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mplate" state="visible" r:id="rId4"/>
  </sheets>
  <calcPr calcId="171027"/>
</workbook>
</file>

<file path=xl/sharedStrings.xml><?xml version="1.0" encoding="utf-8"?>
<sst xmlns="http://schemas.openxmlformats.org/spreadsheetml/2006/main" count="4247" uniqueCount="1590">
  <si>
    <t>invoiceType</t>
  </si>
  <si>
    <t>invoiceDate</t>
  </si>
  <si>
    <t>invoiceRefNo</t>
  </si>
  <si>
    <t>companyInvoiceRefNo</t>
  </si>
  <si>
    <t>transctypeId</t>
  </si>
  <si>
    <t>item_hsCode</t>
  </si>
  <si>
    <t>item_productDescription</t>
  </si>
  <si>
    <t>item_rate</t>
  </si>
  <si>
    <t>item_uoM</t>
  </si>
  <si>
    <t>item_quantity</t>
  </si>
  <si>
    <t>item_unitPrice</t>
  </si>
  <si>
    <t>item_totalValues</t>
  </si>
  <si>
    <t>item_valueSalesExcludingST</t>
  </si>
  <si>
    <t>item_fixedNotifiedValueOrRetailPrice</t>
  </si>
  <si>
    <t>item_salesTaxApplicable</t>
  </si>
  <si>
    <t>item_salesTaxWithheldAtSource</t>
  </si>
  <si>
    <t>item_extraTax</t>
  </si>
  <si>
    <t>item_furtherTax</t>
  </si>
  <si>
    <t>item_sroScheduleNo</t>
  </si>
  <si>
    <t>item_fedPayable</t>
  </si>
  <si>
    <t>item_discount</t>
  </si>
  <si>
    <t>item_saleType</t>
  </si>
  <si>
    <t>item_sroItemSerialNo</t>
  </si>
  <si>
    <t>Sale Invoice</t>
  </si>
  <si>
    <t>BALOCHISTAN</t>
  </si>
  <si>
    <t>75 - Goods at standard rate (default)</t>
  </si>
  <si>
    <t>8432.1010 - NUCLEAR REACTOR, BOILERS, MACHINERY AND MECHANICAL APPLIANCES; PARTS THEREOF. - AGRICULTURAL, HORTICULTURAL OR FORESTRY MACHINERY FOR SOIL PREPARATION OR CULTI- VATION; LAWN OR SPORTS GROUND ROLLERS. - CHISEL PLOUGHS</t>
  </si>
  <si>
    <t>Kilogram</t>
  </si>
  <si>
    <t>18%</t>
  </si>
  <si>
    <t>728</t>
  </si>
  <si>
    <t>75</t>
  </si>
  <si>
    <t>0101.10.00</t>
  </si>
  <si>
    <t>23</t>
  </si>
  <si>
    <t>65</t>
  </si>
  <si>
    <t/>
  </si>
  <si>
    <t>Debit Note</t>
  </si>
  <si>
    <t>AZAD JAMMU AND KASHMIR</t>
  </si>
  <si>
    <t>24 - Goods at Reduced Rate</t>
  </si>
  <si>
    <t>0304.7400 - FISH AND CRUSTACEANS, MOLLUSCS AND OTHER AQUATIC INVERTEBRATES - FISH FILLETS AND OTHER FISH MEAT (WHETHER OR NOT MINCED), FRESH, CHILLED OR FROZEN. - HAKE (MERLUCCIUS SPP., UROPHYCIS SPP.)</t>
  </si>
  <si>
    <t>Pieces</t>
  </si>
  <si>
    <t>0.5%</t>
  </si>
  <si>
    <t>436</t>
  </si>
  <si>
    <t>No SRO available</t>
  </si>
  <si>
    <t>-</t>
  </si>
  <si>
    <t>CAPITAL TERRITORY</t>
  </si>
  <si>
    <t>80 - Goods at zero-rate</t>
  </si>
  <si>
    <t>8479.7900 - NUCLEAR REACTOR, BOILERS, MACHINERY AND MECHANICAL APPLIANCES; PARTS THEREOF. - MACHINES AND MECHANICAL APPLIANCES HAVING INDIVIDUAL FUNCTIONS, NOT SPECIFIED OR INCLUDED ELSEWHERE IN THIS CHAPTER. - OTHER</t>
  </si>
  <si>
    <t>Litre</t>
  </si>
  <si>
    <t>1%</t>
  </si>
  <si>
    <t>413</t>
  </si>
  <si>
    <t>24</t>
  </si>
  <si>
    <t>28</t>
  </si>
  <si>
    <t>106</t>
  </si>
  <si>
    <t>KHYBER PAKHTUNKHWA</t>
  </si>
  <si>
    <t>85 - Petroleum Products</t>
  </si>
  <si>
    <t>8415.8190 -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</si>
  <si>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Meter</t>
  </si>
  <si>
    <t>1.5%</t>
  </si>
  <si>
    <t>419</t>
  </si>
  <si>
    <t>0101.90.00</t>
  </si>
  <si>
    <t>PUNJAB</t>
  </si>
  <si>
    <t>62 - Electricity Supply to Retailers</t>
  </si>
  <si>
    <t>8453.1000 - NUCLEAR REACTOR, BOILERS, MACHINERY AND MECHANICAL APPLIANCES; PARTS THEREOF. - MACHINERY FOR PREPARING TANNING OR WORKING HIDES, SKINS OR LEATHER OR FOR MAKING OR REPAIRING FOOTWEAR OR OTHER ARTICLES OF HIDES, SKINS OR LEATHER, OTHER THAN SEWING MACHINES : - MACHINERY FOR PREPARING, TANNING OR WORKING HIDES, SKINS OR LEATHER</t>
  </si>
  <si>
    <t>Square Meter</t>
  </si>
  <si>
    <t>2%</t>
  </si>
  <si>
    <t>126</t>
  </si>
  <si>
    <t>42</t>
  </si>
  <si>
    <t>1</t>
  </si>
  <si>
    <t>SINDH</t>
  </si>
  <si>
    <t>129 - SIM</t>
  </si>
  <si>
    <t>8417.1090 - NUCLEAR REACTOR, BOILERS, MACHINERY AND MECHANICAL APPLIANCES; PARTS THEREOF. - INDUSTRIAL OR LABORATORY FURNACES AND OVENS, INCLUDING INCINERATORS, NON-ELECTRIC. - OTHER</t>
  </si>
  <si>
    <t>Cubic Meter</t>
  </si>
  <si>
    <t>3%</t>
  </si>
  <si>
    <t>434</t>
  </si>
  <si>
    <t>2</t>
  </si>
  <si>
    <t>GILGIT BALTISTAN</t>
  </si>
  <si>
    <t>77 - Gas to CNG stations</t>
  </si>
  <si>
    <t>9505.1000 - TOYS, GAMES AND SPORTS REQUISITES; PARTS AND ACCESORIES THEREOF. - FESTIVE, CARNIVAL OR OTHER ENTERTAINMENT ARTICLES, INCLUDING CONJURING TRICKS AND NOVELTY JOKES. - ARTICLES FOR CHRISTMAS FESTIVITIES</t>
  </si>
  <si>
    <t>Ton</t>
  </si>
  <si>
    <t>4.5%</t>
  </si>
  <si>
    <t>424</t>
  </si>
  <si>
    <t>0102.10.00</t>
  </si>
  <si>
    <t>109</t>
  </si>
  <si>
    <t>3</t>
  </si>
  <si>
    <t>122 - Mobile Phones</t>
  </si>
  <si>
    <t>8701.2140 - VEHICLES OTHER THAN RAILWAY OR TRAMWAY ROLLING-STOCK AND PARTS AND ACCESSORIES THEREOF. - TRACTORS (OTHER THAN TRACTORS OF HEADING NO 87.09. - ROAD TRACTORS FOR SEMITRAILERS (PRIME MOVERS) OF 280 HP AND ABOVE</t>
  </si>
  <si>
    <t>Gram</t>
  </si>
  <si>
    <t>5%</t>
  </si>
  <si>
    <t>EIGHTH SCHEDULE Table 1</t>
  </si>
  <si>
    <t>364</t>
  </si>
  <si>
    <t>4</t>
  </si>
  <si>
    <t>25 - Processing/Conversion of Goods</t>
  </si>
  <si>
    <t>8443.1951 - NUCLEAR REACTOR, BOILERS, MACHINERY AND MECHANICAL APPLIANCES; PARTS THEREOF. - PRINTING MACHIENRY; MACHINES FOR USES ANCILLARY TO PRINTING. - ON COTTON TEXTILE</t>
  </si>
  <si>
    <t>Millilitre</t>
  </si>
  <si>
    <t>7%</t>
  </si>
  <si>
    <t>175</t>
  </si>
  <si>
    <t>EIGHTH SCHEDULE Table 2</t>
  </si>
  <si>
    <t>371</t>
  </si>
  <si>
    <t>131</t>
  </si>
  <si>
    <t xml:space="preserve">23 -  3rd Schedule Goods </t>
  </si>
  <si>
    <t>8501.5320 -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</si>
  <si>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Centimeter</t>
  </si>
  <si>
    <t>7.5%</t>
  </si>
  <si>
    <t>415</t>
  </si>
  <si>
    <t>0102.90.00</t>
  </si>
  <si>
    <t>73(a)</t>
  </si>
  <si>
    <t>21 - Goods (FED in ST Mode)</t>
  </si>
  <si>
    <t>1602.1000 - PREPARATION OF MEAT, OF FISH OR OF CRUSTACEANS, MOLLUSCS OR OTHER AQUATIC INVERTEBRATES. - OTHER PREPARD OR PRESERVED MEAT, MEAT OFFAL OR BLOOD. - HOMOGENISED PREPARATIONS</t>
  </si>
  <si>
    <t>Millimeter</t>
  </si>
  <si>
    <t>8%</t>
  </si>
  <si>
    <t>261</t>
  </si>
  <si>
    <t>365</t>
  </si>
  <si>
    <t>363</t>
  </si>
  <si>
    <t xml:space="preserve">22 -  Services (FED in ST Mode) </t>
  </si>
  <si>
    <t>8428.3300 - NUCLEAR REACTOR, BOILERS, MACHINERY AND MECHANICAL APPLIANCES; PARTS THEREOF. - OTHER LIFTING, HANDLING, LOADING OR UNLOADING MACHINERY (FOR EXAMPLE, LIFTS ESCALATORS, CONVEYORS, TEELFERICS). - OTHER, BELT TYPE</t>
  </si>
  <si>
    <t>Kilometer</t>
  </si>
  <si>
    <t>8.5%</t>
  </si>
  <si>
    <t>329</t>
  </si>
  <si>
    <t>129</t>
  </si>
  <si>
    <t xml:space="preserve">18 -  Services </t>
  </si>
  <si>
    <t>8703.6021 -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</si>
  <si>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Dozen</t>
  </si>
  <si>
    <t>10%</t>
  </si>
  <si>
    <t>0103.10.00</t>
  </si>
  <si>
    <t>22</t>
  </si>
  <si>
    <t>81 - Exempt goods</t>
  </si>
  <si>
    <t>9006.5900 - OPTICAL, PHOTOGRAPHIC, CINEMATOGRAPHIC, MEASURING, CHECKING, PRECISION, MEDICAL OR SURGICAL INSTRUMENTS AND APPARATUS; PARTS AND ACCESSORIES THEREOF. - PHOTOGRAPHI (OTHER THAN CINEMATIO- GRAPHIC) EAMERAS; PHOTOGRAPHIC FLASHLIGHT  APPARATUS AND FLASH BULBS OTHER THAN DISCHARGE LAMPS OF HEADING NO 85.39. - OTHER</t>
  </si>
  <si>
    <t>Pair</t>
  </si>
  <si>
    <t>12.5%</t>
  </si>
  <si>
    <t>286</t>
  </si>
  <si>
    <t>370</t>
  </si>
  <si>
    <t>43</t>
  </si>
  <si>
    <t>82 - DTRE goods</t>
  </si>
  <si>
    <t>9508.1000 - TOYS, GAMES AND SPORTS REQUISITES; PARTS AND ACCESORIES THEREOF. - ROUNDABOUTS, SWINGS, SHOOTING GALLERIES AND OTHER FAIRGROUND AMUSEMENTS; TRAVELLING CIRCUSES, TRAVELLING MENAGERIES AND TRAVELLING THEATRES. - TRAVELLING CIRCUSES AND TRAVELLING MENAGERIES</t>
  </si>
  <si>
    <t>Set</t>
  </si>
  <si>
    <t>12.75%</t>
  </si>
  <si>
    <t>623</t>
  </si>
  <si>
    <t>57</t>
  </si>
  <si>
    <t>130 - Cotton ginners</t>
  </si>
  <si>
    <t>9601.1000 - MISCELLANEOUS MANUFACTURED ARTICLES. - WORKED IVORY, BONE, TORTOISE-SHELL, HORN, ANTLERS, CORAL, MOTHER OF PEARL AND OTHER ANIMAL CARVING MATERIAL, AND ARTICLES OF THESES MATERIALS (INCLU- DING ARTICLES OBTAINED BY MOULDING). - WORKED IVORY AND ARTICLES OF IVORY</t>
  </si>
  <si>
    <t>Box</t>
  </si>
  <si>
    <t>13%</t>
  </si>
  <si>
    <t>432</t>
  </si>
  <si>
    <t>0103.91.00</t>
  </si>
  <si>
    <t>327(I)/2008</t>
  </si>
  <si>
    <t>132 - Electric Vehicle</t>
  </si>
  <si>
    <t>9606.1000 - MISCELLANEOUS MANUFACTURED ARTICLES. - BUTTONS, PRESS-FASTENERS, SNAP-FASTENERS AND PRESS-STUDS,BUTTON MOULDS AND OTHER PARTS OF THESE ARTICLES; BUTTON BLANKS. - PRESSFASTENERS, SNAPFASTENERS AND PRESSSTUDS AND PARTS THEREFOR</t>
  </si>
  <si>
    <t>Carton</t>
  </si>
  <si>
    <t>15%</t>
  </si>
  <si>
    <t>747</t>
  </si>
  <si>
    <t>FIFTH SCHEDULE</t>
  </si>
  <si>
    <t>386</t>
  </si>
  <si>
    <t>77</t>
  </si>
  <si>
    <t>134 - Cement /Concrete Block</t>
  </si>
  <si>
    <t>9606.2910 - MISCELLANEOUS MANUFACTURED ARTICLES. - BUTTONS, PRESS-FASTENERS, SNAP-FASTENERS AND PRESS-STUDS,BUTTON MOULDS AND OTHER PARTS OF THESE ARTICLES; BUTTON BLANKS. - STUDS</t>
  </si>
  <si>
    <t>Bottle</t>
  </si>
  <si>
    <t>16%</t>
  </si>
  <si>
    <t>17%</t>
  </si>
  <si>
    <t>730</t>
  </si>
  <si>
    <t>SECTION 49</t>
  </si>
  <si>
    <t>396</t>
  </si>
  <si>
    <t>84(i)</t>
  </si>
  <si>
    <t>84 - Telecommunication services</t>
  </si>
  <si>
    <t>2929.9020 - ORGANIC CHEMICALS - COMPOUNDS WITH OTHER NITROGEN FUNCTION. - N,NDIALKYL(METHYL, ETHYL, NPROPYL, OR ISOPROPYL) PHOSPHORAMIDIC DIHALIDES</t>
  </si>
  <si>
    <t>Can</t>
  </si>
  <si>
    <t>Rs.700/MT</t>
  </si>
  <si>
    <t>722</t>
  </si>
  <si>
    <t>0103.92.00</t>
  </si>
  <si>
    <t>Section 4(b)</t>
  </si>
  <si>
    <t>84(ii)</t>
  </si>
  <si>
    <t>123 - Steel melting and re-rolling</t>
  </si>
  <si>
    <t>2930.1000 - ORGANIC CHEMICALS - ORGANO-SULPHUR COMPOUNDS. - 2(N,NDIMETHYLAMINO) ETHANETHIOL</t>
  </si>
  <si>
    <t>Bag</t>
  </si>
  <si>
    <t>708</t>
  </si>
  <si>
    <t>134</t>
  </si>
  <si>
    <t>84(iii)</t>
  </si>
  <si>
    <t>125 - Ship breaking</t>
  </si>
  <si>
    <t>2930.2090 - ORGANIC CHEMICALS - ORGANO-SULPHUR COMPOUNDS. - OTHER</t>
  </si>
  <si>
    <t>Roll</t>
  </si>
  <si>
    <t>0%</t>
  </si>
  <si>
    <t>84(iv)</t>
  </si>
  <si>
    <t>115 - Potassium Chlorate</t>
  </si>
  <si>
    <t>2930.6000 - ORGANIC CHEMICALS - ORGANO-SULPHUR COMPOUNDS. - 2(N,NDIETHYLAMINO)ETHANETHIOL</t>
  </si>
  <si>
    <t>Sheet</t>
  </si>
  <si>
    <t>0.20%</t>
  </si>
  <si>
    <t>645</t>
  </si>
  <si>
    <t>0104.10.00</t>
  </si>
  <si>
    <t>84(v)</t>
  </si>
  <si>
    <t>178 - CNG Sales</t>
  </si>
  <si>
    <t>3205.0000 - TANNING OR DYEING EXTRACTS; TANNINS AND THEIR DERIVATIVES; DYES PIGMENTS AND OTHER COLOURING MATTER, PAINTS AND VARNISHES; PUTTY AND OTHER MASTICS; INKS. -  - COLOUR LAKES; PREPARATIONS AS SPECIFIED IN NOTE 3 TO THIS CHAPTER BASED ON COLOUR LAKES.</t>
  </si>
  <si>
    <t>Unit</t>
  </si>
  <si>
    <t>0.46%</t>
  </si>
  <si>
    <t>680</t>
  </si>
  <si>
    <t>366</t>
  </si>
  <si>
    <t>84(vi)</t>
  </si>
  <si>
    <t>181 - Toll Manufacturing</t>
  </si>
  <si>
    <t>2208.4000 - BEVERAGES, SPIRITS AND VINEGAR - UNDENATURD ETHYL ALCOHOL OF AN ALCOHOLIC STRENGTH BY VOLUME OF LESS THAN 80% VOL; SPIRITS, LIQUEURS AND OTHER SPIRITUOUS BEVERAGES; COMPOUND ALCOHOLIC PREPARATIONS OF A KIND USED FOR THE MANUFACTURE OF BEVERAGES. - RUM AND OTHER SPIRITS OBTAINED BY DISTILLING  FERMENTED SUGARCANE PRODUCTS</t>
  </si>
  <si>
    <t>Bill of lading</t>
  </si>
  <si>
    <t>1.43%</t>
  </si>
  <si>
    <t>653</t>
  </si>
  <si>
    <t>80</t>
  </si>
  <si>
    <t>84(vii)</t>
  </si>
  <si>
    <t>138 - Non-Adjustable Supplies</t>
  </si>
  <si>
    <t>2208.7000 - BEVERAGES, SPIRITS AND VINEGAR - UNDENATURD ETHYL ALCOHOL OF AN ALCOHOLIC STRENGTH BY VOLUME OF LESS THAN 80% VOL; SPIRITS, LIQUEURS AND OTHER SPIRITUOUS BEVERAGES; COMPOUND ALCOHOLIC PREPARATIONS OF A KIND USED FOR THE MANUFACTURE OF BEVERAGES. - LIQUEURS AND CORDIALS</t>
  </si>
  <si>
    <t>SqY</t>
  </si>
  <si>
    <t>1.63%</t>
  </si>
  <si>
    <t>677</t>
  </si>
  <si>
    <t>0104.20.00</t>
  </si>
  <si>
    <t>367</t>
  </si>
  <si>
    <t>85</t>
  </si>
  <si>
    <t>139 - Goods as per SRO.297(|)/2023</t>
  </si>
  <si>
    <t>1301.2000 - LAC; GUMS, RESINS AND OTHER VEGETABLE SAPS AND EXTRACTS - LAC;NATURAL GUMS, RESINS,GUM RESIN AND BALSAMS. - GUM ARABIC</t>
  </si>
  <si>
    <t>Numbers, pieces, units</t>
  </si>
  <si>
    <t>2.5%</t>
  </si>
  <si>
    <t>685</t>
  </si>
  <si>
    <t>281</t>
  </si>
  <si>
    <t>87</t>
  </si>
  <si>
    <t>1302.3290 - LAC; GUMS, RESINS AND OTHER VEGETABLE SAPS AND EXTRACTS - VEGETABLE SAPS AND EXTRACTS;PECTIC SUBSTANCES,PECTINATES AND PECTATES; AGAR-AGAR AND OTHER MUCILAGES AND THICKENERS,WHETERHER OR NOT MODIFIED, DERIVED FROM VEGETABLE PRODUCTS. - OTHER</t>
  </si>
  <si>
    <t>KG</t>
  </si>
  <si>
    <t>2.70%</t>
  </si>
  <si>
    <t>681</t>
  </si>
  <si>
    <t>88</t>
  </si>
  <si>
    <t>2933.3990 - ORGANIC CHEMICALS - HETEROCYCLIC COMPOUNDS WITH NITROGEN HETERO-ATOM(S) ONLY; NUCLEIC ACIDS AND THEIR SALTS. - OTHER</t>
  </si>
  <si>
    <t>Liter</t>
  </si>
  <si>
    <t>2.74%</t>
  </si>
  <si>
    <t>643</t>
  </si>
  <si>
    <t>0105.11.00</t>
  </si>
  <si>
    <t>282</t>
  </si>
  <si>
    <t>2923.4000 - ORGANIC CHEMICALS - QUATERNAY AMMONIUM SALS AND HYDROXIDES; LECITHINS AND OTHER PHOSPHOAMINOLIPIDS. - DIDECYLDIMETHYLAMMONIUM PERFLUOROOCTANE SULPHONATE</t>
  </si>
  <si>
    <t>Square Metre</t>
  </si>
  <si>
    <t>3.67%</t>
  </si>
  <si>
    <t>641</t>
  </si>
  <si>
    <t>19</t>
  </si>
  <si>
    <t>3201.9020 - TANNING OR DYEING EXTRACTS; TANNINS AND THEIR DERIVATIVES; DYES PIGMENTS AND OTHER COLOURING MATTER, PAINTS AND VARNISHES; PUTTY AND OTHER MASTICS; INKS. - TANNING EXTRACTS OF VEGETABLE ORIGIN; TANNINS AND THEIR SALTS, ETHERS, ESTERS AND OTHER DERIVATIVES. - OAK OR CHESTNUT EXTRACT</t>
  </si>
  <si>
    <t>Thousand Unit</t>
  </si>
  <si>
    <t>4.77%</t>
  </si>
  <si>
    <t>682</t>
  </si>
  <si>
    <t>3206.4100 - TANNING OR DYEING EXTRACTS; TANNINS AND THEIR DERIVATIVES; DYES PIGMENTS AND OTHER COLOURING MATTER, PAINTS AND VARNISHES; PUTTY AND OTHER MASTICS; INKS. - OTHER COLOURING MATTER; PREPARATIONS AS SPECIFIED IN NOTE 3 TO THIS CHAPTER, OTHER THAN THOSE OF HEADING NO 32.03, 32.04 OR 32.05; INORGANIC PRODUCTS OF A KIND USED AS LUMINOPHORES, WHETHER OR NOT CHEMICALLY DEFINED. - ULTRAMARINE AND PREPARATIONS BASED THEREON</t>
  </si>
  <si>
    <t>MT</t>
  </si>
  <si>
    <t>5.44%</t>
  </si>
  <si>
    <t>686</t>
  </si>
  <si>
    <t>0105.12.00</t>
  </si>
  <si>
    <t>368</t>
  </si>
  <si>
    <t>8517.6230 -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HIGH BIT RATE DIGITAL HIERARCHY SYSTEM (SDH)</t>
  </si>
  <si>
    <t>6.70%</t>
  </si>
  <si>
    <t>644</t>
  </si>
  <si>
    <t>26(i)</t>
  </si>
  <si>
    <t>6108.3900 - ARTICLES OF APPAREL AND CLOTHING ACCESSORIES, KNITTED OR CROCHETED. - WOMEN'S OR GIRLS' SLIPS, PETTICOATS, BRIEFS, PANTIES, NIGHTDRESSES, PYJAMAS, NEGLIGES, BATHROBES, DRESSING GOWNS AND SIMILAR ARTICLES, KNITTED OR CROCHETED. - OF OTHER TEXTILE MATERIALS</t>
  </si>
  <si>
    <t>6.75%</t>
  </si>
  <si>
    <t>652</t>
  </si>
  <si>
    <t>26(ii)</t>
  </si>
  <si>
    <t>6907.4000 - CERAMIC PRODUCTS. - UNGLAZED CERAMIC FLATS AND PAVING, HEARTH OR WALL TILES; UNGLAZED CEAMIC MOSAIC CUBES AND THE LIKE, WHETHER OR NOT ON A BACKING. - FINISHING CERAMICS</t>
  </si>
  <si>
    <t>6.84%</t>
  </si>
  <si>
    <t>650</t>
  </si>
  <si>
    <t>default</t>
  </si>
  <si>
    <t>397</t>
  </si>
  <si>
    <t>26(iii)</t>
  </si>
  <si>
    <t>6909.1200 - CERAMIC PRODUCTS. - CERAIC WARES FOR LABORATORY, CHEMICAL OR OTHER TECHNICAL USES; CERAMIC TROUGHS, TUBS AND SIMILAR RECEPTACLES OF A KIND USES IN AGRICULTURE; CERAMIC POTS, JARS AND SIMILAR ARTICLES OF A PACKING OF GOODS. - ARTICLES HAVING A HARDNESS EQUIVALENT TO 9 OR MORE ON THE MOHS SCALE</t>
  </si>
  <si>
    <t>7.20%</t>
  </si>
  <si>
    <t>655</t>
  </si>
  <si>
    <t>NINTH SCHEDULE</t>
  </si>
  <si>
    <t>379</t>
  </si>
  <si>
    <t>26(iv)</t>
  </si>
  <si>
    <t>3211.0090 - TANNING OR DYEING EXTRACTS; TANNINS AND THEIR DERIVATIVES; DYES PIGMENTS AND OTHER COLOURING MATTER, PAINTS AND VARNISHES; PUTTY AND OTHER MASTICS; INKS. -  - OTHER</t>
  </si>
  <si>
    <t>7.37%</t>
  </si>
  <si>
    <t>678</t>
  </si>
  <si>
    <t>398</t>
  </si>
  <si>
    <t>26(ix)</t>
  </si>
  <si>
    <t>8703.4019 - VEHICLES OTHER THAN RAILWAY OR TRAMWAY ROLLING-STOCK AND PARTS AND ACCESSORIES THEREOF. - MOTOR CARS AND OTHER MOTOR VEHICLES PRINCIPALLY DESIGNED FOR THE TRANSPORT OF PERSONS (OTHER THAN THOSE OF HEADING NO 87.02), INCLUDING, STATION WAGONS AND RACING CARS. - OTHER</t>
  </si>
  <si>
    <t>7.56%</t>
  </si>
  <si>
    <t>639</t>
  </si>
  <si>
    <t>380</t>
  </si>
  <si>
    <t>26(v)</t>
  </si>
  <si>
    <t>4910.0000 - PRINTED BOOKS, NEWSPAPERS, PICTURES AND OTHER PRODUCTS OF THE PRINTING INDUSTRY; MANUSCRIPTS, TYPESCRIPTS AND PLANS. -  - CALENDARS OF ANY KIND, PRINTED, INCLUDING CALENDAR BLOCKS.</t>
  </si>
  <si>
    <t>8.19%</t>
  </si>
  <si>
    <t>679</t>
  </si>
  <si>
    <t>399</t>
  </si>
  <si>
    <t>26(vi)</t>
  </si>
  <si>
    <t>6206.2000 - ARTICLES OF APPAREL AND CLOTHING ACCESSORIES, NOT KNITTED OR CROCHETED. - WOMEN'S OR GIRLS' BLOUSES, SHIRTS AND SHIRT-BLOUSES. - OF WOOL OR FINE ANIMAL HAIR</t>
  </si>
  <si>
    <t>8.30%</t>
  </si>
  <si>
    <t>683</t>
  </si>
  <si>
    <t>381</t>
  </si>
  <si>
    <t>26(vii)</t>
  </si>
  <si>
    <t>6206.9020 - ARTICLES OF APPAREL AND CLOTHING ACCESSORIES, NOT KNITTED OR CROCHETED. - WOMEN'S OR GIRLS' BLOUSES, SHIRTS AND SHIRT-BLOUSES. - PUNJABI KAMEEZ</t>
  </si>
  <si>
    <t>9.08%</t>
  </si>
  <si>
    <t>684</t>
  </si>
  <si>
    <t>409</t>
  </si>
  <si>
    <t>26(viii)</t>
  </si>
  <si>
    <t>7019.6500 - GLASS AND GLASSWARE. - GLASS FIBRES (INCLUDING GLASS WOOL) AND ARTICLES THEREOF (FOR EXAMPLE, YEARN, WOVEN FABRICS). - OPEN WOVEN FABRICS OF A WIDTH NOT EXCEEDING 30 CM</t>
  </si>
  <si>
    <t>9.15%</t>
  </si>
  <si>
    <t>642</t>
  </si>
  <si>
    <t>382</t>
  </si>
  <si>
    <t>26(x)</t>
  </si>
  <si>
    <t>7020.0030 - GLASS AND GLASSWARE. - OTHER ARTICLES OF GLASS. - FOR OTHER VACUUM VESSELS</t>
  </si>
  <si>
    <t>10.07%</t>
  </si>
  <si>
    <t>640</t>
  </si>
  <si>
    <t>411</t>
  </si>
  <si>
    <t>26(xi)</t>
  </si>
  <si>
    <t>7020.0090 - GLASS AND GLASSWARE. - OTHER ARTICLES OF GLASS. - OTHER</t>
  </si>
  <si>
    <t>10.32%</t>
  </si>
  <si>
    <t>651</t>
  </si>
  <si>
    <t>376</t>
  </si>
  <si>
    <t>26(xii)</t>
  </si>
  <si>
    <t>6108.9900 - ARTICLES OF APPAREL AND CLOTHING ACCESSORIES, KNITTED OR CROCHETED. - WOMEN'S OR GIRLS' SLIPS, PETTICOATS, BRIEFS, PANTIES, NIGHTDRESSES, PYJAMAS, NEGLIGES, BATHROBES, DRESSING GOWNS AND SIMILAR ARTICLES, KNITTED OR CROCHETED. - OF OTHER TEXTILE MATERIALS</t>
  </si>
  <si>
    <t>10.54%</t>
  </si>
  <si>
    <t>648</t>
  </si>
  <si>
    <t>26(xiii)</t>
  </si>
  <si>
    <t>6001.2110 - KNITTED OR CROCHETED FABRICS. - PILE FABRICS, INCLUDING "LONG PILE" FABRICS AND TERRY FABRICS, KNITTED OR CROCHETED. - UNBLEACHED</t>
  </si>
  <si>
    <t>10.77%</t>
  </si>
  <si>
    <t>647</t>
  </si>
  <si>
    <t>372</t>
  </si>
  <si>
    <t>26(xiv)</t>
  </si>
  <si>
    <t>6001.2910 - KNITTED OR CROCHETED FABRICS. - PILE FABRICS, INCLUDING "LONG PILE" FABRICS AND TERRY FABRICS, KNITTED OR CROCHETED. - UNBLEACHED</t>
  </si>
  <si>
    <t>11.64%</t>
  </si>
  <si>
    <t>649</t>
  </si>
  <si>
    <t>26(xix)</t>
  </si>
  <si>
    <t>3702.9600 - PHOTOGRAPHIC OR CINEMATOGRAPHIC GOODS - PHOTOGRAPHIC FILM IN ROLLS, SENSITISED, UNEXPOSED, OF ANY MATERIAL OTHER THAN PAPER, PAPERBOARD OR TEXTILES; INSTANT PRINT FILM IN ROLLS, SENSITISED, UNEXPOSED. - OF A WIDTH NOT EXCEEDING 35 MM AND OF A LENGTH NOT EXCEEDING 30 MM</t>
  </si>
  <si>
    <t>15.44%</t>
  </si>
  <si>
    <t>638</t>
  </si>
  <si>
    <t>373</t>
  </si>
  <si>
    <t>26(xv)</t>
  </si>
  <si>
    <t>8426.9100 - NUCLEAR REACTOR, BOILERS, MACHINERY AND MECHANICAL APPLIANCES; PARTS THEREOF. - SHIPS' DERRICKS; CRANES, INCLUDING CABLE CRANES; MOBILE LIFTING FRAMES, STRADDLE CARRIERS AND WORKS TRUCKS FITTED WITH A CRANE. - DESIGNED FOR MOUNTING ON ROAD VEHICLES</t>
  </si>
  <si>
    <t>16.40%</t>
  </si>
  <si>
    <t>646</t>
  </si>
  <si>
    <t>26(xvi)</t>
  </si>
  <si>
    <t>5602.2100 - WADDING, FELT AND NONWOVENS; SPECIAL YARNS; TWINE, CORDAGE, ROPES AND CABLES AND ARTICLES THEREOF. - FELT, WHETHER OR NOT IMPREGNATED, COATED, COVERED OR LAMINATED. - OF WOOL OR FINE ANIMAL HAIR</t>
  </si>
  <si>
    <t>Rs.250</t>
  </si>
  <si>
    <t>375</t>
  </si>
  <si>
    <t>26(xvii)</t>
  </si>
  <si>
    <t>6809.1100 - ARTICLES OF STONE, PLASTER, CEMENT, ASBESTOS, MICA OR SIMILAR MATERIALS. - ARTICLES OF PLASTER OR OF COMPOSITIONS BASED ON PLASTER. - FACED OR REINFORCED WITH PAPER OR PAPERBOARD ONLY</t>
  </si>
  <si>
    <t>Rs.10</t>
  </si>
  <si>
    <t>627</t>
  </si>
  <si>
    <t>26(xviii)</t>
  </si>
  <si>
    <t>3804.0000 - MISCELLANEOUS CHEMICAL PRODUCTS. -  - RESIDUAL LYES FROM THE MANUFACTURE OF WOOD PULP, WHETHER OR NOT CONCENTRATED, DESUGARED OR CHEMICALLY TREATED, INCLUDING LIGNIN SULPHONATES, BUT EXCLUDING TALL OIL OF HEADING 38.03</t>
  </si>
  <si>
    <t>25%</t>
  </si>
  <si>
    <t>735</t>
  </si>
  <si>
    <t>388</t>
  </si>
  <si>
    <t>27(i)</t>
  </si>
  <si>
    <t>8474.3900 - NUCLEAR REACTOR, BOILERS, MACHINERY AND MECHANICAL APPLIANCES; PARTS THEREOF. - MACHINERY FOR SORTING, SCREENING, SEPARATING, WASHING, CRUSHING, GRINDING, MIXING OR KNEADING EARTH, STONE, ORES OR OTHER MINERAL SUBSTANCES, IN SOLID (INCLUDING POWDER OR PASTE) FORM; MACHINERY FOR AGGLOMERARING, SHAPING OR MOULDING SOLID MINERAL FUELS, - OTHER</t>
  </si>
  <si>
    <t>Rs.130</t>
  </si>
  <si>
    <t>621</t>
  </si>
  <si>
    <t>430</t>
  </si>
  <si>
    <t>27(ii)</t>
  </si>
  <si>
    <t>6201.4000 - ARTICLES OF APPAREL AND CLOTHING ACCESSORIES, NOT KNITTED OR CROCHETED. - MEN'S OR BOYS'S OVERCOATS, CAR-COATS, CAPES, CLOAKS, ANORAKS, (INCLUDING SKI-JACKETS), WIND-CHEATERS, WIND JAKETS AND SIMILAR ARTICLES, OTHER THAN THOSE OF HEADING NO  62.03. - OF MANMADE FIBRES</t>
  </si>
  <si>
    <t>Rs.200</t>
  </si>
  <si>
    <t>619</t>
  </si>
  <si>
    <t>27(iii)</t>
  </si>
  <si>
    <t>6815.9990 - ARTICLES OF STONE, PLASTER, CEMENT, ASBESTOS, MICA OR SIMILAR MATERIALS. - ARTICLES OF STONE OR OF OTHER MINERAL SUBSTANCES (INCLUDING ARTICLES OF PEAT), NOT ELSEWHERE SPECIFIED OR INCLUDED. - OTHER</t>
  </si>
  <si>
    <t>Rs.1680</t>
  </si>
  <si>
    <t>27(iv)</t>
  </si>
  <si>
    <t>6904.1000 - CERAMIC PRODUCTS. - CERAMIC BUILDING BRICKS, FLOORING BLOCKS, SUPPORT OR FILLER TILES AND THE LIKE. - BUILDING BRICKS</t>
  </si>
  <si>
    <t>Rs.1740</t>
  </si>
  <si>
    <t>27(v)</t>
  </si>
  <si>
    <t>3810.1000 - MISCELLANEOUS CHEMICAL PRODUCTS. - PICKLING PREPARATIONS FOR METAL SURFACES FLUXES AND OTHER AUXILIARY PREPARATIONS FOR SOLDERING, BRAZING OR WELDING; SOLDERING, BRAZING OR WELDING POWDERS AND PASTES CONSISTING OF METAL AND OTHE MATERIALS;PREPARATIONS OF A KIND USED AS COURS OR COATINGS FO - PICKLING PREPARATIONS FOR METAL SURFACES; SOLDERING BRAZING OR WELDING  POWDERS AND PASTES CONSISTING OF METAL AND OTHER MATERIALS</t>
  </si>
  <si>
    <t>Rs.5400</t>
  </si>
  <si>
    <t>27(vi)</t>
  </si>
  <si>
    <t>7018.9010 - GLASS AND GLASSWARE. - GLASS BEADS, IMITATION PEARLS, IMITATION PRECIOUS OR SEMIPRECIOUS STONES AND SIMILAR GLASS SMALLWARES, AND ARTICLES THEREOF OTHER THAN IMITATION JEWELLERY; GLASS EYESOTHE THAN PROSTHETIC ARTICLES; STATUETTES AND OTHER ORNAMENTS OF LAMP- WORKED GLASS, OTHE - GLASS EYES</t>
  </si>
  <si>
    <t>Rs.9270</t>
  </si>
  <si>
    <t>62</t>
  </si>
  <si>
    <t>392</t>
  </si>
  <si>
    <t>27(vii)</t>
  </si>
  <si>
    <t>1101.0010 - PRODUCTS OF THE MILLING INDUSTRY; MALT; STARCHES; INULIN; WHEAT GLUTEN - WHEAT OR MESLIN FLOUR. - OF WHEAT</t>
  </si>
  <si>
    <t>19.5%</t>
  </si>
  <si>
    <t>28(i)</t>
  </si>
  <si>
    <t>0106.4100 - LIVE ANIMALS - OTHER LIVE ANIMALS - BEES</t>
  </si>
  <si>
    <t>200/bill</t>
  </si>
  <si>
    <t>393</t>
  </si>
  <si>
    <t>28(ii)</t>
  </si>
  <si>
    <t>4418.9910 - WOOD AND ARTICLES OF WOOD; WOOD CHARCOAL - BUILDER'S JOINERY AND CARPENTRY OF WOOD, INCLUDING CELLULAR WOOD PANELS, ASSEMBLED PARQUET PANELS, SHINGLES AND SHAKES. - FLOORING PANELS</t>
  </si>
  <si>
    <t>Exempt</t>
  </si>
  <si>
    <t>8432.1010</t>
  </si>
  <si>
    <t>28(iii)</t>
  </si>
  <si>
    <t>4504.1090 - CORK AND ARTICLES OF CORK. - AGGLOMERATED CORK (WITH OR WIHTOUT A BINDING SUBSTANCE) AND ARTICLES OF AGGLOMERATED CORDK. - OTHER</t>
  </si>
  <si>
    <t>18.5%</t>
  </si>
  <si>
    <t>28(iv)</t>
  </si>
  <si>
    <t>4706.1000 - PULP OF WOOD OR OF OTHER FIBROUS CELLULOSIC MATERIAL; WASTE AND SCRAP OF PAPER OR PAPERBOARD. - PULPS OF OTHER FIBROUS CELLULOSIC MATERIALS. - COTTON LINTERS PULP</t>
  </si>
  <si>
    <t>50/SqY</t>
  </si>
  <si>
    <t>0304.7400</t>
  </si>
  <si>
    <t>28(v)</t>
  </si>
  <si>
    <t>4706.2000 - PULP OF WOOD OR OF OTHER FIBROUS CELLULOSIC MATERIAL; WASTE AND SCRAP OF PAPER OR PAPERBOARD. - PULPS OF OTHER FIBROUS CELLULOSIC MATERIALS. - PULPS OF FIBRES DERIVED FROM RECOVERED (WASTE AND SCRAP) PAPER OR PAPERBOARD</t>
  </si>
  <si>
    <t>100/SqY</t>
  </si>
  <si>
    <t>28(vi)</t>
  </si>
  <si>
    <t>5003.0000 - SILK - SILK WASTE (INCLUDING COCOONS UNSUITABLE FOR REELING YARN WASTE AND GARNETTEDSTOCK). - SILK WASTE (INCLUDING COCOONS UNSUITABLE FOR REELING, YARN WASTE AND GARNETTED STOCK).</t>
  </si>
  <si>
    <t>Rs.1000</t>
  </si>
  <si>
    <t>717</t>
  </si>
  <si>
    <t>122</t>
  </si>
  <si>
    <t>8479.7900</t>
  </si>
  <si>
    <t>29(i)</t>
  </si>
  <si>
    <t>5007.1000 - SILK - WOVEN FABRICS OF SILK OR OF SILK WASTE. - FABRICS OF NOIL SILK</t>
  </si>
  <si>
    <t>DTRE</t>
  </si>
  <si>
    <t>587(I)/2017</t>
  </si>
  <si>
    <t>29(ii)</t>
  </si>
  <si>
    <t>5104.0000 - WOOL, FINE OR COARSE ANIMAL HAIR; HORSEHAIR YARN AND WOVEN FABRICS. -  - GARNETTED STOCK OF WOOL OR OF FINE OR COARSE ANIMAL HAIR.</t>
  </si>
  <si>
    <t>Rs.2</t>
  </si>
  <si>
    <t>629</t>
  </si>
  <si>
    <t>8415.8190</t>
  </si>
  <si>
    <t>428</t>
  </si>
  <si>
    <t>29(iii)</t>
  </si>
  <si>
    <t>5111.1900 - WOOL, FINE OR COARSE ANIMAL HAIR; HORSEHAIR YARN AND WOVEN FABRICS. - WOVEN FABRICS OF CARDED WOOL OR OF CARDED FINE ANIMAL HAIR. - OTHER</t>
  </si>
  <si>
    <t>Rs.3</t>
  </si>
  <si>
    <t>631</t>
  </si>
  <si>
    <t>29(iv)</t>
  </si>
  <si>
    <t>4805.9190 - PAPER AND PAPERBOARD; ARTICLES OF PAPER PULP, OF PAPER OR OF PAPERBOARD. - OTHER UNCOATED PAPER AND PAPERBOARD, IN ROLLS OR SHEETS. - OTHER</t>
  </si>
  <si>
    <t>Rs.5</t>
  </si>
  <si>
    <t>633</t>
  </si>
  <si>
    <t>8453.1000</t>
  </si>
  <si>
    <t>29(ix)</t>
  </si>
  <si>
    <t>4814.9000 - PAPER AND PAPERBOARD; ARTICLES OF PAPER PULP, OF PAPER OR OF PAPERBOARD. - WALL PAPER AND SIMILAR WALL COVERINGS; WINDOW TRANSPARENCIES OF PAPER. - OTHER</t>
  </si>
  <si>
    <t>18% along with rupees 60 per kilogram</t>
  </si>
  <si>
    <t>734</t>
  </si>
  <si>
    <t>29(v)</t>
  </si>
  <si>
    <t>4820.1010 - PAPER AND PAPERBOARD; ARTICLES OF PAPER PULP, OF PAPER OR OF PAPERBOARD. - REGISTERS, ACCOUNT BOOKS, NOTE BOOKS, ORDER BOOKS, RECEIPT BOOKS, LETTER PADS, MEMORANDUM PADS, DIARIES AND SIMILAR ARTICLES, EXERCISE BOOKS, BLOTTING-PADS, BINDERS (LOOSE-LEAF OR OTHERS), FOLDERS FILE COVERS, MANIFOLD BUSINESS FORMS, INTERLEAVED CARBON S - NOTE BOOKS, ORDER BOOKS AND RECEIPT BOOKS</t>
  </si>
  <si>
    <t>8417.1090</t>
  </si>
  <si>
    <t>29(vi)</t>
  </si>
  <si>
    <t>4823.6900 - PAPER AND PAPERBOARD; ARTICLES OF PAPER PULP, OF PAPER OR OF PAPERBOARD. - OTHER PAPER, PAPERBOARD, CELLULOSE WADDING AND WEBS OF CELLULOSE FIBRES, CUT OT SIZE OR SHAPE; OTHER ARTICLES OF PAPER PULP, PAPER,PAPERBOARD, CELLULOSE WADDING OR WEBS OF CELLULOSE FIBRES. - OTHER</t>
  </si>
  <si>
    <t>29(vii)</t>
  </si>
  <si>
    <t>5208.3300 - COTTON - WOVEN FABRICS OF COTTON, CONTAINING 85% OR MORE BY WEIGHT OF COTTON, WEIGHTING NOT MORE THAN 200 G/M2. - 3THREAD OR 4THREAD TWILL, INCLUDING CROSS TWILL</t>
  </si>
  <si>
    <t>9505.1000</t>
  </si>
  <si>
    <t>29(viii)</t>
  </si>
  <si>
    <t>5515.1190 - MAN-MADE STAPLE FIBRES. - OTHER WOVEN FABRICS OF SYNTHETIC STAPLE FIBRES. - OTHER</t>
  </si>
  <si>
    <t>29(x)</t>
  </si>
  <si>
    <t>7007.1900 - GLASS AND GLASSWARE. -  - OTHER</t>
  </si>
  <si>
    <t>25</t>
  </si>
  <si>
    <t>8701.2140</t>
  </si>
  <si>
    <t>29(xi)</t>
  </si>
  <si>
    <t>8701.2190 - VEHICLES OTHER THAN RAILWAY OR TRAMWAY ROLLING-STOCK AND PARTS AND ACCESSORIES THEREOF. - TRACTORS (OTHER THAN TRACTORS OF HEADING NO 87.09. - OTHER</t>
  </si>
  <si>
    <t>29(xii)</t>
  </si>
  <si>
    <t>8701.2910 - VEHICLES OTHER THAN RAILWAY OR TRAMWAY ROLLING-STOCK AND PARTS AND ACCESSORIES THEREOF. - TRACTORS (OTHER THAN TRACTORS OF HEADING NO 87.09. - COMPONENTS FOR THE ASSEMBLY/MANUFACTURE, IN ANY KIT FORM</t>
  </si>
  <si>
    <t>8443.1951</t>
  </si>
  <si>
    <t>29(xiii)</t>
  </si>
  <si>
    <t>8702.4010 - VEHICLES OTHER THAN RAILWAY OR TRAMWAY ROLLING-STOCK AND PARTS AND ACCESSORIES THEREOF. - MOTOR VEHICLES FOR THE TRANSPORT OF TEN OR MORE PERSONS, INCLUDING, THE DRIVER. - COMPONENTS FOR  ASSEMBLY / MANUFACTURE OF VEHICLES, IN ANY KIT FORM</t>
  </si>
  <si>
    <t>29(xiv)</t>
  </si>
  <si>
    <t>2104.1000 - MISCELLANEOUS EDIBLE PREPARATIONS - SOUPS AND BROTHS AND PREPARATIONS THEREFOR; HOMOGENISED COMPOSITE FOOD PREPARATIONS. - SOUPS AND BROTHS AND PREPARATIONS THEREFOR</t>
  </si>
  <si>
    <t>8501.5320</t>
  </si>
  <si>
    <t>29(xv)</t>
  </si>
  <si>
    <t>2208.9000 - BEVERAGES, SPIRITS AND VINEGAR - UNDENATURD ETHYL ALCOHOL OF AN ALCOHOLIC STRENGTH BY VOLUME OF LESS THAN 80% VOL; SPIRITS, LIQUEURS AND OTHER SPIRITUOUS BEVERAGES; COMPOUND ALCOHOLIC PREPARATIONS OF A KIND USED FOR THE MANUFACTURE OF BEVERAGES. - OTHER</t>
  </si>
  <si>
    <t>29(xvi)</t>
  </si>
  <si>
    <t>2710.1220 -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AVIATION SPIRIT</t>
  </si>
  <si>
    <t>1602.1000</t>
  </si>
  <si>
    <t>29(xvii)</t>
  </si>
  <si>
    <t>5209.3900 - COTTON - WOVEN FABRICS OF COTTON CONTAINING 85% OR MORE BY WEIGHT OF COTTON, WEIGHTING MORE THAN 200 G/M2. - OTHER FABRICS</t>
  </si>
  <si>
    <t>29(xviii)</t>
  </si>
  <si>
    <t>5112.1900 - WOOL, FINE OR COARSE ANIMAL HAIR; HORSEHAIR YARN AND WOVEN FABRICS. - WOVEN FABRICS OF COMBED WOOL OR OF COMBED FINE ANIMAL HAIR. - OTHER</t>
  </si>
  <si>
    <t>21</t>
  </si>
  <si>
    <t>8428.3300</t>
  </si>
  <si>
    <t>30(i)</t>
  </si>
  <si>
    <t>5201.0050 - COTTON -  - LENGTH EXCEEDING 24.5 MM BUT NOT EXCEEDING 28.5 MM</t>
  </si>
  <si>
    <t>30(ii)</t>
  </si>
  <si>
    <t>5202.9100 - COTTON - COTTON WASTE (INCLUDING YARN WASTE AND GARNETTED STOCK). - GARNETTED STOCK</t>
  </si>
  <si>
    <t>8703.6021</t>
  </si>
  <si>
    <t>34(1)</t>
  </si>
  <si>
    <t>5204.2090 - COTTON - COTTON SEWING THREAD, WHETHER OR NOT PUT UP FOR RETAIL SALE. - OTHER</t>
  </si>
  <si>
    <t>34(2)</t>
  </si>
  <si>
    <t>5205.4700 - COTTON - COTTON YARN (OTHER THAN SEWING THREAD), CONTAINING 85% OR MORE BY WEIGHT OF COTTON, NOT PUT UP FOR RETAIL SALE. - MEASURING PER SINGLE YARN LESS THAN 106.38 DECITEX BUT NOT LESS THAN 83.33 DECITEX (EXCEEDING 94 METRIC NUMBER BUT NOT EXCEEDING 120 METRIC NUMBER PER SINGLE YARN)</t>
  </si>
  <si>
    <t>9006.5900</t>
  </si>
  <si>
    <t>34(3)</t>
  </si>
  <si>
    <t>5206.2200 - COTTON - COTTON YARN (OTHER THAN SWEING THREAD), CONTAINING LESS THAN 85% BY WEIGHT OF COTTON, NOT PUT UP FOR RETAIL SALE. - MEASURING LESS THAN 714.29 DECITEX BUT NOT LESS THAN 232.56 DECITEX (EXCEEDING 14 METRIC NUMBER BUT NOT EXCEEDING 43 METRIC NUMBER)</t>
  </si>
  <si>
    <t>34(4)</t>
  </si>
  <si>
    <t>5206.2500 - COTTON - COTTON YARN (OTHER THAN SWEING THREAD), CONTAINING LESS THAN 85% BY WEIGHT OF COTTON, NOT PUT UP FOR RETAIL SALE. - MEASURING LESS THAN 125 DECITEX (EXCEEDING 80 METRIC NUMBER)</t>
  </si>
  <si>
    <t>9508.1000</t>
  </si>
  <si>
    <t>1450(I)/2021</t>
  </si>
  <si>
    <t>403</t>
  </si>
  <si>
    <t>0909.3200 - COFFEE, TEA, MATE AND SPICES - SEEDS OF ANISE, BADIAN, FENNEL,CORIANDER CUMIN OR CARAWAY; JUNIPER BERRIES. - CRUSHED OR GROUND</t>
  </si>
  <si>
    <t>44</t>
  </si>
  <si>
    <t>7202.1100 - IRON AND STEEL. - FERRO-ALLOYS. - CONTAINING BY WEIGHT MORE THAN 2 % OF CARBON</t>
  </si>
  <si>
    <t>9601.1000</t>
  </si>
  <si>
    <t>404</t>
  </si>
  <si>
    <t>5</t>
  </si>
  <si>
    <t>7202.4900 - IRON AND STEEL. - FERRO-ALLOYS. - OTHER</t>
  </si>
  <si>
    <t>67</t>
  </si>
  <si>
    <t>7204.2900 - IRON AND STEEL. - FERROUS WSTE AND SCRAP; REMELTING SCRAP INGOTS OF IRON OR STEEL. - OTHER</t>
  </si>
  <si>
    <t>18</t>
  </si>
  <si>
    <t>9606.1000</t>
  </si>
  <si>
    <t>7206.1000 - IRON AND STEEL. - IRON AND NON-ALLOY STEEL IN INGOTS OR OTHER PRIMARY FORMS (EXCLUDING IRON OF HEADING NO 72.03). - INGOTS</t>
  </si>
  <si>
    <t>83</t>
  </si>
  <si>
    <t>3824.6000 - MISCELLANEOUS CHEMICAL PRODUCTS. -  - SORBITOL OTHER THAN THAT OF SUBHEADING NO. 2905.44</t>
  </si>
  <si>
    <t>9606.2910</t>
  </si>
  <si>
    <t>6206.3010 - ARTICLES OF APPAREL AND CLOTHING ACCESSORIES, NOT KNITTED OR CROCHETED. - WOMEN'S OR GIRLS' BLOUSES, SHIRTS AND SHIRT-BLOUSES. - MULTANI CHOLI</t>
  </si>
  <si>
    <t>No SRO Items available</t>
  </si>
  <si>
    <t>0304.3900 - FISH AND CRUSTACEANS, MOLLUSCS AND OTHER AQUATIC INVERTEBRATES - FISH FILLETS AND OTHER FISH MEAT (WHETHER OR NOT MINCED), FRESH, CHILLED OR FROZEN. - OTHER</t>
  </si>
  <si>
    <t>2929.9020</t>
  </si>
  <si>
    <t>8522.1000 - ELECTRICAL MACHINERY AND EQUIPMENT AND PARTS THEREOF; SOUND RECORDERS AND REPRODUCERS, TELEVISION IMAGE AND SOUND RECORDERS AND REPRODUCERS, AND PARTS AND ACCESSORIES OF SUCH ARTICLES. - PARTS AND ACCESSORIES OF APPARATUS OF HEADING NO 85.19 TO 85.21. - PICKUP CARTRIDGES</t>
  </si>
  <si>
    <t>45(i)</t>
  </si>
  <si>
    <t>3902.9000 - PLASTICS AND ARTICLES THEREOF - POLYMERS OF PROPYLENE OR OF OTHER OLEFINS, IN PRIMARY FORMS. - OTHER</t>
  </si>
  <si>
    <t>2930.1000</t>
  </si>
  <si>
    <t>3903.1990 - PLASTICS AND ARTICLES THEREOF - POLYMERS OF STYRENE, IN PRIMARY FORMS. - OTHER</t>
  </si>
  <si>
    <t>45(ii)</t>
  </si>
  <si>
    <t>6302.3150 - OTHER MADE UP TEXTILE ARTICLES; SETS; WORN CLOTHING AND WORN TEXTILE ARTICLES; RAGS. - BED LINEN, TABLE LINEN, TOILET LINEN AND KITCHEN LINEN. - PILLOWCOVERS, MILLMADE</t>
  </si>
  <si>
    <t>2930.2090</t>
  </si>
  <si>
    <t>7013.2800 - GLASS AND GLASSWARE. - GLASSWARE OF A KIND USED FOR TABLE, KITCHEN, TOILET, OFFICE, INDOOR DECORATION OR SIMILAR PURPOSES (OTHER THAN THAT OF HEADING NO 70.10 OR 70.18). - OTHER</t>
  </si>
  <si>
    <t>45(iii)</t>
  </si>
  <si>
    <t>8470.2900 - NUCLEAR REACTOR, BOILERS, MACHINERY AND MECHANICAL APPLIANCES; PARTS THEREOF. - CALCULATING MACHINES; ACCOUNTING MACHINES, POSTAGE-FRANKING MACHINES, TICKET-ISSUING MACHINES AND SIMILAR MACHINES, INCORPORATING A CALCULATING DEVICE, CAHS REGISTERS. - OTHER</t>
  </si>
  <si>
    <t>2930.6000</t>
  </si>
  <si>
    <t>45(iv)</t>
  </si>
  <si>
    <t>3824.9994 - MISCELLANEOUS CHEMICAL PRODUCTS. -  - CARBOXYLIC ACID BASED ANHYDRIDE HARDENER</t>
  </si>
  <si>
    <t>81</t>
  </si>
  <si>
    <t>45v</t>
  </si>
  <si>
    <t>3825.4100 - MISCELLANEOUS CHEMICAL PRODUCTS. -  - HALOGENATED</t>
  </si>
  <si>
    <t>3205.0000</t>
  </si>
  <si>
    <t>402</t>
  </si>
  <si>
    <t>45vi</t>
  </si>
  <si>
    <t>3825.6100 - MISCELLANEOUS CHEMICAL PRODUCTS. -  - MAINLY CONTAINING ORGANIC CONSTITUENTS</t>
  </si>
  <si>
    <t>82</t>
  </si>
  <si>
    <t>2841.6100 - INORGANIC CHEMICALS; ORGANIC OR INORGANIC COMPOUNDS OF PRECIOUS METALS, OF RARE-EARTH METALS, OF RADIOACTIVE ELEMENTS OR OF ISOTOPES. - SALTS OF OXOMETALLIC OR PEROXOMETALLIC ACIDS. - POTASSIUM PERMANGANATE</t>
  </si>
  <si>
    <t>2208.4000</t>
  </si>
  <si>
    <t>401</t>
  </si>
  <si>
    <t>2924.2920 - ORGANIC CHEMICALS - CARBOXYAMIDE-FUNCTION COMPOUNDS ; AMIDE-FUNCITON COMPOUNDS OF CARBONIC ACID. - ACETO ACET ORTHO TOLUIDINE</t>
  </si>
  <si>
    <t>130</t>
  </si>
  <si>
    <t>1001.9100 - CEREALS - WHEAT AND MESLIN. - SEED</t>
  </si>
  <si>
    <t>2208.7000</t>
  </si>
  <si>
    <t>1579(1)/2021</t>
  </si>
  <si>
    <t>406</t>
  </si>
  <si>
    <t>50</t>
  </si>
  <si>
    <t>1004.1000 - CEREALS - OATS. - SEED</t>
  </si>
  <si>
    <t>132</t>
  </si>
  <si>
    <t>51</t>
  </si>
  <si>
    <t>1006.1090 - CEREALS - RICE. - OTHER</t>
  </si>
  <si>
    <t>1301.2000</t>
  </si>
  <si>
    <t>1604(I)/2021</t>
  </si>
  <si>
    <t>79</t>
  </si>
  <si>
    <t>7112.9900 - NATURAL OR CULTURED PEARLS, PRECIOUS OR SEMI-PRECIOUS STONES, PRECIOUS METALS, METAL CLAD WITH PRECIOUS METAL AND ARTICLES THEREOF; IMITATION JEWELLERY; COIN. - WASTE AND SCRAP OF PRECIOUS METAL OR OF METAL CLAD WITH PRECIOUS METAL. - OTHER</t>
  </si>
  <si>
    <t>7117.9000 - NATURAL OR CULTURED PEARLS, PRECIOUS OR SEMI-PRECIOUS STONES, PRECIOUS METALS, METAL CLAD WITH PRECIOUS METAL AND ARTICLES THEREOF; IMITATION JEWELLERY; COIN. - IMITAION JEWELLERY. - OTHER</t>
  </si>
  <si>
    <t>1302.3290</t>
  </si>
  <si>
    <t>410</t>
  </si>
  <si>
    <t>7201.5000 - IRON AND STEEL. - PIG IRON AND SPIEGELEISEN IN PIGS, BLCKS OR OTHER PRIMARY FORMS. - ALLOY PIG IRON; SPIEGELEISEN:</t>
  </si>
  <si>
    <t>8710.0010 - VEHICLES OTHER THAN RAILWAY OR TRAMWAY ROLLING-STOCK AND PARTS AND ACCESSORIES THEREOF. -  - ARMOURED CASH CARRYING VEHICLES</t>
  </si>
  <si>
    <t>2933.3990</t>
  </si>
  <si>
    <t>6</t>
  </si>
  <si>
    <t>8536.3000 - ELECTRICAL MACHINERY AND EQUIPMENT AND PARTS THEREOF; SOUND RECORDERS AND REPRODUCERS, TELEVISION IMAGE AND SOUND RECORDERS AND REPRODUCERS, AND PARTS AND ACCESSORIES OF SUCH ARTICLES. - ELECTRICAL APPARATUS FOR SWITCHING OR PROTECTING ELECTRICAL CIRCUITS, OR FOR MAKING CONNECTIONS TO OR IN ELECTRICAL CIRCUITS (FOR EXAMPLE, SWITCHES, RALAYS, FUSES, SURGE SUPPRESSORS, PLUGS, SOCKETS LAMP-HOLDERS, JUNCTION BOXES), FOR A VLOTAGE NOT EXCEEDIN - OTHER APPARATUS FOR PROTECTING ELECTRICAL CIRCUITS</t>
  </si>
  <si>
    <t>3003.3900 - PHARMACEUTICAL PRODUCTS - MEDICAMENTS (EXCLUDING GOODS OF HEADING NO 30.02, 30.05 OR 30.06) CONSISTING OF TWO OR MORE CONSTITUENTS WHICH HAVE BEEN MIXED TOGETHER OFR THERAPEUTIC OR PROPHYLACTIC USES, NOT PUT UP IN MEASURED DOSES OR IN FORMS OR PECKINGS FOR RETAIL SALE. - OTHER</t>
  </si>
  <si>
    <t>84</t>
  </si>
  <si>
    <t>2923.4000</t>
  </si>
  <si>
    <t>407</t>
  </si>
  <si>
    <t>3004.3200 - PHARMACEUTICAL PRODUCTS - MEDICAMENTS (EXCLUDING GOODS OF HEADING NO 30.02, 30.05 OR 30.06) CONSISTING OF MIXED OR UNMIXED PRODUCTS FOR THERAPEUTIC OR PROPHYLACTIC USES, PUT UP IN MEASURED DOSES OR IN FORMS OR PACKINGS FOR RETAIL SALE. - CONTAINING CORTICOSTEROID HORMONES, THEIR DERIVATIVES OR STRUCTURAL ANALOGUES</t>
  </si>
  <si>
    <t>412</t>
  </si>
  <si>
    <t>4(1)</t>
  </si>
  <si>
    <t>2922.3100 - ORGANIC CHEMICALS - OXYGEN FUNCTION AMIMO-COMPOUNDS. - AMFEPRAMONE (INN), METHADONE (INN) AND NORMETHADONE (INN); SALTS THEREOF</t>
  </si>
  <si>
    <t>3201.9020</t>
  </si>
  <si>
    <t>4(2)</t>
  </si>
  <si>
    <t>8539.1000 -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SEALED BEAM LAMP UNITS</t>
  </si>
  <si>
    <t>01(I)/2022</t>
  </si>
  <si>
    <t>416</t>
  </si>
  <si>
    <t>8(1)</t>
  </si>
  <si>
    <t>6108.9100 - ARTICLES OF APPAREL AND CLOTHING ACCESSORIES, KNITTED OR CROCHETED. - WOMEN'S OR GIRLS' SLIPS, PETTICOATS, BRIEFS, PANTIES, NIGHTDRESSES, PYJAMAS, NEGLIGES, BATHROBES, DRESSING GOWNS AND SIMILAR ARTICLES, KNITTED OR CROCHETED. - OF COTTON</t>
  </si>
  <si>
    <t>123</t>
  </si>
  <si>
    <t>3206.4100</t>
  </si>
  <si>
    <t>88(I)/2022</t>
  </si>
  <si>
    <t>420</t>
  </si>
  <si>
    <t>8(2)</t>
  </si>
  <si>
    <t>6907.2311 - CERAMIC PRODUCTS. - UNGLAZED CERAMIC FLATS AND PAVING, HEARTH OR WALL TILES; UNGLAZED CEAMIC MOSAIC CUBES AND THE LIKE, WHETHER OR NOT ON A BACKING. - POLISHED</t>
  </si>
  <si>
    <t>8(3)</t>
  </si>
  <si>
    <t>4703.2900 - PULP OF WOOD OR OF OTHER FIBROUS CELLULOSIC MATERIAL; WASTE AND SCRAP OF PAPER OR PAPERBOARD. - CHEMICAL WOOD PULP, SODA OR SULPHATE, OTHER THAN DISSOLVING GRADES. - NONCONIFEROUS</t>
  </si>
  <si>
    <t>125</t>
  </si>
  <si>
    <t>8517.6230</t>
  </si>
  <si>
    <t>8(4)</t>
  </si>
  <si>
    <t>5001.0000 - SILK -  - SILKWORM COCOONS SUITABLE FOR REELING.</t>
  </si>
  <si>
    <t>8(5)</t>
  </si>
  <si>
    <t>5007.9000 - SILK - WOVEN FABRICS OF SILK OR OF SILK WASTE. - OTHER FABRICS</t>
  </si>
  <si>
    <t>115</t>
  </si>
  <si>
    <t>6108.3900</t>
  </si>
  <si>
    <t>9</t>
  </si>
  <si>
    <t>2842.9010 - INORGANIC CHEMICALS; ORGANIC OR INORGANIC COMPOUNDS OF PRECIOUS METALS, OF RARE-EARTH METALS, OF RADIOACTIVE ELEMENTS OR OF ISOTOPES. - OTHER SALTS OF INORGANIC ACIDS OR PEROXOACIDS, EXCLUDING AZIDES. - FULMINATES, CYANATES AND THIOCYANATES</t>
  </si>
  <si>
    <t>8708.9950 - VEHICLES OTHER THAN RAILWAY OR TRAMWAY ROLLING-STOCK AND PARTS AND ACCESSORIES THEREOF. - PARTS AND ACCESSORIES OF THE MOTOR VEHICLES OF HEADINGS NO 87.01 TO 87.05. - FOLLOWING COMPONENTS, FOR VEHICLES OF SUB   HEADING 87.04</t>
  </si>
  <si>
    <t>178</t>
  </si>
  <si>
    <t>6907.4000</t>
  </si>
  <si>
    <t>70</t>
  </si>
  <si>
    <t>0106.9000 - LIVE ANIMALS - OTHER LIVE ANIMALS - OTHER</t>
  </si>
  <si>
    <t>No rates available</t>
  </si>
  <si>
    <t>414</t>
  </si>
  <si>
    <t>9405.4990 -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</si>
  <si>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181</t>
  </si>
  <si>
    <t>6909.1200</t>
  </si>
  <si>
    <t>7321.8200 - ARTICLES OF IRON AND STEEL. - STOVES RANGES, GRATES, COOKERS(INCLUDING THOSE WITH SUBSIDIARY BOILERS FOR CENTRAL HEATING), BARBECUSES, BRAZIERS, GAS-RIGS, PLATE WARMERS AND SIMILAR NON-ELECTRIC DOMESTIC APPLIANCES, AND PARTS THEREOF, OF IRON OR STEEL. - FOR LIQUID FUEL</t>
  </si>
  <si>
    <t>417</t>
  </si>
  <si>
    <t>2853.9000 - INORGANIC CHEMICALS; ORGANIC OR INORGANIC COMPOUNDS OF PRECIOUS METALS, OF RARE-EARTH METALS, OF RADIOACTIVE ELEMENTS OR OF ISOTOPES. -  - OTHER</t>
  </si>
  <si>
    <t>138</t>
  </si>
  <si>
    <t>3211.0090</t>
  </si>
  <si>
    <t>7210.6110 - IRON AND STEEL. - FLAT-ROLLED PRODUTS OF IRON OR NON-ALLOY STEEL, OF WIDTH OF 600 MM OR MORE, CLAD, PLATED OR COATED. - OF SECONDARY QUALITY</t>
  </si>
  <si>
    <t>418</t>
  </si>
  <si>
    <t>7325.1000 - ARTICLES OF IRON AND STEEL. - OTHER CAST ARTICLES OF IRON OR STEEL. - OF NONMALLEABLE CAST IRON</t>
  </si>
  <si>
    <t>139</t>
  </si>
  <si>
    <t>8703.4019</t>
  </si>
  <si>
    <t>5211.1100 - COTTON - WOVEN FABRICS OF COTTON, CONTAINING LESS THAN 85% BY WEIGHT OF COTTON, MIXED MAINLY OR SOLELY WITH MAN-MADE FIBRES, WEIGHING MORE THAN 200 G/M2. - PLAIN WEAVE</t>
  </si>
  <si>
    <t>425</t>
  </si>
  <si>
    <t>7209.2710 - IRON AND STEEL. - FLAT ROLLED PRODUCTS OF IRON OR NON- ALLOY STEEL, OF A WIDTH OF 600 MM OR MORE, COLD ROLLED (CLOD REDUCED), NOT CLAD, PLATED OR COATED. - OF SECONDARY QUALITY</t>
  </si>
  <si>
    <t>4910.0000</t>
  </si>
  <si>
    <t>0309.9000 - FISH AND CRUSTACEANS, MOLLUSCS AND OTHER AQUATIC INVERTEBRATES -  - OTHER</t>
  </si>
  <si>
    <t>ICTO TABLE II</t>
  </si>
  <si>
    <t>431</t>
  </si>
  <si>
    <t>3306.1090 - ESSENTIAL OILS AND RESINOIDS; PERFUMERY, COSMETIC OR TOILET PREPARATIONS. - PREPARATIONS FOR ORAL OR DENTAL HYGIENE, INCLUDING DENTURE FIXATIVE PASTES AND POWDERS. - OTHER</t>
  </si>
  <si>
    <t>6206.2000</t>
  </si>
  <si>
    <t>1202.4200 - OIL SEEDS AND OLEAGINOUS FRUIT; MISCELLANEOUS GRAINS, SEEDS AND FRUIT; INDUSTRIAL OR MEDICINAL PLANTS; STRAW AND FODDER - GROUND-NUTS, NOT ROASTED OR OTHERWISE COOKED,WHETHER OR NOT SHELLED  OR BROKEN. - SHELLED, WHETHER OR NOT BROKEN</t>
  </si>
  <si>
    <t>435</t>
  </si>
  <si>
    <t>2C</t>
  </si>
  <si>
    <t>1302.3900 - LAC; GUMS, RESINS AND OTHER VEGETABLE SAPS AND EXTRACTS - VEGETABLE SAPS AND EXTRACTS;PECTIC SUBSTANCES,PECTINATES AND PECTATES; AGAR-AGAR AND OTHER MUCILAGES AND THICKENERS,WHETERHER OR NOT MODIFIED, DERIVED FROM VEGETABLE PRODUCTS. - OTHER</t>
  </si>
  <si>
    <t>6206.9020</t>
  </si>
  <si>
    <t>1404.9010 - VEGETABLE PLAITING MATERIALS; VEGETABLE PRODUCTS NOT ELSEWHERE SPECIFIED OR INCLUDED - VEGETABLE PRODUCTS NOT ELSEWHERE SPECIFIED OR INCLUDED. - TENDU LEAVES (BIRI LEAVES)</t>
  </si>
  <si>
    <t>2D</t>
  </si>
  <si>
    <t>0302.3300 - FISH AND CRUSTACEANS, MOLLUSCS AND OTHER AQUATIC INVERTEBRATES - FISH FRESH OR CHILLED, EXCLUDING FISH FI LLETS AND OTHER FISH MEAT OF HEADING NO. 03.04 - SKIPJACK TUNA (STRIPEBELLIED BONITO) (KATSUWONUS PELAMIS)</t>
  </si>
  <si>
    <t>7019.6500</t>
  </si>
  <si>
    <t>8439.2000 - NUCLEAR REACTOR, BOILERS, MACHINERY AND MECHANICAL APPLIANCES; PARTS THEREOF. - MACHINERY FOR MAKING PULP OF FIBROUS CELLULOSIC MATERIAL OR FOR MAKING OR FINISHING PAPER OR PAPERBOARD. - MACHINERY FOR MAKING PAPER OR PAPERBOARD</t>
  </si>
  <si>
    <t>442</t>
  </si>
  <si>
    <t>2E</t>
  </si>
  <si>
    <t>8476.2900 - NUCLEAR REACTOR, BOILERS, MACHINERY AND MECHANICAL APPLIANCES; PARTS THEREOF. - AUTOMATIC GOODS VENDING MACHINES (FOR EXAMPLE, POSTAGE STAMPS, CIGARETTE, FOOD OR BEVERAGE MACHINES), INCLUDING MONEY CHANGING MACHINES : - OTHER</t>
  </si>
  <si>
    <t>7020.0030</t>
  </si>
  <si>
    <t>3905.2900 - PLASTICS AND ARTICLES THEREOF - POLYMES OF VINYL ACETATE OR OF OTHER VINYL ESTERS, IN PRIMARY FORMS; OTHER VINYL POLYMERS IN PRIMARY FORMS. - OTHER</t>
  </si>
  <si>
    <t>444</t>
  </si>
  <si>
    <t>2F</t>
  </si>
  <si>
    <t>0710.2900 - EDIBLE VEGETABLES AND CERTAIN ROOTS AND TUBERS - VEGETABLES (UNCOOKED OR COOKED BY STEAMING OR BOILING IN WATER), FROZEN. - OTHER</t>
  </si>
  <si>
    <t>7020.0090</t>
  </si>
  <si>
    <t>0713.2020 - EDIBLE VEGETABLES AND CERTAIN ROOTS AND TUBERS - DRIED LEGUMINOUS VEGETABLES, SHELLED, WHETHER OR NOT SKINNED OR SPLIT. - GRAMS SPLIT</t>
  </si>
  <si>
    <t>446</t>
  </si>
  <si>
    <t>1(i)</t>
  </si>
  <si>
    <t>0206.3000 - MEAT AND EDIBLE MEAT OFFAL - EDIBLE OFFAL OF BOVINE ANIMALS, SWINE, SHEEP, GOATS, HORSES, ASSES, MULES OR HINNIES, FRESH, CHILLED OR FROZEN - OF SWINE, FRESH OR CHILLED</t>
  </si>
  <si>
    <t>6108.9900</t>
  </si>
  <si>
    <t>1(i)(a)</t>
  </si>
  <si>
    <t>8702.2090 - VEHICLES OTHER THAN RAILWAY OR TRAMWAY ROLLING-STOCK AND PARTS AND ACCESSORIES THEREOF. - MOTOR VEHICLES FOR THE TRANSPORT OF TEN OR MORE PERSONS, INCLUDING, THE DRIVER. - OTHER</t>
  </si>
  <si>
    <t>451</t>
  </si>
  <si>
    <t>1(i)(b)</t>
  </si>
  <si>
    <t>2523.2900 - SALT; SULPHUR, EARTHS AND STONE; PLASTERING MATERIALS, LIME AND CEMENT. - PORTLAND CEMENT,ALUMINOUS CEMENT, SLAG CEMENT, SUPER-SULPHATE CEMENT AND SIMILAR HYDRAULIC CEMENTS, WHETHER OR NOT COLOURED OR IN THE FORM OF CLINKERS. - OTHER</t>
  </si>
  <si>
    <t>6001.2110</t>
  </si>
  <si>
    <t>1(ii)</t>
  </si>
  <si>
    <t>2524.9000 - SALT; SULPHUR, EARTHS AND STONE; PLASTERING MATERIALS, LIME AND CEMENT. -  - OTHER</t>
  </si>
  <si>
    <t>1(ii)(a)</t>
  </si>
  <si>
    <t>5204.1900 - COTTON - COTTON SEWING THREAD, WHETHER OR NOT PUT UP FOR RETAIL SALE. - OTHER</t>
  </si>
  <si>
    <t>6001.2910</t>
  </si>
  <si>
    <t>1(ii)(b)</t>
  </si>
  <si>
    <t>5205.1100 - COTTON - COTTON YARN (OTHER THAN SEWING THREAD), CONTAINING 85% OR MORE BY WEIGHT OF COTTON, NOT PUT UP FOR RETAIL SALE. - MEASURING 714.29 DECITEX OR MORE (NOT EXCEEDING 14 METRIC NUMBER)</t>
  </si>
  <si>
    <t>1(iii)</t>
  </si>
  <si>
    <t>5205.1400 - COTTON - COTTON YARN (OTHER THAN SEWING THREAD), CONTAINING 85% OR MORE BY WEIGHT OF COTTON, NOT PUT UP FOR RETAIL SALE. - MEASURING LESS THAN 192.31 DECITEX BUT NOT LESS THAN 125 DECITEX (EXCEEDING 52 METRIC NUMBER BUT NOT EXCEEDING 80 METRIC NUMBER)</t>
  </si>
  <si>
    <t>3702.9600</t>
  </si>
  <si>
    <t>1(iv)</t>
  </si>
  <si>
    <t>5205.2600 - COTTON - COTTON YARN (OTHER THAN SEWING THREAD), CONTAINING 85% OR MORE BY WEIGHT OF COTTON, NOT PUT UP FOR RETAIL SALE. - MEASURING LESS THAN 125 DECITEX BUT NOT LESS THAN 106.38 DECITEX (EXCEEDING 80 METRIC NUMBER BUT NOT EXCEEDING 94 METRIC NUMBER)</t>
  </si>
  <si>
    <t>1(v)</t>
  </si>
  <si>
    <t>5206.4300 - COTTON - COTTON YARN (OTHER THAN SWEING THREAD), CONTAINING LESS THAN 85% BY WEIGHT OF COTTON, NOT PUT UP FOR RETAIL SALE. - MEASURING PER SINGLE YARN LESS THAN 232.56 DECITEX BUT NOT LESS THAN 192.31 DECITEX (EXCEEDING 43 METRIC NUMBER BUT NOT EXCEEDING 52 METRIC NUMBER PER SINGLE YARN)</t>
  </si>
  <si>
    <t>8426.9100</t>
  </si>
  <si>
    <t>1(vi)</t>
  </si>
  <si>
    <t>5207.1000 - COTTON - COTTON YARN (OTHER THAN SEWING THREAD), PUT UP FOR RETAIL SALE. - CONTAINING 85 % OR MORE BY WEIGHT OF COTTON</t>
  </si>
  <si>
    <t>10</t>
  </si>
  <si>
    <t>5509.1100 - MAN-MADE STAPLE FIBRES. - YARN (OTHER THAN SEWING THREAD) OF SYNTHETIC STAPLE FIBRES, NOT PUT UP FOR RETAIL SALE. - SINGLE YARN</t>
  </si>
  <si>
    <t>5602.2100</t>
  </si>
  <si>
    <t>11</t>
  </si>
  <si>
    <t>5212.1500 - COTTON - OTHER WOVEN FABRICS OF COTTON. - PRINTED</t>
  </si>
  <si>
    <t>12(xxiii)</t>
  </si>
  <si>
    <t>9029.2013 - OPTICAL, PHOTOGRAPHIC, CINEMATOGRAPHIC, MEASURING, CHECKING, PRECISION, MEDICAL OR SURGICAL INSTRUMENTS AND APPARATUS; PARTS AND ACCESSORIES THEREOF. - REVOLUTION COUNTERS, PRODUCTION COUNTERS, TAXIMETERS, MILEOMETERS, PEDOMETERS AND THE LIKE; SPEED INDICATORS AND TACHOMETERS, OTHER THAN THOSE OF HEADING NO 90.14 OR 90.15; STROBOSCOPES. - SPEED INDICATOR AND TECHOMETERS FOR OTHER MOTOR CARS AND VEHICLES</t>
  </si>
  <si>
    <t>6809.1100</t>
  </si>
  <si>
    <t>13</t>
  </si>
  <si>
    <t>9405.5090 -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</si>
  <si>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14</t>
  </si>
  <si>
    <t>9108.1100 - CLOCKS AND WATCHES AND PARTS THEREOF. - WATCH MOVEMENTS, COMPLETE AND ASSEMBLED. - WITH MECHANICAL DISPLAY ONLY OR WITH A DEVICE TO WHICH A MECHANICAL DISPLAY CAN BE INCORPORATED</t>
  </si>
  <si>
    <t>3804.0000</t>
  </si>
  <si>
    <t>16</t>
  </si>
  <si>
    <t>9206.0000 - MUSICAL INSTRUMENTS; PARTS AND ACCESSORIES OF SUCH ARTICLES. -  - PERCUSSION MUSICAL INSTRUMENTS (FOR EXAMPLE, DRUMS, XYLOPHONES, CYMBALS, CASTANETS, MARACAS).</t>
  </si>
  <si>
    <t>17</t>
  </si>
  <si>
    <t>9301.2000 - ARMS &amp; AMMUNITIONS; PARTS &amp; ACCESSORIES THEREOF. -  - ROCKET LAUNCHERS; FLAME THROWERS; GRENADE LAUNCHERS; TORPEDO TUBES AND SIMILAR PROJECTORS</t>
  </si>
  <si>
    <t>8474.3900</t>
  </si>
  <si>
    <t>9305.9111 - ARMS &amp; AMMUNITIONS; PARTS &amp; ACCESSORIES THEREOF. - PARTS AND ACCESSORIES OF ARTICLES OF HEADINGS NO 93.01 TO 93.04. - FIRING MECHANISMS</t>
  </si>
  <si>
    <t>20</t>
  </si>
  <si>
    <t>9306.3090 - ARMS &amp; AMMUNITIONS; PARTS &amp; ACCESSORIES THEREOF. - BOBS, GRENADES, TORPEDOES, MINES, MISSILES AND SIMILAR MUNITIONS OF WAR AND PARTS THEREOF; CARTRIDGES AND OTHER AMMUNITION AND PROJECTILES AND PARTS THEREOF, INCLUDING SHOT AND CARTRIDGE WADS. - OTHER</t>
  </si>
  <si>
    <t>6201.4000</t>
  </si>
  <si>
    <t>9613.9000 - MISCELLANEOUS MANUFACTURED ARTICLES. - CIGARETTE LIGHTERS AND OTEHR LIGHTERS, WHETHER OR NOT MACHANICAL OR ELECTRICAL AND PARTS THEREOF OTHER THAN FLINTS AND WICKS. - PARTS</t>
  </si>
  <si>
    <t>9619.0010 - MISCELLANEOUS MANUFACTURED ARTICLES. -  - NAPKINS (DIAPERS) FOR ADULTS (PATIENTS) OF WEIGHT EXCEEDING 25 KG</t>
  </si>
  <si>
    <t>6815.9990</t>
  </si>
  <si>
    <t>9505.9000 - TOYS, GAMES AND SPORTS REQUISITES; PARTS AND ACCESORIES THEREOF. - FESTIVE, CARNIVAL OR OTHER ENTERTAINMENT ARTICLES, INCLUDING CONJURING TRICKS AND NOVELTY JOKES. - OTHER</t>
  </si>
  <si>
    <t>6(A)(i)</t>
  </si>
  <si>
    <t>9508.3000 - TOYS, GAMES AND SPORTS REQUISITES; PARTS AND ACCESORIES THEREOF. - ROUNDABOUTS, SWINGS, SHOOTING GALLERIES AND OTHER FAIRGROUND AMUSEMENTS; TRAVELLING CIRCUSES, TRAVELLING MENAGERIES AND TRAVELLING THEATRES. - FAIRGROUND AMUSEMENTS</t>
  </si>
  <si>
    <t>6904.1000</t>
  </si>
  <si>
    <t>6(A)(ii)</t>
  </si>
  <si>
    <t>7004.2000 - GLASS AND GLASSWARE. - DRAWN GLASS AND BLOWN GLASS, IN SHEETS, WHETHER OR NOT HAVING AN ABSORBENT OR RELECTING LAYER, BUT NOT OTHERWISE WORKED. - GLASS, COLOURED THROUGHOUT THE MASS (BODY TINTED), OPACIFIED, FLASHED OR HAVING  AN ABSORBENT, REFLECTING OR NONREFLECTING LAYER</t>
  </si>
  <si>
    <t>6(A)(iii)</t>
  </si>
  <si>
    <t>3304.3010 - ESSENTIAL OILS AND RESINOIDS; PERFUMERY, COSMETIC OR TOILET PREPARATIONS. -  - NAIL POLISH</t>
  </si>
  <si>
    <t>3810.1000</t>
  </si>
  <si>
    <t>6(A)(iv)</t>
  </si>
  <si>
    <t>3304.9190 - ESSENTIAL OILS AND RESINOIDS; PERFUMERY, COSMETIC OR TOILET PREPARATIONS. -  - OTHER</t>
  </si>
  <si>
    <t>6(A)(ix)</t>
  </si>
  <si>
    <t>3827.6400 - MISCELLANEOUS CHEMICAL PRODUCTS. -  - OTHER, NOT INCLUDED IN THE SUBHEADINGS ABOVE, CONTAINING 30 % OR MORE BY MASS OF 1,1,1,2TETRAFLUOROETHANE (HFC134A) BUT NOT CONTAINING UNSATURATED FLUORINATED DERIVATIVES OF ACYCLIC HYDROCARBONS (HFOS)</t>
  </si>
  <si>
    <t>7018.9010</t>
  </si>
  <si>
    <t>6(A)(v)</t>
  </si>
  <si>
    <t>3827.6800 - MISCELLANEOUS CHEMICAL PRODUCTS. -  - OTHER, NOT INCLUDED IN THE SUBHEADINGS ABOVE, CONTAINING SUBSTANCES OF SUBHEADINGS 2903.41 TO 2903.48</t>
  </si>
  <si>
    <t>6(A)(vi)</t>
  </si>
  <si>
    <t>6302.5300 - OTHER MADE UP TEXTILE ARTICLES; SETS; WORN CLOTHING AND WORN TEXTILE ARTICLES; RAGS. - BED LINEN, TABLE LINEN, TOILET LINEN AND KITCHEN LINEN. - OF MANMADE FIBRES</t>
  </si>
  <si>
    <t>1101.0010</t>
  </si>
  <si>
    <t>6(A)(vii)</t>
  </si>
  <si>
    <t>5208.5900 - COTTON - WOVEN FABRICS OF COTTON, CONTAINING 85% OR MORE BY WEIGHT OF COTTON, WEIGHTING NOT MORE THAN 200 G/M2. - OTHER FABRICS</t>
  </si>
  <si>
    <t>6(A)(viii)</t>
  </si>
  <si>
    <t>5209.2200 - COTTON - WOVEN FABRICS OF COTTON CONTAINING 85% OR MORE BY WEIGHT OF COTTON, WEIGHTING MORE THAN 200 G/M2. - 3THREAD OR 4THREAD TWILL, INCLUDING CROSS TWILL</t>
  </si>
  <si>
    <t>0106.4100</t>
  </si>
  <si>
    <t>6(A)(x)</t>
  </si>
  <si>
    <t>3920.2040 - PLASTICS AND ARTICLES THEREOF - OTHER PLATES, SHEETS, FOIL AND STRIPS, OF PLASTICS, NON-CELLULAR AND NOT REINFORCED, LAMINATED, SUPPORTED OR SIMILARLY COMBINED WITH OTHER MATERIALS - BIAXIALLY ORIENTED POLYPROPYLENE (BOPP) FILM, LAMINATED</t>
  </si>
  <si>
    <t>7</t>
  </si>
  <si>
    <t>6405.9010 - FOOTWEAR, GAITERS AND THE LIKE; PARTS OF SUCH ARTICLES. - OTHER FOOTWEAR. - OF CANVAS</t>
  </si>
  <si>
    <t>4418.9910</t>
  </si>
  <si>
    <t>8</t>
  </si>
  <si>
    <t>7304.3100 - ARTICLES OF IRON AND STEEL. - TUBES, PIPES AND HOLLOW PROFILES, SEAMLESS, OF IRON (OTHER THAN CAST IRON) OR STEEL. - COLDDRAWN OR COLDROLLED (COLDREDUCED)</t>
  </si>
  <si>
    <t>8A</t>
  </si>
  <si>
    <t>7020.0020 - GLASS AND GLASSWARE. - OTHER ARTICLES OF GLASS. - FOR VACUUM FLASKS</t>
  </si>
  <si>
    <t>4504.1090</t>
  </si>
  <si>
    <t>9305.2090 - ARMS &amp; AMMUNITIONS; PARTS &amp; ACCESSORIES THEREOF. - PARTS AND ACCESSORIES OF ARTICLES OF HEADINGS NO 93.01 TO 93.04. - OTHER</t>
  </si>
  <si>
    <t>9401.1000 -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SEATS OF A KIND USED FOR AIRCRAFT</t>
  </si>
  <si>
    <t>4706.1000</t>
  </si>
  <si>
    <t>9609.2020 - MISCELLANEOUS MANUFACTURED ARTICLES. - PENCILS (OTHER THAN PENCILS OF HEADING NO 96.08), ERAYONS, PENCIL LEADS, PASTELS, DRAWING CHARCOALS, WRITING OR DRAWING CHALK AND TAILOR'S CHALKS. - PENCIL KITS,  COLOURED</t>
  </si>
  <si>
    <t>9614.0000 - MISCELLANEOUS MANUFACTURED ARTICLES. - SMOKING PIPES (INCLUDING PIPE BOWLS) AND CIGAR OR CIGARETTE HOLDERS, AND PARTS THEREOF. - SMOKING PIPES (INCLUDING PIPE BOWLS) AND CIGAR OR CIGARETTE HOLDERS, AND PARTS THEREOF.</t>
  </si>
  <si>
    <t>4706.2000</t>
  </si>
  <si>
    <t>9618.0000 - MISCELLANEOUS MANUFACTURED ARTICLES. -  - TAILORS' DUMMIES AND OTHER LAY  FIGURES; AUTOMATA AND OTHER ANIMATED DISPLAYS USED FOR SHOP WINDOW DRESSING.</t>
  </si>
  <si>
    <t>9702.9000 - WORKS OF ART, COLLECTORS' PIECES AND ANTIQUES. -  - OTHER</t>
  </si>
  <si>
    <t>5003.0000</t>
  </si>
  <si>
    <t>8401.4000 - NUCLEAR REACTOR, BOILERS, MACHINERY AND MECHANICAL APPLIANCES; PARTS THEREOF. - NUCLEAR REACTORS; FUEL ELEMENTS (CART- RIDGES), NON-IRRADIATED, FOR NUCLEAR REACTORS; MACHINERY AND APPARATUS FOR ISOTOPIC SEPARATION. - PARTS OF NUCLEAR REACTORS</t>
  </si>
  <si>
    <t>8410.1200 - NUCLEAR REACTOR, BOILERS, MACHINERY AND MECHANICAL APPLIANCES; PARTS THEREOF. - HYDRAULIC TURBINES, WATER WHEELS, AND REGULATORS THEREFOR. - OF A POWER EXCEEDING 1,000 KW BUT NOT EXCEEDING 10,000 KW</t>
  </si>
  <si>
    <t>5007.1000</t>
  </si>
  <si>
    <t>5807.1090 - SPECIAL WOVEN FABRICS; TUFTED TEXTILE FABRICS; LACE; TAPESTRIES; TRIMMINGS; EMBROIDERY. - LABELS, BADGES AND SIMILAR ARTICLES OF TEXTILE MATERIALS, IN THE PIECE, IN STRIPS OR CUT TO SHAPE OR SIZE, NOT CMBROIDERED. - OTHER</t>
  </si>
  <si>
    <t>5810.9100 - SPECIAL WOVEN FABRICS; TUFTED TEXTILE FABRICS; LACE; TAPESTRIES; TRIMMINGS; EMBROIDERY. - EMBROIDERY IN THE PIECE, IN STRIPS OR IN MOTIFS. - OF COTTON</t>
  </si>
  <si>
    <t>5104.0000</t>
  </si>
  <si>
    <t>2927.0020 - ORGANIC CHEMICALS -  - AZOBENZENE AND AZOTOLUENES</t>
  </si>
  <si>
    <t>5402.1900 - MAN-MADE FILAMENTS. - SYNTHETIC FILAMENTS YARN (OTHER THAN SEWING THREAD), NOT PUT UP FOR RETAIL SALE, INCLUDING SYNTHETIC MONOFILAMENT OF LESS THAN 67 DECITEX. - OTHER</t>
  </si>
  <si>
    <t>5111.1900</t>
  </si>
  <si>
    <t>5402.5200 - MAN-MADE FILAMENTS. - SYNTHETIC FILAMENTS YARN (OTHER THAN SEWING THREAD), NOT PUT UP FOR RETAIL SALE, INCLUDING SYNTHETIC MONOFILAMENT OF LESS THAN 67 DECITEX. - OF POLYESTERS</t>
  </si>
  <si>
    <t>5403.1000 - MAN-MADE FILAMENTS. - ARTIFICIAL FILAMENT YARN (OTHER THAN SEWING THREAD), NOT PUT UP FOR RETAIL SALE, INCLUDING ARTIFICIAL MONOFILAMENT OF LESS THAN 67 DECITEX. - HIGH TENACITY YARN OF VISCOSE RAYON</t>
  </si>
  <si>
    <t>4805.9190</t>
  </si>
  <si>
    <t>5408.2300 - MAN-MADE FILAMENTS. - WOVEN FABRICS OF ARTIFICIAL FILAMENT YARN, INCLUDING WOVEN FABRICS OBTAINED FROM MATERIALS OF HEADING NO 54.05. - OF YARNS OF DIFFERENT COLOURS</t>
  </si>
  <si>
    <t>7008.0000 - GLASS AND GLASSWARE. -  - MULTIPLEWALLED INSULATING UNITS OF GLASS.</t>
  </si>
  <si>
    <t>4814.9000</t>
  </si>
  <si>
    <t>5603.1200 - WADDING, FELT AND NONWOVENS; SPECIAL YARNS; TWINE, CORDAGE, ROPES AND CABLES AND ARTICLES THEREOF. -  - WEIGHING MORE THAN 25 G/M2 BUT NOT MORE THAN 70 G/M2</t>
  </si>
  <si>
    <t>6203.1100 - ARTICLES OF APPAREL AND CLOTHING ACCESSORIES, NOT KNITTED OR CROCHETED. - MEN'S OR BOYS' SUITS, ENSEMBLES, JACKETS BLAZERS, TROUSERS, BIB AND BRACE OVERALLS, BREECHES AND SHORTS (OTHER THAN SWIMWEAR). - OF WOOL OR FINE ANIMAL HAIR</t>
  </si>
  <si>
    <t>4820.1010</t>
  </si>
  <si>
    <t>7017.9000 - GLASS AND GLASSWARE. - LABORATORY, HYGIENIC OR PHARMACEUTICAL GLASSWARE, WHETHER OR NOT GRADUATED OR CLIBRATED. - OTHER</t>
  </si>
  <si>
    <t>9028.9020 - OPTICAL, PHOTOGRAPHIC, CINEMATOGRAPHIC, MEASURING, CHECKING, PRECISION, MEDICAL OR SURGICAL INSTRUMENTS AND APPARATUS; PARTS AND ACCESSORIES THEREOF. - GAS, LIQUID OR ELECTRICITY SUPPLY OR PRODUCTION METERS, INCLUDING CLIBRATING METERS THEREFOR. - OTHER OF ELECTRICITY METERS</t>
  </si>
  <si>
    <t>4823.6900</t>
  </si>
  <si>
    <t>9102.9100 - CLOCKS AND WATCHES AND PARTS THEREOF. -  - ELECTRICALLY OPERATED</t>
  </si>
  <si>
    <t>9103.9000 - CLOCKS AND WATCHES AND PARTS THEREOF. - CLOCKS WITH WATCH MOVEMENTS, EDCLUDING CLOCKS OF HEADING NO 91.04. - OTHER</t>
  </si>
  <si>
    <t>5208.3300</t>
  </si>
  <si>
    <t>9105.1900 - CLOCKS AND WATCHES AND PARTS THEREOF. - OTHER CLOCKS. - OTHER</t>
  </si>
  <si>
    <t>0810.7000 - EDIBLE FRUIT AND NUTS; PEEL OF CITRUS FRUIT OR MELONS - OTHER FRUIT,FRESH. - PERSIMMONS</t>
  </si>
  <si>
    <t>5102.1100 - WOOL, FINE OR COARSE ANIMAL HAIR; HORSEHAIR YARN AND WOVEN FABRICS. - FINE OR COARSE ANIMAL HAIR, NOT CARDED OR COMBED. - OF KASHMIR (CASHMERE) GOATS</t>
  </si>
  <si>
    <t>5515.1190</t>
  </si>
  <si>
    <t>4805.2500 - PAPER AND PAPERBOARD; ARTICLES OF PAPER PULP, OF PAPER OR OF PAPERBOARD. - OTHER UNCOATED PAPER AND PAPERBOARD, IN ROLLS OR SHEETS. - WEIGHING MORE THAN 150 G/ M²</t>
  </si>
  <si>
    <t>4811.5100 - PAPER AND PAPERBOARD; ARTICLES OF PAPER PULP, OF PAPER OR OF PAPERBOARD. - PAPRER PAPERBOARD, CELLULOSE WADDING AND WEBS OF CELLULOSE FIBERS, COATED, IMPREGNATED, COVERED, SURFACE-COLOURED, SURFACE-DECORATED OR PRINTED, IN ROLLS OR SHEETS, OTHER THAN GOODS OF HEADING NO 48.03, 48.09,48.10 OR 48.18. - BLEACHED, WEIGHING MORE THAN 150 G/M2</t>
  </si>
  <si>
    <t>4812.0000 - PAPER AND PAPERBOARD; ARTICLES OF PAPER PULP, OF PAPER OR OF PAPERBOARD. -  - FILTER BLOCKS, SLABS AND PLATES, OF PAPER PULP.</t>
  </si>
  <si>
    <t>7007.1900</t>
  </si>
  <si>
    <t>8406.1000 - NUCLEAR REACTOR, BOILERS, MACHINERY AND MECHANICAL APPLIANCES; PARTS THEREOF. - STEAM TURBINES AND OTHER VAPOUR TURBINES. - TURBINES FOR MARINE PROPULSION</t>
  </si>
  <si>
    <t>8406.8100 - NUCLEAR REACTOR, BOILERS, MACHINERY AND MECHANICAL APPLIANCES; PARTS THEREOF. - STEAM TURBINES AND OTHER VAPOUR TURBINES. - OF AN OUTPUT EXCEEDING 40 MW</t>
  </si>
  <si>
    <t>8701.2190</t>
  </si>
  <si>
    <t>7410.2100 - COPPER AND ARTICLES THEREOF. - COPPER FOIL )WHETHER OR NOT PRINTED OR BACKED WITH PAPER, PAPERBOARD, PLASTICS OR SIMILAR (BACKING MATERIALS) OF A THICKNESS (EXCLUDING ANY BACKING) NOT EXCEEDING 0.15 MM. - OF REFINED COPPER</t>
  </si>
  <si>
    <t>2903.7750 - ORGANIC CHEMICALS - HALOGENATED DERIVATIVES OF HYDROCARBONS. - HEXACHLORODIFLUOROPROPOANES</t>
  </si>
  <si>
    <t>8701.2910</t>
  </si>
  <si>
    <t>2903.7910 - ORGANIC CHEMICALS - HALOGENATED DERIVATIVES OF HYDROCARBONS. - CHLOROTETRAFLUOROETHANES</t>
  </si>
  <si>
    <t>8546.1000 - ELECTRICAL MACHINERY AND EQUIPMENT AND PARTS THEREOF; SOUND RECORDERS AND REPRODUCERS, TELEVISION IMAGE AND SOUND RECORDERS AND REPRODUCERS, AND PARTS AND ACCESSORIES OF SUCH ARTICLES. - ELECTRICAL INSULATORS OF ANY MATERIAL. - OF GLASS</t>
  </si>
  <si>
    <t>8702.4010</t>
  </si>
  <si>
    <t>2402.2000 - TOBACCO AND MANUFACTURED TOBACCO SUBSTITUTES - CIGARS, CHEROOTS, CIGARILLOS AND CIGARETTERS, OF TOBACCO OR OF TOBACCO SUBSITIUTES. - CIGARETTES CONTAINING TOBACCO</t>
  </si>
  <si>
    <t>2001.9090 - PREPARATION OF VEGETABLES, FRUIT, NUTS OR OTHER PART OF PLANTS. - VEGETABLES, FRUIT, NUTS AND OTHER EDIBLE PARTS OF PLANTS, PREPARED OR PRESERVED BY VINEGER OR ACETIC ACID. - OTHER</t>
  </si>
  <si>
    <t>2104.1000</t>
  </si>
  <si>
    <t>5301.3000 - OTHER VEGETABLE TEXTILE FIBRES; PAPER YARN AND WOVEN FABRICS OF PAPER YARN. - FLAX, RAW OR PROCESSED BUT NOT SPUN; FLAX TOW AND WASTE (INCLUDING YARN WASTE AND GARNETTED STOCK). - FLAX TOW AND WASTE</t>
  </si>
  <si>
    <t>5402.3300 - MAN-MADE FILAMENTS. - SYNTHETIC FILAMENTS YARN (OTHER THAN SEWING THREAD), NOT PUT UP FOR RETAIL SALE, INCLUDING SYNTHETIC MONOFILAMENT OF LESS THAN 67 DECITEX. - OF POLYESTERS</t>
  </si>
  <si>
    <t>2208.9000</t>
  </si>
  <si>
    <t>5407.9300 - MAN-MADE FILAMENTS. - WOVEN FABRICS OF SYNTHETIC FILAMENT YARN, INCLUDING WOVEN FABRICS OBTAINED FROM MATERIALS OF HEADING NO 54.04. - OF YARNS OF DIFFERENT COLOURS</t>
  </si>
  <si>
    <t>5408.2200 - MAN-MADE FILAMENTS. - WOVEN FABRICS OF ARTIFICIAL FILAMENT YARN, INCLUDING WOVEN FABRICS OBTAINED FROM MATERIALS OF HEADING NO 54.05. - DYED</t>
  </si>
  <si>
    <t>2710.1220</t>
  </si>
  <si>
    <t>8413.1100 - NUCLEAR REACTOR, BOILERS, MACHINERY AND MECHANICAL APPLIANCES; PARTS THEREOF. - PUMPS FOR LIQUIDS, WHETHER OR NOT FITTED WITH A MEASURING DEVICE; LIQUID ELEVATORS. - PUMPS FOR DISPENSING FUEL OR LUBRICANTS, OF THE TYPE USED IN FILLINGSTATIONS OR IN GARAGES</t>
  </si>
  <si>
    <t>2804.5000 - INORGANIC CHEMICALS; ORGANIC OR INORGANIC COMPOUNDS OF PRECIOUS METALS, OF RARE-EARTH METALS, OF RADIOACTIVE ELEMENTS OR OF ISOTOPES. - HYDROGEN RARE GASES AND OTHER NON-METALS. - BORON; TELLURIUM</t>
  </si>
  <si>
    <t>5209.3900</t>
  </si>
  <si>
    <t>2908.9100 - ORGANIC CHEMICALS - HALOGENATED, SULPHONATED, NITRATED OR NITROSATED DERIVATIVES OF PHENOLS OR PHENO-ALCOHOLS. - DINOSEB (ISO) AND ITS SALTS</t>
  </si>
  <si>
    <t>9608.9100 - MISCELLANEOUS MANUFACTURED ARTICLES. - BALL POINT PENS, FELT TIPPED AND OTHER POROUS-TIPPED PENS AND MARKERS; FOUNTAIN PENS,STYLOGRAPH PENS AND OTHER PENS; DUPLICATING STYLOS; PEN HOLDERS PENCIL HOLDERS AND SIMILAR HOLDERS, PARTS (INCLUDING CAPS AND CLIPS) OF THE FOREGOING ARTICLES, OTHE THAN - PEN NIBS AND NIB POINTS</t>
  </si>
  <si>
    <t>7222.3000 - IRON AND STEEL. - OTHER BARS AND RODS OF STAINLESS STEEL; ANGLES, SHAPES AND SECTIONS OF STAINLESS STEEL. - OTHER BARS AND RODS</t>
  </si>
  <si>
    <t>5112.1900</t>
  </si>
  <si>
    <t>2905.4200 - ORGANIC CHEMICALS - ACYCLIC ALCOHOLS AND THEIR HALOGENATED, SULPHONATED, NITRATED OR NITROSATED DERIVATIVES. - PENTAERYTHRITOL</t>
  </si>
  <si>
    <t>7228.4000 - IRON AND STEEL. - OTHER BARS AND RODS OF OTHER ALLOY STEEL; ANGLES, SHAPES AND SECTIONS, OF OTHER ALLOY STEEL; HOLLOW DRILL BARS AND RODS, OF ALLOY OR NON-ALLOY STEEL. - OTHER BARS RODS, NOT FURTHER WORKED THAN FORGED</t>
  </si>
  <si>
    <t>5201.0050</t>
  </si>
  <si>
    <t>6603.2000 - UMBRELLAS, SUN UMBRELLAS, WALKING STICKS, WHIPS, RIDING-CROPS AND PARTS THEREOF. - PARTS, TRIMMINGS AND ACCESSORIES OF ARTICLESS OF HEADING NO 66.01 OR 66.02. - UMBRELLA FRAMES INCLUDING FRAMES MOUNTED ON SHAFTS (STICKS)</t>
  </si>
  <si>
    <t>5701.9000 - CARPETS AND OTHER TEXTILE FLOOR COVERINGS. - CARPETS AND OTHER TEXTILE FLOOR COVERINGS, KNOTTED, WHETHER OR NOT MADE-UP - OF OTHER TEXTILE MATERIALS</t>
  </si>
  <si>
    <t>5202.9100</t>
  </si>
  <si>
    <t>3404.9020 - SOAP, ORGANIC SURFACE-ACTIVE AGENTS, WASHING PREPARATIONS, LUBRICATING PREPARATIONS, ARTIFICIAL WAXES, PREPARED WAXES, POLISHING OR SCOURING PREPARATIONS, CANDLES AND SIMILAR ARTICLES, MODELLING PASTES, "DENTAL WAXES" AND DENTAL PREPARATIONS WITH A BASIS - ARTIFICIAL WAXED AND PREPARED WAXES. - OF CHEMICALLY MODIFIED LIGNITE</t>
  </si>
  <si>
    <t>6306.2200 - OTHER MADE UP TEXTILE ARTICLES; SETS; WORN CLOTHING AND WORN TEXTILE ARTICLES; RAGS. - TARPAULINS, AWNINGS AND SUNBLINDS; TENTS; SAILS FOR BOATS, SAILBOARDS OR LANDCRAFT; CAMPING GOODS. - OF SYNTHETIC FIBRES</t>
  </si>
  <si>
    <t>5204.2090</t>
  </si>
  <si>
    <t>3503.0020 - ALBUMINOIDAL SUBSTANCES; MODIFIED STARCHES; GLUES; ENZYMES. -  - GELATIN OF PHARMACEUTICAL GRADE</t>
  </si>
  <si>
    <t>8501.5340 - ELECTRICAL MACHINERY AND EQUIPMENT AND PARTS THEREOF; SOUND RECORDERS AND REPRODUCERS, TELEVISION IMAGE AND SOUND RECORDERS AND REPRODUCERS, AND PARTS AND ACCESSORIES OF SUCH ARTICLES. - ELECTRIC MOTORS AND  GENERATORS (EXCLUDING GENERATING SETS). - H.T MOTORS WITH OPERATING INPUT VOLTAGE ABOVE 1 KV</t>
  </si>
  <si>
    <t>5205.4700</t>
  </si>
  <si>
    <t>9606.2100 - MISCELLANEOUS MANUFACTURED ARTICLES. - BUTTONS, PRESS-FASTENERS, SNAP-FASTENERS AND PRESS-STUDS,BUTTON MOULDS AND OTHER PARTS OF THESE ARTICLES; BUTTON BLANKS. - OF PLASTICS, NOT COVERED WITH TEXTILE MATERIAL</t>
  </si>
  <si>
    <t>1604.1600 - PREPARATION OF MEAT, OF FISH OR OF CRUSTACEANS, MOLLUSCS OR OTHER AQUATIC INVERTEBRATES. - PREPARED OR PRESERVED FISH, CAVIAR AND CAVIAR SUBSTITUTES PREPARED FORM FISH-EGGS. - ANCHOVIES</t>
  </si>
  <si>
    <t>5206.2200</t>
  </si>
  <si>
    <t>1604.3200 - PREPARATION OF MEAT, OF FISH OR OF CRUSTACEANS, MOLLUSCS OR OTHER AQUATIC INVERTEBRATES. - PREPARED OR PRESERVED FISH, CAVIAR AND CAVIAR SUBSTITUTES PREPARED FORM FISH-EGGS. - CAVIAR SUBSTITUTES</t>
  </si>
  <si>
    <t>9705.2100 - WORKS OF ART, COLLECTORS' PIECES AND ANTIQUES. - COLLECTINS AND COLLECTORS' PIECES OF ZOOLOGICAL, BOTANICAL, MINERALOGICAL, ANATOMICAL, HISTORICAL, ARCHAEOLOGICAL, PALAEONTOLOGICAL, ETHNOGRAPHIC OR NUMISMATIC INTEREST. - HUMAN SPECIMENS AND PARTS THEREOF</t>
  </si>
  <si>
    <t>5206.2500</t>
  </si>
  <si>
    <t>8507.5000 -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NICKELMETAL HYDRIDE</t>
  </si>
  <si>
    <t>2616.9000 - ORSES, SLAG AND ASH - PRECIOUS METAL ORES AND CONCENTRATES. - OTHER</t>
  </si>
  <si>
    <t>0909.3200</t>
  </si>
  <si>
    <t>2617.9000 - ORSES, SLAG AND ASH - OTHER ORES AND CONCENTRATES. - OTHER</t>
  </si>
  <si>
    <t>0805.9000 - EDIBLE FRUIT AND NUTS; PEEL OF CITRUS FRUIT OR MELONS - CITRUS FRUIT, FRESH OR DRIED. - OTHER</t>
  </si>
  <si>
    <t>7202.1100</t>
  </si>
  <si>
    <t>1209.2400 - OIL SEEDS AND OLEAGINOUS FRUIT; MISCELLANEOUS GRAINS, SEEDS AND FRUIT; INDUSTRIAL OR MEDICINAL PLANTS; STRAW AND FODDER - SEEDS, FRUIT AND SPORES,OF A KIND USED FOR SOWING. - KENTUCKY BLUE GRASS (POA PRATENSIS L.) SEEDS</t>
  </si>
  <si>
    <t>1515.2100 - ANIMAL OR VEGETABLE FATS AND OILS AND THEIR CLEAVAGE PRODUCTS; PREPARED EDIBLE FATS; ANIMAL OR VEGETABLE WAXES. - OTHER FIXED VEGETABLE FATS AND OILS (INCLUDING JOJOBA OIL) AND THEIR FRACTIONS, WHETHER OR NOT REFINED,BUT NOT CHEMICALLY MODIFIED. - CRUDE OIL</t>
  </si>
  <si>
    <t>7202.4900</t>
  </si>
  <si>
    <t>53(i)</t>
  </si>
  <si>
    <t>8806.2300 - AIRCRAFT, SPACECRAFT, AND PARTS THEREOF -  - WITH MAXIMUM TAKEOFF WEIGHT MORE THAN 7 KG BUT NOT MORE THAN 25 KG</t>
  </si>
  <si>
    <t>53(ii)</t>
  </si>
  <si>
    <t>9003.1900 - OPTICAL, PHOTOGRAPHIC, CINEMATOGRAPHIC, MEASURING, CHECKING, PRECISION, MEDICAL OR SURGICAL INSTRUMENTS AND APPARATUS; PARTS AND ACCESSORIES THEREOF. - FRAMES AND MOUNTINGS FOR SPECTACLES, GOGGLES OR THE LIKE, AND PARTS THEREOF. - OF OTHER MATERIALS</t>
  </si>
  <si>
    <t>7204.2900</t>
  </si>
  <si>
    <t>53(iii)</t>
  </si>
  <si>
    <t>9032.9000 - OPTICAL, PHOTOGRAPHIC, CINEMATOGRAPHIC, MEASURING, CHECKING, PRECISION, MEDICAL OR SURGICAL INSTRUMENTS AND APPARATUS; PARTS AND ACCESSORIES THEREOF. - AUTOMATIC REGULATING OR CONTROLLING INSTRRUMENTS AND APPARATUS. - PARTS AND ACCESSORIES</t>
  </si>
  <si>
    <t>53(iv)</t>
  </si>
  <si>
    <t>9017.8010 - OPTICAL, PHOTOGRAPHIC, CINEMATOGRAPHIC, MEASURING, CHECKING, PRECISION, MEDICAL OR SURGICAL INSTRUMENTS AND APPARATUS; PARTS AND ACCESSORIES THEREOF. - DRAWING, MARKING OUT OR MATHEMATICAL CALCULATING INSTRUMENTS, (FOR EXAMPLE, DRAFTING MACHINES, PANTOGRAPHS, PRO- TRACTORS, DRAWING SETS,SLIDS, RULES, DISC CALCULATORS); INSTRUMENTS FOR MEASURING LENGTH, FOR USE IN THE HAND (FOR EXAMPLE, MEASURING RODS AND - MEASURIG ROD AND TAPES</t>
  </si>
  <si>
    <t>7206.1000</t>
  </si>
  <si>
    <t>53(ix)</t>
  </si>
  <si>
    <t>9026.9000 - OPTICAL, PHOTOGRAPHIC, CINEMATOGRAPHIC, MEASURING, CHECKING, PRECISION, MEDICAL OR SURGICAL INSTRUMENTS AND APPARATUS; PARTS AND ACCESSORIES THEREOF. - INSTRUMENTS AND APPARATUS FOR MEASURING OR CHECKING THE FLOW, LEVEL, PRESSURE OR OTHER VARIABLES OF LIQUIDS OR GASES (FOR EXAMPLE FLOW METERS,LEVEL GAUGES, MANOMETES, HEAT METTERS), EXCLUDING INSTRUMENTS AND APPARATUS OF HEADING NO 90.14 , 90.28, OR 90.32 - PARTS AND ACCESSORIES</t>
  </si>
  <si>
    <t>53(v)</t>
  </si>
  <si>
    <t>8708.2200 - VEHICLES OTHER THAN RAILWAY OR TRAMWAY ROLLING-STOCK AND PARTS AND ACCESSORIES THEREOF. - PARTS AND ACCESSORIES OF THE MOTOR VEHICLES OF HEADINGS NO 87.01 TO 87.05. - FRONT WINDSCREENS (WINDSHIELDS), REAR WINDOWS AND OTHER WINDOWS SPECIFIED IN SUBHEADING NOTE 1 TO THIS CHAPTER</t>
  </si>
  <si>
    <t>3824.6000</t>
  </si>
  <si>
    <t>53(vi)</t>
  </si>
  <si>
    <t>1903.0090 - PREPARATION OF CEREALS, FLOUR, STARCH OR MILK; PASTRYCOOKS' PRODUCTS. - TAPIOCA AND SUBSTITUTED THEREOF PREPARED FROM STARCH, IN THE FORM OF FLAKES, GRAINS, PEARLS, SIFTINGS OR IN SIMILAR FORMS. - OTHER</t>
  </si>
  <si>
    <t>53(vii)</t>
  </si>
  <si>
    <t>2009.8900 - PREPARATION OF VEGETABLES, FRUIT, NUTS OR OTHER PART OF PLANTS. - FRUIT JUICES (INCLUDING GRAPE MUST) AND VEGETABLE JUICES, UNFERMENTED AND NOT CONTAINING ADDED SPIRIT,WHETHER OR NOT CONTAINING ADDED SUGAR OR OTHER SWEETENING MATTER. - OTHER</t>
  </si>
  <si>
    <t>6206.3010</t>
  </si>
  <si>
    <t>53(viii)</t>
  </si>
  <si>
    <t>0601.1010 - LIVE TREES AND OTHER PLANTS; BULBS, ROOTS AND THE LIKE; CUT FLOWERS AND ORNAMENTAL FOLIAGE - BULBS, TUBERS, TUBEROUS ROOTS, CORMS, CROWNS AND RHIZOMES, DORMANT, IN GROWTH OR IN FLOWER; CHICORY PLANTS AND ROOTS OTHER THAN ROOTS OF HEADING NO 1212. - BULBS</t>
  </si>
  <si>
    <t>53(x)</t>
  </si>
  <si>
    <t>1512.1100 - ANIMAL OR VEGETABLE FATS AND OILS AND THEIR CLEAVAGE PRODUCTS; PREPARED EDIBLE FATS; ANIMAL OR VEGETABLE WAXES. - SUNFLOWER-SEED, SAFFLOWER OR COTTON-SEED OIL AND FRACTIONS THEROF, WHETHER OR NOT REFINED, BUT NOT CHEMICALLY MODIFIED. - CRUDE OIL</t>
  </si>
  <si>
    <t>0304.3900</t>
  </si>
  <si>
    <t>53(xi)</t>
  </si>
  <si>
    <t>3923.2100 - PLASTICS AND ARTICLES THEREOF - ARTICLES FOR THE CONVEYANCE OR PACKING OF GOODS, OF PLASTICS; STOPPERS, LIDS, CAPS AND OTHER CLOSURES, OF PLASTICS. - OF POLYMERS OF ETHYLENE</t>
  </si>
  <si>
    <t>53(xii)</t>
  </si>
  <si>
    <t>8530.8000 - ELECTRICAL MACHINERY AND EQUIPMENT AND PARTS THEREOF; SOUND RECORDERS AND REPRODUCERS, TELEVISION IMAGE AND SOUND RECORDERS AND REPRODUCERS, AND PARTS AND ACCESSORIES OF SUCH ARTICLES. - ELECTRICAL SIGNALLING, SAFETY OR TRAFFIC CONTROL EQULPMENT FOR RAILWAYS, TRAMWAYS ROADS, INLAND WATERWAYS, PARKING FACILITES, PORT INSTALLATINS OR AIRFIELDS (OTHER THAN THOSE OF HEADING NO 86.08. - OTHER EQUIPMENT</t>
  </si>
  <si>
    <t>8522.1000</t>
  </si>
  <si>
    <t>53(xiii)</t>
  </si>
  <si>
    <t>5209.5100 - COTTON - WOVEN FABRICS OF COTTON CONTAINING 85% OR MORE BY WEIGHT OF COTTON, WEIGHTING MORE THAN 200 G/M2. - PLAIN WEAVE</t>
  </si>
  <si>
    <t>53(xiv)</t>
  </si>
  <si>
    <t>5210.2100 - COTTON - WOVEN FABRICS OF COTTON, CONTAINING LESS THAN 85% BY WEIGHT OF COTTON, MIXED MAINLY OR SOLELY WITH MAN-MADE FIBRES, WEIGHING NOT MORE THAN 200 G/M2. - PLAIN WEAVE</t>
  </si>
  <si>
    <t>3902.9000</t>
  </si>
  <si>
    <t>53(xix)</t>
  </si>
  <si>
    <t>5201.0070 - COTTON -  - LENGTH EXCEEDING 31 MM BUT NOT EXCEEDING 34.5 MM</t>
  </si>
  <si>
    <t>53(xv)</t>
  </si>
  <si>
    <t>5203.0000 - COTTON -  - COTTON, CARDED OR COMBED.</t>
  </si>
  <si>
    <t>3903.1990</t>
  </si>
  <si>
    <t>53(xvi)</t>
  </si>
  <si>
    <t>6001.2210 - KNITTED OR CROCHETED FABRICS. - PILE FABRICS, INCLUDING "LONG PILE" FABRICS AND TERRY FABRICS, KNITTED OR CROCHETED. - UNBLEACHED</t>
  </si>
  <si>
    <t>53(xvii)</t>
  </si>
  <si>
    <t>3703.9000 - PHOTOGRAPHIC OR CINEMATOGRAPHIC GOODS - PHOTOGRAPHIC PAPER, PAPERBOARD AND TEXTILES, SENSITISED, UNEXPOSED. - OTHER</t>
  </si>
  <si>
    <t>6302.3150</t>
  </si>
  <si>
    <t>53(xviii)</t>
  </si>
  <si>
    <t>3002.4900 - PHARMACEUTICAL PRODUCTS - HUMAN BLOOD;ANIMAL BLOOD PREPARED FOR THERAPEUTIC, PROPHYLACTIC OR DIAGNOSTIC USES; ANTISERA AND OTHER BLOOD FRACTIONS; VACCINES, TOXINS, CULTURES OF MICRO-ORGANISMS (EXCLUDING YEASTS) AND SIMILAR PRODUCTS. - OTHER</t>
  </si>
  <si>
    <t>2921.2990 - ORGANIC CHEMICALS - AMINE-FUNCTION COMPOUNDS. - OTHER</t>
  </si>
  <si>
    <t>2921.5900 - ORGANIC CHEMICALS - AMINE-FUNCTION COMPOUNDS. - OTHER</t>
  </si>
  <si>
    <t>78</t>
  </si>
  <si>
    <t>2922.2900 - ORGANIC CHEMICALS - OXYGEN FUNCTION AMIMO-COMPOUNDS. - OTHER</t>
  </si>
  <si>
    <t>8539.2190 -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OTHER</t>
  </si>
  <si>
    <t>5906.1000 - IMPREGNATED, COATED, COVERED OR LAMINATED TEXTILE FABRICS; TEXTILE ARTICLES OF A KIND SUITABLE FOR INDUSTRIAL USE. - RUBBERISED TEXTILE FABRICS, OTHER THAN THOSE OF HEADING NO 59.02. - ADHESIVE TAPE OF A WIDTH  NOT EXCEEDING 20 CM</t>
  </si>
  <si>
    <t>5205.4300 - COTTON - COTTON YARN (OTHER THAN SEWING THREAD), CONTAINING 85% OR MORE BY WEIGHT OF COTTON, NOT PUT UP FOR RETAIL SALE. - MEASURING PER SINGLE YARN LESS THAN 232.56 DECITEX BUT NOT LESS THAN 192.31 DECITEX (EXCEEDING 43 METRIC NUMBER BUT NOT EXCEEDING 52 METRIC NUMBER PER SINGLE YARN)</t>
  </si>
  <si>
    <t>5208.1100 - COTTON - WOVEN FABRICS OF COTTON, CONTAINING 85% OR MORE BY WEIGHT OF COTTON, WEIGHTING NOT MORE THAN 200 G/M2. - PLAIN WEAVE, WEIGHING NOT MORE THAN 100 G/M2</t>
  </si>
  <si>
    <t>5506.9000 - MAN-MADE STAPLE FIBRES. - SYNTHETIC STAPLE FIBRES, CARDED, COMBED OR OTHERWISE PROCESSED FOR SPINNING. - OTHER</t>
  </si>
  <si>
    <t>0908.2200 - COFFEE, TEA, MATE AND SPICES - NUTMEG, MACE AND CARDAMOMS. - CRUSHED OR GROUND</t>
  </si>
  <si>
    <t>8506.1000 - ELECTRICAL MACHINERY AND EQUIPMENT AND PARTS THEREOF; SOUND RECORDERS AND REPRODUCERS, TELEVISION IMAGE AND SOUND RECORDERS AND REPRODUCERS, AND PARTS AND ACCESSORIES OF SUCH ARTICLES. - PRIMARY CELL AND PRIMARY BATTERIES. - MANGANESE DIOXIDE</t>
  </si>
  <si>
    <t>0711.5900 - EDIBLE VEGETABLES AND CERTAIN ROOTS AND TUBERS - VEGETABLES PROVISIONALLY PRESERVED (FOR EXAMPLE, BY SULPHUR DIOXIDE GAS, IN BRINE, IN SULPHUR WATER OR IN OTHER PRESERVATIVE SOLUTIONS), BUT UNSUITABLE IN THAT STATE FOR IMMEDIATE CONSUMPTION. - OTHER</t>
  </si>
  <si>
    <t>2918.9990 - ORGANIC CHEMICALS - CARBOXYLIC ACIDS WITH ADDITIONAL OXYGEN FUNCTION AND THEIR ANHYDRIDES, HALIDES, PEROXIDES AND PEROXYACIDS, THEIR HALOGENATED, SULPHONATED, NITRATED OR NITROSATED DERIVATIVES. - OTHER</t>
  </si>
  <si>
    <t>8441.2000 - NUCLEAR REACTOR, BOILERS, MACHINERY AND MECHANICAL APPLIANCES; PARTS THEREOF. - OTHER MACHINERY FOR MAKING UP PAPER PULP, PAPER OR PAPERBOARD, INCLUDING CUTTING MACHINES OF ALL KINDS. - MACHINES FOR MAKING BAGS, SACKS OR ENVELOPES</t>
  </si>
  <si>
    <t>2930.9091 - ORGANIC CHEMICALS - ORGANO-SULPHUR COMPOUNDS. - [S2(DIALKYL(METHYL,ETHYL,NPROPYL OR ISOPROPYL)AMINO)ETHYL ]HYDROGEN ALKYL (METHYL,ETHYL, NPROPYL OR ISOPROPYL)PHOSPHONOTHIOATES AND THEIR OALKYL (LESS THAN C10, INCLUDING CYCLO</t>
  </si>
  <si>
    <t>2930.9094 - ORGANIC CHEMICALS - ORGANO-SULPHUR COMPOUNDS. - CONTAINING A PHOSPHORUS ATOM TO WHICH IS BONDED ONE METHYL, ETHYL, NPROPYL OR ISOPROPYL GROUP BUT NOT FURTHER CARBON ATOMS</t>
  </si>
  <si>
    <t>1602.5000 - PREPARATION OF MEAT, OF FISH OR OF CRUSTACEANS, MOLLUSCS OR OTHER AQUATIC INVERTEBRATES. - OTHER PREPARD OR PRESERVED MEAT, MEAT OFFAL OR BLOOD. - OF BOVINE ANIMALS</t>
  </si>
  <si>
    <t>1605.2100 - PREPARATION OF MEAT, OF FISH OR OF CRUSTACEANS, MOLLUSCS OR OTHER AQUATIC INVERTEBRATES. - CRUSTACEANS, MOLLUSCS AND OTHER AQUATIC INVERTEBRATES, PREPARED OR PRESERVED. - NOT IN AIRTIGHT CONTAINER</t>
  </si>
  <si>
    <t>8517.1490 -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OTHER</t>
  </si>
  <si>
    <t>1702.2010 - SUGARS AND SUGAR CONFECTIONERY. - OTHER SUGARS, INCLUDING CHEMICALLY PURE LACTOSE, MALTOSE, GLUCOSE AND FRUCTOSE, IN SOLID FORM; SUGAR SYRUPS NOT CONTAINING ADDED FLAVOURING OR COLOURING MATTER;ARTIFICIAL HONEY,WHETHER OR NOT MIXED WITH NATURAL HONYE; CARAMEL. - MAPLE SUGAR</t>
  </si>
  <si>
    <t>6809.1900 - ARTICLES OF STONE, PLASTER, CEMENT, ASBESTOS, MICA OR SIMILAR MATERIALS. - ARTICLES OF PLASTER OR OF COMPOSITIONS BASED ON PLASTER. - OTHER</t>
  </si>
  <si>
    <t>6003.2090 - KNITTED OR CROCHETED FABRICS. -  - OTHER</t>
  </si>
  <si>
    <t>6005.2120 - KNITTED OR CROCHETED FABRICS. -  - BLEACHED</t>
  </si>
  <si>
    <t>3802.9000 - MISCELLANEOUS CHEMICAL PRODUCTS. - ACTIVATED CARBON; ACTIVATED NATURAL MINERAL PRODUCTS; ANIMAL BLACK, INCLUDING SPENT ANIMAL BLACK. - OTHER</t>
  </si>
  <si>
    <t>6115.2200 - ARTICLES OF APPAREL AND CLOTHING ACCESSORIES, KNITTED OR CROCHETED. - PANTY HOSE, TIGHTS, STOCKINGS SOCKS AND OTHER HOSIERY,INCLUDING STOCKINGS FOR VARICOSE VEINS AND FOOTWEAR WITHOUT APPLIED SOLES, SOLES, KNITTED OR CROCHETED. - OF SYNTHETIC FIBRES, MEASURING PER SINGLE YARN 67 DECITEX OR MORE</t>
  </si>
  <si>
    <t>6814.9000 - ARTICLES OF STONE, PLASTER, CEMENT, ASBESTOS, MICA OR SIMILAR MATERIALS. - WORKED MICA AND ARTICELS OF MICA, INCLUDING AGGLOMERATED OR RECONSTITUTED MICA, WHETHER OR NOT ON A SUPPORT OF PAPER, PAPERBOARD OR OTHER MATERIALS. - OTHER</t>
  </si>
  <si>
    <t>6005.2400 - KNITTED OR CROCHETED FABRICS. -  - PRINTED</t>
  </si>
  <si>
    <t>5803.0000 - SPECIAL WOVEN FABRICS; TUFTED TEXTILE FABRICS; LACE; TAPESTRIES; TRIMMINGS; EMBROIDERY. - GAUZE, OTHER THAN NARROW FABRICS OF HEADING NO 58.06. - GAUZE, OTHER THAN NARROW FABRICS OF HEADING 58.06.</t>
  </si>
  <si>
    <t>6301.9000 - OTHER MADE UP TEXTILE ARTICLES; SETS; WORN CLOTHING AND WORN TEXTILE ARTICLES; RAGS. - BLANKETS AND TRAVELLING RUGS. - OTHER BLANKETS AND TRAVELLING RUGS</t>
  </si>
  <si>
    <t>3902.2000 - PLASTICS AND ARTICLES THEREOF - POLYMERS OF PROPYLENE OR OF OTHER OLEFINS, IN PRIMARY FORMS. - POLYISOBUTYLENE</t>
  </si>
  <si>
    <t>7011.9000 - GLASS AND GLASSWARE. - GLASS ENVELOPES (INCLUDING BULBS AND TUBES), OPEN, AND GLASS PARTS THEREOF, WITHOUT  FITTINGS, FOR ELECTRIC LAMPS CATHODE-RAY TUBES OR THE LIKE. - OTHER</t>
  </si>
  <si>
    <t>8519.3000 - ELECTRICAL MACHINERY AND EQUIPMENT AND PARTS THEREOF; SOUND RECORDERS AND REPRODUCERS, TELEVISION IMAGE AND SOUND RECORDERS AND REPRODUCERS, AND PARTS AND ACCESSORIES OF SUCH ARTICLES. - TURNTABLES (RECORD-DECKS), RECORD- PLAYERS, CASSETTE-PLAYERS AND OTHER SOUND REPRODUCING APPARATUS, NOT INCORPORATING A SOUND RECORDING DEVICE. - TURNTABLES (RECORDDECKS)</t>
  </si>
  <si>
    <t>8501.3100 - ELECTRICAL MACHINERY AND EQUIPMENT AND PARTS THEREOF; SOUND RECORDERS AND REPRODUCERS, TELEVISION IMAGE AND SOUND RECORDERS AND REPRODUCERS, AND PARTS AND ACCESSORIES OF SUCH ARTICLES. - ELECTRIC MOTORS AND  GENERATORS (EXCLUDING GENERATING SETS). - OF AN OUTPUT NOT EXCEEDING 750 W:</t>
  </si>
  <si>
    <t>0308.3000 - FISH AND CRUSTACEANS, MOLLUSCS AND OTHER AQUATIC INVERTEBRATES -  - JELLYFISH (RHOPILEMA SPP.)</t>
  </si>
  <si>
    <t>2914.2910 - ORGANIC CHEMICALS - KETONES AND QUINONES, WHETHER OR NOT WITH OTHER OXYGEN FUNCTION, AND THEIR HALOGENATIED, SULPHONATED, NITRATED OR NITROSATED DERIVATIVES. - ISOPHORONE</t>
  </si>
  <si>
    <t>2009.2900 - PREPARATION OF VEGETABLES, FRUIT, NUTS OR OTHER PART OF PLANTS. - FRUIT JUICES (INCLUDING GRAPE MUST) AND VEGETABLE JUICES, UNFERMENTED AND NOT CONTAINING ADDED SPIRIT,WHETHER OR NOT CONTAINING ADDED SUGAR OR OTHER SWEETENING MATTER. - OTHER</t>
  </si>
  <si>
    <t>2106.9020 - MISCELLANEOUS EDIBLE PREPARATIONS - FOOD PREPARATIONS NOT ELSEWHERE SPECIFFIED OR INCLUDED. - SYRUPS AND SQUASHES</t>
  </si>
  <si>
    <t>2706.0090 - MINERAL FUELS, MINERAL OILS AND PRODUCTS OF THEIR DISTILLATION; BITUMINOUS SUBSTANCES; MINERAL WAXES. -  - OTHER</t>
  </si>
  <si>
    <t>2501.0010 - SALT; SULPHUR, EARTHS AND STONE; PLASTERING MATERIALS, LIME AND CEMENT. -  - TABLE SALT</t>
  </si>
  <si>
    <t>8703.5011 -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</si>
  <si>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1701.1400 - SUGARS AND SUGAR CONFECTIONERY. - CANE OR BEET SUGAR AND CHEMICALLY PURE SUCROSE, IN SOLID FORM. - OTHER CANE SUGAR</t>
  </si>
  <si>
    <t>1806.2010 - COCOA AND COCOA PREPARATIONS. - CHOCOLATE AND OTHER FOOD PREPARATIONS CONTAINING COCOA. - CHOCOLATE PREPARATION</t>
  </si>
  <si>
    <t>2903.7790 - ORGANIC CHEMICALS - HALOGENATED DERIVATIVES OF HYDROCARBONS. - OTHER</t>
  </si>
  <si>
    <t>7219.1300 - IRON AND STEEL. - FLAT-ROLLED PRODUCTS OF STAINLESS STEEL, OF A WIDTH OF 600 MM OR MORE. - OF A THICKNESS OF 3 MM OR MORE BUT LESS THAN 4.75 MM</t>
  </si>
  <si>
    <t>7418.2000 - COPPER AND ARTICLES THEREOF. - TABLE, KITCHEN OR OTHER HOUSEHOLD ARTICLES AND PARTS THEREOF, OF COPPER, POT SCOURERS AND SCOURING OR POLISHING PADS, GLOVES AND THE LIKE, OF COPPER; SANITARY WARE AND PARTS THEREOF, OF COPPER. - SANITARY WARE AND PARTS THEREOF</t>
  </si>
  <si>
    <t>7503.0000 - NICKEL AND ARTICLES THEREOF. -  - NICKEL WASTE AND SCRAP.</t>
  </si>
  <si>
    <t>2903.9900 - ORGANIC CHEMICALS - HALOGENATED DERIVATIVES OF HYDROCARBONS. - OTHER</t>
  </si>
  <si>
    <t>74</t>
  </si>
  <si>
    <t>7219.3410 - IRON AND STEEL. - FLAT-ROLLED PRODUCTS OF STAINLESS STEEL, OF A WIDTH OF 600 MM OR MORE. - OF A WIDTH UP TO 700 MM, OF SERIES 200, 301, 303, 304, 304L, 316, 316L, 410, 420 &amp; 430</t>
  </si>
  <si>
    <t>1108.1900 - PRODUCTS OF THE MILLING INDUSTRY; MALT; STARCHES; INULIN; WHEAT GLUTEN - STARCHES; INULIN. - OTHER STARCHES</t>
  </si>
  <si>
    <t>73(b)</t>
  </si>
  <si>
    <t>7411.2900 - COPPER AND ARTICLES THEREOF. - COPPER TUBES AND PIPES. - OTHER</t>
  </si>
  <si>
    <t>2903.7770 - ORGANIC CHEMICALS - HALOGENATED DERIVATIVES OF HYDROCARBONS. - DICHLOROHEXTAFLUOROPROPOANES</t>
  </si>
  <si>
    <t>2921.2910 - ORGANIC CHEMICALS - AMINE-FUNCTION COMPOUNDS. - ACETO ACETIC ORTHO ANISIDINE</t>
  </si>
  <si>
    <t>0901.1100 - COFFEE, TEA, MATE AND SPICES - COFFEE, WHETHER OR NOT ROASTED OR DECAFFEINATED ; COFFEE HUSKS AND SIKNS ; COFFEE SUBSTITUTES CONTAINING COFFEE IN ANY PROPORTION. - NOT DECAFFEINATED</t>
  </si>
  <si>
    <t>47</t>
  </si>
  <si>
    <t>3003.9090 - PHARMACEUTICAL PRODUCTS - MEDICAMENTS (EXCLUDING GOODS OF HEADING NO 30.02, 30.05 OR 30.06) CONSISTING OF TWO OR MORE CONSTITUENTS WHICH HAVE BEEN MIXED TOGETHER OFR THERAPEUTIC OR PROPHYLACTIC USES, NOT PUT UP IN MEASURED DOSES OR IN FORMS OR PECKINGS FOR RETAIL SALE. - OTHER</t>
  </si>
  <si>
    <t>2922.1200 - ORGANIC CHEMICALS - OXYGEN FUNCTION AMIMO-COMPOUNDS. - DIETHANOLAMINE AND ITS SALTS</t>
  </si>
  <si>
    <t>2922.1911 - ORGANIC CHEMICALS - OXYGEN FUNCTION AMIMO-COMPOUNDS. - N,NDIMETHYL2AMINOETHANOL AND ITS PROTONATED SALTS</t>
  </si>
  <si>
    <t>2823.0090 - INORGANIC CHEMICALS; ORGANIC OR INORGANIC COMPOUNDS OF PRECIOUS METALS, OF RARE-EARTH METALS, OF RADIOACTIVE ELEMENTS OR OF ISOTOPES. - SULPHITES; THIOSULPHATES. - OTHER</t>
  </si>
  <si>
    <t>56</t>
  </si>
  <si>
    <t>2915.2910 - ORGANIC CHEMICALS - SATURATED ACYCLIC MONOCARBOXYLIC ACIDS AND THEIR ANHYDRIDES, HALIDES,PEROXIDES AND PEROXYACIDS;THEIR HALOGENATED, SULPHONATED,NITRATED OR NITROSATED DERIVATIVES. - CALCIUM ACETATE</t>
  </si>
  <si>
    <t>8462.3900 - NUCLEAR REACTOR, BOILERS, MACHINERY AND MECHANICAL APPLIANCES; PARTS THEREOF. - MACHINE-TOOLS (INCLUDING PRESSES) FOR WORKING METAL BY FORGING, HAMMERING OR DIE-STAMPING; MACHINE-TOOLS (INCLUDING PRESSES ) FOR WORKING METAL BY BENDING, FOLDING, STRAIGHTENING, FLATTENING, SHEARING, PUNCHING OR NOTCHING; PRESSES FOR WORKING METAL OR ME - OTHER</t>
  </si>
  <si>
    <t>1(B)</t>
  </si>
  <si>
    <t>8423.9000 - NUCLEAR REACTOR, BOILERS, MACHINERY AND MECHANICAL APPLIANCES; PARTS THEREOF. - WEIGHING MACHINERY (EXCLUDING BALANCES OF A SENSISTIVITY OF 5 CG OR BETTER), INCLUDING WEIGHT OPERATED COUNTING OR CHECKING MACHINES; WEIGHING MACHINE WEIGHTS OF ALL KINDS. - WEIGHING MACHINE WEIGHTS OF ALL KINDS; PARTS OF WEIGHING MACHINERY</t>
  </si>
  <si>
    <t>1(G)</t>
  </si>
  <si>
    <t>0801.1990 - EDIBLE FRUIT AND NUTS; PEEL OF CITRUS FRUIT OR MELONS - COCOUNTS, BRAZIL NUTS AND CASHEEW NUTS, FRESH OR DRIED, WHETHER OR NOT SHELLED OR PEELED. - OTHER</t>
  </si>
  <si>
    <t>0705.2100 - EDIBLE VEGETABLES AND CERTAIN ROOTS AND TUBERS - LETTUCE(LACTUCA SATIVA) AND CHICORY (CICHORIUM SPP.), FRESH OR CHILLED. - WITLOOF CHICORY (CICHORIUM INTYBUS VAR.FOLIOSUM)</t>
  </si>
  <si>
    <t>66</t>
  </si>
  <si>
    <t>8465.9300 - NUCLEAR REACTOR, BOILERS, MACHINERY AND MECHANICAL APPLIANCES; PARTS THEREOF. - MACHINE TOOLS (INCLUDING MACHINES FOR NAILING, STAPLING, GULEING OR OTHERWISE ASSEMBLING) FOR WORKING WOOD, CORK, BONE, HARD RUBBER, HARD PLASTICS OR SIMILAR HARD MATERIALS. - GRINDING, SANDING OR POLISHING MACHINES</t>
  </si>
  <si>
    <t>0106.1900 - LIVE ANIMALS - OTHER LIVE ANIMALS - OTHER</t>
  </si>
  <si>
    <t>0710.4000 - EDIBLE VEGETABLES AND CERTAIN ROOTS AND TUBERS - VEGETABLES (UNCOOKED OR COOKED BY STEAMING OR BOILING IN WATER), FROZEN. - SWEET CORN</t>
  </si>
  <si>
    <t>8418.6910 - NUCLEAR REACTOR, BOILERS, MACHINERY AND MECHANICAL APPLIANCES; PARTS THEREOF. - REFRIGERATORS, FREEZERS, AND OTHER REFRIGERATING OR FREEZING EQUIPMENT, ELECTRIC OR OTHER; HEAT PUMPS OTHER THAN AIR CONDITIONING MACHINES OF HEADING NO 84.15. - MILK CHILLERS ABOVE 3000 LITRE CAPACITY</t>
  </si>
  <si>
    <t>8457.1000 - NUCLEAR REACTOR, BOILERS, MACHINERY AND MECHANICAL APPLIANCES; PARTS THEREOF. - MACHINING CENTRES, UNIT  CONSTRUCTION MACHINES (SINGLE  STATION) AND MULTI- STATION TRANSFER MACHINES, FOR WORKING METAL. - MACHINING CENTRES</t>
  </si>
  <si>
    <t>8459.5990 - NUCLEAR REACTOR, BOILERS, MACHINERY AND MECHANICAL APPLIANCES; PARTS THEREOF. - MACHINE-TOOLS (INCLUDING WAY-TYPE UNIT HEAD MACHINES) FOR DRILLINGS, BORING, MILLING, THREADING OR TAPPING BY REMOVING METAL, OTHER THAN LATHES OF HEADING NO 84.58. - OTHER</t>
  </si>
  <si>
    <t>8483.9090 -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</si>
  <si>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8485.1000 - NUCLEAR REACTOR, BOILERS, MACHINERY AND MECHANICAL APPLIANCES; PARTS THEREOF. - MACINERY PARTS, NOT CONTAINING ELECTRICAL CONNECTORS, INSULATORS, COILS CONTACTS OR OTHER ELECTRICAL FEATURES, NOT SPECIFIED OR INCLUDED ELSEWHERE IN THIS CHAPTER. - BY METAL DEPOSIT</t>
  </si>
  <si>
    <t>0713.9090 - EDIBLE VEGETABLES AND CERTAIN ROOTS AND TUBERS - DRIED LEGUMINOUS VEGETABLES, SHELLED, WHETHER OR NOT SKINNED OR SPLIT. - OTHER</t>
  </si>
  <si>
    <t>8471.7040 -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CDROM DRIVE</t>
  </si>
  <si>
    <t>1207.3000 - OIL SEEDS AND OLEAGINOUS FRUIT; MISCELLANEOUS GRAINS, SEEDS AND FRUIT; INDUSTRIAL OR MEDICINAL PLANTS; STRAW AND FODDER - OTHER OIL SEEDS AND OLEAGINOUS FRUITS,WHETHER OR NOT BROKEN. - CASTOR OIL SEEDS</t>
  </si>
  <si>
    <t>7225.9100 - IRON AND STEEL. - FLAT-ROLLED PRODUCTS OF OTHER ALLOY STEEL, OF A WIDTH OF 600 MM OR MORE. - ELECTROLYTICALLY PLATED OR COATED WITH ZINC</t>
  </si>
  <si>
    <t>8409.9199 - NUCLEAR REACTOR, BOILERS, MACHINERY AND MECHANICAL APPLIANCES; PARTS THEREOF. - PARTS SUITABLE FOR USE SOLELY OR PRINCIPALLY WITH THE ENGINES OF HEADING NO 84.07 OR 84.08. - OTHER</t>
  </si>
  <si>
    <t>8432.9000 - NUCLEAR REACTOR, BOILERS, MACHINERY AND MECHANICAL APPLIANCES; PARTS THEREOF. - AGRICULTURAL, HORTICULTURAL OR FORESTRY MACHINERY FOR SOIL PREPARATION OR CULTI- VATION; LAWN OR SPORTS GROUND ROLLERS. - PARTS</t>
  </si>
  <si>
    <t>1302.1900 - LAC; GUMS, RESINS AND OTHER VEGETABLE SAPS AND EXTRACTS - VEGETABLE SAPS AND EXTRACTS;PECTIC SUBSTANCES,PECTINATES AND PECTATES; AGAR-AGAR AND OTHER MUCILAGES AND THICKENERS,WHETERHER OR NOT MODIFIED, DERIVED FROM VEGETABLE PRODUCTS. - OTHER</t>
  </si>
  <si>
    <t>2921.1400 - ORGANIC CHEMICALS - AMINE-FUNCTION COMPOUNDS. - 2(N,NDIISOPROPYLAMINO)ETHYLCHLORIDE HYDROCHLORIDE</t>
  </si>
  <si>
    <t>8532.9020 - ELECTRICAL MACHINERY AND EQUIPMENT AND PARTS THEREOF; SOUND RECORDERS AND REPRODUCERS, TELEVISION IMAGE AND SOUND RECORDERS AND REPRODUCERS, AND PARTS AND ACCESSORIES OF SUCH ARTICLES. - ELECTRICAL CAPACITORS, FIXED, VARIABLE OR ADJUSTABLE (PRE-SET) - CAPACITERS TERMINALS</t>
  </si>
  <si>
    <t>0713.3910 - EDIBLE VEGETABLES AND CERTAIN ROOTS AND TUBERS - DRIED LEGUMINOUS VEGETABLES, SHELLED, WHETHER OR NOT SKINNED OR SPLIT. - GREEN BEANS (DRY WHOLE)</t>
  </si>
  <si>
    <t>0208.9000 - MEAT AND EDIBLE MEAT OFFAL - OTHER MEAT AND EDIBLE MEAT OFFAL, FRESH, CHILLED OR FROZEN - OTHER</t>
  </si>
  <si>
    <t>0301.1900 - FISH AND CRUSTACEANS, MOLLUSCS AND OTHER AQUATIC INVERTEBRATES - LIVE FISH - OTHER</t>
  </si>
  <si>
    <t>0303.1200 - FISH AND CRUSTACEANS, MOLLUSCS AND OTHER AQUATIC INVERTEBRATES - FISH, FROZEN, EXCLUDING FISH FILLETS AND OTHER FISH MEAT OF HEADING NO. 03.03 - OTHER PACIFIC SALMON (ONCORHYNCHUS GORBUSHA, ONCORHYNCHUS GORBUSCHA,  ONCORHYNCHUS KETA, ONCORHYNCHUS TSCHAWYTSCHA, ONCORHYNCHUS KISUTCH, ONCORHYNCHUS MASOU AND ONCORHYNCHUS RHODURUS), EXCLUDING LIVERS AND ROES:</t>
  </si>
  <si>
    <t>2939.4400 - ORGANIC CHEMICALS - VEGETABLE ALKALOIDS, NATURAL OR REPRODUCED BY SYNTHESIS, AND THEIR SALTS ETHERS, ESTERS AND OTHER DERIVATIVES. - NOREPHEDRINE AND ITS SALTS</t>
  </si>
  <si>
    <t>5516.4300 - MAN-MADE STAPLE FIBRES. - WOVEN FABRICS OF ARTIFICIAL STAPLE FIBRES. - OF YARNS OF DIFFERENT COLOURS</t>
  </si>
  <si>
    <t>8529.9020 - ELECTRICAL MACHINERY AND EQUIPMENT AND PARTS THEREOF; SOUND RECORDERS AND REPRODUCERS, TELEVISION IMAGE AND SOUND RECORDERS AND REPRODUCERS, AND PARTS AND ACCESSORIES OF SUCH ARTICLES. - PARTS SUITABLE FOR USE SOLELY OR PRINCIPALLY WITH THE APPARATUS OF HEADINGS NOS.  85.25 TO 85.28. - T.V TUNERS</t>
  </si>
  <si>
    <t>2941.2000 - ORGANIC CHEMICALS - ANTIBIOTICS. - STREPTOMYCINS AND THEIR DERIVATIVES; SALTS THEREOF</t>
  </si>
  <si>
    <t>2921.1910 - ORGANIC CHEMICALS - AMINE-FUNCTION COMPOUNDS. - PARAXYLIDINE SULFAMIC ACID</t>
  </si>
  <si>
    <t>4011.3000 - RUBBER AND ARTICLES THEREOF - NEW PNEUMATIC TYRES, OF RUBBER. - OF A KIND USED ON AIRCRAFT</t>
  </si>
  <si>
    <t>2930.9040 - ORGANIC CHEMICALS - ORGANO-SULPHUR COMPOUNDS. - OO DIETHYL O(3,5,6 TRICHLORO PYRIDINYL) PHOSPHOROTHIOATE</t>
  </si>
  <si>
    <t>2930.9092 - ORGANIC CHEMICALS - ORGANO-SULPHUR COMPOUNDS. - 2CHLOROETHYLCHLOROMETHYLSULPHIDE; BIS(2CHLOROETHYL)SULPHIDE; BIS(2CHLOROETHYLTHIO)METHANE; 1,2BIS(2CHLOROETHYLTHIO)ETHANE; 1,3BIS(2CHLOROETHYLTHIO)NPROPANE; 1,4BI</t>
  </si>
  <si>
    <t>6913.9000 - CERAMIC PRODUCTS. - STATUETTES AND OTHER ORNAMENTAL CERAMIC ARTICLES. - OTHER</t>
  </si>
  <si>
    <t>8448.1100 -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DOBBIES AND JACQUARDS; CARD REDUCING, COPYING, PUNCHING OR ASSEMBLING MACHINES FOR USE THEREWITH</t>
  </si>
  <si>
    <t>8502.3100 - ELECTRICAL MACHINERY AND EQUIPMENT AND PARTS THEREOF; SOUND RECORDERS AND REPRODUCERS, TELEVISION IMAGE AND SOUND RECORDERS AND REPRODUCERS, AND PARTS AND ACCESSORIES OF SUCH ARTICLES. - ELECTRIC GENERATING SETS AND ROTARY CONVERTERS. - WINDPOWERED</t>
  </si>
  <si>
    <t>8430.6100 - NUCLEAR REACTOR, BOILERS, MACHINERY AND MECHANICAL APPLIANCES; PARTS THEREOF. - OTHER MOVING, GRADING, LEVELLING, SCRAPING, EXCAVATING, TAMPING, COMPACTING, EXTRACTING OR BORING MACHINERY, FOR EARTH, MINERALS OR ORES; PILE-DRIVERS AND PILE-EXTRACTORS; SNOW- PLOUGHS AND SNOW-BLOWERS - TAMPING OR COMPACTING MACHINERY</t>
  </si>
  <si>
    <t>8432.8090 - NUCLEAR REACTOR, BOILERS, MACHINERY AND MECHANICAL APPLIANCES; PARTS THEREOF. - AGRICULTURAL, HORTICULTURAL OR FORESTRY MACHINERY FOR SOIL PREPARATION OR CULTI- VATION; LAWN OR SPORTS GROUND ROLLERS. - OTHER</t>
  </si>
  <si>
    <t>5212.2400 - COTTON - OTHER WOVEN FABRICS OF COTTON. - OF YARNS OF DIFFERENT COLOURS</t>
  </si>
  <si>
    <t>2930.9030 - ORGANIC CHEMICALS - ORGANO-SULPHUR COMPOUNDS. - DIAFETHIURAN TECHNICAL (ITERTBUTYL) 326 DISOPROPYL (4PHENOXYPHENYL) THIOURENE</t>
  </si>
  <si>
    <t>5515.1120 - MAN-MADE STAPLE FIBRES. - OTHER WOVEN FABRICS OF SYNTHETIC STAPLE FIBRES. - UNBLEACHED</t>
  </si>
  <si>
    <t>2935.9030 - ORGANIC CHEMICALS -  - SULPHAMETHOXAZOLE</t>
  </si>
  <si>
    <t>2936.2200 - ORGANIC CHEMICALS - PROVITAMINS AND VITAMINS, NATURAL OR REPRODUCED BY SYNTHESIS (INCLUDING NATURAL CONCENTRATES), DERIVATIVES THEREOF USED PRIMARILY AS VITAMINS, AND INTERMIXTURES OF THE FOREGOING, WHETHER OR NOT THE FOREGOING, WHETHER OR NOT IN ANY SOLVENT. - VITAMIN B1 AND ITS DERIVATIVES</t>
  </si>
  <si>
    <t>2936.2600 - ORGANIC CHEMICALS - PROVITAMINS AND VITAMINS, NATURAL OR REPRODUCED BY SYNTHESIS (INCLUDING NATURAL CONCENTRATES), DERIVATIVES THEREOF USED PRIMARILY AS VITAMINS, AND INTERMIXTURES OF THE FOREGOING, WHETHER OR NOT THE FOREGOING, WHETHER OR NOT IN ANY SOLVENT. - VITAMIN B12 AND ITS DERIVATIVES</t>
  </si>
  <si>
    <t>2937.1200 - ORGANIC CHEMICALS - HORMONES, NATURAL OR REPRODUCED BY SYNTHESIS; DERIVATIVES THEREOF, USED PRIMARILY AS HORMONES; OTHER STEROIDS USED PRIMARILY AS HORMONES. - INSULIN AND ITS SALTS</t>
  </si>
  <si>
    <t>4106.3100 - RAW HIDES AND SKINS (OTHER THAN FURSKINS) AND LEATHER. - GOAT OR KID SKIN LEATHER, WITHOUT HAIR ON, OTHER THAN LEATHER OF HEADING NO 41.08 OR 41.09. - IN THE WET STATE (INCLUDING WET BLUE)</t>
  </si>
  <si>
    <t>4703.1900 - PULP OF WOOD OR OF OTHER FIBROUS CELLULOSIC MATERIAL; WASTE AND SCRAP OF PAPER OR PAPERBOARD. - CHEMICAL WOOD PULP, SODA OR SULPHATE, OTHER THAN DISSOLVING GRADES. - NONCONIFEROUS</t>
  </si>
  <si>
    <t>9403.5090 - FURNITURE; BEDDING, MATRESSES, MATTRESS SUPPORTS,CUSHIONS AND SIMILAR STUFFED FURNISHINGS;LAMPS AND LIGHTING-FITTINGS; LAMPS AND LIGHTING-FITTINGS, NOT ELSEWHERE SPECIFIED OR INCLUDED; ILLUMINATED SIGNS, ILLUMINATED NAME-PLATES AND THE LIKE; PREFABRICATED - OTHER FRUNITURE AND PARTS THEREOF. - OTHER</t>
  </si>
  <si>
    <t>2933.5920 - ORGANIC CHEMICALS - HETEROCYCLIC COMPOUNDS WITH NITROGEN HETERO-ATOM(S) ONLY; NUCLEIC ACIDS AND THEIR SALTS. - 1TERT, BUTYL3 (2,6 ISO PROPYL 4PHENOXY PHENYAL THIOUREAN</t>
  </si>
  <si>
    <t>8525.5030 -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COMMUNICATION JAMMING EQUIPMENT</t>
  </si>
  <si>
    <t>0308.1100 - FISH AND CRUSTACEANS, MOLLUSCS AND OTHER AQUATIC INVERTEBRATES -  - LIVE, FRESH OR CHILLED</t>
  </si>
  <si>
    <t>2933.9990 - ORGANIC CHEMICALS - HETEROCYCLIC COMPOUNDS WITH NITROGEN HETERO-ATOM(S) ONLY; NUCLEIC ACIDS AND THEIR SALTS. - OTHER</t>
  </si>
  <si>
    <t>6306.1910 - OTHER MADE UP TEXTILE ARTICLES; SETS; WORN CLOTHING AND WORN TEXTILE ARTICLES; RAGS. - TARPAULINS, AWNINGS AND SUNBLINDS; TENTS; SAILS FOR BOATS, SAILBOARDS OR LANDCRAFT; CAMPING GOODS. - TARPAULINS</t>
  </si>
  <si>
    <t>3912.3900 - PLASTICS AND ARTICLES THEREOF - CELLULOSE AND ITS CHEMICAL DERIVATIVES, NOT ELSEWHERE SPECIFIED OR INCLUDED, IN PRIMARY FORMS. - OTHER</t>
  </si>
  <si>
    <t>3004.9091 - PHARMACEUTICAL PRODUCTS - MEDICAMENTS (EXCLUDING GOODS OF HEADING NO 30.02, 30.05 OR 30.06) CONSISTING OF MIXED OR UNMIXED PRODUCTS FOR THERAPEUTIC OR PROPHYLACTIC USES, PUT UP IN MEASURED DOSES OR IN FORMS OR PACKINGS FOR RETAIL SALE. - COUGH SYRUPS MEDICINAL</t>
  </si>
  <si>
    <t>2832.3000 - INORGANIC CHEMICALS; ORGANIC OR INORGANIC COMPOUNDS OF PRECIOUS METALS, OF RARE-EARTH METALS, OF RADIOACTIVE ELEMENTS OR OF ISOTOPES. -  - THIOSULPHATES</t>
  </si>
  <si>
    <t>2917.3300 - ORGANIC CHEMICALS - POLYCARBOXYLIC ACIDS, THEIR ANHYDRIDES, HALIDES, PEROXIDES AND PEROXYACIDS; THEIR HALOGENATED, SULPHONATED, NITRATED NITROSATED DERIVATIVES. - DINONYL OR DIDECYL ORTHOPHTHALATES</t>
  </si>
  <si>
    <t>8105.3000 - OTHER BASE METALS; CERMETS ; ARTICLES THEREOF. - COBALT MATTES AND OTHER INTEMEDIATE PRODUCTS OF COBALT METALLURGY; COBALT AND ARTICLES THHEREOF, INCLUDING WASTE AND SCRAP. - WASTE AND SCRAP</t>
  </si>
  <si>
    <t>7312.1020 - ARTICLES OF IRON AND STEEL. - STRANDED WIRE, ROPES, CABLES, PLAITED BANDS, SLINGS AND THE LIKE, OF IRON OR STEEL, NOT ELECTRICALLY INSULATED. - ROPE</t>
  </si>
  <si>
    <t>2835.2400 - INORGANIC CHEMICALS; ORGANIC OR INORGANIC COMPOUNDS OF PRECIOUS METALS, OF RARE-EARTH METALS, OF RADIOACTIVE ELEMENTS OR OF ISOTOPES. - PHOSPHINATES (HYPOPHOSPHITES), PHOSPHONATES (PHOSPHITES),PHOSPHATES AND POLYPHOSPHATES. - OF POTASSIUM</t>
  </si>
  <si>
    <t>8445.4010 -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WEFT WINDING MACHINES</t>
  </si>
  <si>
    <t>4414.9000 - WOOD AND ARTICLES OF WOOD; WOOD CHARCOAL -  - OTHER</t>
  </si>
  <si>
    <t>4418.8900 - WOOD AND ARTICLES OF WOOD; WOOD CHARCOAL - BUILDER'S JOINERY AND CARPENTRY OF WOOD, INCLUDING CELLULAR WOOD PANELS, ASSEMBLED PARQUET PANELS, SHINGLES AND SHAKES. - OTHER</t>
  </si>
  <si>
    <t>4419.1200 - WOOD AND ARTICLES OF WOOD; WOOD CHARCOAL -  - CHOPSTICKS</t>
  </si>
  <si>
    <t>4419.1900 - WOOD AND ARTICLES OF WOOD; WOOD CHARCOAL -  - OTHER</t>
  </si>
  <si>
    <t>4421.2000 - WOOD AND ARTICLES OF WOOD; WOOD CHARCOAL - OTEHR ARTICLES OF WOOD. - COFFINS</t>
  </si>
  <si>
    <t>4421.9100 - WOOD AND ARTICLES OF WOOD; WOOD CHARCOAL - OTEHR ARTICLES OF WOOD. - OF BAMBOO</t>
  </si>
  <si>
    <t>2903.6900 - ORGANIC CHEMICALS - HALOGENATED DERIVATIVES OF HYDROCARBONS. - OTHER</t>
  </si>
  <si>
    <t>2501.0029 - SALT; SULPHUR, EARTHS AND STONE; PLASTERING MATERIALS, LIME AND CEMENT. -  - OTHER</t>
  </si>
  <si>
    <t>4008.1190 - RUBBER AND ARTICLES THEREOF - PLATES, SHEETS, STRIP, RODS AND PROFILE SHAPES,OF VULCANISED RUBBER OTHER THAN HARD RUBBER. - OTHER</t>
  </si>
  <si>
    <t>4009.3130 - RUBBER AND ARTICLES THEREOF - TUBES, PIPES AND HOSES, OF VULCANISED RUBBER OTHER THAN HARD RUBBER,WIHT OR WIHTOUT THEIR FITTINGS (FOR EXAMPLE, JOINTS, ELBOWS, FLANGES). - FOR OTHER MOTOR CARS AND VEHICLES</t>
  </si>
  <si>
    <t>1103.1300 - PRODUCTS OF THE MILLING INDUSTRY; MALT; STARCHES; INULIN; WHEAT GLUTEN - CEREAL GROATS, MEAL AND PEELETS. - OF MAIZE (CORN)</t>
  </si>
  <si>
    <t>9018.9050 - OPTICAL, PHOTOGRAPHIC, CINEMATOGRAPHIC, MEASURING, CHECKING, PRECISION, MEDICAL OR SURGICAL INSTRUMENTS AND APPARATUS; PARTS AND ACCESSORIES THEREOF. - INSTRUMENTS AND APPLIANCES USED IN MEDICAL, SURGICAL, DENTAL, OR VETERINARY SCIENCES, INCLUDING SCINTIGRAPHIC APPARATUS, OTHER ELECTRO-MEDICAL APPARATUS AND SIGHT-TESTING INSTRUMENTS. - SPHYGMOMANOMETER</t>
  </si>
  <si>
    <t>6207.1910 - ARTICLES OF APPAREL AND CLOTHING ACCESSORIES, NOT KNITTED OR CROCHETED. - MEN'S OR BOYS' SINGLETS AND OTHER VESTS, UNDERPANTS, BRIEFS, NIGHTSHIRTS, PYJAMAS, BATHROBES, DRESSING GOWNS AND SIMILAR ARTICLES. - BALUCHI/PESHAWARI VEST</t>
  </si>
  <si>
    <t>0713.5000 - EDIBLE VEGETABLES AND CERTAIN ROOTS AND TUBERS - DRIED LEGUMINOUS VEGETABLES, SHELLED, WHETHER OR NOT SKINNED OR SPLIT. - BROAD BEANS (VICIA FABA VAR. MAJOR) AND HORSE BEANS(VICIA FABA VAR. EQUINA, VICIA FABA VAR.MINOR)</t>
  </si>
  <si>
    <t>1108.1100 - PRODUCTS OF THE MILLING INDUSTRY; MALT; STARCHES; INULIN; WHEAT GLUTEN - STARCHES; INULIN. - WHEAT STARCH</t>
  </si>
  <si>
    <t>0202.3000 - MEAT AND EDIBLE MEAT OFFAL - MEAT OF BOVINE ANIMALS, FROZEN - BONELESS</t>
  </si>
  <si>
    <t>6307.9070 - OTHER MADE UP TEXTILE ARTICLES; SETS; WORN CLOTHING AND WORN TEXTILE ARTICLES; RAGS. - OTHER MADE UP ARTICLES, INCLUDING DRESS PATTERNS. - TERRY COVERLETS</t>
  </si>
  <si>
    <t>8549.9100 - ELECTRICAL MACHINERY AND EQUIPMENT AND PARTS THEREOF; SOUND RECORDERS AND REPRODUCERS, TELEVISION IMAGE AND SOUND RECORDERS AND REPRODUCERS, AND PARTS AND ACCESSORIES OF SUCH ARTICLES. -  - CONTAINING PRIMARY CELLS, PRIMARY BATTERIES, ELECTRIC ACCUMULATORS, MERCURYSWITCHES, GLASS FROM CATHODERAY TUBES OR OTHER ACTIVATED GLASS, OR ELECTRICAL OR ELECTRONIC COMPONENTS CONTAINING CADMIUM, MERCURY, LEAD OR POLYCHLORINATED BIPHENYLS (PCBS)</t>
  </si>
  <si>
    <t>8308.9030 - MISCELLANEOUS ARTICLES OF BASE METAL. - CLASPS, FRAMES WITH CLASPS, BUCKLES, BUCKLE-CLASPS, HOOKS, EYES, EYELETS AND THE LIKE, OF BASE METAL, OF A KIND USED FOR CLOTHING FOOTWEAR, AWNINGS, HANDBAGS, TRAVEL GOODS OR OTHER MADE UP ARTICLES; TUBULAR OR BIFURCATED RIVETS, OF BASE METAL; BEADS AND S - FRAMES OF HAND BAGS AND PURSES</t>
  </si>
  <si>
    <t>2939.3000 - ORGANIC CHEMICALS - VEGETABLE ALKALOIDS, NATURAL OR REPRODUCED BY SYNTHESIS, AND THEIR SALTS ETHERS, ESTERS AND OTHER DERIVATIVES. - CAFFEINE AND ITS SALTS</t>
  </si>
  <si>
    <t>8531.9020 - ELECTRICAL MACHINERY AND EQUIPMENT AND PARTS THEREOF; SOUND RECORDERS AND REPRODUCERS, TELEVISION IMAGE AND SOUND RECORDERS AND REPRODUCERS, AND PARTS AND ACCESSORIES OF SUCH ARTICLES. - ELECTRIC SOUND VISUAL SIGNALLING APPARATUS (FOR EXAMPLE, BELLS, SIRENS, INDICATOR PANELS, BURGLAR OR FIRE ALARMS), OTHER THAN THOSE OF HEADING NO 85.12 OR 85.30. - PARTS OF APPARATUS OF SUBHEADING 8531.2000</t>
  </si>
  <si>
    <t>0709.5100 - EDIBLE VEGETABLES AND CERTAIN ROOTS AND TUBERS - OTHER VEGETABLES, FRESH OR CHIILED - MUSHROOMS OF THE GENUS AGARICUS</t>
  </si>
  <si>
    <t>2939.6200 - ORGANIC CHEMICALS - VEGETABLE ALKALOIDS, NATURAL OR REPRODUCED BY SYNTHESIS, AND THEIR SALTS ETHERS, ESTERS AND OTHER DERIVATIVES. - ERGOTAMINE (INN) AND ITS SALTS</t>
  </si>
  <si>
    <t>8436.9100 - NUCLEAR REACTOR, BOILERS, MACHINERY AND MECHANICAL APPLIANCES; PARTS THEREOF. - OTHER AGRICULTURAL, HORTICULTUREA, FORESTRY, POULTRY-KEEPING OR BEE-KEEPING MACHINERY, INCLUDING GERMINATION PLANT FITTED WITH MACHANICAL OR THERMAL EQUIP- MENT; POULTRY INCUBATORS AND BROODERS. - OF POULTRYKEEPING MACHINERY OR POULTRY INCUBATORS AND BROODERS</t>
  </si>
  <si>
    <t>8438.6000 - NUCLEAR REACTOR, BOILERS, MACHINERY AND MECHANICAL APPLIANCES; PARTS THEREOF. - MACHINERY, NOT SPECIFIED OR INCLUDED ELSEWHERE IN THIS CHAPTER, FOR THE INDUSTRIAL PREPARATION OR MANUFACTRE OF FOOD OR DRINK, OTHER THAN MACHINERY FOR THE EXTRACTION OR PREPARATION OF ANIMLA OR FIXED VEGETABLE FATS OR OILS. - MACHINERY FOR THE PREPARATION OF FRUITS, NUTS OR VEGETABLES</t>
  </si>
  <si>
    <t>1404.9030 - VEGETABLE PLAITING MATERIALS; VEGETABLE PRODUCTS NOT ELSEWHERE SPECIFIED OR INCLUDED - VEGETABLE PRODUCTS NOT ELSEWHERE SPECIFIED OR INCLUDED. - VEGETABLE MATERIALS OF A KIND USED PRIMARILY AS STUFFING OR AS PADDING (FOR EXAMPLE, KAPOK, VEGETABLE HAIR AND EELGRASS), WHETHER OR NOT PUT UP AS A LAYER WITH OR WITHOUT SU</t>
  </si>
  <si>
    <t>8441.3000 - NUCLEAR REACTOR, BOILERS, MACHINERY AND MECHANICAL APPLIANCES; PARTS THEREOF. - OTHER MACHINERY FOR MAKING UP PAPER PULP, PAPER OR PAPERBOARD, INCLUDING CUTTING MACHINES OF ALL KINDS. - MACHINES FOR MAKING CARTONS, BOXES, CASES, TUBES, DRUMS OR SIMILAR CONTAINERS, OTHER THAN BY MOULDING</t>
  </si>
  <si>
    <t>8412.9020 - NUCLEAR REACTOR, BOILERS, MACHINERY AND MECHANICAL APPLIANCES; PARTS THEREOF. - OTHER ENGINES AND MOTORS. - FOR MACHINES OF HEADING 8412.1000, 8412.2100, 8412.2900 &amp; 8412.3100</t>
  </si>
  <si>
    <t>0302.8200 - FISH AND CRUSTACEANS, MOLLUSCS AND OTHER AQUATIC INVERTEBRATES - FISH FRESH OR CHILLED, EXCLUDING FISH FI LLETS AND OTHER FISH MEAT OF HEADING NO. 03.04 - RAYS AND SKATES (RAJIDAE)</t>
  </si>
  <si>
    <t>8443.3260 - NUCLEAR REACTOR, BOILERS, MACHINERY AND MECHANICAL APPLIANCES; PARTS THEREOF. - PRINTING MACHIENRY; MACHINES FOR USES ANCILLARY TO PRINTING. - FACSIMILE MACHINE</t>
  </si>
  <si>
    <t>8428.3100 - NUCLEAR REACTOR, BOILERS, MACHINERY AND MECHANICAL APPLIANCES; PARTS THEREOF. - OTHER LIFTING, HANDLING, LOADING OR UNLOADING MACHINERY (FOR EXAMPLE, LIFTS ESCALATORS, CONVEYORS, TEELFERICS). - SPECIALLY DESIGNED FOR UNDERGROUND USE</t>
  </si>
  <si>
    <t>8445.4030 -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REELING MACHINES</t>
  </si>
  <si>
    <t>8504.9090 - ELECTRICAL MACHINERY AND EQUIPMENT AND PARTS THEREOF; SOUND RECORDERS AND REPRODUCERS, TELEVISION IMAGE AND SOUND RECORDERS AND REPRODUCERS, AND PARTS AND ACCESSORIES OF SUCH ARTICLES. - ELECTRICAL TRANSFORMERS, STATIC CONVERTERS (FOR EXAMPLE, RECTIFIERS) AND INDUCTORS. - OTHER</t>
  </si>
  <si>
    <t>8448.4290 -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OTHER</t>
  </si>
  <si>
    <t>8502.2010 - ELECTRICAL MACHINERY AND EQUIPMENT AND PARTS THEREOF; SOUND RECORDERS AND REPRODUCERS, TELEVISION IMAGE AND SOUND RECORDERS AND REPRODUCERS, AND PARTS AND ACCESSORIES OF SUCH ARTICLES. - ELECTRIC GENERATING SETS AND ROTARY CONVERTERS. - OF AN OUTPUT NOT EXCEEDING 5 KVA</t>
  </si>
  <si>
    <t>0304.9100 - FISH AND CRUSTACEANS, MOLLUSCS AND OTHER AQUATIC INVERTEBRATES - FISH FILLETS AND OTHER FISH MEAT (WHETHER OR NOT MINCED), FRESH, CHILLED OR FROZEN. - SWORDFISH (XIPHIAS GLADIUS)</t>
  </si>
  <si>
    <t>8450.1290 - NUCLEAR REACTOR, BOILERS, MACHINERY AND MECHANICAL APPLIANCES; PARTS THEREOF. - HOUSEHOLD OR LAUNDRY-TYPE WASHING MACHINES, INCLUDING MACHINES WHICH BOTH WASH AND DRY. - OTHER</t>
  </si>
  <si>
    <t>8479.5000 - NUCLEAR REACTOR, BOILERS, MACHINERY AND MECHANICAL APPLIANCES; PARTS THEREOF. - MACHINES AND MECHANICAL APPLIANCES HAVING INDIVIDUAL FUNCTIONS, NOT SPECIFIED OR INCLUDED ELSEWHERE IN THIS CHAPTER. - INDUSTRIAL ROBOTS, NOT ELSEWHERE SPECIFIED OR INCLUDED</t>
  </si>
  <si>
    <t>8479.9090 - NUCLEAR REACTOR, BOILERS, MACHINERY AND MECHANICAL APPLIANCES; PARTS THEREOF. - MACHINES AND MECHANICAL APPLIANCES HAVING INDIVIDUAL FUNCTIONS, NOT SPECIFIED OR INCLUDED ELSEWHERE IN THIS CHAPTER. - OTHER</t>
  </si>
  <si>
    <t>8459.7090 - NUCLEAR REACTOR, BOILERS, MACHINERY AND MECHANICAL APPLIANCES; PARTS THEREOF. - MACHINE-TOOLS (INCLUDING WAY-TYPE UNIT HEAD MACHINES) FOR DRILLINGS, BORING, MILLING, THREADING OR TAPPING BY REMOVING METAL, OTHER THAN LATHES OF HEADING NO 84.58. - OTHER</t>
  </si>
  <si>
    <t>0810.2000 - EDIBLE FRUIT AND NUTS; PEEL OF CITRUS FRUIT OR MELONS - OTHER FRUIT,FRESH. - RASPBERRIES, BLACKBERRIES, MULBERRIES AND LOGANBERRIES</t>
  </si>
  <si>
    <t>5515.1310 - MAN-MADE STAPLE FIBRES. - OTHER WOVEN FABRICS OF SYNTHETIC STAPLE FIBRES. - UNBLEACHED</t>
  </si>
  <si>
    <t>5515.2190 - MAN-MADE STAPLE FIBRES. - OTHER WOVEN FABRICS OF SYNTHETIC STAPLE FIBRES. - OTHER</t>
  </si>
  <si>
    <t>5515.2210 - MAN-MADE STAPLE FIBRES. - OTHER WOVEN FABRICS OF SYNTHETIC STAPLE FIBRES. - UNBLEACHED</t>
  </si>
  <si>
    <t>5516.1200 - MAN-MADE STAPLE FIBRES. - WOVEN FABRICS OF ARTIFICIAL STAPLE FIBRES. - DYED</t>
  </si>
  <si>
    <t>8701.9290 - VEHICLES OTHER THAN RAILWAY OR TRAMWAY ROLLING-STOCK AND PARTS AND ACCESSORIES THEREOF. - TRACTORS (OTHER THAN TRACTORS OF HEADING NO 87.09. - OTHER</t>
  </si>
  <si>
    <t>8421.3920 - NUCLEAR REACTOR, BOILERS, MACHINERY AND MECHANICAL APPLIANCES; PARTS THEREOF. - CENTRIFUGES, INCLUDING CENTRIFUGAL DRYERS; FILTERING OR PURIFYING MACHINERY AND APPARATUS, FOR LIQUIDS OR GASES. - FILTER DRIERS USED WITH CFC REFRIGERANT GASES</t>
  </si>
  <si>
    <t>3904.3000 - PLASTICS AND ARTICLES THEREOF - POLYMERS OF VINYL CHLORIDE OR OF OTHER HALOGENATED OLEFINS, IN PRIMARY FORMS. - VINYL CHLORIDEVINYL ACETATE COPOLYMERS</t>
  </si>
  <si>
    <t>3905.9990 - PLASTICS AND ARTICLES THEREOF - POLYMES OF VINYL ACETATE OR OF OTHER VINYL ESTERS, IN PRIMARY FORMS; OTHER VINYL POLYMERS IN PRIMARY FORMS. - OTHER</t>
  </si>
  <si>
    <t>4011.8000 - RUBBER AND ARTICLES THEREOF - NEW PNEUMATIC TYRES, OF RUBBER. - OF A KIND USED ON CONSTRUCTION, MININGING OR INDUSTRIAL HANDLING VEHICLES AND MACHINES</t>
  </si>
  <si>
    <t>2918.1900 - ORGANIC CHEMICALS - CARBOXYLIC ACIDS WITH ADDITIONAL OXYGEN FUNCTION AND THEIR ANHYDRIDES, HALIDES, PEROXIDES AND PEROXYACIDS, THEIR HALOGENATED, SULPHONATED, NITRATED OR NITROSATED DERIVATIVES. - OTHER</t>
  </si>
  <si>
    <t>3926.2010 - PLASTICS AND ARTICLES THEREOF - OTHER ARTICLES OF PLASTICS AND ARTICLES OF OTHER MATERIALS OF HEADING NO 39.01 TO 39.14. - PLASTIC BELTS</t>
  </si>
  <si>
    <t>4407.1300 - WOOD AND ARTICLES OF WOOD; WOOD CHARCOAL - WOOD SAWN OR CHIPPED LENGTHWOSE,SLICED OR PEELED, WHETHER OR NOT PLANED, SANDED OR FINGER-JOINTED, OF A THICKNESS EXCEEDING 6 MM. - OF SPF (SPRUCE (PICEA SPP.), PINE (PINUS SPP.) AND FIR (ABIES SPP.))</t>
  </si>
  <si>
    <t>2901.1090 - ORGANIC CHEMICALS - ACYCLIC HYDROCARBONS. - OTHER</t>
  </si>
  <si>
    <t>7013.1000 - GLASS AND GLASSWARE. - GLASSWARE OF A KIND USED FOR TABLE, KITCHEN, TOILET, OFFICE, INDOOR DECORATION OR SIMILAR PURPOSES (OTHER THAN THAT OF HEADING NO 70.10 OR 70.18). - OF GLASSCERAMICS</t>
  </si>
  <si>
    <t>9301.9049 - ARMS &amp; AMMUNITIONS; PARTS &amp; ACCESSORIES THEREOF. -  - OTHER</t>
  </si>
  <si>
    <t>9304.0000 - ARMS &amp; AMMUNITIONS; PARTS &amp; ACCESSORIES THEREOF. -  - OTHER ARMS (FOR EXAMPLE, SPRING, AIR OR GAS GUNS AND PISTOLS, TRUNCHEONS), EXCLUDING THOSE OF HEADING 93.07.</t>
  </si>
  <si>
    <t>2004.1000 - PREPARATION OF VEGETABLES, FRUIT, NUTS OR OTHER PART OF PLANTS. - OTHER VEGETBALES PREPARED OR PRESERVED OTHERWISE THAN BY VINEGAR OR ACETIC ACID,FROZEN. - POTATOES</t>
  </si>
  <si>
    <t>3006.3000 - PHARMACEUTICAL PRODUCTS - PHARMACEUTICAL GOODS SPECIFIED IN NOTE 3 TO THIS CHAPTER. - OPACIFYING PREPARATIONS FOR XRAY EXAMINATIONS; DIAGNOSTIC REAGENTS  DESIGNED TO BE ADMINISTERED TO THE PATIENT</t>
  </si>
  <si>
    <t>3102.2900 - FERTILISERS. - MINERAL OR CHEMICAL FERTILISERS, NITROGENOUS - OTHER</t>
  </si>
  <si>
    <t>3102.3000 - FERTILISERS. - MINERAL OR CHEMICAL FERTILISERS, NITROGENOUS - AMMONIUM NITRATE, WHETHER OR NOT IN AQUEOUS SOLUTION</t>
  </si>
  <si>
    <t>8708.9930 - VEHICLES OTHER THAN RAILWAY OR TRAMWAY ROLLING-STOCK AND PARTS AND ACCESSORIES THEREOF. - PARTS AND ACCESSORIES OF THE MOTOR VEHICLES OF HEADINGS NO 87.01 TO 87.05. - FOR THE VEHICLES OF HEADING 87.03:(A) FOLLOWING COMPONENTS FOR MOTOR CARS OF HEADING 87.03 (1) AIR CLEANER HOUSING ASSEMBLY AND PARTS THEREOF (2) ARMS FOR FAN BELT ADJUSTING (REFER TO PRINTED FINANCE ACT 2023 FOR COMPLETE DESCRIPTION)</t>
  </si>
  <si>
    <t>3102.8000 - FERTILISERS. - MINERAL OR CHEMICAL FERTILISERS, NITROGENOUS - MIXTURES OF UREA AND AMMONIUM NITRATE IN AQUEOUS OR AMMONIACAL SOLUTION</t>
  </si>
  <si>
    <t>6005.3620 - KNITTED OR CROCHETED FABRICS. -  - BLEACHED</t>
  </si>
  <si>
    <t>8428.3910 - NUCLEAR REACTOR, BOILERS, MACHINERY AND MECHANICAL APPLIANCES; PARTS THEREOF. - OTHER LIFTING, HANDLING, LOADING OR UNLOADING MACHINERY (FOR EXAMPLE, LIFTS ESCALATORS, CONVEYORS, TEELFERICS). - FOR CEMENT PLANTS</t>
  </si>
  <si>
    <t>0303.9100 - FISH AND CRUSTACEANS, MOLLUSCS AND OTHER AQUATIC INVERTEBRATES - FISH, FROZEN, EXCLUDING FISH FILLETS AND OTHER FISH MEAT OF HEADING NO. 03.03 - LIVERS, ROES AND MILT</t>
  </si>
  <si>
    <t>0304.4500 - FISH AND CRUSTACEANS, MOLLUSCS AND OTHER AQUATIC INVERTEBRATES - FISH FILLETS AND OTHER FISH MEAT (WHETHER OR NOT MINCED), FRESH, CHILLED OR FROZEN. - SWORDFISH (XIPHIAS GLADIUS)</t>
  </si>
  <si>
    <t>0304.4700 - FISH AND CRUSTACEANS, MOLLUSCS AND OTHER AQUATIC INVERTEBRATES - FISH FILLETS AND OTHER FISH MEAT (WHETHER OR NOT MINCED), FRESH, CHILLED OR FROZEN. - DOGFISH AND OTHER SHARKS</t>
  </si>
  <si>
    <t>8446.2900 - NUCLEAR REACTOR, BOILERS, MACHINERY AND MECHANICAL APPLIANCES; PARTS THEREOF. - WEAVING MACHINES (LOOMS). - OTHER</t>
  </si>
  <si>
    <t>8502.4000 - ELECTRICAL MACHINERY AND EQUIPMENT AND PARTS THEREOF; SOUND RECORDERS AND REPRODUCERS, TELEVISION IMAGE AND SOUND RECORDERS AND REPRODUCERS, AND PARTS AND ACCESSORIES OF SUCH ARTICLES. - ELECTRIC GENERATING SETS AND ROTARY CONVERTERS. - ELECTRIC ROTARY CONVERTERS</t>
  </si>
  <si>
    <t>6005.3610 - KNITTED OR CROCHETED FABRICS. -  - UNBLEACHED</t>
  </si>
  <si>
    <t>6006.1000 - KNITTED OR CROCHETED FABRICS. -  - OF WOOL OR FINE ANIMAL HAIR</t>
  </si>
  <si>
    <t>6104.5100 -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</si>
  <si>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3811.2900 - MISCELLANEOUS CHEMICAL PRODUCTS. - ANIT-KNOCK PREPARATIONS, OXIDATION INHIBITORS, GUM INHIBITORS, VISCOSITY IMPROVERS, ANTI-CORROSIVE PREPARATIONS AND OTHER PREPARED ADDITIVES, FOR MINERAL OILS (INCLUDING GASOLINE) OR FOR OTHER LIQUIDS USED FOR THE SAME PURPOSES AS MINERAL OILS. - OTHER</t>
  </si>
  <si>
    <t>3817.0000 - MISCELLANEOUS CHEMICAL PRODUCTS. - MIXED ALKYLBENZENES AND MIXED ALKYLNAPHTHALENES,OTHER THAN THOSE OF HEADING NO 27.07 OR 29.02. - MIXED ALKYLBENZENES AND MIXED ALKYLNAPHTHALENES, OTHER THAN THOSE OF HEADING 27. 07 OR 29. 02.</t>
  </si>
  <si>
    <t>2835.2910 - INORGANIC CHEMICALS; ORGANIC OR INORGANIC COMPOUNDS OF PRECIOUS METALS, OF RARE-EARTH METALS, OF RADIOACTIVE ELEMENTS OR OF ISOTOPES. - PHOSPHINATES (HYPOPHOSPHITES), PHOSPHONATES (PHOSPHITES),PHOSPHATES AND POLYPHOSPHATES. - OF ALUMINIUM</t>
  </si>
  <si>
    <t>8708.9290 - VEHICLES OTHER THAN RAILWAY OR TRAMWAY ROLLING-STOCK AND PARTS AND ACCESSORIES THEREOF. - PARTS AND ACCESSORIES OF THE MOTOR VEHICLES OF HEADINGS NO 87.01 TO 87.05. - OTHER</t>
  </si>
  <si>
    <t>7110.3900 - NATURAL OR CULTURED PEARLS, PRECIOUS OR SEMI-PRECIOUS STONES, PRECIOUS METALS, METAL CLAD WITH PRECIOUS METAL AND ARTICLES THEREOF; IMITATION JEWELLERY; COIN. - PLATINUM UNWROUGHT OR IN SEMI-MANUFACT- URED FORMS,  OR IN POWDER FORM. - OTHER</t>
  </si>
  <si>
    <t>7202.5000 - IRON AND STEEL. - FERRO-ALLOYS. - FERROSILICOCHROMIUM</t>
  </si>
  <si>
    <t>7203.1000 - IRON AND STEEL. - FERROUS PRODUCTS OBTAINED BY DIRECT REDUCTIONS OF IRON ARE AND OTHER SPONGY FERROUS PRODUCTS, IN LUMPS, PELLETS OR SIMILAR FORMS; IRON HAVING A MINIMUM PURITY BY WEIGHT  OF 99.94 %, IN LUMPS, PELLETS OR SIMILAR FORMS. - FERROUS PRODUCTS OBTAINED BY DIRECT REDUCTION OF IRON ORE</t>
  </si>
  <si>
    <t>7204.4910 - IRON AND STEEL. - FERROUS WSTE AND SCRAP; REMELTING SCRAP INGOTS OF IRON OR STEEL. - REROLLABLE</t>
  </si>
  <si>
    <t>7204.4920 - IRON AND STEEL. - FERROUS WSTE AND SCRAP; REMELTING SCRAP INGOTS OF IRON OR STEEL. - WASTE AND SCRAP OF AUTO PARTS</t>
  </si>
  <si>
    <t>6302.9110 - OTHER MADE UP TEXTILE ARTICLES; SETS; WORN CLOTHING AND WORN TEXTILE ARTICLES; RAGS. - BED LINEN, TABLE LINEN, TOILET LINEN AND KITCHEN LINEN. - TOILET AND KITCHEN LINEN MILL MADE</t>
  </si>
  <si>
    <t>6304.9300 - OTHER MADE UP TEXTILE ARTICLES; SETS; WORN CLOTHING AND WORN TEXTILE ARTICLES; RAGS. - OTHER FURNISHING ARTICLES, EXCLUDING THOSE OF HEADING NO 94.04. - NOT KNITTED OR CROCHETED, OF SYNTHETIC FIBRES</t>
  </si>
  <si>
    <t>3911.2000 - PLASTICS AND ARTICLES THEREOF - PETROLEUM RESINS, COMMARONE-INDENE RESINS,POLYTERPENES,POLYSULPHIDES, POLYSULPHONES AND OTHER PRODUCTS SPECIFIED IN NOTE 3 TO THIS CHAPTER, NOT ELSEWHERE SPECIFIED OR INCLUDED, IN PRIMARY FORMS. - POLY(1,3PHENYLENE METHYLPHOSPHONATE)</t>
  </si>
  <si>
    <t>2940.0000 - ORGANIC CHEMICALS -  - SUGARS, CHEMICALLY PURE, OTHER THAN SUCROSE, LACTOSE, MALTOSE, GLUCOSE AND FRUCTOSE; SUGAR ETHERS, SUGAR ACETALS AND SUGAR ESTERS, AND THEIR SALTS, OTHER THAN PRODUCTS OF HEADING 2</t>
  </si>
  <si>
    <t>2920.2900 - ORGANIC CHEMICALS - ESTERS OF OTHER INORGANIC ACIDS (EXCLUDING ESTERS OF HYDROGEN HALIDES) AND THEIR SALTS; THEIR HALOGENATED, SULPHONATED, NITRATED OR NITROSATED DERIVATIVES. - OTHER</t>
  </si>
  <si>
    <t>2920.9020 - ORGANIC CHEMICALS - ESTERS OF OTHER INORGANIC ACIDS (EXCLUDING ESTERS OF HYDROGEN HALIDES) AND THEIR SALTS; THEIR HALOGENATED, SULPHONATED, NITRATED OR NITROSATED DERIVATIVES. - INGREDIENTS FOR PESTICIDES</t>
  </si>
  <si>
    <t>7605.2100 - ALUMINIUM AND ARTICLES THEREOF. - ALUMINIUM WIRE. - OF WHICH THE MAXIMUM CROSS SECTIONAL DIMENSION EXCEEDS 7 MM</t>
  </si>
  <si>
    <t>7605.2900 - ALUMINIUM AND ARTICLES THEREOF. - ALUMINIUM WIRE. - OTHER</t>
  </si>
  <si>
    <t>8528.7213 - ELECTRICAL MACHINERY AND EQUIPMENT AND PARTS THEREOF; SOUND RECORDERS AND REPRODUCERS, TELEVISION IMAGE AND SOUND RECORDERS AND REPRODUCERS, AND PARTS AND ACCESSORIES OF SUCH ARTICLES. - TELEVISION RECEIVERS (INCLUDING VIDEO MONITORS AND VIDEO PROJECTORS), WHETHER OR NOT INCORPORATING RADIO-RECORDING OR REPRODUCING APPARATUS. - IN CKD/SKD CONDITION</t>
  </si>
  <si>
    <t>2810.0010 - INORGANIC CHEMICALS; ORGANIC OR INORGANIC COMPOUNDS OF PRECIOUS METALS, OF RARE-EARTH METALS, OF RADIOACTIVE ELEMENTS OR OF ISOTOPES. -  - OXIDES OF BORON</t>
  </si>
  <si>
    <t>2814.1000 - INORGANIC CHEMICALS; ORGANIC OR INORGANIC COMPOUNDS OF PRECIOUS METALS, OF RARE-EARTH METALS, OF RADIOACTIVE ELEMENTS OR OF ISOTOPES. - AMMONIA, ANHYDROUS OR IN AQUEOUS SOLUTION. - ANHYDROUS AMMONIA</t>
  </si>
  <si>
    <t>3210.0090 - TANNING OR DYEING EXTRACTS; TANNINS AND THEIR DERIVATIVES; DYES PIGMENTS AND OTHER COLOURING MATTER, PAINTS AND VARNISHES; PUTTY AND OTHER MASTICS; INKS. - OTHER PAINTS AND VARNISHES (INCLUDING ENAMELS, LACQUERS, AND DISTEMPERS); PREPARED WATER PIGMENTS OF A KIND USE FOR FINISHING LEATHER. - OTHER</t>
  </si>
  <si>
    <t>3824.8700 - MISCELLANEOUS CHEMICAL PRODUCTS. -  - CONTAINING PERFLUOROOCTANE SULPHONIC ACID, ITS SALTS, PERFLUOROOCTANE SULPHONAMIDES, OR PERFLUOROOCTANE SULPHONYL FLUORIDE</t>
  </si>
  <si>
    <t>3824.9910 - MISCELLANEOUS CHEMICAL PRODUCTS. -  - GUM BASE OF A KIND USED FOR MANUFACTURE OF CHEWING GUM</t>
  </si>
  <si>
    <t>6211.4300 - ARTICLES OF APPAREL AND CLOTHING ACCESSORIES, NOT KNITTED OR CROCHETED. - TRACK SUITS, SKI SUITS AND SWIMWEAR, OTHER GARMENTS. - OF MANMADE FIBRES</t>
  </si>
  <si>
    <t>6910.1060 - CERAMIC PRODUCTS. - CERAMIC SINKS, WASH BASINS, WASH BASIN PEDESTATS, BATHS, BIDETS, WATER CLOSET PANS, FLUSING CISTERNS, URINALS AND SIMILAR SANITARY FIXTURES. - TOILET CERAMIC</t>
  </si>
  <si>
    <t>7002.3100 - GLASS AND GLASSWARE. - GLASS IN BALLS(OTHER THAN MICROSPHERES OF HEADING NO 70.18), RODS OR TUBES, UNWORKED. - OF FUSED QUARTZ OR OTHER FUSED SILICA</t>
  </si>
  <si>
    <t>4503.1000 - CORK AND ARTICLES OF CORK. - ARTICLES OF NATURAL CORK. - CORKS AND STOPPERS</t>
  </si>
  <si>
    <t>4706.9300 - PULP OF WOOD OR OF OTHER FIBROUS CELLULOSIC MATERIAL; WASTE AND SCRAP OF PAPER OR PAPERBOARD. - PULPS OF OTHER FIBROUS CELLULOSIC MATERIALS. - OBTAINED BY A COMBINATION OF MECHANICAL AND CHEMICAL PROCESSES</t>
  </si>
  <si>
    <t>7306.9000 - ARTICLES OF IRON AND STEEL. - OTHER TUBES, PIPES AND HOLLOW PROFILES (FOR EXAMPLE, OPEN SEAM OR WELDED, RIVETED OR SIMILARLY CLOSED), OF IRON OR STEEL. - OTHER.</t>
  </si>
  <si>
    <t>7307.1910 - ARTICLES OF IRON AND STEEL. - TUBE OR PIPE FITTINGS (FOR EXAMPLE, COUPLINGS, ELBOWS, SLEEVES), OF IRON OR STEEL. - IN CONFORMANCE TO NACE CERTIFICATION AS PER MR175</t>
  </si>
  <si>
    <t>8413.8200 - NUCLEAR REACTOR, BOILERS, MACHINERY AND MECHANICAL APPLIANCES; PARTS THEREOF. - PUMPS FOR LIQUIDS, WHETHER OR NOT FITTED WITH A MEASURING DEVICE; LIQUID ELEVATORS. - LIQUID ELEVATORS</t>
  </si>
  <si>
    <t>2909.4100 - ORGANIC CHEMICALS - ETHERS, ETHER-ALCOHOLS, ETHER-PHENOLS, ETHER-ALCOHOL-PHENOLS, ALCOHOL PEROXIDES ETHER PEROXIDES, KETONE PEROXIDES (WHETHER OR NOT CHEMICALLY DEFINED), AND THEIR HALOGENATED, SULPHONATED, NITRATED OR NITROSATED DERIVATIVES. - 2,2' OXYDIETHANOL (DIETHYLENE GLYCOL, DIGOL)</t>
  </si>
  <si>
    <t>2910.5000 - ORGANIC CHEMICALS - EPOXIDES, EPOXYALOCOHOLS, EPOXPHENOLS AND EPOXYETHERS, WITH A THREE-MEMBERED RING,AND THEIR HALOGENATED,SULPHONATED, NITRATED OR NITROSATED DERIVATIVES. - ENDRIN (ISO)</t>
  </si>
  <si>
    <t>0813.4060 - EDIBLE FRUIT AND NUTS; PEEL OF CITRUS FRUIT OR MELONS - FRUIT, DRIED,OTHER THAN THAT OF HEADINGS NOS. 08.01 TO 08.06 ; MIXTURES OF NUTS DRIED FRUITS OF THIS CHAPTER. - LICHIS</t>
  </si>
  <si>
    <t>0813.4070 - EDIBLE FRUIT AND NUTS; PEEL OF CITRUS FRUIT OR MELONS - FRUIT, DRIED,OTHER THAN THAT OF HEADINGS NOS. 08.01 TO 08.06 ; MIXTURES OF NUTS DRIED FRUITS OF THIS CHAPTER. - RAISINS</t>
  </si>
  <si>
    <t>8420.9900 - NUCLEAR REACTOR, BOILERS, MACHINERY AND MECHANICAL APPLIANCES; PARTS THEREOF. - CALENDERING OR OTHER ROLLING MACHINES, OTHER THAN FOR METALS OR GLASS, AND CYLINDERS THEREFOR. - OTHER</t>
  </si>
  <si>
    <t>8423.3000 - NUCLEAR REACTOR, BOILERS, MACHINERY AND MECHANICAL APPLIANCES; PARTS THEREOF. - WEIGHING MACHINERY (EXCLUDING BALANCES OF A SENSISTIVITY OF 5 CG OR BETTER), INCLUDING WEIGHT OPERATED COUNTING OR CHECKING MACHINES; WEIGHING MACHINE WEIGHTS OF ALL KINDS. - CONSTANT WEIGHT SCALES AND SCALES FOR DISCHARGING A PREDETERMINED WEIGHT OF MATERIAL INTO A BAG OR CONTAINER, INCLUDING HOPPER SCALES</t>
  </si>
  <si>
    <t>8211.9100 - TOOLS, IMPLEMENTS, CULTERY, SPOONS AND FORKS, OF BASE METAL; PARTS THEREOF OF BASE METAL. - KINVES WITH CUTTING BLADES, SERRATED OR NOT (INCLUDING PRUNING KNIVES), OTHER THAN KNIVES OF HEADING NO 82.08, AND BLADES THEREFOR. - TABLE KNIVES HAVING FIXED BLADES</t>
  </si>
  <si>
    <t xml:space="preserve">7320.1030 - ARTICLES OF IRON AND STEEL. - SPRINGS AND LEAVES FOR SPRINGS, OF IRON OR STEEL. - FOLLOWING COMPONENTS FOR VEHICLE OF HEADING 87.11: 
(A) FOR FRONT SHOCKS:
(1) SPRING FRONT FORK 
(2) SPRING REBOUND FRONT FORK 
(3) RING OIL SEAL STOPPER 
(4) PIPE COMP FRONT FORK 
(B) FOR REAR SHOCKS:
(1) SPRING REAR CUSHION
(2) SEAT SPRING REAR C</t>
  </si>
  <si>
    <t>7321.9000 - ARTICLES OF IRON AND STEEL. - STOVES RANGES, GRATES, COOKERS(INCLUDING THOSE WITH SUBSIDIARY BOILERS FOR CENTRAL HEATING), BARBECUSES, BRAZIERS, GAS-RIGS, PLATE WARMERS AND SIMILAR NON-ELECTRIC DOMESTIC APPLIANCES, AND PARTS THEREOF, OF IRON OR STEEL. - PARTS</t>
  </si>
  <si>
    <t>2845.2000 - INORGANIC CHEMICALS; ORGANIC OR INORGANIC COMPOUNDS OF PRECIOUS METALS, OF RARE-EARTH METALS, OF RADIOACTIVE ELEMENTS OR OF ISOTOPES. - ISOTOPES OTHER THAN THOSE OF HEADING NO 28.44; COMPOUNDS, INORGANIC OR ORGANIC, OF SUCH ISOTOPES, WHETHER OR NOT CHEMICALLY DEFINED. - BORON ENRICHED IN BORON10 AND ITS COMPOUNDS</t>
  </si>
  <si>
    <t>7210.4910 - IRON AND STEEL. - FLAT-ROLLED PRODUTS OF IRON OR NON-ALLOY STEEL, OF WIDTH OF 600 MM OR MORE, CLAD, PLATED OR COATED. - OF SECONDARY QUALITY</t>
  </si>
  <si>
    <t>8215.9100 - TOOLS, IMPLEMENTS, CULTERY, SPOONS AND FORKS, OF BASE METAL; PARTS THEREOF OF BASE METAL. - SPOOS, FORKS, LADLES, SKIMMERS, CAKE- SERVERS, FISH-KNIVES, BUTTER KNIVES, SUGAR TONGS AND SIMILAR KITCHEN OR TABLEWARE. - PLATED WITH PRECIOUS METAL</t>
  </si>
  <si>
    <t>7325.9100 - ARTICLES OF IRON AND STEEL. - OTHER CAST ARTICLES OF IRON OR STEEL. - GRINDING BALLS AND SIMILAR ARTICLES FOR MILLS</t>
  </si>
  <si>
    <t>2901.2400 - ORGANIC CHEMICALS - ACYCLIC HYDROCARBONS. - BUTA1, 3DIENE AND ISOPRENE</t>
  </si>
  <si>
    <t>2902.5000 - ORGANIC CHEMICALS - CYCLIC HYDROCARBONS. - STYRENE</t>
  </si>
  <si>
    <t>7211.2920 - IRON AND STEEL. - FLAT-ROLLED PRODUCTS OF IRON NON-ALLOY STEEL, OF A WIDTH OF LESS THAN 600 MM NOT CLAD, PLATED OR COATED. - COLD ROLLED STEEL STRIPS OF THICKNESS BELOW  0.5 MM AND UPTO 100 MM WIDE</t>
  </si>
  <si>
    <t>8415.1099 -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</si>
  <si>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8452.9090 - NUCLEAR REACTOR, BOILERS, MACHINERY AND MECHANICAL APPLIANCES; PARTS THEREOF. - SEWING MACHINES, OTHER THAN BOOK-SEWING MACHINES OF HEADING NO 84.40; FURNITURE BASES AND COVERS SPECIALLY DESIGNED FOR SEWING MACHINES : SEWING MACHINE NEEDLES - OTHER</t>
  </si>
  <si>
    <t>8455.3090 - NUCLEAR REACTOR, BOILERS, MACHINERY AND MECHANICAL APPLIANCES; PARTS THEREOF. - METAL-ROLLING MILLS AND ROLLS THEREFOR. - OTHER</t>
  </si>
  <si>
    <t>7806.0020 - LEAD AND ARTICLES THEREOF. - OTHER ARTICLES OF LEAD. - LEAD TUBES, PIPES AND TUBE OR PIPE FITTINGS (FOR EXAMPLE, COUPLINGS, ELBOWS, SLEEVES).</t>
  </si>
  <si>
    <t>7303.0000 - ARTICLES OF IRON AND STEEL. -  - TUBES, PIPES AND HOLLOW PROFILES, OF CAST IRON.</t>
  </si>
  <si>
    <t>2915.3910 - ORGANIC CHEMICALS - SATURATED ACYCLIC MONOCARBOXYLIC ACIDS AND THEIR ANHYDRIDES, HALIDES,PEROXIDES AND PEROXYACIDS;THEIR HALOGENATED, SULPHONATED,NITRATED OR NITROSATED DERIVATIVES. - BENZYL ACETATE</t>
  </si>
  <si>
    <t>6006.3200 - KNITTED OR CROCHETED FABRICS. -  - DYED</t>
  </si>
  <si>
    <t>3808.9140 -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PB ROPE L&amp; LTT</t>
  </si>
  <si>
    <t>6202.3000 - ARTICLES OF APPAREL AND CLOTHING ACCESSORIES, NOT KNITTED OR CROCHETED. - WOMEN'S OR GIRLS' OVERCOATS, CAR-COATS, CAPES, CLOAKS, ANORAKS (INCLUDING SKI- JACKETS), WIND-CHEATERS, WIND JACKETS AND SIMILAR ARTICLES, OTHER THAN THOSE OF HEADING NO 62.04. - OF COTTON</t>
  </si>
  <si>
    <t>6902.9090 - CERAMIC PRODUCTS. - REFRACTORY BRICKS, BLCKS, TILES AND SIMILAR REFRACTORY CERAMIC CONSTRUCTIO- NAL GOODS, OTHER THAN THOSE OF SILICEOUS FOSSIL MEALS OR SIMILAR SILICEOUS EARTHS. - OTHER</t>
  </si>
  <si>
    <t>6006.9010 - KNITTED OR CROCHETED FABRICS. -  - UNBLEACHED</t>
  </si>
  <si>
    <t>8426.1910 - NUCLEAR REACTOR, BOILERS, MACHINERY AND MECHANICAL APPLIANCES; PARTS THEREOF. - SHIPS' DERRICKS; CRANES, INCLUDING CABLE CRANES; MOBILE LIFTING FRAMES, STRADDLE CARRIERS AND WORKS TRUCKS FITTED WITH A CRANE. - UPTO 400 METRIC TON</t>
  </si>
  <si>
    <t>8418.6931 - NUCLEAR REACTOR, BOILERS, MACHINERY AND MECHANICAL APPLIANCES; PARTS THEREOF. - REFRIGERATORS, FREEZERS, AND OTHER REFRIGERATING OR FREEZING EQUIPMENT, ELECTRIC OR OTHER; HEAT PUMPS OTHER THAN AIR CONDITIONING MACHINES OF HEADING NO 84.15. - IN CKD/SKD CONDITION</t>
  </si>
  <si>
    <t>6303.9210 - OTHER MADE UP TEXTILE ARTICLES; SETS; WORN CLOTHING AND WORN TEXTILE ARTICLES; RAGS. - CURTAINS (INCLUDING DRAPERS) AND INTERIOR BLINDS; CURTAIN OR BED VALANCES. - MILLMADE</t>
  </si>
  <si>
    <t>3906.9090 - PLASTICS AND ARTICLES THEREOF - ACRYLIC POLYMERS IN PRIMARY FORMS. - OTHER</t>
  </si>
  <si>
    <t>4412.3300 - WOOD AND ARTICLES OF WOOD; WOOD CHARCOAL - PLYWOOD, VENEERED PANNELS AND SIMILAR LAMINATED  WOOD. - OTHER, WITH AT LEAST ONE OUTER PLY OF NONCONIFEROUS WOOD OF THE SPECIES ALDER (ALNUS SPP.), ASH (FRAXINUS SPP.), BEECH (FAGUS SPP.), BIRCH (BETULA SPP.), CHERRY (PRUNUS SPP.), CHESTNUT (CASTANEA SPP.), ELM (ULMUS SPP.), EUCALYPTUS (EUCALYPTUS SPP.),</t>
  </si>
  <si>
    <t>4418.7900 - WOOD AND ARTICLES OF WOOD; WOOD CHARCOAL - BUILDER'S JOINERY AND CARPENTRY OF WOOD, INCLUDING CELLULAR WOOD PANELS, ASSEMBLED PARQUET PANELS, SHINGLES AND SHAKES. - OTHER</t>
  </si>
  <si>
    <t>4420.9090 - WOOD AND ARTICLES OF WOOD; WOOD CHARCOAL - WOOD MARQUETRY AND INLAID WOOD; CASKETS AND CASES FOR JEWELLEY OR CULTLEY, AND SIMILAR ARTICLES, OF WOOD; STATUETTES AND OTHER ORNAMENTS, OF WOOD; WOODEN ARTICLES OF FURNITURE NOT FALLING IN CHAPTER 94. - OTHER</t>
  </si>
  <si>
    <t>2309.9000 - RESIDUES AND WASTE FROM THE FOOD INDUSTRIES; PREPARED ANIMAL FODDER. - PREPARATIONS OF A KIND USED IN ANIMAL FEEDING. - OTHER</t>
  </si>
  <si>
    <t>2404.1900 - TOBACCO AND MANUFACTURED TOBACCO SUBSTITUTES -  - OTHER</t>
  </si>
  <si>
    <t>2009.1100 - PREPARATION OF VEGETABLES, FRUIT, NUTS OR OTHER PART OF PLANTS. - FRUIT JUICES (INCLUDING GRAPE MUST) AND VEGETABLE JUICES, UNFERMENTED AND NOT CONTAINING ADDED SPIRIT,WHETHER OR NOT CONTAINING ADDED SUGAR OR OTHER SWEETENING MATTER. - FROZEN</t>
  </si>
  <si>
    <t>2106.9060 - MISCELLANEOUS EDIBLE PREPARATIONS - FOOD PREPARATIONS NOT ELSEWHERE SPECIFFIED OR INCLUDED. - SWEET MEATS</t>
  </si>
  <si>
    <t>2204.2200 - BEVERAGES, SPIRITS AND VINEGAR - WINE OF FRESH GRAPES, INCLUDING FORTIFIED WINES; GRAPE MUST OTHER THAN THAT OF HEADING NO .20.09. - IN CONTAINERS HOLDING MORE THAN 2 L BUT NOT MORE THAN 10 L</t>
  </si>
  <si>
    <t>8501.5210 -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</si>
  <si>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0302.7300 - FISH AND CRUSTACEANS, MOLLUSCS AND OTHER AQUATIC INVERTEBRATES - FISH FRESH OR CHILLED, EXCLUDING FISH FI LLETS AND OTHER FISH MEAT OF HEADING NO. 03.04 - CARP (CYPRINUS SPP., CARASSIUS SPP., CTENOPHARYNGODON IDELLUS, HYPOPHTHALMICHTHYS SPP., CIRRHINUS SPP., MYLOPHARYNGODON PICEUS,  CATLA CATLA, LABEO SPP., OSTEOCHILUS HASSELTI, LEPTOBARBUS HOEVENI, MEGALOBRAMA SPP.)</t>
  </si>
  <si>
    <t>0302.9900 - FISH AND CRUSTACEANS, MOLLUSCS AND OTHER AQUATIC INVERTEBRATES - FISH FRESH OR CHILLED, EXCLUDING FISH FI LLETS AND OTHER FISH MEAT OF HEADING NO. 03.04 - OTHER</t>
  </si>
  <si>
    <t>8443.1940 - NUCLEAR REACTOR, BOILERS, MACHINERY AND MECHANICAL APPLIANCES; PARTS THEREOF. - PRINTING MACHIENRY; MACHINES FOR USES ANCILLARY TO PRINTING. - PROOF PRESSES</t>
  </si>
  <si>
    <t>0301.9900 - FISH AND CRUSTACEANS, MOLLUSCS AND OTHER AQUATIC INVERTEBRATES - LIVE FISH - OTHER</t>
  </si>
  <si>
    <t>7304.2900 - ARTICLES OF IRON AND STEEL. - TUBES, PIPES AND HOLLOW PROFILES, SEAMLESS, OF IRON (OTHER THAN CAST IRON) OR STEEL. - OTHER</t>
  </si>
  <si>
    <t>8517.1411 -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IN CKD/SKD CONDITION</t>
  </si>
  <si>
    <t>2931.4400 - ORGANIC CHEMICALS -  - METHYLPHOSPHONIC ACID</t>
  </si>
  <si>
    <t>2931.5200 - ORGANIC CHEMICALS -  - PROPYLPHOSPHONIC DICHLORIDE</t>
  </si>
  <si>
    <t>1701.9920 - SUGARS AND SUGAR CONFECTIONERY. - CANE OR BEET SUGAR AND CHEMICALLY PURE SUCROSE, IN SOLID FORM. - WHITE CRYSTALLINE BEET SUGAR</t>
  </si>
  <si>
    <t>1006.2000 - CEREALS - RICE. - HUSKED (BROWN) RICE</t>
  </si>
  <si>
    <t>1007.1000 - CEREALS - GRAIN SORGHUM. - SEED</t>
  </si>
  <si>
    <t>0305.4400 - FISH AND CRUSTACEANS, MOLLUSCS AND OTHER AQUATIC INVERTEBRATES - FISH,DRIED, SALTED OR IN BRINE ; SMOKED FISH, WHETHEROR NOT COOKED BEFORE OR DURING THE SMOKING PROCESS; FLOURS, MEALS AND PELLETS OF FISH, FIT FOR HUMAN CONSUMPTION. - TILAPIAS (OREOCHROMIS SPP.), CATFISH (PANGASIUS SPP., SILURUS SPP., CLARIAS SPP., ICTALURUS SPP.), CARP (CYPRINUS SPP., CARASSIUS SPP., CTENOPHARYNGODON IDELLUS, HYPOPHTHALMICHTHYS SPP., CIRRHINUS SPP., MYLOPHARYNGODON PICEUS, CATLA CATLA, LABEO SPP.,</t>
  </si>
  <si>
    <t>5801.2600 - SPECIAL WOVEN FABRICS; TUFTED TEXTILE FABRICS; LACE; TAPESTRIES; TRIMMINGS; EMBROIDERY. - WOVEN PILE FABRICS AND CHENILLE FABRICS, OTHER THAN FABRICS OF HEADING NO 58.02 OR 58.06. - CHENILLE FABRICS</t>
  </si>
  <si>
    <t>5804.2100 - SPECIAL WOVEN FABRICS; TUFTED TEXTILE FABRICS; LACE; TAPESTRIES; TRIMMINGS; EMBROIDERY. - TULLES AND OTHER NET FABRICS, NOT INCLUDING WOVEN, KNITTED OR CROCHETED FABRICS; LACE IN THE PIECE, IN STRIPS OR IN MOTIFS. - OF MANMADE FIBRES</t>
  </si>
  <si>
    <t>8477.9000 - NUCLEAR REACTOR, BOILERS, MACHINERY AND MECHANICAL APPLIANCES; PARTS THEREOF. - MACHINERY FOR WORKING RUBBER OR PLASTICS OR FOR THE MANUFACTURE OF PRODUCTS FORM THESE MATERIALS NOT SPECIFIED OR INCLUDED ELSEWHERE IN THIS CAHPTER. - PARTS</t>
  </si>
  <si>
    <t>0302.4300 - FISH AND CRUSTACEANS, MOLLUSCS AND OTHER AQUATIC INVERTEBRATES - FISH FRESH OR CHILLED, EXCLUDING FISH FI LLETS AND OTHER FISH MEAT OF HEADING NO. 03.04 - SARDINES (SARDINA PILCHARDUS, SARDINOPS SPP.), SARDINELLA (SARDINELLA SPP.), BRISLING OR SPRATS (SPRATTUS SPRATTUS)</t>
  </si>
  <si>
    <t>0302.4700 - FISH AND CRUSTACEANS, MOLLUSCS AND OTHER AQUATIC INVERTEBRATES - FISH FRESH OR CHILLED, EXCLUDING FISH FI LLETS AND OTHER FISH MEAT OF HEADING NO. 03.04 - SWORDFISH (XIPHIAS GLADIUS)</t>
  </si>
  <si>
    <t>8441.8000 - NUCLEAR REACTOR, BOILERS, MACHINERY AND MECHANICAL APPLIANCES; PARTS THEREOF. - OTHER MACHINERY FOR MAKING UP PAPER PULP, PAPER OR PAPERBOARD, INCLUDING CUTTING MACHINES OF ALL KINDS. - OTHER MACHINERY</t>
  </si>
  <si>
    <t>2932.1300 - ORGANIC CHEMICALS - HETEROCYCLIC COMPOUNDS WITH OXYGEN HETERO-ATOM(S) ONLY. - FURFURYL ALCOHOL AND TETRAHYDROFURFURYL ALCOHOL</t>
  </si>
  <si>
    <t>8533.1000 - ELECTRICAL MACHINERY AND EQUIPMENT AND PARTS THEREOF; SOUND RECORDERS AND REPRODUCERS, TELEVISION IMAGE AND SOUND RECORDERS AND REPRODUCERS, AND PARTS AND ACCESSORIES OF SUCH ARTICLES. - ELECTRICAL RESISTORS (INCLUDING RHEOS- TATS AND POTENTIOMETES), OTHER THAN HEATING RESISTORS. - FIXED CARBON RESISTORS, COMPOSITION OR FILM TYPES</t>
  </si>
  <si>
    <t>8534.0000 - ELECTRICAL MACHINERY AND EQUIPMENT AND PARTS THEREOF; SOUND RECORDERS AND REPRODUCERS, TELEVISION IMAGE AND SOUND RECORDERS AND REPRODUCERS, AND PARTS AND ACCESSORIES OF SUCH ARTICLES. -  - PRINTED CIRCUITS.</t>
  </si>
  <si>
    <t>0712.3100 - EDIBLE VEGETABLES AND CERTAIN ROOTS AND TUBERS - DRIED VEGETABLES, WHOLE, CUT, SLICED, BROKEN OR IN POWDER, BUT NOT FURTHER PREPARED. - MUSHROOMS OF THE GENUS AGARICUS</t>
  </si>
  <si>
    <t>7315.1920 - ARTICLES OF IRON AND STEEL. - CHAIN AND PARTS THEREOF, OF IRON OR STEEL . - OTHER FOR MOTOR CARS AND VEHICLES</t>
  </si>
  <si>
    <t>7317.0020 - ARTICLES OF IRON AND STEEL. -  - TACKS</t>
  </si>
  <si>
    <t>2836.9100 - INORGANIC CHEMICALS; ORGANIC OR INORGANIC COMPOUNDS OF PRECIOUS METALS, OF RARE-EARTH METALS, OF RADIOACTIVE ELEMENTS OR OF ISOTOPES. - CARBONATES; PEROXCARBONATES (PERCARBONATES); COMMERCIAL AMMONIUM CARBONATE CONTAINING AMMONIUM CARBAMATE. - LITHIUM CARBONATES</t>
  </si>
  <si>
    <t>2915.3600 - ORGANIC CHEMICALS - SATURATED ACYCLIC MONOCARBOXYLIC ACIDS AND THEIR ANHYDRIDES, HALIDES,PEROXIDES AND PEROXYACIDS;THEIR HALOGENATED, SULPHONATED,NITRATED OR NITROSATED DERIVATIVES. - DINOSEB (ISO) ACETATE</t>
  </si>
  <si>
    <t>2915.4000 - ORGANIC CHEMICALS - SATURATED ACYCLIC MONOCARBOXYLIC ACIDS AND THEIR ANHYDRIDES, HALIDES,PEROXIDES AND PEROXYACIDS;THEIR HALOGENATED, SULPHONATED,NITRATED OR NITROSATED DERIVATIVES. - MONO, DI OR TRICHLOROACETIC ACIDS, THEIR SALTS AND ESTERS</t>
  </si>
  <si>
    <t>7902.0000 - ZINC AND ARTICLES THEREOF. -  - ZINC WASTE AND SCRAP.</t>
  </si>
  <si>
    <t>7903.1000 - ZINC AND ARTICLES THEREOF. - ZINC DUST, POWDERS AND FLAKES - ZINC DUST</t>
  </si>
  <si>
    <t>7904.0010 - ZINC AND ARTICLES THEREOF. -  - WIRE</t>
  </si>
  <si>
    <t>7904.0090 - ZINC AND ARTICLES THEREOF. -  - OTHER</t>
  </si>
  <si>
    <t>8002.0000 - TIN AND ARTICLES THEREOF. -  - TIN WASTE AND SCRAP.</t>
  </si>
  <si>
    <t>6116.9200 - ARTICLES OF APPAREL AND CLOTHING ACCESSORIES, KNITTED OR CROCHETED. - GLOVES, MITTENS AND MITTS, KNITTED OR CROCHETED. - OF COTTON</t>
  </si>
  <si>
    <t>8703.6051 -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</si>
  <si>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2833.2500 - INORGANIC CHEMICALS; ORGANIC OR INORGANIC COMPOUNDS OF PRECIOUS METALS, OF RARE-EARTH METALS, OF RADIOACTIVE ELEMENTS OR OF ISOTOPES. - SULPHATES; ALUMS;PEROXOSULPHATES (PERSULPHATES). - OF COPPER</t>
  </si>
  <si>
    <t>8110.1000 - OTHER BASE METALS; CERMETS ; ARTICLES THEREOF. - ANTIMONY AND ARTICLES, THEREOF, INCLUDING WASTE AND SCRAP. - UNWROUGHT ANTIMONY; POWDERS</t>
  </si>
  <si>
    <t>0910.9910 - COFFEE, TEA, MATE AND SPICES - GINGER, SAFFRON,TURMERIC (CURCUMA), THYME, BAY LEAVES, CURRY AND OTHER SPICE. - THYME; BAY LEAVES</t>
  </si>
  <si>
    <t>0105.9400 - LIVE ANIMALS - LIVE POULTRY, THAT IS TO SAY, FOWLS OF THE SPECIES GALLUS DOMESTICUS, DUCKS, GEESE, TURKEYS AND GUINEA FOWLS - FOWLS OF THE SPECIES GALLUS DOMESTICUS (CHICKEN)</t>
  </si>
  <si>
    <t>0203.1900 - MEAT AND EDIBLE MEAT OFFAL - MEAT OF SWINE, FRESH, CHILLED OR FROZEN - OTHER</t>
  </si>
  <si>
    <t>0802.1100 - EDIBLE FRUIT AND NUTS; PEEL OF CITRUS FRUIT OR MELONS - OTHER NUTS, FRESH OR DRIED, WHETER OR NOT SHELLED OR PEELED. - IN SHELL</t>
  </si>
  <si>
    <t>0802.4100 - EDIBLE FRUIT AND NUTS; PEEL OF CITRUS FRUIT OR MELONS - OTHER NUTS, FRESH OR DRIED, WHETER OR NOT SHELLED OR PEELED. - IN SHELL</t>
  </si>
  <si>
    <t>7224.1000 - IRON AND STEEL. - OTHER ALLOY STEEL IN INGOTS OR OTHER PRIMARY FORMS; SEMI-FINISHED PRODUCTS OF OTHER ALLOY STEEL. - INGOTS AND OTHER PRIMARY FORMS</t>
  </si>
  <si>
    <t>3923.2900 - PLASTICS AND ARTICLES THEREOF - ARTICLES FOR THE CONVEYANCE OR PACKING OF GOODS, OF PLASTICS; STOPPERS, LIDS, CAPS AND OTHER CLOSURES, OF PLASTICS. - OF OTHER PLASTICS</t>
  </si>
  <si>
    <t>3925.9000 - PLASTICS AND ARTICLES THEREOF - BUILDERS'S  WARE OF PLASTICS, NOT ELSE- WHERE SPECIFIED OR INCLUDED. - OTHER</t>
  </si>
  <si>
    <t>4403.2300 - WOOD AND ARTICLES OF WOOD; WOOD CHARCOAL - WOOD IN THE ROUGH, WHETHER OR NOT STRIPPED OF BARK OF SAPWOOD, OR ROUGHLY SQUARED. - OF FIR (ABIES SPP.) AND SPRUCE (PICEA SPP.), OF WHICH THE SMALLEST CROSSSECTIONAL DIMENSION IS 15 CM OR MORE</t>
  </si>
  <si>
    <t>7212.2090 - IRON AND STEEL. - FLAT-ROLLED PRODUCTS OF IRON OR NON-ALLOY STEEL, OF A WIDTH OF LESS THAN 600 MM, CLAD, PLATED OR COATED. - OTHER</t>
  </si>
  <si>
    <t>4802.5890 - PAPER AND PAPERBOARD; ARTICLES OF PAPER PULP, OF PAPER OR OF PAPERBOARD. - UNCOATED PAPER AND PAPERBOARD, OF A KIND USED FOR WRITING, PRINTING OF OTHER GRAPHI PURPOSES, AND PUNCH CARD STOCK AND PUNCH TAPE PAPER, IN ROLLS OR SHEETS, OTHER THAN PAPER OF HEADING NO 48.01 OR 48.03; HAND-MADE PAPER AND PAPERBOARD. - OTHER</t>
  </si>
  <si>
    <t>4407.9900 - WOOD AND ARTICLES OF WOOD; WOOD CHARCOAL - WOOD SAWN OR CHIPPED LENGTHWOSE,SLICED OR PEELED, WHETHER OR NOT PLANED, SANDED OR FINGER-JOINTED, OF A THICKNESS EXCEEDING 6 MM. - OTHER</t>
  </si>
  <si>
    <t>7907.0010 - ZINC AND ARTICLES THEREOF. - OTHER ARTICLES OF ZINC. - ZINC SLUGS FOR DRY BATTERY CELL CONTAINERS</t>
  </si>
  <si>
    <t>8001.2000 - TIN AND ARTICLES THEREOF. - UNWROUGHT TIN. - TIN ALLOYS</t>
  </si>
  <si>
    <t>8007.0090 - TIN AND ARTICLES THEREOF. - OTHE ARTICLES OF TIN. - OTHER</t>
  </si>
  <si>
    <t>7306.1100 - ARTICLES OF IRON AND STEEL. - OTHER TUBES, PIPES AND HOLLOW PROFILES (FOR EXAMPLE, OPEN SEAM OR WELDED, RIVETED OR SIMILARLY CLOSED), OF IRON OR STEEL. - WELDED, OF STAINLESS STEEL</t>
  </si>
  <si>
    <t>7306.3010 - ARTICLES OF IRON AND STEEL. - OTHER TUBES, PIPES AND HOLLOW PROFILES (FOR EXAMPLE, OPEN SEAM OR WELDED, RIVETED OR SIMILARLY CLOSED), OF IRON OR STEEL. - COPPER COATED MILD STEEL TUBES UPTO 8.5 MM DIA</t>
  </si>
  <si>
    <t>2825.7000 - INORGANIC CHEMICALS; ORGANIC OR INORGANIC COMPOUNDS OF PRECIOUS METALS, OF RARE-EARTH METALS, OF RADIOACTIVE ELEMENTS OR OF ISOTOPES. - HYDRAZINE AND HYDROXYLAMINE AND THEIR INORGANIC SALTS; OTHER INORGANIC BASES; OTHER METAL OXIDES, HYDROXIDES AND PEROXIDES. - MOLYBDENUM OXIDES AND HYDROXIDES</t>
  </si>
  <si>
    <t>2915.6030 - ORGANIC CHEMICALS - SATURATED ACYCLIC MONOCARBOXYLIC ACIDS AND THEIR ANHYDRIDES, HALIDES,PEROXIDES AND PEROXYACIDS;THEIR HALOGENATED, SULPHONATED,NITRATED OR NITROSATED DERIVATIVES. - SALTS AND ESTER OF VALERIC ACID</t>
  </si>
  <si>
    <t>7307.9110 - ARTICLES OF IRON AND STEEL. - TUBE OR PIPE FITTINGS (FOR EXAMPLE, COUPLINGS, ELBOWS, SLEEVES), OF IRON OR STEEL. - FLANGES FOR AIR INTAKE PIPES FOR AGRICULTURAL TRACTORS (UPTO 60 KW) OF SUB   HEADINGS 8701.9220 AND 8701.9320</t>
  </si>
  <si>
    <t>7307.9190 - ARTICLES OF IRON AND STEEL. - TUBE OR PIPE FITTINGS (FOR EXAMPLE, COUPLINGS, ELBOWS, SLEEVES), OF IRON OR STEEL. - OTHER</t>
  </si>
  <si>
    <t>2833.1100 - INORGANIC CHEMICALS; ORGANIC OR INORGANIC COMPOUNDS OF PRECIOUS METALS, OF RARE-EARTH METALS, OF RADIOACTIVE ELEMENTS OR OF ISOTOPES. - SULPHATES; ALUMS;PEROXOSULPHATES (PERSULPHATES). - DISODIUM SULPHATE</t>
  </si>
  <si>
    <t>2917.1200 - ORGANIC CHEMICALS - POLYCARBOXYLIC ACIDS, THEIR ANHYDRIDES, HALIDES, PEROXIDES AND PEROXYACIDS; THEIR HALOGENATED, SULPHONATED, NITRATED NITROSATED DERIVATIVES. - ADIPIC ACID, ITS SALTS AND ESTERS</t>
  </si>
  <si>
    <t>8106.1000 - OTHER BASE METALS; CERMETS ; ARTICLES THEREOF. - BISMUTH AND ARTICLES THEREOF, INCLUDING WASTE AND SCRAP. - CONTAINING MORE THAN 99.99 % OF BISMUTH, BY WEIGHT</t>
  </si>
  <si>
    <t>7314.1200 - ARTICLES OF IRON AND STEEL. - CLOTH (INCLUDING ENDLESS BANDS), GRILL, NETTING AND FENCING, OF IRON OR STEEL WIRE; EXPANDED METAL OF IRON OR STEEL. - ENDLESS BANDS FOR MACHINERY, OF STAINLESS STEEL</t>
  </si>
  <si>
    <t>2835.2920 - INORGANIC CHEMICALS; ORGANIC OR INORGANIC COMPOUNDS OF PRECIOUS METALS, OF RARE-EARTH METALS, OF RADIOACTIVE ELEMENTS OR OF ISOTOPES. - PHOSPHINATES (HYPOPHOSPHITES), PHOSPHONATES (PHOSPHITES),PHOSPHATES AND POLYPHOSPHATES. - OF SODIUM</t>
  </si>
  <si>
    <t>8112.5200 - OTHER BASE METALS; CERMETS ; ARTICLES THEREOF. - BARYLLIUM, CHROMIUM, GERMANIUM, VANADIUM, GALLIUM, HAFNIUM, INDIUM, NIOBIUM (COLUMBIUM), RHENIUM AND THALLIUM, AND ARTICLES OF THESES METALS, INCLUDING WASTE AND SCRAP. - WASTE AND SCRAP</t>
  </si>
  <si>
    <t>2839.1990 - INORGANIC CHEMICALS; ORGANIC OR INORGANIC COMPOUNDS OF PRECIOUS METALS, OF RARE-EARTH METALS, OF RADIOACTIVE ELEMENTS OR OF ISOTOPES. - SILICATES; COMMERCIAL ALKALI METAL SILICATES. - OTHER</t>
  </si>
  <si>
    <t>7326.9010 - ARTICLES OF IRON AND STEEL. - OTHER ARTICLESS OF IRON OR STEEL. - XRAY FILM HANGERS</t>
  </si>
  <si>
    <t>7403.2200 - COPPER AND ARTICLES THEREOF. - REFINED COPPER AND COPPER ALLOYS, UNWROUGHT. - COPPERTIN BASE ALLOYS (BRONZE)</t>
  </si>
  <si>
    <t>2903.2300 - ORGANIC CHEMICALS - HALOGENATED DERIVATIVES OF HYDROCARBONS. - TETRACHLOROETHYLENE (PERCHLOROETHYLENE)</t>
  </si>
  <si>
    <t>8402.2000 - NUCLEAR REACTOR, BOILERS, MACHINERY AND MECHANICAL APPLIANCES; PARTS THEREOF. - STEAM OR OTHER VAPOUR GENERATING BOILERS (OTHER THAN CENTRAL HEATING HOT WATER BOILERS CAPABLE ALSO OF PRODUCING LOW PRESSURE STEAM); SUPER-HEATED WATER BOILERS. - SUPERHEATED WATER BOILERS</t>
  </si>
  <si>
    <t>7407.1030 - COPPER AND ARTICLES THEREOF. - COPPER BARS, RODS AND PROFILES. - TWISTED COPPER BARS</t>
  </si>
  <si>
    <t>2905.5900 - ORGANIC CHEMICALS - ACYCLIC ALCOHOLS AND THEIR HALOGENATED, SULPHONATED, NITRATED OR NITROSATED DERIVATIVES. - OTHER</t>
  </si>
  <si>
    <t>0801.1100 - EDIBLE FRUIT AND NUTS; PEEL OF CITRUS FRUIT OR MELONS - COCOUNTS, BRAZIL NUTS AND CASHEEW NUTS, FRESH OR DRIED, WHETHER OR NOT SHELLED OR PEELED. - DESICCATED</t>
  </si>
  <si>
    <t>0401.5000 - DAIRY PRODUCE; BIRDS' EGGS; NATURAL HONEY; EDIBLE PRODUCTS OF ANIMAL ORIGIN, NOT ELSEWHERE SPECIFIED OR INCLUDED - MILK AND CREAM,NOT CONCENTRATED NOR CONTAINING ADDED SUGAR OR OTHER SWEETENING MATTER. - OF A FAT CONTENT, BY WEIGHT, EXCEEDING 10 %</t>
  </si>
  <si>
    <t>8458.1900 - NUCLEAR REACTOR, BOILERS, MACHINERY AND MECHANICAL APPLIANCES; PARTS THEREOF. - LATHES FOR REMOVING METAL. - OTHER</t>
  </si>
  <si>
    <t>8458.9100 - NUCLEAR REACTOR, BOILERS, MACHINERY AND MECHANICAL APPLIANCES; PARTS THEREOF. - LATHES FOR REMOVING METAL. - NUMERICALLY CONTROLLED</t>
  </si>
  <si>
    <t>8419.1990 -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</si>
  <si>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0507.9090 - PRODUCTS OF ANIMAL ORIGIN, NOT ELSEWHERE SPECIFIED OR INCLUDED - IVORY, TORTOISE-SHELL, WHALEBONE AND WHALEBONE HAIR, HORNS, ANTLERS, HOOVES, NAILS, CLAWS AND BEAKS, UNWORKED OR SIMPLY PREPARED BUT NOT CUT OT SHAPE; POWDER AND WASTE OF THESE PRODUCTS. - OTHER</t>
  </si>
  <si>
    <t>8459.6920 - NUCLEAR REACTOR, BOILERS, MACHINERY AND MECHANICAL APPLIANCES; PARTS THEREOF. - MACHINE-TOOLS (INCLUDING WAY-TYPE UNIT HEAD MACHINES) FOR DRILLINGS, BORING, MILLING, THREADING OR TAPPING BY REMOVING METAL, OTHER THAN LATHES OF HEADING NO 84.58. - UNIVERSAL ENGRAVING MACHINE WITH CLAMPING AREA 500 X 200 MM WITH PANTOGRAPH RATIO FROM 1:1 TO 1:50</t>
  </si>
  <si>
    <t>0810.1000 - EDIBLE FRUIT AND NUTS; PEEL OF CITRUS FRUIT OR MELONS - OTHER FRUIT,FRESH. - STRAWBERRIES</t>
  </si>
  <si>
    <t>2523.9000 - SALT; SULPHUR, EARTHS AND STONE; PLASTERING MATERIALS, LIME AND CEMENT. - PORTLAND CEMENT,ALUMINOUS CEMENT, SLAG CEMENT, SUPER-SULPHATE CEMENT AND SIMILAR HYDRAULIC CEMENTS, WHETHER OR NOT COLOURED OR IN THE FORM OF CLINKERS. - OTHER HYDRAULIC CEMENTS</t>
  </si>
  <si>
    <t>3102.1000 - FERTILISERS. - MINERAL OR CHEMICAL FERTILISERS, NITROGENOUS - UREA, WHETHER OR NOT IN AQUEOUS SOLUTION</t>
  </si>
  <si>
    <t>8437.9000 - NUCLEAR REACTOR, BOILERS, MACHINERY AND MECHANICAL APPLIANCES; PARTS THEREOF. - MACHINES FOR CLEANING, SORTING OR GRADING SEED, GRAIN OR DRIED LEGUMI- NOUS VEGETABLES; MACHINERY USED IN THE MILLING INDUSTRY OR FOR THE WORKING OF CEREALS OR DRIED LEGUMINOUS VEGETABLES, OTHER THAN FARM-TYPE  MACHINERY. - PARTS</t>
  </si>
  <si>
    <t>8477.4010 - NUCLEAR REACTOR, BOILERS, MACHINERY AND MECHANICAL APPLIANCES; PARTS THEREOF. - MACHINERY FOR WORKING RUBBER OR PLASTICS OR FOR THE MANUFACTURE OF PRODUCTS FORM THESE MATERIALS NOT SPECIFIED OR INCLUDED ELSEWHERE IN THIS CAHPTER. - OF CAPACITY NOT EXCEEDING 0.228 LITRES</t>
  </si>
  <si>
    <t>1503.0090 - ANIMAL OR VEGETABLE FATS AND OILS AND THEIR CLEAVAGE PRODUCTS; PREPARED EDIBLE FATS; ANIMAL OR VEGETABLE WAXES. - LARD STERIN, LARD OIL, OLEOSTEARIN, OLEO-OIL AND TALLOW OIL,NOT EMULSIFIED OR MIXED OR OTHERWISE PREPARED. - OTHER</t>
  </si>
  <si>
    <t>7507.1200 - NICKEL AND ARTICLES THEREOF. - NICKEL TUBES, PIPES AND TUBE OR PIPE FITTINGS (FOR EXAMPLE, COUPLINGS, ELBOWS, SLEEVES). - OF NICKEL ALLOYS</t>
  </si>
  <si>
    <t>2905.1210 - ORGANIC CHEMICALS - ACYCLIC ALCOHOLS AND THEIR HALOGENATED, SULPHONATED, NITRATED OR NITROSATED DERIVATIVES. - PROPLY ALCOHOL (1PROPANOL)</t>
  </si>
  <si>
    <t>7219.3210 - IRON AND STEEL. - FLAT-ROLLED PRODUCTS OF STAINLESS STEEL, OF A WIDTH OF 600 MM OR MORE. - OF A WIDTH UP TO 700 MM, THICKNESS UP TO 4MM OF SERIES 200, 301, 303, 304, 304L, 316, 316L, 410, 420 &amp; 430</t>
  </si>
  <si>
    <t>3922.9000 - PLASTICS AND ARTICLES THEREOF - BATHS, SHOWER-BATHS, WASH-BASINS, BIDETS, LAVATORY PANS, SEATS AND COVERS,FLUSHING CISTERNS AND SIMILAR SANITARY WARE, OF PLASTICS. - OTHER</t>
  </si>
  <si>
    <t>2933.3500 - ORGANIC CHEMICALS - HETEROCYCLIC COMPOUNDS WITH NITROGEN HETERO-ATOM(S) ONLY; NUCLEIC ACIDS AND THEIR SALTS. - 3QUINUCLIDINOL</t>
  </si>
  <si>
    <t>0102.2920 - LIVE ANIMALS - LIVE BOVINE ANIMALS - COWS</t>
  </si>
  <si>
    <t>0501.0000 - PRODUCTS OF ANIMAL ORIGIN, NOT ELSEWHERE SPECIFIED OR INCLUDED - HUMAN HAIR UNWORKED, WEATHER OR NOT WASHED OR SCOURED; WASTE OF HUMAN HAIR. - HUMAN HAIR, UNWORKED, WHETHER OR NOT WASHED OR SCOURED; WASTE OF HUMAN HAIR.</t>
  </si>
  <si>
    <t>9401.7100 -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UPHOLSTERED</t>
  </si>
  <si>
    <t>8203.2000 - TOOLS, IMPLEMENTS, CULTERY, SPOONS AND FORKS, OF BASE METAL; PARTS THEREOF OF BASE METAL. - FILES, RASPS, PLIERS (INCLUDING CUTTING PLIERS), PINCERS, TWEEZERS, METAL CUTTING SHEARS, PIPE-CUTTES, BOLT CROPPES, PERFORATING PUNCHES AND SIMILAR HAND TOOLS. - PLIERS (INCLUDING CUTTING PLIERS), PINCERS, TWEEZERS AND SIMILAR TOOLS</t>
  </si>
  <si>
    <t>7318.2220 - ARTICLES OF IRON AND STEEL. - SCREWS, BOLTS, NUTS, COACH SCREWS, SCREW HOOKS, RIVETS, COTTERS, COTTER-PINS, WASHERS (INCLUDING SPRING WASHERS) AND SIMILAR ARTICLES OF IRON OR STEEL. - WASHER KICK STARTER KNUCKLE FOR VEHICLE  OF HEADING 87.11</t>
  </si>
  <si>
    <t>7318.2290 - ARTICLES OF IRON AND STEEL. - SCREWS, BOLTS, NUTS, COACH SCREWS, SCREW HOOKS, RIVETS, COTTERS, COTTER-PINS, WASHERS (INCLUDING SPRING WASHERS) AND SIMILAR ARTICLES OF IRON OR STEEL. - OTHER</t>
  </si>
  <si>
    <t>2843.1000 - INORGANIC CHEMICALS; ORGANIC OR INORGANIC COMPOUNDS OF PRECIOUS METALS, OF RARE-EARTH METALS, OF RADIOACTIVE ELEMENTS OR OF ISOTOPES. - COLLOIDAL PRECIOUS METALS; INORGANIC OR ORGANIC COMPOUNDS OF PRECIOUS METALS, WHETHER OR NOT CHEMICALLY DEFINED; AMALGAMS OF PRECIOUS METALS. - COLLOIDAL PRECIOUS METALS</t>
  </si>
  <si>
    <t>3920.1000 - PLASTICS AND ARTICLES THEREOF - OTHER PLATES, SHEETS, FOIL AND STRIPS, OF PLASTICS, NON-CELLULAR AND NOT REINFORCED, LAMINATED, SUPPORTED OR SIMILARLY COMBINED WITH OTHER MATERIALS - OF POLYMERS OF ETHYLENE</t>
  </si>
  <si>
    <t>5807.1040 - SPECIAL WOVEN FABRICS; TUFTED TEXTILE FABRICS; LACE; TAPESTRIES; TRIMMINGS; EMBROIDERY. - LABELS, BADGES AND SIMILAR ARTICLES OF TEXTILE MATERIALS, IN THE PIECE, IN STRIPS OR CUT TO SHAPE OR SIZE, NOT CMBROIDERED. - WEBBING</t>
  </si>
  <si>
    <t>8503.0010 - ELECTRICAL MACHINERY AND EQUIPMENT AND PARTS THEREOF; SOUND RECORDERS AND REPRODUCERS, TELEVISION IMAGE AND SOUND RECORDERS AND REPRODUCERS, AND PARTS AND ACCESSORIES OF SUCH ARTICLES. -  - OF MACHINE OF HEADING 8501.1000, 8501.2000, 8501.3100, 8501.3200, 8501.3300, 8501.3400, 8501.4010, 8501.5110, 8501.5210, 8501.5320,  8501.5330, 8502.3100 &amp;8502.3900</t>
  </si>
  <si>
    <t>0304.5900 - FISH AND CRUSTACEANS, MOLLUSCS AND OTHER AQUATIC INVERTEBRATES - FISH FILLETS AND OTHER FISH MEAT (WHETHER OR NOT MINCED), FRESH, CHILLED OR FROZEN. - OTHER</t>
  </si>
  <si>
    <t>2931.9070 - ORGANIC CHEMICALS -  - TRIS(2CHLOROVINYL)ARSINE</t>
  </si>
  <si>
    <t>2932.2020 - ORGANIC CHEMICALS - HETEROCYCLIC COMPOUNDS WITH OXYGEN HETERO-ATOM(S) ONLY. - ISOASCORBIC ACID</t>
  </si>
  <si>
    <t>4004.0090 - RUBBER AND ARTICLES THEREOF -  - OTHER</t>
  </si>
  <si>
    <t>4007.0090 - RUBBER AND ARTICLES THEREOF -  - OTHER</t>
  </si>
  <si>
    <t>4011.5000 - RUBBER AND ARTICLES THEREOF - NEW PNEUMATIC TYRES, OF RUBBER. - OF A KIND USED ON BICYCLES</t>
  </si>
  <si>
    <t>7907.0020 - ZINC AND ARTICLES THEREOF. - OTHER ARTICLES OF ZINC. - ANODES</t>
  </si>
  <si>
    <t>8101.1000 - OTHER BASE METALS; CERMETS ; ARTICLES THEREOF. - TIMGSTEM (WOLFRAM) AND ARTICLES THEREOF, INCLUDING WASTE AND SCRAP. - POWDERS</t>
  </si>
  <si>
    <t>7307.1920 - ARTICLES OF IRON AND STEEL. - TUBE OR PIPE FITTINGS (FOR EXAMPLE, COUPLINGS, ELBOWS, SLEEVES), OF IRON OR STEEL. - SEMI FINISHED MALLEABLE IRON PIPE FITTINGS</t>
  </si>
  <si>
    <t>2828.1010 - INORGANIC CHEMICALS; ORGANIC OR INORGANIC COMPOUNDS OF PRECIOUS METALS, OF RARE-EARTH METALS, OF RADIOACTIVE ELEMENTS OR OF ISOTOPES. - HYPOCHLORITES; COMMERCIAL CALCIUM HYPOCHLORITE; CHLORITES; HYPOBROMITES. - COMMERCIAL CALCIUM HYPOCHLORITE (BLEACHING POWDER)</t>
  </si>
  <si>
    <t>2915.6010 - ORGANIC CHEMICALS - SATURATED ACYCLIC MONOCARBOXYLIC ACIDS AND THEIR ANHYDRIDES, HALIDES,PEROXIDES AND PEROXYACIDS;THEIR HALOGENATED, SULPHONATED,NITRATED OR NITROSATED DERIVATIVES. - BUTYRIC ACID</t>
  </si>
  <si>
    <t>2916.2000 - ORGANIC CHEMICALS - UNSATURATED ACYCLIC MONOCARBOXYLIE ACIDS, CYCLIC MONOCARBOXYLIC ACIDS, THEIR ANHYDRIDES, HALIDES,PEROXIDES AND PEROXYACIDS; THEIR HALOGENATED, SULPHONATED, NITRATED OR INTROSATED DERIVATIVES. - CYCLANIC, CYCLENIC OR CYCLOTERPENIC MONOCARBOXYLIC ACIDS, THEIR  ANHYDRIDES, HALIDES, PEROXIDES, PEROXYACIDS AND THEIR DERIVATIVES</t>
  </si>
  <si>
    <t>2926.2000 - ORGANIC CHEMICALS - NITRILE-FUNCTION COMPOUNDS. - 1CYANOGUANIDINE (DICYANDIAMIDE)</t>
  </si>
  <si>
    <t>8205.5900 - TOOLS, IMPLEMENTS, CULTERY, SPOONS AND FORKS, OF BASE METAL; PARTS THEREOF OF BASE METAL. - HAND TOLLS (INCLUDING GLAZIERS' DIAMO- NDS), NOT ELSEWHERE SPECIFIED OR INCLUDED; BLOW LAMPS; VICES, CLAMPS AND THE LIKE, OTHER THAN ACCESSORIES FOR AND PARTS OF, MACHINE TOOLS; ANVILS; PORTABLE FORGES; HAND OR PEDAL-OPERATED GRINDING WHEELS WITH FRAMEWOR - OTHER</t>
  </si>
  <si>
    <t>7318.1590 - ARTICLES OF IRON AND STEEL. - SCREWS, BOLTS, NUTS, COACH SCREWS, SCREW HOOKS, RIVETS, COTTERS, COTTER-PINS, WASHERS (INCLUDING SPRING WASHERS) AND SIMILAR ARTICLES OF IRON OR STEEL. - OTHER</t>
  </si>
  <si>
    <t>2841.8000 - INORGANIC CHEMICALS; ORGANIC OR INORGANIC COMPOUNDS OF PRECIOUS METALS, OF RARE-EARTH METALS, OF RADIOACTIVE ELEMENTS OR OF ISOTOPES. - SALTS OF OXOMETALLIC OR PEROXOMETALLIC ACIDS. - TUNGSTATES (WOLFRAMATES)</t>
  </si>
  <si>
    <t>8483.4090 -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</si>
  <si>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8485.2000 - NUCLEAR REACTOR, BOILERS, MACHINERY AND MECHANICAL APPLIANCES; PARTS THEREOF. - MACINERY PARTS, NOT CONTAINING ELECTRICAL CONNECTORS, INSULATORS, COILS CONTACTS OR OTHER ELECTRICAL FEATURES, NOT SPECIFIED OR INCLUDED ELSEWHERE IN THIS CHAPTER. - BY PLASTICS OR RUBBER DEPOSIT</t>
  </si>
  <si>
    <t>8419.8910 -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COOLING TOWER</t>
  </si>
  <si>
    <t>0407.1100 - DAIRY PRODUCE; BIRDS' EGGS; NATURAL HONEY; EDIBLE PRODUCTS OF ANIMAL ORIGIN, NOT ELSEWHERE SPECIFIED OR INCLUDED - BIRD'S EGGS, IN SHELL, FRESH, PRESERVED OR COOKED. - OF FOWLS OF THE SPECIES GALLUS DOMESTICUS (CHICKEN)</t>
  </si>
  <si>
    <t>8460.2400 - NUCLEAR REACTOR, BOILERS, MACHINERY AND MECHANICAL APPLIANCES; PARTS THEREOF. - MACHINE-TOOLS FOR DEBURRING, SHARPENING, GRINDING, HONING, LAPPING, POLISHING OR OTHERWISE  FINISHING METAL, SINTERED METAL CARBIDES OR CERMETS BY MEANS OF GRINDING STONES, ABRASIVES OR POLISHING PRODUCTS, OTHER THAN GEAR CUTTING, GEAR GRINDING OR GEAR FI - OTHER, NUMERICALLY CONTROLLED</t>
  </si>
  <si>
    <t>0511.9110 - PRODUCTS OF ANIMAL ORIGIN, NOT ELSEWHERE SPECIFIED OR INCLUDED - ANIMAL PRODUCTS NOT ELSE- WHERE SPECIFIED OR INCLU- DED DEAD ANIMALS OF CHAPTER 1 OR 3 UNFIT FOR HUMAN CONSUMPTION. - FISH EGGS</t>
  </si>
  <si>
    <t>0907.1000 - COFFEE, TEA, MATE AND SPICES - CLOVES (WHOLE FRUIT, CLOVES AND STEMS.) - NEITHER CRUSHED NOR GROUND</t>
  </si>
  <si>
    <t>0706.1000 - EDIBLE VEGETABLES AND CERTAIN ROOTS AND TUBERS - CARROTS, TURNIPS, SALAD BEETROOT, SALSIFY, CELERIAC, RADISHES AND SIMILAR EDIBLE ROOTS,FRESH OR CHILLED. - CARROTS AND TURNIPS</t>
  </si>
  <si>
    <t>0910.3000 - COFFEE, TEA, MATE AND SPICES - GINGER, SAFFRON,TURMERIC (CURCUMA), THYME, BAY LEAVES, CURRY AND OTHER SPICE. - TURMERIC (CURCUMA)</t>
  </si>
  <si>
    <t>1006.4000 - CEREALS - RICE. - BROKEN RICE</t>
  </si>
  <si>
    <t>0201.3000 - MEAT AND EDIBLE MEAT OFFAL - MEAT OF BOVINE ANIMALS, FRESH OR CHILLED - BONELESS</t>
  </si>
  <si>
    <t>0713.9010 - EDIBLE VEGETABLES AND CERTAIN ROOTS AND TUBERS - DRIED LEGUMINOUS VEGETABLES, SHELLED, WHETHER OR NOT SKINNED OR SPLIT. - BLACK MATPE (DRY WHOLE)</t>
  </si>
  <si>
    <t>2810.0020 - INORGANIC CHEMICALS; ORGANIC OR INORGANIC COMPOUNDS OF PRECIOUS METALS, OF RARE-EARTH METALS, OF RADIOACTIVE ELEMENTS OR OF ISOTOPES. -  - BORIC ACID</t>
  </si>
  <si>
    <t>2910.2000 - ORGANIC CHEMICALS - EPOXIDES, EPOXYALOCOHOLS, EPOXPHENOLS AND EPOXYETHERS, WITH A THREE-MEMBERED RING,AND THEIR HALOGENATED,SULPHONATED, NITRATED OR NITROSATED DERIVATIVES. - METHYLOXIRANE (PROPYLENE OXIDE)</t>
  </si>
  <si>
    <t>2914.6200 - ORGANIC CHEMICALS - KETONES AND QUINONES, WHETHER OR NOT WITH OTHER OXYGEN FUNCTION, AND THEIR HALOGENATIED, SULPHONATED, NITRATED OR NITROSATED DERIVATIVES. - COENZYME Q10 (UBIDECARENONE (INN)</t>
  </si>
  <si>
    <t>7801.9900 - LEAD AND ARTICLES THEREOF. - UNWROUGHT LEAD. - OTHER</t>
  </si>
  <si>
    <t>7804.1900 - LEAD AND ARTICLES THEREOF. - LEAD PLATES, SHEETS, STRIP AND FOIL; LEAD POWDERS AND FLAKES. - OTHER</t>
  </si>
  <si>
    <t>8412.9010 - NUCLEAR REACTOR, BOILERS, MACHINERY AND MECHANICAL APPLIANCES; PARTS THEREOF. - OTHER ENGINES AND MOTORS. - FOR MACHINES OF HEADING 8412.3900 AND 8412.8010</t>
  </si>
  <si>
    <t>6804.1000 - ARTICLES OF STONE, PLASTER, CEMENT, ASBESTOS, MICA OR SIMILAR MATERIALS. - MILLSTONES, GRINDSTONES, GRINDING WHEELS AND THE LIKE, WITHOUT FRAMEWORKS, FOR GRINDING SHARPENING, POLISHING, TRUEING OR CUTTING HAND SHARPENING OR POLISHING STONES, AND PARTS THEREOF, OF NATURAL STONE, OF AGGLOMERATED NATURAL OR ARTIFICIAL ABRASIVES, OR - MILLSTONES AND GRINDSTONES FOR MILLING, GRINDING OR PULPING</t>
  </si>
  <si>
    <t>8412.9050 - NUCLEAR REACTOR, BOILERS, MACHINERY AND MECHANICAL APPLIANCES; PARTS THEREOF. - OTHER ENGINES AND MOTORS. - OF HOT AIR ENGINES</t>
  </si>
  <si>
    <t>2801.1000 - INORGANIC CHEMICALS; ORGANIC OR INORGANIC COMPOUNDS OF PRECIOUS METALS, OF RARE-EARTH METALS, OF RADIOACTIVE ELEMENTS OR OF ISOTOPES. - 1- CHEMICAL ELEMENTS FLUORINE, CHLORINE, BROMINE AND IODINE. - CHLORINE</t>
  </si>
  <si>
    <t>2804.2100 - INORGANIC CHEMICALS; ORGANIC OR INORGANIC COMPOUNDS OF PRECIOUS METALS, OF RARE-EARTH METALS, OF RADIOACTIVE ELEMENTS OR OF ISOTOPES. - HYDROGEN RARE GASES AND OTHER NON-METALS. - ARGON</t>
  </si>
  <si>
    <t>2907.2100 - ORGANIC CHEMICALS - PHENOLS; PHENOL-ALCOHOLS. - RESORCINOL AND ITS SALTS</t>
  </si>
  <si>
    <t>7606.9190 - ALUMINIUM AND ARTICLES THEREOF. - ALUMINIUM PLATES, SHEETS AND STRIP, OF A THICKNESS EXCEEDING 0.2 MM. - OTHER</t>
  </si>
  <si>
    <t>8413.8100 - NUCLEAR REACTOR, BOILERS, MACHINERY AND MECHANICAL APPLIANCES; PARTS THEREOF. - PUMPS FOR LIQUIDS, WHETHER OR NOT FITTED WITH A MEASURING DEVICE; LIQUID ELEVATORS. - PUMPS</t>
  </si>
  <si>
    <t>7609.0000 - ALUMINIUM AND ARTICLES THEREOF. -  - ALUMINIUM TUBE OR PIPE FITTINGS (FOR EXAMPLE, COUPLINGS,ELBOWS, SLEEVES).</t>
  </si>
  <si>
    <t>8203.3000 - TOOLS, IMPLEMENTS, CULTERY, SPOONS AND FORKS, OF BASE METAL; PARTS THEREOF OF BASE METAL. - FILES, RASPS, PLIERS (INCLUDING CUTTING PLIERS), PINCERS, TWEEZERS, METAL CUTTING SHEARS, PIPE-CUTTES, BOLT CROPPES, PERFORATING PUNCHES AND SIMILAR HAND TOOLS. - METAL CUTTING SHEARS AND SIMILAR TOOLS</t>
  </si>
  <si>
    <t>3215.1190 - TANNING OR DYEING EXTRACTS; TANNINS AND THEIR DERIVATIVES; DYES PIGMENTS AND OTHER COLOURING MATTER, PAINTS AND VARNISHES; PUTTY AND OTHER MASTICS; INKS. - PRINTING INK, WRITING OR DRAWING INK AND OTHE INKS, WHETHER OR NOT CONCENTRATED OR SOLID. - OTHER</t>
  </si>
  <si>
    <t>6215.1000 - ARTICLES OF APPAREL AND CLOTHING ACCESSORIES, NOT KNITTED OR CROCHETED. - TIES, BOW TIES AND CRAVATS. - OF SILK OR SILK WASTE</t>
  </si>
  <si>
    <t>6302.1010 - OTHER MADE UP TEXTILE ARTICLES; SETS; WORN CLOTHING AND WORN TEXTILE ARTICLES; RAGS. - BED LINEN, TABLE LINEN, TOILET LINEN AND KITCHEN LINEN. - BED SHEETS</t>
  </si>
  <si>
    <t>7009.9100 - GLASS AND GLASSWARE. - GLASS MIRRORS, WHETHER OR NOT FRAMED INCLDING REAR-VIEW MIRRORS. - UNFRAMED</t>
  </si>
  <si>
    <t>3902.3000 - PLASTICS AND ARTICLES THEREOF - POLYMERS OF PROPYLENE OR OF OTHER OLEFINS, IN PRIMARY FORMS. - PROPYLENE COPOLYMERS</t>
  </si>
  <si>
    <t>6302.3190 - OTHER MADE UP TEXTILE ARTICLES; SETS; WORN CLOTHING AND WORN TEXTILE ARTICLES; RAGS. - BED LINEN, TABLE LINEN, TOILET LINEN AND KITCHEN LINEN. - OTHER</t>
  </si>
  <si>
    <t>7014.0020 - GLASS AND GLASSWARE. - SIGNALLING GLASSWARE AND OPTICAL ELEMENTS OF GLASS (OTHER THAN THOSE OD HEADING NO 70.15), NOT OPTICALLY WORKED. - OTHER FOR MOTOR CARS AND VEHICLES</t>
  </si>
  <si>
    <t>3905.2100 - PLASTICS AND ARTICLES THEREOF - POLYMES OF VINYL ACETATE OR OF OTHER VINYL ESTERS, IN PRIMARY FORMS; OTHER VINYL POLYMERS IN PRIMARY FORMS. - IN AQUEOUS DISPERSION</t>
  </si>
  <si>
    <t>6302.6090 - OTHER MADE UP TEXTILE ARTICLES; SETS; WORN CLOTHING AND WORN TEXTILE ARTICLES; RAGS. - BED LINEN, TABLE LINEN, TOILET LINEN AND KITCHEN LINEN. - OTHER</t>
  </si>
  <si>
    <t>3908.9000 - PLASTICS AND ARTICLES THEREOF - POLYAMIDES IN PRIMARY FORMS. - OTHER</t>
  </si>
  <si>
    <t>6206.9040 - ARTICLES OF APPAREL AND CLOTHING ACCESSORIES, NOT KNITTED OR CROCHETED. - WOMEN'S OR GIRLS' BLOUSES, SHIRTS AND SHIRT-BLOUSES. - KURTA</t>
  </si>
  <si>
    <t>6207.9900 - ARTICLES OF APPAREL AND CLOTHING ACCESSORIES, NOT KNITTED OR CROCHETED. - MEN'S OR BOYS' SINGLETS AND OTHER VESTS, UNDERPANTS, BRIEFS, NIGHTSHIRTS, PYJAMAS, BATHROBES, DRESSING GOWNS AND SIMILAR ARTICLES. - OF OTHER TEXTILE MATERIALS</t>
  </si>
  <si>
    <t>3503.0010 - ALBUMINOIDAL SUBSTANCES; MODIFIED STARCHES; GLUES; ENZYMES. -  - GELATIN</t>
  </si>
  <si>
    <t>3915.1000 - PLASTICS AND ARTICLES THEREOF - WASTE, PARINGS AND SCRAP, OF PLASTICS. - OF POLYMERS OF ETHYLENE</t>
  </si>
  <si>
    <t>3915.9000 - PLASTICS AND ARTICLES THEREOF - WASTE, PARINGS AND SCRAP, OF PLASTICS. - OF OTHER PLASTICS</t>
  </si>
  <si>
    <t>6307.9040 - OTHER MADE UP TEXTILE ARTICLES; SETS; WORN CLOTHING AND WORN TEXTILE ARTICLES; RAGS. - OTHER MADE UP ARTICLES, INCLUDING DRESS PATTERNS. - SHOE LACE</t>
  </si>
  <si>
    <t>6403.1200 - FOOTWEAR, GAITERS AND THE LIKE; PARTS OF SUCH ARTICLES. - FOOTWEAR WITH OUTER SOLES OF RUBBER, PLASTICS, LEATHER OR COMPOSITION LEATHER AND UPPERS OF LEATHER. - SKIBOOTS, CROSS COUNTRY SKI FOOTWEAR AND SNOWBOARD BOOTS</t>
  </si>
  <si>
    <t>3004.9030 - PHARMACEUTICAL PRODUCTS - MEDICAMENTS (EXCLUDING GOODS OF HEADING NO 30.02, 30.05 OR 30.06) CONSISTING OF MIXED OR UNMIXED PRODUCTS FOR THERAPEUTIC OR PROPHYLACTIC USES, PUT UP IN MEASURED DOSES OR IN FORMS OR PACKINGS FOR RETAIL SALE. - DEXTROSE AND SALINE INFUSION SOLUTION, WITH INFUSION SET</t>
  </si>
  <si>
    <t>2601.2000 - ORSES, SLAG AND ASH - IRON ORES AND CONCENTRATES, INCLUDING ROASTED IRON PYRITES. - ROASTED IRON PYRITES</t>
  </si>
  <si>
    <t>2619.0000 - ORSES, SLAG AND ASH -  - SLAG, DROSS (OTHER THAN GRANULATED SLAG), SCALINGS AND OTHER WASTE FROM THE MANUFACTURE OF IRON OR STEEL.</t>
  </si>
  <si>
    <t>2620.9900 - ORSES, SLAG AND ASH - ASH AND RESIDUES (OTHER THAN FROM THE MANUFACTURE OF IRON OR STEEL), CONTAIN- ING METALS OR METAL COMPOUNDS. - OTHER</t>
  </si>
  <si>
    <t>2621.9000 - ORSES, SLAG AND ASH -  - OTHER</t>
  </si>
  <si>
    <t>2931.9060 - ORGANIC CHEMICALS -  - BIS(2CHLOROVINYL)CHLOROARSINE</t>
  </si>
  <si>
    <t>8484.1029 - NUCLEAR REACTOR, BOILERS, MACHINERY AND MECHANICAL APPLIANCES; PARTS THEREOF. - GASKETS AND SIMILAR JOINTS OF METAL SHEETING COMBINED WITH OTHER METERIAL OR OF TWO OR MORE LAYERS OF METAL; SETS OR ASSORTMENTS OF GASKETS AND SIMILAR JOINTS, DISSIMLAR IN COMPOSITION, PUT UP IN POUCHES, ENVELOPES OR SIMILAR PACKINGS. - OTHER</t>
  </si>
  <si>
    <t>8419.3900 -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</si>
  <si>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0506.9020 - PRODUCTS OF ANIMAL ORIGIN, NOT ELSEWHERE SPECIFIED OR INCLUDED - BONES AND HORN-CORES, UNWORKED, DEFATTED, SIMPLY PREPARED (BUT NOT CUT TO SHAPE), TREATED WITH ACID OR DEGELATINISED; POWDER AND WASTE OF THESE PRODUCTS. - BONES (WASTE)</t>
  </si>
  <si>
    <t>8461.2010 - NUCLEAR REACTOR, BOILERS, MACHINERY AND MECHANICAL APPLIANCES; PARTS THEREOF. - MACHINE TOOLS FOR PLANING, SHAPING, SLOTTING, BROACHING, GEAR CUTTING, GEAR RINDING OR GEAR FINISHING, SAWING, CUTTING-OFF AND OTHE MACHINE-TOOLS WORKING BY REMOVING METAL, SINTERED METAL, CARBIDES OR CERMETS, NOT ELSEWHERE SPECIFIED OR INCLUDED. - SHAPING MACHINES HAVING STROKE NOT EXCEEDING 45 CM</t>
  </si>
  <si>
    <t>8539.9040 -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PARTS FOR ENERGY SAVING LAMPS</t>
  </si>
  <si>
    <t>8411.8200 - NUCLEAR REACTOR, BOILERS, MACHINERY AND MECHANICAL APPLIANCES; PARTS THEREOF. - TURBO JETS : - OF A POWER EXCEEDING 5,000 KW</t>
  </si>
  <si>
    <t>2711.2100 - MINERAL FUELS, MINERAL OILS AND PRODUCTS OF THEIR DISTILLATION; BITUMINOUS SUBSTANCES; MINERAL WAXES. - PETROLEUM GASES AND OTHER GASEOUS HYDROCARBONS. - NATURAL GAS</t>
  </si>
  <si>
    <t>2905.4500 - ORGANIC CHEMICALS - ACYCLIC ALCOHOLS AND THEIR HALOGENATED, SULPHONATED, NITRATED OR NITROSATED DERIVATIVES. - GLYCEROL</t>
  </si>
  <si>
    <t>7228.6000 - IRON AND STEEL. - OTHER BARS AND RODS OF OTHER ALLOY STEEL; ANGLES, SHAPES AND SECTIONS, OF OTHER ALLOY STEEL; HOLLOW DRILL BARS AND RODS, OF ALLOY OR NON-ALLOY STEEL. - OTHER BARS AND RODS</t>
  </si>
  <si>
    <t>2836.4000 - INORGANIC CHEMICALS; ORGANIC OR INORGANIC COMPOUNDS OF PRECIOUS METALS, OF RARE-EARTH METALS, OF RADIOACTIVE ELEMENTS OR OF ISOTOPES. - CARBONATES; PEROXCARBONATES (PERCARBONATES); COMMERCIAL AMMONIUM CARBONATE CONTAINING AMMONIUM CARBAMATE. - POTASSIUM CARBONATES</t>
  </si>
  <si>
    <t>3204.1300 - TANNING OR DYEING EXTRACTS; TANNINS AND THEIR DERIVATIVES; DYES PIGMENTS AND OTHER COLOURING MATTER, PAINTS AND VARNISHES; PUTTY AND OTHER MASTICS; INKS. - SYNTHETIC ORGANIC COLOURING MATTER, WHETER OR NOT CHEMICALLY DEFINED; PREPARATIONS AS SPECIFIED IN NOTE 3 TO THIS CHAPTER BASED ON SYNTHETIC ORGANIC COLOURING MATTER: SYNTHETIC PRODUCTS OF A KIND USED AS FLUORESCENT BRIGHTENING AGENTS OR AS LUMINOPHORES, - BASIC DYES AND PREPARATIONS BASED THEREON</t>
  </si>
  <si>
    <t>4012.1300 - RUBBER AND ARTICLES THEREOF - RETREADED OR USED PNEUMATIC TYRES OF RUBBER,SOLID OR CUSHION TYRES, INTER- CHANGEABLE TYRE TREADS AND TYRE FLAPS, OF RUBBER. - OF A KIND USED ON AIRCRAFT</t>
  </si>
  <si>
    <t>4013.1010 - RUBBER AND ARTICLES THEREOF - INNER TUBES, OF RUBBER. - OF A KIND USED ON BUSES, LORRIES OR TRUCKS</t>
  </si>
  <si>
    <t>4014.9000 - RUBBER AND ARTICLES THEREOF - HYGIENIC OR PHARMACEUTICAL ARTICLES (INCLUDING TEATS),OF VULCANISED RUBBER OTHER THAN HARD RUBBER,WITH OR WIHTOUT FITTINGS OF HARD RUBBER. - OTHER</t>
  </si>
  <si>
    <t>4113.1000 - RAW HIDES AND SKINS (OTHER THAN FURSKINS) AND LEATHER. -  - OF GOATS OR KIDS</t>
  </si>
  <si>
    <t>4202.1220 - ARTICLES OF LEATHER; SADDLERY AND HARNESSES; TRAVEL GOODS, HANDBAGS AND SIMILAR CONTAINERS; ARTICLES OF ANIMAL GUT (OTHER THAN SILK-WORM GUTS). -  - SUIT CASES OF PLASTICS OR TEXTILE MATERIALS</t>
  </si>
  <si>
    <t>0302.7400 - FISH AND CRUSTACEANS, MOLLUSCS AND OTHER AQUATIC INVERTEBRATES - FISH FRESH OR CHILLED, EXCLUDING FISH FI LLETS AND OTHER FISH MEAT OF HEADING NO. 03.04 - EELS (ANGUILLA SPP.)</t>
  </si>
  <si>
    <t>8102.9700 - OTHER BASE METALS; CERMETS ; ARTICLES THEREOF. - MOLYBDENUM AND ARTICLES THEREOF, INCLUDING WASTE AND SCRAP. - WASTE AND SCRAP</t>
  </si>
  <si>
    <t>4402.2000 - WOOD AND ARTICLES OF WOOD; WOOD CHARCOAL -  - OF SHELL OR NUT</t>
  </si>
  <si>
    <t>4403.4100 - WOOD AND ARTICLES OF WOOD; WOOD CHARCOAL - WOOD IN THE ROUGH, WHETHER OR NOT STRIPPED OF BARK OF SAPWOOD, OR ROUGHLY SQUARED. - DARK RED MERANTI, LIGHT RED MERANTI AND MERANTI BAKAU</t>
  </si>
  <si>
    <t>4403.4910 - WOOD AND ARTICLES OF WOOD; WOOD CHARCOAL - WOOD IN THE ROUGH, WHETHER OR NOT STRIPPED OF BARK OF SAPWOOD, OR ROUGHLY SQUARED. - SAWLOGS AND VENEER LOGS OF NONCONIFEROUS SPECIES</t>
  </si>
  <si>
    <t>4406.1200 - WOOD AND ARTICLES OF WOOD; WOOD CHARCOAL - RAILWAY OR TRAMWAY SLEEPERS (CROSS-TIES) OF WOOD. - NONCONIFEROUS</t>
  </si>
  <si>
    <t>4016.9400 - RUBBER AND ARTICLES THEREOF - OTHER ARTICLES OF VULCANISED RUBBER OTHER THAN HARD RUBBER. - BOAT OR DOCK FENDERS, WHETHER OR NOT INFLATABLE</t>
  </si>
  <si>
    <t>4103.9090 - RAW HIDES AND SKINS (OTHER THAN FURSKINS) AND LEATHER. - OTHER RAW HIDES AND SKINS(FRESH, OR SALTED, DRED, LIMET, PICKLED OR OTHERWISE PRESERVED, BUT NOT TANNED, PARCHMENT-DRESSED OR FURTHER PREPARED) WHETHER OR NOT DEHAIRED OR SPLIT, OTHER THAN THOSE EXCLUDED BY NOTE 1(B) OR1 (C) TO THIS CHAPTER. - OTHER</t>
  </si>
  <si>
    <t>7211.2390 - IRON AND STEEL. - FLAT-ROLLED PRODUCTS OF IRON NON-ALLOY STEEL, OF A WIDTH OF LESS THAN 600 MM NOT CLAD, PLATED OR COATED. - OTHER</t>
  </si>
  <si>
    <t>2933.5930 - ORGANIC CHEMICALS - HETEROCYCLIC COMPOUNDS WITH NITROGEN HETERO-ATOM(S) ONLY; NUCLEIC ACIDS AND THEIR SALTS. - CIPROFLOXACIN</t>
  </si>
  <si>
    <t>2008.7000 - PREPARATION OF VEGETABLES, FRUIT, NUTS OR OTHER PART OF PLANTS. - FRUIT, NUTS AND OTHER EDIBLE PARTS OF PLANTS, OTHERWISE PREPARED OR PRESERVED, WHETHER OR NOT CONTAINING ADDED SUGAR OR OTHER SWEETENING MATTER OR SPIRIT, NOT ELSEWHERE SPECIFIED OR INCLUDED. - PEACHES, INCLUDING NECTARINES</t>
  </si>
  <si>
    <t>7605.1900 - ALUMINIUM AND ARTICLES THEREOF. - ALUMINIUM WIRE. - OTHER</t>
  </si>
  <si>
    <t>8413.4000 - NUCLEAR REACTOR, BOILERS, MACHINERY AND MECHANICAL APPLIANCES; PARTS THEREOF. - PUMPS FOR LIQUIDS, WHETHER OR NOT FITTED WITH A MEASURING DEVICE; LIQUID ELEVATORS. - CONCRETE PUMPS</t>
  </si>
  <si>
    <t>8708.5090 - VEHICLES OTHER THAN RAILWAY OR TRAMWAY ROLLING-STOCK AND PARTS AND ACCESSORIES THEREOF. - PARTS AND ACCESSORIES OF THE MOTOR VEHICLES OF HEADINGS NO 87.01 TO 87.05. - OTHER</t>
  </si>
  <si>
    <t>8714.9310 - VEHICLES OTHER THAN RAILWAY OR TRAMWAY ROLLING-STOCK AND PARTS AND ACCESSORIES THEREOF. - PARTS AND ACCESSORIES OF VEHICLES OF HEADING NO 87.11 TO 87.13. - FREE WHEEL SPROCKET WHEEL FOR BICYCLE OF HEADING 87.12</t>
  </si>
  <si>
    <t>8716.9000 - VEHICLES OTHER THAN RAILWAY OR TRAMWAY ROLLING-STOCK AND PARTS AND ACCESSORIES THEREOF. - TRAILERS AND SEMI-TRAILERS; OTHER VEHICLES, NOT MACHANICALLY PROPELLED; PARTS THEREOF. - PARTS</t>
  </si>
  <si>
    <t>7304.3900 - ARTICLES OF IRON AND STEEL. - TUBES, PIPES AND HOLLOW PROFILES, SEAMLESS, OF IRON (OTHER THAN CAST IRON) OR STEEL. - OTHER</t>
  </si>
  <si>
    <t>2915.2930 - ORGANIC CHEMICALS - SATURATED ACYCLIC MONOCARBOXYLIC ACIDS AND THEIR ANHYDRIDES, HALIDES,PEROXIDES AND PEROXYACIDS;THEIR HALOGENATED, SULPHONATED,NITRATED OR NITROSATED DERIVATIVES. - SODIUM ACETATE</t>
  </si>
  <si>
    <t>2915.3930 - ORGANIC CHEMICALS - SATURATED ACYCLIC MONOCARBOXYLIC ACIDS AND THEIR ANHYDRIDES, HALIDES,PEROXIDES AND PEROXYACIDS;THEIR HALOGENATED, SULPHONATED,NITRATED OR NITROSATED DERIVATIVES. - SECBUTYL  ACETATE</t>
  </si>
  <si>
    <t>6904.9000 - CERAMIC PRODUCTS. - CERAMIC BUILDING BRICKS, FLOORING BLOCKS, SUPPORT OR FILLER TILES AND THE LIKE. - OTHER</t>
  </si>
  <si>
    <t>6006.4110 - KNITTED OR CROCHETED FABRICS. -  - UNBLEACHED</t>
  </si>
  <si>
    <t>6203.1200 - ARTICLES OF APPAREL AND CLOTHING ACCESSORIES, NOT KNITTED OR CROCHETED. - MEN'S OR BOYS' SUITS, ENSEMBLES, JACKETS BLAZERS, TROUSERS, BIB AND BRACE OVERALLS, BREECHES AND SHORTS (OTHER THAN SWIMWEAR). - OF SYNTHETIC FIBRES</t>
  </si>
  <si>
    <t>1108.2000 - PRODUCTS OF THE MILLING INDUSTRY; MALT; STARCHES; INULIN; WHEAT GLUTEN - STARCHES; INULIN. - INULIN</t>
  </si>
  <si>
    <t>0203.1200 - MEAT AND EDIBLE MEAT OFFAL - MEAT OF SWINE, FRESH, CHILLED OR FROZEN - HAMS, SHOULDERS AND CUTS THEREOF, WITH BONE IN</t>
  </si>
  <si>
    <t>0206.4100 - MEAT AND EDIBLE MEAT OFFAL - EDIBLE OFFAL OF BOVINE ANIMALS, SWINE, SHEEP, GOATS, HORSES, ASSES, MULES OR HINNIES, FRESH, CHILLED OR FROZEN - LIVERS</t>
  </si>
  <si>
    <t>0804.5090 - EDIBLE FRUIT AND NUTS; PEEL OF CITRUS FRUIT OR MELONS - DATES, FIGS, PINEAPPLES, AVOCADOS, GUAVAS, MANGOES AND MANGOSTEENS, FRESH OR DRIED. - OTHER</t>
  </si>
  <si>
    <t>8471.7050 -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DIGITAL VIDEO DISC DRIVE</t>
  </si>
  <si>
    <t>1208.9090 - OIL SEEDS AND OLEAGINOUS FRUIT; MISCELLANEOUS GRAINS, SEEDS AND FRUIT; INDUSTRIAL OR MEDICINAL PLANTS; STRAW AND FODDER - FLOURS AND MEALS OF OIL SEEDS OF OLEAGINUS FRUITS,OTHER THAN THOSE OF MUSTARD. - OTHER</t>
  </si>
  <si>
    <t>8409.9920 - NUCLEAR REACTOR, BOILERS, MACHINERY AND MECHANICAL APPLIANCES; PARTS THEREOF. - PARTS SUITABLE FOR USE SOLELY OR PRINCIPALLY WITH THE ENGINES OF HEADING NO 84.07 OR 84.08. - FOLLOWING OTHER PARTS OF ENGINES FOR VEHICLES OF CHAPTER 87:</t>
  </si>
  <si>
    <t>8304.0000 - MISCELLANEOUS ARTICLES OF BASE METAL. -  - FILING CABINETS, CARDINDEX  CABINETS, PAPER TRAYS, PAPER RESTS, PEN TRAYS, OFFICESTAMP STANDS AND SIMILAR OFFICE OR DESK EQUIPMENT, OF BASE METAL, OTHER THAN OFFICE FURNITURE OF</t>
  </si>
  <si>
    <t>7323.9300 - ARTICLES OF IRON AND STEEL. - TABLE, KITCHEN OR OTHER HOUSE-HOLD ARTICLES AND PARTS THEREOF, OF IRON OR STEEL; ITON OR STEEL WOOL; POT SCOURERS AND SCOURING OR POLISHING PADS, GLOVES AND THE LIKE, OF IRON OR STEEL. - OF STAINLESS STEEL</t>
  </si>
  <si>
    <t>7326.1100 - ARTICLES OF IRON AND STEEL. - OTHER ARTICLESS OF IRON OR STEEL. - GRINDING BALLS AND SIMILAR ARTICLES FOR MILLS</t>
  </si>
  <si>
    <t>7326.9060 - ARTICLES OF IRON AND STEEL. - OTHER ARTICLESS OF IRON OR STEEL. - CLAMPS, HOSE CLIPS, HANGERS OTHER THAN ELECTRICAL WIRING</t>
  </si>
  <si>
    <t>7403.1200 - COPPER AND ARTICLES THEREOF. - REFINED COPPER AND COPPER ALLOYS, UNWROUGHT. - WIREBARS</t>
  </si>
  <si>
    <t>7019.1400 - GLASS AND GLASSWARE. - GLASS FIBRES (INCLUDING GLASS WOOL) AND ARTICLES THEREOF (FOR EXAMPLE, YEARN, WOVEN FABRICS). - MECHANICALLY BONDED MATS</t>
  </si>
  <si>
    <t>6104.4100 -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</si>
  <si>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3815.9000 - MISCELLANEOUS CHEMICAL PRODUCTS. - REACTION INITIATORS, REACTION ACCELERATORS AND CATALYTIC PREPARATIONS NOT ELSEWHERE SPECIFIED OR INCLUDED. - OTHER</t>
  </si>
  <si>
    <t>6204.6310 - ARTICLES OF APPAREL AND CLOTHING ACCESSORIES, NOT KNITTED OR CROCHETED. - WOMEN'S OR GIRLS' SUITS, ENSEMBLES, JACKETS, BLAZERS, DRESSES, SKIRTS, DIVIDED SKIRTS, TROUSERS, BIB AND BRACE OVERALLS, BREE-TROUSERS, BIB AND BRACE OVERALLS, BREECHES AND SHORTS (OTHER THAN SWIMWEAR). - GHAGRA</t>
  </si>
  <si>
    <t>6907.2211 - CERAMIC PRODUCTS. - UNGLAZED CERAMIC FLATS AND PAVING, HEARTH OR WALL TILES; UNGLAZED CEAMIC MOSAIC CUBES AND THE LIKE, WHETHER OR NOT ON A BACKING. - POLISHED</t>
  </si>
  <si>
    <t>6910.1020 - CERAMIC PRODUCTS. - CERAMIC SINKS, WASH BASINS, WASH BASIN PEDESTATS, BATHS, BIDETS, WATER CLOSET PANS, FLUSING CISTERNS, URINALS AND SIMILAR SANITARY FIXTURES. - BATH TUBS CERAMIC</t>
  </si>
  <si>
    <t>6210.3000 - ARTICLES OF APPAREL AND CLOTHING ACCESSORIES, NOT KNITTED OR CROCHETED. - GARMENTS, MADE UP OF FABRICS OF HEADING NO 56.02, 59.03, 59.06 OR 59.07. - OTHER GARMENTS, OF THE TYPE DESCRIBED IN SUBHEADING 62.02</t>
  </si>
  <si>
    <t>6211.2000 - ARTICLES OF APPAREL AND CLOTHING ACCESSORIES, NOT KNITTED OR CROCHETED. - TRACK SUITS, SKI SUITS AND SWIMWEAR, OTHER GARMENTS. - SKI SUITS</t>
  </si>
  <si>
    <t>6211.3200 - ARTICLES OF APPAREL AND CLOTHING ACCESSORIES, NOT KNITTED OR CROCHETED. - TRACK SUITS, SKI SUITS AND SWIMWEAR, OTHER GARMENTS. - OF COTTON</t>
  </si>
  <si>
    <t>5702.3100 - CARPETS AND OTHER TEXTILE FLOOR COVERINGS. - CARPETS AND OTHER TEXTILE FLOOR COVERINGS, WOVEN NOT TUFTED OR FLOCKED, WHETHER OR NOT MADE UP, INCLUDING "KELEM", "SCHUMACKS", "KARAMANIE" AND SIMILAR HAND WOVEN RUGS. - OF WOOL OR FINE ANIMAL HAIR</t>
  </si>
  <si>
    <t>7409.4000 - COPPER AND ARTICLES THEREOF. - COPPER PLATES, SHEETS AND STRIP, OF A THICKNESS EXCEDING 0.15 MM. - OF COPPERNICKEL BASE ALLOYS (CUPRONICKEL) OR COPPERNICKELZINC BASE ALLOYS (NICKEL SILVER)</t>
  </si>
  <si>
    <t>7215.5090 - IRON AND STEEL. - OTHER BARS AND RODS OF IRON OR NON-ALLOY STEEL. - OTHER</t>
  </si>
  <si>
    <t>7216.4090 - IRON AND STEEL. - ANGLES, SHAPES AND SECTIONS OF IRON OR NON-ALLOY STEEL. - OTHER</t>
  </si>
  <si>
    <t>7410.2200 - COPPER AND ARTICLES THEREOF. - COPPER FOIL )WHETHER OR NOT PRINTED OR BACKED WITH PAPER, PAPERBOARD, PLASTICS OR SIMILAR (BACKING MATERIALS) OF A THICKNESS (EXCLUDING ANY BACKING) NOT EXCEEDING 0.15 MM. - OF COPPER ALLOYS</t>
  </si>
  <si>
    <t>2903.7600 - ORGANIC CHEMICALS - HALOGENATED DERIVATIVES OF HYDROCARBONS. - BROMOCHLORODIFLUOROMETHANE (HALON1211), BROMOTRIFLUOROMETHANE (HALON1301) AND DIBROMOTETRAFLUOROETHANES (HALON2402)</t>
  </si>
  <si>
    <t>2903.9120 - ORGANIC CHEMICALS - HALOGENATED DERIVATIVES OF HYDROCARBONS. - ODICHLOROBENZENE</t>
  </si>
  <si>
    <t>8408.1000 - NUCLEAR REACTOR, BOILERS, MACHINERY AND MECHANICAL APPLIANCES; PARTS THEREOF. - COMPRESSION IGNITIONINTERNAL COBUSTION PISTON ENGINES (DIESEL OR SEMI-DIESEL ENGINES). - MARINE PROPULSION ENGINES</t>
  </si>
  <si>
    <t>7419.2000 - COPPER AND ARTICLES THEREOF. - OTHER ARTICLES OF COPPER. - CAST, MOULDED, STAMPED OR FORGED, BUT NOT FURTHER WORKED</t>
  </si>
  <si>
    <t>7505.2200 - NICKEL AND ARTICLES THEREOF. -  - OF NICKEL ALLOYS</t>
  </si>
  <si>
    <t>2904.3600 - ORGANIC CHEMICALS - SULPHONATED, NITRATED OR NITROSATED DERIVATIVES OF HYDROCARBONS, WHETHER OR NOT HALOGENATED. - PERFLUOROOCTANE SULPHONYL FLUORIDE</t>
  </si>
  <si>
    <t>2905.1910 - ORGANIC CHEMICALS - ACYCLIC ALCOHOLS AND THEIR HALOGENATED, SULPHONATED, NITRATED OR NITROSATED DERIVATIVES. - ISO NONYL ALCHOLO (INA)</t>
  </si>
  <si>
    <t>7219.3590 - IRON AND STEEL. - FLAT-ROLLED PRODUCTS OF STAINLESS STEEL, OF A WIDTH OF 600 MM OR MORE. - OTHER</t>
  </si>
  <si>
    <t>7219.9090 - IRON AND STEEL. - FLAT-ROLLED PRODUCTS OF STAINLESS STEEL, OF A WIDTH OF 600 MM OR MORE. - OTHER</t>
  </si>
  <si>
    <t>3921.1300 - PLASTICS AND ARTICLES THEREOF - OTHER PLATES, SHEETS, FILM, FOIL AND STRIP OF PLASTICS. - OF POLYURETHANES</t>
  </si>
  <si>
    <t>5810.1000 - SPECIAL WOVEN FABRICS; TUFTED TEXTILE FABRICS; LACE; TAPESTRIES; TRIMMINGS; EMBROIDERY. - EMBROIDERY IN THE PIECE, IN STRIPS OR IN MOTIFS. - EMBROIDERY WITHOUT VISIBLE GROUND</t>
  </si>
  <si>
    <t>6001.1010 - KNITTED OR CROCHETED FABRICS. - PILE FABRICS, INCLUDING "LONG PILE" FABRICS AND TERRY FABRICS, KNITTED OR CROCHETED. - UNBLEACHED</t>
  </si>
  <si>
    <t>3702.5200 - PHOTOGRAPHIC OR CINEMATOGRAPHIC GOODS - PHOTOGRAPHIC FILM IN ROLLS, SENSITISED, UNEXPOSED, OF ANY MATERIAL OTHER THAN PAPER, PAPERBOARD OR TEXTILES; INSTANT PRINT FILM IN ROLLS, SENSITISED, UNEXPOSED. - OF A WIDTH NOT EXCEEDING 16 MM</t>
  </si>
  <si>
    <t>3705.0000 - PHOTOGRAPHIC OR CINEMATOGRAPHIC GOODS - PHOTOGRAPHIC PLATES AND FILM, EXPOSED AND DEVELOPED,OTHER THAN CINEMATOGRAPHIC FILM. - PHOTOGRAPHIC PLATES AND FILM, EXPOSED AND DEVELOPED, OTHER THAN CINEMATOGRAPHIC FILM.</t>
  </si>
  <si>
    <t>1605.5800 - PREPARATION OF MEAT, OF FISH OR OF CRUSTACEANS, MOLLUSCS OR OTHER AQUATIC INVERTEBRATES. - CRUSTACEANS, MOLLUSCS AND OTHER AQUATIC INVERTEBRATES, PREPARED OR PRESERVED. - SNAILS, OTHER THAN SEA SNAILS</t>
  </si>
  <si>
    <t>1803.2000 - COCOA AND COCOA PREPARATIONS. - COCOA PASTE, WHETHER OR NOT COCOA WASTE. - WHOLLY OR PARTLY DEFATTED</t>
  </si>
  <si>
    <t>8507.9000 -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PARTS</t>
  </si>
  <si>
    <t>8544.4290 - ELECTRICAL MACHINERY AND EQUIPMENT AND PARTS THEREOF; SOUND RECORDERS AND REPRODUCERS, TELEVISION IMAGE AND SOUND RECORDERS AND REPRODUCERS, AND PARTS AND ACCESSORIES OF SUCH ARTICLES. - INSULATED (INCLUDING ENAMELLED OR ANODISED) WIRE, CABLE (INCLUDING CO-AXIAL CABLE) AND OTHER INSULATED ELECTRIC CONDUCTORS, WHETHER OR NOT FITTED WITH CONNECTORS; OPTICAL FIBRE CABLES, MADE UP OF INDIVIDUALLY SHEATHED FIBRES, WHETHER OR NOT ASSEMBLED WITH - OTHER</t>
  </si>
  <si>
    <t>2301.1000 - RESIDUES AND WASTE FROM THE FOOD INDUSTRIES; PREPARED ANIMAL FODDER. - FLOURS,MEALS AND PELLETS,OF MEAT OR MEAT OFFAL, OF FISH OR OF CRUSTACEANS, MOLLUSCS OR OTHER AQUATIC INVERTEBRATES, UNFIT FOR HUMAN CONSUMPTION;GREVES. - FLOURS, MEALS AND PELLETS, OF MEAT OR MEAT OFFAL; GREAVES</t>
  </si>
  <si>
    <t>1806.2090 - COCOA AND COCOA PREPARATIONS. - CHOCOLATE AND OTHER FOOD PREPARATIONS CONTAINING COCOA. - OTHER</t>
  </si>
  <si>
    <t>2005.9900 - PREPARATION OF VEGETABLES, FRUIT, NUTS OR OTHER PART OF PLANTS. - OTHER VEGETABELS PREPARED OR PRESERVED OTHERWISE THAN BY VINEGAR OR ACETIC ACID, NOT FROZEN. - OTHER</t>
  </si>
  <si>
    <t>2106.9030 - MISCELLANEOUS EDIBLE PREPARATIONS - FOOD PREPARATIONS NOT ELSEWHERE SPECIFFIED OR INCLUDED. - FLAVOURING POWDERS FOR PREPARATION OF FOOD</t>
  </si>
  <si>
    <t>2106.9070 - MISCELLANEOUS EDIBLE PREPARATIONS - FOOD PREPARATIONS NOT ELSEWHERE SPECIFFIED OR INCLUDED. - SODIUM IRON (NA FE EDTA)</t>
  </si>
  <si>
    <t>2508.7000 - SALT; SULPHUR, EARTHS AND STONE; PLASTERING MATERIALS, LIME AND CEMENT. - OTHER CLAYS (NOT INCLUDING EXPANDED CLAYS OF HEADING NO.68.06), ANDALUSITE, KYANITE AND SILLIMANITE,WHETHER OR NOT CALCINED;MULLITE;CHAMOTTE OR DINAS EARTHS. - CHAMOTTE OR DINAS EARTHS</t>
  </si>
  <si>
    <t>2514.0000 - SALT; SULPHUR, EARTHS AND STONE; PLASTERING MATERIALS, LIME AND CEMENT. -  - SLATE, WHETHER OR NOT ROUGHLY TRIMMED OR MERELY CUT, BY SAWING OR OTHERWISE, INTO BLOCKS OR SLABS OF A RECTANGULAR (INCLUDING SQUARE) SHAPE.</t>
  </si>
  <si>
    <t>2519.1000 - SALT; SULPHUR, EARTHS AND STONE; PLASTERING MATERIALS, LIME AND CEMENT. - NATURAL MAGNESIUM CARBONATE (MAGNESITE); FUSED MAGNESIA; DEAD-BURNED (SINTERED) MAGNESIA, WHETHER OR NOT CONTAINING SMALL QUANTITIES OF OTHER OXIDES ADDED BEFORE SINTERING; OTHER MAGNESIUM OXIDE WHETER OR NOT PURE. - NATURAL MAGNESIUM CARBONATE (MAGNESITE)</t>
  </si>
  <si>
    <t>2602.0000 - ORSES, SLAG AND ASH -  - MANGANESE ORES AND CONCENTRATES, INCLUDING FERRUGINOUS MANGANESE ORES AND CONCENTRATES WITH A MANGANESE CONTENT OF 20  % OR MORE, CALCULATED ON THE DRY WEIGHT.</t>
  </si>
  <si>
    <t>2620.1900 - ORSES, SLAG AND ASH - ASH AND RESIDUES (OTHER THAN FROM THE MANUFACTURE OF IRON OR STEEL), CONTAIN- ING METALS OR METAL COMPOUNDS. - OTHER</t>
  </si>
  <si>
    <t>0805.1000 - EDIBLE FRUIT AND NUTS; PEEL OF CITRUS FRUIT OR MELONS - CITRUS FRUIT, FRESH OR DRIED. - ORANGES</t>
  </si>
  <si>
    <t>0809.4000 - EDIBLE FRUIT AND NUTS; PEEL OF CITRUS FRUIT OR MELONS - APRICOTS, CHERRIES, PEACHES(INCLUDING NECTARINES),PLUMS AND SLOES,FRESH - PLUMS AND SLOES</t>
  </si>
  <si>
    <t>8433.3000 - NUCLEAR REACTOR, BOILERS, MACHINERY AND MECHANICAL APPLIANCES; PARTS THEREOF. - HARVESTING OR THRESHING MACHINERY, INCLUDING STRAW OR FODDER BALERS; GRASS OR HAY MOWERS; MACHINERS FOR CLEANING, SORTING OR GRADING EGGS, FRUIT OR OTHE AGRICULTURAL PRODUCE, OTHER THAN MACHINERY OF HEADING NO 84.37 - OTHER HAYMAKING MACHINERY</t>
  </si>
  <si>
    <t>8435.1090 - NUCLEAR REACTOR, BOILERS, MACHINERY AND MECHANICAL APPLIANCES; PARTS THEREOF. - PRESSES, CRUSHERS AND SIMILAR MACHINERY USED IN THE MANUFACTURE OF WINE, CIDER, FRUIT JUICES OR SIMILAR BEVERAGES. - OTHER</t>
  </si>
  <si>
    <t>8711.9090 - VEHICLES OTHER THAN RAILWAY OR TRAMWAY ROLLING-STOCK AND PARTS AND ACCESSORIES THEREOF. - MOTORCYCLES (INCLUDING MOPEDS) AND CYCLES FITTED WITH AN AUXILIARY MOTOR, WITH OR WITHOUT SIDE-CARS; SIDE-CARS. - OTHER</t>
  </si>
  <si>
    <t>8802.2000 - AIRCRAFT, SPACECRAFT, AND PARTS THEREOF - OTHER AIRCRAFT (FOR EXAMPLE, HELICOPTERS AEROPLANES); SPACERAFT (INCLUDING SATELLITES) AND SPACECRAFT LAUNCH VEHICLES. - AEROPLANES AND OTHER AIRCRAFT, OF AN UNLADEN WEIGHT NOT EXCEEDING 2,000 KG</t>
  </si>
  <si>
    <t>8804.0000 - AIRCRAFT, SPACECRAFT, AND PARTS THEREOF - PARACHUTES (INCLUDING DIRIGIBLE PARACHUTES) AND ROTOCHUTES; PARTS THEREOF AND ACCESSORIES THERETO. - PARACHUTES (INCLUDING DIRIGIBLE PARACHUTES AND PARAGLIDERS) AND ROTOCHUTES; PARTS THEREOF AND ACCESSORIES THERETO.</t>
  </si>
  <si>
    <t>8806.2200 - AIRCRAFT, SPACECRAFT, AND PARTS THEREOF -  - WITH MAXIMUM TAKEOFF WEIGHT MORE THAN 250 G BUT NOT MORE THAN 7 KG</t>
  </si>
  <si>
    <t>8806.9300 - AIRCRAFT, SPACECRAFT, AND PARTS THEREOF -  - WITH MAXIMUM TAKEOFF WEIGHT MORE THAN 7 KG BUT NOT MORE THAN 25 KG</t>
  </si>
  <si>
    <t>6914.9000 - CERAMIC PRODUCTS. - OTHER CERAMIC ARTICLES. - OTHER</t>
  </si>
  <si>
    <t>7001.0000 - GLASS AND GLASSWARE. -  - CULLET AND OTHER WASTE AND SCRAP OF GLASS, EXCLUDING GLASS FROM CATHODERAY TUBES OR OTHER ACTIVATED GLASS OF HEADING 85.49; GLASS IN THE MASS.</t>
  </si>
  <si>
    <t>3215.1120 - TANNING OR DYEING EXTRACTS; TANNINS AND THEIR DERIVATIVES; DYES PIGMENTS AND OTHER COLOURING MATTER, PAINTS AND VARNISHES; PUTTY AND OTHER MASTICS; INKS. - PRINTING INK, WRITING OR DRAWING INK AND OTHE INKS, WHETHER OR NOT CONCENTRATED OR SOLID. - DIGITAL</t>
  </si>
  <si>
    <t>0207.2400 - MEAT AND EDIBLE MEAT OFFAL - MEAT AND EDIBLE OFFAL, OF THE POULTRY OF HEADING NO 01.05, FRESH, CHILLED OR FROZEN - NOT CUT IN PIECES, FRESH OR CHILLED</t>
  </si>
  <si>
    <t>2930.9010 - ORGANIC CHEMICALS - ORGANO-SULPHUR COMPOUNDS. - 2 N,NDIMETHYLAMINO 1,3 DISODIUM THIOSULPHATE PROPANE</t>
  </si>
  <si>
    <t>8514.9000 - ELECTRICAL MACHINERY AND EQUIPMENT AND PARTS THEREOF; SOUND RECORDERS AND REPRODUCERS, TELEVISION IMAGE AND SOUND RECORDERS AND REPRODUCERS, AND PARTS AND ACCESSORIES OF SUCH ARTICLES. - INDUSTRIAL OR LABORATORY ELECTRIC (INCLUDING INDUSTION OR DIELECTRIC) FURNACES AND OVENS; OTHER INDUSTRIAL OR LABORATROY INDUCTION OR DIELETRCI HEATING EQUIPMENT. - PARTS</t>
  </si>
  <si>
    <t>7209.1690 - IRON AND STEEL. - FLAT ROLLED PRODUCTS OF IRON OR NON- ALLOY STEEL, OF A WIDTH OF 600 MM OR MORE, COLD ROLLED (CLOD REDUCED), NOT CLAD, PLATED OR COATED. - OTHER</t>
  </si>
  <si>
    <t>9102.1200 - CLOCKS AND WATCHES AND PARTS THEREOF. -  - WITH OPTOELECTRONIC DISPLAY ONLY</t>
  </si>
  <si>
    <t>9110.1100 - CLOCKS AND WATCHES AND PARTS THEREOF. - COMPELTE WATCH OR CLOCK MOVEMENTS, UNASSEMBLED OR PARTLY ASSEMBLED (MOVEMENT SETS); INCOMPLETE WATCH OR CLOCK MOVEMENTS, ASSEMBLED; ROUGH WATCH OR CLOCK MOVEMENTS. - COMPLETE MOVEMENTS, UNASSEMBLED OR PARTLY ASSEMBLED (MOVEMENT SETS)</t>
  </si>
  <si>
    <t>9301.9023 - ARMS &amp; AMMUNITIONS; PARTS &amp; ACCESSORIES THEREOF. -  - FULLY AUTOMATIC</t>
  </si>
  <si>
    <t>9306.2900 - ARMS &amp; AMMUNITIONS; PARTS &amp; ACCESSORIES THEREOF. - BOBS, GRENADES, TORPEDOES, MINES, MISSILES AND SIMILAR MUNITIONS OF WAR AND PARTS THEREOF; CARTRIDGES AND OTHER AMMUNITION AND PROJECTILES AND PARTS THEREOF, INCLUDING SHOT AND CARTRIDGE WADS. - OTHER</t>
  </si>
  <si>
    <t>2906.1990 - ORGANIC CHEMICALS - CYCLIC ALCOHOLS AND THEIR HALOGENATED, SULPHONATED, NITRATED OR NITROSATED DERIVATIVES. - OTHER</t>
  </si>
  <si>
    <t>7228.5000 - IRON AND STEEL. - OTHER BARS AND RODS OF OTHER ALLOY STEEL; ANGLES, SHAPES AND SECTIONS, OF OTHER ALLOY STEEL; HOLLOW DRILL BARS AND RODS, OF ALLOY OR NON-ALLOY STEEL. - OTHER BARS AND RODS, NOT FURTHER WORKED THAN COLDFORMED OR COLDFINISHED</t>
  </si>
  <si>
    <t>7229.2000 - IRON AND STEEL. - WIRE OF OTEHR ALLOY STEEL. - OF SILICO MANGANESE STEEL</t>
  </si>
  <si>
    <t>2802.0020 - INORGANIC CHEMICALS; ORGANIC OR INORGANIC COMPOUNDS OF PRECIOUS METALS, OF RARE-EARTH METALS, OF RADIOACTIVE ELEMENTS OR OF ISOTOPES. -  - COLLOIDAL</t>
  </si>
  <si>
    <t>2804.1000 - INORGANIC CHEMICALS; ORGANIC OR INORGANIC COMPOUNDS OF PRECIOUS METALS, OF RARE-EARTH METALS, OF RADIOACTIVE ELEMENTS OR OF ISOTOPES. - HYDROGEN RARE GASES AND OTHER NON-METALS. - HYDROGEN</t>
  </si>
  <si>
    <t>0304.6900 - FISH AND CRUSTACEANS, MOLLUSCS AND OTHER AQUATIC INVERTEBRATES - FISH FILLETS AND OTHER FISH MEAT (WHETHER OR NOT MINCED), FRESH, CHILLED OR FROZEN. - OTHER</t>
  </si>
  <si>
    <t>3824.9992 - MISCELLANEOUS CHEMICAL PRODUCTS. -  - CARBURIZING  PREPARATIONS OF A KIND USED FOR HARDENING OF STEEL</t>
  </si>
  <si>
    <t>3824.9997 - MISCELLANEOUS CHEMICAL PRODUCTS. -  - SALTS OF STEARIC ACID OTHER THAN ALKALI SALTS E.G. ZINC STEARATE; CALCIUM STEARATE</t>
  </si>
  <si>
    <t>3827.1200 - MISCELLANEOUS CHEMICAL PRODUCTS. -  - CONTAINING HYDROBROMOFLUOROCARBONS (HBFCS)</t>
  </si>
  <si>
    <t>7104.9100 - NATURAL OR CULTURED PEARLS, PRECIOUS OR SEMI-PRECIOUS STONES, PRECIOUS METALS, METAL CLAD WITH PRECIOUS METAL AND ARTICLES THEREOF; IMITATION JEWELLERY; COIN. - SYNTHETIC OR RECONSTRUCTED PRECIOUS OR SEMI-PRECIOUS STONES, WHETHER OR NOT WORKED OR GRADED BUT NOT STRUNG, MOUNTED OR SET; UNGRADED SYNTHETIC OR RECONSTRUCTED PRECIOUS OR SEMI-PRECIOUS STONES, TEMPORARILY STRUNG FOR CONVENIENCE OF TRANSPORT. - DIAMONDS</t>
  </si>
  <si>
    <t>3822.9000 - MISCELLANEOUS CHEMICAL PRODUCTS. -  - OTHER</t>
  </si>
  <si>
    <t>3824.1000 - MISCELLANEOUS CHEMICAL PRODUCTS. -  - PREPARED BINDERS FOR FOUNDRY MOULDS OR CORES</t>
  </si>
  <si>
    <t>3824.4000 - MISCELLANEOUS CHEMICAL PRODUCTS. -  - PREPARED ADDITIVES FOR CEMENTS, MORTARS OR CONCRETES</t>
  </si>
  <si>
    <t>7019.6990 - GLASS AND GLASSWARE. - GLASS FIBRES (INCLUDING GLASS WOOL) AND ARTICLES THEREOF (FOR EXAMPLE, YEARN, WOVEN FABRICS). - OTHER</t>
  </si>
  <si>
    <t>7407.1020 - COPPER AND ARTICLES THEREOF. - COPPER BARS, RODS AND PROFILES. - RODS</t>
  </si>
  <si>
    <t>7215.1090 - IRON AND STEEL. - OTHER BARS AND RODS OF IRON OR NON-ALLOY STEEL. - OTHER</t>
  </si>
  <si>
    <t>7411.1090 - COPPER AND ARTICLES THEREOF. - COPPER TUBES AND PIPES. - OTHER</t>
  </si>
  <si>
    <t>2903.7710 - ORGANIC CHEMICALS - HALOGENATED DERIVATIVES OF HYDROCARBONS. - PENTACHLOROFLUOROETHANE; PENTACHLOROTRIFLUOROPROPANES; PENTACHLOROFLUROMETHANE</t>
  </si>
  <si>
    <t>2903.7720 - ORGANIC CHEMICALS - HALOGENATED DERIVATIVES OF HYDROCARBONS. - CHLOROHEPTAFLUOROPROPANES; CHLOROPENTAFLUOROETHANE</t>
  </si>
  <si>
    <t>2903.9110 - ORGANIC CHEMICALS - HALOGENATED DERIVATIVES OF HYDROCARBONS. - CHLOROBENZENE</t>
  </si>
  <si>
    <t>2903.9130 - ORGANIC CHEMICALS - HALOGENATED DERIVATIVES OF HYDROCARBONS. - PDICHLOROBENZENE</t>
  </si>
  <si>
    <t>7219.2200 - IRON AND STEEL. - FLAT-ROLLED PRODUCTS OF STAINLESS STEEL, OF A WIDTH OF 600 MM OR MORE. - OF A THICKNESS OF 4.75 MM OR MORE BUT NOT EXCEEDING 10 MM</t>
  </si>
  <si>
    <t>8409.9130 - NUCLEAR REACTOR, BOILERS, MACHINERY AND MECHANICAL APPLIANCES; PARTS THEREOF. - PARTS SUITABLE FOR USE SOLELY OR PRINCIPALLY WITH THE ENGINES OF HEADING NO 84.07 OR 84.08. - FOLLOWING COMPONENTS FOR VEHICLES OF CHAPTER 87(1) RINGS AND PISTONS(2) CYLINDER HEADS(3) INLET OR EXHAUST VALVES</t>
  </si>
  <si>
    <t>7419.8090 - COPPER AND ARTICLES THEREOF. - OTHER ARTICLES OF COPPER. - OTHER</t>
  </si>
  <si>
    <t>7506.1000 - NICKEL AND ARTICLES THEREOF. - NICKEL PLATES, SHEETS, STRIP AND FOIL. - OF NICKEL, NOT ALLOYED</t>
  </si>
  <si>
    <t>6802.9900 -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</si>
  <si>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6111.3000 - ARTICLES OF APPAREL AND CLOTHING ACCESSORIES, KNITTED OR CROCHETED. - BABIES' GARMENTS AND CLOTHING ACCESSORIES, KNITTED OR CROCHETED. - OF SYNTHETIC FIBRES</t>
  </si>
  <si>
    <t>6112.1100 - ARTICLES OF APPAREL AND CLOTHING ACCESSORIES, KNITTED OR CROCHETED. - TRACK SUITS, SKI SUITS AND SWIMWEAR, KNITTED OR CROCHETED. - OF COTTON</t>
  </si>
  <si>
    <t>6207.1990 - ARTICLES OF APPAREL AND CLOTHING ACCESSORIES, NOT KNITTED OR CROCHETED. - MEN'S OR BOYS' SINGLETS AND OTHER VESTS, UNDERPANTS, BRIEFS, NIGHTSHIRTS, PYJAMAS, BATHROBES, DRESSING GOWNS AND SIMILAR ARTICLES. - OTHER</t>
  </si>
  <si>
    <t>7209.2610 - IRON AND STEEL. - FLAT ROLLED PRODUCTS OF IRON OR NON- ALLOY STEEL, OF A WIDTH OF 600 MM OR MORE, COLD ROLLED (CLOD REDUCED), NOT CLAD, PLATED OR COATED. - OF SECONDARY QUALITY</t>
  </si>
  <si>
    <t>7320.2000 - ARTICLES OF IRON AND STEEL. - SPRINGS AND LEAVES FOR SPRINGS, OF IRON OR STEEL. - HELICAL SPRINGS</t>
  </si>
  <si>
    <t>7209.9090 - IRON AND STEEL. - FLAT ROLLED PRODUCTS OF IRON OR NON- ALLOY STEEL, OF A WIDTH OF 600 MM OR MORE, COLD ROLLED (CLOD REDUCED), NOT CLAD, PLATED OR COATED. - OTHER</t>
  </si>
  <si>
    <t>6001.1090 - KNITTED OR CROCHETED FABRICS. - PILE FABRICS, INCLUDING "LONG PILE" FABRICS AND TERRY FABRICS, KNITTED OR CROCHETED. - OTHER</t>
  </si>
  <si>
    <t>6001.9110 - KNITTED OR CROCHETED FABRICS. - PILE FABRICS, INCLUDING "LONG PILE" FABRICS AND TERRY FABRICS, KNITTED OR CROCHETED. - UNBLEACHED</t>
  </si>
  <si>
    <t>6810.9100 - ARTICLES OF STONE, PLASTER, CEMENT, ASBESTOS, MICA OR SIMILAR MATERIALS. - ARTICLES OF CEMENT, OF CONCRETE OR OF ARTIFICIAL STONE, WHETHER OR NOT REINFORCED. - PREFABRICATED STRUCTURAL COMPONENTS FOR BUILDING OR CIVIL ENGINEERING</t>
  </si>
  <si>
    <t>6811.4000 - ARTICLES OF STONE, PLASTER, CEMENT, ASBESTOS, MICA OR SIMILAR MATERIALS. - ARTICELS OF ASBESTOS-CEMENT, OF CELLULOSE FIBRE-CEMENT OR THE LIKE. - CONTAINING ASBESTOS</t>
  </si>
  <si>
    <t>6003.3010 - KNITTED OR CROCHETED FABRICS. -  - UNBLEACHED</t>
  </si>
  <si>
    <t>6003.9090 - KNITTED OR CROCHETED FABRICS. -  - OTHER</t>
  </si>
  <si>
    <t>6004.9000 - KNITTED OR CROCHETED FABRICS. -  - OTHER</t>
  </si>
  <si>
    <t>3706.9000 - PHOTOGRAPHIC OR CINEMATOGRAPHIC GOODS - CINEMATOGRAPH FILM, EXPOSED AND DEVELOPED, WHETHER OR NOT INCORPORATING SOUND TRACK OR CONSISTING ONLY OF SOUND TRACK. - OTHER</t>
  </si>
  <si>
    <t>6811.8100 - ARTICLES OF STONE, PLASTER, CEMENT, ASBESTOS, MICA OR SIMILAR MATERIALS. - ARTICELS OF ASBESTOS-CEMENT, OF CELLULOSE FIBRE-CEMENT OR THE LIKE. - CORRUGATED SHEETS</t>
  </si>
  <si>
    <t>6815.1300 - ARTICLES OF STONE, PLASTER, CEMENT, ASBESTOS, MICA OR SIMILAR MATERIALS. - ARTICLES OF STONE OR OF OTHER MINERAL SUBSTANCES (INCLUDING ARTICLES OF PEAT), NOT ELSEWHERE SPECIFIED OR INCLUDED. - OTHER ARTICLES OF CARBON FIBRES</t>
  </si>
  <si>
    <t>6005.9010 - KNITTED OR CROCHETED FABRICS. -  - UNBLEACHED</t>
  </si>
  <si>
    <t>3808.6210 -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PRODUCTS REGISTERED UNDER THE AGRICULTURAL PESTICIDES ORDINANCE 1971</t>
  </si>
  <si>
    <t>6202.4000 - ARTICLES OF APPAREL AND CLOTHING ACCESSORIES, NOT KNITTED OR CROCHETED. - WOMEN'S OR GIRLS' OVERCOATS, CAR-COATS, CAPES, CLOAKS, ANORAKS (INCLUDING SKI- JACKETS), WIND-CHEATERS, WIND JACKETS AND SIMILAR ARTICLES, OTHER THAN THOSE OF HEADING NO 62.04. - OF MANMADE FIBRES</t>
  </si>
  <si>
    <t>6006.9090 - KNITTED OR CROCHETED FABRICS. -  - OTHER</t>
  </si>
  <si>
    <t>6103.3300 - ARTICLES OF APPAREL AND CLOTHING ACCESSORIES, KNITTED OR CROCHETED. - MEN'S OR BOYS' SUITS, ENSEMBLES, JACKETS BLAZERS,TROUSERS, BIB AND BRACE OVERALLS, BREECHES AND SHORTS(OTHER THAN SWIMWEAR), KNITTED OR CROCHETED. - OF SYNTHETIC FIBRES</t>
  </si>
  <si>
    <t>0102.2190 - LIVE ANIMALS - LIVE BOVINE ANIMALS - OTHER</t>
  </si>
  <si>
    <t>0103.9100 - LIVE ANIMALS - LIVE SWINE - WEIGHING LESS THAN 50 KG</t>
  </si>
  <si>
    <t>2933.4920 - ORGANIC CHEMICALS - HETEROCYCLIC COMPOUNDS WITH NITROGEN HETERO-ATOM(S) ONLY; NUCLEIC ACIDS AND THEIR SALTS. - QUINOLINE</t>
  </si>
  <si>
    <t>2933.5400 - ORGANIC CHEMICALS - HETEROCYCLIC COMPOUNDS WITH NITROGEN HETERO-ATOM(S) ONLY; NUCLEIC ACIDS AND THEIR SALTS. - OTHER DERIVATIVES OF MALONYLUREA (BARBITURIC ACID); SALTS THEREOF</t>
  </si>
  <si>
    <t>2009.5000 - PREPARATION OF VEGETABLES, FRUIT, NUTS OR OTHER PART OF PLANTS. - FRUIT JUICES (INCLUDING GRAPE MUST) AND VEGETABLE JUICES, UNFERMENTED AND NOT CONTAINING ADDED SPIRIT,WHETHER OR NOT CONTAINING ADDED SUGAR OR OTHER SWEETENING MATTER. - TOMATO JUICE</t>
  </si>
  <si>
    <t>8523.5220 - ELECTRICAL MACHINERY AND EQUIPMENT AND PARTS THEREOF; SOUND RECORDERS AND REPRODUCERS, TELEVISION IMAGE AND SOUND RECORDERS AND REPRODUCERS, AND PARTS AND ACCESSORIES OF SUCH ARTICLES. - PREPARED UNRECORDED MEIDA FOR SOUND RECORDING OR SIMILAR RECORDING OF OTHER PHENOMENA, OTHER THAN PRODUCTS OF CHAPTER 37. - MEMORAY CARDS</t>
  </si>
  <si>
    <t>2933.6910 - ORGANIC CHEMICALS - HETEROCYCLIC COMPOUNDS WITH NITROGEN HETERO-ATOM(S) ONLY; NUCLEIC ACIDS AND THEIR SALTS. - PYRIMETHAMINE</t>
  </si>
  <si>
    <t>3302.9010 - ESSENTIAL OILS AND RESINOIDS; PERFUMERY, COSMETIC OR TOILET PREPARATIONS. - BEAUTY OR MAKE-UP PREPARATIONS AND PREPARATIONS FOR THE CARE OF THE SKIN (OTHER THAN MEDICAMENTS),INCLUDING SUNSCREEN OR SUN TAN PREPARATIONS; MANICURE OR PEDICURE PREPARATIONS. - OF A KIND USED IN COSMETICS INDUSTRY</t>
  </si>
  <si>
    <t>8525.8300 -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OTHER, NIGHT VISION GOODS AS SPECIFIED IN SUBHEADING NOTE 3 TO THIS CHAPTER</t>
  </si>
  <si>
    <t>8802.6000 - AIRCRAFT, SPACECRAFT, AND PARTS THEREOF - OTHER AIRCRAFT (FOR EXAMPLE, HELICOPTERS AEROPLANES); SPACERAFT (INCLUDING SATELLITES) AND SPACECRAFT LAUNCH VEHICLES. - SPACECRAFT (INCLUDING SATELLITES) AND SUBORBITAL AND SPACECRAFT LAUNCH VEHICLES</t>
  </si>
  <si>
    <t>8807.1000 - AIRCRAFT, SPACECRAFT, AND PARTS THEREOF -  - PROPELLERS AND ROTORS AND PARTS THEREOF</t>
  </si>
  <si>
    <t>8807.9000 - AIRCRAFT, SPACECRAFT, AND PARTS THEREOF -  - OTHER</t>
  </si>
  <si>
    <t>3905.1900 - PLASTICS AND ARTICLES THEREOF - POLYMES OF VINYL ACETATE OR OF OTHER VINYL ESTERS, IN PRIMARY FORMS; OTHER VINYL POLYMERS IN PRIMARY FORMS. - OTHER</t>
  </si>
  <si>
    <t>3905.9100 - PLASTICS AND ARTICLES THEREOF - POLYMES OF VINYL ACETATE OR OF OTHER VINYL ESTERS, IN PRIMARY FORMS; OTHER VINYL POLYMERS IN PRIMARY FORMS. - COPOLYMERS</t>
  </si>
  <si>
    <t>6303.1900 - OTHER MADE UP TEXTILE ARTICLES; SETS; WORN CLOTHING AND WORN TEXTILE ARTICLES; RAGS. - CURTAINS (INCLUDING DRAPERS) AND INTERIOR BLINDS; CURTAIN OR BED VALANCES. - OF OTHER TEXTILE MATERIALS</t>
  </si>
  <si>
    <t>6304.9900 - OTHER MADE UP TEXTILE ARTICLES; SETS; WORN CLOTHING AND WORN TEXTILE ARTICLES; RAGS. - OTHER FURNISHING ARTICLES, EXCLUDING THOSE OF HEADING NO 94.04. - NOT KNITTED OR CROCHETED, OF OTHER TEXTILE MATERIALS</t>
  </si>
  <si>
    <t>5606.0000 - WADDING, FELT AND NONWOVENS; SPECIAL YARNS; TWINE, CORDAGE, ROPES AND CABLES AND ARTICLES THEREOF. -  - GIMPED YARN, AND STRIP AND THE LIKE OF HEADING 54.04 OR 54.05, GIMPED (OTHER THAN THOSE OF HEADING 56.05 AND GIMPED HORSEHAIR YARN); CHENILLE YARN (INCLUDING FLOCK CHENILLE YARN);</t>
  </si>
  <si>
    <t>3908.1000 - PLASTICS AND ARTICLES THEREOF - POLYAMIDES IN PRIMARY FORMS. - POLYAMIDE6, 11, 12, 6, 6, 6, 9, 6, 10 OR 6, 12</t>
  </si>
  <si>
    <t>3909.3100 - PLASTICS AND ARTICLES THEREOF - AMINO-RESINS, PHENOLIC RESINS AND POLYURETHANES, IN PRIMARY FORMS. - POLY(METHYLENE PHENYL ISOCYANATE) (CRUDE MDI, POLYMERIC MDI)</t>
  </si>
  <si>
    <t>2710.1921 -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LIGHT DIESEL OIL</t>
  </si>
  <si>
    <t>2510.2000 - SALT; SULPHUR, EARTHS AND STONE; PLASTERING MATERIALS, LIME AND CEMENT. - NATURAL CALCIUM PHOSPHATES, NATURAL ALUMINIUM CELCIUM PHOSPHATES AND PHOSPHATIC CHALK. - GROUND</t>
  </si>
  <si>
    <t>8476.8900 - NUCLEAR REACTOR, BOILERS, MACHINERY AND MECHANICAL APPLIANCES; PARTS THEREOF. - AUTOMATIC GOODS VENDING MACHINES (FOR EXAMPLE, POSTAGE STAMPS, CIGARETTE, FOOD OR BEVERAGE MACHINES), INCLUDING MONEY CHANGING MACHINES : - OTHER</t>
  </si>
  <si>
    <t>8477.3090 - NUCLEAR REACTOR, BOILERS, MACHINERY AND MECHANICAL APPLIANCES; PARTS THEREOF. - MACHINERY FOR WORKING RUBBER OR PLASTICS OR FOR THE MANUFACTURE OF PRODUCTS FORM THESE MATERIALS NOT SPECIFIED OR INCLUDED ELSEWHERE IN THIS CAHPTER. - OTHER</t>
  </si>
  <si>
    <t>1404.9049 - VEGETABLE PLAITING MATERIALS; VEGETABLE PRODUCTS NOT ELSEWHERE SPECIFIED OR INCLUDED - VEGETABLE PRODUCTS NOT ELSEWHERE SPECIFIED OR INCLUDED. - OTHER</t>
  </si>
  <si>
    <t>8443.1100 - NUCLEAR REACTOR, BOILERS, MACHINERY AND MECHANICAL APPLIANCES; PARTS THEREOF. - PRINTING MACHIENRY; MACHINES FOR USES ANCILLARY TO PRINTING. - OFFSET PRINTING MACHINERY, REELFED</t>
  </si>
  <si>
    <t>1511.9010 - ANIMAL OR VEGETABLE FATS AND OILS AND THEIR CLEAVAGE PRODUCTS; PREPARED EDIBLE FATS; ANIMAL OR VEGETABLE WAXES. - FALM OIL AND ITS FRACTIONS, WHETHER OR NOT REFINED, BUT NOT CHEMICALLY MODIFIED. - PALM STEARIN</t>
  </si>
  <si>
    <t>1521.1000 - ANIMAL OR VEGETABLE FATS AND OILS AND THEIR CLEAVAGE PRODUCTS; PREPARED EDIBLE FATS; ANIMAL OR VEGETABLE WAXES. - VEGETABLE WAXES (OTHR THAN TRIGLYCE- RIDES),BEES WAS, OTHER INSECIT WAXES AND SEPERMACETI WHETHER OR NOT REFINED OR COLOURED. - VEGETABLE WAXES</t>
  </si>
  <si>
    <t>2933.1100 - ORGANIC CHEMICALS - HETEROCYCLIC COMPOUNDS WITH NITROGEN HETERO-ATOM(S) ONLY; NUCLEIC ACIDS AND THEIR SALTS. - PHENAZONE (ANTIPYRIN) AND ITS DERIVATIVES</t>
  </si>
  <si>
    <t>8421.1100 - NUCLEAR REACTOR, BOILERS, MACHINERY AND MECHANICAL APPLIANCES; PARTS THEREOF. - CENTRIFUGES, INCLUDING CENTRIFUGAL DRYERS; FILTERING OR PURIFYING MACHINERY AND APPARATUS, FOR LIQUIDS OR GASES. - CREAM SEPARATORS</t>
  </si>
  <si>
    <t>3827.1400 - MISCELLANEOUS CHEMICAL PRODUCTS. -  - CONTAINING 1,1,1TRICHLOROETHANE (METHYL CHLOROFORM)</t>
  </si>
  <si>
    <t>6217.1000 - ARTICLES OF APPAREL AND CLOTHING ACCESSORIES, NOT KNITTED OR CROCHETED. - OTHER MADE UP CLOTHING ACCESSORIES; PARTS OF GARMENTS OR OF CLOTHING ACCESSORIES, OTHER THAN THOSE OF HEADING NO 62.12. - ACCESSORIES</t>
  </si>
  <si>
    <t>7003.2000 - GLASS AND GLASSWARE. - CAST GLASS AND ROLLED GLASS, IN SHEETS OR PROFILES, WHETHER OR NOT HAVING AN ABSORBENT OR REFLECTING LAYER, BUT NOT OTHERWISE WORKED. - WIRED SHEETS</t>
  </si>
  <si>
    <t>3827.3100 - MISCELLANEOUS CHEMICAL PRODUCTS. -  - CONTAINING SUBSTANCES OF SUBHEADINGS 2903.41 TO 2903.48</t>
  </si>
  <si>
    <t>3827.5100 - MISCELLANEOUS CHEMICAL PRODUCTS. -  - CONTAINING TRIFLUOROMETHANE (HFC23)</t>
  </si>
  <si>
    <t>3827.6100 - MISCELLANEOUS CHEMICAL PRODUCTS. -  - CONTAINING 15 % OR MORE BY MASS OF 1,1,1TRIFLUOROETHANE (HFC143A)</t>
  </si>
  <si>
    <t>3827.9000 - MISCELLANEOUS CHEMICAL PRODUCTS. -  - OTHER</t>
  </si>
  <si>
    <t>4013.1090 - RUBBER AND ARTICLES THEREOF - INNER TUBES, OF RUBBER. - OTHER</t>
  </si>
  <si>
    <t>4016.9500 - RUBBER AND ARTICLES THEREOF - OTHER ARTICLES OF VULCANISED RUBBER OTHER THAN HARD RUBBER. - OTHER INFLATABLE ARTICLES</t>
  </si>
  <si>
    <t>7226.1100 - IRON AND STEEL. - FLAT-ROLLED PRODUCTS OF OTHER ALLOY STEEL, OF A WIDTH OF LESS THAN 600 MM. - GRAINORIENTED</t>
  </si>
  <si>
    <t>8411.1100 - NUCLEAR REACTOR, BOILERS, MACHINERY AND MECHANICAL APPLIANCES; PARTS THEREOF. - TURBO JETS : - OF A THRUST NOT EXCEEDING 25 KN</t>
  </si>
  <si>
    <t>2711.1200 - MINERAL FUELS, MINERAL OILS AND PRODUCTS OF THEIR DISTILLATION; BITUMINOUS SUBSTANCES; MINERAL WAXES. - PETROLEUM GASES AND OTHER GASEOUS HYDROCARBONS. - PROPANE</t>
  </si>
  <si>
    <t>2905.4900 - ORGANIC CHEMICALS - ACYCLIC ALCOHOLS AND THEIR HALOGENATED, SULPHONATED, NITRATED OR NITROSATED DERIVATIVES. - OTHER</t>
  </si>
  <si>
    <t>8704.3120 - VEHICLES OTHER THAN RAILWAY OR TRAMWAY ROLLING-STOCK AND PARTS AND ACCESSORIES THEREOF. - MOTOR VEHICLES FOR THE TRANSPORT OF GOODS. - COMPONENTS FOR THE  ASSEMBLY / MANUFACTURE OF MINI CARGO VAN, IN ANY KIT FORM</t>
  </si>
  <si>
    <t>8708.2919 - VEHICLES OTHER THAN RAILWAY OR TRAMWAY ROLLING-STOCK AND PARTS AND ACCESSORIES THEREOF. - PARTS AND ACCESSORIES OF THE MOTOR VEHICLES OF HEADINGS NO 87.01 TO 87.05. - OTHER</t>
  </si>
  <si>
    <t>8703.2230 -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MINI VAN, IN ANY KIT FORM</t>
  </si>
  <si>
    <t>0902.4090 - COFFEE, TEA, MATE AND SPICES - TEA, WHETHER OR NOT FLAVOURED. - OTHER</t>
  </si>
  <si>
    <t>8423.8200 - NUCLEAR REACTOR, BOILERS, MACHINERY AND MECHANICAL APPLIANCES; PARTS THEREOF. - WEIGHING MACHINERY (EXCLUDING BALANCES OF A SENSISTIVITY OF 5 CG OR BETTER), INCLUDING WEIGHT OPERATED COUNTING OR CHECKING MACHINES; WEIGHING MACHINE WEIGHTS OF ALL KINDS. - HAVING A MAXIMUM WEIGHING CAPACITY EXCEEDING 30 KG BUT NOT EXCEEDING 5,000 KG</t>
  </si>
  <si>
    <t>9705.2900 - WORKS OF ART, COLLECTORS' PIECES AND ANTIQUES. - COLLECTINS AND COLLECTORS' PIECES OF ZOOLOGICAL, BOTANICAL, MINERALOGICAL, ANATOMICAL, HISTORICAL, ARCHAEOLOGICAL, PALAEONTOLOGICAL, ETHNOGRAPHIC OR NUMISMATIC INTEREST. - OTHER</t>
  </si>
  <si>
    <t>8479.8230 - NUCLEAR REACTOR, BOILERS, MACHINERY AND MECHANICAL APPLIANCES; PARTS THEREOF. - MACHINES AND MECHANICAL APPLIANCES HAVING INDIVIDUAL FUNCTIONS, NOT SPECIFIED OR INCLUDED ELSEWHERE IN THIS CHAPTER. - OIL REFINING MACHINES</t>
  </si>
  <si>
    <t>0305.6100 - FISH AND CRUSTACEANS, MOLLUSCS AND OTHER AQUATIC INVERTEBRATES - FISH,DRIED, SALTED OR IN BRINE ; SMOKED FISH, WHETHEROR NOT COOKED BEFORE OR DURING THE SMOKING PROCESS; FLOURS, MEALS AND PELLETS OF FISH, FIT FOR HUMAN CONSUMPTION. - HERRINGS (CLUPEA HARENGUS,CLUPEA PALLASII)</t>
  </si>
  <si>
    <t>7505.2100 - NICKEL AND ARTICLES THEREOF. -  - OF NICKEL, NOT ALLOYED</t>
  </si>
  <si>
    <t>2904.2090 - ORGANIC CHEMICALS - SULPHONATED, NITRATED OR NITROSATED DERIVATIVES OF HYDROCARBONS, WHETHER OR NOT HALOGENATED. - OTHER</t>
  </si>
  <si>
    <t>3702.5300 - PHOTOGRAPHIC OR CINEMATOGRAPHIC GOODS - PHOTOGRAPHIC FILM IN ROLLS, SENSITISED, UNEXPOSED, OF ANY MATERIAL OTHER THAN PAPER, PAPERBOARD OR TEXTILES; INSTANT PRINT FILM IN ROLLS, SENSITISED, UNEXPOSED. - OF A WIDTH EXCEEDING 16 MM BUT NOT EXCEEDING 35 MM AND OF A LENGTH NOT EXCEEDING 30 M, FOR SLIDES</t>
  </si>
  <si>
    <t>6809.9090 - ARTICLES OF STONE, PLASTER, CEMENT, ASBESTOS, MICA OR SIMILAR MATERIALS. - ARTICLES OF PLASTER OR OF COMPOSITIONS BASED ON PLASTER. - OTHER</t>
  </si>
  <si>
    <t>6001.9210 - KNITTED OR CROCHETED FABRICS. - PILE FABRICS, INCLUDING "LONG PILE" FABRICS AND TERRY FABRICS, KNITTED OR CROCHETED. - UNBLEACHED</t>
  </si>
  <si>
    <t>6001.9990 - KNITTED OR CROCHETED FABRICS. - PILE FABRICS, INCLUDING "LONG PILE" FABRICS AND TERRY FABRICS, KNITTED OR CROCHETED. - OTHER</t>
  </si>
  <si>
    <t>6003.3090 - KNITTED OR CROCHETED FABRICS. -  - OTHER</t>
  </si>
  <si>
    <t>3803.0000 - MISCELLANEOUS CHEMICAL PRODUCTS. -  - TALL OIL, WHETHER OR NOT REFINED.</t>
  </si>
  <si>
    <t>6005.3700 - KNITTED OR CROCHETED FABRICS. -  - OTHER, DYED</t>
  </si>
  <si>
    <t>6005.9090 - KNITTED OR CROCHETED FABRICS. -  - OTHER</t>
  </si>
  <si>
    <t>3808.9191 - MISCELLANEOUS CHEMICAL PRODUCTS. - INSECTICIDES, RODENTICIDES,FUNGICIDES, HERBICIDES, ANTI-SPROUTING PRODUCTS AND PLANT-GROWTH REGULATORS, DISINFECTANTS AND SIMILAR PRODUCTS, PUT UP IN FORMS OR PACKINGS FOR RETAIL SALE OR AS PRE-PARATIONS OR ARTICLES (FOR EXAMPLE, SULPHUR-TREATED BANDS, WI - EMAMECTINE BENZOATE</t>
  </si>
  <si>
    <t>2930.7000 - ORGANIC CHEMICALS - ORGANO-SULPHUR COMPOUNDS. - BIS(2HYDROXYETHYL)SULFIDE (THIODIGLYCOL (INN))</t>
  </si>
  <si>
    <t>0210.9300 - MEAT AND EDIBLE MEAT OFFAL - MEAT AND EDIBLE MEAT OFFAL, SALTED IN BRINE, DRIED OR SMOKED; EDIBLE FLOUR AND MEALS OF MEAT OR MEAT OFFAL - OF REPTILES (INCLUDING SNAKES AND TURTLES)</t>
  </si>
  <si>
    <t>2930.9060 - ORGANIC CHEMICALS - ORGANO-SULPHUR COMPOUNDS. - O,O DUETHYL O(3,5,6TRICHLORO 2PYRIDYL) PHOSPHOROTHIOATE</t>
  </si>
  <si>
    <t>1602.4200 - PREPARATION OF MEAT, OF FISH OR OF CRUSTACEANS, MOLLUSCS OR OTHER AQUATIC INVERTEBRATES. - OTHER PREPARD OR PRESERVED MEAT, MEAT OFFAL OR BLOOD. - SHOULDERS AND CUTS THEREOF</t>
  </si>
  <si>
    <t>5809.0000 - SPECIAL WOVEN FABRICS; TUFTED TEXTILE FABRICS; LACE; TAPESTRIES; TRIMMINGS; EMBROIDERY. -  - WOVEN FABRICS OF METAL THREAD AND WOVEN FABRICS OF METALLISED YARN OF HEADING 56.05, OF A KIND USED IN APPAREL, AS FURNISHING FABRICS OR FOR SIMILAR PURPOSES, NOT ELSEWHERE SPECIFI</t>
  </si>
  <si>
    <t>3006.5000 - PHARMACEUTICAL PRODUCTS - PHARMACEUTICAL GOODS SPECIFIED IN NOTE 3 TO THIS CHAPTER. - FIRSTAID BOXES AND KITS</t>
  </si>
  <si>
    <t>3102.4000 - FERTILISERS. - MINERAL OR CHEMICAL FERTILISERS, NITROGENOUS - MIXTURES OF AMMONIUM NITRATE WITH CALCIUM CARBONATE OR OTHER INORGANIC  NONFERTILISING SUBSTANCES</t>
  </si>
  <si>
    <t>8509.9000 - ELECTRICAL MACHINERY AND EQUIPMENT AND PARTS THEREOF; SOUND RECORDERS AND REPRODUCERS, TELEVISION IMAGE AND SOUND RECORDERS AND REPRODUCERS, AND PARTS AND ACCESSORIES OF SUCH ARTICLES. - ELECTRO-MECHANICLA DOMESTIC APPLIANCES, DOMESTIC APPLIANCES, WITH SELF-CONTAINED ELECTRIC MOTOR. - PARTS</t>
  </si>
  <si>
    <t>0303.3900 - FISH AND CRUSTACEANS, MOLLUSCS AND OTHER AQUATIC INVERTEBRATES - FISH, FROZEN, EXCLUDING FISH FILLETS AND OTHER FISH MEAT OF HEADING NO. 03.03 - OTHER</t>
  </si>
  <si>
    <t>2931.4700 - ORGANIC CHEMICALS -  - (5ETHYL2METHYL2OXIDO1,3,2DIOXAPHOSPHINAN5YL) METHYL METHYL METHYLPHOSPHONATE</t>
  </si>
  <si>
    <t>1704.1000 - SUGARS AND SUGAR CONFECTIONERY. - SUGAR CONFECTIONERY (INCLUDING WHITE CHOCOLATE),NOT CONTAINING COCOA. - CHEWING GUM, WHETHER OR NOT SUGARCOATED</t>
  </si>
  <si>
    <t>8517.6980 -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MULTISTATION ACCESS UNITS</t>
  </si>
  <si>
    <t>0304.3300 - FISH AND CRUSTACEANS, MOLLUSCS AND OTHER AQUATIC INVERTEBRATES - FISH FILLETS AND OTHER FISH MEAT (WHETHER OR NOT MINCED), FRESH, CHILLED OR FROZEN. - NILE PERCH (LATES NILOTICUS)</t>
  </si>
  <si>
    <t>2931.5300 - ORGANIC CHEMICALS -  - O(3CHLOROPROPYL) O[4NITRO3(TRIFLUOROMETHYL)PHENYL] METHYLPHOSPHONOTHIONATE</t>
  </si>
  <si>
    <t>2932.1400 - ORGANIC CHEMICALS - HETEROCYCLIC COMPOUNDS WITH OXYGEN HETERO-ATOM(S) ONLY. - SUCRALOSE</t>
  </si>
  <si>
    <t>0401.2000 - DAIRY PRODUCE; BIRDS' EGGS; NATURAL HONEY; EDIBLE PRODUCTS OF ANIMAL ORIGIN, NOT ELSEWHERE SPECIFIED OR INCLUDED - MILK AND CREAM,NOT CONCENTRATED NOR CONTAINING ADDED SUGAR OR OTHER SWEETENING MATTER. - OF A FAT CONTENT, BY WEIGHT, EXCEEDING 1 % BUT NOT EXCEEDING 6 %</t>
  </si>
  <si>
    <t>0406.2000 - DAIRY PRODUCE; BIRDS' EGGS; NATURAL HONEY; EDIBLE PRODUCTS OF ANIMAL ORIGIN, NOT ELSEWHERE SPECIFIED OR INCLUDED - CHEESE AND CURD. - GRATED OR POWDERED CHEESE, OF ALL KINDS</t>
  </si>
  <si>
    <t>2935.9050 - ORGANIC CHEMICALS -  - SULPHANILAMIDE</t>
  </si>
  <si>
    <t>3305.9090 - ESSENTIAL OILS AND RESINOIDS; PERFUMERY, COSMETIC OR TOILET PREPARATIONS. - PREPARATIONS FOR USE ON THE HAIR. - OTHER</t>
  </si>
  <si>
    <t>3306.9000 - ESSENTIAL OILS AND RESINOIDS; PERFUMERY, COSMETIC OR TOILET PREPARATIONS. - PREPARATIONS FOR ORAL OR DENTAL HYGIENE, INCLUDING DENTURE FIXATIVE PASTES AND POWDERS. - OTHER</t>
  </si>
  <si>
    <t>6204.4290 - ARTICLES OF APPAREL AND CLOTHING ACCESSORIES, NOT KNITTED OR CROCHETED. - WOMEN'S OR GIRLS' SUITS, ENSEMBLES, JACKETS, BLAZERS, DRESSES, SKIRTS, DIVIDED SKIRTS, TROUSERS, BIB AND BRACE OVERALLS, BREE-TROUSERS, BIB AND BRACE OVERALLS, BREECHES AND SHORTS (OTHER THAN SWIMWEAR). - OTHER</t>
  </si>
  <si>
    <t>6105.9000 - ARTICLES OF APPAREL AND CLOTHING ACCESSORIES, KNITTED OR CROCHETED. - MEN'S OR BOYS' SHIRTS, KNITTED OR CROCHETED. - OF OTHER TEXTILE MATERIALS</t>
  </si>
  <si>
    <t>6107.9100 - ARTICLES OF APPAREL AND CLOTHING ACCESSORIES, KNITTED OR CROCHETED. - MEN'S OR BOYS' UNDERPANTS, BRIEFS, NIGHTSHIRTS, PYJAMAS, BATHROBES, DRESSING GOWNS AND SIMILAR ARTICLES, KNITTED OR CROCHETED. - OF COTTON</t>
  </si>
  <si>
    <t>6205.2090 - ARTICLES OF APPAREL AND CLOTHING ACCESSORIES, NOT KNITTED OR CROCHETED. - MEN'S OR BOYS' SHIRTS : - OTHER</t>
  </si>
  <si>
    <t>7019.6600 - GLASS AND GLASSWARE. - GLASS FIBRES (INCLUDING GLASS WOOL) AND ARTICLES THEREOF (FOR EXAMPLE, YEARN, WOVEN FABRICS). - OPEN WOVEN FABRICS OF A WIDTH EXCEEDING 30 CM</t>
  </si>
  <si>
    <t>8709.9000 - VEHICLES OTHER THAN RAILWAY OR TRAMWAY ROLLING-STOCK AND PARTS AND ACCESSORIES THEREOF. - WORKS TRUCKS, SELF-PROPELLED, NOT FITTED WITH LIFTING OR HEANDLING EQUIPMENT, OF THE TYPE USED IN FACTORIES, WAREHOUSES, DOCK AREAS OR AIRPORTS FOR SHORT DISTANCE TRANSPORT OF GOODS; TRACTORS OF THE TYPE USED ON RAILWAY STATION PLATFORMS; PARTS OF THE FOR - PARTS</t>
  </si>
  <si>
    <t>3105.5900 - FERTILISERS. - MINERAL OR CHEMICAL FERTILISERS CONTAINING TWO OR THREE OF THE FERTILISING ELEMENTS NITROGEN, PHOSPHORUS AND POTASSIUM; OTHER FERTILISERS; GOODS OF THIS CHAPTER IN TABLETS OR SIMILAR FORMS OR IN PACKAGES OF A GROSS WEIGHT NOT EXCEEDING 10 KG. - OTHER</t>
  </si>
  <si>
    <t>8511.8010 - ELECTRICAL MACHINERY AND EQUIPMENT AND PARTS THEREOF; SOUND RECORDERS AND REPRODUCERS, TELEVISION IMAGE AND SOUND RECORDERS AND REPRODUCERS, AND PARTS AND ACCESSORIES OF SUCH ARTICLES. - ELECTRIC IGNITION OR STARTING  EQUIPMENT OF A KIND USED FOR SPARK-IGNITION OR COMPRESSION-IGNITION INTERNAL COMBUSTION ENGINES (FOR EXAMPLE, IGNITION MAGNETOS, MAGNETO-DYNAMOS, IGNITION COILS, SPARKING PLUGS AND GLOW PLUGS, STARTER MOTORS); GENERATORS (FO - HEATER/GLOW PLUGS FOR AGRICULTURAL TRACTORS OF  SUB   HEADINGS 8701.9220 AND 8701.9320</t>
  </si>
  <si>
    <t>0204.4100 - MEAT AND EDIBLE MEAT OFFAL - MEAT OF SHEEP OR GOAT, FRESH, CHILLED OR FROZEN - CARCASSES AND HALFCARCASSES</t>
  </si>
  <si>
    <t>2925.1900 - ORGANIC CHEMICALS - CARBOXYIMIDE-FUNCTION COMPOUNDS (INCLUDING SACCHARIN AND ITS  SLATS) AND IMINE-FUNCTION COMPOUNDS. - OTHER</t>
  </si>
  <si>
    <t>8512.3090 -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</si>
  <si>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2927.0090 - ORGANIC CHEMICALS -  - OTHER</t>
  </si>
  <si>
    <t>2930.2010 - ORGANIC CHEMICALS - ORGANO-SULPHUR COMPOUNDS. - 2N, NDIMETHYL AMINOI SODIUM THIOSULPHATE, 3THIOSULFOURROPANE</t>
  </si>
  <si>
    <t>2930.9020 - ORGANIC CHEMICALS - ORGANO-SULPHUR COMPOUNDS. - O,SDIMETHYL PHOSPHORAMIDOTHIOATE</t>
  </si>
  <si>
    <t>1605.5100 - PREPARATION OF MEAT, OF FISH OR OF CRUSTACEANS, MOLLUSCS OR OTHER AQUATIC INVERTEBRATES. - CRUSTACEANS, MOLLUSCS AND OTHER AQUATIC INVERTEBRATES, PREPARED OR PRESERVED. - OYSTERS</t>
  </si>
  <si>
    <t>1701.9100 - SUGARS AND SUGAR CONFECTIONERY. - CANE OR BEET SUGAR AND CHEMICALLY PURE SUCROSE, IN SOLID FORM. - CONTAINING ADDED FLAVOURING OR COLOURING MATTER</t>
  </si>
  <si>
    <t>2821.1020 - INORGANIC CHEMICALS; ORGANIC OR INORGANIC COMPOUNDS OF PRECIOUS METALS, OF RARE-EARTH METALS, OF RADIOACTIVE ELEMENTS OR OF ISOTOPES. - IRON OXIDES AND HYDROXIDES; EARTH CLOURS CONTAINING 70% OR MORE BY WEIGHT OF COMBINED IRON EVALUATED AS FE2O3. - IRON HYDROXIDES</t>
  </si>
  <si>
    <t>4009.1130 - RUBBER AND ARTICLES THEREOF - TUBES, PIPES AND HOSES, OF VULCANISED RUBBER OTHER THAN HARD RUBBER,WIHT OR WIHTOUT THEIR FITTINGS (FOR EXAMPLE, JOINTS, ELBOWS, FLANGES). - OTHER FOR MOTOR CARS AND VEHICLES</t>
  </si>
  <si>
    <t>4009.2200 - RUBBER AND ARTICLES THEREOF - TUBES, PIPES AND HOSES, OF VULCANISED RUBBER OTHER THAN HARD RUBBER,WIHT OR WIHTOUT THEIR FITTINGS (FOR EXAMPLE, JOINTS, ELBOWS, FLANGES). - WITH FITTINGS</t>
  </si>
  <si>
    <t>4010.3190 - RUBBER AND ARTICLES THEREOF - CONVEYOR OR TRANSMISSION BELTS OR BELTING OF VULCANISED RUBBER. - OTHER</t>
  </si>
  <si>
    <t>4010.3690 - RUBBER AND ARTICLES THEREOF - CONVEYOR OR TRANSMISSION BELTS OR BELTING OF VULCANISED RUBBER. - OTHER</t>
  </si>
  <si>
    <t>1103.2000 - PRODUCTS OF THE MILLING INDUSTRY; MALT; STARCHES; INULIN; WHEAT GLUTEN - CEREAL GROATS, MEAL AND PEELETS. - PELLETS</t>
  </si>
  <si>
    <t>9019.2020 - OPTICAL, PHOTOGRAPHIC, CINEMATOGRAPHIC, MEASURING, CHECKING, PRECISION, MEDICAL OR SURGICAL INSTRUMENTS AND APPARATUS; PARTS AND ACCESSORIES THEREOF. - MACHANO-THERAPY APPLIANCES; MASSAGE APPARATUS; PSYCHOLOGICAL APTITUDE- TESTING APPARATUS; OZONE THERAPY, OXYGEN THERAPY, AEROSOL THERAPY, ARTIFICIAL RESPIRATION OR OTHER THERAPEUTIC RESPIRATION APPARATUS. - OZONE THERAPY APPARATUS</t>
  </si>
  <si>
    <t>3926.9099 - PLASTICS AND ARTICLES THEREOF - OTHER ARTICLES OF PLASTICS AND ARTICLES OF OTHER MATERIALS OF HEADING NO 39.01 TO 39.14. - OTHER</t>
  </si>
  <si>
    <t>6910.9000 - CERAMIC PRODUCTS. - CERAMIC SINKS, WASH BASINS, WASH BASIN PEDESTATS, BATHS, BIDETS, WATER CLOSET PANS, FLUSING CISTERNS, URINALS AND SIMILAR SANITARY FIXTURES. - OTHER</t>
  </si>
  <si>
    <t>7601.2000 - ALUMINIUM AND ARTICLES THEREOF. - UNWROUGHT ALUMINIUM. - ALUMINIUM ALLOYS</t>
  </si>
  <si>
    <t>2934.9990 - ORGANIC CHEMICALS - OTHER HETEROCYLIC COMPOUNDS. - OTHER</t>
  </si>
  <si>
    <t>0405.2000 - DAIRY PRODUCE; BIRDS' EGGS; NATURAL HONEY; EDIBLE PRODUCTS OF ANIMAL ORIGIN, NOT ELSEWHERE SPECIFIED OR INCLUDED - BUTTER AND OTHER FATS AND OILS DERIVED FROM MILK. - DAIRY SPREADS</t>
  </si>
  <si>
    <t>2935.9010 - ORGANIC CHEMICALS -  - OTOLUENESULPHONAMIDE</t>
  </si>
  <si>
    <t>2936.2500 - ORGANIC CHEMICALS - PROVITAMINS AND VITAMINS, NATURAL OR REPRODUCED BY SYNTHESIS (INCLUDING NATURAL CONCENTRATES), DERIVATIVES THEREOF USED PRIMARILY AS VITAMINS, AND INTERMIXTURES OF THE FOREGOING, WHETHER OR NOT THE FOREGOING, WHETHER OR NOT IN ANY SOLVENT. - VITAMIN B6 AND ITS DERIVATIVES</t>
  </si>
  <si>
    <t>3104.9000 - FERTILISERS. -  - OTHER</t>
  </si>
  <si>
    <t>3919.1090 - PLASTICS AND ARTICLES THEREOF - SELF-ADHESIVE PLATES, SHEETS, FILM, FOIL, TAPE, STRIP,OF PLASTICS, NON- CELLULAR AND NOT REINFORCED, LAMINATED, SUPPORTED OR SIMILARLY COMBINED WITH OTHER METERIALS. - OTHER</t>
  </si>
  <si>
    <t>2703.0000 - MINERAL FUELS, MINERAL OILS AND PRODUCTS OF THEIR DISTILLATION; BITUMINOUS SUBSTANCES; MINERAL WAXES. -  - PEAT (INCLUDING PEAT LITTER), WHETHER OR NOT AGGLOMERATED.</t>
  </si>
  <si>
    <t>2915.2100 - ORGANIC CHEMICALS - SATURATED ACYCLIC MONOCARBOXYLIC ACIDS AND THEIR ANHYDRIDES, HALIDES,PEROXIDES AND PEROXYACIDS;THEIR HALOGENATED, SULPHONATED,NITRATED OR NITROSATED DERIVATIVES. - ACETIC ACID</t>
  </si>
  <si>
    <t>8001.1000 - TIN AND ARTICLES THEREOF. - UNWROUGHT TIN. - TIN, NOT ALLOYED</t>
  </si>
  <si>
    <t>7306.6900 - ARTICLES OF IRON AND STEEL. - OTHER TUBES, PIPES AND HOLLOW PROFILES (FOR EXAMPLE, OPEN SEAM OR WELDED, RIVETED OR SIMILARLY CLOSED), OF IRON OR STEEL. - OF OTHER NONCIRCULAR CROSSSECTION</t>
  </si>
  <si>
    <t>8101.9400 - OTHER BASE METALS; CERMETS ; ARTICLES THEREOF. - TIMGSTEM (WOLFRAM) AND ARTICLES THEREOF, INCLUDING WASTE AND SCRAP. - UNWROUGHT TUNGSTEN, INCLUDING BARS AND RODS OBTAINED SIMPLY BY SINTERING</t>
  </si>
  <si>
    <t>8101.9910 - OTHER BASE METALS; CERMETS ; ARTICLES THEREOF. - TIMGSTEM (WOLFRAM) AND ARTICLES THEREOF, INCLUDING WASTE AND SCRAP. - BARS AND RODS, OTHER THAN THOSE OBTAINED SIMPLY BY SINTERING, PROFILES, PLATES, SHEETS, STRIP AND FOIL</t>
  </si>
  <si>
    <t>7219.3310 - IRON AND STEEL. - FLAT-ROLLED PRODUCTS OF STAINLESS STEEL, OF A WIDTH OF 600 MM OR MORE. - OF A WIDTH UP TO 700 MM, OF SERIES 200, 301, 303, 304, 304L, 316, 316L, 410, 420 &amp; 430</t>
  </si>
  <si>
    <t>7220.9090 - IRON AND STEEL. - FLAT ROLLED PRODUCTS OF STAINLESS STEEL, OF A WIDTH OF LESSS THAN 600 MM. - OTHER</t>
  </si>
  <si>
    <t>8426.1190 - NUCLEAR REACTOR, BOILERS, MACHINERY AND MECHANICAL APPLIANCES; PARTS THEREOF. - SHIPS' DERRICKS; CRANES, INCLUDING CABLE CRANES; MOBILE LIFTING FRAMES, STRADDLE CARRIERS AND WORKS TRUCKS FITTED WITH A CRANE. - OTHER</t>
  </si>
  <si>
    <t>6802.2900 -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</si>
  <si>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6506.1000 - HEADGEAR AND PARTS THEREOF. - OTHER HEADGEAR, WHETHER OR NOT LINED OR TRIMMED. - SAFETY HEADGEAR</t>
  </si>
  <si>
    <t>6601.9900 - UMBRELLAS, SUN UMBRELLAS, WALKING STICKS, WHIPS, RIDING-CROPS AND PARTS THEREOF. - UMBRELLAS ANS SUN UMBRELLAS (INCLUDING WALKING STICK UMBRELLAS, GARDEN UMBRELLAS ANS SIMILAR UMBRELLAS). - OTHER</t>
  </si>
  <si>
    <t>2522.2000 - SALT; SULPHUR, EARTHS AND STONE; PLASTERING MATERIALS, LIME AND CEMENT. - QUICKLIME, SLAKED LIME AND HYDRAULIC LIME, OTHER THAN CALCIUM OXIDE AND HYDROXIDE OF HEADING NO .28.25. - SLAKED LIME</t>
  </si>
  <si>
    <t>2529.2200 - SALT; SULPHUR, EARTHS AND STONE; PLASTERING MATERIALS, LIME AND CEMENT. - FELSPAR; LEUCITE; NEPHELINE AND NEPHELINE SYENITE; FLUORSPAR. - CONTAINING BY WEIGHT MORE  THAN 97 %  OF CALCIUM FLUORIDE</t>
  </si>
  <si>
    <t>2609.0000 - ORSES, SLAG AND ASH -  - TIN ORES AND CONCENTRATES.</t>
  </si>
  <si>
    <t>2613.1000 - ORSES, SLAG AND ASH - MOLYBDENUM ORES AND CONCENTRATES. - ROASTED</t>
  </si>
  <si>
    <t>2620.2900 - ORSES, SLAG AND ASH - ASH AND RESIDUES (OTHER THAN FROM THE MANUFACTURE OF IRON OR STEEL), CONTAIN- ING METALS OR METAL COMPOUNDS. - OTHER</t>
  </si>
  <si>
    <t>2705.0000 - MINERAL FUELS, MINERAL OILS AND PRODUCTS OF THEIR DISTILLATION; BITUMINOUS SUBSTANCES; MINERAL WAXES. -  - COAL GAS, WATER GAS, PRODUCER GAS AND SIMILAR GASES, OTHER THAN PETROLEUM GASES AND OTHER GASEOUS HYDROCARBONS.</t>
  </si>
  <si>
    <t>0807.2000 - EDIBLE FRUIT AND NUTS; PEEL OF CITRUS FRUIT OR MELONS - MELONS (INCLUDING WATERMELONS) AND PAPAWS)PAPAYAS), FRESH. - PAPAWS (PAPAYAS)</t>
  </si>
  <si>
    <t>8471.7090 -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OTHER</t>
  </si>
  <si>
    <t>8512.9090 -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</si>
  <si>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2302.4000 - RESIDUES AND WASTE FROM THE FOOD INDUSTRIES; PREPARED ANIMAL FODDER. - BRAN, SHARPS AND OTHER RESIDUES, WHETHER OR NOT IN THE FORM OF PELLETS, DERIVED FORM THE SIFTING MILLING OR OTHER WORKING OF CEREALS OR OF LEGUMINOUS PLANTS. - OF OTHER CEREALS</t>
  </si>
  <si>
    <t>7216.3390 - IRON AND STEEL. - ANGLES, SHAPES AND SECTIONS OF IRON OR NON-ALLOY STEEL. - OTHER</t>
  </si>
  <si>
    <t>7216.9900 - IRON AND STEEL. - ANGLES, SHAPES AND SECTIONS OF IRON OR NON-ALLOY STEEL. - OTHER</t>
  </si>
  <si>
    <t>2933.3600 - ORGANIC CHEMICALS - HETEROCYCLIC COMPOUNDS WITH NITROGEN HETERO-ATOM(S) ONLY; NUCLEIC ACIDS AND THEIR SALTS. - 4ANILINONPHENETHYLPIPERIDINE (ANPP)</t>
  </si>
  <si>
    <t>2933.3920 - ORGANIC CHEMICALS - HETEROCYCLIC COMPOUNDS WITH NITROGEN HETERO-ATOM(S) ONLY; NUCLEIC ACIDS AND THEIR SALTS. - PYRAZINAMIDE</t>
  </si>
  <si>
    <t>0101.2100 - LIVE ANIMALS - LIVE HORSES, ASSES, MULES AND HINNIES - PUREBRED BREEDING ANIMALS</t>
  </si>
  <si>
    <t>0102.2110 - LIVE ANIMALS - LIVE BOVINE ANIMALS - BULLS</t>
  </si>
  <si>
    <t>0305.2000 - FISH AND CRUSTACEANS, MOLLUSCS AND OTHER AQUATIC INVERTEBRATES - FISH,DRIED, SALTED OR IN BRINE ; SMOKED FISH, WHETHEROR NOT COOKED BEFORE OR DURING THE SMOKING PROCESS; FLOURS, MEALS AND PELLETS OF FISH, FIT FOR HUMAN CONSUMPTION. - LIVERS, ROES AND MILT OF FISH, DRIED, SMOKED, SALTED OR IN BRINE</t>
  </si>
  <si>
    <t>2932.9100 - ORGANIC CHEMICALS - HETEROCYCLIC COMPOUNDS WITH OXYGEN HETERO-ATOM(S) ONLY. - ISOSAFROLE</t>
  </si>
  <si>
    <t>6209.3000 - ARTICLES OF APPAREL AND CLOTHING ACCESSORIES, NOT KNITTED OR CROCHETED. - BABIES' GARMENTS AND CLOTHING ACCESSORIES. - OF SYNTHETIC FIBRES</t>
  </si>
  <si>
    <t>6907.2290 - CERAMIC PRODUCTS. - UNGLAZED CERAMIC FLATS AND PAVING, HEARTH OR WALL TILES; UNGLAZED CEAMIC MOSAIC CUBES AND THE LIKE, WHETHER OR NOT ON A BACKING. - OTHER</t>
  </si>
  <si>
    <t>3824.9200 - MISCELLANEOUS CHEMICAL PRODUCTS. -  - POLYGLYCOL ESTERS OF METHYLPHOSPHONIC ACID</t>
  </si>
  <si>
    <t>3824.9920 - MISCELLANEOUS CHEMICAL PRODUCTS. -  - ION EXCHANGERS</t>
  </si>
  <si>
    <t>6212.2000 - ARTICLES OF APPAREL AND CLOTHING ACCESSORIES, NOT KNITTED OR CROCHETED. - BRASSIERES, GIRDLES, CORSETS, BRACES, SUSPENDERS, GARTERS AND SIMILAR ARTICLES AND PARTS THEREOF, WHETHER OR NOT KINTTED OR CROCHETED. - GIRDLES AND PANTYGIRDLES</t>
  </si>
  <si>
    <t>6912.0010 - CERAMIC PRODUCTS. - CERAMIC TABLEWARE, KITCHENEARE, OTHER HOUSEHOLD ARTICLES AND TOILET ARTICLES, OTHER THAN OF PORCELAIN OR CHINA. - TABLEWARE AND KITCHENWARE</t>
  </si>
  <si>
    <t>3215.1920 - TANNING OR DYEING EXTRACTS; TANNINS AND THEIR DERIVATIVES; DYES PIGMENTS AND OTHER COLOURING MATTER, PAINTS AND VARNISHES; PUTTY AND OTHER MASTICS; INKS. - PRINTING INK, WRITING OR DRAWING INK AND OTHE INKS, WHETHER OR NOT CONCENTRATED OR SOLID. - DIGITAL</t>
  </si>
  <si>
    <t>3824.9996 - MISCELLANEOUS CHEMICAL PRODUCTS. -  - MIXTURE OF ARGON AND NEON GASES</t>
  </si>
  <si>
    <t>3825.5000 - MISCELLANEOUS CHEMICAL PRODUCTS. -  - WASTES OF METAL PICKLING LIQUORS, HYDRAULIC FLUIDS, BRAKE FLUIDS AND ANTI FREEZE FLUIDS</t>
  </si>
  <si>
    <t>3826.0000 - MISCELLANEOUS CHEMICAL PRODUCTS. -  - BIODIESEL AND MIXTURES THEREOF, NOT CONTAINING OR CONTAINING LESS THAN 70 %BY WEIGHT OF PETROLEUM OILS OR OILS OBTAINED FROM BITUMINOUS MINERALS.</t>
  </si>
  <si>
    <t>INSTRUCTIONS:</t>
  </si>
  <si>
    <t>1. Unit Price auto-calculates as Retail Price ÷ Quantity.</t>
  </si>
  <si>
    <t>2. Value Sales (Excl. ST) auto-copies from Retail Price.</t>
  </si>
  <si>
    <t>3. Sales Tax Applicable auto-calculates: Retail Price × (rate ÷ 100).</t>
  </si>
  <si>
    <t>4. Total Values = (Value Excl. ST + Sales Tax + FED + ST W/H + Further Tax) minus Discount%.</t>
  </si>
  <si>
    <t>5. Enter Quantity and Retail Price to compute Unit Price.</t>
  </si>
  <si>
    <t>6. Use the dropdowns for validated selections (HS Code, UoM, Rate,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</si>
</sst>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font>
    <font>
      <b/>
      <color rgb="FF0000FF"/>
    </font>
    <font>
      <color rgb="FF0000FF"/>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Y1010"/>
  <sheetViews>
    <sheetView workbookViewId="0">
      <pane ySplit="1" topLeftCell="A2" activePane="bottomLeft" state="frozen"/>
      <selection pane="bottomLeft"/>
    </sheetView>
  </sheetViews>
  <sheetFormatPr defaultRowHeight="15" outlineLevelRow="0" outlineLevelCol="0" x14ac:dyDescent="55"/>
  <cols>
    <col min="1" max="3" width="14" customWidth="1"/>
    <col min="4" max="4" width="21" customWidth="1"/>
    <col min="5" max="6" width="14" customWidth="1"/>
    <col min="7" max="7" width="25" customWidth="1"/>
    <col min="8" max="9" width="14" customWidth="1"/>
    <col min="10" max="10" width="15" customWidth="1"/>
    <col min="11" max="11" width="16" customWidth="1"/>
    <col min="12" max="12" width="18" customWidth="1"/>
    <col min="13" max="13" width="28" customWidth="1"/>
    <col min="14" max="14" width="38" customWidth="1"/>
    <col min="15" max="15" width="25" customWidth="1"/>
    <col min="16" max="16" width="31" customWidth="1"/>
    <col min="17" max="17" width="15" customWidth="1"/>
    <col min="18" max="18" width="17" customWidth="1"/>
    <col min="19" max="19" width="20" customWidth="1"/>
    <col min="20" max="20" width="17" customWidth="1"/>
    <col min="21" max="22" width="15" customWidth="1"/>
    <col min="23" max="23" width="22"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 min="36" max="36" width="9" hidden="1" customWidth="1"/>
    <col min="37" max="37" width="9" hidden="1" customWidth="1"/>
    <col min="38" max="38" width="9" hidden="1" customWidth="1"/>
    <col min="39" max="39" width="9" hidden="1" customWidth="1"/>
    <col min="40" max="40" width="9" hidden="1" customWidth="1"/>
    <col min="41" max="41" width="9" hidden="1" customWidth="1"/>
    <col min="42" max="42" width="9" hidden="1" customWidth="1"/>
    <col min="43" max="43" width="9" hidden="1" customWidth="1"/>
    <col min="44" max="44" width="9" hidden="1" customWidth="1"/>
    <col min="45" max="45" width="9" hidden="1" customWidth="1"/>
    <col min="46" max="46" width="9" hidden="1" customWidth="1"/>
    <col min="47" max="47" width="9" hidden="1" customWidth="1"/>
    <col min="48" max="48" width="9" hidden="1" customWidth="1"/>
    <col min="49" max="49" width="9" hidden="1" customWidth="1"/>
    <col min="50" max="50" width="9" hidden="1" customWidth="1"/>
    <col min="51" max="51" width="9" hidden="1" customWidth="1"/>
    <col min="52" max="52" width="9" hidden="1" customWidth="1"/>
    <col min="53" max="53" width="9" hidden="1" customWidth="1"/>
    <col min="54" max="54" width="9" hidden="1" customWidth="1"/>
    <col min="55" max="55" width="9" hidden="1" customWidth="1"/>
    <col min="56" max="56" width="9" hidden="1" customWidth="1"/>
    <col min="57" max="57" width="9" hidden="1" customWidth="1"/>
    <col min="58" max="58" width="9" hidden="1" customWidth="1"/>
    <col min="59" max="59" width="9" hidden="1" customWidth="1"/>
    <col min="60" max="60" width="9" hidden="1" customWidth="1"/>
    <col min="61" max="61" width="9" hidden="1" customWidth="1"/>
    <col min="62" max="62" width="9" hidden="1" customWidth="1"/>
    <col min="63" max="63" width="9" hidden="1" customWidth="1"/>
    <col min="64" max="64" width="9" hidden="1" customWidth="1"/>
    <col min="65" max="65" width="9" hidden="1" customWidth="1"/>
    <col min="66" max="66" width="9" hidden="1" customWidth="1"/>
    <col min="67" max="67" width="9" hidden="1" customWidth="1"/>
    <col min="68" max="68" width="9" hidden="1" customWidth="1"/>
    <col min="69" max="69" width="9" hidden="1" customWidth="1"/>
    <col min="70" max="70" width="9" hidden="1" customWidth="1"/>
    <col min="71" max="71" width="9" hidden="1" customWidth="1"/>
    <col min="72" max="72" width="9" hidden="1" customWidth="1"/>
    <col min="73" max="73" width="9" hidden="1" customWidth="1"/>
    <col min="74" max="74" width="9" hidden="1" customWidth="1"/>
    <col min="75" max="75" width="9" hidden="1" customWidth="1"/>
    <col min="76" max="76" width="9" hidden="1" customWidth="1"/>
    <col min="77" max="77" width="9" hidden="1" customWidth="1"/>
    <col min="78" max="78" width="9" hidden="1" customWidth="1"/>
    <col min="79" max="79" width="9" hidden="1" customWidth="1"/>
    <col min="80" max="80" width="9" hidden="1" customWidth="1"/>
    <col min="81" max="81" width="9" hidden="1" customWidth="1"/>
    <col min="82" max="82" width="9" hidden="1" customWidth="1"/>
    <col min="83" max="83" width="9" hidden="1" customWidth="1"/>
    <col min="84" max="84" width="9" hidden="1" customWidth="1"/>
    <col min="85" max="85" width="9" hidden="1" customWidth="1"/>
    <col min="86" max="86" width="9" hidden="1" customWidth="1"/>
    <col min="87" max="87" width="9" hidden="1" customWidth="1"/>
    <col min="88" max="88" width="9" hidden="1" customWidth="1"/>
    <col min="89" max="89" width="9" hidden="1" customWidth="1"/>
    <col min="90" max="90" width="9" hidden="1" customWidth="1"/>
    <col min="91" max="91" width="9" hidden="1" customWidth="1"/>
    <col min="92" max="92" width="9" hidden="1" customWidth="1"/>
    <col min="93" max="93" width="9" hidden="1" customWidth="1"/>
    <col min="94" max="94" width="9" hidden="1" customWidth="1"/>
    <col min="95" max="95" width="9" hidden="1" customWidth="1"/>
    <col min="96" max="96" width="9" hidden="1" customWidth="1"/>
    <col min="97" max="97" width="9" hidden="1" customWidth="1"/>
    <col min="98" max="98" width="9" hidden="1" customWidth="1"/>
    <col min="99" max="99" width="9" hidden="1" customWidth="1"/>
    <col min="100" max="100" width="9" hidden="1" customWidth="1"/>
    <col min="101" max="101" width="9" hidden="1" customWidth="1"/>
    <col min="102" max="102" width="9" hidden="1" customWidth="1"/>
    <col min="103" max="103" width="9" hidden="1" customWidth="1"/>
    <col min="104" max="104" width="9" hidden="1" customWidth="1"/>
    <col min="105" max="105" width="9" hidden="1" customWidth="1"/>
    <col min="107" max="107" width="9" hidden="1" customWidth="1"/>
    <col min="108" max="108" width="9" hidden="1" customWidth="1"/>
    <col min="109" max="109" width="9" hidden="1" customWidth="1"/>
    <col min="110" max="110" width="9" hidden="1" customWidth="1"/>
    <col min="111" max="111" width="9" hidden="1" customWidth="1"/>
    <col min="112" max="112" width="9" hidden="1" customWidth="1"/>
    <col min="113" max="113" width="9" hidden="1" customWidth="1"/>
    <col min="114" max="114" width="9" hidden="1" customWidth="1"/>
    <col min="115" max="115" width="9" hidden="1" customWidth="1"/>
    <col min="116" max="116" width="9" hidden="1" customWidth="1"/>
    <col min="117" max="117" width="9" hidden="1" customWidth="1"/>
    <col min="118" max="118" width="9" hidden="1" customWidth="1"/>
    <col min="119" max="119" width="9" hidden="1" customWidth="1"/>
    <col min="120" max="120" width="9" hidden="1" customWidth="1"/>
    <col min="121" max="121" width="9" hidden="1" customWidth="1"/>
    <col min="122" max="122" width="9" hidden="1" customWidth="1"/>
    <col min="123" max="123" width="9" hidden="1" customWidth="1"/>
    <col min="124" max="124" width="9" hidden="1" customWidth="1"/>
    <col min="125" max="125" width="9" hidden="1" customWidth="1"/>
    <col min="126" max="126" width="9" hidden="1" customWidth="1"/>
    <col min="127" max="127" width="9" hidden="1" customWidth="1"/>
    <col min="128" max="128" width="9" hidden="1" customWidth="1"/>
    <col min="129" max="129" width="9" hidden="1" customWidth="1"/>
    <col min="130" max="130" width="9" hidden="1" customWidth="1"/>
    <col min="131" max="131" width="9" hidden="1" customWidth="1"/>
    <col min="132" max="132" width="9" hidden="1" customWidth="1"/>
    <col min="133" max="133" width="9" hidden="1" customWidth="1"/>
    <col min="134" max="134" width="9" hidden="1" customWidth="1"/>
    <col min="135" max="135" width="9" hidden="1" customWidth="1"/>
    <col min="136" max="136" width="9" hidden="1" customWidth="1"/>
    <col min="137" max="137" width="9" hidden="1" customWidth="1"/>
    <col min="138" max="138" width="9" hidden="1" customWidth="1"/>
    <col min="139" max="139" width="9" hidden="1" customWidth="1"/>
    <col min="140" max="140" width="9" hidden="1" customWidth="1"/>
    <col min="141" max="141" width="9" hidden="1" customWidth="1"/>
    <col min="142" max="142" width="9" hidden="1" customWidth="1"/>
    <col min="143" max="143" width="9" hidden="1" customWidth="1"/>
    <col min="144" max="144" width="9" hidden="1" customWidth="1"/>
    <col min="145" max="145" width="9" hidden="1" customWidth="1"/>
    <col min="146" max="146" width="9" hidden="1" customWidth="1"/>
    <col min="147" max="147" width="9" hidden="1" customWidth="1"/>
    <col min="148" max="148" width="9" hidden="1" customWidth="1"/>
    <col min="149" max="149" width="9" hidden="1" customWidth="1"/>
    <col min="150" max="150" width="9" hidden="1" customWidth="1"/>
    <col min="151" max="151" width="9" hidden="1" customWidth="1"/>
    <col min="152" max="152" width="9" hidden="1" customWidth="1"/>
    <col min="153" max="153" width="9" hidden="1" customWidth="1"/>
    <col min="154" max="154" width="9" hidden="1" customWidth="1"/>
    <col min="155" max="155" width="9" hidden="1" customWidth="1"/>
    <col min="156" max="156" width="9" hidden="1" customWidth="1"/>
    <col min="157" max="157" width="9" hidden="1" customWidth="1"/>
    <col min="158" max="158" width="9" hidden="1" customWidth="1"/>
    <col min="159" max="159" width="9" hidden="1" customWidth="1"/>
    <col min="160" max="160" width="9" hidden="1" customWidth="1"/>
    <col min="161" max="161" width="9" hidden="1" customWidth="1"/>
    <col min="162" max="162" width="9" hidden="1" customWidth="1"/>
    <col min="163" max="163" width="9" hidden="1" customWidth="1"/>
    <col min="164" max="164" width="9" hidden="1" customWidth="1"/>
    <col min="165" max="165" width="9" hidden="1" customWidth="1"/>
    <col min="166" max="166" width="9" hidden="1" customWidth="1"/>
    <col min="167" max="167" width="9" hidden="1" customWidth="1"/>
    <col min="168" max="168" width="9" hidden="1" customWidth="1"/>
    <col min="169" max="169" width="9" hidden="1" customWidth="1"/>
    <col min="170" max="170" width="9" hidden="1" customWidth="1"/>
    <col min="171" max="171" width="9" hidden="1" customWidth="1"/>
    <col min="172" max="172" width="9" hidden="1" customWidth="1"/>
    <col min="173" max="173" width="9" hidden="1" customWidth="1"/>
    <col min="174" max="174" width="9" hidden="1" customWidth="1"/>
    <col min="175" max="175" width="9" hidden="1" customWidth="1"/>
    <col min="176" max="176" width="9" hidden="1" customWidth="1"/>
    <col min="177" max="177" width="9" hidden="1" customWidth="1"/>
    <col min="178" max="178" width="9" hidden="1" customWidth="1"/>
    <col min="179" max="179" width="9" hidden="1" customWidth="1"/>
    <col min="180" max="180" width="9" hidden="1" customWidth="1"/>
    <col min="181" max="181" width="9" hidden="1" customWidth="1"/>
    <col min="182" max="182" width="9" hidden="1" customWidth="1"/>
    <col min="183" max="183" width="9" hidden="1" customWidth="1"/>
    <col min="184" max="184" width="9" hidden="1" customWidth="1"/>
    <col min="185" max="185" width="9" hidden="1" customWidth="1"/>
    <col min="186" max="186" width="9" hidden="1" customWidth="1"/>
    <col min="187" max="187" width="9" hidden="1" customWidth="1"/>
    <col min="188" max="188" width="9" hidden="1" customWidth="1"/>
    <col min="189" max="189" width="9" hidden="1" customWidth="1"/>
    <col min="190" max="190" width="9" hidden="1" customWidth="1"/>
    <col min="191" max="191" width="9" hidden="1" customWidth="1"/>
    <col min="192" max="192" width="9" hidden="1" customWidth="1"/>
    <col min="193" max="193" width="9" hidden="1" customWidth="1"/>
    <col min="194" max="194" width="9" hidden="1" customWidth="1"/>
    <col min="195" max="195" width="9" hidden="1" customWidth="1"/>
    <col min="196" max="196" width="9" hidden="1" customWidth="1"/>
    <col min="197" max="197" width="9" hidden="1" customWidth="1"/>
    <col min="198" max="198" width="9" hidden="1" customWidth="1"/>
    <col min="199" max="199" width="9" hidden="1" customWidth="1"/>
    <col min="200" max="200" width="9" hidden="1" customWidth="1"/>
    <col min="201" max="201" width="9" hidden="1" customWidth="1"/>
    <col min="202" max="202" width="9" hidden="1" customWidth="1"/>
    <col min="203" max="203" width="9" hidden="1" customWidth="1"/>
    <col min="204" max="204" width="9" hidden="1" customWidth="1"/>
    <col min="205" max="205" width="9" hidden="1" customWidth="1"/>
    <col min="206" max="206" width="9" hidden="1" customWidth="1"/>
    <col min="207" max="207" width="9" hidden="1" customWidth="1"/>
    <col min="208" max="208" width="9" hidden="1" customWidth="1"/>
    <col min="209" max="209" width="9" hidden="1" customWidth="1"/>
    <col min="210" max="210" width="9" hidden="1" customWidth="1"/>
    <col min="211" max="211" width="9" hidden="1" customWidth="1"/>
    <col min="212" max="212" width="9" hidden="1" customWidth="1"/>
    <col min="213" max="213" width="9" hidden="1" customWidth="1"/>
    <col min="214" max="214" width="9" hidden="1" customWidth="1"/>
    <col min="215" max="215" width="9" hidden="1" customWidth="1"/>
    <col min="216" max="216" width="9" hidden="1" customWidth="1"/>
    <col min="217" max="217" width="9" hidden="1" customWidth="1"/>
    <col min="218" max="218" width="9" hidden="1" customWidth="1"/>
    <col min="219" max="219" width="9" hidden="1" customWidth="1"/>
    <col min="220" max="220" width="9" hidden="1" customWidth="1"/>
    <col min="221" max="221" width="9" hidden="1" customWidth="1"/>
    <col min="222" max="222" width="9" hidden="1" customWidth="1"/>
    <col min="223" max="223" width="9" hidden="1" customWidth="1"/>
    <col min="224" max="224" width="9" hidden="1" customWidth="1"/>
    <col min="225" max="225" width="9" hidden="1" customWidth="1"/>
    <col min="226" max="226" width="9" hidden="1" customWidth="1"/>
    <col min="227" max="227" width="9" hidden="1" customWidth="1"/>
    <col min="228" max="228" width="9" hidden="1" customWidth="1"/>
    <col min="229" max="229" width="9" hidden="1" customWidth="1"/>
    <col min="230" max="230" width="9" hidden="1" customWidth="1"/>
    <col min="231" max="231" width="9" hidden="1" customWidth="1"/>
    <col min="232" max="232" width="9" hidden="1" customWidth="1"/>
    <col min="233" max="233" width="9" hidden="1" customWidth="1"/>
    <col min="234" max="234" width="9" hidden="1" customWidth="1"/>
    <col min="235" max="235" width="9" hidden="1" customWidth="1"/>
    <col min="236" max="236" width="9" hidden="1" customWidth="1"/>
    <col min="237" max="237" width="9" hidden="1" customWidth="1"/>
    <col min="238" max="238" width="9" hidden="1" customWidth="1"/>
    <col min="239" max="239" width="9" hidden="1" customWidth="1"/>
    <col min="240" max="240" width="9" hidden="1" customWidth="1"/>
    <col min="241" max="241" width="9" hidden="1" customWidth="1"/>
    <col min="242" max="242" width="9" hidden="1" customWidth="1"/>
    <col min="243" max="243" width="9" hidden="1" customWidth="1"/>
    <col min="244" max="244" width="9" hidden="1" customWidth="1"/>
    <col min="245" max="245" width="9" hidden="1" customWidth="1"/>
    <col min="246" max="246" width="9" hidden="1" customWidth="1"/>
    <col min="247" max="247" width="9" hidden="1" customWidth="1"/>
    <col min="248" max="248" width="9" hidden="1" customWidth="1"/>
    <col min="249" max="249" width="9" hidden="1" customWidth="1"/>
    <col min="250" max="250" width="9" hidden="1" customWidth="1"/>
    <col min="251" max="251" width="9" hidden="1" customWidth="1"/>
    <col min="252" max="252" width="9" hidden="1" customWidth="1"/>
    <col min="253" max="253" width="9" hidden="1" customWidth="1"/>
    <col min="254" max="254" width="9" hidden="1" customWidth="1"/>
    <col min="255" max="255" width="9" hidden="1" customWidth="1"/>
    <col min="256" max="256" width="9" hidden="1" customWidth="1"/>
    <col min="257" max="257" width="9" hidden="1" customWidth="1"/>
    <col min="258" max="258" width="9" hidden="1" customWidth="1"/>
    <col min="259" max="259" width="9" hidden="1" customWidth="1"/>
    <col min="260" max="260" width="9" hidden="1" customWidth="1"/>
  </cols>
  <sheetData>
    <row r="1" spans="1:23" s="1" customForma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59" x14ac:dyDescent="0.25">
      <c r="K2">
        <f>IFERROR($N2/$J2,0)</f>
      </c>
      <c r="L2">
        <f>IF($N2="","",
SUM($M2,$O2,$T2,$P2,$R2)*
(1-IF($U2="",0,VALUE($U2)/100)))</f>
      </c>
      <c r="M2">
        <f>IF($N2="","",$N2)</f>
      </c>
      <c r="O2">
        <f>IF($N2="","",
IF($H2="","",
IF(ISNUMBER(SEARCH("exempt",LOWER($H2))),0,
$N2*(VALUE(SUBSTITUTE($H2,"%",""))/100))))</f>
      </c>
      <c r="V2">
        <f>IFERROR(IF(FIND(" - ",$E2)&gt;0,MID($E2,FIND(" - ",$E2)+3,LEN($E2)),""),"")</f>
      </c>
      <c r="AB2" t="s">
        <v>23</v>
      </c>
      <c r="AC2" t="s">
        <v>24</v>
      </c>
      <c r="AD2" t="s">
        <v>25</v>
      </c>
      <c r="AE2" t="s">
        <v>26</v>
      </c>
      <c r="AF2" t="s">
        <v>27</v>
      </c>
      <c r="AG2" t="s">
        <v>28</v>
      </c>
      <c r="AH2" t="s">
        <v>28</v>
      </c>
      <c r="AI2" t="s">
        <v>29</v>
      </c>
      <c r="AJ2">
        <f>IFERROR(LEFT($E2,FIND(" - ",$E2)-1),$E2)</f>
      </c>
      <c r="AK2" t="s">
        <v>30</v>
      </c>
      <c r="AL2">
        <v>1</v>
      </c>
      <c r="AM2">
        <f>IF($CB2&gt;=1,INDEX($AK:$AK,$CA2+1),"")</f>
      </c>
      <c r="AN2">
        <f>IF($CB2&gt;=2,INDEX($AK:$AK,$CA2+2),"")</f>
      </c>
      <c r="AO2">
        <f>IF($CB2&gt;=3,INDEX($AK:$AK,$CA2+3),"")</f>
      </c>
      <c r="AP2">
        <f>IF($CB2&gt;=4,INDEX($AK:$AK,$CA2+4),"")</f>
      </c>
      <c r="AQ2">
        <f>IF($CB2&gt;=5,INDEX($AK:$AK,$CA2+5),"")</f>
      </c>
      <c r="AR2">
        <f>IF($CB2&gt;=6,INDEX($AK:$AK,$CA2+6),"")</f>
      </c>
      <c r="AS2">
        <f>IF($CB2&gt;=7,INDEX($AK:$AK,$CA2+7),"")</f>
      </c>
      <c r="AT2">
        <f>IF($CB2&gt;=8,INDEX($AK:$AK,$CA2+8),"")</f>
      </c>
      <c r="AU2">
        <f>IF($CB2&gt;=9,INDEX($AK:$AK,$CA2+9),"")</f>
      </c>
      <c r="AV2">
        <f>IF($CB2&gt;=10,INDEX($AK:$AK,$CA2+10),"")</f>
      </c>
      <c r="AW2">
        <f>IF($CB2&gt;=11,INDEX($AK:$AK,$CA2+11),"")</f>
      </c>
      <c r="AX2">
        <f>IF($CB2&gt;=12,INDEX($AK:$AK,$CA2+12),"")</f>
      </c>
      <c r="AY2">
        <f>IF($CB2&gt;=13,INDEX($AK:$AK,$CA2+13),"")</f>
      </c>
      <c r="AZ2">
        <f>IF($CB2&gt;=14,INDEX($AK:$AK,$CA2+14),"")</f>
      </c>
      <c r="BA2">
        <f>IF($CB2&gt;=15,INDEX($AK:$AK,$CA2+15),"")</f>
      </c>
      <c r="BB2">
        <f>IF($CB2&gt;=16,INDEX($AK:$AK,$CA2+16),"")</f>
      </c>
      <c r="BC2">
        <f>IF($CB2&gt;=17,INDEX($AK:$AK,$CA2+17),"")</f>
      </c>
      <c r="BD2">
        <f>IF($CB2&gt;=18,INDEX($AK:$AK,$CA2+18),"")</f>
      </c>
      <c r="BE2">
        <f>IF($CB2&gt;=19,INDEX($AK:$AK,$CA2+19),"")</f>
      </c>
      <c r="BF2">
        <f>IF($CB2&gt;=20,INDEX($AK:$AK,$CA2+20),"")</f>
      </c>
      <c r="BG2">
        <f>IF($CB2&gt;=21,INDEX($AK:$AK,$CA2+21),"")</f>
      </c>
      <c r="BH2">
        <f>IF($CB2&gt;=22,INDEX($AK:$AK,$CA2+22),"")</f>
      </c>
      <c r="BI2">
        <f>IF($CB2&gt;=23,INDEX($AK:$AK,$CA2+23),"")</f>
      </c>
      <c r="BJ2">
        <f>IF($CB2&gt;=24,INDEX($AK:$AK,$CA2+24),"")</f>
      </c>
      <c r="BK2">
        <f>IF($CB2&gt;=25,INDEX($AK:$AK,$CA2+25),"")</f>
      </c>
      <c r="BL2">
        <f>IF($CB2&gt;=26,INDEX($AK:$AK,$CA2+26),"")</f>
      </c>
      <c r="BM2">
        <f>IF($CB2&gt;=27,INDEX($AK:$AK,$CA2+27),"")</f>
      </c>
      <c r="BN2">
        <f>IF($CB2&gt;=28,INDEX($AK:$AK,$CA2+28),"")</f>
      </c>
      <c r="BO2">
        <f>IF($CB2&gt;=29,INDEX($AK:$AK,$CA2+29),"")</f>
      </c>
      <c r="BP2">
        <f>IF($CB2&gt;=30,INDEX($AK:$AK,$CA2+30),"")</f>
      </c>
      <c r="BQ2">
        <f>IF($CB2&gt;=31,INDEX($AK:$AK,$CA2+31),"")</f>
      </c>
      <c r="BR2">
        <f>IF($CB2&gt;=32,INDEX($AK:$AK,$CA2+32),"")</f>
      </c>
      <c r="BS2">
        <f>IF($CB2&gt;=33,INDEX($AK:$AK,$CA2+33),"")</f>
      </c>
      <c r="BT2">
        <f>IF($CB2&gt;=34,INDEX($AK:$AK,$CA2+34),"")</f>
      </c>
      <c r="BU2">
        <f>IF($CB2&gt;=35,INDEX($AK:$AK,$CA2+35),"")</f>
      </c>
      <c r="BV2">
        <f>IF($CB2&gt;=36,INDEX($AK:$AK,$CA2+36),"")</f>
      </c>
      <c r="BW2">
        <f>IF($CB2&gt;=37,INDEX($AK:$AK,$CA2+37),"")</f>
      </c>
      <c r="BX2">
        <f>IF($CB2&gt;=38,INDEX($AK:$AK,$CA2+38),"")</f>
      </c>
      <c r="BY2">
        <f>IF($CB2&gt;=39,INDEX($AK:$AK,$CA2+39),"")</f>
      </c>
      <c r="BZ2">
        <f>IF($CB2&gt;=40,INDEX($AK:$AK,$CA2+40),"")</f>
      </c>
      <c r="CA2">
        <f>IFERROR(MATCH($AJ2,$AK$2:$AK$134,0)+1,0)</f>
      </c>
      <c r="CB2">
        <f>IFERROR(INDEX($AL$2:$AL$134,MATCH($AJ2,$AK$2:$AK$134,0)),0)</f>
      </c>
      <c r="CC2">
        <f>IFERROR(LEFT($F2,FIND(" - ",$F2)-1),$F2)</f>
      </c>
      <c r="CD2" t="s">
        <v>31</v>
      </c>
      <c r="CE2">
        <v>2</v>
      </c>
      <c r="CF2">
        <f>IF($DA2&gt;=1,INDEX($CD:$CD,$CZ2+1),"")</f>
      </c>
      <c r="CG2">
        <f>IF($DA2&gt;=2,INDEX($CD:$CD,$CZ2+2),"")</f>
      </c>
      <c r="CH2">
        <f>IF($DA2&gt;=3,INDEX($CD:$CD,$CZ2+3),"")</f>
      </c>
      <c r="CI2">
        <f>IF($DA2&gt;=4,INDEX($CD:$CD,$CZ2+4),"")</f>
      </c>
      <c r="CJ2">
        <f>IF($DA2&gt;=5,INDEX($CD:$CD,$CZ2+5),"")</f>
      </c>
      <c r="CK2">
        <f>IF($DA2&gt;=6,INDEX($CD:$CD,$CZ2+6),"")</f>
      </c>
      <c r="CL2">
        <f>IF($DA2&gt;=7,INDEX($CD:$CD,$CZ2+7),"")</f>
      </c>
      <c r="CM2">
        <f>IF($DA2&gt;=8,INDEX($CD:$CD,$CZ2+8),"")</f>
      </c>
      <c r="CN2">
        <f>IF($DA2&gt;=9,INDEX($CD:$CD,$CZ2+9),"")</f>
      </c>
      <c r="CO2">
        <f>IF($DA2&gt;=10,INDEX($CD:$CD,$CZ2+10),"")</f>
      </c>
      <c r="CP2">
        <f>IF($DA2&gt;=11,INDEX($CD:$CD,$CZ2+11),"")</f>
      </c>
      <c r="CQ2">
        <f>IF($DA2&gt;=12,INDEX($CD:$CD,$CZ2+12),"")</f>
      </c>
      <c r="CR2">
        <f>IF($DA2&gt;=13,INDEX($CD:$CD,$CZ2+13),"")</f>
      </c>
      <c r="CS2">
        <f>IF($DA2&gt;=14,INDEX($CD:$CD,$CZ2+14),"")</f>
      </c>
      <c r="CT2">
        <f>IF($DA2&gt;=15,INDEX($CD:$CD,$CZ2+15),"")</f>
      </c>
      <c r="CU2">
        <f>IF($DA2&gt;=16,INDEX($CD:$CD,$CZ2+16),"")</f>
      </c>
      <c r="CV2">
        <f>IF($DA2&gt;=17,INDEX($CD:$CD,$CZ2+17),"")</f>
      </c>
      <c r="CW2">
        <f>IF($DA2&gt;=18,INDEX($CD:$CD,$CZ2+18),"")</f>
      </c>
      <c r="CX2">
        <f>IF($DA2&gt;=19,INDEX($CD:$CD,$CZ2+19),"")</f>
      </c>
      <c r="CY2">
        <f>IF($DA2&gt;=20,INDEX($CD:$CD,$CZ2+20),"")</f>
      </c>
      <c r="CZ2">
        <f>IFERROR(MATCH($CC2,$CD$2:$CD$263,0)+1,0)</f>
      </c>
      <c r="DA2">
        <f>IFERROR(INDEX($CE$2:$CE$263,MATCH($CC2,$CD$2:$CD$263,0)),0)</f>
      </c>
      <c r="DB2">
        <f>IFERROR(INDEX($AI:$AI,MATCH($H2,$AH:$AH,0))&amp;"","")</f>
      </c>
      <c r="DC2" t="s">
        <v>32</v>
      </c>
      <c r="DE2">
        <v>1</v>
      </c>
      <c r="DF2">
        <f>IF($GI2&gt;=1,INDEX($DC:$DC,$GH2+1),"")</f>
      </c>
      <c r="DG2">
        <f>IF($GI2&gt;=2,INDEX($DC:$DC,$GH2+2),"")</f>
      </c>
      <c r="DH2">
        <f>IF($GI2&gt;=3,INDEX($DC:$DC,$GH2+3),"")</f>
      </c>
      <c r="DI2">
        <f>IF($GI2&gt;=4,INDEX($DC:$DC,$GH2+4),"")</f>
      </c>
      <c r="DJ2">
        <f>IF($GI2&gt;=5,INDEX($DC:$DC,$GH2+5),"")</f>
      </c>
      <c r="DK2">
        <f>IF($GI2&gt;=6,INDEX($DC:$DC,$GH2+6),"")</f>
      </c>
      <c r="DL2">
        <f>IF($GI2&gt;=7,INDEX($DC:$DC,$GH2+7),"")</f>
      </c>
      <c r="DM2">
        <f>IF($GI2&gt;=8,INDEX($DC:$DC,$GH2+8),"")</f>
      </c>
      <c r="DN2">
        <f>IF($GI2&gt;=9,INDEX($DC:$DC,$GH2+9),"")</f>
      </c>
      <c r="DO2">
        <f>IF($GI2&gt;=10,INDEX($DC:$DC,$GH2+10),"")</f>
      </c>
      <c r="DP2">
        <f>IF($GI2&gt;=11,INDEX($DC:$DC,$GH2+11),"")</f>
      </c>
      <c r="DQ2">
        <f>IF($GI2&gt;=12,INDEX($DC:$DC,$GH2+12),"")</f>
      </c>
      <c r="DR2">
        <f>IF($GI2&gt;=13,INDEX($DC:$DC,$GH2+13),"")</f>
      </c>
      <c r="DS2">
        <f>IF($GI2&gt;=14,INDEX($DC:$DC,$GH2+14),"")</f>
      </c>
      <c r="DT2">
        <f>IF($GI2&gt;=15,INDEX($DC:$DC,$GH2+15),"")</f>
      </c>
      <c r="DU2">
        <f>IF($GI2&gt;=16,INDEX($DC:$DC,$GH2+16),"")</f>
      </c>
      <c r="DV2">
        <f>IF($GI2&gt;=17,INDEX($DC:$DC,$GH2+17),"")</f>
      </c>
      <c r="DW2">
        <f>IF($GI2&gt;=18,INDEX($DC:$DC,$GH2+18),"")</f>
      </c>
      <c r="DX2">
        <f>IF($GI2&gt;=19,INDEX($DC:$DC,$GH2+19),"")</f>
      </c>
      <c r="DY2">
        <f>IF($GI2&gt;=20,INDEX($DC:$DC,$GH2+20),"")</f>
      </c>
      <c r="DZ2">
        <f>IF($GI2&gt;=21,INDEX($DC:$DC,$GH2+21),"")</f>
      </c>
      <c r="EA2">
        <f>IF($GI2&gt;=22,INDEX($DC:$DC,$GH2+22),"")</f>
      </c>
      <c r="EB2">
        <f>IF($GI2&gt;=23,INDEX($DC:$DC,$GH2+23),"")</f>
      </c>
      <c r="EC2">
        <f>IF($GI2&gt;=24,INDEX($DC:$DC,$GH2+24),"")</f>
      </c>
      <c r="ED2">
        <f>IF($GI2&gt;=25,INDEX($DC:$DC,$GH2+25),"")</f>
      </c>
      <c r="EE2">
        <f>IF($GI2&gt;=26,INDEX($DC:$DC,$GH2+26),"")</f>
      </c>
      <c r="EF2">
        <f>IF($GI2&gt;=27,INDEX($DC:$DC,$GH2+27),"")</f>
      </c>
      <c r="EG2">
        <f>IF($GI2&gt;=28,INDEX($DC:$DC,$GH2+28),"")</f>
      </c>
      <c r="EH2">
        <f>IF($GI2&gt;=29,INDEX($DC:$DC,$GH2+29),"")</f>
      </c>
      <c r="EI2">
        <f>IF($GI2&gt;=30,INDEX($DC:$DC,$GH2+30),"")</f>
      </c>
      <c r="EJ2">
        <f>IF($GI2&gt;=31,INDEX($DC:$DC,$GH2+31),"")</f>
      </c>
      <c r="EK2">
        <f>IF($GI2&gt;=32,INDEX($DC:$DC,$GH2+32),"")</f>
      </c>
      <c r="EL2">
        <f>IF($GI2&gt;=33,INDEX($DC:$DC,$GH2+33),"")</f>
      </c>
      <c r="EM2">
        <f>IF($GI2&gt;=34,INDEX($DC:$DC,$GH2+34),"")</f>
      </c>
      <c r="EN2">
        <f>IF($GI2&gt;=35,INDEX($DC:$DC,$GH2+35),"")</f>
      </c>
      <c r="EO2">
        <f>IF($GI2&gt;=36,INDEX($DC:$DC,$GH2+36),"")</f>
      </c>
      <c r="EP2">
        <f>IF($GI2&gt;=37,INDEX($DC:$DC,$GH2+37),"")</f>
      </c>
      <c r="EQ2">
        <f>IF($GI2&gt;=38,INDEX($DC:$DC,$GH2+38),"")</f>
      </c>
      <c r="ER2">
        <f>IF($GI2&gt;=39,INDEX($DC:$DC,$GH2+39),"")</f>
      </c>
      <c r="ES2">
        <f>IF($GI2&gt;=40,INDEX($DC:$DC,$GH2+40),"")</f>
      </c>
      <c r="ET2">
        <f>IF($GI2&gt;=1,INDEX($DD:$DD,$GH2+1),"")</f>
      </c>
      <c r="EU2">
        <f>IF($GI2&gt;=2,INDEX($DD:$DD,$GH2+2),"")</f>
      </c>
      <c r="EV2">
        <f>IF($GI2&gt;=3,INDEX($DD:$DD,$GH2+3),"")</f>
      </c>
      <c r="EW2">
        <f>IF($GI2&gt;=4,INDEX($DD:$DD,$GH2+4),"")</f>
      </c>
      <c r="EX2">
        <f>IF($GI2&gt;=5,INDEX($DD:$DD,$GH2+5),"")</f>
      </c>
      <c r="EY2">
        <f>IF($GI2&gt;=6,INDEX($DD:$DD,$GH2+6),"")</f>
      </c>
      <c r="EZ2">
        <f>IF($GI2&gt;=7,INDEX($DD:$DD,$GH2+7),"")</f>
      </c>
      <c r="FA2">
        <f>IF($GI2&gt;=8,INDEX($DD:$DD,$GH2+8),"")</f>
      </c>
      <c r="FB2">
        <f>IF($GI2&gt;=9,INDEX($DD:$DD,$GH2+9),"")</f>
      </c>
      <c r="FC2">
        <f>IF($GI2&gt;=10,INDEX($DD:$DD,$GH2+10),"")</f>
      </c>
      <c r="FD2">
        <f>IF($GI2&gt;=11,INDEX($DD:$DD,$GH2+11),"")</f>
      </c>
      <c r="FE2">
        <f>IF($GI2&gt;=12,INDEX($DD:$DD,$GH2+12),"")</f>
      </c>
      <c r="FF2">
        <f>IF($GI2&gt;=13,INDEX($DD:$DD,$GH2+13),"")</f>
      </c>
      <c r="FG2">
        <f>IF($GI2&gt;=14,INDEX($DD:$DD,$GH2+14),"")</f>
      </c>
      <c r="FH2">
        <f>IF($GI2&gt;=15,INDEX($DD:$DD,$GH2+15),"")</f>
      </c>
      <c r="FI2">
        <f>IF($GI2&gt;=16,INDEX($DD:$DD,$GH2+16),"")</f>
      </c>
      <c r="FJ2">
        <f>IF($GI2&gt;=17,INDEX($DD:$DD,$GH2+17),"")</f>
      </c>
      <c r="FK2">
        <f>IF($GI2&gt;=18,INDEX($DD:$DD,$GH2+18),"")</f>
      </c>
      <c r="FL2">
        <f>IF($GI2&gt;=19,INDEX($DD:$DD,$GH2+19),"")</f>
      </c>
      <c r="FM2">
        <f>IF($GI2&gt;=20,INDEX($DD:$DD,$GH2+20),"")</f>
      </c>
      <c r="FN2">
        <f>IF($GI2&gt;=21,INDEX($DD:$DD,$GH2+21),"")</f>
      </c>
      <c r="FO2">
        <f>IF($GI2&gt;=22,INDEX($DD:$DD,$GH2+22),"")</f>
      </c>
      <c r="FP2">
        <f>IF($GI2&gt;=23,INDEX($DD:$DD,$GH2+23),"")</f>
      </c>
      <c r="FQ2">
        <f>IF($GI2&gt;=24,INDEX($DD:$DD,$GH2+24),"")</f>
      </c>
      <c r="FR2">
        <f>IF($GI2&gt;=25,INDEX($DD:$DD,$GH2+25),"")</f>
      </c>
      <c r="FS2">
        <f>IF($GI2&gt;=26,INDEX($DD:$DD,$GH2+26),"")</f>
      </c>
      <c r="FT2">
        <f>IF($GI2&gt;=27,INDEX($DD:$DD,$GH2+27),"")</f>
      </c>
      <c r="FU2">
        <f>IF($GI2&gt;=28,INDEX($DD:$DD,$GH2+28),"")</f>
      </c>
      <c r="FV2">
        <f>IF($GI2&gt;=29,INDEX($DD:$DD,$GH2+29),"")</f>
      </c>
      <c r="FW2">
        <f>IF($GI2&gt;=30,INDEX($DD:$DD,$GH2+30),"")</f>
      </c>
      <c r="FX2">
        <f>IF($GI2&gt;=31,INDEX($DD:$DD,$GH2+31),"")</f>
      </c>
      <c r="FY2">
        <f>IF($GI2&gt;=32,INDEX($DD:$DD,$GH2+32),"")</f>
      </c>
      <c r="FZ2">
        <f>IF($GI2&gt;=33,INDEX($DD:$DD,$GH2+33),"")</f>
      </c>
      <c r="GA2">
        <f>IF($GI2&gt;=34,INDEX($DD:$DD,$GH2+34),"")</f>
      </c>
      <c r="GB2">
        <f>IF($GI2&gt;=35,INDEX($DD:$DD,$GH2+35),"")</f>
      </c>
      <c r="GC2">
        <f>IF($GI2&gt;=36,INDEX($DD:$DD,$GH2+36),"")</f>
      </c>
      <c r="GD2">
        <f>IF($GI2&gt;=37,INDEX($DD:$DD,$GH2+37),"")</f>
      </c>
      <c r="GE2">
        <f>IF($GI2&gt;=38,INDEX($DD:$DD,$GH2+38),"")</f>
      </c>
      <c r="GF2">
        <f>IF($GI2&gt;=39,INDEX($DD:$DD,$GH2+39),"")</f>
      </c>
      <c r="GG2">
        <f>IF($GI2&gt;=40,INDEX($DD:$DD,$GH2+40),"")</f>
      </c>
      <c r="GH2">
        <f>IFERROR(MATCH($DB2,$DC$2:$DC$148,0)+1,0)</f>
      </c>
      <c r="GI2">
        <f>IFERROR(INDEX($DE$2:$DE$148,MATCH($DB2,$DC$2:$DC$148,0)),0)</f>
      </c>
      <c r="GJ2">
        <f>IFERROR(MATCH($S2,$DF$2:$ES$2,0),0)</f>
      </c>
      <c r="GK2">
        <f>IF($GJ2&gt;0,INDEX($ET$2:$GG$2,$GJ2),"")</f>
      </c>
      <c r="GL2" t="s">
        <v>33</v>
      </c>
      <c r="GM2">
        <v>1</v>
      </c>
      <c r="GN2">
        <f>IF($IW2&gt;=1,INDEX($GL:$GL,$IV2+1),"")</f>
      </c>
      <c r="GO2">
        <f>IF($IW2&gt;=2,INDEX($GL:$GL,$IV2+2),"")</f>
      </c>
      <c r="GP2">
        <f>IF($IW2&gt;=3,INDEX($GL:$GL,$IV2+3),"")</f>
      </c>
      <c r="GQ2">
        <f>IF($IW2&gt;=4,INDEX($GL:$GL,$IV2+4),"")</f>
      </c>
      <c r="GR2">
        <f>IF($IW2&gt;=5,INDEX($GL:$GL,$IV2+5),"")</f>
      </c>
      <c r="GS2">
        <f>IF($IW2&gt;=6,INDEX($GL:$GL,$IV2+6),"")</f>
      </c>
      <c r="GT2">
        <f>IF($IW2&gt;=7,INDEX($GL:$GL,$IV2+7),"")</f>
      </c>
      <c r="GU2">
        <f>IF($IW2&gt;=8,INDEX($GL:$GL,$IV2+8),"")</f>
      </c>
      <c r="GV2">
        <f>IF($IW2&gt;=9,INDEX($GL:$GL,$IV2+9),"")</f>
      </c>
      <c r="GW2">
        <f>IF($IW2&gt;=10,INDEX($GL:$GL,$IV2+10),"")</f>
      </c>
      <c r="GX2">
        <f>IF($IW2&gt;=11,INDEX($GL:$GL,$IV2+11),"")</f>
      </c>
      <c r="GY2">
        <f>IF($IW2&gt;=12,INDEX($GL:$GL,$IV2+12),"")</f>
      </c>
      <c r="GZ2">
        <f>IF($IW2&gt;=13,INDEX($GL:$GL,$IV2+13),"")</f>
      </c>
      <c r="HA2">
        <f>IF($IW2&gt;=14,INDEX($GL:$GL,$IV2+14),"")</f>
      </c>
      <c r="HB2">
        <f>IF($IW2&gt;=15,INDEX($GL:$GL,$IV2+15),"")</f>
      </c>
      <c r="HC2">
        <f>IF($IW2&gt;=16,INDEX($GL:$GL,$IV2+16),"")</f>
      </c>
      <c r="HD2">
        <f>IF($IW2&gt;=17,INDEX($GL:$GL,$IV2+17),"")</f>
      </c>
      <c r="HE2">
        <f>IF($IW2&gt;=18,INDEX($GL:$GL,$IV2+18),"")</f>
      </c>
      <c r="HF2">
        <f>IF($IW2&gt;=19,INDEX($GL:$GL,$IV2+19),"")</f>
      </c>
      <c r="HG2">
        <f>IF($IW2&gt;=20,INDEX($GL:$GL,$IV2+20),"")</f>
      </c>
      <c r="HH2">
        <f>IF($IW2&gt;=21,INDEX($GL:$GL,$IV2+21),"")</f>
      </c>
      <c r="HI2">
        <f>IF($IW2&gt;=22,INDEX($GL:$GL,$IV2+22),"")</f>
      </c>
      <c r="HJ2">
        <f>IF($IW2&gt;=23,INDEX($GL:$GL,$IV2+23),"")</f>
      </c>
      <c r="HK2">
        <f>IF($IW2&gt;=24,INDEX($GL:$GL,$IV2+24),"")</f>
      </c>
      <c r="HL2">
        <f>IF($IW2&gt;=25,INDEX($GL:$GL,$IV2+25),"")</f>
      </c>
      <c r="HM2">
        <f>IF($IW2&gt;=26,INDEX($GL:$GL,$IV2+26),"")</f>
      </c>
      <c r="HN2">
        <f>IF($IW2&gt;=27,INDEX($GL:$GL,$IV2+27),"")</f>
      </c>
      <c r="HO2">
        <f>IF($IW2&gt;=28,INDEX($GL:$GL,$IV2+28),"")</f>
      </c>
      <c r="HP2">
        <f>IF($IW2&gt;=29,INDEX($GL:$GL,$IV2+29),"")</f>
      </c>
      <c r="HQ2">
        <f>IF($IW2&gt;=30,INDEX($GL:$GL,$IV2+30),"")</f>
      </c>
      <c r="HR2">
        <f>IF($IW2&gt;=31,INDEX($GL:$GL,$IV2+31),"")</f>
      </c>
      <c r="HS2">
        <f>IF($IW2&gt;=32,INDEX($GL:$GL,$IV2+32),"")</f>
      </c>
      <c r="HT2">
        <f>IF($IW2&gt;=33,INDEX($GL:$GL,$IV2+33),"")</f>
      </c>
      <c r="HU2">
        <f>IF($IW2&gt;=34,INDEX($GL:$GL,$IV2+34),"")</f>
      </c>
      <c r="HV2">
        <f>IF($IW2&gt;=35,INDEX($GL:$GL,$IV2+35),"")</f>
      </c>
      <c r="HW2">
        <f>IF($IW2&gt;=36,INDEX($GL:$GL,$IV2+36),"")</f>
      </c>
      <c r="HX2">
        <f>IF($IW2&gt;=37,INDEX($GL:$GL,$IV2+37),"")</f>
      </c>
      <c r="HY2">
        <f>IF($IW2&gt;=38,INDEX($GL:$GL,$IV2+38),"")</f>
      </c>
      <c r="HZ2">
        <f>IF($IW2&gt;=39,INDEX($GL:$GL,$IV2+39),"")</f>
      </c>
      <c r="IA2">
        <f>IF($IW2&gt;=40,INDEX($GL:$GL,$IV2+40),"")</f>
      </c>
      <c r="IB2">
        <f>IF($IW2&gt;=41,INDEX($GL:$GL,$IV2+41),"")</f>
      </c>
      <c r="IC2">
        <f>IF($IW2&gt;=42,INDEX($GL:$GL,$IV2+42),"")</f>
      </c>
      <c r="ID2">
        <f>IF($IW2&gt;=43,INDEX($GL:$GL,$IV2+43),"")</f>
      </c>
      <c r="IE2">
        <f>IF($IW2&gt;=44,INDEX($GL:$GL,$IV2+44),"")</f>
      </c>
      <c r="IF2">
        <f>IF($IW2&gt;=45,INDEX($GL:$GL,$IV2+45),"")</f>
      </c>
      <c r="IG2">
        <f>IF($IW2&gt;=46,INDEX($GL:$GL,$IV2+46),"")</f>
      </c>
      <c r="IH2">
        <f>IF($IW2&gt;=47,INDEX($GL:$GL,$IV2+47),"")</f>
      </c>
      <c r="II2">
        <f>IF($IW2&gt;=48,INDEX($GL:$GL,$IV2+48),"")</f>
      </c>
      <c r="IJ2">
        <f>IF($IW2&gt;=49,INDEX($GL:$GL,$IV2+49),"")</f>
      </c>
      <c r="IK2">
        <f>IF($IW2&gt;=50,INDEX($GL:$GL,$IV2+50),"")</f>
      </c>
      <c r="IL2">
        <f>IF($IW2&gt;=51,INDEX($GL:$GL,$IV2+51),"")</f>
      </c>
      <c r="IM2">
        <f>IF($IW2&gt;=52,INDEX($GL:$GL,$IV2+52),"")</f>
      </c>
      <c r="IN2">
        <f>IF($IW2&gt;=53,INDEX($GL:$GL,$IV2+53),"")</f>
      </c>
      <c r="IO2">
        <f>IF($IW2&gt;=54,INDEX($GL:$GL,$IV2+54),"")</f>
      </c>
      <c r="IP2">
        <f>IF($IW2&gt;=55,INDEX($GL:$GL,$IV2+55),"")</f>
      </c>
      <c r="IQ2">
        <f>IF($IW2&gt;=56,INDEX($GL:$GL,$IV2+56),"")</f>
      </c>
      <c r="IR2">
        <f>IF($IW2&gt;=57,INDEX($GL:$GL,$IV2+57),"")</f>
      </c>
      <c r="IS2">
        <f>IF($IW2&gt;=58,INDEX($GL:$GL,$IV2+58),"")</f>
      </c>
      <c r="IT2">
        <f>IF($IW2&gt;=59,INDEX($GL:$GL,$IV2+59),"")</f>
      </c>
      <c r="IU2">
        <f>IF($IW2&gt;=60,INDEX($GL:$GL,$IV2+60),"")</f>
      </c>
      <c r="IV2">
        <f>IFERROR(MATCH($GK2,$GL$2:$GL$324,0)+1,0)</f>
      </c>
      <c r="IW2">
        <f>IFERROR(INDEX($GM$2:$GM$324,MATCH($GK2,$GL$2:$GL$324,0)),0)</f>
      </c>
      <c r="IX2" t="s">
        <v>34</v>
      </c>
      <c r="IY2" t="s">
        <v>34</v>
      </c>
    </row>
    <row r="3" spans="1:259" x14ac:dyDescent="0.25">
      <c r="K3">
        <f>IF(OR($N3="",$J3=""),"",IFERROR($N3/$J3,0))</f>
      </c>
      <c r="L3">
        <f>IF($N3="","",
SUM($M3,$O3,$T3,$P3,$R3)*
(1-IF($U3="",0,VALUE($U3)/100)))</f>
      </c>
      <c r="M3">
        <f>IF($N3="","",$N3)</f>
      </c>
      <c r="O3">
        <f>IF($N3="","",
IF($H3="","",
IF(ISNUMBER(SEARCH("exempt",LOWER($H3))),0,
$N3*(VALUE(SUBSTITUTE($H3,"%",""))/100))))</f>
      </c>
      <c r="V3">
        <f>IFERROR(IF(FIND(" - ",$E3)&gt;0,MID($E3,FIND(" - ",$E3)+3,LEN($E3)),""),"")</f>
      </c>
      <c r="AB3" t="s">
        <v>35</v>
      </c>
      <c r="AC3" t="s">
        <v>36</v>
      </c>
      <c r="AD3" t="s">
        <v>37</v>
      </c>
      <c r="AE3" t="s">
        <v>38</v>
      </c>
      <c r="AF3" t="s">
        <v>39</v>
      </c>
      <c r="AG3" t="s">
        <v>40</v>
      </c>
      <c r="AH3" t="s">
        <v>40</v>
      </c>
      <c r="AI3" t="s">
        <v>41</v>
      </c>
      <c r="AJ3">
        <f>IFERROR(LEFT($E3,FIND(" - ",$E3)-1),$E3)</f>
      </c>
      <c r="AK3" t="s">
        <v>28</v>
      </c>
      <c r="AM3">
        <f>IF($CB3&gt;=1,INDEX($AK:$AK,$CA3+1),"")</f>
      </c>
      <c r="AN3">
        <f>IF($CB3&gt;=2,INDEX($AK:$AK,$CA3+2),"")</f>
      </c>
      <c r="AO3">
        <f>IF($CB3&gt;=3,INDEX($AK:$AK,$CA3+3),"")</f>
      </c>
      <c r="AP3">
        <f>IF($CB3&gt;=4,INDEX($AK:$AK,$CA3+4),"")</f>
      </c>
      <c r="AQ3">
        <f>IF($CB3&gt;=5,INDEX($AK:$AK,$CA3+5),"")</f>
      </c>
      <c r="AR3">
        <f>IF($CB3&gt;=6,INDEX($AK:$AK,$CA3+6),"")</f>
      </c>
      <c r="AS3">
        <f>IF($CB3&gt;=7,INDEX($AK:$AK,$CA3+7),"")</f>
      </c>
      <c r="AT3">
        <f>IF($CB3&gt;=8,INDEX($AK:$AK,$CA3+8),"")</f>
      </c>
      <c r="AU3">
        <f>IF($CB3&gt;=9,INDEX($AK:$AK,$CA3+9),"")</f>
      </c>
      <c r="AV3">
        <f>IF($CB3&gt;=10,INDEX($AK:$AK,$CA3+10),"")</f>
      </c>
      <c r="AW3">
        <f>IF($CB3&gt;=11,INDEX($AK:$AK,$CA3+11),"")</f>
      </c>
      <c r="AX3">
        <f>IF($CB3&gt;=12,INDEX($AK:$AK,$CA3+12),"")</f>
      </c>
      <c r="AY3">
        <f>IF($CB3&gt;=13,INDEX($AK:$AK,$CA3+13),"")</f>
      </c>
      <c r="AZ3">
        <f>IF($CB3&gt;=14,INDEX($AK:$AK,$CA3+14),"")</f>
      </c>
      <c r="BA3">
        <f>IF($CB3&gt;=15,INDEX($AK:$AK,$CA3+15),"")</f>
      </c>
      <c r="BB3">
        <f>IF($CB3&gt;=16,INDEX($AK:$AK,$CA3+16),"")</f>
      </c>
      <c r="BC3">
        <f>IF($CB3&gt;=17,INDEX($AK:$AK,$CA3+17),"")</f>
      </c>
      <c r="BD3">
        <f>IF($CB3&gt;=18,INDEX($AK:$AK,$CA3+18),"")</f>
      </c>
      <c r="BE3">
        <f>IF($CB3&gt;=19,INDEX($AK:$AK,$CA3+19),"")</f>
      </c>
      <c r="BF3">
        <f>IF($CB3&gt;=20,INDEX($AK:$AK,$CA3+20),"")</f>
      </c>
      <c r="BG3">
        <f>IF($CB3&gt;=21,INDEX($AK:$AK,$CA3+21),"")</f>
      </c>
      <c r="BH3">
        <f>IF($CB3&gt;=22,INDEX($AK:$AK,$CA3+22),"")</f>
      </c>
      <c r="BI3">
        <f>IF($CB3&gt;=23,INDEX($AK:$AK,$CA3+23),"")</f>
      </c>
      <c r="BJ3">
        <f>IF($CB3&gt;=24,INDEX($AK:$AK,$CA3+24),"")</f>
      </c>
      <c r="BK3">
        <f>IF($CB3&gt;=25,INDEX($AK:$AK,$CA3+25),"")</f>
      </c>
      <c r="BL3">
        <f>IF($CB3&gt;=26,INDEX($AK:$AK,$CA3+26),"")</f>
      </c>
      <c r="BM3">
        <f>IF($CB3&gt;=27,INDEX($AK:$AK,$CA3+27),"")</f>
      </c>
      <c r="BN3">
        <f>IF($CB3&gt;=28,INDEX($AK:$AK,$CA3+28),"")</f>
      </c>
      <c r="BO3">
        <f>IF($CB3&gt;=29,INDEX($AK:$AK,$CA3+29),"")</f>
      </c>
      <c r="BP3">
        <f>IF($CB3&gt;=30,INDEX($AK:$AK,$CA3+30),"")</f>
      </c>
      <c r="BQ3">
        <f>IF($CB3&gt;=31,INDEX($AK:$AK,$CA3+31),"")</f>
      </c>
      <c r="BR3">
        <f>IF($CB3&gt;=32,INDEX($AK:$AK,$CA3+32),"")</f>
      </c>
      <c r="BS3">
        <f>IF($CB3&gt;=33,INDEX($AK:$AK,$CA3+33),"")</f>
      </c>
      <c r="BT3">
        <f>IF($CB3&gt;=34,INDEX($AK:$AK,$CA3+34),"")</f>
      </c>
      <c r="BU3">
        <f>IF($CB3&gt;=35,INDEX($AK:$AK,$CA3+35),"")</f>
      </c>
      <c r="BV3">
        <f>IF($CB3&gt;=36,INDEX($AK:$AK,$CA3+36),"")</f>
      </c>
      <c r="BW3">
        <f>IF($CB3&gt;=37,INDEX($AK:$AK,$CA3+37),"")</f>
      </c>
      <c r="BX3">
        <f>IF($CB3&gt;=38,INDEX($AK:$AK,$CA3+38),"")</f>
      </c>
      <c r="BY3">
        <f>IF($CB3&gt;=39,INDEX($AK:$AK,$CA3+39),"")</f>
      </c>
      <c r="BZ3">
        <f>IF($CB3&gt;=40,INDEX($AK:$AK,$CA3+40),"")</f>
      </c>
      <c r="CA3">
        <f>IFERROR(MATCH($AJ3,$AK$2:$AK$134,0)+1,0)</f>
      </c>
      <c r="CB3">
        <f>IFERROR(INDEX($AL$2:$AL$134,MATCH($AJ3,$AK$2:$AK$134,0)),0)</f>
      </c>
      <c r="CC3">
        <f>IFERROR(LEFT($F3,FIND(" - ",$F3)-1),$F3)</f>
      </c>
      <c r="CD3" t="s">
        <v>27</v>
      </c>
      <c r="CF3">
        <f>IF($DA3&gt;=1,INDEX($CD:$CD,$CZ3+1),"")</f>
      </c>
      <c r="CG3">
        <f>IF($DA3&gt;=2,INDEX($CD:$CD,$CZ3+2),"")</f>
      </c>
      <c r="CH3">
        <f>IF($DA3&gt;=3,INDEX($CD:$CD,$CZ3+3),"")</f>
      </c>
      <c r="CI3">
        <f>IF($DA3&gt;=4,INDEX($CD:$CD,$CZ3+4),"")</f>
      </c>
      <c r="CJ3">
        <f>IF($DA3&gt;=5,INDEX($CD:$CD,$CZ3+5),"")</f>
      </c>
      <c r="CK3">
        <f>IF($DA3&gt;=6,INDEX($CD:$CD,$CZ3+6),"")</f>
      </c>
      <c r="CL3">
        <f>IF($DA3&gt;=7,INDEX($CD:$CD,$CZ3+7),"")</f>
      </c>
      <c r="CM3">
        <f>IF($DA3&gt;=8,INDEX($CD:$CD,$CZ3+8),"")</f>
      </c>
      <c r="CN3">
        <f>IF($DA3&gt;=9,INDEX($CD:$CD,$CZ3+9),"")</f>
      </c>
      <c r="CO3">
        <f>IF($DA3&gt;=10,INDEX($CD:$CD,$CZ3+10),"")</f>
      </c>
      <c r="CP3">
        <f>IF($DA3&gt;=11,INDEX($CD:$CD,$CZ3+11),"")</f>
      </c>
      <c r="CQ3">
        <f>IF($DA3&gt;=12,INDEX($CD:$CD,$CZ3+12),"")</f>
      </c>
      <c r="CR3">
        <f>IF($DA3&gt;=13,INDEX($CD:$CD,$CZ3+13),"")</f>
      </c>
      <c r="CS3">
        <f>IF($DA3&gt;=14,INDEX($CD:$CD,$CZ3+14),"")</f>
      </c>
      <c r="CT3">
        <f>IF($DA3&gt;=15,INDEX($CD:$CD,$CZ3+15),"")</f>
      </c>
      <c r="CU3">
        <f>IF($DA3&gt;=16,INDEX($CD:$CD,$CZ3+16),"")</f>
      </c>
      <c r="CV3">
        <f>IF($DA3&gt;=17,INDEX($CD:$CD,$CZ3+17),"")</f>
      </c>
      <c r="CW3">
        <f>IF($DA3&gt;=18,INDEX($CD:$CD,$CZ3+18),"")</f>
      </c>
      <c r="CX3">
        <f>IF($DA3&gt;=19,INDEX($CD:$CD,$CZ3+19),"")</f>
      </c>
      <c r="CY3">
        <f>IF($DA3&gt;=20,INDEX($CD:$CD,$CZ3+20),"")</f>
      </c>
      <c r="CZ3">
        <f>IFERROR(MATCH($CC3,$CD$2:$CD$263,0)+1,0)</f>
      </c>
      <c r="DA3">
        <f>IFERROR(INDEX($CE$2:$CE$263,MATCH($CC3,$CD$2:$CD$263,0)),0)</f>
      </c>
      <c r="DB3">
        <f>IFERROR(INDEX($AI:$AI,MATCH($H3,$AH:$AH,0))&amp;"","")</f>
      </c>
      <c r="DC3" t="s">
        <v>42</v>
      </c>
      <c r="DD3" t="s">
        <v>34</v>
      </c>
      <c r="DF3">
        <f>IF($GI3&gt;=1,INDEX($DC:$DC,$GH3+1),"")</f>
      </c>
      <c r="DG3">
        <f>IF($GI3&gt;=2,INDEX($DC:$DC,$GH3+2),"")</f>
      </c>
      <c r="DH3">
        <f>IF($GI3&gt;=3,INDEX($DC:$DC,$GH3+3),"")</f>
      </c>
      <c r="DI3">
        <f>IF($GI3&gt;=4,INDEX($DC:$DC,$GH3+4),"")</f>
      </c>
      <c r="DJ3">
        <f>IF($GI3&gt;=5,INDEX($DC:$DC,$GH3+5),"")</f>
      </c>
      <c r="DK3">
        <f>IF($GI3&gt;=6,INDEX($DC:$DC,$GH3+6),"")</f>
      </c>
      <c r="DL3">
        <f>IF($GI3&gt;=7,INDEX($DC:$DC,$GH3+7),"")</f>
      </c>
      <c r="DM3">
        <f>IF($GI3&gt;=8,INDEX($DC:$DC,$GH3+8),"")</f>
      </c>
      <c r="DN3">
        <f>IF($GI3&gt;=9,INDEX($DC:$DC,$GH3+9),"")</f>
      </c>
      <c r="DO3">
        <f>IF($GI3&gt;=10,INDEX($DC:$DC,$GH3+10),"")</f>
      </c>
      <c r="DP3">
        <f>IF($GI3&gt;=11,INDEX($DC:$DC,$GH3+11),"")</f>
      </c>
      <c r="DQ3">
        <f>IF($GI3&gt;=12,INDEX($DC:$DC,$GH3+12),"")</f>
      </c>
      <c r="DR3">
        <f>IF($GI3&gt;=13,INDEX($DC:$DC,$GH3+13),"")</f>
      </c>
      <c r="DS3">
        <f>IF($GI3&gt;=14,INDEX($DC:$DC,$GH3+14),"")</f>
      </c>
      <c r="DT3">
        <f>IF($GI3&gt;=15,INDEX($DC:$DC,$GH3+15),"")</f>
      </c>
      <c r="DU3">
        <f>IF($GI3&gt;=16,INDEX($DC:$DC,$GH3+16),"")</f>
      </c>
      <c r="DV3">
        <f>IF($GI3&gt;=17,INDEX($DC:$DC,$GH3+17),"")</f>
      </c>
      <c r="DW3">
        <f>IF($GI3&gt;=18,INDEX($DC:$DC,$GH3+18),"")</f>
      </c>
      <c r="DX3">
        <f>IF($GI3&gt;=19,INDEX($DC:$DC,$GH3+19),"")</f>
      </c>
      <c r="DY3">
        <f>IF($GI3&gt;=20,INDEX($DC:$DC,$GH3+20),"")</f>
      </c>
      <c r="DZ3">
        <f>IF($GI3&gt;=21,INDEX($DC:$DC,$GH3+21),"")</f>
      </c>
      <c r="EA3">
        <f>IF($GI3&gt;=22,INDEX($DC:$DC,$GH3+22),"")</f>
      </c>
      <c r="EB3">
        <f>IF($GI3&gt;=23,INDEX($DC:$DC,$GH3+23),"")</f>
      </c>
      <c r="EC3">
        <f>IF($GI3&gt;=24,INDEX($DC:$DC,$GH3+24),"")</f>
      </c>
      <c r="ED3">
        <f>IF($GI3&gt;=25,INDEX($DC:$DC,$GH3+25),"")</f>
      </c>
      <c r="EE3">
        <f>IF($GI3&gt;=26,INDEX($DC:$DC,$GH3+26),"")</f>
      </c>
      <c r="EF3">
        <f>IF($GI3&gt;=27,INDEX($DC:$DC,$GH3+27),"")</f>
      </c>
      <c r="EG3">
        <f>IF($GI3&gt;=28,INDEX($DC:$DC,$GH3+28),"")</f>
      </c>
      <c r="EH3">
        <f>IF($GI3&gt;=29,INDEX($DC:$DC,$GH3+29),"")</f>
      </c>
      <c r="EI3">
        <f>IF($GI3&gt;=30,INDEX($DC:$DC,$GH3+30),"")</f>
      </c>
      <c r="EJ3">
        <f>IF($GI3&gt;=31,INDEX($DC:$DC,$GH3+31),"")</f>
      </c>
      <c r="EK3">
        <f>IF($GI3&gt;=32,INDEX($DC:$DC,$GH3+32),"")</f>
      </c>
      <c r="EL3">
        <f>IF($GI3&gt;=33,INDEX($DC:$DC,$GH3+33),"")</f>
      </c>
      <c r="EM3">
        <f>IF($GI3&gt;=34,INDEX($DC:$DC,$GH3+34),"")</f>
      </c>
      <c r="EN3">
        <f>IF($GI3&gt;=35,INDEX($DC:$DC,$GH3+35),"")</f>
      </c>
      <c r="EO3">
        <f>IF($GI3&gt;=36,INDEX($DC:$DC,$GH3+36),"")</f>
      </c>
      <c r="EP3">
        <f>IF($GI3&gt;=37,INDEX($DC:$DC,$GH3+37),"")</f>
      </c>
      <c r="EQ3">
        <f>IF($GI3&gt;=38,INDEX($DC:$DC,$GH3+38),"")</f>
      </c>
      <c r="ER3">
        <f>IF($GI3&gt;=39,INDEX($DC:$DC,$GH3+39),"")</f>
      </c>
      <c r="ES3">
        <f>IF($GI3&gt;=40,INDEX($DC:$DC,$GH3+40),"")</f>
      </c>
      <c r="ET3">
        <f>IF($GI3&gt;=1,INDEX($DD:$DD,$GH3+1),"")</f>
      </c>
      <c r="EU3">
        <f>IF($GI3&gt;=2,INDEX($DD:$DD,$GH3+2),"")</f>
      </c>
      <c r="EV3">
        <f>IF($GI3&gt;=3,INDEX($DD:$DD,$GH3+3),"")</f>
      </c>
      <c r="EW3">
        <f>IF($GI3&gt;=4,INDEX($DD:$DD,$GH3+4),"")</f>
      </c>
      <c r="EX3">
        <f>IF($GI3&gt;=5,INDEX($DD:$DD,$GH3+5),"")</f>
      </c>
      <c r="EY3">
        <f>IF($GI3&gt;=6,INDEX($DD:$DD,$GH3+6),"")</f>
      </c>
      <c r="EZ3">
        <f>IF($GI3&gt;=7,INDEX($DD:$DD,$GH3+7),"")</f>
      </c>
      <c r="FA3">
        <f>IF($GI3&gt;=8,INDEX($DD:$DD,$GH3+8),"")</f>
      </c>
      <c r="FB3">
        <f>IF($GI3&gt;=9,INDEX($DD:$DD,$GH3+9),"")</f>
      </c>
      <c r="FC3">
        <f>IF($GI3&gt;=10,INDEX($DD:$DD,$GH3+10),"")</f>
      </c>
      <c r="FD3">
        <f>IF($GI3&gt;=11,INDEX($DD:$DD,$GH3+11),"")</f>
      </c>
      <c r="FE3">
        <f>IF($GI3&gt;=12,INDEX($DD:$DD,$GH3+12),"")</f>
      </c>
      <c r="FF3">
        <f>IF($GI3&gt;=13,INDEX($DD:$DD,$GH3+13),"")</f>
      </c>
      <c r="FG3">
        <f>IF($GI3&gt;=14,INDEX($DD:$DD,$GH3+14),"")</f>
      </c>
      <c r="FH3">
        <f>IF($GI3&gt;=15,INDEX($DD:$DD,$GH3+15),"")</f>
      </c>
      <c r="FI3">
        <f>IF($GI3&gt;=16,INDEX($DD:$DD,$GH3+16),"")</f>
      </c>
      <c r="FJ3">
        <f>IF($GI3&gt;=17,INDEX($DD:$DD,$GH3+17),"")</f>
      </c>
      <c r="FK3">
        <f>IF($GI3&gt;=18,INDEX($DD:$DD,$GH3+18),"")</f>
      </c>
      <c r="FL3">
        <f>IF($GI3&gt;=19,INDEX($DD:$DD,$GH3+19),"")</f>
      </c>
      <c r="FM3">
        <f>IF($GI3&gt;=20,INDEX($DD:$DD,$GH3+20),"")</f>
      </c>
      <c r="FN3">
        <f>IF($GI3&gt;=21,INDEX($DD:$DD,$GH3+21),"")</f>
      </c>
      <c r="FO3">
        <f>IF($GI3&gt;=22,INDEX($DD:$DD,$GH3+22),"")</f>
      </c>
      <c r="FP3">
        <f>IF($GI3&gt;=23,INDEX($DD:$DD,$GH3+23),"")</f>
      </c>
      <c r="FQ3">
        <f>IF($GI3&gt;=24,INDEX($DD:$DD,$GH3+24),"")</f>
      </c>
      <c r="FR3">
        <f>IF($GI3&gt;=25,INDEX($DD:$DD,$GH3+25),"")</f>
      </c>
      <c r="FS3">
        <f>IF($GI3&gt;=26,INDEX($DD:$DD,$GH3+26),"")</f>
      </c>
      <c r="FT3">
        <f>IF($GI3&gt;=27,INDEX($DD:$DD,$GH3+27),"")</f>
      </c>
      <c r="FU3">
        <f>IF($GI3&gt;=28,INDEX($DD:$DD,$GH3+28),"")</f>
      </c>
      <c r="FV3">
        <f>IF($GI3&gt;=29,INDEX($DD:$DD,$GH3+29),"")</f>
      </c>
      <c r="FW3">
        <f>IF($GI3&gt;=30,INDEX($DD:$DD,$GH3+30),"")</f>
      </c>
      <c r="FX3">
        <f>IF($GI3&gt;=31,INDEX($DD:$DD,$GH3+31),"")</f>
      </c>
      <c r="FY3">
        <f>IF($GI3&gt;=32,INDEX($DD:$DD,$GH3+32),"")</f>
      </c>
      <c r="FZ3">
        <f>IF($GI3&gt;=33,INDEX($DD:$DD,$GH3+33),"")</f>
      </c>
      <c r="GA3">
        <f>IF($GI3&gt;=34,INDEX($DD:$DD,$GH3+34),"")</f>
      </c>
      <c r="GB3">
        <f>IF($GI3&gt;=35,INDEX($DD:$DD,$GH3+35),"")</f>
      </c>
      <c r="GC3">
        <f>IF($GI3&gt;=36,INDEX($DD:$DD,$GH3+36),"")</f>
      </c>
      <c r="GD3">
        <f>IF($GI3&gt;=37,INDEX($DD:$DD,$GH3+37),"")</f>
      </c>
      <c r="GE3">
        <f>IF($GI3&gt;=38,INDEX($DD:$DD,$GH3+38),"")</f>
      </c>
      <c r="GF3">
        <f>IF($GI3&gt;=39,INDEX($DD:$DD,$GH3+39),"")</f>
      </c>
      <c r="GG3">
        <f>IF($GI3&gt;=40,INDEX($DD:$DD,$GH3+40),"")</f>
      </c>
      <c r="GH3">
        <f>IFERROR(MATCH($DB3,$DC$2:$DC$148,0)+1,0)</f>
      </c>
      <c r="GI3">
        <f>IFERROR(INDEX($DE$2:$DE$148,MATCH($DB3,$DC$2:$DC$148,0)),0)</f>
      </c>
      <c r="GJ3">
        <f>IFERROR(MATCH($S3,$DF$3:$ES$3,0),0)</f>
      </c>
      <c r="GK3">
        <f>IF($GJ3&gt;0,INDEX($ET$3:$GG$3,$GJ3),"")</f>
      </c>
      <c r="GL3" t="s">
        <v>43</v>
      </c>
      <c r="GN3">
        <f>IF($IW3&gt;=1,INDEX($GL:$GL,$IV3+1),"")</f>
      </c>
      <c r="GO3">
        <f>IF($IW3&gt;=2,INDEX($GL:$GL,$IV3+2),"")</f>
      </c>
      <c r="GP3">
        <f>IF($IW3&gt;=3,INDEX($GL:$GL,$IV3+3),"")</f>
      </c>
      <c r="GQ3">
        <f>IF($IW3&gt;=4,INDEX($GL:$GL,$IV3+4),"")</f>
      </c>
      <c r="GR3">
        <f>IF($IW3&gt;=5,INDEX($GL:$GL,$IV3+5),"")</f>
      </c>
      <c r="GS3">
        <f>IF($IW3&gt;=6,INDEX($GL:$GL,$IV3+6),"")</f>
      </c>
      <c r="GT3">
        <f>IF($IW3&gt;=7,INDEX($GL:$GL,$IV3+7),"")</f>
      </c>
      <c r="GU3">
        <f>IF($IW3&gt;=8,INDEX($GL:$GL,$IV3+8),"")</f>
      </c>
      <c r="GV3">
        <f>IF($IW3&gt;=9,INDEX($GL:$GL,$IV3+9),"")</f>
      </c>
      <c r="GW3">
        <f>IF($IW3&gt;=10,INDEX($GL:$GL,$IV3+10),"")</f>
      </c>
      <c r="GX3">
        <f>IF($IW3&gt;=11,INDEX($GL:$GL,$IV3+11),"")</f>
      </c>
      <c r="GY3">
        <f>IF($IW3&gt;=12,INDEX($GL:$GL,$IV3+12),"")</f>
      </c>
      <c r="GZ3">
        <f>IF($IW3&gt;=13,INDEX($GL:$GL,$IV3+13),"")</f>
      </c>
      <c r="HA3">
        <f>IF($IW3&gt;=14,INDEX($GL:$GL,$IV3+14),"")</f>
      </c>
      <c r="HB3">
        <f>IF($IW3&gt;=15,INDEX($GL:$GL,$IV3+15),"")</f>
      </c>
      <c r="HC3">
        <f>IF($IW3&gt;=16,INDEX($GL:$GL,$IV3+16),"")</f>
      </c>
      <c r="HD3">
        <f>IF($IW3&gt;=17,INDEX($GL:$GL,$IV3+17),"")</f>
      </c>
      <c r="HE3">
        <f>IF($IW3&gt;=18,INDEX($GL:$GL,$IV3+18),"")</f>
      </c>
      <c r="HF3">
        <f>IF($IW3&gt;=19,INDEX($GL:$GL,$IV3+19),"")</f>
      </c>
      <c r="HG3">
        <f>IF($IW3&gt;=20,INDEX($GL:$GL,$IV3+20),"")</f>
      </c>
      <c r="HH3">
        <f>IF($IW3&gt;=21,INDEX($GL:$GL,$IV3+21),"")</f>
      </c>
      <c r="HI3">
        <f>IF($IW3&gt;=22,INDEX($GL:$GL,$IV3+22),"")</f>
      </c>
      <c r="HJ3">
        <f>IF($IW3&gt;=23,INDEX($GL:$GL,$IV3+23),"")</f>
      </c>
      <c r="HK3">
        <f>IF($IW3&gt;=24,INDEX($GL:$GL,$IV3+24),"")</f>
      </c>
      <c r="HL3">
        <f>IF($IW3&gt;=25,INDEX($GL:$GL,$IV3+25),"")</f>
      </c>
      <c r="HM3">
        <f>IF($IW3&gt;=26,INDEX($GL:$GL,$IV3+26),"")</f>
      </c>
      <c r="HN3">
        <f>IF($IW3&gt;=27,INDEX($GL:$GL,$IV3+27),"")</f>
      </c>
      <c r="HO3">
        <f>IF($IW3&gt;=28,INDEX($GL:$GL,$IV3+28),"")</f>
      </c>
      <c r="HP3">
        <f>IF($IW3&gt;=29,INDEX($GL:$GL,$IV3+29),"")</f>
      </c>
      <c r="HQ3">
        <f>IF($IW3&gt;=30,INDEX($GL:$GL,$IV3+30),"")</f>
      </c>
      <c r="HR3">
        <f>IF($IW3&gt;=31,INDEX($GL:$GL,$IV3+31),"")</f>
      </c>
      <c r="HS3">
        <f>IF($IW3&gt;=32,INDEX($GL:$GL,$IV3+32),"")</f>
      </c>
      <c r="HT3">
        <f>IF($IW3&gt;=33,INDEX($GL:$GL,$IV3+33),"")</f>
      </c>
      <c r="HU3">
        <f>IF($IW3&gt;=34,INDEX($GL:$GL,$IV3+34),"")</f>
      </c>
      <c r="HV3">
        <f>IF($IW3&gt;=35,INDEX($GL:$GL,$IV3+35),"")</f>
      </c>
      <c r="HW3">
        <f>IF($IW3&gt;=36,INDEX($GL:$GL,$IV3+36),"")</f>
      </c>
      <c r="HX3">
        <f>IF($IW3&gt;=37,INDEX($GL:$GL,$IV3+37),"")</f>
      </c>
      <c r="HY3">
        <f>IF($IW3&gt;=38,INDEX($GL:$GL,$IV3+38),"")</f>
      </c>
      <c r="HZ3">
        <f>IF($IW3&gt;=39,INDEX($GL:$GL,$IV3+39),"")</f>
      </c>
      <c r="IA3">
        <f>IF($IW3&gt;=40,INDEX($GL:$GL,$IV3+40),"")</f>
      </c>
      <c r="IB3">
        <f>IF($IW3&gt;=41,INDEX($GL:$GL,$IV3+41),"")</f>
      </c>
      <c r="IC3">
        <f>IF($IW3&gt;=42,INDEX($GL:$GL,$IV3+42),"")</f>
      </c>
      <c r="ID3">
        <f>IF($IW3&gt;=43,INDEX($GL:$GL,$IV3+43),"")</f>
      </c>
      <c r="IE3">
        <f>IF($IW3&gt;=44,INDEX($GL:$GL,$IV3+44),"")</f>
      </c>
      <c r="IF3">
        <f>IF($IW3&gt;=45,INDEX($GL:$GL,$IV3+45),"")</f>
      </c>
      <c r="IG3">
        <f>IF($IW3&gt;=46,INDEX($GL:$GL,$IV3+46),"")</f>
      </c>
      <c r="IH3">
        <f>IF($IW3&gt;=47,INDEX($GL:$GL,$IV3+47),"")</f>
      </c>
      <c r="II3">
        <f>IF($IW3&gt;=48,INDEX($GL:$GL,$IV3+48),"")</f>
      </c>
      <c r="IJ3">
        <f>IF($IW3&gt;=49,INDEX($GL:$GL,$IV3+49),"")</f>
      </c>
      <c r="IK3">
        <f>IF($IW3&gt;=50,INDEX($GL:$GL,$IV3+50),"")</f>
      </c>
      <c r="IL3">
        <f>IF($IW3&gt;=51,INDEX($GL:$GL,$IV3+51),"")</f>
      </c>
      <c r="IM3">
        <f>IF($IW3&gt;=52,INDEX($GL:$GL,$IV3+52),"")</f>
      </c>
      <c r="IN3">
        <f>IF($IW3&gt;=53,INDEX($GL:$GL,$IV3+53),"")</f>
      </c>
      <c r="IO3">
        <f>IF($IW3&gt;=54,INDEX($GL:$GL,$IV3+54),"")</f>
      </c>
      <c r="IP3">
        <f>IF($IW3&gt;=55,INDEX($GL:$GL,$IV3+55),"")</f>
      </c>
      <c r="IQ3">
        <f>IF($IW3&gt;=56,INDEX($GL:$GL,$IV3+56),"")</f>
      </c>
      <c r="IR3">
        <f>IF($IW3&gt;=57,INDEX($GL:$GL,$IV3+57),"")</f>
      </c>
      <c r="IS3">
        <f>IF($IW3&gt;=58,INDEX($GL:$GL,$IV3+58),"")</f>
      </c>
      <c r="IT3">
        <f>IF($IW3&gt;=59,INDEX($GL:$GL,$IV3+59),"")</f>
      </c>
      <c r="IU3">
        <f>IF($IW3&gt;=60,INDEX($GL:$GL,$IV3+60),"")</f>
      </c>
      <c r="IV3">
        <f>IFERROR(MATCH($GK3,$GL$2:$GL$324,0)+1,0)</f>
      </c>
      <c r="IW3">
        <f>IFERROR(INDEX($GM$2:$GM$324,MATCH($GK3,$GL$2:$GL$324,0)),0)</f>
      </c>
      <c r="IX3" t="s">
        <v>34</v>
      </c>
      <c r="IY3" t="s">
        <v>34</v>
      </c>
    </row>
    <row r="4" spans="1:259" x14ac:dyDescent="0.25">
      <c r="K4">
        <f>IF(OR($N4="",$J4=""),"",IFERROR($N4/$J4,0))</f>
      </c>
      <c r="L4">
        <f>IF($N4="","",
SUM($M4,$O4,$T4,$P4,$R4)*
(1-IF($U4="",0,VALUE($U4)/100)))</f>
      </c>
      <c r="M4">
        <f>IF($N4="","",$N4)</f>
      </c>
      <c r="O4">
        <f>IF($N4="","",
IF($H4="","",
IF(ISNUMBER(SEARCH("exempt",LOWER($H4))),0,
$N4*(VALUE(SUBSTITUTE($H4,"%",""))/100))))</f>
      </c>
      <c r="V4">
        <f>IFERROR(IF(FIND(" - ",$E4)&gt;0,MID($E4,FIND(" - ",$E4)+3,LEN($E4)),""),"")</f>
      </c>
      <c r="AC4" t="s">
        <v>44</v>
      </c>
      <c r="AD4" t="s">
        <v>45</v>
      </c>
      <c r="AE4" t="s">
        <v>46</v>
      </c>
      <c r="AF4" t="s">
        <v>47</v>
      </c>
      <c r="AG4" t="s">
        <v>48</v>
      </c>
      <c r="AH4" t="s">
        <v>48</v>
      </c>
      <c r="AI4" t="s">
        <v>49</v>
      </c>
      <c r="AJ4">
        <f>IFERROR(LEFT($E4,FIND(" - ",$E4)-1),$E4)</f>
      </c>
      <c r="AK4" t="s">
        <v>50</v>
      </c>
      <c r="AL4">
        <v>20</v>
      </c>
      <c r="AM4">
        <f>IF($CB4&gt;=1,INDEX($AK:$AK,$CA4+1),"")</f>
      </c>
      <c r="AN4">
        <f>IF($CB4&gt;=2,INDEX($AK:$AK,$CA4+2),"")</f>
      </c>
      <c r="AO4">
        <f>IF($CB4&gt;=3,INDEX($AK:$AK,$CA4+3),"")</f>
      </c>
      <c r="AP4">
        <f>IF($CB4&gt;=4,INDEX($AK:$AK,$CA4+4),"")</f>
      </c>
      <c r="AQ4">
        <f>IF($CB4&gt;=5,INDEX($AK:$AK,$CA4+5),"")</f>
      </c>
      <c r="AR4">
        <f>IF($CB4&gt;=6,INDEX($AK:$AK,$CA4+6),"")</f>
      </c>
      <c r="AS4">
        <f>IF($CB4&gt;=7,INDEX($AK:$AK,$CA4+7),"")</f>
      </c>
      <c r="AT4">
        <f>IF($CB4&gt;=8,INDEX($AK:$AK,$CA4+8),"")</f>
      </c>
      <c r="AU4">
        <f>IF($CB4&gt;=9,INDEX($AK:$AK,$CA4+9),"")</f>
      </c>
      <c r="AV4">
        <f>IF($CB4&gt;=10,INDEX($AK:$AK,$CA4+10),"")</f>
      </c>
      <c r="AW4">
        <f>IF($CB4&gt;=11,INDEX($AK:$AK,$CA4+11),"")</f>
      </c>
      <c r="AX4">
        <f>IF($CB4&gt;=12,INDEX($AK:$AK,$CA4+12),"")</f>
      </c>
      <c r="AY4">
        <f>IF($CB4&gt;=13,INDEX($AK:$AK,$CA4+13),"")</f>
      </c>
      <c r="AZ4">
        <f>IF($CB4&gt;=14,INDEX($AK:$AK,$CA4+14),"")</f>
      </c>
      <c r="BA4">
        <f>IF($CB4&gt;=15,INDEX($AK:$AK,$CA4+15),"")</f>
      </c>
      <c r="BB4">
        <f>IF($CB4&gt;=16,INDEX($AK:$AK,$CA4+16),"")</f>
      </c>
      <c r="BC4">
        <f>IF($CB4&gt;=17,INDEX($AK:$AK,$CA4+17),"")</f>
      </c>
      <c r="BD4">
        <f>IF($CB4&gt;=18,INDEX($AK:$AK,$CA4+18),"")</f>
      </c>
      <c r="BE4">
        <f>IF($CB4&gt;=19,INDEX($AK:$AK,$CA4+19),"")</f>
      </c>
      <c r="BF4">
        <f>IF($CB4&gt;=20,INDEX($AK:$AK,$CA4+20),"")</f>
      </c>
      <c r="BG4">
        <f>IF($CB4&gt;=21,INDEX($AK:$AK,$CA4+21),"")</f>
      </c>
      <c r="BH4">
        <f>IF($CB4&gt;=22,INDEX($AK:$AK,$CA4+22),"")</f>
      </c>
      <c r="BI4">
        <f>IF($CB4&gt;=23,INDEX($AK:$AK,$CA4+23),"")</f>
      </c>
      <c r="BJ4">
        <f>IF($CB4&gt;=24,INDEX($AK:$AK,$CA4+24),"")</f>
      </c>
      <c r="BK4">
        <f>IF($CB4&gt;=25,INDEX($AK:$AK,$CA4+25),"")</f>
      </c>
      <c r="BL4">
        <f>IF($CB4&gt;=26,INDEX($AK:$AK,$CA4+26),"")</f>
      </c>
      <c r="BM4">
        <f>IF($CB4&gt;=27,INDEX($AK:$AK,$CA4+27),"")</f>
      </c>
      <c r="BN4">
        <f>IF($CB4&gt;=28,INDEX($AK:$AK,$CA4+28),"")</f>
      </c>
      <c r="BO4">
        <f>IF($CB4&gt;=29,INDEX($AK:$AK,$CA4+29),"")</f>
      </c>
      <c r="BP4">
        <f>IF($CB4&gt;=30,INDEX($AK:$AK,$CA4+30),"")</f>
      </c>
      <c r="BQ4">
        <f>IF($CB4&gt;=31,INDEX($AK:$AK,$CA4+31),"")</f>
      </c>
      <c r="BR4">
        <f>IF($CB4&gt;=32,INDEX($AK:$AK,$CA4+32),"")</f>
      </c>
      <c r="BS4">
        <f>IF($CB4&gt;=33,INDEX($AK:$AK,$CA4+33),"")</f>
      </c>
      <c r="BT4">
        <f>IF($CB4&gt;=34,INDEX($AK:$AK,$CA4+34),"")</f>
      </c>
      <c r="BU4">
        <f>IF($CB4&gt;=35,INDEX($AK:$AK,$CA4+35),"")</f>
      </c>
      <c r="BV4">
        <f>IF($CB4&gt;=36,INDEX($AK:$AK,$CA4+36),"")</f>
      </c>
      <c r="BW4">
        <f>IF($CB4&gt;=37,INDEX($AK:$AK,$CA4+37),"")</f>
      </c>
      <c r="BX4">
        <f>IF($CB4&gt;=38,INDEX($AK:$AK,$CA4+38),"")</f>
      </c>
      <c r="BY4">
        <f>IF($CB4&gt;=39,INDEX($AK:$AK,$CA4+39),"")</f>
      </c>
      <c r="BZ4">
        <f>IF($CB4&gt;=40,INDEX($AK:$AK,$CA4+40),"")</f>
      </c>
      <c r="CA4">
        <f>IFERROR(MATCH($AJ4,$AK$2:$AK$134,0)+1,0)</f>
      </c>
      <c r="CB4">
        <f>IFERROR(INDEX($AL$2:$AL$134,MATCH($AJ4,$AK$2:$AK$134,0)),0)</f>
      </c>
      <c r="CC4">
        <f>IFERROR(LEFT($F4,FIND(" - ",$F4)-1),$F4)</f>
      </c>
      <c r="CD4" t="s">
        <v>39</v>
      </c>
      <c r="CF4">
        <f>IF($DA4&gt;=1,INDEX($CD:$CD,$CZ4+1),"")</f>
      </c>
      <c r="CG4">
        <f>IF($DA4&gt;=2,INDEX($CD:$CD,$CZ4+2),"")</f>
      </c>
      <c r="CH4">
        <f>IF($DA4&gt;=3,INDEX($CD:$CD,$CZ4+3),"")</f>
      </c>
      <c r="CI4">
        <f>IF($DA4&gt;=4,INDEX($CD:$CD,$CZ4+4),"")</f>
      </c>
      <c r="CJ4">
        <f>IF($DA4&gt;=5,INDEX($CD:$CD,$CZ4+5),"")</f>
      </c>
      <c r="CK4">
        <f>IF($DA4&gt;=6,INDEX($CD:$CD,$CZ4+6),"")</f>
      </c>
      <c r="CL4">
        <f>IF($DA4&gt;=7,INDEX($CD:$CD,$CZ4+7),"")</f>
      </c>
      <c r="CM4">
        <f>IF($DA4&gt;=8,INDEX($CD:$CD,$CZ4+8),"")</f>
      </c>
      <c r="CN4">
        <f>IF($DA4&gt;=9,INDEX($CD:$CD,$CZ4+9),"")</f>
      </c>
      <c r="CO4">
        <f>IF($DA4&gt;=10,INDEX($CD:$CD,$CZ4+10),"")</f>
      </c>
      <c r="CP4">
        <f>IF($DA4&gt;=11,INDEX($CD:$CD,$CZ4+11),"")</f>
      </c>
      <c r="CQ4">
        <f>IF($DA4&gt;=12,INDEX($CD:$CD,$CZ4+12),"")</f>
      </c>
      <c r="CR4">
        <f>IF($DA4&gt;=13,INDEX($CD:$CD,$CZ4+13),"")</f>
      </c>
      <c r="CS4">
        <f>IF($DA4&gt;=14,INDEX($CD:$CD,$CZ4+14),"")</f>
      </c>
      <c r="CT4">
        <f>IF($DA4&gt;=15,INDEX($CD:$CD,$CZ4+15),"")</f>
      </c>
      <c r="CU4">
        <f>IF($DA4&gt;=16,INDEX($CD:$CD,$CZ4+16),"")</f>
      </c>
      <c r="CV4">
        <f>IF($DA4&gt;=17,INDEX($CD:$CD,$CZ4+17),"")</f>
      </c>
      <c r="CW4">
        <f>IF($DA4&gt;=18,INDEX($CD:$CD,$CZ4+18),"")</f>
      </c>
      <c r="CX4">
        <f>IF($DA4&gt;=19,INDEX($CD:$CD,$CZ4+19),"")</f>
      </c>
      <c r="CY4">
        <f>IF($DA4&gt;=20,INDEX($CD:$CD,$CZ4+20),"")</f>
      </c>
      <c r="CZ4">
        <f>IFERROR(MATCH($CC4,$CD$2:$CD$263,0)+1,0)</f>
      </c>
      <c r="DA4">
        <f>IFERROR(INDEX($CE$2:$CE$263,MATCH($CC4,$CD$2:$CD$263,0)),0)</f>
      </c>
      <c r="DB4">
        <f>IFERROR(INDEX($AI:$AI,MATCH($H4,$AH:$AH,0))&amp;"","")</f>
      </c>
      <c r="DC4" t="s">
        <v>51</v>
      </c>
      <c r="DE4">
        <v>1</v>
      </c>
      <c r="DF4">
        <f>IF($GI4&gt;=1,INDEX($DC:$DC,$GH4+1),"")</f>
      </c>
      <c r="DG4">
        <f>IF($GI4&gt;=2,INDEX($DC:$DC,$GH4+2),"")</f>
      </c>
      <c r="DH4">
        <f>IF($GI4&gt;=3,INDEX($DC:$DC,$GH4+3),"")</f>
      </c>
      <c r="DI4">
        <f>IF($GI4&gt;=4,INDEX($DC:$DC,$GH4+4),"")</f>
      </c>
      <c r="DJ4">
        <f>IF($GI4&gt;=5,INDEX($DC:$DC,$GH4+5),"")</f>
      </c>
      <c r="DK4">
        <f>IF($GI4&gt;=6,INDEX($DC:$DC,$GH4+6),"")</f>
      </c>
      <c r="DL4">
        <f>IF($GI4&gt;=7,INDEX($DC:$DC,$GH4+7),"")</f>
      </c>
      <c r="DM4">
        <f>IF($GI4&gt;=8,INDEX($DC:$DC,$GH4+8),"")</f>
      </c>
      <c r="DN4">
        <f>IF($GI4&gt;=9,INDEX($DC:$DC,$GH4+9),"")</f>
      </c>
      <c r="DO4">
        <f>IF($GI4&gt;=10,INDEX($DC:$DC,$GH4+10),"")</f>
      </c>
      <c r="DP4">
        <f>IF($GI4&gt;=11,INDEX($DC:$DC,$GH4+11),"")</f>
      </c>
      <c r="DQ4">
        <f>IF($GI4&gt;=12,INDEX($DC:$DC,$GH4+12),"")</f>
      </c>
      <c r="DR4">
        <f>IF($GI4&gt;=13,INDEX($DC:$DC,$GH4+13),"")</f>
      </c>
      <c r="DS4">
        <f>IF($GI4&gt;=14,INDEX($DC:$DC,$GH4+14),"")</f>
      </c>
      <c r="DT4">
        <f>IF($GI4&gt;=15,INDEX($DC:$DC,$GH4+15),"")</f>
      </c>
      <c r="DU4">
        <f>IF($GI4&gt;=16,INDEX($DC:$DC,$GH4+16),"")</f>
      </c>
      <c r="DV4">
        <f>IF($GI4&gt;=17,INDEX($DC:$DC,$GH4+17),"")</f>
      </c>
      <c r="DW4">
        <f>IF($GI4&gt;=18,INDEX($DC:$DC,$GH4+18),"")</f>
      </c>
      <c r="DX4">
        <f>IF($GI4&gt;=19,INDEX($DC:$DC,$GH4+19),"")</f>
      </c>
      <c r="DY4">
        <f>IF($GI4&gt;=20,INDEX($DC:$DC,$GH4+20),"")</f>
      </c>
      <c r="DZ4">
        <f>IF($GI4&gt;=21,INDEX($DC:$DC,$GH4+21),"")</f>
      </c>
      <c r="EA4">
        <f>IF($GI4&gt;=22,INDEX($DC:$DC,$GH4+22),"")</f>
      </c>
      <c r="EB4">
        <f>IF($GI4&gt;=23,INDEX($DC:$DC,$GH4+23),"")</f>
      </c>
      <c r="EC4">
        <f>IF($GI4&gt;=24,INDEX($DC:$DC,$GH4+24),"")</f>
      </c>
      <c r="ED4">
        <f>IF($GI4&gt;=25,INDEX($DC:$DC,$GH4+25),"")</f>
      </c>
      <c r="EE4">
        <f>IF($GI4&gt;=26,INDEX($DC:$DC,$GH4+26),"")</f>
      </c>
      <c r="EF4">
        <f>IF($GI4&gt;=27,INDEX($DC:$DC,$GH4+27),"")</f>
      </c>
      <c r="EG4">
        <f>IF($GI4&gt;=28,INDEX($DC:$DC,$GH4+28),"")</f>
      </c>
      <c r="EH4">
        <f>IF($GI4&gt;=29,INDEX($DC:$DC,$GH4+29),"")</f>
      </c>
      <c r="EI4">
        <f>IF($GI4&gt;=30,INDEX($DC:$DC,$GH4+30),"")</f>
      </c>
      <c r="EJ4">
        <f>IF($GI4&gt;=31,INDEX($DC:$DC,$GH4+31),"")</f>
      </c>
      <c r="EK4">
        <f>IF($GI4&gt;=32,INDEX($DC:$DC,$GH4+32),"")</f>
      </c>
      <c r="EL4">
        <f>IF($GI4&gt;=33,INDEX($DC:$DC,$GH4+33),"")</f>
      </c>
      <c r="EM4">
        <f>IF($GI4&gt;=34,INDEX($DC:$DC,$GH4+34),"")</f>
      </c>
      <c r="EN4">
        <f>IF($GI4&gt;=35,INDEX($DC:$DC,$GH4+35),"")</f>
      </c>
      <c r="EO4">
        <f>IF($GI4&gt;=36,INDEX($DC:$DC,$GH4+36),"")</f>
      </c>
      <c r="EP4">
        <f>IF($GI4&gt;=37,INDEX($DC:$DC,$GH4+37),"")</f>
      </c>
      <c r="EQ4">
        <f>IF($GI4&gt;=38,INDEX($DC:$DC,$GH4+38),"")</f>
      </c>
      <c r="ER4">
        <f>IF($GI4&gt;=39,INDEX($DC:$DC,$GH4+39),"")</f>
      </c>
      <c r="ES4">
        <f>IF($GI4&gt;=40,INDEX($DC:$DC,$GH4+40),"")</f>
      </c>
      <c r="ET4">
        <f>IF($GI4&gt;=1,INDEX($DD:$DD,$GH4+1),"")</f>
      </c>
      <c r="EU4">
        <f>IF($GI4&gt;=2,INDEX($DD:$DD,$GH4+2),"")</f>
      </c>
      <c r="EV4">
        <f>IF($GI4&gt;=3,INDEX($DD:$DD,$GH4+3),"")</f>
      </c>
      <c r="EW4">
        <f>IF($GI4&gt;=4,INDEX($DD:$DD,$GH4+4),"")</f>
      </c>
      <c r="EX4">
        <f>IF($GI4&gt;=5,INDEX($DD:$DD,$GH4+5),"")</f>
      </c>
      <c r="EY4">
        <f>IF($GI4&gt;=6,INDEX($DD:$DD,$GH4+6),"")</f>
      </c>
      <c r="EZ4">
        <f>IF($GI4&gt;=7,INDEX($DD:$DD,$GH4+7),"")</f>
      </c>
      <c r="FA4">
        <f>IF($GI4&gt;=8,INDEX($DD:$DD,$GH4+8),"")</f>
      </c>
      <c r="FB4">
        <f>IF($GI4&gt;=9,INDEX($DD:$DD,$GH4+9),"")</f>
      </c>
      <c r="FC4">
        <f>IF($GI4&gt;=10,INDEX($DD:$DD,$GH4+10),"")</f>
      </c>
      <c r="FD4">
        <f>IF($GI4&gt;=11,INDEX($DD:$DD,$GH4+11),"")</f>
      </c>
      <c r="FE4">
        <f>IF($GI4&gt;=12,INDEX($DD:$DD,$GH4+12),"")</f>
      </c>
      <c r="FF4">
        <f>IF($GI4&gt;=13,INDEX($DD:$DD,$GH4+13),"")</f>
      </c>
      <c r="FG4">
        <f>IF($GI4&gt;=14,INDEX($DD:$DD,$GH4+14),"")</f>
      </c>
      <c r="FH4">
        <f>IF($GI4&gt;=15,INDEX($DD:$DD,$GH4+15),"")</f>
      </c>
      <c r="FI4">
        <f>IF($GI4&gt;=16,INDEX($DD:$DD,$GH4+16),"")</f>
      </c>
      <c r="FJ4">
        <f>IF($GI4&gt;=17,INDEX($DD:$DD,$GH4+17),"")</f>
      </c>
      <c r="FK4">
        <f>IF($GI4&gt;=18,INDEX($DD:$DD,$GH4+18),"")</f>
      </c>
      <c r="FL4">
        <f>IF($GI4&gt;=19,INDEX($DD:$DD,$GH4+19),"")</f>
      </c>
      <c r="FM4">
        <f>IF($GI4&gt;=20,INDEX($DD:$DD,$GH4+20),"")</f>
      </c>
      <c r="FN4">
        <f>IF($GI4&gt;=21,INDEX($DD:$DD,$GH4+21),"")</f>
      </c>
      <c r="FO4">
        <f>IF($GI4&gt;=22,INDEX($DD:$DD,$GH4+22),"")</f>
      </c>
      <c r="FP4">
        <f>IF($GI4&gt;=23,INDEX($DD:$DD,$GH4+23),"")</f>
      </c>
      <c r="FQ4">
        <f>IF($GI4&gt;=24,INDEX($DD:$DD,$GH4+24),"")</f>
      </c>
      <c r="FR4">
        <f>IF($GI4&gt;=25,INDEX($DD:$DD,$GH4+25),"")</f>
      </c>
      <c r="FS4">
        <f>IF($GI4&gt;=26,INDEX($DD:$DD,$GH4+26),"")</f>
      </c>
      <c r="FT4">
        <f>IF($GI4&gt;=27,INDEX($DD:$DD,$GH4+27),"")</f>
      </c>
      <c r="FU4">
        <f>IF($GI4&gt;=28,INDEX($DD:$DD,$GH4+28),"")</f>
      </c>
      <c r="FV4">
        <f>IF($GI4&gt;=29,INDEX($DD:$DD,$GH4+29),"")</f>
      </c>
      <c r="FW4">
        <f>IF($GI4&gt;=30,INDEX($DD:$DD,$GH4+30),"")</f>
      </c>
      <c r="FX4">
        <f>IF($GI4&gt;=31,INDEX($DD:$DD,$GH4+31),"")</f>
      </c>
      <c r="FY4">
        <f>IF($GI4&gt;=32,INDEX($DD:$DD,$GH4+32),"")</f>
      </c>
      <c r="FZ4">
        <f>IF($GI4&gt;=33,INDEX($DD:$DD,$GH4+33),"")</f>
      </c>
      <c r="GA4">
        <f>IF($GI4&gt;=34,INDEX($DD:$DD,$GH4+34),"")</f>
      </c>
      <c r="GB4">
        <f>IF($GI4&gt;=35,INDEX($DD:$DD,$GH4+35),"")</f>
      </c>
      <c r="GC4">
        <f>IF($GI4&gt;=36,INDEX($DD:$DD,$GH4+36),"")</f>
      </c>
      <c r="GD4">
        <f>IF($GI4&gt;=37,INDEX($DD:$DD,$GH4+37),"")</f>
      </c>
      <c r="GE4">
        <f>IF($GI4&gt;=38,INDEX($DD:$DD,$GH4+38),"")</f>
      </c>
      <c r="GF4">
        <f>IF($GI4&gt;=39,INDEX($DD:$DD,$GH4+39),"")</f>
      </c>
      <c r="GG4">
        <f>IF($GI4&gt;=40,INDEX($DD:$DD,$GH4+40),"")</f>
      </c>
      <c r="GH4">
        <f>IFERROR(MATCH($DB4,$DC$2:$DC$148,0)+1,0)</f>
      </c>
      <c r="GI4">
        <f>IFERROR(INDEX($DE$2:$DE$148,MATCH($DB4,$DC$2:$DC$148,0)),0)</f>
      </c>
      <c r="GJ4">
        <f>IFERROR(MATCH($S4,$DF$4:$ES$4,0),0)</f>
      </c>
      <c r="GK4">
        <f>IF($GJ4&gt;0,INDEX($ET$4:$GG$4,$GJ4),"")</f>
      </c>
      <c r="GL4" t="s">
        <v>52</v>
      </c>
      <c r="GM4">
        <v>5</v>
      </c>
      <c r="GN4">
        <f>IF($IW4&gt;=1,INDEX($GL:$GL,$IV4+1),"")</f>
      </c>
      <c r="GO4">
        <f>IF($IW4&gt;=2,INDEX($GL:$GL,$IV4+2),"")</f>
      </c>
      <c r="GP4">
        <f>IF($IW4&gt;=3,INDEX($GL:$GL,$IV4+3),"")</f>
      </c>
      <c r="GQ4">
        <f>IF($IW4&gt;=4,INDEX($GL:$GL,$IV4+4),"")</f>
      </c>
      <c r="GR4">
        <f>IF($IW4&gt;=5,INDEX($GL:$GL,$IV4+5),"")</f>
      </c>
      <c r="GS4">
        <f>IF($IW4&gt;=6,INDEX($GL:$GL,$IV4+6),"")</f>
      </c>
      <c r="GT4">
        <f>IF($IW4&gt;=7,INDEX($GL:$GL,$IV4+7),"")</f>
      </c>
      <c r="GU4">
        <f>IF($IW4&gt;=8,INDEX($GL:$GL,$IV4+8),"")</f>
      </c>
      <c r="GV4">
        <f>IF($IW4&gt;=9,INDEX($GL:$GL,$IV4+9),"")</f>
      </c>
      <c r="GW4">
        <f>IF($IW4&gt;=10,INDEX($GL:$GL,$IV4+10),"")</f>
      </c>
      <c r="GX4">
        <f>IF($IW4&gt;=11,INDEX($GL:$GL,$IV4+11),"")</f>
      </c>
      <c r="GY4">
        <f>IF($IW4&gt;=12,INDEX($GL:$GL,$IV4+12),"")</f>
      </c>
      <c r="GZ4">
        <f>IF($IW4&gt;=13,INDEX($GL:$GL,$IV4+13),"")</f>
      </c>
      <c r="HA4">
        <f>IF($IW4&gt;=14,INDEX($GL:$GL,$IV4+14),"")</f>
      </c>
      <c r="HB4">
        <f>IF($IW4&gt;=15,INDEX($GL:$GL,$IV4+15),"")</f>
      </c>
      <c r="HC4">
        <f>IF($IW4&gt;=16,INDEX($GL:$GL,$IV4+16),"")</f>
      </c>
      <c r="HD4">
        <f>IF($IW4&gt;=17,INDEX($GL:$GL,$IV4+17),"")</f>
      </c>
      <c r="HE4">
        <f>IF($IW4&gt;=18,INDEX($GL:$GL,$IV4+18),"")</f>
      </c>
      <c r="HF4">
        <f>IF($IW4&gt;=19,INDEX($GL:$GL,$IV4+19),"")</f>
      </c>
      <c r="HG4">
        <f>IF($IW4&gt;=20,INDEX($GL:$GL,$IV4+20),"")</f>
      </c>
      <c r="HH4">
        <f>IF($IW4&gt;=21,INDEX($GL:$GL,$IV4+21),"")</f>
      </c>
      <c r="HI4">
        <f>IF($IW4&gt;=22,INDEX($GL:$GL,$IV4+22),"")</f>
      </c>
      <c r="HJ4">
        <f>IF($IW4&gt;=23,INDEX($GL:$GL,$IV4+23),"")</f>
      </c>
      <c r="HK4">
        <f>IF($IW4&gt;=24,INDEX($GL:$GL,$IV4+24),"")</f>
      </c>
      <c r="HL4">
        <f>IF($IW4&gt;=25,INDEX($GL:$GL,$IV4+25),"")</f>
      </c>
      <c r="HM4">
        <f>IF($IW4&gt;=26,INDEX($GL:$GL,$IV4+26),"")</f>
      </c>
      <c r="HN4">
        <f>IF($IW4&gt;=27,INDEX($GL:$GL,$IV4+27),"")</f>
      </c>
      <c r="HO4">
        <f>IF($IW4&gt;=28,INDEX($GL:$GL,$IV4+28),"")</f>
      </c>
      <c r="HP4">
        <f>IF($IW4&gt;=29,INDEX($GL:$GL,$IV4+29),"")</f>
      </c>
      <c r="HQ4">
        <f>IF($IW4&gt;=30,INDEX($GL:$GL,$IV4+30),"")</f>
      </c>
      <c r="HR4">
        <f>IF($IW4&gt;=31,INDEX($GL:$GL,$IV4+31),"")</f>
      </c>
      <c r="HS4">
        <f>IF($IW4&gt;=32,INDEX($GL:$GL,$IV4+32),"")</f>
      </c>
      <c r="HT4">
        <f>IF($IW4&gt;=33,INDEX($GL:$GL,$IV4+33),"")</f>
      </c>
      <c r="HU4">
        <f>IF($IW4&gt;=34,INDEX($GL:$GL,$IV4+34),"")</f>
      </c>
      <c r="HV4">
        <f>IF($IW4&gt;=35,INDEX($GL:$GL,$IV4+35),"")</f>
      </c>
      <c r="HW4">
        <f>IF($IW4&gt;=36,INDEX($GL:$GL,$IV4+36),"")</f>
      </c>
      <c r="HX4">
        <f>IF($IW4&gt;=37,INDEX($GL:$GL,$IV4+37),"")</f>
      </c>
      <c r="HY4">
        <f>IF($IW4&gt;=38,INDEX($GL:$GL,$IV4+38),"")</f>
      </c>
      <c r="HZ4">
        <f>IF($IW4&gt;=39,INDEX($GL:$GL,$IV4+39),"")</f>
      </c>
      <c r="IA4">
        <f>IF($IW4&gt;=40,INDEX($GL:$GL,$IV4+40),"")</f>
      </c>
      <c r="IB4">
        <f>IF($IW4&gt;=41,INDEX($GL:$GL,$IV4+41),"")</f>
      </c>
      <c r="IC4">
        <f>IF($IW4&gt;=42,INDEX($GL:$GL,$IV4+42),"")</f>
      </c>
      <c r="ID4">
        <f>IF($IW4&gt;=43,INDEX($GL:$GL,$IV4+43),"")</f>
      </c>
      <c r="IE4">
        <f>IF($IW4&gt;=44,INDEX($GL:$GL,$IV4+44),"")</f>
      </c>
      <c r="IF4">
        <f>IF($IW4&gt;=45,INDEX($GL:$GL,$IV4+45),"")</f>
      </c>
      <c r="IG4">
        <f>IF($IW4&gt;=46,INDEX($GL:$GL,$IV4+46),"")</f>
      </c>
      <c r="IH4">
        <f>IF($IW4&gt;=47,INDEX($GL:$GL,$IV4+47),"")</f>
      </c>
      <c r="II4">
        <f>IF($IW4&gt;=48,INDEX($GL:$GL,$IV4+48),"")</f>
      </c>
      <c r="IJ4">
        <f>IF($IW4&gt;=49,INDEX($GL:$GL,$IV4+49),"")</f>
      </c>
      <c r="IK4">
        <f>IF($IW4&gt;=50,INDEX($GL:$GL,$IV4+50),"")</f>
      </c>
      <c r="IL4">
        <f>IF($IW4&gt;=51,INDEX($GL:$GL,$IV4+51),"")</f>
      </c>
      <c r="IM4">
        <f>IF($IW4&gt;=52,INDEX($GL:$GL,$IV4+52),"")</f>
      </c>
      <c r="IN4">
        <f>IF($IW4&gt;=53,INDEX($GL:$GL,$IV4+53),"")</f>
      </c>
      <c r="IO4">
        <f>IF($IW4&gt;=54,INDEX($GL:$GL,$IV4+54),"")</f>
      </c>
      <c r="IP4">
        <f>IF($IW4&gt;=55,INDEX($GL:$GL,$IV4+55),"")</f>
      </c>
      <c r="IQ4">
        <f>IF($IW4&gt;=56,INDEX($GL:$GL,$IV4+56),"")</f>
      </c>
      <c r="IR4">
        <f>IF($IW4&gt;=57,INDEX($GL:$GL,$IV4+57),"")</f>
      </c>
      <c r="IS4">
        <f>IF($IW4&gt;=58,INDEX($GL:$GL,$IV4+58),"")</f>
      </c>
      <c r="IT4">
        <f>IF($IW4&gt;=59,INDEX($GL:$GL,$IV4+59),"")</f>
      </c>
      <c r="IU4">
        <f>IF($IW4&gt;=60,INDEX($GL:$GL,$IV4+60),"")</f>
      </c>
      <c r="IV4">
        <f>IFERROR(MATCH($GK4,$GL$2:$GL$324,0)+1,0)</f>
      </c>
      <c r="IW4">
        <f>IFERROR(INDEX($GM$2:$GM$324,MATCH($GK4,$GL$2:$GL$324,0)),0)</f>
      </c>
      <c r="IX4" t="s">
        <v>34</v>
      </c>
      <c r="IY4" t="s">
        <v>34</v>
      </c>
    </row>
    <row r="5" spans="1:259" x14ac:dyDescent="0.25">
      <c r="K5">
        <f>IF(OR($N5="",$J5=""),"",IFERROR($N5/$J5,0))</f>
      </c>
      <c r="L5">
        <f>IF($N5="","",
SUM($M5,$O5,$T5,$P5,$R5)*
(1-IF($U5="",0,VALUE($U5)/100)))</f>
      </c>
      <c r="M5">
        <f>IF($N5="","",$N5)</f>
      </c>
      <c r="O5">
        <f>IF($N5="","",
IF($H5="","",
IF(ISNUMBER(SEARCH("exempt",LOWER($H5))),0,
$N5*(VALUE(SUBSTITUTE($H5,"%",""))/100))))</f>
      </c>
      <c r="V5">
        <f>IFERROR(IF(FIND(" - ",$E5)&gt;0,MID($E5,FIND(" - ",$E5)+3,LEN($E5)),""),"")</f>
      </c>
      <c r="AC5" t="s">
        <v>53</v>
      </c>
      <c r="AD5" t="s">
        <v>54</v>
      </c>
      <c r="AE5" t="s">
        <v>55</v>
      </c>
      <c r="AF5" t="s">
        <v>56</v>
      </c>
      <c r="AG5" t="s">
        <v>57</v>
      </c>
      <c r="AH5" t="s">
        <v>57</v>
      </c>
      <c r="AI5" t="s">
        <v>58</v>
      </c>
      <c r="AJ5">
        <f>IFERROR(LEFT($E5,FIND(" - ",$E5)-1),$E5)</f>
      </c>
      <c r="AK5" t="s">
        <v>40</v>
      </c>
      <c r="AM5">
        <f>IF($CB5&gt;=1,INDEX($AK:$AK,$CA5+1),"")</f>
      </c>
      <c r="AN5">
        <f>IF($CB5&gt;=2,INDEX($AK:$AK,$CA5+2),"")</f>
      </c>
      <c r="AO5">
        <f>IF($CB5&gt;=3,INDEX($AK:$AK,$CA5+3),"")</f>
      </c>
      <c r="AP5">
        <f>IF($CB5&gt;=4,INDEX($AK:$AK,$CA5+4),"")</f>
      </c>
      <c r="AQ5">
        <f>IF($CB5&gt;=5,INDEX($AK:$AK,$CA5+5),"")</f>
      </c>
      <c r="AR5">
        <f>IF($CB5&gt;=6,INDEX($AK:$AK,$CA5+6),"")</f>
      </c>
      <c r="AS5">
        <f>IF($CB5&gt;=7,INDEX($AK:$AK,$CA5+7),"")</f>
      </c>
      <c r="AT5">
        <f>IF($CB5&gt;=8,INDEX($AK:$AK,$CA5+8),"")</f>
      </c>
      <c r="AU5">
        <f>IF($CB5&gt;=9,INDEX($AK:$AK,$CA5+9),"")</f>
      </c>
      <c r="AV5">
        <f>IF($CB5&gt;=10,INDEX($AK:$AK,$CA5+10),"")</f>
      </c>
      <c r="AW5">
        <f>IF($CB5&gt;=11,INDEX($AK:$AK,$CA5+11),"")</f>
      </c>
      <c r="AX5">
        <f>IF($CB5&gt;=12,INDEX($AK:$AK,$CA5+12),"")</f>
      </c>
      <c r="AY5">
        <f>IF($CB5&gt;=13,INDEX($AK:$AK,$CA5+13),"")</f>
      </c>
      <c r="AZ5">
        <f>IF($CB5&gt;=14,INDEX($AK:$AK,$CA5+14),"")</f>
      </c>
      <c r="BA5">
        <f>IF($CB5&gt;=15,INDEX($AK:$AK,$CA5+15),"")</f>
      </c>
      <c r="BB5">
        <f>IF($CB5&gt;=16,INDEX($AK:$AK,$CA5+16),"")</f>
      </c>
      <c r="BC5">
        <f>IF($CB5&gt;=17,INDEX($AK:$AK,$CA5+17),"")</f>
      </c>
      <c r="BD5">
        <f>IF($CB5&gt;=18,INDEX($AK:$AK,$CA5+18),"")</f>
      </c>
      <c r="BE5">
        <f>IF($CB5&gt;=19,INDEX($AK:$AK,$CA5+19),"")</f>
      </c>
      <c r="BF5">
        <f>IF($CB5&gt;=20,INDEX($AK:$AK,$CA5+20),"")</f>
      </c>
      <c r="BG5">
        <f>IF($CB5&gt;=21,INDEX($AK:$AK,$CA5+21),"")</f>
      </c>
      <c r="BH5">
        <f>IF($CB5&gt;=22,INDEX($AK:$AK,$CA5+22),"")</f>
      </c>
      <c r="BI5">
        <f>IF($CB5&gt;=23,INDEX($AK:$AK,$CA5+23),"")</f>
      </c>
      <c r="BJ5">
        <f>IF($CB5&gt;=24,INDEX($AK:$AK,$CA5+24),"")</f>
      </c>
      <c r="BK5">
        <f>IF($CB5&gt;=25,INDEX($AK:$AK,$CA5+25),"")</f>
      </c>
      <c r="BL5">
        <f>IF($CB5&gt;=26,INDEX($AK:$AK,$CA5+26),"")</f>
      </c>
      <c r="BM5">
        <f>IF($CB5&gt;=27,INDEX($AK:$AK,$CA5+27),"")</f>
      </c>
      <c r="BN5">
        <f>IF($CB5&gt;=28,INDEX($AK:$AK,$CA5+28),"")</f>
      </c>
      <c r="BO5">
        <f>IF($CB5&gt;=29,INDEX($AK:$AK,$CA5+29),"")</f>
      </c>
      <c r="BP5">
        <f>IF($CB5&gt;=30,INDEX($AK:$AK,$CA5+30),"")</f>
      </c>
      <c r="BQ5">
        <f>IF($CB5&gt;=31,INDEX($AK:$AK,$CA5+31),"")</f>
      </c>
      <c r="BR5">
        <f>IF($CB5&gt;=32,INDEX($AK:$AK,$CA5+32),"")</f>
      </c>
      <c r="BS5">
        <f>IF($CB5&gt;=33,INDEX($AK:$AK,$CA5+33),"")</f>
      </c>
      <c r="BT5">
        <f>IF($CB5&gt;=34,INDEX($AK:$AK,$CA5+34),"")</f>
      </c>
      <c r="BU5">
        <f>IF($CB5&gt;=35,INDEX($AK:$AK,$CA5+35),"")</f>
      </c>
      <c r="BV5">
        <f>IF($CB5&gt;=36,INDEX($AK:$AK,$CA5+36),"")</f>
      </c>
      <c r="BW5">
        <f>IF($CB5&gt;=37,INDEX($AK:$AK,$CA5+37),"")</f>
      </c>
      <c r="BX5">
        <f>IF($CB5&gt;=38,INDEX($AK:$AK,$CA5+38),"")</f>
      </c>
      <c r="BY5">
        <f>IF($CB5&gt;=39,INDEX($AK:$AK,$CA5+39),"")</f>
      </c>
      <c r="BZ5">
        <f>IF($CB5&gt;=40,INDEX($AK:$AK,$CA5+40),"")</f>
      </c>
      <c r="CA5">
        <f>IFERROR(MATCH($AJ5,$AK$2:$AK$134,0)+1,0)</f>
      </c>
      <c r="CB5">
        <f>IFERROR(INDEX($AL$2:$AL$134,MATCH($AJ5,$AK$2:$AK$134,0)),0)</f>
      </c>
      <c r="CC5">
        <f>IFERROR(LEFT($F5,FIND(" - ",$F5)-1),$F5)</f>
      </c>
      <c r="CD5" t="s">
        <v>59</v>
      </c>
      <c r="CE5">
        <v>2</v>
      </c>
      <c r="CF5">
        <f>IF($DA5&gt;=1,INDEX($CD:$CD,$CZ5+1),"")</f>
      </c>
      <c r="CG5">
        <f>IF($DA5&gt;=2,INDEX($CD:$CD,$CZ5+2),"")</f>
      </c>
      <c r="CH5">
        <f>IF($DA5&gt;=3,INDEX($CD:$CD,$CZ5+3),"")</f>
      </c>
      <c r="CI5">
        <f>IF($DA5&gt;=4,INDEX($CD:$CD,$CZ5+4),"")</f>
      </c>
      <c r="CJ5">
        <f>IF($DA5&gt;=5,INDEX($CD:$CD,$CZ5+5),"")</f>
      </c>
      <c r="CK5">
        <f>IF($DA5&gt;=6,INDEX($CD:$CD,$CZ5+6),"")</f>
      </c>
      <c r="CL5">
        <f>IF($DA5&gt;=7,INDEX($CD:$CD,$CZ5+7),"")</f>
      </c>
      <c r="CM5">
        <f>IF($DA5&gt;=8,INDEX($CD:$CD,$CZ5+8),"")</f>
      </c>
      <c r="CN5">
        <f>IF($DA5&gt;=9,INDEX($CD:$CD,$CZ5+9),"")</f>
      </c>
      <c r="CO5">
        <f>IF($DA5&gt;=10,INDEX($CD:$CD,$CZ5+10),"")</f>
      </c>
      <c r="CP5">
        <f>IF($DA5&gt;=11,INDEX($CD:$CD,$CZ5+11),"")</f>
      </c>
      <c r="CQ5">
        <f>IF($DA5&gt;=12,INDEX($CD:$CD,$CZ5+12),"")</f>
      </c>
      <c r="CR5">
        <f>IF($DA5&gt;=13,INDEX($CD:$CD,$CZ5+13),"")</f>
      </c>
      <c r="CS5">
        <f>IF($DA5&gt;=14,INDEX($CD:$CD,$CZ5+14),"")</f>
      </c>
      <c r="CT5">
        <f>IF($DA5&gt;=15,INDEX($CD:$CD,$CZ5+15),"")</f>
      </c>
      <c r="CU5">
        <f>IF($DA5&gt;=16,INDEX($CD:$CD,$CZ5+16),"")</f>
      </c>
      <c r="CV5">
        <f>IF($DA5&gt;=17,INDEX($CD:$CD,$CZ5+17),"")</f>
      </c>
      <c r="CW5">
        <f>IF($DA5&gt;=18,INDEX($CD:$CD,$CZ5+18),"")</f>
      </c>
      <c r="CX5">
        <f>IF($DA5&gt;=19,INDEX($CD:$CD,$CZ5+19),"")</f>
      </c>
      <c r="CY5">
        <f>IF($DA5&gt;=20,INDEX($CD:$CD,$CZ5+20),"")</f>
      </c>
      <c r="CZ5">
        <f>IFERROR(MATCH($CC5,$CD$2:$CD$263,0)+1,0)</f>
      </c>
      <c r="DA5">
        <f>IFERROR(INDEX($CE$2:$CE$263,MATCH($CC5,$CD$2:$CD$263,0)),0)</f>
      </c>
      <c r="DB5">
        <f>IFERROR(INDEX($AI:$AI,MATCH($H5,$AH:$AH,0))&amp;"","")</f>
      </c>
      <c r="DC5" t="s">
        <v>42</v>
      </c>
      <c r="DD5" t="s">
        <v>34</v>
      </c>
      <c r="DF5">
        <f>IF($GI5&gt;=1,INDEX($DC:$DC,$GH5+1),"")</f>
      </c>
      <c r="DG5">
        <f>IF($GI5&gt;=2,INDEX($DC:$DC,$GH5+2),"")</f>
      </c>
      <c r="DH5">
        <f>IF($GI5&gt;=3,INDEX($DC:$DC,$GH5+3),"")</f>
      </c>
      <c r="DI5">
        <f>IF($GI5&gt;=4,INDEX($DC:$DC,$GH5+4),"")</f>
      </c>
      <c r="DJ5">
        <f>IF($GI5&gt;=5,INDEX($DC:$DC,$GH5+5),"")</f>
      </c>
      <c r="DK5">
        <f>IF($GI5&gt;=6,INDEX($DC:$DC,$GH5+6),"")</f>
      </c>
      <c r="DL5">
        <f>IF($GI5&gt;=7,INDEX($DC:$DC,$GH5+7),"")</f>
      </c>
      <c r="DM5">
        <f>IF($GI5&gt;=8,INDEX($DC:$DC,$GH5+8),"")</f>
      </c>
      <c r="DN5">
        <f>IF($GI5&gt;=9,INDEX($DC:$DC,$GH5+9),"")</f>
      </c>
      <c r="DO5">
        <f>IF($GI5&gt;=10,INDEX($DC:$DC,$GH5+10),"")</f>
      </c>
      <c r="DP5">
        <f>IF($GI5&gt;=11,INDEX($DC:$DC,$GH5+11),"")</f>
      </c>
      <c r="DQ5">
        <f>IF($GI5&gt;=12,INDEX($DC:$DC,$GH5+12),"")</f>
      </c>
      <c r="DR5">
        <f>IF($GI5&gt;=13,INDEX($DC:$DC,$GH5+13),"")</f>
      </c>
      <c r="DS5">
        <f>IF($GI5&gt;=14,INDEX($DC:$DC,$GH5+14),"")</f>
      </c>
      <c r="DT5">
        <f>IF($GI5&gt;=15,INDEX($DC:$DC,$GH5+15),"")</f>
      </c>
      <c r="DU5">
        <f>IF($GI5&gt;=16,INDEX($DC:$DC,$GH5+16),"")</f>
      </c>
      <c r="DV5">
        <f>IF($GI5&gt;=17,INDEX($DC:$DC,$GH5+17),"")</f>
      </c>
      <c r="DW5">
        <f>IF($GI5&gt;=18,INDEX($DC:$DC,$GH5+18),"")</f>
      </c>
      <c r="DX5">
        <f>IF($GI5&gt;=19,INDEX($DC:$DC,$GH5+19),"")</f>
      </c>
      <c r="DY5">
        <f>IF($GI5&gt;=20,INDEX($DC:$DC,$GH5+20),"")</f>
      </c>
      <c r="DZ5">
        <f>IF($GI5&gt;=21,INDEX($DC:$DC,$GH5+21),"")</f>
      </c>
      <c r="EA5">
        <f>IF($GI5&gt;=22,INDEX($DC:$DC,$GH5+22),"")</f>
      </c>
      <c r="EB5">
        <f>IF($GI5&gt;=23,INDEX($DC:$DC,$GH5+23),"")</f>
      </c>
      <c r="EC5">
        <f>IF($GI5&gt;=24,INDEX($DC:$DC,$GH5+24),"")</f>
      </c>
      <c r="ED5">
        <f>IF($GI5&gt;=25,INDEX($DC:$DC,$GH5+25),"")</f>
      </c>
      <c r="EE5">
        <f>IF($GI5&gt;=26,INDEX($DC:$DC,$GH5+26),"")</f>
      </c>
      <c r="EF5">
        <f>IF($GI5&gt;=27,INDEX($DC:$DC,$GH5+27),"")</f>
      </c>
      <c r="EG5">
        <f>IF($GI5&gt;=28,INDEX($DC:$DC,$GH5+28),"")</f>
      </c>
      <c r="EH5">
        <f>IF($GI5&gt;=29,INDEX($DC:$DC,$GH5+29),"")</f>
      </c>
      <c r="EI5">
        <f>IF($GI5&gt;=30,INDEX($DC:$DC,$GH5+30),"")</f>
      </c>
      <c r="EJ5">
        <f>IF($GI5&gt;=31,INDEX($DC:$DC,$GH5+31),"")</f>
      </c>
      <c r="EK5">
        <f>IF($GI5&gt;=32,INDEX($DC:$DC,$GH5+32),"")</f>
      </c>
      <c r="EL5">
        <f>IF($GI5&gt;=33,INDEX($DC:$DC,$GH5+33),"")</f>
      </c>
      <c r="EM5">
        <f>IF($GI5&gt;=34,INDEX($DC:$DC,$GH5+34),"")</f>
      </c>
      <c r="EN5">
        <f>IF($GI5&gt;=35,INDEX($DC:$DC,$GH5+35),"")</f>
      </c>
      <c r="EO5">
        <f>IF($GI5&gt;=36,INDEX($DC:$DC,$GH5+36),"")</f>
      </c>
      <c r="EP5">
        <f>IF($GI5&gt;=37,INDEX($DC:$DC,$GH5+37),"")</f>
      </c>
      <c r="EQ5">
        <f>IF($GI5&gt;=38,INDEX($DC:$DC,$GH5+38),"")</f>
      </c>
      <c r="ER5">
        <f>IF($GI5&gt;=39,INDEX($DC:$DC,$GH5+39),"")</f>
      </c>
      <c r="ES5">
        <f>IF($GI5&gt;=40,INDEX($DC:$DC,$GH5+40),"")</f>
      </c>
      <c r="ET5">
        <f>IF($GI5&gt;=1,INDEX($DD:$DD,$GH5+1),"")</f>
      </c>
      <c r="EU5">
        <f>IF($GI5&gt;=2,INDEX($DD:$DD,$GH5+2),"")</f>
      </c>
      <c r="EV5">
        <f>IF($GI5&gt;=3,INDEX($DD:$DD,$GH5+3),"")</f>
      </c>
      <c r="EW5">
        <f>IF($GI5&gt;=4,INDEX($DD:$DD,$GH5+4),"")</f>
      </c>
      <c r="EX5">
        <f>IF($GI5&gt;=5,INDEX($DD:$DD,$GH5+5),"")</f>
      </c>
      <c r="EY5">
        <f>IF($GI5&gt;=6,INDEX($DD:$DD,$GH5+6),"")</f>
      </c>
      <c r="EZ5">
        <f>IF($GI5&gt;=7,INDEX($DD:$DD,$GH5+7),"")</f>
      </c>
      <c r="FA5">
        <f>IF($GI5&gt;=8,INDEX($DD:$DD,$GH5+8),"")</f>
      </c>
      <c r="FB5">
        <f>IF($GI5&gt;=9,INDEX($DD:$DD,$GH5+9),"")</f>
      </c>
      <c r="FC5">
        <f>IF($GI5&gt;=10,INDEX($DD:$DD,$GH5+10),"")</f>
      </c>
      <c r="FD5">
        <f>IF($GI5&gt;=11,INDEX($DD:$DD,$GH5+11),"")</f>
      </c>
      <c r="FE5">
        <f>IF($GI5&gt;=12,INDEX($DD:$DD,$GH5+12),"")</f>
      </c>
      <c r="FF5">
        <f>IF($GI5&gt;=13,INDEX($DD:$DD,$GH5+13),"")</f>
      </c>
      <c r="FG5">
        <f>IF($GI5&gt;=14,INDEX($DD:$DD,$GH5+14),"")</f>
      </c>
      <c r="FH5">
        <f>IF($GI5&gt;=15,INDEX($DD:$DD,$GH5+15),"")</f>
      </c>
      <c r="FI5">
        <f>IF($GI5&gt;=16,INDEX($DD:$DD,$GH5+16),"")</f>
      </c>
      <c r="FJ5">
        <f>IF($GI5&gt;=17,INDEX($DD:$DD,$GH5+17),"")</f>
      </c>
      <c r="FK5">
        <f>IF($GI5&gt;=18,INDEX($DD:$DD,$GH5+18),"")</f>
      </c>
      <c r="FL5">
        <f>IF($GI5&gt;=19,INDEX($DD:$DD,$GH5+19),"")</f>
      </c>
      <c r="FM5">
        <f>IF($GI5&gt;=20,INDEX($DD:$DD,$GH5+20),"")</f>
      </c>
      <c r="FN5">
        <f>IF($GI5&gt;=21,INDEX($DD:$DD,$GH5+21),"")</f>
      </c>
      <c r="FO5">
        <f>IF($GI5&gt;=22,INDEX($DD:$DD,$GH5+22),"")</f>
      </c>
      <c r="FP5">
        <f>IF($GI5&gt;=23,INDEX($DD:$DD,$GH5+23),"")</f>
      </c>
      <c r="FQ5">
        <f>IF($GI5&gt;=24,INDEX($DD:$DD,$GH5+24),"")</f>
      </c>
      <c r="FR5">
        <f>IF($GI5&gt;=25,INDEX($DD:$DD,$GH5+25),"")</f>
      </c>
      <c r="FS5">
        <f>IF($GI5&gt;=26,INDEX($DD:$DD,$GH5+26),"")</f>
      </c>
      <c r="FT5">
        <f>IF($GI5&gt;=27,INDEX($DD:$DD,$GH5+27),"")</f>
      </c>
      <c r="FU5">
        <f>IF($GI5&gt;=28,INDEX($DD:$DD,$GH5+28),"")</f>
      </c>
      <c r="FV5">
        <f>IF($GI5&gt;=29,INDEX($DD:$DD,$GH5+29),"")</f>
      </c>
      <c r="FW5">
        <f>IF($GI5&gt;=30,INDEX($DD:$DD,$GH5+30),"")</f>
      </c>
      <c r="FX5">
        <f>IF($GI5&gt;=31,INDEX($DD:$DD,$GH5+31),"")</f>
      </c>
      <c r="FY5">
        <f>IF($GI5&gt;=32,INDEX($DD:$DD,$GH5+32),"")</f>
      </c>
      <c r="FZ5">
        <f>IF($GI5&gt;=33,INDEX($DD:$DD,$GH5+33),"")</f>
      </c>
      <c r="GA5">
        <f>IF($GI5&gt;=34,INDEX($DD:$DD,$GH5+34),"")</f>
      </c>
      <c r="GB5">
        <f>IF($GI5&gt;=35,INDEX($DD:$DD,$GH5+35),"")</f>
      </c>
      <c r="GC5">
        <f>IF($GI5&gt;=36,INDEX($DD:$DD,$GH5+36),"")</f>
      </c>
      <c r="GD5">
        <f>IF($GI5&gt;=37,INDEX($DD:$DD,$GH5+37),"")</f>
      </c>
      <c r="GE5">
        <f>IF($GI5&gt;=38,INDEX($DD:$DD,$GH5+38),"")</f>
      </c>
      <c r="GF5">
        <f>IF($GI5&gt;=39,INDEX($DD:$DD,$GH5+39),"")</f>
      </c>
      <c r="GG5">
        <f>IF($GI5&gt;=40,INDEX($DD:$DD,$GH5+40),"")</f>
      </c>
      <c r="GH5">
        <f>IFERROR(MATCH($DB5,$DC$2:$DC$148,0)+1,0)</f>
      </c>
      <c r="GI5">
        <f>IFERROR(INDEX($DE$2:$DE$148,MATCH($DB5,$DC$2:$DC$148,0)),0)</f>
      </c>
      <c r="GJ5">
        <f>IFERROR(MATCH($S5,$DF$5:$ES$5,0),0)</f>
      </c>
      <c r="GK5">
        <f>IF($GJ5&gt;0,INDEX($ET$5:$GG$5,$GJ5),"")</f>
      </c>
      <c r="GL5" t="s">
        <v>43</v>
      </c>
      <c r="GN5">
        <f>IF($IW5&gt;=1,INDEX($GL:$GL,$IV5+1),"")</f>
      </c>
      <c r="GO5">
        <f>IF($IW5&gt;=2,INDEX($GL:$GL,$IV5+2),"")</f>
      </c>
      <c r="GP5">
        <f>IF($IW5&gt;=3,INDEX($GL:$GL,$IV5+3),"")</f>
      </c>
      <c r="GQ5">
        <f>IF($IW5&gt;=4,INDEX($GL:$GL,$IV5+4),"")</f>
      </c>
      <c r="GR5">
        <f>IF($IW5&gt;=5,INDEX($GL:$GL,$IV5+5),"")</f>
      </c>
      <c r="GS5">
        <f>IF($IW5&gt;=6,INDEX($GL:$GL,$IV5+6),"")</f>
      </c>
      <c r="GT5">
        <f>IF($IW5&gt;=7,INDEX($GL:$GL,$IV5+7),"")</f>
      </c>
      <c r="GU5">
        <f>IF($IW5&gt;=8,INDEX($GL:$GL,$IV5+8),"")</f>
      </c>
      <c r="GV5">
        <f>IF($IW5&gt;=9,INDEX($GL:$GL,$IV5+9),"")</f>
      </c>
      <c r="GW5">
        <f>IF($IW5&gt;=10,INDEX($GL:$GL,$IV5+10),"")</f>
      </c>
      <c r="GX5">
        <f>IF($IW5&gt;=11,INDEX($GL:$GL,$IV5+11),"")</f>
      </c>
      <c r="GY5">
        <f>IF($IW5&gt;=12,INDEX($GL:$GL,$IV5+12),"")</f>
      </c>
      <c r="GZ5">
        <f>IF($IW5&gt;=13,INDEX($GL:$GL,$IV5+13),"")</f>
      </c>
      <c r="HA5">
        <f>IF($IW5&gt;=14,INDEX($GL:$GL,$IV5+14),"")</f>
      </c>
      <c r="HB5">
        <f>IF($IW5&gt;=15,INDEX($GL:$GL,$IV5+15),"")</f>
      </c>
      <c r="HC5">
        <f>IF($IW5&gt;=16,INDEX($GL:$GL,$IV5+16),"")</f>
      </c>
      <c r="HD5">
        <f>IF($IW5&gt;=17,INDEX($GL:$GL,$IV5+17),"")</f>
      </c>
      <c r="HE5">
        <f>IF($IW5&gt;=18,INDEX($GL:$GL,$IV5+18),"")</f>
      </c>
      <c r="HF5">
        <f>IF($IW5&gt;=19,INDEX($GL:$GL,$IV5+19),"")</f>
      </c>
      <c r="HG5">
        <f>IF($IW5&gt;=20,INDEX($GL:$GL,$IV5+20),"")</f>
      </c>
      <c r="HH5">
        <f>IF($IW5&gt;=21,INDEX($GL:$GL,$IV5+21),"")</f>
      </c>
      <c r="HI5">
        <f>IF($IW5&gt;=22,INDEX($GL:$GL,$IV5+22),"")</f>
      </c>
      <c r="HJ5">
        <f>IF($IW5&gt;=23,INDEX($GL:$GL,$IV5+23),"")</f>
      </c>
      <c r="HK5">
        <f>IF($IW5&gt;=24,INDEX($GL:$GL,$IV5+24),"")</f>
      </c>
      <c r="HL5">
        <f>IF($IW5&gt;=25,INDEX($GL:$GL,$IV5+25),"")</f>
      </c>
      <c r="HM5">
        <f>IF($IW5&gt;=26,INDEX($GL:$GL,$IV5+26),"")</f>
      </c>
      <c r="HN5">
        <f>IF($IW5&gt;=27,INDEX($GL:$GL,$IV5+27),"")</f>
      </c>
      <c r="HO5">
        <f>IF($IW5&gt;=28,INDEX($GL:$GL,$IV5+28),"")</f>
      </c>
      <c r="HP5">
        <f>IF($IW5&gt;=29,INDEX($GL:$GL,$IV5+29),"")</f>
      </c>
      <c r="HQ5">
        <f>IF($IW5&gt;=30,INDEX($GL:$GL,$IV5+30),"")</f>
      </c>
      <c r="HR5">
        <f>IF($IW5&gt;=31,INDEX($GL:$GL,$IV5+31),"")</f>
      </c>
      <c r="HS5">
        <f>IF($IW5&gt;=32,INDEX($GL:$GL,$IV5+32),"")</f>
      </c>
      <c r="HT5">
        <f>IF($IW5&gt;=33,INDEX($GL:$GL,$IV5+33),"")</f>
      </c>
      <c r="HU5">
        <f>IF($IW5&gt;=34,INDEX($GL:$GL,$IV5+34),"")</f>
      </c>
      <c r="HV5">
        <f>IF($IW5&gt;=35,INDEX($GL:$GL,$IV5+35),"")</f>
      </c>
      <c r="HW5">
        <f>IF($IW5&gt;=36,INDEX($GL:$GL,$IV5+36),"")</f>
      </c>
      <c r="HX5">
        <f>IF($IW5&gt;=37,INDEX($GL:$GL,$IV5+37),"")</f>
      </c>
      <c r="HY5">
        <f>IF($IW5&gt;=38,INDEX($GL:$GL,$IV5+38),"")</f>
      </c>
      <c r="HZ5">
        <f>IF($IW5&gt;=39,INDEX($GL:$GL,$IV5+39),"")</f>
      </c>
      <c r="IA5">
        <f>IF($IW5&gt;=40,INDEX($GL:$GL,$IV5+40),"")</f>
      </c>
      <c r="IB5">
        <f>IF($IW5&gt;=41,INDEX($GL:$GL,$IV5+41),"")</f>
      </c>
      <c r="IC5">
        <f>IF($IW5&gt;=42,INDEX($GL:$GL,$IV5+42),"")</f>
      </c>
      <c r="ID5">
        <f>IF($IW5&gt;=43,INDEX($GL:$GL,$IV5+43),"")</f>
      </c>
      <c r="IE5">
        <f>IF($IW5&gt;=44,INDEX($GL:$GL,$IV5+44),"")</f>
      </c>
      <c r="IF5">
        <f>IF($IW5&gt;=45,INDEX($GL:$GL,$IV5+45),"")</f>
      </c>
      <c r="IG5">
        <f>IF($IW5&gt;=46,INDEX($GL:$GL,$IV5+46),"")</f>
      </c>
      <c r="IH5">
        <f>IF($IW5&gt;=47,INDEX($GL:$GL,$IV5+47),"")</f>
      </c>
      <c r="II5">
        <f>IF($IW5&gt;=48,INDEX($GL:$GL,$IV5+48),"")</f>
      </c>
      <c r="IJ5">
        <f>IF($IW5&gt;=49,INDEX($GL:$GL,$IV5+49),"")</f>
      </c>
      <c r="IK5">
        <f>IF($IW5&gt;=50,INDEX($GL:$GL,$IV5+50),"")</f>
      </c>
      <c r="IL5">
        <f>IF($IW5&gt;=51,INDEX($GL:$GL,$IV5+51),"")</f>
      </c>
      <c r="IM5">
        <f>IF($IW5&gt;=52,INDEX($GL:$GL,$IV5+52),"")</f>
      </c>
      <c r="IN5">
        <f>IF($IW5&gt;=53,INDEX($GL:$GL,$IV5+53),"")</f>
      </c>
      <c r="IO5">
        <f>IF($IW5&gt;=54,INDEX($GL:$GL,$IV5+54),"")</f>
      </c>
      <c r="IP5">
        <f>IF($IW5&gt;=55,INDEX($GL:$GL,$IV5+55),"")</f>
      </c>
      <c r="IQ5">
        <f>IF($IW5&gt;=56,INDEX($GL:$GL,$IV5+56),"")</f>
      </c>
      <c r="IR5">
        <f>IF($IW5&gt;=57,INDEX($GL:$GL,$IV5+57),"")</f>
      </c>
      <c r="IS5">
        <f>IF($IW5&gt;=58,INDEX($GL:$GL,$IV5+58),"")</f>
      </c>
      <c r="IT5">
        <f>IF($IW5&gt;=59,INDEX($GL:$GL,$IV5+59),"")</f>
      </c>
      <c r="IU5">
        <f>IF($IW5&gt;=60,INDEX($GL:$GL,$IV5+60),"")</f>
      </c>
      <c r="IV5">
        <f>IFERROR(MATCH($GK5,$GL$2:$GL$324,0)+1,0)</f>
      </c>
      <c r="IW5">
        <f>IFERROR(INDEX($GM$2:$GM$324,MATCH($GK5,$GL$2:$GL$324,0)),0)</f>
      </c>
      <c r="IX5" t="s">
        <v>34</v>
      </c>
      <c r="IY5" t="s">
        <v>34</v>
      </c>
    </row>
    <row r="6" spans="1:259" x14ac:dyDescent="0.25">
      <c r="K6">
        <f>IF(OR($N6="",$J6=""),"",IFERROR($N6/$J6,0))</f>
      </c>
      <c r="L6">
        <f>IF($N6="","",
SUM($M6,$O6,$T6,$P6,$R6)*
(1-IF($U6="",0,VALUE($U6)/100)))</f>
      </c>
      <c r="M6">
        <f>IF($N6="","",$N6)</f>
      </c>
      <c r="O6">
        <f>IF($N6="","",
IF($H6="","",
IF(ISNUMBER(SEARCH("exempt",LOWER($H6))),0,
$N6*(VALUE(SUBSTITUTE($H6,"%",""))/100))))</f>
      </c>
      <c r="V6">
        <f>IFERROR(IF(FIND(" - ",$E6)&gt;0,MID($E6,FIND(" - ",$E6)+3,LEN($E6)),""),"")</f>
      </c>
      <c r="AC6" t="s">
        <v>60</v>
      </c>
      <c r="AD6" t="s">
        <v>61</v>
      </c>
      <c r="AE6" t="s">
        <v>62</v>
      </c>
      <c r="AF6" t="s">
        <v>63</v>
      </c>
      <c r="AG6" t="s">
        <v>64</v>
      </c>
      <c r="AH6" t="s">
        <v>64</v>
      </c>
      <c r="AI6" t="s">
        <v>65</v>
      </c>
      <c r="AJ6">
        <f>IFERROR(LEFT($E6,FIND(" - ",$E6)-1),$E6)</f>
      </c>
      <c r="AK6" t="s">
        <v>48</v>
      </c>
      <c r="AM6">
        <f>IF($CB6&gt;=1,INDEX($AK:$AK,$CA6+1),"")</f>
      </c>
      <c r="AN6">
        <f>IF($CB6&gt;=2,INDEX($AK:$AK,$CA6+2),"")</f>
      </c>
      <c r="AO6">
        <f>IF($CB6&gt;=3,INDEX($AK:$AK,$CA6+3),"")</f>
      </c>
      <c r="AP6">
        <f>IF($CB6&gt;=4,INDEX($AK:$AK,$CA6+4),"")</f>
      </c>
      <c r="AQ6">
        <f>IF($CB6&gt;=5,INDEX($AK:$AK,$CA6+5),"")</f>
      </c>
      <c r="AR6">
        <f>IF($CB6&gt;=6,INDEX($AK:$AK,$CA6+6),"")</f>
      </c>
      <c r="AS6">
        <f>IF($CB6&gt;=7,INDEX($AK:$AK,$CA6+7),"")</f>
      </c>
      <c r="AT6">
        <f>IF($CB6&gt;=8,INDEX($AK:$AK,$CA6+8),"")</f>
      </c>
      <c r="AU6">
        <f>IF($CB6&gt;=9,INDEX($AK:$AK,$CA6+9),"")</f>
      </c>
      <c r="AV6">
        <f>IF($CB6&gt;=10,INDEX($AK:$AK,$CA6+10),"")</f>
      </c>
      <c r="AW6">
        <f>IF($CB6&gt;=11,INDEX($AK:$AK,$CA6+11),"")</f>
      </c>
      <c r="AX6">
        <f>IF($CB6&gt;=12,INDEX($AK:$AK,$CA6+12),"")</f>
      </c>
      <c r="AY6">
        <f>IF($CB6&gt;=13,INDEX($AK:$AK,$CA6+13),"")</f>
      </c>
      <c r="AZ6">
        <f>IF($CB6&gt;=14,INDEX($AK:$AK,$CA6+14),"")</f>
      </c>
      <c r="BA6">
        <f>IF($CB6&gt;=15,INDEX($AK:$AK,$CA6+15),"")</f>
      </c>
      <c r="BB6">
        <f>IF($CB6&gt;=16,INDEX($AK:$AK,$CA6+16),"")</f>
      </c>
      <c r="BC6">
        <f>IF($CB6&gt;=17,INDEX($AK:$AK,$CA6+17),"")</f>
      </c>
      <c r="BD6">
        <f>IF($CB6&gt;=18,INDEX($AK:$AK,$CA6+18),"")</f>
      </c>
      <c r="BE6">
        <f>IF($CB6&gt;=19,INDEX($AK:$AK,$CA6+19),"")</f>
      </c>
      <c r="BF6">
        <f>IF($CB6&gt;=20,INDEX($AK:$AK,$CA6+20),"")</f>
      </c>
      <c r="BG6">
        <f>IF($CB6&gt;=21,INDEX($AK:$AK,$CA6+21),"")</f>
      </c>
      <c r="BH6">
        <f>IF($CB6&gt;=22,INDEX($AK:$AK,$CA6+22),"")</f>
      </c>
      <c r="BI6">
        <f>IF($CB6&gt;=23,INDEX($AK:$AK,$CA6+23),"")</f>
      </c>
      <c r="BJ6">
        <f>IF($CB6&gt;=24,INDEX($AK:$AK,$CA6+24),"")</f>
      </c>
      <c r="BK6">
        <f>IF($CB6&gt;=25,INDEX($AK:$AK,$CA6+25),"")</f>
      </c>
      <c r="BL6">
        <f>IF($CB6&gt;=26,INDEX($AK:$AK,$CA6+26),"")</f>
      </c>
      <c r="BM6">
        <f>IF($CB6&gt;=27,INDEX($AK:$AK,$CA6+27),"")</f>
      </c>
      <c r="BN6">
        <f>IF($CB6&gt;=28,INDEX($AK:$AK,$CA6+28),"")</f>
      </c>
      <c r="BO6">
        <f>IF($CB6&gt;=29,INDEX($AK:$AK,$CA6+29),"")</f>
      </c>
      <c r="BP6">
        <f>IF($CB6&gt;=30,INDEX($AK:$AK,$CA6+30),"")</f>
      </c>
      <c r="BQ6">
        <f>IF($CB6&gt;=31,INDEX($AK:$AK,$CA6+31),"")</f>
      </c>
      <c r="BR6">
        <f>IF($CB6&gt;=32,INDEX($AK:$AK,$CA6+32),"")</f>
      </c>
      <c r="BS6">
        <f>IF($CB6&gt;=33,INDEX($AK:$AK,$CA6+33),"")</f>
      </c>
      <c r="BT6">
        <f>IF($CB6&gt;=34,INDEX($AK:$AK,$CA6+34),"")</f>
      </c>
      <c r="BU6">
        <f>IF($CB6&gt;=35,INDEX($AK:$AK,$CA6+35),"")</f>
      </c>
      <c r="BV6">
        <f>IF($CB6&gt;=36,INDEX($AK:$AK,$CA6+36),"")</f>
      </c>
      <c r="BW6">
        <f>IF($CB6&gt;=37,INDEX($AK:$AK,$CA6+37),"")</f>
      </c>
      <c r="BX6">
        <f>IF($CB6&gt;=38,INDEX($AK:$AK,$CA6+38),"")</f>
      </c>
      <c r="BY6">
        <f>IF($CB6&gt;=39,INDEX($AK:$AK,$CA6+39),"")</f>
      </c>
      <c r="BZ6">
        <f>IF($CB6&gt;=40,INDEX($AK:$AK,$CA6+40),"")</f>
      </c>
      <c r="CA6">
        <f>IFERROR(MATCH($AJ6,$AK$2:$AK$134,0)+1,0)</f>
      </c>
      <c r="CB6">
        <f>IFERROR(INDEX($AL$2:$AL$134,MATCH($AJ6,$AK$2:$AK$134,0)),0)</f>
      </c>
      <c r="CC6">
        <f>IFERROR(LEFT($F6,FIND(" - ",$F6)-1),$F6)</f>
      </c>
      <c r="CD6" t="s">
        <v>27</v>
      </c>
      <c r="CF6">
        <f>IF($DA6&gt;=1,INDEX($CD:$CD,$CZ6+1),"")</f>
      </c>
      <c r="CG6">
        <f>IF($DA6&gt;=2,INDEX($CD:$CD,$CZ6+2),"")</f>
      </c>
      <c r="CH6">
        <f>IF($DA6&gt;=3,INDEX($CD:$CD,$CZ6+3),"")</f>
      </c>
      <c r="CI6">
        <f>IF($DA6&gt;=4,INDEX($CD:$CD,$CZ6+4),"")</f>
      </c>
      <c r="CJ6">
        <f>IF($DA6&gt;=5,INDEX($CD:$CD,$CZ6+5),"")</f>
      </c>
      <c r="CK6">
        <f>IF($DA6&gt;=6,INDEX($CD:$CD,$CZ6+6),"")</f>
      </c>
      <c r="CL6">
        <f>IF($DA6&gt;=7,INDEX($CD:$CD,$CZ6+7),"")</f>
      </c>
      <c r="CM6">
        <f>IF($DA6&gt;=8,INDEX($CD:$CD,$CZ6+8),"")</f>
      </c>
      <c r="CN6">
        <f>IF($DA6&gt;=9,INDEX($CD:$CD,$CZ6+9),"")</f>
      </c>
      <c r="CO6">
        <f>IF($DA6&gt;=10,INDEX($CD:$CD,$CZ6+10),"")</f>
      </c>
      <c r="CP6">
        <f>IF($DA6&gt;=11,INDEX($CD:$CD,$CZ6+11),"")</f>
      </c>
      <c r="CQ6">
        <f>IF($DA6&gt;=12,INDEX($CD:$CD,$CZ6+12),"")</f>
      </c>
      <c r="CR6">
        <f>IF($DA6&gt;=13,INDEX($CD:$CD,$CZ6+13),"")</f>
      </c>
      <c r="CS6">
        <f>IF($DA6&gt;=14,INDEX($CD:$CD,$CZ6+14),"")</f>
      </c>
      <c r="CT6">
        <f>IF($DA6&gt;=15,INDEX($CD:$CD,$CZ6+15),"")</f>
      </c>
      <c r="CU6">
        <f>IF($DA6&gt;=16,INDEX($CD:$CD,$CZ6+16),"")</f>
      </c>
      <c r="CV6">
        <f>IF($DA6&gt;=17,INDEX($CD:$CD,$CZ6+17),"")</f>
      </c>
      <c r="CW6">
        <f>IF($DA6&gt;=18,INDEX($CD:$CD,$CZ6+18),"")</f>
      </c>
      <c r="CX6">
        <f>IF($DA6&gt;=19,INDEX($CD:$CD,$CZ6+19),"")</f>
      </c>
      <c r="CY6">
        <f>IF($DA6&gt;=20,INDEX($CD:$CD,$CZ6+20),"")</f>
      </c>
      <c r="CZ6">
        <f>IFERROR(MATCH($CC6,$CD$2:$CD$263,0)+1,0)</f>
      </c>
      <c r="DA6">
        <f>IFERROR(INDEX($CE$2:$CE$263,MATCH($CC6,$CD$2:$CD$263,0)),0)</f>
      </c>
      <c r="DB6">
        <f>IFERROR(INDEX($AI:$AI,MATCH($H6,$AH:$AH,0))&amp;"","")</f>
      </c>
      <c r="DC6" t="s">
        <v>66</v>
      </c>
      <c r="DE6">
        <v>1</v>
      </c>
      <c r="DF6">
        <f>IF($GI6&gt;=1,INDEX($DC:$DC,$GH6+1),"")</f>
      </c>
      <c r="DG6">
        <f>IF($GI6&gt;=2,INDEX($DC:$DC,$GH6+2),"")</f>
      </c>
      <c r="DH6">
        <f>IF($GI6&gt;=3,INDEX($DC:$DC,$GH6+3),"")</f>
      </c>
      <c r="DI6">
        <f>IF($GI6&gt;=4,INDEX($DC:$DC,$GH6+4),"")</f>
      </c>
      <c r="DJ6">
        <f>IF($GI6&gt;=5,INDEX($DC:$DC,$GH6+5),"")</f>
      </c>
      <c r="DK6">
        <f>IF($GI6&gt;=6,INDEX($DC:$DC,$GH6+6),"")</f>
      </c>
      <c r="DL6">
        <f>IF($GI6&gt;=7,INDEX($DC:$DC,$GH6+7),"")</f>
      </c>
      <c r="DM6">
        <f>IF($GI6&gt;=8,INDEX($DC:$DC,$GH6+8),"")</f>
      </c>
      <c r="DN6">
        <f>IF($GI6&gt;=9,INDEX($DC:$DC,$GH6+9),"")</f>
      </c>
      <c r="DO6">
        <f>IF($GI6&gt;=10,INDEX($DC:$DC,$GH6+10),"")</f>
      </c>
      <c r="DP6">
        <f>IF($GI6&gt;=11,INDEX($DC:$DC,$GH6+11),"")</f>
      </c>
      <c r="DQ6">
        <f>IF($GI6&gt;=12,INDEX($DC:$DC,$GH6+12),"")</f>
      </c>
      <c r="DR6">
        <f>IF($GI6&gt;=13,INDEX($DC:$DC,$GH6+13),"")</f>
      </c>
      <c r="DS6">
        <f>IF($GI6&gt;=14,INDEX($DC:$DC,$GH6+14),"")</f>
      </c>
      <c r="DT6">
        <f>IF($GI6&gt;=15,INDEX($DC:$DC,$GH6+15),"")</f>
      </c>
      <c r="DU6">
        <f>IF($GI6&gt;=16,INDEX($DC:$DC,$GH6+16),"")</f>
      </c>
      <c r="DV6">
        <f>IF($GI6&gt;=17,INDEX($DC:$DC,$GH6+17),"")</f>
      </c>
      <c r="DW6">
        <f>IF($GI6&gt;=18,INDEX($DC:$DC,$GH6+18),"")</f>
      </c>
      <c r="DX6">
        <f>IF($GI6&gt;=19,INDEX($DC:$DC,$GH6+19),"")</f>
      </c>
      <c r="DY6">
        <f>IF($GI6&gt;=20,INDEX($DC:$DC,$GH6+20),"")</f>
      </c>
      <c r="DZ6">
        <f>IF($GI6&gt;=21,INDEX($DC:$DC,$GH6+21),"")</f>
      </c>
      <c r="EA6">
        <f>IF($GI6&gt;=22,INDEX($DC:$DC,$GH6+22),"")</f>
      </c>
      <c r="EB6">
        <f>IF($GI6&gt;=23,INDEX($DC:$DC,$GH6+23),"")</f>
      </c>
      <c r="EC6">
        <f>IF($GI6&gt;=24,INDEX($DC:$DC,$GH6+24),"")</f>
      </c>
      <c r="ED6">
        <f>IF($GI6&gt;=25,INDEX($DC:$DC,$GH6+25),"")</f>
      </c>
      <c r="EE6">
        <f>IF($GI6&gt;=26,INDEX($DC:$DC,$GH6+26),"")</f>
      </c>
      <c r="EF6">
        <f>IF($GI6&gt;=27,INDEX($DC:$DC,$GH6+27),"")</f>
      </c>
      <c r="EG6">
        <f>IF($GI6&gt;=28,INDEX($DC:$DC,$GH6+28),"")</f>
      </c>
      <c r="EH6">
        <f>IF($GI6&gt;=29,INDEX($DC:$DC,$GH6+29),"")</f>
      </c>
      <c r="EI6">
        <f>IF($GI6&gt;=30,INDEX($DC:$DC,$GH6+30),"")</f>
      </c>
      <c r="EJ6">
        <f>IF($GI6&gt;=31,INDEX($DC:$DC,$GH6+31),"")</f>
      </c>
      <c r="EK6">
        <f>IF($GI6&gt;=32,INDEX($DC:$DC,$GH6+32),"")</f>
      </c>
      <c r="EL6">
        <f>IF($GI6&gt;=33,INDEX($DC:$DC,$GH6+33),"")</f>
      </c>
      <c r="EM6">
        <f>IF($GI6&gt;=34,INDEX($DC:$DC,$GH6+34),"")</f>
      </c>
      <c r="EN6">
        <f>IF($GI6&gt;=35,INDEX($DC:$DC,$GH6+35),"")</f>
      </c>
      <c r="EO6">
        <f>IF($GI6&gt;=36,INDEX($DC:$DC,$GH6+36),"")</f>
      </c>
      <c r="EP6">
        <f>IF($GI6&gt;=37,INDEX($DC:$DC,$GH6+37),"")</f>
      </c>
      <c r="EQ6">
        <f>IF($GI6&gt;=38,INDEX($DC:$DC,$GH6+38),"")</f>
      </c>
      <c r="ER6">
        <f>IF($GI6&gt;=39,INDEX($DC:$DC,$GH6+39),"")</f>
      </c>
      <c r="ES6">
        <f>IF($GI6&gt;=40,INDEX($DC:$DC,$GH6+40),"")</f>
      </c>
      <c r="ET6">
        <f>IF($GI6&gt;=1,INDEX($DD:$DD,$GH6+1),"")</f>
      </c>
      <c r="EU6">
        <f>IF($GI6&gt;=2,INDEX($DD:$DD,$GH6+2),"")</f>
      </c>
      <c r="EV6">
        <f>IF($GI6&gt;=3,INDEX($DD:$DD,$GH6+3),"")</f>
      </c>
      <c r="EW6">
        <f>IF($GI6&gt;=4,INDEX($DD:$DD,$GH6+4),"")</f>
      </c>
      <c r="EX6">
        <f>IF($GI6&gt;=5,INDEX($DD:$DD,$GH6+5),"")</f>
      </c>
      <c r="EY6">
        <f>IF($GI6&gt;=6,INDEX($DD:$DD,$GH6+6),"")</f>
      </c>
      <c r="EZ6">
        <f>IF($GI6&gt;=7,INDEX($DD:$DD,$GH6+7),"")</f>
      </c>
      <c r="FA6">
        <f>IF($GI6&gt;=8,INDEX($DD:$DD,$GH6+8),"")</f>
      </c>
      <c r="FB6">
        <f>IF($GI6&gt;=9,INDEX($DD:$DD,$GH6+9),"")</f>
      </c>
      <c r="FC6">
        <f>IF($GI6&gt;=10,INDEX($DD:$DD,$GH6+10),"")</f>
      </c>
      <c r="FD6">
        <f>IF($GI6&gt;=11,INDEX($DD:$DD,$GH6+11),"")</f>
      </c>
      <c r="FE6">
        <f>IF($GI6&gt;=12,INDEX($DD:$DD,$GH6+12),"")</f>
      </c>
      <c r="FF6">
        <f>IF($GI6&gt;=13,INDEX($DD:$DD,$GH6+13),"")</f>
      </c>
      <c r="FG6">
        <f>IF($GI6&gt;=14,INDEX($DD:$DD,$GH6+14),"")</f>
      </c>
      <c r="FH6">
        <f>IF($GI6&gt;=15,INDEX($DD:$DD,$GH6+15),"")</f>
      </c>
      <c r="FI6">
        <f>IF($GI6&gt;=16,INDEX($DD:$DD,$GH6+16),"")</f>
      </c>
      <c r="FJ6">
        <f>IF($GI6&gt;=17,INDEX($DD:$DD,$GH6+17),"")</f>
      </c>
      <c r="FK6">
        <f>IF($GI6&gt;=18,INDEX($DD:$DD,$GH6+18),"")</f>
      </c>
      <c r="FL6">
        <f>IF($GI6&gt;=19,INDEX($DD:$DD,$GH6+19),"")</f>
      </c>
      <c r="FM6">
        <f>IF($GI6&gt;=20,INDEX($DD:$DD,$GH6+20),"")</f>
      </c>
      <c r="FN6">
        <f>IF($GI6&gt;=21,INDEX($DD:$DD,$GH6+21),"")</f>
      </c>
      <c r="FO6">
        <f>IF($GI6&gt;=22,INDEX($DD:$DD,$GH6+22),"")</f>
      </c>
      <c r="FP6">
        <f>IF($GI6&gt;=23,INDEX($DD:$DD,$GH6+23),"")</f>
      </c>
      <c r="FQ6">
        <f>IF($GI6&gt;=24,INDEX($DD:$DD,$GH6+24),"")</f>
      </c>
      <c r="FR6">
        <f>IF($GI6&gt;=25,INDEX($DD:$DD,$GH6+25),"")</f>
      </c>
      <c r="FS6">
        <f>IF($GI6&gt;=26,INDEX($DD:$DD,$GH6+26),"")</f>
      </c>
      <c r="FT6">
        <f>IF($GI6&gt;=27,INDEX($DD:$DD,$GH6+27),"")</f>
      </c>
      <c r="FU6">
        <f>IF($GI6&gt;=28,INDEX($DD:$DD,$GH6+28),"")</f>
      </c>
      <c r="FV6">
        <f>IF($GI6&gt;=29,INDEX($DD:$DD,$GH6+29),"")</f>
      </c>
      <c r="FW6">
        <f>IF($GI6&gt;=30,INDEX($DD:$DD,$GH6+30),"")</f>
      </c>
      <c r="FX6">
        <f>IF($GI6&gt;=31,INDEX($DD:$DD,$GH6+31),"")</f>
      </c>
      <c r="FY6">
        <f>IF($GI6&gt;=32,INDEX($DD:$DD,$GH6+32),"")</f>
      </c>
      <c r="FZ6">
        <f>IF($GI6&gt;=33,INDEX($DD:$DD,$GH6+33),"")</f>
      </c>
      <c r="GA6">
        <f>IF($GI6&gt;=34,INDEX($DD:$DD,$GH6+34),"")</f>
      </c>
      <c r="GB6">
        <f>IF($GI6&gt;=35,INDEX($DD:$DD,$GH6+35),"")</f>
      </c>
      <c r="GC6">
        <f>IF($GI6&gt;=36,INDEX($DD:$DD,$GH6+36),"")</f>
      </c>
      <c r="GD6">
        <f>IF($GI6&gt;=37,INDEX($DD:$DD,$GH6+37),"")</f>
      </c>
      <c r="GE6">
        <f>IF($GI6&gt;=38,INDEX($DD:$DD,$GH6+38),"")</f>
      </c>
      <c r="GF6">
        <f>IF($GI6&gt;=39,INDEX($DD:$DD,$GH6+39),"")</f>
      </c>
      <c r="GG6">
        <f>IF($GI6&gt;=40,INDEX($DD:$DD,$GH6+40),"")</f>
      </c>
      <c r="GH6">
        <f>IFERROR(MATCH($DB6,$DC$2:$DC$148,0)+1,0)</f>
      </c>
      <c r="GI6">
        <f>IFERROR(INDEX($DE$2:$DE$148,MATCH($DB6,$DC$2:$DC$148,0)),0)</f>
      </c>
      <c r="GJ6">
        <f>IFERROR(MATCH($S6,$DF$6:$ES$6,0),0)</f>
      </c>
      <c r="GK6">
        <f>IF($GJ6&gt;0,INDEX($ET$6:$GG$6,$GJ6),"")</f>
      </c>
      <c r="GL6" t="s">
        <v>67</v>
      </c>
      <c r="GN6">
        <f>IF($IW6&gt;=1,INDEX($GL:$GL,$IV6+1),"")</f>
      </c>
      <c r="GO6">
        <f>IF($IW6&gt;=2,INDEX($GL:$GL,$IV6+2),"")</f>
      </c>
      <c r="GP6">
        <f>IF($IW6&gt;=3,INDEX($GL:$GL,$IV6+3),"")</f>
      </c>
      <c r="GQ6">
        <f>IF($IW6&gt;=4,INDEX($GL:$GL,$IV6+4),"")</f>
      </c>
      <c r="GR6">
        <f>IF($IW6&gt;=5,INDEX($GL:$GL,$IV6+5),"")</f>
      </c>
      <c r="GS6">
        <f>IF($IW6&gt;=6,INDEX($GL:$GL,$IV6+6),"")</f>
      </c>
      <c r="GT6">
        <f>IF($IW6&gt;=7,INDEX($GL:$GL,$IV6+7),"")</f>
      </c>
      <c r="GU6">
        <f>IF($IW6&gt;=8,INDEX($GL:$GL,$IV6+8),"")</f>
      </c>
      <c r="GV6">
        <f>IF($IW6&gt;=9,INDEX($GL:$GL,$IV6+9),"")</f>
      </c>
      <c r="GW6">
        <f>IF($IW6&gt;=10,INDEX($GL:$GL,$IV6+10),"")</f>
      </c>
      <c r="GX6">
        <f>IF($IW6&gt;=11,INDEX($GL:$GL,$IV6+11),"")</f>
      </c>
      <c r="GY6">
        <f>IF($IW6&gt;=12,INDEX($GL:$GL,$IV6+12),"")</f>
      </c>
      <c r="GZ6">
        <f>IF($IW6&gt;=13,INDEX($GL:$GL,$IV6+13),"")</f>
      </c>
      <c r="HA6">
        <f>IF($IW6&gt;=14,INDEX($GL:$GL,$IV6+14),"")</f>
      </c>
      <c r="HB6">
        <f>IF($IW6&gt;=15,INDEX($GL:$GL,$IV6+15),"")</f>
      </c>
      <c r="HC6">
        <f>IF($IW6&gt;=16,INDEX($GL:$GL,$IV6+16),"")</f>
      </c>
      <c r="HD6">
        <f>IF($IW6&gt;=17,INDEX($GL:$GL,$IV6+17),"")</f>
      </c>
      <c r="HE6">
        <f>IF($IW6&gt;=18,INDEX($GL:$GL,$IV6+18),"")</f>
      </c>
      <c r="HF6">
        <f>IF($IW6&gt;=19,INDEX($GL:$GL,$IV6+19),"")</f>
      </c>
      <c r="HG6">
        <f>IF($IW6&gt;=20,INDEX($GL:$GL,$IV6+20),"")</f>
      </c>
      <c r="HH6">
        <f>IF($IW6&gt;=21,INDEX($GL:$GL,$IV6+21),"")</f>
      </c>
      <c r="HI6">
        <f>IF($IW6&gt;=22,INDEX($GL:$GL,$IV6+22),"")</f>
      </c>
      <c r="HJ6">
        <f>IF($IW6&gt;=23,INDEX($GL:$GL,$IV6+23),"")</f>
      </c>
      <c r="HK6">
        <f>IF($IW6&gt;=24,INDEX($GL:$GL,$IV6+24),"")</f>
      </c>
      <c r="HL6">
        <f>IF($IW6&gt;=25,INDEX($GL:$GL,$IV6+25),"")</f>
      </c>
      <c r="HM6">
        <f>IF($IW6&gt;=26,INDEX($GL:$GL,$IV6+26),"")</f>
      </c>
      <c r="HN6">
        <f>IF($IW6&gt;=27,INDEX($GL:$GL,$IV6+27),"")</f>
      </c>
      <c r="HO6">
        <f>IF($IW6&gt;=28,INDEX($GL:$GL,$IV6+28),"")</f>
      </c>
      <c r="HP6">
        <f>IF($IW6&gt;=29,INDEX($GL:$GL,$IV6+29),"")</f>
      </c>
      <c r="HQ6">
        <f>IF($IW6&gt;=30,INDEX($GL:$GL,$IV6+30),"")</f>
      </c>
      <c r="HR6">
        <f>IF($IW6&gt;=31,INDEX($GL:$GL,$IV6+31),"")</f>
      </c>
      <c r="HS6">
        <f>IF($IW6&gt;=32,INDEX($GL:$GL,$IV6+32),"")</f>
      </c>
      <c r="HT6">
        <f>IF($IW6&gt;=33,INDEX($GL:$GL,$IV6+33),"")</f>
      </c>
      <c r="HU6">
        <f>IF($IW6&gt;=34,INDEX($GL:$GL,$IV6+34),"")</f>
      </c>
      <c r="HV6">
        <f>IF($IW6&gt;=35,INDEX($GL:$GL,$IV6+35),"")</f>
      </c>
      <c r="HW6">
        <f>IF($IW6&gt;=36,INDEX($GL:$GL,$IV6+36),"")</f>
      </c>
      <c r="HX6">
        <f>IF($IW6&gt;=37,INDEX($GL:$GL,$IV6+37),"")</f>
      </c>
      <c r="HY6">
        <f>IF($IW6&gt;=38,INDEX($GL:$GL,$IV6+38),"")</f>
      </c>
      <c r="HZ6">
        <f>IF($IW6&gt;=39,INDEX($GL:$GL,$IV6+39),"")</f>
      </c>
      <c r="IA6">
        <f>IF($IW6&gt;=40,INDEX($GL:$GL,$IV6+40),"")</f>
      </c>
      <c r="IB6">
        <f>IF($IW6&gt;=41,INDEX($GL:$GL,$IV6+41),"")</f>
      </c>
      <c r="IC6">
        <f>IF($IW6&gt;=42,INDEX($GL:$GL,$IV6+42),"")</f>
      </c>
      <c r="ID6">
        <f>IF($IW6&gt;=43,INDEX($GL:$GL,$IV6+43),"")</f>
      </c>
      <c r="IE6">
        <f>IF($IW6&gt;=44,INDEX($GL:$GL,$IV6+44),"")</f>
      </c>
      <c r="IF6">
        <f>IF($IW6&gt;=45,INDEX($GL:$GL,$IV6+45),"")</f>
      </c>
      <c r="IG6">
        <f>IF($IW6&gt;=46,INDEX($GL:$GL,$IV6+46),"")</f>
      </c>
      <c r="IH6">
        <f>IF($IW6&gt;=47,INDEX($GL:$GL,$IV6+47),"")</f>
      </c>
      <c r="II6">
        <f>IF($IW6&gt;=48,INDEX($GL:$GL,$IV6+48),"")</f>
      </c>
      <c r="IJ6">
        <f>IF($IW6&gt;=49,INDEX($GL:$GL,$IV6+49),"")</f>
      </c>
      <c r="IK6">
        <f>IF($IW6&gt;=50,INDEX($GL:$GL,$IV6+50),"")</f>
      </c>
      <c r="IL6">
        <f>IF($IW6&gt;=51,INDEX($GL:$GL,$IV6+51),"")</f>
      </c>
      <c r="IM6">
        <f>IF($IW6&gt;=52,INDEX($GL:$GL,$IV6+52),"")</f>
      </c>
      <c r="IN6">
        <f>IF($IW6&gt;=53,INDEX($GL:$GL,$IV6+53),"")</f>
      </c>
      <c r="IO6">
        <f>IF($IW6&gt;=54,INDEX($GL:$GL,$IV6+54),"")</f>
      </c>
      <c r="IP6">
        <f>IF($IW6&gt;=55,INDEX($GL:$GL,$IV6+55),"")</f>
      </c>
      <c r="IQ6">
        <f>IF($IW6&gt;=56,INDEX($GL:$GL,$IV6+56),"")</f>
      </c>
      <c r="IR6">
        <f>IF($IW6&gt;=57,INDEX($GL:$GL,$IV6+57),"")</f>
      </c>
      <c r="IS6">
        <f>IF($IW6&gt;=58,INDEX($GL:$GL,$IV6+58),"")</f>
      </c>
      <c r="IT6">
        <f>IF($IW6&gt;=59,INDEX($GL:$GL,$IV6+59),"")</f>
      </c>
      <c r="IU6">
        <f>IF($IW6&gt;=60,INDEX($GL:$GL,$IV6+60),"")</f>
      </c>
      <c r="IV6">
        <f>IFERROR(MATCH($GK6,$GL$2:$GL$324,0)+1,0)</f>
      </c>
      <c r="IW6">
        <f>IFERROR(INDEX($GM$2:$GM$324,MATCH($GK6,$GL$2:$GL$324,0)),0)</f>
      </c>
      <c r="IX6" t="s">
        <v>34</v>
      </c>
      <c r="IY6" t="s">
        <v>34</v>
      </c>
    </row>
    <row r="7" spans="1:259" x14ac:dyDescent="0.25">
      <c r="K7">
        <f>IF(OR($N7="",$J7=""),"",IFERROR($N7/$J7,0))</f>
      </c>
      <c r="L7">
        <f>IF($N7="","",
SUM($M7,$O7,$T7,$P7,$R7)*
(1-IF($U7="",0,VALUE($U7)/100)))</f>
      </c>
      <c r="M7">
        <f>IF($N7="","",$N7)</f>
      </c>
      <c r="O7">
        <f>IF($N7="","",
IF($H7="","",
IF(ISNUMBER(SEARCH("exempt",LOWER($H7))),0,
$N7*(VALUE(SUBSTITUTE($H7,"%",""))/100))))</f>
      </c>
      <c r="V7">
        <f>IFERROR(IF(FIND(" - ",$E7)&gt;0,MID($E7,FIND(" - ",$E7)+3,LEN($E7)),""),"")</f>
      </c>
      <c r="AC7" t="s">
        <v>68</v>
      </c>
      <c r="AD7" t="s">
        <v>69</v>
      </c>
      <c r="AE7" t="s">
        <v>70</v>
      </c>
      <c r="AF7" t="s">
        <v>71</v>
      </c>
      <c r="AG7" t="s">
        <v>72</v>
      </c>
      <c r="AH7" t="s">
        <v>72</v>
      </c>
      <c r="AI7" t="s">
        <v>73</v>
      </c>
      <c r="AJ7">
        <f>IFERROR(LEFT($E7,FIND(" - ",$E7)-1),$E7)</f>
      </c>
      <c r="AK7" t="s">
        <v>57</v>
      </c>
      <c r="AM7">
        <f>IF($CB7&gt;=1,INDEX($AK:$AK,$CA7+1),"")</f>
      </c>
      <c r="AN7">
        <f>IF($CB7&gt;=2,INDEX($AK:$AK,$CA7+2),"")</f>
      </c>
      <c r="AO7">
        <f>IF($CB7&gt;=3,INDEX($AK:$AK,$CA7+3),"")</f>
      </c>
      <c r="AP7">
        <f>IF($CB7&gt;=4,INDEX($AK:$AK,$CA7+4),"")</f>
      </c>
      <c r="AQ7">
        <f>IF($CB7&gt;=5,INDEX($AK:$AK,$CA7+5),"")</f>
      </c>
      <c r="AR7">
        <f>IF($CB7&gt;=6,INDEX($AK:$AK,$CA7+6),"")</f>
      </c>
      <c r="AS7">
        <f>IF($CB7&gt;=7,INDEX($AK:$AK,$CA7+7),"")</f>
      </c>
      <c r="AT7">
        <f>IF($CB7&gt;=8,INDEX($AK:$AK,$CA7+8),"")</f>
      </c>
      <c r="AU7">
        <f>IF($CB7&gt;=9,INDEX($AK:$AK,$CA7+9),"")</f>
      </c>
      <c r="AV7">
        <f>IF($CB7&gt;=10,INDEX($AK:$AK,$CA7+10),"")</f>
      </c>
      <c r="AW7">
        <f>IF($CB7&gt;=11,INDEX($AK:$AK,$CA7+11),"")</f>
      </c>
      <c r="AX7">
        <f>IF($CB7&gt;=12,INDEX($AK:$AK,$CA7+12),"")</f>
      </c>
      <c r="AY7">
        <f>IF($CB7&gt;=13,INDEX($AK:$AK,$CA7+13),"")</f>
      </c>
      <c r="AZ7">
        <f>IF($CB7&gt;=14,INDEX($AK:$AK,$CA7+14),"")</f>
      </c>
      <c r="BA7">
        <f>IF($CB7&gt;=15,INDEX($AK:$AK,$CA7+15),"")</f>
      </c>
      <c r="BB7">
        <f>IF($CB7&gt;=16,INDEX($AK:$AK,$CA7+16),"")</f>
      </c>
      <c r="BC7">
        <f>IF($CB7&gt;=17,INDEX($AK:$AK,$CA7+17),"")</f>
      </c>
      <c r="BD7">
        <f>IF($CB7&gt;=18,INDEX($AK:$AK,$CA7+18),"")</f>
      </c>
      <c r="BE7">
        <f>IF($CB7&gt;=19,INDEX($AK:$AK,$CA7+19),"")</f>
      </c>
      <c r="BF7">
        <f>IF($CB7&gt;=20,INDEX($AK:$AK,$CA7+20),"")</f>
      </c>
      <c r="BG7">
        <f>IF($CB7&gt;=21,INDEX($AK:$AK,$CA7+21),"")</f>
      </c>
      <c r="BH7">
        <f>IF($CB7&gt;=22,INDEX($AK:$AK,$CA7+22),"")</f>
      </c>
      <c r="BI7">
        <f>IF($CB7&gt;=23,INDEX($AK:$AK,$CA7+23),"")</f>
      </c>
      <c r="BJ7">
        <f>IF($CB7&gt;=24,INDEX($AK:$AK,$CA7+24),"")</f>
      </c>
      <c r="BK7">
        <f>IF($CB7&gt;=25,INDEX($AK:$AK,$CA7+25),"")</f>
      </c>
      <c r="BL7">
        <f>IF($CB7&gt;=26,INDEX($AK:$AK,$CA7+26),"")</f>
      </c>
      <c r="BM7">
        <f>IF($CB7&gt;=27,INDEX($AK:$AK,$CA7+27),"")</f>
      </c>
      <c r="BN7">
        <f>IF($CB7&gt;=28,INDEX($AK:$AK,$CA7+28),"")</f>
      </c>
      <c r="BO7">
        <f>IF($CB7&gt;=29,INDEX($AK:$AK,$CA7+29),"")</f>
      </c>
      <c r="BP7">
        <f>IF($CB7&gt;=30,INDEX($AK:$AK,$CA7+30),"")</f>
      </c>
      <c r="BQ7">
        <f>IF($CB7&gt;=31,INDEX($AK:$AK,$CA7+31),"")</f>
      </c>
      <c r="BR7">
        <f>IF($CB7&gt;=32,INDEX($AK:$AK,$CA7+32),"")</f>
      </c>
      <c r="BS7">
        <f>IF($CB7&gt;=33,INDEX($AK:$AK,$CA7+33),"")</f>
      </c>
      <c r="BT7">
        <f>IF($CB7&gt;=34,INDEX($AK:$AK,$CA7+34),"")</f>
      </c>
      <c r="BU7">
        <f>IF($CB7&gt;=35,INDEX($AK:$AK,$CA7+35),"")</f>
      </c>
      <c r="BV7">
        <f>IF($CB7&gt;=36,INDEX($AK:$AK,$CA7+36),"")</f>
      </c>
      <c r="BW7">
        <f>IF($CB7&gt;=37,INDEX($AK:$AK,$CA7+37),"")</f>
      </c>
      <c r="BX7">
        <f>IF($CB7&gt;=38,INDEX($AK:$AK,$CA7+38),"")</f>
      </c>
      <c r="BY7">
        <f>IF($CB7&gt;=39,INDEX($AK:$AK,$CA7+39),"")</f>
      </c>
      <c r="BZ7">
        <f>IF($CB7&gt;=40,INDEX($AK:$AK,$CA7+40),"")</f>
      </c>
      <c r="CA7">
        <f>IFERROR(MATCH($AJ7,$AK$2:$AK$134,0)+1,0)</f>
      </c>
      <c r="CB7">
        <f>IFERROR(INDEX($AL$2:$AL$134,MATCH($AJ7,$AK$2:$AK$134,0)),0)</f>
      </c>
      <c r="CC7">
        <f>IFERROR(LEFT($F7,FIND(" - ",$F7)-1),$F7)</f>
      </c>
      <c r="CD7" t="s">
        <v>39</v>
      </c>
      <c r="CF7">
        <f>IF($DA7&gt;=1,INDEX($CD:$CD,$CZ7+1),"")</f>
      </c>
      <c r="CG7">
        <f>IF($DA7&gt;=2,INDEX($CD:$CD,$CZ7+2),"")</f>
      </c>
      <c r="CH7">
        <f>IF($DA7&gt;=3,INDEX($CD:$CD,$CZ7+3),"")</f>
      </c>
      <c r="CI7">
        <f>IF($DA7&gt;=4,INDEX($CD:$CD,$CZ7+4),"")</f>
      </c>
      <c r="CJ7">
        <f>IF($DA7&gt;=5,INDEX($CD:$CD,$CZ7+5),"")</f>
      </c>
      <c r="CK7">
        <f>IF($DA7&gt;=6,INDEX($CD:$CD,$CZ7+6),"")</f>
      </c>
      <c r="CL7">
        <f>IF($DA7&gt;=7,INDEX($CD:$CD,$CZ7+7),"")</f>
      </c>
      <c r="CM7">
        <f>IF($DA7&gt;=8,INDEX($CD:$CD,$CZ7+8),"")</f>
      </c>
      <c r="CN7">
        <f>IF($DA7&gt;=9,INDEX($CD:$CD,$CZ7+9),"")</f>
      </c>
      <c r="CO7">
        <f>IF($DA7&gt;=10,INDEX($CD:$CD,$CZ7+10),"")</f>
      </c>
      <c r="CP7">
        <f>IF($DA7&gt;=11,INDEX($CD:$CD,$CZ7+11),"")</f>
      </c>
      <c r="CQ7">
        <f>IF($DA7&gt;=12,INDEX($CD:$CD,$CZ7+12),"")</f>
      </c>
      <c r="CR7">
        <f>IF($DA7&gt;=13,INDEX($CD:$CD,$CZ7+13),"")</f>
      </c>
      <c r="CS7">
        <f>IF($DA7&gt;=14,INDEX($CD:$CD,$CZ7+14),"")</f>
      </c>
      <c r="CT7">
        <f>IF($DA7&gt;=15,INDEX($CD:$CD,$CZ7+15),"")</f>
      </c>
      <c r="CU7">
        <f>IF($DA7&gt;=16,INDEX($CD:$CD,$CZ7+16),"")</f>
      </c>
      <c r="CV7">
        <f>IF($DA7&gt;=17,INDEX($CD:$CD,$CZ7+17),"")</f>
      </c>
      <c r="CW7">
        <f>IF($DA7&gt;=18,INDEX($CD:$CD,$CZ7+18),"")</f>
      </c>
      <c r="CX7">
        <f>IF($DA7&gt;=19,INDEX($CD:$CD,$CZ7+19),"")</f>
      </c>
      <c r="CY7">
        <f>IF($DA7&gt;=20,INDEX($CD:$CD,$CZ7+20),"")</f>
      </c>
      <c r="CZ7">
        <f>IFERROR(MATCH($CC7,$CD$2:$CD$263,0)+1,0)</f>
      </c>
      <c r="DA7">
        <f>IFERROR(INDEX($CE$2:$CE$263,MATCH($CC7,$CD$2:$CD$263,0)),0)</f>
      </c>
      <c r="DB7">
        <f>IFERROR(INDEX($AI:$AI,MATCH($H7,$AH:$AH,0))&amp;"","")</f>
      </c>
      <c r="DC7" t="s">
        <v>42</v>
      </c>
      <c r="DD7" t="s">
        <v>34</v>
      </c>
      <c r="DF7">
        <f>IF($GI7&gt;=1,INDEX($DC:$DC,$GH7+1),"")</f>
      </c>
      <c r="DG7">
        <f>IF($GI7&gt;=2,INDEX($DC:$DC,$GH7+2),"")</f>
      </c>
      <c r="DH7">
        <f>IF($GI7&gt;=3,INDEX($DC:$DC,$GH7+3),"")</f>
      </c>
      <c r="DI7">
        <f>IF($GI7&gt;=4,INDEX($DC:$DC,$GH7+4),"")</f>
      </c>
      <c r="DJ7">
        <f>IF($GI7&gt;=5,INDEX($DC:$DC,$GH7+5),"")</f>
      </c>
      <c r="DK7">
        <f>IF($GI7&gt;=6,INDEX($DC:$DC,$GH7+6),"")</f>
      </c>
      <c r="DL7">
        <f>IF($GI7&gt;=7,INDEX($DC:$DC,$GH7+7),"")</f>
      </c>
      <c r="DM7">
        <f>IF($GI7&gt;=8,INDEX($DC:$DC,$GH7+8),"")</f>
      </c>
      <c r="DN7">
        <f>IF($GI7&gt;=9,INDEX($DC:$DC,$GH7+9),"")</f>
      </c>
      <c r="DO7">
        <f>IF($GI7&gt;=10,INDEX($DC:$DC,$GH7+10),"")</f>
      </c>
      <c r="DP7">
        <f>IF($GI7&gt;=11,INDEX($DC:$DC,$GH7+11),"")</f>
      </c>
      <c r="DQ7">
        <f>IF($GI7&gt;=12,INDEX($DC:$DC,$GH7+12),"")</f>
      </c>
      <c r="DR7">
        <f>IF($GI7&gt;=13,INDEX($DC:$DC,$GH7+13),"")</f>
      </c>
      <c r="DS7">
        <f>IF($GI7&gt;=14,INDEX($DC:$DC,$GH7+14),"")</f>
      </c>
      <c r="DT7">
        <f>IF($GI7&gt;=15,INDEX($DC:$DC,$GH7+15),"")</f>
      </c>
      <c r="DU7">
        <f>IF($GI7&gt;=16,INDEX($DC:$DC,$GH7+16),"")</f>
      </c>
      <c r="DV7">
        <f>IF($GI7&gt;=17,INDEX($DC:$DC,$GH7+17),"")</f>
      </c>
      <c r="DW7">
        <f>IF($GI7&gt;=18,INDEX($DC:$DC,$GH7+18),"")</f>
      </c>
      <c r="DX7">
        <f>IF($GI7&gt;=19,INDEX($DC:$DC,$GH7+19),"")</f>
      </c>
      <c r="DY7">
        <f>IF($GI7&gt;=20,INDEX($DC:$DC,$GH7+20),"")</f>
      </c>
      <c r="DZ7">
        <f>IF($GI7&gt;=21,INDEX($DC:$DC,$GH7+21),"")</f>
      </c>
      <c r="EA7">
        <f>IF($GI7&gt;=22,INDEX($DC:$DC,$GH7+22),"")</f>
      </c>
      <c r="EB7">
        <f>IF($GI7&gt;=23,INDEX($DC:$DC,$GH7+23),"")</f>
      </c>
      <c r="EC7">
        <f>IF($GI7&gt;=24,INDEX($DC:$DC,$GH7+24),"")</f>
      </c>
      <c r="ED7">
        <f>IF($GI7&gt;=25,INDEX($DC:$DC,$GH7+25),"")</f>
      </c>
      <c r="EE7">
        <f>IF($GI7&gt;=26,INDEX($DC:$DC,$GH7+26),"")</f>
      </c>
      <c r="EF7">
        <f>IF($GI7&gt;=27,INDEX($DC:$DC,$GH7+27),"")</f>
      </c>
      <c r="EG7">
        <f>IF($GI7&gt;=28,INDEX($DC:$DC,$GH7+28),"")</f>
      </c>
      <c r="EH7">
        <f>IF($GI7&gt;=29,INDEX($DC:$DC,$GH7+29),"")</f>
      </c>
      <c r="EI7">
        <f>IF($GI7&gt;=30,INDEX($DC:$DC,$GH7+30),"")</f>
      </c>
      <c r="EJ7">
        <f>IF($GI7&gt;=31,INDEX($DC:$DC,$GH7+31),"")</f>
      </c>
      <c r="EK7">
        <f>IF($GI7&gt;=32,INDEX($DC:$DC,$GH7+32),"")</f>
      </c>
      <c r="EL7">
        <f>IF($GI7&gt;=33,INDEX($DC:$DC,$GH7+33),"")</f>
      </c>
      <c r="EM7">
        <f>IF($GI7&gt;=34,INDEX($DC:$DC,$GH7+34),"")</f>
      </c>
      <c r="EN7">
        <f>IF($GI7&gt;=35,INDEX($DC:$DC,$GH7+35),"")</f>
      </c>
      <c r="EO7">
        <f>IF($GI7&gt;=36,INDEX($DC:$DC,$GH7+36),"")</f>
      </c>
      <c r="EP7">
        <f>IF($GI7&gt;=37,INDEX($DC:$DC,$GH7+37),"")</f>
      </c>
      <c r="EQ7">
        <f>IF($GI7&gt;=38,INDEX($DC:$DC,$GH7+38),"")</f>
      </c>
      <c r="ER7">
        <f>IF($GI7&gt;=39,INDEX($DC:$DC,$GH7+39),"")</f>
      </c>
      <c r="ES7">
        <f>IF($GI7&gt;=40,INDEX($DC:$DC,$GH7+40),"")</f>
      </c>
      <c r="ET7">
        <f>IF($GI7&gt;=1,INDEX($DD:$DD,$GH7+1),"")</f>
      </c>
      <c r="EU7">
        <f>IF($GI7&gt;=2,INDEX($DD:$DD,$GH7+2),"")</f>
      </c>
      <c r="EV7">
        <f>IF($GI7&gt;=3,INDEX($DD:$DD,$GH7+3),"")</f>
      </c>
      <c r="EW7">
        <f>IF($GI7&gt;=4,INDEX($DD:$DD,$GH7+4),"")</f>
      </c>
      <c r="EX7">
        <f>IF($GI7&gt;=5,INDEX($DD:$DD,$GH7+5),"")</f>
      </c>
      <c r="EY7">
        <f>IF($GI7&gt;=6,INDEX($DD:$DD,$GH7+6),"")</f>
      </c>
      <c r="EZ7">
        <f>IF($GI7&gt;=7,INDEX($DD:$DD,$GH7+7),"")</f>
      </c>
      <c r="FA7">
        <f>IF($GI7&gt;=8,INDEX($DD:$DD,$GH7+8),"")</f>
      </c>
      <c r="FB7">
        <f>IF($GI7&gt;=9,INDEX($DD:$DD,$GH7+9),"")</f>
      </c>
      <c r="FC7">
        <f>IF($GI7&gt;=10,INDEX($DD:$DD,$GH7+10),"")</f>
      </c>
      <c r="FD7">
        <f>IF($GI7&gt;=11,INDEX($DD:$DD,$GH7+11),"")</f>
      </c>
      <c r="FE7">
        <f>IF($GI7&gt;=12,INDEX($DD:$DD,$GH7+12),"")</f>
      </c>
      <c r="FF7">
        <f>IF($GI7&gt;=13,INDEX($DD:$DD,$GH7+13),"")</f>
      </c>
      <c r="FG7">
        <f>IF($GI7&gt;=14,INDEX($DD:$DD,$GH7+14),"")</f>
      </c>
      <c r="FH7">
        <f>IF($GI7&gt;=15,INDEX($DD:$DD,$GH7+15),"")</f>
      </c>
      <c r="FI7">
        <f>IF($GI7&gt;=16,INDEX($DD:$DD,$GH7+16),"")</f>
      </c>
      <c r="FJ7">
        <f>IF($GI7&gt;=17,INDEX($DD:$DD,$GH7+17),"")</f>
      </c>
      <c r="FK7">
        <f>IF($GI7&gt;=18,INDEX($DD:$DD,$GH7+18),"")</f>
      </c>
      <c r="FL7">
        <f>IF($GI7&gt;=19,INDEX($DD:$DD,$GH7+19),"")</f>
      </c>
      <c r="FM7">
        <f>IF($GI7&gt;=20,INDEX($DD:$DD,$GH7+20),"")</f>
      </c>
      <c r="FN7">
        <f>IF($GI7&gt;=21,INDEX($DD:$DD,$GH7+21),"")</f>
      </c>
      <c r="FO7">
        <f>IF($GI7&gt;=22,INDEX($DD:$DD,$GH7+22),"")</f>
      </c>
      <c r="FP7">
        <f>IF($GI7&gt;=23,INDEX($DD:$DD,$GH7+23),"")</f>
      </c>
      <c r="FQ7">
        <f>IF($GI7&gt;=24,INDEX($DD:$DD,$GH7+24),"")</f>
      </c>
      <c r="FR7">
        <f>IF($GI7&gt;=25,INDEX($DD:$DD,$GH7+25),"")</f>
      </c>
      <c r="FS7">
        <f>IF($GI7&gt;=26,INDEX($DD:$DD,$GH7+26),"")</f>
      </c>
      <c r="FT7">
        <f>IF($GI7&gt;=27,INDEX($DD:$DD,$GH7+27),"")</f>
      </c>
      <c r="FU7">
        <f>IF($GI7&gt;=28,INDEX($DD:$DD,$GH7+28),"")</f>
      </c>
      <c r="FV7">
        <f>IF($GI7&gt;=29,INDEX($DD:$DD,$GH7+29),"")</f>
      </c>
      <c r="FW7">
        <f>IF($GI7&gt;=30,INDEX($DD:$DD,$GH7+30),"")</f>
      </c>
      <c r="FX7">
        <f>IF($GI7&gt;=31,INDEX($DD:$DD,$GH7+31),"")</f>
      </c>
      <c r="FY7">
        <f>IF($GI7&gt;=32,INDEX($DD:$DD,$GH7+32),"")</f>
      </c>
      <c r="FZ7">
        <f>IF($GI7&gt;=33,INDEX($DD:$DD,$GH7+33),"")</f>
      </c>
      <c r="GA7">
        <f>IF($GI7&gt;=34,INDEX($DD:$DD,$GH7+34),"")</f>
      </c>
      <c r="GB7">
        <f>IF($GI7&gt;=35,INDEX($DD:$DD,$GH7+35),"")</f>
      </c>
      <c r="GC7">
        <f>IF($GI7&gt;=36,INDEX($DD:$DD,$GH7+36),"")</f>
      </c>
      <c r="GD7">
        <f>IF($GI7&gt;=37,INDEX($DD:$DD,$GH7+37),"")</f>
      </c>
      <c r="GE7">
        <f>IF($GI7&gt;=38,INDEX($DD:$DD,$GH7+38),"")</f>
      </c>
      <c r="GF7">
        <f>IF($GI7&gt;=39,INDEX($DD:$DD,$GH7+39),"")</f>
      </c>
      <c r="GG7">
        <f>IF($GI7&gt;=40,INDEX($DD:$DD,$GH7+40),"")</f>
      </c>
      <c r="GH7">
        <f>IFERROR(MATCH($DB7,$DC$2:$DC$148,0)+1,0)</f>
      </c>
      <c r="GI7">
        <f>IFERROR(INDEX($DE$2:$DE$148,MATCH($DB7,$DC$2:$DC$148,0)),0)</f>
      </c>
      <c r="GJ7">
        <f>IFERROR(MATCH($S7,$DF$7:$ES$7,0),0)</f>
      </c>
      <c r="GK7">
        <f>IF($GJ7&gt;0,INDEX($ET$7:$GG$7,$GJ7),"")</f>
      </c>
      <c r="GL7" t="s">
        <v>74</v>
      </c>
      <c r="GN7">
        <f>IF($IW7&gt;=1,INDEX($GL:$GL,$IV7+1),"")</f>
      </c>
      <c r="GO7">
        <f>IF($IW7&gt;=2,INDEX($GL:$GL,$IV7+2),"")</f>
      </c>
      <c r="GP7">
        <f>IF($IW7&gt;=3,INDEX($GL:$GL,$IV7+3),"")</f>
      </c>
      <c r="GQ7">
        <f>IF($IW7&gt;=4,INDEX($GL:$GL,$IV7+4),"")</f>
      </c>
      <c r="GR7">
        <f>IF($IW7&gt;=5,INDEX($GL:$GL,$IV7+5),"")</f>
      </c>
      <c r="GS7">
        <f>IF($IW7&gt;=6,INDEX($GL:$GL,$IV7+6),"")</f>
      </c>
      <c r="GT7">
        <f>IF($IW7&gt;=7,INDEX($GL:$GL,$IV7+7),"")</f>
      </c>
      <c r="GU7">
        <f>IF($IW7&gt;=8,INDEX($GL:$GL,$IV7+8),"")</f>
      </c>
      <c r="GV7">
        <f>IF($IW7&gt;=9,INDEX($GL:$GL,$IV7+9),"")</f>
      </c>
      <c r="GW7">
        <f>IF($IW7&gt;=10,INDEX($GL:$GL,$IV7+10),"")</f>
      </c>
      <c r="GX7">
        <f>IF($IW7&gt;=11,INDEX($GL:$GL,$IV7+11),"")</f>
      </c>
      <c r="GY7">
        <f>IF($IW7&gt;=12,INDEX($GL:$GL,$IV7+12),"")</f>
      </c>
      <c r="GZ7">
        <f>IF($IW7&gt;=13,INDEX($GL:$GL,$IV7+13),"")</f>
      </c>
      <c r="HA7">
        <f>IF($IW7&gt;=14,INDEX($GL:$GL,$IV7+14),"")</f>
      </c>
      <c r="HB7">
        <f>IF($IW7&gt;=15,INDEX($GL:$GL,$IV7+15),"")</f>
      </c>
      <c r="HC7">
        <f>IF($IW7&gt;=16,INDEX($GL:$GL,$IV7+16),"")</f>
      </c>
      <c r="HD7">
        <f>IF($IW7&gt;=17,INDEX($GL:$GL,$IV7+17),"")</f>
      </c>
      <c r="HE7">
        <f>IF($IW7&gt;=18,INDEX($GL:$GL,$IV7+18),"")</f>
      </c>
      <c r="HF7">
        <f>IF($IW7&gt;=19,INDEX($GL:$GL,$IV7+19),"")</f>
      </c>
      <c r="HG7">
        <f>IF($IW7&gt;=20,INDEX($GL:$GL,$IV7+20),"")</f>
      </c>
      <c r="HH7">
        <f>IF($IW7&gt;=21,INDEX($GL:$GL,$IV7+21),"")</f>
      </c>
      <c r="HI7">
        <f>IF($IW7&gt;=22,INDEX($GL:$GL,$IV7+22),"")</f>
      </c>
      <c r="HJ7">
        <f>IF($IW7&gt;=23,INDEX($GL:$GL,$IV7+23),"")</f>
      </c>
      <c r="HK7">
        <f>IF($IW7&gt;=24,INDEX($GL:$GL,$IV7+24),"")</f>
      </c>
      <c r="HL7">
        <f>IF($IW7&gt;=25,INDEX($GL:$GL,$IV7+25),"")</f>
      </c>
      <c r="HM7">
        <f>IF($IW7&gt;=26,INDEX($GL:$GL,$IV7+26),"")</f>
      </c>
      <c r="HN7">
        <f>IF($IW7&gt;=27,INDEX($GL:$GL,$IV7+27),"")</f>
      </c>
      <c r="HO7">
        <f>IF($IW7&gt;=28,INDEX($GL:$GL,$IV7+28),"")</f>
      </c>
      <c r="HP7">
        <f>IF($IW7&gt;=29,INDEX($GL:$GL,$IV7+29),"")</f>
      </c>
      <c r="HQ7">
        <f>IF($IW7&gt;=30,INDEX($GL:$GL,$IV7+30),"")</f>
      </c>
      <c r="HR7">
        <f>IF($IW7&gt;=31,INDEX($GL:$GL,$IV7+31),"")</f>
      </c>
      <c r="HS7">
        <f>IF($IW7&gt;=32,INDEX($GL:$GL,$IV7+32),"")</f>
      </c>
      <c r="HT7">
        <f>IF($IW7&gt;=33,INDEX($GL:$GL,$IV7+33),"")</f>
      </c>
      <c r="HU7">
        <f>IF($IW7&gt;=34,INDEX($GL:$GL,$IV7+34),"")</f>
      </c>
      <c r="HV7">
        <f>IF($IW7&gt;=35,INDEX($GL:$GL,$IV7+35),"")</f>
      </c>
      <c r="HW7">
        <f>IF($IW7&gt;=36,INDEX($GL:$GL,$IV7+36),"")</f>
      </c>
      <c r="HX7">
        <f>IF($IW7&gt;=37,INDEX($GL:$GL,$IV7+37),"")</f>
      </c>
      <c r="HY7">
        <f>IF($IW7&gt;=38,INDEX($GL:$GL,$IV7+38),"")</f>
      </c>
      <c r="HZ7">
        <f>IF($IW7&gt;=39,INDEX($GL:$GL,$IV7+39),"")</f>
      </c>
      <c r="IA7">
        <f>IF($IW7&gt;=40,INDEX($GL:$GL,$IV7+40),"")</f>
      </c>
      <c r="IB7">
        <f>IF($IW7&gt;=41,INDEX($GL:$GL,$IV7+41),"")</f>
      </c>
      <c r="IC7">
        <f>IF($IW7&gt;=42,INDEX($GL:$GL,$IV7+42),"")</f>
      </c>
      <c r="ID7">
        <f>IF($IW7&gt;=43,INDEX($GL:$GL,$IV7+43),"")</f>
      </c>
      <c r="IE7">
        <f>IF($IW7&gt;=44,INDEX($GL:$GL,$IV7+44),"")</f>
      </c>
      <c r="IF7">
        <f>IF($IW7&gt;=45,INDEX($GL:$GL,$IV7+45),"")</f>
      </c>
      <c r="IG7">
        <f>IF($IW7&gt;=46,INDEX($GL:$GL,$IV7+46),"")</f>
      </c>
      <c r="IH7">
        <f>IF($IW7&gt;=47,INDEX($GL:$GL,$IV7+47),"")</f>
      </c>
      <c r="II7">
        <f>IF($IW7&gt;=48,INDEX($GL:$GL,$IV7+48),"")</f>
      </c>
      <c r="IJ7">
        <f>IF($IW7&gt;=49,INDEX($GL:$GL,$IV7+49),"")</f>
      </c>
      <c r="IK7">
        <f>IF($IW7&gt;=50,INDEX($GL:$GL,$IV7+50),"")</f>
      </c>
      <c r="IL7">
        <f>IF($IW7&gt;=51,INDEX($GL:$GL,$IV7+51),"")</f>
      </c>
      <c r="IM7">
        <f>IF($IW7&gt;=52,INDEX($GL:$GL,$IV7+52),"")</f>
      </c>
      <c r="IN7">
        <f>IF($IW7&gt;=53,INDEX($GL:$GL,$IV7+53),"")</f>
      </c>
      <c r="IO7">
        <f>IF($IW7&gt;=54,INDEX($GL:$GL,$IV7+54),"")</f>
      </c>
      <c r="IP7">
        <f>IF($IW7&gt;=55,INDEX($GL:$GL,$IV7+55),"")</f>
      </c>
      <c r="IQ7">
        <f>IF($IW7&gt;=56,INDEX($GL:$GL,$IV7+56),"")</f>
      </c>
      <c r="IR7">
        <f>IF($IW7&gt;=57,INDEX($GL:$GL,$IV7+57),"")</f>
      </c>
      <c r="IS7">
        <f>IF($IW7&gt;=58,INDEX($GL:$GL,$IV7+58),"")</f>
      </c>
      <c r="IT7">
        <f>IF($IW7&gt;=59,INDEX($GL:$GL,$IV7+59),"")</f>
      </c>
      <c r="IU7">
        <f>IF($IW7&gt;=60,INDEX($GL:$GL,$IV7+60),"")</f>
      </c>
      <c r="IV7">
        <f>IFERROR(MATCH($GK7,$GL$2:$GL$324,0)+1,0)</f>
      </c>
      <c r="IW7">
        <f>IFERROR(INDEX($GM$2:$GM$324,MATCH($GK7,$GL$2:$GL$324,0)),0)</f>
      </c>
      <c r="IX7" t="s">
        <v>34</v>
      </c>
      <c r="IY7" t="s">
        <v>34</v>
      </c>
    </row>
    <row r="8" spans="1:259" x14ac:dyDescent="0.25">
      <c r="K8">
        <f>IF(OR($N8="",$J8=""),"",IFERROR($N8/$J8,0))</f>
      </c>
      <c r="L8">
        <f>IF($N8="","",
SUM($M8,$O8,$T8,$P8,$R8)*
(1-IF($U8="",0,VALUE($U8)/100)))</f>
      </c>
      <c r="M8">
        <f>IF($N8="","",$N8)</f>
      </c>
      <c r="O8">
        <f>IF($N8="","",
IF($H8="","",
IF(ISNUMBER(SEARCH("exempt",LOWER($H8))),0,
$N8*(VALUE(SUBSTITUTE($H8,"%",""))/100))))</f>
      </c>
      <c r="V8">
        <f>IFERROR(IF(FIND(" - ",$E8)&gt;0,MID($E8,FIND(" - ",$E8)+3,LEN($E8)),""),"")</f>
      </c>
      <c r="AC8" t="s">
        <v>75</v>
      </c>
      <c r="AD8" t="s">
        <v>76</v>
      </c>
      <c r="AE8" t="s">
        <v>77</v>
      </c>
      <c r="AF8" t="s">
        <v>78</v>
      </c>
      <c r="AG8" t="s">
        <v>79</v>
      </c>
      <c r="AH8" t="s">
        <v>79</v>
      </c>
      <c r="AI8" t="s">
        <v>80</v>
      </c>
      <c r="AJ8">
        <f>IFERROR(LEFT($E8,FIND(" - ",$E8)-1),$E8)</f>
      </c>
      <c r="AK8" t="s">
        <v>64</v>
      </c>
      <c r="AM8">
        <f>IF($CB8&gt;=1,INDEX($AK:$AK,$CA8+1),"")</f>
      </c>
      <c r="AN8">
        <f>IF($CB8&gt;=2,INDEX($AK:$AK,$CA8+2),"")</f>
      </c>
      <c r="AO8">
        <f>IF($CB8&gt;=3,INDEX($AK:$AK,$CA8+3),"")</f>
      </c>
      <c r="AP8">
        <f>IF($CB8&gt;=4,INDEX($AK:$AK,$CA8+4),"")</f>
      </c>
      <c r="AQ8">
        <f>IF($CB8&gt;=5,INDEX($AK:$AK,$CA8+5),"")</f>
      </c>
      <c r="AR8">
        <f>IF($CB8&gt;=6,INDEX($AK:$AK,$CA8+6),"")</f>
      </c>
      <c r="AS8">
        <f>IF($CB8&gt;=7,INDEX($AK:$AK,$CA8+7),"")</f>
      </c>
      <c r="AT8">
        <f>IF($CB8&gt;=8,INDEX($AK:$AK,$CA8+8),"")</f>
      </c>
      <c r="AU8">
        <f>IF($CB8&gt;=9,INDEX($AK:$AK,$CA8+9),"")</f>
      </c>
      <c r="AV8">
        <f>IF($CB8&gt;=10,INDEX($AK:$AK,$CA8+10),"")</f>
      </c>
      <c r="AW8">
        <f>IF($CB8&gt;=11,INDEX($AK:$AK,$CA8+11),"")</f>
      </c>
      <c r="AX8">
        <f>IF($CB8&gt;=12,INDEX($AK:$AK,$CA8+12),"")</f>
      </c>
      <c r="AY8">
        <f>IF($CB8&gt;=13,INDEX($AK:$AK,$CA8+13),"")</f>
      </c>
      <c r="AZ8">
        <f>IF($CB8&gt;=14,INDEX($AK:$AK,$CA8+14),"")</f>
      </c>
      <c r="BA8">
        <f>IF($CB8&gt;=15,INDEX($AK:$AK,$CA8+15),"")</f>
      </c>
      <c r="BB8">
        <f>IF($CB8&gt;=16,INDEX($AK:$AK,$CA8+16),"")</f>
      </c>
      <c r="BC8">
        <f>IF($CB8&gt;=17,INDEX($AK:$AK,$CA8+17),"")</f>
      </c>
      <c r="BD8">
        <f>IF($CB8&gt;=18,INDEX($AK:$AK,$CA8+18),"")</f>
      </c>
      <c r="BE8">
        <f>IF($CB8&gt;=19,INDEX($AK:$AK,$CA8+19),"")</f>
      </c>
      <c r="BF8">
        <f>IF($CB8&gt;=20,INDEX($AK:$AK,$CA8+20),"")</f>
      </c>
      <c r="BG8">
        <f>IF($CB8&gt;=21,INDEX($AK:$AK,$CA8+21),"")</f>
      </c>
      <c r="BH8">
        <f>IF($CB8&gt;=22,INDEX($AK:$AK,$CA8+22),"")</f>
      </c>
      <c r="BI8">
        <f>IF($CB8&gt;=23,INDEX($AK:$AK,$CA8+23),"")</f>
      </c>
      <c r="BJ8">
        <f>IF($CB8&gt;=24,INDEX($AK:$AK,$CA8+24),"")</f>
      </c>
      <c r="BK8">
        <f>IF($CB8&gt;=25,INDEX($AK:$AK,$CA8+25),"")</f>
      </c>
      <c r="BL8">
        <f>IF($CB8&gt;=26,INDEX($AK:$AK,$CA8+26),"")</f>
      </c>
      <c r="BM8">
        <f>IF($CB8&gt;=27,INDEX($AK:$AK,$CA8+27),"")</f>
      </c>
      <c r="BN8">
        <f>IF($CB8&gt;=28,INDEX($AK:$AK,$CA8+28),"")</f>
      </c>
      <c r="BO8">
        <f>IF($CB8&gt;=29,INDEX($AK:$AK,$CA8+29),"")</f>
      </c>
      <c r="BP8">
        <f>IF($CB8&gt;=30,INDEX($AK:$AK,$CA8+30),"")</f>
      </c>
      <c r="BQ8">
        <f>IF($CB8&gt;=31,INDEX($AK:$AK,$CA8+31),"")</f>
      </c>
      <c r="BR8">
        <f>IF($CB8&gt;=32,INDEX($AK:$AK,$CA8+32),"")</f>
      </c>
      <c r="BS8">
        <f>IF($CB8&gt;=33,INDEX($AK:$AK,$CA8+33),"")</f>
      </c>
      <c r="BT8">
        <f>IF($CB8&gt;=34,INDEX($AK:$AK,$CA8+34),"")</f>
      </c>
      <c r="BU8">
        <f>IF($CB8&gt;=35,INDEX($AK:$AK,$CA8+35),"")</f>
      </c>
      <c r="BV8">
        <f>IF($CB8&gt;=36,INDEX($AK:$AK,$CA8+36),"")</f>
      </c>
      <c r="BW8">
        <f>IF($CB8&gt;=37,INDEX($AK:$AK,$CA8+37),"")</f>
      </c>
      <c r="BX8">
        <f>IF($CB8&gt;=38,INDEX($AK:$AK,$CA8+38),"")</f>
      </c>
      <c r="BY8">
        <f>IF($CB8&gt;=39,INDEX($AK:$AK,$CA8+39),"")</f>
      </c>
      <c r="BZ8">
        <f>IF($CB8&gt;=40,INDEX($AK:$AK,$CA8+40),"")</f>
      </c>
      <c r="CA8">
        <f>IFERROR(MATCH($AJ8,$AK$2:$AK$134,0)+1,0)</f>
      </c>
      <c r="CB8">
        <f>IFERROR(INDEX($AL$2:$AL$134,MATCH($AJ8,$AK$2:$AK$134,0)),0)</f>
      </c>
      <c r="CC8">
        <f>IFERROR(LEFT($F8,FIND(" - ",$F8)-1),$F8)</f>
      </c>
      <c r="CD8" t="s">
        <v>81</v>
      </c>
      <c r="CE8">
        <v>2</v>
      </c>
      <c r="CF8">
        <f>IF($DA8&gt;=1,INDEX($CD:$CD,$CZ8+1),"")</f>
      </c>
      <c r="CG8">
        <f>IF($DA8&gt;=2,INDEX($CD:$CD,$CZ8+2),"")</f>
      </c>
      <c r="CH8">
        <f>IF($DA8&gt;=3,INDEX($CD:$CD,$CZ8+3),"")</f>
      </c>
      <c r="CI8">
        <f>IF($DA8&gt;=4,INDEX($CD:$CD,$CZ8+4),"")</f>
      </c>
      <c r="CJ8">
        <f>IF($DA8&gt;=5,INDEX($CD:$CD,$CZ8+5),"")</f>
      </c>
      <c r="CK8">
        <f>IF($DA8&gt;=6,INDEX($CD:$CD,$CZ8+6),"")</f>
      </c>
      <c r="CL8">
        <f>IF($DA8&gt;=7,INDEX($CD:$CD,$CZ8+7),"")</f>
      </c>
      <c r="CM8">
        <f>IF($DA8&gt;=8,INDEX($CD:$CD,$CZ8+8),"")</f>
      </c>
      <c r="CN8">
        <f>IF($DA8&gt;=9,INDEX($CD:$CD,$CZ8+9),"")</f>
      </c>
      <c r="CO8">
        <f>IF($DA8&gt;=10,INDEX($CD:$CD,$CZ8+10),"")</f>
      </c>
      <c r="CP8">
        <f>IF($DA8&gt;=11,INDEX($CD:$CD,$CZ8+11),"")</f>
      </c>
      <c r="CQ8">
        <f>IF($DA8&gt;=12,INDEX($CD:$CD,$CZ8+12),"")</f>
      </c>
      <c r="CR8">
        <f>IF($DA8&gt;=13,INDEX($CD:$CD,$CZ8+13),"")</f>
      </c>
      <c r="CS8">
        <f>IF($DA8&gt;=14,INDEX($CD:$CD,$CZ8+14),"")</f>
      </c>
      <c r="CT8">
        <f>IF($DA8&gt;=15,INDEX($CD:$CD,$CZ8+15),"")</f>
      </c>
      <c r="CU8">
        <f>IF($DA8&gt;=16,INDEX($CD:$CD,$CZ8+16),"")</f>
      </c>
      <c r="CV8">
        <f>IF($DA8&gt;=17,INDEX($CD:$CD,$CZ8+17),"")</f>
      </c>
      <c r="CW8">
        <f>IF($DA8&gt;=18,INDEX($CD:$CD,$CZ8+18),"")</f>
      </c>
      <c r="CX8">
        <f>IF($DA8&gt;=19,INDEX($CD:$CD,$CZ8+19),"")</f>
      </c>
      <c r="CY8">
        <f>IF($DA8&gt;=20,INDEX($CD:$CD,$CZ8+20),"")</f>
      </c>
      <c r="CZ8">
        <f>IFERROR(MATCH($CC8,$CD$2:$CD$263,0)+1,0)</f>
      </c>
      <c r="DA8">
        <f>IFERROR(INDEX($CE$2:$CE$263,MATCH($CC8,$CD$2:$CD$263,0)),0)</f>
      </c>
      <c r="DB8">
        <f>IFERROR(INDEX($AI:$AI,MATCH($H8,$AH:$AH,0))&amp;"","")</f>
      </c>
      <c r="DC8" t="s">
        <v>82</v>
      </c>
      <c r="DE8">
        <v>2</v>
      </c>
      <c r="DF8">
        <f>IF($GI8&gt;=1,INDEX($DC:$DC,$GH8+1),"")</f>
      </c>
      <c r="DG8">
        <f>IF($GI8&gt;=2,INDEX($DC:$DC,$GH8+2),"")</f>
      </c>
      <c r="DH8">
        <f>IF($GI8&gt;=3,INDEX($DC:$DC,$GH8+3),"")</f>
      </c>
      <c r="DI8">
        <f>IF($GI8&gt;=4,INDEX($DC:$DC,$GH8+4),"")</f>
      </c>
      <c r="DJ8">
        <f>IF($GI8&gt;=5,INDEX($DC:$DC,$GH8+5),"")</f>
      </c>
      <c r="DK8">
        <f>IF($GI8&gt;=6,INDEX($DC:$DC,$GH8+6),"")</f>
      </c>
      <c r="DL8">
        <f>IF($GI8&gt;=7,INDEX($DC:$DC,$GH8+7),"")</f>
      </c>
      <c r="DM8">
        <f>IF($GI8&gt;=8,INDEX($DC:$DC,$GH8+8),"")</f>
      </c>
      <c r="DN8">
        <f>IF($GI8&gt;=9,INDEX($DC:$DC,$GH8+9),"")</f>
      </c>
      <c r="DO8">
        <f>IF($GI8&gt;=10,INDEX($DC:$DC,$GH8+10),"")</f>
      </c>
      <c r="DP8">
        <f>IF($GI8&gt;=11,INDEX($DC:$DC,$GH8+11),"")</f>
      </c>
      <c r="DQ8">
        <f>IF($GI8&gt;=12,INDEX($DC:$DC,$GH8+12),"")</f>
      </c>
      <c r="DR8">
        <f>IF($GI8&gt;=13,INDEX($DC:$DC,$GH8+13),"")</f>
      </c>
      <c r="DS8">
        <f>IF($GI8&gt;=14,INDEX($DC:$DC,$GH8+14),"")</f>
      </c>
      <c r="DT8">
        <f>IF($GI8&gt;=15,INDEX($DC:$DC,$GH8+15),"")</f>
      </c>
      <c r="DU8">
        <f>IF($GI8&gt;=16,INDEX($DC:$DC,$GH8+16),"")</f>
      </c>
      <c r="DV8">
        <f>IF($GI8&gt;=17,INDEX($DC:$DC,$GH8+17),"")</f>
      </c>
      <c r="DW8">
        <f>IF($GI8&gt;=18,INDEX($DC:$DC,$GH8+18),"")</f>
      </c>
      <c r="DX8">
        <f>IF($GI8&gt;=19,INDEX($DC:$DC,$GH8+19),"")</f>
      </c>
      <c r="DY8">
        <f>IF($GI8&gt;=20,INDEX($DC:$DC,$GH8+20),"")</f>
      </c>
      <c r="DZ8">
        <f>IF($GI8&gt;=21,INDEX($DC:$DC,$GH8+21),"")</f>
      </c>
      <c r="EA8">
        <f>IF($GI8&gt;=22,INDEX($DC:$DC,$GH8+22),"")</f>
      </c>
      <c r="EB8">
        <f>IF($GI8&gt;=23,INDEX($DC:$DC,$GH8+23),"")</f>
      </c>
      <c r="EC8">
        <f>IF($GI8&gt;=24,INDEX($DC:$DC,$GH8+24),"")</f>
      </c>
      <c r="ED8">
        <f>IF($GI8&gt;=25,INDEX($DC:$DC,$GH8+25),"")</f>
      </c>
      <c r="EE8">
        <f>IF($GI8&gt;=26,INDEX($DC:$DC,$GH8+26),"")</f>
      </c>
      <c r="EF8">
        <f>IF($GI8&gt;=27,INDEX($DC:$DC,$GH8+27),"")</f>
      </c>
      <c r="EG8">
        <f>IF($GI8&gt;=28,INDEX($DC:$DC,$GH8+28),"")</f>
      </c>
      <c r="EH8">
        <f>IF($GI8&gt;=29,INDEX($DC:$DC,$GH8+29),"")</f>
      </c>
      <c r="EI8">
        <f>IF($GI8&gt;=30,INDEX($DC:$DC,$GH8+30),"")</f>
      </c>
      <c r="EJ8">
        <f>IF($GI8&gt;=31,INDEX($DC:$DC,$GH8+31),"")</f>
      </c>
      <c r="EK8">
        <f>IF($GI8&gt;=32,INDEX($DC:$DC,$GH8+32),"")</f>
      </c>
      <c r="EL8">
        <f>IF($GI8&gt;=33,INDEX($DC:$DC,$GH8+33),"")</f>
      </c>
      <c r="EM8">
        <f>IF($GI8&gt;=34,INDEX($DC:$DC,$GH8+34),"")</f>
      </c>
      <c r="EN8">
        <f>IF($GI8&gt;=35,INDEX($DC:$DC,$GH8+35),"")</f>
      </c>
      <c r="EO8">
        <f>IF($GI8&gt;=36,INDEX($DC:$DC,$GH8+36),"")</f>
      </c>
      <c r="EP8">
        <f>IF($GI8&gt;=37,INDEX($DC:$DC,$GH8+37),"")</f>
      </c>
      <c r="EQ8">
        <f>IF($GI8&gt;=38,INDEX($DC:$DC,$GH8+38),"")</f>
      </c>
      <c r="ER8">
        <f>IF($GI8&gt;=39,INDEX($DC:$DC,$GH8+39),"")</f>
      </c>
      <c r="ES8">
        <f>IF($GI8&gt;=40,INDEX($DC:$DC,$GH8+40),"")</f>
      </c>
      <c r="ET8">
        <f>IF($GI8&gt;=1,INDEX($DD:$DD,$GH8+1),"")</f>
      </c>
      <c r="EU8">
        <f>IF($GI8&gt;=2,INDEX($DD:$DD,$GH8+2),"")</f>
      </c>
      <c r="EV8">
        <f>IF($GI8&gt;=3,INDEX($DD:$DD,$GH8+3),"")</f>
      </c>
      <c r="EW8">
        <f>IF($GI8&gt;=4,INDEX($DD:$DD,$GH8+4),"")</f>
      </c>
      <c r="EX8">
        <f>IF($GI8&gt;=5,INDEX($DD:$DD,$GH8+5),"")</f>
      </c>
      <c r="EY8">
        <f>IF($GI8&gt;=6,INDEX($DD:$DD,$GH8+6),"")</f>
      </c>
      <c r="EZ8">
        <f>IF($GI8&gt;=7,INDEX($DD:$DD,$GH8+7),"")</f>
      </c>
      <c r="FA8">
        <f>IF($GI8&gt;=8,INDEX($DD:$DD,$GH8+8),"")</f>
      </c>
      <c r="FB8">
        <f>IF($GI8&gt;=9,INDEX($DD:$DD,$GH8+9),"")</f>
      </c>
      <c r="FC8">
        <f>IF($GI8&gt;=10,INDEX($DD:$DD,$GH8+10),"")</f>
      </c>
      <c r="FD8">
        <f>IF($GI8&gt;=11,INDEX($DD:$DD,$GH8+11),"")</f>
      </c>
      <c r="FE8">
        <f>IF($GI8&gt;=12,INDEX($DD:$DD,$GH8+12),"")</f>
      </c>
      <c r="FF8">
        <f>IF($GI8&gt;=13,INDEX($DD:$DD,$GH8+13),"")</f>
      </c>
      <c r="FG8">
        <f>IF($GI8&gt;=14,INDEX($DD:$DD,$GH8+14),"")</f>
      </c>
      <c r="FH8">
        <f>IF($GI8&gt;=15,INDEX($DD:$DD,$GH8+15),"")</f>
      </c>
      <c r="FI8">
        <f>IF($GI8&gt;=16,INDEX($DD:$DD,$GH8+16),"")</f>
      </c>
      <c r="FJ8">
        <f>IF($GI8&gt;=17,INDEX($DD:$DD,$GH8+17),"")</f>
      </c>
      <c r="FK8">
        <f>IF($GI8&gt;=18,INDEX($DD:$DD,$GH8+18),"")</f>
      </c>
      <c r="FL8">
        <f>IF($GI8&gt;=19,INDEX($DD:$DD,$GH8+19),"")</f>
      </c>
      <c r="FM8">
        <f>IF($GI8&gt;=20,INDEX($DD:$DD,$GH8+20),"")</f>
      </c>
      <c r="FN8">
        <f>IF($GI8&gt;=21,INDEX($DD:$DD,$GH8+21),"")</f>
      </c>
      <c r="FO8">
        <f>IF($GI8&gt;=22,INDEX($DD:$DD,$GH8+22),"")</f>
      </c>
      <c r="FP8">
        <f>IF($GI8&gt;=23,INDEX($DD:$DD,$GH8+23),"")</f>
      </c>
      <c r="FQ8">
        <f>IF($GI8&gt;=24,INDEX($DD:$DD,$GH8+24),"")</f>
      </c>
      <c r="FR8">
        <f>IF($GI8&gt;=25,INDEX($DD:$DD,$GH8+25),"")</f>
      </c>
      <c r="FS8">
        <f>IF($GI8&gt;=26,INDEX($DD:$DD,$GH8+26),"")</f>
      </c>
      <c r="FT8">
        <f>IF($GI8&gt;=27,INDEX($DD:$DD,$GH8+27),"")</f>
      </c>
      <c r="FU8">
        <f>IF($GI8&gt;=28,INDEX($DD:$DD,$GH8+28),"")</f>
      </c>
      <c r="FV8">
        <f>IF($GI8&gt;=29,INDEX($DD:$DD,$GH8+29),"")</f>
      </c>
      <c r="FW8">
        <f>IF($GI8&gt;=30,INDEX($DD:$DD,$GH8+30),"")</f>
      </c>
      <c r="FX8">
        <f>IF($GI8&gt;=31,INDEX($DD:$DD,$GH8+31),"")</f>
      </c>
      <c r="FY8">
        <f>IF($GI8&gt;=32,INDEX($DD:$DD,$GH8+32),"")</f>
      </c>
      <c r="FZ8">
        <f>IF($GI8&gt;=33,INDEX($DD:$DD,$GH8+33),"")</f>
      </c>
      <c r="GA8">
        <f>IF($GI8&gt;=34,INDEX($DD:$DD,$GH8+34),"")</f>
      </c>
      <c r="GB8">
        <f>IF($GI8&gt;=35,INDEX($DD:$DD,$GH8+35),"")</f>
      </c>
      <c r="GC8">
        <f>IF($GI8&gt;=36,INDEX($DD:$DD,$GH8+36),"")</f>
      </c>
      <c r="GD8">
        <f>IF($GI8&gt;=37,INDEX($DD:$DD,$GH8+37),"")</f>
      </c>
      <c r="GE8">
        <f>IF($GI8&gt;=38,INDEX($DD:$DD,$GH8+38),"")</f>
      </c>
      <c r="GF8">
        <f>IF($GI8&gt;=39,INDEX($DD:$DD,$GH8+39),"")</f>
      </c>
      <c r="GG8">
        <f>IF($GI8&gt;=40,INDEX($DD:$DD,$GH8+40),"")</f>
      </c>
      <c r="GH8">
        <f>IFERROR(MATCH($DB8,$DC$2:$DC$148,0)+1,0)</f>
      </c>
      <c r="GI8">
        <f>IFERROR(INDEX($DE$2:$DE$148,MATCH($DB8,$DC$2:$DC$148,0)),0)</f>
      </c>
      <c r="GJ8">
        <f>IFERROR(MATCH($S8,$DF$8:$ES$8,0),0)</f>
      </c>
      <c r="GK8">
        <f>IF($GJ8&gt;0,INDEX($ET$8:$GG$8,$GJ8),"")</f>
      </c>
      <c r="GL8" t="s">
        <v>83</v>
      </c>
      <c r="GN8">
        <f>IF($IW8&gt;=1,INDEX($GL:$GL,$IV8+1),"")</f>
      </c>
      <c r="GO8">
        <f>IF($IW8&gt;=2,INDEX($GL:$GL,$IV8+2),"")</f>
      </c>
      <c r="GP8">
        <f>IF($IW8&gt;=3,INDEX($GL:$GL,$IV8+3),"")</f>
      </c>
      <c r="GQ8">
        <f>IF($IW8&gt;=4,INDEX($GL:$GL,$IV8+4),"")</f>
      </c>
      <c r="GR8">
        <f>IF($IW8&gt;=5,INDEX($GL:$GL,$IV8+5),"")</f>
      </c>
      <c r="GS8">
        <f>IF($IW8&gt;=6,INDEX($GL:$GL,$IV8+6),"")</f>
      </c>
      <c r="GT8">
        <f>IF($IW8&gt;=7,INDEX($GL:$GL,$IV8+7),"")</f>
      </c>
      <c r="GU8">
        <f>IF($IW8&gt;=8,INDEX($GL:$GL,$IV8+8),"")</f>
      </c>
      <c r="GV8">
        <f>IF($IW8&gt;=9,INDEX($GL:$GL,$IV8+9),"")</f>
      </c>
      <c r="GW8">
        <f>IF($IW8&gt;=10,INDEX($GL:$GL,$IV8+10),"")</f>
      </c>
      <c r="GX8">
        <f>IF($IW8&gt;=11,INDEX($GL:$GL,$IV8+11),"")</f>
      </c>
      <c r="GY8">
        <f>IF($IW8&gt;=12,INDEX($GL:$GL,$IV8+12),"")</f>
      </c>
      <c r="GZ8">
        <f>IF($IW8&gt;=13,INDEX($GL:$GL,$IV8+13),"")</f>
      </c>
      <c r="HA8">
        <f>IF($IW8&gt;=14,INDEX($GL:$GL,$IV8+14),"")</f>
      </c>
      <c r="HB8">
        <f>IF($IW8&gt;=15,INDEX($GL:$GL,$IV8+15),"")</f>
      </c>
      <c r="HC8">
        <f>IF($IW8&gt;=16,INDEX($GL:$GL,$IV8+16),"")</f>
      </c>
      <c r="HD8">
        <f>IF($IW8&gt;=17,INDEX($GL:$GL,$IV8+17),"")</f>
      </c>
      <c r="HE8">
        <f>IF($IW8&gt;=18,INDEX($GL:$GL,$IV8+18),"")</f>
      </c>
      <c r="HF8">
        <f>IF($IW8&gt;=19,INDEX($GL:$GL,$IV8+19),"")</f>
      </c>
      <c r="HG8">
        <f>IF($IW8&gt;=20,INDEX($GL:$GL,$IV8+20),"")</f>
      </c>
      <c r="HH8">
        <f>IF($IW8&gt;=21,INDEX($GL:$GL,$IV8+21),"")</f>
      </c>
      <c r="HI8">
        <f>IF($IW8&gt;=22,INDEX($GL:$GL,$IV8+22),"")</f>
      </c>
      <c r="HJ8">
        <f>IF($IW8&gt;=23,INDEX($GL:$GL,$IV8+23),"")</f>
      </c>
      <c r="HK8">
        <f>IF($IW8&gt;=24,INDEX($GL:$GL,$IV8+24),"")</f>
      </c>
      <c r="HL8">
        <f>IF($IW8&gt;=25,INDEX($GL:$GL,$IV8+25),"")</f>
      </c>
      <c r="HM8">
        <f>IF($IW8&gt;=26,INDEX($GL:$GL,$IV8+26),"")</f>
      </c>
      <c r="HN8">
        <f>IF($IW8&gt;=27,INDEX($GL:$GL,$IV8+27),"")</f>
      </c>
      <c r="HO8">
        <f>IF($IW8&gt;=28,INDEX($GL:$GL,$IV8+28),"")</f>
      </c>
      <c r="HP8">
        <f>IF($IW8&gt;=29,INDEX($GL:$GL,$IV8+29),"")</f>
      </c>
      <c r="HQ8">
        <f>IF($IW8&gt;=30,INDEX($GL:$GL,$IV8+30),"")</f>
      </c>
      <c r="HR8">
        <f>IF($IW8&gt;=31,INDEX($GL:$GL,$IV8+31),"")</f>
      </c>
      <c r="HS8">
        <f>IF($IW8&gt;=32,INDEX($GL:$GL,$IV8+32),"")</f>
      </c>
      <c r="HT8">
        <f>IF($IW8&gt;=33,INDEX($GL:$GL,$IV8+33),"")</f>
      </c>
      <c r="HU8">
        <f>IF($IW8&gt;=34,INDEX($GL:$GL,$IV8+34),"")</f>
      </c>
      <c r="HV8">
        <f>IF($IW8&gt;=35,INDEX($GL:$GL,$IV8+35),"")</f>
      </c>
      <c r="HW8">
        <f>IF($IW8&gt;=36,INDEX($GL:$GL,$IV8+36),"")</f>
      </c>
      <c r="HX8">
        <f>IF($IW8&gt;=37,INDEX($GL:$GL,$IV8+37),"")</f>
      </c>
      <c r="HY8">
        <f>IF($IW8&gt;=38,INDEX($GL:$GL,$IV8+38),"")</f>
      </c>
      <c r="HZ8">
        <f>IF($IW8&gt;=39,INDEX($GL:$GL,$IV8+39),"")</f>
      </c>
      <c r="IA8">
        <f>IF($IW8&gt;=40,INDEX($GL:$GL,$IV8+40),"")</f>
      </c>
      <c r="IB8">
        <f>IF($IW8&gt;=41,INDEX($GL:$GL,$IV8+41),"")</f>
      </c>
      <c r="IC8">
        <f>IF($IW8&gt;=42,INDEX($GL:$GL,$IV8+42),"")</f>
      </c>
      <c r="ID8">
        <f>IF($IW8&gt;=43,INDEX($GL:$GL,$IV8+43),"")</f>
      </c>
      <c r="IE8">
        <f>IF($IW8&gt;=44,INDEX($GL:$GL,$IV8+44),"")</f>
      </c>
      <c r="IF8">
        <f>IF($IW8&gt;=45,INDEX($GL:$GL,$IV8+45),"")</f>
      </c>
      <c r="IG8">
        <f>IF($IW8&gt;=46,INDEX($GL:$GL,$IV8+46),"")</f>
      </c>
      <c r="IH8">
        <f>IF($IW8&gt;=47,INDEX($GL:$GL,$IV8+47),"")</f>
      </c>
      <c r="II8">
        <f>IF($IW8&gt;=48,INDEX($GL:$GL,$IV8+48),"")</f>
      </c>
      <c r="IJ8">
        <f>IF($IW8&gt;=49,INDEX($GL:$GL,$IV8+49),"")</f>
      </c>
      <c r="IK8">
        <f>IF($IW8&gt;=50,INDEX($GL:$GL,$IV8+50),"")</f>
      </c>
      <c r="IL8">
        <f>IF($IW8&gt;=51,INDEX($GL:$GL,$IV8+51),"")</f>
      </c>
      <c r="IM8">
        <f>IF($IW8&gt;=52,INDEX($GL:$GL,$IV8+52),"")</f>
      </c>
      <c r="IN8">
        <f>IF($IW8&gt;=53,INDEX($GL:$GL,$IV8+53),"")</f>
      </c>
      <c r="IO8">
        <f>IF($IW8&gt;=54,INDEX($GL:$GL,$IV8+54),"")</f>
      </c>
      <c r="IP8">
        <f>IF($IW8&gt;=55,INDEX($GL:$GL,$IV8+55),"")</f>
      </c>
      <c r="IQ8">
        <f>IF($IW8&gt;=56,INDEX($GL:$GL,$IV8+56),"")</f>
      </c>
      <c r="IR8">
        <f>IF($IW8&gt;=57,INDEX($GL:$GL,$IV8+57),"")</f>
      </c>
      <c r="IS8">
        <f>IF($IW8&gt;=58,INDEX($GL:$GL,$IV8+58),"")</f>
      </c>
      <c r="IT8">
        <f>IF($IW8&gt;=59,INDEX($GL:$GL,$IV8+59),"")</f>
      </c>
      <c r="IU8">
        <f>IF($IW8&gt;=60,INDEX($GL:$GL,$IV8+60),"")</f>
      </c>
      <c r="IV8">
        <f>IFERROR(MATCH($GK8,$GL$2:$GL$324,0)+1,0)</f>
      </c>
      <c r="IW8">
        <f>IFERROR(INDEX($GM$2:$GM$324,MATCH($GK8,$GL$2:$GL$324,0)),0)</f>
      </c>
      <c r="IX8" t="s">
        <v>34</v>
      </c>
      <c r="IY8" t="s">
        <v>34</v>
      </c>
    </row>
    <row r="9" spans="1:259" x14ac:dyDescent="0.25">
      <c r="K9">
        <f>IF(OR($N9="",$J9=""),"",IFERROR($N9/$J9,0))</f>
      </c>
      <c r="L9">
        <f>IF($N9="","",
SUM($M9,$O9,$T9,$P9,$R9)*
(1-IF($U9="",0,VALUE($U9)/100)))</f>
      </c>
      <c r="M9">
        <f>IF($N9="","",$N9)</f>
      </c>
      <c r="O9">
        <f>IF($N9="","",
IF($H9="","",
IF(ISNUMBER(SEARCH("exempt",LOWER($H9))),0,
$N9*(VALUE(SUBSTITUTE($H9,"%",""))/100))))</f>
      </c>
      <c r="V9">
        <f>IFERROR(IF(FIND(" - ",$E9)&gt;0,MID($E9,FIND(" - ",$E9)+3,LEN($E9)),""),"")</f>
      </c>
      <c r="AD9" t="s">
        <v>84</v>
      </c>
      <c r="AE9" t="s">
        <v>85</v>
      </c>
      <c r="AF9" t="s">
        <v>86</v>
      </c>
      <c r="AG9" t="s">
        <v>87</v>
      </c>
      <c r="AH9" t="s">
        <v>87</v>
      </c>
      <c r="AI9" t="s">
        <v>82</v>
      </c>
      <c r="AJ9">
        <f>IFERROR(LEFT($E9,FIND(" - ",$E9)-1),$E9)</f>
      </c>
      <c r="AK9" t="s">
        <v>72</v>
      </c>
      <c r="AM9">
        <f>IF($CB9&gt;=1,INDEX($AK:$AK,$CA9+1),"")</f>
      </c>
      <c r="AN9">
        <f>IF($CB9&gt;=2,INDEX($AK:$AK,$CA9+2),"")</f>
      </c>
      <c r="AO9">
        <f>IF($CB9&gt;=3,INDEX($AK:$AK,$CA9+3),"")</f>
      </c>
      <c r="AP9">
        <f>IF($CB9&gt;=4,INDEX($AK:$AK,$CA9+4),"")</f>
      </c>
      <c r="AQ9">
        <f>IF($CB9&gt;=5,INDEX($AK:$AK,$CA9+5),"")</f>
      </c>
      <c r="AR9">
        <f>IF($CB9&gt;=6,INDEX($AK:$AK,$CA9+6),"")</f>
      </c>
      <c r="AS9">
        <f>IF($CB9&gt;=7,INDEX($AK:$AK,$CA9+7),"")</f>
      </c>
      <c r="AT9">
        <f>IF($CB9&gt;=8,INDEX($AK:$AK,$CA9+8),"")</f>
      </c>
      <c r="AU9">
        <f>IF($CB9&gt;=9,INDEX($AK:$AK,$CA9+9),"")</f>
      </c>
      <c r="AV9">
        <f>IF($CB9&gt;=10,INDEX($AK:$AK,$CA9+10),"")</f>
      </c>
      <c r="AW9">
        <f>IF($CB9&gt;=11,INDEX($AK:$AK,$CA9+11),"")</f>
      </c>
      <c r="AX9">
        <f>IF($CB9&gt;=12,INDEX($AK:$AK,$CA9+12),"")</f>
      </c>
      <c r="AY9">
        <f>IF($CB9&gt;=13,INDEX($AK:$AK,$CA9+13),"")</f>
      </c>
      <c r="AZ9">
        <f>IF($CB9&gt;=14,INDEX($AK:$AK,$CA9+14),"")</f>
      </c>
      <c r="BA9">
        <f>IF($CB9&gt;=15,INDEX($AK:$AK,$CA9+15),"")</f>
      </c>
      <c r="BB9">
        <f>IF($CB9&gt;=16,INDEX($AK:$AK,$CA9+16),"")</f>
      </c>
      <c r="BC9">
        <f>IF($CB9&gt;=17,INDEX($AK:$AK,$CA9+17),"")</f>
      </c>
      <c r="BD9">
        <f>IF($CB9&gt;=18,INDEX($AK:$AK,$CA9+18),"")</f>
      </c>
      <c r="BE9">
        <f>IF($CB9&gt;=19,INDEX($AK:$AK,$CA9+19),"")</f>
      </c>
      <c r="BF9">
        <f>IF($CB9&gt;=20,INDEX($AK:$AK,$CA9+20),"")</f>
      </c>
      <c r="BG9">
        <f>IF($CB9&gt;=21,INDEX($AK:$AK,$CA9+21),"")</f>
      </c>
      <c r="BH9">
        <f>IF($CB9&gt;=22,INDEX($AK:$AK,$CA9+22),"")</f>
      </c>
      <c r="BI9">
        <f>IF($CB9&gt;=23,INDEX($AK:$AK,$CA9+23),"")</f>
      </c>
      <c r="BJ9">
        <f>IF($CB9&gt;=24,INDEX($AK:$AK,$CA9+24),"")</f>
      </c>
      <c r="BK9">
        <f>IF($CB9&gt;=25,INDEX($AK:$AK,$CA9+25),"")</f>
      </c>
      <c r="BL9">
        <f>IF($CB9&gt;=26,INDEX($AK:$AK,$CA9+26),"")</f>
      </c>
      <c r="BM9">
        <f>IF($CB9&gt;=27,INDEX($AK:$AK,$CA9+27),"")</f>
      </c>
      <c r="BN9">
        <f>IF($CB9&gt;=28,INDEX($AK:$AK,$CA9+28),"")</f>
      </c>
      <c r="BO9">
        <f>IF($CB9&gt;=29,INDEX($AK:$AK,$CA9+29),"")</f>
      </c>
      <c r="BP9">
        <f>IF($CB9&gt;=30,INDEX($AK:$AK,$CA9+30),"")</f>
      </c>
      <c r="BQ9">
        <f>IF($CB9&gt;=31,INDEX($AK:$AK,$CA9+31),"")</f>
      </c>
      <c r="BR9">
        <f>IF($CB9&gt;=32,INDEX($AK:$AK,$CA9+32),"")</f>
      </c>
      <c r="BS9">
        <f>IF($CB9&gt;=33,INDEX($AK:$AK,$CA9+33),"")</f>
      </c>
      <c r="BT9">
        <f>IF($CB9&gt;=34,INDEX($AK:$AK,$CA9+34),"")</f>
      </c>
      <c r="BU9">
        <f>IF($CB9&gt;=35,INDEX($AK:$AK,$CA9+35),"")</f>
      </c>
      <c r="BV9">
        <f>IF($CB9&gt;=36,INDEX($AK:$AK,$CA9+36),"")</f>
      </c>
      <c r="BW9">
        <f>IF($CB9&gt;=37,INDEX($AK:$AK,$CA9+37),"")</f>
      </c>
      <c r="BX9">
        <f>IF($CB9&gt;=38,INDEX($AK:$AK,$CA9+38),"")</f>
      </c>
      <c r="BY9">
        <f>IF($CB9&gt;=39,INDEX($AK:$AK,$CA9+39),"")</f>
      </c>
      <c r="BZ9">
        <f>IF($CB9&gt;=40,INDEX($AK:$AK,$CA9+40),"")</f>
      </c>
      <c r="CA9">
        <f>IFERROR(MATCH($AJ9,$AK$2:$AK$134,0)+1,0)</f>
      </c>
      <c r="CB9">
        <f>IFERROR(INDEX($AL$2:$AL$134,MATCH($AJ9,$AK$2:$AK$134,0)),0)</f>
      </c>
      <c r="CC9">
        <f>IFERROR(LEFT($F9,FIND(" - ",$F9)-1),$F9)</f>
      </c>
      <c r="CD9" t="s">
        <v>27</v>
      </c>
      <c r="CF9">
        <f>IF($DA9&gt;=1,INDEX($CD:$CD,$CZ9+1),"")</f>
      </c>
      <c r="CG9">
        <f>IF($DA9&gt;=2,INDEX($CD:$CD,$CZ9+2),"")</f>
      </c>
      <c r="CH9">
        <f>IF($DA9&gt;=3,INDEX($CD:$CD,$CZ9+3),"")</f>
      </c>
      <c r="CI9">
        <f>IF($DA9&gt;=4,INDEX($CD:$CD,$CZ9+4),"")</f>
      </c>
      <c r="CJ9">
        <f>IF($DA9&gt;=5,INDEX($CD:$CD,$CZ9+5),"")</f>
      </c>
      <c r="CK9">
        <f>IF($DA9&gt;=6,INDEX($CD:$CD,$CZ9+6),"")</f>
      </c>
      <c r="CL9">
        <f>IF($DA9&gt;=7,INDEX($CD:$CD,$CZ9+7),"")</f>
      </c>
      <c r="CM9">
        <f>IF($DA9&gt;=8,INDEX($CD:$CD,$CZ9+8),"")</f>
      </c>
      <c r="CN9">
        <f>IF($DA9&gt;=9,INDEX($CD:$CD,$CZ9+9),"")</f>
      </c>
      <c r="CO9">
        <f>IF($DA9&gt;=10,INDEX($CD:$CD,$CZ9+10),"")</f>
      </c>
      <c r="CP9">
        <f>IF($DA9&gt;=11,INDEX($CD:$CD,$CZ9+11),"")</f>
      </c>
      <c r="CQ9">
        <f>IF($DA9&gt;=12,INDEX($CD:$CD,$CZ9+12),"")</f>
      </c>
      <c r="CR9">
        <f>IF($DA9&gt;=13,INDEX($CD:$CD,$CZ9+13),"")</f>
      </c>
      <c r="CS9">
        <f>IF($DA9&gt;=14,INDEX($CD:$CD,$CZ9+14),"")</f>
      </c>
      <c r="CT9">
        <f>IF($DA9&gt;=15,INDEX($CD:$CD,$CZ9+15),"")</f>
      </c>
      <c r="CU9">
        <f>IF($DA9&gt;=16,INDEX($CD:$CD,$CZ9+16),"")</f>
      </c>
      <c r="CV9">
        <f>IF($DA9&gt;=17,INDEX($CD:$CD,$CZ9+17),"")</f>
      </c>
      <c r="CW9">
        <f>IF($DA9&gt;=18,INDEX($CD:$CD,$CZ9+18),"")</f>
      </c>
      <c r="CX9">
        <f>IF($DA9&gt;=19,INDEX($CD:$CD,$CZ9+19),"")</f>
      </c>
      <c r="CY9">
        <f>IF($DA9&gt;=20,INDEX($CD:$CD,$CZ9+20),"")</f>
      </c>
      <c r="CZ9">
        <f>IFERROR(MATCH($CC9,$CD$2:$CD$263,0)+1,0)</f>
      </c>
      <c r="DA9">
        <f>IFERROR(INDEX($CE$2:$CE$263,MATCH($CC9,$CD$2:$CD$263,0)),0)</f>
      </c>
      <c r="DB9">
        <f>IFERROR(INDEX($AI:$AI,MATCH($H9,$AH:$AH,0))&amp;"","")</f>
      </c>
      <c r="DC9" t="s">
        <v>88</v>
      </c>
      <c r="DD9" t="s">
        <v>89</v>
      </c>
      <c r="DF9">
        <f>IF($GI9&gt;=1,INDEX($DC:$DC,$GH9+1),"")</f>
      </c>
      <c r="DG9">
        <f>IF($GI9&gt;=2,INDEX($DC:$DC,$GH9+2),"")</f>
      </c>
      <c r="DH9">
        <f>IF($GI9&gt;=3,INDEX($DC:$DC,$GH9+3),"")</f>
      </c>
      <c r="DI9">
        <f>IF($GI9&gt;=4,INDEX($DC:$DC,$GH9+4),"")</f>
      </c>
      <c r="DJ9">
        <f>IF($GI9&gt;=5,INDEX($DC:$DC,$GH9+5),"")</f>
      </c>
      <c r="DK9">
        <f>IF($GI9&gt;=6,INDEX($DC:$DC,$GH9+6),"")</f>
      </c>
      <c r="DL9">
        <f>IF($GI9&gt;=7,INDEX($DC:$DC,$GH9+7),"")</f>
      </c>
      <c r="DM9">
        <f>IF($GI9&gt;=8,INDEX($DC:$DC,$GH9+8),"")</f>
      </c>
      <c r="DN9">
        <f>IF($GI9&gt;=9,INDEX($DC:$DC,$GH9+9),"")</f>
      </c>
      <c r="DO9">
        <f>IF($GI9&gt;=10,INDEX($DC:$DC,$GH9+10),"")</f>
      </c>
      <c r="DP9">
        <f>IF($GI9&gt;=11,INDEX($DC:$DC,$GH9+11),"")</f>
      </c>
      <c r="DQ9">
        <f>IF($GI9&gt;=12,INDEX($DC:$DC,$GH9+12),"")</f>
      </c>
      <c r="DR9">
        <f>IF($GI9&gt;=13,INDEX($DC:$DC,$GH9+13),"")</f>
      </c>
      <c r="DS9">
        <f>IF($GI9&gt;=14,INDEX($DC:$DC,$GH9+14),"")</f>
      </c>
      <c r="DT9">
        <f>IF($GI9&gt;=15,INDEX($DC:$DC,$GH9+15),"")</f>
      </c>
      <c r="DU9">
        <f>IF($GI9&gt;=16,INDEX($DC:$DC,$GH9+16),"")</f>
      </c>
      <c r="DV9">
        <f>IF($GI9&gt;=17,INDEX($DC:$DC,$GH9+17),"")</f>
      </c>
      <c r="DW9">
        <f>IF($GI9&gt;=18,INDEX($DC:$DC,$GH9+18),"")</f>
      </c>
      <c r="DX9">
        <f>IF($GI9&gt;=19,INDEX($DC:$DC,$GH9+19),"")</f>
      </c>
      <c r="DY9">
        <f>IF($GI9&gt;=20,INDEX($DC:$DC,$GH9+20),"")</f>
      </c>
      <c r="DZ9">
        <f>IF($GI9&gt;=21,INDEX($DC:$DC,$GH9+21),"")</f>
      </c>
      <c r="EA9">
        <f>IF($GI9&gt;=22,INDEX($DC:$DC,$GH9+22),"")</f>
      </c>
      <c r="EB9">
        <f>IF($GI9&gt;=23,INDEX($DC:$DC,$GH9+23),"")</f>
      </c>
      <c r="EC9">
        <f>IF($GI9&gt;=24,INDEX($DC:$DC,$GH9+24),"")</f>
      </c>
      <c r="ED9">
        <f>IF($GI9&gt;=25,INDEX($DC:$DC,$GH9+25),"")</f>
      </c>
      <c r="EE9">
        <f>IF($GI9&gt;=26,INDEX($DC:$DC,$GH9+26),"")</f>
      </c>
      <c r="EF9">
        <f>IF($GI9&gt;=27,INDEX($DC:$DC,$GH9+27),"")</f>
      </c>
      <c r="EG9">
        <f>IF($GI9&gt;=28,INDEX($DC:$DC,$GH9+28),"")</f>
      </c>
      <c r="EH9">
        <f>IF($GI9&gt;=29,INDEX($DC:$DC,$GH9+29),"")</f>
      </c>
      <c r="EI9">
        <f>IF($GI9&gt;=30,INDEX($DC:$DC,$GH9+30),"")</f>
      </c>
      <c r="EJ9">
        <f>IF($GI9&gt;=31,INDEX($DC:$DC,$GH9+31),"")</f>
      </c>
      <c r="EK9">
        <f>IF($GI9&gt;=32,INDEX($DC:$DC,$GH9+32),"")</f>
      </c>
      <c r="EL9">
        <f>IF($GI9&gt;=33,INDEX($DC:$DC,$GH9+33),"")</f>
      </c>
      <c r="EM9">
        <f>IF($GI9&gt;=34,INDEX($DC:$DC,$GH9+34),"")</f>
      </c>
      <c r="EN9">
        <f>IF($GI9&gt;=35,INDEX($DC:$DC,$GH9+35),"")</f>
      </c>
      <c r="EO9">
        <f>IF($GI9&gt;=36,INDEX($DC:$DC,$GH9+36),"")</f>
      </c>
      <c r="EP9">
        <f>IF($GI9&gt;=37,INDEX($DC:$DC,$GH9+37),"")</f>
      </c>
      <c r="EQ9">
        <f>IF($GI9&gt;=38,INDEX($DC:$DC,$GH9+38),"")</f>
      </c>
      <c r="ER9">
        <f>IF($GI9&gt;=39,INDEX($DC:$DC,$GH9+39),"")</f>
      </c>
      <c r="ES9">
        <f>IF($GI9&gt;=40,INDEX($DC:$DC,$GH9+40),"")</f>
      </c>
      <c r="ET9">
        <f>IF($GI9&gt;=1,INDEX($DD:$DD,$GH9+1),"")</f>
      </c>
      <c r="EU9">
        <f>IF($GI9&gt;=2,INDEX($DD:$DD,$GH9+2),"")</f>
      </c>
      <c r="EV9">
        <f>IF($GI9&gt;=3,INDEX($DD:$DD,$GH9+3),"")</f>
      </c>
      <c r="EW9">
        <f>IF($GI9&gt;=4,INDEX($DD:$DD,$GH9+4),"")</f>
      </c>
      <c r="EX9">
        <f>IF($GI9&gt;=5,INDEX($DD:$DD,$GH9+5),"")</f>
      </c>
      <c r="EY9">
        <f>IF($GI9&gt;=6,INDEX($DD:$DD,$GH9+6),"")</f>
      </c>
      <c r="EZ9">
        <f>IF($GI9&gt;=7,INDEX($DD:$DD,$GH9+7),"")</f>
      </c>
      <c r="FA9">
        <f>IF($GI9&gt;=8,INDEX($DD:$DD,$GH9+8),"")</f>
      </c>
      <c r="FB9">
        <f>IF($GI9&gt;=9,INDEX($DD:$DD,$GH9+9),"")</f>
      </c>
      <c r="FC9">
        <f>IF($GI9&gt;=10,INDEX($DD:$DD,$GH9+10),"")</f>
      </c>
      <c r="FD9">
        <f>IF($GI9&gt;=11,INDEX($DD:$DD,$GH9+11),"")</f>
      </c>
      <c r="FE9">
        <f>IF($GI9&gt;=12,INDEX($DD:$DD,$GH9+12),"")</f>
      </c>
      <c r="FF9">
        <f>IF($GI9&gt;=13,INDEX($DD:$DD,$GH9+13),"")</f>
      </c>
      <c r="FG9">
        <f>IF($GI9&gt;=14,INDEX($DD:$DD,$GH9+14),"")</f>
      </c>
      <c r="FH9">
        <f>IF($GI9&gt;=15,INDEX($DD:$DD,$GH9+15),"")</f>
      </c>
      <c r="FI9">
        <f>IF($GI9&gt;=16,INDEX($DD:$DD,$GH9+16),"")</f>
      </c>
      <c r="FJ9">
        <f>IF($GI9&gt;=17,INDEX($DD:$DD,$GH9+17),"")</f>
      </c>
      <c r="FK9">
        <f>IF($GI9&gt;=18,INDEX($DD:$DD,$GH9+18),"")</f>
      </c>
      <c r="FL9">
        <f>IF($GI9&gt;=19,INDEX($DD:$DD,$GH9+19),"")</f>
      </c>
      <c r="FM9">
        <f>IF($GI9&gt;=20,INDEX($DD:$DD,$GH9+20),"")</f>
      </c>
      <c r="FN9">
        <f>IF($GI9&gt;=21,INDEX($DD:$DD,$GH9+21),"")</f>
      </c>
      <c r="FO9">
        <f>IF($GI9&gt;=22,INDEX($DD:$DD,$GH9+22),"")</f>
      </c>
      <c r="FP9">
        <f>IF($GI9&gt;=23,INDEX($DD:$DD,$GH9+23),"")</f>
      </c>
      <c r="FQ9">
        <f>IF($GI9&gt;=24,INDEX($DD:$DD,$GH9+24),"")</f>
      </c>
      <c r="FR9">
        <f>IF($GI9&gt;=25,INDEX($DD:$DD,$GH9+25),"")</f>
      </c>
      <c r="FS9">
        <f>IF($GI9&gt;=26,INDEX($DD:$DD,$GH9+26),"")</f>
      </c>
      <c r="FT9">
        <f>IF($GI9&gt;=27,INDEX($DD:$DD,$GH9+27),"")</f>
      </c>
      <c r="FU9">
        <f>IF($GI9&gt;=28,INDEX($DD:$DD,$GH9+28),"")</f>
      </c>
      <c r="FV9">
        <f>IF($GI9&gt;=29,INDEX($DD:$DD,$GH9+29),"")</f>
      </c>
      <c r="FW9">
        <f>IF($GI9&gt;=30,INDEX($DD:$DD,$GH9+30),"")</f>
      </c>
      <c r="FX9">
        <f>IF($GI9&gt;=31,INDEX($DD:$DD,$GH9+31),"")</f>
      </c>
      <c r="FY9">
        <f>IF($GI9&gt;=32,INDEX($DD:$DD,$GH9+32),"")</f>
      </c>
      <c r="FZ9">
        <f>IF($GI9&gt;=33,INDEX($DD:$DD,$GH9+33),"")</f>
      </c>
      <c r="GA9">
        <f>IF($GI9&gt;=34,INDEX($DD:$DD,$GH9+34),"")</f>
      </c>
      <c r="GB9">
        <f>IF($GI9&gt;=35,INDEX($DD:$DD,$GH9+35),"")</f>
      </c>
      <c r="GC9">
        <f>IF($GI9&gt;=36,INDEX($DD:$DD,$GH9+36),"")</f>
      </c>
      <c r="GD9">
        <f>IF($GI9&gt;=37,INDEX($DD:$DD,$GH9+37),"")</f>
      </c>
      <c r="GE9">
        <f>IF($GI9&gt;=38,INDEX($DD:$DD,$GH9+38),"")</f>
      </c>
      <c r="GF9">
        <f>IF($GI9&gt;=39,INDEX($DD:$DD,$GH9+39),"")</f>
      </c>
      <c r="GG9">
        <f>IF($GI9&gt;=40,INDEX($DD:$DD,$GH9+40),"")</f>
      </c>
      <c r="GH9">
        <f>IFERROR(MATCH($DB9,$DC$2:$DC$148,0)+1,0)</f>
      </c>
      <c r="GI9">
        <f>IFERROR(INDEX($DE$2:$DE$148,MATCH($DB9,$DC$2:$DC$148,0)),0)</f>
      </c>
      <c r="GJ9">
        <f>IFERROR(MATCH($S9,$DF$9:$ES$9,0),0)</f>
      </c>
      <c r="GK9">
        <f>IF($GJ9&gt;0,INDEX($ET$9:$GG$9,$GJ9),"")</f>
      </c>
      <c r="GL9" t="s">
        <v>90</v>
      </c>
      <c r="GN9">
        <f>IF($IW9&gt;=1,INDEX($GL:$GL,$IV9+1),"")</f>
      </c>
      <c r="GO9">
        <f>IF($IW9&gt;=2,INDEX($GL:$GL,$IV9+2),"")</f>
      </c>
      <c r="GP9">
        <f>IF($IW9&gt;=3,INDEX($GL:$GL,$IV9+3),"")</f>
      </c>
      <c r="GQ9">
        <f>IF($IW9&gt;=4,INDEX($GL:$GL,$IV9+4),"")</f>
      </c>
      <c r="GR9">
        <f>IF($IW9&gt;=5,INDEX($GL:$GL,$IV9+5),"")</f>
      </c>
      <c r="GS9">
        <f>IF($IW9&gt;=6,INDEX($GL:$GL,$IV9+6),"")</f>
      </c>
      <c r="GT9">
        <f>IF($IW9&gt;=7,INDEX($GL:$GL,$IV9+7),"")</f>
      </c>
      <c r="GU9">
        <f>IF($IW9&gt;=8,INDEX($GL:$GL,$IV9+8),"")</f>
      </c>
      <c r="GV9">
        <f>IF($IW9&gt;=9,INDEX($GL:$GL,$IV9+9),"")</f>
      </c>
      <c r="GW9">
        <f>IF($IW9&gt;=10,INDEX($GL:$GL,$IV9+10),"")</f>
      </c>
      <c r="GX9">
        <f>IF($IW9&gt;=11,INDEX($GL:$GL,$IV9+11),"")</f>
      </c>
      <c r="GY9">
        <f>IF($IW9&gt;=12,INDEX($GL:$GL,$IV9+12),"")</f>
      </c>
      <c r="GZ9">
        <f>IF($IW9&gt;=13,INDEX($GL:$GL,$IV9+13),"")</f>
      </c>
      <c r="HA9">
        <f>IF($IW9&gt;=14,INDEX($GL:$GL,$IV9+14),"")</f>
      </c>
      <c r="HB9">
        <f>IF($IW9&gt;=15,INDEX($GL:$GL,$IV9+15),"")</f>
      </c>
      <c r="HC9">
        <f>IF($IW9&gt;=16,INDEX($GL:$GL,$IV9+16),"")</f>
      </c>
      <c r="HD9">
        <f>IF($IW9&gt;=17,INDEX($GL:$GL,$IV9+17),"")</f>
      </c>
      <c r="HE9">
        <f>IF($IW9&gt;=18,INDEX($GL:$GL,$IV9+18),"")</f>
      </c>
      <c r="HF9">
        <f>IF($IW9&gt;=19,INDEX($GL:$GL,$IV9+19),"")</f>
      </c>
      <c r="HG9">
        <f>IF($IW9&gt;=20,INDEX($GL:$GL,$IV9+20),"")</f>
      </c>
      <c r="HH9">
        <f>IF($IW9&gt;=21,INDEX($GL:$GL,$IV9+21),"")</f>
      </c>
      <c r="HI9">
        <f>IF($IW9&gt;=22,INDEX($GL:$GL,$IV9+22),"")</f>
      </c>
      <c r="HJ9">
        <f>IF($IW9&gt;=23,INDEX($GL:$GL,$IV9+23),"")</f>
      </c>
      <c r="HK9">
        <f>IF($IW9&gt;=24,INDEX($GL:$GL,$IV9+24),"")</f>
      </c>
      <c r="HL9">
        <f>IF($IW9&gt;=25,INDEX($GL:$GL,$IV9+25),"")</f>
      </c>
      <c r="HM9">
        <f>IF($IW9&gt;=26,INDEX($GL:$GL,$IV9+26),"")</f>
      </c>
      <c r="HN9">
        <f>IF($IW9&gt;=27,INDEX($GL:$GL,$IV9+27),"")</f>
      </c>
      <c r="HO9">
        <f>IF($IW9&gt;=28,INDEX($GL:$GL,$IV9+28),"")</f>
      </c>
      <c r="HP9">
        <f>IF($IW9&gt;=29,INDEX($GL:$GL,$IV9+29),"")</f>
      </c>
      <c r="HQ9">
        <f>IF($IW9&gt;=30,INDEX($GL:$GL,$IV9+30),"")</f>
      </c>
      <c r="HR9">
        <f>IF($IW9&gt;=31,INDEX($GL:$GL,$IV9+31),"")</f>
      </c>
      <c r="HS9">
        <f>IF($IW9&gt;=32,INDEX($GL:$GL,$IV9+32),"")</f>
      </c>
      <c r="HT9">
        <f>IF($IW9&gt;=33,INDEX($GL:$GL,$IV9+33),"")</f>
      </c>
      <c r="HU9">
        <f>IF($IW9&gt;=34,INDEX($GL:$GL,$IV9+34),"")</f>
      </c>
      <c r="HV9">
        <f>IF($IW9&gt;=35,INDEX($GL:$GL,$IV9+35),"")</f>
      </c>
      <c r="HW9">
        <f>IF($IW9&gt;=36,INDEX($GL:$GL,$IV9+36),"")</f>
      </c>
      <c r="HX9">
        <f>IF($IW9&gt;=37,INDEX($GL:$GL,$IV9+37),"")</f>
      </c>
      <c r="HY9">
        <f>IF($IW9&gt;=38,INDEX($GL:$GL,$IV9+38),"")</f>
      </c>
      <c r="HZ9">
        <f>IF($IW9&gt;=39,INDEX($GL:$GL,$IV9+39),"")</f>
      </c>
      <c r="IA9">
        <f>IF($IW9&gt;=40,INDEX($GL:$GL,$IV9+40),"")</f>
      </c>
      <c r="IB9">
        <f>IF($IW9&gt;=41,INDEX($GL:$GL,$IV9+41),"")</f>
      </c>
      <c r="IC9">
        <f>IF($IW9&gt;=42,INDEX($GL:$GL,$IV9+42),"")</f>
      </c>
      <c r="ID9">
        <f>IF($IW9&gt;=43,INDEX($GL:$GL,$IV9+43),"")</f>
      </c>
      <c r="IE9">
        <f>IF($IW9&gt;=44,INDEX($GL:$GL,$IV9+44),"")</f>
      </c>
      <c r="IF9">
        <f>IF($IW9&gt;=45,INDEX($GL:$GL,$IV9+45),"")</f>
      </c>
      <c r="IG9">
        <f>IF($IW9&gt;=46,INDEX($GL:$GL,$IV9+46),"")</f>
      </c>
      <c r="IH9">
        <f>IF($IW9&gt;=47,INDEX($GL:$GL,$IV9+47),"")</f>
      </c>
      <c r="II9">
        <f>IF($IW9&gt;=48,INDEX($GL:$GL,$IV9+48),"")</f>
      </c>
      <c r="IJ9">
        <f>IF($IW9&gt;=49,INDEX($GL:$GL,$IV9+49),"")</f>
      </c>
      <c r="IK9">
        <f>IF($IW9&gt;=50,INDEX($GL:$GL,$IV9+50),"")</f>
      </c>
      <c r="IL9">
        <f>IF($IW9&gt;=51,INDEX($GL:$GL,$IV9+51),"")</f>
      </c>
      <c r="IM9">
        <f>IF($IW9&gt;=52,INDEX($GL:$GL,$IV9+52),"")</f>
      </c>
      <c r="IN9">
        <f>IF($IW9&gt;=53,INDEX($GL:$GL,$IV9+53),"")</f>
      </c>
      <c r="IO9">
        <f>IF($IW9&gt;=54,INDEX($GL:$GL,$IV9+54),"")</f>
      </c>
      <c r="IP9">
        <f>IF($IW9&gt;=55,INDEX($GL:$GL,$IV9+55),"")</f>
      </c>
      <c r="IQ9">
        <f>IF($IW9&gt;=56,INDEX($GL:$GL,$IV9+56),"")</f>
      </c>
      <c r="IR9">
        <f>IF($IW9&gt;=57,INDEX($GL:$GL,$IV9+57),"")</f>
      </c>
      <c r="IS9">
        <f>IF($IW9&gt;=58,INDEX($GL:$GL,$IV9+58),"")</f>
      </c>
      <c r="IT9">
        <f>IF($IW9&gt;=59,INDEX($GL:$GL,$IV9+59),"")</f>
      </c>
      <c r="IU9">
        <f>IF($IW9&gt;=60,INDEX($GL:$GL,$IV9+60),"")</f>
      </c>
      <c r="IV9">
        <f>IFERROR(MATCH($GK9,$GL$2:$GL$324,0)+1,0)</f>
      </c>
      <c r="IW9">
        <f>IFERROR(INDEX($GM$2:$GM$324,MATCH($GK9,$GL$2:$GL$324,0)),0)</f>
      </c>
      <c r="IX9" t="s">
        <v>34</v>
      </c>
      <c r="IY9" t="s">
        <v>34</v>
      </c>
    </row>
    <row r="10" spans="1:259" x14ac:dyDescent="0.25">
      <c r="K10">
        <f>IF(OR($N10="",$J10=""),"",IFERROR($N10/$J10,0))</f>
      </c>
      <c r="L10">
        <f>IF($N10="","",
SUM($M10,$O10,$T10,$P10,$R10)*
(1-IF($U10="",0,VALUE($U10)/100)))</f>
      </c>
      <c r="M10">
        <f>IF($N10="","",$N10)</f>
      </c>
      <c r="O10">
        <f>IF($N10="","",
IF($H10="","",
IF(ISNUMBER(SEARCH("exempt",LOWER($H10))),0,
$N10*(VALUE(SUBSTITUTE($H10,"%",""))/100))))</f>
      </c>
      <c r="V10">
        <f>IFERROR(IF(FIND(" - ",$E10)&gt;0,MID($E10,FIND(" - ",$E10)+3,LEN($E10)),""),"")</f>
      </c>
      <c r="AD10" t="s">
        <v>91</v>
      </c>
      <c r="AE10" t="s">
        <v>92</v>
      </c>
      <c r="AF10" t="s">
        <v>93</v>
      </c>
      <c r="AG10" t="s">
        <v>94</v>
      </c>
      <c r="AH10" t="s">
        <v>94</v>
      </c>
      <c r="AI10" t="s">
        <v>95</v>
      </c>
      <c r="AJ10">
        <f>IFERROR(LEFT($E10,FIND(" - ",$E10)-1),$E10)</f>
      </c>
      <c r="AK10" t="s">
        <v>79</v>
      </c>
      <c r="AM10">
        <f>IF($CB10&gt;=1,INDEX($AK:$AK,$CA10+1),"")</f>
      </c>
      <c r="AN10">
        <f>IF($CB10&gt;=2,INDEX($AK:$AK,$CA10+2),"")</f>
      </c>
      <c r="AO10">
        <f>IF($CB10&gt;=3,INDEX($AK:$AK,$CA10+3),"")</f>
      </c>
      <c r="AP10">
        <f>IF($CB10&gt;=4,INDEX($AK:$AK,$CA10+4),"")</f>
      </c>
      <c r="AQ10">
        <f>IF($CB10&gt;=5,INDEX($AK:$AK,$CA10+5),"")</f>
      </c>
      <c r="AR10">
        <f>IF($CB10&gt;=6,INDEX($AK:$AK,$CA10+6),"")</f>
      </c>
      <c r="AS10">
        <f>IF($CB10&gt;=7,INDEX($AK:$AK,$CA10+7),"")</f>
      </c>
      <c r="AT10">
        <f>IF($CB10&gt;=8,INDEX($AK:$AK,$CA10+8),"")</f>
      </c>
      <c r="AU10">
        <f>IF($CB10&gt;=9,INDEX($AK:$AK,$CA10+9),"")</f>
      </c>
      <c r="AV10">
        <f>IF($CB10&gt;=10,INDEX($AK:$AK,$CA10+10),"")</f>
      </c>
      <c r="AW10">
        <f>IF($CB10&gt;=11,INDEX($AK:$AK,$CA10+11),"")</f>
      </c>
      <c r="AX10">
        <f>IF($CB10&gt;=12,INDEX($AK:$AK,$CA10+12),"")</f>
      </c>
      <c r="AY10">
        <f>IF($CB10&gt;=13,INDEX($AK:$AK,$CA10+13),"")</f>
      </c>
      <c r="AZ10">
        <f>IF($CB10&gt;=14,INDEX($AK:$AK,$CA10+14),"")</f>
      </c>
      <c r="BA10">
        <f>IF($CB10&gt;=15,INDEX($AK:$AK,$CA10+15),"")</f>
      </c>
      <c r="BB10">
        <f>IF($CB10&gt;=16,INDEX($AK:$AK,$CA10+16),"")</f>
      </c>
      <c r="BC10">
        <f>IF($CB10&gt;=17,INDEX($AK:$AK,$CA10+17),"")</f>
      </c>
      <c r="BD10">
        <f>IF($CB10&gt;=18,INDEX($AK:$AK,$CA10+18),"")</f>
      </c>
      <c r="BE10">
        <f>IF($CB10&gt;=19,INDEX($AK:$AK,$CA10+19),"")</f>
      </c>
      <c r="BF10">
        <f>IF($CB10&gt;=20,INDEX($AK:$AK,$CA10+20),"")</f>
      </c>
      <c r="BG10">
        <f>IF($CB10&gt;=21,INDEX($AK:$AK,$CA10+21),"")</f>
      </c>
      <c r="BH10">
        <f>IF($CB10&gt;=22,INDEX($AK:$AK,$CA10+22),"")</f>
      </c>
      <c r="BI10">
        <f>IF($CB10&gt;=23,INDEX($AK:$AK,$CA10+23),"")</f>
      </c>
      <c r="BJ10">
        <f>IF($CB10&gt;=24,INDEX($AK:$AK,$CA10+24),"")</f>
      </c>
      <c r="BK10">
        <f>IF($CB10&gt;=25,INDEX($AK:$AK,$CA10+25),"")</f>
      </c>
      <c r="BL10">
        <f>IF($CB10&gt;=26,INDEX($AK:$AK,$CA10+26),"")</f>
      </c>
      <c r="BM10">
        <f>IF($CB10&gt;=27,INDEX($AK:$AK,$CA10+27),"")</f>
      </c>
      <c r="BN10">
        <f>IF($CB10&gt;=28,INDEX($AK:$AK,$CA10+28),"")</f>
      </c>
      <c r="BO10">
        <f>IF($CB10&gt;=29,INDEX($AK:$AK,$CA10+29),"")</f>
      </c>
      <c r="BP10">
        <f>IF($CB10&gt;=30,INDEX($AK:$AK,$CA10+30),"")</f>
      </c>
      <c r="BQ10">
        <f>IF($CB10&gt;=31,INDEX($AK:$AK,$CA10+31),"")</f>
      </c>
      <c r="BR10">
        <f>IF($CB10&gt;=32,INDEX($AK:$AK,$CA10+32),"")</f>
      </c>
      <c r="BS10">
        <f>IF($CB10&gt;=33,INDEX($AK:$AK,$CA10+33),"")</f>
      </c>
      <c r="BT10">
        <f>IF($CB10&gt;=34,INDEX($AK:$AK,$CA10+34),"")</f>
      </c>
      <c r="BU10">
        <f>IF($CB10&gt;=35,INDEX($AK:$AK,$CA10+35),"")</f>
      </c>
      <c r="BV10">
        <f>IF($CB10&gt;=36,INDEX($AK:$AK,$CA10+36),"")</f>
      </c>
      <c r="BW10">
        <f>IF($CB10&gt;=37,INDEX($AK:$AK,$CA10+37),"")</f>
      </c>
      <c r="BX10">
        <f>IF($CB10&gt;=38,INDEX($AK:$AK,$CA10+38),"")</f>
      </c>
      <c r="BY10">
        <f>IF($CB10&gt;=39,INDEX($AK:$AK,$CA10+39),"")</f>
      </c>
      <c r="BZ10">
        <f>IF($CB10&gt;=40,INDEX($AK:$AK,$CA10+40),"")</f>
      </c>
      <c r="CA10">
        <f>IFERROR(MATCH($AJ10,$AK$2:$AK$134,0)+1,0)</f>
      </c>
      <c r="CB10">
        <f>IFERROR(INDEX($AL$2:$AL$134,MATCH($AJ10,$AK$2:$AK$134,0)),0)</f>
      </c>
      <c r="CC10">
        <f>IFERROR(LEFT($F10,FIND(" - ",$F10)-1),$F10)</f>
      </c>
      <c r="CD10" t="s">
        <v>39</v>
      </c>
      <c r="CF10">
        <f>IF($DA10&gt;=1,INDEX($CD:$CD,$CZ10+1),"")</f>
      </c>
      <c r="CG10">
        <f>IF($DA10&gt;=2,INDEX($CD:$CD,$CZ10+2),"")</f>
      </c>
      <c r="CH10">
        <f>IF($DA10&gt;=3,INDEX($CD:$CD,$CZ10+3),"")</f>
      </c>
      <c r="CI10">
        <f>IF($DA10&gt;=4,INDEX($CD:$CD,$CZ10+4),"")</f>
      </c>
      <c r="CJ10">
        <f>IF($DA10&gt;=5,INDEX($CD:$CD,$CZ10+5),"")</f>
      </c>
      <c r="CK10">
        <f>IF($DA10&gt;=6,INDEX($CD:$CD,$CZ10+6),"")</f>
      </c>
      <c r="CL10">
        <f>IF($DA10&gt;=7,INDEX($CD:$CD,$CZ10+7),"")</f>
      </c>
      <c r="CM10">
        <f>IF($DA10&gt;=8,INDEX($CD:$CD,$CZ10+8),"")</f>
      </c>
      <c r="CN10">
        <f>IF($DA10&gt;=9,INDEX($CD:$CD,$CZ10+9),"")</f>
      </c>
      <c r="CO10">
        <f>IF($DA10&gt;=10,INDEX($CD:$CD,$CZ10+10),"")</f>
      </c>
      <c r="CP10">
        <f>IF($DA10&gt;=11,INDEX($CD:$CD,$CZ10+11),"")</f>
      </c>
      <c r="CQ10">
        <f>IF($DA10&gt;=12,INDEX($CD:$CD,$CZ10+12),"")</f>
      </c>
      <c r="CR10">
        <f>IF($DA10&gt;=13,INDEX($CD:$CD,$CZ10+13),"")</f>
      </c>
      <c r="CS10">
        <f>IF($DA10&gt;=14,INDEX($CD:$CD,$CZ10+14),"")</f>
      </c>
      <c r="CT10">
        <f>IF($DA10&gt;=15,INDEX($CD:$CD,$CZ10+15),"")</f>
      </c>
      <c r="CU10">
        <f>IF($DA10&gt;=16,INDEX($CD:$CD,$CZ10+16),"")</f>
      </c>
      <c r="CV10">
        <f>IF($DA10&gt;=17,INDEX($CD:$CD,$CZ10+17),"")</f>
      </c>
      <c r="CW10">
        <f>IF($DA10&gt;=18,INDEX($CD:$CD,$CZ10+18),"")</f>
      </c>
      <c r="CX10">
        <f>IF($DA10&gt;=19,INDEX($CD:$CD,$CZ10+19),"")</f>
      </c>
      <c r="CY10">
        <f>IF($DA10&gt;=20,INDEX($CD:$CD,$CZ10+20),"")</f>
      </c>
      <c r="CZ10">
        <f>IFERROR(MATCH($CC10,$CD$2:$CD$263,0)+1,0)</f>
      </c>
      <c r="DA10">
        <f>IFERROR(INDEX($CE$2:$CE$263,MATCH($CC10,$CD$2:$CD$263,0)),0)</f>
      </c>
      <c r="DB10">
        <f>IFERROR(INDEX($AI:$AI,MATCH($H10,$AH:$AH,0))&amp;"","")</f>
      </c>
      <c r="DC10" t="s">
        <v>96</v>
      </c>
      <c r="DD10" t="s">
        <v>97</v>
      </c>
      <c r="DF10">
        <f>IF($GI10&gt;=1,INDEX($DC:$DC,$GH10+1),"")</f>
      </c>
      <c r="DG10">
        <f>IF($GI10&gt;=2,INDEX($DC:$DC,$GH10+2),"")</f>
      </c>
      <c r="DH10">
        <f>IF($GI10&gt;=3,INDEX($DC:$DC,$GH10+3),"")</f>
      </c>
      <c r="DI10">
        <f>IF($GI10&gt;=4,INDEX($DC:$DC,$GH10+4),"")</f>
      </c>
      <c r="DJ10">
        <f>IF($GI10&gt;=5,INDEX($DC:$DC,$GH10+5),"")</f>
      </c>
      <c r="DK10">
        <f>IF($GI10&gt;=6,INDEX($DC:$DC,$GH10+6),"")</f>
      </c>
      <c r="DL10">
        <f>IF($GI10&gt;=7,INDEX($DC:$DC,$GH10+7),"")</f>
      </c>
      <c r="DM10">
        <f>IF($GI10&gt;=8,INDEX($DC:$DC,$GH10+8),"")</f>
      </c>
      <c r="DN10">
        <f>IF($GI10&gt;=9,INDEX($DC:$DC,$GH10+9),"")</f>
      </c>
      <c r="DO10">
        <f>IF($GI10&gt;=10,INDEX($DC:$DC,$GH10+10),"")</f>
      </c>
      <c r="DP10">
        <f>IF($GI10&gt;=11,INDEX($DC:$DC,$GH10+11),"")</f>
      </c>
      <c r="DQ10">
        <f>IF($GI10&gt;=12,INDEX($DC:$DC,$GH10+12),"")</f>
      </c>
      <c r="DR10">
        <f>IF($GI10&gt;=13,INDEX($DC:$DC,$GH10+13),"")</f>
      </c>
      <c r="DS10">
        <f>IF($GI10&gt;=14,INDEX($DC:$DC,$GH10+14),"")</f>
      </c>
      <c r="DT10">
        <f>IF($GI10&gt;=15,INDEX($DC:$DC,$GH10+15),"")</f>
      </c>
      <c r="DU10">
        <f>IF($GI10&gt;=16,INDEX($DC:$DC,$GH10+16),"")</f>
      </c>
      <c r="DV10">
        <f>IF($GI10&gt;=17,INDEX($DC:$DC,$GH10+17),"")</f>
      </c>
      <c r="DW10">
        <f>IF($GI10&gt;=18,INDEX($DC:$DC,$GH10+18),"")</f>
      </c>
      <c r="DX10">
        <f>IF($GI10&gt;=19,INDEX($DC:$DC,$GH10+19),"")</f>
      </c>
      <c r="DY10">
        <f>IF($GI10&gt;=20,INDEX($DC:$DC,$GH10+20),"")</f>
      </c>
      <c r="DZ10">
        <f>IF($GI10&gt;=21,INDEX($DC:$DC,$GH10+21),"")</f>
      </c>
      <c r="EA10">
        <f>IF($GI10&gt;=22,INDEX($DC:$DC,$GH10+22),"")</f>
      </c>
      <c r="EB10">
        <f>IF($GI10&gt;=23,INDEX($DC:$DC,$GH10+23),"")</f>
      </c>
      <c r="EC10">
        <f>IF($GI10&gt;=24,INDEX($DC:$DC,$GH10+24),"")</f>
      </c>
      <c r="ED10">
        <f>IF($GI10&gt;=25,INDEX($DC:$DC,$GH10+25),"")</f>
      </c>
      <c r="EE10">
        <f>IF($GI10&gt;=26,INDEX($DC:$DC,$GH10+26),"")</f>
      </c>
      <c r="EF10">
        <f>IF($GI10&gt;=27,INDEX($DC:$DC,$GH10+27),"")</f>
      </c>
      <c r="EG10">
        <f>IF($GI10&gt;=28,INDEX($DC:$DC,$GH10+28),"")</f>
      </c>
      <c r="EH10">
        <f>IF($GI10&gt;=29,INDEX($DC:$DC,$GH10+29),"")</f>
      </c>
      <c r="EI10">
        <f>IF($GI10&gt;=30,INDEX($DC:$DC,$GH10+30),"")</f>
      </c>
      <c r="EJ10">
        <f>IF($GI10&gt;=31,INDEX($DC:$DC,$GH10+31),"")</f>
      </c>
      <c r="EK10">
        <f>IF($GI10&gt;=32,INDEX($DC:$DC,$GH10+32),"")</f>
      </c>
      <c r="EL10">
        <f>IF($GI10&gt;=33,INDEX($DC:$DC,$GH10+33),"")</f>
      </c>
      <c r="EM10">
        <f>IF($GI10&gt;=34,INDEX($DC:$DC,$GH10+34),"")</f>
      </c>
      <c r="EN10">
        <f>IF($GI10&gt;=35,INDEX($DC:$DC,$GH10+35),"")</f>
      </c>
      <c r="EO10">
        <f>IF($GI10&gt;=36,INDEX($DC:$DC,$GH10+36),"")</f>
      </c>
      <c r="EP10">
        <f>IF($GI10&gt;=37,INDEX($DC:$DC,$GH10+37),"")</f>
      </c>
      <c r="EQ10">
        <f>IF($GI10&gt;=38,INDEX($DC:$DC,$GH10+38),"")</f>
      </c>
      <c r="ER10">
        <f>IF($GI10&gt;=39,INDEX($DC:$DC,$GH10+39),"")</f>
      </c>
      <c r="ES10">
        <f>IF($GI10&gt;=40,INDEX($DC:$DC,$GH10+40),"")</f>
      </c>
      <c r="ET10">
        <f>IF($GI10&gt;=1,INDEX($DD:$DD,$GH10+1),"")</f>
      </c>
      <c r="EU10">
        <f>IF($GI10&gt;=2,INDEX($DD:$DD,$GH10+2),"")</f>
      </c>
      <c r="EV10">
        <f>IF($GI10&gt;=3,INDEX($DD:$DD,$GH10+3),"")</f>
      </c>
      <c r="EW10">
        <f>IF($GI10&gt;=4,INDEX($DD:$DD,$GH10+4),"")</f>
      </c>
      <c r="EX10">
        <f>IF($GI10&gt;=5,INDEX($DD:$DD,$GH10+5),"")</f>
      </c>
      <c r="EY10">
        <f>IF($GI10&gt;=6,INDEX($DD:$DD,$GH10+6),"")</f>
      </c>
      <c r="EZ10">
        <f>IF($GI10&gt;=7,INDEX($DD:$DD,$GH10+7),"")</f>
      </c>
      <c r="FA10">
        <f>IF($GI10&gt;=8,INDEX($DD:$DD,$GH10+8),"")</f>
      </c>
      <c r="FB10">
        <f>IF($GI10&gt;=9,INDEX($DD:$DD,$GH10+9),"")</f>
      </c>
      <c r="FC10">
        <f>IF($GI10&gt;=10,INDEX($DD:$DD,$GH10+10),"")</f>
      </c>
      <c r="FD10">
        <f>IF($GI10&gt;=11,INDEX($DD:$DD,$GH10+11),"")</f>
      </c>
      <c r="FE10">
        <f>IF($GI10&gt;=12,INDEX($DD:$DD,$GH10+12),"")</f>
      </c>
      <c r="FF10">
        <f>IF($GI10&gt;=13,INDEX($DD:$DD,$GH10+13),"")</f>
      </c>
      <c r="FG10">
        <f>IF($GI10&gt;=14,INDEX($DD:$DD,$GH10+14),"")</f>
      </c>
      <c r="FH10">
        <f>IF($GI10&gt;=15,INDEX($DD:$DD,$GH10+15),"")</f>
      </c>
      <c r="FI10">
        <f>IF($GI10&gt;=16,INDEX($DD:$DD,$GH10+16),"")</f>
      </c>
      <c r="FJ10">
        <f>IF($GI10&gt;=17,INDEX($DD:$DD,$GH10+17),"")</f>
      </c>
      <c r="FK10">
        <f>IF($GI10&gt;=18,INDEX($DD:$DD,$GH10+18),"")</f>
      </c>
      <c r="FL10">
        <f>IF($GI10&gt;=19,INDEX($DD:$DD,$GH10+19),"")</f>
      </c>
      <c r="FM10">
        <f>IF($GI10&gt;=20,INDEX($DD:$DD,$GH10+20),"")</f>
      </c>
      <c r="FN10">
        <f>IF($GI10&gt;=21,INDEX($DD:$DD,$GH10+21),"")</f>
      </c>
      <c r="FO10">
        <f>IF($GI10&gt;=22,INDEX($DD:$DD,$GH10+22),"")</f>
      </c>
      <c r="FP10">
        <f>IF($GI10&gt;=23,INDEX($DD:$DD,$GH10+23),"")</f>
      </c>
      <c r="FQ10">
        <f>IF($GI10&gt;=24,INDEX($DD:$DD,$GH10+24),"")</f>
      </c>
      <c r="FR10">
        <f>IF($GI10&gt;=25,INDEX($DD:$DD,$GH10+25),"")</f>
      </c>
      <c r="FS10">
        <f>IF($GI10&gt;=26,INDEX($DD:$DD,$GH10+26),"")</f>
      </c>
      <c r="FT10">
        <f>IF($GI10&gt;=27,INDEX($DD:$DD,$GH10+27),"")</f>
      </c>
      <c r="FU10">
        <f>IF($GI10&gt;=28,INDEX($DD:$DD,$GH10+28),"")</f>
      </c>
      <c r="FV10">
        <f>IF($GI10&gt;=29,INDEX($DD:$DD,$GH10+29),"")</f>
      </c>
      <c r="FW10">
        <f>IF($GI10&gt;=30,INDEX($DD:$DD,$GH10+30),"")</f>
      </c>
      <c r="FX10">
        <f>IF($GI10&gt;=31,INDEX($DD:$DD,$GH10+31),"")</f>
      </c>
      <c r="FY10">
        <f>IF($GI10&gt;=32,INDEX($DD:$DD,$GH10+32),"")</f>
      </c>
      <c r="FZ10">
        <f>IF($GI10&gt;=33,INDEX($DD:$DD,$GH10+33),"")</f>
      </c>
      <c r="GA10">
        <f>IF($GI10&gt;=34,INDEX($DD:$DD,$GH10+34),"")</f>
      </c>
      <c r="GB10">
        <f>IF($GI10&gt;=35,INDEX($DD:$DD,$GH10+35),"")</f>
      </c>
      <c r="GC10">
        <f>IF($GI10&gt;=36,INDEX($DD:$DD,$GH10+36),"")</f>
      </c>
      <c r="GD10">
        <f>IF($GI10&gt;=37,INDEX($DD:$DD,$GH10+37),"")</f>
      </c>
      <c r="GE10">
        <f>IF($GI10&gt;=38,INDEX($DD:$DD,$GH10+38),"")</f>
      </c>
      <c r="GF10">
        <f>IF($GI10&gt;=39,INDEX($DD:$DD,$GH10+39),"")</f>
      </c>
      <c r="GG10">
        <f>IF($GI10&gt;=40,INDEX($DD:$DD,$GH10+40),"")</f>
      </c>
      <c r="GH10">
        <f>IFERROR(MATCH($DB10,$DC$2:$DC$148,0)+1,0)</f>
      </c>
      <c r="GI10">
        <f>IFERROR(INDEX($DE$2:$DE$148,MATCH($DB10,$DC$2:$DC$148,0)),0)</f>
      </c>
      <c r="GJ10">
        <f>IFERROR(MATCH($S10,$DF$10:$ES$10,0),0)</f>
      </c>
      <c r="GK10">
        <f>IF($GJ10&gt;0,INDEX($ET$10:$GG$10,$GJ10),"")</f>
      </c>
      <c r="GL10" t="s">
        <v>98</v>
      </c>
      <c r="GM10">
        <v>1</v>
      </c>
      <c r="GN10">
        <f>IF($IW10&gt;=1,INDEX($GL:$GL,$IV10+1),"")</f>
      </c>
      <c r="GO10">
        <f>IF($IW10&gt;=2,INDEX($GL:$GL,$IV10+2),"")</f>
      </c>
      <c r="GP10">
        <f>IF($IW10&gt;=3,INDEX($GL:$GL,$IV10+3),"")</f>
      </c>
      <c r="GQ10">
        <f>IF($IW10&gt;=4,INDEX($GL:$GL,$IV10+4),"")</f>
      </c>
      <c r="GR10">
        <f>IF($IW10&gt;=5,INDEX($GL:$GL,$IV10+5),"")</f>
      </c>
      <c r="GS10">
        <f>IF($IW10&gt;=6,INDEX($GL:$GL,$IV10+6),"")</f>
      </c>
      <c r="GT10">
        <f>IF($IW10&gt;=7,INDEX($GL:$GL,$IV10+7),"")</f>
      </c>
      <c r="GU10">
        <f>IF($IW10&gt;=8,INDEX($GL:$GL,$IV10+8),"")</f>
      </c>
      <c r="GV10">
        <f>IF($IW10&gt;=9,INDEX($GL:$GL,$IV10+9),"")</f>
      </c>
      <c r="GW10">
        <f>IF($IW10&gt;=10,INDEX($GL:$GL,$IV10+10),"")</f>
      </c>
      <c r="GX10">
        <f>IF($IW10&gt;=11,INDEX($GL:$GL,$IV10+11),"")</f>
      </c>
      <c r="GY10">
        <f>IF($IW10&gt;=12,INDEX($GL:$GL,$IV10+12),"")</f>
      </c>
      <c r="GZ10">
        <f>IF($IW10&gt;=13,INDEX($GL:$GL,$IV10+13),"")</f>
      </c>
      <c r="HA10">
        <f>IF($IW10&gt;=14,INDEX($GL:$GL,$IV10+14),"")</f>
      </c>
      <c r="HB10">
        <f>IF($IW10&gt;=15,INDEX($GL:$GL,$IV10+15),"")</f>
      </c>
      <c r="HC10">
        <f>IF($IW10&gt;=16,INDEX($GL:$GL,$IV10+16),"")</f>
      </c>
      <c r="HD10">
        <f>IF($IW10&gt;=17,INDEX($GL:$GL,$IV10+17),"")</f>
      </c>
      <c r="HE10">
        <f>IF($IW10&gt;=18,INDEX($GL:$GL,$IV10+18),"")</f>
      </c>
      <c r="HF10">
        <f>IF($IW10&gt;=19,INDEX($GL:$GL,$IV10+19),"")</f>
      </c>
      <c r="HG10">
        <f>IF($IW10&gt;=20,INDEX($GL:$GL,$IV10+20),"")</f>
      </c>
      <c r="HH10">
        <f>IF($IW10&gt;=21,INDEX($GL:$GL,$IV10+21),"")</f>
      </c>
      <c r="HI10">
        <f>IF($IW10&gt;=22,INDEX($GL:$GL,$IV10+22),"")</f>
      </c>
      <c r="HJ10">
        <f>IF($IW10&gt;=23,INDEX($GL:$GL,$IV10+23),"")</f>
      </c>
      <c r="HK10">
        <f>IF($IW10&gt;=24,INDEX($GL:$GL,$IV10+24),"")</f>
      </c>
      <c r="HL10">
        <f>IF($IW10&gt;=25,INDEX($GL:$GL,$IV10+25),"")</f>
      </c>
      <c r="HM10">
        <f>IF($IW10&gt;=26,INDEX($GL:$GL,$IV10+26),"")</f>
      </c>
      <c r="HN10">
        <f>IF($IW10&gt;=27,INDEX($GL:$GL,$IV10+27),"")</f>
      </c>
      <c r="HO10">
        <f>IF($IW10&gt;=28,INDEX($GL:$GL,$IV10+28),"")</f>
      </c>
      <c r="HP10">
        <f>IF($IW10&gt;=29,INDEX($GL:$GL,$IV10+29),"")</f>
      </c>
      <c r="HQ10">
        <f>IF($IW10&gt;=30,INDEX($GL:$GL,$IV10+30),"")</f>
      </c>
      <c r="HR10">
        <f>IF($IW10&gt;=31,INDEX($GL:$GL,$IV10+31),"")</f>
      </c>
      <c r="HS10">
        <f>IF($IW10&gt;=32,INDEX($GL:$GL,$IV10+32),"")</f>
      </c>
      <c r="HT10">
        <f>IF($IW10&gt;=33,INDEX($GL:$GL,$IV10+33),"")</f>
      </c>
      <c r="HU10">
        <f>IF($IW10&gt;=34,INDEX($GL:$GL,$IV10+34),"")</f>
      </c>
      <c r="HV10">
        <f>IF($IW10&gt;=35,INDEX($GL:$GL,$IV10+35),"")</f>
      </c>
      <c r="HW10">
        <f>IF($IW10&gt;=36,INDEX($GL:$GL,$IV10+36),"")</f>
      </c>
      <c r="HX10">
        <f>IF($IW10&gt;=37,INDEX($GL:$GL,$IV10+37),"")</f>
      </c>
      <c r="HY10">
        <f>IF($IW10&gt;=38,INDEX($GL:$GL,$IV10+38),"")</f>
      </c>
      <c r="HZ10">
        <f>IF($IW10&gt;=39,INDEX($GL:$GL,$IV10+39),"")</f>
      </c>
      <c r="IA10">
        <f>IF($IW10&gt;=40,INDEX($GL:$GL,$IV10+40),"")</f>
      </c>
      <c r="IB10">
        <f>IF($IW10&gt;=41,INDEX($GL:$GL,$IV10+41),"")</f>
      </c>
      <c r="IC10">
        <f>IF($IW10&gt;=42,INDEX($GL:$GL,$IV10+42),"")</f>
      </c>
      <c r="ID10">
        <f>IF($IW10&gt;=43,INDEX($GL:$GL,$IV10+43),"")</f>
      </c>
      <c r="IE10">
        <f>IF($IW10&gt;=44,INDEX($GL:$GL,$IV10+44),"")</f>
      </c>
      <c r="IF10">
        <f>IF($IW10&gt;=45,INDEX($GL:$GL,$IV10+45),"")</f>
      </c>
      <c r="IG10">
        <f>IF($IW10&gt;=46,INDEX($GL:$GL,$IV10+46),"")</f>
      </c>
      <c r="IH10">
        <f>IF($IW10&gt;=47,INDEX($GL:$GL,$IV10+47),"")</f>
      </c>
      <c r="II10">
        <f>IF($IW10&gt;=48,INDEX($GL:$GL,$IV10+48),"")</f>
      </c>
      <c r="IJ10">
        <f>IF($IW10&gt;=49,INDEX($GL:$GL,$IV10+49),"")</f>
      </c>
      <c r="IK10">
        <f>IF($IW10&gt;=50,INDEX($GL:$GL,$IV10+50),"")</f>
      </c>
      <c r="IL10">
        <f>IF($IW10&gt;=51,INDEX($GL:$GL,$IV10+51),"")</f>
      </c>
      <c r="IM10">
        <f>IF($IW10&gt;=52,INDEX($GL:$GL,$IV10+52),"")</f>
      </c>
      <c r="IN10">
        <f>IF($IW10&gt;=53,INDEX($GL:$GL,$IV10+53),"")</f>
      </c>
      <c r="IO10">
        <f>IF($IW10&gt;=54,INDEX($GL:$GL,$IV10+54),"")</f>
      </c>
      <c r="IP10">
        <f>IF($IW10&gt;=55,INDEX($GL:$GL,$IV10+55),"")</f>
      </c>
      <c r="IQ10">
        <f>IF($IW10&gt;=56,INDEX($GL:$GL,$IV10+56),"")</f>
      </c>
      <c r="IR10">
        <f>IF($IW10&gt;=57,INDEX($GL:$GL,$IV10+57),"")</f>
      </c>
      <c r="IS10">
        <f>IF($IW10&gt;=58,INDEX($GL:$GL,$IV10+58),"")</f>
      </c>
      <c r="IT10">
        <f>IF($IW10&gt;=59,INDEX($GL:$GL,$IV10+59),"")</f>
      </c>
      <c r="IU10">
        <f>IF($IW10&gt;=60,INDEX($GL:$GL,$IV10+60),"")</f>
      </c>
      <c r="IV10">
        <f>IFERROR(MATCH($GK10,$GL$2:$GL$324,0)+1,0)</f>
      </c>
      <c r="IW10">
        <f>IFERROR(INDEX($GM$2:$GM$324,MATCH($GK10,$GL$2:$GL$324,0)),0)</f>
      </c>
      <c r="IX10" t="s">
        <v>34</v>
      </c>
      <c r="IY10" t="s">
        <v>34</v>
      </c>
    </row>
    <row r="11" spans="1:259" x14ac:dyDescent="0.25">
      <c r="K11">
        <f>IF(OR($N11="",$J11=""),"",IFERROR($N11/$J11,0))</f>
      </c>
      <c r="L11">
        <f>IF($N11="","",
SUM($M11,$O11,$T11,$P11,$R11)*
(1-IF($U11="",0,VALUE($U11)/100)))</f>
      </c>
      <c r="M11">
        <f>IF($N11="","",$N11)</f>
      </c>
      <c r="O11">
        <f>IF($N11="","",
IF($H11="","",
IF(ISNUMBER(SEARCH("exempt",LOWER($H11))),0,
$N11*(VALUE(SUBSTITUTE($H11,"%",""))/100))))</f>
      </c>
      <c r="V11">
        <f>IFERROR(IF(FIND(" - ",$E11)&gt;0,MID($E11,FIND(" - ",$E11)+3,LEN($E11)),""),"")</f>
      </c>
      <c r="AD11" t="s">
        <v>99</v>
      </c>
      <c r="AE11" t="s">
        <v>100</v>
      </c>
      <c r="AF11" t="s">
        <v>101</v>
      </c>
      <c r="AG11" t="s">
        <v>102</v>
      </c>
      <c r="AH11" t="s">
        <v>102</v>
      </c>
      <c r="AI11" t="s">
        <v>103</v>
      </c>
      <c r="AJ11">
        <f>IFERROR(LEFT($E11,FIND(" - ",$E11)-1),$E11)</f>
      </c>
      <c r="AK11" t="s">
        <v>87</v>
      </c>
      <c r="AM11">
        <f>IF($CB11&gt;=1,INDEX($AK:$AK,$CA11+1),"")</f>
      </c>
      <c r="AN11">
        <f>IF($CB11&gt;=2,INDEX($AK:$AK,$CA11+2),"")</f>
      </c>
      <c r="AO11">
        <f>IF($CB11&gt;=3,INDEX($AK:$AK,$CA11+3),"")</f>
      </c>
      <c r="AP11">
        <f>IF($CB11&gt;=4,INDEX($AK:$AK,$CA11+4),"")</f>
      </c>
      <c r="AQ11">
        <f>IF($CB11&gt;=5,INDEX($AK:$AK,$CA11+5),"")</f>
      </c>
      <c r="AR11">
        <f>IF($CB11&gt;=6,INDEX($AK:$AK,$CA11+6),"")</f>
      </c>
      <c r="AS11">
        <f>IF($CB11&gt;=7,INDEX($AK:$AK,$CA11+7),"")</f>
      </c>
      <c r="AT11">
        <f>IF($CB11&gt;=8,INDEX($AK:$AK,$CA11+8),"")</f>
      </c>
      <c r="AU11">
        <f>IF($CB11&gt;=9,INDEX($AK:$AK,$CA11+9),"")</f>
      </c>
      <c r="AV11">
        <f>IF($CB11&gt;=10,INDEX($AK:$AK,$CA11+10),"")</f>
      </c>
      <c r="AW11">
        <f>IF($CB11&gt;=11,INDEX($AK:$AK,$CA11+11),"")</f>
      </c>
      <c r="AX11">
        <f>IF($CB11&gt;=12,INDEX($AK:$AK,$CA11+12),"")</f>
      </c>
      <c r="AY11">
        <f>IF($CB11&gt;=13,INDEX($AK:$AK,$CA11+13),"")</f>
      </c>
      <c r="AZ11">
        <f>IF($CB11&gt;=14,INDEX($AK:$AK,$CA11+14),"")</f>
      </c>
      <c r="BA11">
        <f>IF($CB11&gt;=15,INDEX($AK:$AK,$CA11+15),"")</f>
      </c>
      <c r="BB11">
        <f>IF($CB11&gt;=16,INDEX($AK:$AK,$CA11+16),"")</f>
      </c>
      <c r="BC11">
        <f>IF($CB11&gt;=17,INDEX($AK:$AK,$CA11+17),"")</f>
      </c>
      <c r="BD11">
        <f>IF($CB11&gt;=18,INDEX($AK:$AK,$CA11+18),"")</f>
      </c>
      <c r="BE11">
        <f>IF($CB11&gt;=19,INDEX($AK:$AK,$CA11+19),"")</f>
      </c>
      <c r="BF11">
        <f>IF($CB11&gt;=20,INDEX($AK:$AK,$CA11+20),"")</f>
      </c>
      <c r="BG11">
        <f>IF($CB11&gt;=21,INDEX($AK:$AK,$CA11+21),"")</f>
      </c>
      <c r="BH11">
        <f>IF($CB11&gt;=22,INDEX($AK:$AK,$CA11+22),"")</f>
      </c>
      <c r="BI11">
        <f>IF($CB11&gt;=23,INDEX($AK:$AK,$CA11+23),"")</f>
      </c>
      <c r="BJ11">
        <f>IF($CB11&gt;=24,INDEX($AK:$AK,$CA11+24),"")</f>
      </c>
      <c r="BK11">
        <f>IF($CB11&gt;=25,INDEX($AK:$AK,$CA11+25),"")</f>
      </c>
      <c r="BL11">
        <f>IF($CB11&gt;=26,INDEX($AK:$AK,$CA11+26),"")</f>
      </c>
      <c r="BM11">
        <f>IF($CB11&gt;=27,INDEX($AK:$AK,$CA11+27),"")</f>
      </c>
      <c r="BN11">
        <f>IF($CB11&gt;=28,INDEX($AK:$AK,$CA11+28),"")</f>
      </c>
      <c r="BO11">
        <f>IF($CB11&gt;=29,INDEX($AK:$AK,$CA11+29),"")</f>
      </c>
      <c r="BP11">
        <f>IF($CB11&gt;=30,INDEX($AK:$AK,$CA11+30),"")</f>
      </c>
      <c r="BQ11">
        <f>IF($CB11&gt;=31,INDEX($AK:$AK,$CA11+31),"")</f>
      </c>
      <c r="BR11">
        <f>IF($CB11&gt;=32,INDEX($AK:$AK,$CA11+32),"")</f>
      </c>
      <c r="BS11">
        <f>IF($CB11&gt;=33,INDEX($AK:$AK,$CA11+33),"")</f>
      </c>
      <c r="BT11">
        <f>IF($CB11&gt;=34,INDEX($AK:$AK,$CA11+34),"")</f>
      </c>
      <c r="BU11">
        <f>IF($CB11&gt;=35,INDEX($AK:$AK,$CA11+35),"")</f>
      </c>
      <c r="BV11">
        <f>IF($CB11&gt;=36,INDEX($AK:$AK,$CA11+36),"")</f>
      </c>
      <c r="BW11">
        <f>IF($CB11&gt;=37,INDEX($AK:$AK,$CA11+37),"")</f>
      </c>
      <c r="BX11">
        <f>IF($CB11&gt;=38,INDEX($AK:$AK,$CA11+38),"")</f>
      </c>
      <c r="BY11">
        <f>IF($CB11&gt;=39,INDEX($AK:$AK,$CA11+39),"")</f>
      </c>
      <c r="BZ11">
        <f>IF($CB11&gt;=40,INDEX($AK:$AK,$CA11+40),"")</f>
      </c>
      <c r="CA11">
        <f>IFERROR(MATCH($AJ11,$AK$2:$AK$134,0)+1,0)</f>
      </c>
      <c r="CB11">
        <f>IFERROR(INDEX($AL$2:$AL$134,MATCH($AJ11,$AK$2:$AK$134,0)),0)</f>
      </c>
      <c r="CC11">
        <f>IFERROR(LEFT($F11,FIND(" - ",$F11)-1),$F11)</f>
      </c>
      <c r="CD11" t="s">
        <v>104</v>
      </c>
      <c r="CE11">
        <v>2</v>
      </c>
      <c r="CF11">
        <f>IF($DA11&gt;=1,INDEX($CD:$CD,$CZ11+1),"")</f>
      </c>
      <c r="CG11">
        <f>IF($DA11&gt;=2,INDEX($CD:$CD,$CZ11+2),"")</f>
      </c>
      <c r="CH11">
        <f>IF($DA11&gt;=3,INDEX($CD:$CD,$CZ11+3),"")</f>
      </c>
      <c r="CI11">
        <f>IF($DA11&gt;=4,INDEX($CD:$CD,$CZ11+4),"")</f>
      </c>
      <c r="CJ11">
        <f>IF($DA11&gt;=5,INDEX($CD:$CD,$CZ11+5),"")</f>
      </c>
      <c r="CK11">
        <f>IF($DA11&gt;=6,INDEX($CD:$CD,$CZ11+6),"")</f>
      </c>
      <c r="CL11">
        <f>IF($DA11&gt;=7,INDEX($CD:$CD,$CZ11+7),"")</f>
      </c>
      <c r="CM11">
        <f>IF($DA11&gt;=8,INDEX($CD:$CD,$CZ11+8),"")</f>
      </c>
      <c r="CN11">
        <f>IF($DA11&gt;=9,INDEX($CD:$CD,$CZ11+9),"")</f>
      </c>
      <c r="CO11">
        <f>IF($DA11&gt;=10,INDEX($CD:$CD,$CZ11+10),"")</f>
      </c>
      <c r="CP11">
        <f>IF($DA11&gt;=11,INDEX($CD:$CD,$CZ11+11),"")</f>
      </c>
      <c r="CQ11">
        <f>IF($DA11&gt;=12,INDEX($CD:$CD,$CZ11+12),"")</f>
      </c>
      <c r="CR11">
        <f>IF($DA11&gt;=13,INDEX($CD:$CD,$CZ11+13),"")</f>
      </c>
      <c r="CS11">
        <f>IF($DA11&gt;=14,INDEX($CD:$CD,$CZ11+14),"")</f>
      </c>
      <c r="CT11">
        <f>IF($DA11&gt;=15,INDEX($CD:$CD,$CZ11+15),"")</f>
      </c>
      <c r="CU11">
        <f>IF($DA11&gt;=16,INDEX($CD:$CD,$CZ11+16),"")</f>
      </c>
      <c r="CV11">
        <f>IF($DA11&gt;=17,INDEX($CD:$CD,$CZ11+17),"")</f>
      </c>
      <c r="CW11">
        <f>IF($DA11&gt;=18,INDEX($CD:$CD,$CZ11+18),"")</f>
      </c>
      <c r="CX11">
        <f>IF($DA11&gt;=19,INDEX($CD:$CD,$CZ11+19),"")</f>
      </c>
      <c r="CY11">
        <f>IF($DA11&gt;=20,INDEX($CD:$CD,$CZ11+20),"")</f>
      </c>
      <c r="CZ11">
        <f>IFERROR(MATCH($CC11,$CD$2:$CD$263,0)+1,0)</f>
      </c>
      <c r="DA11">
        <f>IFERROR(INDEX($CE$2:$CE$263,MATCH($CC11,$CD$2:$CD$263,0)),0)</f>
      </c>
      <c r="DB11">
        <f>IFERROR(INDEX($AI:$AI,MATCH($H11,$AH:$AH,0))&amp;"","")</f>
      </c>
      <c r="DC11" t="s">
        <v>65</v>
      </c>
      <c r="DE11">
        <v>1</v>
      </c>
      <c r="DF11">
        <f>IF($GI11&gt;=1,INDEX($DC:$DC,$GH11+1),"")</f>
      </c>
      <c r="DG11">
        <f>IF($GI11&gt;=2,INDEX($DC:$DC,$GH11+2),"")</f>
      </c>
      <c r="DH11">
        <f>IF($GI11&gt;=3,INDEX($DC:$DC,$GH11+3),"")</f>
      </c>
      <c r="DI11">
        <f>IF($GI11&gt;=4,INDEX($DC:$DC,$GH11+4),"")</f>
      </c>
      <c r="DJ11">
        <f>IF($GI11&gt;=5,INDEX($DC:$DC,$GH11+5),"")</f>
      </c>
      <c r="DK11">
        <f>IF($GI11&gt;=6,INDEX($DC:$DC,$GH11+6),"")</f>
      </c>
      <c r="DL11">
        <f>IF($GI11&gt;=7,INDEX($DC:$DC,$GH11+7),"")</f>
      </c>
      <c r="DM11">
        <f>IF($GI11&gt;=8,INDEX($DC:$DC,$GH11+8),"")</f>
      </c>
      <c r="DN11">
        <f>IF($GI11&gt;=9,INDEX($DC:$DC,$GH11+9),"")</f>
      </c>
      <c r="DO11">
        <f>IF($GI11&gt;=10,INDEX($DC:$DC,$GH11+10),"")</f>
      </c>
      <c r="DP11">
        <f>IF($GI11&gt;=11,INDEX($DC:$DC,$GH11+11),"")</f>
      </c>
      <c r="DQ11">
        <f>IF($GI11&gt;=12,INDEX($DC:$DC,$GH11+12),"")</f>
      </c>
      <c r="DR11">
        <f>IF($GI11&gt;=13,INDEX($DC:$DC,$GH11+13),"")</f>
      </c>
      <c r="DS11">
        <f>IF($GI11&gt;=14,INDEX($DC:$DC,$GH11+14),"")</f>
      </c>
      <c r="DT11">
        <f>IF($GI11&gt;=15,INDEX($DC:$DC,$GH11+15),"")</f>
      </c>
      <c r="DU11">
        <f>IF($GI11&gt;=16,INDEX($DC:$DC,$GH11+16),"")</f>
      </c>
      <c r="DV11">
        <f>IF($GI11&gt;=17,INDEX($DC:$DC,$GH11+17),"")</f>
      </c>
      <c r="DW11">
        <f>IF($GI11&gt;=18,INDEX($DC:$DC,$GH11+18),"")</f>
      </c>
      <c r="DX11">
        <f>IF($GI11&gt;=19,INDEX($DC:$DC,$GH11+19),"")</f>
      </c>
      <c r="DY11">
        <f>IF($GI11&gt;=20,INDEX($DC:$DC,$GH11+20),"")</f>
      </c>
      <c r="DZ11">
        <f>IF($GI11&gt;=21,INDEX($DC:$DC,$GH11+21),"")</f>
      </c>
      <c r="EA11">
        <f>IF($GI11&gt;=22,INDEX($DC:$DC,$GH11+22),"")</f>
      </c>
      <c r="EB11">
        <f>IF($GI11&gt;=23,INDEX($DC:$DC,$GH11+23),"")</f>
      </c>
      <c r="EC11">
        <f>IF($GI11&gt;=24,INDEX($DC:$DC,$GH11+24),"")</f>
      </c>
      <c r="ED11">
        <f>IF($GI11&gt;=25,INDEX($DC:$DC,$GH11+25),"")</f>
      </c>
      <c r="EE11">
        <f>IF($GI11&gt;=26,INDEX($DC:$DC,$GH11+26),"")</f>
      </c>
      <c r="EF11">
        <f>IF($GI11&gt;=27,INDEX($DC:$DC,$GH11+27),"")</f>
      </c>
      <c r="EG11">
        <f>IF($GI11&gt;=28,INDEX($DC:$DC,$GH11+28),"")</f>
      </c>
      <c r="EH11">
        <f>IF($GI11&gt;=29,INDEX($DC:$DC,$GH11+29),"")</f>
      </c>
      <c r="EI11">
        <f>IF($GI11&gt;=30,INDEX($DC:$DC,$GH11+30),"")</f>
      </c>
      <c r="EJ11">
        <f>IF($GI11&gt;=31,INDEX($DC:$DC,$GH11+31),"")</f>
      </c>
      <c r="EK11">
        <f>IF($GI11&gt;=32,INDEX($DC:$DC,$GH11+32),"")</f>
      </c>
      <c r="EL11">
        <f>IF($GI11&gt;=33,INDEX($DC:$DC,$GH11+33),"")</f>
      </c>
      <c r="EM11">
        <f>IF($GI11&gt;=34,INDEX($DC:$DC,$GH11+34),"")</f>
      </c>
      <c r="EN11">
        <f>IF($GI11&gt;=35,INDEX($DC:$DC,$GH11+35),"")</f>
      </c>
      <c r="EO11">
        <f>IF($GI11&gt;=36,INDEX($DC:$DC,$GH11+36),"")</f>
      </c>
      <c r="EP11">
        <f>IF($GI11&gt;=37,INDEX($DC:$DC,$GH11+37),"")</f>
      </c>
      <c r="EQ11">
        <f>IF($GI11&gt;=38,INDEX($DC:$DC,$GH11+38),"")</f>
      </c>
      <c r="ER11">
        <f>IF($GI11&gt;=39,INDEX($DC:$DC,$GH11+39),"")</f>
      </c>
      <c r="ES11">
        <f>IF($GI11&gt;=40,INDEX($DC:$DC,$GH11+40),"")</f>
      </c>
      <c r="ET11">
        <f>IF($GI11&gt;=1,INDEX($DD:$DD,$GH11+1),"")</f>
      </c>
      <c r="EU11">
        <f>IF($GI11&gt;=2,INDEX($DD:$DD,$GH11+2),"")</f>
      </c>
      <c r="EV11">
        <f>IF($GI11&gt;=3,INDEX($DD:$DD,$GH11+3),"")</f>
      </c>
      <c r="EW11">
        <f>IF($GI11&gt;=4,INDEX($DD:$DD,$GH11+4),"")</f>
      </c>
      <c r="EX11">
        <f>IF($GI11&gt;=5,INDEX($DD:$DD,$GH11+5),"")</f>
      </c>
      <c r="EY11">
        <f>IF($GI11&gt;=6,INDEX($DD:$DD,$GH11+6),"")</f>
      </c>
      <c r="EZ11">
        <f>IF($GI11&gt;=7,INDEX($DD:$DD,$GH11+7),"")</f>
      </c>
      <c r="FA11">
        <f>IF($GI11&gt;=8,INDEX($DD:$DD,$GH11+8),"")</f>
      </c>
      <c r="FB11">
        <f>IF($GI11&gt;=9,INDEX($DD:$DD,$GH11+9),"")</f>
      </c>
      <c r="FC11">
        <f>IF($GI11&gt;=10,INDEX($DD:$DD,$GH11+10),"")</f>
      </c>
      <c r="FD11">
        <f>IF($GI11&gt;=11,INDEX($DD:$DD,$GH11+11),"")</f>
      </c>
      <c r="FE11">
        <f>IF($GI11&gt;=12,INDEX($DD:$DD,$GH11+12),"")</f>
      </c>
      <c r="FF11">
        <f>IF($GI11&gt;=13,INDEX($DD:$DD,$GH11+13),"")</f>
      </c>
      <c r="FG11">
        <f>IF($GI11&gt;=14,INDEX($DD:$DD,$GH11+14),"")</f>
      </c>
      <c r="FH11">
        <f>IF($GI11&gt;=15,INDEX($DD:$DD,$GH11+15),"")</f>
      </c>
      <c r="FI11">
        <f>IF($GI11&gt;=16,INDEX($DD:$DD,$GH11+16),"")</f>
      </c>
      <c r="FJ11">
        <f>IF($GI11&gt;=17,INDEX($DD:$DD,$GH11+17),"")</f>
      </c>
      <c r="FK11">
        <f>IF($GI11&gt;=18,INDEX($DD:$DD,$GH11+18),"")</f>
      </c>
      <c r="FL11">
        <f>IF($GI11&gt;=19,INDEX($DD:$DD,$GH11+19),"")</f>
      </c>
      <c r="FM11">
        <f>IF($GI11&gt;=20,INDEX($DD:$DD,$GH11+20),"")</f>
      </c>
      <c r="FN11">
        <f>IF($GI11&gt;=21,INDEX($DD:$DD,$GH11+21),"")</f>
      </c>
      <c r="FO11">
        <f>IF($GI11&gt;=22,INDEX($DD:$DD,$GH11+22),"")</f>
      </c>
      <c r="FP11">
        <f>IF($GI11&gt;=23,INDEX($DD:$DD,$GH11+23),"")</f>
      </c>
      <c r="FQ11">
        <f>IF($GI11&gt;=24,INDEX($DD:$DD,$GH11+24),"")</f>
      </c>
      <c r="FR11">
        <f>IF($GI11&gt;=25,INDEX($DD:$DD,$GH11+25),"")</f>
      </c>
      <c r="FS11">
        <f>IF($GI11&gt;=26,INDEX($DD:$DD,$GH11+26),"")</f>
      </c>
      <c r="FT11">
        <f>IF($GI11&gt;=27,INDEX($DD:$DD,$GH11+27),"")</f>
      </c>
      <c r="FU11">
        <f>IF($GI11&gt;=28,INDEX($DD:$DD,$GH11+28),"")</f>
      </c>
      <c r="FV11">
        <f>IF($GI11&gt;=29,INDEX($DD:$DD,$GH11+29),"")</f>
      </c>
      <c r="FW11">
        <f>IF($GI11&gt;=30,INDEX($DD:$DD,$GH11+30),"")</f>
      </c>
      <c r="FX11">
        <f>IF($GI11&gt;=31,INDEX($DD:$DD,$GH11+31),"")</f>
      </c>
      <c r="FY11">
        <f>IF($GI11&gt;=32,INDEX($DD:$DD,$GH11+32),"")</f>
      </c>
      <c r="FZ11">
        <f>IF($GI11&gt;=33,INDEX($DD:$DD,$GH11+33),"")</f>
      </c>
      <c r="GA11">
        <f>IF($GI11&gt;=34,INDEX($DD:$DD,$GH11+34),"")</f>
      </c>
      <c r="GB11">
        <f>IF($GI11&gt;=35,INDEX($DD:$DD,$GH11+35),"")</f>
      </c>
      <c r="GC11">
        <f>IF($GI11&gt;=36,INDEX($DD:$DD,$GH11+36),"")</f>
      </c>
      <c r="GD11">
        <f>IF($GI11&gt;=37,INDEX($DD:$DD,$GH11+37),"")</f>
      </c>
      <c r="GE11">
        <f>IF($GI11&gt;=38,INDEX($DD:$DD,$GH11+38),"")</f>
      </c>
      <c r="GF11">
        <f>IF($GI11&gt;=39,INDEX($DD:$DD,$GH11+39),"")</f>
      </c>
      <c r="GG11">
        <f>IF($GI11&gt;=40,INDEX($DD:$DD,$GH11+40),"")</f>
      </c>
      <c r="GH11">
        <f>IFERROR(MATCH($DB11,$DC$2:$DC$148,0)+1,0)</f>
      </c>
      <c r="GI11">
        <f>IFERROR(INDEX($DE$2:$DE$148,MATCH($DB11,$DC$2:$DC$148,0)),0)</f>
      </c>
      <c r="GJ11">
        <f>IFERROR(MATCH($S11,$DF$11:$ES$11,0),0)</f>
      </c>
      <c r="GK11">
        <f>IF($GJ11&gt;0,INDEX($ET$11:$GG$11,$GJ11),"")</f>
      </c>
      <c r="GL11" t="s">
        <v>105</v>
      </c>
      <c r="GN11">
        <f>IF($IW11&gt;=1,INDEX($GL:$GL,$IV11+1),"")</f>
      </c>
      <c r="GO11">
        <f>IF($IW11&gt;=2,INDEX($GL:$GL,$IV11+2),"")</f>
      </c>
      <c r="GP11">
        <f>IF($IW11&gt;=3,INDEX($GL:$GL,$IV11+3),"")</f>
      </c>
      <c r="GQ11">
        <f>IF($IW11&gt;=4,INDEX($GL:$GL,$IV11+4),"")</f>
      </c>
      <c r="GR11">
        <f>IF($IW11&gt;=5,INDEX($GL:$GL,$IV11+5),"")</f>
      </c>
      <c r="GS11">
        <f>IF($IW11&gt;=6,INDEX($GL:$GL,$IV11+6),"")</f>
      </c>
      <c r="GT11">
        <f>IF($IW11&gt;=7,INDEX($GL:$GL,$IV11+7),"")</f>
      </c>
      <c r="GU11">
        <f>IF($IW11&gt;=8,INDEX($GL:$GL,$IV11+8),"")</f>
      </c>
      <c r="GV11">
        <f>IF($IW11&gt;=9,INDEX($GL:$GL,$IV11+9),"")</f>
      </c>
      <c r="GW11">
        <f>IF($IW11&gt;=10,INDEX($GL:$GL,$IV11+10),"")</f>
      </c>
      <c r="GX11">
        <f>IF($IW11&gt;=11,INDEX($GL:$GL,$IV11+11),"")</f>
      </c>
      <c r="GY11">
        <f>IF($IW11&gt;=12,INDEX($GL:$GL,$IV11+12),"")</f>
      </c>
      <c r="GZ11">
        <f>IF($IW11&gt;=13,INDEX($GL:$GL,$IV11+13),"")</f>
      </c>
      <c r="HA11">
        <f>IF($IW11&gt;=14,INDEX($GL:$GL,$IV11+14),"")</f>
      </c>
      <c r="HB11">
        <f>IF($IW11&gt;=15,INDEX($GL:$GL,$IV11+15),"")</f>
      </c>
      <c r="HC11">
        <f>IF($IW11&gt;=16,INDEX($GL:$GL,$IV11+16),"")</f>
      </c>
      <c r="HD11">
        <f>IF($IW11&gt;=17,INDEX($GL:$GL,$IV11+17),"")</f>
      </c>
      <c r="HE11">
        <f>IF($IW11&gt;=18,INDEX($GL:$GL,$IV11+18),"")</f>
      </c>
      <c r="HF11">
        <f>IF($IW11&gt;=19,INDEX($GL:$GL,$IV11+19),"")</f>
      </c>
      <c r="HG11">
        <f>IF($IW11&gt;=20,INDEX($GL:$GL,$IV11+20),"")</f>
      </c>
      <c r="HH11">
        <f>IF($IW11&gt;=21,INDEX($GL:$GL,$IV11+21),"")</f>
      </c>
      <c r="HI11">
        <f>IF($IW11&gt;=22,INDEX($GL:$GL,$IV11+22),"")</f>
      </c>
      <c r="HJ11">
        <f>IF($IW11&gt;=23,INDEX($GL:$GL,$IV11+23),"")</f>
      </c>
      <c r="HK11">
        <f>IF($IW11&gt;=24,INDEX($GL:$GL,$IV11+24),"")</f>
      </c>
      <c r="HL11">
        <f>IF($IW11&gt;=25,INDEX($GL:$GL,$IV11+25),"")</f>
      </c>
      <c r="HM11">
        <f>IF($IW11&gt;=26,INDEX($GL:$GL,$IV11+26),"")</f>
      </c>
      <c r="HN11">
        <f>IF($IW11&gt;=27,INDEX($GL:$GL,$IV11+27),"")</f>
      </c>
      <c r="HO11">
        <f>IF($IW11&gt;=28,INDEX($GL:$GL,$IV11+28),"")</f>
      </c>
      <c r="HP11">
        <f>IF($IW11&gt;=29,INDEX($GL:$GL,$IV11+29),"")</f>
      </c>
      <c r="HQ11">
        <f>IF($IW11&gt;=30,INDEX($GL:$GL,$IV11+30),"")</f>
      </c>
      <c r="HR11">
        <f>IF($IW11&gt;=31,INDEX($GL:$GL,$IV11+31),"")</f>
      </c>
      <c r="HS11">
        <f>IF($IW11&gt;=32,INDEX($GL:$GL,$IV11+32),"")</f>
      </c>
      <c r="HT11">
        <f>IF($IW11&gt;=33,INDEX($GL:$GL,$IV11+33),"")</f>
      </c>
      <c r="HU11">
        <f>IF($IW11&gt;=34,INDEX($GL:$GL,$IV11+34),"")</f>
      </c>
      <c r="HV11">
        <f>IF($IW11&gt;=35,INDEX($GL:$GL,$IV11+35),"")</f>
      </c>
      <c r="HW11">
        <f>IF($IW11&gt;=36,INDEX($GL:$GL,$IV11+36),"")</f>
      </c>
      <c r="HX11">
        <f>IF($IW11&gt;=37,INDEX($GL:$GL,$IV11+37),"")</f>
      </c>
      <c r="HY11">
        <f>IF($IW11&gt;=38,INDEX($GL:$GL,$IV11+38),"")</f>
      </c>
      <c r="HZ11">
        <f>IF($IW11&gt;=39,INDEX($GL:$GL,$IV11+39),"")</f>
      </c>
      <c r="IA11">
        <f>IF($IW11&gt;=40,INDEX($GL:$GL,$IV11+40),"")</f>
      </c>
      <c r="IB11">
        <f>IF($IW11&gt;=41,INDEX($GL:$GL,$IV11+41),"")</f>
      </c>
      <c r="IC11">
        <f>IF($IW11&gt;=42,INDEX($GL:$GL,$IV11+42),"")</f>
      </c>
      <c r="ID11">
        <f>IF($IW11&gt;=43,INDEX($GL:$GL,$IV11+43),"")</f>
      </c>
      <c r="IE11">
        <f>IF($IW11&gt;=44,INDEX($GL:$GL,$IV11+44),"")</f>
      </c>
      <c r="IF11">
        <f>IF($IW11&gt;=45,INDEX($GL:$GL,$IV11+45),"")</f>
      </c>
      <c r="IG11">
        <f>IF($IW11&gt;=46,INDEX($GL:$GL,$IV11+46),"")</f>
      </c>
      <c r="IH11">
        <f>IF($IW11&gt;=47,INDEX($GL:$GL,$IV11+47),"")</f>
      </c>
      <c r="II11">
        <f>IF($IW11&gt;=48,INDEX($GL:$GL,$IV11+48),"")</f>
      </c>
      <c r="IJ11">
        <f>IF($IW11&gt;=49,INDEX($GL:$GL,$IV11+49),"")</f>
      </c>
      <c r="IK11">
        <f>IF($IW11&gt;=50,INDEX($GL:$GL,$IV11+50),"")</f>
      </c>
      <c r="IL11">
        <f>IF($IW11&gt;=51,INDEX($GL:$GL,$IV11+51),"")</f>
      </c>
      <c r="IM11">
        <f>IF($IW11&gt;=52,INDEX($GL:$GL,$IV11+52),"")</f>
      </c>
      <c r="IN11">
        <f>IF($IW11&gt;=53,INDEX($GL:$GL,$IV11+53),"")</f>
      </c>
      <c r="IO11">
        <f>IF($IW11&gt;=54,INDEX($GL:$GL,$IV11+54),"")</f>
      </c>
      <c r="IP11">
        <f>IF($IW11&gt;=55,INDEX($GL:$GL,$IV11+55),"")</f>
      </c>
      <c r="IQ11">
        <f>IF($IW11&gt;=56,INDEX($GL:$GL,$IV11+56),"")</f>
      </c>
      <c r="IR11">
        <f>IF($IW11&gt;=57,INDEX($GL:$GL,$IV11+57),"")</f>
      </c>
      <c r="IS11">
        <f>IF($IW11&gt;=58,INDEX($GL:$GL,$IV11+58),"")</f>
      </c>
      <c r="IT11">
        <f>IF($IW11&gt;=59,INDEX($GL:$GL,$IV11+59),"")</f>
      </c>
      <c r="IU11">
        <f>IF($IW11&gt;=60,INDEX($GL:$GL,$IV11+60),"")</f>
      </c>
      <c r="IV11">
        <f>IFERROR(MATCH($GK11,$GL$2:$GL$324,0)+1,0)</f>
      </c>
      <c r="IW11">
        <f>IFERROR(INDEX($GM$2:$GM$324,MATCH($GK11,$GL$2:$GL$324,0)),0)</f>
      </c>
      <c r="IX11" t="s">
        <v>34</v>
      </c>
      <c r="IY11" t="s">
        <v>34</v>
      </c>
    </row>
    <row r="12" spans="1:259" x14ac:dyDescent="0.25">
      <c r="K12">
        <f>IF(OR($N12="",$J12=""),"",IFERROR($N12/$J12,0))</f>
      </c>
      <c r="L12">
        <f>IF($N12="","",
SUM($M12,$O12,$T12,$P12,$R12)*
(1-IF($U12="",0,VALUE($U12)/100)))</f>
      </c>
      <c r="M12">
        <f>IF($N12="","",$N12)</f>
      </c>
      <c r="O12">
        <f>IF($N12="","",
IF($H12="","",
IF(ISNUMBER(SEARCH("exempt",LOWER($H12))),0,
$N12*(VALUE(SUBSTITUTE($H12,"%",""))/100))))</f>
      </c>
      <c r="V12">
        <f>IFERROR(IF(FIND(" - ",$E12)&gt;0,MID($E12,FIND(" - ",$E12)+3,LEN($E12)),""),"")</f>
      </c>
      <c r="AD12" t="s">
        <v>106</v>
      </c>
      <c r="AE12" t="s">
        <v>107</v>
      </c>
      <c r="AF12" t="s">
        <v>108</v>
      </c>
      <c r="AG12" t="s">
        <v>109</v>
      </c>
      <c r="AH12" t="s">
        <v>109</v>
      </c>
      <c r="AI12" t="s">
        <v>110</v>
      </c>
      <c r="AJ12">
        <f>IFERROR(LEFT($E12,FIND(" - ",$E12)-1),$E12)</f>
      </c>
      <c r="AK12" t="s">
        <v>94</v>
      </c>
      <c r="AM12">
        <f>IF($CB12&gt;=1,INDEX($AK:$AK,$CA12+1),"")</f>
      </c>
      <c r="AN12">
        <f>IF($CB12&gt;=2,INDEX($AK:$AK,$CA12+2),"")</f>
      </c>
      <c r="AO12">
        <f>IF($CB12&gt;=3,INDEX($AK:$AK,$CA12+3),"")</f>
      </c>
      <c r="AP12">
        <f>IF($CB12&gt;=4,INDEX($AK:$AK,$CA12+4),"")</f>
      </c>
      <c r="AQ12">
        <f>IF($CB12&gt;=5,INDEX($AK:$AK,$CA12+5),"")</f>
      </c>
      <c r="AR12">
        <f>IF($CB12&gt;=6,INDEX($AK:$AK,$CA12+6),"")</f>
      </c>
      <c r="AS12">
        <f>IF($CB12&gt;=7,INDEX($AK:$AK,$CA12+7),"")</f>
      </c>
      <c r="AT12">
        <f>IF($CB12&gt;=8,INDEX($AK:$AK,$CA12+8),"")</f>
      </c>
      <c r="AU12">
        <f>IF($CB12&gt;=9,INDEX($AK:$AK,$CA12+9),"")</f>
      </c>
      <c r="AV12">
        <f>IF($CB12&gt;=10,INDEX($AK:$AK,$CA12+10),"")</f>
      </c>
      <c r="AW12">
        <f>IF($CB12&gt;=11,INDEX($AK:$AK,$CA12+11),"")</f>
      </c>
      <c r="AX12">
        <f>IF($CB12&gt;=12,INDEX($AK:$AK,$CA12+12),"")</f>
      </c>
      <c r="AY12">
        <f>IF($CB12&gt;=13,INDEX($AK:$AK,$CA12+13),"")</f>
      </c>
      <c r="AZ12">
        <f>IF($CB12&gt;=14,INDEX($AK:$AK,$CA12+14),"")</f>
      </c>
      <c r="BA12">
        <f>IF($CB12&gt;=15,INDEX($AK:$AK,$CA12+15),"")</f>
      </c>
      <c r="BB12">
        <f>IF($CB12&gt;=16,INDEX($AK:$AK,$CA12+16),"")</f>
      </c>
      <c r="BC12">
        <f>IF($CB12&gt;=17,INDEX($AK:$AK,$CA12+17),"")</f>
      </c>
      <c r="BD12">
        <f>IF($CB12&gt;=18,INDEX($AK:$AK,$CA12+18),"")</f>
      </c>
      <c r="BE12">
        <f>IF($CB12&gt;=19,INDEX($AK:$AK,$CA12+19),"")</f>
      </c>
      <c r="BF12">
        <f>IF($CB12&gt;=20,INDEX($AK:$AK,$CA12+20),"")</f>
      </c>
      <c r="BG12">
        <f>IF($CB12&gt;=21,INDEX($AK:$AK,$CA12+21),"")</f>
      </c>
      <c r="BH12">
        <f>IF($CB12&gt;=22,INDEX($AK:$AK,$CA12+22),"")</f>
      </c>
      <c r="BI12">
        <f>IF($CB12&gt;=23,INDEX($AK:$AK,$CA12+23),"")</f>
      </c>
      <c r="BJ12">
        <f>IF($CB12&gt;=24,INDEX($AK:$AK,$CA12+24),"")</f>
      </c>
      <c r="BK12">
        <f>IF($CB12&gt;=25,INDEX($AK:$AK,$CA12+25),"")</f>
      </c>
      <c r="BL12">
        <f>IF($CB12&gt;=26,INDEX($AK:$AK,$CA12+26),"")</f>
      </c>
      <c r="BM12">
        <f>IF($CB12&gt;=27,INDEX($AK:$AK,$CA12+27),"")</f>
      </c>
      <c r="BN12">
        <f>IF($CB12&gt;=28,INDEX($AK:$AK,$CA12+28),"")</f>
      </c>
      <c r="BO12">
        <f>IF($CB12&gt;=29,INDEX($AK:$AK,$CA12+29),"")</f>
      </c>
      <c r="BP12">
        <f>IF($CB12&gt;=30,INDEX($AK:$AK,$CA12+30),"")</f>
      </c>
      <c r="BQ12">
        <f>IF($CB12&gt;=31,INDEX($AK:$AK,$CA12+31),"")</f>
      </c>
      <c r="BR12">
        <f>IF($CB12&gt;=32,INDEX($AK:$AK,$CA12+32),"")</f>
      </c>
      <c r="BS12">
        <f>IF($CB12&gt;=33,INDEX($AK:$AK,$CA12+33),"")</f>
      </c>
      <c r="BT12">
        <f>IF($CB12&gt;=34,INDEX($AK:$AK,$CA12+34),"")</f>
      </c>
      <c r="BU12">
        <f>IF($CB12&gt;=35,INDEX($AK:$AK,$CA12+35),"")</f>
      </c>
      <c r="BV12">
        <f>IF($CB12&gt;=36,INDEX($AK:$AK,$CA12+36),"")</f>
      </c>
      <c r="BW12">
        <f>IF($CB12&gt;=37,INDEX($AK:$AK,$CA12+37),"")</f>
      </c>
      <c r="BX12">
        <f>IF($CB12&gt;=38,INDEX($AK:$AK,$CA12+38),"")</f>
      </c>
      <c r="BY12">
        <f>IF($CB12&gt;=39,INDEX($AK:$AK,$CA12+39),"")</f>
      </c>
      <c r="BZ12">
        <f>IF($CB12&gt;=40,INDEX($AK:$AK,$CA12+40),"")</f>
      </c>
      <c r="CA12">
        <f>IFERROR(MATCH($AJ12,$AK$2:$AK$134,0)+1,0)</f>
      </c>
      <c r="CB12">
        <f>IFERROR(INDEX($AL$2:$AL$134,MATCH($AJ12,$AK$2:$AK$134,0)),0)</f>
      </c>
      <c r="CC12">
        <f>IFERROR(LEFT($F12,FIND(" - ",$F12)-1),$F12)</f>
      </c>
      <c r="CD12" t="s">
        <v>27</v>
      </c>
      <c r="CF12">
        <f>IF($DA12&gt;=1,INDEX($CD:$CD,$CZ12+1),"")</f>
      </c>
      <c r="CG12">
        <f>IF($DA12&gt;=2,INDEX($CD:$CD,$CZ12+2),"")</f>
      </c>
      <c r="CH12">
        <f>IF($DA12&gt;=3,INDEX($CD:$CD,$CZ12+3),"")</f>
      </c>
      <c r="CI12">
        <f>IF($DA12&gt;=4,INDEX($CD:$CD,$CZ12+4),"")</f>
      </c>
      <c r="CJ12">
        <f>IF($DA12&gt;=5,INDEX($CD:$CD,$CZ12+5),"")</f>
      </c>
      <c r="CK12">
        <f>IF($DA12&gt;=6,INDEX($CD:$CD,$CZ12+6),"")</f>
      </c>
      <c r="CL12">
        <f>IF($DA12&gt;=7,INDEX($CD:$CD,$CZ12+7),"")</f>
      </c>
      <c r="CM12">
        <f>IF($DA12&gt;=8,INDEX($CD:$CD,$CZ12+8),"")</f>
      </c>
      <c r="CN12">
        <f>IF($DA12&gt;=9,INDEX($CD:$CD,$CZ12+9),"")</f>
      </c>
      <c r="CO12">
        <f>IF($DA12&gt;=10,INDEX($CD:$CD,$CZ12+10),"")</f>
      </c>
      <c r="CP12">
        <f>IF($DA12&gt;=11,INDEX($CD:$CD,$CZ12+11),"")</f>
      </c>
      <c r="CQ12">
        <f>IF($DA12&gt;=12,INDEX($CD:$CD,$CZ12+12),"")</f>
      </c>
      <c r="CR12">
        <f>IF($DA12&gt;=13,INDEX($CD:$CD,$CZ12+13),"")</f>
      </c>
      <c r="CS12">
        <f>IF($DA12&gt;=14,INDEX($CD:$CD,$CZ12+14),"")</f>
      </c>
      <c r="CT12">
        <f>IF($DA12&gt;=15,INDEX($CD:$CD,$CZ12+15),"")</f>
      </c>
      <c r="CU12">
        <f>IF($DA12&gt;=16,INDEX($CD:$CD,$CZ12+16),"")</f>
      </c>
      <c r="CV12">
        <f>IF($DA12&gt;=17,INDEX($CD:$CD,$CZ12+17),"")</f>
      </c>
      <c r="CW12">
        <f>IF($DA12&gt;=18,INDEX($CD:$CD,$CZ12+18),"")</f>
      </c>
      <c r="CX12">
        <f>IF($DA12&gt;=19,INDEX($CD:$CD,$CZ12+19),"")</f>
      </c>
      <c r="CY12">
        <f>IF($DA12&gt;=20,INDEX($CD:$CD,$CZ12+20),"")</f>
      </c>
      <c r="CZ12">
        <f>IFERROR(MATCH($CC12,$CD$2:$CD$263,0)+1,0)</f>
      </c>
      <c r="DA12">
        <f>IFERROR(INDEX($CE$2:$CE$263,MATCH($CC12,$CD$2:$CD$263,0)),0)</f>
      </c>
      <c r="DB12">
        <f>IFERROR(INDEX($AI:$AI,MATCH($H12,$AH:$AH,0))&amp;"","")</f>
      </c>
      <c r="DC12" t="s">
        <v>88</v>
      </c>
      <c r="DD12" t="s">
        <v>111</v>
      </c>
      <c r="DF12">
        <f>IF($GI12&gt;=1,INDEX($DC:$DC,$GH12+1),"")</f>
      </c>
      <c r="DG12">
        <f>IF($GI12&gt;=2,INDEX($DC:$DC,$GH12+2),"")</f>
      </c>
      <c r="DH12">
        <f>IF($GI12&gt;=3,INDEX($DC:$DC,$GH12+3),"")</f>
      </c>
      <c r="DI12">
        <f>IF($GI12&gt;=4,INDEX($DC:$DC,$GH12+4),"")</f>
      </c>
      <c r="DJ12">
        <f>IF($GI12&gt;=5,INDEX($DC:$DC,$GH12+5),"")</f>
      </c>
      <c r="DK12">
        <f>IF($GI12&gt;=6,INDEX($DC:$DC,$GH12+6),"")</f>
      </c>
      <c r="DL12">
        <f>IF($GI12&gt;=7,INDEX($DC:$DC,$GH12+7),"")</f>
      </c>
      <c r="DM12">
        <f>IF($GI12&gt;=8,INDEX($DC:$DC,$GH12+8),"")</f>
      </c>
      <c r="DN12">
        <f>IF($GI12&gt;=9,INDEX($DC:$DC,$GH12+9),"")</f>
      </c>
      <c r="DO12">
        <f>IF($GI12&gt;=10,INDEX($DC:$DC,$GH12+10),"")</f>
      </c>
      <c r="DP12">
        <f>IF($GI12&gt;=11,INDEX($DC:$DC,$GH12+11),"")</f>
      </c>
      <c r="DQ12">
        <f>IF($GI12&gt;=12,INDEX($DC:$DC,$GH12+12),"")</f>
      </c>
      <c r="DR12">
        <f>IF($GI12&gt;=13,INDEX($DC:$DC,$GH12+13),"")</f>
      </c>
      <c r="DS12">
        <f>IF($GI12&gt;=14,INDEX($DC:$DC,$GH12+14),"")</f>
      </c>
      <c r="DT12">
        <f>IF($GI12&gt;=15,INDEX($DC:$DC,$GH12+15),"")</f>
      </c>
      <c r="DU12">
        <f>IF($GI12&gt;=16,INDEX($DC:$DC,$GH12+16),"")</f>
      </c>
      <c r="DV12">
        <f>IF($GI12&gt;=17,INDEX($DC:$DC,$GH12+17),"")</f>
      </c>
      <c r="DW12">
        <f>IF($GI12&gt;=18,INDEX($DC:$DC,$GH12+18),"")</f>
      </c>
      <c r="DX12">
        <f>IF($GI12&gt;=19,INDEX($DC:$DC,$GH12+19),"")</f>
      </c>
      <c r="DY12">
        <f>IF($GI12&gt;=20,INDEX($DC:$DC,$GH12+20),"")</f>
      </c>
      <c r="DZ12">
        <f>IF($GI12&gt;=21,INDEX($DC:$DC,$GH12+21),"")</f>
      </c>
      <c r="EA12">
        <f>IF($GI12&gt;=22,INDEX($DC:$DC,$GH12+22),"")</f>
      </c>
      <c r="EB12">
        <f>IF($GI12&gt;=23,INDEX($DC:$DC,$GH12+23),"")</f>
      </c>
      <c r="EC12">
        <f>IF($GI12&gt;=24,INDEX($DC:$DC,$GH12+24),"")</f>
      </c>
      <c r="ED12">
        <f>IF($GI12&gt;=25,INDEX($DC:$DC,$GH12+25),"")</f>
      </c>
      <c r="EE12">
        <f>IF($GI12&gt;=26,INDEX($DC:$DC,$GH12+26),"")</f>
      </c>
      <c r="EF12">
        <f>IF($GI12&gt;=27,INDEX($DC:$DC,$GH12+27),"")</f>
      </c>
      <c r="EG12">
        <f>IF($GI12&gt;=28,INDEX($DC:$DC,$GH12+28),"")</f>
      </c>
      <c r="EH12">
        <f>IF($GI12&gt;=29,INDEX($DC:$DC,$GH12+29),"")</f>
      </c>
      <c r="EI12">
        <f>IF($GI12&gt;=30,INDEX($DC:$DC,$GH12+30),"")</f>
      </c>
      <c r="EJ12">
        <f>IF($GI12&gt;=31,INDEX($DC:$DC,$GH12+31),"")</f>
      </c>
      <c r="EK12">
        <f>IF($GI12&gt;=32,INDEX($DC:$DC,$GH12+32),"")</f>
      </c>
      <c r="EL12">
        <f>IF($GI12&gt;=33,INDEX($DC:$DC,$GH12+33),"")</f>
      </c>
      <c r="EM12">
        <f>IF($GI12&gt;=34,INDEX($DC:$DC,$GH12+34),"")</f>
      </c>
      <c r="EN12">
        <f>IF($GI12&gt;=35,INDEX($DC:$DC,$GH12+35),"")</f>
      </c>
      <c r="EO12">
        <f>IF($GI12&gt;=36,INDEX($DC:$DC,$GH12+36),"")</f>
      </c>
      <c r="EP12">
        <f>IF($GI12&gt;=37,INDEX($DC:$DC,$GH12+37),"")</f>
      </c>
      <c r="EQ12">
        <f>IF($GI12&gt;=38,INDEX($DC:$DC,$GH12+38),"")</f>
      </c>
      <c r="ER12">
        <f>IF($GI12&gt;=39,INDEX($DC:$DC,$GH12+39),"")</f>
      </c>
      <c r="ES12">
        <f>IF($GI12&gt;=40,INDEX($DC:$DC,$GH12+40),"")</f>
      </c>
      <c r="ET12">
        <f>IF($GI12&gt;=1,INDEX($DD:$DD,$GH12+1),"")</f>
      </c>
      <c r="EU12">
        <f>IF($GI12&gt;=2,INDEX($DD:$DD,$GH12+2),"")</f>
      </c>
      <c r="EV12">
        <f>IF($GI12&gt;=3,INDEX($DD:$DD,$GH12+3),"")</f>
      </c>
      <c r="EW12">
        <f>IF($GI12&gt;=4,INDEX($DD:$DD,$GH12+4),"")</f>
      </c>
      <c r="EX12">
        <f>IF($GI12&gt;=5,INDEX($DD:$DD,$GH12+5),"")</f>
      </c>
      <c r="EY12">
        <f>IF($GI12&gt;=6,INDEX($DD:$DD,$GH12+6),"")</f>
      </c>
      <c r="EZ12">
        <f>IF($GI12&gt;=7,INDEX($DD:$DD,$GH12+7),"")</f>
      </c>
      <c r="FA12">
        <f>IF($GI12&gt;=8,INDEX($DD:$DD,$GH12+8),"")</f>
      </c>
      <c r="FB12">
        <f>IF($GI12&gt;=9,INDEX($DD:$DD,$GH12+9),"")</f>
      </c>
      <c r="FC12">
        <f>IF($GI12&gt;=10,INDEX($DD:$DD,$GH12+10),"")</f>
      </c>
      <c r="FD12">
        <f>IF($GI12&gt;=11,INDEX($DD:$DD,$GH12+11),"")</f>
      </c>
      <c r="FE12">
        <f>IF($GI12&gt;=12,INDEX($DD:$DD,$GH12+12),"")</f>
      </c>
      <c r="FF12">
        <f>IF($GI12&gt;=13,INDEX($DD:$DD,$GH12+13),"")</f>
      </c>
      <c r="FG12">
        <f>IF($GI12&gt;=14,INDEX($DD:$DD,$GH12+14),"")</f>
      </c>
      <c r="FH12">
        <f>IF($GI12&gt;=15,INDEX($DD:$DD,$GH12+15),"")</f>
      </c>
      <c r="FI12">
        <f>IF($GI12&gt;=16,INDEX($DD:$DD,$GH12+16),"")</f>
      </c>
      <c r="FJ12">
        <f>IF($GI12&gt;=17,INDEX($DD:$DD,$GH12+17),"")</f>
      </c>
      <c r="FK12">
        <f>IF($GI12&gt;=18,INDEX($DD:$DD,$GH12+18),"")</f>
      </c>
      <c r="FL12">
        <f>IF($GI12&gt;=19,INDEX($DD:$DD,$GH12+19),"")</f>
      </c>
      <c r="FM12">
        <f>IF($GI12&gt;=20,INDEX($DD:$DD,$GH12+20),"")</f>
      </c>
      <c r="FN12">
        <f>IF($GI12&gt;=21,INDEX($DD:$DD,$GH12+21),"")</f>
      </c>
      <c r="FO12">
        <f>IF($GI12&gt;=22,INDEX($DD:$DD,$GH12+22),"")</f>
      </c>
      <c r="FP12">
        <f>IF($GI12&gt;=23,INDEX($DD:$DD,$GH12+23),"")</f>
      </c>
      <c r="FQ12">
        <f>IF($GI12&gt;=24,INDEX($DD:$DD,$GH12+24),"")</f>
      </c>
      <c r="FR12">
        <f>IF($GI12&gt;=25,INDEX($DD:$DD,$GH12+25),"")</f>
      </c>
      <c r="FS12">
        <f>IF($GI12&gt;=26,INDEX($DD:$DD,$GH12+26),"")</f>
      </c>
      <c r="FT12">
        <f>IF($GI12&gt;=27,INDEX($DD:$DD,$GH12+27),"")</f>
      </c>
      <c r="FU12">
        <f>IF($GI12&gt;=28,INDEX($DD:$DD,$GH12+28),"")</f>
      </c>
      <c r="FV12">
        <f>IF($GI12&gt;=29,INDEX($DD:$DD,$GH12+29),"")</f>
      </c>
      <c r="FW12">
        <f>IF($GI12&gt;=30,INDEX($DD:$DD,$GH12+30),"")</f>
      </c>
      <c r="FX12">
        <f>IF($GI12&gt;=31,INDEX($DD:$DD,$GH12+31),"")</f>
      </c>
      <c r="FY12">
        <f>IF($GI12&gt;=32,INDEX($DD:$DD,$GH12+32),"")</f>
      </c>
      <c r="FZ12">
        <f>IF($GI12&gt;=33,INDEX($DD:$DD,$GH12+33),"")</f>
      </c>
      <c r="GA12">
        <f>IF($GI12&gt;=34,INDEX($DD:$DD,$GH12+34),"")</f>
      </c>
      <c r="GB12">
        <f>IF($GI12&gt;=35,INDEX($DD:$DD,$GH12+35),"")</f>
      </c>
      <c r="GC12">
        <f>IF($GI12&gt;=36,INDEX($DD:$DD,$GH12+36),"")</f>
      </c>
      <c r="GD12">
        <f>IF($GI12&gt;=37,INDEX($DD:$DD,$GH12+37),"")</f>
      </c>
      <c r="GE12">
        <f>IF($GI12&gt;=38,INDEX($DD:$DD,$GH12+38),"")</f>
      </c>
      <c r="GF12">
        <f>IF($GI12&gt;=39,INDEX($DD:$DD,$GH12+39),"")</f>
      </c>
      <c r="GG12">
        <f>IF($GI12&gt;=40,INDEX($DD:$DD,$GH12+40),"")</f>
      </c>
      <c r="GH12">
        <f>IFERROR(MATCH($DB12,$DC$2:$DC$148,0)+1,0)</f>
      </c>
      <c r="GI12">
        <f>IFERROR(INDEX($DE$2:$DE$148,MATCH($DB12,$DC$2:$DC$148,0)),0)</f>
      </c>
      <c r="GJ12">
        <f>IFERROR(MATCH($S12,$DF$12:$ES$12,0),0)</f>
      </c>
      <c r="GK12">
        <f>IF($GJ12&gt;0,INDEX($ET$12:$GG$12,$GJ12),"")</f>
      </c>
      <c r="GL12" t="s">
        <v>112</v>
      </c>
      <c r="GM12">
        <v>16</v>
      </c>
      <c r="GN12">
        <f>IF($IW12&gt;=1,INDEX($GL:$GL,$IV12+1),"")</f>
      </c>
      <c r="GO12">
        <f>IF($IW12&gt;=2,INDEX($GL:$GL,$IV12+2),"")</f>
      </c>
      <c r="GP12">
        <f>IF($IW12&gt;=3,INDEX($GL:$GL,$IV12+3),"")</f>
      </c>
      <c r="GQ12">
        <f>IF($IW12&gt;=4,INDEX($GL:$GL,$IV12+4),"")</f>
      </c>
      <c r="GR12">
        <f>IF($IW12&gt;=5,INDEX($GL:$GL,$IV12+5),"")</f>
      </c>
      <c r="GS12">
        <f>IF($IW12&gt;=6,INDEX($GL:$GL,$IV12+6),"")</f>
      </c>
      <c r="GT12">
        <f>IF($IW12&gt;=7,INDEX($GL:$GL,$IV12+7),"")</f>
      </c>
      <c r="GU12">
        <f>IF($IW12&gt;=8,INDEX($GL:$GL,$IV12+8),"")</f>
      </c>
      <c r="GV12">
        <f>IF($IW12&gt;=9,INDEX($GL:$GL,$IV12+9),"")</f>
      </c>
      <c r="GW12">
        <f>IF($IW12&gt;=10,INDEX($GL:$GL,$IV12+10),"")</f>
      </c>
      <c r="GX12">
        <f>IF($IW12&gt;=11,INDEX($GL:$GL,$IV12+11),"")</f>
      </c>
      <c r="GY12">
        <f>IF($IW12&gt;=12,INDEX($GL:$GL,$IV12+12),"")</f>
      </c>
      <c r="GZ12">
        <f>IF($IW12&gt;=13,INDEX($GL:$GL,$IV12+13),"")</f>
      </c>
      <c r="HA12">
        <f>IF($IW12&gt;=14,INDEX($GL:$GL,$IV12+14),"")</f>
      </c>
      <c r="HB12">
        <f>IF($IW12&gt;=15,INDEX($GL:$GL,$IV12+15),"")</f>
      </c>
      <c r="HC12">
        <f>IF($IW12&gt;=16,INDEX($GL:$GL,$IV12+16),"")</f>
      </c>
      <c r="HD12">
        <f>IF($IW12&gt;=17,INDEX($GL:$GL,$IV12+17),"")</f>
      </c>
      <c r="HE12">
        <f>IF($IW12&gt;=18,INDEX($GL:$GL,$IV12+18),"")</f>
      </c>
      <c r="HF12">
        <f>IF($IW12&gt;=19,INDEX($GL:$GL,$IV12+19),"")</f>
      </c>
      <c r="HG12">
        <f>IF($IW12&gt;=20,INDEX($GL:$GL,$IV12+20),"")</f>
      </c>
      <c r="HH12">
        <f>IF($IW12&gt;=21,INDEX($GL:$GL,$IV12+21),"")</f>
      </c>
      <c r="HI12">
        <f>IF($IW12&gt;=22,INDEX($GL:$GL,$IV12+22),"")</f>
      </c>
      <c r="HJ12">
        <f>IF($IW12&gt;=23,INDEX($GL:$GL,$IV12+23),"")</f>
      </c>
      <c r="HK12">
        <f>IF($IW12&gt;=24,INDEX($GL:$GL,$IV12+24),"")</f>
      </c>
      <c r="HL12">
        <f>IF($IW12&gt;=25,INDEX($GL:$GL,$IV12+25),"")</f>
      </c>
      <c r="HM12">
        <f>IF($IW12&gt;=26,INDEX($GL:$GL,$IV12+26),"")</f>
      </c>
      <c r="HN12">
        <f>IF($IW12&gt;=27,INDEX($GL:$GL,$IV12+27),"")</f>
      </c>
      <c r="HO12">
        <f>IF($IW12&gt;=28,INDEX($GL:$GL,$IV12+28),"")</f>
      </c>
      <c r="HP12">
        <f>IF($IW12&gt;=29,INDEX($GL:$GL,$IV12+29),"")</f>
      </c>
      <c r="HQ12">
        <f>IF($IW12&gt;=30,INDEX($GL:$GL,$IV12+30),"")</f>
      </c>
      <c r="HR12">
        <f>IF($IW12&gt;=31,INDEX($GL:$GL,$IV12+31),"")</f>
      </c>
      <c r="HS12">
        <f>IF($IW12&gt;=32,INDEX($GL:$GL,$IV12+32),"")</f>
      </c>
      <c r="HT12">
        <f>IF($IW12&gt;=33,INDEX($GL:$GL,$IV12+33),"")</f>
      </c>
      <c r="HU12">
        <f>IF($IW12&gt;=34,INDEX($GL:$GL,$IV12+34),"")</f>
      </c>
      <c r="HV12">
        <f>IF($IW12&gt;=35,INDEX($GL:$GL,$IV12+35),"")</f>
      </c>
      <c r="HW12">
        <f>IF($IW12&gt;=36,INDEX($GL:$GL,$IV12+36),"")</f>
      </c>
      <c r="HX12">
        <f>IF($IW12&gt;=37,INDEX($GL:$GL,$IV12+37),"")</f>
      </c>
      <c r="HY12">
        <f>IF($IW12&gt;=38,INDEX($GL:$GL,$IV12+38),"")</f>
      </c>
      <c r="HZ12">
        <f>IF($IW12&gt;=39,INDEX($GL:$GL,$IV12+39),"")</f>
      </c>
      <c r="IA12">
        <f>IF($IW12&gt;=40,INDEX($GL:$GL,$IV12+40),"")</f>
      </c>
      <c r="IB12">
        <f>IF($IW12&gt;=41,INDEX($GL:$GL,$IV12+41),"")</f>
      </c>
      <c r="IC12">
        <f>IF($IW12&gt;=42,INDEX($GL:$GL,$IV12+42),"")</f>
      </c>
      <c r="ID12">
        <f>IF($IW12&gt;=43,INDEX($GL:$GL,$IV12+43),"")</f>
      </c>
      <c r="IE12">
        <f>IF($IW12&gt;=44,INDEX($GL:$GL,$IV12+44),"")</f>
      </c>
      <c r="IF12">
        <f>IF($IW12&gt;=45,INDEX($GL:$GL,$IV12+45),"")</f>
      </c>
      <c r="IG12">
        <f>IF($IW12&gt;=46,INDEX($GL:$GL,$IV12+46),"")</f>
      </c>
      <c r="IH12">
        <f>IF($IW12&gt;=47,INDEX($GL:$GL,$IV12+47),"")</f>
      </c>
      <c r="II12">
        <f>IF($IW12&gt;=48,INDEX($GL:$GL,$IV12+48),"")</f>
      </c>
      <c r="IJ12">
        <f>IF($IW12&gt;=49,INDEX($GL:$GL,$IV12+49),"")</f>
      </c>
      <c r="IK12">
        <f>IF($IW12&gt;=50,INDEX($GL:$GL,$IV12+50),"")</f>
      </c>
      <c r="IL12">
        <f>IF($IW12&gt;=51,INDEX($GL:$GL,$IV12+51),"")</f>
      </c>
      <c r="IM12">
        <f>IF($IW12&gt;=52,INDEX($GL:$GL,$IV12+52),"")</f>
      </c>
      <c r="IN12">
        <f>IF($IW12&gt;=53,INDEX($GL:$GL,$IV12+53),"")</f>
      </c>
      <c r="IO12">
        <f>IF($IW12&gt;=54,INDEX($GL:$GL,$IV12+54),"")</f>
      </c>
      <c r="IP12">
        <f>IF($IW12&gt;=55,INDEX($GL:$GL,$IV12+55),"")</f>
      </c>
      <c r="IQ12">
        <f>IF($IW12&gt;=56,INDEX($GL:$GL,$IV12+56),"")</f>
      </c>
      <c r="IR12">
        <f>IF($IW12&gt;=57,INDEX($GL:$GL,$IV12+57),"")</f>
      </c>
      <c r="IS12">
        <f>IF($IW12&gt;=58,INDEX($GL:$GL,$IV12+58),"")</f>
      </c>
      <c r="IT12">
        <f>IF($IW12&gt;=59,INDEX($GL:$GL,$IV12+59),"")</f>
      </c>
      <c r="IU12">
        <f>IF($IW12&gt;=60,INDEX($GL:$GL,$IV12+60),"")</f>
      </c>
      <c r="IV12">
        <f>IFERROR(MATCH($GK12,$GL$2:$GL$324,0)+1,0)</f>
      </c>
      <c r="IW12">
        <f>IFERROR(INDEX($GM$2:$GM$324,MATCH($GK12,$GL$2:$GL$324,0)),0)</f>
      </c>
      <c r="IX12" t="s">
        <v>34</v>
      </c>
      <c r="IY12" t="s">
        <v>34</v>
      </c>
    </row>
    <row r="13" spans="1:259" x14ac:dyDescent="0.25">
      <c r="K13">
        <f>IF(OR($N13="",$J13=""),"",IFERROR($N13/$J13,0))</f>
      </c>
      <c r="L13">
        <f>IF($N13="","",
SUM($M13,$O13,$T13,$P13,$R13)*
(1-IF($U13="",0,VALUE($U13)/100)))</f>
      </c>
      <c r="M13">
        <f>IF($N13="","",$N13)</f>
      </c>
      <c r="O13">
        <f>IF($N13="","",
IF($H13="","",
IF(ISNUMBER(SEARCH("exempt",LOWER($H13))),0,
$N13*(VALUE(SUBSTITUTE($H13,"%",""))/100))))</f>
      </c>
      <c r="V13">
        <f>IFERROR(IF(FIND(" - ",$E13)&gt;0,MID($E13,FIND(" - ",$E13)+3,LEN($E13)),""),"")</f>
      </c>
      <c r="AD13" t="s">
        <v>113</v>
      </c>
      <c r="AE13" t="s">
        <v>114</v>
      </c>
      <c r="AF13" t="s">
        <v>115</v>
      </c>
      <c r="AG13" t="s">
        <v>116</v>
      </c>
      <c r="AH13" t="s">
        <v>116</v>
      </c>
      <c r="AI13" t="s">
        <v>117</v>
      </c>
      <c r="AJ13">
        <f>IFERROR(LEFT($E13,FIND(" - ",$E13)-1),$E13)</f>
      </c>
      <c r="AK13" t="s">
        <v>102</v>
      </c>
      <c r="AM13">
        <f>IF($CB13&gt;=1,INDEX($AK:$AK,$CA13+1),"")</f>
      </c>
      <c r="AN13">
        <f>IF($CB13&gt;=2,INDEX($AK:$AK,$CA13+2),"")</f>
      </c>
      <c r="AO13">
        <f>IF($CB13&gt;=3,INDEX($AK:$AK,$CA13+3),"")</f>
      </c>
      <c r="AP13">
        <f>IF($CB13&gt;=4,INDEX($AK:$AK,$CA13+4),"")</f>
      </c>
      <c r="AQ13">
        <f>IF($CB13&gt;=5,INDEX($AK:$AK,$CA13+5),"")</f>
      </c>
      <c r="AR13">
        <f>IF($CB13&gt;=6,INDEX($AK:$AK,$CA13+6),"")</f>
      </c>
      <c r="AS13">
        <f>IF($CB13&gt;=7,INDEX($AK:$AK,$CA13+7),"")</f>
      </c>
      <c r="AT13">
        <f>IF($CB13&gt;=8,INDEX($AK:$AK,$CA13+8),"")</f>
      </c>
      <c r="AU13">
        <f>IF($CB13&gt;=9,INDEX($AK:$AK,$CA13+9),"")</f>
      </c>
      <c r="AV13">
        <f>IF($CB13&gt;=10,INDEX($AK:$AK,$CA13+10),"")</f>
      </c>
      <c r="AW13">
        <f>IF($CB13&gt;=11,INDEX($AK:$AK,$CA13+11),"")</f>
      </c>
      <c r="AX13">
        <f>IF($CB13&gt;=12,INDEX($AK:$AK,$CA13+12),"")</f>
      </c>
      <c r="AY13">
        <f>IF($CB13&gt;=13,INDEX($AK:$AK,$CA13+13),"")</f>
      </c>
      <c r="AZ13">
        <f>IF($CB13&gt;=14,INDEX($AK:$AK,$CA13+14),"")</f>
      </c>
      <c r="BA13">
        <f>IF($CB13&gt;=15,INDEX($AK:$AK,$CA13+15),"")</f>
      </c>
      <c r="BB13">
        <f>IF($CB13&gt;=16,INDEX($AK:$AK,$CA13+16),"")</f>
      </c>
      <c r="BC13">
        <f>IF($CB13&gt;=17,INDEX($AK:$AK,$CA13+17),"")</f>
      </c>
      <c r="BD13">
        <f>IF($CB13&gt;=18,INDEX($AK:$AK,$CA13+18),"")</f>
      </c>
      <c r="BE13">
        <f>IF($CB13&gt;=19,INDEX($AK:$AK,$CA13+19),"")</f>
      </c>
      <c r="BF13">
        <f>IF($CB13&gt;=20,INDEX($AK:$AK,$CA13+20),"")</f>
      </c>
      <c r="BG13">
        <f>IF($CB13&gt;=21,INDEX($AK:$AK,$CA13+21),"")</f>
      </c>
      <c r="BH13">
        <f>IF($CB13&gt;=22,INDEX($AK:$AK,$CA13+22),"")</f>
      </c>
      <c r="BI13">
        <f>IF($CB13&gt;=23,INDEX($AK:$AK,$CA13+23),"")</f>
      </c>
      <c r="BJ13">
        <f>IF($CB13&gt;=24,INDEX($AK:$AK,$CA13+24),"")</f>
      </c>
      <c r="BK13">
        <f>IF($CB13&gt;=25,INDEX($AK:$AK,$CA13+25),"")</f>
      </c>
      <c r="BL13">
        <f>IF($CB13&gt;=26,INDEX($AK:$AK,$CA13+26),"")</f>
      </c>
      <c r="BM13">
        <f>IF($CB13&gt;=27,INDEX($AK:$AK,$CA13+27),"")</f>
      </c>
      <c r="BN13">
        <f>IF($CB13&gt;=28,INDEX($AK:$AK,$CA13+28),"")</f>
      </c>
      <c r="BO13">
        <f>IF($CB13&gt;=29,INDEX($AK:$AK,$CA13+29),"")</f>
      </c>
      <c r="BP13">
        <f>IF($CB13&gt;=30,INDEX($AK:$AK,$CA13+30),"")</f>
      </c>
      <c r="BQ13">
        <f>IF($CB13&gt;=31,INDEX($AK:$AK,$CA13+31),"")</f>
      </c>
      <c r="BR13">
        <f>IF($CB13&gt;=32,INDEX($AK:$AK,$CA13+32),"")</f>
      </c>
      <c r="BS13">
        <f>IF($CB13&gt;=33,INDEX($AK:$AK,$CA13+33),"")</f>
      </c>
      <c r="BT13">
        <f>IF($CB13&gt;=34,INDEX($AK:$AK,$CA13+34),"")</f>
      </c>
      <c r="BU13">
        <f>IF($CB13&gt;=35,INDEX($AK:$AK,$CA13+35),"")</f>
      </c>
      <c r="BV13">
        <f>IF($CB13&gt;=36,INDEX($AK:$AK,$CA13+36),"")</f>
      </c>
      <c r="BW13">
        <f>IF($CB13&gt;=37,INDEX($AK:$AK,$CA13+37),"")</f>
      </c>
      <c r="BX13">
        <f>IF($CB13&gt;=38,INDEX($AK:$AK,$CA13+38),"")</f>
      </c>
      <c r="BY13">
        <f>IF($CB13&gt;=39,INDEX($AK:$AK,$CA13+39),"")</f>
      </c>
      <c r="BZ13">
        <f>IF($CB13&gt;=40,INDEX($AK:$AK,$CA13+40),"")</f>
      </c>
      <c r="CA13">
        <f>IFERROR(MATCH($AJ13,$AK$2:$AK$134,0)+1,0)</f>
      </c>
      <c r="CB13">
        <f>IFERROR(INDEX($AL$2:$AL$134,MATCH($AJ13,$AK$2:$AK$134,0)),0)</f>
      </c>
      <c r="CC13">
        <f>IFERROR(LEFT($F13,FIND(" - ",$F13)-1),$F13)</f>
      </c>
      <c r="CD13" t="s">
        <v>39</v>
      </c>
      <c r="CF13">
        <f>IF($DA13&gt;=1,INDEX($CD:$CD,$CZ13+1),"")</f>
      </c>
      <c r="CG13">
        <f>IF($DA13&gt;=2,INDEX($CD:$CD,$CZ13+2),"")</f>
      </c>
      <c r="CH13">
        <f>IF($DA13&gt;=3,INDEX($CD:$CD,$CZ13+3),"")</f>
      </c>
      <c r="CI13">
        <f>IF($DA13&gt;=4,INDEX($CD:$CD,$CZ13+4),"")</f>
      </c>
      <c r="CJ13">
        <f>IF($DA13&gt;=5,INDEX($CD:$CD,$CZ13+5),"")</f>
      </c>
      <c r="CK13">
        <f>IF($DA13&gt;=6,INDEX($CD:$CD,$CZ13+6),"")</f>
      </c>
      <c r="CL13">
        <f>IF($DA13&gt;=7,INDEX($CD:$CD,$CZ13+7),"")</f>
      </c>
      <c r="CM13">
        <f>IF($DA13&gt;=8,INDEX($CD:$CD,$CZ13+8),"")</f>
      </c>
      <c r="CN13">
        <f>IF($DA13&gt;=9,INDEX($CD:$CD,$CZ13+9),"")</f>
      </c>
      <c r="CO13">
        <f>IF($DA13&gt;=10,INDEX($CD:$CD,$CZ13+10),"")</f>
      </c>
      <c r="CP13">
        <f>IF($DA13&gt;=11,INDEX($CD:$CD,$CZ13+11),"")</f>
      </c>
      <c r="CQ13">
        <f>IF($DA13&gt;=12,INDEX($CD:$CD,$CZ13+12),"")</f>
      </c>
      <c r="CR13">
        <f>IF($DA13&gt;=13,INDEX($CD:$CD,$CZ13+13),"")</f>
      </c>
      <c r="CS13">
        <f>IF($DA13&gt;=14,INDEX($CD:$CD,$CZ13+14),"")</f>
      </c>
      <c r="CT13">
        <f>IF($DA13&gt;=15,INDEX($CD:$CD,$CZ13+15),"")</f>
      </c>
      <c r="CU13">
        <f>IF($DA13&gt;=16,INDEX($CD:$CD,$CZ13+16),"")</f>
      </c>
      <c r="CV13">
        <f>IF($DA13&gt;=17,INDEX($CD:$CD,$CZ13+17),"")</f>
      </c>
      <c r="CW13">
        <f>IF($DA13&gt;=18,INDEX($CD:$CD,$CZ13+18),"")</f>
      </c>
      <c r="CX13">
        <f>IF($DA13&gt;=19,INDEX($CD:$CD,$CZ13+19),"")</f>
      </c>
      <c r="CY13">
        <f>IF($DA13&gt;=20,INDEX($CD:$CD,$CZ13+20),"")</f>
      </c>
      <c r="CZ13">
        <f>IFERROR(MATCH($CC13,$CD$2:$CD$263,0)+1,0)</f>
      </c>
      <c r="DA13">
        <f>IFERROR(INDEX($CE$2:$CE$263,MATCH($CC13,$CD$2:$CD$263,0)),0)</f>
      </c>
      <c r="DB13">
        <f>IFERROR(INDEX($AI:$AI,MATCH($H13,$AH:$AH,0))&amp;"","")</f>
      </c>
      <c r="DC13" t="s">
        <v>118</v>
      </c>
      <c r="DE13">
        <v>2</v>
      </c>
      <c r="DF13">
        <f>IF($GI13&gt;=1,INDEX($DC:$DC,$GH13+1),"")</f>
      </c>
      <c r="DG13">
        <f>IF($GI13&gt;=2,INDEX($DC:$DC,$GH13+2),"")</f>
      </c>
      <c r="DH13">
        <f>IF($GI13&gt;=3,INDEX($DC:$DC,$GH13+3),"")</f>
      </c>
      <c r="DI13">
        <f>IF($GI13&gt;=4,INDEX($DC:$DC,$GH13+4),"")</f>
      </c>
      <c r="DJ13">
        <f>IF($GI13&gt;=5,INDEX($DC:$DC,$GH13+5),"")</f>
      </c>
      <c r="DK13">
        <f>IF($GI13&gt;=6,INDEX($DC:$DC,$GH13+6),"")</f>
      </c>
      <c r="DL13">
        <f>IF($GI13&gt;=7,INDEX($DC:$DC,$GH13+7),"")</f>
      </c>
      <c r="DM13">
        <f>IF($GI13&gt;=8,INDEX($DC:$DC,$GH13+8),"")</f>
      </c>
      <c r="DN13">
        <f>IF($GI13&gt;=9,INDEX($DC:$DC,$GH13+9),"")</f>
      </c>
      <c r="DO13">
        <f>IF($GI13&gt;=10,INDEX($DC:$DC,$GH13+10),"")</f>
      </c>
      <c r="DP13">
        <f>IF($GI13&gt;=11,INDEX($DC:$DC,$GH13+11),"")</f>
      </c>
      <c r="DQ13">
        <f>IF($GI13&gt;=12,INDEX($DC:$DC,$GH13+12),"")</f>
      </c>
      <c r="DR13">
        <f>IF($GI13&gt;=13,INDEX($DC:$DC,$GH13+13),"")</f>
      </c>
      <c r="DS13">
        <f>IF($GI13&gt;=14,INDEX($DC:$DC,$GH13+14),"")</f>
      </c>
      <c r="DT13">
        <f>IF($GI13&gt;=15,INDEX($DC:$DC,$GH13+15),"")</f>
      </c>
      <c r="DU13">
        <f>IF($GI13&gt;=16,INDEX($DC:$DC,$GH13+16),"")</f>
      </c>
      <c r="DV13">
        <f>IF($GI13&gt;=17,INDEX($DC:$DC,$GH13+17),"")</f>
      </c>
      <c r="DW13">
        <f>IF($GI13&gt;=18,INDEX($DC:$DC,$GH13+18),"")</f>
      </c>
      <c r="DX13">
        <f>IF($GI13&gt;=19,INDEX($DC:$DC,$GH13+19),"")</f>
      </c>
      <c r="DY13">
        <f>IF($GI13&gt;=20,INDEX($DC:$DC,$GH13+20),"")</f>
      </c>
      <c r="DZ13">
        <f>IF($GI13&gt;=21,INDEX($DC:$DC,$GH13+21),"")</f>
      </c>
      <c r="EA13">
        <f>IF($GI13&gt;=22,INDEX($DC:$DC,$GH13+22),"")</f>
      </c>
      <c r="EB13">
        <f>IF($GI13&gt;=23,INDEX($DC:$DC,$GH13+23),"")</f>
      </c>
      <c r="EC13">
        <f>IF($GI13&gt;=24,INDEX($DC:$DC,$GH13+24),"")</f>
      </c>
      <c r="ED13">
        <f>IF($GI13&gt;=25,INDEX($DC:$DC,$GH13+25),"")</f>
      </c>
      <c r="EE13">
        <f>IF($GI13&gt;=26,INDEX($DC:$DC,$GH13+26),"")</f>
      </c>
      <c r="EF13">
        <f>IF($GI13&gt;=27,INDEX($DC:$DC,$GH13+27),"")</f>
      </c>
      <c r="EG13">
        <f>IF($GI13&gt;=28,INDEX($DC:$DC,$GH13+28),"")</f>
      </c>
      <c r="EH13">
        <f>IF($GI13&gt;=29,INDEX($DC:$DC,$GH13+29),"")</f>
      </c>
      <c r="EI13">
        <f>IF($GI13&gt;=30,INDEX($DC:$DC,$GH13+30),"")</f>
      </c>
      <c r="EJ13">
        <f>IF($GI13&gt;=31,INDEX($DC:$DC,$GH13+31),"")</f>
      </c>
      <c r="EK13">
        <f>IF($GI13&gt;=32,INDEX($DC:$DC,$GH13+32),"")</f>
      </c>
      <c r="EL13">
        <f>IF($GI13&gt;=33,INDEX($DC:$DC,$GH13+33),"")</f>
      </c>
      <c r="EM13">
        <f>IF($GI13&gt;=34,INDEX($DC:$DC,$GH13+34),"")</f>
      </c>
      <c r="EN13">
        <f>IF($GI13&gt;=35,INDEX($DC:$DC,$GH13+35),"")</f>
      </c>
      <c r="EO13">
        <f>IF($GI13&gt;=36,INDEX($DC:$DC,$GH13+36),"")</f>
      </c>
      <c r="EP13">
        <f>IF($GI13&gt;=37,INDEX($DC:$DC,$GH13+37),"")</f>
      </c>
      <c r="EQ13">
        <f>IF($GI13&gt;=38,INDEX($DC:$DC,$GH13+38),"")</f>
      </c>
      <c r="ER13">
        <f>IF($GI13&gt;=39,INDEX($DC:$DC,$GH13+39),"")</f>
      </c>
      <c r="ES13">
        <f>IF($GI13&gt;=40,INDEX($DC:$DC,$GH13+40),"")</f>
      </c>
      <c r="ET13">
        <f>IF($GI13&gt;=1,INDEX($DD:$DD,$GH13+1),"")</f>
      </c>
      <c r="EU13">
        <f>IF($GI13&gt;=2,INDEX($DD:$DD,$GH13+2),"")</f>
      </c>
      <c r="EV13">
        <f>IF($GI13&gt;=3,INDEX($DD:$DD,$GH13+3),"")</f>
      </c>
      <c r="EW13">
        <f>IF($GI13&gt;=4,INDEX($DD:$DD,$GH13+4),"")</f>
      </c>
      <c r="EX13">
        <f>IF($GI13&gt;=5,INDEX($DD:$DD,$GH13+5),"")</f>
      </c>
      <c r="EY13">
        <f>IF($GI13&gt;=6,INDEX($DD:$DD,$GH13+6),"")</f>
      </c>
      <c r="EZ13">
        <f>IF($GI13&gt;=7,INDEX($DD:$DD,$GH13+7),"")</f>
      </c>
      <c r="FA13">
        <f>IF($GI13&gt;=8,INDEX($DD:$DD,$GH13+8),"")</f>
      </c>
      <c r="FB13">
        <f>IF($GI13&gt;=9,INDEX($DD:$DD,$GH13+9),"")</f>
      </c>
      <c r="FC13">
        <f>IF($GI13&gt;=10,INDEX($DD:$DD,$GH13+10),"")</f>
      </c>
      <c r="FD13">
        <f>IF($GI13&gt;=11,INDEX($DD:$DD,$GH13+11),"")</f>
      </c>
      <c r="FE13">
        <f>IF($GI13&gt;=12,INDEX($DD:$DD,$GH13+12),"")</f>
      </c>
      <c r="FF13">
        <f>IF($GI13&gt;=13,INDEX($DD:$DD,$GH13+13),"")</f>
      </c>
      <c r="FG13">
        <f>IF($GI13&gt;=14,INDEX($DD:$DD,$GH13+14),"")</f>
      </c>
      <c r="FH13">
        <f>IF($GI13&gt;=15,INDEX($DD:$DD,$GH13+15),"")</f>
      </c>
      <c r="FI13">
        <f>IF($GI13&gt;=16,INDEX($DD:$DD,$GH13+16),"")</f>
      </c>
      <c r="FJ13">
        <f>IF($GI13&gt;=17,INDEX($DD:$DD,$GH13+17),"")</f>
      </c>
      <c r="FK13">
        <f>IF($GI13&gt;=18,INDEX($DD:$DD,$GH13+18),"")</f>
      </c>
      <c r="FL13">
        <f>IF($GI13&gt;=19,INDEX($DD:$DD,$GH13+19),"")</f>
      </c>
      <c r="FM13">
        <f>IF($GI13&gt;=20,INDEX($DD:$DD,$GH13+20),"")</f>
      </c>
      <c r="FN13">
        <f>IF($GI13&gt;=21,INDEX($DD:$DD,$GH13+21),"")</f>
      </c>
      <c r="FO13">
        <f>IF($GI13&gt;=22,INDEX($DD:$DD,$GH13+22),"")</f>
      </c>
      <c r="FP13">
        <f>IF($GI13&gt;=23,INDEX($DD:$DD,$GH13+23),"")</f>
      </c>
      <c r="FQ13">
        <f>IF($GI13&gt;=24,INDEX($DD:$DD,$GH13+24),"")</f>
      </c>
      <c r="FR13">
        <f>IF($GI13&gt;=25,INDEX($DD:$DD,$GH13+25),"")</f>
      </c>
      <c r="FS13">
        <f>IF($GI13&gt;=26,INDEX($DD:$DD,$GH13+26),"")</f>
      </c>
      <c r="FT13">
        <f>IF($GI13&gt;=27,INDEX($DD:$DD,$GH13+27),"")</f>
      </c>
      <c r="FU13">
        <f>IF($GI13&gt;=28,INDEX($DD:$DD,$GH13+28),"")</f>
      </c>
      <c r="FV13">
        <f>IF($GI13&gt;=29,INDEX($DD:$DD,$GH13+29),"")</f>
      </c>
      <c r="FW13">
        <f>IF($GI13&gt;=30,INDEX($DD:$DD,$GH13+30),"")</f>
      </c>
      <c r="FX13">
        <f>IF($GI13&gt;=31,INDEX($DD:$DD,$GH13+31),"")</f>
      </c>
      <c r="FY13">
        <f>IF($GI13&gt;=32,INDEX($DD:$DD,$GH13+32),"")</f>
      </c>
      <c r="FZ13">
        <f>IF($GI13&gt;=33,INDEX($DD:$DD,$GH13+33),"")</f>
      </c>
      <c r="GA13">
        <f>IF($GI13&gt;=34,INDEX($DD:$DD,$GH13+34),"")</f>
      </c>
      <c r="GB13">
        <f>IF($GI13&gt;=35,INDEX($DD:$DD,$GH13+35),"")</f>
      </c>
      <c r="GC13">
        <f>IF($GI13&gt;=36,INDEX($DD:$DD,$GH13+36),"")</f>
      </c>
      <c r="GD13">
        <f>IF($GI13&gt;=37,INDEX($DD:$DD,$GH13+37),"")</f>
      </c>
      <c r="GE13">
        <f>IF($GI13&gt;=38,INDEX($DD:$DD,$GH13+38),"")</f>
      </c>
      <c r="GF13">
        <f>IF($GI13&gt;=39,INDEX($DD:$DD,$GH13+39),"")</f>
      </c>
      <c r="GG13">
        <f>IF($GI13&gt;=40,INDEX($DD:$DD,$GH13+40),"")</f>
      </c>
      <c r="GH13">
        <f>IFERROR(MATCH($DB13,$DC$2:$DC$148,0)+1,0)</f>
      </c>
      <c r="GI13">
        <f>IFERROR(INDEX($DE$2:$DE$148,MATCH($DB13,$DC$2:$DC$148,0)),0)</f>
      </c>
      <c r="GJ13">
        <f>IFERROR(MATCH($S13,$DF$13:$ES$13,0),0)</f>
      </c>
      <c r="GK13">
        <f>IF($GJ13&gt;0,INDEX($ET$13:$GG$13,$GJ13),"")</f>
      </c>
      <c r="GL13" t="s">
        <v>67</v>
      </c>
      <c r="GN13">
        <f>IF($IW13&gt;=1,INDEX($GL:$GL,$IV13+1),"")</f>
      </c>
      <c r="GO13">
        <f>IF($IW13&gt;=2,INDEX($GL:$GL,$IV13+2),"")</f>
      </c>
      <c r="GP13">
        <f>IF($IW13&gt;=3,INDEX($GL:$GL,$IV13+3),"")</f>
      </c>
      <c r="GQ13">
        <f>IF($IW13&gt;=4,INDEX($GL:$GL,$IV13+4),"")</f>
      </c>
      <c r="GR13">
        <f>IF($IW13&gt;=5,INDEX($GL:$GL,$IV13+5),"")</f>
      </c>
      <c r="GS13">
        <f>IF($IW13&gt;=6,INDEX($GL:$GL,$IV13+6),"")</f>
      </c>
      <c r="GT13">
        <f>IF($IW13&gt;=7,INDEX($GL:$GL,$IV13+7),"")</f>
      </c>
      <c r="GU13">
        <f>IF($IW13&gt;=8,INDEX($GL:$GL,$IV13+8),"")</f>
      </c>
      <c r="GV13">
        <f>IF($IW13&gt;=9,INDEX($GL:$GL,$IV13+9),"")</f>
      </c>
      <c r="GW13">
        <f>IF($IW13&gt;=10,INDEX($GL:$GL,$IV13+10),"")</f>
      </c>
      <c r="GX13">
        <f>IF($IW13&gt;=11,INDEX($GL:$GL,$IV13+11),"")</f>
      </c>
      <c r="GY13">
        <f>IF($IW13&gt;=12,INDEX($GL:$GL,$IV13+12),"")</f>
      </c>
      <c r="GZ13">
        <f>IF($IW13&gt;=13,INDEX($GL:$GL,$IV13+13),"")</f>
      </c>
      <c r="HA13">
        <f>IF($IW13&gt;=14,INDEX($GL:$GL,$IV13+14),"")</f>
      </c>
      <c r="HB13">
        <f>IF($IW13&gt;=15,INDEX($GL:$GL,$IV13+15),"")</f>
      </c>
      <c r="HC13">
        <f>IF($IW13&gt;=16,INDEX($GL:$GL,$IV13+16),"")</f>
      </c>
      <c r="HD13">
        <f>IF($IW13&gt;=17,INDEX($GL:$GL,$IV13+17),"")</f>
      </c>
      <c r="HE13">
        <f>IF($IW13&gt;=18,INDEX($GL:$GL,$IV13+18),"")</f>
      </c>
      <c r="HF13">
        <f>IF($IW13&gt;=19,INDEX($GL:$GL,$IV13+19),"")</f>
      </c>
      <c r="HG13">
        <f>IF($IW13&gt;=20,INDEX($GL:$GL,$IV13+20),"")</f>
      </c>
      <c r="HH13">
        <f>IF($IW13&gt;=21,INDEX($GL:$GL,$IV13+21),"")</f>
      </c>
      <c r="HI13">
        <f>IF($IW13&gt;=22,INDEX($GL:$GL,$IV13+22),"")</f>
      </c>
      <c r="HJ13">
        <f>IF($IW13&gt;=23,INDEX($GL:$GL,$IV13+23),"")</f>
      </c>
      <c r="HK13">
        <f>IF($IW13&gt;=24,INDEX($GL:$GL,$IV13+24),"")</f>
      </c>
      <c r="HL13">
        <f>IF($IW13&gt;=25,INDEX($GL:$GL,$IV13+25),"")</f>
      </c>
      <c r="HM13">
        <f>IF($IW13&gt;=26,INDEX($GL:$GL,$IV13+26),"")</f>
      </c>
      <c r="HN13">
        <f>IF($IW13&gt;=27,INDEX($GL:$GL,$IV13+27),"")</f>
      </c>
      <c r="HO13">
        <f>IF($IW13&gt;=28,INDEX($GL:$GL,$IV13+28),"")</f>
      </c>
      <c r="HP13">
        <f>IF($IW13&gt;=29,INDEX($GL:$GL,$IV13+29),"")</f>
      </c>
      <c r="HQ13">
        <f>IF($IW13&gt;=30,INDEX($GL:$GL,$IV13+30),"")</f>
      </c>
      <c r="HR13">
        <f>IF($IW13&gt;=31,INDEX($GL:$GL,$IV13+31),"")</f>
      </c>
      <c r="HS13">
        <f>IF($IW13&gt;=32,INDEX($GL:$GL,$IV13+32),"")</f>
      </c>
      <c r="HT13">
        <f>IF($IW13&gt;=33,INDEX($GL:$GL,$IV13+33),"")</f>
      </c>
      <c r="HU13">
        <f>IF($IW13&gt;=34,INDEX($GL:$GL,$IV13+34),"")</f>
      </c>
      <c r="HV13">
        <f>IF($IW13&gt;=35,INDEX($GL:$GL,$IV13+35),"")</f>
      </c>
      <c r="HW13">
        <f>IF($IW13&gt;=36,INDEX($GL:$GL,$IV13+36),"")</f>
      </c>
      <c r="HX13">
        <f>IF($IW13&gt;=37,INDEX($GL:$GL,$IV13+37),"")</f>
      </c>
      <c r="HY13">
        <f>IF($IW13&gt;=38,INDEX($GL:$GL,$IV13+38),"")</f>
      </c>
      <c r="HZ13">
        <f>IF($IW13&gt;=39,INDEX($GL:$GL,$IV13+39),"")</f>
      </c>
      <c r="IA13">
        <f>IF($IW13&gt;=40,INDEX($GL:$GL,$IV13+40),"")</f>
      </c>
      <c r="IB13">
        <f>IF($IW13&gt;=41,INDEX($GL:$GL,$IV13+41),"")</f>
      </c>
      <c r="IC13">
        <f>IF($IW13&gt;=42,INDEX($GL:$GL,$IV13+42),"")</f>
      </c>
      <c r="ID13">
        <f>IF($IW13&gt;=43,INDEX($GL:$GL,$IV13+43),"")</f>
      </c>
      <c r="IE13">
        <f>IF($IW13&gt;=44,INDEX($GL:$GL,$IV13+44),"")</f>
      </c>
      <c r="IF13">
        <f>IF($IW13&gt;=45,INDEX($GL:$GL,$IV13+45),"")</f>
      </c>
      <c r="IG13">
        <f>IF($IW13&gt;=46,INDEX($GL:$GL,$IV13+46),"")</f>
      </c>
      <c r="IH13">
        <f>IF($IW13&gt;=47,INDEX($GL:$GL,$IV13+47),"")</f>
      </c>
      <c r="II13">
        <f>IF($IW13&gt;=48,INDEX($GL:$GL,$IV13+48),"")</f>
      </c>
      <c r="IJ13">
        <f>IF($IW13&gt;=49,INDEX($GL:$GL,$IV13+49),"")</f>
      </c>
      <c r="IK13">
        <f>IF($IW13&gt;=50,INDEX($GL:$GL,$IV13+50),"")</f>
      </c>
      <c r="IL13">
        <f>IF($IW13&gt;=51,INDEX($GL:$GL,$IV13+51),"")</f>
      </c>
      <c r="IM13">
        <f>IF($IW13&gt;=52,INDEX($GL:$GL,$IV13+52),"")</f>
      </c>
      <c r="IN13">
        <f>IF($IW13&gt;=53,INDEX($GL:$GL,$IV13+53),"")</f>
      </c>
      <c r="IO13">
        <f>IF($IW13&gt;=54,INDEX($GL:$GL,$IV13+54),"")</f>
      </c>
      <c r="IP13">
        <f>IF($IW13&gt;=55,INDEX($GL:$GL,$IV13+55),"")</f>
      </c>
      <c r="IQ13">
        <f>IF($IW13&gt;=56,INDEX($GL:$GL,$IV13+56),"")</f>
      </c>
      <c r="IR13">
        <f>IF($IW13&gt;=57,INDEX($GL:$GL,$IV13+57),"")</f>
      </c>
      <c r="IS13">
        <f>IF($IW13&gt;=58,INDEX($GL:$GL,$IV13+58),"")</f>
      </c>
      <c r="IT13">
        <f>IF($IW13&gt;=59,INDEX($GL:$GL,$IV13+59),"")</f>
      </c>
      <c r="IU13">
        <f>IF($IW13&gt;=60,INDEX($GL:$GL,$IV13+60),"")</f>
      </c>
      <c r="IV13">
        <f>IFERROR(MATCH($GK13,$GL$2:$GL$324,0)+1,0)</f>
      </c>
      <c r="IW13">
        <f>IFERROR(INDEX($GM$2:$GM$324,MATCH($GK13,$GL$2:$GL$324,0)),0)</f>
      </c>
      <c r="IX13" t="s">
        <v>34</v>
      </c>
      <c r="IY13" t="s">
        <v>34</v>
      </c>
    </row>
    <row r="14" spans="1:259" x14ac:dyDescent="0.25">
      <c r="K14">
        <f>IF(OR($N14="",$J14=""),"",IFERROR($N14/$J14,0))</f>
      </c>
      <c r="L14">
        <f>IF($N14="","",
SUM($M14,$O14,$T14,$P14,$R14)*
(1-IF($U14="",0,VALUE($U14)/100)))</f>
      </c>
      <c r="M14">
        <f>IF($N14="","",$N14)</f>
      </c>
      <c r="O14">
        <f>IF($N14="","",
IF($H14="","",
IF(ISNUMBER(SEARCH("exempt",LOWER($H14))),0,
$N14*(VALUE(SUBSTITUTE($H14,"%",""))/100))))</f>
      </c>
      <c r="V14">
        <f>IFERROR(IF(FIND(" - ",$E14)&gt;0,MID($E14,FIND(" - ",$E14)+3,LEN($E14)),""),"")</f>
      </c>
      <c r="AD14" t="s">
        <v>119</v>
      </c>
      <c r="AE14" t="s">
        <v>120</v>
      </c>
      <c r="AF14" t="s">
        <v>121</v>
      </c>
      <c r="AG14" t="s">
        <v>122</v>
      </c>
      <c r="AH14" t="s">
        <v>122</v>
      </c>
      <c r="AI14" t="s">
        <v>118</v>
      </c>
      <c r="AJ14">
        <f>IFERROR(LEFT($E14,FIND(" - ",$E14)-1),$E14)</f>
      </c>
      <c r="AK14" t="s">
        <v>109</v>
      </c>
      <c r="AM14">
        <f>IF($CB14&gt;=1,INDEX($AK:$AK,$CA14+1),"")</f>
      </c>
      <c r="AN14">
        <f>IF($CB14&gt;=2,INDEX($AK:$AK,$CA14+2),"")</f>
      </c>
      <c r="AO14">
        <f>IF($CB14&gt;=3,INDEX($AK:$AK,$CA14+3),"")</f>
      </c>
      <c r="AP14">
        <f>IF($CB14&gt;=4,INDEX($AK:$AK,$CA14+4),"")</f>
      </c>
      <c r="AQ14">
        <f>IF($CB14&gt;=5,INDEX($AK:$AK,$CA14+5),"")</f>
      </c>
      <c r="AR14">
        <f>IF($CB14&gt;=6,INDEX($AK:$AK,$CA14+6),"")</f>
      </c>
      <c r="AS14">
        <f>IF($CB14&gt;=7,INDEX($AK:$AK,$CA14+7),"")</f>
      </c>
      <c r="AT14">
        <f>IF($CB14&gt;=8,INDEX($AK:$AK,$CA14+8),"")</f>
      </c>
      <c r="AU14">
        <f>IF($CB14&gt;=9,INDEX($AK:$AK,$CA14+9),"")</f>
      </c>
      <c r="AV14">
        <f>IF($CB14&gt;=10,INDEX($AK:$AK,$CA14+10),"")</f>
      </c>
      <c r="AW14">
        <f>IF($CB14&gt;=11,INDEX($AK:$AK,$CA14+11),"")</f>
      </c>
      <c r="AX14">
        <f>IF($CB14&gt;=12,INDEX($AK:$AK,$CA14+12),"")</f>
      </c>
      <c r="AY14">
        <f>IF($CB14&gt;=13,INDEX($AK:$AK,$CA14+13),"")</f>
      </c>
      <c r="AZ14">
        <f>IF($CB14&gt;=14,INDEX($AK:$AK,$CA14+14),"")</f>
      </c>
      <c r="BA14">
        <f>IF($CB14&gt;=15,INDEX($AK:$AK,$CA14+15),"")</f>
      </c>
      <c r="BB14">
        <f>IF($CB14&gt;=16,INDEX($AK:$AK,$CA14+16),"")</f>
      </c>
      <c r="BC14">
        <f>IF($CB14&gt;=17,INDEX($AK:$AK,$CA14+17),"")</f>
      </c>
      <c r="BD14">
        <f>IF($CB14&gt;=18,INDEX($AK:$AK,$CA14+18),"")</f>
      </c>
      <c r="BE14">
        <f>IF($CB14&gt;=19,INDEX($AK:$AK,$CA14+19),"")</f>
      </c>
      <c r="BF14">
        <f>IF($CB14&gt;=20,INDEX($AK:$AK,$CA14+20),"")</f>
      </c>
      <c r="BG14">
        <f>IF($CB14&gt;=21,INDEX($AK:$AK,$CA14+21),"")</f>
      </c>
      <c r="BH14">
        <f>IF($CB14&gt;=22,INDEX($AK:$AK,$CA14+22),"")</f>
      </c>
      <c r="BI14">
        <f>IF($CB14&gt;=23,INDEX($AK:$AK,$CA14+23),"")</f>
      </c>
      <c r="BJ14">
        <f>IF($CB14&gt;=24,INDEX($AK:$AK,$CA14+24),"")</f>
      </c>
      <c r="BK14">
        <f>IF($CB14&gt;=25,INDEX($AK:$AK,$CA14+25),"")</f>
      </c>
      <c r="BL14">
        <f>IF($CB14&gt;=26,INDEX($AK:$AK,$CA14+26),"")</f>
      </c>
      <c r="BM14">
        <f>IF($CB14&gt;=27,INDEX($AK:$AK,$CA14+27),"")</f>
      </c>
      <c r="BN14">
        <f>IF($CB14&gt;=28,INDEX($AK:$AK,$CA14+28),"")</f>
      </c>
      <c r="BO14">
        <f>IF($CB14&gt;=29,INDEX($AK:$AK,$CA14+29),"")</f>
      </c>
      <c r="BP14">
        <f>IF($CB14&gt;=30,INDEX($AK:$AK,$CA14+30),"")</f>
      </c>
      <c r="BQ14">
        <f>IF($CB14&gt;=31,INDEX($AK:$AK,$CA14+31),"")</f>
      </c>
      <c r="BR14">
        <f>IF($CB14&gt;=32,INDEX($AK:$AK,$CA14+32),"")</f>
      </c>
      <c r="BS14">
        <f>IF($CB14&gt;=33,INDEX($AK:$AK,$CA14+33),"")</f>
      </c>
      <c r="BT14">
        <f>IF($CB14&gt;=34,INDEX($AK:$AK,$CA14+34),"")</f>
      </c>
      <c r="BU14">
        <f>IF($CB14&gt;=35,INDEX($AK:$AK,$CA14+35),"")</f>
      </c>
      <c r="BV14">
        <f>IF($CB14&gt;=36,INDEX($AK:$AK,$CA14+36),"")</f>
      </c>
      <c r="BW14">
        <f>IF($CB14&gt;=37,INDEX($AK:$AK,$CA14+37),"")</f>
      </c>
      <c r="BX14">
        <f>IF($CB14&gt;=38,INDEX($AK:$AK,$CA14+38),"")</f>
      </c>
      <c r="BY14">
        <f>IF($CB14&gt;=39,INDEX($AK:$AK,$CA14+39),"")</f>
      </c>
      <c r="BZ14">
        <f>IF($CB14&gt;=40,INDEX($AK:$AK,$CA14+40),"")</f>
      </c>
      <c r="CA14">
        <f>IFERROR(MATCH($AJ14,$AK$2:$AK$134,0)+1,0)</f>
      </c>
      <c r="CB14">
        <f>IFERROR(INDEX($AL$2:$AL$134,MATCH($AJ14,$AK$2:$AK$134,0)),0)</f>
      </c>
      <c r="CC14">
        <f>IFERROR(LEFT($F14,FIND(" - ",$F14)-1),$F14)</f>
      </c>
      <c r="CD14" t="s">
        <v>123</v>
      </c>
      <c r="CE14">
        <v>2</v>
      </c>
      <c r="CF14">
        <f>IF($DA14&gt;=1,INDEX($CD:$CD,$CZ14+1),"")</f>
      </c>
      <c r="CG14">
        <f>IF($DA14&gt;=2,INDEX($CD:$CD,$CZ14+2),"")</f>
      </c>
      <c r="CH14">
        <f>IF($DA14&gt;=3,INDEX($CD:$CD,$CZ14+3),"")</f>
      </c>
      <c r="CI14">
        <f>IF($DA14&gt;=4,INDEX($CD:$CD,$CZ14+4),"")</f>
      </c>
      <c r="CJ14">
        <f>IF($DA14&gt;=5,INDEX($CD:$CD,$CZ14+5),"")</f>
      </c>
      <c r="CK14">
        <f>IF($DA14&gt;=6,INDEX($CD:$CD,$CZ14+6),"")</f>
      </c>
      <c r="CL14">
        <f>IF($DA14&gt;=7,INDEX($CD:$CD,$CZ14+7),"")</f>
      </c>
      <c r="CM14">
        <f>IF($DA14&gt;=8,INDEX($CD:$CD,$CZ14+8),"")</f>
      </c>
      <c r="CN14">
        <f>IF($DA14&gt;=9,INDEX($CD:$CD,$CZ14+9),"")</f>
      </c>
      <c r="CO14">
        <f>IF($DA14&gt;=10,INDEX($CD:$CD,$CZ14+10),"")</f>
      </c>
      <c r="CP14">
        <f>IF($DA14&gt;=11,INDEX($CD:$CD,$CZ14+11),"")</f>
      </c>
      <c r="CQ14">
        <f>IF($DA14&gt;=12,INDEX($CD:$CD,$CZ14+12),"")</f>
      </c>
      <c r="CR14">
        <f>IF($DA14&gt;=13,INDEX($CD:$CD,$CZ14+13),"")</f>
      </c>
      <c r="CS14">
        <f>IF($DA14&gt;=14,INDEX($CD:$CD,$CZ14+14),"")</f>
      </c>
      <c r="CT14">
        <f>IF($DA14&gt;=15,INDEX($CD:$CD,$CZ14+15),"")</f>
      </c>
      <c r="CU14">
        <f>IF($DA14&gt;=16,INDEX($CD:$CD,$CZ14+16),"")</f>
      </c>
      <c r="CV14">
        <f>IF($DA14&gt;=17,INDEX($CD:$CD,$CZ14+17),"")</f>
      </c>
      <c r="CW14">
        <f>IF($DA14&gt;=18,INDEX($CD:$CD,$CZ14+18),"")</f>
      </c>
      <c r="CX14">
        <f>IF($DA14&gt;=19,INDEX($CD:$CD,$CZ14+19),"")</f>
      </c>
      <c r="CY14">
        <f>IF($DA14&gt;=20,INDEX($CD:$CD,$CZ14+20),"")</f>
      </c>
      <c r="CZ14">
        <f>IFERROR(MATCH($CC14,$CD$2:$CD$263,0)+1,0)</f>
      </c>
      <c r="DA14">
        <f>IFERROR(INDEX($CE$2:$CE$263,MATCH($CC14,$CD$2:$CD$263,0)),0)</f>
      </c>
      <c r="DB14">
        <f>IFERROR(INDEX($AI:$AI,MATCH($H14,$AH:$AH,0))&amp;"","")</f>
      </c>
      <c r="DC14" t="s">
        <v>88</v>
      </c>
      <c r="DD14" t="s">
        <v>112</v>
      </c>
      <c r="DF14">
        <f>IF($GI14&gt;=1,INDEX($DC:$DC,$GH14+1),"")</f>
      </c>
      <c r="DG14">
        <f>IF($GI14&gt;=2,INDEX($DC:$DC,$GH14+2),"")</f>
      </c>
      <c r="DH14">
        <f>IF($GI14&gt;=3,INDEX($DC:$DC,$GH14+3),"")</f>
      </c>
      <c r="DI14">
        <f>IF($GI14&gt;=4,INDEX($DC:$DC,$GH14+4),"")</f>
      </c>
      <c r="DJ14">
        <f>IF($GI14&gt;=5,INDEX($DC:$DC,$GH14+5),"")</f>
      </c>
      <c r="DK14">
        <f>IF($GI14&gt;=6,INDEX($DC:$DC,$GH14+6),"")</f>
      </c>
      <c r="DL14">
        <f>IF($GI14&gt;=7,INDEX($DC:$DC,$GH14+7),"")</f>
      </c>
      <c r="DM14">
        <f>IF($GI14&gt;=8,INDEX($DC:$DC,$GH14+8),"")</f>
      </c>
      <c r="DN14">
        <f>IF($GI14&gt;=9,INDEX($DC:$DC,$GH14+9),"")</f>
      </c>
      <c r="DO14">
        <f>IF($GI14&gt;=10,INDEX($DC:$DC,$GH14+10),"")</f>
      </c>
      <c r="DP14">
        <f>IF($GI14&gt;=11,INDEX($DC:$DC,$GH14+11),"")</f>
      </c>
      <c r="DQ14">
        <f>IF($GI14&gt;=12,INDEX($DC:$DC,$GH14+12),"")</f>
      </c>
      <c r="DR14">
        <f>IF($GI14&gt;=13,INDEX($DC:$DC,$GH14+13),"")</f>
      </c>
      <c r="DS14">
        <f>IF($GI14&gt;=14,INDEX($DC:$DC,$GH14+14),"")</f>
      </c>
      <c r="DT14">
        <f>IF($GI14&gt;=15,INDEX($DC:$DC,$GH14+15),"")</f>
      </c>
      <c r="DU14">
        <f>IF($GI14&gt;=16,INDEX($DC:$DC,$GH14+16),"")</f>
      </c>
      <c r="DV14">
        <f>IF($GI14&gt;=17,INDEX($DC:$DC,$GH14+17),"")</f>
      </c>
      <c r="DW14">
        <f>IF($GI14&gt;=18,INDEX($DC:$DC,$GH14+18),"")</f>
      </c>
      <c r="DX14">
        <f>IF($GI14&gt;=19,INDEX($DC:$DC,$GH14+19),"")</f>
      </c>
      <c r="DY14">
        <f>IF($GI14&gt;=20,INDEX($DC:$DC,$GH14+20),"")</f>
      </c>
      <c r="DZ14">
        <f>IF($GI14&gt;=21,INDEX($DC:$DC,$GH14+21),"")</f>
      </c>
      <c r="EA14">
        <f>IF($GI14&gt;=22,INDEX($DC:$DC,$GH14+22),"")</f>
      </c>
      <c r="EB14">
        <f>IF($GI14&gt;=23,INDEX($DC:$DC,$GH14+23),"")</f>
      </c>
      <c r="EC14">
        <f>IF($GI14&gt;=24,INDEX($DC:$DC,$GH14+24),"")</f>
      </c>
      <c r="ED14">
        <f>IF($GI14&gt;=25,INDEX($DC:$DC,$GH14+25),"")</f>
      </c>
      <c r="EE14">
        <f>IF($GI14&gt;=26,INDEX($DC:$DC,$GH14+26),"")</f>
      </c>
      <c r="EF14">
        <f>IF($GI14&gt;=27,INDEX($DC:$DC,$GH14+27),"")</f>
      </c>
      <c r="EG14">
        <f>IF($GI14&gt;=28,INDEX($DC:$DC,$GH14+28),"")</f>
      </c>
      <c r="EH14">
        <f>IF($GI14&gt;=29,INDEX($DC:$DC,$GH14+29),"")</f>
      </c>
      <c r="EI14">
        <f>IF($GI14&gt;=30,INDEX($DC:$DC,$GH14+30),"")</f>
      </c>
      <c r="EJ14">
        <f>IF($GI14&gt;=31,INDEX($DC:$DC,$GH14+31),"")</f>
      </c>
      <c r="EK14">
        <f>IF($GI14&gt;=32,INDEX($DC:$DC,$GH14+32),"")</f>
      </c>
      <c r="EL14">
        <f>IF($GI14&gt;=33,INDEX($DC:$DC,$GH14+33),"")</f>
      </c>
      <c r="EM14">
        <f>IF($GI14&gt;=34,INDEX($DC:$DC,$GH14+34),"")</f>
      </c>
      <c r="EN14">
        <f>IF($GI14&gt;=35,INDEX($DC:$DC,$GH14+35),"")</f>
      </c>
      <c r="EO14">
        <f>IF($GI14&gt;=36,INDEX($DC:$DC,$GH14+36),"")</f>
      </c>
      <c r="EP14">
        <f>IF($GI14&gt;=37,INDEX($DC:$DC,$GH14+37),"")</f>
      </c>
      <c r="EQ14">
        <f>IF($GI14&gt;=38,INDEX($DC:$DC,$GH14+38),"")</f>
      </c>
      <c r="ER14">
        <f>IF($GI14&gt;=39,INDEX($DC:$DC,$GH14+39),"")</f>
      </c>
      <c r="ES14">
        <f>IF($GI14&gt;=40,INDEX($DC:$DC,$GH14+40),"")</f>
      </c>
      <c r="ET14">
        <f>IF($GI14&gt;=1,INDEX($DD:$DD,$GH14+1),"")</f>
      </c>
      <c r="EU14">
        <f>IF($GI14&gt;=2,INDEX($DD:$DD,$GH14+2),"")</f>
      </c>
      <c r="EV14">
        <f>IF($GI14&gt;=3,INDEX($DD:$DD,$GH14+3),"")</f>
      </c>
      <c r="EW14">
        <f>IF($GI14&gt;=4,INDEX($DD:$DD,$GH14+4),"")</f>
      </c>
      <c r="EX14">
        <f>IF($GI14&gt;=5,INDEX($DD:$DD,$GH14+5),"")</f>
      </c>
      <c r="EY14">
        <f>IF($GI14&gt;=6,INDEX($DD:$DD,$GH14+6),"")</f>
      </c>
      <c r="EZ14">
        <f>IF($GI14&gt;=7,INDEX($DD:$DD,$GH14+7),"")</f>
      </c>
      <c r="FA14">
        <f>IF($GI14&gt;=8,INDEX($DD:$DD,$GH14+8),"")</f>
      </c>
      <c r="FB14">
        <f>IF($GI14&gt;=9,INDEX($DD:$DD,$GH14+9),"")</f>
      </c>
      <c r="FC14">
        <f>IF($GI14&gt;=10,INDEX($DD:$DD,$GH14+10),"")</f>
      </c>
      <c r="FD14">
        <f>IF($GI14&gt;=11,INDEX($DD:$DD,$GH14+11),"")</f>
      </c>
      <c r="FE14">
        <f>IF($GI14&gt;=12,INDEX($DD:$DD,$GH14+12),"")</f>
      </c>
      <c r="FF14">
        <f>IF($GI14&gt;=13,INDEX($DD:$DD,$GH14+13),"")</f>
      </c>
      <c r="FG14">
        <f>IF($GI14&gt;=14,INDEX($DD:$DD,$GH14+14),"")</f>
      </c>
      <c r="FH14">
        <f>IF($GI14&gt;=15,INDEX($DD:$DD,$GH14+15),"")</f>
      </c>
      <c r="FI14">
        <f>IF($GI14&gt;=16,INDEX($DD:$DD,$GH14+16),"")</f>
      </c>
      <c r="FJ14">
        <f>IF($GI14&gt;=17,INDEX($DD:$DD,$GH14+17),"")</f>
      </c>
      <c r="FK14">
        <f>IF($GI14&gt;=18,INDEX($DD:$DD,$GH14+18),"")</f>
      </c>
      <c r="FL14">
        <f>IF($GI14&gt;=19,INDEX($DD:$DD,$GH14+19),"")</f>
      </c>
      <c r="FM14">
        <f>IF($GI14&gt;=20,INDEX($DD:$DD,$GH14+20),"")</f>
      </c>
      <c r="FN14">
        <f>IF($GI14&gt;=21,INDEX($DD:$DD,$GH14+21),"")</f>
      </c>
      <c r="FO14">
        <f>IF($GI14&gt;=22,INDEX($DD:$DD,$GH14+22),"")</f>
      </c>
      <c r="FP14">
        <f>IF($GI14&gt;=23,INDEX($DD:$DD,$GH14+23),"")</f>
      </c>
      <c r="FQ14">
        <f>IF($GI14&gt;=24,INDEX($DD:$DD,$GH14+24),"")</f>
      </c>
      <c r="FR14">
        <f>IF($GI14&gt;=25,INDEX($DD:$DD,$GH14+25),"")</f>
      </c>
      <c r="FS14">
        <f>IF($GI14&gt;=26,INDEX($DD:$DD,$GH14+26),"")</f>
      </c>
      <c r="FT14">
        <f>IF($GI14&gt;=27,INDEX($DD:$DD,$GH14+27),"")</f>
      </c>
      <c r="FU14">
        <f>IF($GI14&gt;=28,INDEX($DD:$DD,$GH14+28),"")</f>
      </c>
      <c r="FV14">
        <f>IF($GI14&gt;=29,INDEX($DD:$DD,$GH14+29),"")</f>
      </c>
      <c r="FW14">
        <f>IF($GI14&gt;=30,INDEX($DD:$DD,$GH14+30),"")</f>
      </c>
      <c r="FX14">
        <f>IF($GI14&gt;=31,INDEX($DD:$DD,$GH14+31),"")</f>
      </c>
      <c r="FY14">
        <f>IF($GI14&gt;=32,INDEX($DD:$DD,$GH14+32),"")</f>
      </c>
      <c r="FZ14">
        <f>IF($GI14&gt;=33,INDEX($DD:$DD,$GH14+33),"")</f>
      </c>
      <c r="GA14">
        <f>IF($GI14&gt;=34,INDEX($DD:$DD,$GH14+34),"")</f>
      </c>
      <c r="GB14">
        <f>IF($GI14&gt;=35,INDEX($DD:$DD,$GH14+35),"")</f>
      </c>
      <c r="GC14">
        <f>IF($GI14&gt;=36,INDEX($DD:$DD,$GH14+36),"")</f>
      </c>
      <c r="GD14">
        <f>IF($GI14&gt;=37,INDEX($DD:$DD,$GH14+37),"")</f>
      </c>
      <c r="GE14">
        <f>IF($GI14&gt;=38,INDEX($DD:$DD,$GH14+38),"")</f>
      </c>
      <c r="GF14">
        <f>IF($GI14&gt;=39,INDEX($DD:$DD,$GH14+39),"")</f>
      </c>
      <c r="GG14">
        <f>IF($GI14&gt;=40,INDEX($DD:$DD,$GH14+40),"")</f>
      </c>
      <c r="GH14">
        <f>IFERROR(MATCH($DB14,$DC$2:$DC$148,0)+1,0)</f>
      </c>
      <c r="GI14">
        <f>IFERROR(INDEX($DE$2:$DE$148,MATCH($DB14,$DC$2:$DC$148,0)),0)</f>
      </c>
      <c r="GJ14">
        <f>IFERROR(MATCH($S14,$DF$14:$ES$14,0),0)</f>
      </c>
      <c r="GK14">
        <f>IF($GJ14&gt;0,INDEX($ET$14:$GG$14,$GJ14),"")</f>
      </c>
      <c r="GL14" t="s">
        <v>124</v>
      </c>
      <c r="GN14">
        <f>IF($IW14&gt;=1,INDEX($GL:$GL,$IV14+1),"")</f>
      </c>
      <c r="GO14">
        <f>IF($IW14&gt;=2,INDEX($GL:$GL,$IV14+2),"")</f>
      </c>
      <c r="GP14">
        <f>IF($IW14&gt;=3,INDEX($GL:$GL,$IV14+3),"")</f>
      </c>
      <c r="GQ14">
        <f>IF($IW14&gt;=4,INDEX($GL:$GL,$IV14+4),"")</f>
      </c>
      <c r="GR14">
        <f>IF($IW14&gt;=5,INDEX($GL:$GL,$IV14+5),"")</f>
      </c>
      <c r="GS14">
        <f>IF($IW14&gt;=6,INDEX($GL:$GL,$IV14+6),"")</f>
      </c>
      <c r="GT14">
        <f>IF($IW14&gt;=7,INDEX($GL:$GL,$IV14+7),"")</f>
      </c>
      <c r="GU14">
        <f>IF($IW14&gt;=8,INDEX($GL:$GL,$IV14+8),"")</f>
      </c>
      <c r="GV14">
        <f>IF($IW14&gt;=9,INDEX($GL:$GL,$IV14+9),"")</f>
      </c>
      <c r="GW14">
        <f>IF($IW14&gt;=10,INDEX($GL:$GL,$IV14+10),"")</f>
      </c>
      <c r="GX14">
        <f>IF($IW14&gt;=11,INDEX($GL:$GL,$IV14+11),"")</f>
      </c>
      <c r="GY14">
        <f>IF($IW14&gt;=12,INDEX($GL:$GL,$IV14+12),"")</f>
      </c>
      <c r="GZ14">
        <f>IF($IW14&gt;=13,INDEX($GL:$GL,$IV14+13),"")</f>
      </c>
      <c r="HA14">
        <f>IF($IW14&gt;=14,INDEX($GL:$GL,$IV14+14),"")</f>
      </c>
      <c r="HB14">
        <f>IF($IW14&gt;=15,INDEX($GL:$GL,$IV14+15),"")</f>
      </c>
      <c r="HC14">
        <f>IF($IW14&gt;=16,INDEX($GL:$GL,$IV14+16),"")</f>
      </c>
      <c r="HD14">
        <f>IF($IW14&gt;=17,INDEX($GL:$GL,$IV14+17),"")</f>
      </c>
      <c r="HE14">
        <f>IF($IW14&gt;=18,INDEX($GL:$GL,$IV14+18),"")</f>
      </c>
      <c r="HF14">
        <f>IF($IW14&gt;=19,INDEX($GL:$GL,$IV14+19),"")</f>
      </c>
      <c r="HG14">
        <f>IF($IW14&gt;=20,INDEX($GL:$GL,$IV14+20),"")</f>
      </c>
      <c r="HH14">
        <f>IF($IW14&gt;=21,INDEX($GL:$GL,$IV14+21),"")</f>
      </c>
      <c r="HI14">
        <f>IF($IW14&gt;=22,INDEX($GL:$GL,$IV14+22),"")</f>
      </c>
      <c r="HJ14">
        <f>IF($IW14&gt;=23,INDEX($GL:$GL,$IV14+23),"")</f>
      </c>
      <c r="HK14">
        <f>IF($IW14&gt;=24,INDEX($GL:$GL,$IV14+24),"")</f>
      </c>
      <c r="HL14">
        <f>IF($IW14&gt;=25,INDEX($GL:$GL,$IV14+25),"")</f>
      </c>
      <c r="HM14">
        <f>IF($IW14&gt;=26,INDEX($GL:$GL,$IV14+26),"")</f>
      </c>
      <c r="HN14">
        <f>IF($IW14&gt;=27,INDEX($GL:$GL,$IV14+27),"")</f>
      </c>
      <c r="HO14">
        <f>IF($IW14&gt;=28,INDEX($GL:$GL,$IV14+28),"")</f>
      </c>
      <c r="HP14">
        <f>IF($IW14&gt;=29,INDEX($GL:$GL,$IV14+29),"")</f>
      </c>
      <c r="HQ14">
        <f>IF($IW14&gt;=30,INDEX($GL:$GL,$IV14+30),"")</f>
      </c>
      <c r="HR14">
        <f>IF($IW14&gt;=31,INDEX($GL:$GL,$IV14+31),"")</f>
      </c>
      <c r="HS14">
        <f>IF($IW14&gt;=32,INDEX($GL:$GL,$IV14+32),"")</f>
      </c>
      <c r="HT14">
        <f>IF($IW14&gt;=33,INDEX($GL:$GL,$IV14+33),"")</f>
      </c>
      <c r="HU14">
        <f>IF($IW14&gt;=34,INDEX($GL:$GL,$IV14+34),"")</f>
      </c>
      <c r="HV14">
        <f>IF($IW14&gt;=35,INDEX($GL:$GL,$IV14+35),"")</f>
      </c>
      <c r="HW14">
        <f>IF($IW14&gt;=36,INDEX($GL:$GL,$IV14+36),"")</f>
      </c>
      <c r="HX14">
        <f>IF($IW14&gt;=37,INDEX($GL:$GL,$IV14+37),"")</f>
      </c>
      <c r="HY14">
        <f>IF($IW14&gt;=38,INDEX($GL:$GL,$IV14+38),"")</f>
      </c>
      <c r="HZ14">
        <f>IF($IW14&gt;=39,INDEX($GL:$GL,$IV14+39),"")</f>
      </c>
      <c r="IA14">
        <f>IF($IW14&gt;=40,INDEX($GL:$GL,$IV14+40),"")</f>
      </c>
      <c r="IB14">
        <f>IF($IW14&gt;=41,INDEX($GL:$GL,$IV14+41),"")</f>
      </c>
      <c r="IC14">
        <f>IF($IW14&gt;=42,INDEX($GL:$GL,$IV14+42),"")</f>
      </c>
      <c r="ID14">
        <f>IF($IW14&gt;=43,INDEX($GL:$GL,$IV14+43),"")</f>
      </c>
      <c r="IE14">
        <f>IF($IW14&gt;=44,INDEX($GL:$GL,$IV14+44),"")</f>
      </c>
      <c r="IF14">
        <f>IF($IW14&gt;=45,INDEX($GL:$GL,$IV14+45),"")</f>
      </c>
      <c r="IG14">
        <f>IF($IW14&gt;=46,INDEX($GL:$GL,$IV14+46),"")</f>
      </c>
      <c r="IH14">
        <f>IF($IW14&gt;=47,INDEX($GL:$GL,$IV14+47),"")</f>
      </c>
      <c r="II14">
        <f>IF($IW14&gt;=48,INDEX($GL:$GL,$IV14+48),"")</f>
      </c>
      <c r="IJ14">
        <f>IF($IW14&gt;=49,INDEX($GL:$GL,$IV14+49),"")</f>
      </c>
      <c r="IK14">
        <f>IF($IW14&gt;=50,INDEX($GL:$GL,$IV14+50),"")</f>
      </c>
      <c r="IL14">
        <f>IF($IW14&gt;=51,INDEX($GL:$GL,$IV14+51),"")</f>
      </c>
      <c r="IM14">
        <f>IF($IW14&gt;=52,INDEX($GL:$GL,$IV14+52),"")</f>
      </c>
      <c r="IN14">
        <f>IF($IW14&gt;=53,INDEX($GL:$GL,$IV14+53),"")</f>
      </c>
      <c r="IO14">
        <f>IF($IW14&gt;=54,INDEX($GL:$GL,$IV14+54),"")</f>
      </c>
      <c r="IP14">
        <f>IF($IW14&gt;=55,INDEX($GL:$GL,$IV14+55),"")</f>
      </c>
      <c r="IQ14">
        <f>IF($IW14&gt;=56,INDEX($GL:$GL,$IV14+56),"")</f>
      </c>
      <c r="IR14">
        <f>IF($IW14&gt;=57,INDEX($GL:$GL,$IV14+57),"")</f>
      </c>
      <c r="IS14">
        <f>IF($IW14&gt;=58,INDEX($GL:$GL,$IV14+58),"")</f>
      </c>
      <c r="IT14">
        <f>IF($IW14&gt;=59,INDEX($GL:$GL,$IV14+59),"")</f>
      </c>
      <c r="IU14">
        <f>IF($IW14&gt;=60,INDEX($GL:$GL,$IV14+60),"")</f>
      </c>
      <c r="IV14">
        <f>IFERROR(MATCH($GK14,$GL$2:$GL$324,0)+1,0)</f>
      </c>
      <c r="IW14">
        <f>IFERROR(INDEX($GM$2:$GM$324,MATCH($GK14,$GL$2:$GL$324,0)),0)</f>
      </c>
      <c r="IX14" t="s">
        <v>34</v>
      </c>
      <c r="IY14" t="s">
        <v>34</v>
      </c>
    </row>
    <row r="15" spans="1:259" x14ac:dyDescent="0.25">
      <c r="K15">
        <f>IF(OR($N15="",$J15=""),"",IFERROR($N15/$J15,0))</f>
      </c>
      <c r="L15">
        <f>IF($N15="","",
SUM($M15,$O15,$T15,$P15,$R15)*
(1-IF($U15="",0,VALUE($U15)/100)))</f>
      </c>
      <c r="M15">
        <f>IF($N15="","",$N15)</f>
      </c>
      <c r="O15">
        <f>IF($N15="","",
IF($H15="","",
IF(ISNUMBER(SEARCH("exempt",LOWER($H15))),0,
$N15*(VALUE(SUBSTITUTE($H15,"%",""))/100))))</f>
      </c>
      <c r="V15">
        <f>IFERROR(IF(FIND(" - ",$E15)&gt;0,MID($E15,FIND(" - ",$E15)+3,LEN($E15)),""),"")</f>
      </c>
      <c r="AD15" t="s">
        <v>125</v>
      </c>
      <c r="AE15" t="s">
        <v>126</v>
      </c>
      <c r="AF15" t="s">
        <v>127</v>
      </c>
      <c r="AG15" t="s">
        <v>128</v>
      </c>
      <c r="AH15" t="s">
        <v>128</v>
      </c>
      <c r="AI15" t="s">
        <v>129</v>
      </c>
      <c r="AJ15">
        <f>IFERROR(LEFT($E15,FIND(" - ",$E15)-1),$E15)</f>
      </c>
      <c r="AK15" t="s">
        <v>116</v>
      </c>
      <c r="AM15">
        <f>IF($CB15&gt;=1,INDEX($AK:$AK,$CA15+1),"")</f>
      </c>
      <c r="AN15">
        <f>IF($CB15&gt;=2,INDEX($AK:$AK,$CA15+2),"")</f>
      </c>
      <c r="AO15">
        <f>IF($CB15&gt;=3,INDEX($AK:$AK,$CA15+3),"")</f>
      </c>
      <c r="AP15">
        <f>IF($CB15&gt;=4,INDEX($AK:$AK,$CA15+4),"")</f>
      </c>
      <c r="AQ15">
        <f>IF($CB15&gt;=5,INDEX($AK:$AK,$CA15+5),"")</f>
      </c>
      <c r="AR15">
        <f>IF($CB15&gt;=6,INDEX($AK:$AK,$CA15+6),"")</f>
      </c>
      <c r="AS15">
        <f>IF($CB15&gt;=7,INDEX($AK:$AK,$CA15+7),"")</f>
      </c>
      <c r="AT15">
        <f>IF($CB15&gt;=8,INDEX($AK:$AK,$CA15+8),"")</f>
      </c>
      <c r="AU15">
        <f>IF($CB15&gt;=9,INDEX($AK:$AK,$CA15+9),"")</f>
      </c>
      <c r="AV15">
        <f>IF($CB15&gt;=10,INDEX($AK:$AK,$CA15+10),"")</f>
      </c>
      <c r="AW15">
        <f>IF($CB15&gt;=11,INDEX($AK:$AK,$CA15+11),"")</f>
      </c>
      <c r="AX15">
        <f>IF($CB15&gt;=12,INDEX($AK:$AK,$CA15+12),"")</f>
      </c>
      <c r="AY15">
        <f>IF($CB15&gt;=13,INDEX($AK:$AK,$CA15+13),"")</f>
      </c>
      <c r="AZ15">
        <f>IF($CB15&gt;=14,INDEX($AK:$AK,$CA15+14),"")</f>
      </c>
      <c r="BA15">
        <f>IF($CB15&gt;=15,INDEX($AK:$AK,$CA15+15),"")</f>
      </c>
      <c r="BB15">
        <f>IF($CB15&gt;=16,INDEX($AK:$AK,$CA15+16),"")</f>
      </c>
      <c r="BC15">
        <f>IF($CB15&gt;=17,INDEX($AK:$AK,$CA15+17),"")</f>
      </c>
      <c r="BD15">
        <f>IF($CB15&gt;=18,INDEX($AK:$AK,$CA15+18),"")</f>
      </c>
      <c r="BE15">
        <f>IF($CB15&gt;=19,INDEX($AK:$AK,$CA15+19),"")</f>
      </c>
      <c r="BF15">
        <f>IF($CB15&gt;=20,INDEX($AK:$AK,$CA15+20),"")</f>
      </c>
      <c r="BG15">
        <f>IF($CB15&gt;=21,INDEX($AK:$AK,$CA15+21),"")</f>
      </c>
      <c r="BH15">
        <f>IF($CB15&gt;=22,INDEX($AK:$AK,$CA15+22),"")</f>
      </c>
      <c r="BI15">
        <f>IF($CB15&gt;=23,INDEX($AK:$AK,$CA15+23),"")</f>
      </c>
      <c r="BJ15">
        <f>IF($CB15&gt;=24,INDEX($AK:$AK,$CA15+24),"")</f>
      </c>
      <c r="BK15">
        <f>IF($CB15&gt;=25,INDEX($AK:$AK,$CA15+25),"")</f>
      </c>
      <c r="BL15">
        <f>IF($CB15&gt;=26,INDEX($AK:$AK,$CA15+26),"")</f>
      </c>
      <c r="BM15">
        <f>IF($CB15&gt;=27,INDEX($AK:$AK,$CA15+27),"")</f>
      </c>
      <c r="BN15">
        <f>IF($CB15&gt;=28,INDEX($AK:$AK,$CA15+28),"")</f>
      </c>
      <c r="BO15">
        <f>IF($CB15&gt;=29,INDEX($AK:$AK,$CA15+29),"")</f>
      </c>
      <c r="BP15">
        <f>IF($CB15&gt;=30,INDEX($AK:$AK,$CA15+30),"")</f>
      </c>
      <c r="BQ15">
        <f>IF($CB15&gt;=31,INDEX($AK:$AK,$CA15+31),"")</f>
      </c>
      <c r="BR15">
        <f>IF($CB15&gt;=32,INDEX($AK:$AK,$CA15+32),"")</f>
      </c>
      <c r="BS15">
        <f>IF($CB15&gt;=33,INDEX($AK:$AK,$CA15+33),"")</f>
      </c>
      <c r="BT15">
        <f>IF($CB15&gt;=34,INDEX($AK:$AK,$CA15+34),"")</f>
      </c>
      <c r="BU15">
        <f>IF($CB15&gt;=35,INDEX($AK:$AK,$CA15+35),"")</f>
      </c>
      <c r="BV15">
        <f>IF($CB15&gt;=36,INDEX($AK:$AK,$CA15+36),"")</f>
      </c>
      <c r="BW15">
        <f>IF($CB15&gt;=37,INDEX($AK:$AK,$CA15+37),"")</f>
      </c>
      <c r="BX15">
        <f>IF($CB15&gt;=38,INDEX($AK:$AK,$CA15+38),"")</f>
      </c>
      <c r="BY15">
        <f>IF($CB15&gt;=39,INDEX($AK:$AK,$CA15+39),"")</f>
      </c>
      <c r="BZ15">
        <f>IF($CB15&gt;=40,INDEX($AK:$AK,$CA15+40),"")</f>
      </c>
      <c r="CA15">
        <f>IFERROR(MATCH($AJ15,$AK$2:$AK$134,0)+1,0)</f>
      </c>
      <c r="CB15">
        <f>IFERROR(INDEX($AL$2:$AL$134,MATCH($AJ15,$AK$2:$AK$134,0)),0)</f>
      </c>
      <c r="CC15">
        <f>IFERROR(LEFT($F15,FIND(" - ",$F15)-1),$F15)</f>
      </c>
      <c r="CD15" t="s">
        <v>27</v>
      </c>
      <c r="CF15">
        <f>IF($DA15&gt;=1,INDEX($CD:$CD,$CZ15+1),"")</f>
      </c>
      <c r="CG15">
        <f>IF($DA15&gt;=2,INDEX($CD:$CD,$CZ15+2),"")</f>
      </c>
      <c r="CH15">
        <f>IF($DA15&gt;=3,INDEX($CD:$CD,$CZ15+3),"")</f>
      </c>
      <c r="CI15">
        <f>IF($DA15&gt;=4,INDEX($CD:$CD,$CZ15+4),"")</f>
      </c>
      <c r="CJ15">
        <f>IF($DA15&gt;=5,INDEX($CD:$CD,$CZ15+5),"")</f>
      </c>
      <c r="CK15">
        <f>IF($DA15&gt;=6,INDEX($CD:$CD,$CZ15+6),"")</f>
      </c>
      <c r="CL15">
        <f>IF($DA15&gt;=7,INDEX($CD:$CD,$CZ15+7),"")</f>
      </c>
      <c r="CM15">
        <f>IF($DA15&gt;=8,INDEX($CD:$CD,$CZ15+8),"")</f>
      </c>
      <c r="CN15">
        <f>IF($DA15&gt;=9,INDEX($CD:$CD,$CZ15+9),"")</f>
      </c>
      <c r="CO15">
        <f>IF($DA15&gt;=10,INDEX($CD:$CD,$CZ15+10),"")</f>
      </c>
      <c r="CP15">
        <f>IF($DA15&gt;=11,INDEX($CD:$CD,$CZ15+11),"")</f>
      </c>
      <c r="CQ15">
        <f>IF($DA15&gt;=12,INDEX($CD:$CD,$CZ15+12),"")</f>
      </c>
      <c r="CR15">
        <f>IF($DA15&gt;=13,INDEX($CD:$CD,$CZ15+13),"")</f>
      </c>
      <c r="CS15">
        <f>IF($DA15&gt;=14,INDEX($CD:$CD,$CZ15+14),"")</f>
      </c>
      <c r="CT15">
        <f>IF($DA15&gt;=15,INDEX($CD:$CD,$CZ15+15),"")</f>
      </c>
      <c r="CU15">
        <f>IF($DA15&gt;=16,INDEX($CD:$CD,$CZ15+16),"")</f>
      </c>
      <c r="CV15">
        <f>IF($DA15&gt;=17,INDEX($CD:$CD,$CZ15+17),"")</f>
      </c>
      <c r="CW15">
        <f>IF($DA15&gt;=18,INDEX($CD:$CD,$CZ15+18),"")</f>
      </c>
      <c r="CX15">
        <f>IF($DA15&gt;=19,INDEX($CD:$CD,$CZ15+19),"")</f>
      </c>
      <c r="CY15">
        <f>IF($DA15&gt;=20,INDEX($CD:$CD,$CZ15+20),"")</f>
      </c>
      <c r="CZ15">
        <f>IFERROR(MATCH($CC15,$CD$2:$CD$263,0)+1,0)</f>
      </c>
      <c r="DA15">
        <f>IFERROR(INDEX($CE$2:$CE$263,MATCH($CC15,$CD$2:$CD$263,0)),0)</f>
      </c>
      <c r="DB15">
        <f>IFERROR(INDEX($AI:$AI,MATCH($H15,$AH:$AH,0))&amp;"","")</f>
      </c>
      <c r="DC15" t="s">
        <v>96</v>
      </c>
      <c r="DD15" t="s">
        <v>130</v>
      </c>
      <c r="DF15">
        <f>IF($GI15&gt;=1,INDEX($DC:$DC,$GH15+1),"")</f>
      </c>
      <c r="DG15">
        <f>IF($GI15&gt;=2,INDEX($DC:$DC,$GH15+2),"")</f>
      </c>
      <c r="DH15">
        <f>IF($GI15&gt;=3,INDEX($DC:$DC,$GH15+3),"")</f>
      </c>
      <c r="DI15">
        <f>IF($GI15&gt;=4,INDEX($DC:$DC,$GH15+4),"")</f>
      </c>
      <c r="DJ15">
        <f>IF($GI15&gt;=5,INDEX($DC:$DC,$GH15+5),"")</f>
      </c>
      <c r="DK15">
        <f>IF($GI15&gt;=6,INDEX($DC:$DC,$GH15+6),"")</f>
      </c>
      <c r="DL15">
        <f>IF($GI15&gt;=7,INDEX($DC:$DC,$GH15+7),"")</f>
      </c>
      <c r="DM15">
        <f>IF($GI15&gt;=8,INDEX($DC:$DC,$GH15+8),"")</f>
      </c>
      <c r="DN15">
        <f>IF($GI15&gt;=9,INDEX($DC:$DC,$GH15+9),"")</f>
      </c>
      <c r="DO15">
        <f>IF($GI15&gt;=10,INDEX($DC:$DC,$GH15+10),"")</f>
      </c>
      <c r="DP15">
        <f>IF($GI15&gt;=11,INDEX($DC:$DC,$GH15+11),"")</f>
      </c>
      <c r="DQ15">
        <f>IF($GI15&gt;=12,INDEX($DC:$DC,$GH15+12),"")</f>
      </c>
      <c r="DR15">
        <f>IF($GI15&gt;=13,INDEX($DC:$DC,$GH15+13),"")</f>
      </c>
      <c r="DS15">
        <f>IF($GI15&gt;=14,INDEX($DC:$DC,$GH15+14),"")</f>
      </c>
      <c r="DT15">
        <f>IF($GI15&gt;=15,INDEX($DC:$DC,$GH15+15),"")</f>
      </c>
      <c r="DU15">
        <f>IF($GI15&gt;=16,INDEX($DC:$DC,$GH15+16),"")</f>
      </c>
      <c r="DV15">
        <f>IF($GI15&gt;=17,INDEX($DC:$DC,$GH15+17),"")</f>
      </c>
      <c r="DW15">
        <f>IF($GI15&gt;=18,INDEX($DC:$DC,$GH15+18),"")</f>
      </c>
      <c r="DX15">
        <f>IF($GI15&gt;=19,INDEX($DC:$DC,$GH15+19),"")</f>
      </c>
      <c r="DY15">
        <f>IF($GI15&gt;=20,INDEX($DC:$DC,$GH15+20),"")</f>
      </c>
      <c r="DZ15">
        <f>IF($GI15&gt;=21,INDEX($DC:$DC,$GH15+21),"")</f>
      </c>
      <c r="EA15">
        <f>IF($GI15&gt;=22,INDEX($DC:$DC,$GH15+22),"")</f>
      </c>
      <c r="EB15">
        <f>IF($GI15&gt;=23,INDEX($DC:$DC,$GH15+23),"")</f>
      </c>
      <c r="EC15">
        <f>IF($GI15&gt;=24,INDEX($DC:$DC,$GH15+24),"")</f>
      </c>
      <c r="ED15">
        <f>IF($GI15&gt;=25,INDEX($DC:$DC,$GH15+25),"")</f>
      </c>
      <c r="EE15">
        <f>IF($GI15&gt;=26,INDEX($DC:$DC,$GH15+26),"")</f>
      </c>
      <c r="EF15">
        <f>IF($GI15&gt;=27,INDEX($DC:$DC,$GH15+27),"")</f>
      </c>
      <c r="EG15">
        <f>IF($GI15&gt;=28,INDEX($DC:$DC,$GH15+28),"")</f>
      </c>
      <c r="EH15">
        <f>IF($GI15&gt;=29,INDEX($DC:$DC,$GH15+29),"")</f>
      </c>
      <c r="EI15">
        <f>IF($GI15&gt;=30,INDEX($DC:$DC,$GH15+30),"")</f>
      </c>
      <c r="EJ15">
        <f>IF($GI15&gt;=31,INDEX($DC:$DC,$GH15+31),"")</f>
      </c>
      <c r="EK15">
        <f>IF($GI15&gt;=32,INDEX($DC:$DC,$GH15+32),"")</f>
      </c>
      <c r="EL15">
        <f>IF($GI15&gt;=33,INDEX($DC:$DC,$GH15+33),"")</f>
      </c>
      <c r="EM15">
        <f>IF($GI15&gt;=34,INDEX($DC:$DC,$GH15+34),"")</f>
      </c>
      <c r="EN15">
        <f>IF($GI15&gt;=35,INDEX($DC:$DC,$GH15+35),"")</f>
      </c>
      <c r="EO15">
        <f>IF($GI15&gt;=36,INDEX($DC:$DC,$GH15+36),"")</f>
      </c>
      <c r="EP15">
        <f>IF($GI15&gt;=37,INDEX($DC:$DC,$GH15+37),"")</f>
      </c>
      <c r="EQ15">
        <f>IF($GI15&gt;=38,INDEX($DC:$DC,$GH15+38),"")</f>
      </c>
      <c r="ER15">
        <f>IF($GI15&gt;=39,INDEX($DC:$DC,$GH15+39),"")</f>
      </c>
      <c r="ES15">
        <f>IF($GI15&gt;=40,INDEX($DC:$DC,$GH15+40),"")</f>
      </c>
      <c r="ET15">
        <f>IF($GI15&gt;=1,INDEX($DD:$DD,$GH15+1),"")</f>
      </c>
      <c r="EU15">
        <f>IF($GI15&gt;=2,INDEX($DD:$DD,$GH15+2),"")</f>
      </c>
      <c r="EV15">
        <f>IF($GI15&gt;=3,INDEX($DD:$DD,$GH15+3),"")</f>
      </c>
      <c r="EW15">
        <f>IF($GI15&gt;=4,INDEX($DD:$DD,$GH15+4),"")</f>
      </c>
      <c r="EX15">
        <f>IF($GI15&gt;=5,INDEX($DD:$DD,$GH15+5),"")</f>
      </c>
      <c r="EY15">
        <f>IF($GI15&gt;=6,INDEX($DD:$DD,$GH15+6),"")</f>
      </c>
      <c r="EZ15">
        <f>IF($GI15&gt;=7,INDEX($DD:$DD,$GH15+7),"")</f>
      </c>
      <c r="FA15">
        <f>IF($GI15&gt;=8,INDEX($DD:$DD,$GH15+8),"")</f>
      </c>
      <c r="FB15">
        <f>IF($GI15&gt;=9,INDEX($DD:$DD,$GH15+9),"")</f>
      </c>
      <c r="FC15">
        <f>IF($GI15&gt;=10,INDEX($DD:$DD,$GH15+10),"")</f>
      </c>
      <c r="FD15">
        <f>IF($GI15&gt;=11,INDEX($DD:$DD,$GH15+11),"")</f>
      </c>
      <c r="FE15">
        <f>IF($GI15&gt;=12,INDEX($DD:$DD,$GH15+12),"")</f>
      </c>
      <c r="FF15">
        <f>IF($GI15&gt;=13,INDEX($DD:$DD,$GH15+13),"")</f>
      </c>
      <c r="FG15">
        <f>IF($GI15&gt;=14,INDEX($DD:$DD,$GH15+14),"")</f>
      </c>
      <c r="FH15">
        <f>IF($GI15&gt;=15,INDEX($DD:$DD,$GH15+15),"")</f>
      </c>
      <c r="FI15">
        <f>IF($GI15&gt;=16,INDEX($DD:$DD,$GH15+16),"")</f>
      </c>
      <c r="FJ15">
        <f>IF($GI15&gt;=17,INDEX($DD:$DD,$GH15+17),"")</f>
      </c>
      <c r="FK15">
        <f>IF($GI15&gt;=18,INDEX($DD:$DD,$GH15+18),"")</f>
      </c>
      <c r="FL15">
        <f>IF($GI15&gt;=19,INDEX($DD:$DD,$GH15+19),"")</f>
      </c>
      <c r="FM15">
        <f>IF($GI15&gt;=20,INDEX($DD:$DD,$GH15+20),"")</f>
      </c>
      <c r="FN15">
        <f>IF($GI15&gt;=21,INDEX($DD:$DD,$GH15+21),"")</f>
      </c>
      <c r="FO15">
        <f>IF($GI15&gt;=22,INDEX($DD:$DD,$GH15+22),"")</f>
      </c>
      <c r="FP15">
        <f>IF($GI15&gt;=23,INDEX($DD:$DD,$GH15+23),"")</f>
      </c>
      <c r="FQ15">
        <f>IF($GI15&gt;=24,INDEX($DD:$DD,$GH15+24),"")</f>
      </c>
      <c r="FR15">
        <f>IF($GI15&gt;=25,INDEX($DD:$DD,$GH15+25),"")</f>
      </c>
      <c r="FS15">
        <f>IF($GI15&gt;=26,INDEX($DD:$DD,$GH15+26),"")</f>
      </c>
      <c r="FT15">
        <f>IF($GI15&gt;=27,INDEX($DD:$DD,$GH15+27),"")</f>
      </c>
      <c r="FU15">
        <f>IF($GI15&gt;=28,INDEX($DD:$DD,$GH15+28),"")</f>
      </c>
      <c r="FV15">
        <f>IF($GI15&gt;=29,INDEX($DD:$DD,$GH15+29),"")</f>
      </c>
      <c r="FW15">
        <f>IF($GI15&gt;=30,INDEX($DD:$DD,$GH15+30),"")</f>
      </c>
      <c r="FX15">
        <f>IF($GI15&gt;=31,INDEX($DD:$DD,$GH15+31),"")</f>
      </c>
      <c r="FY15">
        <f>IF($GI15&gt;=32,INDEX($DD:$DD,$GH15+32),"")</f>
      </c>
      <c r="FZ15">
        <f>IF($GI15&gt;=33,INDEX($DD:$DD,$GH15+33),"")</f>
      </c>
      <c r="GA15">
        <f>IF($GI15&gt;=34,INDEX($DD:$DD,$GH15+34),"")</f>
      </c>
      <c r="GB15">
        <f>IF($GI15&gt;=35,INDEX($DD:$DD,$GH15+35),"")</f>
      </c>
      <c r="GC15">
        <f>IF($GI15&gt;=36,INDEX($DD:$DD,$GH15+36),"")</f>
      </c>
      <c r="GD15">
        <f>IF($GI15&gt;=37,INDEX($DD:$DD,$GH15+37),"")</f>
      </c>
      <c r="GE15">
        <f>IF($GI15&gt;=38,INDEX($DD:$DD,$GH15+38),"")</f>
      </c>
      <c r="GF15">
        <f>IF($GI15&gt;=39,INDEX($DD:$DD,$GH15+39),"")</f>
      </c>
      <c r="GG15">
        <f>IF($GI15&gt;=40,INDEX($DD:$DD,$GH15+40),"")</f>
      </c>
      <c r="GH15">
        <f>IFERROR(MATCH($DB15,$DC$2:$DC$148,0)+1,0)</f>
      </c>
      <c r="GI15">
        <f>IFERROR(INDEX($DE$2:$DE$148,MATCH($DB15,$DC$2:$DC$148,0)),0)</f>
      </c>
      <c r="GJ15">
        <f>IFERROR(MATCH($S15,$DF$15:$ES$15,0),0)</f>
      </c>
      <c r="GK15">
        <f>IF($GJ15&gt;0,INDEX($ET$15:$GG$15,$GJ15),"")</f>
      </c>
      <c r="GL15" t="s">
        <v>131</v>
      </c>
      <c r="GN15">
        <f>IF($IW15&gt;=1,INDEX($GL:$GL,$IV15+1),"")</f>
      </c>
      <c r="GO15">
        <f>IF($IW15&gt;=2,INDEX($GL:$GL,$IV15+2),"")</f>
      </c>
      <c r="GP15">
        <f>IF($IW15&gt;=3,INDEX($GL:$GL,$IV15+3),"")</f>
      </c>
      <c r="GQ15">
        <f>IF($IW15&gt;=4,INDEX($GL:$GL,$IV15+4),"")</f>
      </c>
      <c r="GR15">
        <f>IF($IW15&gt;=5,INDEX($GL:$GL,$IV15+5),"")</f>
      </c>
      <c r="GS15">
        <f>IF($IW15&gt;=6,INDEX($GL:$GL,$IV15+6),"")</f>
      </c>
      <c r="GT15">
        <f>IF($IW15&gt;=7,INDEX($GL:$GL,$IV15+7),"")</f>
      </c>
      <c r="GU15">
        <f>IF($IW15&gt;=8,INDEX($GL:$GL,$IV15+8),"")</f>
      </c>
      <c r="GV15">
        <f>IF($IW15&gt;=9,INDEX($GL:$GL,$IV15+9),"")</f>
      </c>
      <c r="GW15">
        <f>IF($IW15&gt;=10,INDEX($GL:$GL,$IV15+10),"")</f>
      </c>
      <c r="GX15">
        <f>IF($IW15&gt;=11,INDEX($GL:$GL,$IV15+11),"")</f>
      </c>
      <c r="GY15">
        <f>IF($IW15&gt;=12,INDEX($GL:$GL,$IV15+12),"")</f>
      </c>
      <c r="GZ15">
        <f>IF($IW15&gt;=13,INDEX($GL:$GL,$IV15+13),"")</f>
      </c>
      <c r="HA15">
        <f>IF($IW15&gt;=14,INDEX($GL:$GL,$IV15+14),"")</f>
      </c>
      <c r="HB15">
        <f>IF($IW15&gt;=15,INDEX($GL:$GL,$IV15+15),"")</f>
      </c>
      <c r="HC15">
        <f>IF($IW15&gt;=16,INDEX($GL:$GL,$IV15+16),"")</f>
      </c>
      <c r="HD15">
        <f>IF($IW15&gt;=17,INDEX($GL:$GL,$IV15+17),"")</f>
      </c>
      <c r="HE15">
        <f>IF($IW15&gt;=18,INDEX($GL:$GL,$IV15+18),"")</f>
      </c>
      <c r="HF15">
        <f>IF($IW15&gt;=19,INDEX($GL:$GL,$IV15+19),"")</f>
      </c>
      <c r="HG15">
        <f>IF($IW15&gt;=20,INDEX($GL:$GL,$IV15+20),"")</f>
      </c>
      <c r="HH15">
        <f>IF($IW15&gt;=21,INDEX($GL:$GL,$IV15+21),"")</f>
      </c>
      <c r="HI15">
        <f>IF($IW15&gt;=22,INDEX($GL:$GL,$IV15+22),"")</f>
      </c>
      <c r="HJ15">
        <f>IF($IW15&gt;=23,INDEX($GL:$GL,$IV15+23),"")</f>
      </c>
      <c r="HK15">
        <f>IF($IW15&gt;=24,INDEX($GL:$GL,$IV15+24),"")</f>
      </c>
      <c r="HL15">
        <f>IF($IW15&gt;=25,INDEX($GL:$GL,$IV15+25),"")</f>
      </c>
      <c r="HM15">
        <f>IF($IW15&gt;=26,INDEX($GL:$GL,$IV15+26),"")</f>
      </c>
      <c r="HN15">
        <f>IF($IW15&gt;=27,INDEX($GL:$GL,$IV15+27),"")</f>
      </c>
      <c r="HO15">
        <f>IF($IW15&gt;=28,INDEX($GL:$GL,$IV15+28),"")</f>
      </c>
      <c r="HP15">
        <f>IF($IW15&gt;=29,INDEX($GL:$GL,$IV15+29),"")</f>
      </c>
      <c r="HQ15">
        <f>IF($IW15&gt;=30,INDEX($GL:$GL,$IV15+30),"")</f>
      </c>
      <c r="HR15">
        <f>IF($IW15&gt;=31,INDEX($GL:$GL,$IV15+31),"")</f>
      </c>
      <c r="HS15">
        <f>IF($IW15&gt;=32,INDEX($GL:$GL,$IV15+32),"")</f>
      </c>
      <c r="HT15">
        <f>IF($IW15&gt;=33,INDEX($GL:$GL,$IV15+33),"")</f>
      </c>
      <c r="HU15">
        <f>IF($IW15&gt;=34,INDEX($GL:$GL,$IV15+34),"")</f>
      </c>
      <c r="HV15">
        <f>IF($IW15&gt;=35,INDEX($GL:$GL,$IV15+35),"")</f>
      </c>
      <c r="HW15">
        <f>IF($IW15&gt;=36,INDEX($GL:$GL,$IV15+36),"")</f>
      </c>
      <c r="HX15">
        <f>IF($IW15&gt;=37,INDEX($GL:$GL,$IV15+37),"")</f>
      </c>
      <c r="HY15">
        <f>IF($IW15&gt;=38,INDEX($GL:$GL,$IV15+38),"")</f>
      </c>
      <c r="HZ15">
        <f>IF($IW15&gt;=39,INDEX($GL:$GL,$IV15+39),"")</f>
      </c>
      <c r="IA15">
        <f>IF($IW15&gt;=40,INDEX($GL:$GL,$IV15+40),"")</f>
      </c>
      <c r="IB15">
        <f>IF($IW15&gt;=41,INDEX($GL:$GL,$IV15+41),"")</f>
      </c>
      <c r="IC15">
        <f>IF($IW15&gt;=42,INDEX($GL:$GL,$IV15+42),"")</f>
      </c>
      <c r="ID15">
        <f>IF($IW15&gt;=43,INDEX($GL:$GL,$IV15+43),"")</f>
      </c>
      <c r="IE15">
        <f>IF($IW15&gt;=44,INDEX($GL:$GL,$IV15+44),"")</f>
      </c>
      <c r="IF15">
        <f>IF($IW15&gt;=45,INDEX($GL:$GL,$IV15+45),"")</f>
      </c>
      <c r="IG15">
        <f>IF($IW15&gt;=46,INDEX($GL:$GL,$IV15+46),"")</f>
      </c>
      <c r="IH15">
        <f>IF($IW15&gt;=47,INDEX($GL:$GL,$IV15+47),"")</f>
      </c>
      <c r="II15">
        <f>IF($IW15&gt;=48,INDEX($GL:$GL,$IV15+48),"")</f>
      </c>
      <c r="IJ15">
        <f>IF($IW15&gt;=49,INDEX($GL:$GL,$IV15+49),"")</f>
      </c>
      <c r="IK15">
        <f>IF($IW15&gt;=50,INDEX($GL:$GL,$IV15+50),"")</f>
      </c>
      <c r="IL15">
        <f>IF($IW15&gt;=51,INDEX($GL:$GL,$IV15+51),"")</f>
      </c>
      <c r="IM15">
        <f>IF($IW15&gt;=52,INDEX($GL:$GL,$IV15+52),"")</f>
      </c>
      <c r="IN15">
        <f>IF($IW15&gt;=53,INDEX($GL:$GL,$IV15+53),"")</f>
      </c>
      <c r="IO15">
        <f>IF($IW15&gt;=54,INDEX($GL:$GL,$IV15+54),"")</f>
      </c>
      <c r="IP15">
        <f>IF($IW15&gt;=55,INDEX($GL:$GL,$IV15+55),"")</f>
      </c>
      <c r="IQ15">
        <f>IF($IW15&gt;=56,INDEX($GL:$GL,$IV15+56),"")</f>
      </c>
      <c r="IR15">
        <f>IF($IW15&gt;=57,INDEX($GL:$GL,$IV15+57),"")</f>
      </c>
      <c r="IS15">
        <f>IF($IW15&gt;=58,INDEX($GL:$GL,$IV15+58),"")</f>
      </c>
      <c r="IT15">
        <f>IF($IW15&gt;=59,INDEX($GL:$GL,$IV15+59),"")</f>
      </c>
      <c r="IU15">
        <f>IF($IW15&gt;=60,INDEX($GL:$GL,$IV15+60),"")</f>
      </c>
      <c r="IV15">
        <f>IFERROR(MATCH($GK15,$GL$2:$GL$324,0)+1,0)</f>
      </c>
      <c r="IW15">
        <f>IFERROR(INDEX($GM$2:$GM$324,MATCH($GK15,$GL$2:$GL$324,0)),0)</f>
      </c>
      <c r="IX15" t="s">
        <v>34</v>
      </c>
      <c r="IY15" t="s">
        <v>34</v>
      </c>
    </row>
    <row r="16" spans="1:259" x14ac:dyDescent="0.25">
      <c r="K16">
        <f>IF(OR($N16="",$J16=""),"",IFERROR($N16/$J16,0))</f>
      </c>
      <c r="L16">
        <f>IF($N16="","",
SUM($M16,$O16,$T16,$P16,$R16)*
(1-IF($U16="",0,VALUE($U16)/100)))</f>
      </c>
      <c r="M16">
        <f>IF($N16="","",$N16)</f>
      </c>
      <c r="O16">
        <f>IF($N16="","",
IF($H16="","",
IF(ISNUMBER(SEARCH("exempt",LOWER($H16))),0,
$N16*(VALUE(SUBSTITUTE($H16,"%",""))/100))))</f>
      </c>
      <c r="V16">
        <f>IFERROR(IF(FIND(" - ",$E16)&gt;0,MID($E16,FIND(" - ",$E16)+3,LEN($E16)),""),"")</f>
      </c>
      <c r="AD16" t="s">
        <v>132</v>
      </c>
      <c r="AE16" t="s">
        <v>133</v>
      </c>
      <c r="AF16" t="s">
        <v>134</v>
      </c>
      <c r="AG16" t="s">
        <v>135</v>
      </c>
      <c r="AH16" t="s">
        <v>135</v>
      </c>
      <c r="AI16" t="s">
        <v>136</v>
      </c>
      <c r="AJ16">
        <f>IFERROR(LEFT($E16,FIND(" - ",$E16)-1),$E16)</f>
      </c>
      <c r="AK16" t="s">
        <v>122</v>
      </c>
      <c r="AM16">
        <f>IF($CB16&gt;=1,INDEX($AK:$AK,$CA16+1),"")</f>
      </c>
      <c r="AN16">
        <f>IF($CB16&gt;=2,INDEX($AK:$AK,$CA16+2),"")</f>
      </c>
      <c r="AO16">
        <f>IF($CB16&gt;=3,INDEX($AK:$AK,$CA16+3),"")</f>
      </c>
      <c r="AP16">
        <f>IF($CB16&gt;=4,INDEX($AK:$AK,$CA16+4),"")</f>
      </c>
      <c r="AQ16">
        <f>IF($CB16&gt;=5,INDEX($AK:$AK,$CA16+5),"")</f>
      </c>
      <c r="AR16">
        <f>IF($CB16&gt;=6,INDEX($AK:$AK,$CA16+6),"")</f>
      </c>
      <c r="AS16">
        <f>IF($CB16&gt;=7,INDEX($AK:$AK,$CA16+7),"")</f>
      </c>
      <c r="AT16">
        <f>IF($CB16&gt;=8,INDEX($AK:$AK,$CA16+8),"")</f>
      </c>
      <c r="AU16">
        <f>IF($CB16&gt;=9,INDEX($AK:$AK,$CA16+9),"")</f>
      </c>
      <c r="AV16">
        <f>IF($CB16&gt;=10,INDEX($AK:$AK,$CA16+10),"")</f>
      </c>
      <c r="AW16">
        <f>IF($CB16&gt;=11,INDEX($AK:$AK,$CA16+11),"")</f>
      </c>
      <c r="AX16">
        <f>IF($CB16&gt;=12,INDEX($AK:$AK,$CA16+12),"")</f>
      </c>
      <c r="AY16">
        <f>IF($CB16&gt;=13,INDEX($AK:$AK,$CA16+13),"")</f>
      </c>
      <c r="AZ16">
        <f>IF($CB16&gt;=14,INDEX($AK:$AK,$CA16+14),"")</f>
      </c>
      <c r="BA16">
        <f>IF($CB16&gt;=15,INDEX($AK:$AK,$CA16+15),"")</f>
      </c>
      <c r="BB16">
        <f>IF($CB16&gt;=16,INDEX($AK:$AK,$CA16+16),"")</f>
      </c>
      <c r="BC16">
        <f>IF($CB16&gt;=17,INDEX($AK:$AK,$CA16+17),"")</f>
      </c>
      <c r="BD16">
        <f>IF($CB16&gt;=18,INDEX($AK:$AK,$CA16+18),"")</f>
      </c>
      <c r="BE16">
        <f>IF($CB16&gt;=19,INDEX($AK:$AK,$CA16+19),"")</f>
      </c>
      <c r="BF16">
        <f>IF($CB16&gt;=20,INDEX($AK:$AK,$CA16+20),"")</f>
      </c>
      <c r="BG16">
        <f>IF($CB16&gt;=21,INDEX($AK:$AK,$CA16+21),"")</f>
      </c>
      <c r="BH16">
        <f>IF($CB16&gt;=22,INDEX($AK:$AK,$CA16+22),"")</f>
      </c>
      <c r="BI16">
        <f>IF($CB16&gt;=23,INDEX($AK:$AK,$CA16+23),"")</f>
      </c>
      <c r="BJ16">
        <f>IF($CB16&gt;=24,INDEX($AK:$AK,$CA16+24),"")</f>
      </c>
      <c r="BK16">
        <f>IF($CB16&gt;=25,INDEX($AK:$AK,$CA16+25),"")</f>
      </c>
      <c r="BL16">
        <f>IF($CB16&gt;=26,INDEX($AK:$AK,$CA16+26),"")</f>
      </c>
      <c r="BM16">
        <f>IF($CB16&gt;=27,INDEX($AK:$AK,$CA16+27),"")</f>
      </c>
      <c r="BN16">
        <f>IF($CB16&gt;=28,INDEX($AK:$AK,$CA16+28),"")</f>
      </c>
      <c r="BO16">
        <f>IF($CB16&gt;=29,INDEX($AK:$AK,$CA16+29),"")</f>
      </c>
      <c r="BP16">
        <f>IF($CB16&gt;=30,INDEX($AK:$AK,$CA16+30),"")</f>
      </c>
      <c r="BQ16">
        <f>IF($CB16&gt;=31,INDEX($AK:$AK,$CA16+31),"")</f>
      </c>
      <c r="BR16">
        <f>IF($CB16&gt;=32,INDEX($AK:$AK,$CA16+32),"")</f>
      </c>
      <c r="BS16">
        <f>IF($CB16&gt;=33,INDEX($AK:$AK,$CA16+33),"")</f>
      </c>
      <c r="BT16">
        <f>IF($CB16&gt;=34,INDEX($AK:$AK,$CA16+34),"")</f>
      </c>
      <c r="BU16">
        <f>IF($CB16&gt;=35,INDEX($AK:$AK,$CA16+35),"")</f>
      </c>
      <c r="BV16">
        <f>IF($CB16&gt;=36,INDEX($AK:$AK,$CA16+36),"")</f>
      </c>
      <c r="BW16">
        <f>IF($CB16&gt;=37,INDEX($AK:$AK,$CA16+37),"")</f>
      </c>
      <c r="BX16">
        <f>IF($CB16&gt;=38,INDEX($AK:$AK,$CA16+38),"")</f>
      </c>
      <c r="BY16">
        <f>IF($CB16&gt;=39,INDEX($AK:$AK,$CA16+39),"")</f>
      </c>
      <c r="BZ16">
        <f>IF($CB16&gt;=40,INDEX($AK:$AK,$CA16+40),"")</f>
      </c>
      <c r="CA16">
        <f>IFERROR(MATCH($AJ16,$AK$2:$AK$134,0)+1,0)</f>
      </c>
      <c r="CB16">
        <f>IFERROR(INDEX($AL$2:$AL$134,MATCH($AJ16,$AK$2:$AK$134,0)),0)</f>
      </c>
      <c r="CC16">
        <f>IFERROR(LEFT($F16,FIND(" - ",$F16)-1),$F16)</f>
      </c>
      <c r="CD16" t="s">
        <v>39</v>
      </c>
      <c r="CF16">
        <f>IF($DA16&gt;=1,INDEX($CD:$CD,$CZ16+1),"")</f>
      </c>
      <c r="CG16">
        <f>IF($DA16&gt;=2,INDEX($CD:$CD,$CZ16+2),"")</f>
      </c>
      <c r="CH16">
        <f>IF($DA16&gt;=3,INDEX($CD:$CD,$CZ16+3),"")</f>
      </c>
      <c r="CI16">
        <f>IF($DA16&gt;=4,INDEX($CD:$CD,$CZ16+4),"")</f>
      </c>
      <c r="CJ16">
        <f>IF($DA16&gt;=5,INDEX($CD:$CD,$CZ16+5),"")</f>
      </c>
      <c r="CK16">
        <f>IF($DA16&gt;=6,INDEX($CD:$CD,$CZ16+6),"")</f>
      </c>
      <c r="CL16">
        <f>IF($DA16&gt;=7,INDEX($CD:$CD,$CZ16+7),"")</f>
      </c>
      <c r="CM16">
        <f>IF($DA16&gt;=8,INDEX($CD:$CD,$CZ16+8),"")</f>
      </c>
      <c r="CN16">
        <f>IF($DA16&gt;=9,INDEX($CD:$CD,$CZ16+9),"")</f>
      </c>
      <c r="CO16">
        <f>IF($DA16&gt;=10,INDEX($CD:$CD,$CZ16+10),"")</f>
      </c>
      <c r="CP16">
        <f>IF($DA16&gt;=11,INDEX($CD:$CD,$CZ16+11),"")</f>
      </c>
      <c r="CQ16">
        <f>IF($DA16&gt;=12,INDEX($CD:$CD,$CZ16+12),"")</f>
      </c>
      <c r="CR16">
        <f>IF($DA16&gt;=13,INDEX($CD:$CD,$CZ16+13),"")</f>
      </c>
      <c r="CS16">
        <f>IF($DA16&gt;=14,INDEX($CD:$CD,$CZ16+14),"")</f>
      </c>
      <c r="CT16">
        <f>IF($DA16&gt;=15,INDEX($CD:$CD,$CZ16+15),"")</f>
      </c>
      <c r="CU16">
        <f>IF($DA16&gt;=16,INDEX($CD:$CD,$CZ16+16),"")</f>
      </c>
      <c r="CV16">
        <f>IF($DA16&gt;=17,INDEX($CD:$CD,$CZ16+17),"")</f>
      </c>
      <c r="CW16">
        <f>IF($DA16&gt;=18,INDEX($CD:$CD,$CZ16+18),"")</f>
      </c>
      <c r="CX16">
        <f>IF($DA16&gt;=19,INDEX($CD:$CD,$CZ16+19),"")</f>
      </c>
      <c r="CY16">
        <f>IF($DA16&gt;=20,INDEX($CD:$CD,$CZ16+20),"")</f>
      </c>
      <c r="CZ16">
        <f>IFERROR(MATCH($CC16,$CD$2:$CD$263,0)+1,0)</f>
      </c>
      <c r="DA16">
        <f>IFERROR(INDEX($CE$2:$CE$263,MATCH($CC16,$CD$2:$CD$263,0)),0)</f>
      </c>
      <c r="DB16">
        <f>IFERROR(INDEX($AI:$AI,MATCH($H16,$AH:$AH,0))&amp;"","")</f>
      </c>
      <c r="DC16" t="s">
        <v>98</v>
      </c>
      <c r="DE16">
        <v>4</v>
      </c>
      <c r="DF16">
        <f>IF($GI16&gt;=1,INDEX($DC:$DC,$GH16+1),"")</f>
      </c>
      <c r="DG16">
        <f>IF($GI16&gt;=2,INDEX($DC:$DC,$GH16+2),"")</f>
      </c>
      <c r="DH16">
        <f>IF($GI16&gt;=3,INDEX($DC:$DC,$GH16+3),"")</f>
      </c>
      <c r="DI16">
        <f>IF($GI16&gt;=4,INDEX($DC:$DC,$GH16+4),"")</f>
      </c>
      <c r="DJ16">
        <f>IF($GI16&gt;=5,INDEX($DC:$DC,$GH16+5),"")</f>
      </c>
      <c r="DK16">
        <f>IF($GI16&gt;=6,INDEX($DC:$DC,$GH16+6),"")</f>
      </c>
      <c r="DL16">
        <f>IF($GI16&gt;=7,INDEX($DC:$DC,$GH16+7),"")</f>
      </c>
      <c r="DM16">
        <f>IF($GI16&gt;=8,INDEX($DC:$DC,$GH16+8),"")</f>
      </c>
      <c r="DN16">
        <f>IF($GI16&gt;=9,INDEX($DC:$DC,$GH16+9),"")</f>
      </c>
      <c r="DO16">
        <f>IF($GI16&gt;=10,INDEX($DC:$DC,$GH16+10),"")</f>
      </c>
      <c r="DP16">
        <f>IF($GI16&gt;=11,INDEX($DC:$DC,$GH16+11),"")</f>
      </c>
      <c r="DQ16">
        <f>IF($GI16&gt;=12,INDEX($DC:$DC,$GH16+12),"")</f>
      </c>
      <c r="DR16">
        <f>IF($GI16&gt;=13,INDEX($DC:$DC,$GH16+13),"")</f>
      </c>
      <c r="DS16">
        <f>IF($GI16&gt;=14,INDEX($DC:$DC,$GH16+14),"")</f>
      </c>
      <c r="DT16">
        <f>IF($GI16&gt;=15,INDEX($DC:$DC,$GH16+15),"")</f>
      </c>
      <c r="DU16">
        <f>IF($GI16&gt;=16,INDEX($DC:$DC,$GH16+16),"")</f>
      </c>
      <c r="DV16">
        <f>IF($GI16&gt;=17,INDEX($DC:$DC,$GH16+17),"")</f>
      </c>
      <c r="DW16">
        <f>IF($GI16&gt;=18,INDEX($DC:$DC,$GH16+18),"")</f>
      </c>
      <c r="DX16">
        <f>IF($GI16&gt;=19,INDEX($DC:$DC,$GH16+19),"")</f>
      </c>
      <c r="DY16">
        <f>IF($GI16&gt;=20,INDEX($DC:$DC,$GH16+20),"")</f>
      </c>
      <c r="DZ16">
        <f>IF($GI16&gt;=21,INDEX($DC:$DC,$GH16+21),"")</f>
      </c>
      <c r="EA16">
        <f>IF($GI16&gt;=22,INDEX($DC:$DC,$GH16+22),"")</f>
      </c>
      <c r="EB16">
        <f>IF($GI16&gt;=23,INDEX($DC:$DC,$GH16+23),"")</f>
      </c>
      <c r="EC16">
        <f>IF($GI16&gt;=24,INDEX($DC:$DC,$GH16+24),"")</f>
      </c>
      <c r="ED16">
        <f>IF($GI16&gt;=25,INDEX($DC:$DC,$GH16+25),"")</f>
      </c>
      <c r="EE16">
        <f>IF($GI16&gt;=26,INDEX($DC:$DC,$GH16+26),"")</f>
      </c>
      <c r="EF16">
        <f>IF($GI16&gt;=27,INDEX($DC:$DC,$GH16+27),"")</f>
      </c>
      <c r="EG16">
        <f>IF($GI16&gt;=28,INDEX($DC:$DC,$GH16+28),"")</f>
      </c>
      <c r="EH16">
        <f>IF($GI16&gt;=29,INDEX($DC:$DC,$GH16+29),"")</f>
      </c>
      <c r="EI16">
        <f>IF($GI16&gt;=30,INDEX($DC:$DC,$GH16+30),"")</f>
      </c>
      <c r="EJ16">
        <f>IF($GI16&gt;=31,INDEX($DC:$DC,$GH16+31),"")</f>
      </c>
      <c r="EK16">
        <f>IF($GI16&gt;=32,INDEX($DC:$DC,$GH16+32),"")</f>
      </c>
      <c r="EL16">
        <f>IF($GI16&gt;=33,INDEX($DC:$DC,$GH16+33),"")</f>
      </c>
      <c r="EM16">
        <f>IF($GI16&gt;=34,INDEX($DC:$DC,$GH16+34),"")</f>
      </c>
      <c r="EN16">
        <f>IF($GI16&gt;=35,INDEX($DC:$DC,$GH16+35),"")</f>
      </c>
      <c r="EO16">
        <f>IF($GI16&gt;=36,INDEX($DC:$DC,$GH16+36),"")</f>
      </c>
      <c r="EP16">
        <f>IF($GI16&gt;=37,INDEX($DC:$DC,$GH16+37),"")</f>
      </c>
      <c r="EQ16">
        <f>IF($GI16&gt;=38,INDEX($DC:$DC,$GH16+38),"")</f>
      </c>
      <c r="ER16">
        <f>IF($GI16&gt;=39,INDEX($DC:$DC,$GH16+39),"")</f>
      </c>
      <c r="ES16">
        <f>IF($GI16&gt;=40,INDEX($DC:$DC,$GH16+40),"")</f>
      </c>
      <c r="ET16">
        <f>IF($GI16&gt;=1,INDEX($DD:$DD,$GH16+1),"")</f>
      </c>
      <c r="EU16">
        <f>IF($GI16&gt;=2,INDEX($DD:$DD,$GH16+2),"")</f>
      </c>
      <c r="EV16">
        <f>IF($GI16&gt;=3,INDEX($DD:$DD,$GH16+3),"")</f>
      </c>
      <c r="EW16">
        <f>IF($GI16&gt;=4,INDEX($DD:$DD,$GH16+4),"")</f>
      </c>
      <c r="EX16">
        <f>IF($GI16&gt;=5,INDEX($DD:$DD,$GH16+5),"")</f>
      </c>
      <c r="EY16">
        <f>IF($GI16&gt;=6,INDEX($DD:$DD,$GH16+6),"")</f>
      </c>
      <c r="EZ16">
        <f>IF($GI16&gt;=7,INDEX($DD:$DD,$GH16+7),"")</f>
      </c>
      <c r="FA16">
        <f>IF($GI16&gt;=8,INDEX($DD:$DD,$GH16+8),"")</f>
      </c>
      <c r="FB16">
        <f>IF($GI16&gt;=9,INDEX($DD:$DD,$GH16+9),"")</f>
      </c>
      <c r="FC16">
        <f>IF($GI16&gt;=10,INDEX($DD:$DD,$GH16+10),"")</f>
      </c>
      <c r="FD16">
        <f>IF($GI16&gt;=11,INDEX($DD:$DD,$GH16+11),"")</f>
      </c>
      <c r="FE16">
        <f>IF($GI16&gt;=12,INDEX($DD:$DD,$GH16+12),"")</f>
      </c>
      <c r="FF16">
        <f>IF($GI16&gt;=13,INDEX($DD:$DD,$GH16+13),"")</f>
      </c>
      <c r="FG16">
        <f>IF($GI16&gt;=14,INDEX($DD:$DD,$GH16+14),"")</f>
      </c>
      <c r="FH16">
        <f>IF($GI16&gt;=15,INDEX($DD:$DD,$GH16+15),"")</f>
      </c>
      <c r="FI16">
        <f>IF($GI16&gt;=16,INDEX($DD:$DD,$GH16+16),"")</f>
      </c>
      <c r="FJ16">
        <f>IF($GI16&gt;=17,INDEX($DD:$DD,$GH16+17),"")</f>
      </c>
      <c r="FK16">
        <f>IF($GI16&gt;=18,INDEX($DD:$DD,$GH16+18),"")</f>
      </c>
      <c r="FL16">
        <f>IF($GI16&gt;=19,INDEX($DD:$DD,$GH16+19),"")</f>
      </c>
      <c r="FM16">
        <f>IF($GI16&gt;=20,INDEX($DD:$DD,$GH16+20),"")</f>
      </c>
      <c r="FN16">
        <f>IF($GI16&gt;=21,INDEX($DD:$DD,$GH16+21),"")</f>
      </c>
      <c r="FO16">
        <f>IF($GI16&gt;=22,INDEX($DD:$DD,$GH16+22),"")</f>
      </c>
      <c r="FP16">
        <f>IF($GI16&gt;=23,INDEX($DD:$DD,$GH16+23),"")</f>
      </c>
      <c r="FQ16">
        <f>IF($GI16&gt;=24,INDEX($DD:$DD,$GH16+24),"")</f>
      </c>
      <c r="FR16">
        <f>IF($GI16&gt;=25,INDEX($DD:$DD,$GH16+25),"")</f>
      </c>
      <c r="FS16">
        <f>IF($GI16&gt;=26,INDEX($DD:$DD,$GH16+26),"")</f>
      </c>
      <c r="FT16">
        <f>IF($GI16&gt;=27,INDEX($DD:$DD,$GH16+27),"")</f>
      </c>
      <c r="FU16">
        <f>IF($GI16&gt;=28,INDEX($DD:$DD,$GH16+28),"")</f>
      </c>
      <c r="FV16">
        <f>IF($GI16&gt;=29,INDEX($DD:$DD,$GH16+29),"")</f>
      </c>
      <c r="FW16">
        <f>IF($GI16&gt;=30,INDEX($DD:$DD,$GH16+30),"")</f>
      </c>
      <c r="FX16">
        <f>IF($GI16&gt;=31,INDEX($DD:$DD,$GH16+31),"")</f>
      </c>
      <c r="FY16">
        <f>IF($GI16&gt;=32,INDEX($DD:$DD,$GH16+32),"")</f>
      </c>
      <c r="FZ16">
        <f>IF($GI16&gt;=33,INDEX($DD:$DD,$GH16+33),"")</f>
      </c>
      <c r="GA16">
        <f>IF($GI16&gt;=34,INDEX($DD:$DD,$GH16+34),"")</f>
      </c>
      <c r="GB16">
        <f>IF($GI16&gt;=35,INDEX($DD:$DD,$GH16+35),"")</f>
      </c>
      <c r="GC16">
        <f>IF($GI16&gt;=36,INDEX($DD:$DD,$GH16+36),"")</f>
      </c>
      <c r="GD16">
        <f>IF($GI16&gt;=37,INDEX($DD:$DD,$GH16+37),"")</f>
      </c>
      <c r="GE16">
        <f>IF($GI16&gt;=38,INDEX($DD:$DD,$GH16+38),"")</f>
      </c>
      <c r="GF16">
        <f>IF($GI16&gt;=39,INDEX($DD:$DD,$GH16+39),"")</f>
      </c>
      <c r="GG16">
        <f>IF($GI16&gt;=40,INDEX($DD:$DD,$GH16+40),"")</f>
      </c>
      <c r="GH16">
        <f>IFERROR(MATCH($DB16,$DC$2:$DC$148,0)+1,0)</f>
      </c>
      <c r="GI16">
        <f>IFERROR(INDEX($DE$2:$DE$148,MATCH($DB16,$DC$2:$DC$148,0)),0)</f>
      </c>
      <c r="GJ16">
        <f>IFERROR(MATCH($S16,$DF$16:$ES$16,0),0)</f>
      </c>
      <c r="GK16">
        <f>IF($GJ16&gt;0,INDEX($ET$16:$GG$16,$GJ16),"")</f>
      </c>
      <c r="GL16" t="s">
        <v>137</v>
      </c>
      <c r="GN16">
        <f>IF($IW16&gt;=1,INDEX($GL:$GL,$IV16+1),"")</f>
      </c>
      <c r="GO16">
        <f>IF($IW16&gt;=2,INDEX($GL:$GL,$IV16+2),"")</f>
      </c>
      <c r="GP16">
        <f>IF($IW16&gt;=3,INDEX($GL:$GL,$IV16+3),"")</f>
      </c>
      <c r="GQ16">
        <f>IF($IW16&gt;=4,INDEX($GL:$GL,$IV16+4),"")</f>
      </c>
      <c r="GR16">
        <f>IF($IW16&gt;=5,INDEX($GL:$GL,$IV16+5),"")</f>
      </c>
      <c r="GS16">
        <f>IF($IW16&gt;=6,INDEX($GL:$GL,$IV16+6),"")</f>
      </c>
      <c r="GT16">
        <f>IF($IW16&gt;=7,INDEX($GL:$GL,$IV16+7),"")</f>
      </c>
      <c r="GU16">
        <f>IF($IW16&gt;=8,INDEX($GL:$GL,$IV16+8),"")</f>
      </c>
      <c r="GV16">
        <f>IF($IW16&gt;=9,INDEX($GL:$GL,$IV16+9),"")</f>
      </c>
      <c r="GW16">
        <f>IF($IW16&gt;=10,INDEX($GL:$GL,$IV16+10),"")</f>
      </c>
      <c r="GX16">
        <f>IF($IW16&gt;=11,INDEX($GL:$GL,$IV16+11),"")</f>
      </c>
      <c r="GY16">
        <f>IF($IW16&gt;=12,INDEX($GL:$GL,$IV16+12),"")</f>
      </c>
      <c r="GZ16">
        <f>IF($IW16&gt;=13,INDEX($GL:$GL,$IV16+13),"")</f>
      </c>
      <c r="HA16">
        <f>IF($IW16&gt;=14,INDEX($GL:$GL,$IV16+14),"")</f>
      </c>
      <c r="HB16">
        <f>IF($IW16&gt;=15,INDEX($GL:$GL,$IV16+15),"")</f>
      </c>
      <c r="HC16">
        <f>IF($IW16&gt;=16,INDEX($GL:$GL,$IV16+16),"")</f>
      </c>
      <c r="HD16">
        <f>IF($IW16&gt;=17,INDEX($GL:$GL,$IV16+17),"")</f>
      </c>
      <c r="HE16">
        <f>IF($IW16&gt;=18,INDEX($GL:$GL,$IV16+18),"")</f>
      </c>
      <c r="HF16">
        <f>IF($IW16&gt;=19,INDEX($GL:$GL,$IV16+19),"")</f>
      </c>
      <c r="HG16">
        <f>IF($IW16&gt;=20,INDEX($GL:$GL,$IV16+20),"")</f>
      </c>
      <c r="HH16">
        <f>IF($IW16&gt;=21,INDEX($GL:$GL,$IV16+21),"")</f>
      </c>
      <c r="HI16">
        <f>IF($IW16&gt;=22,INDEX($GL:$GL,$IV16+22),"")</f>
      </c>
      <c r="HJ16">
        <f>IF($IW16&gt;=23,INDEX($GL:$GL,$IV16+23),"")</f>
      </c>
      <c r="HK16">
        <f>IF($IW16&gt;=24,INDEX($GL:$GL,$IV16+24),"")</f>
      </c>
      <c r="HL16">
        <f>IF($IW16&gt;=25,INDEX($GL:$GL,$IV16+25),"")</f>
      </c>
      <c r="HM16">
        <f>IF($IW16&gt;=26,INDEX($GL:$GL,$IV16+26),"")</f>
      </c>
      <c r="HN16">
        <f>IF($IW16&gt;=27,INDEX($GL:$GL,$IV16+27),"")</f>
      </c>
      <c r="HO16">
        <f>IF($IW16&gt;=28,INDEX($GL:$GL,$IV16+28),"")</f>
      </c>
      <c r="HP16">
        <f>IF($IW16&gt;=29,INDEX($GL:$GL,$IV16+29),"")</f>
      </c>
      <c r="HQ16">
        <f>IF($IW16&gt;=30,INDEX($GL:$GL,$IV16+30),"")</f>
      </c>
      <c r="HR16">
        <f>IF($IW16&gt;=31,INDEX($GL:$GL,$IV16+31),"")</f>
      </c>
      <c r="HS16">
        <f>IF($IW16&gt;=32,INDEX($GL:$GL,$IV16+32),"")</f>
      </c>
      <c r="HT16">
        <f>IF($IW16&gt;=33,INDEX($GL:$GL,$IV16+33),"")</f>
      </c>
      <c r="HU16">
        <f>IF($IW16&gt;=34,INDEX($GL:$GL,$IV16+34),"")</f>
      </c>
      <c r="HV16">
        <f>IF($IW16&gt;=35,INDEX($GL:$GL,$IV16+35),"")</f>
      </c>
      <c r="HW16">
        <f>IF($IW16&gt;=36,INDEX($GL:$GL,$IV16+36),"")</f>
      </c>
      <c r="HX16">
        <f>IF($IW16&gt;=37,INDEX($GL:$GL,$IV16+37),"")</f>
      </c>
      <c r="HY16">
        <f>IF($IW16&gt;=38,INDEX($GL:$GL,$IV16+38),"")</f>
      </c>
      <c r="HZ16">
        <f>IF($IW16&gt;=39,INDEX($GL:$GL,$IV16+39),"")</f>
      </c>
      <c r="IA16">
        <f>IF($IW16&gt;=40,INDEX($GL:$GL,$IV16+40),"")</f>
      </c>
      <c r="IB16">
        <f>IF($IW16&gt;=41,INDEX($GL:$GL,$IV16+41),"")</f>
      </c>
      <c r="IC16">
        <f>IF($IW16&gt;=42,INDEX($GL:$GL,$IV16+42),"")</f>
      </c>
      <c r="ID16">
        <f>IF($IW16&gt;=43,INDEX($GL:$GL,$IV16+43),"")</f>
      </c>
      <c r="IE16">
        <f>IF($IW16&gt;=44,INDEX($GL:$GL,$IV16+44),"")</f>
      </c>
      <c r="IF16">
        <f>IF($IW16&gt;=45,INDEX($GL:$GL,$IV16+45),"")</f>
      </c>
      <c r="IG16">
        <f>IF($IW16&gt;=46,INDEX($GL:$GL,$IV16+46),"")</f>
      </c>
      <c r="IH16">
        <f>IF($IW16&gt;=47,INDEX($GL:$GL,$IV16+47),"")</f>
      </c>
      <c r="II16">
        <f>IF($IW16&gt;=48,INDEX($GL:$GL,$IV16+48),"")</f>
      </c>
      <c r="IJ16">
        <f>IF($IW16&gt;=49,INDEX($GL:$GL,$IV16+49),"")</f>
      </c>
      <c r="IK16">
        <f>IF($IW16&gt;=50,INDEX($GL:$GL,$IV16+50),"")</f>
      </c>
      <c r="IL16">
        <f>IF($IW16&gt;=51,INDEX($GL:$GL,$IV16+51),"")</f>
      </c>
      <c r="IM16">
        <f>IF($IW16&gt;=52,INDEX($GL:$GL,$IV16+52),"")</f>
      </c>
      <c r="IN16">
        <f>IF($IW16&gt;=53,INDEX($GL:$GL,$IV16+53),"")</f>
      </c>
      <c r="IO16">
        <f>IF($IW16&gt;=54,INDEX($GL:$GL,$IV16+54),"")</f>
      </c>
      <c r="IP16">
        <f>IF($IW16&gt;=55,INDEX($GL:$GL,$IV16+55),"")</f>
      </c>
      <c r="IQ16">
        <f>IF($IW16&gt;=56,INDEX($GL:$GL,$IV16+56),"")</f>
      </c>
      <c r="IR16">
        <f>IF($IW16&gt;=57,INDEX($GL:$GL,$IV16+57),"")</f>
      </c>
      <c r="IS16">
        <f>IF($IW16&gt;=58,INDEX($GL:$GL,$IV16+58),"")</f>
      </c>
      <c r="IT16">
        <f>IF($IW16&gt;=59,INDEX($GL:$GL,$IV16+59),"")</f>
      </c>
      <c r="IU16">
        <f>IF($IW16&gt;=60,INDEX($GL:$GL,$IV16+60),"")</f>
      </c>
      <c r="IV16">
        <f>IFERROR(MATCH($GK16,$GL$2:$GL$324,0)+1,0)</f>
      </c>
      <c r="IW16">
        <f>IFERROR(INDEX($GM$2:$GM$324,MATCH($GK16,$GL$2:$GL$324,0)),0)</f>
      </c>
      <c r="IX16" t="s">
        <v>34</v>
      </c>
      <c r="IY16" t="s">
        <v>34</v>
      </c>
    </row>
    <row r="17" spans="1:259" x14ac:dyDescent="0.25">
      <c r="K17">
        <f>IF(OR($N17="",$J17=""),"",IFERROR($N17/$J17,0))</f>
      </c>
      <c r="L17">
        <f>IF($N17="","",
SUM($M17,$O17,$T17,$P17,$R17)*
(1-IF($U17="",0,VALUE($U17)/100)))</f>
      </c>
      <c r="M17">
        <f>IF($N17="","",$N17)</f>
      </c>
      <c r="O17">
        <f>IF($N17="","",
IF($H17="","",
IF(ISNUMBER(SEARCH("exempt",LOWER($H17))),0,
$N17*(VALUE(SUBSTITUTE($H17,"%",""))/100))))</f>
      </c>
      <c r="V17">
        <f>IFERROR(IF(FIND(" - ",$E17)&gt;0,MID($E17,FIND(" - ",$E17)+3,LEN($E17)),""),"")</f>
      </c>
      <c r="AD17" t="s">
        <v>138</v>
      </c>
      <c r="AE17" t="s">
        <v>139</v>
      </c>
      <c r="AF17" t="s">
        <v>140</v>
      </c>
      <c r="AG17" t="s">
        <v>141</v>
      </c>
      <c r="AH17" t="s">
        <v>141</v>
      </c>
      <c r="AI17" t="s">
        <v>142</v>
      </c>
      <c r="AJ17">
        <f>IFERROR(LEFT($E17,FIND(" - ",$E17)-1),$E17)</f>
      </c>
      <c r="AK17" t="s">
        <v>128</v>
      </c>
      <c r="AM17">
        <f>IF($CB17&gt;=1,INDEX($AK:$AK,$CA17+1),"")</f>
      </c>
      <c r="AN17">
        <f>IF($CB17&gt;=2,INDEX($AK:$AK,$CA17+2),"")</f>
      </c>
      <c r="AO17">
        <f>IF($CB17&gt;=3,INDEX($AK:$AK,$CA17+3),"")</f>
      </c>
      <c r="AP17">
        <f>IF($CB17&gt;=4,INDEX($AK:$AK,$CA17+4),"")</f>
      </c>
      <c r="AQ17">
        <f>IF($CB17&gt;=5,INDEX($AK:$AK,$CA17+5),"")</f>
      </c>
      <c r="AR17">
        <f>IF($CB17&gt;=6,INDEX($AK:$AK,$CA17+6),"")</f>
      </c>
      <c r="AS17">
        <f>IF($CB17&gt;=7,INDEX($AK:$AK,$CA17+7),"")</f>
      </c>
      <c r="AT17">
        <f>IF($CB17&gt;=8,INDEX($AK:$AK,$CA17+8),"")</f>
      </c>
      <c r="AU17">
        <f>IF($CB17&gt;=9,INDEX($AK:$AK,$CA17+9),"")</f>
      </c>
      <c r="AV17">
        <f>IF($CB17&gt;=10,INDEX($AK:$AK,$CA17+10),"")</f>
      </c>
      <c r="AW17">
        <f>IF($CB17&gt;=11,INDEX($AK:$AK,$CA17+11),"")</f>
      </c>
      <c r="AX17">
        <f>IF($CB17&gt;=12,INDEX($AK:$AK,$CA17+12),"")</f>
      </c>
      <c r="AY17">
        <f>IF($CB17&gt;=13,INDEX($AK:$AK,$CA17+13),"")</f>
      </c>
      <c r="AZ17">
        <f>IF($CB17&gt;=14,INDEX($AK:$AK,$CA17+14),"")</f>
      </c>
      <c r="BA17">
        <f>IF($CB17&gt;=15,INDEX($AK:$AK,$CA17+15),"")</f>
      </c>
      <c r="BB17">
        <f>IF($CB17&gt;=16,INDEX($AK:$AK,$CA17+16),"")</f>
      </c>
      <c r="BC17">
        <f>IF($CB17&gt;=17,INDEX($AK:$AK,$CA17+17),"")</f>
      </c>
      <c r="BD17">
        <f>IF($CB17&gt;=18,INDEX($AK:$AK,$CA17+18),"")</f>
      </c>
      <c r="BE17">
        <f>IF($CB17&gt;=19,INDEX($AK:$AK,$CA17+19),"")</f>
      </c>
      <c r="BF17">
        <f>IF($CB17&gt;=20,INDEX($AK:$AK,$CA17+20),"")</f>
      </c>
      <c r="BG17">
        <f>IF($CB17&gt;=21,INDEX($AK:$AK,$CA17+21),"")</f>
      </c>
      <c r="BH17">
        <f>IF($CB17&gt;=22,INDEX($AK:$AK,$CA17+22),"")</f>
      </c>
      <c r="BI17">
        <f>IF($CB17&gt;=23,INDEX($AK:$AK,$CA17+23),"")</f>
      </c>
      <c r="BJ17">
        <f>IF($CB17&gt;=24,INDEX($AK:$AK,$CA17+24),"")</f>
      </c>
      <c r="BK17">
        <f>IF($CB17&gt;=25,INDEX($AK:$AK,$CA17+25),"")</f>
      </c>
      <c r="BL17">
        <f>IF($CB17&gt;=26,INDEX($AK:$AK,$CA17+26),"")</f>
      </c>
      <c r="BM17">
        <f>IF($CB17&gt;=27,INDEX($AK:$AK,$CA17+27),"")</f>
      </c>
      <c r="BN17">
        <f>IF($CB17&gt;=28,INDEX($AK:$AK,$CA17+28),"")</f>
      </c>
      <c r="BO17">
        <f>IF($CB17&gt;=29,INDEX($AK:$AK,$CA17+29),"")</f>
      </c>
      <c r="BP17">
        <f>IF($CB17&gt;=30,INDEX($AK:$AK,$CA17+30),"")</f>
      </c>
      <c r="BQ17">
        <f>IF($CB17&gt;=31,INDEX($AK:$AK,$CA17+31),"")</f>
      </c>
      <c r="BR17">
        <f>IF($CB17&gt;=32,INDEX($AK:$AK,$CA17+32),"")</f>
      </c>
      <c r="BS17">
        <f>IF($CB17&gt;=33,INDEX($AK:$AK,$CA17+33),"")</f>
      </c>
      <c r="BT17">
        <f>IF($CB17&gt;=34,INDEX($AK:$AK,$CA17+34),"")</f>
      </c>
      <c r="BU17">
        <f>IF($CB17&gt;=35,INDEX($AK:$AK,$CA17+35),"")</f>
      </c>
      <c r="BV17">
        <f>IF($CB17&gt;=36,INDEX($AK:$AK,$CA17+36),"")</f>
      </c>
      <c r="BW17">
        <f>IF($CB17&gt;=37,INDEX($AK:$AK,$CA17+37),"")</f>
      </c>
      <c r="BX17">
        <f>IF($CB17&gt;=38,INDEX($AK:$AK,$CA17+38),"")</f>
      </c>
      <c r="BY17">
        <f>IF($CB17&gt;=39,INDEX($AK:$AK,$CA17+39),"")</f>
      </c>
      <c r="BZ17">
        <f>IF($CB17&gt;=40,INDEX($AK:$AK,$CA17+40),"")</f>
      </c>
      <c r="CA17">
        <f>IFERROR(MATCH($AJ17,$AK$2:$AK$134,0)+1,0)</f>
      </c>
      <c r="CB17">
        <f>IFERROR(INDEX($AL$2:$AL$134,MATCH($AJ17,$AK$2:$AK$134,0)),0)</f>
      </c>
      <c r="CC17">
        <f>IFERROR(LEFT($F17,FIND(" - ",$F17)-1),$F17)</f>
      </c>
      <c r="CD17" t="s">
        <v>143</v>
      </c>
      <c r="CE17">
        <v>2</v>
      </c>
      <c r="CF17">
        <f>IF($DA17&gt;=1,INDEX($CD:$CD,$CZ17+1),"")</f>
      </c>
      <c r="CG17">
        <f>IF($DA17&gt;=2,INDEX($CD:$CD,$CZ17+2),"")</f>
      </c>
      <c r="CH17">
        <f>IF($DA17&gt;=3,INDEX($CD:$CD,$CZ17+3),"")</f>
      </c>
      <c r="CI17">
        <f>IF($DA17&gt;=4,INDEX($CD:$CD,$CZ17+4),"")</f>
      </c>
      <c r="CJ17">
        <f>IF($DA17&gt;=5,INDEX($CD:$CD,$CZ17+5),"")</f>
      </c>
      <c r="CK17">
        <f>IF($DA17&gt;=6,INDEX($CD:$CD,$CZ17+6),"")</f>
      </c>
      <c r="CL17">
        <f>IF($DA17&gt;=7,INDEX($CD:$CD,$CZ17+7),"")</f>
      </c>
      <c r="CM17">
        <f>IF($DA17&gt;=8,INDEX($CD:$CD,$CZ17+8),"")</f>
      </c>
      <c r="CN17">
        <f>IF($DA17&gt;=9,INDEX($CD:$CD,$CZ17+9),"")</f>
      </c>
      <c r="CO17">
        <f>IF($DA17&gt;=10,INDEX($CD:$CD,$CZ17+10),"")</f>
      </c>
      <c r="CP17">
        <f>IF($DA17&gt;=11,INDEX($CD:$CD,$CZ17+11),"")</f>
      </c>
      <c r="CQ17">
        <f>IF($DA17&gt;=12,INDEX($CD:$CD,$CZ17+12),"")</f>
      </c>
      <c r="CR17">
        <f>IF($DA17&gt;=13,INDEX($CD:$CD,$CZ17+13),"")</f>
      </c>
      <c r="CS17">
        <f>IF($DA17&gt;=14,INDEX($CD:$CD,$CZ17+14),"")</f>
      </c>
      <c r="CT17">
        <f>IF($DA17&gt;=15,INDEX($CD:$CD,$CZ17+15),"")</f>
      </c>
      <c r="CU17">
        <f>IF($DA17&gt;=16,INDEX($CD:$CD,$CZ17+16),"")</f>
      </c>
      <c r="CV17">
        <f>IF($DA17&gt;=17,INDEX($CD:$CD,$CZ17+17),"")</f>
      </c>
      <c r="CW17">
        <f>IF($DA17&gt;=18,INDEX($CD:$CD,$CZ17+18),"")</f>
      </c>
      <c r="CX17">
        <f>IF($DA17&gt;=19,INDEX($CD:$CD,$CZ17+19),"")</f>
      </c>
      <c r="CY17">
        <f>IF($DA17&gt;=20,INDEX($CD:$CD,$CZ17+20),"")</f>
      </c>
      <c r="CZ17">
        <f>IFERROR(MATCH($CC17,$CD$2:$CD$263,0)+1,0)</f>
      </c>
      <c r="DA17">
        <f>IFERROR(INDEX($CE$2:$CE$263,MATCH($CC17,$CD$2:$CD$263,0)),0)</f>
      </c>
      <c r="DB17">
        <f>IFERROR(INDEX($AI:$AI,MATCH($H17,$AH:$AH,0))&amp;"","")</f>
      </c>
      <c r="DC17" t="s">
        <v>144</v>
      </c>
      <c r="DD17" t="s">
        <v>52</v>
      </c>
      <c r="DF17">
        <f>IF($GI17&gt;=1,INDEX($DC:$DC,$GH17+1),"")</f>
      </c>
      <c r="DG17">
        <f>IF($GI17&gt;=2,INDEX($DC:$DC,$GH17+2),"")</f>
      </c>
      <c r="DH17">
        <f>IF($GI17&gt;=3,INDEX($DC:$DC,$GH17+3),"")</f>
      </c>
      <c r="DI17">
        <f>IF($GI17&gt;=4,INDEX($DC:$DC,$GH17+4),"")</f>
      </c>
      <c r="DJ17">
        <f>IF($GI17&gt;=5,INDEX($DC:$DC,$GH17+5),"")</f>
      </c>
      <c r="DK17">
        <f>IF($GI17&gt;=6,INDEX($DC:$DC,$GH17+6),"")</f>
      </c>
      <c r="DL17">
        <f>IF($GI17&gt;=7,INDEX($DC:$DC,$GH17+7),"")</f>
      </c>
      <c r="DM17">
        <f>IF($GI17&gt;=8,INDEX($DC:$DC,$GH17+8),"")</f>
      </c>
      <c r="DN17">
        <f>IF($GI17&gt;=9,INDEX($DC:$DC,$GH17+9),"")</f>
      </c>
      <c r="DO17">
        <f>IF($GI17&gt;=10,INDEX($DC:$DC,$GH17+10),"")</f>
      </c>
      <c r="DP17">
        <f>IF($GI17&gt;=11,INDEX($DC:$DC,$GH17+11),"")</f>
      </c>
      <c r="DQ17">
        <f>IF($GI17&gt;=12,INDEX($DC:$DC,$GH17+12),"")</f>
      </c>
      <c r="DR17">
        <f>IF($GI17&gt;=13,INDEX($DC:$DC,$GH17+13),"")</f>
      </c>
      <c r="DS17">
        <f>IF($GI17&gt;=14,INDEX($DC:$DC,$GH17+14),"")</f>
      </c>
      <c r="DT17">
        <f>IF($GI17&gt;=15,INDEX($DC:$DC,$GH17+15),"")</f>
      </c>
      <c r="DU17">
        <f>IF($GI17&gt;=16,INDEX($DC:$DC,$GH17+16),"")</f>
      </c>
      <c r="DV17">
        <f>IF($GI17&gt;=17,INDEX($DC:$DC,$GH17+17),"")</f>
      </c>
      <c r="DW17">
        <f>IF($GI17&gt;=18,INDEX($DC:$DC,$GH17+18),"")</f>
      </c>
      <c r="DX17">
        <f>IF($GI17&gt;=19,INDEX($DC:$DC,$GH17+19),"")</f>
      </c>
      <c r="DY17">
        <f>IF($GI17&gt;=20,INDEX($DC:$DC,$GH17+20),"")</f>
      </c>
      <c r="DZ17">
        <f>IF($GI17&gt;=21,INDEX($DC:$DC,$GH17+21),"")</f>
      </c>
      <c r="EA17">
        <f>IF($GI17&gt;=22,INDEX($DC:$DC,$GH17+22),"")</f>
      </c>
      <c r="EB17">
        <f>IF($GI17&gt;=23,INDEX($DC:$DC,$GH17+23),"")</f>
      </c>
      <c r="EC17">
        <f>IF($GI17&gt;=24,INDEX($DC:$DC,$GH17+24),"")</f>
      </c>
      <c r="ED17">
        <f>IF($GI17&gt;=25,INDEX($DC:$DC,$GH17+25),"")</f>
      </c>
      <c r="EE17">
        <f>IF($GI17&gt;=26,INDEX($DC:$DC,$GH17+26),"")</f>
      </c>
      <c r="EF17">
        <f>IF($GI17&gt;=27,INDEX($DC:$DC,$GH17+27),"")</f>
      </c>
      <c r="EG17">
        <f>IF($GI17&gt;=28,INDEX($DC:$DC,$GH17+28),"")</f>
      </c>
      <c r="EH17">
        <f>IF($GI17&gt;=29,INDEX($DC:$DC,$GH17+29),"")</f>
      </c>
      <c r="EI17">
        <f>IF($GI17&gt;=30,INDEX($DC:$DC,$GH17+30),"")</f>
      </c>
      <c r="EJ17">
        <f>IF($GI17&gt;=31,INDEX($DC:$DC,$GH17+31),"")</f>
      </c>
      <c r="EK17">
        <f>IF($GI17&gt;=32,INDEX($DC:$DC,$GH17+32),"")</f>
      </c>
      <c r="EL17">
        <f>IF($GI17&gt;=33,INDEX($DC:$DC,$GH17+33),"")</f>
      </c>
      <c r="EM17">
        <f>IF($GI17&gt;=34,INDEX($DC:$DC,$GH17+34),"")</f>
      </c>
      <c r="EN17">
        <f>IF($GI17&gt;=35,INDEX($DC:$DC,$GH17+35),"")</f>
      </c>
      <c r="EO17">
        <f>IF($GI17&gt;=36,INDEX($DC:$DC,$GH17+36),"")</f>
      </c>
      <c r="EP17">
        <f>IF($GI17&gt;=37,INDEX($DC:$DC,$GH17+37),"")</f>
      </c>
      <c r="EQ17">
        <f>IF($GI17&gt;=38,INDEX($DC:$DC,$GH17+38),"")</f>
      </c>
      <c r="ER17">
        <f>IF($GI17&gt;=39,INDEX($DC:$DC,$GH17+39),"")</f>
      </c>
      <c r="ES17">
        <f>IF($GI17&gt;=40,INDEX($DC:$DC,$GH17+40),"")</f>
      </c>
      <c r="ET17">
        <f>IF($GI17&gt;=1,INDEX($DD:$DD,$GH17+1),"")</f>
      </c>
      <c r="EU17">
        <f>IF($GI17&gt;=2,INDEX($DD:$DD,$GH17+2),"")</f>
      </c>
      <c r="EV17">
        <f>IF($GI17&gt;=3,INDEX($DD:$DD,$GH17+3),"")</f>
      </c>
      <c r="EW17">
        <f>IF($GI17&gt;=4,INDEX($DD:$DD,$GH17+4),"")</f>
      </c>
      <c r="EX17">
        <f>IF($GI17&gt;=5,INDEX($DD:$DD,$GH17+5),"")</f>
      </c>
      <c r="EY17">
        <f>IF($GI17&gt;=6,INDEX($DD:$DD,$GH17+6),"")</f>
      </c>
      <c r="EZ17">
        <f>IF($GI17&gt;=7,INDEX($DD:$DD,$GH17+7),"")</f>
      </c>
      <c r="FA17">
        <f>IF($GI17&gt;=8,INDEX($DD:$DD,$GH17+8),"")</f>
      </c>
      <c r="FB17">
        <f>IF($GI17&gt;=9,INDEX($DD:$DD,$GH17+9),"")</f>
      </c>
      <c r="FC17">
        <f>IF($GI17&gt;=10,INDEX($DD:$DD,$GH17+10),"")</f>
      </c>
      <c r="FD17">
        <f>IF($GI17&gt;=11,INDEX($DD:$DD,$GH17+11),"")</f>
      </c>
      <c r="FE17">
        <f>IF($GI17&gt;=12,INDEX($DD:$DD,$GH17+12),"")</f>
      </c>
      <c r="FF17">
        <f>IF($GI17&gt;=13,INDEX($DD:$DD,$GH17+13),"")</f>
      </c>
      <c r="FG17">
        <f>IF($GI17&gt;=14,INDEX($DD:$DD,$GH17+14),"")</f>
      </c>
      <c r="FH17">
        <f>IF($GI17&gt;=15,INDEX($DD:$DD,$GH17+15),"")</f>
      </c>
      <c r="FI17">
        <f>IF($GI17&gt;=16,INDEX($DD:$DD,$GH17+16),"")</f>
      </c>
      <c r="FJ17">
        <f>IF($GI17&gt;=17,INDEX($DD:$DD,$GH17+17),"")</f>
      </c>
      <c r="FK17">
        <f>IF($GI17&gt;=18,INDEX($DD:$DD,$GH17+18),"")</f>
      </c>
      <c r="FL17">
        <f>IF($GI17&gt;=19,INDEX($DD:$DD,$GH17+19),"")</f>
      </c>
      <c r="FM17">
        <f>IF($GI17&gt;=20,INDEX($DD:$DD,$GH17+20),"")</f>
      </c>
      <c r="FN17">
        <f>IF($GI17&gt;=21,INDEX($DD:$DD,$GH17+21),"")</f>
      </c>
      <c r="FO17">
        <f>IF($GI17&gt;=22,INDEX($DD:$DD,$GH17+22),"")</f>
      </c>
      <c r="FP17">
        <f>IF($GI17&gt;=23,INDEX($DD:$DD,$GH17+23),"")</f>
      </c>
      <c r="FQ17">
        <f>IF($GI17&gt;=24,INDEX($DD:$DD,$GH17+24),"")</f>
      </c>
      <c r="FR17">
        <f>IF($GI17&gt;=25,INDEX($DD:$DD,$GH17+25),"")</f>
      </c>
      <c r="FS17">
        <f>IF($GI17&gt;=26,INDEX($DD:$DD,$GH17+26),"")</f>
      </c>
      <c r="FT17">
        <f>IF($GI17&gt;=27,INDEX($DD:$DD,$GH17+27),"")</f>
      </c>
      <c r="FU17">
        <f>IF($GI17&gt;=28,INDEX($DD:$DD,$GH17+28),"")</f>
      </c>
      <c r="FV17">
        <f>IF($GI17&gt;=29,INDEX($DD:$DD,$GH17+29),"")</f>
      </c>
      <c r="FW17">
        <f>IF($GI17&gt;=30,INDEX($DD:$DD,$GH17+30),"")</f>
      </c>
      <c r="FX17">
        <f>IF($GI17&gt;=31,INDEX($DD:$DD,$GH17+31),"")</f>
      </c>
      <c r="FY17">
        <f>IF($GI17&gt;=32,INDEX($DD:$DD,$GH17+32),"")</f>
      </c>
      <c r="FZ17">
        <f>IF($GI17&gt;=33,INDEX($DD:$DD,$GH17+33),"")</f>
      </c>
      <c r="GA17">
        <f>IF($GI17&gt;=34,INDEX($DD:$DD,$GH17+34),"")</f>
      </c>
      <c r="GB17">
        <f>IF($GI17&gt;=35,INDEX($DD:$DD,$GH17+35),"")</f>
      </c>
      <c r="GC17">
        <f>IF($GI17&gt;=36,INDEX($DD:$DD,$GH17+36),"")</f>
      </c>
      <c r="GD17">
        <f>IF($GI17&gt;=37,INDEX($DD:$DD,$GH17+37),"")</f>
      </c>
      <c r="GE17">
        <f>IF($GI17&gt;=38,INDEX($DD:$DD,$GH17+38),"")</f>
      </c>
      <c r="GF17">
        <f>IF($GI17&gt;=39,INDEX($DD:$DD,$GH17+39),"")</f>
      </c>
      <c r="GG17">
        <f>IF($GI17&gt;=40,INDEX($DD:$DD,$GH17+40),"")</f>
      </c>
      <c r="GH17">
        <f>IFERROR(MATCH($DB17,$DC$2:$DC$148,0)+1,0)</f>
      </c>
      <c r="GI17">
        <f>IFERROR(INDEX($DE$2:$DE$148,MATCH($DB17,$DC$2:$DC$148,0)),0)</f>
      </c>
      <c r="GJ17">
        <f>IFERROR(MATCH($S17,$DF$17:$ES$17,0),0)</f>
      </c>
      <c r="GK17">
        <f>IF($GJ17&gt;0,INDEX($ET$17:$GG$17,$GJ17),"")</f>
      </c>
      <c r="GL17" t="s">
        <v>33</v>
      </c>
      <c r="GN17">
        <f>IF($IW17&gt;=1,INDEX($GL:$GL,$IV17+1),"")</f>
      </c>
      <c r="GO17">
        <f>IF($IW17&gt;=2,INDEX($GL:$GL,$IV17+2),"")</f>
      </c>
      <c r="GP17">
        <f>IF($IW17&gt;=3,INDEX($GL:$GL,$IV17+3),"")</f>
      </c>
      <c r="GQ17">
        <f>IF($IW17&gt;=4,INDEX($GL:$GL,$IV17+4),"")</f>
      </c>
      <c r="GR17">
        <f>IF($IW17&gt;=5,INDEX($GL:$GL,$IV17+5),"")</f>
      </c>
      <c r="GS17">
        <f>IF($IW17&gt;=6,INDEX($GL:$GL,$IV17+6),"")</f>
      </c>
      <c r="GT17">
        <f>IF($IW17&gt;=7,INDEX($GL:$GL,$IV17+7),"")</f>
      </c>
      <c r="GU17">
        <f>IF($IW17&gt;=8,INDEX($GL:$GL,$IV17+8),"")</f>
      </c>
      <c r="GV17">
        <f>IF($IW17&gt;=9,INDEX($GL:$GL,$IV17+9),"")</f>
      </c>
      <c r="GW17">
        <f>IF($IW17&gt;=10,INDEX($GL:$GL,$IV17+10),"")</f>
      </c>
      <c r="GX17">
        <f>IF($IW17&gt;=11,INDEX($GL:$GL,$IV17+11),"")</f>
      </c>
      <c r="GY17">
        <f>IF($IW17&gt;=12,INDEX($GL:$GL,$IV17+12),"")</f>
      </c>
      <c r="GZ17">
        <f>IF($IW17&gt;=13,INDEX($GL:$GL,$IV17+13),"")</f>
      </c>
      <c r="HA17">
        <f>IF($IW17&gt;=14,INDEX($GL:$GL,$IV17+14),"")</f>
      </c>
      <c r="HB17">
        <f>IF($IW17&gt;=15,INDEX($GL:$GL,$IV17+15),"")</f>
      </c>
      <c r="HC17">
        <f>IF($IW17&gt;=16,INDEX($GL:$GL,$IV17+16),"")</f>
      </c>
      <c r="HD17">
        <f>IF($IW17&gt;=17,INDEX($GL:$GL,$IV17+17),"")</f>
      </c>
      <c r="HE17">
        <f>IF($IW17&gt;=18,INDEX($GL:$GL,$IV17+18),"")</f>
      </c>
      <c r="HF17">
        <f>IF($IW17&gt;=19,INDEX($GL:$GL,$IV17+19),"")</f>
      </c>
      <c r="HG17">
        <f>IF($IW17&gt;=20,INDEX($GL:$GL,$IV17+20),"")</f>
      </c>
      <c r="HH17">
        <f>IF($IW17&gt;=21,INDEX($GL:$GL,$IV17+21),"")</f>
      </c>
      <c r="HI17">
        <f>IF($IW17&gt;=22,INDEX($GL:$GL,$IV17+22),"")</f>
      </c>
      <c r="HJ17">
        <f>IF($IW17&gt;=23,INDEX($GL:$GL,$IV17+23),"")</f>
      </c>
      <c r="HK17">
        <f>IF($IW17&gt;=24,INDEX($GL:$GL,$IV17+24),"")</f>
      </c>
      <c r="HL17">
        <f>IF($IW17&gt;=25,INDEX($GL:$GL,$IV17+25),"")</f>
      </c>
      <c r="HM17">
        <f>IF($IW17&gt;=26,INDEX($GL:$GL,$IV17+26),"")</f>
      </c>
      <c r="HN17">
        <f>IF($IW17&gt;=27,INDEX($GL:$GL,$IV17+27),"")</f>
      </c>
      <c r="HO17">
        <f>IF($IW17&gt;=28,INDEX($GL:$GL,$IV17+28),"")</f>
      </c>
      <c r="HP17">
        <f>IF($IW17&gt;=29,INDEX($GL:$GL,$IV17+29),"")</f>
      </c>
      <c r="HQ17">
        <f>IF($IW17&gt;=30,INDEX($GL:$GL,$IV17+30),"")</f>
      </c>
      <c r="HR17">
        <f>IF($IW17&gt;=31,INDEX($GL:$GL,$IV17+31),"")</f>
      </c>
      <c r="HS17">
        <f>IF($IW17&gt;=32,INDEX($GL:$GL,$IV17+32),"")</f>
      </c>
      <c r="HT17">
        <f>IF($IW17&gt;=33,INDEX($GL:$GL,$IV17+33),"")</f>
      </c>
      <c r="HU17">
        <f>IF($IW17&gt;=34,INDEX($GL:$GL,$IV17+34),"")</f>
      </c>
      <c r="HV17">
        <f>IF($IW17&gt;=35,INDEX($GL:$GL,$IV17+35),"")</f>
      </c>
      <c r="HW17">
        <f>IF($IW17&gt;=36,INDEX($GL:$GL,$IV17+36),"")</f>
      </c>
      <c r="HX17">
        <f>IF($IW17&gt;=37,INDEX($GL:$GL,$IV17+37),"")</f>
      </c>
      <c r="HY17">
        <f>IF($IW17&gt;=38,INDEX($GL:$GL,$IV17+38),"")</f>
      </c>
      <c r="HZ17">
        <f>IF($IW17&gt;=39,INDEX($GL:$GL,$IV17+39),"")</f>
      </c>
      <c r="IA17">
        <f>IF($IW17&gt;=40,INDEX($GL:$GL,$IV17+40),"")</f>
      </c>
      <c r="IB17">
        <f>IF($IW17&gt;=41,INDEX($GL:$GL,$IV17+41),"")</f>
      </c>
      <c r="IC17">
        <f>IF($IW17&gt;=42,INDEX($GL:$GL,$IV17+42),"")</f>
      </c>
      <c r="ID17">
        <f>IF($IW17&gt;=43,INDEX($GL:$GL,$IV17+43),"")</f>
      </c>
      <c r="IE17">
        <f>IF($IW17&gt;=44,INDEX($GL:$GL,$IV17+44),"")</f>
      </c>
      <c r="IF17">
        <f>IF($IW17&gt;=45,INDEX($GL:$GL,$IV17+45),"")</f>
      </c>
      <c r="IG17">
        <f>IF($IW17&gt;=46,INDEX($GL:$GL,$IV17+46),"")</f>
      </c>
      <c r="IH17">
        <f>IF($IW17&gt;=47,INDEX($GL:$GL,$IV17+47),"")</f>
      </c>
      <c r="II17">
        <f>IF($IW17&gt;=48,INDEX($GL:$GL,$IV17+48),"")</f>
      </c>
      <c r="IJ17">
        <f>IF($IW17&gt;=49,INDEX($GL:$GL,$IV17+49),"")</f>
      </c>
      <c r="IK17">
        <f>IF($IW17&gt;=50,INDEX($GL:$GL,$IV17+50),"")</f>
      </c>
      <c r="IL17">
        <f>IF($IW17&gt;=51,INDEX($GL:$GL,$IV17+51),"")</f>
      </c>
      <c r="IM17">
        <f>IF($IW17&gt;=52,INDEX($GL:$GL,$IV17+52),"")</f>
      </c>
      <c r="IN17">
        <f>IF($IW17&gt;=53,INDEX($GL:$GL,$IV17+53),"")</f>
      </c>
      <c r="IO17">
        <f>IF($IW17&gt;=54,INDEX($GL:$GL,$IV17+54),"")</f>
      </c>
      <c r="IP17">
        <f>IF($IW17&gt;=55,INDEX($GL:$GL,$IV17+55),"")</f>
      </c>
      <c r="IQ17">
        <f>IF($IW17&gt;=56,INDEX($GL:$GL,$IV17+56),"")</f>
      </c>
      <c r="IR17">
        <f>IF($IW17&gt;=57,INDEX($GL:$GL,$IV17+57),"")</f>
      </c>
      <c r="IS17">
        <f>IF($IW17&gt;=58,INDEX($GL:$GL,$IV17+58),"")</f>
      </c>
      <c r="IT17">
        <f>IF($IW17&gt;=59,INDEX($GL:$GL,$IV17+59),"")</f>
      </c>
      <c r="IU17">
        <f>IF($IW17&gt;=60,INDEX($GL:$GL,$IV17+60),"")</f>
      </c>
      <c r="IV17">
        <f>IFERROR(MATCH($GK17,$GL$2:$GL$324,0)+1,0)</f>
      </c>
      <c r="IW17">
        <f>IFERROR(INDEX($GM$2:$GM$324,MATCH($GK17,$GL$2:$GL$324,0)),0)</f>
      </c>
      <c r="IX17" t="s">
        <v>34</v>
      </c>
      <c r="IY17" t="s">
        <v>34</v>
      </c>
    </row>
    <row r="18" spans="1:259" x14ac:dyDescent="0.25">
      <c r="K18">
        <f>IF(OR($N18="",$J18=""),"",IFERROR($N18/$J18,0))</f>
      </c>
      <c r="L18">
        <f>IF($N18="","",
SUM($M18,$O18,$T18,$P18,$R18)*
(1-IF($U18="",0,VALUE($U18)/100)))</f>
      </c>
      <c r="M18">
        <f>IF($N18="","",$N18)</f>
      </c>
      <c r="O18">
        <f>IF($N18="","",
IF($H18="","",
IF(ISNUMBER(SEARCH("exempt",LOWER($H18))),0,
$N18*(VALUE(SUBSTITUTE($H18,"%",""))/100))))</f>
      </c>
      <c r="V18">
        <f>IFERROR(IF(FIND(" - ",$E18)&gt;0,MID($E18,FIND(" - ",$E18)+3,LEN($E18)),""),"")</f>
      </c>
      <c r="AD18" t="s">
        <v>145</v>
      </c>
      <c r="AE18" t="s">
        <v>146</v>
      </c>
      <c r="AF18" t="s">
        <v>147</v>
      </c>
      <c r="AG18" t="s">
        <v>148</v>
      </c>
      <c r="AH18" t="s">
        <v>148</v>
      </c>
      <c r="AI18" t="s">
        <v>149</v>
      </c>
      <c r="AJ18">
        <f>IFERROR(LEFT($E18,FIND(" - ",$E18)-1),$E18)</f>
      </c>
      <c r="AK18" t="s">
        <v>135</v>
      </c>
      <c r="AM18">
        <f>IF($CB18&gt;=1,INDEX($AK:$AK,$CA18+1),"")</f>
      </c>
      <c r="AN18">
        <f>IF($CB18&gt;=2,INDEX($AK:$AK,$CA18+2),"")</f>
      </c>
      <c r="AO18">
        <f>IF($CB18&gt;=3,INDEX($AK:$AK,$CA18+3),"")</f>
      </c>
      <c r="AP18">
        <f>IF($CB18&gt;=4,INDEX($AK:$AK,$CA18+4),"")</f>
      </c>
      <c r="AQ18">
        <f>IF($CB18&gt;=5,INDEX($AK:$AK,$CA18+5),"")</f>
      </c>
      <c r="AR18">
        <f>IF($CB18&gt;=6,INDEX($AK:$AK,$CA18+6),"")</f>
      </c>
      <c r="AS18">
        <f>IF($CB18&gt;=7,INDEX($AK:$AK,$CA18+7),"")</f>
      </c>
      <c r="AT18">
        <f>IF($CB18&gt;=8,INDEX($AK:$AK,$CA18+8),"")</f>
      </c>
      <c r="AU18">
        <f>IF($CB18&gt;=9,INDEX($AK:$AK,$CA18+9),"")</f>
      </c>
      <c r="AV18">
        <f>IF($CB18&gt;=10,INDEX($AK:$AK,$CA18+10),"")</f>
      </c>
      <c r="AW18">
        <f>IF($CB18&gt;=11,INDEX($AK:$AK,$CA18+11),"")</f>
      </c>
      <c r="AX18">
        <f>IF($CB18&gt;=12,INDEX($AK:$AK,$CA18+12),"")</f>
      </c>
      <c r="AY18">
        <f>IF($CB18&gt;=13,INDEX($AK:$AK,$CA18+13),"")</f>
      </c>
      <c r="AZ18">
        <f>IF($CB18&gt;=14,INDEX($AK:$AK,$CA18+14),"")</f>
      </c>
      <c r="BA18">
        <f>IF($CB18&gt;=15,INDEX($AK:$AK,$CA18+15),"")</f>
      </c>
      <c r="BB18">
        <f>IF($CB18&gt;=16,INDEX($AK:$AK,$CA18+16),"")</f>
      </c>
      <c r="BC18">
        <f>IF($CB18&gt;=17,INDEX($AK:$AK,$CA18+17),"")</f>
      </c>
      <c r="BD18">
        <f>IF($CB18&gt;=18,INDEX($AK:$AK,$CA18+18),"")</f>
      </c>
      <c r="BE18">
        <f>IF($CB18&gt;=19,INDEX($AK:$AK,$CA18+19),"")</f>
      </c>
      <c r="BF18">
        <f>IF($CB18&gt;=20,INDEX($AK:$AK,$CA18+20),"")</f>
      </c>
      <c r="BG18">
        <f>IF($CB18&gt;=21,INDEX($AK:$AK,$CA18+21),"")</f>
      </c>
      <c r="BH18">
        <f>IF($CB18&gt;=22,INDEX($AK:$AK,$CA18+22),"")</f>
      </c>
      <c r="BI18">
        <f>IF($CB18&gt;=23,INDEX($AK:$AK,$CA18+23),"")</f>
      </c>
      <c r="BJ18">
        <f>IF($CB18&gt;=24,INDEX($AK:$AK,$CA18+24),"")</f>
      </c>
      <c r="BK18">
        <f>IF($CB18&gt;=25,INDEX($AK:$AK,$CA18+25),"")</f>
      </c>
      <c r="BL18">
        <f>IF($CB18&gt;=26,INDEX($AK:$AK,$CA18+26),"")</f>
      </c>
      <c r="BM18">
        <f>IF($CB18&gt;=27,INDEX($AK:$AK,$CA18+27),"")</f>
      </c>
      <c r="BN18">
        <f>IF($CB18&gt;=28,INDEX($AK:$AK,$CA18+28),"")</f>
      </c>
      <c r="BO18">
        <f>IF($CB18&gt;=29,INDEX($AK:$AK,$CA18+29),"")</f>
      </c>
      <c r="BP18">
        <f>IF($CB18&gt;=30,INDEX($AK:$AK,$CA18+30),"")</f>
      </c>
      <c r="BQ18">
        <f>IF($CB18&gt;=31,INDEX($AK:$AK,$CA18+31),"")</f>
      </c>
      <c r="BR18">
        <f>IF($CB18&gt;=32,INDEX($AK:$AK,$CA18+32),"")</f>
      </c>
      <c r="BS18">
        <f>IF($CB18&gt;=33,INDEX($AK:$AK,$CA18+33),"")</f>
      </c>
      <c r="BT18">
        <f>IF($CB18&gt;=34,INDEX($AK:$AK,$CA18+34),"")</f>
      </c>
      <c r="BU18">
        <f>IF($CB18&gt;=35,INDEX($AK:$AK,$CA18+35),"")</f>
      </c>
      <c r="BV18">
        <f>IF($CB18&gt;=36,INDEX($AK:$AK,$CA18+36),"")</f>
      </c>
      <c r="BW18">
        <f>IF($CB18&gt;=37,INDEX($AK:$AK,$CA18+37),"")</f>
      </c>
      <c r="BX18">
        <f>IF($CB18&gt;=38,INDEX($AK:$AK,$CA18+38),"")</f>
      </c>
      <c r="BY18">
        <f>IF($CB18&gt;=39,INDEX($AK:$AK,$CA18+39),"")</f>
      </c>
      <c r="BZ18">
        <f>IF($CB18&gt;=40,INDEX($AK:$AK,$CA18+40),"")</f>
      </c>
      <c r="CA18">
        <f>IFERROR(MATCH($AJ18,$AK$2:$AK$134,0)+1,0)</f>
      </c>
      <c r="CB18">
        <f>IFERROR(INDEX($AL$2:$AL$134,MATCH($AJ18,$AK$2:$AK$134,0)),0)</f>
      </c>
      <c r="CC18">
        <f>IFERROR(LEFT($F18,FIND(" - ",$F18)-1),$F18)</f>
      </c>
      <c r="CD18" t="s">
        <v>27</v>
      </c>
      <c r="CF18">
        <f>IF($DA18&gt;=1,INDEX($CD:$CD,$CZ18+1),"")</f>
      </c>
      <c r="CG18">
        <f>IF($DA18&gt;=2,INDEX($CD:$CD,$CZ18+2),"")</f>
      </c>
      <c r="CH18">
        <f>IF($DA18&gt;=3,INDEX($CD:$CD,$CZ18+3),"")</f>
      </c>
      <c r="CI18">
        <f>IF($DA18&gt;=4,INDEX($CD:$CD,$CZ18+4),"")</f>
      </c>
      <c r="CJ18">
        <f>IF($DA18&gt;=5,INDEX($CD:$CD,$CZ18+5),"")</f>
      </c>
      <c r="CK18">
        <f>IF($DA18&gt;=6,INDEX($CD:$CD,$CZ18+6),"")</f>
      </c>
      <c r="CL18">
        <f>IF($DA18&gt;=7,INDEX($CD:$CD,$CZ18+7),"")</f>
      </c>
      <c r="CM18">
        <f>IF($DA18&gt;=8,INDEX($CD:$CD,$CZ18+8),"")</f>
      </c>
      <c r="CN18">
        <f>IF($DA18&gt;=9,INDEX($CD:$CD,$CZ18+9),"")</f>
      </c>
      <c r="CO18">
        <f>IF($DA18&gt;=10,INDEX($CD:$CD,$CZ18+10),"")</f>
      </c>
      <c r="CP18">
        <f>IF($DA18&gt;=11,INDEX($CD:$CD,$CZ18+11),"")</f>
      </c>
      <c r="CQ18">
        <f>IF($DA18&gt;=12,INDEX($CD:$CD,$CZ18+12),"")</f>
      </c>
      <c r="CR18">
        <f>IF($DA18&gt;=13,INDEX($CD:$CD,$CZ18+13),"")</f>
      </c>
      <c r="CS18">
        <f>IF($DA18&gt;=14,INDEX($CD:$CD,$CZ18+14),"")</f>
      </c>
      <c r="CT18">
        <f>IF($DA18&gt;=15,INDEX($CD:$CD,$CZ18+15),"")</f>
      </c>
      <c r="CU18">
        <f>IF($DA18&gt;=16,INDEX($CD:$CD,$CZ18+16),"")</f>
      </c>
      <c r="CV18">
        <f>IF($DA18&gt;=17,INDEX($CD:$CD,$CZ18+17),"")</f>
      </c>
      <c r="CW18">
        <f>IF($DA18&gt;=18,INDEX($CD:$CD,$CZ18+18),"")</f>
      </c>
      <c r="CX18">
        <f>IF($DA18&gt;=19,INDEX($CD:$CD,$CZ18+19),"")</f>
      </c>
      <c r="CY18">
        <f>IF($DA18&gt;=20,INDEX($CD:$CD,$CZ18+20),"")</f>
      </c>
      <c r="CZ18">
        <f>IFERROR(MATCH($CC18,$CD$2:$CD$263,0)+1,0)</f>
      </c>
      <c r="DA18">
        <f>IFERROR(INDEX($CE$2:$CE$263,MATCH($CC18,$CD$2:$CD$263,0)),0)</f>
      </c>
      <c r="DB18">
        <f>IFERROR(INDEX($AI:$AI,MATCH($H18,$AH:$AH,0))&amp;"","")</f>
      </c>
      <c r="DC18" t="s">
        <v>150</v>
      </c>
      <c r="DD18" t="s">
        <v>151</v>
      </c>
      <c r="DF18">
        <f>IF($GI18&gt;=1,INDEX($DC:$DC,$GH18+1),"")</f>
      </c>
      <c r="DG18">
        <f>IF($GI18&gt;=2,INDEX($DC:$DC,$GH18+2),"")</f>
      </c>
      <c r="DH18">
        <f>IF($GI18&gt;=3,INDEX($DC:$DC,$GH18+3),"")</f>
      </c>
      <c r="DI18">
        <f>IF($GI18&gt;=4,INDEX($DC:$DC,$GH18+4),"")</f>
      </c>
      <c r="DJ18">
        <f>IF($GI18&gt;=5,INDEX($DC:$DC,$GH18+5),"")</f>
      </c>
      <c r="DK18">
        <f>IF($GI18&gt;=6,INDEX($DC:$DC,$GH18+6),"")</f>
      </c>
      <c r="DL18">
        <f>IF($GI18&gt;=7,INDEX($DC:$DC,$GH18+7),"")</f>
      </c>
      <c r="DM18">
        <f>IF($GI18&gt;=8,INDEX($DC:$DC,$GH18+8),"")</f>
      </c>
      <c r="DN18">
        <f>IF($GI18&gt;=9,INDEX($DC:$DC,$GH18+9),"")</f>
      </c>
      <c r="DO18">
        <f>IF($GI18&gt;=10,INDEX($DC:$DC,$GH18+10),"")</f>
      </c>
      <c r="DP18">
        <f>IF($GI18&gt;=11,INDEX($DC:$DC,$GH18+11),"")</f>
      </c>
      <c r="DQ18">
        <f>IF($GI18&gt;=12,INDEX($DC:$DC,$GH18+12),"")</f>
      </c>
      <c r="DR18">
        <f>IF($GI18&gt;=13,INDEX($DC:$DC,$GH18+13),"")</f>
      </c>
      <c r="DS18">
        <f>IF($GI18&gt;=14,INDEX($DC:$DC,$GH18+14),"")</f>
      </c>
      <c r="DT18">
        <f>IF($GI18&gt;=15,INDEX($DC:$DC,$GH18+15),"")</f>
      </c>
      <c r="DU18">
        <f>IF($GI18&gt;=16,INDEX($DC:$DC,$GH18+16),"")</f>
      </c>
      <c r="DV18">
        <f>IF($GI18&gt;=17,INDEX($DC:$DC,$GH18+17),"")</f>
      </c>
      <c r="DW18">
        <f>IF($GI18&gt;=18,INDEX($DC:$DC,$GH18+18),"")</f>
      </c>
      <c r="DX18">
        <f>IF($GI18&gt;=19,INDEX($DC:$DC,$GH18+19),"")</f>
      </c>
      <c r="DY18">
        <f>IF($GI18&gt;=20,INDEX($DC:$DC,$GH18+20),"")</f>
      </c>
      <c r="DZ18">
        <f>IF($GI18&gt;=21,INDEX($DC:$DC,$GH18+21),"")</f>
      </c>
      <c r="EA18">
        <f>IF($GI18&gt;=22,INDEX($DC:$DC,$GH18+22),"")</f>
      </c>
      <c r="EB18">
        <f>IF($GI18&gt;=23,INDEX($DC:$DC,$GH18+23),"")</f>
      </c>
      <c r="EC18">
        <f>IF($GI18&gt;=24,INDEX($DC:$DC,$GH18+24),"")</f>
      </c>
      <c r="ED18">
        <f>IF($GI18&gt;=25,INDEX($DC:$DC,$GH18+25),"")</f>
      </c>
      <c r="EE18">
        <f>IF($GI18&gt;=26,INDEX($DC:$DC,$GH18+26),"")</f>
      </c>
      <c r="EF18">
        <f>IF($GI18&gt;=27,INDEX($DC:$DC,$GH18+27),"")</f>
      </c>
      <c r="EG18">
        <f>IF($GI18&gt;=28,INDEX($DC:$DC,$GH18+28),"")</f>
      </c>
      <c r="EH18">
        <f>IF($GI18&gt;=29,INDEX($DC:$DC,$GH18+29),"")</f>
      </c>
      <c r="EI18">
        <f>IF($GI18&gt;=30,INDEX($DC:$DC,$GH18+30),"")</f>
      </c>
      <c r="EJ18">
        <f>IF($GI18&gt;=31,INDEX($DC:$DC,$GH18+31),"")</f>
      </c>
      <c r="EK18">
        <f>IF($GI18&gt;=32,INDEX($DC:$DC,$GH18+32),"")</f>
      </c>
      <c r="EL18">
        <f>IF($GI18&gt;=33,INDEX($DC:$DC,$GH18+33),"")</f>
      </c>
      <c r="EM18">
        <f>IF($GI18&gt;=34,INDEX($DC:$DC,$GH18+34),"")</f>
      </c>
      <c r="EN18">
        <f>IF($GI18&gt;=35,INDEX($DC:$DC,$GH18+35),"")</f>
      </c>
      <c r="EO18">
        <f>IF($GI18&gt;=36,INDEX($DC:$DC,$GH18+36),"")</f>
      </c>
      <c r="EP18">
        <f>IF($GI18&gt;=37,INDEX($DC:$DC,$GH18+37),"")</f>
      </c>
      <c r="EQ18">
        <f>IF($GI18&gt;=38,INDEX($DC:$DC,$GH18+38),"")</f>
      </c>
      <c r="ER18">
        <f>IF($GI18&gt;=39,INDEX($DC:$DC,$GH18+39),"")</f>
      </c>
      <c r="ES18">
        <f>IF($GI18&gt;=40,INDEX($DC:$DC,$GH18+40),"")</f>
      </c>
      <c r="ET18">
        <f>IF($GI18&gt;=1,INDEX($DD:$DD,$GH18+1),"")</f>
      </c>
      <c r="EU18">
        <f>IF($GI18&gt;=2,INDEX($DD:$DD,$GH18+2),"")</f>
      </c>
      <c r="EV18">
        <f>IF($GI18&gt;=3,INDEX($DD:$DD,$GH18+3),"")</f>
      </c>
      <c r="EW18">
        <f>IF($GI18&gt;=4,INDEX($DD:$DD,$GH18+4),"")</f>
      </c>
      <c r="EX18">
        <f>IF($GI18&gt;=5,INDEX($DD:$DD,$GH18+5),"")</f>
      </c>
      <c r="EY18">
        <f>IF($GI18&gt;=6,INDEX($DD:$DD,$GH18+6),"")</f>
      </c>
      <c r="EZ18">
        <f>IF($GI18&gt;=7,INDEX($DD:$DD,$GH18+7),"")</f>
      </c>
      <c r="FA18">
        <f>IF($GI18&gt;=8,INDEX($DD:$DD,$GH18+8),"")</f>
      </c>
      <c r="FB18">
        <f>IF($GI18&gt;=9,INDEX($DD:$DD,$GH18+9),"")</f>
      </c>
      <c r="FC18">
        <f>IF($GI18&gt;=10,INDEX($DD:$DD,$GH18+10),"")</f>
      </c>
      <c r="FD18">
        <f>IF($GI18&gt;=11,INDEX($DD:$DD,$GH18+11),"")</f>
      </c>
      <c r="FE18">
        <f>IF($GI18&gt;=12,INDEX($DD:$DD,$GH18+12),"")</f>
      </c>
      <c r="FF18">
        <f>IF($GI18&gt;=13,INDEX($DD:$DD,$GH18+13),"")</f>
      </c>
      <c r="FG18">
        <f>IF($GI18&gt;=14,INDEX($DD:$DD,$GH18+14),"")</f>
      </c>
      <c r="FH18">
        <f>IF($GI18&gt;=15,INDEX($DD:$DD,$GH18+15),"")</f>
      </c>
      <c r="FI18">
        <f>IF($GI18&gt;=16,INDEX($DD:$DD,$GH18+16),"")</f>
      </c>
      <c r="FJ18">
        <f>IF($GI18&gt;=17,INDEX($DD:$DD,$GH18+17),"")</f>
      </c>
      <c r="FK18">
        <f>IF($GI18&gt;=18,INDEX($DD:$DD,$GH18+18),"")</f>
      </c>
      <c r="FL18">
        <f>IF($GI18&gt;=19,INDEX($DD:$DD,$GH18+19),"")</f>
      </c>
      <c r="FM18">
        <f>IF($GI18&gt;=20,INDEX($DD:$DD,$GH18+20),"")</f>
      </c>
      <c r="FN18">
        <f>IF($GI18&gt;=21,INDEX($DD:$DD,$GH18+21),"")</f>
      </c>
      <c r="FO18">
        <f>IF($GI18&gt;=22,INDEX($DD:$DD,$GH18+22),"")</f>
      </c>
      <c r="FP18">
        <f>IF($GI18&gt;=23,INDEX($DD:$DD,$GH18+23),"")</f>
      </c>
      <c r="FQ18">
        <f>IF($GI18&gt;=24,INDEX($DD:$DD,$GH18+24),"")</f>
      </c>
      <c r="FR18">
        <f>IF($GI18&gt;=25,INDEX($DD:$DD,$GH18+25),"")</f>
      </c>
      <c r="FS18">
        <f>IF($GI18&gt;=26,INDEX($DD:$DD,$GH18+26),"")</f>
      </c>
      <c r="FT18">
        <f>IF($GI18&gt;=27,INDEX($DD:$DD,$GH18+27),"")</f>
      </c>
      <c r="FU18">
        <f>IF($GI18&gt;=28,INDEX($DD:$DD,$GH18+28),"")</f>
      </c>
      <c r="FV18">
        <f>IF($GI18&gt;=29,INDEX($DD:$DD,$GH18+29),"")</f>
      </c>
      <c r="FW18">
        <f>IF($GI18&gt;=30,INDEX($DD:$DD,$GH18+30),"")</f>
      </c>
      <c r="FX18">
        <f>IF($GI18&gt;=31,INDEX($DD:$DD,$GH18+31),"")</f>
      </c>
      <c r="FY18">
        <f>IF($GI18&gt;=32,INDEX($DD:$DD,$GH18+32),"")</f>
      </c>
      <c r="FZ18">
        <f>IF($GI18&gt;=33,INDEX($DD:$DD,$GH18+33),"")</f>
      </c>
      <c r="GA18">
        <f>IF($GI18&gt;=34,INDEX($DD:$DD,$GH18+34),"")</f>
      </c>
      <c r="GB18">
        <f>IF($GI18&gt;=35,INDEX($DD:$DD,$GH18+35),"")</f>
      </c>
      <c r="GC18">
        <f>IF($GI18&gt;=36,INDEX($DD:$DD,$GH18+36),"")</f>
      </c>
      <c r="GD18">
        <f>IF($GI18&gt;=37,INDEX($DD:$DD,$GH18+37),"")</f>
      </c>
      <c r="GE18">
        <f>IF($GI18&gt;=38,INDEX($DD:$DD,$GH18+38),"")</f>
      </c>
      <c r="GF18">
        <f>IF($GI18&gt;=39,INDEX($DD:$DD,$GH18+39),"")</f>
      </c>
      <c r="GG18">
        <f>IF($GI18&gt;=40,INDEX($DD:$DD,$GH18+40),"")</f>
      </c>
      <c r="GH18">
        <f>IFERROR(MATCH($DB18,$DC$2:$DC$148,0)+1,0)</f>
      </c>
      <c r="GI18">
        <f>IFERROR(INDEX($DE$2:$DE$148,MATCH($DB18,$DC$2:$DC$148,0)),0)</f>
      </c>
      <c r="GJ18">
        <f>IFERROR(MATCH($S18,$DF$18:$ES$18,0),0)</f>
      </c>
      <c r="GK18">
        <f>IF($GJ18&gt;0,INDEX($ET$18:$GG$18,$GJ18),"")</f>
      </c>
      <c r="GL18" t="s">
        <v>152</v>
      </c>
      <c r="GN18">
        <f>IF($IW18&gt;=1,INDEX($GL:$GL,$IV18+1),"")</f>
      </c>
      <c r="GO18">
        <f>IF($IW18&gt;=2,INDEX($GL:$GL,$IV18+2),"")</f>
      </c>
      <c r="GP18">
        <f>IF($IW18&gt;=3,INDEX($GL:$GL,$IV18+3),"")</f>
      </c>
      <c r="GQ18">
        <f>IF($IW18&gt;=4,INDEX($GL:$GL,$IV18+4),"")</f>
      </c>
      <c r="GR18">
        <f>IF($IW18&gt;=5,INDEX($GL:$GL,$IV18+5),"")</f>
      </c>
      <c r="GS18">
        <f>IF($IW18&gt;=6,INDEX($GL:$GL,$IV18+6),"")</f>
      </c>
      <c r="GT18">
        <f>IF($IW18&gt;=7,INDEX($GL:$GL,$IV18+7),"")</f>
      </c>
      <c r="GU18">
        <f>IF($IW18&gt;=8,INDEX($GL:$GL,$IV18+8),"")</f>
      </c>
      <c r="GV18">
        <f>IF($IW18&gt;=9,INDEX($GL:$GL,$IV18+9),"")</f>
      </c>
      <c r="GW18">
        <f>IF($IW18&gt;=10,INDEX($GL:$GL,$IV18+10),"")</f>
      </c>
      <c r="GX18">
        <f>IF($IW18&gt;=11,INDEX($GL:$GL,$IV18+11),"")</f>
      </c>
      <c r="GY18">
        <f>IF($IW18&gt;=12,INDEX($GL:$GL,$IV18+12),"")</f>
      </c>
      <c r="GZ18">
        <f>IF($IW18&gt;=13,INDEX($GL:$GL,$IV18+13),"")</f>
      </c>
      <c r="HA18">
        <f>IF($IW18&gt;=14,INDEX($GL:$GL,$IV18+14),"")</f>
      </c>
      <c r="HB18">
        <f>IF($IW18&gt;=15,INDEX($GL:$GL,$IV18+15),"")</f>
      </c>
      <c r="HC18">
        <f>IF($IW18&gt;=16,INDEX($GL:$GL,$IV18+16),"")</f>
      </c>
      <c r="HD18">
        <f>IF($IW18&gt;=17,INDEX($GL:$GL,$IV18+17),"")</f>
      </c>
      <c r="HE18">
        <f>IF($IW18&gt;=18,INDEX($GL:$GL,$IV18+18),"")</f>
      </c>
      <c r="HF18">
        <f>IF($IW18&gt;=19,INDEX($GL:$GL,$IV18+19),"")</f>
      </c>
      <c r="HG18">
        <f>IF($IW18&gt;=20,INDEX($GL:$GL,$IV18+20),"")</f>
      </c>
      <c r="HH18">
        <f>IF($IW18&gt;=21,INDEX($GL:$GL,$IV18+21),"")</f>
      </c>
      <c r="HI18">
        <f>IF($IW18&gt;=22,INDEX($GL:$GL,$IV18+22),"")</f>
      </c>
      <c r="HJ18">
        <f>IF($IW18&gt;=23,INDEX($GL:$GL,$IV18+23),"")</f>
      </c>
      <c r="HK18">
        <f>IF($IW18&gt;=24,INDEX($GL:$GL,$IV18+24),"")</f>
      </c>
      <c r="HL18">
        <f>IF($IW18&gt;=25,INDEX($GL:$GL,$IV18+25),"")</f>
      </c>
      <c r="HM18">
        <f>IF($IW18&gt;=26,INDEX($GL:$GL,$IV18+26),"")</f>
      </c>
      <c r="HN18">
        <f>IF($IW18&gt;=27,INDEX($GL:$GL,$IV18+27),"")</f>
      </c>
      <c r="HO18">
        <f>IF($IW18&gt;=28,INDEX($GL:$GL,$IV18+28),"")</f>
      </c>
      <c r="HP18">
        <f>IF($IW18&gt;=29,INDEX($GL:$GL,$IV18+29),"")</f>
      </c>
      <c r="HQ18">
        <f>IF($IW18&gt;=30,INDEX($GL:$GL,$IV18+30),"")</f>
      </c>
      <c r="HR18">
        <f>IF($IW18&gt;=31,INDEX($GL:$GL,$IV18+31),"")</f>
      </c>
      <c r="HS18">
        <f>IF($IW18&gt;=32,INDEX($GL:$GL,$IV18+32),"")</f>
      </c>
      <c r="HT18">
        <f>IF($IW18&gt;=33,INDEX($GL:$GL,$IV18+33),"")</f>
      </c>
      <c r="HU18">
        <f>IF($IW18&gt;=34,INDEX($GL:$GL,$IV18+34),"")</f>
      </c>
      <c r="HV18">
        <f>IF($IW18&gt;=35,INDEX($GL:$GL,$IV18+35),"")</f>
      </c>
      <c r="HW18">
        <f>IF($IW18&gt;=36,INDEX($GL:$GL,$IV18+36),"")</f>
      </c>
      <c r="HX18">
        <f>IF($IW18&gt;=37,INDEX($GL:$GL,$IV18+37),"")</f>
      </c>
      <c r="HY18">
        <f>IF($IW18&gt;=38,INDEX($GL:$GL,$IV18+38),"")</f>
      </c>
      <c r="HZ18">
        <f>IF($IW18&gt;=39,INDEX($GL:$GL,$IV18+39),"")</f>
      </c>
      <c r="IA18">
        <f>IF($IW18&gt;=40,INDEX($GL:$GL,$IV18+40),"")</f>
      </c>
      <c r="IB18">
        <f>IF($IW18&gt;=41,INDEX($GL:$GL,$IV18+41),"")</f>
      </c>
      <c r="IC18">
        <f>IF($IW18&gt;=42,INDEX($GL:$GL,$IV18+42),"")</f>
      </c>
      <c r="ID18">
        <f>IF($IW18&gt;=43,INDEX($GL:$GL,$IV18+43),"")</f>
      </c>
      <c r="IE18">
        <f>IF($IW18&gt;=44,INDEX($GL:$GL,$IV18+44),"")</f>
      </c>
      <c r="IF18">
        <f>IF($IW18&gt;=45,INDEX($GL:$GL,$IV18+45),"")</f>
      </c>
      <c r="IG18">
        <f>IF($IW18&gt;=46,INDEX($GL:$GL,$IV18+46),"")</f>
      </c>
      <c r="IH18">
        <f>IF($IW18&gt;=47,INDEX($GL:$GL,$IV18+47),"")</f>
      </c>
      <c r="II18">
        <f>IF($IW18&gt;=48,INDEX($GL:$GL,$IV18+48),"")</f>
      </c>
      <c r="IJ18">
        <f>IF($IW18&gt;=49,INDEX($GL:$GL,$IV18+49),"")</f>
      </c>
      <c r="IK18">
        <f>IF($IW18&gt;=50,INDEX($GL:$GL,$IV18+50),"")</f>
      </c>
      <c r="IL18">
        <f>IF($IW18&gt;=51,INDEX($GL:$GL,$IV18+51),"")</f>
      </c>
      <c r="IM18">
        <f>IF($IW18&gt;=52,INDEX($GL:$GL,$IV18+52),"")</f>
      </c>
      <c r="IN18">
        <f>IF($IW18&gt;=53,INDEX($GL:$GL,$IV18+53),"")</f>
      </c>
      <c r="IO18">
        <f>IF($IW18&gt;=54,INDEX($GL:$GL,$IV18+54),"")</f>
      </c>
      <c r="IP18">
        <f>IF($IW18&gt;=55,INDEX($GL:$GL,$IV18+55),"")</f>
      </c>
      <c r="IQ18">
        <f>IF($IW18&gt;=56,INDEX($GL:$GL,$IV18+56),"")</f>
      </c>
      <c r="IR18">
        <f>IF($IW18&gt;=57,INDEX($GL:$GL,$IV18+57),"")</f>
      </c>
      <c r="IS18">
        <f>IF($IW18&gt;=58,INDEX($GL:$GL,$IV18+58),"")</f>
      </c>
      <c r="IT18">
        <f>IF($IW18&gt;=59,INDEX($GL:$GL,$IV18+59),"")</f>
      </c>
      <c r="IU18">
        <f>IF($IW18&gt;=60,INDEX($GL:$GL,$IV18+60),"")</f>
      </c>
      <c r="IV18">
        <f>IFERROR(MATCH($GK18,$GL$2:$GL$324,0)+1,0)</f>
      </c>
      <c r="IW18">
        <f>IFERROR(INDEX($GM$2:$GM$324,MATCH($GK18,$GL$2:$GL$324,0)),0)</f>
      </c>
      <c r="IX18" t="s">
        <v>34</v>
      </c>
      <c r="IY18" t="s">
        <v>34</v>
      </c>
    </row>
    <row r="19" spans="1:259" x14ac:dyDescent="0.25">
      <c r="K19">
        <f>IF(OR($N19="",$J19=""),"",IFERROR($N19/$J19,0))</f>
      </c>
      <c r="L19">
        <f>IF($N19="","",
SUM($M19,$O19,$T19,$P19,$R19)*
(1-IF($U19="",0,VALUE($U19)/100)))</f>
      </c>
      <c r="M19">
        <f>IF($N19="","",$N19)</f>
      </c>
      <c r="O19">
        <f>IF($N19="","",
IF($H19="","",
IF(ISNUMBER(SEARCH("exempt",LOWER($H19))),0,
$N19*(VALUE(SUBSTITUTE($H19,"%",""))/100))))</f>
      </c>
      <c r="V19">
        <f>IFERROR(IF(FIND(" - ",$E19)&gt;0,MID($E19,FIND(" - ",$E19)+3,LEN($E19)),""),"")</f>
      </c>
      <c r="AD19" t="s">
        <v>153</v>
      </c>
      <c r="AE19" t="s">
        <v>154</v>
      </c>
      <c r="AF19" t="s">
        <v>155</v>
      </c>
      <c r="AG19" t="s">
        <v>156</v>
      </c>
      <c r="AH19" t="s">
        <v>157</v>
      </c>
      <c r="AI19" t="s">
        <v>158</v>
      </c>
      <c r="AJ19">
        <f>IFERROR(LEFT($E19,FIND(" - ",$E19)-1),$E19)</f>
      </c>
      <c r="AK19" t="s">
        <v>141</v>
      </c>
      <c r="AM19">
        <f>IF($CB19&gt;=1,INDEX($AK:$AK,$CA19+1),"")</f>
      </c>
      <c r="AN19">
        <f>IF($CB19&gt;=2,INDEX($AK:$AK,$CA19+2),"")</f>
      </c>
      <c r="AO19">
        <f>IF($CB19&gt;=3,INDEX($AK:$AK,$CA19+3),"")</f>
      </c>
      <c r="AP19">
        <f>IF($CB19&gt;=4,INDEX($AK:$AK,$CA19+4),"")</f>
      </c>
      <c r="AQ19">
        <f>IF($CB19&gt;=5,INDEX($AK:$AK,$CA19+5),"")</f>
      </c>
      <c r="AR19">
        <f>IF($CB19&gt;=6,INDEX($AK:$AK,$CA19+6),"")</f>
      </c>
      <c r="AS19">
        <f>IF($CB19&gt;=7,INDEX($AK:$AK,$CA19+7),"")</f>
      </c>
      <c r="AT19">
        <f>IF($CB19&gt;=8,INDEX($AK:$AK,$CA19+8),"")</f>
      </c>
      <c r="AU19">
        <f>IF($CB19&gt;=9,INDEX($AK:$AK,$CA19+9),"")</f>
      </c>
      <c r="AV19">
        <f>IF($CB19&gt;=10,INDEX($AK:$AK,$CA19+10),"")</f>
      </c>
      <c r="AW19">
        <f>IF($CB19&gt;=11,INDEX($AK:$AK,$CA19+11),"")</f>
      </c>
      <c r="AX19">
        <f>IF($CB19&gt;=12,INDEX($AK:$AK,$CA19+12),"")</f>
      </c>
      <c r="AY19">
        <f>IF($CB19&gt;=13,INDEX($AK:$AK,$CA19+13),"")</f>
      </c>
      <c r="AZ19">
        <f>IF($CB19&gt;=14,INDEX($AK:$AK,$CA19+14),"")</f>
      </c>
      <c r="BA19">
        <f>IF($CB19&gt;=15,INDEX($AK:$AK,$CA19+15),"")</f>
      </c>
      <c r="BB19">
        <f>IF($CB19&gt;=16,INDEX($AK:$AK,$CA19+16),"")</f>
      </c>
      <c r="BC19">
        <f>IF($CB19&gt;=17,INDEX($AK:$AK,$CA19+17),"")</f>
      </c>
      <c r="BD19">
        <f>IF($CB19&gt;=18,INDEX($AK:$AK,$CA19+18),"")</f>
      </c>
      <c r="BE19">
        <f>IF($CB19&gt;=19,INDEX($AK:$AK,$CA19+19),"")</f>
      </c>
      <c r="BF19">
        <f>IF($CB19&gt;=20,INDEX($AK:$AK,$CA19+20),"")</f>
      </c>
      <c r="BG19">
        <f>IF($CB19&gt;=21,INDEX($AK:$AK,$CA19+21),"")</f>
      </c>
      <c r="BH19">
        <f>IF($CB19&gt;=22,INDEX($AK:$AK,$CA19+22),"")</f>
      </c>
      <c r="BI19">
        <f>IF($CB19&gt;=23,INDEX($AK:$AK,$CA19+23),"")</f>
      </c>
      <c r="BJ19">
        <f>IF($CB19&gt;=24,INDEX($AK:$AK,$CA19+24),"")</f>
      </c>
      <c r="BK19">
        <f>IF($CB19&gt;=25,INDEX($AK:$AK,$CA19+25),"")</f>
      </c>
      <c r="BL19">
        <f>IF($CB19&gt;=26,INDEX($AK:$AK,$CA19+26),"")</f>
      </c>
      <c r="BM19">
        <f>IF($CB19&gt;=27,INDEX($AK:$AK,$CA19+27),"")</f>
      </c>
      <c r="BN19">
        <f>IF($CB19&gt;=28,INDEX($AK:$AK,$CA19+28),"")</f>
      </c>
      <c r="BO19">
        <f>IF($CB19&gt;=29,INDEX($AK:$AK,$CA19+29),"")</f>
      </c>
      <c r="BP19">
        <f>IF($CB19&gt;=30,INDEX($AK:$AK,$CA19+30),"")</f>
      </c>
      <c r="BQ19">
        <f>IF($CB19&gt;=31,INDEX($AK:$AK,$CA19+31),"")</f>
      </c>
      <c r="BR19">
        <f>IF($CB19&gt;=32,INDEX($AK:$AK,$CA19+32),"")</f>
      </c>
      <c r="BS19">
        <f>IF($CB19&gt;=33,INDEX($AK:$AK,$CA19+33),"")</f>
      </c>
      <c r="BT19">
        <f>IF($CB19&gt;=34,INDEX($AK:$AK,$CA19+34),"")</f>
      </c>
      <c r="BU19">
        <f>IF($CB19&gt;=35,INDEX($AK:$AK,$CA19+35),"")</f>
      </c>
      <c r="BV19">
        <f>IF($CB19&gt;=36,INDEX($AK:$AK,$CA19+36),"")</f>
      </c>
      <c r="BW19">
        <f>IF($CB19&gt;=37,INDEX($AK:$AK,$CA19+37),"")</f>
      </c>
      <c r="BX19">
        <f>IF($CB19&gt;=38,INDEX($AK:$AK,$CA19+38),"")</f>
      </c>
      <c r="BY19">
        <f>IF($CB19&gt;=39,INDEX($AK:$AK,$CA19+39),"")</f>
      </c>
      <c r="BZ19">
        <f>IF($CB19&gt;=40,INDEX($AK:$AK,$CA19+40),"")</f>
      </c>
      <c r="CA19">
        <f>IFERROR(MATCH($AJ19,$AK$2:$AK$134,0)+1,0)</f>
      </c>
      <c r="CB19">
        <f>IFERROR(INDEX($AL$2:$AL$134,MATCH($AJ19,$AK$2:$AK$134,0)),0)</f>
      </c>
      <c r="CC19">
        <f>IFERROR(LEFT($F19,FIND(" - ",$F19)-1),$F19)</f>
      </c>
      <c r="CD19" t="s">
        <v>39</v>
      </c>
      <c r="CF19">
        <f>IF($DA19&gt;=1,INDEX($CD:$CD,$CZ19+1),"")</f>
      </c>
      <c r="CG19">
        <f>IF($DA19&gt;=2,INDEX($CD:$CD,$CZ19+2),"")</f>
      </c>
      <c r="CH19">
        <f>IF($DA19&gt;=3,INDEX($CD:$CD,$CZ19+3),"")</f>
      </c>
      <c r="CI19">
        <f>IF($DA19&gt;=4,INDEX($CD:$CD,$CZ19+4),"")</f>
      </c>
      <c r="CJ19">
        <f>IF($DA19&gt;=5,INDEX($CD:$CD,$CZ19+5),"")</f>
      </c>
      <c r="CK19">
        <f>IF($DA19&gt;=6,INDEX($CD:$CD,$CZ19+6),"")</f>
      </c>
      <c r="CL19">
        <f>IF($DA19&gt;=7,INDEX($CD:$CD,$CZ19+7),"")</f>
      </c>
      <c r="CM19">
        <f>IF($DA19&gt;=8,INDEX($CD:$CD,$CZ19+8),"")</f>
      </c>
      <c r="CN19">
        <f>IF($DA19&gt;=9,INDEX($CD:$CD,$CZ19+9),"")</f>
      </c>
      <c r="CO19">
        <f>IF($DA19&gt;=10,INDEX($CD:$CD,$CZ19+10),"")</f>
      </c>
      <c r="CP19">
        <f>IF($DA19&gt;=11,INDEX($CD:$CD,$CZ19+11),"")</f>
      </c>
      <c r="CQ19">
        <f>IF($DA19&gt;=12,INDEX($CD:$CD,$CZ19+12),"")</f>
      </c>
      <c r="CR19">
        <f>IF($DA19&gt;=13,INDEX($CD:$CD,$CZ19+13),"")</f>
      </c>
      <c r="CS19">
        <f>IF($DA19&gt;=14,INDEX($CD:$CD,$CZ19+14),"")</f>
      </c>
      <c r="CT19">
        <f>IF($DA19&gt;=15,INDEX($CD:$CD,$CZ19+15),"")</f>
      </c>
      <c r="CU19">
        <f>IF($DA19&gt;=16,INDEX($CD:$CD,$CZ19+16),"")</f>
      </c>
      <c r="CV19">
        <f>IF($DA19&gt;=17,INDEX($CD:$CD,$CZ19+17),"")</f>
      </c>
      <c r="CW19">
        <f>IF($DA19&gt;=18,INDEX($CD:$CD,$CZ19+18),"")</f>
      </c>
      <c r="CX19">
        <f>IF($DA19&gt;=19,INDEX($CD:$CD,$CZ19+19),"")</f>
      </c>
      <c r="CY19">
        <f>IF($DA19&gt;=20,INDEX($CD:$CD,$CZ19+20),"")</f>
      </c>
      <c r="CZ19">
        <f>IFERROR(MATCH($CC19,$CD$2:$CD$263,0)+1,0)</f>
      </c>
      <c r="DA19">
        <f>IFERROR(INDEX($CE$2:$CE$263,MATCH($CC19,$CD$2:$CD$263,0)),0)</f>
      </c>
      <c r="DB19">
        <f>IFERROR(INDEX($AI:$AI,MATCH($H19,$AH:$AH,0))&amp;"","")</f>
      </c>
      <c r="DC19" t="s">
        <v>159</v>
      </c>
      <c r="DD19" t="s">
        <v>160</v>
      </c>
      <c r="DF19">
        <f>IF($GI19&gt;=1,INDEX($DC:$DC,$GH19+1),"")</f>
      </c>
      <c r="DG19">
        <f>IF($GI19&gt;=2,INDEX($DC:$DC,$GH19+2),"")</f>
      </c>
      <c r="DH19">
        <f>IF($GI19&gt;=3,INDEX($DC:$DC,$GH19+3),"")</f>
      </c>
      <c r="DI19">
        <f>IF($GI19&gt;=4,INDEX($DC:$DC,$GH19+4),"")</f>
      </c>
      <c r="DJ19">
        <f>IF($GI19&gt;=5,INDEX($DC:$DC,$GH19+5),"")</f>
      </c>
      <c r="DK19">
        <f>IF($GI19&gt;=6,INDEX($DC:$DC,$GH19+6),"")</f>
      </c>
      <c r="DL19">
        <f>IF($GI19&gt;=7,INDEX($DC:$DC,$GH19+7),"")</f>
      </c>
      <c r="DM19">
        <f>IF($GI19&gt;=8,INDEX($DC:$DC,$GH19+8),"")</f>
      </c>
      <c r="DN19">
        <f>IF($GI19&gt;=9,INDEX($DC:$DC,$GH19+9),"")</f>
      </c>
      <c r="DO19">
        <f>IF($GI19&gt;=10,INDEX($DC:$DC,$GH19+10),"")</f>
      </c>
      <c r="DP19">
        <f>IF($GI19&gt;=11,INDEX($DC:$DC,$GH19+11),"")</f>
      </c>
      <c r="DQ19">
        <f>IF($GI19&gt;=12,INDEX($DC:$DC,$GH19+12),"")</f>
      </c>
      <c r="DR19">
        <f>IF($GI19&gt;=13,INDEX($DC:$DC,$GH19+13),"")</f>
      </c>
      <c r="DS19">
        <f>IF($GI19&gt;=14,INDEX($DC:$DC,$GH19+14),"")</f>
      </c>
      <c r="DT19">
        <f>IF($GI19&gt;=15,INDEX($DC:$DC,$GH19+15),"")</f>
      </c>
      <c r="DU19">
        <f>IF($GI19&gt;=16,INDEX($DC:$DC,$GH19+16),"")</f>
      </c>
      <c r="DV19">
        <f>IF($GI19&gt;=17,INDEX($DC:$DC,$GH19+17),"")</f>
      </c>
      <c r="DW19">
        <f>IF($GI19&gt;=18,INDEX($DC:$DC,$GH19+18),"")</f>
      </c>
      <c r="DX19">
        <f>IF($GI19&gt;=19,INDEX($DC:$DC,$GH19+19),"")</f>
      </c>
      <c r="DY19">
        <f>IF($GI19&gt;=20,INDEX($DC:$DC,$GH19+20),"")</f>
      </c>
      <c r="DZ19">
        <f>IF($GI19&gt;=21,INDEX($DC:$DC,$GH19+21),"")</f>
      </c>
      <c r="EA19">
        <f>IF($GI19&gt;=22,INDEX($DC:$DC,$GH19+22),"")</f>
      </c>
      <c r="EB19">
        <f>IF($GI19&gt;=23,INDEX($DC:$DC,$GH19+23),"")</f>
      </c>
      <c r="EC19">
        <f>IF($GI19&gt;=24,INDEX($DC:$DC,$GH19+24),"")</f>
      </c>
      <c r="ED19">
        <f>IF($GI19&gt;=25,INDEX($DC:$DC,$GH19+25),"")</f>
      </c>
      <c r="EE19">
        <f>IF($GI19&gt;=26,INDEX($DC:$DC,$GH19+26),"")</f>
      </c>
      <c r="EF19">
        <f>IF($GI19&gt;=27,INDEX($DC:$DC,$GH19+27),"")</f>
      </c>
      <c r="EG19">
        <f>IF($GI19&gt;=28,INDEX($DC:$DC,$GH19+28),"")</f>
      </c>
      <c r="EH19">
        <f>IF($GI19&gt;=29,INDEX($DC:$DC,$GH19+29),"")</f>
      </c>
      <c r="EI19">
        <f>IF($GI19&gt;=30,INDEX($DC:$DC,$GH19+30),"")</f>
      </c>
      <c r="EJ19">
        <f>IF($GI19&gt;=31,INDEX($DC:$DC,$GH19+31),"")</f>
      </c>
      <c r="EK19">
        <f>IF($GI19&gt;=32,INDEX($DC:$DC,$GH19+32),"")</f>
      </c>
      <c r="EL19">
        <f>IF($GI19&gt;=33,INDEX($DC:$DC,$GH19+33),"")</f>
      </c>
      <c r="EM19">
        <f>IF($GI19&gt;=34,INDEX($DC:$DC,$GH19+34),"")</f>
      </c>
      <c r="EN19">
        <f>IF($GI19&gt;=35,INDEX($DC:$DC,$GH19+35),"")</f>
      </c>
      <c r="EO19">
        <f>IF($GI19&gt;=36,INDEX($DC:$DC,$GH19+36),"")</f>
      </c>
      <c r="EP19">
        <f>IF($GI19&gt;=37,INDEX($DC:$DC,$GH19+37),"")</f>
      </c>
      <c r="EQ19">
        <f>IF($GI19&gt;=38,INDEX($DC:$DC,$GH19+38),"")</f>
      </c>
      <c r="ER19">
        <f>IF($GI19&gt;=39,INDEX($DC:$DC,$GH19+39),"")</f>
      </c>
      <c r="ES19">
        <f>IF($GI19&gt;=40,INDEX($DC:$DC,$GH19+40),"")</f>
      </c>
      <c r="ET19">
        <f>IF($GI19&gt;=1,INDEX($DD:$DD,$GH19+1),"")</f>
      </c>
      <c r="EU19">
        <f>IF($GI19&gt;=2,INDEX($DD:$DD,$GH19+2),"")</f>
      </c>
      <c r="EV19">
        <f>IF($GI19&gt;=3,INDEX($DD:$DD,$GH19+3),"")</f>
      </c>
      <c r="EW19">
        <f>IF($GI19&gt;=4,INDEX($DD:$DD,$GH19+4),"")</f>
      </c>
      <c r="EX19">
        <f>IF($GI19&gt;=5,INDEX($DD:$DD,$GH19+5),"")</f>
      </c>
      <c r="EY19">
        <f>IF($GI19&gt;=6,INDEX($DD:$DD,$GH19+6),"")</f>
      </c>
      <c r="EZ19">
        <f>IF($GI19&gt;=7,INDEX($DD:$DD,$GH19+7),"")</f>
      </c>
      <c r="FA19">
        <f>IF($GI19&gt;=8,INDEX($DD:$DD,$GH19+8),"")</f>
      </c>
      <c r="FB19">
        <f>IF($GI19&gt;=9,INDEX($DD:$DD,$GH19+9),"")</f>
      </c>
      <c r="FC19">
        <f>IF($GI19&gt;=10,INDEX($DD:$DD,$GH19+10),"")</f>
      </c>
      <c r="FD19">
        <f>IF($GI19&gt;=11,INDEX($DD:$DD,$GH19+11),"")</f>
      </c>
      <c r="FE19">
        <f>IF($GI19&gt;=12,INDEX($DD:$DD,$GH19+12),"")</f>
      </c>
      <c r="FF19">
        <f>IF($GI19&gt;=13,INDEX($DD:$DD,$GH19+13),"")</f>
      </c>
      <c r="FG19">
        <f>IF($GI19&gt;=14,INDEX($DD:$DD,$GH19+14),"")</f>
      </c>
      <c r="FH19">
        <f>IF($GI19&gt;=15,INDEX($DD:$DD,$GH19+15),"")</f>
      </c>
      <c r="FI19">
        <f>IF($GI19&gt;=16,INDEX($DD:$DD,$GH19+16),"")</f>
      </c>
      <c r="FJ19">
        <f>IF($GI19&gt;=17,INDEX($DD:$DD,$GH19+17),"")</f>
      </c>
      <c r="FK19">
        <f>IF($GI19&gt;=18,INDEX($DD:$DD,$GH19+18),"")</f>
      </c>
      <c r="FL19">
        <f>IF($GI19&gt;=19,INDEX($DD:$DD,$GH19+19),"")</f>
      </c>
      <c r="FM19">
        <f>IF($GI19&gt;=20,INDEX($DD:$DD,$GH19+20),"")</f>
      </c>
      <c r="FN19">
        <f>IF($GI19&gt;=21,INDEX($DD:$DD,$GH19+21),"")</f>
      </c>
      <c r="FO19">
        <f>IF($GI19&gt;=22,INDEX($DD:$DD,$GH19+22),"")</f>
      </c>
      <c r="FP19">
        <f>IF($GI19&gt;=23,INDEX($DD:$DD,$GH19+23),"")</f>
      </c>
      <c r="FQ19">
        <f>IF($GI19&gt;=24,INDEX($DD:$DD,$GH19+24),"")</f>
      </c>
      <c r="FR19">
        <f>IF($GI19&gt;=25,INDEX($DD:$DD,$GH19+25),"")</f>
      </c>
      <c r="FS19">
        <f>IF($GI19&gt;=26,INDEX($DD:$DD,$GH19+26),"")</f>
      </c>
      <c r="FT19">
        <f>IF($GI19&gt;=27,INDEX($DD:$DD,$GH19+27),"")</f>
      </c>
      <c r="FU19">
        <f>IF($GI19&gt;=28,INDEX($DD:$DD,$GH19+28),"")</f>
      </c>
      <c r="FV19">
        <f>IF($GI19&gt;=29,INDEX($DD:$DD,$GH19+29),"")</f>
      </c>
      <c r="FW19">
        <f>IF($GI19&gt;=30,INDEX($DD:$DD,$GH19+30),"")</f>
      </c>
      <c r="FX19">
        <f>IF($GI19&gt;=31,INDEX($DD:$DD,$GH19+31),"")</f>
      </c>
      <c r="FY19">
        <f>IF($GI19&gt;=32,INDEX($DD:$DD,$GH19+32),"")</f>
      </c>
      <c r="FZ19">
        <f>IF($GI19&gt;=33,INDEX($DD:$DD,$GH19+33),"")</f>
      </c>
      <c r="GA19">
        <f>IF($GI19&gt;=34,INDEX($DD:$DD,$GH19+34),"")</f>
      </c>
      <c r="GB19">
        <f>IF($GI19&gt;=35,INDEX($DD:$DD,$GH19+35),"")</f>
      </c>
      <c r="GC19">
        <f>IF($GI19&gt;=36,INDEX($DD:$DD,$GH19+36),"")</f>
      </c>
      <c r="GD19">
        <f>IF($GI19&gt;=37,INDEX($DD:$DD,$GH19+37),"")</f>
      </c>
      <c r="GE19">
        <f>IF($GI19&gt;=38,INDEX($DD:$DD,$GH19+38),"")</f>
      </c>
      <c r="GF19">
        <f>IF($GI19&gt;=39,INDEX($DD:$DD,$GH19+39),"")</f>
      </c>
      <c r="GG19">
        <f>IF($GI19&gt;=40,INDEX($DD:$DD,$GH19+40),"")</f>
      </c>
      <c r="GH19">
        <f>IFERROR(MATCH($DB19,$DC$2:$DC$148,0)+1,0)</f>
      </c>
      <c r="GI19">
        <f>IFERROR(INDEX($DE$2:$DE$148,MATCH($DB19,$DC$2:$DC$148,0)),0)</f>
      </c>
      <c r="GJ19">
        <f>IFERROR(MATCH($S19,$DF$19:$ES$19,0),0)</f>
      </c>
      <c r="GK19">
        <f>IF($GJ19&gt;0,INDEX($ET$19:$GG$19,$GJ19),"")</f>
      </c>
      <c r="GL19" t="s">
        <v>161</v>
      </c>
      <c r="GN19">
        <f>IF($IW19&gt;=1,INDEX($GL:$GL,$IV19+1),"")</f>
      </c>
      <c r="GO19">
        <f>IF($IW19&gt;=2,INDEX($GL:$GL,$IV19+2),"")</f>
      </c>
      <c r="GP19">
        <f>IF($IW19&gt;=3,INDEX($GL:$GL,$IV19+3),"")</f>
      </c>
      <c r="GQ19">
        <f>IF($IW19&gt;=4,INDEX($GL:$GL,$IV19+4),"")</f>
      </c>
      <c r="GR19">
        <f>IF($IW19&gt;=5,INDEX($GL:$GL,$IV19+5),"")</f>
      </c>
      <c r="GS19">
        <f>IF($IW19&gt;=6,INDEX($GL:$GL,$IV19+6),"")</f>
      </c>
      <c r="GT19">
        <f>IF($IW19&gt;=7,INDEX($GL:$GL,$IV19+7),"")</f>
      </c>
      <c r="GU19">
        <f>IF($IW19&gt;=8,INDEX($GL:$GL,$IV19+8),"")</f>
      </c>
      <c r="GV19">
        <f>IF($IW19&gt;=9,INDEX($GL:$GL,$IV19+9),"")</f>
      </c>
      <c r="GW19">
        <f>IF($IW19&gt;=10,INDEX($GL:$GL,$IV19+10),"")</f>
      </c>
      <c r="GX19">
        <f>IF($IW19&gt;=11,INDEX($GL:$GL,$IV19+11),"")</f>
      </c>
      <c r="GY19">
        <f>IF($IW19&gt;=12,INDEX($GL:$GL,$IV19+12),"")</f>
      </c>
      <c r="GZ19">
        <f>IF($IW19&gt;=13,INDEX($GL:$GL,$IV19+13),"")</f>
      </c>
      <c r="HA19">
        <f>IF($IW19&gt;=14,INDEX($GL:$GL,$IV19+14),"")</f>
      </c>
      <c r="HB19">
        <f>IF($IW19&gt;=15,INDEX($GL:$GL,$IV19+15),"")</f>
      </c>
      <c r="HC19">
        <f>IF($IW19&gt;=16,INDEX($GL:$GL,$IV19+16),"")</f>
      </c>
      <c r="HD19">
        <f>IF($IW19&gt;=17,INDEX($GL:$GL,$IV19+17),"")</f>
      </c>
      <c r="HE19">
        <f>IF($IW19&gt;=18,INDEX($GL:$GL,$IV19+18),"")</f>
      </c>
      <c r="HF19">
        <f>IF($IW19&gt;=19,INDEX($GL:$GL,$IV19+19),"")</f>
      </c>
      <c r="HG19">
        <f>IF($IW19&gt;=20,INDEX($GL:$GL,$IV19+20),"")</f>
      </c>
      <c r="HH19">
        <f>IF($IW19&gt;=21,INDEX($GL:$GL,$IV19+21),"")</f>
      </c>
      <c r="HI19">
        <f>IF($IW19&gt;=22,INDEX($GL:$GL,$IV19+22),"")</f>
      </c>
      <c r="HJ19">
        <f>IF($IW19&gt;=23,INDEX($GL:$GL,$IV19+23),"")</f>
      </c>
      <c r="HK19">
        <f>IF($IW19&gt;=24,INDEX($GL:$GL,$IV19+24),"")</f>
      </c>
      <c r="HL19">
        <f>IF($IW19&gt;=25,INDEX($GL:$GL,$IV19+25),"")</f>
      </c>
      <c r="HM19">
        <f>IF($IW19&gt;=26,INDEX($GL:$GL,$IV19+26),"")</f>
      </c>
      <c r="HN19">
        <f>IF($IW19&gt;=27,INDEX($GL:$GL,$IV19+27),"")</f>
      </c>
      <c r="HO19">
        <f>IF($IW19&gt;=28,INDEX($GL:$GL,$IV19+28),"")</f>
      </c>
      <c r="HP19">
        <f>IF($IW19&gt;=29,INDEX($GL:$GL,$IV19+29),"")</f>
      </c>
      <c r="HQ19">
        <f>IF($IW19&gt;=30,INDEX($GL:$GL,$IV19+30),"")</f>
      </c>
      <c r="HR19">
        <f>IF($IW19&gt;=31,INDEX($GL:$GL,$IV19+31),"")</f>
      </c>
      <c r="HS19">
        <f>IF($IW19&gt;=32,INDEX($GL:$GL,$IV19+32),"")</f>
      </c>
      <c r="HT19">
        <f>IF($IW19&gt;=33,INDEX($GL:$GL,$IV19+33),"")</f>
      </c>
      <c r="HU19">
        <f>IF($IW19&gt;=34,INDEX($GL:$GL,$IV19+34),"")</f>
      </c>
      <c r="HV19">
        <f>IF($IW19&gt;=35,INDEX($GL:$GL,$IV19+35),"")</f>
      </c>
      <c r="HW19">
        <f>IF($IW19&gt;=36,INDEX($GL:$GL,$IV19+36),"")</f>
      </c>
      <c r="HX19">
        <f>IF($IW19&gt;=37,INDEX($GL:$GL,$IV19+37),"")</f>
      </c>
      <c r="HY19">
        <f>IF($IW19&gt;=38,INDEX($GL:$GL,$IV19+38),"")</f>
      </c>
      <c r="HZ19">
        <f>IF($IW19&gt;=39,INDEX($GL:$GL,$IV19+39),"")</f>
      </c>
      <c r="IA19">
        <f>IF($IW19&gt;=40,INDEX($GL:$GL,$IV19+40),"")</f>
      </c>
      <c r="IB19">
        <f>IF($IW19&gt;=41,INDEX($GL:$GL,$IV19+41),"")</f>
      </c>
      <c r="IC19">
        <f>IF($IW19&gt;=42,INDEX($GL:$GL,$IV19+42),"")</f>
      </c>
      <c r="ID19">
        <f>IF($IW19&gt;=43,INDEX($GL:$GL,$IV19+43),"")</f>
      </c>
      <c r="IE19">
        <f>IF($IW19&gt;=44,INDEX($GL:$GL,$IV19+44),"")</f>
      </c>
      <c r="IF19">
        <f>IF($IW19&gt;=45,INDEX($GL:$GL,$IV19+45),"")</f>
      </c>
      <c r="IG19">
        <f>IF($IW19&gt;=46,INDEX($GL:$GL,$IV19+46),"")</f>
      </c>
      <c r="IH19">
        <f>IF($IW19&gt;=47,INDEX($GL:$GL,$IV19+47),"")</f>
      </c>
      <c r="II19">
        <f>IF($IW19&gt;=48,INDEX($GL:$GL,$IV19+48),"")</f>
      </c>
      <c r="IJ19">
        <f>IF($IW19&gt;=49,INDEX($GL:$GL,$IV19+49),"")</f>
      </c>
      <c r="IK19">
        <f>IF($IW19&gt;=50,INDEX($GL:$GL,$IV19+50),"")</f>
      </c>
      <c r="IL19">
        <f>IF($IW19&gt;=51,INDEX($GL:$GL,$IV19+51),"")</f>
      </c>
      <c r="IM19">
        <f>IF($IW19&gt;=52,INDEX($GL:$GL,$IV19+52),"")</f>
      </c>
      <c r="IN19">
        <f>IF($IW19&gt;=53,INDEX($GL:$GL,$IV19+53),"")</f>
      </c>
      <c r="IO19">
        <f>IF($IW19&gt;=54,INDEX($GL:$GL,$IV19+54),"")</f>
      </c>
      <c r="IP19">
        <f>IF($IW19&gt;=55,INDEX($GL:$GL,$IV19+55),"")</f>
      </c>
      <c r="IQ19">
        <f>IF($IW19&gt;=56,INDEX($GL:$GL,$IV19+56),"")</f>
      </c>
      <c r="IR19">
        <f>IF($IW19&gt;=57,INDEX($GL:$GL,$IV19+57),"")</f>
      </c>
      <c r="IS19">
        <f>IF($IW19&gt;=58,INDEX($GL:$GL,$IV19+58),"")</f>
      </c>
      <c r="IT19">
        <f>IF($IW19&gt;=59,INDEX($GL:$GL,$IV19+59),"")</f>
      </c>
      <c r="IU19">
        <f>IF($IW19&gt;=60,INDEX($GL:$GL,$IV19+60),"")</f>
      </c>
      <c r="IV19">
        <f>IFERROR(MATCH($GK19,$GL$2:$GL$324,0)+1,0)</f>
      </c>
      <c r="IW19">
        <f>IFERROR(INDEX($GM$2:$GM$324,MATCH($GK19,$GL$2:$GL$324,0)),0)</f>
      </c>
      <c r="IX19" t="s">
        <v>34</v>
      </c>
      <c r="IY19" t="s">
        <v>34</v>
      </c>
    </row>
    <row r="20" spans="1:259" x14ac:dyDescent="0.25">
      <c r="K20">
        <f>IF(OR($N20="",$J20=""),"",IFERROR($N20/$J20,0))</f>
      </c>
      <c r="L20">
        <f>IF($N20="","",
SUM($M20,$O20,$T20,$P20,$R20)*
(1-IF($U20="",0,VALUE($U20)/100)))</f>
      </c>
      <c r="M20">
        <f>IF($N20="","",$N20)</f>
      </c>
      <c r="O20">
        <f>IF($N20="","",
IF($H20="","",
IF(ISNUMBER(SEARCH("exempt",LOWER($H20))),0,
$N20*(VALUE(SUBSTITUTE($H20,"%",""))/100))))</f>
      </c>
      <c r="V20">
        <f>IFERROR(IF(FIND(" - ",$E20)&gt;0,MID($E20,FIND(" - ",$E20)+3,LEN($E20)),""),"")</f>
      </c>
      <c r="AD20" t="s">
        <v>162</v>
      </c>
      <c r="AE20" t="s">
        <v>163</v>
      </c>
      <c r="AF20" t="s">
        <v>164</v>
      </c>
      <c r="AG20" t="s">
        <v>157</v>
      </c>
      <c r="AH20" t="s">
        <v>165</v>
      </c>
      <c r="AI20" t="s">
        <v>166</v>
      </c>
      <c r="AJ20">
        <f>IFERROR(LEFT($E20,FIND(" - ",$E20)-1),$E20)</f>
      </c>
      <c r="AK20" t="s">
        <v>148</v>
      </c>
      <c r="AM20">
        <f>IF($CB20&gt;=1,INDEX($AK:$AK,$CA20+1),"")</f>
      </c>
      <c r="AN20">
        <f>IF($CB20&gt;=2,INDEX($AK:$AK,$CA20+2),"")</f>
      </c>
      <c r="AO20">
        <f>IF($CB20&gt;=3,INDEX($AK:$AK,$CA20+3),"")</f>
      </c>
      <c r="AP20">
        <f>IF($CB20&gt;=4,INDEX($AK:$AK,$CA20+4),"")</f>
      </c>
      <c r="AQ20">
        <f>IF($CB20&gt;=5,INDEX($AK:$AK,$CA20+5),"")</f>
      </c>
      <c r="AR20">
        <f>IF($CB20&gt;=6,INDEX($AK:$AK,$CA20+6),"")</f>
      </c>
      <c r="AS20">
        <f>IF($CB20&gt;=7,INDEX($AK:$AK,$CA20+7),"")</f>
      </c>
      <c r="AT20">
        <f>IF($CB20&gt;=8,INDEX($AK:$AK,$CA20+8),"")</f>
      </c>
      <c r="AU20">
        <f>IF($CB20&gt;=9,INDEX($AK:$AK,$CA20+9),"")</f>
      </c>
      <c r="AV20">
        <f>IF($CB20&gt;=10,INDEX($AK:$AK,$CA20+10),"")</f>
      </c>
      <c r="AW20">
        <f>IF($CB20&gt;=11,INDEX($AK:$AK,$CA20+11),"")</f>
      </c>
      <c r="AX20">
        <f>IF($CB20&gt;=12,INDEX($AK:$AK,$CA20+12),"")</f>
      </c>
      <c r="AY20">
        <f>IF($CB20&gt;=13,INDEX($AK:$AK,$CA20+13),"")</f>
      </c>
      <c r="AZ20">
        <f>IF($CB20&gt;=14,INDEX($AK:$AK,$CA20+14),"")</f>
      </c>
      <c r="BA20">
        <f>IF($CB20&gt;=15,INDEX($AK:$AK,$CA20+15),"")</f>
      </c>
      <c r="BB20">
        <f>IF($CB20&gt;=16,INDEX($AK:$AK,$CA20+16),"")</f>
      </c>
      <c r="BC20">
        <f>IF($CB20&gt;=17,INDEX($AK:$AK,$CA20+17),"")</f>
      </c>
      <c r="BD20">
        <f>IF($CB20&gt;=18,INDEX($AK:$AK,$CA20+18),"")</f>
      </c>
      <c r="BE20">
        <f>IF($CB20&gt;=19,INDEX($AK:$AK,$CA20+19),"")</f>
      </c>
      <c r="BF20">
        <f>IF($CB20&gt;=20,INDEX($AK:$AK,$CA20+20),"")</f>
      </c>
      <c r="BG20">
        <f>IF($CB20&gt;=21,INDEX($AK:$AK,$CA20+21),"")</f>
      </c>
      <c r="BH20">
        <f>IF($CB20&gt;=22,INDEX($AK:$AK,$CA20+22),"")</f>
      </c>
      <c r="BI20">
        <f>IF($CB20&gt;=23,INDEX($AK:$AK,$CA20+23),"")</f>
      </c>
      <c r="BJ20">
        <f>IF($CB20&gt;=24,INDEX($AK:$AK,$CA20+24),"")</f>
      </c>
      <c r="BK20">
        <f>IF($CB20&gt;=25,INDEX($AK:$AK,$CA20+25),"")</f>
      </c>
      <c r="BL20">
        <f>IF($CB20&gt;=26,INDEX($AK:$AK,$CA20+26),"")</f>
      </c>
      <c r="BM20">
        <f>IF($CB20&gt;=27,INDEX($AK:$AK,$CA20+27),"")</f>
      </c>
      <c r="BN20">
        <f>IF($CB20&gt;=28,INDEX($AK:$AK,$CA20+28),"")</f>
      </c>
      <c r="BO20">
        <f>IF($CB20&gt;=29,INDEX($AK:$AK,$CA20+29),"")</f>
      </c>
      <c r="BP20">
        <f>IF($CB20&gt;=30,INDEX($AK:$AK,$CA20+30),"")</f>
      </c>
      <c r="BQ20">
        <f>IF($CB20&gt;=31,INDEX($AK:$AK,$CA20+31),"")</f>
      </c>
      <c r="BR20">
        <f>IF($CB20&gt;=32,INDEX($AK:$AK,$CA20+32),"")</f>
      </c>
      <c r="BS20">
        <f>IF($CB20&gt;=33,INDEX($AK:$AK,$CA20+33),"")</f>
      </c>
      <c r="BT20">
        <f>IF($CB20&gt;=34,INDEX($AK:$AK,$CA20+34),"")</f>
      </c>
      <c r="BU20">
        <f>IF($CB20&gt;=35,INDEX($AK:$AK,$CA20+35),"")</f>
      </c>
      <c r="BV20">
        <f>IF($CB20&gt;=36,INDEX($AK:$AK,$CA20+36),"")</f>
      </c>
      <c r="BW20">
        <f>IF($CB20&gt;=37,INDEX($AK:$AK,$CA20+37),"")</f>
      </c>
      <c r="BX20">
        <f>IF($CB20&gt;=38,INDEX($AK:$AK,$CA20+38),"")</f>
      </c>
      <c r="BY20">
        <f>IF($CB20&gt;=39,INDEX($AK:$AK,$CA20+39),"")</f>
      </c>
      <c r="BZ20">
        <f>IF($CB20&gt;=40,INDEX($AK:$AK,$CA20+40),"")</f>
      </c>
      <c r="CA20">
        <f>IFERROR(MATCH($AJ20,$AK$2:$AK$134,0)+1,0)</f>
      </c>
      <c r="CB20">
        <f>IFERROR(INDEX($AL$2:$AL$134,MATCH($AJ20,$AK$2:$AK$134,0)),0)</f>
      </c>
      <c r="CC20">
        <f>IFERROR(LEFT($F20,FIND(" - ",$F20)-1),$F20)</f>
      </c>
      <c r="CD20" t="s">
        <v>167</v>
      </c>
      <c r="CE20">
        <v>2</v>
      </c>
      <c r="CF20">
        <f>IF($DA20&gt;=1,INDEX($CD:$CD,$CZ20+1),"")</f>
      </c>
      <c r="CG20">
        <f>IF($DA20&gt;=2,INDEX($CD:$CD,$CZ20+2),"")</f>
      </c>
      <c r="CH20">
        <f>IF($DA20&gt;=3,INDEX($CD:$CD,$CZ20+3),"")</f>
      </c>
      <c r="CI20">
        <f>IF($DA20&gt;=4,INDEX($CD:$CD,$CZ20+4),"")</f>
      </c>
      <c r="CJ20">
        <f>IF($DA20&gt;=5,INDEX($CD:$CD,$CZ20+5),"")</f>
      </c>
      <c r="CK20">
        <f>IF($DA20&gt;=6,INDEX($CD:$CD,$CZ20+6),"")</f>
      </c>
      <c r="CL20">
        <f>IF($DA20&gt;=7,INDEX($CD:$CD,$CZ20+7),"")</f>
      </c>
      <c r="CM20">
        <f>IF($DA20&gt;=8,INDEX($CD:$CD,$CZ20+8),"")</f>
      </c>
      <c r="CN20">
        <f>IF($DA20&gt;=9,INDEX($CD:$CD,$CZ20+9),"")</f>
      </c>
      <c r="CO20">
        <f>IF($DA20&gt;=10,INDEX($CD:$CD,$CZ20+10),"")</f>
      </c>
      <c r="CP20">
        <f>IF($DA20&gt;=11,INDEX($CD:$CD,$CZ20+11),"")</f>
      </c>
      <c r="CQ20">
        <f>IF($DA20&gt;=12,INDEX($CD:$CD,$CZ20+12),"")</f>
      </c>
      <c r="CR20">
        <f>IF($DA20&gt;=13,INDEX($CD:$CD,$CZ20+13),"")</f>
      </c>
      <c r="CS20">
        <f>IF($DA20&gt;=14,INDEX($CD:$CD,$CZ20+14),"")</f>
      </c>
      <c r="CT20">
        <f>IF($DA20&gt;=15,INDEX($CD:$CD,$CZ20+15),"")</f>
      </c>
      <c r="CU20">
        <f>IF($DA20&gt;=16,INDEX($CD:$CD,$CZ20+16),"")</f>
      </c>
      <c r="CV20">
        <f>IF($DA20&gt;=17,INDEX($CD:$CD,$CZ20+17),"")</f>
      </c>
      <c r="CW20">
        <f>IF($DA20&gt;=18,INDEX($CD:$CD,$CZ20+18),"")</f>
      </c>
      <c r="CX20">
        <f>IF($DA20&gt;=19,INDEX($CD:$CD,$CZ20+19),"")</f>
      </c>
      <c r="CY20">
        <f>IF($DA20&gt;=20,INDEX($CD:$CD,$CZ20+20),"")</f>
      </c>
      <c r="CZ20">
        <f>IFERROR(MATCH($CC20,$CD$2:$CD$263,0)+1,0)</f>
      </c>
      <c r="DA20">
        <f>IFERROR(INDEX($CE$2:$CE$263,MATCH($CC20,$CD$2:$CD$263,0)),0)</f>
      </c>
      <c r="DB20">
        <f>IFERROR(INDEX($AI:$AI,MATCH($H20,$AH:$AH,0))&amp;"","")</f>
      </c>
      <c r="DC20" t="s">
        <v>168</v>
      </c>
      <c r="DD20" t="s">
        <v>33</v>
      </c>
      <c r="DF20">
        <f>IF($GI20&gt;=1,INDEX($DC:$DC,$GH20+1),"")</f>
      </c>
      <c r="DG20">
        <f>IF($GI20&gt;=2,INDEX($DC:$DC,$GH20+2),"")</f>
      </c>
      <c r="DH20">
        <f>IF($GI20&gt;=3,INDEX($DC:$DC,$GH20+3),"")</f>
      </c>
      <c r="DI20">
        <f>IF($GI20&gt;=4,INDEX($DC:$DC,$GH20+4),"")</f>
      </c>
      <c r="DJ20">
        <f>IF($GI20&gt;=5,INDEX($DC:$DC,$GH20+5),"")</f>
      </c>
      <c r="DK20">
        <f>IF($GI20&gt;=6,INDEX($DC:$DC,$GH20+6),"")</f>
      </c>
      <c r="DL20">
        <f>IF($GI20&gt;=7,INDEX($DC:$DC,$GH20+7),"")</f>
      </c>
      <c r="DM20">
        <f>IF($GI20&gt;=8,INDEX($DC:$DC,$GH20+8),"")</f>
      </c>
      <c r="DN20">
        <f>IF($GI20&gt;=9,INDEX($DC:$DC,$GH20+9),"")</f>
      </c>
      <c r="DO20">
        <f>IF($GI20&gt;=10,INDEX($DC:$DC,$GH20+10),"")</f>
      </c>
      <c r="DP20">
        <f>IF($GI20&gt;=11,INDEX($DC:$DC,$GH20+11),"")</f>
      </c>
      <c r="DQ20">
        <f>IF($GI20&gt;=12,INDEX($DC:$DC,$GH20+12),"")</f>
      </c>
      <c r="DR20">
        <f>IF($GI20&gt;=13,INDEX($DC:$DC,$GH20+13),"")</f>
      </c>
      <c r="DS20">
        <f>IF($GI20&gt;=14,INDEX($DC:$DC,$GH20+14),"")</f>
      </c>
      <c r="DT20">
        <f>IF($GI20&gt;=15,INDEX($DC:$DC,$GH20+15),"")</f>
      </c>
      <c r="DU20">
        <f>IF($GI20&gt;=16,INDEX($DC:$DC,$GH20+16),"")</f>
      </c>
      <c r="DV20">
        <f>IF($GI20&gt;=17,INDEX($DC:$DC,$GH20+17),"")</f>
      </c>
      <c r="DW20">
        <f>IF($GI20&gt;=18,INDEX($DC:$DC,$GH20+18),"")</f>
      </c>
      <c r="DX20">
        <f>IF($GI20&gt;=19,INDEX($DC:$DC,$GH20+19),"")</f>
      </c>
      <c r="DY20">
        <f>IF($GI20&gt;=20,INDEX($DC:$DC,$GH20+20),"")</f>
      </c>
      <c r="DZ20">
        <f>IF($GI20&gt;=21,INDEX($DC:$DC,$GH20+21),"")</f>
      </c>
      <c r="EA20">
        <f>IF($GI20&gt;=22,INDEX($DC:$DC,$GH20+22),"")</f>
      </c>
      <c r="EB20">
        <f>IF($GI20&gt;=23,INDEX($DC:$DC,$GH20+23),"")</f>
      </c>
      <c r="EC20">
        <f>IF($GI20&gt;=24,INDEX($DC:$DC,$GH20+24),"")</f>
      </c>
      <c r="ED20">
        <f>IF($GI20&gt;=25,INDEX($DC:$DC,$GH20+25),"")</f>
      </c>
      <c r="EE20">
        <f>IF($GI20&gt;=26,INDEX($DC:$DC,$GH20+26),"")</f>
      </c>
      <c r="EF20">
        <f>IF($GI20&gt;=27,INDEX($DC:$DC,$GH20+27),"")</f>
      </c>
      <c r="EG20">
        <f>IF($GI20&gt;=28,INDEX($DC:$DC,$GH20+28),"")</f>
      </c>
      <c r="EH20">
        <f>IF($GI20&gt;=29,INDEX($DC:$DC,$GH20+29),"")</f>
      </c>
      <c r="EI20">
        <f>IF($GI20&gt;=30,INDEX($DC:$DC,$GH20+30),"")</f>
      </c>
      <c r="EJ20">
        <f>IF($GI20&gt;=31,INDEX($DC:$DC,$GH20+31),"")</f>
      </c>
      <c r="EK20">
        <f>IF($GI20&gt;=32,INDEX($DC:$DC,$GH20+32),"")</f>
      </c>
      <c r="EL20">
        <f>IF($GI20&gt;=33,INDEX($DC:$DC,$GH20+33),"")</f>
      </c>
      <c r="EM20">
        <f>IF($GI20&gt;=34,INDEX($DC:$DC,$GH20+34),"")</f>
      </c>
      <c r="EN20">
        <f>IF($GI20&gt;=35,INDEX($DC:$DC,$GH20+35),"")</f>
      </c>
      <c r="EO20">
        <f>IF($GI20&gt;=36,INDEX($DC:$DC,$GH20+36),"")</f>
      </c>
      <c r="EP20">
        <f>IF($GI20&gt;=37,INDEX($DC:$DC,$GH20+37),"")</f>
      </c>
      <c r="EQ20">
        <f>IF($GI20&gt;=38,INDEX($DC:$DC,$GH20+38),"")</f>
      </c>
      <c r="ER20">
        <f>IF($GI20&gt;=39,INDEX($DC:$DC,$GH20+39),"")</f>
      </c>
      <c r="ES20">
        <f>IF($GI20&gt;=40,INDEX($DC:$DC,$GH20+40),"")</f>
      </c>
      <c r="ET20">
        <f>IF($GI20&gt;=1,INDEX($DD:$DD,$GH20+1),"")</f>
      </c>
      <c r="EU20">
        <f>IF($GI20&gt;=2,INDEX($DD:$DD,$GH20+2),"")</f>
      </c>
      <c r="EV20">
        <f>IF($GI20&gt;=3,INDEX($DD:$DD,$GH20+3),"")</f>
      </c>
      <c r="EW20">
        <f>IF($GI20&gt;=4,INDEX($DD:$DD,$GH20+4),"")</f>
      </c>
      <c r="EX20">
        <f>IF($GI20&gt;=5,INDEX($DD:$DD,$GH20+5),"")</f>
      </c>
      <c r="EY20">
        <f>IF($GI20&gt;=6,INDEX($DD:$DD,$GH20+6),"")</f>
      </c>
      <c r="EZ20">
        <f>IF($GI20&gt;=7,INDEX($DD:$DD,$GH20+7),"")</f>
      </c>
      <c r="FA20">
        <f>IF($GI20&gt;=8,INDEX($DD:$DD,$GH20+8),"")</f>
      </c>
      <c r="FB20">
        <f>IF($GI20&gt;=9,INDEX($DD:$DD,$GH20+9),"")</f>
      </c>
      <c r="FC20">
        <f>IF($GI20&gt;=10,INDEX($DD:$DD,$GH20+10),"")</f>
      </c>
      <c r="FD20">
        <f>IF($GI20&gt;=11,INDEX($DD:$DD,$GH20+11),"")</f>
      </c>
      <c r="FE20">
        <f>IF($GI20&gt;=12,INDEX($DD:$DD,$GH20+12),"")</f>
      </c>
      <c r="FF20">
        <f>IF($GI20&gt;=13,INDEX($DD:$DD,$GH20+13),"")</f>
      </c>
      <c r="FG20">
        <f>IF($GI20&gt;=14,INDEX($DD:$DD,$GH20+14),"")</f>
      </c>
      <c r="FH20">
        <f>IF($GI20&gt;=15,INDEX($DD:$DD,$GH20+15),"")</f>
      </c>
      <c r="FI20">
        <f>IF($GI20&gt;=16,INDEX($DD:$DD,$GH20+16),"")</f>
      </c>
      <c r="FJ20">
        <f>IF($GI20&gt;=17,INDEX($DD:$DD,$GH20+17),"")</f>
      </c>
      <c r="FK20">
        <f>IF($GI20&gt;=18,INDEX($DD:$DD,$GH20+18),"")</f>
      </c>
      <c r="FL20">
        <f>IF($GI20&gt;=19,INDEX($DD:$DD,$GH20+19),"")</f>
      </c>
      <c r="FM20">
        <f>IF($GI20&gt;=20,INDEX($DD:$DD,$GH20+20),"")</f>
      </c>
      <c r="FN20">
        <f>IF($GI20&gt;=21,INDEX($DD:$DD,$GH20+21),"")</f>
      </c>
      <c r="FO20">
        <f>IF($GI20&gt;=22,INDEX($DD:$DD,$GH20+22),"")</f>
      </c>
      <c r="FP20">
        <f>IF($GI20&gt;=23,INDEX($DD:$DD,$GH20+23),"")</f>
      </c>
      <c r="FQ20">
        <f>IF($GI20&gt;=24,INDEX($DD:$DD,$GH20+24),"")</f>
      </c>
      <c r="FR20">
        <f>IF($GI20&gt;=25,INDEX($DD:$DD,$GH20+25),"")</f>
      </c>
      <c r="FS20">
        <f>IF($GI20&gt;=26,INDEX($DD:$DD,$GH20+26),"")</f>
      </c>
      <c r="FT20">
        <f>IF($GI20&gt;=27,INDEX($DD:$DD,$GH20+27),"")</f>
      </c>
      <c r="FU20">
        <f>IF($GI20&gt;=28,INDEX($DD:$DD,$GH20+28),"")</f>
      </c>
      <c r="FV20">
        <f>IF($GI20&gt;=29,INDEX($DD:$DD,$GH20+29),"")</f>
      </c>
      <c r="FW20">
        <f>IF($GI20&gt;=30,INDEX($DD:$DD,$GH20+30),"")</f>
      </c>
      <c r="FX20">
        <f>IF($GI20&gt;=31,INDEX($DD:$DD,$GH20+31),"")</f>
      </c>
      <c r="FY20">
        <f>IF($GI20&gt;=32,INDEX($DD:$DD,$GH20+32),"")</f>
      </c>
      <c r="FZ20">
        <f>IF($GI20&gt;=33,INDEX($DD:$DD,$GH20+33),"")</f>
      </c>
      <c r="GA20">
        <f>IF($GI20&gt;=34,INDEX($DD:$DD,$GH20+34),"")</f>
      </c>
      <c r="GB20">
        <f>IF($GI20&gt;=35,INDEX($DD:$DD,$GH20+35),"")</f>
      </c>
      <c r="GC20">
        <f>IF($GI20&gt;=36,INDEX($DD:$DD,$GH20+36),"")</f>
      </c>
      <c r="GD20">
        <f>IF($GI20&gt;=37,INDEX($DD:$DD,$GH20+37),"")</f>
      </c>
      <c r="GE20">
        <f>IF($GI20&gt;=38,INDEX($DD:$DD,$GH20+38),"")</f>
      </c>
      <c r="GF20">
        <f>IF($GI20&gt;=39,INDEX($DD:$DD,$GH20+39),"")</f>
      </c>
      <c r="GG20">
        <f>IF($GI20&gt;=40,INDEX($DD:$DD,$GH20+40),"")</f>
      </c>
      <c r="GH20">
        <f>IFERROR(MATCH($DB20,$DC$2:$DC$148,0)+1,0)</f>
      </c>
      <c r="GI20">
        <f>IFERROR(INDEX($DE$2:$DE$148,MATCH($DB20,$DC$2:$DC$148,0)),0)</f>
      </c>
      <c r="GJ20">
        <f>IFERROR(MATCH($S20,$DF$20:$ES$20,0),0)</f>
      </c>
      <c r="GK20">
        <f>IF($GJ20&gt;0,INDEX($ET$20:$GG$20,$GJ20),"")</f>
      </c>
      <c r="GL20" t="s">
        <v>169</v>
      </c>
      <c r="GN20">
        <f>IF($IW20&gt;=1,INDEX($GL:$GL,$IV20+1),"")</f>
      </c>
      <c r="GO20">
        <f>IF($IW20&gt;=2,INDEX($GL:$GL,$IV20+2),"")</f>
      </c>
      <c r="GP20">
        <f>IF($IW20&gt;=3,INDEX($GL:$GL,$IV20+3),"")</f>
      </c>
      <c r="GQ20">
        <f>IF($IW20&gt;=4,INDEX($GL:$GL,$IV20+4),"")</f>
      </c>
      <c r="GR20">
        <f>IF($IW20&gt;=5,INDEX($GL:$GL,$IV20+5),"")</f>
      </c>
      <c r="GS20">
        <f>IF($IW20&gt;=6,INDEX($GL:$GL,$IV20+6),"")</f>
      </c>
      <c r="GT20">
        <f>IF($IW20&gt;=7,INDEX($GL:$GL,$IV20+7),"")</f>
      </c>
      <c r="GU20">
        <f>IF($IW20&gt;=8,INDEX($GL:$GL,$IV20+8),"")</f>
      </c>
      <c r="GV20">
        <f>IF($IW20&gt;=9,INDEX($GL:$GL,$IV20+9),"")</f>
      </c>
      <c r="GW20">
        <f>IF($IW20&gt;=10,INDEX($GL:$GL,$IV20+10),"")</f>
      </c>
      <c r="GX20">
        <f>IF($IW20&gt;=11,INDEX($GL:$GL,$IV20+11),"")</f>
      </c>
      <c r="GY20">
        <f>IF($IW20&gt;=12,INDEX($GL:$GL,$IV20+12),"")</f>
      </c>
      <c r="GZ20">
        <f>IF($IW20&gt;=13,INDEX($GL:$GL,$IV20+13),"")</f>
      </c>
      <c r="HA20">
        <f>IF($IW20&gt;=14,INDEX($GL:$GL,$IV20+14),"")</f>
      </c>
      <c r="HB20">
        <f>IF($IW20&gt;=15,INDEX($GL:$GL,$IV20+15),"")</f>
      </c>
      <c r="HC20">
        <f>IF($IW20&gt;=16,INDEX($GL:$GL,$IV20+16),"")</f>
      </c>
      <c r="HD20">
        <f>IF($IW20&gt;=17,INDEX($GL:$GL,$IV20+17),"")</f>
      </c>
      <c r="HE20">
        <f>IF($IW20&gt;=18,INDEX($GL:$GL,$IV20+18),"")</f>
      </c>
      <c r="HF20">
        <f>IF($IW20&gt;=19,INDEX($GL:$GL,$IV20+19),"")</f>
      </c>
      <c r="HG20">
        <f>IF($IW20&gt;=20,INDEX($GL:$GL,$IV20+20),"")</f>
      </c>
      <c r="HH20">
        <f>IF($IW20&gt;=21,INDEX($GL:$GL,$IV20+21),"")</f>
      </c>
      <c r="HI20">
        <f>IF($IW20&gt;=22,INDEX($GL:$GL,$IV20+22),"")</f>
      </c>
      <c r="HJ20">
        <f>IF($IW20&gt;=23,INDEX($GL:$GL,$IV20+23),"")</f>
      </c>
      <c r="HK20">
        <f>IF($IW20&gt;=24,INDEX($GL:$GL,$IV20+24),"")</f>
      </c>
      <c r="HL20">
        <f>IF($IW20&gt;=25,INDEX($GL:$GL,$IV20+25),"")</f>
      </c>
      <c r="HM20">
        <f>IF($IW20&gt;=26,INDEX($GL:$GL,$IV20+26),"")</f>
      </c>
      <c r="HN20">
        <f>IF($IW20&gt;=27,INDEX($GL:$GL,$IV20+27),"")</f>
      </c>
      <c r="HO20">
        <f>IF($IW20&gt;=28,INDEX($GL:$GL,$IV20+28),"")</f>
      </c>
      <c r="HP20">
        <f>IF($IW20&gt;=29,INDEX($GL:$GL,$IV20+29),"")</f>
      </c>
      <c r="HQ20">
        <f>IF($IW20&gt;=30,INDEX($GL:$GL,$IV20+30),"")</f>
      </c>
      <c r="HR20">
        <f>IF($IW20&gt;=31,INDEX($GL:$GL,$IV20+31),"")</f>
      </c>
      <c r="HS20">
        <f>IF($IW20&gt;=32,INDEX($GL:$GL,$IV20+32),"")</f>
      </c>
      <c r="HT20">
        <f>IF($IW20&gt;=33,INDEX($GL:$GL,$IV20+33),"")</f>
      </c>
      <c r="HU20">
        <f>IF($IW20&gt;=34,INDEX($GL:$GL,$IV20+34),"")</f>
      </c>
      <c r="HV20">
        <f>IF($IW20&gt;=35,INDEX($GL:$GL,$IV20+35),"")</f>
      </c>
      <c r="HW20">
        <f>IF($IW20&gt;=36,INDEX($GL:$GL,$IV20+36),"")</f>
      </c>
      <c r="HX20">
        <f>IF($IW20&gt;=37,INDEX($GL:$GL,$IV20+37),"")</f>
      </c>
      <c r="HY20">
        <f>IF($IW20&gt;=38,INDEX($GL:$GL,$IV20+38),"")</f>
      </c>
      <c r="HZ20">
        <f>IF($IW20&gt;=39,INDEX($GL:$GL,$IV20+39),"")</f>
      </c>
      <c r="IA20">
        <f>IF($IW20&gt;=40,INDEX($GL:$GL,$IV20+40),"")</f>
      </c>
      <c r="IB20">
        <f>IF($IW20&gt;=41,INDEX($GL:$GL,$IV20+41),"")</f>
      </c>
      <c r="IC20">
        <f>IF($IW20&gt;=42,INDEX($GL:$GL,$IV20+42),"")</f>
      </c>
      <c r="ID20">
        <f>IF($IW20&gt;=43,INDEX($GL:$GL,$IV20+43),"")</f>
      </c>
      <c r="IE20">
        <f>IF($IW20&gt;=44,INDEX($GL:$GL,$IV20+44),"")</f>
      </c>
      <c r="IF20">
        <f>IF($IW20&gt;=45,INDEX($GL:$GL,$IV20+45),"")</f>
      </c>
      <c r="IG20">
        <f>IF($IW20&gt;=46,INDEX($GL:$GL,$IV20+46),"")</f>
      </c>
      <c r="IH20">
        <f>IF($IW20&gt;=47,INDEX($GL:$GL,$IV20+47),"")</f>
      </c>
      <c r="II20">
        <f>IF($IW20&gt;=48,INDEX($GL:$GL,$IV20+48),"")</f>
      </c>
      <c r="IJ20">
        <f>IF($IW20&gt;=49,INDEX($GL:$GL,$IV20+49),"")</f>
      </c>
      <c r="IK20">
        <f>IF($IW20&gt;=50,INDEX($GL:$GL,$IV20+50),"")</f>
      </c>
      <c r="IL20">
        <f>IF($IW20&gt;=51,INDEX($GL:$GL,$IV20+51),"")</f>
      </c>
      <c r="IM20">
        <f>IF($IW20&gt;=52,INDEX($GL:$GL,$IV20+52),"")</f>
      </c>
      <c r="IN20">
        <f>IF($IW20&gt;=53,INDEX($GL:$GL,$IV20+53),"")</f>
      </c>
      <c r="IO20">
        <f>IF($IW20&gt;=54,INDEX($GL:$GL,$IV20+54),"")</f>
      </c>
      <c r="IP20">
        <f>IF($IW20&gt;=55,INDEX($GL:$GL,$IV20+55),"")</f>
      </c>
      <c r="IQ20">
        <f>IF($IW20&gt;=56,INDEX($GL:$GL,$IV20+56),"")</f>
      </c>
      <c r="IR20">
        <f>IF($IW20&gt;=57,INDEX($GL:$GL,$IV20+57),"")</f>
      </c>
      <c r="IS20">
        <f>IF($IW20&gt;=58,INDEX($GL:$GL,$IV20+58),"")</f>
      </c>
      <c r="IT20">
        <f>IF($IW20&gt;=59,INDEX($GL:$GL,$IV20+59),"")</f>
      </c>
      <c r="IU20">
        <f>IF($IW20&gt;=60,INDEX($GL:$GL,$IV20+60),"")</f>
      </c>
      <c r="IV20">
        <f>IFERROR(MATCH($GK20,$GL$2:$GL$324,0)+1,0)</f>
      </c>
      <c r="IW20">
        <f>IFERROR(INDEX($GM$2:$GM$324,MATCH($GK20,$GL$2:$GL$324,0)),0)</f>
      </c>
      <c r="IX20" t="s">
        <v>34</v>
      </c>
      <c r="IY20" t="s">
        <v>34</v>
      </c>
    </row>
    <row r="21" spans="1:259" x14ac:dyDescent="0.25">
      <c r="K21">
        <f>IF(OR($N21="",$J21=""),"",IFERROR($N21/$J21,0))</f>
      </c>
      <c r="L21">
        <f>IF($N21="","",
SUM($M21,$O21,$T21,$P21,$R21)*
(1-IF($U21="",0,VALUE($U21)/100)))</f>
      </c>
      <c r="M21">
        <f>IF($N21="","",$N21)</f>
      </c>
      <c r="O21">
        <f>IF($N21="","",
IF($H21="","",
IF(ISNUMBER(SEARCH("exempt",LOWER($H21))),0,
$N21*(VALUE(SUBSTITUTE($H21,"%",""))/100))))</f>
      </c>
      <c r="V21">
        <f>IFERROR(IF(FIND(" - ",$E21)&gt;0,MID($E21,FIND(" - ",$E21)+3,LEN($E21)),""),"")</f>
      </c>
      <c r="AD21" t="s">
        <v>170</v>
      </c>
      <c r="AE21" t="s">
        <v>171</v>
      </c>
      <c r="AF21" t="s">
        <v>172</v>
      </c>
      <c r="AG21" t="s">
        <v>165</v>
      </c>
      <c r="AH21" t="s">
        <v>156</v>
      </c>
      <c r="AI21" t="s">
        <v>173</v>
      </c>
      <c r="AJ21">
        <f>IFERROR(LEFT($E21,FIND(" - ",$E21)-1),$E21)</f>
      </c>
      <c r="AK21" t="s">
        <v>156</v>
      </c>
      <c r="AM21">
        <f>IF($CB21&gt;=1,INDEX($AK:$AK,$CA21+1),"")</f>
      </c>
      <c r="AN21">
        <f>IF($CB21&gt;=2,INDEX($AK:$AK,$CA21+2),"")</f>
      </c>
      <c r="AO21">
        <f>IF($CB21&gt;=3,INDEX($AK:$AK,$CA21+3),"")</f>
      </c>
      <c r="AP21">
        <f>IF($CB21&gt;=4,INDEX($AK:$AK,$CA21+4),"")</f>
      </c>
      <c r="AQ21">
        <f>IF($CB21&gt;=5,INDEX($AK:$AK,$CA21+5),"")</f>
      </c>
      <c r="AR21">
        <f>IF($CB21&gt;=6,INDEX($AK:$AK,$CA21+6),"")</f>
      </c>
      <c r="AS21">
        <f>IF($CB21&gt;=7,INDEX($AK:$AK,$CA21+7),"")</f>
      </c>
      <c r="AT21">
        <f>IF($CB21&gt;=8,INDEX($AK:$AK,$CA21+8),"")</f>
      </c>
      <c r="AU21">
        <f>IF($CB21&gt;=9,INDEX($AK:$AK,$CA21+9),"")</f>
      </c>
      <c r="AV21">
        <f>IF($CB21&gt;=10,INDEX($AK:$AK,$CA21+10),"")</f>
      </c>
      <c r="AW21">
        <f>IF($CB21&gt;=11,INDEX($AK:$AK,$CA21+11),"")</f>
      </c>
      <c r="AX21">
        <f>IF($CB21&gt;=12,INDEX($AK:$AK,$CA21+12),"")</f>
      </c>
      <c r="AY21">
        <f>IF($CB21&gt;=13,INDEX($AK:$AK,$CA21+13),"")</f>
      </c>
      <c r="AZ21">
        <f>IF($CB21&gt;=14,INDEX($AK:$AK,$CA21+14),"")</f>
      </c>
      <c r="BA21">
        <f>IF($CB21&gt;=15,INDEX($AK:$AK,$CA21+15),"")</f>
      </c>
      <c r="BB21">
        <f>IF($CB21&gt;=16,INDEX($AK:$AK,$CA21+16),"")</f>
      </c>
      <c r="BC21">
        <f>IF($CB21&gt;=17,INDEX($AK:$AK,$CA21+17),"")</f>
      </c>
      <c r="BD21">
        <f>IF($CB21&gt;=18,INDEX($AK:$AK,$CA21+18),"")</f>
      </c>
      <c r="BE21">
        <f>IF($CB21&gt;=19,INDEX($AK:$AK,$CA21+19),"")</f>
      </c>
      <c r="BF21">
        <f>IF($CB21&gt;=20,INDEX($AK:$AK,$CA21+20),"")</f>
      </c>
      <c r="BG21">
        <f>IF($CB21&gt;=21,INDEX($AK:$AK,$CA21+21),"")</f>
      </c>
      <c r="BH21">
        <f>IF($CB21&gt;=22,INDEX($AK:$AK,$CA21+22),"")</f>
      </c>
      <c r="BI21">
        <f>IF($CB21&gt;=23,INDEX($AK:$AK,$CA21+23),"")</f>
      </c>
      <c r="BJ21">
        <f>IF($CB21&gt;=24,INDEX($AK:$AK,$CA21+24),"")</f>
      </c>
      <c r="BK21">
        <f>IF($CB21&gt;=25,INDEX($AK:$AK,$CA21+25),"")</f>
      </c>
      <c r="BL21">
        <f>IF($CB21&gt;=26,INDEX($AK:$AK,$CA21+26),"")</f>
      </c>
      <c r="BM21">
        <f>IF($CB21&gt;=27,INDEX($AK:$AK,$CA21+27),"")</f>
      </c>
      <c r="BN21">
        <f>IF($CB21&gt;=28,INDEX($AK:$AK,$CA21+28),"")</f>
      </c>
      <c r="BO21">
        <f>IF($CB21&gt;=29,INDEX($AK:$AK,$CA21+29),"")</f>
      </c>
      <c r="BP21">
        <f>IF($CB21&gt;=30,INDEX($AK:$AK,$CA21+30),"")</f>
      </c>
      <c r="BQ21">
        <f>IF($CB21&gt;=31,INDEX($AK:$AK,$CA21+31),"")</f>
      </c>
      <c r="BR21">
        <f>IF($CB21&gt;=32,INDEX($AK:$AK,$CA21+32),"")</f>
      </c>
      <c r="BS21">
        <f>IF($CB21&gt;=33,INDEX($AK:$AK,$CA21+33),"")</f>
      </c>
      <c r="BT21">
        <f>IF($CB21&gt;=34,INDEX($AK:$AK,$CA21+34),"")</f>
      </c>
      <c r="BU21">
        <f>IF($CB21&gt;=35,INDEX($AK:$AK,$CA21+35),"")</f>
      </c>
      <c r="BV21">
        <f>IF($CB21&gt;=36,INDEX($AK:$AK,$CA21+36),"")</f>
      </c>
      <c r="BW21">
        <f>IF($CB21&gt;=37,INDEX($AK:$AK,$CA21+37),"")</f>
      </c>
      <c r="BX21">
        <f>IF($CB21&gt;=38,INDEX($AK:$AK,$CA21+38),"")</f>
      </c>
      <c r="BY21">
        <f>IF($CB21&gt;=39,INDEX($AK:$AK,$CA21+39),"")</f>
      </c>
      <c r="BZ21">
        <f>IF($CB21&gt;=40,INDEX($AK:$AK,$CA21+40),"")</f>
      </c>
      <c r="CA21">
        <f>IFERROR(MATCH($AJ21,$AK$2:$AK$134,0)+1,0)</f>
      </c>
      <c r="CB21">
        <f>IFERROR(INDEX($AL$2:$AL$134,MATCH($AJ21,$AK$2:$AK$134,0)),0)</f>
      </c>
      <c r="CC21">
        <f>IFERROR(LEFT($F21,FIND(" - ",$F21)-1),$F21)</f>
      </c>
      <c r="CD21" t="s">
        <v>27</v>
      </c>
      <c r="CF21">
        <f>IF($DA21&gt;=1,INDEX($CD:$CD,$CZ21+1),"")</f>
      </c>
      <c r="CG21">
        <f>IF($DA21&gt;=2,INDEX($CD:$CD,$CZ21+2),"")</f>
      </c>
      <c r="CH21">
        <f>IF($DA21&gt;=3,INDEX($CD:$CD,$CZ21+3),"")</f>
      </c>
      <c r="CI21">
        <f>IF($DA21&gt;=4,INDEX($CD:$CD,$CZ21+4),"")</f>
      </c>
      <c r="CJ21">
        <f>IF($DA21&gt;=5,INDEX($CD:$CD,$CZ21+5),"")</f>
      </c>
      <c r="CK21">
        <f>IF($DA21&gt;=6,INDEX($CD:$CD,$CZ21+6),"")</f>
      </c>
      <c r="CL21">
        <f>IF($DA21&gt;=7,INDEX($CD:$CD,$CZ21+7),"")</f>
      </c>
      <c r="CM21">
        <f>IF($DA21&gt;=8,INDEX($CD:$CD,$CZ21+8),"")</f>
      </c>
      <c r="CN21">
        <f>IF($DA21&gt;=9,INDEX($CD:$CD,$CZ21+9),"")</f>
      </c>
      <c r="CO21">
        <f>IF($DA21&gt;=10,INDEX($CD:$CD,$CZ21+10),"")</f>
      </c>
      <c r="CP21">
        <f>IF($DA21&gt;=11,INDEX($CD:$CD,$CZ21+11),"")</f>
      </c>
      <c r="CQ21">
        <f>IF($DA21&gt;=12,INDEX($CD:$CD,$CZ21+12),"")</f>
      </c>
      <c r="CR21">
        <f>IF($DA21&gt;=13,INDEX($CD:$CD,$CZ21+13),"")</f>
      </c>
      <c r="CS21">
        <f>IF($DA21&gt;=14,INDEX($CD:$CD,$CZ21+14),"")</f>
      </c>
      <c r="CT21">
        <f>IF($DA21&gt;=15,INDEX($CD:$CD,$CZ21+15),"")</f>
      </c>
      <c r="CU21">
        <f>IF($DA21&gt;=16,INDEX($CD:$CD,$CZ21+16),"")</f>
      </c>
      <c r="CV21">
        <f>IF($DA21&gt;=17,INDEX($CD:$CD,$CZ21+17),"")</f>
      </c>
      <c r="CW21">
        <f>IF($DA21&gt;=18,INDEX($CD:$CD,$CZ21+18),"")</f>
      </c>
      <c r="CX21">
        <f>IF($DA21&gt;=19,INDEX($CD:$CD,$CZ21+19),"")</f>
      </c>
      <c r="CY21">
        <f>IF($DA21&gt;=20,INDEX($CD:$CD,$CZ21+20),"")</f>
      </c>
      <c r="CZ21">
        <f>IFERROR(MATCH($CC21,$CD$2:$CD$263,0)+1,0)</f>
      </c>
      <c r="DA21">
        <f>IFERROR(INDEX($CE$2:$CE$263,MATCH($CC21,$CD$2:$CD$263,0)),0)</f>
      </c>
      <c r="DB21">
        <f>IFERROR(INDEX($AI:$AI,MATCH($H21,$AH:$AH,0))&amp;"","")</f>
      </c>
      <c r="DC21" t="s">
        <v>174</v>
      </c>
      <c r="DE21">
        <v>1</v>
      </c>
      <c r="DF21">
        <f>IF($GI21&gt;=1,INDEX($DC:$DC,$GH21+1),"")</f>
      </c>
      <c r="DG21">
        <f>IF($GI21&gt;=2,INDEX($DC:$DC,$GH21+2),"")</f>
      </c>
      <c r="DH21">
        <f>IF($GI21&gt;=3,INDEX($DC:$DC,$GH21+3),"")</f>
      </c>
      <c r="DI21">
        <f>IF($GI21&gt;=4,INDEX($DC:$DC,$GH21+4),"")</f>
      </c>
      <c r="DJ21">
        <f>IF($GI21&gt;=5,INDEX($DC:$DC,$GH21+5),"")</f>
      </c>
      <c r="DK21">
        <f>IF($GI21&gt;=6,INDEX($DC:$DC,$GH21+6),"")</f>
      </c>
      <c r="DL21">
        <f>IF($GI21&gt;=7,INDEX($DC:$DC,$GH21+7),"")</f>
      </c>
      <c r="DM21">
        <f>IF($GI21&gt;=8,INDEX($DC:$DC,$GH21+8),"")</f>
      </c>
      <c r="DN21">
        <f>IF($GI21&gt;=9,INDEX($DC:$DC,$GH21+9),"")</f>
      </c>
      <c r="DO21">
        <f>IF($GI21&gt;=10,INDEX($DC:$DC,$GH21+10),"")</f>
      </c>
      <c r="DP21">
        <f>IF($GI21&gt;=11,INDEX($DC:$DC,$GH21+11),"")</f>
      </c>
      <c r="DQ21">
        <f>IF($GI21&gt;=12,INDEX($DC:$DC,$GH21+12),"")</f>
      </c>
      <c r="DR21">
        <f>IF($GI21&gt;=13,INDEX($DC:$DC,$GH21+13),"")</f>
      </c>
      <c r="DS21">
        <f>IF($GI21&gt;=14,INDEX($DC:$DC,$GH21+14),"")</f>
      </c>
      <c r="DT21">
        <f>IF($GI21&gt;=15,INDEX($DC:$DC,$GH21+15),"")</f>
      </c>
      <c r="DU21">
        <f>IF($GI21&gt;=16,INDEX($DC:$DC,$GH21+16),"")</f>
      </c>
      <c r="DV21">
        <f>IF($GI21&gt;=17,INDEX($DC:$DC,$GH21+17),"")</f>
      </c>
      <c r="DW21">
        <f>IF($GI21&gt;=18,INDEX($DC:$DC,$GH21+18),"")</f>
      </c>
      <c r="DX21">
        <f>IF($GI21&gt;=19,INDEX($DC:$DC,$GH21+19),"")</f>
      </c>
      <c r="DY21">
        <f>IF($GI21&gt;=20,INDEX($DC:$DC,$GH21+20),"")</f>
      </c>
      <c r="DZ21">
        <f>IF($GI21&gt;=21,INDEX($DC:$DC,$GH21+21),"")</f>
      </c>
      <c r="EA21">
        <f>IF($GI21&gt;=22,INDEX($DC:$DC,$GH21+22),"")</f>
      </c>
      <c r="EB21">
        <f>IF($GI21&gt;=23,INDEX($DC:$DC,$GH21+23),"")</f>
      </c>
      <c r="EC21">
        <f>IF($GI21&gt;=24,INDEX($DC:$DC,$GH21+24),"")</f>
      </c>
      <c r="ED21">
        <f>IF($GI21&gt;=25,INDEX($DC:$DC,$GH21+25),"")</f>
      </c>
      <c r="EE21">
        <f>IF($GI21&gt;=26,INDEX($DC:$DC,$GH21+26),"")</f>
      </c>
      <c r="EF21">
        <f>IF($GI21&gt;=27,INDEX($DC:$DC,$GH21+27),"")</f>
      </c>
      <c r="EG21">
        <f>IF($GI21&gt;=28,INDEX($DC:$DC,$GH21+28),"")</f>
      </c>
      <c r="EH21">
        <f>IF($GI21&gt;=29,INDEX($DC:$DC,$GH21+29),"")</f>
      </c>
      <c r="EI21">
        <f>IF($GI21&gt;=30,INDEX($DC:$DC,$GH21+30),"")</f>
      </c>
      <c r="EJ21">
        <f>IF($GI21&gt;=31,INDEX($DC:$DC,$GH21+31),"")</f>
      </c>
      <c r="EK21">
        <f>IF($GI21&gt;=32,INDEX($DC:$DC,$GH21+32),"")</f>
      </c>
      <c r="EL21">
        <f>IF($GI21&gt;=33,INDEX($DC:$DC,$GH21+33),"")</f>
      </c>
      <c r="EM21">
        <f>IF($GI21&gt;=34,INDEX($DC:$DC,$GH21+34),"")</f>
      </c>
      <c r="EN21">
        <f>IF($GI21&gt;=35,INDEX($DC:$DC,$GH21+35),"")</f>
      </c>
      <c r="EO21">
        <f>IF($GI21&gt;=36,INDEX($DC:$DC,$GH21+36),"")</f>
      </c>
      <c r="EP21">
        <f>IF($GI21&gt;=37,INDEX($DC:$DC,$GH21+37),"")</f>
      </c>
      <c r="EQ21">
        <f>IF($GI21&gt;=38,INDEX($DC:$DC,$GH21+38),"")</f>
      </c>
      <c r="ER21">
        <f>IF($GI21&gt;=39,INDEX($DC:$DC,$GH21+39),"")</f>
      </c>
      <c r="ES21">
        <f>IF($GI21&gt;=40,INDEX($DC:$DC,$GH21+40),"")</f>
      </c>
      <c r="ET21">
        <f>IF($GI21&gt;=1,INDEX($DD:$DD,$GH21+1),"")</f>
      </c>
      <c r="EU21">
        <f>IF($GI21&gt;=2,INDEX($DD:$DD,$GH21+2),"")</f>
      </c>
      <c r="EV21">
        <f>IF($GI21&gt;=3,INDEX($DD:$DD,$GH21+3),"")</f>
      </c>
      <c r="EW21">
        <f>IF($GI21&gt;=4,INDEX($DD:$DD,$GH21+4),"")</f>
      </c>
      <c r="EX21">
        <f>IF($GI21&gt;=5,INDEX($DD:$DD,$GH21+5),"")</f>
      </c>
      <c r="EY21">
        <f>IF($GI21&gt;=6,INDEX($DD:$DD,$GH21+6),"")</f>
      </c>
      <c r="EZ21">
        <f>IF($GI21&gt;=7,INDEX($DD:$DD,$GH21+7),"")</f>
      </c>
      <c r="FA21">
        <f>IF($GI21&gt;=8,INDEX($DD:$DD,$GH21+8),"")</f>
      </c>
      <c r="FB21">
        <f>IF($GI21&gt;=9,INDEX($DD:$DD,$GH21+9),"")</f>
      </c>
      <c r="FC21">
        <f>IF($GI21&gt;=10,INDEX($DD:$DD,$GH21+10),"")</f>
      </c>
      <c r="FD21">
        <f>IF($GI21&gt;=11,INDEX($DD:$DD,$GH21+11),"")</f>
      </c>
      <c r="FE21">
        <f>IF($GI21&gt;=12,INDEX($DD:$DD,$GH21+12),"")</f>
      </c>
      <c r="FF21">
        <f>IF($GI21&gt;=13,INDEX($DD:$DD,$GH21+13),"")</f>
      </c>
      <c r="FG21">
        <f>IF($GI21&gt;=14,INDEX($DD:$DD,$GH21+14),"")</f>
      </c>
      <c r="FH21">
        <f>IF($GI21&gt;=15,INDEX($DD:$DD,$GH21+15),"")</f>
      </c>
      <c r="FI21">
        <f>IF($GI21&gt;=16,INDEX($DD:$DD,$GH21+16),"")</f>
      </c>
      <c r="FJ21">
        <f>IF($GI21&gt;=17,INDEX($DD:$DD,$GH21+17),"")</f>
      </c>
      <c r="FK21">
        <f>IF($GI21&gt;=18,INDEX($DD:$DD,$GH21+18),"")</f>
      </c>
      <c r="FL21">
        <f>IF($GI21&gt;=19,INDEX($DD:$DD,$GH21+19),"")</f>
      </c>
      <c r="FM21">
        <f>IF($GI21&gt;=20,INDEX($DD:$DD,$GH21+20),"")</f>
      </c>
      <c r="FN21">
        <f>IF($GI21&gt;=21,INDEX($DD:$DD,$GH21+21),"")</f>
      </c>
      <c r="FO21">
        <f>IF($GI21&gt;=22,INDEX($DD:$DD,$GH21+22),"")</f>
      </c>
      <c r="FP21">
        <f>IF($GI21&gt;=23,INDEX($DD:$DD,$GH21+23),"")</f>
      </c>
      <c r="FQ21">
        <f>IF($GI21&gt;=24,INDEX($DD:$DD,$GH21+24),"")</f>
      </c>
      <c r="FR21">
        <f>IF($GI21&gt;=25,INDEX($DD:$DD,$GH21+25),"")</f>
      </c>
      <c r="FS21">
        <f>IF($GI21&gt;=26,INDEX($DD:$DD,$GH21+26),"")</f>
      </c>
      <c r="FT21">
        <f>IF($GI21&gt;=27,INDEX($DD:$DD,$GH21+27),"")</f>
      </c>
      <c r="FU21">
        <f>IF($GI21&gt;=28,INDEX($DD:$DD,$GH21+28),"")</f>
      </c>
      <c r="FV21">
        <f>IF($GI21&gt;=29,INDEX($DD:$DD,$GH21+29),"")</f>
      </c>
      <c r="FW21">
        <f>IF($GI21&gt;=30,INDEX($DD:$DD,$GH21+30),"")</f>
      </c>
      <c r="FX21">
        <f>IF($GI21&gt;=31,INDEX($DD:$DD,$GH21+31),"")</f>
      </c>
      <c r="FY21">
        <f>IF($GI21&gt;=32,INDEX($DD:$DD,$GH21+32),"")</f>
      </c>
      <c r="FZ21">
        <f>IF($GI21&gt;=33,INDEX($DD:$DD,$GH21+33),"")</f>
      </c>
      <c r="GA21">
        <f>IF($GI21&gt;=34,INDEX($DD:$DD,$GH21+34),"")</f>
      </c>
      <c r="GB21">
        <f>IF($GI21&gt;=35,INDEX($DD:$DD,$GH21+35),"")</f>
      </c>
      <c r="GC21">
        <f>IF($GI21&gt;=36,INDEX($DD:$DD,$GH21+36),"")</f>
      </c>
      <c r="GD21">
        <f>IF($GI21&gt;=37,INDEX($DD:$DD,$GH21+37),"")</f>
      </c>
      <c r="GE21">
        <f>IF($GI21&gt;=38,INDEX($DD:$DD,$GH21+38),"")</f>
      </c>
      <c r="GF21">
        <f>IF($GI21&gt;=39,INDEX($DD:$DD,$GH21+39),"")</f>
      </c>
      <c r="GG21">
        <f>IF($GI21&gt;=40,INDEX($DD:$DD,$GH21+40),"")</f>
      </c>
      <c r="GH21">
        <f>IFERROR(MATCH($DB21,$DC$2:$DC$148,0)+1,0)</f>
      </c>
      <c r="GI21">
        <f>IFERROR(INDEX($DE$2:$DE$148,MATCH($DB21,$DC$2:$DC$148,0)),0)</f>
      </c>
      <c r="GJ21">
        <f>IFERROR(MATCH($S21,$DF$21:$ES$21,0),0)</f>
      </c>
      <c r="GK21">
        <f>IF($GJ21&gt;0,INDEX($ET$21:$GG$21,$GJ21),"")</f>
      </c>
      <c r="GL21" t="s">
        <v>175</v>
      </c>
      <c r="GN21">
        <f>IF($IW21&gt;=1,INDEX($GL:$GL,$IV21+1),"")</f>
      </c>
      <c r="GO21">
        <f>IF($IW21&gt;=2,INDEX($GL:$GL,$IV21+2),"")</f>
      </c>
      <c r="GP21">
        <f>IF($IW21&gt;=3,INDEX($GL:$GL,$IV21+3),"")</f>
      </c>
      <c r="GQ21">
        <f>IF($IW21&gt;=4,INDEX($GL:$GL,$IV21+4),"")</f>
      </c>
      <c r="GR21">
        <f>IF($IW21&gt;=5,INDEX($GL:$GL,$IV21+5),"")</f>
      </c>
      <c r="GS21">
        <f>IF($IW21&gt;=6,INDEX($GL:$GL,$IV21+6),"")</f>
      </c>
      <c r="GT21">
        <f>IF($IW21&gt;=7,INDEX($GL:$GL,$IV21+7),"")</f>
      </c>
      <c r="GU21">
        <f>IF($IW21&gt;=8,INDEX($GL:$GL,$IV21+8),"")</f>
      </c>
      <c r="GV21">
        <f>IF($IW21&gt;=9,INDEX($GL:$GL,$IV21+9),"")</f>
      </c>
      <c r="GW21">
        <f>IF($IW21&gt;=10,INDEX($GL:$GL,$IV21+10),"")</f>
      </c>
      <c r="GX21">
        <f>IF($IW21&gt;=11,INDEX($GL:$GL,$IV21+11),"")</f>
      </c>
      <c r="GY21">
        <f>IF($IW21&gt;=12,INDEX($GL:$GL,$IV21+12),"")</f>
      </c>
      <c r="GZ21">
        <f>IF($IW21&gt;=13,INDEX($GL:$GL,$IV21+13),"")</f>
      </c>
      <c r="HA21">
        <f>IF($IW21&gt;=14,INDEX($GL:$GL,$IV21+14),"")</f>
      </c>
      <c r="HB21">
        <f>IF($IW21&gt;=15,INDEX($GL:$GL,$IV21+15),"")</f>
      </c>
      <c r="HC21">
        <f>IF($IW21&gt;=16,INDEX($GL:$GL,$IV21+16),"")</f>
      </c>
      <c r="HD21">
        <f>IF($IW21&gt;=17,INDEX($GL:$GL,$IV21+17),"")</f>
      </c>
      <c r="HE21">
        <f>IF($IW21&gt;=18,INDEX($GL:$GL,$IV21+18),"")</f>
      </c>
      <c r="HF21">
        <f>IF($IW21&gt;=19,INDEX($GL:$GL,$IV21+19),"")</f>
      </c>
      <c r="HG21">
        <f>IF($IW21&gt;=20,INDEX($GL:$GL,$IV21+20),"")</f>
      </c>
      <c r="HH21">
        <f>IF($IW21&gt;=21,INDEX($GL:$GL,$IV21+21),"")</f>
      </c>
      <c r="HI21">
        <f>IF($IW21&gt;=22,INDEX($GL:$GL,$IV21+22),"")</f>
      </c>
      <c r="HJ21">
        <f>IF($IW21&gt;=23,INDEX($GL:$GL,$IV21+23),"")</f>
      </c>
      <c r="HK21">
        <f>IF($IW21&gt;=24,INDEX($GL:$GL,$IV21+24),"")</f>
      </c>
      <c r="HL21">
        <f>IF($IW21&gt;=25,INDEX($GL:$GL,$IV21+25),"")</f>
      </c>
      <c r="HM21">
        <f>IF($IW21&gt;=26,INDEX($GL:$GL,$IV21+26),"")</f>
      </c>
      <c r="HN21">
        <f>IF($IW21&gt;=27,INDEX($GL:$GL,$IV21+27),"")</f>
      </c>
      <c r="HO21">
        <f>IF($IW21&gt;=28,INDEX($GL:$GL,$IV21+28),"")</f>
      </c>
      <c r="HP21">
        <f>IF($IW21&gt;=29,INDEX($GL:$GL,$IV21+29),"")</f>
      </c>
      <c r="HQ21">
        <f>IF($IW21&gt;=30,INDEX($GL:$GL,$IV21+30),"")</f>
      </c>
      <c r="HR21">
        <f>IF($IW21&gt;=31,INDEX($GL:$GL,$IV21+31),"")</f>
      </c>
      <c r="HS21">
        <f>IF($IW21&gt;=32,INDEX($GL:$GL,$IV21+32),"")</f>
      </c>
      <c r="HT21">
        <f>IF($IW21&gt;=33,INDEX($GL:$GL,$IV21+33),"")</f>
      </c>
      <c r="HU21">
        <f>IF($IW21&gt;=34,INDEX($GL:$GL,$IV21+34),"")</f>
      </c>
      <c r="HV21">
        <f>IF($IW21&gt;=35,INDEX($GL:$GL,$IV21+35),"")</f>
      </c>
      <c r="HW21">
        <f>IF($IW21&gt;=36,INDEX($GL:$GL,$IV21+36),"")</f>
      </c>
      <c r="HX21">
        <f>IF($IW21&gt;=37,INDEX($GL:$GL,$IV21+37),"")</f>
      </c>
      <c r="HY21">
        <f>IF($IW21&gt;=38,INDEX($GL:$GL,$IV21+38),"")</f>
      </c>
      <c r="HZ21">
        <f>IF($IW21&gt;=39,INDEX($GL:$GL,$IV21+39),"")</f>
      </c>
      <c r="IA21">
        <f>IF($IW21&gt;=40,INDEX($GL:$GL,$IV21+40),"")</f>
      </c>
      <c r="IB21">
        <f>IF($IW21&gt;=41,INDEX($GL:$GL,$IV21+41),"")</f>
      </c>
      <c r="IC21">
        <f>IF($IW21&gt;=42,INDEX($GL:$GL,$IV21+42),"")</f>
      </c>
      <c r="ID21">
        <f>IF($IW21&gt;=43,INDEX($GL:$GL,$IV21+43),"")</f>
      </c>
      <c r="IE21">
        <f>IF($IW21&gt;=44,INDEX($GL:$GL,$IV21+44),"")</f>
      </c>
      <c r="IF21">
        <f>IF($IW21&gt;=45,INDEX($GL:$GL,$IV21+45),"")</f>
      </c>
      <c r="IG21">
        <f>IF($IW21&gt;=46,INDEX($GL:$GL,$IV21+46),"")</f>
      </c>
      <c r="IH21">
        <f>IF($IW21&gt;=47,INDEX($GL:$GL,$IV21+47),"")</f>
      </c>
      <c r="II21">
        <f>IF($IW21&gt;=48,INDEX($GL:$GL,$IV21+48),"")</f>
      </c>
      <c r="IJ21">
        <f>IF($IW21&gt;=49,INDEX($GL:$GL,$IV21+49),"")</f>
      </c>
      <c r="IK21">
        <f>IF($IW21&gt;=50,INDEX($GL:$GL,$IV21+50),"")</f>
      </c>
      <c r="IL21">
        <f>IF($IW21&gt;=51,INDEX($GL:$GL,$IV21+51),"")</f>
      </c>
      <c r="IM21">
        <f>IF($IW21&gt;=52,INDEX($GL:$GL,$IV21+52),"")</f>
      </c>
      <c r="IN21">
        <f>IF($IW21&gt;=53,INDEX($GL:$GL,$IV21+53),"")</f>
      </c>
      <c r="IO21">
        <f>IF($IW21&gt;=54,INDEX($GL:$GL,$IV21+54),"")</f>
      </c>
      <c r="IP21">
        <f>IF($IW21&gt;=55,INDEX($GL:$GL,$IV21+55),"")</f>
      </c>
      <c r="IQ21">
        <f>IF($IW21&gt;=56,INDEX($GL:$GL,$IV21+56),"")</f>
      </c>
      <c r="IR21">
        <f>IF($IW21&gt;=57,INDEX($GL:$GL,$IV21+57),"")</f>
      </c>
      <c r="IS21">
        <f>IF($IW21&gt;=58,INDEX($GL:$GL,$IV21+58),"")</f>
      </c>
      <c r="IT21">
        <f>IF($IW21&gt;=59,INDEX($GL:$GL,$IV21+59),"")</f>
      </c>
      <c r="IU21">
        <f>IF($IW21&gt;=60,INDEX($GL:$GL,$IV21+60),"")</f>
      </c>
      <c r="IV21">
        <f>IFERROR(MATCH($GK21,$GL$2:$GL$324,0)+1,0)</f>
      </c>
      <c r="IW21">
        <f>IFERROR(INDEX($GM$2:$GM$324,MATCH($GK21,$GL$2:$GL$324,0)),0)</f>
      </c>
      <c r="IX21" t="s">
        <v>34</v>
      </c>
      <c r="IY21" t="s">
        <v>34</v>
      </c>
    </row>
    <row r="22" spans="1:259" x14ac:dyDescent="0.25">
      <c r="K22">
        <f>IF(OR($N22="",$J22=""),"",IFERROR($N22/$J22,0))</f>
      </c>
      <c r="L22">
        <f>IF($N22="","",
SUM($M22,$O22,$T22,$P22,$R22)*
(1-IF($U22="",0,VALUE($U22)/100)))</f>
      </c>
      <c r="M22">
        <f>IF($N22="","",$N22)</f>
      </c>
      <c r="O22">
        <f>IF($N22="","",
IF($H22="","",
IF(ISNUMBER(SEARCH("exempt",LOWER($H22))),0,
$N22*(VALUE(SUBSTITUTE($H22,"%",""))/100))))</f>
      </c>
      <c r="V22">
        <f>IFERROR(IF(FIND(" - ",$E22)&gt;0,MID($E22,FIND(" - ",$E22)+3,LEN($E22)),""),"")</f>
      </c>
      <c r="AD22" t="s">
        <v>176</v>
      </c>
      <c r="AE22" t="s">
        <v>177</v>
      </c>
      <c r="AF22" t="s">
        <v>178</v>
      </c>
      <c r="AG22" t="s">
        <v>179</v>
      </c>
      <c r="AH22" t="s">
        <v>179</v>
      </c>
      <c r="AI22" t="s">
        <v>98</v>
      </c>
      <c r="AJ22">
        <f>IFERROR(LEFT($E22,FIND(" - ",$E22)-1),$E22)</f>
      </c>
      <c r="AK22" t="s">
        <v>157</v>
      </c>
      <c r="AM22">
        <f>IF($CB22&gt;=1,INDEX($AK:$AK,$CA22+1),"")</f>
      </c>
      <c r="AN22">
        <f>IF($CB22&gt;=2,INDEX($AK:$AK,$CA22+2),"")</f>
      </c>
      <c r="AO22">
        <f>IF($CB22&gt;=3,INDEX($AK:$AK,$CA22+3),"")</f>
      </c>
      <c r="AP22">
        <f>IF($CB22&gt;=4,INDEX($AK:$AK,$CA22+4),"")</f>
      </c>
      <c r="AQ22">
        <f>IF($CB22&gt;=5,INDEX($AK:$AK,$CA22+5),"")</f>
      </c>
      <c r="AR22">
        <f>IF($CB22&gt;=6,INDEX($AK:$AK,$CA22+6),"")</f>
      </c>
      <c r="AS22">
        <f>IF($CB22&gt;=7,INDEX($AK:$AK,$CA22+7),"")</f>
      </c>
      <c r="AT22">
        <f>IF($CB22&gt;=8,INDEX($AK:$AK,$CA22+8),"")</f>
      </c>
      <c r="AU22">
        <f>IF($CB22&gt;=9,INDEX($AK:$AK,$CA22+9),"")</f>
      </c>
      <c r="AV22">
        <f>IF($CB22&gt;=10,INDEX($AK:$AK,$CA22+10),"")</f>
      </c>
      <c r="AW22">
        <f>IF($CB22&gt;=11,INDEX($AK:$AK,$CA22+11),"")</f>
      </c>
      <c r="AX22">
        <f>IF($CB22&gt;=12,INDEX($AK:$AK,$CA22+12),"")</f>
      </c>
      <c r="AY22">
        <f>IF($CB22&gt;=13,INDEX($AK:$AK,$CA22+13),"")</f>
      </c>
      <c r="AZ22">
        <f>IF($CB22&gt;=14,INDEX($AK:$AK,$CA22+14),"")</f>
      </c>
      <c r="BA22">
        <f>IF($CB22&gt;=15,INDEX($AK:$AK,$CA22+15),"")</f>
      </c>
      <c r="BB22">
        <f>IF($CB22&gt;=16,INDEX($AK:$AK,$CA22+16),"")</f>
      </c>
      <c r="BC22">
        <f>IF($CB22&gt;=17,INDEX($AK:$AK,$CA22+17),"")</f>
      </c>
      <c r="BD22">
        <f>IF($CB22&gt;=18,INDEX($AK:$AK,$CA22+18),"")</f>
      </c>
      <c r="BE22">
        <f>IF($CB22&gt;=19,INDEX($AK:$AK,$CA22+19),"")</f>
      </c>
      <c r="BF22">
        <f>IF($CB22&gt;=20,INDEX($AK:$AK,$CA22+20),"")</f>
      </c>
      <c r="BG22">
        <f>IF($CB22&gt;=21,INDEX($AK:$AK,$CA22+21),"")</f>
      </c>
      <c r="BH22">
        <f>IF($CB22&gt;=22,INDEX($AK:$AK,$CA22+22),"")</f>
      </c>
      <c r="BI22">
        <f>IF($CB22&gt;=23,INDEX($AK:$AK,$CA22+23),"")</f>
      </c>
      <c r="BJ22">
        <f>IF($CB22&gt;=24,INDEX($AK:$AK,$CA22+24),"")</f>
      </c>
      <c r="BK22">
        <f>IF($CB22&gt;=25,INDEX($AK:$AK,$CA22+25),"")</f>
      </c>
      <c r="BL22">
        <f>IF($CB22&gt;=26,INDEX($AK:$AK,$CA22+26),"")</f>
      </c>
      <c r="BM22">
        <f>IF($CB22&gt;=27,INDEX($AK:$AK,$CA22+27),"")</f>
      </c>
      <c r="BN22">
        <f>IF($CB22&gt;=28,INDEX($AK:$AK,$CA22+28),"")</f>
      </c>
      <c r="BO22">
        <f>IF($CB22&gt;=29,INDEX($AK:$AK,$CA22+29),"")</f>
      </c>
      <c r="BP22">
        <f>IF($CB22&gt;=30,INDEX($AK:$AK,$CA22+30),"")</f>
      </c>
      <c r="BQ22">
        <f>IF($CB22&gt;=31,INDEX($AK:$AK,$CA22+31),"")</f>
      </c>
      <c r="BR22">
        <f>IF($CB22&gt;=32,INDEX($AK:$AK,$CA22+32),"")</f>
      </c>
      <c r="BS22">
        <f>IF($CB22&gt;=33,INDEX($AK:$AK,$CA22+33),"")</f>
      </c>
      <c r="BT22">
        <f>IF($CB22&gt;=34,INDEX($AK:$AK,$CA22+34),"")</f>
      </c>
      <c r="BU22">
        <f>IF($CB22&gt;=35,INDEX($AK:$AK,$CA22+35),"")</f>
      </c>
      <c r="BV22">
        <f>IF($CB22&gt;=36,INDEX($AK:$AK,$CA22+36),"")</f>
      </c>
      <c r="BW22">
        <f>IF($CB22&gt;=37,INDEX($AK:$AK,$CA22+37),"")</f>
      </c>
      <c r="BX22">
        <f>IF($CB22&gt;=38,INDEX($AK:$AK,$CA22+38),"")</f>
      </c>
      <c r="BY22">
        <f>IF($CB22&gt;=39,INDEX($AK:$AK,$CA22+39),"")</f>
      </c>
      <c r="BZ22">
        <f>IF($CB22&gt;=40,INDEX($AK:$AK,$CA22+40),"")</f>
      </c>
      <c r="CA22">
        <f>IFERROR(MATCH($AJ22,$AK$2:$AK$134,0)+1,0)</f>
      </c>
      <c r="CB22">
        <f>IFERROR(INDEX($AL$2:$AL$134,MATCH($AJ22,$AK$2:$AK$134,0)),0)</f>
      </c>
      <c r="CC22">
        <f>IFERROR(LEFT($F22,FIND(" - ",$F22)-1),$F22)</f>
      </c>
      <c r="CD22" t="s">
        <v>39</v>
      </c>
      <c r="CF22">
        <f>IF($DA22&gt;=1,INDEX($CD:$CD,$CZ22+1),"")</f>
      </c>
      <c r="CG22">
        <f>IF($DA22&gt;=2,INDEX($CD:$CD,$CZ22+2),"")</f>
      </c>
      <c r="CH22">
        <f>IF($DA22&gt;=3,INDEX($CD:$CD,$CZ22+3),"")</f>
      </c>
      <c r="CI22">
        <f>IF($DA22&gt;=4,INDEX($CD:$CD,$CZ22+4),"")</f>
      </c>
      <c r="CJ22">
        <f>IF($DA22&gt;=5,INDEX($CD:$CD,$CZ22+5),"")</f>
      </c>
      <c r="CK22">
        <f>IF($DA22&gt;=6,INDEX($CD:$CD,$CZ22+6),"")</f>
      </c>
      <c r="CL22">
        <f>IF($DA22&gt;=7,INDEX($CD:$CD,$CZ22+7),"")</f>
      </c>
      <c r="CM22">
        <f>IF($DA22&gt;=8,INDEX($CD:$CD,$CZ22+8),"")</f>
      </c>
      <c r="CN22">
        <f>IF($DA22&gt;=9,INDEX($CD:$CD,$CZ22+9),"")</f>
      </c>
      <c r="CO22">
        <f>IF($DA22&gt;=10,INDEX($CD:$CD,$CZ22+10),"")</f>
      </c>
      <c r="CP22">
        <f>IF($DA22&gt;=11,INDEX($CD:$CD,$CZ22+11),"")</f>
      </c>
      <c r="CQ22">
        <f>IF($DA22&gt;=12,INDEX($CD:$CD,$CZ22+12),"")</f>
      </c>
      <c r="CR22">
        <f>IF($DA22&gt;=13,INDEX($CD:$CD,$CZ22+13),"")</f>
      </c>
      <c r="CS22">
        <f>IF($DA22&gt;=14,INDEX($CD:$CD,$CZ22+14),"")</f>
      </c>
      <c r="CT22">
        <f>IF($DA22&gt;=15,INDEX($CD:$CD,$CZ22+15),"")</f>
      </c>
      <c r="CU22">
        <f>IF($DA22&gt;=16,INDEX($CD:$CD,$CZ22+16),"")</f>
      </c>
      <c r="CV22">
        <f>IF($DA22&gt;=17,INDEX($CD:$CD,$CZ22+17),"")</f>
      </c>
      <c r="CW22">
        <f>IF($DA22&gt;=18,INDEX($CD:$CD,$CZ22+18),"")</f>
      </c>
      <c r="CX22">
        <f>IF($DA22&gt;=19,INDEX($CD:$CD,$CZ22+19),"")</f>
      </c>
      <c r="CY22">
        <f>IF($DA22&gt;=20,INDEX($CD:$CD,$CZ22+20),"")</f>
      </c>
      <c r="CZ22">
        <f>IFERROR(MATCH($CC22,$CD$2:$CD$263,0)+1,0)</f>
      </c>
      <c r="DA22">
        <f>IFERROR(INDEX($CE$2:$CE$263,MATCH($CC22,$CD$2:$CD$263,0)),0)</f>
      </c>
      <c r="DB22">
        <f>IFERROR(INDEX($AI:$AI,MATCH($H22,$AH:$AH,0))&amp;"","")</f>
      </c>
      <c r="DC22" t="s">
        <v>42</v>
      </c>
      <c r="DD22" t="s">
        <v>34</v>
      </c>
      <c r="DF22">
        <f>IF($GI22&gt;=1,INDEX($DC:$DC,$GH22+1),"")</f>
      </c>
      <c r="DG22">
        <f>IF($GI22&gt;=2,INDEX($DC:$DC,$GH22+2),"")</f>
      </c>
      <c r="DH22">
        <f>IF($GI22&gt;=3,INDEX($DC:$DC,$GH22+3),"")</f>
      </c>
      <c r="DI22">
        <f>IF($GI22&gt;=4,INDEX($DC:$DC,$GH22+4),"")</f>
      </c>
      <c r="DJ22">
        <f>IF($GI22&gt;=5,INDEX($DC:$DC,$GH22+5),"")</f>
      </c>
      <c r="DK22">
        <f>IF($GI22&gt;=6,INDEX($DC:$DC,$GH22+6),"")</f>
      </c>
      <c r="DL22">
        <f>IF($GI22&gt;=7,INDEX($DC:$DC,$GH22+7),"")</f>
      </c>
      <c r="DM22">
        <f>IF($GI22&gt;=8,INDEX($DC:$DC,$GH22+8),"")</f>
      </c>
      <c r="DN22">
        <f>IF($GI22&gt;=9,INDEX($DC:$DC,$GH22+9),"")</f>
      </c>
      <c r="DO22">
        <f>IF($GI22&gt;=10,INDEX($DC:$DC,$GH22+10),"")</f>
      </c>
      <c r="DP22">
        <f>IF($GI22&gt;=11,INDEX($DC:$DC,$GH22+11),"")</f>
      </c>
      <c r="DQ22">
        <f>IF($GI22&gt;=12,INDEX($DC:$DC,$GH22+12),"")</f>
      </c>
      <c r="DR22">
        <f>IF($GI22&gt;=13,INDEX($DC:$DC,$GH22+13),"")</f>
      </c>
      <c r="DS22">
        <f>IF($GI22&gt;=14,INDEX($DC:$DC,$GH22+14),"")</f>
      </c>
      <c r="DT22">
        <f>IF($GI22&gt;=15,INDEX($DC:$DC,$GH22+15),"")</f>
      </c>
      <c r="DU22">
        <f>IF($GI22&gt;=16,INDEX($DC:$DC,$GH22+16),"")</f>
      </c>
      <c r="DV22">
        <f>IF($GI22&gt;=17,INDEX($DC:$DC,$GH22+17),"")</f>
      </c>
      <c r="DW22">
        <f>IF($GI22&gt;=18,INDEX($DC:$DC,$GH22+18),"")</f>
      </c>
      <c r="DX22">
        <f>IF($GI22&gt;=19,INDEX($DC:$DC,$GH22+19),"")</f>
      </c>
      <c r="DY22">
        <f>IF($GI22&gt;=20,INDEX($DC:$DC,$GH22+20),"")</f>
      </c>
      <c r="DZ22">
        <f>IF($GI22&gt;=21,INDEX($DC:$DC,$GH22+21),"")</f>
      </c>
      <c r="EA22">
        <f>IF($GI22&gt;=22,INDEX($DC:$DC,$GH22+22),"")</f>
      </c>
      <c r="EB22">
        <f>IF($GI22&gt;=23,INDEX($DC:$DC,$GH22+23),"")</f>
      </c>
      <c r="EC22">
        <f>IF($GI22&gt;=24,INDEX($DC:$DC,$GH22+24),"")</f>
      </c>
      <c r="ED22">
        <f>IF($GI22&gt;=25,INDEX($DC:$DC,$GH22+25),"")</f>
      </c>
      <c r="EE22">
        <f>IF($GI22&gt;=26,INDEX($DC:$DC,$GH22+26),"")</f>
      </c>
      <c r="EF22">
        <f>IF($GI22&gt;=27,INDEX($DC:$DC,$GH22+27),"")</f>
      </c>
      <c r="EG22">
        <f>IF($GI22&gt;=28,INDEX($DC:$DC,$GH22+28),"")</f>
      </c>
      <c r="EH22">
        <f>IF($GI22&gt;=29,INDEX($DC:$DC,$GH22+29),"")</f>
      </c>
      <c r="EI22">
        <f>IF($GI22&gt;=30,INDEX($DC:$DC,$GH22+30),"")</f>
      </c>
      <c r="EJ22">
        <f>IF($GI22&gt;=31,INDEX($DC:$DC,$GH22+31),"")</f>
      </c>
      <c r="EK22">
        <f>IF($GI22&gt;=32,INDEX($DC:$DC,$GH22+32),"")</f>
      </c>
      <c r="EL22">
        <f>IF($GI22&gt;=33,INDEX($DC:$DC,$GH22+33),"")</f>
      </c>
      <c r="EM22">
        <f>IF($GI22&gt;=34,INDEX($DC:$DC,$GH22+34),"")</f>
      </c>
      <c r="EN22">
        <f>IF($GI22&gt;=35,INDEX($DC:$DC,$GH22+35),"")</f>
      </c>
      <c r="EO22">
        <f>IF($GI22&gt;=36,INDEX($DC:$DC,$GH22+36),"")</f>
      </c>
      <c r="EP22">
        <f>IF($GI22&gt;=37,INDEX($DC:$DC,$GH22+37),"")</f>
      </c>
      <c r="EQ22">
        <f>IF($GI22&gt;=38,INDEX($DC:$DC,$GH22+38),"")</f>
      </c>
      <c r="ER22">
        <f>IF($GI22&gt;=39,INDEX($DC:$DC,$GH22+39),"")</f>
      </c>
      <c r="ES22">
        <f>IF($GI22&gt;=40,INDEX($DC:$DC,$GH22+40),"")</f>
      </c>
      <c r="ET22">
        <f>IF($GI22&gt;=1,INDEX($DD:$DD,$GH22+1),"")</f>
      </c>
      <c r="EU22">
        <f>IF($GI22&gt;=2,INDEX($DD:$DD,$GH22+2),"")</f>
      </c>
      <c r="EV22">
        <f>IF($GI22&gt;=3,INDEX($DD:$DD,$GH22+3),"")</f>
      </c>
      <c r="EW22">
        <f>IF($GI22&gt;=4,INDEX($DD:$DD,$GH22+4),"")</f>
      </c>
      <c r="EX22">
        <f>IF($GI22&gt;=5,INDEX($DD:$DD,$GH22+5),"")</f>
      </c>
      <c r="EY22">
        <f>IF($GI22&gt;=6,INDEX($DD:$DD,$GH22+6),"")</f>
      </c>
      <c r="EZ22">
        <f>IF($GI22&gt;=7,INDEX($DD:$DD,$GH22+7),"")</f>
      </c>
      <c r="FA22">
        <f>IF($GI22&gt;=8,INDEX($DD:$DD,$GH22+8),"")</f>
      </c>
      <c r="FB22">
        <f>IF($GI22&gt;=9,INDEX($DD:$DD,$GH22+9),"")</f>
      </c>
      <c r="FC22">
        <f>IF($GI22&gt;=10,INDEX($DD:$DD,$GH22+10),"")</f>
      </c>
      <c r="FD22">
        <f>IF($GI22&gt;=11,INDEX($DD:$DD,$GH22+11),"")</f>
      </c>
      <c r="FE22">
        <f>IF($GI22&gt;=12,INDEX($DD:$DD,$GH22+12),"")</f>
      </c>
      <c r="FF22">
        <f>IF($GI22&gt;=13,INDEX($DD:$DD,$GH22+13),"")</f>
      </c>
      <c r="FG22">
        <f>IF($GI22&gt;=14,INDEX($DD:$DD,$GH22+14),"")</f>
      </c>
      <c r="FH22">
        <f>IF($GI22&gt;=15,INDEX($DD:$DD,$GH22+15),"")</f>
      </c>
      <c r="FI22">
        <f>IF($GI22&gt;=16,INDEX($DD:$DD,$GH22+16),"")</f>
      </c>
      <c r="FJ22">
        <f>IF($GI22&gt;=17,INDEX($DD:$DD,$GH22+17),"")</f>
      </c>
      <c r="FK22">
        <f>IF($GI22&gt;=18,INDEX($DD:$DD,$GH22+18),"")</f>
      </c>
      <c r="FL22">
        <f>IF($GI22&gt;=19,INDEX($DD:$DD,$GH22+19),"")</f>
      </c>
      <c r="FM22">
        <f>IF($GI22&gt;=20,INDEX($DD:$DD,$GH22+20),"")</f>
      </c>
      <c r="FN22">
        <f>IF($GI22&gt;=21,INDEX($DD:$DD,$GH22+21),"")</f>
      </c>
      <c r="FO22">
        <f>IF($GI22&gt;=22,INDEX($DD:$DD,$GH22+22),"")</f>
      </c>
      <c r="FP22">
        <f>IF($GI22&gt;=23,INDEX($DD:$DD,$GH22+23),"")</f>
      </c>
      <c r="FQ22">
        <f>IF($GI22&gt;=24,INDEX($DD:$DD,$GH22+24),"")</f>
      </c>
      <c r="FR22">
        <f>IF($GI22&gt;=25,INDEX($DD:$DD,$GH22+25),"")</f>
      </c>
      <c r="FS22">
        <f>IF($GI22&gt;=26,INDEX($DD:$DD,$GH22+26),"")</f>
      </c>
      <c r="FT22">
        <f>IF($GI22&gt;=27,INDEX($DD:$DD,$GH22+27),"")</f>
      </c>
      <c r="FU22">
        <f>IF($GI22&gt;=28,INDEX($DD:$DD,$GH22+28),"")</f>
      </c>
      <c r="FV22">
        <f>IF($GI22&gt;=29,INDEX($DD:$DD,$GH22+29),"")</f>
      </c>
      <c r="FW22">
        <f>IF($GI22&gt;=30,INDEX($DD:$DD,$GH22+30),"")</f>
      </c>
      <c r="FX22">
        <f>IF($GI22&gt;=31,INDEX($DD:$DD,$GH22+31),"")</f>
      </c>
      <c r="FY22">
        <f>IF($GI22&gt;=32,INDEX($DD:$DD,$GH22+32),"")</f>
      </c>
      <c r="FZ22">
        <f>IF($GI22&gt;=33,INDEX($DD:$DD,$GH22+33),"")</f>
      </c>
      <c r="GA22">
        <f>IF($GI22&gt;=34,INDEX($DD:$DD,$GH22+34),"")</f>
      </c>
      <c r="GB22">
        <f>IF($GI22&gt;=35,INDEX($DD:$DD,$GH22+35),"")</f>
      </c>
      <c r="GC22">
        <f>IF($GI22&gt;=36,INDEX($DD:$DD,$GH22+36),"")</f>
      </c>
      <c r="GD22">
        <f>IF($GI22&gt;=37,INDEX($DD:$DD,$GH22+37),"")</f>
      </c>
      <c r="GE22">
        <f>IF($GI22&gt;=38,INDEX($DD:$DD,$GH22+38),"")</f>
      </c>
      <c r="GF22">
        <f>IF($GI22&gt;=39,INDEX($DD:$DD,$GH22+39),"")</f>
      </c>
      <c r="GG22">
        <f>IF($GI22&gt;=40,INDEX($DD:$DD,$GH22+40),"")</f>
      </c>
      <c r="GH22">
        <f>IFERROR(MATCH($DB22,$DC$2:$DC$148,0)+1,0)</f>
      </c>
      <c r="GI22">
        <f>IFERROR(INDEX($DE$2:$DE$148,MATCH($DB22,$DC$2:$DC$148,0)),0)</f>
      </c>
      <c r="GJ22">
        <f>IFERROR(MATCH($S22,$DF$22:$ES$22,0),0)</f>
      </c>
      <c r="GK22">
        <f>IF($GJ22&gt;0,INDEX($ET$22:$GG$22,$GJ22),"")</f>
      </c>
      <c r="GL22" t="s">
        <v>180</v>
      </c>
      <c r="GN22">
        <f>IF($IW22&gt;=1,INDEX($GL:$GL,$IV22+1),"")</f>
      </c>
      <c r="GO22">
        <f>IF($IW22&gt;=2,INDEX($GL:$GL,$IV22+2),"")</f>
      </c>
      <c r="GP22">
        <f>IF($IW22&gt;=3,INDEX($GL:$GL,$IV22+3),"")</f>
      </c>
      <c r="GQ22">
        <f>IF($IW22&gt;=4,INDEX($GL:$GL,$IV22+4),"")</f>
      </c>
      <c r="GR22">
        <f>IF($IW22&gt;=5,INDEX($GL:$GL,$IV22+5),"")</f>
      </c>
      <c r="GS22">
        <f>IF($IW22&gt;=6,INDEX($GL:$GL,$IV22+6),"")</f>
      </c>
      <c r="GT22">
        <f>IF($IW22&gt;=7,INDEX($GL:$GL,$IV22+7),"")</f>
      </c>
      <c r="GU22">
        <f>IF($IW22&gt;=8,INDEX($GL:$GL,$IV22+8),"")</f>
      </c>
      <c r="GV22">
        <f>IF($IW22&gt;=9,INDEX($GL:$GL,$IV22+9),"")</f>
      </c>
      <c r="GW22">
        <f>IF($IW22&gt;=10,INDEX($GL:$GL,$IV22+10),"")</f>
      </c>
      <c r="GX22">
        <f>IF($IW22&gt;=11,INDEX($GL:$GL,$IV22+11),"")</f>
      </c>
      <c r="GY22">
        <f>IF($IW22&gt;=12,INDEX($GL:$GL,$IV22+12),"")</f>
      </c>
      <c r="GZ22">
        <f>IF($IW22&gt;=13,INDEX($GL:$GL,$IV22+13),"")</f>
      </c>
      <c r="HA22">
        <f>IF($IW22&gt;=14,INDEX($GL:$GL,$IV22+14),"")</f>
      </c>
      <c r="HB22">
        <f>IF($IW22&gt;=15,INDEX($GL:$GL,$IV22+15),"")</f>
      </c>
      <c r="HC22">
        <f>IF($IW22&gt;=16,INDEX($GL:$GL,$IV22+16),"")</f>
      </c>
      <c r="HD22">
        <f>IF($IW22&gt;=17,INDEX($GL:$GL,$IV22+17),"")</f>
      </c>
      <c r="HE22">
        <f>IF($IW22&gt;=18,INDEX($GL:$GL,$IV22+18),"")</f>
      </c>
      <c r="HF22">
        <f>IF($IW22&gt;=19,INDEX($GL:$GL,$IV22+19),"")</f>
      </c>
      <c r="HG22">
        <f>IF($IW22&gt;=20,INDEX($GL:$GL,$IV22+20),"")</f>
      </c>
      <c r="HH22">
        <f>IF($IW22&gt;=21,INDEX($GL:$GL,$IV22+21),"")</f>
      </c>
      <c r="HI22">
        <f>IF($IW22&gt;=22,INDEX($GL:$GL,$IV22+22),"")</f>
      </c>
      <c r="HJ22">
        <f>IF($IW22&gt;=23,INDEX($GL:$GL,$IV22+23),"")</f>
      </c>
      <c r="HK22">
        <f>IF($IW22&gt;=24,INDEX($GL:$GL,$IV22+24),"")</f>
      </c>
      <c r="HL22">
        <f>IF($IW22&gt;=25,INDEX($GL:$GL,$IV22+25),"")</f>
      </c>
      <c r="HM22">
        <f>IF($IW22&gt;=26,INDEX($GL:$GL,$IV22+26),"")</f>
      </c>
      <c r="HN22">
        <f>IF($IW22&gt;=27,INDEX($GL:$GL,$IV22+27),"")</f>
      </c>
      <c r="HO22">
        <f>IF($IW22&gt;=28,INDEX($GL:$GL,$IV22+28),"")</f>
      </c>
      <c r="HP22">
        <f>IF($IW22&gt;=29,INDEX($GL:$GL,$IV22+29),"")</f>
      </c>
      <c r="HQ22">
        <f>IF($IW22&gt;=30,INDEX($GL:$GL,$IV22+30),"")</f>
      </c>
      <c r="HR22">
        <f>IF($IW22&gt;=31,INDEX($GL:$GL,$IV22+31),"")</f>
      </c>
      <c r="HS22">
        <f>IF($IW22&gt;=32,INDEX($GL:$GL,$IV22+32),"")</f>
      </c>
      <c r="HT22">
        <f>IF($IW22&gt;=33,INDEX($GL:$GL,$IV22+33),"")</f>
      </c>
      <c r="HU22">
        <f>IF($IW22&gt;=34,INDEX($GL:$GL,$IV22+34),"")</f>
      </c>
      <c r="HV22">
        <f>IF($IW22&gt;=35,INDEX($GL:$GL,$IV22+35),"")</f>
      </c>
      <c r="HW22">
        <f>IF($IW22&gt;=36,INDEX($GL:$GL,$IV22+36),"")</f>
      </c>
      <c r="HX22">
        <f>IF($IW22&gt;=37,INDEX($GL:$GL,$IV22+37),"")</f>
      </c>
      <c r="HY22">
        <f>IF($IW22&gt;=38,INDEX($GL:$GL,$IV22+38),"")</f>
      </c>
      <c r="HZ22">
        <f>IF($IW22&gt;=39,INDEX($GL:$GL,$IV22+39),"")</f>
      </c>
      <c r="IA22">
        <f>IF($IW22&gt;=40,INDEX($GL:$GL,$IV22+40),"")</f>
      </c>
      <c r="IB22">
        <f>IF($IW22&gt;=41,INDEX($GL:$GL,$IV22+41),"")</f>
      </c>
      <c r="IC22">
        <f>IF($IW22&gt;=42,INDEX($GL:$GL,$IV22+42),"")</f>
      </c>
      <c r="ID22">
        <f>IF($IW22&gt;=43,INDEX($GL:$GL,$IV22+43),"")</f>
      </c>
      <c r="IE22">
        <f>IF($IW22&gt;=44,INDEX($GL:$GL,$IV22+44),"")</f>
      </c>
      <c r="IF22">
        <f>IF($IW22&gt;=45,INDEX($GL:$GL,$IV22+45),"")</f>
      </c>
      <c r="IG22">
        <f>IF($IW22&gt;=46,INDEX($GL:$GL,$IV22+46),"")</f>
      </c>
      <c r="IH22">
        <f>IF($IW22&gt;=47,INDEX($GL:$GL,$IV22+47),"")</f>
      </c>
      <c r="II22">
        <f>IF($IW22&gt;=48,INDEX($GL:$GL,$IV22+48),"")</f>
      </c>
      <c r="IJ22">
        <f>IF($IW22&gt;=49,INDEX($GL:$GL,$IV22+49),"")</f>
      </c>
      <c r="IK22">
        <f>IF($IW22&gt;=50,INDEX($GL:$GL,$IV22+50),"")</f>
      </c>
      <c r="IL22">
        <f>IF($IW22&gt;=51,INDEX($GL:$GL,$IV22+51),"")</f>
      </c>
      <c r="IM22">
        <f>IF($IW22&gt;=52,INDEX($GL:$GL,$IV22+52),"")</f>
      </c>
      <c r="IN22">
        <f>IF($IW22&gt;=53,INDEX($GL:$GL,$IV22+53),"")</f>
      </c>
      <c r="IO22">
        <f>IF($IW22&gt;=54,INDEX($GL:$GL,$IV22+54),"")</f>
      </c>
      <c r="IP22">
        <f>IF($IW22&gt;=55,INDEX($GL:$GL,$IV22+55),"")</f>
      </c>
      <c r="IQ22">
        <f>IF($IW22&gt;=56,INDEX($GL:$GL,$IV22+56),"")</f>
      </c>
      <c r="IR22">
        <f>IF($IW22&gt;=57,INDEX($GL:$GL,$IV22+57),"")</f>
      </c>
      <c r="IS22">
        <f>IF($IW22&gt;=58,INDEX($GL:$GL,$IV22+58),"")</f>
      </c>
      <c r="IT22">
        <f>IF($IW22&gt;=59,INDEX($GL:$GL,$IV22+59),"")</f>
      </c>
      <c r="IU22">
        <f>IF($IW22&gt;=60,INDEX($GL:$GL,$IV22+60),"")</f>
      </c>
      <c r="IV22">
        <f>IFERROR(MATCH($GK22,$GL$2:$GL$324,0)+1,0)</f>
      </c>
      <c r="IW22">
        <f>IFERROR(INDEX($GM$2:$GM$324,MATCH($GK22,$GL$2:$GL$324,0)),0)</f>
      </c>
      <c r="IX22" t="s">
        <v>34</v>
      </c>
      <c r="IY22" t="s">
        <v>34</v>
      </c>
    </row>
    <row r="23" spans="1:259" x14ac:dyDescent="0.25">
      <c r="K23">
        <f>IF(OR($N23="",$J23=""),"",IFERROR($N23/$J23,0))</f>
      </c>
      <c r="L23">
        <f>IF($N23="","",
SUM($M23,$O23,$T23,$P23,$R23)*
(1-IF($U23="",0,VALUE($U23)/100)))</f>
      </c>
      <c r="M23">
        <f>IF($N23="","",$N23)</f>
      </c>
      <c r="O23">
        <f>IF($N23="","",
IF($H23="","",
IF(ISNUMBER(SEARCH("exempt",LOWER($H23))),0,
$N23*(VALUE(SUBSTITUTE($H23,"%",""))/100))))</f>
      </c>
      <c r="V23">
        <f>IFERROR(IF(FIND(" - ",$E23)&gt;0,MID($E23,FIND(" - ",$E23)+3,LEN($E23)),""),"")</f>
      </c>
      <c r="AD23" t="s">
        <v>181</v>
      </c>
      <c r="AE23" t="s">
        <v>182</v>
      </c>
      <c r="AF23" t="s">
        <v>183</v>
      </c>
      <c r="AG23" t="s">
        <v>184</v>
      </c>
      <c r="AH23" t="s">
        <v>184</v>
      </c>
      <c r="AI23" t="s">
        <v>185</v>
      </c>
      <c r="AJ23">
        <f>IFERROR(LEFT($E23,FIND(" - ",$E23)-1),$E23)</f>
      </c>
      <c r="AK23" t="s">
        <v>28</v>
      </c>
      <c r="AM23">
        <f>IF($CB23&gt;=1,INDEX($AK:$AK,$CA23+1),"")</f>
      </c>
      <c r="AN23">
        <f>IF($CB23&gt;=2,INDEX($AK:$AK,$CA23+2),"")</f>
      </c>
      <c r="AO23">
        <f>IF($CB23&gt;=3,INDEX($AK:$AK,$CA23+3),"")</f>
      </c>
      <c r="AP23">
        <f>IF($CB23&gt;=4,INDEX($AK:$AK,$CA23+4),"")</f>
      </c>
      <c r="AQ23">
        <f>IF($CB23&gt;=5,INDEX($AK:$AK,$CA23+5),"")</f>
      </c>
      <c r="AR23">
        <f>IF($CB23&gt;=6,INDEX($AK:$AK,$CA23+6),"")</f>
      </c>
      <c r="AS23">
        <f>IF($CB23&gt;=7,INDEX($AK:$AK,$CA23+7),"")</f>
      </c>
      <c r="AT23">
        <f>IF($CB23&gt;=8,INDEX($AK:$AK,$CA23+8),"")</f>
      </c>
      <c r="AU23">
        <f>IF($CB23&gt;=9,INDEX($AK:$AK,$CA23+9),"")</f>
      </c>
      <c r="AV23">
        <f>IF($CB23&gt;=10,INDEX($AK:$AK,$CA23+10),"")</f>
      </c>
      <c r="AW23">
        <f>IF($CB23&gt;=11,INDEX($AK:$AK,$CA23+11),"")</f>
      </c>
      <c r="AX23">
        <f>IF($CB23&gt;=12,INDEX($AK:$AK,$CA23+12),"")</f>
      </c>
      <c r="AY23">
        <f>IF($CB23&gt;=13,INDEX($AK:$AK,$CA23+13),"")</f>
      </c>
      <c r="AZ23">
        <f>IF($CB23&gt;=14,INDEX($AK:$AK,$CA23+14),"")</f>
      </c>
      <c r="BA23">
        <f>IF($CB23&gt;=15,INDEX($AK:$AK,$CA23+15),"")</f>
      </c>
      <c r="BB23">
        <f>IF($CB23&gt;=16,INDEX($AK:$AK,$CA23+16),"")</f>
      </c>
      <c r="BC23">
        <f>IF($CB23&gt;=17,INDEX($AK:$AK,$CA23+17),"")</f>
      </c>
      <c r="BD23">
        <f>IF($CB23&gt;=18,INDEX($AK:$AK,$CA23+18),"")</f>
      </c>
      <c r="BE23">
        <f>IF($CB23&gt;=19,INDEX($AK:$AK,$CA23+19),"")</f>
      </c>
      <c r="BF23">
        <f>IF($CB23&gt;=20,INDEX($AK:$AK,$CA23+20),"")</f>
      </c>
      <c r="BG23">
        <f>IF($CB23&gt;=21,INDEX($AK:$AK,$CA23+21),"")</f>
      </c>
      <c r="BH23">
        <f>IF($CB23&gt;=22,INDEX($AK:$AK,$CA23+22),"")</f>
      </c>
      <c r="BI23">
        <f>IF($CB23&gt;=23,INDEX($AK:$AK,$CA23+23),"")</f>
      </c>
      <c r="BJ23">
        <f>IF($CB23&gt;=24,INDEX($AK:$AK,$CA23+24),"")</f>
      </c>
      <c r="BK23">
        <f>IF($CB23&gt;=25,INDEX($AK:$AK,$CA23+25),"")</f>
      </c>
      <c r="BL23">
        <f>IF($CB23&gt;=26,INDEX($AK:$AK,$CA23+26),"")</f>
      </c>
      <c r="BM23">
        <f>IF($CB23&gt;=27,INDEX($AK:$AK,$CA23+27),"")</f>
      </c>
      <c r="BN23">
        <f>IF($CB23&gt;=28,INDEX($AK:$AK,$CA23+28),"")</f>
      </c>
      <c r="BO23">
        <f>IF($CB23&gt;=29,INDEX($AK:$AK,$CA23+29),"")</f>
      </c>
      <c r="BP23">
        <f>IF($CB23&gt;=30,INDEX($AK:$AK,$CA23+30),"")</f>
      </c>
      <c r="BQ23">
        <f>IF($CB23&gt;=31,INDEX($AK:$AK,$CA23+31),"")</f>
      </c>
      <c r="BR23">
        <f>IF($CB23&gt;=32,INDEX($AK:$AK,$CA23+32),"")</f>
      </c>
      <c r="BS23">
        <f>IF($CB23&gt;=33,INDEX($AK:$AK,$CA23+33),"")</f>
      </c>
      <c r="BT23">
        <f>IF($CB23&gt;=34,INDEX($AK:$AK,$CA23+34),"")</f>
      </c>
      <c r="BU23">
        <f>IF($CB23&gt;=35,INDEX($AK:$AK,$CA23+35),"")</f>
      </c>
      <c r="BV23">
        <f>IF($CB23&gt;=36,INDEX($AK:$AK,$CA23+36),"")</f>
      </c>
      <c r="BW23">
        <f>IF($CB23&gt;=37,INDEX($AK:$AK,$CA23+37),"")</f>
      </c>
      <c r="BX23">
        <f>IF($CB23&gt;=38,INDEX($AK:$AK,$CA23+38),"")</f>
      </c>
      <c r="BY23">
        <f>IF($CB23&gt;=39,INDEX($AK:$AK,$CA23+39),"")</f>
      </c>
      <c r="BZ23">
        <f>IF($CB23&gt;=40,INDEX($AK:$AK,$CA23+40),"")</f>
      </c>
      <c r="CA23">
        <f>IFERROR(MATCH($AJ23,$AK$2:$AK$134,0)+1,0)</f>
      </c>
      <c r="CB23">
        <f>IFERROR(INDEX($AL$2:$AL$134,MATCH($AJ23,$AK$2:$AK$134,0)),0)</f>
      </c>
      <c r="CC23">
        <f>IFERROR(LEFT($F23,FIND(" - ",$F23)-1),$F23)</f>
      </c>
      <c r="CD23" t="s">
        <v>186</v>
      </c>
      <c r="CE23">
        <v>2</v>
      </c>
      <c r="CF23">
        <f>IF($DA23&gt;=1,INDEX($CD:$CD,$CZ23+1),"")</f>
      </c>
      <c r="CG23">
        <f>IF($DA23&gt;=2,INDEX($CD:$CD,$CZ23+2),"")</f>
      </c>
      <c r="CH23">
        <f>IF($DA23&gt;=3,INDEX($CD:$CD,$CZ23+3),"")</f>
      </c>
      <c r="CI23">
        <f>IF($DA23&gt;=4,INDEX($CD:$CD,$CZ23+4),"")</f>
      </c>
      <c r="CJ23">
        <f>IF($DA23&gt;=5,INDEX($CD:$CD,$CZ23+5),"")</f>
      </c>
      <c r="CK23">
        <f>IF($DA23&gt;=6,INDEX($CD:$CD,$CZ23+6),"")</f>
      </c>
      <c r="CL23">
        <f>IF($DA23&gt;=7,INDEX($CD:$CD,$CZ23+7),"")</f>
      </c>
      <c r="CM23">
        <f>IF($DA23&gt;=8,INDEX($CD:$CD,$CZ23+8),"")</f>
      </c>
      <c r="CN23">
        <f>IF($DA23&gt;=9,INDEX($CD:$CD,$CZ23+9),"")</f>
      </c>
      <c r="CO23">
        <f>IF($DA23&gt;=10,INDEX($CD:$CD,$CZ23+10),"")</f>
      </c>
      <c r="CP23">
        <f>IF($DA23&gt;=11,INDEX($CD:$CD,$CZ23+11),"")</f>
      </c>
      <c r="CQ23">
        <f>IF($DA23&gt;=12,INDEX($CD:$CD,$CZ23+12),"")</f>
      </c>
      <c r="CR23">
        <f>IF($DA23&gt;=13,INDEX($CD:$CD,$CZ23+13),"")</f>
      </c>
      <c r="CS23">
        <f>IF($DA23&gt;=14,INDEX($CD:$CD,$CZ23+14),"")</f>
      </c>
      <c r="CT23">
        <f>IF($DA23&gt;=15,INDEX($CD:$CD,$CZ23+15),"")</f>
      </c>
      <c r="CU23">
        <f>IF($DA23&gt;=16,INDEX($CD:$CD,$CZ23+16),"")</f>
      </c>
      <c r="CV23">
        <f>IF($DA23&gt;=17,INDEX($CD:$CD,$CZ23+17),"")</f>
      </c>
      <c r="CW23">
        <f>IF($DA23&gt;=18,INDEX($CD:$CD,$CZ23+18),"")</f>
      </c>
      <c r="CX23">
        <f>IF($DA23&gt;=19,INDEX($CD:$CD,$CZ23+19),"")</f>
      </c>
      <c r="CY23">
        <f>IF($DA23&gt;=20,INDEX($CD:$CD,$CZ23+20),"")</f>
      </c>
      <c r="CZ23">
        <f>IFERROR(MATCH($CC23,$CD$2:$CD$263,0)+1,0)</f>
      </c>
      <c r="DA23">
        <f>IFERROR(INDEX($CE$2:$CE$263,MATCH($CC23,$CD$2:$CD$263,0)),0)</f>
      </c>
      <c r="DB23">
        <f>IFERROR(INDEX($AI:$AI,MATCH($H23,$AH:$AH,0))&amp;"","")</f>
      </c>
      <c r="DC23" t="s">
        <v>95</v>
      </c>
      <c r="DE23">
        <v>1</v>
      </c>
      <c r="DF23">
        <f>IF($GI23&gt;=1,INDEX($DC:$DC,$GH23+1),"")</f>
      </c>
      <c r="DG23">
        <f>IF($GI23&gt;=2,INDEX($DC:$DC,$GH23+2),"")</f>
      </c>
      <c r="DH23">
        <f>IF($GI23&gt;=3,INDEX($DC:$DC,$GH23+3),"")</f>
      </c>
      <c r="DI23">
        <f>IF($GI23&gt;=4,INDEX($DC:$DC,$GH23+4),"")</f>
      </c>
      <c r="DJ23">
        <f>IF($GI23&gt;=5,INDEX($DC:$DC,$GH23+5),"")</f>
      </c>
      <c r="DK23">
        <f>IF($GI23&gt;=6,INDEX($DC:$DC,$GH23+6),"")</f>
      </c>
      <c r="DL23">
        <f>IF($GI23&gt;=7,INDEX($DC:$DC,$GH23+7),"")</f>
      </c>
      <c r="DM23">
        <f>IF($GI23&gt;=8,INDEX($DC:$DC,$GH23+8),"")</f>
      </c>
      <c r="DN23">
        <f>IF($GI23&gt;=9,INDEX($DC:$DC,$GH23+9),"")</f>
      </c>
      <c r="DO23">
        <f>IF($GI23&gt;=10,INDEX($DC:$DC,$GH23+10),"")</f>
      </c>
      <c r="DP23">
        <f>IF($GI23&gt;=11,INDEX($DC:$DC,$GH23+11),"")</f>
      </c>
      <c r="DQ23">
        <f>IF($GI23&gt;=12,INDEX($DC:$DC,$GH23+12),"")</f>
      </c>
      <c r="DR23">
        <f>IF($GI23&gt;=13,INDEX($DC:$DC,$GH23+13),"")</f>
      </c>
      <c r="DS23">
        <f>IF($GI23&gt;=14,INDEX($DC:$DC,$GH23+14),"")</f>
      </c>
      <c r="DT23">
        <f>IF($GI23&gt;=15,INDEX($DC:$DC,$GH23+15),"")</f>
      </c>
      <c r="DU23">
        <f>IF($GI23&gt;=16,INDEX($DC:$DC,$GH23+16),"")</f>
      </c>
      <c r="DV23">
        <f>IF($GI23&gt;=17,INDEX($DC:$DC,$GH23+17),"")</f>
      </c>
      <c r="DW23">
        <f>IF($GI23&gt;=18,INDEX($DC:$DC,$GH23+18),"")</f>
      </c>
      <c r="DX23">
        <f>IF($GI23&gt;=19,INDEX($DC:$DC,$GH23+19),"")</f>
      </c>
      <c r="DY23">
        <f>IF($GI23&gt;=20,INDEX($DC:$DC,$GH23+20),"")</f>
      </c>
      <c r="DZ23">
        <f>IF($GI23&gt;=21,INDEX($DC:$DC,$GH23+21),"")</f>
      </c>
      <c r="EA23">
        <f>IF($GI23&gt;=22,INDEX($DC:$DC,$GH23+22),"")</f>
      </c>
      <c r="EB23">
        <f>IF($GI23&gt;=23,INDEX($DC:$DC,$GH23+23),"")</f>
      </c>
      <c r="EC23">
        <f>IF($GI23&gt;=24,INDEX($DC:$DC,$GH23+24),"")</f>
      </c>
      <c r="ED23">
        <f>IF($GI23&gt;=25,INDEX($DC:$DC,$GH23+25),"")</f>
      </c>
      <c r="EE23">
        <f>IF($GI23&gt;=26,INDEX($DC:$DC,$GH23+26),"")</f>
      </c>
      <c r="EF23">
        <f>IF($GI23&gt;=27,INDEX($DC:$DC,$GH23+27),"")</f>
      </c>
      <c r="EG23">
        <f>IF($GI23&gt;=28,INDEX($DC:$DC,$GH23+28),"")</f>
      </c>
      <c r="EH23">
        <f>IF($GI23&gt;=29,INDEX($DC:$DC,$GH23+29),"")</f>
      </c>
      <c r="EI23">
        <f>IF($GI23&gt;=30,INDEX($DC:$DC,$GH23+30),"")</f>
      </c>
      <c r="EJ23">
        <f>IF($GI23&gt;=31,INDEX($DC:$DC,$GH23+31),"")</f>
      </c>
      <c r="EK23">
        <f>IF($GI23&gt;=32,INDEX($DC:$DC,$GH23+32),"")</f>
      </c>
      <c r="EL23">
        <f>IF($GI23&gt;=33,INDEX($DC:$DC,$GH23+33),"")</f>
      </c>
      <c r="EM23">
        <f>IF($GI23&gt;=34,INDEX($DC:$DC,$GH23+34),"")</f>
      </c>
      <c r="EN23">
        <f>IF($GI23&gt;=35,INDEX($DC:$DC,$GH23+35),"")</f>
      </c>
      <c r="EO23">
        <f>IF($GI23&gt;=36,INDEX($DC:$DC,$GH23+36),"")</f>
      </c>
      <c r="EP23">
        <f>IF($GI23&gt;=37,INDEX($DC:$DC,$GH23+37),"")</f>
      </c>
      <c r="EQ23">
        <f>IF($GI23&gt;=38,INDEX($DC:$DC,$GH23+38),"")</f>
      </c>
      <c r="ER23">
        <f>IF($GI23&gt;=39,INDEX($DC:$DC,$GH23+39),"")</f>
      </c>
      <c r="ES23">
        <f>IF($GI23&gt;=40,INDEX($DC:$DC,$GH23+40),"")</f>
      </c>
      <c r="ET23">
        <f>IF($GI23&gt;=1,INDEX($DD:$DD,$GH23+1),"")</f>
      </c>
      <c r="EU23">
        <f>IF($GI23&gt;=2,INDEX($DD:$DD,$GH23+2),"")</f>
      </c>
      <c r="EV23">
        <f>IF($GI23&gt;=3,INDEX($DD:$DD,$GH23+3),"")</f>
      </c>
      <c r="EW23">
        <f>IF($GI23&gt;=4,INDEX($DD:$DD,$GH23+4),"")</f>
      </c>
      <c r="EX23">
        <f>IF($GI23&gt;=5,INDEX($DD:$DD,$GH23+5),"")</f>
      </c>
      <c r="EY23">
        <f>IF($GI23&gt;=6,INDEX($DD:$DD,$GH23+6),"")</f>
      </c>
      <c r="EZ23">
        <f>IF($GI23&gt;=7,INDEX($DD:$DD,$GH23+7),"")</f>
      </c>
      <c r="FA23">
        <f>IF($GI23&gt;=8,INDEX($DD:$DD,$GH23+8),"")</f>
      </c>
      <c r="FB23">
        <f>IF($GI23&gt;=9,INDEX($DD:$DD,$GH23+9),"")</f>
      </c>
      <c r="FC23">
        <f>IF($GI23&gt;=10,INDEX($DD:$DD,$GH23+10),"")</f>
      </c>
      <c r="FD23">
        <f>IF($GI23&gt;=11,INDEX($DD:$DD,$GH23+11),"")</f>
      </c>
      <c r="FE23">
        <f>IF($GI23&gt;=12,INDEX($DD:$DD,$GH23+12),"")</f>
      </c>
      <c r="FF23">
        <f>IF($GI23&gt;=13,INDEX($DD:$DD,$GH23+13),"")</f>
      </c>
      <c r="FG23">
        <f>IF($GI23&gt;=14,INDEX($DD:$DD,$GH23+14),"")</f>
      </c>
      <c r="FH23">
        <f>IF($GI23&gt;=15,INDEX($DD:$DD,$GH23+15),"")</f>
      </c>
      <c r="FI23">
        <f>IF($GI23&gt;=16,INDEX($DD:$DD,$GH23+16),"")</f>
      </c>
      <c r="FJ23">
        <f>IF($GI23&gt;=17,INDEX($DD:$DD,$GH23+17),"")</f>
      </c>
      <c r="FK23">
        <f>IF($GI23&gt;=18,INDEX($DD:$DD,$GH23+18),"")</f>
      </c>
      <c r="FL23">
        <f>IF($GI23&gt;=19,INDEX($DD:$DD,$GH23+19),"")</f>
      </c>
      <c r="FM23">
        <f>IF($GI23&gt;=20,INDEX($DD:$DD,$GH23+20),"")</f>
      </c>
      <c r="FN23">
        <f>IF($GI23&gt;=21,INDEX($DD:$DD,$GH23+21),"")</f>
      </c>
      <c r="FO23">
        <f>IF($GI23&gt;=22,INDEX($DD:$DD,$GH23+22),"")</f>
      </c>
      <c r="FP23">
        <f>IF($GI23&gt;=23,INDEX($DD:$DD,$GH23+23),"")</f>
      </c>
      <c r="FQ23">
        <f>IF($GI23&gt;=24,INDEX($DD:$DD,$GH23+24),"")</f>
      </c>
      <c r="FR23">
        <f>IF($GI23&gt;=25,INDEX($DD:$DD,$GH23+25),"")</f>
      </c>
      <c r="FS23">
        <f>IF($GI23&gt;=26,INDEX($DD:$DD,$GH23+26),"")</f>
      </c>
      <c r="FT23">
        <f>IF($GI23&gt;=27,INDEX($DD:$DD,$GH23+27),"")</f>
      </c>
      <c r="FU23">
        <f>IF($GI23&gt;=28,INDEX($DD:$DD,$GH23+28),"")</f>
      </c>
      <c r="FV23">
        <f>IF($GI23&gt;=29,INDEX($DD:$DD,$GH23+29),"")</f>
      </c>
      <c r="FW23">
        <f>IF($GI23&gt;=30,INDEX($DD:$DD,$GH23+30),"")</f>
      </c>
      <c r="FX23">
        <f>IF($GI23&gt;=31,INDEX($DD:$DD,$GH23+31),"")</f>
      </c>
      <c r="FY23">
        <f>IF($GI23&gt;=32,INDEX($DD:$DD,$GH23+32),"")</f>
      </c>
      <c r="FZ23">
        <f>IF($GI23&gt;=33,INDEX($DD:$DD,$GH23+33),"")</f>
      </c>
      <c r="GA23">
        <f>IF($GI23&gt;=34,INDEX($DD:$DD,$GH23+34),"")</f>
      </c>
      <c r="GB23">
        <f>IF($GI23&gt;=35,INDEX($DD:$DD,$GH23+35),"")</f>
      </c>
      <c r="GC23">
        <f>IF($GI23&gt;=36,INDEX($DD:$DD,$GH23+36),"")</f>
      </c>
      <c r="GD23">
        <f>IF($GI23&gt;=37,INDEX($DD:$DD,$GH23+37),"")</f>
      </c>
      <c r="GE23">
        <f>IF($GI23&gt;=38,INDEX($DD:$DD,$GH23+38),"")</f>
      </c>
      <c r="GF23">
        <f>IF($GI23&gt;=39,INDEX($DD:$DD,$GH23+39),"")</f>
      </c>
      <c r="GG23">
        <f>IF($GI23&gt;=40,INDEX($DD:$DD,$GH23+40),"")</f>
      </c>
      <c r="GH23">
        <f>IFERROR(MATCH($DB23,$DC$2:$DC$148,0)+1,0)</f>
      </c>
      <c r="GI23">
        <f>IFERROR(INDEX($DE$2:$DE$148,MATCH($DB23,$DC$2:$DC$148,0)),0)</f>
      </c>
      <c r="GJ23">
        <f>IFERROR(MATCH($S23,$DF$23:$ES$23,0),0)</f>
      </c>
      <c r="GK23">
        <f>IF($GJ23&gt;0,INDEX($ET$23:$GG$23,$GJ23),"")</f>
      </c>
      <c r="GL23" t="s">
        <v>187</v>
      </c>
      <c r="GN23">
        <f>IF($IW23&gt;=1,INDEX($GL:$GL,$IV23+1),"")</f>
      </c>
      <c r="GO23">
        <f>IF($IW23&gt;=2,INDEX($GL:$GL,$IV23+2),"")</f>
      </c>
      <c r="GP23">
        <f>IF($IW23&gt;=3,INDEX($GL:$GL,$IV23+3),"")</f>
      </c>
      <c r="GQ23">
        <f>IF($IW23&gt;=4,INDEX($GL:$GL,$IV23+4),"")</f>
      </c>
      <c r="GR23">
        <f>IF($IW23&gt;=5,INDEX($GL:$GL,$IV23+5),"")</f>
      </c>
      <c r="GS23">
        <f>IF($IW23&gt;=6,INDEX($GL:$GL,$IV23+6),"")</f>
      </c>
      <c r="GT23">
        <f>IF($IW23&gt;=7,INDEX($GL:$GL,$IV23+7),"")</f>
      </c>
      <c r="GU23">
        <f>IF($IW23&gt;=8,INDEX($GL:$GL,$IV23+8),"")</f>
      </c>
      <c r="GV23">
        <f>IF($IW23&gt;=9,INDEX($GL:$GL,$IV23+9),"")</f>
      </c>
      <c r="GW23">
        <f>IF($IW23&gt;=10,INDEX($GL:$GL,$IV23+10),"")</f>
      </c>
      <c r="GX23">
        <f>IF($IW23&gt;=11,INDEX($GL:$GL,$IV23+11),"")</f>
      </c>
      <c r="GY23">
        <f>IF($IW23&gt;=12,INDEX($GL:$GL,$IV23+12),"")</f>
      </c>
      <c r="GZ23">
        <f>IF($IW23&gt;=13,INDEX($GL:$GL,$IV23+13),"")</f>
      </c>
      <c r="HA23">
        <f>IF($IW23&gt;=14,INDEX($GL:$GL,$IV23+14),"")</f>
      </c>
      <c r="HB23">
        <f>IF($IW23&gt;=15,INDEX($GL:$GL,$IV23+15),"")</f>
      </c>
      <c r="HC23">
        <f>IF($IW23&gt;=16,INDEX($GL:$GL,$IV23+16),"")</f>
      </c>
      <c r="HD23">
        <f>IF($IW23&gt;=17,INDEX($GL:$GL,$IV23+17),"")</f>
      </c>
      <c r="HE23">
        <f>IF($IW23&gt;=18,INDEX($GL:$GL,$IV23+18),"")</f>
      </c>
      <c r="HF23">
        <f>IF($IW23&gt;=19,INDEX($GL:$GL,$IV23+19),"")</f>
      </c>
      <c r="HG23">
        <f>IF($IW23&gt;=20,INDEX($GL:$GL,$IV23+20),"")</f>
      </c>
      <c r="HH23">
        <f>IF($IW23&gt;=21,INDEX($GL:$GL,$IV23+21),"")</f>
      </c>
      <c r="HI23">
        <f>IF($IW23&gt;=22,INDEX($GL:$GL,$IV23+22),"")</f>
      </c>
      <c r="HJ23">
        <f>IF($IW23&gt;=23,INDEX($GL:$GL,$IV23+23),"")</f>
      </c>
      <c r="HK23">
        <f>IF($IW23&gt;=24,INDEX($GL:$GL,$IV23+24),"")</f>
      </c>
      <c r="HL23">
        <f>IF($IW23&gt;=25,INDEX($GL:$GL,$IV23+25),"")</f>
      </c>
      <c r="HM23">
        <f>IF($IW23&gt;=26,INDEX($GL:$GL,$IV23+26),"")</f>
      </c>
      <c r="HN23">
        <f>IF($IW23&gt;=27,INDEX($GL:$GL,$IV23+27),"")</f>
      </c>
      <c r="HO23">
        <f>IF($IW23&gt;=28,INDEX($GL:$GL,$IV23+28),"")</f>
      </c>
      <c r="HP23">
        <f>IF($IW23&gt;=29,INDEX($GL:$GL,$IV23+29),"")</f>
      </c>
      <c r="HQ23">
        <f>IF($IW23&gt;=30,INDEX($GL:$GL,$IV23+30),"")</f>
      </c>
      <c r="HR23">
        <f>IF($IW23&gt;=31,INDEX($GL:$GL,$IV23+31),"")</f>
      </c>
      <c r="HS23">
        <f>IF($IW23&gt;=32,INDEX($GL:$GL,$IV23+32),"")</f>
      </c>
      <c r="HT23">
        <f>IF($IW23&gt;=33,INDEX($GL:$GL,$IV23+33),"")</f>
      </c>
      <c r="HU23">
        <f>IF($IW23&gt;=34,INDEX($GL:$GL,$IV23+34),"")</f>
      </c>
      <c r="HV23">
        <f>IF($IW23&gt;=35,INDEX($GL:$GL,$IV23+35),"")</f>
      </c>
      <c r="HW23">
        <f>IF($IW23&gt;=36,INDEX($GL:$GL,$IV23+36),"")</f>
      </c>
      <c r="HX23">
        <f>IF($IW23&gt;=37,INDEX($GL:$GL,$IV23+37),"")</f>
      </c>
      <c r="HY23">
        <f>IF($IW23&gt;=38,INDEX($GL:$GL,$IV23+38),"")</f>
      </c>
      <c r="HZ23">
        <f>IF($IW23&gt;=39,INDEX($GL:$GL,$IV23+39),"")</f>
      </c>
      <c r="IA23">
        <f>IF($IW23&gt;=40,INDEX($GL:$GL,$IV23+40),"")</f>
      </c>
      <c r="IB23">
        <f>IF($IW23&gt;=41,INDEX($GL:$GL,$IV23+41),"")</f>
      </c>
      <c r="IC23">
        <f>IF($IW23&gt;=42,INDEX($GL:$GL,$IV23+42),"")</f>
      </c>
      <c r="ID23">
        <f>IF($IW23&gt;=43,INDEX($GL:$GL,$IV23+43),"")</f>
      </c>
      <c r="IE23">
        <f>IF($IW23&gt;=44,INDEX($GL:$GL,$IV23+44),"")</f>
      </c>
      <c r="IF23">
        <f>IF($IW23&gt;=45,INDEX($GL:$GL,$IV23+45),"")</f>
      </c>
      <c r="IG23">
        <f>IF($IW23&gt;=46,INDEX($GL:$GL,$IV23+46),"")</f>
      </c>
      <c r="IH23">
        <f>IF($IW23&gt;=47,INDEX($GL:$GL,$IV23+47),"")</f>
      </c>
      <c r="II23">
        <f>IF($IW23&gt;=48,INDEX($GL:$GL,$IV23+48),"")</f>
      </c>
      <c r="IJ23">
        <f>IF($IW23&gt;=49,INDEX($GL:$GL,$IV23+49),"")</f>
      </c>
      <c r="IK23">
        <f>IF($IW23&gt;=50,INDEX($GL:$GL,$IV23+50),"")</f>
      </c>
      <c r="IL23">
        <f>IF($IW23&gt;=51,INDEX($GL:$GL,$IV23+51),"")</f>
      </c>
      <c r="IM23">
        <f>IF($IW23&gt;=52,INDEX($GL:$GL,$IV23+52),"")</f>
      </c>
      <c r="IN23">
        <f>IF($IW23&gt;=53,INDEX($GL:$GL,$IV23+53),"")</f>
      </c>
      <c r="IO23">
        <f>IF($IW23&gt;=54,INDEX($GL:$GL,$IV23+54),"")</f>
      </c>
      <c r="IP23">
        <f>IF($IW23&gt;=55,INDEX($GL:$GL,$IV23+55),"")</f>
      </c>
      <c r="IQ23">
        <f>IF($IW23&gt;=56,INDEX($GL:$GL,$IV23+56),"")</f>
      </c>
      <c r="IR23">
        <f>IF($IW23&gt;=57,INDEX($GL:$GL,$IV23+57),"")</f>
      </c>
      <c r="IS23">
        <f>IF($IW23&gt;=58,INDEX($GL:$GL,$IV23+58),"")</f>
      </c>
      <c r="IT23">
        <f>IF($IW23&gt;=59,INDEX($GL:$GL,$IV23+59),"")</f>
      </c>
      <c r="IU23">
        <f>IF($IW23&gt;=60,INDEX($GL:$GL,$IV23+60),"")</f>
      </c>
      <c r="IV23">
        <f>IFERROR(MATCH($GK23,$GL$2:$GL$324,0)+1,0)</f>
      </c>
      <c r="IW23">
        <f>IFERROR(INDEX($GM$2:$GM$324,MATCH($GK23,$GL$2:$GL$324,0)),0)</f>
      </c>
      <c r="IX23" t="s">
        <v>34</v>
      </c>
      <c r="IY23" t="s">
        <v>34</v>
      </c>
    </row>
    <row r="24" spans="1:259" x14ac:dyDescent="0.25">
      <c r="K24">
        <f>IF(OR($N24="",$J24=""),"",IFERROR($N24/$J24,0))</f>
      </c>
      <c r="L24">
        <f>IF($N24="","",
SUM($M24,$O24,$T24,$P24,$R24)*
(1-IF($U24="",0,VALUE($U24)/100)))</f>
      </c>
      <c r="M24">
        <f>IF($N24="","",$N24)</f>
      </c>
      <c r="O24">
        <f>IF($N24="","",
IF($H24="","",
IF(ISNUMBER(SEARCH("exempt",LOWER($H24))),0,
$N24*(VALUE(SUBSTITUTE($H24,"%",""))/100))))</f>
      </c>
      <c r="V24">
        <f>IFERROR(IF(FIND(" - ",$E24)&gt;0,MID($E24,FIND(" - ",$E24)+3,LEN($E24)),""),"")</f>
      </c>
      <c r="AD24" t="s">
        <v>188</v>
      </c>
      <c r="AE24" t="s">
        <v>189</v>
      </c>
      <c r="AF24" t="s">
        <v>190</v>
      </c>
      <c r="AG24" t="s">
        <v>191</v>
      </c>
      <c r="AH24" t="s">
        <v>191</v>
      </c>
      <c r="AI24" t="s">
        <v>192</v>
      </c>
      <c r="AJ24">
        <f>IFERROR(LEFT($E24,FIND(" - ",$E24)-1),$E24)</f>
      </c>
      <c r="AK24" t="s">
        <v>165</v>
      </c>
      <c r="AM24">
        <f>IF($CB24&gt;=1,INDEX($AK:$AK,$CA24+1),"")</f>
      </c>
      <c r="AN24">
        <f>IF($CB24&gt;=2,INDEX($AK:$AK,$CA24+2),"")</f>
      </c>
      <c r="AO24">
        <f>IF($CB24&gt;=3,INDEX($AK:$AK,$CA24+3),"")</f>
      </c>
      <c r="AP24">
        <f>IF($CB24&gt;=4,INDEX($AK:$AK,$CA24+4),"")</f>
      </c>
      <c r="AQ24">
        <f>IF($CB24&gt;=5,INDEX($AK:$AK,$CA24+5),"")</f>
      </c>
      <c r="AR24">
        <f>IF($CB24&gt;=6,INDEX($AK:$AK,$CA24+6),"")</f>
      </c>
      <c r="AS24">
        <f>IF($CB24&gt;=7,INDEX($AK:$AK,$CA24+7),"")</f>
      </c>
      <c r="AT24">
        <f>IF($CB24&gt;=8,INDEX($AK:$AK,$CA24+8),"")</f>
      </c>
      <c r="AU24">
        <f>IF($CB24&gt;=9,INDEX($AK:$AK,$CA24+9),"")</f>
      </c>
      <c r="AV24">
        <f>IF($CB24&gt;=10,INDEX($AK:$AK,$CA24+10),"")</f>
      </c>
      <c r="AW24">
        <f>IF($CB24&gt;=11,INDEX($AK:$AK,$CA24+11),"")</f>
      </c>
      <c r="AX24">
        <f>IF($CB24&gt;=12,INDEX($AK:$AK,$CA24+12),"")</f>
      </c>
      <c r="AY24">
        <f>IF($CB24&gt;=13,INDEX($AK:$AK,$CA24+13),"")</f>
      </c>
      <c r="AZ24">
        <f>IF($CB24&gt;=14,INDEX($AK:$AK,$CA24+14),"")</f>
      </c>
      <c r="BA24">
        <f>IF($CB24&gt;=15,INDEX($AK:$AK,$CA24+15),"")</f>
      </c>
      <c r="BB24">
        <f>IF($CB24&gt;=16,INDEX($AK:$AK,$CA24+16),"")</f>
      </c>
      <c r="BC24">
        <f>IF($CB24&gt;=17,INDEX($AK:$AK,$CA24+17),"")</f>
      </c>
      <c r="BD24">
        <f>IF($CB24&gt;=18,INDEX($AK:$AK,$CA24+18),"")</f>
      </c>
      <c r="BE24">
        <f>IF($CB24&gt;=19,INDEX($AK:$AK,$CA24+19),"")</f>
      </c>
      <c r="BF24">
        <f>IF($CB24&gt;=20,INDEX($AK:$AK,$CA24+20),"")</f>
      </c>
      <c r="BG24">
        <f>IF($CB24&gt;=21,INDEX($AK:$AK,$CA24+21),"")</f>
      </c>
      <c r="BH24">
        <f>IF($CB24&gt;=22,INDEX($AK:$AK,$CA24+22),"")</f>
      </c>
      <c r="BI24">
        <f>IF($CB24&gt;=23,INDEX($AK:$AK,$CA24+23),"")</f>
      </c>
      <c r="BJ24">
        <f>IF($CB24&gt;=24,INDEX($AK:$AK,$CA24+24),"")</f>
      </c>
      <c r="BK24">
        <f>IF($CB24&gt;=25,INDEX($AK:$AK,$CA24+25),"")</f>
      </c>
      <c r="BL24">
        <f>IF($CB24&gt;=26,INDEX($AK:$AK,$CA24+26),"")</f>
      </c>
      <c r="BM24">
        <f>IF($CB24&gt;=27,INDEX($AK:$AK,$CA24+27),"")</f>
      </c>
      <c r="BN24">
        <f>IF($CB24&gt;=28,INDEX($AK:$AK,$CA24+28),"")</f>
      </c>
      <c r="BO24">
        <f>IF($CB24&gt;=29,INDEX($AK:$AK,$CA24+29),"")</f>
      </c>
      <c r="BP24">
        <f>IF($CB24&gt;=30,INDEX($AK:$AK,$CA24+30),"")</f>
      </c>
      <c r="BQ24">
        <f>IF($CB24&gt;=31,INDEX($AK:$AK,$CA24+31),"")</f>
      </c>
      <c r="BR24">
        <f>IF($CB24&gt;=32,INDEX($AK:$AK,$CA24+32),"")</f>
      </c>
      <c r="BS24">
        <f>IF($CB24&gt;=33,INDEX($AK:$AK,$CA24+33),"")</f>
      </c>
      <c r="BT24">
        <f>IF($CB24&gt;=34,INDEX($AK:$AK,$CA24+34),"")</f>
      </c>
      <c r="BU24">
        <f>IF($CB24&gt;=35,INDEX($AK:$AK,$CA24+35),"")</f>
      </c>
      <c r="BV24">
        <f>IF($CB24&gt;=36,INDEX($AK:$AK,$CA24+36),"")</f>
      </c>
      <c r="BW24">
        <f>IF($CB24&gt;=37,INDEX($AK:$AK,$CA24+37),"")</f>
      </c>
      <c r="BX24">
        <f>IF($CB24&gt;=38,INDEX($AK:$AK,$CA24+38),"")</f>
      </c>
      <c r="BY24">
        <f>IF($CB24&gt;=39,INDEX($AK:$AK,$CA24+39),"")</f>
      </c>
      <c r="BZ24">
        <f>IF($CB24&gt;=40,INDEX($AK:$AK,$CA24+40),"")</f>
      </c>
      <c r="CA24">
        <f>IFERROR(MATCH($AJ24,$AK$2:$AK$134,0)+1,0)</f>
      </c>
      <c r="CB24">
        <f>IFERROR(INDEX($AL$2:$AL$134,MATCH($AJ24,$AK$2:$AK$134,0)),0)</f>
      </c>
      <c r="CC24">
        <f>IFERROR(LEFT($F24,FIND(" - ",$F24)-1),$F24)</f>
      </c>
      <c r="CD24" t="s">
        <v>27</v>
      </c>
      <c r="CF24">
        <f>IF($DA24&gt;=1,INDEX($CD:$CD,$CZ24+1),"")</f>
      </c>
      <c r="CG24">
        <f>IF($DA24&gt;=2,INDEX($CD:$CD,$CZ24+2),"")</f>
      </c>
      <c r="CH24">
        <f>IF($DA24&gt;=3,INDEX($CD:$CD,$CZ24+3),"")</f>
      </c>
      <c r="CI24">
        <f>IF($DA24&gt;=4,INDEX($CD:$CD,$CZ24+4),"")</f>
      </c>
      <c r="CJ24">
        <f>IF($DA24&gt;=5,INDEX($CD:$CD,$CZ24+5),"")</f>
      </c>
      <c r="CK24">
        <f>IF($DA24&gt;=6,INDEX($CD:$CD,$CZ24+6),"")</f>
      </c>
      <c r="CL24">
        <f>IF($DA24&gt;=7,INDEX($CD:$CD,$CZ24+7),"")</f>
      </c>
      <c r="CM24">
        <f>IF($DA24&gt;=8,INDEX($CD:$CD,$CZ24+8),"")</f>
      </c>
      <c r="CN24">
        <f>IF($DA24&gt;=9,INDEX($CD:$CD,$CZ24+9),"")</f>
      </c>
      <c r="CO24">
        <f>IF($DA24&gt;=10,INDEX($CD:$CD,$CZ24+10),"")</f>
      </c>
      <c r="CP24">
        <f>IF($DA24&gt;=11,INDEX($CD:$CD,$CZ24+11),"")</f>
      </c>
      <c r="CQ24">
        <f>IF($DA24&gt;=12,INDEX($CD:$CD,$CZ24+12),"")</f>
      </c>
      <c r="CR24">
        <f>IF($DA24&gt;=13,INDEX($CD:$CD,$CZ24+13),"")</f>
      </c>
      <c r="CS24">
        <f>IF($DA24&gt;=14,INDEX($CD:$CD,$CZ24+14),"")</f>
      </c>
      <c r="CT24">
        <f>IF($DA24&gt;=15,INDEX($CD:$CD,$CZ24+15),"")</f>
      </c>
      <c r="CU24">
        <f>IF($DA24&gt;=16,INDEX($CD:$CD,$CZ24+16),"")</f>
      </c>
      <c r="CV24">
        <f>IF($DA24&gt;=17,INDEX($CD:$CD,$CZ24+17),"")</f>
      </c>
      <c r="CW24">
        <f>IF($DA24&gt;=18,INDEX($CD:$CD,$CZ24+18),"")</f>
      </c>
      <c r="CX24">
        <f>IF($DA24&gt;=19,INDEX($CD:$CD,$CZ24+19),"")</f>
      </c>
      <c r="CY24">
        <f>IF($DA24&gt;=20,INDEX($CD:$CD,$CZ24+20),"")</f>
      </c>
      <c r="CZ24">
        <f>IFERROR(MATCH($CC24,$CD$2:$CD$263,0)+1,0)</f>
      </c>
      <c r="DA24">
        <f>IFERROR(INDEX($CE$2:$CE$263,MATCH($CC24,$CD$2:$CD$263,0)),0)</f>
      </c>
      <c r="DB24">
        <f>IFERROR(INDEX($AI:$AI,MATCH($H24,$AH:$AH,0))&amp;"","")</f>
      </c>
      <c r="DC24" t="s">
        <v>88</v>
      </c>
      <c r="DD24" t="s">
        <v>193</v>
      </c>
      <c r="DF24">
        <f>IF($GI24&gt;=1,INDEX($DC:$DC,$GH24+1),"")</f>
      </c>
      <c r="DG24">
        <f>IF($GI24&gt;=2,INDEX($DC:$DC,$GH24+2),"")</f>
      </c>
      <c r="DH24">
        <f>IF($GI24&gt;=3,INDEX($DC:$DC,$GH24+3),"")</f>
      </c>
      <c r="DI24">
        <f>IF($GI24&gt;=4,INDEX($DC:$DC,$GH24+4),"")</f>
      </c>
      <c r="DJ24">
        <f>IF($GI24&gt;=5,INDEX($DC:$DC,$GH24+5),"")</f>
      </c>
      <c r="DK24">
        <f>IF($GI24&gt;=6,INDEX($DC:$DC,$GH24+6),"")</f>
      </c>
      <c r="DL24">
        <f>IF($GI24&gt;=7,INDEX($DC:$DC,$GH24+7),"")</f>
      </c>
      <c r="DM24">
        <f>IF($GI24&gt;=8,INDEX($DC:$DC,$GH24+8),"")</f>
      </c>
      <c r="DN24">
        <f>IF($GI24&gt;=9,INDEX($DC:$DC,$GH24+9),"")</f>
      </c>
      <c r="DO24">
        <f>IF($GI24&gt;=10,INDEX($DC:$DC,$GH24+10),"")</f>
      </c>
      <c r="DP24">
        <f>IF($GI24&gt;=11,INDEX($DC:$DC,$GH24+11),"")</f>
      </c>
      <c r="DQ24">
        <f>IF($GI24&gt;=12,INDEX($DC:$DC,$GH24+12),"")</f>
      </c>
      <c r="DR24">
        <f>IF($GI24&gt;=13,INDEX($DC:$DC,$GH24+13),"")</f>
      </c>
      <c r="DS24">
        <f>IF($GI24&gt;=14,INDEX($DC:$DC,$GH24+14),"")</f>
      </c>
      <c r="DT24">
        <f>IF($GI24&gt;=15,INDEX($DC:$DC,$GH24+15),"")</f>
      </c>
      <c r="DU24">
        <f>IF($GI24&gt;=16,INDEX($DC:$DC,$GH24+16),"")</f>
      </c>
      <c r="DV24">
        <f>IF($GI24&gt;=17,INDEX($DC:$DC,$GH24+17),"")</f>
      </c>
      <c r="DW24">
        <f>IF($GI24&gt;=18,INDEX($DC:$DC,$GH24+18),"")</f>
      </c>
      <c r="DX24">
        <f>IF($GI24&gt;=19,INDEX($DC:$DC,$GH24+19),"")</f>
      </c>
      <c r="DY24">
        <f>IF($GI24&gt;=20,INDEX($DC:$DC,$GH24+20),"")</f>
      </c>
      <c r="DZ24">
        <f>IF($GI24&gt;=21,INDEX($DC:$DC,$GH24+21),"")</f>
      </c>
      <c r="EA24">
        <f>IF($GI24&gt;=22,INDEX($DC:$DC,$GH24+22),"")</f>
      </c>
      <c r="EB24">
        <f>IF($GI24&gt;=23,INDEX($DC:$DC,$GH24+23),"")</f>
      </c>
      <c r="EC24">
        <f>IF($GI24&gt;=24,INDEX($DC:$DC,$GH24+24),"")</f>
      </c>
      <c r="ED24">
        <f>IF($GI24&gt;=25,INDEX($DC:$DC,$GH24+25),"")</f>
      </c>
      <c r="EE24">
        <f>IF($GI24&gt;=26,INDEX($DC:$DC,$GH24+26),"")</f>
      </c>
      <c r="EF24">
        <f>IF($GI24&gt;=27,INDEX($DC:$DC,$GH24+27),"")</f>
      </c>
      <c r="EG24">
        <f>IF($GI24&gt;=28,INDEX($DC:$DC,$GH24+28),"")</f>
      </c>
      <c r="EH24">
        <f>IF($GI24&gt;=29,INDEX($DC:$DC,$GH24+29),"")</f>
      </c>
      <c r="EI24">
        <f>IF($GI24&gt;=30,INDEX($DC:$DC,$GH24+30),"")</f>
      </c>
      <c r="EJ24">
        <f>IF($GI24&gt;=31,INDEX($DC:$DC,$GH24+31),"")</f>
      </c>
      <c r="EK24">
        <f>IF($GI24&gt;=32,INDEX($DC:$DC,$GH24+32),"")</f>
      </c>
      <c r="EL24">
        <f>IF($GI24&gt;=33,INDEX($DC:$DC,$GH24+33),"")</f>
      </c>
      <c r="EM24">
        <f>IF($GI24&gt;=34,INDEX($DC:$DC,$GH24+34),"")</f>
      </c>
      <c r="EN24">
        <f>IF($GI24&gt;=35,INDEX($DC:$DC,$GH24+35),"")</f>
      </c>
      <c r="EO24">
        <f>IF($GI24&gt;=36,INDEX($DC:$DC,$GH24+36),"")</f>
      </c>
      <c r="EP24">
        <f>IF($GI24&gt;=37,INDEX($DC:$DC,$GH24+37),"")</f>
      </c>
      <c r="EQ24">
        <f>IF($GI24&gt;=38,INDEX($DC:$DC,$GH24+38),"")</f>
      </c>
      <c r="ER24">
        <f>IF($GI24&gt;=39,INDEX($DC:$DC,$GH24+39),"")</f>
      </c>
      <c r="ES24">
        <f>IF($GI24&gt;=40,INDEX($DC:$DC,$GH24+40),"")</f>
      </c>
      <c r="ET24">
        <f>IF($GI24&gt;=1,INDEX($DD:$DD,$GH24+1),"")</f>
      </c>
      <c r="EU24">
        <f>IF($GI24&gt;=2,INDEX($DD:$DD,$GH24+2),"")</f>
      </c>
      <c r="EV24">
        <f>IF($GI24&gt;=3,INDEX($DD:$DD,$GH24+3),"")</f>
      </c>
      <c r="EW24">
        <f>IF($GI24&gt;=4,INDEX($DD:$DD,$GH24+4),"")</f>
      </c>
      <c r="EX24">
        <f>IF($GI24&gt;=5,INDEX($DD:$DD,$GH24+5),"")</f>
      </c>
      <c r="EY24">
        <f>IF($GI24&gt;=6,INDEX($DD:$DD,$GH24+6),"")</f>
      </c>
      <c r="EZ24">
        <f>IF($GI24&gt;=7,INDEX($DD:$DD,$GH24+7),"")</f>
      </c>
      <c r="FA24">
        <f>IF($GI24&gt;=8,INDEX($DD:$DD,$GH24+8),"")</f>
      </c>
      <c r="FB24">
        <f>IF($GI24&gt;=9,INDEX($DD:$DD,$GH24+9),"")</f>
      </c>
      <c r="FC24">
        <f>IF($GI24&gt;=10,INDEX($DD:$DD,$GH24+10),"")</f>
      </c>
      <c r="FD24">
        <f>IF($GI24&gt;=11,INDEX($DD:$DD,$GH24+11),"")</f>
      </c>
      <c r="FE24">
        <f>IF($GI24&gt;=12,INDEX($DD:$DD,$GH24+12),"")</f>
      </c>
      <c r="FF24">
        <f>IF($GI24&gt;=13,INDEX($DD:$DD,$GH24+13),"")</f>
      </c>
      <c r="FG24">
        <f>IF($GI24&gt;=14,INDEX($DD:$DD,$GH24+14),"")</f>
      </c>
      <c r="FH24">
        <f>IF($GI24&gt;=15,INDEX($DD:$DD,$GH24+15),"")</f>
      </c>
      <c r="FI24">
        <f>IF($GI24&gt;=16,INDEX($DD:$DD,$GH24+16),"")</f>
      </c>
      <c r="FJ24">
        <f>IF($GI24&gt;=17,INDEX($DD:$DD,$GH24+17),"")</f>
      </c>
      <c r="FK24">
        <f>IF($GI24&gt;=18,INDEX($DD:$DD,$GH24+18),"")</f>
      </c>
      <c r="FL24">
        <f>IF($GI24&gt;=19,INDEX($DD:$DD,$GH24+19),"")</f>
      </c>
      <c r="FM24">
        <f>IF($GI24&gt;=20,INDEX($DD:$DD,$GH24+20),"")</f>
      </c>
      <c r="FN24">
        <f>IF($GI24&gt;=21,INDEX($DD:$DD,$GH24+21),"")</f>
      </c>
      <c r="FO24">
        <f>IF($GI24&gt;=22,INDEX($DD:$DD,$GH24+22),"")</f>
      </c>
      <c r="FP24">
        <f>IF($GI24&gt;=23,INDEX($DD:$DD,$GH24+23),"")</f>
      </c>
      <c r="FQ24">
        <f>IF($GI24&gt;=24,INDEX($DD:$DD,$GH24+24),"")</f>
      </c>
      <c r="FR24">
        <f>IF($GI24&gt;=25,INDEX($DD:$DD,$GH24+25),"")</f>
      </c>
      <c r="FS24">
        <f>IF($GI24&gt;=26,INDEX($DD:$DD,$GH24+26),"")</f>
      </c>
      <c r="FT24">
        <f>IF($GI24&gt;=27,INDEX($DD:$DD,$GH24+27),"")</f>
      </c>
      <c r="FU24">
        <f>IF($GI24&gt;=28,INDEX($DD:$DD,$GH24+28),"")</f>
      </c>
      <c r="FV24">
        <f>IF($GI24&gt;=29,INDEX($DD:$DD,$GH24+29),"")</f>
      </c>
      <c r="FW24">
        <f>IF($GI24&gt;=30,INDEX($DD:$DD,$GH24+30),"")</f>
      </c>
      <c r="FX24">
        <f>IF($GI24&gt;=31,INDEX($DD:$DD,$GH24+31),"")</f>
      </c>
      <c r="FY24">
        <f>IF($GI24&gt;=32,INDEX($DD:$DD,$GH24+32),"")</f>
      </c>
      <c r="FZ24">
        <f>IF($GI24&gt;=33,INDEX($DD:$DD,$GH24+33),"")</f>
      </c>
      <c r="GA24">
        <f>IF($GI24&gt;=34,INDEX($DD:$DD,$GH24+34),"")</f>
      </c>
      <c r="GB24">
        <f>IF($GI24&gt;=35,INDEX($DD:$DD,$GH24+35),"")</f>
      </c>
      <c r="GC24">
        <f>IF($GI24&gt;=36,INDEX($DD:$DD,$GH24+36),"")</f>
      </c>
      <c r="GD24">
        <f>IF($GI24&gt;=37,INDEX($DD:$DD,$GH24+37),"")</f>
      </c>
      <c r="GE24">
        <f>IF($GI24&gt;=38,INDEX($DD:$DD,$GH24+38),"")</f>
      </c>
      <c r="GF24">
        <f>IF($GI24&gt;=39,INDEX($DD:$DD,$GH24+39),"")</f>
      </c>
      <c r="GG24">
        <f>IF($GI24&gt;=40,INDEX($DD:$DD,$GH24+40),"")</f>
      </c>
      <c r="GH24">
        <f>IFERROR(MATCH($DB24,$DC$2:$DC$148,0)+1,0)</f>
      </c>
      <c r="GI24">
        <f>IFERROR(INDEX($DE$2:$DE$148,MATCH($DB24,$DC$2:$DC$148,0)),0)</f>
      </c>
      <c r="GJ24">
        <f>IFERROR(MATCH($S24,$DF$24:$ES$24,0),0)</f>
      </c>
      <c r="GK24">
        <f>IF($GJ24&gt;0,INDEX($ET$24:$GG$24,$GJ24),"")</f>
      </c>
      <c r="GL24" t="s">
        <v>194</v>
      </c>
      <c r="GN24">
        <f>IF($IW24&gt;=1,INDEX($GL:$GL,$IV24+1),"")</f>
      </c>
      <c r="GO24">
        <f>IF($IW24&gt;=2,INDEX($GL:$GL,$IV24+2),"")</f>
      </c>
      <c r="GP24">
        <f>IF($IW24&gt;=3,INDEX($GL:$GL,$IV24+3),"")</f>
      </c>
      <c r="GQ24">
        <f>IF($IW24&gt;=4,INDEX($GL:$GL,$IV24+4),"")</f>
      </c>
      <c r="GR24">
        <f>IF($IW24&gt;=5,INDEX($GL:$GL,$IV24+5),"")</f>
      </c>
      <c r="GS24">
        <f>IF($IW24&gt;=6,INDEX($GL:$GL,$IV24+6),"")</f>
      </c>
      <c r="GT24">
        <f>IF($IW24&gt;=7,INDEX($GL:$GL,$IV24+7),"")</f>
      </c>
      <c r="GU24">
        <f>IF($IW24&gt;=8,INDEX($GL:$GL,$IV24+8),"")</f>
      </c>
      <c r="GV24">
        <f>IF($IW24&gt;=9,INDEX($GL:$GL,$IV24+9),"")</f>
      </c>
      <c r="GW24">
        <f>IF($IW24&gt;=10,INDEX($GL:$GL,$IV24+10),"")</f>
      </c>
      <c r="GX24">
        <f>IF($IW24&gt;=11,INDEX($GL:$GL,$IV24+11),"")</f>
      </c>
      <c r="GY24">
        <f>IF($IW24&gt;=12,INDEX($GL:$GL,$IV24+12),"")</f>
      </c>
      <c r="GZ24">
        <f>IF($IW24&gt;=13,INDEX($GL:$GL,$IV24+13),"")</f>
      </c>
      <c r="HA24">
        <f>IF($IW24&gt;=14,INDEX($GL:$GL,$IV24+14),"")</f>
      </c>
      <c r="HB24">
        <f>IF($IW24&gt;=15,INDEX($GL:$GL,$IV24+15),"")</f>
      </c>
      <c r="HC24">
        <f>IF($IW24&gt;=16,INDEX($GL:$GL,$IV24+16),"")</f>
      </c>
      <c r="HD24">
        <f>IF($IW24&gt;=17,INDEX($GL:$GL,$IV24+17),"")</f>
      </c>
      <c r="HE24">
        <f>IF($IW24&gt;=18,INDEX($GL:$GL,$IV24+18),"")</f>
      </c>
      <c r="HF24">
        <f>IF($IW24&gt;=19,INDEX($GL:$GL,$IV24+19),"")</f>
      </c>
      <c r="HG24">
        <f>IF($IW24&gt;=20,INDEX($GL:$GL,$IV24+20),"")</f>
      </c>
      <c r="HH24">
        <f>IF($IW24&gt;=21,INDEX($GL:$GL,$IV24+21),"")</f>
      </c>
      <c r="HI24">
        <f>IF($IW24&gt;=22,INDEX($GL:$GL,$IV24+22),"")</f>
      </c>
      <c r="HJ24">
        <f>IF($IW24&gt;=23,INDEX($GL:$GL,$IV24+23),"")</f>
      </c>
      <c r="HK24">
        <f>IF($IW24&gt;=24,INDEX($GL:$GL,$IV24+24),"")</f>
      </c>
      <c r="HL24">
        <f>IF($IW24&gt;=25,INDEX($GL:$GL,$IV24+25),"")</f>
      </c>
      <c r="HM24">
        <f>IF($IW24&gt;=26,INDEX($GL:$GL,$IV24+26),"")</f>
      </c>
      <c r="HN24">
        <f>IF($IW24&gt;=27,INDEX($GL:$GL,$IV24+27),"")</f>
      </c>
      <c r="HO24">
        <f>IF($IW24&gt;=28,INDEX($GL:$GL,$IV24+28),"")</f>
      </c>
      <c r="HP24">
        <f>IF($IW24&gt;=29,INDEX($GL:$GL,$IV24+29),"")</f>
      </c>
      <c r="HQ24">
        <f>IF($IW24&gt;=30,INDEX($GL:$GL,$IV24+30),"")</f>
      </c>
      <c r="HR24">
        <f>IF($IW24&gt;=31,INDEX($GL:$GL,$IV24+31),"")</f>
      </c>
      <c r="HS24">
        <f>IF($IW24&gt;=32,INDEX($GL:$GL,$IV24+32),"")</f>
      </c>
      <c r="HT24">
        <f>IF($IW24&gt;=33,INDEX($GL:$GL,$IV24+33),"")</f>
      </c>
      <c r="HU24">
        <f>IF($IW24&gt;=34,INDEX($GL:$GL,$IV24+34),"")</f>
      </c>
      <c r="HV24">
        <f>IF($IW24&gt;=35,INDEX($GL:$GL,$IV24+35),"")</f>
      </c>
      <c r="HW24">
        <f>IF($IW24&gt;=36,INDEX($GL:$GL,$IV24+36),"")</f>
      </c>
      <c r="HX24">
        <f>IF($IW24&gt;=37,INDEX($GL:$GL,$IV24+37),"")</f>
      </c>
      <c r="HY24">
        <f>IF($IW24&gt;=38,INDEX($GL:$GL,$IV24+38),"")</f>
      </c>
      <c r="HZ24">
        <f>IF($IW24&gt;=39,INDEX($GL:$GL,$IV24+39),"")</f>
      </c>
      <c r="IA24">
        <f>IF($IW24&gt;=40,INDEX($GL:$GL,$IV24+40),"")</f>
      </c>
      <c r="IB24">
        <f>IF($IW24&gt;=41,INDEX($GL:$GL,$IV24+41),"")</f>
      </c>
      <c r="IC24">
        <f>IF($IW24&gt;=42,INDEX($GL:$GL,$IV24+42),"")</f>
      </c>
      <c r="ID24">
        <f>IF($IW24&gt;=43,INDEX($GL:$GL,$IV24+43),"")</f>
      </c>
      <c r="IE24">
        <f>IF($IW24&gt;=44,INDEX($GL:$GL,$IV24+44),"")</f>
      </c>
      <c r="IF24">
        <f>IF($IW24&gt;=45,INDEX($GL:$GL,$IV24+45),"")</f>
      </c>
      <c r="IG24">
        <f>IF($IW24&gt;=46,INDEX($GL:$GL,$IV24+46),"")</f>
      </c>
      <c r="IH24">
        <f>IF($IW24&gt;=47,INDEX($GL:$GL,$IV24+47),"")</f>
      </c>
      <c r="II24">
        <f>IF($IW24&gt;=48,INDEX($GL:$GL,$IV24+48),"")</f>
      </c>
      <c r="IJ24">
        <f>IF($IW24&gt;=49,INDEX($GL:$GL,$IV24+49),"")</f>
      </c>
      <c r="IK24">
        <f>IF($IW24&gt;=50,INDEX($GL:$GL,$IV24+50),"")</f>
      </c>
      <c r="IL24">
        <f>IF($IW24&gt;=51,INDEX($GL:$GL,$IV24+51),"")</f>
      </c>
      <c r="IM24">
        <f>IF($IW24&gt;=52,INDEX($GL:$GL,$IV24+52),"")</f>
      </c>
      <c r="IN24">
        <f>IF($IW24&gt;=53,INDEX($GL:$GL,$IV24+53),"")</f>
      </c>
      <c r="IO24">
        <f>IF($IW24&gt;=54,INDEX($GL:$GL,$IV24+54),"")</f>
      </c>
      <c r="IP24">
        <f>IF($IW24&gt;=55,INDEX($GL:$GL,$IV24+55),"")</f>
      </c>
      <c r="IQ24">
        <f>IF($IW24&gt;=56,INDEX($GL:$GL,$IV24+56),"")</f>
      </c>
      <c r="IR24">
        <f>IF($IW24&gt;=57,INDEX($GL:$GL,$IV24+57),"")</f>
      </c>
      <c r="IS24">
        <f>IF($IW24&gt;=58,INDEX($GL:$GL,$IV24+58),"")</f>
      </c>
      <c r="IT24">
        <f>IF($IW24&gt;=59,INDEX($GL:$GL,$IV24+59),"")</f>
      </c>
      <c r="IU24">
        <f>IF($IW24&gt;=60,INDEX($GL:$GL,$IV24+60),"")</f>
      </c>
      <c r="IV24">
        <f>IFERROR(MATCH($GK24,$GL$2:$GL$324,0)+1,0)</f>
      </c>
      <c r="IW24">
        <f>IFERROR(INDEX($GM$2:$GM$324,MATCH($GK24,$GL$2:$GL$324,0)),0)</f>
      </c>
      <c r="IX24" t="s">
        <v>34</v>
      </c>
      <c r="IY24" t="s">
        <v>34</v>
      </c>
    </row>
    <row r="25" spans="1:259" x14ac:dyDescent="0.25">
      <c r="K25">
        <f>IF(OR($N25="",$J25=""),"",IFERROR($N25/$J25,0))</f>
      </c>
      <c r="L25">
        <f>IF($N25="","",
SUM($M25,$O25,$T25,$P25,$R25)*
(1-IF($U25="",0,VALUE($U25)/100)))</f>
      </c>
      <c r="M25">
        <f>IF($N25="","",$N25)</f>
      </c>
      <c r="O25">
        <f>IF($N25="","",
IF($H25="","",
IF(ISNUMBER(SEARCH("exempt",LOWER($H25))),0,
$N25*(VALUE(SUBSTITUTE($H25,"%",""))/100))))</f>
      </c>
      <c r="V25">
        <f>IFERROR(IF(FIND(" - ",$E25)&gt;0,MID($E25,FIND(" - ",$E25)+3,LEN($E25)),""),"")</f>
      </c>
      <c r="AD25" t="s">
        <v>195</v>
      </c>
      <c r="AE25" t="s">
        <v>196</v>
      </c>
      <c r="AF25" t="s">
        <v>197</v>
      </c>
      <c r="AG25" t="s">
        <v>198</v>
      </c>
      <c r="AH25" t="s">
        <v>198</v>
      </c>
      <c r="AI25" t="s">
        <v>199</v>
      </c>
      <c r="AJ25">
        <f>IFERROR(LEFT($E25,FIND(" - ",$E25)-1),$E25)</f>
      </c>
      <c r="AK25" t="s">
        <v>200</v>
      </c>
      <c r="AL25">
        <v>1</v>
      </c>
      <c r="AM25">
        <f>IF($CB25&gt;=1,INDEX($AK:$AK,$CA25+1),"")</f>
      </c>
      <c r="AN25">
        <f>IF($CB25&gt;=2,INDEX($AK:$AK,$CA25+2),"")</f>
      </c>
      <c r="AO25">
        <f>IF($CB25&gt;=3,INDEX($AK:$AK,$CA25+3),"")</f>
      </c>
      <c r="AP25">
        <f>IF($CB25&gt;=4,INDEX($AK:$AK,$CA25+4),"")</f>
      </c>
      <c r="AQ25">
        <f>IF($CB25&gt;=5,INDEX($AK:$AK,$CA25+5),"")</f>
      </c>
      <c r="AR25">
        <f>IF($CB25&gt;=6,INDEX($AK:$AK,$CA25+6),"")</f>
      </c>
      <c r="AS25">
        <f>IF($CB25&gt;=7,INDEX($AK:$AK,$CA25+7),"")</f>
      </c>
      <c r="AT25">
        <f>IF($CB25&gt;=8,INDEX($AK:$AK,$CA25+8),"")</f>
      </c>
      <c r="AU25">
        <f>IF($CB25&gt;=9,INDEX($AK:$AK,$CA25+9),"")</f>
      </c>
      <c r="AV25">
        <f>IF($CB25&gt;=10,INDEX($AK:$AK,$CA25+10),"")</f>
      </c>
      <c r="AW25">
        <f>IF($CB25&gt;=11,INDEX($AK:$AK,$CA25+11),"")</f>
      </c>
      <c r="AX25">
        <f>IF($CB25&gt;=12,INDEX($AK:$AK,$CA25+12),"")</f>
      </c>
      <c r="AY25">
        <f>IF($CB25&gt;=13,INDEX($AK:$AK,$CA25+13),"")</f>
      </c>
      <c r="AZ25">
        <f>IF($CB25&gt;=14,INDEX($AK:$AK,$CA25+14),"")</f>
      </c>
      <c r="BA25">
        <f>IF($CB25&gt;=15,INDEX($AK:$AK,$CA25+15),"")</f>
      </c>
      <c r="BB25">
        <f>IF($CB25&gt;=16,INDEX($AK:$AK,$CA25+16),"")</f>
      </c>
      <c r="BC25">
        <f>IF($CB25&gt;=17,INDEX($AK:$AK,$CA25+17),"")</f>
      </c>
      <c r="BD25">
        <f>IF($CB25&gt;=18,INDEX($AK:$AK,$CA25+18),"")</f>
      </c>
      <c r="BE25">
        <f>IF($CB25&gt;=19,INDEX($AK:$AK,$CA25+19),"")</f>
      </c>
      <c r="BF25">
        <f>IF($CB25&gt;=20,INDEX($AK:$AK,$CA25+20),"")</f>
      </c>
      <c r="BG25">
        <f>IF($CB25&gt;=21,INDEX($AK:$AK,$CA25+21),"")</f>
      </c>
      <c r="BH25">
        <f>IF($CB25&gt;=22,INDEX($AK:$AK,$CA25+22),"")</f>
      </c>
      <c r="BI25">
        <f>IF($CB25&gt;=23,INDEX($AK:$AK,$CA25+23),"")</f>
      </c>
      <c r="BJ25">
        <f>IF($CB25&gt;=24,INDEX($AK:$AK,$CA25+24),"")</f>
      </c>
      <c r="BK25">
        <f>IF($CB25&gt;=25,INDEX($AK:$AK,$CA25+25),"")</f>
      </c>
      <c r="BL25">
        <f>IF($CB25&gt;=26,INDEX($AK:$AK,$CA25+26),"")</f>
      </c>
      <c r="BM25">
        <f>IF($CB25&gt;=27,INDEX($AK:$AK,$CA25+27),"")</f>
      </c>
      <c r="BN25">
        <f>IF($CB25&gt;=28,INDEX($AK:$AK,$CA25+28),"")</f>
      </c>
      <c r="BO25">
        <f>IF($CB25&gt;=29,INDEX($AK:$AK,$CA25+29),"")</f>
      </c>
      <c r="BP25">
        <f>IF($CB25&gt;=30,INDEX($AK:$AK,$CA25+30),"")</f>
      </c>
      <c r="BQ25">
        <f>IF($CB25&gt;=31,INDEX($AK:$AK,$CA25+31),"")</f>
      </c>
      <c r="BR25">
        <f>IF($CB25&gt;=32,INDEX($AK:$AK,$CA25+32),"")</f>
      </c>
      <c r="BS25">
        <f>IF($CB25&gt;=33,INDEX($AK:$AK,$CA25+33),"")</f>
      </c>
      <c r="BT25">
        <f>IF($CB25&gt;=34,INDEX($AK:$AK,$CA25+34),"")</f>
      </c>
      <c r="BU25">
        <f>IF($CB25&gt;=35,INDEX($AK:$AK,$CA25+35),"")</f>
      </c>
      <c r="BV25">
        <f>IF($CB25&gt;=36,INDEX($AK:$AK,$CA25+36),"")</f>
      </c>
      <c r="BW25">
        <f>IF($CB25&gt;=37,INDEX($AK:$AK,$CA25+37),"")</f>
      </c>
      <c r="BX25">
        <f>IF($CB25&gt;=38,INDEX($AK:$AK,$CA25+38),"")</f>
      </c>
      <c r="BY25">
        <f>IF($CB25&gt;=39,INDEX($AK:$AK,$CA25+39),"")</f>
      </c>
      <c r="BZ25">
        <f>IF($CB25&gt;=40,INDEX($AK:$AK,$CA25+40),"")</f>
      </c>
      <c r="CA25">
        <f>IFERROR(MATCH($AJ25,$AK$2:$AK$134,0)+1,0)</f>
      </c>
      <c r="CB25">
        <f>IFERROR(INDEX($AL$2:$AL$134,MATCH($AJ25,$AK$2:$AK$134,0)),0)</f>
      </c>
      <c r="CC25">
        <f>IFERROR(LEFT($F25,FIND(" - ",$F25)-1),$F25)</f>
      </c>
      <c r="CD25" t="s">
        <v>39</v>
      </c>
      <c r="CF25">
        <f>IF($DA25&gt;=1,INDEX($CD:$CD,$CZ25+1),"")</f>
      </c>
      <c r="CG25">
        <f>IF($DA25&gt;=2,INDEX($CD:$CD,$CZ25+2),"")</f>
      </c>
      <c r="CH25">
        <f>IF($DA25&gt;=3,INDEX($CD:$CD,$CZ25+3),"")</f>
      </c>
      <c r="CI25">
        <f>IF($DA25&gt;=4,INDEX($CD:$CD,$CZ25+4),"")</f>
      </c>
      <c r="CJ25">
        <f>IF($DA25&gt;=5,INDEX($CD:$CD,$CZ25+5),"")</f>
      </c>
      <c r="CK25">
        <f>IF($DA25&gt;=6,INDEX($CD:$CD,$CZ25+6),"")</f>
      </c>
      <c r="CL25">
        <f>IF($DA25&gt;=7,INDEX($CD:$CD,$CZ25+7),"")</f>
      </c>
      <c r="CM25">
        <f>IF($DA25&gt;=8,INDEX($CD:$CD,$CZ25+8),"")</f>
      </c>
      <c r="CN25">
        <f>IF($DA25&gt;=9,INDEX($CD:$CD,$CZ25+9),"")</f>
      </c>
      <c r="CO25">
        <f>IF($DA25&gt;=10,INDEX($CD:$CD,$CZ25+10),"")</f>
      </c>
      <c r="CP25">
        <f>IF($DA25&gt;=11,INDEX($CD:$CD,$CZ25+11),"")</f>
      </c>
      <c r="CQ25">
        <f>IF($DA25&gt;=12,INDEX($CD:$CD,$CZ25+12),"")</f>
      </c>
      <c r="CR25">
        <f>IF($DA25&gt;=13,INDEX($CD:$CD,$CZ25+13),"")</f>
      </c>
      <c r="CS25">
        <f>IF($DA25&gt;=14,INDEX($CD:$CD,$CZ25+14),"")</f>
      </c>
      <c r="CT25">
        <f>IF($DA25&gt;=15,INDEX($CD:$CD,$CZ25+15),"")</f>
      </c>
      <c r="CU25">
        <f>IF($DA25&gt;=16,INDEX($CD:$CD,$CZ25+16),"")</f>
      </c>
      <c r="CV25">
        <f>IF($DA25&gt;=17,INDEX($CD:$CD,$CZ25+17),"")</f>
      </c>
      <c r="CW25">
        <f>IF($DA25&gt;=18,INDEX($CD:$CD,$CZ25+18),"")</f>
      </c>
      <c r="CX25">
        <f>IF($DA25&gt;=19,INDEX($CD:$CD,$CZ25+19),"")</f>
      </c>
      <c r="CY25">
        <f>IF($DA25&gt;=20,INDEX($CD:$CD,$CZ25+20),"")</f>
      </c>
      <c r="CZ25">
        <f>IFERROR(MATCH($CC25,$CD$2:$CD$263,0)+1,0)</f>
      </c>
      <c r="DA25">
        <f>IFERROR(INDEX($CE$2:$CE$263,MATCH($CC25,$CD$2:$CD$263,0)),0)</f>
      </c>
      <c r="DB25">
        <f>IFERROR(INDEX($AI:$AI,MATCH($H25,$AH:$AH,0))&amp;"","")</f>
      </c>
      <c r="DC25" t="s">
        <v>110</v>
      </c>
      <c r="DE25">
        <v>1</v>
      </c>
      <c r="DF25">
        <f>IF($GI25&gt;=1,INDEX($DC:$DC,$GH25+1),"")</f>
      </c>
      <c r="DG25">
        <f>IF($GI25&gt;=2,INDEX($DC:$DC,$GH25+2),"")</f>
      </c>
      <c r="DH25">
        <f>IF($GI25&gt;=3,INDEX($DC:$DC,$GH25+3),"")</f>
      </c>
      <c r="DI25">
        <f>IF($GI25&gt;=4,INDEX($DC:$DC,$GH25+4),"")</f>
      </c>
      <c r="DJ25">
        <f>IF($GI25&gt;=5,INDEX($DC:$DC,$GH25+5),"")</f>
      </c>
      <c r="DK25">
        <f>IF($GI25&gt;=6,INDEX($DC:$DC,$GH25+6),"")</f>
      </c>
      <c r="DL25">
        <f>IF($GI25&gt;=7,INDEX($DC:$DC,$GH25+7),"")</f>
      </c>
      <c r="DM25">
        <f>IF($GI25&gt;=8,INDEX($DC:$DC,$GH25+8),"")</f>
      </c>
      <c r="DN25">
        <f>IF($GI25&gt;=9,INDEX($DC:$DC,$GH25+9),"")</f>
      </c>
      <c r="DO25">
        <f>IF($GI25&gt;=10,INDEX($DC:$DC,$GH25+10),"")</f>
      </c>
      <c r="DP25">
        <f>IF($GI25&gt;=11,INDEX($DC:$DC,$GH25+11),"")</f>
      </c>
      <c r="DQ25">
        <f>IF($GI25&gt;=12,INDEX($DC:$DC,$GH25+12),"")</f>
      </c>
      <c r="DR25">
        <f>IF($GI25&gt;=13,INDEX($DC:$DC,$GH25+13),"")</f>
      </c>
      <c r="DS25">
        <f>IF($GI25&gt;=14,INDEX($DC:$DC,$GH25+14),"")</f>
      </c>
      <c r="DT25">
        <f>IF($GI25&gt;=15,INDEX($DC:$DC,$GH25+15),"")</f>
      </c>
      <c r="DU25">
        <f>IF($GI25&gt;=16,INDEX($DC:$DC,$GH25+16),"")</f>
      </c>
      <c r="DV25">
        <f>IF($GI25&gt;=17,INDEX($DC:$DC,$GH25+17),"")</f>
      </c>
      <c r="DW25">
        <f>IF($GI25&gt;=18,INDEX($DC:$DC,$GH25+18),"")</f>
      </c>
      <c r="DX25">
        <f>IF($GI25&gt;=19,INDEX($DC:$DC,$GH25+19),"")</f>
      </c>
      <c r="DY25">
        <f>IF($GI25&gt;=20,INDEX($DC:$DC,$GH25+20),"")</f>
      </c>
      <c r="DZ25">
        <f>IF($GI25&gt;=21,INDEX($DC:$DC,$GH25+21),"")</f>
      </c>
      <c r="EA25">
        <f>IF($GI25&gt;=22,INDEX($DC:$DC,$GH25+22),"")</f>
      </c>
      <c r="EB25">
        <f>IF($GI25&gt;=23,INDEX($DC:$DC,$GH25+23),"")</f>
      </c>
      <c r="EC25">
        <f>IF($GI25&gt;=24,INDEX($DC:$DC,$GH25+24),"")</f>
      </c>
      <c r="ED25">
        <f>IF($GI25&gt;=25,INDEX($DC:$DC,$GH25+25),"")</f>
      </c>
      <c r="EE25">
        <f>IF($GI25&gt;=26,INDEX($DC:$DC,$GH25+26),"")</f>
      </c>
      <c r="EF25">
        <f>IF($GI25&gt;=27,INDEX($DC:$DC,$GH25+27),"")</f>
      </c>
      <c r="EG25">
        <f>IF($GI25&gt;=28,INDEX($DC:$DC,$GH25+28),"")</f>
      </c>
      <c r="EH25">
        <f>IF($GI25&gt;=29,INDEX($DC:$DC,$GH25+29),"")</f>
      </c>
      <c r="EI25">
        <f>IF($GI25&gt;=30,INDEX($DC:$DC,$GH25+30),"")</f>
      </c>
      <c r="EJ25">
        <f>IF($GI25&gt;=31,INDEX($DC:$DC,$GH25+31),"")</f>
      </c>
      <c r="EK25">
        <f>IF($GI25&gt;=32,INDEX($DC:$DC,$GH25+32),"")</f>
      </c>
      <c r="EL25">
        <f>IF($GI25&gt;=33,INDEX($DC:$DC,$GH25+33),"")</f>
      </c>
      <c r="EM25">
        <f>IF($GI25&gt;=34,INDEX($DC:$DC,$GH25+34),"")</f>
      </c>
      <c r="EN25">
        <f>IF($GI25&gt;=35,INDEX($DC:$DC,$GH25+35),"")</f>
      </c>
      <c r="EO25">
        <f>IF($GI25&gt;=36,INDEX($DC:$DC,$GH25+36),"")</f>
      </c>
      <c r="EP25">
        <f>IF($GI25&gt;=37,INDEX($DC:$DC,$GH25+37),"")</f>
      </c>
      <c r="EQ25">
        <f>IF($GI25&gt;=38,INDEX($DC:$DC,$GH25+38),"")</f>
      </c>
      <c r="ER25">
        <f>IF($GI25&gt;=39,INDEX($DC:$DC,$GH25+39),"")</f>
      </c>
      <c r="ES25">
        <f>IF($GI25&gt;=40,INDEX($DC:$DC,$GH25+40),"")</f>
      </c>
      <c r="ET25">
        <f>IF($GI25&gt;=1,INDEX($DD:$DD,$GH25+1),"")</f>
      </c>
      <c r="EU25">
        <f>IF($GI25&gt;=2,INDEX($DD:$DD,$GH25+2),"")</f>
      </c>
      <c r="EV25">
        <f>IF($GI25&gt;=3,INDEX($DD:$DD,$GH25+3),"")</f>
      </c>
      <c r="EW25">
        <f>IF($GI25&gt;=4,INDEX($DD:$DD,$GH25+4),"")</f>
      </c>
      <c r="EX25">
        <f>IF($GI25&gt;=5,INDEX($DD:$DD,$GH25+5),"")</f>
      </c>
      <c r="EY25">
        <f>IF($GI25&gt;=6,INDEX($DD:$DD,$GH25+6),"")</f>
      </c>
      <c r="EZ25">
        <f>IF($GI25&gt;=7,INDEX($DD:$DD,$GH25+7),"")</f>
      </c>
      <c r="FA25">
        <f>IF($GI25&gt;=8,INDEX($DD:$DD,$GH25+8),"")</f>
      </c>
      <c r="FB25">
        <f>IF($GI25&gt;=9,INDEX($DD:$DD,$GH25+9),"")</f>
      </c>
      <c r="FC25">
        <f>IF($GI25&gt;=10,INDEX($DD:$DD,$GH25+10),"")</f>
      </c>
      <c r="FD25">
        <f>IF($GI25&gt;=11,INDEX($DD:$DD,$GH25+11),"")</f>
      </c>
      <c r="FE25">
        <f>IF($GI25&gt;=12,INDEX($DD:$DD,$GH25+12),"")</f>
      </c>
      <c r="FF25">
        <f>IF($GI25&gt;=13,INDEX($DD:$DD,$GH25+13),"")</f>
      </c>
      <c r="FG25">
        <f>IF($GI25&gt;=14,INDEX($DD:$DD,$GH25+14),"")</f>
      </c>
      <c r="FH25">
        <f>IF($GI25&gt;=15,INDEX($DD:$DD,$GH25+15),"")</f>
      </c>
      <c r="FI25">
        <f>IF($GI25&gt;=16,INDEX($DD:$DD,$GH25+16),"")</f>
      </c>
      <c r="FJ25">
        <f>IF($GI25&gt;=17,INDEX($DD:$DD,$GH25+17),"")</f>
      </c>
      <c r="FK25">
        <f>IF($GI25&gt;=18,INDEX($DD:$DD,$GH25+18),"")</f>
      </c>
      <c r="FL25">
        <f>IF($GI25&gt;=19,INDEX($DD:$DD,$GH25+19),"")</f>
      </c>
      <c r="FM25">
        <f>IF($GI25&gt;=20,INDEX($DD:$DD,$GH25+20),"")</f>
      </c>
      <c r="FN25">
        <f>IF($GI25&gt;=21,INDEX($DD:$DD,$GH25+21),"")</f>
      </c>
      <c r="FO25">
        <f>IF($GI25&gt;=22,INDEX($DD:$DD,$GH25+22),"")</f>
      </c>
      <c r="FP25">
        <f>IF($GI25&gt;=23,INDEX($DD:$DD,$GH25+23),"")</f>
      </c>
      <c r="FQ25">
        <f>IF($GI25&gt;=24,INDEX($DD:$DD,$GH25+24),"")</f>
      </c>
      <c r="FR25">
        <f>IF($GI25&gt;=25,INDEX($DD:$DD,$GH25+25),"")</f>
      </c>
      <c r="FS25">
        <f>IF($GI25&gt;=26,INDEX($DD:$DD,$GH25+26),"")</f>
      </c>
      <c r="FT25">
        <f>IF($GI25&gt;=27,INDEX($DD:$DD,$GH25+27),"")</f>
      </c>
      <c r="FU25">
        <f>IF($GI25&gt;=28,INDEX($DD:$DD,$GH25+28),"")</f>
      </c>
      <c r="FV25">
        <f>IF($GI25&gt;=29,INDEX($DD:$DD,$GH25+29),"")</f>
      </c>
      <c r="FW25">
        <f>IF($GI25&gt;=30,INDEX($DD:$DD,$GH25+30),"")</f>
      </c>
      <c r="FX25">
        <f>IF($GI25&gt;=31,INDEX($DD:$DD,$GH25+31),"")</f>
      </c>
      <c r="FY25">
        <f>IF($GI25&gt;=32,INDEX($DD:$DD,$GH25+32),"")</f>
      </c>
      <c r="FZ25">
        <f>IF($GI25&gt;=33,INDEX($DD:$DD,$GH25+33),"")</f>
      </c>
      <c r="GA25">
        <f>IF($GI25&gt;=34,INDEX($DD:$DD,$GH25+34),"")</f>
      </c>
      <c r="GB25">
        <f>IF($GI25&gt;=35,INDEX($DD:$DD,$GH25+35),"")</f>
      </c>
      <c r="GC25">
        <f>IF($GI25&gt;=36,INDEX($DD:$DD,$GH25+36),"")</f>
      </c>
      <c r="GD25">
        <f>IF($GI25&gt;=37,INDEX($DD:$DD,$GH25+37),"")</f>
      </c>
      <c r="GE25">
        <f>IF($GI25&gt;=38,INDEX($DD:$DD,$GH25+38),"")</f>
      </c>
      <c r="GF25">
        <f>IF($GI25&gt;=39,INDEX($DD:$DD,$GH25+39),"")</f>
      </c>
      <c r="GG25">
        <f>IF($GI25&gt;=40,INDEX($DD:$DD,$GH25+40),"")</f>
      </c>
      <c r="GH25">
        <f>IFERROR(MATCH($DB25,$DC$2:$DC$148,0)+1,0)</f>
      </c>
      <c r="GI25">
        <f>IFERROR(INDEX($DE$2:$DE$148,MATCH($DB25,$DC$2:$DC$148,0)),0)</f>
      </c>
      <c r="GJ25">
        <f>IFERROR(MATCH($S25,$DF$25:$ES$25,0),0)</f>
      </c>
      <c r="GK25">
        <f>IF($GJ25&gt;0,INDEX($ET$25:$GG$25,$GJ25),"")</f>
      </c>
      <c r="GL25" t="s">
        <v>201</v>
      </c>
      <c r="GN25">
        <f>IF($IW25&gt;=1,INDEX($GL:$GL,$IV25+1),"")</f>
      </c>
      <c r="GO25">
        <f>IF($IW25&gt;=2,INDEX($GL:$GL,$IV25+2),"")</f>
      </c>
      <c r="GP25">
        <f>IF($IW25&gt;=3,INDEX($GL:$GL,$IV25+3),"")</f>
      </c>
      <c r="GQ25">
        <f>IF($IW25&gt;=4,INDEX($GL:$GL,$IV25+4),"")</f>
      </c>
      <c r="GR25">
        <f>IF($IW25&gt;=5,INDEX($GL:$GL,$IV25+5),"")</f>
      </c>
      <c r="GS25">
        <f>IF($IW25&gt;=6,INDEX($GL:$GL,$IV25+6),"")</f>
      </c>
      <c r="GT25">
        <f>IF($IW25&gt;=7,INDEX($GL:$GL,$IV25+7),"")</f>
      </c>
      <c r="GU25">
        <f>IF($IW25&gt;=8,INDEX($GL:$GL,$IV25+8),"")</f>
      </c>
      <c r="GV25">
        <f>IF($IW25&gt;=9,INDEX($GL:$GL,$IV25+9),"")</f>
      </c>
      <c r="GW25">
        <f>IF($IW25&gt;=10,INDEX($GL:$GL,$IV25+10),"")</f>
      </c>
      <c r="GX25">
        <f>IF($IW25&gt;=11,INDEX($GL:$GL,$IV25+11),"")</f>
      </c>
      <c r="GY25">
        <f>IF($IW25&gt;=12,INDEX($GL:$GL,$IV25+12),"")</f>
      </c>
      <c r="GZ25">
        <f>IF($IW25&gt;=13,INDEX($GL:$GL,$IV25+13),"")</f>
      </c>
      <c r="HA25">
        <f>IF($IW25&gt;=14,INDEX($GL:$GL,$IV25+14),"")</f>
      </c>
      <c r="HB25">
        <f>IF($IW25&gt;=15,INDEX($GL:$GL,$IV25+15),"")</f>
      </c>
      <c r="HC25">
        <f>IF($IW25&gt;=16,INDEX($GL:$GL,$IV25+16),"")</f>
      </c>
      <c r="HD25">
        <f>IF($IW25&gt;=17,INDEX($GL:$GL,$IV25+17),"")</f>
      </c>
      <c r="HE25">
        <f>IF($IW25&gt;=18,INDEX($GL:$GL,$IV25+18),"")</f>
      </c>
      <c r="HF25">
        <f>IF($IW25&gt;=19,INDEX($GL:$GL,$IV25+19),"")</f>
      </c>
      <c r="HG25">
        <f>IF($IW25&gt;=20,INDEX($GL:$GL,$IV25+20),"")</f>
      </c>
      <c r="HH25">
        <f>IF($IW25&gt;=21,INDEX($GL:$GL,$IV25+21),"")</f>
      </c>
      <c r="HI25">
        <f>IF($IW25&gt;=22,INDEX($GL:$GL,$IV25+22),"")</f>
      </c>
      <c r="HJ25">
        <f>IF($IW25&gt;=23,INDEX($GL:$GL,$IV25+23),"")</f>
      </c>
      <c r="HK25">
        <f>IF($IW25&gt;=24,INDEX($GL:$GL,$IV25+24),"")</f>
      </c>
      <c r="HL25">
        <f>IF($IW25&gt;=25,INDEX($GL:$GL,$IV25+25),"")</f>
      </c>
      <c r="HM25">
        <f>IF($IW25&gt;=26,INDEX($GL:$GL,$IV25+26),"")</f>
      </c>
      <c r="HN25">
        <f>IF($IW25&gt;=27,INDEX($GL:$GL,$IV25+27),"")</f>
      </c>
      <c r="HO25">
        <f>IF($IW25&gt;=28,INDEX($GL:$GL,$IV25+28),"")</f>
      </c>
      <c r="HP25">
        <f>IF($IW25&gt;=29,INDEX($GL:$GL,$IV25+29),"")</f>
      </c>
      <c r="HQ25">
        <f>IF($IW25&gt;=30,INDEX($GL:$GL,$IV25+30),"")</f>
      </c>
      <c r="HR25">
        <f>IF($IW25&gt;=31,INDEX($GL:$GL,$IV25+31),"")</f>
      </c>
      <c r="HS25">
        <f>IF($IW25&gt;=32,INDEX($GL:$GL,$IV25+32),"")</f>
      </c>
      <c r="HT25">
        <f>IF($IW25&gt;=33,INDEX($GL:$GL,$IV25+33),"")</f>
      </c>
      <c r="HU25">
        <f>IF($IW25&gt;=34,INDEX($GL:$GL,$IV25+34),"")</f>
      </c>
      <c r="HV25">
        <f>IF($IW25&gt;=35,INDEX($GL:$GL,$IV25+35),"")</f>
      </c>
      <c r="HW25">
        <f>IF($IW25&gt;=36,INDEX($GL:$GL,$IV25+36),"")</f>
      </c>
      <c r="HX25">
        <f>IF($IW25&gt;=37,INDEX($GL:$GL,$IV25+37),"")</f>
      </c>
      <c r="HY25">
        <f>IF($IW25&gt;=38,INDEX($GL:$GL,$IV25+38),"")</f>
      </c>
      <c r="HZ25">
        <f>IF($IW25&gt;=39,INDEX($GL:$GL,$IV25+39),"")</f>
      </c>
      <c r="IA25">
        <f>IF($IW25&gt;=40,INDEX($GL:$GL,$IV25+40),"")</f>
      </c>
      <c r="IB25">
        <f>IF($IW25&gt;=41,INDEX($GL:$GL,$IV25+41),"")</f>
      </c>
      <c r="IC25">
        <f>IF($IW25&gt;=42,INDEX($GL:$GL,$IV25+42),"")</f>
      </c>
      <c r="ID25">
        <f>IF($IW25&gt;=43,INDEX($GL:$GL,$IV25+43),"")</f>
      </c>
      <c r="IE25">
        <f>IF($IW25&gt;=44,INDEX($GL:$GL,$IV25+44),"")</f>
      </c>
      <c r="IF25">
        <f>IF($IW25&gt;=45,INDEX($GL:$GL,$IV25+45),"")</f>
      </c>
      <c r="IG25">
        <f>IF($IW25&gt;=46,INDEX($GL:$GL,$IV25+46),"")</f>
      </c>
      <c r="IH25">
        <f>IF($IW25&gt;=47,INDEX($GL:$GL,$IV25+47),"")</f>
      </c>
      <c r="II25">
        <f>IF($IW25&gt;=48,INDEX($GL:$GL,$IV25+48),"")</f>
      </c>
      <c r="IJ25">
        <f>IF($IW25&gt;=49,INDEX($GL:$GL,$IV25+49),"")</f>
      </c>
      <c r="IK25">
        <f>IF($IW25&gt;=50,INDEX($GL:$GL,$IV25+50),"")</f>
      </c>
      <c r="IL25">
        <f>IF($IW25&gt;=51,INDEX($GL:$GL,$IV25+51),"")</f>
      </c>
      <c r="IM25">
        <f>IF($IW25&gt;=52,INDEX($GL:$GL,$IV25+52),"")</f>
      </c>
      <c r="IN25">
        <f>IF($IW25&gt;=53,INDEX($GL:$GL,$IV25+53),"")</f>
      </c>
      <c r="IO25">
        <f>IF($IW25&gt;=54,INDEX($GL:$GL,$IV25+54),"")</f>
      </c>
      <c r="IP25">
        <f>IF($IW25&gt;=55,INDEX($GL:$GL,$IV25+55),"")</f>
      </c>
      <c r="IQ25">
        <f>IF($IW25&gt;=56,INDEX($GL:$GL,$IV25+56),"")</f>
      </c>
      <c r="IR25">
        <f>IF($IW25&gt;=57,INDEX($GL:$GL,$IV25+57),"")</f>
      </c>
      <c r="IS25">
        <f>IF($IW25&gt;=58,INDEX($GL:$GL,$IV25+58),"")</f>
      </c>
      <c r="IT25">
        <f>IF($IW25&gt;=59,INDEX($GL:$GL,$IV25+59),"")</f>
      </c>
      <c r="IU25">
        <f>IF($IW25&gt;=60,INDEX($GL:$GL,$IV25+60),"")</f>
      </c>
      <c r="IV25">
        <f>IFERROR(MATCH($GK25,$GL$2:$GL$324,0)+1,0)</f>
      </c>
      <c r="IW25">
        <f>IFERROR(INDEX($GM$2:$GM$324,MATCH($GK25,$GL$2:$GL$324,0)),0)</f>
      </c>
      <c r="IX25" t="s">
        <v>34</v>
      </c>
      <c r="IY25" t="s">
        <v>34</v>
      </c>
    </row>
    <row r="26" spans="1:259" x14ac:dyDescent="0.25">
      <c r="K26">
        <f>IF(OR($N26="",$J26=""),"",IFERROR($N26/$J26,0))</f>
      </c>
      <c r="L26">
        <f>IF($N26="","",
SUM($M26,$O26,$T26,$P26,$R26)*
(1-IF($U26="",0,VALUE($U26)/100)))</f>
      </c>
      <c r="M26">
        <f>IF($N26="","",$N26)</f>
      </c>
      <c r="O26">
        <f>IF($N26="","",
IF($H26="","",
IF(ISNUMBER(SEARCH("exempt",LOWER($H26))),0,
$N26*(VALUE(SUBSTITUTE($H26,"%",""))/100))))</f>
      </c>
      <c r="V26">
        <f>IFERROR(IF(FIND(" - ",$E26)&gt;0,MID($E26,FIND(" - ",$E26)+3,LEN($E26)),""),"")</f>
      </c>
      <c r="AD26" t="s">
        <v>202</v>
      </c>
      <c r="AE26" t="s">
        <v>203</v>
      </c>
      <c r="AF26" t="s">
        <v>204</v>
      </c>
      <c r="AG26" t="s">
        <v>205</v>
      </c>
      <c r="AH26" t="s">
        <v>205</v>
      </c>
      <c r="AI26" t="s">
        <v>206</v>
      </c>
      <c r="AJ26">
        <f>IFERROR(LEFT($E26,FIND(" - ",$E26)-1),$E26)</f>
      </c>
      <c r="AK26" t="s">
        <v>179</v>
      </c>
      <c r="AM26">
        <f>IF($CB26&gt;=1,INDEX($AK:$AK,$CA26+1),"")</f>
      </c>
      <c r="AN26">
        <f>IF($CB26&gt;=2,INDEX($AK:$AK,$CA26+2),"")</f>
      </c>
      <c r="AO26">
        <f>IF($CB26&gt;=3,INDEX($AK:$AK,$CA26+3),"")</f>
      </c>
      <c r="AP26">
        <f>IF($CB26&gt;=4,INDEX($AK:$AK,$CA26+4),"")</f>
      </c>
      <c r="AQ26">
        <f>IF($CB26&gt;=5,INDEX($AK:$AK,$CA26+5),"")</f>
      </c>
      <c r="AR26">
        <f>IF($CB26&gt;=6,INDEX($AK:$AK,$CA26+6),"")</f>
      </c>
      <c r="AS26">
        <f>IF($CB26&gt;=7,INDEX($AK:$AK,$CA26+7),"")</f>
      </c>
      <c r="AT26">
        <f>IF($CB26&gt;=8,INDEX($AK:$AK,$CA26+8),"")</f>
      </c>
      <c r="AU26">
        <f>IF($CB26&gt;=9,INDEX($AK:$AK,$CA26+9),"")</f>
      </c>
      <c r="AV26">
        <f>IF($CB26&gt;=10,INDEX($AK:$AK,$CA26+10),"")</f>
      </c>
      <c r="AW26">
        <f>IF($CB26&gt;=11,INDEX($AK:$AK,$CA26+11),"")</f>
      </c>
      <c r="AX26">
        <f>IF($CB26&gt;=12,INDEX($AK:$AK,$CA26+12),"")</f>
      </c>
      <c r="AY26">
        <f>IF($CB26&gt;=13,INDEX($AK:$AK,$CA26+13),"")</f>
      </c>
      <c r="AZ26">
        <f>IF($CB26&gt;=14,INDEX($AK:$AK,$CA26+14),"")</f>
      </c>
      <c r="BA26">
        <f>IF($CB26&gt;=15,INDEX($AK:$AK,$CA26+15),"")</f>
      </c>
      <c r="BB26">
        <f>IF($CB26&gt;=16,INDEX($AK:$AK,$CA26+16),"")</f>
      </c>
      <c r="BC26">
        <f>IF($CB26&gt;=17,INDEX($AK:$AK,$CA26+17),"")</f>
      </c>
      <c r="BD26">
        <f>IF($CB26&gt;=18,INDEX($AK:$AK,$CA26+18),"")</f>
      </c>
      <c r="BE26">
        <f>IF($CB26&gt;=19,INDEX($AK:$AK,$CA26+19),"")</f>
      </c>
      <c r="BF26">
        <f>IF($CB26&gt;=20,INDEX($AK:$AK,$CA26+20),"")</f>
      </c>
      <c r="BG26">
        <f>IF($CB26&gt;=21,INDEX($AK:$AK,$CA26+21),"")</f>
      </c>
      <c r="BH26">
        <f>IF($CB26&gt;=22,INDEX($AK:$AK,$CA26+22),"")</f>
      </c>
      <c r="BI26">
        <f>IF($CB26&gt;=23,INDEX($AK:$AK,$CA26+23),"")</f>
      </c>
      <c r="BJ26">
        <f>IF($CB26&gt;=24,INDEX($AK:$AK,$CA26+24),"")</f>
      </c>
      <c r="BK26">
        <f>IF($CB26&gt;=25,INDEX($AK:$AK,$CA26+25),"")</f>
      </c>
      <c r="BL26">
        <f>IF($CB26&gt;=26,INDEX($AK:$AK,$CA26+26),"")</f>
      </c>
      <c r="BM26">
        <f>IF($CB26&gt;=27,INDEX($AK:$AK,$CA26+27),"")</f>
      </c>
      <c r="BN26">
        <f>IF($CB26&gt;=28,INDEX($AK:$AK,$CA26+28),"")</f>
      </c>
      <c r="BO26">
        <f>IF($CB26&gt;=29,INDEX($AK:$AK,$CA26+29),"")</f>
      </c>
      <c r="BP26">
        <f>IF($CB26&gt;=30,INDEX($AK:$AK,$CA26+30),"")</f>
      </c>
      <c r="BQ26">
        <f>IF($CB26&gt;=31,INDEX($AK:$AK,$CA26+31),"")</f>
      </c>
      <c r="BR26">
        <f>IF($CB26&gt;=32,INDEX($AK:$AK,$CA26+32),"")</f>
      </c>
      <c r="BS26">
        <f>IF($CB26&gt;=33,INDEX($AK:$AK,$CA26+33),"")</f>
      </c>
      <c r="BT26">
        <f>IF($CB26&gt;=34,INDEX($AK:$AK,$CA26+34),"")</f>
      </c>
      <c r="BU26">
        <f>IF($CB26&gt;=35,INDEX($AK:$AK,$CA26+35),"")</f>
      </c>
      <c r="BV26">
        <f>IF($CB26&gt;=36,INDEX($AK:$AK,$CA26+36),"")</f>
      </c>
      <c r="BW26">
        <f>IF($CB26&gt;=37,INDEX($AK:$AK,$CA26+37),"")</f>
      </c>
      <c r="BX26">
        <f>IF($CB26&gt;=38,INDEX($AK:$AK,$CA26+38),"")</f>
      </c>
      <c r="BY26">
        <f>IF($CB26&gt;=39,INDEX($AK:$AK,$CA26+39),"")</f>
      </c>
      <c r="BZ26">
        <f>IF($CB26&gt;=40,INDEX($AK:$AK,$CA26+40),"")</f>
      </c>
      <c r="CA26">
        <f>IFERROR(MATCH($AJ26,$AK$2:$AK$134,0)+1,0)</f>
      </c>
      <c r="CB26">
        <f>IFERROR(INDEX($AL$2:$AL$134,MATCH($AJ26,$AK$2:$AK$134,0)),0)</f>
      </c>
      <c r="CC26">
        <f>IFERROR(LEFT($F26,FIND(" - ",$F26)-1),$F26)</f>
      </c>
      <c r="CD26" t="s">
        <v>207</v>
      </c>
      <c r="CE26">
        <v>2</v>
      </c>
      <c r="CF26">
        <f>IF($DA26&gt;=1,INDEX($CD:$CD,$CZ26+1),"")</f>
      </c>
      <c r="CG26">
        <f>IF($DA26&gt;=2,INDEX($CD:$CD,$CZ26+2),"")</f>
      </c>
      <c r="CH26">
        <f>IF($DA26&gt;=3,INDEX($CD:$CD,$CZ26+3),"")</f>
      </c>
      <c r="CI26">
        <f>IF($DA26&gt;=4,INDEX($CD:$CD,$CZ26+4),"")</f>
      </c>
      <c r="CJ26">
        <f>IF($DA26&gt;=5,INDEX($CD:$CD,$CZ26+5),"")</f>
      </c>
      <c r="CK26">
        <f>IF($DA26&gt;=6,INDEX($CD:$CD,$CZ26+6),"")</f>
      </c>
      <c r="CL26">
        <f>IF($DA26&gt;=7,INDEX($CD:$CD,$CZ26+7),"")</f>
      </c>
      <c r="CM26">
        <f>IF($DA26&gt;=8,INDEX($CD:$CD,$CZ26+8),"")</f>
      </c>
      <c r="CN26">
        <f>IF($DA26&gt;=9,INDEX($CD:$CD,$CZ26+9),"")</f>
      </c>
      <c r="CO26">
        <f>IF($DA26&gt;=10,INDEX($CD:$CD,$CZ26+10),"")</f>
      </c>
      <c r="CP26">
        <f>IF($DA26&gt;=11,INDEX($CD:$CD,$CZ26+11),"")</f>
      </c>
      <c r="CQ26">
        <f>IF($DA26&gt;=12,INDEX($CD:$CD,$CZ26+12),"")</f>
      </c>
      <c r="CR26">
        <f>IF($DA26&gt;=13,INDEX($CD:$CD,$CZ26+13),"")</f>
      </c>
      <c r="CS26">
        <f>IF($DA26&gt;=14,INDEX($CD:$CD,$CZ26+14),"")</f>
      </c>
      <c r="CT26">
        <f>IF($DA26&gt;=15,INDEX($CD:$CD,$CZ26+15),"")</f>
      </c>
      <c r="CU26">
        <f>IF($DA26&gt;=16,INDEX($CD:$CD,$CZ26+16),"")</f>
      </c>
      <c r="CV26">
        <f>IF($DA26&gt;=17,INDEX($CD:$CD,$CZ26+17),"")</f>
      </c>
      <c r="CW26">
        <f>IF($DA26&gt;=18,INDEX($CD:$CD,$CZ26+18),"")</f>
      </c>
      <c r="CX26">
        <f>IF($DA26&gt;=19,INDEX($CD:$CD,$CZ26+19),"")</f>
      </c>
      <c r="CY26">
        <f>IF($DA26&gt;=20,INDEX($CD:$CD,$CZ26+20),"")</f>
      </c>
      <c r="CZ26">
        <f>IFERROR(MATCH($CC26,$CD$2:$CD$263,0)+1,0)</f>
      </c>
      <c r="DA26">
        <f>IFERROR(INDEX($CE$2:$CE$263,MATCH($CC26,$CD$2:$CD$263,0)),0)</f>
      </c>
      <c r="DB26">
        <f>IFERROR(INDEX($AI:$AI,MATCH($H26,$AH:$AH,0))&amp;"","")</f>
      </c>
      <c r="DC26" t="s">
        <v>88</v>
      </c>
      <c r="DD26" t="s">
        <v>208</v>
      </c>
      <c r="DF26">
        <f>IF($GI26&gt;=1,INDEX($DC:$DC,$GH26+1),"")</f>
      </c>
      <c r="DG26">
        <f>IF($GI26&gt;=2,INDEX($DC:$DC,$GH26+2),"")</f>
      </c>
      <c r="DH26">
        <f>IF($GI26&gt;=3,INDEX($DC:$DC,$GH26+3),"")</f>
      </c>
      <c r="DI26">
        <f>IF($GI26&gt;=4,INDEX($DC:$DC,$GH26+4),"")</f>
      </c>
      <c r="DJ26">
        <f>IF($GI26&gt;=5,INDEX($DC:$DC,$GH26+5),"")</f>
      </c>
      <c r="DK26">
        <f>IF($GI26&gt;=6,INDEX($DC:$DC,$GH26+6),"")</f>
      </c>
      <c r="DL26">
        <f>IF($GI26&gt;=7,INDEX($DC:$DC,$GH26+7),"")</f>
      </c>
      <c r="DM26">
        <f>IF($GI26&gt;=8,INDEX($DC:$DC,$GH26+8),"")</f>
      </c>
      <c r="DN26">
        <f>IF($GI26&gt;=9,INDEX($DC:$DC,$GH26+9),"")</f>
      </c>
      <c r="DO26">
        <f>IF($GI26&gt;=10,INDEX($DC:$DC,$GH26+10),"")</f>
      </c>
      <c r="DP26">
        <f>IF($GI26&gt;=11,INDEX($DC:$DC,$GH26+11),"")</f>
      </c>
      <c r="DQ26">
        <f>IF($GI26&gt;=12,INDEX($DC:$DC,$GH26+12),"")</f>
      </c>
      <c r="DR26">
        <f>IF($GI26&gt;=13,INDEX($DC:$DC,$GH26+13),"")</f>
      </c>
      <c r="DS26">
        <f>IF($GI26&gt;=14,INDEX($DC:$DC,$GH26+14),"")</f>
      </c>
      <c r="DT26">
        <f>IF($GI26&gt;=15,INDEX($DC:$DC,$GH26+15),"")</f>
      </c>
      <c r="DU26">
        <f>IF($GI26&gt;=16,INDEX($DC:$DC,$GH26+16),"")</f>
      </c>
      <c r="DV26">
        <f>IF($GI26&gt;=17,INDEX($DC:$DC,$GH26+17),"")</f>
      </c>
      <c r="DW26">
        <f>IF($GI26&gt;=18,INDEX($DC:$DC,$GH26+18),"")</f>
      </c>
      <c r="DX26">
        <f>IF($GI26&gt;=19,INDEX($DC:$DC,$GH26+19),"")</f>
      </c>
      <c r="DY26">
        <f>IF($GI26&gt;=20,INDEX($DC:$DC,$GH26+20),"")</f>
      </c>
      <c r="DZ26">
        <f>IF($GI26&gt;=21,INDEX($DC:$DC,$GH26+21),"")</f>
      </c>
      <c r="EA26">
        <f>IF($GI26&gt;=22,INDEX($DC:$DC,$GH26+22),"")</f>
      </c>
      <c r="EB26">
        <f>IF($GI26&gt;=23,INDEX($DC:$DC,$GH26+23),"")</f>
      </c>
      <c r="EC26">
        <f>IF($GI26&gt;=24,INDEX($DC:$DC,$GH26+24),"")</f>
      </c>
      <c r="ED26">
        <f>IF($GI26&gt;=25,INDEX($DC:$DC,$GH26+25),"")</f>
      </c>
      <c r="EE26">
        <f>IF($GI26&gt;=26,INDEX($DC:$DC,$GH26+26),"")</f>
      </c>
      <c r="EF26">
        <f>IF($GI26&gt;=27,INDEX($DC:$DC,$GH26+27),"")</f>
      </c>
      <c r="EG26">
        <f>IF($GI26&gt;=28,INDEX($DC:$DC,$GH26+28),"")</f>
      </c>
      <c r="EH26">
        <f>IF($GI26&gt;=29,INDEX($DC:$DC,$GH26+29),"")</f>
      </c>
      <c r="EI26">
        <f>IF($GI26&gt;=30,INDEX($DC:$DC,$GH26+30),"")</f>
      </c>
      <c r="EJ26">
        <f>IF($GI26&gt;=31,INDEX($DC:$DC,$GH26+31),"")</f>
      </c>
      <c r="EK26">
        <f>IF($GI26&gt;=32,INDEX($DC:$DC,$GH26+32),"")</f>
      </c>
      <c r="EL26">
        <f>IF($GI26&gt;=33,INDEX($DC:$DC,$GH26+33),"")</f>
      </c>
      <c r="EM26">
        <f>IF($GI26&gt;=34,INDEX($DC:$DC,$GH26+34),"")</f>
      </c>
      <c r="EN26">
        <f>IF($GI26&gt;=35,INDEX($DC:$DC,$GH26+35),"")</f>
      </c>
      <c r="EO26">
        <f>IF($GI26&gt;=36,INDEX($DC:$DC,$GH26+36),"")</f>
      </c>
      <c r="EP26">
        <f>IF($GI26&gt;=37,INDEX($DC:$DC,$GH26+37),"")</f>
      </c>
      <c r="EQ26">
        <f>IF($GI26&gt;=38,INDEX($DC:$DC,$GH26+38),"")</f>
      </c>
      <c r="ER26">
        <f>IF($GI26&gt;=39,INDEX($DC:$DC,$GH26+39),"")</f>
      </c>
      <c r="ES26">
        <f>IF($GI26&gt;=40,INDEX($DC:$DC,$GH26+40),"")</f>
      </c>
      <c r="ET26">
        <f>IF($GI26&gt;=1,INDEX($DD:$DD,$GH26+1),"")</f>
      </c>
      <c r="EU26">
        <f>IF($GI26&gt;=2,INDEX($DD:$DD,$GH26+2),"")</f>
      </c>
      <c r="EV26">
        <f>IF($GI26&gt;=3,INDEX($DD:$DD,$GH26+3),"")</f>
      </c>
      <c r="EW26">
        <f>IF($GI26&gt;=4,INDEX($DD:$DD,$GH26+4),"")</f>
      </c>
      <c r="EX26">
        <f>IF($GI26&gt;=5,INDEX($DD:$DD,$GH26+5),"")</f>
      </c>
      <c r="EY26">
        <f>IF($GI26&gt;=6,INDEX($DD:$DD,$GH26+6),"")</f>
      </c>
      <c r="EZ26">
        <f>IF($GI26&gt;=7,INDEX($DD:$DD,$GH26+7),"")</f>
      </c>
      <c r="FA26">
        <f>IF($GI26&gt;=8,INDEX($DD:$DD,$GH26+8),"")</f>
      </c>
      <c r="FB26">
        <f>IF($GI26&gt;=9,INDEX($DD:$DD,$GH26+9),"")</f>
      </c>
      <c r="FC26">
        <f>IF($GI26&gt;=10,INDEX($DD:$DD,$GH26+10),"")</f>
      </c>
      <c r="FD26">
        <f>IF($GI26&gt;=11,INDEX($DD:$DD,$GH26+11),"")</f>
      </c>
      <c r="FE26">
        <f>IF($GI26&gt;=12,INDEX($DD:$DD,$GH26+12),"")</f>
      </c>
      <c r="FF26">
        <f>IF($GI26&gt;=13,INDEX($DD:$DD,$GH26+13),"")</f>
      </c>
      <c r="FG26">
        <f>IF($GI26&gt;=14,INDEX($DD:$DD,$GH26+14),"")</f>
      </c>
      <c r="FH26">
        <f>IF($GI26&gt;=15,INDEX($DD:$DD,$GH26+15),"")</f>
      </c>
      <c r="FI26">
        <f>IF($GI26&gt;=16,INDEX($DD:$DD,$GH26+16),"")</f>
      </c>
      <c r="FJ26">
        <f>IF($GI26&gt;=17,INDEX($DD:$DD,$GH26+17),"")</f>
      </c>
      <c r="FK26">
        <f>IF($GI26&gt;=18,INDEX($DD:$DD,$GH26+18),"")</f>
      </c>
      <c r="FL26">
        <f>IF($GI26&gt;=19,INDEX($DD:$DD,$GH26+19),"")</f>
      </c>
      <c r="FM26">
        <f>IF($GI26&gt;=20,INDEX($DD:$DD,$GH26+20),"")</f>
      </c>
      <c r="FN26">
        <f>IF($GI26&gt;=21,INDEX($DD:$DD,$GH26+21),"")</f>
      </c>
      <c r="FO26">
        <f>IF($GI26&gt;=22,INDEX($DD:$DD,$GH26+22),"")</f>
      </c>
      <c r="FP26">
        <f>IF($GI26&gt;=23,INDEX($DD:$DD,$GH26+23),"")</f>
      </c>
      <c r="FQ26">
        <f>IF($GI26&gt;=24,INDEX($DD:$DD,$GH26+24),"")</f>
      </c>
      <c r="FR26">
        <f>IF($GI26&gt;=25,INDEX($DD:$DD,$GH26+25),"")</f>
      </c>
      <c r="FS26">
        <f>IF($GI26&gt;=26,INDEX($DD:$DD,$GH26+26),"")</f>
      </c>
      <c r="FT26">
        <f>IF($GI26&gt;=27,INDEX($DD:$DD,$GH26+27),"")</f>
      </c>
      <c r="FU26">
        <f>IF($GI26&gt;=28,INDEX($DD:$DD,$GH26+28),"")</f>
      </c>
      <c r="FV26">
        <f>IF($GI26&gt;=29,INDEX($DD:$DD,$GH26+29),"")</f>
      </c>
      <c r="FW26">
        <f>IF($GI26&gt;=30,INDEX($DD:$DD,$GH26+30),"")</f>
      </c>
      <c r="FX26">
        <f>IF($GI26&gt;=31,INDEX($DD:$DD,$GH26+31),"")</f>
      </c>
      <c r="FY26">
        <f>IF($GI26&gt;=32,INDEX($DD:$DD,$GH26+32),"")</f>
      </c>
      <c r="FZ26">
        <f>IF($GI26&gt;=33,INDEX($DD:$DD,$GH26+33),"")</f>
      </c>
      <c r="GA26">
        <f>IF($GI26&gt;=34,INDEX($DD:$DD,$GH26+34),"")</f>
      </c>
      <c r="GB26">
        <f>IF($GI26&gt;=35,INDEX($DD:$DD,$GH26+35),"")</f>
      </c>
      <c r="GC26">
        <f>IF($GI26&gt;=36,INDEX($DD:$DD,$GH26+36),"")</f>
      </c>
      <c r="GD26">
        <f>IF($GI26&gt;=37,INDEX($DD:$DD,$GH26+37),"")</f>
      </c>
      <c r="GE26">
        <f>IF($GI26&gt;=38,INDEX($DD:$DD,$GH26+38),"")</f>
      </c>
      <c r="GF26">
        <f>IF($GI26&gt;=39,INDEX($DD:$DD,$GH26+39),"")</f>
      </c>
      <c r="GG26">
        <f>IF($GI26&gt;=40,INDEX($DD:$DD,$GH26+40),"")</f>
      </c>
      <c r="GH26">
        <f>IFERROR(MATCH($DB26,$DC$2:$DC$148,0)+1,0)</f>
      </c>
      <c r="GI26">
        <f>IFERROR(INDEX($DE$2:$DE$148,MATCH($DB26,$DC$2:$DC$148,0)),0)</f>
      </c>
      <c r="GJ26">
        <f>IFERROR(MATCH($S26,$DF$26:$ES$26,0),0)</f>
      </c>
      <c r="GK26">
        <f>IF($GJ26&gt;0,INDEX($ET$26:$GG$26,$GJ26),"")</f>
      </c>
      <c r="GL26" t="s">
        <v>209</v>
      </c>
      <c r="GN26">
        <f>IF($IW26&gt;=1,INDEX($GL:$GL,$IV26+1),"")</f>
      </c>
      <c r="GO26">
        <f>IF($IW26&gt;=2,INDEX($GL:$GL,$IV26+2),"")</f>
      </c>
      <c r="GP26">
        <f>IF($IW26&gt;=3,INDEX($GL:$GL,$IV26+3),"")</f>
      </c>
      <c r="GQ26">
        <f>IF($IW26&gt;=4,INDEX($GL:$GL,$IV26+4),"")</f>
      </c>
      <c r="GR26">
        <f>IF($IW26&gt;=5,INDEX($GL:$GL,$IV26+5),"")</f>
      </c>
      <c r="GS26">
        <f>IF($IW26&gt;=6,INDEX($GL:$GL,$IV26+6),"")</f>
      </c>
      <c r="GT26">
        <f>IF($IW26&gt;=7,INDEX($GL:$GL,$IV26+7),"")</f>
      </c>
      <c r="GU26">
        <f>IF($IW26&gt;=8,INDEX($GL:$GL,$IV26+8),"")</f>
      </c>
      <c r="GV26">
        <f>IF($IW26&gt;=9,INDEX($GL:$GL,$IV26+9),"")</f>
      </c>
      <c r="GW26">
        <f>IF($IW26&gt;=10,INDEX($GL:$GL,$IV26+10),"")</f>
      </c>
      <c r="GX26">
        <f>IF($IW26&gt;=11,INDEX($GL:$GL,$IV26+11),"")</f>
      </c>
      <c r="GY26">
        <f>IF($IW26&gt;=12,INDEX($GL:$GL,$IV26+12),"")</f>
      </c>
      <c r="GZ26">
        <f>IF($IW26&gt;=13,INDEX($GL:$GL,$IV26+13),"")</f>
      </c>
      <c r="HA26">
        <f>IF($IW26&gt;=14,INDEX($GL:$GL,$IV26+14),"")</f>
      </c>
      <c r="HB26">
        <f>IF($IW26&gt;=15,INDEX($GL:$GL,$IV26+15),"")</f>
      </c>
      <c r="HC26">
        <f>IF($IW26&gt;=16,INDEX($GL:$GL,$IV26+16),"")</f>
      </c>
      <c r="HD26">
        <f>IF($IW26&gt;=17,INDEX($GL:$GL,$IV26+17),"")</f>
      </c>
      <c r="HE26">
        <f>IF($IW26&gt;=18,INDEX($GL:$GL,$IV26+18),"")</f>
      </c>
      <c r="HF26">
        <f>IF($IW26&gt;=19,INDEX($GL:$GL,$IV26+19),"")</f>
      </c>
      <c r="HG26">
        <f>IF($IW26&gt;=20,INDEX($GL:$GL,$IV26+20),"")</f>
      </c>
      <c r="HH26">
        <f>IF($IW26&gt;=21,INDEX($GL:$GL,$IV26+21),"")</f>
      </c>
      <c r="HI26">
        <f>IF($IW26&gt;=22,INDEX($GL:$GL,$IV26+22),"")</f>
      </c>
      <c r="HJ26">
        <f>IF($IW26&gt;=23,INDEX($GL:$GL,$IV26+23),"")</f>
      </c>
      <c r="HK26">
        <f>IF($IW26&gt;=24,INDEX($GL:$GL,$IV26+24),"")</f>
      </c>
      <c r="HL26">
        <f>IF($IW26&gt;=25,INDEX($GL:$GL,$IV26+25),"")</f>
      </c>
      <c r="HM26">
        <f>IF($IW26&gt;=26,INDEX($GL:$GL,$IV26+26),"")</f>
      </c>
      <c r="HN26">
        <f>IF($IW26&gt;=27,INDEX($GL:$GL,$IV26+27),"")</f>
      </c>
      <c r="HO26">
        <f>IF($IW26&gt;=28,INDEX($GL:$GL,$IV26+28),"")</f>
      </c>
      <c r="HP26">
        <f>IF($IW26&gt;=29,INDEX($GL:$GL,$IV26+29),"")</f>
      </c>
      <c r="HQ26">
        <f>IF($IW26&gt;=30,INDEX($GL:$GL,$IV26+30),"")</f>
      </c>
      <c r="HR26">
        <f>IF($IW26&gt;=31,INDEX($GL:$GL,$IV26+31),"")</f>
      </c>
      <c r="HS26">
        <f>IF($IW26&gt;=32,INDEX($GL:$GL,$IV26+32),"")</f>
      </c>
      <c r="HT26">
        <f>IF($IW26&gt;=33,INDEX($GL:$GL,$IV26+33),"")</f>
      </c>
      <c r="HU26">
        <f>IF($IW26&gt;=34,INDEX($GL:$GL,$IV26+34),"")</f>
      </c>
      <c r="HV26">
        <f>IF($IW26&gt;=35,INDEX($GL:$GL,$IV26+35),"")</f>
      </c>
      <c r="HW26">
        <f>IF($IW26&gt;=36,INDEX($GL:$GL,$IV26+36),"")</f>
      </c>
      <c r="HX26">
        <f>IF($IW26&gt;=37,INDEX($GL:$GL,$IV26+37),"")</f>
      </c>
      <c r="HY26">
        <f>IF($IW26&gt;=38,INDEX($GL:$GL,$IV26+38),"")</f>
      </c>
      <c r="HZ26">
        <f>IF($IW26&gt;=39,INDEX($GL:$GL,$IV26+39),"")</f>
      </c>
      <c r="IA26">
        <f>IF($IW26&gt;=40,INDEX($GL:$GL,$IV26+40),"")</f>
      </c>
      <c r="IB26">
        <f>IF($IW26&gt;=41,INDEX($GL:$GL,$IV26+41),"")</f>
      </c>
      <c r="IC26">
        <f>IF($IW26&gt;=42,INDEX($GL:$GL,$IV26+42),"")</f>
      </c>
      <c r="ID26">
        <f>IF($IW26&gt;=43,INDEX($GL:$GL,$IV26+43),"")</f>
      </c>
      <c r="IE26">
        <f>IF($IW26&gt;=44,INDEX($GL:$GL,$IV26+44),"")</f>
      </c>
      <c r="IF26">
        <f>IF($IW26&gt;=45,INDEX($GL:$GL,$IV26+45),"")</f>
      </c>
      <c r="IG26">
        <f>IF($IW26&gt;=46,INDEX($GL:$GL,$IV26+46),"")</f>
      </c>
      <c r="IH26">
        <f>IF($IW26&gt;=47,INDEX($GL:$GL,$IV26+47),"")</f>
      </c>
      <c r="II26">
        <f>IF($IW26&gt;=48,INDEX($GL:$GL,$IV26+48),"")</f>
      </c>
      <c r="IJ26">
        <f>IF($IW26&gt;=49,INDEX($GL:$GL,$IV26+49),"")</f>
      </c>
      <c r="IK26">
        <f>IF($IW26&gt;=50,INDEX($GL:$GL,$IV26+50),"")</f>
      </c>
      <c r="IL26">
        <f>IF($IW26&gt;=51,INDEX($GL:$GL,$IV26+51),"")</f>
      </c>
      <c r="IM26">
        <f>IF($IW26&gt;=52,INDEX($GL:$GL,$IV26+52),"")</f>
      </c>
      <c r="IN26">
        <f>IF($IW26&gt;=53,INDEX($GL:$GL,$IV26+53),"")</f>
      </c>
      <c r="IO26">
        <f>IF($IW26&gt;=54,INDEX($GL:$GL,$IV26+54),"")</f>
      </c>
      <c r="IP26">
        <f>IF($IW26&gt;=55,INDEX($GL:$GL,$IV26+55),"")</f>
      </c>
      <c r="IQ26">
        <f>IF($IW26&gt;=56,INDEX($GL:$GL,$IV26+56),"")</f>
      </c>
      <c r="IR26">
        <f>IF($IW26&gt;=57,INDEX($GL:$GL,$IV26+57),"")</f>
      </c>
      <c r="IS26">
        <f>IF($IW26&gt;=58,INDEX($GL:$GL,$IV26+58),"")</f>
      </c>
      <c r="IT26">
        <f>IF($IW26&gt;=59,INDEX($GL:$GL,$IV26+59),"")</f>
      </c>
      <c r="IU26">
        <f>IF($IW26&gt;=60,INDEX($GL:$GL,$IV26+60),"")</f>
      </c>
      <c r="IV26">
        <f>IFERROR(MATCH($GK26,$GL$2:$GL$324,0)+1,0)</f>
      </c>
      <c r="IW26">
        <f>IFERROR(INDEX($GM$2:$GM$324,MATCH($GK26,$GL$2:$GL$324,0)),0)</f>
      </c>
      <c r="IX26" t="s">
        <v>34</v>
      </c>
      <c r="IY26" t="s">
        <v>34</v>
      </c>
    </row>
    <row r="27" spans="1:259" x14ac:dyDescent="0.25">
      <c r="K27">
        <f>IF(OR($N27="",$J27=""),"",IFERROR($N27/$J27,0))</f>
      </c>
      <c r="L27">
        <f>IF($N27="","",
SUM($M27,$O27,$T27,$P27,$R27)*
(1-IF($U27="",0,VALUE($U27)/100)))</f>
      </c>
      <c r="M27">
        <f>IF($N27="","",$N27)</f>
      </c>
      <c r="O27">
        <f>IF($N27="","",
IF($H27="","",
IF(ISNUMBER(SEARCH("exempt",LOWER($H27))),0,
$N27*(VALUE(SUBSTITUTE($H27,"%",""))/100))))</f>
      </c>
      <c r="V27">
        <f>IFERROR(IF(FIND(" - ",$E27)&gt;0,MID($E27,FIND(" - ",$E27)+3,LEN($E27)),""),"")</f>
      </c>
      <c r="AD27" t="s">
        <v>210</v>
      </c>
      <c r="AE27" t="s">
        <v>211</v>
      </c>
      <c r="AF27" t="s">
        <v>212</v>
      </c>
      <c r="AG27" t="s">
        <v>213</v>
      </c>
      <c r="AH27" t="s">
        <v>213</v>
      </c>
      <c r="AI27" t="s">
        <v>214</v>
      </c>
      <c r="AJ27">
        <f>IFERROR(LEFT($E27,FIND(" - ",$E27)-1),$E27)</f>
      </c>
      <c r="AK27" t="s">
        <v>209</v>
      </c>
      <c r="AL27">
        <v>30</v>
      </c>
      <c r="AM27">
        <f>IF($CB27&gt;=1,INDEX($AK:$AK,$CA27+1),"")</f>
      </c>
      <c r="AN27">
        <f>IF($CB27&gt;=2,INDEX($AK:$AK,$CA27+2),"")</f>
      </c>
      <c r="AO27">
        <f>IF($CB27&gt;=3,INDEX($AK:$AK,$CA27+3),"")</f>
      </c>
      <c r="AP27">
        <f>IF($CB27&gt;=4,INDEX($AK:$AK,$CA27+4),"")</f>
      </c>
      <c r="AQ27">
        <f>IF($CB27&gt;=5,INDEX($AK:$AK,$CA27+5),"")</f>
      </c>
      <c r="AR27">
        <f>IF($CB27&gt;=6,INDEX($AK:$AK,$CA27+6),"")</f>
      </c>
      <c r="AS27">
        <f>IF($CB27&gt;=7,INDEX($AK:$AK,$CA27+7),"")</f>
      </c>
      <c r="AT27">
        <f>IF($CB27&gt;=8,INDEX($AK:$AK,$CA27+8),"")</f>
      </c>
      <c r="AU27">
        <f>IF($CB27&gt;=9,INDEX($AK:$AK,$CA27+9),"")</f>
      </c>
      <c r="AV27">
        <f>IF($CB27&gt;=10,INDEX($AK:$AK,$CA27+10),"")</f>
      </c>
      <c r="AW27">
        <f>IF($CB27&gt;=11,INDEX($AK:$AK,$CA27+11),"")</f>
      </c>
      <c r="AX27">
        <f>IF($CB27&gt;=12,INDEX($AK:$AK,$CA27+12),"")</f>
      </c>
      <c r="AY27">
        <f>IF($CB27&gt;=13,INDEX($AK:$AK,$CA27+13),"")</f>
      </c>
      <c r="AZ27">
        <f>IF($CB27&gt;=14,INDEX($AK:$AK,$CA27+14),"")</f>
      </c>
      <c r="BA27">
        <f>IF($CB27&gt;=15,INDEX($AK:$AK,$CA27+15),"")</f>
      </c>
      <c r="BB27">
        <f>IF($CB27&gt;=16,INDEX($AK:$AK,$CA27+16),"")</f>
      </c>
      <c r="BC27">
        <f>IF($CB27&gt;=17,INDEX($AK:$AK,$CA27+17),"")</f>
      </c>
      <c r="BD27">
        <f>IF($CB27&gt;=18,INDEX($AK:$AK,$CA27+18),"")</f>
      </c>
      <c r="BE27">
        <f>IF($CB27&gt;=19,INDEX($AK:$AK,$CA27+19),"")</f>
      </c>
      <c r="BF27">
        <f>IF($CB27&gt;=20,INDEX($AK:$AK,$CA27+20),"")</f>
      </c>
      <c r="BG27">
        <f>IF($CB27&gt;=21,INDEX($AK:$AK,$CA27+21),"")</f>
      </c>
      <c r="BH27">
        <f>IF($CB27&gt;=22,INDEX($AK:$AK,$CA27+22),"")</f>
      </c>
      <c r="BI27">
        <f>IF($CB27&gt;=23,INDEX($AK:$AK,$CA27+23),"")</f>
      </c>
      <c r="BJ27">
        <f>IF($CB27&gt;=24,INDEX($AK:$AK,$CA27+24),"")</f>
      </c>
      <c r="BK27">
        <f>IF($CB27&gt;=25,INDEX($AK:$AK,$CA27+25),"")</f>
      </c>
      <c r="BL27">
        <f>IF($CB27&gt;=26,INDEX($AK:$AK,$CA27+26),"")</f>
      </c>
      <c r="BM27">
        <f>IF($CB27&gt;=27,INDEX($AK:$AK,$CA27+27),"")</f>
      </c>
      <c r="BN27">
        <f>IF($CB27&gt;=28,INDEX($AK:$AK,$CA27+28),"")</f>
      </c>
      <c r="BO27">
        <f>IF($CB27&gt;=29,INDEX($AK:$AK,$CA27+29),"")</f>
      </c>
      <c r="BP27">
        <f>IF($CB27&gt;=30,INDEX($AK:$AK,$CA27+30),"")</f>
      </c>
      <c r="BQ27">
        <f>IF($CB27&gt;=31,INDEX($AK:$AK,$CA27+31),"")</f>
      </c>
      <c r="BR27">
        <f>IF($CB27&gt;=32,INDEX($AK:$AK,$CA27+32),"")</f>
      </c>
      <c r="BS27">
        <f>IF($CB27&gt;=33,INDEX($AK:$AK,$CA27+33),"")</f>
      </c>
      <c r="BT27">
        <f>IF($CB27&gt;=34,INDEX($AK:$AK,$CA27+34),"")</f>
      </c>
      <c r="BU27">
        <f>IF($CB27&gt;=35,INDEX($AK:$AK,$CA27+35),"")</f>
      </c>
      <c r="BV27">
        <f>IF($CB27&gt;=36,INDEX($AK:$AK,$CA27+36),"")</f>
      </c>
      <c r="BW27">
        <f>IF($CB27&gt;=37,INDEX($AK:$AK,$CA27+37),"")</f>
      </c>
      <c r="BX27">
        <f>IF($CB27&gt;=38,INDEX($AK:$AK,$CA27+38),"")</f>
      </c>
      <c r="BY27">
        <f>IF($CB27&gt;=39,INDEX($AK:$AK,$CA27+39),"")</f>
      </c>
      <c r="BZ27">
        <f>IF($CB27&gt;=40,INDEX($AK:$AK,$CA27+40),"")</f>
      </c>
      <c r="CA27">
        <f>IFERROR(MATCH($AJ27,$AK$2:$AK$134,0)+1,0)</f>
      </c>
      <c r="CB27">
        <f>IFERROR(INDEX($AL$2:$AL$134,MATCH($AJ27,$AK$2:$AK$134,0)),0)</f>
      </c>
      <c r="CC27">
        <f>IFERROR(LEFT($F27,FIND(" - ",$F27)-1),$F27)</f>
      </c>
      <c r="CD27" t="s">
        <v>27</v>
      </c>
      <c r="CF27">
        <f>IF($DA27&gt;=1,INDEX($CD:$CD,$CZ27+1),"")</f>
      </c>
      <c r="CG27">
        <f>IF($DA27&gt;=2,INDEX($CD:$CD,$CZ27+2),"")</f>
      </c>
      <c r="CH27">
        <f>IF($DA27&gt;=3,INDEX($CD:$CD,$CZ27+3),"")</f>
      </c>
      <c r="CI27">
        <f>IF($DA27&gt;=4,INDEX($CD:$CD,$CZ27+4),"")</f>
      </c>
      <c r="CJ27">
        <f>IF($DA27&gt;=5,INDEX($CD:$CD,$CZ27+5),"")</f>
      </c>
      <c r="CK27">
        <f>IF($DA27&gt;=6,INDEX($CD:$CD,$CZ27+6),"")</f>
      </c>
      <c r="CL27">
        <f>IF($DA27&gt;=7,INDEX($CD:$CD,$CZ27+7),"")</f>
      </c>
      <c r="CM27">
        <f>IF($DA27&gt;=8,INDEX($CD:$CD,$CZ27+8),"")</f>
      </c>
      <c r="CN27">
        <f>IF($DA27&gt;=9,INDEX($CD:$CD,$CZ27+9),"")</f>
      </c>
      <c r="CO27">
        <f>IF($DA27&gt;=10,INDEX($CD:$CD,$CZ27+10),"")</f>
      </c>
      <c r="CP27">
        <f>IF($DA27&gt;=11,INDEX($CD:$CD,$CZ27+11),"")</f>
      </c>
      <c r="CQ27">
        <f>IF($DA27&gt;=12,INDEX($CD:$CD,$CZ27+12),"")</f>
      </c>
      <c r="CR27">
        <f>IF($DA27&gt;=13,INDEX($CD:$CD,$CZ27+13),"")</f>
      </c>
      <c r="CS27">
        <f>IF($DA27&gt;=14,INDEX($CD:$CD,$CZ27+14),"")</f>
      </c>
      <c r="CT27">
        <f>IF($DA27&gt;=15,INDEX($CD:$CD,$CZ27+15),"")</f>
      </c>
      <c r="CU27">
        <f>IF($DA27&gt;=16,INDEX($CD:$CD,$CZ27+16),"")</f>
      </c>
      <c r="CV27">
        <f>IF($DA27&gt;=17,INDEX($CD:$CD,$CZ27+17),"")</f>
      </c>
      <c r="CW27">
        <f>IF($DA27&gt;=18,INDEX($CD:$CD,$CZ27+18),"")</f>
      </c>
      <c r="CX27">
        <f>IF($DA27&gt;=19,INDEX($CD:$CD,$CZ27+19),"")</f>
      </c>
      <c r="CY27">
        <f>IF($DA27&gt;=20,INDEX($CD:$CD,$CZ27+20),"")</f>
      </c>
      <c r="CZ27">
        <f>IFERROR(MATCH($CC27,$CD$2:$CD$263,0)+1,0)</f>
      </c>
      <c r="DA27">
        <f>IFERROR(INDEX($CE$2:$CE$263,MATCH($CC27,$CD$2:$CD$263,0)),0)</f>
      </c>
      <c r="DB27">
        <f>IFERROR(INDEX($AI:$AI,MATCH($H27,$AH:$AH,0))&amp;"","")</f>
      </c>
      <c r="DC27" t="s">
        <v>215</v>
      </c>
      <c r="DE27">
        <v>1</v>
      </c>
      <c r="DF27">
        <f>IF($GI27&gt;=1,INDEX($DC:$DC,$GH27+1),"")</f>
      </c>
      <c r="DG27">
        <f>IF($GI27&gt;=2,INDEX($DC:$DC,$GH27+2),"")</f>
      </c>
      <c r="DH27">
        <f>IF($GI27&gt;=3,INDEX($DC:$DC,$GH27+3),"")</f>
      </c>
      <c r="DI27">
        <f>IF($GI27&gt;=4,INDEX($DC:$DC,$GH27+4),"")</f>
      </c>
      <c r="DJ27">
        <f>IF($GI27&gt;=5,INDEX($DC:$DC,$GH27+5),"")</f>
      </c>
      <c r="DK27">
        <f>IF($GI27&gt;=6,INDEX($DC:$DC,$GH27+6),"")</f>
      </c>
      <c r="DL27">
        <f>IF($GI27&gt;=7,INDEX($DC:$DC,$GH27+7),"")</f>
      </c>
      <c r="DM27">
        <f>IF($GI27&gt;=8,INDEX($DC:$DC,$GH27+8),"")</f>
      </c>
      <c r="DN27">
        <f>IF($GI27&gt;=9,INDEX($DC:$DC,$GH27+9),"")</f>
      </c>
      <c r="DO27">
        <f>IF($GI27&gt;=10,INDEX($DC:$DC,$GH27+10),"")</f>
      </c>
      <c r="DP27">
        <f>IF($GI27&gt;=11,INDEX($DC:$DC,$GH27+11),"")</f>
      </c>
      <c r="DQ27">
        <f>IF($GI27&gt;=12,INDEX($DC:$DC,$GH27+12),"")</f>
      </c>
      <c r="DR27">
        <f>IF($GI27&gt;=13,INDEX($DC:$DC,$GH27+13),"")</f>
      </c>
      <c r="DS27">
        <f>IF($GI27&gt;=14,INDEX($DC:$DC,$GH27+14),"")</f>
      </c>
      <c r="DT27">
        <f>IF($GI27&gt;=15,INDEX($DC:$DC,$GH27+15),"")</f>
      </c>
      <c r="DU27">
        <f>IF($GI27&gt;=16,INDEX($DC:$DC,$GH27+16),"")</f>
      </c>
      <c r="DV27">
        <f>IF($GI27&gt;=17,INDEX($DC:$DC,$GH27+17),"")</f>
      </c>
      <c r="DW27">
        <f>IF($GI27&gt;=18,INDEX($DC:$DC,$GH27+18),"")</f>
      </c>
      <c r="DX27">
        <f>IF($GI27&gt;=19,INDEX($DC:$DC,$GH27+19),"")</f>
      </c>
      <c r="DY27">
        <f>IF($GI27&gt;=20,INDEX($DC:$DC,$GH27+20),"")</f>
      </c>
      <c r="DZ27">
        <f>IF($GI27&gt;=21,INDEX($DC:$DC,$GH27+21),"")</f>
      </c>
      <c r="EA27">
        <f>IF($GI27&gt;=22,INDEX($DC:$DC,$GH27+22),"")</f>
      </c>
      <c r="EB27">
        <f>IF($GI27&gt;=23,INDEX($DC:$DC,$GH27+23),"")</f>
      </c>
      <c r="EC27">
        <f>IF($GI27&gt;=24,INDEX($DC:$DC,$GH27+24),"")</f>
      </c>
      <c r="ED27">
        <f>IF($GI27&gt;=25,INDEX($DC:$DC,$GH27+25),"")</f>
      </c>
      <c r="EE27">
        <f>IF($GI27&gt;=26,INDEX($DC:$DC,$GH27+26),"")</f>
      </c>
      <c r="EF27">
        <f>IF($GI27&gt;=27,INDEX($DC:$DC,$GH27+27),"")</f>
      </c>
      <c r="EG27">
        <f>IF($GI27&gt;=28,INDEX($DC:$DC,$GH27+28),"")</f>
      </c>
      <c r="EH27">
        <f>IF($GI27&gt;=29,INDEX($DC:$DC,$GH27+29),"")</f>
      </c>
      <c r="EI27">
        <f>IF($GI27&gt;=30,INDEX($DC:$DC,$GH27+30),"")</f>
      </c>
      <c r="EJ27">
        <f>IF($GI27&gt;=31,INDEX($DC:$DC,$GH27+31),"")</f>
      </c>
      <c r="EK27">
        <f>IF($GI27&gt;=32,INDEX($DC:$DC,$GH27+32),"")</f>
      </c>
      <c r="EL27">
        <f>IF($GI27&gt;=33,INDEX($DC:$DC,$GH27+33),"")</f>
      </c>
      <c r="EM27">
        <f>IF($GI27&gt;=34,INDEX($DC:$DC,$GH27+34),"")</f>
      </c>
      <c r="EN27">
        <f>IF($GI27&gt;=35,INDEX($DC:$DC,$GH27+35),"")</f>
      </c>
      <c r="EO27">
        <f>IF($GI27&gt;=36,INDEX($DC:$DC,$GH27+36),"")</f>
      </c>
      <c r="EP27">
        <f>IF($GI27&gt;=37,INDEX($DC:$DC,$GH27+37),"")</f>
      </c>
      <c r="EQ27">
        <f>IF($GI27&gt;=38,INDEX($DC:$DC,$GH27+38),"")</f>
      </c>
      <c r="ER27">
        <f>IF($GI27&gt;=39,INDEX($DC:$DC,$GH27+39),"")</f>
      </c>
      <c r="ES27">
        <f>IF($GI27&gt;=40,INDEX($DC:$DC,$GH27+40),"")</f>
      </c>
      <c r="ET27">
        <f>IF($GI27&gt;=1,INDEX($DD:$DD,$GH27+1),"")</f>
      </c>
      <c r="EU27">
        <f>IF($GI27&gt;=2,INDEX($DD:$DD,$GH27+2),"")</f>
      </c>
      <c r="EV27">
        <f>IF($GI27&gt;=3,INDEX($DD:$DD,$GH27+3),"")</f>
      </c>
      <c r="EW27">
        <f>IF($GI27&gt;=4,INDEX($DD:$DD,$GH27+4),"")</f>
      </c>
      <c r="EX27">
        <f>IF($GI27&gt;=5,INDEX($DD:$DD,$GH27+5),"")</f>
      </c>
      <c r="EY27">
        <f>IF($GI27&gt;=6,INDEX($DD:$DD,$GH27+6),"")</f>
      </c>
      <c r="EZ27">
        <f>IF($GI27&gt;=7,INDEX($DD:$DD,$GH27+7),"")</f>
      </c>
      <c r="FA27">
        <f>IF($GI27&gt;=8,INDEX($DD:$DD,$GH27+8),"")</f>
      </c>
      <c r="FB27">
        <f>IF($GI27&gt;=9,INDEX($DD:$DD,$GH27+9),"")</f>
      </c>
      <c r="FC27">
        <f>IF($GI27&gt;=10,INDEX($DD:$DD,$GH27+10),"")</f>
      </c>
      <c r="FD27">
        <f>IF($GI27&gt;=11,INDEX($DD:$DD,$GH27+11),"")</f>
      </c>
      <c r="FE27">
        <f>IF($GI27&gt;=12,INDEX($DD:$DD,$GH27+12),"")</f>
      </c>
      <c r="FF27">
        <f>IF($GI27&gt;=13,INDEX($DD:$DD,$GH27+13),"")</f>
      </c>
      <c r="FG27">
        <f>IF($GI27&gt;=14,INDEX($DD:$DD,$GH27+14),"")</f>
      </c>
      <c r="FH27">
        <f>IF($GI27&gt;=15,INDEX($DD:$DD,$GH27+15),"")</f>
      </c>
      <c r="FI27">
        <f>IF($GI27&gt;=16,INDEX($DD:$DD,$GH27+16),"")</f>
      </c>
      <c r="FJ27">
        <f>IF($GI27&gt;=17,INDEX($DD:$DD,$GH27+17),"")</f>
      </c>
      <c r="FK27">
        <f>IF($GI27&gt;=18,INDEX($DD:$DD,$GH27+18),"")</f>
      </c>
      <c r="FL27">
        <f>IF($GI27&gt;=19,INDEX($DD:$DD,$GH27+19),"")</f>
      </c>
      <c r="FM27">
        <f>IF($GI27&gt;=20,INDEX($DD:$DD,$GH27+20),"")</f>
      </c>
      <c r="FN27">
        <f>IF($GI27&gt;=21,INDEX($DD:$DD,$GH27+21),"")</f>
      </c>
      <c r="FO27">
        <f>IF($GI27&gt;=22,INDEX($DD:$DD,$GH27+22),"")</f>
      </c>
      <c r="FP27">
        <f>IF($GI27&gt;=23,INDEX($DD:$DD,$GH27+23),"")</f>
      </c>
      <c r="FQ27">
        <f>IF($GI27&gt;=24,INDEX($DD:$DD,$GH27+24),"")</f>
      </c>
      <c r="FR27">
        <f>IF($GI27&gt;=25,INDEX($DD:$DD,$GH27+25),"")</f>
      </c>
      <c r="FS27">
        <f>IF($GI27&gt;=26,INDEX($DD:$DD,$GH27+26),"")</f>
      </c>
      <c r="FT27">
        <f>IF($GI27&gt;=27,INDEX($DD:$DD,$GH27+27),"")</f>
      </c>
      <c r="FU27">
        <f>IF($GI27&gt;=28,INDEX($DD:$DD,$GH27+28),"")</f>
      </c>
      <c r="FV27">
        <f>IF($GI27&gt;=29,INDEX($DD:$DD,$GH27+29),"")</f>
      </c>
      <c r="FW27">
        <f>IF($GI27&gt;=30,INDEX($DD:$DD,$GH27+30),"")</f>
      </c>
      <c r="FX27">
        <f>IF($GI27&gt;=31,INDEX($DD:$DD,$GH27+31),"")</f>
      </c>
      <c r="FY27">
        <f>IF($GI27&gt;=32,INDEX($DD:$DD,$GH27+32),"")</f>
      </c>
      <c r="FZ27">
        <f>IF($GI27&gt;=33,INDEX($DD:$DD,$GH27+33),"")</f>
      </c>
      <c r="GA27">
        <f>IF($GI27&gt;=34,INDEX($DD:$DD,$GH27+34),"")</f>
      </c>
      <c r="GB27">
        <f>IF($GI27&gt;=35,INDEX($DD:$DD,$GH27+35),"")</f>
      </c>
      <c r="GC27">
        <f>IF($GI27&gt;=36,INDEX($DD:$DD,$GH27+36),"")</f>
      </c>
      <c r="GD27">
        <f>IF($GI27&gt;=37,INDEX($DD:$DD,$GH27+37),"")</f>
      </c>
      <c r="GE27">
        <f>IF($GI27&gt;=38,INDEX($DD:$DD,$GH27+38),"")</f>
      </c>
      <c r="GF27">
        <f>IF($GI27&gt;=39,INDEX($DD:$DD,$GH27+39),"")</f>
      </c>
      <c r="GG27">
        <f>IF($GI27&gt;=40,INDEX($DD:$DD,$GH27+40),"")</f>
      </c>
      <c r="GH27">
        <f>IFERROR(MATCH($DB27,$DC$2:$DC$148,0)+1,0)</f>
      </c>
      <c r="GI27">
        <f>IFERROR(INDEX($DE$2:$DE$148,MATCH($DB27,$DC$2:$DC$148,0)),0)</f>
      </c>
      <c r="GJ27">
        <f>IFERROR(MATCH($S27,$DF$27:$ES$27,0),0)</f>
      </c>
      <c r="GK27">
        <f>IF($GJ27&gt;0,INDEX($ET$27:$GG$27,$GJ27),"")</f>
      </c>
      <c r="GL27" t="s">
        <v>216</v>
      </c>
      <c r="GN27">
        <f>IF($IW27&gt;=1,INDEX($GL:$GL,$IV27+1),"")</f>
      </c>
      <c r="GO27">
        <f>IF($IW27&gt;=2,INDEX($GL:$GL,$IV27+2),"")</f>
      </c>
      <c r="GP27">
        <f>IF($IW27&gt;=3,INDEX($GL:$GL,$IV27+3),"")</f>
      </c>
      <c r="GQ27">
        <f>IF($IW27&gt;=4,INDEX($GL:$GL,$IV27+4),"")</f>
      </c>
      <c r="GR27">
        <f>IF($IW27&gt;=5,INDEX($GL:$GL,$IV27+5),"")</f>
      </c>
      <c r="GS27">
        <f>IF($IW27&gt;=6,INDEX($GL:$GL,$IV27+6),"")</f>
      </c>
      <c r="GT27">
        <f>IF($IW27&gt;=7,INDEX($GL:$GL,$IV27+7),"")</f>
      </c>
      <c r="GU27">
        <f>IF($IW27&gt;=8,INDEX($GL:$GL,$IV27+8),"")</f>
      </c>
      <c r="GV27">
        <f>IF($IW27&gt;=9,INDEX($GL:$GL,$IV27+9),"")</f>
      </c>
      <c r="GW27">
        <f>IF($IW27&gt;=10,INDEX($GL:$GL,$IV27+10),"")</f>
      </c>
      <c r="GX27">
        <f>IF($IW27&gt;=11,INDEX($GL:$GL,$IV27+11),"")</f>
      </c>
      <c r="GY27">
        <f>IF($IW27&gt;=12,INDEX($GL:$GL,$IV27+12),"")</f>
      </c>
      <c r="GZ27">
        <f>IF($IW27&gt;=13,INDEX($GL:$GL,$IV27+13),"")</f>
      </c>
      <c r="HA27">
        <f>IF($IW27&gt;=14,INDEX($GL:$GL,$IV27+14),"")</f>
      </c>
      <c r="HB27">
        <f>IF($IW27&gt;=15,INDEX($GL:$GL,$IV27+15),"")</f>
      </c>
      <c r="HC27">
        <f>IF($IW27&gt;=16,INDEX($GL:$GL,$IV27+16),"")</f>
      </c>
      <c r="HD27">
        <f>IF($IW27&gt;=17,INDEX($GL:$GL,$IV27+17),"")</f>
      </c>
      <c r="HE27">
        <f>IF($IW27&gt;=18,INDEX($GL:$GL,$IV27+18),"")</f>
      </c>
      <c r="HF27">
        <f>IF($IW27&gt;=19,INDEX($GL:$GL,$IV27+19),"")</f>
      </c>
      <c r="HG27">
        <f>IF($IW27&gt;=20,INDEX($GL:$GL,$IV27+20),"")</f>
      </c>
      <c r="HH27">
        <f>IF($IW27&gt;=21,INDEX($GL:$GL,$IV27+21),"")</f>
      </c>
      <c r="HI27">
        <f>IF($IW27&gt;=22,INDEX($GL:$GL,$IV27+22),"")</f>
      </c>
      <c r="HJ27">
        <f>IF($IW27&gt;=23,INDEX($GL:$GL,$IV27+23),"")</f>
      </c>
      <c r="HK27">
        <f>IF($IW27&gt;=24,INDEX($GL:$GL,$IV27+24),"")</f>
      </c>
      <c r="HL27">
        <f>IF($IW27&gt;=25,INDEX($GL:$GL,$IV27+25),"")</f>
      </c>
      <c r="HM27">
        <f>IF($IW27&gt;=26,INDEX($GL:$GL,$IV27+26),"")</f>
      </c>
      <c r="HN27">
        <f>IF($IW27&gt;=27,INDEX($GL:$GL,$IV27+27),"")</f>
      </c>
      <c r="HO27">
        <f>IF($IW27&gt;=28,INDEX($GL:$GL,$IV27+28),"")</f>
      </c>
      <c r="HP27">
        <f>IF($IW27&gt;=29,INDEX($GL:$GL,$IV27+29),"")</f>
      </c>
      <c r="HQ27">
        <f>IF($IW27&gt;=30,INDEX($GL:$GL,$IV27+30),"")</f>
      </c>
      <c r="HR27">
        <f>IF($IW27&gt;=31,INDEX($GL:$GL,$IV27+31),"")</f>
      </c>
      <c r="HS27">
        <f>IF($IW27&gt;=32,INDEX($GL:$GL,$IV27+32),"")</f>
      </c>
      <c r="HT27">
        <f>IF($IW27&gt;=33,INDEX($GL:$GL,$IV27+33),"")</f>
      </c>
      <c r="HU27">
        <f>IF($IW27&gt;=34,INDEX($GL:$GL,$IV27+34),"")</f>
      </c>
      <c r="HV27">
        <f>IF($IW27&gt;=35,INDEX($GL:$GL,$IV27+35),"")</f>
      </c>
      <c r="HW27">
        <f>IF($IW27&gt;=36,INDEX($GL:$GL,$IV27+36),"")</f>
      </c>
      <c r="HX27">
        <f>IF($IW27&gt;=37,INDEX($GL:$GL,$IV27+37),"")</f>
      </c>
      <c r="HY27">
        <f>IF($IW27&gt;=38,INDEX($GL:$GL,$IV27+38),"")</f>
      </c>
      <c r="HZ27">
        <f>IF($IW27&gt;=39,INDEX($GL:$GL,$IV27+39),"")</f>
      </c>
      <c r="IA27">
        <f>IF($IW27&gt;=40,INDEX($GL:$GL,$IV27+40),"")</f>
      </c>
      <c r="IB27">
        <f>IF($IW27&gt;=41,INDEX($GL:$GL,$IV27+41),"")</f>
      </c>
      <c r="IC27">
        <f>IF($IW27&gt;=42,INDEX($GL:$GL,$IV27+42),"")</f>
      </c>
      <c r="ID27">
        <f>IF($IW27&gt;=43,INDEX($GL:$GL,$IV27+43),"")</f>
      </c>
      <c r="IE27">
        <f>IF($IW27&gt;=44,INDEX($GL:$GL,$IV27+44),"")</f>
      </c>
      <c r="IF27">
        <f>IF($IW27&gt;=45,INDEX($GL:$GL,$IV27+45),"")</f>
      </c>
      <c r="IG27">
        <f>IF($IW27&gt;=46,INDEX($GL:$GL,$IV27+46),"")</f>
      </c>
      <c r="IH27">
        <f>IF($IW27&gt;=47,INDEX($GL:$GL,$IV27+47),"")</f>
      </c>
      <c r="II27">
        <f>IF($IW27&gt;=48,INDEX($GL:$GL,$IV27+48),"")</f>
      </c>
      <c r="IJ27">
        <f>IF($IW27&gt;=49,INDEX($GL:$GL,$IV27+49),"")</f>
      </c>
      <c r="IK27">
        <f>IF($IW27&gt;=50,INDEX($GL:$GL,$IV27+50),"")</f>
      </c>
      <c r="IL27">
        <f>IF($IW27&gt;=51,INDEX($GL:$GL,$IV27+51),"")</f>
      </c>
      <c r="IM27">
        <f>IF($IW27&gt;=52,INDEX($GL:$GL,$IV27+52),"")</f>
      </c>
      <c r="IN27">
        <f>IF($IW27&gt;=53,INDEX($GL:$GL,$IV27+53),"")</f>
      </c>
      <c r="IO27">
        <f>IF($IW27&gt;=54,INDEX($GL:$GL,$IV27+54),"")</f>
      </c>
      <c r="IP27">
        <f>IF($IW27&gt;=55,INDEX($GL:$GL,$IV27+55),"")</f>
      </c>
      <c r="IQ27">
        <f>IF($IW27&gt;=56,INDEX($GL:$GL,$IV27+56),"")</f>
      </c>
      <c r="IR27">
        <f>IF($IW27&gt;=57,INDEX($GL:$GL,$IV27+57),"")</f>
      </c>
      <c r="IS27">
        <f>IF($IW27&gt;=58,INDEX($GL:$GL,$IV27+58),"")</f>
      </c>
      <c r="IT27">
        <f>IF($IW27&gt;=59,INDEX($GL:$GL,$IV27+59),"")</f>
      </c>
      <c r="IU27">
        <f>IF($IW27&gt;=60,INDEX($GL:$GL,$IV27+60),"")</f>
      </c>
      <c r="IV27">
        <f>IFERROR(MATCH($GK27,$GL$2:$GL$324,0)+1,0)</f>
      </c>
      <c r="IW27">
        <f>IFERROR(INDEX($GM$2:$GM$324,MATCH($GK27,$GL$2:$GL$324,0)),0)</f>
      </c>
      <c r="IX27" t="s">
        <v>34</v>
      </c>
      <c r="IY27" t="s">
        <v>34</v>
      </c>
    </row>
    <row r="28" spans="1:259" x14ac:dyDescent="0.25">
      <c r="K28">
        <f>IF(OR($N28="",$J28=""),"",IFERROR($N28/$J28,0))</f>
      </c>
      <c r="L28">
        <f>IF($N28="","",
SUM($M28,$O28,$T28,$P28,$R28)*
(1-IF($U28="",0,VALUE($U28)/100)))</f>
      </c>
      <c r="M28">
        <f>IF($N28="","",$N28)</f>
      </c>
      <c r="O28">
        <f>IF($N28="","",
IF($H28="","",
IF(ISNUMBER(SEARCH("exempt",LOWER($H28))),0,
$N28*(VALUE(SUBSTITUTE($H28,"%",""))/100))))</f>
      </c>
      <c r="V28">
        <f>IFERROR(IF(FIND(" - ",$E28)&gt;0,MID($E28,FIND(" - ",$E28)+3,LEN($E28)),""),"")</f>
      </c>
      <c r="AE28" t="s">
        <v>217</v>
      </c>
      <c r="AF28" t="s">
        <v>218</v>
      </c>
      <c r="AG28" t="s">
        <v>219</v>
      </c>
      <c r="AH28" t="s">
        <v>219</v>
      </c>
      <c r="AI28" t="s">
        <v>220</v>
      </c>
      <c r="AJ28">
        <f>IFERROR(LEFT($E28,FIND(" - ",$E28)-1),$E28)</f>
      </c>
      <c r="AK28" t="s">
        <v>179</v>
      </c>
      <c r="AM28">
        <f>IF($CB28&gt;=1,INDEX($AK:$AK,$CA28+1),"")</f>
      </c>
      <c r="AN28">
        <f>IF($CB28&gt;=2,INDEX($AK:$AK,$CA28+2),"")</f>
      </c>
      <c r="AO28">
        <f>IF($CB28&gt;=3,INDEX($AK:$AK,$CA28+3),"")</f>
      </c>
      <c r="AP28">
        <f>IF($CB28&gt;=4,INDEX($AK:$AK,$CA28+4),"")</f>
      </c>
      <c r="AQ28">
        <f>IF($CB28&gt;=5,INDEX($AK:$AK,$CA28+5),"")</f>
      </c>
      <c r="AR28">
        <f>IF($CB28&gt;=6,INDEX($AK:$AK,$CA28+6),"")</f>
      </c>
      <c r="AS28">
        <f>IF($CB28&gt;=7,INDEX($AK:$AK,$CA28+7),"")</f>
      </c>
      <c r="AT28">
        <f>IF($CB28&gt;=8,INDEX($AK:$AK,$CA28+8),"")</f>
      </c>
      <c r="AU28">
        <f>IF($CB28&gt;=9,INDEX($AK:$AK,$CA28+9),"")</f>
      </c>
      <c r="AV28">
        <f>IF($CB28&gt;=10,INDEX($AK:$AK,$CA28+10),"")</f>
      </c>
      <c r="AW28">
        <f>IF($CB28&gt;=11,INDEX($AK:$AK,$CA28+11),"")</f>
      </c>
      <c r="AX28">
        <f>IF($CB28&gt;=12,INDEX($AK:$AK,$CA28+12),"")</f>
      </c>
      <c r="AY28">
        <f>IF($CB28&gt;=13,INDEX($AK:$AK,$CA28+13),"")</f>
      </c>
      <c r="AZ28">
        <f>IF($CB28&gt;=14,INDEX($AK:$AK,$CA28+14),"")</f>
      </c>
      <c r="BA28">
        <f>IF($CB28&gt;=15,INDEX($AK:$AK,$CA28+15),"")</f>
      </c>
      <c r="BB28">
        <f>IF($CB28&gt;=16,INDEX($AK:$AK,$CA28+16),"")</f>
      </c>
      <c r="BC28">
        <f>IF($CB28&gt;=17,INDEX($AK:$AK,$CA28+17),"")</f>
      </c>
      <c r="BD28">
        <f>IF($CB28&gt;=18,INDEX($AK:$AK,$CA28+18),"")</f>
      </c>
      <c r="BE28">
        <f>IF($CB28&gt;=19,INDEX($AK:$AK,$CA28+19),"")</f>
      </c>
      <c r="BF28">
        <f>IF($CB28&gt;=20,INDEX($AK:$AK,$CA28+20),"")</f>
      </c>
      <c r="BG28">
        <f>IF($CB28&gt;=21,INDEX($AK:$AK,$CA28+21),"")</f>
      </c>
      <c r="BH28">
        <f>IF($CB28&gt;=22,INDEX($AK:$AK,$CA28+22),"")</f>
      </c>
      <c r="BI28">
        <f>IF($CB28&gt;=23,INDEX($AK:$AK,$CA28+23),"")</f>
      </c>
      <c r="BJ28">
        <f>IF($CB28&gt;=24,INDEX($AK:$AK,$CA28+24),"")</f>
      </c>
      <c r="BK28">
        <f>IF($CB28&gt;=25,INDEX($AK:$AK,$CA28+25),"")</f>
      </c>
      <c r="BL28">
        <f>IF($CB28&gt;=26,INDEX($AK:$AK,$CA28+26),"")</f>
      </c>
      <c r="BM28">
        <f>IF($CB28&gt;=27,INDEX($AK:$AK,$CA28+27),"")</f>
      </c>
      <c r="BN28">
        <f>IF($CB28&gt;=28,INDEX($AK:$AK,$CA28+28),"")</f>
      </c>
      <c r="BO28">
        <f>IF($CB28&gt;=29,INDEX($AK:$AK,$CA28+29),"")</f>
      </c>
      <c r="BP28">
        <f>IF($CB28&gt;=30,INDEX($AK:$AK,$CA28+30),"")</f>
      </c>
      <c r="BQ28">
        <f>IF($CB28&gt;=31,INDEX($AK:$AK,$CA28+31),"")</f>
      </c>
      <c r="BR28">
        <f>IF($CB28&gt;=32,INDEX($AK:$AK,$CA28+32),"")</f>
      </c>
      <c r="BS28">
        <f>IF($CB28&gt;=33,INDEX($AK:$AK,$CA28+33),"")</f>
      </c>
      <c r="BT28">
        <f>IF($CB28&gt;=34,INDEX($AK:$AK,$CA28+34),"")</f>
      </c>
      <c r="BU28">
        <f>IF($CB28&gt;=35,INDEX($AK:$AK,$CA28+35),"")</f>
      </c>
      <c r="BV28">
        <f>IF($CB28&gt;=36,INDEX($AK:$AK,$CA28+36),"")</f>
      </c>
      <c r="BW28">
        <f>IF($CB28&gt;=37,INDEX($AK:$AK,$CA28+37),"")</f>
      </c>
      <c r="BX28">
        <f>IF($CB28&gt;=38,INDEX($AK:$AK,$CA28+38),"")</f>
      </c>
      <c r="BY28">
        <f>IF($CB28&gt;=39,INDEX($AK:$AK,$CA28+39),"")</f>
      </c>
      <c r="BZ28">
        <f>IF($CB28&gt;=40,INDEX($AK:$AK,$CA28+40),"")</f>
      </c>
      <c r="CA28">
        <f>IFERROR(MATCH($AJ28,$AK$2:$AK$134,0)+1,0)</f>
      </c>
      <c r="CB28">
        <f>IFERROR(INDEX($AL$2:$AL$134,MATCH($AJ28,$AK$2:$AK$134,0)),0)</f>
      </c>
      <c r="CC28">
        <f>IFERROR(LEFT($F28,FIND(" - ",$F28)-1),$F28)</f>
      </c>
      <c r="CD28" t="s">
        <v>39</v>
      </c>
      <c r="CF28">
        <f>IF($DA28&gt;=1,INDEX($CD:$CD,$CZ28+1),"")</f>
      </c>
      <c r="CG28">
        <f>IF($DA28&gt;=2,INDEX($CD:$CD,$CZ28+2),"")</f>
      </c>
      <c r="CH28">
        <f>IF($DA28&gt;=3,INDEX($CD:$CD,$CZ28+3),"")</f>
      </c>
      <c r="CI28">
        <f>IF($DA28&gt;=4,INDEX($CD:$CD,$CZ28+4),"")</f>
      </c>
      <c r="CJ28">
        <f>IF($DA28&gt;=5,INDEX($CD:$CD,$CZ28+5),"")</f>
      </c>
      <c r="CK28">
        <f>IF($DA28&gt;=6,INDEX($CD:$CD,$CZ28+6),"")</f>
      </c>
      <c r="CL28">
        <f>IF($DA28&gt;=7,INDEX($CD:$CD,$CZ28+7),"")</f>
      </c>
      <c r="CM28">
        <f>IF($DA28&gt;=8,INDEX($CD:$CD,$CZ28+8),"")</f>
      </c>
      <c r="CN28">
        <f>IF($DA28&gt;=9,INDEX($CD:$CD,$CZ28+9),"")</f>
      </c>
      <c r="CO28">
        <f>IF($DA28&gt;=10,INDEX($CD:$CD,$CZ28+10),"")</f>
      </c>
      <c r="CP28">
        <f>IF($DA28&gt;=11,INDEX($CD:$CD,$CZ28+11),"")</f>
      </c>
      <c r="CQ28">
        <f>IF($DA28&gt;=12,INDEX($CD:$CD,$CZ28+12),"")</f>
      </c>
      <c r="CR28">
        <f>IF($DA28&gt;=13,INDEX($CD:$CD,$CZ28+13),"")</f>
      </c>
      <c r="CS28">
        <f>IF($DA28&gt;=14,INDEX($CD:$CD,$CZ28+14),"")</f>
      </c>
      <c r="CT28">
        <f>IF($DA28&gt;=15,INDEX($CD:$CD,$CZ28+15),"")</f>
      </c>
      <c r="CU28">
        <f>IF($DA28&gt;=16,INDEX($CD:$CD,$CZ28+16),"")</f>
      </c>
      <c r="CV28">
        <f>IF($DA28&gt;=17,INDEX($CD:$CD,$CZ28+17),"")</f>
      </c>
      <c r="CW28">
        <f>IF($DA28&gt;=18,INDEX($CD:$CD,$CZ28+18),"")</f>
      </c>
      <c r="CX28">
        <f>IF($DA28&gt;=19,INDEX($CD:$CD,$CZ28+19),"")</f>
      </c>
      <c r="CY28">
        <f>IF($DA28&gt;=20,INDEX($CD:$CD,$CZ28+20),"")</f>
      </c>
      <c r="CZ28">
        <f>IFERROR(MATCH($CC28,$CD$2:$CD$263,0)+1,0)</f>
      </c>
      <c r="DA28">
        <f>IFERROR(INDEX($CE$2:$CE$263,MATCH($CC28,$CD$2:$CD$263,0)),0)</f>
      </c>
      <c r="DB28">
        <f>IFERROR(INDEX($AI:$AI,MATCH($H28,$AH:$AH,0))&amp;"","")</f>
      </c>
      <c r="DC28" t="s">
        <v>42</v>
      </c>
      <c r="DD28" t="s">
        <v>34</v>
      </c>
      <c r="DF28">
        <f>IF($GI28&gt;=1,INDEX($DC:$DC,$GH28+1),"")</f>
      </c>
      <c r="DG28">
        <f>IF($GI28&gt;=2,INDEX($DC:$DC,$GH28+2),"")</f>
      </c>
      <c r="DH28">
        <f>IF($GI28&gt;=3,INDEX($DC:$DC,$GH28+3),"")</f>
      </c>
      <c r="DI28">
        <f>IF($GI28&gt;=4,INDEX($DC:$DC,$GH28+4),"")</f>
      </c>
      <c r="DJ28">
        <f>IF($GI28&gt;=5,INDEX($DC:$DC,$GH28+5),"")</f>
      </c>
      <c r="DK28">
        <f>IF($GI28&gt;=6,INDEX($DC:$DC,$GH28+6),"")</f>
      </c>
      <c r="DL28">
        <f>IF($GI28&gt;=7,INDEX($DC:$DC,$GH28+7),"")</f>
      </c>
      <c r="DM28">
        <f>IF($GI28&gt;=8,INDEX($DC:$DC,$GH28+8),"")</f>
      </c>
      <c r="DN28">
        <f>IF($GI28&gt;=9,INDEX($DC:$DC,$GH28+9),"")</f>
      </c>
      <c r="DO28">
        <f>IF($GI28&gt;=10,INDEX($DC:$DC,$GH28+10),"")</f>
      </c>
      <c r="DP28">
        <f>IF($GI28&gt;=11,INDEX($DC:$DC,$GH28+11),"")</f>
      </c>
      <c r="DQ28">
        <f>IF($GI28&gt;=12,INDEX($DC:$DC,$GH28+12),"")</f>
      </c>
      <c r="DR28">
        <f>IF($GI28&gt;=13,INDEX($DC:$DC,$GH28+13),"")</f>
      </c>
      <c r="DS28">
        <f>IF($GI28&gt;=14,INDEX($DC:$DC,$GH28+14),"")</f>
      </c>
      <c r="DT28">
        <f>IF($GI28&gt;=15,INDEX($DC:$DC,$GH28+15),"")</f>
      </c>
      <c r="DU28">
        <f>IF($GI28&gt;=16,INDEX($DC:$DC,$GH28+16),"")</f>
      </c>
      <c r="DV28">
        <f>IF($GI28&gt;=17,INDEX($DC:$DC,$GH28+17),"")</f>
      </c>
      <c r="DW28">
        <f>IF($GI28&gt;=18,INDEX($DC:$DC,$GH28+18),"")</f>
      </c>
      <c r="DX28">
        <f>IF($GI28&gt;=19,INDEX($DC:$DC,$GH28+19),"")</f>
      </c>
      <c r="DY28">
        <f>IF($GI28&gt;=20,INDEX($DC:$DC,$GH28+20),"")</f>
      </c>
      <c r="DZ28">
        <f>IF($GI28&gt;=21,INDEX($DC:$DC,$GH28+21),"")</f>
      </c>
      <c r="EA28">
        <f>IF($GI28&gt;=22,INDEX($DC:$DC,$GH28+22),"")</f>
      </c>
      <c r="EB28">
        <f>IF($GI28&gt;=23,INDEX($DC:$DC,$GH28+23),"")</f>
      </c>
      <c r="EC28">
        <f>IF($GI28&gt;=24,INDEX($DC:$DC,$GH28+24),"")</f>
      </c>
      <c r="ED28">
        <f>IF($GI28&gt;=25,INDEX($DC:$DC,$GH28+25),"")</f>
      </c>
      <c r="EE28">
        <f>IF($GI28&gt;=26,INDEX($DC:$DC,$GH28+26),"")</f>
      </c>
      <c r="EF28">
        <f>IF($GI28&gt;=27,INDEX($DC:$DC,$GH28+27),"")</f>
      </c>
      <c r="EG28">
        <f>IF($GI28&gt;=28,INDEX($DC:$DC,$GH28+28),"")</f>
      </c>
      <c r="EH28">
        <f>IF($GI28&gt;=29,INDEX($DC:$DC,$GH28+29),"")</f>
      </c>
      <c r="EI28">
        <f>IF($GI28&gt;=30,INDEX($DC:$DC,$GH28+30),"")</f>
      </c>
      <c r="EJ28">
        <f>IF($GI28&gt;=31,INDEX($DC:$DC,$GH28+31),"")</f>
      </c>
      <c r="EK28">
        <f>IF($GI28&gt;=32,INDEX($DC:$DC,$GH28+32),"")</f>
      </c>
      <c r="EL28">
        <f>IF($GI28&gt;=33,INDEX($DC:$DC,$GH28+33),"")</f>
      </c>
      <c r="EM28">
        <f>IF($GI28&gt;=34,INDEX($DC:$DC,$GH28+34),"")</f>
      </c>
      <c r="EN28">
        <f>IF($GI28&gt;=35,INDEX($DC:$DC,$GH28+35),"")</f>
      </c>
      <c r="EO28">
        <f>IF($GI28&gt;=36,INDEX($DC:$DC,$GH28+36),"")</f>
      </c>
      <c r="EP28">
        <f>IF($GI28&gt;=37,INDEX($DC:$DC,$GH28+37),"")</f>
      </c>
      <c r="EQ28">
        <f>IF($GI28&gt;=38,INDEX($DC:$DC,$GH28+38),"")</f>
      </c>
      <c r="ER28">
        <f>IF($GI28&gt;=39,INDEX($DC:$DC,$GH28+39),"")</f>
      </c>
      <c r="ES28">
        <f>IF($GI28&gt;=40,INDEX($DC:$DC,$GH28+40),"")</f>
      </c>
      <c r="ET28">
        <f>IF($GI28&gt;=1,INDEX($DD:$DD,$GH28+1),"")</f>
      </c>
      <c r="EU28">
        <f>IF($GI28&gt;=2,INDEX($DD:$DD,$GH28+2),"")</f>
      </c>
      <c r="EV28">
        <f>IF($GI28&gt;=3,INDEX($DD:$DD,$GH28+3),"")</f>
      </c>
      <c r="EW28">
        <f>IF($GI28&gt;=4,INDEX($DD:$DD,$GH28+4),"")</f>
      </c>
      <c r="EX28">
        <f>IF($GI28&gt;=5,INDEX($DD:$DD,$GH28+5),"")</f>
      </c>
      <c r="EY28">
        <f>IF($GI28&gt;=6,INDEX($DD:$DD,$GH28+6),"")</f>
      </c>
      <c r="EZ28">
        <f>IF($GI28&gt;=7,INDEX($DD:$DD,$GH28+7),"")</f>
      </c>
      <c r="FA28">
        <f>IF($GI28&gt;=8,INDEX($DD:$DD,$GH28+8),"")</f>
      </c>
      <c r="FB28">
        <f>IF($GI28&gt;=9,INDEX($DD:$DD,$GH28+9),"")</f>
      </c>
      <c r="FC28">
        <f>IF($GI28&gt;=10,INDEX($DD:$DD,$GH28+10),"")</f>
      </c>
      <c r="FD28">
        <f>IF($GI28&gt;=11,INDEX($DD:$DD,$GH28+11),"")</f>
      </c>
      <c r="FE28">
        <f>IF($GI28&gt;=12,INDEX($DD:$DD,$GH28+12),"")</f>
      </c>
      <c r="FF28">
        <f>IF($GI28&gt;=13,INDEX($DD:$DD,$GH28+13),"")</f>
      </c>
      <c r="FG28">
        <f>IF($GI28&gt;=14,INDEX($DD:$DD,$GH28+14),"")</f>
      </c>
      <c r="FH28">
        <f>IF($GI28&gt;=15,INDEX($DD:$DD,$GH28+15),"")</f>
      </c>
      <c r="FI28">
        <f>IF($GI28&gt;=16,INDEX($DD:$DD,$GH28+16),"")</f>
      </c>
      <c r="FJ28">
        <f>IF($GI28&gt;=17,INDEX($DD:$DD,$GH28+17),"")</f>
      </c>
      <c r="FK28">
        <f>IF($GI28&gt;=18,INDEX($DD:$DD,$GH28+18),"")</f>
      </c>
      <c r="FL28">
        <f>IF($GI28&gt;=19,INDEX($DD:$DD,$GH28+19),"")</f>
      </c>
      <c r="FM28">
        <f>IF($GI28&gt;=20,INDEX($DD:$DD,$GH28+20),"")</f>
      </c>
      <c r="FN28">
        <f>IF($GI28&gt;=21,INDEX($DD:$DD,$GH28+21),"")</f>
      </c>
      <c r="FO28">
        <f>IF($GI28&gt;=22,INDEX($DD:$DD,$GH28+22),"")</f>
      </c>
      <c r="FP28">
        <f>IF($GI28&gt;=23,INDEX($DD:$DD,$GH28+23),"")</f>
      </c>
      <c r="FQ28">
        <f>IF($GI28&gt;=24,INDEX($DD:$DD,$GH28+24),"")</f>
      </c>
      <c r="FR28">
        <f>IF($GI28&gt;=25,INDEX($DD:$DD,$GH28+25),"")</f>
      </c>
      <c r="FS28">
        <f>IF($GI28&gt;=26,INDEX($DD:$DD,$GH28+26),"")</f>
      </c>
      <c r="FT28">
        <f>IF($GI28&gt;=27,INDEX($DD:$DD,$GH28+27),"")</f>
      </c>
      <c r="FU28">
        <f>IF($GI28&gt;=28,INDEX($DD:$DD,$GH28+28),"")</f>
      </c>
      <c r="FV28">
        <f>IF($GI28&gt;=29,INDEX($DD:$DD,$GH28+29),"")</f>
      </c>
      <c r="FW28">
        <f>IF($GI28&gt;=30,INDEX($DD:$DD,$GH28+30),"")</f>
      </c>
      <c r="FX28">
        <f>IF($GI28&gt;=31,INDEX($DD:$DD,$GH28+31),"")</f>
      </c>
      <c r="FY28">
        <f>IF($GI28&gt;=32,INDEX($DD:$DD,$GH28+32),"")</f>
      </c>
      <c r="FZ28">
        <f>IF($GI28&gt;=33,INDEX($DD:$DD,$GH28+33),"")</f>
      </c>
      <c r="GA28">
        <f>IF($GI28&gt;=34,INDEX($DD:$DD,$GH28+34),"")</f>
      </c>
      <c r="GB28">
        <f>IF($GI28&gt;=35,INDEX($DD:$DD,$GH28+35),"")</f>
      </c>
      <c r="GC28">
        <f>IF($GI28&gt;=36,INDEX($DD:$DD,$GH28+36),"")</f>
      </c>
      <c r="GD28">
        <f>IF($GI28&gt;=37,INDEX($DD:$DD,$GH28+37),"")</f>
      </c>
      <c r="GE28">
        <f>IF($GI28&gt;=38,INDEX($DD:$DD,$GH28+38),"")</f>
      </c>
      <c r="GF28">
        <f>IF($GI28&gt;=39,INDEX($DD:$DD,$GH28+39),"")</f>
      </c>
      <c r="GG28">
        <f>IF($GI28&gt;=40,INDEX($DD:$DD,$GH28+40),"")</f>
      </c>
      <c r="GH28">
        <f>IFERROR(MATCH($DB28,$DC$2:$DC$148,0)+1,0)</f>
      </c>
      <c r="GI28">
        <f>IFERROR(INDEX($DE$2:$DE$148,MATCH($DB28,$DC$2:$DC$148,0)),0)</f>
      </c>
      <c r="GJ28">
        <f>IFERROR(MATCH($S28,$DF$28:$ES$28,0),0)</f>
      </c>
      <c r="GK28">
        <f>IF($GJ28&gt;0,INDEX($ET$28:$GG$28,$GJ28),"")</f>
      </c>
      <c r="GL28" t="s">
        <v>221</v>
      </c>
      <c r="GN28">
        <f>IF($IW28&gt;=1,INDEX($GL:$GL,$IV28+1),"")</f>
      </c>
      <c r="GO28">
        <f>IF($IW28&gt;=2,INDEX($GL:$GL,$IV28+2),"")</f>
      </c>
      <c r="GP28">
        <f>IF($IW28&gt;=3,INDEX($GL:$GL,$IV28+3),"")</f>
      </c>
      <c r="GQ28">
        <f>IF($IW28&gt;=4,INDEX($GL:$GL,$IV28+4),"")</f>
      </c>
      <c r="GR28">
        <f>IF($IW28&gt;=5,INDEX($GL:$GL,$IV28+5),"")</f>
      </c>
      <c r="GS28">
        <f>IF($IW28&gt;=6,INDEX($GL:$GL,$IV28+6),"")</f>
      </c>
      <c r="GT28">
        <f>IF($IW28&gt;=7,INDEX($GL:$GL,$IV28+7),"")</f>
      </c>
      <c r="GU28">
        <f>IF($IW28&gt;=8,INDEX($GL:$GL,$IV28+8),"")</f>
      </c>
      <c r="GV28">
        <f>IF($IW28&gt;=9,INDEX($GL:$GL,$IV28+9),"")</f>
      </c>
      <c r="GW28">
        <f>IF($IW28&gt;=10,INDEX($GL:$GL,$IV28+10),"")</f>
      </c>
      <c r="GX28">
        <f>IF($IW28&gt;=11,INDEX($GL:$GL,$IV28+11),"")</f>
      </c>
      <c r="GY28">
        <f>IF($IW28&gt;=12,INDEX($GL:$GL,$IV28+12),"")</f>
      </c>
      <c r="GZ28">
        <f>IF($IW28&gt;=13,INDEX($GL:$GL,$IV28+13),"")</f>
      </c>
      <c r="HA28">
        <f>IF($IW28&gt;=14,INDEX($GL:$GL,$IV28+14),"")</f>
      </c>
      <c r="HB28">
        <f>IF($IW28&gt;=15,INDEX($GL:$GL,$IV28+15),"")</f>
      </c>
      <c r="HC28">
        <f>IF($IW28&gt;=16,INDEX($GL:$GL,$IV28+16),"")</f>
      </c>
      <c r="HD28">
        <f>IF($IW28&gt;=17,INDEX($GL:$GL,$IV28+17),"")</f>
      </c>
      <c r="HE28">
        <f>IF($IW28&gt;=18,INDEX($GL:$GL,$IV28+18),"")</f>
      </c>
      <c r="HF28">
        <f>IF($IW28&gt;=19,INDEX($GL:$GL,$IV28+19),"")</f>
      </c>
      <c r="HG28">
        <f>IF($IW28&gt;=20,INDEX($GL:$GL,$IV28+20),"")</f>
      </c>
      <c r="HH28">
        <f>IF($IW28&gt;=21,INDEX($GL:$GL,$IV28+21),"")</f>
      </c>
      <c r="HI28">
        <f>IF($IW28&gt;=22,INDEX($GL:$GL,$IV28+22),"")</f>
      </c>
      <c r="HJ28">
        <f>IF($IW28&gt;=23,INDEX($GL:$GL,$IV28+23),"")</f>
      </c>
      <c r="HK28">
        <f>IF($IW28&gt;=24,INDEX($GL:$GL,$IV28+24),"")</f>
      </c>
      <c r="HL28">
        <f>IF($IW28&gt;=25,INDEX($GL:$GL,$IV28+25),"")</f>
      </c>
      <c r="HM28">
        <f>IF($IW28&gt;=26,INDEX($GL:$GL,$IV28+26),"")</f>
      </c>
      <c r="HN28">
        <f>IF($IW28&gt;=27,INDEX($GL:$GL,$IV28+27),"")</f>
      </c>
      <c r="HO28">
        <f>IF($IW28&gt;=28,INDEX($GL:$GL,$IV28+28),"")</f>
      </c>
      <c r="HP28">
        <f>IF($IW28&gt;=29,INDEX($GL:$GL,$IV28+29),"")</f>
      </c>
      <c r="HQ28">
        <f>IF($IW28&gt;=30,INDEX($GL:$GL,$IV28+30),"")</f>
      </c>
      <c r="HR28">
        <f>IF($IW28&gt;=31,INDEX($GL:$GL,$IV28+31),"")</f>
      </c>
      <c r="HS28">
        <f>IF($IW28&gt;=32,INDEX($GL:$GL,$IV28+32),"")</f>
      </c>
      <c r="HT28">
        <f>IF($IW28&gt;=33,INDEX($GL:$GL,$IV28+33),"")</f>
      </c>
      <c r="HU28">
        <f>IF($IW28&gt;=34,INDEX($GL:$GL,$IV28+34),"")</f>
      </c>
      <c r="HV28">
        <f>IF($IW28&gt;=35,INDEX($GL:$GL,$IV28+35),"")</f>
      </c>
      <c r="HW28">
        <f>IF($IW28&gt;=36,INDEX($GL:$GL,$IV28+36),"")</f>
      </c>
      <c r="HX28">
        <f>IF($IW28&gt;=37,INDEX($GL:$GL,$IV28+37),"")</f>
      </c>
      <c r="HY28">
        <f>IF($IW28&gt;=38,INDEX($GL:$GL,$IV28+38),"")</f>
      </c>
      <c r="HZ28">
        <f>IF($IW28&gt;=39,INDEX($GL:$GL,$IV28+39),"")</f>
      </c>
      <c r="IA28">
        <f>IF($IW28&gt;=40,INDEX($GL:$GL,$IV28+40),"")</f>
      </c>
      <c r="IB28">
        <f>IF($IW28&gt;=41,INDEX($GL:$GL,$IV28+41),"")</f>
      </c>
      <c r="IC28">
        <f>IF($IW28&gt;=42,INDEX($GL:$GL,$IV28+42),"")</f>
      </c>
      <c r="ID28">
        <f>IF($IW28&gt;=43,INDEX($GL:$GL,$IV28+43),"")</f>
      </c>
      <c r="IE28">
        <f>IF($IW28&gt;=44,INDEX($GL:$GL,$IV28+44),"")</f>
      </c>
      <c r="IF28">
        <f>IF($IW28&gt;=45,INDEX($GL:$GL,$IV28+45),"")</f>
      </c>
      <c r="IG28">
        <f>IF($IW28&gt;=46,INDEX($GL:$GL,$IV28+46),"")</f>
      </c>
      <c r="IH28">
        <f>IF($IW28&gt;=47,INDEX($GL:$GL,$IV28+47),"")</f>
      </c>
      <c r="II28">
        <f>IF($IW28&gt;=48,INDEX($GL:$GL,$IV28+48),"")</f>
      </c>
      <c r="IJ28">
        <f>IF($IW28&gt;=49,INDEX($GL:$GL,$IV28+49),"")</f>
      </c>
      <c r="IK28">
        <f>IF($IW28&gt;=50,INDEX($GL:$GL,$IV28+50),"")</f>
      </c>
      <c r="IL28">
        <f>IF($IW28&gt;=51,INDEX($GL:$GL,$IV28+51),"")</f>
      </c>
      <c r="IM28">
        <f>IF($IW28&gt;=52,INDEX($GL:$GL,$IV28+52),"")</f>
      </c>
      <c r="IN28">
        <f>IF($IW28&gt;=53,INDEX($GL:$GL,$IV28+53),"")</f>
      </c>
      <c r="IO28">
        <f>IF($IW28&gt;=54,INDEX($GL:$GL,$IV28+54),"")</f>
      </c>
      <c r="IP28">
        <f>IF($IW28&gt;=55,INDEX($GL:$GL,$IV28+55),"")</f>
      </c>
      <c r="IQ28">
        <f>IF($IW28&gt;=56,INDEX($GL:$GL,$IV28+56),"")</f>
      </c>
      <c r="IR28">
        <f>IF($IW28&gt;=57,INDEX($GL:$GL,$IV28+57),"")</f>
      </c>
      <c r="IS28">
        <f>IF($IW28&gt;=58,INDEX($GL:$GL,$IV28+58),"")</f>
      </c>
      <c r="IT28">
        <f>IF($IW28&gt;=59,INDEX($GL:$GL,$IV28+59),"")</f>
      </c>
      <c r="IU28">
        <f>IF($IW28&gt;=60,INDEX($GL:$GL,$IV28+60),"")</f>
      </c>
      <c r="IV28">
        <f>IFERROR(MATCH($GK28,$GL$2:$GL$324,0)+1,0)</f>
      </c>
      <c r="IW28">
        <f>IFERROR(INDEX($GM$2:$GM$324,MATCH($GK28,$GL$2:$GL$324,0)),0)</f>
      </c>
      <c r="IX28" t="s">
        <v>34</v>
      </c>
      <c r="IY28" t="s">
        <v>34</v>
      </c>
    </row>
    <row r="29" spans="1:259" x14ac:dyDescent="0.25">
      <c r="K29">
        <f>IF(OR($N29="",$J29=""),"",IFERROR($N29/$J29,0))</f>
      </c>
      <c r="L29">
        <f>IF($N29="","",
SUM($M29,$O29,$T29,$P29,$R29)*
(1-IF($U29="",0,VALUE($U29)/100)))</f>
      </c>
      <c r="M29">
        <f>IF($N29="","",$N29)</f>
      </c>
      <c r="O29">
        <f>IF($N29="","",
IF($H29="","",
IF(ISNUMBER(SEARCH("exempt",LOWER($H29))),0,
$N29*(VALUE(SUBSTITUTE($H29,"%",""))/100))))</f>
      </c>
      <c r="V29">
        <f>IFERROR(IF(FIND(" - ",$E29)&gt;0,MID($E29,FIND(" - ",$E29)+3,LEN($E29)),""),"")</f>
      </c>
      <c r="AE29" t="s">
        <v>222</v>
      </c>
      <c r="AF29" t="s">
        <v>223</v>
      </c>
      <c r="AG29" t="s">
        <v>224</v>
      </c>
      <c r="AH29" t="s">
        <v>224</v>
      </c>
      <c r="AI29" t="s">
        <v>225</v>
      </c>
      <c r="AJ29">
        <f>IFERROR(LEFT($E29,FIND(" - ",$E29)-1),$E29)</f>
      </c>
      <c r="AK29" t="s">
        <v>184</v>
      </c>
      <c r="AM29">
        <f>IF($CB29&gt;=1,INDEX($AK:$AK,$CA29+1),"")</f>
      </c>
      <c r="AN29">
        <f>IF($CB29&gt;=2,INDEX($AK:$AK,$CA29+2),"")</f>
      </c>
      <c r="AO29">
        <f>IF($CB29&gt;=3,INDEX($AK:$AK,$CA29+3),"")</f>
      </c>
      <c r="AP29">
        <f>IF($CB29&gt;=4,INDEX($AK:$AK,$CA29+4),"")</f>
      </c>
      <c r="AQ29">
        <f>IF($CB29&gt;=5,INDEX($AK:$AK,$CA29+5),"")</f>
      </c>
      <c r="AR29">
        <f>IF($CB29&gt;=6,INDEX($AK:$AK,$CA29+6),"")</f>
      </c>
      <c r="AS29">
        <f>IF($CB29&gt;=7,INDEX($AK:$AK,$CA29+7),"")</f>
      </c>
      <c r="AT29">
        <f>IF($CB29&gt;=8,INDEX($AK:$AK,$CA29+8),"")</f>
      </c>
      <c r="AU29">
        <f>IF($CB29&gt;=9,INDEX($AK:$AK,$CA29+9),"")</f>
      </c>
      <c r="AV29">
        <f>IF($CB29&gt;=10,INDEX($AK:$AK,$CA29+10),"")</f>
      </c>
      <c r="AW29">
        <f>IF($CB29&gt;=11,INDEX($AK:$AK,$CA29+11),"")</f>
      </c>
      <c r="AX29">
        <f>IF($CB29&gt;=12,INDEX($AK:$AK,$CA29+12),"")</f>
      </c>
      <c r="AY29">
        <f>IF($CB29&gt;=13,INDEX($AK:$AK,$CA29+13),"")</f>
      </c>
      <c r="AZ29">
        <f>IF($CB29&gt;=14,INDEX($AK:$AK,$CA29+14),"")</f>
      </c>
      <c r="BA29">
        <f>IF($CB29&gt;=15,INDEX($AK:$AK,$CA29+15),"")</f>
      </c>
      <c r="BB29">
        <f>IF($CB29&gt;=16,INDEX($AK:$AK,$CA29+16),"")</f>
      </c>
      <c r="BC29">
        <f>IF($CB29&gt;=17,INDEX($AK:$AK,$CA29+17),"")</f>
      </c>
      <c r="BD29">
        <f>IF($CB29&gt;=18,INDEX($AK:$AK,$CA29+18),"")</f>
      </c>
      <c r="BE29">
        <f>IF($CB29&gt;=19,INDEX($AK:$AK,$CA29+19),"")</f>
      </c>
      <c r="BF29">
        <f>IF($CB29&gt;=20,INDEX($AK:$AK,$CA29+20),"")</f>
      </c>
      <c r="BG29">
        <f>IF($CB29&gt;=21,INDEX($AK:$AK,$CA29+21),"")</f>
      </c>
      <c r="BH29">
        <f>IF($CB29&gt;=22,INDEX($AK:$AK,$CA29+22),"")</f>
      </c>
      <c r="BI29">
        <f>IF($CB29&gt;=23,INDEX($AK:$AK,$CA29+23),"")</f>
      </c>
      <c r="BJ29">
        <f>IF($CB29&gt;=24,INDEX($AK:$AK,$CA29+24),"")</f>
      </c>
      <c r="BK29">
        <f>IF($CB29&gt;=25,INDEX($AK:$AK,$CA29+25),"")</f>
      </c>
      <c r="BL29">
        <f>IF($CB29&gt;=26,INDEX($AK:$AK,$CA29+26),"")</f>
      </c>
      <c r="BM29">
        <f>IF($CB29&gt;=27,INDEX($AK:$AK,$CA29+27),"")</f>
      </c>
      <c r="BN29">
        <f>IF($CB29&gt;=28,INDEX($AK:$AK,$CA29+28),"")</f>
      </c>
      <c r="BO29">
        <f>IF($CB29&gt;=29,INDEX($AK:$AK,$CA29+29),"")</f>
      </c>
      <c r="BP29">
        <f>IF($CB29&gt;=30,INDEX($AK:$AK,$CA29+30),"")</f>
      </c>
      <c r="BQ29">
        <f>IF($CB29&gt;=31,INDEX($AK:$AK,$CA29+31),"")</f>
      </c>
      <c r="BR29">
        <f>IF($CB29&gt;=32,INDEX($AK:$AK,$CA29+32),"")</f>
      </c>
      <c r="BS29">
        <f>IF($CB29&gt;=33,INDEX($AK:$AK,$CA29+33),"")</f>
      </c>
      <c r="BT29">
        <f>IF($CB29&gt;=34,INDEX($AK:$AK,$CA29+34),"")</f>
      </c>
      <c r="BU29">
        <f>IF($CB29&gt;=35,INDEX($AK:$AK,$CA29+35),"")</f>
      </c>
      <c r="BV29">
        <f>IF($CB29&gt;=36,INDEX($AK:$AK,$CA29+36),"")</f>
      </c>
      <c r="BW29">
        <f>IF($CB29&gt;=37,INDEX($AK:$AK,$CA29+37),"")</f>
      </c>
      <c r="BX29">
        <f>IF($CB29&gt;=38,INDEX($AK:$AK,$CA29+38),"")</f>
      </c>
      <c r="BY29">
        <f>IF($CB29&gt;=39,INDEX($AK:$AK,$CA29+39),"")</f>
      </c>
      <c r="BZ29">
        <f>IF($CB29&gt;=40,INDEX($AK:$AK,$CA29+40),"")</f>
      </c>
      <c r="CA29">
        <f>IFERROR(MATCH($AJ29,$AK$2:$AK$134,0)+1,0)</f>
      </c>
      <c r="CB29">
        <f>IFERROR(INDEX($AL$2:$AL$134,MATCH($AJ29,$AK$2:$AK$134,0)),0)</f>
      </c>
      <c r="CC29">
        <f>IFERROR(LEFT($F29,FIND(" - ",$F29)-1),$F29)</f>
      </c>
      <c r="CD29" t="s">
        <v>226</v>
      </c>
      <c r="CE29">
        <v>2</v>
      </c>
      <c r="CF29">
        <f>IF($DA29&gt;=1,INDEX($CD:$CD,$CZ29+1),"")</f>
      </c>
      <c r="CG29">
        <f>IF($DA29&gt;=2,INDEX($CD:$CD,$CZ29+2),"")</f>
      </c>
      <c r="CH29">
        <f>IF($DA29&gt;=3,INDEX($CD:$CD,$CZ29+3),"")</f>
      </c>
      <c r="CI29">
        <f>IF($DA29&gt;=4,INDEX($CD:$CD,$CZ29+4),"")</f>
      </c>
      <c r="CJ29">
        <f>IF($DA29&gt;=5,INDEX($CD:$CD,$CZ29+5),"")</f>
      </c>
      <c r="CK29">
        <f>IF($DA29&gt;=6,INDEX($CD:$CD,$CZ29+6),"")</f>
      </c>
      <c r="CL29">
        <f>IF($DA29&gt;=7,INDEX($CD:$CD,$CZ29+7),"")</f>
      </c>
      <c r="CM29">
        <f>IF($DA29&gt;=8,INDEX($CD:$CD,$CZ29+8),"")</f>
      </c>
      <c r="CN29">
        <f>IF($DA29&gt;=9,INDEX($CD:$CD,$CZ29+9),"")</f>
      </c>
      <c r="CO29">
        <f>IF($DA29&gt;=10,INDEX($CD:$CD,$CZ29+10),"")</f>
      </c>
      <c r="CP29">
        <f>IF($DA29&gt;=11,INDEX($CD:$CD,$CZ29+11),"")</f>
      </c>
      <c r="CQ29">
        <f>IF($DA29&gt;=12,INDEX($CD:$CD,$CZ29+12),"")</f>
      </c>
      <c r="CR29">
        <f>IF($DA29&gt;=13,INDEX($CD:$CD,$CZ29+13),"")</f>
      </c>
      <c r="CS29">
        <f>IF($DA29&gt;=14,INDEX($CD:$CD,$CZ29+14),"")</f>
      </c>
      <c r="CT29">
        <f>IF($DA29&gt;=15,INDEX($CD:$CD,$CZ29+15),"")</f>
      </c>
      <c r="CU29">
        <f>IF($DA29&gt;=16,INDEX($CD:$CD,$CZ29+16),"")</f>
      </c>
      <c r="CV29">
        <f>IF($DA29&gt;=17,INDEX($CD:$CD,$CZ29+17),"")</f>
      </c>
      <c r="CW29">
        <f>IF($DA29&gt;=18,INDEX($CD:$CD,$CZ29+18),"")</f>
      </c>
      <c r="CX29">
        <f>IF($DA29&gt;=19,INDEX($CD:$CD,$CZ29+19),"")</f>
      </c>
      <c r="CY29">
        <f>IF($DA29&gt;=20,INDEX($CD:$CD,$CZ29+20),"")</f>
      </c>
      <c r="CZ29">
        <f>IFERROR(MATCH($CC29,$CD$2:$CD$263,0)+1,0)</f>
      </c>
      <c r="DA29">
        <f>IFERROR(INDEX($CE$2:$CE$263,MATCH($CC29,$CD$2:$CD$263,0)),0)</f>
      </c>
      <c r="DB29">
        <f>IFERROR(INDEX($AI:$AI,MATCH($H29,$AH:$AH,0))&amp;"","")</f>
      </c>
      <c r="DC29" t="s">
        <v>227</v>
      </c>
      <c r="DE29">
        <v>1</v>
      </c>
      <c r="DF29">
        <f>IF($GI29&gt;=1,INDEX($DC:$DC,$GH29+1),"")</f>
      </c>
      <c r="DG29">
        <f>IF($GI29&gt;=2,INDEX($DC:$DC,$GH29+2),"")</f>
      </c>
      <c r="DH29">
        <f>IF($GI29&gt;=3,INDEX($DC:$DC,$GH29+3),"")</f>
      </c>
      <c r="DI29">
        <f>IF($GI29&gt;=4,INDEX($DC:$DC,$GH29+4),"")</f>
      </c>
      <c r="DJ29">
        <f>IF($GI29&gt;=5,INDEX($DC:$DC,$GH29+5),"")</f>
      </c>
      <c r="DK29">
        <f>IF($GI29&gt;=6,INDEX($DC:$DC,$GH29+6),"")</f>
      </c>
      <c r="DL29">
        <f>IF($GI29&gt;=7,INDEX($DC:$DC,$GH29+7),"")</f>
      </c>
      <c r="DM29">
        <f>IF($GI29&gt;=8,INDEX($DC:$DC,$GH29+8),"")</f>
      </c>
      <c r="DN29">
        <f>IF($GI29&gt;=9,INDEX($DC:$DC,$GH29+9),"")</f>
      </c>
      <c r="DO29">
        <f>IF($GI29&gt;=10,INDEX($DC:$DC,$GH29+10),"")</f>
      </c>
      <c r="DP29">
        <f>IF($GI29&gt;=11,INDEX($DC:$DC,$GH29+11),"")</f>
      </c>
      <c r="DQ29">
        <f>IF($GI29&gt;=12,INDEX($DC:$DC,$GH29+12),"")</f>
      </c>
      <c r="DR29">
        <f>IF($GI29&gt;=13,INDEX($DC:$DC,$GH29+13),"")</f>
      </c>
      <c r="DS29">
        <f>IF($GI29&gt;=14,INDEX($DC:$DC,$GH29+14),"")</f>
      </c>
      <c r="DT29">
        <f>IF($GI29&gt;=15,INDEX($DC:$DC,$GH29+15),"")</f>
      </c>
      <c r="DU29">
        <f>IF($GI29&gt;=16,INDEX($DC:$DC,$GH29+16),"")</f>
      </c>
      <c r="DV29">
        <f>IF($GI29&gt;=17,INDEX($DC:$DC,$GH29+17),"")</f>
      </c>
      <c r="DW29">
        <f>IF($GI29&gt;=18,INDEX($DC:$DC,$GH29+18),"")</f>
      </c>
      <c r="DX29">
        <f>IF($GI29&gt;=19,INDEX($DC:$DC,$GH29+19),"")</f>
      </c>
      <c r="DY29">
        <f>IF($GI29&gt;=20,INDEX($DC:$DC,$GH29+20),"")</f>
      </c>
      <c r="DZ29">
        <f>IF($GI29&gt;=21,INDEX($DC:$DC,$GH29+21),"")</f>
      </c>
      <c r="EA29">
        <f>IF($GI29&gt;=22,INDEX($DC:$DC,$GH29+22),"")</f>
      </c>
      <c r="EB29">
        <f>IF($GI29&gt;=23,INDEX($DC:$DC,$GH29+23),"")</f>
      </c>
      <c r="EC29">
        <f>IF($GI29&gt;=24,INDEX($DC:$DC,$GH29+24),"")</f>
      </c>
      <c r="ED29">
        <f>IF($GI29&gt;=25,INDEX($DC:$DC,$GH29+25),"")</f>
      </c>
      <c r="EE29">
        <f>IF($GI29&gt;=26,INDEX($DC:$DC,$GH29+26),"")</f>
      </c>
      <c r="EF29">
        <f>IF($GI29&gt;=27,INDEX($DC:$DC,$GH29+27),"")</f>
      </c>
      <c r="EG29">
        <f>IF($GI29&gt;=28,INDEX($DC:$DC,$GH29+28),"")</f>
      </c>
      <c r="EH29">
        <f>IF($GI29&gt;=29,INDEX($DC:$DC,$GH29+29),"")</f>
      </c>
      <c r="EI29">
        <f>IF($GI29&gt;=30,INDEX($DC:$DC,$GH29+30),"")</f>
      </c>
      <c r="EJ29">
        <f>IF($GI29&gt;=31,INDEX($DC:$DC,$GH29+31),"")</f>
      </c>
      <c r="EK29">
        <f>IF($GI29&gt;=32,INDEX($DC:$DC,$GH29+32),"")</f>
      </c>
      <c r="EL29">
        <f>IF($GI29&gt;=33,INDEX($DC:$DC,$GH29+33),"")</f>
      </c>
      <c r="EM29">
        <f>IF($GI29&gt;=34,INDEX($DC:$DC,$GH29+34),"")</f>
      </c>
      <c r="EN29">
        <f>IF($GI29&gt;=35,INDEX($DC:$DC,$GH29+35),"")</f>
      </c>
      <c r="EO29">
        <f>IF($GI29&gt;=36,INDEX($DC:$DC,$GH29+36),"")</f>
      </c>
      <c r="EP29">
        <f>IF($GI29&gt;=37,INDEX($DC:$DC,$GH29+37),"")</f>
      </c>
      <c r="EQ29">
        <f>IF($GI29&gt;=38,INDEX($DC:$DC,$GH29+38),"")</f>
      </c>
      <c r="ER29">
        <f>IF($GI29&gt;=39,INDEX($DC:$DC,$GH29+39),"")</f>
      </c>
      <c r="ES29">
        <f>IF($GI29&gt;=40,INDEX($DC:$DC,$GH29+40),"")</f>
      </c>
      <c r="ET29">
        <f>IF($GI29&gt;=1,INDEX($DD:$DD,$GH29+1),"")</f>
      </c>
      <c r="EU29">
        <f>IF($GI29&gt;=2,INDEX($DD:$DD,$GH29+2),"")</f>
      </c>
      <c r="EV29">
        <f>IF($GI29&gt;=3,INDEX($DD:$DD,$GH29+3),"")</f>
      </c>
      <c r="EW29">
        <f>IF($GI29&gt;=4,INDEX($DD:$DD,$GH29+4),"")</f>
      </c>
      <c r="EX29">
        <f>IF($GI29&gt;=5,INDEX($DD:$DD,$GH29+5),"")</f>
      </c>
      <c r="EY29">
        <f>IF($GI29&gt;=6,INDEX($DD:$DD,$GH29+6),"")</f>
      </c>
      <c r="EZ29">
        <f>IF($GI29&gt;=7,INDEX($DD:$DD,$GH29+7),"")</f>
      </c>
      <c r="FA29">
        <f>IF($GI29&gt;=8,INDEX($DD:$DD,$GH29+8),"")</f>
      </c>
      <c r="FB29">
        <f>IF($GI29&gt;=9,INDEX($DD:$DD,$GH29+9),"")</f>
      </c>
      <c r="FC29">
        <f>IF($GI29&gt;=10,INDEX($DD:$DD,$GH29+10),"")</f>
      </c>
      <c r="FD29">
        <f>IF($GI29&gt;=11,INDEX($DD:$DD,$GH29+11),"")</f>
      </c>
      <c r="FE29">
        <f>IF($GI29&gt;=12,INDEX($DD:$DD,$GH29+12),"")</f>
      </c>
      <c r="FF29">
        <f>IF($GI29&gt;=13,INDEX($DD:$DD,$GH29+13),"")</f>
      </c>
      <c r="FG29">
        <f>IF($GI29&gt;=14,INDEX($DD:$DD,$GH29+14),"")</f>
      </c>
      <c r="FH29">
        <f>IF($GI29&gt;=15,INDEX($DD:$DD,$GH29+15),"")</f>
      </c>
      <c r="FI29">
        <f>IF($GI29&gt;=16,INDEX($DD:$DD,$GH29+16),"")</f>
      </c>
      <c r="FJ29">
        <f>IF($GI29&gt;=17,INDEX($DD:$DD,$GH29+17),"")</f>
      </c>
      <c r="FK29">
        <f>IF($GI29&gt;=18,INDEX($DD:$DD,$GH29+18),"")</f>
      </c>
      <c r="FL29">
        <f>IF($GI29&gt;=19,INDEX($DD:$DD,$GH29+19),"")</f>
      </c>
      <c r="FM29">
        <f>IF($GI29&gt;=20,INDEX($DD:$DD,$GH29+20),"")</f>
      </c>
      <c r="FN29">
        <f>IF($GI29&gt;=21,INDEX($DD:$DD,$GH29+21),"")</f>
      </c>
      <c r="FO29">
        <f>IF($GI29&gt;=22,INDEX($DD:$DD,$GH29+22),"")</f>
      </c>
      <c r="FP29">
        <f>IF($GI29&gt;=23,INDEX($DD:$DD,$GH29+23),"")</f>
      </c>
      <c r="FQ29">
        <f>IF($GI29&gt;=24,INDEX($DD:$DD,$GH29+24),"")</f>
      </c>
      <c r="FR29">
        <f>IF($GI29&gt;=25,INDEX($DD:$DD,$GH29+25),"")</f>
      </c>
      <c r="FS29">
        <f>IF($GI29&gt;=26,INDEX($DD:$DD,$GH29+26),"")</f>
      </c>
      <c r="FT29">
        <f>IF($GI29&gt;=27,INDEX($DD:$DD,$GH29+27),"")</f>
      </c>
      <c r="FU29">
        <f>IF($GI29&gt;=28,INDEX($DD:$DD,$GH29+28),"")</f>
      </c>
      <c r="FV29">
        <f>IF($GI29&gt;=29,INDEX($DD:$DD,$GH29+29),"")</f>
      </c>
      <c r="FW29">
        <f>IF($GI29&gt;=30,INDEX($DD:$DD,$GH29+30),"")</f>
      </c>
      <c r="FX29">
        <f>IF($GI29&gt;=31,INDEX($DD:$DD,$GH29+31),"")</f>
      </c>
      <c r="FY29">
        <f>IF($GI29&gt;=32,INDEX($DD:$DD,$GH29+32),"")</f>
      </c>
      <c r="FZ29">
        <f>IF($GI29&gt;=33,INDEX($DD:$DD,$GH29+33),"")</f>
      </c>
      <c r="GA29">
        <f>IF($GI29&gt;=34,INDEX($DD:$DD,$GH29+34),"")</f>
      </c>
      <c r="GB29">
        <f>IF($GI29&gt;=35,INDEX($DD:$DD,$GH29+35),"")</f>
      </c>
      <c r="GC29">
        <f>IF($GI29&gt;=36,INDEX($DD:$DD,$GH29+36),"")</f>
      </c>
      <c r="GD29">
        <f>IF($GI29&gt;=37,INDEX($DD:$DD,$GH29+37),"")</f>
      </c>
      <c r="GE29">
        <f>IF($GI29&gt;=38,INDEX($DD:$DD,$GH29+38),"")</f>
      </c>
      <c r="GF29">
        <f>IF($GI29&gt;=39,INDEX($DD:$DD,$GH29+39),"")</f>
      </c>
      <c r="GG29">
        <f>IF($GI29&gt;=40,INDEX($DD:$DD,$GH29+40),"")</f>
      </c>
      <c r="GH29">
        <f>IFERROR(MATCH($DB29,$DC$2:$DC$148,0)+1,0)</f>
      </c>
      <c r="GI29">
        <f>IFERROR(INDEX($DE$2:$DE$148,MATCH($DB29,$DC$2:$DC$148,0)),0)</f>
      </c>
      <c r="GJ29">
        <f>IFERROR(MATCH($S29,$DF$29:$ES$29,0),0)</f>
      </c>
      <c r="GK29">
        <f>IF($GJ29&gt;0,INDEX($ET$29:$GG$29,$GJ29),"")</f>
      </c>
      <c r="GL29" t="s">
        <v>89</v>
      </c>
      <c r="GM29">
        <v>65</v>
      </c>
      <c r="GN29">
        <f>IF($IW29&gt;=1,INDEX($GL:$GL,$IV29+1),"")</f>
      </c>
      <c r="GO29">
        <f>IF($IW29&gt;=2,INDEX($GL:$GL,$IV29+2),"")</f>
      </c>
      <c r="GP29">
        <f>IF($IW29&gt;=3,INDEX($GL:$GL,$IV29+3),"")</f>
      </c>
      <c r="GQ29">
        <f>IF($IW29&gt;=4,INDEX($GL:$GL,$IV29+4),"")</f>
      </c>
      <c r="GR29">
        <f>IF($IW29&gt;=5,INDEX($GL:$GL,$IV29+5),"")</f>
      </c>
      <c r="GS29">
        <f>IF($IW29&gt;=6,INDEX($GL:$GL,$IV29+6),"")</f>
      </c>
      <c r="GT29">
        <f>IF($IW29&gt;=7,INDEX($GL:$GL,$IV29+7),"")</f>
      </c>
      <c r="GU29">
        <f>IF($IW29&gt;=8,INDEX($GL:$GL,$IV29+8),"")</f>
      </c>
      <c r="GV29">
        <f>IF($IW29&gt;=9,INDEX($GL:$GL,$IV29+9),"")</f>
      </c>
      <c r="GW29">
        <f>IF($IW29&gt;=10,INDEX($GL:$GL,$IV29+10),"")</f>
      </c>
      <c r="GX29">
        <f>IF($IW29&gt;=11,INDEX($GL:$GL,$IV29+11),"")</f>
      </c>
      <c r="GY29">
        <f>IF($IW29&gt;=12,INDEX($GL:$GL,$IV29+12),"")</f>
      </c>
      <c r="GZ29">
        <f>IF($IW29&gt;=13,INDEX($GL:$GL,$IV29+13),"")</f>
      </c>
      <c r="HA29">
        <f>IF($IW29&gt;=14,INDEX($GL:$GL,$IV29+14),"")</f>
      </c>
      <c r="HB29">
        <f>IF($IW29&gt;=15,INDEX($GL:$GL,$IV29+15),"")</f>
      </c>
      <c r="HC29">
        <f>IF($IW29&gt;=16,INDEX($GL:$GL,$IV29+16),"")</f>
      </c>
      <c r="HD29">
        <f>IF($IW29&gt;=17,INDEX($GL:$GL,$IV29+17),"")</f>
      </c>
      <c r="HE29">
        <f>IF($IW29&gt;=18,INDEX($GL:$GL,$IV29+18),"")</f>
      </c>
      <c r="HF29">
        <f>IF($IW29&gt;=19,INDEX($GL:$GL,$IV29+19),"")</f>
      </c>
      <c r="HG29">
        <f>IF($IW29&gt;=20,INDEX($GL:$GL,$IV29+20),"")</f>
      </c>
      <c r="HH29">
        <f>IF($IW29&gt;=21,INDEX($GL:$GL,$IV29+21),"")</f>
      </c>
      <c r="HI29">
        <f>IF($IW29&gt;=22,INDEX($GL:$GL,$IV29+22),"")</f>
      </c>
      <c r="HJ29">
        <f>IF($IW29&gt;=23,INDEX($GL:$GL,$IV29+23),"")</f>
      </c>
      <c r="HK29">
        <f>IF($IW29&gt;=24,INDEX($GL:$GL,$IV29+24),"")</f>
      </c>
      <c r="HL29">
        <f>IF($IW29&gt;=25,INDEX($GL:$GL,$IV29+25),"")</f>
      </c>
      <c r="HM29">
        <f>IF($IW29&gt;=26,INDEX($GL:$GL,$IV29+26),"")</f>
      </c>
      <c r="HN29">
        <f>IF($IW29&gt;=27,INDEX($GL:$GL,$IV29+27),"")</f>
      </c>
      <c r="HO29">
        <f>IF($IW29&gt;=28,INDEX($GL:$GL,$IV29+28),"")</f>
      </c>
      <c r="HP29">
        <f>IF($IW29&gt;=29,INDEX($GL:$GL,$IV29+29),"")</f>
      </c>
      <c r="HQ29">
        <f>IF($IW29&gt;=30,INDEX($GL:$GL,$IV29+30),"")</f>
      </c>
      <c r="HR29">
        <f>IF($IW29&gt;=31,INDEX($GL:$GL,$IV29+31),"")</f>
      </c>
      <c r="HS29">
        <f>IF($IW29&gt;=32,INDEX($GL:$GL,$IV29+32),"")</f>
      </c>
      <c r="HT29">
        <f>IF($IW29&gt;=33,INDEX($GL:$GL,$IV29+33),"")</f>
      </c>
      <c r="HU29">
        <f>IF($IW29&gt;=34,INDEX($GL:$GL,$IV29+34),"")</f>
      </c>
      <c r="HV29">
        <f>IF($IW29&gt;=35,INDEX($GL:$GL,$IV29+35),"")</f>
      </c>
      <c r="HW29">
        <f>IF($IW29&gt;=36,INDEX($GL:$GL,$IV29+36),"")</f>
      </c>
      <c r="HX29">
        <f>IF($IW29&gt;=37,INDEX($GL:$GL,$IV29+37),"")</f>
      </c>
      <c r="HY29">
        <f>IF($IW29&gt;=38,INDEX($GL:$GL,$IV29+38),"")</f>
      </c>
      <c r="HZ29">
        <f>IF($IW29&gt;=39,INDEX($GL:$GL,$IV29+39),"")</f>
      </c>
      <c r="IA29">
        <f>IF($IW29&gt;=40,INDEX($GL:$GL,$IV29+40),"")</f>
      </c>
      <c r="IB29">
        <f>IF($IW29&gt;=41,INDEX($GL:$GL,$IV29+41),"")</f>
      </c>
      <c r="IC29">
        <f>IF($IW29&gt;=42,INDEX($GL:$GL,$IV29+42),"")</f>
      </c>
      <c r="ID29">
        <f>IF($IW29&gt;=43,INDEX($GL:$GL,$IV29+43),"")</f>
      </c>
      <c r="IE29">
        <f>IF($IW29&gt;=44,INDEX($GL:$GL,$IV29+44),"")</f>
      </c>
      <c r="IF29">
        <f>IF($IW29&gt;=45,INDEX($GL:$GL,$IV29+45),"")</f>
      </c>
      <c r="IG29">
        <f>IF($IW29&gt;=46,INDEX($GL:$GL,$IV29+46),"")</f>
      </c>
      <c r="IH29">
        <f>IF($IW29&gt;=47,INDEX($GL:$GL,$IV29+47),"")</f>
      </c>
      <c r="II29">
        <f>IF($IW29&gt;=48,INDEX($GL:$GL,$IV29+48),"")</f>
      </c>
      <c r="IJ29">
        <f>IF($IW29&gt;=49,INDEX($GL:$GL,$IV29+49),"")</f>
      </c>
      <c r="IK29">
        <f>IF($IW29&gt;=50,INDEX($GL:$GL,$IV29+50),"")</f>
      </c>
      <c r="IL29">
        <f>IF($IW29&gt;=51,INDEX($GL:$GL,$IV29+51),"")</f>
      </c>
      <c r="IM29">
        <f>IF($IW29&gt;=52,INDEX($GL:$GL,$IV29+52),"")</f>
      </c>
      <c r="IN29">
        <f>IF($IW29&gt;=53,INDEX($GL:$GL,$IV29+53),"")</f>
      </c>
      <c r="IO29">
        <f>IF($IW29&gt;=54,INDEX($GL:$GL,$IV29+54),"")</f>
      </c>
      <c r="IP29">
        <f>IF($IW29&gt;=55,INDEX($GL:$GL,$IV29+55),"")</f>
      </c>
      <c r="IQ29">
        <f>IF($IW29&gt;=56,INDEX($GL:$GL,$IV29+56),"")</f>
      </c>
      <c r="IR29">
        <f>IF($IW29&gt;=57,INDEX($GL:$GL,$IV29+57),"")</f>
      </c>
      <c r="IS29">
        <f>IF($IW29&gt;=58,INDEX($GL:$GL,$IV29+58),"")</f>
      </c>
      <c r="IT29">
        <f>IF($IW29&gt;=59,INDEX($GL:$GL,$IV29+59),"")</f>
      </c>
      <c r="IU29">
        <f>IF($IW29&gt;=60,INDEX($GL:$GL,$IV29+60),"")</f>
      </c>
      <c r="IV29">
        <f>IFERROR(MATCH($GK29,$GL$2:$GL$324,0)+1,0)</f>
      </c>
      <c r="IW29">
        <f>IFERROR(INDEX($GM$2:$GM$324,MATCH($GK29,$GL$2:$GL$324,0)),0)</f>
      </c>
      <c r="IX29" t="s">
        <v>34</v>
      </c>
      <c r="IY29" t="s">
        <v>34</v>
      </c>
    </row>
    <row r="30" spans="1:259" x14ac:dyDescent="0.25">
      <c r="K30">
        <f>IF(OR($N30="",$J30=""),"",IFERROR($N30/$J30,0))</f>
      </c>
      <c r="L30">
        <f>IF($N30="","",
SUM($M30,$O30,$T30,$P30,$R30)*
(1-IF($U30="",0,VALUE($U30)/100)))</f>
      </c>
      <c r="M30">
        <f>IF($N30="","",$N30)</f>
      </c>
      <c r="O30">
        <f>IF($N30="","",
IF($H30="","",
IF(ISNUMBER(SEARCH("exempt",LOWER($H30))),0,
$N30*(VALUE(SUBSTITUTE($H30,"%",""))/100))))</f>
      </c>
      <c r="V30">
        <f>IFERROR(IF(FIND(" - ",$E30)&gt;0,MID($E30,FIND(" - ",$E30)+3,LEN($E30)),""),"")</f>
      </c>
      <c r="AE30" t="s">
        <v>228</v>
      </c>
      <c r="AF30" t="s">
        <v>229</v>
      </c>
      <c r="AG30" t="s">
        <v>230</v>
      </c>
      <c r="AH30" t="s">
        <v>230</v>
      </c>
      <c r="AI30" t="s">
        <v>231</v>
      </c>
      <c r="AJ30">
        <f>IFERROR(LEFT($E30,FIND(" - ",$E30)-1),$E30)</f>
      </c>
      <c r="AK30" t="s">
        <v>191</v>
      </c>
      <c r="AM30">
        <f>IF($CB30&gt;=1,INDEX($AK:$AK,$CA30+1),"")</f>
      </c>
      <c r="AN30">
        <f>IF($CB30&gt;=2,INDEX($AK:$AK,$CA30+2),"")</f>
      </c>
      <c r="AO30">
        <f>IF($CB30&gt;=3,INDEX($AK:$AK,$CA30+3),"")</f>
      </c>
      <c r="AP30">
        <f>IF($CB30&gt;=4,INDEX($AK:$AK,$CA30+4),"")</f>
      </c>
      <c r="AQ30">
        <f>IF($CB30&gt;=5,INDEX($AK:$AK,$CA30+5),"")</f>
      </c>
      <c r="AR30">
        <f>IF($CB30&gt;=6,INDEX($AK:$AK,$CA30+6),"")</f>
      </c>
      <c r="AS30">
        <f>IF($CB30&gt;=7,INDEX($AK:$AK,$CA30+7),"")</f>
      </c>
      <c r="AT30">
        <f>IF($CB30&gt;=8,INDEX($AK:$AK,$CA30+8),"")</f>
      </c>
      <c r="AU30">
        <f>IF($CB30&gt;=9,INDEX($AK:$AK,$CA30+9),"")</f>
      </c>
      <c r="AV30">
        <f>IF($CB30&gt;=10,INDEX($AK:$AK,$CA30+10),"")</f>
      </c>
      <c r="AW30">
        <f>IF($CB30&gt;=11,INDEX($AK:$AK,$CA30+11),"")</f>
      </c>
      <c r="AX30">
        <f>IF($CB30&gt;=12,INDEX($AK:$AK,$CA30+12),"")</f>
      </c>
      <c r="AY30">
        <f>IF($CB30&gt;=13,INDEX($AK:$AK,$CA30+13),"")</f>
      </c>
      <c r="AZ30">
        <f>IF($CB30&gt;=14,INDEX($AK:$AK,$CA30+14),"")</f>
      </c>
      <c r="BA30">
        <f>IF($CB30&gt;=15,INDEX($AK:$AK,$CA30+15),"")</f>
      </c>
      <c r="BB30">
        <f>IF($CB30&gt;=16,INDEX($AK:$AK,$CA30+16),"")</f>
      </c>
      <c r="BC30">
        <f>IF($CB30&gt;=17,INDEX($AK:$AK,$CA30+17),"")</f>
      </c>
      <c r="BD30">
        <f>IF($CB30&gt;=18,INDEX($AK:$AK,$CA30+18),"")</f>
      </c>
      <c r="BE30">
        <f>IF($CB30&gt;=19,INDEX($AK:$AK,$CA30+19),"")</f>
      </c>
      <c r="BF30">
        <f>IF($CB30&gt;=20,INDEX($AK:$AK,$CA30+20),"")</f>
      </c>
      <c r="BG30">
        <f>IF($CB30&gt;=21,INDEX($AK:$AK,$CA30+21),"")</f>
      </c>
      <c r="BH30">
        <f>IF($CB30&gt;=22,INDEX($AK:$AK,$CA30+22),"")</f>
      </c>
      <c r="BI30">
        <f>IF($CB30&gt;=23,INDEX($AK:$AK,$CA30+23),"")</f>
      </c>
      <c r="BJ30">
        <f>IF($CB30&gt;=24,INDEX($AK:$AK,$CA30+24),"")</f>
      </c>
      <c r="BK30">
        <f>IF($CB30&gt;=25,INDEX($AK:$AK,$CA30+25),"")</f>
      </c>
      <c r="BL30">
        <f>IF($CB30&gt;=26,INDEX($AK:$AK,$CA30+26),"")</f>
      </c>
      <c r="BM30">
        <f>IF($CB30&gt;=27,INDEX($AK:$AK,$CA30+27),"")</f>
      </c>
      <c r="BN30">
        <f>IF($CB30&gt;=28,INDEX($AK:$AK,$CA30+28),"")</f>
      </c>
      <c r="BO30">
        <f>IF($CB30&gt;=29,INDEX($AK:$AK,$CA30+29),"")</f>
      </c>
      <c r="BP30">
        <f>IF($CB30&gt;=30,INDEX($AK:$AK,$CA30+30),"")</f>
      </c>
      <c r="BQ30">
        <f>IF($CB30&gt;=31,INDEX($AK:$AK,$CA30+31),"")</f>
      </c>
      <c r="BR30">
        <f>IF($CB30&gt;=32,INDEX($AK:$AK,$CA30+32),"")</f>
      </c>
      <c r="BS30">
        <f>IF($CB30&gt;=33,INDEX($AK:$AK,$CA30+33),"")</f>
      </c>
      <c r="BT30">
        <f>IF($CB30&gt;=34,INDEX($AK:$AK,$CA30+34),"")</f>
      </c>
      <c r="BU30">
        <f>IF($CB30&gt;=35,INDEX($AK:$AK,$CA30+35),"")</f>
      </c>
      <c r="BV30">
        <f>IF($CB30&gt;=36,INDEX($AK:$AK,$CA30+36),"")</f>
      </c>
      <c r="BW30">
        <f>IF($CB30&gt;=37,INDEX($AK:$AK,$CA30+37),"")</f>
      </c>
      <c r="BX30">
        <f>IF($CB30&gt;=38,INDEX($AK:$AK,$CA30+38),"")</f>
      </c>
      <c r="BY30">
        <f>IF($CB30&gt;=39,INDEX($AK:$AK,$CA30+39),"")</f>
      </c>
      <c r="BZ30">
        <f>IF($CB30&gt;=40,INDEX($AK:$AK,$CA30+40),"")</f>
      </c>
      <c r="CA30">
        <f>IFERROR(MATCH($AJ30,$AK$2:$AK$134,0)+1,0)</f>
      </c>
      <c r="CB30">
        <f>IFERROR(INDEX($AL$2:$AL$134,MATCH($AJ30,$AK$2:$AK$134,0)),0)</f>
      </c>
      <c r="CC30">
        <f>IFERROR(LEFT($F30,FIND(" - ",$F30)-1),$F30)</f>
      </c>
      <c r="CD30" t="s">
        <v>27</v>
      </c>
      <c r="CF30">
        <f>IF($DA30&gt;=1,INDEX($CD:$CD,$CZ30+1),"")</f>
      </c>
      <c r="CG30">
        <f>IF($DA30&gt;=2,INDEX($CD:$CD,$CZ30+2),"")</f>
      </c>
      <c r="CH30">
        <f>IF($DA30&gt;=3,INDEX($CD:$CD,$CZ30+3),"")</f>
      </c>
      <c r="CI30">
        <f>IF($DA30&gt;=4,INDEX($CD:$CD,$CZ30+4),"")</f>
      </c>
      <c r="CJ30">
        <f>IF($DA30&gt;=5,INDEX($CD:$CD,$CZ30+5),"")</f>
      </c>
      <c r="CK30">
        <f>IF($DA30&gt;=6,INDEX($CD:$CD,$CZ30+6),"")</f>
      </c>
      <c r="CL30">
        <f>IF($DA30&gt;=7,INDEX($CD:$CD,$CZ30+7),"")</f>
      </c>
      <c r="CM30">
        <f>IF($DA30&gt;=8,INDEX($CD:$CD,$CZ30+8),"")</f>
      </c>
      <c r="CN30">
        <f>IF($DA30&gt;=9,INDEX($CD:$CD,$CZ30+9),"")</f>
      </c>
      <c r="CO30">
        <f>IF($DA30&gt;=10,INDEX($CD:$CD,$CZ30+10),"")</f>
      </c>
      <c r="CP30">
        <f>IF($DA30&gt;=11,INDEX($CD:$CD,$CZ30+11),"")</f>
      </c>
      <c r="CQ30">
        <f>IF($DA30&gt;=12,INDEX($CD:$CD,$CZ30+12),"")</f>
      </c>
      <c r="CR30">
        <f>IF($DA30&gt;=13,INDEX($CD:$CD,$CZ30+13),"")</f>
      </c>
      <c r="CS30">
        <f>IF($DA30&gt;=14,INDEX($CD:$CD,$CZ30+14),"")</f>
      </c>
      <c r="CT30">
        <f>IF($DA30&gt;=15,INDEX($CD:$CD,$CZ30+15),"")</f>
      </c>
      <c r="CU30">
        <f>IF($DA30&gt;=16,INDEX($CD:$CD,$CZ30+16),"")</f>
      </c>
      <c r="CV30">
        <f>IF($DA30&gt;=17,INDEX($CD:$CD,$CZ30+17),"")</f>
      </c>
      <c r="CW30">
        <f>IF($DA30&gt;=18,INDEX($CD:$CD,$CZ30+18),"")</f>
      </c>
      <c r="CX30">
        <f>IF($DA30&gt;=19,INDEX($CD:$CD,$CZ30+19),"")</f>
      </c>
      <c r="CY30">
        <f>IF($DA30&gt;=20,INDEX($CD:$CD,$CZ30+20),"")</f>
      </c>
      <c r="CZ30">
        <f>IFERROR(MATCH($CC30,$CD$2:$CD$263,0)+1,0)</f>
      </c>
      <c r="DA30">
        <f>IFERROR(INDEX($CE$2:$CE$263,MATCH($CC30,$CD$2:$CD$263,0)),0)</f>
      </c>
      <c r="DB30">
        <f>IFERROR(INDEX($AI:$AI,MATCH($H30,$AH:$AH,0))&amp;"","")</f>
      </c>
      <c r="DC30" t="s">
        <v>42</v>
      </c>
      <c r="DD30" t="s">
        <v>34</v>
      </c>
      <c r="DF30">
        <f>IF($GI30&gt;=1,INDEX($DC:$DC,$GH30+1),"")</f>
      </c>
      <c r="DG30">
        <f>IF($GI30&gt;=2,INDEX($DC:$DC,$GH30+2),"")</f>
      </c>
      <c r="DH30">
        <f>IF($GI30&gt;=3,INDEX($DC:$DC,$GH30+3),"")</f>
      </c>
      <c r="DI30">
        <f>IF($GI30&gt;=4,INDEX($DC:$DC,$GH30+4),"")</f>
      </c>
      <c r="DJ30">
        <f>IF($GI30&gt;=5,INDEX($DC:$DC,$GH30+5),"")</f>
      </c>
      <c r="DK30">
        <f>IF($GI30&gt;=6,INDEX($DC:$DC,$GH30+6),"")</f>
      </c>
      <c r="DL30">
        <f>IF($GI30&gt;=7,INDEX($DC:$DC,$GH30+7),"")</f>
      </c>
      <c r="DM30">
        <f>IF($GI30&gt;=8,INDEX($DC:$DC,$GH30+8),"")</f>
      </c>
      <c r="DN30">
        <f>IF($GI30&gt;=9,INDEX($DC:$DC,$GH30+9),"")</f>
      </c>
      <c r="DO30">
        <f>IF($GI30&gt;=10,INDEX($DC:$DC,$GH30+10),"")</f>
      </c>
      <c r="DP30">
        <f>IF($GI30&gt;=11,INDEX($DC:$DC,$GH30+11),"")</f>
      </c>
      <c r="DQ30">
        <f>IF($GI30&gt;=12,INDEX($DC:$DC,$GH30+12),"")</f>
      </c>
      <c r="DR30">
        <f>IF($GI30&gt;=13,INDEX($DC:$DC,$GH30+13),"")</f>
      </c>
      <c r="DS30">
        <f>IF($GI30&gt;=14,INDEX($DC:$DC,$GH30+14),"")</f>
      </c>
      <c r="DT30">
        <f>IF($GI30&gt;=15,INDEX($DC:$DC,$GH30+15),"")</f>
      </c>
      <c r="DU30">
        <f>IF($GI30&gt;=16,INDEX($DC:$DC,$GH30+16),"")</f>
      </c>
      <c r="DV30">
        <f>IF($GI30&gt;=17,INDEX($DC:$DC,$GH30+17),"")</f>
      </c>
      <c r="DW30">
        <f>IF($GI30&gt;=18,INDEX($DC:$DC,$GH30+18),"")</f>
      </c>
      <c r="DX30">
        <f>IF($GI30&gt;=19,INDEX($DC:$DC,$GH30+19),"")</f>
      </c>
      <c r="DY30">
        <f>IF($GI30&gt;=20,INDEX($DC:$DC,$GH30+20),"")</f>
      </c>
      <c r="DZ30">
        <f>IF($GI30&gt;=21,INDEX($DC:$DC,$GH30+21),"")</f>
      </c>
      <c r="EA30">
        <f>IF($GI30&gt;=22,INDEX($DC:$DC,$GH30+22),"")</f>
      </c>
      <c r="EB30">
        <f>IF($GI30&gt;=23,INDEX($DC:$DC,$GH30+23),"")</f>
      </c>
      <c r="EC30">
        <f>IF($GI30&gt;=24,INDEX($DC:$DC,$GH30+24),"")</f>
      </c>
      <c r="ED30">
        <f>IF($GI30&gt;=25,INDEX($DC:$DC,$GH30+25),"")</f>
      </c>
      <c r="EE30">
        <f>IF($GI30&gt;=26,INDEX($DC:$DC,$GH30+26),"")</f>
      </c>
      <c r="EF30">
        <f>IF($GI30&gt;=27,INDEX($DC:$DC,$GH30+27),"")</f>
      </c>
      <c r="EG30">
        <f>IF($GI30&gt;=28,INDEX($DC:$DC,$GH30+28),"")</f>
      </c>
      <c r="EH30">
        <f>IF($GI30&gt;=29,INDEX($DC:$DC,$GH30+29),"")</f>
      </c>
      <c r="EI30">
        <f>IF($GI30&gt;=30,INDEX($DC:$DC,$GH30+30),"")</f>
      </c>
      <c r="EJ30">
        <f>IF($GI30&gt;=31,INDEX($DC:$DC,$GH30+31),"")</f>
      </c>
      <c r="EK30">
        <f>IF($GI30&gt;=32,INDEX($DC:$DC,$GH30+32),"")</f>
      </c>
      <c r="EL30">
        <f>IF($GI30&gt;=33,INDEX($DC:$DC,$GH30+33),"")</f>
      </c>
      <c r="EM30">
        <f>IF($GI30&gt;=34,INDEX($DC:$DC,$GH30+34),"")</f>
      </c>
      <c r="EN30">
        <f>IF($GI30&gt;=35,INDEX($DC:$DC,$GH30+35),"")</f>
      </c>
      <c r="EO30">
        <f>IF($GI30&gt;=36,INDEX($DC:$DC,$GH30+36),"")</f>
      </c>
      <c r="EP30">
        <f>IF($GI30&gt;=37,INDEX($DC:$DC,$GH30+37),"")</f>
      </c>
      <c r="EQ30">
        <f>IF($GI30&gt;=38,INDEX($DC:$DC,$GH30+38),"")</f>
      </c>
      <c r="ER30">
        <f>IF($GI30&gt;=39,INDEX($DC:$DC,$GH30+39),"")</f>
      </c>
      <c r="ES30">
        <f>IF($GI30&gt;=40,INDEX($DC:$DC,$GH30+40),"")</f>
      </c>
      <c r="ET30">
        <f>IF($GI30&gt;=1,INDEX($DD:$DD,$GH30+1),"")</f>
      </c>
      <c r="EU30">
        <f>IF($GI30&gt;=2,INDEX($DD:$DD,$GH30+2),"")</f>
      </c>
      <c r="EV30">
        <f>IF($GI30&gt;=3,INDEX($DD:$DD,$GH30+3),"")</f>
      </c>
      <c r="EW30">
        <f>IF($GI30&gt;=4,INDEX($DD:$DD,$GH30+4),"")</f>
      </c>
      <c r="EX30">
        <f>IF($GI30&gt;=5,INDEX($DD:$DD,$GH30+5),"")</f>
      </c>
      <c r="EY30">
        <f>IF($GI30&gt;=6,INDEX($DD:$DD,$GH30+6),"")</f>
      </c>
      <c r="EZ30">
        <f>IF($GI30&gt;=7,INDEX($DD:$DD,$GH30+7),"")</f>
      </c>
      <c r="FA30">
        <f>IF($GI30&gt;=8,INDEX($DD:$DD,$GH30+8),"")</f>
      </c>
      <c r="FB30">
        <f>IF($GI30&gt;=9,INDEX($DD:$DD,$GH30+9),"")</f>
      </c>
      <c r="FC30">
        <f>IF($GI30&gt;=10,INDEX($DD:$DD,$GH30+10),"")</f>
      </c>
      <c r="FD30">
        <f>IF($GI30&gt;=11,INDEX($DD:$DD,$GH30+11),"")</f>
      </c>
      <c r="FE30">
        <f>IF($GI30&gt;=12,INDEX($DD:$DD,$GH30+12),"")</f>
      </c>
      <c r="FF30">
        <f>IF($GI30&gt;=13,INDEX($DD:$DD,$GH30+13),"")</f>
      </c>
      <c r="FG30">
        <f>IF($GI30&gt;=14,INDEX($DD:$DD,$GH30+14),"")</f>
      </c>
      <c r="FH30">
        <f>IF($GI30&gt;=15,INDEX($DD:$DD,$GH30+15),"")</f>
      </c>
      <c r="FI30">
        <f>IF($GI30&gt;=16,INDEX($DD:$DD,$GH30+16),"")</f>
      </c>
      <c r="FJ30">
        <f>IF($GI30&gt;=17,INDEX($DD:$DD,$GH30+17),"")</f>
      </c>
      <c r="FK30">
        <f>IF($GI30&gt;=18,INDEX($DD:$DD,$GH30+18),"")</f>
      </c>
      <c r="FL30">
        <f>IF($GI30&gt;=19,INDEX($DD:$DD,$GH30+19),"")</f>
      </c>
      <c r="FM30">
        <f>IF($GI30&gt;=20,INDEX($DD:$DD,$GH30+20),"")</f>
      </c>
      <c r="FN30">
        <f>IF($GI30&gt;=21,INDEX($DD:$DD,$GH30+21),"")</f>
      </c>
      <c r="FO30">
        <f>IF($GI30&gt;=22,INDEX($DD:$DD,$GH30+22),"")</f>
      </c>
      <c r="FP30">
        <f>IF($GI30&gt;=23,INDEX($DD:$DD,$GH30+23),"")</f>
      </c>
      <c r="FQ30">
        <f>IF($GI30&gt;=24,INDEX($DD:$DD,$GH30+24),"")</f>
      </c>
      <c r="FR30">
        <f>IF($GI30&gt;=25,INDEX($DD:$DD,$GH30+25),"")</f>
      </c>
      <c r="FS30">
        <f>IF($GI30&gt;=26,INDEX($DD:$DD,$GH30+26),"")</f>
      </c>
      <c r="FT30">
        <f>IF($GI30&gt;=27,INDEX($DD:$DD,$GH30+27),"")</f>
      </c>
      <c r="FU30">
        <f>IF($GI30&gt;=28,INDEX($DD:$DD,$GH30+28),"")</f>
      </c>
      <c r="FV30">
        <f>IF($GI30&gt;=29,INDEX($DD:$DD,$GH30+29),"")</f>
      </c>
      <c r="FW30">
        <f>IF($GI30&gt;=30,INDEX($DD:$DD,$GH30+30),"")</f>
      </c>
      <c r="FX30">
        <f>IF($GI30&gt;=31,INDEX($DD:$DD,$GH30+31),"")</f>
      </c>
      <c r="FY30">
        <f>IF($GI30&gt;=32,INDEX($DD:$DD,$GH30+32),"")</f>
      </c>
      <c r="FZ30">
        <f>IF($GI30&gt;=33,INDEX($DD:$DD,$GH30+33),"")</f>
      </c>
      <c r="GA30">
        <f>IF($GI30&gt;=34,INDEX($DD:$DD,$GH30+34),"")</f>
      </c>
      <c r="GB30">
        <f>IF($GI30&gt;=35,INDEX($DD:$DD,$GH30+35),"")</f>
      </c>
      <c r="GC30">
        <f>IF($GI30&gt;=36,INDEX($DD:$DD,$GH30+36),"")</f>
      </c>
      <c r="GD30">
        <f>IF($GI30&gt;=37,INDEX($DD:$DD,$GH30+37),"")</f>
      </c>
      <c r="GE30">
        <f>IF($GI30&gt;=38,INDEX($DD:$DD,$GH30+38),"")</f>
      </c>
      <c r="GF30">
        <f>IF($GI30&gt;=39,INDEX($DD:$DD,$GH30+39),"")</f>
      </c>
      <c r="GG30">
        <f>IF($GI30&gt;=40,INDEX($DD:$DD,$GH30+40),"")</f>
      </c>
      <c r="GH30">
        <f>IFERROR(MATCH($DB30,$DC$2:$DC$148,0)+1,0)</f>
      </c>
      <c r="GI30">
        <f>IFERROR(INDEX($DE$2:$DE$148,MATCH($DB30,$DC$2:$DC$148,0)),0)</f>
      </c>
      <c r="GJ30">
        <f>IFERROR(MATCH($S30,$DF$30:$ES$30,0),0)</f>
      </c>
      <c r="GK30">
        <f>IF($GJ30&gt;0,INDEX($ET$30:$GG$30,$GJ30),"")</f>
      </c>
      <c r="GL30" t="s">
        <v>232</v>
      </c>
      <c r="GN30">
        <f>IF($IW30&gt;=1,INDEX($GL:$GL,$IV30+1),"")</f>
      </c>
      <c r="GO30">
        <f>IF($IW30&gt;=2,INDEX($GL:$GL,$IV30+2),"")</f>
      </c>
      <c r="GP30">
        <f>IF($IW30&gt;=3,INDEX($GL:$GL,$IV30+3),"")</f>
      </c>
      <c r="GQ30">
        <f>IF($IW30&gt;=4,INDEX($GL:$GL,$IV30+4),"")</f>
      </c>
      <c r="GR30">
        <f>IF($IW30&gt;=5,INDEX($GL:$GL,$IV30+5),"")</f>
      </c>
      <c r="GS30">
        <f>IF($IW30&gt;=6,INDEX($GL:$GL,$IV30+6),"")</f>
      </c>
      <c r="GT30">
        <f>IF($IW30&gt;=7,INDEX($GL:$GL,$IV30+7),"")</f>
      </c>
      <c r="GU30">
        <f>IF($IW30&gt;=8,INDEX($GL:$GL,$IV30+8),"")</f>
      </c>
      <c r="GV30">
        <f>IF($IW30&gt;=9,INDEX($GL:$GL,$IV30+9),"")</f>
      </c>
      <c r="GW30">
        <f>IF($IW30&gt;=10,INDEX($GL:$GL,$IV30+10),"")</f>
      </c>
      <c r="GX30">
        <f>IF($IW30&gt;=11,INDEX($GL:$GL,$IV30+11),"")</f>
      </c>
      <c r="GY30">
        <f>IF($IW30&gt;=12,INDEX($GL:$GL,$IV30+12),"")</f>
      </c>
      <c r="GZ30">
        <f>IF($IW30&gt;=13,INDEX($GL:$GL,$IV30+13),"")</f>
      </c>
      <c r="HA30">
        <f>IF($IW30&gt;=14,INDEX($GL:$GL,$IV30+14),"")</f>
      </c>
      <c r="HB30">
        <f>IF($IW30&gt;=15,INDEX($GL:$GL,$IV30+15),"")</f>
      </c>
      <c r="HC30">
        <f>IF($IW30&gt;=16,INDEX($GL:$GL,$IV30+16),"")</f>
      </c>
      <c r="HD30">
        <f>IF($IW30&gt;=17,INDEX($GL:$GL,$IV30+17),"")</f>
      </c>
      <c r="HE30">
        <f>IF($IW30&gt;=18,INDEX($GL:$GL,$IV30+18),"")</f>
      </c>
      <c r="HF30">
        <f>IF($IW30&gt;=19,INDEX($GL:$GL,$IV30+19),"")</f>
      </c>
      <c r="HG30">
        <f>IF($IW30&gt;=20,INDEX($GL:$GL,$IV30+20),"")</f>
      </c>
      <c r="HH30">
        <f>IF($IW30&gt;=21,INDEX($GL:$GL,$IV30+21),"")</f>
      </c>
      <c r="HI30">
        <f>IF($IW30&gt;=22,INDEX($GL:$GL,$IV30+22),"")</f>
      </c>
      <c r="HJ30">
        <f>IF($IW30&gt;=23,INDEX($GL:$GL,$IV30+23),"")</f>
      </c>
      <c r="HK30">
        <f>IF($IW30&gt;=24,INDEX($GL:$GL,$IV30+24),"")</f>
      </c>
      <c r="HL30">
        <f>IF($IW30&gt;=25,INDEX($GL:$GL,$IV30+25),"")</f>
      </c>
      <c r="HM30">
        <f>IF($IW30&gt;=26,INDEX($GL:$GL,$IV30+26),"")</f>
      </c>
      <c r="HN30">
        <f>IF($IW30&gt;=27,INDEX($GL:$GL,$IV30+27),"")</f>
      </c>
      <c r="HO30">
        <f>IF($IW30&gt;=28,INDEX($GL:$GL,$IV30+28),"")</f>
      </c>
      <c r="HP30">
        <f>IF($IW30&gt;=29,INDEX($GL:$GL,$IV30+29),"")</f>
      </c>
      <c r="HQ30">
        <f>IF($IW30&gt;=30,INDEX($GL:$GL,$IV30+30),"")</f>
      </c>
      <c r="HR30">
        <f>IF($IW30&gt;=31,INDEX($GL:$GL,$IV30+31),"")</f>
      </c>
      <c r="HS30">
        <f>IF($IW30&gt;=32,INDEX($GL:$GL,$IV30+32),"")</f>
      </c>
      <c r="HT30">
        <f>IF($IW30&gt;=33,INDEX($GL:$GL,$IV30+33),"")</f>
      </c>
      <c r="HU30">
        <f>IF($IW30&gt;=34,INDEX($GL:$GL,$IV30+34),"")</f>
      </c>
      <c r="HV30">
        <f>IF($IW30&gt;=35,INDEX($GL:$GL,$IV30+35),"")</f>
      </c>
      <c r="HW30">
        <f>IF($IW30&gt;=36,INDEX($GL:$GL,$IV30+36),"")</f>
      </c>
      <c r="HX30">
        <f>IF($IW30&gt;=37,INDEX($GL:$GL,$IV30+37),"")</f>
      </c>
      <c r="HY30">
        <f>IF($IW30&gt;=38,INDEX($GL:$GL,$IV30+38),"")</f>
      </c>
      <c r="HZ30">
        <f>IF($IW30&gt;=39,INDEX($GL:$GL,$IV30+39),"")</f>
      </c>
      <c r="IA30">
        <f>IF($IW30&gt;=40,INDEX($GL:$GL,$IV30+40),"")</f>
      </c>
      <c r="IB30">
        <f>IF($IW30&gt;=41,INDEX($GL:$GL,$IV30+41),"")</f>
      </c>
      <c r="IC30">
        <f>IF($IW30&gt;=42,INDEX($GL:$GL,$IV30+42),"")</f>
      </c>
      <c r="ID30">
        <f>IF($IW30&gt;=43,INDEX($GL:$GL,$IV30+43),"")</f>
      </c>
      <c r="IE30">
        <f>IF($IW30&gt;=44,INDEX($GL:$GL,$IV30+44),"")</f>
      </c>
      <c r="IF30">
        <f>IF($IW30&gt;=45,INDEX($GL:$GL,$IV30+45),"")</f>
      </c>
      <c r="IG30">
        <f>IF($IW30&gt;=46,INDEX($GL:$GL,$IV30+46),"")</f>
      </c>
      <c r="IH30">
        <f>IF($IW30&gt;=47,INDEX($GL:$GL,$IV30+47),"")</f>
      </c>
      <c r="II30">
        <f>IF($IW30&gt;=48,INDEX($GL:$GL,$IV30+48),"")</f>
      </c>
      <c r="IJ30">
        <f>IF($IW30&gt;=49,INDEX($GL:$GL,$IV30+49),"")</f>
      </c>
      <c r="IK30">
        <f>IF($IW30&gt;=50,INDEX($GL:$GL,$IV30+50),"")</f>
      </c>
      <c r="IL30">
        <f>IF($IW30&gt;=51,INDEX($GL:$GL,$IV30+51),"")</f>
      </c>
      <c r="IM30">
        <f>IF($IW30&gt;=52,INDEX($GL:$GL,$IV30+52),"")</f>
      </c>
      <c r="IN30">
        <f>IF($IW30&gt;=53,INDEX($GL:$GL,$IV30+53),"")</f>
      </c>
      <c r="IO30">
        <f>IF($IW30&gt;=54,INDEX($GL:$GL,$IV30+54),"")</f>
      </c>
      <c r="IP30">
        <f>IF($IW30&gt;=55,INDEX($GL:$GL,$IV30+55),"")</f>
      </c>
      <c r="IQ30">
        <f>IF($IW30&gt;=56,INDEX($GL:$GL,$IV30+56),"")</f>
      </c>
      <c r="IR30">
        <f>IF($IW30&gt;=57,INDEX($GL:$GL,$IV30+57),"")</f>
      </c>
      <c r="IS30">
        <f>IF($IW30&gt;=58,INDEX($GL:$GL,$IV30+58),"")</f>
      </c>
      <c r="IT30">
        <f>IF($IW30&gt;=59,INDEX($GL:$GL,$IV30+59),"")</f>
      </c>
      <c r="IU30">
        <f>IF($IW30&gt;=60,INDEX($GL:$GL,$IV30+60),"")</f>
      </c>
      <c r="IV30">
        <f>IFERROR(MATCH($GK30,$GL$2:$GL$324,0)+1,0)</f>
      </c>
      <c r="IW30">
        <f>IFERROR(INDEX($GM$2:$GM$324,MATCH($GK30,$GL$2:$GL$324,0)),0)</f>
      </c>
      <c r="IX30" t="s">
        <v>34</v>
      </c>
      <c r="IY30" t="s">
        <v>34</v>
      </c>
    </row>
    <row r="31" spans="1:259" x14ac:dyDescent="0.25">
      <c r="K31">
        <f>IF(OR($N31="",$J31=""),"",IFERROR($N31/$J31,0))</f>
      </c>
      <c r="L31">
        <f>IF($N31="","",
SUM($M31,$O31,$T31,$P31,$R31)*
(1-IF($U31="",0,VALUE($U31)/100)))</f>
      </c>
      <c r="M31">
        <f>IF($N31="","",$N31)</f>
      </c>
      <c r="O31">
        <f>IF($N31="","",
IF($H31="","",
IF(ISNUMBER(SEARCH("exempt",LOWER($H31))),0,
$N31*(VALUE(SUBSTITUTE($H31,"%",""))/100))))</f>
      </c>
      <c r="V31">
        <f>IFERROR(IF(FIND(" - ",$E31)&gt;0,MID($E31,FIND(" - ",$E31)+3,LEN($E31)),""),"")</f>
      </c>
      <c r="AE31" t="s">
        <v>233</v>
      </c>
      <c r="AF31" t="s">
        <v>234</v>
      </c>
      <c r="AG31" t="s">
        <v>235</v>
      </c>
      <c r="AH31" t="s">
        <v>235</v>
      </c>
      <c r="AI31" t="s">
        <v>236</v>
      </c>
      <c r="AJ31">
        <f>IFERROR(LEFT($E31,FIND(" - ",$E31)-1),$E31)</f>
      </c>
      <c r="AK31" t="s">
        <v>198</v>
      </c>
      <c r="AM31">
        <f>IF($CB31&gt;=1,INDEX($AK:$AK,$CA31+1),"")</f>
      </c>
      <c r="AN31">
        <f>IF($CB31&gt;=2,INDEX($AK:$AK,$CA31+2),"")</f>
      </c>
      <c r="AO31">
        <f>IF($CB31&gt;=3,INDEX($AK:$AK,$CA31+3),"")</f>
      </c>
      <c r="AP31">
        <f>IF($CB31&gt;=4,INDEX($AK:$AK,$CA31+4),"")</f>
      </c>
      <c r="AQ31">
        <f>IF($CB31&gt;=5,INDEX($AK:$AK,$CA31+5),"")</f>
      </c>
      <c r="AR31">
        <f>IF($CB31&gt;=6,INDEX($AK:$AK,$CA31+6),"")</f>
      </c>
      <c r="AS31">
        <f>IF($CB31&gt;=7,INDEX($AK:$AK,$CA31+7),"")</f>
      </c>
      <c r="AT31">
        <f>IF($CB31&gt;=8,INDEX($AK:$AK,$CA31+8),"")</f>
      </c>
      <c r="AU31">
        <f>IF($CB31&gt;=9,INDEX($AK:$AK,$CA31+9),"")</f>
      </c>
      <c r="AV31">
        <f>IF($CB31&gt;=10,INDEX($AK:$AK,$CA31+10),"")</f>
      </c>
      <c r="AW31">
        <f>IF($CB31&gt;=11,INDEX($AK:$AK,$CA31+11),"")</f>
      </c>
      <c r="AX31">
        <f>IF($CB31&gt;=12,INDEX($AK:$AK,$CA31+12),"")</f>
      </c>
      <c r="AY31">
        <f>IF($CB31&gt;=13,INDEX($AK:$AK,$CA31+13),"")</f>
      </c>
      <c r="AZ31">
        <f>IF($CB31&gt;=14,INDEX($AK:$AK,$CA31+14),"")</f>
      </c>
      <c r="BA31">
        <f>IF($CB31&gt;=15,INDEX($AK:$AK,$CA31+15),"")</f>
      </c>
      <c r="BB31">
        <f>IF($CB31&gt;=16,INDEX($AK:$AK,$CA31+16),"")</f>
      </c>
      <c r="BC31">
        <f>IF($CB31&gt;=17,INDEX($AK:$AK,$CA31+17),"")</f>
      </c>
      <c r="BD31">
        <f>IF($CB31&gt;=18,INDEX($AK:$AK,$CA31+18),"")</f>
      </c>
      <c r="BE31">
        <f>IF($CB31&gt;=19,INDEX($AK:$AK,$CA31+19),"")</f>
      </c>
      <c r="BF31">
        <f>IF($CB31&gt;=20,INDEX($AK:$AK,$CA31+20),"")</f>
      </c>
      <c r="BG31">
        <f>IF($CB31&gt;=21,INDEX($AK:$AK,$CA31+21),"")</f>
      </c>
      <c r="BH31">
        <f>IF($CB31&gt;=22,INDEX($AK:$AK,$CA31+22),"")</f>
      </c>
      <c r="BI31">
        <f>IF($CB31&gt;=23,INDEX($AK:$AK,$CA31+23),"")</f>
      </c>
      <c r="BJ31">
        <f>IF($CB31&gt;=24,INDEX($AK:$AK,$CA31+24),"")</f>
      </c>
      <c r="BK31">
        <f>IF($CB31&gt;=25,INDEX($AK:$AK,$CA31+25),"")</f>
      </c>
      <c r="BL31">
        <f>IF($CB31&gt;=26,INDEX($AK:$AK,$CA31+26),"")</f>
      </c>
      <c r="BM31">
        <f>IF($CB31&gt;=27,INDEX($AK:$AK,$CA31+27),"")</f>
      </c>
      <c r="BN31">
        <f>IF($CB31&gt;=28,INDEX($AK:$AK,$CA31+28),"")</f>
      </c>
      <c r="BO31">
        <f>IF($CB31&gt;=29,INDEX($AK:$AK,$CA31+29),"")</f>
      </c>
      <c r="BP31">
        <f>IF($CB31&gt;=30,INDEX($AK:$AK,$CA31+30),"")</f>
      </c>
      <c r="BQ31">
        <f>IF($CB31&gt;=31,INDEX($AK:$AK,$CA31+31),"")</f>
      </c>
      <c r="BR31">
        <f>IF($CB31&gt;=32,INDEX($AK:$AK,$CA31+32),"")</f>
      </c>
      <c r="BS31">
        <f>IF($CB31&gt;=33,INDEX($AK:$AK,$CA31+33),"")</f>
      </c>
      <c r="BT31">
        <f>IF($CB31&gt;=34,INDEX($AK:$AK,$CA31+34),"")</f>
      </c>
      <c r="BU31">
        <f>IF($CB31&gt;=35,INDEX($AK:$AK,$CA31+35),"")</f>
      </c>
      <c r="BV31">
        <f>IF($CB31&gt;=36,INDEX($AK:$AK,$CA31+36),"")</f>
      </c>
      <c r="BW31">
        <f>IF($CB31&gt;=37,INDEX($AK:$AK,$CA31+37),"")</f>
      </c>
      <c r="BX31">
        <f>IF($CB31&gt;=38,INDEX($AK:$AK,$CA31+38),"")</f>
      </c>
      <c r="BY31">
        <f>IF($CB31&gt;=39,INDEX($AK:$AK,$CA31+39),"")</f>
      </c>
      <c r="BZ31">
        <f>IF($CB31&gt;=40,INDEX($AK:$AK,$CA31+40),"")</f>
      </c>
      <c r="CA31">
        <f>IFERROR(MATCH($AJ31,$AK$2:$AK$134,0)+1,0)</f>
      </c>
      <c r="CB31">
        <f>IFERROR(INDEX($AL$2:$AL$134,MATCH($AJ31,$AK$2:$AK$134,0)),0)</f>
      </c>
      <c r="CC31">
        <f>IFERROR(LEFT($F31,FIND(" - ",$F31)-1),$F31)</f>
      </c>
      <c r="CD31" t="s">
        <v>39</v>
      </c>
      <c r="CF31">
        <f>IF($DA31&gt;=1,INDEX($CD:$CD,$CZ31+1),"")</f>
      </c>
      <c r="CG31">
        <f>IF($DA31&gt;=2,INDEX($CD:$CD,$CZ31+2),"")</f>
      </c>
      <c r="CH31">
        <f>IF($DA31&gt;=3,INDEX($CD:$CD,$CZ31+3),"")</f>
      </c>
      <c r="CI31">
        <f>IF($DA31&gt;=4,INDEX($CD:$CD,$CZ31+4),"")</f>
      </c>
      <c r="CJ31">
        <f>IF($DA31&gt;=5,INDEX($CD:$CD,$CZ31+5),"")</f>
      </c>
      <c r="CK31">
        <f>IF($DA31&gt;=6,INDEX($CD:$CD,$CZ31+6),"")</f>
      </c>
      <c r="CL31">
        <f>IF($DA31&gt;=7,INDEX($CD:$CD,$CZ31+7),"")</f>
      </c>
      <c r="CM31">
        <f>IF($DA31&gt;=8,INDEX($CD:$CD,$CZ31+8),"")</f>
      </c>
      <c r="CN31">
        <f>IF($DA31&gt;=9,INDEX($CD:$CD,$CZ31+9),"")</f>
      </c>
      <c r="CO31">
        <f>IF($DA31&gt;=10,INDEX($CD:$CD,$CZ31+10),"")</f>
      </c>
      <c r="CP31">
        <f>IF($DA31&gt;=11,INDEX($CD:$CD,$CZ31+11),"")</f>
      </c>
      <c r="CQ31">
        <f>IF($DA31&gt;=12,INDEX($CD:$CD,$CZ31+12),"")</f>
      </c>
      <c r="CR31">
        <f>IF($DA31&gt;=13,INDEX($CD:$CD,$CZ31+13),"")</f>
      </c>
      <c r="CS31">
        <f>IF($DA31&gt;=14,INDEX($CD:$CD,$CZ31+14),"")</f>
      </c>
      <c r="CT31">
        <f>IF($DA31&gt;=15,INDEX($CD:$CD,$CZ31+15),"")</f>
      </c>
      <c r="CU31">
        <f>IF($DA31&gt;=16,INDEX($CD:$CD,$CZ31+16),"")</f>
      </c>
      <c r="CV31">
        <f>IF($DA31&gt;=17,INDEX($CD:$CD,$CZ31+17),"")</f>
      </c>
      <c r="CW31">
        <f>IF($DA31&gt;=18,INDEX($CD:$CD,$CZ31+18),"")</f>
      </c>
      <c r="CX31">
        <f>IF($DA31&gt;=19,INDEX($CD:$CD,$CZ31+19),"")</f>
      </c>
      <c r="CY31">
        <f>IF($DA31&gt;=20,INDEX($CD:$CD,$CZ31+20),"")</f>
      </c>
      <c r="CZ31">
        <f>IFERROR(MATCH($CC31,$CD$2:$CD$263,0)+1,0)</f>
      </c>
      <c r="DA31">
        <f>IFERROR(INDEX($CE$2:$CE$263,MATCH($CC31,$CD$2:$CD$263,0)),0)</f>
      </c>
      <c r="DB31">
        <f>IFERROR(INDEX($AI:$AI,MATCH($H31,$AH:$AH,0))&amp;"","")</f>
      </c>
      <c r="DC31" t="s">
        <v>129</v>
      </c>
      <c r="DE31">
        <v>1</v>
      </c>
      <c r="DF31">
        <f>IF($GI31&gt;=1,INDEX($DC:$DC,$GH31+1),"")</f>
      </c>
      <c r="DG31">
        <f>IF($GI31&gt;=2,INDEX($DC:$DC,$GH31+2),"")</f>
      </c>
      <c r="DH31">
        <f>IF($GI31&gt;=3,INDEX($DC:$DC,$GH31+3),"")</f>
      </c>
      <c r="DI31">
        <f>IF($GI31&gt;=4,INDEX($DC:$DC,$GH31+4),"")</f>
      </c>
      <c r="DJ31">
        <f>IF($GI31&gt;=5,INDEX($DC:$DC,$GH31+5),"")</f>
      </c>
      <c r="DK31">
        <f>IF($GI31&gt;=6,INDEX($DC:$DC,$GH31+6),"")</f>
      </c>
      <c r="DL31">
        <f>IF($GI31&gt;=7,INDEX($DC:$DC,$GH31+7),"")</f>
      </c>
      <c r="DM31">
        <f>IF($GI31&gt;=8,INDEX($DC:$DC,$GH31+8),"")</f>
      </c>
      <c r="DN31">
        <f>IF($GI31&gt;=9,INDEX($DC:$DC,$GH31+9),"")</f>
      </c>
      <c r="DO31">
        <f>IF($GI31&gt;=10,INDEX($DC:$DC,$GH31+10),"")</f>
      </c>
      <c r="DP31">
        <f>IF($GI31&gt;=11,INDEX($DC:$DC,$GH31+11),"")</f>
      </c>
      <c r="DQ31">
        <f>IF($GI31&gt;=12,INDEX($DC:$DC,$GH31+12),"")</f>
      </c>
      <c r="DR31">
        <f>IF($GI31&gt;=13,INDEX($DC:$DC,$GH31+13),"")</f>
      </c>
      <c r="DS31">
        <f>IF($GI31&gt;=14,INDEX($DC:$DC,$GH31+14),"")</f>
      </c>
      <c r="DT31">
        <f>IF($GI31&gt;=15,INDEX($DC:$DC,$GH31+15),"")</f>
      </c>
      <c r="DU31">
        <f>IF($GI31&gt;=16,INDEX($DC:$DC,$GH31+16),"")</f>
      </c>
      <c r="DV31">
        <f>IF($GI31&gt;=17,INDEX($DC:$DC,$GH31+17),"")</f>
      </c>
      <c r="DW31">
        <f>IF($GI31&gt;=18,INDEX($DC:$DC,$GH31+18),"")</f>
      </c>
      <c r="DX31">
        <f>IF($GI31&gt;=19,INDEX($DC:$DC,$GH31+19),"")</f>
      </c>
      <c r="DY31">
        <f>IF($GI31&gt;=20,INDEX($DC:$DC,$GH31+20),"")</f>
      </c>
      <c r="DZ31">
        <f>IF($GI31&gt;=21,INDEX($DC:$DC,$GH31+21),"")</f>
      </c>
      <c r="EA31">
        <f>IF($GI31&gt;=22,INDEX($DC:$DC,$GH31+22),"")</f>
      </c>
      <c r="EB31">
        <f>IF($GI31&gt;=23,INDEX($DC:$DC,$GH31+23),"")</f>
      </c>
      <c r="EC31">
        <f>IF($GI31&gt;=24,INDEX($DC:$DC,$GH31+24),"")</f>
      </c>
      <c r="ED31">
        <f>IF($GI31&gt;=25,INDEX($DC:$DC,$GH31+25),"")</f>
      </c>
      <c r="EE31">
        <f>IF($GI31&gt;=26,INDEX($DC:$DC,$GH31+26),"")</f>
      </c>
      <c r="EF31">
        <f>IF($GI31&gt;=27,INDEX($DC:$DC,$GH31+27),"")</f>
      </c>
      <c r="EG31">
        <f>IF($GI31&gt;=28,INDEX($DC:$DC,$GH31+28),"")</f>
      </c>
      <c r="EH31">
        <f>IF($GI31&gt;=29,INDEX($DC:$DC,$GH31+29),"")</f>
      </c>
      <c r="EI31">
        <f>IF($GI31&gt;=30,INDEX($DC:$DC,$GH31+30),"")</f>
      </c>
      <c r="EJ31">
        <f>IF($GI31&gt;=31,INDEX($DC:$DC,$GH31+31),"")</f>
      </c>
      <c r="EK31">
        <f>IF($GI31&gt;=32,INDEX($DC:$DC,$GH31+32),"")</f>
      </c>
      <c r="EL31">
        <f>IF($GI31&gt;=33,INDEX($DC:$DC,$GH31+33),"")</f>
      </c>
      <c r="EM31">
        <f>IF($GI31&gt;=34,INDEX($DC:$DC,$GH31+34),"")</f>
      </c>
      <c r="EN31">
        <f>IF($GI31&gt;=35,INDEX($DC:$DC,$GH31+35),"")</f>
      </c>
      <c r="EO31">
        <f>IF($GI31&gt;=36,INDEX($DC:$DC,$GH31+36),"")</f>
      </c>
      <c r="EP31">
        <f>IF($GI31&gt;=37,INDEX($DC:$DC,$GH31+37),"")</f>
      </c>
      <c r="EQ31">
        <f>IF($GI31&gt;=38,INDEX($DC:$DC,$GH31+38),"")</f>
      </c>
      <c r="ER31">
        <f>IF($GI31&gt;=39,INDEX($DC:$DC,$GH31+39),"")</f>
      </c>
      <c r="ES31">
        <f>IF($GI31&gt;=40,INDEX($DC:$DC,$GH31+40),"")</f>
      </c>
      <c r="ET31">
        <f>IF($GI31&gt;=1,INDEX($DD:$DD,$GH31+1),"")</f>
      </c>
      <c r="EU31">
        <f>IF($GI31&gt;=2,INDEX($DD:$DD,$GH31+2),"")</f>
      </c>
      <c r="EV31">
        <f>IF($GI31&gt;=3,INDEX($DD:$DD,$GH31+3),"")</f>
      </c>
      <c r="EW31">
        <f>IF($GI31&gt;=4,INDEX($DD:$DD,$GH31+4),"")</f>
      </c>
      <c r="EX31">
        <f>IF($GI31&gt;=5,INDEX($DD:$DD,$GH31+5),"")</f>
      </c>
      <c r="EY31">
        <f>IF($GI31&gt;=6,INDEX($DD:$DD,$GH31+6),"")</f>
      </c>
      <c r="EZ31">
        <f>IF($GI31&gt;=7,INDEX($DD:$DD,$GH31+7),"")</f>
      </c>
      <c r="FA31">
        <f>IF($GI31&gt;=8,INDEX($DD:$DD,$GH31+8),"")</f>
      </c>
      <c r="FB31">
        <f>IF($GI31&gt;=9,INDEX($DD:$DD,$GH31+9),"")</f>
      </c>
      <c r="FC31">
        <f>IF($GI31&gt;=10,INDEX($DD:$DD,$GH31+10),"")</f>
      </c>
      <c r="FD31">
        <f>IF($GI31&gt;=11,INDEX($DD:$DD,$GH31+11),"")</f>
      </c>
      <c r="FE31">
        <f>IF($GI31&gt;=12,INDEX($DD:$DD,$GH31+12),"")</f>
      </c>
      <c r="FF31">
        <f>IF($GI31&gt;=13,INDEX($DD:$DD,$GH31+13),"")</f>
      </c>
      <c r="FG31">
        <f>IF($GI31&gt;=14,INDEX($DD:$DD,$GH31+14),"")</f>
      </c>
      <c r="FH31">
        <f>IF($GI31&gt;=15,INDEX($DD:$DD,$GH31+15),"")</f>
      </c>
      <c r="FI31">
        <f>IF($GI31&gt;=16,INDEX($DD:$DD,$GH31+16),"")</f>
      </c>
      <c r="FJ31">
        <f>IF($GI31&gt;=17,INDEX($DD:$DD,$GH31+17),"")</f>
      </c>
      <c r="FK31">
        <f>IF($GI31&gt;=18,INDEX($DD:$DD,$GH31+18),"")</f>
      </c>
      <c r="FL31">
        <f>IF($GI31&gt;=19,INDEX($DD:$DD,$GH31+19),"")</f>
      </c>
      <c r="FM31">
        <f>IF($GI31&gt;=20,INDEX($DD:$DD,$GH31+20),"")</f>
      </c>
      <c r="FN31">
        <f>IF($GI31&gt;=21,INDEX($DD:$DD,$GH31+21),"")</f>
      </c>
      <c r="FO31">
        <f>IF($GI31&gt;=22,INDEX($DD:$DD,$GH31+22),"")</f>
      </c>
      <c r="FP31">
        <f>IF($GI31&gt;=23,INDEX($DD:$DD,$GH31+23),"")</f>
      </c>
      <c r="FQ31">
        <f>IF($GI31&gt;=24,INDEX($DD:$DD,$GH31+24),"")</f>
      </c>
      <c r="FR31">
        <f>IF($GI31&gt;=25,INDEX($DD:$DD,$GH31+25),"")</f>
      </c>
      <c r="FS31">
        <f>IF($GI31&gt;=26,INDEX($DD:$DD,$GH31+26),"")</f>
      </c>
      <c r="FT31">
        <f>IF($GI31&gt;=27,INDEX($DD:$DD,$GH31+27),"")</f>
      </c>
      <c r="FU31">
        <f>IF($GI31&gt;=28,INDEX($DD:$DD,$GH31+28),"")</f>
      </c>
      <c r="FV31">
        <f>IF($GI31&gt;=29,INDEX($DD:$DD,$GH31+29),"")</f>
      </c>
      <c r="FW31">
        <f>IF($GI31&gt;=30,INDEX($DD:$DD,$GH31+30),"")</f>
      </c>
      <c r="FX31">
        <f>IF($GI31&gt;=31,INDEX($DD:$DD,$GH31+31),"")</f>
      </c>
      <c r="FY31">
        <f>IF($GI31&gt;=32,INDEX($DD:$DD,$GH31+32),"")</f>
      </c>
      <c r="FZ31">
        <f>IF($GI31&gt;=33,INDEX($DD:$DD,$GH31+33),"")</f>
      </c>
      <c r="GA31">
        <f>IF($GI31&gt;=34,INDEX($DD:$DD,$GH31+34),"")</f>
      </c>
      <c r="GB31">
        <f>IF($GI31&gt;=35,INDEX($DD:$DD,$GH31+35),"")</f>
      </c>
      <c r="GC31">
        <f>IF($GI31&gt;=36,INDEX($DD:$DD,$GH31+36),"")</f>
      </c>
      <c r="GD31">
        <f>IF($GI31&gt;=37,INDEX($DD:$DD,$GH31+37),"")</f>
      </c>
      <c r="GE31">
        <f>IF($GI31&gt;=38,INDEX($DD:$DD,$GH31+38),"")</f>
      </c>
      <c r="GF31">
        <f>IF($GI31&gt;=39,INDEX($DD:$DD,$GH31+39),"")</f>
      </c>
      <c r="GG31">
        <f>IF($GI31&gt;=40,INDEX($DD:$DD,$GH31+40),"")</f>
      </c>
      <c r="GH31">
        <f>IFERROR(MATCH($DB31,$DC$2:$DC$148,0)+1,0)</f>
      </c>
      <c r="GI31">
        <f>IFERROR(INDEX($DE$2:$DE$148,MATCH($DB31,$DC$2:$DC$148,0)),0)</f>
      </c>
      <c r="GJ31">
        <f>IFERROR(MATCH($S31,$DF$31:$ES$31,0),0)</f>
      </c>
      <c r="GK31">
        <f>IF($GJ31&gt;0,INDEX($ET$31:$GG$31,$GJ31),"")</f>
      </c>
      <c r="GL31" t="s">
        <v>74</v>
      </c>
      <c r="GN31">
        <f>IF($IW31&gt;=1,INDEX($GL:$GL,$IV31+1),"")</f>
      </c>
      <c r="GO31">
        <f>IF($IW31&gt;=2,INDEX($GL:$GL,$IV31+2),"")</f>
      </c>
      <c r="GP31">
        <f>IF($IW31&gt;=3,INDEX($GL:$GL,$IV31+3),"")</f>
      </c>
      <c r="GQ31">
        <f>IF($IW31&gt;=4,INDEX($GL:$GL,$IV31+4),"")</f>
      </c>
      <c r="GR31">
        <f>IF($IW31&gt;=5,INDEX($GL:$GL,$IV31+5),"")</f>
      </c>
      <c r="GS31">
        <f>IF($IW31&gt;=6,INDEX($GL:$GL,$IV31+6),"")</f>
      </c>
      <c r="GT31">
        <f>IF($IW31&gt;=7,INDEX($GL:$GL,$IV31+7),"")</f>
      </c>
      <c r="GU31">
        <f>IF($IW31&gt;=8,INDEX($GL:$GL,$IV31+8),"")</f>
      </c>
      <c r="GV31">
        <f>IF($IW31&gt;=9,INDEX($GL:$GL,$IV31+9),"")</f>
      </c>
      <c r="GW31">
        <f>IF($IW31&gt;=10,INDEX($GL:$GL,$IV31+10),"")</f>
      </c>
      <c r="GX31">
        <f>IF($IW31&gt;=11,INDEX($GL:$GL,$IV31+11),"")</f>
      </c>
      <c r="GY31">
        <f>IF($IW31&gt;=12,INDEX($GL:$GL,$IV31+12),"")</f>
      </c>
      <c r="GZ31">
        <f>IF($IW31&gt;=13,INDEX($GL:$GL,$IV31+13),"")</f>
      </c>
      <c r="HA31">
        <f>IF($IW31&gt;=14,INDEX($GL:$GL,$IV31+14),"")</f>
      </c>
      <c r="HB31">
        <f>IF($IW31&gt;=15,INDEX($GL:$GL,$IV31+15),"")</f>
      </c>
      <c r="HC31">
        <f>IF($IW31&gt;=16,INDEX($GL:$GL,$IV31+16),"")</f>
      </c>
      <c r="HD31">
        <f>IF($IW31&gt;=17,INDEX($GL:$GL,$IV31+17),"")</f>
      </c>
      <c r="HE31">
        <f>IF($IW31&gt;=18,INDEX($GL:$GL,$IV31+18),"")</f>
      </c>
      <c r="HF31">
        <f>IF($IW31&gt;=19,INDEX($GL:$GL,$IV31+19),"")</f>
      </c>
      <c r="HG31">
        <f>IF($IW31&gt;=20,INDEX($GL:$GL,$IV31+20),"")</f>
      </c>
      <c r="HH31">
        <f>IF($IW31&gt;=21,INDEX($GL:$GL,$IV31+21),"")</f>
      </c>
      <c r="HI31">
        <f>IF($IW31&gt;=22,INDEX($GL:$GL,$IV31+22),"")</f>
      </c>
      <c r="HJ31">
        <f>IF($IW31&gt;=23,INDEX($GL:$GL,$IV31+23),"")</f>
      </c>
      <c r="HK31">
        <f>IF($IW31&gt;=24,INDEX($GL:$GL,$IV31+24),"")</f>
      </c>
      <c r="HL31">
        <f>IF($IW31&gt;=25,INDEX($GL:$GL,$IV31+25),"")</f>
      </c>
      <c r="HM31">
        <f>IF($IW31&gt;=26,INDEX($GL:$GL,$IV31+26),"")</f>
      </c>
      <c r="HN31">
        <f>IF($IW31&gt;=27,INDEX($GL:$GL,$IV31+27),"")</f>
      </c>
      <c r="HO31">
        <f>IF($IW31&gt;=28,INDEX($GL:$GL,$IV31+28),"")</f>
      </c>
      <c r="HP31">
        <f>IF($IW31&gt;=29,INDEX($GL:$GL,$IV31+29),"")</f>
      </c>
      <c r="HQ31">
        <f>IF($IW31&gt;=30,INDEX($GL:$GL,$IV31+30),"")</f>
      </c>
      <c r="HR31">
        <f>IF($IW31&gt;=31,INDEX($GL:$GL,$IV31+31),"")</f>
      </c>
      <c r="HS31">
        <f>IF($IW31&gt;=32,INDEX($GL:$GL,$IV31+32),"")</f>
      </c>
      <c r="HT31">
        <f>IF($IW31&gt;=33,INDEX($GL:$GL,$IV31+33),"")</f>
      </c>
      <c r="HU31">
        <f>IF($IW31&gt;=34,INDEX($GL:$GL,$IV31+34),"")</f>
      </c>
      <c r="HV31">
        <f>IF($IW31&gt;=35,INDEX($GL:$GL,$IV31+35),"")</f>
      </c>
      <c r="HW31">
        <f>IF($IW31&gt;=36,INDEX($GL:$GL,$IV31+36),"")</f>
      </c>
      <c r="HX31">
        <f>IF($IW31&gt;=37,INDEX($GL:$GL,$IV31+37),"")</f>
      </c>
      <c r="HY31">
        <f>IF($IW31&gt;=38,INDEX($GL:$GL,$IV31+38),"")</f>
      </c>
      <c r="HZ31">
        <f>IF($IW31&gt;=39,INDEX($GL:$GL,$IV31+39),"")</f>
      </c>
      <c r="IA31">
        <f>IF($IW31&gt;=40,INDEX($GL:$GL,$IV31+40),"")</f>
      </c>
      <c r="IB31">
        <f>IF($IW31&gt;=41,INDEX($GL:$GL,$IV31+41),"")</f>
      </c>
      <c r="IC31">
        <f>IF($IW31&gt;=42,INDEX($GL:$GL,$IV31+42),"")</f>
      </c>
      <c r="ID31">
        <f>IF($IW31&gt;=43,INDEX($GL:$GL,$IV31+43),"")</f>
      </c>
      <c r="IE31">
        <f>IF($IW31&gt;=44,INDEX($GL:$GL,$IV31+44),"")</f>
      </c>
      <c r="IF31">
        <f>IF($IW31&gt;=45,INDEX($GL:$GL,$IV31+45),"")</f>
      </c>
      <c r="IG31">
        <f>IF($IW31&gt;=46,INDEX($GL:$GL,$IV31+46),"")</f>
      </c>
      <c r="IH31">
        <f>IF($IW31&gt;=47,INDEX($GL:$GL,$IV31+47),"")</f>
      </c>
      <c r="II31">
        <f>IF($IW31&gt;=48,INDEX($GL:$GL,$IV31+48),"")</f>
      </c>
      <c r="IJ31">
        <f>IF($IW31&gt;=49,INDEX($GL:$GL,$IV31+49),"")</f>
      </c>
      <c r="IK31">
        <f>IF($IW31&gt;=50,INDEX($GL:$GL,$IV31+50),"")</f>
      </c>
      <c r="IL31">
        <f>IF($IW31&gt;=51,INDEX($GL:$GL,$IV31+51),"")</f>
      </c>
      <c r="IM31">
        <f>IF($IW31&gt;=52,INDEX($GL:$GL,$IV31+52),"")</f>
      </c>
      <c r="IN31">
        <f>IF($IW31&gt;=53,INDEX($GL:$GL,$IV31+53),"")</f>
      </c>
      <c r="IO31">
        <f>IF($IW31&gt;=54,INDEX($GL:$GL,$IV31+54),"")</f>
      </c>
      <c r="IP31">
        <f>IF($IW31&gt;=55,INDEX($GL:$GL,$IV31+55),"")</f>
      </c>
      <c r="IQ31">
        <f>IF($IW31&gt;=56,INDEX($GL:$GL,$IV31+56),"")</f>
      </c>
      <c r="IR31">
        <f>IF($IW31&gt;=57,INDEX($GL:$GL,$IV31+57),"")</f>
      </c>
      <c r="IS31">
        <f>IF($IW31&gt;=58,INDEX($GL:$GL,$IV31+58),"")</f>
      </c>
      <c r="IT31">
        <f>IF($IW31&gt;=59,INDEX($GL:$GL,$IV31+59),"")</f>
      </c>
      <c r="IU31">
        <f>IF($IW31&gt;=60,INDEX($GL:$GL,$IV31+60),"")</f>
      </c>
      <c r="IV31">
        <f>IFERROR(MATCH($GK31,$GL$2:$GL$324,0)+1,0)</f>
      </c>
      <c r="IW31">
        <f>IFERROR(INDEX($GM$2:$GM$324,MATCH($GK31,$GL$2:$GL$324,0)),0)</f>
      </c>
      <c r="IX31" t="s">
        <v>34</v>
      </c>
      <c r="IY31" t="s">
        <v>34</v>
      </c>
    </row>
    <row r="32" spans="1:259" x14ac:dyDescent="0.25">
      <c r="K32">
        <f>IF(OR($N32="",$J32=""),"",IFERROR($N32/$J32,0))</f>
      </c>
      <c r="L32">
        <f>IF($N32="","",
SUM($M32,$O32,$T32,$P32,$R32)*
(1-IF($U32="",0,VALUE($U32)/100)))</f>
      </c>
      <c r="M32">
        <f>IF($N32="","",$N32)</f>
      </c>
      <c r="O32">
        <f>IF($N32="","",
IF($H32="","",
IF(ISNUMBER(SEARCH("exempt",LOWER($H32))),0,
$N32*(VALUE(SUBSTITUTE($H32,"%",""))/100))))</f>
      </c>
      <c r="V32">
        <f>IFERROR(IF(FIND(" - ",$E32)&gt;0,MID($E32,FIND(" - ",$E32)+3,LEN($E32)),""),"")</f>
      </c>
      <c r="AE32" t="s">
        <v>237</v>
      </c>
      <c r="AF32" t="s">
        <v>238</v>
      </c>
      <c r="AG32" t="s">
        <v>239</v>
      </c>
      <c r="AH32" t="s">
        <v>239</v>
      </c>
      <c r="AI32" t="s">
        <v>240</v>
      </c>
      <c r="AJ32">
        <f>IFERROR(LEFT($E32,FIND(" - ",$E32)-1),$E32)</f>
      </c>
      <c r="AK32" t="s">
        <v>205</v>
      </c>
      <c r="AM32">
        <f>IF($CB32&gt;=1,INDEX($AK:$AK,$CA32+1),"")</f>
      </c>
      <c r="AN32">
        <f>IF($CB32&gt;=2,INDEX($AK:$AK,$CA32+2),"")</f>
      </c>
      <c r="AO32">
        <f>IF($CB32&gt;=3,INDEX($AK:$AK,$CA32+3),"")</f>
      </c>
      <c r="AP32">
        <f>IF($CB32&gt;=4,INDEX($AK:$AK,$CA32+4),"")</f>
      </c>
      <c r="AQ32">
        <f>IF($CB32&gt;=5,INDEX($AK:$AK,$CA32+5),"")</f>
      </c>
      <c r="AR32">
        <f>IF($CB32&gt;=6,INDEX($AK:$AK,$CA32+6),"")</f>
      </c>
      <c r="AS32">
        <f>IF($CB32&gt;=7,INDEX($AK:$AK,$CA32+7),"")</f>
      </c>
      <c r="AT32">
        <f>IF($CB32&gt;=8,INDEX($AK:$AK,$CA32+8),"")</f>
      </c>
      <c r="AU32">
        <f>IF($CB32&gt;=9,INDEX($AK:$AK,$CA32+9),"")</f>
      </c>
      <c r="AV32">
        <f>IF($CB32&gt;=10,INDEX($AK:$AK,$CA32+10),"")</f>
      </c>
      <c r="AW32">
        <f>IF($CB32&gt;=11,INDEX($AK:$AK,$CA32+11),"")</f>
      </c>
      <c r="AX32">
        <f>IF($CB32&gt;=12,INDEX($AK:$AK,$CA32+12),"")</f>
      </c>
      <c r="AY32">
        <f>IF($CB32&gt;=13,INDEX($AK:$AK,$CA32+13),"")</f>
      </c>
      <c r="AZ32">
        <f>IF($CB32&gt;=14,INDEX($AK:$AK,$CA32+14),"")</f>
      </c>
      <c r="BA32">
        <f>IF($CB32&gt;=15,INDEX($AK:$AK,$CA32+15),"")</f>
      </c>
      <c r="BB32">
        <f>IF($CB32&gt;=16,INDEX($AK:$AK,$CA32+16),"")</f>
      </c>
      <c r="BC32">
        <f>IF($CB32&gt;=17,INDEX($AK:$AK,$CA32+17),"")</f>
      </c>
      <c r="BD32">
        <f>IF($CB32&gt;=18,INDEX($AK:$AK,$CA32+18),"")</f>
      </c>
      <c r="BE32">
        <f>IF($CB32&gt;=19,INDEX($AK:$AK,$CA32+19),"")</f>
      </c>
      <c r="BF32">
        <f>IF($CB32&gt;=20,INDEX($AK:$AK,$CA32+20),"")</f>
      </c>
      <c r="BG32">
        <f>IF($CB32&gt;=21,INDEX($AK:$AK,$CA32+21),"")</f>
      </c>
      <c r="BH32">
        <f>IF($CB32&gt;=22,INDEX($AK:$AK,$CA32+22),"")</f>
      </c>
      <c r="BI32">
        <f>IF($CB32&gt;=23,INDEX($AK:$AK,$CA32+23),"")</f>
      </c>
      <c r="BJ32">
        <f>IF($CB32&gt;=24,INDEX($AK:$AK,$CA32+24),"")</f>
      </c>
      <c r="BK32">
        <f>IF($CB32&gt;=25,INDEX($AK:$AK,$CA32+25),"")</f>
      </c>
      <c r="BL32">
        <f>IF($CB32&gt;=26,INDEX($AK:$AK,$CA32+26),"")</f>
      </c>
      <c r="BM32">
        <f>IF($CB32&gt;=27,INDEX($AK:$AK,$CA32+27),"")</f>
      </c>
      <c r="BN32">
        <f>IF($CB32&gt;=28,INDEX($AK:$AK,$CA32+28),"")</f>
      </c>
      <c r="BO32">
        <f>IF($CB32&gt;=29,INDEX($AK:$AK,$CA32+29),"")</f>
      </c>
      <c r="BP32">
        <f>IF($CB32&gt;=30,INDEX($AK:$AK,$CA32+30),"")</f>
      </c>
      <c r="BQ32">
        <f>IF($CB32&gt;=31,INDEX($AK:$AK,$CA32+31),"")</f>
      </c>
      <c r="BR32">
        <f>IF($CB32&gt;=32,INDEX($AK:$AK,$CA32+32),"")</f>
      </c>
      <c r="BS32">
        <f>IF($CB32&gt;=33,INDEX($AK:$AK,$CA32+33),"")</f>
      </c>
      <c r="BT32">
        <f>IF($CB32&gt;=34,INDEX($AK:$AK,$CA32+34),"")</f>
      </c>
      <c r="BU32">
        <f>IF($CB32&gt;=35,INDEX($AK:$AK,$CA32+35),"")</f>
      </c>
      <c r="BV32">
        <f>IF($CB32&gt;=36,INDEX($AK:$AK,$CA32+36),"")</f>
      </c>
      <c r="BW32">
        <f>IF($CB32&gt;=37,INDEX($AK:$AK,$CA32+37),"")</f>
      </c>
      <c r="BX32">
        <f>IF($CB32&gt;=38,INDEX($AK:$AK,$CA32+38),"")</f>
      </c>
      <c r="BY32">
        <f>IF($CB32&gt;=39,INDEX($AK:$AK,$CA32+39),"")</f>
      </c>
      <c r="BZ32">
        <f>IF($CB32&gt;=40,INDEX($AK:$AK,$CA32+40),"")</f>
      </c>
      <c r="CA32">
        <f>IFERROR(MATCH($AJ32,$AK$2:$AK$134,0)+1,0)</f>
      </c>
      <c r="CB32">
        <f>IFERROR(INDEX($AL$2:$AL$134,MATCH($AJ32,$AK$2:$AK$134,0)),0)</f>
      </c>
      <c r="CC32">
        <f>IFERROR(LEFT($F32,FIND(" - ",$F32)-1),$F32)</f>
      </c>
      <c r="CD32" t="s">
        <v>241</v>
      </c>
      <c r="CE32">
        <v>2</v>
      </c>
      <c r="CF32">
        <f>IF($DA32&gt;=1,INDEX($CD:$CD,$CZ32+1),"")</f>
      </c>
      <c r="CG32">
        <f>IF($DA32&gt;=2,INDEX($CD:$CD,$CZ32+2),"")</f>
      </c>
      <c r="CH32">
        <f>IF($DA32&gt;=3,INDEX($CD:$CD,$CZ32+3),"")</f>
      </c>
      <c r="CI32">
        <f>IF($DA32&gt;=4,INDEX($CD:$CD,$CZ32+4),"")</f>
      </c>
      <c r="CJ32">
        <f>IF($DA32&gt;=5,INDEX($CD:$CD,$CZ32+5),"")</f>
      </c>
      <c r="CK32">
        <f>IF($DA32&gt;=6,INDEX($CD:$CD,$CZ32+6),"")</f>
      </c>
      <c r="CL32">
        <f>IF($DA32&gt;=7,INDEX($CD:$CD,$CZ32+7),"")</f>
      </c>
      <c r="CM32">
        <f>IF($DA32&gt;=8,INDEX($CD:$CD,$CZ32+8),"")</f>
      </c>
      <c r="CN32">
        <f>IF($DA32&gt;=9,INDEX($CD:$CD,$CZ32+9),"")</f>
      </c>
      <c r="CO32">
        <f>IF($DA32&gt;=10,INDEX($CD:$CD,$CZ32+10),"")</f>
      </c>
      <c r="CP32">
        <f>IF($DA32&gt;=11,INDEX($CD:$CD,$CZ32+11),"")</f>
      </c>
      <c r="CQ32">
        <f>IF($DA32&gt;=12,INDEX($CD:$CD,$CZ32+12),"")</f>
      </c>
      <c r="CR32">
        <f>IF($DA32&gt;=13,INDEX($CD:$CD,$CZ32+13),"")</f>
      </c>
      <c r="CS32">
        <f>IF($DA32&gt;=14,INDEX($CD:$CD,$CZ32+14),"")</f>
      </c>
      <c r="CT32">
        <f>IF($DA32&gt;=15,INDEX($CD:$CD,$CZ32+15),"")</f>
      </c>
      <c r="CU32">
        <f>IF($DA32&gt;=16,INDEX($CD:$CD,$CZ32+16),"")</f>
      </c>
      <c r="CV32">
        <f>IF($DA32&gt;=17,INDEX($CD:$CD,$CZ32+17),"")</f>
      </c>
      <c r="CW32">
        <f>IF($DA32&gt;=18,INDEX($CD:$CD,$CZ32+18),"")</f>
      </c>
      <c r="CX32">
        <f>IF($DA32&gt;=19,INDEX($CD:$CD,$CZ32+19),"")</f>
      </c>
      <c r="CY32">
        <f>IF($DA32&gt;=20,INDEX($CD:$CD,$CZ32+20),"")</f>
      </c>
      <c r="CZ32">
        <f>IFERROR(MATCH($CC32,$CD$2:$CD$263,0)+1,0)</f>
      </c>
      <c r="DA32">
        <f>IFERROR(INDEX($CE$2:$CE$263,MATCH($CC32,$CD$2:$CD$263,0)),0)</f>
      </c>
      <c r="DB32">
        <f>IFERROR(INDEX($AI:$AI,MATCH($H32,$AH:$AH,0))&amp;"","")</f>
      </c>
      <c r="DC32" t="s">
        <v>88</v>
      </c>
      <c r="DD32" t="s">
        <v>242</v>
      </c>
      <c r="DF32">
        <f>IF($GI32&gt;=1,INDEX($DC:$DC,$GH32+1),"")</f>
      </c>
      <c r="DG32">
        <f>IF($GI32&gt;=2,INDEX($DC:$DC,$GH32+2),"")</f>
      </c>
      <c r="DH32">
        <f>IF($GI32&gt;=3,INDEX($DC:$DC,$GH32+3),"")</f>
      </c>
      <c r="DI32">
        <f>IF($GI32&gt;=4,INDEX($DC:$DC,$GH32+4),"")</f>
      </c>
      <c r="DJ32">
        <f>IF($GI32&gt;=5,INDEX($DC:$DC,$GH32+5),"")</f>
      </c>
      <c r="DK32">
        <f>IF($GI32&gt;=6,INDEX($DC:$DC,$GH32+6),"")</f>
      </c>
      <c r="DL32">
        <f>IF($GI32&gt;=7,INDEX($DC:$DC,$GH32+7),"")</f>
      </c>
      <c r="DM32">
        <f>IF($GI32&gt;=8,INDEX($DC:$DC,$GH32+8),"")</f>
      </c>
      <c r="DN32">
        <f>IF($GI32&gt;=9,INDEX($DC:$DC,$GH32+9),"")</f>
      </c>
      <c r="DO32">
        <f>IF($GI32&gt;=10,INDEX($DC:$DC,$GH32+10),"")</f>
      </c>
      <c r="DP32">
        <f>IF($GI32&gt;=11,INDEX($DC:$DC,$GH32+11),"")</f>
      </c>
      <c r="DQ32">
        <f>IF($GI32&gt;=12,INDEX($DC:$DC,$GH32+12),"")</f>
      </c>
      <c r="DR32">
        <f>IF($GI32&gt;=13,INDEX($DC:$DC,$GH32+13),"")</f>
      </c>
      <c r="DS32">
        <f>IF($GI32&gt;=14,INDEX($DC:$DC,$GH32+14),"")</f>
      </c>
      <c r="DT32">
        <f>IF($GI32&gt;=15,INDEX($DC:$DC,$GH32+15),"")</f>
      </c>
      <c r="DU32">
        <f>IF($GI32&gt;=16,INDEX($DC:$DC,$GH32+16),"")</f>
      </c>
      <c r="DV32">
        <f>IF($GI32&gt;=17,INDEX($DC:$DC,$GH32+17),"")</f>
      </c>
      <c r="DW32">
        <f>IF($GI32&gt;=18,INDEX($DC:$DC,$GH32+18),"")</f>
      </c>
      <c r="DX32">
        <f>IF($GI32&gt;=19,INDEX($DC:$DC,$GH32+19),"")</f>
      </c>
      <c r="DY32">
        <f>IF($GI32&gt;=20,INDEX($DC:$DC,$GH32+20),"")</f>
      </c>
      <c r="DZ32">
        <f>IF($GI32&gt;=21,INDEX($DC:$DC,$GH32+21),"")</f>
      </c>
      <c r="EA32">
        <f>IF($GI32&gt;=22,INDEX($DC:$DC,$GH32+22),"")</f>
      </c>
      <c r="EB32">
        <f>IF($GI32&gt;=23,INDEX($DC:$DC,$GH32+23),"")</f>
      </c>
      <c r="EC32">
        <f>IF($GI32&gt;=24,INDEX($DC:$DC,$GH32+24),"")</f>
      </c>
      <c r="ED32">
        <f>IF($GI32&gt;=25,INDEX($DC:$DC,$GH32+25),"")</f>
      </c>
      <c r="EE32">
        <f>IF($GI32&gt;=26,INDEX($DC:$DC,$GH32+26),"")</f>
      </c>
      <c r="EF32">
        <f>IF($GI32&gt;=27,INDEX($DC:$DC,$GH32+27),"")</f>
      </c>
      <c r="EG32">
        <f>IF($GI32&gt;=28,INDEX($DC:$DC,$GH32+28),"")</f>
      </c>
      <c r="EH32">
        <f>IF($GI32&gt;=29,INDEX($DC:$DC,$GH32+29),"")</f>
      </c>
      <c r="EI32">
        <f>IF($GI32&gt;=30,INDEX($DC:$DC,$GH32+30),"")</f>
      </c>
      <c r="EJ32">
        <f>IF($GI32&gt;=31,INDEX($DC:$DC,$GH32+31),"")</f>
      </c>
      <c r="EK32">
        <f>IF($GI32&gt;=32,INDEX($DC:$DC,$GH32+32),"")</f>
      </c>
      <c r="EL32">
        <f>IF($GI32&gt;=33,INDEX($DC:$DC,$GH32+33),"")</f>
      </c>
      <c r="EM32">
        <f>IF($GI32&gt;=34,INDEX($DC:$DC,$GH32+34),"")</f>
      </c>
      <c r="EN32">
        <f>IF($GI32&gt;=35,INDEX($DC:$DC,$GH32+35),"")</f>
      </c>
      <c r="EO32">
        <f>IF($GI32&gt;=36,INDEX($DC:$DC,$GH32+36),"")</f>
      </c>
      <c r="EP32">
        <f>IF($GI32&gt;=37,INDEX($DC:$DC,$GH32+37),"")</f>
      </c>
      <c r="EQ32">
        <f>IF($GI32&gt;=38,INDEX($DC:$DC,$GH32+38),"")</f>
      </c>
      <c r="ER32">
        <f>IF($GI32&gt;=39,INDEX($DC:$DC,$GH32+39),"")</f>
      </c>
      <c r="ES32">
        <f>IF($GI32&gt;=40,INDEX($DC:$DC,$GH32+40),"")</f>
      </c>
      <c r="ET32">
        <f>IF($GI32&gt;=1,INDEX($DD:$DD,$GH32+1),"")</f>
      </c>
      <c r="EU32">
        <f>IF($GI32&gt;=2,INDEX($DD:$DD,$GH32+2),"")</f>
      </c>
      <c r="EV32">
        <f>IF($GI32&gt;=3,INDEX($DD:$DD,$GH32+3),"")</f>
      </c>
      <c r="EW32">
        <f>IF($GI32&gt;=4,INDEX($DD:$DD,$GH32+4),"")</f>
      </c>
      <c r="EX32">
        <f>IF($GI32&gt;=5,INDEX($DD:$DD,$GH32+5),"")</f>
      </c>
      <c r="EY32">
        <f>IF($GI32&gt;=6,INDEX($DD:$DD,$GH32+6),"")</f>
      </c>
      <c r="EZ32">
        <f>IF($GI32&gt;=7,INDEX($DD:$DD,$GH32+7),"")</f>
      </c>
      <c r="FA32">
        <f>IF($GI32&gt;=8,INDEX($DD:$DD,$GH32+8),"")</f>
      </c>
      <c r="FB32">
        <f>IF($GI32&gt;=9,INDEX($DD:$DD,$GH32+9),"")</f>
      </c>
      <c r="FC32">
        <f>IF($GI32&gt;=10,INDEX($DD:$DD,$GH32+10),"")</f>
      </c>
      <c r="FD32">
        <f>IF($GI32&gt;=11,INDEX($DD:$DD,$GH32+11),"")</f>
      </c>
      <c r="FE32">
        <f>IF($GI32&gt;=12,INDEX($DD:$DD,$GH32+12),"")</f>
      </c>
      <c r="FF32">
        <f>IF($GI32&gt;=13,INDEX($DD:$DD,$GH32+13),"")</f>
      </c>
      <c r="FG32">
        <f>IF($GI32&gt;=14,INDEX($DD:$DD,$GH32+14),"")</f>
      </c>
      <c r="FH32">
        <f>IF($GI32&gt;=15,INDEX($DD:$DD,$GH32+15),"")</f>
      </c>
      <c r="FI32">
        <f>IF($GI32&gt;=16,INDEX($DD:$DD,$GH32+16),"")</f>
      </c>
      <c r="FJ32">
        <f>IF($GI32&gt;=17,INDEX($DD:$DD,$GH32+17),"")</f>
      </c>
      <c r="FK32">
        <f>IF($GI32&gt;=18,INDEX($DD:$DD,$GH32+18),"")</f>
      </c>
      <c r="FL32">
        <f>IF($GI32&gt;=19,INDEX($DD:$DD,$GH32+19),"")</f>
      </c>
      <c r="FM32">
        <f>IF($GI32&gt;=20,INDEX($DD:$DD,$GH32+20),"")</f>
      </c>
      <c r="FN32">
        <f>IF($GI32&gt;=21,INDEX($DD:$DD,$GH32+21),"")</f>
      </c>
      <c r="FO32">
        <f>IF($GI32&gt;=22,INDEX($DD:$DD,$GH32+22),"")</f>
      </c>
      <c r="FP32">
        <f>IF($GI32&gt;=23,INDEX($DD:$DD,$GH32+23),"")</f>
      </c>
      <c r="FQ32">
        <f>IF($GI32&gt;=24,INDEX($DD:$DD,$GH32+24),"")</f>
      </c>
      <c r="FR32">
        <f>IF($GI32&gt;=25,INDEX($DD:$DD,$GH32+25),"")</f>
      </c>
      <c r="FS32">
        <f>IF($GI32&gt;=26,INDEX($DD:$DD,$GH32+26),"")</f>
      </c>
      <c r="FT32">
        <f>IF($GI32&gt;=27,INDEX($DD:$DD,$GH32+27),"")</f>
      </c>
      <c r="FU32">
        <f>IF($GI32&gt;=28,INDEX($DD:$DD,$GH32+28),"")</f>
      </c>
      <c r="FV32">
        <f>IF($GI32&gt;=29,INDEX($DD:$DD,$GH32+29),"")</f>
      </c>
      <c r="FW32">
        <f>IF($GI32&gt;=30,INDEX($DD:$DD,$GH32+30),"")</f>
      </c>
      <c r="FX32">
        <f>IF($GI32&gt;=31,INDEX($DD:$DD,$GH32+31),"")</f>
      </c>
      <c r="FY32">
        <f>IF($GI32&gt;=32,INDEX($DD:$DD,$GH32+32),"")</f>
      </c>
      <c r="FZ32">
        <f>IF($GI32&gt;=33,INDEX($DD:$DD,$GH32+33),"")</f>
      </c>
      <c r="GA32">
        <f>IF($GI32&gt;=34,INDEX($DD:$DD,$GH32+34),"")</f>
      </c>
      <c r="GB32">
        <f>IF($GI32&gt;=35,INDEX($DD:$DD,$GH32+35),"")</f>
      </c>
      <c r="GC32">
        <f>IF($GI32&gt;=36,INDEX($DD:$DD,$GH32+36),"")</f>
      </c>
      <c r="GD32">
        <f>IF($GI32&gt;=37,INDEX($DD:$DD,$GH32+37),"")</f>
      </c>
      <c r="GE32">
        <f>IF($GI32&gt;=38,INDEX($DD:$DD,$GH32+38),"")</f>
      </c>
      <c r="GF32">
        <f>IF($GI32&gt;=39,INDEX($DD:$DD,$GH32+39),"")</f>
      </c>
      <c r="GG32">
        <f>IF($GI32&gt;=40,INDEX($DD:$DD,$GH32+40),"")</f>
      </c>
      <c r="GH32">
        <f>IFERROR(MATCH($DB32,$DC$2:$DC$148,0)+1,0)</f>
      </c>
      <c r="GI32">
        <f>IFERROR(INDEX($DE$2:$DE$148,MATCH($DB32,$DC$2:$DC$148,0)),0)</f>
      </c>
      <c r="GJ32">
        <f>IFERROR(MATCH($S32,$DF$32:$ES$32,0),0)</f>
      </c>
      <c r="GK32">
        <f>IF($GJ32&gt;0,INDEX($ET$32:$GG$32,$GJ32),"")</f>
      </c>
      <c r="GL32" t="s">
        <v>32</v>
      </c>
      <c r="GN32">
        <f>IF($IW32&gt;=1,INDEX($GL:$GL,$IV32+1),"")</f>
      </c>
      <c r="GO32">
        <f>IF($IW32&gt;=2,INDEX($GL:$GL,$IV32+2),"")</f>
      </c>
      <c r="GP32">
        <f>IF($IW32&gt;=3,INDEX($GL:$GL,$IV32+3),"")</f>
      </c>
      <c r="GQ32">
        <f>IF($IW32&gt;=4,INDEX($GL:$GL,$IV32+4),"")</f>
      </c>
      <c r="GR32">
        <f>IF($IW32&gt;=5,INDEX($GL:$GL,$IV32+5),"")</f>
      </c>
      <c r="GS32">
        <f>IF($IW32&gt;=6,INDEX($GL:$GL,$IV32+6),"")</f>
      </c>
      <c r="GT32">
        <f>IF($IW32&gt;=7,INDEX($GL:$GL,$IV32+7),"")</f>
      </c>
      <c r="GU32">
        <f>IF($IW32&gt;=8,INDEX($GL:$GL,$IV32+8),"")</f>
      </c>
      <c r="GV32">
        <f>IF($IW32&gt;=9,INDEX($GL:$GL,$IV32+9),"")</f>
      </c>
      <c r="GW32">
        <f>IF($IW32&gt;=10,INDEX($GL:$GL,$IV32+10),"")</f>
      </c>
      <c r="GX32">
        <f>IF($IW32&gt;=11,INDEX($GL:$GL,$IV32+11),"")</f>
      </c>
      <c r="GY32">
        <f>IF($IW32&gt;=12,INDEX($GL:$GL,$IV32+12),"")</f>
      </c>
      <c r="GZ32">
        <f>IF($IW32&gt;=13,INDEX($GL:$GL,$IV32+13),"")</f>
      </c>
      <c r="HA32">
        <f>IF($IW32&gt;=14,INDEX($GL:$GL,$IV32+14),"")</f>
      </c>
      <c r="HB32">
        <f>IF($IW32&gt;=15,INDEX($GL:$GL,$IV32+15),"")</f>
      </c>
      <c r="HC32">
        <f>IF($IW32&gt;=16,INDEX($GL:$GL,$IV32+16),"")</f>
      </c>
      <c r="HD32">
        <f>IF($IW32&gt;=17,INDEX($GL:$GL,$IV32+17),"")</f>
      </c>
      <c r="HE32">
        <f>IF($IW32&gt;=18,INDEX($GL:$GL,$IV32+18),"")</f>
      </c>
      <c r="HF32">
        <f>IF($IW32&gt;=19,INDEX($GL:$GL,$IV32+19),"")</f>
      </c>
      <c r="HG32">
        <f>IF($IW32&gt;=20,INDEX($GL:$GL,$IV32+20),"")</f>
      </c>
      <c r="HH32">
        <f>IF($IW32&gt;=21,INDEX($GL:$GL,$IV32+21),"")</f>
      </c>
      <c r="HI32">
        <f>IF($IW32&gt;=22,INDEX($GL:$GL,$IV32+22),"")</f>
      </c>
      <c r="HJ32">
        <f>IF($IW32&gt;=23,INDEX($GL:$GL,$IV32+23),"")</f>
      </c>
      <c r="HK32">
        <f>IF($IW32&gt;=24,INDEX($GL:$GL,$IV32+24),"")</f>
      </c>
      <c r="HL32">
        <f>IF($IW32&gt;=25,INDEX($GL:$GL,$IV32+25),"")</f>
      </c>
      <c r="HM32">
        <f>IF($IW32&gt;=26,INDEX($GL:$GL,$IV32+26),"")</f>
      </c>
      <c r="HN32">
        <f>IF($IW32&gt;=27,INDEX($GL:$GL,$IV32+27),"")</f>
      </c>
      <c r="HO32">
        <f>IF($IW32&gt;=28,INDEX($GL:$GL,$IV32+28),"")</f>
      </c>
      <c r="HP32">
        <f>IF($IW32&gt;=29,INDEX($GL:$GL,$IV32+29),"")</f>
      </c>
      <c r="HQ32">
        <f>IF($IW32&gt;=30,INDEX($GL:$GL,$IV32+30),"")</f>
      </c>
      <c r="HR32">
        <f>IF($IW32&gt;=31,INDEX($GL:$GL,$IV32+31),"")</f>
      </c>
      <c r="HS32">
        <f>IF($IW32&gt;=32,INDEX($GL:$GL,$IV32+32),"")</f>
      </c>
      <c r="HT32">
        <f>IF($IW32&gt;=33,INDEX($GL:$GL,$IV32+33),"")</f>
      </c>
      <c r="HU32">
        <f>IF($IW32&gt;=34,INDEX($GL:$GL,$IV32+34),"")</f>
      </c>
      <c r="HV32">
        <f>IF($IW32&gt;=35,INDEX($GL:$GL,$IV32+35),"")</f>
      </c>
      <c r="HW32">
        <f>IF($IW32&gt;=36,INDEX($GL:$GL,$IV32+36),"")</f>
      </c>
      <c r="HX32">
        <f>IF($IW32&gt;=37,INDEX($GL:$GL,$IV32+37),"")</f>
      </c>
      <c r="HY32">
        <f>IF($IW32&gt;=38,INDEX($GL:$GL,$IV32+38),"")</f>
      </c>
      <c r="HZ32">
        <f>IF($IW32&gt;=39,INDEX($GL:$GL,$IV32+39),"")</f>
      </c>
      <c r="IA32">
        <f>IF($IW32&gt;=40,INDEX($GL:$GL,$IV32+40),"")</f>
      </c>
      <c r="IB32">
        <f>IF($IW32&gt;=41,INDEX($GL:$GL,$IV32+41),"")</f>
      </c>
      <c r="IC32">
        <f>IF($IW32&gt;=42,INDEX($GL:$GL,$IV32+42),"")</f>
      </c>
      <c r="ID32">
        <f>IF($IW32&gt;=43,INDEX($GL:$GL,$IV32+43),"")</f>
      </c>
      <c r="IE32">
        <f>IF($IW32&gt;=44,INDEX($GL:$GL,$IV32+44),"")</f>
      </c>
      <c r="IF32">
        <f>IF($IW32&gt;=45,INDEX($GL:$GL,$IV32+45),"")</f>
      </c>
      <c r="IG32">
        <f>IF($IW32&gt;=46,INDEX($GL:$GL,$IV32+46),"")</f>
      </c>
      <c r="IH32">
        <f>IF($IW32&gt;=47,INDEX($GL:$GL,$IV32+47),"")</f>
      </c>
      <c r="II32">
        <f>IF($IW32&gt;=48,INDEX($GL:$GL,$IV32+48),"")</f>
      </c>
      <c r="IJ32">
        <f>IF($IW32&gt;=49,INDEX($GL:$GL,$IV32+49),"")</f>
      </c>
      <c r="IK32">
        <f>IF($IW32&gt;=50,INDEX($GL:$GL,$IV32+50),"")</f>
      </c>
      <c r="IL32">
        <f>IF($IW32&gt;=51,INDEX($GL:$GL,$IV32+51),"")</f>
      </c>
      <c r="IM32">
        <f>IF($IW32&gt;=52,INDEX($GL:$GL,$IV32+52),"")</f>
      </c>
      <c r="IN32">
        <f>IF($IW32&gt;=53,INDEX($GL:$GL,$IV32+53),"")</f>
      </c>
      <c r="IO32">
        <f>IF($IW32&gt;=54,INDEX($GL:$GL,$IV32+54),"")</f>
      </c>
      <c r="IP32">
        <f>IF($IW32&gt;=55,INDEX($GL:$GL,$IV32+55),"")</f>
      </c>
      <c r="IQ32">
        <f>IF($IW32&gt;=56,INDEX($GL:$GL,$IV32+56),"")</f>
      </c>
      <c r="IR32">
        <f>IF($IW32&gt;=57,INDEX($GL:$GL,$IV32+57),"")</f>
      </c>
      <c r="IS32">
        <f>IF($IW32&gt;=58,INDEX($GL:$GL,$IV32+58),"")</f>
      </c>
      <c r="IT32">
        <f>IF($IW32&gt;=59,INDEX($GL:$GL,$IV32+59),"")</f>
      </c>
      <c r="IU32">
        <f>IF($IW32&gt;=60,INDEX($GL:$GL,$IV32+60),"")</f>
      </c>
      <c r="IV32">
        <f>IFERROR(MATCH($GK32,$GL$2:$GL$324,0)+1,0)</f>
      </c>
      <c r="IW32">
        <f>IFERROR(INDEX($GM$2:$GM$324,MATCH($GK32,$GL$2:$GL$324,0)),0)</f>
      </c>
      <c r="IX32" t="s">
        <v>34</v>
      </c>
      <c r="IY32" t="s">
        <v>34</v>
      </c>
    </row>
    <row r="33" spans="1:259" x14ac:dyDescent="0.25">
      <c r="K33">
        <f>IF(OR($N33="",$J33=""),"",IFERROR($N33/$J33,0))</f>
      </c>
      <c r="L33">
        <f>IF($N33="","",
SUM($M33,$O33,$T33,$P33,$R33)*
(1-IF($U33="",0,VALUE($U33)/100)))</f>
      </c>
      <c r="M33">
        <f>IF($N33="","",$N33)</f>
      </c>
      <c r="O33">
        <f>IF($N33="","",
IF($H33="","",
IF(ISNUMBER(SEARCH("exempt",LOWER($H33))),0,
$N33*(VALUE(SUBSTITUTE($H33,"%",""))/100))))</f>
      </c>
      <c r="V33">
        <f>IFERROR(IF(FIND(" - ",$E33)&gt;0,MID($E33,FIND(" - ",$E33)+3,LEN($E33)),""),"")</f>
      </c>
      <c r="AE33" t="s">
        <v>243</v>
      </c>
      <c r="AG33" t="s">
        <v>244</v>
      </c>
      <c r="AH33" t="s">
        <v>244</v>
      </c>
      <c r="AI33" t="s">
        <v>245</v>
      </c>
      <c r="AJ33">
        <f>IFERROR(LEFT($E33,FIND(" - ",$E33)-1),$E33)</f>
      </c>
      <c r="AK33" t="s">
        <v>213</v>
      </c>
      <c r="AM33">
        <f>IF($CB33&gt;=1,INDEX($AK:$AK,$CA33+1),"")</f>
      </c>
      <c r="AN33">
        <f>IF($CB33&gt;=2,INDEX($AK:$AK,$CA33+2),"")</f>
      </c>
      <c r="AO33">
        <f>IF($CB33&gt;=3,INDEX($AK:$AK,$CA33+3),"")</f>
      </c>
      <c r="AP33">
        <f>IF($CB33&gt;=4,INDEX($AK:$AK,$CA33+4),"")</f>
      </c>
      <c r="AQ33">
        <f>IF($CB33&gt;=5,INDEX($AK:$AK,$CA33+5),"")</f>
      </c>
      <c r="AR33">
        <f>IF($CB33&gt;=6,INDEX($AK:$AK,$CA33+6),"")</f>
      </c>
      <c r="AS33">
        <f>IF($CB33&gt;=7,INDEX($AK:$AK,$CA33+7),"")</f>
      </c>
      <c r="AT33">
        <f>IF($CB33&gt;=8,INDEX($AK:$AK,$CA33+8),"")</f>
      </c>
      <c r="AU33">
        <f>IF($CB33&gt;=9,INDEX($AK:$AK,$CA33+9),"")</f>
      </c>
      <c r="AV33">
        <f>IF($CB33&gt;=10,INDEX($AK:$AK,$CA33+10),"")</f>
      </c>
      <c r="AW33">
        <f>IF($CB33&gt;=11,INDEX($AK:$AK,$CA33+11),"")</f>
      </c>
      <c r="AX33">
        <f>IF($CB33&gt;=12,INDEX($AK:$AK,$CA33+12),"")</f>
      </c>
      <c r="AY33">
        <f>IF($CB33&gt;=13,INDEX($AK:$AK,$CA33+13),"")</f>
      </c>
      <c r="AZ33">
        <f>IF($CB33&gt;=14,INDEX($AK:$AK,$CA33+14),"")</f>
      </c>
      <c r="BA33">
        <f>IF($CB33&gt;=15,INDEX($AK:$AK,$CA33+15),"")</f>
      </c>
      <c r="BB33">
        <f>IF($CB33&gt;=16,INDEX($AK:$AK,$CA33+16),"")</f>
      </c>
      <c r="BC33">
        <f>IF($CB33&gt;=17,INDEX($AK:$AK,$CA33+17),"")</f>
      </c>
      <c r="BD33">
        <f>IF($CB33&gt;=18,INDEX($AK:$AK,$CA33+18),"")</f>
      </c>
      <c r="BE33">
        <f>IF($CB33&gt;=19,INDEX($AK:$AK,$CA33+19),"")</f>
      </c>
      <c r="BF33">
        <f>IF($CB33&gt;=20,INDEX($AK:$AK,$CA33+20),"")</f>
      </c>
      <c r="BG33">
        <f>IF($CB33&gt;=21,INDEX($AK:$AK,$CA33+21),"")</f>
      </c>
      <c r="BH33">
        <f>IF($CB33&gt;=22,INDEX($AK:$AK,$CA33+22),"")</f>
      </c>
      <c r="BI33">
        <f>IF($CB33&gt;=23,INDEX($AK:$AK,$CA33+23),"")</f>
      </c>
      <c r="BJ33">
        <f>IF($CB33&gt;=24,INDEX($AK:$AK,$CA33+24),"")</f>
      </c>
      <c r="BK33">
        <f>IF($CB33&gt;=25,INDEX($AK:$AK,$CA33+25),"")</f>
      </c>
      <c r="BL33">
        <f>IF($CB33&gt;=26,INDEX($AK:$AK,$CA33+26),"")</f>
      </c>
      <c r="BM33">
        <f>IF($CB33&gt;=27,INDEX($AK:$AK,$CA33+27),"")</f>
      </c>
      <c r="BN33">
        <f>IF($CB33&gt;=28,INDEX($AK:$AK,$CA33+28),"")</f>
      </c>
      <c r="BO33">
        <f>IF($CB33&gt;=29,INDEX($AK:$AK,$CA33+29),"")</f>
      </c>
      <c r="BP33">
        <f>IF($CB33&gt;=30,INDEX($AK:$AK,$CA33+30),"")</f>
      </c>
      <c r="BQ33">
        <f>IF($CB33&gt;=31,INDEX($AK:$AK,$CA33+31),"")</f>
      </c>
      <c r="BR33">
        <f>IF($CB33&gt;=32,INDEX($AK:$AK,$CA33+32),"")</f>
      </c>
      <c r="BS33">
        <f>IF($CB33&gt;=33,INDEX($AK:$AK,$CA33+33),"")</f>
      </c>
      <c r="BT33">
        <f>IF($CB33&gt;=34,INDEX($AK:$AK,$CA33+34),"")</f>
      </c>
      <c r="BU33">
        <f>IF($CB33&gt;=35,INDEX($AK:$AK,$CA33+35),"")</f>
      </c>
      <c r="BV33">
        <f>IF($CB33&gt;=36,INDEX($AK:$AK,$CA33+36),"")</f>
      </c>
      <c r="BW33">
        <f>IF($CB33&gt;=37,INDEX($AK:$AK,$CA33+37),"")</f>
      </c>
      <c r="BX33">
        <f>IF($CB33&gt;=38,INDEX($AK:$AK,$CA33+38),"")</f>
      </c>
      <c r="BY33">
        <f>IF($CB33&gt;=39,INDEX($AK:$AK,$CA33+39),"")</f>
      </c>
      <c r="BZ33">
        <f>IF($CB33&gt;=40,INDEX($AK:$AK,$CA33+40),"")</f>
      </c>
      <c r="CA33">
        <f>IFERROR(MATCH($AJ33,$AK$2:$AK$134,0)+1,0)</f>
      </c>
      <c r="CB33">
        <f>IFERROR(INDEX($AL$2:$AL$134,MATCH($AJ33,$AK$2:$AK$134,0)),0)</f>
      </c>
      <c r="CC33">
        <f>IFERROR(LEFT($F33,FIND(" - ",$F33)-1),$F33)</f>
      </c>
      <c r="CD33" t="s">
        <v>27</v>
      </c>
      <c r="CF33">
        <f>IF($DA33&gt;=1,INDEX($CD:$CD,$CZ33+1),"")</f>
      </c>
      <c r="CG33">
        <f>IF($DA33&gt;=2,INDEX($CD:$CD,$CZ33+2),"")</f>
      </c>
      <c r="CH33">
        <f>IF($DA33&gt;=3,INDEX($CD:$CD,$CZ33+3),"")</f>
      </c>
      <c r="CI33">
        <f>IF($DA33&gt;=4,INDEX($CD:$CD,$CZ33+4),"")</f>
      </c>
      <c r="CJ33">
        <f>IF($DA33&gt;=5,INDEX($CD:$CD,$CZ33+5),"")</f>
      </c>
      <c r="CK33">
        <f>IF($DA33&gt;=6,INDEX($CD:$CD,$CZ33+6),"")</f>
      </c>
      <c r="CL33">
        <f>IF($DA33&gt;=7,INDEX($CD:$CD,$CZ33+7),"")</f>
      </c>
      <c r="CM33">
        <f>IF($DA33&gt;=8,INDEX($CD:$CD,$CZ33+8),"")</f>
      </c>
      <c r="CN33">
        <f>IF($DA33&gt;=9,INDEX($CD:$CD,$CZ33+9),"")</f>
      </c>
      <c r="CO33">
        <f>IF($DA33&gt;=10,INDEX($CD:$CD,$CZ33+10),"")</f>
      </c>
      <c r="CP33">
        <f>IF($DA33&gt;=11,INDEX($CD:$CD,$CZ33+11),"")</f>
      </c>
      <c r="CQ33">
        <f>IF($DA33&gt;=12,INDEX($CD:$CD,$CZ33+12),"")</f>
      </c>
      <c r="CR33">
        <f>IF($DA33&gt;=13,INDEX($CD:$CD,$CZ33+13),"")</f>
      </c>
      <c r="CS33">
        <f>IF($DA33&gt;=14,INDEX($CD:$CD,$CZ33+14),"")</f>
      </c>
      <c r="CT33">
        <f>IF($DA33&gt;=15,INDEX($CD:$CD,$CZ33+15),"")</f>
      </c>
      <c r="CU33">
        <f>IF($DA33&gt;=16,INDEX($CD:$CD,$CZ33+16),"")</f>
      </c>
      <c r="CV33">
        <f>IF($DA33&gt;=17,INDEX($CD:$CD,$CZ33+17),"")</f>
      </c>
      <c r="CW33">
        <f>IF($DA33&gt;=18,INDEX($CD:$CD,$CZ33+18),"")</f>
      </c>
      <c r="CX33">
        <f>IF($DA33&gt;=19,INDEX($CD:$CD,$CZ33+19),"")</f>
      </c>
      <c r="CY33">
        <f>IF($DA33&gt;=20,INDEX($CD:$CD,$CZ33+20),"")</f>
      </c>
      <c r="CZ33">
        <f>IFERROR(MATCH($CC33,$CD$2:$CD$263,0)+1,0)</f>
      </c>
      <c r="DA33">
        <f>IFERROR(INDEX($CE$2:$CE$263,MATCH($CC33,$CD$2:$CD$263,0)),0)</f>
      </c>
      <c r="DB33">
        <f>IFERROR(INDEX($AI:$AI,MATCH($H33,$AH:$AH,0))&amp;"","")</f>
      </c>
      <c r="DC33" t="s">
        <v>117</v>
      </c>
      <c r="DE33">
        <v>1</v>
      </c>
      <c r="DF33">
        <f>IF($GI33&gt;=1,INDEX($DC:$DC,$GH33+1),"")</f>
      </c>
      <c r="DG33">
        <f>IF($GI33&gt;=2,INDEX($DC:$DC,$GH33+2),"")</f>
      </c>
      <c r="DH33">
        <f>IF($GI33&gt;=3,INDEX($DC:$DC,$GH33+3),"")</f>
      </c>
      <c r="DI33">
        <f>IF($GI33&gt;=4,INDEX($DC:$DC,$GH33+4),"")</f>
      </c>
      <c r="DJ33">
        <f>IF($GI33&gt;=5,INDEX($DC:$DC,$GH33+5),"")</f>
      </c>
      <c r="DK33">
        <f>IF($GI33&gt;=6,INDEX($DC:$DC,$GH33+6),"")</f>
      </c>
      <c r="DL33">
        <f>IF($GI33&gt;=7,INDEX($DC:$DC,$GH33+7),"")</f>
      </c>
      <c r="DM33">
        <f>IF($GI33&gt;=8,INDEX($DC:$DC,$GH33+8),"")</f>
      </c>
      <c r="DN33">
        <f>IF($GI33&gt;=9,INDEX($DC:$DC,$GH33+9),"")</f>
      </c>
      <c r="DO33">
        <f>IF($GI33&gt;=10,INDEX($DC:$DC,$GH33+10),"")</f>
      </c>
      <c r="DP33">
        <f>IF($GI33&gt;=11,INDEX($DC:$DC,$GH33+11),"")</f>
      </c>
      <c r="DQ33">
        <f>IF($GI33&gt;=12,INDEX($DC:$DC,$GH33+12),"")</f>
      </c>
      <c r="DR33">
        <f>IF($GI33&gt;=13,INDEX($DC:$DC,$GH33+13),"")</f>
      </c>
      <c r="DS33">
        <f>IF($GI33&gt;=14,INDEX($DC:$DC,$GH33+14),"")</f>
      </c>
      <c r="DT33">
        <f>IF($GI33&gt;=15,INDEX($DC:$DC,$GH33+15),"")</f>
      </c>
      <c r="DU33">
        <f>IF($GI33&gt;=16,INDEX($DC:$DC,$GH33+16),"")</f>
      </c>
      <c r="DV33">
        <f>IF($GI33&gt;=17,INDEX($DC:$DC,$GH33+17),"")</f>
      </c>
      <c r="DW33">
        <f>IF($GI33&gt;=18,INDEX($DC:$DC,$GH33+18),"")</f>
      </c>
      <c r="DX33">
        <f>IF($GI33&gt;=19,INDEX($DC:$DC,$GH33+19),"")</f>
      </c>
      <c r="DY33">
        <f>IF($GI33&gt;=20,INDEX($DC:$DC,$GH33+20),"")</f>
      </c>
      <c r="DZ33">
        <f>IF($GI33&gt;=21,INDEX($DC:$DC,$GH33+21),"")</f>
      </c>
      <c r="EA33">
        <f>IF($GI33&gt;=22,INDEX($DC:$DC,$GH33+22),"")</f>
      </c>
      <c r="EB33">
        <f>IF($GI33&gt;=23,INDEX($DC:$DC,$GH33+23),"")</f>
      </c>
      <c r="EC33">
        <f>IF($GI33&gt;=24,INDEX($DC:$DC,$GH33+24),"")</f>
      </c>
      <c r="ED33">
        <f>IF($GI33&gt;=25,INDEX($DC:$DC,$GH33+25),"")</f>
      </c>
      <c r="EE33">
        <f>IF($GI33&gt;=26,INDEX($DC:$DC,$GH33+26),"")</f>
      </c>
      <c r="EF33">
        <f>IF($GI33&gt;=27,INDEX($DC:$DC,$GH33+27),"")</f>
      </c>
      <c r="EG33">
        <f>IF($GI33&gt;=28,INDEX($DC:$DC,$GH33+28),"")</f>
      </c>
      <c r="EH33">
        <f>IF($GI33&gt;=29,INDEX($DC:$DC,$GH33+29),"")</f>
      </c>
      <c r="EI33">
        <f>IF($GI33&gt;=30,INDEX($DC:$DC,$GH33+30),"")</f>
      </c>
      <c r="EJ33">
        <f>IF($GI33&gt;=31,INDEX($DC:$DC,$GH33+31),"")</f>
      </c>
      <c r="EK33">
        <f>IF($GI33&gt;=32,INDEX($DC:$DC,$GH33+32),"")</f>
      </c>
      <c r="EL33">
        <f>IF($GI33&gt;=33,INDEX($DC:$DC,$GH33+33),"")</f>
      </c>
      <c r="EM33">
        <f>IF($GI33&gt;=34,INDEX($DC:$DC,$GH33+34),"")</f>
      </c>
      <c r="EN33">
        <f>IF($GI33&gt;=35,INDEX($DC:$DC,$GH33+35),"")</f>
      </c>
      <c r="EO33">
        <f>IF($GI33&gt;=36,INDEX($DC:$DC,$GH33+36),"")</f>
      </c>
      <c r="EP33">
        <f>IF($GI33&gt;=37,INDEX($DC:$DC,$GH33+37),"")</f>
      </c>
      <c r="EQ33">
        <f>IF($GI33&gt;=38,INDEX($DC:$DC,$GH33+38),"")</f>
      </c>
      <c r="ER33">
        <f>IF($GI33&gt;=39,INDEX($DC:$DC,$GH33+39),"")</f>
      </c>
      <c r="ES33">
        <f>IF($GI33&gt;=40,INDEX($DC:$DC,$GH33+40),"")</f>
      </c>
      <c r="ET33">
        <f>IF($GI33&gt;=1,INDEX($DD:$DD,$GH33+1),"")</f>
      </c>
      <c r="EU33">
        <f>IF($GI33&gt;=2,INDEX($DD:$DD,$GH33+2),"")</f>
      </c>
      <c r="EV33">
        <f>IF($GI33&gt;=3,INDEX($DD:$DD,$GH33+3),"")</f>
      </c>
      <c r="EW33">
        <f>IF($GI33&gt;=4,INDEX($DD:$DD,$GH33+4),"")</f>
      </c>
      <c r="EX33">
        <f>IF($GI33&gt;=5,INDEX($DD:$DD,$GH33+5),"")</f>
      </c>
      <c r="EY33">
        <f>IF($GI33&gt;=6,INDEX($DD:$DD,$GH33+6),"")</f>
      </c>
      <c r="EZ33">
        <f>IF($GI33&gt;=7,INDEX($DD:$DD,$GH33+7),"")</f>
      </c>
      <c r="FA33">
        <f>IF($GI33&gt;=8,INDEX($DD:$DD,$GH33+8),"")</f>
      </c>
      <c r="FB33">
        <f>IF($GI33&gt;=9,INDEX($DD:$DD,$GH33+9),"")</f>
      </c>
      <c r="FC33">
        <f>IF($GI33&gt;=10,INDEX($DD:$DD,$GH33+10),"")</f>
      </c>
      <c r="FD33">
        <f>IF($GI33&gt;=11,INDEX($DD:$DD,$GH33+11),"")</f>
      </c>
      <c r="FE33">
        <f>IF($GI33&gt;=12,INDEX($DD:$DD,$GH33+12),"")</f>
      </c>
      <c r="FF33">
        <f>IF($GI33&gt;=13,INDEX($DD:$DD,$GH33+13),"")</f>
      </c>
      <c r="FG33">
        <f>IF($GI33&gt;=14,INDEX($DD:$DD,$GH33+14),"")</f>
      </c>
      <c r="FH33">
        <f>IF($GI33&gt;=15,INDEX($DD:$DD,$GH33+15),"")</f>
      </c>
      <c r="FI33">
        <f>IF($GI33&gt;=16,INDEX($DD:$DD,$GH33+16),"")</f>
      </c>
      <c r="FJ33">
        <f>IF($GI33&gt;=17,INDEX($DD:$DD,$GH33+17),"")</f>
      </c>
      <c r="FK33">
        <f>IF($GI33&gt;=18,INDEX($DD:$DD,$GH33+18),"")</f>
      </c>
      <c r="FL33">
        <f>IF($GI33&gt;=19,INDEX($DD:$DD,$GH33+19),"")</f>
      </c>
      <c r="FM33">
        <f>IF($GI33&gt;=20,INDEX($DD:$DD,$GH33+20),"")</f>
      </c>
      <c r="FN33">
        <f>IF($GI33&gt;=21,INDEX($DD:$DD,$GH33+21),"")</f>
      </c>
      <c r="FO33">
        <f>IF($GI33&gt;=22,INDEX($DD:$DD,$GH33+22),"")</f>
      </c>
      <c r="FP33">
        <f>IF($GI33&gt;=23,INDEX($DD:$DD,$GH33+23),"")</f>
      </c>
      <c r="FQ33">
        <f>IF($GI33&gt;=24,INDEX($DD:$DD,$GH33+24),"")</f>
      </c>
      <c r="FR33">
        <f>IF($GI33&gt;=25,INDEX($DD:$DD,$GH33+25),"")</f>
      </c>
      <c r="FS33">
        <f>IF($GI33&gt;=26,INDEX($DD:$DD,$GH33+26),"")</f>
      </c>
      <c r="FT33">
        <f>IF($GI33&gt;=27,INDEX($DD:$DD,$GH33+27),"")</f>
      </c>
      <c r="FU33">
        <f>IF($GI33&gt;=28,INDEX($DD:$DD,$GH33+28),"")</f>
      </c>
      <c r="FV33">
        <f>IF($GI33&gt;=29,INDEX($DD:$DD,$GH33+29),"")</f>
      </c>
      <c r="FW33">
        <f>IF($GI33&gt;=30,INDEX($DD:$DD,$GH33+30),"")</f>
      </c>
      <c r="FX33">
        <f>IF($GI33&gt;=31,INDEX($DD:$DD,$GH33+31),"")</f>
      </c>
      <c r="FY33">
        <f>IF($GI33&gt;=32,INDEX($DD:$DD,$GH33+32),"")</f>
      </c>
      <c r="FZ33">
        <f>IF($GI33&gt;=33,INDEX($DD:$DD,$GH33+33),"")</f>
      </c>
      <c r="GA33">
        <f>IF($GI33&gt;=34,INDEX($DD:$DD,$GH33+34),"")</f>
      </c>
      <c r="GB33">
        <f>IF($GI33&gt;=35,INDEX($DD:$DD,$GH33+35),"")</f>
      </c>
      <c r="GC33">
        <f>IF($GI33&gt;=36,INDEX($DD:$DD,$GH33+36),"")</f>
      </c>
      <c r="GD33">
        <f>IF($GI33&gt;=37,INDEX($DD:$DD,$GH33+37),"")</f>
      </c>
      <c r="GE33">
        <f>IF($GI33&gt;=38,INDEX($DD:$DD,$GH33+38),"")</f>
      </c>
      <c r="GF33">
        <f>IF($GI33&gt;=39,INDEX($DD:$DD,$GH33+39),"")</f>
      </c>
      <c r="GG33">
        <f>IF($GI33&gt;=40,INDEX($DD:$DD,$GH33+40),"")</f>
      </c>
      <c r="GH33">
        <f>IFERROR(MATCH($DB33,$DC$2:$DC$148,0)+1,0)</f>
      </c>
      <c r="GI33">
        <f>IFERROR(INDEX($DE$2:$DE$148,MATCH($DB33,$DC$2:$DC$148,0)),0)</f>
      </c>
      <c r="GJ33">
        <f>IFERROR(MATCH($S33,$DF$33:$ES$33,0),0)</f>
      </c>
      <c r="GK33">
        <f>IF($GJ33&gt;0,INDEX($ET$33:$GG$33,$GJ33),"")</f>
      </c>
      <c r="GL33" t="s">
        <v>246</v>
      </c>
      <c r="GN33">
        <f>IF($IW33&gt;=1,INDEX($GL:$GL,$IV33+1),"")</f>
      </c>
      <c r="GO33">
        <f>IF($IW33&gt;=2,INDEX($GL:$GL,$IV33+2),"")</f>
      </c>
      <c r="GP33">
        <f>IF($IW33&gt;=3,INDEX($GL:$GL,$IV33+3),"")</f>
      </c>
      <c r="GQ33">
        <f>IF($IW33&gt;=4,INDEX($GL:$GL,$IV33+4),"")</f>
      </c>
      <c r="GR33">
        <f>IF($IW33&gt;=5,INDEX($GL:$GL,$IV33+5),"")</f>
      </c>
      <c r="GS33">
        <f>IF($IW33&gt;=6,INDEX($GL:$GL,$IV33+6),"")</f>
      </c>
      <c r="GT33">
        <f>IF($IW33&gt;=7,INDEX($GL:$GL,$IV33+7),"")</f>
      </c>
      <c r="GU33">
        <f>IF($IW33&gt;=8,INDEX($GL:$GL,$IV33+8),"")</f>
      </c>
      <c r="GV33">
        <f>IF($IW33&gt;=9,INDEX($GL:$GL,$IV33+9),"")</f>
      </c>
      <c r="GW33">
        <f>IF($IW33&gt;=10,INDEX($GL:$GL,$IV33+10),"")</f>
      </c>
      <c r="GX33">
        <f>IF($IW33&gt;=11,INDEX($GL:$GL,$IV33+11),"")</f>
      </c>
      <c r="GY33">
        <f>IF($IW33&gt;=12,INDEX($GL:$GL,$IV33+12),"")</f>
      </c>
      <c r="GZ33">
        <f>IF($IW33&gt;=13,INDEX($GL:$GL,$IV33+13),"")</f>
      </c>
      <c r="HA33">
        <f>IF($IW33&gt;=14,INDEX($GL:$GL,$IV33+14),"")</f>
      </c>
      <c r="HB33">
        <f>IF($IW33&gt;=15,INDEX($GL:$GL,$IV33+15),"")</f>
      </c>
      <c r="HC33">
        <f>IF($IW33&gt;=16,INDEX($GL:$GL,$IV33+16),"")</f>
      </c>
      <c r="HD33">
        <f>IF($IW33&gt;=17,INDEX($GL:$GL,$IV33+17),"")</f>
      </c>
      <c r="HE33">
        <f>IF($IW33&gt;=18,INDEX($GL:$GL,$IV33+18),"")</f>
      </c>
      <c r="HF33">
        <f>IF($IW33&gt;=19,INDEX($GL:$GL,$IV33+19),"")</f>
      </c>
      <c r="HG33">
        <f>IF($IW33&gt;=20,INDEX($GL:$GL,$IV33+20),"")</f>
      </c>
      <c r="HH33">
        <f>IF($IW33&gt;=21,INDEX($GL:$GL,$IV33+21),"")</f>
      </c>
      <c r="HI33">
        <f>IF($IW33&gt;=22,INDEX($GL:$GL,$IV33+22),"")</f>
      </c>
      <c r="HJ33">
        <f>IF($IW33&gt;=23,INDEX($GL:$GL,$IV33+23),"")</f>
      </c>
      <c r="HK33">
        <f>IF($IW33&gt;=24,INDEX($GL:$GL,$IV33+24),"")</f>
      </c>
      <c r="HL33">
        <f>IF($IW33&gt;=25,INDEX($GL:$GL,$IV33+25),"")</f>
      </c>
      <c r="HM33">
        <f>IF($IW33&gt;=26,INDEX($GL:$GL,$IV33+26),"")</f>
      </c>
      <c r="HN33">
        <f>IF($IW33&gt;=27,INDEX($GL:$GL,$IV33+27),"")</f>
      </c>
      <c r="HO33">
        <f>IF($IW33&gt;=28,INDEX($GL:$GL,$IV33+28),"")</f>
      </c>
      <c r="HP33">
        <f>IF($IW33&gt;=29,INDEX($GL:$GL,$IV33+29),"")</f>
      </c>
      <c r="HQ33">
        <f>IF($IW33&gt;=30,INDEX($GL:$GL,$IV33+30),"")</f>
      </c>
      <c r="HR33">
        <f>IF($IW33&gt;=31,INDEX($GL:$GL,$IV33+31),"")</f>
      </c>
      <c r="HS33">
        <f>IF($IW33&gt;=32,INDEX($GL:$GL,$IV33+32),"")</f>
      </c>
      <c r="HT33">
        <f>IF($IW33&gt;=33,INDEX($GL:$GL,$IV33+33),"")</f>
      </c>
      <c r="HU33">
        <f>IF($IW33&gt;=34,INDEX($GL:$GL,$IV33+34),"")</f>
      </c>
      <c r="HV33">
        <f>IF($IW33&gt;=35,INDEX($GL:$GL,$IV33+35),"")</f>
      </c>
      <c r="HW33">
        <f>IF($IW33&gt;=36,INDEX($GL:$GL,$IV33+36),"")</f>
      </c>
      <c r="HX33">
        <f>IF($IW33&gt;=37,INDEX($GL:$GL,$IV33+37),"")</f>
      </c>
      <c r="HY33">
        <f>IF($IW33&gt;=38,INDEX($GL:$GL,$IV33+38),"")</f>
      </c>
      <c r="HZ33">
        <f>IF($IW33&gt;=39,INDEX($GL:$GL,$IV33+39),"")</f>
      </c>
      <c r="IA33">
        <f>IF($IW33&gt;=40,INDEX($GL:$GL,$IV33+40),"")</f>
      </c>
      <c r="IB33">
        <f>IF($IW33&gt;=41,INDEX($GL:$GL,$IV33+41),"")</f>
      </c>
      <c r="IC33">
        <f>IF($IW33&gt;=42,INDEX($GL:$GL,$IV33+42),"")</f>
      </c>
      <c r="ID33">
        <f>IF($IW33&gt;=43,INDEX($GL:$GL,$IV33+43),"")</f>
      </c>
      <c r="IE33">
        <f>IF($IW33&gt;=44,INDEX($GL:$GL,$IV33+44),"")</f>
      </c>
      <c r="IF33">
        <f>IF($IW33&gt;=45,INDEX($GL:$GL,$IV33+45),"")</f>
      </c>
      <c r="IG33">
        <f>IF($IW33&gt;=46,INDEX($GL:$GL,$IV33+46),"")</f>
      </c>
      <c r="IH33">
        <f>IF($IW33&gt;=47,INDEX($GL:$GL,$IV33+47),"")</f>
      </c>
      <c r="II33">
        <f>IF($IW33&gt;=48,INDEX($GL:$GL,$IV33+48),"")</f>
      </c>
      <c r="IJ33">
        <f>IF($IW33&gt;=49,INDEX($GL:$GL,$IV33+49),"")</f>
      </c>
      <c r="IK33">
        <f>IF($IW33&gt;=50,INDEX($GL:$GL,$IV33+50),"")</f>
      </c>
      <c r="IL33">
        <f>IF($IW33&gt;=51,INDEX($GL:$GL,$IV33+51),"")</f>
      </c>
      <c r="IM33">
        <f>IF($IW33&gt;=52,INDEX($GL:$GL,$IV33+52),"")</f>
      </c>
      <c r="IN33">
        <f>IF($IW33&gt;=53,INDEX($GL:$GL,$IV33+53),"")</f>
      </c>
      <c r="IO33">
        <f>IF($IW33&gt;=54,INDEX($GL:$GL,$IV33+54),"")</f>
      </c>
      <c r="IP33">
        <f>IF($IW33&gt;=55,INDEX($GL:$GL,$IV33+55),"")</f>
      </c>
      <c r="IQ33">
        <f>IF($IW33&gt;=56,INDEX($GL:$GL,$IV33+56),"")</f>
      </c>
      <c r="IR33">
        <f>IF($IW33&gt;=57,INDEX($GL:$GL,$IV33+57),"")</f>
      </c>
      <c r="IS33">
        <f>IF($IW33&gt;=58,INDEX($GL:$GL,$IV33+58),"")</f>
      </c>
      <c r="IT33">
        <f>IF($IW33&gt;=59,INDEX($GL:$GL,$IV33+59),"")</f>
      </c>
      <c r="IU33">
        <f>IF($IW33&gt;=60,INDEX($GL:$GL,$IV33+60),"")</f>
      </c>
      <c r="IV33">
        <f>IFERROR(MATCH($GK33,$GL$2:$GL$324,0)+1,0)</f>
      </c>
      <c r="IW33">
        <f>IFERROR(INDEX($GM$2:$GM$324,MATCH($GK33,$GL$2:$GL$324,0)),0)</f>
      </c>
      <c r="IX33" t="s">
        <v>34</v>
      </c>
      <c r="IY33" t="s">
        <v>34</v>
      </c>
    </row>
    <row r="34" spans="1:259" x14ac:dyDescent="0.25">
      <c r="K34">
        <f>IF(OR($N34="",$J34=""),"",IFERROR($N34/$J34,0))</f>
      </c>
      <c r="L34">
        <f>IF($N34="","",
SUM($M34,$O34,$T34,$P34,$R34)*
(1-IF($U34="",0,VALUE($U34)/100)))</f>
      </c>
      <c r="M34">
        <f>IF($N34="","",$N34)</f>
      </c>
      <c r="O34">
        <f>IF($N34="","",
IF($H34="","",
IF(ISNUMBER(SEARCH("exempt",LOWER($H34))),0,
$N34*(VALUE(SUBSTITUTE($H34,"%",""))/100))))</f>
      </c>
      <c r="V34">
        <f>IFERROR(IF(FIND(" - ",$E34)&gt;0,MID($E34,FIND(" - ",$E34)+3,LEN($E34)),""),"")</f>
      </c>
      <c r="AE34" t="s">
        <v>247</v>
      </c>
      <c r="AG34" t="s">
        <v>248</v>
      </c>
      <c r="AH34" t="s">
        <v>248</v>
      </c>
      <c r="AI34" t="s">
        <v>249</v>
      </c>
      <c r="AJ34">
        <f>IFERROR(LEFT($E34,FIND(" - ",$E34)-1),$E34)</f>
      </c>
      <c r="AK34" t="s">
        <v>219</v>
      </c>
      <c r="AM34">
        <f>IF($CB34&gt;=1,INDEX($AK:$AK,$CA34+1),"")</f>
      </c>
      <c r="AN34">
        <f>IF($CB34&gt;=2,INDEX($AK:$AK,$CA34+2),"")</f>
      </c>
      <c r="AO34">
        <f>IF($CB34&gt;=3,INDEX($AK:$AK,$CA34+3),"")</f>
      </c>
      <c r="AP34">
        <f>IF($CB34&gt;=4,INDEX($AK:$AK,$CA34+4),"")</f>
      </c>
      <c r="AQ34">
        <f>IF($CB34&gt;=5,INDEX($AK:$AK,$CA34+5),"")</f>
      </c>
      <c r="AR34">
        <f>IF($CB34&gt;=6,INDEX($AK:$AK,$CA34+6),"")</f>
      </c>
      <c r="AS34">
        <f>IF($CB34&gt;=7,INDEX($AK:$AK,$CA34+7),"")</f>
      </c>
      <c r="AT34">
        <f>IF($CB34&gt;=8,INDEX($AK:$AK,$CA34+8),"")</f>
      </c>
      <c r="AU34">
        <f>IF($CB34&gt;=9,INDEX($AK:$AK,$CA34+9),"")</f>
      </c>
      <c r="AV34">
        <f>IF($CB34&gt;=10,INDEX($AK:$AK,$CA34+10),"")</f>
      </c>
      <c r="AW34">
        <f>IF($CB34&gt;=11,INDEX($AK:$AK,$CA34+11),"")</f>
      </c>
      <c r="AX34">
        <f>IF($CB34&gt;=12,INDEX($AK:$AK,$CA34+12),"")</f>
      </c>
      <c r="AY34">
        <f>IF($CB34&gt;=13,INDEX($AK:$AK,$CA34+13),"")</f>
      </c>
      <c r="AZ34">
        <f>IF($CB34&gt;=14,INDEX($AK:$AK,$CA34+14),"")</f>
      </c>
      <c r="BA34">
        <f>IF($CB34&gt;=15,INDEX($AK:$AK,$CA34+15),"")</f>
      </c>
      <c r="BB34">
        <f>IF($CB34&gt;=16,INDEX($AK:$AK,$CA34+16),"")</f>
      </c>
      <c r="BC34">
        <f>IF($CB34&gt;=17,INDEX($AK:$AK,$CA34+17),"")</f>
      </c>
      <c r="BD34">
        <f>IF($CB34&gt;=18,INDEX($AK:$AK,$CA34+18),"")</f>
      </c>
      <c r="BE34">
        <f>IF($CB34&gt;=19,INDEX($AK:$AK,$CA34+19),"")</f>
      </c>
      <c r="BF34">
        <f>IF($CB34&gt;=20,INDEX($AK:$AK,$CA34+20),"")</f>
      </c>
      <c r="BG34">
        <f>IF($CB34&gt;=21,INDEX($AK:$AK,$CA34+21),"")</f>
      </c>
      <c r="BH34">
        <f>IF($CB34&gt;=22,INDEX($AK:$AK,$CA34+22),"")</f>
      </c>
      <c r="BI34">
        <f>IF($CB34&gt;=23,INDEX($AK:$AK,$CA34+23),"")</f>
      </c>
      <c r="BJ34">
        <f>IF($CB34&gt;=24,INDEX($AK:$AK,$CA34+24),"")</f>
      </c>
      <c r="BK34">
        <f>IF($CB34&gt;=25,INDEX($AK:$AK,$CA34+25),"")</f>
      </c>
      <c r="BL34">
        <f>IF($CB34&gt;=26,INDEX($AK:$AK,$CA34+26),"")</f>
      </c>
      <c r="BM34">
        <f>IF($CB34&gt;=27,INDEX($AK:$AK,$CA34+27),"")</f>
      </c>
      <c r="BN34">
        <f>IF($CB34&gt;=28,INDEX($AK:$AK,$CA34+28),"")</f>
      </c>
      <c r="BO34">
        <f>IF($CB34&gt;=29,INDEX($AK:$AK,$CA34+29),"")</f>
      </c>
      <c r="BP34">
        <f>IF($CB34&gt;=30,INDEX($AK:$AK,$CA34+30),"")</f>
      </c>
      <c r="BQ34">
        <f>IF($CB34&gt;=31,INDEX($AK:$AK,$CA34+31),"")</f>
      </c>
      <c r="BR34">
        <f>IF($CB34&gt;=32,INDEX($AK:$AK,$CA34+32),"")</f>
      </c>
      <c r="BS34">
        <f>IF($CB34&gt;=33,INDEX($AK:$AK,$CA34+33),"")</f>
      </c>
      <c r="BT34">
        <f>IF($CB34&gt;=34,INDEX($AK:$AK,$CA34+34),"")</f>
      </c>
      <c r="BU34">
        <f>IF($CB34&gt;=35,INDEX($AK:$AK,$CA34+35),"")</f>
      </c>
      <c r="BV34">
        <f>IF($CB34&gt;=36,INDEX($AK:$AK,$CA34+36),"")</f>
      </c>
      <c r="BW34">
        <f>IF($CB34&gt;=37,INDEX($AK:$AK,$CA34+37),"")</f>
      </c>
      <c r="BX34">
        <f>IF($CB34&gt;=38,INDEX($AK:$AK,$CA34+38),"")</f>
      </c>
      <c r="BY34">
        <f>IF($CB34&gt;=39,INDEX($AK:$AK,$CA34+39),"")</f>
      </c>
      <c r="BZ34">
        <f>IF($CB34&gt;=40,INDEX($AK:$AK,$CA34+40),"")</f>
      </c>
      <c r="CA34">
        <f>IFERROR(MATCH($AJ34,$AK$2:$AK$134,0)+1,0)</f>
      </c>
      <c r="CB34">
        <f>IFERROR(INDEX($AL$2:$AL$134,MATCH($AJ34,$AK$2:$AK$134,0)),0)</f>
      </c>
      <c r="CC34">
        <f>IFERROR(LEFT($F34,FIND(" - ",$F34)-1),$F34)</f>
      </c>
      <c r="CD34" t="s">
        <v>39</v>
      </c>
      <c r="CF34">
        <f>IF($DA34&gt;=1,INDEX($CD:$CD,$CZ34+1),"")</f>
      </c>
      <c r="CG34">
        <f>IF($DA34&gt;=2,INDEX($CD:$CD,$CZ34+2),"")</f>
      </c>
      <c r="CH34">
        <f>IF($DA34&gt;=3,INDEX($CD:$CD,$CZ34+3),"")</f>
      </c>
      <c r="CI34">
        <f>IF($DA34&gt;=4,INDEX($CD:$CD,$CZ34+4),"")</f>
      </c>
      <c r="CJ34">
        <f>IF($DA34&gt;=5,INDEX($CD:$CD,$CZ34+5),"")</f>
      </c>
      <c r="CK34">
        <f>IF($DA34&gt;=6,INDEX($CD:$CD,$CZ34+6),"")</f>
      </c>
      <c r="CL34">
        <f>IF($DA34&gt;=7,INDEX($CD:$CD,$CZ34+7),"")</f>
      </c>
      <c r="CM34">
        <f>IF($DA34&gt;=8,INDEX($CD:$CD,$CZ34+8),"")</f>
      </c>
      <c r="CN34">
        <f>IF($DA34&gt;=9,INDEX($CD:$CD,$CZ34+9),"")</f>
      </c>
      <c r="CO34">
        <f>IF($DA34&gt;=10,INDEX($CD:$CD,$CZ34+10),"")</f>
      </c>
      <c r="CP34">
        <f>IF($DA34&gt;=11,INDEX($CD:$CD,$CZ34+11),"")</f>
      </c>
      <c r="CQ34">
        <f>IF($DA34&gt;=12,INDEX($CD:$CD,$CZ34+12),"")</f>
      </c>
      <c r="CR34">
        <f>IF($DA34&gt;=13,INDEX($CD:$CD,$CZ34+13),"")</f>
      </c>
      <c r="CS34">
        <f>IF($DA34&gt;=14,INDEX($CD:$CD,$CZ34+14),"")</f>
      </c>
      <c r="CT34">
        <f>IF($DA34&gt;=15,INDEX($CD:$CD,$CZ34+15),"")</f>
      </c>
      <c r="CU34">
        <f>IF($DA34&gt;=16,INDEX($CD:$CD,$CZ34+16),"")</f>
      </c>
      <c r="CV34">
        <f>IF($DA34&gt;=17,INDEX($CD:$CD,$CZ34+17),"")</f>
      </c>
      <c r="CW34">
        <f>IF($DA34&gt;=18,INDEX($CD:$CD,$CZ34+18),"")</f>
      </c>
      <c r="CX34">
        <f>IF($DA34&gt;=19,INDEX($CD:$CD,$CZ34+19),"")</f>
      </c>
      <c r="CY34">
        <f>IF($DA34&gt;=20,INDEX($CD:$CD,$CZ34+20),"")</f>
      </c>
      <c r="CZ34">
        <f>IFERROR(MATCH($CC34,$CD$2:$CD$263,0)+1,0)</f>
      </c>
      <c r="DA34">
        <f>IFERROR(INDEX($CE$2:$CE$263,MATCH($CC34,$CD$2:$CD$263,0)),0)</f>
      </c>
      <c r="DB34">
        <f>IFERROR(INDEX($AI:$AI,MATCH($H34,$AH:$AH,0))&amp;"","")</f>
      </c>
      <c r="DC34" t="s">
        <v>88</v>
      </c>
      <c r="DD34" t="s">
        <v>98</v>
      </c>
      <c r="DF34">
        <f>IF($GI34&gt;=1,INDEX($DC:$DC,$GH34+1),"")</f>
      </c>
      <c r="DG34">
        <f>IF($GI34&gt;=2,INDEX($DC:$DC,$GH34+2),"")</f>
      </c>
      <c r="DH34">
        <f>IF($GI34&gt;=3,INDEX($DC:$DC,$GH34+3),"")</f>
      </c>
      <c r="DI34">
        <f>IF($GI34&gt;=4,INDEX($DC:$DC,$GH34+4),"")</f>
      </c>
      <c r="DJ34">
        <f>IF($GI34&gt;=5,INDEX($DC:$DC,$GH34+5),"")</f>
      </c>
      <c r="DK34">
        <f>IF($GI34&gt;=6,INDEX($DC:$DC,$GH34+6),"")</f>
      </c>
      <c r="DL34">
        <f>IF($GI34&gt;=7,INDEX($DC:$DC,$GH34+7),"")</f>
      </c>
      <c r="DM34">
        <f>IF($GI34&gt;=8,INDEX($DC:$DC,$GH34+8),"")</f>
      </c>
      <c r="DN34">
        <f>IF($GI34&gt;=9,INDEX($DC:$DC,$GH34+9),"")</f>
      </c>
      <c r="DO34">
        <f>IF($GI34&gt;=10,INDEX($DC:$DC,$GH34+10),"")</f>
      </c>
      <c r="DP34">
        <f>IF($GI34&gt;=11,INDEX($DC:$DC,$GH34+11),"")</f>
      </c>
      <c r="DQ34">
        <f>IF($GI34&gt;=12,INDEX($DC:$DC,$GH34+12),"")</f>
      </c>
      <c r="DR34">
        <f>IF($GI34&gt;=13,INDEX($DC:$DC,$GH34+13),"")</f>
      </c>
      <c r="DS34">
        <f>IF($GI34&gt;=14,INDEX($DC:$DC,$GH34+14),"")</f>
      </c>
      <c r="DT34">
        <f>IF($GI34&gt;=15,INDEX($DC:$DC,$GH34+15),"")</f>
      </c>
      <c r="DU34">
        <f>IF($GI34&gt;=16,INDEX($DC:$DC,$GH34+16),"")</f>
      </c>
      <c r="DV34">
        <f>IF($GI34&gt;=17,INDEX($DC:$DC,$GH34+17),"")</f>
      </c>
      <c r="DW34">
        <f>IF($GI34&gt;=18,INDEX($DC:$DC,$GH34+18),"")</f>
      </c>
      <c r="DX34">
        <f>IF($GI34&gt;=19,INDEX($DC:$DC,$GH34+19),"")</f>
      </c>
      <c r="DY34">
        <f>IF($GI34&gt;=20,INDEX($DC:$DC,$GH34+20),"")</f>
      </c>
      <c r="DZ34">
        <f>IF($GI34&gt;=21,INDEX($DC:$DC,$GH34+21),"")</f>
      </c>
      <c r="EA34">
        <f>IF($GI34&gt;=22,INDEX($DC:$DC,$GH34+22),"")</f>
      </c>
      <c r="EB34">
        <f>IF($GI34&gt;=23,INDEX($DC:$DC,$GH34+23),"")</f>
      </c>
      <c r="EC34">
        <f>IF($GI34&gt;=24,INDEX($DC:$DC,$GH34+24),"")</f>
      </c>
      <c r="ED34">
        <f>IF($GI34&gt;=25,INDEX($DC:$DC,$GH34+25),"")</f>
      </c>
      <c r="EE34">
        <f>IF($GI34&gt;=26,INDEX($DC:$DC,$GH34+26),"")</f>
      </c>
      <c r="EF34">
        <f>IF($GI34&gt;=27,INDEX($DC:$DC,$GH34+27),"")</f>
      </c>
      <c r="EG34">
        <f>IF($GI34&gt;=28,INDEX($DC:$DC,$GH34+28),"")</f>
      </c>
      <c r="EH34">
        <f>IF($GI34&gt;=29,INDEX($DC:$DC,$GH34+29),"")</f>
      </c>
      <c r="EI34">
        <f>IF($GI34&gt;=30,INDEX($DC:$DC,$GH34+30),"")</f>
      </c>
      <c r="EJ34">
        <f>IF($GI34&gt;=31,INDEX($DC:$DC,$GH34+31),"")</f>
      </c>
      <c r="EK34">
        <f>IF($GI34&gt;=32,INDEX($DC:$DC,$GH34+32),"")</f>
      </c>
      <c r="EL34">
        <f>IF($GI34&gt;=33,INDEX($DC:$DC,$GH34+33),"")</f>
      </c>
      <c r="EM34">
        <f>IF($GI34&gt;=34,INDEX($DC:$DC,$GH34+34),"")</f>
      </c>
      <c r="EN34">
        <f>IF($GI34&gt;=35,INDEX($DC:$DC,$GH34+35),"")</f>
      </c>
      <c r="EO34">
        <f>IF($GI34&gt;=36,INDEX($DC:$DC,$GH34+36),"")</f>
      </c>
      <c r="EP34">
        <f>IF($GI34&gt;=37,INDEX($DC:$DC,$GH34+37),"")</f>
      </c>
      <c r="EQ34">
        <f>IF($GI34&gt;=38,INDEX($DC:$DC,$GH34+38),"")</f>
      </c>
      <c r="ER34">
        <f>IF($GI34&gt;=39,INDEX($DC:$DC,$GH34+39),"")</f>
      </c>
      <c r="ES34">
        <f>IF($GI34&gt;=40,INDEX($DC:$DC,$GH34+40),"")</f>
      </c>
      <c r="ET34">
        <f>IF($GI34&gt;=1,INDEX($DD:$DD,$GH34+1),"")</f>
      </c>
      <c r="EU34">
        <f>IF($GI34&gt;=2,INDEX($DD:$DD,$GH34+2),"")</f>
      </c>
      <c r="EV34">
        <f>IF($GI34&gt;=3,INDEX($DD:$DD,$GH34+3),"")</f>
      </c>
      <c r="EW34">
        <f>IF($GI34&gt;=4,INDEX($DD:$DD,$GH34+4),"")</f>
      </c>
      <c r="EX34">
        <f>IF($GI34&gt;=5,INDEX($DD:$DD,$GH34+5),"")</f>
      </c>
      <c r="EY34">
        <f>IF($GI34&gt;=6,INDEX($DD:$DD,$GH34+6),"")</f>
      </c>
      <c r="EZ34">
        <f>IF($GI34&gt;=7,INDEX($DD:$DD,$GH34+7),"")</f>
      </c>
      <c r="FA34">
        <f>IF($GI34&gt;=8,INDEX($DD:$DD,$GH34+8),"")</f>
      </c>
      <c r="FB34">
        <f>IF($GI34&gt;=9,INDEX($DD:$DD,$GH34+9),"")</f>
      </c>
      <c r="FC34">
        <f>IF($GI34&gt;=10,INDEX($DD:$DD,$GH34+10),"")</f>
      </c>
      <c r="FD34">
        <f>IF($GI34&gt;=11,INDEX($DD:$DD,$GH34+11),"")</f>
      </c>
      <c r="FE34">
        <f>IF($GI34&gt;=12,INDEX($DD:$DD,$GH34+12),"")</f>
      </c>
      <c r="FF34">
        <f>IF($GI34&gt;=13,INDEX($DD:$DD,$GH34+13),"")</f>
      </c>
      <c r="FG34">
        <f>IF($GI34&gt;=14,INDEX($DD:$DD,$GH34+14),"")</f>
      </c>
      <c r="FH34">
        <f>IF($GI34&gt;=15,INDEX($DD:$DD,$GH34+15),"")</f>
      </c>
      <c r="FI34">
        <f>IF($GI34&gt;=16,INDEX($DD:$DD,$GH34+16),"")</f>
      </c>
      <c r="FJ34">
        <f>IF($GI34&gt;=17,INDEX($DD:$DD,$GH34+17),"")</f>
      </c>
      <c r="FK34">
        <f>IF($GI34&gt;=18,INDEX($DD:$DD,$GH34+18),"")</f>
      </c>
      <c r="FL34">
        <f>IF($GI34&gt;=19,INDEX($DD:$DD,$GH34+19),"")</f>
      </c>
      <c r="FM34">
        <f>IF($GI34&gt;=20,INDEX($DD:$DD,$GH34+20),"")</f>
      </c>
      <c r="FN34">
        <f>IF($GI34&gt;=21,INDEX($DD:$DD,$GH34+21),"")</f>
      </c>
      <c r="FO34">
        <f>IF($GI34&gt;=22,INDEX($DD:$DD,$GH34+22),"")</f>
      </c>
      <c r="FP34">
        <f>IF($GI34&gt;=23,INDEX($DD:$DD,$GH34+23),"")</f>
      </c>
      <c r="FQ34">
        <f>IF($GI34&gt;=24,INDEX($DD:$DD,$GH34+24),"")</f>
      </c>
      <c r="FR34">
        <f>IF($GI34&gt;=25,INDEX($DD:$DD,$GH34+25),"")</f>
      </c>
      <c r="FS34">
        <f>IF($GI34&gt;=26,INDEX($DD:$DD,$GH34+26),"")</f>
      </c>
      <c r="FT34">
        <f>IF($GI34&gt;=27,INDEX($DD:$DD,$GH34+27),"")</f>
      </c>
      <c r="FU34">
        <f>IF($GI34&gt;=28,INDEX($DD:$DD,$GH34+28),"")</f>
      </c>
      <c r="FV34">
        <f>IF($GI34&gt;=29,INDEX($DD:$DD,$GH34+29),"")</f>
      </c>
      <c r="FW34">
        <f>IF($GI34&gt;=30,INDEX($DD:$DD,$GH34+30),"")</f>
      </c>
      <c r="FX34">
        <f>IF($GI34&gt;=31,INDEX($DD:$DD,$GH34+31),"")</f>
      </c>
      <c r="FY34">
        <f>IF($GI34&gt;=32,INDEX($DD:$DD,$GH34+32),"")</f>
      </c>
      <c r="FZ34">
        <f>IF($GI34&gt;=33,INDEX($DD:$DD,$GH34+33),"")</f>
      </c>
      <c r="GA34">
        <f>IF($GI34&gt;=34,INDEX($DD:$DD,$GH34+34),"")</f>
      </c>
      <c r="GB34">
        <f>IF($GI34&gt;=35,INDEX($DD:$DD,$GH34+35),"")</f>
      </c>
      <c r="GC34">
        <f>IF($GI34&gt;=36,INDEX($DD:$DD,$GH34+36),"")</f>
      </c>
      <c r="GD34">
        <f>IF($GI34&gt;=37,INDEX($DD:$DD,$GH34+37),"")</f>
      </c>
      <c r="GE34">
        <f>IF($GI34&gt;=38,INDEX($DD:$DD,$GH34+38),"")</f>
      </c>
      <c r="GF34">
        <f>IF($GI34&gt;=39,INDEX($DD:$DD,$GH34+39),"")</f>
      </c>
      <c r="GG34">
        <f>IF($GI34&gt;=40,INDEX($DD:$DD,$GH34+40),"")</f>
      </c>
      <c r="GH34">
        <f>IFERROR(MATCH($DB34,$DC$2:$DC$148,0)+1,0)</f>
      </c>
      <c r="GI34">
        <f>IFERROR(INDEX($DE$2:$DE$148,MATCH($DB34,$DC$2:$DC$148,0)),0)</f>
      </c>
      <c r="GJ34">
        <f>IFERROR(MATCH($S34,$DF$34:$ES$34,0),0)</f>
      </c>
      <c r="GK34">
        <f>IF($GJ34&gt;0,INDEX($ET$34:$GG$34,$GJ34),"")</f>
      </c>
      <c r="GL34" t="s">
        <v>250</v>
      </c>
      <c r="GN34">
        <f>IF($IW34&gt;=1,INDEX($GL:$GL,$IV34+1),"")</f>
      </c>
      <c r="GO34">
        <f>IF($IW34&gt;=2,INDEX($GL:$GL,$IV34+2),"")</f>
      </c>
      <c r="GP34">
        <f>IF($IW34&gt;=3,INDEX($GL:$GL,$IV34+3),"")</f>
      </c>
      <c r="GQ34">
        <f>IF($IW34&gt;=4,INDEX($GL:$GL,$IV34+4),"")</f>
      </c>
      <c r="GR34">
        <f>IF($IW34&gt;=5,INDEX($GL:$GL,$IV34+5),"")</f>
      </c>
      <c r="GS34">
        <f>IF($IW34&gt;=6,INDEX($GL:$GL,$IV34+6),"")</f>
      </c>
      <c r="GT34">
        <f>IF($IW34&gt;=7,INDEX($GL:$GL,$IV34+7),"")</f>
      </c>
      <c r="GU34">
        <f>IF($IW34&gt;=8,INDEX($GL:$GL,$IV34+8),"")</f>
      </c>
      <c r="GV34">
        <f>IF($IW34&gt;=9,INDEX($GL:$GL,$IV34+9),"")</f>
      </c>
      <c r="GW34">
        <f>IF($IW34&gt;=10,INDEX($GL:$GL,$IV34+10),"")</f>
      </c>
      <c r="GX34">
        <f>IF($IW34&gt;=11,INDEX($GL:$GL,$IV34+11),"")</f>
      </c>
      <c r="GY34">
        <f>IF($IW34&gt;=12,INDEX($GL:$GL,$IV34+12),"")</f>
      </c>
      <c r="GZ34">
        <f>IF($IW34&gt;=13,INDEX($GL:$GL,$IV34+13),"")</f>
      </c>
      <c r="HA34">
        <f>IF($IW34&gt;=14,INDEX($GL:$GL,$IV34+14),"")</f>
      </c>
      <c r="HB34">
        <f>IF($IW34&gt;=15,INDEX($GL:$GL,$IV34+15),"")</f>
      </c>
      <c r="HC34">
        <f>IF($IW34&gt;=16,INDEX($GL:$GL,$IV34+16),"")</f>
      </c>
      <c r="HD34">
        <f>IF($IW34&gt;=17,INDEX($GL:$GL,$IV34+17),"")</f>
      </c>
      <c r="HE34">
        <f>IF($IW34&gt;=18,INDEX($GL:$GL,$IV34+18),"")</f>
      </c>
      <c r="HF34">
        <f>IF($IW34&gt;=19,INDEX($GL:$GL,$IV34+19),"")</f>
      </c>
      <c r="HG34">
        <f>IF($IW34&gt;=20,INDEX($GL:$GL,$IV34+20),"")</f>
      </c>
      <c r="HH34">
        <f>IF($IW34&gt;=21,INDEX($GL:$GL,$IV34+21),"")</f>
      </c>
      <c r="HI34">
        <f>IF($IW34&gt;=22,INDEX($GL:$GL,$IV34+22),"")</f>
      </c>
      <c r="HJ34">
        <f>IF($IW34&gt;=23,INDEX($GL:$GL,$IV34+23),"")</f>
      </c>
      <c r="HK34">
        <f>IF($IW34&gt;=24,INDEX($GL:$GL,$IV34+24),"")</f>
      </c>
      <c r="HL34">
        <f>IF($IW34&gt;=25,INDEX($GL:$GL,$IV34+25),"")</f>
      </c>
      <c r="HM34">
        <f>IF($IW34&gt;=26,INDEX($GL:$GL,$IV34+26),"")</f>
      </c>
      <c r="HN34">
        <f>IF($IW34&gt;=27,INDEX($GL:$GL,$IV34+27),"")</f>
      </c>
      <c r="HO34">
        <f>IF($IW34&gt;=28,INDEX($GL:$GL,$IV34+28),"")</f>
      </c>
      <c r="HP34">
        <f>IF($IW34&gt;=29,INDEX($GL:$GL,$IV34+29),"")</f>
      </c>
      <c r="HQ34">
        <f>IF($IW34&gt;=30,INDEX($GL:$GL,$IV34+30),"")</f>
      </c>
      <c r="HR34">
        <f>IF($IW34&gt;=31,INDEX($GL:$GL,$IV34+31),"")</f>
      </c>
      <c r="HS34">
        <f>IF($IW34&gt;=32,INDEX($GL:$GL,$IV34+32),"")</f>
      </c>
      <c r="HT34">
        <f>IF($IW34&gt;=33,INDEX($GL:$GL,$IV34+33),"")</f>
      </c>
      <c r="HU34">
        <f>IF($IW34&gt;=34,INDEX($GL:$GL,$IV34+34),"")</f>
      </c>
      <c r="HV34">
        <f>IF($IW34&gt;=35,INDEX($GL:$GL,$IV34+35),"")</f>
      </c>
      <c r="HW34">
        <f>IF($IW34&gt;=36,INDEX($GL:$GL,$IV34+36),"")</f>
      </c>
      <c r="HX34">
        <f>IF($IW34&gt;=37,INDEX($GL:$GL,$IV34+37),"")</f>
      </c>
      <c r="HY34">
        <f>IF($IW34&gt;=38,INDEX($GL:$GL,$IV34+38),"")</f>
      </c>
      <c r="HZ34">
        <f>IF($IW34&gt;=39,INDEX($GL:$GL,$IV34+39),"")</f>
      </c>
      <c r="IA34">
        <f>IF($IW34&gt;=40,INDEX($GL:$GL,$IV34+40),"")</f>
      </c>
      <c r="IB34">
        <f>IF($IW34&gt;=41,INDEX($GL:$GL,$IV34+41),"")</f>
      </c>
      <c r="IC34">
        <f>IF($IW34&gt;=42,INDEX($GL:$GL,$IV34+42),"")</f>
      </c>
      <c r="ID34">
        <f>IF($IW34&gt;=43,INDEX($GL:$GL,$IV34+43),"")</f>
      </c>
      <c r="IE34">
        <f>IF($IW34&gt;=44,INDEX($GL:$GL,$IV34+44),"")</f>
      </c>
      <c r="IF34">
        <f>IF($IW34&gt;=45,INDEX($GL:$GL,$IV34+45),"")</f>
      </c>
      <c r="IG34">
        <f>IF($IW34&gt;=46,INDEX($GL:$GL,$IV34+46),"")</f>
      </c>
      <c r="IH34">
        <f>IF($IW34&gt;=47,INDEX($GL:$GL,$IV34+47),"")</f>
      </c>
      <c r="II34">
        <f>IF($IW34&gt;=48,INDEX($GL:$GL,$IV34+48),"")</f>
      </c>
      <c r="IJ34">
        <f>IF($IW34&gt;=49,INDEX($GL:$GL,$IV34+49),"")</f>
      </c>
      <c r="IK34">
        <f>IF($IW34&gt;=50,INDEX($GL:$GL,$IV34+50),"")</f>
      </c>
      <c r="IL34">
        <f>IF($IW34&gt;=51,INDEX($GL:$GL,$IV34+51),"")</f>
      </c>
      <c r="IM34">
        <f>IF($IW34&gt;=52,INDEX($GL:$GL,$IV34+52),"")</f>
      </c>
      <c r="IN34">
        <f>IF($IW34&gt;=53,INDEX($GL:$GL,$IV34+53),"")</f>
      </c>
      <c r="IO34">
        <f>IF($IW34&gt;=54,INDEX($GL:$GL,$IV34+54),"")</f>
      </c>
      <c r="IP34">
        <f>IF($IW34&gt;=55,INDEX($GL:$GL,$IV34+55),"")</f>
      </c>
      <c r="IQ34">
        <f>IF($IW34&gt;=56,INDEX($GL:$GL,$IV34+56),"")</f>
      </c>
      <c r="IR34">
        <f>IF($IW34&gt;=57,INDEX($GL:$GL,$IV34+57),"")</f>
      </c>
      <c r="IS34">
        <f>IF($IW34&gt;=58,INDEX($GL:$GL,$IV34+58),"")</f>
      </c>
      <c r="IT34">
        <f>IF($IW34&gt;=59,INDEX($GL:$GL,$IV34+59),"")</f>
      </c>
      <c r="IU34">
        <f>IF($IW34&gt;=60,INDEX($GL:$GL,$IV34+60),"")</f>
      </c>
      <c r="IV34">
        <f>IFERROR(MATCH($GK34,$GL$2:$GL$324,0)+1,0)</f>
      </c>
      <c r="IW34">
        <f>IFERROR(INDEX($GM$2:$GM$324,MATCH($GK34,$GL$2:$GL$324,0)),0)</f>
      </c>
      <c r="IX34" t="s">
        <v>34</v>
      </c>
      <c r="IY34" t="s">
        <v>34</v>
      </c>
    </row>
    <row r="35" spans="1:259" x14ac:dyDescent="0.25">
      <c r="K35">
        <f>IF(OR($N35="",$J35=""),"",IFERROR($N35/$J35,0))</f>
      </c>
      <c r="L35">
        <f>IF($N35="","",
SUM($M35,$O35,$T35,$P35,$R35)*
(1-IF($U35="",0,VALUE($U35)/100)))</f>
      </c>
      <c r="M35">
        <f>IF($N35="","",$N35)</f>
      </c>
      <c r="O35">
        <f>IF($N35="","",
IF($H35="","",
IF(ISNUMBER(SEARCH("exempt",LOWER($H35))),0,
$N35*(VALUE(SUBSTITUTE($H35,"%",""))/100))))</f>
      </c>
      <c r="V35">
        <f>IFERROR(IF(FIND(" - ",$E35)&gt;0,MID($E35,FIND(" - ",$E35)+3,LEN($E35)),""),"")</f>
      </c>
      <c r="AE35" t="s">
        <v>251</v>
      </c>
      <c r="AG35" t="s">
        <v>252</v>
      </c>
      <c r="AH35" t="s">
        <v>252</v>
      </c>
      <c r="AI35" t="s">
        <v>253</v>
      </c>
      <c r="AJ35">
        <f>IFERROR(LEFT($E35,FIND(" - ",$E35)-1),$E35)</f>
      </c>
      <c r="AK35" t="s">
        <v>224</v>
      </c>
      <c r="AM35">
        <f>IF($CB35&gt;=1,INDEX($AK:$AK,$CA35+1),"")</f>
      </c>
      <c r="AN35">
        <f>IF($CB35&gt;=2,INDEX($AK:$AK,$CA35+2),"")</f>
      </c>
      <c r="AO35">
        <f>IF($CB35&gt;=3,INDEX($AK:$AK,$CA35+3),"")</f>
      </c>
      <c r="AP35">
        <f>IF($CB35&gt;=4,INDEX($AK:$AK,$CA35+4),"")</f>
      </c>
      <c r="AQ35">
        <f>IF($CB35&gt;=5,INDEX($AK:$AK,$CA35+5),"")</f>
      </c>
      <c r="AR35">
        <f>IF($CB35&gt;=6,INDEX($AK:$AK,$CA35+6),"")</f>
      </c>
      <c r="AS35">
        <f>IF($CB35&gt;=7,INDEX($AK:$AK,$CA35+7),"")</f>
      </c>
      <c r="AT35">
        <f>IF($CB35&gt;=8,INDEX($AK:$AK,$CA35+8),"")</f>
      </c>
      <c r="AU35">
        <f>IF($CB35&gt;=9,INDEX($AK:$AK,$CA35+9),"")</f>
      </c>
      <c r="AV35">
        <f>IF($CB35&gt;=10,INDEX($AK:$AK,$CA35+10),"")</f>
      </c>
      <c r="AW35">
        <f>IF($CB35&gt;=11,INDEX($AK:$AK,$CA35+11),"")</f>
      </c>
      <c r="AX35">
        <f>IF($CB35&gt;=12,INDEX($AK:$AK,$CA35+12),"")</f>
      </c>
      <c r="AY35">
        <f>IF($CB35&gt;=13,INDEX($AK:$AK,$CA35+13),"")</f>
      </c>
      <c r="AZ35">
        <f>IF($CB35&gt;=14,INDEX($AK:$AK,$CA35+14),"")</f>
      </c>
      <c r="BA35">
        <f>IF($CB35&gt;=15,INDEX($AK:$AK,$CA35+15),"")</f>
      </c>
      <c r="BB35">
        <f>IF($CB35&gt;=16,INDEX($AK:$AK,$CA35+16),"")</f>
      </c>
      <c r="BC35">
        <f>IF($CB35&gt;=17,INDEX($AK:$AK,$CA35+17),"")</f>
      </c>
      <c r="BD35">
        <f>IF($CB35&gt;=18,INDEX($AK:$AK,$CA35+18),"")</f>
      </c>
      <c r="BE35">
        <f>IF($CB35&gt;=19,INDEX($AK:$AK,$CA35+19),"")</f>
      </c>
      <c r="BF35">
        <f>IF($CB35&gt;=20,INDEX($AK:$AK,$CA35+20),"")</f>
      </c>
      <c r="BG35">
        <f>IF($CB35&gt;=21,INDEX($AK:$AK,$CA35+21),"")</f>
      </c>
      <c r="BH35">
        <f>IF($CB35&gt;=22,INDEX($AK:$AK,$CA35+22),"")</f>
      </c>
      <c r="BI35">
        <f>IF($CB35&gt;=23,INDEX($AK:$AK,$CA35+23),"")</f>
      </c>
      <c r="BJ35">
        <f>IF($CB35&gt;=24,INDEX($AK:$AK,$CA35+24),"")</f>
      </c>
      <c r="BK35">
        <f>IF($CB35&gt;=25,INDEX($AK:$AK,$CA35+25),"")</f>
      </c>
      <c r="BL35">
        <f>IF($CB35&gt;=26,INDEX($AK:$AK,$CA35+26),"")</f>
      </c>
      <c r="BM35">
        <f>IF($CB35&gt;=27,INDEX($AK:$AK,$CA35+27),"")</f>
      </c>
      <c r="BN35">
        <f>IF($CB35&gt;=28,INDEX($AK:$AK,$CA35+28),"")</f>
      </c>
      <c r="BO35">
        <f>IF($CB35&gt;=29,INDEX($AK:$AK,$CA35+29),"")</f>
      </c>
      <c r="BP35">
        <f>IF($CB35&gt;=30,INDEX($AK:$AK,$CA35+30),"")</f>
      </c>
      <c r="BQ35">
        <f>IF($CB35&gt;=31,INDEX($AK:$AK,$CA35+31),"")</f>
      </c>
      <c r="BR35">
        <f>IF($CB35&gt;=32,INDEX($AK:$AK,$CA35+32),"")</f>
      </c>
      <c r="BS35">
        <f>IF($CB35&gt;=33,INDEX($AK:$AK,$CA35+33),"")</f>
      </c>
      <c r="BT35">
        <f>IF($CB35&gt;=34,INDEX($AK:$AK,$CA35+34),"")</f>
      </c>
      <c r="BU35">
        <f>IF($CB35&gt;=35,INDEX($AK:$AK,$CA35+35),"")</f>
      </c>
      <c r="BV35">
        <f>IF($CB35&gt;=36,INDEX($AK:$AK,$CA35+36),"")</f>
      </c>
      <c r="BW35">
        <f>IF($CB35&gt;=37,INDEX($AK:$AK,$CA35+37),"")</f>
      </c>
      <c r="BX35">
        <f>IF($CB35&gt;=38,INDEX($AK:$AK,$CA35+38),"")</f>
      </c>
      <c r="BY35">
        <f>IF($CB35&gt;=39,INDEX($AK:$AK,$CA35+39),"")</f>
      </c>
      <c r="BZ35">
        <f>IF($CB35&gt;=40,INDEX($AK:$AK,$CA35+40),"")</f>
      </c>
      <c r="CA35">
        <f>IFERROR(MATCH($AJ35,$AK$2:$AK$134,0)+1,0)</f>
      </c>
      <c r="CB35">
        <f>IFERROR(INDEX($AL$2:$AL$134,MATCH($AJ35,$AK$2:$AK$134,0)),0)</f>
      </c>
      <c r="CC35">
        <f>IFERROR(LEFT($F35,FIND(" - ",$F35)-1),$F35)</f>
      </c>
      <c r="CD35" t="s">
        <v>254</v>
      </c>
      <c r="CE35">
        <v>25</v>
      </c>
      <c r="CF35">
        <f>IF($DA35&gt;=1,INDEX($CD:$CD,$CZ35+1),"")</f>
      </c>
      <c r="CG35">
        <f>IF($DA35&gt;=2,INDEX($CD:$CD,$CZ35+2),"")</f>
      </c>
      <c r="CH35">
        <f>IF($DA35&gt;=3,INDEX($CD:$CD,$CZ35+3),"")</f>
      </c>
      <c r="CI35">
        <f>IF($DA35&gt;=4,INDEX($CD:$CD,$CZ35+4),"")</f>
      </c>
      <c r="CJ35">
        <f>IF($DA35&gt;=5,INDEX($CD:$CD,$CZ35+5),"")</f>
      </c>
      <c r="CK35">
        <f>IF($DA35&gt;=6,INDEX($CD:$CD,$CZ35+6),"")</f>
      </c>
      <c r="CL35">
        <f>IF($DA35&gt;=7,INDEX($CD:$CD,$CZ35+7),"")</f>
      </c>
      <c r="CM35">
        <f>IF($DA35&gt;=8,INDEX($CD:$CD,$CZ35+8),"")</f>
      </c>
      <c r="CN35">
        <f>IF($DA35&gt;=9,INDEX($CD:$CD,$CZ35+9),"")</f>
      </c>
      <c r="CO35">
        <f>IF($DA35&gt;=10,INDEX($CD:$CD,$CZ35+10),"")</f>
      </c>
      <c r="CP35">
        <f>IF($DA35&gt;=11,INDEX($CD:$CD,$CZ35+11),"")</f>
      </c>
      <c r="CQ35">
        <f>IF($DA35&gt;=12,INDEX($CD:$CD,$CZ35+12),"")</f>
      </c>
      <c r="CR35">
        <f>IF($DA35&gt;=13,INDEX($CD:$CD,$CZ35+13),"")</f>
      </c>
      <c r="CS35">
        <f>IF($DA35&gt;=14,INDEX($CD:$CD,$CZ35+14),"")</f>
      </c>
      <c r="CT35">
        <f>IF($DA35&gt;=15,INDEX($CD:$CD,$CZ35+15),"")</f>
      </c>
      <c r="CU35">
        <f>IF($DA35&gt;=16,INDEX($CD:$CD,$CZ35+16),"")</f>
      </c>
      <c r="CV35">
        <f>IF($DA35&gt;=17,INDEX($CD:$CD,$CZ35+17),"")</f>
      </c>
      <c r="CW35">
        <f>IF($DA35&gt;=18,INDEX($CD:$CD,$CZ35+18),"")</f>
      </c>
      <c r="CX35">
        <f>IF($DA35&gt;=19,INDEX($CD:$CD,$CZ35+19),"")</f>
      </c>
      <c r="CY35">
        <f>IF($DA35&gt;=20,INDEX($CD:$CD,$CZ35+20),"")</f>
      </c>
      <c r="CZ35">
        <f>IFERROR(MATCH($CC35,$CD$2:$CD$263,0)+1,0)</f>
      </c>
      <c r="DA35">
        <f>IFERROR(INDEX($CE$2:$CE$263,MATCH($CC35,$CD$2:$CD$263,0)),0)</f>
      </c>
      <c r="DB35">
        <f>IFERROR(INDEX($AI:$AI,MATCH($H35,$AH:$AH,0))&amp;"","")</f>
      </c>
      <c r="DC35" t="s">
        <v>255</v>
      </c>
      <c r="DE35">
        <v>1</v>
      </c>
      <c r="DF35">
        <f>IF($GI35&gt;=1,INDEX($DC:$DC,$GH35+1),"")</f>
      </c>
      <c r="DG35">
        <f>IF($GI35&gt;=2,INDEX($DC:$DC,$GH35+2),"")</f>
      </c>
      <c r="DH35">
        <f>IF($GI35&gt;=3,INDEX($DC:$DC,$GH35+3),"")</f>
      </c>
      <c r="DI35">
        <f>IF($GI35&gt;=4,INDEX($DC:$DC,$GH35+4),"")</f>
      </c>
      <c r="DJ35">
        <f>IF($GI35&gt;=5,INDEX($DC:$DC,$GH35+5),"")</f>
      </c>
      <c r="DK35">
        <f>IF($GI35&gt;=6,INDEX($DC:$DC,$GH35+6),"")</f>
      </c>
      <c r="DL35">
        <f>IF($GI35&gt;=7,INDEX($DC:$DC,$GH35+7),"")</f>
      </c>
      <c r="DM35">
        <f>IF($GI35&gt;=8,INDEX($DC:$DC,$GH35+8),"")</f>
      </c>
      <c r="DN35">
        <f>IF($GI35&gt;=9,INDEX($DC:$DC,$GH35+9),"")</f>
      </c>
      <c r="DO35">
        <f>IF($GI35&gt;=10,INDEX($DC:$DC,$GH35+10),"")</f>
      </c>
      <c r="DP35">
        <f>IF($GI35&gt;=11,INDEX($DC:$DC,$GH35+11),"")</f>
      </c>
      <c r="DQ35">
        <f>IF($GI35&gt;=12,INDEX($DC:$DC,$GH35+12),"")</f>
      </c>
      <c r="DR35">
        <f>IF($GI35&gt;=13,INDEX($DC:$DC,$GH35+13),"")</f>
      </c>
      <c r="DS35">
        <f>IF($GI35&gt;=14,INDEX($DC:$DC,$GH35+14),"")</f>
      </c>
      <c r="DT35">
        <f>IF($GI35&gt;=15,INDEX($DC:$DC,$GH35+15),"")</f>
      </c>
      <c r="DU35">
        <f>IF($GI35&gt;=16,INDEX($DC:$DC,$GH35+16),"")</f>
      </c>
      <c r="DV35">
        <f>IF($GI35&gt;=17,INDEX($DC:$DC,$GH35+17),"")</f>
      </c>
      <c r="DW35">
        <f>IF($GI35&gt;=18,INDEX($DC:$DC,$GH35+18),"")</f>
      </c>
      <c r="DX35">
        <f>IF($GI35&gt;=19,INDEX($DC:$DC,$GH35+19),"")</f>
      </c>
      <c r="DY35">
        <f>IF($GI35&gt;=20,INDEX($DC:$DC,$GH35+20),"")</f>
      </c>
      <c r="DZ35">
        <f>IF($GI35&gt;=21,INDEX($DC:$DC,$GH35+21),"")</f>
      </c>
      <c r="EA35">
        <f>IF($GI35&gt;=22,INDEX($DC:$DC,$GH35+22),"")</f>
      </c>
      <c r="EB35">
        <f>IF($GI35&gt;=23,INDEX($DC:$DC,$GH35+23),"")</f>
      </c>
      <c r="EC35">
        <f>IF($GI35&gt;=24,INDEX($DC:$DC,$GH35+24),"")</f>
      </c>
      <c r="ED35">
        <f>IF($GI35&gt;=25,INDEX($DC:$DC,$GH35+25),"")</f>
      </c>
      <c r="EE35">
        <f>IF($GI35&gt;=26,INDEX($DC:$DC,$GH35+26),"")</f>
      </c>
      <c r="EF35">
        <f>IF($GI35&gt;=27,INDEX($DC:$DC,$GH35+27),"")</f>
      </c>
      <c r="EG35">
        <f>IF($GI35&gt;=28,INDEX($DC:$DC,$GH35+28),"")</f>
      </c>
      <c r="EH35">
        <f>IF($GI35&gt;=29,INDEX($DC:$DC,$GH35+29),"")</f>
      </c>
      <c r="EI35">
        <f>IF($GI35&gt;=30,INDEX($DC:$DC,$GH35+30),"")</f>
      </c>
      <c r="EJ35">
        <f>IF($GI35&gt;=31,INDEX($DC:$DC,$GH35+31),"")</f>
      </c>
      <c r="EK35">
        <f>IF($GI35&gt;=32,INDEX($DC:$DC,$GH35+32),"")</f>
      </c>
      <c r="EL35">
        <f>IF($GI35&gt;=33,INDEX($DC:$DC,$GH35+33),"")</f>
      </c>
      <c r="EM35">
        <f>IF($GI35&gt;=34,INDEX($DC:$DC,$GH35+34),"")</f>
      </c>
      <c r="EN35">
        <f>IF($GI35&gt;=35,INDEX($DC:$DC,$GH35+35),"")</f>
      </c>
      <c r="EO35">
        <f>IF($GI35&gt;=36,INDEX($DC:$DC,$GH35+36),"")</f>
      </c>
      <c r="EP35">
        <f>IF($GI35&gt;=37,INDEX($DC:$DC,$GH35+37),"")</f>
      </c>
      <c r="EQ35">
        <f>IF($GI35&gt;=38,INDEX($DC:$DC,$GH35+38),"")</f>
      </c>
      <c r="ER35">
        <f>IF($GI35&gt;=39,INDEX($DC:$DC,$GH35+39),"")</f>
      </c>
      <c r="ES35">
        <f>IF($GI35&gt;=40,INDEX($DC:$DC,$GH35+40),"")</f>
      </c>
      <c r="ET35">
        <f>IF($GI35&gt;=1,INDEX($DD:$DD,$GH35+1),"")</f>
      </c>
      <c r="EU35">
        <f>IF($GI35&gt;=2,INDEX($DD:$DD,$GH35+2),"")</f>
      </c>
      <c r="EV35">
        <f>IF($GI35&gt;=3,INDEX($DD:$DD,$GH35+3),"")</f>
      </c>
      <c r="EW35">
        <f>IF($GI35&gt;=4,INDEX($DD:$DD,$GH35+4),"")</f>
      </c>
      <c r="EX35">
        <f>IF($GI35&gt;=5,INDEX($DD:$DD,$GH35+5),"")</f>
      </c>
      <c r="EY35">
        <f>IF($GI35&gt;=6,INDEX($DD:$DD,$GH35+6),"")</f>
      </c>
      <c r="EZ35">
        <f>IF($GI35&gt;=7,INDEX($DD:$DD,$GH35+7),"")</f>
      </c>
      <c r="FA35">
        <f>IF($GI35&gt;=8,INDEX($DD:$DD,$GH35+8),"")</f>
      </c>
      <c r="FB35">
        <f>IF($GI35&gt;=9,INDEX($DD:$DD,$GH35+9),"")</f>
      </c>
      <c r="FC35">
        <f>IF($GI35&gt;=10,INDEX($DD:$DD,$GH35+10),"")</f>
      </c>
      <c r="FD35">
        <f>IF($GI35&gt;=11,INDEX($DD:$DD,$GH35+11),"")</f>
      </c>
      <c r="FE35">
        <f>IF($GI35&gt;=12,INDEX($DD:$DD,$GH35+12),"")</f>
      </c>
      <c r="FF35">
        <f>IF($GI35&gt;=13,INDEX($DD:$DD,$GH35+13),"")</f>
      </c>
      <c r="FG35">
        <f>IF($GI35&gt;=14,INDEX($DD:$DD,$GH35+14),"")</f>
      </c>
      <c r="FH35">
        <f>IF($GI35&gt;=15,INDEX($DD:$DD,$GH35+15),"")</f>
      </c>
      <c r="FI35">
        <f>IF($GI35&gt;=16,INDEX($DD:$DD,$GH35+16),"")</f>
      </c>
      <c r="FJ35">
        <f>IF($GI35&gt;=17,INDEX($DD:$DD,$GH35+17),"")</f>
      </c>
      <c r="FK35">
        <f>IF($GI35&gt;=18,INDEX($DD:$DD,$GH35+18),"")</f>
      </c>
      <c r="FL35">
        <f>IF($GI35&gt;=19,INDEX($DD:$DD,$GH35+19),"")</f>
      </c>
      <c r="FM35">
        <f>IF($GI35&gt;=20,INDEX($DD:$DD,$GH35+20),"")</f>
      </c>
      <c r="FN35">
        <f>IF($GI35&gt;=21,INDEX($DD:$DD,$GH35+21),"")</f>
      </c>
      <c r="FO35">
        <f>IF($GI35&gt;=22,INDEX($DD:$DD,$GH35+22),"")</f>
      </c>
      <c r="FP35">
        <f>IF($GI35&gt;=23,INDEX($DD:$DD,$GH35+23),"")</f>
      </c>
      <c r="FQ35">
        <f>IF($GI35&gt;=24,INDEX($DD:$DD,$GH35+24),"")</f>
      </c>
      <c r="FR35">
        <f>IF($GI35&gt;=25,INDEX($DD:$DD,$GH35+25),"")</f>
      </c>
      <c r="FS35">
        <f>IF($GI35&gt;=26,INDEX($DD:$DD,$GH35+26),"")</f>
      </c>
      <c r="FT35">
        <f>IF($GI35&gt;=27,INDEX($DD:$DD,$GH35+27),"")</f>
      </c>
      <c r="FU35">
        <f>IF($GI35&gt;=28,INDEX($DD:$DD,$GH35+28),"")</f>
      </c>
      <c r="FV35">
        <f>IF($GI35&gt;=29,INDEX($DD:$DD,$GH35+29),"")</f>
      </c>
      <c r="FW35">
        <f>IF($GI35&gt;=30,INDEX($DD:$DD,$GH35+30),"")</f>
      </c>
      <c r="FX35">
        <f>IF($GI35&gt;=31,INDEX($DD:$DD,$GH35+31),"")</f>
      </c>
      <c r="FY35">
        <f>IF($GI35&gt;=32,INDEX($DD:$DD,$GH35+32),"")</f>
      </c>
      <c r="FZ35">
        <f>IF($GI35&gt;=33,INDEX($DD:$DD,$GH35+33),"")</f>
      </c>
      <c r="GA35">
        <f>IF($GI35&gt;=34,INDEX($DD:$DD,$GH35+34),"")</f>
      </c>
      <c r="GB35">
        <f>IF($GI35&gt;=35,INDEX($DD:$DD,$GH35+35),"")</f>
      </c>
      <c r="GC35">
        <f>IF($GI35&gt;=36,INDEX($DD:$DD,$GH35+36),"")</f>
      </c>
      <c r="GD35">
        <f>IF($GI35&gt;=37,INDEX($DD:$DD,$GH35+37),"")</f>
      </c>
      <c r="GE35">
        <f>IF($GI35&gt;=38,INDEX($DD:$DD,$GH35+38),"")</f>
      </c>
      <c r="GF35">
        <f>IF($GI35&gt;=39,INDEX($DD:$DD,$GH35+39),"")</f>
      </c>
      <c r="GG35">
        <f>IF($GI35&gt;=40,INDEX($DD:$DD,$GH35+40),"")</f>
      </c>
      <c r="GH35">
        <f>IFERROR(MATCH($DB35,$DC$2:$DC$148,0)+1,0)</f>
      </c>
      <c r="GI35">
        <f>IFERROR(INDEX($DE$2:$DE$148,MATCH($DB35,$DC$2:$DC$148,0)),0)</f>
      </c>
      <c r="GJ35">
        <f>IFERROR(MATCH($S35,$DF$35:$ES$35,0),0)</f>
      </c>
      <c r="GK35">
        <f>IF($GJ35&gt;0,INDEX($ET$35:$GG$35,$GJ35),"")</f>
      </c>
      <c r="GL35" t="s">
        <v>256</v>
      </c>
      <c r="GN35">
        <f>IF($IW35&gt;=1,INDEX($GL:$GL,$IV35+1),"")</f>
      </c>
      <c r="GO35">
        <f>IF($IW35&gt;=2,INDEX($GL:$GL,$IV35+2),"")</f>
      </c>
      <c r="GP35">
        <f>IF($IW35&gt;=3,INDEX($GL:$GL,$IV35+3),"")</f>
      </c>
      <c r="GQ35">
        <f>IF($IW35&gt;=4,INDEX($GL:$GL,$IV35+4),"")</f>
      </c>
      <c r="GR35">
        <f>IF($IW35&gt;=5,INDEX($GL:$GL,$IV35+5),"")</f>
      </c>
      <c r="GS35">
        <f>IF($IW35&gt;=6,INDEX($GL:$GL,$IV35+6),"")</f>
      </c>
      <c r="GT35">
        <f>IF($IW35&gt;=7,INDEX($GL:$GL,$IV35+7),"")</f>
      </c>
      <c r="GU35">
        <f>IF($IW35&gt;=8,INDEX($GL:$GL,$IV35+8),"")</f>
      </c>
      <c r="GV35">
        <f>IF($IW35&gt;=9,INDEX($GL:$GL,$IV35+9),"")</f>
      </c>
      <c r="GW35">
        <f>IF($IW35&gt;=10,INDEX($GL:$GL,$IV35+10),"")</f>
      </c>
      <c r="GX35">
        <f>IF($IW35&gt;=11,INDEX($GL:$GL,$IV35+11),"")</f>
      </c>
      <c r="GY35">
        <f>IF($IW35&gt;=12,INDEX($GL:$GL,$IV35+12),"")</f>
      </c>
      <c r="GZ35">
        <f>IF($IW35&gt;=13,INDEX($GL:$GL,$IV35+13),"")</f>
      </c>
      <c r="HA35">
        <f>IF($IW35&gt;=14,INDEX($GL:$GL,$IV35+14),"")</f>
      </c>
      <c r="HB35">
        <f>IF($IW35&gt;=15,INDEX($GL:$GL,$IV35+15),"")</f>
      </c>
      <c r="HC35">
        <f>IF($IW35&gt;=16,INDEX($GL:$GL,$IV35+16),"")</f>
      </c>
      <c r="HD35">
        <f>IF($IW35&gt;=17,INDEX($GL:$GL,$IV35+17),"")</f>
      </c>
      <c r="HE35">
        <f>IF($IW35&gt;=18,INDEX($GL:$GL,$IV35+18),"")</f>
      </c>
      <c r="HF35">
        <f>IF($IW35&gt;=19,INDEX($GL:$GL,$IV35+19),"")</f>
      </c>
      <c r="HG35">
        <f>IF($IW35&gt;=20,INDEX($GL:$GL,$IV35+20),"")</f>
      </c>
      <c r="HH35">
        <f>IF($IW35&gt;=21,INDEX($GL:$GL,$IV35+21),"")</f>
      </c>
      <c r="HI35">
        <f>IF($IW35&gt;=22,INDEX($GL:$GL,$IV35+22),"")</f>
      </c>
      <c r="HJ35">
        <f>IF($IW35&gt;=23,INDEX($GL:$GL,$IV35+23),"")</f>
      </c>
      <c r="HK35">
        <f>IF($IW35&gt;=24,INDEX($GL:$GL,$IV35+24),"")</f>
      </c>
      <c r="HL35">
        <f>IF($IW35&gt;=25,INDEX($GL:$GL,$IV35+25),"")</f>
      </c>
      <c r="HM35">
        <f>IF($IW35&gt;=26,INDEX($GL:$GL,$IV35+26),"")</f>
      </c>
      <c r="HN35">
        <f>IF($IW35&gt;=27,INDEX($GL:$GL,$IV35+27),"")</f>
      </c>
      <c r="HO35">
        <f>IF($IW35&gt;=28,INDEX($GL:$GL,$IV35+28),"")</f>
      </c>
      <c r="HP35">
        <f>IF($IW35&gt;=29,INDEX($GL:$GL,$IV35+29),"")</f>
      </c>
      <c r="HQ35">
        <f>IF($IW35&gt;=30,INDEX($GL:$GL,$IV35+30),"")</f>
      </c>
      <c r="HR35">
        <f>IF($IW35&gt;=31,INDEX($GL:$GL,$IV35+31),"")</f>
      </c>
      <c r="HS35">
        <f>IF($IW35&gt;=32,INDEX($GL:$GL,$IV35+32),"")</f>
      </c>
      <c r="HT35">
        <f>IF($IW35&gt;=33,INDEX($GL:$GL,$IV35+33),"")</f>
      </c>
      <c r="HU35">
        <f>IF($IW35&gt;=34,INDEX($GL:$GL,$IV35+34),"")</f>
      </c>
      <c r="HV35">
        <f>IF($IW35&gt;=35,INDEX($GL:$GL,$IV35+35),"")</f>
      </c>
      <c r="HW35">
        <f>IF($IW35&gt;=36,INDEX($GL:$GL,$IV35+36),"")</f>
      </c>
      <c r="HX35">
        <f>IF($IW35&gt;=37,INDEX($GL:$GL,$IV35+37),"")</f>
      </c>
      <c r="HY35">
        <f>IF($IW35&gt;=38,INDEX($GL:$GL,$IV35+38),"")</f>
      </c>
      <c r="HZ35">
        <f>IF($IW35&gt;=39,INDEX($GL:$GL,$IV35+39),"")</f>
      </c>
      <c r="IA35">
        <f>IF($IW35&gt;=40,INDEX($GL:$GL,$IV35+40),"")</f>
      </c>
      <c r="IB35">
        <f>IF($IW35&gt;=41,INDEX($GL:$GL,$IV35+41),"")</f>
      </c>
      <c r="IC35">
        <f>IF($IW35&gt;=42,INDEX($GL:$GL,$IV35+42),"")</f>
      </c>
      <c r="ID35">
        <f>IF($IW35&gt;=43,INDEX($GL:$GL,$IV35+43),"")</f>
      </c>
      <c r="IE35">
        <f>IF($IW35&gt;=44,INDEX($GL:$GL,$IV35+44),"")</f>
      </c>
      <c r="IF35">
        <f>IF($IW35&gt;=45,INDEX($GL:$GL,$IV35+45),"")</f>
      </c>
      <c r="IG35">
        <f>IF($IW35&gt;=46,INDEX($GL:$GL,$IV35+46),"")</f>
      </c>
      <c r="IH35">
        <f>IF($IW35&gt;=47,INDEX($GL:$GL,$IV35+47),"")</f>
      </c>
      <c r="II35">
        <f>IF($IW35&gt;=48,INDEX($GL:$GL,$IV35+48),"")</f>
      </c>
      <c r="IJ35">
        <f>IF($IW35&gt;=49,INDEX($GL:$GL,$IV35+49),"")</f>
      </c>
      <c r="IK35">
        <f>IF($IW35&gt;=50,INDEX($GL:$GL,$IV35+50),"")</f>
      </c>
      <c r="IL35">
        <f>IF($IW35&gt;=51,INDEX($GL:$GL,$IV35+51),"")</f>
      </c>
      <c r="IM35">
        <f>IF($IW35&gt;=52,INDEX($GL:$GL,$IV35+52),"")</f>
      </c>
      <c r="IN35">
        <f>IF($IW35&gt;=53,INDEX($GL:$GL,$IV35+53),"")</f>
      </c>
      <c r="IO35">
        <f>IF($IW35&gt;=54,INDEX($GL:$GL,$IV35+54),"")</f>
      </c>
      <c r="IP35">
        <f>IF($IW35&gt;=55,INDEX($GL:$GL,$IV35+55),"")</f>
      </c>
      <c r="IQ35">
        <f>IF($IW35&gt;=56,INDEX($GL:$GL,$IV35+56),"")</f>
      </c>
      <c r="IR35">
        <f>IF($IW35&gt;=57,INDEX($GL:$GL,$IV35+57),"")</f>
      </c>
      <c r="IS35">
        <f>IF($IW35&gt;=58,INDEX($GL:$GL,$IV35+58),"")</f>
      </c>
      <c r="IT35">
        <f>IF($IW35&gt;=59,INDEX($GL:$GL,$IV35+59),"")</f>
      </c>
      <c r="IU35">
        <f>IF($IW35&gt;=60,INDEX($GL:$GL,$IV35+60),"")</f>
      </c>
      <c r="IV35">
        <f>IFERROR(MATCH($GK35,$GL$2:$GL$324,0)+1,0)</f>
      </c>
      <c r="IW35">
        <f>IFERROR(INDEX($GM$2:$GM$324,MATCH($GK35,$GL$2:$GL$324,0)),0)</f>
      </c>
      <c r="IX35" t="s">
        <v>34</v>
      </c>
      <c r="IY35" t="s">
        <v>34</v>
      </c>
    </row>
    <row r="36" spans="1:259" x14ac:dyDescent="0.25">
      <c r="K36">
        <f>IF(OR($N36="",$J36=""),"",IFERROR($N36/$J36,0))</f>
      </c>
      <c r="L36">
        <f>IF($N36="","",
SUM($M36,$O36,$T36,$P36,$R36)*
(1-IF($U36="",0,VALUE($U36)/100)))</f>
      </c>
      <c r="M36">
        <f>IF($N36="","",$N36)</f>
      </c>
      <c r="O36">
        <f>IF($N36="","",
IF($H36="","",
IF(ISNUMBER(SEARCH("exempt",LOWER($H36))),0,
$N36*(VALUE(SUBSTITUTE($H36,"%",""))/100))))</f>
      </c>
      <c r="V36">
        <f>IFERROR(IF(FIND(" - ",$E36)&gt;0,MID($E36,FIND(" - ",$E36)+3,LEN($E36)),""),"")</f>
      </c>
      <c r="AE36" t="s">
        <v>257</v>
      </c>
      <c r="AG36" t="s">
        <v>258</v>
      </c>
      <c r="AH36" t="s">
        <v>258</v>
      </c>
      <c r="AI36" t="s">
        <v>259</v>
      </c>
      <c r="AJ36">
        <f>IFERROR(LEFT($E36,FIND(" - ",$E36)-1),$E36)</f>
      </c>
      <c r="AK36" t="s">
        <v>230</v>
      </c>
      <c r="AM36">
        <f>IF($CB36&gt;=1,INDEX($AK:$AK,$CA36+1),"")</f>
      </c>
      <c r="AN36">
        <f>IF($CB36&gt;=2,INDEX($AK:$AK,$CA36+2),"")</f>
      </c>
      <c r="AO36">
        <f>IF($CB36&gt;=3,INDEX($AK:$AK,$CA36+3),"")</f>
      </c>
      <c r="AP36">
        <f>IF($CB36&gt;=4,INDEX($AK:$AK,$CA36+4),"")</f>
      </c>
      <c r="AQ36">
        <f>IF($CB36&gt;=5,INDEX($AK:$AK,$CA36+5),"")</f>
      </c>
      <c r="AR36">
        <f>IF($CB36&gt;=6,INDEX($AK:$AK,$CA36+6),"")</f>
      </c>
      <c r="AS36">
        <f>IF($CB36&gt;=7,INDEX($AK:$AK,$CA36+7),"")</f>
      </c>
      <c r="AT36">
        <f>IF($CB36&gt;=8,INDEX($AK:$AK,$CA36+8),"")</f>
      </c>
      <c r="AU36">
        <f>IF($CB36&gt;=9,INDEX($AK:$AK,$CA36+9),"")</f>
      </c>
      <c r="AV36">
        <f>IF($CB36&gt;=10,INDEX($AK:$AK,$CA36+10),"")</f>
      </c>
      <c r="AW36">
        <f>IF($CB36&gt;=11,INDEX($AK:$AK,$CA36+11),"")</f>
      </c>
      <c r="AX36">
        <f>IF($CB36&gt;=12,INDEX($AK:$AK,$CA36+12),"")</f>
      </c>
      <c r="AY36">
        <f>IF($CB36&gt;=13,INDEX($AK:$AK,$CA36+13),"")</f>
      </c>
      <c r="AZ36">
        <f>IF($CB36&gt;=14,INDEX($AK:$AK,$CA36+14),"")</f>
      </c>
      <c r="BA36">
        <f>IF($CB36&gt;=15,INDEX($AK:$AK,$CA36+15),"")</f>
      </c>
      <c r="BB36">
        <f>IF($CB36&gt;=16,INDEX($AK:$AK,$CA36+16),"")</f>
      </c>
      <c r="BC36">
        <f>IF($CB36&gt;=17,INDEX($AK:$AK,$CA36+17),"")</f>
      </c>
      <c r="BD36">
        <f>IF($CB36&gt;=18,INDEX($AK:$AK,$CA36+18),"")</f>
      </c>
      <c r="BE36">
        <f>IF($CB36&gt;=19,INDEX($AK:$AK,$CA36+19),"")</f>
      </c>
      <c r="BF36">
        <f>IF($CB36&gt;=20,INDEX($AK:$AK,$CA36+20),"")</f>
      </c>
      <c r="BG36">
        <f>IF($CB36&gt;=21,INDEX($AK:$AK,$CA36+21),"")</f>
      </c>
      <c r="BH36">
        <f>IF($CB36&gt;=22,INDEX($AK:$AK,$CA36+22),"")</f>
      </c>
      <c r="BI36">
        <f>IF($CB36&gt;=23,INDEX($AK:$AK,$CA36+23),"")</f>
      </c>
      <c r="BJ36">
        <f>IF($CB36&gt;=24,INDEX($AK:$AK,$CA36+24),"")</f>
      </c>
      <c r="BK36">
        <f>IF($CB36&gt;=25,INDEX($AK:$AK,$CA36+25),"")</f>
      </c>
      <c r="BL36">
        <f>IF($CB36&gt;=26,INDEX($AK:$AK,$CA36+26),"")</f>
      </c>
      <c r="BM36">
        <f>IF($CB36&gt;=27,INDEX($AK:$AK,$CA36+27),"")</f>
      </c>
      <c r="BN36">
        <f>IF($CB36&gt;=28,INDEX($AK:$AK,$CA36+28),"")</f>
      </c>
      <c r="BO36">
        <f>IF($CB36&gt;=29,INDEX($AK:$AK,$CA36+29),"")</f>
      </c>
      <c r="BP36">
        <f>IF($CB36&gt;=30,INDEX($AK:$AK,$CA36+30),"")</f>
      </c>
      <c r="BQ36">
        <f>IF($CB36&gt;=31,INDEX($AK:$AK,$CA36+31),"")</f>
      </c>
      <c r="BR36">
        <f>IF($CB36&gt;=32,INDEX($AK:$AK,$CA36+32),"")</f>
      </c>
      <c r="BS36">
        <f>IF($CB36&gt;=33,INDEX($AK:$AK,$CA36+33),"")</f>
      </c>
      <c r="BT36">
        <f>IF($CB36&gt;=34,INDEX($AK:$AK,$CA36+34),"")</f>
      </c>
      <c r="BU36">
        <f>IF($CB36&gt;=35,INDEX($AK:$AK,$CA36+35),"")</f>
      </c>
      <c r="BV36">
        <f>IF($CB36&gt;=36,INDEX($AK:$AK,$CA36+36),"")</f>
      </c>
      <c r="BW36">
        <f>IF($CB36&gt;=37,INDEX($AK:$AK,$CA36+37),"")</f>
      </c>
      <c r="BX36">
        <f>IF($CB36&gt;=38,INDEX($AK:$AK,$CA36+38),"")</f>
      </c>
      <c r="BY36">
        <f>IF($CB36&gt;=39,INDEX($AK:$AK,$CA36+39),"")</f>
      </c>
      <c r="BZ36">
        <f>IF($CB36&gt;=40,INDEX($AK:$AK,$CA36+40),"")</f>
      </c>
      <c r="CA36">
        <f>IFERROR(MATCH($AJ36,$AK$2:$AK$134,0)+1,0)</f>
      </c>
      <c r="CB36">
        <f>IFERROR(INDEX($AL$2:$AL$134,MATCH($AJ36,$AK$2:$AK$134,0)),0)</f>
      </c>
      <c r="CC36">
        <f>IFERROR(LEFT($F36,FIND(" - ",$F36)-1),$F36)</f>
      </c>
      <c r="CD36" t="s">
        <v>27</v>
      </c>
      <c r="CF36">
        <f>IF($DA36&gt;=1,INDEX($CD:$CD,$CZ36+1),"")</f>
      </c>
      <c r="CG36">
        <f>IF($DA36&gt;=2,INDEX($CD:$CD,$CZ36+2),"")</f>
      </c>
      <c r="CH36">
        <f>IF($DA36&gt;=3,INDEX($CD:$CD,$CZ36+3),"")</f>
      </c>
      <c r="CI36">
        <f>IF($DA36&gt;=4,INDEX($CD:$CD,$CZ36+4),"")</f>
      </c>
      <c r="CJ36">
        <f>IF($DA36&gt;=5,INDEX($CD:$CD,$CZ36+5),"")</f>
      </c>
      <c r="CK36">
        <f>IF($DA36&gt;=6,INDEX($CD:$CD,$CZ36+6),"")</f>
      </c>
      <c r="CL36">
        <f>IF($DA36&gt;=7,INDEX($CD:$CD,$CZ36+7),"")</f>
      </c>
      <c r="CM36">
        <f>IF($DA36&gt;=8,INDEX($CD:$CD,$CZ36+8),"")</f>
      </c>
      <c r="CN36">
        <f>IF($DA36&gt;=9,INDEX($CD:$CD,$CZ36+9),"")</f>
      </c>
      <c r="CO36">
        <f>IF($DA36&gt;=10,INDEX($CD:$CD,$CZ36+10),"")</f>
      </c>
      <c r="CP36">
        <f>IF($DA36&gt;=11,INDEX($CD:$CD,$CZ36+11),"")</f>
      </c>
      <c r="CQ36">
        <f>IF($DA36&gt;=12,INDEX($CD:$CD,$CZ36+12),"")</f>
      </c>
      <c r="CR36">
        <f>IF($DA36&gt;=13,INDEX($CD:$CD,$CZ36+13),"")</f>
      </c>
      <c r="CS36">
        <f>IF($DA36&gt;=14,INDEX($CD:$CD,$CZ36+14),"")</f>
      </c>
      <c r="CT36">
        <f>IF($DA36&gt;=15,INDEX($CD:$CD,$CZ36+15),"")</f>
      </c>
      <c r="CU36">
        <f>IF($DA36&gt;=16,INDEX($CD:$CD,$CZ36+16),"")</f>
      </c>
      <c r="CV36">
        <f>IF($DA36&gt;=17,INDEX($CD:$CD,$CZ36+17),"")</f>
      </c>
      <c r="CW36">
        <f>IF($DA36&gt;=18,INDEX($CD:$CD,$CZ36+18),"")</f>
      </c>
      <c r="CX36">
        <f>IF($DA36&gt;=19,INDEX($CD:$CD,$CZ36+19),"")</f>
      </c>
      <c r="CY36">
        <f>IF($DA36&gt;=20,INDEX($CD:$CD,$CZ36+20),"")</f>
      </c>
      <c r="CZ36">
        <f>IFERROR(MATCH($CC36,$CD$2:$CD$263,0)+1,0)</f>
      </c>
      <c r="DA36">
        <f>IFERROR(INDEX($CE$2:$CE$263,MATCH($CC36,$CD$2:$CD$263,0)),0)</f>
      </c>
      <c r="DB36">
        <f>IFERROR(INDEX($AI:$AI,MATCH($H36,$AH:$AH,0))&amp;"","")</f>
      </c>
      <c r="DC36" t="s">
        <v>260</v>
      </c>
      <c r="DD36" t="s">
        <v>261</v>
      </c>
      <c r="DF36">
        <f>IF($GI36&gt;=1,INDEX($DC:$DC,$GH36+1),"")</f>
      </c>
      <c r="DG36">
        <f>IF($GI36&gt;=2,INDEX($DC:$DC,$GH36+2),"")</f>
      </c>
      <c r="DH36">
        <f>IF($GI36&gt;=3,INDEX($DC:$DC,$GH36+3),"")</f>
      </c>
      <c r="DI36">
        <f>IF($GI36&gt;=4,INDEX($DC:$DC,$GH36+4),"")</f>
      </c>
      <c r="DJ36">
        <f>IF($GI36&gt;=5,INDEX($DC:$DC,$GH36+5),"")</f>
      </c>
      <c r="DK36">
        <f>IF($GI36&gt;=6,INDEX($DC:$DC,$GH36+6),"")</f>
      </c>
      <c r="DL36">
        <f>IF($GI36&gt;=7,INDEX($DC:$DC,$GH36+7),"")</f>
      </c>
      <c r="DM36">
        <f>IF($GI36&gt;=8,INDEX($DC:$DC,$GH36+8),"")</f>
      </c>
      <c r="DN36">
        <f>IF($GI36&gt;=9,INDEX($DC:$DC,$GH36+9),"")</f>
      </c>
      <c r="DO36">
        <f>IF($GI36&gt;=10,INDEX($DC:$DC,$GH36+10),"")</f>
      </c>
      <c r="DP36">
        <f>IF($GI36&gt;=11,INDEX($DC:$DC,$GH36+11),"")</f>
      </c>
      <c r="DQ36">
        <f>IF($GI36&gt;=12,INDEX($DC:$DC,$GH36+12),"")</f>
      </c>
      <c r="DR36">
        <f>IF($GI36&gt;=13,INDEX($DC:$DC,$GH36+13),"")</f>
      </c>
      <c r="DS36">
        <f>IF($GI36&gt;=14,INDEX($DC:$DC,$GH36+14),"")</f>
      </c>
      <c r="DT36">
        <f>IF($GI36&gt;=15,INDEX($DC:$DC,$GH36+15),"")</f>
      </c>
      <c r="DU36">
        <f>IF($GI36&gt;=16,INDEX($DC:$DC,$GH36+16),"")</f>
      </c>
      <c r="DV36">
        <f>IF($GI36&gt;=17,INDEX($DC:$DC,$GH36+17),"")</f>
      </c>
      <c r="DW36">
        <f>IF($GI36&gt;=18,INDEX($DC:$DC,$GH36+18),"")</f>
      </c>
      <c r="DX36">
        <f>IF($GI36&gt;=19,INDEX($DC:$DC,$GH36+19),"")</f>
      </c>
      <c r="DY36">
        <f>IF($GI36&gt;=20,INDEX($DC:$DC,$GH36+20),"")</f>
      </c>
      <c r="DZ36">
        <f>IF($GI36&gt;=21,INDEX($DC:$DC,$GH36+21),"")</f>
      </c>
      <c r="EA36">
        <f>IF($GI36&gt;=22,INDEX($DC:$DC,$GH36+22),"")</f>
      </c>
      <c r="EB36">
        <f>IF($GI36&gt;=23,INDEX($DC:$DC,$GH36+23),"")</f>
      </c>
      <c r="EC36">
        <f>IF($GI36&gt;=24,INDEX($DC:$DC,$GH36+24),"")</f>
      </c>
      <c r="ED36">
        <f>IF($GI36&gt;=25,INDEX($DC:$DC,$GH36+25),"")</f>
      </c>
      <c r="EE36">
        <f>IF($GI36&gt;=26,INDEX($DC:$DC,$GH36+26),"")</f>
      </c>
      <c r="EF36">
        <f>IF($GI36&gt;=27,INDEX($DC:$DC,$GH36+27),"")</f>
      </c>
      <c r="EG36">
        <f>IF($GI36&gt;=28,INDEX($DC:$DC,$GH36+28),"")</f>
      </c>
      <c r="EH36">
        <f>IF($GI36&gt;=29,INDEX($DC:$DC,$GH36+29),"")</f>
      </c>
      <c r="EI36">
        <f>IF($GI36&gt;=30,INDEX($DC:$DC,$GH36+30),"")</f>
      </c>
      <c r="EJ36">
        <f>IF($GI36&gt;=31,INDEX($DC:$DC,$GH36+31),"")</f>
      </c>
      <c r="EK36">
        <f>IF($GI36&gt;=32,INDEX($DC:$DC,$GH36+32),"")</f>
      </c>
      <c r="EL36">
        <f>IF($GI36&gt;=33,INDEX($DC:$DC,$GH36+33),"")</f>
      </c>
      <c r="EM36">
        <f>IF($GI36&gt;=34,INDEX($DC:$DC,$GH36+34),"")</f>
      </c>
      <c r="EN36">
        <f>IF($GI36&gt;=35,INDEX($DC:$DC,$GH36+35),"")</f>
      </c>
      <c r="EO36">
        <f>IF($GI36&gt;=36,INDEX($DC:$DC,$GH36+36),"")</f>
      </c>
      <c r="EP36">
        <f>IF($GI36&gt;=37,INDEX($DC:$DC,$GH36+37),"")</f>
      </c>
      <c r="EQ36">
        <f>IF($GI36&gt;=38,INDEX($DC:$DC,$GH36+38),"")</f>
      </c>
      <c r="ER36">
        <f>IF($GI36&gt;=39,INDEX($DC:$DC,$GH36+39),"")</f>
      </c>
      <c r="ES36">
        <f>IF($GI36&gt;=40,INDEX($DC:$DC,$GH36+40),"")</f>
      </c>
      <c r="ET36">
        <f>IF($GI36&gt;=1,INDEX($DD:$DD,$GH36+1),"")</f>
      </c>
      <c r="EU36">
        <f>IF($GI36&gt;=2,INDEX($DD:$DD,$GH36+2),"")</f>
      </c>
      <c r="EV36">
        <f>IF($GI36&gt;=3,INDEX($DD:$DD,$GH36+3),"")</f>
      </c>
      <c r="EW36">
        <f>IF($GI36&gt;=4,INDEX($DD:$DD,$GH36+4),"")</f>
      </c>
      <c r="EX36">
        <f>IF($GI36&gt;=5,INDEX($DD:$DD,$GH36+5),"")</f>
      </c>
      <c r="EY36">
        <f>IF($GI36&gt;=6,INDEX($DD:$DD,$GH36+6),"")</f>
      </c>
      <c r="EZ36">
        <f>IF($GI36&gt;=7,INDEX($DD:$DD,$GH36+7),"")</f>
      </c>
      <c r="FA36">
        <f>IF($GI36&gt;=8,INDEX($DD:$DD,$GH36+8),"")</f>
      </c>
      <c r="FB36">
        <f>IF($GI36&gt;=9,INDEX($DD:$DD,$GH36+9),"")</f>
      </c>
      <c r="FC36">
        <f>IF($GI36&gt;=10,INDEX($DD:$DD,$GH36+10),"")</f>
      </c>
      <c r="FD36">
        <f>IF($GI36&gt;=11,INDEX($DD:$DD,$GH36+11),"")</f>
      </c>
      <c r="FE36">
        <f>IF($GI36&gt;=12,INDEX($DD:$DD,$GH36+12),"")</f>
      </c>
      <c r="FF36">
        <f>IF($GI36&gt;=13,INDEX($DD:$DD,$GH36+13),"")</f>
      </c>
      <c r="FG36">
        <f>IF($GI36&gt;=14,INDEX($DD:$DD,$GH36+14),"")</f>
      </c>
      <c r="FH36">
        <f>IF($GI36&gt;=15,INDEX($DD:$DD,$GH36+15),"")</f>
      </c>
      <c r="FI36">
        <f>IF($GI36&gt;=16,INDEX($DD:$DD,$GH36+16),"")</f>
      </c>
      <c r="FJ36">
        <f>IF($GI36&gt;=17,INDEX($DD:$DD,$GH36+17),"")</f>
      </c>
      <c r="FK36">
        <f>IF($GI36&gt;=18,INDEX($DD:$DD,$GH36+18),"")</f>
      </c>
      <c r="FL36">
        <f>IF($GI36&gt;=19,INDEX($DD:$DD,$GH36+19),"")</f>
      </c>
      <c r="FM36">
        <f>IF($GI36&gt;=20,INDEX($DD:$DD,$GH36+20),"")</f>
      </c>
      <c r="FN36">
        <f>IF($GI36&gt;=21,INDEX($DD:$DD,$GH36+21),"")</f>
      </c>
      <c r="FO36">
        <f>IF($GI36&gt;=22,INDEX($DD:$DD,$GH36+22),"")</f>
      </c>
      <c r="FP36">
        <f>IF($GI36&gt;=23,INDEX($DD:$DD,$GH36+23),"")</f>
      </c>
      <c r="FQ36">
        <f>IF($GI36&gt;=24,INDEX($DD:$DD,$GH36+24),"")</f>
      </c>
      <c r="FR36">
        <f>IF($GI36&gt;=25,INDEX($DD:$DD,$GH36+25),"")</f>
      </c>
      <c r="FS36">
        <f>IF($GI36&gt;=26,INDEX($DD:$DD,$GH36+26),"")</f>
      </c>
      <c r="FT36">
        <f>IF($GI36&gt;=27,INDEX($DD:$DD,$GH36+27),"")</f>
      </c>
      <c r="FU36">
        <f>IF($GI36&gt;=28,INDEX($DD:$DD,$GH36+28),"")</f>
      </c>
      <c r="FV36">
        <f>IF($GI36&gt;=29,INDEX($DD:$DD,$GH36+29),"")</f>
      </c>
      <c r="FW36">
        <f>IF($GI36&gt;=30,INDEX($DD:$DD,$GH36+30),"")</f>
      </c>
      <c r="FX36">
        <f>IF($GI36&gt;=31,INDEX($DD:$DD,$GH36+31),"")</f>
      </c>
      <c r="FY36">
        <f>IF($GI36&gt;=32,INDEX($DD:$DD,$GH36+32),"")</f>
      </c>
      <c r="FZ36">
        <f>IF($GI36&gt;=33,INDEX($DD:$DD,$GH36+33),"")</f>
      </c>
      <c r="GA36">
        <f>IF($GI36&gt;=34,INDEX($DD:$DD,$GH36+34),"")</f>
      </c>
      <c r="GB36">
        <f>IF($GI36&gt;=35,INDEX($DD:$DD,$GH36+35),"")</f>
      </c>
      <c r="GC36">
        <f>IF($GI36&gt;=36,INDEX($DD:$DD,$GH36+36),"")</f>
      </c>
      <c r="GD36">
        <f>IF($GI36&gt;=37,INDEX($DD:$DD,$GH36+37),"")</f>
      </c>
      <c r="GE36">
        <f>IF($GI36&gt;=38,INDEX($DD:$DD,$GH36+38),"")</f>
      </c>
      <c r="GF36">
        <f>IF($GI36&gt;=39,INDEX($DD:$DD,$GH36+39),"")</f>
      </c>
      <c r="GG36">
        <f>IF($GI36&gt;=40,INDEX($DD:$DD,$GH36+40),"")</f>
      </c>
      <c r="GH36">
        <f>IFERROR(MATCH($DB36,$DC$2:$DC$148,0)+1,0)</f>
      </c>
      <c r="GI36">
        <f>IFERROR(INDEX($DE$2:$DE$148,MATCH($DB36,$DC$2:$DC$148,0)),0)</f>
      </c>
      <c r="GJ36">
        <f>IFERROR(MATCH($S36,$DF$36:$ES$36,0),0)</f>
      </c>
      <c r="GK36">
        <f>IF($GJ36&gt;0,INDEX($ET$36:$GG$36,$GJ36),"")</f>
      </c>
      <c r="GL36" t="s">
        <v>262</v>
      </c>
      <c r="GN36">
        <f>IF($IW36&gt;=1,INDEX($GL:$GL,$IV36+1),"")</f>
      </c>
      <c r="GO36">
        <f>IF($IW36&gt;=2,INDEX($GL:$GL,$IV36+2),"")</f>
      </c>
      <c r="GP36">
        <f>IF($IW36&gt;=3,INDEX($GL:$GL,$IV36+3),"")</f>
      </c>
      <c r="GQ36">
        <f>IF($IW36&gt;=4,INDEX($GL:$GL,$IV36+4),"")</f>
      </c>
      <c r="GR36">
        <f>IF($IW36&gt;=5,INDEX($GL:$GL,$IV36+5),"")</f>
      </c>
      <c r="GS36">
        <f>IF($IW36&gt;=6,INDEX($GL:$GL,$IV36+6),"")</f>
      </c>
      <c r="GT36">
        <f>IF($IW36&gt;=7,INDEX($GL:$GL,$IV36+7),"")</f>
      </c>
      <c r="GU36">
        <f>IF($IW36&gt;=8,INDEX($GL:$GL,$IV36+8),"")</f>
      </c>
      <c r="GV36">
        <f>IF($IW36&gt;=9,INDEX($GL:$GL,$IV36+9),"")</f>
      </c>
      <c r="GW36">
        <f>IF($IW36&gt;=10,INDEX($GL:$GL,$IV36+10),"")</f>
      </c>
      <c r="GX36">
        <f>IF($IW36&gt;=11,INDEX($GL:$GL,$IV36+11),"")</f>
      </c>
      <c r="GY36">
        <f>IF($IW36&gt;=12,INDEX($GL:$GL,$IV36+12),"")</f>
      </c>
      <c r="GZ36">
        <f>IF($IW36&gt;=13,INDEX($GL:$GL,$IV36+13),"")</f>
      </c>
      <c r="HA36">
        <f>IF($IW36&gt;=14,INDEX($GL:$GL,$IV36+14),"")</f>
      </c>
      <c r="HB36">
        <f>IF($IW36&gt;=15,INDEX($GL:$GL,$IV36+15),"")</f>
      </c>
      <c r="HC36">
        <f>IF($IW36&gt;=16,INDEX($GL:$GL,$IV36+16),"")</f>
      </c>
      <c r="HD36">
        <f>IF($IW36&gt;=17,INDEX($GL:$GL,$IV36+17),"")</f>
      </c>
      <c r="HE36">
        <f>IF($IW36&gt;=18,INDEX($GL:$GL,$IV36+18),"")</f>
      </c>
      <c r="HF36">
        <f>IF($IW36&gt;=19,INDEX($GL:$GL,$IV36+19),"")</f>
      </c>
      <c r="HG36">
        <f>IF($IW36&gt;=20,INDEX($GL:$GL,$IV36+20),"")</f>
      </c>
      <c r="HH36">
        <f>IF($IW36&gt;=21,INDEX($GL:$GL,$IV36+21),"")</f>
      </c>
      <c r="HI36">
        <f>IF($IW36&gt;=22,INDEX($GL:$GL,$IV36+22),"")</f>
      </c>
      <c r="HJ36">
        <f>IF($IW36&gt;=23,INDEX($GL:$GL,$IV36+23),"")</f>
      </c>
      <c r="HK36">
        <f>IF($IW36&gt;=24,INDEX($GL:$GL,$IV36+24),"")</f>
      </c>
      <c r="HL36">
        <f>IF($IW36&gt;=25,INDEX($GL:$GL,$IV36+25),"")</f>
      </c>
      <c r="HM36">
        <f>IF($IW36&gt;=26,INDEX($GL:$GL,$IV36+26),"")</f>
      </c>
      <c r="HN36">
        <f>IF($IW36&gt;=27,INDEX($GL:$GL,$IV36+27),"")</f>
      </c>
      <c r="HO36">
        <f>IF($IW36&gt;=28,INDEX($GL:$GL,$IV36+28),"")</f>
      </c>
      <c r="HP36">
        <f>IF($IW36&gt;=29,INDEX($GL:$GL,$IV36+29),"")</f>
      </c>
      <c r="HQ36">
        <f>IF($IW36&gt;=30,INDEX($GL:$GL,$IV36+30),"")</f>
      </c>
      <c r="HR36">
        <f>IF($IW36&gt;=31,INDEX($GL:$GL,$IV36+31),"")</f>
      </c>
      <c r="HS36">
        <f>IF($IW36&gt;=32,INDEX($GL:$GL,$IV36+32),"")</f>
      </c>
      <c r="HT36">
        <f>IF($IW36&gt;=33,INDEX($GL:$GL,$IV36+33),"")</f>
      </c>
      <c r="HU36">
        <f>IF($IW36&gt;=34,INDEX($GL:$GL,$IV36+34),"")</f>
      </c>
      <c r="HV36">
        <f>IF($IW36&gt;=35,INDEX($GL:$GL,$IV36+35),"")</f>
      </c>
      <c r="HW36">
        <f>IF($IW36&gt;=36,INDEX($GL:$GL,$IV36+36),"")</f>
      </c>
      <c r="HX36">
        <f>IF($IW36&gt;=37,INDEX($GL:$GL,$IV36+37),"")</f>
      </c>
      <c r="HY36">
        <f>IF($IW36&gt;=38,INDEX($GL:$GL,$IV36+38),"")</f>
      </c>
      <c r="HZ36">
        <f>IF($IW36&gt;=39,INDEX($GL:$GL,$IV36+39),"")</f>
      </c>
      <c r="IA36">
        <f>IF($IW36&gt;=40,INDEX($GL:$GL,$IV36+40),"")</f>
      </c>
      <c r="IB36">
        <f>IF($IW36&gt;=41,INDEX($GL:$GL,$IV36+41),"")</f>
      </c>
      <c r="IC36">
        <f>IF($IW36&gt;=42,INDEX($GL:$GL,$IV36+42),"")</f>
      </c>
      <c r="ID36">
        <f>IF($IW36&gt;=43,INDEX($GL:$GL,$IV36+43),"")</f>
      </c>
      <c r="IE36">
        <f>IF($IW36&gt;=44,INDEX($GL:$GL,$IV36+44),"")</f>
      </c>
      <c r="IF36">
        <f>IF($IW36&gt;=45,INDEX($GL:$GL,$IV36+45),"")</f>
      </c>
      <c r="IG36">
        <f>IF($IW36&gt;=46,INDEX($GL:$GL,$IV36+46),"")</f>
      </c>
      <c r="IH36">
        <f>IF($IW36&gt;=47,INDEX($GL:$GL,$IV36+47),"")</f>
      </c>
      <c r="II36">
        <f>IF($IW36&gt;=48,INDEX($GL:$GL,$IV36+48),"")</f>
      </c>
      <c r="IJ36">
        <f>IF($IW36&gt;=49,INDEX($GL:$GL,$IV36+49),"")</f>
      </c>
      <c r="IK36">
        <f>IF($IW36&gt;=50,INDEX($GL:$GL,$IV36+50),"")</f>
      </c>
      <c r="IL36">
        <f>IF($IW36&gt;=51,INDEX($GL:$GL,$IV36+51),"")</f>
      </c>
      <c r="IM36">
        <f>IF($IW36&gt;=52,INDEX($GL:$GL,$IV36+52),"")</f>
      </c>
      <c r="IN36">
        <f>IF($IW36&gt;=53,INDEX($GL:$GL,$IV36+53),"")</f>
      </c>
      <c r="IO36">
        <f>IF($IW36&gt;=54,INDEX($GL:$GL,$IV36+54),"")</f>
      </c>
      <c r="IP36">
        <f>IF($IW36&gt;=55,INDEX($GL:$GL,$IV36+55),"")</f>
      </c>
      <c r="IQ36">
        <f>IF($IW36&gt;=56,INDEX($GL:$GL,$IV36+56),"")</f>
      </c>
      <c r="IR36">
        <f>IF($IW36&gt;=57,INDEX($GL:$GL,$IV36+57),"")</f>
      </c>
      <c r="IS36">
        <f>IF($IW36&gt;=58,INDEX($GL:$GL,$IV36+58),"")</f>
      </c>
      <c r="IT36">
        <f>IF($IW36&gt;=59,INDEX($GL:$GL,$IV36+59),"")</f>
      </c>
      <c r="IU36">
        <f>IF($IW36&gt;=60,INDEX($GL:$GL,$IV36+60),"")</f>
      </c>
      <c r="IV36">
        <f>IFERROR(MATCH($GK36,$GL$2:$GL$324,0)+1,0)</f>
      </c>
      <c r="IW36">
        <f>IFERROR(INDEX($GM$2:$GM$324,MATCH($GK36,$GL$2:$GL$324,0)),0)</f>
      </c>
      <c r="IX36" t="s">
        <v>34</v>
      </c>
      <c r="IY36" t="s">
        <v>34</v>
      </c>
    </row>
    <row r="37" spans="1:259" x14ac:dyDescent="0.25">
      <c r="K37">
        <f>IF(OR($N37="",$J37=""),"",IFERROR($N37/$J37,0))</f>
      </c>
      <c r="L37">
        <f>IF($N37="","",
SUM($M37,$O37,$T37,$P37,$R37)*
(1-IF($U37="",0,VALUE($U37)/100)))</f>
      </c>
      <c r="M37">
        <f>IF($N37="","",$N37)</f>
      </c>
      <c r="O37">
        <f>IF($N37="","",
IF($H37="","",
IF(ISNUMBER(SEARCH("exempt",LOWER($H37))),0,
$N37*(VALUE(SUBSTITUTE($H37,"%",""))/100))))</f>
      </c>
      <c r="V37">
        <f>IFERROR(IF(FIND(" - ",$E37)&gt;0,MID($E37,FIND(" - ",$E37)+3,LEN($E37)),""),"")</f>
      </c>
      <c r="AE37" t="s">
        <v>263</v>
      </c>
      <c r="AG37" t="s">
        <v>264</v>
      </c>
      <c r="AH37" t="s">
        <v>264</v>
      </c>
      <c r="AI37" t="s">
        <v>265</v>
      </c>
      <c r="AJ37">
        <f>IFERROR(LEFT($E37,FIND(" - ",$E37)-1),$E37)</f>
      </c>
      <c r="AK37" t="s">
        <v>235</v>
      </c>
      <c r="AM37">
        <f>IF($CB37&gt;=1,INDEX($AK:$AK,$CA37+1),"")</f>
      </c>
      <c r="AN37">
        <f>IF($CB37&gt;=2,INDEX($AK:$AK,$CA37+2),"")</f>
      </c>
      <c r="AO37">
        <f>IF($CB37&gt;=3,INDEX($AK:$AK,$CA37+3),"")</f>
      </c>
      <c r="AP37">
        <f>IF($CB37&gt;=4,INDEX($AK:$AK,$CA37+4),"")</f>
      </c>
      <c r="AQ37">
        <f>IF($CB37&gt;=5,INDEX($AK:$AK,$CA37+5),"")</f>
      </c>
      <c r="AR37">
        <f>IF($CB37&gt;=6,INDEX($AK:$AK,$CA37+6),"")</f>
      </c>
      <c r="AS37">
        <f>IF($CB37&gt;=7,INDEX($AK:$AK,$CA37+7),"")</f>
      </c>
      <c r="AT37">
        <f>IF($CB37&gt;=8,INDEX($AK:$AK,$CA37+8),"")</f>
      </c>
      <c r="AU37">
        <f>IF($CB37&gt;=9,INDEX($AK:$AK,$CA37+9),"")</f>
      </c>
      <c r="AV37">
        <f>IF($CB37&gt;=10,INDEX($AK:$AK,$CA37+10),"")</f>
      </c>
      <c r="AW37">
        <f>IF($CB37&gt;=11,INDEX($AK:$AK,$CA37+11),"")</f>
      </c>
      <c r="AX37">
        <f>IF($CB37&gt;=12,INDEX($AK:$AK,$CA37+12),"")</f>
      </c>
      <c r="AY37">
        <f>IF($CB37&gt;=13,INDEX($AK:$AK,$CA37+13),"")</f>
      </c>
      <c r="AZ37">
        <f>IF($CB37&gt;=14,INDEX($AK:$AK,$CA37+14),"")</f>
      </c>
      <c r="BA37">
        <f>IF($CB37&gt;=15,INDEX($AK:$AK,$CA37+15),"")</f>
      </c>
      <c r="BB37">
        <f>IF($CB37&gt;=16,INDEX($AK:$AK,$CA37+16),"")</f>
      </c>
      <c r="BC37">
        <f>IF($CB37&gt;=17,INDEX($AK:$AK,$CA37+17),"")</f>
      </c>
      <c r="BD37">
        <f>IF($CB37&gt;=18,INDEX($AK:$AK,$CA37+18),"")</f>
      </c>
      <c r="BE37">
        <f>IF($CB37&gt;=19,INDEX($AK:$AK,$CA37+19),"")</f>
      </c>
      <c r="BF37">
        <f>IF($CB37&gt;=20,INDEX($AK:$AK,$CA37+20),"")</f>
      </c>
      <c r="BG37">
        <f>IF($CB37&gt;=21,INDEX($AK:$AK,$CA37+21),"")</f>
      </c>
      <c r="BH37">
        <f>IF($CB37&gt;=22,INDEX($AK:$AK,$CA37+22),"")</f>
      </c>
      <c r="BI37">
        <f>IF($CB37&gt;=23,INDEX($AK:$AK,$CA37+23),"")</f>
      </c>
      <c r="BJ37">
        <f>IF($CB37&gt;=24,INDEX($AK:$AK,$CA37+24),"")</f>
      </c>
      <c r="BK37">
        <f>IF($CB37&gt;=25,INDEX($AK:$AK,$CA37+25),"")</f>
      </c>
      <c r="BL37">
        <f>IF($CB37&gt;=26,INDEX($AK:$AK,$CA37+26),"")</f>
      </c>
      <c r="BM37">
        <f>IF($CB37&gt;=27,INDEX($AK:$AK,$CA37+27),"")</f>
      </c>
      <c r="BN37">
        <f>IF($CB37&gt;=28,INDEX($AK:$AK,$CA37+28),"")</f>
      </c>
      <c r="BO37">
        <f>IF($CB37&gt;=29,INDEX($AK:$AK,$CA37+29),"")</f>
      </c>
      <c r="BP37">
        <f>IF($CB37&gt;=30,INDEX($AK:$AK,$CA37+30),"")</f>
      </c>
      <c r="BQ37">
        <f>IF($CB37&gt;=31,INDEX($AK:$AK,$CA37+31),"")</f>
      </c>
      <c r="BR37">
        <f>IF($CB37&gt;=32,INDEX($AK:$AK,$CA37+32),"")</f>
      </c>
      <c r="BS37">
        <f>IF($CB37&gt;=33,INDEX($AK:$AK,$CA37+33),"")</f>
      </c>
      <c r="BT37">
        <f>IF($CB37&gt;=34,INDEX($AK:$AK,$CA37+34),"")</f>
      </c>
      <c r="BU37">
        <f>IF($CB37&gt;=35,INDEX($AK:$AK,$CA37+35),"")</f>
      </c>
      <c r="BV37">
        <f>IF($CB37&gt;=36,INDEX($AK:$AK,$CA37+36),"")</f>
      </c>
      <c r="BW37">
        <f>IF($CB37&gt;=37,INDEX($AK:$AK,$CA37+37),"")</f>
      </c>
      <c r="BX37">
        <f>IF($CB37&gt;=38,INDEX($AK:$AK,$CA37+38),"")</f>
      </c>
      <c r="BY37">
        <f>IF($CB37&gt;=39,INDEX($AK:$AK,$CA37+39),"")</f>
      </c>
      <c r="BZ37">
        <f>IF($CB37&gt;=40,INDEX($AK:$AK,$CA37+40),"")</f>
      </c>
      <c r="CA37">
        <f>IFERROR(MATCH($AJ37,$AK$2:$AK$134,0)+1,0)</f>
      </c>
      <c r="CB37">
        <f>IFERROR(INDEX($AL$2:$AL$134,MATCH($AJ37,$AK$2:$AK$134,0)),0)</f>
      </c>
      <c r="CC37">
        <f>IFERROR(LEFT($F37,FIND(" - ",$F37)-1),$F37)</f>
      </c>
      <c r="CD37" t="s">
        <v>39</v>
      </c>
      <c r="CF37">
        <f>IF($DA37&gt;=1,INDEX($CD:$CD,$CZ37+1),"")</f>
      </c>
      <c r="CG37">
        <f>IF($DA37&gt;=2,INDEX($CD:$CD,$CZ37+2),"")</f>
      </c>
      <c r="CH37">
        <f>IF($DA37&gt;=3,INDEX($CD:$CD,$CZ37+3),"")</f>
      </c>
      <c r="CI37">
        <f>IF($DA37&gt;=4,INDEX($CD:$CD,$CZ37+4),"")</f>
      </c>
      <c r="CJ37">
        <f>IF($DA37&gt;=5,INDEX($CD:$CD,$CZ37+5),"")</f>
      </c>
      <c r="CK37">
        <f>IF($DA37&gt;=6,INDEX($CD:$CD,$CZ37+6),"")</f>
      </c>
      <c r="CL37">
        <f>IF($DA37&gt;=7,INDEX($CD:$CD,$CZ37+7),"")</f>
      </c>
      <c r="CM37">
        <f>IF($DA37&gt;=8,INDEX($CD:$CD,$CZ37+8),"")</f>
      </c>
      <c r="CN37">
        <f>IF($DA37&gt;=9,INDEX($CD:$CD,$CZ37+9),"")</f>
      </c>
      <c r="CO37">
        <f>IF($DA37&gt;=10,INDEX($CD:$CD,$CZ37+10),"")</f>
      </c>
      <c r="CP37">
        <f>IF($DA37&gt;=11,INDEX($CD:$CD,$CZ37+11),"")</f>
      </c>
      <c r="CQ37">
        <f>IF($DA37&gt;=12,INDEX($CD:$CD,$CZ37+12),"")</f>
      </c>
      <c r="CR37">
        <f>IF($DA37&gt;=13,INDEX($CD:$CD,$CZ37+13),"")</f>
      </c>
      <c r="CS37">
        <f>IF($DA37&gt;=14,INDEX($CD:$CD,$CZ37+14),"")</f>
      </c>
      <c r="CT37">
        <f>IF($DA37&gt;=15,INDEX($CD:$CD,$CZ37+15),"")</f>
      </c>
      <c r="CU37">
        <f>IF($DA37&gt;=16,INDEX($CD:$CD,$CZ37+16),"")</f>
      </c>
      <c r="CV37">
        <f>IF($DA37&gt;=17,INDEX($CD:$CD,$CZ37+17),"")</f>
      </c>
      <c r="CW37">
        <f>IF($DA37&gt;=18,INDEX($CD:$CD,$CZ37+18),"")</f>
      </c>
      <c r="CX37">
        <f>IF($DA37&gt;=19,INDEX($CD:$CD,$CZ37+19),"")</f>
      </c>
      <c r="CY37">
        <f>IF($DA37&gt;=20,INDEX($CD:$CD,$CZ37+20),"")</f>
      </c>
      <c r="CZ37">
        <f>IFERROR(MATCH($CC37,$CD$2:$CD$263,0)+1,0)</f>
      </c>
      <c r="DA37">
        <f>IFERROR(INDEX($CE$2:$CE$263,MATCH($CC37,$CD$2:$CD$263,0)),0)</f>
      </c>
      <c r="DB37">
        <f>IFERROR(INDEX($AI:$AI,MATCH($H37,$AH:$AH,0))&amp;"","")</f>
      </c>
      <c r="DC37" t="s">
        <v>266</v>
      </c>
      <c r="DE37">
        <v>1</v>
      </c>
      <c r="DF37">
        <f>IF($GI37&gt;=1,INDEX($DC:$DC,$GH37+1),"")</f>
      </c>
      <c r="DG37">
        <f>IF($GI37&gt;=2,INDEX($DC:$DC,$GH37+2),"")</f>
      </c>
      <c r="DH37">
        <f>IF($GI37&gt;=3,INDEX($DC:$DC,$GH37+3),"")</f>
      </c>
      <c r="DI37">
        <f>IF($GI37&gt;=4,INDEX($DC:$DC,$GH37+4),"")</f>
      </c>
      <c r="DJ37">
        <f>IF($GI37&gt;=5,INDEX($DC:$DC,$GH37+5),"")</f>
      </c>
      <c r="DK37">
        <f>IF($GI37&gt;=6,INDEX($DC:$DC,$GH37+6),"")</f>
      </c>
      <c r="DL37">
        <f>IF($GI37&gt;=7,INDEX($DC:$DC,$GH37+7),"")</f>
      </c>
      <c r="DM37">
        <f>IF($GI37&gt;=8,INDEX($DC:$DC,$GH37+8),"")</f>
      </c>
      <c r="DN37">
        <f>IF($GI37&gt;=9,INDEX($DC:$DC,$GH37+9),"")</f>
      </c>
      <c r="DO37">
        <f>IF($GI37&gt;=10,INDEX($DC:$DC,$GH37+10),"")</f>
      </c>
      <c r="DP37">
        <f>IF($GI37&gt;=11,INDEX($DC:$DC,$GH37+11),"")</f>
      </c>
      <c r="DQ37">
        <f>IF($GI37&gt;=12,INDEX($DC:$DC,$GH37+12),"")</f>
      </c>
      <c r="DR37">
        <f>IF($GI37&gt;=13,INDEX($DC:$DC,$GH37+13),"")</f>
      </c>
      <c r="DS37">
        <f>IF($GI37&gt;=14,INDEX($DC:$DC,$GH37+14),"")</f>
      </c>
      <c r="DT37">
        <f>IF($GI37&gt;=15,INDEX($DC:$DC,$GH37+15),"")</f>
      </c>
      <c r="DU37">
        <f>IF($GI37&gt;=16,INDEX($DC:$DC,$GH37+16),"")</f>
      </c>
      <c r="DV37">
        <f>IF($GI37&gt;=17,INDEX($DC:$DC,$GH37+17),"")</f>
      </c>
      <c r="DW37">
        <f>IF($GI37&gt;=18,INDEX($DC:$DC,$GH37+18),"")</f>
      </c>
      <c r="DX37">
        <f>IF($GI37&gt;=19,INDEX($DC:$DC,$GH37+19),"")</f>
      </c>
      <c r="DY37">
        <f>IF($GI37&gt;=20,INDEX($DC:$DC,$GH37+20),"")</f>
      </c>
      <c r="DZ37">
        <f>IF($GI37&gt;=21,INDEX($DC:$DC,$GH37+21),"")</f>
      </c>
      <c r="EA37">
        <f>IF($GI37&gt;=22,INDEX($DC:$DC,$GH37+22),"")</f>
      </c>
      <c r="EB37">
        <f>IF($GI37&gt;=23,INDEX($DC:$DC,$GH37+23),"")</f>
      </c>
      <c r="EC37">
        <f>IF($GI37&gt;=24,INDEX($DC:$DC,$GH37+24),"")</f>
      </c>
      <c r="ED37">
        <f>IF($GI37&gt;=25,INDEX($DC:$DC,$GH37+25),"")</f>
      </c>
      <c r="EE37">
        <f>IF($GI37&gt;=26,INDEX($DC:$DC,$GH37+26),"")</f>
      </c>
      <c r="EF37">
        <f>IF($GI37&gt;=27,INDEX($DC:$DC,$GH37+27),"")</f>
      </c>
      <c r="EG37">
        <f>IF($GI37&gt;=28,INDEX($DC:$DC,$GH37+28),"")</f>
      </c>
      <c r="EH37">
        <f>IF($GI37&gt;=29,INDEX($DC:$DC,$GH37+29),"")</f>
      </c>
      <c r="EI37">
        <f>IF($GI37&gt;=30,INDEX($DC:$DC,$GH37+30),"")</f>
      </c>
      <c r="EJ37">
        <f>IF($GI37&gt;=31,INDEX($DC:$DC,$GH37+31),"")</f>
      </c>
      <c r="EK37">
        <f>IF($GI37&gt;=32,INDEX($DC:$DC,$GH37+32),"")</f>
      </c>
      <c r="EL37">
        <f>IF($GI37&gt;=33,INDEX($DC:$DC,$GH37+33),"")</f>
      </c>
      <c r="EM37">
        <f>IF($GI37&gt;=34,INDEX($DC:$DC,$GH37+34),"")</f>
      </c>
      <c r="EN37">
        <f>IF($GI37&gt;=35,INDEX($DC:$DC,$GH37+35),"")</f>
      </c>
      <c r="EO37">
        <f>IF($GI37&gt;=36,INDEX($DC:$DC,$GH37+36),"")</f>
      </c>
      <c r="EP37">
        <f>IF($GI37&gt;=37,INDEX($DC:$DC,$GH37+37),"")</f>
      </c>
      <c r="EQ37">
        <f>IF($GI37&gt;=38,INDEX($DC:$DC,$GH37+38),"")</f>
      </c>
      <c r="ER37">
        <f>IF($GI37&gt;=39,INDEX($DC:$DC,$GH37+39),"")</f>
      </c>
      <c r="ES37">
        <f>IF($GI37&gt;=40,INDEX($DC:$DC,$GH37+40),"")</f>
      </c>
      <c r="ET37">
        <f>IF($GI37&gt;=1,INDEX($DD:$DD,$GH37+1),"")</f>
      </c>
      <c r="EU37">
        <f>IF($GI37&gt;=2,INDEX($DD:$DD,$GH37+2),"")</f>
      </c>
      <c r="EV37">
        <f>IF($GI37&gt;=3,INDEX($DD:$DD,$GH37+3),"")</f>
      </c>
      <c r="EW37">
        <f>IF($GI37&gt;=4,INDEX($DD:$DD,$GH37+4),"")</f>
      </c>
      <c r="EX37">
        <f>IF($GI37&gt;=5,INDEX($DD:$DD,$GH37+5),"")</f>
      </c>
      <c r="EY37">
        <f>IF($GI37&gt;=6,INDEX($DD:$DD,$GH37+6),"")</f>
      </c>
      <c r="EZ37">
        <f>IF($GI37&gt;=7,INDEX($DD:$DD,$GH37+7),"")</f>
      </c>
      <c r="FA37">
        <f>IF($GI37&gt;=8,INDEX($DD:$DD,$GH37+8),"")</f>
      </c>
      <c r="FB37">
        <f>IF($GI37&gt;=9,INDEX($DD:$DD,$GH37+9),"")</f>
      </c>
      <c r="FC37">
        <f>IF($GI37&gt;=10,INDEX($DD:$DD,$GH37+10),"")</f>
      </c>
      <c r="FD37">
        <f>IF($GI37&gt;=11,INDEX($DD:$DD,$GH37+11),"")</f>
      </c>
      <c r="FE37">
        <f>IF($GI37&gt;=12,INDEX($DD:$DD,$GH37+12),"")</f>
      </c>
      <c r="FF37">
        <f>IF($GI37&gt;=13,INDEX($DD:$DD,$GH37+13),"")</f>
      </c>
      <c r="FG37">
        <f>IF($GI37&gt;=14,INDEX($DD:$DD,$GH37+14),"")</f>
      </c>
      <c r="FH37">
        <f>IF($GI37&gt;=15,INDEX($DD:$DD,$GH37+15),"")</f>
      </c>
      <c r="FI37">
        <f>IF($GI37&gt;=16,INDEX($DD:$DD,$GH37+16),"")</f>
      </c>
      <c r="FJ37">
        <f>IF($GI37&gt;=17,INDEX($DD:$DD,$GH37+17),"")</f>
      </c>
      <c r="FK37">
        <f>IF($GI37&gt;=18,INDEX($DD:$DD,$GH37+18),"")</f>
      </c>
      <c r="FL37">
        <f>IF($GI37&gt;=19,INDEX($DD:$DD,$GH37+19),"")</f>
      </c>
      <c r="FM37">
        <f>IF($GI37&gt;=20,INDEX($DD:$DD,$GH37+20),"")</f>
      </c>
      <c r="FN37">
        <f>IF($GI37&gt;=21,INDEX($DD:$DD,$GH37+21),"")</f>
      </c>
      <c r="FO37">
        <f>IF($GI37&gt;=22,INDEX($DD:$DD,$GH37+22),"")</f>
      </c>
      <c r="FP37">
        <f>IF($GI37&gt;=23,INDEX($DD:$DD,$GH37+23),"")</f>
      </c>
      <c r="FQ37">
        <f>IF($GI37&gt;=24,INDEX($DD:$DD,$GH37+24),"")</f>
      </c>
      <c r="FR37">
        <f>IF($GI37&gt;=25,INDEX($DD:$DD,$GH37+25),"")</f>
      </c>
      <c r="FS37">
        <f>IF($GI37&gt;=26,INDEX($DD:$DD,$GH37+26),"")</f>
      </c>
      <c r="FT37">
        <f>IF($GI37&gt;=27,INDEX($DD:$DD,$GH37+27),"")</f>
      </c>
      <c r="FU37">
        <f>IF($GI37&gt;=28,INDEX($DD:$DD,$GH37+28),"")</f>
      </c>
      <c r="FV37">
        <f>IF($GI37&gt;=29,INDEX($DD:$DD,$GH37+29),"")</f>
      </c>
      <c r="FW37">
        <f>IF($GI37&gt;=30,INDEX($DD:$DD,$GH37+30),"")</f>
      </c>
      <c r="FX37">
        <f>IF($GI37&gt;=31,INDEX($DD:$DD,$GH37+31),"")</f>
      </c>
      <c r="FY37">
        <f>IF($GI37&gt;=32,INDEX($DD:$DD,$GH37+32),"")</f>
      </c>
      <c r="FZ37">
        <f>IF($GI37&gt;=33,INDEX($DD:$DD,$GH37+33),"")</f>
      </c>
      <c r="GA37">
        <f>IF($GI37&gt;=34,INDEX($DD:$DD,$GH37+34),"")</f>
      </c>
      <c r="GB37">
        <f>IF($GI37&gt;=35,INDEX($DD:$DD,$GH37+35),"")</f>
      </c>
      <c r="GC37">
        <f>IF($GI37&gt;=36,INDEX($DD:$DD,$GH37+36),"")</f>
      </c>
      <c r="GD37">
        <f>IF($GI37&gt;=37,INDEX($DD:$DD,$GH37+37),"")</f>
      </c>
      <c r="GE37">
        <f>IF($GI37&gt;=38,INDEX($DD:$DD,$GH37+38),"")</f>
      </c>
      <c r="GF37">
        <f>IF($GI37&gt;=39,INDEX($DD:$DD,$GH37+39),"")</f>
      </c>
      <c r="GG37">
        <f>IF($GI37&gt;=40,INDEX($DD:$DD,$GH37+40),"")</f>
      </c>
      <c r="GH37">
        <f>IFERROR(MATCH($DB37,$DC$2:$DC$148,0)+1,0)</f>
      </c>
      <c r="GI37">
        <f>IFERROR(INDEX($DE$2:$DE$148,MATCH($DB37,$DC$2:$DC$148,0)),0)</f>
      </c>
      <c r="GJ37">
        <f>IFERROR(MATCH($S37,$DF$37:$ES$37,0),0)</f>
      </c>
      <c r="GK37">
        <f>IF($GJ37&gt;0,INDEX($ET$37:$GG$37,$GJ37),"")</f>
      </c>
      <c r="GL37" t="s">
        <v>267</v>
      </c>
      <c r="GN37">
        <f>IF($IW37&gt;=1,INDEX($GL:$GL,$IV37+1),"")</f>
      </c>
      <c r="GO37">
        <f>IF($IW37&gt;=2,INDEX($GL:$GL,$IV37+2),"")</f>
      </c>
      <c r="GP37">
        <f>IF($IW37&gt;=3,INDEX($GL:$GL,$IV37+3),"")</f>
      </c>
      <c r="GQ37">
        <f>IF($IW37&gt;=4,INDEX($GL:$GL,$IV37+4),"")</f>
      </c>
      <c r="GR37">
        <f>IF($IW37&gt;=5,INDEX($GL:$GL,$IV37+5),"")</f>
      </c>
      <c r="GS37">
        <f>IF($IW37&gt;=6,INDEX($GL:$GL,$IV37+6),"")</f>
      </c>
      <c r="GT37">
        <f>IF($IW37&gt;=7,INDEX($GL:$GL,$IV37+7),"")</f>
      </c>
      <c r="GU37">
        <f>IF($IW37&gt;=8,INDEX($GL:$GL,$IV37+8),"")</f>
      </c>
      <c r="GV37">
        <f>IF($IW37&gt;=9,INDEX($GL:$GL,$IV37+9),"")</f>
      </c>
      <c r="GW37">
        <f>IF($IW37&gt;=10,INDEX($GL:$GL,$IV37+10),"")</f>
      </c>
      <c r="GX37">
        <f>IF($IW37&gt;=11,INDEX($GL:$GL,$IV37+11),"")</f>
      </c>
      <c r="GY37">
        <f>IF($IW37&gt;=12,INDEX($GL:$GL,$IV37+12),"")</f>
      </c>
      <c r="GZ37">
        <f>IF($IW37&gt;=13,INDEX($GL:$GL,$IV37+13),"")</f>
      </c>
      <c r="HA37">
        <f>IF($IW37&gt;=14,INDEX($GL:$GL,$IV37+14),"")</f>
      </c>
      <c r="HB37">
        <f>IF($IW37&gt;=15,INDEX($GL:$GL,$IV37+15),"")</f>
      </c>
      <c r="HC37">
        <f>IF($IW37&gt;=16,INDEX($GL:$GL,$IV37+16),"")</f>
      </c>
      <c r="HD37">
        <f>IF($IW37&gt;=17,INDEX($GL:$GL,$IV37+17),"")</f>
      </c>
      <c r="HE37">
        <f>IF($IW37&gt;=18,INDEX($GL:$GL,$IV37+18),"")</f>
      </c>
      <c r="HF37">
        <f>IF($IW37&gt;=19,INDEX($GL:$GL,$IV37+19),"")</f>
      </c>
      <c r="HG37">
        <f>IF($IW37&gt;=20,INDEX($GL:$GL,$IV37+20),"")</f>
      </c>
      <c r="HH37">
        <f>IF($IW37&gt;=21,INDEX($GL:$GL,$IV37+21),"")</f>
      </c>
      <c r="HI37">
        <f>IF($IW37&gt;=22,INDEX($GL:$GL,$IV37+22),"")</f>
      </c>
      <c r="HJ37">
        <f>IF($IW37&gt;=23,INDEX($GL:$GL,$IV37+23),"")</f>
      </c>
      <c r="HK37">
        <f>IF($IW37&gt;=24,INDEX($GL:$GL,$IV37+24),"")</f>
      </c>
      <c r="HL37">
        <f>IF($IW37&gt;=25,INDEX($GL:$GL,$IV37+25),"")</f>
      </c>
      <c r="HM37">
        <f>IF($IW37&gt;=26,INDEX($GL:$GL,$IV37+26),"")</f>
      </c>
      <c r="HN37">
        <f>IF($IW37&gt;=27,INDEX($GL:$GL,$IV37+27),"")</f>
      </c>
      <c r="HO37">
        <f>IF($IW37&gt;=28,INDEX($GL:$GL,$IV37+28),"")</f>
      </c>
      <c r="HP37">
        <f>IF($IW37&gt;=29,INDEX($GL:$GL,$IV37+29),"")</f>
      </c>
      <c r="HQ37">
        <f>IF($IW37&gt;=30,INDEX($GL:$GL,$IV37+30),"")</f>
      </c>
      <c r="HR37">
        <f>IF($IW37&gt;=31,INDEX($GL:$GL,$IV37+31),"")</f>
      </c>
      <c r="HS37">
        <f>IF($IW37&gt;=32,INDEX($GL:$GL,$IV37+32),"")</f>
      </c>
      <c r="HT37">
        <f>IF($IW37&gt;=33,INDEX($GL:$GL,$IV37+33),"")</f>
      </c>
      <c r="HU37">
        <f>IF($IW37&gt;=34,INDEX($GL:$GL,$IV37+34),"")</f>
      </c>
      <c r="HV37">
        <f>IF($IW37&gt;=35,INDEX($GL:$GL,$IV37+35),"")</f>
      </c>
      <c r="HW37">
        <f>IF($IW37&gt;=36,INDEX($GL:$GL,$IV37+36),"")</f>
      </c>
      <c r="HX37">
        <f>IF($IW37&gt;=37,INDEX($GL:$GL,$IV37+37),"")</f>
      </c>
      <c r="HY37">
        <f>IF($IW37&gt;=38,INDEX($GL:$GL,$IV37+38),"")</f>
      </c>
      <c r="HZ37">
        <f>IF($IW37&gt;=39,INDEX($GL:$GL,$IV37+39),"")</f>
      </c>
      <c r="IA37">
        <f>IF($IW37&gt;=40,INDEX($GL:$GL,$IV37+40),"")</f>
      </c>
      <c r="IB37">
        <f>IF($IW37&gt;=41,INDEX($GL:$GL,$IV37+41),"")</f>
      </c>
      <c r="IC37">
        <f>IF($IW37&gt;=42,INDEX($GL:$GL,$IV37+42),"")</f>
      </c>
      <c r="ID37">
        <f>IF($IW37&gt;=43,INDEX($GL:$GL,$IV37+43),"")</f>
      </c>
      <c r="IE37">
        <f>IF($IW37&gt;=44,INDEX($GL:$GL,$IV37+44),"")</f>
      </c>
      <c r="IF37">
        <f>IF($IW37&gt;=45,INDEX($GL:$GL,$IV37+45),"")</f>
      </c>
      <c r="IG37">
        <f>IF($IW37&gt;=46,INDEX($GL:$GL,$IV37+46),"")</f>
      </c>
      <c r="IH37">
        <f>IF($IW37&gt;=47,INDEX($GL:$GL,$IV37+47),"")</f>
      </c>
      <c r="II37">
        <f>IF($IW37&gt;=48,INDEX($GL:$GL,$IV37+48),"")</f>
      </c>
      <c r="IJ37">
        <f>IF($IW37&gt;=49,INDEX($GL:$GL,$IV37+49),"")</f>
      </c>
      <c r="IK37">
        <f>IF($IW37&gt;=50,INDEX($GL:$GL,$IV37+50),"")</f>
      </c>
      <c r="IL37">
        <f>IF($IW37&gt;=51,INDEX($GL:$GL,$IV37+51),"")</f>
      </c>
      <c r="IM37">
        <f>IF($IW37&gt;=52,INDEX($GL:$GL,$IV37+52),"")</f>
      </c>
      <c r="IN37">
        <f>IF($IW37&gt;=53,INDEX($GL:$GL,$IV37+53),"")</f>
      </c>
      <c r="IO37">
        <f>IF($IW37&gt;=54,INDEX($GL:$GL,$IV37+54),"")</f>
      </c>
      <c r="IP37">
        <f>IF($IW37&gt;=55,INDEX($GL:$GL,$IV37+55),"")</f>
      </c>
      <c r="IQ37">
        <f>IF($IW37&gt;=56,INDEX($GL:$GL,$IV37+56),"")</f>
      </c>
      <c r="IR37">
        <f>IF($IW37&gt;=57,INDEX($GL:$GL,$IV37+57),"")</f>
      </c>
      <c r="IS37">
        <f>IF($IW37&gt;=58,INDEX($GL:$GL,$IV37+58),"")</f>
      </c>
      <c r="IT37">
        <f>IF($IW37&gt;=59,INDEX($GL:$GL,$IV37+59),"")</f>
      </c>
      <c r="IU37">
        <f>IF($IW37&gt;=60,INDEX($GL:$GL,$IV37+60),"")</f>
      </c>
      <c r="IV37">
        <f>IFERROR(MATCH($GK37,$GL$2:$GL$324,0)+1,0)</f>
      </c>
      <c r="IW37">
        <f>IFERROR(INDEX($GM$2:$GM$324,MATCH($GK37,$GL$2:$GL$324,0)),0)</f>
      </c>
      <c r="IX37" t="s">
        <v>34</v>
      </c>
      <c r="IY37" t="s">
        <v>34</v>
      </c>
    </row>
    <row r="38" spans="1:259" x14ac:dyDescent="0.25">
      <c r="K38">
        <f>IF(OR($N38="",$J38=""),"",IFERROR($N38/$J38,0))</f>
      </c>
      <c r="L38">
        <f>IF($N38="","",
SUM($M38,$O38,$T38,$P38,$R38)*
(1-IF($U38="",0,VALUE($U38)/100)))</f>
      </c>
      <c r="M38">
        <f>IF($N38="","",$N38)</f>
      </c>
      <c r="O38">
        <f>IF($N38="","",
IF($H38="","",
IF(ISNUMBER(SEARCH("exempt",LOWER($H38))),0,
$N38*(VALUE(SUBSTITUTE($H38,"%",""))/100))))</f>
      </c>
      <c r="V38">
        <f>IFERROR(IF(FIND(" - ",$E38)&gt;0,MID($E38,FIND(" - ",$E38)+3,LEN($E38)),""),"")</f>
      </c>
      <c r="AE38" t="s">
        <v>268</v>
      </c>
      <c r="AG38" t="s">
        <v>269</v>
      </c>
      <c r="AH38" t="s">
        <v>269</v>
      </c>
      <c r="AI38" t="s">
        <v>270</v>
      </c>
      <c r="AJ38">
        <f>IFERROR(LEFT($E38,FIND(" - ",$E38)-1),$E38)</f>
      </c>
      <c r="AK38" t="s">
        <v>239</v>
      </c>
      <c r="AM38">
        <f>IF($CB38&gt;=1,INDEX($AK:$AK,$CA38+1),"")</f>
      </c>
      <c r="AN38">
        <f>IF($CB38&gt;=2,INDEX($AK:$AK,$CA38+2),"")</f>
      </c>
      <c r="AO38">
        <f>IF($CB38&gt;=3,INDEX($AK:$AK,$CA38+3),"")</f>
      </c>
      <c r="AP38">
        <f>IF($CB38&gt;=4,INDEX($AK:$AK,$CA38+4),"")</f>
      </c>
      <c r="AQ38">
        <f>IF($CB38&gt;=5,INDEX($AK:$AK,$CA38+5),"")</f>
      </c>
      <c r="AR38">
        <f>IF($CB38&gt;=6,INDEX($AK:$AK,$CA38+6),"")</f>
      </c>
      <c r="AS38">
        <f>IF($CB38&gt;=7,INDEX($AK:$AK,$CA38+7),"")</f>
      </c>
      <c r="AT38">
        <f>IF($CB38&gt;=8,INDEX($AK:$AK,$CA38+8),"")</f>
      </c>
      <c r="AU38">
        <f>IF($CB38&gt;=9,INDEX($AK:$AK,$CA38+9),"")</f>
      </c>
      <c r="AV38">
        <f>IF($CB38&gt;=10,INDEX($AK:$AK,$CA38+10),"")</f>
      </c>
      <c r="AW38">
        <f>IF($CB38&gt;=11,INDEX($AK:$AK,$CA38+11),"")</f>
      </c>
      <c r="AX38">
        <f>IF($CB38&gt;=12,INDEX($AK:$AK,$CA38+12),"")</f>
      </c>
      <c r="AY38">
        <f>IF($CB38&gt;=13,INDEX($AK:$AK,$CA38+13),"")</f>
      </c>
      <c r="AZ38">
        <f>IF($CB38&gt;=14,INDEX($AK:$AK,$CA38+14),"")</f>
      </c>
      <c r="BA38">
        <f>IF($CB38&gt;=15,INDEX($AK:$AK,$CA38+15),"")</f>
      </c>
      <c r="BB38">
        <f>IF($CB38&gt;=16,INDEX($AK:$AK,$CA38+16),"")</f>
      </c>
      <c r="BC38">
        <f>IF($CB38&gt;=17,INDEX($AK:$AK,$CA38+17),"")</f>
      </c>
      <c r="BD38">
        <f>IF($CB38&gt;=18,INDEX($AK:$AK,$CA38+18),"")</f>
      </c>
      <c r="BE38">
        <f>IF($CB38&gt;=19,INDEX($AK:$AK,$CA38+19),"")</f>
      </c>
      <c r="BF38">
        <f>IF($CB38&gt;=20,INDEX($AK:$AK,$CA38+20),"")</f>
      </c>
      <c r="BG38">
        <f>IF($CB38&gt;=21,INDEX($AK:$AK,$CA38+21),"")</f>
      </c>
      <c r="BH38">
        <f>IF($CB38&gt;=22,INDEX($AK:$AK,$CA38+22),"")</f>
      </c>
      <c r="BI38">
        <f>IF($CB38&gt;=23,INDEX($AK:$AK,$CA38+23),"")</f>
      </c>
      <c r="BJ38">
        <f>IF($CB38&gt;=24,INDEX($AK:$AK,$CA38+24),"")</f>
      </c>
      <c r="BK38">
        <f>IF($CB38&gt;=25,INDEX($AK:$AK,$CA38+25),"")</f>
      </c>
      <c r="BL38">
        <f>IF($CB38&gt;=26,INDEX($AK:$AK,$CA38+26),"")</f>
      </c>
      <c r="BM38">
        <f>IF($CB38&gt;=27,INDEX($AK:$AK,$CA38+27),"")</f>
      </c>
      <c r="BN38">
        <f>IF($CB38&gt;=28,INDEX($AK:$AK,$CA38+28),"")</f>
      </c>
      <c r="BO38">
        <f>IF($CB38&gt;=29,INDEX($AK:$AK,$CA38+29),"")</f>
      </c>
      <c r="BP38">
        <f>IF($CB38&gt;=30,INDEX($AK:$AK,$CA38+30),"")</f>
      </c>
      <c r="BQ38">
        <f>IF($CB38&gt;=31,INDEX($AK:$AK,$CA38+31),"")</f>
      </c>
      <c r="BR38">
        <f>IF($CB38&gt;=32,INDEX($AK:$AK,$CA38+32),"")</f>
      </c>
      <c r="BS38">
        <f>IF($CB38&gt;=33,INDEX($AK:$AK,$CA38+33),"")</f>
      </c>
      <c r="BT38">
        <f>IF($CB38&gt;=34,INDEX($AK:$AK,$CA38+34),"")</f>
      </c>
      <c r="BU38">
        <f>IF($CB38&gt;=35,INDEX($AK:$AK,$CA38+35),"")</f>
      </c>
      <c r="BV38">
        <f>IF($CB38&gt;=36,INDEX($AK:$AK,$CA38+36),"")</f>
      </c>
      <c r="BW38">
        <f>IF($CB38&gt;=37,INDEX($AK:$AK,$CA38+37),"")</f>
      </c>
      <c r="BX38">
        <f>IF($CB38&gt;=38,INDEX($AK:$AK,$CA38+38),"")</f>
      </c>
      <c r="BY38">
        <f>IF($CB38&gt;=39,INDEX($AK:$AK,$CA38+39),"")</f>
      </c>
      <c r="BZ38">
        <f>IF($CB38&gt;=40,INDEX($AK:$AK,$CA38+40),"")</f>
      </c>
      <c r="CA38">
        <f>IFERROR(MATCH($AJ38,$AK$2:$AK$134,0)+1,0)</f>
      </c>
      <c r="CB38">
        <f>IFERROR(INDEX($AL$2:$AL$134,MATCH($AJ38,$AK$2:$AK$134,0)),0)</f>
      </c>
      <c r="CC38">
        <f>IFERROR(LEFT($F38,FIND(" - ",$F38)-1),$F38)</f>
      </c>
      <c r="CD38" t="s">
        <v>47</v>
      </c>
      <c r="CF38">
        <f>IF($DA38&gt;=1,INDEX($CD:$CD,$CZ38+1),"")</f>
      </c>
      <c r="CG38">
        <f>IF($DA38&gt;=2,INDEX($CD:$CD,$CZ38+2),"")</f>
      </c>
      <c r="CH38">
        <f>IF($DA38&gt;=3,INDEX($CD:$CD,$CZ38+3),"")</f>
      </c>
      <c r="CI38">
        <f>IF($DA38&gt;=4,INDEX($CD:$CD,$CZ38+4),"")</f>
      </c>
      <c r="CJ38">
        <f>IF($DA38&gt;=5,INDEX($CD:$CD,$CZ38+5),"")</f>
      </c>
      <c r="CK38">
        <f>IF($DA38&gt;=6,INDEX($CD:$CD,$CZ38+6),"")</f>
      </c>
      <c r="CL38">
        <f>IF($DA38&gt;=7,INDEX($CD:$CD,$CZ38+7),"")</f>
      </c>
      <c r="CM38">
        <f>IF($DA38&gt;=8,INDEX($CD:$CD,$CZ38+8),"")</f>
      </c>
      <c r="CN38">
        <f>IF($DA38&gt;=9,INDEX($CD:$CD,$CZ38+9),"")</f>
      </c>
      <c r="CO38">
        <f>IF($DA38&gt;=10,INDEX($CD:$CD,$CZ38+10),"")</f>
      </c>
      <c r="CP38">
        <f>IF($DA38&gt;=11,INDEX($CD:$CD,$CZ38+11),"")</f>
      </c>
      <c r="CQ38">
        <f>IF($DA38&gt;=12,INDEX($CD:$CD,$CZ38+12),"")</f>
      </c>
      <c r="CR38">
        <f>IF($DA38&gt;=13,INDEX($CD:$CD,$CZ38+13),"")</f>
      </c>
      <c r="CS38">
        <f>IF($DA38&gt;=14,INDEX($CD:$CD,$CZ38+14),"")</f>
      </c>
      <c r="CT38">
        <f>IF($DA38&gt;=15,INDEX($CD:$CD,$CZ38+15),"")</f>
      </c>
      <c r="CU38">
        <f>IF($DA38&gt;=16,INDEX($CD:$CD,$CZ38+16),"")</f>
      </c>
      <c r="CV38">
        <f>IF($DA38&gt;=17,INDEX($CD:$CD,$CZ38+17),"")</f>
      </c>
      <c r="CW38">
        <f>IF($DA38&gt;=18,INDEX($CD:$CD,$CZ38+18),"")</f>
      </c>
      <c r="CX38">
        <f>IF($DA38&gt;=19,INDEX($CD:$CD,$CZ38+19),"")</f>
      </c>
      <c r="CY38">
        <f>IF($DA38&gt;=20,INDEX($CD:$CD,$CZ38+20),"")</f>
      </c>
      <c r="CZ38">
        <f>IFERROR(MATCH($CC38,$CD$2:$CD$263,0)+1,0)</f>
      </c>
      <c r="DA38">
        <f>IFERROR(INDEX($CE$2:$CE$263,MATCH($CC38,$CD$2:$CD$263,0)),0)</f>
      </c>
      <c r="DB38">
        <f>IFERROR(INDEX($AI:$AI,MATCH($H38,$AH:$AH,0))&amp;"","")</f>
      </c>
      <c r="DC38" t="s">
        <v>260</v>
      </c>
      <c r="DD38" t="s">
        <v>271</v>
      </c>
      <c r="DF38">
        <f>IF($GI38&gt;=1,INDEX($DC:$DC,$GH38+1),"")</f>
      </c>
      <c r="DG38">
        <f>IF($GI38&gt;=2,INDEX($DC:$DC,$GH38+2),"")</f>
      </c>
      <c r="DH38">
        <f>IF($GI38&gt;=3,INDEX($DC:$DC,$GH38+3),"")</f>
      </c>
      <c r="DI38">
        <f>IF($GI38&gt;=4,INDEX($DC:$DC,$GH38+4),"")</f>
      </c>
      <c r="DJ38">
        <f>IF($GI38&gt;=5,INDEX($DC:$DC,$GH38+5),"")</f>
      </c>
      <c r="DK38">
        <f>IF($GI38&gt;=6,INDEX($DC:$DC,$GH38+6),"")</f>
      </c>
      <c r="DL38">
        <f>IF($GI38&gt;=7,INDEX($DC:$DC,$GH38+7),"")</f>
      </c>
      <c r="DM38">
        <f>IF($GI38&gt;=8,INDEX($DC:$DC,$GH38+8),"")</f>
      </c>
      <c r="DN38">
        <f>IF($GI38&gt;=9,INDEX($DC:$DC,$GH38+9),"")</f>
      </c>
      <c r="DO38">
        <f>IF($GI38&gt;=10,INDEX($DC:$DC,$GH38+10),"")</f>
      </c>
      <c r="DP38">
        <f>IF($GI38&gt;=11,INDEX($DC:$DC,$GH38+11),"")</f>
      </c>
      <c r="DQ38">
        <f>IF($GI38&gt;=12,INDEX($DC:$DC,$GH38+12),"")</f>
      </c>
      <c r="DR38">
        <f>IF($GI38&gt;=13,INDEX($DC:$DC,$GH38+13),"")</f>
      </c>
      <c r="DS38">
        <f>IF($GI38&gt;=14,INDEX($DC:$DC,$GH38+14),"")</f>
      </c>
      <c r="DT38">
        <f>IF($GI38&gt;=15,INDEX($DC:$DC,$GH38+15),"")</f>
      </c>
      <c r="DU38">
        <f>IF($GI38&gt;=16,INDEX($DC:$DC,$GH38+16),"")</f>
      </c>
      <c r="DV38">
        <f>IF($GI38&gt;=17,INDEX($DC:$DC,$GH38+17),"")</f>
      </c>
      <c r="DW38">
        <f>IF($GI38&gt;=18,INDEX($DC:$DC,$GH38+18),"")</f>
      </c>
      <c r="DX38">
        <f>IF($GI38&gt;=19,INDEX($DC:$DC,$GH38+19),"")</f>
      </c>
      <c r="DY38">
        <f>IF($GI38&gt;=20,INDEX($DC:$DC,$GH38+20),"")</f>
      </c>
      <c r="DZ38">
        <f>IF($GI38&gt;=21,INDEX($DC:$DC,$GH38+21),"")</f>
      </c>
      <c r="EA38">
        <f>IF($GI38&gt;=22,INDEX($DC:$DC,$GH38+22),"")</f>
      </c>
      <c r="EB38">
        <f>IF($GI38&gt;=23,INDEX($DC:$DC,$GH38+23),"")</f>
      </c>
      <c r="EC38">
        <f>IF($GI38&gt;=24,INDEX($DC:$DC,$GH38+24),"")</f>
      </c>
      <c r="ED38">
        <f>IF($GI38&gt;=25,INDEX($DC:$DC,$GH38+25),"")</f>
      </c>
      <c r="EE38">
        <f>IF($GI38&gt;=26,INDEX($DC:$DC,$GH38+26),"")</f>
      </c>
      <c r="EF38">
        <f>IF($GI38&gt;=27,INDEX($DC:$DC,$GH38+27),"")</f>
      </c>
      <c r="EG38">
        <f>IF($GI38&gt;=28,INDEX($DC:$DC,$GH38+28),"")</f>
      </c>
      <c r="EH38">
        <f>IF($GI38&gt;=29,INDEX($DC:$DC,$GH38+29),"")</f>
      </c>
      <c r="EI38">
        <f>IF($GI38&gt;=30,INDEX($DC:$DC,$GH38+30),"")</f>
      </c>
      <c r="EJ38">
        <f>IF($GI38&gt;=31,INDEX($DC:$DC,$GH38+31),"")</f>
      </c>
      <c r="EK38">
        <f>IF($GI38&gt;=32,INDEX($DC:$DC,$GH38+32),"")</f>
      </c>
      <c r="EL38">
        <f>IF($GI38&gt;=33,INDEX($DC:$DC,$GH38+33),"")</f>
      </c>
      <c r="EM38">
        <f>IF($GI38&gt;=34,INDEX($DC:$DC,$GH38+34),"")</f>
      </c>
      <c r="EN38">
        <f>IF($GI38&gt;=35,INDEX($DC:$DC,$GH38+35),"")</f>
      </c>
      <c r="EO38">
        <f>IF($GI38&gt;=36,INDEX($DC:$DC,$GH38+36),"")</f>
      </c>
      <c r="EP38">
        <f>IF($GI38&gt;=37,INDEX($DC:$DC,$GH38+37),"")</f>
      </c>
      <c r="EQ38">
        <f>IF($GI38&gt;=38,INDEX($DC:$DC,$GH38+38),"")</f>
      </c>
      <c r="ER38">
        <f>IF($GI38&gt;=39,INDEX($DC:$DC,$GH38+39),"")</f>
      </c>
      <c r="ES38">
        <f>IF($GI38&gt;=40,INDEX($DC:$DC,$GH38+40),"")</f>
      </c>
      <c r="ET38">
        <f>IF($GI38&gt;=1,INDEX($DD:$DD,$GH38+1),"")</f>
      </c>
      <c r="EU38">
        <f>IF($GI38&gt;=2,INDEX($DD:$DD,$GH38+2),"")</f>
      </c>
      <c r="EV38">
        <f>IF($GI38&gt;=3,INDEX($DD:$DD,$GH38+3),"")</f>
      </c>
      <c r="EW38">
        <f>IF($GI38&gt;=4,INDEX($DD:$DD,$GH38+4),"")</f>
      </c>
      <c r="EX38">
        <f>IF($GI38&gt;=5,INDEX($DD:$DD,$GH38+5),"")</f>
      </c>
      <c r="EY38">
        <f>IF($GI38&gt;=6,INDEX($DD:$DD,$GH38+6),"")</f>
      </c>
      <c r="EZ38">
        <f>IF($GI38&gt;=7,INDEX($DD:$DD,$GH38+7),"")</f>
      </c>
      <c r="FA38">
        <f>IF($GI38&gt;=8,INDEX($DD:$DD,$GH38+8),"")</f>
      </c>
      <c r="FB38">
        <f>IF($GI38&gt;=9,INDEX($DD:$DD,$GH38+9),"")</f>
      </c>
      <c r="FC38">
        <f>IF($GI38&gt;=10,INDEX($DD:$DD,$GH38+10),"")</f>
      </c>
      <c r="FD38">
        <f>IF($GI38&gt;=11,INDEX($DD:$DD,$GH38+11),"")</f>
      </c>
      <c r="FE38">
        <f>IF($GI38&gt;=12,INDEX($DD:$DD,$GH38+12),"")</f>
      </c>
      <c r="FF38">
        <f>IF($GI38&gt;=13,INDEX($DD:$DD,$GH38+13),"")</f>
      </c>
      <c r="FG38">
        <f>IF($GI38&gt;=14,INDEX($DD:$DD,$GH38+14),"")</f>
      </c>
      <c r="FH38">
        <f>IF($GI38&gt;=15,INDEX($DD:$DD,$GH38+15),"")</f>
      </c>
      <c r="FI38">
        <f>IF($GI38&gt;=16,INDEX($DD:$DD,$GH38+16),"")</f>
      </c>
      <c r="FJ38">
        <f>IF($GI38&gt;=17,INDEX($DD:$DD,$GH38+17),"")</f>
      </c>
      <c r="FK38">
        <f>IF($GI38&gt;=18,INDEX($DD:$DD,$GH38+18),"")</f>
      </c>
      <c r="FL38">
        <f>IF($GI38&gt;=19,INDEX($DD:$DD,$GH38+19),"")</f>
      </c>
      <c r="FM38">
        <f>IF($GI38&gt;=20,INDEX($DD:$DD,$GH38+20),"")</f>
      </c>
      <c r="FN38">
        <f>IF($GI38&gt;=21,INDEX($DD:$DD,$GH38+21),"")</f>
      </c>
      <c r="FO38">
        <f>IF($GI38&gt;=22,INDEX($DD:$DD,$GH38+22),"")</f>
      </c>
      <c r="FP38">
        <f>IF($GI38&gt;=23,INDEX($DD:$DD,$GH38+23),"")</f>
      </c>
      <c r="FQ38">
        <f>IF($GI38&gt;=24,INDEX($DD:$DD,$GH38+24),"")</f>
      </c>
      <c r="FR38">
        <f>IF($GI38&gt;=25,INDEX($DD:$DD,$GH38+25),"")</f>
      </c>
      <c r="FS38">
        <f>IF($GI38&gt;=26,INDEX($DD:$DD,$GH38+26),"")</f>
      </c>
      <c r="FT38">
        <f>IF($GI38&gt;=27,INDEX($DD:$DD,$GH38+27),"")</f>
      </c>
      <c r="FU38">
        <f>IF($GI38&gt;=28,INDEX($DD:$DD,$GH38+28),"")</f>
      </c>
      <c r="FV38">
        <f>IF($GI38&gt;=29,INDEX($DD:$DD,$GH38+29),"")</f>
      </c>
      <c r="FW38">
        <f>IF($GI38&gt;=30,INDEX($DD:$DD,$GH38+30),"")</f>
      </c>
      <c r="FX38">
        <f>IF($GI38&gt;=31,INDEX($DD:$DD,$GH38+31),"")</f>
      </c>
      <c r="FY38">
        <f>IF($GI38&gt;=32,INDEX($DD:$DD,$GH38+32),"")</f>
      </c>
      <c r="FZ38">
        <f>IF($GI38&gt;=33,INDEX($DD:$DD,$GH38+33),"")</f>
      </c>
      <c r="GA38">
        <f>IF($GI38&gt;=34,INDEX($DD:$DD,$GH38+34),"")</f>
      </c>
      <c r="GB38">
        <f>IF($GI38&gt;=35,INDEX($DD:$DD,$GH38+35),"")</f>
      </c>
      <c r="GC38">
        <f>IF($GI38&gt;=36,INDEX($DD:$DD,$GH38+36),"")</f>
      </c>
      <c r="GD38">
        <f>IF($GI38&gt;=37,INDEX($DD:$DD,$GH38+37),"")</f>
      </c>
      <c r="GE38">
        <f>IF($GI38&gt;=38,INDEX($DD:$DD,$GH38+38),"")</f>
      </c>
      <c r="GF38">
        <f>IF($GI38&gt;=39,INDEX($DD:$DD,$GH38+39),"")</f>
      </c>
      <c r="GG38">
        <f>IF($GI38&gt;=40,INDEX($DD:$DD,$GH38+40),"")</f>
      </c>
      <c r="GH38">
        <f>IFERROR(MATCH($DB38,$DC$2:$DC$148,0)+1,0)</f>
      </c>
      <c r="GI38">
        <f>IFERROR(INDEX($DE$2:$DE$148,MATCH($DB38,$DC$2:$DC$148,0)),0)</f>
      </c>
      <c r="GJ38">
        <f>IFERROR(MATCH($S38,$DF$38:$ES$38,0),0)</f>
      </c>
      <c r="GK38">
        <f>IF($GJ38&gt;0,INDEX($ET$38:$GG$38,$GJ38),"")</f>
      </c>
      <c r="GL38" t="s">
        <v>272</v>
      </c>
      <c r="GN38">
        <f>IF($IW38&gt;=1,INDEX($GL:$GL,$IV38+1),"")</f>
      </c>
      <c r="GO38">
        <f>IF($IW38&gt;=2,INDEX($GL:$GL,$IV38+2),"")</f>
      </c>
      <c r="GP38">
        <f>IF($IW38&gt;=3,INDEX($GL:$GL,$IV38+3),"")</f>
      </c>
      <c r="GQ38">
        <f>IF($IW38&gt;=4,INDEX($GL:$GL,$IV38+4),"")</f>
      </c>
      <c r="GR38">
        <f>IF($IW38&gt;=5,INDEX($GL:$GL,$IV38+5),"")</f>
      </c>
      <c r="GS38">
        <f>IF($IW38&gt;=6,INDEX($GL:$GL,$IV38+6),"")</f>
      </c>
      <c r="GT38">
        <f>IF($IW38&gt;=7,INDEX($GL:$GL,$IV38+7),"")</f>
      </c>
      <c r="GU38">
        <f>IF($IW38&gt;=8,INDEX($GL:$GL,$IV38+8),"")</f>
      </c>
      <c r="GV38">
        <f>IF($IW38&gt;=9,INDEX($GL:$GL,$IV38+9),"")</f>
      </c>
      <c r="GW38">
        <f>IF($IW38&gt;=10,INDEX($GL:$GL,$IV38+10),"")</f>
      </c>
      <c r="GX38">
        <f>IF($IW38&gt;=11,INDEX($GL:$GL,$IV38+11),"")</f>
      </c>
      <c r="GY38">
        <f>IF($IW38&gt;=12,INDEX($GL:$GL,$IV38+12),"")</f>
      </c>
      <c r="GZ38">
        <f>IF($IW38&gt;=13,INDEX($GL:$GL,$IV38+13),"")</f>
      </c>
      <c r="HA38">
        <f>IF($IW38&gt;=14,INDEX($GL:$GL,$IV38+14),"")</f>
      </c>
      <c r="HB38">
        <f>IF($IW38&gt;=15,INDEX($GL:$GL,$IV38+15),"")</f>
      </c>
      <c r="HC38">
        <f>IF($IW38&gt;=16,INDEX($GL:$GL,$IV38+16),"")</f>
      </c>
      <c r="HD38">
        <f>IF($IW38&gt;=17,INDEX($GL:$GL,$IV38+17),"")</f>
      </c>
      <c r="HE38">
        <f>IF($IW38&gt;=18,INDEX($GL:$GL,$IV38+18),"")</f>
      </c>
      <c r="HF38">
        <f>IF($IW38&gt;=19,INDEX($GL:$GL,$IV38+19),"")</f>
      </c>
      <c r="HG38">
        <f>IF($IW38&gt;=20,INDEX($GL:$GL,$IV38+20),"")</f>
      </c>
      <c r="HH38">
        <f>IF($IW38&gt;=21,INDEX($GL:$GL,$IV38+21),"")</f>
      </c>
      <c r="HI38">
        <f>IF($IW38&gt;=22,INDEX($GL:$GL,$IV38+22),"")</f>
      </c>
      <c r="HJ38">
        <f>IF($IW38&gt;=23,INDEX($GL:$GL,$IV38+23),"")</f>
      </c>
      <c r="HK38">
        <f>IF($IW38&gt;=24,INDEX($GL:$GL,$IV38+24),"")</f>
      </c>
      <c r="HL38">
        <f>IF($IW38&gt;=25,INDEX($GL:$GL,$IV38+25),"")</f>
      </c>
      <c r="HM38">
        <f>IF($IW38&gt;=26,INDEX($GL:$GL,$IV38+26),"")</f>
      </c>
      <c r="HN38">
        <f>IF($IW38&gt;=27,INDEX($GL:$GL,$IV38+27),"")</f>
      </c>
      <c r="HO38">
        <f>IF($IW38&gt;=28,INDEX($GL:$GL,$IV38+28),"")</f>
      </c>
      <c r="HP38">
        <f>IF($IW38&gt;=29,INDEX($GL:$GL,$IV38+29),"")</f>
      </c>
      <c r="HQ38">
        <f>IF($IW38&gt;=30,INDEX($GL:$GL,$IV38+30),"")</f>
      </c>
      <c r="HR38">
        <f>IF($IW38&gt;=31,INDEX($GL:$GL,$IV38+31),"")</f>
      </c>
      <c r="HS38">
        <f>IF($IW38&gt;=32,INDEX($GL:$GL,$IV38+32),"")</f>
      </c>
      <c r="HT38">
        <f>IF($IW38&gt;=33,INDEX($GL:$GL,$IV38+33),"")</f>
      </c>
      <c r="HU38">
        <f>IF($IW38&gt;=34,INDEX($GL:$GL,$IV38+34),"")</f>
      </c>
      <c r="HV38">
        <f>IF($IW38&gt;=35,INDEX($GL:$GL,$IV38+35),"")</f>
      </c>
      <c r="HW38">
        <f>IF($IW38&gt;=36,INDEX($GL:$GL,$IV38+36),"")</f>
      </c>
      <c r="HX38">
        <f>IF($IW38&gt;=37,INDEX($GL:$GL,$IV38+37),"")</f>
      </c>
      <c r="HY38">
        <f>IF($IW38&gt;=38,INDEX($GL:$GL,$IV38+38),"")</f>
      </c>
      <c r="HZ38">
        <f>IF($IW38&gt;=39,INDEX($GL:$GL,$IV38+39),"")</f>
      </c>
      <c r="IA38">
        <f>IF($IW38&gt;=40,INDEX($GL:$GL,$IV38+40),"")</f>
      </c>
      <c r="IB38">
        <f>IF($IW38&gt;=41,INDEX($GL:$GL,$IV38+41),"")</f>
      </c>
      <c r="IC38">
        <f>IF($IW38&gt;=42,INDEX($GL:$GL,$IV38+42),"")</f>
      </c>
      <c r="ID38">
        <f>IF($IW38&gt;=43,INDEX($GL:$GL,$IV38+43),"")</f>
      </c>
      <c r="IE38">
        <f>IF($IW38&gt;=44,INDEX($GL:$GL,$IV38+44),"")</f>
      </c>
      <c r="IF38">
        <f>IF($IW38&gt;=45,INDEX($GL:$GL,$IV38+45),"")</f>
      </c>
      <c r="IG38">
        <f>IF($IW38&gt;=46,INDEX($GL:$GL,$IV38+46),"")</f>
      </c>
      <c r="IH38">
        <f>IF($IW38&gt;=47,INDEX($GL:$GL,$IV38+47),"")</f>
      </c>
      <c r="II38">
        <f>IF($IW38&gt;=48,INDEX($GL:$GL,$IV38+48),"")</f>
      </c>
      <c r="IJ38">
        <f>IF($IW38&gt;=49,INDEX($GL:$GL,$IV38+49),"")</f>
      </c>
      <c r="IK38">
        <f>IF($IW38&gt;=50,INDEX($GL:$GL,$IV38+50),"")</f>
      </c>
      <c r="IL38">
        <f>IF($IW38&gt;=51,INDEX($GL:$GL,$IV38+51),"")</f>
      </c>
      <c r="IM38">
        <f>IF($IW38&gt;=52,INDEX($GL:$GL,$IV38+52),"")</f>
      </c>
      <c r="IN38">
        <f>IF($IW38&gt;=53,INDEX($GL:$GL,$IV38+53),"")</f>
      </c>
      <c r="IO38">
        <f>IF($IW38&gt;=54,INDEX($GL:$GL,$IV38+54),"")</f>
      </c>
      <c r="IP38">
        <f>IF($IW38&gt;=55,INDEX($GL:$GL,$IV38+55),"")</f>
      </c>
      <c r="IQ38">
        <f>IF($IW38&gt;=56,INDEX($GL:$GL,$IV38+56),"")</f>
      </c>
      <c r="IR38">
        <f>IF($IW38&gt;=57,INDEX($GL:$GL,$IV38+57),"")</f>
      </c>
      <c r="IS38">
        <f>IF($IW38&gt;=58,INDEX($GL:$GL,$IV38+58),"")</f>
      </c>
      <c r="IT38">
        <f>IF($IW38&gt;=59,INDEX($GL:$GL,$IV38+59),"")</f>
      </c>
      <c r="IU38">
        <f>IF($IW38&gt;=60,INDEX($GL:$GL,$IV38+60),"")</f>
      </c>
      <c r="IV38">
        <f>IFERROR(MATCH($GK38,$GL$2:$GL$324,0)+1,0)</f>
      </c>
      <c r="IW38">
        <f>IFERROR(INDEX($GM$2:$GM$324,MATCH($GK38,$GL$2:$GL$324,0)),0)</f>
      </c>
      <c r="IX38" t="s">
        <v>34</v>
      </c>
      <c r="IY38" t="s">
        <v>34</v>
      </c>
    </row>
    <row r="39" spans="1:259" x14ac:dyDescent="0.25">
      <c r="K39">
        <f>IF(OR($N39="",$J39=""),"",IFERROR($N39/$J39,0))</f>
      </c>
      <c r="L39">
        <f>IF($N39="","",
SUM($M39,$O39,$T39,$P39,$R39)*
(1-IF($U39="",0,VALUE($U39)/100)))</f>
      </c>
      <c r="M39">
        <f>IF($N39="","",$N39)</f>
      </c>
      <c r="O39">
        <f>IF($N39="","",
IF($H39="","",
IF(ISNUMBER(SEARCH("exempt",LOWER($H39))),0,
$N39*(VALUE(SUBSTITUTE($H39,"%",""))/100))))</f>
      </c>
      <c r="V39">
        <f>IFERROR(IF(FIND(" - ",$E39)&gt;0,MID($E39,FIND(" - ",$E39)+3,LEN($E39)),""),"")</f>
      </c>
      <c r="AE39" t="s">
        <v>273</v>
      </c>
      <c r="AG39" t="s">
        <v>274</v>
      </c>
      <c r="AH39" t="s">
        <v>274</v>
      </c>
      <c r="AI39" t="s">
        <v>275</v>
      </c>
      <c r="AJ39">
        <f>IFERROR(LEFT($E39,FIND(" - ",$E39)-1),$E39)</f>
      </c>
      <c r="AK39" t="s">
        <v>244</v>
      </c>
      <c r="AM39">
        <f>IF($CB39&gt;=1,INDEX($AK:$AK,$CA39+1),"")</f>
      </c>
      <c r="AN39">
        <f>IF($CB39&gt;=2,INDEX($AK:$AK,$CA39+2),"")</f>
      </c>
      <c r="AO39">
        <f>IF($CB39&gt;=3,INDEX($AK:$AK,$CA39+3),"")</f>
      </c>
      <c r="AP39">
        <f>IF($CB39&gt;=4,INDEX($AK:$AK,$CA39+4),"")</f>
      </c>
      <c r="AQ39">
        <f>IF($CB39&gt;=5,INDEX($AK:$AK,$CA39+5),"")</f>
      </c>
      <c r="AR39">
        <f>IF($CB39&gt;=6,INDEX($AK:$AK,$CA39+6),"")</f>
      </c>
      <c r="AS39">
        <f>IF($CB39&gt;=7,INDEX($AK:$AK,$CA39+7),"")</f>
      </c>
      <c r="AT39">
        <f>IF($CB39&gt;=8,INDEX($AK:$AK,$CA39+8),"")</f>
      </c>
      <c r="AU39">
        <f>IF($CB39&gt;=9,INDEX($AK:$AK,$CA39+9),"")</f>
      </c>
      <c r="AV39">
        <f>IF($CB39&gt;=10,INDEX($AK:$AK,$CA39+10),"")</f>
      </c>
      <c r="AW39">
        <f>IF($CB39&gt;=11,INDEX($AK:$AK,$CA39+11),"")</f>
      </c>
      <c r="AX39">
        <f>IF($CB39&gt;=12,INDEX($AK:$AK,$CA39+12),"")</f>
      </c>
      <c r="AY39">
        <f>IF($CB39&gt;=13,INDEX($AK:$AK,$CA39+13),"")</f>
      </c>
      <c r="AZ39">
        <f>IF($CB39&gt;=14,INDEX($AK:$AK,$CA39+14),"")</f>
      </c>
      <c r="BA39">
        <f>IF($CB39&gt;=15,INDEX($AK:$AK,$CA39+15),"")</f>
      </c>
      <c r="BB39">
        <f>IF($CB39&gt;=16,INDEX($AK:$AK,$CA39+16),"")</f>
      </c>
      <c r="BC39">
        <f>IF($CB39&gt;=17,INDEX($AK:$AK,$CA39+17),"")</f>
      </c>
      <c r="BD39">
        <f>IF($CB39&gt;=18,INDEX($AK:$AK,$CA39+18),"")</f>
      </c>
      <c r="BE39">
        <f>IF($CB39&gt;=19,INDEX($AK:$AK,$CA39+19),"")</f>
      </c>
      <c r="BF39">
        <f>IF($CB39&gt;=20,INDEX($AK:$AK,$CA39+20),"")</f>
      </c>
      <c r="BG39">
        <f>IF($CB39&gt;=21,INDEX($AK:$AK,$CA39+21),"")</f>
      </c>
      <c r="BH39">
        <f>IF($CB39&gt;=22,INDEX($AK:$AK,$CA39+22),"")</f>
      </c>
      <c r="BI39">
        <f>IF($CB39&gt;=23,INDEX($AK:$AK,$CA39+23),"")</f>
      </c>
      <c r="BJ39">
        <f>IF($CB39&gt;=24,INDEX($AK:$AK,$CA39+24),"")</f>
      </c>
      <c r="BK39">
        <f>IF($CB39&gt;=25,INDEX($AK:$AK,$CA39+25),"")</f>
      </c>
      <c r="BL39">
        <f>IF($CB39&gt;=26,INDEX($AK:$AK,$CA39+26),"")</f>
      </c>
      <c r="BM39">
        <f>IF($CB39&gt;=27,INDEX($AK:$AK,$CA39+27),"")</f>
      </c>
      <c r="BN39">
        <f>IF($CB39&gt;=28,INDEX($AK:$AK,$CA39+28),"")</f>
      </c>
      <c r="BO39">
        <f>IF($CB39&gt;=29,INDEX($AK:$AK,$CA39+29),"")</f>
      </c>
      <c r="BP39">
        <f>IF($CB39&gt;=30,INDEX($AK:$AK,$CA39+30),"")</f>
      </c>
      <c r="BQ39">
        <f>IF($CB39&gt;=31,INDEX($AK:$AK,$CA39+31),"")</f>
      </c>
      <c r="BR39">
        <f>IF($CB39&gt;=32,INDEX($AK:$AK,$CA39+32),"")</f>
      </c>
      <c r="BS39">
        <f>IF($CB39&gt;=33,INDEX($AK:$AK,$CA39+33),"")</f>
      </c>
      <c r="BT39">
        <f>IF($CB39&gt;=34,INDEX($AK:$AK,$CA39+34),"")</f>
      </c>
      <c r="BU39">
        <f>IF($CB39&gt;=35,INDEX($AK:$AK,$CA39+35),"")</f>
      </c>
      <c r="BV39">
        <f>IF($CB39&gt;=36,INDEX($AK:$AK,$CA39+36),"")</f>
      </c>
      <c r="BW39">
        <f>IF($CB39&gt;=37,INDEX($AK:$AK,$CA39+37),"")</f>
      </c>
      <c r="BX39">
        <f>IF($CB39&gt;=38,INDEX($AK:$AK,$CA39+38),"")</f>
      </c>
      <c r="BY39">
        <f>IF($CB39&gt;=39,INDEX($AK:$AK,$CA39+39),"")</f>
      </c>
      <c r="BZ39">
        <f>IF($CB39&gt;=40,INDEX($AK:$AK,$CA39+40),"")</f>
      </c>
      <c r="CA39">
        <f>IFERROR(MATCH($AJ39,$AK$2:$AK$134,0)+1,0)</f>
      </c>
      <c r="CB39">
        <f>IFERROR(INDEX($AL$2:$AL$134,MATCH($AJ39,$AK$2:$AK$134,0)),0)</f>
      </c>
      <c r="CC39">
        <f>IFERROR(LEFT($F39,FIND(" - ",$F39)-1),$F39)</f>
      </c>
      <c r="CD39" t="s">
        <v>56</v>
      </c>
      <c r="CF39">
        <f>IF($DA39&gt;=1,INDEX($CD:$CD,$CZ39+1),"")</f>
      </c>
      <c r="CG39">
        <f>IF($DA39&gt;=2,INDEX($CD:$CD,$CZ39+2),"")</f>
      </c>
      <c r="CH39">
        <f>IF($DA39&gt;=3,INDEX($CD:$CD,$CZ39+3),"")</f>
      </c>
      <c r="CI39">
        <f>IF($DA39&gt;=4,INDEX($CD:$CD,$CZ39+4),"")</f>
      </c>
      <c r="CJ39">
        <f>IF($DA39&gt;=5,INDEX($CD:$CD,$CZ39+5),"")</f>
      </c>
      <c r="CK39">
        <f>IF($DA39&gt;=6,INDEX($CD:$CD,$CZ39+6),"")</f>
      </c>
      <c r="CL39">
        <f>IF($DA39&gt;=7,INDEX($CD:$CD,$CZ39+7),"")</f>
      </c>
      <c r="CM39">
        <f>IF($DA39&gt;=8,INDEX($CD:$CD,$CZ39+8),"")</f>
      </c>
      <c r="CN39">
        <f>IF($DA39&gt;=9,INDEX($CD:$CD,$CZ39+9),"")</f>
      </c>
      <c r="CO39">
        <f>IF($DA39&gt;=10,INDEX($CD:$CD,$CZ39+10),"")</f>
      </c>
      <c r="CP39">
        <f>IF($DA39&gt;=11,INDEX($CD:$CD,$CZ39+11),"")</f>
      </c>
      <c r="CQ39">
        <f>IF($DA39&gt;=12,INDEX($CD:$CD,$CZ39+12),"")</f>
      </c>
      <c r="CR39">
        <f>IF($DA39&gt;=13,INDEX($CD:$CD,$CZ39+13),"")</f>
      </c>
      <c r="CS39">
        <f>IF($DA39&gt;=14,INDEX($CD:$CD,$CZ39+14),"")</f>
      </c>
      <c r="CT39">
        <f>IF($DA39&gt;=15,INDEX($CD:$CD,$CZ39+15),"")</f>
      </c>
      <c r="CU39">
        <f>IF($DA39&gt;=16,INDEX($CD:$CD,$CZ39+16),"")</f>
      </c>
      <c r="CV39">
        <f>IF($DA39&gt;=17,INDEX($CD:$CD,$CZ39+17),"")</f>
      </c>
      <c r="CW39">
        <f>IF($DA39&gt;=18,INDEX($CD:$CD,$CZ39+18),"")</f>
      </c>
      <c r="CX39">
        <f>IF($DA39&gt;=19,INDEX($CD:$CD,$CZ39+19),"")</f>
      </c>
      <c r="CY39">
        <f>IF($DA39&gt;=20,INDEX($CD:$CD,$CZ39+20),"")</f>
      </c>
      <c r="CZ39">
        <f>IFERROR(MATCH($CC39,$CD$2:$CD$263,0)+1,0)</f>
      </c>
      <c r="DA39">
        <f>IFERROR(INDEX($CE$2:$CE$263,MATCH($CC39,$CD$2:$CD$263,0)),0)</f>
      </c>
      <c r="DB39">
        <f>IFERROR(INDEX($AI:$AI,MATCH($H39,$AH:$AH,0))&amp;"","")</f>
      </c>
      <c r="DC39" t="s">
        <v>276</v>
      </c>
      <c r="DE39">
        <v>1</v>
      </c>
      <c r="DF39">
        <f>IF($GI39&gt;=1,INDEX($DC:$DC,$GH39+1),"")</f>
      </c>
      <c r="DG39">
        <f>IF($GI39&gt;=2,INDEX($DC:$DC,$GH39+2),"")</f>
      </c>
      <c r="DH39">
        <f>IF($GI39&gt;=3,INDEX($DC:$DC,$GH39+3),"")</f>
      </c>
      <c r="DI39">
        <f>IF($GI39&gt;=4,INDEX($DC:$DC,$GH39+4),"")</f>
      </c>
      <c r="DJ39">
        <f>IF($GI39&gt;=5,INDEX($DC:$DC,$GH39+5),"")</f>
      </c>
      <c r="DK39">
        <f>IF($GI39&gt;=6,INDEX($DC:$DC,$GH39+6),"")</f>
      </c>
      <c r="DL39">
        <f>IF($GI39&gt;=7,INDEX($DC:$DC,$GH39+7),"")</f>
      </c>
      <c r="DM39">
        <f>IF($GI39&gt;=8,INDEX($DC:$DC,$GH39+8),"")</f>
      </c>
      <c r="DN39">
        <f>IF($GI39&gt;=9,INDEX($DC:$DC,$GH39+9),"")</f>
      </c>
      <c r="DO39">
        <f>IF($GI39&gt;=10,INDEX($DC:$DC,$GH39+10),"")</f>
      </c>
      <c r="DP39">
        <f>IF($GI39&gt;=11,INDEX($DC:$DC,$GH39+11),"")</f>
      </c>
      <c r="DQ39">
        <f>IF($GI39&gt;=12,INDEX($DC:$DC,$GH39+12),"")</f>
      </c>
      <c r="DR39">
        <f>IF($GI39&gt;=13,INDEX($DC:$DC,$GH39+13),"")</f>
      </c>
      <c r="DS39">
        <f>IF($GI39&gt;=14,INDEX($DC:$DC,$GH39+14),"")</f>
      </c>
      <c r="DT39">
        <f>IF($GI39&gt;=15,INDEX($DC:$DC,$GH39+15),"")</f>
      </c>
      <c r="DU39">
        <f>IF($GI39&gt;=16,INDEX($DC:$DC,$GH39+16),"")</f>
      </c>
      <c r="DV39">
        <f>IF($GI39&gt;=17,INDEX($DC:$DC,$GH39+17),"")</f>
      </c>
      <c r="DW39">
        <f>IF($GI39&gt;=18,INDEX($DC:$DC,$GH39+18),"")</f>
      </c>
      <c r="DX39">
        <f>IF($GI39&gt;=19,INDEX($DC:$DC,$GH39+19),"")</f>
      </c>
      <c r="DY39">
        <f>IF($GI39&gt;=20,INDEX($DC:$DC,$GH39+20),"")</f>
      </c>
      <c r="DZ39">
        <f>IF($GI39&gt;=21,INDEX($DC:$DC,$GH39+21),"")</f>
      </c>
      <c r="EA39">
        <f>IF($GI39&gt;=22,INDEX($DC:$DC,$GH39+22),"")</f>
      </c>
      <c r="EB39">
        <f>IF($GI39&gt;=23,INDEX($DC:$DC,$GH39+23),"")</f>
      </c>
      <c r="EC39">
        <f>IF($GI39&gt;=24,INDEX($DC:$DC,$GH39+24),"")</f>
      </c>
      <c r="ED39">
        <f>IF($GI39&gt;=25,INDEX($DC:$DC,$GH39+25),"")</f>
      </c>
      <c r="EE39">
        <f>IF($GI39&gt;=26,INDEX($DC:$DC,$GH39+26),"")</f>
      </c>
      <c r="EF39">
        <f>IF($GI39&gt;=27,INDEX($DC:$DC,$GH39+27),"")</f>
      </c>
      <c r="EG39">
        <f>IF($GI39&gt;=28,INDEX($DC:$DC,$GH39+28),"")</f>
      </c>
      <c r="EH39">
        <f>IF($GI39&gt;=29,INDEX($DC:$DC,$GH39+29),"")</f>
      </c>
      <c r="EI39">
        <f>IF($GI39&gt;=30,INDEX($DC:$DC,$GH39+30),"")</f>
      </c>
      <c r="EJ39">
        <f>IF($GI39&gt;=31,INDEX($DC:$DC,$GH39+31),"")</f>
      </c>
      <c r="EK39">
        <f>IF($GI39&gt;=32,INDEX($DC:$DC,$GH39+32),"")</f>
      </c>
      <c r="EL39">
        <f>IF($GI39&gt;=33,INDEX($DC:$DC,$GH39+33),"")</f>
      </c>
      <c r="EM39">
        <f>IF($GI39&gt;=34,INDEX($DC:$DC,$GH39+34),"")</f>
      </c>
      <c r="EN39">
        <f>IF($GI39&gt;=35,INDEX($DC:$DC,$GH39+35),"")</f>
      </c>
      <c r="EO39">
        <f>IF($GI39&gt;=36,INDEX($DC:$DC,$GH39+36),"")</f>
      </c>
      <c r="EP39">
        <f>IF($GI39&gt;=37,INDEX($DC:$DC,$GH39+37),"")</f>
      </c>
      <c r="EQ39">
        <f>IF($GI39&gt;=38,INDEX($DC:$DC,$GH39+38),"")</f>
      </c>
      <c r="ER39">
        <f>IF($GI39&gt;=39,INDEX($DC:$DC,$GH39+39),"")</f>
      </c>
      <c r="ES39">
        <f>IF($GI39&gt;=40,INDEX($DC:$DC,$GH39+40),"")</f>
      </c>
      <c r="ET39">
        <f>IF($GI39&gt;=1,INDEX($DD:$DD,$GH39+1),"")</f>
      </c>
      <c r="EU39">
        <f>IF($GI39&gt;=2,INDEX($DD:$DD,$GH39+2),"")</f>
      </c>
      <c r="EV39">
        <f>IF($GI39&gt;=3,INDEX($DD:$DD,$GH39+3),"")</f>
      </c>
      <c r="EW39">
        <f>IF($GI39&gt;=4,INDEX($DD:$DD,$GH39+4),"")</f>
      </c>
      <c r="EX39">
        <f>IF($GI39&gt;=5,INDEX($DD:$DD,$GH39+5),"")</f>
      </c>
      <c r="EY39">
        <f>IF($GI39&gt;=6,INDEX($DD:$DD,$GH39+6),"")</f>
      </c>
      <c r="EZ39">
        <f>IF($GI39&gt;=7,INDEX($DD:$DD,$GH39+7),"")</f>
      </c>
      <c r="FA39">
        <f>IF($GI39&gt;=8,INDEX($DD:$DD,$GH39+8),"")</f>
      </c>
      <c r="FB39">
        <f>IF($GI39&gt;=9,INDEX($DD:$DD,$GH39+9),"")</f>
      </c>
      <c r="FC39">
        <f>IF($GI39&gt;=10,INDEX($DD:$DD,$GH39+10),"")</f>
      </c>
      <c r="FD39">
        <f>IF($GI39&gt;=11,INDEX($DD:$DD,$GH39+11),"")</f>
      </c>
      <c r="FE39">
        <f>IF($GI39&gt;=12,INDEX($DD:$DD,$GH39+12),"")</f>
      </c>
      <c r="FF39">
        <f>IF($GI39&gt;=13,INDEX($DD:$DD,$GH39+13),"")</f>
      </c>
      <c r="FG39">
        <f>IF($GI39&gt;=14,INDEX($DD:$DD,$GH39+14),"")</f>
      </c>
      <c r="FH39">
        <f>IF($GI39&gt;=15,INDEX($DD:$DD,$GH39+15),"")</f>
      </c>
      <c r="FI39">
        <f>IF($GI39&gt;=16,INDEX($DD:$DD,$GH39+16),"")</f>
      </c>
      <c r="FJ39">
        <f>IF($GI39&gt;=17,INDEX($DD:$DD,$GH39+17),"")</f>
      </c>
      <c r="FK39">
        <f>IF($GI39&gt;=18,INDEX($DD:$DD,$GH39+18),"")</f>
      </c>
      <c r="FL39">
        <f>IF($GI39&gt;=19,INDEX($DD:$DD,$GH39+19),"")</f>
      </c>
      <c r="FM39">
        <f>IF($GI39&gt;=20,INDEX($DD:$DD,$GH39+20),"")</f>
      </c>
      <c r="FN39">
        <f>IF($GI39&gt;=21,INDEX($DD:$DD,$GH39+21),"")</f>
      </c>
      <c r="FO39">
        <f>IF($GI39&gt;=22,INDEX($DD:$DD,$GH39+22),"")</f>
      </c>
      <c r="FP39">
        <f>IF($GI39&gt;=23,INDEX($DD:$DD,$GH39+23),"")</f>
      </c>
      <c r="FQ39">
        <f>IF($GI39&gt;=24,INDEX($DD:$DD,$GH39+24),"")</f>
      </c>
      <c r="FR39">
        <f>IF($GI39&gt;=25,INDEX($DD:$DD,$GH39+25),"")</f>
      </c>
      <c r="FS39">
        <f>IF($GI39&gt;=26,INDEX($DD:$DD,$GH39+26),"")</f>
      </c>
      <c r="FT39">
        <f>IF($GI39&gt;=27,INDEX($DD:$DD,$GH39+27),"")</f>
      </c>
      <c r="FU39">
        <f>IF($GI39&gt;=28,INDEX($DD:$DD,$GH39+28),"")</f>
      </c>
      <c r="FV39">
        <f>IF($GI39&gt;=29,INDEX($DD:$DD,$GH39+29),"")</f>
      </c>
      <c r="FW39">
        <f>IF($GI39&gt;=30,INDEX($DD:$DD,$GH39+30),"")</f>
      </c>
      <c r="FX39">
        <f>IF($GI39&gt;=31,INDEX($DD:$DD,$GH39+31),"")</f>
      </c>
      <c r="FY39">
        <f>IF($GI39&gt;=32,INDEX($DD:$DD,$GH39+32),"")</f>
      </c>
      <c r="FZ39">
        <f>IF($GI39&gt;=33,INDEX($DD:$DD,$GH39+33),"")</f>
      </c>
      <c r="GA39">
        <f>IF($GI39&gt;=34,INDEX($DD:$DD,$GH39+34),"")</f>
      </c>
      <c r="GB39">
        <f>IF($GI39&gt;=35,INDEX($DD:$DD,$GH39+35),"")</f>
      </c>
      <c r="GC39">
        <f>IF($GI39&gt;=36,INDEX($DD:$DD,$GH39+36),"")</f>
      </c>
      <c r="GD39">
        <f>IF($GI39&gt;=37,INDEX($DD:$DD,$GH39+37),"")</f>
      </c>
      <c r="GE39">
        <f>IF($GI39&gt;=38,INDEX($DD:$DD,$GH39+38),"")</f>
      </c>
      <c r="GF39">
        <f>IF($GI39&gt;=39,INDEX($DD:$DD,$GH39+39),"")</f>
      </c>
      <c r="GG39">
        <f>IF($GI39&gt;=40,INDEX($DD:$DD,$GH39+40),"")</f>
      </c>
      <c r="GH39">
        <f>IFERROR(MATCH($DB39,$DC$2:$DC$148,0)+1,0)</f>
      </c>
      <c r="GI39">
        <f>IFERROR(INDEX($DE$2:$DE$148,MATCH($DB39,$DC$2:$DC$148,0)),0)</f>
      </c>
      <c r="GJ39">
        <f>IFERROR(MATCH($S39,$DF$39:$ES$39,0),0)</f>
      </c>
      <c r="GK39">
        <f>IF($GJ39&gt;0,INDEX($ET$39:$GG$39,$GJ39),"")</f>
      </c>
      <c r="GL39" t="s">
        <v>277</v>
      </c>
      <c r="GN39">
        <f>IF($IW39&gt;=1,INDEX($GL:$GL,$IV39+1),"")</f>
      </c>
      <c r="GO39">
        <f>IF($IW39&gt;=2,INDEX($GL:$GL,$IV39+2),"")</f>
      </c>
      <c r="GP39">
        <f>IF($IW39&gt;=3,INDEX($GL:$GL,$IV39+3),"")</f>
      </c>
      <c r="GQ39">
        <f>IF($IW39&gt;=4,INDEX($GL:$GL,$IV39+4),"")</f>
      </c>
      <c r="GR39">
        <f>IF($IW39&gt;=5,INDEX($GL:$GL,$IV39+5),"")</f>
      </c>
      <c r="GS39">
        <f>IF($IW39&gt;=6,INDEX($GL:$GL,$IV39+6),"")</f>
      </c>
      <c r="GT39">
        <f>IF($IW39&gt;=7,INDEX($GL:$GL,$IV39+7),"")</f>
      </c>
      <c r="GU39">
        <f>IF($IW39&gt;=8,INDEX($GL:$GL,$IV39+8),"")</f>
      </c>
      <c r="GV39">
        <f>IF($IW39&gt;=9,INDEX($GL:$GL,$IV39+9),"")</f>
      </c>
      <c r="GW39">
        <f>IF($IW39&gt;=10,INDEX($GL:$GL,$IV39+10),"")</f>
      </c>
      <c r="GX39">
        <f>IF($IW39&gt;=11,INDEX($GL:$GL,$IV39+11),"")</f>
      </c>
      <c r="GY39">
        <f>IF($IW39&gt;=12,INDEX($GL:$GL,$IV39+12),"")</f>
      </c>
      <c r="GZ39">
        <f>IF($IW39&gt;=13,INDEX($GL:$GL,$IV39+13),"")</f>
      </c>
      <c r="HA39">
        <f>IF($IW39&gt;=14,INDEX($GL:$GL,$IV39+14),"")</f>
      </c>
      <c r="HB39">
        <f>IF($IW39&gt;=15,INDEX($GL:$GL,$IV39+15),"")</f>
      </c>
      <c r="HC39">
        <f>IF($IW39&gt;=16,INDEX($GL:$GL,$IV39+16),"")</f>
      </c>
      <c r="HD39">
        <f>IF($IW39&gt;=17,INDEX($GL:$GL,$IV39+17),"")</f>
      </c>
      <c r="HE39">
        <f>IF($IW39&gt;=18,INDEX($GL:$GL,$IV39+18),"")</f>
      </c>
      <c r="HF39">
        <f>IF($IW39&gt;=19,INDEX($GL:$GL,$IV39+19),"")</f>
      </c>
      <c r="HG39">
        <f>IF($IW39&gt;=20,INDEX($GL:$GL,$IV39+20),"")</f>
      </c>
      <c r="HH39">
        <f>IF($IW39&gt;=21,INDEX($GL:$GL,$IV39+21),"")</f>
      </c>
      <c r="HI39">
        <f>IF($IW39&gt;=22,INDEX($GL:$GL,$IV39+22),"")</f>
      </c>
      <c r="HJ39">
        <f>IF($IW39&gt;=23,INDEX($GL:$GL,$IV39+23),"")</f>
      </c>
      <c r="HK39">
        <f>IF($IW39&gt;=24,INDEX($GL:$GL,$IV39+24),"")</f>
      </c>
      <c r="HL39">
        <f>IF($IW39&gt;=25,INDEX($GL:$GL,$IV39+25),"")</f>
      </c>
      <c r="HM39">
        <f>IF($IW39&gt;=26,INDEX($GL:$GL,$IV39+26),"")</f>
      </c>
      <c r="HN39">
        <f>IF($IW39&gt;=27,INDEX($GL:$GL,$IV39+27),"")</f>
      </c>
      <c r="HO39">
        <f>IF($IW39&gt;=28,INDEX($GL:$GL,$IV39+28),"")</f>
      </c>
      <c r="HP39">
        <f>IF($IW39&gt;=29,INDEX($GL:$GL,$IV39+29),"")</f>
      </c>
      <c r="HQ39">
        <f>IF($IW39&gt;=30,INDEX($GL:$GL,$IV39+30),"")</f>
      </c>
      <c r="HR39">
        <f>IF($IW39&gt;=31,INDEX($GL:$GL,$IV39+31),"")</f>
      </c>
      <c r="HS39">
        <f>IF($IW39&gt;=32,INDEX($GL:$GL,$IV39+32),"")</f>
      </c>
      <c r="HT39">
        <f>IF($IW39&gt;=33,INDEX($GL:$GL,$IV39+33),"")</f>
      </c>
      <c r="HU39">
        <f>IF($IW39&gt;=34,INDEX($GL:$GL,$IV39+34),"")</f>
      </c>
      <c r="HV39">
        <f>IF($IW39&gt;=35,INDEX($GL:$GL,$IV39+35),"")</f>
      </c>
      <c r="HW39">
        <f>IF($IW39&gt;=36,INDEX($GL:$GL,$IV39+36),"")</f>
      </c>
      <c r="HX39">
        <f>IF($IW39&gt;=37,INDEX($GL:$GL,$IV39+37),"")</f>
      </c>
      <c r="HY39">
        <f>IF($IW39&gt;=38,INDEX($GL:$GL,$IV39+38),"")</f>
      </c>
      <c r="HZ39">
        <f>IF($IW39&gt;=39,INDEX($GL:$GL,$IV39+39),"")</f>
      </c>
      <c r="IA39">
        <f>IF($IW39&gt;=40,INDEX($GL:$GL,$IV39+40),"")</f>
      </c>
      <c r="IB39">
        <f>IF($IW39&gt;=41,INDEX($GL:$GL,$IV39+41),"")</f>
      </c>
      <c r="IC39">
        <f>IF($IW39&gt;=42,INDEX($GL:$GL,$IV39+42),"")</f>
      </c>
      <c r="ID39">
        <f>IF($IW39&gt;=43,INDEX($GL:$GL,$IV39+43),"")</f>
      </c>
      <c r="IE39">
        <f>IF($IW39&gt;=44,INDEX($GL:$GL,$IV39+44),"")</f>
      </c>
      <c r="IF39">
        <f>IF($IW39&gt;=45,INDEX($GL:$GL,$IV39+45),"")</f>
      </c>
      <c r="IG39">
        <f>IF($IW39&gt;=46,INDEX($GL:$GL,$IV39+46),"")</f>
      </c>
      <c r="IH39">
        <f>IF($IW39&gt;=47,INDEX($GL:$GL,$IV39+47),"")</f>
      </c>
      <c r="II39">
        <f>IF($IW39&gt;=48,INDEX($GL:$GL,$IV39+48),"")</f>
      </c>
      <c r="IJ39">
        <f>IF($IW39&gt;=49,INDEX($GL:$GL,$IV39+49),"")</f>
      </c>
      <c r="IK39">
        <f>IF($IW39&gt;=50,INDEX($GL:$GL,$IV39+50),"")</f>
      </c>
      <c r="IL39">
        <f>IF($IW39&gt;=51,INDEX($GL:$GL,$IV39+51),"")</f>
      </c>
      <c r="IM39">
        <f>IF($IW39&gt;=52,INDEX($GL:$GL,$IV39+52),"")</f>
      </c>
      <c r="IN39">
        <f>IF($IW39&gt;=53,INDEX($GL:$GL,$IV39+53),"")</f>
      </c>
      <c r="IO39">
        <f>IF($IW39&gt;=54,INDEX($GL:$GL,$IV39+54),"")</f>
      </c>
      <c r="IP39">
        <f>IF($IW39&gt;=55,INDEX($GL:$GL,$IV39+55),"")</f>
      </c>
      <c r="IQ39">
        <f>IF($IW39&gt;=56,INDEX($GL:$GL,$IV39+56),"")</f>
      </c>
      <c r="IR39">
        <f>IF($IW39&gt;=57,INDEX($GL:$GL,$IV39+57),"")</f>
      </c>
      <c r="IS39">
        <f>IF($IW39&gt;=58,INDEX($GL:$GL,$IV39+58),"")</f>
      </c>
      <c r="IT39">
        <f>IF($IW39&gt;=59,INDEX($GL:$GL,$IV39+59),"")</f>
      </c>
      <c r="IU39">
        <f>IF($IW39&gt;=60,INDEX($GL:$GL,$IV39+60),"")</f>
      </c>
      <c r="IV39">
        <f>IFERROR(MATCH($GK39,$GL$2:$GL$324,0)+1,0)</f>
      </c>
      <c r="IW39">
        <f>IFERROR(INDEX($GM$2:$GM$324,MATCH($GK39,$GL$2:$GL$324,0)),0)</f>
      </c>
      <c r="IX39" t="s">
        <v>34</v>
      </c>
      <c r="IY39" t="s">
        <v>34</v>
      </c>
    </row>
    <row r="40" spans="1:259" x14ac:dyDescent="0.25">
      <c r="K40">
        <f>IF(OR($N40="",$J40=""),"",IFERROR($N40/$J40,0))</f>
      </c>
      <c r="L40">
        <f>IF($N40="","",
SUM($M40,$O40,$T40,$P40,$R40)*
(1-IF($U40="",0,VALUE($U40)/100)))</f>
      </c>
      <c r="M40">
        <f>IF($N40="","",$N40)</f>
      </c>
      <c r="O40">
        <f>IF($N40="","",
IF($H40="","",
IF(ISNUMBER(SEARCH("exempt",LOWER($H40))),0,
$N40*(VALUE(SUBSTITUTE($H40,"%",""))/100))))</f>
      </c>
      <c r="V40">
        <f>IFERROR(IF(FIND(" - ",$E40)&gt;0,MID($E40,FIND(" - ",$E40)+3,LEN($E40)),""),"")</f>
      </c>
      <c r="AE40" t="s">
        <v>278</v>
      </c>
      <c r="AG40" t="s">
        <v>279</v>
      </c>
      <c r="AH40" t="s">
        <v>279</v>
      </c>
      <c r="AI40" t="s">
        <v>280</v>
      </c>
      <c r="AJ40">
        <f>IFERROR(LEFT($E40,FIND(" - ",$E40)-1),$E40)</f>
      </c>
      <c r="AK40" t="s">
        <v>248</v>
      </c>
      <c r="AM40">
        <f>IF($CB40&gt;=1,INDEX($AK:$AK,$CA40+1),"")</f>
      </c>
      <c r="AN40">
        <f>IF($CB40&gt;=2,INDEX($AK:$AK,$CA40+2),"")</f>
      </c>
      <c r="AO40">
        <f>IF($CB40&gt;=3,INDEX($AK:$AK,$CA40+3),"")</f>
      </c>
      <c r="AP40">
        <f>IF($CB40&gt;=4,INDEX($AK:$AK,$CA40+4),"")</f>
      </c>
      <c r="AQ40">
        <f>IF($CB40&gt;=5,INDEX($AK:$AK,$CA40+5),"")</f>
      </c>
      <c r="AR40">
        <f>IF($CB40&gt;=6,INDEX($AK:$AK,$CA40+6),"")</f>
      </c>
      <c r="AS40">
        <f>IF($CB40&gt;=7,INDEX($AK:$AK,$CA40+7),"")</f>
      </c>
      <c r="AT40">
        <f>IF($CB40&gt;=8,INDEX($AK:$AK,$CA40+8),"")</f>
      </c>
      <c r="AU40">
        <f>IF($CB40&gt;=9,INDEX($AK:$AK,$CA40+9),"")</f>
      </c>
      <c r="AV40">
        <f>IF($CB40&gt;=10,INDEX($AK:$AK,$CA40+10),"")</f>
      </c>
      <c r="AW40">
        <f>IF($CB40&gt;=11,INDEX($AK:$AK,$CA40+11),"")</f>
      </c>
      <c r="AX40">
        <f>IF($CB40&gt;=12,INDEX($AK:$AK,$CA40+12),"")</f>
      </c>
      <c r="AY40">
        <f>IF($CB40&gt;=13,INDEX($AK:$AK,$CA40+13),"")</f>
      </c>
      <c r="AZ40">
        <f>IF($CB40&gt;=14,INDEX($AK:$AK,$CA40+14),"")</f>
      </c>
      <c r="BA40">
        <f>IF($CB40&gt;=15,INDEX($AK:$AK,$CA40+15),"")</f>
      </c>
      <c r="BB40">
        <f>IF($CB40&gt;=16,INDEX($AK:$AK,$CA40+16),"")</f>
      </c>
      <c r="BC40">
        <f>IF($CB40&gt;=17,INDEX($AK:$AK,$CA40+17),"")</f>
      </c>
      <c r="BD40">
        <f>IF($CB40&gt;=18,INDEX($AK:$AK,$CA40+18),"")</f>
      </c>
      <c r="BE40">
        <f>IF($CB40&gt;=19,INDEX($AK:$AK,$CA40+19),"")</f>
      </c>
      <c r="BF40">
        <f>IF($CB40&gt;=20,INDEX($AK:$AK,$CA40+20),"")</f>
      </c>
      <c r="BG40">
        <f>IF($CB40&gt;=21,INDEX($AK:$AK,$CA40+21),"")</f>
      </c>
      <c r="BH40">
        <f>IF($CB40&gt;=22,INDEX($AK:$AK,$CA40+22),"")</f>
      </c>
      <c r="BI40">
        <f>IF($CB40&gt;=23,INDEX($AK:$AK,$CA40+23),"")</f>
      </c>
      <c r="BJ40">
        <f>IF($CB40&gt;=24,INDEX($AK:$AK,$CA40+24),"")</f>
      </c>
      <c r="BK40">
        <f>IF($CB40&gt;=25,INDEX($AK:$AK,$CA40+25),"")</f>
      </c>
      <c r="BL40">
        <f>IF($CB40&gt;=26,INDEX($AK:$AK,$CA40+26),"")</f>
      </c>
      <c r="BM40">
        <f>IF($CB40&gt;=27,INDEX($AK:$AK,$CA40+27),"")</f>
      </c>
      <c r="BN40">
        <f>IF($CB40&gt;=28,INDEX($AK:$AK,$CA40+28),"")</f>
      </c>
      <c r="BO40">
        <f>IF($CB40&gt;=29,INDEX($AK:$AK,$CA40+29),"")</f>
      </c>
      <c r="BP40">
        <f>IF($CB40&gt;=30,INDEX($AK:$AK,$CA40+30),"")</f>
      </c>
      <c r="BQ40">
        <f>IF($CB40&gt;=31,INDEX($AK:$AK,$CA40+31),"")</f>
      </c>
      <c r="BR40">
        <f>IF($CB40&gt;=32,INDEX($AK:$AK,$CA40+32),"")</f>
      </c>
      <c r="BS40">
        <f>IF($CB40&gt;=33,INDEX($AK:$AK,$CA40+33),"")</f>
      </c>
      <c r="BT40">
        <f>IF($CB40&gt;=34,INDEX($AK:$AK,$CA40+34),"")</f>
      </c>
      <c r="BU40">
        <f>IF($CB40&gt;=35,INDEX($AK:$AK,$CA40+35),"")</f>
      </c>
      <c r="BV40">
        <f>IF($CB40&gt;=36,INDEX($AK:$AK,$CA40+36),"")</f>
      </c>
      <c r="BW40">
        <f>IF($CB40&gt;=37,INDEX($AK:$AK,$CA40+37),"")</f>
      </c>
      <c r="BX40">
        <f>IF($CB40&gt;=38,INDEX($AK:$AK,$CA40+38),"")</f>
      </c>
      <c r="BY40">
        <f>IF($CB40&gt;=39,INDEX($AK:$AK,$CA40+39),"")</f>
      </c>
      <c r="BZ40">
        <f>IF($CB40&gt;=40,INDEX($AK:$AK,$CA40+40),"")</f>
      </c>
      <c r="CA40">
        <f>IFERROR(MATCH($AJ40,$AK$2:$AK$134,0)+1,0)</f>
      </c>
      <c r="CB40">
        <f>IFERROR(INDEX($AL$2:$AL$134,MATCH($AJ40,$AK$2:$AK$134,0)),0)</f>
      </c>
      <c r="CC40">
        <f>IFERROR(LEFT($F40,FIND(" - ",$F40)-1),$F40)</f>
      </c>
      <c r="CD40" t="s">
        <v>63</v>
      </c>
      <c r="CF40">
        <f>IF($DA40&gt;=1,INDEX($CD:$CD,$CZ40+1),"")</f>
      </c>
      <c r="CG40">
        <f>IF($DA40&gt;=2,INDEX($CD:$CD,$CZ40+2),"")</f>
      </c>
      <c r="CH40">
        <f>IF($DA40&gt;=3,INDEX($CD:$CD,$CZ40+3),"")</f>
      </c>
      <c r="CI40">
        <f>IF($DA40&gt;=4,INDEX($CD:$CD,$CZ40+4),"")</f>
      </c>
      <c r="CJ40">
        <f>IF($DA40&gt;=5,INDEX($CD:$CD,$CZ40+5),"")</f>
      </c>
      <c r="CK40">
        <f>IF($DA40&gt;=6,INDEX($CD:$CD,$CZ40+6),"")</f>
      </c>
      <c r="CL40">
        <f>IF($DA40&gt;=7,INDEX($CD:$CD,$CZ40+7),"")</f>
      </c>
      <c r="CM40">
        <f>IF($DA40&gt;=8,INDEX($CD:$CD,$CZ40+8),"")</f>
      </c>
      <c r="CN40">
        <f>IF($DA40&gt;=9,INDEX($CD:$CD,$CZ40+9),"")</f>
      </c>
      <c r="CO40">
        <f>IF($DA40&gt;=10,INDEX($CD:$CD,$CZ40+10),"")</f>
      </c>
      <c r="CP40">
        <f>IF($DA40&gt;=11,INDEX($CD:$CD,$CZ40+11),"")</f>
      </c>
      <c r="CQ40">
        <f>IF($DA40&gt;=12,INDEX($CD:$CD,$CZ40+12),"")</f>
      </c>
      <c r="CR40">
        <f>IF($DA40&gt;=13,INDEX($CD:$CD,$CZ40+13),"")</f>
      </c>
      <c r="CS40">
        <f>IF($DA40&gt;=14,INDEX($CD:$CD,$CZ40+14),"")</f>
      </c>
      <c r="CT40">
        <f>IF($DA40&gt;=15,INDEX($CD:$CD,$CZ40+15),"")</f>
      </c>
      <c r="CU40">
        <f>IF($DA40&gt;=16,INDEX($CD:$CD,$CZ40+16),"")</f>
      </c>
      <c r="CV40">
        <f>IF($DA40&gt;=17,INDEX($CD:$CD,$CZ40+17),"")</f>
      </c>
      <c r="CW40">
        <f>IF($DA40&gt;=18,INDEX($CD:$CD,$CZ40+18),"")</f>
      </c>
      <c r="CX40">
        <f>IF($DA40&gt;=19,INDEX($CD:$CD,$CZ40+19),"")</f>
      </c>
      <c r="CY40">
        <f>IF($DA40&gt;=20,INDEX($CD:$CD,$CZ40+20),"")</f>
      </c>
      <c r="CZ40">
        <f>IFERROR(MATCH($CC40,$CD$2:$CD$263,0)+1,0)</f>
      </c>
      <c r="DA40">
        <f>IFERROR(INDEX($CE$2:$CE$263,MATCH($CC40,$CD$2:$CD$263,0)),0)</f>
      </c>
      <c r="DB40">
        <f>IFERROR(INDEX($AI:$AI,MATCH($H40,$AH:$AH,0))&amp;"","")</f>
      </c>
      <c r="DC40" t="s">
        <v>260</v>
      </c>
      <c r="DD40" t="s">
        <v>281</v>
      </c>
      <c r="DF40">
        <f>IF($GI40&gt;=1,INDEX($DC:$DC,$GH40+1),"")</f>
      </c>
      <c r="DG40">
        <f>IF($GI40&gt;=2,INDEX($DC:$DC,$GH40+2),"")</f>
      </c>
      <c r="DH40">
        <f>IF($GI40&gt;=3,INDEX($DC:$DC,$GH40+3),"")</f>
      </c>
      <c r="DI40">
        <f>IF($GI40&gt;=4,INDEX($DC:$DC,$GH40+4),"")</f>
      </c>
      <c r="DJ40">
        <f>IF($GI40&gt;=5,INDEX($DC:$DC,$GH40+5),"")</f>
      </c>
      <c r="DK40">
        <f>IF($GI40&gt;=6,INDEX($DC:$DC,$GH40+6),"")</f>
      </c>
      <c r="DL40">
        <f>IF($GI40&gt;=7,INDEX($DC:$DC,$GH40+7),"")</f>
      </c>
      <c r="DM40">
        <f>IF($GI40&gt;=8,INDEX($DC:$DC,$GH40+8),"")</f>
      </c>
      <c r="DN40">
        <f>IF($GI40&gt;=9,INDEX($DC:$DC,$GH40+9),"")</f>
      </c>
      <c r="DO40">
        <f>IF($GI40&gt;=10,INDEX($DC:$DC,$GH40+10),"")</f>
      </c>
      <c r="DP40">
        <f>IF($GI40&gt;=11,INDEX($DC:$DC,$GH40+11),"")</f>
      </c>
      <c r="DQ40">
        <f>IF($GI40&gt;=12,INDEX($DC:$DC,$GH40+12),"")</f>
      </c>
      <c r="DR40">
        <f>IF($GI40&gt;=13,INDEX($DC:$DC,$GH40+13),"")</f>
      </c>
      <c r="DS40">
        <f>IF($GI40&gt;=14,INDEX($DC:$DC,$GH40+14),"")</f>
      </c>
      <c r="DT40">
        <f>IF($GI40&gt;=15,INDEX($DC:$DC,$GH40+15),"")</f>
      </c>
      <c r="DU40">
        <f>IF($GI40&gt;=16,INDEX($DC:$DC,$GH40+16),"")</f>
      </c>
      <c r="DV40">
        <f>IF($GI40&gt;=17,INDEX($DC:$DC,$GH40+17),"")</f>
      </c>
      <c r="DW40">
        <f>IF($GI40&gt;=18,INDEX($DC:$DC,$GH40+18),"")</f>
      </c>
      <c r="DX40">
        <f>IF($GI40&gt;=19,INDEX($DC:$DC,$GH40+19),"")</f>
      </c>
      <c r="DY40">
        <f>IF($GI40&gt;=20,INDEX($DC:$DC,$GH40+20),"")</f>
      </c>
      <c r="DZ40">
        <f>IF($GI40&gt;=21,INDEX($DC:$DC,$GH40+21),"")</f>
      </c>
      <c r="EA40">
        <f>IF($GI40&gt;=22,INDEX($DC:$DC,$GH40+22),"")</f>
      </c>
      <c r="EB40">
        <f>IF($GI40&gt;=23,INDEX($DC:$DC,$GH40+23),"")</f>
      </c>
      <c r="EC40">
        <f>IF($GI40&gt;=24,INDEX($DC:$DC,$GH40+24),"")</f>
      </c>
      <c r="ED40">
        <f>IF($GI40&gt;=25,INDEX($DC:$DC,$GH40+25),"")</f>
      </c>
      <c r="EE40">
        <f>IF($GI40&gt;=26,INDEX($DC:$DC,$GH40+26),"")</f>
      </c>
      <c r="EF40">
        <f>IF($GI40&gt;=27,INDEX($DC:$DC,$GH40+27),"")</f>
      </c>
      <c r="EG40">
        <f>IF($GI40&gt;=28,INDEX($DC:$DC,$GH40+28),"")</f>
      </c>
      <c r="EH40">
        <f>IF($GI40&gt;=29,INDEX($DC:$DC,$GH40+29),"")</f>
      </c>
      <c r="EI40">
        <f>IF($GI40&gt;=30,INDEX($DC:$DC,$GH40+30),"")</f>
      </c>
      <c r="EJ40">
        <f>IF($GI40&gt;=31,INDEX($DC:$DC,$GH40+31),"")</f>
      </c>
      <c r="EK40">
        <f>IF($GI40&gt;=32,INDEX($DC:$DC,$GH40+32),"")</f>
      </c>
      <c r="EL40">
        <f>IF($GI40&gt;=33,INDEX($DC:$DC,$GH40+33),"")</f>
      </c>
      <c r="EM40">
        <f>IF($GI40&gt;=34,INDEX($DC:$DC,$GH40+34),"")</f>
      </c>
      <c r="EN40">
        <f>IF($GI40&gt;=35,INDEX($DC:$DC,$GH40+35),"")</f>
      </c>
      <c r="EO40">
        <f>IF($GI40&gt;=36,INDEX($DC:$DC,$GH40+36),"")</f>
      </c>
      <c r="EP40">
        <f>IF($GI40&gt;=37,INDEX($DC:$DC,$GH40+37),"")</f>
      </c>
      <c r="EQ40">
        <f>IF($GI40&gt;=38,INDEX($DC:$DC,$GH40+38),"")</f>
      </c>
      <c r="ER40">
        <f>IF($GI40&gt;=39,INDEX($DC:$DC,$GH40+39),"")</f>
      </c>
      <c r="ES40">
        <f>IF($GI40&gt;=40,INDEX($DC:$DC,$GH40+40),"")</f>
      </c>
      <c r="ET40">
        <f>IF($GI40&gt;=1,INDEX($DD:$DD,$GH40+1),"")</f>
      </c>
      <c r="EU40">
        <f>IF($GI40&gt;=2,INDEX($DD:$DD,$GH40+2),"")</f>
      </c>
      <c r="EV40">
        <f>IF($GI40&gt;=3,INDEX($DD:$DD,$GH40+3),"")</f>
      </c>
      <c r="EW40">
        <f>IF($GI40&gt;=4,INDEX($DD:$DD,$GH40+4),"")</f>
      </c>
      <c r="EX40">
        <f>IF($GI40&gt;=5,INDEX($DD:$DD,$GH40+5),"")</f>
      </c>
      <c r="EY40">
        <f>IF($GI40&gt;=6,INDEX($DD:$DD,$GH40+6),"")</f>
      </c>
      <c r="EZ40">
        <f>IF($GI40&gt;=7,INDEX($DD:$DD,$GH40+7),"")</f>
      </c>
      <c r="FA40">
        <f>IF($GI40&gt;=8,INDEX($DD:$DD,$GH40+8),"")</f>
      </c>
      <c r="FB40">
        <f>IF($GI40&gt;=9,INDEX($DD:$DD,$GH40+9),"")</f>
      </c>
      <c r="FC40">
        <f>IF($GI40&gt;=10,INDEX($DD:$DD,$GH40+10),"")</f>
      </c>
      <c r="FD40">
        <f>IF($GI40&gt;=11,INDEX($DD:$DD,$GH40+11),"")</f>
      </c>
      <c r="FE40">
        <f>IF($GI40&gt;=12,INDEX($DD:$DD,$GH40+12),"")</f>
      </c>
      <c r="FF40">
        <f>IF($GI40&gt;=13,INDEX($DD:$DD,$GH40+13),"")</f>
      </c>
      <c r="FG40">
        <f>IF($GI40&gt;=14,INDEX($DD:$DD,$GH40+14),"")</f>
      </c>
      <c r="FH40">
        <f>IF($GI40&gt;=15,INDEX($DD:$DD,$GH40+15),"")</f>
      </c>
      <c r="FI40">
        <f>IF($GI40&gt;=16,INDEX($DD:$DD,$GH40+16),"")</f>
      </c>
      <c r="FJ40">
        <f>IF($GI40&gt;=17,INDEX($DD:$DD,$GH40+17),"")</f>
      </c>
      <c r="FK40">
        <f>IF($GI40&gt;=18,INDEX($DD:$DD,$GH40+18),"")</f>
      </c>
      <c r="FL40">
        <f>IF($GI40&gt;=19,INDEX($DD:$DD,$GH40+19),"")</f>
      </c>
      <c r="FM40">
        <f>IF($GI40&gt;=20,INDEX($DD:$DD,$GH40+20),"")</f>
      </c>
      <c r="FN40">
        <f>IF($GI40&gt;=21,INDEX($DD:$DD,$GH40+21),"")</f>
      </c>
      <c r="FO40">
        <f>IF($GI40&gt;=22,INDEX($DD:$DD,$GH40+22),"")</f>
      </c>
      <c r="FP40">
        <f>IF($GI40&gt;=23,INDEX($DD:$DD,$GH40+23),"")</f>
      </c>
      <c r="FQ40">
        <f>IF($GI40&gt;=24,INDEX($DD:$DD,$GH40+24),"")</f>
      </c>
      <c r="FR40">
        <f>IF($GI40&gt;=25,INDEX($DD:$DD,$GH40+25),"")</f>
      </c>
      <c r="FS40">
        <f>IF($GI40&gt;=26,INDEX($DD:$DD,$GH40+26),"")</f>
      </c>
      <c r="FT40">
        <f>IF($GI40&gt;=27,INDEX($DD:$DD,$GH40+27),"")</f>
      </c>
      <c r="FU40">
        <f>IF($GI40&gt;=28,INDEX($DD:$DD,$GH40+28),"")</f>
      </c>
      <c r="FV40">
        <f>IF($GI40&gt;=29,INDEX($DD:$DD,$GH40+29),"")</f>
      </c>
      <c r="FW40">
        <f>IF($GI40&gt;=30,INDEX($DD:$DD,$GH40+30),"")</f>
      </c>
      <c r="FX40">
        <f>IF($GI40&gt;=31,INDEX($DD:$DD,$GH40+31),"")</f>
      </c>
      <c r="FY40">
        <f>IF($GI40&gt;=32,INDEX($DD:$DD,$GH40+32),"")</f>
      </c>
      <c r="FZ40">
        <f>IF($GI40&gt;=33,INDEX($DD:$DD,$GH40+33),"")</f>
      </c>
      <c r="GA40">
        <f>IF($GI40&gt;=34,INDEX($DD:$DD,$GH40+34),"")</f>
      </c>
      <c r="GB40">
        <f>IF($GI40&gt;=35,INDEX($DD:$DD,$GH40+35),"")</f>
      </c>
      <c r="GC40">
        <f>IF($GI40&gt;=36,INDEX($DD:$DD,$GH40+36),"")</f>
      </c>
      <c r="GD40">
        <f>IF($GI40&gt;=37,INDEX($DD:$DD,$GH40+37),"")</f>
      </c>
      <c r="GE40">
        <f>IF($GI40&gt;=38,INDEX($DD:$DD,$GH40+38),"")</f>
      </c>
      <c r="GF40">
        <f>IF($GI40&gt;=39,INDEX($DD:$DD,$GH40+39),"")</f>
      </c>
      <c r="GG40">
        <f>IF($GI40&gt;=40,INDEX($DD:$DD,$GH40+40),"")</f>
      </c>
      <c r="GH40">
        <f>IFERROR(MATCH($DB40,$DC$2:$DC$148,0)+1,0)</f>
      </c>
      <c r="GI40">
        <f>IFERROR(INDEX($DE$2:$DE$148,MATCH($DB40,$DC$2:$DC$148,0)),0)</f>
      </c>
      <c r="GJ40">
        <f>IFERROR(MATCH($S40,$DF$40:$ES$40,0),0)</f>
      </c>
      <c r="GK40">
        <f>IF($GJ40&gt;0,INDEX($ET$40:$GG$40,$GJ40),"")</f>
      </c>
      <c r="GL40" t="s">
        <v>282</v>
      </c>
      <c r="GN40">
        <f>IF($IW40&gt;=1,INDEX($GL:$GL,$IV40+1),"")</f>
      </c>
      <c r="GO40">
        <f>IF($IW40&gt;=2,INDEX($GL:$GL,$IV40+2),"")</f>
      </c>
      <c r="GP40">
        <f>IF($IW40&gt;=3,INDEX($GL:$GL,$IV40+3),"")</f>
      </c>
      <c r="GQ40">
        <f>IF($IW40&gt;=4,INDEX($GL:$GL,$IV40+4),"")</f>
      </c>
      <c r="GR40">
        <f>IF($IW40&gt;=5,INDEX($GL:$GL,$IV40+5),"")</f>
      </c>
      <c r="GS40">
        <f>IF($IW40&gt;=6,INDEX($GL:$GL,$IV40+6),"")</f>
      </c>
      <c r="GT40">
        <f>IF($IW40&gt;=7,INDEX($GL:$GL,$IV40+7),"")</f>
      </c>
      <c r="GU40">
        <f>IF($IW40&gt;=8,INDEX($GL:$GL,$IV40+8),"")</f>
      </c>
      <c r="GV40">
        <f>IF($IW40&gt;=9,INDEX($GL:$GL,$IV40+9),"")</f>
      </c>
      <c r="GW40">
        <f>IF($IW40&gt;=10,INDEX($GL:$GL,$IV40+10),"")</f>
      </c>
      <c r="GX40">
        <f>IF($IW40&gt;=11,INDEX($GL:$GL,$IV40+11),"")</f>
      </c>
      <c r="GY40">
        <f>IF($IW40&gt;=12,INDEX($GL:$GL,$IV40+12),"")</f>
      </c>
      <c r="GZ40">
        <f>IF($IW40&gt;=13,INDEX($GL:$GL,$IV40+13),"")</f>
      </c>
      <c r="HA40">
        <f>IF($IW40&gt;=14,INDEX($GL:$GL,$IV40+14),"")</f>
      </c>
      <c r="HB40">
        <f>IF($IW40&gt;=15,INDEX($GL:$GL,$IV40+15),"")</f>
      </c>
      <c r="HC40">
        <f>IF($IW40&gt;=16,INDEX($GL:$GL,$IV40+16),"")</f>
      </c>
      <c r="HD40">
        <f>IF($IW40&gt;=17,INDEX($GL:$GL,$IV40+17),"")</f>
      </c>
      <c r="HE40">
        <f>IF($IW40&gt;=18,INDEX($GL:$GL,$IV40+18),"")</f>
      </c>
      <c r="HF40">
        <f>IF($IW40&gt;=19,INDEX($GL:$GL,$IV40+19),"")</f>
      </c>
      <c r="HG40">
        <f>IF($IW40&gt;=20,INDEX($GL:$GL,$IV40+20),"")</f>
      </c>
      <c r="HH40">
        <f>IF($IW40&gt;=21,INDEX($GL:$GL,$IV40+21),"")</f>
      </c>
      <c r="HI40">
        <f>IF($IW40&gt;=22,INDEX($GL:$GL,$IV40+22),"")</f>
      </c>
      <c r="HJ40">
        <f>IF($IW40&gt;=23,INDEX($GL:$GL,$IV40+23),"")</f>
      </c>
      <c r="HK40">
        <f>IF($IW40&gt;=24,INDEX($GL:$GL,$IV40+24),"")</f>
      </c>
      <c r="HL40">
        <f>IF($IW40&gt;=25,INDEX($GL:$GL,$IV40+25),"")</f>
      </c>
      <c r="HM40">
        <f>IF($IW40&gt;=26,INDEX($GL:$GL,$IV40+26),"")</f>
      </c>
      <c r="HN40">
        <f>IF($IW40&gt;=27,INDEX($GL:$GL,$IV40+27),"")</f>
      </c>
      <c r="HO40">
        <f>IF($IW40&gt;=28,INDEX($GL:$GL,$IV40+28),"")</f>
      </c>
      <c r="HP40">
        <f>IF($IW40&gt;=29,INDEX($GL:$GL,$IV40+29),"")</f>
      </c>
      <c r="HQ40">
        <f>IF($IW40&gt;=30,INDEX($GL:$GL,$IV40+30),"")</f>
      </c>
      <c r="HR40">
        <f>IF($IW40&gt;=31,INDEX($GL:$GL,$IV40+31),"")</f>
      </c>
      <c r="HS40">
        <f>IF($IW40&gt;=32,INDEX($GL:$GL,$IV40+32),"")</f>
      </c>
      <c r="HT40">
        <f>IF($IW40&gt;=33,INDEX($GL:$GL,$IV40+33),"")</f>
      </c>
      <c r="HU40">
        <f>IF($IW40&gt;=34,INDEX($GL:$GL,$IV40+34),"")</f>
      </c>
      <c r="HV40">
        <f>IF($IW40&gt;=35,INDEX($GL:$GL,$IV40+35),"")</f>
      </c>
      <c r="HW40">
        <f>IF($IW40&gt;=36,INDEX($GL:$GL,$IV40+36),"")</f>
      </c>
      <c r="HX40">
        <f>IF($IW40&gt;=37,INDEX($GL:$GL,$IV40+37),"")</f>
      </c>
      <c r="HY40">
        <f>IF($IW40&gt;=38,INDEX($GL:$GL,$IV40+38),"")</f>
      </c>
      <c r="HZ40">
        <f>IF($IW40&gt;=39,INDEX($GL:$GL,$IV40+39),"")</f>
      </c>
      <c r="IA40">
        <f>IF($IW40&gt;=40,INDEX($GL:$GL,$IV40+40),"")</f>
      </c>
      <c r="IB40">
        <f>IF($IW40&gt;=41,INDEX($GL:$GL,$IV40+41),"")</f>
      </c>
      <c r="IC40">
        <f>IF($IW40&gt;=42,INDEX($GL:$GL,$IV40+42),"")</f>
      </c>
      <c r="ID40">
        <f>IF($IW40&gt;=43,INDEX($GL:$GL,$IV40+43),"")</f>
      </c>
      <c r="IE40">
        <f>IF($IW40&gt;=44,INDEX($GL:$GL,$IV40+44),"")</f>
      </c>
      <c r="IF40">
        <f>IF($IW40&gt;=45,INDEX($GL:$GL,$IV40+45),"")</f>
      </c>
      <c r="IG40">
        <f>IF($IW40&gt;=46,INDEX($GL:$GL,$IV40+46),"")</f>
      </c>
      <c r="IH40">
        <f>IF($IW40&gt;=47,INDEX($GL:$GL,$IV40+47),"")</f>
      </c>
      <c r="II40">
        <f>IF($IW40&gt;=48,INDEX($GL:$GL,$IV40+48),"")</f>
      </c>
      <c r="IJ40">
        <f>IF($IW40&gt;=49,INDEX($GL:$GL,$IV40+49),"")</f>
      </c>
      <c r="IK40">
        <f>IF($IW40&gt;=50,INDEX($GL:$GL,$IV40+50),"")</f>
      </c>
      <c r="IL40">
        <f>IF($IW40&gt;=51,INDEX($GL:$GL,$IV40+51),"")</f>
      </c>
      <c r="IM40">
        <f>IF($IW40&gt;=52,INDEX($GL:$GL,$IV40+52),"")</f>
      </c>
      <c r="IN40">
        <f>IF($IW40&gt;=53,INDEX($GL:$GL,$IV40+53),"")</f>
      </c>
      <c r="IO40">
        <f>IF($IW40&gt;=54,INDEX($GL:$GL,$IV40+54),"")</f>
      </c>
      <c r="IP40">
        <f>IF($IW40&gt;=55,INDEX($GL:$GL,$IV40+55),"")</f>
      </c>
      <c r="IQ40">
        <f>IF($IW40&gt;=56,INDEX($GL:$GL,$IV40+56),"")</f>
      </c>
      <c r="IR40">
        <f>IF($IW40&gt;=57,INDEX($GL:$GL,$IV40+57),"")</f>
      </c>
      <c r="IS40">
        <f>IF($IW40&gt;=58,INDEX($GL:$GL,$IV40+58),"")</f>
      </c>
      <c r="IT40">
        <f>IF($IW40&gt;=59,INDEX($GL:$GL,$IV40+59),"")</f>
      </c>
      <c r="IU40">
        <f>IF($IW40&gt;=60,INDEX($GL:$GL,$IV40+60),"")</f>
      </c>
      <c r="IV40">
        <f>IFERROR(MATCH($GK40,$GL$2:$GL$324,0)+1,0)</f>
      </c>
      <c r="IW40">
        <f>IFERROR(INDEX($GM$2:$GM$324,MATCH($GK40,$GL$2:$GL$324,0)),0)</f>
      </c>
      <c r="IX40" t="s">
        <v>34</v>
      </c>
      <c r="IY40" t="s">
        <v>34</v>
      </c>
    </row>
    <row r="41" spans="1:259" x14ac:dyDescent="0.25">
      <c r="K41">
        <f>IF(OR($N41="",$J41=""),"",IFERROR($N41/$J41,0))</f>
      </c>
      <c r="L41">
        <f>IF($N41="","",
SUM($M41,$O41,$T41,$P41,$R41)*
(1-IF($U41="",0,VALUE($U41)/100)))</f>
      </c>
      <c r="M41">
        <f>IF($N41="","",$N41)</f>
      </c>
      <c r="O41">
        <f>IF($N41="","",
IF($H41="","",
IF(ISNUMBER(SEARCH("exempt",LOWER($H41))),0,
$N41*(VALUE(SUBSTITUTE($H41,"%",""))/100))))</f>
      </c>
      <c r="V41">
        <f>IFERROR(IF(FIND(" - ",$E41)&gt;0,MID($E41,FIND(" - ",$E41)+3,LEN($E41)),""),"")</f>
      </c>
      <c r="AE41" t="s">
        <v>283</v>
      </c>
      <c r="AG41" t="s">
        <v>284</v>
      </c>
      <c r="AH41" t="s">
        <v>284</v>
      </c>
      <c r="AI41" t="s">
        <v>285</v>
      </c>
      <c r="AJ41">
        <f>IFERROR(LEFT($E41,FIND(" - ",$E41)-1),$E41)</f>
      </c>
      <c r="AK41" t="s">
        <v>252</v>
      </c>
      <c r="AM41">
        <f>IF($CB41&gt;=1,INDEX($AK:$AK,$CA41+1),"")</f>
      </c>
      <c r="AN41">
        <f>IF($CB41&gt;=2,INDEX($AK:$AK,$CA41+2),"")</f>
      </c>
      <c r="AO41">
        <f>IF($CB41&gt;=3,INDEX($AK:$AK,$CA41+3),"")</f>
      </c>
      <c r="AP41">
        <f>IF($CB41&gt;=4,INDEX($AK:$AK,$CA41+4),"")</f>
      </c>
      <c r="AQ41">
        <f>IF($CB41&gt;=5,INDEX($AK:$AK,$CA41+5),"")</f>
      </c>
      <c r="AR41">
        <f>IF($CB41&gt;=6,INDEX($AK:$AK,$CA41+6),"")</f>
      </c>
      <c r="AS41">
        <f>IF($CB41&gt;=7,INDEX($AK:$AK,$CA41+7),"")</f>
      </c>
      <c r="AT41">
        <f>IF($CB41&gt;=8,INDEX($AK:$AK,$CA41+8),"")</f>
      </c>
      <c r="AU41">
        <f>IF($CB41&gt;=9,INDEX($AK:$AK,$CA41+9),"")</f>
      </c>
      <c r="AV41">
        <f>IF($CB41&gt;=10,INDEX($AK:$AK,$CA41+10),"")</f>
      </c>
      <c r="AW41">
        <f>IF($CB41&gt;=11,INDEX($AK:$AK,$CA41+11),"")</f>
      </c>
      <c r="AX41">
        <f>IF($CB41&gt;=12,INDEX($AK:$AK,$CA41+12),"")</f>
      </c>
      <c r="AY41">
        <f>IF($CB41&gt;=13,INDEX($AK:$AK,$CA41+13),"")</f>
      </c>
      <c r="AZ41">
        <f>IF($CB41&gt;=14,INDEX($AK:$AK,$CA41+14),"")</f>
      </c>
      <c r="BA41">
        <f>IF($CB41&gt;=15,INDEX($AK:$AK,$CA41+15),"")</f>
      </c>
      <c r="BB41">
        <f>IF($CB41&gt;=16,INDEX($AK:$AK,$CA41+16),"")</f>
      </c>
      <c r="BC41">
        <f>IF($CB41&gt;=17,INDEX($AK:$AK,$CA41+17),"")</f>
      </c>
      <c r="BD41">
        <f>IF($CB41&gt;=18,INDEX($AK:$AK,$CA41+18),"")</f>
      </c>
      <c r="BE41">
        <f>IF($CB41&gt;=19,INDEX($AK:$AK,$CA41+19),"")</f>
      </c>
      <c r="BF41">
        <f>IF($CB41&gt;=20,INDEX($AK:$AK,$CA41+20),"")</f>
      </c>
      <c r="BG41">
        <f>IF($CB41&gt;=21,INDEX($AK:$AK,$CA41+21),"")</f>
      </c>
      <c r="BH41">
        <f>IF($CB41&gt;=22,INDEX($AK:$AK,$CA41+22),"")</f>
      </c>
      <c r="BI41">
        <f>IF($CB41&gt;=23,INDEX($AK:$AK,$CA41+23),"")</f>
      </c>
      <c r="BJ41">
        <f>IF($CB41&gt;=24,INDEX($AK:$AK,$CA41+24),"")</f>
      </c>
      <c r="BK41">
        <f>IF($CB41&gt;=25,INDEX($AK:$AK,$CA41+25),"")</f>
      </c>
      <c r="BL41">
        <f>IF($CB41&gt;=26,INDEX($AK:$AK,$CA41+26),"")</f>
      </c>
      <c r="BM41">
        <f>IF($CB41&gt;=27,INDEX($AK:$AK,$CA41+27),"")</f>
      </c>
      <c r="BN41">
        <f>IF($CB41&gt;=28,INDEX($AK:$AK,$CA41+28),"")</f>
      </c>
      <c r="BO41">
        <f>IF($CB41&gt;=29,INDEX($AK:$AK,$CA41+29),"")</f>
      </c>
      <c r="BP41">
        <f>IF($CB41&gt;=30,INDEX($AK:$AK,$CA41+30),"")</f>
      </c>
      <c r="BQ41">
        <f>IF($CB41&gt;=31,INDEX($AK:$AK,$CA41+31),"")</f>
      </c>
      <c r="BR41">
        <f>IF($CB41&gt;=32,INDEX($AK:$AK,$CA41+32),"")</f>
      </c>
      <c r="BS41">
        <f>IF($CB41&gt;=33,INDEX($AK:$AK,$CA41+33),"")</f>
      </c>
      <c r="BT41">
        <f>IF($CB41&gt;=34,INDEX($AK:$AK,$CA41+34),"")</f>
      </c>
      <c r="BU41">
        <f>IF($CB41&gt;=35,INDEX($AK:$AK,$CA41+35),"")</f>
      </c>
      <c r="BV41">
        <f>IF($CB41&gt;=36,INDEX($AK:$AK,$CA41+36),"")</f>
      </c>
      <c r="BW41">
        <f>IF($CB41&gt;=37,INDEX($AK:$AK,$CA41+37),"")</f>
      </c>
      <c r="BX41">
        <f>IF($CB41&gt;=38,INDEX($AK:$AK,$CA41+38),"")</f>
      </c>
      <c r="BY41">
        <f>IF($CB41&gt;=39,INDEX($AK:$AK,$CA41+39),"")</f>
      </c>
      <c r="BZ41">
        <f>IF($CB41&gt;=40,INDEX($AK:$AK,$CA41+40),"")</f>
      </c>
      <c r="CA41">
        <f>IFERROR(MATCH($AJ41,$AK$2:$AK$134,0)+1,0)</f>
      </c>
      <c r="CB41">
        <f>IFERROR(INDEX($AL$2:$AL$134,MATCH($AJ41,$AK$2:$AK$134,0)),0)</f>
      </c>
      <c r="CC41">
        <f>IFERROR(LEFT($F41,FIND(" - ",$F41)-1),$F41)</f>
      </c>
      <c r="CD41" t="s">
        <v>71</v>
      </c>
      <c r="CF41">
        <f>IF($DA41&gt;=1,INDEX($CD:$CD,$CZ41+1),"")</f>
      </c>
      <c r="CG41">
        <f>IF($DA41&gt;=2,INDEX($CD:$CD,$CZ41+2),"")</f>
      </c>
      <c r="CH41">
        <f>IF($DA41&gt;=3,INDEX($CD:$CD,$CZ41+3),"")</f>
      </c>
      <c r="CI41">
        <f>IF($DA41&gt;=4,INDEX($CD:$CD,$CZ41+4),"")</f>
      </c>
      <c r="CJ41">
        <f>IF($DA41&gt;=5,INDEX($CD:$CD,$CZ41+5),"")</f>
      </c>
      <c r="CK41">
        <f>IF($DA41&gt;=6,INDEX($CD:$CD,$CZ41+6),"")</f>
      </c>
      <c r="CL41">
        <f>IF($DA41&gt;=7,INDEX($CD:$CD,$CZ41+7),"")</f>
      </c>
      <c r="CM41">
        <f>IF($DA41&gt;=8,INDEX($CD:$CD,$CZ41+8),"")</f>
      </c>
      <c r="CN41">
        <f>IF($DA41&gt;=9,INDEX($CD:$CD,$CZ41+9),"")</f>
      </c>
      <c r="CO41">
        <f>IF($DA41&gt;=10,INDEX($CD:$CD,$CZ41+10),"")</f>
      </c>
      <c r="CP41">
        <f>IF($DA41&gt;=11,INDEX($CD:$CD,$CZ41+11),"")</f>
      </c>
      <c r="CQ41">
        <f>IF($DA41&gt;=12,INDEX($CD:$CD,$CZ41+12),"")</f>
      </c>
      <c r="CR41">
        <f>IF($DA41&gt;=13,INDEX($CD:$CD,$CZ41+13),"")</f>
      </c>
      <c r="CS41">
        <f>IF($DA41&gt;=14,INDEX($CD:$CD,$CZ41+14),"")</f>
      </c>
      <c r="CT41">
        <f>IF($DA41&gt;=15,INDEX($CD:$CD,$CZ41+15),"")</f>
      </c>
      <c r="CU41">
        <f>IF($DA41&gt;=16,INDEX($CD:$CD,$CZ41+16),"")</f>
      </c>
      <c r="CV41">
        <f>IF($DA41&gt;=17,INDEX($CD:$CD,$CZ41+17),"")</f>
      </c>
      <c r="CW41">
        <f>IF($DA41&gt;=18,INDEX($CD:$CD,$CZ41+18),"")</f>
      </c>
      <c r="CX41">
        <f>IF($DA41&gt;=19,INDEX($CD:$CD,$CZ41+19),"")</f>
      </c>
      <c r="CY41">
        <f>IF($DA41&gt;=20,INDEX($CD:$CD,$CZ41+20),"")</f>
      </c>
      <c r="CZ41">
        <f>IFERROR(MATCH($CC41,$CD$2:$CD$263,0)+1,0)</f>
      </c>
      <c r="DA41">
        <f>IFERROR(INDEX($CE$2:$CE$263,MATCH($CC41,$CD$2:$CD$263,0)),0)</f>
      </c>
      <c r="DB41">
        <f>IFERROR(INDEX($AI:$AI,MATCH($H41,$AH:$AH,0))&amp;"","")</f>
      </c>
      <c r="DC41" t="s">
        <v>286</v>
      </c>
      <c r="DE41">
        <v>1</v>
      </c>
      <c r="DF41">
        <f>IF($GI41&gt;=1,INDEX($DC:$DC,$GH41+1),"")</f>
      </c>
      <c r="DG41">
        <f>IF($GI41&gt;=2,INDEX($DC:$DC,$GH41+2),"")</f>
      </c>
      <c r="DH41">
        <f>IF($GI41&gt;=3,INDEX($DC:$DC,$GH41+3),"")</f>
      </c>
      <c r="DI41">
        <f>IF($GI41&gt;=4,INDEX($DC:$DC,$GH41+4),"")</f>
      </c>
      <c r="DJ41">
        <f>IF($GI41&gt;=5,INDEX($DC:$DC,$GH41+5),"")</f>
      </c>
      <c r="DK41">
        <f>IF($GI41&gt;=6,INDEX($DC:$DC,$GH41+6),"")</f>
      </c>
      <c r="DL41">
        <f>IF($GI41&gt;=7,INDEX($DC:$DC,$GH41+7),"")</f>
      </c>
      <c r="DM41">
        <f>IF($GI41&gt;=8,INDEX($DC:$DC,$GH41+8),"")</f>
      </c>
      <c r="DN41">
        <f>IF($GI41&gt;=9,INDEX($DC:$DC,$GH41+9),"")</f>
      </c>
      <c r="DO41">
        <f>IF($GI41&gt;=10,INDEX($DC:$DC,$GH41+10),"")</f>
      </c>
      <c r="DP41">
        <f>IF($GI41&gt;=11,INDEX($DC:$DC,$GH41+11),"")</f>
      </c>
      <c r="DQ41">
        <f>IF($GI41&gt;=12,INDEX($DC:$DC,$GH41+12),"")</f>
      </c>
      <c r="DR41">
        <f>IF($GI41&gt;=13,INDEX($DC:$DC,$GH41+13),"")</f>
      </c>
      <c r="DS41">
        <f>IF($GI41&gt;=14,INDEX($DC:$DC,$GH41+14),"")</f>
      </c>
      <c r="DT41">
        <f>IF($GI41&gt;=15,INDEX($DC:$DC,$GH41+15),"")</f>
      </c>
      <c r="DU41">
        <f>IF($GI41&gt;=16,INDEX($DC:$DC,$GH41+16),"")</f>
      </c>
      <c r="DV41">
        <f>IF($GI41&gt;=17,INDEX($DC:$DC,$GH41+17),"")</f>
      </c>
      <c r="DW41">
        <f>IF($GI41&gt;=18,INDEX($DC:$DC,$GH41+18),"")</f>
      </c>
      <c r="DX41">
        <f>IF($GI41&gt;=19,INDEX($DC:$DC,$GH41+19),"")</f>
      </c>
      <c r="DY41">
        <f>IF($GI41&gt;=20,INDEX($DC:$DC,$GH41+20),"")</f>
      </c>
      <c r="DZ41">
        <f>IF($GI41&gt;=21,INDEX($DC:$DC,$GH41+21),"")</f>
      </c>
      <c r="EA41">
        <f>IF($GI41&gt;=22,INDEX($DC:$DC,$GH41+22),"")</f>
      </c>
      <c r="EB41">
        <f>IF($GI41&gt;=23,INDEX($DC:$DC,$GH41+23),"")</f>
      </c>
      <c r="EC41">
        <f>IF($GI41&gt;=24,INDEX($DC:$DC,$GH41+24),"")</f>
      </c>
      <c r="ED41">
        <f>IF($GI41&gt;=25,INDEX($DC:$DC,$GH41+25),"")</f>
      </c>
      <c r="EE41">
        <f>IF($GI41&gt;=26,INDEX($DC:$DC,$GH41+26),"")</f>
      </c>
      <c r="EF41">
        <f>IF($GI41&gt;=27,INDEX($DC:$DC,$GH41+27),"")</f>
      </c>
      <c r="EG41">
        <f>IF($GI41&gt;=28,INDEX($DC:$DC,$GH41+28),"")</f>
      </c>
      <c r="EH41">
        <f>IF($GI41&gt;=29,INDEX($DC:$DC,$GH41+29),"")</f>
      </c>
      <c r="EI41">
        <f>IF($GI41&gt;=30,INDEX($DC:$DC,$GH41+30),"")</f>
      </c>
      <c r="EJ41">
        <f>IF($GI41&gt;=31,INDEX($DC:$DC,$GH41+31),"")</f>
      </c>
      <c r="EK41">
        <f>IF($GI41&gt;=32,INDEX($DC:$DC,$GH41+32),"")</f>
      </c>
      <c r="EL41">
        <f>IF($GI41&gt;=33,INDEX($DC:$DC,$GH41+33),"")</f>
      </c>
      <c r="EM41">
        <f>IF($GI41&gt;=34,INDEX($DC:$DC,$GH41+34),"")</f>
      </c>
      <c r="EN41">
        <f>IF($GI41&gt;=35,INDEX($DC:$DC,$GH41+35),"")</f>
      </c>
      <c r="EO41">
        <f>IF($GI41&gt;=36,INDEX($DC:$DC,$GH41+36),"")</f>
      </c>
      <c r="EP41">
        <f>IF($GI41&gt;=37,INDEX($DC:$DC,$GH41+37),"")</f>
      </c>
      <c r="EQ41">
        <f>IF($GI41&gt;=38,INDEX($DC:$DC,$GH41+38),"")</f>
      </c>
      <c r="ER41">
        <f>IF($GI41&gt;=39,INDEX($DC:$DC,$GH41+39),"")</f>
      </c>
      <c r="ES41">
        <f>IF($GI41&gt;=40,INDEX($DC:$DC,$GH41+40),"")</f>
      </c>
      <c r="ET41">
        <f>IF($GI41&gt;=1,INDEX($DD:$DD,$GH41+1),"")</f>
      </c>
      <c r="EU41">
        <f>IF($GI41&gt;=2,INDEX($DD:$DD,$GH41+2),"")</f>
      </c>
      <c r="EV41">
        <f>IF($GI41&gt;=3,INDEX($DD:$DD,$GH41+3),"")</f>
      </c>
      <c r="EW41">
        <f>IF($GI41&gt;=4,INDEX($DD:$DD,$GH41+4),"")</f>
      </c>
      <c r="EX41">
        <f>IF($GI41&gt;=5,INDEX($DD:$DD,$GH41+5),"")</f>
      </c>
      <c r="EY41">
        <f>IF($GI41&gt;=6,INDEX($DD:$DD,$GH41+6),"")</f>
      </c>
      <c r="EZ41">
        <f>IF($GI41&gt;=7,INDEX($DD:$DD,$GH41+7),"")</f>
      </c>
      <c r="FA41">
        <f>IF($GI41&gt;=8,INDEX($DD:$DD,$GH41+8),"")</f>
      </c>
      <c r="FB41">
        <f>IF($GI41&gt;=9,INDEX($DD:$DD,$GH41+9),"")</f>
      </c>
      <c r="FC41">
        <f>IF($GI41&gt;=10,INDEX($DD:$DD,$GH41+10),"")</f>
      </c>
      <c r="FD41">
        <f>IF($GI41&gt;=11,INDEX($DD:$DD,$GH41+11),"")</f>
      </c>
      <c r="FE41">
        <f>IF($GI41&gt;=12,INDEX($DD:$DD,$GH41+12),"")</f>
      </c>
      <c r="FF41">
        <f>IF($GI41&gt;=13,INDEX($DD:$DD,$GH41+13),"")</f>
      </c>
      <c r="FG41">
        <f>IF($GI41&gt;=14,INDEX($DD:$DD,$GH41+14),"")</f>
      </c>
      <c r="FH41">
        <f>IF($GI41&gt;=15,INDEX($DD:$DD,$GH41+15),"")</f>
      </c>
      <c r="FI41">
        <f>IF($GI41&gt;=16,INDEX($DD:$DD,$GH41+16),"")</f>
      </c>
      <c r="FJ41">
        <f>IF($GI41&gt;=17,INDEX($DD:$DD,$GH41+17),"")</f>
      </c>
      <c r="FK41">
        <f>IF($GI41&gt;=18,INDEX($DD:$DD,$GH41+18),"")</f>
      </c>
      <c r="FL41">
        <f>IF($GI41&gt;=19,INDEX($DD:$DD,$GH41+19),"")</f>
      </c>
      <c r="FM41">
        <f>IF($GI41&gt;=20,INDEX($DD:$DD,$GH41+20),"")</f>
      </c>
      <c r="FN41">
        <f>IF($GI41&gt;=21,INDEX($DD:$DD,$GH41+21),"")</f>
      </c>
      <c r="FO41">
        <f>IF($GI41&gt;=22,INDEX($DD:$DD,$GH41+22),"")</f>
      </c>
      <c r="FP41">
        <f>IF($GI41&gt;=23,INDEX($DD:$DD,$GH41+23),"")</f>
      </c>
      <c r="FQ41">
        <f>IF($GI41&gt;=24,INDEX($DD:$DD,$GH41+24),"")</f>
      </c>
      <c r="FR41">
        <f>IF($GI41&gt;=25,INDEX($DD:$DD,$GH41+25),"")</f>
      </c>
      <c r="FS41">
        <f>IF($GI41&gt;=26,INDEX($DD:$DD,$GH41+26),"")</f>
      </c>
      <c r="FT41">
        <f>IF($GI41&gt;=27,INDEX($DD:$DD,$GH41+27),"")</f>
      </c>
      <c r="FU41">
        <f>IF($GI41&gt;=28,INDEX($DD:$DD,$GH41+28),"")</f>
      </c>
      <c r="FV41">
        <f>IF($GI41&gt;=29,INDEX($DD:$DD,$GH41+29),"")</f>
      </c>
      <c r="FW41">
        <f>IF($GI41&gt;=30,INDEX($DD:$DD,$GH41+30),"")</f>
      </c>
      <c r="FX41">
        <f>IF($GI41&gt;=31,INDEX($DD:$DD,$GH41+31),"")</f>
      </c>
      <c r="FY41">
        <f>IF($GI41&gt;=32,INDEX($DD:$DD,$GH41+32),"")</f>
      </c>
      <c r="FZ41">
        <f>IF($GI41&gt;=33,INDEX($DD:$DD,$GH41+33),"")</f>
      </c>
      <c r="GA41">
        <f>IF($GI41&gt;=34,INDEX($DD:$DD,$GH41+34),"")</f>
      </c>
      <c r="GB41">
        <f>IF($GI41&gt;=35,INDEX($DD:$DD,$GH41+35),"")</f>
      </c>
      <c r="GC41">
        <f>IF($GI41&gt;=36,INDEX($DD:$DD,$GH41+36),"")</f>
      </c>
      <c r="GD41">
        <f>IF($GI41&gt;=37,INDEX($DD:$DD,$GH41+37),"")</f>
      </c>
      <c r="GE41">
        <f>IF($GI41&gt;=38,INDEX($DD:$DD,$GH41+38),"")</f>
      </c>
      <c r="GF41">
        <f>IF($GI41&gt;=39,INDEX($DD:$DD,$GH41+39),"")</f>
      </c>
      <c r="GG41">
        <f>IF($GI41&gt;=40,INDEX($DD:$DD,$GH41+40),"")</f>
      </c>
      <c r="GH41">
        <f>IFERROR(MATCH($DB41,$DC$2:$DC$148,0)+1,0)</f>
      </c>
      <c r="GI41">
        <f>IFERROR(INDEX($DE$2:$DE$148,MATCH($DB41,$DC$2:$DC$148,0)),0)</f>
      </c>
      <c r="GJ41">
        <f>IFERROR(MATCH($S41,$DF$41:$ES$41,0),0)</f>
      </c>
      <c r="GK41">
        <f>IF($GJ41&gt;0,INDEX($ET$41:$GG$41,$GJ41),"")</f>
      </c>
      <c r="GL41" t="s">
        <v>287</v>
      </c>
      <c r="GN41">
        <f>IF($IW41&gt;=1,INDEX($GL:$GL,$IV41+1),"")</f>
      </c>
      <c r="GO41">
        <f>IF($IW41&gt;=2,INDEX($GL:$GL,$IV41+2),"")</f>
      </c>
      <c r="GP41">
        <f>IF($IW41&gt;=3,INDEX($GL:$GL,$IV41+3),"")</f>
      </c>
      <c r="GQ41">
        <f>IF($IW41&gt;=4,INDEX($GL:$GL,$IV41+4),"")</f>
      </c>
      <c r="GR41">
        <f>IF($IW41&gt;=5,INDEX($GL:$GL,$IV41+5),"")</f>
      </c>
      <c r="GS41">
        <f>IF($IW41&gt;=6,INDEX($GL:$GL,$IV41+6),"")</f>
      </c>
      <c r="GT41">
        <f>IF($IW41&gt;=7,INDEX($GL:$GL,$IV41+7),"")</f>
      </c>
      <c r="GU41">
        <f>IF($IW41&gt;=8,INDEX($GL:$GL,$IV41+8),"")</f>
      </c>
      <c r="GV41">
        <f>IF($IW41&gt;=9,INDEX($GL:$GL,$IV41+9),"")</f>
      </c>
      <c r="GW41">
        <f>IF($IW41&gt;=10,INDEX($GL:$GL,$IV41+10),"")</f>
      </c>
      <c r="GX41">
        <f>IF($IW41&gt;=11,INDEX($GL:$GL,$IV41+11),"")</f>
      </c>
      <c r="GY41">
        <f>IF($IW41&gt;=12,INDEX($GL:$GL,$IV41+12),"")</f>
      </c>
      <c r="GZ41">
        <f>IF($IW41&gt;=13,INDEX($GL:$GL,$IV41+13),"")</f>
      </c>
      <c r="HA41">
        <f>IF($IW41&gt;=14,INDEX($GL:$GL,$IV41+14),"")</f>
      </c>
      <c r="HB41">
        <f>IF($IW41&gt;=15,INDEX($GL:$GL,$IV41+15),"")</f>
      </c>
      <c r="HC41">
        <f>IF($IW41&gt;=16,INDEX($GL:$GL,$IV41+16),"")</f>
      </c>
      <c r="HD41">
        <f>IF($IW41&gt;=17,INDEX($GL:$GL,$IV41+17),"")</f>
      </c>
      <c r="HE41">
        <f>IF($IW41&gt;=18,INDEX($GL:$GL,$IV41+18),"")</f>
      </c>
      <c r="HF41">
        <f>IF($IW41&gt;=19,INDEX($GL:$GL,$IV41+19),"")</f>
      </c>
      <c r="HG41">
        <f>IF($IW41&gt;=20,INDEX($GL:$GL,$IV41+20),"")</f>
      </c>
      <c r="HH41">
        <f>IF($IW41&gt;=21,INDEX($GL:$GL,$IV41+21),"")</f>
      </c>
      <c r="HI41">
        <f>IF($IW41&gt;=22,INDEX($GL:$GL,$IV41+22),"")</f>
      </c>
      <c r="HJ41">
        <f>IF($IW41&gt;=23,INDEX($GL:$GL,$IV41+23),"")</f>
      </c>
      <c r="HK41">
        <f>IF($IW41&gt;=24,INDEX($GL:$GL,$IV41+24),"")</f>
      </c>
      <c r="HL41">
        <f>IF($IW41&gt;=25,INDEX($GL:$GL,$IV41+25),"")</f>
      </c>
      <c r="HM41">
        <f>IF($IW41&gt;=26,INDEX($GL:$GL,$IV41+26),"")</f>
      </c>
      <c r="HN41">
        <f>IF($IW41&gt;=27,INDEX($GL:$GL,$IV41+27),"")</f>
      </c>
      <c r="HO41">
        <f>IF($IW41&gt;=28,INDEX($GL:$GL,$IV41+28),"")</f>
      </c>
      <c r="HP41">
        <f>IF($IW41&gt;=29,INDEX($GL:$GL,$IV41+29),"")</f>
      </c>
      <c r="HQ41">
        <f>IF($IW41&gt;=30,INDEX($GL:$GL,$IV41+30),"")</f>
      </c>
      <c r="HR41">
        <f>IF($IW41&gt;=31,INDEX($GL:$GL,$IV41+31),"")</f>
      </c>
      <c r="HS41">
        <f>IF($IW41&gt;=32,INDEX($GL:$GL,$IV41+32),"")</f>
      </c>
      <c r="HT41">
        <f>IF($IW41&gt;=33,INDEX($GL:$GL,$IV41+33),"")</f>
      </c>
      <c r="HU41">
        <f>IF($IW41&gt;=34,INDEX($GL:$GL,$IV41+34),"")</f>
      </c>
      <c r="HV41">
        <f>IF($IW41&gt;=35,INDEX($GL:$GL,$IV41+35),"")</f>
      </c>
      <c r="HW41">
        <f>IF($IW41&gt;=36,INDEX($GL:$GL,$IV41+36),"")</f>
      </c>
      <c r="HX41">
        <f>IF($IW41&gt;=37,INDEX($GL:$GL,$IV41+37),"")</f>
      </c>
      <c r="HY41">
        <f>IF($IW41&gt;=38,INDEX($GL:$GL,$IV41+38),"")</f>
      </c>
      <c r="HZ41">
        <f>IF($IW41&gt;=39,INDEX($GL:$GL,$IV41+39),"")</f>
      </c>
      <c r="IA41">
        <f>IF($IW41&gt;=40,INDEX($GL:$GL,$IV41+40),"")</f>
      </c>
      <c r="IB41">
        <f>IF($IW41&gt;=41,INDEX($GL:$GL,$IV41+41),"")</f>
      </c>
      <c r="IC41">
        <f>IF($IW41&gt;=42,INDEX($GL:$GL,$IV41+42),"")</f>
      </c>
      <c r="ID41">
        <f>IF($IW41&gt;=43,INDEX($GL:$GL,$IV41+43),"")</f>
      </c>
      <c r="IE41">
        <f>IF($IW41&gt;=44,INDEX($GL:$GL,$IV41+44),"")</f>
      </c>
      <c r="IF41">
        <f>IF($IW41&gt;=45,INDEX($GL:$GL,$IV41+45),"")</f>
      </c>
      <c r="IG41">
        <f>IF($IW41&gt;=46,INDEX($GL:$GL,$IV41+46),"")</f>
      </c>
      <c r="IH41">
        <f>IF($IW41&gt;=47,INDEX($GL:$GL,$IV41+47),"")</f>
      </c>
      <c r="II41">
        <f>IF($IW41&gt;=48,INDEX($GL:$GL,$IV41+48),"")</f>
      </c>
      <c r="IJ41">
        <f>IF($IW41&gt;=49,INDEX($GL:$GL,$IV41+49),"")</f>
      </c>
      <c r="IK41">
        <f>IF($IW41&gt;=50,INDEX($GL:$GL,$IV41+50),"")</f>
      </c>
      <c r="IL41">
        <f>IF($IW41&gt;=51,INDEX($GL:$GL,$IV41+51),"")</f>
      </c>
      <c r="IM41">
        <f>IF($IW41&gt;=52,INDEX($GL:$GL,$IV41+52),"")</f>
      </c>
      <c r="IN41">
        <f>IF($IW41&gt;=53,INDEX($GL:$GL,$IV41+53),"")</f>
      </c>
      <c r="IO41">
        <f>IF($IW41&gt;=54,INDEX($GL:$GL,$IV41+54),"")</f>
      </c>
      <c r="IP41">
        <f>IF($IW41&gt;=55,INDEX($GL:$GL,$IV41+55),"")</f>
      </c>
      <c r="IQ41">
        <f>IF($IW41&gt;=56,INDEX($GL:$GL,$IV41+56),"")</f>
      </c>
      <c r="IR41">
        <f>IF($IW41&gt;=57,INDEX($GL:$GL,$IV41+57),"")</f>
      </c>
      <c r="IS41">
        <f>IF($IW41&gt;=58,INDEX($GL:$GL,$IV41+58),"")</f>
      </c>
      <c r="IT41">
        <f>IF($IW41&gt;=59,INDEX($GL:$GL,$IV41+59),"")</f>
      </c>
      <c r="IU41">
        <f>IF($IW41&gt;=60,INDEX($GL:$GL,$IV41+60),"")</f>
      </c>
      <c r="IV41">
        <f>IFERROR(MATCH($GK41,$GL$2:$GL$324,0)+1,0)</f>
      </c>
      <c r="IW41">
        <f>IFERROR(INDEX($GM$2:$GM$324,MATCH($GK41,$GL$2:$GL$324,0)),0)</f>
      </c>
      <c r="IX41" t="s">
        <v>34</v>
      </c>
      <c r="IY41" t="s">
        <v>34</v>
      </c>
    </row>
    <row r="42" spans="1:259" x14ac:dyDescent="0.25">
      <c r="K42">
        <f>IF(OR($N42="",$J42=""),"",IFERROR($N42/$J42,0))</f>
      </c>
      <c r="L42">
        <f>IF($N42="","",
SUM($M42,$O42,$T42,$P42,$R42)*
(1-IF($U42="",0,VALUE($U42)/100)))</f>
      </c>
      <c r="M42">
        <f>IF($N42="","",$N42)</f>
      </c>
      <c r="O42">
        <f>IF($N42="","",
IF($H42="","",
IF(ISNUMBER(SEARCH("exempt",LOWER($H42))),0,
$N42*(VALUE(SUBSTITUTE($H42,"%",""))/100))))</f>
      </c>
      <c r="V42">
        <f>IFERROR(IF(FIND(" - ",$E42)&gt;0,MID($E42,FIND(" - ",$E42)+3,LEN($E42)),""),"")</f>
      </c>
      <c r="AE42" t="s">
        <v>288</v>
      </c>
      <c r="AG42" t="s">
        <v>289</v>
      </c>
      <c r="AH42" t="s">
        <v>289</v>
      </c>
      <c r="AI42" t="s">
        <v>290</v>
      </c>
      <c r="AJ42">
        <f>IFERROR(LEFT($E42,FIND(" - ",$E42)-1),$E42)</f>
      </c>
      <c r="AK42" t="s">
        <v>258</v>
      </c>
      <c r="AM42">
        <f>IF($CB42&gt;=1,INDEX($AK:$AK,$CA42+1),"")</f>
      </c>
      <c r="AN42">
        <f>IF($CB42&gt;=2,INDEX($AK:$AK,$CA42+2),"")</f>
      </c>
      <c r="AO42">
        <f>IF($CB42&gt;=3,INDEX($AK:$AK,$CA42+3),"")</f>
      </c>
      <c r="AP42">
        <f>IF($CB42&gt;=4,INDEX($AK:$AK,$CA42+4),"")</f>
      </c>
      <c r="AQ42">
        <f>IF($CB42&gt;=5,INDEX($AK:$AK,$CA42+5),"")</f>
      </c>
      <c r="AR42">
        <f>IF($CB42&gt;=6,INDEX($AK:$AK,$CA42+6),"")</f>
      </c>
      <c r="AS42">
        <f>IF($CB42&gt;=7,INDEX($AK:$AK,$CA42+7),"")</f>
      </c>
      <c r="AT42">
        <f>IF($CB42&gt;=8,INDEX($AK:$AK,$CA42+8),"")</f>
      </c>
      <c r="AU42">
        <f>IF($CB42&gt;=9,INDEX($AK:$AK,$CA42+9),"")</f>
      </c>
      <c r="AV42">
        <f>IF($CB42&gt;=10,INDEX($AK:$AK,$CA42+10),"")</f>
      </c>
      <c r="AW42">
        <f>IF($CB42&gt;=11,INDEX($AK:$AK,$CA42+11),"")</f>
      </c>
      <c r="AX42">
        <f>IF($CB42&gt;=12,INDEX($AK:$AK,$CA42+12),"")</f>
      </c>
      <c r="AY42">
        <f>IF($CB42&gt;=13,INDEX($AK:$AK,$CA42+13),"")</f>
      </c>
      <c r="AZ42">
        <f>IF($CB42&gt;=14,INDEX($AK:$AK,$CA42+14),"")</f>
      </c>
      <c r="BA42">
        <f>IF($CB42&gt;=15,INDEX($AK:$AK,$CA42+15),"")</f>
      </c>
      <c r="BB42">
        <f>IF($CB42&gt;=16,INDEX($AK:$AK,$CA42+16),"")</f>
      </c>
      <c r="BC42">
        <f>IF($CB42&gt;=17,INDEX($AK:$AK,$CA42+17),"")</f>
      </c>
      <c r="BD42">
        <f>IF($CB42&gt;=18,INDEX($AK:$AK,$CA42+18),"")</f>
      </c>
      <c r="BE42">
        <f>IF($CB42&gt;=19,INDEX($AK:$AK,$CA42+19),"")</f>
      </c>
      <c r="BF42">
        <f>IF($CB42&gt;=20,INDEX($AK:$AK,$CA42+20),"")</f>
      </c>
      <c r="BG42">
        <f>IF($CB42&gt;=21,INDEX($AK:$AK,$CA42+21),"")</f>
      </c>
      <c r="BH42">
        <f>IF($CB42&gt;=22,INDEX($AK:$AK,$CA42+22),"")</f>
      </c>
      <c r="BI42">
        <f>IF($CB42&gt;=23,INDEX($AK:$AK,$CA42+23),"")</f>
      </c>
      <c r="BJ42">
        <f>IF($CB42&gt;=24,INDEX($AK:$AK,$CA42+24),"")</f>
      </c>
      <c r="BK42">
        <f>IF($CB42&gt;=25,INDEX($AK:$AK,$CA42+25),"")</f>
      </c>
      <c r="BL42">
        <f>IF($CB42&gt;=26,INDEX($AK:$AK,$CA42+26),"")</f>
      </c>
      <c r="BM42">
        <f>IF($CB42&gt;=27,INDEX($AK:$AK,$CA42+27),"")</f>
      </c>
      <c r="BN42">
        <f>IF($CB42&gt;=28,INDEX($AK:$AK,$CA42+28),"")</f>
      </c>
      <c r="BO42">
        <f>IF($CB42&gt;=29,INDEX($AK:$AK,$CA42+29),"")</f>
      </c>
      <c r="BP42">
        <f>IF($CB42&gt;=30,INDEX($AK:$AK,$CA42+30),"")</f>
      </c>
      <c r="BQ42">
        <f>IF($CB42&gt;=31,INDEX($AK:$AK,$CA42+31),"")</f>
      </c>
      <c r="BR42">
        <f>IF($CB42&gt;=32,INDEX($AK:$AK,$CA42+32),"")</f>
      </c>
      <c r="BS42">
        <f>IF($CB42&gt;=33,INDEX($AK:$AK,$CA42+33),"")</f>
      </c>
      <c r="BT42">
        <f>IF($CB42&gt;=34,INDEX($AK:$AK,$CA42+34),"")</f>
      </c>
      <c r="BU42">
        <f>IF($CB42&gt;=35,INDEX($AK:$AK,$CA42+35),"")</f>
      </c>
      <c r="BV42">
        <f>IF($CB42&gt;=36,INDEX($AK:$AK,$CA42+36),"")</f>
      </c>
      <c r="BW42">
        <f>IF($CB42&gt;=37,INDEX($AK:$AK,$CA42+37),"")</f>
      </c>
      <c r="BX42">
        <f>IF($CB42&gt;=38,INDEX($AK:$AK,$CA42+38),"")</f>
      </c>
      <c r="BY42">
        <f>IF($CB42&gt;=39,INDEX($AK:$AK,$CA42+39),"")</f>
      </c>
      <c r="BZ42">
        <f>IF($CB42&gt;=40,INDEX($AK:$AK,$CA42+40),"")</f>
      </c>
      <c r="CA42">
        <f>IFERROR(MATCH($AJ42,$AK$2:$AK$134,0)+1,0)</f>
      </c>
      <c r="CB42">
        <f>IFERROR(INDEX($AL$2:$AL$134,MATCH($AJ42,$AK$2:$AK$134,0)),0)</f>
      </c>
      <c r="CC42">
        <f>IFERROR(LEFT($F42,FIND(" - ",$F42)-1),$F42)</f>
      </c>
      <c r="CD42" t="s">
        <v>78</v>
      </c>
      <c r="CF42">
        <f>IF($DA42&gt;=1,INDEX($CD:$CD,$CZ42+1),"")</f>
      </c>
      <c r="CG42">
        <f>IF($DA42&gt;=2,INDEX($CD:$CD,$CZ42+2),"")</f>
      </c>
      <c r="CH42">
        <f>IF($DA42&gt;=3,INDEX($CD:$CD,$CZ42+3),"")</f>
      </c>
      <c r="CI42">
        <f>IF($DA42&gt;=4,INDEX($CD:$CD,$CZ42+4),"")</f>
      </c>
      <c r="CJ42">
        <f>IF($DA42&gt;=5,INDEX($CD:$CD,$CZ42+5),"")</f>
      </c>
      <c r="CK42">
        <f>IF($DA42&gt;=6,INDEX($CD:$CD,$CZ42+6),"")</f>
      </c>
      <c r="CL42">
        <f>IF($DA42&gt;=7,INDEX($CD:$CD,$CZ42+7),"")</f>
      </c>
      <c r="CM42">
        <f>IF($DA42&gt;=8,INDEX($CD:$CD,$CZ42+8),"")</f>
      </c>
      <c r="CN42">
        <f>IF($DA42&gt;=9,INDEX($CD:$CD,$CZ42+9),"")</f>
      </c>
      <c r="CO42">
        <f>IF($DA42&gt;=10,INDEX($CD:$CD,$CZ42+10),"")</f>
      </c>
      <c r="CP42">
        <f>IF($DA42&gt;=11,INDEX($CD:$CD,$CZ42+11),"")</f>
      </c>
      <c r="CQ42">
        <f>IF($DA42&gt;=12,INDEX($CD:$CD,$CZ42+12),"")</f>
      </c>
      <c r="CR42">
        <f>IF($DA42&gt;=13,INDEX($CD:$CD,$CZ42+13),"")</f>
      </c>
      <c r="CS42">
        <f>IF($DA42&gt;=14,INDEX($CD:$CD,$CZ42+14),"")</f>
      </c>
      <c r="CT42">
        <f>IF($DA42&gt;=15,INDEX($CD:$CD,$CZ42+15),"")</f>
      </c>
      <c r="CU42">
        <f>IF($DA42&gt;=16,INDEX($CD:$CD,$CZ42+16),"")</f>
      </c>
      <c r="CV42">
        <f>IF($DA42&gt;=17,INDEX($CD:$CD,$CZ42+17),"")</f>
      </c>
      <c r="CW42">
        <f>IF($DA42&gt;=18,INDEX($CD:$CD,$CZ42+18),"")</f>
      </c>
      <c r="CX42">
        <f>IF($DA42&gt;=19,INDEX($CD:$CD,$CZ42+19),"")</f>
      </c>
      <c r="CY42">
        <f>IF($DA42&gt;=20,INDEX($CD:$CD,$CZ42+20),"")</f>
      </c>
      <c r="CZ42">
        <f>IFERROR(MATCH($CC42,$CD$2:$CD$263,0)+1,0)</f>
      </c>
      <c r="DA42">
        <f>IFERROR(INDEX($CE$2:$CE$263,MATCH($CC42,$CD$2:$CD$263,0)),0)</f>
      </c>
      <c r="DB42">
        <f>IFERROR(INDEX($AI:$AI,MATCH($H42,$AH:$AH,0))&amp;"","")</f>
      </c>
      <c r="DC42" t="s">
        <v>260</v>
      </c>
      <c r="DD42" t="s">
        <v>291</v>
      </c>
      <c r="DF42">
        <f>IF($GI42&gt;=1,INDEX($DC:$DC,$GH42+1),"")</f>
      </c>
      <c r="DG42">
        <f>IF($GI42&gt;=2,INDEX($DC:$DC,$GH42+2),"")</f>
      </c>
      <c r="DH42">
        <f>IF($GI42&gt;=3,INDEX($DC:$DC,$GH42+3),"")</f>
      </c>
      <c r="DI42">
        <f>IF($GI42&gt;=4,INDEX($DC:$DC,$GH42+4),"")</f>
      </c>
      <c r="DJ42">
        <f>IF($GI42&gt;=5,INDEX($DC:$DC,$GH42+5),"")</f>
      </c>
      <c r="DK42">
        <f>IF($GI42&gt;=6,INDEX($DC:$DC,$GH42+6),"")</f>
      </c>
      <c r="DL42">
        <f>IF($GI42&gt;=7,INDEX($DC:$DC,$GH42+7),"")</f>
      </c>
      <c r="DM42">
        <f>IF($GI42&gt;=8,INDEX($DC:$DC,$GH42+8),"")</f>
      </c>
      <c r="DN42">
        <f>IF($GI42&gt;=9,INDEX($DC:$DC,$GH42+9),"")</f>
      </c>
      <c r="DO42">
        <f>IF($GI42&gt;=10,INDEX($DC:$DC,$GH42+10),"")</f>
      </c>
      <c r="DP42">
        <f>IF($GI42&gt;=11,INDEX($DC:$DC,$GH42+11),"")</f>
      </c>
      <c r="DQ42">
        <f>IF($GI42&gt;=12,INDEX($DC:$DC,$GH42+12),"")</f>
      </c>
      <c r="DR42">
        <f>IF($GI42&gt;=13,INDEX($DC:$DC,$GH42+13),"")</f>
      </c>
      <c r="DS42">
        <f>IF($GI42&gt;=14,INDEX($DC:$DC,$GH42+14),"")</f>
      </c>
      <c r="DT42">
        <f>IF($GI42&gt;=15,INDEX($DC:$DC,$GH42+15),"")</f>
      </c>
      <c r="DU42">
        <f>IF($GI42&gt;=16,INDEX($DC:$DC,$GH42+16),"")</f>
      </c>
      <c r="DV42">
        <f>IF($GI42&gt;=17,INDEX($DC:$DC,$GH42+17),"")</f>
      </c>
      <c r="DW42">
        <f>IF($GI42&gt;=18,INDEX($DC:$DC,$GH42+18),"")</f>
      </c>
      <c r="DX42">
        <f>IF($GI42&gt;=19,INDEX($DC:$DC,$GH42+19),"")</f>
      </c>
      <c r="DY42">
        <f>IF($GI42&gt;=20,INDEX($DC:$DC,$GH42+20),"")</f>
      </c>
      <c r="DZ42">
        <f>IF($GI42&gt;=21,INDEX($DC:$DC,$GH42+21),"")</f>
      </c>
      <c r="EA42">
        <f>IF($GI42&gt;=22,INDEX($DC:$DC,$GH42+22),"")</f>
      </c>
      <c r="EB42">
        <f>IF($GI42&gt;=23,INDEX($DC:$DC,$GH42+23),"")</f>
      </c>
      <c r="EC42">
        <f>IF($GI42&gt;=24,INDEX($DC:$DC,$GH42+24),"")</f>
      </c>
      <c r="ED42">
        <f>IF($GI42&gt;=25,INDEX($DC:$DC,$GH42+25),"")</f>
      </c>
      <c r="EE42">
        <f>IF($GI42&gt;=26,INDEX($DC:$DC,$GH42+26),"")</f>
      </c>
      <c r="EF42">
        <f>IF($GI42&gt;=27,INDEX($DC:$DC,$GH42+27),"")</f>
      </c>
      <c r="EG42">
        <f>IF($GI42&gt;=28,INDEX($DC:$DC,$GH42+28),"")</f>
      </c>
      <c r="EH42">
        <f>IF($GI42&gt;=29,INDEX($DC:$DC,$GH42+29),"")</f>
      </c>
      <c r="EI42">
        <f>IF($GI42&gt;=30,INDEX($DC:$DC,$GH42+30),"")</f>
      </c>
      <c r="EJ42">
        <f>IF($GI42&gt;=31,INDEX($DC:$DC,$GH42+31),"")</f>
      </c>
      <c r="EK42">
        <f>IF($GI42&gt;=32,INDEX($DC:$DC,$GH42+32),"")</f>
      </c>
      <c r="EL42">
        <f>IF($GI42&gt;=33,INDEX($DC:$DC,$GH42+33),"")</f>
      </c>
      <c r="EM42">
        <f>IF($GI42&gt;=34,INDEX($DC:$DC,$GH42+34),"")</f>
      </c>
      <c r="EN42">
        <f>IF($GI42&gt;=35,INDEX($DC:$DC,$GH42+35),"")</f>
      </c>
      <c r="EO42">
        <f>IF($GI42&gt;=36,INDEX($DC:$DC,$GH42+36),"")</f>
      </c>
      <c r="EP42">
        <f>IF($GI42&gt;=37,INDEX($DC:$DC,$GH42+37),"")</f>
      </c>
      <c r="EQ42">
        <f>IF($GI42&gt;=38,INDEX($DC:$DC,$GH42+38),"")</f>
      </c>
      <c r="ER42">
        <f>IF($GI42&gt;=39,INDEX($DC:$DC,$GH42+39),"")</f>
      </c>
      <c r="ES42">
        <f>IF($GI42&gt;=40,INDEX($DC:$DC,$GH42+40),"")</f>
      </c>
      <c r="ET42">
        <f>IF($GI42&gt;=1,INDEX($DD:$DD,$GH42+1),"")</f>
      </c>
      <c r="EU42">
        <f>IF($GI42&gt;=2,INDEX($DD:$DD,$GH42+2),"")</f>
      </c>
      <c r="EV42">
        <f>IF($GI42&gt;=3,INDEX($DD:$DD,$GH42+3),"")</f>
      </c>
      <c r="EW42">
        <f>IF($GI42&gt;=4,INDEX($DD:$DD,$GH42+4),"")</f>
      </c>
      <c r="EX42">
        <f>IF($GI42&gt;=5,INDEX($DD:$DD,$GH42+5),"")</f>
      </c>
      <c r="EY42">
        <f>IF($GI42&gt;=6,INDEX($DD:$DD,$GH42+6),"")</f>
      </c>
      <c r="EZ42">
        <f>IF($GI42&gt;=7,INDEX($DD:$DD,$GH42+7),"")</f>
      </c>
      <c r="FA42">
        <f>IF($GI42&gt;=8,INDEX($DD:$DD,$GH42+8),"")</f>
      </c>
      <c r="FB42">
        <f>IF($GI42&gt;=9,INDEX($DD:$DD,$GH42+9),"")</f>
      </c>
      <c r="FC42">
        <f>IF($GI42&gt;=10,INDEX($DD:$DD,$GH42+10),"")</f>
      </c>
      <c r="FD42">
        <f>IF($GI42&gt;=11,INDEX($DD:$DD,$GH42+11),"")</f>
      </c>
      <c r="FE42">
        <f>IF($GI42&gt;=12,INDEX($DD:$DD,$GH42+12),"")</f>
      </c>
      <c r="FF42">
        <f>IF($GI42&gt;=13,INDEX($DD:$DD,$GH42+13),"")</f>
      </c>
      <c r="FG42">
        <f>IF($GI42&gt;=14,INDEX($DD:$DD,$GH42+14),"")</f>
      </c>
      <c r="FH42">
        <f>IF($GI42&gt;=15,INDEX($DD:$DD,$GH42+15),"")</f>
      </c>
      <c r="FI42">
        <f>IF($GI42&gt;=16,INDEX($DD:$DD,$GH42+16),"")</f>
      </c>
      <c r="FJ42">
        <f>IF($GI42&gt;=17,INDEX($DD:$DD,$GH42+17),"")</f>
      </c>
      <c r="FK42">
        <f>IF($GI42&gt;=18,INDEX($DD:$DD,$GH42+18),"")</f>
      </c>
      <c r="FL42">
        <f>IF($GI42&gt;=19,INDEX($DD:$DD,$GH42+19),"")</f>
      </c>
      <c r="FM42">
        <f>IF($GI42&gt;=20,INDEX($DD:$DD,$GH42+20),"")</f>
      </c>
      <c r="FN42">
        <f>IF($GI42&gt;=21,INDEX($DD:$DD,$GH42+21),"")</f>
      </c>
      <c r="FO42">
        <f>IF($GI42&gt;=22,INDEX($DD:$DD,$GH42+22),"")</f>
      </c>
      <c r="FP42">
        <f>IF($GI42&gt;=23,INDEX($DD:$DD,$GH42+23),"")</f>
      </c>
      <c r="FQ42">
        <f>IF($GI42&gt;=24,INDEX($DD:$DD,$GH42+24),"")</f>
      </c>
      <c r="FR42">
        <f>IF($GI42&gt;=25,INDEX($DD:$DD,$GH42+25),"")</f>
      </c>
      <c r="FS42">
        <f>IF($GI42&gt;=26,INDEX($DD:$DD,$GH42+26),"")</f>
      </c>
      <c r="FT42">
        <f>IF($GI42&gt;=27,INDEX($DD:$DD,$GH42+27),"")</f>
      </c>
      <c r="FU42">
        <f>IF($GI42&gt;=28,INDEX($DD:$DD,$GH42+28),"")</f>
      </c>
      <c r="FV42">
        <f>IF($GI42&gt;=29,INDEX($DD:$DD,$GH42+29),"")</f>
      </c>
      <c r="FW42">
        <f>IF($GI42&gt;=30,INDEX($DD:$DD,$GH42+30),"")</f>
      </c>
      <c r="FX42">
        <f>IF($GI42&gt;=31,INDEX($DD:$DD,$GH42+31),"")</f>
      </c>
      <c r="FY42">
        <f>IF($GI42&gt;=32,INDEX($DD:$DD,$GH42+32),"")</f>
      </c>
      <c r="FZ42">
        <f>IF($GI42&gt;=33,INDEX($DD:$DD,$GH42+33),"")</f>
      </c>
      <c r="GA42">
        <f>IF($GI42&gt;=34,INDEX($DD:$DD,$GH42+34),"")</f>
      </c>
      <c r="GB42">
        <f>IF($GI42&gt;=35,INDEX($DD:$DD,$GH42+35),"")</f>
      </c>
      <c r="GC42">
        <f>IF($GI42&gt;=36,INDEX($DD:$DD,$GH42+36),"")</f>
      </c>
      <c r="GD42">
        <f>IF($GI42&gt;=37,INDEX($DD:$DD,$GH42+37),"")</f>
      </c>
      <c r="GE42">
        <f>IF($GI42&gt;=38,INDEX($DD:$DD,$GH42+38),"")</f>
      </c>
      <c r="GF42">
        <f>IF($GI42&gt;=39,INDEX($DD:$DD,$GH42+39),"")</f>
      </c>
      <c r="GG42">
        <f>IF($GI42&gt;=40,INDEX($DD:$DD,$GH42+40),"")</f>
      </c>
      <c r="GH42">
        <f>IFERROR(MATCH($DB42,$DC$2:$DC$148,0)+1,0)</f>
      </c>
      <c r="GI42">
        <f>IFERROR(INDEX($DE$2:$DE$148,MATCH($DB42,$DC$2:$DC$148,0)),0)</f>
      </c>
      <c r="GJ42">
        <f>IFERROR(MATCH($S42,$DF$42:$ES$42,0),0)</f>
      </c>
      <c r="GK42">
        <f>IF($GJ42&gt;0,INDEX($ET$42:$GG$42,$GJ42),"")</f>
      </c>
      <c r="GL42" t="s">
        <v>292</v>
      </c>
      <c r="GN42">
        <f>IF($IW42&gt;=1,INDEX($GL:$GL,$IV42+1),"")</f>
      </c>
      <c r="GO42">
        <f>IF($IW42&gt;=2,INDEX($GL:$GL,$IV42+2),"")</f>
      </c>
      <c r="GP42">
        <f>IF($IW42&gt;=3,INDEX($GL:$GL,$IV42+3),"")</f>
      </c>
      <c r="GQ42">
        <f>IF($IW42&gt;=4,INDEX($GL:$GL,$IV42+4),"")</f>
      </c>
      <c r="GR42">
        <f>IF($IW42&gt;=5,INDEX($GL:$GL,$IV42+5),"")</f>
      </c>
      <c r="GS42">
        <f>IF($IW42&gt;=6,INDEX($GL:$GL,$IV42+6),"")</f>
      </c>
      <c r="GT42">
        <f>IF($IW42&gt;=7,INDEX($GL:$GL,$IV42+7),"")</f>
      </c>
      <c r="GU42">
        <f>IF($IW42&gt;=8,INDEX($GL:$GL,$IV42+8),"")</f>
      </c>
      <c r="GV42">
        <f>IF($IW42&gt;=9,INDEX($GL:$GL,$IV42+9),"")</f>
      </c>
      <c r="GW42">
        <f>IF($IW42&gt;=10,INDEX($GL:$GL,$IV42+10),"")</f>
      </c>
      <c r="GX42">
        <f>IF($IW42&gt;=11,INDEX($GL:$GL,$IV42+11),"")</f>
      </c>
      <c r="GY42">
        <f>IF($IW42&gt;=12,INDEX($GL:$GL,$IV42+12),"")</f>
      </c>
      <c r="GZ42">
        <f>IF($IW42&gt;=13,INDEX($GL:$GL,$IV42+13),"")</f>
      </c>
      <c r="HA42">
        <f>IF($IW42&gt;=14,INDEX($GL:$GL,$IV42+14),"")</f>
      </c>
      <c r="HB42">
        <f>IF($IW42&gt;=15,INDEX($GL:$GL,$IV42+15),"")</f>
      </c>
      <c r="HC42">
        <f>IF($IW42&gt;=16,INDEX($GL:$GL,$IV42+16),"")</f>
      </c>
      <c r="HD42">
        <f>IF($IW42&gt;=17,INDEX($GL:$GL,$IV42+17),"")</f>
      </c>
      <c r="HE42">
        <f>IF($IW42&gt;=18,INDEX($GL:$GL,$IV42+18),"")</f>
      </c>
      <c r="HF42">
        <f>IF($IW42&gt;=19,INDEX($GL:$GL,$IV42+19),"")</f>
      </c>
      <c r="HG42">
        <f>IF($IW42&gt;=20,INDEX($GL:$GL,$IV42+20),"")</f>
      </c>
      <c r="HH42">
        <f>IF($IW42&gt;=21,INDEX($GL:$GL,$IV42+21),"")</f>
      </c>
      <c r="HI42">
        <f>IF($IW42&gt;=22,INDEX($GL:$GL,$IV42+22),"")</f>
      </c>
      <c r="HJ42">
        <f>IF($IW42&gt;=23,INDEX($GL:$GL,$IV42+23),"")</f>
      </c>
      <c r="HK42">
        <f>IF($IW42&gt;=24,INDEX($GL:$GL,$IV42+24),"")</f>
      </c>
      <c r="HL42">
        <f>IF($IW42&gt;=25,INDEX($GL:$GL,$IV42+25),"")</f>
      </c>
      <c r="HM42">
        <f>IF($IW42&gt;=26,INDEX($GL:$GL,$IV42+26),"")</f>
      </c>
      <c r="HN42">
        <f>IF($IW42&gt;=27,INDEX($GL:$GL,$IV42+27),"")</f>
      </c>
      <c r="HO42">
        <f>IF($IW42&gt;=28,INDEX($GL:$GL,$IV42+28),"")</f>
      </c>
      <c r="HP42">
        <f>IF($IW42&gt;=29,INDEX($GL:$GL,$IV42+29),"")</f>
      </c>
      <c r="HQ42">
        <f>IF($IW42&gt;=30,INDEX($GL:$GL,$IV42+30),"")</f>
      </c>
      <c r="HR42">
        <f>IF($IW42&gt;=31,INDEX($GL:$GL,$IV42+31),"")</f>
      </c>
      <c r="HS42">
        <f>IF($IW42&gt;=32,INDEX($GL:$GL,$IV42+32),"")</f>
      </c>
      <c r="HT42">
        <f>IF($IW42&gt;=33,INDEX($GL:$GL,$IV42+33),"")</f>
      </c>
      <c r="HU42">
        <f>IF($IW42&gt;=34,INDEX($GL:$GL,$IV42+34),"")</f>
      </c>
      <c r="HV42">
        <f>IF($IW42&gt;=35,INDEX($GL:$GL,$IV42+35),"")</f>
      </c>
      <c r="HW42">
        <f>IF($IW42&gt;=36,INDEX($GL:$GL,$IV42+36),"")</f>
      </c>
      <c r="HX42">
        <f>IF($IW42&gt;=37,INDEX($GL:$GL,$IV42+37),"")</f>
      </c>
      <c r="HY42">
        <f>IF($IW42&gt;=38,INDEX($GL:$GL,$IV42+38),"")</f>
      </c>
      <c r="HZ42">
        <f>IF($IW42&gt;=39,INDEX($GL:$GL,$IV42+39),"")</f>
      </c>
      <c r="IA42">
        <f>IF($IW42&gt;=40,INDEX($GL:$GL,$IV42+40),"")</f>
      </c>
      <c r="IB42">
        <f>IF($IW42&gt;=41,INDEX($GL:$GL,$IV42+41),"")</f>
      </c>
      <c r="IC42">
        <f>IF($IW42&gt;=42,INDEX($GL:$GL,$IV42+42),"")</f>
      </c>
      <c r="ID42">
        <f>IF($IW42&gt;=43,INDEX($GL:$GL,$IV42+43),"")</f>
      </c>
      <c r="IE42">
        <f>IF($IW42&gt;=44,INDEX($GL:$GL,$IV42+44),"")</f>
      </c>
      <c r="IF42">
        <f>IF($IW42&gt;=45,INDEX($GL:$GL,$IV42+45),"")</f>
      </c>
      <c r="IG42">
        <f>IF($IW42&gt;=46,INDEX($GL:$GL,$IV42+46),"")</f>
      </c>
      <c r="IH42">
        <f>IF($IW42&gt;=47,INDEX($GL:$GL,$IV42+47),"")</f>
      </c>
      <c r="II42">
        <f>IF($IW42&gt;=48,INDEX($GL:$GL,$IV42+48),"")</f>
      </c>
      <c r="IJ42">
        <f>IF($IW42&gt;=49,INDEX($GL:$GL,$IV42+49),"")</f>
      </c>
      <c r="IK42">
        <f>IF($IW42&gt;=50,INDEX($GL:$GL,$IV42+50),"")</f>
      </c>
      <c r="IL42">
        <f>IF($IW42&gt;=51,INDEX($GL:$GL,$IV42+51),"")</f>
      </c>
      <c r="IM42">
        <f>IF($IW42&gt;=52,INDEX($GL:$GL,$IV42+52),"")</f>
      </c>
      <c r="IN42">
        <f>IF($IW42&gt;=53,INDEX($GL:$GL,$IV42+53),"")</f>
      </c>
      <c r="IO42">
        <f>IF($IW42&gt;=54,INDEX($GL:$GL,$IV42+54),"")</f>
      </c>
      <c r="IP42">
        <f>IF($IW42&gt;=55,INDEX($GL:$GL,$IV42+55),"")</f>
      </c>
      <c r="IQ42">
        <f>IF($IW42&gt;=56,INDEX($GL:$GL,$IV42+56),"")</f>
      </c>
      <c r="IR42">
        <f>IF($IW42&gt;=57,INDEX($GL:$GL,$IV42+57),"")</f>
      </c>
      <c r="IS42">
        <f>IF($IW42&gt;=58,INDEX($GL:$GL,$IV42+58),"")</f>
      </c>
      <c r="IT42">
        <f>IF($IW42&gt;=59,INDEX($GL:$GL,$IV42+59),"")</f>
      </c>
      <c r="IU42">
        <f>IF($IW42&gt;=60,INDEX($GL:$GL,$IV42+60),"")</f>
      </c>
      <c r="IV42">
        <f>IFERROR(MATCH($GK42,$GL$2:$GL$324,0)+1,0)</f>
      </c>
      <c r="IW42">
        <f>IFERROR(INDEX($GM$2:$GM$324,MATCH($GK42,$GL$2:$GL$324,0)),0)</f>
      </c>
      <c r="IX42" t="s">
        <v>34</v>
      </c>
      <c r="IY42" t="s">
        <v>34</v>
      </c>
    </row>
    <row r="43" spans="1:259" x14ac:dyDescent="0.25">
      <c r="K43">
        <f>IF(OR($N43="",$J43=""),"",IFERROR($N43/$J43,0))</f>
      </c>
      <c r="L43">
        <f>IF($N43="","",
SUM($M43,$O43,$T43,$P43,$R43)*
(1-IF($U43="",0,VALUE($U43)/100)))</f>
      </c>
      <c r="M43">
        <f>IF($N43="","",$N43)</f>
      </c>
      <c r="O43">
        <f>IF($N43="","",
IF($H43="","",
IF(ISNUMBER(SEARCH("exempt",LOWER($H43))),0,
$N43*(VALUE(SUBSTITUTE($H43,"%",""))/100))))</f>
      </c>
      <c r="V43">
        <f>IFERROR(IF(FIND(" - ",$E43)&gt;0,MID($E43,FIND(" - ",$E43)+3,LEN($E43)),""),"")</f>
      </c>
      <c r="AE43" t="s">
        <v>293</v>
      </c>
      <c r="AG43" t="s">
        <v>294</v>
      </c>
      <c r="AH43" t="s">
        <v>294</v>
      </c>
      <c r="AI43" t="s">
        <v>295</v>
      </c>
      <c r="AJ43">
        <f>IFERROR(LEFT($E43,FIND(" - ",$E43)-1),$E43)</f>
      </c>
      <c r="AK43" t="s">
        <v>264</v>
      </c>
      <c r="AM43">
        <f>IF($CB43&gt;=1,INDEX($AK:$AK,$CA43+1),"")</f>
      </c>
      <c r="AN43">
        <f>IF($CB43&gt;=2,INDEX($AK:$AK,$CA43+2),"")</f>
      </c>
      <c r="AO43">
        <f>IF($CB43&gt;=3,INDEX($AK:$AK,$CA43+3),"")</f>
      </c>
      <c r="AP43">
        <f>IF($CB43&gt;=4,INDEX($AK:$AK,$CA43+4),"")</f>
      </c>
      <c r="AQ43">
        <f>IF($CB43&gt;=5,INDEX($AK:$AK,$CA43+5),"")</f>
      </c>
      <c r="AR43">
        <f>IF($CB43&gt;=6,INDEX($AK:$AK,$CA43+6),"")</f>
      </c>
      <c r="AS43">
        <f>IF($CB43&gt;=7,INDEX($AK:$AK,$CA43+7),"")</f>
      </c>
      <c r="AT43">
        <f>IF($CB43&gt;=8,INDEX($AK:$AK,$CA43+8),"")</f>
      </c>
      <c r="AU43">
        <f>IF($CB43&gt;=9,INDEX($AK:$AK,$CA43+9),"")</f>
      </c>
      <c r="AV43">
        <f>IF($CB43&gt;=10,INDEX($AK:$AK,$CA43+10),"")</f>
      </c>
      <c r="AW43">
        <f>IF($CB43&gt;=11,INDEX($AK:$AK,$CA43+11),"")</f>
      </c>
      <c r="AX43">
        <f>IF($CB43&gt;=12,INDEX($AK:$AK,$CA43+12),"")</f>
      </c>
      <c r="AY43">
        <f>IF($CB43&gt;=13,INDEX($AK:$AK,$CA43+13),"")</f>
      </c>
      <c r="AZ43">
        <f>IF($CB43&gt;=14,INDEX($AK:$AK,$CA43+14),"")</f>
      </c>
      <c r="BA43">
        <f>IF($CB43&gt;=15,INDEX($AK:$AK,$CA43+15),"")</f>
      </c>
      <c r="BB43">
        <f>IF($CB43&gt;=16,INDEX($AK:$AK,$CA43+16),"")</f>
      </c>
      <c r="BC43">
        <f>IF($CB43&gt;=17,INDEX($AK:$AK,$CA43+17),"")</f>
      </c>
      <c r="BD43">
        <f>IF($CB43&gt;=18,INDEX($AK:$AK,$CA43+18),"")</f>
      </c>
      <c r="BE43">
        <f>IF($CB43&gt;=19,INDEX($AK:$AK,$CA43+19),"")</f>
      </c>
      <c r="BF43">
        <f>IF($CB43&gt;=20,INDEX($AK:$AK,$CA43+20),"")</f>
      </c>
      <c r="BG43">
        <f>IF($CB43&gt;=21,INDEX($AK:$AK,$CA43+21),"")</f>
      </c>
      <c r="BH43">
        <f>IF($CB43&gt;=22,INDEX($AK:$AK,$CA43+22),"")</f>
      </c>
      <c r="BI43">
        <f>IF($CB43&gt;=23,INDEX($AK:$AK,$CA43+23),"")</f>
      </c>
      <c r="BJ43">
        <f>IF($CB43&gt;=24,INDEX($AK:$AK,$CA43+24),"")</f>
      </c>
      <c r="BK43">
        <f>IF($CB43&gt;=25,INDEX($AK:$AK,$CA43+25),"")</f>
      </c>
      <c r="BL43">
        <f>IF($CB43&gt;=26,INDEX($AK:$AK,$CA43+26),"")</f>
      </c>
      <c r="BM43">
        <f>IF($CB43&gt;=27,INDEX($AK:$AK,$CA43+27),"")</f>
      </c>
      <c r="BN43">
        <f>IF($CB43&gt;=28,INDEX($AK:$AK,$CA43+28),"")</f>
      </c>
      <c r="BO43">
        <f>IF($CB43&gt;=29,INDEX($AK:$AK,$CA43+29),"")</f>
      </c>
      <c r="BP43">
        <f>IF($CB43&gt;=30,INDEX($AK:$AK,$CA43+30),"")</f>
      </c>
      <c r="BQ43">
        <f>IF($CB43&gt;=31,INDEX($AK:$AK,$CA43+31),"")</f>
      </c>
      <c r="BR43">
        <f>IF($CB43&gt;=32,INDEX($AK:$AK,$CA43+32),"")</f>
      </c>
      <c r="BS43">
        <f>IF($CB43&gt;=33,INDEX($AK:$AK,$CA43+33),"")</f>
      </c>
      <c r="BT43">
        <f>IF($CB43&gt;=34,INDEX($AK:$AK,$CA43+34),"")</f>
      </c>
      <c r="BU43">
        <f>IF($CB43&gt;=35,INDEX($AK:$AK,$CA43+35),"")</f>
      </c>
      <c r="BV43">
        <f>IF($CB43&gt;=36,INDEX($AK:$AK,$CA43+36),"")</f>
      </c>
      <c r="BW43">
        <f>IF($CB43&gt;=37,INDEX($AK:$AK,$CA43+37),"")</f>
      </c>
      <c r="BX43">
        <f>IF($CB43&gt;=38,INDEX($AK:$AK,$CA43+38),"")</f>
      </c>
      <c r="BY43">
        <f>IF($CB43&gt;=39,INDEX($AK:$AK,$CA43+39),"")</f>
      </c>
      <c r="BZ43">
        <f>IF($CB43&gt;=40,INDEX($AK:$AK,$CA43+40),"")</f>
      </c>
      <c r="CA43">
        <f>IFERROR(MATCH($AJ43,$AK$2:$AK$134,0)+1,0)</f>
      </c>
      <c r="CB43">
        <f>IFERROR(INDEX($AL$2:$AL$134,MATCH($AJ43,$AK$2:$AK$134,0)),0)</f>
      </c>
      <c r="CC43">
        <f>IFERROR(LEFT($F43,FIND(" - ",$F43)-1),$F43)</f>
      </c>
      <c r="CD43" t="s">
        <v>86</v>
      </c>
      <c r="CF43">
        <f>IF($DA43&gt;=1,INDEX($CD:$CD,$CZ43+1),"")</f>
      </c>
      <c r="CG43">
        <f>IF($DA43&gt;=2,INDEX($CD:$CD,$CZ43+2),"")</f>
      </c>
      <c r="CH43">
        <f>IF($DA43&gt;=3,INDEX($CD:$CD,$CZ43+3),"")</f>
      </c>
      <c r="CI43">
        <f>IF($DA43&gt;=4,INDEX($CD:$CD,$CZ43+4),"")</f>
      </c>
      <c r="CJ43">
        <f>IF($DA43&gt;=5,INDEX($CD:$CD,$CZ43+5),"")</f>
      </c>
      <c r="CK43">
        <f>IF($DA43&gt;=6,INDEX($CD:$CD,$CZ43+6),"")</f>
      </c>
      <c r="CL43">
        <f>IF($DA43&gt;=7,INDEX($CD:$CD,$CZ43+7),"")</f>
      </c>
      <c r="CM43">
        <f>IF($DA43&gt;=8,INDEX($CD:$CD,$CZ43+8),"")</f>
      </c>
      <c r="CN43">
        <f>IF($DA43&gt;=9,INDEX($CD:$CD,$CZ43+9),"")</f>
      </c>
      <c r="CO43">
        <f>IF($DA43&gt;=10,INDEX($CD:$CD,$CZ43+10),"")</f>
      </c>
      <c r="CP43">
        <f>IF($DA43&gt;=11,INDEX($CD:$CD,$CZ43+11),"")</f>
      </c>
      <c r="CQ43">
        <f>IF($DA43&gt;=12,INDEX($CD:$CD,$CZ43+12),"")</f>
      </c>
      <c r="CR43">
        <f>IF($DA43&gt;=13,INDEX($CD:$CD,$CZ43+13),"")</f>
      </c>
      <c r="CS43">
        <f>IF($DA43&gt;=14,INDEX($CD:$CD,$CZ43+14),"")</f>
      </c>
      <c r="CT43">
        <f>IF($DA43&gt;=15,INDEX($CD:$CD,$CZ43+15),"")</f>
      </c>
      <c r="CU43">
        <f>IF($DA43&gt;=16,INDEX($CD:$CD,$CZ43+16),"")</f>
      </c>
      <c r="CV43">
        <f>IF($DA43&gt;=17,INDEX($CD:$CD,$CZ43+17),"")</f>
      </c>
      <c r="CW43">
        <f>IF($DA43&gt;=18,INDEX($CD:$CD,$CZ43+18),"")</f>
      </c>
      <c r="CX43">
        <f>IF($DA43&gt;=19,INDEX($CD:$CD,$CZ43+19),"")</f>
      </c>
      <c r="CY43">
        <f>IF($DA43&gt;=20,INDEX($CD:$CD,$CZ43+20),"")</f>
      </c>
      <c r="CZ43">
        <f>IFERROR(MATCH($CC43,$CD$2:$CD$263,0)+1,0)</f>
      </c>
      <c r="DA43">
        <f>IFERROR(INDEX($CE$2:$CE$263,MATCH($CC43,$CD$2:$CD$263,0)),0)</f>
      </c>
      <c r="DB43">
        <f>IFERROR(INDEX($AI:$AI,MATCH($H43,$AH:$AH,0))&amp;"","")</f>
      </c>
      <c r="DC43" t="s">
        <v>296</v>
      </c>
      <c r="DE43">
        <v>1</v>
      </c>
      <c r="DF43">
        <f>IF($GI43&gt;=1,INDEX($DC:$DC,$GH43+1),"")</f>
      </c>
      <c r="DG43">
        <f>IF($GI43&gt;=2,INDEX($DC:$DC,$GH43+2),"")</f>
      </c>
      <c r="DH43">
        <f>IF($GI43&gt;=3,INDEX($DC:$DC,$GH43+3),"")</f>
      </c>
      <c r="DI43">
        <f>IF($GI43&gt;=4,INDEX($DC:$DC,$GH43+4),"")</f>
      </c>
      <c r="DJ43">
        <f>IF($GI43&gt;=5,INDEX($DC:$DC,$GH43+5),"")</f>
      </c>
      <c r="DK43">
        <f>IF($GI43&gt;=6,INDEX($DC:$DC,$GH43+6),"")</f>
      </c>
      <c r="DL43">
        <f>IF($GI43&gt;=7,INDEX($DC:$DC,$GH43+7),"")</f>
      </c>
      <c r="DM43">
        <f>IF($GI43&gt;=8,INDEX($DC:$DC,$GH43+8),"")</f>
      </c>
      <c r="DN43">
        <f>IF($GI43&gt;=9,INDEX($DC:$DC,$GH43+9),"")</f>
      </c>
      <c r="DO43">
        <f>IF($GI43&gt;=10,INDEX($DC:$DC,$GH43+10),"")</f>
      </c>
      <c r="DP43">
        <f>IF($GI43&gt;=11,INDEX($DC:$DC,$GH43+11),"")</f>
      </c>
      <c r="DQ43">
        <f>IF($GI43&gt;=12,INDEX($DC:$DC,$GH43+12),"")</f>
      </c>
      <c r="DR43">
        <f>IF($GI43&gt;=13,INDEX($DC:$DC,$GH43+13),"")</f>
      </c>
      <c r="DS43">
        <f>IF($GI43&gt;=14,INDEX($DC:$DC,$GH43+14),"")</f>
      </c>
      <c r="DT43">
        <f>IF($GI43&gt;=15,INDEX($DC:$DC,$GH43+15),"")</f>
      </c>
      <c r="DU43">
        <f>IF($GI43&gt;=16,INDEX($DC:$DC,$GH43+16),"")</f>
      </c>
      <c r="DV43">
        <f>IF($GI43&gt;=17,INDEX($DC:$DC,$GH43+17),"")</f>
      </c>
      <c r="DW43">
        <f>IF($GI43&gt;=18,INDEX($DC:$DC,$GH43+18),"")</f>
      </c>
      <c r="DX43">
        <f>IF($GI43&gt;=19,INDEX($DC:$DC,$GH43+19),"")</f>
      </c>
      <c r="DY43">
        <f>IF($GI43&gt;=20,INDEX($DC:$DC,$GH43+20),"")</f>
      </c>
      <c r="DZ43">
        <f>IF($GI43&gt;=21,INDEX($DC:$DC,$GH43+21),"")</f>
      </c>
      <c r="EA43">
        <f>IF($GI43&gt;=22,INDEX($DC:$DC,$GH43+22),"")</f>
      </c>
      <c r="EB43">
        <f>IF($GI43&gt;=23,INDEX($DC:$DC,$GH43+23),"")</f>
      </c>
      <c r="EC43">
        <f>IF($GI43&gt;=24,INDEX($DC:$DC,$GH43+24),"")</f>
      </c>
      <c r="ED43">
        <f>IF($GI43&gt;=25,INDEX($DC:$DC,$GH43+25),"")</f>
      </c>
      <c r="EE43">
        <f>IF($GI43&gt;=26,INDEX($DC:$DC,$GH43+26),"")</f>
      </c>
      <c r="EF43">
        <f>IF($GI43&gt;=27,INDEX($DC:$DC,$GH43+27),"")</f>
      </c>
      <c r="EG43">
        <f>IF($GI43&gt;=28,INDEX($DC:$DC,$GH43+28),"")</f>
      </c>
      <c r="EH43">
        <f>IF($GI43&gt;=29,INDEX($DC:$DC,$GH43+29),"")</f>
      </c>
      <c r="EI43">
        <f>IF($GI43&gt;=30,INDEX($DC:$DC,$GH43+30),"")</f>
      </c>
      <c r="EJ43">
        <f>IF($GI43&gt;=31,INDEX($DC:$DC,$GH43+31),"")</f>
      </c>
      <c r="EK43">
        <f>IF($GI43&gt;=32,INDEX($DC:$DC,$GH43+32),"")</f>
      </c>
      <c r="EL43">
        <f>IF($GI43&gt;=33,INDEX($DC:$DC,$GH43+33),"")</f>
      </c>
      <c r="EM43">
        <f>IF($GI43&gt;=34,INDEX($DC:$DC,$GH43+34),"")</f>
      </c>
      <c r="EN43">
        <f>IF($GI43&gt;=35,INDEX($DC:$DC,$GH43+35),"")</f>
      </c>
      <c r="EO43">
        <f>IF($GI43&gt;=36,INDEX($DC:$DC,$GH43+36),"")</f>
      </c>
      <c r="EP43">
        <f>IF($GI43&gt;=37,INDEX($DC:$DC,$GH43+37),"")</f>
      </c>
      <c r="EQ43">
        <f>IF($GI43&gt;=38,INDEX($DC:$DC,$GH43+38),"")</f>
      </c>
      <c r="ER43">
        <f>IF($GI43&gt;=39,INDEX($DC:$DC,$GH43+39),"")</f>
      </c>
      <c r="ES43">
        <f>IF($GI43&gt;=40,INDEX($DC:$DC,$GH43+40),"")</f>
      </c>
      <c r="ET43">
        <f>IF($GI43&gt;=1,INDEX($DD:$DD,$GH43+1),"")</f>
      </c>
      <c r="EU43">
        <f>IF($GI43&gt;=2,INDEX($DD:$DD,$GH43+2),"")</f>
      </c>
      <c r="EV43">
        <f>IF($GI43&gt;=3,INDEX($DD:$DD,$GH43+3),"")</f>
      </c>
      <c r="EW43">
        <f>IF($GI43&gt;=4,INDEX($DD:$DD,$GH43+4),"")</f>
      </c>
      <c r="EX43">
        <f>IF($GI43&gt;=5,INDEX($DD:$DD,$GH43+5),"")</f>
      </c>
      <c r="EY43">
        <f>IF($GI43&gt;=6,INDEX($DD:$DD,$GH43+6),"")</f>
      </c>
      <c r="EZ43">
        <f>IF($GI43&gt;=7,INDEX($DD:$DD,$GH43+7),"")</f>
      </c>
      <c r="FA43">
        <f>IF($GI43&gt;=8,INDEX($DD:$DD,$GH43+8),"")</f>
      </c>
      <c r="FB43">
        <f>IF($GI43&gt;=9,INDEX($DD:$DD,$GH43+9),"")</f>
      </c>
      <c r="FC43">
        <f>IF($GI43&gt;=10,INDEX($DD:$DD,$GH43+10),"")</f>
      </c>
      <c r="FD43">
        <f>IF($GI43&gt;=11,INDEX($DD:$DD,$GH43+11),"")</f>
      </c>
      <c r="FE43">
        <f>IF($GI43&gt;=12,INDEX($DD:$DD,$GH43+12),"")</f>
      </c>
      <c r="FF43">
        <f>IF($GI43&gt;=13,INDEX($DD:$DD,$GH43+13),"")</f>
      </c>
      <c r="FG43">
        <f>IF($GI43&gt;=14,INDEX($DD:$DD,$GH43+14),"")</f>
      </c>
      <c r="FH43">
        <f>IF($GI43&gt;=15,INDEX($DD:$DD,$GH43+15),"")</f>
      </c>
      <c r="FI43">
        <f>IF($GI43&gt;=16,INDEX($DD:$DD,$GH43+16),"")</f>
      </c>
      <c r="FJ43">
        <f>IF($GI43&gt;=17,INDEX($DD:$DD,$GH43+17),"")</f>
      </c>
      <c r="FK43">
        <f>IF($GI43&gt;=18,INDEX($DD:$DD,$GH43+18),"")</f>
      </c>
      <c r="FL43">
        <f>IF($GI43&gt;=19,INDEX($DD:$DD,$GH43+19),"")</f>
      </c>
      <c r="FM43">
        <f>IF($GI43&gt;=20,INDEX($DD:$DD,$GH43+20),"")</f>
      </c>
      <c r="FN43">
        <f>IF($GI43&gt;=21,INDEX($DD:$DD,$GH43+21),"")</f>
      </c>
      <c r="FO43">
        <f>IF($GI43&gt;=22,INDEX($DD:$DD,$GH43+22),"")</f>
      </c>
      <c r="FP43">
        <f>IF($GI43&gt;=23,INDEX($DD:$DD,$GH43+23),"")</f>
      </c>
      <c r="FQ43">
        <f>IF($GI43&gt;=24,INDEX($DD:$DD,$GH43+24),"")</f>
      </c>
      <c r="FR43">
        <f>IF($GI43&gt;=25,INDEX($DD:$DD,$GH43+25),"")</f>
      </c>
      <c r="FS43">
        <f>IF($GI43&gt;=26,INDEX($DD:$DD,$GH43+26),"")</f>
      </c>
      <c r="FT43">
        <f>IF($GI43&gt;=27,INDEX($DD:$DD,$GH43+27),"")</f>
      </c>
      <c r="FU43">
        <f>IF($GI43&gt;=28,INDEX($DD:$DD,$GH43+28),"")</f>
      </c>
      <c r="FV43">
        <f>IF($GI43&gt;=29,INDEX($DD:$DD,$GH43+29),"")</f>
      </c>
      <c r="FW43">
        <f>IF($GI43&gt;=30,INDEX($DD:$DD,$GH43+30),"")</f>
      </c>
      <c r="FX43">
        <f>IF($GI43&gt;=31,INDEX($DD:$DD,$GH43+31),"")</f>
      </c>
      <c r="FY43">
        <f>IF($GI43&gt;=32,INDEX($DD:$DD,$GH43+32),"")</f>
      </c>
      <c r="FZ43">
        <f>IF($GI43&gt;=33,INDEX($DD:$DD,$GH43+33),"")</f>
      </c>
      <c r="GA43">
        <f>IF($GI43&gt;=34,INDEX($DD:$DD,$GH43+34),"")</f>
      </c>
      <c r="GB43">
        <f>IF($GI43&gt;=35,INDEX($DD:$DD,$GH43+35),"")</f>
      </c>
      <c r="GC43">
        <f>IF($GI43&gt;=36,INDEX($DD:$DD,$GH43+36),"")</f>
      </c>
      <c r="GD43">
        <f>IF($GI43&gt;=37,INDEX($DD:$DD,$GH43+37),"")</f>
      </c>
      <c r="GE43">
        <f>IF($GI43&gt;=38,INDEX($DD:$DD,$GH43+38),"")</f>
      </c>
      <c r="GF43">
        <f>IF($GI43&gt;=39,INDEX($DD:$DD,$GH43+39),"")</f>
      </c>
      <c r="GG43">
        <f>IF($GI43&gt;=40,INDEX($DD:$DD,$GH43+40),"")</f>
      </c>
      <c r="GH43">
        <f>IFERROR(MATCH($DB43,$DC$2:$DC$148,0)+1,0)</f>
      </c>
      <c r="GI43">
        <f>IFERROR(INDEX($DE$2:$DE$148,MATCH($DB43,$DC$2:$DC$148,0)),0)</f>
      </c>
      <c r="GJ43">
        <f>IFERROR(MATCH($S43,$DF$43:$ES$43,0),0)</f>
      </c>
      <c r="GK43">
        <f>IF($GJ43&gt;0,INDEX($ET$43:$GG$43,$GJ43),"")</f>
      </c>
      <c r="GL43" t="s">
        <v>297</v>
      </c>
      <c r="GN43">
        <f>IF($IW43&gt;=1,INDEX($GL:$GL,$IV43+1),"")</f>
      </c>
      <c r="GO43">
        <f>IF($IW43&gt;=2,INDEX($GL:$GL,$IV43+2),"")</f>
      </c>
      <c r="GP43">
        <f>IF($IW43&gt;=3,INDEX($GL:$GL,$IV43+3),"")</f>
      </c>
      <c r="GQ43">
        <f>IF($IW43&gt;=4,INDEX($GL:$GL,$IV43+4),"")</f>
      </c>
      <c r="GR43">
        <f>IF($IW43&gt;=5,INDEX($GL:$GL,$IV43+5),"")</f>
      </c>
      <c r="GS43">
        <f>IF($IW43&gt;=6,INDEX($GL:$GL,$IV43+6),"")</f>
      </c>
      <c r="GT43">
        <f>IF($IW43&gt;=7,INDEX($GL:$GL,$IV43+7),"")</f>
      </c>
      <c r="GU43">
        <f>IF($IW43&gt;=8,INDEX($GL:$GL,$IV43+8),"")</f>
      </c>
      <c r="GV43">
        <f>IF($IW43&gt;=9,INDEX($GL:$GL,$IV43+9),"")</f>
      </c>
      <c r="GW43">
        <f>IF($IW43&gt;=10,INDEX($GL:$GL,$IV43+10),"")</f>
      </c>
      <c r="GX43">
        <f>IF($IW43&gt;=11,INDEX($GL:$GL,$IV43+11),"")</f>
      </c>
      <c r="GY43">
        <f>IF($IW43&gt;=12,INDEX($GL:$GL,$IV43+12),"")</f>
      </c>
      <c r="GZ43">
        <f>IF($IW43&gt;=13,INDEX($GL:$GL,$IV43+13),"")</f>
      </c>
      <c r="HA43">
        <f>IF($IW43&gt;=14,INDEX($GL:$GL,$IV43+14),"")</f>
      </c>
      <c r="HB43">
        <f>IF($IW43&gt;=15,INDEX($GL:$GL,$IV43+15),"")</f>
      </c>
      <c r="HC43">
        <f>IF($IW43&gt;=16,INDEX($GL:$GL,$IV43+16),"")</f>
      </c>
      <c r="HD43">
        <f>IF($IW43&gt;=17,INDEX($GL:$GL,$IV43+17),"")</f>
      </c>
      <c r="HE43">
        <f>IF($IW43&gt;=18,INDEX($GL:$GL,$IV43+18),"")</f>
      </c>
      <c r="HF43">
        <f>IF($IW43&gt;=19,INDEX($GL:$GL,$IV43+19),"")</f>
      </c>
      <c r="HG43">
        <f>IF($IW43&gt;=20,INDEX($GL:$GL,$IV43+20),"")</f>
      </c>
      <c r="HH43">
        <f>IF($IW43&gt;=21,INDEX($GL:$GL,$IV43+21),"")</f>
      </c>
      <c r="HI43">
        <f>IF($IW43&gt;=22,INDEX($GL:$GL,$IV43+22),"")</f>
      </c>
      <c r="HJ43">
        <f>IF($IW43&gt;=23,INDEX($GL:$GL,$IV43+23),"")</f>
      </c>
      <c r="HK43">
        <f>IF($IW43&gt;=24,INDEX($GL:$GL,$IV43+24),"")</f>
      </c>
      <c r="HL43">
        <f>IF($IW43&gt;=25,INDEX($GL:$GL,$IV43+25),"")</f>
      </c>
      <c r="HM43">
        <f>IF($IW43&gt;=26,INDEX($GL:$GL,$IV43+26),"")</f>
      </c>
      <c r="HN43">
        <f>IF($IW43&gt;=27,INDEX($GL:$GL,$IV43+27),"")</f>
      </c>
      <c r="HO43">
        <f>IF($IW43&gt;=28,INDEX($GL:$GL,$IV43+28),"")</f>
      </c>
      <c r="HP43">
        <f>IF($IW43&gt;=29,INDEX($GL:$GL,$IV43+29),"")</f>
      </c>
      <c r="HQ43">
        <f>IF($IW43&gt;=30,INDEX($GL:$GL,$IV43+30),"")</f>
      </c>
      <c r="HR43">
        <f>IF($IW43&gt;=31,INDEX($GL:$GL,$IV43+31),"")</f>
      </c>
      <c r="HS43">
        <f>IF($IW43&gt;=32,INDEX($GL:$GL,$IV43+32),"")</f>
      </c>
      <c r="HT43">
        <f>IF($IW43&gt;=33,INDEX($GL:$GL,$IV43+33),"")</f>
      </c>
      <c r="HU43">
        <f>IF($IW43&gt;=34,INDEX($GL:$GL,$IV43+34),"")</f>
      </c>
      <c r="HV43">
        <f>IF($IW43&gt;=35,INDEX($GL:$GL,$IV43+35),"")</f>
      </c>
      <c r="HW43">
        <f>IF($IW43&gt;=36,INDEX($GL:$GL,$IV43+36),"")</f>
      </c>
      <c r="HX43">
        <f>IF($IW43&gt;=37,INDEX($GL:$GL,$IV43+37),"")</f>
      </c>
      <c r="HY43">
        <f>IF($IW43&gt;=38,INDEX($GL:$GL,$IV43+38),"")</f>
      </c>
      <c r="HZ43">
        <f>IF($IW43&gt;=39,INDEX($GL:$GL,$IV43+39),"")</f>
      </c>
      <c r="IA43">
        <f>IF($IW43&gt;=40,INDEX($GL:$GL,$IV43+40),"")</f>
      </c>
      <c r="IB43">
        <f>IF($IW43&gt;=41,INDEX($GL:$GL,$IV43+41),"")</f>
      </c>
      <c r="IC43">
        <f>IF($IW43&gt;=42,INDEX($GL:$GL,$IV43+42),"")</f>
      </c>
      <c r="ID43">
        <f>IF($IW43&gt;=43,INDEX($GL:$GL,$IV43+43),"")</f>
      </c>
      <c r="IE43">
        <f>IF($IW43&gt;=44,INDEX($GL:$GL,$IV43+44),"")</f>
      </c>
      <c r="IF43">
        <f>IF($IW43&gt;=45,INDEX($GL:$GL,$IV43+45),"")</f>
      </c>
      <c r="IG43">
        <f>IF($IW43&gt;=46,INDEX($GL:$GL,$IV43+46),"")</f>
      </c>
      <c r="IH43">
        <f>IF($IW43&gt;=47,INDEX($GL:$GL,$IV43+47),"")</f>
      </c>
      <c r="II43">
        <f>IF($IW43&gt;=48,INDEX($GL:$GL,$IV43+48),"")</f>
      </c>
      <c r="IJ43">
        <f>IF($IW43&gt;=49,INDEX($GL:$GL,$IV43+49),"")</f>
      </c>
      <c r="IK43">
        <f>IF($IW43&gt;=50,INDEX($GL:$GL,$IV43+50),"")</f>
      </c>
      <c r="IL43">
        <f>IF($IW43&gt;=51,INDEX($GL:$GL,$IV43+51),"")</f>
      </c>
      <c r="IM43">
        <f>IF($IW43&gt;=52,INDEX($GL:$GL,$IV43+52),"")</f>
      </c>
      <c r="IN43">
        <f>IF($IW43&gt;=53,INDEX($GL:$GL,$IV43+53),"")</f>
      </c>
      <c r="IO43">
        <f>IF($IW43&gt;=54,INDEX($GL:$GL,$IV43+54),"")</f>
      </c>
      <c r="IP43">
        <f>IF($IW43&gt;=55,INDEX($GL:$GL,$IV43+55),"")</f>
      </c>
      <c r="IQ43">
        <f>IF($IW43&gt;=56,INDEX($GL:$GL,$IV43+56),"")</f>
      </c>
      <c r="IR43">
        <f>IF($IW43&gt;=57,INDEX($GL:$GL,$IV43+57),"")</f>
      </c>
      <c r="IS43">
        <f>IF($IW43&gt;=58,INDEX($GL:$GL,$IV43+58),"")</f>
      </c>
      <c r="IT43">
        <f>IF($IW43&gt;=59,INDEX($GL:$GL,$IV43+59),"")</f>
      </c>
      <c r="IU43">
        <f>IF($IW43&gt;=60,INDEX($GL:$GL,$IV43+60),"")</f>
      </c>
      <c r="IV43">
        <f>IFERROR(MATCH($GK43,$GL$2:$GL$324,0)+1,0)</f>
      </c>
      <c r="IW43">
        <f>IFERROR(INDEX($GM$2:$GM$324,MATCH($GK43,$GL$2:$GL$324,0)),0)</f>
      </c>
      <c r="IX43" t="s">
        <v>34</v>
      </c>
      <c r="IY43" t="s">
        <v>34</v>
      </c>
    </row>
    <row r="44" spans="1:259" x14ac:dyDescent="0.25">
      <c r="K44">
        <f>IF(OR($N44="",$J44=""),"",IFERROR($N44/$J44,0))</f>
      </c>
      <c r="L44">
        <f>IF($N44="","",
SUM($M44,$O44,$T44,$P44,$R44)*
(1-IF($U44="",0,VALUE($U44)/100)))</f>
      </c>
      <c r="M44">
        <f>IF($N44="","",$N44)</f>
      </c>
      <c r="O44">
        <f>IF($N44="","",
IF($H44="","",
IF(ISNUMBER(SEARCH("exempt",LOWER($H44))),0,
$N44*(VALUE(SUBSTITUTE($H44,"%",""))/100))))</f>
      </c>
      <c r="V44">
        <f>IFERROR(IF(FIND(" - ",$E44)&gt;0,MID($E44,FIND(" - ",$E44)+3,LEN($E44)),""),"")</f>
      </c>
      <c r="AE44" t="s">
        <v>298</v>
      </c>
      <c r="AG44" t="s">
        <v>299</v>
      </c>
      <c r="AH44" t="s">
        <v>299</v>
      </c>
      <c r="AI44" t="s">
        <v>300</v>
      </c>
      <c r="AJ44">
        <f>IFERROR(LEFT($E44,FIND(" - ",$E44)-1),$E44)</f>
      </c>
      <c r="AK44" t="s">
        <v>269</v>
      </c>
      <c r="AM44">
        <f>IF($CB44&gt;=1,INDEX($AK:$AK,$CA44+1),"")</f>
      </c>
      <c r="AN44">
        <f>IF($CB44&gt;=2,INDEX($AK:$AK,$CA44+2),"")</f>
      </c>
      <c r="AO44">
        <f>IF($CB44&gt;=3,INDEX($AK:$AK,$CA44+3),"")</f>
      </c>
      <c r="AP44">
        <f>IF($CB44&gt;=4,INDEX($AK:$AK,$CA44+4),"")</f>
      </c>
      <c r="AQ44">
        <f>IF($CB44&gt;=5,INDEX($AK:$AK,$CA44+5),"")</f>
      </c>
      <c r="AR44">
        <f>IF($CB44&gt;=6,INDEX($AK:$AK,$CA44+6),"")</f>
      </c>
      <c r="AS44">
        <f>IF($CB44&gt;=7,INDEX($AK:$AK,$CA44+7),"")</f>
      </c>
      <c r="AT44">
        <f>IF($CB44&gt;=8,INDEX($AK:$AK,$CA44+8),"")</f>
      </c>
      <c r="AU44">
        <f>IF($CB44&gt;=9,INDEX($AK:$AK,$CA44+9),"")</f>
      </c>
      <c r="AV44">
        <f>IF($CB44&gt;=10,INDEX($AK:$AK,$CA44+10),"")</f>
      </c>
      <c r="AW44">
        <f>IF($CB44&gt;=11,INDEX($AK:$AK,$CA44+11),"")</f>
      </c>
      <c r="AX44">
        <f>IF($CB44&gt;=12,INDEX($AK:$AK,$CA44+12),"")</f>
      </c>
      <c r="AY44">
        <f>IF($CB44&gt;=13,INDEX($AK:$AK,$CA44+13),"")</f>
      </c>
      <c r="AZ44">
        <f>IF($CB44&gt;=14,INDEX($AK:$AK,$CA44+14),"")</f>
      </c>
      <c r="BA44">
        <f>IF($CB44&gt;=15,INDEX($AK:$AK,$CA44+15),"")</f>
      </c>
      <c r="BB44">
        <f>IF($CB44&gt;=16,INDEX($AK:$AK,$CA44+16),"")</f>
      </c>
      <c r="BC44">
        <f>IF($CB44&gt;=17,INDEX($AK:$AK,$CA44+17),"")</f>
      </c>
      <c r="BD44">
        <f>IF($CB44&gt;=18,INDEX($AK:$AK,$CA44+18),"")</f>
      </c>
      <c r="BE44">
        <f>IF($CB44&gt;=19,INDEX($AK:$AK,$CA44+19),"")</f>
      </c>
      <c r="BF44">
        <f>IF($CB44&gt;=20,INDEX($AK:$AK,$CA44+20),"")</f>
      </c>
      <c r="BG44">
        <f>IF($CB44&gt;=21,INDEX($AK:$AK,$CA44+21),"")</f>
      </c>
      <c r="BH44">
        <f>IF($CB44&gt;=22,INDEX($AK:$AK,$CA44+22),"")</f>
      </c>
      <c r="BI44">
        <f>IF($CB44&gt;=23,INDEX($AK:$AK,$CA44+23),"")</f>
      </c>
      <c r="BJ44">
        <f>IF($CB44&gt;=24,INDEX($AK:$AK,$CA44+24),"")</f>
      </c>
      <c r="BK44">
        <f>IF($CB44&gt;=25,INDEX($AK:$AK,$CA44+25),"")</f>
      </c>
      <c r="BL44">
        <f>IF($CB44&gt;=26,INDEX($AK:$AK,$CA44+26),"")</f>
      </c>
      <c r="BM44">
        <f>IF($CB44&gt;=27,INDEX($AK:$AK,$CA44+27),"")</f>
      </c>
      <c r="BN44">
        <f>IF($CB44&gt;=28,INDEX($AK:$AK,$CA44+28),"")</f>
      </c>
      <c r="BO44">
        <f>IF($CB44&gt;=29,INDEX($AK:$AK,$CA44+29),"")</f>
      </c>
      <c r="BP44">
        <f>IF($CB44&gt;=30,INDEX($AK:$AK,$CA44+30),"")</f>
      </c>
      <c r="BQ44">
        <f>IF($CB44&gt;=31,INDEX($AK:$AK,$CA44+31),"")</f>
      </c>
      <c r="BR44">
        <f>IF($CB44&gt;=32,INDEX($AK:$AK,$CA44+32),"")</f>
      </c>
      <c r="BS44">
        <f>IF($CB44&gt;=33,INDEX($AK:$AK,$CA44+33),"")</f>
      </c>
      <c r="BT44">
        <f>IF($CB44&gt;=34,INDEX($AK:$AK,$CA44+34),"")</f>
      </c>
      <c r="BU44">
        <f>IF($CB44&gt;=35,INDEX($AK:$AK,$CA44+35),"")</f>
      </c>
      <c r="BV44">
        <f>IF($CB44&gt;=36,INDEX($AK:$AK,$CA44+36),"")</f>
      </c>
      <c r="BW44">
        <f>IF($CB44&gt;=37,INDEX($AK:$AK,$CA44+37),"")</f>
      </c>
      <c r="BX44">
        <f>IF($CB44&gt;=38,INDEX($AK:$AK,$CA44+38),"")</f>
      </c>
      <c r="BY44">
        <f>IF($CB44&gt;=39,INDEX($AK:$AK,$CA44+39),"")</f>
      </c>
      <c r="BZ44">
        <f>IF($CB44&gt;=40,INDEX($AK:$AK,$CA44+40),"")</f>
      </c>
      <c r="CA44">
        <f>IFERROR(MATCH($AJ44,$AK$2:$AK$134,0)+1,0)</f>
      </c>
      <c r="CB44">
        <f>IFERROR(INDEX($AL$2:$AL$134,MATCH($AJ44,$AK$2:$AK$134,0)),0)</f>
      </c>
      <c r="CC44">
        <f>IFERROR(LEFT($F44,FIND(" - ",$F44)-1),$F44)</f>
      </c>
      <c r="CD44" t="s">
        <v>93</v>
      </c>
      <c r="CF44">
        <f>IF($DA44&gt;=1,INDEX($CD:$CD,$CZ44+1),"")</f>
      </c>
      <c r="CG44">
        <f>IF($DA44&gt;=2,INDEX($CD:$CD,$CZ44+2),"")</f>
      </c>
      <c r="CH44">
        <f>IF($DA44&gt;=3,INDEX($CD:$CD,$CZ44+3),"")</f>
      </c>
      <c r="CI44">
        <f>IF($DA44&gt;=4,INDEX($CD:$CD,$CZ44+4),"")</f>
      </c>
      <c r="CJ44">
        <f>IF($DA44&gt;=5,INDEX($CD:$CD,$CZ44+5),"")</f>
      </c>
      <c r="CK44">
        <f>IF($DA44&gt;=6,INDEX($CD:$CD,$CZ44+6),"")</f>
      </c>
      <c r="CL44">
        <f>IF($DA44&gt;=7,INDEX($CD:$CD,$CZ44+7),"")</f>
      </c>
      <c r="CM44">
        <f>IF($DA44&gt;=8,INDEX($CD:$CD,$CZ44+8),"")</f>
      </c>
      <c r="CN44">
        <f>IF($DA44&gt;=9,INDEX($CD:$CD,$CZ44+9),"")</f>
      </c>
      <c r="CO44">
        <f>IF($DA44&gt;=10,INDEX($CD:$CD,$CZ44+10),"")</f>
      </c>
      <c r="CP44">
        <f>IF($DA44&gt;=11,INDEX($CD:$CD,$CZ44+11),"")</f>
      </c>
      <c r="CQ44">
        <f>IF($DA44&gt;=12,INDEX($CD:$CD,$CZ44+12),"")</f>
      </c>
      <c r="CR44">
        <f>IF($DA44&gt;=13,INDEX($CD:$CD,$CZ44+13),"")</f>
      </c>
      <c r="CS44">
        <f>IF($DA44&gt;=14,INDEX($CD:$CD,$CZ44+14),"")</f>
      </c>
      <c r="CT44">
        <f>IF($DA44&gt;=15,INDEX($CD:$CD,$CZ44+15),"")</f>
      </c>
      <c r="CU44">
        <f>IF($DA44&gt;=16,INDEX($CD:$CD,$CZ44+16),"")</f>
      </c>
      <c r="CV44">
        <f>IF($DA44&gt;=17,INDEX($CD:$CD,$CZ44+17),"")</f>
      </c>
      <c r="CW44">
        <f>IF($DA44&gt;=18,INDEX($CD:$CD,$CZ44+18),"")</f>
      </c>
      <c r="CX44">
        <f>IF($DA44&gt;=19,INDEX($CD:$CD,$CZ44+19),"")</f>
      </c>
      <c r="CY44">
        <f>IF($DA44&gt;=20,INDEX($CD:$CD,$CZ44+20),"")</f>
      </c>
      <c r="CZ44">
        <f>IFERROR(MATCH($CC44,$CD$2:$CD$263,0)+1,0)</f>
      </c>
      <c r="DA44">
        <f>IFERROR(INDEX($CE$2:$CE$263,MATCH($CC44,$CD$2:$CD$263,0)),0)</f>
      </c>
      <c r="DB44">
        <f>IFERROR(INDEX($AI:$AI,MATCH($H44,$AH:$AH,0))&amp;"","")</f>
      </c>
      <c r="DC44" t="s">
        <v>260</v>
      </c>
      <c r="DD44" t="s">
        <v>301</v>
      </c>
      <c r="DF44">
        <f>IF($GI44&gt;=1,INDEX($DC:$DC,$GH44+1),"")</f>
      </c>
      <c r="DG44">
        <f>IF($GI44&gt;=2,INDEX($DC:$DC,$GH44+2),"")</f>
      </c>
      <c r="DH44">
        <f>IF($GI44&gt;=3,INDEX($DC:$DC,$GH44+3),"")</f>
      </c>
      <c r="DI44">
        <f>IF($GI44&gt;=4,INDEX($DC:$DC,$GH44+4),"")</f>
      </c>
      <c r="DJ44">
        <f>IF($GI44&gt;=5,INDEX($DC:$DC,$GH44+5),"")</f>
      </c>
      <c r="DK44">
        <f>IF($GI44&gt;=6,INDEX($DC:$DC,$GH44+6),"")</f>
      </c>
      <c r="DL44">
        <f>IF($GI44&gt;=7,INDEX($DC:$DC,$GH44+7),"")</f>
      </c>
      <c r="DM44">
        <f>IF($GI44&gt;=8,INDEX($DC:$DC,$GH44+8),"")</f>
      </c>
      <c r="DN44">
        <f>IF($GI44&gt;=9,INDEX($DC:$DC,$GH44+9),"")</f>
      </c>
      <c r="DO44">
        <f>IF($GI44&gt;=10,INDEX($DC:$DC,$GH44+10),"")</f>
      </c>
      <c r="DP44">
        <f>IF($GI44&gt;=11,INDEX($DC:$DC,$GH44+11),"")</f>
      </c>
      <c r="DQ44">
        <f>IF($GI44&gt;=12,INDEX($DC:$DC,$GH44+12),"")</f>
      </c>
      <c r="DR44">
        <f>IF($GI44&gt;=13,INDEX($DC:$DC,$GH44+13),"")</f>
      </c>
      <c r="DS44">
        <f>IF($GI44&gt;=14,INDEX($DC:$DC,$GH44+14),"")</f>
      </c>
      <c r="DT44">
        <f>IF($GI44&gt;=15,INDEX($DC:$DC,$GH44+15),"")</f>
      </c>
      <c r="DU44">
        <f>IF($GI44&gt;=16,INDEX($DC:$DC,$GH44+16),"")</f>
      </c>
      <c r="DV44">
        <f>IF($GI44&gt;=17,INDEX($DC:$DC,$GH44+17),"")</f>
      </c>
      <c r="DW44">
        <f>IF($GI44&gt;=18,INDEX($DC:$DC,$GH44+18),"")</f>
      </c>
      <c r="DX44">
        <f>IF($GI44&gt;=19,INDEX($DC:$DC,$GH44+19),"")</f>
      </c>
      <c r="DY44">
        <f>IF($GI44&gt;=20,INDEX($DC:$DC,$GH44+20),"")</f>
      </c>
      <c r="DZ44">
        <f>IF($GI44&gt;=21,INDEX($DC:$DC,$GH44+21),"")</f>
      </c>
      <c r="EA44">
        <f>IF($GI44&gt;=22,INDEX($DC:$DC,$GH44+22),"")</f>
      </c>
      <c r="EB44">
        <f>IF($GI44&gt;=23,INDEX($DC:$DC,$GH44+23),"")</f>
      </c>
      <c r="EC44">
        <f>IF($GI44&gt;=24,INDEX($DC:$DC,$GH44+24),"")</f>
      </c>
      <c r="ED44">
        <f>IF($GI44&gt;=25,INDEX($DC:$DC,$GH44+25),"")</f>
      </c>
      <c r="EE44">
        <f>IF($GI44&gt;=26,INDEX($DC:$DC,$GH44+26),"")</f>
      </c>
      <c r="EF44">
        <f>IF($GI44&gt;=27,INDEX($DC:$DC,$GH44+27),"")</f>
      </c>
      <c r="EG44">
        <f>IF($GI44&gt;=28,INDEX($DC:$DC,$GH44+28),"")</f>
      </c>
      <c r="EH44">
        <f>IF($GI44&gt;=29,INDEX($DC:$DC,$GH44+29),"")</f>
      </c>
      <c r="EI44">
        <f>IF($GI44&gt;=30,INDEX($DC:$DC,$GH44+30),"")</f>
      </c>
      <c r="EJ44">
        <f>IF($GI44&gt;=31,INDEX($DC:$DC,$GH44+31),"")</f>
      </c>
      <c r="EK44">
        <f>IF($GI44&gt;=32,INDEX($DC:$DC,$GH44+32),"")</f>
      </c>
      <c r="EL44">
        <f>IF($GI44&gt;=33,INDEX($DC:$DC,$GH44+33),"")</f>
      </c>
      <c r="EM44">
        <f>IF($GI44&gt;=34,INDEX($DC:$DC,$GH44+34),"")</f>
      </c>
      <c r="EN44">
        <f>IF($GI44&gt;=35,INDEX($DC:$DC,$GH44+35),"")</f>
      </c>
      <c r="EO44">
        <f>IF($GI44&gt;=36,INDEX($DC:$DC,$GH44+36),"")</f>
      </c>
      <c r="EP44">
        <f>IF($GI44&gt;=37,INDEX($DC:$DC,$GH44+37),"")</f>
      </c>
      <c r="EQ44">
        <f>IF($GI44&gt;=38,INDEX($DC:$DC,$GH44+38),"")</f>
      </c>
      <c r="ER44">
        <f>IF($GI44&gt;=39,INDEX($DC:$DC,$GH44+39),"")</f>
      </c>
      <c r="ES44">
        <f>IF($GI44&gt;=40,INDEX($DC:$DC,$GH44+40),"")</f>
      </c>
      <c r="ET44">
        <f>IF($GI44&gt;=1,INDEX($DD:$DD,$GH44+1),"")</f>
      </c>
      <c r="EU44">
        <f>IF($GI44&gt;=2,INDEX($DD:$DD,$GH44+2),"")</f>
      </c>
      <c r="EV44">
        <f>IF($GI44&gt;=3,INDEX($DD:$DD,$GH44+3),"")</f>
      </c>
      <c r="EW44">
        <f>IF($GI44&gt;=4,INDEX($DD:$DD,$GH44+4),"")</f>
      </c>
      <c r="EX44">
        <f>IF($GI44&gt;=5,INDEX($DD:$DD,$GH44+5),"")</f>
      </c>
      <c r="EY44">
        <f>IF($GI44&gt;=6,INDEX($DD:$DD,$GH44+6),"")</f>
      </c>
      <c r="EZ44">
        <f>IF($GI44&gt;=7,INDEX($DD:$DD,$GH44+7),"")</f>
      </c>
      <c r="FA44">
        <f>IF($GI44&gt;=8,INDEX($DD:$DD,$GH44+8),"")</f>
      </c>
      <c r="FB44">
        <f>IF($GI44&gt;=9,INDEX($DD:$DD,$GH44+9),"")</f>
      </c>
      <c r="FC44">
        <f>IF($GI44&gt;=10,INDEX($DD:$DD,$GH44+10),"")</f>
      </c>
      <c r="FD44">
        <f>IF($GI44&gt;=11,INDEX($DD:$DD,$GH44+11),"")</f>
      </c>
      <c r="FE44">
        <f>IF($GI44&gt;=12,INDEX($DD:$DD,$GH44+12),"")</f>
      </c>
      <c r="FF44">
        <f>IF($GI44&gt;=13,INDEX($DD:$DD,$GH44+13),"")</f>
      </c>
      <c r="FG44">
        <f>IF($GI44&gt;=14,INDEX($DD:$DD,$GH44+14),"")</f>
      </c>
      <c r="FH44">
        <f>IF($GI44&gt;=15,INDEX($DD:$DD,$GH44+15),"")</f>
      </c>
      <c r="FI44">
        <f>IF($GI44&gt;=16,INDEX($DD:$DD,$GH44+16),"")</f>
      </c>
      <c r="FJ44">
        <f>IF($GI44&gt;=17,INDEX($DD:$DD,$GH44+17),"")</f>
      </c>
      <c r="FK44">
        <f>IF($GI44&gt;=18,INDEX($DD:$DD,$GH44+18),"")</f>
      </c>
      <c r="FL44">
        <f>IF($GI44&gt;=19,INDEX($DD:$DD,$GH44+19),"")</f>
      </c>
      <c r="FM44">
        <f>IF($GI44&gt;=20,INDEX($DD:$DD,$GH44+20),"")</f>
      </c>
      <c r="FN44">
        <f>IF($GI44&gt;=21,INDEX($DD:$DD,$GH44+21),"")</f>
      </c>
      <c r="FO44">
        <f>IF($GI44&gt;=22,INDEX($DD:$DD,$GH44+22),"")</f>
      </c>
      <c r="FP44">
        <f>IF($GI44&gt;=23,INDEX($DD:$DD,$GH44+23),"")</f>
      </c>
      <c r="FQ44">
        <f>IF($GI44&gt;=24,INDEX($DD:$DD,$GH44+24),"")</f>
      </c>
      <c r="FR44">
        <f>IF($GI44&gt;=25,INDEX($DD:$DD,$GH44+25),"")</f>
      </c>
      <c r="FS44">
        <f>IF($GI44&gt;=26,INDEX($DD:$DD,$GH44+26),"")</f>
      </c>
      <c r="FT44">
        <f>IF($GI44&gt;=27,INDEX($DD:$DD,$GH44+27),"")</f>
      </c>
      <c r="FU44">
        <f>IF($GI44&gt;=28,INDEX($DD:$DD,$GH44+28),"")</f>
      </c>
      <c r="FV44">
        <f>IF($GI44&gt;=29,INDEX($DD:$DD,$GH44+29),"")</f>
      </c>
      <c r="FW44">
        <f>IF($GI44&gt;=30,INDEX($DD:$DD,$GH44+30),"")</f>
      </c>
      <c r="FX44">
        <f>IF($GI44&gt;=31,INDEX($DD:$DD,$GH44+31),"")</f>
      </c>
      <c r="FY44">
        <f>IF($GI44&gt;=32,INDEX($DD:$DD,$GH44+32),"")</f>
      </c>
      <c r="FZ44">
        <f>IF($GI44&gt;=33,INDEX($DD:$DD,$GH44+33),"")</f>
      </c>
      <c r="GA44">
        <f>IF($GI44&gt;=34,INDEX($DD:$DD,$GH44+34),"")</f>
      </c>
      <c r="GB44">
        <f>IF($GI44&gt;=35,INDEX($DD:$DD,$GH44+35),"")</f>
      </c>
      <c r="GC44">
        <f>IF($GI44&gt;=36,INDEX($DD:$DD,$GH44+36),"")</f>
      </c>
      <c r="GD44">
        <f>IF($GI44&gt;=37,INDEX($DD:$DD,$GH44+37),"")</f>
      </c>
      <c r="GE44">
        <f>IF($GI44&gt;=38,INDEX($DD:$DD,$GH44+38),"")</f>
      </c>
      <c r="GF44">
        <f>IF($GI44&gt;=39,INDEX($DD:$DD,$GH44+39),"")</f>
      </c>
      <c r="GG44">
        <f>IF($GI44&gt;=40,INDEX($DD:$DD,$GH44+40),"")</f>
      </c>
      <c r="GH44">
        <f>IFERROR(MATCH($DB44,$DC$2:$DC$148,0)+1,0)</f>
      </c>
      <c r="GI44">
        <f>IFERROR(INDEX($DE$2:$DE$148,MATCH($DB44,$DC$2:$DC$148,0)),0)</f>
      </c>
      <c r="GJ44">
        <f>IFERROR(MATCH($S44,$DF$44:$ES$44,0),0)</f>
      </c>
      <c r="GK44">
        <f>IF($GJ44&gt;0,INDEX($ET$44:$GG$44,$GJ44),"")</f>
      </c>
      <c r="GL44" t="s">
        <v>302</v>
      </c>
      <c r="GN44">
        <f>IF($IW44&gt;=1,INDEX($GL:$GL,$IV44+1),"")</f>
      </c>
      <c r="GO44">
        <f>IF($IW44&gt;=2,INDEX($GL:$GL,$IV44+2),"")</f>
      </c>
      <c r="GP44">
        <f>IF($IW44&gt;=3,INDEX($GL:$GL,$IV44+3),"")</f>
      </c>
      <c r="GQ44">
        <f>IF($IW44&gt;=4,INDEX($GL:$GL,$IV44+4),"")</f>
      </c>
      <c r="GR44">
        <f>IF($IW44&gt;=5,INDEX($GL:$GL,$IV44+5),"")</f>
      </c>
      <c r="GS44">
        <f>IF($IW44&gt;=6,INDEX($GL:$GL,$IV44+6),"")</f>
      </c>
      <c r="GT44">
        <f>IF($IW44&gt;=7,INDEX($GL:$GL,$IV44+7),"")</f>
      </c>
      <c r="GU44">
        <f>IF($IW44&gt;=8,INDEX($GL:$GL,$IV44+8),"")</f>
      </c>
      <c r="GV44">
        <f>IF($IW44&gt;=9,INDEX($GL:$GL,$IV44+9),"")</f>
      </c>
      <c r="GW44">
        <f>IF($IW44&gt;=10,INDEX($GL:$GL,$IV44+10),"")</f>
      </c>
      <c r="GX44">
        <f>IF($IW44&gt;=11,INDEX($GL:$GL,$IV44+11),"")</f>
      </c>
      <c r="GY44">
        <f>IF($IW44&gt;=12,INDEX($GL:$GL,$IV44+12),"")</f>
      </c>
      <c r="GZ44">
        <f>IF($IW44&gt;=13,INDEX($GL:$GL,$IV44+13),"")</f>
      </c>
      <c r="HA44">
        <f>IF($IW44&gt;=14,INDEX($GL:$GL,$IV44+14),"")</f>
      </c>
      <c r="HB44">
        <f>IF($IW44&gt;=15,INDEX($GL:$GL,$IV44+15),"")</f>
      </c>
      <c r="HC44">
        <f>IF($IW44&gt;=16,INDEX($GL:$GL,$IV44+16),"")</f>
      </c>
      <c r="HD44">
        <f>IF($IW44&gt;=17,INDEX($GL:$GL,$IV44+17),"")</f>
      </c>
      <c r="HE44">
        <f>IF($IW44&gt;=18,INDEX($GL:$GL,$IV44+18),"")</f>
      </c>
      <c r="HF44">
        <f>IF($IW44&gt;=19,INDEX($GL:$GL,$IV44+19),"")</f>
      </c>
      <c r="HG44">
        <f>IF($IW44&gt;=20,INDEX($GL:$GL,$IV44+20),"")</f>
      </c>
      <c r="HH44">
        <f>IF($IW44&gt;=21,INDEX($GL:$GL,$IV44+21),"")</f>
      </c>
      <c r="HI44">
        <f>IF($IW44&gt;=22,INDEX($GL:$GL,$IV44+22),"")</f>
      </c>
      <c r="HJ44">
        <f>IF($IW44&gt;=23,INDEX($GL:$GL,$IV44+23),"")</f>
      </c>
      <c r="HK44">
        <f>IF($IW44&gt;=24,INDEX($GL:$GL,$IV44+24),"")</f>
      </c>
      <c r="HL44">
        <f>IF($IW44&gt;=25,INDEX($GL:$GL,$IV44+25),"")</f>
      </c>
      <c r="HM44">
        <f>IF($IW44&gt;=26,INDEX($GL:$GL,$IV44+26),"")</f>
      </c>
      <c r="HN44">
        <f>IF($IW44&gt;=27,INDEX($GL:$GL,$IV44+27),"")</f>
      </c>
      <c r="HO44">
        <f>IF($IW44&gt;=28,INDEX($GL:$GL,$IV44+28),"")</f>
      </c>
      <c r="HP44">
        <f>IF($IW44&gt;=29,INDEX($GL:$GL,$IV44+29),"")</f>
      </c>
      <c r="HQ44">
        <f>IF($IW44&gt;=30,INDEX($GL:$GL,$IV44+30),"")</f>
      </c>
      <c r="HR44">
        <f>IF($IW44&gt;=31,INDEX($GL:$GL,$IV44+31),"")</f>
      </c>
      <c r="HS44">
        <f>IF($IW44&gt;=32,INDEX($GL:$GL,$IV44+32),"")</f>
      </c>
      <c r="HT44">
        <f>IF($IW44&gt;=33,INDEX($GL:$GL,$IV44+33),"")</f>
      </c>
      <c r="HU44">
        <f>IF($IW44&gt;=34,INDEX($GL:$GL,$IV44+34),"")</f>
      </c>
      <c r="HV44">
        <f>IF($IW44&gt;=35,INDEX($GL:$GL,$IV44+35),"")</f>
      </c>
      <c r="HW44">
        <f>IF($IW44&gt;=36,INDEX($GL:$GL,$IV44+36),"")</f>
      </c>
      <c r="HX44">
        <f>IF($IW44&gt;=37,INDEX($GL:$GL,$IV44+37),"")</f>
      </c>
      <c r="HY44">
        <f>IF($IW44&gt;=38,INDEX($GL:$GL,$IV44+38),"")</f>
      </c>
      <c r="HZ44">
        <f>IF($IW44&gt;=39,INDEX($GL:$GL,$IV44+39),"")</f>
      </c>
      <c r="IA44">
        <f>IF($IW44&gt;=40,INDEX($GL:$GL,$IV44+40),"")</f>
      </c>
      <c r="IB44">
        <f>IF($IW44&gt;=41,INDEX($GL:$GL,$IV44+41),"")</f>
      </c>
      <c r="IC44">
        <f>IF($IW44&gt;=42,INDEX($GL:$GL,$IV44+42),"")</f>
      </c>
      <c r="ID44">
        <f>IF($IW44&gt;=43,INDEX($GL:$GL,$IV44+43),"")</f>
      </c>
      <c r="IE44">
        <f>IF($IW44&gt;=44,INDEX($GL:$GL,$IV44+44),"")</f>
      </c>
      <c r="IF44">
        <f>IF($IW44&gt;=45,INDEX($GL:$GL,$IV44+45),"")</f>
      </c>
      <c r="IG44">
        <f>IF($IW44&gt;=46,INDEX($GL:$GL,$IV44+46),"")</f>
      </c>
      <c r="IH44">
        <f>IF($IW44&gt;=47,INDEX($GL:$GL,$IV44+47),"")</f>
      </c>
      <c r="II44">
        <f>IF($IW44&gt;=48,INDEX($GL:$GL,$IV44+48),"")</f>
      </c>
      <c r="IJ44">
        <f>IF($IW44&gt;=49,INDEX($GL:$GL,$IV44+49),"")</f>
      </c>
      <c r="IK44">
        <f>IF($IW44&gt;=50,INDEX($GL:$GL,$IV44+50),"")</f>
      </c>
      <c r="IL44">
        <f>IF($IW44&gt;=51,INDEX($GL:$GL,$IV44+51),"")</f>
      </c>
      <c r="IM44">
        <f>IF($IW44&gt;=52,INDEX($GL:$GL,$IV44+52),"")</f>
      </c>
      <c r="IN44">
        <f>IF($IW44&gt;=53,INDEX($GL:$GL,$IV44+53),"")</f>
      </c>
      <c r="IO44">
        <f>IF($IW44&gt;=54,INDEX($GL:$GL,$IV44+54),"")</f>
      </c>
      <c r="IP44">
        <f>IF($IW44&gt;=55,INDEX($GL:$GL,$IV44+55),"")</f>
      </c>
      <c r="IQ44">
        <f>IF($IW44&gt;=56,INDEX($GL:$GL,$IV44+56),"")</f>
      </c>
      <c r="IR44">
        <f>IF($IW44&gt;=57,INDEX($GL:$GL,$IV44+57),"")</f>
      </c>
      <c r="IS44">
        <f>IF($IW44&gt;=58,INDEX($GL:$GL,$IV44+58),"")</f>
      </c>
      <c r="IT44">
        <f>IF($IW44&gt;=59,INDEX($GL:$GL,$IV44+59),"")</f>
      </c>
      <c r="IU44">
        <f>IF($IW44&gt;=60,INDEX($GL:$GL,$IV44+60),"")</f>
      </c>
      <c r="IV44">
        <f>IFERROR(MATCH($GK44,$GL$2:$GL$324,0)+1,0)</f>
      </c>
      <c r="IW44">
        <f>IFERROR(INDEX($GM$2:$GM$324,MATCH($GK44,$GL$2:$GL$324,0)),0)</f>
      </c>
      <c r="IX44" t="s">
        <v>34</v>
      </c>
      <c r="IY44" t="s">
        <v>34</v>
      </c>
    </row>
    <row r="45" spans="1:259" x14ac:dyDescent="0.25">
      <c r="K45">
        <f>IF(OR($N45="",$J45=""),"",IFERROR($N45/$J45,0))</f>
      </c>
      <c r="L45">
        <f>IF($N45="","",
SUM($M45,$O45,$T45,$P45,$R45)*
(1-IF($U45="",0,VALUE($U45)/100)))</f>
      </c>
      <c r="M45">
        <f>IF($N45="","",$N45)</f>
      </c>
      <c r="O45">
        <f>IF($N45="","",
IF($H45="","",
IF(ISNUMBER(SEARCH("exempt",LOWER($H45))),0,
$N45*(VALUE(SUBSTITUTE($H45,"%",""))/100))))</f>
      </c>
      <c r="V45">
        <f>IFERROR(IF(FIND(" - ",$E45)&gt;0,MID($E45,FIND(" - ",$E45)+3,LEN($E45)),""),"")</f>
      </c>
      <c r="AE45" t="s">
        <v>303</v>
      </c>
      <c r="AG45" t="s">
        <v>304</v>
      </c>
      <c r="AH45" t="s">
        <v>304</v>
      </c>
      <c r="AI45" t="s">
        <v>305</v>
      </c>
      <c r="AJ45">
        <f>IFERROR(LEFT($E45,FIND(" - ",$E45)-1),$E45)</f>
      </c>
      <c r="AK45" t="s">
        <v>274</v>
      </c>
      <c r="AM45">
        <f>IF($CB45&gt;=1,INDEX($AK:$AK,$CA45+1),"")</f>
      </c>
      <c r="AN45">
        <f>IF($CB45&gt;=2,INDEX($AK:$AK,$CA45+2),"")</f>
      </c>
      <c r="AO45">
        <f>IF($CB45&gt;=3,INDEX($AK:$AK,$CA45+3),"")</f>
      </c>
      <c r="AP45">
        <f>IF($CB45&gt;=4,INDEX($AK:$AK,$CA45+4),"")</f>
      </c>
      <c r="AQ45">
        <f>IF($CB45&gt;=5,INDEX($AK:$AK,$CA45+5),"")</f>
      </c>
      <c r="AR45">
        <f>IF($CB45&gt;=6,INDEX($AK:$AK,$CA45+6),"")</f>
      </c>
      <c r="AS45">
        <f>IF($CB45&gt;=7,INDEX($AK:$AK,$CA45+7),"")</f>
      </c>
      <c r="AT45">
        <f>IF($CB45&gt;=8,INDEX($AK:$AK,$CA45+8),"")</f>
      </c>
      <c r="AU45">
        <f>IF($CB45&gt;=9,INDEX($AK:$AK,$CA45+9),"")</f>
      </c>
      <c r="AV45">
        <f>IF($CB45&gt;=10,INDEX($AK:$AK,$CA45+10),"")</f>
      </c>
      <c r="AW45">
        <f>IF($CB45&gt;=11,INDEX($AK:$AK,$CA45+11),"")</f>
      </c>
      <c r="AX45">
        <f>IF($CB45&gt;=12,INDEX($AK:$AK,$CA45+12),"")</f>
      </c>
      <c r="AY45">
        <f>IF($CB45&gt;=13,INDEX($AK:$AK,$CA45+13),"")</f>
      </c>
      <c r="AZ45">
        <f>IF($CB45&gt;=14,INDEX($AK:$AK,$CA45+14),"")</f>
      </c>
      <c r="BA45">
        <f>IF($CB45&gt;=15,INDEX($AK:$AK,$CA45+15),"")</f>
      </c>
      <c r="BB45">
        <f>IF($CB45&gt;=16,INDEX($AK:$AK,$CA45+16),"")</f>
      </c>
      <c r="BC45">
        <f>IF($CB45&gt;=17,INDEX($AK:$AK,$CA45+17),"")</f>
      </c>
      <c r="BD45">
        <f>IF($CB45&gt;=18,INDEX($AK:$AK,$CA45+18),"")</f>
      </c>
      <c r="BE45">
        <f>IF($CB45&gt;=19,INDEX($AK:$AK,$CA45+19),"")</f>
      </c>
      <c r="BF45">
        <f>IF($CB45&gt;=20,INDEX($AK:$AK,$CA45+20),"")</f>
      </c>
      <c r="BG45">
        <f>IF($CB45&gt;=21,INDEX($AK:$AK,$CA45+21),"")</f>
      </c>
      <c r="BH45">
        <f>IF($CB45&gt;=22,INDEX($AK:$AK,$CA45+22),"")</f>
      </c>
      <c r="BI45">
        <f>IF($CB45&gt;=23,INDEX($AK:$AK,$CA45+23),"")</f>
      </c>
      <c r="BJ45">
        <f>IF($CB45&gt;=24,INDEX($AK:$AK,$CA45+24),"")</f>
      </c>
      <c r="BK45">
        <f>IF($CB45&gt;=25,INDEX($AK:$AK,$CA45+25),"")</f>
      </c>
      <c r="BL45">
        <f>IF($CB45&gt;=26,INDEX($AK:$AK,$CA45+26),"")</f>
      </c>
      <c r="BM45">
        <f>IF($CB45&gt;=27,INDEX($AK:$AK,$CA45+27),"")</f>
      </c>
      <c r="BN45">
        <f>IF($CB45&gt;=28,INDEX($AK:$AK,$CA45+28),"")</f>
      </c>
      <c r="BO45">
        <f>IF($CB45&gt;=29,INDEX($AK:$AK,$CA45+29),"")</f>
      </c>
      <c r="BP45">
        <f>IF($CB45&gt;=30,INDEX($AK:$AK,$CA45+30),"")</f>
      </c>
      <c r="BQ45">
        <f>IF($CB45&gt;=31,INDEX($AK:$AK,$CA45+31),"")</f>
      </c>
      <c r="BR45">
        <f>IF($CB45&gt;=32,INDEX($AK:$AK,$CA45+32),"")</f>
      </c>
      <c r="BS45">
        <f>IF($CB45&gt;=33,INDEX($AK:$AK,$CA45+33),"")</f>
      </c>
      <c r="BT45">
        <f>IF($CB45&gt;=34,INDEX($AK:$AK,$CA45+34),"")</f>
      </c>
      <c r="BU45">
        <f>IF($CB45&gt;=35,INDEX($AK:$AK,$CA45+35),"")</f>
      </c>
      <c r="BV45">
        <f>IF($CB45&gt;=36,INDEX($AK:$AK,$CA45+36),"")</f>
      </c>
      <c r="BW45">
        <f>IF($CB45&gt;=37,INDEX($AK:$AK,$CA45+37),"")</f>
      </c>
      <c r="BX45">
        <f>IF($CB45&gt;=38,INDEX($AK:$AK,$CA45+38),"")</f>
      </c>
      <c r="BY45">
        <f>IF($CB45&gt;=39,INDEX($AK:$AK,$CA45+39),"")</f>
      </c>
      <c r="BZ45">
        <f>IF($CB45&gt;=40,INDEX($AK:$AK,$CA45+40),"")</f>
      </c>
      <c r="CA45">
        <f>IFERROR(MATCH($AJ45,$AK$2:$AK$134,0)+1,0)</f>
      </c>
      <c r="CB45">
        <f>IFERROR(INDEX($AL$2:$AL$134,MATCH($AJ45,$AK$2:$AK$134,0)),0)</f>
      </c>
      <c r="CC45">
        <f>IFERROR(LEFT($F45,FIND(" - ",$F45)-1),$F45)</f>
      </c>
      <c r="CD45" t="s">
        <v>101</v>
      </c>
      <c r="CF45">
        <f>IF($DA45&gt;=1,INDEX($CD:$CD,$CZ45+1),"")</f>
      </c>
      <c r="CG45">
        <f>IF($DA45&gt;=2,INDEX($CD:$CD,$CZ45+2),"")</f>
      </c>
      <c r="CH45">
        <f>IF($DA45&gt;=3,INDEX($CD:$CD,$CZ45+3),"")</f>
      </c>
      <c r="CI45">
        <f>IF($DA45&gt;=4,INDEX($CD:$CD,$CZ45+4),"")</f>
      </c>
      <c r="CJ45">
        <f>IF($DA45&gt;=5,INDEX($CD:$CD,$CZ45+5),"")</f>
      </c>
      <c r="CK45">
        <f>IF($DA45&gt;=6,INDEX($CD:$CD,$CZ45+6),"")</f>
      </c>
      <c r="CL45">
        <f>IF($DA45&gt;=7,INDEX($CD:$CD,$CZ45+7),"")</f>
      </c>
      <c r="CM45">
        <f>IF($DA45&gt;=8,INDEX($CD:$CD,$CZ45+8),"")</f>
      </c>
      <c r="CN45">
        <f>IF($DA45&gt;=9,INDEX($CD:$CD,$CZ45+9),"")</f>
      </c>
      <c r="CO45">
        <f>IF($DA45&gt;=10,INDEX($CD:$CD,$CZ45+10),"")</f>
      </c>
      <c r="CP45">
        <f>IF($DA45&gt;=11,INDEX($CD:$CD,$CZ45+11),"")</f>
      </c>
      <c r="CQ45">
        <f>IF($DA45&gt;=12,INDEX($CD:$CD,$CZ45+12),"")</f>
      </c>
      <c r="CR45">
        <f>IF($DA45&gt;=13,INDEX($CD:$CD,$CZ45+13),"")</f>
      </c>
      <c r="CS45">
        <f>IF($DA45&gt;=14,INDEX($CD:$CD,$CZ45+14),"")</f>
      </c>
      <c r="CT45">
        <f>IF($DA45&gt;=15,INDEX($CD:$CD,$CZ45+15),"")</f>
      </c>
      <c r="CU45">
        <f>IF($DA45&gt;=16,INDEX($CD:$CD,$CZ45+16),"")</f>
      </c>
      <c r="CV45">
        <f>IF($DA45&gt;=17,INDEX($CD:$CD,$CZ45+17),"")</f>
      </c>
      <c r="CW45">
        <f>IF($DA45&gt;=18,INDEX($CD:$CD,$CZ45+18),"")</f>
      </c>
      <c r="CX45">
        <f>IF($DA45&gt;=19,INDEX($CD:$CD,$CZ45+19),"")</f>
      </c>
      <c r="CY45">
        <f>IF($DA45&gt;=20,INDEX($CD:$CD,$CZ45+20),"")</f>
      </c>
      <c r="CZ45">
        <f>IFERROR(MATCH($CC45,$CD$2:$CD$263,0)+1,0)</f>
      </c>
      <c r="DA45">
        <f>IFERROR(INDEX($CE$2:$CE$263,MATCH($CC45,$CD$2:$CD$263,0)),0)</f>
      </c>
      <c r="DB45">
        <f>IFERROR(INDEX($AI:$AI,MATCH($H45,$AH:$AH,0))&amp;"","")</f>
      </c>
      <c r="DC45" t="s">
        <v>49</v>
      </c>
      <c r="DE45">
        <v>1</v>
      </c>
      <c r="DF45">
        <f>IF($GI45&gt;=1,INDEX($DC:$DC,$GH45+1),"")</f>
      </c>
      <c r="DG45">
        <f>IF($GI45&gt;=2,INDEX($DC:$DC,$GH45+2),"")</f>
      </c>
      <c r="DH45">
        <f>IF($GI45&gt;=3,INDEX($DC:$DC,$GH45+3),"")</f>
      </c>
      <c r="DI45">
        <f>IF($GI45&gt;=4,INDEX($DC:$DC,$GH45+4),"")</f>
      </c>
      <c r="DJ45">
        <f>IF($GI45&gt;=5,INDEX($DC:$DC,$GH45+5),"")</f>
      </c>
      <c r="DK45">
        <f>IF($GI45&gt;=6,INDEX($DC:$DC,$GH45+6),"")</f>
      </c>
      <c r="DL45">
        <f>IF($GI45&gt;=7,INDEX($DC:$DC,$GH45+7),"")</f>
      </c>
      <c r="DM45">
        <f>IF($GI45&gt;=8,INDEX($DC:$DC,$GH45+8),"")</f>
      </c>
      <c r="DN45">
        <f>IF($GI45&gt;=9,INDEX($DC:$DC,$GH45+9),"")</f>
      </c>
      <c r="DO45">
        <f>IF($GI45&gt;=10,INDEX($DC:$DC,$GH45+10),"")</f>
      </c>
      <c r="DP45">
        <f>IF($GI45&gt;=11,INDEX($DC:$DC,$GH45+11),"")</f>
      </c>
      <c r="DQ45">
        <f>IF($GI45&gt;=12,INDEX($DC:$DC,$GH45+12),"")</f>
      </c>
      <c r="DR45">
        <f>IF($GI45&gt;=13,INDEX($DC:$DC,$GH45+13),"")</f>
      </c>
      <c r="DS45">
        <f>IF($GI45&gt;=14,INDEX($DC:$DC,$GH45+14),"")</f>
      </c>
      <c r="DT45">
        <f>IF($GI45&gt;=15,INDEX($DC:$DC,$GH45+15),"")</f>
      </c>
      <c r="DU45">
        <f>IF($GI45&gt;=16,INDEX($DC:$DC,$GH45+16),"")</f>
      </c>
      <c r="DV45">
        <f>IF($GI45&gt;=17,INDEX($DC:$DC,$GH45+17),"")</f>
      </c>
      <c r="DW45">
        <f>IF($GI45&gt;=18,INDEX($DC:$DC,$GH45+18),"")</f>
      </c>
      <c r="DX45">
        <f>IF($GI45&gt;=19,INDEX($DC:$DC,$GH45+19),"")</f>
      </c>
      <c r="DY45">
        <f>IF($GI45&gt;=20,INDEX($DC:$DC,$GH45+20),"")</f>
      </c>
      <c r="DZ45">
        <f>IF($GI45&gt;=21,INDEX($DC:$DC,$GH45+21),"")</f>
      </c>
      <c r="EA45">
        <f>IF($GI45&gt;=22,INDEX($DC:$DC,$GH45+22),"")</f>
      </c>
      <c r="EB45">
        <f>IF($GI45&gt;=23,INDEX($DC:$DC,$GH45+23),"")</f>
      </c>
      <c r="EC45">
        <f>IF($GI45&gt;=24,INDEX($DC:$DC,$GH45+24),"")</f>
      </c>
      <c r="ED45">
        <f>IF($GI45&gt;=25,INDEX($DC:$DC,$GH45+25),"")</f>
      </c>
      <c r="EE45">
        <f>IF($GI45&gt;=26,INDEX($DC:$DC,$GH45+26),"")</f>
      </c>
      <c r="EF45">
        <f>IF($GI45&gt;=27,INDEX($DC:$DC,$GH45+27),"")</f>
      </c>
      <c r="EG45">
        <f>IF($GI45&gt;=28,INDEX($DC:$DC,$GH45+28),"")</f>
      </c>
      <c r="EH45">
        <f>IF($GI45&gt;=29,INDEX($DC:$DC,$GH45+29),"")</f>
      </c>
      <c r="EI45">
        <f>IF($GI45&gt;=30,INDEX($DC:$DC,$GH45+30),"")</f>
      </c>
      <c r="EJ45">
        <f>IF($GI45&gt;=31,INDEX($DC:$DC,$GH45+31),"")</f>
      </c>
      <c r="EK45">
        <f>IF($GI45&gt;=32,INDEX($DC:$DC,$GH45+32),"")</f>
      </c>
      <c r="EL45">
        <f>IF($GI45&gt;=33,INDEX($DC:$DC,$GH45+33),"")</f>
      </c>
      <c r="EM45">
        <f>IF($GI45&gt;=34,INDEX($DC:$DC,$GH45+34),"")</f>
      </c>
      <c r="EN45">
        <f>IF($GI45&gt;=35,INDEX($DC:$DC,$GH45+35),"")</f>
      </c>
      <c r="EO45">
        <f>IF($GI45&gt;=36,INDEX($DC:$DC,$GH45+36),"")</f>
      </c>
      <c r="EP45">
        <f>IF($GI45&gt;=37,INDEX($DC:$DC,$GH45+37),"")</f>
      </c>
      <c r="EQ45">
        <f>IF($GI45&gt;=38,INDEX($DC:$DC,$GH45+38),"")</f>
      </c>
      <c r="ER45">
        <f>IF($GI45&gt;=39,INDEX($DC:$DC,$GH45+39),"")</f>
      </c>
      <c r="ES45">
        <f>IF($GI45&gt;=40,INDEX($DC:$DC,$GH45+40),"")</f>
      </c>
      <c r="ET45">
        <f>IF($GI45&gt;=1,INDEX($DD:$DD,$GH45+1),"")</f>
      </c>
      <c r="EU45">
        <f>IF($GI45&gt;=2,INDEX($DD:$DD,$GH45+2),"")</f>
      </c>
      <c r="EV45">
        <f>IF($GI45&gt;=3,INDEX($DD:$DD,$GH45+3),"")</f>
      </c>
      <c r="EW45">
        <f>IF($GI45&gt;=4,INDEX($DD:$DD,$GH45+4),"")</f>
      </c>
      <c r="EX45">
        <f>IF($GI45&gt;=5,INDEX($DD:$DD,$GH45+5),"")</f>
      </c>
      <c r="EY45">
        <f>IF($GI45&gt;=6,INDEX($DD:$DD,$GH45+6),"")</f>
      </c>
      <c r="EZ45">
        <f>IF($GI45&gt;=7,INDEX($DD:$DD,$GH45+7),"")</f>
      </c>
      <c r="FA45">
        <f>IF($GI45&gt;=8,INDEX($DD:$DD,$GH45+8),"")</f>
      </c>
      <c r="FB45">
        <f>IF($GI45&gt;=9,INDEX($DD:$DD,$GH45+9),"")</f>
      </c>
      <c r="FC45">
        <f>IF($GI45&gt;=10,INDEX($DD:$DD,$GH45+10),"")</f>
      </c>
      <c r="FD45">
        <f>IF($GI45&gt;=11,INDEX($DD:$DD,$GH45+11),"")</f>
      </c>
      <c r="FE45">
        <f>IF($GI45&gt;=12,INDEX($DD:$DD,$GH45+12),"")</f>
      </c>
      <c r="FF45">
        <f>IF($GI45&gt;=13,INDEX($DD:$DD,$GH45+13),"")</f>
      </c>
      <c r="FG45">
        <f>IF($GI45&gt;=14,INDEX($DD:$DD,$GH45+14),"")</f>
      </c>
      <c r="FH45">
        <f>IF($GI45&gt;=15,INDEX($DD:$DD,$GH45+15),"")</f>
      </c>
      <c r="FI45">
        <f>IF($GI45&gt;=16,INDEX($DD:$DD,$GH45+16),"")</f>
      </c>
      <c r="FJ45">
        <f>IF($GI45&gt;=17,INDEX($DD:$DD,$GH45+17),"")</f>
      </c>
      <c r="FK45">
        <f>IF($GI45&gt;=18,INDEX($DD:$DD,$GH45+18),"")</f>
      </c>
      <c r="FL45">
        <f>IF($GI45&gt;=19,INDEX($DD:$DD,$GH45+19),"")</f>
      </c>
      <c r="FM45">
        <f>IF($GI45&gt;=20,INDEX($DD:$DD,$GH45+20),"")</f>
      </c>
      <c r="FN45">
        <f>IF($GI45&gt;=21,INDEX($DD:$DD,$GH45+21),"")</f>
      </c>
      <c r="FO45">
        <f>IF($GI45&gt;=22,INDEX($DD:$DD,$GH45+22),"")</f>
      </c>
      <c r="FP45">
        <f>IF($GI45&gt;=23,INDEX($DD:$DD,$GH45+23),"")</f>
      </c>
      <c r="FQ45">
        <f>IF($GI45&gt;=24,INDEX($DD:$DD,$GH45+24),"")</f>
      </c>
      <c r="FR45">
        <f>IF($GI45&gt;=25,INDEX($DD:$DD,$GH45+25),"")</f>
      </c>
      <c r="FS45">
        <f>IF($GI45&gt;=26,INDEX($DD:$DD,$GH45+26),"")</f>
      </c>
      <c r="FT45">
        <f>IF($GI45&gt;=27,INDEX($DD:$DD,$GH45+27),"")</f>
      </c>
      <c r="FU45">
        <f>IF($GI45&gt;=28,INDEX($DD:$DD,$GH45+28),"")</f>
      </c>
      <c r="FV45">
        <f>IF($GI45&gt;=29,INDEX($DD:$DD,$GH45+29),"")</f>
      </c>
      <c r="FW45">
        <f>IF($GI45&gt;=30,INDEX($DD:$DD,$GH45+30),"")</f>
      </c>
      <c r="FX45">
        <f>IF($GI45&gt;=31,INDEX($DD:$DD,$GH45+31),"")</f>
      </c>
      <c r="FY45">
        <f>IF($GI45&gt;=32,INDEX($DD:$DD,$GH45+32),"")</f>
      </c>
      <c r="FZ45">
        <f>IF($GI45&gt;=33,INDEX($DD:$DD,$GH45+33),"")</f>
      </c>
      <c r="GA45">
        <f>IF($GI45&gt;=34,INDEX($DD:$DD,$GH45+34),"")</f>
      </c>
      <c r="GB45">
        <f>IF($GI45&gt;=35,INDEX($DD:$DD,$GH45+35),"")</f>
      </c>
      <c r="GC45">
        <f>IF($GI45&gt;=36,INDEX($DD:$DD,$GH45+36),"")</f>
      </c>
      <c r="GD45">
        <f>IF($GI45&gt;=37,INDEX($DD:$DD,$GH45+37),"")</f>
      </c>
      <c r="GE45">
        <f>IF($GI45&gt;=38,INDEX($DD:$DD,$GH45+38),"")</f>
      </c>
      <c r="GF45">
        <f>IF($GI45&gt;=39,INDEX($DD:$DD,$GH45+39),"")</f>
      </c>
      <c r="GG45">
        <f>IF($GI45&gt;=40,INDEX($DD:$DD,$GH45+40),"")</f>
      </c>
      <c r="GH45">
        <f>IFERROR(MATCH($DB45,$DC$2:$DC$148,0)+1,0)</f>
      </c>
      <c r="GI45">
        <f>IFERROR(INDEX($DE$2:$DE$148,MATCH($DB45,$DC$2:$DC$148,0)),0)</f>
      </c>
      <c r="GJ45">
        <f>IFERROR(MATCH($S45,$DF$45:$ES$45,0),0)</f>
      </c>
      <c r="GK45">
        <f>IF($GJ45&gt;0,INDEX($ET$45:$GG$45,$GJ45),"")</f>
      </c>
      <c r="GL45" t="s">
        <v>306</v>
      </c>
      <c r="GN45">
        <f>IF($IW45&gt;=1,INDEX($GL:$GL,$IV45+1),"")</f>
      </c>
      <c r="GO45">
        <f>IF($IW45&gt;=2,INDEX($GL:$GL,$IV45+2),"")</f>
      </c>
      <c r="GP45">
        <f>IF($IW45&gt;=3,INDEX($GL:$GL,$IV45+3),"")</f>
      </c>
      <c r="GQ45">
        <f>IF($IW45&gt;=4,INDEX($GL:$GL,$IV45+4),"")</f>
      </c>
      <c r="GR45">
        <f>IF($IW45&gt;=5,INDEX($GL:$GL,$IV45+5),"")</f>
      </c>
      <c r="GS45">
        <f>IF($IW45&gt;=6,INDEX($GL:$GL,$IV45+6),"")</f>
      </c>
      <c r="GT45">
        <f>IF($IW45&gt;=7,INDEX($GL:$GL,$IV45+7),"")</f>
      </c>
      <c r="GU45">
        <f>IF($IW45&gt;=8,INDEX($GL:$GL,$IV45+8),"")</f>
      </c>
      <c r="GV45">
        <f>IF($IW45&gt;=9,INDEX($GL:$GL,$IV45+9),"")</f>
      </c>
      <c r="GW45">
        <f>IF($IW45&gt;=10,INDEX($GL:$GL,$IV45+10),"")</f>
      </c>
      <c r="GX45">
        <f>IF($IW45&gt;=11,INDEX($GL:$GL,$IV45+11),"")</f>
      </c>
      <c r="GY45">
        <f>IF($IW45&gt;=12,INDEX($GL:$GL,$IV45+12),"")</f>
      </c>
      <c r="GZ45">
        <f>IF($IW45&gt;=13,INDEX($GL:$GL,$IV45+13),"")</f>
      </c>
      <c r="HA45">
        <f>IF($IW45&gt;=14,INDEX($GL:$GL,$IV45+14),"")</f>
      </c>
      <c r="HB45">
        <f>IF($IW45&gt;=15,INDEX($GL:$GL,$IV45+15),"")</f>
      </c>
      <c r="HC45">
        <f>IF($IW45&gt;=16,INDEX($GL:$GL,$IV45+16),"")</f>
      </c>
      <c r="HD45">
        <f>IF($IW45&gt;=17,INDEX($GL:$GL,$IV45+17),"")</f>
      </c>
      <c r="HE45">
        <f>IF($IW45&gt;=18,INDEX($GL:$GL,$IV45+18),"")</f>
      </c>
      <c r="HF45">
        <f>IF($IW45&gt;=19,INDEX($GL:$GL,$IV45+19),"")</f>
      </c>
      <c r="HG45">
        <f>IF($IW45&gt;=20,INDEX($GL:$GL,$IV45+20),"")</f>
      </c>
      <c r="HH45">
        <f>IF($IW45&gt;=21,INDEX($GL:$GL,$IV45+21),"")</f>
      </c>
      <c r="HI45">
        <f>IF($IW45&gt;=22,INDEX($GL:$GL,$IV45+22),"")</f>
      </c>
      <c r="HJ45">
        <f>IF($IW45&gt;=23,INDEX($GL:$GL,$IV45+23),"")</f>
      </c>
      <c r="HK45">
        <f>IF($IW45&gt;=24,INDEX($GL:$GL,$IV45+24),"")</f>
      </c>
      <c r="HL45">
        <f>IF($IW45&gt;=25,INDEX($GL:$GL,$IV45+25),"")</f>
      </c>
      <c r="HM45">
        <f>IF($IW45&gt;=26,INDEX($GL:$GL,$IV45+26),"")</f>
      </c>
      <c r="HN45">
        <f>IF($IW45&gt;=27,INDEX($GL:$GL,$IV45+27),"")</f>
      </c>
      <c r="HO45">
        <f>IF($IW45&gt;=28,INDEX($GL:$GL,$IV45+28),"")</f>
      </c>
      <c r="HP45">
        <f>IF($IW45&gt;=29,INDEX($GL:$GL,$IV45+29),"")</f>
      </c>
      <c r="HQ45">
        <f>IF($IW45&gt;=30,INDEX($GL:$GL,$IV45+30),"")</f>
      </c>
      <c r="HR45">
        <f>IF($IW45&gt;=31,INDEX($GL:$GL,$IV45+31),"")</f>
      </c>
      <c r="HS45">
        <f>IF($IW45&gt;=32,INDEX($GL:$GL,$IV45+32),"")</f>
      </c>
      <c r="HT45">
        <f>IF($IW45&gt;=33,INDEX($GL:$GL,$IV45+33),"")</f>
      </c>
      <c r="HU45">
        <f>IF($IW45&gt;=34,INDEX($GL:$GL,$IV45+34),"")</f>
      </c>
      <c r="HV45">
        <f>IF($IW45&gt;=35,INDEX($GL:$GL,$IV45+35),"")</f>
      </c>
      <c r="HW45">
        <f>IF($IW45&gt;=36,INDEX($GL:$GL,$IV45+36),"")</f>
      </c>
      <c r="HX45">
        <f>IF($IW45&gt;=37,INDEX($GL:$GL,$IV45+37),"")</f>
      </c>
      <c r="HY45">
        <f>IF($IW45&gt;=38,INDEX($GL:$GL,$IV45+38),"")</f>
      </c>
      <c r="HZ45">
        <f>IF($IW45&gt;=39,INDEX($GL:$GL,$IV45+39),"")</f>
      </c>
      <c r="IA45">
        <f>IF($IW45&gt;=40,INDEX($GL:$GL,$IV45+40),"")</f>
      </c>
      <c r="IB45">
        <f>IF($IW45&gt;=41,INDEX($GL:$GL,$IV45+41),"")</f>
      </c>
      <c r="IC45">
        <f>IF($IW45&gt;=42,INDEX($GL:$GL,$IV45+42),"")</f>
      </c>
      <c r="ID45">
        <f>IF($IW45&gt;=43,INDEX($GL:$GL,$IV45+43),"")</f>
      </c>
      <c r="IE45">
        <f>IF($IW45&gt;=44,INDEX($GL:$GL,$IV45+44),"")</f>
      </c>
      <c r="IF45">
        <f>IF($IW45&gt;=45,INDEX($GL:$GL,$IV45+45),"")</f>
      </c>
      <c r="IG45">
        <f>IF($IW45&gt;=46,INDEX($GL:$GL,$IV45+46),"")</f>
      </c>
      <c r="IH45">
        <f>IF($IW45&gt;=47,INDEX($GL:$GL,$IV45+47),"")</f>
      </c>
      <c r="II45">
        <f>IF($IW45&gt;=48,INDEX($GL:$GL,$IV45+48),"")</f>
      </c>
      <c r="IJ45">
        <f>IF($IW45&gt;=49,INDEX($GL:$GL,$IV45+49),"")</f>
      </c>
      <c r="IK45">
        <f>IF($IW45&gt;=50,INDEX($GL:$GL,$IV45+50),"")</f>
      </c>
      <c r="IL45">
        <f>IF($IW45&gt;=51,INDEX($GL:$GL,$IV45+51),"")</f>
      </c>
      <c r="IM45">
        <f>IF($IW45&gt;=52,INDEX($GL:$GL,$IV45+52),"")</f>
      </c>
      <c r="IN45">
        <f>IF($IW45&gt;=53,INDEX($GL:$GL,$IV45+53),"")</f>
      </c>
      <c r="IO45">
        <f>IF($IW45&gt;=54,INDEX($GL:$GL,$IV45+54),"")</f>
      </c>
      <c r="IP45">
        <f>IF($IW45&gt;=55,INDEX($GL:$GL,$IV45+55),"")</f>
      </c>
      <c r="IQ45">
        <f>IF($IW45&gt;=56,INDEX($GL:$GL,$IV45+56),"")</f>
      </c>
      <c r="IR45">
        <f>IF($IW45&gt;=57,INDEX($GL:$GL,$IV45+57),"")</f>
      </c>
      <c r="IS45">
        <f>IF($IW45&gt;=58,INDEX($GL:$GL,$IV45+58),"")</f>
      </c>
      <c r="IT45">
        <f>IF($IW45&gt;=59,INDEX($GL:$GL,$IV45+59),"")</f>
      </c>
      <c r="IU45">
        <f>IF($IW45&gt;=60,INDEX($GL:$GL,$IV45+60),"")</f>
      </c>
      <c r="IV45">
        <f>IFERROR(MATCH($GK45,$GL$2:$GL$324,0)+1,0)</f>
      </c>
      <c r="IW45">
        <f>IFERROR(INDEX($GM$2:$GM$324,MATCH($GK45,$GL$2:$GL$324,0)),0)</f>
      </c>
      <c r="IX45" t="s">
        <v>34</v>
      </c>
      <c r="IY45" t="s">
        <v>34</v>
      </c>
    </row>
    <row r="46" spans="1:259" x14ac:dyDescent="0.25">
      <c r="K46">
        <f>IF(OR($N46="",$J46=""),"",IFERROR($N46/$J46,0))</f>
      </c>
      <c r="L46">
        <f>IF($N46="","",
SUM($M46,$O46,$T46,$P46,$R46)*
(1-IF($U46="",0,VALUE($U46)/100)))</f>
      </c>
      <c r="M46">
        <f>IF($N46="","",$N46)</f>
      </c>
      <c r="O46">
        <f>IF($N46="","",
IF($H46="","",
IF(ISNUMBER(SEARCH("exempt",LOWER($H46))),0,
$N46*(VALUE(SUBSTITUTE($H46,"%",""))/100))))</f>
      </c>
      <c r="V46">
        <f>IFERROR(IF(FIND(" - ",$E46)&gt;0,MID($E46,FIND(" - ",$E46)+3,LEN($E46)),""),"")</f>
      </c>
      <c r="AE46" t="s">
        <v>307</v>
      </c>
      <c r="AG46" t="s">
        <v>308</v>
      </c>
      <c r="AH46" t="s">
        <v>308</v>
      </c>
      <c r="AI46" t="s">
        <v>309</v>
      </c>
      <c r="AJ46">
        <f>IFERROR(LEFT($E46,FIND(" - ",$E46)-1),$E46)</f>
      </c>
      <c r="AK46" t="s">
        <v>279</v>
      </c>
      <c r="AM46">
        <f>IF($CB46&gt;=1,INDEX($AK:$AK,$CA46+1),"")</f>
      </c>
      <c r="AN46">
        <f>IF($CB46&gt;=2,INDEX($AK:$AK,$CA46+2),"")</f>
      </c>
      <c r="AO46">
        <f>IF($CB46&gt;=3,INDEX($AK:$AK,$CA46+3),"")</f>
      </c>
      <c r="AP46">
        <f>IF($CB46&gt;=4,INDEX($AK:$AK,$CA46+4),"")</f>
      </c>
      <c r="AQ46">
        <f>IF($CB46&gt;=5,INDEX($AK:$AK,$CA46+5),"")</f>
      </c>
      <c r="AR46">
        <f>IF($CB46&gt;=6,INDEX($AK:$AK,$CA46+6),"")</f>
      </c>
      <c r="AS46">
        <f>IF($CB46&gt;=7,INDEX($AK:$AK,$CA46+7),"")</f>
      </c>
      <c r="AT46">
        <f>IF($CB46&gt;=8,INDEX($AK:$AK,$CA46+8),"")</f>
      </c>
      <c r="AU46">
        <f>IF($CB46&gt;=9,INDEX($AK:$AK,$CA46+9),"")</f>
      </c>
      <c r="AV46">
        <f>IF($CB46&gt;=10,INDEX($AK:$AK,$CA46+10),"")</f>
      </c>
      <c r="AW46">
        <f>IF($CB46&gt;=11,INDEX($AK:$AK,$CA46+11),"")</f>
      </c>
      <c r="AX46">
        <f>IF($CB46&gt;=12,INDEX($AK:$AK,$CA46+12),"")</f>
      </c>
      <c r="AY46">
        <f>IF($CB46&gt;=13,INDEX($AK:$AK,$CA46+13),"")</f>
      </c>
      <c r="AZ46">
        <f>IF($CB46&gt;=14,INDEX($AK:$AK,$CA46+14),"")</f>
      </c>
      <c r="BA46">
        <f>IF($CB46&gt;=15,INDEX($AK:$AK,$CA46+15),"")</f>
      </c>
      <c r="BB46">
        <f>IF($CB46&gt;=16,INDEX($AK:$AK,$CA46+16),"")</f>
      </c>
      <c r="BC46">
        <f>IF($CB46&gt;=17,INDEX($AK:$AK,$CA46+17),"")</f>
      </c>
      <c r="BD46">
        <f>IF($CB46&gt;=18,INDEX($AK:$AK,$CA46+18),"")</f>
      </c>
      <c r="BE46">
        <f>IF($CB46&gt;=19,INDEX($AK:$AK,$CA46+19),"")</f>
      </c>
      <c r="BF46">
        <f>IF($CB46&gt;=20,INDEX($AK:$AK,$CA46+20),"")</f>
      </c>
      <c r="BG46">
        <f>IF($CB46&gt;=21,INDEX($AK:$AK,$CA46+21),"")</f>
      </c>
      <c r="BH46">
        <f>IF($CB46&gt;=22,INDEX($AK:$AK,$CA46+22),"")</f>
      </c>
      <c r="BI46">
        <f>IF($CB46&gt;=23,INDEX($AK:$AK,$CA46+23),"")</f>
      </c>
      <c r="BJ46">
        <f>IF($CB46&gt;=24,INDEX($AK:$AK,$CA46+24),"")</f>
      </c>
      <c r="BK46">
        <f>IF($CB46&gt;=25,INDEX($AK:$AK,$CA46+25),"")</f>
      </c>
      <c r="BL46">
        <f>IF($CB46&gt;=26,INDEX($AK:$AK,$CA46+26),"")</f>
      </c>
      <c r="BM46">
        <f>IF($CB46&gt;=27,INDEX($AK:$AK,$CA46+27),"")</f>
      </c>
      <c r="BN46">
        <f>IF($CB46&gt;=28,INDEX($AK:$AK,$CA46+28),"")</f>
      </c>
      <c r="BO46">
        <f>IF($CB46&gt;=29,INDEX($AK:$AK,$CA46+29),"")</f>
      </c>
      <c r="BP46">
        <f>IF($CB46&gt;=30,INDEX($AK:$AK,$CA46+30),"")</f>
      </c>
      <c r="BQ46">
        <f>IF($CB46&gt;=31,INDEX($AK:$AK,$CA46+31),"")</f>
      </c>
      <c r="BR46">
        <f>IF($CB46&gt;=32,INDEX($AK:$AK,$CA46+32),"")</f>
      </c>
      <c r="BS46">
        <f>IF($CB46&gt;=33,INDEX($AK:$AK,$CA46+33),"")</f>
      </c>
      <c r="BT46">
        <f>IF($CB46&gt;=34,INDEX($AK:$AK,$CA46+34),"")</f>
      </c>
      <c r="BU46">
        <f>IF($CB46&gt;=35,INDEX($AK:$AK,$CA46+35),"")</f>
      </c>
      <c r="BV46">
        <f>IF($CB46&gt;=36,INDEX($AK:$AK,$CA46+36),"")</f>
      </c>
      <c r="BW46">
        <f>IF($CB46&gt;=37,INDEX($AK:$AK,$CA46+37),"")</f>
      </c>
      <c r="BX46">
        <f>IF($CB46&gt;=38,INDEX($AK:$AK,$CA46+38),"")</f>
      </c>
      <c r="BY46">
        <f>IF($CB46&gt;=39,INDEX($AK:$AK,$CA46+39),"")</f>
      </c>
      <c r="BZ46">
        <f>IF($CB46&gt;=40,INDEX($AK:$AK,$CA46+40),"")</f>
      </c>
      <c r="CA46">
        <f>IFERROR(MATCH($AJ46,$AK$2:$AK$134,0)+1,0)</f>
      </c>
      <c r="CB46">
        <f>IFERROR(INDEX($AL$2:$AL$134,MATCH($AJ46,$AK$2:$AK$134,0)),0)</f>
      </c>
      <c r="CC46">
        <f>IFERROR(LEFT($F46,FIND(" - ",$F46)-1),$F46)</f>
      </c>
      <c r="CD46" t="s">
        <v>108</v>
      </c>
      <c r="CF46">
        <f>IF($DA46&gt;=1,INDEX($CD:$CD,$CZ46+1),"")</f>
      </c>
      <c r="CG46">
        <f>IF($DA46&gt;=2,INDEX($CD:$CD,$CZ46+2),"")</f>
      </c>
      <c r="CH46">
        <f>IF($DA46&gt;=3,INDEX($CD:$CD,$CZ46+3),"")</f>
      </c>
      <c r="CI46">
        <f>IF($DA46&gt;=4,INDEX($CD:$CD,$CZ46+4),"")</f>
      </c>
      <c r="CJ46">
        <f>IF($DA46&gt;=5,INDEX($CD:$CD,$CZ46+5),"")</f>
      </c>
      <c r="CK46">
        <f>IF($DA46&gt;=6,INDEX($CD:$CD,$CZ46+6),"")</f>
      </c>
      <c r="CL46">
        <f>IF($DA46&gt;=7,INDEX($CD:$CD,$CZ46+7),"")</f>
      </c>
      <c r="CM46">
        <f>IF($DA46&gt;=8,INDEX($CD:$CD,$CZ46+8),"")</f>
      </c>
      <c r="CN46">
        <f>IF($DA46&gt;=9,INDEX($CD:$CD,$CZ46+9),"")</f>
      </c>
      <c r="CO46">
        <f>IF($DA46&gt;=10,INDEX($CD:$CD,$CZ46+10),"")</f>
      </c>
      <c r="CP46">
        <f>IF($DA46&gt;=11,INDEX($CD:$CD,$CZ46+11),"")</f>
      </c>
      <c r="CQ46">
        <f>IF($DA46&gt;=12,INDEX($CD:$CD,$CZ46+12),"")</f>
      </c>
      <c r="CR46">
        <f>IF($DA46&gt;=13,INDEX($CD:$CD,$CZ46+13),"")</f>
      </c>
      <c r="CS46">
        <f>IF($DA46&gt;=14,INDEX($CD:$CD,$CZ46+14),"")</f>
      </c>
      <c r="CT46">
        <f>IF($DA46&gt;=15,INDEX($CD:$CD,$CZ46+15),"")</f>
      </c>
      <c r="CU46">
        <f>IF($DA46&gt;=16,INDEX($CD:$CD,$CZ46+16),"")</f>
      </c>
      <c r="CV46">
        <f>IF($DA46&gt;=17,INDEX($CD:$CD,$CZ46+17),"")</f>
      </c>
      <c r="CW46">
        <f>IF($DA46&gt;=18,INDEX($CD:$CD,$CZ46+18),"")</f>
      </c>
      <c r="CX46">
        <f>IF($DA46&gt;=19,INDEX($CD:$CD,$CZ46+19),"")</f>
      </c>
      <c r="CY46">
        <f>IF($DA46&gt;=20,INDEX($CD:$CD,$CZ46+20),"")</f>
      </c>
      <c r="CZ46">
        <f>IFERROR(MATCH($CC46,$CD$2:$CD$263,0)+1,0)</f>
      </c>
      <c r="DA46">
        <f>IFERROR(INDEX($CE$2:$CE$263,MATCH($CC46,$CD$2:$CD$263,0)),0)</f>
      </c>
      <c r="DB46">
        <f>IFERROR(INDEX($AI:$AI,MATCH($H46,$AH:$AH,0))&amp;"","")</f>
      </c>
      <c r="DC46" t="s">
        <v>88</v>
      </c>
      <c r="DD46" t="s">
        <v>310</v>
      </c>
      <c r="DF46">
        <f>IF($GI46&gt;=1,INDEX($DC:$DC,$GH46+1),"")</f>
      </c>
      <c r="DG46">
        <f>IF($GI46&gt;=2,INDEX($DC:$DC,$GH46+2),"")</f>
      </c>
      <c r="DH46">
        <f>IF($GI46&gt;=3,INDEX($DC:$DC,$GH46+3),"")</f>
      </c>
      <c r="DI46">
        <f>IF($GI46&gt;=4,INDEX($DC:$DC,$GH46+4),"")</f>
      </c>
      <c r="DJ46">
        <f>IF($GI46&gt;=5,INDEX($DC:$DC,$GH46+5),"")</f>
      </c>
      <c r="DK46">
        <f>IF($GI46&gt;=6,INDEX($DC:$DC,$GH46+6),"")</f>
      </c>
      <c r="DL46">
        <f>IF($GI46&gt;=7,INDEX($DC:$DC,$GH46+7),"")</f>
      </c>
      <c r="DM46">
        <f>IF($GI46&gt;=8,INDEX($DC:$DC,$GH46+8),"")</f>
      </c>
      <c r="DN46">
        <f>IF($GI46&gt;=9,INDEX($DC:$DC,$GH46+9),"")</f>
      </c>
      <c r="DO46">
        <f>IF($GI46&gt;=10,INDEX($DC:$DC,$GH46+10),"")</f>
      </c>
      <c r="DP46">
        <f>IF($GI46&gt;=11,INDEX($DC:$DC,$GH46+11),"")</f>
      </c>
      <c r="DQ46">
        <f>IF($GI46&gt;=12,INDEX($DC:$DC,$GH46+12),"")</f>
      </c>
      <c r="DR46">
        <f>IF($GI46&gt;=13,INDEX($DC:$DC,$GH46+13),"")</f>
      </c>
      <c r="DS46">
        <f>IF($GI46&gt;=14,INDEX($DC:$DC,$GH46+14),"")</f>
      </c>
      <c r="DT46">
        <f>IF($GI46&gt;=15,INDEX($DC:$DC,$GH46+15),"")</f>
      </c>
      <c r="DU46">
        <f>IF($GI46&gt;=16,INDEX($DC:$DC,$GH46+16),"")</f>
      </c>
      <c r="DV46">
        <f>IF($GI46&gt;=17,INDEX($DC:$DC,$GH46+17),"")</f>
      </c>
      <c r="DW46">
        <f>IF($GI46&gt;=18,INDEX($DC:$DC,$GH46+18),"")</f>
      </c>
      <c r="DX46">
        <f>IF($GI46&gt;=19,INDEX($DC:$DC,$GH46+19),"")</f>
      </c>
      <c r="DY46">
        <f>IF($GI46&gt;=20,INDEX($DC:$DC,$GH46+20),"")</f>
      </c>
      <c r="DZ46">
        <f>IF($GI46&gt;=21,INDEX($DC:$DC,$GH46+21),"")</f>
      </c>
      <c r="EA46">
        <f>IF($GI46&gt;=22,INDEX($DC:$DC,$GH46+22),"")</f>
      </c>
      <c r="EB46">
        <f>IF($GI46&gt;=23,INDEX($DC:$DC,$GH46+23),"")</f>
      </c>
      <c r="EC46">
        <f>IF($GI46&gt;=24,INDEX($DC:$DC,$GH46+24),"")</f>
      </c>
      <c r="ED46">
        <f>IF($GI46&gt;=25,INDEX($DC:$DC,$GH46+25),"")</f>
      </c>
      <c r="EE46">
        <f>IF($GI46&gt;=26,INDEX($DC:$DC,$GH46+26),"")</f>
      </c>
      <c r="EF46">
        <f>IF($GI46&gt;=27,INDEX($DC:$DC,$GH46+27),"")</f>
      </c>
      <c r="EG46">
        <f>IF($GI46&gt;=28,INDEX($DC:$DC,$GH46+28),"")</f>
      </c>
      <c r="EH46">
        <f>IF($GI46&gt;=29,INDEX($DC:$DC,$GH46+29),"")</f>
      </c>
      <c r="EI46">
        <f>IF($GI46&gt;=30,INDEX($DC:$DC,$GH46+30),"")</f>
      </c>
      <c r="EJ46">
        <f>IF($GI46&gt;=31,INDEX($DC:$DC,$GH46+31),"")</f>
      </c>
      <c r="EK46">
        <f>IF($GI46&gt;=32,INDEX($DC:$DC,$GH46+32),"")</f>
      </c>
      <c r="EL46">
        <f>IF($GI46&gt;=33,INDEX($DC:$DC,$GH46+33),"")</f>
      </c>
      <c r="EM46">
        <f>IF($GI46&gt;=34,INDEX($DC:$DC,$GH46+34),"")</f>
      </c>
      <c r="EN46">
        <f>IF($GI46&gt;=35,INDEX($DC:$DC,$GH46+35),"")</f>
      </c>
      <c r="EO46">
        <f>IF($GI46&gt;=36,INDEX($DC:$DC,$GH46+36),"")</f>
      </c>
      <c r="EP46">
        <f>IF($GI46&gt;=37,INDEX($DC:$DC,$GH46+37),"")</f>
      </c>
      <c r="EQ46">
        <f>IF($GI46&gt;=38,INDEX($DC:$DC,$GH46+38),"")</f>
      </c>
      <c r="ER46">
        <f>IF($GI46&gt;=39,INDEX($DC:$DC,$GH46+39),"")</f>
      </c>
      <c r="ES46">
        <f>IF($GI46&gt;=40,INDEX($DC:$DC,$GH46+40),"")</f>
      </c>
      <c r="ET46">
        <f>IF($GI46&gt;=1,INDEX($DD:$DD,$GH46+1),"")</f>
      </c>
      <c r="EU46">
        <f>IF($GI46&gt;=2,INDEX($DD:$DD,$GH46+2),"")</f>
      </c>
      <c r="EV46">
        <f>IF($GI46&gt;=3,INDEX($DD:$DD,$GH46+3),"")</f>
      </c>
      <c r="EW46">
        <f>IF($GI46&gt;=4,INDEX($DD:$DD,$GH46+4),"")</f>
      </c>
      <c r="EX46">
        <f>IF($GI46&gt;=5,INDEX($DD:$DD,$GH46+5),"")</f>
      </c>
      <c r="EY46">
        <f>IF($GI46&gt;=6,INDEX($DD:$DD,$GH46+6),"")</f>
      </c>
      <c r="EZ46">
        <f>IF($GI46&gt;=7,INDEX($DD:$DD,$GH46+7),"")</f>
      </c>
      <c r="FA46">
        <f>IF($GI46&gt;=8,INDEX($DD:$DD,$GH46+8),"")</f>
      </c>
      <c r="FB46">
        <f>IF($GI46&gt;=9,INDEX($DD:$DD,$GH46+9),"")</f>
      </c>
      <c r="FC46">
        <f>IF($GI46&gt;=10,INDEX($DD:$DD,$GH46+10),"")</f>
      </c>
      <c r="FD46">
        <f>IF($GI46&gt;=11,INDEX($DD:$DD,$GH46+11),"")</f>
      </c>
      <c r="FE46">
        <f>IF($GI46&gt;=12,INDEX($DD:$DD,$GH46+12),"")</f>
      </c>
      <c r="FF46">
        <f>IF($GI46&gt;=13,INDEX($DD:$DD,$GH46+13),"")</f>
      </c>
      <c r="FG46">
        <f>IF($GI46&gt;=14,INDEX($DD:$DD,$GH46+14),"")</f>
      </c>
      <c r="FH46">
        <f>IF($GI46&gt;=15,INDEX($DD:$DD,$GH46+15),"")</f>
      </c>
      <c r="FI46">
        <f>IF($GI46&gt;=16,INDEX($DD:$DD,$GH46+16),"")</f>
      </c>
      <c r="FJ46">
        <f>IF($GI46&gt;=17,INDEX($DD:$DD,$GH46+17),"")</f>
      </c>
      <c r="FK46">
        <f>IF($GI46&gt;=18,INDEX($DD:$DD,$GH46+18),"")</f>
      </c>
      <c r="FL46">
        <f>IF($GI46&gt;=19,INDEX($DD:$DD,$GH46+19),"")</f>
      </c>
      <c r="FM46">
        <f>IF($GI46&gt;=20,INDEX($DD:$DD,$GH46+20),"")</f>
      </c>
      <c r="FN46">
        <f>IF($GI46&gt;=21,INDEX($DD:$DD,$GH46+21),"")</f>
      </c>
      <c r="FO46">
        <f>IF($GI46&gt;=22,INDEX($DD:$DD,$GH46+22),"")</f>
      </c>
      <c r="FP46">
        <f>IF($GI46&gt;=23,INDEX($DD:$DD,$GH46+23),"")</f>
      </c>
      <c r="FQ46">
        <f>IF($GI46&gt;=24,INDEX($DD:$DD,$GH46+24),"")</f>
      </c>
      <c r="FR46">
        <f>IF($GI46&gt;=25,INDEX($DD:$DD,$GH46+25),"")</f>
      </c>
      <c r="FS46">
        <f>IF($GI46&gt;=26,INDEX($DD:$DD,$GH46+26),"")</f>
      </c>
      <c r="FT46">
        <f>IF($GI46&gt;=27,INDEX($DD:$DD,$GH46+27),"")</f>
      </c>
      <c r="FU46">
        <f>IF($GI46&gt;=28,INDEX($DD:$DD,$GH46+28),"")</f>
      </c>
      <c r="FV46">
        <f>IF($GI46&gt;=29,INDEX($DD:$DD,$GH46+29),"")</f>
      </c>
      <c r="FW46">
        <f>IF($GI46&gt;=30,INDEX($DD:$DD,$GH46+30),"")</f>
      </c>
      <c r="FX46">
        <f>IF($GI46&gt;=31,INDEX($DD:$DD,$GH46+31),"")</f>
      </c>
      <c r="FY46">
        <f>IF($GI46&gt;=32,INDEX($DD:$DD,$GH46+32),"")</f>
      </c>
      <c r="FZ46">
        <f>IF($GI46&gt;=33,INDEX($DD:$DD,$GH46+33),"")</f>
      </c>
      <c r="GA46">
        <f>IF($GI46&gt;=34,INDEX($DD:$DD,$GH46+34),"")</f>
      </c>
      <c r="GB46">
        <f>IF($GI46&gt;=35,INDEX($DD:$DD,$GH46+35),"")</f>
      </c>
      <c r="GC46">
        <f>IF($GI46&gt;=36,INDEX($DD:$DD,$GH46+36),"")</f>
      </c>
      <c r="GD46">
        <f>IF($GI46&gt;=37,INDEX($DD:$DD,$GH46+37),"")</f>
      </c>
      <c r="GE46">
        <f>IF($GI46&gt;=38,INDEX($DD:$DD,$GH46+38),"")</f>
      </c>
      <c r="GF46">
        <f>IF($GI46&gt;=39,INDEX($DD:$DD,$GH46+39),"")</f>
      </c>
      <c r="GG46">
        <f>IF($GI46&gt;=40,INDEX($DD:$DD,$GH46+40),"")</f>
      </c>
      <c r="GH46">
        <f>IFERROR(MATCH($DB46,$DC$2:$DC$148,0)+1,0)</f>
      </c>
      <c r="GI46">
        <f>IFERROR(INDEX($DE$2:$DE$148,MATCH($DB46,$DC$2:$DC$148,0)),0)</f>
      </c>
      <c r="GJ46">
        <f>IFERROR(MATCH($S46,$DF$46:$ES$46,0),0)</f>
      </c>
      <c r="GK46">
        <f>IF($GJ46&gt;0,INDEX($ET$46:$GG$46,$GJ46),"")</f>
      </c>
      <c r="GL46" t="s">
        <v>311</v>
      </c>
      <c r="GN46">
        <f>IF($IW46&gt;=1,INDEX($GL:$GL,$IV46+1),"")</f>
      </c>
      <c r="GO46">
        <f>IF($IW46&gt;=2,INDEX($GL:$GL,$IV46+2),"")</f>
      </c>
      <c r="GP46">
        <f>IF($IW46&gt;=3,INDEX($GL:$GL,$IV46+3),"")</f>
      </c>
      <c r="GQ46">
        <f>IF($IW46&gt;=4,INDEX($GL:$GL,$IV46+4),"")</f>
      </c>
      <c r="GR46">
        <f>IF($IW46&gt;=5,INDEX($GL:$GL,$IV46+5),"")</f>
      </c>
      <c r="GS46">
        <f>IF($IW46&gt;=6,INDEX($GL:$GL,$IV46+6),"")</f>
      </c>
      <c r="GT46">
        <f>IF($IW46&gt;=7,INDEX($GL:$GL,$IV46+7),"")</f>
      </c>
      <c r="GU46">
        <f>IF($IW46&gt;=8,INDEX($GL:$GL,$IV46+8),"")</f>
      </c>
      <c r="GV46">
        <f>IF($IW46&gt;=9,INDEX($GL:$GL,$IV46+9),"")</f>
      </c>
      <c r="GW46">
        <f>IF($IW46&gt;=10,INDEX($GL:$GL,$IV46+10),"")</f>
      </c>
      <c r="GX46">
        <f>IF($IW46&gt;=11,INDEX($GL:$GL,$IV46+11),"")</f>
      </c>
      <c r="GY46">
        <f>IF($IW46&gt;=12,INDEX($GL:$GL,$IV46+12),"")</f>
      </c>
      <c r="GZ46">
        <f>IF($IW46&gt;=13,INDEX($GL:$GL,$IV46+13),"")</f>
      </c>
      <c r="HA46">
        <f>IF($IW46&gt;=14,INDEX($GL:$GL,$IV46+14),"")</f>
      </c>
      <c r="HB46">
        <f>IF($IW46&gt;=15,INDEX($GL:$GL,$IV46+15),"")</f>
      </c>
      <c r="HC46">
        <f>IF($IW46&gt;=16,INDEX($GL:$GL,$IV46+16),"")</f>
      </c>
      <c r="HD46">
        <f>IF($IW46&gt;=17,INDEX($GL:$GL,$IV46+17),"")</f>
      </c>
      <c r="HE46">
        <f>IF($IW46&gt;=18,INDEX($GL:$GL,$IV46+18),"")</f>
      </c>
      <c r="HF46">
        <f>IF($IW46&gt;=19,INDEX($GL:$GL,$IV46+19),"")</f>
      </c>
      <c r="HG46">
        <f>IF($IW46&gt;=20,INDEX($GL:$GL,$IV46+20),"")</f>
      </c>
      <c r="HH46">
        <f>IF($IW46&gt;=21,INDEX($GL:$GL,$IV46+21),"")</f>
      </c>
      <c r="HI46">
        <f>IF($IW46&gt;=22,INDEX($GL:$GL,$IV46+22),"")</f>
      </c>
      <c r="HJ46">
        <f>IF($IW46&gt;=23,INDEX($GL:$GL,$IV46+23),"")</f>
      </c>
      <c r="HK46">
        <f>IF($IW46&gt;=24,INDEX($GL:$GL,$IV46+24),"")</f>
      </c>
      <c r="HL46">
        <f>IF($IW46&gt;=25,INDEX($GL:$GL,$IV46+25),"")</f>
      </c>
      <c r="HM46">
        <f>IF($IW46&gt;=26,INDEX($GL:$GL,$IV46+26),"")</f>
      </c>
      <c r="HN46">
        <f>IF($IW46&gt;=27,INDEX($GL:$GL,$IV46+27),"")</f>
      </c>
      <c r="HO46">
        <f>IF($IW46&gt;=28,INDEX($GL:$GL,$IV46+28),"")</f>
      </c>
      <c r="HP46">
        <f>IF($IW46&gt;=29,INDEX($GL:$GL,$IV46+29),"")</f>
      </c>
      <c r="HQ46">
        <f>IF($IW46&gt;=30,INDEX($GL:$GL,$IV46+30),"")</f>
      </c>
      <c r="HR46">
        <f>IF($IW46&gt;=31,INDEX($GL:$GL,$IV46+31),"")</f>
      </c>
      <c r="HS46">
        <f>IF($IW46&gt;=32,INDEX($GL:$GL,$IV46+32),"")</f>
      </c>
      <c r="HT46">
        <f>IF($IW46&gt;=33,INDEX($GL:$GL,$IV46+33),"")</f>
      </c>
      <c r="HU46">
        <f>IF($IW46&gt;=34,INDEX($GL:$GL,$IV46+34),"")</f>
      </c>
      <c r="HV46">
        <f>IF($IW46&gt;=35,INDEX($GL:$GL,$IV46+35),"")</f>
      </c>
      <c r="HW46">
        <f>IF($IW46&gt;=36,INDEX($GL:$GL,$IV46+36),"")</f>
      </c>
      <c r="HX46">
        <f>IF($IW46&gt;=37,INDEX($GL:$GL,$IV46+37),"")</f>
      </c>
      <c r="HY46">
        <f>IF($IW46&gt;=38,INDEX($GL:$GL,$IV46+38),"")</f>
      </c>
      <c r="HZ46">
        <f>IF($IW46&gt;=39,INDEX($GL:$GL,$IV46+39),"")</f>
      </c>
      <c r="IA46">
        <f>IF($IW46&gt;=40,INDEX($GL:$GL,$IV46+40),"")</f>
      </c>
      <c r="IB46">
        <f>IF($IW46&gt;=41,INDEX($GL:$GL,$IV46+41),"")</f>
      </c>
      <c r="IC46">
        <f>IF($IW46&gt;=42,INDEX($GL:$GL,$IV46+42),"")</f>
      </c>
      <c r="ID46">
        <f>IF($IW46&gt;=43,INDEX($GL:$GL,$IV46+43),"")</f>
      </c>
      <c r="IE46">
        <f>IF($IW46&gt;=44,INDEX($GL:$GL,$IV46+44),"")</f>
      </c>
      <c r="IF46">
        <f>IF($IW46&gt;=45,INDEX($GL:$GL,$IV46+45),"")</f>
      </c>
      <c r="IG46">
        <f>IF($IW46&gt;=46,INDEX($GL:$GL,$IV46+46),"")</f>
      </c>
      <c r="IH46">
        <f>IF($IW46&gt;=47,INDEX($GL:$GL,$IV46+47),"")</f>
      </c>
      <c r="II46">
        <f>IF($IW46&gt;=48,INDEX($GL:$GL,$IV46+48),"")</f>
      </c>
      <c r="IJ46">
        <f>IF($IW46&gt;=49,INDEX($GL:$GL,$IV46+49),"")</f>
      </c>
      <c r="IK46">
        <f>IF($IW46&gt;=50,INDEX($GL:$GL,$IV46+50),"")</f>
      </c>
      <c r="IL46">
        <f>IF($IW46&gt;=51,INDEX($GL:$GL,$IV46+51),"")</f>
      </c>
      <c r="IM46">
        <f>IF($IW46&gt;=52,INDEX($GL:$GL,$IV46+52),"")</f>
      </c>
      <c r="IN46">
        <f>IF($IW46&gt;=53,INDEX($GL:$GL,$IV46+53),"")</f>
      </c>
      <c r="IO46">
        <f>IF($IW46&gt;=54,INDEX($GL:$GL,$IV46+54),"")</f>
      </c>
      <c r="IP46">
        <f>IF($IW46&gt;=55,INDEX($GL:$GL,$IV46+55),"")</f>
      </c>
      <c r="IQ46">
        <f>IF($IW46&gt;=56,INDEX($GL:$GL,$IV46+56),"")</f>
      </c>
      <c r="IR46">
        <f>IF($IW46&gt;=57,INDEX($GL:$GL,$IV46+57),"")</f>
      </c>
      <c r="IS46">
        <f>IF($IW46&gt;=58,INDEX($GL:$GL,$IV46+58),"")</f>
      </c>
      <c r="IT46">
        <f>IF($IW46&gt;=59,INDEX($GL:$GL,$IV46+59),"")</f>
      </c>
      <c r="IU46">
        <f>IF($IW46&gt;=60,INDEX($GL:$GL,$IV46+60),"")</f>
      </c>
      <c r="IV46">
        <f>IFERROR(MATCH($GK46,$GL$2:$GL$324,0)+1,0)</f>
      </c>
      <c r="IW46">
        <f>IFERROR(INDEX($GM$2:$GM$324,MATCH($GK46,$GL$2:$GL$324,0)),0)</f>
      </c>
      <c r="IX46" t="s">
        <v>34</v>
      </c>
      <c r="IY46" t="s">
        <v>34</v>
      </c>
    </row>
    <row r="47" spans="1:259" x14ac:dyDescent="0.25">
      <c r="K47">
        <f>IF(OR($N47="",$J47=""),"",IFERROR($N47/$J47,0))</f>
      </c>
      <c r="L47">
        <f>IF($N47="","",
SUM($M47,$O47,$T47,$P47,$R47)*
(1-IF($U47="",0,VALUE($U47)/100)))</f>
      </c>
      <c r="M47">
        <f>IF($N47="","",$N47)</f>
      </c>
      <c r="O47">
        <f>IF($N47="","",
IF($H47="","",
IF(ISNUMBER(SEARCH("exempt",LOWER($H47))),0,
$N47*(VALUE(SUBSTITUTE($H47,"%",""))/100))))</f>
      </c>
      <c r="V47">
        <f>IFERROR(IF(FIND(" - ",$E47)&gt;0,MID($E47,FIND(" - ",$E47)+3,LEN($E47)),""),"")</f>
      </c>
      <c r="AE47" t="s">
        <v>312</v>
      </c>
      <c r="AG47" t="s">
        <v>313</v>
      </c>
      <c r="AH47" t="s">
        <v>313</v>
      </c>
      <c r="AI47" t="s">
        <v>314</v>
      </c>
      <c r="AJ47">
        <f>IFERROR(LEFT($E47,FIND(" - ",$E47)-1),$E47)</f>
      </c>
      <c r="AK47" t="s">
        <v>284</v>
      </c>
      <c r="AM47">
        <f>IF($CB47&gt;=1,INDEX($AK:$AK,$CA47+1),"")</f>
      </c>
      <c r="AN47">
        <f>IF($CB47&gt;=2,INDEX($AK:$AK,$CA47+2),"")</f>
      </c>
      <c r="AO47">
        <f>IF($CB47&gt;=3,INDEX($AK:$AK,$CA47+3),"")</f>
      </c>
      <c r="AP47">
        <f>IF($CB47&gt;=4,INDEX($AK:$AK,$CA47+4),"")</f>
      </c>
      <c r="AQ47">
        <f>IF($CB47&gt;=5,INDEX($AK:$AK,$CA47+5),"")</f>
      </c>
      <c r="AR47">
        <f>IF($CB47&gt;=6,INDEX($AK:$AK,$CA47+6),"")</f>
      </c>
      <c r="AS47">
        <f>IF($CB47&gt;=7,INDEX($AK:$AK,$CA47+7),"")</f>
      </c>
      <c r="AT47">
        <f>IF($CB47&gt;=8,INDEX($AK:$AK,$CA47+8),"")</f>
      </c>
      <c r="AU47">
        <f>IF($CB47&gt;=9,INDEX($AK:$AK,$CA47+9),"")</f>
      </c>
      <c r="AV47">
        <f>IF($CB47&gt;=10,INDEX($AK:$AK,$CA47+10),"")</f>
      </c>
      <c r="AW47">
        <f>IF($CB47&gt;=11,INDEX($AK:$AK,$CA47+11),"")</f>
      </c>
      <c r="AX47">
        <f>IF($CB47&gt;=12,INDEX($AK:$AK,$CA47+12),"")</f>
      </c>
      <c r="AY47">
        <f>IF($CB47&gt;=13,INDEX($AK:$AK,$CA47+13),"")</f>
      </c>
      <c r="AZ47">
        <f>IF($CB47&gt;=14,INDEX($AK:$AK,$CA47+14),"")</f>
      </c>
      <c r="BA47">
        <f>IF($CB47&gt;=15,INDEX($AK:$AK,$CA47+15),"")</f>
      </c>
      <c r="BB47">
        <f>IF($CB47&gt;=16,INDEX($AK:$AK,$CA47+16),"")</f>
      </c>
      <c r="BC47">
        <f>IF($CB47&gt;=17,INDEX($AK:$AK,$CA47+17),"")</f>
      </c>
      <c r="BD47">
        <f>IF($CB47&gt;=18,INDEX($AK:$AK,$CA47+18),"")</f>
      </c>
      <c r="BE47">
        <f>IF($CB47&gt;=19,INDEX($AK:$AK,$CA47+19),"")</f>
      </c>
      <c r="BF47">
        <f>IF($CB47&gt;=20,INDEX($AK:$AK,$CA47+20),"")</f>
      </c>
      <c r="BG47">
        <f>IF($CB47&gt;=21,INDEX($AK:$AK,$CA47+21),"")</f>
      </c>
      <c r="BH47">
        <f>IF($CB47&gt;=22,INDEX($AK:$AK,$CA47+22),"")</f>
      </c>
      <c r="BI47">
        <f>IF($CB47&gt;=23,INDEX($AK:$AK,$CA47+23),"")</f>
      </c>
      <c r="BJ47">
        <f>IF($CB47&gt;=24,INDEX($AK:$AK,$CA47+24),"")</f>
      </c>
      <c r="BK47">
        <f>IF($CB47&gt;=25,INDEX($AK:$AK,$CA47+25),"")</f>
      </c>
      <c r="BL47">
        <f>IF($CB47&gt;=26,INDEX($AK:$AK,$CA47+26),"")</f>
      </c>
      <c r="BM47">
        <f>IF($CB47&gt;=27,INDEX($AK:$AK,$CA47+27),"")</f>
      </c>
      <c r="BN47">
        <f>IF($CB47&gt;=28,INDEX($AK:$AK,$CA47+28),"")</f>
      </c>
      <c r="BO47">
        <f>IF($CB47&gt;=29,INDEX($AK:$AK,$CA47+29),"")</f>
      </c>
      <c r="BP47">
        <f>IF($CB47&gt;=30,INDEX($AK:$AK,$CA47+30),"")</f>
      </c>
      <c r="BQ47">
        <f>IF($CB47&gt;=31,INDEX($AK:$AK,$CA47+31),"")</f>
      </c>
      <c r="BR47">
        <f>IF($CB47&gt;=32,INDEX($AK:$AK,$CA47+32),"")</f>
      </c>
      <c r="BS47">
        <f>IF($CB47&gt;=33,INDEX($AK:$AK,$CA47+33),"")</f>
      </c>
      <c r="BT47">
        <f>IF($CB47&gt;=34,INDEX($AK:$AK,$CA47+34),"")</f>
      </c>
      <c r="BU47">
        <f>IF($CB47&gt;=35,INDEX($AK:$AK,$CA47+35),"")</f>
      </c>
      <c r="BV47">
        <f>IF($CB47&gt;=36,INDEX($AK:$AK,$CA47+36),"")</f>
      </c>
      <c r="BW47">
        <f>IF($CB47&gt;=37,INDEX($AK:$AK,$CA47+37),"")</f>
      </c>
      <c r="BX47">
        <f>IF($CB47&gt;=38,INDEX($AK:$AK,$CA47+38),"")</f>
      </c>
      <c r="BY47">
        <f>IF($CB47&gt;=39,INDEX($AK:$AK,$CA47+39),"")</f>
      </c>
      <c r="BZ47">
        <f>IF($CB47&gt;=40,INDEX($AK:$AK,$CA47+40),"")</f>
      </c>
      <c r="CA47">
        <f>IFERROR(MATCH($AJ47,$AK$2:$AK$134,0)+1,0)</f>
      </c>
      <c r="CB47">
        <f>IFERROR(INDEX($AL$2:$AL$134,MATCH($AJ47,$AK$2:$AK$134,0)),0)</f>
      </c>
      <c r="CC47">
        <f>IFERROR(LEFT($F47,FIND(" - ",$F47)-1),$F47)</f>
      </c>
      <c r="CD47" t="s">
        <v>115</v>
      </c>
      <c r="CF47">
        <f>IF($DA47&gt;=1,INDEX($CD:$CD,$CZ47+1),"")</f>
      </c>
      <c r="CG47">
        <f>IF($DA47&gt;=2,INDEX($CD:$CD,$CZ47+2),"")</f>
      </c>
      <c r="CH47">
        <f>IF($DA47&gt;=3,INDEX($CD:$CD,$CZ47+3),"")</f>
      </c>
      <c r="CI47">
        <f>IF($DA47&gt;=4,INDEX($CD:$CD,$CZ47+4),"")</f>
      </c>
      <c r="CJ47">
        <f>IF($DA47&gt;=5,INDEX($CD:$CD,$CZ47+5),"")</f>
      </c>
      <c r="CK47">
        <f>IF($DA47&gt;=6,INDEX($CD:$CD,$CZ47+6),"")</f>
      </c>
      <c r="CL47">
        <f>IF($DA47&gt;=7,INDEX($CD:$CD,$CZ47+7),"")</f>
      </c>
      <c r="CM47">
        <f>IF($DA47&gt;=8,INDEX($CD:$CD,$CZ47+8),"")</f>
      </c>
      <c r="CN47">
        <f>IF($DA47&gt;=9,INDEX($CD:$CD,$CZ47+9),"")</f>
      </c>
      <c r="CO47">
        <f>IF($DA47&gt;=10,INDEX($CD:$CD,$CZ47+10),"")</f>
      </c>
      <c r="CP47">
        <f>IF($DA47&gt;=11,INDEX($CD:$CD,$CZ47+11),"")</f>
      </c>
      <c r="CQ47">
        <f>IF($DA47&gt;=12,INDEX($CD:$CD,$CZ47+12),"")</f>
      </c>
      <c r="CR47">
        <f>IF($DA47&gt;=13,INDEX($CD:$CD,$CZ47+13),"")</f>
      </c>
      <c r="CS47">
        <f>IF($DA47&gt;=14,INDEX($CD:$CD,$CZ47+14),"")</f>
      </c>
      <c r="CT47">
        <f>IF($DA47&gt;=15,INDEX($CD:$CD,$CZ47+15),"")</f>
      </c>
      <c r="CU47">
        <f>IF($DA47&gt;=16,INDEX($CD:$CD,$CZ47+16),"")</f>
      </c>
      <c r="CV47">
        <f>IF($DA47&gt;=17,INDEX($CD:$CD,$CZ47+17),"")</f>
      </c>
      <c r="CW47">
        <f>IF($DA47&gt;=18,INDEX($CD:$CD,$CZ47+18),"")</f>
      </c>
      <c r="CX47">
        <f>IF($DA47&gt;=19,INDEX($CD:$CD,$CZ47+19),"")</f>
      </c>
      <c r="CY47">
        <f>IF($DA47&gt;=20,INDEX($CD:$CD,$CZ47+20),"")</f>
      </c>
      <c r="CZ47">
        <f>IFERROR(MATCH($CC47,$CD$2:$CD$263,0)+1,0)</f>
      </c>
      <c r="DA47">
        <f>IFERROR(INDEX($CE$2:$CE$263,MATCH($CC47,$CD$2:$CD$263,0)),0)</f>
      </c>
      <c r="DB47">
        <f>IFERROR(INDEX($AI:$AI,MATCH($H47,$AH:$AH,0))&amp;"","")</f>
      </c>
      <c r="DC47" t="s">
        <v>103</v>
      </c>
      <c r="DE47">
        <v>1</v>
      </c>
      <c r="DF47">
        <f>IF($GI47&gt;=1,INDEX($DC:$DC,$GH47+1),"")</f>
      </c>
      <c r="DG47">
        <f>IF($GI47&gt;=2,INDEX($DC:$DC,$GH47+2),"")</f>
      </c>
      <c r="DH47">
        <f>IF($GI47&gt;=3,INDEX($DC:$DC,$GH47+3),"")</f>
      </c>
      <c r="DI47">
        <f>IF($GI47&gt;=4,INDEX($DC:$DC,$GH47+4),"")</f>
      </c>
      <c r="DJ47">
        <f>IF($GI47&gt;=5,INDEX($DC:$DC,$GH47+5),"")</f>
      </c>
      <c r="DK47">
        <f>IF($GI47&gt;=6,INDEX($DC:$DC,$GH47+6),"")</f>
      </c>
      <c r="DL47">
        <f>IF($GI47&gt;=7,INDEX($DC:$DC,$GH47+7),"")</f>
      </c>
      <c r="DM47">
        <f>IF($GI47&gt;=8,INDEX($DC:$DC,$GH47+8),"")</f>
      </c>
      <c r="DN47">
        <f>IF($GI47&gt;=9,INDEX($DC:$DC,$GH47+9),"")</f>
      </c>
      <c r="DO47">
        <f>IF($GI47&gt;=10,INDEX($DC:$DC,$GH47+10),"")</f>
      </c>
      <c r="DP47">
        <f>IF($GI47&gt;=11,INDEX($DC:$DC,$GH47+11),"")</f>
      </c>
      <c r="DQ47">
        <f>IF($GI47&gt;=12,INDEX($DC:$DC,$GH47+12),"")</f>
      </c>
      <c r="DR47">
        <f>IF($GI47&gt;=13,INDEX($DC:$DC,$GH47+13),"")</f>
      </c>
      <c r="DS47">
        <f>IF($GI47&gt;=14,INDEX($DC:$DC,$GH47+14),"")</f>
      </c>
      <c r="DT47">
        <f>IF($GI47&gt;=15,INDEX($DC:$DC,$GH47+15),"")</f>
      </c>
      <c r="DU47">
        <f>IF($GI47&gt;=16,INDEX($DC:$DC,$GH47+16),"")</f>
      </c>
      <c r="DV47">
        <f>IF($GI47&gt;=17,INDEX($DC:$DC,$GH47+17),"")</f>
      </c>
      <c r="DW47">
        <f>IF($GI47&gt;=18,INDEX($DC:$DC,$GH47+18),"")</f>
      </c>
      <c r="DX47">
        <f>IF($GI47&gt;=19,INDEX($DC:$DC,$GH47+19),"")</f>
      </c>
      <c r="DY47">
        <f>IF($GI47&gt;=20,INDEX($DC:$DC,$GH47+20),"")</f>
      </c>
      <c r="DZ47">
        <f>IF($GI47&gt;=21,INDEX($DC:$DC,$GH47+21),"")</f>
      </c>
      <c r="EA47">
        <f>IF($GI47&gt;=22,INDEX($DC:$DC,$GH47+22),"")</f>
      </c>
      <c r="EB47">
        <f>IF($GI47&gt;=23,INDEX($DC:$DC,$GH47+23),"")</f>
      </c>
      <c r="EC47">
        <f>IF($GI47&gt;=24,INDEX($DC:$DC,$GH47+24),"")</f>
      </c>
      <c r="ED47">
        <f>IF($GI47&gt;=25,INDEX($DC:$DC,$GH47+25),"")</f>
      </c>
      <c r="EE47">
        <f>IF($GI47&gt;=26,INDEX($DC:$DC,$GH47+26),"")</f>
      </c>
      <c r="EF47">
        <f>IF($GI47&gt;=27,INDEX($DC:$DC,$GH47+27),"")</f>
      </c>
      <c r="EG47">
        <f>IF($GI47&gt;=28,INDEX($DC:$DC,$GH47+28),"")</f>
      </c>
      <c r="EH47">
        <f>IF($GI47&gt;=29,INDEX($DC:$DC,$GH47+29),"")</f>
      </c>
      <c r="EI47">
        <f>IF($GI47&gt;=30,INDEX($DC:$DC,$GH47+30),"")</f>
      </c>
      <c r="EJ47">
        <f>IF($GI47&gt;=31,INDEX($DC:$DC,$GH47+31),"")</f>
      </c>
      <c r="EK47">
        <f>IF($GI47&gt;=32,INDEX($DC:$DC,$GH47+32),"")</f>
      </c>
      <c r="EL47">
        <f>IF($GI47&gt;=33,INDEX($DC:$DC,$GH47+33),"")</f>
      </c>
      <c r="EM47">
        <f>IF($GI47&gt;=34,INDEX($DC:$DC,$GH47+34),"")</f>
      </c>
      <c r="EN47">
        <f>IF($GI47&gt;=35,INDEX($DC:$DC,$GH47+35),"")</f>
      </c>
      <c r="EO47">
        <f>IF($GI47&gt;=36,INDEX($DC:$DC,$GH47+36),"")</f>
      </c>
      <c r="EP47">
        <f>IF($GI47&gt;=37,INDEX($DC:$DC,$GH47+37),"")</f>
      </c>
      <c r="EQ47">
        <f>IF($GI47&gt;=38,INDEX($DC:$DC,$GH47+38),"")</f>
      </c>
      <c r="ER47">
        <f>IF($GI47&gt;=39,INDEX($DC:$DC,$GH47+39),"")</f>
      </c>
      <c r="ES47">
        <f>IF($GI47&gt;=40,INDEX($DC:$DC,$GH47+40),"")</f>
      </c>
      <c r="ET47">
        <f>IF($GI47&gt;=1,INDEX($DD:$DD,$GH47+1),"")</f>
      </c>
      <c r="EU47">
        <f>IF($GI47&gt;=2,INDEX($DD:$DD,$GH47+2),"")</f>
      </c>
      <c r="EV47">
        <f>IF($GI47&gt;=3,INDEX($DD:$DD,$GH47+3),"")</f>
      </c>
      <c r="EW47">
        <f>IF($GI47&gt;=4,INDEX($DD:$DD,$GH47+4),"")</f>
      </c>
      <c r="EX47">
        <f>IF($GI47&gt;=5,INDEX($DD:$DD,$GH47+5),"")</f>
      </c>
      <c r="EY47">
        <f>IF($GI47&gt;=6,INDEX($DD:$DD,$GH47+6),"")</f>
      </c>
      <c r="EZ47">
        <f>IF($GI47&gt;=7,INDEX($DD:$DD,$GH47+7),"")</f>
      </c>
      <c r="FA47">
        <f>IF($GI47&gt;=8,INDEX($DD:$DD,$GH47+8),"")</f>
      </c>
      <c r="FB47">
        <f>IF($GI47&gt;=9,INDEX($DD:$DD,$GH47+9),"")</f>
      </c>
      <c r="FC47">
        <f>IF($GI47&gt;=10,INDEX($DD:$DD,$GH47+10),"")</f>
      </c>
      <c r="FD47">
        <f>IF($GI47&gt;=11,INDEX($DD:$DD,$GH47+11),"")</f>
      </c>
      <c r="FE47">
        <f>IF($GI47&gt;=12,INDEX($DD:$DD,$GH47+12),"")</f>
      </c>
      <c r="FF47">
        <f>IF($GI47&gt;=13,INDEX($DD:$DD,$GH47+13),"")</f>
      </c>
      <c r="FG47">
        <f>IF($GI47&gt;=14,INDEX($DD:$DD,$GH47+14),"")</f>
      </c>
      <c r="FH47">
        <f>IF($GI47&gt;=15,INDEX($DD:$DD,$GH47+15),"")</f>
      </c>
      <c r="FI47">
        <f>IF($GI47&gt;=16,INDEX($DD:$DD,$GH47+16),"")</f>
      </c>
      <c r="FJ47">
        <f>IF($GI47&gt;=17,INDEX($DD:$DD,$GH47+17),"")</f>
      </c>
      <c r="FK47">
        <f>IF($GI47&gt;=18,INDEX($DD:$DD,$GH47+18),"")</f>
      </c>
      <c r="FL47">
        <f>IF($GI47&gt;=19,INDEX($DD:$DD,$GH47+19),"")</f>
      </c>
      <c r="FM47">
        <f>IF($GI47&gt;=20,INDEX($DD:$DD,$GH47+20),"")</f>
      </c>
      <c r="FN47">
        <f>IF($GI47&gt;=21,INDEX($DD:$DD,$GH47+21),"")</f>
      </c>
      <c r="FO47">
        <f>IF($GI47&gt;=22,INDEX($DD:$DD,$GH47+22),"")</f>
      </c>
      <c r="FP47">
        <f>IF($GI47&gt;=23,INDEX($DD:$DD,$GH47+23),"")</f>
      </c>
      <c r="FQ47">
        <f>IF($GI47&gt;=24,INDEX($DD:$DD,$GH47+24),"")</f>
      </c>
      <c r="FR47">
        <f>IF($GI47&gt;=25,INDEX($DD:$DD,$GH47+25),"")</f>
      </c>
      <c r="FS47">
        <f>IF($GI47&gt;=26,INDEX($DD:$DD,$GH47+26),"")</f>
      </c>
      <c r="FT47">
        <f>IF($GI47&gt;=27,INDEX($DD:$DD,$GH47+27),"")</f>
      </c>
      <c r="FU47">
        <f>IF($GI47&gt;=28,INDEX($DD:$DD,$GH47+28),"")</f>
      </c>
      <c r="FV47">
        <f>IF($GI47&gt;=29,INDEX($DD:$DD,$GH47+29),"")</f>
      </c>
      <c r="FW47">
        <f>IF($GI47&gt;=30,INDEX($DD:$DD,$GH47+30),"")</f>
      </c>
      <c r="FX47">
        <f>IF($GI47&gt;=31,INDEX($DD:$DD,$GH47+31),"")</f>
      </c>
      <c r="FY47">
        <f>IF($GI47&gt;=32,INDEX($DD:$DD,$GH47+32),"")</f>
      </c>
      <c r="FZ47">
        <f>IF($GI47&gt;=33,INDEX($DD:$DD,$GH47+33),"")</f>
      </c>
      <c r="GA47">
        <f>IF($GI47&gt;=34,INDEX($DD:$DD,$GH47+34),"")</f>
      </c>
      <c r="GB47">
        <f>IF($GI47&gt;=35,INDEX($DD:$DD,$GH47+35),"")</f>
      </c>
      <c r="GC47">
        <f>IF($GI47&gt;=36,INDEX($DD:$DD,$GH47+36),"")</f>
      </c>
      <c r="GD47">
        <f>IF($GI47&gt;=37,INDEX($DD:$DD,$GH47+37),"")</f>
      </c>
      <c r="GE47">
        <f>IF($GI47&gt;=38,INDEX($DD:$DD,$GH47+38),"")</f>
      </c>
      <c r="GF47">
        <f>IF($GI47&gt;=39,INDEX($DD:$DD,$GH47+39),"")</f>
      </c>
      <c r="GG47">
        <f>IF($GI47&gt;=40,INDEX($DD:$DD,$GH47+40),"")</f>
      </c>
      <c r="GH47">
        <f>IFERROR(MATCH($DB47,$DC$2:$DC$148,0)+1,0)</f>
      </c>
      <c r="GI47">
        <f>IFERROR(INDEX($DE$2:$DE$148,MATCH($DB47,$DC$2:$DC$148,0)),0)</f>
      </c>
      <c r="GJ47">
        <f>IFERROR(MATCH($S47,$DF$47:$ES$47,0),0)</f>
      </c>
      <c r="GK47">
        <f>IF($GJ47&gt;0,INDEX($ET$47:$GG$47,$GJ47),"")</f>
      </c>
      <c r="GL47" t="s">
        <v>315</v>
      </c>
      <c r="GN47">
        <f>IF($IW47&gt;=1,INDEX($GL:$GL,$IV47+1),"")</f>
      </c>
      <c r="GO47">
        <f>IF($IW47&gt;=2,INDEX($GL:$GL,$IV47+2),"")</f>
      </c>
      <c r="GP47">
        <f>IF($IW47&gt;=3,INDEX($GL:$GL,$IV47+3),"")</f>
      </c>
      <c r="GQ47">
        <f>IF($IW47&gt;=4,INDEX($GL:$GL,$IV47+4),"")</f>
      </c>
      <c r="GR47">
        <f>IF($IW47&gt;=5,INDEX($GL:$GL,$IV47+5),"")</f>
      </c>
      <c r="GS47">
        <f>IF($IW47&gt;=6,INDEX($GL:$GL,$IV47+6),"")</f>
      </c>
      <c r="GT47">
        <f>IF($IW47&gt;=7,INDEX($GL:$GL,$IV47+7),"")</f>
      </c>
      <c r="GU47">
        <f>IF($IW47&gt;=8,INDEX($GL:$GL,$IV47+8),"")</f>
      </c>
      <c r="GV47">
        <f>IF($IW47&gt;=9,INDEX($GL:$GL,$IV47+9),"")</f>
      </c>
      <c r="GW47">
        <f>IF($IW47&gt;=10,INDEX($GL:$GL,$IV47+10),"")</f>
      </c>
      <c r="GX47">
        <f>IF($IW47&gt;=11,INDEX($GL:$GL,$IV47+11),"")</f>
      </c>
      <c r="GY47">
        <f>IF($IW47&gt;=12,INDEX($GL:$GL,$IV47+12),"")</f>
      </c>
      <c r="GZ47">
        <f>IF($IW47&gt;=13,INDEX($GL:$GL,$IV47+13),"")</f>
      </c>
      <c r="HA47">
        <f>IF($IW47&gt;=14,INDEX($GL:$GL,$IV47+14),"")</f>
      </c>
      <c r="HB47">
        <f>IF($IW47&gt;=15,INDEX($GL:$GL,$IV47+15),"")</f>
      </c>
      <c r="HC47">
        <f>IF($IW47&gt;=16,INDEX($GL:$GL,$IV47+16),"")</f>
      </c>
      <c r="HD47">
        <f>IF($IW47&gt;=17,INDEX($GL:$GL,$IV47+17),"")</f>
      </c>
      <c r="HE47">
        <f>IF($IW47&gt;=18,INDEX($GL:$GL,$IV47+18),"")</f>
      </c>
      <c r="HF47">
        <f>IF($IW47&gt;=19,INDEX($GL:$GL,$IV47+19),"")</f>
      </c>
      <c r="HG47">
        <f>IF($IW47&gt;=20,INDEX($GL:$GL,$IV47+20),"")</f>
      </c>
      <c r="HH47">
        <f>IF($IW47&gt;=21,INDEX($GL:$GL,$IV47+21),"")</f>
      </c>
      <c r="HI47">
        <f>IF($IW47&gt;=22,INDEX($GL:$GL,$IV47+22),"")</f>
      </c>
      <c r="HJ47">
        <f>IF($IW47&gt;=23,INDEX($GL:$GL,$IV47+23),"")</f>
      </c>
      <c r="HK47">
        <f>IF($IW47&gt;=24,INDEX($GL:$GL,$IV47+24),"")</f>
      </c>
      <c r="HL47">
        <f>IF($IW47&gt;=25,INDEX($GL:$GL,$IV47+25),"")</f>
      </c>
      <c r="HM47">
        <f>IF($IW47&gt;=26,INDEX($GL:$GL,$IV47+26),"")</f>
      </c>
      <c r="HN47">
        <f>IF($IW47&gt;=27,INDEX($GL:$GL,$IV47+27),"")</f>
      </c>
      <c r="HO47">
        <f>IF($IW47&gt;=28,INDEX($GL:$GL,$IV47+28),"")</f>
      </c>
      <c r="HP47">
        <f>IF($IW47&gt;=29,INDEX($GL:$GL,$IV47+29),"")</f>
      </c>
      <c r="HQ47">
        <f>IF($IW47&gt;=30,INDEX($GL:$GL,$IV47+30),"")</f>
      </c>
      <c r="HR47">
        <f>IF($IW47&gt;=31,INDEX($GL:$GL,$IV47+31),"")</f>
      </c>
      <c r="HS47">
        <f>IF($IW47&gt;=32,INDEX($GL:$GL,$IV47+32),"")</f>
      </c>
      <c r="HT47">
        <f>IF($IW47&gt;=33,INDEX($GL:$GL,$IV47+33),"")</f>
      </c>
      <c r="HU47">
        <f>IF($IW47&gt;=34,INDEX($GL:$GL,$IV47+34),"")</f>
      </c>
      <c r="HV47">
        <f>IF($IW47&gt;=35,INDEX($GL:$GL,$IV47+35),"")</f>
      </c>
      <c r="HW47">
        <f>IF($IW47&gt;=36,INDEX($GL:$GL,$IV47+36),"")</f>
      </c>
      <c r="HX47">
        <f>IF($IW47&gt;=37,INDEX($GL:$GL,$IV47+37),"")</f>
      </c>
      <c r="HY47">
        <f>IF($IW47&gt;=38,INDEX($GL:$GL,$IV47+38),"")</f>
      </c>
      <c r="HZ47">
        <f>IF($IW47&gt;=39,INDEX($GL:$GL,$IV47+39),"")</f>
      </c>
      <c r="IA47">
        <f>IF($IW47&gt;=40,INDEX($GL:$GL,$IV47+40),"")</f>
      </c>
      <c r="IB47">
        <f>IF($IW47&gt;=41,INDEX($GL:$GL,$IV47+41),"")</f>
      </c>
      <c r="IC47">
        <f>IF($IW47&gt;=42,INDEX($GL:$GL,$IV47+42),"")</f>
      </c>
      <c r="ID47">
        <f>IF($IW47&gt;=43,INDEX($GL:$GL,$IV47+43),"")</f>
      </c>
      <c r="IE47">
        <f>IF($IW47&gt;=44,INDEX($GL:$GL,$IV47+44),"")</f>
      </c>
      <c r="IF47">
        <f>IF($IW47&gt;=45,INDEX($GL:$GL,$IV47+45),"")</f>
      </c>
      <c r="IG47">
        <f>IF($IW47&gt;=46,INDEX($GL:$GL,$IV47+46),"")</f>
      </c>
      <c r="IH47">
        <f>IF($IW47&gt;=47,INDEX($GL:$GL,$IV47+47),"")</f>
      </c>
      <c r="II47">
        <f>IF($IW47&gt;=48,INDEX($GL:$GL,$IV47+48),"")</f>
      </c>
      <c r="IJ47">
        <f>IF($IW47&gt;=49,INDEX($GL:$GL,$IV47+49),"")</f>
      </c>
      <c r="IK47">
        <f>IF($IW47&gt;=50,INDEX($GL:$GL,$IV47+50),"")</f>
      </c>
      <c r="IL47">
        <f>IF($IW47&gt;=51,INDEX($GL:$GL,$IV47+51),"")</f>
      </c>
      <c r="IM47">
        <f>IF($IW47&gt;=52,INDEX($GL:$GL,$IV47+52),"")</f>
      </c>
      <c r="IN47">
        <f>IF($IW47&gt;=53,INDEX($GL:$GL,$IV47+53),"")</f>
      </c>
      <c r="IO47">
        <f>IF($IW47&gt;=54,INDEX($GL:$GL,$IV47+54),"")</f>
      </c>
      <c r="IP47">
        <f>IF($IW47&gt;=55,INDEX($GL:$GL,$IV47+55),"")</f>
      </c>
      <c r="IQ47">
        <f>IF($IW47&gt;=56,INDEX($GL:$GL,$IV47+56),"")</f>
      </c>
      <c r="IR47">
        <f>IF($IW47&gt;=57,INDEX($GL:$GL,$IV47+57),"")</f>
      </c>
      <c r="IS47">
        <f>IF($IW47&gt;=58,INDEX($GL:$GL,$IV47+58),"")</f>
      </c>
      <c r="IT47">
        <f>IF($IW47&gt;=59,INDEX($GL:$GL,$IV47+59),"")</f>
      </c>
      <c r="IU47">
        <f>IF($IW47&gt;=60,INDEX($GL:$GL,$IV47+60),"")</f>
      </c>
      <c r="IV47">
        <f>IFERROR(MATCH($GK47,$GL$2:$GL$324,0)+1,0)</f>
      </c>
      <c r="IW47">
        <f>IFERROR(INDEX($GM$2:$GM$324,MATCH($GK47,$GL$2:$GL$324,0)),0)</f>
      </c>
      <c r="IX47" t="s">
        <v>34</v>
      </c>
      <c r="IY47" t="s">
        <v>34</v>
      </c>
    </row>
    <row r="48" spans="1:259" x14ac:dyDescent="0.25">
      <c r="K48">
        <f>IF(OR($N48="",$J48=""),"",IFERROR($N48/$J48,0))</f>
      </c>
      <c r="L48">
        <f>IF($N48="","",
SUM($M48,$O48,$T48,$P48,$R48)*
(1-IF($U48="",0,VALUE($U48)/100)))</f>
      </c>
      <c r="M48">
        <f>IF($N48="","",$N48)</f>
      </c>
      <c r="O48">
        <f>IF($N48="","",
IF($H48="","",
IF(ISNUMBER(SEARCH("exempt",LOWER($H48))),0,
$N48*(VALUE(SUBSTITUTE($H48,"%",""))/100))))</f>
      </c>
      <c r="V48">
        <f>IFERROR(IF(FIND(" - ",$E48)&gt;0,MID($E48,FIND(" - ",$E48)+3,LEN($E48)),""),"")</f>
      </c>
      <c r="AE48" t="s">
        <v>316</v>
      </c>
      <c r="AG48" t="s">
        <v>317</v>
      </c>
      <c r="AH48" t="s">
        <v>317</v>
      </c>
      <c r="AI48" t="s">
        <v>318</v>
      </c>
      <c r="AJ48">
        <f>IFERROR(LEFT($E48,FIND(" - ",$E48)-1),$E48)</f>
      </c>
      <c r="AK48" t="s">
        <v>289</v>
      </c>
      <c r="AM48">
        <f>IF($CB48&gt;=1,INDEX($AK:$AK,$CA48+1),"")</f>
      </c>
      <c r="AN48">
        <f>IF($CB48&gt;=2,INDEX($AK:$AK,$CA48+2),"")</f>
      </c>
      <c r="AO48">
        <f>IF($CB48&gt;=3,INDEX($AK:$AK,$CA48+3),"")</f>
      </c>
      <c r="AP48">
        <f>IF($CB48&gt;=4,INDEX($AK:$AK,$CA48+4),"")</f>
      </c>
      <c r="AQ48">
        <f>IF($CB48&gt;=5,INDEX($AK:$AK,$CA48+5),"")</f>
      </c>
      <c r="AR48">
        <f>IF($CB48&gt;=6,INDEX($AK:$AK,$CA48+6),"")</f>
      </c>
      <c r="AS48">
        <f>IF($CB48&gt;=7,INDEX($AK:$AK,$CA48+7),"")</f>
      </c>
      <c r="AT48">
        <f>IF($CB48&gt;=8,INDEX($AK:$AK,$CA48+8),"")</f>
      </c>
      <c r="AU48">
        <f>IF($CB48&gt;=9,INDEX($AK:$AK,$CA48+9),"")</f>
      </c>
      <c r="AV48">
        <f>IF($CB48&gt;=10,INDEX($AK:$AK,$CA48+10),"")</f>
      </c>
      <c r="AW48">
        <f>IF($CB48&gt;=11,INDEX($AK:$AK,$CA48+11),"")</f>
      </c>
      <c r="AX48">
        <f>IF($CB48&gt;=12,INDEX($AK:$AK,$CA48+12),"")</f>
      </c>
      <c r="AY48">
        <f>IF($CB48&gt;=13,INDEX($AK:$AK,$CA48+13),"")</f>
      </c>
      <c r="AZ48">
        <f>IF($CB48&gt;=14,INDEX($AK:$AK,$CA48+14),"")</f>
      </c>
      <c r="BA48">
        <f>IF($CB48&gt;=15,INDEX($AK:$AK,$CA48+15),"")</f>
      </c>
      <c r="BB48">
        <f>IF($CB48&gt;=16,INDEX($AK:$AK,$CA48+16),"")</f>
      </c>
      <c r="BC48">
        <f>IF($CB48&gt;=17,INDEX($AK:$AK,$CA48+17),"")</f>
      </c>
      <c r="BD48">
        <f>IF($CB48&gt;=18,INDEX($AK:$AK,$CA48+18),"")</f>
      </c>
      <c r="BE48">
        <f>IF($CB48&gt;=19,INDEX($AK:$AK,$CA48+19),"")</f>
      </c>
      <c r="BF48">
        <f>IF($CB48&gt;=20,INDEX($AK:$AK,$CA48+20),"")</f>
      </c>
      <c r="BG48">
        <f>IF($CB48&gt;=21,INDEX($AK:$AK,$CA48+21),"")</f>
      </c>
      <c r="BH48">
        <f>IF($CB48&gt;=22,INDEX($AK:$AK,$CA48+22),"")</f>
      </c>
      <c r="BI48">
        <f>IF($CB48&gt;=23,INDEX($AK:$AK,$CA48+23),"")</f>
      </c>
      <c r="BJ48">
        <f>IF($CB48&gt;=24,INDEX($AK:$AK,$CA48+24),"")</f>
      </c>
      <c r="BK48">
        <f>IF($CB48&gt;=25,INDEX($AK:$AK,$CA48+25),"")</f>
      </c>
      <c r="BL48">
        <f>IF($CB48&gt;=26,INDEX($AK:$AK,$CA48+26),"")</f>
      </c>
      <c r="BM48">
        <f>IF($CB48&gt;=27,INDEX($AK:$AK,$CA48+27),"")</f>
      </c>
      <c r="BN48">
        <f>IF($CB48&gt;=28,INDEX($AK:$AK,$CA48+28),"")</f>
      </c>
      <c r="BO48">
        <f>IF($CB48&gt;=29,INDEX($AK:$AK,$CA48+29),"")</f>
      </c>
      <c r="BP48">
        <f>IF($CB48&gt;=30,INDEX($AK:$AK,$CA48+30),"")</f>
      </c>
      <c r="BQ48">
        <f>IF($CB48&gt;=31,INDEX($AK:$AK,$CA48+31),"")</f>
      </c>
      <c r="BR48">
        <f>IF($CB48&gt;=32,INDEX($AK:$AK,$CA48+32),"")</f>
      </c>
      <c r="BS48">
        <f>IF($CB48&gt;=33,INDEX($AK:$AK,$CA48+33),"")</f>
      </c>
      <c r="BT48">
        <f>IF($CB48&gt;=34,INDEX($AK:$AK,$CA48+34),"")</f>
      </c>
      <c r="BU48">
        <f>IF($CB48&gt;=35,INDEX($AK:$AK,$CA48+35),"")</f>
      </c>
      <c r="BV48">
        <f>IF($CB48&gt;=36,INDEX($AK:$AK,$CA48+36),"")</f>
      </c>
      <c r="BW48">
        <f>IF($CB48&gt;=37,INDEX($AK:$AK,$CA48+37),"")</f>
      </c>
      <c r="BX48">
        <f>IF($CB48&gt;=38,INDEX($AK:$AK,$CA48+38),"")</f>
      </c>
      <c r="BY48">
        <f>IF($CB48&gt;=39,INDEX($AK:$AK,$CA48+39),"")</f>
      </c>
      <c r="BZ48">
        <f>IF($CB48&gt;=40,INDEX($AK:$AK,$CA48+40),"")</f>
      </c>
      <c r="CA48">
        <f>IFERROR(MATCH($AJ48,$AK$2:$AK$134,0)+1,0)</f>
      </c>
      <c r="CB48">
        <f>IFERROR(INDEX($AL$2:$AL$134,MATCH($AJ48,$AK$2:$AK$134,0)),0)</f>
      </c>
      <c r="CC48">
        <f>IFERROR(LEFT($F48,FIND(" - ",$F48)-1),$F48)</f>
      </c>
      <c r="CD48" t="s">
        <v>121</v>
      </c>
      <c r="CF48">
        <f>IF($DA48&gt;=1,INDEX($CD:$CD,$CZ48+1),"")</f>
      </c>
      <c r="CG48">
        <f>IF($DA48&gt;=2,INDEX($CD:$CD,$CZ48+2),"")</f>
      </c>
      <c r="CH48">
        <f>IF($DA48&gt;=3,INDEX($CD:$CD,$CZ48+3),"")</f>
      </c>
      <c r="CI48">
        <f>IF($DA48&gt;=4,INDEX($CD:$CD,$CZ48+4),"")</f>
      </c>
      <c r="CJ48">
        <f>IF($DA48&gt;=5,INDEX($CD:$CD,$CZ48+5),"")</f>
      </c>
      <c r="CK48">
        <f>IF($DA48&gt;=6,INDEX($CD:$CD,$CZ48+6),"")</f>
      </c>
      <c r="CL48">
        <f>IF($DA48&gt;=7,INDEX($CD:$CD,$CZ48+7),"")</f>
      </c>
      <c r="CM48">
        <f>IF($DA48&gt;=8,INDEX($CD:$CD,$CZ48+8),"")</f>
      </c>
      <c r="CN48">
        <f>IF($DA48&gt;=9,INDEX($CD:$CD,$CZ48+9),"")</f>
      </c>
      <c r="CO48">
        <f>IF($DA48&gt;=10,INDEX($CD:$CD,$CZ48+10),"")</f>
      </c>
      <c r="CP48">
        <f>IF($DA48&gt;=11,INDEX($CD:$CD,$CZ48+11),"")</f>
      </c>
      <c r="CQ48">
        <f>IF($DA48&gt;=12,INDEX($CD:$CD,$CZ48+12),"")</f>
      </c>
      <c r="CR48">
        <f>IF($DA48&gt;=13,INDEX($CD:$CD,$CZ48+13),"")</f>
      </c>
      <c r="CS48">
        <f>IF($DA48&gt;=14,INDEX($CD:$CD,$CZ48+14),"")</f>
      </c>
      <c r="CT48">
        <f>IF($DA48&gt;=15,INDEX($CD:$CD,$CZ48+15),"")</f>
      </c>
      <c r="CU48">
        <f>IF($DA48&gt;=16,INDEX($CD:$CD,$CZ48+16),"")</f>
      </c>
      <c r="CV48">
        <f>IF($DA48&gt;=17,INDEX($CD:$CD,$CZ48+17),"")</f>
      </c>
      <c r="CW48">
        <f>IF($DA48&gt;=18,INDEX($CD:$CD,$CZ48+18),"")</f>
      </c>
      <c r="CX48">
        <f>IF($DA48&gt;=19,INDEX($CD:$CD,$CZ48+19),"")</f>
      </c>
      <c r="CY48">
        <f>IF($DA48&gt;=20,INDEX($CD:$CD,$CZ48+20),"")</f>
      </c>
      <c r="CZ48">
        <f>IFERROR(MATCH($CC48,$CD$2:$CD$263,0)+1,0)</f>
      </c>
      <c r="DA48">
        <f>IFERROR(INDEX($CE$2:$CE$263,MATCH($CC48,$CD$2:$CD$263,0)),0)</f>
      </c>
      <c r="DB48">
        <f>IFERROR(INDEX($AI:$AI,MATCH($H48,$AH:$AH,0))&amp;"","")</f>
      </c>
      <c r="DC48" t="s">
        <v>88</v>
      </c>
      <c r="DD48" t="s">
        <v>319</v>
      </c>
      <c r="DF48">
        <f>IF($GI48&gt;=1,INDEX($DC:$DC,$GH48+1),"")</f>
      </c>
      <c r="DG48">
        <f>IF($GI48&gt;=2,INDEX($DC:$DC,$GH48+2),"")</f>
      </c>
      <c r="DH48">
        <f>IF($GI48&gt;=3,INDEX($DC:$DC,$GH48+3),"")</f>
      </c>
      <c r="DI48">
        <f>IF($GI48&gt;=4,INDEX($DC:$DC,$GH48+4),"")</f>
      </c>
      <c r="DJ48">
        <f>IF($GI48&gt;=5,INDEX($DC:$DC,$GH48+5),"")</f>
      </c>
      <c r="DK48">
        <f>IF($GI48&gt;=6,INDEX($DC:$DC,$GH48+6),"")</f>
      </c>
      <c r="DL48">
        <f>IF($GI48&gt;=7,INDEX($DC:$DC,$GH48+7),"")</f>
      </c>
      <c r="DM48">
        <f>IF($GI48&gt;=8,INDEX($DC:$DC,$GH48+8),"")</f>
      </c>
      <c r="DN48">
        <f>IF($GI48&gt;=9,INDEX($DC:$DC,$GH48+9),"")</f>
      </c>
      <c r="DO48">
        <f>IF($GI48&gt;=10,INDEX($DC:$DC,$GH48+10),"")</f>
      </c>
      <c r="DP48">
        <f>IF($GI48&gt;=11,INDEX($DC:$DC,$GH48+11),"")</f>
      </c>
      <c r="DQ48">
        <f>IF($GI48&gt;=12,INDEX($DC:$DC,$GH48+12),"")</f>
      </c>
      <c r="DR48">
        <f>IF($GI48&gt;=13,INDEX($DC:$DC,$GH48+13),"")</f>
      </c>
      <c r="DS48">
        <f>IF($GI48&gt;=14,INDEX($DC:$DC,$GH48+14),"")</f>
      </c>
      <c r="DT48">
        <f>IF($GI48&gt;=15,INDEX($DC:$DC,$GH48+15),"")</f>
      </c>
      <c r="DU48">
        <f>IF($GI48&gt;=16,INDEX($DC:$DC,$GH48+16),"")</f>
      </c>
      <c r="DV48">
        <f>IF($GI48&gt;=17,INDEX($DC:$DC,$GH48+17),"")</f>
      </c>
      <c r="DW48">
        <f>IF($GI48&gt;=18,INDEX($DC:$DC,$GH48+18),"")</f>
      </c>
      <c r="DX48">
        <f>IF($GI48&gt;=19,INDEX($DC:$DC,$GH48+19),"")</f>
      </c>
      <c r="DY48">
        <f>IF($GI48&gt;=20,INDEX($DC:$DC,$GH48+20),"")</f>
      </c>
      <c r="DZ48">
        <f>IF($GI48&gt;=21,INDEX($DC:$DC,$GH48+21),"")</f>
      </c>
      <c r="EA48">
        <f>IF($GI48&gt;=22,INDEX($DC:$DC,$GH48+22),"")</f>
      </c>
      <c r="EB48">
        <f>IF($GI48&gt;=23,INDEX($DC:$DC,$GH48+23),"")</f>
      </c>
      <c r="EC48">
        <f>IF($GI48&gt;=24,INDEX($DC:$DC,$GH48+24),"")</f>
      </c>
      <c r="ED48">
        <f>IF($GI48&gt;=25,INDEX($DC:$DC,$GH48+25),"")</f>
      </c>
      <c r="EE48">
        <f>IF($GI48&gt;=26,INDEX($DC:$DC,$GH48+26),"")</f>
      </c>
      <c r="EF48">
        <f>IF($GI48&gt;=27,INDEX($DC:$DC,$GH48+27),"")</f>
      </c>
      <c r="EG48">
        <f>IF($GI48&gt;=28,INDEX($DC:$DC,$GH48+28),"")</f>
      </c>
      <c r="EH48">
        <f>IF($GI48&gt;=29,INDEX($DC:$DC,$GH48+29),"")</f>
      </c>
      <c r="EI48">
        <f>IF($GI48&gt;=30,INDEX($DC:$DC,$GH48+30),"")</f>
      </c>
      <c r="EJ48">
        <f>IF($GI48&gt;=31,INDEX($DC:$DC,$GH48+31),"")</f>
      </c>
      <c r="EK48">
        <f>IF($GI48&gt;=32,INDEX($DC:$DC,$GH48+32),"")</f>
      </c>
      <c r="EL48">
        <f>IF($GI48&gt;=33,INDEX($DC:$DC,$GH48+33),"")</f>
      </c>
      <c r="EM48">
        <f>IF($GI48&gt;=34,INDEX($DC:$DC,$GH48+34),"")</f>
      </c>
      <c r="EN48">
        <f>IF($GI48&gt;=35,INDEX($DC:$DC,$GH48+35),"")</f>
      </c>
      <c r="EO48">
        <f>IF($GI48&gt;=36,INDEX($DC:$DC,$GH48+36),"")</f>
      </c>
      <c r="EP48">
        <f>IF($GI48&gt;=37,INDEX($DC:$DC,$GH48+37),"")</f>
      </c>
      <c r="EQ48">
        <f>IF($GI48&gt;=38,INDEX($DC:$DC,$GH48+38),"")</f>
      </c>
      <c r="ER48">
        <f>IF($GI48&gt;=39,INDEX($DC:$DC,$GH48+39),"")</f>
      </c>
      <c r="ES48">
        <f>IF($GI48&gt;=40,INDEX($DC:$DC,$GH48+40),"")</f>
      </c>
      <c r="ET48">
        <f>IF($GI48&gt;=1,INDEX($DD:$DD,$GH48+1),"")</f>
      </c>
      <c r="EU48">
        <f>IF($GI48&gt;=2,INDEX($DD:$DD,$GH48+2),"")</f>
      </c>
      <c r="EV48">
        <f>IF($GI48&gt;=3,INDEX($DD:$DD,$GH48+3),"")</f>
      </c>
      <c r="EW48">
        <f>IF($GI48&gt;=4,INDEX($DD:$DD,$GH48+4),"")</f>
      </c>
      <c r="EX48">
        <f>IF($GI48&gt;=5,INDEX($DD:$DD,$GH48+5),"")</f>
      </c>
      <c r="EY48">
        <f>IF($GI48&gt;=6,INDEX($DD:$DD,$GH48+6),"")</f>
      </c>
      <c r="EZ48">
        <f>IF($GI48&gt;=7,INDEX($DD:$DD,$GH48+7),"")</f>
      </c>
      <c r="FA48">
        <f>IF($GI48&gt;=8,INDEX($DD:$DD,$GH48+8),"")</f>
      </c>
      <c r="FB48">
        <f>IF($GI48&gt;=9,INDEX($DD:$DD,$GH48+9),"")</f>
      </c>
      <c r="FC48">
        <f>IF($GI48&gt;=10,INDEX($DD:$DD,$GH48+10),"")</f>
      </c>
      <c r="FD48">
        <f>IF($GI48&gt;=11,INDEX($DD:$DD,$GH48+11),"")</f>
      </c>
      <c r="FE48">
        <f>IF($GI48&gt;=12,INDEX($DD:$DD,$GH48+12),"")</f>
      </c>
      <c r="FF48">
        <f>IF($GI48&gt;=13,INDEX($DD:$DD,$GH48+13),"")</f>
      </c>
      <c r="FG48">
        <f>IF($GI48&gt;=14,INDEX($DD:$DD,$GH48+14),"")</f>
      </c>
      <c r="FH48">
        <f>IF($GI48&gt;=15,INDEX($DD:$DD,$GH48+15),"")</f>
      </c>
      <c r="FI48">
        <f>IF($GI48&gt;=16,INDEX($DD:$DD,$GH48+16),"")</f>
      </c>
      <c r="FJ48">
        <f>IF($GI48&gt;=17,INDEX($DD:$DD,$GH48+17),"")</f>
      </c>
      <c r="FK48">
        <f>IF($GI48&gt;=18,INDEX($DD:$DD,$GH48+18),"")</f>
      </c>
      <c r="FL48">
        <f>IF($GI48&gt;=19,INDEX($DD:$DD,$GH48+19),"")</f>
      </c>
      <c r="FM48">
        <f>IF($GI48&gt;=20,INDEX($DD:$DD,$GH48+20),"")</f>
      </c>
      <c r="FN48">
        <f>IF($GI48&gt;=21,INDEX($DD:$DD,$GH48+21),"")</f>
      </c>
      <c r="FO48">
        <f>IF($GI48&gt;=22,INDEX($DD:$DD,$GH48+22),"")</f>
      </c>
      <c r="FP48">
        <f>IF($GI48&gt;=23,INDEX($DD:$DD,$GH48+23),"")</f>
      </c>
      <c r="FQ48">
        <f>IF($GI48&gt;=24,INDEX($DD:$DD,$GH48+24),"")</f>
      </c>
      <c r="FR48">
        <f>IF($GI48&gt;=25,INDEX($DD:$DD,$GH48+25),"")</f>
      </c>
      <c r="FS48">
        <f>IF($GI48&gt;=26,INDEX($DD:$DD,$GH48+26),"")</f>
      </c>
      <c r="FT48">
        <f>IF($GI48&gt;=27,INDEX($DD:$DD,$GH48+27),"")</f>
      </c>
      <c r="FU48">
        <f>IF($GI48&gt;=28,INDEX($DD:$DD,$GH48+28),"")</f>
      </c>
      <c r="FV48">
        <f>IF($GI48&gt;=29,INDEX($DD:$DD,$GH48+29),"")</f>
      </c>
      <c r="FW48">
        <f>IF($GI48&gt;=30,INDEX($DD:$DD,$GH48+30),"")</f>
      </c>
      <c r="FX48">
        <f>IF($GI48&gt;=31,INDEX($DD:$DD,$GH48+31),"")</f>
      </c>
      <c r="FY48">
        <f>IF($GI48&gt;=32,INDEX($DD:$DD,$GH48+32),"")</f>
      </c>
      <c r="FZ48">
        <f>IF($GI48&gt;=33,INDEX($DD:$DD,$GH48+33),"")</f>
      </c>
      <c r="GA48">
        <f>IF($GI48&gt;=34,INDEX($DD:$DD,$GH48+34),"")</f>
      </c>
      <c r="GB48">
        <f>IF($GI48&gt;=35,INDEX($DD:$DD,$GH48+35),"")</f>
      </c>
      <c r="GC48">
        <f>IF($GI48&gt;=36,INDEX($DD:$DD,$GH48+36),"")</f>
      </c>
      <c r="GD48">
        <f>IF($GI48&gt;=37,INDEX($DD:$DD,$GH48+37),"")</f>
      </c>
      <c r="GE48">
        <f>IF($GI48&gt;=38,INDEX($DD:$DD,$GH48+38),"")</f>
      </c>
      <c r="GF48">
        <f>IF($GI48&gt;=39,INDEX($DD:$DD,$GH48+39),"")</f>
      </c>
      <c r="GG48">
        <f>IF($GI48&gt;=40,INDEX($DD:$DD,$GH48+40),"")</f>
      </c>
      <c r="GH48">
        <f>IFERROR(MATCH($DB48,$DC$2:$DC$148,0)+1,0)</f>
      </c>
      <c r="GI48">
        <f>IFERROR(INDEX($DE$2:$DE$148,MATCH($DB48,$DC$2:$DC$148,0)),0)</f>
      </c>
      <c r="GJ48">
        <f>IFERROR(MATCH($S48,$DF$48:$ES$48,0),0)</f>
      </c>
      <c r="GK48">
        <f>IF($GJ48&gt;0,INDEX($ET$48:$GG$48,$GJ48),"")</f>
      </c>
      <c r="GL48" t="s">
        <v>320</v>
      </c>
      <c r="GN48">
        <f>IF($IW48&gt;=1,INDEX($GL:$GL,$IV48+1),"")</f>
      </c>
      <c r="GO48">
        <f>IF($IW48&gt;=2,INDEX($GL:$GL,$IV48+2),"")</f>
      </c>
      <c r="GP48">
        <f>IF($IW48&gt;=3,INDEX($GL:$GL,$IV48+3),"")</f>
      </c>
      <c r="GQ48">
        <f>IF($IW48&gt;=4,INDEX($GL:$GL,$IV48+4),"")</f>
      </c>
      <c r="GR48">
        <f>IF($IW48&gt;=5,INDEX($GL:$GL,$IV48+5),"")</f>
      </c>
      <c r="GS48">
        <f>IF($IW48&gt;=6,INDEX($GL:$GL,$IV48+6),"")</f>
      </c>
      <c r="GT48">
        <f>IF($IW48&gt;=7,INDEX($GL:$GL,$IV48+7),"")</f>
      </c>
      <c r="GU48">
        <f>IF($IW48&gt;=8,INDEX($GL:$GL,$IV48+8),"")</f>
      </c>
      <c r="GV48">
        <f>IF($IW48&gt;=9,INDEX($GL:$GL,$IV48+9),"")</f>
      </c>
      <c r="GW48">
        <f>IF($IW48&gt;=10,INDEX($GL:$GL,$IV48+10),"")</f>
      </c>
      <c r="GX48">
        <f>IF($IW48&gt;=11,INDEX($GL:$GL,$IV48+11),"")</f>
      </c>
      <c r="GY48">
        <f>IF($IW48&gt;=12,INDEX($GL:$GL,$IV48+12),"")</f>
      </c>
      <c r="GZ48">
        <f>IF($IW48&gt;=13,INDEX($GL:$GL,$IV48+13),"")</f>
      </c>
      <c r="HA48">
        <f>IF($IW48&gt;=14,INDEX($GL:$GL,$IV48+14),"")</f>
      </c>
      <c r="HB48">
        <f>IF($IW48&gt;=15,INDEX($GL:$GL,$IV48+15),"")</f>
      </c>
      <c r="HC48">
        <f>IF($IW48&gt;=16,INDEX($GL:$GL,$IV48+16),"")</f>
      </c>
      <c r="HD48">
        <f>IF($IW48&gt;=17,INDEX($GL:$GL,$IV48+17),"")</f>
      </c>
      <c r="HE48">
        <f>IF($IW48&gt;=18,INDEX($GL:$GL,$IV48+18),"")</f>
      </c>
      <c r="HF48">
        <f>IF($IW48&gt;=19,INDEX($GL:$GL,$IV48+19),"")</f>
      </c>
      <c r="HG48">
        <f>IF($IW48&gt;=20,INDEX($GL:$GL,$IV48+20),"")</f>
      </c>
      <c r="HH48">
        <f>IF($IW48&gt;=21,INDEX($GL:$GL,$IV48+21),"")</f>
      </c>
      <c r="HI48">
        <f>IF($IW48&gt;=22,INDEX($GL:$GL,$IV48+22),"")</f>
      </c>
      <c r="HJ48">
        <f>IF($IW48&gt;=23,INDEX($GL:$GL,$IV48+23),"")</f>
      </c>
      <c r="HK48">
        <f>IF($IW48&gt;=24,INDEX($GL:$GL,$IV48+24),"")</f>
      </c>
      <c r="HL48">
        <f>IF($IW48&gt;=25,INDEX($GL:$GL,$IV48+25),"")</f>
      </c>
      <c r="HM48">
        <f>IF($IW48&gt;=26,INDEX($GL:$GL,$IV48+26),"")</f>
      </c>
      <c r="HN48">
        <f>IF($IW48&gt;=27,INDEX($GL:$GL,$IV48+27),"")</f>
      </c>
      <c r="HO48">
        <f>IF($IW48&gt;=28,INDEX($GL:$GL,$IV48+28),"")</f>
      </c>
      <c r="HP48">
        <f>IF($IW48&gt;=29,INDEX($GL:$GL,$IV48+29),"")</f>
      </c>
      <c r="HQ48">
        <f>IF($IW48&gt;=30,INDEX($GL:$GL,$IV48+30),"")</f>
      </c>
      <c r="HR48">
        <f>IF($IW48&gt;=31,INDEX($GL:$GL,$IV48+31),"")</f>
      </c>
      <c r="HS48">
        <f>IF($IW48&gt;=32,INDEX($GL:$GL,$IV48+32),"")</f>
      </c>
      <c r="HT48">
        <f>IF($IW48&gt;=33,INDEX($GL:$GL,$IV48+33),"")</f>
      </c>
      <c r="HU48">
        <f>IF($IW48&gt;=34,INDEX($GL:$GL,$IV48+34),"")</f>
      </c>
      <c r="HV48">
        <f>IF($IW48&gt;=35,INDEX($GL:$GL,$IV48+35),"")</f>
      </c>
      <c r="HW48">
        <f>IF($IW48&gt;=36,INDEX($GL:$GL,$IV48+36),"")</f>
      </c>
      <c r="HX48">
        <f>IF($IW48&gt;=37,INDEX($GL:$GL,$IV48+37),"")</f>
      </c>
      <c r="HY48">
        <f>IF($IW48&gt;=38,INDEX($GL:$GL,$IV48+38),"")</f>
      </c>
      <c r="HZ48">
        <f>IF($IW48&gt;=39,INDEX($GL:$GL,$IV48+39),"")</f>
      </c>
      <c r="IA48">
        <f>IF($IW48&gt;=40,INDEX($GL:$GL,$IV48+40),"")</f>
      </c>
      <c r="IB48">
        <f>IF($IW48&gt;=41,INDEX($GL:$GL,$IV48+41),"")</f>
      </c>
      <c r="IC48">
        <f>IF($IW48&gt;=42,INDEX($GL:$GL,$IV48+42),"")</f>
      </c>
      <c r="ID48">
        <f>IF($IW48&gt;=43,INDEX($GL:$GL,$IV48+43),"")</f>
      </c>
      <c r="IE48">
        <f>IF($IW48&gt;=44,INDEX($GL:$GL,$IV48+44),"")</f>
      </c>
      <c r="IF48">
        <f>IF($IW48&gt;=45,INDEX($GL:$GL,$IV48+45),"")</f>
      </c>
      <c r="IG48">
        <f>IF($IW48&gt;=46,INDEX($GL:$GL,$IV48+46),"")</f>
      </c>
      <c r="IH48">
        <f>IF($IW48&gt;=47,INDEX($GL:$GL,$IV48+47),"")</f>
      </c>
      <c r="II48">
        <f>IF($IW48&gt;=48,INDEX($GL:$GL,$IV48+48),"")</f>
      </c>
      <c r="IJ48">
        <f>IF($IW48&gt;=49,INDEX($GL:$GL,$IV48+49),"")</f>
      </c>
      <c r="IK48">
        <f>IF($IW48&gt;=50,INDEX($GL:$GL,$IV48+50),"")</f>
      </c>
      <c r="IL48">
        <f>IF($IW48&gt;=51,INDEX($GL:$GL,$IV48+51),"")</f>
      </c>
      <c r="IM48">
        <f>IF($IW48&gt;=52,INDEX($GL:$GL,$IV48+52),"")</f>
      </c>
      <c r="IN48">
        <f>IF($IW48&gt;=53,INDEX($GL:$GL,$IV48+53),"")</f>
      </c>
      <c r="IO48">
        <f>IF($IW48&gt;=54,INDEX($GL:$GL,$IV48+54),"")</f>
      </c>
      <c r="IP48">
        <f>IF($IW48&gt;=55,INDEX($GL:$GL,$IV48+55),"")</f>
      </c>
      <c r="IQ48">
        <f>IF($IW48&gt;=56,INDEX($GL:$GL,$IV48+56),"")</f>
      </c>
      <c r="IR48">
        <f>IF($IW48&gt;=57,INDEX($GL:$GL,$IV48+57),"")</f>
      </c>
      <c r="IS48">
        <f>IF($IW48&gt;=58,INDEX($GL:$GL,$IV48+58),"")</f>
      </c>
      <c r="IT48">
        <f>IF($IW48&gt;=59,INDEX($GL:$GL,$IV48+59),"")</f>
      </c>
      <c r="IU48">
        <f>IF($IW48&gt;=60,INDEX($GL:$GL,$IV48+60),"")</f>
      </c>
      <c r="IV48">
        <f>IFERROR(MATCH($GK48,$GL$2:$GL$324,0)+1,0)</f>
      </c>
      <c r="IW48">
        <f>IFERROR(INDEX($GM$2:$GM$324,MATCH($GK48,$GL$2:$GL$324,0)),0)</f>
      </c>
      <c r="IX48" t="s">
        <v>34</v>
      </c>
      <c r="IY48" t="s">
        <v>34</v>
      </c>
    </row>
    <row r="49" spans="1:259" x14ac:dyDescent="0.25">
      <c r="K49">
        <f>IF(OR($N49="",$J49=""),"",IFERROR($N49/$J49,0))</f>
      </c>
      <c r="L49">
        <f>IF($N49="","",
SUM($M49,$O49,$T49,$P49,$R49)*
(1-IF($U49="",0,VALUE($U49)/100)))</f>
      </c>
      <c r="M49">
        <f>IF($N49="","",$N49)</f>
      </c>
      <c r="O49">
        <f>IF($N49="","",
IF($H49="","",
IF(ISNUMBER(SEARCH("exempt",LOWER($H49))),0,
$N49*(VALUE(SUBSTITUTE($H49,"%",""))/100))))</f>
      </c>
      <c r="V49">
        <f>IFERROR(IF(FIND(" - ",$E49)&gt;0,MID($E49,FIND(" - ",$E49)+3,LEN($E49)),""),"")</f>
      </c>
      <c r="AE49" t="s">
        <v>321</v>
      </c>
      <c r="AG49" t="s">
        <v>322</v>
      </c>
      <c r="AH49" t="s">
        <v>322</v>
      </c>
      <c r="AI49" t="s">
        <v>323</v>
      </c>
      <c r="AJ49">
        <f>IFERROR(LEFT($E49,FIND(" - ",$E49)-1),$E49)</f>
      </c>
      <c r="AK49" t="s">
        <v>294</v>
      </c>
      <c r="AM49">
        <f>IF($CB49&gt;=1,INDEX($AK:$AK,$CA49+1),"")</f>
      </c>
      <c r="AN49">
        <f>IF($CB49&gt;=2,INDEX($AK:$AK,$CA49+2),"")</f>
      </c>
      <c r="AO49">
        <f>IF($CB49&gt;=3,INDEX($AK:$AK,$CA49+3),"")</f>
      </c>
      <c r="AP49">
        <f>IF($CB49&gt;=4,INDEX($AK:$AK,$CA49+4),"")</f>
      </c>
      <c r="AQ49">
        <f>IF($CB49&gt;=5,INDEX($AK:$AK,$CA49+5),"")</f>
      </c>
      <c r="AR49">
        <f>IF($CB49&gt;=6,INDEX($AK:$AK,$CA49+6),"")</f>
      </c>
      <c r="AS49">
        <f>IF($CB49&gt;=7,INDEX($AK:$AK,$CA49+7),"")</f>
      </c>
      <c r="AT49">
        <f>IF($CB49&gt;=8,INDEX($AK:$AK,$CA49+8),"")</f>
      </c>
      <c r="AU49">
        <f>IF($CB49&gt;=9,INDEX($AK:$AK,$CA49+9),"")</f>
      </c>
      <c r="AV49">
        <f>IF($CB49&gt;=10,INDEX($AK:$AK,$CA49+10),"")</f>
      </c>
      <c r="AW49">
        <f>IF($CB49&gt;=11,INDEX($AK:$AK,$CA49+11),"")</f>
      </c>
      <c r="AX49">
        <f>IF($CB49&gt;=12,INDEX($AK:$AK,$CA49+12),"")</f>
      </c>
      <c r="AY49">
        <f>IF($CB49&gt;=13,INDEX($AK:$AK,$CA49+13),"")</f>
      </c>
      <c r="AZ49">
        <f>IF($CB49&gt;=14,INDEX($AK:$AK,$CA49+14),"")</f>
      </c>
      <c r="BA49">
        <f>IF($CB49&gt;=15,INDEX($AK:$AK,$CA49+15),"")</f>
      </c>
      <c r="BB49">
        <f>IF($CB49&gt;=16,INDEX($AK:$AK,$CA49+16),"")</f>
      </c>
      <c r="BC49">
        <f>IF($CB49&gt;=17,INDEX($AK:$AK,$CA49+17),"")</f>
      </c>
      <c r="BD49">
        <f>IF($CB49&gt;=18,INDEX($AK:$AK,$CA49+18),"")</f>
      </c>
      <c r="BE49">
        <f>IF($CB49&gt;=19,INDEX($AK:$AK,$CA49+19),"")</f>
      </c>
      <c r="BF49">
        <f>IF($CB49&gt;=20,INDEX($AK:$AK,$CA49+20),"")</f>
      </c>
      <c r="BG49">
        <f>IF($CB49&gt;=21,INDEX($AK:$AK,$CA49+21),"")</f>
      </c>
      <c r="BH49">
        <f>IF($CB49&gt;=22,INDEX($AK:$AK,$CA49+22),"")</f>
      </c>
      <c r="BI49">
        <f>IF($CB49&gt;=23,INDEX($AK:$AK,$CA49+23),"")</f>
      </c>
      <c r="BJ49">
        <f>IF($CB49&gt;=24,INDEX($AK:$AK,$CA49+24),"")</f>
      </c>
      <c r="BK49">
        <f>IF($CB49&gt;=25,INDEX($AK:$AK,$CA49+25),"")</f>
      </c>
      <c r="BL49">
        <f>IF($CB49&gt;=26,INDEX($AK:$AK,$CA49+26),"")</f>
      </c>
      <c r="BM49">
        <f>IF($CB49&gt;=27,INDEX($AK:$AK,$CA49+27),"")</f>
      </c>
      <c r="BN49">
        <f>IF($CB49&gt;=28,INDEX($AK:$AK,$CA49+28),"")</f>
      </c>
      <c r="BO49">
        <f>IF($CB49&gt;=29,INDEX($AK:$AK,$CA49+29),"")</f>
      </c>
      <c r="BP49">
        <f>IF($CB49&gt;=30,INDEX($AK:$AK,$CA49+30),"")</f>
      </c>
      <c r="BQ49">
        <f>IF($CB49&gt;=31,INDEX($AK:$AK,$CA49+31),"")</f>
      </c>
      <c r="BR49">
        <f>IF($CB49&gt;=32,INDEX($AK:$AK,$CA49+32),"")</f>
      </c>
      <c r="BS49">
        <f>IF($CB49&gt;=33,INDEX($AK:$AK,$CA49+33),"")</f>
      </c>
      <c r="BT49">
        <f>IF($CB49&gt;=34,INDEX($AK:$AK,$CA49+34),"")</f>
      </c>
      <c r="BU49">
        <f>IF($CB49&gt;=35,INDEX($AK:$AK,$CA49+35),"")</f>
      </c>
      <c r="BV49">
        <f>IF($CB49&gt;=36,INDEX($AK:$AK,$CA49+36),"")</f>
      </c>
      <c r="BW49">
        <f>IF($CB49&gt;=37,INDEX($AK:$AK,$CA49+37),"")</f>
      </c>
      <c r="BX49">
        <f>IF($CB49&gt;=38,INDEX($AK:$AK,$CA49+38),"")</f>
      </c>
      <c r="BY49">
        <f>IF($CB49&gt;=39,INDEX($AK:$AK,$CA49+39),"")</f>
      </c>
      <c r="BZ49">
        <f>IF($CB49&gt;=40,INDEX($AK:$AK,$CA49+40),"")</f>
      </c>
      <c r="CA49">
        <f>IFERROR(MATCH($AJ49,$AK$2:$AK$134,0)+1,0)</f>
      </c>
      <c r="CB49">
        <f>IFERROR(INDEX($AL$2:$AL$134,MATCH($AJ49,$AK$2:$AK$134,0)),0)</f>
      </c>
      <c r="CC49">
        <f>IFERROR(LEFT($F49,FIND(" - ",$F49)-1),$F49)</f>
      </c>
      <c r="CD49" t="s">
        <v>127</v>
      </c>
      <c r="CF49">
        <f>IF($DA49&gt;=1,INDEX($CD:$CD,$CZ49+1),"")</f>
      </c>
      <c r="CG49">
        <f>IF($DA49&gt;=2,INDEX($CD:$CD,$CZ49+2),"")</f>
      </c>
      <c r="CH49">
        <f>IF($DA49&gt;=3,INDEX($CD:$CD,$CZ49+3),"")</f>
      </c>
      <c r="CI49">
        <f>IF($DA49&gt;=4,INDEX($CD:$CD,$CZ49+4),"")</f>
      </c>
      <c r="CJ49">
        <f>IF($DA49&gt;=5,INDEX($CD:$CD,$CZ49+5),"")</f>
      </c>
      <c r="CK49">
        <f>IF($DA49&gt;=6,INDEX($CD:$CD,$CZ49+6),"")</f>
      </c>
      <c r="CL49">
        <f>IF($DA49&gt;=7,INDEX($CD:$CD,$CZ49+7),"")</f>
      </c>
      <c r="CM49">
        <f>IF($DA49&gt;=8,INDEX($CD:$CD,$CZ49+8),"")</f>
      </c>
      <c r="CN49">
        <f>IF($DA49&gt;=9,INDEX($CD:$CD,$CZ49+9),"")</f>
      </c>
      <c r="CO49">
        <f>IF($DA49&gt;=10,INDEX($CD:$CD,$CZ49+10),"")</f>
      </c>
      <c r="CP49">
        <f>IF($DA49&gt;=11,INDEX($CD:$CD,$CZ49+11),"")</f>
      </c>
      <c r="CQ49">
        <f>IF($DA49&gt;=12,INDEX($CD:$CD,$CZ49+12),"")</f>
      </c>
      <c r="CR49">
        <f>IF($DA49&gt;=13,INDEX($CD:$CD,$CZ49+13),"")</f>
      </c>
      <c r="CS49">
        <f>IF($DA49&gt;=14,INDEX($CD:$CD,$CZ49+14),"")</f>
      </c>
      <c r="CT49">
        <f>IF($DA49&gt;=15,INDEX($CD:$CD,$CZ49+15),"")</f>
      </c>
      <c r="CU49">
        <f>IF($DA49&gt;=16,INDEX($CD:$CD,$CZ49+16),"")</f>
      </c>
      <c r="CV49">
        <f>IF($DA49&gt;=17,INDEX($CD:$CD,$CZ49+17),"")</f>
      </c>
      <c r="CW49">
        <f>IF($DA49&gt;=18,INDEX($CD:$CD,$CZ49+18),"")</f>
      </c>
      <c r="CX49">
        <f>IF($DA49&gt;=19,INDEX($CD:$CD,$CZ49+19),"")</f>
      </c>
      <c r="CY49">
        <f>IF($DA49&gt;=20,INDEX($CD:$CD,$CZ49+20),"")</f>
      </c>
      <c r="CZ49">
        <f>IFERROR(MATCH($CC49,$CD$2:$CD$263,0)+1,0)</f>
      </c>
      <c r="DA49">
        <f>IFERROR(INDEX($CE$2:$CE$263,MATCH($CC49,$CD$2:$CD$263,0)),0)</f>
      </c>
      <c r="DB49">
        <f>IFERROR(INDEX($AI:$AI,MATCH($H49,$AH:$AH,0))&amp;"","")</f>
      </c>
      <c r="DC49" t="s">
        <v>58</v>
      </c>
      <c r="DE49">
        <v>1</v>
      </c>
      <c r="DF49">
        <f>IF($GI49&gt;=1,INDEX($DC:$DC,$GH49+1),"")</f>
      </c>
      <c r="DG49">
        <f>IF($GI49&gt;=2,INDEX($DC:$DC,$GH49+2),"")</f>
      </c>
      <c r="DH49">
        <f>IF($GI49&gt;=3,INDEX($DC:$DC,$GH49+3),"")</f>
      </c>
      <c r="DI49">
        <f>IF($GI49&gt;=4,INDEX($DC:$DC,$GH49+4),"")</f>
      </c>
      <c r="DJ49">
        <f>IF($GI49&gt;=5,INDEX($DC:$DC,$GH49+5),"")</f>
      </c>
      <c r="DK49">
        <f>IF($GI49&gt;=6,INDEX($DC:$DC,$GH49+6),"")</f>
      </c>
      <c r="DL49">
        <f>IF($GI49&gt;=7,INDEX($DC:$DC,$GH49+7),"")</f>
      </c>
      <c r="DM49">
        <f>IF($GI49&gt;=8,INDEX($DC:$DC,$GH49+8),"")</f>
      </c>
      <c r="DN49">
        <f>IF($GI49&gt;=9,INDEX($DC:$DC,$GH49+9),"")</f>
      </c>
      <c r="DO49">
        <f>IF($GI49&gt;=10,INDEX($DC:$DC,$GH49+10),"")</f>
      </c>
      <c r="DP49">
        <f>IF($GI49&gt;=11,INDEX($DC:$DC,$GH49+11),"")</f>
      </c>
      <c r="DQ49">
        <f>IF($GI49&gt;=12,INDEX($DC:$DC,$GH49+12),"")</f>
      </c>
      <c r="DR49">
        <f>IF($GI49&gt;=13,INDEX($DC:$DC,$GH49+13),"")</f>
      </c>
      <c r="DS49">
        <f>IF($GI49&gt;=14,INDEX($DC:$DC,$GH49+14),"")</f>
      </c>
      <c r="DT49">
        <f>IF($GI49&gt;=15,INDEX($DC:$DC,$GH49+15),"")</f>
      </c>
      <c r="DU49">
        <f>IF($GI49&gt;=16,INDEX($DC:$DC,$GH49+16),"")</f>
      </c>
      <c r="DV49">
        <f>IF($GI49&gt;=17,INDEX($DC:$DC,$GH49+17),"")</f>
      </c>
      <c r="DW49">
        <f>IF($GI49&gt;=18,INDEX($DC:$DC,$GH49+18),"")</f>
      </c>
      <c r="DX49">
        <f>IF($GI49&gt;=19,INDEX($DC:$DC,$GH49+19),"")</f>
      </c>
      <c r="DY49">
        <f>IF($GI49&gt;=20,INDEX($DC:$DC,$GH49+20),"")</f>
      </c>
      <c r="DZ49">
        <f>IF($GI49&gt;=21,INDEX($DC:$DC,$GH49+21),"")</f>
      </c>
      <c r="EA49">
        <f>IF($GI49&gt;=22,INDEX($DC:$DC,$GH49+22),"")</f>
      </c>
      <c r="EB49">
        <f>IF($GI49&gt;=23,INDEX($DC:$DC,$GH49+23),"")</f>
      </c>
      <c r="EC49">
        <f>IF($GI49&gt;=24,INDEX($DC:$DC,$GH49+24),"")</f>
      </c>
      <c r="ED49">
        <f>IF($GI49&gt;=25,INDEX($DC:$DC,$GH49+25),"")</f>
      </c>
      <c r="EE49">
        <f>IF($GI49&gt;=26,INDEX($DC:$DC,$GH49+26),"")</f>
      </c>
      <c r="EF49">
        <f>IF($GI49&gt;=27,INDEX($DC:$DC,$GH49+27),"")</f>
      </c>
      <c r="EG49">
        <f>IF($GI49&gt;=28,INDEX($DC:$DC,$GH49+28),"")</f>
      </c>
      <c r="EH49">
        <f>IF($GI49&gt;=29,INDEX($DC:$DC,$GH49+29),"")</f>
      </c>
      <c r="EI49">
        <f>IF($GI49&gt;=30,INDEX($DC:$DC,$GH49+30),"")</f>
      </c>
      <c r="EJ49">
        <f>IF($GI49&gt;=31,INDEX($DC:$DC,$GH49+31),"")</f>
      </c>
      <c r="EK49">
        <f>IF($GI49&gt;=32,INDEX($DC:$DC,$GH49+32),"")</f>
      </c>
      <c r="EL49">
        <f>IF($GI49&gt;=33,INDEX($DC:$DC,$GH49+33),"")</f>
      </c>
      <c r="EM49">
        <f>IF($GI49&gt;=34,INDEX($DC:$DC,$GH49+34),"")</f>
      </c>
      <c r="EN49">
        <f>IF($GI49&gt;=35,INDEX($DC:$DC,$GH49+35),"")</f>
      </c>
      <c r="EO49">
        <f>IF($GI49&gt;=36,INDEX($DC:$DC,$GH49+36),"")</f>
      </c>
      <c r="EP49">
        <f>IF($GI49&gt;=37,INDEX($DC:$DC,$GH49+37),"")</f>
      </c>
      <c r="EQ49">
        <f>IF($GI49&gt;=38,INDEX($DC:$DC,$GH49+38),"")</f>
      </c>
      <c r="ER49">
        <f>IF($GI49&gt;=39,INDEX($DC:$DC,$GH49+39),"")</f>
      </c>
      <c r="ES49">
        <f>IF($GI49&gt;=40,INDEX($DC:$DC,$GH49+40),"")</f>
      </c>
      <c r="ET49">
        <f>IF($GI49&gt;=1,INDEX($DD:$DD,$GH49+1),"")</f>
      </c>
      <c r="EU49">
        <f>IF($GI49&gt;=2,INDEX($DD:$DD,$GH49+2),"")</f>
      </c>
      <c r="EV49">
        <f>IF($GI49&gt;=3,INDEX($DD:$DD,$GH49+3),"")</f>
      </c>
      <c r="EW49">
        <f>IF($GI49&gt;=4,INDEX($DD:$DD,$GH49+4),"")</f>
      </c>
      <c r="EX49">
        <f>IF($GI49&gt;=5,INDEX($DD:$DD,$GH49+5),"")</f>
      </c>
      <c r="EY49">
        <f>IF($GI49&gt;=6,INDEX($DD:$DD,$GH49+6),"")</f>
      </c>
      <c r="EZ49">
        <f>IF($GI49&gt;=7,INDEX($DD:$DD,$GH49+7),"")</f>
      </c>
      <c r="FA49">
        <f>IF($GI49&gt;=8,INDEX($DD:$DD,$GH49+8),"")</f>
      </c>
      <c r="FB49">
        <f>IF($GI49&gt;=9,INDEX($DD:$DD,$GH49+9),"")</f>
      </c>
      <c r="FC49">
        <f>IF($GI49&gt;=10,INDEX($DD:$DD,$GH49+10),"")</f>
      </c>
      <c r="FD49">
        <f>IF($GI49&gt;=11,INDEX($DD:$DD,$GH49+11),"")</f>
      </c>
      <c r="FE49">
        <f>IF($GI49&gt;=12,INDEX($DD:$DD,$GH49+12),"")</f>
      </c>
      <c r="FF49">
        <f>IF($GI49&gt;=13,INDEX($DD:$DD,$GH49+13),"")</f>
      </c>
      <c r="FG49">
        <f>IF($GI49&gt;=14,INDEX($DD:$DD,$GH49+14),"")</f>
      </c>
      <c r="FH49">
        <f>IF($GI49&gt;=15,INDEX($DD:$DD,$GH49+15),"")</f>
      </c>
      <c r="FI49">
        <f>IF($GI49&gt;=16,INDEX($DD:$DD,$GH49+16),"")</f>
      </c>
      <c r="FJ49">
        <f>IF($GI49&gt;=17,INDEX($DD:$DD,$GH49+17),"")</f>
      </c>
      <c r="FK49">
        <f>IF($GI49&gt;=18,INDEX($DD:$DD,$GH49+18),"")</f>
      </c>
      <c r="FL49">
        <f>IF($GI49&gt;=19,INDEX($DD:$DD,$GH49+19),"")</f>
      </c>
      <c r="FM49">
        <f>IF($GI49&gt;=20,INDEX($DD:$DD,$GH49+20),"")</f>
      </c>
      <c r="FN49">
        <f>IF($GI49&gt;=21,INDEX($DD:$DD,$GH49+21),"")</f>
      </c>
      <c r="FO49">
        <f>IF($GI49&gt;=22,INDEX($DD:$DD,$GH49+22),"")</f>
      </c>
      <c r="FP49">
        <f>IF($GI49&gt;=23,INDEX($DD:$DD,$GH49+23),"")</f>
      </c>
      <c r="FQ49">
        <f>IF($GI49&gt;=24,INDEX($DD:$DD,$GH49+24),"")</f>
      </c>
      <c r="FR49">
        <f>IF($GI49&gt;=25,INDEX($DD:$DD,$GH49+25),"")</f>
      </c>
      <c r="FS49">
        <f>IF($GI49&gt;=26,INDEX($DD:$DD,$GH49+26),"")</f>
      </c>
      <c r="FT49">
        <f>IF($GI49&gt;=27,INDEX($DD:$DD,$GH49+27),"")</f>
      </c>
      <c r="FU49">
        <f>IF($GI49&gt;=28,INDEX($DD:$DD,$GH49+28),"")</f>
      </c>
      <c r="FV49">
        <f>IF($GI49&gt;=29,INDEX($DD:$DD,$GH49+29),"")</f>
      </c>
      <c r="FW49">
        <f>IF($GI49&gt;=30,INDEX($DD:$DD,$GH49+30),"")</f>
      </c>
      <c r="FX49">
        <f>IF($GI49&gt;=31,INDEX($DD:$DD,$GH49+31),"")</f>
      </c>
      <c r="FY49">
        <f>IF($GI49&gt;=32,INDEX($DD:$DD,$GH49+32),"")</f>
      </c>
      <c r="FZ49">
        <f>IF($GI49&gt;=33,INDEX($DD:$DD,$GH49+33),"")</f>
      </c>
      <c r="GA49">
        <f>IF($GI49&gt;=34,INDEX($DD:$DD,$GH49+34),"")</f>
      </c>
      <c r="GB49">
        <f>IF($GI49&gt;=35,INDEX($DD:$DD,$GH49+35),"")</f>
      </c>
      <c r="GC49">
        <f>IF($GI49&gt;=36,INDEX($DD:$DD,$GH49+36),"")</f>
      </c>
      <c r="GD49">
        <f>IF($GI49&gt;=37,INDEX($DD:$DD,$GH49+37),"")</f>
      </c>
      <c r="GE49">
        <f>IF($GI49&gt;=38,INDEX($DD:$DD,$GH49+38),"")</f>
      </c>
      <c r="GF49">
        <f>IF($GI49&gt;=39,INDEX($DD:$DD,$GH49+39),"")</f>
      </c>
      <c r="GG49">
        <f>IF($GI49&gt;=40,INDEX($DD:$DD,$GH49+40),"")</f>
      </c>
      <c r="GH49">
        <f>IFERROR(MATCH($DB49,$DC$2:$DC$148,0)+1,0)</f>
      </c>
      <c r="GI49">
        <f>IFERROR(INDEX($DE$2:$DE$148,MATCH($DB49,$DC$2:$DC$148,0)),0)</f>
      </c>
      <c r="GJ49">
        <f>IFERROR(MATCH($S49,$DF$49:$ES$49,0),0)</f>
      </c>
      <c r="GK49">
        <f>IF($GJ49&gt;0,INDEX($ET$49:$GG$49,$GJ49),"")</f>
      </c>
      <c r="GL49" t="s">
        <v>324</v>
      </c>
      <c r="GN49">
        <f>IF($IW49&gt;=1,INDEX($GL:$GL,$IV49+1),"")</f>
      </c>
      <c r="GO49">
        <f>IF($IW49&gt;=2,INDEX($GL:$GL,$IV49+2),"")</f>
      </c>
      <c r="GP49">
        <f>IF($IW49&gt;=3,INDEX($GL:$GL,$IV49+3),"")</f>
      </c>
      <c r="GQ49">
        <f>IF($IW49&gt;=4,INDEX($GL:$GL,$IV49+4),"")</f>
      </c>
      <c r="GR49">
        <f>IF($IW49&gt;=5,INDEX($GL:$GL,$IV49+5),"")</f>
      </c>
      <c r="GS49">
        <f>IF($IW49&gt;=6,INDEX($GL:$GL,$IV49+6),"")</f>
      </c>
      <c r="GT49">
        <f>IF($IW49&gt;=7,INDEX($GL:$GL,$IV49+7),"")</f>
      </c>
      <c r="GU49">
        <f>IF($IW49&gt;=8,INDEX($GL:$GL,$IV49+8),"")</f>
      </c>
      <c r="GV49">
        <f>IF($IW49&gt;=9,INDEX($GL:$GL,$IV49+9),"")</f>
      </c>
      <c r="GW49">
        <f>IF($IW49&gt;=10,INDEX($GL:$GL,$IV49+10),"")</f>
      </c>
      <c r="GX49">
        <f>IF($IW49&gt;=11,INDEX($GL:$GL,$IV49+11),"")</f>
      </c>
      <c r="GY49">
        <f>IF($IW49&gt;=12,INDEX($GL:$GL,$IV49+12),"")</f>
      </c>
      <c r="GZ49">
        <f>IF($IW49&gt;=13,INDEX($GL:$GL,$IV49+13),"")</f>
      </c>
      <c r="HA49">
        <f>IF($IW49&gt;=14,INDEX($GL:$GL,$IV49+14),"")</f>
      </c>
      <c r="HB49">
        <f>IF($IW49&gt;=15,INDEX($GL:$GL,$IV49+15),"")</f>
      </c>
      <c r="HC49">
        <f>IF($IW49&gt;=16,INDEX($GL:$GL,$IV49+16),"")</f>
      </c>
      <c r="HD49">
        <f>IF($IW49&gt;=17,INDEX($GL:$GL,$IV49+17),"")</f>
      </c>
      <c r="HE49">
        <f>IF($IW49&gt;=18,INDEX($GL:$GL,$IV49+18),"")</f>
      </c>
      <c r="HF49">
        <f>IF($IW49&gt;=19,INDEX($GL:$GL,$IV49+19),"")</f>
      </c>
      <c r="HG49">
        <f>IF($IW49&gt;=20,INDEX($GL:$GL,$IV49+20),"")</f>
      </c>
      <c r="HH49">
        <f>IF($IW49&gt;=21,INDEX($GL:$GL,$IV49+21),"")</f>
      </c>
      <c r="HI49">
        <f>IF($IW49&gt;=22,INDEX($GL:$GL,$IV49+22),"")</f>
      </c>
      <c r="HJ49">
        <f>IF($IW49&gt;=23,INDEX($GL:$GL,$IV49+23),"")</f>
      </c>
      <c r="HK49">
        <f>IF($IW49&gt;=24,INDEX($GL:$GL,$IV49+24),"")</f>
      </c>
      <c r="HL49">
        <f>IF($IW49&gt;=25,INDEX($GL:$GL,$IV49+25),"")</f>
      </c>
      <c r="HM49">
        <f>IF($IW49&gt;=26,INDEX($GL:$GL,$IV49+26),"")</f>
      </c>
      <c r="HN49">
        <f>IF($IW49&gt;=27,INDEX($GL:$GL,$IV49+27),"")</f>
      </c>
      <c r="HO49">
        <f>IF($IW49&gt;=28,INDEX($GL:$GL,$IV49+28),"")</f>
      </c>
      <c r="HP49">
        <f>IF($IW49&gt;=29,INDEX($GL:$GL,$IV49+29),"")</f>
      </c>
      <c r="HQ49">
        <f>IF($IW49&gt;=30,INDEX($GL:$GL,$IV49+30),"")</f>
      </c>
      <c r="HR49">
        <f>IF($IW49&gt;=31,INDEX($GL:$GL,$IV49+31),"")</f>
      </c>
      <c r="HS49">
        <f>IF($IW49&gt;=32,INDEX($GL:$GL,$IV49+32),"")</f>
      </c>
      <c r="HT49">
        <f>IF($IW49&gt;=33,INDEX($GL:$GL,$IV49+33),"")</f>
      </c>
      <c r="HU49">
        <f>IF($IW49&gt;=34,INDEX($GL:$GL,$IV49+34),"")</f>
      </c>
      <c r="HV49">
        <f>IF($IW49&gt;=35,INDEX($GL:$GL,$IV49+35),"")</f>
      </c>
      <c r="HW49">
        <f>IF($IW49&gt;=36,INDEX($GL:$GL,$IV49+36),"")</f>
      </c>
      <c r="HX49">
        <f>IF($IW49&gt;=37,INDEX($GL:$GL,$IV49+37),"")</f>
      </c>
      <c r="HY49">
        <f>IF($IW49&gt;=38,INDEX($GL:$GL,$IV49+38),"")</f>
      </c>
      <c r="HZ49">
        <f>IF($IW49&gt;=39,INDEX($GL:$GL,$IV49+39),"")</f>
      </c>
      <c r="IA49">
        <f>IF($IW49&gt;=40,INDEX($GL:$GL,$IV49+40),"")</f>
      </c>
      <c r="IB49">
        <f>IF($IW49&gt;=41,INDEX($GL:$GL,$IV49+41),"")</f>
      </c>
      <c r="IC49">
        <f>IF($IW49&gt;=42,INDEX($GL:$GL,$IV49+42),"")</f>
      </c>
      <c r="ID49">
        <f>IF($IW49&gt;=43,INDEX($GL:$GL,$IV49+43),"")</f>
      </c>
      <c r="IE49">
        <f>IF($IW49&gt;=44,INDEX($GL:$GL,$IV49+44),"")</f>
      </c>
      <c r="IF49">
        <f>IF($IW49&gt;=45,INDEX($GL:$GL,$IV49+45),"")</f>
      </c>
      <c r="IG49">
        <f>IF($IW49&gt;=46,INDEX($GL:$GL,$IV49+46),"")</f>
      </c>
      <c r="IH49">
        <f>IF($IW49&gt;=47,INDEX($GL:$GL,$IV49+47),"")</f>
      </c>
      <c r="II49">
        <f>IF($IW49&gt;=48,INDEX($GL:$GL,$IV49+48),"")</f>
      </c>
      <c r="IJ49">
        <f>IF($IW49&gt;=49,INDEX($GL:$GL,$IV49+49),"")</f>
      </c>
      <c r="IK49">
        <f>IF($IW49&gt;=50,INDEX($GL:$GL,$IV49+50),"")</f>
      </c>
      <c r="IL49">
        <f>IF($IW49&gt;=51,INDEX($GL:$GL,$IV49+51),"")</f>
      </c>
      <c r="IM49">
        <f>IF($IW49&gt;=52,INDEX($GL:$GL,$IV49+52),"")</f>
      </c>
      <c r="IN49">
        <f>IF($IW49&gt;=53,INDEX($GL:$GL,$IV49+53),"")</f>
      </c>
      <c r="IO49">
        <f>IF($IW49&gt;=54,INDEX($GL:$GL,$IV49+54),"")</f>
      </c>
      <c r="IP49">
        <f>IF($IW49&gt;=55,INDEX($GL:$GL,$IV49+55),"")</f>
      </c>
      <c r="IQ49">
        <f>IF($IW49&gt;=56,INDEX($GL:$GL,$IV49+56),"")</f>
      </c>
      <c r="IR49">
        <f>IF($IW49&gt;=57,INDEX($GL:$GL,$IV49+57),"")</f>
      </c>
      <c r="IS49">
        <f>IF($IW49&gt;=58,INDEX($GL:$GL,$IV49+58),"")</f>
      </c>
      <c r="IT49">
        <f>IF($IW49&gt;=59,INDEX($GL:$GL,$IV49+59),"")</f>
      </c>
      <c r="IU49">
        <f>IF($IW49&gt;=60,INDEX($GL:$GL,$IV49+60),"")</f>
      </c>
      <c r="IV49">
        <f>IFERROR(MATCH($GK49,$GL$2:$GL$324,0)+1,0)</f>
      </c>
      <c r="IW49">
        <f>IFERROR(INDEX($GM$2:$GM$324,MATCH($GK49,$GL$2:$GL$324,0)),0)</f>
      </c>
      <c r="IX49" t="s">
        <v>34</v>
      </c>
      <c r="IY49" t="s">
        <v>34</v>
      </c>
    </row>
    <row r="50" spans="1:259" x14ac:dyDescent="0.25">
      <c r="K50">
        <f>IF(OR($N50="",$J50=""),"",IFERROR($N50/$J50,0))</f>
      </c>
      <c r="L50">
        <f>IF($N50="","",
SUM($M50,$O50,$T50,$P50,$R50)*
(1-IF($U50="",0,VALUE($U50)/100)))</f>
      </c>
      <c r="M50">
        <f>IF($N50="","",$N50)</f>
      </c>
      <c r="O50">
        <f>IF($N50="","",
IF($H50="","",
IF(ISNUMBER(SEARCH("exempt",LOWER($H50))),0,
$N50*(VALUE(SUBSTITUTE($H50,"%",""))/100))))</f>
      </c>
      <c r="V50">
        <f>IFERROR(IF(FIND(" - ",$E50)&gt;0,MID($E50,FIND(" - ",$E50)+3,LEN($E50)),""),"")</f>
      </c>
      <c r="AE50" t="s">
        <v>325</v>
      </c>
      <c r="AG50" t="s">
        <v>326</v>
      </c>
      <c r="AH50" t="s">
        <v>326</v>
      </c>
      <c r="AI50" t="s">
        <v>296</v>
      </c>
      <c r="AJ50">
        <f>IFERROR(LEFT($E50,FIND(" - ",$E50)-1),$E50)</f>
      </c>
      <c r="AK50" t="s">
        <v>299</v>
      </c>
      <c r="AM50">
        <f>IF($CB50&gt;=1,INDEX($AK:$AK,$CA50+1),"")</f>
      </c>
      <c r="AN50">
        <f>IF($CB50&gt;=2,INDEX($AK:$AK,$CA50+2),"")</f>
      </c>
      <c r="AO50">
        <f>IF($CB50&gt;=3,INDEX($AK:$AK,$CA50+3),"")</f>
      </c>
      <c r="AP50">
        <f>IF($CB50&gt;=4,INDEX($AK:$AK,$CA50+4),"")</f>
      </c>
      <c r="AQ50">
        <f>IF($CB50&gt;=5,INDEX($AK:$AK,$CA50+5),"")</f>
      </c>
      <c r="AR50">
        <f>IF($CB50&gt;=6,INDEX($AK:$AK,$CA50+6),"")</f>
      </c>
      <c r="AS50">
        <f>IF($CB50&gt;=7,INDEX($AK:$AK,$CA50+7),"")</f>
      </c>
      <c r="AT50">
        <f>IF($CB50&gt;=8,INDEX($AK:$AK,$CA50+8),"")</f>
      </c>
      <c r="AU50">
        <f>IF($CB50&gt;=9,INDEX($AK:$AK,$CA50+9),"")</f>
      </c>
      <c r="AV50">
        <f>IF($CB50&gt;=10,INDEX($AK:$AK,$CA50+10),"")</f>
      </c>
      <c r="AW50">
        <f>IF($CB50&gt;=11,INDEX($AK:$AK,$CA50+11),"")</f>
      </c>
      <c r="AX50">
        <f>IF($CB50&gt;=12,INDEX($AK:$AK,$CA50+12),"")</f>
      </c>
      <c r="AY50">
        <f>IF($CB50&gt;=13,INDEX($AK:$AK,$CA50+13),"")</f>
      </c>
      <c r="AZ50">
        <f>IF($CB50&gt;=14,INDEX($AK:$AK,$CA50+14),"")</f>
      </c>
      <c r="BA50">
        <f>IF($CB50&gt;=15,INDEX($AK:$AK,$CA50+15),"")</f>
      </c>
      <c r="BB50">
        <f>IF($CB50&gt;=16,INDEX($AK:$AK,$CA50+16),"")</f>
      </c>
      <c r="BC50">
        <f>IF($CB50&gt;=17,INDEX($AK:$AK,$CA50+17),"")</f>
      </c>
      <c r="BD50">
        <f>IF($CB50&gt;=18,INDEX($AK:$AK,$CA50+18),"")</f>
      </c>
      <c r="BE50">
        <f>IF($CB50&gt;=19,INDEX($AK:$AK,$CA50+19),"")</f>
      </c>
      <c r="BF50">
        <f>IF($CB50&gt;=20,INDEX($AK:$AK,$CA50+20),"")</f>
      </c>
      <c r="BG50">
        <f>IF($CB50&gt;=21,INDEX($AK:$AK,$CA50+21),"")</f>
      </c>
      <c r="BH50">
        <f>IF($CB50&gt;=22,INDEX($AK:$AK,$CA50+22),"")</f>
      </c>
      <c r="BI50">
        <f>IF($CB50&gt;=23,INDEX($AK:$AK,$CA50+23),"")</f>
      </c>
      <c r="BJ50">
        <f>IF($CB50&gt;=24,INDEX($AK:$AK,$CA50+24),"")</f>
      </c>
      <c r="BK50">
        <f>IF($CB50&gt;=25,INDEX($AK:$AK,$CA50+25),"")</f>
      </c>
      <c r="BL50">
        <f>IF($CB50&gt;=26,INDEX($AK:$AK,$CA50+26),"")</f>
      </c>
      <c r="BM50">
        <f>IF($CB50&gt;=27,INDEX($AK:$AK,$CA50+27),"")</f>
      </c>
      <c r="BN50">
        <f>IF($CB50&gt;=28,INDEX($AK:$AK,$CA50+28),"")</f>
      </c>
      <c r="BO50">
        <f>IF($CB50&gt;=29,INDEX($AK:$AK,$CA50+29),"")</f>
      </c>
      <c r="BP50">
        <f>IF($CB50&gt;=30,INDEX($AK:$AK,$CA50+30),"")</f>
      </c>
      <c r="BQ50">
        <f>IF($CB50&gt;=31,INDEX($AK:$AK,$CA50+31),"")</f>
      </c>
      <c r="BR50">
        <f>IF($CB50&gt;=32,INDEX($AK:$AK,$CA50+32),"")</f>
      </c>
      <c r="BS50">
        <f>IF($CB50&gt;=33,INDEX($AK:$AK,$CA50+33),"")</f>
      </c>
      <c r="BT50">
        <f>IF($CB50&gt;=34,INDEX($AK:$AK,$CA50+34),"")</f>
      </c>
      <c r="BU50">
        <f>IF($CB50&gt;=35,INDEX($AK:$AK,$CA50+35),"")</f>
      </c>
      <c r="BV50">
        <f>IF($CB50&gt;=36,INDEX($AK:$AK,$CA50+36),"")</f>
      </c>
      <c r="BW50">
        <f>IF($CB50&gt;=37,INDEX($AK:$AK,$CA50+37),"")</f>
      </c>
      <c r="BX50">
        <f>IF($CB50&gt;=38,INDEX($AK:$AK,$CA50+38),"")</f>
      </c>
      <c r="BY50">
        <f>IF($CB50&gt;=39,INDEX($AK:$AK,$CA50+39),"")</f>
      </c>
      <c r="BZ50">
        <f>IF($CB50&gt;=40,INDEX($AK:$AK,$CA50+40),"")</f>
      </c>
      <c r="CA50">
        <f>IFERROR(MATCH($AJ50,$AK$2:$AK$134,0)+1,0)</f>
      </c>
      <c r="CB50">
        <f>IFERROR(INDEX($AL$2:$AL$134,MATCH($AJ50,$AK$2:$AK$134,0)),0)</f>
      </c>
      <c r="CC50">
        <f>IFERROR(LEFT($F50,FIND(" - ",$F50)-1),$F50)</f>
      </c>
      <c r="CD50" t="s">
        <v>134</v>
      </c>
      <c r="CF50">
        <f>IF($DA50&gt;=1,INDEX($CD:$CD,$CZ50+1),"")</f>
      </c>
      <c r="CG50">
        <f>IF($DA50&gt;=2,INDEX($CD:$CD,$CZ50+2),"")</f>
      </c>
      <c r="CH50">
        <f>IF($DA50&gt;=3,INDEX($CD:$CD,$CZ50+3),"")</f>
      </c>
      <c r="CI50">
        <f>IF($DA50&gt;=4,INDEX($CD:$CD,$CZ50+4),"")</f>
      </c>
      <c r="CJ50">
        <f>IF($DA50&gt;=5,INDEX($CD:$CD,$CZ50+5),"")</f>
      </c>
      <c r="CK50">
        <f>IF($DA50&gt;=6,INDEX($CD:$CD,$CZ50+6),"")</f>
      </c>
      <c r="CL50">
        <f>IF($DA50&gt;=7,INDEX($CD:$CD,$CZ50+7),"")</f>
      </c>
      <c r="CM50">
        <f>IF($DA50&gt;=8,INDEX($CD:$CD,$CZ50+8),"")</f>
      </c>
      <c r="CN50">
        <f>IF($DA50&gt;=9,INDEX($CD:$CD,$CZ50+9),"")</f>
      </c>
      <c r="CO50">
        <f>IF($DA50&gt;=10,INDEX($CD:$CD,$CZ50+10),"")</f>
      </c>
      <c r="CP50">
        <f>IF($DA50&gt;=11,INDEX($CD:$CD,$CZ50+11),"")</f>
      </c>
      <c r="CQ50">
        <f>IF($DA50&gt;=12,INDEX($CD:$CD,$CZ50+12),"")</f>
      </c>
      <c r="CR50">
        <f>IF($DA50&gt;=13,INDEX($CD:$CD,$CZ50+13),"")</f>
      </c>
      <c r="CS50">
        <f>IF($DA50&gt;=14,INDEX($CD:$CD,$CZ50+14),"")</f>
      </c>
      <c r="CT50">
        <f>IF($DA50&gt;=15,INDEX($CD:$CD,$CZ50+15),"")</f>
      </c>
      <c r="CU50">
        <f>IF($DA50&gt;=16,INDEX($CD:$CD,$CZ50+16),"")</f>
      </c>
      <c r="CV50">
        <f>IF($DA50&gt;=17,INDEX($CD:$CD,$CZ50+17),"")</f>
      </c>
      <c r="CW50">
        <f>IF($DA50&gt;=18,INDEX($CD:$CD,$CZ50+18),"")</f>
      </c>
      <c r="CX50">
        <f>IF($DA50&gt;=19,INDEX($CD:$CD,$CZ50+19),"")</f>
      </c>
      <c r="CY50">
        <f>IF($DA50&gt;=20,INDEX($CD:$CD,$CZ50+20),"")</f>
      </c>
      <c r="CZ50">
        <f>IFERROR(MATCH($CC50,$CD$2:$CD$263,0)+1,0)</f>
      </c>
      <c r="DA50">
        <f>IFERROR(INDEX($CE$2:$CE$263,MATCH($CC50,$CD$2:$CD$263,0)),0)</f>
      </c>
      <c r="DB50">
        <f>IFERROR(INDEX($AI:$AI,MATCH($H50,$AH:$AH,0))&amp;"","")</f>
      </c>
      <c r="DC50" t="s">
        <v>88</v>
      </c>
      <c r="DD50" t="s">
        <v>327</v>
      </c>
      <c r="DF50">
        <f>IF($GI50&gt;=1,INDEX($DC:$DC,$GH50+1),"")</f>
      </c>
      <c r="DG50">
        <f>IF($GI50&gt;=2,INDEX($DC:$DC,$GH50+2),"")</f>
      </c>
      <c r="DH50">
        <f>IF($GI50&gt;=3,INDEX($DC:$DC,$GH50+3),"")</f>
      </c>
      <c r="DI50">
        <f>IF($GI50&gt;=4,INDEX($DC:$DC,$GH50+4),"")</f>
      </c>
      <c r="DJ50">
        <f>IF($GI50&gt;=5,INDEX($DC:$DC,$GH50+5),"")</f>
      </c>
      <c r="DK50">
        <f>IF($GI50&gt;=6,INDEX($DC:$DC,$GH50+6),"")</f>
      </c>
      <c r="DL50">
        <f>IF($GI50&gt;=7,INDEX($DC:$DC,$GH50+7),"")</f>
      </c>
      <c r="DM50">
        <f>IF($GI50&gt;=8,INDEX($DC:$DC,$GH50+8),"")</f>
      </c>
      <c r="DN50">
        <f>IF($GI50&gt;=9,INDEX($DC:$DC,$GH50+9),"")</f>
      </c>
      <c r="DO50">
        <f>IF($GI50&gt;=10,INDEX($DC:$DC,$GH50+10),"")</f>
      </c>
      <c r="DP50">
        <f>IF($GI50&gt;=11,INDEX($DC:$DC,$GH50+11),"")</f>
      </c>
      <c r="DQ50">
        <f>IF($GI50&gt;=12,INDEX($DC:$DC,$GH50+12),"")</f>
      </c>
      <c r="DR50">
        <f>IF($GI50&gt;=13,INDEX($DC:$DC,$GH50+13),"")</f>
      </c>
      <c r="DS50">
        <f>IF($GI50&gt;=14,INDEX($DC:$DC,$GH50+14),"")</f>
      </c>
      <c r="DT50">
        <f>IF($GI50&gt;=15,INDEX($DC:$DC,$GH50+15),"")</f>
      </c>
      <c r="DU50">
        <f>IF($GI50&gt;=16,INDEX($DC:$DC,$GH50+16),"")</f>
      </c>
      <c r="DV50">
        <f>IF($GI50&gt;=17,INDEX($DC:$DC,$GH50+17),"")</f>
      </c>
      <c r="DW50">
        <f>IF($GI50&gt;=18,INDEX($DC:$DC,$GH50+18),"")</f>
      </c>
      <c r="DX50">
        <f>IF($GI50&gt;=19,INDEX($DC:$DC,$GH50+19),"")</f>
      </c>
      <c r="DY50">
        <f>IF($GI50&gt;=20,INDEX($DC:$DC,$GH50+20),"")</f>
      </c>
      <c r="DZ50">
        <f>IF($GI50&gt;=21,INDEX($DC:$DC,$GH50+21),"")</f>
      </c>
      <c r="EA50">
        <f>IF($GI50&gt;=22,INDEX($DC:$DC,$GH50+22),"")</f>
      </c>
      <c r="EB50">
        <f>IF($GI50&gt;=23,INDEX($DC:$DC,$GH50+23),"")</f>
      </c>
      <c r="EC50">
        <f>IF($GI50&gt;=24,INDEX($DC:$DC,$GH50+24),"")</f>
      </c>
      <c r="ED50">
        <f>IF($GI50&gt;=25,INDEX($DC:$DC,$GH50+25),"")</f>
      </c>
      <c r="EE50">
        <f>IF($GI50&gt;=26,INDEX($DC:$DC,$GH50+26),"")</f>
      </c>
      <c r="EF50">
        <f>IF($GI50&gt;=27,INDEX($DC:$DC,$GH50+27),"")</f>
      </c>
      <c r="EG50">
        <f>IF($GI50&gt;=28,INDEX($DC:$DC,$GH50+28),"")</f>
      </c>
      <c r="EH50">
        <f>IF($GI50&gt;=29,INDEX($DC:$DC,$GH50+29),"")</f>
      </c>
      <c r="EI50">
        <f>IF($GI50&gt;=30,INDEX($DC:$DC,$GH50+30),"")</f>
      </c>
      <c r="EJ50">
        <f>IF($GI50&gt;=31,INDEX($DC:$DC,$GH50+31),"")</f>
      </c>
      <c r="EK50">
        <f>IF($GI50&gt;=32,INDEX($DC:$DC,$GH50+32),"")</f>
      </c>
      <c r="EL50">
        <f>IF($GI50&gt;=33,INDEX($DC:$DC,$GH50+33),"")</f>
      </c>
      <c r="EM50">
        <f>IF($GI50&gt;=34,INDEX($DC:$DC,$GH50+34),"")</f>
      </c>
      <c r="EN50">
        <f>IF($GI50&gt;=35,INDEX($DC:$DC,$GH50+35),"")</f>
      </c>
      <c r="EO50">
        <f>IF($GI50&gt;=36,INDEX($DC:$DC,$GH50+36),"")</f>
      </c>
      <c r="EP50">
        <f>IF($GI50&gt;=37,INDEX($DC:$DC,$GH50+37),"")</f>
      </c>
      <c r="EQ50">
        <f>IF($GI50&gt;=38,INDEX($DC:$DC,$GH50+38),"")</f>
      </c>
      <c r="ER50">
        <f>IF($GI50&gt;=39,INDEX($DC:$DC,$GH50+39),"")</f>
      </c>
      <c r="ES50">
        <f>IF($GI50&gt;=40,INDEX($DC:$DC,$GH50+40),"")</f>
      </c>
      <c r="ET50">
        <f>IF($GI50&gt;=1,INDEX($DD:$DD,$GH50+1),"")</f>
      </c>
      <c r="EU50">
        <f>IF($GI50&gt;=2,INDEX($DD:$DD,$GH50+2),"")</f>
      </c>
      <c r="EV50">
        <f>IF($GI50&gt;=3,INDEX($DD:$DD,$GH50+3),"")</f>
      </c>
      <c r="EW50">
        <f>IF($GI50&gt;=4,INDEX($DD:$DD,$GH50+4),"")</f>
      </c>
      <c r="EX50">
        <f>IF($GI50&gt;=5,INDEX($DD:$DD,$GH50+5),"")</f>
      </c>
      <c r="EY50">
        <f>IF($GI50&gt;=6,INDEX($DD:$DD,$GH50+6),"")</f>
      </c>
      <c r="EZ50">
        <f>IF($GI50&gt;=7,INDEX($DD:$DD,$GH50+7),"")</f>
      </c>
      <c r="FA50">
        <f>IF($GI50&gt;=8,INDEX($DD:$DD,$GH50+8),"")</f>
      </c>
      <c r="FB50">
        <f>IF($GI50&gt;=9,INDEX($DD:$DD,$GH50+9),"")</f>
      </c>
      <c r="FC50">
        <f>IF($GI50&gt;=10,INDEX($DD:$DD,$GH50+10),"")</f>
      </c>
      <c r="FD50">
        <f>IF($GI50&gt;=11,INDEX($DD:$DD,$GH50+11),"")</f>
      </c>
      <c r="FE50">
        <f>IF($GI50&gt;=12,INDEX($DD:$DD,$GH50+12),"")</f>
      </c>
      <c r="FF50">
        <f>IF($GI50&gt;=13,INDEX($DD:$DD,$GH50+13),"")</f>
      </c>
      <c r="FG50">
        <f>IF($GI50&gt;=14,INDEX($DD:$DD,$GH50+14),"")</f>
      </c>
      <c r="FH50">
        <f>IF($GI50&gt;=15,INDEX($DD:$DD,$GH50+15),"")</f>
      </c>
      <c r="FI50">
        <f>IF($GI50&gt;=16,INDEX($DD:$DD,$GH50+16),"")</f>
      </c>
      <c r="FJ50">
        <f>IF($GI50&gt;=17,INDEX($DD:$DD,$GH50+17),"")</f>
      </c>
      <c r="FK50">
        <f>IF($GI50&gt;=18,INDEX($DD:$DD,$GH50+18),"")</f>
      </c>
      <c r="FL50">
        <f>IF($GI50&gt;=19,INDEX($DD:$DD,$GH50+19),"")</f>
      </c>
      <c r="FM50">
        <f>IF($GI50&gt;=20,INDEX($DD:$DD,$GH50+20),"")</f>
      </c>
      <c r="FN50">
        <f>IF($GI50&gt;=21,INDEX($DD:$DD,$GH50+21),"")</f>
      </c>
      <c r="FO50">
        <f>IF($GI50&gt;=22,INDEX($DD:$DD,$GH50+22),"")</f>
      </c>
      <c r="FP50">
        <f>IF($GI50&gt;=23,INDEX($DD:$DD,$GH50+23),"")</f>
      </c>
      <c r="FQ50">
        <f>IF($GI50&gt;=24,INDEX($DD:$DD,$GH50+24),"")</f>
      </c>
      <c r="FR50">
        <f>IF($GI50&gt;=25,INDEX($DD:$DD,$GH50+25),"")</f>
      </c>
      <c r="FS50">
        <f>IF($GI50&gt;=26,INDEX($DD:$DD,$GH50+26),"")</f>
      </c>
      <c r="FT50">
        <f>IF($GI50&gt;=27,INDEX($DD:$DD,$GH50+27),"")</f>
      </c>
      <c r="FU50">
        <f>IF($GI50&gt;=28,INDEX($DD:$DD,$GH50+28),"")</f>
      </c>
      <c r="FV50">
        <f>IF($GI50&gt;=29,INDEX($DD:$DD,$GH50+29),"")</f>
      </c>
      <c r="FW50">
        <f>IF($GI50&gt;=30,INDEX($DD:$DD,$GH50+30),"")</f>
      </c>
      <c r="FX50">
        <f>IF($GI50&gt;=31,INDEX($DD:$DD,$GH50+31),"")</f>
      </c>
      <c r="FY50">
        <f>IF($GI50&gt;=32,INDEX($DD:$DD,$GH50+32),"")</f>
      </c>
      <c r="FZ50">
        <f>IF($GI50&gt;=33,INDEX($DD:$DD,$GH50+33),"")</f>
      </c>
      <c r="GA50">
        <f>IF($GI50&gt;=34,INDEX($DD:$DD,$GH50+34),"")</f>
      </c>
      <c r="GB50">
        <f>IF($GI50&gt;=35,INDEX($DD:$DD,$GH50+35),"")</f>
      </c>
      <c r="GC50">
        <f>IF($GI50&gt;=36,INDEX($DD:$DD,$GH50+36),"")</f>
      </c>
      <c r="GD50">
        <f>IF($GI50&gt;=37,INDEX($DD:$DD,$GH50+37),"")</f>
      </c>
      <c r="GE50">
        <f>IF($GI50&gt;=38,INDEX($DD:$DD,$GH50+38),"")</f>
      </c>
      <c r="GF50">
        <f>IF($GI50&gt;=39,INDEX($DD:$DD,$GH50+39),"")</f>
      </c>
      <c r="GG50">
        <f>IF($GI50&gt;=40,INDEX($DD:$DD,$GH50+40),"")</f>
      </c>
      <c r="GH50">
        <f>IFERROR(MATCH($DB50,$DC$2:$DC$148,0)+1,0)</f>
      </c>
      <c r="GI50">
        <f>IFERROR(INDEX($DE$2:$DE$148,MATCH($DB50,$DC$2:$DC$148,0)),0)</f>
      </c>
      <c r="GJ50">
        <f>IFERROR(MATCH($S50,$DF$50:$ES$50,0),0)</f>
      </c>
      <c r="GK50">
        <f>IF($GJ50&gt;0,INDEX($ET$50:$GG$50,$GJ50),"")</f>
      </c>
      <c r="GL50" t="s">
        <v>328</v>
      </c>
      <c r="GN50">
        <f>IF($IW50&gt;=1,INDEX($GL:$GL,$IV50+1),"")</f>
      </c>
      <c r="GO50">
        <f>IF($IW50&gt;=2,INDEX($GL:$GL,$IV50+2),"")</f>
      </c>
      <c r="GP50">
        <f>IF($IW50&gt;=3,INDEX($GL:$GL,$IV50+3),"")</f>
      </c>
      <c r="GQ50">
        <f>IF($IW50&gt;=4,INDEX($GL:$GL,$IV50+4),"")</f>
      </c>
      <c r="GR50">
        <f>IF($IW50&gt;=5,INDEX($GL:$GL,$IV50+5),"")</f>
      </c>
      <c r="GS50">
        <f>IF($IW50&gt;=6,INDEX($GL:$GL,$IV50+6),"")</f>
      </c>
      <c r="GT50">
        <f>IF($IW50&gt;=7,INDEX($GL:$GL,$IV50+7),"")</f>
      </c>
      <c r="GU50">
        <f>IF($IW50&gt;=8,INDEX($GL:$GL,$IV50+8),"")</f>
      </c>
      <c r="GV50">
        <f>IF($IW50&gt;=9,INDEX($GL:$GL,$IV50+9),"")</f>
      </c>
      <c r="GW50">
        <f>IF($IW50&gt;=10,INDEX($GL:$GL,$IV50+10),"")</f>
      </c>
      <c r="GX50">
        <f>IF($IW50&gt;=11,INDEX($GL:$GL,$IV50+11),"")</f>
      </c>
      <c r="GY50">
        <f>IF($IW50&gt;=12,INDEX($GL:$GL,$IV50+12),"")</f>
      </c>
      <c r="GZ50">
        <f>IF($IW50&gt;=13,INDEX($GL:$GL,$IV50+13),"")</f>
      </c>
      <c r="HA50">
        <f>IF($IW50&gt;=14,INDEX($GL:$GL,$IV50+14),"")</f>
      </c>
      <c r="HB50">
        <f>IF($IW50&gt;=15,INDEX($GL:$GL,$IV50+15),"")</f>
      </c>
      <c r="HC50">
        <f>IF($IW50&gt;=16,INDEX($GL:$GL,$IV50+16),"")</f>
      </c>
      <c r="HD50">
        <f>IF($IW50&gt;=17,INDEX($GL:$GL,$IV50+17),"")</f>
      </c>
      <c r="HE50">
        <f>IF($IW50&gt;=18,INDEX($GL:$GL,$IV50+18),"")</f>
      </c>
      <c r="HF50">
        <f>IF($IW50&gt;=19,INDEX($GL:$GL,$IV50+19),"")</f>
      </c>
      <c r="HG50">
        <f>IF($IW50&gt;=20,INDEX($GL:$GL,$IV50+20),"")</f>
      </c>
      <c r="HH50">
        <f>IF($IW50&gt;=21,INDEX($GL:$GL,$IV50+21),"")</f>
      </c>
      <c r="HI50">
        <f>IF($IW50&gt;=22,INDEX($GL:$GL,$IV50+22),"")</f>
      </c>
      <c r="HJ50">
        <f>IF($IW50&gt;=23,INDEX($GL:$GL,$IV50+23),"")</f>
      </c>
      <c r="HK50">
        <f>IF($IW50&gt;=24,INDEX($GL:$GL,$IV50+24),"")</f>
      </c>
      <c r="HL50">
        <f>IF($IW50&gt;=25,INDEX($GL:$GL,$IV50+25),"")</f>
      </c>
      <c r="HM50">
        <f>IF($IW50&gt;=26,INDEX($GL:$GL,$IV50+26),"")</f>
      </c>
      <c r="HN50">
        <f>IF($IW50&gt;=27,INDEX($GL:$GL,$IV50+27),"")</f>
      </c>
      <c r="HO50">
        <f>IF($IW50&gt;=28,INDEX($GL:$GL,$IV50+28),"")</f>
      </c>
      <c r="HP50">
        <f>IF($IW50&gt;=29,INDEX($GL:$GL,$IV50+29),"")</f>
      </c>
      <c r="HQ50">
        <f>IF($IW50&gt;=30,INDEX($GL:$GL,$IV50+30),"")</f>
      </c>
      <c r="HR50">
        <f>IF($IW50&gt;=31,INDEX($GL:$GL,$IV50+31),"")</f>
      </c>
      <c r="HS50">
        <f>IF($IW50&gt;=32,INDEX($GL:$GL,$IV50+32),"")</f>
      </c>
      <c r="HT50">
        <f>IF($IW50&gt;=33,INDEX($GL:$GL,$IV50+33),"")</f>
      </c>
      <c r="HU50">
        <f>IF($IW50&gt;=34,INDEX($GL:$GL,$IV50+34),"")</f>
      </c>
      <c r="HV50">
        <f>IF($IW50&gt;=35,INDEX($GL:$GL,$IV50+35),"")</f>
      </c>
      <c r="HW50">
        <f>IF($IW50&gt;=36,INDEX($GL:$GL,$IV50+36),"")</f>
      </c>
      <c r="HX50">
        <f>IF($IW50&gt;=37,INDEX($GL:$GL,$IV50+37),"")</f>
      </c>
      <c r="HY50">
        <f>IF($IW50&gt;=38,INDEX($GL:$GL,$IV50+38),"")</f>
      </c>
      <c r="HZ50">
        <f>IF($IW50&gt;=39,INDEX($GL:$GL,$IV50+39),"")</f>
      </c>
      <c r="IA50">
        <f>IF($IW50&gt;=40,INDEX($GL:$GL,$IV50+40),"")</f>
      </c>
      <c r="IB50">
        <f>IF($IW50&gt;=41,INDEX($GL:$GL,$IV50+41),"")</f>
      </c>
      <c r="IC50">
        <f>IF($IW50&gt;=42,INDEX($GL:$GL,$IV50+42),"")</f>
      </c>
      <c r="ID50">
        <f>IF($IW50&gt;=43,INDEX($GL:$GL,$IV50+43),"")</f>
      </c>
      <c r="IE50">
        <f>IF($IW50&gt;=44,INDEX($GL:$GL,$IV50+44),"")</f>
      </c>
      <c r="IF50">
        <f>IF($IW50&gt;=45,INDEX($GL:$GL,$IV50+45),"")</f>
      </c>
      <c r="IG50">
        <f>IF($IW50&gt;=46,INDEX($GL:$GL,$IV50+46),"")</f>
      </c>
      <c r="IH50">
        <f>IF($IW50&gt;=47,INDEX($GL:$GL,$IV50+47),"")</f>
      </c>
      <c r="II50">
        <f>IF($IW50&gt;=48,INDEX($GL:$GL,$IV50+48),"")</f>
      </c>
      <c r="IJ50">
        <f>IF($IW50&gt;=49,INDEX($GL:$GL,$IV50+49),"")</f>
      </c>
      <c r="IK50">
        <f>IF($IW50&gt;=50,INDEX($GL:$GL,$IV50+50),"")</f>
      </c>
      <c r="IL50">
        <f>IF($IW50&gt;=51,INDEX($GL:$GL,$IV50+51),"")</f>
      </c>
      <c r="IM50">
        <f>IF($IW50&gt;=52,INDEX($GL:$GL,$IV50+52),"")</f>
      </c>
      <c r="IN50">
        <f>IF($IW50&gt;=53,INDEX($GL:$GL,$IV50+53),"")</f>
      </c>
      <c r="IO50">
        <f>IF($IW50&gt;=54,INDEX($GL:$GL,$IV50+54),"")</f>
      </c>
      <c r="IP50">
        <f>IF($IW50&gt;=55,INDEX($GL:$GL,$IV50+55),"")</f>
      </c>
      <c r="IQ50">
        <f>IF($IW50&gt;=56,INDEX($GL:$GL,$IV50+56),"")</f>
      </c>
      <c r="IR50">
        <f>IF($IW50&gt;=57,INDEX($GL:$GL,$IV50+57),"")</f>
      </c>
      <c r="IS50">
        <f>IF($IW50&gt;=58,INDEX($GL:$GL,$IV50+58),"")</f>
      </c>
      <c r="IT50">
        <f>IF($IW50&gt;=59,INDEX($GL:$GL,$IV50+59),"")</f>
      </c>
      <c r="IU50">
        <f>IF($IW50&gt;=60,INDEX($GL:$GL,$IV50+60),"")</f>
      </c>
      <c r="IV50">
        <f>IFERROR(MATCH($GK50,$GL$2:$GL$324,0)+1,0)</f>
      </c>
      <c r="IW50">
        <f>IFERROR(INDEX($GM$2:$GM$324,MATCH($GK50,$GL$2:$GL$324,0)),0)</f>
      </c>
      <c r="IX50" t="s">
        <v>34</v>
      </c>
      <c r="IY50" t="s">
        <v>34</v>
      </c>
    </row>
    <row r="51" spans="1:259" x14ac:dyDescent="0.25">
      <c r="K51">
        <f>IF(OR($N51="",$J51=""),"",IFERROR($N51/$J51,0))</f>
      </c>
      <c r="L51">
        <f>IF($N51="","",
SUM($M51,$O51,$T51,$P51,$R51)*
(1-IF($U51="",0,VALUE($U51)/100)))</f>
      </c>
      <c r="M51">
        <f>IF($N51="","",$N51)</f>
      </c>
      <c r="O51">
        <f>IF($N51="","",
IF($H51="","",
IF(ISNUMBER(SEARCH("exempt",LOWER($H51))),0,
$N51*(VALUE(SUBSTITUTE($H51,"%",""))/100))))</f>
      </c>
      <c r="V51">
        <f>IFERROR(IF(FIND(" - ",$E51)&gt;0,MID($E51,FIND(" - ",$E51)+3,LEN($E51)),""),"")</f>
      </c>
      <c r="AE51" t="s">
        <v>329</v>
      </c>
      <c r="AG51" t="s">
        <v>330</v>
      </c>
      <c r="AH51" t="s">
        <v>330</v>
      </c>
      <c r="AI51" t="s">
        <v>331</v>
      </c>
      <c r="AJ51">
        <f>IFERROR(LEFT($E51,FIND(" - ",$E51)-1),$E51)</f>
      </c>
      <c r="AK51" t="s">
        <v>304</v>
      </c>
      <c r="AM51">
        <f>IF($CB51&gt;=1,INDEX($AK:$AK,$CA51+1),"")</f>
      </c>
      <c r="AN51">
        <f>IF($CB51&gt;=2,INDEX($AK:$AK,$CA51+2),"")</f>
      </c>
      <c r="AO51">
        <f>IF($CB51&gt;=3,INDEX($AK:$AK,$CA51+3),"")</f>
      </c>
      <c r="AP51">
        <f>IF($CB51&gt;=4,INDEX($AK:$AK,$CA51+4),"")</f>
      </c>
      <c r="AQ51">
        <f>IF($CB51&gt;=5,INDEX($AK:$AK,$CA51+5),"")</f>
      </c>
      <c r="AR51">
        <f>IF($CB51&gt;=6,INDEX($AK:$AK,$CA51+6),"")</f>
      </c>
      <c r="AS51">
        <f>IF($CB51&gt;=7,INDEX($AK:$AK,$CA51+7),"")</f>
      </c>
      <c r="AT51">
        <f>IF($CB51&gt;=8,INDEX($AK:$AK,$CA51+8),"")</f>
      </c>
      <c r="AU51">
        <f>IF($CB51&gt;=9,INDEX($AK:$AK,$CA51+9),"")</f>
      </c>
      <c r="AV51">
        <f>IF($CB51&gt;=10,INDEX($AK:$AK,$CA51+10),"")</f>
      </c>
      <c r="AW51">
        <f>IF($CB51&gt;=11,INDEX($AK:$AK,$CA51+11),"")</f>
      </c>
      <c r="AX51">
        <f>IF($CB51&gt;=12,INDEX($AK:$AK,$CA51+12),"")</f>
      </c>
      <c r="AY51">
        <f>IF($CB51&gt;=13,INDEX($AK:$AK,$CA51+13),"")</f>
      </c>
      <c r="AZ51">
        <f>IF($CB51&gt;=14,INDEX($AK:$AK,$CA51+14),"")</f>
      </c>
      <c r="BA51">
        <f>IF($CB51&gt;=15,INDEX($AK:$AK,$CA51+15),"")</f>
      </c>
      <c r="BB51">
        <f>IF($CB51&gt;=16,INDEX($AK:$AK,$CA51+16),"")</f>
      </c>
      <c r="BC51">
        <f>IF($CB51&gt;=17,INDEX($AK:$AK,$CA51+17),"")</f>
      </c>
      <c r="BD51">
        <f>IF($CB51&gt;=18,INDEX($AK:$AK,$CA51+18),"")</f>
      </c>
      <c r="BE51">
        <f>IF($CB51&gt;=19,INDEX($AK:$AK,$CA51+19),"")</f>
      </c>
      <c r="BF51">
        <f>IF($CB51&gt;=20,INDEX($AK:$AK,$CA51+20),"")</f>
      </c>
      <c r="BG51">
        <f>IF($CB51&gt;=21,INDEX($AK:$AK,$CA51+21),"")</f>
      </c>
      <c r="BH51">
        <f>IF($CB51&gt;=22,INDEX($AK:$AK,$CA51+22),"")</f>
      </c>
      <c r="BI51">
        <f>IF($CB51&gt;=23,INDEX($AK:$AK,$CA51+23),"")</f>
      </c>
      <c r="BJ51">
        <f>IF($CB51&gt;=24,INDEX($AK:$AK,$CA51+24),"")</f>
      </c>
      <c r="BK51">
        <f>IF($CB51&gt;=25,INDEX($AK:$AK,$CA51+25),"")</f>
      </c>
      <c r="BL51">
        <f>IF($CB51&gt;=26,INDEX($AK:$AK,$CA51+26),"")</f>
      </c>
      <c r="BM51">
        <f>IF($CB51&gt;=27,INDEX($AK:$AK,$CA51+27),"")</f>
      </c>
      <c r="BN51">
        <f>IF($CB51&gt;=28,INDEX($AK:$AK,$CA51+28),"")</f>
      </c>
      <c r="BO51">
        <f>IF($CB51&gt;=29,INDEX($AK:$AK,$CA51+29),"")</f>
      </c>
      <c r="BP51">
        <f>IF($CB51&gt;=30,INDEX($AK:$AK,$CA51+30),"")</f>
      </c>
      <c r="BQ51">
        <f>IF($CB51&gt;=31,INDEX($AK:$AK,$CA51+31),"")</f>
      </c>
      <c r="BR51">
        <f>IF($CB51&gt;=32,INDEX($AK:$AK,$CA51+32),"")</f>
      </c>
      <c r="BS51">
        <f>IF($CB51&gt;=33,INDEX($AK:$AK,$CA51+33),"")</f>
      </c>
      <c r="BT51">
        <f>IF($CB51&gt;=34,INDEX($AK:$AK,$CA51+34),"")</f>
      </c>
      <c r="BU51">
        <f>IF($CB51&gt;=35,INDEX($AK:$AK,$CA51+35),"")</f>
      </c>
      <c r="BV51">
        <f>IF($CB51&gt;=36,INDEX($AK:$AK,$CA51+36),"")</f>
      </c>
      <c r="BW51">
        <f>IF($CB51&gt;=37,INDEX($AK:$AK,$CA51+37),"")</f>
      </c>
      <c r="BX51">
        <f>IF($CB51&gt;=38,INDEX($AK:$AK,$CA51+38),"")</f>
      </c>
      <c r="BY51">
        <f>IF($CB51&gt;=39,INDEX($AK:$AK,$CA51+39),"")</f>
      </c>
      <c r="BZ51">
        <f>IF($CB51&gt;=40,INDEX($AK:$AK,$CA51+40),"")</f>
      </c>
      <c r="CA51">
        <f>IFERROR(MATCH($AJ51,$AK$2:$AK$134,0)+1,0)</f>
      </c>
      <c r="CB51">
        <f>IFERROR(INDEX($AL$2:$AL$134,MATCH($AJ51,$AK$2:$AK$134,0)),0)</f>
      </c>
      <c r="CC51">
        <f>IFERROR(LEFT($F51,FIND(" - ",$F51)-1),$F51)</f>
      </c>
      <c r="CD51" t="s">
        <v>140</v>
      </c>
      <c r="CF51">
        <f>IF($DA51&gt;=1,INDEX($CD:$CD,$CZ51+1),"")</f>
      </c>
      <c r="CG51">
        <f>IF($DA51&gt;=2,INDEX($CD:$CD,$CZ51+2),"")</f>
      </c>
      <c r="CH51">
        <f>IF($DA51&gt;=3,INDEX($CD:$CD,$CZ51+3),"")</f>
      </c>
      <c r="CI51">
        <f>IF($DA51&gt;=4,INDEX($CD:$CD,$CZ51+4),"")</f>
      </c>
      <c r="CJ51">
        <f>IF($DA51&gt;=5,INDEX($CD:$CD,$CZ51+5),"")</f>
      </c>
      <c r="CK51">
        <f>IF($DA51&gt;=6,INDEX($CD:$CD,$CZ51+6),"")</f>
      </c>
      <c r="CL51">
        <f>IF($DA51&gt;=7,INDEX($CD:$CD,$CZ51+7),"")</f>
      </c>
      <c r="CM51">
        <f>IF($DA51&gt;=8,INDEX($CD:$CD,$CZ51+8),"")</f>
      </c>
      <c r="CN51">
        <f>IF($DA51&gt;=9,INDEX($CD:$CD,$CZ51+9),"")</f>
      </c>
      <c r="CO51">
        <f>IF($DA51&gt;=10,INDEX($CD:$CD,$CZ51+10),"")</f>
      </c>
      <c r="CP51">
        <f>IF($DA51&gt;=11,INDEX($CD:$CD,$CZ51+11),"")</f>
      </c>
      <c r="CQ51">
        <f>IF($DA51&gt;=12,INDEX($CD:$CD,$CZ51+12),"")</f>
      </c>
      <c r="CR51">
        <f>IF($DA51&gt;=13,INDEX($CD:$CD,$CZ51+13),"")</f>
      </c>
      <c r="CS51">
        <f>IF($DA51&gt;=14,INDEX($CD:$CD,$CZ51+14),"")</f>
      </c>
      <c r="CT51">
        <f>IF($DA51&gt;=15,INDEX($CD:$CD,$CZ51+15),"")</f>
      </c>
      <c r="CU51">
        <f>IF($DA51&gt;=16,INDEX($CD:$CD,$CZ51+16),"")</f>
      </c>
      <c r="CV51">
        <f>IF($DA51&gt;=17,INDEX($CD:$CD,$CZ51+17),"")</f>
      </c>
      <c r="CW51">
        <f>IF($DA51&gt;=18,INDEX($CD:$CD,$CZ51+18),"")</f>
      </c>
      <c r="CX51">
        <f>IF($DA51&gt;=19,INDEX($CD:$CD,$CZ51+19),"")</f>
      </c>
      <c r="CY51">
        <f>IF($DA51&gt;=20,INDEX($CD:$CD,$CZ51+20),"")</f>
      </c>
      <c r="CZ51">
        <f>IFERROR(MATCH($CC51,$CD$2:$CD$263,0)+1,0)</f>
      </c>
      <c r="DA51">
        <f>IFERROR(INDEX($CE$2:$CE$263,MATCH($CC51,$CD$2:$CD$263,0)),0)</f>
      </c>
      <c r="DB51">
        <f>IFERROR(INDEX($AI:$AI,MATCH($H51,$AH:$AH,0))&amp;"","")</f>
      </c>
      <c r="DC51" t="s">
        <v>80</v>
      </c>
      <c r="DE51">
        <v>1</v>
      </c>
      <c r="DF51">
        <f>IF($GI51&gt;=1,INDEX($DC:$DC,$GH51+1),"")</f>
      </c>
      <c r="DG51">
        <f>IF($GI51&gt;=2,INDEX($DC:$DC,$GH51+2),"")</f>
      </c>
      <c r="DH51">
        <f>IF($GI51&gt;=3,INDEX($DC:$DC,$GH51+3),"")</f>
      </c>
      <c r="DI51">
        <f>IF($GI51&gt;=4,INDEX($DC:$DC,$GH51+4),"")</f>
      </c>
      <c r="DJ51">
        <f>IF($GI51&gt;=5,INDEX($DC:$DC,$GH51+5),"")</f>
      </c>
      <c r="DK51">
        <f>IF($GI51&gt;=6,INDEX($DC:$DC,$GH51+6),"")</f>
      </c>
      <c r="DL51">
        <f>IF($GI51&gt;=7,INDEX($DC:$DC,$GH51+7),"")</f>
      </c>
      <c r="DM51">
        <f>IF($GI51&gt;=8,INDEX($DC:$DC,$GH51+8),"")</f>
      </c>
      <c r="DN51">
        <f>IF($GI51&gt;=9,INDEX($DC:$DC,$GH51+9),"")</f>
      </c>
      <c r="DO51">
        <f>IF($GI51&gt;=10,INDEX($DC:$DC,$GH51+10),"")</f>
      </c>
      <c r="DP51">
        <f>IF($GI51&gt;=11,INDEX($DC:$DC,$GH51+11),"")</f>
      </c>
      <c r="DQ51">
        <f>IF($GI51&gt;=12,INDEX($DC:$DC,$GH51+12),"")</f>
      </c>
      <c r="DR51">
        <f>IF($GI51&gt;=13,INDEX($DC:$DC,$GH51+13),"")</f>
      </c>
      <c r="DS51">
        <f>IF($GI51&gt;=14,INDEX($DC:$DC,$GH51+14),"")</f>
      </c>
      <c r="DT51">
        <f>IF($GI51&gt;=15,INDEX($DC:$DC,$GH51+15),"")</f>
      </c>
      <c r="DU51">
        <f>IF($GI51&gt;=16,INDEX($DC:$DC,$GH51+16),"")</f>
      </c>
      <c r="DV51">
        <f>IF($GI51&gt;=17,INDEX($DC:$DC,$GH51+17),"")</f>
      </c>
      <c r="DW51">
        <f>IF($GI51&gt;=18,INDEX($DC:$DC,$GH51+18),"")</f>
      </c>
      <c r="DX51">
        <f>IF($GI51&gt;=19,INDEX($DC:$DC,$GH51+19),"")</f>
      </c>
      <c r="DY51">
        <f>IF($GI51&gt;=20,INDEX($DC:$DC,$GH51+20),"")</f>
      </c>
      <c r="DZ51">
        <f>IF($GI51&gt;=21,INDEX($DC:$DC,$GH51+21),"")</f>
      </c>
      <c r="EA51">
        <f>IF($GI51&gt;=22,INDEX($DC:$DC,$GH51+22),"")</f>
      </c>
      <c r="EB51">
        <f>IF($GI51&gt;=23,INDEX($DC:$DC,$GH51+23),"")</f>
      </c>
      <c r="EC51">
        <f>IF($GI51&gt;=24,INDEX($DC:$DC,$GH51+24),"")</f>
      </c>
      <c r="ED51">
        <f>IF($GI51&gt;=25,INDEX($DC:$DC,$GH51+25),"")</f>
      </c>
      <c r="EE51">
        <f>IF($GI51&gt;=26,INDEX($DC:$DC,$GH51+26),"")</f>
      </c>
      <c r="EF51">
        <f>IF($GI51&gt;=27,INDEX($DC:$DC,$GH51+27),"")</f>
      </c>
      <c r="EG51">
        <f>IF($GI51&gt;=28,INDEX($DC:$DC,$GH51+28),"")</f>
      </c>
      <c r="EH51">
        <f>IF($GI51&gt;=29,INDEX($DC:$DC,$GH51+29),"")</f>
      </c>
      <c r="EI51">
        <f>IF($GI51&gt;=30,INDEX($DC:$DC,$GH51+30),"")</f>
      </c>
      <c r="EJ51">
        <f>IF($GI51&gt;=31,INDEX($DC:$DC,$GH51+31),"")</f>
      </c>
      <c r="EK51">
        <f>IF($GI51&gt;=32,INDEX($DC:$DC,$GH51+32),"")</f>
      </c>
      <c r="EL51">
        <f>IF($GI51&gt;=33,INDEX($DC:$DC,$GH51+33),"")</f>
      </c>
      <c r="EM51">
        <f>IF($GI51&gt;=34,INDEX($DC:$DC,$GH51+34),"")</f>
      </c>
      <c r="EN51">
        <f>IF($GI51&gt;=35,INDEX($DC:$DC,$GH51+35),"")</f>
      </c>
      <c r="EO51">
        <f>IF($GI51&gt;=36,INDEX($DC:$DC,$GH51+36),"")</f>
      </c>
      <c r="EP51">
        <f>IF($GI51&gt;=37,INDEX($DC:$DC,$GH51+37),"")</f>
      </c>
      <c r="EQ51">
        <f>IF($GI51&gt;=38,INDEX($DC:$DC,$GH51+38),"")</f>
      </c>
      <c r="ER51">
        <f>IF($GI51&gt;=39,INDEX($DC:$DC,$GH51+39),"")</f>
      </c>
      <c r="ES51">
        <f>IF($GI51&gt;=40,INDEX($DC:$DC,$GH51+40),"")</f>
      </c>
      <c r="ET51">
        <f>IF($GI51&gt;=1,INDEX($DD:$DD,$GH51+1),"")</f>
      </c>
      <c r="EU51">
        <f>IF($GI51&gt;=2,INDEX($DD:$DD,$GH51+2),"")</f>
      </c>
      <c r="EV51">
        <f>IF($GI51&gt;=3,INDEX($DD:$DD,$GH51+3),"")</f>
      </c>
      <c r="EW51">
        <f>IF($GI51&gt;=4,INDEX($DD:$DD,$GH51+4),"")</f>
      </c>
      <c r="EX51">
        <f>IF($GI51&gt;=5,INDEX($DD:$DD,$GH51+5),"")</f>
      </c>
      <c r="EY51">
        <f>IF($GI51&gt;=6,INDEX($DD:$DD,$GH51+6),"")</f>
      </c>
      <c r="EZ51">
        <f>IF($GI51&gt;=7,INDEX($DD:$DD,$GH51+7),"")</f>
      </c>
      <c r="FA51">
        <f>IF($GI51&gt;=8,INDEX($DD:$DD,$GH51+8),"")</f>
      </c>
      <c r="FB51">
        <f>IF($GI51&gt;=9,INDEX($DD:$DD,$GH51+9),"")</f>
      </c>
      <c r="FC51">
        <f>IF($GI51&gt;=10,INDEX($DD:$DD,$GH51+10),"")</f>
      </c>
      <c r="FD51">
        <f>IF($GI51&gt;=11,INDEX($DD:$DD,$GH51+11),"")</f>
      </c>
      <c r="FE51">
        <f>IF($GI51&gt;=12,INDEX($DD:$DD,$GH51+12),"")</f>
      </c>
      <c r="FF51">
        <f>IF($GI51&gt;=13,INDEX($DD:$DD,$GH51+13),"")</f>
      </c>
      <c r="FG51">
        <f>IF($GI51&gt;=14,INDEX($DD:$DD,$GH51+14),"")</f>
      </c>
      <c r="FH51">
        <f>IF($GI51&gt;=15,INDEX($DD:$DD,$GH51+15),"")</f>
      </c>
      <c r="FI51">
        <f>IF($GI51&gt;=16,INDEX($DD:$DD,$GH51+16),"")</f>
      </c>
      <c r="FJ51">
        <f>IF($GI51&gt;=17,INDEX($DD:$DD,$GH51+17),"")</f>
      </c>
      <c r="FK51">
        <f>IF($GI51&gt;=18,INDEX($DD:$DD,$GH51+18),"")</f>
      </c>
      <c r="FL51">
        <f>IF($GI51&gt;=19,INDEX($DD:$DD,$GH51+19),"")</f>
      </c>
      <c r="FM51">
        <f>IF($GI51&gt;=20,INDEX($DD:$DD,$GH51+20),"")</f>
      </c>
      <c r="FN51">
        <f>IF($GI51&gt;=21,INDEX($DD:$DD,$GH51+21),"")</f>
      </c>
      <c r="FO51">
        <f>IF($GI51&gt;=22,INDEX($DD:$DD,$GH51+22),"")</f>
      </c>
      <c r="FP51">
        <f>IF($GI51&gt;=23,INDEX($DD:$DD,$GH51+23),"")</f>
      </c>
      <c r="FQ51">
        <f>IF($GI51&gt;=24,INDEX($DD:$DD,$GH51+24),"")</f>
      </c>
      <c r="FR51">
        <f>IF($GI51&gt;=25,INDEX($DD:$DD,$GH51+25),"")</f>
      </c>
      <c r="FS51">
        <f>IF($GI51&gt;=26,INDEX($DD:$DD,$GH51+26),"")</f>
      </c>
      <c r="FT51">
        <f>IF($GI51&gt;=27,INDEX($DD:$DD,$GH51+27),"")</f>
      </c>
      <c r="FU51">
        <f>IF($GI51&gt;=28,INDEX($DD:$DD,$GH51+28),"")</f>
      </c>
      <c r="FV51">
        <f>IF($GI51&gt;=29,INDEX($DD:$DD,$GH51+29),"")</f>
      </c>
      <c r="FW51">
        <f>IF($GI51&gt;=30,INDEX($DD:$DD,$GH51+30),"")</f>
      </c>
      <c r="FX51">
        <f>IF($GI51&gt;=31,INDEX($DD:$DD,$GH51+31),"")</f>
      </c>
      <c r="FY51">
        <f>IF($GI51&gt;=32,INDEX($DD:$DD,$GH51+32),"")</f>
      </c>
      <c r="FZ51">
        <f>IF($GI51&gt;=33,INDEX($DD:$DD,$GH51+33),"")</f>
      </c>
      <c r="GA51">
        <f>IF($GI51&gt;=34,INDEX($DD:$DD,$GH51+34),"")</f>
      </c>
      <c r="GB51">
        <f>IF($GI51&gt;=35,INDEX($DD:$DD,$GH51+35),"")</f>
      </c>
      <c r="GC51">
        <f>IF($GI51&gt;=36,INDEX($DD:$DD,$GH51+36),"")</f>
      </c>
      <c r="GD51">
        <f>IF($GI51&gt;=37,INDEX($DD:$DD,$GH51+37),"")</f>
      </c>
      <c r="GE51">
        <f>IF($GI51&gt;=38,INDEX($DD:$DD,$GH51+38),"")</f>
      </c>
      <c r="GF51">
        <f>IF($GI51&gt;=39,INDEX($DD:$DD,$GH51+39),"")</f>
      </c>
      <c r="GG51">
        <f>IF($GI51&gt;=40,INDEX($DD:$DD,$GH51+40),"")</f>
      </c>
      <c r="GH51">
        <f>IFERROR(MATCH($DB51,$DC$2:$DC$148,0)+1,0)</f>
      </c>
      <c r="GI51">
        <f>IFERROR(INDEX($DE$2:$DE$148,MATCH($DB51,$DC$2:$DC$148,0)),0)</f>
      </c>
      <c r="GJ51">
        <f>IFERROR(MATCH($S51,$DF$51:$ES$51,0),0)</f>
      </c>
      <c r="GK51">
        <f>IF($GJ51&gt;0,INDEX($ET$51:$GG$51,$GJ51),"")</f>
      </c>
      <c r="GL51" t="s">
        <v>332</v>
      </c>
      <c r="GN51">
        <f>IF($IW51&gt;=1,INDEX($GL:$GL,$IV51+1),"")</f>
      </c>
      <c r="GO51">
        <f>IF($IW51&gt;=2,INDEX($GL:$GL,$IV51+2),"")</f>
      </c>
      <c r="GP51">
        <f>IF($IW51&gt;=3,INDEX($GL:$GL,$IV51+3),"")</f>
      </c>
      <c r="GQ51">
        <f>IF($IW51&gt;=4,INDEX($GL:$GL,$IV51+4),"")</f>
      </c>
      <c r="GR51">
        <f>IF($IW51&gt;=5,INDEX($GL:$GL,$IV51+5),"")</f>
      </c>
      <c r="GS51">
        <f>IF($IW51&gt;=6,INDEX($GL:$GL,$IV51+6),"")</f>
      </c>
      <c r="GT51">
        <f>IF($IW51&gt;=7,INDEX($GL:$GL,$IV51+7),"")</f>
      </c>
      <c r="GU51">
        <f>IF($IW51&gt;=8,INDEX($GL:$GL,$IV51+8),"")</f>
      </c>
      <c r="GV51">
        <f>IF($IW51&gt;=9,INDEX($GL:$GL,$IV51+9),"")</f>
      </c>
      <c r="GW51">
        <f>IF($IW51&gt;=10,INDEX($GL:$GL,$IV51+10),"")</f>
      </c>
      <c r="GX51">
        <f>IF($IW51&gt;=11,INDEX($GL:$GL,$IV51+11),"")</f>
      </c>
      <c r="GY51">
        <f>IF($IW51&gt;=12,INDEX($GL:$GL,$IV51+12),"")</f>
      </c>
      <c r="GZ51">
        <f>IF($IW51&gt;=13,INDEX($GL:$GL,$IV51+13),"")</f>
      </c>
      <c r="HA51">
        <f>IF($IW51&gt;=14,INDEX($GL:$GL,$IV51+14),"")</f>
      </c>
      <c r="HB51">
        <f>IF($IW51&gt;=15,INDEX($GL:$GL,$IV51+15),"")</f>
      </c>
      <c r="HC51">
        <f>IF($IW51&gt;=16,INDEX($GL:$GL,$IV51+16),"")</f>
      </c>
      <c r="HD51">
        <f>IF($IW51&gt;=17,INDEX($GL:$GL,$IV51+17),"")</f>
      </c>
      <c r="HE51">
        <f>IF($IW51&gt;=18,INDEX($GL:$GL,$IV51+18),"")</f>
      </c>
      <c r="HF51">
        <f>IF($IW51&gt;=19,INDEX($GL:$GL,$IV51+19),"")</f>
      </c>
      <c r="HG51">
        <f>IF($IW51&gt;=20,INDEX($GL:$GL,$IV51+20),"")</f>
      </c>
      <c r="HH51">
        <f>IF($IW51&gt;=21,INDEX($GL:$GL,$IV51+21),"")</f>
      </c>
      <c r="HI51">
        <f>IF($IW51&gt;=22,INDEX($GL:$GL,$IV51+22),"")</f>
      </c>
      <c r="HJ51">
        <f>IF($IW51&gt;=23,INDEX($GL:$GL,$IV51+23),"")</f>
      </c>
      <c r="HK51">
        <f>IF($IW51&gt;=24,INDEX($GL:$GL,$IV51+24),"")</f>
      </c>
      <c r="HL51">
        <f>IF($IW51&gt;=25,INDEX($GL:$GL,$IV51+25),"")</f>
      </c>
      <c r="HM51">
        <f>IF($IW51&gt;=26,INDEX($GL:$GL,$IV51+26),"")</f>
      </c>
      <c r="HN51">
        <f>IF($IW51&gt;=27,INDEX($GL:$GL,$IV51+27),"")</f>
      </c>
      <c r="HO51">
        <f>IF($IW51&gt;=28,INDEX($GL:$GL,$IV51+28),"")</f>
      </c>
      <c r="HP51">
        <f>IF($IW51&gt;=29,INDEX($GL:$GL,$IV51+29),"")</f>
      </c>
      <c r="HQ51">
        <f>IF($IW51&gt;=30,INDEX($GL:$GL,$IV51+30),"")</f>
      </c>
      <c r="HR51">
        <f>IF($IW51&gt;=31,INDEX($GL:$GL,$IV51+31),"")</f>
      </c>
      <c r="HS51">
        <f>IF($IW51&gt;=32,INDEX($GL:$GL,$IV51+32),"")</f>
      </c>
      <c r="HT51">
        <f>IF($IW51&gt;=33,INDEX($GL:$GL,$IV51+33),"")</f>
      </c>
      <c r="HU51">
        <f>IF($IW51&gt;=34,INDEX($GL:$GL,$IV51+34),"")</f>
      </c>
      <c r="HV51">
        <f>IF($IW51&gt;=35,INDEX($GL:$GL,$IV51+35),"")</f>
      </c>
      <c r="HW51">
        <f>IF($IW51&gt;=36,INDEX($GL:$GL,$IV51+36),"")</f>
      </c>
      <c r="HX51">
        <f>IF($IW51&gt;=37,INDEX($GL:$GL,$IV51+37),"")</f>
      </c>
      <c r="HY51">
        <f>IF($IW51&gt;=38,INDEX($GL:$GL,$IV51+38),"")</f>
      </c>
      <c r="HZ51">
        <f>IF($IW51&gt;=39,INDEX($GL:$GL,$IV51+39),"")</f>
      </c>
      <c r="IA51">
        <f>IF($IW51&gt;=40,INDEX($GL:$GL,$IV51+40),"")</f>
      </c>
      <c r="IB51">
        <f>IF($IW51&gt;=41,INDEX($GL:$GL,$IV51+41),"")</f>
      </c>
      <c r="IC51">
        <f>IF($IW51&gt;=42,INDEX($GL:$GL,$IV51+42),"")</f>
      </c>
      <c r="ID51">
        <f>IF($IW51&gt;=43,INDEX($GL:$GL,$IV51+43),"")</f>
      </c>
      <c r="IE51">
        <f>IF($IW51&gt;=44,INDEX($GL:$GL,$IV51+44),"")</f>
      </c>
      <c r="IF51">
        <f>IF($IW51&gt;=45,INDEX($GL:$GL,$IV51+45),"")</f>
      </c>
      <c r="IG51">
        <f>IF($IW51&gt;=46,INDEX($GL:$GL,$IV51+46),"")</f>
      </c>
      <c r="IH51">
        <f>IF($IW51&gt;=47,INDEX($GL:$GL,$IV51+47),"")</f>
      </c>
      <c r="II51">
        <f>IF($IW51&gt;=48,INDEX($GL:$GL,$IV51+48),"")</f>
      </c>
      <c r="IJ51">
        <f>IF($IW51&gt;=49,INDEX($GL:$GL,$IV51+49),"")</f>
      </c>
      <c r="IK51">
        <f>IF($IW51&gt;=50,INDEX($GL:$GL,$IV51+50),"")</f>
      </c>
      <c r="IL51">
        <f>IF($IW51&gt;=51,INDEX($GL:$GL,$IV51+51),"")</f>
      </c>
      <c r="IM51">
        <f>IF($IW51&gt;=52,INDEX($GL:$GL,$IV51+52),"")</f>
      </c>
      <c r="IN51">
        <f>IF($IW51&gt;=53,INDEX($GL:$GL,$IV51+53),"")</f>
      </c>
      <c r="IO51">
        <f>IF($IW51&gt;=54,INDEX($GL:$GL,$IV51+54),"")</f>
      </c>
      <c r="IP51">
        <f>IF($IW51&gt;=55,INDEX($GL:$GL,$IV51+55),"")</f>
      </c>
      <c r="IQ51">
        <f>IF($IW51&gt;=56,INDEX($GL:$GL,$IV51+56),"")</f>
      </c>
      <c r="IR51">
        <f>IF($IW51&gt;=57,INDEX($GL:$GL,$IV51+57),"")</f>
      </c>
      <c r="IS51">
        <f>IF($IW51&gt;=58,INDEX($GL:$GL,$IV51+58),"")</f>
      </c>
      <c r="IT51">
        <f>IF($IW51&gt;=59,INDEX($GL:$GL,$IV51+59),"")</f>
      </c>
      <c r="IU51">
        <f>IF($IW51&gt;=60,INDEX($GL:$GL,$IV51+60),"")</f>
      </c>
      <c r="IV51">
        <f>IFERROR(MATCH($GK51,$GL$2:$GL$324,0)+1,0)</f>
      </c>
      <c r="IW51">
        <f>IFERROR(INDEX($GM$2:$GM$324,MATCH($GK51,$GL$2:$GL$324,0)),0)</f>
      </c>
      <c r="IX51" t="s">
        <v>34</v>
      </c>
      <c r="IY51" t="s">
        <v>34</v>
      </c>
    </row>
    <row r="52" spans="1:259" x14ac:dyDescent="0.25">
      <c r="K52">
        <f>IF(OR($N52="",$J52=""),"",IFERROR($N52/$J52,0))</f>
      </c>
      <c r="L52">
        <f>IF($N52="","",
SUM($M52,$O52,$T52,$P52,$R52)*
(1-IF($U52="",0,VALUE($U52)/100)))</f>
      </c>
      <c r="M52">
        <f>IF($N52="","",$N52)</f>
      </c>
      <c r="O52">
        <f>IF($N52="","",
IF($H52="","",
IF(ISNUMBER(SEARCH("exempt",LOWER($H52))),0,
$N52*(VALUE(SUBSTITUTE($H52,"%",""))/100))))</f>
      </c>
      <c r="V52">
        <f>IFERROR(IF(FIND(" - ",$E52)&gt;0,MID($E52,FIND(" - ",$E52)+3,LEN($E52)),""),"")</f>
      </c>
      <c r="AE52" t="s">
        <v>333</v>
      </c>
      <c r="AG52" t="s">
        <v>334</v>
      </c>
      <c r="AH52" t="s">
        <v>334</v>
      </c>
      <c r="AI52" t="s">
        <v>335</v>
      </c>
      <c r="AJ52">
        <f>IFERROR(LEFT($E52,FIND(" - ",$E52)-1),$E52)</f>
      </c>
      <c r="AK52" t="s">
        <v>308</v>
      </c>
      <c r="AM52">
        <f>IF($CB52&gt;=1,INDEX($AK:$AK,$CA52+1),"")</f>
      </c>
      <c r="AN52">
        <f>IF($CB52&gt;=2,INDEX($AK:$AK,$CA52+2),"")</f>
      </c>
      <c r="AO52">
        <f>IF($CB52&gt;=3,INDEX($AK:$AK,$CA52+3),"")</f>
      </c>
      <c r="AP52">
        <f>IF($CB52&gt;=4,INDEX($AK:$AK,$CA52+4),"")</f>
      </c>
      <c r="AQ52">
        <f>IF($CB52&gt;=5,INDEX($AK:$AK,$CA52+5),"")</f>
      </c>
      <c r="AR52">
        <f>IF($CB52&gt;=6,INDEX($AK:$AK,$CA52+6),"")</f>
      </c>
      <c r="AS52">
        <f>IF($CB52&gt;=7,INDEX($AK:$AK,$CA52+7),"")</f>
      </c>
      <c r="AT52">
        <f>IF($CB52&gt;=8,INDEX($AK:$AK,$CA52+8),"")</f>
      </c>
      <c r="AU52">
        <f>IF($CB52&gt;=9,INDEX($AK:$AK,$CA52+9),"")</f>
      </c>
      <c r="AV52">
        <f>IF($CB52&gt;=10,INDEX($AK:$AK,$CA52+10),"")</f>
      </c>
      <c r="AW52">
        <f>IF($CB52&gt;=11,INDEX($AK:$AK,$CA52+11),"")</f>
      </c>
      <c r="AX52">
        <f>IF($CB52&gt;=12,INDEX($AK:$AK,$CA52+12),"")</f>
      </c>
      <c r="AY52">
        <f>IF($CB52&gt;=13,INDEX($AK:$AK,$CA52+13),"")</f>
      </c>
      <c r="AZ52">
        <f>IF($CB52&gt;=14,INDEX($AK:$AK,$CA52+14),"")</f>
      </c>
      <c r="BA52">
        <f>IF($CB52&gt;=15,INDEX($AK:$AK,$CA52+15),"")</f>
      </c>
      <c r="BB52">
        <f>IF($CB52&gt;=16,INDEX($AK:$AK,$CA52+16),"")</f>
      </c>
      <c r="BC52">
        <f>IF($CB52&gt;=17,INDEX($AK:$AK,$CA52+17),"")</f>
      </c>
      <c r="BD52">
        <f>IF($CB52&gt;=18,INDEX($AK:$AK,$CA52+18),"")</f>
      </c>
      <c r="BE52">
        <f>IF($CB52&gt;=19,INDEX($AK:$AK,$CA52+19),"")</f>
      </c>
      <c r="BF52">
        <f>IF($CB52&gt;=20,INDEX($AK:$AK,$CA52+20),"")</f>
      </c>
      <c r="BG52">
        <f>IF($CB52&gt;=21,INDEX($AK:$AK,$CA52+21),"")</f>
      </c>
      <c r="BH52">
        <f>IF($CB52&gt;=22,INDEX($AK:$AK,$CA52+22),"")</f>
      </c>
      <c r="BI52">
        <f>IF($CB52&gt;=23,INDEX($AK:$AK,$CA52+23),"")</f>
      </c>
      <c r="BJ52">
        <f>IF($CB52&gt;=24,INDEX($AK:$AK,$CA52+24),"")</f>
      </c>
      <c r="BK52">
        <f>IF($CB52&gt;=25,INDEX($AK:$AK,$CA52+25),"")</f>
      </c>
      <c r="BL52">
        <f>IF($CB52&gt;=26,INDEX($AK:$AK,$CA52+26),"")</f>
      </c>
      <c r="BM52">
        <f>IF($CB52&gt;=27,INDEX($AK:$AK,$CA52+27),"")</f>
      </c>
      <c r="BN52">
        <f>IF($CB52&gt;=28,INDEX($AK:$AK,$CA52+28),"")</f>
      </c>
      <c r="BO52">
        <f>IF($CB52&gt;=29,INDEX($AK:$AK,$CA52+29),"")</f>
      </c>
      <c r="BP52">
        <f>IF($CB52&gt;=30,INDEX($AK:$AK,$CA52+30),"")</f>
      </c>
      <c r="BQ52">
        <f>IF($CB52&gt;=31,INDEX($AK:$AK,$CA52+31),"")</f>
      </c>
      <c r="BR52">
        <f>IF($CB52&gt;=32,INDEX($AK:$AK,$CA52+32),"")</f>
      </c>
      <c r="BS52">
        <f>IF($CB52&gt;=33,INDEX($AK:$AK,$CA52+33),"")</f>
      </c>
      <c r="BT52">
        <f>IF($CB52&gt;=34,INDEX($AK:$AK,$CA52+34),"")</f>
      </c>
      <c r="BU52">
        <f>IF($CB52&gt;=35,INDEX($AK:$AK,$CA52+35),"")</f>
      </c>
      <c r="BV52">
        <f>IF($CB52&gt;=36,INDEX($AK:$AK,$CA52+36),"")</f>
      </c>
      <c r="BW52">
        <f>IF($CB52&gt;=37,INDEX($AK:$AK,$CA52+37),"")</f>
      </c>
      <c r="BX52">
        <f>IF($CB52&gt;=38,INDEX($AK:$AK,$CA52+38),"")</f>
      </c>
      <c r="BY52">
        <f>IF($CB52&gt;=39,INDEX($AK:$AK,$CA52+39),"")</f>
      </c>
      <c r="BZ52">
        <f>IF($CB52&gt;=40,INDEX($AK:$AK,$CA52+40),"")</f>
      </c>
      <c r="CA52">
        <f>IFERROR(MATCH($AJ52,$AK$2:$AK$134,0)+1,0)</f>
      </c>
      <c r="CB52">
        <f>IFERROR(INDEX($AL$2:$AL$134,MATCH($AJ52,$AK$2:$AK$134,0)),0)</f>
      </c>
      <c r="CC52">
        <f>IFERROR(LEFT($F52,FIND(" - ",$F52)-1),$F52)</f>
      </c>
      <c r="CD52" t="s">
        <v>147</v>
      </c>
      <c r="CF52">
        <f>IF($DA52&gt;=1,INDEX($CD:$CD,$CZ52+1),"")</f>
      </c>
      <c r="CG52">
        <f>IF($DA52&gt;=2,INDEX($CD:$CD,$CZ52+2),"")</f>
      </c>
      <c r="CH52">
        <f>IF($DA52&gt;=3,INDEX($CD:$CD,$CZ52+3),"")</f>
      </c>
      <c r="CI52">
        <f>IF($DA52&gt;=4,INDEX($CD:$CD,$CZ52+4),"")</f>
      </c>
      <c r="CJ52">
        <f>IF($DA52&gt;=5,INDEX($CD:$CD,$CZ52+5),"")</f>
      </c>
      <c r="CK52">
        <f>IF($DA52&gt;=6,INDEX($CD:$CD,$CZ52+6),"")</f>
      </c>
      <c r="CL52">
        <f>IF($DA52&gt;=7,INDEX($CD:$CD,$CZ52+7),"")</f>
      </c>
      <c r="CM52">
        <f>IF($DA52&gt;=8,INDEX($CD:$CD,$CZ52+8),"")</f>
      </c>
      <c r="CN52">
        <f>IF($DA52&gt;=9,INDEX($CD:$CD,$CZ52+9),"")</f>
      </c>
      <c r="CO52">
        <f>IF($DA52&gt;=10,INDEX($CD:$CD,$CZ52+10),"")</f>
      </c>
      <c r="CP52">
        <f>IF($DA52&gt;=11,INDEX($CD:$CD,$CZ52+11),"")</f>
      </c>
      <c r="CQ52">
        <f>IF($DA52&gt;=12,INDEX($CD:$CD,$CZ52+12),"")</f>
      </c>
      <c r="CR52">
        <f>IF($DA52&gt;=13,INDEX($CD:$CD,$CZ52+13),"")</f>
      </c>
      <c r="CS52">
        <f>IF($DA52&gt;=14,INDEX($CD:$CD,$CZ52+14),"")</f>
      </c>
      <c r="CT52">
        <f>IF($DA52&gt;=15,INDEX($CD:$CD,$CZ52+15),"")</f>
      </c>
      <c r="CU52">
        <f>IF($DA52&gt;=16,INDEX($CD:$CD,$CZ52+16),"")</f>
      </c>
      <c r="CV52">
        <f>IF($DA52&gt;=17,INDEX($CD:$CD,$CZ52+17),"")</f>
      </c>
      <c r="CW52">
        <f>IF($DA52&gt;=18,INDEX($CD:$CD,$CZ52+18),"")</f>
      </c>
      <c r="CX52">
        <f>IF($DA52&gt;=19,INDEX($CD:$CD,$CZ52+19),"")</f>
      </c>
      <c r="CY52">
        <f>IF($DA52&gt;=20,INDEX($CD:$CD,$CZ52+20),"")</f>
      </c>
      <c r="CZ52">
        <f>IFERROR(MATCH($CC52,$CD$2:$CD$263,0)+1,0)</f>
      </c>
      <c r="DA52">
        <f>IFERROR(INDEX($CE$2:$CE$263,MATCH($CC52,$CD$2:$CD$263,0)),0)</f>
      </c>
      <c r="DB52">
        <f>IFERROR(INDEX($AI:$AI,MATCH($H52,$AH:$AH,0))&amp;"","")</f>
      </c>
      <c r="DC52" t="s">
        <v>88</v>
      </c>
      <c r="DD52" t="s">
        <v>336</v>
      </c>
      <c r="DF52">
        <f>IF($GI52&gt;=1,INDEX($DC:$DC,$GH52+1),"")</f>
      </c>
      <c r="DG52">
        <f>IF($GI52&gt;=2,INDEX($DC:$DC,$GH52+2),"")</f>
      </c>
      <c r="DH52">
        <f>IF($GI52&gt;=3,INDEX($DC:$DC,$GH52+3),"")</f>
      </c>
      <c r="DI52">
        <f>IF($GI52&gt;=4,INDEX($DC:$DC,$GH52+4),"")</f>
      </c>
      <c r="DJ52">
        <f>IF($GI52&gt;=5,INDEX($DC:$DC,$GH52+5),"")</f>
      </c>
      <c r="DK52">
        <f>IF($GI52&gt;=6,INDEX($DC:$DC,$GH52+6),"")</f>
      </c>
      <c r="DL52">
        <f>IF($GI52&gt;=7,INDEX($DC:$DC,$GH52+7),"")</f>
      </c>
      <c r="DM52">
        <f>IF($GI52&gt;=8,INDEX($DC:$DC,$GH52+8),"")</f>
      </c>
      <c r="DN52">
        <f>IF($GI52&gt;=9,INDEX($DC:$DC,$GH52+9),"")</f>
      </c>
      <c r="DO52">
        <f>IF($GI52&gt;=10,INDEX($DC:$DC,$GH52+10),"")</f>
      </c>
      <c r="DP52">
        <f>IF($GI52&gt;=11,INDEX($DC:$DC,$GH52+11),"")</f>
      </c>
      <c r="DQ52">
        <f>IF($GI52&gt;=12,INDEX($DC:$DC,$GH52+12),"")</f>
      </c>
      <c r="DR52">
        <f>IF($GI52&gt;=13,INDEX($DC:$DC,$GH52+13),"")</f>
      </c>
      <c r="DS52">
        <f>IF($GI52&gt;=14,INDEX($DC:$DC,$GH52+14),"")</f>
      </c>
      <c r="DT52">
        <f>IF($GI52&gt;=15,INDEX($DC:$DC,$GH52+15),"")</f>
      </c>
      <c r="DU52">
        <f>IF($GI52&gt;=16,INDEX($DC:$DC,$GH52+16),"")</f>
      </c>
      <c r="DV52">
        <f>IF($GI52&gt;=17,INDEX($DC:$DC,$GH52+17),"")</f>
      </c>
      <c r="DW52">
        <f>IF($GI52&gt;=18,INDEX($DC:$DC,$GH52+18),"")</f>
      </c>
      <c r="DX52">
        <f>IF($GI52&gt;=19,INDEX($DC:$DC,$GH52+19),"")</f>
      </c>
      <c r="DY52">
        <f>IF($GI52&gt;=20,INDEX($DC:$DC,$GH52+20),"")</f>
      </c>
      <c r="DZ52">
        <f>IF($GI52&gt;=21,INDEX($DC:$DC,$GH52+21),"")</f>
      </c>
      <c r="EA52">
        <f>IF($GI52&gt;=22,INDEX($DC:$DC,$GH52+22),"")</f>
      </c>
      <c r="EB52">
        <f>IF($GI52&gt;=23,INDEX($DC:$DC,$GH52+23),"")</f>
      </c>
      <c r="EC52">
        <f>IF($GI52&gt;=24,INDEX($DC:$DC,$GH52+24),"")</f>
      </c>
      <c r="ED52">
        <f>IF($GI52&gt;=25,INDEX($DC:$DC,$GH52+25),"")</f>
      </c>
      <c r="EE52">
        <f>IF($GI52&gt;=26,INDEX($DC:$DC,$GH52+26),"")</f>
      </c>
      <c r="EF52">
        <f>IF($GI52&gt;=27,INDEX($DC:$DC,$GH52+27),"")</f>
      </c>
      <c r="EG52">
        <f>IF($GI52&gt;=28,INDEX($DC:$DC,$GH52+28),"")</f>
      </c>
      <c r="EH52">
        <f>IF($GI52&gt;=29,INDEX($DC:$DC,$GH52+29),"")</f>
      </c>
      <c r="EI52">
        <f>IF($GI52&gt;=30,INDEX($DC:$DC,$GH52+30),"")</f>
      </c>
      <c r="EJ52">
        <f>IF($GI52&gt;=31,INDEX($DC:$DC,$GH52+31),"")</f>
      </c>
      <c r="EK52">
        <f>IF($GI52&gt;=32,INDEX($DC:$DC,$GH52+32),"")</f>
      </c>
      <c r="EL52">
        <f>IF($GI52&gt;=33,INDEX($DC:$DC,$GH52+33),"")</f>
      </c>
      <c r="EM52">
        <f>IF($GI52&gt;=34,INDEX($DC:$DC,$GH52+34),"")</f>
      </c>
      <c r="EN52">
        <f>IF($GI52&gt;=35,INDEX($DC:$DC,$GH52+35),"")</f>
      </c>
      <c r="EO52">
        <f>IF($GI52&gt;=36,INDEX($DC:$DC,$GH52+36),"")</f>
      </c>
      <c r="EP52">
        <f>IF($GI52&gt;=37,INDEX($DC:$DC,$GH52+37),"")</f>
      </c>
      <c r="EQ52">
        <f>IF($GI52&gt;=38,INDEX($DC:$DC,$GH52+38),"")</f>
      </c>
      <c r="ER52">
        <f>IF($GI52&gt;=39,INDEX($DC:$DC,$GH52+39),"")</f>
      </c>
      <c r="ES52">
        <f>IF($GI52&gt;=40,INDEX($DC:$DC,$GH52+40),"")</f>
      </c>
      <c r="ET52">
        <f>IF($GI52&gt;=1,INDEX($DD:$DD,$GH52+1),"")</f>
      </c>
      <c r="EU52">
        <f>IF($GI52&gt;=2,INDEX($DD:$DD,$GH52+2),"")</f>
      </c>
      <c r="EV52">
        <f>IF($GI52&gt;=3,INDEX($DD:$DD,$GH52+3),"")</f>
      </c>
      <c r="EW52">
        <f>IF($GI52&gt;=4,INDEX($DD:$DD,$GH52+4),"")</f>
      </c>
      <c r="EX52">
        <f>IF($GI52&gt;=5,INDEX($DD:$DD,$GH52+5),"")</f>
      </c>
      <c r="EY52">
        <f>IF($GI52&gt;=6,INDEX($DD:$DD,$GH52+6),"")</f>
      </c>
      <c r="EZ52">
        <f>IF($GI52&gt;=7,INDEX($DD:$DD,$GH52+7),"")</f>
      </c>
      <c r="FA52">
        <f>IF($GI52&gt;=8,INDEX($DD:$DD,$GH52+8),"")</f>
      </c>
      <c r="FB52">
        <f>IF($GI52&gt;=9,INDEX($DD:$DD,$GH52+9),"")</f>
      </c>
      <c r="FC52">
        <f>IF($GI52&gt;=10,INDEX($DD:$DD,$GH52+10),"")</f>
      </c>
      <c r="FD52">
        <f>IF($GI52&gt;=11,INDEX($DD:$DD,$GH52+11),"")</f>
      </c>
      <c r="FE52">
        <f>IF($GI52&gt;=12,INDEX($DD:$DD,$GH52+12),"")</f>
      </c>
      <c r="FF52">
        <f>IF($GI52&gt;=13,INDEX($DD:$DD,$GH52+13),"")</f>
      </c>
      <c r="FG52">
        <f>IF($GI52&gt;=14,INDEX($DD:$DD,$GH52+14),"")</f>
      </c>
      <c r="FH52">
        <f>IF($GI52&gt;=15,INDEX($DD:$DD,$GH52+15),"")</f>
      </c>
      <c r="FI52">
        <f>IF($GI52&gt;=16,INDEX($DD:$DD,$GH52+16),"")</f>
      </c>
      <c r="FJ52">
        <f>IF($GI52&gt;=17,INDEX($DD:$DD,$GH52+17),"")</f>
      </c>
      <c r="FK52">
        <f>IF($GI52&gt;=18,INDEX($DD:$DD,$GH52+18),"")</f>
      </c>
      <c r="FL52">
        <f>IF($GI52&gt;=19,INDEX($DD:$DD,$GH52+19),"")</f>
      </c>
      <c r="FM52">
        <f>IF($GI52&gt;=20,INDEX($DD:$DD,$GH52+20),"")</f>
      </c>
      <c r="FN52">
        <f>IF($GI52&gt;=21,INDEX($DD:$DD,$GH52+21),"")</f>
      </c>
      <c r="FO52">
        <f>IF($GI52&gt;=22,INDEX($DD:$DD,$GH52+22),"")</f>
      </c>
      <c r="FP52">
        <f>IF($GI52&gt;=23,INDEX($DD:$DD,$GH52+23),"")</f>
      </c>
      <c r="FQ52">
        <f>IF($GI52&gt;=24,INDEX($DD:$DD,$GH52+24),"")</f>
      </c>
      <c r="FR52">
        <f>IF($GI52&gt;=25,INDEX($DD:$DD,$GH52+25),"")</f>
      </c>
      <c r="FS52">
        <f>IF($GI52&gt;=26,INDEX($DD:$DD,$GH52+26),"")</f>
      </c>
      <c r="FT52">
        <f>IF($GI52&gt;=27,INDEX($DD:$DD,$GH52+27),"")</f>
      </c>
      <c r="FU52">
        <f>IF($GI52&gt;=28,INDEX($DD:$DD,$GH52+28),"")</f>
      </c>
      <c r="FV52">
        <f>IF($GI52&gt;=29,INDEX($DD:$DD,$GH52+29),"")</f>
      </c>
      <c r="FW52">
        <f>IF($GI52&gt;=30,INDEX($DD:$DD,$GH52+30),"")</f>
      </c>
      <c r="FX52">
        <f>IF($GI52&gt;=31,INDEX($DD:$DD,$GH52+31),"")</f>
      </c>
      <c r="FY52">
        <f>IF($GI52&gt;=32,INDEX($DD:$DD,$GH52+32),"")</f>
      </c>
      <c r="FZ52">
        <f>IF($GI52&gt;=33,INDEX($DD:$DD,$GH52+33),"")</f>
      </c>
      <c r="GA52">
        <f>IF($GI52&gt;=34,INDEX($DD:$DD,$GH52+34),"")</f>
      </c>
      <c r="GB52">
        <f>IF($GI52&gt;=35,INDEX($DD:$DD,$GH52+35),"")</f>
      </c>
      <c r="GC52">
        <f>IF($GI52&gt;=36,INDEX($DD:$DD,$GH52+36),"")</f>
      </c>
      <c r="GD52">
        <f>IF($GI52&gt;=37,INDEX($DD:$DD,$GH52+37),"")</f>
      </c>
      <c r="GE52">
        <f>IF($GI52&gt;=38,INDEX($DD:$DD,$GH52+38),"")</f>
      </c>
      <c r="GF52">
        <f>IF($GI52&gt;=39,INDEX($DD:$DD,$GH52+39),"")</f>
      </c>
      <c r="GG52">
        <f>IF($GI52&gt;=40,INDEX($DD:$DD,$GH52+40),"")</f>
      </c>
      <c r="GH52">
        <f>IFERROR(MATCH($DB52,$DC$2:$DC$148,0)+1,0)</f>
      </c>
      <c r="GI52">
        <f>IFERROR(INDEX($DE$2:$DE$148,MATCH($DB52,$DC$2:$DC$148,0)),0)</f>
      </c>
      <c r="GJ52">
        <f>IFERROR(MATCH($S52,$DF$52:$ES$52,0),0)</f>
      </c>
      <c r="GK52">
        <f>IF($GJ52&gt;0,INDEX($ET$52:$GG$52,$GJ52),"")</f>
      </c>
      <c r="GL52" t="s">
        <v>337</v>
      </c>
      <c r="GN52">
        <f>IF($IW52&gt;=1,INDEX($GL:$GL,$IV52+1),"")</f>
      </c>
      <c r="GO52">
        <f>IF($IW52&gt;=2,INDEX($GL:$GL,$IV52+2),"")</f>
      </c>
      <c r="GP52">
        <f>IF($IW52&gt;=3,INDEX($GL:$GL,$IV52+3),"")</f>
      </c>
      <c r="GQ52">
        <f>IF($IW52&gt;=4,INDEX($GL:$GL,$IV52+4),"")</f>
      </c>
      <c r="GR52">
        <f>IF($IW52&gt;=5,INDEX($GL:$GL,$IV52+5),"")</f>
      </c>
      <c r="GS52">
        <f>IF($IW52&gt;=6,INDEX($GL:$GL,$IV52+6),"")</f>
      </c>
      <c r="GT52">
        <f>IF($IW52&gt;=7,INDEX($GL:$GL,$IV52+7),"")</f>
      </c>
      <c r="GU52">
        <f>IF($IW52&gt;=8,INDEX($GL:$GL,$IV52+8),"")</f>
      </c>
      <c r="GV52">
        <f>IF($IW52&gt;=9,INDEX($GL:$GL,$IV52+9),"")</f>
      </c>
      <c r="GW52">
        <f>IF($IW52&gt;=10,INDEX($GL:$GL,$IV52+10),"")</f>
      </c>
      <c r="GX52">
        <f>IF($IW52&gt;=11,INDEX($GL:$GL,$IV52+11),"")</f>
      </c>
      <c r="GY52">
        <f>IF($IW52&gt;=12,INDEX($GL:$GL,$IV52+12),"")</f>
      </c>
      <c r="GZ52">
        <f>IF($IW52&gt;=13,INDEX($GL:$GL,$IV52+13),"")</f>
      </c>
      <c r="HA52">
        <f>IF($IW52&gt;=14,INDEX($GL:$GL,$IV52+14),"")</f>
      </c>
      <c r="HB52">
        <f>IF($IW52&gt;=15,INDEX($GL:$GL,$IV52+15),"")</f>
      </c>
      <c r="HC52">
        <f>IF($IW52&gt;=16,INDEX($GL:$GL,$IV52+16),"")</f>
      </c>
      <c r="HD52">
        <f>IF($IW52&gt;=17,INDEX($GL:$GL,$IV52+17),"")</f>
      </c>
      <c r="HE52">
        <f>IF($IW52&gt;=18,INDEX($GL:$GL,$IV52+18),"")</f>
      </c>
      <c r="HF52">
        <f>IF($IW52&gt;=19,INDEX($GL:$GL,$IV52+19),"")</f>
      </c>
      <c r="HG52">
        <f>IF($IW52&gt;=20,INDEX($GL:$GL,$IV52+20),"")</f>
      </c>
      <c r="HH52">
        <f>IF($IW52&gt;=21,INDEX($GL:$GL,$IV52+21),"")</f>
      </c>
      <c r="HI52">
        <f>IF($IW52&gt;=22,INDEX($GL:$GL,$IV52+22),"")</f>
      </c>
      <c r="HJ52">
        <f>IF($IW52&gt;=23,INDEX($GL:$GL,$IV52+23),"")</f>
      </c>
      <c r="HK52">
        <f>IF($IW52&gt;=24,INDEX($GL:$GL,$IV52+24),"")</f>
      </c>
      <c r="HL52">
        <f>IF($IW52&gt;=25,INDEX($GL:$GL,$IV52+25),"")</f>
      </c>
      <c r="HM52">
        <f>IF($IW52&gt;=26,INDEX($GL:$GL,$IV52+26),"")</f>
      </c>
      <c r="HN52">
        <f>IF($IW52&gt;=27,INDEX($GL:$GL,$IV52+27),"")</f>
      </c>
      <c r="HO52">
        <f>IF($IW52&gt;=28,INDEX($GL:$GL,$IV52+28),"")</f>
      </c>
      <c r="HP52">
        <f>IF($IW52&gt;=29,INDEX($GL:$GL,$IV52+29),"")</f>
      </c>
      <c r="HQ52">
        <f>IF($IW52&gt;=30,INDEX($GL:$GL,$IV52+30),"")</f>
      </c>
      <c r="HR52">
        <f>IF($IW52&gt;=31,INDEX($GL:$GL,$IV52+31),"")</f>
      </c>
      <c r="HS52">
        <f>IF($IW52&gt;=32,INDEX($GL:$GL,$IV52+32),"")</f>
      </c>
      <c r="HT52">
        <f>IF($IW52&gt;=33,INDEX($GL:$GL,$IV52+33),"")</f>
      </c>
      <c r="HU52">
        <f>IF($IW52&gt;=34,INDEX($GL:$GL,$IV52+34),"")</f>
      </c>
      <c r="HV52">
        <f>IF($IW52&gt;=35,INDEX($GL:$GL,$IV52+35),"")</f>
      </c>
      <c r="HW52">
        <f>IF($IW52&gt;=36,INDEX($GL:$GL,$IV52+36),"")</f>
      </c>
      <c r="HX52">
        <f>IF($IW52&gt;=37,INDEX($GL:$GL,$IV52+37),"")</f>
      </c>
      <c r="HY52">
        <f>IF($IW52&gt;=38,INDEX($GL:$GL,$IV52+38),"")</f>
      </c>
      <c r="HZ52">
        <f>IF($IW52&gt;=39,INDEX($GL:$GL,$IV52+39),"")</f>
      </c>
      <c r="IA52">
        <f>IF($IW52&gt;=40,INDEX($GL:$GL,$IV52+40),"")</f>
      </c>
      <c r="IB52">
        <f>IF($IW52&gt;=41,INDEX($GL:$GL,$IV52+41),"")</f>
      </c>
      <c r="IC52">
        <f>IF($IW52&gt;=42,INDEX($GL:$GL,$IV52+42),"")</f>
      </c>
      <c r="ID52">
        <f>IF($IW52&gt;=43,INDEX($GL:$GL,$IV52+43),"")</f>
      </c>
      <c r="IE52">
        <f>IF($IW52&gt;=44,INDEX($GL:$GL,$IV52+44),"")</f>
      </c>
      <c r="IF52">
        <f>IF($IW52&gt;=45,INDEX($GL:$GL,$IV52+45),"")</f>
      </c>
      <c r="IG52">
        <f>IF($IW52&gt;=46,INDEX($GL:$GL,$IV52+46),"")</f>
      </c>
      <c r="IH52">
        <f>IF($IW52&gt;=47,INDEX($GL:$GL,$IV52+47),"")</f>
      </c>
      <c r="II52">
        <f>IF($IW52&gt;=48,INDEX($GL:$GL,$IV52+48),"")</f>
      </c>
      <c r="IJ52">
        <f>IF($IW52&gt;=49,INDEX($GL:$GL,$IV52+49),"")</f>
      </c>
      <c r="IK52">
        <f>IF($IW52&gt;=50,INDEX($GL:$GL,$IV52+50),"")</f>
      </c>
      <c r="IL52">
        <f>IF($IW52&gt;=51,INDEX($GL:$GL,$IV52+51),"")</f>
      </c>
      <c r="IM52">
        <f>IF($IW52&gt;=52,INDEX($GL:$GL,$IV52+52),"")</f>
      </c>
      <c r="IN52">
        <f>IF($IW52&gt;=53,INDEX($GL:$GL,$IV52+53),"")</f>
      </c>
      <c r="IO52">
        <f>IF($IW52&gt;=54,INDEX($GL:$GL,$IV52+54),"")</f>
      </c>
      <c r="IP52">
        <f>IF($IW52&gt;=55,INDEX($GL:$GL,$IV52+55),"")</f>
      </c>
      <c r="IQ52">
        <f>IF($IW52&gt;=56,INDEX($GL:$GL,$IV52+56),"")</f>
      </c>
      <c r="IR52">
        <f>IF($IW52&gt;=57,INDEX($GL:$GL,$IV52+57),"")</f>
      </c>
      <c r="IS52">
        <f>IF($IW52&gt;=58,INDEX($GL:$GL,$IV52+58),"")</f>
      </c>
      <c r="IT52">
        <f>IF($IW52&gt;=59,INDEX($GL:$GL,$IV52+59),"")</f>
      </c>
      <c r="IU52">
        <f>IF($IW52&gt;=60,INDEX($GL:$GL,$IV52+60),"")</f>
      </c>
      <c r="IV52">
        <f>IFERROR(MATCH($GK52,$GL$2:$GL$324,0)+1,0)</f>
      </c>
      <c r="IW52">
        <f>IFERROR(INDEX($GM$2:$GM$324,MATCH($GK52,$GL$2:$GL$324,0)),0)</f>
      </c>
      <c r="IX52" t="s">
        <v>34</v>
      </c>
      <c r="IY52" t="s">
        <v>34</v>
      </c>
    </row>
    <row r="53" spans="1:259" x14ac:dyDescent="0.25">
      <c r="K53">
        <f>IF(OR($N53="",$J53=""),"",IFERROR($N53/$J53,0))</f>
      </c>
      <c r="L53">
        <f>IF($N53="","",
SUM($M53,$O53,$T53,$P53,$R53)*
(1-IF($U53="",0,VALUE($U53)/100)))</f>
      </c>
      <c r="M53">
        <f>IF($N53="","",$N53)</f>
      </c>
      <c r="O53">
        <f>IF($N53="","",
IF($H53="","",
IF(ISNUMBER(SEARCH("exempt",LOWER($H53))),0,
$N53*(VALUE(SUBSTITUTE($H53,"%",""))/100))))</f>
      </c>
      <c r="V53">
        <f>IFERROR(IF(FIND(" - ",$E53)&gt;0,MID($E53,FIND(" - ",$E53)+3,LEN($E53)),""),"")</f>
      </c>
      <c r="AE53" t="s">
        <v>338</v>
      </c>
      <c r="AG53" t="s">
        <v>339</v>
      </c>
      <c r="AH53" t="s">
        <v>339</v>
      </c>
      <c r="AI53" t="s">
        <v>340</v>
      </c>
      <c r="AJ53">
        <f>IFERROR(LEFT($E53,FIND(" - ",$E53)-1),$E53)</f>
      </c>
      <c r="AK53" t="s">
        <v>313</v>
      </c>
      <c r="AM53">
        <f>IF($CB53&gt;=1,INDEX($AK:$AK,$CA53+1),"")</f>
      </c>
      <c r="AN53">
        <f>IF($CB53&gt;=2,INDEX($AK:$AK,$CA53+2),"")</f>
      </c>
      <c r="AO53">
        <f>IF($CB53&gt;=3,INDEX($AK:$AK,$CA53+3),"")</f>
      </c>
      <c r="AP53">
        <f>IF($CB53&gt;=4,INDEX($AK:$AK,$CA53+4),"")</f>
      </c>
      <c r="AQ53">
        <f>IF($CB53&gt;=5,INDEX($AK:$AK,$CA53+5),"")</f>
      </c>
      <c r="AR53">
        <f>IF($CB53&gt;=6,INDEX($AK:$AK,$CA53+6),"")</f>
      </c>
      <c r="AS53">
        <f>IF($CB53&gt;=7,INDEX($AK:$AK,$CA53+7),"")</f>
      </c>
      <c r="AT53">
        <f>IF($CB53&gt;=8,INDEX($AK:$AK,$CA53+8),"")</f>
      </c>
      <c r="AU53">
        <f>IF($CB53&gt;=9,INDEX($AK:$AK,$CA53+9),"")</f>
      </c>
      <c r="AV53">
        <f>IF($CB53&gt;=10,INDEX($AK:$AK,$CA53+10),"")</f>
      </c>
      <c r="AW53">
        <f>IF($CB53&gt;=11,INDEX($AK:$AK,$CA53+11),"")</f>
      </c>
      <c r="AX53">
        <f>IF($CB53&gt;=12,INDEX($AK:$AK,$CA53+12),"")</f>
      </c>
      <c r="AY53">
        <f>IF($CB53&gt;=13,INDEX($AK:$AK,$CA53+13),"")</f>
      </c>
      <c r="AZ53">
        <f>IF($CB53&gt;=14,INDEX($AK:$AK,$CA53+14),"")</f>
      </c>
      <c r="BA53">
        <f>IF($CB53&gt;=15,INDEX($AK:$AK,$CA53+15),"")</f>
      </c>
      <c r="BB53">
        <f>IF($CB53&gt;=16,INDEX($AK:$AK,$CA53+16),"")</f>
      </c>
      <c r="BC53">
        <f>IF($CB53&gt;=17,INDEX($AK:$AK,$CA53+17),"")</f>
      </c>
      <c r="BD53">
        <f>IF($CB53&gt;=18,INDEX($AK:$AK,$CA53+18),"")</f>
      </c>
      <c r="BE53">
        <f>IF($CB53&gt;=19,INDEX($AK:$AK,$CA53+19),"")</f>
      </c>
      <c r="BF53">
        <f>IF($CB53&gt;=20,INDEX($AK:$AK,$CA53+20),"")</f>
      </c>
      <c r="BG53">
        <f>IF($CB53&gt;=21,INDEX($AK:$AK,$CA53+21),"")</f>
      </c>
      <c r="BH53">
        <f>IF($CB53&gt;=22,INDEX($AK:$AK,$CA53+22),"")</f>
      </c>
      <c r="BI53">
        <f>IF($CB53&gt;=23,INDEX($AK:$AK,$CA53+23),"")</f>
      </c>
      <c r="BJ53">
        <f>IF($CB53&gt;=24,INDEX($AK:$AK,$CA53+24),"")</f>
      </c>
      <c r="BK53">
        <f>IF($CB53&gt;=25,INDEX($AK:$AK,$CA53+25),"")</f>
      </c>
      <c r="BL53">
        <f>IF($CB53&gt;=26,INDEX($AK:$AK,$CA53+26),"")</f>
      </c>
      <c r="BM53">
        <f>IF($CB53&gt;=27,INDEX($AK:$AK,$CA53+27),"")</f>
      </c>
      <c r="BN53">
        <f>IF($CB53&gt;=28,INDEX($AK:$AK,$CA53+28),"")</f>
      </c>
      <c r="BO53">
        <f>IF($CB53&gt;=29,INDEX($AK:$AK,$CA53+29),"")</f>
      </c>
      <c r="BP53">
        <f>IF($CB53&gt;=30,INDEX($AK:$AK,$CA53+30),"")</f>
      </c>
      <c r="BQ53">
        <f>IF($CB53&gt;=31,INDEX($AK:$AK,$CA53+31),"")</f>
      </c>
      <c r="BR53">
        <f>IF($CB53&gt;=32,INDEX($AK:$AK,$CA53+32),"")</f>
      </c>
      <c r="BS53">
        <f>IF($CB53&gt;=33,INDEX($AK:$AK,$CA53+33),"")</f>
      </c>
      <c r="BT53">
        <f>IF($CB53&gt;=34,INDEX($AK:$AK,$CA53+34),"")</f>
      </c>
      <c r="BU53">
        <f>IF($CB53&gt;=35,INDEX($AK:$AK,$CA53+35),"")</f>
      </c>
      <c r="BV53">
        <f>IF($CB53&gt;=36,INDEX($AK:$AK,$CA53+36),"")</f>
      </c>
      <c r="BW53">
        <f>IF($CB53&gt;=37,INDEX($AK:$AK,$CA53+37),"")</f>
      </c>
      <c r="BX53">
        <f>IF($CB53&gt;=38,INDEX($AK:$AK,$CA53+38),"")</f>
      </c>
      <c r="BY53">
        <f>IF($CB53&gt;=39,INDEX($AK:$AK,$CA53+39),"")</f>
      </c>
      <c r="BZ53">
        <f>IF($CB53&gt;=40,INDEX($AK:$AK,$CA53+40),"")</f>
      </c>
      <c r="CA53">
        <f>IFERROR(MATCH($AJ53,$AK$2:$AK$134,0)+1,0)</f>
      </c>
      <c r="CB53">
        <f>IFERROR(INDEX($AL$2:$AL$134,MATCH($AJ53,$AK$2:$AK$134,0)),0)</f>
      </c>
      <c r="CC53">
        <f>IFERROR(LEFT($F53,FIND(" - ",$F53)-1),$F53)</f>
      </c>
      <c r="CD53" t="s">
        <v>155</v>
      </c>
      <c r="CF53">
        <f>IF($DA53&gt;=1,INDEX($CD:$CD,$CZ53+1),"")</f>
      </c>
      <c r="CG53">
        <f>IF($DA53&gt;=2,INDEX($CD:$CD,$CZ53+2),"")</f>
      </c>
      <c r="CH53">
        <f>IF($DA53&gt;=3,INDEX($CD:$CD,$CZ53+3),"")</f>
      </c>
      <c r="CI53">
        <f>IF($DA53&gt;=4,INDEX($CD:$CD,$CZ53+4),"")</f>
      </c>
      <c r="CJ53">
        <f>IF($DA53&gt;=5,INDEX($CD:$CD,$CZ53+5),"")</f>
      </c>
      <c r="CK53">
        <f>IF($DA53&gt;=6,INDEX($CD:$CD,$CZ53+6),"")</f>
      </c>
      <c r="CL53">
        <f>IF($DA53&gt;=7,INDEX($CD:$CD,$CZ53+7),"")</f>
      </c>
      <c r="CM53">
        <f>IF($DA53&gt;=8,INDEX($CD:$CD,$CZ53+8),"")</f>
      </c>
      <c r="CN53">
        <f>IF($DA53&gt;=9,INDEX($CD:$CD,$CZ53+9),"")</f>
      </c>
      <c r="CO53">
        <f>IF($DA53&gt;=10,INDEX($CD:$CD,$CZ53+10),"")</f>
      </c>
      <c r="CP53">
        <f>IF($DA53&gt;=11,INDEX($CD:$CD,$CZ53+11),"")</f>
      </c>
      <c r="CQ53">
        <f>IF($DA53&gt;=12,INDEX($CD:$CD,$CZ53+12),"")</f>
      </c>
      <c r="CR53">
        <f>IF($DA53&gt;=13,INDEX($CD:$CD,$CZ53+13),"")</f>
      </c>
      <c r="CS53">
        <f>IF($DA53&gt;=14,INDEX($CD:$CD,$CZ53+14),"")</f>
      </c>
      <c r="CT53">
        <f>IF($DA53&gt;=15,INDEX($CD:$CD,$CZ53+15),"")</f>
      </c>
      <c r="CU53">
        <f>IF($DA53&gt;=16,INDEX($CD:$CD,$CZ53+16),"")</f>
      </c>
      <c r="CV53">
        <f>IF($DA53&gt;=17,INDEX($CD:$CD,$CZ53+17),"")</f>
      </c>
      <c r="CW53">
        <f>IF($DA53&gt;=18,INDEX($CD:$CD,$CZ53+18),"")</f>
      </c>
      <c r="CX53">
        <f>IF($DA53&gt;=19,INDEX($CD:$CD,$CZ53+19),"")</f>
      </c>
      <c r="CY53">
        <f>IF($DA53&gt;=20,INDEX($CD:$CD,$CZ53+20),"")</f>
      </c>
      <c r="CZ53">
        <f>IFERROR(MATCH($CC53,$CD$2:$CD$263,0)+1,0)</f>
      </c>
      <c r="DA53">
        <f>IFERROR(INDEX($CE$2:$CE$263,MATCH($CC53,$CD$2:$CD$263,0)),0)</f>
      </c>
      <c r="DB53">
        <f>IFERROR(INDEX($AI:$AI,MATCH($H53,$AH:$AH,0))&amp;"","")</f>
      </c>
      <c r="DC53" t="s">
        <v>341</v>
      </c>
      <c r="DE53">
        <v>1</v>
      </c>
      <c r="DF53">
        <f>IF($GI53&gt;=1,INDEX($DC:$DC,$GH53+1),"")</f>
      </c>
      <c r="DG53">
        <f>IF($GI53&gt;=2,INDEX($DC:$DC,$GH53+2),"")</f>
      </c>
      <c r="DH53">
        <f>IF($GI53&gt;=3,INDEX($DC:$DC,$GH53+3),"")</f>
      </c>
      <c r="DI53">
        <f>IF($GI53&gt;=4,INDEX($DC:$DC,$GH53+4),"")</f>
      </c>
      <c r="DJ53">
        <f>IF($GI53&gt;=5,INDEX($DC:$DC,$GH53+5),"")</f>
      </c>
      <c r="DK53">
        <f>IF($GI53&gt;=6,INDEX($DC:$DC,$GH53+6),"")</f>
      </c>
      <c r="DL53">
        <f>IF($GI53&gt;=7,INDEX($DC:$DC,$GH53+7),"")</f>
      </c>
      <c r="DM53">
        <f>IF($GI53&gt;=8,INDEX($DC:$DC,$GH53+8),"")</f>
      </c>
      <c r="DN53">
        <f>IF($GI53&gt;=9,INDEX($DC:$DC,$GH53+9),"")</f>
      </c>
      <c r="DO53">
        <f>IF($GI53&gt;=10,INDEX($DC:$DC,$GH53+10),"")</f>
      </c>
      <c r="DP53">
        <f>IF($GI53&gt;=11,INDEX($DC:$DC,$GH53+11),"")</f>
      </c>
      <c r="DQ53">
        <f>IF($GI53&gt;=12,INDEX($DC:$DC,$GH53+12),"")</f>
      </c>
      <c r="DR53">
        <f>IF($GI53&gt;=13,INDEX($DC:$DC,$GH53+13),"")</f>
      </c>
      <c r="DS53">
        <f>IF($GI53&gt;=14,INDEX($DC:$DC,$GH53+14),"")</f>
      </c>
      <c r="DT53">
        <f>IF($GI53&gt;=15,INDEX($DC:$DC,$GH53+15),"")</f>
      </c>
      <c r="DU53">
        <f>IF($GI53&gt;=16,INDEX($DC:$DC,$GH53+16),"")</f>
      </c>
      <c r="DV53">
        <f>IF($GI53&gt;=17,INDEX($DC:$DC,$GH53+17),"")</f>
      </c>
      <c r="DW53">
        <f>IF($GI53&gt;=18,INDEX($DC:$DC,$GH53+18),"")</f>
      </c>
      <c r="DX53">
        <f>IF($GI53&gt;=19,INDEX($DC:$DC,$GH53+19),"")</f>
      </c>
      <c r="DY53">
        <f>IF($GI53&gt;=20,INDEX($DC:$DC,$GH53+20),"")</f>
      </c>
      <c r="DZ53">
        <f>IF($GI53&gt;=21,INDEX($DC:$DC,$GH53+21),"")</f>
      </c>
      <c r="EA53">
        <f>IF($GI53&gt;=22,INDEX($DC:$DC,$GH53+22),"")</f>
      </c>
      <c r="EB53">
        <f>IF($GI53&gt;=23,INDEX($DC:$DC,$GH53+23),"")</f>
      </c>
      <c r="EC53">
        <f>IF($GI53&gt;=24,INDEX($DC:$DC,$GH53+24),"")</f>
      </c>
      <c r="ED53">
        <f>IF($GI53&gt;=25,INDEX($DC:$DC,$GH53+25),"")</f>
      </c>
      <c r="EE53">
        <f>IF($GI53&gt;=26,INDEX($DC:$DC,$GH53+26),"")</f>
      </c>
      <c r="EF53">
        <f>IF($GI53&gt;=27,INDEX($DC:$DC,$GH53+27),"")</f>
      </c>
      <c r="EG53">
        <f>IF($GI53&gt;=28,INDEX($DC:$DC,$GH53+28),"")</f>
      </c>
      <c r="EH53">
        <f>IF($GI53&gt;=29,INDEX($DC:$DC,$GH53+29),"")</f>
      </c>
      <c r="EI53">
        <f>IF($GI53&gt;=30,INDEX($DC:$DC,$GH53+30),"")</f>
      </c>
      <c r="EJ53">
        <f>IF($GI53&gt;=31,INDEX($DC:$DC,$GH53+31),"")</f>
      </c>
      <c r="EK53">
        <f>IF($GI53&gt;=32,INDEX($DC:$DC,$GH53+32),"")</f>
      </c>
      <c r="EL53">
        <f>IF($GI53&gt;=33,INDEX($DC:$DC,$GH53+33),"")</f>
      </c>
      <c r="EM53">
        <f>IF($GI53&gt;=34,INDEX($DC:$DC,$GH53+34),"")</f>
      </c>
      <c r="EN53">
        <f>IF($GI53&gt;=35,INDEX($DC:$DC,$GH53+35),"")</f>
      </c>
      <c r="EO53">
        <f>IF($GI53&gt;=36,INDEX($DC:$DC,$GH53+36),"")</f>
      </c>
      <c r="EP53">
        <f>IF($GI53&gt;=37,INDEX($DC:$DC,$GH53+37),"")</f>
      </c>
      <c r="EQ53">
        <f>IF($GI53&gt;=38,INDEX($DC:$DC,$GH53+38),"")</f>
      </c>
      <c r="ER53">
        <f>IF($GI53&gt;=39,INDEX($DC:$DC,$GH53+39),"")</f>
      </c>
      <c r="ES53">
        <f>IF($GI53&gt;=40,INDEX($DC:$DC,$GH53+40),"")</f>
      </c>
      <c r="ET53">
        <f>IF($GI53&gt;=1,INDEX($DD:$DD,$GH53+1),"")</f>
      </c>
      <c r="EU53">
        <f>IF($GI53&gt;=2,INDEX($DD:$DD,$GH53+2),"")</f>
      </c>
      <c r="EV53">
        <f>IF($GI53&gt;=3,INDEX($DD:$DD,$GH53+3),"")</f>
      </c>
      <c r="EW53">
        <f>IF($GI53&gt;=4,INDEX($DD:$DD,$GH53+4),"")</f>
      </c>
      <c r="EX53">
        <f>IF($GI53&gt;=5,INDEX($DD:$DD,$GH53+5),"")</f>
      </c>
      <c r="EY53">
        <f>IF($GI53&gt;=6,INDEX($DD:$DD,$GH53+6),"")</f>
      </c>
      <c r="EZ53">
        <f>IF($GI53&gt;=7,INDEX($DD:$DD,$GH53+7),"")</f>
      </c>
      <c r="FA53">
        <f>IF($GI53&gt;=8,INDEX($DD:$DD,$GH53+8),"")</f>
      </c>
      <c r="FB53">
        <f>IF($GI53&gt;=9,INDEX($DD:$DD,$GH53+9),"")</f>
      </c>
      <c r="FC53">
        <f>IF($GI53&gt;=10,INDEX($DD:$DD,$GH53+10),"")</f>
      </c>
      <c r="FD53">
        <f>IF($GI53&gt;=11,INDEX($DD:$DD,$GH53+11),"")</f>
      </c>
      <c r="FE53">
        <f>IF($GI53&gt;=12,INDEX($DD:$DD,$GH53+12),"")</f>
      </c>
      <c r="FF53">
        <f>IF($GI53&gt;=13,INDEX($DD:$DD,$GH53+13),"")</f>
      </c>
      <c r="FG53">
        <f>IF($GI53&gt;=14,INDEX($DD:$DD,$GH53+14),"")</f>
      </c>
      <c r="FH53">
        <f>IF($GI53&gt;=15,INDEX($DD:$DD,$GH53+15),"")</f>
      </c>
      <c r="FI53">
        <f>IF($GI53&gt;=16,INDEX($DD:$DD,$GH53+16),"")</f>
      </c>
      <c r="FJ53">
        <f>IF($GI53&gt;=17,INDEX($DD:$DD,$GH53+17),"")</f>
      </c>
      <c r="FK53">
        <f>IF($GI53&gt;=18,INDEX($DD:$DD,$GH53+18),"")</f>
      </c>
      <c r="FL53">
        <f>IF($GI53&gt;=19,INDEX($DD:$DD,$GH53+19),"")</f>
      </c>
      <c r="FM53">
        <f>IF($GI53&gt;=20,INDEX($DD:$DD,$GH53+20),"")</f>
      </c>
      <c r="FN53">
        <f>IF($GI53&gt;=21,INDEX($DD:$DD,$GH53+21),"")</f>
      </c>
      <c r="FO53">
        <f>IF($GI53&gt;=22,INDEX($DD:$DD,$GH53+22),"")</f>
      </c>
      <c r="FP53">
        <f>IF($GI53&gt;=23,INDEX($DD:$DD,$GH53+23),"")</f>
      </c>
      <c r="FQ53">
        <f>IF($GI53&gt;=24,INDEX($DD:$DD,$GH53+24),"")</f>
      </c>
      <c r="FR53">
        <f>IF($GI53&gt;=25,INDEX($DD:$DD,$GH53+25),"")</f>
      </c>
      <c r="FS53">
        <f>IF($GI53&gt;=26,INDEX($DD:$DD,$GH53+26),"")</f>
      </c>
      <c r="FT53">
        <f>IF($GI53&gt;=27,INDEX($DD:$DD,$GH53+27),"")</f>
      </c>
      <c r="FU53">
        <f>IF($GI53&gt;=28,INDEX($DD:$DD,$GH53+28),"")</f>
      </c>
      <c r="FV53">
        <f>IF($GI53&gt;=29,INDEX($DD:$DD,$GH53+29),"")</f>
      </c>
      <c r="FW53">
        <f>IF($GI53&gt;=30,INDEX($DD:$DD,$GH53+30),"")</f>
      </c>
      <c r="FX53">
        <f>IF($GI53&gt;=31,INDEX($DD:$DD,$GH53+31),"")</f>
      </c>
      <c r="FY53">
        <f>IF($GI53&gt;=32,INDEX($DD:$DD,$GH53+32),"")</f>
      </c>
      <c r="FZ53">
        <f>IF($GI53&gt;=33,INDEX($DD:$DD,$GH53+33),"")</f>
      </c>
      <c r="GA53">
        <f>IF($GI53&gt;=34,INDEX($DD:$DD,$GH53+34),"")</f>
      </c>
      <c r="GB53">
        <f>IF($GI53&gt;=35,INDEX($DD:$DD,$GH53+35),"")</f>
      </c>
      <c r="GC53">
        <f>IF($GI53&gt;=36,INDEX($DD:$DD,$GH53+36),"")</f>
      </c>
      <c r="GD53">
        <f>IF($GI53&gt;=37,INDEX($DD:$DD,$GH53+37),"")</f>
      </c>
      <c r="GE53">
        <f>IF($GI53&gt;=38,INDEX($DD:$DD,$GH53+38),"")</f>
      </c>
      <c r="GF53">
        <f>IF($GI53&gt;=39,INDEX($DD:$DD,$GH53+39),"")</f>
      </c>
      <c r="GG53">
        <f>IF($GI53&gt;=40,INDEX($DD:$DD,$GH53+40),"")</f>
      </c>
      <c r="GH53">
        <f>IFERROR(MATCH($DB53,$DC$2:$DC$148,0)+1,0)</f>
      </c>
      <c r="GI53">
        <f>IFERROR(INDEX($DE$2:$DE$148,MATCH($DB53,$DC$2:$DC$148,0)),0)</f>
      </c>
      <c r="GJ53">
        <f>IFERROR(MATCH($S53,$DF$53:$ES$53,0),0)</f>
      </c>
      <c r="GK53">
        <f>IF($GJ53&gt;0,INDEX($ET$53:$GG$53,$GJ53),"")</f>
      </c>
      <c r="GL53" t="s">
        <v>342</v>
      </c>
      <c r="GN53">
        <f>IF($IW53&gt;=1,INDEX($GL:$GL,$IV53+1),"")</f>
      </c>
      <c r="GO53">
        <f>IF($IW53&gt;=2,INDEX($GL:$GL,$IV53+2),"")</f>
      </c>
      <c r="GP53">
        <f>IF($IW53&gt;=3,INDEX($GL:$GL,$IV53+3),"")</f>
      </c>
      <c r="GQ53">
        <f>IF($IW53&gt;=4,INDEX($GL:$GL,$IV53+4),"")</f>
      </c>
      <c r="GR53">
        <f>IF($IW53&gt;=5,INDEX($GL:$GL,$IV53+5),"")</f>
      </c>
      <c r="GS53">
        <f>IF($IW53&gt;=6,INDEX($GL:$GL,$IV53+6),"")</f>
      </c>
      <c r="GT53">
        <f>IF($IW53&gt;=7,INDEX($GL:$GL,$IV53+7),"")</f>
      </c>
      <c r="GU53">
        <f>IF($IW53&gt;=8,INDEX($GL:$GL,$IV53+8),"")</f>
      </c>
      <c r="GV53">
        <f>IF($IW53&gt;=9,INDEX($GL:$GL,$IV53+9),"")</f>
      </c>
      <c r="GW53">
        <f>IF($IW53&gt;=10,INDEX($GL:$GL,$IV53+10),"")</f>
      </c>
      <c r="GX53">
        <f>IF($IW53&gt;=11,INDEX($GL:$GL,$IV53+11),"")</f>
      </c>
      <c r="GY53">
        <f>IF($IW53&gt;=12,INDEX($GL:$GL,$IV53+12),"")</f>
      </c>
      <c r="GZ53">
        <f>IF($IW53&gt;=13,INDEX($GL:$GL,$IV53+13),"")</f>
      </c>
      <c r="HA53">
        <f>IF($IW53&gt;=14,INDEX($GL:$GL,$IV53+14),"")</f>
      </c>
      <c r="HB53">
        <f>IF($IW53&gt;=15,INDEX($GL:$GL,$IV53+15),"")</f>
      </c>
      <c r="HC53">
        <f>IF($IW53&gt;=16,INDEX($GL:$GL,$IV53+16),"")</f>
      </c>
      <c r="HD53">
        <f>IF($IW53&gt;=17,INDEX($GL:$GL,$IV53+17),"")</f>
      </c>
      <c r="HE53">
        <f>IF($IW53&gt;=18,INDEX($GL:$GL,$IV53+18),"")</f>
      </c>
      <c r="HF53">
        <f>IF($IW53&gt;=19,INDEX($GL:$GL,$IV53+19),"")</f>
      </c>
      <c r="HG53">
        <f>IF($IW53&gt;=20,INDEX($GL:$GL,$IV53+20),"")</f>
      </c>
      <c r="HH53">
        <f>IF($IW53&gt;=21,INDEX($GL:$GL,$IV53+21),"")</f>
      </c>
      <c r="HI53">
        <f>IF($IW53&gt;=22,INDEX($GL:$GL,$IV53+22),"")</f>
      </c>
      <c r="HJ53">
        <f>IF($IW53&gt;=23,INDEX($GL:$GL,$IV53+23),"")</f>
      </c>
      <c r="HK53">
        <f>IF($IW53&gt;=24,INDEX($GL:$GL,$IV53+24),"")</f>
      </c>
      <c r="HL53">
        <f>IF($IW53&gt;=25,INDEX($GL:$GL,$IV53+25),"")</f>
      </c>
      <c r="HM53">
        <f>IF($IW53&gt;=26,INDEX($GL:$GL,$IV53+26),"")</f>
      </c>
      <c r="HN53">
        <f>IF($IW53&gt;=27,INDEX($GL:$GL,$IV53+27),"")</f>
      </c>
      <c r="HO53">
        <f>IF($IW53&gt;=28,INDEX($GL:$GL,$IV53+28),"")</f>
      </c>
      <c r="HP53">
        <f>IF($IW53&gt;=29,INDEX($GL:$GL,$IV53+29),"")</f>
      </c>
      <c r="HQ53">
        <f>IF($IW53&gt;=30,INDEX($GL:$GL,$IV53+30),"")</f>
      </c>
      <c r="HR53">
        <f>IF($IW53&gt;=31,INDEX($GL:$GL,$IV53+31),"")</f>
      </c>
      <c r="HS53">
        <f>IF($IW53&gt;=32,INDEX($GL:$GL,$IV53+32),"")</f>
      </c>
      <c r="HT53">
        <f>IF($IW53&gt;=33,INDEX($GL:$GL,$IV53+33),"")</f>
      </c>
      <c r="HU53">
        <f>IF($IW53&gt;=34,INDEX($GL:$GL,$IV53+34),"")</f>
      </c>
      <c r="HV53">
        <f>IF($IW53&gt;=35,INDEX($GL:$GL,$IV53+35),"")</f>
      </c>
      <c r="HW53">
        <f>IF($IW53&gt;=36,INDEX($GL:$GL,$IV53+36),"")</f>
      </c>
      <c r="HX53">
        <f>IF($IW53&gt;=37,INDEX($GL:$GL,$IV53+37),"")</f>
      </c>
      <c r="HY53">
        <f>IF($IW53&gt;=38,INDEX($GL:$GL,$IV53+38),"")</f>
      </c>
      <c r="HZ53">
        <f>IF($IW53&gt;=39,INDEX($GL:$GL,$IV53+39),"")</f>
      </c>
      <c r="IA53">
        <f>IF($IW53&gt;=40,INDEX($GL:$GL,$IV53+40),"")</f>
      </c>
      <c r="IB53">
        <f>IF($IW53&gt;=41,INDEX($GL:$GL,$IV53+41),"")</f>
      </c>
      <c r="IC53">
        <f>IF($IW53&gt;=42,INDEX($GL:$GL,$IV53+42),"")</f>
      </c>
      <c r="ID53">
        <f>IF($IW53&gt;=43,INDEX($GL:$GL,$IV53+43),"")</f>
      </c>
      <c r="IE53">
        <f>IF($IW53&gt;=44,INDEX($GL:$GL,$IV53+44),"")</f>
      </c>
      <c r="IF53">
        <f>IF($IW53&gt;=45,INDEX($GL:$GL,$IV53+45),"")</f>
      </c>
      <c r="IG53">
        <f>IF($IW53&gt;=46,INDEX($GL:$GL,$IV53+46),"")</f>
      </c>
      <c r="IH53">
        <f>IF($IW53&gt;=47,INDEX($GL:$GL,$IV53+47),"")</f>
      </c>
      <c r="II53">
        <f>IF($IW53&gt;=48,INDEX($GL:$GL,$IV53+48),"")</f>
      </c>
      <c r="IJ53">
        <f>IF($IW53&gt;=49,INDEX($GL:$GL,$IV53+49),"")</f>
      </c>
      <c r="IK53">
        <f>IF($IW53&gt;=50,INDEX($GL:$GL,$IV53+50),"")</f>
      </c>
      <c r="IL53">
        <f>IF($IW53&gt;=51,INDEX($GL:$GL,$IV53+51),"")</f>
      </c>
      <c r="IM53">
        <f>IF($IW53&gt;=52,INDEX($GL:$GL,$IV53+52),"")</f>
      </c>
      <c r="IN53">
        <f>IF($IW53&gt;=53,INDEX($GL:$GL,$IV53+53),"")</f>
      </c>
      <c r="IO53">
        <f>IF($IW53&gt;=54,INDEX($GL:$GL,$IV53+54),"")</f>
      </c>
      <c r="IP53">
        <f>IF($IW53&gt;=55,INDEX($GL:$GL,$IV53+55),"")</f>
      </c>
      <c r="IQ53">
        <f>IF($IW53&gt;=56,INDEX($GL:$GL,$IV53+56),"")</f>
      </c>
      <c r="IR53">
        <f>IF($IW53&gt;=57,INDEX($GL:$GL,$IV53+57),"")</f>
      </c>
      <c r="IS53">
        <f>IF($IW53&gt;=58,INDEX($GL:$GL,$IV53+58),"")</f>
      </c>
      <c r="IT53">
        <f>IF($IW53&gt;=59,INDEX($GL:$GL,$IV53+59),"")</f>
      </c>
      <c r="IU53">
        <f>IF($IW53&gt;=60,INDEX($GL:$GL,$IV53+60),"")</f>
      </c>
      <c r="IV53">
        <f>IFERROR(MATCH($GK53,$GL$2:$GL$324,0)+1,0)</f>
      </c>
      <c r="IW53">
        <f>IFERROR(INDEX($GM$2:$GM$324,MATCH($GK53,$GL$2:$GL$324,0)),0)</f>
      </c>
      <c r="IX53" t="s">
        <v>34</v>
      </c>
      <c r="IY53" t="s">
        <v>34</v>
      </c>
    </row>
    <row r="54" spans="1:259" x14ac:dyDescent="0.25">
      <c r="K54">
        <f>IF(OR($N54="",$J54=""),"",IFERROR($N54/$J54,0))</f>
      </c>
      <c r="L54">
        <f>IF($N54="","",
SUM($M54,$O54,$T54,$P54,$R54)*
(1-IF($U54="",0,VALUE($U54)/100)))</f>
      </c>
      <c r="M54">
        <f>IF($N54="","",$N54)</f>
      </c>
      <c r="O54">
        <f>IF($N54="","",
IF($H54="","",
IF(ISNUMBER(SEARCH("exempt",LOWER($H54))),0,
$N54*(VALUE(SUBSTITUTE($H54,"%",""))/100))))</f>
      </c>
      <c r="V54">
        <f>IFERROR(IF(FIND(" - ",$E54)&gt;0,MID($E54,FIND(" - ",$E54)+3,LEN($E54)),""),"")</f>
      </c>
      <c r="AE54" t="s">
        <v>343</v>
      </c>
      <c r="AG54" t="s">
        <v>344</v>
      </c>
      <c r="AH54" t="s">
        <v>344</v>
      </c>
      <c r="AI54" t="s">
        <v>345</v>
      </c>
      <c r="AJ54">
        <f>IFERROR(LEFT($E54,FIND(" - ",$E54)-1),$E54)</f>
      </c>
      <c r="AK54" t="s">
        <v>128</v>
      </c>
      <c r="AM54">
        <f>IF($CB54&gt;=1,INDEX($AK:$AK,$CA54+1),"")</f>
      </c>
      <c r="AN54">
        <f>IF($CB54&gt;=2,INDEX($AK:$AK,$CA54+2),"")</f>
      </c>
      <c r="AO54">
        <f>IF($CB54&gt;=3,INDEX($AK:$AK,$CA54+3),"")</f>
      </c>
      <c r="AP54">
        <f>IF($CB54&gt;=4,INDEX($AK:$AK,$CA54+4),"")</f>
      </c>
      <c r="AQ54">
        <f>IF($CB54&gt;=5,INDEX($AK:$AK,$CA54+5),"")</f>
      </c>
      <c r="AR54">
        <f>IF($CB54&gt;=6,INDEX($AK:$AK,$CA54+6),"")</f>
      </c>
      <c r="AS54">
        <f>IF($CB54&gt;=7,INDEX($AK:$AK,$CA54+7),"")</f>
      </c>
      <c r="AT54">
        <f>IF($CB54&gt;=8,INDEX($AK:$AK,$CA54+8),"")</f>
      </c>
      <c r="AU54">
        <f>IF($CB54&gt;=9,INDEX($AK:$AK,$CA54+9),"")</f>
      </c>
      <c r="AV54">
        <f>IF($CB54&gt;=10,INDEX($AK:$AK,$CA54+10),"")</f>
      </c>
      <c r="AW54">
        <f>IF($CB54&gt;=11,INDEX($AK:$AK,$CA54+11),"")</f>
      </c>
      <c r="AX54">
        <f>IF($CB54&gt;=12,INDEX($AK:$AK,$CA54+12),"")</f>
      </c>
      <c r="AY54">
        <f>IF($CB54&gt;=13,INDEX($AK:$AK,$CA54+13),"")</f>
      </c>
      <c r="AZ54">
        <f>IF($CB54&gt;=14,INDEX($AK:$AK,$CA54+14),"")</f>
      </c>
      <c r="BA54">
        <f>IF($CB54&gt;=15,INDEX($AK:$AK,$CA54+15),"")</f>
      </c>
      <c r="BB54">
        <f>IF($CB54&gt;=16,INDEX($AK:$AK,$CA54+16),"")</f>
      </c>
      <c r="BC54">
        <f>IF($CB54&gt;=17,INDEX($AK:$AK,$CA54+17),"")</f>
      </c>
      <c r="BD54">
        <f>IF($CB54&gt;=18,INDEX($AK:$AK,$CA54+18),"")</f>
      </c>
      <c r="BE54">
        <f>IF($CB54&gt;=19,INDEX($AK:$AK,$CA54+19),"")</f>
      </c>
      <c r="BF54">
        <f>IF($CB54&gt;=20,INDEX($AK:$AK,$CA54+20),"")</f>
      </c>
      <c r="BG54">
        <f>IF($CB54&gt;=21,INDEX($AK:$AK,$CA54+21),"")</f>
      </c>
      <c r="BH54">
        <f>IF($CB54&gt;=22,INDEX($AK:$AK,$CA54+22),"")</f>
      </c>
      <c r="BI54">
        <f>IF($CB54&gt;=23,INDEX($AK:$AK,$CA54+23),"")</f>
      </c>
      <c r="BJ54">
        <f>IF($CB54&gt;=24,INDEX($AK:$AK,$CA54+24),"")</f>
      </c>
      <c r="BK54">
        <f>IF($CB54&gt;=25,INDEX($AK:$AK,$CA54+25),"")</f>
      </c>
      <c r="BL54">
        <f>IF($CB54&gt;=26,INDEX($AK:$AK,$CA54+26),"")</f>
      </c>
      <c r="BM54">
        <f>IF($CB54&gt;=27,INDEX($AK:$AK,$CA54+27),"")</f>
      </c>
      <c r="BN54">
        <f>IF($CB54&gt;=28,INDEX($AK:$AK,$CA54+28),"")</f>
      </c>
      <c r="BO54">
        <f>IF($CB54&gt;=29,INDEX($AK:$AK,$CA54+29),"")</f>
      </c>
      <c r="BP54">
        <f>IF($CB54&gt;=30,INDEX($AK:$AK,$CA54+30),"")</f>
      </c>
      <c r="BQ54">
        <f>IF($CB54&gt;=31,INDEX($AK:$AK,$CA54+31),"")</f>
      </c>
      <c r="BR54">
        <f>IF($CB54&gt;=32,INDEX($AK:$AK,$CA54+32),"")</f>
      </c>
      <c r="BS54">
        <f>IF($CB54&gt;=33,INDEX($AK:$AK,$CA54+33),"")</f>
      </c>
      <c r="BT54">
        <f>IF($CB54&gt;=34,INDEX($AK:$AK,$CA54+34),"")</f>
      </c>
      <c r="BU54">
        <f>IF($CB54&gt;=35,INDEX($AK:$AK,$CA54+35),"")</f>
      </c>
      <c r="BV54">
        <f>IF($CB54&gt;=36,INDEX($AK:$AK,$CA54+36),"")</f>
      </c>
      <c r="BW54">
        <f>IF($CB54&gt;=37,INDEX($AK:$AK,$CA54+37),"")</f>
      </c>
      <c r="BX54">
        <f>IF($CB54&gt;=38,INDEX($AK:$AK,$CA54+38),"")</f>
      </c>
      <c r="BY54">
        <f>IF($CB54&gt;=39,INDEX($AK:$AK,$CA54+39),"")</f>
      </c>
      <c r="BZ54">
        <f>IF($CB54&gt;=40,INDEX($AK:$AK,$CA54+40),"")</f>
      </c>
      <c r="CA54">
        <f>IFERROR(MATCH($AJ54,$AK$2:$AK$134,0)+1,0)</f>
      </c>
      <c r="CB54">
        <f>IFERROR(INDEX($AL$2:$AL$134,MATCH($AJ54,$AK$2:$AK$134,0)),0)</f>
      </c>
      <c r="CC54">
        <f>IFERROR(LEFT($F54,FIND(" - ",$F54)-1),$F54)</f>
      </c>
      <c r="CD54" t="s">
        <v>164</v>
      </c>
      <c r="CF54">
        <f>IF($DA54&gt;=1,INDEX($CD:$CD,$CZ54+1),"")</f>
      </c>
      <c r="CG54">
        <f>IF($DA54&gt;=2,INDEX($CD:$CD,$CZ54+2),"")</f>
      </c>
      <c r="CH54">
        <f>IF($DA54&gt;=3,INDEX($CD:$CD,$CZ54+3),"")</f>
      </c>
      <c r="CI54">
        <f>IF($DA54&gt;=4,INDEX($CD:$CD,$CZ54+4),"")</f>
      </c>
      <c r="CJ54">
        <f>IF($DA54&gt;=5,INDEX($CD:$CD,$CZ54+5),"")</f>
      </c>
      <c r="CK54">
        <f>IF($DA54&gt;=6,INDEX($CD:$CD,$CZ54+6),"")</f>
      </c>
      <c r="CL54">
        <f>IF($DA54&gt;=7,INDEX($CD:$CD,$CZ54+7),"")</f>
      </c>
      <c r="CM54">
        <f>IF($DA54&gt;=8,INDEX($CD:$CD,$CZ54+8),"")</f>
      </c>
      <c r="CN54">
        <f>IF($DA54&gt;=9,INDEX($CD:$CD,$CZ54+9),"")</f>
      </c>
      <c r="CO54">
        <f>IF($DA54&gt;=10,INDEX($CD:$CD,$CZ54+10),"")</f>
      </c>
      <c r="CP54">
        <f>IF($DA54&gt;=11,INDEX($CD:$CD,$CZ54+11),"")</f>
      </c>
      <c r="CQ54">
        <f>IF($DA54&gt;=12,INDEX($CD:$CD,$CZ54+12),"")</f>
      </c>
      <c r="CR54">
        <f>IF($DA54&gt;=13,INDEX($CD:$CD,$CZ54+13),"")</f>
      </c>
      <c r="CS54">
        <f>IF($DA54&gt;=14,INDEX($CD:$CD,$CZ54+14),"")</f>
      </c>
      <c r="CT54">
        <f>IF($DA54&gt;=15,INDEX($CD:$CD,$CZ54+15),"")</f>
      </c>
      <c r="CU54">
        <f>IF($DA54&gt;=16,INDEX($CD:$CD,$CZ54+16),"")</f>
      </c>
      <c r="CV54">
        <f>IF($DA54&gt;=17,INDEX($CD:$CD,$CZ54+17),"")</f>
      </c>
      <c r="CW54">
        <f>IF($DA54&gt;=18,INDEX($CD:$CD,$CZ54+18),"")</f>
      </c>
      <c r="CX54">
        <f>IF($DA54&gt;=19,INDEX($CD:$CD,$CZ54+19),"")</f>
      </c>
      <c r="CY54">
        <f>IF($DA54&gt;=20,INDEX($CD:$CD,$CZ54+20),"")</f>
      </c>
      <c r="CZ54">
        <f>IFERROR(MATCH($CC54,$CD$2:$CD$263,0)+1,0)</f>
      </c>
      <c r="DA54">
        <f>IFERROR(INDEX($CE$2:$CE$263,MATCH($CC54,$CD$2:$CD$263,0)),0)</f>
      </c>
      <c r="DB54">
        <f>IFERROR(INDEX($AI:$AI,MATCH($H54,$AH:$AH,0))&amp;"","")</f>
      </c>
      <c r="DC54" t="s">
        <v>42</v>
      </c>
      <c r="DD54" t="s">
        <v>34</v>
      </c>
      <c r="DF54">
        <f>IF($GI54&gt;=1,INDEX($DC:$DC,$GH54+1),"")</f>
      </c>
      <c r="DG54">
        <f>IF($GI54&gt;=2,INDEX($DC:$DC,$GH54+2),"")</f>
      </c>
      <c r="DH54">
        <f>IF($GI54&gt;=3,INDEX($DC:$DC,$GH54+3),"")</f>
      </c>
      <c r="DI54">
        <f>IF($GI54&gt;=4,INDEX($DC:$DC,$GH54+4),"")</f>
      </c>
      <c r="DJ54">
        <f>IF($GI54&gt;=5,INDEX($DC:$DC,$GH54+5),"")</f>
      </c>
      <c r="DK54">
        <f>IF($GI54&gt;=6,INDEX($DC:$DC,$GH54+6),"")</f>
      </c>
      <c r="DL54">
        <f>IF($GI54&gt;=7,INDEX($DC:$DC,$GH54+7),"")</f>
      </c>
      <c r="DM54">
        <f>IF($GI54&gt;=8,INDEX($DC:$DC,$GH54+8),"")</f>
      </c>
      <c r="DN54">
        <f>IF($GI54&gt;=9,INDEX($DC:$DC,$GH54+9),"")</f>
      </c>
      <c r="DO54">
        <f>IF($GI54&gt;=10,INDEX($DC:$DC,$GH54+10),"")</f>
      </c>
      <c r="DP54">
        <f>IF($GI54&gt;=11,INDEX($DC:$DC,$GH54+11),"")</f>
      </c>
      <c r="DQ54">
        <f>IF($GI54&gt;=12,INDEX($DC:$DC,$GH54+12),"")</f>
      </c>
      <c r="DR54">
        <f>IF($GI54&gt;=13,INDEX($DC:$DC,$GH54+13),"")</f>
      </c>
      <c r="DS54">
        <f>IF($GI54&gt;=14,INDEX($DC:$DC,$GH54+14),"")</f>
      </c>
      <c r="DT54">
        <f>IF($GI54&gt;=15,INDEX($DC:$DC,$GH54+15),"")</f>
      </c>
      <c r="DU54">
        <f>IF($GI54&gt;=16,INDEX($DC:$DC,$GH54+16),"")</f>
      </c>
      <c r="DV54">
        <f>IF($GI54&gt;=17,INDEX($DC:$DC,$GH54+17),"")</f>
      </c>
      <c r="DW54">
        <f>IF($GI54&gt;=18,INDEX($DC:$DC,$GH54+18),"")</f>
      </c>
      <c r="DX54">
        <f>IF($GI54&gt;=19,INDEX($DC:$DC,$GH54+19),"")</f>
      </c>
      <c r="DY54">
        <f>IF($GI54&gt;=20,INDEX($DC:$DC,$GH54+20),"")</f>
      </c>
      <c r="DZ54">
        <f>IF($GI54&gt;=21,INDEX($DC:$DC,$GH54+21),"")</f>
      </c>
      <c r="EA54">
        <f>IF($GI54&gt;=22,INDEX($DC:$DC,$GH54+22),"")</f>
      </c>
      <c r="EB54">
        <f>IF($GI54&gt;=23,INDEX($DC:$DC,$GH54+23),"")</f>
      </c>
      <c r="EC54">
        <f>IF($GI54&gt;=24,INDEX($DC:$DC,$GH54+24),"")</f>
      </c>
      <c r="ED54">
        <f>IF($GI54&gt;=25,INDEX($DC:$DC,$GH54+25),"")</f>
      </c>
      <c r="EE54">
        <f>IF($GI54&gt;=26,INDEX($DC:$DC,$GH54+26),"")</f>
      </c>
      <c r="EF54">
        <f>IF($GI54&gt;=27,INDEX($DC:$DC,$GH54+27),"")</f>
      </c>
      <c r="EG54">
        <f>IF($GI54&gt;=28,INDEX($DC:$DC,$GH54+28),"")</f>
      </c>
      <c r="EH54">
        <f>IF($GI54&gt;=29,INDEX($DC:$DC,$GH54+29),"")</f>
      </c>
      <c r="EI54">
        <f>IF($GI54&gt;=30,INDEX($DC:$DC,$GH54+30),"")</f>
      </c>
      <c r="EJ54">
        <f>IF($GI54&gt;=31,INDEX($DC:$DC,$GH54+31),"")</f>
      </c>
      <c r="EK54">
        <f>IF($GI54&gt;=32,INDEX($DC:$DC,$GH54+32),"")</f>
      </c>
      <c r="EL54">
        <f>IF($GI54&gt;=33,INDEX($DC:$DC,$GH54+33),"")</f>
      </c>
      <c r="EM54">
        <f>IF($GI54&gt;=34,INDEX($DC:$DC,$GH54+34),"")</f>
      </c>
      <c r="EN54">
        <f>IF($GI54&gt;=35,INDEX($DC:$DC,$GH54+35),"")</f>
      </c>
      <c r="EO54">
        <f>IF($GI54&gt;=36,INDEX($DC:$DC,$GH54+36),"")</f>
      </c>
      <c r="EP54">
        <f>IF($GI54&gt;=37,INDEX($DC:$DC,$GH54+37),"")</f>
      </c>
      <c r="EQ54">
        <f>IF($GI54&gt;=38,INDEX($DC:$DC,$GH54+38),"")</f>
      </c>
      <c r="ER54">
        <f>IF($GI54&gt;=39,INDEX($DC:$DC,$GH54+39),"")</f>
      </c>
      <c r="ES54">
        <f>IF($GI54&gt;=40,INDEX($DC:$DC,$GH54+40),"")</f>
      </c>
      <c r="ET54">
        <f>IF($GI54&gt;=1,INDEX($DD:$DD,$GH54+1),"")</f>
      </c>
      <c r="EU54">
        <f>IF($GI54&gt;=2,INDEX($DD:$DD,$GH54+2),"")</f>
      </c>
      <c r="EV54">
        <f>IF($GI54&gt;=3,INDEX($DD:$DD,$GH54+3),"")</f>
      </c>
      <c r="EW54">
        <f>IF($GI54&gt;=4,INDEX($DD:$DD,$GH54+4),"")</f>
      </c>
      <c r="EX54">
        <f>IF($GI54&gt;=5,INDEX($DD:$DD,$GH54+5),"")</f>
      </c>
      <c r="EY54">
        <f>IF($GI54&gt;=6,INDEX($DD:$DD,$GH54+6),"")</f>
      </c>
      <c r="EZ54">
        <f>IF($GI54&gt;=7,INDEX($DD:$DD,$GH54+7),"")</f>
      </c>
      <c r="FA54">
        <f>IF($GI54&gt;=8,INDEX($DD:$DD,$GH54+8),"")</f>
      </c>
      <c r="FB54">
        <f>IF($GI54&gt;=9,INDEX($DD:$DD,$GH54+9),"")</f>
      </c>
      <c r="FC54">
        <f>IF($GI54&gt;=10,INDEX($DD:$DD,$GH54+10),"")</f>
      </c>
      <c r="FD54">
        <f>IF($GI54&gt;=11,INDEX($DD:$DD,$GH54+11),"")</f>
      </c>
      <c r="FE54">
        <f>IF($GI54&gt;=12,INDEX($DD:$DD,$GH54+12),"")</f>
      </c>
      <c r="FF54">
        <f>IF($GI54&gt;=13,INDEX($DD:$DD,$GH54+13),"")</f>
      </c>
      <c r="FG54">
        <f>IF($GI54&gt;=14,INDEX($DD:$DD,$GH54+14),"")</f>
      </c>
      <c r="FH54">
        <f>IF($GI54&gt;=15,INDEX($DD:$DD,$GH54+15),"")</f>
      </c>
      <c r="FI54">
        <f>IF($GI54&gt;=16,INDEX($DD:$DD,$GH54+16),"")</f>
      </c>
      <c r="FJ54">
        <f>IF($GI54&gt;=17,INDEX($DD:$DD,$GH54+17),"")</f>
      </c>
      <c r="FK54">
        <f>IF($GI54&gt;=18,INDEX($DD:$DD,$GH54+18),"")</f>
      </c>
      <c r="FL54">
        <f>IF($GI54&gt;=19,INDEX($DD:$DD,$GH54+19),"")</f>
      </c>
      <c r="FM54">
        <f>IF($GI54&gt;=20,INDEX($DD:$DD,$GH54+20),"")</f>
      </c>
      <c r="FN54">
        <f>IF($GI54&gt;=21,INDEX($DD:$DD,$GH54+21),"")</f>
      </c>
      <c r="FO54">
        <f>IF($GI54&gt;=22,INDEX($DD:$DD,$GH54+22),"")</f>
      </c>
      <c r="FP54">
        <f>IF($GI54&gt;=23,INDEX($DD:$DD,$GH54+23),"")</f>
      </c>
      <c r="FQ54">
        <f>IF($GI54&gt;=24,INDEX($DD:$DD,$GH54+24),"")</f>
      </c>
      <c r="FR54">
        <f>IF($GI54&gt;=25,INDEX($DD:$DD,$GH54+25),"")</f>
      </c>
      <c r="FS54">
        <f>IF($GI54&gt;=26,INDEX($DD:$DD,$GH54+26),"")</f>
      </c>
      <c r="FT54">
        <f>IF($GI54&gt;=27,INDEX($DD:$DD,$GH54+27),"")</f>
      </c>
      <c r="FU54">
        <f>IF($GI54&gt;=28,INDEX($DD:$DD,$GH54+28),"")</f>
      </c>
      <c r="FV54">
        <f>IF($GI54&gt;=29,INDEX($DD:$DD,$GH54+29),"")</f>
      </c>
      <c r="FW54">
        <f>IF($GI54&gt;=30,INDEX($DD:$DD,$GH54+30),"")</f>
      </c>
      <c r="FX54">
        <f>IF($GI54&gt;=31,INDEX($DD:$DD,$GH54+31),"")</f>
      </c>
      <c r="FY54">
        <f>IF($GI54&gt;=32,INDEX($DD:$DD,$GH54+32),"")</f>
      </c>
      <c r="FZ54">
        <f>IF($GI54&gt;=33,INDEX($DD:$DD,$GH54+33),"")</f>
      </c>
      <c r="GA54">
        <f>IF($GI54&gt;=34,INDEX($DD:$DD,$GH54+34),"")</f>
      </c>
      <c r="GB54">
        <f>IF($GI54&gt;=35,INDEX($DD:$DD,$GH54+35),"")</f>
      </c>
      <c r="GC54">
        <f>IF($GI54&gt;=36,INDEX($DD:$DD,$GH54+36),"")</f>
      </c>
      <c r="GD54">
        <f>IF($GI54&gt;=37,INDEX($DD:$DD,$GH54+37),"")</f>
      </c>
      <c r="GE54">
        <f>IF($GI54&gt;=38,INDEX($DD:$DD,$GH54+38),"")</f>
      </c>
      <c r="GF54">
        <f>IF($GI54&gt;=39,INDEX($DD:$DD,$GH54+39),"")</f>
      </c>
      <c r="GG54">
        <f>IF($GI54&gt;=40,INDEX($DD:$DD,$GH54+40),"")</f>
      </c>
      <c r="GH54">
        <f>IFERROR(MATCH($DB54,$DC$2:$DC$148,0)+1,0)</f>
      </c>
      <c r="GI54">
        <f>IFERROR(INDEX($DE$2:$DE$148,MATCH($DB54,$DC$2:$DC$148,0)),0)</f>
      </c>
      <c r="GJ54">
        <f>IFERROR(MATCH($S54,$DF$54:$ES$54,0),0)</f>
      </c>
      <c r="GK54">
        <f>IF($GJ54&gt;0,INDEX($ET$54:$GG$54,$GJ54),"")</f>
      </c>
      <c r="GL54" t="s">
        <v>346</v>
      </c>
      <c r="GN54">
        <f>IF($IW54&gt;=1,INDEX($GL:$GL,$IV54+1),"")</f>
      </c>
      <c r="GO54">
        <f>IF($IW54&gt;=2,INDEX($GL:$GL,$IV54+2),"")</f>
      </c>
      <c r="GP54">
        <f>IF($IW54&gt;=3,INDEX($GL:$GL,$IV54+3),"")</f>
      </c>
      <c r="GQ54">
        <f>IF($IW54&gt;=4,INDEX($GL:$GL,$IV54+4),"")</f>
      </c>
      <c r="GR54">
        <f>IF($IW54&gt;=5,INDEX($GL:$GL,$IV54+5),"")</f>
      </c>
      <c r="GS54">
        <f>IF($IW54&gt;=6,INDEX($GL:$GL,$IV54+6),"")</f>
      </c>
      <c r="GT54">
        <f>IF($IW54&gt;=7,INDEX($GL:$GL,$IV54+7),"")</f>
      </c>
      <c r="GU54">
        <f>IF($IW54&gt;=8,INDEX($GL:$GL,$IV54+8),"")</f>
      </c>
      <c r="GV54">
        <f>IF($IW54&gt;=9,INDEX($GL:$GL,$IV54+9),"")</f>
      </c>
      <c r="GW54">
        <f>IF($IW54&gt;=10,INDEX($GL:$GL,$IV54+10),"")</f>
      </c>
      <c r="GX54">
        <f>IF($IW54&gt;=11,INDEX($GL:$GL,$IV54+11),"")</f>
      </c>
      <c r="GY54">
        <f>IF($IW54&gt;=12,INDEX($GL:$GL,$IV54+12),"")</f>
      </c>
      <c r="GZ54">
        <f>IF($IW54&gt;=13,INDEX($GL:$GL,$IV54+13),"")</f>
      </c>
      <c r="HA54">
        <f>IF($IW54&gt;=14,INDEX($GL:$GL,$IV54+14),"")</f>
      </c>
      <c r="HB54">
        <f>IF($IW54&gt;=15,INDEX($GL:$GL,$IV54+15),"")</f>
      </c>
      <c r="HC54">
        <f>IF($IW54&gt;=16,INDEX($GL:$GL,$IV54+16),"")</f>
      </c>
      <c r="HD54">
        <f>IF($IW54&gt;=17,INDEX($GL:$GL,$IV54+17),"")</f>
      </c>
      <c r="HE54">
        <f>IF($IW54&gt;=18,INDEX($GL:$GL,$IV54+18),"")</f>
      </c>
      <c r="HF54">
        <f>IF($IW54&gt;=19,INDEX($GL:$GL,$IV54+19),"")</f>
      </c>
      <c r="HG54">
        <f>IF($IW54&gt;=20,INDEX($GL:$GL,$IV54+20),"")</f>
      </c>
      <c r="HH54">
        <f>IF($IW54&gt;=21,INDEX($GL:$GL,$IV54+21),"")</f>
      </c>
      <c r="HI54">
        <f>IF($IW54&gt;=22,INDEX($GL:$GL,$IV54+22),"")</f>
      </c>
      <c r="HJ54">
        <f>IF($IW54&gt;=23,INDEX($GL:$GL,$IV54+23),"")</f>
      </c>
      <c r="HK54">
        <f>IF($IW54&gt;=24,INDEX($GL:$GL,$IV54+24),"")</f>
      </c>
      <c r="HL54">
        <f>IF($IW54&gt;=25,INDEX($GL:$GL,$IV54+25),"")</f>
      </c>
      <c r="HM54">
        <f>IF($IW54&gt;=26,INDEX($GL:$GL,$IV54+26),"")</f>
      </c>
      <c r="HN54">
        <f>IF($IW54&gt;=27,INDEX($GL:$GL,$IV54+27),"")</f>
      </c>
      <c r="HO54">
        <f>IF($IW54&gt;=28,INDEX($GL:$GL,$IV54+28),"")</f>
      </c>
      <c r="HP54">
        <f>IF($IW54&gt;=29,INDEX($GL:$GL,$IV54+29),"")</f>
      </c>
      <c r="HQ54">
        <f>IF($IW54&gt;=30,INDEX($GL:$GL,$IV54+30),"")</f>
      </c>
      <c r="HR54">
        <f>IF($IW54&gt;=31,INDEX($GL:$GL,$IV54+31),"")</f>
      </c>
      <c r="HS54">
        <f>IF($IW54&gt;=32,INDEX($GL:$GL,$IV54+32),"")</f>
      </c>
      <c r="HT54">
        <f>IF($IW54&gt;=33,INDEX($GL:$GL,$IV54+33),"")</f>
      </c>
      <c r="HU54">
        <f>IF($IW54&gt;=34,INDEX($GL:$GL,$IV54+34),"")</f>
      </c>
      <c r="HV54">
        <f>IF($IW54&gt;=35,INDEX($GL:$GL,$IV54+35),"")</f>
      </c>
      <c r="HW54">
        <f>IF($IW54&gt;=36,INDEX($GL:$GL,$IV54+36),"")</f>
      </c>
      <c r="HX54">
        <f>IF($IW54&gt;=37,INDEX($GL:$GL,$IV54+37),"")</f>
      </c>
      <c r="HY54">
        <f>IF($IW54&gt;=38,INDEX($GL:$GL,$IV54+38),"")</f>
      </c>
      <c r="HZ54">
        <f>IF($IW54&gt;=39,INDEX($GL:$GL,$IV54+39),"")</f>
      </c>
      <c r="IA54">
        <f>IF($IW54&gt;=40,INDEX($GL:$GL,$IV54+40),"")</f>
      </c>
      <c r="IB54">
        <f>IF($IW54&gt;=41,INDEX($GL:$GL,$IV54+41),"")</f>
      </c>
      <c r="IC54">
        <f>IF($IW54&gt;=42,INDEX($GL:$GL,$IV54+42),"")</f>
      </c>
      <c r="ID54">
        <f>IF($IW54&gt;=43,INDEX($GL:$GL,$IV54+43),"")</f>
      </c>
      <c r="IE54">
        <f>IF($IW54&gt;=44,INDEX($GL:$GL,$IV54+44),"")</f>
      </c>
      <c r="IF54">
        <f>IF($IW54&gt;=45,INDEX($GL:$GL,$IV54+45),"")</f>
      </c>
      <c r="IG54">
        <f>IF($IW54&gt;=46,INDEX($GL:$GL,$IV54+46),"")</f>
      </c>
      <c r="IH54">
        <f>IF($IW54&gt;=47,INDEX($GL:$GL,$IV54+47),"")</f>
      </c>
      <c r="II54">
        <f>IF($IW54&gt;=48,INDEX($GL:$GL,$IV54+48),"")</f>
      </c>
      <c r="IJ54">
        <f>IF($IW54&gt;=49,INDEX($GL:$GL,$IV54+49),"")</f>
      </c>
      <c r="IK54">
        <f>IF($IW54&gt;=50,INDEX($GL:$GL,$IV54+50),"")</f>
      </c>
      <c r="IL54">
        <f>IF($IW54&gt;=51,INDEX($GL:$GL,$IV54+51),"")</f>
      </c>
      <c r="IM54">
        <f>IF($IW54&gt;=52,INDEX($GL:$GL,$IV54+52),"")</f>
      </c>
      <c r="IN54">
        <f>IF($IW54&gt;=53,INDEX($GL:$GL,$IV54+53),"")</f>
      </c>
      <c r="IO54">
        <f>IF($IW54&gt;=54,INDEX($GL:$GL,$IV54+54),"")</f>
      </c>
      <c r="IP54">
        <f>IF($IW54&gt;=55,INDEX($GL:$GL,$IV54+55),"")</f>
      </c>
      <c r="IQ54">
        <f>IF($IW54&gt;=56,INDEX($GL:$GL,$IV54+56),"")</f>
      </c>
      <c r="IR54">
        <f>IF($IW54&gt;=57,INDEX($GL:$GL,$IV54+57),"")</f>
      </c>
      <c r="IS54">
        <f>IF($IW54&gt;=58,INDEX($GL:$GL,$IV54+58),"")</f>
      </c>
      <c r="IT54">
        <f>IF($IW54&gt;=59,INDEX($GL:$GL,$IV54+59),"")</f>
      </c>
      <c r="IU54">
        <f>IF($IW54&gt;=60,INDEX($GL:$GL,$IV54+60),"")</f>
      </c>
      <c r="IV54">
        <f>IFERROR(MATCH($GK54,$GL$2:$GL$324,0)+1,0)</f>
      </c>
      <c r="IW54">
        <f>IFERROR(INDEX($GM$2:$GM$324,MATCH($GK54,$GL$2:$GL$324,0)),0)</f>
      </c>
      <c r="IX54" t="s">
        <v>34</v>
      </c>
      <c r="IY54" t="s">
        <v>34</v>
      </c>
    </row>
    <row r="55" spans="1:259" x14ac:dyDescent="0.25">
      <c r="K55">
        <f>IF(OR($N55="",$J55=""),"",IFERROR($N55/$J55,0))</f>
      </c>
      <c r="L55">
        <f>IF($N55="","",
SUM($M55,$O55,$T55,$P55,$R55)*
(1-IF($U55="",0,VALUE($U55)/100)))</f>
      </c>
      <c r="M55">
        <f>IF($N55="","",$N55)</f>
      </c>
      <c r="O55">
        <f>IF($N55="","",
IF($H55="","",
IF(ISNUMBER(SEARCH("exempt",LOWER($H55))),0,
$N55*(VALUE(SUBSTITUTE($H55,"%",""))/100))))</f>
      </c>
      <c r="V55">
        <f>IFERROR(IF(FIND(" - ",$E55)&gt;0,MID($E55,FIND(" - ",$E55)+3,LEN($E55)),""),"")</f>
      </c>
      <c r="AE55" t="s">
        <v>347</v>
      </c>
      <c r="AG55" t="s">
        <v>348</v>
      </c>
      <c r="AH55" t="s">
        <v>348</v>
      </c>
      <c r="AI55" t="s">
        <v>255</v>
      </c>
      <c r="AJ55">
        <f>IFERROR(LEFT($E55,FIND(" - ",$E55)-1),$E55)</f>
      </c>
      <c r="AK55" t="s">
        <v>317</v>
      </c>
      <c r="AM55">
        <f>IF($CB55&gt;=1,INDEX($AK:$AK,$CA55+1),"")</f>
      </c>
      <c r="AN55">
        <f>IF($CB55&gt;=2,INDEX($AK:$AK,$CA55+2),"")</f>
      </c>
      <c r="AO55">
        <f>IF($CB55&gt;=3,INDEX($AK:$AK,$CA55+3),"")</f>
      </c>
      <c r="AP55">
        <f>IF($CB55&gt;=4,INDEX($AK:$AK,$CA55+4),"")</f>
      </c>
      <c r="AQ55">
        <f>IF($CB55&gt;=5,INDEX($AK:$AK,$CA55+5),"")</f>
      </c>
      <c r="AR55">
        <f>IF($CB55&gt;=6,INDEX($AK:$AK,$CA55+6),"")</f>
      </c>
      <c r="AS55">
        <f>IF($CB55&gt;=7,INDEX($AK:$AK,$CA55+7),"")</f>
      </c>
      <c r="AT55">
        <f>IF($CB55&gt;=8,INDEX($AK:$AK,$CA55+8),"")</f>
      </c>
      <c r="AU55">
        <f>IF($CB55&gt;=9,INDEX($AK:$AK,$CA55+9),"")</f>
      </c>
      <c r="AV55">
        <f>IF($CB55&gt;=10,INDEX($AK:$AK,$CA55+10),"")</f>
      </c>
      <c r="AW55">
        <f>IF($CB55&gt;=11,INDEX($AK:$AK,$CA55+11),"")</f>
      </c>
      <c r="AX55">
        <f>IF($CB55&gt;=12,INDEX($AK:$AK,$CA55+12),"")</f>
      </c>
      <c r="AY55">
        <f>IF($CB55&gt;=13,INDEX($AK:$AK,$CA55+13),"")</f>
      </c>
      <c r="AZ55">
        <f>IF($CB55&gt;=14,INDEX($AK:$AK,$CA55+14),"")</f>
      </c>
      <c r="BA55">
        <f>IF($CB55&gt;=15,INDEX($AK:$AK,$CA55+15),"")</f>
      </c>
      <c r="BB55">
        <f>IF($CB55&gt;=16,INDEX($AK:$AK,$CA55+16),"")</f>
      </c>
      <c r="BC55">
        <f>IF($CB55&gt;=17,INDEX($AK:$AK,$CA55+17),"")</f>
      </c>
      <c r="BD55">
        <f>IF($CB55&gt;=18,INDEX($AK:$AK,$CA55+18),"")</f>
      </c>
      <c r="BE55">
        <f>IF($CB55&gt;=19,INDEX($AK:$AK,$CA55+19),"")</f>
      </c>
      <c r="BF55">
        <f>IF($CB55&gt;=20,INDEX($AK:$AK,$CA55+20),"")</f>
      </c>
      <c r="BG55">
        <f>IF($CB55&gt;=21,INDEX($AK:$AK,$CA55+21),"")</f>
      </c>
      <c r="BH55">
        <f>IF($CB55&gt;=22,INDEX($AK:$AK,$CA55+22),"")</f>
      </c>
      <c r="BI55">
        <f>IF($CB55&gt;=23,INDEX($AK:$AK,$CA55+23),"")</f>
      </c>
      <c r="BJ55">
        <f>IF($CB55&gt;=24,INDEX($AK:$AK,$CA55+24),"")</f>
      </c>
      <c r="BK55">
        <f>IF($CB55&gt;=25,INDEX($AK:$AK,$CA55+25),"")</f>
      </c>
      <c r="BL55">
        <f>IF($CB55&gt;=26,INDEX($AK:$AK,$CA55+26),"")</f>
      </c>
      <c r="BM55">
        <f>IF($CB55&gt;=27,INDEX($AK:$AK,$CA55+27),"")</f>
      </c>
      <c r="BN55">
        <f>IF($CB55&gt;=28,INDEX($AK:$AK,$CA55+28),"")</f>
      </c>
      <c r="BO55">
        <f>IF($CB55&gt;=29,INDEX($AK:$AK,$CA55+29),"")</f>
      </c>
      <c r="BP55">
        <f>IF($CB55&gt;=30,INDEX($AK:$AK,$CA55+30),"")</f>
      </c>
      <c r="BQ55">
        <f>IF($CB55&gt;=31,INDEX($AK:$AK,$CA55+31),"")</f>
      </c>
      <c r="BR55">
        <f>IF($CB55&gt;=32,INDEX($AK:$AK,$CA55+32),"")</f>
      </c>
      <c r="BS55">
        <f>IF($CB55&gt;=33,INDEX($AK:$AK,$CA55+33),"")</f>
      </c>
      <c r="BT55">
        <f>IF($CB55&gt;=34,INDEX($AK:$AK,$CA55+34),"")</f>
      </c>
      <c r="BU55">
        <f>IF($CB55&gt;=35,INDEX($AK:$AK,$CA55+35),"")</f>
      </c>
      <c r="BV55">
        <f>IF($CB55&gt;=36,INDEX($AK:$AK,$CA55+36),"")</f>
      </c>
      <c r="BW55">
        <f>IF($CB55&gt;=37,INDEX($AK:$AK,$CA55+37),"")</f>
      </c>
      <c r="BX55">
        <f>IF($CB55&gt;=38,INDEX($AK:$AK,$CA55+38),"")</f>
      </c>
      <c r="BY55">
        <f>IF($CB55&gt;=39,INDEX($AK:$AK,$CA55+39),"")</f>
      </c>
      <c r="BZ55">
        <f>IF($CB55&gt;=40,INDEX($AK:$AK,$CA55+40),"")</f>
      </c>
      <c r="CA55">
        <f>IFERROR(MATCH($AJ55,$AK$2:$AK$134,0)+1,0)</f>
      </c>
      <c r="CB55">
        <f>IFERROR(INDEX($AL$2:$AL$134,MATCH($AJ55,$AK$2:$AK$134,0)),0)</f>
      </c>
      <c r="CC55">
        <f>IFERROR(LEFT($F55,FIND(" - ",$F55)-1),$F55)</f>
      </c>
      <c r="CD55" t="s">
        <v>172</v>
      </c>
      <c r="CF55">
        <f>IF($DA55&gt;=1,INDEX($CD:$CD,$CZ55+1),"")</f>
      </c>
      <c r="CG55">
        <f>IF($DA55&gt;=2,INDEX($CD:$CD,$CZ55+2),"")</f>
      </c>
      <c r="CH55">
        <f>IF($DA55&gt;=3,INDEX($CD:$CD,$CZ55+3),"")</f>
      </c>
      <c r="CI55">
        <f>IF($DA55&gt;=4,INDEX($CD:$CD,$CZ55+4),"")</f>
      </c>
      <c r="CJ55">
        <f>IF($DA55&gt;=5,INDEX($CD:$CD,$CZ55+5),"")</f>
      </c>
      <c r="CK55">
        <f>IF($DA55&gt;=6,INDEX($CD:$CD,$CZ55+6),"")</f>
      </c>
      <c r="CL55">
        <f>IF($DA55&gt;=7,INDEX($CD:$CD,$CZ55+7),"")</f>
      </c>
      <c r="CM55">
        <f>IF($DA55&gt;=8,INDEX($CD:$CD,$CZ55+8),"")</f>
      </c>
      <c r="CN55">
        <f>IF($DA55&gt;=9,INDEX($CD:$CD,$CZ55+9),"")</f>
      </c>
      <c r="CO55">
        <f>IF($DA55&gt;=10,INDEX($CD:$CD,$CZ55+10),"")</f>
      </c>
      <c r="CP55">
        <f>IF($DA55&gt;=11,INDEX($CD:$CD,$CZ55+11),"")</f>
      </c>
      <c r="CQ55">
        <f>IF($DA55&gt;=12,INDEX($CD:$CD,$CZ55+12),"")</f>
      </c>
      <c r="CR55">
        <f>IF($DA55&gt;=13,INDEX($CD:$CD,$CZ55+13),"")</f>
      </c>
      <c r="CS55">
        <f>IF($DA55&gt;=14,INDEX($CD:$CD,$CZ55+14),"")</f>
      </c>
      <c r="CT55">
        <f>IF($DA55&gt;=15,INDEX($CD:$CD,$CZ55+15),"")</f>
      </c>
      <c r="CU55">
        <f>IF($DA55&gt;=16,INDEX($CD:$CD,$CZ55+16),"")</f>
      </c>
      <c r="CV55">
        <f>IF($DA55&gt;=17,INDEX($CD:$CD,$CZ55+17),"")</f>
      </c>
      <c r="CW55">
        <f>IF($DA55&gt;=18,INDEX($CD:$CD,$CZ55+18),"")</f>
      </c>
      <c r="CX55">
        <f>IF($DA55&gt;=19,INDEX($CD:$CD,$CZ55+19),"")</f>
      </c>
      <c r="CY55">
        <f>IF($DA55&gt;=20,INDEX($CD:$CD,$CZ55+20),"")</f>
      </c>
      <c r="CZ55">
        <f>IFERROR(MATCH($CC55,$CD$2:$CD$263,0)+1,0)</f>
      </c>
      <c r="DA55">
        <f>IFERROR(INDEX($CE$2:$CE$263,MATCH($CC55,$CD$2:$CD$263,0)),0)</f>
      </c>
      <c r="DB55">
        <f>IFERROR(INDEX($AI:$AI,MATCH($H55,$AH:$AH,0))&amp;"","")</f>
      </c>
      <c r="DC55" t="s">
        <v>142</v>
      </c>
      <c r="DE55">
        <v>1</v>
      </c>
      <c r="DF55">
        <f>IF($GI55&gt;=1,INDEX($DC:$DC,$GH55+1),"")</f>
      </c>
      <c r="DG55">
        <f>IF($GI55&gt;=2,INDEX($DC:$DC,$GH55+2),"")</f>
      </c>
      <c r="DH55">
        <f>IF($GI55&gt;=3,INDEX($DC:$DC,$GH55+3),"")</f>
      </c>
      <c r="DI55">
        <f>IF($GI55&gt;=4,INDEX($DC:$DC,$GH55+4),"")</f>
      </c>
      <c r="DJ55">
        <f>IF($GI55&gt;=5,INDEX($DC:$DC,$GH55+5),"")</f>
      </c>
      <c r="DK55">
        <f>IF($GI55&gt;=6,INDEX($DC:$DC,$GH55+6),"")</f>
      </c>
      <c r="DL55">
        <f>IF($GI55&gt;=7,INDEX($DC:$DC,$GH55+7),"")</f>
      </c>
      <c r="DM55">
        <f>IF($GI55&gt;=8,INDEX($DC:$DC,$GH55+8),"")</f>
      </c>
      <c r="DN55">
        <f>IF($GI55&gt;=9,INDEX($DC:$DC,$GH55+9),"")</f>
      </c>
      <c r="DO55">
        <f>IF($GI55&gt;=10,INDEX($DC:$DC,$GH55+10),"")</f>
      </c>
      <c r="DP55">
        <f>IF($GI55&gt;=11,INDEX($DC:$DC,$GH55+11),"")</f>
      </c>
      <c r="DQ55">
        <f>IF($GI55&gt;=12,INDEX($DC:$DC,$GH55+12),"")</f>
      </c>
      <c r="DR55">
        <f>IF($GI55&gt;=13,INDEX($DC:$DC,$GH55+13),"")</f>
      </c>
      <c r="DS55">
        <f>IF($GI55&gt;=14,INDEX($DC:$DC,$GH55+14),"")</f>
      </c>
      <c r="DT55">
        <f>IF($GI55&gt;=15,INDEX($DC:$DC,$GH55+15),"")</f>
      </c>
      <c r="DU55">
        <f>IF($GI55&gt;=16,INDEX($DC:$DC,$GH55+16),"")</f>
      </c>
      <c r="DV55">
        <f>IF($GI55&gt;=17,INDEX($DC:$DC,$GH55+17),"")</f>
      </c>
      <c r="DW55">
        <f>IF($GI55&gt;=18,INDEX($DC:$DC,$GH55+18),"")</f>
      </c>
      <c r="DX55">
        <f>IF($GI55&gt;=19,INDEX($DC:$DC,$GH55+19),"")</f>
      </c>
      <c r="DY55">
        <f>IF($GI55&gt;=20,INDEX($DC:$DC,$GH55+20),"")</f>
      </c>
      <c r="DZ55">
        <f>IF($GI55&gt;=21,INDEX($DC:$DC,$GH55+21),"")</f>
      </c>
      <c r="EA55">
        <f>IF($GI55&gt;=22,INDEX($DC:$DC,$GH55+22),"")</f>
      </c>
      <c r="EB55">
        <f>IF($GI55&gt;=23,INDEX($DC:$DC,$GH55+23),"")</f>
      </c>
      <c r="EC55">
        <f>IF($GI55&gt;=24,INDEX($DC:$DC,$GH55+24),"")</f>
      </c>
      <c r="ED55">
        <f>IF($GI55&gt;=25,INDEX($DC:$DC,$GH55+25),"")</f>
      </c>
      <c r="EE55">
        <f>IF($GI55&gt;=26,INDEX($DC:$DC,$GH55+26),"")</f>
      </c>
      <c r="EF55">
        <f>IF($GI55&gt;=27,INDEX($DC:$DC,$GH55+27),"")</f>
      </c>
      <c r="EG55">
        <f>IF($GI55&gt;=28,INDEX($DC:$DC,$GH55+28),"")</f>
      </c>
      <c r="EH55">
        <f>IF($GI55&gt;=29,INDEX($DC:$DC,$GH55+29),"")</f>
      </c>
      <c r="EI55">
        <f>IF($GI55&gt;=30,INDEX($DC:$DC,$GH55+30),"")</f>
      </c>
      <c r="EJ55">
        <f>IF($GI55&gt;=31,INDEX($DC:$DC,$GH55+31),"")</f>
      </c>
      <c r="EK55">
        <f>IF($GI55&gt;=32,INDEX($DC:$DC,$GH55+32),"")</f>
      </c>
      <c r="EL55">
        <f>IF($GI55&gt;=33,INDEX($DC:$DC,$GH55+33),"")</f>
      </c>
      <c r="EM55">
        <f>IF($GI55&gt;=34,INDEX($DC:$DC,$GH55+34),"")</f>
      </c>
      <c r="EN55">
        <f>IF($GI55&gt;=35,INDEX($DC:$DC,$GH55+35),"")</f>
      </c>
      <c r="EO55">
        <f>IF($GI55&gt;=36,INDEX($DC:$DC,$GH55+36),"")</f>
      </c>
      <c r="EP55">
        <f>IF($GI55&gt;=37,INDEX($DC:$DC,$GH55+37),"")</f>
      </c>
      <c r="EQ55">
        <f>IF($GI55&gt;=38,INDEX($DC:$DC,$GH55+38),"")</f>
      </c>
      <c r="ER55">
        <f>IF($GI55&gt;=39,INDEX($DC:$DC,$GH55+39),"")</f>
      </c>
      <c r="ES55">
        <f>IF($GI55&gt;=40,INDEX($DC:$DC,$GH55+40),"")</f>
      </c>
      <c r="ET55">
        <f>IF($GI55&gt;=1,INDEX($DD:$DD,$GH55+1),"")</f>
      </c>
      <c r="EU55">
        <f>IF($GI55&gt;=2,INDEX($DD:$DD,$GH55+2),"")</f>
      </c>
      <c r="EV55">
        <f>IF($GI55&gt;=3,INDEX($DD:$DD,$GH55+3),"")</f>
      </c>
      <c r="EW55">
        <f>IF($GI55&gt;=4,INDEX($DD:$DD,$GH55+4),"")</f>
      </c>
      <c r="EX55">
        <f>IF($GI55&gt;=5,INDEX($DD:$DD,$GH55+5),"")</f>
      </c>
      <c r="EY55">
        <f>IF($GI55&gt;=6,INDEX($DD:$DD,$GH55+6),"")</f>
      </c>
      <c r="EZ55">
        <f>IF($GI55&gt;=7,INDEX($DD:$DD,$GH55+7),"")</f>
      </c>
      <c r="FA55">
        <f>IF($GI55&gt;=8,INDEX($DD:$DD,$GH55+8),"")</f>
      </c>
      <c r="FB55">
        <f>IF($GI55&gt;=9,INDEX($DD:$DD,$GH55+9),"")</f>
      </c>
      <c r="FC55">
        <f>IF($GI55&gt;=10,INDEX($DD:$DD,$GH55+10),"")</f>
      </c>
      <c r="FD55">
        <f>IF($GI55&gt;=11,INDEX($DD:$DD,$GH55+11),"")</f>
      </c>
      <c r="FE55">
        <f>IF($GI55&gt;=12,INDEX($DD:$DD,$GH55+12),"")</f>
      </c>
      <c r="FF55">
        <f>IF($GI55&gt;=13,INDEX($DD:$DD,$GH55+13),"")</f>
      </c>
      <c r="FG55">
        <f>IF($GI55&gt;=14,INDEX($DD:$DD,$GH55+14),"")</f>
      </c>
      <c r="FH55">
        <f>IF($GI55&gt;=15,INDEX($DD:$DD,$GH55+15),"")</f>
      </c>
      <c r="FI55">
        <f>IF($GI55&gt;=16,INDEX($DD:$DD,$GH55+16),"")</f>
      </c>
      <c r="FJ55">
        <f>IF($GI55&gt;=17,INDEX($DD:$DD,$GH55+17),"")</f>
      </c>
      <c r="FK55">
        <f>IF($GI55&gt;=18,INDEX($DD:$DD,$GH55+18),"")</f>
      </c>
      <c r="FL55">
        <f>IF($GI55&gt;=19,INDEX($DD:$DD,$GH55+19),"")</f>
      </c>
      <c r="FM55">
        <f>IF($GI55&gt;=20,INDEX($DD:$DD,$GH55+20),"")</f>
      </c>
      <c r="FN55">
        <f>IF($GI55&gt;=21,INDEX($DD:$DD,$GH55+21),"")</f>
      </c>
      <c r="FO55">
        <f>IF($GI55&gt;=22,INDEX($DD:$DD,$GH55+22),"")</f>
      </c>
      <c r="FP55">
        <f>IF($GI55&gt;=23,INDEX($DD:$DD,$GH55+23),"")</f>
      </c>
      <c r="FQ55">
        <f>IF($GI55&gt;=24,INDEX($DD:$DD,$GH55+24),"")</f>
      </c>
      <c r="FR55">
        <f>IF($GI55&gt;=25,INDEX($DD:$DD,$GH55+25),"")</f>
      </c>
      <c r="FS55">
        <f>IF($GI55&gt;=26,INDEX($DD:$DD,$GH55+26),"")</f>
      </c>
      <c r="FT55">
        <f>IF($GI55&gt;=27,INDEX($DD:$DD,$GH55+27),"")</f>
      </c>
      <c r="FU55">
        <f>IF($GI55&gt;=28,INDEX($DD:$DD,$GH55+28),"")</f>
      </c>
      <c r="FV55">
        <f>IF($GI55&gt;=29,INDEX($DD:$DD,$GH55+29),"")</f>
      </c>
      <c r="FW55">
        <f>IF($GI55&gt;=30,INDEX($DD:$DD,$GH55+30),"")</f>
      </c>
      <c r="FX55">
        <f>IF($GI55&gt;=31,INDEX($DD:$DD,$GH55+31),"")</f>
      </c>
      <c r="FY55">
        <f>IF($GI55&gt;=32,INDEX($DD:$DD,$GH55+32),"")</f>
      </c>
      <c r="FZ55">
        <f>IF($GI55&gt;=33,INDEX($DD:$DD,$GH55+33),"")</f>
      </c>
      <c r="GA55">
        <f>IF($GI55&gt;=34,INDEX($DD:$DD,$GH55+34),"")</f>
      </c>
      <c r="GB55">
        <f>IF($GI55&gt;=35,INDEX($DD:$DD,$GH55+35),"")</f>
      </c>
      <c r="GC55">
        <f>IF($GI55&gt;=36,INDEX($DD:$DD,$GH55+36),"")</f>
      </c>
      <c r="GD55">
        <f>IF($GI55&gt;=37,INDEX($DD:$DD,$GH55+37),"")</f>
      </c>
      <c r="GE55">
        <f>IF($GI55&gt;=38,INDEX($DD:$DD,$GH55+38),"")</f>
      </c>
      <c r="GF55">
        <f>IF($GI55&gt;=39,INDEX($DD:$DD,$GH55+39),"")</f>
      </c>
      <c r="GG55">
        <f>IF($GI55&gt;=40,INDEX($DD:$DD,$GH55+40),"")</f>
      </c>
      <c r="GH55">
        <f>IFERROR(MATCH($DB55,$DC$2:$DC$148,0)+1,0)</f>
      </c>
      <c r="GI55">
        <f>IFERROR(INDEX($DE$2:$DE$148,MATCH($DB55,$DC$2:$DC$148,0)),0)</f>
      </c>
      <c r="GJ55">
        <f>IFERROR(MATCH($S55,$DF$55:$ES$55,0),0)</f>
      </c>
      <c r="GK55">
        <f>IF($GJ55&gt;0,INDEX($ET$55:$GG$55,$GJ55),"")</f>
      </c>
      <c r="GL55" t="s">
        <v>349</v>
      </c>
      <c r="GN55">
        <f>IF($IW55&gt;=1,INDEX($GL:$GL,$IV55+1),"")</f>
      </c>
      <c r="GO55">
        <f>IF($IW55&gt;=2,INDEX($GL:$GL,$IV55+2),"")</f>
      </c>
      <c r="GP55">
        <f>IF($IW55&gt;=3,INDEX($GL:$GL,$IV55+3),"")</f>
      </c>
      <c r="GQ55">
        <f>IF($IW55&gt;=4,INDEX($GL:$GL,$IV55+4),"")</f>
      </c>
      <c r="GR55">
        <f>IF($IW55&gt;=5,INDEX($GL:$GL,$IV55+5),"")</f>
      </c>
      <c r="GS55">
        <f>IF($IW55&gt;=6,INDEX($GL:$GL,$IV55+6),"")</f>
      </c>
      <c r="GT55">
        <f>IF($IW55&gt;=7,INDEX($GL:$GL,$IV55+7),"")</f>
      </c>
      <c r="GU55">
        <f>IF($IW55&gt;=8,INDEX($GL:$GL,$IV55+8),"")</f>
      </c>
      <c r="GV55">
        <f>IF($IW55&gt;=9,INDEX($GL:$GL,$IV55+9),"")</f>
      </c>
      <c r="GW55">
        <f>IF($IW55&gt;=10,INDEX($GL:$GL,$IV55+10),"")</f>
      </c>
      <c r="GX55">
        <f>IF($IW55&gt;=11,INDEX($GL:$GL,$IV55+11),"")</f>
      </c>
      <c r="GY55">
        <f>IF($IW55&gt;=12,INDEX($GL:$GL,$IV55+12),"")</f>
      </c>
      <c r="GZ55">
        <f>IF($IW55&gt;=13,INDEX($GL:$GL,$IV55+13),"")</f>
      </c>
      <c r="HA55">
        <f>IF($IW55&gt;=14,INDEX($GL:$GL,$IV55+14),"")</f>
      </c>
      <c r="HB55">
        <f>IF($IW55&gt;=15,INDEX($GL:$GL,$IV55+15),"")</f>
      </c>
      <c r="HC55">
        <f>IF($IW55&gt;=16,INDEX($GL:$GL,$IV55+16),"")</f>
      </c>
      <c r="HD55">
        <f>IF($IW55&gt;=17,INDEX($GL:$GL,$IV55+17),"")</f>
      </c>
      <c r="HE55">
        <f>IF($IW55&gt;=18,INDEX($GL:$GL,$IV55+18),"")</f>
      </c>
      <c r="HF55">
        <f>IF($IW55&gt;=19,INDEX($GL:$GL,$IV55+19),"")</f>
      </c>
      <c r="HG55">
        <f>IF($IW55&gt;=20,INDEX($GL:$GL,$IV55+20),"")</f>
      </c>
      <c r="HH55">
        <f>IF($IW55&gt;=21,INDEX($GL:$GL,$IV55+21),"")</f>
      </c>
      <c r="HI55">
        <f>IF($IW55&gt;=22,INDEX($GL:$GL,$IV55+22),"")</f>
      </c>
      <c r="HJ55">
        <f>IF($IW55&gt;=23,INDEX($GL:$GL,$IV55+23),"")</f>
      </c>
      <c r="HK55">
        <f>IF($IW55&gt;=24,INDEX($GL:$GL,$IV55+24),"")</f>
      </c>
      <c r="HL55">
        <f>IF($IW55&gt;=25,INDEX($GL:$GL,$IV55+25),"")</f>
      </c>
      <c r="HM55">
        <f>IF($IW55&gt;=26,INDEX($GL:$GL,$IV55+26),"")</f>
      </c>
      <c r="HN55">
        <f>IF($IW55&gt;=27,INDEX($GL:$GL,$IV55+27),"")</f>
      </c>
      <c r="HO55">
        <f>IF($IW55&gt;=28,INDEX($GL:$GL,$IV55+28),"")</f>
      </c>
      <c r="HP55">
        <f>IF($IW55&gt;=29,INDEX($GL:$GL,$IV55+29),"")</f>
      </c>
      <c r="HQ55">
        <f>IF($IW55&gt;=30,INDEX($GL:$GL,$IV55+30),"")</f>
      </c>
      <c r="HR55">
        <f>IF($IW55&gt;=31,INDEX($GL:$GL,$IV55+31),"")</f>
      </c>
      <c r="HS55">
        <f>IF($IW55&gt;=32,INDEX($GL:$GL,$IV55+32),"")</f>
      </c>
      <c r="HT55">
        <f>IF($IW55&gt;=33,INDEX($GL:$GL,$IV55+33),"")</f>
      </c>
      <c r="HU55">
        <f>IF($IW55&gt;=34,INDEX($GL:$GL,$IV55+34),"")</f>
      </c>
      <c r="HV55">
        <f>IF($IW55&gt;=35,INDEX($GL:$GL,$IV55+35),"")</f>
      </c>
      <c r="HW55">
        <f>IF($IW55&gt;=36,INDEX($GL:$GL,$IV55+36),"")</f>
      </c>
      <c r="HX55">
        <f>IF($IW55&gt;=37,INDEX($GL:$GL,$IV55+37),"")</f>
      </c>
      <c r="HY55">
        <f>IF($IW55&gt;=38,INDEX($GL:$GL,$IV55+38),"")</f>
      </c>
      <c r="HZ55">
        <f>IF($IW55&gt;=39,INDEX($GL:$GL,$IV55+39),"")</f>
      </c>
      <c r="IA55">
        <f>IF($IW55&gt;=40,INDEX($GL:$GL,$IV55+40),"")</f>
      </c>
      <c r="IB55">
        <f>IF($IW55&gt;=41,INDEX($GL:$GL,$IV55+41),"")</f>
      </c>
      <c r="IC55">
        <f>IF($IW55&gt;=42,INDEX($GL:$GL,$IV55+42),"")</f>
      </c>
      <c r="ID55">
        <f>IF($IW55&gt;=43,INDEX($GL:$GL,$IV55+43),"")</f>
      </c>
      <c r="IE55">
        <f>IF($IW55&gt;=44,INDEX($GL:$GL,$IV55+44),"")</f>
      </c>
      <c r="IF55">
        <f>IF($IW55&gt;=45,INDEX($GL:$GL,$IV55+45),"")</f>
      </c>
      <c r="IG55">
        <f>IF($IW55&gt;=46,INDEX($GL:$GL,$IV55+46),"")</f>
      </c>
      <c r="IH55">
        <f>IF($IW55&gt;=47,INDEX($GL:$GL,$IV55+47),"")</f>
      </c>
      <c r="II55">
        <f>IF($IW55&gt;=48,INDEX($GL:$GL,$IV55+48),"")</f>
      </c>
      <c r="IJ55">
        <f>IF($IW55&gt;=49,INDEX($GL:$GL,$IV55+49),"")</f>
      </c>
      <c r="IK55">
        <f>IF($IW55&gt;=50,INDEX($GL:$GL,$IV55+50),"")</f>
      </c>
      <c r="IL55">
        <f>IF($IW55&gt;=51,INDEX($GL:$GL,$IV55+51),"")</f>
      </c>
      <c r="IM55">
        <f>IF($IW55&gt;=52,INDEX($GL:$GL,$IV55+52),"")</f>
      </c>
      <c r="IN55">
        <f>IF($IW55&gt;=53,INDEX($GL:$GL,$IV55+53),"")</f>
      </c>
      <c r="IO55">
        <f>IF($IW55&gt;=54,INDEX($GL:$GL,$IV55+54),"")</f>
      </c>
      <c r="IP55">
        <f>IF($IW55&gt;=55,INDEX($GL:$GL,$IV55+55),"")</f>
      </c>
      <c r="IQ55">
        <f>IF($IW55&gt;=56,INDEX($GL:$GL,$IV55+56),"")</f>
      </c>
      <c r="IR55">
        <f>IF($IW55&gt;=57,INDEX($GL:$GL,$IV55+57),"")</f>
      </c>
      <c r="IS55">
        <f>IF($IW55&gt;=58,INDEX($GL:$GL,$IV55+58),"")</f>
      </c>
      <c r="IT55">
        <f>IF($IW55&gt;=59,INDEX($GL:$GL,$IV55+59),"")</f>
      </c>
      <c r="IU55">
        <f>IF($IW55&gt;=60,INDEX($GL:$GL,$IV55+60),"")</f>
      </c>
      <c r="IV55">
        <f>IFERROR(MATCH($GK55,$GL$2:$GL$324,0)+1,0)</f>
      </c>
      <c r="IW55">
        <f>IFERROR(INDEX($GM$2:$GM$324,MATCH($GK55,$GL$2:$GL$324,0)),0)</f>
      </c>
      <c r="IX55" t="s">
        <v>34</v>
      </c>
      <c r="IY55" t="s">
        <v>34</v>
      </c>
    </row>
    <row r="56" spans="1:259" x14ac:dyDescent="0.25">
      <c r="K56">
        <f>IF(OR($N56="",$J56=""),"",IFERROR($N56/$J56,0))</f>
      </c>
      <c r="L56">
        <f>IF($N56="","",
SUM($M56,$O56,$T56,$P56,$R56)*
(1-IF($U56="",0,VALUE($U56)/100)))</f>
      </c>
      <c r="M56">
        <f>IF($N56="","",$N56)</f>
      </c>
      <c r="O56">
        <f>IF($N56="","",
IF($H56="","",
IF(ISNUMBER(SEARCH("exempt",LOWER($H56))),0,
$N56*(VALUE(SUBSTITUTE($H56,"%",""))/100))))</f>
      </c>
      <c r="V56">
        <f>IFERROR(IF(FIND(" - ",$E56)&gt;0,MID($E56,FIND(" - ",$E56)+3,LEN($E56)),""),"")</f>
      </c>
      <c r="AE56" t="s">
        <v>350</v>
      </c>
      <c r="AG56" t="s">
        <v>351</v>
      </c>
      <c r="AH56" t="s">
        <v>351</v>
      </c>
      <c r="AI56" t="s">
        <v>266</v>
      </c>
      <c r="AJ56">
        <f>IFERROR(LEFT($E56,FIND(" - ",$E56)-1),$E56)</f>
      </c>
      <c r="AK56" t="s">
        <v>322</v>
      </c>
      <c r="AM56">
        <f>IF($CB56&gt;=1,INDEX($AK:$AK,$CA56+1),"")</f>
      </c>
      <c r="AN56">
        <f>IF($CB56&gt;=2,INDEX($AK:$AK,$CA56+2),"")</f>
      </c>
      <c r="AO56">
        <f>IF($CB56&gt;=3,INDEX($AK:$AK,$CA56+3),"")</f>
      </c>
      <c r="AP56">
        <f>IF($CB56&gt;=4,INDEX($AK:$AK,$CA56+4),"")</f>
      </c>
      <c r="AQ56">
        <f>IF($CB56&gt;=5,INDEX($AK:$AK,$CA56+5),"")</f>
      </c>
      <c r="AR56">
        <f>IF($CB56&gt;=6,INDEX($AK:$AK,$CA56+6),"")</f>
      </c>
      <c r="AS56">
        <f>IF($CB56&gt;=7,INDEX($AK:$AK,$CA56+7),"")</f>
      </c>
      <c r="AT56">
        <f>IF($CB56&gt;=8,INDEX($AK:$AK,$CA56+8),"")</f>
      </c>
      <c r="AU56">
        <f>IF($CB56&gt;=9,INDEX($AK:$AK,$CA56+9),"")</f>
      </c>
      <c r="AV56">
        <f>IF($CB56&gt;=10,INDEX($AK:$AK,$CA56+10),"")</f>
      </c>
      <c r="AW56">
        <f>IF($CB56&gt;=11,INDEX($AK:$AK,$CA56+11),"")</f>
      </c>
      <c r="AX56">
        <f>IF($CB56&gt;=12,INDEX($AK:$AK,$CA56+12),"")</f>
      </c>
      <c r="AY56">
        <f>IF($CB56&gt;=13,INDEX($AK:$AK,$CA56+13),"")</f>
      </c>
      <c r="AZ56">
        <f>IF($CB56&gt;=14,INDEX($AK:$AK,$CA56+14),"")</f>
      </c>
      <c r="BA56">
        <f>IF($CB56&gt;=15,INDEX($AK:$AK,$CA56+15),"")</f>
      </c>
      <c r="BB56">
        <f>IF($CB56&gt;=16,INDEX($AK:$AK,$CA56+16),"")</f>
      </c>
      <c r="BC56">
        <f>IF($CB56&gt;=17,INDEX($AK:$AK,$CA56+17),"")</f>
      </c>
      <c r="BD56">
        <f>IF($CB56&gt;=18,INDEX($AK:$AK,$CA56+18),"")</f>
      </c>
      <c r="BE56">
        <f>IF($CB56&gt;=19,INDEX($AK:$AK,$CA56+19),"")</f>
      </c>
      <c r="BF56">
        <f>IF($CB56&gt;=20,INDEX($AK:$AK,$CA56+20),"")</f>
      </c>
      <c r="BG56">
        <f>IF($CB56&gt;=21,INDEX($AK:$AK,$CA56+21),"")</f>
      </c>
      <c r="BH56">
        <f>IF($CB56&gt;=22,INDEX($AK:$AK,$CA56+22),"")</f>
      </c>
      <c r="BI56">
        <f>IF($CB56&gt;=23,INDEX($AK:$AK,$CA56+23),"")</f>
      </c>
      <c r="BJ56">
        <f>IF($CB56&gt;=24,INDEX($AK:$AK,$CA56+24),"")</f>
      </c>
      <c r="BK56">
        <f>IF($CB56&gt;=25,INDEX($AK:$AK,$CA56+25),"")</f>
      </c>
      <c r="BL56">
        <f>IF($CB56&gt;=26,INDEX($AK:$AK,$CA56+26),"")</f>
      </c>
      <c r="BM56">
        <f>IF($CB56&gt;=27,INDEX($AK:$AK,$CA56+27),"")</f>
      </c>
      <c r="BN56">
        <f>IF($CB56&gt;=28,INDEX($AK:$AK,$CA56+28),"")</f>
      </c>
      <c r="BO56">
        <f>IF($CB56&gt;=29,INDEX($AK:$AK,$CA56+29),"")</f>
      </c>
      <c r="BP56">
        <f>IF($CB56&gt;=30,INDEX($AK:$AK,$CA56+30),"")</f>
      </c>
      <c r="BQ56">
        <f>IF($CB56&gt;=31,INDEX($AK:$AK,$CA56+31),"")</f>
      </c>
      <c r="BR56">
        <f>IF($CB56&gt;=32,INDEX($AK:$AK,$CA56+32),"")</f>
      </c>
      <c r="BS56">
        <f>IF($CB56&gt;=33,INDEX($AK:$AK,$CA56+33),"")</f>
      </c>
      <c r="BT56">
        <f>IF($CB56&gt;=34,INDEX($AK:$AK,$CA56+34),"")</f>
      </c>
      <c r="BU56">
        <f>IF($CB56&gt;=35,INDEX($AK:$AK,$CA56+35),"")</f>
      </c>
      <c r="BV56">
        <f>IF($CB56&gt;=36,INDEX($AK:$AK,$CA56+36),"")</f>
      </c>
      <c r="BW56">
        <f>IF($CB56&gt;=37,INDEX($AK:$AK,$CA56+37),"")</f>
      </c>
      <c r="BX56">
        <f>IF($CB56&gt;=38,INDEX($AK:$AK,$CA56+38),"")</f>
      </c>
      <c r="BY56">
        <f>IF($CB56&gt;=39,INDEX($AK:$AK,$CA56+39),"")</f>
      </c>
      <c r="BZ56">
        <f>IF($CB56&gt;=40,INDEX($AK:$AK,$CA56+40),"")</f>
      </c>
      <c r="CA56">
        <f>IFERROR(MATCH($AJ56,$AK$2:$AK$134,0)+1,0)</f>
      </c>
      <c r="CB56">
        <f>IFERROR(INDEX($AL$2:$AL$134,MATCH($AJ56,$AK$2:$AK$134,0)),0)</f>
      </c>
      <c r="CC56">
        <f>IFERROR(LEFT($F56,FIND(" - ",$F56)-1),$F56)</f>
      </c>
      <c r="CD56" t="s">
        <v>178</v>
      </c>
      <c r="CF56">
        <f>IF($DA56&gt;=1,INDEX($CD:$CD,$CZ56+1),"")</f>
      </c>
      <c r="CG56">
        <f>IF($DA56&gt;=2,INDEX($CD:$CD,$CZ56+2),"")</f>
      </c>
      <c r="CH56">
        <f>IF($DA56&gt;=3,INDEX($CD:$CD,$CZ56+3),"")</f>
      </c>
      <c r="CI56">
        <f>IF($DA56&gt;=4,INDEX($CD:$CD,$CZ56+4),"")</f>
      </c>
      <c r="CJ56">
        <f>IF($DA56&gt;=5,INDEX($CD:$CD,$CZ56+5),"")</f>
      </c>
      <c r="CK56">
        <f>IF($DA56&gt;=6,INDEX($CD:$CD,$CZ56+6),"")</f>
      </c>
      <c r="CL56">
        <f>IF($DA56&gt;=7,INDEX($CD:$CD,$CZ56+7),"")</f>
      </c>
      <c r="CM56">
        <f>IF($DA56&gt;=8,INDEX($CD:$CD,$CZ56+8),"")</f>
      </c>
      <c r="CN56">
        <f>IF($DA56&gt;=9,INDEX($CD:$CD,$CZ56+9),"")</f>
      </c>
      <c r="CO56">
        <f>IF($DA56&gt;=10,INDEX($CD:$CD,$CZ56+10),"")</f>
      </c>
      <c r="CP56">
        <f>IF($DA56&gt;=11,INDEX($CD:$CD,$CZ56+11),"")</f>
      </c>
      <c r="CQ56">
        <f>IF($DA56&gt;=12,INDEX($CD:$CD,$CZ56+12),"")</f>
      </c>
      <c r="CR56">
        <f>IF($DA56&gt;=13,INDEX($CD:$CD,$CZ56+13),"")</f>
      </c>
      <c r="CS56">
        <f>IF($DA56&gt;=14,INDEX($CD:$CD,$CZ56+14),"")</f>
      </c>
      <c r="CT56">
        <f>IF($DA56&gt;=15,INDEX($CD:$CD,$CZ56+15),"")</f>
      </c>
      <c r="CU56">
        <f>IF($DA56&gt;=16,INDEX($CD:$CD,$CZ56+16),"")</f>
      </c>
      <c r="CV56">
        <f>IF($DA56&gt;=17,INDEX($CD:$CD,$CZ56+17),"")</f>
      </c>
      <c r="CW56">
        <f>IF($DA56&gt;=18,INDEX($CD:$CD,$CZ56+18),"")</f>
      </c>
      <c r="CX56">
        <f>IF($DA56&gt;=19,INDEX($CD:$CD,$CZ56+19),"")</f>
      </c>
      <c r="CY56">
        <f>IF($DA56&gt;=20,INDEX($CD:$CD,$CZ56+20),"")</f>
      </c>
      <c r="CZ56">
        <f>IFERROR(MATCH($CC56,$CD$2:$CD$263,0)+1,0)</f>
      </c>
      <c r="DA56">
        <f>IFERROR(INDEX($CE$2:$CE$263,MATCH($CC56,$CD$2:$CD$263,0)),0)</f>
      </c>
      <c r="DB56">
        <f>IFERROR(INDEX($AI:$AI,MATCH($H56,$AH:$AH,0))&amp;"","")</f>
      </c>
      <c r="DC56" t="s">
        <v>42</v>
      </c>
      <c r="DD56" t="s">
        <v>34</v>
      </c>
      <c r="DF56">
        <f>IF($GI56&gt;=1,INDEX($DC:$DC,$GH56+1),"")</f>
      </c>
      <c r="DG56">
        <f>IF($GI56&gt;=2,INDEX($DC:$DC,$GH56+2),"")</f>
      </c>
      <c r="DH56">
        <f>IF($GI56&gt;=3,INDEX($DC:$DC,$GH56+3),"")</f>
      </c>
      <c r="DI56">
        <f>IF($GI56&gt;=4,INDEX($DC:$DC,$GH56+4),"")</f>
      </c>
      <c r="DJ56">
        <f>IF($GI56&gt;=5,INDEX($DC:$DC,$GH56+5),"")</f>
      </c>
      <c r="DK56">
        <f>IF($GI56&gt;=6,INDEX($DC:$DC,$GH56+6),"")</f>
      </c>
      <c r="DL56">
        <f>IF($GI56&gt;=7,INDEX($DC:$DC,$GH56+7),"")</f>
      </c>
      <c r="DM56">
        <f>IF($GI56&gt;=8,INDEX($DC:$DC,$GH56+8),"")</f>
      </c>
      <c r="DN56">
        <f>IF($GI56&gt;=9,INDEX($DC:$DC,$GH56+9),"")</f>
      </c>
      <c r="DO56">
        <f>IF($GI56&gt;=10,INDEX($DC:$DC,$GH56+10),"")</f>
      </c>
      <c r="DP56">
        <f>IF($GI56&gt;=11,INDEX($DC:$DC,$GH56+11),"")</f>
      </c>
      <c r="DQ56">
        <f>IF($GI56&gt;=12,INDEX($DC:$DC,$GH56+12),"")</f>
      </c>
      <c r="DR56">
        <f>IF($GI56&gt;=13,INDEX($DC:$DC,$GH56+13),"")</f>
      </c>
      <c r="DS56">
        <f>IF($GI56&gt;=14,INDEX($DC:$DC,$GH56+14),"")</f>
      </c>
      <c r="DT56">
        <f>IF($GI56&gt;=15,INDEX($DC:$DC,$GH56+15),"")</f>
      </c>
      <c r="DU56">
        <f>IF($GI56&gt;=16,INDEX($DC:$DC,$GH56+16),"")</f>
      </c>
      <c r="DV56">
        <f>IF($GI56&gt;=17,INDEX($DC:$DC,$GH56+17),"")</f>
      </c>
      <c r="DW56">
        <f>IF($GI56&gt;=18,INDEX($DC:$DC,$GH56+18),"")</f>
      </c>
      <c r="DX56">
        <f>IF($GI56&gt;=19,INDEX($DC:$DC,$GH56+19),"")</f>
      </c>
      <c r="DY56">
        <f>IF($GI56&gt;=20,INDEX($DC:$DC,$GH56+20),"")</f>
      </c>
      <c r="DZ56">
        <f>IF($GI56&gt;=21,INDEX($DC:$DC,$GH56+21),"")</f>
      </c>
      <c r="EA56">
        <f>IF($GI56&gt;=22,INDEX($DC:$DC,$GH56+22),"")</f>
      </c>
      <c r="EB56">
        <f>IF($GI56&gt;=23,INDEX($DC:$DC,$GH56+23),"")</f>
      </c>
      <c r="EC56">
        <f>IF($GI56&gt;=24,INDEX($DC:$DC,$GH56+24),"")</f>
      </c>
      <c r="ED56">
        <f>IF($GI56&gt;=25,INDEX($DC:$DC,$GH56+25),"")</f>
      </c>
      <c r="EE56">
        <f>IF($GI56&gt;=26,INDEX($DC:$DC,$GH56+26),"")</f>
      </c>
      <c r="EF56">
        <f>IF($GI56&gt;=27,INDEX($DC:$DC,$GH56+27),"")</f>
      </c>
      <c r="EG56">
        <f>IF($GI56&gt;=28,INDEX($DC:$DC,$GH56+28),"")</f>
      </c>
      <c r="EH56">
        <f>IF($GI56&gt;=29,INDEX($DC:$DC,$GH56+29),"")</f>
      </c>
      <c r="EI56">
        <f>IF($GI56&gt;=30,INDEX($DC:$DC,$GH56+30),"")</f>
      </c>
      <c r="EJ56">
        <f>IF($GI56&gt;=31,INDEX($DC:$DC,$GH56+31),"")</f>
      </c>
      <c r="EK56">
        <f>IF($GI56&gt;=32,INDEX($DC:$DC,$GH56+32),"")</f>
      </c>
      <c r="EL56">
        <f>IF($GI56&gt;=33,INDEX($DC:$DC,$GH56+33),"")</f>
      </c>
      <c r="EM56">
        <f>IF($GI56&gt;=34,INDEX($DC:$DC,$GH56+34),"")</f>
      </c>
      <c r="EN56">
        <f>IF($GI56&gt;=35,INDEX($DC:$DC,$GH56+35),"")</f>
      </c>
      <c r="EO56">
        <f>IF($GI56&gt;=36,INDEX($DC:$DC,$GH56+36),"")</f>
      </c>
      <c r="EP56">
        <f>IF($GI56&gt;=37,INDEX($DC:$DC,$GH56+37),"")</f>
      </c>
      <c r="EQ56">
        <f>IF($GI56&gt;=38,INDEX($DC:$DC,$GH56+38),"")</f>
      </c>
      <c r="ER56">
        <f>IF($GI56&gt;=39,INDEX($DC:$DC,$GH56+39),"")</f>
      </c>
      <c r="ES56">
        <f>IF($GI56&gt;=40,INDEX($DC:$DC,$GH56+40),"")</f>
      </c>
      <c r="ET56">
        <f>IF($GI56&gt;=1,INDEX($DD:$DD,$GH56+1),"")</f>
      </c>
      <c r="EU56">
        <f>IF($GI56&gt;=2,INDEX($DD:$DD,$GH56+2),"")</f>
      </c>
      <c r="EV56">
        <f>IF($GI56&gt;=3,INDEX($DD:$DD,$GH56+3),"")</f>
      </c>
      <c r="EW56">
        <f>IF($GI56&gt;=4,INDEX($DD:$DD,$GH56+4),"")</f>
      </c>
      <c r="EX56">
        <f>IF($GI56&gt;=5,INDEX($DD:$DD,$GH56+5),"")</f>
      </c>
      <c r="EY56">
        <f>IF($GI56&gt;=6,INDEX($DD:$DD,$GH56+6),"")</f>
      </c>
      <c r="EZ56">
        <f>IF($GI56&gt;=7,INDEX($DD:$DD,$GH56+7),"")</f>
      </c>
      <c r="FA56">
        <f>IF($GI56&gt;=8,INDEX($DD:$DD,$GH56+8),"")</f>
      </c>
      <c r="FB56">
        <f>IF($GI56&gt;=9,INDEX($DD:$DD,$GH56+9),"")</f>
      </c>
      <c r="FC56">
        <f>IF($GI56&gt;=10,INDEX($DD:$DD,$GH56+10),"")</f>
      </c>
      <c r="FD56">
        <f>IF($GI56&gt;=11,INDEX($DD:$DD,$GH56+11),"")</f>
      </c>
      <c r="FE56">
        <f>IF($GI56&gt;=12,INDEX($DD:$DD,$GH56+12),"")</f>
      </c>
      <c r="FF56">
        <f>IF($GI56&gt;=13,INDEX($DD:$DD,$GH56+13),"")</f>
      </c>
      <c r="FG56">
        <f>IF($GI56&gt;=14,INDEX($DD:$DD,$GH56+14),"")</f>
      </c>
      <c r="FH56">
        <f>IF($GI56&gt;=15,INDEX($DD:$DD,$GH56+15),"")</f>
      </c>
      <c r="FI56">
        <f>IF($GI56&gt;=16,INDEX($DD:$DD,$GH56+16),"")</f>
      </c>
      <c r="FJ56">
        <f>IF($GI56&gt;=17,INDEX($DD:$DD,$GH56+17),"")</f>
      </c>
      <c r="FK56">
        <f>IF($GI56&gt;=18,INDEX($DD:$DD,$GH56+18),"")</f>
      </c>
      <c r="FL56">
        <f>IF($GI56&gt;=19,INDEX($DD:$DD,$GH56+19),"")</f>
      </c>
      <c r="FM56">
        <f>IF($GI56&gt;=20,INDEX($DD:$DD,$GH56+20),"")</f>
      </c>
      <c r="FN56">
        <f>IF($GI56&gt;=21,INDEX($DD:$DD,$GH56+21),"")</f>
      </c>
      <c r="FO56">
        <f>IF($GI56&gt;=22,INDEX($DD:$DD,$GH56+22),"")</f>
      </c>
      <c r="FP56">
        <f>IF($GI56&gt;=23,INDEX($DD:$DD,$GH56+23),"")</f>
      </c>
      <c r="FQ56">
        <f>IF($GI56&gt;=24,INDEX($DD:$DD,$GH56+24),"")</f>
      </c>
      <c r="FR56">
        <f>IF($GI56&gt;=25,INDEX($DD:$DD,$GH56+25),"")</f>
      </c>
      <c r="FS56">
        <f>IF($GI56&gt;=26,INDEX($DD:$DD,$GH56+26),"")</f>
      </c>
      <c r="FT56">
        <f>IF($GI56&gt;=27,INDEX($DD:$DD,$GH56+27),"")</f>
      </c>
      <c r="FU56">
        <f>IF($GI56&gt;=28,INDEX($DD:$DD,$GH56+28),"")</f>
      </c>
      <c r="FV56">
        <f>IF($GI56&gt;=29,INDEX($DD:$DD,$GH56+29),"")</f>
      </c>
      <c r="FW56">
        <f>IF($GI56&gt;=30,INDEX($DD:$DD,$GH56+30),"")</f>
      </c>
      <c r="FX56">
        <f>IF($GI56&gt;=31,INDEX($DD:$DD,$GH56+31),"")</f>
      </c>
      <c r="FY56">
        <f>IF($GI56&gt;=32,INDEX($DD:$DD,$GH56+32),"")</f>
      </c>
      <c r="FZ56">
        <f>IF($GI56&gt;=33,INDEX($DD:$DD,$GH56+33),"")</f>
      </c>
      <c r="GA56">
        <f>IF($GI56&gt;=34,INDEX($DD:$DD,$GH56+34),"")</f>
      </c>
      <c r="GB56">
        <f>IF($GI56&gt;=35,INDEX($DD:$DD,$GH56+35),"")</f>
      </c>
      <c r="GC56">
        <f>IF($GI56&gt;=36,INDEX($DD:$DD,$GH56+36),"")</f>
      </c>
      <c r="GD56">
        <f>IF($GI56&gt;=37,INDEX($DD:$DD,$GH56+37),"")</f>
      </c>
      <c r="GE56">
        <f>IF($GI56&gt;=38,INDEX($DD:$DD,$GH56+38),"")</f>
      </c>
      <c r="GF56">
        <f>IF($GI56&gt;=39,INDEX($DD:$DD,$GH56+39),"")</f>
      </c>
      <c r="GG56">
        <f>IF($GI56&gt;=40,INDEX($DD:$DD,$GH56+40),"")</f>
      </c>
      <c r="GH56">
        <f>IFERROR(MATCH($DB56,$DC$2:$DC$148,0)+1,0)</f>
      </c>
      <c r="GI56">
        <f>IFERROR(INDEX($DE$2:$DE$148,MATCH($DB56,$DC$2:$DC$148,0)),0)</f>
      </c>
      <c r="GJ56">
        <f>IFERROR(MATCH($S56,$DF$56:$ES$56,0),0)</f>
      </c>
      <c r="GK56">
        <f>IF($GJ56&gt;0,INDEX($ET$56:$GG$56,$GJ56),"")</f>
      </c>
      <c r="GL56" t="s">
        <v>352</v>
      </c>
      <c r="GN56">
        <f>IF($IW56&gt;=1,INDEX($GL:$GL,$IV56+1),"")</f>
      </c>
      <c r="GO56">
        <f>IF($IW56&gt;=2,INDEX($GL:$GL,$IV56+2),"")</f>
      </c>
      <c r="GP56">
        <f>IF($IW56&gt;=3,INDEX($GL:$GL,$IV56+3),"")</f>
      </c>
      <c r="GQ56">
        <f>IF($IW56&gt;=4,INDEX($GL:$GL,$IV56+4),"")</f>
      </c>
      <c r="GR56">
        <f>IF($IW56&gt;=5,INDEX($GL:$GL,$IV56+5),"")</f>
      </c>
      <c r="GS56">
        <f>IF($IW56&gt;=6,INDEX($GL:$GL,$IV56+6),"")</f>
      </c>
      <c r="GT56">
        <f>IF($IW56&gt;=7,INDEX($GL:$GL,$IV56+7),"")</f>
      </c>
      <c r="GU56">
        <f>IF($IW56&gt;=8,INDEX($GL:$GL,$IV56+8),"")</f>
      </c>
      <c r="GV56">
        <f>IF($IW56&gt;=9,INDEX($GL:$GL,$IV56+9),"")</f>
      </c>
      <c r="GW56">
        <f>IF($IW56&gt;=10,INDEX($GL:$GL,$IV56+10),"")</f>
      </c>
      <c r="GX56">
        <f>IF($IW56&gt;=11,INDEX($GL:$GL,$IV56+11),"")</f>
      </c>
      <c r="GY56">
        <f>IF($IW56&gt;=12,INDEX($GL:$GL,$IV56+12),"")</f>
      </c>
      <c r="GZ56">
        <f>IF($IW56&gt;=13,INDEX($GL:$GL,$IV56+13),"")</f>
      </c>
      <c r="HA56">
        <f>IF($IW56&gt;=14,INDEX($GL:$GL,$IV56+14),"")</f>
      </c>
      <c r="HB56">
        <f>IF($IW56&gt;=15,INDEX($GL:$GL,$IV56+15),"")</f>
      </c>
      <c r="HC56">
        <f>IF($IW56&gt;=16,INDEX($GL:$GL,$IV56+16),"")</f>
      </c>
      <c r="HD56">
        <f>IF($IW56&gt;=17,INDEX($GL:$GL,$IV56+17),"")</f>
      </c>
      <c r="HE56">
        <f>IF($IW56&gt;=18,INDEX($GL:$GL,$IV56+18),"")</f>
      </c>
      <c r="HF56">
        <f>IF($IW56&gt;=19,INDEX($GL:$GL,$IV56+19),"")</f>
      </c>
      <c r="HG56">
        <f>IF($IW56&gt;=20,INDEX($GL:$GL,$IV56+20),"")</f>
      </c>
      <c r="HH56">
        <f>IF($IW56&gt;=21,INDEX($GL:$GL,$IV56+21),"")</f>
      </c>
      <c r="HI56">
        <f>IF($IW56&gt;=22,INDEX($GL:$GL,$IV56+22),"")</f>
      </c>
      <c r="HJ56">
        <f>IF($IW56&gt;=23,INDEX($GL:$GL,$IV56+23),"")</f>
      </c>
      <c r="HK56">
        <f>IF($IW56&gt;=24,INDEX($GL:$GL,$IV56+24),"")</f>
      </c>
      <c r="HL56">
        <f>IF($IW56&gt;=25,INDEX($GL:$GL,$IV56+25),"")</f>
      </c>
      <c r="HM56">
        <f>IF($IW56&gt;=26,INDEX($GL:$GL,$IV56+26),"")</f>
      </c>
      <c r="HN56">
        <f>IF($IW56&gt;=27,INDEX($GL:$GL,$IV56+27),"")</f>
      </c>
      <c r="HO56">
        <f>IF($IW56&gt;=28,INDEX($GL:$GL,$IV56+28),"")</f>
      </c>
      <c r="HP56">
        <f>IF($IW56&gt;=29,INDEX($GL:$GL,$IV56+29),"")</f>
      </c>
      <c r="HQ56">
        <f>IF($IW56&gt;=30,INDEX($GL:$GL,$IV56+30),"")</f>
      </c>
      <c r="HR56">
        <f>IF($IW56&gt;=31,INDEX($GL:$GL,$IV56+31),"")</f>
      </c>
      <c r="HS56">
        <f>IF($IW56&gt;=32,INDEX($GL:$GL,$IV56+32),"")</f>
      </c>
      <c r="HT56">
        <f>IF($IW56&gt;=33,INDEX($GL:$GL,$IV56+33),"")</f>
      </c>
      <c r="HU56">
        <f>IF($IW56&gt;=34,INDEX($GL:$GL,$IV56+34),"")</f>
      </c>
      <c r="HV56">
        <f>IF($IW56&gt;=35,INDEX($GL:$GL,$IV56+35),"")</f>
      </c>
      <c r="HW56">
        <f>IF($IW56&gt;=36,INDEX($GL:$GL,$IV56+36),"")</f>
      </c>
      <c r="HX56">
        <f>IF($IW56&gt;=37,INDEX($GL:$GL,$IV56+37),"")</f>
      </c>
      <c r="HY56">
        <f>IF($IW56&gt;=38,INDEX($GL:$GL,$IV56+38),"")</f>
      </c>
      <c r="HZ56">
        <f>IF($IW56&gt;=39,INDEX($GL:$GL,$IV56+39),"")</f>
      </c>
      <c r="IA56">
        <f>IF($IW56&gt;=40,INDEX($GL:$GL,$IV56+40),"")</f>
      </c>
      <c r="IB56">
        <f>IF($IW56&gt;=41,INDEX($GL:$GL,$IV56+41),"")</f>
      </c>
      <c r="IC56">
        <f>IF($IW56&gt;=42,INDEX($GL:$GL,$IV56+42),"")</f>
      </c>
      <c r="ID56">
        <f>IF($IW56&gt;=43,INDEX($GL:$GL,$IV56+43),"")</f>
      </c>
      <c r="IE56">
        <f>IF($IW56&gt;=44,INDEX($GL:$GL,$IV56+44),"")</f>
      </c>
      <c r="IF56">
        <f>IF($IW56&gt;=45,INDEX($GL:$GL,$IV56+45),"")</f>
      </c>
      <c r="IG56">
        <f>IF($IW56&gt;=46,INDEX($GL:$GL,$IV56+46),"")</f>
      </c>
      <c r="IH56">
        <f>IF($IW56&gt;=47,INDEX($GL:$GL,$IV56+47),"")</f>
      </c>
      <c r="II56">
        <f>IF($IW56&gt;=48,INDEX($GL:$GL,$IV56+48),"")</f>
      </c>
      <c r="IJ56">
        <f>IF($IW56&gt;=49,INDEX($GL:$GL,$IV56+49),"")</f>
      </c>
      <c r="IK56">
        <f>IF($IW56&gt;=50,INDEX($GL:$GL,$IV56+50),"")</f>
      </c>
      <c r="IL56">
        <f>IF($IW56&gt;=51,INDEX($GL:$GL,$IV56+51),"")</f>
      </c>
      <c r="IM56">
        <f>IF($IW56&gt;=52,INDEX($GL:$GL,$IV56+52),"")</f>
      </c>
      <c r="IN56">
        <f>IF($IW56&gt;=53,INDEX($GL:$GL,$IV56+53),"")</f>
      </c>
      <c r="IO56">
        <f>IF($IW56&gt;=54,INDEX($GL:$GL,$IV56+54),"")</f>
      </c>
      <c r="IP56">
        <f>IF($IW56&gt;=55,INDEX($GL:$GL,$IV56+55),"")</f>
      </c>
      <c r="IQ56">
        <f>IF($IW56&gt;=56,INDEX($GL:$GL,$IV56+56),"")</f>
      </c>
      <c r="IR56">
        <f>IF($IW56&gt;=57,INDEX($GL:$GL,$IV56+57),"")</f>
      </c>
      <c r="IS56">
        <f>IF($IW56&gt;=58,INDEX($GL:$GL,$IV56+58),"")</f>
      </c>
      <c r="IT56">
        <f>IF($IW56&gt;=59,INDEX($GL:$GL,$IV56+59),"")</f>
      </c>
      <c r="IU56">
        <f>IF($IW56&gt;=60,INDEX($GL:$GL,$IV56+60),"")</f>
      </c>
      <c r="IV56">
        <f>IFERROR(MATCH($GK56,$GL$2:$GL$324,0)+1,0)</f>
      </c>
      <c r="IW56">
        <f>IFERROR(INDEX($GM$2:$GM$324,MATCH($GK56,$GL$2:$GL$324,0)),0)</f>
      </c>
      <c r="IX56" t="s">
        <v>34</v>
      </c>
      <c r="IY56" t="s">
        <v>34</v>
      </c>
    </row>
    <row r="57" spans="1:259" x14ac:dyDescent="0.25">
      <c r="K57">
        <f>IF(OR($N57="",$J57=""),"",IFERROR($N57/$J57,0))</f>
      </c>
      <c r="L57">
        <f>IF($N57="","",
SUM($M57,$O57,$T57,$P57,$R57)*
(1-IF($U57="",0,VALUE($U57)/100)))</f>
      </c>
      <c r="M57">
        <f>IF($N57="","",$N57)</f>
      </c>
      <c r="O57">
        <f>IF($N57="","",
IF($H57="","",
IF(ISNUMBER(SEARCH("exempt",LOWER($H57))),0,
$N57*(VALUE(SUBSTITUTE($H57,"%",""))/100))))</f>
      </c>
      <c r="V57">
        <f>IFERROR(IF(FIND(" - ",$E57)&gt;0,MID($E57,FIND(" - ",$E57)+3,LEN($E57)),""),"")</f>
      </c>
      <c r="AE57" t="s">
        <v>353</v>
      </c>
      <c r="AG57" t="s">
        <v>354</v>
      </c>
      <c r="AH57" t="s">
        <v>354</v>
      </c>
      <c r="AI57" t="s">
        <v>276</v>
      </c>
      <c r="AJ57">
        <f>IFERROR(LEFT($E57,FIND(" - ",$E57)-1),$E57)</f>
      </c>
      <c r="AK57" t="s">
        <v>28</v>
      </c>
      <c r="AM57">
        <f>IF($CB57&gt;=1,INDEX($AK:$AK,$CA57+1),"")</f>
      </c>
      <c r="AN57">
        <f>IF($CB57&gt;=2,INDEX($AK:$AK,$CA57+2),"")</f>
      </c>
      <c r="AO57">
        <f>IF($CB57&gt;=3,INDEX($AK:$AK,$CA57+3),"")</f>
      </c>
      <c r="AP57">
        <f>IF($CB57&gt;=4,INDEX($AK:$AK,$CA57+4),"")</f>
      </c>
      <c r="AQ57">
        <f>IF($CB57&gt;=5,INDEX($AK:$AK,$CA57+5),"")</f>
      </c>
      <c r="AR57">
        <f>IF($CB57&gt;=6,INDEX($AK:$AK,$CA57+6),"")</f>
      </c>
      <c r="AS57">
        <f>IF($CB57&gt;=7,INDEX($AK:$AK,$CA57+7),"")</f>
      </c>
      <c r="AT57">
        <f>IF($CB57&gt;=8,INDEX($AK:$AK,$CA57+8),"")</f>
      </c>
      <c r="AU57">
        <f>IF($CB57&gt;=9,INDEX($AK:$AK,$CA57+9),"")</f>
      </c>
      <c r="AV57">
        <f>IF($CB57&gt;=10,INDEX($AK:$AK,$CA57+10),"")</f>
      </c>
      <c r="AW57">
        <f>IF($CB57&gt;=11,INDEX($AK:$AK,$CA57+11),"")</f>
      </c>
      <c r="AX57">
        <f>IF($CB57&gt;=12,INDEX($AK:$AK,$CA57+12),"")</f>
      </c>
      <c r="AY57">
        <f>IF($CB57&gt;=13,INDEX($AK:$AK,$CA57+13),"")</f>
      </c>
      <c r="AZ57">
        <f>IF($CB57&gt;=14,INDEX($AK:$AK,$CA57+14),"")</f>
      </c>
      <c r="BA57">
        <f>IF($CB57&gt;=15,INDEX($AK:$AK,$CA57+15),"")</f>
      </c>
      <c r="BB57">
        <f>IF($CB57&gt;=16,INDEX($AK:$AK,$CA57+16),"")</f>
      </c>
      <c r="BC57">
        <f>IF($CB57&gt;=17,INDEX($AK:$AK,$CA57+17),"")</f>
      </c>
      <c r="BD57">
        <f>IF($CB57&gt;=18,INDEX($AK:$AK,$CA57+18),"")</f>
      </c>
      <c r="BE57">
        <f>IF($CB57&gt;=19,INDEX($AK:$AK,$CA57+19),"")</f>
      </c>
      <c r="BF57">
        <f>IF($CB57&gt;=20,INDEX($AK:$AK,$CA57+20),"")</f>
      </c>
      <c r="BG57">
        <f>IF($CB57&gt;=21,INDEX($AK:$AK,$CA57+21),"")</f>
      </c>
      <c r="BH57">
        <f>IF($CB57&gt;=22,INDEX($AK:$AK,$CA57+22),"")</f>
      </c>
      <c r="BI57">
        <f>IF($CB57&gt;=23,INDEX($AK:$AK,$CA57+23),"")</f>
      </c>
      <c r="BJ57">
        <f>IF($CB57&gt;=24,INDEX($AK:$AK,$CA57+24),"")</f>
      </c>
      <c r="BK57">
        <f>IF($CB57&gt;=25,INDEX($AK:$AK,$CA57+25),"")</f>
      </c>
      <c r="BL57">
        <f>IF($CB57&gt;=26,INDEX($AK:$AK,$CA57+26),"")</f>
      </c>
      <c r="BM57">
        <f>IF($CB57&gt;=27,INDEX($AK:$AK,$CA57+27),"")</f>
      </c>
      <c r="BN57">
        <f>IF($CB57&gt;=28,INDEX($AK:$AK,$CA57+28),"")</f>
      </c>
      <c r="BO57">
        <f>IF($CB57&gt;=29,INDEX($AK:$AK,$CA57+29),"")</f>
      </c>
      <c r="BP57">
        <f>IF($CB57&gt;=30,INDEX($AK:$AK,$CA57+30),"")</f>
      </c>
      <c r="BQ57">
        <f>IF($CB57&gt;=31,INDEX($AK:$AK,$CA57+31),"")</f>
      </c>
      <c r="BR57">
        <f>IF($CB57&gt;=32,INDEX($AK:$AK,$CA57+32),"")</f>
      </c>
      <c r="BS57">
        <f>IF($CB57&gt;=33,INDEX($AK:$AK,$CA57+33),"")</f>
      </c>
      <c r="BT57">
        <f>IF($CB57&gt;=34,INDEX($AK:$AK,$CA57+34),"")</f>
      </c>
      <c r="BU57">
        <f>IF($CB57&gt;=35,INDEX($AK:$AK,$CA57+35),"")</f>
      </c>
      <c r="BV57">
        <f>IF($CB57&gt;=36,INDEX($AK:$AK,$CA57+36),"")</f>
      </c>
      <c r="BW57">
        <f>IF($CB57&gt;=37,INDEX($AK:$AK,$CA57+37),"")</f>
      </c>
      <c r="BX57">
        <f>IF($CB57&gt;=38,INDEX($AK:$AK,$CA57+38),"")</f>
      </c>
      <c r="BY57">
        <f>IF($CB57&gt;=39,INDEX($AK:$AK,$CA57+39),"")</f>
      </c>
      <c r="BZ57">
        <f>IF($CB57&gt;=40,INDEX($AK:$AK,$CA57+40),"")</f>
      </c>
      <c r="CA57">
        <f>IFERROR(MATCH($AJ57,$AK$2:$AK$134,0)+1,0)</f>
      </c>
      <c r="CB57">
        <f>IFERROR(INDEX($AL$2:$AL$134,MATCH($AJ57,$AK$2:$AK$134,0)),0)</f>
      </c>
      <c r="CC57">
        <f>IFERROR(LEFT($F57,FIND(" - ",$F57)-1),$F57)</f>
      </c>
      <c r="CD57" t="s">
        <v>183</v>
      </c>
      <c r="CF57">
        <f>IF($DA57&gt;=1,INDEX($CD:$CD,$CZ57+1),"")</f>
      </c>
      <c r="CG57">
        <f>IF($DA57&gt;=2,INDEX($CD:$CD,$CZ57+2),"")</f>
      </c>
      <c r="CH57">
        <f>IF($DA57&gt;=3,INDEX($CD:$CD,$CZ57+3),"")</f>
      </c>
      <c r="CI57">
        <f>IF($DA57&gt;=4,INDEX($CD:$CD,$CZ57+4),"")</f>
      </c>
      <c r="CJ57">
        <f>IF($DA57&gt;=5,INDEX($CD:$CD,$CZ57+5),"")</f>
      </c>
      <c r="CK57">
        <f>IF($DA57&gt;=6,INDEX($CD:$CD,$CZ57+6),"")</f>
      </c>
      <c r="CL57">
        <f>IF($DA57&gt;=7,INDEX($CD:$CD,$CZ57+7),"")</f>
      </c>
      <c r="CM57">
        <f>IF($DA57&gt;=8,INDEX($CD:$CD,$CZ57+8),"")</f>
      </c>
      <c r="CN57">
        <f>IF($DA57&gt;=9,INDEX($CD:$CD,$CZ57+9),"")</f>
      </c>
      <c r="CO57">
        <f>IF($DA57&gt;=10,INDEX($CD:$CD,$CZ57+10),"")</f>
      </c>
      <c r="CP57">
        <f>IF($DA57&gt;=11,INDEX($CD:$CD,$CZ57+11),"")</f>
      </c>
      <c r="CQ57">
        <f>IF($DA57&gt;=12,INDEX($CD:$CD,$CZ57+12),"")</f>
      </c>
      <c r="CR57">
        <f>IF($DA57&gt;=13,INDEX($CD:$CD,$CZ57+13),"")</f>
      </c>
      <c r="CS57">
        <f>IF($DA57&gt;=14,INDEX($CD:$CD,$CZ57+14),"")</f>
      </c>
      <c r="CT57">
        <f>IF($DA57&gt;=15,INDEX($CD:$CD,$CZ57+15),"")</f>
      </c>
      <c r="CU57">
        <f>IF($DA57&gt;=16,INDEX($CD:$CD,$CZ57+16),"")</f>
      </c>
      <c r="CV57">
        <f>IF($DA57&gt;=17,INDEX($CD:$CD,$CZ57+17),"")</f>
      </c>
      <c r="CW57">
        <f>IF($DA57&gt;=18,INDEX($CD:$CD,$CZ57+18),"")</f>
      </c>
      <c r="CX57">
        <f>IF($DA57&gt;=19,INDEX($CD:$CD,$CZ57+19),"")</f>
      </c>
      <c r="CY57">
        <f>IF($DA57&gt;=20,INDEX($CD:$CD,$CZ57+20),"")</f>
      </c>
      <c r="CZ57">
        <f>IFERROR(MATCH($CC57,$CD$2:$CD$263,0)+1,0)</f>
      </c>
      <c r="DA57">
        <f>IFERROR(INDEX($CE$2:$CE$263,MATCH($CC57,$CD$2:$CD$263,0)),0)</f>
      </c>
      <c r="DB57">
        <f>IFERROR(INDEX($AI:$AI,MATCH($H57,$AH:$AH,0))&amp;"","")</f>
      </c>
      <c r="DC57" t="s">
        <v>73</v>
      </c>
      <c r="DE57">
        <v>1</v>
      </c>
      <c r="DF57">
        <f>IF($GI57&gt;=1,INDEX($DC:$DC,$GH57+1),"")</f>
      </c>
      <c r="DG57">
        <f>IF($GI57&gt;=2,INDEX($DC:$DC,$GH57+2),"")</f>
      </c>
      <c r="DH57">
        <f>IF($GI57&gt;=3,INDEX($DC:$DC,$GH57+3),"")</f>
      </c>
      <c r="DI57">
        <f>IF($GI57&gt;=4,INDEX($DC:$DC,$GH57+4),"")</f>
      </c>
      <c r="DJ57">
        <f>IF($GI57&gt;=5,INDEX($DC:$DC,$GH57+5),"")</f>
      </c>
      <c r="DK57">
        <f>IF($GI57&gt;=6,INDEX($DC:$DC,$GH57+6),"")</f>
      </c>
      <c r="DL57">
        <f>IF($GI57&gt;=7,INDEX($DC:$DC,$GH57+7),"")</f>
      </c>
      <c r="DM57">
        <f>IF($GI57&gt;=8,INDEX($DC:$DC,$GH57+8),"")</f>
      </c>
      <c r="DN57">
        <f>IF($GI57&gt;=9,INDEX($DC:$DC,$GH57+9),"")</f>
      </c>
      <c r="DO57">
        <f>IF($GI57&gt;=10,INDEX($DC:$DC,$GH57+10),"")</f>
      </c>
      <c r="DP57">
        <f>IF($GI57&gt;=11,INDEX($DC:$DC,$GH57+11),"")</f>
      </c>
      <c r="DQ57">
        <f>IF($GI57&gt;=12,INDEX($DC:$DC,$GH57+12),"")</f>
      </c>
      <c r="DR57">
        <f>IF($GI57&gt;=13,INDEX($DC:$DC,$GH57+13),"")</f>
      </c>
      <c r="DS57">
        <f>IF($GI57&gt;=14,INDEX($DC:$DC,$GH57+14),"")</f>
      </c>
      <c r="DT57">
        <f>IF($GI57&gt;=15,INDEX($DC:$DC,$GH57+15),"")</f>
      </c>
      <c r="DU57">
        <f>IF($GI57&gt;=16,INDEX($DC:$DC,$GH57+16),"")</f>
      </c>
      <c r="DV57">
        <f>IF($GI57&gt;=17,INDEX($DC:$DC,$GH57+17),"")</f>
      </c>
      <c r="DW57">
        <f>IF($GI57&gt;=18,INDEX($DC:$DC,$GH57+18),"")</f>
      </c>
      <c r="DX57">
        <f>IF($GI57&gt;=19,INDEX($DC:$DC,$GH57+19),"")</f>
      </c>
      <c r="DY57">
        <f>IF($GI57&gt;=20,INDEX($DC:$DC,$GH57+20),"")</f>
      </c>
      <c r="DZ57">
        <f>IF($GI57&gt;=21,INDEX($DC:$DC,$GH57+21),"")</f>
      </c>
      <c r="EA57">
        <f>IF($GI57&gt;=22,INDEX($DC:$DC,$GH57+22),"")</f>
      </c>
      <c r="EB57">
        <f>IF($GI57&gt;=23,INDEX($DC:$DC,$GH57+23),"")</f>
      </c>
      <c r="EC57">
        <f>IF($GI57&gt;=24,INDEX($DC:$DC,$GH57+24),"")</f>
      </c>
      <c r="ED57">
        <f>IF($GI57&gt;=25,INDEX($DC:$DC,$GH57+25),"")</f>
      </c>
      <c r="EE57">
        <f>IF($GI57&gt;=26,INDEX($DC:$DC,$GH57+26),"")</f>
      </c>
      <c r="EF57">
        <f>IF($GI57&gt;=27,INDEX($DC:$DC,$GH57+27),"")</f>
      </c>
      <c r="EG57">
        <f>IF($GI57&gt;=28,INDEX($DC:$DC,$GH57+28),"")</f>
      </c>
      <c r="EH57">
        <f>IF($GI57&gt;=29,INDEX($DC:$DC,$GH57+29),"")</f>
      </c>
      <c r="EI57">
        <f>IF($GI57&gt;=30,INDEX($DC:$DC,$GH57+30),"")</f>
      </c>
      <c r="EJ57">
        <f>IF($GI57&gt;=31,INDEX($DC:$DC,$GH57+31),"")</f>
      </c>
      <c r="EK57">
        <f>IF($GI57&gt;=32,INDEX($DC:$DC,$GH57+32),"")</f>
      </c>
      <c r="EL57">
        <f>IF($GI57&gt;=33,INDEX($DC:$DC,$GH57+33),"")</f>
      </c>
      <c r="EM57">
        <f>IF($GI57&gt;=34,INDEX($DC:$DC,$GH57+34),"")</f>
      </c>
      <c r="EN57">
        <f>IF($GI57&gt;=35,INDEX($DC:$DC,$GH57+35),"")</f>
      </c>
      <c r="EO57">
        <f>IF($GI57&gt;=36,INDEX($DC:$DC,$GH57+36),"")</f>
      </c>
      <c r="EP57">
        <f>IF($GI57&gt;=37,INDEX($DC:$DC,$GH57+37),"")</f>
      </c>
      <c r="EQ57">
        <f>IF($GI57&gt;=38,INDEX($DC:$DC,$GH57+38),"")</f>
      </c>
      <c r="ER57">
        <f>IF($GI57&gt;=39,INDEX($DC:$DC,$GH57+39),"")</f>
      </c>
      <c r="ES57">
        <f>IF($GI57&gt;=40,INDEX($DC:$DC,$GH57+40),"")</f>
      </c>
      <c r="ET57">
        <f>IF($GI57&gt;=1,INDEX($DD:$DD,$GH57+1),"")</f>
      </c>
      <c r="EU57">
        <f>IF($GI57&gt;=2,INDEX($DD:$DD,$GH57+2),"")</f>
      </c>
      <c r="EV57">
        <f>IF($GI57&gt;=3,INDEX($DD:$DD,$GH57+3),"")</f>
      </c>
      <c r="EW57">
        <f>IF($GI57&gt;=4,INDEX($DD:$DD,$GH57+4),"")</f>
      </c>
      <c r="EX57">
        <f>IF($GI57&gt;=5,INDEX($DD:$DD,$GH57+5),"")</f>
      </c>
      <c r="EY57">
        <f>IF($GI57&gt;=6,INDEX($DD:$DD,$GH57+6),"")</f>
      </c>
      <c r="EZ57">
        <f>IF($GI57&gt;=7,INDEX($DD:$DD,$GH57+7),"")</f>
      </c>
      <c r="FA57">
        <f>IF($GI57&gt;=8,INDEX($DD:$DD,$GH57+8),"")</f>
      </c>
      <c r="FB57">
        <f>IF($GI57&gt;=9,INDEX($DD:$DD,$GH57+9),"")</f>
      </c>
      <c r="FC57">
        <f>IF($GI57&gt;=10,INDEX($DD:$DD,$GH57+10),"")</f>
      </c>
      <c r="FD57">
        <f>IF($GI57&gt;=11,INDEX($DD:$DD,$GH57+11),"")</f>
      </c>
      <c r="FE57">
        <f>IF($GI57&gt;=12,INDEX($DD:$DD,$GH57+12),"")</f>
      </c>
      <c r="FF57">
        <f>IF($GI57&gt;=13,INDEX($DD:$DD,$GH57+13),"")</f>
      </c>
      <c r="FG57">
        <f>IF($GI57&gt;=14,INDEX($DD:$DD,$GH57+14),"")</f>
      </c>
      <c r="FH57">
        <f>IF($GI57&gt;=15,INDEX($DD:$DD,$GH57+15),"")</f>
      </c>
      <c r="FI57">
        <f>IF($GI57&gt;=16,INDEX($DD:$DD,$GH57+16),"")</f>
      </c>
      <c r="FJ57">
        <f>IF($GI57&gt;=17,INDEX($DD:$DD,$GH57+17),"")</f>
      </c>
      <c r="FK57">
        <f>IF($GI57&gt;=18,INDEX($DD:$DD,$GH57+18),"")</f>
      </c>
      <c r="FL57">
        <f>IF($GI57&gt;=19,INDEX($DD:$DD,$GH57+19),"")</f>
      </c>
      <c r="FM57">
        <f>IF($GI57&gt;=20,INDEX($DD:$DD,$GH57+20),"")</f>
      </c>
      <c r="FN57">
        <f>IF($GI57&gt;=21,INDEX($DD:$DD,$GH57+21),"")</f>
      </c>
      <c r="FO57">
        <f>IF($GI57&gt;=22,INDEX($DD:$DD,$GH57+22),"")</f>
      </c>
      <c r="FP57">
        <f>IF($GI57&gt;=23,INDEX($DD:$DD,$GH57+23),"")</f>
      </c>
      <c r="FQ57">
        <f>IF($GI57&gt;=24,INDEX($DD:$DD,$GH57+24),"")</f>
      </c>
      <c r="FR57">
        <f>IF($GI57&gt;=25,INDEX($DD:$DD,$GH57+25),"")</f>
      </c>
      <c r="FS57">
        <f>IF($GI57&gt;=26,INDEX($DD:$DD,$GH57+26),"")</f>
      </c>
      <c r="FT57">
        <f>IF($GI57&gt;=27,INDEX($DD:$DD,$GH57+27),"")</f>
      </c>
      <c r="FU57">
        <f>IF($GI57&gt;=28,INDEX($DD:$DD,$GH57+28),"")</f>
      </c>
      <c r="FV57">
        <f>IF($GI57&gt;=29,INDEX($DD:$DD,$GH57+29),"")</f>
      </c>
      <c r="FW57">
        <f>IF($GI57&gt;=30,INDEX($DD:$DD,$GH57+30),"")</f>
      </c>
      <c r="FX57">
        <f>IF($GI57&gt;=31,INDEX($DD:$DD,$GH57+31),"")</f>
      </c>
      <c r="FY57">
        <f>IF($GI57&gt;=32,INDEX($DD:$DD,$GH57+32),"")</f>
      </c>
      <c r="FZ57">
        <f>IF($GI57&gt;=33,INDEX($DD:$DD,$GH57+33),"")</f>
      </c>
      <c r="GA57">
        <f>IF($GI57&gt;=34,INDEX($DD:$DD,$GH57+34),"")</f>
      </c>
      <c r="GB57">
        <f>IF($GI57&gt;=35,INDEX($DD:$DD,$GH57+35),"")</f>
      </c>
      <c r="GC57">
        <f>IF($GI57&gt;=36,INDEX($DD:$DD,$GH57+36),"")</f>
      </c>
      <c r="GD57">
        <f>IF($GI57&gt;=37,INDEX($DD:$DD,$GH57+37),"")</f>
      </c>
      <c r="GE57">
        <f>IF($GI57&gt;=38,INDEX($DD:$DD,$GH57+38),"")</f>
      </c>
      <c r="GF57">
        <f>IF($GI57&gt;=39,INDEX($DD:$DD,$GH57+39),"")</f>
      </c>
      <c r="GG57">
        <f>IF($GI57&gt;=40,INDEX($DD:$DD,$GH57+40),"")</f>
      </c>
      <c r="GH57">
        <f>IFERROR(MATCH($DB57,$DC$2:$DC$148,0)+1,0)</f>
      </c>
      <c r="GI57">
        <f>IFERROR(INDEX($DE$2:$DE$148,MATCH($DB57,$DC$2:$DC$148,0)),0)</f>
      </c>
      <c r="GJ57">
        <f>IFERROR(MATCH($S57,$DF$57:$ES$57,0),0)</f>
      </c>
      <c r="GK57">
        <f>IF($GJ57&gt;0,INDEX($ET$57:$GG$57,$GJ57),"")</f>
      </c>
      <c r="GL57" t="s">
        <v>355</v>
      </c>
      <c r="GN57">
        <f>IF($IW57&gt;=1,INDEX($GL:$GL,$IV57+1),"")</f>
      </c>
      <c r="GO57">
        <f>IF($IW57&gt;=2,INDEX($GL:$GL,$IV57+2),"")</f>
      </c>
      <c r="GP57">
        <f>IF($IW57&gt;=3,INDEX($GL:$GL,$IV57+3),"")</f>
      </c>
      <c r="GQ57">
        <f>IF($IW57&gt;=4,INDEX($GL:$GL,$IV57+4),"")</f>
      </c>
      <c r="GR57">
        <f>IF($IW57&gt;=5,INDEX($GL:$GL,$IV57+5),"")</f>
      </c>
      <c r="GS57">
        <f>IF($IW57&gt;=6,INDEX($GL:$GL,$IV57+6),"")</f>
      </c>
      <c r="GT57">
        <f>IF($IW57&gt;=7,INDEX($GL:$GL,$IV57+7),"")</f>
      </c>
      <c r="GU57">
        <f>IF($IW57&gt;=8,INDEX($GL:$GL,$IV57+8),"")</f>
      </c>
      <c r="GV57">
        <f>IF($IW57&gt;=9,INDEX($GL:$GL,$IV57+9),"")</f>
      </c>
      <c r="GW57">
        <f>IF($IW57&gt;=10,INDEX($GL:$GL,$IV57+10),"")</f>
      </c>
      <c r="GX57">
        <f>IF($IW57&gt;=11,INDEX($GL:$GL,$IV57+11),"")</f>
      </c>
      <c r="GY57">
        <f>IF($IW57&gt;=12,INDEX($GL:$GL,$IV57+12),"")</f>
      </c>
      <c r="GZ57">
        <f>IF($IW57&gt;=13,INDEX($GL:$GL,$IV57+13),"")</f>
      </c>
      <c r="HA57">
        <f>IF($IW57&gt;=14,INDEX($GL:$GL,$IV57+14),"")</f>
      </c>
      <c r="HB57">
        <f>IF($IW57&gt;=15,INDEX($GL:$GL,$IV57+15),"")</f>
      </c>
      <c r="HC57">
        <f>IF($IW57&gt;=16,INDEX($GL:$GL,$IV57+16),"")</f>
      </c>
      <c r="HD57">
        <f>IF($IW57&gt;=17,INDEX($GL:$GL,$IV57+17),"")</f>
      </c>
      <c r="HE57">
        <f>IF($IW57&gt;=18,INDEX($GL:$GL,$IV57+18),"")</f>
      </c>
      <c r="HF57">
        <f>IF($IW57&gt;=19,INDEX($GL:$GL,$IV57+19),"")</f>
      </c>
      <c r="HG57">
        <f>IF($IW57&gt;=20,INDEX($GL:$GL,$IV57+20),"")</f>
      </c>
      <c r="HH57">
        <f>IF($IW57&gt;=21,INDEX($GL:$GL,$IV57+21),"")</f>
      </c>
      <c r="HI57">
        <f>IF($IW57&gt;=22,INDEX($GL:$GL,$IV57+22),"")</f>
      </c>
      <c r="HJ57">
        <f>IF($IW57&gt;=23,INDEX($GL:$GL,$IV57+23),"")</f>
      </c>
      <c r="HK57">
        <f>IF($IW57&gt;=24,INDEX($GL:$GL,$IV57+24),"")</f>
      </c>
      <c r="HL57">
        <f>IF($IW57&gt;=25,INDEX($GL:$GL,$IV57+25),"")</f>
      </c>
      <c r="HM57">
        <f>IF($IW57&gt;=26,INDEX($GL:$GL,$IV57+26),"")</f>
      </c>
      <c r="HN57">
        <f>IF($IW57&gt;=27,INDEX($GL:$GL,$IV57+27),"")</f>
      </c>
      <c r="HO57">
        <f>IF($IW57&gt;=28,INDEX($GL:$GL,$IV57+28),"")</f>
      </c>
      <c r="HP57">
        <f>IF($IW57&gt;=29,INDEX($GL:$GL,$IV57+29),"")</f>
      </c>
      <c r="HQ57">
        <f>IF($IW57&gt;=30,INDEX($GL:$GL,$IV57+30),"")</f>
      </c>
      <c r="HR57">
        <f>IF($IW57&gt;=31,INDEX($GL:$GL,$IV57+31),"")</f>
      </c>
      <c r="HS57">
        <f>IF($IW57&gt;=32,INDEX($GL:$GL,$IV57+32),"")</f>
      </c>
      <c r="HT57">
        <f>IF($IW57&gt;=33,INDEX($GL:$GL,$IV57+33),"")</f>
      </c>
      <c r="HU57">
        <f>IF($IW57&gt;=34,INDEX($GL:$GL,$IV57+34),"")</f>
      </c>
      <c r="HV57">
        <f>IF($IW57&gt;=35,INDEX($GL:$GL,$IV57+35),"")</f>
      </c>
      <c r="HW57">
        <f>IF($IW57&gt;=36,INDEX($GL:$GL,$IV57+36),"")</f>
      </c>
      <c r="HX57">
        <f>IF($IW57&gt;=37,INDEX($GL:$GL,$IV57+37),"")</f>
      </c>
      <c r="HY57">
        <f>IF($IW57&gt;=38,INDEX($GL:$GL,$IV57+38),"")</f>
      </c>
      <c r="HZ57">
        <f>IF($IW57&gt;=39,INDEX($GL:$GL,$IV57+39),"")</f>
      </c>
      <c r="IA57">
        <f>IF($IW57&gt;=40,INDEX($GL:$GL,$IV57+40),"")</f>
      </c>
      <c r="IB57">
        <f>IF($IW57&gt;=41,INDEX($GL:$GL,$IV57+41),"")</f>
      </c>
      <c r="IC57">
        <f>IF($IW57&gt;=42,INDEX($GL:$GL,$IV57+42),"")</f>
      </c>
      <c r="ID57">
        <f>IF($IW57&gt;=43,INDEX($GL:$GL,$IV57+43),"")</f>
      </c>
      <c r="IE57">
        <f>IF($IW57&gt;=44,INDEX($GL:$GL,$IV57+44),"")</f>
      </c>
      <c r="IF57">
        <f>IF($IW57&gt;=45,INDEX($GL:$GL,$IV57+45),"")</f>
      </c>
      <c r="IG57">
        <f>IF($IW57&gt;=46,INDEX($GL:$GL,$IV57+46),"")</f>
      </c>
      <c r="IH57">
        <f>IF($IW57&gt;=47,INDEX($GL:$GL,$IV57+47),"")</f>
      </c>
      <c r="II57">
        <f>IF($IW57&gt;=48,INDEX($GL:$GL,$IV57+48),"")</f>
      </c>
      <c r="IJ57">
        <f>IF($IW57&gt;=49,INDEX($GL:$GL,$IV57+49),"")</f>
      </c>
      <c r="IK57">
        <f>IF($IW57&gt;=50,INDEX($GL:$GL,$IV57+50),"")</f>
      </c>
      <c r="IL57">
        <f>IF($IW57&gt;=51,INDEX($GL:$GL,$IV57+51),"")</f>
      </c>
      <c r="IM57">
        <f>IF($IW57&gt;=52,INDEX($GL:$GL,$IV57+52),"")</f>
      </c>
      <c r="IN57">
        <f>IF($IW57&gt;=53,INDEX($GL:$GL,$IV57+53),"")</f>
      </c>
      <c r="IO57">
        <f>IF($IW57&gt;=54,INDEX($GL:$GL,$IV57+54),"")</f>
      </c>
      <c r="IP57">
        <f>IF($IW57&gt;=55,INDEX($GL:$GL,$IV57+55),"")</f>
      </c>
      <c r="IQ57">
        <f>IF($IW57&gt;=56,INDEX($GL:$GL,$IV57+56),"")</f>
      </c>
      <c r="IR57">
        <f>IF($IW57&gt;=57,INDEX($GL:$GL,$IV57+57),"")</f>
      </c>
      <c r="IS57">
        <f>IF($IW57&gt;=58,INDEX($GL:$GL,$IV57+58),"")</f>
      </c>
      <c r="IT57">
        <f>IF($IW57&gt;=59,INDEX($GL:$GL,$IV57+59),"")</f>
      </c>
      <c r="IU57">
        <f>IF($IW57&gt;=60,INDEX($GL:$GL,$IV57+60),"")</f>
      </c>
      <c r="IV57">
        <f>IFERROR(MATCH($GK57,$GL$2:$GL$324,0)+1,0)</f>
      </c>
      <c r="IW57">
        <f>IFERROR(INDEX($GM$2:$GM$324,MATCH($GK57,$GL$2:$GL$324,0)),0)</f>
      </c>
      <c r="IX57" t="s">
        <v>34</v>
      </c>
      <c r="IY57" t="s">
        <v>34</v>
      </c>
    </row>
    <row r="58" spans="1:259" x14ac:dyDescent="0.25">
      <c r="K58">
        <f>IF(OR($N58="",$J58=""),"",IFERROR($N58/$J58,0))</f>
      </c>
      <c r="L58">
        <f>IF($N58="","",
SUM($M58,$O58,$T58,$P58,$R58)*
(1-IF($U58="",0,VALUE($U58)/100)))</f>
      </c>
      <c r="M58">
        <f>IF($N58="","",$N58)</f>
      </c>
      <c r="O58">
        <f>IF($N58="","",
IF($H58="","",
IF(ISNUMBER(SEARCH("exempt",LOWER($H58))),0,
$N58*(VALUE(SUBSTITUTE($H58,"%",""))/100))))</f>
      </c>
      <c r="V58">
        <f>IFERROR(IF(FIND(" - ",$E58)&gt;0,MID($E58,FIND(" - ",$E58)+3,LEN($E58)),""),"")</f>
      </c>
      <c r="AE58" t="s">
        <v>356</v>
      </c>
      <c r="AG58" t="s">
        <v>357</v>
      </c>
      <c r="AH58" t="s">
        <v>357</v>
      </c>
      <c r="AI58" t="s">
        <v>286</v>
      </c>
      <c r="AJ58">
        <f>IFERROR(LEFT($E58,FIND(" - ",$E58)-1),$E58)</f>
      </c>
      <c r="AK58" t="s">
        <v>358</v>
      </c>
      <c r="AL58">
        <v>2</v>
      </c>
      <c r="AM58">
        <f>IF($CB58&gt;=1,INDEX($AK:$AK,$CA58+1),"")</f>
      </c>
      <c r="AN58">
        <f>IF($CB58&gt;=2,INDEX($AK:$AK,$CA58+2),"")</f>
      </c>
      <c r="AO58">
        <f>IF($CB58&gt;=3,INDEX($AK:$AK,$CA58+3),"")</f>
      </c>
      <c r="AP58">
        <f>IF($CB58&gt;=4,INDEX($AK:$AK,$CA58+4),"")</f>
      </c>
      <c r="AQ58">
        <f>IF($CB58&gt;=5,INDEX($AK:$AK,$CA58+5),"")</f>
      </c>
      <c r="AR58">
        <f>IF($CB58&gt;=6,INDEX($AK:$AK,$CA58+6),"")</f>
      </c>
      <c r="AS58">
        <f>IF($CB58&gt;=7,INDEX($AK:$AK,$CA58+7),"")</f>
      </c>
      <c r="AT58">
        <f>IF($CB58&gt;=8,INDEX($AK:$AK,$CA58+8),"")</f>
      </c>
      <c r="AU58">
        <f>IF($CB58&gt;=9,INDEX($AK:$AK,$CA58+9),"")</f>
      </c>
      <c r="AV58">
        <f>IF($CB58&gt;=10,INDEX($AK:$AK,$CA58+10),"")</f>
      </c>
      <c r="AW58">
        <f>IF($CB58&gt;=11,INDEX($AK:$AK,$CA58+11),"")</f>
      </c>
      <c r="AX58">
        <f>IF($CB58&gt;=12,INDEX($AK:$AK,$CA58+12),"")</f>
      </c>
      <c r="AY58">
        <f>IF($CB58&gt;=13,INDEX($AK:$AK,$CA58+13),"")</f>
      </c>
      <c r="AZ58">
        <f>IF($CB58&gt;=14,INDEX($AK:$AK,$CA58+14),"")</f>
      </c>
      <c r="BA58">
        <f>IF($CB58&gt;=15,INDEX($AK:$AK,$CA58+15),"")</f>
      </c>
      <c r="BB58">
        <f>IF($CB58&gt;=16,INDEX($AK:$AK,$CA58+16),"")</f>
      </c>
      <c r="BC58">
        <f>IF($CB58&gt;=17,INDEX($AK:$AK,$CA58+17),"")</f>
      </c>
      <c r="BD58">
        <f>IF($CB58&gt;=18,INDEX($AK:$AK,$CA58+18),"")</f>
      </c>
      <c r="BE58">
        <f>IF($CB58&gt;=19,INDEX($AK:$AK,$CA58+19),"")</f>
      </c>
      <c r="BF58">
        <f>IF($CB58&gt;=20,INDEX($AK:$AK,$CA58+20),"")</f>
      </c>
      <c r="BG58">
        <f>IF($CB58&gt;=21,INDEX($AK:$AK,$CA58+21),"")</f>
      </c>
      <c r="BH58">
        <f>IF($CB58&gt;=22,INDEX($AK:$AK,$CA58+22),"")</f>
      </c>
      <c r="BI58">
        <f>IF($CB58&gt;=23,INDEX($AK:$AK,$CA58+23),"")</f>
      </c>
      <c r="BJ58">
        <f>IF($CB58&gt;=24,INDEX($AK:$AK,$CA58+24),"")</f>
      </c>
      <c r="BK58">
        <f>IF($CB58&gt;=25,INDEX($AK:$AK,$CA58+25),"")</f>
      </c>
      <c r="BL58">
        <f>IF($CB58&gt;=26,INDEX($AK:$AK,$CA58+26),"")</f>
      </c>
      <c r="BM58">
        <f>IF($CB58&gt;=27,INDEX($AK:$AK,$CA58+27),"")</f>
      </c>
      <c r="BN58">
        <f>IF($CB58&gt;=28,INDEX($AK:$AK,$CA58+28),"")</f>
      </c>
      <c r="BO58">
        <f>IF($CB58&gt;=29,INDEX($AK:$AK,$CA58+29),"")</f>
      </c>
      <c r="BP58">
        <f>IF($CB58&gt;=30,INDEX($AK:$AK,$CA58+30),"")</f>
      </c>
      <c r="BQ58">
        <f>IF($CB58&gt;=31,INDEX($AK:$AK,$CA58+31),"")</f>
      </c>
      <c r="BR58">
        <f>IF($CB58&gt;=32,INDEX($AK:$AK,$CA58+32),"")</f>
      </c>
      <c r="BS58">
        <f>IF($CB58&gt;=33,INDEX($AK:$AK,$CA58+33),"")</f>
      </c>
      <c r="BT58">
        <f>IF($CB58&gt;=34,INDEX($AK:$AK,$CA58+34),"")</f>
      </c>
      <c r="BU58">
        <f>IF($CB58&gt;=35,INDEX($AK:$AK,$CA58+35),"")</f>
      </c>
      <c r="BV58">
        <f>IF($CB58&gt;=36,INDEX($AK:$AK,$CA58+36),"")</f>
      </c>
      <c r="BW58">
        <f>IF($CB58&gt;=37,INDEX($AK:$AK,$CA58+37),"")</f>
      </c>
      <c r="BX58">
        <f>IF($CB58&gt;=38,INDEX($AK:$AK,$CA58+38),"")</f>
      </c>
      <c r="BY58">
        <f>IF($CB58&gt;=39,INDEX($AK:$AK,$CA58+39),"")</f>
      </c>
      <c r="BZ58">
        <f>IF($CB58&gt;=40,INDEX($AK:$AK,$CA58+40),"")</f>
      </c>
      <c r="CA58">
        <f>IFERROR(MATCH($AJ58,$AK$2:$AK$134,0)+1,0)</f>
      </c>
      <c r="CB58">
        <f>IFERROR(INDEX($AL$2:$AL$134,MATCH($AJ58,$AK$2:$AK$134,0)),0)</f>
      </c>
      <c r="CC58">
        <f>IFERROR(LEFT($F58,FIND(" - ",$F58)-1),$F58)</f>
      </c>
      <c r="CD58" t="s">
        <v>190</v>
      </c>
      <c r="CF58">
        <f>IF($DA58&gt;=1,INDEX($CD:$CD,$CZ58+1),"")</f>
      </c>
      <c r="CG58">
        <f>IF($DA58&gt;=2,INDEX($CD:$CD,$CZ58+2),"")</f>
      </c>
      <c r="CH58">
        <f>IF($DA58&gt;=3,INDEX($CD:$CD,$CZ58+3),"")</f>
      </c>
      <c r="CI58">
        <f>IF($DA58&gt;=4,INDEX($CD:$CD,$CZ58+4),"")</f>
      </c>
      <c r="CJ58">
        <f>IF($DA58&gt;=5,INDEX($CD:$CD,$CZ58+5),"")</f>
      </c>
      <c r="CK58">
        <f>IF($DA58&gt;=6,INDEX($CD:$CD,$CZ58+6),"")</f>
      </c>
      <c r="CL58">
        <f>IF($DA58&gt;=7,INDEX($CD:$CD,$CZ58+7),"")</f>
      </c>
      <c r="CM58">
        <f>IF($DA58&gt;=8,INDEX($CD:$CD,$CZ58+8),"")</f>
      </c>
      <c r="CN58">
        <f>IF($DA58&gt;=9,INDEX($CD:$CD,$CZ58+9),"")</f>
      </c>
      <c r="CO58">
        <f>IF($DA58&gt;=10,INDEX($CD:$CD,$CZ58+10),"")</f>
      </c>
      <c r="CP58">
        <f>IF($DA58&gt;=11,INDEX($CD:$CD,$CZ58+11),"")</f>
      </c>
      <c r="CQ58">
        <f>IF($DA58&gt;=12,INDEX($CD:$CD,$CZ58+12),"")</f>
      </c>
      <c r="CR58">
        <f>IF($DA58&gt;=13,INDEX($CD:$CD,$CZ58+13),"")</f>
      </c>
      <c r="CS58">
        <f>IF($DA58&gt;=14,INDEX($CD:$CD,$CZ58+14),"")</f>
      </c>
      <c r="CT58">
        <f>IF($DA58&gt;=15,INDEX($CD:$CD,$CZ58+15),"")</f>
      </c>
      <c r="CU58">
        <f>IF($DA58&gt;=16,INDEX($CD:$CD,$CZ58+16),"")</f>
      </c>
      <c r="CV58">
        <f>IF($DA58&gt;=17,INDEX($CD:$CD,$CZ58+17),"")</f>
      </c>
      <c r="CW58">
        <f>IF($DA58&gt;=18,INDEX($CD:$CD,$CZ58+18),"")</f>
      </c>
      <c r="CX58">
        <f>IF($DA58&gt;=19,INDEX($CD:$CD,$CZ58+19),"")</f>
      </c>
      <c r="CY58">
        <f>IF($DA58&gt;=20,INDEX($CD:$CD,$CZ58+20),"")</f>
      </c>
      <c r="CZ58">
        <f>IFERROR(MATCH($CC58,$CD$2:$CD$263,0)+1,0)</f>
      </c>
      <c r="DA58">
        <f>IFERROR(INDEX($CE$2:$CE$263,MATCH($CC58,$CD$2:$CD$263,0)),0)</f>
      </c>
      <c r="DB58">
        <f>IFERROR(INDEX($AI:$AI,MATCH($H58,$AH:$AH,0))&amp;"","")</f>
      </c>
      <c r="DC58" t="s">
        <v>88</v>
      </c>
      <c r="DD58" t="s">
        <v>359</v>
      </c>
      <c r="DF58">
        <f>IF($GI58&gt;=1,INDEX($DC:$DC,$GH58+1),"")</f>
      </c>
      <c r="DG58">
        <f>IF($GI58&gt;=2,INDEX($DC:$DC,$GH58+2),"")</f>
      </c>
      <c r="DH58">
        <f>IF($GI58&gt;=3,INDEX($DC:$DC,$GH58+3),"")</f>
      </c>
      <c r="DI58">
        <f>IF($GI58&gt;=4,INDEX($DC:$DC,$GH58+4),"")</f>
      </c>
      <c r="DJ58">
        <f>IF($GI58&gt;=5,INDEX($DC:$DC,$GH58+5),"")</f>
      </c>
      <c r="DK58">
        <f>IF($GI58&gt;=6,INDEX($DC:$DC,$GH58+6),"")</f>
      </c>
      <c r="DL58">
        <f>IF($GI58&gt;=7,INDEX($DC:$DC,$GH58+7),"")</f>
      </c>
      <c r="DM58">
        <f>IF($GI58&gt;=8,INDEX($DC:$DC,$GH58+8),"")</f>
      </c>
      <c r="DN58">
        <f>IF($GI58&gt;=9,INDEX($DC:$DC,$GH58+9),"")</f>
      </c>
      <c r="DO58">
        <f>IF($GI58&gt;=10,INDEX($DC:$DC,$GH58+10),"")</f>
      </c>
      <c r="DP58">
        <f>IF($GI58&gt;=11,INDEX($DC:$DC,$GH58+11),"")</f>
      </c>
      <c r="DQ58">
        <f>IF($GI58&gt;=12,INDEX($DC:$DC,$GH58+12),"")</f>
      </c>
      <c r="DR58">
        <f>IF($GI58&gt;=13,INDEX($DC:$DC,$GH58+13),"")</f>
      </c>
      <c r="DS58">
        <f>IF($GI58&gt;=14,INDEX($DC:$DC,$GH58+14),"")</f>
      </c>
      <c r="DT58">
        <f>IF($GI58&gt;=15,INDEX($DC:$DC,$GH58+15),"")</f>
      </c>
      <c r="DU58">
        <f>IF($GI58&gt;=16,INDEX($DC:$DC,$GH58+16),"")</f>
      </c>
      <c r="DV58">
        <f>IF($GI58&gt;=17,INDEX($DC:$DC,$GH58+17),"")</f>
      </c>
      <c r="DW58">
        <f>IF($GI58&gt;=18,INDEX($DC:$DC,$GH58+18),"")</f>
      </c>
      <c r="DX58">
        <f>IF($GI58&gt;=19,INDEX($DC:$DC,$GH58+19),"")</f>
      </c>
      <c r="DY58">
        <f>IF($GI58&gt;=20,INDEX($DC:$DC,$GH58+20),"")</f>
      </c>
      <c r="DZ58">
        <f>IF($GI58&gt;=21,INDEX($DC:$DC,$GH58+21),"")</f>
      </c>
      <c r="EA58">
        <f>IF($GI58&gt;=22,INDEX($DC:$DC,$GH58+22),"")</f>
      </c>
      <c r="EB58">
        <f>IF($GI58&gt;=23,INDEX($DC:$DC,$GH58+23),"")</f>
      </c>
      <c r="EC58">
        <f>IF($GI58&gt;=24,INDEX($DC:$DC,$GH58+24),"")</f>
      </c>
      <c r="ED58">
        <f>IF($GI58&gt;=25,INDEX($DC:$DC,$GH58+25),"")</f>
      </c>
      <c r="EE58">
        <f>IF($GI58&gt;=26,INDEX($DC:$DC,$GH58+26),"")</f>
      </c>
      <c r="EF58">
        <f>IF($GI58&gt;=27,INDEX($DC:$DC,$GH58+27),"")</f>
      </c>
      <c r="EG58">
        <f>IF($GI58&gt;=28,INDEX($DC:$DC,$GH58+28),"")</f>
      </c>
      <c r="EH58">
        <f>IF($GI58&gt;=29,INDEX($DC:$DC,$GH58+29),"")</f>
      </c>
      <c r="EI58">
        <f>IF($GI58&gt;=30,INDEX($DC:$DC,$GH58+30),"")</f>
      </c>
      <c r="EJ58">
        <f>IF($GI58&gt;=31,INDEX($DC:$DC,$GH58+31),"")</f>
      </c>
      <c r="EK58">
        <f>IF($GI58&gt;=32,INDEX($DC:$DC,$GH58+32),"")</f>
      </c>
      <c r="EL58">
        <f>IF($GI58&gt;=33,INDEX($DC:$DC,$GH58+33),"")</f>
      </c>
      <c r="EM58">
        <f>IF($GI58&gt;=34,INDEX($DC:$DC,$GH58+34),"")</f>
      </c>
      <c r="EN58">
        <f>IF($GI58&gt;=35,INDEX($DC:$DC,$GH58+35),"")</f>
      </c>
      <c r="EO58">
        <f>IF($GI58&gt;=36,INDEX($DC:$DC,$GH58+36),"")</f>
      </c>
      <c r="EP58">
        <f>IF($GI58&gt;=37,INDEX($DC:$DC,$GH58+37),"")</f>
      </c>
      <c r="EQ58">
        <f>IF($GI58&gt;=38,INDEX($DC:$DC,$GH58+38),"")</f>
      </c>
      <c r="ER58">
        <f>IF($GI58&gt;=39,INDEX($DC:$DC,$GH58+39),"")</f>
      </c>
      <c r="ES58">
        <f>IF($GI58&gt;=40,INDEX($DC:$DC,$GH58+40),"")</f>
      </c>
      <c r="ET58">
        <f>IF($GI58&gt;=1,INDEX($DD:$DD,$GH58+1),"")</f>
      </c>
      <c r="EU58">
        <f>IF($GI58&gt;=2,INDEX($DD:$DD,$GH58+2),"")</f>
      </c>
      <c r="EV58">
        <f>IF($GI58&gt;=3,INDEX($DD:$DD,$GH58+3),"")</f>
      </c>
      <c r="EW58">
        <f>IF($GI58&gt;=4,INDEX($DD:$DD,$GH58+4),"")</f>
      </c>
      <c r="EX58">
        <f>IF($GI58&gt;=5,INDEX($DD:$DD,$GH58+5),"")</f>
      </c>
      <c r="EY58">
        <f>IF($GI58&gt;=6,INDEX($DD:$DD,$GH58+6),"")</f>
      </c>
      <c r="EZ58">
        <f>IF($GI58&gt;=7,INDEX($DD:$DD,$GH58+7),"")</f>
      </c>
      <c r="FA58">
        <f>IF($GI58&gt;=8,INDEX($DD:$DD,$GH58+8),"")</f>
      </c>
      <c r="FB58">
        <f>IF($GI58&gt;=9,INDEX($DD:$DD,$GH58+9),"")</f>
      </c>
      <c r="FC58">
        <f>IF($GI58&gt;=10,INDEX($DD:$DD,$GH58+10),"")</f>
      </c>
      <c r="FD58">
        <f>IF($GI58&gt;=11,INDEX($DD:$DD,$GH58+11),"")</f>
      </c>
      <c r="FE58">
        <f>IF($GI58&gt;=12,INDEX($DD:$DD,$GH58+12),"")</f>
      </c>
      <c r="FF58">
        <f>IF($GI58&gt;=13,INDEX($DD:$DD,$GH58+13),"")</f>
      </c>
      <c r="FG58">
        <f>IF($GI58&gt;=14,INDEX($DD:$DD,$GH58+14),"")</f>
      </c>
      <c r="FH58">
        <f>IF($GI58&gt;=15,INDEX($DD:$DD,$GH58+15),"")</f>
      </c>
      <c r="FI58">
        <f>IF($GI58&gt;=16,INDEX($DD:$DD,$GH58+16),"")</f>
      </c>
      <c r="FJ58">
        <f>IF($GI58&gt;=17,INDEX($DD:$DD,$GH58+17),"")</f>
      </c>
      <c r="FK58">
        <f>IF($GI58&gt;=18,INDEX($DD:$DD,$GH58+18),"")</f>
      </c>
      <c r="FL58">
        <f>IF($GI58&gt;=19,INDEX($DD:$DD,$GH58+19),"")</f>
      </c>
      <c r="FM58">
        <f>IF($GI58&gt;=20,INDEX($DD:$DD,$GH58+20),"")</f>
      </c>
      <c r="FN58">
        <f>IF($GI58&gt;=21,INDEX($DD:$DD,$GH58+21),"")</f>
      </c>
      <c r="FO58">
        <f>IF($GI58&gt;=22,INDEX($DD:$DD,$GH58+22),"")</f>
      </c>
      <c r="FP58">
        <f>IF($GI58&gt;=23,INDEX($DD:$DD,$GH58+23),"")</f>
      </c>
      <c r="FQ58">
        <f>IF($GI58&gt;=24,INDEX($DD:$DD,$GH58+24),"")</f>
      </c>
      <c r="FR58">
        <f>IF($GI58&gt;=25,INDEX($DD:$DD,$GH58+25),"")</f>
      </c>
      <c r="FS58">
        <f>IF($GI58&gt;=26,INDEX($DD:$DD,$GH58+26),"")</f>
      </c>
      <c r="FT58">
        <f>IF($GI58&gt;=27,INDEX($DD:$DD,$GH58+27),"")</f>
      </c>
      <c r="FU58">
        <f>IF($GI58&gt;=28,INDEX($DD:$DD,$GH58+28),"")</f>
      </c>
      <c r="FV58">
        <f>IF($GI58&gt;=29,INDEX($DD:$DD,$GH58+29),"")</f>
      </c>
      <c r="FW58">
        <f>IF($GI58&gt;=30,INDEX($DD:$DD,$GH58+30),"")</f>
      </c>
      <c r="FX58">
        <f>IF($GI58&gt;=31,INDEX($DD:$DD,$GH58+31),"")</f>
      </c>
      <c r="FY58">
        <f>IF($GI58&gt;=32,INDEX($DD:$DD,$GH58+32),"")</f>
      </c>
      <c r="FZ58">
        <f>IF($GI58&gt;=33,INDEX($DD:$DD,$GH58+33),"")</f>
      </c>
      <c r="GA58">
        <f>IF($GI58&gt;=34,INDEX($DD:$DD,$GH58+34),"")</f>
      </c>
      <c r="GB58">
        <f>IF($GI58&gt;=35,INDEX($DD:$DD,$GH58+35),"")</f>
      </c>
      <c r="GC58">
        <f>IF($GI58&gt;=36,INDEX($DD:$DD,$GH58+36),"")</f>
      </c>
      <c r="GD58">
        <f>IF($GI58&gt;=37,INDEX($DD:$DD,$GH58+37),"")</f>
      </c>
      <c r="GE58">
        <f>IF($GI58&gt;=38,INDEX($DD:$DD,$GH58+38),"")</f>
      </c>
      <c r="GF58">
        <f>IF($GI58&gt;=39,INDEX($DD:$DD,$GH58+39),"")</f>
      </c>
      <c r="GG58">
        <f>IF($GI58&gt;=40,INDEX($DD:$DD,$GH58+40),"")</f>
      </c>
      <c r="GH58">
        <f>IFERROR(MATCH($DB58,$DC$2:$DC$148,0)+1,0)</f>
      </c>
      <c r="GI58">
        <f>IFERROR(INDEX($DE$2:$DE$148,MATCH($DB58,$DC$2:$DC$148,0)),0)</f>
      </c>
      <c r="GJ58">
        <f>IFERROR(MATCH($S58,$DF$58:$ES$58,0),0)</f>
      </c>
      <c r="GK58">
        <f>IF($GJ58&gt;0,INDEX($ET$58:$GG$58,$GJ58),"")</f>
      </c>
      <c r="GL58" t="s">
        <v>360</v>
      </c>
      <c r="GN58">
        <f>IF($IW58&gt;=1,INDEX($GL:$GL,$IV58+1),"")</f>
      </c>
      <c r="GO58">
        <f>IF($IW58&gt;=2,INDEX($GL:$GL,$IV58+2),"")</f>
      </c>
      <c r="GP58">
        <f>IF($IW58&gt;=3,INDEX($GL:$GL,$IV58+3),"")</f>
      </c>
      <c r="GQ58">
        <f>IF($IW58&gt;=4,INDEX($GL:$GL,$IV58+4),"")</f>
      </c>
      <c r="GR58">
        <f>IF($IW58&gt;=5,INDEX($GL:$GL,$IV58+5),"")</f>
      </c>
      <c r="GS58">
        <f>IF($IW58&gt;=6,INDEX($GL:$GL,$IV58+6),"")</f>
      </c>
      <c r="GT58">
        <f>IF($IW58&gt;=7,INDEX($GL:$GL,$IV58+7),"")</f>
      </c>
      <c r="GU58">
        <f>IF($IW58&gt;=8,INDEX($GL:$GL,$IV58+8),"")</f>
      </c>
      <c r="GV58">
        <f>IF($IW58&gt;=9,INDEX($GL:$GL,$IV58+9),"")</f>
      </c>
      <c r="GW58">
        <f>IF($IW58&gt;=10,INDEX($GL:$GL,$IV58+10),"")</f>
      </c>
      <c r="GX58">
        <f>IF($IW58&gt;=11,INDEX($GL:$GL,$IV58+11),"")</f>
      </c>
      <c r="GY58">
        <f>IF($IW58&gt;=12,INDEX($GL:$GL,$IV58+12),"")</f>
      </c>
      <c r="GZ58">
        <f>IF($IW58&gt;=13,INDEX($GL:$GL,$IV58+13),"")</f>
      </c>
      <c r="HA58">
        <f>IF($IW58&gt;=14,INDEX($GL:$GL,$IV58+14),"")</f>
      </c>
      <c r="HB58">
        <f>IF($IW58&gt;=15,INDEX($GL:$GL,$IV58+15),"")</f>
      </c>
      <c r="HC58">
        <f>IF($IW58&gt;=16,INDEX($GL:$GL,$IV58+16),"")</f>
      </c>
      <c r="HD58">
        <f>IF($IW58&gt;=17,INDEX($GL:$GL,$IV58+17),"")</f>
      </c>
      <c r="HE58">
        <f>IF($IW58&gt;=18,INDEX($GL:$GL,$IV58+18),"")</f>
      </c>
      <c r="HF58">
        <f>IF($IW58&gt;=19,INDEX($GL:$GL,$IV58+19),"")</f>
      </c>
      <c r="HG58">
        <f>IF($IW58&gt;=20,INDEX($GL:$GL,$IV58+20),"")</f>
      </c>
      <c r="HH58">
        <f>IF($IW58&gt;=21,INDEX($GL:$GL,$IV58+21),"")</f>
      </c>
      <c r="HI58">
        <f>IF($IW58&gt;=22,INDEX($GL:$GL,$IV58+22),"")</f>
      </c>
      <c r="HJ58">
        <f>IF($IW58&gt;=23,INDEX($GL:$GL,$IV58+23),"")</f>
      </c>
      <c r="HK58">
        <f>IF($IW58&gt;=24,INDEX($GL:$GL,$IV58+24),"")</f>
      </c>
      <c r="HL58">
        <f>IF($IW58&gt;=25,INDEX($GL:$GL,$IV58+25),"")</f>
      </c>
      <c r="HM58">
        <f>IF($IW58&gt;=26,INDEX($GL:$GL,$IV58+26),"")</f>
      </c>
      <c r="HN58">
        <f>IF($IW58&gt;=27,INDEX($GL:$GL,$IV58+27),"")</f>
      </c>
      <c r="HO58">
        <f>IF($IW58&gt;=28,INDEX($GL:$GL,$IV58+28),"")</f>
      </c>
      <c r="HP58">
        <f>IF($IW58&gt;=29,INDEX($GL:$GL,$IV58+29),"")</f>
      </c>
      <c r="HQ58">
        <f>IF($IW58&gt;=30,INDEX($GL:$GL,$IV58+30),"")</f>
      </c>
      <c r="HR58">
        <f>IF($IW58&gt;=31,INDEX($GL:$GL,$IV58+31),"")</f>
      </c>
      <c r="HS58">
        <f>IF($IW58&gt;=32,INDEX($GL:$GL,$IV58+32),"")</f>
      </c>
      <c r="HT58">
        <f>IF($IW58&gt;=33,INDEX($GL:$GL,$IV58+33),"")</f>
      </c>
      <c r="HU58">
        <f>IF($IW58&gt;=34,INDEX($GL:$GL,$IV58+34),"")</f>
      </c>
      <c r="HV58">
        <f>IF($IW58&gt;=35,INDEX($GL:$GL,$IV58+35),"")</f>
      </c>
      <c r="HW58">
        <f>IF($IW58&gt;=36,INDEX($GL:$GL,$IV58+36),"")</f>
      </c>
      <c r="HX58">
        <f>IF($IW58&gt;=37,INDEX($GL:$GL,$IV58+37),"")</f>
      </c>
      <c r="HY58">
        <f>IF($IW58&gt;=38,INDEX($GL:$GL,$IV58+38),"")</f>
      </c>
      <c r="HZ58">
        <f>IF($IW58&gt;=39,INDEX($GL:$GL,$IV58+39),"")</f>
      </c>
      <c r="IA58">
        <f>IF($IW58&gt;=40,INDEX($GL:$GL,$IV58+40),"")</f>
      </c>
      <c r="IB58">
        <f>IF($IW58&gt;=41,INDEX($GL:$GL,$IV58+41),"")</f>
      </c>
      <c r="IC58">
        <f>IF($IW58&gt;=42,INDEX($GL:$GL,$IV58+42),"")</f>
      </c>
      <c r="ID58">
        <f>IF($IW58&gt;=43,INDEX($GL:$GL,$IV58+43),"")</f>
      </c>
      <c r="IE58">
        <f>IF($IW58&gt;=44,INDEX($GL:$GL,$IV58+44),"")</f>
      </c>
      <c r="IF58">
        <f>IF($IW58&gt;=45,INDEX($GL:$GL,$IV58+45),"")</f>
      </c>
      <c r="IG58">
        <f>IF($IW58&gt;=46,INDEX($GL:$GL,$IV58+46),"")</f>
      </c>
      <c r="IH58">
        <f>IF($IW58&gt;=47,INDEX($GL:$GL,$IV58+47),"")</f>
      </c>
      <c r="II58">
        <f>IF($IW58&gt;=48,INDEX($GL:$GL,$IV58+48),"")</f>
      </c>
      <c r="IJ58">
        <f>IF($IW58&gt;=49,INDEX($GL:$GL,$IV58+49),"")</f>
      </c>
      <c r="IK58">
        <f>IF($IW58&gt;=50,INDEX($GL:$GL,$IV58+50),"")</f>
      </c>
      <c r="IL58">
        <f>IF($IW58&gt;=51,INDEX($GL:$GL,$IV58+51),"")</f>
      </c>
      <c r="IM58">
        <f>IF($IW58&gt;=52,INDEX($GL:$GL,$IV58+52),"")</f>
      </c>
      <c r="IN58">
        <f>IF($IW58&gt;=53,INDEX($GL:$GL,$IV58+53),"")</f>
      </c>
      <c r="IO58">
        <f>IF($IW58&gt;=54,INDEX($GL:$GL,$IV58+54),"")</f>
      </c>
      <c r="IP58">
        <f>IF($IW58&gt;=55,INDEX($GL:$GL,$IV58+55),"")</f>
      </c>
      <c r="IQ58">
        <f>IF($IW58&gt;=56,INDEX($GL:$GL,$IV58+56),"")</f>
      </c>
      <c r="IR58">
        <f>IF($IW58&gt;=57,INDEX($GL:$GL,$IV58+57),"")</f>
      </c>
      <c r="IS58">
        <f>IF($IW58&gt;=58,INDEX($GL:$GL,$IV58+58),"")</f>
      </c>
      <c r="IT58">
        <f>IF($IW58&gt;=59,INDEX($GL:$GL,$IV58+59),"")</f>
      </c>
      <c r="IU58">
        <f>IF($IW58&gt;=60,INDEX($GL:$GL,$IV58+60),"")</f>
      </c>
      <c r="IV58">
        <f>IFERROR(MATCH($GK58,$GL$2:$GL$324,0)+1,0)</f>
      </c>
      <c r="IW58">
        <f>IFERROR(INDEX($GM$2:$GM$324,MATCH($GK58,$GL$2:$GL$324,0)),0)</f>
      </c>
      <c r="IX58" t="s">
        <v>34</v>
      </c>
      <c r="IY58" t="s">
        <v>34</v>
      </c>
    </row>
    <row r="59" spans="1:259" x14ac:dyDescent="0.25">
      <c r="K59">
        <f>IF(OR($N59="",$J59=""),"",IFERROR($N59/$J59,0))</f>
      </c>
      <c r="L59">
        <f>IF($N59="","",
SUM($M59,$O59,$T59,$P59,$R59)*
(1-IF($U59="",0,VALUE($U59)/100)))</f>
      </c>
      <c r="M59">
        <f>IF($N59="","",$N59)</f>
      </c>
      <c r="O59">
        <f>IF($N59="","",
IF($H59="","",
IF(ISNUMBER(SEARCH("exempt",LOWER($H59))),0,
$N59*(VALUE(SUBSTITUTE($H59,"%",""))/100))))</f>
      </c>
      <c r="V59">
        <f>IFERROR(IF(FIND(" - ",$E59)&gt;0,MID($E59,FIND(" - ",$E59)+3,LEN($E59)),""),"")</f>
      </c>
      <c r="AE59" t="s">
        <v>361</v>
      </c>
      <c r="AG59" t="s">
        <v>362</v>
      </c>
      <c r="AH59" t="s">
        <v>362</v>
      </c>
      <c r="AI59" t="s">
        <v>32</v>
      </c>
      <c r="AJ59">
        <f>IFERROR(LEFT($E59,FIND(" - ",$E59)-1),$E59)</f>
      </c>
      <c r="AK59" t="s">
        <v>87</v>
      </c>
      <c r="AM59">
        <f>IF($CB59&gt;=1,INDEX($AK:$AK,$CA59+1),"")</f>
      </c>
      <c r="AN59">
        <f>IF($CB59&gt;=2,INDEX($AK:$AK,$CA59+2),"")</f>
      </c>
      <c r="AO59">
        <f>IF($CB59&gt;=3,INDEX($AK:$AK,$CA59+3),"")</f>
      </c>
      <c r="AP59">
        <f>IF($CB59&gt;=4,INDEX($AK:$AK,$CA59+4),"")</f>
      </c>
      <c r="AQ59">
        <f>IF($CB59&gt;=5,INDEX($AK:$AK,$CA59+5),"")</f>
      </c>
      <c r="AR59">
        <f>IF($CB59&gt;=6,INDEX($AK:$AK,$CA59+6),"")</f>
      </c>
      <c r="AS59">
        <f>IF($CB59&gt;=7,INDEX($AK:$AK,$CA59+7),"")</f>
      </c>
      <c r="AT59">
        <f>IF($CB59&gt;=8,INDEX($AK:$AK,$CA59+8),"")</f>
      </c>
      <c r="AU59">
        <f>IF($CB59&gt;=9,INDEX($AK:$AK,$CA59+9),"")</f>
      </c>
      <c r="AV59">
        <f>IF($CB59&gt;=10,INDEX($AK:$AK,$CA59+10),"")</f>
      </c>
      <c r="AW59">
        <f>IF($CB59&gt;=11,INDEX($AK:$AK,$CA59+11),"")</f>
      </c>
      <c r="AX59">
        <f>IF($CB59&gt;=12,INDEX($AK:$AK,$CA59+12),"")</f>
      </c>
      <c r="AY59">
        <f>IF($CB59&gt;=13,INDEX($AK:$AK,$CA59+13),"")</f>
      </c>
      <c r="AZ59">
        <f>IF($CB59&gt;=14,INDEX($AK:$AK,$CA59+14),"")</f>
      </c>
      <c r="BA59">
        <f>IF($CB59&gt;=15,INDEX($AK:$AK,$CA59+15),"")</f>
      </c>
      <c r="BB59">
        <f>IF($CB59&gt;=16,INDEX($AK:$AK,$CA59+16),"")</f>
      </c>
      <c r="BC59">
        <f>IF($CB59&gt;=17,INDEX($AK:$AK,$CA59+17),"")</f>
      </c>
      <c r="BD59">
        <f>IF($CB59&gt;=18,INDEX($AK:$AK,$CA59+18),"")</f>
      </c>
      <c r="BE59">
        <f>IF($CB59&gt;=19,INDEX($AK:$AK,$CA59+19),"")</f>
      </c>
      <c r="BF59">
        <f>IF($CB59&gt;=20,INDEX($AK:$AK,$CA59+20),"")</f>
      </c>
      <c r="BG59">
        <f>IF($CB59&gt;=21,INDEX($AK:$AK,$CA59+21),"")</f>
      </c>
      <c r="BH59">
        <f>IF($CB59&gt;=22,INDEX($AK:$AK,$CA59+22),"")</f>
      </c>
      <c r="BI59">
        <f>IF($CB59&gt;=23,INDEX($AK:$AK,$CA59+23),"")</f>
      </c>
      <c r="BJ59">
        <f>IF($CB59&gt;=24,INDEX($AK:$AK,$CA59+24),"")</f>
      </c>
      <c r="BK59">
        <f>IF($CB59&gt;=25,INDEX($AK:$AK,$CA59+25),"")</f>
      </c>
      <c r="BL59">
        <f>IF($CB59&gt;=26,INDEX($AK:$AK,$CA59+26),"")</f>
      </c>
      <c r="BM59">
        <f>IF($CB59&gt;=27,INDEX($AK:$AK,$CA59+27),"")</f>
      </c>
      <c r="BN59">
        <f>IF($CB59&gt;=28,INDEX($AK:$AK,$CA59+28),"")</f>
      </c>
      <c r="BO59">
        <f>IF($CB59&gt;=29,INDEX($AK:$AK,$CA59+29),"")</f>
      </c>
      <c r="BP59">
        <f>IF($CB59&gt;=30,INDEX($AK:$AK,$CA59+30),"")</f>
      </c>
      <c r="BQ59">
        <f>IF($CB59&gt;=31,INDEX($AK:$AK,$CA59+31),"")</f>
      </c>
      <c r="BR59">
        <f>IF($CB59&gt;=32,INDEX($AK:$AK,$CA59+32),"")</f>
      </c>
      <c r="BS59">
        <f>IF($CB59&gt;=33,INDEX($AK:$AK,$CA59+33),"")</f>
      </c>
      <c r="BT59">
        <f>IF($CB59&gt;=34,INDEX($AK:$AK,$CA59+34),"")</f>
      </c>
      <c r="BU59">
        <f>IF($CB59&gt;=35,INDEX($AK:$AK,$CA59+35),"")</f>
      </c>
      <c r="BV59">
        <f>IF($CB59&gt;=36,INDEX($AK:$AK,$CA59+36),"")</f>
      </c>
      <c r="BW59">
        <f>IF($CB59&gt;=37,INDEX($AK:$AK,$CA59+37),"")</f>
      </c>
      <c r="BX59">
        <f>IF($CB59&gt;=38,INDEX($AK:$AK,$CA59+38),"")</f>
      </c>
      <c r="BY59">
        <f>IF($CB59&gt;=39,INDEX($AK:$AK,$CA59+39),"")</f>
      </c>
      <c r="BZ59">
        <f>IF($CB59&gt;=40,INDEX($AK:$AK,$CA59+40),"")</f>
      </c>
      <c r="CA59">
        <f>IFERROR(MATCH($AJ59,$AK$2:$AK$134,0)+1,0)</f>
      </c>
      <c r="CB59">
        <f>IFERROR(INDEX($AL$2:$AL$134,MATCH($AJ59,$AK$2:$AK$134,0)),0)</f>
      </c>
      <c r="CC59">
        <f>IFERROR(LEFT($F59,FIND(" - ",$F59)-1),$F59)</f>
      </c>
      <c r="CD59" t="s">
        <v>197</v>
      </c>
      <c r="CF59">
        <f>IF($DA59&gt;=1,INDEX($CD:$CD,$CZ59+1),"")</f>
      </c>
      <c r="CG59">
        <f>IF($DA59&gt;=2,INDEX($CD:$CD,$CZ59+2),"")</f>
      </c>
      <c r="CH59">
        <f>IF($DA59&gt;=3,INDEX($CD:$CD,$CZ59+3),"")</f>
      </c>
      <c r="CI59">
        <f>IF($DA59&gt;=4,INDEX($CD:$CD,$CZ59+4),"")</f>
      </c>
      <c r="CJ59">
        <f>IF($DA59&gt;=5,INDEX($CD:$CD,$CZ59+5),"")</f>
      </c>
      <c r="CK59">
        <f>IF($DA59&gt;=6,INDEX($CD:$CD,$CZ59+6),"")</f>
      </c>
      <c r="CL59">
        <f>IF($DA59&gt;=7,INDEX($CD:$CD,$CZ59+7),"")</f>
      </c>
      <c r="CM59">
        <f>IF($DA59&gt;=8,INDEX($CD:$CD,$CZ59+8),"")</f>
      </c>
      <c r="CN59">
        <f>IF($DA59&gt;=9,INDEX($CD:$CD,$CZ59+9),"")</f>
      </c>
      <c r="CO59">
        <f>IF($DA59&gt;=10,INDEX($CD:$CD,$CZ59+10),"")</f>
      </c>
      <c r="CP59">
        <f>IF($DA59&gt;=11,INDEX($CD:$CD,$CZ59+11),"")</f>
      </c>
      <c r="CQ59">
        <f>IF($DA59&gt;=12,INDEX($CD:$CD,$CZ59+12),"")</f>
      </c>
      <c r="CR59">
        <f>IF($DA59&gt;=13,INDEX($CD:$CD,$CZ59+13),"")</f>
      </c>
      <c r="CS59">
        <f>IF($DA59&gt;=14,INDEX($CD:$CD,$CZ59+14),"")</f>
      </c>
      <c r="CT59">
        <f>IF($DA59&gt;=15,INDEX($CD:$CD,$CZ59+15),"")</f>
      </c>
      <c r="CU59">
        <f>IF($DA59&gt;=16,INDEX($CD:$CD,$CZ59+16),"")</f>
      </c>
      <c r="CV59">
        <f>IF($DA59&gt;=17,INDEX($CD:$CD,$CZ59+17),"")</f>
      </c>
      <c r="CW59">
        <f>IF($DA59&gt;=18,INDEX($CD:$CD,$CZ59+18),"")</f>
      </c>
      <c r="CX59">
        <f>IF($DA59&gt;=19,INDEX($CD:$CD,$CZ59+19),"")</f>
      </c>
      <c r="CY59">
        <f>IF($DA59&gt;=20,INDEX($CD:$CD,$CZ59+20),"")</f>
      </c>
      <c r="CZ59">
        <f>IFERROR(MATCH($CC59,$CD$2:$CD$263,0)+1,0)</f>
      </c>
      <c r="DA59">
        <f>IFERROR(INDEX($CE$2:$CE$263,MATCH($CC59,$CD$2:$CD$263,0)),0)</f>
      </c>
      <c r="DB59">
        <f>IFERROR(INDEX($AI:$AI,MATCH($H59,$AH:$AH,0))&amp;"","")</f>
      </c>
      <c r="DC59" t="s">
        <v>41</v>
      </c>
      <c r="DE59">
        <v>1</v>
      </c>
      <c r="DF59">
        <f>IF($GI59&gt;=1,INDEX($DC:$DC,$GH59+1),"")</f>
      </c>
      <c r="DG59">
        <f>IF($GI59&gt;=2,INDEX($DC:$DC,$GH59+2),"")</f>
      </c>
      <c r="DH59">
        <f>IF($GI59&gt;=3,INDEX($DC:$DC,$GH59+3),"")</f>
      </c>
      <c r="DI59">
        <f>IF($GI59&gt;=4,INDEX($DC:$DC,$GH59+4),"")</f>
      </c>
      <c r="DJ59">
        <f>IF($GI59&gt;=5,INDEX($DC:$DC,$GH59+5),"")</f>
      </c>
      <c r="DK59">
        <f>IF($GI59&gt;=6,INDEX($DC:$DC,$GH59+6),"")</f>
      </c>
      <c r="DL59">
        <f>IF($GI59&gt;=7,INDEX($DC:$DC,$GH59+7),"")</f>
      </c>
      <c r="DM59">
        <f>IF($GI59&gt;=8,INDEX($DC:$DC,$GH59+8),"")</f>
      </c>
      <c r="DN59">
        <f>IF($GI59&gt;=9,INDEX($DC:$DC,$GH59+9),"")</f>
      </c>
      <c r="DO59">
        <f>IF($GI59&gt;=10,INDEX($DC:$DC,$GH59+10),"")</f>
      </c>
      <c r="DP59">
        <f>IF($GI59&gt;=11,INDEX($DC:$DC,$GH59+11),"")</f>
      </c>
      <c r="DQ59">
        <f>IF($GI59&gt;=12,INDEX($DC:$DC,$GH59+12),"")</f>
      </c>
      <c r="DR59">
        <f>IF($GI59&gt;=13,INDEX($DC:$DC,$GH59+13),"")</f>
      </c>
      <c r="DS59">
        <f>IF($GI59&gt;=14,INDEX($DC:$DC,$GH59+14),"")</f>
      </c>
      <c r="DT59">
        <f>IF($GI59&gt;=15,INDEX($DC:$DC,$GH59+15),"")</f>
      </c>
      <c r="DU59">
        <f>IF($GI59&gt;=16,INDEX($DC:$DC,$GH59+16),"")</f>
      </c>
      <c r="DV59">
        <f>IF($GI59&gt;=17,INDEX($DC:$DC,$GH59+17),"")</f>
      </c>
      <c r="DW59">
        <f>IF($GI59&gt;=18,INDEX($DC:$DC,$GH59+18),"")</f>
      </c>
      <c r="DX59">
        <f>IF($GI59&gt;=19,INDEX($DC:$DC,$GH59+19),"")</f>
      </c>
      <c r="DY59">
        <f>IF($GI59&gt;=20,INDEX($DC:$DC,$GH59+20),"")</f>
      </c>
      <c r="DZ59">
        <f>IF($GI59&gt;=21,INDEX($DC:$DC,$GH59+21),"")</f>
      </c>
      <c r="EA59">
        <f>IF($GI59&gt;=22,INDEX($DC:$DC,$GH59+22),"")</f>
      </c>
      <c r="EB59">
        <f>IF($GI59&gt;=23,INDEX($DC:$DC,$GH59+23),"")</f>
      </c>
      <c r="EC59">
        <f>IF($GI59&gt;=24,INDEX($DC:$DC,$GH59+24),"")</f>
      </c>
      <c r="ED59">
        <f>IF($GI59&gt;=25,INDEX($DC:$DC,$GH59+25),"")</f>
      </c>
      <c r="EE59">
        <f>IF($GI59&gt;=26,INDEX($DC:$DC,$GH59+26),"")</f>
      </c>
      <c r="EF59">
        <f>IF($GI59&gt;=27,INDEX($DC:$DC,$GH59+27),"")</f>
      </c>
      <c r="EG59">
        <f>IF($GI59&gt;=28,INDEX($DC:$DC,$GH59+28),"")</f>
      </c>
      <c r="EH59">
        <f>IF($GI59&gt;=29,INDEX($DC:$DC,$GH59+29),"")</f>
      </c>
      <c r="EI59">
        <f>IF($GI59&gt;=30,INDEX($DC:$DC,$GH59+30),"")</f>
      </c>
      <c r="EJ59">
        <f>IF($GI59&gt;=31,INDEX($DC:$DC,$GH59+31),"")</f>
      </c>
      <c r="EK59">
        <f>IF($GI59&gt;=32,INDEX($DC:$DC,$GH59+32),"")</f>
      </c>
      <c r="EL59">
        <f>IF($GI59&gt;=33,INDEX($DC:$DC,$GH59+33),"")</f>
      </c>
      <c r="EM59">
        <f>IF($GI59&gt;=34,INDEX($DC:$DC,$GH59+34),"")</f>
      </c>
      <c r="EN59">
        <f>IF($GI59&gt;=35,INDEX($DC:$DC,$GH59+35),"")</f>
      </c>
      <c r="EO59">
        <f>IF($GI59&gt;=36,INDEX($DC:$DC,$GH59+36),"")</f>
      </c>
      <c r="EP59">
        <f>IF($GI59&gt;=37,INDEX($DC:$DC,$GH59+37),"")</f>
      </c>
      <c r="EQ59">
        <f>IF($GI59&gt;=38,INDEX($DC:$DC,$GH59+38),"")</f>
      </c>
      <c r="ER59">
        <f>IF($GI59&gt;=39,INDEX($DC:$DC,$GH59+39),"")</f>
      </c>
      <c r="ES59">
        <f>IF($GI59&gt;=40,INDEX($DC:$DC,$GH59+40),"")</f>
      </c>
      <c r="ET59">
        <f>IF($GI59&gt;=1,INDEX($DD:$DD,$GH59+1),"")</f>
      </c>
      <c r="EU59">
        <f>IF($GI59&gt;=2,INDEX($DD:$DD,$GH59+2),"")</f>
      </c>
      <c r="EV59">
        <f>IF($GI59&gt;=3,INDEX($DD:$DD,$GH59+3),"")</f>
      </c>
      <c r="EW59">
        <f>IF($GI59&gt;=4,INDEX($DD:$DD,$GH59+4),"")</f>
      </c>
      <c r="EX59">
        <f>IF($GI59&gt;=5,INDEX($DD:$DD,$GH59+5),"")</f>
      </c>
      <c r="EY59">
        <f>IF($GI59&gt;=6,INDEX($DD:$DD,$GH59+6),"")</f>
      </c>
      <c r="EZ59">
        <f>IF($GI59&gt;=7,INDEX($DD:$DD,$GH59+7),"")</f>
      </c>
      <c r="FA59">
        <f>IF($GI59&gt;=8,INDEX($DD:$DD,$GH59+8),"")</f>
      </c>
      <c r="FB59">
        <f>IF($GI59&gt;=9,INDEX($DD:$DD,$GH59+9),"")</f>
      </c>
      <c r="FC59">
        <f>IF($GI59&gt;=10,INDEX($DD:$DD,$GH59+10),"")</f>
      </c>
      <c r="FD59">
        <f>IF($GI59&gt;=11,INDEX($DD:$DD,$GH59+11),"")</f>
      </c>
      <c r="FE59">
        <f>IF($GI59&gt;=12,INDEX($DD:$DD,$GH59+12),"")</f>
      </c>
      <c r="FF59">
        <f>IF($GI59&gt;=13,INDEX($DD:$DD,$GH59+13),"")</f>
      </c>
      <c r="FG59">
        <f>IF($GI59&gt;=14,INDEX($DD:$DD,$GH59+14),"")</f>
      </c>
      <c r="FH59">
        <f>IF($GI59&gt;=15,INDEX($DD:$DD,$GH59+15),"")</f>
      </c>
      <c r="FI59">
        <f>IF($GI59&gt;=16,INDEX($DD:$DD,$GH59+16),"")</f>
      </c>
      <c r="FJ59">
        <f>IF($GI59&gt;=17,INDEX($DD:$DD,$GH59+17),"")</f>
      </c>
      <c r="FK59">
        <f>IF($GI59&gt;=18,INDEX($DD:$DD,$GH59+18),"")</f>
      </c>
      <c r="FL59">
        <f>IF($GI59&gt;=19,INDEX($DD:$DD,$GH59+19),"")</f>
      </c>
      <c r="FM59">
        <f>IF($GI59&gt;=20,INDEX($DD:$DD,$GH59+20),"")</f>
      </c>
      <c r="FN59">
        <f>IF($GI59&gt;=21,INDEX($DD:$DD,$GH59+21),"")</f>
      </c>
      <c r="FO59">
        <f>IF($GI59&gt;=22,INDEX($DD:$DD,$GH59+22),"")</f>
      </c>
      <c r="FP59">
        <f>IF($GI59&gt;=23,INDEX($DD:$DD,$GH59+23),"")</f>
      </c>
      <c r="FQ59">
        <f>IF($GI59&gt;=24,INDEX($DD:$DD,$GH59+24),"")</f>
      </c>
      <c r="FR59">
        <f>IF($GI59&gt;=25,INDEX($DD:$DD,$GH59+25),"")</f>
      </c>
      <c r="FS59">
        <f>IF($GI59&gt;=26,INDEX($DD:$DD,$GH59+26),"")</f>
      </c>
      <c r="FT59">
        <f>IF($GI59&gt;=27,INDEX($DD:$DD,$GH59+27),"")</f>
      </c>
      <c r="FU59">
        <f>IF($GI59&gt;=28,INDEX($DD:$DD,$GH59+28),"")</f>
      </c>
      <c r="FV59">
        <f>IF($GI59&gt;=29,INDEX($DD:$DD,$GH59+29),"")</f>
      </c>
      <c r="FW59">
        <f>IF($GI59&gt;=30,INDEX($DD:$DD,$GH59+30),"")</f>
      </c>
      <c r="FX59">
        <f>IF($GI59&gt;=31,INDEX($DD:$DD,$GH59+31),"")</f>
      </c>
      <c r="FY59">
        <f>IF($GI59&gt;=32,INDEX($DD:$DD,$GH59+32),"")</f>
      </c>
      <c r="FZ59">
        <f>IF($GI59&gt;=33,INDEX($DD:$DD,$GH59+33),"")</f>
      </c>
      <c r="GA59">
        <f>IF($GI59&gt;=34,INDEX($DD:$DD,$GH59+34),"")</f>
      </c>
      <c r="GB59">
        <f>IF($GI59&gt;=35,INDEX($DD:$DD,$GH59+35),"")</f>
      </c>
      <c r="GC59">
        <f>IF($GI59&gt;=36,INDEX($DD:$DD,$GH59+36),"")</f>
      </c>
      <c r="GD59">
        <f>IF($GI59&gt;=37,INDEX($DD:$DD,$GH59+37),"")</f>
      </c>
      <c r="GE59">
        <f>IF($GI59&gt;=38,INDEX($DD:$DD,$GH59+38),"")</f>
      </c>
      <c r="GF59">
        <f>IF($GI59&gt;=39,INDEX($DD:$DD,$GH59+39),"")</f>
      </c>
      <c r="GG59">
        <f>IF($GI59&gt;=40,INDEX($DD:$DD,$GH59+40),"")</f>
      </c>
      <c r="GH59">
        <f>IFERROR(MATCH($DB59,$DC$2:$DC$148,0)+1,0)</f>
      </c>
      <c r="GI59">
        <f>IFERROR(INDEX($DE$2:$DE$148,MATCH($DB59,$DC$2:$DC$148,0)),0)</f>
      </c>
      <c r="GJ59">
        <f>IFERROR(MATCH($S59,$DF$59:$ES$59,0),0)</f>
      </c>
      <c r="GK59">
        <f>IF($GJ59&gt;0,INDEX($ET$59:$GG$59,$GJ59),"")</f>
      </c>
      <c r="GL59" t="s">
        <v>363</v>
      </c>
      <c r="GN59">
        <f>IF($IW59&gt;=1,INDEX($GL:$GL,$IV59+1),"")</f>
      </c>
      <c r="GO59">
        <f>IF($IW59&gt;=2,INDEX($GL:$GL,$IV59+2),"")</f>
      </c>
      <c r="GP59">
        <f>IF($IW59&gt;=3,INDEX($GL:$GL,$IV59+3),"")</f>
      </c>
      <c r="GQ59">
        <f>IF($IW59&gt;=4,INDEX($GL:$GL,$IV59+4),"")</f>
      </c>
      <c r="GR59">
        <f>IF($IW59&gt;=5,INDEX($GL:$GL,$IV59+5),"")</f>
      </c>
      <c r="GS59">
        <f>IF($IW59&gt;=6,INDEX($GL:$GL,$IV59+6),"")</f>
      </c>
      <c r="GT59">
        <f>IF($IW59&gt;=7,INDEX($GL:$GL,$IV59+7),"")</f>
      </c>
      <c r="GU59">
        <f>IF($IW59&gt;=8,INDEX($GL:$GL,$IV59+8),"")</f>
      </c>
      <c r="GV59">
        <f>IF($IW59&gt;=9,INDEX($GL:$GL,$IV59+9),"")</f>
      </c>
      <c r="GW59">
        <f>IF($IW59&gt;=10,INDEX($GL:$GL,$IV59+10),"")</f>
      </c>
      <c r="GX59">
        <f>IF($IW59&gt;=11,INDEX($GL:$GL,$IV59+11),"")</f>
      </c>
      <c r="GY59">
        <f>IF($IW59&gt;=12,INDEX($GL:$GL,$IV59+12),"")</f>
      </c>
      <c r="GZ59">
        <f>IF($IW59&gt;=13,INDEX($GL:$GL,$IV59+13),"")</f>
      </c>
      <c r="HA59">
        <f>IF($IW59&gt;=14,INDEX($GL:$GL,$IV59+14),"")</f>
      </c>
      <c r="HB59">
        <f>IF($IW59&gt;=15,INDEX($GL:$GL,$IV59+15),"")</f>
      </c>
      <c r="HC59">
        <f>IF($IW59&gt;=16,INDEX($GL:$GL,$IV59+16),"")</f>
      </c>
      <c r="HD59">
        <f>IF($IW59&gt;=17,INDEX($GL:$GL,$IV59+17),"")</f>
      </c>
      <c r="HE59">
        <f>IF($IW59&gt;=18,INDEX($GL:$GL,$IV59+18),"")</f>
      </c>
      <c r="HF59">
        <f>IF($IW59&gt;=19,INDEX($GL:$GL,$IV59+19),"")</f>
      </c>
      <c r="HG59">
        <f>IF($IW59&gt;=20,INDEX($GL:$GL,$IV59+20),"")</f>
      </c>
      <c r="HH59">
        <f>IF($IW59&gt;=21,INDEX($GL:$GL,$IV59+21),"")</f>
      </c>
      <c r="HI59">
        <f>IF($IW59&gt;=22,INDEX($GL:$GL,$IV59+22),"")</f>
      </c>
      <c r="HJ59">
        <f>IF($IW59&gt;=23,INDEX($GL:$GL,$IV59+23),"")</f>
      </c>
      <c r="HK59">
        <f>IF($IW59&gt;=24,INDEX($GL:$GL,$IV59+24),"")</f>
      </c>
      <c r="HL59">
        <f>IF($IW59&gt;=25,INDEX($GL:$GL,$IV59+25),"")</f>
      </c>
      <c r="HM59">
        <f>IF($IW59&gt;=26,INDEX($GL:$GL,$IV59+26),"")</f>
      </c>
      <c r="HN59">
        <f>IF($IW59&gt;=27,INDEX($GL:$GL,$IV59+27),"")</f>
      </c>
      <c r="HO59">
        <f>IF($IW59&gt;=28,INDEX($GL:$GL,$IV59+28),"")</f>
      </c>
      <c r="HP59">
        <f>IF($IW59&gt;=29,INDEX($GL:$GL,$IV59+29),"")</f>
      </c>
      <c r="HQ59">
        <f>IF($IW59&gt;=30,INDEX($GL:$GL,$IV59+30),"")</f>
      </c>
      <c r="HR59">
        <f>IF($IW59&gt;=31,INDEX($GL:$GL,$IV59+31),"")</f>
      </c>
      <c r="HS59">
        <f>IF($IW59&gt;=32,INDEX($GL:$GL,$IV59+32),"")</f>
      </c>
      <c r="HT59">
        <f>IF($IW59&gt;=33,INDEX($GL:$GL,$IV59+33),"")</f>
      </c>
      <c r="HU59">
        <f>IF($IW59&gt;=34,INDEX($GL:$GL,$IV59+34),"")</f>
      </c>
      <c r="HV59">
        <f>IF($IW59&gt;=35,INDEX($GL:$GL,$IV59+35),"")</f>
      </c>
      <c r="HW59">
        <f>IF($IW59&gt;=36,INDEX($GL:$GL,$IV59+36),"")</f>
      </c>
      <c r="HX59">
        <f>IF($IW59&gt;=37,INDEX($GL:$GL,$IV59+37),"")</f>
      </c>
      <c r="HY59">
        <f>IF($IW59&gt;=38,INDEX($GL:$GL,$IV59+38),"")</f>
      </c>
      <c r="HZ59">
        <f>IF($IW59&gt;=39,INDEX($GL:$GL,$IV59+39),"")</f>
      </c>
      <c r="IA59">
        <f>IF($IW59&gt;=40,INDEX($GL:$GL,$IV59+40),"")</f>
      </c>
      <c r="IB59">
        <f>IF($IW59&gt;=41,INDEX($GL:$GL,$IV59+41),"")</f>
      </c>
      <c r="IC59">
        <f>IF($IW59&gt;=42,INDEX($GL:$GL,$IV59+42),"")</f>
      </c>
      <c r="ID59">
        <f>IF($IW59&gt;=43,INDEX($GL:$GL,$IV59+43),"")</f>
      </c>
      <c r="IE59">
        <f>IF($IW59&gt;=44,INDEX($GL:$GL,$IV59+44),"")</f>
      </c>
      <c r="IF59">
        <f>IF($IW59&gt;=45,INDEX($GL:$GL,$IV59+45),"")</f>
      </c>
      <c r="IG59">
        <f>IF($IW59&gt;=46,INDEX($GL:$GL,$IV59+46),"")</f>
      </c>
      <c r="IH59">
        <f>IF($IW59&gt;=47,INDEX($GL:$GL,$IV59+47),"")</f>
      </c>
      <c r="II59">
        <f>IF($IW59&gt;=48,INDEX($GL:$GL,$IV59+48),"")</f>
      </c>
      <c r="IJ59">
        <f>IF($IW59&gt;=49,INDEX($GL:$GL,$IV59+49),"")</f>
      </c>
      <c r="IK59">
        <f>IF($IW59&gt;=50,INDEX($GL:$GL,$IV59+50),"")</f>
      </c>
      <c r="IL59">
        <f>IF($IW59&gt;=51,INDEX($GL:$GL,$IV59+51),"")</f>
      </c>
      <c r="IM59">
        <f>IF($IW59&gt;=52,INDEX($GL:$GL,$IV59+52),"")</f>
      </c>
      <c r="IN59">
        <f>IF($IW59&gt;=53,INDEX($GL:$GL,$IV59+53),"")</f>
      </c>
      <c r="IO59">
        <f>IF($IW59&gt;=54,INDEX($GL:$GL,$IV59+54),"")</f>
      </c>
      <c r="IP59">
        <f>IF($IW59&gt;=55,INDEX($GL:$GL,$IV59+55),"")</f>
      </c>
      <c r="IQ59">
        <f>IF($IW59&gt;=56,INDEX($GL:$GL,$IV59+56),"")</f>
      </c>
      <c r="IR59">
        <f>IF($IW59&gt;=57,INDEX($GL:$GL,$IV59+57),"")</f>
      </c>
      <c r="IS59">
        <f>IF($IW59&gt;=58,INDEX($GL:$GL,$IV59+58),"")</f>
      </c>
      <c r="IT59">
        <f>IF($IW59&gt;=59,INDEX($GL:$GL,$IV59+59),"")</f>
      </c>
      <c r="IU59">
        <f>IF($IW59&gt;=60,INDEX($GL:$GL,$IV59+60),"")</f>
      </c>
      <c r="IV59">
        <f>IFERROR(MATCH($GK59,$GL$2:$GL$324,0)+1,0)</f>
      </c>
      <c r="IW59">
        <f>IFERROR(INDEX($GM$2:$GM$324,MATCH($GK59,$GL$2:$GL$324,0)),0)</f>
      </c>
      <c r="IX59" t="s">
        <v>34</v>
      </c>
      <c r="IY59" t="s">
        <v>34</v>
      </c>
    </row>
    <row r="60" spans="1:259" x14ac:dyDescent="0.25">
      <c r="K60">
        <f>IF(OR($N60="",$J60=""),"",IFERROR($N60/$J60,0))</f>
      </c>
      <c r="L60">
        <f>IF($N60="","",
SUM($M60,$O60,$T60,$P60,$R60)*
(1-IF($U60="",0,VALUE($U60)/100)))</f>
      </c>
      <c r="M60">
        <f>IF($N60="","",$N60)</f>
      </c>
      <c r="O60">
        <f>IF($N60="","",
IF($H60="","",
IF(ISNUMBER(SEARCH("exempt",LOWER($H60))),0,
$N60*(VALUE(SUBSTITUTE($H60,"%",""))/100))))</f>
      </c>
      <c r="V60">
        <f>IFERROR(IF(FIND(" - ",$E60)&gt;0,MID($E60,FIND(" - ",$E60)+3,LEN($E60)),""),"")</f>
      </c>
      <c r="AE60" t="s">
        <v>364</v>
      </c>
      <c r="AG60" t="s">
        <v>365</v>
      </c>
      <c r="AH60" t="s">
        <v>365</v>
      </c>
      <c r="AI60" t="s">
        <v>66</v>
      </c>
      <c r="AJ60">
        <f>IFERROR(LEFT($E60,FIND(" - ",$E60)-1),$E60)</f>
      </c>
      <c r="AK60" t="s">
        <v>102</v>
      </c>
      <c r="AM60">
        <f>IF($CB60&gt;=1,INDEX($AK:$AK,$CA60+1),"")</f>
      </c>
      <c r="AN60">
        <f>IF($CB60&gt;=2,INDEX($AK:$AK,$CA60+2),"")</f>
      </c>
      <c r="AO60">
        <f>IF($CB60&gt;=3,INDEX($AK:$AK,$CA60+3),"")</f>
      </c>
      <c r="AP60">
        <f>IF($CB60&gt;=4,INDEX($AK:$AK,$CA60+4),"")</f>
      </c>
      <c r="AQ60">
        <f>IF($CB60&gt;=5,INDEX($AK:$AK,$CA60+5),"")</f>
      </c>
      <c r="AR60">
        <f>IF($CB60&gt;=6,INDEX($AK:$AK,$CA60+6),"")</f>
      </c>
      <c r="AS60">
        <f>IF($CB60&gt;=7,INDEX($AK:$AK,$CA60+7),"")</f>
      </c>
      <c r="AT60">
        <f>IF($CB60&gt;=8,INDEX($AK:$AK,$CA60+8),"")</f>
      </c>
      <c r="AU60">
        <f>IF($CB60&gt;=9,INDEX($AK:$AK,$CA60+9),"")</f>
      </c>
      <c r="AV60">
        <f>IF($CB60&gt;=10,INDEX($AK:$AK,$CA60+10),"")</f>
      </c>
      <c r="AW60">
        <f>IF($CB60&gt;=11,INDEX($AK:$AK,$CA60+11),"")</f>
      </c>
      <c r="AX60">
        <f>IF($CB60&gt;=12,INDEX($AK:$AK,$CA60+12),"")</f>
      </c>
      <c r="AY60">
        <f>IF($CB60&gt;=13,INDEX($AK:$AK,$CA60+13),"")</f>
      </c>
      <c r="AZ60">
        <f>IF($CB60&gt;=14,INDEX($AK:$AK,$CA60+14),"")</f>
      </c>
      <c r="BA60">
        <f>IF($CB60&gt;=15,INDEX($AK:$AK,$CA60+15),"")</f>
      </c>
      <c r="BB60">
        <f>IF($CB60&gt;=16,INDEX($AK:$AK,$CA60+16),"")</f>
      </c>
      <c r="BC60">
        <f>IF($CB60&gt;=17,INDEX($AK:$AK,$CA60+17),"")</f>
      </c>
      <c r="BD60">
        <f>IF($CB60&gt;=18,INDEX($AK:$AK,$CA60+18),"")</f>
      </c>
      <c r="BE60">
        <f>IF($CB60&gt;=19,INDEX($AK:$AK,$CA60+19),"")</f>
      </c>
      <c r="BF60">
        <f>IF($CB60&gt;=20,INDEX($AK:$AK,$CA60+20),"")</f>
      </c>
      <c r="BG60">
        <f>IF($CB60&gt;=21,INDEX($AK:$AK,$CA60+21),"")</f>
      </c>
      <c r="BH60">
        <f>IF($CB60&gt;=22,INDEX($AK:$AK,$CA60+22),"")</f>
      </c>
      <c r="BI60">
        <f>IF($CB60&gt;=23,INDEX($AK:$AK,$CA60+23),"")</f>
      </c>
      <c r="BJ60">
        <f>IF($CB60&gt;=24,INDEX($AK:$AK,$CA60+24),"")</f>
      </c>
      <c r="BK60">
        <f>IF($CB60&gt;=25,INDEX($AK:$AK,$CA60+25),"")</f>
      </c>
      <c r="BL60">
        <f>IF($CB60&gt;=26,INDEX($AK:$AK,$CA60+26),"")</f>
      </c>
      <c r="BM60">
        <f>IF($CB60&gt;=27,INDEX($AK:$AK,$CA60+27),"")</f>
      </c>
      <c r="BN60">
        <f>IF($CB60&gt;=28,INDEX($AK:$AK,$CA60+28),"")</f>
      </c>
      <c r="BO60">
        <f>IF($CB60&gt;=29,INDEX($AK:$AK,$CA60+29),"")</f>
      </c>
      <c r="BP60">
        <f>IF($CB60&gt;=30,INDEX($AK:$AK,$CA60+30),"")</f>
      </c>
      <c r="BQ60">
        <f>IF($CB60&gt;=31,INDEX($AK:$AK,$CA60+31),"")</f>
      </c>
      <c r="BR60">
        <f>IF($CB60&gt;=32,INDEX($AK:$AK,$CA60+32),"")</f>
      </c>
      <c r="BS60">
        <f>IF($CB60&gt;=33,INDEX($AK:$AK,$CA60+33),"")</f>
      </c>
      <c r="BT60">
        <f>IF($CB60&gt;=34,INDEX($AK:$AK,$CA60+34),"")</f>
      </c>
      <c r="BU60">
        <f>IF($CB60&gt;=35,INDEX($AK:$AK,$CA60+35),"")</f>
      </c>
      <c r="BV60">
        <f>IF($CB60&gt;=36,INDEX($AK:$AK,$CA60+36),"")</f>
      </c>
      <c r="BW60">
        <f>IF($CB60&gt;=37,INDEX($AK:$AK,$CA60+37),"")</f>
      </c>
      <c r="BX60">
        <f>IF($CB60&gt;=38,INDEX($AK:$AK,$CA60+38),"")</f>
      </c>
      <c r="BY60">
        <f>IF($CB60&gt;=39,INDEX($AK:$AK,$CA60+39),"")</f>
      </c>
      <c r="BZ60">
        <f>IF($CB60&gt;=40,INDEX($AK:$AK,$CA60+40),"")</f>
      </c>
      <c r="CA60">
        <f>IFERROR(MATCH($AJ60,$AK$2:$AK$134,0)+1,0)</f>
      </c>
      <c r="CB60">
        <f>IFERROR(INDEX($AL$2:$AL$134,MATCH($AJ60,$AK$2:$AK$134,0)),0)</f>
      </c>
      <c r="CC60">
        <f>IFERROR(LEFT($F60,FIND(" - ",$F60)-1),$F60)</f>
      </c>
      <c r="CD60" t="s">
        <v>204</v>
      </c>
      <c r="CF60">
        <f>IF($DA60&gt;=1,INDEX($CD:$CD,$CZ60+1),"")</f>
      </c>
      <c r="CG60">
        <f>IF($DA60&gt;=2,INDEX($CD:$CD,$CZ60+2),"")</f>
      </c>
      <c r="CH60">
        <f>IF($DA60&gt;=3,INDEX($CD:$CD,$CZ60+3),"")</f>
      </c>
      <c r="CI60">
        <f>IF($DA60&gt;=4,INDEX($CD:$CD,$CZ60+4),"")</f>
      </c>
      <c r="CJ60">
        <f>IF($DA60&gt;=5,INDEX($CD:$CD,$CZ60+5),"")</f>
      </c>
      <c r="CK60">
        <f>IF($DA60&gt;=6,INDEX($CD:$CD,$CZ60+6),"")</f>
      </c>
      <c r="CL60">
        <f>IF($DA60&gt;=7,INDEX($CD:$CD,$CZ60+7),"")</f>
      </c>
      <c r="CM60">
        <f>IF($DA60&gt;=8,INDEX($CD:$CD,$CZ60+8),"")</f>
      </c>
      <c r="CN60">
        <f>IF($DA60&gt;=9,INDEX($CD:$CD,$CZ60+9),"")</f>
      </c>
      <c r="CO60">
        <f>IF($DA60&gt;=10,INDEX($CD:$CD,$CZ60+10),"")</f>
      </c>
      <c r="CP60">
        <f>IF($DA60&gt;=11,INDEX($CD:$CD,$CZ60+11),"")</f>
      </c>
      <c r="CQ60">
        <f>IF($DA60&gt;=12,INDEX($CD:$CD,$CZ60+12),"")</f>
      </c>
      <c r="CR60">
        <f>IF($DA60&gt;=13,INDEX($CD:$CD,$CZ60+13),"")</f>
      </c>
      <c r="CS60">
        <f>IF($DA60&gt;=14,INDEX($CD:$CD,$CZ60+14),"")</f>
      </c>
      <c r="CT60">
        <f>IF($DA60&gt;=15,INDEX($CD:$CD,$CZ60+15),"")</f>
      </c>
      <c r="CU60">
        <f>IF($DA60&gt;=16,INDEX($CD:$CD,$CZ60+16),"")</f>
      </c>
      <c r="CV60">
        <f>IF($DA60&gt;=17,INDEX($CD:$CD,$CZ60+17),"")</f>
      </c>
      <c r="CW60">
        <f>IF($DA60&gt;=18,INDEX($CD:$CD,$CZ60+18),"")</f>
      </c>
      <c r="CX60">
        <f>IF($DA60&gt;=19,INDEX($CD:$CD,$CZ60+19),"")</f>
      </c>
      <c r="CY60">
        <f>IF($DA60&gt;=20,INDEX($CD:$CD,$CZ60+20),"")</f>
      </c>
      <c r="CZ60">
        <f>IFERROR(MATCH($CC60,$CD$2:$CD$263,0)+1,0)</f>
      </c>
      <c r="DA60">
        <f>IFERROR(INDEX($CE$2:$CE$263,MATCH($CC60,$CD$2:$CD$263,0)),0)</f>
      </c>
      <c r="DB60">
        <f>IFERROR(INDEX($AI:$AI,MATCH($H60,$AH:$AH,0))&amp;"","")</f>
      </c>
      <c r="DC60" t="s">
        <v>88</v>
      </c>
      <c r="DD60" t="s">
        <v>366</v>
      </c>
      <c r="DF60">
        <f>IF($GI60&gt;=1,INDEX($DC:$DC,$GH60+1),"")</f>
      </c>
      <c r="DG60">
        <f>IF($GI60&gt;=2,INDEX($DC:$DC,$GH60+2),"")</f>
      </c>
      <c r="DH60">
        <f>IF($GI60&gt;=3,INDEX($DC:$DC,$GH60+3),"")</f>
      </c>
      <c r="DI60">
        <f>IF($GI60&gt;=4,INDEX($DC:$DC,$GH60+4),"")</f>
      </c>
      <c r="DJ60">
        <f>IF($GI60&gt;=5,INDEX($DC:$DC,$GH60+5),"")</f>
      </c>
      <c r="DK60">
        <f>IF($GI60&gt;=6,INDEX($DC:$DC,$GH60+6),"")</f>
      </c>
      <c r="DL60">
        <f>IF($GI60&gt;=7,INDEX($DC:$DC,$GH60+7),"")</f>
      </c>
      <c r="DM60">
        <f>IF($GI60&gt;=8,INDEX($DC:$DC,$GH60+8),"")</f>
      </c>
      <c r="DN60">
        <f>IF($GI60&gt;=9,INDEX($DC:$DC,$GH60+9),"")</f>
      </c>
      <c r="DO60">
        <f>IF($GI60&gt;=10,INDEX($DC:$DC,$GH60+10),"")</f>
      </c>
      <c r="DP60">
        <f>IF($GI60&gt;=11,INDEX($DC:$DC,$GH60+11),"")</f>
      </c>
      <c r="DQ60">
        <f>IF($GI60&gt;=12,INDEX($DC:$DC,$GH60+12),"")</f>
      </c>
      <c r="DR60">
        <f>IF($GI60&gt;=13,INDEX($DC:$DC,$GH60+13),"")</f>
      </c>
      <c r="DS60">
        <f>IF($GI60&gt;=14,INDEX($DC:$DC,$GH60+14),"")</f>
      </c>
      <c r="DT60">
        <f>IF($GI60&gt;=15,INDEX($DC:$DC,$GH60+15),"")</f>
      </c>
      <c r="DU60">
        <f>IF($GI60&gt;=16,INDEX($DC:$DC,$GH60+16),"")</f>
      </c>
      <c r="DV60">
        <f>IF($GI60&gt;=17,INDEX($DC:$DC,$GH60+17),"")</f>
      </c>
      <c r="DW60">
        <f>IF($GI60&gt;=18,INDEX($DC:$DC,$GH60+18),"")</f>
      </c>
      <c r="DX60">
        <f>IF($GI60&gt;=19,INDEX($DC:$DC,$GH60+19),"")</f>
      </c>
      <c r="DY60">
        <f>IF($GI60&gt;=20,INDEX($DC:$DC,$GH60+20),"")</f>
      </c>
      <c r="DZ60">
        <f>IF($GI60&gt;=21,INDEX($DC:$DC,$GH60+21),"")</f>
      </c>
      <c r="EA60">
        <f>IF($GI60&gt;=22,INDEX($DC:$DC,$GH60+22),"")</f>
      </c>
      <c r="EB60">
        <f>IF($GI60&gt;=23,INDEX($DC:$DC,$GH60+23),"")</f>
      </c>
      <c r="EC60">
        <f>IF($GI60&gt;=24,INDEX($DC:$DC,$GH60+24),"")</f>
      </c>
      <c r="ED60">
        <f>IF($GI60&gt;=25,INDEX($DC:$DC,$GH60+25),"")</f>
      </c>
      <c r="EE60">
        <f>IF($GI60&gt;=26,INDEX($DC:$DC,$GH60+26),"")</f>
      </c>
      <c r="EF60">
        <f>IF($GI60&gt;=27,INDEX($DC:$DC,$GH60+27),"")</f>
      </c>
      <c r="EG60">
        <f>IF($GI60&gt;=28,INDEX($DC:$DC,$GH60+28),"")</f>
      </c>
      <c r="EH60">
        <f>IF($GI60&gt;=29,INDEX($DC:$DC,$GH60+29),"")</f>
      </c>
      <c r="EI60">
        <f>IF($GI60&gt;=30,INDEX($DC:$DC,$GH60+30),"")</f>
      </c>
      <c r="EJ60">
        <f>IF($GI60&gt;=31,INDEX($DC:$DC,$GH60+31),"")</f>
      </c>
      <c r="EK60">
        <f>IF($GI60&gt;=32,INDEX($DC:$DC,$GH60+32),"")</f>
      </c>
      <c r="EL60">
        <f>IF($GI60&gt;=33,INDEX($DC:$DC,$GH60+33),"")</f>
      </c>
      <c r="EM60">
        <f>IF($GI60&gt;=34,INDEX($DC:$DC,$GH60+34),"")</f>
      </c>
      <c r="EN60">
        <f>IF($GI60&gt;=35,INDEX($DC:$DC,$GH60+35),"")</f>
      </c>
      <c r="EO60">
        <f>IF($GI60&gt;=36,INDEX($DC:$DC,$GH60+36),"")</f>
      </c>
      <c r="EP60">
        <f>IF($GI60&gt;=37,INDEX($DC:$DC,$GH60+37),"")</f>
      </c>
      <c r="EQ60">
        <f>IF($GI60&gt;=38,INDEX($DC:$DC,$GH60+38),"")</f>
      </c>
      <c r="ER60">
        <f>IF($GI60&gt;=39,INDEX($DC:$DC,$GH60+39),"")</f>
      </c>
      <c r="ES60">
        <f>IF($GI60&gt;=40,INDEX($DC:$DC,$GH60+40),"")</f>
      </c>
      <c r="ET60">
        <f>IF($GI60&gt;=1,INDEX($DD:$DD,$GH60+1),"")</f>
      </c>
      <c r="EU60">
        <f>IF($GI60&gt;=2,INDEX($DD:$DD,$GH60+2),"")</f>
      </c>
      <c r="EV60">
        <f>IF($GI60&gt;=3,INDEX($DD:$DD,$GH60+3),"")</f>
      </c>
      <c r="EW60">
        <f>IF($GI60&gt;=4,INDEX($DD:$DD,$GH60+4),"")</f>
      </c>
      <c r="EX60">
        <f>IF($GI60&gt;=5,INDEX($DD:$DD,$GH60+5),"")</f>
      </c>
      <c r="EY60">
        <f>IF($GI60&gt;=6,INDEX($DD:$DD,$GH60+6),"")</f>
      </c>
      <c r="EZ60">
        <f>IF($GI60&gt;=7,INDEX($DD:$DD,$GH60+7),"")</f>
      </c>
      <c r="FA60">
        <f>IF($GI60&gt;=8,INDEX($DD:$DD,$GH60+8),"")</f>
      </c>
      <c r="FB60">
        <f>IF($GI60&gt;=9,INDEX($DD:$DD,$GH60+9),"")</f>
      </c>
      <c r="FC60">
        <f>IF($GI60&gt;=10,INDEX($DD:$DD,$GH60+10),"")</f>
      </c>
      <c r="FD60">
        <f>IF($GI60&gt;=11,INDEX($DD:$DD,$GH60+11),"")</f>
      </c>
      <c r="FE60">
        <f>IF($GI60&gt;=12,INDEX($DD:$DD,$GH60+12),"")</f>
      </c>
      <c r="FF60">
        <f>IF($GI60&gt;=13,INDEX($DD:$DD,$GH60+13),"")</f>
      </c>
      <c r="FG60">
        <f>IF($GI60&gt;=14,INDEX($DD:$DD,$GH60+14),"")</f>
      </c>
      <c r="FH60">
        <f>IF($GI60&gt;=15,INDEX($DD:$DD,$GH60+15),"")</f>
      </c>
      <c r="FI60">
        <f>IF($GI60&gt;=16,INDEX($DD:$DD,$GH60+16),"")</f>
      </c>
      <c r="FJ60">
        <f>IF($GI60&gt;=17,INDEX($DD:$DD,$GH60+17),"")</f>
      </c>
      <c r="FK60">
        <f>IF($GI60&gt;=18,INDEX($DD:$DD,$GH60+18),"")</f>
      </c>
      <c r="FL60">
        <f>IF($GI60&gt;=19,INDEX($DD:$DD,$GH60+19),"")</f>
      </c>
      <c r="FM60">
        <f>IF($GI60&gt;=20,INDEX($DD:$DD,$GH60+20),"")</f>
      </c>
      <c r="FN60">
        <f>IF($GI60&gt;=21,INDEX($DD:$DD,$GH60+21),"")</f>
      </c>
      <c r="FO60">
        <f>IF($GI60&gt;=22,INDEX($DD:$DD,$GH60+22),"")</f>
      </c>
      <c r="FP60">
        <f>IF($GI60&gt;=23,INDEX($DD:$DD,$GH60+23),"")</f>
      </c>
      <c r="FQ60">
        <f>IF($GI60&gt;=24,INDEX($DD:$DD,$GH60+24),"")</f>
      </c>
      <c r="FR60">
        <f>IF($GI60&gt;=25,INDEX($DD:$DD,$GH60+25),"")</f>
      </c>
      <c r="FS60">
        <f>IF($GI60&gt;=26,INDEX($DD:$DD,$GH60+26),"")</f>
      </c>
      <c r="FT60">
        <f>IF($GI60&gt;=27,INDEX($DD:$DD,$GH60+27),"")</f>
      </c>
      <c r="FU60">
        <f>IF($GI60&gt;=28,INDEX($DD:$DD,$GH60+28),"")</f>
      </c>
      <c r="FV60">
        <f>IF($GI60&gt;=29,INDEX($DD:$DD,$GH60+29),"")</f>
      </c>
      <c r="FW60">
        <f>IF($GI60&gt;=30,INDEX($DD:$DD,$GH60+30),"")</f>
      </c>
      <c r="FX60">
        <f>IF($GI60&gt;=31,INDEX($DD:$DD,$GH60+31),"")</f>
      </c>
      <c r="FY60">
        <f>IF($GI60&gt;=32,INDEX($DD:$DD,$GH60+32),"")</f>
      </c>
      <c r="FZ60">
        <f>IF($GI60&gt;=33,INDEX($DD:$DD,$GH60+33),"")</f>
      </c>
      <c r="GA60">
        <f>IF($GI60&gt;=34,INDEX($DD:$DD,$GH60+34),"")</f>
      </c>
      <c r="GB60">
        <f>IF($GI60&gt;=35,INDEX($DD:$DD,$GH60+35),"")</f>
      </c>
      <c r="GC60">
        <f>IF($GI60&gt;=36,INDEX($DD:$DD,$GH60+36),"")</f>
      </c>
      <c r="GD60">
        <f>IF($GI60&gt;=37,INDEX($DD:$DD,$GH60+37),"")</f>
      </c>
      <c r="GE60">
        <f>IF($GI60&gt;=38,INDEX($DD:$DD,$GH60+38),"")</f>
      </c>
      <c r="GF60">
        <f>IF($GI60&gt;=39,INDEX($DD:$DD,$GH60+39),"")</f>
      </c>
      <c r="GG60">
        <f>IF($GI60&gt;=40,INDEX($DD:$DD,$GH60+40),"")</f>
      </c>
      <c r="GH60">
        <f>IFERROR(MATCH($DB60,$DC$2:$DC$148,0)+1,0)</f>
      </c>
      <c r="GI60">
        <f>IFERROR(INDEX($DE$2:$DE$148,MATCH($DB60,$DC$2:$DC$148,0)),0)</f>
      </c>
      <c r="GJ60">
        <f>IFERROR(MATCH($S60,$DF$60:$ES$60,0),0)</f>
      </c>
      <c r="GK60">
        <f>IF($GJ60&gt;0,INDEX($ET$60:$GG$60,$GJ60),"")</f>
      </c>
      <c r="GL60" t="s">
        <v>367</v>
      </c>
      <c r="GN60">
        <f>IF($IW60&gt;=1,INDEX($GL:$GL,$IV60+1),"")</f>
      </c>
      <c r="GO60">
        <f>IF($IW60&gt;=2,INDEX($GL:$GL,$IV60+2),"")</f>
      </c>
      <c r="GP60">
        <f>IF($IW60&gt;=3,INDEX($GL:$GL,$IV60+3),"")</f>
      </c>
      <c r="GQ60">
        <f>IF($IW60&gt;=4,INDEX($GL:$GL,$IV60+4),"")</f>
      </c>
      <c r="GR60">
        <f>IF($IW60&gt;=5,INDEX($GL:$GL,$IV60+5),"")</f>
      </c>
      <c r="GS60">
        <f>IF($IW60&gt;=6,INDEX($GL:$GL,$IV60+6),"")</f>
      </c>
      <c r="GT60">
        <f>IF($IW60&gt;=7,INDEX($GL:$GL,$IV60+7),"")</f>
      </c>
      <c r="GU60">
        <f>IF($IW60&gt;=8,INDEX($GL:$GL,$IV60+8),"")</f>
      </c>
      <c r="GV60">
        <f>IF($IW60&gt;=9,INDEX($GL:$GL,$IV60+9),"")</f>
      </c>
      <c r="GW60">
        <f>IF($IW60&gt;=10,INDEX($GL:$GL,$IV60+10),"")</f>
      </c>
      <c r="GX60">
        <f>IF($IW60&gt;=11,INDEX($GL:$GL,$IV60+11),"")</f>
      </c>
      <c r="GY60">
        <f>IF($IW60&gt;=12,INDEX($GL:$GL,$IV60+12),"")</f>
      </c>
      <c r="GZ60">
        <f>IF($IW60&gt;=13,INDEX($GL:$GL,$IV60+13),"")</f>
      </c>
      <c r="HA60">
        <f>IF($IW60&gt;=14,INDEX($GL:$GL,$IV60+14),"")</f>
      </c>
      <c r="HB60">
        <f>IF($IW60&gt;=15,INDEX($GL:$GL,$IV60+15),"")</f>
      </c>
      <c r="HC60">
        <f>IF($IW60&gt;=16,INDEX($GL:$GL,$IV60+16),"")</f>
      </c>
      <c r="HD60">
        <f>IF($IW60&gt;=17,INDEX($GL:$GL,$IV60+17),"")</f>
      </c>
      <c r="HE60">
        <f>IF($IW60&gt;=18,INDEX($GL:$GL,$IV60+18),"")</f>
      </c>
      <c r="HF60">
        <f>IF($IW60&gt;=19,INDEX($GL:$GL,$IV60+19),"")</f>
      </c>
      <c r="HG60">
        <f>IF($IW60&gt;=20,INDEX($GL:$GL,$IV60+20),"")</f>
      </c>
      <c r="HH60">
        <f>IF($IW60&gt;=21,INDEX($GL:$GL,$IV60+21),"")</f>
      </c>
      <c r="HI60">
        <f>IF($IW60&gt;=22,INDEX($GL:$GL,$IV60+22),"")</f>
      </c>
      <c r="HJ60">
        <f>IF($IW60&gt;=23,INDEX($GL:$GL,$IV60+23),"")</f>
      </c>
      <c r="HK60">
        <f>IF($IW60&gt;=24,INDEX($GL:$GL,$IV60+24),"")</f>
      </c>
      <c r="HL60">
        <f>IF($IW60&gt;=25,INDEX($GL:$GL,$IV60+25),"")</f>
      </c>
      <c r="HM60">
        <f>IF($IW60&gt;=26,INDEX($GL:$GL,$IV60+26),"")</f>
      </c>
      <c r="HN60">
        <f>IF($IW60&gt;=27,INDEX($GL:$GL,$IV60+27),"")</f>
      </c>
      <c r="HO60">
        <f>IF($IW60&gt;=28,INDEX($GL:$GL,$IV60+28),"")</f>
      </c>
      <c r="HP60">
        <f>IF($IW60&gt;=29,INDEX($GL:$GL,$IV60+29),"")</f>
      </c>
      <c r="HQ60">
        <f>IF($IW60&gt;=30,INDEX($GL:$GL,$IV60+30),"")</f>
      </c>
      <c r="HR60">
        <f>IF($IW60&gt;=31,INDEX($GL:$GL,$IV60+31),"")</f>
      </c>
      <c r="HS60">
        <f>IF($IW60&gt;=32,INDEX($GL:$GL,$IV60+32),"")</f>
      </c>
      <c r="HT60">
        <f>IF($IW60&gt;=33,INDEX($GL:$GL,$IV60+33),"")</f>
      </c>
      <c r="HU60">
        <f>IF($IW60&gt;=34,INDEX($GL:$GL,$IV60+34),"")</f>
      </c>
      <c r="HV60">
        <f>IF($IW60&gt;=35,INDEX($GL:$GL,$IV60+35),"")</f>
      </c>
      <c r="HW60">
        <f>IF($IW60&gt;=36,INDEX($GL:$GL,$IV60+36),"")</f>
      </c>
      <c r="HX60">
        <f>IF($IW60&gt;=37,INDEX($GL:$GL,$IV60+37),"")</f>
      </c>
      <c r="HY60">
        <f>IF($IW60&gt;=38,INDEX($GL:$GL,$IV60+38),"")</f>
      </c>
      <c r="HZ60">
        <f>IF($IW60&gt;=39,INDEX($GL:$GL,$IV60+39),"")</f>
      </c>
      <c r="IA60">
        <f>IF($IW60&gt;=40,INDEX($GL:$GL,$IV60+40),"")</f>
      </c>
      <c r="IB60">
        <f>IF($IW60&gt;=41,INDEX($GL:$GL,$IV60+41),"")</f>
      </c>
      <c r="IC60">
        <f>IF($IW60&gt;=42,INDEX($GL:$GL,$IV60+42),"")</f>
      </c>
      <c r="ID60">
        <f>IF($IW60&gt;=43,INDEX($GL:$GL,$IV60+43),"")</f>
      </c>
      <c r="IE60">
        <f>IF($IW60&gt;=44,INDEX($GL:$GL,$IV60+44),"")</f>
      </c>
      <c r="IF60">
        <f>IF($IW60&gt;=45,INDEX($GL:$GL,$IV60+45),"")</f>
      </c>
      <c r="IG60">
        <f>IF($IW60&gt;=46,INDEX($GL:$GL,$IV60+46),"")</f>
      </c>
      <c r="IH60">
        <f>IF($IW60&gt;=47,INDEX($GL:$GL,$IV60+47),"")</f>
      </c>
      <c r="II60">
        <f>IF($IW60&gt;=48,INDEX($GL:$GL,$IV60+48),"")</f>
      </c>
      <c r="IJ60">
        <f>IF($IW60&gt;=49,INDEX($GL:$GL,$IV60+49),"")</f>
      </c>
      <c r="IK60">
        <f>IF($IW60&gt;=50,INDEX($GL:$GL,$IV60+50),"")</f>
      </c>
      <c r="IL60">
        <f>IF($IW60&gt;=51,INDEX($GL:$GL,$IV60+51),"")</f>
      </c>
      <c r="IM60">
        <f>IF($IW60&gt;=52,INDEX($GL:$GL,$IV60+52),"")</f>
      </c>
      <c r="IN60">
        <f>IF($IW60&gt;=53,INDEX($GL:$GL,$IV60+53),"")</f>
      </c>
      <c r="IO60">
        <f>IF($IW60&gt;=54,INDEX($GL:$GL,$IV60+54),"")</f>
      </c>
      <c r="IP60">
        <f>IF($IW60&gt;=55,INDEX($GL:$GL,$IV60+55),"")</f>
      </c>
      <c r="IQ60">
        <f>IF($IW60&gt;=56,INDEX($GL:$GL,$IV60+56),"")</f>
      </c>
      <c r="IR60">
        <f>IF($IW60&gt;=57,INDEX($GL:$GL,$IV60+57),"")</f>
      </c>
      <c r="IS60">
        <f>IF($IW60&gt;=58,INDEX($GL:$GL,$IV60+58),"")</f>
      </c>
      <c r="IT60">
        <f>IF($IW60&gt;=59,INDEX($GL:$GL,$IV60+59),"")</f>
      </c>
      <c r="IU60">
        <f>IF($IW60&gt;=60,INDEX($GL:$GL,$IV60+60),"")</f>
      </c>
      <c r="IV60">
        <f>IFERROR(MATCH($GK60,$GL$2:$GL$324,0)+1,0)</f>
      </c>
      <c r="IW60">
        <f>IFERROR(INDEX($GM$2:$GM$324,MATCH($GK60,$GL$2:$GL$324,0)),0)</f>
      </c>
      <c r="IX60" t="s">
        <v>34</v>
      </c>
      <c r="IY60" t="s">
        <v>34</v>
      </c>
    </row>
    <row r="61" spans="1:259" x14ac:dyDescent="0.25">
      <c r="K61">
        <f>IF(OR($N61="",$J61=""),"",IFERROR($N61/$J61,0))</f>
      </c>
      <c r="L61">
        <f>IF($N61="","",
SUM($M61,$O61,$T61,$P61,$R61)*
(1-IF($U61="",0,VALUE($U61)/100)))</f>
      </c>
      <c r="M61">
        <f>IF($N61="","",$N61)</f>
      </c>
      <c r="O61">
        <f>IF($N61="","",
IF($H61="","",
IF(ISNUMBER(SEARCH("exempt",LOWER($H61))),0,
$N61*(VALUE(SUBSTITUTE($H61,"%",""))/100))))</f>
      </c>
      <c r="V61">
        <f>IFERROR(IF(FIND(" - ",$E61)&gt;0,MID($E61,FIND(" - ",$E61)+3,LEN($E61)),""),"")</f>
      </c>
      <c r="AE61" t="s">
        <v>368</v>
      </c>
      <c r="AG61" t="s">
        <v>369</v>
      </c>
      <c r="AH61" t="s">
        <v>369</v>
      </c>
      <c r="AI61" t="s">
        <v>51</v>
      </c>
      <c r="AJ61">
        <f>IFERROR(LEFT($E61,FIND(" - ",$E61)-1),$E61)</f>
      </c>
      <c r="AK61" t="s">
        <v>118</v>
      </c>
      <c r="AL61">
        <v>1</v>
      </c>
      <c r="AM61">
        <f>IF($CB61&gt;=1,INDEX($AK:$AK,$CA61+1),"")</f>
      </c>
      <c r="AN61">
        <f>IF($CB61&gt;=2,INDEX($AK:$AK,$CA61+2),"")</f>
      </c>
      <c r="AO61">
        <f>IF($CB61&gt;=3,INDEX($AK:$AK,$CA61+3),"")</f>
      </c>
      <c r="AP61">
        <f>IF($CB61&gt;=4,INDEX($AK:$AK,$CA61+4),"")</f>
      </c>
      <c r="AQ61">
        <f>IF($CB61&gt;=5,INDEX($AK:$AK,$CA61+5),"")</f>
      </c>
      <c r="AR61">
        <f>IF($CB61&gt;=6,INDEX($AK:$AK,$CA61+6),"")</f>
      </c>
      <c r="AS61">
        <f>IF($CB61&gt;=7,INDEX($AK:$AK,$CA61+7),"")</f>
      </c>
      <c r="AT61">
        <f>IF($CB61&gt;=8,INDEX($AK:$AK,$CA61+8),"")</f>
      </c>
      <c r="AU61">
        <f>IF($CB61&gt;=9,INDEX($AK:$AK,$CA61+9),"")</f>
      </c>
      <c r="AV61">
        <f>IF($CB61&gt;=10,INDEX($AK:$AK,$CA61+10),"")</f>
      </c>
      <c r="AW61">
        <f>IF($CB61&gt;=11,INDEX($AK:$AK,$CA61+11),"")</f>
      </c>
      <c r="AX61">
        <f>IF($CB61&gt;=12,INDEX($AK:$AK,$CA61+12),"")</f>
      </c>
      <c r="AY61">
        <f>IF($CB61&gt;=13,INDEX($AK:$AK,$CA61+13),"")</f>
      </c>
      <c r="AZ61">
        <f>IF($CB61&gt;=14,INDEX($AK:$AK,$CA61+14),"")</f>
      </c>
      <c r="BA61">
        <f>IF($CB61&gt;=15,INDEX($AK:$AK,$CA61+15),"")</f>
      </c>
      <c r="BB61">
        <f>IF($CB61&gt;=16,INDEX($AK:$AK,$CA61+16),"")</f>
      </c>
      <c r="BC61">
        <f>IF($CB61&gt;=17,INDEX($AK:$AK,$CA61+17),"")</f>
      </c>
      <c r="BD61">
        <f>IF($CB61&gt;=18,INDEX($AK:$AK,$CA61+18),"")</f>
      </c>
      <c r="BE61">
        <f>IF($CB61&gt;=19,INDEX($AK:$AK,$CA61+19),"")</f>
      </c>
      <c r="BF61">
        <f>IF($CB61&gt;=20,INDEX($AK:$AK,$CA61+20),"")</f>
      </c>
      <c r="BG61">
        <f>IF($CB61&gt;=21,INDEX($AK:$AK,$CA61+21),"")</f>
      </c>
      <c r="BH61">
        <f>IF($CB61&gt;=22,INDEX($AK:$AK,$CA61+22),"")</f>
      </c>
      <c r="BI61">
        <f>IF($CB61&gt;=23,INDEX($AK:$AK,$CA61+23),"")</f>
      </c>
      <c r="BJ61">
        <f>IF($CB61&gt;=24,INDEX($AK:$AK,$CA61+24),"")</f>
      </c>
      <c r="BK61">
        <f>IF($CB61&gt;=25,INDEX($AK:$AK,$CA61+25),"")</f>
      </c>
      <c r="BL61">
        <f>IF($CB61&gt;=26,INDEX($AK:$AK,$CA61+26),"")</f>
      </c>
      <c r="BM61">
        <f>IF($CB61&gt;=27,INDEX($AK:$AK,$CA61+27),"")</f>
      </c>
      <c r="BN61">
        <f>IF($CB61&gt;=28,INDEX($AK:$AK,$CA61+28),"")</f>
      </c>
      <c r="BO61">
        <f>IF($CB61&gt;=29,INDEX($AK:$AK,$CA61+29),"")</f>
      </c>
      <c r="BP61">
        <f>IF($CB61&gt;=30,INDEX($AK:$AK,$CA61+30),"")</f>
      </c>
      <c r="BQ61">
        <f>IF($CB61&gt;=31,INDEX($AK:$AK,$CA61+31),"")</f>
      </c>
      <c r="BR61">
        <f>IF($CB61&gt;=32,INDEX($AK:$AK,$CA61+32),"")</f>
      </c>
      <c r="BS61">
        <f>IF($CB61&gt;=33,INDEX($AK:$AK,$CA61+33),"")</f>
      </c>
      <c r="BT61">
        <f>IF($CB61&gt;=34,INDEX($AK:$AK,$CA61+34),"")</f>
      </c>
      <c r="BU61">
        <f>IF($CB61&gt;=35,INDEX($AK:$AK,$CA61+35),"")</f>
      </c>
      <c r="BV61">
        <f>IF($CB61&gt;=36,INDEX($AK:$AK,$CA61+36),"")</f>
      </c>
      <c r="BW61">
        <f>IF($CB61&gt;=37,INDEX($AK:$AK,$CA61+37),"")</f>
      </c>
      <c r="BX61">
        <f>IF($CB61&gt;=38,INDEX($AK:$AK,$CA61+38),"")</f>
      </c>
      <c r="BY61">
        <f>IF($CB61&gt;=39,INDEX($AK:$AK,$CA61+39),"")</f>
      </c>
      <c r="BZ61">
        <f>IF($CB61&gt;=40,INDEX($AK:$AK,$CA61+40),"")</f>
      </c>
      <c r="CA61">
        <f>IFERROR(MATCH($AJ61,$AK$2:$AK$134,0)+1,0)</f>
      </c>
      <c r="CB61">
        <f>IFERROR(INDEX($AL$2:$AL$134,MATCH($AJ61,$AK$2:$AK$134,0)),0)</f>
      </c>
      <c r="CC61">
        <f>IFERROR(LEFT($F61,FIND(" - ",$F61)-1),$F61)</f>
      </c>
      <c r="CD61" t="s">
        <v>370</v>
      </c>
      <c r="CE61">
        <v>1</v>
      </c>
      <c r="CF61">
        <f>IF($DA61&gt;=1,INDEX($CD:$CD,$CZ61+1),"")</f>
      </c>
      <c r="CG61">
        <f>IF($DA61&gt;=2,INDEX($CD:$CD,$CZ61+2),"")</f>
      </c>
      <c r="CH61">
        <f>IF($DA61&gt;=3,INDEX($CD:$CD,$CZ61+3),"")</f>
      </c>
      <c r="CI61">
        <f>IF($DA61&gt;=4,INDEX($CD:$CD,$CZ61+4),"")</f>
      </c>
      <c r="CJ61">
        <f>IF($DA61&gt;=5,INDEX($CD:$CD,$CZ61+5),"")</f>
      </c>
      <c r="CK61">
        <f>IF($DA61&gt;=6,INDEX($CD:$CD,$CZ61+6),"")</f>
      </c>
      <c r="CL61">
        <f>IF($DA61&gt;=7,INDEX($CD:$CD,$CZ61+7),"")</f>
      </c>
      <c r="CM61">
        <f>IF($DA61&gt;=8,INDEX($CD:$CD,$CZ61+8),"")</f>
      </c>
      <c r="CN61">
        <f>IF($DA61&gt;=9,INDEX($CD:$CD,$CZ61+9),"")</f>
      </c>
      <c r="CO61">
        <f>IF($DA61&gt;=10,INDEX($CD:$CD,$CZ61+10),"")</f>
      </c>
      <c r="CP61">
        <f>IF($DA61&gt;=11,INDEX($CD:$CD,$CZ61+11),"")</f>
      </c>
      <c r="CQ61">
        <f>IF($DA61&gt;=12,INDEX($CD:$CD,$CZ61+12),"")</f>
      </c>
      <c r="CR61">
        <f>IF($DA61&gt;=13,INDEX($CD:$CD,$CZ61+13),"")</f>
      </c>
      <c r="CS61">
        <f>IF($DA61&gt;=14,INDEX($CD:$CD,$CZ61+14),"")</f>
      </c>
      <c r="CT61">
        <f>IF($DA61&gt;=15,INDEX($CD:$CD,$CZ61+15),"")</f>
      </c>
      <c r="CU61">
        <f>IF($DA61&gt;=16,INDEX($CD:$CD,$CZ61+16),"")</f>
      </c>
      <c r="CV61">
        <f>IF($DA61&gt;=17,INDEX($CD:$CD,$CZ61+17),"")</f>
      </c>
      <c r="CW61">
        <f>IF($DA61&gt;=18,INDEX($CD:$CD,$CZ61+18),"")</f>
      </c>
      <c r="CX61">
        <f>IF($DA61&gt;=19,INDEX($CD:$CD,$CZ61+19),"")</f>
      </c>
      <c r="CY61">
        <f>IF($DA61&gt;=20,INDEX($CD:$CD,$CZ61+20),"")</f>
      </c>
      <c r="CZ61">
        <f>IFERROR(MATCH($CC61,$CD$2:$CD$263,0)+1,0)</f>
      </c>
      <c r="DA61">
        <f>IFERROR(INDEX($CE$2:$CE$263,MATCH($CC61,$CD$2:$CD$263,0)),0)</f>
      </c>
      <c r="DB61">
        <f>IFERROR(INDEX($AI:$AI,MATCH($H61,$AH:$AH,0))&amp;"","")</f>
      </c>
      <c r="DC61" t="s">
        <v>345</v>
      </c>
      <c r="DE61">
        <v>1</v>
      </c>
      <c r="DF61">
        <f>IF($GI61&gt;=1,INDEX($DC:$DC,$GH61+1),"")</f>
      </c>
      <c r="DG61">
        <f>IF($GI61&gt;=2,INDEX($DC:$DC,$GH61+2),"")</f>
      </c>
      <c r="DH61">
        <f>IF($GI61&gt;=3,INDEX($DC:$DC,$GH61+3),"")</f>
      </c>
      <c r="DI61">
        <f>IF($GI61&gt;=4,INDEX($DC:$DC,$GH61+4),"")</f>
      </c>
      <c r="DJ61">
        <f>IF($GI61&gt;=5,INDEX($DC:$DC,$GH61+5),"")</f>
      </c>
      <c r="DK61">
        <f>IF($GI61&gt;=6,INDEX($DC:$DC,$GH61+6),"")</f>
      </c>
      <c r="DL61">
        <f>IF($GI61&gt;=7,INDEX($DC:$DC,$GH61+7),"")</f>
      </c>
      <c r="DM61">
        <f>IF($GI61&gt;=8,INDEX($DC:$DC,$GH61+8),"")</f>
      </c>
      <c r="DN61">
        <f>IF($GI61&gt;=9,INDEX($DC:$DC,$GH61+9),"")</f>
      </c>
      <c r="DO61">
        <f>IF($GI61&gt;=10,INDEX($DC:$DC,$GH61+10),"")</f>
      </c>
      <c r="DP61">
        <f>IF($GI61&gt;=11,INDEX($DC:$DC,$GH61+11),"")</f>
      </c>
      <c r="DQ61">
        <f>IF($GI61&gt;=12,INDEX($DC:$DC,$GH61+12),"")</f>
      </c>
      <c r="DR61">
        <f>IF($GI61&gt;=13,INDEX($DC:$DC,$GH61+13),"")</f>
      </c>
      <c r="DS61">
        <f>IF($GI61&gt;=14,INDEX($DC:$DC,$GH61+14),"")</f>
      </c>
      <c r="DT61">
        <f>IF($GI61&gt;=15,INDEX($DC:$DC,$GH61+15),"")</f>
      </c>
      <c r="DU61">
        <f>IF($GI61&gt;=16,INDEX($DC:$DC,$GH61+16),"")</f>
      </c>
      <c r="DV61">
        <f>IF($GI61&gt;=17,INDEX($DC:$DC,$GH61+17),"")</f>
      </c>
      <c r="DW61">
        <f>IF($GI61&gt;=18,INDEX($DC:$DC,$GH61+18),"")</f>
      </c>
      <c r="DX61">
        <f>IF($GI61&gt;=19,INDEX($DC:$DC,$GH61+19),"")</f>
      </c>
      <c r="DY61">
        <f>IF($GI61&gt;=20,INDEX($DC:$DC,$GH61+20),"")</f>
      </c>
      <c r="DZ61">
        <f>IF($GI61&gt;=21,INDEX($DC:$DC,$GH61+21),"")</f>
      </c>
      <c r="EA61">
        <f>IF($GI61&gt;=22,INDEX($DC:$DC,$GH61+22),"")</f>
      </c>
      <c r="EB61">
        <f>IF($GI61&gt;=23,INDEX($DC:$DC,$GH61+23),"")</f>
      </c>
      <c r="EC61">
        <f>IF($GI61&gt;=24,INDEX($DC:$DC,$GH61+24),"")</f>
      </c>
      <c r="ED61">
        <f>IF($GI61&gt;=25,INDEX($DC:$DC,$GH61+25),"")</f>
      </c>
      <c r="EE61">
        <f>IF($GI61&gt;=26,INDEX($DC:$DC,$GH61+26),"")</f>
      </c>
      <c r="EF61">
        <f>IF($GI61&gt;=27,INDEX($DC:$DC,$GH61+27),"")</f>
      </c>
      <c r="EG61">
        <f>IF($GI61&gt;=28,INDEX($DC:$DC,$GH61+28),"")</f>
      </c>
      <c r="EH61">
        <f>IF($GI61&gt;=29,INDEX($DC:$DC,$GH61+29),"")</f>
      </c>
      <c r="EI61">
        <f>IF($GI61&gt;=30,INDEX($DC:$DC,$GH61+30),"")</f>
      </c>
      <c r="EJ61">
        <f>IF($GI61&gt;=31,INDEX($DC:$DC,$GH61+31),"")</f>
      </c>
      <c r="EK61">
        <f>IF($GI61&gt;=32,INDEX($DC:$DC,$GH61+32),"")</f>
      </c>
      <c r="EL61">
        <f>IF($GI61&gt;=33,INDEX($DC:$DC,$GH61+33),"")</f>
      </c>
      <c r="EM61">
        <f>IF($GI61&gt;=34,INDEX($DC:$DC,$GH61+34),"")</f>
      </c>
      <c r="EN61">
        <f>IF($GI61&gt;=35,INDEX($DC:$DC,$GH61+35),"")</f>
      </c>
      <c r="EO61">
        <f>IF($GI61&gt;=36,INDEX($DC:$DC,$GH61+36),"")</f>
      </c>
      <c r="EP61">
        <f>IF($GI61&gt;=37,INDEX($DC:$DC,$GH61+37),"")</f>
      </c>
      <c r="EQ61">
        <f>IF($GI61&gt;=38,INDEX($DC:$DC,$GH61+38),"")</f>
      </c>
      <c r="ER61">
        <f>IF($GI61&gt;=39,INDEX($DC:$DC,$GH61+39),"")</f>
      </c>
      <c r="ES61">
        <f>IF($GI61&gt;=40,INDEX($DC:$DC,$GH61+40),"")</f>
      </c>
      <c r="ET61">
        <f>IF($GI61&gt;=1,INDEX($DD:$DD,$GH61+1),"")</f>
      </c>
      <c r="EU61">
        <f>IF($GI61&gt;=2,INDEX($DD:$DD,$GH61+2),"")</f>
      </c>
      <c r="EV61">
        <f>IF($GI61&gt;=3,INDEX($DD:$DD,$GH61+3),"")</f>
      </c>
      <c r="EW61">
        <f>IF($GI61&gt;=4,INDEX($DD:$DD,$GH61+4),"")</f>
      </c>
      <c r="EX61">
        <f>IF($GI61&gt;=5,INDEX($DD:$DD,$GH61+5),"")</f>
      </c>
      <c r="EY61">
        <f>IF($GI61&gt;=6,INDEX($DD:$DD,$GH61+6),"")</f>
      </c>
      <c r="EZ61">
        <f>IF($GI61&gt;=7,INDEX($DD:$DD,$GH61+7),"")</f>
      </c>
      <c r="FA61">
        <f>IF($GI61&gt;=8,INDEX($DD:$DD,$GH61+8),"")</f>
      </c>
      <c r="FB61">
        <f>IF($GI61&gt;=9,INDEX($DD:$DD,$GH61+9),"")</f>
      </c>
      <c r="FC61">
        <f>IF($GI61&gt;=10,INDEX($DD:$DD,$GH61+10),"")</f>
      </c>
      <c r="FD61">
        <f>IF($GI61&gt;=11,INDEX($DD:$DD,$GH61+11),"")</f>
      </c>
      <c r="FE61">
        <f>IF($GI61&gt;=12,INDEX($DD:$DD,$GH61+12),"")</f>
      </c>
      <c r="FF61">
        <f>IF($GI61&gt;=13,INDEX($DD:$DD,$GH61+13),"")</f>
      </c>
      <c r="FG61">
        <f>IF($GI61&gt;=14,INDEX($DD:$DD,$GH61+14),"")</f>
      </c>
      <c r="FH61">
        <f>IF($GI61&gt;=15,INDEX($DD:$DD,$GH61+15),"")</f>
      </c>
      <c r="FI61">
        <f>IF($GI61&gt;=16,INDEX($DD:$DD,$GH61+16),"")</f>
      </c>
      <c r="FJ61">
        <f>IF($GI61&gt;=17,INDEX($DD:$DD,$GH61+17),"")</f>
      </c>
      <c r="FK61">
        <f>IF($GI61&gt;=18,INDEX($DD:$DD,$GH61+18),"")</f>
      </c>
      <c r="FL61">
        <f>IF($GI61&gt;=19,INDEX($DD:$DD,$GH61+19),"")</f>
      </c>
      <c r="FM61">
        <f>IF($GI61&gt;=20,INDEX($DD:$DD,$GH61+20),"")</f>
      </c>
      <c r="FN61">
        <f>IF($GI61&gt;=21,INDEX($DD:$DD,$GH61+21),"")</f>
      </c>
      <c r="FO61">
        <f>IF($GI61&gt;=22,INDEX($DD:$DD,$GH61+22),"")</f>
      </c>
      <c r="FP61">
        <f>IF($GI61&gt;=23,INDEX($DD:$DD,$GH61+23),"")</f>
      </c>
      <c r="FQ61">
        <f>IF($GI61&gt;=24,INDEX($DD:$DD,$GH61+24),"")</f>
      </c>
      <c r="FR61">
        <f>IF($GI61&gt;=25,INDEX($DD:$DD,$GH61+25),"")</f>
      </c>
      <c r="FS61">
        <f>IF($GI61&gt;=26,INDEX($DD:$DD,$GH61+26),"")</f>
      </c>
      <c r="FT61">
        <f>IF($GI61&gt;=27,INDEX($DD:$DD,$GH61+27),"")</f>
      </c>
      <c r="FU61">
        <f>IF($GI61&gt;=28,INDEX($DD:$DD,$GH61+28),"")</f>
      </c>
      <c r="FV61">
        <f>IF($GI61&gt;=29,INDEX($DD:$DD,$GH61+29),"")</f>
      </c>
      <c r="FW61">
        <f>IF($GI61&gt;=30,INDEX($DD:$DD,$GH61+30),"")</f>
      </c>
      <c r="FX61">
        <f>IF($GI61&gt;=31,INDEX($DD:$DD,$GH61+31),"")</f>
      </c>
      <c r="FY61">
        <f>IF($GI61&gt;=32,INDEX($DD:$DD,$GH61+32),"")</f>
      </c>
      <c r="FZ61">
        <f>IF($GI61&gt;=33,INDEX($DD:$DD,$GH61+33),"")</f>
      </c>
      <c r="GA61">
        <f>IF($GI61&gt;=34,INDEX($DD:$DD,$GH61+34),"")</f>
      </c>
      <c r="GB61">
        <f>IF($GI61&gt;=35,INDEX($DD:$DD,$GH61+35),"")</f>
      </c>
      <c r="GC61">
        <f>IF($GI61&gt;=36,INDEX($DD:$DD,$GH61+36),"")</f>
      </c>
      <c r="GD61">
        <f>IF($GI61&gt;=37,INDEX($DD:$DD,$GH61+37),"")</f>
      </c>
      <c r="GE61">
        <f>IF($GI61&gt;=38,INDEX($DD:$DD,$GH61+38),"")</f>
      </c>
      <c r="GF61">
        <f>IF($GI61&gt;=39,INDEX($DD:$DD,$GH61+39),"")</f>
      </c>
      <c r="GG61">
        <f>IF($GI61&gt;=40,INDEX($DD:$DD,$GH61+40),"")</f>
      </c>
      <c r="GH61">
        <f>IFERROR(MATCH($DB61,$DC$2:$DC$148,0)+1,0)</f>
      </c>
      <c r="GI61">
        <f>IFERROR(INDEX($DE$2:$DE$148,MATCH($DB61,$DC$2:$DC$148,0)),0)</f>
      </c>
      <c r="GJ61">
        <f>IFERROR(MATCH($S61,$DF$61:$ES$61,0),0)</f>
      </c>
      <c r="GK61">
        <f>IF($GJ61&gt;0,INDEX($ET$61:$GG$61,$GJ61),"")</f>
      </c>
      <c r="GL61" t="s">
        <v>371</v>
      </c>
      <c r="GN61">
        <f>IF($IW61&gt;=1,INDEX($GL:$GL,$IV61+1),"")</f>
      </c>
      <c r="GO61">
        <f>IF($IW61&gt;=2,INDEX($GL:$GL,$IV61+2),"")</f>
      </c>
      <c r="GP61">
        <f>IF($IW61&gt;=3,INDEX($GL:$GL,$IV61+3),"")</f>
      </c>
      <c r="GQ61">
        <f>IF($IW61&gt;=4,INDEX($GL:$GL,$IV61+4),"")</f>
      </c>
      <c r="GR61">
        <f>IF($IW61&gt;=5,INDEX($GL:$GL,$IV61+5),"")</f>
      </c>
      <c r="GS61">
        <f>IF($IW61&gt;=6,INDEX($GL:$GL,$IV61+6),"")</f>
      </c>
      <c r="GT61">
        <f>IF($IW61&gt;=7,INDEX($GL:$GL,$IV61+7),"")</f>
      </c>
      <c r="GU61">
        <f>IF($IW61&gt;=8,INDEX($GL:$GL,$IV61+8),"")</f>
      </c>
      <c r="GV61">
        <f>IF($IW61&gt;=9,INDEX($GL:$GL,$IV61+9),"")</f>
      </c>
      <c r="GW61">
        <f>IF($IW61&gt;=10,INDEX($GL:$GL,$IV61+10),"")</f>
      </c>
      <c r="GX61">
        <f>IF($IW61&gt;=11,INDEX($GL:$GL,$IV61+11),"")</f>
      </c>
      <c r="GY61">
        <f>IF($IW61&gt;=12,INDEX($GL:$GL,$IV61+12),"")</f>
      </c>
      <c r="GZ61">
        <f>IF($IW61&gt;=13,INDEX($GL:$GL,$IV61+13),"")</f>
      </c>
      <c r="HA61">
        <f>IF($IW61&gt;=14,INDEX($GL:$GL,$IV61+14),"")</f>
      </c>
      <c r="HB61">
        <f>IF($IW61&gt;=15,INDEX($GL:$GL,$IV61+15),"")</f>
      </c>
      <c r="HC61">
        <f>IF($IW61&gt;=16,INDEX($GL:$GL,$IV61+16),"")</f>
      </c>
      <c r="HD61">
        <f>IF($IW61&gt;=17,INDEX($GL:$GL,$IV61+17),"")</f>
      </c>
      <c r="HE61">
        <f>IF($IW61&gt;=18,INDEX($GL:$GL,$IV61+18),"")</f>
      </c>
      <c r="HF61">
        <f>IF($IW61&gt;=19,INDEX($GL:$GL,$IV61+19),"")</f>
      </c>
      <c r="HG61">
        <f>IF($IW61&gt;=20,INDEX($GL:$GL,$IV61+20),"")</f>
      </c>
      <c r="HH61">
        <f>IF($IW61&gt;=21,INDEX($GL:$GL,$IV61+21),"")</f>
      </c>
      <c r="HI61">
        <f>IF($IW61&gt;=22,INDEX($GL:$GL,$IV61+22),"")</f>
      </c>
      <c r="HJ61">
        <f>IF($IW61&gt;=23,INDEX($GL:$GL,$IV61+23),"")</f>
      </c>
      <c r="HK61">
        <f>IF($IW61&gt;=24,INDEX($GL:$GL,$IV61+24),"")</f>
      </c>
      <c r="HL61">
        <f>IF($IW61&gt;=25,INDEX($GL:$GL,$IV61+25),"")</f>
      </c>
      <c r="HM61">
        <f>IF($IW61&gt;=26,INDEX($GL:$GL,$IV61+26),"")</f>
      </c>
      <c r="HN61">
        <f>IF($IW61&gt;=27,INDEX($GL:$GL,$IV61+27),"")</f>
      </c>
      <c r="HO61">
        <f>IF($IW61&gt;=28,INDEX($GL:$GL,$IV61+28),"")</f>
      </c>
      <c r="HP61">
        <f>IF($IW61&gt;=29,INDEX($GL:$GL,$IV61+29),"")</f>
      </c>
      <c r="HQ61">
        <f>IF($IW61&gt;=30,INDEX($GL:$GL,$IV61+30),"")</f>
      </c>
      <c r="HR61">
        <f>IF($IW61&gt;=31,INDEX($GL:$GL,$IV61+31),"")</f>
      </c>
      <c r="HS61">
        <f>IF($IW61&gt;=32,INDEX($GL:$GL,$IV61+32),"")</f>
      </c>
      <c r="HT61">
        <f>IF($IW61&gt;=33,INDEX($GL:$GL,$IV61+33),"")</f>
      </c>
      <c r="HU61">
        <f>IF($IW61&gt;=34,INDEX($GL:$GL,$IV61+34),"")</f>
      </c>
      <c r="HV61">
        <f>IF($IW61&gt;=35,INDEX($GL:$GL,$IV61+35),"")</f>
      </c>
      <c r="HW61">
        <f>IF($IW61&gt;=36,INDEX($GL:$GL,$IV61+36),"")</f>
      </c>
      <c r="HX61">
        <f>IF($IW61&gt;=37,INDEX($GL:$GL,$IV61+37),"")</f>
      </c>
      <c r="HY61">
        <f>IF($IW61&gt;=38,INDEX($GL:$GL,$IV61+38),"")</f>
      </c>
      <c r="HZ61">
        <f>IF($IW61&gt;=39,INDEX($GL:$GL,$IV61+39),"")</f>
      </c>
      <c r="IA61">
        <f>IF($IW61&gt;=40,INDEX($GL:$GL,$IV61+40),"")</f>
      </c>
      <c r="IB61">
        <f>IF($IW61&gt;=41,INDEX($GL:$GL,$IV61+41),"")</f>
      </c>
      <c r="IC61">
        <f>IF($IW61&gt;=42,INDEX($GL:$GL,$IV61+42),"")</f>
      </c>
      <c r="ID61">
        <f>IF($IW61&gt;=43,INDEX($GL:$GL,$IV61+43),"")</f>
      </c>
      <c r="IE61">
        <f>IF($IW61&gt;=44,INDEX($GL:$GL,$IV61+44),"")</f>
      </c>
      <c r="IF61">
        <f>IF($IW61&gt;=45,INDEX($GL:$GL,$IV61+45),"")</f>
      </c>
      <c r="IG61">
        <f>IF($IW61&gt;=46,INDEX($GL:$GL,$IV61+46),"")</f>
      </c>
      <c r="IH61">
        <f>IF($IW61&gt;=47,INDEX($GL:$GL,$IV61+47),"")</f>
      </c>
      <c r="II61">
        <f>IF($IW61&gt;=48,INDEX($GL:$GL,$IV61+48),"")</f>
      </c>
      <c r="IJ61">
        <f>IF($IW61&gt;=49,INDEX($GL:$GL,$IV61+49),"")</f>
      </c>
      <c r="IK61">
        <f>IF($IW61&gt;=50,INDEX($GL:$GL,$IV61+50),"")</f>
      </c>
      <c r="IL61">
        <f>IF($IW61&gt;=51,INDEX($GL:$GL,$IV61+51),"")</f>
      </c>
      <c r="IM61">
        <f>IF($IW61&gt;=52,INDEX($GL:$GL,$IV61+52),"")</f>
      </c>
      <c r="IN61">
        <f>IF($IW61&gt;=53,INDEX($GL:$GL,$IV61+53),"")</f>
      </c>
      <c r="IO61">
        <f>IF($IW61&gt;=54,INDEX($GL:$GL,$IV61+54),"")</f>
      </c>
      <c r="IP61">
        <f>IF($IW61&gt;=55,INDEX($GL:$GL,$IV61+55),"")</f>
      </c>
      <c r="IQ61">
        <f>IF($IW61&gt;=56,INDEX($GL:$GL,$IV61+56),"")</f>
      </c>
      <c r="IR61">
        <f>IF($IW61&gt;=57,INDEX($GL:$GL,$IV61+57),"")</f>
      </c>
      <c r="IS61">
        <f>IF($IW61&gt;=58,INDEX($GL:$GL,$IV61+58),"")</f>
      </c>
      <c r="IT61">
        <f>IF($IW61&gt;=59,INDEX($GL:$GL,$IV61+59),"")</f>
      </c>
      <c r="IU61">
        <f>IF($IW61&gt;=60,INDEX($GL:$GL,$IV61+60),"")</f>
      </c>
      <c r="IV61">
        <f>IFERROR(MATCH($GK61,$GL$2:$GL$324,0)+1,0)</f>
      </c>
      <c r="IW61">
        <f>IFERROR(INDEX($GM$2:$GM$324,MATCH($GK61,$GL$2:$GL$324,0)),0)</f>
      </c>
      <c r="IX61" t="s">
        <v>34</v>
      </c>
      <c r="IY61" t="s">
        <v>34</v>
      </c>
    </row>
    <row r="62" spans="1:259" x14ac:dyDescent="0.25">
      <c r="K62">
        <f>IF(OR($N62="",$J62=""),"",IFERROR($N62/$J62,0))</f>
      </c>
      <c r="L62">
        <f>IF($N62="","",
SUM($M62,$O62,$T62,$P62,$R62)*
(1-IF($U62="",0,VALUE($U62)/100)))</f>
      </c>
      <c r="M62">
        <f>IF($N62="","",$N62)</f>
      </c>
      <c r="O62">
        <f>IF($N62="","",
IF($H62="","",
IF(ISNUMBER(SEARCH("exempt",LOWER($H62))),0,
$N62*(VALUE(SUBSTITUTE($H62,"%",""))/100))))</f>
      </c>
      <c r="V62">
        <f>IFERROR(IF(FIND(" - ",$E62)&gt;0,MID($E62,FIND(" - ",$E62)+3,LEN($E62)),""),"")</f>
      </c>
      <c r="AE62" t="s">
        <v>372</v>
      </c>
      <c r="AG62" t="s">
        <v>373</v>
      </c>
      <c r="AH62" t="s">
        <v>373</v>
      </c>
      <c r="AI62" t="s">
        <v>341</v>
      </c>
      <c r="AJ62">
        <f>IFERROR(LEFT($E62,FIND(" - ",$E62)-1),$E62)</f>
      </c>
      <c r="AK62" t="s">
        <v>326</v>
      </c>
      <c r="AM62">
        <f>IF($CB62&gt;=1,INDEX($AK:$AK,$CA62+1),"")</f>
      </c>
      <c r="AN62">
        <f>IF($CB62&gt;=2,INDEX($AK:$AK,$CA62+2),"")</f>
      </c>
      <c r="AO62">
        <f>IF($CB62&gt;=3,INDEX($AK:$AK,$CA62+3),"")</f>
      </c>
      <c r="AP62">
        <f>IF($CB62&gt;=4,INDEX($AK:$AK,$CA62+4),"")</f>
      </c>
      <c r="AQ62">
        <f>IF($CB62&gt;=5,INDEX($AK:$AK,$CA62+5),"")</f>
      </c>
      <c r="AR62">
        <f>IF($CB62&gt;=6,INDEX($AK:$AK,$CA62+6),"")</f>
      </c>
      <c r="AS62">
        <f>IF($CB62&gt;=7,INDEX($AK:$AK,$CA62+7),"")</f>
      </c>
      <c r="AT62">
        <f>IF($CB62&gt;=8,INDEX($AK:$AK,$CA62+8),"")</f>
      </c>
      <c r="AU62">
        <f>IF($CB62&gt;=9,INDEX($AK:$AK,$CA62+9),"")</f>
      </c>
      <c r="AV62">
        <f>IF($CB62&gt;=10,INDEX($AK:$AK,$CA62+10),"")</f>
      </c>
      <c r="AW62">
        <f>IF($CB62&gt;=11,INDEX($AK:$AK,$CA62+11),"")</f>
      </c>
      <c r="AX62">
        <f>IF($CB62&gt;=12,INDEX($AK:$AK,$CA62+12),"")</f>
      </c>
      <c r="AY62">
        <f>IF($CB62&gt;=13,INDEX($AK:$AK,$CA62+13),"")</f>
      </c>
      <c r="AZ62">
        <f>IF($CB62&gt;=14,INDEX($AK:$AK,$CA62+14),"")</f>
      </c>
      <c r="BA62">
        <f>IF($CB62&gt;=15,INDEX($AK:$AK,$CA62+15),"")</f>
      </c>
      <c r="BB62">
        <f>IF($CB62&gt;=16,INDEX($AK:$AK,$CA62+16),"")</f>
      </c>
      <c r="BC62">
        <f>IF($CB62&gt;=17,INDEX($AK:$AK,$CA62+17),"")</f>
      </c>
      <c r="BD62">
        <f>IF($CB62&gt;=18,INDEX($AK:$AK,$CA62+18),"")</f>
      </c>
      <c r="BE62">
        <f>IF($CB62&gt;=19,INDEX($AK:$AK,$CA62+19),"")</f>
      </c>
      <c r="BF62">
        <f>IF($CB62&gt;=20,INDEX($AK:$AK,$CA62+20),"")</f>
      </c>
      <c r="BG62">
        <f>IF($CB62&gt;=21,INDEX($AK:$AK,$CA62+21),"")</f>
      </c>
      <c r="BH62">
        <f>IF($CB62&gt;=22,INDEX($AK:$AK,$CA62+22),"")</f>
      </c>
      <c r="BI62">
        <f>IF($CB62&gt;=23,INDEX($AK:$AK,$CA62+23),"")</f>
      </c>
      <c r="BJ62">
        <f>IF($CB62&gt;=24,INDEX($AK:$AK,$CA62+24),"")</f>
      </c>
      <c r="BK62">
        <f>IF($CB62&gt;=25,INDEX($AK:$AK,$CA62+25),"")</f>
      </c>
      <c r="BL62">
        <f>IF($CB62&gt;=26,INDEX($AK:$AK,$CA62+26),"")</f>
      </c>
      <c r="BM62">
        <f>IF($CB62&gt;=27,INDEX($AK:$AK,$CA62+27),"")</f>
      </c>
      <c r="BN62">
        <f>IF($CB62&gt;=28,INDEX($AK:$AK,$CA62+28),"")</f>
      </c>
      <c r="BO62">
        <f>IF($CB62&gt;=29,INDEX($AK:$AK,$CA62+29),"")</f>
      </c>
      <c r="BP62">
        <f>IF($CB62&gt;=30,INDEX($AK:$AK,$CA62+30),"")</f>
      </c>
      <c r="BQ62">
        <f>IF($CB62&gt;=31,INDEX($AK:$AK,$CA62+31),"")</f>
      </c>
      <c r="BR62">
        <f>IF($CB62&gt;=32,INDEX($AK:$AK,$CA62+32),"")</f>
      </c>
      <c r="BS62">
        <f>IF($CB62&gt;=33,INDEX($AK:$AK,$CA62+33),"")</f>
      </c>
      <c r="BT62">
        <f>IF($CB62&gt;=34,INDEX($AK:$AK,$CA62+34),"")</f>
      </c>
      <c r="BU62">
        <f>IF($CB62&gt;=35,INDEX($AK:$AK,$CA62+35),"")</f>
      </c>
      <c r="BV62">
        <f>IF($CB62&gt;=36,INDEX($AK:$AK,$CA62+36),"")</f>
      </c>
      <c r="BW62">
        <f>IF($CB62&gt;=37,INDEX($AK:$AK,$CA62+37),"")</f>
      </c>
      <c r="BX62">
        <f>IF($CB62&gt;=38,INDEX($AK:$AK,$CA62+38),"")</f>
      </c>
      <c r="BY62">
        <f>IF($CB62&gt;=39,INDEX($AK:$AK,$CA62+39),"")</f>
      </c>
      <c r="BZ62">
        <f>IF($CB62&gt;=40,INDEX($AK:$AK,$CA62+40),"")</f>
      </c>
      <c r="CA62">
        <f>IFERROR(MATCH($AJ62,$AK$2:$AK$134,0)+1,0)</f>
      </c>
      <c r="CB62">
        <f>IFERROR(INDEX($AL$2:$AL$134,MATCH($AJ62,$AK$2:$AK$134,0)),0)</f>
      </c>
      <c r="CC62">
        <f>IFERROR(LEFT($F62,FIND(" - ",$F62)-1),$F62)</f>
      </c>
      <c r="CD62" t="s">
        <v>212</v>
      </c>
      <c r="CF62">
        <f>IF($DA62&gt;=1,INDEX($CD:$CD,$CZ62+1),"")</f>
      </c>
      <c r="CG62">
        <f>IF($DA62&gt;=2,INDEX($CD:$CD,$CZ62+2),"")</f>
      </c>
      <c r="CH62">
        <f>IF($DA62&gt;=3,INDEX($CD:$CD,$CZ62+3),"")</f>
      </c>
      <c r="CI62">
        <f>IF($DA62&gt;=4,INDEX($CD:$CD,$CZ62+4),"")</f>
      </c>
      <c r="CJ62">
        <f>IF($DA62&gt;=5,INDEX($CD:$CD,$CZ62+5),"")</f>
      </c>
      <c r="CK62">
        <f>IF($DA62&gt;=6,INDEX($CD:$CD,$CZ62+6),"")</f>
      </c>
      <c r="CL62">
        <f>IF($DA62&gt;=7,INDEX($CD:$CD,$CZ62+7),"")</f>
      </c>
      <c r="CM62">
        <f>IF($DA62&gt;=8,INDEX($CD:$CD,$CZ62+8),"")</f>
      </c>
      <c r="CN62">
        <f>IF($DA62&gt;=9,INDEX($CD:$CD,$CZ62+9),"")</f>
      </c>
      <c r="CO62">
        <f>IF($DA62&gt;=10,INDEX($CD:$CD,$CZ62+10),"")</f>
      </c>
      <c r="CP62">
        <f>IF($DA62&gt;=11,INDEX($CD:$CD,$CZ62+11),"")</f>
      </c>
      <c r="CQ62">
        <f>IF($DA62&gt;=12,INDEX($CD:$CD,$CZ62+12),"")</f>
      </c>
      <c r="CR62">
        <f>IF($DA62&gt;=13,INDEX($CD:$CD,$CZ62+13),"")</f>
      </c>
      <c r="CS62">
        <f>IF($DA62&gt;=14,INDEX($CD:$CD,$CZ62+14),"")</f>
      </c>
      <c r="CT62">
        <f>IF($DA62&gt;=15,INDEX($CD:$CD,$CZ62+15),"")</f>
      </c>
      <c r="CU62">
        <f>IF($DA62&gt;=16,INDEX($CD:$CD,$CZ62+16),"")</f>
      </c>
      <c r="CV62">
        <f>IF($DA62&gt;=17,INDEX($CD:$CD,$CZ62+17),"")</f>
      </c>
      <c r="CW62">
        <f>IF($DA62&gt;=18,INDEX($CD:$CD,$CZ62+18),"")</f>
      </c>
      <c r="CX62">
        <f>IF($DA62&gt;=19,INDEX($CD:$CD,$CZ62+19),"")</f>
      </c>
      <c r="CY62">
        <f>IF($DA62&gt;=20,INDEX($CD:$CD,$CZ62+20),"")</f>
      </c>
      <c r="CZ62">
        <f>IFERROR(MATCH($CC62,$CD$2:$CD$263,0)+1,0)</f>
      </c>
      <c r="DA62">
        <f>IFERROR(INDEX($CE$2:$CE$263,MATCH($CC62,$CD$2:$CD$263,0)),0)</f>
      </c>
      <c r="DB62">
        <f>IFERROR(INDEX($AI:$AI,MATCH($H62,$AH:$AH,0))&amp;"","")</f>
      </c>
      <c r="DC62" t="s">
        <v>42</v>
      </c>
      <c r="DD62" t="s">
        <v>34</v>
      </c>
      <c r="DF62">
        <f>IF($GI62&gt;=1,INDEX($DC:$DC,$GH62+1),"")</f>
      </c>
      <c r="DG62">
        <f>IF($GI62&gt;=2,INDEX($DC:$DC,$GH62+2),"")</f>
      </c>
      <c r="DH62">
        <f>IF($GI62&gt;=3,INDEX($DC:$DC,$GH62+3),"")</f>
      </c>
      <c r="DI62">
        <f>IF($GI62&gt;=4,INDEX($DC:$DC,$GH62+4),"")</f>
      </c>
      <c r="DJ62">
        <f>IF($GI62&gt;=5,INDEX($DC:$DC,$GH62+5),"")</f>
      </c>
      <c r="DK62">
        <f>IF($GI62&gt;=6,INDEX($DC:$DC,$GH62+6),"")</f>
      </c>
      <c r="DL62">
        <f>IF($GI62&gt;=7,INDEX($DC:$DC,$GH62+7),"")</f>
      </c>
      <c r="DM62">
        <f>IF($GI62&gt;=8,INDEX($DC:$DC,$GH62+8),"")</f>
      </c>
      <c r="DN62">
        <f>IF($GI62&gt;=9,INDEX($DC:$DC,$GH62+9),"")</f>
      </c>
      <c r="DO62">
        <f>IF($GI62&gt;=10,INDEX($DC:$DC,$GH62+10),"")</f>
      </c>
      <c r="DP62">
        <f>IF($GI62&gt;=11,INDEX($DC:$DC,$GH62+11),"")</f>
      </c>
      <c r="DQ62">
        <f>IF($GI62&gt;=12,INDEX($DC:$DC,$GH62+12),"")</f>
      </c>
      <c r="DR62">
        <f>IF($GI62&gt;=13,INDEX($DC:$DC,$GH62+13),"")</f>
      </c>
      <c r="DS62">
        <f>IF($GI62&gt;=14,INDEX($DC:$DC,$GH62+14),"")</f>
      </c>
      <c r="DT62">
        <f>IF($GI62&gt;=15,INDEX($DC:$DC,$GH62+15),"")</f>
      </c>
      <c r="DU62">
        <f>IF($GI62&gt;=16,INDEX($DC:$DC,$GH62+16),"")</f>
      </c>
      <c r="DV62">
        <f>IF($GI62&gt;=17,INDEX($DC:$DC,$GH62+17),"")</f>
      </c>
      <c r="DW62">
        <f>IF($GI62&gt;=18,INDEX($DC:$DC,$GH62+18),"")</f>
      </c>
      <c r="DX62">
        <f>IF($GI62&gt;=19,INDEX($DC:$DC,$GH62+19),"")</f>
      </c>
      <c r="DY62">
        <f>IF($GI62&gt;=20,INDEX($DC:$DC,$GH62+20),"")</f>
      </c>
      <c r="DZ62">
        <f>IF($GI62&gt;=21,INDEX($DC:$DC,$GH62+21),"")</f>
      </c>
      <c r="EA62">
        <f>IF($GI62&gt;=22,INDEX($DC:$DC,$GH62+22),"")</f>
      </c>
      <c r="EB62">
        <f>IF($GI62&gt;=23,INDEX($DC:$DC,$GH62+23),"")</f>
      </c>
      <c r="EC62">
        <f>IF($GI62&gt;=24,INDEX($DC:$DC,$GH62+24),"")</f>
      </c>
      <c r="ED62">
        <f>IF($GI62&gt;=25,INDEX($DC:$DC,$GH62+25),"")</f>
      </c>
      <c r="EE62">
        <f>IF($GI62&gt;=26,INDEX($DC:$DC,$GH62+26),"")</f>
      </c>
      <c r="EF62">
        <f>IF($GI62&gt;=27,INDEX($DC:$DC,$GH62+27),"")</f>
      </c>
      <c r="EG62">
        <f>IF($GI62&gt;=28,INDEX($DC:$DC,$GH62+28),"")</f>
      </c>
      <c r="EH62">
        <f>IF($GI62&gt;=29,INDEX($DC:$DC,$GH62+29),"")</f>
      </c>
      <c r="EI62">
        <f>IF($GI62&gt;=30,INDEX($DC:$DC,$GH62+30),"")</f>
      </c>
      <c r="EJ62">
        <f>IF($GI62&gt;=31,INDEX($DC:$DC,$GH62+31),"")</f>
      </c>
      <c r="EK62">
        <f>IF($GI62&gt;=32,INDEX($DC:$DC,$GH62+32),"")</f>
      </c>
      <c r="EL62">
        <f>IF($GI62&gt;=33,INDEX($DC:$DC,$GH62+33),"")</f>
      </c>
      <c r="EM62">
        <f>IF($GI62&gt;=34,INDEX($DC:$DC,$GH62+34),"")</f>
      </c>
      <c r="EN62">
        <f>IF($GI62&gt;=35,INDEX($DC:$DC,$GH62+35),"")</f>
      </c>
      <c r="EO62">
        <f>IF($GI62&gt;=36,INDEX($DC:$DC,$GH62+36),"")</f>
      </c>
      <c r="EP62">
        <f>IF($GI62&gt;=37,INDEX($DC:$DC,$GH62+37),"")</f>
      </c>
      <c r="EQ62">
        <f>IF($GI62&gt;=38,INDEX($DC:$DC,$GH62+38),"")</f>
      </c>
      <c r="ER62">
        <f>IF($GI62&gt;=39,INDEX($DC:$DC,$GH62+39),"")</f>
      </c>
      <c r="ES62">
        <f>IF($GI62&gt;=40,INDEX($DC:$DC,$GH62+40),"")</f>
      </c>
      <c r="ET62">
        <f>IF($GI62&gt;=1,INDEX($DD:$DD,$GH62+1),"")</f>
      </c>
      <c r="EU62">
        <f>IF($GI62&gt;=2,INDEX($DD:$DD,$GH62+2),"")</f>
      </c>
      <c r="EV62">
        <f>IF($GI62&gt;=3,INDEX($DD:$DD,$GH62+3),"")</f>
      </c>
      <c r="EW62">
        <f>IF($GI62&gt;=4,INDEX($DD:$DD,$GH62+4),"")</f>
      </c>
      <c r="EX62">
        <f>IF($GI62&gt;=5,INDEX($DD:$DD,$GH62+5),"")</f>
      </c>
      <c r="EY62">
        <f>IF($GI62&gt;=6,INDEX($DD:$DD,$GH62+6),"")</f>
      </c>
      <c r="EZ62">
        <f>IF($GI62&gt;=7,INDEX($DD:$DD,$GH62+7),"")</f>
      </c>
      <c r="FA62">
        <f>IF($GI62&gt;=8,INDEX($DD:$DD,$GH62+8),"")</f>
      </c>
      <c r="FB62">
        <f>IF($GI62&gt;=9,INDEX($DD:$DD,$GH62+9),"")</f>
      </c>
      <c r="FC62">
        <f>IF($GI62&gt;=10,INDEX($DD:$DD,$GH62+10),"")</f>
      </c>
      <c r="FD62">
        <f>IF($GI62&gt;=11,INDEX($DD:$DD,$GH62+11),"")</f>
      </c>
      <c r="FE62">
        <f>IF($GI62&gt;=12,INDEX($DD:$DD,$GH62+12),"")</f>
      </c>
      <c r="FF62">
        <f>IF($GI62&gt;=13,INDEX($DD:$DD,$GH62+13),"")</f>
      </c>
      <c r="FG62">
        <f>IF($GI62&gt;=14,INDEX($DD:$DD,$GH62+14),"")</f>
      </c>
      <c r="FH62">
        <f>IF($GI62&gt;=15,INDEX($DD:$DD,$GH62+15),"")</f>
      </c>
      <c r="FI62">
        <f>IF($GI62&gt;=16,INDEX($DD:$DD,$GH62+16),"")</f>
      </c>
      <c r="FJ62">
        <f>IF($GI62&gt;=17,INDEX($DD:$DD,$GH62+17),"")</f>
      </c>
      <c r="FK62">
        <f>IF($GI62&gt;=18,INDEX($DD:$DD,$GH62+18),"")</f>
      </c>
      <c r="FL62">
        <f>IF($GI62&gt;=19,INDEX($DD:$DD,$GH62+19),"")</f>
      </c>
      <c r="FM62">
        <f>IF($GI62&gt;=20,INDEX($DD:$DD,$GH62+20),"")</f>
      </c>
      <c r="FN62">
        <f>IF($GI62&gt;=21,INDEX($DD:$DD,$GH62+21),"")</f>
      </c>
      <c r="FO62">
        <f>IF($GI62&gt;=22,INDEX($DD:$DD,$GH62+22),"")</f>
      </c>
      <c r="FP62">
        <f>IF($GI62&gt;=23,INDEX($DD:$DD,$GH62+23),"")</f>
      </c>
      <c r="FQ62">
        <f>IF($GI62&gt;=24,INDEX($DD:$DD,$GH62+24),"")</f>
      </c>
      <c r="FR62">
        <f>IF($GI62&gt;=25,INDEX($DD:$DD,$GH62+25),"")</f>
      </c>
      <c r="FS62">
        <f>IF($GI62&gt;=26,INDEX($DD:$DD,$GH62+26),"")</f>
      </c>
      <c r="FT62">
        <f>IF($GI62&gt;=27,INDEX($DD:$DD,$GH62+27),"")</f>
      </c>
      <c r="FU62">
        <f>IF($GI62&gt;=28,INDEX($DD:$DD,$GH62+28),"")</f>
      </c>
      <c r="FV62">
        <f>IF($GI62&gt;=29,INDEX($DD:$DD,$GH62+29),"")</f>
      </c>
      <c r="FW62">
        <f>IF($GI62&gt;=30,INDEX($DD:$DD,$GH62+30),"")</f>
      </c>
      <c r="FX62">
        <f>IF($GI62&gt;=31,INDEX($DD:$DD,$GH62+31),"")</f>
      </c>
      <c r="FY62">
        <f>IF($GI62&gt;=32,INDEX($DD:$DD,$GH62+32),"")</f>
      </c>
      <c r="FZ62">
        <f>IF($GI62&gt;=33,INDEX($DD:$DD,$GH62+33),"")</f>
      </c>
      <c r="GA62">
        <f>IF($GI62&gt;=34,INDEX($DD:$DD,$GH62+34),"")</f>
      </c>
      <c r="GB62">
        <f>IF($GI62&gt;=35,INDEX($DD:$DD,$GH62+35),"")</f>
      </c>
      <c r="GC62">
        <f>IF($GI62&gt;=36,INDEX($DD:$DD,$GH62+36),"")</f>
      </c>
      <c r="GD62">
        <f>IF($GI62&gt;=37,INDEX($DD:$DD,$GH62+37),"")</f>
      </c>
      <c r="GE62">
        <f>IF($GI62&gt;=38,INDEX($DD:$DD,$GH62+38),"")</f>
      </c>
      <c r="GF62">
        <f>IF($GI62&gt;=39,INDEX($DD:$DD,$GH62+39),"")</f>
      </c>
      <c r="GG62">
        <f>IF($GI62&gt;=40,INDEX($DD:$DD,$GH62+40),"")</f>
      </c>
      <c r="GH62">
        <f>IFERROR(MATCH($DB62,$DC$2:$DC$148,0)+1,0)</f>
      </c>
      <c r="GI62">
        <f>IFERROR(INDEX($DE$2:$DE$148,MATCH($DB62,$DC$2:$DC$148,0)),0)</f>
      </c>
      <c r="GJ62">
        <f>IFERROR(MATCH($S62,$DF$62:$ES$62,0),0)</f>
      </c>
      <c r="GK62">
        <f>IF($GJ62&gt;0,INDEX($ET$62:$GG$62,$GJ62),"")</f>
      </c>
      <c r="GL62" t="s">
        <v>374</v>
      </c>
      <c r="GN62">
        <f>IF($IW62&gt;=1,INDEX($GL:$GL,$IV62+1),"")</f>
      </c>
      <c r="GO62">
        <f>IF($IW62&gt;=2,INDEX($GL:$GL,$IV62+2),"")</f>
      </c>
      <c r="GP62">
        <f>IF($IW62&gt;=3,INDEX($GL:$GL,$IV62+3),"")</f>
      </c>
      <c r="GQ62">
        <f>IF($IW62&gt;=4,INDEX($GL:$GL,$IV62+4),"")</f>
      </c>
      <c r="GR62">
        <f>IF($IW62&gt;=5,INDEX($GL:$GL,$IV62+5),"")</f>
      </c>
      <c r="GS62">
        <f>IF($IW62&gt;=6,INDEX($GL:$GL,$IV62+6),"")</f>
      </c>
      <c r="GT62">
        <f>IF($IW62&gt;=7,INDEX($GL:$GL,$IV62+7),"")</f>
      </c>
      <c r="GU62">
        <f>IF($IW62&gt;=8,INDEX($GL:$GL,$IV62+8),"")</f>
      </c>
      <c r="GV62">
        <f>IF($IW62&gt;=9,INDEX($GL:$GL,$IV62+9),"")</f>
      </c>
      <c r="GW62">
        <f>IF($IW62&gt;=10,INDEX($GL:$GL,$IV62+10),"")</f>
      </c>
      <c r="GX62">
        <f>IF($IW62&gt;=11,INDEX($GL:$GL,$IV62+11),"")</f>
      </c>
      <c r="GY62">
        <f>IF($IW62&gt;=12,INDEX($GL:$GL,$IV62+12),"")</f>
      </c>
      <c r="GZ62">
        <f>IF($IW62&gt;=13,INDEX($GL:$GL,$IV62+13),"")</f>
      </c>
      <c r="HA62">
        <f>IF($IW62&gt;=14,INDEX($GL:$GL,$IV62+14),"")</f>
      </c>
      <c r="HB62">
        <f>IF($IW62&gt;=15,INDEX($GL:$GL,$IV62+15),"")</f>
      </c>
      <c r="HC62">
        <f>IF($IW62&gt;=16,INDEX($GL:$GL,$IV62+16),"")</f>
      </c>
      <c r="HD62">
        <f>IF($IW62&gt;=17,INDEX($GL:$GL,$IV62+17),"")</f>
      </c>
      <c r="HE62">
        <f>IF($IW62&gt;=18,INDEX($GL:$GL,$IV62+18),"")</f>
      </c>
      <c r="HF62">
        <f>IF($IW62&gt;=19,INDEX($GL:$GL,$IV62+19),"")</f>
      </c>
      <c r="HG62">
        <f>IF($IW62&gt;=20,INDEX($GL:$GL,$IV62+20),"")</f>
      </c>
      <c r="HH62">
        <f>IF($IW62&gt;=21,INDEX($GL:$GL,$IV62+21),"")</f>
      </c>
      <c r="HI62">
        <f>IF($IW62&gt;=22,INDEX($GL:$GL,$IV62+22),"")</f>
      </c>
      <c r="HJ62">
        <f>IF($IW62&gt;=23,INDEX($GL:$GL,$IV62+23),"")</f>
      </c>
      <c r="HK62">
        <f>IF($IW62&gt;=24,INDEX($GL:$GL,$IV62+24),"")</f>
      </c>
      <c r="HL62">
        <f>IF($IW62&gt;=25,INDEX($GL:$GL,$IV62+25),"")</f>
      </c>
      <c r="HM62">
        <f>IF($IW62&gt;=26,INDEX($GL:$GL,$IV62+26),"")</f>
      </c>
      <c r="HN62">
        <f>IF($IW62&gt;=27,INDEX($GL:$GL,$IV62+27),"")</f>
      </c>
      <c r="HO62">
        <f>IF($IW62&gt;=28,INDEX($GL:$GL,$IV62+28),"")</f>
      </c>
      <c r="HP62">
        <f>IF($IW62&gt;=29,INDEX($GL:$GL,$IV62+29),"")</f>
      </c>
      <c r="HQ62">
        <f>IF($IW62&gt;=30,INDEX($GL:$GL,$IV62+30),"")</f>
      </c>
      <c r="HR62">
        <f>IF($IW62&gt;=31,INDEX($GL:$GL,$IV62+31),"")</f>
      </c>
      <c r="HS62">
        <f>IF($IW62&gt;=32,INDEX($GL:$GL,$IV62+32),"")</f>
      </c>
      <c r="HT62">
        <f>IF($IW62&gt;=33,INDEX($GL:$GL,$IV62+33),"")</f>
      </c>
      <c r="HU62">
        <f>IF($IW62&gt;=34,INDEX($GL:$GL,$IV62+34),"")</f>
      </c>
      <c r="HV62">
        <f>IF($IW62&gt;=35,INDEX($GL:$GL,$IV62+35),"")</f>
      </c>
      <c r="HW62">
        <f>IF($IW62&gt;=36,INDEX($GL:$GL,$IV62+36),"")</f>
      </c>
      <c r="HX62">
        <f>IF($IW62&gt;=37,INDEX($GL:$GL,$IV62+37),"")</f>
      </c>
      <c r="HY62">
        <f>IF($IW62&gt;=38,INDEX($GL:$GL,$IV62+38),"")</f>
      </c>
      <c r="HZ62">
        <f>IF($IW62&gt;=39,INDEX($GL:$GL,$IV62+39),"")</f>
      </c>
      <c r="IA62">
        <f>IF($IW62&gt;=40,INDEX($GL:$GL,$IV62+40),"")</f>
      </c>
      <c r="IB62">
        <f>IF($IW62&gt;=41,INDEX($GL:$GL,$IV62+41),"")</f>
      </c>
      <c r="IC62">
        <f>IF($IW62&gt;=42,INDEX($GL:$GL,$IV62+42),"")</f>
      </c>
      <c r="ID62">
        <f>IF($IW62&gt;=43,INDEX($GL:$GL,$IV62+43),"")</f>
      </c>
      <c r="IE62">
        <f>IF($IW62&gt;=44,INDEX($GL:$GL,$IV62+44),"")</f>
      </c>
      <c r="IF62">
        <f>IF($IW62&gt;=45,INDEX($GL:$GL,$IV62+45),"")</f>
      </c>
      <c r="IG62">
        <f>IF($IW62&gt;=46,INDEX($GL:$GL,$IV62+46),"")</f>
      </c>
      <c r="IH62">
        <f>IF($IW62&gt;=47,INDEX($GL:$GL,$IV62+47),"")</f>
      </c>
      <c r="II62">
        <f>IF($IW62&gt;=48,INDEX($GL:$GL,$IV62+48),"")</f>
      </c>
      <c r="IJ62">
        <f>IF($IW62&gt;=49,INDEX($GL:$GL,$IV62+49),"")</f>
      </c>
      <c r="IK62">
        <f>IF($IW62&gt;=50,INDEX($GL:$GL,$IV62+50),"")</f>
      </c>
      <c r="IL62">
        <f>IF($IW62&gt;=51,INDEX($GL:$GL,$IV62+51),"")</f>
      </c>
      <c r="IM62">
        <f>IF($IW62&gt;=52,INDEX($GL:$GL,$IV62+52),"")</f>
      </c>
      <c r="IN62">
        <f>IF($IW62&gt;=53,INDEX($GL:$GL,$IV62+53),"")</f>
      </c>
      <c r="IO62">
        <f>IF($IW62&gt;=54,INDEX($GL:$GL,$IV62+54),"")</f>
      </c>
      <c r="IP62">
        <f>IF($IW62&gt;=55,INDEX($GL:$GL,$IV62+55),"")</f>
      </c>
      <c r="IQ62">
        <f>IF($IW62&gt;=56,INDEX($GL:$GL,$IV62+56),"")</f>
      </c>
      <c r="IR62">
        <f>IF($IW62&gt;=57,INDEX($GL:$GL,$IV62+57),"")</f>
      </c>
      <c r="IS62">
        <f>IF($IW62&gt;=58,INDEX($GL:$GL,$IV62+58),"")</f>
      </c>
      <c r="IT62">
        <f>IF($IW62&gt;=59,INDEX($GL:$GL,$IV62+59),"")</f>
      </c>
      <c r="IU62">
        <f>IF($IW62&gt;=60,INDEX($GL:$GL,$IV62+60),"")</f>
      </c>
      <c r="IV62">
        <f>IFERROR(MATCH($GK62,$GL$2:$GL$324,0)+1,0)</f>
      </c>
      <c r="IW62">
        <f>IFERROR(INDEX($GM$2:$GM$324,MATCH($GK62,$GL$2:$GL$324,0)),0)</f>
      </c>
      <c r="IX62" t="s">
        <v>34</v>
      </c>
      <c r="IY62" t="s">
        <v>34</v>
      </c>
    </row>
    <row r="63" spans="1:259" x14ac:dyDescent="0.25">
      <c r="K63">
        <f>IF(OR($N63="",$J63=""),"",IFERROR($N63/$J63,0))</f>
      </c>
      <c r="L63">
        <f>IF($N63="","",
SUM($M63,$O63,$T63,$P63,$R63)*
(1-IF($U63="",0,VALUE($U63)/100)))</f>
      </c>
      <c r="M63">
        <f>IF($N63="","",$N63)</f>
      </c>
      <c r="O63">
        <f>IF($N63="","",
IF($H63="","",
IF(ISNUMBER(SEARCH("exempt",LOWER($H63))),0,
$N63*(VALUE(SUBSTITUTE($H63,"%",""))/100))))</f>
      </c>
      <c r="V63">
        <f>IFERROR(IF(FIND(" - ",$E63)&gt;0,MID($E63,FIND(" - ",$E63)+3,LEN($E63)),""),"")</f>
      </c>
      <c r="AE63" t="s">
        <v>375</v>
      </c>
      <c r="AG63" t="s">
        <v>376</v>
      </c>
      <c r="AH63" t="s">
        <v>376</v>
      </c>
      <c r="AI63" t="s">
        <v>215</v>
      </c>
      <c r="AJ63">
        <f>IFERROR(LEFT($E63,FIND(" - ",$E63)-1),$E63)</f>
      </c>
      <c r="AK63" t="s">
        <v>152</v>
      </c>
      <c r="AL63">
        <v>1</v>
      </c>
      <c r="AM63">
        <f>IF($CB63&gt;=1,INDEX($AK:$AK,$CA63+1),"")</f>
      </c>
      <c r="AN63">
        <f>IF($CB63&gt;=2,INDEX($AK:$AK,$CA63+2),"")</f>
      </c>
      <c r="AO63">
        <f>IF($CB63&gt;=3,INDEX($AK:$AK,$CA63+3),"")</f>
      </c>
      <c r="AP63">
        <f>IF($CB63&gt;=4,INDEX($AK:$AK,$CA63+4),"")</f>
      </c>
      <c r="AQ63">
        <f>IF($CB63&gt;=5,INDEX($AK:$AK,$CA63+5),"")</f>
      </c>
      <c r="AR63">
        <f>IF($CB63&gt;=6,INDEX($AK:$AK,$CA63+6),"")</f>
      </c>
      <c r="AS63">
        <f>IF($CB63&gt;=7,INDEX($AK:$AK,$CA63+7),"")</f>
      </c>
      <c r="AT63">
        <f>IF($CB63&gt;=8,INDEX($AK:$AK,$CA63+8),"")</f>
      </c>
      <c r="AU63">
        <f>IF($CB63&gt;=9,INDEX($AK:$AK,$CA63+9),"")</f>
      </c>
      <c r="AV63">
        <f>IF($CB63&gt;=10,INDEX($AK:$AK,$CA63+10),"")</f>
      </c>
      <c r="AW63">
        <f>IF($CB63&gt;=11,INDEX($AK:$AK,$CA63+11),"")</f>
      </c>
      <c r="AX63">
        <f>IF($CB63&gt;=12,INDEX($AK:$AK,$CA63+12),"")</f>
      </c>
      <c r="AY63">
        <f>IF($CB63&gt;=13,INDEX($AK:$AK,$CA63+13),"")</f>
      </c>
      <c r="AZ63">
        <f>IF($CB63&gt;=14,INDEX($AK:$AK,$CA63+14),"")</f>
      </c>
      <c r="BA63">
        <f>IF($CB63&gt;=15,INDEX($AK:$AK,$CA63+15),"")</f>
      </c>
      <c r="BB63">
        <f>IF($CB63&gt;=16,INDEX($AK:$AK,$CA63+16),"")</f>
      </c>
      <c r="BC63">
        <f>IF($CB63&gt;=17,INDEX($AK:$AK,$CA63+17),"")</f>
      </c>
      <c r="BD63">
        <f>IF($CB63&gt;=18,INDEX($AK:$AK,$CA63+18),"")</f>
      </c>
      <c r="BE63">
        <f>IF($CB63&gt;=19,INDEX($AK:$AK,$CA63+19),"")</f>
      </c>
      <c r="BF63">
        <f>IF($CB63&gt;=20,INDEX($AK:$AK,$CA63+20),"")</f>
      </c>
      <c r="BG63">
        <f>IF($CB63&gt;=21,INDEX($AK:$AK,$CA63+21),"")</f>
      </c>
      <c r="BH63">
        <f>IF($CB63&gt;=22,INDEX($AK:$AK,$CA63+22),"")</f>
      </c>
      <c r="BI63">
        <f>IF($CB63&gt;=23,INDEX($AK:$AK,$CA63+23),"")</f>
      </c>
      <c r="BJ63">
        <f>IF($CB63&gt;=24,INDEX($AK:$AK,$CA63+24),"")</f>
      </c>
      <c r="BK63">
        <f>IF($CB63&gt;=25,INDEX($AK:$AK,$CA63+25),"")</f>
      </c>
      <c r="BL63">
        <f>IF($CB63&gt;=26,INDEX($AK:$AK,$CA63+26),"")</f>
      </c>
      <c r="BM63">
        <f>IF($CB63&gt;=27,INDEX($AK:$AK,$CA63+27),"")</f>
      </c>
      <c r="BN63">
        <f>IF($CB63&gt;=28,INDEX($AK:$AK,$CA63+28),"")</f>
      </c>
      <c r="BO63">
        <f>IF($CB63&gt;=29,INDEX($AK:$AK,$CA63+29),"")</f>
      </c>
      <c r="BP63">
        <f>IF($CB63&gt;=30,INDEX($AK:$AK,$CA63+30),"")</f>
      </c>
      <c r="BQ63">
        <f>IF($CB63&gt;=31,INDEX($AK:$AK,$CA63+31),"")</f>
      </c>
      <c r="BR63">
        <f>IF($CB63&gt;=32,INDEX($AK:$AK,$CA63+32),"")</f>
      </c>
      <c r="BS63">
        <f>IF($CB63&gt;=33,INDEX($AK:$AK,$CA63+33),"")</f>
      </c>
      <c r="BT63">
        <f>IF($CB63&gt;=34,INDEX($AK:$AK,$CA63+34),"")</f>
      </c>
      <c r="BU63">
        <f>IF($CB63&gt;=35,INDEX($AK:$AK,$CA63+35),"")</f>
      </c>
      <c r="BV63">
        <f>IF($CB63&gt;=36,INDEX($AK:$AK,$CA63+36),"")</f>
      </c>
      <c r="BW63">
        <f>IF($CB63&gt;=37,INDEX($AK:$AK,$CA63+37),"")</f>
      </c>
      <c r="BX63">
        <f>IF($CB63&gt;=38,INDEX($AK:$AK,$CA63+38),"")</f>
      </c>
      <c r="BY63">
        <f>IF($CB63&gt;=39,INDEX($AK:$AK,$CA63+39),"")</f>
      </c>
      <c r="BZ63">
        <f>IF($CB63&gt;=40,INDEX($AK:$AK,$CA63+40),"")</f>
      </c>
      <c r="CA63">
        <f>IFERROR(MATCH($AJ63,$AK$2:$AK$134,0)+1,0)</f>
      </c>
      <c r="CB63">
        <f>IFERROR(INDEX($AL$2:$AL$134,MATCH($AJ63,$AK$2:$AK$134,0)),0)</f>
      </c>
      <c r="CC63">
        <f>IFERROR(LEFT($F63,FIND(" - ",$F63)-1),$F63)</f>
      </c>
      <c r="CD63" t="s">
        <v>377</v>
      </c>
      <c r="CE63">
        <v>1</v>
      </c>
      <c r="CF63">
        <f>IF($DA63&gt;=1,INDEX($CD:$CD,$CZ63+1),"")</f>
      </c>
      <c r="CG63">
        <f>IF($DA63&gt;=2,INDEX($CD:$CD,$CZ63+2),"")</f>
      </c>
      <c r="CH63">
        <f>IF($DA63&gt;=3,INDEX($CD:$CD,$CZ63+3),"")</f>
      </c>
      <c r="CI63">
        <f>IF($DA63&gt;=4,INDEX($CD:$CD,$CZ63+4),"")</f>
      </c>
      <c r="CJ63">
        <f>IF($DA63&gt;=5,INDEX($CD:$CD,$CZ63+5),"")</f>
      </c>
      <c r="CK63">
        <f>IF($DA63&gt;=6,INDEX($CD:$CD,$CZ63+6),"")</f>
      </c>
      <c r="CL63">
        <f>IF($DA63&gt;=7,INDEX($CD:$CD,$CZ63+7),"")</f>
      </c>
      <c r="CM63">
        <f>IF($DA63&gt;=8,INDEX($CD:$CD,$CZ63+8),"")</f>
      </c>
      <c r="CN63">
        <f>IF($DA63&gt;=9,INDEX($CD:$CD,$CZ63+9),"")</f>
      </c>
      <c r="CO63">
        <f>IF($DA63&gt;=10,INDEX($CD:$CD,$CZ63+10),"")</f>
      </c>
      <c r="CP63">
        <f>IF($DA63&gt;=11,INDEX($CD:$CD,$CZ63+11),"")</f>
      </c>
      <c r="CQ63">
        <f>IF($DA63&gt;=12,INDEX($CD:$CD,$CZ63+12),"")</f>
      </c>
      <c r="CR63">
        <f>IF($DA63&gt;=13,INDEX($CD:$CD,$CZ63+13),"")</f>
      </c>
      <c r="CS63">
        <f>IF($DA63&gt;=14,INDEX($CD:$CD,$CZ63+14),"")</f>
      </c>
      <c r="CT63">
        <f>IF($DA63&gt;=15,INDEX($CD:$CD,$CZ63+15),"")</f>
      </c>
      <c r="CU63">
        <f>IF($DA63&gt;=16,INDEX($CD:$CD,$CZ63+16),"")</f>
      </c>
      <c r="CV63">
        <f>IF($DA63&gt;=17,INDEX($CD:$CD,$CZ63+17),"")</f>
      </c>
      <c r="CW63">
        <f>IF($DA63&gt;=18,INDEX($CD:$CD,$CZ63+18),"")</f>
      </c>
      <c r="CX63">
        <f>IF($DA63&gt;=19,INDEX($CD:$CD,$CZ63+19),"")</f>
      </c>
      <c r="CY63">
        <f>IF($DA63&gt;=20,INDEX($CD:$CD,$CZ63+20),"")</f>
      </c>
      <c r="CZ63">
        <f>IFERROR(MATCH($CC63,$CD$2:$CD$263,0)+1,0)</f>
      </c>
      <c r="DA63">
        <f>IFERROR(INDEX($CE$2:$CE$263,MATCH($CC63,$CD$2:$CD$263,0)),0)</f>
      </c>
      <c r="DB63">
        <f>IFERROR(INDEX($AI:$AI,MATCH($H63,$AH:$AH,0))&amp;"","")</f>
      </c>
      <c r="DC63" t="s">
        <v>340</v>
      </c>
      <c r="DE63">
        <v>1</v>
      </c>
      <c r="DF63">
        <f>IF($GI63&gt;=1,INDEX($DC:$DC,$GH63+1),"")</f>
      </c>
      <c r="DG63">
        <f>IF($GI63&gt;=2,INDEX($DC:$DC,$GH63+2),"")</f>
      </c>
      <c r="DH63">
        <f>IF($GI63&gt;=3,INDEX($DC:$DC,$GH63+3),"")</f>
      </c>
      <c r="DI63">
        <f>IF($GI63&gt;=4,INDEX($DC:$DC,$GH63+4),"")</f>
      </c>
      <c r="DJ63">
        <f>IF($GI63&gt;=5,INDEX($DC:$DC,$GH63+5),"")</f>
      </c>
      <c r="DK63">
        <f>IF($GI63&gt;=6,INDEX($DC:$DC,$GH63+6),"")</f>
      </c>
      <c r="DL63">
        <f>IF($GI63&gt;=7,INDEX($DC:$DC,$GH63+7),"")</f>
      </c>
      <c r="DM63">
        <f>IF($GI63&gt;=8,INDEX($DC:$DC,$GH63+8),"")</f>
      </c>
      <c r="DN63">
        <f>IF($GI63&gt;=9,INDEX($DC:$DC,$GH63+9),"")</f>
      </c>
      <c r="DO63">
        <f>IF($GI63&gt;=10,INDEX($DC:$DC,$GH63+10),"")</f>
      </c>
      <c r="DP63">
        <f>IF($GI63&gt;=11,INDEX($DC:$DC,$GH63+11),"")</f>
      </c>
      <c r="DQ63">
        <f>IF($GI63&gt;=12,INDEX($DC:$DC,$GH63+12),"")</f>
      </c>
      <c r="DR63">
        <f>IF($GI63&gt;=13,INDEX($DC:$DC,$GH63+13),"")</f>
      </c>
      <c r="DS63">
        <f>IF($GI63&gt;=14,INDEX($DC:$DC,$GH63+14),"")</f>
      </c>
      <c r="DT63">
        <f>IF($GI63&gt;=15,INDEX($DC:$DC,$GH63+15),"")</f>
      </c>
      <c r="DU63">
        <f>IF($GI63&gt;=16,INDEX($DC:$DC,$GH63+16),"")</f>
      </c>
      <c r="DV63">
        <f>IF($GI63&gt;=17,INDEX($DC:$DC,$GH63+17),"")</f>
      </c>
      <c r="DW63">
        <f>IF($GI63&gt;=18,INDEX($DC:$DC,$GH63+18),"")</f>
      </c>
      <c r="DX63">
        <f>IF($GI63&gt;=19,INDEX($DC:$DC,$GH63+19),"")</f>
      </c>
      <c r="DY63">
        <f>IF($GI63&gt;=20,INDEX($DC:$DC,$GH63+20),"")</f>
      </c>
      <c r="DZ63">
        <f>IF($GI63&gt;=21,INDEX($DC:$DC,$GH63+21),"")</f>
      </c>
      <c r="EA63">
        <f>IF($GI63&gt;=22,INDEX($DC:$DC,$GH63+22),"")</f>
      </c>
      <c r="EB63">
        <f>IF($GI63&gt;=23,INDEX($DC:$DC,$GH63+23),"")</f>
      </c>
      <c r="EC63">
        <f>IF($GI63&gt;=24,INDEX($DC:$DC,$GH63+24),"")</f>
      </c>
      <c r="ED63">
        <f>IF($GI63&gt;=25,INDEX($DC:$DC,$GH63+25),"")</f>
      </c>
      <c r="EE63">
        <f>IF($GI63&gt;=26,INDEX($DC:$DC,$GH63+26),"")</f>
      </c>
      <c r="EF63">
        <f>IF($GI63&gt;=27,INDEX($DC:$DC,$GH63+27),"")</f>
      </c>
      <c r="EG63">
        <f>IF($GI63&gt;=28,INDEX($DC:$DC,$GH63+28),"")</f>
      </c>
      <c r="EH63">
        <f>IF($GI63&gt;=29,INDEX($DC:$DC,$GH63+29),"")</f>
      </c>
      <c r="EI63">
        <f>IF($GI63&gt;=30,INDEX($DC:$DC,$GH63+30),"")</f>
      </c>
      <c r="EJ63">
        <f>IF($GI63&gt;=31,INDEX($DC:$DC,$GH63+31),"")</f>
      </c>
      <c r="EK63">
        <f>IF($GI63&gt;=32,INDEX($DC:$DC,$GH63+32),"")</f>
      </c>
      <c r="EL63">
        <f>IF($GI63&gt;=33,INDEX($DC:$DC,$GH63+33),"")</f>
      </c>
      <c r="EM63">
        <f>IF($GI63&gt;=34,INDEX($DC:$DC,$GH63+34),"")</f>
      </c>
      <c r="EN63">
        <f>IF($GI63&gt;=35,INDEX($DC:$DC,$GH63+35),"")</f>
      </c>
      <c r="EO63">
        <f>IF($GI63&gt;=36,INDEX($DC:$DC,$GH63+36),"")</f>
      </c>
      <c r="EP63">
        <f>IF($GI63&gt;=37,INDEX($DC:$DC,$GH63+37),"")</f>
      </c>
      <c r="EQ63">
        <f>IF($GI63&gt;=38,INDEX($DC:$DC,$GH63+38),"")</f>
      </c>
      <c r="ER63">
        <f>IF($GI63&gt;=39,INDEX($DC:$DC,$GH63+39),"")</f>
      </c>
      <c r="ES63">
        <f>IF($GI63&gt;=40,INDEX($DC:$DC,$GH63+40),"")</f>
      </c>
      <c r="ET63">
        <f>IF($GI63&gt;=1,INDEX($DD:$DD,$GH63+1),"")</f>
      </c>
      <c r="EU63">
        <f>IF($GI63&gt;=2,INDEX($DD:$DD,$GH63+2),"")</f>
      </c>
      <c r="EV63">
        <f>IF($GI63&gt;=3,INDEX($DD:$DD,$GH63+3),"")</f>
      </c>
      <c r="EW63">
        <f>IF($GI63&gt;=4,INDEX($DD:$DD,$GH63+4),"")</f>
      </c>
      <c r="EX63">
        <f>IF($GI63&gt;=5,INDEX($DD:$DD,$GH63+5),"")</f>
      </c>
      <c r="EY63">
        <f>IF($GI63&gt;=6,INDEX($DD:$DD,$GH63+6),"")</f>
      </c>
      <c r="EZ63">
        <f>IF($GI63&gt;=7,INDEX($DD:$DD,$GH63+7),"")</f>
      </c>
      <c r="FA63">
        <f>IF($GI63&gt;=8,INDEX($DD:$DD,$GH63+8),"")</f>
      </c>
      <c r="FB63">
        <f>IF($GI63&gt;=9,INDEX($DD:$DD,$GH63+9),"")</f>
      </c>
      <c r="FC63">
        <f>IF($GI63&gt;=10,INDEX($DD:$DD,$GH63+10),"")</f>
      </c>
      <c r="FD63">
        <f>IF($GI63&gt;=11,INDEX($DD:$DD,$GH63+11),"")</f>
      </c>
      <c r="FE63">
        <f>IF($GI63&gt;=12,INDEX($DD:$DD,$GH63+12),"")</f>
      </c>
      <c r="FF63">
        <f>IF($GI63&gt;=13,INDEX($DD:$DD,$GH63+13),"")</f>
      </c>
      <c r="FG63">
        <f>IF($GI63&gt;=14,INDEX($DD:$DD,$GH63+14),"")</f>
      </c>
      <c r="FH63">
        <f>IF($GI63&gt;=15,INDEX($DD:$DD,$GH63+15),"")</f>
      </c>
      <c r="FI63">
        <f>IF($GI63&gt;=16,INDEX($DD:$DD,$GH63+16),"")</f>
      </c>
      <c r="FJ63">
        <f>IF($GI63&gt;=17,INDEX($DD:$DD,$GH63+17),"")</f>
      </c>
      <c r="FK63">
        <f>IF($GI63&gt;=18,INDEX($DD:$DD,$GH63+18),"")</f>
      </c>
      <c r="FL63">
        <f>IF($GI63&gt;=19,INDEX($DD:$DD,$GH63+19),"")</f>
      </c>
      <c r="FM63">
        <f>IF($GI63&gt;=20,INDEX($DD:$DD,$GH63+20),"")</f>
      </c>
      <c r="FN63">
        <f>IF($GI63&gt;=21,INDEX($DD:$DD,$GH63+21),"")</f>
      </c>
      <c r="FO63">
        <f>IF($GI63&gt;=22,INDEX($DD:$DD,$GH63+22),"")</f>
      </c>
      <c r="FP63">
        <f>IF($GI63&gt;=23,INDEX($DD:$DD,$GH63+23),"")</f>
      </c>
      <c r="FQ63">
        <f>IF($GI63&gt;=24,INDEX($DD:$DD,$GH63+24),"")</f>
      </c>
      <c r="FR63">
        <f>IF($GI63&gt;=25,INDEX($DD:$DD,$GH63+25),"")</f>
      </c>
      <c r="FS63">
        <f>IF($GI63&gt;=26,INDEX($DD:$DD,$GH63+26),"")</f>
      </c>
      <c r="FT63">
        <f>IF($GI63&gt;=27,INDEX($DD:$DD,$GH63+27),"")</f>
      </c>
      <c r="FU63">
        <f>IF($GI63&gt;=28,INDEX($DD:$DD,$GH63+28),"")</f>
      </c>
      <c r="FV63">
        <f>IF($GI63&gt;=29,INDEX($DD:$DD,$GH63+29),"")</f>
      </c>
      <c r="FW63">
        <f>IF($GI63&gt;=30,INDEX($DD:$DD,$GH63+30),"")</f>
      </c>
      <c r="FX63">
        <f>IF($GI63&gt;=31,INDEX($DD:$DD,$GH63+31),"")</f>
      </c>
      <c r="FY63">
        <f>IF($GI63&gt;=32,INDEX($DD:$DD,$GH63+32),"")</f>
      </c>
      <c r="FZ63">
        <f>IF($GI63&gt;=33,INDEX($DD:$DD,$GH63+33),"")</f>
      </c>
      <c r="GA63">
        <f>IF($GI63&gt;=34,INDEX($DD:$DD,$GH63+34),"")</f>
      </c>
      <c r="GB63">
        <f>IF($GI63&gt;=35,INDEX($DD:$DD,$GH63+35),"")</f>
      </c>
      <c r="GC63">
        <f>IF($GI63&gt;=36,INDEX($DD:$DD,$GH63+36),"")</f>
      </c>
      <c r="GD63">
        <f>IF($GI63&gt;=37,INDEX($DD:$DD,$GH63+37),"")</f>
      </c>
      <c r="GE63">
        <f>IF($GI63&gt;=38,INDEX($DD:$DD,$GH63+38),"")</f>
      </c>
      <c r="GF63">
        <f>IF($GI63&gt;=39,INDEX($DD:$DD,$GH63+39),"")</f>
      </c>
      <c r="GG63">
        <f>IF($GI63&gt;=40,INDEX($DD:$DD,$GH63+40),"")</f>
      </c>
      <c r="GH63">
        <f>IFERROR(MATCH($DB63,$DC$2:$DC$148,0)+1,0)</f>
      </c>
      <c r="GI63">
        <f>IFERROR(INDEX($DE$2:$DE$148,MATCH($DB63,$DC$2:$DC$148,0)),0)</f>
      </c>
      <c r="GJ63">
        <f>IFERROR(MATCH($S63,$DF$63:$ES$63,0),0)</f>
      </c>
      <c r="GK63">
        <f>IF($GJ63&gt;0,INDEX($ET$63:$GG$63,$GJ63),"")</f>
      </c>
      <c r="GL63" t="s">
        <v>378</v>
      </c>
      <c r="GN63">
        <f>IF($IW63&gt;=1,INDEX($GL:$GL,$IV63+1),"")</f>
      </c>
      <c r="GO63">
        <f>IF($IW63&gt;=2,INDEX($GL:$GL,$IV63+2),"")</f>
      </c>
      <c r="GP63">
        <f>IF($IW63&gt;=3,INDEX($GL:$GL,$IV63+3),"")</f>
      </c>
      <c r="GQ63">
        <f>IF($IW63&gt;=4,INDEX($GL:$GL,$IV63+4),"")</f>
      </c>
      <c r="GR63">
        <f>IF($IW63&gt;=5,INDEX($GL:$GL,$IV63+5),"")</f>
      </c>
      <c r="GS63">
        <f>IF($IW63&gt;=6,INDEX($GL:$GL,$IV63+6),"")</f>
      </c>
      <c r="GT63">
        <f>IF($IW63&gt;=7,INDEX($GL:$GL,$IV63+7),"")</f>
      </c>
      <c r="GU63">
        <f>IF($IW63&gt;=8,INDEX($GL:$GL,$IV63+8),"")</f>
      </c>
      <c r="GV63">
        <f>IF($IW63&gt;=9,INDEX($GL:$GL,$IV63+9),"")</f>
      </c>
      <c r="GW63">
        <f>IF($IW63&gt;=10,INDEX($GL:$GL,$IV63+10),"")</f>
      </c>
      <c r="GX63">
        <f>IF($IW63&gt;=11,INDEX($GL:$GL,$IV63+11),"")</f>
      </c>
      <c r="GY63">
        <f>IF($IW63&gt;=12,INDEX($GL:$GL,$IV63+12),"")</f>
      </c>
      <c r="GZ63">
        <f>IF($IW63&gt;=13,INDEX($GL:$GL,$IV63+13),"")</f>
      </c>
      <c r="HA63">
        <f>IF($IW63&gt;=14,INDEX($GL:$GL,$IV63+14),"")</f>
      </c>
      <c r="HB63">
        <f>IF($IW63&gt;=15,INDEX($GL:$GL,$IV63+15),"")</f>
      </c>
      <c r="HC63">
        <f>IF($IW63&gt;=16,INDEX($GL:$GL,$IV63+16),"")</f>
      </c>
      <c r="HD63">
        <f>IF($IW63&gt;=17,INDEX($GL:$GL,$IV63+17),"")</f>
      </c>
      <c r="HE63">
        <f>IF($IW63&gt;=18,INDEX($GL:$GL,$IV63+18),"")</f>
      </c>
      <c r="HF63">
        <f>IF($IW63&gt;=19,INDEX($GL:$GL,$IV63+19),"")</f>
      </c>
      <c r="HG63">
        <f>IF($IW63&gt;=20,INDEX($GL:$GL,$IV63+20),"")</f>
      </c>
      <c r="HH63">
        <f>IF($IW63&gt;=21,INDEX($GL:$GL,$IV63+21),"")</f>
      </c>
      <c r="HI63">
        <f>IF($IW63&gt;=22,INDEX($GL:$GL,$IV63+22),"")</f>
      </c>
      <c r="HJ63">
        <f>IF($IW63&gt;=23,INDEX($GL:$GL,$IV63+23),"")</f>
      </c>
      <c r="HK63">
        <f>IF($IW63&gt;=24,INDEX($GL:$GL,$IV63+24),"")</f>
      </c>
      <c r="HL63">
        <f>IF($IW63&gt;=25,INDEX($GL:$GL,$IV63+25),"")</f>
      </c>
      <c r="HM63">
        <f>IF($IW63&gt;=26,INDEX($GL:$GL,$IV63+26),"")</f>
      </c>
      <c r="HN63">
        <f>IF($IW63&gt;=27,INDEX($GL:$GL,$IV63+27),"")</f>
      </c>
      <c r="HO63">
        <f>IF($IW63&gt;=28,INDEX($GL:$GL,$IV63+28),"")</f>
      </c>
      <c r="HP63">
        <f>IF($IW63&gt;=29,INDEX($GL:$GL,$IV63+29),"")</f>
      </c>
      <c r="HQ63">
        <f>IF($IW63&gt;=30,INDEX($GL:$GL,$IV63+30),"")</f>
      </c>
      <c r="HR63">
        <f>IF($IW63&gt;=31,INDEX($GL:$GL,$IV63+31),"")</f>
      </c>
      <c r="HS63">
        <f>IF($IW63&gt;=32,INDEX($GL:$GL,$IV63+32),"")</f>
      </c>
      <c r="HT63">
        <f>IF($IW63&gt;=33,INDEX($GL:$GL,$IV63+33),"")</f>
      </c>
      <c r="HU63">
        <f>IF($IW63&gt;=34,INDEX($GL:$GL,$IV63+34),"")</f>
      </c>
      <c r="HV63">
        <f>IF($IW63&gt;=35,INDEX($GL:$GL,$IV63+35),"")</f>
      </c>
      <c r="HW63">
        <f>IF($IW63&gt;=36,INDEX($GL:$GL,$IV63+36),"")</f>
      </c>
      <c r="HX63">
        <f>IF($IW63&gt;=37,INDEX($GL:$GL,$IV63+37),"")</f>
      </c>
      <c r="HY63">
        <f>IF($IW63&gt;=38,INDEX($GL:$GL,$IV63+38),"")</f>
      </c>
      <c r="HZ63">
        <f>IF($IW63&gt;=39,INDEX($GL:$GL,$IV63+39),"")</f>
      </c>
      <c r="IA63">
        <f>IF($IW63&gt;=40,INDEX($GL:$GL,$IV63+40),"")</f>
      </c>
      <c r="IB63">
        <f>IF($IW63&gt;=41,INDEX($GL:$GL,$IV63+41),"")</f>
      </c>
      <c r="IC63">
        <f>IF($IW63&gt;=42,INDEX($GL:$GL,$IV63+42),"")</f>
      </c>
      <c r="ID63">
        <f>IF($IW63&gt;=43,INDEX($GL:$GL,$IV63+43),"")</f>
      </c>
      <c r="IE63">
        <f>IF($IW63&gt;=44,INDEX($GL:$GL,$IV63+44),"")</f>
      </c>
      <c r="IF63">
        <f>IF($IW63&gt;=45,INDEX($GL:$GL,$IV63+45),"")</f>
      </c>
      <c r="IG63">
        <f>IF($IW63&gt;=46,INDEX($GL:$GL,$IV63+46),"")</f>
      </c>
      <c r="IH63">
        <f>IF($IW63&gt;=47,INDEX($GL:$GL,$IV63+47),"")</f>
      </c>
      <c r="II63">
        <f>IF($IW63&gt;=48,INDEX($GL:$GL,$IV63+48),"")</f>
      </c>
      <c r="IJ63">
        <f>IF($IW63&gt;=49,INDEX($GL:$GL,$IV63+49),"")</f>
      </c>
      <c r="IK63">
        <f>IF($IW63&gt;=50,INDEX($GL:$GL,$IV63+50),"")</f>
      </c>
      <c r="IL63">
        <f>IF($IW63&gt;=51,INDEX($GL:$GL,$IV63+51),"")</f>
      </c>
      <c r="IM63">
        <f>IF($IW63&gt;=52,INDEX($GL:$GL,$IV63+52),"")</f>
      </c>
      <c r="IN63">
        <f>IF($IW63&gt;=53,INDEX($GL:$GL,$IV63+53),"")</f>
      </c>
      <c r="IO63">
        <f>IF($IW63&gt;=54,INDEX($GL:$GL,$IV63+54),"")</f>
      </c>
      <c r="IP63">
        <f>IF($IW63&gt;=55,INDEX($GL:$GL,$IV63+55),"")</f>
      </c>
      <c r="IQ63">
        <f>IF($IW63&gt;=56,INDEX($GL:$GL,$IV63+56),"")</f>
      </c>
      <c r="IR63">
        <f>IF($IW63&gt;=57,INDEX($GL:$GL,$IV63+57),"")</f>
      </c>
      <c r="IS63">
        <f>IF($IW63&gt;=58,INDEX($GL:$GL,$IV63+58),"")</f>
      </c>
      <c r="IT63">
        <f>IF($IW63&gt;=59,INDEX($GL:$GL,$IV63+59),"")</f>
      </c>
      <c r="IU63">
        <f>IF($IW63&gt;=60,INDEX($GL:$GL,$IV63+60),"")</f>
      </c>
      <c r="IV63">
        <f>IFERROR(MATCH($GK63,$GL$2:$GL$324,0)+1,0)</f>
      </c>
      <c r="IW63">
        <f>IFERROR(INDEX($GM$2:$GM$324,MATCH($GK63,$GL$2:$GL$324,0)),0)</f>
      </c>
      <c r="IX63" t="s">
        <v>34</v>
      </c>
      <c r="IY63" t="s">
        <v>34</v>
      </c>
    </row>
    <row r="64" spans="1:259" x14ac:dyDescent="0.25">
      <c r="K64">
        <f>IF(OR($N64="",$J64=""),"",IFERROR($N64/$J64,0))</f>
      </c>
      <c r="L64">
        <f>IF($N64="","",
SUM($M64,$O64,$T64,$P64,$R64)*
(1-IF($U64="",0,VALUE($U64)/100)))</f>
      </c>
      <c r="M64">
        <f>IF($N64="","",$N64)</f>
      </c>
      <c r="O64">
        <f>IF($N64="","",
IF($H64="","",
IF(ISNUMBER(SEARCH("exempt",LOWER($H64))),0,
$N64*(VALUE(SUBSTITUTE($H64,"%",""))/100))))</f>
      </c>
      <c r="V64">
        <f>IFERROR(IF(FIND(" - ",$E64)&gt;0,MID($E64,FIND(" - ",$E64)+3,LEN($E64)),""),"")</f>
      </c>
      <c r="AE64" t="s">
        <v>379</v>
      </c>
      <c r="AG64" t="s">
        <v>380</v>
      </c>
      <c r="AH64" t="s">
        <v>380</v>
      </c>
      <c r="AI64" t="s">
        <v>227</v>
      </c>
      <c r="AJ64">
        <f>IFERROR(LEFT($E64,FIND(" - ",$E64)-1),$E64)</f>
      </c>
      <c r="AK64" t="s">
        <v>28</v>
      </c>
      <c r="AM64">
        <f>IF($CB64&gt;=1,INDEX($AK:$AK,$CA64+1),"")</f>
      </c>
      <c r="AN64">
        <f>IF($CB64&gt;=2,INDEX($AK:$AK,$CA64+2),"")</f>
      </c>
      <c r="AO64">
        <f>IF($CB64&gt;=3,INDEX($AK:$AK,$CA64+3),"")</f>
      </c>
      <c r="AP64">
        <f>IF($CB64&gt;=4,INDEX($AK:$AK,$CA64+4),"")</f>
      </c>
      <c r="AQ64">
        <f>IF($CB64&gt;=5,INDEX($AK:$AK,$CA64+5),"")</f>
      </c>
      <c r="AR64">
        <f>IF($CB64&gt;=6,INDEX($AK:$AK,$CA64+6),"")</f>
      </c>
      <c r="AS64">
        <f>IF($CB64&gt;=7,INDEX($AK:$AK,$CA64+7),"")</f>
      </c>
      <c r="AT64">
        <f>IF($CB64&gt;=8,INDEX($AK:$AK,$CA64+8),"")</f>
      </c>
      <c r="AU64">
        <f>IF($CB64&gt;=9,INDEX($AK:$AK,$CA64+9),"")</f>
      </c>
      <c r="AV64">
        <f>IF($CB64&gt;=10,INDEX($AK:$AK,$CA64+10),"")</f>
      </c>
      <c r="AW64">
        <f>IF($CB64&gt;=11,INDEX($AK:$AK,$CA64+11),"")</f>
      </c>
      <c r="AX64">
        <f>IF($CB64&gt;=12,INDEX($AK:$AK,$CA64+12),"")</f>
      </c>
      <c r="AY64">
        <f>IF($CB64&gt;=13,INDEX($AK:$AK,$CA64+13),"")</f>
      </c>
      <c r="AZ64">
        <f>IF($CB64&gt;=14,INDEX($AK:$AK,$CA64+14),"")</f>
      </c>
      <c r="BA64">
        <f>IF($CB64&gt;=15,INDEX($AK:$AK,$CA64+15),"")</f>
      </c>
      <c r="BB64">
        <f>IF($CB64&gt;=16,INDEX($AK:$AK,$CA64+16),"")</f>
      </c>
      <c r="BC64">
        <f>IF($CB64&gt;=17,INDEX($AK:$AK,$CA64+17),"")</f>
      </c>
      <c r="BD64">
        <f>IF($CB64&gt;=18,INDEX($AK:$AK,$CA64+18),"")</f>
      </c>
      <c r="BE64">
        <f>IF($CB64&gt;=19,INDEX($AK:$AK,$CA64+19),"")</f>
      </c>
      <c r="BF64">
        <f>IF($CB64&gt;=20,INDEX($AK:$AK,$CA64+20),"")</f>
      </c>
      <c r="BG64">
        <f>IF($CB64&gt;=21,INDEX($AK:$AK,$CA64+21),"")</f>
      </c>
      <c r="BH64">
        <f>IF($CB64&gt;=22,INDEX($AK:$AK,$CA64+22),"")</f>
      </c>
      <c r="BI64">
        <f>IF($CB64&gt;=23,INDEX($AK:$AK,$CA64+23),"")</f>
      </c>
      <c r="BJ64">
        <f>IF($CB64&gt;=24,INDEX($AK:$AK,$CA64+24),"")</f>
      </c>
      <c r="BK64">
        <f>IF($CB64&gt;=25,INDEX($AK:$AK,$CA64+25),"")</f>
      </c>
      <c r="BL64">
        <f>IF($CB64&gt;=26,INDEX($AK:$AK,$CA64+26),"")</f>
      </c>
      <c r="BM64">
        <f>IF($CB64&gt;=27,INDEX($AK:$AK,$CA64+27),"")</f>
      </c>
      <c r="BN64">
        <f>IF($CB64&gt;=28,INDEX($AK:$AK,$CA64+28),"")</f>
      </c>
      <c r="BO64">
        <f>IF($CB64&gt;=29,INDEX($AK:$AK,$CA64+29),"")</f>
      </c>
      <c r="BP64">
        <f>IF($CB64&gt;=30,INDEX($AK:$AK,$CA64+30),"")</f>
      </c>
      <c r="BQ64">
        <f>IF($CB64&gt;=31,INDEX($AK:$AK,$CA64+31),"")</f>
      </c>
      <c r="BR64">
        <f>IF($CB64&gt;=32,INDEX($AK:$AK,$CA64+32),"")</f>
      </c>
      <c r="BS64">
        <f>IF($CB64&gt;=33,INDEX($AK:$AK,$CA64+33),"")</f>
      </c>
      <c r="BT64">
        <f>IF($CB64&gt;=34,INDEX($AK:$AK,$CA64+34),"")</f>
      </c>
      <c r="BU64">
        <f>IF($CB64&gt;=35,INDEX($AK:$AK,$CA64+35),"")</f>
      </c>
      <c r="BV64">
        <f>IF($CB64&gt;=36,INDEX($AK:$AK,$CA64+36),"")</f>
      </c>
      <c r="BW64">
        <f>IF($CB64&gt;=37,INDEX($AK:$AK,$CA64+37),"")</f>
      </c>
      <c r="BX64">
        <f>IF($CB64&gt;=38,INDEX($AK:$AK,$CA64+38),"")</f>
      </c>
      <c r="BY64">
        <f>IF($CB64&gt;=39,INDEX($AK:$AK,$CA64+39),"")</f>
      </c>
      <c r="BZ64">
        <f>IF($CB64&gt;=40,INDEX($AK:$AK,$CA64+40),"")</f>
      </c>
      <c r="CA64">
        <f>IFERROR(MATCH($AJ64,$AK$2:$AK$134,0)+1,0)</f>
      </c>
      <c r="CB64">
        <f>IFERROR(INDEX($AL$2:$AL$134,MATCH($AJ64,$AK$2:$AK$134,0)),0)</f>
      </c>
      <c r="CC64">
        <f>IFERROR(LEFT($F64,FIND(" - ",$F64)-1),$F64)</f>
      </c>
      <c r="CD64" t="s">
        <v>218</v>
      </c>
      <c r="CF64">
        <f>IF($DA64&gt;=1,INDEX($CD:$CD,$CZ64+1),"")</f>
      </c>
      <c r="CG64">
        <f>IF($DA64&gt;=2,INDEX($CD:$CD,$CZ64+2),"")</f>
      </c>
      <c r="CH64">
        <f>IF($DA64&gt;=3,INDEX($CD:$CD,$CZ64+3),"")</f>
      </c>
      <c r="CI64">
        <f>IF($DA64&gt;=4,INDEX($CD:$CD,$CZ64+4),"")</f>
      </c>
      <c r="CJ64">
        <f>IF($DA64&gt;=5,INDEX($CD:$CD,$CZ64+5),"")</f>
      </c>
      <c r="CK64">
        <f>IF($DA64&gt;=6,INDEX($CD:$CD,$CZ64+6),"")</f>
      </c>
      <c r="CL64">
        <f>IF($DA64&gt;=7,INDEX($CD:$CD,$CZ64+7),"")</f>
      </c>
      <c r="CM64">
        <f>IF($DA64&gt;=8,INDEX($CD:$CD,$CZ64+8),"")</f>
      </c>
      <c r="CN64">
        <f>IF($DA64&gt;=9,INDEX($CD:$CD,$CZ64+9),"")</f>
      </c>
      <c r="CO64">
        <f>IF($DA64&gt;=10,INDEX($CD:$CD,$CZ64+10),"")</f>
      </c>
      <c r="CP64">
        <f>IF($DA64&gt;=11,INDEX($CD:$CD,$CZ64+11),"")</f>
      </c>
      <c r="CQ64">
        <f>IF($DA64&gt;=12,INDEX($CD:$CD,$CZ64+12),"")</f>
      </c>
      <c r="CR64">
        <f>IF($DA64&gt;=13,INDEX($CD:$CD,$CZ64+13),"")</f>
      </c>
      <c r="CS64">
        <f>IF($DA64&gt;=14,INDEX($CD:$CD,$CZ64+14),"")</f>
      </c>
      <c r="CT64">
        <f>IF($DA64&gt;=15,INDEX($CD:$CD,$CZ64+15),"")</f>
      </c>
      <c r="CU64">
        <f>IF($DA64&gt;=16,INDEX($CD:$CD,$CZ64+16),"")</f>
      </c>
      <c r="CV64">
        <f>IF($DA64&gt;=17,INDEX($CD:$CD,$CZ64+17),"")</f>
      </c>
      <c r="CW64">
        <f>IF($DA64&gt;=18,INDEX($CD:$CD,$CZ64+18),"")</f>
      </c>
      <c r="CX64">
        <f>IF($DA64&gt;=19,INDEX($CD:$CD,$CZ64+19),"")</f>
      </c>
      <c r="CY64">
        <f>IF($DA64&gt;=20,INDEX($CD:$CD,$CZ64+20),"")</f>
      </c>
      <c r="CZ64">
        <f>IFERROR(MATCH($CC64,$CD$2:$CD$263,0)+1,0)</f>
      </c>
      <c r="DA64">
        <f>IFERROR(INDEX($CE$2:$CE$263,MATCH($CC64,$CD$2:$CD$263,0)),0)</f>
      </c>
      <c r="DB64">
        <f>IFERROR(INDEX($AI:$AI,MATCH($H64,$AH:$AH,0))&amp;"","")</f>
      </c>
      <c r="DC64" t="s">
        <v>42</v>
      </c>
      <c r="DD64" t="s">
        <v>34</v>
      </c>
      <c r="DF64">
        <f>IF($GI64&gt;=1,INDEX($DC:$DC,$GH64+1),"")</f>
      </c>
      <c r="DG64">
        <f>IF($GI64&gt;=2,INDEX($DC:$DC,$GH64+2),"")</f>
      </c>
      <c r="DH64">
        <f>IF($GI64&gt;=3,INDEX($DC:$DC,$GH64+3),"")</f>
      </c>
      <c r="DI64">
        <f>IF($GI64&gt;=4,INDEX($DC:$DC,$GH64+4),"")</f>
      </c>
      <c r="DJ64">
        <f>IF($GI64&gt;=5,INDEX($DC:$DC,$GH64+5),"")</f>
      </c>
      <c r="DK64">
        <f>IF($GI64&gt;=6,INDEX($DC:$DC,$GH64+6),"")</f>
      </c>
      <c r="DL64">
        <f>IF($GI64&gt;=7,INDEX($DC:$DC,$GH64+7),"")</f>
      </c>
      <c r="DM64">
        <f>IF($GI64&gt;=8,INDEX($DC:$DC,$GH64+8),"")</f>
      </c>
      <c r="DN64">
        <f>IF($GI64&gt;=9,INDEX($DC:$DC,$GH64+9),"")</f>
      </c>
      <c r="DO64">
        <f>IF($GI64&gt;=10,INDEX($DC:$DC,$GH64+10),"")</f>
      </c>
      <c r="DP64">
        <f>IF($GI64&gt;=11,INDEX($DC:$DC,$GH64+11),"")</f>
      </c>
      <c r="DQ64">
        <f>IF($GI64&gt;=12,INDEX($DC:$DC,$GH64+12),"")</f>
      </c>
      <c r="DR64">
        <f>IF($GI64&gt;=13,INDEX($DC:$DC,$GH64+13),"")</f>
      </c>
      <c r="DS64">
        <f>IF($GI64&gt;=14,INDEX($DC:$DC,$GH64+14),"")</f>
      </c>
      <c r="DT64">
        <f>IF($GI64&gt;=15,INDEX($DC:$DC,$GH64+15),"")</f>
      </c>
      <c r="DU64">
        <f>IF($GI64&gt;=16,INDEX($DC:$DC,$GH64+16),"")</f>
      </c>
      <c r="DV64">
        <f>IF($GI64&gt;=17,INDEX($DC:$DC,$GH64+17),"")</f>
      </c>
      <c r="DW64">
        <f>IF($GI64&gt;=18,INDEX($DC:$DC,$GH64+18),"")</f>
      </c>
      <c r="DX64">
        <f>IF($GI64&gt;=19,INDEX($DC:$DC,$GH64+19),"")</f>
      </c>
      <c r="DY64">
        <f>IF($GI64&gt;=20,INDEX($DC:$DC,$GH64+20),"")</f>
      </c>
      <c r="DZ64">
        <f>IF($GI64&gt;=21,INDEX($DC:$DC,$GH64+21),"")</f>
      </c>
      <c r="EA64">
        <f>IF($GI64&gt;=22,INDEX($DC:$DC,$GH64+22),"")</f>
      </c>
      <c r="EB64">
        <f>IF($GI64&gt;=23,INDEX($DC:$DC,$GH64+23),"")</f>
      </c>
      <c r="EC64">
        <f>IF($GI64&gt;=24,INDEX($DC:$DC,$GH64+24),"")</f>
      </c>
      <c r="ED64">
        <f>IF($GI64&gt;=25,INDEX($DC:$DC,$GH64+25),"")</f>
      </c>
      <c r="EE64">
        <f>IF($GI64&gt;=26,INDEX($DC:$DC,$GH64+26),"")</f>
      </c>
      <c r="EF64">
        <f>IF($GI64&gt;=27,INDEX($DC:$DC,$GH64+27),"")</f>
      </c>
      <c r="EG64">
        <f>IF($GI64&gt;=28,INDEX($DC:$DC,$GH64+28),"")</f>
      </c>
      <c r="EH64">
        <f>IF($GI64&gt;=29,INDEX($DC:$DC,$GH64+29),"")</f>
      </c>
      <c r="EI64">
        <f>IF($GI64&gt;=30,INDEX($DC:$DC,$GH64+30),"")</f>
      </c>
      <c r="EJ64">
        <f>IF($GI64&gt;=31,INDEX($DC:$DC,$GH64+31),"")</f>
      </c>
      <c r="EK64">
        <f>IF($GI64&gt;=32,INDEX($DC:$DC,$GH64+32),"")</f>
      </c>
      <c r="EL64">
        <f>IF($GI64&gt;=33,INDEX($DC:$DC,$GH64+33),"")</f>
      </c>
      <c r="EM64">
        <f>IF($GI64&gt;=34,INDEX($DC:$DC,$GH64+34),"")</f>
      </c>
      <c r="EN64">
        <f>IF($GI64&gt;=35,INDEX($DC:$DC,$GH64+35),"")</f>
      </c>
      <c r="EO64">
        <f>IF($GI64&gt;=36,INDEX($DC:$DC,$GH64+36),"")</f>
      </c>
      <c r="EP64">
        <f>IF($GI64&gt;=37,INDEX($DC:$DC,$GH64+37),"")</f>
      </c>
      <c r="EQ64">
        <f>IF($GI64&gt;=38,INDEX($DC:$DC,$GH64+38),"")</f>
      </c>
      <c r="ER64">
        <f>IF($GI64&gt;=39,INDEX($DC:$DC,$GH64+39),"")</f>
      </c>
      <c r="ES64">
        <f>IF($GI64&gt;=40,INDEX($DC:$DC,$GH64+40),"")</f>
      </c>
      <c r="ET64">
        <f>IF($GI64&gt;=1,INDEX($DD:$DD,$GH64+1),"")</f>
      </c>
      <c r="EU64">
        <f>IF($GI64&gt;=2,INDEX($DD:$DD,$GH64+2),"")</f>
      </c>
      <c r="EV64">
        <f>IF($GI64&gt;=3,INDEX($DD:$DD,$GH64+3),"")</f>
      </c>
      <c r="EW64">
        <f>IF($GI64&gt;=4,INDEX($DD:$DD,$GH64+4),"")</f>
      </c>
      <c r="EX64">
        <f>IF($GI64&gt;=5,INDEX($DD:$DD,$GH64+5),"")</f>
      </c>
      <c r="EY64">
        <f>IF($GI64&gt;=6,INDEX($DD:$DD,$GH64+6),"")</f>
      </c>
      <c r="EZ64">
        <f>IF($GI64&gt;=7,INDEX($DD:$DD,$GH64+7),"")</f>
      </c>
      <c r="FA64">
        <f>IF($GI64&gt;=8,INDEX($DD:$DD,$GH64+8),"")</f>
      </c>
      <c r="FB64">
        <f>IF($GI64&gt;=9,INDEX($DD:$DD,$GH64+9),"")</f>
      </c>
      <c r="FC64">
        <f>IF($GI64&gt;=10,INDEX($DD:$DD,$GH64+10),"")</f>
      </c>
      <c r="FD64">
        <f>IF($GI64&gt;=11,INDEX($DD:$DD,$GH64+11),"")</f>
      </c>
      <c r="FE64">
        <f>IF($GI64&gt;=12,INDEX($DD:$DD,$GH64+12),"")</f>
      </c>
      <c r="FF64">
        <f>IF($GI64&gt;=13,INDEX($DD:$DD,$GH64+13),"")</f>
      </c>
      <c r="FG64">
        <f>IF($GI64&gt;=14,INDEX($DD:$DD,$GH64+14),"")</f>
      </c>
      <c r="FH64">
        <f>IF($GI64&gt;=15,INDEX($DD:$DD,$GH64+15),"")</f>
      </c>
      <c r="FI64">
        <f>IF($GI64&gt;=16,INDEX($DD:$DD,$GH64+16),"")</f>
      </c>
      <c r="FJ64">
        <f>IF($GI64&gt;=17,INDEX($DD:$DD,$GH64+17),"")</f>
      </c>
      <c r="FK64">
        <f>IF($GI64&gt;=18,INDEX($DD:$DD,$GH64+18),"")</f>
      </c>
      <c r="FL64">
        <f>IF($GI64&gt;=19,INDEX($DD:$DD,$GH64+19),"")</f>
      </c>
      <c r="FM64">
        <f>IF($GI64&gt;=20,INDEX($DD:$DD,$GH64+20),"")</f>
      </c>
      <c r="FN64">
        <f>IF($GI64&gt;=21,INDEX($DD:$DD,$GH64+21),"")</f>
      </c>
      <c r="FO64">
        <f>IF($GI64&gt;=22,INDEX($DD:$DD,$GH64+22),"")</f>
      </c>
      <c r="FP64">
        <f>IF($GI64&gt;=23,INDEX($DD:$DD,$GH64+23),"")</f>
      </c>
      <c r="FQ64">
        <f>IF($GI64&gt;=24,INDEX($DD:$DD,$GH64+24),"")</f>
      </c>
      <c r="FR64">
        <f>IF($GI64&gt;=25,INDEX($DD:$DD,$GH64+25),"")</f>
      </c>
      <c r="FS64">
        <f>IF($GI64&gt;=26,INDEX($DD:$DD,$GH64+26),"")</f>
      </c>
      <c r="FT64">
        <f>IF($GI64&gt;=27,INDEX($DD:$DD,$GH64+27),"")</f>
      </c>
      <c r="FU64">
        <f>IF($GI64&gt;=28,INDEX($DD:$DD,$GH64+28),"")</f>
      </c>
      <c r="FV64">
        <f>IF($GI64&gt;=29,INDEX($DD:$DD,$GH64+29),"")</f>
      </c>
      <c r="FW64">
        <f>IF($GI64&gt;=30,INDEX($DD:$DD,$GH64+30),"")</f>
      </c>
      <c r="FX64">
        <f>IF($GI64&gt;=31,INDEX($DD:$DD,$GH64+31),"")</f>
      </c>
      <c r="FY64">
        <f>IF($GI64&gt;=32,INDEX($DD:$DD,$GH64+32),"")</f>
      </c>
      <c r="FZ64">
        <f>IF($GI64&gt;=33,INDEX($DD:$DD,$GH64+33),"")</f>
      </c>
      <c r="GA64">
        <f>IF($GI64&gt;=34,INDEX($DD:$DD,$GH64+34),"")</f>
      </c>
      <c r="GB64">
        <f>IF($GI64&gt;=35,INDEX($DD:$DD,$GH64+35),"")</f>
      </c>
      <c r="GC64">
        <f>IF($GI64&gt;=36,INDEX($DD:$DD,$GH64+36),"")</f>
      </c>
      <c r="GD64">
        <f>IF($GI64&gt;=37,INDEX($DD:$DD,$GH64+37),"")</f>
      </c>
      <c r="GE64">
        <f>IF($GI64&gt;=38,INDEX($DD:$DD,$GH64+38),"")</f>
      </c>
      <c r="GF64">
        <f>IF($GI64&gt;=39,INDEX($DD:$DD,$GH64+39),"")</f>
      </c>
      <c r="GG64">
        <f>IF($GI64&gt;=40,INDEX($DD:$DD,$GH64+40),"")</f>
      </c>
      <c r="GH64">
        <f>IFERROR(MATCH($DB64,$DC$2:$DC$148,0)+1,0)</f>
      </c>
      <c r="GI64">
        <f>IFERROR(INDEX($DE$2:$DE$148,MATCH($DB64,$DC$2:$DC$148,0)),0)</f>
      </c>
      <c r="GJ64">
        <f>IFERROR(MATCH($S64,$DF$64:$ES$64,0),0)</f>
      </c>
      <c r="GK64">
        <f>IF($GJ64&gt;0,INDEX($ET$64:$GG$64,$GJ64),"")</f>
      </c>
      <c r="GL64" t="s">
        <v>381</v>
      </c>
      <c r="GN64">
        <f>IF($IW64&gt;=1,INDEX($GL:$GL,$IV64+1),"")</f>
      </c>
      <c r="GO64">
        <f>IF($IW64&gt;=2,INDEX($GL:$GL,$IV64+2),"")</f>
      </c>
      <c r="GP64">
        <f>IF($IW64&gt;=3,INDEX($GL:$GL,$IV64+3),"")</f>
      </c>
      <c r="GQ64">
        <f>IF($IW64&gt;=4,INDEX($GL:$GL,$IV64+4),"")</f>
      </c>
      <c r="GR64">
        <f>IF($IW64&gt;=5,INDEX($GL:$GL,$IV64+5),"")</f>
      </c>
      <c r="GS64">
        <f>IF($IW64&gt;=6,INDEX($GL:$GL,$IV64+6),"")</f>
      </c>
      <c r="GT64">
        <f>IF($IW64&gt;=7,INDEX($GL:$GL,$IV64+7),"")</f>
      </c>
      <c r="GU64">
        <f>IF($IW64&gt;=8,INDEX($GL:$GL,$IV64+8),"")</f>
      </c>
      <c r="GV64">
        <f>IF($IW64&gt;=9,INDEX($GL:$GL,$IV64+9),"")</f>
      </c>
      <c r="GW64">
        <f>IF($IW64&gt;=10,INDEX($GL:$GL,$IV64+10),"")</f>
      </c>
      <c r="GX64">
        <f>IF($IW64&gt;=11,INDEX($GL:$GL,$IV64+11),"")</f>
      </c>
      <c r="GY64">
        <f>IF($IW64&gt;=12,INDEX($GL:$GL,$IV64+12),"")</f>
      </c>
      <c r="GZ64">
        <f>IF($IW64&gt;=13,INDEX($GL:$GL,$IV64+13),"")</f>
      </c>
      <c r="HA64">
        <f>IF($IW64&gt;=14,INDEX($GL:$GL,$IV64+14),"")</f>
      </c>
      <c r="HB64">
        <f>IF($IW64&gt;=15,INDEX($GL:$GL,$IV64+15),"")</f>
      </c>
      <c r="HC64">
        <f>IF($IW64&gt;=16,INDEX($GL:$GL,$IV64+16),"")</f>
      </c>
      <c r="HD64">
        <f>IF($IW64&gt;=17,INDEX($GL:$GL,$IV64+17),"")</f>
      </c>
      <c r="HE64">
        <f>IF($IW64&gt;=18,INDEX($GL:$GL,$IV64+18),"")</f>
      </c>
      <c r="HF64">
        <f>IF($IW64&gt;=19,INDEX($GL:$GL,$IV64+19),"")</f>
      </c>
      <c r="HG64">
        <f>IF($IW64&gt;=20,INDEX($GL:$GL,$IV64+20),"")</f>
      </c>
      <c r="HH64">
        <f>IF($IW64&gt;=21,INDEX($GL:$GL,$IV64+21),"")</f>
      </c>
      <c r="HI64">
        <f>IF($IW64&gt;=22,INDEX($GL:$GL,$IV64+22),"")</f>
      </c>
      <c r="HJ64">
        <f>IF($IW64&gt;=23,INDEX($GL:$GL,$IV64+23),"")</f>
      </c>
      <c r="HK64">
        <f>IF($IW64&gt;=24,INDEX($GL:$GL,$IV64+24),"")</f>
      </c>
      <c r="HL64">
        <f>IF($IW64&gt;=25,INDEX($GL:$GL,$IV64+25),"")</f>
      </c>
      <c r="HM64">
        <f>IF($IW64&gt;=26,INDEX($GL:$GL,$IV64+26),"")</f>
      </c>
      <c r="HN64">
        <f>IF($IW64&gt;=27,INDEX($GL:$GL,$IV64+27),"")</f>
      </c>
      <c r="HO64">
        <f>IF($IW64&gt;=28,INDEX($GL:$GL,$IV64+28),"")</f>
      </c>
      <c r="HP64">
        <f>IF($IW64&gt;=29,INDEX($GL:$GL,$IV64+29),"")</f>
      </c>
      <c r="HQ64">
        <f>IF($IW64&gt;=30,INDEX($GL:$GL,$IV64+30),"")</f>
      </c>
      <c r="HR64">
        <f>IF($IW64&gt;=31,INDEX($GL:$GL,$IV64+31),"")</f>
      </c>
      <c r="HS64">
        <f>IF($IW64&gt;=32,INDEX($GL:$GL,$IV64+32),"")</f>
      </c>
      <c r="HT64">
        <f>IF($IW64&gt;=33,INDEX($GL:$GL,$IV64+33),"")</f>
      </c>
      <c r="HU64">
        <f>IF($IW64&gt;=34,INDEX($GL:$GL,$IV64+34),"")</f>
      </c>
      <c r="HV64">
        <f>IF($IW64&gt;=35,INDEX($GL:$GL,$IV64+35),"")</f>
      </c>
      <c r="HW64">
        <f>IF($IW64&gt;=36,INDEX($GL:$GL,$IV64+36),"")</f>
      </c>
      <c r="HX64">
        <f>IF($IW64&gt;=37,INDEX($GL:$GL,$IV64+37),"")</f>
      </c>
      <c r="HY64">
        <f>IF($IW64&gt;=38,INDEX($GL:$GL,$IV64+38),"")</f>
      </c>
      <c r="HZ64">
        <f>IF($IW64&gt;=39,INDEX($GL:$GL,$IV64+39),"")</f>
      </c>
      <c r="IA64">
        <f>IF($IW64&gt;=40,INDEX($GL:$GL,$IV64+40),"")</f>
      </c>
      <c r="IB64">
        <f>IF($IW64&gt;=41,INDEX($GL:$GL,$IV64+41),"")</f>
      </c>
      <c r="IC64">
        <f>IF($IW64&gt;=42,INDEX($GL:$GL,$IV64+42),"")</f>
      </c>
      <c r="ID64">
        <f>IF($IW64&gt;=43,INDEX($GL:$GL,$IV64+43),"")</f>
      </c>
      <c r="IE64">
        <f>IF($IW64&gt;=44,INDEX($GL:$GL,$IV64+44),"")</f>
      </c>
      <c r="IF64">
        <f>IF($IW64&gt;=45,INDEX($GL:$GL,$IV64+45),"")</f>
      </c>
      <c r="IG64">
        <f>IF($IW64&gt;=46,INDEX($GL:$GL,$IV64+46),"")</f>
      </c>
      <c r="IH64">
        <f>IF($IW64&gt;=47,INDEX($GL:$GL,$IV64+47),"")</f>
      </c>
      <c r="II64">
        <f>IF($IW64&gt;=48,INDEX($GL:$GL,$IV64+48),"")</f>
      </c>
      <c r="IJ64">
        <f>IF($IW64&gt;=49,INDEX($GL:$GL,$IV64+49),"")</f>
      </c>
      <c r="IK64">
        <f>IF($IW64&gt;=50,INDEX($GL:$GL,$IV64+50),"")</f>
      </c>
      <c r="IL64">
        <f>IF($IW64&gt;=51,INDEX($GL:$GL,$IV64+51),"")</f>
      </c>
      <c r="IM64">
        <f>IF($IW64&gt;=52,INDEX($GL:$GL,$IV64+52),"")</f>
      </c>
      <c r="IN64">
        <f>IF($IW64&gt;=53,INDEX($GL:$GL,$IV64+53),"")</f>
      </c>
      <c r="IO64">
        <f>IF($IW64&gt;=54,INDEX($GL:$GL,$IV64+54),"")</f>
      </c>
      <c r="IP64">
        <f>IF($IW64&gt;=55,INDEX($GL:$GL,$IV64+55),"")</f>
      </c>
      <c r="IQ64">
        <f>IF($IW64&gt;=56,INDEX($GL:$GL,$IV64+56),"")</f>
      </c>
      <c r="IR64">
        <f>IF($IW64&gt;=57,INDEX($GL:$GL,$IV64+57),"")</f>
      </c>
      <c r="IS64">
        <f>IF($IW64&gt;=58,INDEX($GL:$GL,$IV64+58),"")</f>
      </c>
      <c r="IT64">
        <f>IF($IW64&gt;=59,INDEX($GL:$GL,$IV64+59),"")</f>
      </c>
      <c r="IU64">
        <f>IF($IW64&gt;=60,INDEX($GL:$GL,$IV64+60),"")</f>
      </c>
      <c r="IV64">
        <f>IFERROR(MATCH($GK64,$GL$2:$GL$324,0)+1,0)</f>
      </c>
      <c r="IW64">
        <f>IFERROR(INDEX($GM$2:$GM$324,MATCH($GK64,$GL$2:$GL$324,0)),0)</f>
      </c>
      <c r="IX64" t="s">
        <v>34</v>
      </c>
      <c r="IY64" t="s">
        <v>34</v>
      </c>
    </row>
    <row r="65" spans="1:259" x14ac:dyDescent="0.25">
      <c r="K65">
        <f>IF(OR($N65="",$J65=""),"",IFERROR($N65/$J65,0))</f>
      </c>
      <c r="L65">
        <f>IF($N65="","",
SUM($M65,$O65,$T65,$P65,$R65)*
(1-IF($U65="",0,VALUE($U65)/100)))</f>
      </c>
      <c r="M65">
        <f>IF($N65="","",$N65)</f>
      </c>
      <c r="O65">
        <f>IF($N65="","",
IF($H65="","",
IF(ISNUMBER(SEARCH("exempt",LOWER($H65))),0,
$N65*(VALUE(SUBSTITUTE($H65,"%",""))/100))))</f>
      </c>
      <c r="V65">
        <f>IFERROR(IF(FIND(" - ",$E65)&gt;0,MID($E65,FIND(" - ",$E65)+3,LEN($E65)),""),"")</f>
      </c>
      <c r="AE65" t="s">
        <v>382</v>
      </c>
      <c r="AG65" t="s">
        <v>383</v>
      </c>
      <c r="AH65" t="s">
        <v>383</v>
      </c>
      <c r="AI65" t="s">
        <v>384</v>
      </c>
      <c r="AJ65">
        <f>IFERROR(LEFT($E65,FIND(" - ",$E65)-1),$E65)</f>
      </c>
      <c r="AK65" t="s">
        <v>385</v>
      </c>
      <c r="AL65">
        <v>9</v>
      </c>
      <c r="AM65">
        <f>IF($CB65&gt;=1,INDEX($AK:$AK,$CA65+1),"")</f>
      </c>
      <c r="AN65">
        <f>IF($CB65&gt;=2,INDEX($AK:$AK,$CA65+2),"")</f>
      </c>
      <c r="AO65">
        <f>IF($CB65&gt;=3,INDEX($AK:$AK,$CA65+3),"")</f>
      </c>
      <c r="AP65">
        <f>IF($CB65&gt;=4,INDEX($AK:$AK,$CA65+4),"")</f>
      </c>
      <c r="AQ65">
        <f>IF($CB65&gt;=5,INDEX($AK:$AK,$CA65+5),"")</f>
      </c>
      <c r="AR65">
        <f>IF($CB65&gt;=6,INDEX($AK:$AK,$CA65+6),"")</f>
      </c>
      <c r="AS65">
        <f>IF($CB65&gt;=7,INDEX($AK:$AK,$CA65+7),"")</f>
      </c>
      <c r="AT65">
        <f>IF($CB65&gt;=8,INDEX($AK:$AK,$CA65+8),"")</f>
      </c>
      <c r="AU65">
        <f>IF($CB65&gt;=9,INDEX($AK:$AK,$CA65+9),"")</f>
      </c>
      <c r="AV65">
        <f>IF($CB65&gt;=10,INDEX($AK:$AK,$CA65+10),"")</f>
      </c>
      <c r="AW65">
        <f>IF($CB65&gt;=11,INDEX($AK:$AK,$CA65+11),"")</f>
      </c>
      <c r="AX65">
        <f>IF($CB65&gt;=12,INDEX($AK:$AK,$CA65+12),"")</f>
      </c>
      <c r="AY65">
        <f>IF($CB65&gt;=13,INDEX($AK:$AK,$CA65+13),"")</f>
      </c>
      <c r="AZ65">
        <f>IF($CB65&gt;=14,INDEX($AK:$AK,$CA65+14),"")</f>
      </c>
      <c r="BA65">
        <f>IF($CB65&gt;=15,INDEX($AK:$AK,$CA65+15),"")</f>
      </c>
      <c r="BB65">
        <f>IF($CB65&gt;=16,INDEX($AK:$AK,$CA65+16),"")</f>
      </c>
      <c r="BC65">
        <f>IF($CB65&gt;=17,INDEX($AK:$AK,$CA65+17),"")</f>
      </c>
      <c r="BD65">
        <f>IF($CB65&gt;=18,INDEX($AK:$AK,$CA65+18),"")</f>
      </c>
      <c r="BE65">
        <f>IF($CB65&gt;=19,INDEX($AK:$AK,$CA65+19),"")</f>
      </c>
      <c r="BF65">
        <f>IF($CB65&gt;=20,INDEX($AK:$AK,$CA65+20),"")</f>
      </c>
      <c r="BG65">
        <f>IF($CB65&gt;=21,INDEX($AK:$AK,$CA65+21),"")</f>
      </c>
      <c r="BH65">
        <f>IF($CB65&gt;=22,INDEX($AK:$AK,$CA65+22),"")</f>
      </c>
      <c r="BI65">
        <f>IF($CB65&gt;=23,INDEX($AK:$AK,$CA65+23),"")</f>
      </c>
      <c r="BJ65">
        <f>IF($CB65&gt;=24,INDEX($AK:$AK,$CA65+24),"")</f>
      </c>
      <c r="BK65">
        <f>IF($CB65&gt;=25,INDEX($AK:$AK,$CA65+25),"")</f>
      </c>
      <c r="BL65">
        <f>IF($CB65&gt;=26,INDEX($AK:$AK,$CA65+26),"")</f>
      </c>
      <c r="BM65">
        <f>IF($CB65&gt;=27,INDEX($AK:$AK,$CA65+27),"")</f>
      </c>
      <c r="BN65">
        <f>IF($CB65&gt;=28,INDEX($AK:$AK,$CA65+28),"")</f>
      </c>
      <c r="BO65">
        <f>IF($CB65&gt;=29,INDEX($AK:$AK,$CA65+29),"")</f>
      </c>
      <c r="BP65">
        <f>IF($CB65&gt;=30,INDEX($AK:$AK,$CA65+30),"")</f>
      </c>
      <c r="BQ65">
        <f>IF($CB65&gt;=31,INDEX($AK:$AK,$CA65+31),"")</f>
      </c>
      <c r="BR65">
        <f>IF($CB65&gt;=32,INDEX($AK:$AK,$CA65+32),"")</f>
      </c>
      <c r="BS65">
        <f>IF($CB65&gt;=33,INDEX($AK:$AK,$CA65+33),"")</f>
      </c>
      <c r="BT65">
        <f>IF($CB65&gt;=34,INDEX($AK:$AK,$CA65+34),"")</f>
      </c>
      <c r="BU65">
        <f>IF($CB65&gt;=35,INDEX($AK:$AK,$CA65+35),"")</f>
      </c>
      <c r="BV65">
        <f>IF($CB65&gt;=36,INDEX($AK:$AK,$CA65+36),"")</f>
      </c>
      <c r="BW65">
        <f>IF($CB65&gt;=37,INDEX($AK:$AK,$CA65+37),"")</f>
      </c>
      <c r="BX65">
        <f>IF($CB65&gt;=38,INDEX($AK:$AK,$CA65+38),"")</f>
      </c>
      <c r="BY65">
        <f>IF($CB65&gt;=39,INDEX($AK:$AK,$CA65+39),"")</f>
      </c>
      <c r="BZ65">
        <f>IF($CB65&gt;=40,INDEX($AK:$AK,$CA65+40),"")</f>
      </c>
      <c r="CA65">
        <f>IFERROR(MATCH($AJ65,$AK$2:$AK$134,0)+1,0)</f>
      </c>
      <c r="CB65">
        <f>IFERROR(INDEX($AL$2:$AL$134,MATCH($AJ65,$AK$2:$AK$134,0)),0)</f>
      </c>
      <c r="CC65">
        <f>IFERROR(LEFT($F65,FIND(" - ",$F65)-1),$F65)</f>
      </c>
      <c r="CD65" t="s">
        <v>386</v>
      </c>
      <c r="CE65">
        <v>1</v>
      </c>
      <c r="CF65">
        <f>IF($DA65&gt;=1,INDEX($CD:$CD,$CZ65+1),"")</f>
      </c>
      <c r="CG65">
        <f>IF($DA65&gt;=2,INDEX($CD:$CD,$CZ65+2),"")</f>
      </c>
      <c r="CH65">
        <f>IF($DA65&gt;=3,INDEX($CD:$CD,$CZ65+3),"")</f>
      </c>
      <c r="CI65">
        <f>IF($DA65&gt;=4,INDEX($CD:$CD,$CZ65+4),"")</f>
      </c>
      <c r="CJ65">
        <f>IF($DA65&gt;=5,INDEX($CD:$CD,$CZ65+5),"")</f>
      </c>
      <c r="CK65">
        <f>IF($DA65&gt;=6,INDEX($CD:$CD,$CZ65+6),"")</f>
      </c>
      <c r="CL65">
        <f>IF($DA65&gt;=7,INDEX($CD:$CD,$CZ65+7),"")</f>
      </c>
      <c r="CM65">
        <f>IF($DA65&gt;=8,INDEX($CD:$CD,$CZ65+8),"")</f>
      </c>
      <c r="CN65">
        <f>IF($DA65&gt;=9,INDEX($CD:$CD,$CZ65+9),"")</f>
      </c>
      <c r="CO65">
        <f>IF($DA65&gt;=10,INDEX($CD:$CD,$CZ65+10),"")</f>
      </c>
      <c r="CP65">
        <f>IF($DA65&gt;=11,INDEX($CD:$CD,$CZ65+11),"")</f>
      </c>
      <c r="CQ65">
        <f>IF($DA65&gt;=12,INDEX($CD:$CD,$CZ65+12),"")</f>
      </c>
      <c r="CR65">
        <f>IF($DA65&gt;=13,INDEX($CD:$CD,$CZ65+13),"")</f>
      </c>
      <c r="CS65">
        <f>IF($DA65&gt;=14,INDEX($CD:$CD,$CZ65+14),"")</f>
      </c>
      <c r="CT65">
        <f>IF($DA65&gt;=15,INDEX($CD:$CD,$CZ65+15),"")</f>
      </c>
      <c r="CU65">
        <f>IF($DA65&gt;=16,INDEX($CD:$CD,$CZ65+16),"")</f>
      </c>
      <c r="CV65">
        <f>IF($DA65&gt;=17,INDEX($CD:$CD,$CZ65+17),"")</f>
      </c>
      <c r="CW65">
        <f>IF($DA65&gt;=18,INDEX($CD:$CD,$CZ65+18),"")</f>
      </c>
      <c r="CX65">
        <f>IF($DA65&gt;=19,INDEX($CD:$CD,$CZ65+19),"")</f>
      </c>
      <c r="CY65">
        <f>IF($DA65&gt;=20,INDEX($CD:$CD,$CZ65+20),"")</f>
      </c>
      <c r="CZ65">
        <f>IFERROR(MATCH($CC65,$CD$2:$CD$263,0)+1,0)</f>
      </c>
      <c r="DA65">
        <f>IFERROR(INDEX($CE$2:$CE$263,MATCH($CC65,$CD$2:$CD$263,0)),0)</f>
      </c>
      <c r="DB65">
        <f>IFERROR(INDEX($AI:$AI,MATCH($H65,$AH:$AH,0))&amp;"","")</f>
      </c>
      <c r="DC65" t="s">
        <v>136</v>
      </c>
      <c r="DE65">
        <v>2</v>
      </c>
      <c r="DF65">
        <f>IF($GI65&gt;=1,INDEX($DC:$DC,$GH65+1),"")</f>
      </c>
      <c r="DG65">
        <f>IF($GI65&gt;=2,INDEX($DC:$DC,$GH65+2),"")</f>
      </c>
      <c r="DH65">
        <f>IF($GI65&gt;=3,INDEX($DC:$DC,$GH65+3),"")</f>
      </c>
      <c r="DI65">
        <f>IF($GI65&gt;=4,INDEX($DC:$DC,$GH65+4),"")</f>
      </c>
      <c r="DJ65">
        <f>IF($GI65&gt;=5,INDEX($DC:$DC,$GH65+5),"")</f>
      </c>
      <c r="DK65">
        <f>IF($GI65&gt;=6,INDEX($DC:$DC,$GH65+6),"")</f>
      </c>
      <c r="DL65">
        <f>IF($GI65&gt;=7,INDEX($DC:$DC,$GH65+7),"")</f>
      </c>
      <c r="DM65">
        <f>IF($GI65&gt;=8,INDEX($DC:$DC,$GH65+8),"")</f>
      </c>
      <c r="DN65">
        <f>IF($GI65&gt;=9,INDEX($DC:$DC,$GH65+9),"")</f>
      </c>
      <c r="DO65">
        <f>IF($GI65&gt;=10,INDEX($DC:$DC,$GH65+10),"")</f>
      </c>
      <c r="DP65">
        <f>IF($GI65&gt;=11,INDEX($DC:$DC,$GH65+11),"")</f>
      </c>
      <c r="DQ65">
        <f>IF($GI65&gt;=12,INDEX($DC:$DC,$GH65+12),"")</f>
      </c>
      <c r="DR65">
        <f>IF($GI65&gt;=13,INDEX($DC:$DC,$GH65+13),"")</f>
      </c>
      <c r="DS65">
        <f>IF($GI65&gt;=14,INDEX($DC:$DC,$GH65+14),"")</f>
      </c>
      <c r="DT65">
        <f>IF($GI65&gt;=15,INDEX($DC:$DC,$GH65+15),"")</f>
      </c>
      <c r="DU65">
        <f>IF($GI65&gt;=16,INDEX($DC:$DC,$GH65+16),"")</f>
      </c>
      <c r="DV65">
        <f>IF($GI65&gt;=17,INDEX($DC:$DC,$GH65+17),"")</f>
      </c>
      <c r="DW65">
        <f>IF($GI65&gt;=18,INDEX($DC:$DC,$GH65+18),"")</f>
      </c>
      <c r="DX65">
        <f>IF($GI65&gt;=19,INDEX($DC:$DC,$GH65+19),"")</f>
      </c>
      <c r="DY65">
        <f>IF($GI65&gt;=20,INDEX($DC:$DC,$GH65+20),"")</f>
      </c>
      <c r="DZ65">
        <f>IF($GI65&gt;=21,INDEX($DC:$DC,$GH65+21),"")</f>
      </c>
      <c r="EA65">
        <f>IF($GI65&gt;=22,INDEX($DC:$DC,$GH65+22),"")</f>
      </c>
      <c r="EB65">
        <f>IF($GI65&gt;=23,INDEX($DC:$DC,$GH65+23),"")</f>
      </c>
      <c r="EC65">
        <f>IF($GI65&gt;=24,INDEX($DC:$DC,$GH65+24),"")</f>
      </c>
      <c r="ED65">
        <f>IF($GI65&gt;=25,INDEX($DC:$DC,$GH65+25),"")</f>
      </c>
      <c r="EE65">
        <f>IF($GI65&gt;=26,INDEX($DC:$DC,$GH65+26),"")</f>
      </c>
      <c r="EF65">
        <f>IF($GI65&gt;=27,INDEX($DC:$DC,$GH65+27),"")</f>
      </c>
      <c r="EG65">
        <f>IF($GI65&gt;=28,INDEX($DC:$DC,$GH65+28),"")</f>
      </c>
      <c r="EH65">
        <f>IF($GI65&gt;=29,INDEX($DC:$DC,$GH65+29),"")</f>
      </c>
      <c r="EI65">
        <f>IF($GI65&gt;=30,INDEX($DC:$DC,$GH65+30),"")</f>
      </c>
      <c r="EJ65">
        <f>IF($GI65&gt;=31,INDEX($DC:$DC,$GH65+31),"")</f>
      </c>
      <c r="EK65">
        <f>IF($GI65&gt;=32,INDEX($DC:$DC,$GH65+32),"")</f>
      </c>
      <c r="EL65">
        <f>IF($GI65&gt;=33,INDEX($DC:$DC,$GH65+33),"")</f>
      </c>
      <c r="EM65">
        <f>IF($GI65&gt;=34,INDEX($DC:$DC,$GH65+34),"")</f>
      </c>
      <c r="EN65">
        <f>IF($GI65&gt;=35,INDEX($DC:$DC,$GH65+35),"")</f>
      </c>
      <c r="EO65">
        <f>IF($GI65&gt;=36,INDEX($DC:$DC,$GH65+36),"")</f>
      </c>
      <c r="EP65">
        <f>IF($GI65&gt;=37,INDEX($DC:$DC,$GH65+37),"")</f>
      </c>
      <c r="EQ65">
        <f>IF($GI65&gt;=38,INDEX($DC:$DC,$GH65+38),"")</f>
      </c>
      <c r="ER65">
        <f>IF($GI65&gt;=39,INDEX($DC:$DC,$GH65+39),"")</f>
      </c>
      <c r="ES65">
        <f>IF($GI65&gt;=40,INDEX($DC:$DC,$GH65+40),"")</f>
      </c>
      <c r="ET65">
        <f>IF($GI65&gt;=1,INDEX($DD:$DD,$GH65+1),"")</f>
      </c>
      <c r="EU65">
        <f>IF($GI65&gt;=2,INDEX($DD:$DD,$GH65+2),"")</f>
      </c>
      <c r="EV65">
        <f>IF($GI65&gt;=3,INDEX($DD:$DD,$GH65+3),"")</f>
      </c>
      <c r="EW65">
        <f>IF($GI65&gt;=4,INDEX($DD:$DD,$GH65+4),"")</f>
      </c>
      <c r="EX65">
        <f>IF($GI65&gt;=5,INDEX($DD:$DD,$GH65+5),"")</f>
      </c>
      <c r="EY65">
        <f>IF($GI65&gt;=6,INDEX($DD:$DD,$GH65+6),"")</f>
      </c>
      <c r="EZ65">
        <f>IF($GI65&gt;=7,INDEX($DD:$DD,$GH65+7),"")</f>
      </c>
      <c r="FA65">
        <f>IF($GI65&gt;=8,INDEX($DD:$DD,$GH65+8),"")</f>
      </c>
      <c r="FB65">
        <f>IF($GI65&gt;=9,INDEX($DD:$DD,$GH65+9),"")</f>
      </c>
      <c r="FC65">
        <f>IF($GI65&gt;=10,INDEX($DD:$DD,$GH65+10),"")</f>
      </c>
      <c r="FD65">
        <f>IF($GI65&gt;=11,INDEX($DD:$DD,$GH65+11),"")</f>
      </c>
      <c r="FE65">
        <f>IF($GI65&gt;=12,INDEX($DD:$DD,$GH65+12),"")</f>
      </c>
      <c r="FF65">
        <f>IF($GI65&gt;=13,INDEX($DD:$DD,$GH65+13),"")</f>
      </c>
      <c r="FG65">
        <f>IF($GI65&gt;=14,INDEX($DD:$DD,$GH65+14),"")</f>
      </c>
      <c r="FH65">
        <f>IF($GI65&gt;=15,INDEX($DD:$DD,$GH65+15),"")</f>
      </c>
      <c r="FI65">
        <f>IF($GI65&gt;=16,INDEX($DD:$DD,$GH65+16),"")</f>
      </c>
      <c r="FJ65">
        <f>IF($GI65&gt;=17,INDEX($DD:$DD,$GH65+17),"")</f>
      </c>
      <c r="FK65">
        <f>IF($GI65&gt;=18,INDEX($DD:$DD,$GH65+18),"")</f>
      </c>
      <c r="FL65">
        <f>IF($GI65&gt;=19,INDEX($DD:$DD,$GH65+19),"")</f>
      </c>
      <c r="FM65">
        <f>IF($GI65&gt;=20,INDEX($DD:$DD,$GH65+20),"")</f>
      </c>
      <c r="FN65">
        <f>IF($GI65&gt;=21,INDEX($DD:$DD,$GH65+21),"")</f>
      </c>
      <c r="FO65">
        <f>IF($GI65&gt;=22,INDEX($DD:$DD,$GH65+22),"")</f>
      </c>
      <c r="FP65">
        <f>IF($GI65&gt;=23,INDEX($DD:$DD,$GH65+23),"")</f>
      </c>
      <c r="FQ65">
        <f>IF($GI65&gt;=24,INDEX($DD:$DD,$GH65+24),"")</f>
      </c>
      <c r="FR65">
        <f>IF($GI65&gt;=25,INDEX($DD:$DD,$GH65+25),"")</f>
      </c>
      <c r="FS65">
        <f>IF($GI65&gt;=26,INDEX($DD:$DD,$GH65+26),"")</f>
      </c>
      <c r="FT65">
        <f>IF($GI65&gt;=27,INDEX($DD:$DD,$GH65+27),"")</f>
      </c>
      <c r="FU65">
        <f>IF($GI65&gt;=28,INDEX($DD:$DD,$GH65+28),"")</f>
      </c>
      <c r="FV65">
        <f>IF($GI65&gt;=29,INDEX($DD:$DD,$GH65+29),"")</f>
      </c>
      <c r="FW65">
        <f>IF($GI65&gt;=30,INDEX($DD:$DD,$GH65+30),"")</f>
      </c>
      <c r="FX65">
        <f>IF($GI65&gt;=31,INDEX($DD:$DD,$GH65+31),"")</f>
      </c>
      <c r="FY65">
        <f>IF($GI65&gt;=32,INDEX($DD:$DD,$GH65+32),"")</f>
      </c>
      <c r="FZ65">
        <f>IF($GI65&gt;=33,INDEX($DD:$DD,$GH65+33),"")</f>
      </c>
      <c r="GA65">
        <f>IF($GI65&gt;=34,INDEX($DD:$DD,$GH65+34),"")</f>
      </c>
      <c r="GB65">
        <f>IF($GI65&gt;=35,INDEX($DD:$DD,$GH65+35),"")</f>
      </c>
      <c r="GC65">
        <f>IF($GI65&gt;=36,INDEX($DD:$DD,$GH65+36),"")</f>
      </c>
      <c r="GD65">
        <f>IF($GI65&gt;=37,INDEX($DD:$DD,$GH65+37),"")</f>
      </c>
      <c r="GE65">
        <f>IF($GI65&gt;=38,INDEX($DD:$DD,$GH65+38),"")</f>
      </c>
      <c r="GF65">
        <f>IF($GI65&gt;=39,INDEX($DD:$DD,$GH65+39),"")</f>
      </c>
      <c r="GG65">
        <f>IF($GI65&gt;=40,INDEX($DD:$DD,$GH65+40),"")</f>
      </c>
      <c r="GH65">
        <f>IFERROR(MATCH($DB65,$DC$2:$DC$148,0)+1,0)</f>
      </c>
      <c r="GI65">
        <f>IFERROR(INDEX($DE$2:$DE$148,MATCH($DB65,$DC$2:$DC$148,0)),0)</f>
      </c>
      <c r="GJ65">
        <f>IFERROR(MATCH($S65,$DF$65:$ES$65,0),0)</f>
      </c>
      <c r="GK65">
        <f>IF($GJ65&gt;0,INDEX($ET$65:$GG$65,$GJ65),"")</f>
      </c>
      <c r="GL65" t="s">
        <v>387</v>
      </c>
      <c r="GN65">
        <f>IF($IW65&gt;=1,INDEX($GL:$GL,$IV65+1),"")</f>
      </c>
      <c r="GO65">
        <f>IF($IW65&gt;=2,INDEX($GL:$GL,$IV65+2),"")</f>
      </c>
      <c r="GP65">
        <f>IF($IW65&gt;=3,INDEX($GL:$GL,$IV65+3),"")</f>
      </c>
      <c r="GQ65">
        <f>IF($IW65&gt;=4,INDEX($GL:$GL,$IV65+4),"")</f>
      </c>
      <c r="GR65">
        <f>IF($IW65&gt;=5,INDEX($GL:$GL,$IV65+5),"")</f>
      </c>
      <c r="GS65">
        <f>IF($IW65&gt;=6,INDEX($GL:$GL,$IV65+6),"")</f>
      </c>
      <c r="GT65">
        <f>IF($IW65&gt;=7,INDEX($GL:$GL,$IV65+7),"")</f>
      </c>
      <c r="GU65">
        <f>IF($IW65&gt;=8,INDEX($GL:$GL,$IV65+8),"")</f>
      </c>
      <c r="GV65">
        <f>IF($IW65&gt;=9,INDEX($GL:$GL,$IV65+9),"")</f>
      </c>
      <c r="GW65">
        <f>IF($IW65&gt;=10,INDEX($GL:$GL,$IV65+10),"")</f>
      </c>
      <c r="GX65">
        <f>IF($IW65&gt;=11,INDEX($GL:$GL,$IV65+11),"")</f>
      </c>
      <c r="GY65">
        <f>IF($IW65&gt;=12,INDEX($GL:$GL,$IV65+12),"")</f>
      </c>
      <c r="GZ65">
        <f>IF($IW65&gt;=13,INDEX($GL:$GL,$IV65+13),"")</f>
      </c>
      <c r="HA65">
        <f>IF($IW65&gt;=14,INDEX($GL:$GL,$IV65+14),"")</f>
      </c>
      <c r="HB65">
        <f>IF($IW65&gt;=15,INDEX($GL:$GL,$IV65+15),"")</f>
      </c>
      <c r="HC65">
        <f>IF($IW65&gt;=16,INDEX($GL:$GL,$IV65+16),"")</f>
      </c>
      <c r="HD65">
        <f>IF($IW65&gt;=17,INDEX($GL:$GL,$IV65+17),"")</f>
      </c>
      <c r="HE65">
        <f>IF($IW65&gt;=18,INDEX($GL:$GL,$IV65+18),"")</f>
      </c>
      <c r="HF65">
        <f>IF($IW65&gt;=19,INDEX($GL:$GL,$IV65+19),"")</f>
      </c>
      <c r="HG65">
        <f>IF($IW65&gt;=20,INDEX($GL:$GL,$IV65+20),"")</f>
      </c>
      <c r="HH65">
        <f>IF($IW65&gt;=21,INDEX($GL:$GL,$IV65+21),"")</f>
      </c>
      <c r="HI65">
        <f>IF($IW65&gt;=22,INDEX($GL:$GL,$IV65+22),"")</f>
      </c>
      <c r="HJ65">
        <f>IF($IW65&gt;=23,INDEX($GL:$GL,$IV65+23),"")</f>
      </c>
      <c r="HK65">
        <f>IF($IW65&gt;=24,INDEX($GL:$GL,$IV65+24),"")</f>
      </c>
      <c r="HL65">
        <f>IF($IW65&gt;=25,INDEX($GL:$GL,$IV65+25),"")</f>
      </c>
      <c r="HM65">
        <f>IF($IW65&gt;=26,INDEX($GL:$GL,$IV65+26),"")</f>
      </c>
      <c r="HN65">
        <f>IF($IW65&gt;=27,INDEX($GL:$GL,$IV65+27),"")</f>
      </c>
      <c r="HO65">
        <f>IF($IW65&gt;=28,INDEX($GL:$GL,$IV65+28),"")</f>
      </c>
      <c r="HP65">
        <f>IF($IW65&gt;=29,INDEX($GL:$GL,$IV65+29),"")</f>
      </c>
      <c r="HQ65">
        <f>IF($IW65&gt;=30,INDEX($GL:$GL,$IV65+30),"")</f>
      </c>
      <c r="HR65">
        <f>IF($IW65&gt;=31,INDEX($GL:$GL,$IV65+31),"")</f>
      </c>
      <c r="HS65">
        <f>IF($IW65&gt;=32,INDEX($GL:$GL,$IV65+32),"")</f>
      </c>
      <c r="HT65">
        <f>IF($IW65&gt;=33,INDEX($GL:$GL,$IV65+33),"")</f>
      </c>
      <c r="HU65">
        <f>IF($IW65&gt;=34,INDEX($GL:$GL,$IV65+34),"")</f>
      </c>
      <c r="HV65">
        <f>IF($IW65&gt;=35,INDEX($GL:$GL,$IV65+35),"")</f>
      </c>
      <c r="HW65">
        <f>IF($IW65&gt;=36,INDEX($GL:$GL,$IV65+36),"")</f>
      </c>
      <c r="HX65">
        <f>IF($IW65&gt;=37,INDEX($GL:$GL,$IV65+37),"")</f>
      </c>
      <c r="HY65">
        <f>IF($IW65&gt;=38,INDEX($GL:$GL,$IV65+38),"")</f>
      </c>
      <c r="HZ65">
        <f>IF($IW65&gt;=39,INDEX($GL:$GL,$IV65+39),"")</f>
      </c>
      <c r="IA65">
        <f>IF($IW65&gt;=40,INDEX($GL:$GL,$IV65+40),"")</f>
      </c>
      <c r="IB65">
        <f>IF($IW65&gt;=41,INDEX($GL:$GL,$IV65+41),"")</f>
      </c>
      <c r="IC65">
        <f>IF($IW65&gt;=42,INDEX($GL:$GL,$IV65+42),"")</f>
      </c>
      <c r="ID65">
        <f>IF($IW65&gt;=43,INDEX($GL:$GL,$IV65+43),"")</f>
      </c>
      <c r="IE65">
        <f>IF($IW65&gt;=44,INDEX($GL:$GL,$IV65+44),"")</f>
      </c>
      <c r="IF65">
        <f>IF($IW65&gt;=45,INDEX($GL:$GL,$IV65+45),"")</f>
      </c>
      <c r="IG65">
        <f>IF($IW65&gt;=46,INDEX($GL:$GL,$IV65+46),"")</f>
      </c>
      <c r="IH65">
        <f>IF($IW65&gt;=47,INDEX($GL:$GL,$IV65+47),"")</f>
      </c>
      <c r="II65">
        <f>IF($IW65&gt;=48,INDEX($GL:$GL,$IV65+48),"")</f>
      </c>
      <c r="IJ65">
        <f>IF($IW65&gt;=49,INDEX($GL:$GL,$IV65+49),"")</f>
      </c>
      <c r="IK65">
        <f>IF($IW65&gt;=50,INDEX($GL:$GL,$IV65+50),"")</f>
      </c>
      <c r="IL65">
        <f>IF($IW65&gt;=51,INDEX($GL:$GL,$IV65+51),"")</f>
      </c>
      <c r="IM65">
        <f>IF($IW65&gt;=52,INDEX($GL:$GL,$IV65+52),"")</f>
      </c>
      <c r="IN65">
        <f>IF($IW65&gt;=53,INDEX($GL:$GL,$IV65+53),"")</f>
      </c>
      <c r="IO65">
        <f>IF($IW65&gt;=54,INDEX($GL:$GL,$IV65+54),"")</f>
      </c>
      <c r="IP65">
        <f>IF($IW65&gt;=55,INDEX($GL:$GL,$IV65+55),"")</f>
      </c>
      <c r="IQ65">
        <f>IF($IW65&gt;=56,INDEX($GL:$GL,$IV65+56),"")</f>
      </c>
      <c r="IR65">
        <f>IF($IW65&gt;=57,INDEX($GL:$GL,$IV65+57),"")</f>
      </c>
      <c r="IS65">
        <f>IF($IW65&gt;=58,INDEX($GL:$GL,$IV65+58),"")</f>
      </c>
      <c r="IT65">
        <f>IF($IW65&gt;=59,INDEX($GL:$GL,$IV65+59),"")</f>
      </c>
      <c r="IU65">
        <f>IF($IW65&gt;=60,INDEX($GL:$GL,$IV65+60),"")</f>
      </c>
      <c r="IV65">
        <f>IFERROR(MATCH($GK65,$GL$2:$GL$324,0)+1,0)</f>
      </c>
      <c r="IW65">
        <f>IFERROR(INDEX($GM$2:$GM$324,MATCH($GK65,$GL$2:$GL$324,0)),0)</f>
      </c>
      <c r="IX65" t="s">
        <v>34</v>
      </c>
      <c r="IY65" t="s">
        <v>34</v>
      </c>
    </row>
    <row r="66" spans="1:259" x14ac:dyDescent="0.25">
      <c r="K66">
        <f>IF(OR($N66="",$J66=""),"",IFERROR($N66/$J66,0))</f>
      </c>
      <c r="L66">
        <f>IF($N66="","",
SUM($M66,$O66,$T66,$P66,$R66)*
(1-IF($U66="",0,VALUE($U66)/100)))</f>
      </c>
      <c r="M66">
        <f>IF($N66="","",$N66)</f>
      </c>
      <c r="O66">
        <f>IF($N66="","",
IF($H66="","",
IF(ISNUMBER(SEARCH("exempt",LOWER($H66))),0,
$N66*(VALUE(SUBSTITUTE($H66,"%",""))/100))))</f>
      </c>
      <c r="V66">
        <f>IFERROR(IF(FIND(" - ",$E66)&gt;0,MID($E66,FIND(" - ",$E66)+3,LEN($E66)),""),"")</f>
      </c>
      <c r="AE66" t="s">
        <v>388</v>
      </c>
      <c r="AG66" t="s">
        <v>389</v>
      </c>
      <c r="AH66" t="s">
        <v>389</v>
      </c>
      <c r="AI66" t="s">
        <v>174</v>
      </c>
      <c r="AJ66">
        <f>IFERROR(LEFT($E66,FIND(" - ",$E66)-1),$E66)</f>
      </c>
      <c r="AK66" t="s">
        <v>330</v>
      </c>
      <c r="AM66">
        <f>IF($CB66&gt;=1,INDEX($AK:$AK,$CA66+1),"")</f>
      </c>
      <c r="AN66">
        <f>IF($CB66&gt;=2,INDEX($AK:$AK,$CA66+2),"")</f>
      </c>
      <c r="AO66">
        <f>IF($CB66&gt;=3,INDEX($AK:$AK,$CA66+3),"")</f>
      </c>
      <c r="AP66">
        <f>IF($CB66&gt;=4,INDEX($AK:$AK,$CA66+4),"")</f>
      </c>
      <c r="AQ66">
        <f>IF($CB66&gt;=5,INDEX($AK:$AK,$CA66+5),"")</f>
      </c>
      <c r="AR66">
        <f>IF($CB66&gt;=6,INDEX($AK:$AK,$CA66+6),"")</f>
      </c>
      <c r="AS66">
        <f>IF($CB66&gt;=7,INDEX($AK:$AK,$CA66+7),"")</f>
      </c>
      <c r="AT66">
        <f>IF($CB66&gt;=8,INDEX($AK:$AK,$CA66+8),"")</f>
      </c>
      <c r="AU66">
        <f>IF($CB66&gt;=9,INDEX($AK:$AK,$CA66+9),"")</f>
      </c>
      <c r="AV66">
        <f>IF($CB66&gt;=10,INDEX($AK:$AK,$CA66+10),"")</f>
      </c>
      <c r="AW66">
        <f>IF($CB66&gt;=11,INDEX($AK:$AK,$CA66+11),"")</f>
      </c>
      <c r="AX66">
        <f>IF($CB66&gt;=12,INDEX($AK:$AK,$CA66+12),"")</f>
      </c>
      <c r="AY66">
        <f>IF($CB66&gt;=13,INDEX($AK:$AK,$CA66+13),"")</f>
      </c>
      <c r="AZ66">
        <f>IF($CB66&gt;=14,INDEX($AK:$AK,$CA66+14),"")</f>
      </c>
      <c r="BA66">
        <f>IF($CB66&gt;=15,INDEX($AK:$AK,$CA66+15),"")</f>
      </c>
      <c r="BB66">
        <f>IF($CB66&gt;=16,INDEX($AK:$AK,$CA66+16),"")</f>
      </c>
      <c r="BC66">
        <f>IF($CB66&gt;=17,INDEX($AK:$AK,$CA66+17),"")</f>
      </c>
      <c r="BD66">
        <f>IF($CB66&gt;=18,INDEX($AK:$AK,$CA66+18),"")</f>
      </c>
      <c r="BE66">
        <f>IF($CB66&gt;=19,INDEX($AK:$AK,$CA66+19),"")</f>
      </c>
      <c r="BF66">
        <f>IF($CB66&gt;=20,INDEX($AK:$AK,$CA66+20),"")</f>
      </c>
      <c r="BG66">
        <f>IF($CB66&gt;=21,INDEX($AK:$AK,$CA66+21),"")</f>
      </c>
      <c r="BH66">
        <f>IF($CB66&gt;=22,INDEX($AK:$AK,$CA66+22),"")</f>
      </c>
      <c r="BI66">
        <f>IF($CB66&gt;=23,INDEX($AK:$AK,$CA66+23),"")</f>
      </c>
      <c r="BJ66">
        <f>IF($CB66&gt;=24,INDEX($AK:$AK,$CA66+24),"")</f>
      </c>
      <c r="BK66">
        <f>IF($CB66&gt;=25,INDEX($AK:$AK,$CA66+25),"")</f>
      </c>
      <c r="BL66">
        <f>IF($CB66&gt;=26,INDEX($AK:$AK,$CA66+26),"")</f>
      </c>
      <c r="BM66">
        <f>IF($CB66&gt;=27,INDEX($AK:$AK,$CA66+27),"")</f>
      </c>
      <c r="BN66">
        <f>IF($CB66&gt;=28,INDEX($AK:$AK,$CA66+28),"")</f>
      </c>
      <c r="BO66">
        <f>IF($CB66&gt;=29,INDEX($AK:$AK,$CA66+29),"")</f>
      </c>
      <c r="BP66">
        <f>IF($CB66&gt;=30,INDEX($AK:$AK,$CA66+30),"")</f>
      </c>
      <c r="BQ66">
        <f>IF($CB66&gt;=31,INDEX($AK:$AK,$CA66+31),"")</f>
      </c>
      <c r="BR66">
        <f>IF($CB66&gt;=32,INDEX($AK:$AK,$CA66+32),"")</f>
      </c>
      <c r="BS66">
        <f>IF($CB66&gt;=33,INDEX($AK:$AK,$CA66+33),"")</f>
      </c>
      <c r="BT66">
        <f>IF($CB66&gt;=34,INDEX($AK:$AK,$CA66+34),"")</f>
      </c>
      <c r="BU66">
        <f>IF($CB66&gt;=35,INDEX($AK:$AK,$CA66+35),"")</f>
      </c>
      <c r="BV66">
        <f>IF($CB66&gt;=36,INDEX($AK:$AK,$CA66+36),"")</f>
      </c>
      <c r="BW66">
        <f>IF($CB66&gt;=37,INDEX($AK:$AK,$CA66+37),"")</f>
      </c>
      <c r="BX66">
        <f>IF($CB66&gt;=38,INDEX($AK:$AK,$CA66+38),"")</f>
      </c>
      <c r="BY66">
        <f>IF($CB66&gt;=39,INDEX($AK:$AK,$CA66+39),"")</f>
      </c>
      <c r="BZ66">
        <f>IF($CB66&gt;=40,INDEX($AK:$AK,$CA66+40),"")</f>
      </c>
      <c r="CA66">
        <f>IFERROR(MATCH($AJ66,$AK$2:$AK$134,0)+1,0)</f>
      </c>
      <c r="CB66">
        <f>IFERROR(INDEX($AL$2:$AL$134,MATCH($AJ66,$AK$2:$AK$134,0)),0)</f>
      </c>
      <c r="CC66">
        <f>IFERROR(LEFT($F66,FIND(" - ",$F66)-1),$F66)</f>
      </c>
      <c r="CD66" t="s">
        <v>212</v>
      </c>
      <c r="CF66">
        <f>IF($DA66&gt;=1,INDEX($CD:$CD,$CZ66+1),"")</f>
      </c>
      <c r="CG66">
        <f>IF($DA66&gt;=2,INDEX($CD:$CD,$CZ66+2),"")</f>
      </c>
      <c r="CH66">
        <f>IF($DA66&gt;=3,INDEX($CD:$CD,$CZ66+3),"")</f>
      </c>
      <c r="CI66">
        <f>IF($DA66&gt;=4,INDEX($CD:$CD,$CZ66+4),"")</f>
      </c>
      <c r="CJ66">
        <f>IF($DA66&gt;=5,INDEX($CD:$CD,$CZ66+5),"")</f>
      </c>
      <c r="CK66">
        <f>IF($DA66&gt;=6,INDEX($CD:$CD,$CZ66+6),"")</f>
      </c>
      <c r="CL66">
        <f>IF($DA66&gt;=7,INDEX($CD:$CD,$CZ66+7),"")</f>
      </c>
      <c r="CM66">
        <f>IF($DA66&gt;=8,INDEX($CD:$CD,$CZ66+8),"")</f>
      </c>
      <c r="CN66">
        <f>IF($DA66&gt;=9,INDEX($CD:$CD,$CZ66+9),"")</f>
      </c>
      <c r="CO66">
        <f>IF($DA66&gt;=10,INDEX($CD:$CD,$CZ66+10),"")</f>
      </c>
      <c r="CP66">
        <f>IF($DA66&gt;=11,INDEX($CD:$CD,$CZ66+11),"")</f>
      </c>
      <c r="CQ66">
        <f>IF($DA66&gt;=12,INDEX($CD:$CD,$CZ66+12),"")</f>
      </c>
      <c r="CR66">
        <f>IF($DA66&gt;=13,INDEX($CD:$CD,$CZ66+13),"")</f>
      </c>
      <c r="CS66">
        <f>IF($DA66&gt;=14,INDEX($CD:$CD,$CZ66+14),"")</f>
      </c>
      <c r="CT66">
        <f>IF($DA66&gt;=15,INDEX($CD:$CD,$CZ66+15),"")</f>
      </c>
      <c r="CU66">
        <f>IF($DA66&gt;=16,INDEX($CD:$CD,$CZ66+16),"")</f>
      </c>
      <c r="CV66">
        <f>IF($DA66&gt;=17,INDEX($CD:$CD,$CZ66+17),"")</f>
      </c>
      <c r="CW66">
        <f>IF($DA66&gt;=18,INDEX($CD:$CD,$CZ66+18),"")</f>
      </c>
      <c r="CX66">
        <f>IF($DA66&gt;=19,INDEX($CD:$CD,$CZ66+19),"")</f>
      </c>
      <c r="CY66">
        <f>IF($DA66&gt;=20,INDEX($CD:$CD,$CZ66+20),"")</f>
      </c>
      <c r="CZ66">
        <f>IFERROR(MATCH($CC66,$CD$2:$CD$263,0)+1,0)</f>
      </c>
      <c r="DA66">
        <f>IFERROR(INDEX($CE$2:$CE$263,MATCH($CC66,$CD$2:$CD$263,0)),0)</f>
      </c>
      <c r="DB66">
        <f>IFERROR(INDEX($AI:$AI,MATCH($H66,$AH:$AH,0))&amp;"","")</f>
      </c>
      <c r="DC66" t="s">
        <v>390</v>
      </c>
      <c r="DD66" t="s">
        <v>255</v>
      </c>
      <c r="DF66">
        <f>IF($GI66&gt;=1,INDEX($DC:$DC,$GH66+1),"")</f>
      </c>
      <c r="DG66">
        <f>IF($GI66&gt;=2,INDEX($DC:$DC,$GH66+2),"")</f>
      </c>
      <c r="DH66">
        <f>IF($GI66&gt;=3,INDEX($DC:$DC,$GH66+3),"")</f>
      </c>
      <c r="DI66">
        <f>IF($GI66&gt;=4,INDEX($DC:$DC,$GH66+4),"")</f>
      </c>
      <c r="DJ66">
        <f>IF($GI66&gt;=5,INDEX($DC:$DC,$GH66+5),"")</f>
      </c>
      <c r="DK66">
        <f>IF($GI66&gt;=6,INDEX($DC:$DC,$GH66+6),"")</f>
      </c>
      <c r="DL66">
        <f>IF($GI66&gt;=7,INDEX($DC:$DC,$GH66+7),"")</f>
      </c>
      <c r="DM66">
        <f>IF($GI66&gt;=8,INDEX($DC:$DC,$GH66+8),"")</f>
      </c>
      <c r="DN66">
        <f>IF($GI66&gt;=9,INDEX($DC:$DC,$GH66+9),"")</f>
      </c>
      <c r="DO66">
        <f>IF($GI66&gt;=10,INDEX($DC:$DC,$GH66+10),"")</f>
      </c>
      <c r="DP66">
        <f>IF($GI66&gt;=11,INDEX($DC:$DC,$GH66+11),"")</f>
      </c>
      <c r="DQ66">
        <f>IF($GI66&gt;=12,INDEX($DC:$DC,$GH66+12),"")</f>
      </c>
      <c r="DR66">
        <f>IF($GI66&gt;=13,INDEX($DC:$DC,$GH66+13),"")</f>
      </c>
      <c r="DS66">
        <f>IF($GI66&gt;=14,INDEX($DC:$DC,$GH66+14),"")</f>
      </c>
      <c r="DT66">
        <f>IF($GI66&gt;=15,INDEX($DC:$DC,$GH66+15),"")</f>
      </c>
      <c r="DU66">
        <f>IF($GI66&gt;=16,INDEX($DC:$DC,$GH66+16),"")</f>
      </c>
      <c r="DV66">
        <f>IF($GI66&gt;=17,INDEX($DC:$DC,$GH66+17),"")</f>
      </c>
      <c r="DW66">
        <f>IF($GI66&gt;=18,INDEX($DC:$DC,$GH66+18),"")</f>
      </c>
      <c r="DX66">
        <f>IF($GI66&gt;=19,INDEX($DC:$DC,$GH66+19),"")</f>
      </c>
      <c r="DY66">
        <f>IF($GI66&gt;=20,INDEX($DC:$DC,$GH66+20),"")</f>
      </c>
      <c r="DZ66">
        <f>IF($GI66&gt;=21,INDEX($DC:$DC,$GH66+21),"")</f>
      </c>
      <c r="EA66">
        <f>IF($GI66&gt;=22,INDEX($DC:$DC,$GH66+22),"")</f>
      </c>
      <c r="EB66">
        <f>IF($GI66&gt;=23,INDEX($DC:$DC,$GH66+23),"")</f>
      </c>
      <c r="EC66">
        <f>IF($GI66&gt;=24,INDEX($DC:$DC,$GH66+24),"")</f>
      </c>
      <c r="ED66">
        <f>IF($GI66&gt;=25,INDEX($DC:$DC,$GH66+25),"")</f>
      </c>
      <c r="EE66">
        <f>IF($GI66&gt;=26,INDEX($DC:$DC,$GH66+26),"")</f>
      </c>
      <c r="EF66">
        <f>IF($GI66&gt;=27,INDEX($DC:$DC,$GH66+27),"")</f>
      </c>
      <c r="EG66">
        <f>IF($GI66&gt;=28,INDEX($DC:$DC,$GH66+28),"")</f>
      </c>
      <c r="EH66">
        <f>IF($GI66&gt;=29,INDEX($DC:$DC,$GH66+29),"")</f>
      </c>
      <c r="EI66">
        <f>IF($GI66&gt;=30,INDEX($DC:$DC,$GH66+30),"")</f>
      </c>
      <c r="EJ66">
        <f>IF($GI66&gt;=31,INDEX($DC:$DC,$GH66+31),"")</f>
      </c>
      <c r="EK66">
        <f>IF($GI66&gt;=32,INDEX($DC:$DC,$GH66+32),"")</f>
      </c>
      <c r="EL66">
        <f>IF($GI66&gt;=33,INDEX($DC:$DC,$GH66+33),"")</f>
      </c>
      <c r="EM66">
        <f>IF($GI66&gt;=34,INDEX($DC:$DC,$GH66+34),"")</f>
      </c>
      <c r="EN66">
        <f>IF($GI66&gt;=35,INDEX($DC:$DC,$GH66+35),"")</f>
      </c>
      <c r="EO66">
        <f>IF($GI66&gt;=36,INDEX($DC:$DC,$GH66+36),"")</f>
      </c>
      <c r="EP66">
        <f>IF($GI66&gt;=37,INDEX($DC:$DC,$GH66+37),"")</f>
      </c>
      <c r="EQ66">
        <f>IF($GI66&gt;=38,INDEX($DC:$DC,$GH66+38),"")</f>
      </c>
      <c r="ER66">
        <f>IF($GI66&gt;=39,INDEX($DC:$DC,$GH66+39),"")</f>
      </c>
      <c r="ES66">
        <f>IF($GI66&gt;=40,INDEX($DC:$DC,$GH66+40),"")</f>
      </c>
      <c r="ET66">
        <f>IF($GI66&gt;=1,INDEX($DD:$DD,$GH66+1),"")</f>
      </c>
      <c r="EU66">
        <f>IF($GI66&gt;=2,INDEX($DD:$DD,$GH66+2),"")</f>
      </c>
      <c r="EV66">
        <f>IF($GI66&gt;=3,INDEX($DD:$DD,$GH66+3),"")</f>
      </c>
      <c r="EW66">
        <f>IF($GI66&gt;=4,INDEX($DD:$DD,$GH66+4),"")</f>
      </c>
      <c r="EX66">
        <f>IF($GI66&gt;=5,INDEX($DD:$DD,$GH66+5),"")</f>
      </c>
      <c r="EY66">
        <f>IF($GI66&gt;=6,INDEX($DD:$DD,$GH66+6),"")</f>
      </c>
      <c r="EZ66">
        <f>IF($GI66&gt;=7,INDEX($DD:$DD,$GH66+7),"")</f>
      </c>
      <c r="FA66">
        <f>IF($GI66&gt;=8,INDEX($DD:$DD,$GH66+8),"")</f>
      </c>
      <c r="FB66">
        <f>IF($GI66&gt;=9,INDEX($DD:$DD,$GH66+9),"")</f>
      </c>
      <c r="FC66">
        <f>IF($GI66&gt;=10,INDEX($DD:$DD,$GH66+10),"")</f>
      </c>
      <c r="FD66">
        <f>IF($GI66&gt;=11,INDEX($DD:$DD,$GH66+11),"")</f>
      </c>
      <c r="FE66">
        <f>IF($GI66&gt;=12,INDEX($DD:$DD,$GH66+12),"")</f>
      </c>
      <c r="FF66">
        <f>IF($GI66&gt;=13,INDEX($DD:$DD,$GH66+13),"")</f>
      </c>
      <c r="FG66">
        <f>IF($GI66&gt;=14,INDEX($DD:$DD,$GH66+14),"")</f>
      </c>
      <c r="FH66">
        <f>IF($GI66&gt;=15,INDEX($DD:$DD,$GH66+15),"")</f>
      </c>
      <c r="FI66">
        <f>IF($GI66&gt;=16,INDEX($DD:$DD,$GH66+16),"")</f>
      </c>
      <c r="FJ66">
        <f>IF($GI66&gt;=17,INDEX($DD:$DD,$GH66+17),"")</f>
      </c>
      <c r="FK66">
        <f>IF($GI66&gt;=18,INDEX($DD:$DD,$GH66+18),"")</f>
      </c>
      <c r="FL66">
        <f>IF($GI66&gt;=19,INDEX($DD:$DD,$GH66+19),"")</f>
      </c>
      <c r="FM66">
        <f>IF($GI66&gt;=20,INDEX($DD:$DD,$GH66+20),"")</f>
      </c>
      <c r="FN66">
        <f>IF($GI66&gt;=21,INDEX($DD:$DD,$GH66+21),"")</f>
      </c>
      <c r="FO66">
        <f>IF($GI66&gt;=22,INDEX($DD:$DD,$GH66+22),"")</f>
      </c>
      <c r="FP66">
        <f>IF($GI66&gt;=23,INDEX($DD:$DD,$GH66+23),"")</f>
      </c>
      <c r="FQ66">
        <f>IF($GI66&gt;=24,INDEX($DD:$DD,$GH66+24),"")</f>
      </c>
      <c r="FR66">
        <f>IF($GI66&gt;=25,INDEX($DD:$DD,$GH66+25),"")</f>
      </c>
      <c r="FS66">
        <f>IF($GI66&gt;=26,INDEX($DD:$DD,$GH66+26),"")</f>
      </c>
      <c r="FT66">
        <f>IF($GI66&gt;=27,INDEX($DD:$DD,$GH66+27),"")</f>
      </c>
      <c r="FU66">
        <f>IF($GI66&gt;=28,INDEX($DD:$DD,$GH66+28),"")</f>
      </c>
      <c r="FV66">
        <f>IF($GI66&gt;=29,INDEX($DD:$DD,$GH66+29),"")</f>
      </c>
      <c r="FW66">
        <f>IF($GI66&gt;=30,INDEX($DD:$DD,$GH66+30),"")</f>
      </c>
      <c r="FX66">
        <f>IF($GI66&gt;=31,INDEX($DD:$DD,$GH66+31),"")</f>
      </c>
      <c r="FY66">
        <f>IF($GI66&gt;=32,INDEX($DD:$DD,$GH66+32),"")</f>
      </c>
      <c r="FZ66">
        <f>IF($GI66&gt;=33,INDEX($DD:$DD,$GH66+33),"")</f>
      </c>
      <c r="GA66">
        <f>IF($GI66&gt;=34,INDEX($DD:$DD,$GH66+34),"")</f>
      </c>
      <c r="GB66">
        <f>IF($GI66&gt;=35,INDEX($DD:$DD,$GH66+35),"")</f>
      </c>
      <c r="GC66">
        <f>IF($GI66&gt;=36,INDEX($DD:$DD,$GH66+36),"")</f>
      </c>
      <c r="GD66">
        <f>IF($GI66&gt;=37,INDEX($DD:$DD,$GH66+37),"")</f>
      </c>
      <c r="GE66">
        <f>IF($GI66&gt;=38,INDEX($DD:$DD,$GH66+38),"")</f>
      </c>
      <c r="GF66">
        <f>IF($GI66&gt;=39,INDEX($DD:$DD,$GH66+39),"")</f>
      </c>
      <c r="GG66">
        <f>IF($GI66&gt;=40,INDEX($DD:$DD,$GH66+40),"")</f>
      </c>
      <c r="GH66">
        <f>IFERROR(MATCH($DB66,$DC$2:$DC$148,0)+1,0)</f>
      </c>
      <c r="GI66">
        <f>IFERROR(INDEX($DE$2:$DE$148,MATCH($DB66,$DC$2:$DC$148,0)),0)</f>
      </c>
      <c r="GJ66">
        <f>IFERROR(MATCH($S66,$DF$66:$ES$66,0),0)</f>
      </c>
      <c r="GK66">
        <f>IF($GJ66&gt;0,INDEX($ET$66:$GG$66,$GJ66),"")</f>
      </c>
      <c r="GL66" t="s">
        <v>391</v>
      </c>
      <c r="GN66">
        <f>IF($IW66&gt;=1,INDEX($GL:$GL,$IV66+1),"")</f>
      </c>
      <c r="GO66">
        <f>IF($IW66&gt;=2,INDEX($GL:$GL,$IV66+2),"")</f>
      </c>
      <c r="GP66">
        <f>IF($IW66&gt;=3,INDEX($GL:$GL,$IV66+3),"")</f>
      </c>
      <c r="GQ66">
        <f>IF($IW66&gt;=4,INDEX($GL:$GL,$IV66+4),"")</f>
      </c>
      <c r="GR66">
        <f>IF($IW66&gt;=5,INDEX($GL:$GL,$IV66+5),"")</f>
      </c>
      <c r="GS66">
        <f>IF($IW66&gt;=6,INDEX($GL:$GL,$IV66+6),"")</f>
      </c>
      <c r="GT66">
        <f>IF($IW66&gt;=7,INDEX($GL:$GL,$IV66+7),"")</f>
      </c>
      <c r="GU66">
        <f>IF($IW66&gt;=8,INDEX($GL:$GL,$IV66+8),"")</f>
      </c>
      <c r="GV66">
        <f>IF($IW66&gt;=9,INDEX($GL:$GL,$IV66+9),"")</f>
      </c>
      <c r="GW66">
        <f>IF($IW66&gt;=10,INDEX($GL:$GL,$IV66+10),"")</f>
      </c>
      <c r="GX66">
        <f>IF($IW66&gt;=11,INDEX($GL:$GL,$IV66+11),"")</f>
      </c>
      <c r="GY66">
        <f>IF($IW66&gt;=12,INDEX($GL:$GL,$IV66+12),"")</f>
      </c>
      <c r="GZ66">
        <f>IF($IW66&gt;=13,INDEX($GL:$GL,$IV66+13),"")</f>
      </c>
      <c r="HA66">
        <f>IF($IW66&gt;=14,INDEX($GL:$GL,$IV66+14),"")</f>
      </c>
      <c r="HB66">
        <f>IF($IW66&gt;=15,INDEX($GL:$GL,$IV66+15),"")</f>
      </c>
      <c r="HC66">
        <f>IF($IW66&gt;=16,INDEX($GL:$GL,$IV66+16),"")</f>
      </c>
      <c r="HD66">
        <f>IF($IW66&gt;=17,INDEX($GL:$GL,$IV66+17),"")</f>
      </c>
      <c r="HE66">
        <f>IF($IW66&gt;=18,INDEX($GL:$GL,$IV66+18),"")</f>
      </c>
      <c r="HF66">
        <f>IF($IW66&gt;=19,INDEX($GL:$GL,$IV66+19),"")</f>
      </c>
      <c r="HG66">
        <f>IF($IW66&gt;=20,INDEX($GL:$GL,$IV66+20),"")</f>
      </c>
      <c r="HH66">
        <f>IF($IW66&gt;=21,INDEX($GL:$GL,$IV66+21),"")</f>
      </c>
      <c r="HI66">
        <f>IF($IW66&gt;=22,INDEX($GL:$GL,$IV66+22),"")</f>
      </c>
      <c r="HJ66">
        <f>IF($IW66&gt;=23,INDEX($GL:$GL,$IV66+23),"")</f>
      </c>
      <c r="HK66">
        <f>IF($IW66&gt;=24,INDEX($GL:$GL,$IV66+24),"")</f>
      </c>
      <c r="HL66">
        <f>IF($IW66&gt;=25,INDEX($GL:$GL,$IV66+25),"")</f>
      </c>
      <c r="HM66">
        <f>IF($IW66&gt;=26,INDEX($GL:$GL,$IV66+26),"")</f>
      </c>
      <c r="HN66">
        <f>IF($IW66&gt;=27,INDEX($GL:$GL,$IV66+27),"")</f>
      </c>
      <c r="HO66">
        <f>IF($IW66&gt;=28,INDEX($GL:$GL,$IV66+28),"")</f>
      </c>
      <c r="HP66">
        <f>IF($IW66&gt;=29,INDEX($GL:$GL,$IV66+29),"")</f>
      </c>
      <c r="HQ66">
        <f>IF($IW66&gt;=30,INDEX($GL:$GL,$IV66+30),"")</f>
      </c>
      <c r="HR66">
        <f>IF($IW66&gt;=31,INDEX($GL:$GL,$IV66+31),"")</f>
      </c>
      <c r="HS66">
        <f>IF($IW66&gt;=32,INDEX($GL:$GL,$IV66+32),"")</f>
      </c>
      <c r="HT66">
        <f>IF($IW66&gt;=33,INDEX($GL:$GL,$IV66+33),"")</f>
      </c>
      <c r="HU66">
        <f>IF($IW66&gt;=34,INDEX($GL:$GL,$IV66+34),"")</f>
      </c>
      <c r="HV66">
        <f>IF($IW66&gt;=35,INDEX($GL:$GL,$IV66+35),"")</f>
      </c>
      <c r="HW66">
        <f>IF($IW66&gt;=36,INDEX($GL:$GL,$IV66+36),"")</f>
      </c>
      <c r="HX66">
        <f>IF($IW66&gt;=37,INDEX($GL:$GL,$IV66+37),"")</f>
      </c>
      <c r="HY66">
        <f>IF($IW66&gt;=38,INDEX($GL:$GL,$IV66+38),"")</f>
      </c>
      <c r="HZ66">
        <f>IF($IW66&gt;=39,INDEX($GL:$GL,$IV66+39),"")</f>
      </c>
      <c r="IA66">
        <f>IF($IW66&gt;=40,INDEX($GL:$GL,$IV66+40),"")</f>
      </c>
      <c r="IB66">
        <f>IF($IW66&gt;=41,INDEX($GL:$GL,$IV66+41),"")</f>
      </c>
      <c r="IC66">
        <f>IF($IW66&gt;=42,INDEX($GL:$GL,$IV66+42),"")</f>
      </c>
      <c r="ID66">
        <f>IF($IW66&gt;=43,INDEX($GL:$GL,$IV66+43),"")</f>
      </c>
      <c r="IE66">
        <f>IF($IW66&gt;=44,INDEX($GL:$GL,$IV66+44),"")</f>
      </c>
      <c r="IF66">
        <f>IF($IW66&gt;=45,INDEX($GL:$GL,$IV66+45),"")</f>
      </c>
      <c r="IG66">
        <f>IF($IW66&gt;=46,INDEX($GL:$GL,$IV66+46),"")</f>
      </c>
      <c r="IH66">
        <f>IF($IW66&gt;=47,INDEX($GL:$GL,$IV66+47),"")</f>
      </c>
      <c r="II66">
        <f>IF($IW66&gt;=48,INDEX($GL:$GL,$IV66+48),"")</f>
      </c>
      <c r="IJ66">
        <f>IF($IW66&gt;=49,INDEX($GL:$GL,$IV66+49),"")</f>
      </c>
      <c r="IK66">
        <f>IF($IW66&gt;=50,INDEX($GL:$GL,$IV66+50),"")</f>
      </c>
      <c r="IL66">
        <f>IF($IW66&gt;=51,INDEX($GL:$GL,$IV66+51),"")</f>
      </c>
      <c r="IM66">
        <f>IF($IW66&gt;=52,INDEX($GL:$GL,$IV66+52),"")</f>
      </c>
      <c r="IN66">
        <f>IF($IW66&gt;=53,INDEX($GL:$GL,$IV66+53),"")</f>
      </c>
      <c r="IO66">
        <f>IF($IW66&gt;=54,INDEX($GL:$GL,$IV66+54),"")</f>
      </c>
      <c r="IP66">
        <f>IF($IW66&gt;=55,INDEX($GL:$GL,$IV66+55),"")</f>
      </c>
      <c r="IQ66">
        <f>IF($IW66&gt;=56,INDEX($GL:$GL,$IV66+56),"")</f>
      </c>
      <c r="IR66">
        <f>IF($IW66&gt;=57,INDEX($GL:$GL,$IV66+57),"")</f>
      </c>
      <c r="IS66">
        <f>IF($IW66&gt;=58,INDEX($GL:$GL,$IV66+58),"")</f>
      </c>
      <c r="IT66">
        <f>IF($IW66&gt;=59,INDEX($GL:$GL,$IV66+59),"")</f>
      </c>
      <c r="IU66">
        <f>IF($IW66&gt;=60,INDEX($GL:$GL,$IV66+60),"")</f>
      </c>
      <c r="IV66">
        <f>IFERROR(MATCH($GK66,$GL$2:$GL$324,0)+1,0)</f>
      </c>
      <c r="IW66">
        <f>IFERROR(INDEX($GM$2:$GM$324,MATCH($GK66,$GL$2:$GL$324,0)),0)</f>
      </c>
      <c r="IX66" t="s">
        <v>34</v>
      </c>
      <c r="IY66" t="s">
        <v>34</v>
      </c>
    </row>
    <row r="67" spans="1:259" x14ac:dyDescent="0.25">
      <c r="K67">
        <f>IF(OR($N67="",$J67=""),"",IFERROR($N67/$J67,0))</f>
      </c>
      <c r="L67">
        <f>IF($N67="","",
SUM($M67,$O67,$T67,$P67,$R67)*
(1-IF($U67="",0,VALUE($U67)/100)))</f>
      </c>
      <c r="M67">
        <f>IF($N67="","",$N67)</f>
      </c>
      <c r="O67">
        <f>IF($N67="","",
IF($H67="","",
IF(ISNUMBER(SEARCH("exempt",LOWER($H67))),0,
$N67*(VALUE(SUBSTITUTE($H67,"%",""))/100))))</f>
      </c>
      <c r="V67">
        <f>IFERROR(IF(FIND(" - ",$E67)&gt;0,MID($E67,FIND(" - ",$E67)+3,LEN($E67)),""),"")</f>
      </c>
      <c r="AE67" t="s">
        <v>392</v>
      </c>
      <c r="AG67" t="s">
        <v>393</v>
      </c>
      <c r="AH67" t="s">
        <v>393</v>
      </c>
      <c r="AI67" t="s">
        <v>394</v>
      </c>
      <c r="AJ67">
        <f>IFERROR(LEFT($E67,FIND(" - ",$E67)-1),$E67)</f>
      </c>
      <c r="AK67" t="s">
        <v>28</v>
      </c>
      <c r="AM67">
        <f>IF($CB67&gt;=1,INDEX($AK:$AK,$CA67+1),"")</f>
      </c>
      <c r="AN67">
        <f>IF($CB67&gt;=2,INDEX($AK:$AK,$CA67+2),"")</f>
      </c>
      <c r="AO67">
        <f>IF($CB67&gt;=3,INDEX($AK:$AK,$CA67+3),"")</f>
      </c>
      <c r="AP67">
        <f>IF($CB67&gt;=4,INDEX($AK:$AK,$CA67+4),"")</f>
      </c>
      <c r="AQ67">
        <f>IF($CB67&gt;=5,INDEX($AK:$AK,$CA67+5),"")</f>
      </c>
      <c r="AR67">
        <f>IF($CB67&gt;=6,INDEX($AK:$AK,$CA67+6),"")</f>
      </c>
      <c r="AS67">
        <f>IF($CB67&gt;=7,INDEX($AK:$AK,$CA67+7),"")</f>
      </c>
      <c r="AT67">
        <f>IF($CB67&gt;=8,INDEX($AK:$AK,$CA67+8),"")</f>
      </c>
      <c r="AU67">
        <f>IF($CB67&gt;=9,INDEX($AK:$AK,$CA67+9),"")</f>
      </c>
      <c r="AV67">
        <f>IF($CB67&gt;=10,INDEX($AK:$AK,$CA67+10),"")</f>
      </c>
      <c r="AW67">
        <f>IF($CB67&gt;=11,INDEX($AK:$AK,$CA67+11),"")</f>
      </c>
      <c r="AX67">
        <f>IF($CB67&gt;=12,INDEX($AK:$AK,$CA67+12),"")</f>
      </c>
      <c r="AY67">
        <f>IF($CB67&gt;=13,INDEX($AK:$AK,$CA67+13),"")</f>
      </c>
      <c r="AZ67">
        <f>IF($CB67&gt;=14,INDEX($AK:$AK,$CA67+14),"")</f>
      </c>
      <c r="BA67">
        <f>IF($CB67&gt;=15,INDEX($AK:$AK,$CA67+15),"")</f>
      </c>
      <c r="BB67">
        <f>IF($CB67&gt;=16,INDEX($AK:$AK,$CA67+16),"")</f>
      </c>
      <c r="BC67">
        <f>IF($CB67&gt;=17,INDEX($AK:$AK,$CA67+17),"")</f>
      </c>
      <c r="BD67">
        <f>IF($CB67&gt;=18,INDEX($AK:$AK,$CA67+18),"")</f>
      </c>
      <c r="BE67">
        <f>IF($CB67&gt;=19,INDEX($AK:$AK,$CA67+19),"")</f>
      </c>
      <c r="BF67">
        <f>IF($CB67&gt;=20,INDEX($AK:$AK,$CA67+20),"")</f>
      </c>
      <c r="BG67">
        <f>IF($CB67&gt;=21,INDEX($AK:$AK,$CA67+21),"")</f>
      </c>
      <c r="BH67">
        <f>IF($CB67&gt;=22,INDEX($AK:$AK,$CA67+22),"")</f>
      </c>
      <c r="BI67">
        <f>IF($CB67&gt;=23,INDEX($AK:$AK,$CA67+23),"")</f>
      </c>
      <c r="BJ67">
        <f>IF($CB67&gt;=24,INDEX($AK:$AK,$CA67+24),"")</f>
      </c>
      <c r="BK67">
        <f>IF($CB67&gt;=25,INDEX($AK:$AK,$CA67+25),"")</f>
      </c>
      <c r="BL67">
        <f>IF($CB67&gt;=26,INDEX($AK:$AK,$CA67+26),"")</f>
      </c>
      <c r="BM67">
        <f>IF($CB67&gt;=27,INDEX($AK:$AK,$CA67+27),"")</f>
      </c>
      <c r="BN67">
        <f>IF($CB67&gt;=28,INDEX($AK:$AK,$CA67+28),"")</f>
      </c>
      <c r="BO67">
        <f>IF($CB67&gt;=29,INDEX($AK:$AK,$CA67+29),"")</f>
      </c>
      <c r="BP67">
        <f>IF($CB67&gt;=30,INDEX($AK:$AK,$CA67+30),"")</f>
      </c>
      <c r="BQ67">
        <f>IF($CB67&gt;=31,INDEX($AK:$AK,$CA67+31),"")</f>
      </c>
      <c r="BR67">
        <f>IF($CB67&gt;=32,INDEX($AK:$AK,$CA67+32),"")</f>
      </c>
      <c r="BS67">
        <f>IF($CB67&gt;=33,INDEX($AK:$AK,$CA67+33),"")</f>
      </c>
      <c r="BT67">
        <f>IF($CB67&gt;=34,INDEX($AK:$AK,$CA67+34),"")</f>
      </c>
      <c r="BU67">
        <f>IF($CB67&gt;=35,INDEX($AK:$AK,$CA67+35),"")</f>
      </c>
      <c r="BV67">
        <f>IF($CB67&gt;=36,INDEX($AK:$AK,$CA67+36),"")</f>
      </c>
      <c r="BW67">
        <f>IF($CB67&gt;=37,INDEX($AK:$AK,$CA67+37),"")</f>
      </c>
      <c r="BX67">
        <f>IF($CB67&gt;=38,INDEX($AK:$AK,$CA67+38),"")</f>
      </c>
      <c r="BY67">
        <f>IF($CB67&gt;=39,INDEX($AK:$AK,$CA67+39),"")</f>
      </c>
      <c r="BZ67">
        <f>IF($CB67&gt;=40,INDEX($AK:$AK,$CA67+40),"")</f>
      </c>
      <c r="CA67">
        <f>IFERROR(MATCH($AJ67,$AK$2:$AK$134,0)+1,0)</f>
      </c>
      <c r="CB67">
        <f>IFERROR(INDEX($AL$2:$AL$134,MATCH($AJ67,$AK$2:$AK$134,0)),0)</f>
      </c>
      <c r="CC67">
        <f>IFERROR(LEFT($F67,FIND(" - ",$F67)-1),$F67)</f>
      </c>
      <c r="CD67" t="s">
        <v>395</v>
      </c>
      <c r="CE67">
        <v>1</v>
      </c>
      <c r="CF67">
        <f>IF($DA67&gt;=1,INDEX($CD:$CD,$CZ67+1),"")</f>
      </c>
      <c r="CG67">
        <f>IF($DA67&gt;=2,INDEX($CD:$CD,$CZ67+2),"")</f>
      </c>
      <c r="CH67">
        <f>IF($DA67&gt;=3,INDEX($CD:$CD,$CZ67+3),"")</f>
      </c>
      <c r="CI67">
        <f>IF($DA67&gt;=4,INDEX($CD:$CD,$CZ67+4),"")</f>
      </c>
      <c r="CJ67">
        <f>IF($DA67&gt;=5,INDEX($CD:$CD,$CZ67+5),"")</f>
      </c>
      <c r="CK67">
        <f>IF($DA67&gt;=6,INDEX($CD:$CD,$CZ67+6),"")</f>
      </c>
      <c r="CL67">
        <f>IF($DA67&gt;=7,INDEX($CD:$CD,$CZ67+7),"")</f>
      </c>
      <c r="CM67">
        <f>IF($DA67&gt;=8,INDEX($CD:$CD,$CZ67+8),"")</f>
      </c>
      <c r="CN67">
        <f>IF($DA67&gt;=9,INDEX($CD:$CD,$CZ67+9),"")</f>
      </c>
      <c r="CO67">
        <f>IF($DA67&gt;=10,INDEX($CD:$CD,$CZ67+10),"")</f>
      </c>
      <c r="CP67">
        <f>IF($DA67&gt;=11,INDEX($CD:$CD,$CZ67+11),"")</f>
      </c>
      <c r="CQ67">
        <f>IF($DA67&gt;=12,INDEX($CD:$CD,$CZ67+12),"")</f>
      </c>
      <c r="CR67">
        <f>IF($DA67&gt;=13,INDEX($CD:$CD,$CZ67+13),"")</f>
      </c>
      <c r="CS67">
        <f>IF($DA67&gt;=14,INDEX($CD:$CD,$CZ67+14),"")</f>
      </c>
      <c r="CT67">
        <f>IF($DA67&gt;=15,INDEX($CD:$CD,$CZ67+15),"")</f>
      </c>
      <c r="CU67">
        <f>IF($DA67&gt;=16,INDEX($CD:$CD,$CZ67+16),"")</f>
      </c>
      <c r="CV67">
        <f>IF($DA67&gt;=17,INDEX($CD:$CD,$CZ67+17),"")</f>
      </c>
      <c r="CW67">
        <f>IF($DA67&gt;=18,INDEX($CD:$CD,$CZ67+18),"")</f>
      </c>
      <c r="CX67">
        <f>IF($DA67&gt;=19,INDEX($CD:$CD,$CZ67+19),"")</f>
      </c>
      <c r="CY67">
        <f>IF($DA67&gt;=20,INDEX($CD:$CD,$CZ67+20),"")</f>
      </c>
      <c r="CZ67">
        <f>IFERROR(MATCH($CC67,$CD$2:$CD$263,0)+1,0)</f>
      </c>
      <c r="DA67">
        <f>IFERROR(INDEX($CE$2:$CE$263,MATCH($CC67,$CD$2:$CD$263,0)),0)</f>
      </c>
      <c r="DB67">
        <f>IFERROR(INDEX($AI:$AI,MATCH($H67,$AH:$AH,0))&amp;"","")</f>
      </c>
      <c r="DC67" t="s">
        <v>88</v>
      </c>
      <c r="DD67" t="s">
        <v>396</v>
      </c>
      <c r="DF67">
        <f>IF($GI67&gt;=1,INDEX($DC:$DC,$GH67+1),"")</f>
      </c>
      <c r="DG67">
        <f>IF($GI67&gt;=2,INDEX($DC:$DC,$GH67+2),"")</f>
      </c>
      <c r="DH67">
        <f>IF($GI67&gt;=3,INDEX($DC:$DC,$GH67+3),"")</f>
      </c>
      <c r="DI67">
        <f>IF($GI67&gt;=4,INDEX($DC:$DC,$GH67+4),"")</f>
      </c>
      <c r="DJ67">
        <f>IF($GI67&gt;=5,INDEX($DC:$DC,$GH67+5),"")</f>
      </c>
      <c r="DK67">
        <f>IF($GI67&gt;=6,INDEX($DC:$DC,$GH67+6),"")</f>
      </c>
      <c r="DL67">
        <f>IF($GI67&gt;=7,INDEX($DC:$DC,$GH67+7),"")</f>
      </c>
      <c r="DM67">
        <f>IF($GI67&gt;=8,INDEX($DC:$DC,$GH67+8),"")</f>
      </c>
      <c r="DN67">
        <f>IF($GI67&gt;=9,INDEX($DC:$DC,$GH67+9),"")</f>
      </c>
      <c r="DO67">
        <f>IF($GI67&gt;=10,INDEX($DC:$DC,$GH67+10),"")</f>
      </c>
      <c r="DP67">
        <f>IF($GI67&gt;=11,INDEX($DC:$DC,$GH67+11),"")</f>
      </c>
      <c r="DQ67">
        <f>IF($GI67&gt;=12,INDEX($DC:$DC,$GH67+12),"")</f>
      </c>
      <c r="DR67">
        <f>IF($GI67&gt;=13,INDEX($DC:$DC,$GH67+13),"")</f>
      </c>
      <c r="DS67">
        <f>IF($GI67&gt;=14,INDEX($DC:$DC,$GH67+14),"")</f>
      </c>
      <c r="DT67">
        <f>IF($GI67&gt;=15,INDEX($DC:$DC,$GH67+15),"")</f>
      </c>
      <c r="DU67">
        <f>IF($GI67&gt;=16,INDEX($DC:$DC,$GH67+16),"")</f>
      </c>
      <c r="DV67">
        <f>IF($GI67&gt;=17,INDEX($DC:$DC,$GH67+17),"")</f>
      </c>
      <c r="DW67">
        <f>IF($GI67&gt;=18,INDEX($DC:$DC,$GH67+18),"")</f>
      </c>
      <c r="DX67">
        <f>IF($GI67&gt;=19,INDEX($DC:$DC,$GH67+19),"")</f>
      </c>
      <c r="DY67">
        <f>IF($GI67&gt;=20,INDEX($DC:$DC,$GH67+20),"")</f>
      </c>
      <c r="DZ67">
        <f>IF($GI67&gt;=21,INDEX($DC:$DC,$GH67+21),"")</f>
      </c>
      <c r="EA67">
        <f>IF($GI67&gt;=22,INDEX($DC:$DC,$GH67+22),"")</f>
      </c>
      <c r="EB67">
        <f>IF($GI67&gt;=23,INDEX($DC:$DC,$GH67+23),"")</f>
      </c>
      <c r="EC67">
        <f>IF($GI67&gt;=24,INDEX($DC:$DC,$GH67+24),"")</f>
      </c>
      <c r="ED67">
        <f>IF($GI67&gt;=25,INDEX($DC:$DC,$GH67+25),"")</f>
      </c>
      <c r="EE67">
        <f>IF($GI67&gt;=26,INDEX($DC:$DC,$GH67+26),"")</f>
      </c>
      <c r="EF67">
        <f>IF($GI67&gt;=27,INDEX($DC:$DC,$GH67+27),"")</f>
      </c>
      <c r="EG67">
        <f>IF($GI67&gt;=28,INDEX($DC:$DC,$GH67+28),"")</f>
      </c>
      <c r="EH67">
        <f>IF($GI67&gt;=29,INDEX($DC:$DC,$GH67+29),"")</f>
      </c>
      <c r="EI67">
        <f>IF($GI67&gt;=30,INDEX($DC:$DC,$GH67+30),"")</f>
      </c>
      <c r="EJ67">
        <f>IF($GI67&gt;=31,INDEX($DC:$DC,$GH67+31),"")</f>
      </c>
      <c r="EK67">
        <f>IF($GI67&gt;=32,INDEX($DC:$DC,$GH67+32),"")</f>
      </c>
      <c r="EL67">
        <f>IF($GI67&gt;=33,INDEX($DC:$DC,$GH67+33),"")</f>
      </c>
      <c r="EM67">
        <f>IF($GI67&gt;=34,INDEX($DC:$DC,$GH67+34),"")</f>
      </c>
      <c r="EN67">
        <f>IF($GI67&gt;=35,INDEX($DC:$DC,$GH67+35),"")</f>
      </c>
      <c r="EO67">
        <f>IF($GI67&gt;=36,INDEX($DC:$DC,$GH67+36),"")</f>
      </c>
      <c r="EP67">
        <f>IF($GI67&gt;=37,INDEX($DC:$DC,$GH67+37),"")</f>
      </c>
      <c r="EQ67">
        <f>IF($GI67&gt;=38,INDEX($DC:$DC,$GH67+38),"")</f>
      </c>
      <c r="ER67">
        <f>IF($GI67&gt;=39,INDEX($DC:$DC,$GH67+39),"")</f>
      </c>
      <c r="ES67">
        <f>IF($GI67&gt;=40,INDEX($DC:$DC,$GH67+40),"")</f>
      </c>
      <c r="ET67">
        <f>IF($GI67&gt;=1,INDEX($DD:$DD,$GH67+1),"")</f>
      </c>
      <c r="EU67">
        <f>IF($GI67&gt;=2,INDEX($DD:$DD,$GH67+2),"")</f>
      </c>
      <c r="EV67">
        <f>IF($GI67&gt;=3,INDEX($DD:$DD,$GH67+3),"")</f>
      </c>
      <c r="EW67">
        <f>IF($GI67&gt;=4,INDEX($DD:$DD,$GH67+4),"")</f>
      </c>
      <c r="EX67">
        <f>IF($GI67&gt;=5,INDEX($DD:$DD,$GH67+5),"")</f>
      </c>
      <c r="EY67">
        <f>IF($GI67&gt;=6,INDEX($DD:$DD,$GH67+6),"")</f>
      </c>
      <c r="EZ67">
        <f>IF($GI67&gt;=7,INDEX($DD:$DD,$GH67+7),"")</f>
      </c>
      <c r="FA67">
        <f>IF($GI67&gt;=8,INDEX($DD:$DD,$GH67+8),"")</f>
      </c>
      <c r="FB67">
        <f>IF($GI67&gt;=9,INDEX($DD:$DD,$GH67+9),"")</f>
      </c>
      <c r="FC67">
        <f>IF($GI67&gt;=10,INDEX($DD:$DD,$GH67+10),"")</f>
      </c>
      <c r="FD67">
        <f>IF($GI67&gt;=11,INDEX($DD:$DD,$GH67+11),"")</f>
      </c>
      <c r="FE67">
        <f>IF($GI67&gt;=12,INDEX($DD:$DD,$GH67+12),"")</f>
      </c>
      <c r="FF67">
        <f>IF($GI67&gt;=13,INDEX($DD:$DD,$GH67+13),"")</f>
      </c>
      <c r="FG67">
        <f>IF($GI67&gt;=14,INDEX($DD:$DD,$GH67+14),"")</f>
      </c>
      <c r="FH67">
        <f>IF($GI67&gt;=15,INDEX($DD:$DD,$GH67+15),"")</f>
      </c>
      <c r="FI67">
        <f>IF($GI67&gt;=16,INDEX($DD:$DD,$GH67+16),"")</f>
      </c>
      <c r="FJ67">
        <f>IF($GI67&gt;=17,INDEX($DD:$DD,$GH67+17),"")</f>
      </c>
      <c r="FK67">
        <f>IF($GI67&gt;=18,INDEX($DD:$DD,$GH67+18),"")</f>
      </c>
      <c r="FL67">
        <f>IF($GI67&gt;=19,INDEX($DD:$DD,$GH67+19),"")</f>
      </c>
      <c r="FM67">
        <f>IF($GI67&gt;=20,INDEX($DD:$DD,$GH67+20),"")</f>
      </c>
      <c r="FN67">
        <f>IF($GI67&gt;=21,INDEX($DD:$DD,$GH67+21),"")</f>
      </c>
      <c r="FO67">
        <f>IF($GI67&gt;=22,INDEX($DD:$DD,$GH67+22),"")</f>
      </c>
      <c r="FP67">
        <f>IF($GI67&gt;=23,INDEX($DD:$DD,$GH67+23),"")</f>
      </c>
      <c r="FQ67">
        <f>IF($GI67&gt;=24,INDEX($DD:$DD,$GH67+24),"")</f>
      </c>
      <c r="FR67">
        <f>IF($GI67&gt;=25,INDEX($DD:$DD,$GH67+25),"")</f>
      </c>
      <c r="FS67">
        <f>IF($GI67&gt;=26,INDEX($DD:$DD,$GH67+26),"")</f>
      </c>
      <c r="FT67">
        <f>IF($GI67&gt;=27,INDEX($DD:$DD,$GH67+27),"")</f>
      </c>
      <c r="FU67">
        <f>IF($GI67&gt;=28,INDEX($DD:$DD,$GH67+28),"")</f>
      </c>
      <c r="FV67">
        <f>IF($GI67&gt;=29,INDEX($DD:$DD,$GH67+29),"")</f>
      </c>
      <c r="FW67">
        <f>IF($GI67&gt;=30,INDEX($DD:$DD,$GH67+30),"")</f>
      </c>
      <c r="FX67">
        <f>IF($GI67&gt;=31,INDEX($DD:$DD,$GH67+31),"")</f>
      </c>
      <c r="FY67">
        <f>IF($GI67&gt;=32,INDEX($DD:$DD,$GH67+32),"")</f>
      </c>
      <c r="FZ67">
        <f>IF($GI67&gt;=33,INDEX($DD:$DD,$GH67+33),"")</f>
      </c>
      <c r="GA67">
        <f>IF($GI67&gt;=34,INDEX($DD:$DD,$GH67+34),"")</f>
      </c>
      <c r="GB67">
        <f>IF($GI67&gt;=35,INDEX($DD:$DD,$GH67+35),"")</f>
      </c>
      <c r="GC67">
        <f>IF($GI67&gt;=36,INDEX($DD:$DD,$GH67+36),"")</f>
      </c>
      <c r="GD67">
        <f>IF($GI67&gt;=37,INDEX($DD:$DD,$GH67+37),"")</f>
      </c>
      <c r="GE67">
        <f>IF($GI67&gt;=38,INDEX($DD:$DD,$GH67+38),"")</f>
      </c>
      <c r="GF67">
        <f>IF($GI67&gt;=39,INDEX($DD:$DD,$GH67+39),"")</f>
      </c>
      <c r="GG67">
        <f>IF($GI67&gt;=40,INDEX($DD:$DD,$GH67+40),"")</f>
      </c>
      <c r="GH67">
        <f>IFERROR(MATCH($DB67,$DC$2:$DC$148,0)+1,0)</f>
      </c>
      <c r="GI67">
        <f>IFERROR(INDEX($DE$2:$DE$148,MATCH($DB67,$DC$2:$DC$148,0)),0)</f>
      </c>
      <c r="GJ67">
        <f>IFERROR(MATCH($S67,$DF$67:$ES$67,0),0)</f>
      </c>
      <c r="GK67">
        <f>IF($GJ67&gt;0,INDEX($ET$67:$GG$67,$GJ67),"")</f>
      </c>
      <c r="GL67" t="s">
        <v>397</v>
      </c>
      <c r="GN67">
        <f>IF($IW67&gt;=1,INDEX($GL:$GL,$IV67+1),"")</f>
      </c>
      <c r="GO67">
        <f>IF($IW67&gt;=2,INDEX($GL:$GL,$IV67+2),"")</f>
      </c>
      <c r="GP67">
        <f>IF($IW67&gt;=3,INDEX($GL:$GL,$IV67+3),"")</f>
      </c>
      <c r="GQ67">
        <f>IF($IW67&gt;=4,INDEX($GL:$GL,$IV67+4),"")</f>
      </c>
      <c r="GR67">
        <f>IF($IW67&gt;=5,INDEX($GL:$GL,$IV67+5),"")</f>
      </c>
      <c r="GS67">
        <f>IF($IW67&gt;=6,INDEX($GL:$GL,$IV67+6),"")</f>
      </c>
      <c r="GT67">
        <f>IF($IW67&gt;=7,INDEX($GL:$GL,$IV67+7),"")</f>
      </c>
      <c r="GU67">
        <f>IF($IW67&gt;=8,INDEX($GL:$GL,$IV67+8),"")</f>
      </c>
      <c r="GV67">
        <f>IF($IW67&gt;=9,INDEX($GL:$GL,$IV67+9),"")</f>
      </c>
      <c r="GW67">
        <f>IF($IW67&gt;=10,INDEX($GL:$GL,$IV67+10),"")</f>
      </c>
      <c r="GX67">
        <f>IF($IW67&gt;=11,INDEX($GL:$GL,$IV67+11),"")</f>
      </c>
      <c r="GY67">
        <f>IF($IW67&gt;=12,INDEX($GL:$GL,$IV67+12),"")</f>
      </c>
      <c r="GZ67">
        <f>IF($IW67&gt;=13,INDEX($GL:$GL,$IV67+13),"")</f>
      </c>
      <c r="HA67">
        <f>IF($IW67&gt;=14,INDEX($GL:$GL,$IV67+14),"")</f>
      </c>
      <c r="HB67">
        <f>IF($IW67&gt;=15,INDEX($GL:$GL,$IV67+15),"")</f>
      </c>
      <c r="HC67">
        <f>IF($IW67&gt;=16,INDEX($GL:$GL,$IV67+16),"")</f>
      </c>
      <c r="HD67">
        <f>IF($IW67&gt;=17,INDEX($GL:$GL,$IV67+17),"")</f>
      </c>
      <c r="HE67">
        <f>IF($IW67&gt;=18,INDEX($GL:$GL,$IV67+18),"")</f>
      </c>
      <c r="HF67">
        <f>IF($IW67&gt;=19,INDEX($GL:$GL,$IV67+19),"")</f>
      </c>
      <c r="HG67">
        <f>IF($IW67&gt;=20,INDEX($GL:$GL,$IV67+20),"")</f>
      </c>
      <c r="HH67">
        <f>IF($IW67&gt;=21,INDEX($GL:$GL,$IV67+21),"")</f>
      </c>
      <c r="HI67">
        <f>IF($IW67&gt;=22,INDEX($GL:$GL,$IV67+22),"")</f>
      </c>
      <c r="HJ67">
        <f>IF($IW67&gt;=23,INDEX($GL:$GL,$IV67+23),"")</f>
      </c>
      <c r="HK67">
        <f>IF($IW67&gt;=24,INDEX($GL:$GL,$IV67+24),"")</f>
      </c>
      <c r="HL67">
        <f>IF($IW67&gt;=25,INDEX($GL:$GL,$IV67+25),"")</f>
      </c>
      <c r="HM67">
        <f>IF($IW67&gt;=26,INDEX($GL:$GL,$IV67+26),"")</f>
      </c>
      <c r="HN67">
        <f>IF($IW67&gt;=27,INDEX($GL:$GL,$IV67+27),"")</f>
      </c>
      <c r="HO67">
        <f>IF($IW67&gt;=28,INDEX($GL:$GL,$IV67+28),"")</f>
      </c>
      <c r="HP67">
        <f>IF($IW67&gt;=29,INDEX($GL:$GL,$IV67+29),"")</f>
      </c>
      <c r="HQ67">
        <f>IF($IW67&gt;=30,INDEX($GL:$GL,$IV67+30),"")</f>
      </c>
      <c r="HR67">
        <f>IF($IW67&gt;=31,INDEX($GL:$GL,$IV67+31),"")</f>
      </c>
      <c r="HS67">
        <f>IF($IW67&gt;=32,INDEX($GL:$GL,$IV67+32),"")</f>
      </c>
      <c r="HT67">
        <f>IF($IW67&gt;=33,INDEX($GL:$GL,$IV67+33),"")</f>
      </c>
      <c r="HU67">
        <f>IF($IW67&gt;=34,INDEX($GL:$GL,$IV67+34),"")</f>
      </c>
      <c r="HV67">
        <f>IF($IW67&gt;=35,INDEX($GL:$GL,$IV67+35),"")</f>
      </c>
      <c r="HW67">
        <f>IF($IW67&gt;=36,INDEX($GL:$GL,$IV67+36),"")</f>
      </c>
      <c r="HX67">
        <f>IF($IW67&gt;=37,INDEX($GL:$GL,$IV67+37),"")</f>
      </c>
      <c r="HY67">
        <f>IF($IW67&gt;=38,INDEX($GL:$GL,$IV67+38),"")</f>
      </c>
      <c r="HZ67">
        <f>IF($IW67&gt;=39,INDEX($GL:$GL,$IV67+39),"")</f>
      </c>
      <c r="IA67">
        <f>IF($IW67&gt;=40,INDEX($GL:$GL,$IV67+40),"")</f>
      </c>
      <c r="IB67">
        <f>IF($IW67&gt;=41,INDEX($GL:$GL,$IV67+41),"")</f>
      </c>
      <c r="IC67">
        <f>IF($IW67&gt;=42,INDEX($GL:$GL,$IV67+42),"")</f>
      </c>
      <c r="ID67">
        <f>IF($IW67&gt;=43,INDEX($GL:$GL,$IV67+43),"")</f>
      </c>
      <c r="IE67">
        <f>IF($IW67&gt;=44,INDEX($GL:$GL,$IV67+44),"")</f>
      </c>
      <c r="IF67">
        <f>IF($IW67&gt;=45,INDEX($GL:$GL,$IV67+45),"")</f>
      </c>
      <c r="IG67">
        <f>IF($IW67&gt;=46,INDEX($GL:$GL,$IV67+46),"")</f>
      </c>
      <c r="IH67">
        <f>IF($IW67&gt;=47,INDEX($GL:$GL,$IV67+47),"")</f>
      </c>
      <c r="II67">
        <f>IF($IW67&gt;=48,INDEX($GL:$GL,$IV67+48),"")</f>
      </c>
      <c r="IJ67">
        <f>IF($IW67&gt;=49,INDEX($GL:$GL,$IV67+49),"")</f>
      </c>
      <c r="IK67">
        <f>IF($IW67&gt;=50,INDEX($GL:$GL,$IV67+50),"")</f>
      </c>
      <c r="IL67">
        <f>IF($IW67&gt;=51,INDEX($GL:$GL,$IV67+51),"")</f>
      </c>
      <c r="IM67">
        <f>IF($IW67&gt;=52,INDEX($GL:$GL,$IV67+52),"")</f>
      </c>
      <c r="IN67">
        <f>IF($IW67&gt;=53,INDEX($GL:$GL,$IV67+53),"")</f>
      </c>
      <c r="IO67">
        <f>IF($IW67&gt;=54,INDEX($GL:$GL,$IV67+54),"")</f>
      </c>
      <c r="IP67">
        <f>IF($IW67&gt;=55,INDEX($GL:$GL,$IV67+55),"")</f>
      </c>
      <c r="IQ67">
        <f>IF($IW67&gt;=56,INDEX($GL:$GL,$IV67+56),"")</f>
      </c>
      <c r="IR67">
        <f>IF($IW67&gt;=57,INDEX($GL:$GL,$IV67+57),"")</f>
      </c>
      <c r="IS67">
        <f>IF($IW67&gt;=58,INDEX($GL:$GL,$IV67+58),"")</f>
      </c>
      <c r="IT67">
        <f>IF($IW67&gt;=59,INDEX($GL:$GL,$IV67+59),"")</f>
      </c>
      <c r="IU67">
        <f>IF($IW67&gt;=60,INDEX($GL:$GL,$IV67+60),"")</f>
      </c>
      <c r="IV67">
        <f>IFERROR(MATCH($GK67,$GL$2:$GL$324,0)+1,0)</f>
      </c>
      <c r="IW67">
        <f>IFERROR(INDEX($GM$2:$GM$324,MATCH($GK67,$GL$2:$GL$324,0)),0)</f>
      </c>
      <c r="IX67" t="s">
        <v>34</v>
      </c>
      <c r="IY67" t="s">
        <v>34</v>
      </c>
    </row>
    <row r="68" spans="1:259" x14ac:dyDescent="0.25">
      <c r="K68">
        <f>IF(OR($N68="",$J68=""),"",IFERROR($N68/$J68,0))</f>
      </c>
      <c r="L68">
        <f>IF($N68="","",
SUM($M68,$O68,$T68,$P68,$R68)*
(1-IF($U68="",0,VALUE($U68)/100)))</f>
      </c>
      <c r="M68">
        <f>IF($N68="","",$N68)</f>
      </c>
      <c r="O68">
        <f>IF($N68="","",
IF($H68="","",
IF(ISNUMBER(SEARCH("exempt",LOWER($H68))),0,
$N68*(VALUE(SUBSTITUTE($H68,"%",""))/100))))</f>
      </c>
      <c r="V68">
        <f>IFERROR(IF(FIND(" - ",$E68)&gt;0,MID($E68,FIND(" - ",$E68)+3,LEN($E68)),""),"")</f>
      </c>
      <c r="AE68" t="s">
        <v>398</v>
      </c>
      <c r="AG68" t="s">
        <v>399</v>
      </c>
      <c r="AH68" t="s">
        <v>399</v>
      </c>
      <c r="AI68" t="s">
        <v>400</v>
      </c>
      <c r="AJ68">
        <f>IFERROR(LEFT($E68,FIND(" - ",$E68)-1),$E68)</f>
      </c>
      <c r="AK68" t="s">
        <v>334</v>
      </c>
      <c r="AM68">
        <f>IF($CB68&gt;=1,INDEX($AK:$AK,$CA68+1),"")</f>
      </c>
      <c r="AN68">
        <f>IF($CB68&gt;=2,INDEX($AK:$AK,$CA68+2),"")</f>
      </c>
      <c r="AO68">
        <f>IF($CB68&gt;=3,INDEX($AK:$AK,$CA68+3),"")</f>
      </c>
      <c r="AP68">
        <f>IF($CB68&gt;=4,INDEX($AK:$AK,$CA68+4),"")</f>
      </c>
      <c r="AQ68">
        <f>IF($CB68&gt;=5,INDEX($AK:$AK,$CA68+5),"")</f>
      </c>
      <c r="AR68">
        <f>IF($CB68&gt;=6,INDEX($AK:$AK,$CA68+6),"")</f>
      </c>
      <c r="AS68">
        <f>IF($CB68&gt;=7,INDEX($AK:$AK,$CA68+7),"")</f>
      </c>
      <c r="AT68">
        <f>IF($CB68&gt;=8,INDEX($AK:$AK,$CA68+8),"")</f>
      </c>
      <c r="AU68">
        <f>IF($CB68&gt;=9,INDEX($AK:$AK,$CA68+9),"")</f>
      </c>
      <c r="AV68">
        <f>IF($CB68&gt;=10,INDEX($AK:$AK,$CA68+10),"")</f>
      </c>
      <c r="AW68">
        <f>IF($CB68&gt;=11,INDEX($AK:$AK,$CA68+11),"")</f>
      </c>
      <c r="AX68">
        <f>IF($CB68&gt;=12,INDEX($AK:$AK,$CA68+12),"")</f>
      </c>
      <c r="AY68">
        <f>IF($CB68&gt;=13,INDEX($AK:$AK,$CA68+13),"")</f>
      </c>
      <c r="AZ68">
        <f>IF($CB68&gt;=14,INDEX($AK:$AK,$CA68+14),"")</f>
      </c>
      <c r="BA68">
        <f>IF($CB68&gt;=15,INDEX($AK:$AK,$CA68+15),"")</f>
      </c>
      <c r="BB68">
        <f>IF($CB68&gt;=16,INDEX($AK:$AK,$CA68+16),"")</f>
      </c>
      <c r="BC68">
        <f>IF($CB68&gt;=17,INDEX($AK:$AK,$CA68+17),"")</f>
      </c>
      <c r="BD68">
        <f>IF($CB68&gt;=18,INDEX($AK:$AK,$CA68+18),"")</f>
      </c>
      <c r="BE68">
        <f>IF($CB68&gt;=19,INDEX($AK:$AK,$CA68+19),"")</f>
      </c>
      <c r="BF68">
        <f>IF($CB68&gt;=20,INDEX($AK:$AK,$CA68+20),"")</f>
      </c>
      <c r="BG68">
        <f>IF($CB68&gt;=21,INDEX($AK:$AK,$CA68+21),"")</f>
      </c>
      <c r="BH68">
        <f>IF($CB68&gt;=22,INDEX($AK:$AK,$CA68+22),"")</f>
      </c>
      <c r="BI68">
        <f>IF($CB68&gt;=23,INDEX($AK:$AK,$CA68+23),"")</f>
      </c>
      <c r="BJ68">
        <f>IF($CB68&gt;=24,INDEX($AK:$AK,$CA68+24),"")</f>
      </c>
      <c r="BK68">
        <f>IF($CB68&gt;=25,INDEX($AK:$AK,$CA68+25),"")</f>
      </c>
      <c r="BL68">
        <f>IF($CB68&gt;=26,INDEX($AK:$AK,$CA68+26),"")</f>
      </c>
      <c r="BM68">
        <f>IF($CB68&gt;=27,INDEX($AK:$AK,$CA68+27),"")</f>
      </c>
      <c r="BN68">
        <f>IF($CB68&gt;=28,INDEX($AK:$AK,$CA68+28),"")</f>
      </c>
      <c r="BO68">
        <f>IF($CB68&gt;=29,INDEX($AK:$AK,$CA68+29),"")</f>
      </c>
      <c r="BP68">
        <f>IF($CB68&gt;=30,INDEX($AK:$AK,$CA68+30),"")</f>
      </c>
      <c r="BQ68">
        <f>IF($CB68&gt;=31,INDEX($AK:$AK,$CA68+31),"")</f>
      </c>
      <c r="BR68">
        <f>IF($CB68&gt;=32,INDEX($AK:$AK,$CA68+32),"")</f>
      </c>
      <c r="BS68">
        <f>IF($CB68&gt;=33,INDEX($AK:$AK,$CA68+33),"")</f>
      </c>
      <c r="BT68">
        <f>IF($CB68&gt;=34,INDEX($AK:$AK,$CA68+34),"")</f>
      </c>
      <c r="BU68">
        <f>IF($CB68&gt;=35,INDEX($AK:$AK,$CA68+35),"")</f>
      </c>
      <c r="BV68">
        <f>IF($CB68&gt;=36,INDEX($AK:$AK,$CA68+36),"")</f>
      </c>
      <c r="BW68">
        <f>IF($CB68&gt;=37,INDEX($AK:$AK,$CA68+37),"")</f>
      </c>
      <c r="BX68">
        <f>IF($CB68&gt;=38,INDEX($AK:$AK,$CA68+38),"")</f>
      </c>
      <c r="BY68">
        <f>IF($CB68&gt;=39,INDEX($AK:$AK,$CA68+39),"")</f>
      </c>
      <c r="BZ68">
        <f>IF($CB68&gt;=40,INDEX($AK:$AK,$CA68+40),"")</f>
      </c>
      <c r="CA68">
        <f>IFERROR(MATCH($AJ68,$AK$2:$AK$134,0)+1,0)</f>
      </c>
      <c r="CB68">
        <f>IFERROR(INDEX($AL$2:$AL$134,MATCH($AJ68,$AK$2:$AK$134,0)),0)</f>
      </c>
      <c r="CC68">
        <f>IFERROR(LEFT($F68,FIND(" - ",$F68)-1),$F68)</f>
      </c>
      <c r="CD68" t="s">
        <v>212</v>
      </c>
      <c r="CF68">
        <f>IF($DA68&gt;=1,INDEX($CD:$CD,$CZ68+1),"")</f>
      </c>
      <c r="CG68">
        <f>IF($DA68&gt;=2,INDEX($CD:$CD,$CZ68+2),"")</f>
      </c>
      <c r="CH68">
        <f>IF($DA68&gt;=3,INDEX($CD:$CD,$CZ68+3),"")</f>
      </c>
      <c r="CI68">
        <f>IF($DA68&gt;=4,INDEX($CD:$CD,$CZ68+4),"")</f>
      </c>
      <c r="CJ68">
        <f>IF($DA68&gt;=5,INDEX($CD:$CD,$CZ68+5),"")</f>
      </c>
      <c r="CK68">
        <f>IF($DA68&gt;=6,INDEX($CD:$CD,$CZ68+6),"")</f>
      </c>
      <c r="CL68">
        <f>IF($DA68&gt;=7,INDEX($CD:$CD,$CZ68+7),"")</f>
      </c>
      <c r="CM68">
        <f>IF($DA68&gt;=8,INDEX($CD:$CD,$CZ68+8),"")</f>
      </c>
      <c r="CN68">
        <f>IF($DA68&gt;=9,INDEX($CD:$CD,$CZ68+9),"")</f>
      </c>
      <c r="CO68">
        <f>IF($DA68&gt;=10,INDEX($CD:$CD,$CZ68+10),"")</f>
      </c>
      <c r="CP68">
        <f>IF($DA68&gt;=11,INDEX($CD:$CD,$CZ68+11),"")</f>
      </c>
      <c r="CQ68">
        <f>IF($DA68&gt;=12,INDEX($CD:$CD,$CZ68+12),"")</f>
      </c>
      <c r="CR68">
        <f>IF($DA68&gt;=13,INDEX($CD:$CD,$CZ68+13),"")</f>
      </c>
      <c r="CS68">
        <f>IF($DA68&gt;=14,INDEX($CD:$CD,$CZ68+14),"")</f>
      </c>
      <c r="CT68">
        <f>IF($DA68&gt;=15,INDEX($CD:$CD,$CZ68+15),"")</f>
      </c>
      <c r="CU68">
        <f>IF($DA68&gt;=16,INDEX($CD:$CD,$CZ68+16),"")</f>
      </c>
      <c r="CV68">
        <f>IF($DA68&gt;=17,INDEX($CD:$CD,$CZ68+17),"")</f>
      </c>
      <c r="CW68">
        <f>IF($DA68&gt;=18,INDEX($CD:$CD,$CZ68+18),"")</f>
      </c>
      <c r="CX68">
        <f>IF($DA68&gt;=19,INDEX($CD:$CD,$CZ68+19),"")</f>
      </c>
      <c r="CY68">
        <f>IF($DA68&gt;=20,INDEX($CD:$CD,$CZ68+20),"")</f>
      </c>
      <c r="CZ68">
        <f>IFERROR(MATCH($CC68,$CD$2:$CD$263,0)+1,0)</f>
      </c>
      <c r="DA68">
        <f>IFERROR(INDEX($CE$2:$CE$263,MATCH($CC68,$CD$2:$CD$263,0)),0)</f>
      </c>
      <c r="DB68">
        <f>IFERROR(INDEX($AI:$AI,MATCH($H68,$AH:$AH,0))&amp;"","")</f>
      </c>
      <c r="DC68" t="s">
        <v>331</v>
      </c>
      <c r="DE68">
        <v>1</v>
      </c>
      <c r="DF68">
        <f>IF($GI68&gt;=1,INDEX($DC:$DC,$GH68+1),"")</f>
      </c>
      <c r="DG68">
        <f>IF($GI68&gt;=2,INDEX($DC:$DC,$GH68+2),"")</f>
      </c>
      <c r="DH68">
        <f>IF($GI68&gt;=3,INDEX($DC:$DC,$GH68+3),"")</f>
      </c>
      <c r="DI68">
        <f>IF($GI68&gt;=4,INDEX($DC:$DC,$GH68+4),"")</f>
      </c>
      <c r="DJ68">
        <f>IF($GI68&gt;=5,INDEX($DC:$DC,$GH68+5),"")</f>
      </c>
      <c r="DK68">
        <f>IF($GI68&gt;=6,INDEX($DC:$DC,$GH68+6),"")</f>
      </c>
      <c r="DL68">
        <f>IF($GI68&gt;=7,INDEX($DC:$DC,$GH68+7),"")</f>
      </c>
      <c r="DM68">
        <f>IF($GI68&gt;=8,INDEX($DC:$DC,$GH68+8),"")</f>
      </c>
      <c r="DN68">
        <f>IF($GI68&gt;=9,INDEX($DC:$DC,$GH68+9),"")</f>
      </c>
      <c r="DO68">
        <f>IF($GI68&gt;=10,INDEX($DC:$DC,$GH68+10),"")</f>
      </c>
      <c r="DP68">
        <f>IF($GI68&gt;=11,INDEX($DC:$DC,$GH68+11),"")</f>
      </c>
      <c r="DQ68">
        <f>IF($GI68&gt;=12,INDEX($DC:$DC,$GH68+12),"")</f>
      </c>
      <c r="DR68">
        <f>IF($GI68&gt;=13,INDEX($DC:$DC,$GH68+13),"")</f>
      </c>
      <c r="DS68">
        <f>IF($GI68&gt;=14,INDEX($DC:$DC,$GH68+14),"")</f>
      </c>
      <c r="DT68">
        <f>IF($GI68&gt;=15,INDEX($DC:$DC,$GH68+15),"")</f>
      </c>
      <c r="DU68">
        <f>IF($GI68&gt;=16,INDEX($DC:$DC,$GH68+16),"")</f>
      </c>
      <c r="DV68">
        <f>IF($GI68&gt;=17,INDEX($DC:$DC,$GH68+17),"")</f>
      </c>
      <c r="DW68">
        <f>IF($GI68&gt;=18,INDEX($DC:$DC,$GH68+18),"")</f>
      </c>
      <c r="DX68">
        <f>IF($GI68&gt;=19,INDEX($DC:$DC,$GH68+19),"")</f>
      </c>
      <c r="DY68">
        <f>IF($GI68&gt;=20,INDEX($DC:$DC,$GH68+20),"")</f>
      </c>
      <c r="DZ68">
        <f>IF($GI68&gt;=21,INDEX($DC:$DC,$GH68+21),"")</f>
      </c>
      <c r="EA68">
        <f>IF($GI68&gt;=22,INDEX($DC:$DC,$GH68+22),"")</f>
      </c>
      <c r="EB68">
        <f>IF($GI68&gt;=23,INDEX($DC:$DC,$GH68+23),"")</f>
      </c>
      <c r="EC68">
        <f>IF($GI68&gt;=24,INDEX($DC:$DC,$GH68+24),"")</f>
      </c>
      <c r="ED68">
        <f>IF($GI68&gt;=25,INDEX($DC:$DC,$GH68+25),"")</f>
      </c>
      <c r="EE68">
        <f>IF($GI68&gt;=26,INDEX($DC:$DC,$GH68+26),"")</f>
      </c>
      <c r="EF68">
        <f>IF($GI68&gt;=27,INDEX($DC:$DC,$GH68+27),"")</f>
      </c>
      <c r="EG68">
        <f>IF($GI68&gt;=28,INDEX($DC:$DC,$GH68+28),"")</f>
      </c>
      <c r="EH68">
        <f>IF($GI68&gt;=29,INDEX($DC:$DC,$GH68+29),"")</f>
      </c>
      <c r="EI68">
        <f>IF($GI68&gt;=30,INDEX($DC:$DC,$GH68+30),"")</f>
      </c>
      <c r="EJ68">
        <f>IF($GI68&gt;=31,INDEX($DC:$DC,$GH68+31),"")</f>
      </c>
      <c r="EK68">
        <f>IF($GI68&gt;=32,INDEX($DC:$DC,$GH68+32),"")</f>
      </c>
      <c r="EL68">
        <f>IF($GI68&gt;=33,INDEX($DC:$DC,$GH68+33),"")</f>
      </c>
      <c r="EM68">
        <f>IF($GI68&gt;=34,INDEX($DC:$DC,$GH68+34),"")</f>
      </c>
      <c r="EN68">
        <f>IF($GI68&gt;=35,INDEX($DC:$DC,$GH68+35),"")</f>
      </c>
      <c r="EO68">
        <f>IF($GI68&gt;=36,INDEX($DC:$DC,$GH68+36),"")</f>
      </c>
      <c r="EP68">
        <f>IF($GI68&gt;=37,INDEX($DC:$DC,$GH68+37),"")</f>
      </c>
      <c r="EQ68">
        <f>IF($GI68&gt;=38,INDEX($DC:$DC,$GH68+38),"")</f>
      </c>
      <c r="ER68">
        <f>IF($GI68&gt;=39,INDEX($DC:$DC,$GH68+39),"")</f>
      </c>
      <c r="ES68">
        <f>IF($GI68&gt;=40,INDEX($DC:$DC,$GH68+40),"")</f>
      </c>
      <c r="ET68">
        <f>IF($GI68&gt;=1,INDEX($DD:$DD,$GH68+1),"")</f>
      </c>
      <c r="EU68">
        <f>IF($GI68&gt;=2,INDEX($DD:$DD,$GH68+2),"")</f>
      </c>
      <c r="EV68">
        <f>IF($GI68&gt;=3,INDEX($DD:$DD,$GH68+3),"")</f>
      </c>
      <c r="EW68">
        <f>IF($GI68&gt;=4,INDEX($DD:$DD,$GH68+4),"")</f>
      </c>
      <c r="EX68">
        <f>IF($GI68&gt;=5,INDEX($DD:$DD,$GH68+5),"")</f>
      </c>
      <c r="EY68">
        <f>IF($GI68&gt;=6,INDEX($DD:$DD,$GH68+6),"")</f>
      </c>
      <c r="EZ68">
        <f>IF($GI68&gt;=7,INDEX($DD:$DD,$GH68+7),"")</f>
      </c>
      <c r="FA68">
        <f>IF($GI68&gt;=8,INDEX($DD:$DD,$GH68+8),"")</f>
      </c>
      <c r="FB68">
        <f>IF($GI68&gt;=9,INDEX($DD:$DD,$GH68+9),"")</f>
      </c>
      <c r="FC68">
        <f>IF($GI68&gt;=10,INDEX($DD:$DD,$GH68+10),"")</f>
      </c>
      <c r="FD68">
        <f>IF($GI68&gt;=11,INDEX($DD:$DD,$GH68+11),"")</f>
      </c>
      <c r="FE68">
        <f>IF($GI68&gt;=12,INDEX($DD:$DD,$GH68+12),"")</f>
      </c>
      <c r="FF68">
        <f>IF($GI68&gt;=13,INDEX($DD:$DD,$GH68+13),"")</f>
      </c>
      <c r="FG68">
        <f>IF($GI68&gt;=14,INDEX($DD:$DD,$GH68+14),"")</f>
      </c>
      <c r="FH68">
        <f>IF($GI68&gt;=15,INDEX($DD:$DD,$GH68+15),"")</f>
      </c>
      <c r="FI68">
        <f>IF($GI68&gt;=16,INDEX($DD:$DD,$GH68+16),"")</f>
      </c>
      <c r="FJ68">
        <f>IF($GI68&gt;=17,INDEX($DD:$DD,$GH68+17),"")</f>
      </c>
      <c r="FK68">
        <f>IF($GI68&gt;=18,INDEX($DD:$DD,$GH68+18),"")</f>
      </c>
      <c r="FL68">
        <f>IF($GI68&gt;=19,INDEX($DD:$DD,$GH68+19),"")</f>
      </c>
      <c r="FM68">
        <f>IF($GI68&gt;=20,INDEX($DD:$DD,$GH68+20),"")</f>
      </c>
      <c r="FN68">
        <f>IF($GI68&gt;=21,INDEX($DD:$DD,$GH68+21),"")</f>
      </c>
      <c r="FO68">
        <f>IF($GI68&gt;=22,INDEX($DD:$DD,$GH68+22),"")</f>
      </c>
      <c r="FP68">
        <f>IF($GI68&gt;=23,INDEX($DD:$DD,$GH68+23),"")</f>
      </c>
      <c r="FQ68">
        <f>IF($GI68&gt;=24,INDEX($DD:$DD,$GH68+24),"")</f>
      </c>
      <c r="FR68">
        <f>IF($GI68&gt;=25,INDEX($DD:$DD,$GH68+25),"")</f>
      </c>
      <c r="FS68">
        <f>IF($GI68&gt;=26,INDEX($DD:$DD,$GH68+26),"")</f>
      </c>
      <c r="FT68">
        <f>IF($GI68&gt;=27,INDEX($DD:$DD,$GH68+27),"")</f>
      </c>
      <c r="FU68">
        <f>IF($GI68&gt;=28,INDEX($DD:$DD,$GH68+28),"")</f>
      </c>
      <c r="FV68">
        <f>IF($GI68&gt;=29,INDEX($DD:$DD,$GH68+29),"")</f>
      </c>
      <c r="FW68">
        <f>IF($GI68&gt;=30,INDEX($DD:$DD,$GH68+30),"")</f>
      </c>
      <c r="FX68">
        <f>IF($GI68&gt;=31,INDEX($DD:$DD,$GH68+31),"")</f>
      </c>
      <c r="FY68">
        <f>IF($GI68&gt;=32,INDEX($DD:$DD,$GH68+32),"")</f>
      </c>
      <c r="FZ68">
        <f>IF($GI68&gt;=33,INDEX($DD:$DD,$GH68+33),"")</f>
      </c>
      <c r="GA68">
        <f>IF($GI68&gt;=34,INDEX($DD:$DD,$GH68+34),"")</f>
      </c>
      <c r="GB68">
        <f>IF($GI68&gt;=35,INDEX($DD:$DD,$GH68+35),"")</f>
      </c>
      <c r="GC68">
        <f>IF($GI68&gt;=36,INDEX($DD:$DD,$GH68+36),"")</f>
      </c>
      <c r="GD68">
        <f>IF($GI68&gt;=37,INDEX($DD:$DD,$GH68+37),"")</f>
      </c>
      <c r="GE68">
        <f>IF($GI68&gt;=38,INDEX($DD:$DD,$GH68+38),"")</f>
      </c>
      <c r="GF68">
        <f>IF($GI68&gt;=39,INDEX($DD:$DD,$GH68+39),"")</f>
      </c>
      <c r="GG68">
        <f>IF($GI68&gt;=40,INDEX($DD:$DD,$GH68+40),"")</f>
      </c>
      <c r="GH68">
        <f>IFERROR(MATCH($DB68,$DC$2:$DC$148,0)+1,0)</f>
      </c>
      <c r="GI68">
        <f>IFERROR(INDEX($DE$2:$DE$148,MATCH($DB68,$DC$2:$DC$148,0)),0)</f>
      </c>
      <c r="GJ68">
        <f>IFERROR(MATCH($S68,$DF$68:$ES$68,0),0)</f>
      </c>
      <c r="GK68">
        <f>IF($GJ68&gt;0,INDEX($ET$68:$GG$68,$GJ68),"")</f>
      </c>
      <c r="GL68" t="s">
        <v>401</v>
      </c>
      <c r="GN68">
        <f>IF($IW68&gt;=1,INDEX($GL:$GL,$IV68+1),"")</f>
      </c>
      <c r="GO68">
        <f>IF($IW68&gt;=2,INDEX($GL:$GL,$IV68+2),"")</f>
      </c>
      <c r="GP68">
        <f>IF($IW68&gt;=3,INDEX($GL:$GL,$IV68+3),"")</f>
      </c>
      <c r="GQ68">
        <f>IF($IW68&gt;=4,INDEX($GL:$GL,$IV68+4),"")</f>
      </c>
      <c r="GR68">
        <f>IF($IW68&gt;=5,INDEX($GL:$GL,$IV68+5),"")</f>
      </c>
      <c r="GS68">
        <f>IF($IW68&gt;=6,INDEX($GL:$GL,$IV68+6),"")</f>
      </c>
      <c r="GT68">
        <f>IF($IW68&gt;=7,INDEX($GL:$GL,$IV68+7),"")</f>
      </c>
      <c r="GU68">
        <f>IF($IW68&gt;=8,INDEX($GL:$GL,$IV68+8),"")</f>
      </c>
      <c r="GV68">
        <f>IF($IW68&gt;=9,INDEX($GL:$GL,$IV68+9),"")</f>
      </c>
      <c r="GW68">
        <f>IF($IW68&gt;=10,INDEX($GL:$GL,$IV68+10),"")</f>
      </c>
      <c r="GX68">
        <f>IF($IW68&gt;=11,INDEX($GL:$GL,$IV68+11),"")</f>
      </c>
      <c r="GY68">
        <f>IF($IW68&gt;=12,INDEX($GL:$GL,$IV68+12),"")</f>
      </c>
      <c r="GZ68">
        <f>IF($IW68&gt;=13,INDEX($GL:$GL,$IV68+13),"")</f>
      </c>
      <c r="HA68">
        <f>IF($IW68&gt;=14,INDEX($GL:$GL,$IV68+14),"")</f>
      </c>
      <c r="HB68">
        <f>IF($IW68&gt;=15,INDEX($GL:$GL,$IV68+15),"")</f>
      </c>
      <c r="HC68">
        <f>IF($IW68&gt;=16,INDEX($GL:$GL,$IV68+16),"")</f>
      </c>
      <c r="HD68">
        <f>IF($IW68&gt;=17,INDEX($GL:$GL,$IV68+17),"")</f>
      </c>
      <c r="HE68">
        <f>IF($IW68&gt;=18,INDEX($GL:$GL,$IV68+18),"")</f>
      </c>
      <c r="HF68">
        <f>IF($IW68&gt;=19,INDEX($GL:$GL,$IV68+19),"")</f>
      </c>
      <c r="HG68">
        <f>IF($IW68&gt;=20,INDEX($GL:$GL,$IV68+20),"")</f>
      </c>
      <c r="HH68">
        <f>IF($IW68&gt;=21,INDEX($GL:$GL,$IV68+21),"")</f>
      </c>
      <c r="HI68">
        <f>IF($IW68&gt;=22,INDEX($GL:$GL,$IV68+22),"")</f>
      </c>
      <c r="HJ68">
        <f>IF($IW68&gt;=23,INDEX($GL:$GL,$IV68+23),"")</f>
      </c>
      <c r="HK68">
        <f>IF($IW68&gt;=24,INDEX($GL:$GL,$IV68+24),"")</f>
      </c>
      <c r="HL68">
        <f>IF($IW68&gt;=25,INDEX($GL:$GL,$IV68+25),"")</f>
      </c>
      <c r="HM68">
        <f>IF($IW68&gt;=26,INDEX($GL:$GL,$IV68+26),"")</f>
      </c>
      <c r="HN68">
        <f>IF($IW68&gt;=27,INDEX($GL:$GL,$IV68+27),"")</f>
      </c>
      <c r="HO68">
        <f>IF($IW68&gt;=28,INDEX($GL:$GL,$IV68+28),"")</f>
      </c>
      <c r="HP68">
        <f>IF($IW68&gt;=29,INDEX($GL:$GL,$IV68+29),"")</f>
      </c>
      <c r="HQ68">
        <f>IF($IW68&gt;=30,INDEX($GL:$GL,$IV68+30),"")</f>
      </c>
      <c r="HR68">
        <f>IF($IW68&gt;=31,INDEX($GL:$GL,$IV68+31),"")</f>
      </c>
      <c r="HS68">
        <f>IF($IW68&gt;=32,INDEX($GL:$GL,$IV68+32),"")</f>
      </c>
      <c r="HT68">
        <f>IF($IW68&gt;=33,INDEX($GL:$GL,$IV68+33),"")</f>
      </c>
      <c r="HU68">
        <f>IF($IW68&gt;=34,INDEX($GL:$GL,$IV68+34),"")</f>
      </c>
      <c r="HV68">
        <f>IF($IW68&gt;=35,INDEX($GL:$GL,$IV68+35),"")</f>
      </c>
      <c r="HW68">
        <f>IF($IW68&gt;=36,INDEX($GL:$GL,$IV68+36),"")</f>
      </c>
      <c r="HX68">
        <f>IF($IW68&gt;=37,INDEX($GL:$GL,$IV68+37),"")</f>
      </c>
      <c r="HY68">
        <f>IF($IW68&gt;=38,INDEX($GL:$GL,$IV68+38),"")</f>
      </c>
      <c r="HZ68">
        <f>IF($IW68&gt;=39,INDEX($GL:$GL,$IV68+39),"")</f>
      </c>
      <c r="IA68">
        <f>IF($IW68&gt;=40,INDEX($GL:$GL,$IV68+40),"")</f>
      </c>
      <c r="IB68">
        <f>IF($IW68&gt;=41,INDEX($GL:$GL,$IV68+41),"")</f>
      </c>
      <c r="IC68">
        <f>IF($IW68&gt;=42,INDEX($GL:$GL,$IV68+42),"")</f>
      </c>
      <c r="ID68">
        <f>IF($IW68&gt;=43,INDEX($GL:$GL,$IV68+43),"")</f>
      </c>
      <c r="IE68">
        <f>IF($IW68&gt;=44,INDEX($GL:$GL,$IV68+44),"")</f>
      </c>
      <c r="IF68">
        <f>IF($IW68&gt;=45,INDEX($GL:$GL,$IV68+45),"")</f>
      </c>
      <c r="IG68">
        <f>IF($IW68&gt;=46,INDEX($GL:$GL,$IV68+46),"")</f>
      </c>
      <c r="IH68">
        <f>IF($IW68&gt;=47,INDEX($GL:$GL,$IV68+47),"")</f>
      </c>
      <c r="II68">
        <f>IF($IW68&gt;=48,INDEX($GL:$GL,$IV68+48),"")</f>
      </c>
      <c r="IJ68">
        <f>IF($IW68&gt;=49,INDEX($GL:$GL,$IV68+49),"")</f>
      </c>
      <c r="IK68">
        <f>IF($IW68&gt;=50,INDEX($GL:$GL,$IV68+50),"")</f>
      </c>
      <c r="IL68">
        <f>IF($IW68&gt;=51,INDEX($GL:$GL,$IV68+51),"")</f>
      </c>
      <c r="IM68">
        <f>IF($IW68&gt;=52,INDEX($GL:$GL,$IV68+52),"")</f>
      </c>
      <c r="IN68">
        <f>IF($IW68&gt;=53,INDEX($GL:$GL,$IV68+53),"")</f>
      </c>
      <c r="IO68">
        <f>IF($IW68&gt;=54,INDEX($GL:$GL,$IV68+54),"")</f>
      </c>
      <c r="IP68">
        <f>IF($IW68&gt;=55,INDEX($GL:$GL,$IV68+55),"")</f>
      </c>
      <c r="IQ68">
        <f>IF($IW68&gt;=56,INDEX($GL:$GL,$IV68+56),"")</f>
      </c>
      <c r="IR68">
        <f>IF($IW68&gt;=57,INDEX($GL:$GL,$IV68+57),"")</f>
      </c>
      <c r="IS68">
        <f>IF($IW68&gt;=58,INDEX($GL:$GL,$IV68+58),"")</f>
      </c>
      <c r="IT68">
        <f>IF($IW68&gt;=59,INDEX($GL:$GL,$IV68+59),"")</f>
      </c>
      <c r="IU68">
        <f>IF($IW68&gt;=60,INDEX($GL:$GL,$IV68+60),"")</f>
      </c>
      <c r="IV68">
        <f>IFERROR(MATCH($GK68,$GL$2:$GL$324,0)+1,0)</f>
      </c>
      <c r="IW68">
        <f>IFERROR(INDEX($GM$2:$GM$324,MATCH($GK68,$GL$2:$GL$324,0)),0)</f>
      </c>
      <c r="IX68" t="s">
        <v>34</v>
      </c>
      <c r="IY68" t="s">
        <v>34</v>
      </c>
    </row>
    <row r="69" spans="1:259" x14ac:dyDescent="0.25">
      <c r="K69">
        <f>IF(OR($N69="",$J69=""),"",IFERROR($N69/$J69,0))</f>
      </c>
      <c r="L69">
        <f>IF($N69="","",
SUM($M69,$O69,$T69,$P69,$R69)*
(1-IF($U69="",0,VALUE($U69)/100)))</f>
      </c>
      <c r="M69">
        <f>IF($N69="","",$N69)</f>
      </c>
      <c r="O69">
        <f>IF($N69="","",
IF($H69="","",
IF(ISNUMBER(SEARCH("exempt",LOWER($H69))),0,
$N69*(VALUE(SUBSTITUTE($H69,"%",""))/100))))</f>
      </c>
      <c r="V69">
        <f>IFERROR(IF(FIND(" - ",$E69)&gt;0,MID($E69,FIND(" - ",$E69)+3,LEN($E69)),""),"")</f>
      </c>
      <c r="AE69" t="s">
        <v>402</v>
      </c>
      <c r="AG69" t="s">
        <v>403</v>
      </c>
      <c r="AH69" t="s">
        <v>403</v>
      </c>
      <c r="AI69" t="s">
        <v>404</v>
      </c>
      <c r="AJ69">
        <f>IFERROR(LEFT($E69,FIND(" - ",$E69)-1),$E69)</f>
      </c>
      <c r="AK69" t="s">
        <v>339</v>
      </c>
      <c r="AM69">
        <f>IF($CB69&gt;=1,INDEX($AK:$AK,$CA69+1),"")</f>
      </c>
      <c r="AN69">
        <f>IF($CB69&gt;=2,INDEX($AK:$AK,$CA69+2),"")</f>
      </c>
      <c r="AO69">
        <f>IF($CB69&gt;=3,INDEX($AK:$AK,$CA69+3),"")</f>
      </c>
      <c r="AP69">
        <f>IF($CB69&gt;=4,INDEX($AK:$AK,$CA69+4),"")</f>
      </c>
      <c r="AQ69">
        <f>IF($CB69&gt;=5,INDEX($AK:$AK,$CA69+5),"")</f>
      </c>
      <c r="AR69">
        <f>IF($CB69&gt;=6,INDEX($AK:$AK,$CA69+6),"")</f>
      </c>
      <c r="AS69">
        <f>IF($CB69&gt;=7,INDEX($AK:$AK,$CA69+7),"")</f>
      </c>
      <c r="AT69">
        <f>IF($CB69&gt;=8,INDEX($AK:$AK,$CA69+8),"")</f>
      </c>
      <c r="AU69">
        <f>IF($CB69&gt;=9,INDEX($AK:$AK,$CA69+9),"")</f>
      </c>
      <c r="AV69">
        <f>IF($CB69&gt;=10,INDEX($AK:$AK,$CA69+10),"")</f>
      </c>
      <c r="AW69">
        <f>IF($CB69&gt;=11,INDEX($AK:$AK,$CA69+11),"")</f>
      </c>
      <c r="AX69">
        <f>IF($CB69&gt;=12,INDEX($AK:$AK,$CA69+12),"")</f>
      </c>
      <c r="AY69">
        <f>IF($CB69&gt;=13,INDEX($AK:$AK,$CA69+13),"")</f>
      </c>
      <c r="AZ69">
        <f>IF($CB69&gt;=14,INDEX($AK:$AK,$CA69+14),"")</f>
      </c>
      <c r="BA69">
        <f>IF($CB69&gt;=15,INDEX($AK:$AK,$CA69+15),"")</f>
      </c>
      <c r="BB69">
        <f>IF($CB69&gt;=16,INDEX($AK:$AK,$CA69+16),"")</f>
      </c>
      <c r="BC69">
        <f>IF($CB69&gt;=17,INDEX($AK:$AK,$CA69+17),"")</f>
      </c>
      <c r="BD69">
        <f>IF($CB69&gt;=18,INDEX($AK:$AK,$CA69+18),"")</f>
      </c>
      <c r="BE69">
        <f>IF($CB69&gt;=19,INDEX($AK:$AK,$CA69+19),"")</f>
      </c>
      <c r="BF69">
        <f>IF($CB69&gt;=20,INDEX($AK:$AK,$CA69+20),"")</f>
      </c>
      <c r="BG69">
        <f>IF($CB69&gt;=21,INDEX($AK:$AK,$CA69+21),"")</f>
      </c>
      <c r="BH69">
        <f>IF($CB69&gt;=22,INDEX($AK:$AK,$CA69+22),"")</f>
      </c>
      <c r="BI69">
        <f>IF($CB69&gt;=23,INDEX($AK:$AK,$CA69+23),"")</f>
      </c>
      <c r="BJ69">
        <f>IF($CB69&gt;=24,INDEX($AK:$AK,$CA69+24),"")</f>
      </c>
      <c r="BK69">
        <f>IF($CB69&gt;=25,INDEX($AK:$AK,$CA69+25),"")</f>
      </c>
      <c r="BL69">
        <f>IF($CB69&gt;=26,INDEX($AK:$AK,$CA69+26),"")</f>
      </c>
      <c r="BM69">
        <f>IF($CB69&gt;=27,INDEX($AK:$AK,$CA69+27),"")</f>
      </c>
      <c r="BN69">
        <f>IF($CB69&gt;=28,INDEX($AK:$AK,$CA69+28),"")</f>
      </c>
      <c r="BO69">
        <f>IF($CB69&gt;=29,INDEX($AK:$AK,$CA69+29),"")</f>
      </c>
      <c r="BP69">
        <f>IF($CB69&gt;=30,INDEX($AK:$AK,$CA69+30),"")</f>
      </c>
      <c r="BQ69">
        <f>IF($CB69&gt;=31,INDEX($AK:$AK,$CA69+31),"")</f>
      </c>
      <c r="BR69">
        <f>IF($CB69&gt;=32,INDEX($AK:$AK,$CA69+32),"")</f>
      </c>
      <c r="BS69">
        <f>IF($CB69&gt;=33,INDEX($AK:$AK,$CA69+33),"")</f>
      </c>
      <c r="BT69">
        <f>IF($CB69&gt;=34,INDEX($AK:$AK,$CA69+34),"")</f>
      </c>
      <c r="BU69">
        <f>IF($CB69&gt;=35,INDEX($AK:$AK,$CA69+35),"")</f>
      </c>
      <c r="BV69">
        <f>IF($CB69&gt;=36,INDEX($AK:$AK,$CA69+36),"")</f>
      </c>
      <c r="BW69">
        <f>IF($CB69&gt;=37,INDEX($AK:$AK,$CA69+37),"")</f>
      </c>
      <c r="BX69">
        <f>IF($CB69&gt;=38,INDEX($AK:$AK,$CA69+38),"")</f>
      </c>
      <c r="BY69">
        <f>IF($CB69&gt;=39,INDEX($AK:$AK,$CA69+39),"")</f>
      </c>
      <c r="BZ69">
        <f>IF($CB69&gt;=40,INDEX($AK:$AK,$CA69+40),"")</f>
      </c>
      <c r="CA69">
        <f>IFERROR(MATCH($AJ69,$AK$2:$AK$134,0)+1,0)</f>
      </c>
      <c r="CB69">
        <f>IFERROR(INDEX($AL$2:$AL$134,MATCH($AJ69,$AK$2:$AK$134,0)),0)</f>
      </c>
      <c r="CC69">
        <f>IFERROR(LEFT($F69,FIND(" - ",$F69)-1),$F69)</f>
      </c>
      <c r="CD69" t="s">
        <v>405</v>
      </c>
      <c r="CE69">
        <v>1</v>
      </c>
      <c r="CF69">
        <f>IF($DA69&gt;=1,INDEX($CD:$CD,$CZ69+1),"")</f>
      </c>
      <c r="CG69">
        <f>IF($DA69&gt;=2,INDEX($CD:$CD,$CZ69+2),"")</f>
      </c>
      <c r="CH69">
        <f>IF($DA69&gt;=3,INDEX($CD:$CD,$CZ69+3),"")</f>
      </c>
      <c r="CI69">
        <f>IF($DA69&gt;=4,INDEX($CD:$CD,$CZ69+4),"")</f>
      </c>
      <c r="CJ69">
        <f>IF($DA69&gt;=5,INDEX($CD:$CD,$CZ69+5),"")</f>
      </c>
      <c r="CK69">
        <f>IF($DA69&gt;=6,INDEX($CD:$CD,$CZ69+6),"")</f>
      </c>
      <c r="CL69">
        <f>IF($DA69&gt;=7,INDEX($CD:$CD,$CZ69+7),"")</f>
      </c>
      <c r="CM69">
        <f>IF($DA69&gt;=8,INDEX($CD:$CD,$CZ69+8),"")</f>
      </c>
      <c r="CN69">
        <f>IF($DA69&gt;=9,INDEX($CD:$CD,$CZ69+9),"")</f>
      </c>
      <c r="CO69">
        <f>IF($DA69&gt;=10,INDEX($CD:$CD,$CZ69+10),"")</f>
      </c>
      <c r="CP69">
        <f>IF($DA69&gt;=11,INDEX($CD:$CD,$CZ69+11),"")</f>
      </c>
      <c r="CQ69">
        <f>IF($DA69&gt;=12,INDEX($CD:$CD,$CZ69+12),"")</f>
      </c>
      <c r="CR69">
        <f>IF($DA69&gt;=13,INDEX($CD:$CD,$CZ69+13),"")</f>
      </c>
      <c r="CS69">
        <f>IF($DA69&gt;=14,INDEX($CD:$CD,$CZ69+14),"")</f>
      </c>
      <c r="CT69">
        <f>IF($DA69&gt;=15,INDEX($CD:$CD,$CZ69+15),"")</f>
      </c>
      <c r="CU69">
        <f>IF($DA69&gt;=16,INDEX($CD:$CD,$CZ69+16),"")</f>
      </c>
      <c r="CV69">
        <f>IF($DA69&gt;=17,INDEX($CD:$CD,$CZ69+17),"")</f>
      </c>
      <c r="CW69">
        <f>IF($DA69&gt;=18,INDEX($CD:$CD,$CZ69+18),"")</f>
      </c>
      <c r="CX69">
        <f>IF($DA69&gt;=19,INDEX($CD:$CD,$CZ69+19),"")</f>
      </c>
      <c r="CY69">
        <f>IF($DA69&gt;=20,INDEX($CD:$CD,$CZ69+20),"")</f>
      </c>
      <c r="CZ69">
        <f>IFERROR(MATCH($CC69,$CD$2:$CD$263,0)+1,0)</f>
      </c>
      <c r="DA69">
        <f>IFERROR(INDEX($CE$2:$CE$263,MATCH($CC69,$CD$2:$CD$263,0)),0)</f>
      </c>
      <c r="DB69">
        <f>IFERROR(INDEX($AI:$AI,MATCH($H69,$AH:$AH,0))&amp;"","")</f>
      </c>
      <c r="DC69" t="s">
        <v>42</v>
      </c>
      <c r="DD69" t="s">
        <v>34</v>
      </c>
      <c r="DF69">
        <f>IF($GI69&gt;=1,INDEX($DC:$DC,$GH69+1),"")</f>
      </c>
      <c r="DG69">
        <f>IF($GI69&gt;=2,INDEX($DC:$DC,$GH69+2),"")</f>
      </c>
      <c r="DH69">
        <f>IF($GI69&gt;=3,INDEX($DC:$DC,$GH69+3),"")</f>
      </c>
      <c r="DI69">
        <f>IF($GI69&gt;=4,INDEX($DC:$DC,$GH69+4),"")</f>
      </c>
      <c r="DJ69">
        <f>IF($GI69&gt;=5,INDEX($DC:$DC,$GH69+5),"")</f>
      </c>
      <c r="DK69">
        <f>IF($GI69&gt;=6,INDEX($DC:$DC,$GH69+6),"")</f>
      </c>
      <c r="DL69">
        <f>IF($GI69&gt;=7,INDEX($DC:$DC,$GH69+7),"")</f>
      </c>
      <c r="DM69">
        <f>IF($GI69&gt;=8,INDEX($DC:$DC,$GH69+8),"")</f>
      </c>
      <c r="DN69">
        <f>IF($GI69&gt;=9,INDEX($DC:$DC,$GH69+9),"")</f>
      </c>
      <c r="DO69">
        <f>IF($GI69&gt;=10,INDEX($DC:$DC,$GH69+10),"")</f>
      </c>
      <c r="DP69">
        <f>IF($GI69&gt;=11,INDEX($DC:$DC,$GH69+11),"")</f>
      </c>
      <c r="DQ69">
        <f>IF($GI69&gt;=12,INDEX($DC:$DC,$GH69+12),"")</f>
      </c>
      <c r="DR69">
        <f>IF($GI69&gt;=13,INDEX($DC:$DC,$GH69+13),"")</f>
      </c>
      <c r="DS69">
        <f>IF($GI69&gt;=14,INDEX($DC:$DC,$GH69+14),"")</f>
      </c>
      <c r="DT69">
        <f>IF($GI69&gt;=15,INDEX($DC:$DC,$GH69+15),"")</f>
      </c>
      <c r="DU69">
        <f>IF($GI69&gt;=16,INDEX($DC:$DC,$GH69+16),"")</f>
      </c>
      <c r="DV69">
        <f>IF($GI69&gt;=17,INDEX($DC:$DC,$GH69+17),"")</f>
      </c>
      <c r="DW69">
        <f>IF($GI69&gt;=18,INDEX($DC:$DC,$GH69+18),"")</f>
      </c>
      <c r="DX69">
        <f>IF($GI69&gt;=19,INDEX($DC:$DC,$GH69+19),"")</f>
      </c>
      <c r="DY69">
        <f>IF($GI69&gt;=20,INDEX($DC:$DC,$GH69+20),"")</f>
      </c>
      <c r="DZ69">
        <f>IF($GI69&gt;=21,INDEX($DC:$DC,$GH69+21),"")</f>
      </c>
      <c r="EA69">
        <f>IF($GI69&gt;=22,INDEX($DC:$DC,$GH69+22),"")</f>
      </c>
      <c r="EB69">
        <f>IF($GI69&gt;=23,INDEX($DC:$DC,$GH69+23),"")</f>
      </c>
      <c r="EC69">
        <f>IF($GI69&gt;=24,INDEX($DC:$DC,$GH69+24),"")</f>
      </c>
      <c r="ED69">
        <f>IF($GI69&gt;=25,INDEX($DC:$DC,$GH69+25),"")</f>
      </c>
      <c r="EE69">
        <f>IF($GI69&gt;=26,INDEX($DC:$DC,$GH69+26),"")</f>
      </c>
      <c r="EF69">
        <f>IF($GI69&gt;=27,INDEX($DC:$DC,$GH69+27),"")</f>
      </c>
      <c r="EG69">
        <f>IF($GI69&gt;=28,INDEX($DC:$DC,$GH69+28),"")</f>
      </c>
      <c r="EH69">
        <f>IF($GI69&gt;=29,INDEX($DC:$DC,$GH69+29),"")</f>
      </c>
      <c r="EI69">
        <f>IF($GI69&gt;=30,INDEX($DC:$DC,$GH69+30),"")</f>
      </c>
      <c r="EJ69">
        <f>IF($GI69&gt;=31,INDEX($DC:$DC,$GH69+31),"")</f>
      </c>
      <c r="EK69">
        <f>IF($GI69&gt;=32,INDEX($DC:$DC,$GH69+32),"")</f>
      </c>
      <c r="EL69">
        <f>IF($GI69&gt;=33,INDEX($DC:$DC,$GH69+33),"")</f>
      </c>
      <c r="EM69">
        <f>IF($GI69&gt;=34,INDEX($DC:$DC,$GH69+34),"")</f>
      </c>
      <c r="EN69">
        <f>IF($GI69&gt;=35,INDEX($DC:$DC,$GH69+35),"")</f>
      </c>
      <c r="EO69">
        <f>IF($GI69&gt;=36,INDEX($DC:$DC,$GH69+36),"")</f>
      </c>
      <c r="EP69">
        <f>IF($GI69&gt;=37,INDEX($DC:$DC,$GH69+37),"")</f>
      </c>
      <c r="EQ69">
        <f>IF($GI69&gt;=38,INDEX($DC:$DC,$GH69+38),"")</f>
      </c>
      <c r="ER69">
        <f>IF($GI69&gt;=39,INDEX($DC:$DC,$GH69+39),"")</f>
      </c>
      <c r="ES69">
        <f>IF($GI69&gt;=40,INDEX($DC:$DC,$GH69+40),"")</f>
      </c>
      <c r="ET69">
        <f>IF($GI69&gt;=1,INDEX($DD:$DD,$GH69+1),"")</f>
      </c>
      <c r="EU69">
        <f>IF($GI69&gt;=2,INDEX($DD:$DD,$GH69+2),"")</f>
      </c>
      <c r="EV69">
        <f>IF($GI69&gt;=3,INDEX($DD:$DD,$GH69+3),"")</f>
      </c>
      <c r="EW69">
        <f>IF($GI69&gt;=4,INDEX($DD:$DD,$GH69+4),"")</f>
      </c>
      <c r="EX69">
        <f>IF($GI69&gt;=5,INDEX($DD:$DD,$GH69+5),"")</f>
      </c>
      <c r="EY69">
        <f>IF($GI69&gt;=6,INDEX($DD:$DD,$GH69+6),"")</f>
      </c>
      <c r="EZ69">
        <f>IF($GI69&gt;=7,INDEX($DD:$DD,$GH69+7),"")</f>
      </c>
      <c r="FA69">
        <f>IF($GI69&gt;=8,INDEX($DD:$DD,$GH69+8),"")</f>
      </c>
      <c r="FB69">
        <f>IF($GI69&gt;=9,INDEX($DD:$DD,$GH69+9),"")</f>
      </c>
      <c r="FC69">
        <f>IF($GI69&gt;=10,INDEX($DD:$DD,$GH69+10),"")</f>
      </c>
      <c r="FD69">
        <f>IF($GI69&gt;=11,INDEX($DD:$DD,$GH69+11),"")</f>
      </c>
      <c r="FE69">
        <f>IF($GI69&gt;=12,INDEX($DD:$DD,$GH69+12),"")</f>
      </c>
      <c r="FF69">
        <f>IF($GI69&gt;=13,INDEX($DD:$DD,$GH69+13),"")</f>
      </c>
      <c r="FG69">
        <f>IF($GI69&gt;=14,INDEX($DD:$DD,$GH69+14),"")</f>
      </c>
      <c r="FH69">
        <f>IF($GI69&gt;=15,INDEX($DD:$DD,$GH69+15),"")</f>
      </c>
      <c r="FI69">
        <f>IF($GI69&gt;=16,INDEX($DD:$DD,$GH69+16),"")</f>
      </c>
      <c r="FJ69">
        <f>IF($GI69&gt;=17,INDEX($DD:$DD,$GH69+17),"")</f>
      </c>
      <c r="FK69">
        <f>IF($GI69&gt;=18,INDEX($DD:$DD,$GH69+18),"")</f>
      </c>
      <c r="FL69">
        <f>IF($GI69&gt;=19,INDEX($DD:$DD,$GH69+19),"")</f>
      </c>
      <c r="FM69">
        <f>IF($GI69&gt;=20,INDEX($DD:$DD,$GH69+20),"")</f>
      </c>
      <c r="FN69">
        <f>IF($GI69&gt;=21,INDEX($DD:$DD,$GH69+21),"")</f>
      </c>
      <c r="FO69">
        <f>IF($GI69&gt;=22,INDEX($DD:$DD,$GH69+22),"")</f>
      </c>
      <c r="FP69">
        <f>IF($GI69&gt;=23,INDEX($DD:$DD,$GH69+23),"")</f>
      </c>
      <c r="FQ69">
        <f>IF($GI69&gt;=24,INDEX($DD:$DD,$GH69+24),"")</f>
      </c>
      <c r="FR69">
        <f>IF($GI69&gt;=25,INDEX($DD:$DD,$GH69+25),"")</f>
      </c>
      <c r="FS69">
        <f>IF($GI69&gt;=26,INDEX($DD:$DD,$GH69+26),"")</f>
      </c>
      <c r="FT69">
        <f>IF($GI69&gt;=27,INDEX($DD:$DD,$GH69+27),"")</f>
      </c>
      <c r="FU69">
        <f>IF($GI69&gt;=28,INDEX($DD:$DD,$GH69+28),"")</f>
      </c>
      <c r="FV69">
        <f>IF($GI69&gt;=29,INDEX($DD:$DD,$GH69+29),"")</f>
      </c>
      <c r="FW69">
        <f>IF($GI69&gt;=30,INDEX($DD:$DD,$GH69+30),"")</f>
      </c>
      <c r="FX69">
        <f>IF($GI69&gt;=31,INDEX($DD:$DD,$GH69+31),"")</f>
      </c>
      <c r="FY69">
        <f>IF($GI69&gt;=32,INDEX($DD:$DD,$GH69+32),"")</f>
      </c>
      <c r="FZ69">
        <f>IF($GI69&gt;=33,INDEX($DD:$DD,$GH69+33),"")</f>
      </c>
      <c r="GA69">
        <f>IF($GI69&gt;=34,INDEX($DD:$DD,$GH69+34),"")</f>
      </c>
      <c r="GB69">
        <f>IF($GI69&gt;=35,INDEX($DD:$DD,$GH69+35),"")</f>
      </c>
      <c r="GC69">
        <f>IF($GI69&gt;=36,INDEX($DD:$DD,$GH69+36),"")</f>
      </c>
      <c r="GD69">
        <f>IF($GI69&gt;=37,INDEX($DD:$DD,$GH69+37),"")</f>
      </c>
      <c r="GE69">
        <f>IF($GI69&gt;=38,INDEX($DD:$DD,$GH69+38),"")</f>
      </c>
      <c r="GF69">
        <f>IF($GI69&gt;=39,INDEX($DD:$DD,$GH69+39),"")</f>
      </c>
      <c r="GG69">
        <f>IF($GI69&gt;=40,INDEX($DD:$DD,$GH69+40),"")</f>
      </c>
      <c r="GH69">
        <f>IFERROR(MATCH($DB69,$DC$2:$DC$148,0)+1,0)</f>
      </c>
      <c r="GI69">
        <f>IFERROR(INDEX($DE$2:$DE$148,MATCH($DB69,$DC$2:$DC$148,0)),0)</f>
      </c>
      <c r="GJ69">
        <f>IFERROR(MATCH($S69,$DF$69:$ES$69,0),0)</f>
      </c>
      <c r="GK69">
        <f>IF($GJ69&gt;0,INDEX($ET$69:$GG$69,$GJ69),"")</f>
      </c>
      <c r="GL69" t="s">
        <v>406</v>
      </c>
      <c r="GN69">
        <f>IF($IW69&gt;=1,INDEX($GL:$GL,$IV69+1),"")</f>
      </c>
      <c r="GO69">
        <f>IF($IW69&gt;=2,INDEX($GL:$GL,$IV69+2),"")</f>
      </c>
      <c r="GP69">
        <f>IF($IW69&gt;=3,INDEX($GL:$GL,$IV69+3),"")</f>
      </c>
      <c r="GQ69">
        <f>IF($IW69&gt;=4,INDEX($GL:$GL,$IV69+4),"")</f>
      </c>
      <c r="GR69">
        <f>IF($IW69&gt;=5,INDEX($GL:$GL,$IV69+5),"")</f>
      </c>
      <c r="GS69">
        <f>IF($IW69&gt;=6,INDEX($GL:$GL,$IV69+6),"")</f>
      </c>
      <c r="GT69">
        <f>IF($IW69&gt;=7,INDEX($GL:$GL,$IV69+7),"")</f>
      </c>
      <c r="GU69">
        <f>IF($IW69&gt;=8,INDEX($GL:$GL,$IV69+8),"")</f>
      </c>
      <c r="GV69">
        <f>IF($IW69&gt;=9,INDEX($GL:$GL,$IV69+9),"")</f>
      </c>
      <c r="GW69">
        <f>IF($IW69&gt;=10,INDEX($GL:$GL,$IV69+10),"")</f>
      </c>
      <c r="GX69">
        <f>IF($IW69&gt;=11,INDEX($GL:$GL,$IV69+11),"")</f>
      </c>
      <c r="GY69">
        <f>IF($IW69&gt;=12,INDEX($GL:$GL,$IV69+12),"")</f>
      </c>
      <c r="GZ69">
        <f>IF($IW69&gt;=13,INDEX($GL:$GL,$IV69+13),"")</f>
      </c>
      <c r="HA69">
        <f>IF($IW69&gt;=14,INDEX($GL:$GL,$IV69+14),"")</f>
      </c>
      <c r="HB69">
        <f>IF($IW69&gt;=15,INDEX($GL:$GL,$IV69+15),"")</f>
      </c>
      <c r="HC69">
        <f>IF($IW69&gt;=16,INDEX($GL:$GL,$IV69+16),"")</f>
      </c>
      <c r="HD69">
        <f>IF($IW69&gt;=17,INDEX($GL:$GL,$IV69+17),"")</f>
      </c>
      <c r="HE69">
        <f>IF($IW69&gt;=18,INDEX($GL:$GL,$IV69+18),"")</f>
      </c>
      <c r="HF69">
        <f>IF($IW69&gt;=19,INDEX($GL:$GL,$IV69+19),"")</f>
      </c>
      <c r="HG69">
        <f>IF($IW69&gt;=20,INDEX($GL:$GL,$IV69+20),"")</f>
      </c>
      <c r="HH69">
        <f>IF($IW69&gt;=21,INDEX($GL:$GL,$IV69+21),"")</f>
      </c>
      <c r="HI69">
        <f>IF($IW69&gt;=22,INDEX($GL:$GL,$IV69+22),"")</f>
      </c>
      <c r="HJ69">
        <f>IF($IW69&gt;=23,INDEX($GL:$GL,$IV69+23),"")</f>
      </c>
      <c r="HK69">
        <f>IF($IW69&gt;=24,INDEX($GL:$GL,$IV69+24),"")</f>
      </c>
      <c r="HL69">
        <f>IF($IW69&gt;=25,INDEX($GL:$GL,$IV69+25),"")</f>
      </c>
      <c r="HM69">
        <f>IF($IW69&gt;=26,INDEX($GL:$GL,$IV69+26),"")</f>
      </c>
      <c r="HN69">
        <f>IF($IW69&gt;=27,INDEX($GL:$GL,$IV69+27),"")</f>
      </c>
      <c r="HO69">
        <f>IF($IW69&gt;=28,INDEX($GL:$GL,$IV69+28),"")</f>
      </c>
      <c r="HP69">
        <f>IF($IW69&gt;=29,INDEX($GL:$GL,$IV69+29),"")</f>
      </c>
      <c r="HQ69">
        <f>IF($IW69&gt;=30,INDEX($GL:$GL,$IV69+30),"")</f>
      </c>
      <c r="HR69">
        <f>IF($IW69&gt;=31,INDEX($GL:$GL,$IV69+31),"")</f>
      </c>
      <c r="HS69">
        <f>IF($IW69&gt;=32,INDEX($GL:$GL,$IV69+32),"")</f>
      </c>
      <c r="HT69">
        <f>IF($IW69&gt;=33,INDEX($GL:$GL,$IV69+33),"")</f>
      </c>
      <c r="HU69">
        <f>IF($IW69&gt;=34,INDEX($GL:$GL,$IV69+34),"")</f>
      </c>
      <c r="HV69">
        <f>IF($IW69&gt;=35,INDEX($GL:$GL,$IV69+35),"")</f>
      </c>
      <c r="HW69">
        <f>IF($IW69&gt;=36,INDEX($GL:$GL,$IV69+36),"")</f>
      </c>
      <c r="HX69">
        <f>IF($IW69&gt;=37,INDEX($GL:$GL,$IV69+37),"")</f>
      </c>
      <c r="HY69">
        <f>IF($IW69&gt;=38,INDEX($GL:$GL,$IV69+38),"")</f>
      </c>
      <c r="HZ69">
        <f>IF($IW69&gt;=39,INDEX($GL:$GL,$IV69+39),"")</f>
      </c>
      <c r="IA69">
        <f>IF($IW69&gt;=40,INDEX($GL:$GL,$IV69+40),"")</f>
      </c>
      <c r="IB69">
        <f>IF($IW69&gt;=41,INDEX($GL:$GL,$IV69+41),"")</f>
      </c>
      <c r="IC69">
        <f>IF($IW69&gt;=42,INDEX($GL:$GL,$IV69+42),"")</f>
      </c>
      <c r="ID69">
        <f>IF($IW69&gt;=43,INDEX($GL:$GL,$IV69+43),"")</f>
      </c>
      <c r="IE69">
        <f>IF($IW69&gt;=44,INDEX($GL:$GL,$IV69+44),"")</f>
      </c>
      <c r="IF69">
        <f>IF($IW69&gt;=45,INDEX($GL:$GL,$IV69+45),"")</f>
      </c>
      <c r="IG69">
        <f>IF($IW69&gt;=46,INDEX($GL:$GL,$IV69+46),"")</f>
      </c>
      <c r="IH69">
        <f>IF($IW69&gt;=47,INDEX($GL:$GL,$IV69+47),"")</f>
      </c>
      <c r="II69">
        <f>IF($IW69&gt;=48,INDEX($GL:$GL,$IV69+48),"")</f>
      </c>
      <c r="IJ69">
        <f>IF($IW69&gt;=49,INDEX($GL:$GL,$IV69+49),"")</f>
      </c>
      <c r="IK69">
        <f>IF($IW69&gt;=50,INDEX($GL:$GL,$IV69+50),"")</f>
      </c>
      <c r="IL69">
        <f>IF($IW69&gt;=51,INDEX($GL:$GL,$IV69+51),"")</f>
      </c>
      <c r="IM69">
        <f>IF($IW69&gt;=52,INDEX($GL:$GL,$IV69+52),"")</f>
      </c>
      <c r="IN69">
        <f>IF($IW69&gt;=53,INDEX($GL:$GL,$IV69+53),"")</f>
      </c>
      <c r="IO69">
        <f>IF($IW69&gt;=54,INDEX($GL:$GL,$IV69+54),"")</f>
      </c>
      <c r="IP69">
        <f>IF($IW69&gt;=55,INDEX($GL:$GL,$IV69+55),"")</f>
      </c>
      <c r="IQ69">
        <f>IF($IW69&gt;=56,INDEX($GL:$GL,$IV69+56),"")</f>
      </c>
      <c r="IR69">
        <f>IF($IW69&gt;=57,INDEX($GL:$GL,$IV69+57),"")</f>
      </c>
      <c r="IS69">
        <f>IF($IW69&gt;=58,INDEX($GL:$GL,$IV69+58),"")</f>
      </c>
      <c r="IT69">
        <f>IF($IW69&gt;=59,INDEX($GL:$GL,$IV69+59),"")</f>
      </c>
      <c r="IU69">
        <f>IF($IW69&gt;=60,INDEX($GL:$GL,$IV69+60),"")</f>
      </c>
      <c r="IV69">
        <f>IFERROR(MATCH($GK69,$GL$2:$GL$324,0)+1,0)</f>
      </c>
      <c r="IW69">
        <f>IFERROR(INDEX($GM$2:$GM$324,MATCH($GK69,$GL$2:$GL$324,0)),0)</f>
      </c>
      <c r="IX69" t="s">
        <v>34</v>
      </c>
      <c r="IY69" t="s">
        <v>34</v>
      </c>
    </row>
    <row r="70" spans="1:259" x14ac:dyDescent="0.25">
      <c r="K70">
        <f>IF(OR($N70="",$J70=""),"",IFERROR($N70/$J70,0))</f>
      </c>
      <c r="L70">
        <f>IF($N70="","",
SUM($M70,$O70,$T70,$P70,$R70)*
(1-IF($U70="",0,VALUE($U70)/100)))</f>
      </c>
      <c r="M70">
        <f>IF($N70="","",$N70)</f>
      </c>
      <c r="O70">
        <f>IF($N70="","",
IF($H70="","",
IF(ISNUMBER(SEARCH("exempt",LOWER($H70))),0,
$N70*(VALUE(SUBSTITUTE($H70,"%",""))/100))))</f>
      </c>
      <c r="V70">
        <f>IFERROR(IF(FIND(" - ",$E70)&gt;0,MID($E70,FIND(" - ",$E70)+3,LEN($E70)),""),"")</f>
      </c>
      <c r="AE70" t="s">
        <v>407</v>
      </c>
      <c r="AG70" t="s">
        <v>408</v>
      </c>
      <c r="AH70" t="s">
        <v>408</v>
      </c>
      <c r="AI70" t="s">
        <v>409</v>
      </c>
      <c r="AJ70">
        <f>IFERROR(LEFT($E70,FIND(" - ",$E70)-1),$E70)</f>
      </c>
      <c r="AK70" t="s">
        <v>344</v>
      </c>
      <c r="AM70">
        <f>IF($CB70&gt;=1,INDEX($AK:$AK,$CA70+1),"")</f>
      </c>
      <c r="AN70">
        <f>IF($CB70&gt;=2,INDEX($AK:$AK,$CA70+2),"")</f>
      </c>
      <c r="AO70">
        <f>IF($CB70&gt;=3,INDEX($AK:$AK,$CA70+3),"")</f>
      </c>
      <c r="AP70">
        <f>IF($CB70&gt;=4,INDEX($AK:$AK,$CA70+4),"")</f>
      </c>
      <c r="AQ70">
        <f>IF($CB70&gt;=5,INDEX($AK:$AK,$CA70+5),"")</f>
      </c>
      <c r="AR70">
        <f>IF($CB70&gt;=6,INDEX($AK:$AK,$CA70+6),"")</f>
      </c>
      <c r="AS70">
        <f>IF($CB70&gt;=7,INDEX($AK:$AK,$CA70+7),"")</f>
      </c>
      <c r="AT70">
        <f>IF($CB70&gt;=8,INDEX($AK:$AK,$CA70+8),"")</f>
      </c>
      <c r="AU70">
        <f>IF($CB70&gt;=9,INDEX($AK:$AK,$CA70+9),"")</f>
      </c>
      <c r="AV70">
        <f>IF($CB70&gt;=10,INDEX($AK:$AK,$CA70+10),"")</f>
      </c>
      <c r="AW70">
        <f>IF($CB70&gt;=11,INDEX($AK:$AK,$CA70+11),"")</f>
      </c>
      <c r="AX70">
        <f>IF($CB70&gt;=12,INDEX($AK:$AK,$CA70+12),"")</f>
      </c>
      <c r="AY70">
        <f>IF($CB70&gt;=13,INDEX($AK:$AK,$CA70+13),"")</f>
      </c>
      <c r="AZ70">
        <f>IF($CB70&gt;=14,INDEX($AK:$AK,$CA70+14),"")</f>
      </c>
      <c r="BA70">
        <f>IF($CB70&gt;=15,INDEX($AK:$AK,$CA70+15),"")</f>
      </c>
      <c r="BB70">
        <f>IF($CB70&gt;=16,INDEX($AK:$AK,$CA70+16),"")</f>
      </c>
      <c r="BC70">
        <f>IF($CB70&gt;=17,INDEX($AK:$AK,$CA70+17),"")</f>
      </c>
      <c r="BD70">
        <f>IF($CB70&gt;=18,INDEX($AK:$AK,$CA70+18),"")</f>
      </c>
      <c r="BE70">
        <f>IF($CB70&gt;=19,INDEX($AK:$AK,$CA70+19),"")</f>
      </c>
      <c r="BF70">
        <f>IF($CB70&gt;=20,INDEX($AK:$AK,$CA70+20),"")</f>
      </c>
      <c r="BG70">
        <f>IF($CB70&gt;=21,INDEX($AK:$AK,$CA70+21),"")</f>
      </c>
      <c r="BH70">
        <f>IF($CB70&gt;=22,INDEX($AK:$AK,$CA70+22),"")</f>
      </c>
      <c r="BI70">
        <f>IF($CB70&gt;=23,INDEX($AK:$AK,$CA70+23),"")</f>
      </c>
      <c r="BJ70">
        <f>IF($CB70&gt;=24,INDEX($AK:$AK,$CA70+24),"")</f>
      </c>
      <c r="BK70">
        <f>IF($CB70&gt;=25,INDEX($AK:$AK,$CA70+25),"")</f>
      </c>
      <c r="BL70">
        <f>IF($CB70&gt;=26,INDEX($AK:$AK,$CA70+26),"")</f>
      </c>
      <c r="BM70">
        <f>IF($CB70&gt;=27,INDEX($AK:$AK,$CA70+27),"")</f>
      </c>
      <c r="BN70">
        <f>IF($CB70&gt;=28,INDEX($AK:$AK,$CA70+28),"")</f>
      </c>
      <c r="BO70">
        <f>IF($CB70&gt;=29,INDEX($AK:$AK,$CA70+29),"")</f>
      </c>
      <c r="BP70">
        <f>IF($CB70&gt;=30,INDEX($AK:$AK,$CA70+30),"")</f>
      </c>
      <c r="BQ70">
        <f>IF($CB70&gt;=31,INDEX($AK:$AK,$CA70+31),"")</f>
      </c>
      <c r="BR70">
        <f>IF($CB70&gt;=32,INDEX($AK:$AK,$CA70+32),"")</f>
      </c>
      <c r="BS70">
        <f>IF($CB70&gt;=33,INDEX($AK:$AK,$CA70+33),"")</f>
      </c>
      <c r="BT70">
        <f>IF($CB70&gt;=34,INDEX($AK:$AK,$CA70+34),"")</f>
      </c>
      <c r="BU70">
        <f>IF($CB70&gt;=35,INDEX($AK:$AK,$CA70+35),"")</f>
      </c>
      <c r="BV70">
        <f>IF($CB70&gt;=36,INDEX($AK:$AK,$CA70+36),"")</f>
      </c>
      <c r="BW70">
        <f>IF($CB70&gt;=37,INDEX($AK:$AK,$CA70+37),"")</f>
      </c>
      <c r="BX70">
        <f>IF($CB70&gt;=38,INDEX($AK:$AK,$CA70+38),"")</f>
      </c>
      <c r="BY70">
        <f>IF($CB70&gt;=39,INDEX($AK:$AK,$CA70+39),"")</f>
      </c>
      <c r="BZ70">
        <f>IF($CB70&gt;=40,INDEX($AK:$AK,$CA70+40),"")</f>
      </c>
      <c r="CA70">
        <f>IFERROR(MATCH($AJ70,$AK$2:$AK$134,0)+1,0)</f>
      </c>
      <c r="CB70">
        <f>IFERROR(INDEX($AL$2:$AL$134,MATCH($AJ70,$AK$2:$AK$134,0)),0)</f>
      </c>
      <c r="CC70">
        <f>IFERROR(LEFT($F70,FIND(" - ",$F70)-1),$F70)</f>
      </c>
      <c r="CD70" t="s">
        <v>212</v>
      </c>
      <c r="CF70">
        <f>IF($DA70&gt;=1,INDEX($CD:$CD,$CZ70+1),"")</f>
      </c>
      <c r="CG70">
        <f>IF($DA70&gt;=2,INDEX($CD:$CD,$CZ70+2),"")</f>
      </c>
      <c r="CH70">
        <f>IF($DA70&gt;=3,INDEX($CD:$CD,$CZ70+3),"")</f>
      </c>
      <c r="CI70">
        <f>IF($DA70&gt;=4,INDEX($CD:$CD,$CZ70+4),"")</f>
      </c>
      <c r="CJ70">
        <f>IF($DA70&gt;=5,INDEX($CD:$CD,$CZ70+5),"")</f>
      </c>
      <c r="CK70">
        <f>IF($DA70&gt;=6,INDEX($CD:$CD,$CZ70+6),"")</f>
      </c>
      <c r="CL70">
        <f>IF($DA70&gt;=7,INDEX($CD:$CD,$CZ70+7),"")</f>
      </c>
      <c r="CM70">
        <f>IF($DA70&gt;=8,INDEX($CD:$CD,$CZ70+8),"")</f>
      </c>
      <c r="CN70">
        <f>IF($DA70&gt;=9,INDEX($CD:$CD,$CZ70+9),"")</f>
      </c>
      <c r="CO70">
        <f>IF($DA70&gt;=10,INDEX($CD:$CD,$CZ70+10),"")</f>
      </c>
      <c r="CP70">
        <f>IF($DA70&gt;=11,INDEX($CD:$CD,$CZ70+11),"")</f>
      </c>
      <c r="CQ70">
        <f>IF($DA70&gt;=12,INDEX($CD:$CD,$CZ70+12),"")</f>
      </c>
      <c r="CR70">
        <f>IF($DA70&gt;=13,INDEX($CD:$CD,$CZ70+13),"")</f>
      </c>
      <c r="CS70">
        <f>IF($DA70&gt;=14,INDEX($CD:$CD,$CZ70+14),"")</f>
      </c>
      <c r="CT70">
        <f>IF($DA70&gt;=15,INDEX($CD:$CD,$CZ70+15),"")</f>
      </c>
      <c r="CU70">
        <f>IF($DA70&gt;=16,INDEX($CD:$CD,$CZ70+16),"")</f>
      </c>
      <c r="CV70">
        <f>IF($DA70&gt;=17,INDEX($CD:$CD,$CZ70+17),"")</f>
      </c>
      <c r="CW70">
        <f>IF($DA70&gt;=18,INDEX($CD:$CD,$CZ70+18),"")</f>
      </c>
      <c r="CX70">
        <f>IF($DA70&gt;=19,INDEX($CD:$CD,$CZ70+19),"")</f>
      </c>
      <c r="CY70">
        <f>IF($DA70&gt;=20,INDEX($CD:$CD,$CZ70+20),"")</f>
      </c>
      <c r="CZ70">
        <f>IFERROR(MATCH($CC70,$CD$2:$CD$263,0)+1,0)</f>
      </c>
      <c r="DA70">
        <f>IFERROR(INDEX($CE$2:$CE$263,MATCH($CC70,$CD$2:$CD$263,0)),0)</f>
      </c>
      <c r="DB70">
        <f>IFERROR(INDEX($AI:$AI,MATCH($H70,$AH:$AH,0))&amp;"","")</f>
      </c>
      <c r="DC70" t="s">
        <v>394</v>
      </c>
      <c r="DE70">
        <v>1</v>
      </c>
      <c r="DF70">
        <f>IF($GI70&gt;=1,INDEX($DC:$DC,$GH70+1),"")</f>
      </c>
      <c r="DG70">
        <f>IF($GI70&gt;=2,INDEX($DC:$DC,$GH70+2),"")</f>
      </c>
      <c r="DH70">
        <f>IF($GI70&gt;=3,INDEX($DC:$DC,$GH70+3),"")</f>
      </c>
      <c r="DI70">
        <f>IF($GI70&gt;=4,INDEX($DC:$DC,$GH70+4),"")</f>
      </c>
      <c r="DJ70">
        <f>IF($GI70&gt;=5,INDEX($DC:$DC,$GH70+5),"")</f>
      </c>
      <c r="DK70">
        <f>IF($GI70&gt;=6,INDEX($DC:$DC,$GH70+6),"")</f>
      </c>
      <c r="DL70">
        <f>IF($GI70&gt;=7,INDEX($DC:$DC,$GH70+7),"")</f>
      </c>
      <c r="DM70">
        <f>IF($GI70&gt;=8,INDEX($DC:$DC,$GH70+8),"")</f>
      </c>
      <c r="DN70">
        <f>IF($GI70&gt;=9,INDEX($DC:$DC,$GH70+9),"")</f>
      </c>
      <c r="DO70">
        <f>IF($GI70&gt;=10,INDEX($DC:$DC,$GH70+10),"")</f>
      </c>
      <c r="DP70">
        <f>IF($GI70&gt;=11,INDEX($DC:$DC,$GH70+11),"")</f>
      </c>
      <c r="DQ70">
        <f>IF($GI70&gt;=12,INDEX($DC:$DC,$GH70+12),"")</f>
      </c>
      <c r="DR70">
        <f>IF($GI70&gt;=13,INDEX($DC:$DC,$GH70+13),"")</f>
      </c>
      <c r="DS70">
        <f>IF($GI70&gt;=14,INDEX($DC:$DC,$GH70+14),"")</f>
      </c>
      <c r="DT70">
        <f>IF($GI70&gt;=15,INDEX($DC:$DC,$GH70+15),"")</f>
      </c>
      <c r="DU70">
        <f>IF($GI70&gt;=16,INDEX($DC:$DC,$GH70+16),"")</f>
      </c>
      <c r="DV70">
        <f>IF($GI70&gt;=17,INDEX($DC:$DC,$GH70+17),"")</f>
      </c>
      <c r="DW70">
        <f>IF($GI70&gt;=18,INDEX($DC:$DC,$GH70+18),"")</f>
      </c>
      <c r="DX70">
        <f>IF($GI70&gt;=19,INDEX($DC:$DC,$GH70+19),"")</f>
      </c>
      <c r="DY70">
        <f>IF($GI70&gt;=20,INDEX($DC:$DC,$GH70+20),"")</f>
      </c>
      <c r="DZ70">
        <f>IF($GI70&gt;=21,INDEX($DC:$DC,$GH70+21),"")</f>
      </c>
      <c r="EA70">
        <f>IF($GI70&gt;=22,INDEX($DC:$DC,$GH70+22),"")</f>
      </c>
      <c r="EB70">
        <f>IF($GI70&gt;=23,INDEX($DC:$DC,$GH70+23),"")</f>
      </c>
      <c r="EC70">
        <f>IF($GI70&gt;=24,INDEX($DC:$DC,$GH70+24),"")</f>
      </c>
      <c r="ED70">
        <f>IF($GI70&gt;=25,INDEX($DC:$DC,$GH70+25),"")</f>
      </c>
      <c r="EE70">
        <f>IF($GI70&gt;=26,INDEX($DC:$DC,$GH70+26),"")</f>
      </c>
      <c r="EF70">
        <f>IF($GI70&gt;=27,INDEX($DC:$DC,$GH70+27),"")</f>
      </c>
      <c r="EG70">
        <f>IF($GI70&gt;=28,INDEX($DC:$DC,$GH70+28),"")</f>
      </c>
      <c r="EH70">
        <f>IF($GI70&gt;=29,INDEX($DC:$DC,$GH70+29),"")</f>
      </c>
      <c r="EI70">
        <f>IF($GI70&gt;=30,INDEX($DC:$DC,$GH70+30),"")</f>
      </c>
      <c r="EJ70">
        <f>IF($GI70&gt;=31,INDEX($DC:$DC,$GH70+31),"")</f>
      </c>
      <c r="EK70">
        <f>IF($GI70&gt;=32,INDEX($DC:$DC,$GH70+32),"")</f>
      </c>
      <c r="EL70">
        <f>IF($GI70&gt;=33,INDEX($DC:$DC,$GH70+33),"")</f>
      </c>
      <c r="EM70">
        <f>IF($GI70&gt;=34,INDEX($DC:$DC,$GH70+34),"")</f>
      </c>
      <c r="EN70">
        <f>IF($GI70&gt;=35,INDEX($DC:$DC,$GH70+35),"")</f>
      </c>
      <c r="EO70">
        <f>IF($GI70&gt;=36,INDEX($DC:$DC,$GH70+36),"")</f>
      </c>
      <c r="EP70">
        <f>IF($GI70&gt;=37,INDEX($DC:$DC,$GH70+37),"")</f>
      </c>
      <c r="EQ70">
        <f>IF($GI70&gt;=38,INDEX($DC:$DC,$GH70+38),"")</f>
      </c>
      <c r="ER70">
        <f>IF($GI70&gt;=39,INDEX($DC:$DC,$GH70+39),"")</f>
      </c>
      <c r="ES70">
        <f>IF($GI70&gt;=40,INDEX($DC:$DC,$GH70+40),"")</f>
      </c>
      <c r="ET70">
        <f>IF($GI70&gt;=1,INDEX($DD:$DD,$GH70+1),"")</f>
      </c>
      <c r="EU70">
        <f>IF($GI70&gt;=2,INDEX($DD:$DD,$GH70+2),"")</f>
      </c>
      <c r="EV70">
        <f>IF($GI70&gt;=3,INDEX($DD:$DD,$GH70+3),"")</f>
      </c>
      <c r="EW70">
        <f>IF($GI70&gt;=4,INDEX($DD:$DD,$GH70+4),"")</f>
      </c>
      <c r="EX70">
        <f>IF($GI70&gt;=5,INDEX($DD:$DD,$GH70+5),"")</f>
      </c>
      <c r="EY70">
        <f>IF($GI70&gt;=6,INDEX($DD:$DD,$GH70+6),"")</f>
      </c>
      <c r="EZ70">
        <f>IF($GI70&gt;=7,INDEX($DD:$DD,$GH70+7),"")</f>
      </c>
      <c r="FA70">
        <f>IF($GI70&gt;=8,INDEX($DD:$DD,$GH70+8),"")</f>
      </c>
      <c r="FB70">
        <f>IF($GI70&gt;=9,INDEX($DD:$DD,$GH70+9),"")</f>
      </c>
      <c r="FC70">
        <f>IF($GI70&gt;=10,INDEX($DD:$DD,$GH70+10),"")</f>
      </c>
      <c r="FD70">
        <f>IF($GI70&gt;=11,INDEX($DD:$DD,$GH70+11),"")</f>
      </c>
      <c r="FE70">
        <f>IF($GI70&gt;=12,INDEX($DD:$DD,$GH70+12),"")</f>
      </c>
      <c r="FF70">
        <f>IF($GI70&gt;=13,INDEX($DD:$DD,$GH70+13),"")</f>
      </c>
      <c r="FG70">
        <f>IF($GI70&gt;=14,INDEX($DD:$DD,$GH70+14),"")</f>
      </c>
      <c r="FH70">
        <f>IF($GI70&gt;=15,INDEX($DD:$DD,$GH70+15),"")</f>
      </c>
      <c r="FI70">
        <f>IF($GI70&gt;=16,INDEX($DD:$DD,$GH70+16),"")</f>
      </c>
      <c r="FJ70">
        <f>IF($GI70&gt;=17,INDEX($DD:$DD,$GH70+17),"")</f>
      </c>
      <c r="FK70">
        <f>IF($GI70&gt;=18,INDEX($DD:$DD,$GH70+18),"")</f>
      </c>
      <c r="FL70">
        <f>IF($GI70&gt;=19,INDEX($DD:$DD,$GH70+19),"")</f>
      </c>
      <c r="FM70">
        <f>IF($GI70&gt;=20,INDEX($DD:$DD,$GH70+20),"")</f>
      </c>
      <c r="FN70">
        <f>IF($GI70&gt;=21,INDEX($DD:$DD,$GH70+21),"")</f>
      </c>
      <c r="FO70">
        <f>IF($GI70&gt;=22,INDEX($DD:$DD,$GH70+22),"")</f>
      </c>
      <c r="FP70">
        <f>IF($GI70&gt;=23,INDEX($DD:$DD,$GH70+23),"")</f>
      </c>
      <c r="FQ70">
        <f>IF($GI70&gt;=24,INDEX($DD:$DD,$GH70+24),"")</f>
      </c>
      <c r="FR70">
        <f>IF($GI70&gt;=25,INDEX($DD:$DD,$GH70+25),"")</f>
      </c>
      <c r="FS70">
        <f>IF($GI70&gt;=26,INDEX($DD:$DD,$GH70+26),"")</f>
      </c>
      <c r="FT70">
        <f>IF($GI70&gt;=27,INDEX($DD:$DD,$GH70+27),"")</f>
      </c>
      <c r="FU70">
        <f>IF($GI70&gt;=28,INDEX($DD:$DD,$GH70+28),"")</f>
      </c>
      <c r="FV70">
        <f>IF($GI70&gt;=29,INDEX($DD:$DD,$GH70+29),"")</f>
      </c>
      <c r="FW70">
        <f>IF($GI70&gt;=30,INDEX($DD:$DD,$GH70+30),"")</f>
      </c>
      <c r="FX70">
        <f>IF($GI70&gt;=31,INDEX($DD:$DD,$GH70+31),"")</f>
      </c>
      <c r="FY70">
        <f>IF($GI70&gt;=32,INDEX($DD:$DD,$GH70+32),"")</f>
      </c>
      <c r="FZ70">
        <f>IF($GI70&gt;=33,INDEX($DD:$DD,$GH70+33),"")</f>
      </c>
      <c r="GA70">
        <f>IF($GI70&gt;=34,INDEX($DD:$DD,$GH70+34),"")</f>
      </c>
      <c r="GB70">
        <f>IF($GI70&gt;=35,INDEX($DD:$DD,$GH70+35),"")</f>
      </c>
      <c r="GC70">
        <f>IF($GI70&gt;=36,INDEX($DD:$DD,$GH70+36),"")</f>
      </c>
      <c r="GD70">
        <f>IF($GI70&gt;=37,INDEX($DD:$DD,$GH70+37),"")</f>
      </c>
      <c r="GE70">
        <f>IF($GI70&gt;=38,INDEX($DD:$DD,$GH70+38),"")</f>
      </c>
      <c r="GF70">
        <f>IF($GI70&gt;=39,INDEX($DD:$DD,$GH70+39),"")</f>
      </c>
      <c r="GG70">
        <f>IF($GI70&gt;=40,INDEX($DD:$DD,$GH70+40),"")</f>
      </c>
      <c r="GH70">
        <f>IFERROR(MATCH($DB70,$DC$2:$DC$148,0)+1,0)</f>
      </c>
      <c r="GI70">
        <f>IFERROR(INDEX($DE$2:$DE$148,MATCH($DB70,$DC$2:$DC$148,0)),0)</f>
      </c>
      <c r="GJ70">
        <f>IFERROR(MATCH($S70,$DF$70:$ES$70,0),0)</f>
      </c>
      <c r="GK70">
        <f>IF($GJ70&gt;0,INDEX($ET$70:$GG$70,$GJ70),"")</f>
      </c>
      <c r="GL70" t="s">
        <v>410</v>
      </c>
      <c r="GN70">
        <f>IF($IW70&gt;=1,INDEX($GL:$GL,$IV70+1),"")</f>
      </c>
      <c r="GO70">
        <f>IF($IW70&gt;=2,INDEX($GL:$GL,$IV70+2),"")</f>
      </c>
      <c r="GP70">
        <f>IF($IW70&gt;=3,INDEX($GL:$GL,$IV70+3),"")</f>
      </c>
      <c r="GQ70">
        <f>IF($IW70&gt;=4,INDEX($GL:$GL,$IV70+4),"")</f>
      </c>
      <c r="GR70">
        <f>IF($IW70&gt;=5,INDEX($GL:$GL,$IV70+5),"")</f>
      </c>
      <c r="GS70">
        <f>IF($IW70&gt;=6,INDEX($GL:$GL,$IV70+6),"")</f>
      </c>
      <c r="GT70">
        <f>IF($IW70&gt;=7,INDEX($GL:$GL,$IV70+7),"")</f>
      </c>
      <c r="GU70">
        <f>IF($IW70&gt;=8,INDEX($GL:$GL,$IV70+8),"")</f>
      </c>
      <c r="GV70">
        <f>IF($IW70&gt;=9,INDEX($GL:$GL,$IV70+9),"")</f>
      </c>
      <c r="GW70">
        <f>IF($IW70&gt;=10,INDEX($GL:$GL,$IV70+10),"")</f>
      </c>
      <c r="GX70">
        <f>IF($IW70&gt;=11,INDEX($GL:$GL,$IV70+11),"")</f>
      </c>
      <c r="GY70">
        <f>IF($IW70&gt;=12,INDEX($GL:$GL,$IV70+12),"")</f>
      </c>
      <c r="GZ70">
        <f>IF($IW70&gt;=13,INDEX($GL:$GL,$IV70+13),"")</f>
      </c>
      <c r="HA70">
        <f>IF($IW70&gt;=14,INDEX($GL:$GL,$IV70+14),"")</f>
      </c>
      <c r="HB70">
        <f>IF($IW70&gt;=15,INDEX($GL:$GL,$IV70+15),"")</f>
      </c>
      <c r="HC70">
        <f>IF($IW70&gt;=16,INDEX($GL:$GL,$IV70+16),"")</f>
      </c>
      <c r="HD70">
        <f>IF($IW70&gt;=17,INDEX($GL:$GL,$IV70+17),"")</f>
      </c>
      <c r="HE70">
        <f>IF($IW70&gt;=18,INDEX($GL:$GL,$IV70+18),"")</f>
      </c>
      <c r="HF70">
        <f>IF($IW70&gt;=19,INDEX($GL:$GL,$IV70+19),"")</f>
      </c>
      <c r="HG70">
        <f>IF($IW70&gt;=20,INDEX($GL:$GL,$IV70+20),"")</f>
      </c>
      <c r="HH70">
        <f>IF($IW70&gt;=21,INDEX($GL:$GL,$IV70+21),"")</f>
      </c>
      <c r="HI70">
        <f>IF($IW70&gt;=22,INDEX($GL:$GL,$IV70+22),"")</f>
      </c>
      <c r="HJ70">
        <f>IF($IW70&gt;=23,INDEX($GL:$GL,$IV70+23),"")</f>
      </c>
      <c r="HK70">
        <f>IF($IW70&gt;=24,INDEX($GL:$GL,$IV70+24),"")</f>
      </c>
      <c r="HL70">
        <f>IF($IW70&gt;=25,INDEX($GL:$GL,$IV70+25),"")</f>
      </c>
      <c r="HM70">
        <f>IF($IW70&gt;=26,INDEX($GL:$GL,$IV70+26),"")</f>
      </c>
      <c r="HN70">
        <f>IF($IW70&gt;=27,INDEX($GL:$GL,$IV70+27),"")</f>
      </c>
      <c r="HO70">
        <f>IF($IW70&gt;=28,INDEX($GL:$GL,$IV70+28),"")</f>
      </c>
      <c r="HP70">
        <f>IF($IW70&gt;=29,INDEX($GL:$GL,$IV70+29),"")</f>
      </c>
      <c r="HQ70">
        <f>IF($IW70&gt;=30,INDEX($GL:$GL,$IV70+30),"")</f>
      </c>
      <c r="HR70">
        <f>IF($IW70&gt;=31,INDEX($GL:$GL,$IV70+31),"")</f>
      </c>
      <c r="HS70">
        <f>IF($IW70&gt;=32,INDEX($GL:$GL,$IV70+32),"")</f>
      </c>
      <c r="HT70">
        <f>IF($IW70&gt;=33,INDEX($GL:$GL,$IV70+33),"")</f>
      </c>
      <c r="HU70">
        <f>IF($IW70&gt;=34,INDEX($GL:$GL,$IV70+34),"")</f>
      </c>
      <c r="HV70">
        <f>IF($IW70&gt;=35,INDEX($GL:$GL,$IV70+35),"")</f>
      </c>
      <c r="HW70">
        <f>IF($IW70&gt;=36,INDEX($GL:$GL,$IV70+36),"")</f>
      </c>
      <c r="HX70">
        <f>IF($IW70&gt;=37,INDEX($GL:$GL,$IV70+37),"")</f>
      </c>
      <c r="HY70">
        <f>IF($IW70&gt;=38,INDEX($GL:$GL,$IV70+38),"")</f>
      </c>
      <c r="HZ70">
        <f>IF($IW70&gt;=39,INDEX($GL:$GL,$IV70+39),"")</f>
      </c>
      <c r="IA70">
        <f>IF($IW70&gt;=40,INDEX($GL:$GL,$IV70+40),"")</f>
      </c>
      <c r="IB70">
        <f>IF($IW70&gt;=41,INDEX($GL:$GL,$IV70+41),"")</f>
      </c>
      <c r="IC70">
        <f>IF($IW70&gt;=42,INDEX($GL:$GL,$IV70+42),"")</f>
      </c>
      <c r="ID70">
        <f>IF($IW70&gt;=43,INDEX($GL:$GL,$IV70+43),"")</f>
      </c>
      <c r="IE70">
        <f>IF($IW70&gt;=44,INDEX($GL:$GL,$IV70+44),"")</f>
      </c>
      <c r="IF70">
        <f>IF($IW70&gt;=45,INDEX($GL:$GL,$IV70+45),"")</f>
      </c>
      <c r="IG70">
        <f>IF($IW70&gt;=46,INDEX($GL:$GL,$IV70+46),"")</f>
      </c>
      <c r="IH70">
        <f>IF($IW70&gt;=47,INDEX($GL:$GL,$IV70+47),"")</f>
      </c>
      <c r="II70">
        <f>IF($IW70&gt;=48,INDEX($GL:$GL,$IV70+48),"")</f>
      </c>
      <c r="IJ70">
        <f>IF($IW70&gt;=49,INDEX($GL:$GL,$IV70+49),"")</f>
      </c>
      <c r="IK70">
        <f>IF($IW70&gt;=50,INDEX($GL:$GL,$IV70+50),"")</f>
      </c>
      <c r="IL70">
        <f>IF($IW70&gt;=51,INDEX($GL:$GL,$IV70+51),"")</f>
      </c>
      <c r="IM70">
        <f>IF($IW70&gt;=52,INDEX($GL:$GL,$IV70+52),"")</f>
      </c>
      <c r="IN70">
        <f>IF($IW70&gt;=53,INDEX($GL:$GL,$IV70+53),"")</f>
      </c>
      <c r="IO70">
        <f>IF($IW70&gt;=54,INDEX($GL:$GL,$IV70+54),"")</f>
      </c>
      <c r="IP70">
        <f>IF($IW70&gt;=55,INDEX($GL:$GL,$IV70+55),"")</f>
      </c>
      <c r="IQ70">
        <f>IF($IW70&gt;=56,INDEX($GL:$GL,$IV70+56),"")</f>
      </c>
      <c r="IR70">
        <f>IF($IW70&gt;=57,INDEX($GL:$GL,$IV70+57),"")</f>
      </c>
      <c r="IS70">
        <f>IF($IW70&gt;=58,INDEX($GL:$GL,$IV70+58),"")</f>
      </c>
      <c r="IT70">
        <f>IF($IW70&gt;=59,INDEX($GL:$GL,$IV70+59),"")</f>
      </c>
      <c r="IU70">
        <f>IF($IW70&gt;=60,INDEX($GL:$GL,$IV70+60),"")</f>
      </c>
      <c r="IV70">
        <f>IFERROR(MATCH($GK70,$GL$2:$GL$324,0)+1,0)</f>
      </c>
      <c r="IW70">
        <f>IFERROR(INDEX($GM$2:$GM$324,MATCH($GK70,$GL$2:$GL$324,0)),0)</f>
      </c>
      <c r="IX70" t="s">
        <v>34</v>
      </c>
      <c r="IY70" t="s">
        <v>34</v>
      </c>
    </row>
    <row r="71" spans="1:259" x14ac:dyDescent="0.25">
      <c r="K71">
        <f>IF(OR($N71="",$J71=""),"",IFERROR($N71/$J71,0))</f>
      </c>
      <c r="L71">
        <f>IF($N71="","",
SUM($M71,$O71,$T71,$P71,$R71)*
(1-IF($U71="",0,VALUE($U71)/100)))</f>
      </c>
      <c r="M71">
        <f>IF($N71="","",$N71)</f>
      </c>
      <c r="O71">
        <f>IF($N71="","",
IF($H71="","",
IF(ISNUMBER(SEARCH("exempt",LOWER($H71))),0,
$N71*(VALUE(SUBSTITUTE($H71,"%",""))/100))))</f>
      </c>
      <c r="V71">
        <f>IFERROR(IF(FIND(" - ",$E71)&gt;0,MID($E71,FIND(" - ",$E71)+3,LEN($E71)),""),"")</f>
      </c>
      <c r="AE71" t="s">
        <v>411</v>
      </c>
      <c r="AJ71">
        <f>IFERROR(LEFT($E71,FIND(" - ",$E71)-1),$E71)</f>
      </c>
      <c r="AK71" t="s">
        <v>348</v>
      </c>
      <c r="AM71">
        <f>IF($CB71&gt;=1,INDEX($AK:$AK,$CA71+1),"")</f>
      </c>
      <c r="AN71">
        <f>IF($CB71&gt;=2,INDEX($AK:$AK,$CA71+2),"")</f>
      </c>
      <c r="AO71">
        <f>IF($CB71&gt;=3,INDEX($AK:$AK,$CA71+3),"")</f>
      </c>
      <c r="AP71">
        <f>IF($CB71&gt;=4,INDEX($AK:$AK,$CA71+4),"")</f>
      </c>
      <c r="AQ71">
        <f>IF($CB71&gt;=5,INDEX($AK:$AK,$CA71+5),"")</f>
      </c>
      <c r="AR71">
        <f>IF($CB71&gt;=6,INDEX($AK:$AK,$CA71+6),"")</f>
      </c>
      <c r="AS71">
        <f>IF($CB71&gt;=7,INDEX($AK:$AK,$CA71+7),"")</f>
      </c>
      <c r="AT71">
        <f>IF($CB71&gt;=8,INDEX($AK:$AK,$CA71+8),"")</f>
      </c>
      <c r="AU71">
        <f>IF($CB71&gt;=9,INDEX($AK:$AK,$CA71+9),"")</f>
      </c>
      <c r="AV71">
        <f>IF($CB71&gt;=10,INDEX($AK:$AK,$CA71+10),"")</f>
      </c>
      <c r="AW71">
        <f>IF($CB71&gt;=11,INDEX($AK:$AK,$CA71+11),"")</f>
      </c>
      <c r="AX71">
        <f>IF($CB71&gt;=12,INDEX($AK:$AK,$CA71+12),"")</f>
      </c>
      <c r="AY71">
        <f>IF($CB71&gt;=13,INDEX($AK:$AK,$CA71+13),"")</f>
      </c>
      <c r="AZ71">
        <f>IF($CB71&gt;=14,INDEX($AK:$AK,$CA71+14),"")</f>
      </c>
      <c r="BA71">
        <f>IF($CB71&gt;=15,INDEX($AK:$AK,$CA71+15),"")</f>
      </c>
      <c r="BB71">
        <f>IF($CB71&gt;=16,INDEX($AK:$AK,$CA71+16),"")</f>
      </c>
      <c r="BC71">
        <f>IF($CB71&gt;=17,INDEX($AK:$AK,$CA71+17),"")</f>
      </c>
      <c r="BD71">
        <f>IF($CB71&gt;=18,INDEX($AK:$AK,$CA71+18),"")</f>
      </c>
      <c r="BE71">
        <f>IF($CB71&gt;=19,INDEX($AK:$AK,$CA71+19),"")</f>
      </c>
      <c r="BF71">
        <f>IF($CB71&gt;=20,INDEX($AK:$AK,$CA71+20),"")</f>
      </c>
      <c r="BG71">
        <f>IF($CB71&gt;=21,INDEX($AK:$AK,$CA71+21),"")</f>
      </c>
      <c r="BH71">
        <f>IF($CB71&gt;=22,INDEX($AK:$AK,$CA71+22),"")</f>
      </c>
      <c r="BI71">
        <f>IF($CB71&gt;=23,INDEX($AK:$AK,$CA71+23),"")</f>
      </c>
      <c r="BJ71">
        <f>IF($CB71&gt;=24,INDEX($AK:$AK,$CA71+24),"")</f>
      </c>
      <c r="BK71">
        <f>IF($CB71&gt;=25,INDEX($AK:$AK,$CA71+25),"")</f>
      </c>
      <c r="BL71">
        <f>IF($CB71&gt;=26,INDEX($AK:$AK,$CA71+26),"")</f>
      </c>
      <c r="BM71">
        <f>IF($CB71&gt;=27,INDEX($AK:$AK,$CA71+27),"")</f>
      </c>
      <c r="BN71">
        <f>IF($CB71&gt;=28,INDEX($AK:$AK,$CA71+28),"")</f>
      </c>
      <c r="BO71">
        <f>IF($CB71&gt;=29,INDEX($AK:$AK,$CA71+29),"")</f>
      </c>
      <c r="BP71">
        <f>IF($CB71&gt;=30,INDEX($AK:$AK,$CA71+30),"")</f>
      </c>
      <c r="BQ71">
        <f>IF($CB71&gt;=31,INDEX($AK:$AK,$CA71+31),"")</f>
      </c>
      <c r="BR71">
        <f>IF($CB71&gt;=32,INDEX($AK:$AK,$CA71+32),"")</f>
      </c>
      <c r="BS71">
        <f>IF($CB71&gt;=33,INDEX($AK:$AK,$CA71+33),"")</f>
      </c>
      <c r="BT71">
        <f>IF($CB71&gt;=34,INDEX($AK:$AK,$CA71+34),"")</f>
      </c>
      <c r="BU71">
        <f>IF($CB71&gt;=35,INDEX($AK:$AK,$CA71+35),"")</f>
      </c>
      <c r="BV71">
        <f>IF($CB71&gt;=36,INDEX($AK:$AK,$CA71+36),"")</f>
      </c>
      <c r="BW71">
        <f>IF($CB71&gt;=37,INDEX($AK:$AK,$CA71+37),"")</f>
      </c>
      <c r="BX71">
        <f>IF($CB71&gt;=38,INDEX($AK:$AK,$CA71+38),"")</f>
      </c>
      <c r="BY71">
        <f>IF($CB71&gt;=39,INDEX($AK:$AK,$CA71+39),"")</f>
      </c>
      <c r="BZ71">
        <f>IF($CB71&gt;=40,INDEX($AK:$AK,$CA71+40),"")</f>
      </c>
      <c r="CA71">
        <f>IFERROR(MATCH($AJ71,$AK$2:$AK$134,0)+1,0)</f>
      </c>
      <c r="CB71">
        <f>IFERROR(INDEX($AL$2:$AL$134,MATCH($AJ71,$AK$2:$AK$134,0)),0)</f>
      </c>
      <c r="CC71">
        <f>IFERROR(LEFT($F71,FIND(" - ",$F71)-1),$F71)</f>
      </c>
      <c r="CD71" t="s">
        <v>412</v>
      </c>
      <c r="CE71">
        <v>1</v>
      </c>
      <c r="CF71">
        <f>IF($DA71&gt;=1,INDEX($CD:$CD,$CZ71+1),"")</f>
      </c>
      <c r="CG71">
        <f>IF($DA71&gt;=2,INDEX($CD:$CD,$CZ71+2),"")</f>
      </c>
      <c r="CH71">
        <f>IF($DA71&gt;=3,INDEX($CD:$CD,$CZ71+3),"")</f>
      </c>
      <c r="CI71">
        <f>IF($DA71&gt;=4,INDEX($CD:$CD,$CZ71+4),"")</f>
      </c>
      <c r="CJ71">
        <f>IF($DA71&gt;=5,INDEX($CD:$CD,$CZ71+5),"")</f>
      </c>
      <c r="CK71">
        <f>IF($DA71&gt;=6,INDEX($CD:$CD,$CZ71+6),"")</f>
      </c>
      <c r="CL71">
        <f>IF($DA71&gt;=7,INDEX($CD:$CD,$CZ71+7),"")</f>
      </c>
      <c r="CM71">
        <f>IF($DA71&gt;=8,INDEX($CD:$CD,$CZ71+8),"")</f>
      </c>
      <c r="CN71">
        <f>IF($DA71&gt;=9,INDEX($CD:$CD,$CZ71+9),"")</f>
      </c>
      <c r="CO71">
        <f>IF($DA71&gt;=10,INDEX($CD:$CD,$CZ71+10),"")</f>
      </c>
      <c r="CP71">
        <f>IF($DA71&gt;=11,INDEX($CD:$CD,$CZ71+11),"")</f>
      </c>
      <c r="CQ71">
        <f>IF($DA71&gt;=12,INDEX($CD:$CD,$CZ71+12),"")</f>
      </c>
      <c r="CR71">
        <f>IF($DA71&gt;=13,INDEX($CD:$CD,$CZ71+13),"")</f>
      </c>
      <c r="CS71">
        <f>IF($DA71&gt;=14,INDEX($CD:$CD,$CZ71+14),"")</f>
      </c>
      <c r="CT71">
        <f>IF($DA71&gt;=15,INDEX($CD:$CD,$CZ71+15),"")</f>
      </c>
      <c r="CU71">
        <f>IF($DA71&gt;=16,INDEX($CD:$CD,$CZ71+16),"")</f>
      </c>
      <c r="CV71">
        <f>IF($DA71&gt;=17,INDEX($CD:$CD,$CZ71+17),"")</f>
      </c>
      <c r="CW71">
        <f>IF($DA71&gt;=18,INDEX($CD:$CD,$CZ71+18),"")</f>
      </c>
      <c r="CX71">
        <f>IF($DA71&gt;=19,INDEX($CD:$CD,$CZ71+19),"")</f>
      </c>
      <c r="CY71">
        <f>IF($DA71&gt;=20,INDEX($CD:$CD,$CZ71+20),"")</f>
      </c>
      <c r="CZ71">
        <f>IFERROR(MATCH($CC71,$CD$2:$CD$263,0)+1,0)</f>
      </c>
      <c r="DA71">
        <f>IFERROR(INDEX($CE$2:$CE$263,MATCH($CC71,$CD$2:$CD$263,0)),0)</f>
      </c>
      <c r="DB71">
        <f>IFERROR(INDEX($AI:$AI,MATCH($H71,$AH:$AH,0))&amp;"","")</f>
      </c>
      <c r="DC71" t="s">
        <v>42</v>
      </c>
      <c r="DD71" t="s">
        <v>34</v>
      </c>
      <c r="DF71">
        <f>IF($GI71&gt;=1,INDEX($DC:$DC,$GH71+1),"")</f>
      </c>
      <c r="DG71">
        <f>IF($GI71&gt;=2,INDEX($DC:$DC,$GH71+2),"")</f>
      </c>
      <c r="DH71">
        <f>IF($GI71&gt;=3,INDEX($DC:$DC,$GH71+3),"")</f>
      </c>
      <c r="DI71">
        <f>IF($GI71&gt;=4,INDEX($DC:$DC,$GH71+4),"")</f>
      </c>
      <c r="DJ71">
        <f>IF($GI71&gt;=5,INDEX($DC:$DC,$GH71+5),"")</f>
      </c>
      <c r="DK71">
        <f>IF($GI71&gt;=6,INDEX($DC:$DC,$GH71+6),"")</f>
      </c>
      <c r="DL71">
        <f>IF($GI71&gt;=7,INDEX($DC:$DC,$GH71+7),"")</f>
      </c>
      <c r="DM71">
        <f>IF($GI71&gt;=8,INDEX($DC:$DC,$GH71+8),"")</f>
      </c>
      <c r="DN71">
        <f>IF($GI71&gt;=9,INDEX($DC:$DC,$GH71+9),"")</f>
      </c>
      <c r="DO71">
        <f>IF($GI71&gt;=10,INDEX($DC:$DC,$GH71+10),"")</f>
      </c>
      <c r="DP71">
        <f>IF($GI71&gt;=11,INDEX($DC:$DC,$GH71+11),"")</f>
      </c>
      <c r="DQ71">
        <f>IF($GI71&gt;=12,INDEX($DC:$DC,$GH71+12),"")</f>
      </c>
      <c r="DR71">
        <f>IF($GI71&gt;=13,INDEX($DC:$DC,$GH71+13),"")</f>
      </c>
      <c r="DS71">
        <f>IF($GI71&gt;=14,INDEX($DC:$DC,$GH71+14),"")</f>
      </c>
      <c r="DT71">
        <f>IF($GI71&gt;=15,INDEX($DC:$DC,$GH71+15),"")</f>
      </c>
      <c r="DU71">
        <f>IF($GI71&gt;=16,INDEX($DC:$DC,$GH71+16),"")</f>
      </c>
      <c r="DV71">
        <f>IF($GI71&gt;=17,INDEX($DC:$DC,$GH71+17),"")</f>
      </c>
      <c r="DW71">
        <f>IF($GI71&gt;=18,INDEX($DC:$DC,$GH71+18),"")</f>
      </c>
      <c r="DX71">
        <f>IF($GI71&gt;=19,INDEX($DC:$DC,$GH71+19),"")</f>
      </c>
      <c r="DY71">
        <f>IF($GI71&gt;=20,INDEX($DC:$DC,$GH71+20),"")</f>
      </c>
      <c r="DZ71">
        <f>IF($GI71&gt;=21,INDEX($DC:$DC,$GH71+21),"")</f>
      </c>
      <c r="EA71">
        <f>IF($GI71&gt;=22,INDEX($DC:$DC,$GH71+22),"")</f>
      </c>
      <c r="EB71">
        <f>IF($GI71&gt;=23,INDEX($DC:$DC,$GH71+23),"")</f>
      </c>
      <c r="EC71">
        <f>IF($GI71&gt;=24,INDEX($DC:$DC,$GH71+24),"")</f>
      </c>
      <c r="ED71">
        <f>IF($GI71&gt;=25,INDEX($DC:$DC,$GH71+25),"")</f>
      </c>
      <c r="EE71">
        <f>IF($GI71&gt;=26,INDEX($DC:$DC,$GH71+26),"")</f>
      </c>
      <c r="EF71">
        <f>IF($GI71&gt;=27,INDEX($DC:$DC,$GH71+27),"")</f>
      </c>
      <c r="EG71">
        <f>IF($GI71&gt;=28,INDEX($DC:$DC,$GH71+28),"")</f>
      </c>
      <c r="EH71">
        <f>IF($GI71&gt;=29,INDEX($DC:$DC,$GH71+29),"")</f>
      </c>
      <c r="EI71">
        <f>IF($GI71&gt;=30,INDEX($DC:$DC,$GH71+30),"")</f>
      </c>
      <c r="EJ71">
        <f>IF($GI71&gt;=31,INDEX($DC:$DC,$GH71+31),"")</f>
      </c>
      <c r="EK71">
        <f>IF($GI71&gt;=32,INDEX($DC:$DC,$GH71+32),"")</f>
      </c>
      <c r="EL71">
        <f>IF($GI71&gt;=33,INDEX($DC:$DC,$GH71+33),"")</f>
      </c>
      <c r="EM71">
        <f>IF($GI71&gt;=34,INDEX($DC:$DC,$GH71+34),"")</f>
      </c>
      <c r="EN71">
        <f>IF($GI71&gt;=35,INDEX($DC:$DC,$GH71+35),"")</f>
      </c>
      <c r="EO71">
        <f>IF($GI71&gt;=36,INDEX($DC:$DC,$GH71+36),"")</f>
      </c>
      <c r="EP71">
        <f>IF($GI71&gt;=37,INDEX($DC:$DC,$GH71+37),"")</f>
      </c>
      <c r="EQ71">
        <f>IF($GI71&gt;=38,INDEX($DC:$DC,$GH71+38),"")</f>
      </c>
      <c r="ER71">
        <f>IF($GI71&gt;=39,INDEX($DC:$DC,$GH71+39),"")</f>
      </c>
      <c r="ES71">
        <f>IF($GI71&gt;=40,INDEX($DC:$DC,$GH71+40),"")</f>
      </c>
      <c r="ET71">
        <f>IF($GI71&gt;=1,INDEX($DD:$DD,$GH71+1),"")</f>
      </c>
      <c r="EU71">
        <f>IF($GI71&gt;=2,INDEX($DD:$DD,$GH71+2),"")</f>
      </c>
      <c r="EV71">
        <f>IF($GI71&gt;=3,INDEX($DD:$DD,$GH71+3),"")</f>
      </c>
      <c r="EW71">
        <f>IF($GI71&gt;=4,INDEX($DD:$DD,$GH71+4),"")</f>
      </c>
      <c r="EX71">
        <f>IF($GI71&gt;=5,INDEX($DD:$DD,$GH71+5),"")</f>
      </c>
      <c r="EY71">
        <f>IF($GI71&gt;=6,INDEX($DD:$DD,$GH71+6),"")</f>
      </c>
      <c r="EZ71">
        <f>IF($GI71&gt;=7,INDEX($DD:$DD,$GH71+7),"")</f>
      </c>
      <c r="FA71">
        <f>IF($GI71&gt;=8,INDEX($DD:$DD,$GH71+8),"")</f>
      </c>
      <c r="FB71">
        <f>IF($GI71&gt;=9,INDEX($DD:$DD,$GH71+9),"")</f>
      </c>
      <c r="FC71">
        <f>IF($GI71&gt;=10,INDEX($DD:$DD,$GH71+10),"")</f>
      </c>
      <c r="FD71">
        <f>IF($GI71&gt;=11,INDEX($DD:$DD,$GH71+11),"")</f>
      </c>
      <c r="FE71">
        <f>IF($GI71&gt;=12,INDEX($DD:$DD,$GH71+12),"")</f>
      </c>
      <c r="FF71">
        <f>IF($GI71&gt;=13,INDEX($DD:$DD,$GH71+13),"")</f>
      </c>
      <c r="FG71">
        <f>IF($GI71&gt;=14,INDEX($DD:$DD,$GH71+14),"")</f>
      </c>
      <c r="FH71">
        <f>IF($GI71&gt;=15,INDEX($DD:$DD,$GH71+15),"")</f>
      </c>
      <c r="FI71">
        <f>IF($GI71&gt;=16,INDEX($DD:$DD,$GH71+16),"")</f>
      </c>
      <c r="FJ71">
        <f>IF($GI71&gt;=17,INDEX($DD:$DD,$GH71+17),"")</f>
      </c>
      <c r="FK71">
        <f>IF($GI71&gt;=18,INDEX($DD:$DD,$GH71+18),"")</f>
      </c>
      <c r="FL71">
        <f>IF($GI71&gt;=19,INDEX($DD:$DD,$GH71+19),"")</f>
      </c>
      <c r="FM71">
        <f>IF($GI71&gt;=20,INDEX($DD:$DD,$GH71+20),"")</f>
      </c>
      <c r="FN71">
        <f>IF($GI71&gt;=21,INDEX($DD:$DD,$GH71+21),"")</f>
      </c>
      <c r="FO71">
        <f>IF($GI71&gt;=22,INDEX($DD:$DD,$GH71+22),"")</f>
      </c>
      <c r="FP71">
        <f>IF($GI71&gt;=23,INDEX($DD:$DD,$GH71+23),"")</f>
      </c>
      <c r="FQ71">
        <f>IF($GI71&gt;=24,INDEX($DD:$DD,$GH71+24),"")</f>
      </c>
      <c r="FR71">
        <f>IF($GI71&gt;=25,INDEX($DD:$DD,$GH71+25),"")</f>
      </c>
      <c r="FS71">
        <f>IF($GI71&gt;=26,INDEX($DD:$DD,$GH71+26),"")</f>
      </c>
      <c r="FT71">
        <f>IF($GI71&gt;=27,INDEX($DD:$DD,$GH71+27),"")</f>
      </c>
      <c r="FU71">
        <f>IF($GI71&gt;=28,INDEX($DD:$DD,$GH71+28),"")</f>
      </c>
      <c r="FV71">
        <f>IF($GI71&gt;=29,INDEX($DD:$DD,$GH71+29),"")</f>
      </c>
      <c r="FW71">
        <f>IF($GI71&gt;=30,INDEX($DD:$DD,$GH71+30),"")</f>
      </c>
      <c r="FX71">
        <f>IF($GI71&gt;=31,INDEX($DD:$DD,$GH71+31),"")</f>
      </c>
      <c r="FY71">
        <f>IF($GI71&gt;=32,INDEX($DD:$DD,$GH71+32),"")</f>
      </c>
      <c r="FZ71">
        <f>IF($GI71&gt;=33,INDEX($DD:$DD,$GH71+33),"")</f>
      </c>
      <c r="GA71">
        <f>IF($GI71&gt;=34,INDEX($DD:$DD,$GH71+34),"")</f>
      </c>
      <c r="GB71">
        <f>IF($GI71&gt;=35,INDEX($DD:$DD,$GH71+35),"")</f>
      </c>
      <c r="GC71">
        <f>IF($GI71&gt;=36,INDEX($DD:$DD,$GH71+36),"")</f>
      </c>
      <c r="GD71">
        <f>IF($GI71&gt;=37,INDEX($DD:$DD,$GH71+37),"")</f>
      </c>
      <c r="GE71">
        <f>IF($GI71&gt;=38,INDEX($DD:$DD,$GH71+38),"")</f>
      </c>
      <c r="GF71">
        <f>IF($GI71&gt;=39,INDEX($DD:$DD,$GH71+39),"")</f>
      </c>
      <c r="GG71">
        <f>IF($GI71&gt;=40,INDEX($DD:$DD,$GH71+40),"")</f>
      </c>
      <c r="GH71">
        <f>IFERROR(MATCH($DB71,$DC$2:$DC$148,0)+1,0)</f>
      </c>
      <c r="GI71">
        <f>IFERROR(INDEX($DE$2:$DE$148,MATCH($DB71,$DC$2:$DC$148,0)),0)</f>
      </c>
      <c r="GJ71">
        <f>IFERROR(MATCH($S71,$DF$71:$ES$71,0),0)</f>
      </c>
      <c r="GK71">
        <f>IF($GJ71&gt;0,INDEX($ET$71:$GG$71,$GJ71),"")</f>
      </c>
      <c r="GL71" t="s">
        <v>413</v>
      </c>
      <c r="GN71">
        <f>IF($IW71&gt;=1,INDEX($GL:$GL,$IV71+1),"")</f>
      </c>
      <c r="GO71">
        <f>IF($IW71&gt;=2,INDEX($GL:$GL,$IV71+2),"")</f>
      </c>
      <c r="GP71">
        <f>IF($IW71&gt;=3,INDEX($GL:$GL,$IV71+3),"")</f>
      </c>
      <c r="GQ71">
        <f>IF($IW71&gt;=4,INDEX($GL:$GL,$IV71+4),"")</f>
      </c>
      <c r="GR71">
        <f>IF($IW71&gt;=5,INDEX($GL:$GL,$IV71+5),"")</f>
      </c>
      <c r="GS71">
        <f>IF($IW71&gt;=6,INDEX($GL:$GL,$IV71+6),"")</f>
      </c>
      <c r="GT71">
        <f>IF($IW71&gt;=7,INDEX($GL:$GL,$IV71+7),"")</f>
      </c>
      <c r="GU71">
        <f>IF($IW71&gt;=8,INDEX($GL:$GL,$IV71+8),"")</f>
      </c>
      <c r="GV71">
        <f>IF($IW71&gt;=9,INDEX($GL:$GL,$IV71+9),"")</f>
      </c>
      <c r="GW71">
        <f>IF($IW71&gt;=10,INDEX($GL:$GL,$IV71+10),"")</f>
      </c>
      <c r="GX71">
        <f>IF($IW71&gt;=11,INDEX($GL:$GL,$IV71+11),"")</f>
      </c>
      <c r="GY71">
        <f>IF($IW71&gt;=12,INDEX($GL:$GL,$IV71+12),"")</f>
      </c>
      <c r="GZ71">
        <f>IF($IW71&gt;=13,INDEX($GL:$GL,$IV71+13),"")</f>
      </c>
      <c r="HA71">
        <f>IF($IW71&gt;=14,INDEX($GL:$GL,$IV71+14),"")</f>
      </c>
      <c r="HB71">
        <f>IF($IW71&gt;=15,INDEX($GL:$GL,$IV71+15),"")</f>
      </c>
      <c r="HC71">
        <f>IF($IW71&gt;=16,INDEX($GL:$GL,$IV71+16),"")</f>
      </c>
      <c r="HD71">
        <f>IF($IW71&gt;=17,INDEX($GL:$GL,$IV71+17),"")</f>
      </c>
      <c r="HE71">
        <f>IF($IW71&gt;=18,INDEX($GL:$GL,$IV71+18),"")</f>
      </c>
      <c r="HF71">
        <f>IF($IW71&gt;=19,INDEX($GL:$GL,$IV71+19),"")</f>
      </c>
      <c r="HG71">
        <f>IF($IW71&gt;=20,INDEX($GL:$GL,$IV71+20),"")</f>
      </c>
      <c r="HH71">
        <f>IF($IW71&gt;=21,INDEX($GL:$GL,$IV71+21),"")</f>
      </c>
      <c r="HI71">
        <f>IF($IW71&gt;=22,INDEX($GL:$GL,$IV71+22),"")</f>
      </c>
      <c r="HJ71">
        <f>IF($IW71&gt;=23,INDEX($GL:$GL,$IV71+23),"")</f>
      </c>
      <c r="HK71">
        <f>IF($IW71&gt;=24,INDEX($GL:$GL,$IV71+24),"")</f>
      </c>
      <c r="HL71">
        <f>IF($IW71&gt;=25,INDEX($GL:$GL,$IV71+25),"")</f>
      </c>
      <c r="HM71">
        <f>IF($IW71&gt;=26,INDEX($GL:$GL,$IV71+26),"")</f>
      </c>
      <c r="HN71">
        <f>IF($IW71&gt;=27,INDEX($GL:$GL,$IV71+27),"")</f>
      </c>
      <c r="HO71">
        <f>IF($IW71&gt;=28,INDEX($GL:$GL,$IV71+28),"")</f>
      </c>
      <c r="HP71">
        <f>IF($IW71&gt;=29,INDEX($GL:$GL,$IV71+29),"")</f>
      </c>
      <c r="HQ71">
        <f>IF($IW71&gt;=30,INDEX($GL:$GL,$IV71+30),"")</f>
      </c>
      <c r="HR71">
        <f>IF($IW71&gt;=31,INDEX($GL:$GL,$IV71+31),"")</f>
      </c>
      <c r="HS71">
        <f>IF($IW71&gt;=32,INDEX($GL:$GL,$IV71+32),"")</f>
      </c>
      <c r="HT71">
        <f>IF($IW71&gt;=33,INDEX($GL:$GL,$IV71+33),"")</f>
      </c>
      <c r="HU71">
        <f>IF($IW71&gt;=34,INDEX($GL:$GL,$IV71+34),"")</f>
      </c>
      <c r="HV71">
        <f>IF($IW71&gt;=35,INDEX($GL:$GL,$IV71+35),"")</f>
      </c>
      <c r="HW71">
        <f>IF($IW71&gt;=36,INDEX($GL:$GL,$IV71+36),"")</f>
      </c>
      <c r="HX71">
        <f>IF($IW71&gt;=37,INDEX($GL:$GL,$IV71+37),"")</f>
      </c>
      <c r="HY71">
        <f>IF($IW71&gt;=38,INDEX($GL:$GL,$IV71+38),"")</f>
      </c>
      <c r="HZ71">
        <f>IF($IW71&gt;=39,INDEX($GL:$GL,$IV71+39),"")</f>
      </c>
      <c r="IA71">
        <f>IF($IW71&gt;=40,INDEX($GL:$GL,$IV71+40),"")</f>
      </c>
      <c r="IB71">
        <f>IF($IW71&gt;=41,INDEX($GL:$GL,$IV71+41),"")</f>
      </c>
      <c r="IC71">
        <f>IF($IW71&gt;=42,INDEX($GL:$GL,$IV71+42),"")</f>
      </c>
      <c r="ID71">
        <f>IF($IW71&gt;=43,INDEX($GL:$GL,$IV71+43),"")</f>
      </c>
      <c r="IE71">
        <f>IF($IW71&gt;=44,INDEX($GL:$GL,$IV71+44),"")</f>
      </c>
      <c r="IF71">
        <f>IF($IW71&gt;=45,INDEX($GL:$GL,$IV71+45),"")</f>
      </c>
      <c r="IG71">
        <f>IF($IW71&gt;=46,INDEX($GL:$GL,$IV71+46),"")</f>
      </c>
      <c r="IH71">
        <f>IF($IW71&gt;=47,INDEX($GL:$GL,$IV71+47),"")</f>
      </c>
      <c r="II71">
        <f>IF($IW71&gt;=48,INDEX($GL:$GL,$IV71+48),"")</f>
      </c>
      <c r="IJ71">
        <f>IF($IW71&gt;=49,INDEX($GL:$GL,$IV71+49),"")</f>
      </c>
      <c r="IK71">
        <f>IF($IW71&gt;=50,INDEX($GL:$GL,$IV71+50),"")</f>
      </c>
      <c r="IL71">
        <f>IF($IW71&gt;=51,INDEX($GL:$GL,$IV71+51),"")</f>
      </c>
      <c r="IM71">
        <f>IF($IW71&gt;=52,INDEX($GL:$GL,$IV71+52),"")</f>
      </c>
      <c r="IN71">
        <f>IF($IW71&gt;=53,INDEX($GL:$GL,$IV71+53),"")</f>
      </c>
      <c r="IO71">
        <f>IF($IW71&gt;=54,INDEX($GL:$GL,$IV71+54),"")</f>
      </c>
      <c r="IP71">
        <f>IF($IW71&gt;=55,INDEX($GL:$GL,$IV71+55),"")</f>
      </c>
      <c r="IQ71">
        <f>IF($IW71&gt;=56,INDEX($GL:$GL,$IV71+56),"")</f>
      </c>
      <c r="IR71">
        <f>IF($IW71&gt;=57,INDEX($GL:$GL,$IV71+57),"")</f>
      </c>
      <c r="IS71">
        <f>IF($IW71&gt;=58,INDEX($GL:$GL,$IV71+58),"")</f>
      </c>
      <c r="IT71">
        <f>IF($IW71&gt;=59,INDEX($GL:$GL,$IV71+59),"")</f>
      </c>
      <c r="IU71">
        <f>IF($IW71&gt;=60,INDEX($GL:$GL,$IV71+60),"")</f>
      </c>
      <c r="IV71">
        <f>IFERROR(MATCH($GK71,$GL$2:$GL$324,0)+1,0)</f>
      </c>
      <c r="IW71">
        <f>IFERROR(INDEX($GM$2:$GM$324,MATCH($GK71,$GL$2:$GL$324,0)),0)</f>
      </c>
      <c r="IX71" t="s">
        <v>34</v>
      </c>
      <c r="IY71" t="s">
        <v>34</v>
      </c>
    </row>
    <row r="72" spans="1:259" x14ac:dyDescent="0.25">
      <c r="K72">
        <f>IF(OR($N72="",$J72=""),"",IFERROR($N72/$J72,0))</f>
      </c>
      <c r="L72">
        <f>IF($N72="","",
SUM($M72,$O72,$T72,$P72,$R72)*
(1-IF($U72="",0,VALUE($U72)/100)))</f>
      </c>
      <c r="M72">
        <f>IF($N72="","",$N72)</f>
      </c>
      <c r="O72">
        <f>IF($N72="","",
IF($H72="","",
IF(ISNUMBER(SEARCH("exempt",LOWER($H72))),0,
$N72*(VALUE(SUBSTITUTE($H72,"%",""))/100))))</f>
      </c>
      <c r="V72">
        <f>IFERROR(IF(FIND(" - ",$E72)&gt;0,MID($E72,FIND(" - ",$E72)+3,LEN($E72)),""),"")</f>
      </c>
      <c r="AE72" t="s">
        <v>414</v>
      </c>
      <c r="AJ72">
        <f>IFERROR(LEFT($E72,FIND(" - ",$E72)-1),$E72)</f>
      </c>
      <c r="AK72" t="s">
        <v>351</v>
      </c>
      <c r="AM72">
        <f>IF($CB72&gt;=1,INDEX($AK:$AK,$CA72+1),"")</f>
      </c>
      <c r="AN72">
        <f>IF($CB72&gt;=2,INDEX($AK:$AK,$CA72+2),"")</f>
      </c>
      <c r="AO72">
        <f>IF($CB72&gt;=3,INDEX($AK:$AK,$CA72+3),"")</f>
      </c>
      <c r="AP72">
        <f>IF($CB72&gt;=4,INDEX($AK:$AK,$CA72+4),"")</f>
      </c>
      <c r="AQ72">
        <f>IF($CB72&gt;=5,INDEX($AK:$AK,$CA72+5),"")</f>
      </c>
      <c r="AR72">
        <f>IF($CB72&gt;=6,INDEX($AK:$AK,$CA72+6),"")</f>
      </c>
      <c r="AS72">
        <f>IF($CB72&gt;=7,INDEX($AK:$AK,$CA72+7),"")</f>
      </c>
      <c r="AT72">
        <f>IF($CB72&gt;=8,INDEX($AK:$AK,$CA72+8),"")</f>
      </c>
      <c r="AU72">
        <f>IF($CB72&gt;=9,INDEX($AK:$AK,$CA72+9),"")</f>
      </c>
      <c r="AV72">
        <f>IF($CB72&gt;=10,INDEX($AK:$AK,$CA72+10),"")</f>
      </c>
      <c r="AW72">
        <f>IF($CB72&gt;=11,INDEX($AK:$AK,$CA72+11),"")</f>
      </c>
      <c r="AX72">
        <f>IF($CB72&gt;=12,INDEX($AK:$AK,$CA72+12),"")</f>
      </c>
      <c r="AY72">
        <f>IF($CB72&gt;=13,INDEX($AK:$AK,$CA72+13),"")</f>
      </c>
      <c r="AZ72">
        <f>IF($CB72&gt;=14,INDEX($AK:$AK,$CA72+14),"")</f>
      </c>
      <c r="BA72">
        <f>IF($CB72&gt;=15,INDEX($AK:$AK,$CA72+15),"")</f>
      </c>
      <c r="BB72">
        <f>IF($CB72&gt;=16,INDEX($AK:$AK,$CA72+16),"")</f>
      </c>
      <c r="BC72">
        <f>IF($CB72&gt;=17,INDEX($AK:$AK,$CA72+17),"")</f>
      </c>
      <c r="BD72">
        <f>IF($CB72&gt;=18,INDEX($AK:$AK,$CA72+18),"")</f>
      </c>
      <c r="BE72">
        <f>IF($CB72&gt;=19,INDEX($AK:$AK,$CA72+19),"")</f>
      </c>
      <c r="BF72">
        <f>IF($CB72&gt;=20,INDEX($AK:$AK,$CA72+20),"")</f>
      </c>
      <c r="BG72">
        <f>IF($CB72&gt;=21,INDEX($AK:$AK,$CA72+21),"")</f>
      </c>
      <c r="BH72">
        <f>IF($CB72&gt;=22,INDEX($AK:$AK,$CA72+22),"")</f>
      </c>
      <c r="BI72">
        <f>IF($CB72&gt;=23,INDEX($AK:$AK,$CA72+23),"")</f>
      </c>
      <c r="BJ72">
        <f>IF($CB72&gt;=24,INDEX($AK:$AK,$CA72+24),"")</f>
      </c>
      <c r="BK72">
        <f>IF($CB72&gt;=25,INDEX($AK:$AK,$CA72+25),"")</f>
      </c>
      <c r="BL72">
        <f>IF($CB72&gt;=26,INDEX($AK:$AK,$CA72+26),"")</f>
      </c>
      <c r="BM72">
        <f>IF($CB72&gt;=27,INDEX($AK:$AK,$CA72+27),"")</f>
      </c>
      <c r="BN72">
        <f>IF($CB72&gt;=28,INDEX($AK:$AK,$CA72+28),"")</f>
      </c>
      <c r="BO72">
        <f>IF($CB72&gt;=29,INDEX($AK:$AK,$CA72+29),"")</f>
      </c>
      <c r="BP72">
        <f>IF($CB72&gt;=30,INDEX($AK:$AK,$CA72+30),"")</f>
      </c>
      <c r="BQ72">
        <f>IF($CB72&gt;=31,INDEX($AK:$AK,$CA72+31),"")</f>
      </c>
      <c r="BR72">
        <f>IF($CB72&gt;=32,INDEX($AK:$AK,$CA72+32),"")</f>
      </c>
      <c r="BS72">
        <f>IF($CB72&gt;=33,INDEX($AK:$AK,$CA72+33),"")</f>
      </c>
      <c r="BT72">
        <f>IF($CB72&gt;=34,INDEX($AK:$AK,$CA72+34),"")</f>
      </c>
      <c r="BU72">
        <f>IF($CB72&gt;=35,INDEX($AK:$AK,$CA72+35),"")</f>
      </c>
      <c r="BV72">
        <f>IF($CB72&gt;=36,INDEX($AK:$AK,$CA72+36),"")</f>
      </c>
      <c r="BW72">
        <f>IF($CB72&gt;=37,INDEX($AK:$AK,$CA72+37),"")</f>
      </c>
      <c r="BX72">
        <f>IF($CB72&gt;=38,INDEX($AK:$AK,$CA72+38),"")</f>
      </c>
      <c r="BY72">
        <f>IF($CB72&gt;=39,INDEX($AK:$AK,$CA72+39),"")</f>
      </c>
      <c r="BZ72">
        <f>IF($CB72&gt;=40,INDEX($AK:$AK,$CA72+40),"")</f>
      </c>
      <c r="CA72">
        <f>IFERROR(MATCH($AJ72,$AK$2:$AK$134,0)+1,0)</f>
      </c>
      <c r="CB72">
        <f>IFERROR(INDEX($AL$2:$AL$134,MATCH($AJ72,$AK$2:$AK$134,0)),0)</f>
      </c>
      <c r="CC72">
        <f>IFERROR(LEFT($F72,FIND(" - ",$F72)-1),$F72)</f>
      </c>
      <c r="CD72" t="s">
        <v>212</v>
      </c>
      <c r="CF72">
        <f>IF($DA72&gt;=1,INDEX($CD:$CD,$CZ72+1),"")</f>
      </c>
      <c r="CG72">
        <f>IF($DA72&gt;=2,INDEX($CD:$CD,$CZ72+2),"")</f>
      </c>
      <c r="CH72">
        <f>IF($DA72&gt;=3,INDEX($CD:$CD,$CZ72+3),"")</f>
      </c>
      <c r="CI72">
        <f>IF($DA72&gt;=4,INDEX($CD:$CD,$CZ72+4),"")</f>
      </c>
      <c r="CJ72">
        <f>IF($DA72&gt;=5,INDEX($CD:$CD,$CZ72+5),"")</f>
      </c>
      <c r="CK72">
        <f>IF($DA72&gt;=6,INDEX($CD:$CD,$CZ72+6),"")</f>
      </c>
      <c r="CL72">
        <f>IF($DA72&gt;=7,INDEX($CD:$CD,$CZ72+7),"")</f>
      </c>
      <c r="CM72">
        <f>IF($DA72&gt;=8,INDEX($CD:$CD,$CZ72+8),"")</f>
      </c>
      <c r="CN72">
        <f>IF($DA72&gt;=9,INDEX($CD:$CD,$CZ72+9),"")</f>
      </c>
      <c r="CO72">
        <f>IF($DA72&gt;=10,INDEX($CD:$CD,$CZ72+10),"")</f>
      </c>
      <c r="CP72">
        <f>IF($DA72&gt;=11,INDEX($CD:$CD,$CZ72+11),"")</f>
      </c>
      <c r="CQ72">
        <f>IF($DA72&gt;=12,INDEX($CD:$CD,$CZ72+12),"")</f>
      </c>
      <c r="CR72">
        <f>IF($DA72&gt;=13,INDEX($CD:$CD,$CZ72+13),"")</f>
      </c>
      <c r="CS72">
        <f>IF($DA72&gt;=14,INDEX($CD:$CD,$CZ72+14),"")</f>
      </c>
      <c r="CT72">
        <f>IF($DA72&gt;=15,INDEX($CD:$CD,$CZ72+15),"")</f>
      </c>
      <c r="CU72">
        <f>IF($DA72&gt;=16,INDEX($CD:$CD,$CZ72+16),"")</f>
      </c>
      <c r="CV72">
        <f>IF($DA72&gt;=17,INDEX($CD:$CD,$CZ72+17),"")</f>
      </c>
      <c r="CW72">
        <f>IF($DA72&gt;=18,INDEX($CD:$CD,$CZ72+18),"")</f>
      </c>
      <c r="CX72">
        <f>IF($DA72&gt;=19,INDEX($CD:$CD,$CZ72+19),"")</f>
      </c>
      <c r="CY72">
        <f>IF($DA72&gt;=20,INDEX($CD:$CD,$CZ72+20),"")</f>
      </c>
      <c r="CZ72">
        <f>IFERROR(MATCH($CC72,$CD$2:$CD$263,0)+1,0)</f>
      </c>
      <c r="DA72">
        <f>IFERROR(INDEX($CE$2:$CE$263,MATCH($CC72,$CD$2:$CD$263,0)),0)</f>
      </c>
      <c r="DB72">
        <f>IFERROR(INDEX($AI:$AI,MATCH($H72,$AH:$AH,0))&amp;"","")</f>
      </c>
      <c r="DC72" t="s">
        <v>400</v>
      </c>
      <c r="DE72">
        <v>1</v>
      </c>
      <c r="DF72">
        <f>IF($GI72&gt;=1,INDEX($DC:$DC,$GH72+1),"")</f>
      </c>
      <c r="DG72">
        <f>IF($GI72&gt;=2,INDEX($DC:$DC,$GH72+2),"")</f>
      </c>
      <c r="DH72">
        <f>IF($GI72&gt;=3,INDEX($DC:$DC,$GH72+3),"")</f>
      </c>
      <c r="DI72">
        <f>IF($GI72&gt;=4,INDEX($DC:$DC,$GH72+4),"")</f>
      </c>
      <c r="DJ72">
        <f>IF($GI72&gt;=5,INDEX($DC:$DC,$GH72+5),"")</f>
      </c>
      <c r="DK72">
        <f>IF($GI72&gt;=6,INDEX($DC:$DC,$GH72+6),"")</f>
      </c>
      <c r="DL72">
        <f>IF($GI72&gt;=7,INDEX($DC:$DC,$GH72+7),"")</f>
      </c>
      <c r="DM72">
        <f>IF($GI72&gt;=8,INDEX($DC:$DC,$GH72+8),"")</f>
      </c>
      <c r="DN72">
        <f>IF($GI72&gt;=9,INDEX($DC:$DC,$GH72+9),"")</f>
      </c>
      <c r="DO72">
        <f>IF($GI72&gt;=10,INDEX($DC:$DC,$GH72+10),"")</f>
      </c>
      <c r="DP72">
        <f>IF($GI72&gt;=11,INDEX($DC:$DC,$GH72+11),"")</f>
      </c>
      <c r="DQ72">
        <f>IF($GI72&gt;=12,INDEX($DC:$DC,$GH72+12),"")</f>
      </c>
      <c r="DR72">
        <f>IF($GI72&gt;=13,INDEX($DC:$DC,$GH72+13),"")</f>
      </c>
      <c r="DS72">
        <f>IF($GI72&gt;=14,INDEX($DC:$DC,$GH72+14),"")</f>
      </c>
      <c r="DT72">
        <f>IF($GI72&gt;=15,INDEX($DC:$DC,$GH72+15),"")</f>
      </c>
      <c r="DU72">
        <f>IF($GI72&gt;=16,INDEX($DC:$DC,$GH72+16),"")</f>
      </c>
      <c r="DV72">
        <f>IF($GI72&gt;=17,INDEX($DC:$DC,$GH72+17),"")</f>
      </c>
      <c r="DW72">
        <f>IF($GI72&gt;=18,INDEX($DC:$DC,$GH72+18),"")</f>
      </c>
      <c r="DX72">
        <f>IF($GI72&gt;=19,INDEX($DC:$DC,$GH72+19),"")</f>
      </c>
      <c r="DY72">
        <f>IF($GI72&gt;=20,INDEX($DC:$DC,$GH72+20),"")</f>
      </c>
      <c r="DZ72">
        <f>IF($GI72&gt;=21,INDEX($DC:$DC,$GH72+21),"")</f>
      </c>
      <c r="EA72">
        <f>IF($GI72&gt;=22,INDEX($DC:$DC,$GH72+22),"")</f>
      </c>
      <c r="EB72">
        <f>IF($GI72&gt;=23,INDEX($DC:$DC,$GH72+23),"")</f>
      </c>
      <c r="EC72">
        <f>IF($GI72&gt;=24,INDEX($DC:$DC,$GH72+24),"")</f>
      </c>
      <c r="ED72">
        <f>IF($GI72&gt;=25,INDEX($DC:$DC,$GH72+25),"")</f>
      </c>
      <c r="EE72">
        <f>IF($GI72&gt;=26,INDEX($DC:$DC,$GH72+26),"")</f>
      </c>
      <c r="EF72">
        <f>IF($GI72&gt;=27,INDEX($DC:$DC,$GH72+27),"")</f>
      </c>
      <c r="EG72">
        <f>IF($GI72&gt;=28,INDEX($DC:$DC,$GH72+28),"")</f>
      </c>
      <c r="EH72">
        <f>IF($GI72&gt;=29,INDEX($DC:$DC,$GH72+29),"")</f>
      </c>
      <c r="EI72">
        <f>IF($GI72&gt;=30,INDEX($DC:$DC,$GH72+30),"")</f>
      </c>
      <c r="EJ72">
        <f>IF($GI72&gt;=31,INDEX($DC:$DC,$GH72+31),"")</f>
      </c>
      <c r="EK72">
        <f>IF($GI72&gt;=32,INDEX($DC:$DC,$GH72+32),"")</f>
      </c>
      <c r="EL72">
        <f>IF($GI72&gt;=33,INDEX($DC:$DC,$GH72+33),"")</f>
      </c>
      <c r="EM72">
        <f>IF($GI72&gt;=34,INDEX($DC:$DC,$GH72+34),"")</f>
      </c>
      <c r="EN72">
        <f>IF($GI72&gt;=35,INDEX($DC:$DC,$GH72+35),"")</f>
      </c>
      <c r="EO72">
        <f>IF($GI72&gt;=36,INDEX($DC:$DC,$GH72+36),"")</f>
      </c>
      <c r="EP72">
        <f>IF($GI72&gt;=37,INDEX($DC:$DC,$GH72+37),"")</f>
      </c>
      <c r="EQ72">
        <f>IF($GI72&gt;=38,INDEX($DC:$DC,$GH72+38),"")</f>
      </c>
      <c r="ER72">
        <f>IF($GI72&gt;=39,INDEX($DC:$DC,$GH72+39),"")</f>
      </c>
      <c r="ES72">
        <f>IF($GI72&gt;=40,INDEX($DC:$DC,$GH72+40),"")</f>
      </c>
      <c r="ET72">
        <f>IF($GI72&gt;=1,INDEX($DD:$DD,$GH72+1),"")</f>
      </c>
      <c r="EU72">
        <f>IF($GI72&gt;=2,INDEX($DD:$DD,$GH72+2),"")</f>
      </c>
      <c r="EV72">
        <f>IF($GI72&gt;=3,INDEX($DD:$DD,$GH72+3),"")</f>
      </c>
      <c r="EW72">
        <f>IF($GI72&gt;=4,INDEX($DD:$DD,$GH72+4),"")</f>
      </c>
      <c r="EX72">
        <f>IF($GI72&gt;=5,INDEX($DD:$DD,$GH72+5),"")</f>
      </c>
      <c r="EY72">
        <f>IF($GI72&gt;=6,INDEX($DD:$DD,$GH72+6),"")</f>
      </c>
      <c r="EZ72">
        <f>IF($GI72&gt;=7,INDEX($DD:$DD,$GH72+7),"")</f>
      </c>
      <c r="FA72">
        <f>IF($GI72&gt;=8,INDEX($DD:$DD,$GH72+8),"")</f>
      </c>
      <c r="FB72">
        <f>IF($GI72&gt;=9,INDEX($DD:$DD,$GH72+9),"")</f>
      </c>
      <c r="FC72">
        <f>IF($GI72&gt;=10,INDEX($DD:$DD,$GH72+10),"")</f>
      </c>
      <c r="FD72">
        <f>IF($GI72&gt;=11,INDEX($DD:$DD,$GH72+11),"")</f>
      </c>
      <c r="FE72">
        <f>IF($GI72&gt;=12,INDEX($DD:$DD,$GH72+12),"")</f>
      </c>
      <c r="FF72">
        <f>IF($GI72&gt;=13,INDEX($DD:$DD,$GH72+13),"")</f>
      </c>
      <c r="FG72">
        <f>IF($GI72&gt;=14,INDEX($DD:$DD,$GH72+14),"")</f>
      </c>
      <c r="FH72">
        <f>IF($GI72&gt;=15,INDEX($DD:$DD,$GH72+15),"")</f>
      </c>
      <c r="FI72">
        <f>IF($GI72&gt;=16,INDEX($DD:$DD,$GH72+16),"")</f>
      </c>
      <c r="FJ72">
        <f>IF($GI72&gt;=17,INDEX($DD:$DD,$GH72+17),"")</f>
      </c>
      <c r="FK72">
        <f>IF($GI72&gt;=18,INDEX($DD:$DD,$GH72+18),"")</f>
      </c>
      <c r="FL72">
        <f>IF($GI72&gt;=19,INDEX($DD:$DD,$GH72+19),"")</f>
      </c>
      <c r="FM72">
        <f>IF($GI72&gt;=20,INDEX($DD:$DD,$GH72+20),"")</f>
      </c>
      <c r="FN72">
        <f>IF($GI72&gt;=21,INDEX($DD:$DD,$GH72+21),"")</f>
      </c>
      <c r="FO72">
        <f>IF($GI72&gt;=22,INDEX($DD:$DD,$GH72+22),"")</f>
      </c>
      <c r="FP72">
        <f>IF($GI72&gt;=23,INDEX($DD:$DD,$GH72+23),"")</f>
      </c>
      <c r="FQ72">
        <f>IF($GI72&gt;=24,INDEX($DD:$DD,$GH72+24),"")</f>
      </c>
      <c r="FR72">
        <f>IF($GI72&gt;=25,INDEX($DD:$DD,$GH72+25),"")</f>
      </c>
      <c r="FS72">
        <f>IF($GI72&gt;=26,INDEX($DD:$DD,$GH72+26),"")</f>
      </c>
      <c r="FT72">
        <f>IF($GI72&gt;=27,INDEX($DD:$DD,$GH72+27),"")</f>
      </c>
      <c r="FU72">
        <f>IF($GI72&gt;=28,INDEX($DD:$DD,$GH72+28),"")</f>
      </c>
      <c r="FV72">
        <f>IF($GI72&gt;=29,INDEX($DD:$DD,$GH72+29),"")</f>
      </c>
      <c r="FW72">
        <f>IF($GI72&gt;=30,INDEX($DD:$DD,$GH72+30),"")</f>
      </c>
      <c r="FX72">
        <f>IF($GI72&gt;=31,INDEX($DD:$DD,$GH72+31),"")</f>
      </c>
      <c r="FY72">
        <f>IF($GI72&gt;=32,INDEX($DD:$DD,$GH72+32),"")</f>
      </c>
      <c r="FZ72">
        <f>IF($GI72&gt;=33,INDEX($DD:$DD,$GH72+33),"")</f>
      </c>
      <c r="GA72">
        <f>IF($GI72&gt;=34,INDEX($DD:$DD,$GH72+34),"")</f>
      </c>
      <c r="GB72">
        <f>IF($GI72&gt;=35,INDEX($DD:$DD,$GH72+35),"")</f>
      </c>
      <c r="GC72">
        <f>IF($GI72&gt;=36,INDEX($DD:$DD,$GH72+36),"")</f>
      </c>
      <c r="GD72">
        <f>IF($GI72&gt;=37,INDEX($DD:$DD,$GH72+37),"")</f>
      </c>
      <c r="GE72">
        <f>IF($GI72&gt;=38,INDEX($DD:$DD,$GH72+38),"")</f>
      </c>
      <c r="GF72">
        <f>IF($GI72&gt;=39,INDEX($DD:$DD,$GH72+39),"")</f>
      </c>
      <c r="GG72">
        <f>IF($GI72&gt;=40,INDEX($DD:$DD,$GH72+40),"")</f>
      </c>
      <c r="GH72">
        <f>IFERROR(MATCH($DB72,$DC$2:$DC$148,0)+1,0)</f>
      </c>
      <c r="GI72">
        <f>IFERROR(INDEX($DE$2:$DE$148,MATCH($DB72,$DC$2:$DC$148,0)),0)</f>
      </c>
      <c r="GJ72">
        <f>IFERROR(MATCH($S72,$DF$72:$ES$72,0),0)</f>
      </c>
      <c r="GK72">
        <f>IF($GJ72&gt;0,INDEX($ET$72:$GG$72,$GJ72),"")</f>
      </c>
      <c r="GL72" t="s">
        <v>415</v>
      </c>
      <c r="GN72">
        <f>IF($IW72&gt;=1,INDEX($GL:$GL,$IV72+1),"")</f>
      </c>
      <c r="GO72">
        <f>IF($IW72&gt;=2,INDEX($GL:$GL,$IV72+2),"")</f>
      </c>
      <c r="GP72">
        <f>IF($IW72&gt;=3,INDEX($GL:$GL,$IV72+3),"")</f>
      </c>
      <c r="GQ72">
        <f>IF($IW72&gt;=4,INDEX($GL:$GL,$IV72+4),"")</f>
      </c>
      <c r="GR72">
        <f>IF($IW72&gt;=5,INDEX($GL:$GL,$IV72+5),"")</f>
      </c>
      <c r="GS72">
        <f>IF($IW72&gt;=6,INDEX($GL:$GL,$IV72+6),"")</f>
      </c>
      <c r="GT72">
        <f>IF($IW72&gt;=7,INDEX($GL:$GL,$IV72+7),"")</f>
      </c>
      <c r="GU72">
        <f>IF($IW72&gt;=8,INDEX($GL:$GL,$IV72+8),"")</f>
      </c>
      <c r="GV72">
        <f>IF($IW72&gt;=9,INDEX($GL:$GL,$IV72+9),"")</f>
      </c>
      <c r="GW72">
        <f>IF($IW72&gt;=10,INDEX($GL:$GL,$IV72+10),"")</f>
      </c>
      <c r="GX72">
        <f>IF($IW72&gt;=11,INDEX($GL:$GL,$IV72+11),"")</f>
      </c>
      <c r="GY72">
        <f>IF($IW72&gt;=12,INDEX($GL:$GL,$IV72+12),"")</f>
      </c>
      <c r="GZ72">
        <f>IF($IW72&gt;=13,INDEX($GL:$GL,$IV72+13),"")</f>
      </c>
      <c r="HA72">
        <f>IF($IW72&gt;=14,INDEX($GL:$GL,$IV72+14),"")</f>
      </c>
      <c r="HB72">
        <f>IF($IW72&gt;=15,INDEX($GL:$GL,$IV72+15),"")</f>
      </c>
      <c r="HC72">
        <f>IF($IW72&gt;=16,INDEX($GL:$GL,$IV72+16),"")</f>
      </c>
      <c r="HD72">
        <f>IF($IW72&gt;=17,INDEX($GL:$GL,$IV72+17),"")</f>
      </c>
      <c r="HE72">
        <f>IF($IW72&gt;=18,INDEX($GL:$GL,$IV72+18),"")</f>
      </c>
      <c r="HF72">
        <f>IF($IW72&gt;=19,INDEX($GL:$GL,$IV72+19),"")</f>
      </c>
      <c r="HG72">
        <f>IF($IW72&gt;=20,INDEX($GL:$GL,$IV72+20),"")</f>
      </c>
      <c r="HH72">
        <f>IF($IW72&gt;=21,INDEX($GL:$GL,$IV72+21),"")</f>
      </c>
      <c r="HI72">
        <f>IF($IW72&gt;=22,INDEX($GL:$GL,$IV72+22),"")</f>
      </c>
      <c r="HJ72">
        <f>IF($IW72&gt;=23,INDEX($GL:$GL,$IV72+23),"")</f>
      </c>
      <c r="HK72">
        <f>IF($IW72&gt;=24,INDEX($GL:$GL,$IV72+24),"")</f>
      </c>
      <c r="HL72">
        <f>IF($IW72&gt;=25,INDEX($GL:$GL,$IV72+25),"")</f>
      </c>
      <c r="HM72">
        <f>IF($IW72&gt;=26,INDEX($GL:$GL,$IV72+26),"")</f>
      </c>
      <c r="HN72">
        <f>IF($IW72&gt;=27,INDEX($GL:$GL,$IV72+27),"")</f>
      </c>
      <c r="HO72">
        <f>IF($IW72&gt;=28,INDEX($GL:$GL,$IV72+28),"")</f>
      </c>
      <c r="HP72">
        <f>IF($IW72&gt;=29,INDEX($GL:$GL,$IV72+29),"")</f>
      </c>
      <c r="HQ72">
        <f>IF($IW72&gt;=30,INDEX($GL:$GL,$IV72+30),"")</f>
      </c>
      <c r="HR72">
        <f>IF($IW72&gt;=31,INDEX($GL:$GL,$IV72+31),"")</f>
      </c>
      <c r="HS72">
        <f>IF($IW72&gt;=32,INDEX($GL:$GL,$IV72+32),"")</f>
      </c>
      <c r="HT72">
        <f>IF($IW72&gt;=33,INDEX($GL:$GL,$IV72+33),"")</f>
      </c>
      <c r="HU72">
        <f>IF($IW72&gt;=34,INDEX($GL:$GL,$IV72+34),"")</f>
      </c>
      <c r="HV72">
        <f>IF($IW72&gt;=35,INDEX($GL:$GL,$IV72+35),"")</f>
      </c>
      <c r="HW72">
        <f>IF($IW72&gt;=36,INDEX($GL:$GL,$IV72+36),"")</f>
      </c>
      <c r="HX72">
        <f>IF($IW72&gt;=37,INDEX($GL:$GL,$IV72+37),"")</f>
      </c>
      <c r="HY72">
        <f>IF($IW72&gt;=38,INDEX($GL:$GL,$IV72+38),"")</f>
      </c>
      <c r="HZ72">
        <f>IF($IW72&gt;=39,INDEX($GL:$GL,$IV72+39),"")</f>
      </c>
      <c r="IA72">
        <f>IF($IW72&gt;=40,INDEX($GL:$GL,$IV72+40),"")</f>
      </c>
      <c r="IB72">
        <f>IF($IW72&gt;=41,INDEX($GL:$GL,$IV72+41),"")</f>
      </c>
      <c r="IC72">
        <f>IF($IW72&gt;=42,INDEX($GL:$GL,$IV72+42),"")</f>
      </c>
      <c r="ID72">
        <f>IF($IW72&gt;=43,INDEX($GL:$GL,$IV72+43),"")</f>
      </c>
      <c r="IE72">
        <f>IF($IW72&gt;=44,INDEX($GL:$GL,$IV72+44),"")</f>
      </c>
      <c r="IF72">
        <f>IF($IW72&gt;=45,INDEX($GL:$GL,$IV72+45),"")</f>
      </c>
      <c r="IG72">
        <f>IF($IW72&gt;=46,INDEX($GL:$GL,$IV72+46),"")</f>
      </c>
      <c r="IH72">
        <f>IF($IW72&gt;=47,INDEX($GL:$GL,$IV72+47),"")</f>
      </c>
      <c r="II72">
        <f>IF($IW72&gt;=48,INDEX($GL:$GL,$IV72+48),"")</f>
      </c>
      <c r="IJ72">
        <f>IF($IW72&gt;=49,INDEX($GL:$GL,$IV72+49),"")</f>
      </c>
      <c r="IK72">
        <f>IF($IW72&gt;=50,INDEX($GL:$GL,$IV72+50),"")</f>
      </c>
      <c r="IL72">
        <f>IF($IW72&gt;=51,INDEX($GL:$GL,$IV72+51),"")</f>
      </c>
      <c r="IM72">
        <f>IF($IW72&gt;=52,INDEX($GL:$GL,$IV72+52),"")</f>
      </c>
      <c r="IN72">
        <f>IF($IW72&gt;=53,INDEX($GL:$GL,$IV72+53),"")</f>
      </c>
      <c r="IO72">
        <f>IF($IW72&gt;=54,INDEX($GL:$GL,$IV72+54),"")</f>
      </c>
      <c r="IP72">
        <f>IF($IW72&gt;=55,INDEX($GL:$GL,$IV72+55),"")</f>
      </c>
      <c r="IQ72">
        <f>IF($IW72&gt;=56,INDEX($GL:$GL,$IV72+56),"")</f>
      </c>
      <c r="IR72">
        <f>IF($IW72&gt;=57,INDEX($GL:$GL,$IV72+57),"")</f>
      </c>
      <c r="IS72">
        <f>IF($IW72&gt;=58,INDEX($GL:$GL,$IV72+58),"")</f>
      </c>
      <c r="IT72">
        <f>IF($IW72&gt;=59,INDEX($GL:$GL,$IV72+59),"")</f>
      </c>
      <c r="IU72">
        <f>IF($IW72&gt;=60,INDEX($GL:$GL,$IV72+60),"")</f>
      </c>
      <c r="IV72">
        <f>IFERROR(MATCH($GK72,$GL$2:$GL$324,0)+1,0)</f>
      </c>
      <c r="IW72">
        <f>IFERROR(INDEX($GM$2:$GM$324,MATCH($GK72,$GL$2:$GL$324,0)),0)</f>
      </c>
      <c r="IX72" t="s">
        <v>34</v>
      </c>
      <c r="IY72" t="s">
        <v>34</v>
      </c>
    </row>
    <row r="73" spans="1:259" x14ac:dyDescent="0.25">
      <c r="K73">
        <f>IF(OR($N73="",$J73=""),"",IFERROR($N73/$J73,0))</f>
      </c>
      <c r="L73">
        <f>IF($N73="","",
SUM($M73,$O73,$T73,$P73,$R73)*
(1-IF($U73="",0,VALUE($U73)/100)))</f>
      </c>
      <c r="M73">
        <f>IF($N73="","",$N73)</f>
      </c>
      <c r="O73">
        <f>IF($N73="","",
IF($H73="","",
IF(ISNUMBER(SEARCH("exempt",LOWER($H73))),0,
$N73*(VALUE(SUBSTITUTE($H73,"%",""))/100))))</f>
      </c>
      <c r="V73">
        <f>IFERROR(IF(FIND(" - ",$E73)&gt;0,MID($E73,FIND(" - ",$E73)+3,LEN($E73)),""),"")</f>
      </c>
      <c r="AE73" t="s">
        <v>416</v>
      </c>
      <c r="AJ73">
        <f>IFERROR(LEFT($E73,FIND(" - ",$E73)-1),$E73)</f>
      </c>
      <c r="AK73" t="s">
        <v>354</v>
      </c>
      <c r="AM73">
        <f>IF($CB73&gt;=1,INDEX($AK:$AK,$CA73+1),"")</f>
      </c>
      <c r="AN73">
        <f>IF($CB73&gt;=2,INDEX($AK:$AK,$CA73+2),"")</f>
      </c>
      <c r="AO73">
        <f>IF($CB73&gt;=3,INDEX($AK:$AK,$CA73+3),"")</f>
      </c>
      <c r="AP73">
        <f>IF($CB73&gt;=4,INDEX($AK:$AK,$CA73+4),"")</f>
      </c>
      <c r="AQ73">
        <f>IF($CB73&gt;=5,INDEX($AK:$AK,$CA73+5),"")</f>
      </c>
      <c r="AR73">
        <f>IF($CB73&gt;=6,INDEX($AK:$AK,$CA73+6),"")</f>
      </c>
      <c r="AS73">
        <f>IF($CB73&gt;=7,INDEX($AK:$AK,$CA73+7),"")</f>
      </c>
      <c r="AT73">
        <f>IF($CB73&gt;=8,INDEX($AK:$AK,$CA73+8),"")</f>
      </c>
      <c r="AU73">
        <f>IF($CB73&gt;=9,INDEX($AK:$AK,$CA73+9),"")</f>
      </c>
      <c r="AV73">
        <f>IF($CB73&gt;=10,INDEX($AK:$AK,$CA73+10),"")</f>
      </c>
      <c r="AW73">
        <f>IF($CB73&gt;=11,INDEX($AK:$AK,$CA73+11),"")</f>
      </c>
      <c r="AX73">
        <f>IF($CB73&gt;=12,INDEX($AK:$AK,$CA73+12),"")</f>
      </c>
      <c r="AY73">
        <f>IF($CB73&gt;=13,INDEX($AK:$AK,$CA73+13),"")</f>
      </c>
      <c r="AZ73">
        <f>IF($CB73&gt;=14,INDEX($AK:$AK,$CA73+14),"")</f>
      </c>
      <c r="BA73">
        <f>IF($CB73&gt;=15,INDEX($AK:$AK,$CA73+15),"")</f>
      </c>
      <c r="BB73">
        <f>IF($CB73&gt;=16,INDEX($AK:$AK,$CA73+16),"")</f>
      </c>
      <c r="BC73">
        <f>IF($CB73&gt;=17,INDEX($AK:$AK,$CA73+17),"")</f>
      </c>
      <c r="BD73">
        <f>IF($CB73&gt;=18,INDEX($AK:$AK,$CA73+18),"")</f>
      </c>
      <c r="BE73">
        <f>IF($CB73&gt;=19,INDEX($AK:$AK,$CA73+19),"")</f>
      </c>
      <c r="BF73">
        <f>IF($CB73&gt;=20,INDEX($AK:$AK,$CA73+20),"")</f>
      </c>
      <c r="BG73">
        <f>IF($CB73&gt;=21,INDEX($AK:$AK,$CA73+21),"")</f>
      </c>
      <c r="BH73">
        <f>IF($CB73&gt;=22,INDEX($AK:$AK,$CA73+22),"")</f>
      </c>
      <c r="BI73">
        <f>IF($CB73&gt;=23,INDEX($AK:$AK,$CA73+23),"")</f>
      </c>
      <c r="BJ73">
        <f>IF($CB73&gt;=24,INDEX($AK:$AK,$CA73+24),"")</f>
      </c>
      <c r="BK73">
        <f>IF($CB73&gt;=25,INDEX($AK:$AK,$CA73+25),"")</f>
      </c>
      <c r="BL73">
        <f>IF($CB73&gt;=26,INDEX($AK:$AK,$CA73+26),"")</f>
      </c>
      <c r="BM73">
        <f>IF($CB73&gt;=27,INDEX($AK:$AK,$CA73+27),"")</f>
      </c>
      <c r="BN73">
        <f>IF($CB73&gt;=28,INDEX($AK:$AK,$CA73+28),"")</f>
      </c>
      <c r="BO73">
        <f>IF($CB73&gt;=29,INDEX($AK:$AK,$CA73+29),"")</f>
      </c>
      <c r="BP73">
        <f>IF($CB73&gt;=30,INDEX($AK:$AK,$CA73+30),"")</f>
      </c>
      <c r="BQ73">
        <f>IF($CB73&gt;=31,INDEX($AK:$AK,$CA73+31),"")</f>
      </c>
      <c r="BR73">
        <f>IF($CB73&gt;=32,INDEX($AK:$AK,$CA73+32),"")</f>
      </c>
      <c r="BS73">
        <f>IF($CB73&gt;=33,INDEX($AK:$AK,$CA73+33),"")</f>
      </c>
      <c r="BT73">
        <f>IF($CB73&gt;=34,INDEX($AK:$AK,$CA73+34),"")</f>
      </c>
      <c r="BU73">
        <f>IF($CB73&gt;=35,INDEX($AK:$AK,$CA73+35),"")</f>
      </c>
      <c r="BV73">
        <f>IF($CB73&gt;=36,INDEX($AK:$AK,$CA73+36),"")</f>
      </c>
      <c r="BW73">
        <f>IF($CB73&gt;=37,INDEX($AK:$AK,$CA73+37),"")</f>
      </c>
      <c r="BX73">
        <f>IF($CB73&gt;=38,INDEX($AK:$AK,$CA73+38),"")</f>
      </c>
      <c r="BY73">
        <f>IF($CB73&gt;=39,INDEX($AK:$AK,$CA73+39),"")</f>
      </c>
      <c r="BZ73">
        <f>IF($CB73&gt;=40,INDEX($AK:$AK,$CA73+40),"")</f>
      </c>
      <c r="CA73">
        <f>IFERROR(MATCH($AJ73,$AK$2:$AK$134,0)+1,0)</f>
      </c>
      <c r="CB73">
        <f>IFERROR(INDEX($AL$2:$AL$134,MATCH($AJ73,$AK$2:$AK$134,0)),0)</f>
      </c>
      <c r="CC73">
        <f>IFERROR(LEFT($F73,FIND(" - ",$F73)-1),$F73)</f>
      </c>
      <c r="CD73" t="s">
        <v>417</v>
      </c>
      <c r="CE73">
        <v>1</v>
      </c>
      <c r="CF73">
        <f>IF($DA73&gt;=1,INDEX($CD:$CD,$CZ73+1),"")</f>
      </c>
      <c r="CG73">
        <f>IF($DA73&gt;=2,INDEX($CD:$CD,$CZ73+2),"")</f>
      </c>
      <c r="CH73">
        <f>IF($DA73&gt;=3,INDEX($CD:$CD,$CZ73+3),"")</f>
      </c>
      <c r="CI73">
        <f>IF($DA73&gt;=4,INDEX($CD:$CD,$CZ73+4),"")</f>
      </c>
      <c r="CJ73">
        <f>IF($DA73&gt;=5,INDEX($CD:$CD,$CZ73+5),"")</f>
      </c>
      <c r="CK73">
        <f>IF($DA73&gt;=6,INDEX($CD:$CD,$CZ73+6),"")</f>
      </c>
      <c r="CL73">
        <f>IF($DA73&gt;=7,INDEX($CD:$CD,$CZ73+7),"")</f>
      </c>
      <c r="CM73">
        <f>IF($DA73&gt;=8,INDEX($CD:$CD,$CZ73+8),"")</f>
      </c>
      <c r="CN73">
        <f>IF($DA73&gt;=9,INDEX($CD:$CD,$CZ73+9),"")</f>
      </c>
      <c r="CO73">
        <f>IF($DA73&gt;=10,INDEX($CD:$CD,$CZ73+10),"")</f>
      </c>
      <c r="CP73">
        <f>IF($DA73&gt;=11,INDEX($CD:$CD,$CZ73+11),"")</f>
      </c>
      <c r="CQ73">
        <f>IF($DA73&gt;=12,INDEX($CD:$CD,$CZ73+12),"")</f>
      </c>
      <c r="CR73">
        <f>IF($DA73&gt;=13,INDEX($CD:$CD,$CZ73+13),"")</f>
      </c>
      <c r="CS73">
        <f>IF($DA73&gt;=14,INDEX($CD:$CD,$CZ73+14),"")</f>
      </c>
      <c r="CT73">
        <f>IF($DA73&gt;=15,INDEX($CD:$CD,$CZ73+15),"")</f>
      </c>
      <c r="CU73">
        <f>IF($DA73&gt;=16,INDEX($CD:$CD,$CZ73+16),"")</f>
      </c>
      <c r="CV73">
        <f>IF($DA73&gt;=17,INDEX($CD:$CD,$CZ73+17),"")</f>
      </c>
      <c r="CW73">
        <f>IF($DA73&gt;=18,INDEX($CD:$CD,$CZ73+18),"")</f>
      </c>
      <c r="CX73">
        <f>IF($DA73&gt;=19,INDEX($CD:$CD,$CZ73+19),"")</f>
      </c>
      <c r="CY73">
        <f>IF($DA73&gt;=20,INDEX($CD:$CD,$CZ73+20),"")</f>
      </c>
      <c r="CZ73">
        <f>IFERROR(MATCH($CC73,$CD$2:$CD$263,0)+1,0)</f>
      </c>
      <c r="DA73">
        <f>IFERROR(INDEX($CE$2:$CE$263,MATCH($CC73,$CD$2:$CD$263,0)),0)</f>
      </c>
      <c r="DB73">
        <f>IFERROR(INDEX($AI:$AI,MATCH($H73,$AH:$AH,0))&amp;"","")</f>
      </c>
      <c r="DC73" t="s">
        <v>42</v>
      </c>
      <c r="DD73" t="s">
        <v>34</v>
      </c>
      <c r="DF73">
        <f>IF($GI73&gt;=1,INDEX($DC:$DC,$GH73+1),"")</f>
      </c>
      <c r="DG73">
        <f>IF($GI73&gt;=2,INDEX($DC:$DC,$GH73+2),"")</f>
      </c>
      <c r="DH73">
        <f>IF($GI73&gt;=3,INDEX($DC:$DC,$GH73+3),"")</f>
      </c>
      <c r="DI73">
        <f>IF($GI73&gt;=4,INDEX($DC:$DC,$GH73+4),"")</f>
      </c>
      <c r="DJ73">
        <f>IF($GI73&gt;=5,INDEX($DC:$DC,$GH73+5),"")</f>
      </c>
      <c r="DK73">
        <f>IF($GI73&gt;=6,INDEX($DC:$DC,$GH73+6),"")</f>
      </c>
      <c r="DL73">
        <f>IF($GI73&gt;=7,INDEX($DC:$DC,$GH73+7),"")</f>
      </c>
      <c r="DM73">
        <f>IF($GI73&gt;=8,INDEX($DC:$DC,$GH73+8),"")</f>
      </c>
      <c r="DN73">
        <f>IF($GI73&gt;=9,INDEX($DC:$DC,$GH73+9),"")</f>
      </c>
      <c r="DO73">
        <f>IF($GI73&gt;=10,INDEX($DC:$DC,$GH73+10),"")</f>
      </c>
      <c r="DP73">
        <f>IF($GI73&gt;=11,INDEX($DC:$DC,$GH73+11),"")</f>
      </c>
      <c r="DQ73">
        <f>IF($GI73&gt;=12,INDEX($DC:$DC,$GH73+12),"")</f>
      </c>
      <c r="DR73">
        <f>IF($GI73&gt;=13,INDEX($DC:$DC,$GH73+13),"")</f>
      </c>
      <c r="DS73">
        <f>IF($GI73&gt;=14,INDEX($DC:$DC,$GH73+14),"")</f>
      </c>
      <c r="DT73">
        <f>IF($GI73&gt;=15,INDEX($DC:$DC,$GH73+15),"")</f>
      </c>
      <c r="DU73">
        <f>IF($GI73&gt;=16,INDEX($DC:$DC,$GH73+16),"")</f>
      </c>
      <c r="DV73">
        <f>IF($GI73&gt;=17,INDEX($DC:$DC,$GH73+17),"")</f>
      </c>
      <c r="DW73">
        <f>IF($GI73&gt;=18,INDEX($DC:$DC,$GH73+18),"")</f>
      </c>
      <c r="DX73">
        <f>IF($GI73&gt;=19,INDEX($DC:$DC,$GH73+19),"")</f>
      </c>
      <c r="DY73">
        <f>IF($GI73&gt;=20,INDEX($DC:$DC,$GH73+20),"")</f>
      </c>
      <c r="DZ73">
        <f>IF($GI73&gt;=21,INDEX($DC:$DC,$GH73+21),"")</f>
      </c>
      <c r="EA73">
        <f>IF($GI73&gt;=22,INDEX($DC:$DC,$GH73+22),"")</f>
      </c>
      <c r="EB73">
        <f>IF($GI73&gt;=23,INDEX($DC:$DC,$GH73+23),"")</f>
      </c>
      <c r="EC73">
        <f>IF($GI73&gt;=24,INDEX($DC:$DC,$GH73+24),"")</f>
      </c>
      <c r="ED73">
        <f>IF($GI73&gt;=25,INDEX($DC:$DC,$GH73+25),"")</f>
      </c>
      <c r="EE73">
        <f>IF($GI73&gt;=26,INDEX($DC:$DC,$GH73+26),"")</f>
      </c>
      <c r="EF73">
        <f>IF($GI73&gt;=27,INDEX($DC:$DC,$GH73+27),"")</f>
      </c>
      <c r="EG73">
        <f>IF($GI73&gt;=28,INDEX($DC:$DC,$GH73+28),"")</f>
      </c>
      <c r="EH73">
        <f>IF($GI73&gt;=29,INDEX($DC:$DC,$GH73+29),"")</f>
      </c>
      <c r="EI73">
        <f>IF($GI73&gt;=30,INDEX($DC:$DC,$GH73+30),"")</f>
      </c>
      <c r="EJ73">
        <f>IF($GI73&gt;=31,INDEX($DC:$DC,$GH73+31),"")</f>
      </c>
      <c r="EK73">
        <f>IF($GI73&gt;=32,INDEX($DC:$DC,$GH73+32),"")</f>
      </c>
      <c r="EL73">
        <f>IF($GI73&gt;=33,INDEX($DC:$DC,$GH73+33),"")</f>
      </c>
      <c r="EM73">
        <f>IF($GI73&gt;=34,INDEX($DC:$DC,$GH73+34),"")</f>
      </c>
      <c r="EN73">
        <f>IF($GI73&gt;=35,INDEX($DC:$DC,$GH73+35),"")</f>
      </c>
      <c r="EO73">
        <f>IF($GI73&gt;=36,INDEX($DC:$DC,$GH73+36),"")</f>
      </c>
      <c r="EP73">
        <f>IF($GI73&gt;=37,INDEX($DC:$DC,$GH73+37),"")</f>
      </c>
      <c r="EQ73">
        <f>IF($GI73&gt;=38,INDEX($DC:$DC,$GH73+38),"")</f>
      </c>
      <c r="ER73">
        <f>IF($GI73&gt;=39,INDEX($DC:$DC,$GH73+39),"")</f>
      </c>
      <c r="ES73">
        <f>IF($GI73&gt;=40,INDEX($DC:$DC,$GH73+40),"")</f>
      </c>
      <c r="ET73">
        <f>IF($GI73&gt;=1,INDEX($DD:$DD,$GH73+1),"")</f>
      </c>
      <c r="EU73">
        <f>IF($GI73&gt;=2,INDEX($DD:$DD,$GH73+2),"")</f>
      </c>
      <c r="EV73">
        <f>IF($GI73&gt;=3,INDEX($DD:$DD,$GH73+3),"")</f>
      </c>
      <c r="EW73">
        <f>IF($GI73&gt;=4,INDEX($DD:$DD,$GH73+4),"")</f>
      </c>
      <c r="EX73">
        <f>IF($GI73&gt;=5,INDEX($DD:$DD,$GH73+5),"")</f>
      </c>
      <c r="EY73">
        <f>IF($GI73&gt;=6,INDEX($DD:$DD,$GH73+6),"")</f>
      </c>
      <c r="EZ73">
        <f>IF($GI73&gt;=7,INDEX($DD:$DD,$GH73+7),"")</f>
      </c>
      <c r="FA73">
        <f>IF($GI73&gt;=8,INDEX($DD:$DD,$GH73+8),"")</f>
      </c>
      <c r="FB73">
        <f>IF($GI73&gt;=9,INDEX($DD:$DD,$GH73+9),"")</f>
      </c>
      <c r="FC73">
        <f>IF($GI73&gt;=10,INDEX($DD:$DD,$GH73+10),"")</f>
      </c>
      <c r="FD73">
        <f>IF($GI73&gt;=11,INDEX($DD:$DD,$GH73+11),"")</f>
      </c>
      <c r="FE73">
        <f>IF($GI73&gt;=12,INDEX($DD:$DD,$GH73+12),"")</f>
      </c>
      <c r="FF73">
        <f>IF($GI73&gt;=13,INDEX($DD:$DD,$GH73+13),"")</f>
      </c>
      <c r="FG73">
        <f>IF($GI73&gt;=14,INDEX($DD:$DD,$GH73+14),"")</f>
      </c>
      <c r="FH73">
        <f>IF($GI73&gt;=15,INDEX($DD:$DD,$GH73+15),"")</f>
      </c>
      <c r="FI73">
        <f>IF($GI73&gt;=16,INDEX($DD:$DD,$GH73+16),"")</f>
      </c>
      <c r="FJ73">
        <f>IF($GI73&gt;=17,INDEX($DD:$DD,$GH73+17),"")</f>
      </c>
      <c r="FK73">
        <f>IF($GI73&gt;=18,INDEX($DD:$DD,$GH73+18),"")</f>
      </c>
      <c r="FL73">
        <f>IF($GI73&gt;=19,INDEX($DD:$DD,$GH73+19),"")</f>
      </c>
      <c r="FM73">
        <f>IF($GI73&gt;=20,INDEX($DD:$DD,$GH73+20),"")</f>
      </c>
      <c r="FN73">
        <f>IF($GI73&gt;=21,INDEX($DD:$DD,$GH73+21),"")</f>
      </c>
      <c r="FO73">
        <f>IF($GI73&gt;=22,INDEX($DD:$DD,$GH73+22),"")</f>
      </c>
      <c r="FP73">
        <f>IF($GI73&gt;=23,INDEX($DD:$DD,$GH73+23),"")</f>
      </c>
      <c r="FQ73">
        <f>IF($GI73&gt;=24,INDEX($DD:$DD,$GH73+24),"")</f>
      </c>
      <c r="FR73">
        <f>IF($GI73&gt;=25,INDEX($DD:$DD,$GH73+25),"")</f>
      </c>
      <c r="FS73">
        <f>IF($GI73&gt;=26,INDEX($DD:$DD,$GH73+26),"")</f>
      </c>
      <c r="FT73">
        <f>IF($GI73&gt;=27,INDEX($DD:$DD,$GH73+27),"")</f>
      </c>
      <c r="FU73">
        <f>IF($GI73&gt;=28,INDEX($DD:$DD,$GH73+28),"")</f>
      </c>
      <c r="FV73">
        <f>IF($GI73&gt;=29,INDEX($DD:$DD,$GH73+29),"")</f>
      </c>
      <c r="FW73">
        <f>IF($GI73&gt;=30,INDEX($DD:$DD,$GH73+30),"")</f>
      </c>
      <c r="FX73">
        <f>IF($GI73&gt;=31,INDEX($DD:$DD,$GH73+31),"")</f>
      </c>
      <c r="FY73">
        <f>IF($GI73&gt;=32,INDEX($DD:$DD,$GH73+32),"")</f>
      </c>
      <c r="FZ73">
        <f>IF($GI73&gt;=33,INDEX($DD:$DD,$GH73+33),"")</f>
      </c>
      <c r="GA73">
        <f>IF($GI73&gt;=34,INDEX($DD:$DD,$GH73+34),"")</f>
      </c>
      <c r="GB73">
        <f>IF($GI73&gt;=35,INDEX($DD:$DD,$GH73+35),"")</f>
      </c>
      <c r="GC73">
        <f>IF($GI73&gt;=36,INDEX($DD:$DD,$GH73+36),"")</f>
      </c>
      <c r="GD73">
        <f>IF($GI73&gt;=37,INDEX($DD:$DD,$GH73+37),"")</f>
      </c>
      <c r="GE73">
        <f>IF($GI73&gt;=38,INDEX($DD:$DD,$GH73+38),"")</f>
      </c>
      <c r="GF73">
        <f>IF($GI73&gt;=39,INDEX($DD:$DD,$GH73+39),"")</f>
      </c>
      <c r="GG73">
        <f>IF($GI73&gt;=40,INDEX($DD:$DD,$GH73+40),"")</f>
      </c>
      <c r="GH73">
        <f>IFERROR(MATCH($DB73,$DC$2:$DC$148,0)+1,0)</f>
      </c>
      <c r="GI73">
        <f>IFERROR(INDEX($DE$2:$DE$148,MATCH($DB73,$DC$2:$DC$148,0)),0)</f>
      </c>
      <c r="GJ73">
        <f>IFERROR(MATCH($S73,$DF$73:$ES$73,0),0)</f>
      </c>
      <c r="GK73">
        <f>IF($GJ73&gt;0,INDEX($ET$73:$GG$73,$GJ73),"")</f>
      </c>
      <c r="GL73" t="s">
        <v>418</v>
      </c>
      <c r="GN73">
        <f>IF($IW73&gt;=1,INDEX($GL:$GL,$IV73+1),"")</f>
      </c>
      <c r="GO73">
        <f>IF($IW73&gt;=2,INDEX($GL:$GL,$IV73+2),"")</f>
      </c>
      <c r="GP73">
        <f>IF($IW73&gt;=3,INDEX($GL:$GL,$IV73+3),"")</f>
      </c>
      <c r="GQ73">
        <f>IF($IW73&gt;=4,INDEX($GL:$GL,$IV73+4),"")</f>
      </c>
      <c r="GR73">
        <f>IF($IW73&gt;=5,INDEX($GL:$GL,$IV73+5),"")</f>
      </c>
      <c r="GS73">
        <f>IF($IW73&gt;=6,INDEX($GL:$GL,$IV73+6),"")</f>
      </c>
      <c r="GT73">
        <f>IF($IW73&gt;=7,INDEX($GL:$GL,$IV73+7),"")</f>
      </c>
      <c r="GU73">
        <f>IF($IW73&gt;=8,INDEX($GL:$GL,$IV73+8),"")</f>
      </c>
      <c r="GV73">
        <f>IF($IW73&gt;=9,INDEX($GL:$GL,$IV73+9),"")</f>
      </c>
      <c r="GW73">
        <f>IF($IW73&gt;=10,INDEX($GL:$GL,$IV73+10),"")</f>
      </c>
      <c r="GX73">
        <f>IF($IW73&gt;=11,INDEX($GL:$GL,$IV73+11),"")</f>
      </c>
      <c r="GY73">
        <f>IF($IW73&gt;=12,INDEX($GL:$GL,$IV73+12),"")</f>
      </c>
      <c r="GZ73">
        <f>IF($IW73&gt;=13,INDEX($GL:$GL,$IV73+13),"")</f>
      </c>
      <c r="HA73">
        <f>IF($IW73&gt;=14,INDEX($GL:$GL,$IV73+14),"")</f>
      </c>
      <c r="HB73">
        <f>IF($IW73&gt;=15,INDEX($GL:$GL,$IV73+15),"")</f>
      </c>
      <c r="HC73">
        <f>IF($IW73&gt;=16,INDEX($GL:$GL,$IV73+16),"")</f>
      </c>
      <c r="HD73">
        <f>IF($IW73&gt;=17,INDEX($GL:$GL,$IV73+17),"")</f>
      </c>
      <c r="HE73">
        <f>IF($IW73&gt;=18,INDEX($GL:$GL,$IV73+18),"")</f>
      </c>
      <c r="HF73">
        <f>IF($IW73&gt;=19,INDEX($GL:$GL,$IV73+19),"")</f>
      </c>
      <c r="HG73">
        <f>IF($IW73&gt;=20,INDEX($GL:$GL,$IV73+20),"")</f>
      </c>
      <c r="HH73">
        <f>IF($IW73&gt;=21,INDEX($GL:$GL,$IV73+21),"")</f>
      </c>
      <c r="HI73">
        <f>IF($IW73&gt;=22,INDEX($GL:$GL,$IV73+22),"")</f>
      </c>
      <c r="HJ73">
        <f>IF($IW73&gt;=23,INDEX($GL:$GL,$IV73+23),"")</f>
      </c>
      <c r="HK73">
        <f>IF($IW73&gt;=24,INDEX($GL:$GL,$IV73+24),"")</f>
      </c>
      <c r="HL73">
        <f>IF($IW73&gt;=25,INDEX($GL:$GL,$IV73+25),"")</f>
      </c>
      <c r="HM73">
        <f>IF($IW73&gt;=26,INDEX($GL:$GL,$IV73+26),"")</f>
      </c>
      <c r="HN73">
        <f>IF($IW73&gt;=27,INDEX($GL:$GL,$IV73+27),"")</f>
      </c>
      <c r="HO73">
        <f>IF($IW73&gt;=28,INDEX($GL:$GL,$IV73+28),"")</f>
      </c>
      <c r="HP73">
        <f>IF($IW73&gt;=29,INDEX($GL:$GL,$IV73+29),"")</f>
      </c>
      <c r="HQ73">
        <f>IF($IW73&gt;=30,INDEX($GL:$GL,$IV73+30),"")</f>
      </c>
      <c r="HR73">
        <f>IF($IW73&gt;=31,INDEX($GL:$GL,$IV73+31),"")</f>
      </c>
      <c r="HS73">
        <f>IF($IW73&gt;=32,INDEX($GL:$GL,$IV73+32),"")</f>
      </c>
      <c r="HT73">
        <f>IF($IW73&gt;=33,INDEX($GL:$GL,$IV73+33),"")</f>
      </c>
      <c r="HU73">
        <f>IF($IW73&gt;=34,INDEX($GL:$GL,$IV73+34),"")</f>
      </c>
      <c r="HV73">
        <f>IF($IW73&gt;=35,INDEX($GL:$GL,$IV73+35),"")</f>
      </c>
      <c r="HW73">
        <f>IF($IW73&gt;=36,INDEX($GL:$GL,$IV73+36),"")</f>
      </c>
      <c r="HX73">
        <f>IF($IW73&gt;=37,INDEX($GL:$GL,$IV73+37),"")</f>
      </c>
      <c r="HY73">
        <f>IF($IW73&gt;=38,INDEX($GL:$GL,$IV73+38),"")</f>
      </c>
      <c r="HZ73">
        <f>IF($IW73&gt;=39,INDEX($GL:$GL,$IV73+39),"")</f>
      </c>
      <c r="IA73">
        <f>IF($IW73&gt;=40,INDEX($GL:$GL,$IV73+40),"")</f>
      </c>
      <c r="IB73">
        <f>IF($IW73&gt;=41,INDEX($GL:$GL,$IV73+41),"")</f>
      </c>
      <c r="IC73">
        <f>IF($IW73&gt;=42,INDEX($GL:$GL,$IV73+42),"")</f>
      </c>
      <c r="ID73">
        <f>IF($IW73&gt;=43,INDEX($GL:$GL,$IV73+43),"")</f>
      </c>
      <c r="IE73">
        <f>IF($IW73&gt;=44,INDEX($GL:$GL,$IV73+44),"")</f>
      </c>
      <c r="IF73">
        <f>IF($IW73&gt;=45,INDEX($GL:$GL,$IV73+45),"")</f>
      </c>
      <c r="IG73">
        <f>IF($IW73&gt;=46,INDEX($GL:$GL,$IV73+46),"")</f>
      </c>
      <c r="IH73">
        <f>IF($IW73&gt;=47,INDEX($GL:$GL,$IV73+47),"")</f>
      </c>
      <c r="II73">
        <f>IF($IW73&gt;=48,INDEX($GL:$GL,$IV73+48),"")</f>
      </c>
      <c r="IJ73">
        <f>IF($IW73&gt;=49,INDEX($GL:$GL,$IV73+49),"")</f>
      </c>
      <c r="IK73">
        <f>IF($IW73&gt;=50,INDEX($GL:$GL,$IV73+50),"")</f>
      </c>
      <c r="IL73">
        <f>IF($IW73&gt;=51,INDEX($GL:$GL,$IV73+51),"")</f>
      </c>
      <c r="IM73">
        <f>IF($IW73&gt;=52,INDEX($GL:$GL,$IV73+52),"")</f>
      </c>
      <c r="IN73">
        <f>IF($IW73&gt;=53,INDEX($GL:$GL,$IV73+53),"")</f>
      </c>
      <c r="IO73">
        <f>IF($IW73&gt;=54,INDEX($GL:$GL,$IV73+54),"")</f>
      </c>
      <c r="IP73">
        <f>IF($IW73&gt;=55,INDEX($GL:$GL,$IV73+55),"")</f>
      </c>
      <c r="IQ73">
        <f>IF($IW73&gt;=56,INDEX($GL:$GL,$IV73+56),"")</f>
      </c>
      <c r="IR73">
        <f>IF($IW73&gt;=57,INDEX($GL:$GL,$IV73+57),"")</f>
      </c>
      <c r="IS73">
        <f>IF($IW73&gt;=58,INDEX($GL:$GL,$IV73+58),"")</f>
      </c>
      <c r="IT73">
        <f>IF($IW73&gt;=59,INDEX($GL:$GL,$IV73+59),"")</f>
      </c>
      <c r="IU73">
        <f>IF($IW73&gt;=60,INDEX($GL:$GL,$IV73+60),"")</f>
      </c>
      <c r="IV73">
        <f>IFERROR(MATCH($GK73,$GL$2:$GL$324,0)+1,0)</f>
      </c>
      <c r="IW73">
        <f>IFERROR(INDEX($GM$2:$GM$324,MATCH($GK73,$GL$2:$GL$324,0)),0)</f>
      </c>
      <c r="IX73" t="s">
        <v>34</v>
      </c>
      <c r="IY73" t="s">
        <v>34</v>
      </c>
    </row>
    <row r="74" spans="1:259" x14ac:dyDescent="0.25">
      <c r="K74">
        <f>IF(OR($N74="",$J74=""),"",IFERROR($N74/$J74,0))</f>
      </c>
      <c r="L74">
        <f>IF($N74="","",
SUM($M74,$O74,$T74,$P74,$R74)*
(1-IF($U74="",0,VALUE($U74)/100)))</f>
      </c>
      <c r="M74">
        <f>IF($N74="","",$N74)</f>
      </c>
      <c r="O74">
        <f>IF($N74="","",
IF($H74="","",
IF(ISNUMBER(SEARCH("exempt",LOWER($H74))),0,
$N74*(VALUE(SUBSTITUTE($H74,"%",""))/100))))</f>
      </c>
      <c r="V74">
        <f>IFERROR(IF(FIND(" - ",$E74)&gt;0,MID($E74,FIND(" - ",$E74)+3,LEN($E74)),""),"")</f>
      </c>
      <c r="AE74" t="s">
        <v>419</v>
      </c>
      <c r="AJ74">
        <f>IFERROR(LEFT($E74,FIND(" - ",$E74)-1),$E74)</f>
      </c>
      <c r="AK74" t="s">
        <v>357</v>
      </c>
      <c r="AM74">
        <f>IF($CB74&gt;=1,INDEX($AK:$AK,$CA74+1),"")</f>
      </c>
      <c r="AN74">
        <f>IF($CB74&gt;=2,INDEX($AK:$AK,$CA74+2),"")</f>
      </c>
      <c r="AO74">
        <f>IF($CB74&gt;=3,INDEX($AK:$AK,$CA74+3),"")</f>
      </c>
      <c r="AP74">
        <f>IF($CB74&gt;=4,INDEX($AK:$AK,$CA74+4),"")</f>
      </c>
      <c r="AQ74">
        <f>IF($CB74&gt;=5,INDEX($AK:$AK,$CA74+5),"")</f>
      </c>
      <c r="AR74">
        <f>IF($CB74&gt;=6,INDEX($AK:$AK,$CA74+6),"")</f>
      </c>
      <c r="AS74">
        <f>IF($CB74&gt;=7,INDEX($AK:$AK,$CA74+7),"")</f>
      </c>
      <c r="AT74">
        <f>IF($CB74&gt;=8,INDEX($AK:$AK,$CA74+8),"")</f>
      </c>
      <c r="AU74">
        <f>IF($CB74&gt;=9,INDEX($AK:$AK,$CA74+9),"")</f>
      </c>
      <c r="AV74">
        <f>IF($CB74&gt;=10,INDEX($AK:$AK,$CA74+10),"")</f>
      </c>
      <c r="AW74">
        <f>IF($CB74&gt;=11,INDEX($AK:$AK,$CA74+11),"")</f>
      </c>
      <c r="AX74">
        <f>IF($CB74&gt;=12,INDEX($AK:$AK,$CA74+12),"")</f>
      </c>
      <c r="AY74">
        <f>IF($CB74&gt;=13,INDEX($AK:$AK,$CA74+13),"")</f>
      </c>
      <c r="AZ74">
        <f>IF($CB74&gt;=14,INDEX($AK:$AK,$CA74+14),"")</f>
      </c>
      <c r="BA74">
        <f>IF($CB74&gt;=15,INDEX($AK:$AK,$CA74+15),"")</f>
      </c>
      <c r="BB74">
        <f>IF($CB74&gt;=16,INDEX($AK:$AK,$CA74+16),"")</f>
      </c>
      <c r="BC74">
        <f>IF($CB74&gt;=17,INDEX($AK:$AK,$CA74+17),"")</f>
      </c>
      <c r="BD74">
        <f>IF($CB74&gt;=18,INDEX($AK:$AK,$CA74+18),"")</f>
      </c>
      <c r="BE74">
        <f>IF($CB74&gt;=19,INDEX($AK:$AK,$CA74+19),"")</f>
      </c>
      <c r="BF74">
        <f>IF($CB74&gt;=20,INDEX($AK:$AK,$CA74+20),"")</f>
      </c>
      <c r="BG74">
        <f>IF($CB74&gt;=21,INDEX($AK:$AK,$CA74+21),"")</f>
      </c>
      <c r="BH74">
        <f>IF($CB74&gt;=22,INDEX($AK:$AK,$CA74+22),"")</f>
      </c>
      <c r="BI74">
        <f>IF($CB74&gt;=23,INDEX($AK:$AK,$CA74+23),"")</f>
      </c>
      <c r="BJ74">
        <f>IF($CB74&gt;=24,INDEX($AK:$AK,$CA74+24),"")</f>
      </c>
      <c r="BK74">
        <f>IF($CB74&gt;=25,INDEX($AK:$AK,$CA74+25),"")</f>
      </c>
      <c r="BL74">
        <f>IF($CB74&gt;=26,INDEX($AK:$AK,$CA74+26),"")</f>
      </c>
      <c r="BM74">
        <f>IF($CB74&gt;=27,INDEX($AK:$AK,$CA74+27),"")</f>
      </c>
      <c r="BN74">
        <f>IF($CB74&gt;=28,INDEX($AK:$AK,$CA74+28),"")</f>
      </c>
      <c r="BO74">
        <f>IF($CB74&gt;=29,INDEX($AK:$AK,$CA74+29),"")</f>
      </c>
      <c r="BP74">
        <f>IF($CB74&gt;=30,INDEX($AK:$AK,$CA74+30),"")</f>
      </c>
      <c r="BQ74">
        <f>IF($CB74&gt;=31,INDEX($AK:$AK,$CA74+31),"")</f>
      </c>
      <c r="BR74">
        <f>IF($CB74&gt;=32,INDEX($AK:$AK,$CA74+32),"")</f>
      </c>
      <c r="BS74">
        <f>IF($CB74&gt;=33,INDEX($AK:$AK,$CA74+33),"")</f>
      </c>
      <c r="BT74">
        <f>IF($CB74&gt;=34,INDEX($AK:$AK,$CA74+34),"")</f>
      </c>
      <c r="BU74">
        <f>IF($CB74&gt;=35,INDEX($AK:$AK,$CA74+35),"")</f>
      </c>
      <c r="BV74">
        <f>IF($CB74&gt;=36,INDEX($AK:$AK,$CA74+36),"")</f>
      </c>
      <c r="BW74">
        <f>IF($CB74&gt;=37,INDEX($AK:$AK,$CA74+37),"")</f>
      </c>
      <c r="BX74">
        <f>IF($CB74&gt;=38,INDEX($AK:$AK,$CA74+38),"")</f>
      </c>
      <c r="BY74">
        <f>IF($CB74&gt;=39,INDEX($AK:$AK,$CA74+39),"")</f>
      </c>
      <c r="BZ74">
        <f>IF($CB74&gt;=40,INDEX($AK:$AK,$CA74+40),"")</f>
      </c>
      <c r="CA74">
        <f>IFERROR(MATCH($AJ74,$AK$2:$AK$134,0)+1,0)</f>
      </c>
      <c r="CB74">
        <f>IFERROR(INDEX($AL$2:$AL$134,MATCH($AJ74,$AK$2:$AK$134,0)),0)</f>
      </c>
      <c r="CC74">
        <f>IFERROR(LEFT($F74,FIND(" - ",$F74)-1),$F74)</f>
      </c>
      <c r="CD74" t="s">
        <v>218</v>
      </c>
      <c r="CF74">
        <f>IF($DA74&gt;=1,INDEX($CD:$CD,$CZ74+1),"")</f>
      </c>
      <c r="CG74">
        <f>IF($DA74&gt;=2,INDEX($CD:$CD,$CZ74+2),"")</f>
      </c>
      <c r="CH74">
        <f>IF($DA74&gt;=3,INDEX($CD:$CD,$CZ74+3),"")</f>
      </c>
      <c r="CI74">
        <f>IF($DA74&gt;=4,INDEX($CD:$CD,$CZ74+4),"")</f>
      </c>
      <c r="CJ74">
        <f>IF($DA74&gt;=5,INDEX($CD:$CD,$CZ74+5),"")</f>
      </c>
      <c r="CK74">
        <f>IF($DA74&gt;=6,INDEX($CD:$CD,$CZ74+6),"")</f>
      </c>
      <c r="CL74">
        <f>IF($DA74&gt;=7,INDEX($CD:$CD,$CZ74+7),"")</f>
      </c>
      <c r="CM74">
        <f>IF($DA74&gt;=8,INDEX($CD:$CD,$CZ74+8),"")</f>
      </c>
      <c r="CN74">
        <f>IF($DA74&gt;=9,INDEX($CD:$CD,$CZ74+9),"")</f>
      </c>
      <c r="CO74">
        <f>IF($DA74&gt;=10,INDEX($CD:$CD,$CZ74+10),"")</f>
      </c>
      <c r="CP74">
        <f>IF($DA74&gt;=11,INDEX($CD:$CD,$CZ74+11),"")</f>
      </c>
      <c r="CQ74">
        <f>IF($DA74&gt;=12,INDEX($CD:$CD,$CZ74+12),"")</f>
      </c>
      <c r="CR74">
        <f>IF($DA74&gt;=13,INDEX($CD:$CD,$CZ74+13),"")</f>
      </c>
      <c r="CS74">
        <f>IF($DA74&gt;=14,INDEX($CD:$CD,$CZ74+14),"")</f>
      </c>
      <c r="CT74">
        <f>IF($DA74&gt;=15,INDEX($CD:$CD,$CZ74+15),"")</f>
      </c>
      <c r="CU74">
        <f>IF($DA74&gt;=16,INDEX($CD:$CD,$CZ74+16),"")</f>
      </c>
      <c r="CV74">
        <f>IF($DA74&gt;=17,INDEX($CD:$CD,$CZ74+17),"")</f>
      </c>
      <c r="CW74">
        <f>IF($DA74&gt;=18,INDEX($CD:$CD,$CZ74+18),"")</f>
      </c>
      <c r="CX74">
        <f>IF($DA74&gt;=19,INDEX($CD:$CD,$CZ74+19),"")</f>
      </c>
      <c r="CY74">
        <f>IF($DA74&gt;=20,INDEX($CD:$CD,$CZ74+20),"")</f>
      </c>
      <c r="CZ74">
        <f>IFERROR(MATCH($CC74,$CD$2:$CD$263,0)+1,0)</f>
      </c>
      <c r="DA74">
        <f>IFERROR(INDEX($CE$2:$CE$263,MATCH($CC74,$CD$2:$CD$263,0)),0)</f>
      </c>
      <c r="DB74">
        <f>IFERROR(INDEX($AI:$AI,MATCH($H74,$AH:$AH,0))&amp;"","")</f>
      </c>
      <c r="DC74" t="s">
        <v>404</v>
      </c>
      <c r="DE74">
        <v>1</v>
      </c>
      <c r="DF74">
        <f>IF($GI74&gt;=1,INDEX($DC:$DC,$GH74+1),"")</f>
      </c>
      <c r="DG74">
        <f>IF($GI74&gt;=2,INDEX($DC:$DC,$GH74+2),"")</f>
      </c>
      <c r="DH74">
        <f>IF($GI74&gt;=3,INDEX($DC:$DC,$GH74+3),"")</f>
      </c>
      <c r="DI74">
        <f>IF($GI74&gt;=4,INDEX($DC:$DC,$GH74+4),"")</f>
      </c>
      <c r="DJ74">
        <f>IF($GI74&gt;=5,INDEX($DC:$DC,$GH74+5),"")</f>
      </c>
      <c r="DK74">
        <f>IF($GI74&gt;=6,INDEX($DC:$DC,$GH74+6),"")</f>
      </c>
      <c r="DL74">
        <f>IF($GI74&gt;=7,INDEX($DC:$DC,$GH74+7),"")</f>
      </c>
      <c r="DM74">
        <f>IF($GI74&gt;=8,INDEX($DC:$DC,$GH74+8),"")</f>
      </c>
      <c r="DN74">
        <f>IF($GI74&gt;=9,INDEX($DC:$DC,$GH74+9),"")</f>
      </c>
      <c r="DO74">
        <f>IF($GI74&gt;=10,INDEX($DC:$DC,$GH74+10),"")</f>
      </c>
      <c r="DP74">
        <f>IF($GI74&gt;=11,INDEX($DC:$DC,$GH74+11),"")</f>
      </c>
      <c r="DQ74">
        <f>IF($GI74&gt;=12,INDEX($DC:$DC,$GH74+12),"")</f>
      </c>
      <c r="DR74">
        <f>IF($GI74&gt;=13,INDEX($DC:$DC,$GH74+13),"")</f>
      </c>
      <c r="DS74">
        <f>IF($GI74&gt;=14,INDEX($DC:$DC,$GH74+14),"")</f>
      </c>
      <c r="DT74">
        <f>IF($GI74&gt;=15,INDEX($DC:$DC,$GH74+15),"")</f>
      </c>
      <c r="DU74">
        <f>IF($GI74&gt;=16,INDEX($DC:$DC,$GH74+16),"")</f>
      </c>
      <c r="DV74">
        <f>IF($GI74&gt;=17,INDEX($DC:$DC,$GH74+17),"")</f>
      </c>
      <c r="DW74">
        <f>IF($GI74&gt;=18,INDEX($DC:$DC,$GH74+18),"")</f>
      </c>
      <c r="DX74">
        <f>IF($GI74&gt;=19,INDEX($DC:$DC,$GH74+19),"")</f>
      </c>
      <c r="DY74">
        <f>IF($GI74&gt;=20,INDEX($DC:$DC,$GH74+20),"")</f>
      </c>
      <c r="DZ74">
        <f>IF($GI74&gt;=21,INDEX($DC:$DC,$GH74+21),"")</f>
      </c>
      <c r="EA74">
        <f>IF($GI74&gt;=22,INDEX($DC:$DC,$GH74+22),"")</f>
      </c>
      <c r="EB74">
        <f>IF($GI74&gt;=23,INDEX($DC:$DC,$GH74+23),"")</f>
      </c>
      <c r="EC74">
        <f>IF($GI74&gt;=24,INDEX($DC:$DC,$GH74+24),"")</f>
      </c>
      <c r="ED74">
        <f>IF($GI74&gt;=25,INDEX($DC:$DC,$GH74+25),"")</f>
      </c>
      <c r="EE74">
        <f>IF($GI74&gt;=26,INDEX($DC:$DC,$GH74+26),"")</f>
      </c>
      <c r="EF74">
        <f>IF($GI74&gt;=27,INDEX($DC:$DC,$GH74+27),"")</f>
      </c>
      <c r="EG74">
        <f>IF($GI74&gt;=28,INDEX($DC:$DC,$GH74+28),"")</f>
      </c>
      <c r="EH74">
        <f>IF($GI74&gt;=29,INDEX($DC:$DC,$GH74+29),"")</f>
      </c>
      <c r="EI74">
        <f>IF($GI74&gt;=30,INDEX($DC:$DC,$GH74+30),"")</f>
      </c>
      <c r="EJ74">
        <f>IF($GI74&gt;=31,INDEX($DC:$DC,$GH74+31),"")</f>
      </c>
      <c r="EK74">
        <f>IF($GI74&gt;=32,INDEX($DC:$DC,$GH74+32),"")</f>
      </c>
      <c r="EL74">
        <f>IF($GI74&gt;=33,INDEX($DC:$DC,$GH74+33),"")</f>
      </c>
      <c r="EM74">
        <f>IF($GI74&gt;=34,INDEX($DC:$DC,$GH74+34),"")</f>
      </c>
      <c r="EN74">
        <f>IF($GI74&gt;=35,INDEX($DC:$DC,$GH74+35),"")</f>
      </c>
      <c r="EO74">
        <f>IF($GI74&gt;=36,INDEX($DC:$DC,$GH74+36),"")</f>
      </c>
      <c r="EP74">
        <f>IF($GI74&gt;=37,INDEX($DC:$DC,$GH74+37),"")</f>
      </c>
      <c r="EQ74">
        <f>IF($GI74&gt;=38,INDEX($DC:$DC,$GH74+38),"")</f>
      </c>
      <c r="ER74">
        <f>IF($GI74&gt;=39,INDEX($DC:$DC,$GH74+39),"")</f>
      </c>
      <c r="ES74">
        <f>IF($GI74&gt;=40,INDEX($DC:$DC,$GH74+40),"")</f>
      </c>
      <c r="ET74">
        <f>IF($GI74&gt;=1,INDEX($DD:$DD,$GH74+1),"")</f>
      </c>
      <c r="EU74">
        <f>IF($GI74&gt;=2,INDEX($DD:$DD,$GH74+2),"")</f>
      </c>
      <c r="EV74">
        <f>IF($GI74&gt;=3,INDEX($DD:$DD,$GH74+3),"")</f>
      </c>
      <c r="EW74">
        <f>IF($GI74&gt;=4,INDEX($DD:$DD,$GH74+4),"")</f>
      </c>
      <c r="EX74">
        <f>IF($GI74&gt;=5,INDEX($DD:$DD,$GH74+5),"")</f>
      </c>
      <c r="EY74">
        <f>IF($GI74&gt;=6,INDEX($DD:$DD,$GH74+6),"")</f>
      </c>
      <c r="EZ74">
        <f>IF($GI74&gt;=7,INDEX($DD:$DD,$GH74+7),"")</f>
      </c>
      <c r="FA74">
        <f>IF($GI74&gt;=8,INDEX($DD:$DD,$GH74+8),"")</f>
      </c>
      <c r="FB74">
        <f>IF($GI74&gt;=9,INDEX($DD:$DD,$GH74+9),"")</f>
      </c>
      <c r="FC74">
        <f>IF($GI74&gt;=10,INDEX($DD:$DD,$GH74+10),"")</f>
      </c>
      <c r="FD74">
        <f>IF($GI74&gt;=11,INDEX($DD:$DD,$GH74+11),"")</f>
      </c>
      <c r="FE74">
        <f>IF($GI74&gt;=12,INDEX($DD:$DD,$GH74+12),"")</f>
      </c>
      <c r="FF74">
        <f>IF($GI74&gt;=13,INDEX($DD:$DD,$GH74+13),"")</f>
      </c>
      <c r="FG74">
        <f>IF($GI74&gt;=14,INDEX($DD:$DD,$GH74+14),"")</f>
      </c>
      <c r="FH74">
        <f>IF($GI74&gt;=15,INDEX($DD:$DD,$GH74+15),"")</f>
      </c>
      <c r="FI74">
        <f>IF($GI74&gt;=16,INDEX($DD:$DD,$GH74+16),"")</f>
      </c>
      <c r="FJ74">
        <f>IF($GI74&gt;=17,INDEX($DD:$DD,$GH74+17),"")</f>
      </c>
      <c r="FK74">
        <f>IF($GI74&gt;=18,INDEX($DD:$DD,$GH74+18),"")</f>
      </c>
      <c r="FL74">
        <f>IF($GI74&gt;=19,INDEX($DD:$DD,$GH74+19),"")</f>
      </c>
      <c r="FM74">
        <f>IF($GI74&gt;=20,INDEX($DD:$DD,$GH74+20),"")</f>
      </c>
      <c r="FN74">
        <f>IF($GI74&gt;=21,INDEX($DD:$DD,$GH74+21),"")</f>
      </c>
      <c r="FO74">
        <f>IF($GI74&gt;=22,INDEX($DD:$DD,$GH74+22),"")</f>
      </c>
      <c r="FP74">
        <f>IF($GI74&gt;=23,INDEX($DD:$DD,$GH74+23),"")</f>
      </c>
      <c r="FQ74">
        <f>IF($GI74&gt;=24,INDEX($DD:$DD,$GH74+24),"")</f>
      </c>
      <c r="FR74">
        <f>IF($GI74&gt;=25,INDEX($DD:$DD,$GH74+25),"")</f>
      </c>
      <c r="FS74">
        <f>IF($GI74&gt;=26,INDEX($DD:$DD,$GH74+26),"")</f>
      </c>
      <c r="FT74">
        <f>IF($GI74&gt;=27,INDEX($DD:$DD,$GH74+27),"")</f>
      </c>
      <c r="FU74">
        <f>IF($GI74&gt;=28,INDEX($DD:$DD,$GH74+28),"")</f>
      </c>
      <c r="FV74">
        <f>IF($GI74&gt;=29,INDEX($DD:$DD,$GH74+29),"")</f>
      </c>
      <c r="FW74">
        <f>IF($GI74&gt;=30,INDEX($DD:$DD,$GH74+30),"")</f>
      </c>
      <c r="FX74">
        <f>IF($GI74&gt;=31,INDEX($DD:$DD,$GH74+31),"")</f>
      </c>
      <c r="FY74">
        <f>IF($GI74&gt;=32,INDEX($DD:$DD,$GH74+32),"")</f>
      </c>
      <c r="FZ74">
        <f>IF($GI74&gt;=33,INDEX($DD:$DD,$GH74+33),"")</f>
      </c>
      <c r="GA74">
        <f>IF($GI74&gt;=34,INDEX($DD:$DD,$GH74+34),"")</f>
      </c>
      <c r="GB74">
        <f>IF($GI74&gt;=35,INDEX($DD:$DD,$GH74+35),"")</f>
      </c>
      <c r="GC74">
        <f>IF($GI74&gt;=36,INDEX($DD:$DD,$GH74+36),"")</f>
      </c>
      <c r="GD74">
        <f>IF($GI74&gt;=37,INDEX($DD:$DD,$GH74+37),"")</f>
      </c>
      <c r="GE74">
        <f>IF($GI74&gt;=38,INDEX($DD:$DD,$GH74+38),"")</f>
      </c>
      <c r="GF74">
        <f>IF($GI74&gt;=39,INDEX($DD:$DD,$GH74+39),"")</f>
      </c>
      <c r="GG74">
        <f>IF($GI74&gt;=40,INDEX($DD:$DD,$GH74+40),"")</f>
      </c>
      <c r="GH74">
        <f>IFERROR(MATCH($DB74,$DC$2:$DC$148,0)+1,0)</f>
      </c>
      <c r="GI74">
        <f>IFERROR(INDEX($DE$2:$DE$148,MATCH($DB74,$DC$2:$DC$148,0)),0)</f>
      </c>
      <c r="GJ74">
        <f>IFERROR(MATCH($S74,$DF$74:$ES$74,0),0)</f>
      </c>
      <c r="GK74">
        <f>IF($GJ74&gt;0,INDEX($ET$74:$GG$74,$GJ74),"")</f>
      </c>
      <c r="GL74" t="s">
        <v>420</v>
      </c>
      <c r="GN74">
        <f>IF($IW74&gt;=1,INDEX($GL:$GL,$IV74+1),"")</f>
      </c>
      <c r="GO74">
        <f>IF($IW74&gt;=2,INDEX($GL:$GL,$IV74+2),"")</f>
      </c>
      <c r="GP74">
        <f>IF($IW74&gt;=3,INDEX($GL:$GL,$IV74+3),"")</f>
      </c>
      <c r="GQ74">
        <f>IF($IW74&gt;=4,INDEX($GL:$GL,$IV74+4),"")</f>
      </c>
      <c r="GR74">
        <f>IF($IW74&gt;=5,INDEX($GL:$GL,$IV74+5),"")</f>
      </c>
      <c r="GS74">
        <f>IF($IW74&gt;=6,INDEX($GL:$GL,$IV74+6),"")</f>
      </c>
      <c r="GT74">
        <f>IF($IW74&gt;=7,INDEX($GL:$GL,$IV74+7),"")</f>
      </c>
      <c r="GU74">
        <f>IF($IW74&gt;=8,INDEX($GL:$GL,$IV74+8),"")</f>
      </c>
      <c r="GV74">
        <f>IF($IW74&gt;=9,INDEX($GL:$GL,$IV74+9),"")</f>
      </c>
      <c r="GW74">
        <f>IF($IW74&gt;=10,INDEX($GL:$GL,$IV74+10),"")</f>
      </c>
      <c r="GX74">
        <f>IF($IW74&gt;=11,INDEX($GL:$GL,$IV74+11),"")</f>
      </c>
      <c r="GY74">
        <f>IF($IW74&gt;=12,INDEX($GL:$GL,$IV74+12),"")</f>
      </c>
      <c r="GZ74">
        <f>IF($IW74&gt;=13,INDEX($GL:$GL,$IV74+13),"")</f>
      </c>
      <c r="HA74">
        <f>IF($IW74&gt;=14,INDEX($GL:$GL,$IV74+14),"")</f>
      </c>
      <c r="HB74">
        <f>IF($IW74&gt;=15,INDEX($GL:$GL,$IV74+15),"")</f>
      </c>
      <c r="HC74">
        <f>IF($IW74&gt;=16,INDEX($GL:$GL,$IV74+16),"")</f>
      </c>
      <c r="HD74">
        <f>IF($IW74&gt;=17,INDEX($GL:$GL,$IV74+17),"")</f>
      </c>
      <c r="HE74">
        <f>IF($IW74&gt;=18,INDEX($GL:$GL,$IV74+18),"")</f>
      </c>
      <c r="HF74">
        <f>IF($IW74&gt;=19,INDEX($GL:$GL,$IV74+19),"")</f>
      </c>
      <c r="HG74">
        <f>IF($IW74&gt;=20,INDEX($GL:$GL,$IV74+20),"")</f>
      </c>
      <c r="HH74">
        <f>IF($IW74&gt;=21,INDEX($GL:$GL,$IV74+21),"")</f>
      </c>
      <c r="HI74">
        <f>IF($IW74&gt;=22,INDEX($GL:$GL,$IV74+22),"")</f>
      </c>
      <c r="HJ74">
        <f>IF($IW74&gt;=23,INDEX($GL:$GL,$IV74+23),"")</f>
      </c>
      <c r="HK74">
        <f>IF($IW74&gt;=24,INDEX($GL:$GL,$IV74+24),"")</f>
      </c>
      <c r="HL74">
        <f>IF($IW74&gt;=25,INDEX($GL:$GL,$IV74+25),"")</f>
      </c>
      <c r="HM74">
        <f>IF($IW74&gt;=26,INDEX($GL:$GL,$IV74+26),"")</f>
      </c>
      <c r="HN74">
        <f>IF($IW74&gt;=27,INDEX($GL:$GL,$IV74+27),"")</f>
      </c>
      <c r="HO74">
        <f>IF($IW74&gt;=28,INDEX($GL:$GL,$IV74+28),"")</f>
      </c>
      <c r="HP74">
        <f>IF($IW74&gt;=29,INDEX($GL:$GL,$IV74+29),"")</f>
      </c>
      <c r="HQ74">
        <f>IF($IW74&gt;=30,INDEX($GL:$GL,$IV74+30),"")</f>
      </c>
      <c r="HR74">
        <f>IF($IW74&gt;=31,INDEX($GL:$GL,$IV74+31),"")</f>
      </c>
      <c r="HS74">
        <f>IF($IW74&gt;=32,INDEX($GL:$GL,$IV74+32),"")</f>
      </c>
      <c r="HT74">
        <f>IF($IW74&gt;=33,INDEX($GL:$GL,$IV74+33),"")</f>
      </c>
      <c r="HU74">
        <f>IF($IW74&gt;=34,INDEX($GL:$GL,$IV74+34),"")</f>
      </c>
      <c r="HV74">
        <f>IF($IW74&gt;=35,INDEX($GL:$GL,$IV74+35),"")</f>
      </c>
      <c r="HW74">
        <f>IF($IW74&gt;=36,INDEX($GL:$GL,$IV74+36),"")</f>
      </c>
      <c r="HX74">
        <f>IF($IW74&gt;=37,INDEX($GL:$GL,$IV74+37),"")</f>
      </c>
      <c r="HY74">
        <f>IF($IW74&gt;=38,INDEX($GL:$GL,$IV74+38),"")</f>
      </c>
      <c r="HZ74">
        <f>IF($IW74&gt;=39,INDEX($GL:$GL,$IV74+39),"")</f>
      </c>
      <c r="IA74">
        <f>IF($IW74&gt;=40,INDEX($GL:$GL,$IV74+40),"")</f>
      </c>
      <c r="IB74">
        <f>IF($IW74&gt;=41,INDEX($GL:$GL,$IV74+41),"")</f>
      </c>
      <c r="IC74">
        <f>IF($IW74&gt;=42,INDEX($GL:$GL,$IV74+42),"")</f>
      </c>
      <c r="ID74">
        <f>IF($IW74&gt;=43,INDEX($GL:$GL,$IV74+43),"")</f>
      </c>
      <c r="IE74">
        <f>IF($IW74&gt;=44,INDEX($GL:$GL,$IV74+44),"")</f>
      </c>
      <c r="IF74">
        <f>IF($IW74&gt;=45,INDEX($GL:$GL,$IV74+45),"")</f>
      </c>
      <c r="IG74">
        <f>IF($IW74&gt;=46,INDEX($GL:$GL,$IV74+46),"")</f>
      </c>
      <c r="IH74">
        <f>IF($IW74&gt;=47,INDEX($GL:$GL,$IV74+47),"")</f>
      </c>
      <c r="II74">
        <f>IF($IW74&gt;=48,INDEX($GL:$GL,$IV74+48),"")</f>
      </c>
      <c r="IJ74">
        <f>IF($IW74&gt;=49,INDEX($GL:$GL,$IV74+49),"")</f>
      </c>
      <c r="IK74">
        <f>IF($IW74&gt;=50,INDEX($GL:$GL,$IV74+50),"")</f>
      </c>
      <c r="IL74">
        <f>IF($IW74&gt;=51,INDEX($GL:$GL,$IV74+51),"")</f>
      </c>
      <c r="IM74">
        <f>IF($IW74&gt;=52,INDEX($GL:$GL,$IV74+52),"")</f>
      </c>
      <c r="IN74">
        <f>IF($IW74&gt;=53,INDEX($GL:$GL,$IV74+53),"")</f>
      </c>
      <c r="IO74">
        <f>IF($IW74&gt;=54,INDEX($GL:$GL,$IV74+54),"")</f>
      </c>
      <c r="IP74">
        <f>IF($IW74&gt;=55,INDEX($GL:$GL,$IV74+55),"")</f>
      </c>
      <c r="IQ74">
        <f>IF($IW74&gt;=56,INDEX($GL:$GL,$IV74+56),"")</f>
      </c>
      <c r="IR74">
        <f>IF($IW74&gt;=57,INDEX($GL:$GL,$IV74+57),"")</f>
      </c>
      <c r="IS74">
        <f>IF($IW74&gt;=58,INDEX($GL:$GL,$IV74+58),"")</f>
      </c>
      <c r="IT74">
        <f>IF($IW74&gt;=59,INDEX($GL:$GL,$IV74+59),"")</f>
      </c>
      <c r="IU74">
        <f>IF($IW74&gt;=60,INDEX($GL:$GL,$IV74+60),"")</f>
      </c>
      <c r="IV74">
        <f>IFERROR(MATCH($GK74,$GL$2:$GL$324,0)+1,0)</f>
      </c>
      <c r="IW74">
        <f>IFERROR(INDEX($GM$2:$GM$324,MATCH($GK74,$GL$2:$GL$324,0)),0)</f>
      </c>
      <c r="IX74" t="s">
        <v>34</v>
      </c>
      <c r="IY74" t="s">
        <v>34</v>
      </c>
    </row>
    <row r="75" spans="1:259" x14ac:dyDescent="0.25">
      <c r="K75">
        <f>IF(OR($N75="",$J75=""),"",IFERROR($N75/$J75,0))</f>
      </c>
      <c r="L75">
        <f>IF($N75="","",
SUM($M75,$O75,$T75,$P75,$R75)*
(1-IF($U75="",0,VALUE($U75)/100)))</f>
      </c>
      <c r="M75">
        <f>IF($N75="","",$N75)</f>
      </c>
      <c r="O75">
        <f>IF($N75="","",
IF($H75="","",
IF(ISNUMBER(SEARCH("exempt",LOWER($H75))),0,
$N75*(VALUE(SUBSTITUTE($H75,"%",""))/100))))</f>
      </c>
      <c r="V75">
        <f>IFERROR(IF(FIND(" - ",$E75)&gt;0,MID($E75,FIND(" - ",$E75)+3,LEN($E75)),""),"")</f>
      </c>
      <c r="AE75" t="s">
        <v>421</v>
      </c>
      <c r="AJ75">
        <f>IFERROR(LEFT($E75,FIND(" - ",$E75)-1),$E75)</f>
      </c>
      <c r="AK75" t="s">
        <v>422</v>
      </c>
      <c r="AL75">
        <v>4</v>
      </c>
      <c r="AM75">
        <f>IF($CB75&gt;=1,INDEX($AK:$AK,$CA75+1),"")</f>
      </c>
      <c r="AN75">
        <f>IF($CB75&gt;=2,INDEX($AK:$AK,$CA75+2),"")</f>
      </c>
      <c r="AO75">
        <f>IF($CB75&gt;=3,INDEX($AK:$AK,$CA75+3),"")</f>
      </c>
      <c r="AP75">
        <f>IF($CB75&gt;=4,INDEX($AK:$AK,$CA75+4),"")</f>
      </c>
      <c r="AQ75">
        <f>IF($CB75&gt;=5,INDEX($AK:$AK,$CA75+5),"")</f>
      </c>
      <c r="AR75">
        <f>IF($CB75&gt;=6,INDEX($AK:$AK,$CA75+6),"")</f>
      </c>
      <c r="AS75">
        <f>IF($CB75&gt;=7,INDEX($AK:$AK,$CA75+7),"")</f>
      </c>
      <c r="AT75">
        <f>IF($CB75&gt;=8,INDEX($AK:$AK,$CA75+8),"")</f>
      </c>
      <c r="AU75">
        <f>IF($CB75&gt;=9,INDEX($AK:$AK,$CA75+9),"")</f>
      </c>
      <c r="AV75">
        <f>IF($CB75&gt;=10,INDEX($AK:$AK,$CA75+10),"")</f>
      </c>
      <c r="AW75">
        <f>IF($CB75&gt;=11,INDEX($AK:$AK,$CA75+11),"")</f>
      </c>
      <c r="AX75">
        <f>IF($CB75&gt;=12,INDEX($AK:$AK,$CA75+12),"")</f>
      </c>
      <c r="AY75">
        <f>IF($CB75&gt;=13,INDEX($AK:$AK,$CA75+13),"")</f>
      </c>
      <c r="AZ75">
        <f>IF($CB75&gt;=14,INDEX($AK:$AK,$CA75+14),"")</f>
      </c>
      <c r="BA75">
        <f>IF($CB75&gt;=15,INDEX($AK:$AK,$CA75+15),"")</f>
      </c>
      <c r="BB75">
        <f>IF($CB75&gt;=16,INDEX($AK:$AK,$CA75+16),"")</f>
      </c>
      <c r="BC75">
        <f>IF($CB75&gt;=17,INDEX($AK:$AK,$CA75+17),"")</f>
      </c>
      <c r="BD75">
        <f>IF($CB75&gt;=18,INDEX($AK:$AK,$CA75+18),"")</f>
      </c>
      <c r="BE75">
        <f>IF($CB75&gt;=19,INDEX($AK:$AK,$CA75+19),"")</f>
      </c>
      <c r="BF75">
        <f>IF($CB75&gt;=20,INDEX($AK:$AK,$CA75+20),"")</f>
      </c>
      <c r="BG75">
        <f>IF($CB75&gt;=21,INDEX($AK:$AK,$CA75+21),"")</f>
      </c>
      <c r="BH75">
        <f>IF($CB75&gt;=22,INDEX($AK:$AK,$CA75+22),"")</f>
      </c>
      <c r="BI75">
        <f>IF($CB75&gt;=23,INDEX($AK:$AK,$CA75+23),"")</f>
      </c>
      <c r="BJ75">
        <f>IF($CB75&gt;=24,INDEX($AK:$AK,$CA75+24),"")</f>
      </c>
      <c r="BK75">
        <f>IF($CB75&gt;=25,INDEX($AK:$AK,$CA75+25),"")</f>
      </c>
      <c r="BL75">
        <f>IF($CB75&gt;=26,INDEX($AK:$AK,$CA75+26),"")</f>
      </c>
      <c r="BM75">
        <f>IF($CB75&gt;=27,INDEX($AK:$AK,$CA75+27),"")</f>
      </c>
      <c r="BN75">
        <f>IF($CB75&gt;=28,INDEX($AK:$AK,$CA75+28),"")</f>
      </c>
      <c r="BO75">
        <f>IF($CB75&gt;=29,INDEX($AK:$AK,$CA75+29),"")</f>
      </c>
      <c r="BP75">
        <f>IF($CB75&gt;=30,INDEX($AK:$AK,$CA75+30),"")</f>
      </c>
      <c r="BQ75">
        <f>IF($CB75&gt;=31,INDEX($AK:$AK,$CA75+31),"")</f>
      </c>
      <c r="BR75">
        <f>IF($CB75&gt;=32,INDEX($AK:$AK,$CA75+32),"")</f>
      </c>
      <c r="BS75">
        <f>IF($CB75&gt;=33,INDEX($AK:$AK,$CA75+33),"")</f>
      </c>
      <c r="BT75">
        <f>IF($CB75&gt;=34,INDEX($AK:$AK,$CA75+34),"")</f>
      </c>
      <c r="BU75">
        <f>IF($CB75&gt;=35,INDEX($AK:$AK,$CA75+35),"")</f>
      </c>
      <c r="BV75">
        <f>IF($CB75&gt;=36,INDEX($AK:$AK,$CA75+36),"")</f>
      </c>
      <c r="BW75">
        <f>IF($CB75&gt;=37,INDEX($AK:$AK,$CA75+37),"")</f>
      </c>
      <c r="BX75">
        <f>IF($CB75&gt;=38,INDEX($AK:$AK,$CA75+38),"")</f>
      </c>
      <c r="BY75">
        <f>IF($CB75&gt;=39,INDEX($AK:$AK,$CA75+39),"")</f>
      </c>
      <c r="BZ75">
        <f>IF($CB75&gt;=40,INDEX($AK:$AK,$CA75+40),"")</f>
      </c>
      <c r="CA75">
        <f>IFERROR(MATCH($AJ75,$AK$2:$AK$134,0)+1,0)</f>
      </c>
      <c r="CB75">
        <f>IFERROR(INDEX($AL$2:$AL$134,MATCH($AJ75,$AK$2:$AK$134,0)),0)</f>
      </c>
      <c r="CC75">
        <f>IFERROR(LEFT($F75,FIND(" - ",$F75)-1),$F75)</f>
      </c>
      <c r="CD75" t="s">
        <v>423</v>
      </c>
      <c r="CE75">
        <v>1</v>
      </c>
      <c r="CF75">
        <f>IF($DA75&gt;=1,INDEX($CD:$CD,$CZ75+1),"")</f>
      </c>
      <c r="CG75">
        <f>IF($DA75&gt;=2,INDEX($CD:$CD,$CZ75+2),"")</f>
      </c>
      <c r="CH75">
        <f>IF($DA75&gt;=3,INDEX($CD:$CD,$CZ75+3),"")</f>
      </c>
      <c r="CI75">
        <f>IF($DA75&gt;=4,INDEX($CD:$CD,$CZ75+4),"")</f>
      </c>
      <c r="CJ75">
        <f>IF($DA75&gt;=5,INDEX($CD:$CD,$CZ75+5),"")</f>
      </c>
      <c r="CK75">
        <f>IF($DA75&gt;=6,INDEX($CD:$CD,$CZ75+6),"")</f>
      </c>
      <c r="CL75">
        <f>IF($DA75&gt;=7,INDEX($CD:$CD,$CZ75+7),"")</f>
      </c>
      <c r="CM75">
        <f>IF($DA75&gt;=8,INDEX($CD:$CD,$CZ75+8),"")</f>
      </c>
      <c r="CN75">
        <f>IF($DA75&gt;=9,INDEX($CD:$CD,$CZ75+9),"")</f>
      </c>
      <c r="CO75">
        <f>IF($DA75&gt;=10,INDEX($CD:$CD,$CZ75+10),"")</f>
      </c>
      <c r="CP75">
        <f>IF($DA75&gt;=11,INDEX($CD:$CD,$CZ75+11),"")</f>
      </c>
      <c r="CQ75">
        <f>IF($DA75&gt;=12,INDEX($CD:$CD,$CZ75+12),"")</f>
      </c>
      <c r="CR75">
        <f>IF($DA75&gt;=13,INDEX($CD:$CD,$CZ75+13),"")</f>
      </c>
      <c r="CS75">
        <f>IF($DA75&gt;=14,INDEX($CD:$CD,$CZ75+14),"")</f>
      </c>
      <c r="CT75">
        <f>IF($DA75&gt;=15,INDEX($CD:$CD,$CZ75+15),"")</f>
      </c>
      <c r="CU75">
        <f>IF($DA75&gt;=16,INDEX($CD:$CD,$CZ75+16),"")</f>
      </c>
      <c r="CV75">
        <f>IF($DA75&gt;=17,INDEX($CD:$CD,$CZ75+17),"")</f>
      </c>
      <c r="CW75">
        <f>IF($DA75&gt;=18,INDEX($CD:$CD,$CZ75+18),"")</f>
      </c>
      <c r="CX75">
        <f>IF($DA75&gt;=19,INDEX($CD:$CD,$CZ75+19),"")</f>
      </c>
      <c r="CY75">
        <f>IF($DA75&gt;=20,INDEX($CD:$CD,$CZ75+20),"")</f>
      </c>
      <c r="CZ75">
        <f>IFERROR(MATCH($CC75,$CD$2:$CD$263,0)+1,0)</f>
      </c>
      <c r="DA75">
        <f>IFERROR(INDEX($CE$2:$CE$263,MATCH($CC75,$CD$2:$CD$263,0)),0)</f>
      </c>
      <c r="DB75">
        <f>IFERROR(INDEX($AI:$AI,MATCH($H75,$AH:$AH,0))&amp;"","")</f>
      </c>
      <c r="DC75" t="s">
        <v>42</v>
      </c>
      <c r="DD75" t="s">
        <v>34</v>
      </c>
      <c r="DF75">
        <f>IF($GI75&gt;=1,INDEX($DC:$DC,$GH75+1),"")</f>
      </c>
      <c r="DG75">
        <f>IF($GI75&gt;=2,INDEX($DC:$DC,$GH75+2),"")</f>
      </c>
      <c r="DH75">
        <f>IF($GI75&gt;=3,INDEX($DC:$DC,$GH75+3),"")</f>
      </c>
      <c r="DI75">
        <f>IF($GI75&gt;=4,INDEX($DC:$DC,$GH75+4),"")</f>
      </c>
      <c r="DJ75">
        <f>IF($GI75&gt;=5,INDEX($DC:$DC,$GH75+5),"")</f>
      </c>
      <c r="DK75">
        <f>IF($GI75&gt;=6,INDEX($DC:$DC,$GH75+6),"")</f>
      </c>
      <c r="DL75">
        <f>IF($GI75&gt;=7,INDEX($DC:$DC,$GH75+7),"")</f>
      </c>
      <c r="DM75">
        <f>IF($GI75&gt;=8,INDEX($DC:$DC,$GH75+8),"")</f>
      </c>
      <c r="DN75">
        <f>IF($GI75&gt;=9,INDEX($DC:$DC,$GH75+9),"")</f>
      </c>
      <c r="DO75">
        <f>IF($GI75&gt;=10,INDEX($DC:$DC,$GH75+10),"")</f>
      </c>
      <c r="DP75">
        <f>IF($GI75&gt;=11,INDEX($DC:$DC,$GH75+11),"")</f>
      </c>
      <c r="DQ75">
        <f>IF($GI75&gt;=12,INDEX($DC:$DC,$GH75+12),"")</f>
      </c>
      <c r="DR75">
        <f>IF($GI75&gt;=13,INDEX($DC:$DC,$GH75+13),"")</f>
      </c>
      <c r="DS75">
        <f>IF($GI75&gt;=14,INDEX($DC:$DC,$GH75+14),"")</f>
      </c>
      <c r="DT75">
        <f>IF($GI75&gt;=15,INDEX($DC:$DC,$GH75+15),"")</f>
      </c>
      <c r="DU75">
        <f>IF($GI75&gt;=16,INDEX($DC:$DC,$GH75+16),"")</f>
      </c>
      <c r="DV75">
        <f>IF($GI75&gt;=17,INDEX($DC:$DC,$GH75+17),"")</f>
      </c>
      <c r="DW75">
        <f>IF($GI75&gt;=18,INDEX($DC:$DC,$GH75+18),"")</f>
      </c>
      <c r="DX75">
        <f>IF($GI75&gt;=19,INDEX($DC:$DC,$GH75+19),"")</f>
      </c>
      <c r="DY75">
        <f>IF($GI75&gt;=20,INDEX($DC:$DC,$GH75+20),"")</f>
      </c>
      <c r="DZ75">
        <f>IF($GI75&gt;=21,INDEX($DC:$DC,$GH75+21),"")</f>
      </c>
      <c r="EA75">
        <f>IF($GI75&gt;=22,INDEX($DC:$DC,$GH75+22),"")</f>
      </c>
      <c r="EB75">
        <f>IF($GI75&gt;=23,INDEX($DC:$DC,$GH75+23),"")</f>
      </c>
      <c r="EC75">
        <f>IF($GI75&gt;=24,INDEX($DC:$DC,$GH75+24),"")</f>
      </c>
      <c r="ED75">
        <f>IF($GI75&gt;=25,INDEX($DC:$DC,$GH75+25),"")</f>
      </c>
      <c r="EE75">
        <f>IF($GI75&gt;=26,INDEX($DC:$DC,$GH75+26),"")</f>
      </c>
      <c r="EF75">
        <f>IF($GI75&gt;=27,INDEX($DC:$DC,$GH75+27),"")</f>
      </c>
      <c r="EG75">
        <f>IF($GI75&gt;=28,INDEX($DC:$DC,$GH75+28),"")</f>
      </c>
      <c r="EH75">
        <f>IF($GI75&gt;=29,INDEX($DC:$DC,$GH75+29),"")</f>
      </c>
      <c r="EI75">
        <f>IF($GI75&gt;=30,INDEX($DC:$DC,$GH75+30),"")</f>
      </c>
      <c r="EJ75">
        <f>IF($GI75&gt;=31,INDEX($DC:$DC,$GH75+31),"")</f>
      </c>
      <c r="EK75">
        <f>IF($GI75&gt;=32,INDEX($DC:$DC,$GH75+32),"")</f>
      </c>
      <c r="EL75">
        <f>IF($GI75&gt;=33,INDEX($DC:$DC,$GH75+33),"")</f>
      </c>
      <c r="EM75">
        <f>IF($GI75&gt;=34,INDEX($DC:$DC,$GH75+34),"")</f>
      </c>
      <c r="EN75">
        <f>IF($GI75&gt;=35,INDEX($DC:$DC,$GH75+35),"")</f>
      </c>
      <c r="EO75">
        <f>IF($GI75&gt;=36,INDEX($DC:$DC,$GH75+36),"")</f>
      </c>
      <c r="EP75">
        <f>IF($GI75&gt;=37,INDEX($DC:$DC,$GH75+37),"")</f>
      </c>
      <c r="EQ75">
        <f>IF($GI75&gt;=38,INDEX($DC:$DC,$GH75+38),"")</f>
      </c>
      <c r="ER75">
        <f>IF($GI75&gt;=39,INDEX($DC:$DC,$GH75+39),"")</f>
      </c>
      <c r="ES75">
        <f>IF($GI75&gt;=40,INDEX($DC:$DC,$GH75+40),"")</f>
      </c>
      <c r="ET75">
        <f>IF($GI75&gt;=1,INDEX($DD:$DD,$GH75+1),"")</f>
      </c>
      <c r="EU75">
        <f>IF($GI75&gt;=2,INDEX($DD:$DD,$GH75+2),"")</f>
      </c>
      <c r="EV75">
        <f>IF($GI75&gt;=3,INDEX($DD:$DD,$GH75+3),"")</f>
      </c>
      <c r="EW75">
        <f>IF($GI75&gt;=4,INDEX($DD:$DD,$GH75+4),"")</f>
      </c>
      <c r="EX75">
        <f>IF($GI75&gt;=5,INDEX($DD:$DD,$GH75+5),"")</f>
      </c>
      <c r="EY75">
        <f>IF($GI75&gt;=6,INDEX($DD:$DD,$GH75+6),"")</f>
      </c>
      <c r="EZ75">
        <f>IF($GI75&gt;=7,INDEX($DD:$DD,$GH75+7),"")</f>
      </c>
      <c r="FA75">
        <f>IF($GI75&gt;=8,INDEX($DD:$DD,$GH75+8),"")</f>
      </c>
      <c r="FB75">
        <f>IF($GI75&gt;=9,INDEX($DD:$DD,$GH75+9),"")</f>
      </c>
      <c r="FC75">
        <f>IF($GI75&gt;=10,INDEX($DD:$DD,$GH75+10),"")</f>
      </c>
      <c r="FD75">
        <f>IF($GI75&gt;=11,INDEX($DD:$DD,$GH75+11),"")</f>
      </c>
      <c r="FE75">
        <f>IF($GI75&gt;=12,INDEX($DD:$DD,$GH75+12),"")</f>
      </c>
      <c r="FF75">
        <f>IF($GI75&gt;=13,INDEX($DD:$DD,$GH75+13),"")</f>
      </c>
      <c r="FG75">
        <f>IF($GI75&gt;=14,INDEX($DD:$DD,$GH75+14),"")</f>
      </c>
      <c r="FH75">
        <f>IF($GI75&gt;=15,INDEX($DD:$DD,$GH75+15),"")</f>
      </c>
      <c r="FI75">
        <f>IF($GI75&gt;=16,INDEX($DD:$DD,$GH75+16),"")</f>
      </c>
      <c r="FJ75">
        <f>IF($GI75&gt;=17,INDEX($DD:$DD,$GH75+17),"")</f>
      </c>
      <c r="FK75">
        <f>IF($GI75&gt;=18,INDEX($DD:$DD,$GH75+18),"")</f>
      </c>
      <c r="FL75">
        <f>IF($GI75&gt;=19,INDEX($DD:$DD,$GH75+19),"")</f>
      </c>
      <c r="FM75">
        <f>IF($GI75&gt;=20,INDEX($DD:$DD,$GH75+20),"")</f>
      </c>
      <c r="FN75">
        <f>IF($GI75&gt;=21,INDEX($DD:$DD,$GH75+21),"")</f>
      </c>
      <c r="FO75">
        <f>IF($GI75&gt;=22,INDEX($DD:$DD,$GH75+22),"")</f>
      </c>
      <c r="FP75">
        <f>IF($GI75&gt;=23,INDEX($DD:$DD,$GH75+23),"")</f>
      </c>
      <c r="FQ75">
        <f>IF($GI75&gt;=24,INDEX($DD:$DD,$GH75+24),"")</f>
      </c>
      <c r="FR75">
        <f>IF($GI75&gt;=25,INDEX($DD:$DD,$GH75+25),"")</f>
      </c>
      <c r="FS75">
        <f>IF($GI75&gt;=26,INDEX($DD:$DD,$GH75+26),"")</f>
      </c>
      <c r="FT75">
        <f>IF($GI75&gt;=27,INDEX($DD:$DD,$GH75+27),"")</f>
      </c>
      <c r="FU75">
        <f>IF($GI75&gt;=28,INDEX($DD:$DD,$GH75+28),"")</f>
      </c>
      <c r="FV75">
        <f>IF($GI75&gt;=29,INDEX($DD:$DD,$GH75+29),"")</f>
      </c>
      <c r="FW75">
        <f>IF($GI75&gt;=30,INDEX($DD:$DD,$GH75+30),"")</f>
      </c>
      <c r="FX75">
        <f>IF($GI75&gt;=31,INDEX($DD:$DD,$GH75+31),"")</f>
      </c>
      <c r="FY75">
        <f>IF($GI75&gt;=32,INDEX($DD:$DD,$GH75+32),"")</f>
      </c>
      <c r="FZ75">
        <f>IF($GI75&gt;=33,INDEX($DD:$DD,$GH75+33),"")</f>
      </c>
      <c r="GA75">
        <f>IF($GI75&gt;=34,INDEX($DD:$DD,$GH75+34),"")</f>
      </c>
      <c r="GB75">
        <f>IF($GI75&gt;=35,INDEX($DD:$DD,$GH75+35),"")</f>
      </c>
      <c r="GC75">
        <f>IF($GI75&gt;=36,INDEX($DD:$DD,$GH75+36),"")</f>
      </c>
      <c r="GD75">
        <f>IF($GI75&gt;=37,INDEX($DD:$DD,$GH75+37),"")</f>
      </c>
      <c r="GE75">
        <f>IF($GI75&gt;=38,INDEX($DD:$DD,$GH75+38),"")</f>
      </c>
      <c r="GF75">
        <f>IF($GI75&gt;=39,INDEX($DD:$DD,$GH75+39),"")</f>
      </c>
      <c r="GG75">
        <f>IF($GI75&gt;=40,INDEX($DD:$DD,$GH75+40),"")</f>
      </c>
      <c r="GH75">
        <f>IFERROR(MATCH($DB75,$DC$2:$DC$148,0)+1,0)</f>
      </c>
      <c r="GI75">
        <f>IFERROR(INDEX($DE$2:$DE$148,MATCH($DB75,$DC$2:$DC$148,0)),0)</f>
      </c>
      <c r="GJ75">
        <f>IFERROR(MATCH($S75,$DF$75:$ES$75,0),0)</f>
      </c>
      <c r="GK75">
        <f>IF($GJ75&gt;0,INDEX($ET$75:$GG$75,$GJ75),"")</f>
      </c>
      <c r="GL75" t="s">
        <v>424</v>
      </c>
      <c r="GN75">
        <f>IF($IW75&gt;=1,INDEX($GL:$GL,$IV75+1),"")</f>
      </c>
      <c r="GO75">
        <f>IF($IW75&gt;=2,INDEX($GL:$GL,$IV75+2),"")</f>
      </c>
      <c r="GP75">
        <f>IF($IW75&gt;=3,INDEX($GL:$GL,$IV75+3),"")</f>
      </c>
      <c r="GQ75">
        <f>IF($IW75&gt;=4,INDEX($GL:$GL,$IV75+4),"")</f>
      </c>
      <c r="GR75">
        <f>IF($IW75&gt;=5,INDEX($GL:$GL,$IV75+5),"")</f>
      </c>
      <c r="GS75">
        <f>IF($IW75&gt;=6,INDEX($GL:$GL,$IV75+6),"")</f>
      </c>
      <c r="GT75">
        <f>IF($IW75&gt;=7,INDEX($GL:$GL,$IV75+7),"")</f>
      </c>
      <c r="GU75">
        <f>IF($IW75&gt;=8,INDEX($GL:$GL,$IV75+8),"")</f>
      </c>
      <c r="GV75">
        <f>IF($IW75&gt;=9,INDEX($GL:$GL,$IV75+9),"")</f>
      </c>
      <c r="GW75">
        <f>IF($IW75&gt;=10,INDEX($GL:$GL,$IV75+10),"")</f>
      </c>
      <c r="GX75">
        <f>IF($IW75&gt;=11,INDEX($GL:$GL,$IV75+11),"")</f>
      </c>
      <c r="GY75">
        <f>IF($IW75&gt;=12,INDEX($GL:$GL,$IV75+12),"")</f>
      </c>
      <c r="GZ75">
        <f>IF($IW75&gt;=13,INDEX($GL:$GL,$IV75+13),"")</f>
      </c>
      <c r="HA75">
        <f>IF($IW75&gt;=14,INDEX($GL:$GL,$IV75+14),"")</f>
      </c>
      <c r="HB75">
        <f>IF($IW75&gt;=15,INDEX($GL:$GL,$IV75+15),"")</f>
      </c>
      <c r="HC75">
        <f>IF($IW75&gt;=16,INDEX($GL:$GL,$IV75+16),"")</f>
      </c>
      <c r="HD75">
        <f>IF($IW75&gt;=17,INDEX($GL:$GL,$IV75+17),"")</f>
      </c>
      <c r="HE75">
        <f>IF($IW75&gt;=18,INDEX($GL:$GL,$IV75+18),"")</f>
      </c>
      <c r="HF75">
        <f>IF($IW75&gt;=19,INDEX($GL:$GL,$IV75+19),"")</f>
      </c>
      <c r="HG75">
        <f>IF($IW75&gt;=20,INDEX($GL:$GL,$IV75+20),"")</f>
      </c>
      <c r="HH75">
        <f>IF($IW75&gt;=21,INDEX($GL:$GL,$IV75+21),"")</f>
      </c>
      <c r="HI75">
        <f>IF($IW75&gt;=22,INDEX($GL:$GL,$IV75+22),"")</f>
      </c>
      <c r="HJ75">
        <f>IF($IW75&gt;=23,INDEX($GL:$GL,$IV75+23),"")</f>
      </c>
      <c r="HK75">
        <f>IF($IW75&gt;=24,INDEX($GL:$GL,$IV75+24),"")</f>
      </c>
      <c r="HL75">
        <f>IF($IW75&gt;=25,INDEX($GL:$GL,$IV75+25),"")</f>
      </c>
      <c r="HM75">
        <f>IF($IW75&gt;=26,INDEX($GL:$GL,$IV75+26),"")</f>
      </c>
      <c r="HN75">
        <f>IF($IW75&gt;=27,INDEX($GL:$GL,$IV75+27),"")</f>
      </c>
      <c r="HO75">
        <f>IF($IW75&gt;=28,INDEX($GL:$GL,$IV75+28),"")</f>
      </c>
      <c r="HP75">
        <f>IF($IW75&gt;=29,INDEX($GL:$GL,$IV75+29),"")</f>
      </c>
      <c r="HQ75">
        <f>IF($IW75&gt;=30,INDEX($GL:$GL,$IV75+30),"")</f>
      </c>
      <c r="HR75">
        <f>IF($IW75&gt;=31,INDEX($GL:$GL,$IV75+31),"")</f>
      </c>
      <c r="HS75">
        <f>IF($IW75&gt;=32,INDEX($GL:$GL,$IV75+32),"")</f>
      </c>
      <c r="HT75">
        <f>IF($IW75&gt;=33,INDEX($GL:$GL,$IV75+33),"")</f>
      </c>
      <c r="HU75">
        <f>IF($IW75&gt;=34,INDEX($GL:$GL,$IV75+34),"")</f>
      </c>
      <c r="HV75">
        <f>IF($IW75&gt;=35,INDEX($GL:$GL,$IV75+35),"")</f>
      </c>
      <c r="HW75">
        <f>IF($IW75&gt;=36,INDEX($GL:$GL,$IV75+36),"")</f>
      </c>
      <c r="HX75">
        <f>IF($IW75&gt;=37,INDEX($GL:$GL,$IV75+37),"")</f>
      </c>
      <c r="HY75">
        <f>IF($IW75&gt;=38,INDEX($GL:$GL,$IV75+38),"")</f>
      </c>
      <c r="HZ75">
        <f>IF($IW75&gt;=39,INDEX($GL:$GL,$IV75+39),"")</f>
      </c>
      <c r="IA75">
        <f>IF($IW75&gt;=40,INDEX($GL:$GL,$IV75+40),"")</f>
      </c>
      <c r="IB75">
        <f>IF($IW75&gt;=41,INDEX($GL:$GL,$IV75+41),"")</f>
      </c>
      <c r="IC75">
        <f>IF($IW75&gt;=42,INDEX($GL:$GL,$IV75+42),"")</f>
      </c>
      <c r="ID75">
        <f>IF($IW75&gt;=43,INDEX($GL:$GL,$IV75+43),"")</f>
      </c>
      <c r="IE75">
        <f>IF($IW75&gt;=44,INDEX($GL:$GL,$IV75+44),"")</f>
      </c>
      <c r="IF75">
        <f>IF($IW75&gt;=45,INDEX($GL:$GL,$IV75+45),"")</f>
      </c>
      <c r="IG75">
        <f>IF($IW75&gt;=46,INDEX($GL:$GL,$IV75+46),"")</f>
      </c>
      <c r="IH75">
        <f>IF($IW75&gt;=47,INDEX($GL:$GL,$IV75+47),"")</f>
      </c>
      <c r="II75">
        <f>IF($IW75&gt;=48,INDEX($GL:$GL,$IV75+48),"")</f>
      </c>
      <c r="IJ75">
        <f>IF($IW75&gt;=49,INDEX($GL:$GL,$IV75+49),"")</f>
      </c>
      <c r="IK75">
        <f>IF($IW75&gt;=50,INDEX($GL:$GL,$IV75+50),"")</f>
      </c>
      <c r="IL75">
        <f>IF($IW75&gt;=51,INDEX($GL:$GL,$IV75+51),"")</f>
      </c>
      <c r="IM75">
        <f>IF($IW75&gt;=52,INDEX($GL:$GL,$IV75+52),"")</f>
      </c>
      <c r="IN75">
        <f>IF($IW75&gt;=53,INDEX($GL:$GL,$IV75+53),"")</f>
      </c>
      <c r="IO75">
        <f>IF($IW75&gt;=54,INDEX($GL:$GL,$IV75+54),"")</f>
      </c>
      <c r="IP75">
        <f>IF($IW75&gt;=55,INDEX($GL:$GL,$IV75+55),"")</f>
      </c>
      <c r="IQ75">
        <f>IF($IW75&gt;=56,INDEX($GL:$GL,$IV75+56),"")</f>
      </c>
      <c r="IR75">
        <f>IF($IW75&gt;=57,INDEX($GL:$GL,$IV75+57),"")</f>
      </c>
      <c r="IS75">
        <f>IF($IW75&gt;=58,INDEX($GL:$GL,$IV75+58),"")</f>
      </c>
      <c r="IT75">
        <f>IF($IW75&gt;=59,INDEX($GL:$GL,$IV75+59),"")</f>
      </c>
      <c r="IU75">
        <f>IF($IW75&gt;=60,INDEX($GL:$GL,$IV75+60),"")</f>
      </c>
      <c r="IV75">
        <f>IFERROR(MATCH($GK75,$GL$2:$GL$324,0)+1,0)</f>
      </c>
      <c r="IW75">
        <f>IFERROR(INDEX($GM$2:$GM$324,MATCH($GK75,$GL$2:$GL$324,0)),0)</f>
      </c>
      <c r="IX75" t="s">
        <v>34</v>
      </c>
      <c r="IY75" t="s">
        <v>34</v>
      </c>
    </row>
    <row r="76" spans="1:259" x14ac:dyDescent="0.25">
      <c r="K76">
        <f>IF(OR($N76="",$J76=""),"",IFERROR($N76/$J76,0))</f>
      </c>
      <c r="L76">
        <f>IF($N76="","",
SUM($M76,$O76,$T76,$P76,$R76)*
(1-IF($U76="",0,VALUE($U76)/100)))</f>
      </c>
      <c r="M76">
        <f>IF($N76="","",$N76)</f>
      </c>
      <c r="O76">
        <f>IF($N76="","",
IF($H76="","",
IF(ISNUMBER(SEARCH("exempt",LOWER($H76))),0,
$N76*(VALUE(SUBSTITUTE($H76,"%",""))/100))))</f>
      </c>
      <c r="V76">
        <f>IFERROR(IF(FIND(" - ",$E76)&gt;0,MID($E76,FIND(" - ",$E76)+3,LEN($E76)),""),"")</f>
      </c>
      <c r="AE76" t="s">
        <v>425</v>
      </c>
      <c r="AJ76">
        <f>IFERROR(LEFT($E76,FIND(" - ",$E76)-1),$E76)</f>
      </c>
      <c r="AK76" t="s">
        <v>179</v>
      </c>
      <c r="AM76">
        <f>IF($CB76&gt;=1,INDEX($AK:$AK,$CA76+1),"")</f>
      </c>
      <c r="AN76">
        <f>IF($CB76&gt;=2,INDEX($AK:$AK,$CA76+2),"")</f>
      </c>
      <c r="AO76">
        <f>IF($CB76&gt;=3,INDEX($AK:$AK,$CA76+3),"")</f>
      </c>
      <c r="AP76">
        <f>IF($CB76&gt;=4,INDEX($AK:$AK,$CA76+4),"")</f>
      </c>
      <c r="AQ76">
        <f>IF($CB76&gt;=5,INDEX($AK:$AK,$CA76+5),"")</f>
      </c>
      <c r="AR76">
        <f>IF($CB76&gt;=6,INDEX($AK:$AK,$CA76+6),"")</f>
      </c>
      <c r="AS76">
        <f>IF($CB76&gt;=7,INDEX($AK:$AK,$CA76+7),"")</f>
      </c>
      <c r="AT76">
        <f>IF($CB76&gt;=8,INDEX($AK:$AK,$CA76+8),"")</f>
      </c>
      <c r="AU76">
        <f>IF($CB76&gt;=9,INDEX($AK:$AK,$CA76+9),"")</f>
      </c>
      <c r="AV76">
        <f>IF($CB76&gt;=10,INDEX($AK:$AK,$CA76+10),"")</f>
      </c>
      <c r="AW76">
        <f>IF($CB76&gt;=11,INDEX($AK:$AK,$CA76+11),"")</f>
      </c>
      <c r="AX76">
        <f>IF($CB76&gt;=12,INDEX($AK:$AK,$CA76+12),"")</f>
      </c>
      <c r="AY76">
        <f>IF($CB76&gt;=13,INDEX($AK:$AK,$CA76+13),"")</f>
      </c>
      <c r="AZ76">
        <f>IF($CB76&gt;=14,INDEX($AK:$AK,$CA76+14),"")</f>
      </c>
      <c r="BA76">
        <f>IF($CB76&gt;=15,INDEX($AK:$AK,$CA76+15),"")</f>
      </c>
      <c r="BB76">
        <f>IF($CB76&gt;=16,INDEX($AK:$AK,$CA76+16),"")</f>
      </c>
      <c r="BC76">
        <f>IF($CB76&gt;=17,INDEX($AK:$AK,$CA76+17),"")</f>
      </c>
      <c r="BD76">
        <f>IF($CB76&gt;=18,INDEX($AK:$AK,$CA76+18),"")</f>
      </c>
      <c r="BE76">
        <f>IF($CB76&gt;=19,INDEX($AK:$AK,$CA76+19),"")</f>
      </c>
      <c r="BF76">
        <f>IF($CB76&gt;=20,INDEX($AK:$AK,$CA76+20),"")</f>
      </c>
      <c r="BG76">
        <f>IF($CB76&gt;=21,INDEX($AK:$AK,$CA76+21),"")</f>
      </c>
      <c r="BH76">
        <f>IF($CB76&gt;=22,INDEX($AK:$AK,$CA76+22),"")</f>
      </c>
      <c r="BI76">
        <f>IF($CB76&gt;=23,INDEX($AK:$AK,$CA76+23),"")</f>
      </c>
      <c r="BJ76">
        <f>IF($CB76&gt;=24,INDEX($AK:$AK,$CA76+24),"")</f>
      </c>
      <c r="BK76">
        <f>IF($CB76&gt;=25,INDEX($AK:$AK,$CA76+25),"")</f>
      </c>
      <c r="BL76">
        <f>IF($CB76&gt;=26,INDEX($AK:$AK,$CA76+26),"")</f>
      </c>
      <c r="BM76">
        <f>IF($CB76&gt;=27,INDEX($AK:$AK,$CA76+27),"")</f>
      </c>
      <c r="BN76">
        <f>IF($CB76&gt;=28,INDEX($AK:$AK,$CA76+28),"")</f>
      </c>
      <c r="BO76">
        <f>IF($CB76&gt;=29,INDEX($AK:$AK,$CA76+29),"")</f>
      </c>
      <c r="BP76">
        <f>IF($CB76&gt;=30,INDEX($AK:$AK,$CA76+30),"")</f>
      </c>
      <c r="BQ76">
        <f>IF($CB76&gt;=31,INDEX($AK:$AK,$CA76+31),"")</f>
      </c>
      <c r="BR76">
        <f>IF($CB76&gt;=32,INDEX($AK:$AK,$CA76+32),"")</f>
      </c>
      <c r="BS76">
        <f>IF($CB76&gt;=33,INDEX($AK:$AK,$CA76+33),"")</f>
      </c>
      <c r="BT76">
        <f>IF($CB76&gt;=34,INDEX($AK:$AK,$CA76+34),"")</f>
      </c>
      <c r="BU76">
        <f>IF($CB76&gt;=35,INDEX($AK:$AK,$CA76+35),"")</f>
      </c>
      <c r="BV76">
        <f>IF($CB76&gt;=36,INDEX($AK:$AK,$CA76+36),"")</f>
      </c>
      <c r="BW76">
        <f>IF($CB76&gt;=37,INDEX($AK:$AK,$CA76+37),"")</f>
      </c>
      <c r="BX76">
        <f>IF($CB76&gt;=38,INDEX($AK:$AK,$CA76+38),"")</f>
      </c>
      <c r="BY76">
        <f>IF($CB76&gt;=39,INDEX($AK:$AK,$CA76+39),"")</f>
      </c>
      <c r="BZ76">
        <f>IF($CB76&gt;=40,INDEX($AK:$AK,$CA76+40),"")</f>
      </c>
      <c r="CA76">
        <f>IFERROR(MATCH($AJ76,$AK$2:$AK$134,0)+1,0)</f>
      </c>
      <c r="CB76">
        <f>IFERROR(INDEX($AL$2:$AL$134,MATCH($AJ76,$AK$2:$AK$134,0)),0)</f>
      </c>
      <c r="CC76">
        <f>IFERROR(LEFT($F76,FIND(" - ",$F76)-1),$F76)</f>
      </c>
      <c r="CD76" t="s">
        <v>212</v>
      </c>
      <c r="CF76">
        <f>IF($DA76&gt;=1,INDEX($CD:$CD,$CZ76+1),"")</f>
      </c>
      <c r="CG76">
        <f>IF($DA76&gt;=2,INDEX($CD:$CD,$CZ76+2),"")</f>
      </c>
      <c r="CH76">
        <f>IF($DA76&gt;=3,INDEX($CD:$CD,$CZ76+3),"")</f>
      </c>
      <c r="CI76">
        <f>IF($DA76&gt;=4,INDEX($CD:$CD,$CZ76+4),"")</f>
      </c>
      <c r="CJ76">
        <f>IF($DA76&gt;=5,INDEX($CD:$CD,$CZ76+5),"")</f>
      </c>
      <c r="CK76">
        <f>IF($DA76&gt;=6,INDEX($CD:$CD,$CZ76+6),"")</f>
      </c>
      <c r="CL76">
        <f>IF($DA76&gt;=7,INDEX($CD:$CD,$CZ76+7),"")</f>
      </c>
      <c r="CM76">
        <f>IF($DA76&gt;=8,INDEX($CD:$CD,$CZ76+8),"")</f>
      </c>
      <c r="CN76">
        <f>IF($DA76&gt;=9,INDEX($CD:$CD,$CZ76+9),"")</f>
      </c>
      <c r="CO76">
        <f>IF($DA76&gt;=10,INDEX($CD:$CD,$CZ76+10),"")</f>
      </c>
      <c r="CP76">
        <f>IF($DA76&gt;=11,INDEX($CD:$CD,$CZ76+11),"")</f>
      </c>
      <c r="CQ76">
        <f>IF($DA76&gt;=12,INDEX($CD:$CD,$CZ76+12),"")</f>
      </c>
      <c r="CR76">
        <f>IF($DA76&gt;=13,INDEX($CD:$CD,$CZ76+13),"")</f>
      </c>
      <c r="CS76">
        <f>IF($DA76&gt;=14,INDEX($CD:$CD,$CZ76+14),"")</f>
      </c>
      <c r="CT76">
        <f>IF($DA76&gt;=15,INDEX($CD:$CD,$CZ76+15),"")</f>
      </c>
      <c r="CU76">
        <f>IF($DA76&gt;=16,INDEX($CD:$CD,$CZ76+16),"")</f>
      </c>
      <c r="CV76">
        <f>IF($DA76&gt;=17,INDEX($CD:$CD,$CZ76+17),"")</f>
      </c>
      <c r="CW76">
        <f>IF($DA76&gt;=18,INDEX($CD:$CD,$CZ76+18),"")</f>
      </c>
      <c r="CX76">
        <f>IF($DA76&gt;=19,INDEX($CD:$CD,$CZ76+19),"")</f>
      </c>
      <c r="CY76">
        <f>IF($DA76&gt;=20,INDEX($CD:$CD,$CZ76+20),"")</f>
      </c>
      <c r="CZ76">
        <f>IFERROR(MATCH($CC76,$CD$2:$CD$263,0)+1,0)</f>
      </c>
      <c r="DA76">
        <f>IFERROR(INDEX($CE$2:$CE$263,MATCH($CC76,$CD$2:$CD$263,0)),0)</f>
      </c>
      <c r="DB76">
        <f>IFERROR(INDEX($AI:$AI,MATCH($H76,$AH:$AH,0))&amp;"","")</f>
      </c>
      <c r="DC76" t="s">
        <v>318</v>
      </c>
      <c r="DE76">
        <v>1</v>
      </c>
      <c r="DF76">
        <f>IF($GI76&gt;=1,INDEX($DC:$DC,$GH76+1),"")</f>
      </c>
      <c r="DG76">
        <f>IF($GI76&gt;=2,INDEX($DC:$DC,$GH76+2),"")</f>
      </c>
      <c r="DH76">
        <f>IF($GI76&gt;=3,INDEX($DC:$DC,$GH76+3),"")</f>
      </c>
      <c r="DI76">
        <f>IF($GI76&gt;=4,INDEX($DC:$DC,$GH76+4),"")</f>
      </c>
      <c r="DJ76">
        <f>IF($GI76&gt;=5,INDEX($DC:$DC,$GH76+5),"")</f>
      </c>
      <c r="DK76">
        <f>IF($GI76&gt;=6,INDEX($DC:$DC,$GH76+6),"")</f>
      </c>
      <c r="DL76">
        <f>IF($GI76&gt;=7,INDEX($DC:$DC,$GH76+7),"")</f>
      </c>
      <c r="DM76">
        <f>IF($GI76&gt;=8,INDEX($DC:$DC,$GH76+8),"")</f>
      </c>
      <c r="DN76">
        <f>IF($GI76&gt;=9,INDEX($DC:$DC,$GH76+9),"")</f>
      </c>
      <c r="DO76">
        <f>IF($GI76&gt;=10,INDEX($DC:$DC,$GH76+10),"")</f>
      </c>
      <c r="DP76">
        <f>IF($GI76&gt;=11,INDEX($DC:$DC,$GH76+11),"")</f>
      </c>
      <c r="DQ76">
        <f>IF($GI76&gt;=12,INDEX($DC:$DC,$GH76+12),"")</f>
      </c>
      <c r="DR76">
        <f>IF($GI76&gt;=13,INDEX($DC:$DC,$GH76+13),"")</f>
      </c>
      <c r="DS76">
        <f>IF($GI76&gt;=14,INDEX($DC:$DC,$GH76+14),"")</f>
      </c>
      <c r="DT76">
        <f>IF($GI76&gt;=15,INDEX($DC:$DC,$GH76+15),"")</f>
      </c>
      <c r="DU76">
        <f>IF($GI76&gt;=16,INDEX($DC:$DC,$GH76+16),"")</f>
      </c>
      <c r="DV76">
        <f>IF($GI76&gt;=17,INDEX($DC:$DC,$GH76+17),"")</f>
      </c>
      <c r="DW76">
        <f>IF($GI76&gt;=18,INDEX($DC:$DC,$GH76+18),"")</f>
      </c>
      <c r="DX76">
        <f>IF($GI76&gt;=19,INDEX($DC:$DC,$GH76+19),"")</f>
      </c>
      <c r="DY76">
        <f>IF($GI76&gt;=20,INDEX($DC:$DC,$GH76+20),"")</f>
      </c>
      <c r="DZ76">
        <f>IF($GI76&gt;=21,INDEX($DC:$DC,$GH76+21),"")</f>
      </c>
      <c r="EA76">
        <f>IF($GI76&gt;=22,INDEX($DC:$DC,$GH76+22),"")</f>
      </c>
      <c r="EB76">
        <f>IF($GI76&gt;=23,INDEX($DC:$DC,$GH76+23),"")</f>
      </c>
      <c r="EC76">
        <f>IF($GI76&gt;=24,INDEX($DC:$DC,$GH76+24),"")</f>
      </c>
      <c r="ED76">
        <f>IF($GI76&gt;=25,INDEX($DC:$DC,$GH76+25),"")</f>
      </c>
      <c r="EE76">
        <f>IF($GI76&gt;=26,INDEX($DC:$DC,$GH76+26),"")</f>
      </c>
      <c r="EF76">
        <f>IF($GI76&gt;=27,INDEX($DC:$DC,$GH76+27),"")</f>
      </c>
      <c r="EG76">
        <f>IF($GI76&gt;=28,INDEX($DC:$DC,$GH76+28),"")</f>
      </c>
      <c r="EH76">
        <f>IF($GI76&gt;=29,INDEX($DC:$DC,$GH76+29),"")</f>
      </c>
      <c r="EI76">
        <f>IF($GI76&gt;=30,INDEX($DC:$DC,$GH76+30),"")</f>
      </c>
      <c r="EJ76">
        <f>IF($GI76&gt;=31,INDEX($DC:$DC,$GH76+31),"")</f>
      </c>
      <c r="EK76">
        <f>IF($GI76&gt;=32,INDEX($DC:$DC,$GH76+32),"")</f>
      </c>
      <c r="EL76">
        <f>IF($GI76&gt;=33,INDEX($DC:$DC,$GH76+33),"")</f>
      </c>
      <c r="EM76">
        <f>IF($GI76&gt;=34,INDEX($DC:$DC,$GH76+34),"")</f>
      </c>
      <c r="EN76">
        <f>IF($GI76&gt;=35,INDEX($DC:$DC,$GH76+35),"")</f>
      </c>
      <c r="EO76">
        <f>IF($GI76&gt;=36,INDEX($DC:$DC,$GH76+36),"")</f>
      </c>
      <c r="EP76">
        <f>IF($GI76&gt;=37,INDEX($DC:$DC,$GH76+37),"")</f>
      </c>
      <c r="EQ76">
        <f>IF($GI76&gt;=38,INDEX($DC:$DC,$GH76+38),"")</f>
      </c>
      <c r="ER76">
        <f>IF($GI76&gt;=39,INDEX($DC:$DC,$GH76+39),"")</f>
      </c>
      <c r="ES76">
        <f>IF($GI76&gt;=40,INDEX($DC:$DC,$GH76+40),"")</f>
      </c>
      <c r="ET76">
        <f>IF($GI76&gt;=1,INDEX($DD:$DD,$GH76+1),"")</f>
      </c>
      <c r="EU76">
        <f>IF($GI76&gt;=2,INDEX($DD:$DD,$GH76+2),"")</f>
      </c>
      <c r="EV76">
        <f>IF($GI76&gt;=3,INDEX($DD:$DD,$GH76+3),"")</f>
      </c>
      <c r="EW76">
        <f>IF($GI76&gt;=4,INDEX($DD:$DD,$GH76+4),"")</f>
      </c>
      <c r="EX76">
        <f>IF($GI76&gt;=5,INDEX($DD:$DD,$GH76+5),"")</f>
      </c>
      <c r="EY76">
        <f>IF($GI76&gt;=6,INDEX($DD:$DD,$GH76+6),"")</f>
      </c>
      <c r="EZ76">
        <f>IF($GI76&gt;=7,INDEX($DD:$DD,$GH76+7),"")</f>
      </c>
      <c r="FA76">
        <f>IF($GI76&gt;=8,INDEX($DD:$DD,$GH76+8),"")</f>
      </c>
      <c r="FB76">
        <f>IF($GI76&gt;=9,INDEX($DD:$DD,$GH76+9),"")</f>
      </c>
      <c r="FC76">
        <f>IF($GI76&gt;=10,INDEX($DD:$DD,$GH76+10),"")</f>
      </c>
      <c r="FD76">
        <f>IF($GI76&gt;=11,INDEX($DD:$DD,$GH76+11),"")</f>
      </c>
      <c r="FE76">
        <f>IF($GI76&gt;=12,INDEX($DD:$DD,$GH76+12),"")</f>
      </c>
      <c r="FF76">
        <f>IF($GI76&gt;=13,INDEX($DD:$DD,$GH76+13),"")</f>
      </c>
      <c r="FG76">
        <f>IF($GI76&gt;=14,INDEX($DD:$DD,$GH76+14),"")</f>
      </c>
      <c r="FH76">
        <f>IF($GI76&gt;=15,INDEX($DD:$DD,$GH76+15),"")</f>
      </c>
      <c r="FI76">
        <f>IF($GI76&gt;=16,INDEX($DD:$DD,$GH76+16),"")</f>
      </c>
      <c r="FJ76">
        <f>IF($GI76&gt;=17,INDEX($DD:$DD,$GH76+17),"")</f>
      </c>
      <c r="FK76">
        <f>IF($GI76&gt;=18,INDEX($DD:$DD,$GH76+18),"")</f>
      </c>
      <c r="FL76">
        <f>IF($GI76&gt;=19,INDEX($DD:$DD,$GH76+19),"")</f>
      </c>
      <c r="FM76">
        <f>IF($GI76&gt;=20,INDEX($DD:$DD,$GH76+20),"")</f>
      </c>
      <c r="FN76">
        <f>IF($GI76&gt;=21,INDEX($DD:$DD,$GH76+21),"")</f>
      </c>
      <c r="FO76">
        <f>IF($GI76&gt;=22,INDEX($DD:$DD,$GH76+22),"")</f>
      </c>
      <c r="FP76">
        <f>IF($GI76&gt;=23,INDEX($DD:$DD,$GH76+23),"")</f>
      </c>
      <c r="FQ76">
        <f>IF($GI76&gt;=24,INDEX($DD:$DD,$GH76+24),"")</f>
      </c>
      <c r="FR76">
        <f>IF($GI76&gt;=25,INDEX($DD:$DD,$GH76+25),"")</f>
      </c>
      <c r="FS76">
        <f>IF($GI76&gt;=26,INDEX($DD:$DD,$GH76+26),"")</f>
      </c>
      <c r="FT76">
        <f>IF($GI76&gt;=27,INDEX($DD:$DD,$GH76+27),"")</f>
      </c>
      <c r="FU76">
        <f>IF($GI76&gt;=28,INDEX($DD:$DD,$GH76+28),"")</f>
      </c>
      <c r="FV76">
        <f>IF($GI76&gt;=29,INDEX($DD:$DD,$GH76+29),"")</f>
      </c>
      <c r="FW76">
        <f>IF($GI76&gt;=30,INDEX($DD:$DD,$GH76+30),"")</f>
      </c>
      <c r="FX76">
        <f>IF($GI76&gt;=31,INDEX($DD:$DD,$GH76+31),"")</f>
      </c>
      <c r="FY76">
        <f>IF($GI76&gt;=32,INDEX($DD:$DD,$GH76+32),"")</f>
      </c>
      <c r="FZ76">
        <f>IF($GI76&gt;=33,INDEX($DD:$DD,$GH76+33),"")</f>
      </c>
      <c r="GA76">
        <f>IF($GI76&gt;=34,INDEX($DD:$DD,$GH76+34),"")</f>
      </c>
      <c r="GB76">
        <f>IF($GI76&gt;=35,INDEX($DD:$DD,$GH76+35),"")</f>
      </c>
      <c r="GC76">
        <f>IF($GI76&gt;=36,INDEX($DD:$DD,$GH76+36),"")</f>
      </c>
      <c r="GD76">
        <f>IF($GI76&gt;=37,INDEX($DD:$DD,$GH76+37),"")</f>
      </c>
      <c r="GE76">
        <f>IF($GI76&gt;=38,INDEX($DD:$DD,$GH76+38),"")</f>
      </c>
      <c r="GF76">
        <f>IF($GI76&gt;=39,INDEX($DD:$DD,$GH76+39),"")</f>
      </c>
      <c r="GG76">
        <f>IF($GI76&gt;=40,INDEX($DD:$DD,$GH76+40),"")</f>
      </c>
      <c r="GH76">
        <f>IFERROR(MATCH($DB76,$DC$2:$DC$148,0)+1,0)</f>
      </c>
      <c r="GI76">
        <f>IFERROR(INDEX($DE$2:$DE$148,MATCH($DB76,$DC$2:$DC$148,0)),0)</f>
      </c>
      <c r="GJ76">
        <f>IFERROR(MATCH($S76,$DF$76:$ES$76,0),0)</f>
      </c>
      <c r="GK76">
        <f>IF($GJ76&gt;0,INDEX($ET$76:$GG$76,$GJ76),"")</f>
      </c>
      <c r="GL76" t="s">
        <v>426</v>
      </c>
      <c r="GN76">
        <f>IF($IW76&gt;=1,INDEX($GL:$GL,$IV76+1),"")</f>
      </c>
      <c r="GO76">
        <f>IF($IW76&gt;=2,INDEX($GL:$GL,$IV76+2),"")</f>
      </c>
      <c r="GP76">
        <f>IF($IW76&gt;=3,INDEX($GL:$GL,$IV76+3),"")</f>
      </c>
      <c r="GQ76">
        <f>IF($IW76&gt;=4,INDEX($GL:$GL,$IV76+4),"")</f>
      </c>
      <c r="GR76">
        <f>IF($IW76&gt;=5,INDEX($GL:$GL,$IV76+5),"")</f>
      </c>
      <c r="GS76">
        <f>IF($IW76&gt;=6,INDEX($GL:$GL,$IV76+6),"")</f>
      </c>
      <c r="GT76">
        <f>IF($IW76&gt;=7,INDEX($GL:$GL,$IV76+7),"")</f>
      </c>
      <c r="GU76">
        <f>IF($IW76&gt;=8,INDEX($GL:$GL,$IV76+8),"")</f>
      </c>
      <c r="GV76">
        <f>IF($IW76&gt;=9,INDEX($GL:$GL,$IV76+9),"")</f>
      </c>
      <c r="GW76">
        <f>IF($IW76&gt;=10,INDEX($GL:$GL,$IV76+10),"")</f>
      </c>
      <c r="GX76">
        <f>IF($IW76&gt;=11,INDEX($GL:$GL,$IV76+11),"")</f>
      </c>
      <c r="GY76">
        <f>IF($IW76&gt;=12,INDEX($GL:$GL,$IV76+12),"")</f>
      </c>
      <c r="GZ76">
        <f>IF($IW76&gt;=13,INDEX($GL:$GL,$IV76+13),"")</f>
      </c>
      <c r="HA76">
        <f>IF($IW76&gt;=14,INDEX($GL:$GL,$IV76+14),"")</f>
      </c>
      <c r="HB76">
        <f>IF($IW76&gt;=15,INDEX($GL:$GL,$IV76+15),"")</f>
      </c>
      <c r="HC76">
        <f>IF($IW76&gt;=16,INDEX($GL:$GL,$IV76+16),"")</f>
      </c>
      <c r="HD76">
        <f>IF($IW76&gt;=17,INDEX($GL:$GL,$IV76+17),"")</f>
      </c>
      <c r="HE76">
        <f>IF($IW76&gt;=18,INDEX($GL:$GL,$IV76+18),"")</f>
      </c>
      <c r="HF76">
        <f>IF($IW76&gt;=19,INDEX($GL:$GL,$IV76+19),"")</f>
      </c>
      <c r="HG76">
        <f>IF($IW76&gt;=20,INDEX($GL:$GL,$IV76+20),"")</f>
      </c>
      <c r="HH76">
        <f>IF($IW76&gt;=21,INDEX($GL:$GL,$IV76+21),"")</f>
      </c>
      <c r="HI76">
        <f>IF($IW76&gt;=22,INDEX($GL:$GL,$IV76+22),"")</f>
      </c>
      <c r="HJ76">
        <f>IF($IW76&gt;=23,INDEX($GL:$GL,$IV76+23),"")</f>
      </c>
      <c r="HK76">
        <f>IF($IW76&gt;=24,INDEX($GL:$GL,$IV76+24),"")</f>
      </c>
      <c r="HL76">
        <f>IF($IW76&gt;=25,INDEX($GL:$GL,$IV76+25),"")</f>
      </c>
      <c r="HM76">
        <f>IF($IW76&gt;=26,INDEX($GL:$GL,$IV76+26),"")</f>
      </c>
      <c r="HN76">
        <f>IF($IW76&gt;=27,INDEX($GL:$GL,$IV76+27),"")</f>
      </c>
      <c r="HO76">
        <f>IF($IW76&gt;=28,INDEX($GL:$GL,$IV76+28),"")</f>
      </c>
      <c r="HP76">
        <f>IF($IW76&gt;=29,INDEX($GL:$GL,$IV76+29),"")</f>
      </c>
      <c r="HQ76">
        <f>IF($IW76&gt;=30,INDEX($GL:$GL,$IV76+30),"")</f>
      </c>
      <c r="HR76">
        <f>IF($IW76&gt;=31,INDEX($GL:$GL,$IV76+31),"")</f>
      </c>
      <c r="HS76">
        <f>IF($IW76&gt;=32,INDEX($GL:$GL,$IV76+32),"")</f>
      </c>
      <c r="HT76">
        <f>IF($IW76&gt;=33,INDEX($GL:$GL,$IV76+33),"")</f>
      </c>
      <c r="HU76">
        <f>IF($IW76&gt;=34,INDEX($GL:$GL,$IV76+34),"")</f>
      </c>
      <c r="HV76">
        <f>IF($IW76&gt;=35,INDEX($GL:$GL,$IV76+35),"")</f>
      </c>
      <c r="HW76">
        <f>IF($IW76&gt;=36,INDEX($GL:$GL,$IV76+36),"")</f>
      </c>
      <c r="HX76">
        <f>IF($IW76&gt;=37,INDEX($GL:$GL,$IV76+37),"")</f>
      </c>
      <c r="HY76">
        <f>IF($IW76&gt;=38,INDEX($GL:$GL,$IV76+38),"")</f>
      </c>
      <c r="HZ76">
        <f>IF($IW76&gt;=39,INDEX($GL:$GL,$IV76+39),"")</f>
      </c>
      <c r="IA76">
        <f>IF($IW76&gt;=40,INDEX($GL:$GL,$IV76+40),"")</f>
      </c>
      <c r="IB76">
        <f>IF($IW76&gt;=41,INDEX($GL:$GL,$IV76+41),"")</f>
      </c>
      <c r="IC76">
        <f>IF($IW76&gt;=42,INDEX($GL:$GL,$IV76+42),"")</f>
      </c>
      <c r="ID76">
        <f>IF($IW76&gt;=43,INDEX($GL:$GL,$IV76+43),"")</f>
      </c>
      <c r="IE76">
        <f>IF($IW76&gt;=44,INDEX($GL:$GL,$IV76+44),"")</f>
      </c>
      <c r="IF76">
        <f>IF($IW76&gt;=45,INDEX($GL:$GL,$IV76+45),"")</f>
      </c>
      <c r="IG76">
        <f>IF($IW76&gt;=46,INDEX($GL:$GL,$IV76+46),"")</f>
      </c>
      <c r="IH76">
        <f>IF($IW76&gt;=47,INDEX($GL:$GL,$IV76+47),"")</f>
      </c>
      <c r="II76">
        <f>IF($IW76&gt;=48,INDEX($GL:$GL,$IV76+48),"")</f>
      </c>
      <c r="IJ76">
        <f>IF($IW76&gt;=49,INDEX($GL:$GL,$IV76+49),"")</f>
      </c>
      <c r="IK76">
        <f>IF($IW76&gt;=50,INDEX($GL:$GL,$IV76+50),"")</f>
      </c>
      <c r="IL76">
        <f>IF($IW76&gt;=51,INDEX($GL:$GL,$IV76+51),"")</f>
      </c>
      <c r="IM76">
        <f>IF($IW76&gt;=52,INDEX($GL:$GL,$IV76+52),"")</f>
      </c>
      <c r="IN76">
        <f>IF($IW76&gt;=53,INDEX($GL:$GL,$IV76+53),"")</f>
      </c>
      <c r="IO76">
        <f>IF($IW76&gt;=54,INDEX($GL:$GL,$IV76+54),"")</f>
      </c>
      <c r="IP76">
        <f>IF($IW76&gt;=55,INDEX($GL:$GL,$IV76+55),"")</f>
      </c>
      <c r="IQ76">
        <f>IF($IW76&gt;=56,INDEX($GL:$GL,$IV76+56),"")</f>
      </c>
      <c r="IR76">
        <f>IF($IW76&gt;=57,INDEX($GL:$GL,$IV76+57),"")</f>
      </c>
      <c r="IS76">
        <f>IF($IW76&gt;=58,INDEX($GL:$GL,$IV76+58),"")</f>
      </c>
      <c r="IT76">
        <f>IF($IW76&gt;=59,INDEX($GL:$GL,$IV76+59),"")</f>
      </c>
      <c r="IU76">
        <f>IF($IW76&gt;=60,INDEX($GL:$GL,$IV76+60),"")</f>
      </c>
      <c r="IV76">
        <f>IFERROR(MATCH($GK76,$GL$2:$GL$324,0)+1,0)</f>
      </c>
      <c r="IW76">
        <f>IFERROR(INDEX($GM$2:$GM$324,MATCH($GK76,$GL$2:$GL$324,0)),0)</f>
      </c>
      <c r="IX76" t="s">
        <v>34</v>
      </c>
      <c r="IY76" t="s">
        <v>34</v>
      </c>
    </row>
    <row r="77" spans="1:259" x14ac:dyDescent="0.25">
      <c r="K77">
        <f>IF(OR($N77="",$J77=""),"",IFERROR($N77/$J77,0))</f>
      </c>
      <c r="L77">
        <f>IF($N77="","",
SUM($M77,$O77,$T77,$P77,$R77)*
(1-IF($U77="",0,VALUE($U77)/100)))</f>
      </c>
      <c r="M77">
        <f>IF($N77="","",$N77)</f>
      </c>
      <c r="O77">
        <f>IF($N77="","",
IF($H77="","",
IF(ISNUMBER(SEARCH("exempt",LOWER($H77))),0,
$N77*(VALUE(SUBSTITUTE($H77,"%",""))/100))))</f>
      </c>
      <c r="V77">
        <f>IFERROR(IF(FIND(" - ",$E77)&gt;0,MID($E77,FIND(" - ",$E77)+3,LEN($E77)),""),"")</f>
      </c>
      <c r="AE77" t="s">
        <v>427</v>
      </c>
      <c r="AJ77">
        <f>IFERROR(LEFT($E77,FIND(" - ",$E77)-1),$E77)</f>
      </c>
      <c r="AK77" t="s">
        <v>72</v>
      </c>
      <c r="AM77">
        <f>IF($CB77&gt;=1,INDEX($AK:$AK,$CA77+1),"")</f>
      </c>
      <c r="AN77">
        <f>IF($CB77&gt;=2,INDEX($AK:$AK,$CA77+2),"")</f>
      </c>
      <c r="AO77">
        <f>IF($CB77&gt;=3,INDEX($AK:$AK,$CA77+3),"")</f>
      </c>
      <c r="AP77">
        <f>IF($CB77&gt;=4,INDEX($AK:$AK,$CA77+4),"")</f>
      </c>
      <c r="AQ77">
        <f>IF($CB77&gt;=5,INDEX($AK:$AK,$CA77+5),"")</f>
      </c>
      <c r="AR77">
        <f>IF($CB77&gt;=6,INDEX($AK:$AK,$CA77+6),"")</f>
      </c>
      <c r="AS77">
        <f>IF($CB77&gt;=7,INDEX($AK:$AK,$CA77+7),"")</f>
      </c>
      <c r="AT77">
        <f>IF($CB77&gt;=8,INDEX($AK:$AK,$CA77+8),"")</f>
      </c>
      <c r="AU77">
        <f>IF($CB77&gt;=9,INDEX($AK:$AK,$CA77+9),"")</f>
      </c>
      <c r="AV77">
        <f>IF($CB77&gt;=10,INDEX($AK:$AK,$CA77+10),"")</f>
      </c>
      <c r="AW77">
        <f>IF($CB77&gt;=11,INDEX($AK:$AK,$CA77+11),"")</f>
      </c>
      <c r="AX77">
        <f>IF($CB77&gt;=12,INDEX($AK:$AK,$CA77+12),"")</f>
      </c>
      <c r="AY77">
        <f>IF($CB77&gt;=13,INDEX($AK:$AK,$CA77+13),"")</f>
      </c>
      <c r="AZ77">
        <f>IF($CB77&gt;=14,INDEX($AK:$AK,$CA77+14),"")</f>
      </c>
      <c r="BA77">
        <f>IF($CB77&gt;=15,INDEX($AK:$AK,$CA77+15),"")</f>
      </c>
      <c r="BB77">
        <f>IF($CB77&gt;=16,INDEX($AK:$AK,$CA77+16),"")</f>
      </c>
      <c r="BC77">
        <f>IF($CB77&gt;=17,INDEX($AK:$AK,$CA77+17),"")</f>
      </c>
      <c r="BD77">
        <f>IF($CB77&gt;=18,INDEX($AK:$AK,$CA77+18),"")</f>
      </c>
      <c r="BE77">
        <f>IF($CB77&gt;=19,INDEX($AK:$AK,$CA77+19),"")</f>
      </c>
      <c r="BF77">
        <f>IF($CB77&gt;=20,INDEX($AK:$AK,$CA77+20),"")</f>
      </c>
      <c r="BG77">
        <f>IF($CB77&gt;=21,INDEX($AK:$AK,$CA77+21),"")</f>
      </c>
      <c r="BH77">
        <f>IF($CB77&gt;=22,INDEX($AK:$AK,$CA77+22),"")</f>
      </c>
      <c r="BI77">
        <f>IF($CB77&gt;=23,INDEX($AK:$AK,$CA77+23),"")</f>
      </c>
      <c r="BJ77">
        <f>IF($CB77&gt;=24,INDEX($AK:$AK,$CA77+24),"")</f>
      </c>
      <c r="BK77">
        <f>IF($CB77&gt;=25,INDEX($AK:$AK,$CA77+25),"")</f>
      </c>
      <c r="BL77">
        <f>IF($CB77&gt;=26,INDEX($AK:$AK,$CA77+26),"")</f>
      </c>
      <c r="BM77">
        <f>IF($CB77&gt;=27,INDEX($AK:$AK,$CA77+27),"")</f>
      </c>
      <c r="BN77">
        <f>IF($CB77&gt;=28,INDEX($AK:$AK,$CA77+28),"")</f>
      </c>
      <c r="BO77">
        <f>IF($CB77&gt;=29,INDEX($AK:$AK,$CA77+29),"")</f>
      </c>
      <c r="BP77">
        <f>IF($CB77&gt;=30,INDEX($AK:$AK,$CA77+30),"")</f>
      </c>
      <c r="BQ77">
        <f>IF($CB77&gt;=31,INDEX($AK:$AK,$CA77+31),"")</f>
      </c>
      <c r="BR77">
        <f>IF($CB77&gt;=32,INDEX($AK:$AK,$CA77+32),"")</f>
      </c>
      <c r="BS77">
        <f>IF($CB77&gt;=33,INDEX($AK:$AK,$CA77+33),"")</f>
      </c>
      <c r="BT77">
        <f>IF($CB77&gt;=34,INDEX($AK:$AK,$CA77+34),"")</f>
      </c>
      <c r="BU77">
        <f>IF($CB77&gt;=35,INDEX($AK:$AK,$CA77+35),"")</f>
      </c>
      <c r="BV77">
        <f>IF($CB77&gt;=36,INDEX($AK:$AK,$CA77+36),"")</f>
      </c>
      <c r="BW77">
        <f>IF($CB77&gt;=37,INDEX($AK:$AK,$CA77+37),"")</f>
      </c>
      <c r="BX77">
        <f>IF($CB77&gt;=38,INDEX($AK:$AK,$CA77+38),"")</f>
      </c>
      <c r="BY77">
        <f>IF($CB77&gt;=39,INDEX($AK:$AK,$CA77+39),"")</f>
      </c>
      <c r="BZ77">
        <f>IF($CB77&gt;=40,INDEX($AK:$AK,$CA77+40),"")</f>
      </c>
      <c r="CA77">
        <f>IFERROR(MATCH($AJ77,$AK$2:$AK$134,0)+1,0)</f>
      </c>
      <c r="CB77">
        <f>IFERROR(INDEX($AL$2:$AL$134,MATCH($AJ77,$AK$2:$AK$134,0)),0)</f>
      </c>
      <c r="CC77">
        <f>IFERROR(LEFT($F77,FIND(" - ",$F77)-1),$F77)</f>
      </c>
      <c r="CD77" t="s">
        <v>428</v>
      </c>
      <c r="CE77">
        <v>1</v>
      </c>
      <c r="CF77">
        <f>IF($DA77&gt;=1,INDEX($CD:$CD,$CZ77+1),"")</f>
      </c>
      <c r="CG77">
        <f>IF($DA77&gt;=2,INDEX($CD:$CD,$CZ77+2),"")</f>
      </c>
      <c r="CH77">
        <f>IF($DA77&gt;=3,INDEX($CD:$CD,$CZ77+3),"")</f>
      </c>
      <c r="CI77">
        <f>IF($DA77&gt;=4,INDEX($CD:$CD,$CZ77+4),"")</f>
      </c>
      <c r="CJ77">
        <f>IF($DA77&gt;=5,INDEX($CD:$CD,$CZ77+5),"")</f>
      </c>
      <c r="CK77">
        <f>IF($DA77&gt;=6,INDEX($CD:$CD,$CZ77+6),"")</f>
      </c>
      <c r="CL77">
        <f>IF($DA77&gt;=7,INDEX($CD:$CD,$CZ77+7),"")</f>
      </c>
      <c r="CM77">
        <f>IF($DA77&gt;=8,INDEX($CD:$CD,$CZ77+8),"")</f>
      </c>
      <c r="CN77">
        <f>IF($DA77&gt;=9,INDEX($CD:$CD,$CZ77+9),"")</f>
      </c>
      <c r="CO77">
        <f>IF($DA77&gt;=10,INDEX($CD:$CD,$CZ77+10),"")</f>
      </c>
      <c r="CP77">
        <f>IF($DA77&gt;=11,INDEX($CD:$CD,$CZ77+11),"")</f>
      </c>
      <c r="CQ77">
        <f>IF($DA77&gt;=12,INDEX($CD:$CD,$CZ77+12),"")</f>
      </c>
      <c r="CR77">
        <f>IF($DA77&gt;=13,INDEX($CD:$CD,$CZ77+13),"")</f>
      </c>
      <c r="CS77">
        <f>IF($DA77&gt;=14,INDEX($CD:$CD,$CZ77+14),"")</f>
      </c>
      <c r="CT77">
        <f>IF($DA77&gt;=15,INDEX($CD:$CD,$CZ77+15),"")</f>
      </c>
      <c r="CU77">
        <f>IF($DA77&gt;=16,INDEX($CD:$CD,$CZ77+16),"")</f>
      </c>
      <c r="CV77">
        <f>IF($DA77&gt;=17,INDEX($CD:$CD,$CZ77+17),"")</f>
      </c>
      <c r="CW77">
        <f>IF($DA77&gt;=18,INDEX($CD:$CD,$CZ77+18),"")</f>
      </c>
      <c r="CX77">
        <f>IF($DA77&gt;=19,INDEX($CD:$CD,$CZ77+19),"")</f>
      </c>
      <c r="CY77">
        <f>IF($DA77&gt;=20,INDEX($CD:$CD,$CZ77+20),"")</f>
      </c>
      <c r="CZ77">
        <f>IFERROR(MATCH($CC77,$CD$2:$CD$263,0)+1,0)</f>
      </c>
      <c r="DA77">
        <f>IFERROR(INDEX($CE$2:$CE$263,MATCH($CC77,$CD$2:$CD$263,0)),0)</f>
      </c>
      <c r="DB77">
        <f>IFERROR(INDEX($AI:$AI,MATCH($H77,$AH:$AH,0))&amp;"","")</f>
      </c>
      <c r="DC77" t="s">
        <v>42</v>
      </c>
      <c r="DD77" t="s">
        <v>34</v>
      </c>
      <c r="DF77">
        <f>IF($GI77&gt;=1,INDEX($DC:$DC,$GH77+1),"")</f>
      </c>
      <c r="DG77">
        <f>IF($GI77&gt;=2,INDEX($DC:$DC,$GH77+2),"")</f>
      </c>
      <c r="DH77">
        <f>IF($GI77&gt;=3,INDEX($DC:$DC,$GH77+3),"")</f>
      </c>
      <c r="DI77">
        <f>IF($GI77&gt;=4,INDEX($DC:$DC,$GH77+4),"")</f>
      </c>
      <c r="DJ77">
        <f>IF($GI77&gt;=5,INDEX($DC:$DC,$GH77+5),"")</f>
      </c>
      <c r="DK77">
        <f>IF($GI77&gt;=6,INDEX($DC:$DC,$GH77+6),"")</f>
      </c>
      <c r="DL77">
        <f>IF($GI77&gt;=7,INDEX($DC:$DC,$GH77+7),"")</f>
      </c>
      <c r="DM77">
        <f>IF($GI77&gt;=8,INDEX($DC:$DC,$GH77+8),"")</f>
      </c>
      <c r="DN77">
        <f>IF($GI77&gt;=9,INDEX($DC:$DC,$GH77+9),"")</f>
      </c>
      <c r="DO77">
        <f>IF($GI77&gt;=10,INDEX($DC:$DC,$GH77+10),"")</f>
      </c>
      <c r="DP77">
        <f>IF($GI77&gt;=11,INDEX($DC:$DC,$GH77+11),"")</f>
      </c>
      <c r="DQ77">
        <f>IF($GI77&gt;=12,INDEX($DC:$DC,$GH77+12),"")</f>
      </c>
      <c r="DR77">
        <f>IF($GI77&gt;=13,INDEX($DC:$DC,$GH77+13),"")</f>
      </c>
      <c r="DS77">
        <f>IF($GI77&gt;=14,INDEX($DC:$DC,$GH77+14),"")</f>
      </c>
      <c r="DT77">
        <f>IF($GI77&gt;=15,INDEX($DC:$DC,$GH77+15),"")</f>
      </c>
      <c r="DU77">
        <f>IF($GI77&gt;=16,INDEX($DC:$DC,$GH77+16),"")</f>
      </c>
      <c r="DV77">
        <f>IF($GI77&gt;=17,INDEX($DC:$DC,$GH77+17),"")</f>
      </c>
      <c r="DW77">
        <f>IF($GI77&gt;=18,INDEX($DC:$DC,$GH77+18),"")</f>
      </c>
      <c r="DX77">
        <f>IF($GI77&gt;=19,INDEX($DC:$DC,$GH77+19),"")</f>
      </c>
      <c r="DY77">
        <f>IF($GI77&gt;=20,INDEX($DC:$DC,$GH77+20),"")</f>
      </c>
      <c r="DZ77">
        <f>IF($GI77&gt;=21,INDEX($DC:$DC,$GH77+21),"")</f>
      </c>
      <c r="EA77">
        <f>IF($GI77&gt;=22,INDEX($DC:$DC,$GH77+22),"")</f>
      </c>
      <c r="EB77">
        <f>IF($GI77&gt;=23,INDEX($DC:$DC,$GH77+23),"")</f>
      </c>
      <c r="EC77">
        <f>IF($GI77&gt;=24,INDEX($DC:$DC,$GH77+24),"")</f>
      </c>
      <c r="ED77">
        <f>IF($GI77&gt;=25,INDEX($DC:$DC,$GH77+25),"")</f>
      </c>
      <c r="EE77">
        <f>IF($GI77&gt;=26,INDEX($DC:$DC,$GH77+26),"")</f>
      </c>
      <c r="EF77">
        <f>IF($GI77&gt;=27,INDEX($DC:$DC,$GH77+27),"")</f>
      </c>
      <c r="EG77">
        <f>IF($GI77&gt;=28,INDEX($DC:$DC,$GH77+28),"")</f>
      </c>
      <c r="EH77">
        <f>IF($GI77&gt;=29,INDEX($DC:$DC,$GH77+29),"")</f>
      </c>
      <c r="EI77">
        <f>IF($GI77&gt;=30,INDEX($DC:$DC,$GH77+30),"")</f>
      </c>
      <c r="EJ77">
        <f>IF($GI77&gt;=31,INDEX($DC:$DC,$GH77+31),"")</f>
      </c>
      <c r="EK77">
        <f>IF($GI77&gt;=32,INDEX($DC:$DC,$GH77+32),"")</f>
      </c>
      <c r="EL77">
        <f>IF($GI77&gt;=33,INDEX($DC:$DC,$GH77+33),"")</f>
      </c>
      <c r="EM77">
        <f>IF($GI77&gt;=34,INDEX($DC:$DC,$GH77+34),"")</f>
      </c>
      <c r="EN77">
        <f>IF($GI77&gt;=35,INDEX($DC:$DC,$GH77+35),"")</f>
      </c>
      <c r="EO77">
        <f>IF($GI77&gt;=36,INDEX($DC:$DC,$GH77+36),"")</f>
      </c>
      <c r="EP77">
        <f>IF($GI77&gt;=37,INDEX($DC:$DC,$GH77+37),"")</f>
      </c>
      <c r="EQ77">
        <f>IF($GI77&gt;=38,INDEX($DC:$DC,$GH77+38),"")</f>
      </c>
      <c r="ER77">
        <f>IF($GI77&gt;=39,INDEX($DC:$DC,$GH77+39),"")</f>
      </c>
      <c r="ES77">
        <f>IF($GI77&gt;=40,INDEX($DC:$DC,$GH77+40),"")</f>
      </c>
      <c r="ET77">
        <f>IF($GI77&gt;=1,INDEX($DD:$DD,$GH77+1),"")</f>
      </c>
      <c r="EU77">
        <f>IF($GI77&gt;=2,INDEX($DD:$DD,$GH77+2),"")</f>
      </c>
      <c r="EV77">
        <f>IF($GI77&gt;=3,INDEX($DD:$DD,$GH77+3),"")</f>
      </c>
      <c r="EW77">
        <f>IF($GI77&gt;=4,INDEX($DD:$DD,$GH77+4),"")</f>
      </c>
      <c r="EX77">
        <f>IF($GI77&gt;=5,INDEX($DD:$DD,$GH77+5),"")</f>
      </c>
      <c r="EY77">
        <f>IF($GI77&gt;=6,INDEX($DD:$DD,$GH77+6),"")</f>
      </c>
      <c r="EZ77">
        <f>IF($GI77&gt;=7,INDEX($DD:$DD,$GH77+7),"")</f>
      </c>
      <c r="FA77">
        <f>IF($GI77&gt;=8,INDEX($DD:$DD,$GH77+8),"")</f>
      </c>
      <c r="FB77">
        <f>IF($GI77&gt;=9,INDEX($DD:$DD,$GH77+9),"")</f>
      </c>
      <c r="FC77">
        <f>IF($GI77&gt;=10,INDEX($DD:$DD,$GH77+10),"")</f>
      </c>
      <c r="FD77">
        <f>IF($GI77&gt;=11,INDEX($DD:$DD,$GH77+11),"")</f>
      </c>
      <c r="FE77">
        <f>IF($GI77&gt;=12,INDEX($DD:$DD,$GH77+12),"")</f>
      </c>
      <c r="FF77">
        <f>IF($GI77&gt;=13,INDEX($DD:$DD,$GH77+13),"")</f>
      </c>
      <c r="FG77">
        <f>IF($GI77&gt;=14,INDEX($DD:$DD,$GH77+14),"")</f>
      </c>
      <c r="FH77">
        <f>IF($GI77&gt;=15,INDEX($DD:$DD,$GH77+15),"")</f>
      </c>
      <c r="FI77">
        <f>IF($GI77&gt;=16,INDEX($DD:$DD,$GH77+16),"")</f>
      </c>
      <c r="FJ77">
        <f>IF($GI77&gt;=17,INDEX($DD:$DD,$GH77+17),"")</f>
      </c>
      <c r="FK77">
        <f>IF($GI77&gt;=18,INDEX($DD:$DD,$GH77+18),"")</f>
      </c>
      <c r="FL77">
        <f>IF($GI77&gt;=19,INDEX($DD:$DD,$GH77+19),"")</f>
      </c>
      <c r="FM77">
        <f>IF($GI77&gt;=20,INDEX($DD:$DD,$GH77+20),"")</f>
      </c>
      <c r="FN77">
        <f>IF($GI77&gt;=21,INDEX($DD:$DD,$GH77+21),"")</f>
      </c>
      <c r="FO77">
        <f>IF($GI77&gt;=22,INDEX($DD:$DD,$GH77+22),"")</f>
      </c>
      <c r="FP77">
        <f>IF($GI77&gt;=23,INDEX($DD:$DD,$GH77+23),"")</f>
      </c>
      <c r="FQ77">
        <f>IF($GI77&gt;=24,INDEX($DD:$DD,$GH77+24),"")</f>
      </c>
      <c r="FR77">
        <f>IF($GI77&gt;=25,INDEX($DD:$DD,$GH77+25),"")</f>
      </c>
      <c r="FS77">
        <f>IF($GI77&gt;=26,INDEX($DD:$DD,$GH77+26),"")</f>
      </c>
      <c r="FT77">
        <f>IF($GI77&gt;=27,INDEX($DD:$DD,$GH77+27),"")</f>
      </c>
      <c r="FU77">
        <f>IF($GI77&gt;=28,INDEX($DD:$DD,$GH77+28),"")</f>
      </c>
      <c r="FV77">
        <f>IF($GI77&gt;=29,INDEX($DD:$DD,$GH77+29),"")</f>
      </c>
      <c r="FW77">
        <f>IF($GI77&gt;=30,INDEX($DD:$DD,$GH77+30),"")</f>
      </c>
      <c r="FX77">
        <f>IF($GI77&gt;=31,INDEX($DD:$DD,$GH77+31),"")</f>
      </c>
      <c r="FY77">
        <f>IF($GI77&gt;=32,INDEX($DD:$DD,$GH77+32),"")</f>
      </c>
      <c r="FZ77">
        <f>IF($GI77&gt;=33,INDEX($DD:$DD,$GH77+33),"")</f>
      </c>
      <c r="GA77">
        <f>IF($GI77&gt;=34,INDEX($DD:$DD,$GH77+34),"")</f>
      </c>
      <c r="GB77">
        <f>IF($GI77&gt;=35,INDEX($DD:$DD,$GH77+35),"")</f>
      </c>
      <c r="GC77">
        <f>IF($GI77&gt;=36,INDEX($DD:$DD,$GH77+36),"")</f>
      </c>
      <c r="GD77">
        <f>IF($GI77&gt;=37,INDEX($DD:$DD,$GH77+37),"")</f>
      </c>
      <c r="GE77">
        <f>IF($GI77&gt;=38,INDEX($DD:$DD,$GH77+38),"")</f>
      </c>
      <c r="GF77">
        <f>IF($GI77&gt;=39,INDEX($DD:$DD,$GH77+39),"")</f>
      </c>
      <c r="GG77">
        <f>IF($GI77&gt;=40,INDEX($DD:$DD,$GH77+40),"")</f>
      </c>
      <c r="GH77">
        <f>IFERROR(MATCH($DB77,$DC$2:$DC$148,0)+1,0)</f>
      </c>
      <c r="GI77">
        <f>IFERROR(INDEX($DE$2:$DE$148,MATCH($DB77,$DC$2:$DC$148,0)),0)</f>
      </c>
      <c r="GJ77">
        <f>IFERROR(MATCH($S77,$DF$77:$ES$77,0),0)</f>
      </c>
      <c r="GK77">
        <f>IF($GJ77&gt;0,INDEX($ET$77:$GG$77,$GJ77),"")</f>
      </c>
      <c r="GL77" t="s">
        <v>429</v>
      </c>
      <c r="GN77">
        <f>IF($IW77&gt;=1,INDEX($GL:$GL,$IV77+1),"")</f>
      </c>
      <c r="GO77">
        <f>IF($IW77&gt;=2,INDEX($GL:$GL,$IV77+2),"")</f>
      </c>
      <c r="GP77">
        <f>IF($IW77&gt;=3,INDEX($GL:$GL,$IV77+3),"")</f>
      </c>
      <c r="GQ77">
        <f>IF($IW77&gt;=4,INDEX($GL:$GL,$IV77+4),"")</f>
      </c>
      <c r="GR77">
        <f>IF($IW77&gt;=5,INDEX($GL:$GL,$IV77+5),"")</f>
      </c>
      <c r="GS77">
        <f>IF($IW77&gt;=6,INDEX($GL:$GL,$IV77+6),"")</f>
      </c>
      <c r="GT77">
        <f>IF($IW77&gt;=7,INDEX($GL:$GL,$IV77+7),"")</f>
      </c>
      <c r="GU77">
        <f>IF($IW77&gt;=8,INDEX($GL:$GL,$IV77+8),"")</f>
      </c>
      <c r="GV77">
        <f>IF($IW77&gt;=9,INDEX($GL:$GL,$IV77+9),"")</f>
      </c>
      <c r="GW77">
        <f>IF($IW77&gt;=10,INDEX($GL:$GL,$IV77+10),"")</f>
      </c>
      <c r="GX77">
        <f>IF($IW77&gt;=11,INDEX($GL:$GL,$IV77+11),"")</f>
      </c>
      <c r="GY77">
        <f>IF($IW77&gt;=12,INDEX($GL:$GL,$IV77+12),"")</f>
      </c>
      <c r="GZ77">
        <f>IF($IW77&gt;=13,INDEX($GL:$GL,$IV77+13),"")</f>
      </c>
      <c r="HA77">
        <f>IF($IW77&gt;=14,INDEX($GL:$GL,$IV77+14),"")</f>
      </c>
      <c r="HB77">
        <f>IF($IW77&gt;=15,INDEX($GL:$GL,$IV77+15),"")</f>
      </c>
      <c r="HC77">
        <f>IF($IW77&gt;=16,INDEX($GL:$GL,$IV77+16),"")</f>
      </c>
      <c r="HD77">
        <f>IF($IW77&gt;=17,INDEX($GL:$GL,$IV77+17),"")</f>
      </c>
      <c r="HE77">
        <f>IF($IW77&gt;=18,INDEX($GL:$GL,$IV77+18),"")</f>
      </c>
      <c r="HF77">
        <f>IF($IW77&gt;=19,INDEX($GL:$GL,$IV77+19),"")</f>
      </c>
      <c r="HG77">
        <f>IF($IW77&gt;=20,INDEX($GL:$GL,$IV77+20),"")</f>
      </c>
      <c r="HH77">
        <f>IF($IW77&gt;=21,INDEX($GL:$GL,$IV77+21),"")</f>
      </c>
      <c r="HI77">
        <f>IF($IW77&gt;=22,INDEX($GL:$GL,$IV77+22),"")</f>
      </c>
      <c r="HJ77">
        <f>IF($IW77&gt;=23,INDEX($GL:$GL,$IV77+23),"")</f>
      </c>
      <c r="HK77">
        <f>IF($IW77&gt;=24,INDEX($GL:$GL,$IV77+24),"")</f>
      </c>
      <c r="HL77">
        <f>IF($IW77&gt;=25,INDEX($GL:$GL,$IV77+25),"")</f>
      </c>
      <c r="HM77">
        <f>IF($IW77&gt;=26,INDEX($GL:$GL,$IV77+26),"")</f>
      </c>
      <c r="HN77">
        <f>IF($IW77&gt;=27,INDEX($GL:$GL,$IV77+27),"")</f>
      </c>
      <c r="HO77">
        <f>IF($IW77&gt;=28,INDEX($GL:$GL,$IV77+28),"")</f>
      </c>
      <c r="HP77">
        <f>IF($IW77&gt;=29,INDEX($GL:$GL,$IV77+29),"")</f>
      </c>
      <c r="HQ77">
        <f>IF($IW77&gt;=30,INDEX($GL:$GL,$IV77+30),"")</f>
      </c>
      <c r="HR77">
        <f>IF($IW77&gt;=31,INDEX($GL:$GL,$IV77+31),"")</f>
      </c>
      <c r="HS77">
        <f>IF($IW77&gt;=32,INDEX($GL:$GL,$IV77+32),"")</f>
      </c>
      <c r="HT77">
        <f>IF($IW77&gt;=33,INDEX($GL:$GL,$IV77+33),"")</f>
      </c>
      <c r="HU77">
        <f>IF($IW77&gt;=34,INDEX($GL:$GL,$IV77+34),"")</f>
      </c>
      <c r="HV77">
        <f>IF($IW77&gt;=35,INDEX($GL:$GL,$IV77+35),"")</f>
      </c>
      <c r="HW77">
        <f>IF($IW77&gt;=36,INDEX($GL:$GL,$IV77+36),"")</f>
      </c>
      <c r="HX77">
        <f>IF($IW77&gt;=37,INDEX($GL:$GL,$IV77+37),"")</f>
      </c>
      <c r="HY77">
        <f>IF($IW77&gt;=38,INDEX($GL:$GL,$IV77+38),"")</f>
      </c>
      <c r="HZ77">
        <f>IF($IW77&gt;=39,INDEX($GL:$GL,$IV77+39),"")</f>
      </c>
      <c r="IA77">
        <f>IF($IW77&gt;=40,INDEX($GL:$GL,$IV77+40),"")</f>
      </c>
      <c r="IB77">
        <f>IF($IW77&gt;=41,INDEX($GL:$GL,$IV77+41),"")</f>
      </c>
      <c r="IC77">
        <f>IF($IW77&gt;=42,INDEX($GL:$GL,$IV77+42),"")</f>
      </c>
      <c r="ID77">
        <f>IF($IW77&gt;=43,INDEX($GL:$GL,$IV77+43),"")</f>
      </c>
      <c r="IE77">
        <f>IF($IW77&gt;=44,INDEX($GL:$GL,$IV77+44),"")</f>
      </c>
      <c r="IF77">
        <f>IF($IW77&gt;=45,INDEX($GL:$GL,$IV77+45),"")</f>
      </c>
      <c r="IG77">
        <f>IF($IW77&gt;=46,INDEX($GL:$GL,$IV77+46),"")</f>
      </c>
      <c r="IH77">
        <f>IF($IW77&gt;=47,INDEX($GL:$GL,$IV77+47),"")</f>
      </c>
      <c r="II77">
        <f>IF($IW77&gt;=48,INDEX($GL:$GL,$IV77+48),"")</f>
      </c>
      <c r="IJ77">
        <f>IF($IW77&gt;=49,INDEX($GL:$GL,$IV77+49),"")</f>
      </c>
      <c r="IK77">
        <f>IF($IW77&gt;=50,INDEX($GL:$GL,$IV77+50),"")</f>
      </c>
      <c r="IL77">
        <f>IF($IW77&gt;=51,INDEX($GL:$GL,$IV77+51),"")</f>
      </c>
      <c r="IM77">
        <f>IF($IW77&gt;=52,INDEX($GL:$GL,$IV77+52),"")</f>
      </c>
      <c r="IN77">
        <f>IF($IW77&gt;=53,INDEX($GL:$GL,$IV77+53),"")</f>
      </c>
      <c r="IO77">
        <f>IF($IW77&gt;=54,INDEX($GL:$GL,$IV77+54),"")</f>
      </c>
      <c r="IP77">
        <f>IF($IW77&gt;=55,INDEX($GL:$GL,$IV77+55),"")</f>
      </c>
      <c r="IQ77">
        <f>IF($IW77&gt;=56,INDEX($GL:$GL,$IV77+56),"")</f>
      </c>
      <c r="IR77">
        <f>IF($IW77&gt;=57,INDEX($GL:$GL,$IV77+57),"")</f>
      </c>
      <c r="IS77">
        <f>IF($IW77&gt;=58,INDEX($GL:$GL,$IV77+58),"")</f>
      </c>
      <c r="IT77">
        <f>IF($IW77&gt;=59,INDEX($GL:$GL,$IV77+59),"")</f>
      </c>
      <c r="IU77">
        <f>IF($IW77&gt;=60,INDEX($GL:$GL,$IV77+60),"")</f>
      </c>
      <c r="IV77">
        <f>IFERROR(MATCH($GK77,$GL$2:$GL$324,0)+1,0)</f>
      </c>
      <c r="IW77">
        <f>IFERROR(INDEX($GM$2:$GM$324,MATCH($GK77,$GL$2:$GL$324,0)),0)</f>
      </c>
      <c r="IX77" t="s">
        <v>34</v>
      </c>
      <c r="IY77" t="s">
        <v>34</v>
      </c>
    </row>
    <row r="78" spans="1:259" x14ac:dyDescent="0.25">
      <c r="K78">
        <f>IF(OR($N78="",$J78=""),"",IFERROR($N78/$J78,0))</f>
      </c>
      <c r="L78">
        <f>IF($N78="","",
SUM($M78,$O78,$T78,$P78,$R78)*
(1-IF($U78="",0,VALUE($U78)/100)))</f>
      </c>
      <c r="M78">
        <f>IF($N78="","",$N78)</f>
      </c>
      <c r="O78">
        <f>IF($N78="","",
IF($H78="","",
IF(ISNUMBER(SEARCH("exempt",LOWER($H78))),0,
$N78*(VALUE(SUBSTITUTE($H78,"%",""))/100))))</f>
      </c>
      <c r="V78">
        <f>IFERROR(IF(FIND(" - ",$E78)&gt;0,MID($E78,FIND(" - ",$E78)+3,LEN($E78)),""),"")</f>
      </c>
      <c r="AE78" t="s">
        <v>430</v>
      </c>
      <c r="AJ78">
        <f>IFERROR(LEFT($E78,FIND(" - ",$E78)-1),$E78)</f>
      </c>
      <c r="AK78" t="s">
        <v>87</v>
      </c>
      <c r="AM78">
        <f>IF($CB78&gt;=1,INDEX($AK:$AK,$CA78+1),"")</f>
      </c>
      <c r="AN78">
        <f>IF($CB78&gt;=2,INDEX($AK:$AK,$CA78+2),"")</f>
      </c>
      <c r="AO78">
        <f>IF($CB78&gt;=3,INDEX($AK:$AK,$CA78+3),"")</f>
      </c>
      <c r="AP78">
        <f>IF($CB78&gt;=4,INDEX($AK:$AK,$CA78+4),"")</f>
      </c>
      <c r="AQ78">
        <f>IF($CB78&gt;=5,INDEX($AK:$AK,$CA78+5),"")</f>
      </c>
      <c r="AR78">
        <f>IF($CB78&gt;=6,INDEX($AK:$AK,$CA78+6),"")</f>
      </c>
      <c r="AS78">
        <f>IF($CB78&gt;=7,INDEX($AK:$AK,$CA78+7),"")</f>
      </c>
      <c r="AT78">
        <f>IF($CB78&gt;=8,INDEX($AK:$AK,$CA78+8),"")</f>
      </c>
      <c r="AU78">
        <f>IF($CB78&gt;=9,INDEX($AK:$AK,$CA78+9),"")</f>
      </c>
      <c r="AV78">
        <f>IF($CB78&gt;=10,INDEX($AK:$AK,$CA78+10),"")</f>
      </c>
      <c r="AW78">
        <f>IF($CB78&gt;=11,INDEX($AK:$AK,$CA78+11),"")</f>
      </c>
      <c r="AX78">
        <f>IF($CB78&gt;=12,INDEX($AK:$AK,$CA78+12),"")</f>
      </c>
      <c r="AY78">
        <f>IF($CB78&gt;=13,INDEX($AK:$AK,$CA78+13),"")</f>
      </c>
      <c r="AZ78">
        <f>IF($CB78&gt;=14,INDEX($AK:$AK,$CA78+14),"")</f>
      </c>
      <c r="BA78">
        <f>IF($CB78&gt;=15,INDEX($AK:$AK,$CA78+15),"")</f>
      </c>
      <c r="BB78">
        <f>IF($CB78&gt;=16,INDEX($AK:$AK,$CA78+16),"")</f>
      </c>
      <c r="BC78">
        <f>IF($CB78&gt;=17,INDEX($AK:$AK,$CA78+17),"")</f>
      </c>
      <c r="BD78">
        <f>IF($CB78&gt;=18,INDEX($AK:$AK,$CA78+18),"")</f>
      </c>
      <c r="BE78">
        <f>IF($CB78&gt;=19,INDEX($AK:$AK,$CA78+19),"")</f>
      </c>
      <c r="BF78">
        <f>IF($CB78&gt;=20,INDEX($AK:$AK,$CA78+20),"")</f>
      </c>
      <c r="BG78">
        <f>IF($CB78&gt;=21,INDEX($AK:$AK,$CA78+21),"")</f>
      </c>
      <c r="BH78">
        <f>IF($CB78&gt;=22,INDEX($AK:$AK,$CA78+22),"")</f>
      </c>
      <c r="BI78">
        <f>IF($CB78&gt;=23,INDEX($AK:$AK,$CA78+23),"")</f>
      </c>
      <c r="BJ78">
        <f>IF($CB78&gt;=24,INDEX($AK:$AK,$CA78+24),"")</f>
      </c>
      <c r="BK78">
        <f>IF($CB78&gt;=25,INDEX($AK:$AK,$CA78+25),"")</f>
      </c>
      <c r="BL78">
        <f>IF($CB78&gt;=26,INDEX($AK:$AK,$CA78+26),"")</f>
      </c>
      <c r="BM78">
        <f>IF($CB78&gt;=27,INDEX($AK:$AK,$CA78+27),"")</f>
      </c>
      <c r="BN78">
        <f>IF($CB78&gt;=28,INDEX($AK:$AK,$CA78+28),"")</f>
      </c>
      <c r="BO78">
        <f>IF($CB78&gt;=29,INDEX($AK:$AK,$CA78+29),"")</f>
      </c>
      <c r="BP78">
        <f>IF($CB78&gt;=30,INDEX($AK:$AK,$CA78+30),"")</f>
      </c>
      <c r="BQ78">
        <f>IF($CB78&gt;=31,INDEX($AK:$AK,$CA78+31),"")</f>
      </c>
      <c r="BR78">
        <f>IF($CB78&gt;=32,INDEX($AK:$AK,$CA78+32),"")</f>
      </c>
      <c r="BS78">
        <f>IF($CB78&gt;=33,INDEX($AK:$AK,$CA78+33),"")</f>
      </c>
      <c r="BT78">
        <f>IF($CB78&gt;=34,INDEX($AK:$AK,$CA78+34),"")</f>
      </c>
      <c r="BU78">
        <f>IF($CB78&gt;=35,INDEX($AK:$AK,$CA78+35),"")</f>
      </c>
      <c r="BV78">
        <f>IF($CB78&gt;=36,INDEX($AK:$AK,$CA78+36),"")</f>
      </c>
      <c r="BW78">
        <f>IF($CB78&gt;=37,INDEX($AK:$AK,$CA78+37),"")</f>
      </c>
      <c r="BX78">
        <f>IF($CB78&gt;=38,INDEX($AK:$AK,$CA78+38),"")</f>
      </c>
      <c r="BY78">
        <f>IF($CB78&gt;=39,INDEX($AK:$AK,$CA78+39),"")</f>
      </c>
      <c r="BZ78">
        <f>IF($CB78&gt;=40,INDEX($AK:$AK,$CA78+40),"")</f>
      </c>
      <c r="CA78">
        <f>IFERROR(MATCH($AJ78,$AK$2:$AK$134,0)+1,0)</f>
      </c>
      <c r="CB78">
        <f>IFERROR(INDEX($AL$2:$AL$134,MATCH($AJ78,$AK$2:$AK$134,0)),0)</f>
      </c>
      <c r="CC78">
        <f>IFERROR(LEFT($F78,FIND(" - ",$F78)-1),$F78)</f>
      </c>
      <c r="CD78" t="s">
        <v>212</v>
      </c>
      <c r="CF78">
        <f>IF($DA78&gt;=1,INDEX($CD:$CD,$CZ78+1),"")</f>
      </c>
      <c r="CG78">
        <f>IF($DA78&gt;=2,INDEX($CD:$CD,$CZ78+2),"")</f>
      </c>
      <c r="CH78">
        <f>IF($DA78&gt;=3,INDEX($CD:$CD,$CZ78+3),"")</f>
      </c>
      <c r="CI78">
        <f>IF($DA78&gt;=4,INDEX($CD:$CD,$CZ78+4),"")</f>
      </c>
      <c r="CJ78">
        <f>IF($DA78&gt;=5,INDEX($CD:$CD,$CZ78+5),"")</f>
      </c>
      <c r="CK78">
        <f>IF($DA78&gt;=6,INDEX($CD:$CD,$CZ78+6),"")</f>
      </c>
      <c r="CL78">
        <f>IF($DA78&gt;=7,INDEX($CD:$CD,$CZ78+7),"")</f>
      </c>
      <c r="CM78">
        <f>IF($DA78&gt;=8,INDEX($CD:$CD,$CZ78+8),"")</f>
      </c>
      <c r="CN78">
        <f>IF($DA78&gt;=9,INDEX($CD:$CD,$CZ78+9),"")</f>
      </c>
      <c r="CO78">
        <f>IF($DA78&gt;=10,INDEX($CD:$CD,$CZ78+10),"")</f>
      </c>
      <c r="CP78">
        <f>IF($DA78&gt;=11,INDEX($CD:$CD,$CZ78+11),"")</f>
      </c>
      <c r="CQ78">
        <f>IF($DA78&gt;=12,INDEX($CD:$CD,$CZ78+12),"")</f>
      </c>
      <c r="CR78">
        <f>IF($DA78&gt;=13,INDEX($CD:$CD,$CZ78+13),"")</f>
      </c>
      <c r="CS78">
        <f>IF($DA78&gt;=14,INDEX($CD:$CD,$CZ78+14),"")</f>
      </c>
      <c r="CT78">
        <f>IF($DA78&gt;=15,INDEX($CD:$CD,$CZ78+15),"")</f>
      </c>
      <c r="CU78">
        <f>IF($DA78&gt;=16,INDEX($CD:$CD,$CZ78+16),"")</f>
      </c>
      <c r="CV78">
        <f>IF($DA78&gt;=17,INDEX($CD:$CD,$CZ78+17),"")</f>
      </c>
      <c r="CW78">
        <f>IF($DA78&gt;=18,INDEX($CD:$CD,$CZ78+18),"")</f>
      </c>
      <c r="CX78">
        <f>IF($DA78&gt;=19,INDEX($CD:$CD,$CZ78+19),"")</f>
      </c>
      <c r="CY78">
        <f>IF($DA78&gt;=20,INDEX($CD:$CD,$CZ78+20),"")</f>
      </c>
      <c r="CZ78">
        <f>IFERROR(MATCH($CC78,$CD$2:$CD$263,0)+1,0)</f>
      </c>
      <c r="DA78">
        <f>IFERROR(INDEX($CE$2:$CE$263,MATCH($CC78,$CD$2:$CD$263,0)),0)</f>
      </c>
      <c r="DB78">
        <f>IFERROR(INDEX($AI:$AI,MATCH($H78,$AH:$AH,0))&amp;"","")</f>
      </c>
      <c r="DC78" t="s">
        <v>270</v>
      </c>
      <c r="DE78">
        <v>1</v>
      </c>
      <c r="DF78">
        <f>IF($GI78&gt;=1,INDEX($DC:$DC,$GH78+1),"")</f>
      </c>
      <c r="DG78">
        <f>IF($GI78&gt;=2,INDEX($DC:$DC,$GH78+2),"")</f>
      </c>
      <c r="DH78">
        <f>IF($GI78&gt;=3,INDEX($DC:$DC,$GH78+3),"")</f>
      </c>
      <c r="DI78">
        <f>IF($GI78&gt;=4,INDEX($DC:$DC,$GH78+4),"")</f>
      </c>
      <c r="DJ78">
        <f>IF($GI78&gt;=5,INDEX($DC:$DC,$GH78+5),"")</f>
      </c>
      <c r="DK78">
        <f>IF($GI78&gt;=6,INDEX($DC:$DC,$GH78+6),"")</f>
      </c>
      <c r="DL78">
        <f>IF($GI78&gt;=7,INDEX($DC:$DC,$GH78+7),"")</f>
      </c>
      <c r="DM78">
        <f>IF($GI78&gt;=8,INDEX($DC:$DC,$GH78+8),"")</f>
      </c>
      <c r="DN78">
        <f>IF($GI78&gt;=9,INDEX($DC:$DC,$GH78+9),"")</f>
      </c>
      <c r="DO78">
        <f>IF($GI78&gt;=10,INDEX($DC:$DC,$GH78+10),"")</f>
      </c>
      <c r="DP78">
        <f>IF($GI78&gt;=11,INDEX($DC:$DC,$GH78+11),"")</f>
      </c>
      <c r="DQ78">
        <f>IF($GI78&gt;=12,INDEX($DC:$DC,$GH78+12),"")</f>
      </c>
      <c r="DR78">
        <f>IF($GI78&gt;=13,INDEX($DC:$DC,$GH78+13),"")</f>
      </c>
      <c r="DS78">
        <f>IF($GI78&gt;=14,INDEX($DC:$DC,$GH78+14),"")</f>
      </c>
      <c r="DT78">
        <f>IF($GI78&gt;=15,INDEX($DC:$DC,$GH78+15),"")</f>
      </c>
      <c r="DU78">
        <f>IF($GI78&gt;=16,INDEX($DC:$DC,$GH78+16),"")</f>
      </c>
      <c r="DV78">
        <f>IF($GI78&gt;=17,INDEX($DC:$DC,$GH78+17),"")</f>
      </c>
      <c r="DW78">
        <f>IF($GI78&gt;=18,INDEX($DC:$DC,$GH78+18),"")</f>
      </c>
      <c r="DX78">
        <f>IF($GI78&gt;=19,INDEX($DC:$DC,$GH78+19),"")</f>
      </c>
      <c r="DY78">
        <f>IF($GI78&gt;=20,INDEX($DC:$DC,$GH78+20),"")</f>
      </c>
      <c r="DZ78">
        <f>IF($GI78&gt;=21,INDEX($DC:$DC,$GH78+21),"")</f>
      </c>
      <c r="EA78">
        <f>IF($GI78&gt;=22,INDEX($DC:$DC,$GH78+22),"")</f>
      </c>
      <c r="EB78">
        <f>IF($GI78&gt;=23,INDEX($DC:$DC,$GH78+23),"")</f>
      </c>
      <c r="EC78">
        <f>IF($GI78&gt;=24,INDEX($DC:$DC,$GH78+24),"")</f>
      </c>
      <c r="ED78">
        <f>IF($GI78&gt;=25,INDEX($DC:$DC,$GH78+25),"")</f>
      </c>
      <c r="EE78">
        <f>IF($GI78&gt;=26,INDEX($DC:$DC,$GH78+26),"")</f>
      </c>
      <c r="EF78">
        <f>IF($GI78&gt;=27,INDEX($DC:$DC,$GH78+27),"")</f>
      </c>
      <c r="EG78">
        <f>IF($GI78&gt;=28,INDEX($DC:$DC,$GH78+28),"")</f>
      </c>
      <c r="EH78">
        <f>IF($GI78&gt;=29,INDEX($DC:$DC,$GH78+29),"")</f>
      </c>
      <c r="EI78">
        <f>IF($GI78&gt;=30,INDEX($DC:$DC,$GH78+30),"")</f>
      </c>
      <c r="EJ78">
        <f>IF($GI78&gt;=31,INDEX($DC:$DC,$GH78+31),"")</f>
      </c>
      <c r="EK78">
        <f>IF($GI78&gt;=32,INDEX($DC:$DC,$GH78+32),"")</f>
      </c>
      <c r="EL78">
        <f>IF($GI78&gt;=33,INDEX($DC:$DC,$GH78+33),"")</f>
      </c>
      <c r="EM78">
        <f>IF($GI78&gt;=34,INDEX($DC:$DC,$GH78+34),"")</f>
      </c>
      <c r="EN78">
        <f>IF($GI78&gt;=35,INDEX($DC:$DC,$GH78+35),"")</f>
      </c>
      <c r="EO78">
        <f>IF($GI78&gt;=36,INDEX($DC:$DC,$GH78+36),"")</f>
      </c>
      <c r="EP78">
        <f>IF($GI78&gt;=37,INDEX($DC:$DC,$GH78+37),"")</f>
      </c>
      <c r="EQ78">
        <f>IF($GI78&gt;=38,INDEX($DC:$DC,$GH78+38),"")</f>
      </c>
      <c r="ER78">
        <f>IF($GI78&gt;=39,INDEX($DC:$DC,$GH78+39),"")</f>
      </c>
      <c r="ES78">
        <f>IF($GI78&gt;=40,INDEX($DC:$DC,$GH78+40),"")</f>
      </c>
      <c r="ET78">
        <f>IF($GI78&gt;=1,INDEX($DD:$DD,$GH78+1),"")</f>
      </c>
      <c r="EU78">
        <f>IF($GI78&gt;=2,INDEX($DD:$DD,$GH78+2),"")</f>
      </c>
      <c r="EV78">
        <f>IF($GI78&gt;=3,INDEX($DD:$DD,$GH78+3),"")</f>
      </c>
      <c r="EW78">
        <f>IF($GI78&gt;=4,INDEX($DD:$DD,$GH78+4),"")</f>
      </c>
      <c r="EX78">
        <f>IF($GI78&gt;=5,INDEX($DD:$DD,$GH78+5),"")</f>
      </c>
      <c r="EY78">
        <f>IF($GI78&gt;=6,INDEX($DD:$DD,$GH78+6),"")</f>
      </c>
      <c r="EZ78">
        <f>IF($GI78&gt;=7,INDEX($DD:$DD,$GH78+7),"")</f>
      </c>
      <c r="FA78">
        <f>IF($GI78&gt;=8,INDEX($DD:$DD,$GH78+8),"")</f>
      </c>
      <c r="FB78">
        <f>IF($GI78&gt;=9,INDEX($DD:$DD,$GH78+9),"")</f>
      </c>
      <c r="FC78">
        <f>IF($GI78&gt;=10,INDEX($DD:$DD,$GH78+10),"")</f>
      </c>
      <c r="FD78">
        <f>IF($GI78&gt;=11,INDEX($DD:$DD,$GH78+11),"")</f>
      </c>
      <c r="FE78">
        <f>IF($GI78&gt;=12,INDEX($DD:$DD,$GH78+12),"")</f>
      </c>
      <c r="FF78">
        <f>IF($GI78&gt;=13,INDEX($DD:$DD,$GH78+13),"")</f>
      </c>
      <c r="FG78">
        <f>IF($GI78&gt;=14,INDEX($DD:$DD,$GH78+14),"")</f>
      </c>
      <c r="FH78">
        <f>IF($GI78&gt;=15,INDEX($DD:$DD,$GH78+15),"")</f>
      </c>
      <c r="FI78">
        <f>IF($GI78&gt;=16,INDEX($DD:$DD,$GH78+16),"")</f>
      </c>
      <c r="FJ78">
        <f>IF($GI78&gt;=17,INDEX($DD:$DD,$GH78+17),"")</f>
      </c>
      <c r="FK78">
        <f>IF($GI78&gt;=18,INDEX($DD:$DD,$GH78+18),"")</f>
      </c>
      <c r="FL78">
        <f>IF($GI78&gt;=19,INDEX($DD:$DD,$GH78+19),"")</f>
      </c>
      <c r="FM78">
        <f>IF($GI78&gt;=20,INDEX($DD:$DD,$GH78+20),"")</f>
      </c>
      <c r="FN78">
        <f>IF($GI78&gt;=21,INDEX($DD:$DD,$GH78+21),"")</f>
      </c>
      <c r="FO78">
        <f>IF($GI78&gt;=22,INDEX($DD:$DD,$GH78+22),"")</f>
      </c>
      <c r="FP78">
        <f>IF($GI78&gt;=23,INDEX($DD:$DD,$GH78+23),"")</f>
      </c>
      <c r="FQ78">
        <f>IF($GI78&gt;=24,INDEX($DD:$DD,$GH78+24),"")</f>
      </c>
      <c r="FR78">
        <f>IF($GI78&gt;=25,INDEX($DD:$DD,$GH78+25),"")</f>
      </c>
      <c r="FS78">
        <f>IF($GI78&gt;=26,INDEX($DD:$DD,$GH78+26),"")</f>
      </c>
      <c r="FT78">
        <f>IF($GI78&gt;=27,INDEX($DD:$DD,$GH78+27),"")</f>
      </c>
      <c r="FU78">
        <f>IF($GI78&gt;=28,INDEX($DD:$DD,$GH78+28),"")</f>
      </c>
      <c r="FV78">
        <f>IF($GI78&gt;=29,INDEX($DD:$DD,$GH78+29),"")</f>
      </c>
      <c r="FW78">
        <f>IF($GI78&gt;=30,INDEX($DD:$DD,$GH78+30),"")</f>
      </c>
      <c r="FX78">
        <f>IF($GI78&gt;=31,INDEX($DD:$DD,$GH78+31),"")</f>
      </c>
      <c r="FY78">
        <f>IF($GI78&gt;=32,INDEX($DD:$DD,$GH78+32),"")</f>
      </c>
      <c r="FZ78">
        <f>IF($GI78&gt;=33,INDEX($DD:$DD,$GH78+33),"")</f>
      </c>
      <c r="GA78">
        <f>IF($GI78&gt;=34,INDEX($DD:$DD,$GH78+34),"")</f>
      </c>
      <c r="GB78">
        <f>IF($GI78&gt;=35,INDEX($DD:$DD,$GH78+35),"")</f>
      </c>
      <c r="GC78">
        <f>IF($GI78&gt;=36,INDEX($DD:$DD,$GH78+36),"")</f>
      </c>
      <c r="GD78">
        <f>IF($GI78&gt;=37,INDEX($DD:$DD,$GH78+37),"")</f>
      </c>
      <c r="GE78">
        <f>IF($GI78&gt;=38,INDEX($DD:$DD,$GH78+38),"")</f>
      </c>
      <c r="GF78">
        <f>IF($GI78&gt;=39,INDEX($DD:$DD,$GH78+39),"")</f>
      </c>
      <c r="GG78">
        <f>IF($GI78&gt;=40,INDEX($DD:$DD,$GH78+40),"")</f>
      </c>
      <c r="GH78">
        <f>IFERROR(MATCH($DB78,$DC$2:$DC$148,0)+1,0)</f>
      </c>
      <c r="GI78">
        <f>IFERROR(INDEX($DE$2:$DE$148,MATCH($DB78,$DC$2:$DC$148,0)),0)</f>
      </c>
      <c r="GJ78">
        <f>IFERROR(MATCH($S78,$DF$78:$ES$78,0),0)</f>
      </c>
      <c r="GK78">
        <f>IF($GJ78&gt;0,INDEX($ET$78:$GG$78,$GJ78),"")</f>
      </c>
      <c r="GL78" t="s">
        <v>431</v>
      </c>
      <c r="GN78">
        <f>IF($IW78&gt;=1,INDEX($GL:$GL,$IV78+1),"")</f>
      </c>
      <c r="GO78">
        <f>IF($IW78&gt;=2,INDEX($GL:$GL,$IV78+2),"")</f>
      </c>
      <c r="GP78">
        <f>IF($IW78&gt;=3,INDEX($GL:$GL,$IV78+3),"")</f>
      </c>
      <c r="GQ78">
        <f>IF($IW78&gt;=4,INDEX($GL:$GL,$IV78+4),"")</f>
      </c>
      <c r="GR78">
        <f>IF($IW78&gt;=5,INDEX($GL:$GL,$IV78+5),"")</f>
      </c>
      <c r="GS78">
        <f>IF($IW78&gt;=6,INDEX($GL:$GL,$IV78+6),"")</f>
      </c>
      <c r="GT78">
        <f>IF($IW78&gt;=7,INDEX($GL:$GL,$IV78+7),"")</f>
      </c>
      <c r="GU78">
        <f>IF($IW78&gt;=8,INDEX($GL:$GL,$IV78+8),"")</f>
      </c>
      <c r="GV78">
        <f>IF($IW78&gt;=9,INDEX($GL:$GL,$IV78+9),"")</f>
      </c>
      <c r="GW78">
        <f>IF($IW78&gt;=10,INDEX($GL:$GL,$IV78+10),"")</f>
      </c>
      <c r="GX78">
        <f>IF($IW78&gt;=11,INDEX($GL:$GL,$IV78+11),"")</f>
      </c>
      <c r="GY78">
        <f>IF($IW78&gt;=12,INDEX($GL:$GL,$IV78+12),"")</f>
      </c>
      <c r="GZ78">
        <f>IF($IW78&gt;=13,INDEX($GL:$GL,$IV78+13),"")</f>
      </c>
      <c r="HA78">
        <f>IF($IW78&gt;=14,INDEX($GL:$GL,$IV78+14),"")</f>
      </c>
      <c r="HB78">
        <f>IF($IW78&gt;=15,INDEX($GL:$GL,$IV78+15),"")</f>
      </c>
      <c r="HC78">
        <f>IF($IW78&gt;=16,INDEX($GL:$GL,$IV78+16),"")</f>
      </c>
      <c r="HD78">
        <f>IF($IW78&gt;=17,INDEX($GL:$GL,$IV78+17),"")</f>
      </c>
      <c r="HE78">
        <f>IF($IW78&gt;=18,INDEX($GL:$GL,$IV78+18),"")</f>
      </c>
      <c r="HF78">
        <f>IF($IW78&gt;=19,INDEX($GL:$GL,$IV78+19),"")</f>
      </c>
      <c r="HG78">
        <f>IF($IW78&gt;=20,INDEX($GL:$GL,$IV78+20),"")</f>
      </c>
      <c r="HH78">
        <f>IF($IW78&gt;=21,INDEX($GL:$GL,$IV78+21),"")</f>
      </c>
      <c r="HI78">
        <f>IF($IW78&gt;=22,INDEX($GL:$GL,$IV78+22),"")</f>
      </c>
      <c r="HJ78">
        <f>IF($IW78&gt;=23,INDEX($GL:$GL,$IV78+23),"")</f>
      </c>
      <c r="HK78">
        <f>IF($IW78&gt;=24,INDEX($GL:$GL,$IV78+24),"")</f>
      </c>
      <c r="HL78">
        <f>IF($IW78&gt;=25,INDEX($GL:$GL,$IV78+25),"")</f>
      </c>
      <c r="HM78">
        <f>IF($IW78&gt;=26,INDEX($GL:$GL,$IV78+26),"")</f>
      </c>
      <c r="HN78">
        <f>IF($IW78&gt;=27,INDEX($GL:$GL,$IV78+27),"")</f>
      </c>
      <c r="HO78">
        <f>IF($IW78&gt;=28,INDEX($GL:$GL,$IV78+28),"")</f>
      </c>
      <c r="HP78">
        <f>IF($IW78&gt;=29,INDEX($GL:$GL,$IV78+29),"")</f>
      </c>
      <c r="HQ78">
        <f>IF($IW78&gt;=30,INDEX($GL:$GL,$IV78+30),"")</f>
      </c>
      <c r="HR78">
        <f>IF($IW78&gt;=31,INDEX($GL:$GL,$IV78+31),"")</f>
      </c>
      <c r="HS78">
        <f>IF($IW78&gt;=32,INDEX($GL:$GL,$IV78+32),"")</f>
      </c>
      <c r="HT78">
        <f>IF($IW78&gt;=33,INDEX($GL:$GL,$IV78+33),"")</f>
      </c>
      <c r="HU78">
        <f>IF($IW78&gt;=34,INDEX($GL:$GL,$IV78+34),"")</f>
      </c>
      <c r="HV78">
        <f>IF($IW78&gt;=35,INDEX($GL:$GL,$IV78+35),"")</f>
      </c>
      <c r="HW78">
        <f>IF($IW78&gt;=36,INDEX($GL:$GL,$IV78+36),"")</f>
      </c>
      <c r="HX78">
        <f>IF($IW78&gt;=37,INDEX($GL:$GL,$IV78+37),"")</f>
      </c>
      <c r="HY78">
        <f>IF($IW78&gt;=38,INDEX($GL:$GL,$IV78+38),"")</f>
      </c>
      <c r="HZ78">
        <f>IF($IW78&gt;=39,INDEX($GL:$GL,$IV78+39),"")</f>
      </c>
      <c r="IA78">
        <f>IF($IW78&gt;=40,INDEX($GL:$GL,$IV78+40),"")</f>
      </c>
      <c r="IB78">
        <f>IF($IW78&gt;=41,INDEX($GL:$GL,$IV78+41),"")</f>
      </c>
      <c r="IC78">
        <f>IF($IW78&gt;=42,INDEX($GL:$GL,$IV78+42),"")</f>
      </c>
      <c r="ID78">
        <f>IF($IW78&gt;=43,INDEX($GL:$GL,$IV78+43),"")</f>
      </c>
      <c r="IE78">
        <f>IF($IW78&gt;=44,INDEX($GL:$GL,$IV78+44),"")</f>
      </c>
      <c r="IF78">
        <f>IF($IW78&gt;=45,INDEX($GL:$GL,$IV78+45),"")</f>
      </c>
      <c r="IG78">
        <f>IF($IW78&gt;=46,INDEX($GL:$GL,$IV78+46),"")</f>
      </c>
      <c r="IH78">
        <f>IF($IW78&gt;=47,INDEX($GL:$GL,$IV78+47),"")</f>
      </c>
      <c r="II78">
        <f>IF($IW78&gt;=48,INDEX($GL:$GL,$IV78+48),"")</f>
      </c>
      <c r="IJ78">
        <f>IF($IW78&gt;=49,INDEX($GL:$GL,$IV78+49),"")</f>
      </c>
      <c r="IK78">
        <f>IF($IW78&gt;=50,INDEX($GL:$GL,$IV78+50),"")</f>
      </c>
      <c r="IL78">
        <f>IF($IW78&gt;=51,INDEX($GL:$GL,$IV78+51),"")</f>
      </c>
      <c r="IM78">
        <f>IF($IW78&gt;=52,INDEX($GL:$GL,$IV78+52),"")</f>
      </c>
      <c r="IN78">
        <f>IF($IW78&gt;=53,INDEX($GL:$GL,$IV78+53),"")</f>
      </c>
      <c r="IO78">
        <f>IF($IW78&gt;=54,INDEX($GL:$GL,$IV78+54),"")</f>
      </c>
      <c r="IP78">
        <f>IF($IW78&gt;=55,INDEX($GL:$GL,$IV78+55),"")</f>
      </c>
      <c r="IQ78">
        <f>IF($IW78&gt;=56,INDEX($GL:$GL,$IV78+56),"")</f>
      </c>
      <c r="IR78">
        <f>IF($IW78&gt;=57,INDEX($GL:$GL,$IV78+57),"")</f>
      </c>
      <c r="IS78">
        <f>IF($IW78&gt;=58,INDEX($GL:$GL,$IV78+58),"")</f>
      </c>
      <c r="IT78">
        <f>IF($IW78&gt;=59,INDEX($GL:$GL,$IV78+59),"")</f>
      </c>
      <c r="IU78">
        <f>IF($IW78&gt;=60,INDEX($GL:$GL,$IV78+60),"")</f>
      </c>
      <c r="IV78">
        <f>IFERROR(MATCH($GK78,$GL$2:$GL$324,0)+1,0)</f>
      </c>
      <c r="IW78">
        <f>IFERROR(INDEX($GM$2:$GM$324,MATCH($GK78,$GL$2:$GL$324,0)),0)</f>
      </c>
      <c r="IX78" t="s">
        <v>34</v>
      </c>
      <c r="IY78" t="s">
        <v>34</v>
      </c>
    </row>
    <row r="79" spans="1:259" x14ac:dyDescent="0.25">
      <c r="K79">
        <f>IF(OR($N79="",$J79=""),"",IFERROR($N79/$J79,0))</f>
      </c>
      <c r="L79">
        <f>IF($N79="","",
SUM($M79,$O79,$T79,$P79,$R79)*
(1-IF($U79="",0,VALUE($U79)/100)))</f>
      </c>
      <c r="M79">
        <f>IF($N79="","",$N79)</f>
      </c>
      <c r="O79">
        <f>IF($N79="","",
IF($H79="","",
IF(ISNUMBER(SEARCH("exempt",LOWER($H79))),0,
$N79*(VALUE(SUBSTITUTE($H79,"%",""))/100))))</f>
      </c>
      <c r="V79">
        <f>IFERROR(IF(FIND(" - ",$E79)&gt;0,MID($E79,FIND(" - ",$E79)+3,LEN($E79)),""),"")</f>
      </c>
      <c r="AE79" t="s">
        <v>432</v>
      </c>
      <c r="AJ79">
        <f>IFERROR(LEFT($E79,FIND(" - ",$E79)-1),$E79)</f>
      </c>
      <c r="AK79" t="s">
        <v>28</v>
      </c>
      <c r="AM79">
        <f>IF($CB79&gt;=1,INDEX($AK:$AK,$CA79+1),"")</f>
      </c>
      <c r="AN79">
        <f>IF($CB79&gt;=2,INDEX($AK:$AK,$CA79+2),"")</f>
      </c>
      <c r="AO79">
        <f>IF($CB79&gt;=3,INDEX($AK:$AK,$CA79+3),"")</f>
      </c>
      <c r="AP79">
        <f>IF($CB79&gt;=4,INDEX($AK:$AK,$CA79+4),"")</f>
      </c>
      <c r="AQ79">
        <f>IF($CB79&gt;=5,INDEX($AK:$AK,$CA79+5),"")</f>
      </c>
      <c r="AR79">
        <f>IF($CB79&gt;=6,INDEX($AK:$AK,$CA79+6),"")</f>
      </c>
      <c r="AS79">
        <f>IF($CB79&gt;=7,INDEX($AK:$AK,$CA79+7),"")</f>
      </c>
      <c r="AT79">
        <f>IF($CB79&gt;=8,INDEX($AK:$AK,$CA79+8),"")</f>
      </c>
      <c r="AU79">
        <f>IF($CB79&gt;=9,INDEX($AK:$AK,$CA79+9),"")</f>
      </c>
      <c r="AV79">
        <f>IF($CB79&gt;=10,INDEX($AK:$AK,$CA79+10),"")</f>
      </c>
      <c r="AW79">
        <f>IF($CB79&gt;=11,INDEX($AK:$AK,$CA79+11),"")</f>
      </c>
      <c r="AX79">
        <f>IF($CB79&gt;=12,INDEX($AK:$AK,$CA79+12),"")</f>
      </c>
      <c r="AY79">
        <f>IF($CB79&gt;=13,INDEX($AK:$AK,$CA79+13),"")</f>
      </c>
      <c r="AZ79">
        <f>IF($CB79&gt;=14,INDEX($AK:$AK,$CA79+14),"")</f>
      </c>
      <c r="BA79">
        <f>IF($CB79&gt;=15,INDEX($AK:$AK,$CA79+15),"")</f>
      </c>
      <c r="BB79">
        <f>IF($CB79&gt;=16,INDEX($AK:$AK,$CA79+16),"")</f>
      </c>
      <c r="BC79">
        <f>IF($CB79&gt;=17,INDEX($AK:$AK,$CA79+17),"")</f>
      </c>
      <c r="BD79">
        <f>IF($CB79&gt;=18,INDEX($AK:$AK,$CA79+18),"")</f>
      </c>
      <c r="BE79">
        <f>IF($CB79&gt;=19,INDEX($AK:$AK,$CA79+19),"")</f>
      </c>
      <c r="BF79">
        <f>IF($CB79&gt;=20,INDEX($AK:$AK,$CA79+20),"")</f>
      </c>
      <c r="BG79">
        <f>IF($CB79&gt;=21,INDEX($AK:$AK,$CA79+21),"")</f>
      </c>
      <c r="BH79">
        <f>IF($CB79&gt;=22,INDEX($AK:$AK,$CA79+22),"")</f>
      </c>
      <c r="BI79">
        <f>IF($CB79&gt;=23,INDEX($AK:$AK,$CA79+23),"")</f>
      </c>
      <c r="BJ79">
        <f>IF($CB79&gt;=24,INDEX($AK:$AK,$CA79+24),"")</f>
      </c>
      <c r="BK79">
        <f>IF($CB79&gt;=25,INDEX($AK:$AK,$CA79+25),"")</f>
      </c>
      <c r="BL79">
        <f>IF($CB79&gt;=26,INDEX($AK:$AK,$CA79+26),"")</f>
      </c>
      <c r="BM79">
        <f>IF($CB79&gt;=27,INDEX($AK:$AK,$CA79+27),"")</f>
      </c>
      <c r="BN79">
        <f>IF($CB79&gt;=28,INDEX($AK:$AK,$CA79+28),"")</f>
      </c>
      <c r="BO79">
        <f>IF($CB79&gt;=29,INDEX($AK:$AK,$CA79+29),"")</f>
      </c>
      <c r="BP79">
        <f>IF($CB79&gt;=30,INDEX($AK:$AK,$CA79+30),"")</f>
      </c>
      <c r="BQ79">
        <f>IF($CB79&gt;=31,INDEX($AK:$AK,$CA79+31),"")</f>
      </c>
      <c r="BR79">
        <f>IF($CB79&gt;=32,INDEX($AK:$AK,$CA79+32),"")</f>
      </c>
      <c r="BS79">
        <f>IF($CB79&gt;=33,INDEX($AK:$AK,$CA79+33),"")</f>
      </c>
      <c r="BT79">
        <f>IF($CB79&gt;=34,INDEX($AK:$AK,$CA79+34),"")</f>
      </c>
      <c r="BU79">
        <f>IF($CB79&gt;=35,INDEX($AK:$AK,$CA79+35),"")</f>
      </c>
      <c r="BV79">
        <f>IF($CB79&gt;=36,INDEX($AK:$AK,$CA79+36),"")</f>
      </c>
      <c r="BW79">
        <f>IF($CB79&gt;=37,INDEX($AK:$AK,$CA79+37),"")</f>
      </c>
      <c r="BX79">
        <f>IF($CB79&gt;=38,INDEX($AK:$AK,$CA79+38),"")</f>
      </c>
      <c r="BY79">
        <f>IF($CB79&gt;=39,INDEX($AK:$AK,$CA79+39),"")</f>
      </c>
      <c r="BZ79">
        <f>IF($CB79&gt;=40,INDEX($AK:$AK,$CA79+40),"")</f>
      </c>
      <c r="CA79">
        <f>IFERROR(MATCH($AJ79,$AK$2:$AK$134,0)+1,0)</f>
      </c>
      <c r="CB79">
        <f>IFERROR(INDEX($AL$2:$AL$134,MATCH($AJ79,$AK$2:$AK$134,0)),0)</f>
      </c>
      <c r="CC79">
        <f>IFERROR(LEFT($F79,FIND(" - ",$F79)-1),$F79)</f>
      </c>
      <c r="CD79" t="s">
        <v>433</v>
      </c>
      <c r="CE79">
        <v>1</v>
      </c>
      <c r="CF79">
        <f>IF($DA79&gt;=1,INDEX($CD:$CD,$CZ79+1),"")</f>
      </c>
      <c r="CG79">
        <f>IF($DA79&gt;=2,INDEX($CD:$CD,$CZ79+2),"")</f>
      </c>
      <c r="CH79">
        <f>IF($DA79&gt;=3,INDEX($CD:$CD,$CZ79+3),"")</f>
      </c>
      <c r="CI79">
        <f>IF($DA79&gt;=4,INDEX($CD:$CD,$CZ79+4),"")</f>
      </c>
      <c r="CJ79">
        <f>IF($DA79&gt;=5,INDEX($CD:$CD,$CZ79+5),"")</f>
      </c>
      <c r="CK79">
        <f>IF($DA79&gt;=6,INDEX($CD:$CD,$CZ79+6),"")</f>
      </c>
      <c r="CL79">
        <f>IF($DA79&gt;=7,INDEX($CD:$CD,$CZ79+7),"")</f>
      </c>
      <c r="CM79">
        <f>IF($DA79&gt;=8,INDEX($CD:$CD,$CZ79+8),"")</f>
      </c>
      <c r="CN79">
        <f>IF($DA79&gt;=9,INDEX($CD:$CD,$CZ79+9),"")</f>
      </c>
      <c r="CO79">
        <f>IF($DA79&gt;=10,INDEX($CD:$CD,$CZ79+10),"")</f>
      </c>
      <c r="CP79">
        <f>IF($DA79&gt;=11,INDEX($CD:$CD,$CZ79+11),"")</f>
      </c>
      <c r="CQ79">
        <f>IF($DA79&gt;=12,INDEX($CD:$CD,$CZ79+12),"")</f>
      </c>
      <c r="CR79">
        <f>IF($DA79&gt;=13,INDEX($CD:$CD,$CZ79+13),"")</f>
      </c>
      <c r="CS79">
        <f>IF($DA79&gt;=14,INDEX($CD:$CD,$CZ79+14),"")</f>
      </c>
      <c r="CT79">
        <f>IF($DA79&gt;=15,INDEX($CD:$CD,$CZ79+15),"")</f>
      </c>
      <c r="CU79">
        <f>IF($DA79&gt;=16,INDEX($CD:$CD,$CZ79+16),"")</f>
      </c>
      <c r="CV79">
        <f>IF($DA79&gt;=17,INDEX($CD:$CD,$CZ79+17),"")</f>
      </c>
      <c r="CW79">
        <f>IF($DA79&gt;=18,INDEX($CD:$CD,$CZ79+18),"")</f>
      </c>
      <c r="CX79">
        <f>IF($DA79&gt;=19,INDEX($CD:$CD,$CZ79+19),"")</f>
      </c>
      <c r="CY79">
        <f>IF($DA79&gt;=20,INDEX($CD:$CD,$CZ79+20),"")</f>
      </c>
      <c r="CZ79">
        <f>IFERROR(MATCH($CC79,$CD$2:$CD$263,0)+1,0)</f>
      </c>
      <c r="DA79">
        <f>IFERROR(INDEX($CE$2:$CE$263,MATCH($CC79,$CD$2:$CD$263,0)),0)</f>
      </c>
      <c r="DB79">
        <f>IFERROR(INDEX($AI:$AI,MATCH($H79,$AH:$AH,0))&amp;"","")</f>
      </c>
      <c r="DC79" t="s">
        <v>42</v>
      </c>
      <c r="DD79" t="s">
        <v>34</v>
      </c>
      <c r="DF79">
        <f>IF($GI79&gt;=1,INDEX($DC:$DC,$GH79+1),"")</f>
      </c>
      <c r="DG79">
        <f>IF($GI79&gt;=2,INDEX($DC:$DC,$GH79+2),"")</f>
      </c>
      <c r="DH79">
        <f>IF($GI79&gt;=3,INDEX($DC:$DC,$GH79+3),"")</f>
      </c>
      <c r="DI79">
        <f>IF($GI79&gt;=4,INDEX($DC:$DC,$GH79+4),"")</f>
      </c>
      <c r="DJ79">
        <f>IF($GI79&gt;=5,INDEX($DC:$DC,$GH79+5),"")</f>
      </c>
      <c r="DK79">
        <f>IF($GI79&gt;=6,INDEX($DC:$DC,$GH79+6),"")</f>
      </c>
      <c r="DL79">
        <f>IF($GI79&gt;=7,INDEX($DC:$DC,$GH79+7),"")</f>
      </c>
      <c r="DM79">
        <f>IF($GI79&gt;=8,INDEX($DC:$DC,$GH79+8),"")</f>
      </c>
      <c r="DN79">
        <f>IF($GI79&gt;=9,INDEX($DC:$DC,$GH79+9),"")</f>
      </c>
      <c r="DO79">
        <f>IF($GI79&gt;=10,INDEX($DC:$DC,$GH79+10),"")</f>
      </c>
      <c r="DP79">
        <f>IF($GI79&gt;=11,INDEX($DC:$DC,$GH79+11),"")</f>
      </c>
      <c r="DQ79">
        <f>IF($GI79&gt;=12,INDEX($DC:$DC,$GH79+12),"")</f>
      </c>
      <c r="DR79">
        <f>IF($GI79&gt;=13,INDEX($DC:$DC,$GH79+13),"")</f>
      </c>
      <c r="DS79">
        <f>IF($GI79&gt;=14,INDEX($DC:$DC,$GH79+14),"")</f>
      </c>
      <c r="DT79">
        <f>IF($GI79&gt;=15,INDEX($DC:$DC,$GH79+15),"")</f>
      </c>
      <c r="DU79">
        <f>IF($GI79&gt;=16,INDEX($DC:$DC,$GH79+16),"")</f>
      </c>
      <c r="DV79">
        <f>IF($GI79&gt;=17,INDEX($DC:$DC,$GH79+17),"")</f>
      </c>
      <c r="DW79">
        <f>IF($GI79&gt;=18,INDEX($DC:$DC,$GH79+18),"")</f>
      </c>
      <c r="DX79">
        <f>IF($GI79&gt;=19,INDEX($DC:$DC,$GH79+19),"")</f>
      </c>
      <c r="DY79">
        <f>IF($GI79&gt;=20,INDEX($DC:$DC,$GH79+20),"")</f>
      </c>
      <c r="DZ79">
        <f>IF($GI79&gt;=21,INDEX($DC:$DC,$GH79+21),"")</f>
      </c>
      <c r="EA79">
        <f>IF($GI79&gt;=22,INDEX($DC:$DC,$GH79+22),"")</f>
      </c>
      <c r="EB79">
        <f>IF($GI79&gt;=23,INDEX($DC:$DC,$GH79+23),"")</f>
      </c>
      <c r="EC79">
        <f>IF($GI79&gt;=24,INDEX($DC:$DC,$GH79+24),"")</f>
      </c>
      <c r="ED79">
        <f>IF($GI79&gt;=25,INDEX($DC:$DC,$GH79+25),"")</f>
      </c>
      <c r="EE79">
        <f>IF($GI79&gt;=26,INDEX($DC:$DC,$GH79+26),"")</f>
      </c>
      <c r="EF79">
        <f>IF($GI79&gt;=27,INDEX($DC:$DC,$GH79+27),"")</f>
      </c>
      <c r="EG79">
        <f>IF($GI79&gt;=28,INDEX($DC:$DC,$GH79+28),"")</f>
      </c>
      <c r="EH79">
        <f>IF($GI79&gt;=29,INDEX($DC:$DC,$GH79+29),"")</f>
      </c>
      <c r="EI79">
        <f>IF($GI79&gt;=30,INDEX($DC:$DC,$GH79+30),"")</f>
      </c>
      <c r="EJ79">
        <f>IF($GI79&gt;=31,INDEX($DC:$DC,$GH79+31),"")</f>
      </c>
      <c r="EK79">
        <f>IF($GI79&gt;=32,INDEX($DC:$DC,$GH79+32),"")</f>
      </c>
      <c r="EL79">
        <f>IF($GI79&gt;=33,INDEX($DC:$DC,$GH79+33),"")</f>
      </c>
      <c r="EM79">
        <f>IF($GI79&gt;=34,INDEX($DC:$DC,$GH79+34),"")</f>
      </c>
      <c r="EN79">
        <f>IF($GI79&gt;=35,INDEX($DC:$DC,$GH79+35),"")</f>
      </c>
      <c r="EO79">
        <f>IF($GI79&gt;=36,INDEX($DC:$DC,$GH79+36),"")</f>
      </c>
      <c r="EP79">
        <f>IF($GI79&gt;=37,INDEX($DC:$DC,$GH79+37),"")</f>
      </c>
      <c r="EQ79">
        <f>IF($GI79&gt;=38,INDEX($DC:$DC,$GH79+38),"")</f>
      </c>
      <c r="ER79">
        <f>IF($GI79&gt;=39,INDEX($DC:$DC,$GH79+39),"")</f>
      </c>
      <c r="ES79">
        <f>IF($GI79&gt;=40,INDEX($DC:$DC,$GH79+40),"")</f>
      </c>
      <c r="ET79">
        <f>IF($GI79&gt;=1,INDEX($DD:$DD,$GH79+1),"")</f>
      </c>
      <c r="EU79">
        <f>IF($GI79&gt;=2,INDEX($DD:$DD,$GH79+2),"")</f>
      </c>
      <c r="EV79">
        <f>IF($GI79&gt;=3,INDEX($DD:$DD,$GH79+3),"")</f>
      </c>
      <c r="EW79">
        <f>IF($GI79&gt;=4,INDEX($DD:$DD,$GH79+4),"")</f>
      </c>
      <c r="EX79">
        <f>IF($GI79&gt;=5,INDEX($DD:$DD,$GH79+5),"")</f>
      </c>
      <c r="EY79">
        <f>IF($GI79&gt;=6,INDEX($DD:$DD,$GH79+6),"")</f>
      </c>
      <c r="EZ79">
        <f>IF($GI79&gt;=7,INDEX($DD:$DD,$GH79+7),"")</f>
      </c>
      <c r="FA79">
        <f>IF($GI79&gt;=8,INDEX($DD:$DD,$GH79+8),"")</f>
      </c>
      <c r="FB79">
        <f>IF($GI79&gt;=9,INDEX($DD:$DD,$GH79+9),"")</f>
      </c>
      <c r="FC79">
        <f>IF($GI79&gt;=10,INDEX($DD:$DD,$GH79+10),"")</f>
      </c>
      <c r="FD79">
        <f>IF($GI79&gt;=11,INDEX($DD:$DD,$GH79+11),"")</f>
      </c>
      <c r="FE79">
        <f>IF($GI79&gt;=12,INDEX($DD:$DD,$GH79+12),"")</f>
      </c>
      <c r="FF79">
        <f>IF($GI79&gt;=13,INDEX($DD:$DD,$GH79+13),"")</f>
      </c>
      <c r="FG79">
        <f>IF($GI79&gt;=14,INDEX($DD:$DD,$GH79+14),"")</f>
      </c>
      <c r="FH79">
        <f>IF($GI79&gt;=15,INDEX($DD:$DD,$GH79+15),"")</f>
      </c>
      <c r="FI79">
        <f>IF($GI79&gt;=16,INDEX($DD:$DD,$GH79+16),"")</f>
      </c>
      <c r="FJ79">
        <f>IF($GI79&gt;=17,INDEX($DD:$DD,$GH79+17),"")</f>
      </c>
      <c r="FK79">
        <f>IF($GI79&gt;=18,INDEX($DD:$DD,$GH79+18),"")</f>
      </c>
      <c r="FL79">
        <f>IF($GI79&gt;=19,INDEX($DD:$DD,$GH79+19),"")</f>
      </c>
      <c r="FM79">
        <f>IF($GI79&gt;=20,INDEX($DD:$DD,$GH79+20),"")</f>
      </c>
      <c r="FN79">
        <f>IF($GI79&gt;=21,INDEX($DD:$DD,$GH79+21),"")</f>
      </c>
      <c r="FO79">
        <f>IF($GI79&gt;=22,INDEX($DD:$DD,$GH79+22),"")</f>
      </c>
      <c r="FP79">
        <f>IF($GI79&gt;=23,INDEX($DD:$DD,$GH79+23),"")</f>
      </c>
      <c r="FQ79">
        <f>IF($GI79&gt;=24,INDEX($DD:$DD,$GH79+24),"")</f>
      </c>
      <c r="FR79">
        <f>IF($GI79&gt;=25,INDEX($DD:$DD,$GH79+25),"")</f>
      </c>
      <c r="FS79">
        <f>IF($GI79&gt;=26,INDEX($DD:$DD,$GH79+26),"")</f>
      </c>
      <c r="FT79">
        <f>IF($GI79&gt;=27,INDEX($DD:$DD,$GH79+27),"")</f>
      </c>
      <c r="FU79">
        <f>IF($GI79&gt;=28,INDEX($DD:$DD,$GH79+28),"")</f>
      </c>
      <c r="FV79">
        <f>IF($GI79&gt;=29,INDEX($DD:$DD,$GH79+29),"")</f>
      </c>
      <c r="FW79">
        <f>IF($GI79&gt;=30,INDEX($DD:$DD,$GH79+30),"")</f>
      </c>
      <c r="FX79">
        <f>IF($GI79&gt;=31,INDEX($DD:$DD,$GH79+31),"")</f>
      </c>
      <c r="FY79">
        <f>IF($GI79&gt;=32,INDEX($DD:$DD,$GH79+32),"")</f>
      </c>
      <c r="FZ79">
        <f>IF($GI79&gt;=33,INDEX($DD:$DD,$GH79+33),"")</f>
      </c>
      <c r="GA79">
        <f>IF($GI79&gt;=34,INDEX($DD:$DD,$GH79+34),"")</f>
      </c>
      <c r="GB79">
        <f>IF($GI79&gt;=35,INDEX($DD:$DD,$GH79+35),"")</f>
      </c>
      <c r="GC79">
        <f>IF($GI79&gt;=36,INDEX($DD:$DD,$GH79+36),"")</f>
      </c>
      <c r="GD79">
        <f>IF($GI79&gt;=37,INDEX($DD:$DD,$GH79+37),"")</f>
      </c>
      <c r="GE79">
        <f>IF($GI79&gt;=38,INDEX($DD:$DD,$GH79+38),"")</f>
      </c>
      <c r="GF79">
        <f>IF($GI79&gt;=39,INDEX($DD:$DD,$GH79+39),"")</f>
      </c>
      <c r="GG79">
        <f>IF($GI79&gt;=40,INDEX($DD:$DD,$GH79+40),"")</f>
      </c>
      <c r="GH79">
        <f>IFERROR(MATCH($DB79,$DC$2:$DC$148,0)+1,0)</f>
      </c>
      <c r="GI79">
        <f>IFERROR(INDEX($DE$2:$DE$148,MATCH($DB79,$DC$2:$DC$148,0)),0)</f>
      </c>
      <c r="GJ79">
        <f>IFERROR(MATCH($S79,$DF$79:$ES$79,0),0)</f>
      </c>
      <c r="GK79">
        <f>IF($GJ79&gt;0,INDEX($ET$79:$GG$79,$GJ79),"")</f>
      </c>
      <c r="GL79" t="s">
        <v>434</v>
      </c>
      <c r="GN79">
        <f>IF($IW79&gt;=1,INDEX($GL:$GL,$IV79+1),"")</f>
      </c>
      <c r="GO79">
        <f>IF($IW79&gt;=2,INDEX($GL:$GL,$IV79+2),"")</f>
      </c>
      <c r="GP79">
        <f>IF($IW79&gt;=3,INDEX($GL:$GL,$IV79+3),"")</f>
      </c>
      <c r="GQ79">
        <f>IF($IW79&gt;=4,INDEX($GL:$GL,$IV79+4),"")</f>
      </c>
      <c r="GR79">
        <f>IF($IW79&gt;=5,INDEX($GL:$GL,$IV79+5),"")</f>
      </c>
      <c r="GS79">
        <f>IF($IW79&gt;=6,INDEX($GL:$GL,$IV79+6),"")</f>
      </c>
      <c r="GT79">
        <f>IF($IW79&gt;=7,INDEX($GL:$GL,$IV79+7),"")</f>
      </c>
      <c r="GU79">
        <f>IF($IW79&gt;=8,INDEX($GL:$GL,$IV79+8),"")</f>
      </c>
      <c r="GV79">
        <f>IF($IW79&gt;=9,INDEX($GL:$GL,$IV79+9),"")</f>
      </c>
      <c r="GW79">
        <f>IF($IW79&gt;=10,INDEX($GL:$GL,$IV79+10),"")</f>
      </c>
      <c r="GX79">
        <f>IF($IW79&gt;=11,INDEX($GL:$GL,$IV79+11),"")</f>
      </c>
      <c r="GY79">
        <f>IF($IW79&gt;=12,INDEX($GL:$GL,$IV79+12),"")</f>
      </c>
      <c r="GZ79">
        <f>IF($IW79&gt;=13,INDEX($GL:$GL,$IV79+13),"")</f>
      </c>
      <c r="HA79">
        <f>IF($IW79&gt;=14,INDEX($GL:$GL,$IV79+14),"")</f>
      </c>
      <c r="HB79">
        <f>IF($IW79&gt;=15,INDEX($GL:$GL,$IV79+15),"")</f>
      </c>
      <c r="HC79">
        <f>IF($IW79&gt;=16,INDEX($GL:$GL,$IV79+16),"")</f>
      </c>
      <c r="HD79">
        <f>IF($IW79&gt;=17,INDEX($GL:$GL,$IV79+17),"")</f>
      </c>
      <c r="HE79">
        <f>IF($IW79&gt;=18,INDEX($GL:$GL,$IV79+18),"")</f>
      </c>
      <c r="HF79">
        <f>IF($IW79&gt;=19,INDEX($GL:$GL,$IV79+19),"")</f>
      </c>
      <c r="HG79">
        <f>IF($IW79&gt;=20,INDEX($GL:$GL,$IV79+20),"")</f>
      </c>
      <c r="HH79">
        <f>IF($IW79&gt;=21,INDEX($GL:$GL,$IV79+21),"")</f>
      </c>
      <c r="HI79">
        <f>IF($IW79&gt;=22,INDEX($GL:$GL,$IV79+22),"")</f>
      </c>
      <c r="HJ79">
        <f>IF($IW79&gt;=23,INDEX($GL:$GL,$IV79+23),"")</f>
      </c>
      <c r="HK79">
        <f>IF($IW79&gt;=24,INDEX($GL:$GL,$IV79+24),"")</f>
      </c>
      <c r="HL79">
        <f>IF($IW79&gt;=25,INDEX($GL:$GL,$IV79+25),"")</f>
      </c>
      <c r="HM79">
        <f>IF($IW79&gt;=26,INDEX($GL:$GL,$IV79+26),"")</f>
      </c>
      <c r="HN79">
        <f>IF($IW79&gt;=27,INDEX($GL:$GL,$IV79+27),"")</f>
      </c>
      <c r="HO79">
        <f>IF($IW79&gt;=28,INDEX($GL:$GL,$IV79+28),"")</f>
      </c>
      <c r="HP79">
        <f>IF($IW79&gt;=29,INDEX($GL:$GL,$IV79+29),"")</f>
      </c>
      <c r="HQ79">
        <f>IF($IW79&gt;=30,INDEX($GL:$GL,$IV79+30),"")</f>
      </c>
      <c r="HR79">
        <f>IF($IW79&gt;=31,INDEX($GL:$GL,$IV79+31),"")</f>
      </c>
      <c r="HS79">
        <f>IF($IW79&gt;=32,INDEX($GL:$GL,$IV79+32),"")</f>
      </c>
      <c r="HT79">
        <f>IF($IW79&gt;=33,INDEX($GL:$GL,$IV79+33),"")</f>
      </c>
      <c r="HU79">
        <f>IF($IW79&gt;=34,INDEX($GL:$GL,$IV79+34),"")</f>
      </c>
      <c r="HV79">
        <f>IF($IW79&gt;=35,INDEX($GL:$GL,$IV79+35),"")</f>
      </c>
      <c r="HW79">
        <f>IF($IW79&gt;=36,INDEX($GL:$GL,$IV79+36),"")</f>
      </c>
      <c r="HX79">
        <f>IF($IW79&gt;=37,INDEX($GL:$GL,$IV79+37),"")</f>
      </c>
      <c r="HY79">
        <f>IF($IW79&gt;=38,INDEX($GL:$GL,$IV79+38),"")</f>
      </c>
      <c r="HZ79">
        <f>IF($IW79&gt;=39,INDEX($GL:$GL,$IV79+39),"")</f>
      </c>
      <c r="IA79">
        <f>IF($IW79&gt;=40,INDEX($GL:$GL,$IV79+40),"")</f>
      </c>
      <c r="IB79">
        <f>IF($IW79&gt;=41,INDEX($GL:$GL,$IV79+41),"")</f>
      </c>
      <c r="IC79">
        <f>IF($IW79&gt;=42,INDEX($GL:$GL,$IV79+42),"")</f>
      </c>
      <c r="ID79">
        <f>IF($IW79&gt;=43,INDEX($GL:$GL,$IV79+43),"")</f>
      </c>
      <c r="IE79">
        <f>IF($IW79&gt;=44,INDEX($GL:$GL,$IV79+44),"")</f>
      </c>
      <c r="IF79">
        <f>IF($IW79&gt;=45,INDEX($GL:$GL,$IV79+45),"")</f>
      </c>
      <c r="IG79">
        <f>IF($IW79&gt;=46,INDEX($GL:$GL,$IV79+46),"")</f>
      </c>
      <c r="IH79">
        <f>IF($IW79&gt;=47,INDEX($GL:$GL,$IV79+47),"")</f>
      </c>
      <c r="II79">
        <f>IF($IW79&gt;=48,INDEX($GL:$GL,$IV79+48),"")</f>
      </c>
      <c r="IJ79">
        <f>IF($IW79&gt;=49,INDEX($GL:$GL,$IV79+49),"")</f>
      </c>
      <c r="IK79">
        <f>IF($IW79&gt;=50,INDEX($GL:$GL,$IV79+50),"")</f>
      </c>
      <c r="IL79">
        <f>IF($IW79&gt;=51,INDEX($GL:$GL,$IV79+51),"")</f>
      </c>
      <c r="IM79">
        <f>IF($IW79&gt;=52,INDEX($GL:$GL,$IV79+52),"")</f>
      </c>
      <c r="IN79">
        <f>IF($IW79&gt;=53,INDEX($GL:$GL,$IV79+53),"")</f>
      </c>
      <c r="IO79">
        <f>IF($IW79&gt;=54,INDEX($GL:$GL,$IV79+54),"")</f>
      </c>
      <c r="IP79">
        <f>IF($IW79&gt;=55,INDEX($GL:$GL,$IV79+55),"")</f>
      </c>
      <c r="IQ79">
        <f>IF($IW79&gt;=56,INDEX($GL:$GL,$IV79+56),"")</f>
      </c>
      <c r="IR79">
        <f>IF($IW79&gt;=57,INDEX($GL:$GL,$IV79+57),"")</f>
      </c>
      <c r="IS79">
        <f>IF($IW79&gt;=58,INDEX($GL:$GL,$IV79+58),"")</f>
      </c>
      <c r="IT79">
        <f>IF($IW79&gt;=59,INDEX($GL:$GL,$IV79+59),"")</f>
      </c>
      <c r="IU79">
        <f>IF($IW79&gt;=60,INDEX($GL:$GL,$IV79+60),"")</f>
      </c>
      <c r="IV79">
        <f>IFERROR(MATCH($GK79,$GL$2:$GL$324,0)+1,0)</f>
      </c>
      <c r="IW79">
        <f>IFERROR(INDEX($GM$2:$GM$324,MATCH($GK79,$GL$2:$GL$324,0)),0)</f>
      </c>
      <c r="IX79" t="s">
        <v>34</v>
      </c>
      <c r="IY79" t="s">
        <v>34</v>
      </c>
    </row>
    <row r="80" spans="1:259" x14ac:dyDescent="0.25">
      <c r="K80">
        <f>IF(OR($N80="",$J80=""),"",IFERROR($N80/$J80,0))</f>
      </c>
      <c r="L80">
        <f>IF($N80="","",
SUM($M80,$O80,$T80,$P80,$R80)*
(1-IF($U80="",0,VALUE($U80)/100)))</f>
      </c>
      <c r="M80">
        <f>IF($N80="","",$N80)</f>
      </c>
      <c r="O80">
        <f>IF($N80="","",
IF($H80="","",
IF(ISNUMBER(SEARCH("exempt",LOWER($H80))),0,
$N80*(VALUE(SUBSTITUTE($H80,"%",""))/100))))</f>
      </c>
      <c r="V80">
        <f>IFERROR(IF(FIND(" - ",$E80)&gt;0,MID($E80,FIND(" - ",$E80)+3,LEN($E80)),""),"")</f>
      </c>
      <c r="AE80" t="s">
        <v>435</v>
      </c>
      <c r="AJ80">
        <f>IFERROR(LEFT($E80,FIND(" - ",$E80)-1),$E80)</f>
      </c>
      <c r="AK80" t="s">
        <v>32</v>
      </c>
      <c r="AL80">
        <v>2</v>
      </c>
      <c r="AM80">
        <f>IF($CB80&gt;=1,INDEX($AK:$AK,$CA80+1),"")</f>
      </c>
      <c r="AN80">
        <f>IF($CB80&gt;=2,INDEX($AK:$AK,$CA80+2),"")</f>
      </c>
      <c r="AO80">
        <f>IF($CB80&gt;=3,INDEX($AK:$AK,$CA80+3),"")</f>
      </c>
      <c r="AP80">
        <f>IF($CB80&gt;=4,INDEX($AK:$AK,$CA80+4),"")</f>
      </c>
      <c r="AQ80">
        <f>IF($CB80&gt;=5,INDEX($AK:$AK,$CA80+5),"")</f>
      </c>
      <c r="AR80">
        <f>IF($CB80&gt;=6,INDEX($AK:$AK,$CA80+6),"")</f>
      </c>
      <c r="AS80">
        <f>IF($CB80&gt;=7,INDEX($AK:$AK,$CA80+7),"")</f>
      </c>
      <c r="AT80">
        <f>IF($CB80&gt;=8,INDEX($AK:$AK,$CA80+8),"")</f>
      </c>
      <c r="AU80">
        <f>IF($CB80&gt;=9,INDEX($AK:$AK,$CA80+9),"")</f>
      </c>
      <c r="AV80">
        <f>IF($CB80&gt;=10,INDEX($AK:$AK,$CA80+10),"")</f>
      </c>
      <c r="AW80">
        <f>IF($CB80&gt;=11,INDEX($AK:$AK,$CA80+11),"")</f>
      </c>
      <c r="AX80">
        <f>IF($CB80&gt;=12,INDEX($AK:$AK,$CA80+12),"")</f>
      </c>
      <c r="AY80">
        <f>IF($CB80&gt;=13,INDEX($AK:$AK,$CA80+13),"")</f>
      </c>
      <c r="AZ80">
        <f>IF($CB80&gt;=14,INDEX($AK:$AK,$CA80+14),"")</f>
      </c>
      <c r="BA80">
        <f>IF($CB80&gt;=15,INDEX($AK:$AK,$CA80+15),"")</f>
      </c>
      <c r="BB80">
        <f>IF($CB80&gt;=16,INDEX($AK:$AK,$CA80+16),"")</f>
      </c>
      <c r="BC80">
        <f>IF($CB80&gt;=17,INDEX($AK:$AK,$CA80+17),"")</f>
      </c>
      <c r="BD80">
        <f>IF($CB80&gt;=18,INDEX($AK:$AK,$CA80+18),"")</f>
      </c>
      <c r="BE80">
        <f>IF($CB80&gt;=19,INDEX($AK:$AK,$CA80+19),"")</f>
      </c>
      <c r="BF80">
        <f>IF($CB80&gt;=20,INDEX($AK:$AK,$CA80+20),"")</f>
      </c>
      <c r="BG80">
        <f>IF($CB80&gt;=21,INDEX($AK:$AK,$CA80+21),"")</f>
      </c>
      <c r="BH80">
        <f>IF($CB80&gt;=22,INDEX($AK:$AK,$CA80+22),"")</f>
      </c>
      <c r="BI80">
        <f>IF($CB80&gt;=23,INDEX($AK:$AK,$CA80+23),"")</f>
      </c>
      <c r="BJ80">
        <f>IF($CB80&gt;=24,INDEX($AK:$AK,$CA80+24),"")</f>
      </c>
      <c r="BK80">
        <f>IF($CB80&gt;=25,INDEX($AK:$AK,$CA80+25),"")</f>
      </c>
      <c r="BL80">
        <f>IF($CB80&gt;=26,INDEX($AK:$AK,$CA80+26),"")</f>
      </c>
      <c r="BM80">
        <f>IF($CB80&gt;=27,INDEX($AK:$AK,$CA80+27),"")</f>
      </c>
      <c r="BN80">
        <f>IF($CB80&gt;=28,INDEX($AK:$AK,$CA80+28),"")</f>
      </c>
      <c r="BO80">
        <f>IF($CB80&gt;=29,INDEX($AK:$AK,$CA80+29),"")</f>
      </c>
      <c r="BP80">
        <f>IF($CB80&gt;=30,INDEX($AK:$AK,$CA80+30),"")</f>
      </c>
      <c r="BQ80">
        <f>IF($CB80&gt;=31,INDEX($AK:$AK,$CA80+31),"")</f>
      </c>
      <c r="BR80">
        <f>IF($CB80&gt;=32,INDEX($AK:$AK,$CA80+32),"")</f>
      </c>
      <c r="BS80">
        <f>IF($CB80&gt;=33,INDEX($AK:$AK,$CA80+33),"")</f>
      </c>
      <c r="BT80">
        <f>IF($CB80&gt;=34,INDEX($AK:$AK,$CA80+34),"")</f>
      </c>
      <c r="BU80">
        <f>IF($CB80&gt;=35,INDEX($AK:$AK,$CA80+35),"")</f>
      </c>
      <c r="BV80">
        <f>IF($CB80&gt;=36,INDEX($AK:$AK,$CA80+36),"")</f>
      </c>
      <c r="BW80">
        <f>IF($CB80&gt;=37,INDEX($AK:$AK,$CA80+37),"")</f>
      </c>
      <c r="BX80">
        <f>IF($CB80&gt;=38,INDEX($AK:$AK,$CA80+38),"")</f>
      </c>
      <c r="BY80">
        <f>IF($CB80&gt;=39,INDEX($AK:$AK,$CA80+39),"")</f>
      </c>
      <c r="BZ80">
        <f>IF($CB80&gt;=40,INDEX($AK:$AK,$CA80+40),"")</f>
      </c>
      <c r="CA80">
        <f>IFERROR(MATCH($AJ80,$AK$2:$AK$134,0)+1,0)</f>
      </c>
      <c r="CB80">
        <f>IFERROR(INDEX($AL$2:$AL$134,MATCH($AJ80,$AK$2:$AK$134,0)),0)</f>
      </c>
      <c r="CC80">
        <f>IFERROR(LEFT($F80,FIND(" - ",$F80)-1),$F80)</f>
      </c>
      <c r="CD80" t="s">
        <v>212</v>
      </c>
      <c r="CF80">
        <f>IF($DA80&gt;=1,INDEX($CD:$CD,$CZ80+1),"")</f>
      </c>
      <c r="CG80">
        <f>IF($DA80&gt;=2,INDEX($CD:$CD,$CZ80+2),"")</f>
      </c>
      <c r="CH80">
        <f>IF($DA80&gt;=3,INDEX($CD:$CD,$CZ80+3),"")</f>
      </c>
      <c r="CI80">
        <f>IF($DA80&gt;=4,INDEX($CD:$CD,$CZ80+4),"")</f>
      </c>
      <c r="CJ80">
        <f>IF($DA80&gt;=5,INDEX($CD:$CD,$CZ80+5),"")</f>
      </c>
      <c r="CK80">
        <f>IF($DA80&gt;=6,INDEX($CD:$CD,$CZ80+6),"")</f>
      </c>
      <c r="CL80">
        <f>IF($DA80&gt;=7,INDEX($CD:$CD,$CZ80+7),"")</f>
      </c>
      <c r="CM80">
        <f>IF($DA80&gt;=8,INDEX($CD:$CD,$CZ80+8),"")</f>
      </c>
      <c r="CN80">
        <f>IF($DA80&gt;=9,INDEX($CD:$CD,$CZ80+9),"")</f>
      </c>
      <c r="CO80">
        <f>IF($DA80&gt;=10,INDEX($CD:$CD,$CZ80+10),"")</f>
      </c>
      <c r="CP80">
        <f>IF($DA80&gt;=11,INDEX($CD:$CD,$CZ80+11),"")</f>
      </c>
      <c r="CQ80">
        <f>IF($DA80&gt;=12,INDEX($CD:$CD,$CZ80+12),"")</f>
      </c>
      <c r="CR80">
        <f>IF($DA80&gt;=13,INDEX($CD:$CD,$CZ80+13),"")</f>
      </c>
      <c r="CS80">
        <f>IF($DA80&gt;=14,INDEX($CD:$CD,$CZ80+14),"")</f>
      </c>
      <c r="CT80">
        <f>IF($DA80&gt;=15,INDEX($CD:$CD,$CZ80+15),"")</f>
      </c>
      <c r="CU80">
        <f>IF($DA80&gt;=16,INDEX($CD:$CD,$CZ80+16),"")</f>
      </c>
      <c r="CV80">
        <f>IF($DA80&gt;=17,INDEX($CD:$CD,$CZ80+17),"")</f>
      </c>
      <c r="CW80">
        <f>IF($DA80&gt;=18,INDEX($CD:$CD,$CZ80+18),"")</f>
      </c>
      <c r="CX80">
        <f>IF($DA80&gt;=19,INDEX($CD:$CD,$CZ80+19),"")</f>
      </c>
      <c r="CY80">
        <f>IF($DA80&gt;=20,INDEX($CD:$CD,$CZ80+20),"")</f>
      </c>
      <c r="CZ80">
        <f>IFERROR(MATCH($CC80,$CD$2:$CD$263,0)+1,0)</f>
      </c>
      <c r="DA80">
        <f>IFERROR(INDEX($CE$2:$CE$263,MATCH($CC80,$CD$2:$CD$263,0)),0)</f>
      </c>
      <c r="DB80">
        <f>IFERROR(INDEX($AI:$AI,MATCH($H80,$AH:$AH,0))&amp;"","")</f>
      </c>
      <c r="DC80" t="s">
        <v>295</v>
      </c>
      <c r="DE80">
        <v>1</v>
      </c>
      <c r="DF80">
        <f>IF($GI80&gt;=1,INDEX($DC:$DC,$GH80+1),"")</f>
      </c>
      <c r="DG80">
        <f>IF($GI80&gt;=2,INDEX($DC:$DC,$GH80+2),"")</f>
      </c>
      <c r="DH80">
        <f>IF($GI80&gt;=3,INDEX($DC:$DC,$GH80+3),"")</f>
      </c>
      <c r="DI80">
        <f>IF($GI80&gt;=4,INDEX($DC:$DC,$GH80+4),"")</f>
      </c>
      <c r="DJ80">
        <f>IF($GI80&gt;=5,INDEX($DC:$DC,$GH80+5),"")</f>
      </c>
      <c r="DK80">
        <f>IF($GI80&gt;=6,INDEX($DC:$DC,$GH80+6),"")</f>
      </c>
      <c r="DL80">
        <f>IF($GI80&gt;=7,INDEX($DC:$DC,$GH80+7),"")</f>
      </c>
      <c r="DM80">
        <f>IF($GI80&gt;=8,INDEX($DC:$DC,$GH80+8),"")</f>
      </c>
      <c r="DN80">
        <f>IF($GI80&gt;=9,INDEX($DC:$DC,$GH80+9),"")</f>
      </c>
      <c r="DO80">
        <f>IF($GI80&gt;=10,INDEX($DC:$DC,$GH80+10),"")</f>
      </c>
      <c r="DP80">
        <f>IF($GI80&gt;=11,INDEX($DC:$DC,$GH80+11),"")</f>
      </c>
      <c r="DQ80">
        <f>IF($GI80&gt;=12,INDEX($DC:$DC,$GH80+12),"")</f>
      </c>
      <c r="DR80">
        <f>IF($GI80&gt;=13,INDEX($DC:$DC,$GH80+13),"")</f>
      </c>
      <c r="DS80">
        <f>IF($GI80&gt;=14,INDEX($DC:$DC,$GH80+14),"")</f>
      </c>
      <c r="DT80">
        <f>IF($GI80&gt;=15,INDEX($DC:$DC,$GH80+15),"")</f>
      </c>
      <c r="DU80">
        <f>IF($GI80&gt;=16,INDEX($DC:$DC,$GH80+16),"")</f>
      </c>
      <c r="DV80">
        <f>IF($GI80&gt;=17,INDEX($DC:$DC,$GH80+17),"")</f>
      </c>
      <c r="DW80">
        <f>IF($GI80&gt;=18,INDEX($DC:$DC,$GH80+18),"")</f>
      </c>
      <c r="DX80">
        <f>IF($GI80&gt;=19,INDEX($DC:$DC,$GH80+19),"")</f>
      </c>
      <c r="DY80">
        <f>IF($GI80&gt;=20,INDEX($DC:$DC,$GH80+20),"")</f>
      </c>
      <c r="DZ80">
        <f>IF($GI80&gt;=21,INDEX($DC:$DC,$GH80+21),"")</f>
      </c>
      <c r="EA80">
        <f>IF($GI80&gt;=22,INDEX($DC:$DC,$GH80+22),"")</f>
      </c>
      <c r="EB80">
        <f>IF($GI80&gt;=23,INDEX($DC:$DC,$GH80+23),"")</f>
      </c>
      <c r="EC80">
        <f>IF($GI80&gt;=24,INDEX($DC:$DC,$GH80+24),"")</f>
      </c>
      <c r="ED80">
        <f>IF($GI80&gt;=25,INDEX($DC:$DC,$GH80+25),"")</f>
      </c>
      <c r="EE80">
        <f>IF($GI80&gt;=26,INDEX($DC:$DC,$GH80+26),"")</f>
      </c>
      <c r="EF80">
        <f>IF($GI80&gt;=27,INDEX($DC:$DC,$GH80+27),"")</f>
      </c>
      <c r="EG80">
        <f>IF($GI80&gt;=28,INDEX($DC:$DC,$GH80+28),"")</f>
      </c>
      <c r="EH80">
        <f>IF($GI80&gt;=29,INDEX($DC:$DC,$GH80+29),"")</f>
      </c>
      <c r="EI80">
        <f>IF($GI80&gt;=30,INDEX($DC:$DC,$GH80+30),"")</f>
      </c>
      <c r="EJ80">
        <f>IF($GI80&gt;=31,INDEX($DC:$DC,$GH80+31),"")</f>
      </c>
      <c r="EK80">
        <f>IF($GI80&gt;=32,INDEX($DC:$DC,$GH80+32),"")</f>
      </c>
      <c r="EL80">
        <f>IF($GI80&gt;=33,INDEX($DC:$DC,$GH80+33),"")</f>
      </c>
      <c r="EM80">
        <f>IF($GI80&gt;=34,INDEX($DC:$DC,$GH80+34),"")</f>
      </c>
      <c r="EN80">
        <f>IF($GI80&gt;=35,INDEX($DC:$DC,$GH80+35),"")</f>
      </c>
      <c r="EO80">
        <f>IF($GI80&gt;=36,INDEX($DC:$DC,$GH80+36),"")</f>
      </c>
      <c r="EP80">
        <f>IF($GI80&gt;=37,INDEX($DC:$DC,$GH80+37),"")</f>
      </c>
      <c r="EQ80">
        <f>IF($GI80&gt;=38,INDEX($DC:$DC,$GH80+38),"")</f>
      </c>
      <c r="ER80">
        <f>IF($GI80&gt;=39,INDEX($DC:$DC,$GH80+39),"")</f>
      </c>
      <c r="ES80">
        <f>IF($GI80&gt;=40,INDEX($DC:$DC,$GH80+40),"")</f>
      </c>
      <c r="ET80">
        <f>IF($GI80&gt;=1,INDEX($DD:$DD,$GH80+1),"")</f>
      </c>
      <c r="EU80">
        <f>IF($GI80&gt;=2,INDEX($DD:$DD,$GH80+2),"")</f>
      </c>
      <c r="EV80">
        <f>IF($GI80&gt;=3,INDEX($DD:$DD,$GH80+3),"")</f>
      </c>
      <c r="EW80">
        <f>IF($GI80&gt;=4,INDEX($DD:$DD,$GH80+4),"")</f>
      </c>
      <c r="EX80">
        <f>IF($GI80&gt;=5,INDEX($DD:$DD,$GH80+5),"")</f>
      </c>
      <c r="EY80">
        <f>IF($GI80&gt;=6,INDEX($DD:$DD,$GH80+6),"")</f>
      </c>
      <c r="EZ80">
        <f>IF($GI80&gt;=7,INDEX($DD:$DD,$GH80+7),"")</f>
      </c>
      <c r="FA80">
        <f>IF($GI80&gt;=8,INDEX($DD:$DD,$GH80+8),"")</f>
      </c>
      <c r="FB80">
        <f>IF($GI80&gt;=9,INDEX($DD:$DD,$GH80+9),"")</f>
      </c>
      <c r="FC80">
        <f>IF($GI80&gt;=10,INDEX($DD:$DD,$GH80+10),"")</f>
      </c>
      <c r="FD80">
        <f>IF($GI80&gt;=11,INDEX($DD:$DD,$GH80+11),"")</f>
      </c>
      <c r="FE80">
        <f>IF($GI80&gt;=12,INDEX($DD:$DD,$GH80+12),"")</f>
      </c>
      <c r="FF80">
        <f>IF($GI80&gt;=13,INDEX($DD:$DD,$GH80+13),"")</f>
      </c>
      <c r="FG80">
        <f>IF($GI80&gt;=14,INDEX($DD:$DD,$GH80+14),"")</f>
      </c>
      <c r="FH80">
        <f>IF($GI80&gt;=15,INDEX($DD:$DD,$GH80+15),"")</f>
      </c>
      <c r="FI80">
        <f>IF($GI80&gt;=16,INDEX($DD:$DD,$GH80+16),"")</f>
      </c>
      <c r="FJ80">
        <f>IF($GI80&gt;=17,INDEX($DD:$DD,$GH80+17),"")</f>
      </c>
      <c r="FK80">
        <f>IF($GI80&gt;=18,INDEX($DD:$DD,$GH80+18),"")</f>
      </c>
      <c r="FL80">
        <f>IF($GI80&gt;=19,INDEX($DD:$DD,$GH80+19),"")</f>
      </c>
      <c r="FM80">
        <f>IF($GI80&gt;=20,INDEX($DD:$DD,$GH80+20),"")</f>
      </c>
      <c r="FN80">
        <f>IF($GI80&gt;=21,INDEX($DD:$DD,$GH80+21),"")</f>
      </c>
      <c r="FO80">
        <f>IF($GI80&gt;=22,INDEX($DD:$DD,$GH80+22),"")</f>
      </c>
      <c r="FP80">
        <f>IF($GI80&gt;=23,INDEX($DD:$DD,$GH80+23),"")</f>
      </c>
      <c r="FQ80">
        <f>IF($GI80&gt;=24,INDEX($DD:$DD,$GH80+24),"")</f>
      </c>
      <c r="FR80">
        <f>IF($GI80&gt;=25,INDEX($DD:$DD,$GH80+25),"")</f>
      </c>
      <c r="FS80">
        <f>IF($GI80&gt;=26,INDEX($DD:$DD,$GH80+26),"")</f>
      </c>
      <c r="FT80">
        <f>IF($GI80&gt;=27,INDEX($DD:$DD,$GH80+27),"")</f>
      </c>
      <c r="FU80">
        <f>IF($GI80&gt;=28,INDEX($DD:$DD,$GH80+28),"")</f>
      </c>
      <c r="FV80">
        <f>IF($GI80&gt;=29,INDEX($DD:$DD,$GH80+29),"")</f>
      </c>
      <c r="FW80">
        <f>IF($GI80&gt;=30,INDEX($DD:$DD,$GH80+30),"")</f>
      </c>
      <c r="FX80">
        <f>IF($GI80&gt;=31,INDEX($DD:$DD,$GH80+31),"")</f>
      </c>
      <c r="FY80">
        <f>IF($GI80&gt;=32,INDEX($DD:$DD,$GH80+32),"")</f>
      </c>
      <c r="FZ80">
        <f>IF($GI80&gt;=33,INDEX($DD:$DD,$GH80+33),"")</f>
      </c>
      <c r="GA80">
        <f>IF($GI80&gt;=34,INDEX($DD:$DD,$GH80+34),"")</f>
      </c>
      <c r="GB80">
        <f>IF($GI80&gt;=35,INDEX($DD:$DD,$GH80+35),"")</f>
      </c>
      <c r="GC80">
        <f>IF($GI80&gt;=36,INDEX($DD:$DD,$GH80+36),"")</f>
      </c>
      <c r="GD80">
        <f>IF($GI80&gt;=37,INDEX($DD:$DD,$GH80+37),"")</f>
      </c>
      <c r="GE80">
        <f>IF($GI80&gt;=38,INDEX($DD:$DD,$GH80+38),"")</f>
      </c>
      <c r="GF80">
        <f>IF($GI80&gt;=39,INDEX($DD:$DD,$GH80+39),"")</f>
      </c>
      <c r="GG80">
        <f>IF($GI80&gt;=40,INDEX($DD:$DD,$GH80+40),"")</f>
      </c>
      <c r="GH80">
        <f>IFERROR(MATCH($DB80,$DC$2:$DC$148,0)+1,0)</f>
      </c>
      <c r="GI80">
        <f>IFERROR(INDEX($DE$2:$DE$148,MATCH($DB80,$DC$2:$DC$148,0)),0)</f>
      </c>
      <c r="GJ80">
        <f>IFERROR(MATCH($S80,$DF$80:$ES$80,0),0)</f>
      </c>
      <c r="GK80">
        <f>IF($GJ80&gt;0,INDEX($ET$80:$GG$80,$GJ80),"")</f>
      </c>
      <c r="GL80" t="s">
        <v>436</v>
      </c>
      <c r="GN80">
        <f>IF($IW80&gt;=1,INDEX($GL:$GL,$IV80+1),"")</f>
      </c>
      <c r="GO80">
        <f>IF($IW80&gt;=2,INDEX($GL:$GL,$IV80+2),"")</f>
      </c>
      <c r="GP80">
        <f>IF($IW80&gt;=3,INDEX($GL:$GL,$IV80+3),"")</f>
      </c>
      <c r="GQ80">
        <f>IF($IW80&gt;=4,INDEX($GL:$GL,$IV80+4),"")</f>
      </c>
      <c r="GR80">
        <f>IF($IW80&gt;=5,INDEX($GL:$GL,$IV80+5),"")</f>
      </c>
      <c r="GS80">
        <f>IF($IW80&gt;=6,INDEX($GL:$GL,$IV80+6),"")</f>
      </c>
      <c r="GT80">
        <f>IF($IW80&gt;=7,INDEX($GL:$GL,$IV80+7),"")</f>
      </c>
      <c r="GU80">
        <f>IF($IW80&gt;=8,INDEX($GL:$GL,$IV80+8),"")</f>
      </c>
      <c r="GV80">
        <f>IF($IW80&gt;=9,INDEX($GL:$GL,$IV80+9),"")</f>
      </c>
      <c r="GW80">
        <f>IF($IW80&gt;=10,INDEX($GL:$GL,$IV80+10),"")</f>
      </c>
      <c r="GX80">
        <f>IF($IW80&gt;=11,INDEX($GL:$GL,$IV80+11),"")</f>
      </c>
      <c r="GY80">
        <f>IF($IW80&gt;=12,INDEX($GL:$GL,$IV80+12),"")</f>
      </c>
      <c r="GZ80">
        <f>IF($IW80&gt;=13,INDEX($GL:$GL,$IV80+13),"")</f>
      </c>
      <c r="HA80">
        <f>IF($IW80&gt;=14,INDEX($GL:$GL,$IV80+14),"")</f>
      </c>
      <c r="HB80">
        <f>IF($IW80&gt;=15,INDEX($GL:$GL,$IV80+15),"")</f>
      </c>
      <c r="HC80">
        <f>IF($IW80&gt;=16,INDEX($GL:$GL,$IV80+16),"")</f>
      </c>
      <c r="HD80">
        <f>IF($IW80&gt;=17,INDEX($GL:$GL,$IV80+17),"")</f>
      </c>
      <c r="HE80">
        <f>IF($IW80&gt;=18,INDEX($GL:$GL,$IV80+18),"")</f>
      </c>
      <c r="HF80">
        <f>IF($IW80&gt;=19,INDEX($GL:$GL,$IV80+19),"")</f>
      </c>
      <c r="HG80">
        <f>IF($IW80&gt;=20,INDEX($GL:$GL,$IV80+20),"")</f>
      </c>
      <c r="HH80">
        <f>IF($IW80&gt;=21,INDEX($GL:$GL,$IV80+21),"")</f>
      </c>
      <c r="HI80">
        <f>IF($IW80&gt;=22,INDEX($GL:$GL,$IV80+22),"")</f>
      </c>
      <c r="HJ80">
        <f>IF($IW80&gt;=23,INDEX($GL:$GL,$IV80+23),"")</f>
      </c>
      <c r="HK80">
        <f>IF($IW80&gt;=24,INDEX($GL:$GL,$IV80+24),"")</f>
      </c>
      <c r="HL80">
        <f>IF($IW80&gt;=25,INDEX($GL:$GL,$IV80+25),"")</f>
      </c>
      <c r="HM80">
        <f>IF($IW80&gt;=26,INDEX($GL:$GL,$IV80+26),"")</f>
      </c>
      <c r="HN80">
        <f>IF($IW80&gt;=27,INDEX($GL:$GL,$IV80+27),"")</f>
      </c>
      <c r="HO80">
        <f>IF($IW80&gt;=28,INDEX($GL:$GL,$IV80+28),"")</f>
      </c>
      <c r="HP80">
        <f>IF($IW80&gt;=29,INDEX($GL:$GL,$IV80+29),"")</f>
      </c>
      <c r="HQ80">
        <f>IF($IW80&gt;=30,INDEX($GL:$GL,$IV80+30),"")</f>
      </c>
      <c r="HR80">
        <f>IF($IW80&gt;=31,INDEX($GL:$GL,$IV80+31),"")</f>
      </c>
      <c r="HS80">
        <f>IF($IW80&gt;=32,INDEX($GL:$GL,$IV80+32),"")</f>
      </c>
      <c r="HT80">
        <f>IF($IW80&gt;=33,INDEX($GL:$GL,$IV80+33),"")</f>
      </c>
      <c r="HU80">
        <f>IF($IW80&gt;=34,INDEX($GL:$GL,$IV80+34),"")</f>
      </c>
      <c r="HV80">
        <f>IF($IW80&gt;=35,INDEX($GL:$GL,$IV80+35),"")</f>
      </c>
      <c r="HW80">
        <f>IF($IW80&gt;=36,INDEX($GL:$GL,$IV80+36),"")</f>
      </c>
      <c r="HX80">
        <f>IF($IW80&gt;=37,INDEX($GL:$GL,$IV80+37),"")</f>
      </c>
      <c r="HY80">
        <f>IF($IW80&gt;=38,INDEX($GL:$GL,$IV80+38),"")</f>
      </c>
      <c r="HZ80">
        <f>IF($IW80&gt;=39,INDEX($GL:$GL,$IV80+39),"")</f>
      </c>
      <c r="IA80">
        <f>IF($IW80&gt;=40,INDEX($GL:$GL,$IV80+40),"")</f>
      </c>
      <c r="IB80">
        <f>IF($IW80&gt;=41,INDEX($GL:$GL,$IV80+41),"")</f>
      </c>
      <c r="IC80">
        <f>IF($IW80&gt;=42,INDEX($GL:$GL,$IV80+42),"")</f>
      </c>
      <c r="ID80">
        <f>IF($IW80&gt;=43,INDEX($GL:$GL,$IV80+43),"")</f>
      </c>
      <c r="IE80">
        <f>IF($IW80&gt;=44,INDEX($GL:$GL,$IV80+44),"")</f>
      </c>
      <c r="IF80">
        <f>IF($IW80&gt;=45,INDEX($GL:$GL,$IV80+45),"")</f>
      </c>
      <c r="IG80">
        <f>IF($IW80&gt;=46,INDEX($GL:$GL,$IV80+46),"")</f>
      </c>
      <c r="IH80">
        <f>IF($IW80&gt;=47,INDEX($GL:$GL,$IV80+47),"")</f>
      </c>
      <c r="II80">
        <f>IF($IW80&gt;=48,INDEX($GL:$GL,$IV80+48),"")</f>
      </c>
      <c r="IJ80">
        <f>IF($IW80&gt;=49,INDEX($GL:$GL,$IV80+49),"")</f>
      </c>
      <c r="IK80">
        <f>IF($IW80&gt;=50,INDEX($GL:$GL,$IV80+50),"")</f>
      </c>
      <c r="IL80">
        <f>IF($IW80&gt;=51,INDEX($GL:$GL,$IV80+51),"")</f>
      </c>
      <c r="IM80">
        <f>IF($IW80&gt;=52,INDEX($GL:$GL,$IV80+52),"")</f>
      </c>
      <c r="IN80">
        <f>IF($IW80&gt;=53,INDEX($GL:$GL,$IV80+53),"")</f>
      </c>
      <c r="IO80">
        <f>IF($IW80&gt;=54,INDEX($GL:$GL,$IV80+54),"")</f>
      </c>
      <c r="IP80">
        <f>IF($IW80&gt;=55,INDEX($GL:$GL,$IV80+55),"")</f>
      </c>
      <c r="IQ80">
        <f>IF($IW80&gt;=56,INDEX($GL:$GL,$IV80+56),"")</f>
      </c>
      <c r="IR80">
        <f>IF($IW80&gt;=57,INDEX($GL:$GL,$IV80+57),"")</f>
      </c>
      <c r="IS80">
        <f>IF($IW80&gt;=58,INDEX($GL:$GL,$IV80+58),"")</f>
      </c>
      <c r="IT80">
        <f>IF($IW80&gt;=59,INDEX($GL:$GL,$IV80+59),"")</f>
      </c>
      <c r="IU80">
        <f>IF($IW80&gt;=60,INDEX($GL:$GL,$IV80+60),"")</f>
      </c>
      <c r="IV80">
        <f>IFERROR(MATCH($GK80,$GL$2:$GL$324,0)+1,0)</f>
      </c>
      <c r="IW80">
        <f>IFERROR(INDEX($GM$2:$GM$324,MATCH($GK80,$GL$2:$GL$324,0)),0)</f>
      </c>
      <c r="IX80" t="s">
        <v>34</v>
      </c>
      <c r="IY80" t="s">
        <v>34</v>
      </c>
    </row>
    <row r="81" spans="1:259" x14ac:dyDescent="0.25">
      <c r="K81">
        <f>IF(OR($N81="",$J81=""),"",IFERROR($N81/$J81,0))</f>
      </c>
      <c r="L81">
        <f>IF($N81="","",
SUM($M81,$O81,$T81,$P81,$R81)*
(1-IF($U81="",0,VALUE($U81)/100)))</f>
      </c>
      <c r="M81">
        <f>IF($N81="","",$N81)</f>
      </c>
      <c r="O81">
        <f>IF($N81="","",
IF($H81="","",
IF(ISNUMBER(SEARCH("exempt",LOWER($H81))),0,
$N81*(VALUE(SUBSTITUTE($H81,"%",""))/100))))</f>
      </c>
      <c r="V81">
        <f>IFERROR(IF(FIND(" - ",$E81)&gt;0,MID($E81,FIND(" - ",$E81)+3,LEN($E81)),""),"")</f>
      </c>
      <c r="AE81" t="s">
        <v>437</v>
      </c>
      <c r="AJ81">
        <f>IFERROR(LEFT($E81,FIND(" - ",$E81)-1),$E81)</f>
      </c>
      <c r="AK81" t="s">
        <v>28</v>
      </c>
      <c r="AM81">
        <f>IF($CB81&gt;=1,INDEX($AK:$AK,$CA81+1),"")</f>
      </c>
      <c r="AN81">
        <f>IF($CB81&gt;=2,INDEX($AK:$AK,$CA81+2),"")</f>
      </c>
      <c r="AO81">
        <f>IF($CB81&gt;=3,INDEX($AK:$AK,$CA81+3),"")</f>
      </c>
      <c r="AP81">
        <f>IF($CB81&gt;=4,INDEX($AK:$AK,$CA81+4),"")</f>
      </c>
      <c r="AQ81">
        <f>IF($CB81&gt;=5,INDEX($AK:$AK,$CA81+5),"")</f>
      </c>
      <c r="AR81">
        <f>IF($CB81&gt;=6,INDEX($AK:$AK,$CA81+6),"")</f>
      </c>
      <c r="AS81">
        <f>IF($CB81&gt;=7,INDEX($AK:$AK,$CA81+7),"")</f>
      </c>
      <c r="AT81">
        <f>IF($CB81&gt;=8,INDEX($AK:$AK,$CA81+8),"")</f>
      </c>
      <c r="AU81">
        <f>IF($CB81&gt;=9,INDEX($AK:$AK,$CA81+9),"")</f>
      </c>
      <c r="AV81">
        <f>IF($CB81&gt;=10,INDEX($AK:$AK,$CA81+10),"")</f>
      </c>
      <c r="AW81">
        <f>IF($CB81&gt;=11,INDEX($AK:$AK,$CA81+11),"")</f>
      </c>
      <c r="AX81">
        <f>IF($CB81&gt;=12,INDEX($AK:$AK,$CA81+12),"")</f>
      </c>
      <c r="AY81">
        <f>IF($CB81&gt;=13,INDEX($AK:$AK,$CA81+13),"")</f>
      </c>
      <c r="AZ81">
        <f>IF($CB81&gt;=14,INDEX($AK:$AK,$CA81+14),"")</f>
      </c>
      <c r="BA81">
        <f>IF($CB81&gt;=15,INDEX($AK:$AK,$CA81+15),"")</f>
      </c>
      <c r="BB81">
        <f>IF($CB81&gt;=16,INDEX($AK:$AK,$CA81+16),"")</f>
      </c>
      <c r="BC81">
        <f>IF($CB81&gt;=17,INDEX($AK:$AK,$CA81+17),"")</f>
      </c>
      <c r="BD81">
        <f>IF($CB81&gt;=18,INDEX($AK:$AK,$CA81+18),"")</f>
      </c>
      <c r="BE81">
        <f>IF($CB81&gt;=19,INDEX($AK:$AK,$CA81+19),"")</f>
      </c>
      <c r="BF81">
        <f>IF($CB81&gt;=20,INDEX($AK:$AK,$CA81+20),"")</f>
      </c>
      <c r="BG81">
        <f>IF($CB81&gt;=21,INDEX($AK:$AK,$CA81+21),"")</f>
      </c>
      <c r="BH81">
        <f>IF($CB81&gt;=22,INDEX($AK:$AK,$CA81+22),"")</f>
      </c>
      <c r="BI81">
        <f>IF($CB81&gt;=23,INDEX($AK:$AK,$CA81+23),"")</f>
      </c>
      <c r="BJ81">
        <f>IF($CB81&gt;=24,INDEX($AK:$AK,$CA81+24),"")</f>
      </c>
      <c r="BK81">
        <f>IF($CB81&gt;=25,INDEX($AK:$AK,$CA81+25),"")</f>
      </c>
      <c r="BL81">
        <f>IF($CB81&gt;=26,INDEX($AK:$AK,$CA81+26),"")</f>
      </c>
      <c r="BM81">
        <f>IF($CB81&gt;=27,INDEX($AK:$AK,$CA81+27),"")</f>
      </c>
      <c r="BN81">
        <f>IF($CB81&gt;=28,INDEX($AK:$AK,$CA81+28),"")</f>
      </c>
      <c r="BO81">
        <f>IF($CB81&gt;=29,INDEX($AK:$AK,$CA81+29),"")</f>
      </c>
      <c r="BP81">
        <f>IF($CB81&gt;=30,INDEX($AK:$AK,$CA81+30),"")</f>
      </c>
      <c r="BQ81">
        <f>IF($CB81&gt;=31,INDEX($AK:$AK,$CA81+31),"")</f>
      </c>
      <c r="BR81">
        <f>IF($CB81&gt;=32,INDEX($AK:$AK,$CA81+32),"")</f>
      </c>
      <c r="BS81">
        <f>IF($CB81&gt;=33,INDEX($AK:$AK,$CA81+33),"")</f>
      </c>
      <c r="BT81">
        <f>IF($CB81&gt;=34,INDEX($AK:$AK,$CA81+34),"")</f>
      </c>
      <c r="BU81">
        <f>IF($CB81&gt;=35,INDEX($AK:$AK,$CA81+35),"")</f>
      </c>
      <c r="BV81">
        <f>IF($CB81&gt;=36,INDEX($AK:$AK,$CA81+36),"")</f>
      </c>
      <c r="BW81">
        <f>IF($CB81&gt;=37,INDEX($AK:$AK,$CA81+37),"")</f>
      </c>
      <c r="BX81">
        <f>IF($CB81&gt;=38,INDEX($AK:$AK,$CA81+38),"")</f>
      </c>
      <c r="BY81">
        <f>IF($CB81&gt;=39,INDEX($AK:$AK,$CA81+39),"")</f>
      </c>
      <c r="BZ81">
        <f>IF($CB81&gt;=40,INDEX($AK:$AK,$CA81+40),"")</f>
      </c>
      <c r="CA81">
        <f>IFERROR(MATCH($AJ81,$AK$2:$AK$134,0)+1,0)</f>
      </c>
      <c r="CB81">
        <f>IFERROR(INDEX($AL$2:$AL$134,MATCH($AJ81,$AK$2:$AK$134,0)),0)</f>
      </c>
      <c r="CC81">
        <f>IFERROR(LEFT($F81,FIND(" - ",$F81)-1),$F81)</f>
      </c>
      <c r="CD81" t="s">
        <v>438</v>
      </c>
      <c r="CE81">
        <v>1</v>
      </c>
      <c r="CF81">
        <f>IF($DA81&gt;=1,INDEX($CD:$CD,$CZ81+1),"")</f>
      </c>
      <c r="CG81">
        <f>IF($DA81&gt;=2,INDEX($CD:$CD,$CZ81+2),"")</f>
      </c>
      <c r="CH81">
        <f>IF($DA81&gt;=3,INDEX($CD:$CD,$CZ81+3),"")</f>
      </c>
      <c r="CI81">
        <f>IF($DA81&gt;=4,INDEX($CD:$CD,$CZ81+4),"")</f>
      </c>
      <c r="CJ81">
        <f>IF($DA81&gt;=5,INDEX($CD:$CD,$CZ81+5),"")</f>
      </c>
      <c r="CK81">
        <f>IF($DA81&gt;=6,INDEX($CD:$CD,$CZ81+6),"")</f>
      </c>
      <c r="CL81">
        <f>IF($DA81&gt;=7,INDEX($CD:$CD,$CZ81+7),"")</f>
      </c>
      <c r="CM81">
        <f>IF($DA81&gt;=8,INDEX($CD:$CD,$CZ81+8),"")</f>
      </c>
      <c r="CN81">
        <f>IF($DA81&gt;=9,INDEX($CD:$CD,$CZ81+9),"")</f>
      </c>
      <c r="CO81">
        <f>IF($DA81&gt;=10,INDEX($CD:$CD,$CZ81+10),"")</f>
      </c>
      <c r="CP81">
        <f>IF($DA81&gt;=11,INDEX($CD:$CD,$CZ81+11),"")</f>
      </c>
      <c r="CQ81">
        <f>IF($DA81&gt;=12,INDEX($CD:$CD,$CZ81+12),"")</f>
      </c>
      <c r="CR81">
        <f>IF($DA81&gt;=13,INDEX($CD:$CD,$CZ81+13),"")</f>
      </c>
      <c r="CS81">
        <f>IF($DA81&gt;=14,INDEX($CD:$CD,$CZ81+14),"")</f>
      </c>
      <c r="CT81">
        <f>IF($DA81&gt;=15,INDEX($CD:$CD,$CZ81+15),"")</f>
      </c>
      <c r="CU81">
        <f>IF($DA81&gt;=16,INDEX($CD:$CD,$CZ81+16),"")</f>
      </c>
      <c r="CV81">
        <f>IF($DA81&gt;=17,INDEX($CD:$CD,$CZ81+17),"")</f>
      </c>
      <c r="CW81">
        <f>IF($DA81&gt;=18,INDEX($CD:$CD,$CZ81+18),"")</f>
      </c>
      <c r="CX81">
        <f>IF($DA81&gt;=19,INDEX($CD:$CD,$CZ81+19),"")</f>
      </c>
      <c r="CY81">
        <f>IF($DA81&gt;=20,INDEX($CD:$CD,$CZ81+20),"")</f>
      </c>
      <c r="CZ81">
        <f>IFERROR(MATCH($CC81,$CD$2:$CD$263,0)+1,0)</f>
      </c>
      <c r="DA81">
        <f>IFERROR(INDEX($CE$2:$CE$263,MATCH($CC81,$CD$2:$CD$263,0)),0)</f>
      </c>
      <c r="DB81">
        <f>IFERROR(INDEX($AI:$AI,MATCH($H81,$AH:$AH,0))&amp;"","")</f>
      </c>
      <c r="DC81" t="s">
        <v>42</v>
      </c>
      <c r="DD81" t="s">
        <v>34</v>
      </c>
      <c r="DF81">
        <f>IF($GI81&gt;=1,INDEX($DC:$DC,$GH81+1),"")</f>
      </c>
      <c r="DG81">
        <f>IF($GI81&gt;=2,INDEX($DC:$DC,$GH81+2),"")</f>
      </c>
      <c r="DH81">
        <f>IF($GI81&gt;=3,INDEX($DC:$DC,$GH81+3),"")</f>
      </c>
      <c r="DI81">
        <f>IF($GI81&gt;=4,INDEX($DC:$DC,$GH81+4),"")</f>
      </c>
      <c r="DJ81">
        <f>IF($GI81&gt;=5,INDEX($DC:$DC,$GH81+5),"")</f>
      </c>
      <c r="DK81">
        <f>IF($GI81&gt;=6,INDEX($DC:$DC,$GH81+6),"")</f>
      </c>
      <c r="DL81">
        <f>IF($GI81&gt;=7,INDEX($DC:$DC,$GH81+7),"")</f>
      </c>
      <c r="DM81">
        <f>IF($GI81&gt;=8,INDEX($DC:$DC,$GH81+8),"")</f>
      </c>
      <c r="DN81">
        <f>IF($GI81&gt;=9,INDEX($DC:$DC,$GH81+9),"")</f>
      </c>
      <c r="DO81">
        <f>IF($GI81&gt;=10,INDEX($DC:$DC,$GH81+10),"")</f>
      </c>
      <c r="DP81">
        <f>IF($GI81&gt;=11,INDEX($DC:$DC,$GH81+11),"")</f>
      </c>
      <c r="DQ81">
        <f>IF($GI81&gt;=12,INDEX($DC:$DC,$GH81+12),"")</f>
      </c>
      <c r="DR81">
        <f>IF($GI81&gt;=13,INDEX($DC:$DC,$GH81+13),"")</f>
      </c>
      <c r="DS81">
        <f>IF($GI81&gt;=14,INDEX($DC:$DC,$GH81+14),"")</f>
      </c>
      <c r="DT81">
        <f>IF($GI81&gt;=15,INDEX($DC:$DC,$GH81+15),"")</f>
      </c>
      <c r="DU81">
        <f>IF($GI81&gt;=16,INDEX($DC:$DC,$GH81+16),"")</f>
      </c>
      <c r="DV81">
        <f>IF($GI81&gt;=17,INDEX($DC:$DC,$GH81+17),"")</f>
      </c>
      <c r="DW81">
        <f>IF($GI81&gt;=18,INDEX($DC:$DC,$GH81+18),"")</f>
      </c>
      <c r="DX81">
        <f>IF($GI81&gt;=19,INDEX($DC:$DC,$GH81+19),"")</f>
      </c>
      <c r="DY81">
        <f>IF($GI81&gt;=20,INDEX($DC:$DC,$GH81+20),"")</f>
      </c>
      <c r="DZ81">
        <f>IF($GI81&gt;=21,INDEX($DC:$DC,$GH81+21),"")</f>
      </c>
      <c r="EA81">
        <f>IF($GI81&gt;=22,INDEX($DC:$DC,$GH81+22),"")</f>
      </c>
      <c r="EB81">
        <f>IF($GI81&gt;=23,INDEX($DC:$DC,$GH81+23),"")</f>
      </c>
      <c r="EC81">
        <f>IF($GI81&gt;=24,INDEX($DC:$DC,$GH81+24),"")</f>
      </c>
      <c r="ED81">
        <f>IF($GI81&gt;=25,INDEX($DC:$DC,$GH81+25),"")</f>
      </c>
      <c r="EE81">
        <f>IF($GI81&gt;=26,INDEX($DC:$DC,$GH81+26),"")</f>
      </c>
      <c r="EF81">
        <f>IF($GI81&gt;=27,INDEX($DC:$DC,$GH81+27),"")</f>
      </c>
      <c r="EG81">
        <f>IF($GI81&gt;=28,INDEX($DC:$DC,$GH81+28),"")</f>
      </c>
      <c r="EH81">
        <f>IF($GI81&gt;=29,INDEX($DC:$DC,$GH81+29),"")</f>
      </c>
      <c r="EI81">
        <f>IF($GI81&gt;=30,INDEX($DC:$DC,$GH81+30),"")</f>
      </c>
      <c r="EJ81">
        <f>IF($GI81&gt;=31,INDEX($DC:$DC,$GH81+31),"")</f>
      </c>
      <c r="EK81">
        <f>IF($GI81&gt;=32,INDEX($DC:$DC,$GH81+32),"")</f>
      </c>
      <c r="EL81">
        <f>IF($GI81&gt;=33,INDEX($DC:$DC,$GH81+33),"")</f>
      </c>
      <c r="EM81">
        <f>IF($GI81&gt;=34,INDEX($DC:$DC,$GH81+34),"")</f>
      </c>
      <c r="EN81">
        <f>IF($GI81&gt;=35,INDEX($DC:$DC,$GH81+35),"")</f>
      </c>
      <c r="EO81">
        <f>IF($GI81&gt;=36,INDEX($DC:$DC,$GH81+36),"")</f>
      </c>
      <c r="EP81">
        <f>IF($GI81&gt;=37,INDEX($DC:$DC,$GH81+37),"")</f>
      </c>
      <c r="EQ81">
        <f>IF($GI81&gt;=38,INDEX($DC:$DC,$GH81+38),"")</f>
      </c>
      <c r="ER81">
        <f>IF($GI81&gt;=39,INDEX($DC:$DC,$GH81+39),"")</f>
      </c>
      <c r="ES81">
        <f>IF($GI81&gt;=40,INDEX($DC:$DC,$GH81+40),"")</f>
      </c>
      <c r="ET81">
        <f>IF($GI81&gt;=1,INDEX($DD:$DD,$GH81+1),"")</f>
      </c>
      <c r="EU81">
        <f>IF($GI81&gt;=2,INDEX($DD:$DD,$GH81+2),"")</f>
      </c>
      <c r="EV81">
        <f>IF($GI81&gt;=3,INDEX($DD:$DD,$GH81+3),"")</f>
      </c>
      <c r="EW81">
        <f>IF($GI81&gt;=4,INDEX($DD:$DD,$GH81+4),"")</f>
      </c>
      <c r="EX81">
        <f>IF($GI81&gt;=5,INDEX($DD:$DD,$GH81+5),"")</f>
      </c>
      <c r="EY81">
        <f>IF($GI81&gt;=6,INDEX($DD:$DD,$GH81+6),"")</f>
      </c>
      <c r="EZ81">
        <f>IF($GI81&gt;=7,INDEX($DD:$DD,$GH81+7),"")</f>
      </c>
      <c r="FA81">
        <f>IF($GI81&gt;=8,INDEX($DD:$DD,$GH81+8),"")</f>
      </c>
      <c r="FB81">
        <f>IF($GI81&gt;=9,INDEX($DD:$DD,$GH81+9),"")</f>
      </c>
      <c r="FC81">
        <f>IF($GI81&gt;=10,INDEX($DD:$DD,$GH81+10),"")</f>
      </c>
      <c r="FD81">
        <f>IF($GI81&gt;=11,INDEX($DD:$DD,$GH81+11),"")</f>
      </c>
      <c r="FE81">
        <f>IF($GI81&gt;=12,INDEX($DD:$DD,$GH81+12),"")</f>
      </c>
      <c r="FF81">
        <f>IF($GI81&gt;=13,INDEX($DD:$DD,$GH81+13),"")</f>
      </c>
      <c r="FG81">
        <f>IF($GI81&gt;=14,INDEX($DD:$DD,$GH81+14),"")</f>
      </c>
      <c r="FH81">
        <f>IF($GI81&gt;=15,INDEX($DD:$DD,$GH81+15),"")</f>
      </c>
      <c r="FI81">
        <f>IF($GI81&gt;=16,INDEX($DD:$DD,$GH81+16),"")</f>
      </c>
      <c r="FJ81">
        <f>IF($GI81&gt;=17,INDEX($DD:$DD,$GH81+17),"")</f>
      </c>
      <c r="FK81">
        <f>IF($GI81&gt;=18,INDEX($DD:$DD,$GH81+18),"")</f>
      </c>
      <c r="FL81">
        <f>IF($GI81&gt;=19,INDEX($DD:$DD,$GH81+19),"")</f>
      </c>
      <c r="FM81">
        <f>IF($GI81&gt;=20,INDEX($DD:$DD,$GH81+20),"")</f>
      </c>
      <c r="FN81">
        <f>IF($GI81&gt;=21,INDEX($DD:$DD,$GH81+21),"")</f>
      </c>
      <c r="FO81">
        <f>IF($GI81&gt;=22,INDEX($DD:$DD,$GH81+22),"")</f>
      </c>
      <c r="FP81">
        <f>IF($GI81&gt;=23,INDEX($DD:$DD,$GH81+23),"")</f>
      </c>
      <c r="FQ81">
        <f>IF($GI81&gt;=24,INDEX($DD:$DD,$GH81+24),"")</f>
      </c>
      <c r="FR81">
        <f>IF($GI81&gt;=25,INDEX($DD:$DD,$GH81+25),"")</f>
      </c>
      <c r="FS81">
        <f>IF($GI81&gt;=26,INDEX($DD:$DD,$GH81+26),"")</f>
      </c>
      <c r="FT81">
        <f>IF($GI81&gt;=27,INDEX($DD:$DD,$GH81+27),"")</f>
      </c>
      <c r="FU81">
        <f>IF($GI81&gt;=28,INDEX($DD:$DD,$GH81+28),"")</f>
      </c>
      <c r="FV81">
        <f>IF($GI81&gt;=29,INDEX($DD:$DD,$GH81+29),"")</f>
      </c>
      <c r="FW81">
        <f>IF($GI81&gt;=30,INDEX($DD:$DD,$GH81+30),"")</f>
      </c>
      <c r="FX81">
        <f>IF($GI81&gt;=31,INDEX($DD:$DD,$GH81+31),"")</f>
      </c>
      <c r="FY81">
        <f>IF($GI81&gt;=32,INDEX($DD:$DD,$GH81+32),"")</f>
      </c>
      <c r="FZ81">
        <f>IF($GI81&gt;=33,INDEX($DD:$DD,$GH81+33),"")</f>
      </c>
      <c r="GA81">
        <f>IF($GI81&gt;=34,INDEX($DD:$DD,$GH81+34),"")</f>
      </c>
      <c r="GB81">
        <f>IF($GI81&gt;=35,INDEX($DD:$DD,$GH81+35),"")</f>
      </c>
      <c r="GC81">
        <f>IF($GI81&gt;=36,INDEX($DD:$DD,$GH81+36),"")</f>
      </c>
      <c r="GD81">
        <f>IF($GI81&gt;=37,INDEX($DD:$DD,$GH81+37),"")</f>
      </c>
      <c r="GE81">
        <f>IF($GI81&gt;=38,INDEX($DD:$DD,$GH81+38),"")</f>
      </c>
      <c r="GF81">
        <f>IF($GI81&gt;=39,INDEX($DD:$DD,$GH81+39),"")</f>
      </c>
      <c r="GG81">
        <f>IF($GI81&gt;=40,INDEX($DD:$DD,$GH81+40),"")</f>
      </c>
      <c r="GH81">
        <f>IFERROR(MATCH($DB81,$DC$2:$DC$148,0)+1,0)</f>
      </c>
      <c r="GI81">
        <f>IFERROR(INDEX($DE$2:$DE$148,MATCH($DB81,$DC$2:$DC$148,0)),0)</f>
      </c>
      <c r="GJ81">
        <f>IFERROR(MATCH($S81,$DF$81:$ES$81,0),0)</f>
      </c>
      <c r="GK81">
        <f>IF($GJ81&gt;0,INDEX($ET$81:$GG$81,$GJ81),"")</f>
      </c>
      <c r="GL81" t="s">
        <v>439</v>
      </c>
      <c r="GN81">
        <f>IF($IW81&gt;=1,INDEX($GL:$GL,$IV81+1),"")</f>
      </c>
      <c r="GO81">
        <f>IF($IW81&gt;=2,INDEX($GL:$GL,$IV81+2),"")</f>
      </c>
      <c r="GP81">
        <f>IF($IW81&gt;=3,INDEX($GL:$GL,$IV81+3),"")</f>
      </c>
      <c r="GQ81">
        <f>IF($IW81&gt;=4,INDEX($GL:$GL,$IV81+4),"")</f>
      </c>
      <c r="GR81">
        <f>IF($IW81&gt;=5,INDEX($GL:$GL,$IV81+5),"")</f>
      </c>
      <c r="GS81">
        <f>IF($IW81&gt;=6,INDEX($GL:$GL,$IV81+6),"")</f>
      </c>
      <c r="GT81">
        <f>IF($IW81&gt;=7,INDEX($GL:$GL,$IV81+7),"")</f>
      </c>
      <c r="GU81">
        <f>IF($IW81&gt;=8,INDEX($GL:$GL,$IV81+8),"")</f>
      </c>
      <c r="GV81">
        <f>IF($IW81&gt;=9,INDEX($GL:$GL,$IV81+9),"")</f>
      </c>
      <c r="GW81">
        <f>IF($IW81&gt;=10,INDEX($GL:$GL,$IV81+10),"")</f>
      </c>
      <c r="GX81">
        <f>IF($IW81&gt;=11,INDEX($GL:$GL,$IV81+11),"")</f>
      </c>
      <c r="GY81">
        <f>IF($IW81&gt;=12,INDEX($GL:$GL,$IV81+12),"")</f>
      </c>
      <c r="GZ81">
        <f>IF($IW81&gt;=13,INDEX($GL:$GL,$IV81+13),"")</f>
      </c>
      <c r="HA81">
        <f>IF($IW81&gt;=14,INDEX($GL:$GL,$IV81+14),"")</f>
      </c>
      <c r="HB81">
        <f>IF($IW81&gt;=15,INDEX($GL:$GL,$IV81+15),"")</f>
      </c>
      <c r="HC81">
        <f>IF($IW81&gt;=16,INDEX($GL:$GL,$IV81+16),"")</f>
      </c>
      <c r="HD81">
        <f>IF($IW81&gt;=17,INDEX($GL:$GL,$IV81+17),"")</f>
      </c>
      <c r="HE81">
        <f>IF($IW81&gt;=18,INDEX($GL:$GL,$IV81+18),"")</f>
      </c>
      <c r="HF81">
        <f>IF($IW81&gt;=19,INDEX($GL:$GL,$IV81+19),"")</f>
      </c>
      <c r="HG81">
        <f>IF($IW81&gt;=20,INDEX($GL:$GL,$IV81+20),"")</f>
      </c>
      <c r="HH81">
        <f>IF($IW81&gt;=21,INDEX($GL:$GL,$IV81+21),"")</f>
      </c>
      <c r="HI81">
        <f>IF($IW81&gt;=22,INDEX($GL:$GL,$IV81+22),"")</f>
      </c>
      <c r="HJ81">
        <f>IF($IW81&gt;=23,INDEX($GL:$GL,$IV81+23),"")</f>
      </c>
      <c r="HK81">
        <f>IF($IW81&gt;=24,INDEX($GL:$GL,$IV81+24),"")</f>
      </c>
      <c r="HL81">
        <f>IF($IW81&gt;=25,INDEX($GL:$GL,$IV81+25),"")</f>
      </c>
      <c r="HM81">
        <f>IF($IW81&gt;=26,INDEX($GL:$GL,$IV81+26),"")</f>
      </c>
      <c r="HN81">
        <f>IF($IW81&gt;=27,INDEX($GL:$GL,$IV81+27),"")</f>
      </c>
      <c r="HO81">
        <f>IF($IW81&gt;=28,INDEX($GL:$GL,$IV81+28),"")</f>
      </c>
      <c r="HP81">
        <f>IF($IW81&gt;=29,INDEX($GL:$GL,$IV81+29),"")</f>
      </c>
      <c r="HQ81">
        <f>IF($IW81&gt;=30,INDEX($GL:$GL,$IV81+30),"")</f>
      </c>
      <c r="HR81">
        <f>IF($IW81&gt;=31,INDEX($GL:$GL,$IV81+31),"")</f>
      </c>
      <c r="HS81">
        <f>IF($IW81&gt;=32,INDEX($GL:$GL,$IV81+32),"")</f>
      </c>
      <c r="HT81">
        <f>IF($IW81&gt;=33,INDEX($GL:$GL,$IV81+33),"")</f>
      </c>
      <c r="HU81">
        <f>IF($IW81&gt;=34,INDEX($GL:$GL,$IV81+34),"")</f>
      </c>
      <c r="HV81">
        <f>IF($IW81&gt;=35,INDEX($GL:$GL,$IV81+35),"")</f>
      </c>
      <c r="HW81">
        <f>IF($IW81&gt;=36,INDEX($GL:$GL,$IV81+36),"")</f>
      </c>
      <c r="HX81">
        <f>IF($IW81&gt;=37,INDEX($GL:$GL,$IV81+37),"")</f>
      </c>
      <c r="HY81">
        <f>IF($IW81&gt;=38,INDEX($GL:$GL,$IV81+38),"")</f>
      </c>
      <c r="HZ81">
        <f>IF($IW81&gt;=39,INDEX($GL:$GL,$IV81+39),"")</f>
      </c>
      <c r="IA81">
        <f>IF($IW81&gt;=40,INDEX($GL:$GL,$IV81+40),"")</f>
      </c>
      <c r="IB81">
        <f>IF($IW81&gt;=41,INDEX($GL:$GL,$IV81+41),"")</f>
      </c>
      <c r="IC81">
        <f>IF($IW81&gt;=42,INDEX($GL:$GL,$IV81+42),"")</f>
      </c>
      <c r="ID81">
        <f>IF($IW81&gt;=43,INDEX($GL:$GL,$IV81+43),"")</f>
      </c>
      <c r="IE81">
        <f>IF($IW81&gt;=44,INDEX($GL:$GL,$IV81+44),"")</f>
      </c>
      <c r="IF81">
        <f>IF($IW81&gt;=45,INDEX($GL:$GL,$IV81+45),"")</f>
      </c>
      <c r="IG81">
        <f>IF($IW81&gt;=46,INDEX($GL:$GL,$IV81+46),"")</f>
      </c>
      <c r="IH81">
        <f>IF($IW81&gt;=47,INDEX($GL:$GL,$IV81+47),"")</f>
      </c>
      <c r="II81">
        <f>IF($IW81&gt;=48,INDEX($GL:$GL,$IV81+48),"")</f>
      </c>
      <c r="IJ81">
        <f>IF($IW81&gt;=49,INDEX($GL:$GL,$IV81+49),"")</f>
      </c>
      <c r="IK81">
        <f>IF($IW81&gt;=50,INDEX($GL:$GL,$IV81+50),"")</f>
      </c>
      <c r="IL81">
        <f>IF($IW81&gt;=51,INDEX($GL:$GL,$IV81+51),"")</f>
      </c>
      <c r="IM81">
        <f>IF($IW81&gt;=52,INDEX($GL:$GL,$IV81+52),"")</f>
      </c>
      <c r="IN81">
        <f>IF($IW81&gt;=53,INDEX($GL:$GL,$IV81+53),"")</f>
      </c>
      <c r="IO81">
        <f>IF($IW81&gt;=54,INDEX($GL:$GL,$IV81+54),"")</f>
      </c>
      <c r="IP81">
        <f>IF($IW81&gt;=55,INDEX($GL:$GL,$IV81+55),"")</f>
      </c>
      <c r="IQ81">
        <f>IF($IW81&gt;=56,INDEX($GL:$GL,$IV81+56),"")</f>
      </c>
      <c r="IR81">
        <f>IF($IW81&gt;=57,INDEX($GL:$GL,$IV81+57),"")</f>
      </c>
      <c r="IS81">
        <f>IF($IW81&gt;=58,INDEX($GL:$GL,$IV81+58),"")</f>
      </c>
      <c r="IT81">
        <f>IF($IW81&gt;=59,INDEX($GL:$GL,$IV81+59),"")</f>
      </c>
      <c r="IU81">
        <f>IF($IW81&gt;=60,INDEX($GL:$GL,$IV81+60),"")</f>
      </c>
      <c r="IV81">
        <f>IFERROR(MATCH($GK81,$GL$2:$GL$324,0)+1,0)</f>
      </c>
      <c r="IW81">
        <f>IFERROR(INDEX($GM$2:$GM$324,MATCH($GK81,$GL$2:$GL$324,0)),0)</f>
      </c>
      <c r="IX81" t="s">
        <v>34</v>
      </c>
      <c r="IY81" t="s">
        <v>34</v>
      </c>
    </row>
    <row r="82" spans="1:259" x14ac:dyDescent="0.25">
      <c r="K82">
        <f>IF(OR($N82="",$J82=""),"",IFERROR($N82/$J82,0))</f>
      </c>
      <c r="L82">
        <f>IF($N82="","",
SUM($M82,$O82,$T82,$P82,$R82)*
(1-IF($U82="",0,VALUE($U82)/100)))</f>
      </c>
      <c r="M82">
        <f>IF($N82="","",$N82)</f>
      </c>
      <c r="O82">
        <f>IF($N82="","",
IF($H82="","",
IF(ISNUMBER(SEARCH("exempt",LOWER($H82))),0,
$N82*(VALUE(SUBSTITUTE($H82,"%",""))/100))))</f>
      </c>
      <c r="V82">
        <f>IFERROR(IF(FIND(" - ",$E82)&gt;0,MID($E82,FIND(" - ",$E82)+3,LEN($E82)),""),"")</f>
      </c>
      <c r="AE82" t="s">
        <v>440</v>
      </c>
      <c r="AJ82">
        <f>IFERROR(LEFT($E82,FIND(" - ",$E82)-1),$E82)</f>
      </c>
      <c r="AK82" t="s">
        <v>334</v>
      </c>
      <c r="AM82">
        <f>IF($CB82&gt;=1,INDEX($AK:$AK,$CA82+1),"")</f>
      </c>
      <c r="AN82">
        <f>IF($CB82&gt;=2,INDEX($AK:$AK,$CA82+2),"")</f>
      </c>
      <c r="AO82">
        <f>IF($CB82&gt;=3,INDEX($AK:$AK,$CA82+3),"")</f>
      </c>
      <c r="AP82">
        <f>IF($CB82&gt;=4,INDEX($AK:$AK,$CA82+4),"")</f>
      </c>
      <c r="AQ82">
        <f>IF($CB82&gt;=5,INDEX($AK:$AK,$CA82+5),"")</f>
      </c>
      <c r="AR82">
        <f>IF($CB82&gt;=6,INDEX($AK:$AK,$CA82+6),"")</f>
      </c>
      <c r="AS82">
        <f>IF($CB82&gt;=7,INDEX($AK:$AK,$CA82+7),"")</f>
      </c>
      <c r="AT82">
        <f>IF($CB82&gt;=8,INDEX($AK:$AK,$CA82+8),"")</f>
      </c>
      <c r="AU82">
        <f>IF($CB82&gt;=9,INDEX($AK:$AK,$CA82+9),"")</f>
      </c>
      <c r="AV82">
        <f>IF($CB82&gt;=10,INDEX($AK:$AK,$CA82+10),"")</f>
      </c>
      <c r="AW82">
        <f>IF($CB82&gt;=11,INDEX($AK:$AK,$CA82+11),"")</f>
      </c>
      <c r="AX82">
        <f>IF($CB82&gt;=12,INDEX($AK:$AK,$CA82+12),"")</f>
      </c>
      <c r="AY82">
        <f>IF($CB82&gt;=13,INDEX($AK:$AK,$CA82+13),"")</f>
      </c>
      <c r="AZ82">
        <f>IF($CB82&gt;=14,INDEX($AK:$AK,$CA82+14),"")</f>
      </c>
      <c r="BA82">
        <f>IF($CB82&gt;=15,INDEX($AK:$AK,$CA82+15),"")</f>
      </c>
      <c r="BB82">
        <f>IF($CB82&gt;=16,INDEX($AK:$AK,$CA82+16),"")</f>
      </c>
      <c r="BC82">
        <f>IF($CB82&gt;=17,INDEX($AK:$AK,$CA82+17),"")</f>
      </c>
      <c r="BD82">
        <f>IF($CB82&gt;=18,INDEX($AK:$AK,$CA82+18),"")</f>
      </c>
      <c r="BE82">
        <f>IF($CB82&gt;=19,INDEX($AK:$AK,$CA82+19),"")</f>
      </c>
      <c r="BF82">
        <f>IF($CB82&gt;=20,INDEX($AK:$AK,$CA82+20),"")</f>
      </c>
      <c r="BG82">
        <f>IF($CB82&gt;=21,INDEX($AK:$AK,$CA82+21),"")</f>
      </c>
      <c r="BH82">
        <f>IF($CB82&gt;=22,INDEX($AK:$AK,$CA82+22),"")</f>
      </c>
      <c r="BI82">
        <f>IF($CB82&gt;=23,INDEX($AK:$AK,$CA82+23),"")</f>
      </c>
      <c r="BJ82">
        <f>IF($CB82&gt;=24,INDEX($AK:$AK,$CA82+24),"")</f>
      </c>
      <c r="BK82">
        <f>IF($CB82&gt;=25,INDEX($AK:$AK,$CA82+25),"")</f>
      </c>
      <c r="BL82">
        <f>IF($CB82&gt;=26,INDEX($AK:$AK,$CA82+26),"")</f>
      </c>
      <c r="BM82">
        <f>IF($CB82&gt;=27,INDEX($AK:$AK,$CA82+27),"")</f>
      </c>
      <c r="BN82">
        <f>IF($CB82&gt;=28,INDEX($AK:$AK,$CA82+28),"")</f>
      </c>
      <c r="BO82">
        <f>IF($CB82&gt;=29,INDEX($AK:$AK,$CA82+29),"")</f>
      </c>
      <c r="BP82">
        <f>IF($CB82&gt;=30,INDEX($AK:$AK,$CA82+30),"")</f>
      </c>
      <c r="BQ82">
        <f>IF($CB82&gt;=31,INDEX($AK:$AK,$CA82+31),"")</f>
      </c>
      <c r="BR82">
        <f>IF($CB82&gt;=32,INDEX($AK:$AK,$CA82+32),"")</f>
      </c>
      <c r="BS82">
        <f>IF($CB82&gt;=33,INDEX($AK:$AK,$CA82+33),"")</f>
      </c>
      <c r="BT82">
        <f>IF($CB82&gt;=34,INDEX($AK:$AK,$CA82+34),"")</f>
      </c>
      <c r="BU82">
        <f>IF($CB82&gt;=35,INDEX($AK:$AK,$CA82+35),"")</f>
      </c>
      <c r="BV82">
        <f>IF($CB82&gt;=36,INDEX($AK:$AK,$CA82+36),"")</f>
      </c>
      <c r="BW82">
        <f>IF($CB82&gt;=37,INDEX($AK:$AK,$CA82+37),"")</f>
      </c>
      <c r="BX82">
        <f>IF($CB82&gt;=38,INDEX($AK:$AK,$CA82+38),"")</f>
      </c>
      <c r="BY82">
        <f>IF($CB82&gt;=39,INDEX($AK:$AK,$CA82+39),"")</f>
      </c>
      <c r="BZ82">
        <f>IF($CB82&gt;=40,INDEX($AK:$AK,$CA82+40),"")</f>
      </c>
      <c r="CA82">
        <f>IFERROR(MATCH($AJ82,$AK$2:$AK$134,0)+1,0)</f>
      </c>
      <c r="CB82">
        <f>IFERROR(INDEX($AL$2:$AL$134,MATCH($AJ82,$AK$2:$AK$134,0)),0)</f>
      </c>
      <c r="CC82">
        <f>IFERROR(LEFT($F82,FIND(" - ",$F82)-1),$F82)</f>
      </c>
      <c r="CD82" t="s">
        <v>218</v>
      </c>
      <c r="CF82">
        <f>IF($DA82&gt;=1,INDEX($CD:$CD,$CZ82+1),"")</f>
      </c>
      <c r="CG82">
        <f>IF($DA82&gt;=2,INDEX($CD:$CD,$CZ82+2),"")</f>
      </c>
      <c r="CH82">
        <f>IF($DA82&gt;=3,INDEX($CD:$CD,$CZ82+3),"")</f>
      </c>
      <c r="CI82">
        <f>IF($DA82&gt;=4,INDEX($CD:$CD,$CZ82+4),"")</f>
      </c>
      <c r="CJ82">
        <f>IF($DA82&gt;=5,INDEX($CD:$CD,$CZ82+5),"")</f>
      </c>
      <c r="CK82">
        <f>IF($DA82&gt;=6,INDEX($CD:$CD,$CZ82+6),"")</f>
      </c>
      <c r="CL82">
        <f>IF($DA82&gt;=7,INDEX($CD:$CD,$CZ82+7),"")</f>
      </c>
      <c r="CM82">
        <f>IF($DA82&gt;=8,INDEX($CD:$CD,$CZ82+8),"")</f>
      </c>
      <c r="CN82">
        <f>IF($DA82&gt;=9,INDEX($CD:$CD,$CZ82+9),"")</f>
      </c>
      <c r="CO82">
        <f>IF($DA82&gt;=10,INDEX($CD:$CD,$CZ82+10),"")</f>
      </c>
      <c r="CP82">
        <f>IF($DA82&gt;=11,INDEX($CD:$CD,$CZ82+11),"")</f>
      </c>
      <c r="CQ82">
        <f>IF($DA82&gt;=12,INDEX($CD:$CD,$CZ82+12),"")</f>
      </c>
      <c r="CR82">
        <f>IF($DA82&gt;=13,INDEX($CD:$CD,$CZ82+13),"")</f>
      </c>
      <c r="CS82">
        <f>IF($DA82&gt;=14,INDEX($CD:$CD,$CZ82+14),"")</f>
      </c>
      <c r="CT82">
        <f>IF($DA82&gt;=15,INDEX($CD:$CD,$CZ82+15),"")</f>
      </c>
      <c r="CU82">
        <f>IF($DA82&gt;=16,INDEX($CD:$CD,$CZ82+16),"")</f>
      </c>
      <c r="CV82">
        <f>IF($DA82&gt;=17,INDEX($CD:$CD,$CZ82+17),"")</f>
      </c>
      <c r="CW82">
        <f>IF($DA82&gt;=18,INDEX($CD:$CD,$CZ82+18),"")</f>
      </c>
      <c r="CX82">
        <f>IF($DA82&gt;=19,INDEX($CD:$CD,$CZ82+19),"")</f>
      </c>
      <c r="CY82">
        <f>IF($DA82&gt;=20,INDEX($CD:$CD,$CZ82+20),"")</f>
      </c>
      <c r="CZ82">
        <f>IFERROR(MATCH($CC82,$CD$2:$CD$263,0)+1,0)</f>
      </c>
      <c r="DA82">
        <f>IFERROR(INDEX($CE$2:$CE$263,MATCH($CC82,$CD$2:$CD$263,0)),0)</f>
      </c>
      <c r="DB82">
        <f>IFERROR(INDEX($AI:$AI,MATCH($H82,$AH:$AH,0))&amp;"","")</f>
      </c>
      <c r="DC82" t="s">
        <v>231</v>
      </c>
      <c r="DE82">
        <v>1</v>
      </c>
      <c r="DF82">
        <f>IF($GI82&gt;=1,INDEX($DC:$DC,$GH82+1),"")</f>
      </c>
      <c r="DG82">
        <f>IF($GI82&gt;=2,INDEX($DC:$DC,$GH82+2),"")</f>
      </c>
      <c r="DH82">
        <f>IF($GI82&gt;=3,INDEX($DC:$DC,$GH82+3),"")</f>
      </c>
      <c r="DI82">
        <f>IF($GI82&gt;=4,INDEX($DC:$DC,$GH82+4),"")</f>
      </c>
      <c r="DJ82">
        <f>IF($GI82&gt;=5,INDEX($DC:$DC,$GH82+5),"")</f>
      </c>
      <c r="DK82">
        <f>IF($GI82&gt;=6,INDEX($DC:$DC,$GH82+6),"")</f>
      </c>
      <c r="DL82">
        <f>IF($GI82&gt;=7,INDEX($DC:$DC,$GH82+7),"")</f>
      </c>
      <c r="DM82">
        <f>IF($GI82&gt;=8,INDEX($DC:$DC,$GH82+8),"")</f>
      </c>
      <c r="DN82">
        <f>IF($GI82&gt;=9,INDEX($DC:$DC,$GH82+9),"")</f>
      </c>
      <c r="DO82">
        <f>IF($GI82&gt;=10,INDEX($DC:$DC,$GH82+10),"")</f>
      </c>
      <c r="DP82">
        <f>IF($GI82&gt;=11,INDEX($DC:$DC,$GH82+11),"")</f>
      </c>
      <c r="DQ82">
        <f>IF($GI82&gt;=12,INDEX($DC:$DC,$GH82+12),"")</f>
      </c>
      <c r="DR82">
        <f>IF($GI82&gt;=13,INDEX($DC:$DC,$GH82+13),"")</f>
      </c>
      <c r="DS82">
        <f>IF($GI82&gt;=14,INDEX($DC:$DC,$GH82+14),"")</f>
      </c>
      <c r="DT82">
        <f>IF($GI82&gt;=15,INDEX($DC:$DC,$GH82+15),"")</f>
      </c>
      <c r="DU82">
        <f>IF($GI82&gt;=16,INDEX($DC:$DC,$GH82+16),"")</f>
      </c>
      <c r="DV82">
        <f>IF($GI82&gt;=17,INDEX($DC:$DC,$GH82+17),"")</f>
      </c>
      <c r="DW82">
        <f>IF($GI82&gt;=18,INDEX($DC:$DC,$GH82+18),"")</f>
      </c>
      <c r="DX82">
        <f>IF($GI82&gt;=19,INDEX($DC:$DC,$GH82+19),"")</f>
      </c>
      <c r="DY82">
        <f>IF($GI82&gt;=20,INDEX($DC:$DC,$GH82+20),"")</f>
      </c>
      <c r="DZ82">
        <f>IF($GI82&gt;=21,INDEX($DC:$DC,$GH82+21),"")</f>
      </c>
      <c r="EA82">
        <f>IF($GI82&gt;=22,INDEX($DC:$DC,$GH82+22),"")</f>
      </c>
      <c r="EB82">
        <f>IF($GI82&gt;=23,INDEX($DC:$DC,$GH82+23),"")</f>
      </c>
      <c r="EC82">
        <f>IF($GI82&gt;=24,INDEX($DC:$DC,$GH82+24),"")</f>
      </c>
      <c r="ED82">
        <f>IF($GI82&gt;=25,INDEX($DC:$DC,$GH82+25),"")</f>
      </c>
      <c r="EE82">
        <f>IF($GI82&gt;=26,INDEX($DC:$DC,$GH82+26),"")</f>
      </c>
      <c r="EF82">
        <f>IF($GI82&gt;=27,INDEX($DC:$DC,$GH82+27),"")</f>
      </c>
      <c r="EG82">
        <f>IF($GI82&gt;=28,INDEX($DC:$DC,$GH82+28),"")</f>
      </c>
      <c r="EH82">
        <f>IF($GI82&gt;=29,INDEX($DC:$DC,$GH82+29),"")</f>
      </c>
      <c r="EI82">
        <f>IF($GI82&gt;=30,INDEX($DC:$DC,$GH82+30),"")</f>
      </c>
      <c r="EJ82">
        <f>IF($GI82&gt;=31,INDEX($DC:$DC,$GH82+31),"")</f>
      </c>
      <c r="EK82">
        <f>IF($GI82&gt;=32,INDEX($DC:$DC,$GH82+32),"")</f>
      </c>
      <c r="EL82">
        <f>IF($GI82&gt;=33,INDEX($DC:$DC,$GH82+33),"")</f>
      </c>
      <c r="EM82">
        <f>IF($GI82&gt;=34,INDEX($DC:$DC,$GH82+34),"")</f>
      </c>
      <c r="EN82">
        <f>IF($GI82&gt;=35,INDEX($DC:$DC,$GH82+35),"")</f>
      </c>
      <c r="EO82">
        <f>IF($GI82&gt;=36,INDEX($DC:$DC,$GH82+36),"")</f>
      </c>
      <c r="EP82">
        <f>IF($GI82&gt;=37,INDEX($DC:$DC,$GH82+37),"")</f>
      </c>
      <c r="EQ82">
        <f>IF($GI82&gt;=38,INDEX($DC:$DC,$GH82+38),"")</f>
      </c>
      <c r="ER82">
        <f>IF($GI82&gt;=39,INDEX($DC:$DC,$GH82+39),"")</f>
      </c>
      <c r="ES82">
        <f>IF($GI82&gt;=40,INDEX($DC:$DC,$GH82+40),"")</f>
      </c>
      <c r="ET82">
        <f>IF($GI82&gt;=1,INDEX($DD:$DD,$GH82+1),"")</f>
      </c>
      <c r="EU82">
        <f>IF($GI82&gt;=2,INDEX($DD:$DD,$GH82+2),"")</f>
      </c>
      <c r="EV82">
        <f>IF($GI82&gt;=3,INDEX($DD:$DD,$GH82+3),"")</f>
      </c>
      <c r="EW82">
        <f>IF($GI82&gt;=4,INDEX($DD:$DD,$GH82+4),"")</f>
      </c>
      <c r="EX82">
        <f>IF($GI82&gt;=5,INDEX($DD:$DD,$GH82+5),"")</f>
      </c>
      <c r="EY82">
        <f>IF($GI82&gt;=6,INDEX($DD:$DD,$GH82+6),"")</f>
      </c>
      <c r="EZ82">
        <f>IF($GI82&gt;=7,INDEX($DD:$DD,$GH82+7),"")</f>
      </c>
      <c r="FA82">
        <f>IF($GI82&gt;=8,INDEX($DD:$DD,$GH82+8),"")</f>
      </c>
      <c r="FB82">
        <f>IF($GI82&gt;=9,INDEX($DD:$DD,$GH82+9),"")</f>
      </c>
      <c r="FC82">
        <f>IF($GI82&gt;=10,INDEX($DD:$DD,$GH82+10),"")</f>
      </c>
      <c r="FD82">
        <f>IF($GI82&gt;=11,INDEX($DD:$DD,$GH82+11),"")</f>
      </c>
      <c r="FE82">
        <f>IF($GI82&gt;=12,INDEX($DD:$DD,$GH82+12),"")</f>
      </c>
      <c r="FF82">
        <f>IF($GI82&gt;=13,INDEX($DD:$DD,$GH82+13),"")</f>
      </c>
      <c r="FG82">
        <f>IF($GI82&gt;=14,INDEX($DD:$DD,$GH82+14),"")</f>
      </c>
      <c r="FH82">
        <f>IF($GI82&gt;=15,INDEX($DD:$DD,$GH82+15),"")</f>
      </c>
      <c r="FI82">
        <f>IF($GI82&gt;=16,INDEX($DD:$DD,$GH82+16),"")</f>
      </c>
      <c r="FJ82">
        <f>IF($GI82&gt;=17,INDEX($DD:$DD,$GH82+17),"")</f>
      </c>
      <c r="FK82">
        <f>IF($GI82&gt;=18,INDEX($DD:$DD,$GH82+18),"")</f>
      </c>
      <c r="FL82">
        <f>IF($GI82&gt;=19,INDEX($DD:$DD,$GH82+19),"")</f>
      </c>
      <c r="FM82">
        <f>IF($GI82&gt;=20,INDEX($DD:$DD,$GH82+20),"")</f>
      </c>
      <c r="FN82">
        <f>IF($GI82&gt;=21,INDEX($DD:$DD,$GH82+21),"")</f>
      </c>
      <c r="FO82">
        <f>IF($GI82&gt;=22,INDEX($DD:$DD,$GH82+22),"")</f>
      </c>
      <c r="FP82">
        <f>IF($GI82&gt;=23,INDEX($DD:$DD,$GH82+23),"")</f>
      </c>
      <c r="FQ82">
        <f>IF($GI82&gt;=24,INDEX($DD:$DD,$GH82+24),"")</f>
      </c>
      <c r="FR82">
        <f>IF($GI82&gt;=25,INDEX($DD:$DD,$GH82+25),"")</f>
      </c>
      <c r="FS82">
        <f>IF($GI82&gt;=26,INDEX($DD:$DD,$GH82+26),"")</f>
      </c>
      <c r="FT82">
        <f>IF($GI82&gt;=27,INDEX($DD:$DD,$GH82+27),"")</f>
      </c>
      <c r="FU82">
        <f>IF($GI82&gt;=28,INDEX($DD:$DD,$GH82+28),"")</f>
      </c>
      <c r="FV82">
        <f>IF($GI82&gt;=29,INDEX($DD:$DD,$GH82+29),"")</f>
      </c>
      <c r="FW82">
        <f>IF($GI82&gt;=30,INDEX($DD:$DD,$GH82+30),"")</f>
      </c>
      <c r="FX82">
        <f>IF($GI82&gt;=31,INDEX($DD:$DD,$GH82+31),"")</f>
      </c>
      <c r="FY82">
        <f>IF($GI82&gt;=32,INDEX($DD:$DD,$GH82+32),"")</f>
      </c>
      <c r="FZ82">
        <f>IF($GI82&gt;=33,INDEX($DD:$DD,$GH82+33),"")</f>
      </c>
      <c r="GA82">
        <f>IF($GI82&gt;=34,INDEX($DD:$DD,$GH82+34),"")</f>
      </c>
      <c r="GB82">
        <f>IF($GI82&gt;=35,INDEX($DD:$DD,$GH82+35),"")</f>
      </c>
      <c r="GC82">
        <f>IF($GI82&gt;=36,INDEX($DD:$DD,$GH82+36),"")</f>
      </c>
      <c r="GD82">
        <f>IF($GI82&gt;=37,INDEX($DD:$DD,$GH82+37),"")</f>
      </c>
      <c r="GE82">
        <f>IF($GI82&gt;=38,INDEX($DD:$DD,$GH82+38),"")</f>
      </c>
      <c r="GF82">
        <f>IF($GI82&gt;=39,INDEX($DD:$DD,$GH82+39),"")</f>
      </c>
      <c r="GG82">
        <f>IF($GI82&gt;=40,INDEX($DD:$DD,$GH82+40),"")</f>
      </c>
      <c r="GH82">
        <f>IFERROR(MATCH($DB82,$DC$2:$DC$148,0)+1,0)</f>
      </c>
      <c r="GI82">
        <f>IFERROR(INDEX($DE$2:$DE$148,MATCH($DB82,$DC$2:$DC$148,0)),0)</f>
      </c>
      <c r="GJ82">
        <f>IFERROR(MATCH($S82,$DF$82:$ES$82,0),0)</f>
      </c>
      <c r="GK82">
        <f>IF($GJ82&gt;0,INDEX($ET$82:$GG$82,$GJ82),"")</f>
      </c>
      <c r="GL82" t="s">
        <v>441</v>
      </c>
      <c r="GN82">
        <f>IF($IW82&gt;=1,INDEX($GL:$GL,$IV82+1),"")</f>
      </c>
      <c r="GO82">
        <f>IF($IW82&gt;=2,INDEX($GL:$GL,$IV82+2),"")</f>
      </c>
      <c r="GP82">
        <f>IF($IW82&gt;=3,INDEX($GL:$GL,$IV82+3),"")</f>
      </c>
      <c r="GQ82">
        <f>IF($IW82&gt;=4,INDEX($GL:$GL,$IV82+4),"")</f>
      </c>
      <c r="GR82">
        <f>IF($IW82&gt;=5,INDEX($GL:$GL,$IV82+5),"")</f>
      </c>
      <c r="GS82">
        <f>IF($IW82&gt;=6,INDEX($GL:$GL,$IV82+6),"")</f>
      </c>
      <c r="GT82">
        <f>IF($IW82&gt;=7,INDEX($GL:$GL,$IV82+7),"")</f>
      </c>
      <c r="GU82">
        <f>IF($IW82&gt;=8,INDEX($GL:$GL,$IV82+8),"")</f>
      </c>
      <c r="GV82">
        <f>IF($IW82&gt;=9,INDEX($GL:$GL,$IV82+9),"")</f>
      </c>
      <c r="GW82">
        <f>IF($IW82&gt;=10,INDEX($GL:$GL,$IV82+10),"")</f>
      </c>
      <c r="GX82">
        <f>IF($IW82&gt;=11,INDEX($GL:$GL,$IV82+11),"")</f>
      </c>
      <c r="GY82">
        <f>IF($IW82&gt;=12,INDEX($GL:$GL,$IV82+12),"")</f>
      </c>
      <c r="GZ82">
        <f>IF($IW82&gt;=13,INDEX($GL:$GL,$IV82+13),"")</f>
      </c>
      <c r="HA82">
        <f>IF($IW82&gt;=14,INDEX($GL:$GL,$IV82+14),"")</f>
      </c>
      <c r="HB82">
        <f>IF($IW82&gt;=15,INDEX($GL:$GL,$IV82+15),"")</f>
      </c>
      <c r="HC82">
        <f>IF($IW82&gt;=16,INDEX($GL:$GL,$IV82+16),"")</f>
      </c>
      <c r="HD82">
        <f>IF($IW82&gt;=17,INDEX($GL:$GL,$IV82+17),"")</f>
      </c>
      <c r="HE82">
        <f>IF($IW82&gt;=18,INDEX($GL:$GL,$IV82+18),"")</f>
      </c>
      <c r="HF82">
        <f>IF($IW82&gt;=19,INDEX($GL:$GL,$IV82+19),"")</f>
      </c>
      <c r="HG82">
        <f>IF($IW82&gt;=20,INDEX($GL:$GL,$IV82+20),"")</f>
      </c>
      <c r="HH82">
        <f>IF($IW82&gt;=21,INDEX($GL:$GL,$IV82+21),"")</f>
      </c>
      <c r="HI82">
        <f>IF($IW82&gt;=22,INDEX($GL:$GL,$IV82+22),"")</f>
      </c>
      <c r="HJ82">
        <f>IF($IW82&gt;=23,INDEX($GL:$GL,$IV82+23),"")</f>
      </c>
      <c r="HK82">
        <f>IF($IW82&gt;=24,INDEX($GL:$GL,$IV82+24),"")</f>
      </c>
      <c r="HL82">
        <f>IF($IW82&gt;=25,INDEX($GL:$GL,$IV82+25),"")</f>
      </c>
      <c r="HM82">
        <f>IF($IW82&gt;=26,INDEX($GL:$GL,$IV82+26),"")</f>
      </c>
      <c r="HN82">
        <f>IF($IW82&gt;=27,INDEX($GL:$GL,$IV82+27),"")</f>
      </c>
      <c r="HO82">
        <f>IF($IW82&gt;=28,INDEX($GL:$GL,$IV82+28),"")</f>
      </c>
      <c r="HP82">
        <f>IF($IW82&gt;=29,INDEX($GL:$GL,$IV82+29),"")</f>
      </c>
      <c r="HQ82">
        <f>IF($IW82&gt;=30,INDEX($GL:$GL,$IV82+30),"")</f>
      </c>
      <c r="HR82">
        <f>IF($IW82&gt;=31,INDEX($GL:$GL,$IV82+31),"")</f>
      </c>
      <c r="HS82">
        <f>IF($IW82&gt;=32,INDEX($GL:$GL,$IV82+32),"")</f>
      </c>
      <c r="HT82">
        <f>IF($IW82&gt;=33,INDEX($GL:$GL,$IV82+33),"")</f>
      </c>
      <c r="HU82">
        <f>IF($IW82&gt;=34,INDEX($GL:$GL,$IV82+34),"")</f>
      </c>
      <c r="HV82">
        <f>IF($IW82&gt;=35,INDEX($GL:$GL,$IV82+35),"")</f>
      </c>
      <c r="HW82">
        <f>IF($IW82&gt;=36,INDEX($GL:$GL,$IV82+36),"")</f>
      </c>
      <c r="HX82">
        <f>IF($IW82&gt;=37,INDEX($GL:$GL,$IV82+37),"")</f>
      </c>
      <c r="HY82">
        <f>IF($IW82&gt;=38,INDEX($GL:$GL,$IV82+38),"")</f>
      </c>
      <c r="HZ82">
        <f>IF($IW82&gt;=39,INDEX($GL:$GL,$IV82+39),"")</f>
      </c>
      <c r="IA82">
        <f>IF($IW82&gt;=40,INDEX($GL:$GL,$IV82+40),"")</f>
      </c>
      <c r="IB82">
        <f>IF($IW82&gt;=41,INDEX($GL:$GL,$IV82+41),"")</f>
      </c>
      <c r="IC82">
        <f>IF($IW82&gt;=42,INDEX($GL:$GL,$IV82+42),"")</f>
      </c>
      <c r="ID82">
        <f>IF($IW82&gt;=43,INDEX($GL:$GL,$IV82+43),"")</f>
      </c>
      <c r="IE82">
        <f>IF($IW82&gt;=44,INDEX($GL:$GL,$IV82+44),"")</f>
      </c>
      <c r="IF82">
        <f>IF($IW82&gt;=45,INDEX($GL:$GL,$IV82+45),"")</f>
      </c>
      <c r="IG82">
        <f>IF($IW82&gt;=46,INDEX($GL:$GL,$IV82+46),"")</f>
      </c>
      <c r="IH82">
        <f>IF($IW82&gt;=47,INDEX($GL:$GL,$IV82+47),"")</f>
      </c>
      <c r="II82">
        <f>IF($IW82&gt;=48,INDEX($GL:$GL,$IV82+48),"")</f>
      </c>
      <c r="IJ82">
        <f>IF($IW82&gt;=49,INDEX($GL:$GL,$IV82+49),"")</f>
      </c>
      <c r="IK82">
        <f>IF($IW82&gt;=50,INDEX($GL:$GL,$IV82+50),"")</f>
      </c>
      <c r="IL82">
        <f>IF($IW82&gt;=51,INDEX($GL:$GL,$IV82+51),"")</f>
      </c>
      <c r="IM82">
        <f>IF($IW82&gt;=52,INDEX($GL:$GL,$IV82+52),"")</f>
      </c>
      <c r="IN82">
        <f>IF($IW82&gt;=53,INDEX($GL:$GL,$IV82+53),"")</f>
      </c>
      <c r="IO82">
        <f>IF($IW82&gt;=54,INDEX($GL:$GL,$IV82+54),"")</f>
      </c>
      <c r="IP82">
        <f>IF($IW82&gt;=55,INDEX($GL:$GL,$IV82+55),"")</f>
      </c>
      <c r="IQ82">
        <f>IF($IW82&gt;=56,INDEX($GL:$GL,$IV82+56),"")</f>
      </c>
      <c r="IR82">
        <f>IF($IW82&gt;=57,INDEX($GL:$GL,$IV82+57),"")</f>
      </c>
      <c r="IS82">
        <f>IF($IW82&gt;=58,INDEX($GL:$GL,$IV82+58),"")</f>
      </c>
      <c r="IT82">
        <f>IF($IW82&gt;=59,INDEX($GL:$GL,$IV82+59),"")</f>
      </c>
      <c r="IU82">
        <f>IF($IW82&gt;=60,INDEX($GL:$GL,$IV82+60),"")</f>
      </c>
      <c r="IV82">
        <f>IFERROR(MATCH($GK82,$GL$2:$GL$324,0)+1,0)</f>
      </c>
      <c r="IW82">
        <f>IFERROR(INDEX($GM$2:$GM$324,MATCH($GK82,$GL$2:$GL$324,0)),0)</f>
      </c>
      <c r="IX82" t="s">
        <v>34</v>
      </c>
      <c r="IY82" t="s">
        <v>34</v>
      </c>
    </row>
    <row r="83" spans="1:259" x14ac:dyDescent="0.25">
      <c r="K83">
        <f>IF(OR($N83="",$J83=""),"",IFERROR($N83/$J83,0))</f>
      </c>
      <c r="L83">
        <f>IF($N83="","",
SUM($M83,$O83,$T83,$P83,$R83)*
(1-IF($U83="",0,VALUE($U83)/100)))</f>
      </c>
      <c r="M83">
        <f>IF($N83="","",$N83)</f>
      </c>
      <c r="O83">
        <f>IF($N83="","",
IF($H83="","",
IF(ISNUMBER(SEARCH("exempt",LOWER($H83))),0,
$N83*(VALUE(SUBSTITUTE($H83,"%",""))/100))))</f>
      </c>
      <c r="V83">
        <f>IFERROR(IF(FIND(" - ",$E83)&gt;0,MID($E83,FIND(" - ",$E83)+3,LEN($E83)),""),"")</f>
      </c>
      <c r="AE83" t="s">
        <v>442</v>
      </c>
      <c r="AJ83">
        <f>IFERROR(LEFT($E83,FIND(" - ",$E83)-1),$E83)</f>
      </c>
      <c r="AK83" t="s">
        <v>443</v>
      </c>
      <c r="AL83">
        <v>3</v>
      </c>
      <c r="AM83">
        <f>IF($CB83&gt;=1,INDEX($AK:$AK,$CA83+1),"")</f>
      </c>
      <c r="AN83">
        <f>IF($CB83&gt;=2,INDEX($AK:$AK,$CA83+2),"")</f>
      </c>
      <c r="AO83">
        <f>IF($CB83&gt;=3,INDEX($AK:$AK,$CA83+3),"")</f>
      </c>
      <c r="AP83">
        <f>IF($CB83&gt;=4,INDEX($AK:$AK,$CA83+4),"")</f>
      </c>
      <c r="AQ83">
        <f>IF($CB83&gt;=5,INDEX($AK:$AK,$CA83+5),"")</f>
      </c>
      <c r="AR83">
        <f>IF($CB83&gt;=6,INDEX($AK:$AK,$CA83+6),"")</f>
      </c>
      <c r="AS83">
        <f>IF($CB83&gt;=7,INDEX($AK:$AK,$CA83+7),"")</f>
      </c>
      <c r="AT83">
        <f>IF($CB83&gt;=8,INDEX($AK:$AK,$CA83+8),"")</f>
      </c>
      <c r="AU83">
        <f>IF($CB83&gt;=9,INDEX($AK:$AK,$CA83+9),"")</f>
      </c>
      <c r="AV83">
        <f>IF($CB83&gt;=10,INDEX($AK:$AK,$CA83+10),"")</f>
      </c>
      <c r="AW83">
        <f>IF($CB83&gt;=11,INDEX($AK:$AK,$CA83+11),"")</f>
      </c>
      <c r="AX83">
        <f>IF($CB83&gt;=12,INDEX($AK:$AK,$CA83+12),"")</f>
      </c>
      <c r="AY83">
        <f>IF($CB83&gt;=13,INDEX($AK:$AK,$CA83+13),"")</f>
      </c>
      <c r="AZ83">
        <f>IF($CB83&gt;=14,INDEX($AK:$AK,$CA83+14),"")</f>
      </c>
      <c r="BA83">
        <f>IF($CB83&gt;=15,INDEX($AK:$AK,$CA83+15),"")</f>
      </c>
      <c r="BB83">
        <f>IF($CB83&gt;=16,INDEX($AK:$AK,$CA83+16),"")</f>
      </c>
      <c r="BC83">
        <f>IF($CB83&gt;=17,INDEX($AK:$AK,$CA83+17),"")</f>
      </c>
      <c r="BD83">
        <f>IF($CB83&gt;=18,INDEX($AK:$AK,$CA83+18),"")</f>
      </c>
      <c r="BE83">
        <f>IF($CB83&gt;=19,INDEX($AK:$AK,$CA83+19),"")</f>
      </c>
      <c r="BF83">
        <f>IF($CB83&gt;=20,INDEX($AK:$AK,$CA83+20),"")</f>
      </c>
      <c r="BG83">
        <f>IF($CB83&gt;=21,INDEX($AK:$AK,$CA83+21),"")</f>
      </c>
      <c r="BH83">
        <f>IF($CB83&gt;=22,INDEX($AK:$AK,$CA83+22),"")</f>
      </c>
      <c r="BI83">
        <f>IF($CB83&gt;=23,INDEX($AK:$AK,$CA83+23),"")</f>
      </c>
      <c r="BJ83">
        <f>IF($CB83&gt;=24,INDEX($AK:$AK,$CA83+24),"")</f>
      </c>
      <c r="BK83">
        <f>IF($CB83&gt;=25,INDEX($AK:$AK,$CA83+25),"")</f>
      </c>
      <c r="BL83">
        <f>IF($CB83&gt;=26,INDEX($AK:$AK,$CA83+26),"")</f>
      </c>
      <c r="BM83">
        <f>IF($CB83&gt;=27,INDEX($AK:$AK,$CA83+27),"")</f>
      </c>
      <c r="BN83">
        <f>IF($CB83&gt;=28,INDEX($AK:$AK,$CA83+28),"")</f>
      </c>
      <c r="BO83">
        <f>IF($CB83&gt;=29,INDEX($AK:$AK,$CA83+29),"")</f>
      </c>
      <c r="BP83">
        <f>IF($CB83&gt;=30,INDEX($AK:$AK,$CA83+30),"")</f>
      </c>
      <c r="BQ83">
        <f>IF($CB83&gt;=31,INDEX($AK:$AK,$CA83+31),"")</f>
      </c>
      <c r="BR83">
        <f>IF($CB83&gt;=32,INDEX($AK:$AK,$CA83+32),"")</f>
      </c>
      <c r="BS83">
        <f>IF($CB83&gt;=33,INDEX($AK:$AK,$CA83+33),"")</f>
      </c>
      <c r="BT83">
        <f>IF($CB83&gt;=34,INDEX($AK:$AK,$CA83+34),"")</f>
      </c>
      <c r="BU83">
        <f>IF($CB83&gt;=35,INDEX($AK:$AK,$CA83+35),"")</f>
      </c>
      <c r="BV83">
        <f>IF($CB83&gt;=36,INDEX($AK:$AK,$CA83+36),"")</f>
      </c>
      <c r="BW83">
        <f>IF($CB83&gt;=37,INDEX($AK:$AK,$CA83+37),"")</f>
      </c>
      <c r="BX83">
        <f>IF($CB83&gt;=38,INDEX($AK:$AK,$CA83+38),"")</f>
      </c>
      <c r="BY83">
        <f>IF($CB83&gt;=39,INDEX($AK:$AK,$CA83+39),"")</f>
      </c>
      <c r="BZ83">
        <f>IF($CB83&gt;=40,INDEX($AK:$AK,$CA83+40),"")</f>
      </c>
      <c r="CA83">
        <f>IFERROR(MATCH($AJ83,$AK$2:$AK$134,0)+1,0)</f>
      </c>
      <c r="CB83">
        <f>IFERROR(INDEX($AL$2:$AL$134,MATCH($AJ83,$AK$2:$AK$134,0)),0)</f>
      </c>
      <c r="CC83">
        <f>IFERROR(LEFT($F83,FIND(" - ",$F83)-1),$F83)</f>
      </c>
      <c r="CD83" t="s">
        <v>444</v>
      </c>
      <c r="CE83">
        <v>1</v>
      </c>
      <c r="CF83">
        <f>IF($DA83&gt;=1,INDEX($CD:$CD,$CZ83+1),"")</f>
      </c>
      <c r="CG83">
        <f>IF($DA83&gt;=2,INDEX($CD:$CD,$CZ83+2),"")</f>
      </c>
      <c r="CH83">
        <f>IF($DA83&gt;=3,INDEX($CD:$CD,$CZ83+3),"")</f>
      </c>
      <c r="CI83">
        <f>IF($DA83&gt;=4,INDEX($CD:$CD,$CZ83+4),"")</f>
      </c>
      <c r="CJ83">
        <f>IF($DA83&gt;=5,INDEX($CD:$CD,$CZ83+5),"")</f>
      </c>
      <c r="CK83">
        <f>IF($DA83&gt;=6,INDEX($CD:$CD,$CZ83+6),"")</f>
      </c>
      <c r="CL83">
        <f>IF($DA83&gt;=7,INDEX($CD:$CD,$CZ83+7),"")</f>
      </c>
      <c r="CM83">
        <f>IF($DA83&gt;=8,INDEX($CD:$CD,$CZ83+8),"")</f>
      </c>
      <c r="CN83">
        <f>IF($DA83&gt;=9,INDEX($CD:$CD,$CZ83+9),"")</f>
      </c>
      <c r="CO83">
        <f>IF($DA83&gt;=10,INDEX($CD:$CD,$CZ83+10),"")</f>
      </c>
      <c r="CP83">
        <f>IF($DA83&gt;=11,INDEX($CD:$CD,$CZ83+11),"")</f>
      </c>
      <c r="CQ83">
        <f>IF($DA83&gt;=12,INDEX($CD:$CD,$CZ83+12),"")</f>
      </c>
      <c r="CR83">
        <f>IF($DA83&gt;=13,INDEX($CD:$CD,$CZ83+13),"")</f>
      </c>
      <c r="CS83">
        <f>IF($DA83&gt;=14,INDEX($CD:$CD,$CZ83+14),"")</f>
      </c>
      <c r="CT83">
        <f>IF($DA83&gt;=15,INDEX($CD:$CD,$CZ83+15),"")</f>
      </c>
      <c r="CU83">
        <f>IF($DA83&gt;=16,INDEX($CD:$CD,$CZ83+16),"")</f>
      </c>
      <c r="CV83">
        <f>IF($DA83&gt;=17,INDEX($CD:$CD,$CZ83+17),"")</f>
      </c>
      <c r="CW83">
        <f>IF($DA83&gt;=18,INDEX($CD:$CD,$CZ83+18),"")</f>
      </c>
      <c r="CX83">
        <f>IF($DA83&gt;=19,INDEX($CD:$CD,$CZ83+19),"")</f>
      </c>
      <c r="CY83">
        <f>IF($DA83&gt;=20,INDEX($CD:$CD,$CZ83+20),"")</f>
      </c>
      <c r="CZ83">
        <f>IFERROR(MATCH($CC83,$CD$2:$CD$263,0)+1,0)</f>
      </c>
      <c r="DA83">
        <f>IFERROR(INDEX($CE$2:$CE$263,MATCH($CC83,$CD$2:$CD$263,0)),0)</f>
      </c>
      <c r="DB83">
        <f>IFERROR(INDEX($AI:$AI,MATCH($H83,$AH:$AH,0))&amp;"","")</f>
      </c>
      <c r="DC83" t="s">
        <v>42</v>
      </c>
      <c r="DD83" t="s">
        <v>34</v>
      </c>
      <c r="DF83">
        <f>IF($GI83&gt;=1,INDEX($DC:$DC,$GH83+1),"")</f>
      </c>
      <c r="DG83">
        <f>IF($GI83&gt;=2,INDEX($DC:$DC,$GH83+2),"")</f>
      </c>
      <c r="DH83">
        <f>IF($GI83&gt;=3,INDEX($DC:$DC,$GH83+3),"")</f>
      </c>
      <c r="DI83">
        <f>IF($GI83&gt;=4,INDEX($DC:$DC,$GH83+4),"")</f>
      </c>
      <c r="DJ83">
        <f>IF($GI83&gt;=5,INDEX($DC:$DC,$GH83+5),"")</f>
      </c>
      <c r="DK83">
        <f>IF($GI83&gt;=6,INDEX($DC:$DC,$GH83+6),"")</f>
      </c>
      <c r="DL83">
        <f>IF($GI83&gt;=7,INDEX($DC:$DC,$GH83+7),"")</f>
      </c>
      <c r="DM83">
        <f>IF($GI83&gt;=8,INDEX($DC:$DC,$GH83+8),"")</f>
      </c>
      <c r="DN83">
        <f>IF($GI83&gt;=9,INDEX($DC:$DC,$GH83+9),"")</f>
      </c>
      <c r="DO83">
        <f>IF($GI83&gt;=10,INDEX($DC:$DC,$GH83+10),"")</f>
      </c>
      <c r="DP83">
        <f>IF($GI83&gt;=11,INDEX($DC:$DC,$GH83+11),"")</f>
      </c>
      <c r="DQ83">
        <f>IF($GI83&gt;=12,INDEX($DC:$DC,$GH83+12),"")</f>
      </c>
      <c r="DR83">
        <f>IF($GI83&gt;=13,INDEX($DC:$DC,$GH83+13),"")</f>
      </c>
      <c r="DS83">
        <f>IF($GI83&gt;=14,INDEX($DC:$DC,$GH83+14),"")</f>
      </c>
      <c r="DT83">
        <f>IF($GI83&gt;=15,INDEX($DC:$DC,$GH83+15),"")</f>
      </c>
      <c r="DU83">
        <f>IF($GI83&gt;=16,INDEX($DC:$DC,$GH83+16),"")</f>
      </c>
      <c r="DV83">
        <f>IF($GI83&gt;=17,INDEX($DC:$DC,$GH83+17),"")</f>
      </c>
      <c r="DW83">
        <f>IF($GI83&gt;=18,INDEX($DC:$DC,$GH83+18),"")</f>
      </c>
      <c r="DX83">
        <f>IF($GI83&gt;=19,INDEX($DC:$DC,$GH83+19),"")</f>
      </c>
      <c r="DY83">
        <f>IF($GI83&gt;=20,INDEX($DC:$DC,$GH83+20),"")</f>
      </c>
      <c r="DZ83">
        <f>IF($GI83&gt;=21,INDEX($DC:$DC,$GH83+21),"")</f>
      </c>
      <c r="EA83">
        <f>IF($GI83&gt;=22,INDEX($DC:$DC,$GH83+22),"")</f>
      </c>
      <c r="EB83">
        <f>IF($GI83&gt;=23,INDEX($DC:$DC,$GH83+23),"")</f>
      </c>
      <c r="EC83">
        <f>IF($GI83&gt;=24,INDEX($DC:$DC,$GH83+24),"")</f>
      </c>
      <c r="ED83">
        <f>IF($GI83&gt;=25,INDEX($DC:$DC,$GH83+25),"")</f>
      </c>
      <c r="EE83">
        <f>IF($GI83&gt;=26,INDEX($DC:$DC,$GH83+26),"")</f>
      </c>
      <c r="EF83">
        <f>IF($GI83&gt;=27,INDEX($DC:$DC,$GH83+27),"")</f>
      </c>
      <c r="EG83">
        <f>IF($GI83&gt;=28,INDEX($DC:$DC,$GH83+28),"")</f>
      </c>
      <c r="EH83">
        <f>IF($GI83&gt;=29,INDEX($DC:$DC,$GH83+29),"")</f>
      </c>
      <c r="EI83">
        <f>IF($GI83&gt;=30,INDEX($DC:$DC,$GH83+30),"")</f>
      </c>
      <c r="EJ83">
        <f>IF($GI83&gt;=31,INDEX($DC:$DC,$GH83+31),"")</f>
      </c>
      <c r="EK83">
        <f>IF($GI83&gt;=32,INDEX($DC:$DC,$GH83+32),"")</f>
      </c>
      <c r="EL83">
        <f>IF($GI83&gt;=33,INDEX($DC:$DC,$GH83+33),"")</f>
      </c>
      <c r="EM83">
        <f>IF($GI83&gt;=34,INDEX($DC:$DC,$GH83+34),"")</f>
      </c>
      <c r="EN83">
        <f>IF($GI83&gt;=35,INDEX($DC:$DC,$GH83+35),"")</f>
      </c>
      <c r="EO83">
        <f>IF($GI83&gt;=36,INDEX($DC:$DC,$GH83+36),"")</f>
      </c>
      <c r="EP83">
        <f>IF($GI83&gt;=37,INDEX($DC:$DC,$GH83+37),"")</f>
      </c>
      <c r="EQ83">
        <f>IF($GI83&gt;=38,INDEX($DC:$DC,$GH83+38),"")</f>
      </c>
      <c r="ER83">
        <f>IF($GI83&gt;=39,INDEX($DC:$DC,$GH83+39),"")</f>
      </c>
      <c r="ES83">
        <f>IF($GI83&gt;=40,INDEX($DC:$DC,$GH83+40),"")</f>
      </c>
      <c r="ET83">
        <f>IF($GI83&gt;=1,INDEX($DD:$DD,$GH83+1),"")</f>
      </c>
      <c r="EU83">
        <f>IF($GI83&gt;=2,INDEX($DD:$DD,$GH83+2),"")</f>
      </c>
      <c r="EV83">
        <f>IF($GI83&gt;=3,INDEX($DD:$DD,$GH83+3),"")</f>
      </c>
      <c r="EW83">
        <f>IF($GI83&gt;=4,INDEX($DD:$DD,$GH83+4),"")</f>
      </c>
      <c r="EX83">
        <f>IF($GI83&gt;=5,INDEX($DD:$DD,$GH83+5),"")</f>
      </c>
      <c r="EY83">
        <f>IF($GI83&gt;=6,INDEX($DD:$DD,$GH83+6),"")</f>
      </c>
      <c r="EZ83">
        <f>IF($GI83&gt;=7,INDEX($DD:$DD,$GH83+7),"")</f>
      </c>
      <c r="FA83">
        <f>IF($GI83&gt;=8,INDEX($DD:$DD,$GH83+8),"")</f>
      </c>
      <c r="FB83">
        <f>IF($GI83&gt;=9,INDEX($DD:$DD,$GH83+9),"")</f>
      </c>
      <c r="FC83">
        <f>IF($GI83&gt;=10,INDEX($DD:$DD,$GH83+10),"")</f>
      </c>
      <c r="FD83">
        <f>IF($GI83&gt;=11,INDEX($DD:$DD,$GH83+11),"")</f>
      </c>
      <c r="FE83">
        <f>IF($GI83&gt;=12,INDEX($DD:$DD,$GH83+12),"")</f>
      </c>
      <c r="FF83">
        <f>IF($GI83&gt;=13,INDEX($DD:$DD,$GH83+13),"")</f>
      </c>
      <c r="FG83">
        <f>IF($GI83&gt;=14,INDEX($DD:$DD,$GH83+14),"")</f>
      </c>
      <c r="FH83">
        <f>IF($GI83&gt;=15,INDEX($DD:$DD,$GH83+15),"")</f>
      </c>
      <c r="FI83">
        <f>IF($GI83&gt;=16,INDEX($DD:$DD,$GH83+16),"")</f>
      </c>
      <c r="FJ83">
        <f>IF($GI83&gt;=17,INDEX($DD:$DD,$GH83+17),"")</f>
      </c>
      <c r="FK83">
        <f>IF($GI83&gt;=18,INDEX($DD:$DD,$GH83+18),"")</f>
      </c>
      <c r="FL83">
        <f>IF($GI83&gt;=19,INDEX($DD:$DD,$GH83+19),"")</f>
      </c>
      <c r="FM83">
        <f>IF($GI83&gt;=20,INDEX($DD:$DD,$GH83+20),"")</f>
      </c>
      <c r="FN83">
        <f>IF($GI83&gt;=21,INDEX($DD:$DD,$GH83+21),"")</f>
      </c>
      <c r="FO83">
        <f>IF($GI83&gt;=22,INDEX($DD:$DD,$GH83+22),"")</f>
      </c>
      <c r="FP83">
        <f>IF($GI83&gt;=23,INDEX($DD:$DD,$GH83+23),"")</f>
      </c>
      <c r="FQ83">
        <f>IF($GI83&gt;=24,INDEX($DD:$DD,$GH83+24),"")</f>
      </c>
      <c r="FR83">
        <f>IF($GI83&gt;=25,INDEX($DD:$DD,$GH83+25),"")</f>
      </c>
      <c r="FS83">
        <f>IF($GI83&gt;=26,INDEX($DD:$DD,$GH83+26),"")</f>
      </c>
      <c r="FT83">
        <f>IF($GI83&gt;=27,INDEX($DD:$DD,$GH83+27),"")</f>
      </c>
      <c r="FU83">
        <f>IF($GI83&gt;=28,INDEX($DD:$DD,$GH83+28),"")</f>
      </c>
      <c r="FV83">
        <f>IF($GI83&gt;=29,INDEX($DD:$DD,$GH83+29),"")</f>
      </c>
      <c r="FW83">
        <f>IF($GI83&gt;=30,INDEX($DD:$DD,$GH83+30),"")</f>
      </c>
      <c r="FX83">
        <f>IF($GI83&gt;=31,INDEX($DD:$DD,$GH83+31),"")</f>
      </c>
      <c r="FY83">
        <f>IF($GI83&gt;=32,INDEX($DD:$DD,$GH83+32),"")</f>
      </c>
      <c r="FZ83">
        <f>IF($GI83&gt;=33,INDEX($DD:$DD,$GH83+33),"")</f>
      </c>
      <c r="GA83">
        <f>IF($GI83&gt;=34,INDEX($DD:$DD,$GH83+34),"")</f>
      </c>
      <c r="GB83">
        <f>IF($GI83&gt;=35,INDEX($DD:$DD,$GH83+35),"")</f>
      </c>
      <c r="GC83">
        <f>IF($GI83&gt;=36,INDEX($DD:$DD,$GH83+36),"")</f>
      </c>
      <c r="GD83">
        <f>IF($GI83&gt;=37,INDEX($DD:$DD,$GH83+37),"")</f>
      </c>
      <c r="GE83">
        <f>IF($GI83&gt;=38,INDEX($DD:$DD,$GH83+38),"")</f>
      </c>
      <c r="GF83">
        <f>IF($GI83&gt;=39,INDEX($DD:$DD,$GH83+39),"")</f>
      </c>
      <c r="GG83">
        <f>IF($GI83&gt;=40,INDEX($DD:$DD,$GH83+40),"")</f>
      </c>
      <c r="GH83">
        <f>IFERROR(MATCH($DB83,$DC$2:$DC$148,0)+1,0)</f>
      </c>
      <c r="GI83">
        <f>IFERROR(INDEX($DE$2:$DE$148,MATCH($DB83,$DC$2:$DC$148,0)),0)</f>
      </c>
      <c r="GJ83">
        <f>IFERROR(MATCH($S83,$DF$83:$ES$83,0),0)</f>
      </c>
      <c r="GK83">
        <f>IF($GJ83&gt;0,INDEX($ET$83:$GG$83,$GJ83),"")</f>
      </c>
      <c r="GL83" t="s">
        <v>445</v>
      </c>
      <c r="GN83">
        <f>IF($IW83&gt;=1,INDEX($GL:$GL,$IV83+1),"")</f>
      </c>
      <c r="GO83">
        <f>IF($IW83&gt;=2,INDEX($GL:$GL,$IV83+2),"")</f>
      </c>
      <c r="GP83">
        <f>IF($IW83&gt;=3,INDEX($GL:$GL,$IV83+3),"")</f>
      </c>
      <c r="GQ83">
        <f>IF($IW83&gt;=4,INDEX($GL:$GL,$IV83+4),"")</f>
      </c>
      <c r="GR83">
        <f>IF($IW83&gt;=5,INDEX($GL:$GL,$IV83+5),"")</f>
      </c>
      <c r="GS83">
        <f>IF($IW83&gt;=6,INDEX($GL:$GL,$IV83+6),"")</f>
      </c>
      <c r="GT83">
        <f>IF($IW83&gt;=7,INDEX($GL:$GL,$IV83+7),"")</f>
      </c>
      <c r="GU83">
        <f>IF($IW83&gt;=8,INDEX($GL:$GL,$IV83+8),"")</f>
      </c>
      <c r="GV83">
        <f>IF($IW83&gt;=9,INDEX($GL:$GL,$IV83+9),"")</f>
      </c>
      <c r="GW83">
        <f>IF($IW83&gt;=10,INDEX($GL:$GL,$IV83+10),"")</f>
      </c>
      <c r="GX83">
        <f>IF($IW83&gt;=11,INDEX($GL:$GL,$IV83+11),"")</f>
      </c>
      <c r="GY83">
        <f>IF($IW83&gt;=12,INDEX($GL:$GL,$IV83+12),"")</f>
      </c>
      <c r="GZ83">
        <f>IF($IW83&gt;=13,INDEX($GL:$GL,$IV83+13),"")</f>
      </c>
      <c r="HA83">
        <f>IF($IW83&gt;=14,INDEX($GL:$GL,$IV83+14),"")</f>
      </c>
      <c r="HB83">
        <f>IF($IW83&gt;=15,INDEX($GL:$GL,$IV83+15),"")</f>
      </c>
      <c r="HC83">
        <f>IF($IW83&gt;=16,INDEX($GL:$GL,$IV83+16),"")</f>
      </c>
      <c r="HD83">
        <f>IF($IW83&gt;=17,INDEX($GL:$GL,$IV83+17),"")</f>
      </c>
      <c r="HE83">
        <f>IF($IW83&gt;=18,INDEX($GL:$GL,$IV83+18),"")</f>
      </c>
      <c r="HF83">
        <f>IF($IW83&gt;=19,INDEX($GL:$GL,$IV83+19),"")</f>
      </c>
      <c r="HG83">
        <f>IF($IW83&gt;=20,INDEX($GL:$GL,$IV83+20),"")</f>
      </c>
      <c r="HH83">
        <f>IF($IW83&gt;=21,INDEX($GL:$GL,$IV83+21),"")</f>
      </c>
      <c r="HI83">
        <f>IF($IW83&gt;=22,INDEX($GL:$GL,$IV83+22),"")</f>
      </c>
      <c r="HJ83">
        <f>IF($IW83&gt;=23,INDEX($GL:$GL,$IV83+23),"")</f>
      </c>
      <c r="HK83">
        <f>IF($IW83&gt;=24,INDEX($GL:$GL,$IV83+24),"")</f>
      </c>
      <c r="HL83">
        <f>IF($IW83&gt;=25,INDEX($GL:$GL,$IV83+25),"")</f>
      </c>
      <c r="HM83">
        <f>IF($IW83&gt;=26,INDEX($GL:$GL,$IV83+26),"")</f>
      </c>
      <c r="HN83">
        <f>IF($IW83&gt;=27,INDEX($GL:$GL,$IV83+27),"")</f>
      </c>
      <c r="HO83">
        <f>IF($IW83&gt;=28,INDEX($GL:$GL,$IV83+28),"")</f>
      </c>
      <c r="HP83">
        <f>IF($IW83&gt;=29,INDEX($GL:$GL,$IV83+29),"")</f>
      </c>
      <c r="HQ83">
        <f>IF($IW83&gt;=30,INDEX($GL:$GL,$IV83+30),"")</f>
      </c>
      <c r="HR83">
        <f>IF($IW83&gt;=31,INDEX($GL:$GL,$IV83+31),"")</f>
      </c>
      <c r="HS83">
        <f>IF($IW83&gt;=32,INDEX($GL:$GL,$IV83+32),"")</f>
      </c>
      <c r="HT83">
        <f>IF($IW83&gt;=33,INDEX($GL:$GL,$IV83+33),"")</f>
      </c>
      <c r="HU83">
        <f>IF($IW83&gt;=34,INDEX($GL:$GL,$IV83+34),"")</f>
      </c>
      <c r="HV83">
        <f>IF($IW83&gt;=35,INDEX($GL:$GL,$IV83+35),"")</f>
      </c>
      <c r="HW83">
        <f>IF($IW83&gt;=36,INDEX($GL:$GL,$IV83+36),"")</f>
      </c>
      <c r="HX83">
        <f>IF($IW83&gt;=37,INDEX($GL:$GL,$IV83+37),"")</f>
      </c>
      <c r="HY83">
        <f>IF($IW83&gt;=38,INDEX($GL:$GL,$IV83+38),"")</f>
      </c>
      <c r="HZ83">
        <f>IF($IW83&gt;=39,INDEX($GL:$GL,$IV83+39),"")</f>
      </c>
      <c r="IA83">
        <f>IF($IW83&gt;=40,INDEX($GL:$GL,$IV83+40),"")</f>
      </c>
      <c r="IB83">
        <f>IF($IW83&gt;=41,INDEX($GL:$GL,$IV83+41),"")</f>
      </c>
      <c r="IC83">
        <f>IF($IW83&gt;=42,INDEX($GL:$GL,$IV83+42),"")</f>
      </c>
      <c r="ID83">
        <f>IF($IW83&gt;=43,INDEX($GL:$GL,$IV83+43),"")</f>
      </c>
      <c r="IE83">
        <f>IF($IW83&gt;=44,INDEX($GL:$GL,$IV83+44),"")</f>
      </c>
      <c r="IF83">
        <f>IF($IW83&gt;=45,INDEX($GL:$GL,$IV83+45),"")</f>
      </c>
      <c r="IG83">
        <f>IF($IW83&gt;=46,INDEX($GL:$GL,$IV83+46),"")</f>
      </c>
      <c r="IH83">
        <f>IF($IW83&gt;=47,INDEX($GL:$GL,$IV83+47),"")</f>
      </c>
      <c r="II83">
        <f>IF($IW83&gt;=48,INDEX($GL:$GL,$IV83+48),"")</f>
      </c>
      <c r="IJ83">
        <f>IF($IW83&gt;=49,INDEX($GL:$GL,$IV83+49),"")</f>
      </c>
      <c r="IK83">
        <f>IF($IW83&gt;=50,INDEX($GL:$GL,$IV83+50),"")</f>
      </c>
      <c r="IL83">
        <f>IF($IW83&gt;=51,INDEX($GL:$GL,$IV83+51),"")</f>
      </c>
      <c r="IM83">
        <f>IF($IW83&gt;=52,INDEX($GL:$GL,$IV83+52),"")</f>
      </c>
      <c r="IN83">
        <f>IF($IW83&gt;=53,INDEX($GL:$GL,$IV83+53),"")</f>
      </c>
      <c r="IO83">
        <f>IF($IW83&gt;=54,INDEX($GL:$GL,$IV83+54),"")</f>
      </c>
      <c r="IP83">
        <f>IF($IW83&gt;=55,INDEX($GL:$GL,$IV83+55),"")</f>
      </c>
      <c r="IQ83">
        <f>IF($IW83&gt;=56,INDEX($GL:$GL,$IV83+56),"")</f>
      </c>
      <c r="IR83">
        <f>IF($IW83&gt;=57,INDEX($GL:$GL,$IV83+57),"")</f>
      </c>
      <c r="IS83">
        <f>IF($IW83&gt;=58,INDEX($GL:$GL,$IV83+58),"")</f>
      </c>
      <c r="IT83">
        <f>IF($IW83&gt;=59,INDEX($GL:$GL,$IV83+59),"")</f>
      </c>
      <c r="IU83">
        <f>IF($IW83&gt;=60,INDEX($GL:$GL,$IV83+60),"")</f>
      </c>
      <c r="IV83">
        <f>IFERROR(MATCH($GK83,$GL$2:$GL$324,0)+1,0)</f>
      </c>
      <c r="IW83">
        <f>IFERROR(INDEX($GM$2:$GM$324,MATCH($GK83,$GL$2:$GL$324,0)),0)</f>
      </c>
      <c r="IX83" t="s">
        <v>34</v>
      </c>
      <c r="IY83" t="s">
        <v>34</v>
      </c>
    </row>
    <row r="84" spans="1:259" x14ac:dyDescent="0.25">
      <c r="K84">
        <f>IF(OR($N84="",$J84=""),"",IFERROR($N84/$J84,0))</f>
      </c>
      <c r="L84">
        <f>IF($N84="","",
SUM($M84,$O84,$T84,$P84,$R84)*
(1-IF($U84="",0,VALUE($U84)/100)))</f>
      </c>
      <c r="M84">
        <f>IF($N84="","",$N84)</f>
      </c>
      <c r="O84">
        <f>IF($N84="","",
IF($H84="","",
IF(ISNUMBER(SEARCH("exempt",LOWER($H84))),0,
$N84*(VALUE(SUBSTITUTE($H84,"%",""))/100))))</f>
      </c>
      <c r="V84">
        <f>IFERROR(IF(FIND(" - ",$E84)&gt;0,MID($E84,FIND(" - ",$E84)+3,LEN($E84)),""),"")</f>
      </c>
      <c r="AE84" t="s">
        <v>446</v>
      </c>
      <c r="AJ84">
        <f>IFERROR(LEFT($E84,FIND(" - ",$E84)-1),$E84)</f>
      </c>
      <c r="AK84" t="s">
        <v>40</v>
      </c>
      <c r="AM84">
        <f>IF($CB84&gt;=1,INDEX($AK:$AK,$CA84+1),"")</f>
      </c>
      <c r="AN84">
        <f>IF($CB84&gt;=2,INDEX($AK:$AK,$CA84+2),"")</f>
      </c>
      <c r="AO84">
        <f>IF($CB84&gt;=3,INDEX($AK:$AK,$CA84+3),"")</f>
      </c>
      <c r="AP84">
        <f>IF($CB84&gt;=4,INDEX($AK:$AK,$CA84+4),"")</f>
      </c>
      <c r="AQ84">
        <f>IF($CB84&gt;=5,INDEX($AK:$AK,$CA84+5),"")</f>
      </c>
      <c r="AR84">
        <f>IF($CB84&gt;=6,INDEX($AK:$AK,$CA84+6),"")</f>
      </c>
      <c r="AS84">
        <f>IF($CB84&gt;=7,INDEX($AK:$AK,$CA84+7),"")</f>
      </c>
      <c r="AT84">
        <f>IF($CB84&gt;=8,INDEX($AK:$AK,$CA84+8),"")</f>
      </c>
      <c r="AU84">
        <f>IF($CB84&gt;=9,INDEX($AK:$AK,$CA84+9),"")</f>
      </c>
      <c r="AV84">
        <f>IF($CB84&gt;=10,INDEX($AK:$AK,$CA84+10),"")</f>
      </c>
      <c r="AW84">
        <f>IF($CB84&gt;=11,INDEX($AK:$AK,$CA84+11),"")</f>
      </c>
      <c r="AX84">
        <f>IF($CB84&gt;=12,INDEX($AK:$AK,$CA84+12),"")</f>
      </c>
      <c r="AY84">
        <f>IF($CB84&gt;=13,INDEX($AK:$AK,$CA84+13),"")</f>
      </c>
      <c r="AZ84">
        <f>IF($CB84&gt;=14,INDEX($AK:$AK,$CA84+14),"")</f>
      </c>
      <c r="BA84">
        <f>IF($CB84&gt;=15,INDEX($AK:$AK,$CA84+15),"")</f>
      </c>
      <c r="BB84">
        <f>IF($CB84&gt;=16,INDEX($AK:$AK,$CA84+16),"")</f>
      </c>
      <c r="BC84">
        <f>IF($CB84&gt;=17,INDEX($AK:$AK,$CA84+17),"")</f>
      </c>
      <c r="BD84">
        <f>IF($CB84&gt;=18,INDEX($AK:$AK,$CA84+18),"")</f>
      </c>
      <c r="BE84">
        <f>IF($CB84&gt;=19,INDEX($AK:$AK,$CA84+19),"")</f>
      </c>
      <c r="BF84">
        <f>IF($CB84&gt;=20,INDEX($AK:$AK,$CA84+20),"")</f>
      </c>
      <c r="BG84">
        <f>IF($CB84&gt;=21,INDEX($AK:$AK,$CA84+21),"")</f>
      </c>
      <c r="BH84">
        <f>IF($CB84&gt;=22,INDEX($AK:$AK,$CA84+22),"")</f>
      </c>
      <c r="BI84">
        <f>IF($CB84&gt;=23,INDEX($AK:$AK,$CA84+23),"")</f>
      </c>
      <c r="BJ84">
        <f>IF($CB84&gt;=24,INDEX($AK:$AK,$CA84+24),"")</f>
      </c>
      <c r="BK84">
        <f>IF($CB84&gt;=25,INDEX($AK:$AK,$CA84+25),"")</f>
      </c>
      <c r="BL84">
        <f>IF($CB84&gt;=26,INDEX($AK:$AK,$CA84+26),"")</f>
      </c>
      <c r="BM84">
        <f>IF($CB84&gt;=27,INDEX($AK:$AK,$CA84+27),"")</f>
      </c>
      <c r="BN84">
        <f>IF($CB84&gt;=28,INDEX($AK:$AK,$CA84+28),"")</f>
      </c>
      <c r="BO84">
        <f>IF($CB84&gt;=29,INDEX($AK:$AK,$CA84+29),"")</f>
      </c>
      <c r="BP84">
        <f>IF($CB84&gt;=30,INDEX($AK:$AK,$CA84+30),"")</f>
      </c>
      <c r="BQ84">
        <f>IF($CB84&gt;=31,INDEX($AK:$AK,$CA84+31),"")</f>
      </c>
      <c r="BR84">
        <f>IF($CB84&gt;=32,INDEX($AK:$AK,$CA84+32),"")</f>
      </c>
      <c r="BS84">
        <f>IF($CB84&gt;=33,INDEX($AK:$AK,$CA84+33),"")</f>
      </c>
      <c r="BT84">
        <f>IF($CB84&gt;=34,INDEX($AK:$AK,$CA84+34),"")</f>
      </c>
      <c r="BU84">
        <f>IF($CB84&gt;=35,INDEX($AK:$AK,$CA84+35),"")</f>
      </c>
      <c r="BV84">
        <f>IF($CB84&gt;=36,INDEX($AK:$AK,$CA84+36),"")</f>
      </c>
      <c r="BW84">
        <f>IF($CB84&gt;=37,INDEX($AK:$AK,$CA84+37),"")</f>
      </c>
      <c r="BX84">
        <f>IF($CB84&gt;=38,INDEX($AK:$AK,$CA84+38),"")</f>
      </c>
      <c r="BY84">
        <f>IF($CB84&gt;=39,INDEX($AK:$AK,$CA84+39),"")</f>
      </c>
      <c r="BZ84">
        <f>IF($CB84&gt;=40,INDEX($AK:$AK,$CA84+40),"")</f>
      </c>
      <c r="CA84">
        <f>IFERROR(MATCH($AJ84,$AK$2:$AK$134,0)+1,0)</f>
      </c>
      <c r="CB84">
        <f>IFERROR(INDEX($AL$2:$AL$134,MATCH($AJ84,$AK$2:$AK$134,0)),0)</f>
      </c>
      <c r="CC84">
        <f>IFERROR(LEFT($F84,FIND(" - ",$F84)-1),$F84)</f>
      </c>
      <c r="CD84" t="s">
        <v>212</v>
      </c>
      <c r="CF84">
        <f>IF($DA84&gt;=1,INDEX($CD:$CD,$CZ84+1),"")</f>
      </c>
      <c r="CG84">
        <f>IF($DA84&gt;=2,INDEX($CD:$CD,$CZ84+2),"")</f>
      </c>
      <c r="CH84">
        <f>IF($DA84&gt;=3,INDEX($CD:$CD,$CZ84+3),"")</f>
      </c>
      <c r="CI84">
        <f>IF($DA84&gt;=4,INDEX($CD:$CD,$CZ84+4),"")</f>
      </c>
      <c r="CJ84">
        <f>IF($DA84&gt;=5,INDEX($CD:$CD,$CZ84+5),"")</f>
      </c>
      <c r="CK84">
        <f>IF($DA84&gt;=6,INDEX($CD:$CD,$CZ84+6),"")</f>
      </c>
      <c r="CL84">
        <f>IF($DA84&gt;=7,INDEX($CD:$CD,$CZ84+7),"")</f>
      </c>
      <c r="CM84">
        <f>IF($DA84&gt;=8,INDEX($CD:$CD,$CZ84+8),"")</f>
      </c>
      <c r="CN84">
        <f>IF($DA84&gt;=9,INDEX($CD:$CD,$CZ84+9),"")</f>
      </c>
      <c r="CO84">
        <f>IF($DA84&gt;=10,INDEX($CD:$CD,$CZ84+10),"")</f>
      </c>
      <c r="CP84">
        <f>IF($DA84&gt;=11,INDEX($CD:$CD,$CZ84+11),"")</f>
      </c>
      <c r="CQ84">
        <f>IF($DA84&gt;=12,INDEX($CD:$CD,$CZ84+12),"")</f>
      </c>
      <c r="CR84">
        <f>IF($DA84&gt;=13,INDEX($CD:$CD,$CZ84+13),"")</f>
      </c>
      <c r="CS84">
        <f>IF($DA84&gt;=14,INDEX($CD:$CD,$CZ84+14),"")</f>
      </c>
      <c r="CT84">
        <f>IF($DA84&gt;=15,INDEX($CD:$CD,$CZ84+15),"")</f>
      </c>
      <c r="CU84">
        <f>IF($DA84&gt;=16,INDEX($CD:$CD,$CZ84+16),"")</f>
      </c>
      <c r="CV84">
        <f>IF($DA84&gt;=17,INDEX($CD:$CD,$CZ84+17),"")</f>
      </c>
      <c r="CW84">
        <f>IF($DA84&gt;=18,INDEX($CD:$CD,$CZ84+18),"")</f>
      </c>
      <c r="CX84">
        <f>IF($DA84&gt;=19,INDEX($CD:$CD,$CZ84+19),"")</f>
      </c>
      <c r="CY84">
        <f>IF($DA84&gt;=20,INDEX($CD:$CD,$CZ84+20),"")</f>
      </c>
      <c r="CZ84">
        <f>IFERROR(MATCH($CC84,$CD$2:$CD$263,0)+1,0)</f>
      </c>
      <c r="DA84">
        <f>IFERROR(INDEX($CE$2:$CE$263,MATCH($CC84,$CD$2:$CD$263,0)),0)</f>
      </c>
      <c r="DB84">
        <f>IFERROR(INDEX($AI:$AI,MATCH($H84,$AH:$AH,0))&amp;"","")</f>
      </c>
      <c r="DC84" t="s">
        <v>290</v>
      </c>
      <c r="DE84">
        <v>1</v>
      </c>
      <c r="DF84">
        <f>IF($GI84&gt;=1,INDEX($DC:$DC,$GH84+1),"")</f>
      </c>
      <c r="DG84">
        <f>IF($GI84&gt;=2,INDEX($DC:$DC,$GH84+2),"")</f>
      </c>
      <c r="DH84">
        <f>IF($GI84&gt;=3,INDEX($DC:$DC,$GH84+3),"")</f>
      </c>
      <c r="DI84">
        <f>IF($GI84&gt;=4,INDEX($DC:$DC,$GH84+4),"")</f>
      </c>
      <c r="DJ84">
        <f>IF($GI84&gt;=5,INDEX($DC:$DC,$GH84+5),"")</f>
      </c>
      <c r="DK84">
        <f>IF($GI84&gt;=6,INDEX($DC:$DC,$GH84+6),"")</f>
      </c>
      <c r="DL84">
        <f>IF($GI84&gt;=7,INDEX($DC:$DC,$GH84+7),"")</f>
      </c>
      <c r="DM84">
        <f>IF($GI84&gt;=8,INDEX($DC:$DC,$GH84+8),"")</f>
      </c>
      <c r="DN84">
        <f>IF($GI84&gt;=9,INDEX($DC:$DC,$GH84+9),"")</f>
      </c>
      <c r="DO84">
        <f>IF($GI84&gt;=10,INDEX($DC:$DC,$GH84+10),"")</f>
      </c>
      <c r="DP84">
        <f>IF($GI84&gt;=11,INDEX($DC:$DC,$GH84+11),"")</f>
      </c>
      <c r="DQ84">
        <f>IF($GI84&gt;=12,INDEX($DC:$DC,$GH84+12),"")</f>
      </c>
      <c r="DR84">
        <f>IF($GI84&gt;=13,INDEX($DC:$DC,$GH84+13),"")</f>
      </c>
      <c r="DS84">
        <f>IF($GI84&gt;=14,INDEX($DC:$DC,$GH84+14),"")</f>
      </c>
      <c r="DT84">
        <f>IF($GI84&gt;=15,INDEX($DC:$DC,$GH84+15),"")</f>
      </c>
      <c r="DU84">
        <f>IF($GI84&gt;=16,INDEX($DC:$DC,$GH84+16),"")</f>
      </c>
      <c r="DV84">
        <f>IF($GI84&gt;=17,INDEX($DC:$DC,$GH84+17),"")</f>
      </c>
      <c r="DW84">
        <f>IF($GI84&gt;=18,INDEX($DC:$DC,$GH84+18),"")</f>
      </c>
      <c r="DX84">
        <f>IF($GI84&gt;=19,INDEX($DC:$DC,$GH84+19),"")</f>
      </c>
      <c r="DY84">
        <f>IF($GI84&gt;=20,INDEX($DC:$DC,$GH84+20),"")</f>
      </c>
      <c r="DZ84">
        <f>IF($GI84&gt;=21,INDEX($DC:$DC,$GH84+21),"")</f>
      </c>
      <c r="EA84">
        <f>IF($GI84&gt;=22,INDEX($DC:$DC,$GH84+22),"")</f>
      </c>
      <c r="EB84">
        <f>IF($GI84&gt;=23,INDEX($DC:$DC,$GH84+23),"")</f>
      </c>
      <c r="EC84">
        <f>IF($GI84&gt;=24,INDEX($DC:$DC,$GH84+24),"")</f>
      </c>
      <c r="ED84">
        <f>IF($GI84&gt;=25,INDEX($DC:$DC,$GH84+25),"")</f>
      </c>
      <c r="EE84">
        <f>IF($GI84&gt;=26,INDEX($DC:$DC,$GH84+26),"")</f>
      </c>
      <c r="EF84">
        <f>IF($GI84&gt;=27,INDEX($DC:$DC,$GH84+27),"")</f>
      </c>
      <c r="EG84">
        <f>IF($GI84&gt;=28,INDEX($DC:$DC,$GH84+28),"")</f>
      </c>
      <c r="EH84">
        <f>IF($GI84&gt;=29,INDEX($DC:$DC,$GH84+29),"")</f>
      </c>
      <c r="EI84">
        <f>IF($GI84&gt;=30,INDEX($DC:$DC,$GH84+30),"")</f>
      </c>
      <c r="EJ84">
        <f>IF($GI84&gt;=31,INDEX($DC:$DC,$GH84+31),"")</f>
      </c>
      <c r="EK84">
        <f>IF($GI84&gt;=32,INDEX($DC:$DC,$GH84+32),"")</f>
      </c>
      <c r="EL84">
        <f>IF($GI84&gt;=33,INDEX($DC:$DC,$GH84+33),"")</f>
      </c>
      <c r="EM84">
        <f>IF($GI84&gt;=34,INDEX($DC:$DC,$GH84+34),"")</f>
      </c>
      <c r="EN84">
        <f>IF($GI84&gt;=35,INDEX($DC:$DC,$GH84+35),"")</f>
      </c>
      <c r="EO84">
        <f>IF($GI84&gt;=36,INDEX($DC:$DC,$GH84+36),"")</f>
      </c>
      <c r="EP84">
        <f>IF($GI84&gt;=37,INDEX($DC:$DC,$GH84+37),"")</f>
      </c>
      <c r="EQ84">
        <f>IF($GI84&gt;=38,INDEX($DC:$DC,$GH84+38),"")</f>
      </c>
      <c r="ER84">
        <f>IF($GI84&gt;=39,INDEX($DC:$DC,$GH84+39),"")</f>
      </c>
      <c r="ES84">
        <f>IF($GI84&gt;=40,INDEX($DC:$DC,$GH84+40),"")</f>
      </c>
      <c r="ET84">
        <f>IF($GI84&gt;=1,INDEX($DD:$DD,$GH84+1),"")</f>
      </c>
      <c r="EU84">
        <f>IF($GI84&gt;=2,INDEX($DD:$DD,$GH84+2),"")</f>
      </c>
      <c r="EV84">
        <f>IF($GI84&gt;=3,INDEX($DD:$DD,$GH84+3),"")</f>
      </c>
      <c r="EW84">
        <f>IF($GI84&gt;=4,INDEX($DD:$DD,$GH84+4),"")</f>
      </c>
      <c r="EX84">
        <f>IF($GI84&gt;=5,INDEX($DD:$DD,$GH84+5),"")</f>
      </c>
      <c r="EY84">
        <f>IF($GI84&gt;=6,INDEX($DD:$DD,$GH84+6),"")</f>
      </c>
      <c r="EZ84">
        <f>IF($GI84&gt;=7,INDEX($DD:$DD,$GH84+7),"")</f>
      </c>
      <c r="FA84">
        <f>IF($GI84&gt;=8,INDEX($DD:$DD,$GH84+8),"")</f>
      </c>
      <c r="FB84">
        <f>IF($GI84&gt;=9,INDEX($DD:$DD,$GH84+9),"")</f>
      </c>
      <c r="FC84">
        <f>IF($GI84&gt;=10,INDEX($DD:$DD,$GH84+10),"")</f>
      </c>
      <c r="FD84">
        <f>IF($GI84&gt;=11,INDEX($DD:$DD,$GH84+11),"")</f>
      </c>
      <c r="FE84">
        <f>IF($GI84&gt;=12,INDEX($DD:$DD,$GH84+12),"")</f>
      </c>
      <c r="FF84">
        <f>IF($GI84&gt;=13,INDEX($DD:$DD,$GH84+13),"")</f>
      </c>
      <c r="FG84">
        <f>IF($GI84&gt;=14,INDEX($DD:$DD,$GH84+14),"")</f>
      </c>
      <c r="FH84">
        <f>IF($GI84&gt;=15,INDEX($DD:$DD,$GH84+15),"")</f>
      </c>
      <c r="FI84">
        <f>IF($GI84&gt;=16,INDEX($DD:$DD,$GH84+16),"")</f>
      </c>
      <c r="FJ84">
        <f>IF($GI84&gt;=17,INDEX($DD:$DD,$GH84+17),"")</f>
      </c>
      <c r="FK84">
        <f>IF($GI84&gt;=18,INDEX($DD:$DD,$GH84+18),"")</f>
      </c>
      <c r="FL84">
        <f>IF($GI84&gt;=19,INDEX($DD:$DD,$GH84+19),"")</f>
      </c>
      <c r="FM84">
        <f>IF($GI84&gt;=20,INDEX($DD:$DD,$GH84+20),"")</f>
      </c>
      <c r="FN84">
        <f>IF($GI84&gt;=21,INDEX($DD:$DD,$GH84+21),"")</f>
      </c>
      <c r="FO84">
        <f>IF($GI84&gt;=22,INDEX($DD:$DD,$GH84+22),"")</f>
      </c>
      <c r="FP84">
        <f>IF($GI84&gt;=23,INDEX($DD:$DD,$GH84+23),"")</f>
      </c>
      <c r="FQ84">
        <f>IF($GI84&gt;=24,INDEX($DD:$DD,$GH84+24),"")</f>
      </c>
      <c r="FR84">
        <f>IF($GI84&gt;=25,INDEX($DD:$DD,$GH84+25),"")</f>
      </c>
      <c r="FS84">
        <f>IF($GI84&gt;=26,INDEX($DD:$DD,$GH84+26),"")</f>
      </c>
      <c r="FT84">
        <f>IF($GI84&gt;=27,INDEX($DD:$DD,$GH84+27),"")</f>
      </c>
      <c r="FU84">
        <f>IF($GI84&gt;=28,INDEX($DD:$DD,$GH84+28),"")</f>
      </c>
      <c r="FV84">
        <f>IF($GI84&gt;=29,INDEX($DD:$DD,$GH84+29),"")</f>
      </c>
      <c r="FW84">
        <f>IF($GI84&gt;=30,INDEX($DD:$DD,$GH84+30),"")</f>
      </c>
      <c r="FX84">
        <f>IF($GI84&gt;=31,INDEX($DD:$DD,$GH84+31),"")</f>
      </c>
      <c r="FY84">
        <f>IF($GI84&gt;=32,INDEX($DD:$DD,$GH84+32),"")</f>
      </c>
      <c r="FZ84">
        <f>IF($GI84&gt;=33,INDEX($DD:$DD,$GH84+33),"")</f>
      </c>
      <c r="GA84">
        <f>IF($GI84&gt;=34,INDEX($DD:$DD,$GH84+34),"")</f>
      </c>
      <c r="GB84">
        <f>IF($GI84&gt;=35,INDEX($DD:$DD,$GH84+35),"")</f>
      </c>
      <c r="GC84">
        <f>IF($GI84&gt;=36,INDEX($DD:$DD,$GH84+36),"")</f>
      </c>
      <c r="GD84">
        <f>IF($GI84&gt;=37,INDEX($DD:$DD,$GH84+37),"")</f>
      </c>
      <c r="GE84">
        <f>IF($GI84&gt;=38,INDEX($DD:$DD,$GH84+38),"")</f>
      </c>
      <c r="GF84">
        <f>IF($GI84&gt;=39,INDEX($DD:$DD,$GH84+39),"")</f>
      </c>
      <c r="GG84">
        <f>IF($GI84&gt;=40,INDEX($DD:$DD,$GH84+40),"")</f>
      </c>
      <c r="GH84">
        <f>IFERROR(MATCH($DB84,$DC$2:$DC$148,0)+1,0)</f>
      </c>
      <c r="GI84">
        <f>IFERROR(INDEX($DE$2:$DE$148,MATCH($DB84,$DC$2:$DC$148,0)),0)</f>
      </c>
      <c r="GJ84">
        <f>IFERROR(MATCH($S84,$DF$84:$ES$84,0),0)</f>
      </c>
      <c r="GK84">
        <f>IF($GJ84&gt;0,INDEX($ET$84:$GG$84,$GJ84),"")</f>
      </c>
      <c r="GL84" t="s">
        <v>447</v>
      </c>
      <c r="GN84">
        <f>IF($IW84&gt;=1,INDEX($GL:$GL,$IV84+1),"")</f>
      </c>
      <c r="GO84">
        <f>IF($IW84&gt;=2,INDEX($GL:$GL,$IV84+2),"")</f>
      </c>
      <c r="GP84">
        <f>IF($IW84&gt;=3,INDEX($GL:$GL,$IV84+3),"")</f>
      </c>
      <c r="GQ84">
        <f>IF($IW84&gt;=4,INDEX($GL:$GL,$IV84+4),"")</f>
      </c>
      <c r="GR84">
        <f>IF($IW84&gt;=5,INDEX($GL:$GL,$IV84+5),"")</f>
      </c>
      <c r="GS84">
        <f>IF($IW84&gt;=6,INDEX($GL:$GL,$IV84+6),"")</f>
      </c>
      <c r="GT84">
        <f>IF($IW84&gt;=7,INDEX($GL:$GL,$IV84+7),"")</f>
      </c>
      <c r="GU84">
        <f>IF($IW84&gt;=8,INDEX($GL:$GL,$IV84+8),"")</f>
      </c>
      <c r="GV84">
        <f>IF($IW84&gt;=9,INDEX($GL:$GL,$IV84+9),"")</f>
      </c>
      <c r="GW84">
        <f>IF($IW84&gt;=10,INDEX($GL:$GL,$IV84+10),"")</f>
      </c>
      <c r="GX84">
        <f>IF($IW84&gt;=11,INDEX($GL:$GL,$IV84+11),"")</f>
      </c>
      <c r="GY84">
        <f>IF($IW84&gt;=12,INDEX($GL:$GL,$IV84+12),"")</f>
      </c>
      <c r="GZ84">
        <f>IF($IW84&gt;=13,INDEX($GL:$GL,$IV84+13),"")</f>
      </c>
      <c r="HA84">
        <f>IF($IW84&gt;=14,INDEX($GL:$GL,$IV84+14),"")</f>
      </c>
      <c r="HB84">
        <f>IF($IW84&gt;=15,INDEX($GL:$GL,$IV84+15),"")</f>
      </c>
      <c r="HC84">
        <f>IF($IW84&gt;=16,INDEX($GL:$GL,$IV84+16),"")</f>
      </c>
      <c r="HD84">
        <f>IF($IW84&gt;=17,INDEX($GL:$GL,$IV84+17),"")</f>
      </c>
      <c r="HE84">
        <f>IF($IW84&gt;=18,INDEX($GL:$GL,$IV84+18),"")</f>
      </c>
      <c r="HF84">
        <f>IF($IW84&gt;=19,INDEX($GL:$GL,$IV84+19),"")</f>
      </c>
      <c r="HG84">
        <f>IF($IW84&gt;=20,INDEX($GL:$GL,$IV84+20),"")</f>
      </c>
      <c r="HH84">
        <f>IF($IW84&gt;=21,INDEX($GL:$GL,$IV84+21),"")</f>
      </c>
      <c r="HI84">
        <f>IF($IW84&gt;=22,INDEX($GL:$GL,$IV84+22),"")</f>
      </c>
      <c r="HJ84">
        <f>IF($IW84&gt;=23,INDEX($GL:$GL,$IV84+23),"")</f>
      </c>
      <c r="HK84">
        <f>IF($IW84&gt;=24,INDEX($GL:$GL,$IV84+24),"")</f>
      </c>
      <c r="HL84">
        <f>IF($IW84&gt;=25,INDEX($GL:$GL,$IV84+25),"")</f>
      </c>
      <c r="HM84">
        <f>IF($IW84&gt;=26,INDEX($GL:$GL,$IV84+26),"")</f>
      </c>
      <c r="HN84">
        <f>IF($IW84&gt;=27,INDEX($GL:$GL,$IV84+27),"")</f>
      </c>
      <c r="HO84">
        <f>IF($IW84&gt;=28,INDEX($GL:$GL,$IV84+28),"")</f>
      </c>
      <c r="HP84">
        <f>IF($IW84&gt;=29,INDEX($GL:$GL,$IV84+29),"")</f>
      </c>
      <c r="HQ84">
        <f>IF($IW84&gt;=30,INDEX($GL:$GL,$IV84+30),"")</f>
      </c>
      <c r="HR84">
        <f>IF($IW84&gt;=31,INDEX($GL:$GL,$IV84+31),"")</f>
      </c>
      <c r="HS84">
        <f>IF($IW84&gt;=32,INDEX($GL:$GL,$IV84+32),"")</f>
      </c>
      <c r="HT84">
        <f>IF($IW84&gt;=33,INDEX($GL:$GL,$IV84+33),"")</f>
      </c>
      <c r="HU84">
        <f>IF($IW84&gt;=34,INDEX($GL:$GL,$IV84+34),"")</f>
      </c>
      <c r="HV84">
        <f>IF($IW84&gt;=35,INDEX($GL:$GL,$IV84+35),"")</f>
      </c>
      <c r="HW84">
        <f>IF($IW84&gt;=36,INDEX($GL:$GL,$IV84+36),"")</f>
      </c>
      <c r="HX84">
        <f>IF($IW84&gt;=37,INDEX($GL:$GL,$IV84+37),"")</f>
      </c>
      <c r="HY84">
        <f>IF($IW84&gt;=38,INDEX($GL:$GL,$IV84+38),"")</f>
      </c>
      <c r="HZ84">
        <f>IF($IW84&gt;=39,INDEX($GL:$GL,$IV84+39),"")</f>
      </c>
      <c r="IA84">
        <f>IF($IW84&gt;=40,INDEX($GL:$GL,$IV84+40),"")</f>
      </c>
      <c r="IB84">
        <f>IF($IW84&gt;=41,INDEX($GL:$GL,$IV84+41),"")</f>
      </c>
      <c r="IC84">
        <f>IF($IW84&gt;=42,INDEX($GL:$GL,$IV84+42),"")</f>
      </c>
      <c r="ID84">
        <f>IF($IW84&gt;=43,INDEX($GL:$GL,$IV84+43),"")</f>
      </c>
      <c r="IE84">
        <f>IF($IW84&gt;=44,INDEX($GL:$GL,$IV84+44),"")</f>
      </c>
      <c r="IF84">
        <f>IF($IW84&gt;=45,INDEX($GL:$GL,$IV84+45),"")</f>
      </c>
      <c r="IG84">
        <f>IF($IW84&gt;=46,INDEX($GL:$GL,$IV84+46),"")</f>
      </c>
      <c r="IH84">
        <f>IF($IW84&gt;=47,INDEX($GL:$GL,$IV84+47),"")</f>
      </c>
      <c r="II84">
        <f>IF($IW84&gt;=48,INDEX($GL:$GL,$IV84+48),"")</f>
      </c>
      <c r="IJ84">
        <f>IF($IW84&gt;=49,INDEX($GL:$GL,$IV84+49),"")</f>
      </c>
      <c r="IK84">
        <f>IF($IW84&gt;=50,INDEX($GL:$GL,$IV84+50),"")</f>
      </c>
      <c r="IL84">
        <f>IF($IW84&gt;=51,INDEX($GL:$GL,$IV84+51),"")</f>
      </c>
      <c r="IM84">
        <f>IF($IW84&gt;=52,INDEX($GL:$GL,$IV84+52),"")</f>
      </c>
      <c r="IN84">
        <f>IF($IW84&gt;=53,INDEX($GL:$GL,$IV84+53),"")</f>
      </c>
      <c r="IO84">
        <f>IF($IW84&gt;=54,INDEX($GL:$GL,$IV84+54),"")</f>
      </c>
      <c r="IP84">
        <f>IF($IW84&gt;=55,INDEX($GL:$GL,$IV84+55),"")</f>
      </c>
      <c r="IQ84">
        <f>IF($IW84&gt;=56,INDEX($GL:$GL,$IV84+56),"")</f>
      </c>
      <c r="IR84">
        <f>IF($IW84&gt;=57,INDEX($GL:$GL,$IV84+57),"")</f>
      </c>
      <c r="IS84">
        <f>IF($IW84&gt;=58,INDEX($GL:$GL,$IV84+58),"")</f>
      </c>
      <c r="IT84">
        <f>IF($IW84&gt;=59,INDEX($GL:$GL,$IV84+59),"")</f>
      </c>
      <c r="IU84">
        <f>IF($IW84&gt;=60,INDEX($GL:$GL,$IV84+60),"")</f>
      </c>
      <c r="IV84">
        <f>IFERROR(MATCH($GK84,$GL$2:$GL$324,0)+1,0)</f>
      </c>
      <c r="IW84">
        <f>IFERROR(INDEX($GM$2:$GM$324,MATCH($GK84,$GL$2:$GL$324,0)),0)</f>
      </c>
      <c r="IX84" t="s">
        <v>34</v>
      </c>
      <c r="IY84" t="s">
        <v>34</v>
      </c>
    </row>
    <row r="85" spans="1:259" x14ac:dyDescent="0.25">
      <c r="K85">
        <f>IF(OR($N85="",$J85=""),"",IFERROR($N85/$J85,0))</f>
      </c>
      <c r="L85">
        <f>IF($N85="","",
SUM($M85,$O85,$T85,$P85,$R85)*
(1-IF($U85="",0,VALUE($U85)/100)))</f>
      </c>
      <c r="M85">
        <f>IF($N85="","",$N85)</f>
      </c>
      <c r="O85">
        <f>IF($N85="","",
IF($H85="","",
IF(ISNUMBER(SEARCH("exempt",LOWER($H85))),0,
$N85*(VALUE(SUBSTITUTE($H85,"%",""))/100))))</f>
      </c>
      <c r="V85">
        <f>IFERROR(IF(FIND(" - ",$E85)&gt;0,MID($E85,FIND(" - ",$E85)+3,LEN($E85)),""),"")</f>
      </c>
      <c r="AE85" t="s">
        <v>448</v>
      </c>
      <c r="AJ85">
        <f>IFERROR(LEFT($E85,FIND(" - ",$E85)-1),$E85)</f>
      </c>
      <c r="AK85" t="s">
        <v>109</v>
      </c>
      <c r="AM85">
        <f>IF($CB85&gt;=1,INDEX($AK:$AK,$CA85+1),"")</f>
      </c>
      <c r="AN85">
        <f>IF($CB85&gt;=2,INDEX($AK:$AK,$CA85+2),"")</f>
      </c>
      <c r="AO85">
        <f>IF($CB85&gt;=3,INDEX($AK:$AK,$CA85+3),"")</f>
      </c>
      <c r="AP85">
        <f>IF($CB85&gt;=4,INDEX($AK:$AK,$CA85+4),"")</f>
      </c>
      <c r="AQ85">
        <f>IF($CB85&gt;=5,INDEX($AK:$AK,$CA85+5),"")</f>
      </c>
      <c r="AR85">
        <f>IF($CB85&gt;=6,INDEX($AK:$AK,$CA85+6),"")</f>
      </c>
      <c r="AS85">
        <f>IF($CB85&gt;=7,INDEX($AK:$AK,$CA85+7),"")</f>
      </c>
      <c r="AT85">
        <f>IF($CB85&gt;=8,INDEX($AK:$AK,$CA85+8),"")</f>
      </c>
      <c r="AU85">
        <f>IF($CB85&gt;=9,INDEX($AK:$AK,$CA85+9),"")</f>
      </c>
      <c r="AV85">
        <f>IF($CB85&gt;=10,INDEX($AK:$AK,$CA85+10),"")</f>
      </c>
      <c r="AW85">
        <f>IF($CB85&gt;=11,INDEX($AK:$AK,$CA85+11),"")</f>
      </c>
      <c r="AX85">
        <f>IF($CB85&gt;=12,INDEX($AK:$AK,$CA85+12),"")</f>
      </c>
      <c r="AY85">
        <f>IF($CB85&gt;=13,INDEX($AK:$AK,$CA85+13),"")</f>
      </c>
      <c r="AZ85">
        <f>IF($CB85&gt;=14,INDEX($AK:$AK,$CA85+14),"")</f>
      </c>
      <c r="BA85">
        <f>IF($CB85&gt;=15,INDEX($AK:$AK,$CA85+15),"")</f>
      </c>
      <c r="BB85">
        <f>IF($CB85&gt;=16,INDEX($AK:$AK,$CA85+16),"")</f>
      </c>
      <c r="BC85">
        <f>IF($CB85&gt;=17,INDEX($AK:$AK,$CA85+17),"")</f>
      </c>
      <c r="BD85">
        <f>IF($CB85&gt;=18,INDEX($AK:$AK,$CA85+18),"")</f>
      </c>
      <c r="BE85">
        <f>IF($CB85&gt;=19,INDEX($AK:$AK,$CA85+19),"")</f>
      </c>
      <c r="BF85">
        <f>IF($CB85&gt;=20,INDEX($AK:$AK,$CA85+20),"")</f>
      </c>
      <c r="BG85">
        <f>IF($CB85&gt;=21,INDEX($AK:$AK,$CA85+21),"")</f>
      </c>
      <c r="BH85">
        <f>IF($CB85&gt;=22,INDEX($AK:$AK,$CA85+22),"")</f>
      </c>
      <c r="BI85">
        <f>IF($CB85&gt;=23,INDEX($AK:$AK,$CA85+23),"")</f>
      </c>
      <c r="BJ85">
        <f>IF($CB85&gt;=24,INDEX($AK:$AK,$CA85+24),"")</f>
      </c>
      <c r="BK85">
        <f>IF($CB85&gt;=25,INDEX($AK:$AK,$CA85+25),"")</f>
      </c>
      <c r="BL85">
        <f>IF($CB85&gt;=26,INDEX($AK:$AK,$CA85+26),"")</f>
      </c>
      <c r="BM85">
        <f>IF($CB85&gt;=27,INDEX($AK:$AK,$CA85+27),"")</f>
      </c>
      <c r="BN85">
        <f>IF($CB85&gt;=28,INDEX($AK:$AK,$CA85+28),"")</f>
      </c>
      <c r="BO85">
        <f>IF($CB85&gt;=29,INDEX($AK:$AK,$CA85+29),"")</f>
      </c>
      <c r="BP85">
        <f>IF($CB85&gt;=30,INDEX($AK:$AK,$CA85+30),"")</f>
      </c>
      <c r="BQ85">
        <f>IF($CB85&gt;=31,INDEX($AK:$AK,$CA85+31),"")</f>
      </c>
      <c r="BR85">
        <f>IF($CB85&gt;=32,INDEX($AK:$AK,$CA85+32),"")</f>
      </c>
      <c r="BS85">
        <f>IF($CB85&gt;=33,INDEX($AK:$AK,$CA85+33),"")</f>
      </c>
      <c r="BT85">
        <f>IF($CB85&gt;=34,INDEX($AK:$AK,$CA85+34),"")</f>
      </c>
      <c r="BU85">
        <f>IF($CB85&gt;=35,INDEX($AK:$AK,$CA85+35),"")</f>
      </c>
      <c r="BV85">
        <f>IF($CB85&gt;=36,INDEX($AK:$AK,$CA85+36),"")</f>
      </c>
      <c r="BW85">
        <f>IF($CB85&gt;=37,INDEX($AK:$AK,$CA85+37),"")</f>
      </c>
      <c r="BX85">
        <f>IF($CB85&gt;=38,INDEX($AK:$AK,$CA85+38),"")</f>
      </c>
      <c r="BY85">
        <f>IF($CB85&gt;=39,INDEX($AK:$AK,$CA85+39),"")</f>
      </c>
      <c r="BZ85">
        <f>IF($CB85&gt;=40,INDEX($AK:$AK,$CA85+40),"")</f>
      </c>
      <c r="CA85">
        <f>IFERROR(MATCH($AJ85,$AK$2:$AK$134,0)+1,0)</f>
      </c>
      <c r="CB85">
        <f>IFERROR(INDEX($AL$2:$AL$134,MATCH($AJ85,$AK$2:$AK$134,0)),0)</f>
      </c>
      <c r="CC85">
        <f>IFERROR(LEFT($F85,FIND(" - ",$F85)-1),$F85)</f>
      </c>
      <c r="CD85" t="s">
        <v>449</v>
      </c>
      <c r="CE85">
        <v>1</v>
      </c>
      <c r="CF85">
        <f>IF($DA85&gt;=1,INDEX($CD:$CD,$CZ85+1),"")</f>
      </c>
      <c r="CG85">
        <f>IF($DA85&gt;=2,INDEX($CD:$CD,$CZ85+2),"")</f>
      </c>
      <c r="CH85">
        <f>IF($DA85&gt;=3,INDEX($CD:$CD,$CZ85+3),"")</f>
      </c>
      <c r="CI85">
        <f>IF($DA85&gt;=4,INDEX($CD:$CD,$CZ85+4),"")</f>
      </c>
      <c r="CJ85">
        <f>IF($DA85&gt;=5,INDEX($CD:$CD,$CZ85+5),"")</f>
      </c>
      <c r="CK85">
        <f>IF($DA85&gt;=6,INDEX($CD:$CD,$CZ85+6),"")</f>
      </c>
      <c r="CL85">
        <f>IF($DA85&gt;=7,INDEX($CD:$CD,$CZ85+7),"")</f>
      </c>
      <c r="CM85">
        <f>IF($DA85&gt;=8,INDEX($CD:$CD,$CZ85+8),"")</f>
      </c>
      <c r="CN85">
        <f>IF($DA85&gt;=9,INDEX($CD:$CD,$CZ85+9),"")</f>
      </c>
      <c r="CO85">
        <f>IF($DA85&gt;=10,INDEX($CD:$CD,$CZ85+10),"")</f>
      </c>
      <c r="CP85">
        <f>IF($DA85&gt;=11,INDEX($CD:$CD,$CZ85+11),"")</f>
      </c>
      <c r="CQ85">
        <f>IF($DA85&gt;=12,INDEX($CD:$CD,$CZ85+12),"")</f>
      </c>
      <c r="CR85">
        <f>IF($DA85&gt;=13,INDEX($CD:$CD,$CZ85+13),"")</f>
      </c>
      <c r="CS85">
        <f>IF($DA85&gt;=14,INDEX($CD:$CD,$CZ85+14),"")</f>
      </c>
      <c r="CT85">
        <f>IF($DA85&gt;=15,INDEX($CD:$CD,$CZ85+15),"")</f>
      </c>
      <c r="CU85">
        <f>IF($DA85&gt;=16,INDEX($CD:$CD,$CZ85+16),"")</f>
      </c>
      <c r="CV85">
        <f>IF($DA85&gt;=17,INDEX($CD:$CD,$CZ85+17),"")</f>
      </c>
      <c r="CW85">
        <f>IF($DA85&gt;=18,INDEX($CD:$CD,$CZ85+18),"")</f>
      </c>
      <c r="CX85">
        <f>IF($DA85&gt;=19,INDEX($CD:$CD,$CZ85+19),"")</f>
      </c>
      <c r="CY85">
        <f>IF($DA85&gt;=20,INDEX($CD:$CD,$CZ85+20),"")</f>
      </c>
      <c r="CZ85">
        <f>IFERROR(MATCH($CC85,$CD$2:$CD$263,0)+1,0)</f>
      </c>
      <c r="DA85">
        <f>IFERROR(INDEX($CE$2:$CE$263,MATCH($CC85,$CD$2:$CD$263,0)),0)</f>
      </c>
      <c r="DB85">
        <f>IFERROR(INDEX($AI:$AI,MATCH($H85,$AH:$AH,0))&amp;"","")</f>
      </c>
      <c r="DC85" t="s">
        <v>42</v>
      </c>
      <c r="DD85" t="s">
        <v>34</v>
      </c>
      <c r="DF85">
        <f>IF($GI85&gt;=1,INDEX($DC:$DC,$GH85+1),"")</f>
      </c>
      <c r="DG85">
        <f>IF($GI85&gt;=2,INDEX($DC:$DC,$GH85+2),"")</f>
      </c>
      <c r="DH85">
        <f>IF($GI85&gt;=3,INDEX($DC:$DC,$GH85+3),"")</f>
      </c>
      <c r="DI85">
        <f>IF($GI85&gt;=4,INDEX($DC:$DC,$GH85+4),"")</f>
      </c>
      <c r="DJ85">
        <f>IF($GI85&gt;=5,INDEX($DC:$DC,$GH85+5),"")</f>
      </c>
      <c r="DK85">
        <f>IF($GI85&gt;=6,INDEX($DC:$DC,$GH85+6),"")</f>
      </c>
      <c r="DL85">
        <f>IF($GI85&gt;=7,INDEX($DC:$DC,$GH85+7),"")</f>
      </c>
      <c r="DM85">
        <f>IF($GI85&gt;=8,INDEX($DC:$DC,$GH85+8),"")</f>
      </c>
      <c r="DN85">
        <f>IF($GI85&gt;=9,INDEX($DC:$DC,$GH85+9),"")</f>
      </c>
      <c r="DO85">
        <f>IF($GI85&gt;=10,INDEX($DC:$DC,$GH85+10),"")</f>
      </c>
      <c r="DP85">
        <f>IF($GI85&gt;=11,INDEX($DC:$DC,$GH85+11),"")</f>
      </c>
      <c r="DQ85">
        <f>IF($GI85&gt;=12,INDEX($DC:$DC,$GH85+12),"")</f>
      </c>
      <c r="DR85">
        <f>IF($GI85&gt;=13,INDEX($DC:$DC,$GH85+13),"")</f>
      </c>
      <c r="DS85">
        <f>IF($GI85&gt;=14,INDEX($DC:$DC,$GH85+14),"")</f>
      </c>
      <c r="DT85">
        <f>IF($GI85&gt;=15,INDEX($DC:$DC,$GH85+15),"")</f>
      </c>
      <c r="DU85">
        <f>IF($GI85&gt;=16,INDEX($DC:$DC,$GH85+16),"")</f>
      </c>
      <c r="DV85">
        <f>IF($GI85&gt;=17,INDEX($DC:$DC,$GH85+17),"")</f>
      </c>
      <c r="DW85">
        <f>IF($GI85&gt;=18,INDEX($DC:$DC,$GH85+18),"")</f>
      </c>
      <c r="DX85">
        <f>IF($GI85&gt;=19,INDEX($DC:$DC,$GH85+19),"")</f>
      </c>
      <c r="DY85">
        <f>IF($GI85&gt;=20,INDEX($DC:$DC,$GH85+20),"")</f>
      </c>
      <c r="DZ85">
        <f>IF($GI85&gt;=21,INDEX($DC:$DC,$GH85+21),"")</f>
      </c>
      <c r="EA85">
        <f>IF($GI85&gt;=22,INDEX($DC:$DC,$GH85+22),"")</f>
      </c>
      <c r="EB85">
        <f>IF($GI85&gt;=23,INDEX($DC:$DC,$GH85+23),"")</f>
      </c>
      <c r="EC85">
        <f>IF($GI85&gt;=24,INDEX($DC:$DC,$GH85+24),"")</f>
      </c>
      <c r="ED85">
        <f>IF($GI85&gt;=25,INDEX($DC:$DC,$GH85+25),"")</f>
      </c>
      <c r="EE85">
        <f>IF($GI85&gt;=26,INDEX($DC:$DC,$GH85+26),"")</f>
      </c>
      <c r="EF85">
        <f>IF($GI85&gt;=27,INDEX($DC:$DC,$GH85+27),"")</f>
      </c>
      <c r="EG85">
        <f>IF($GI85&gt;=28,INDEX($DC:$DC,$GH85+28),"")</f>
      </c>
      <c r="EH85">
        <f>IF($GI85&gt;=29,INDEX($DC:$DC,$GH85+29),"")</f>
      </c>
      <c r="EI85">
        <f>IF($GI85&gt;=30,INDEX($DC:$DC,$GH85+30),"")</f>
      </c>
      <c r="EJ85">
        <f>IF($GI85&gt;=31,INDEX($DC:$DC,$GH85+31),"")</f>
      </c>
      <c r="EK85">
        <f>IF($GI85&gt;=32,INDEX($DC:$DC,$GH85+32),"")</f>
      </c>
      <c r="EL85">
        <f>IF($GI85&gt;=33,INDEX($DC:$DC,$GH85+33),"")</f>
      </c>
      <c r="EM85">
        <f>IF($GI85&gt;=34,INDEX($DC:$DC,$GH85+34),"")</f>
      </c>
      <c r="EN85">
        <f>IF($GI85&gt;=35,INDEX($DC:$DC,$GH85+35),"")</f>
      </c>
      <c r="EO85">
        <f>IF($GI85&gt;=36,INDEX($DC:$DC,$GH85+36),"")</f>
      </c>
      <c r="EP85">
        <f>IF($GI85&gt;=37,INDEX($DC:$DC,$GH85+37),"")</f>
      </c>
      <c r="EQ85">
        <f>IF($GI85&gt;=38,INDEX($DC:$DC,$GH85+38),"")</f>
      </c>
      <c r="ER85">
        <f>IF($GI85&gt;=39,INDEX($DC:$DC,$GH85+39),"")</f>
      </c>
      <c r="ES85">
        <f>IF($GI85&gt;=40,INDEX($DC:$DC,$GH85+40),"")</f>
      </c>
      <c r="ET85">
        <f>IF($GI85&gt;=1,INDEX($DD:$DD,$GH85+1),"")</f>
      </c>
      <c r="EU85">
        <f>IF($GI85&gt;=2,INDEX($DD:$DD,$GH85+2),"")</f>
      </c>
      <c r="EV85">
        <f>IF($GI85&gt;=3,INDEX($DD:$DD,$GH85+3),"")</f>
      </c>
      <c r="EW85">
        <f>IF($GI85&gt;=4,INDEX($DD:$DD,$GH85+4),"")</f>
      </c>
      <c r="EX85">
        <f>IF($GI85&gt;=5,INDEX($DD:$DD,$GH85+5),"")</f>
      </c>
      <c r="EY85">
        <f>IF($GI85&gt;=6,INDEX($DD:$DD,$GH85+6),"")</f>
      </c>
      <c r="EZ85">
        <f>IF($GI85&gt;=7,INDEX($DD:$DD,$GH85+7),"")</f>
      </c>
      <c r="FA85">
        <f>IF($GI85&gt;=8,INDEX($DD:$DD,$GH85+8),"")</f>
      </c>
      <c r="FB85">
        <f>IF($GI85&gt;=9,INDEX($DD:$DD,$GH85+9),"")</f>
      </c>
      <c r="FC85">
        <f>IF($GI85&gt;=10,INDEX($DD:$DD,$GH85+10),"")</f>
      </c>
      <c r="FD85">
        <f>IF($GI85&gt;=11,INDEX($DD:$DD,$GH85+11),"")</f>
      </c>
      <c r="FE85">
        <f>IF($GI85&gt;=12,INDEX($DD:$DD,$GH85+12),"")</f>
      </c>
      <c r="FF85">
        <f>IF($GI85&gt;=13,INDEX($DD:$DD,$GH85+13),"")</f>
      </c>
      <c r="FG85">
        <f>IF($GI85&gt;=14,INDEX($DD:$DD,$GH85+14),"")</f>
      </c>
      <c r="FH85">
        <f>IF($GI85&gt;=15,INDEX($DD:$DD,$GH85+15),"")</f>
      </c>
      <c r="FI85">
        <f>IF($GI85&gt;=16,INDEX($DD:$DD,$GH85+16),"")</f>
      </c>
      <c r="FJ85">
        <f>IF($GI85&gt;=17,INDEX($DD:$DD,$GH85+17),"")</f>
      </c>
      <c r="FK85">
        <f>IF($GI85&gt;=18,INDEX($DD:$DD,$GH85+18),"")</f>
      </c>
      <c r="FL85">
        <f>IF($GI85&gt;=19,INDEX($DD:$DD,$GH85+19),"")</f>
      </c>
      <c r="FM85">
        <f>IF($GI85&gt;=20,INDEX($DD:$DD,$GH85+20),"")</f>
      </c>
      <c r="FN85">
        <f>IF($GI85&gt;=21,INDEX($DD:$DD,$GH85+21),"")</f>
      </c>
      <c r="FO85">
        <f>IF($GI85&gt;=22,INDEX($DD:$DD,$GH85+22),"")</f>
      </c>
      <c r="FP85">
        <f>IF($GI85&gt;=23,INDEX($DD:$DD,$GH85+23),"")</f>
      </c>
      <c r="FQ85">
        <f>IF($GI85&gt;=24,INDEX($DD:$DD,$GH85+24),"")</f>
      </c>
      <c r="FR85">
        <f>IF($GI85&gt;=25,INDEX($DD:$DD,$GH85+25),"")</f>
      </c>
      <c r="FS85">
        <f>IF($GI85&gt;=26,INDEX($DD:$DD,$GH85+26),"")</f>
      </c>
      <c r="FT85">
        <f>IF($GI85&gt;=27,INDEX($DD:$DD,$GH85+27),"")</f>
      </c>
      <c r="FU85">
        <f>IF($GI85&gt;=28,INDEX($DD:$DD,$GH85+28),"")</f>
      </c>
      <c r="FV85">
        <f>IF($GI85&gt;=29,INDEX($DD:$DD,$GH85+29),"")</f>
      </c>
      <c r="FW85">
        <f>IF($GI85&gt;=30,INDEX($DD:$DD,$GH85+30),"")</f>
      </c>
      <c r="FX85">
        <f>IF($GI85&gt;=31,INDEX($DD:$DD,$GH85+31),"")</f>
      </c>
      <c r="FY85">
        <f>IF($GI85&gt;=32,INDEX($DD:$DD,$GH85+32),"")</f>
      </c>
      <c r="FZ85">
        <f>IF($GI85&gt;=33,INDEX($DD:$DD,$GH85+33),"")</f>
      </c>
      <c r="GA85">
        <f>IF($GI85&gt;=34,INDEX($DD:$DD,$GH85+34),"")</f>
      </c>
      <c r="GB85">
        <f>IF($GI85&gt;=35,INDEX($DD:$DD,$GH85+35),"")</f>
      </c>
      <c r="GC85">
        <f>IF($GI85&gt;=36,INDEX($DD:$DD,$GH85+36),"")</f>
      </c>
      <c r="GD85">
        <f>IF($GI85&gt;=37,INDEX($DD:$DD,$GH85+37),"")</f>
      </c>
      <c r="GE85">
        <f>IF($GI85&gt;=38,INDEX($DD:$DD,$GH85+38),"")</f>
      </c>
      <c r="GF85">
        <f>IF($GI85&gt;=39,INDEX($DD:$DD,$GH85+39),"")</f>
      </c>
      <c r="GG85">
        <f>IF($GI85&gt;=40,INDEX($DD:$DD,$GH85+40),"")</f>
      </c>
      <c r="GH85">
        <f>IFERROR(MATCH($DB85,$DC$2:$DC$148,0)+1,0)</f>
      </c>
      <c r="GI85">
        <f>IFERROR(INDEX($DE$2:$DE$148,MATCH($DB85,$DC$2:$DC$148,0)),0)</f>
      </c>
      <c r="GJ85">
        <f>IFERROR(MATCH($S85,$DF$85:$ES$85,0),0)</f>
      </c>
      <c r="GK85">
        <f>IF($GJ85&gt;0,INDEX($ET$85:$GG$85,$GJ85),"")</f>
      </c>
      <c r="GL85" t="s">
        <v>450</v>
      </c>
      <c r="GN85">
        <f>IF($IW85&gt;=1,INDEX($GL:$GL,$IV85+1),"")</f>
      </c>
      <c r="GO85">
        <f>IF($IW85&gt;=2,INDEX($GL:$GL,$IV85+2),"")</f>
      </c>
      <c r="GP85">
        <f>IF($IW85&gt;=3,INDEX($GL:$GL,$IV85+3),"")</f>
      </c>
      <c r="GQ85">
        <f>IF($IW85&gt;=4,INDEX($GL:$GL,$IV85+4),"")</f>
      </c>
      <c r="GR85">
        <f>IF($IW85&gt;=5,INDEX($GL:$GL,$IV85+5),"")</f>
      </c>
      <c r="GS85">
        <f>IF($IW85&gt;=6,INDEX($GL:$GL,$IV85+6),"")</f>
      </c>
      <c r="GT85">
        <f>IF($IW85&gt;=7,INDEX($GL:$GL,$IV85+7),"")</f>
      </c>
      <c r="GU85">
        <f>IF($IW85&gt;=8,INDEX($GL:$GL,$IV85+8),"")</f>
      </c>
      <c r="GV85">
        <f>IF($IW85&gt;=9,INDEX($GL:$GL,$IV85+9),"")</f>
      </c>
      <c r="GW85">
        <f>IF($IW85&gt;=10,INDEX($GL:$GL,$IV85+10),"")</f>
      </c>
      <c r="GX85">
        <f>IF($IW85&gt;=11,INDEX($GL:$GL,$IV85+11),"")</f>
      </c>
      <c r="GY85">
        <f>IF($IW85&gt;=12,INDEX($GL:$GL,$IV85+12),"")</f>
      </c>
      <c r="GZ85">
        <f>IF($IW85&gt;=13,INDEX($GL:$GL,$IV85+13),"")</f>
      </c>
      <c r="HA85">
        <f>IF($IW85&gt;=14,INDEX($GL:$GL,$IV85+14),"")</f>
      </c>
      <c r="HB85">
        <f>IF($IW85&gt;=15,INDEX($GL:$GL,$IV85+15),"")</f>
      </c>
      <c r="HC85">
        <f>IF($IW85&gt;=16,INDEX($GL:$GL,$IV85+16),"")</f>
      </c>
      <c r="HD85">
        <f>IF($IW85&gt;=17,INDEX($GL:$GL,$IV85+17),"")</f>
      </c>
      <c r="HE85">
        <f>IF($IW85&gt;=18,INDEX($GL:$GL,$IV85+18),"")</f>
      </c>
      <c r="HF85">
        <f>IF($IW85&gt;=19,INDEX($GL:$GL,$IV85+19),"")</f>
      </c>
      <c r="HG85">
        <f>IF($IW85&gt;=20,INDEX($GL:$GL,$IV85+20),"")</f>
      </c>
      <c r="HH85">
        <f>IF($IW85&gt;=21,INDEX($GL:$GL,$IV85+21),"")</f>
      </c>
      <c r="HI85">
        <f>IF($IW85&gt;=22,INDEX($GL:$GL,$IV85+22),"")</f>
      </c>
      <c r="HJ85">
        <f>IF($IW85&gt;=23,INDEX($GL:$GL,$IV85+23),"")</f>
      </c>
      <c r="HK85">
        <f>IF($IW85&gt;=24,INDEX($GL:$GL,$IV85+24),"")</f>
      </c>
      <c r="HL85">
        <f>IF($IW85&gt;=25,INDEX($GL:$GL,$IV85+25),"")</f>
      </c>
      <c r="HM85">
        <f>IF($IW85&gt;=26,INDEX($GL:$GL,$IV85+26),"")</f>
      </c>
      <c r="HN85">
        <f>IF($IW85&gt;=27,INDEX($GL:$GL,$IV85+27),"")</f>
      </c>
      <c r="HO85">
        <f>IF($IW85&gt;=28,INDEX($GL:$GL,$IV85+28),"")</f>
      </c>
      <c r="HP85">
        <f>IF($IW85&gt;=29,INDEX($GL:$GL,$IV85+29),"")</f>
      </c>
      <c r="HQ85">
        <f>IF($IW85&gt;=30,INDEX($GL:$GL,$IV85+30),"")</f>
      </c>
      <c r="HR85">
        <f>IF($IW85&gt;=31,INDEX($GL:$GL,$IV85+31),"")</f>
      </c>
      <c r="HS85">
        <f>IF($IW85&gt;=32,INDEX($GL:$GL,$IV85+32),"")</f>
      </c>
      <c r="HT85">
        <f>IF($IW85&gt;=33,INDEX($GL:$GL,$IV85+33),"")</f>
      </c>
      <c r="HU85">
        <f>IF($IW85&gt;=34,INDEX($GL:$GL,$IV85+34),"")</f>
      </c>
      <c r="HV85">
        <f>IF($IW85&gt;=35,INDEX($GL:$GL,$IV85+35),"")</f>
      </c>
      <c r="HW85">
        <f>IF($IW85&gt;=36,INDEX($GL:$GL,$IV85+36),"")</f>
      </c>
      <c r="HX85">
        <f>IF($IW85&gt;=37,INDEX($GL:$GL,$IV85+37),"")</f>
      </c>
      <c r="HY85">
        <f>IF($IW85&gt;=38,INDEX($GL:$GL,$IV85+38),"")</f>
      </c>
      <c r="HZ85">
        <f>IF($IW85&gt;=39,INDEX($GL:$GL,$IV85+39),"")</f>
      </c>
      <c r="IA85">
        <f>IF($IW85&gt;=40,INDEX($GL:$GL,$IV85+40),"")</f>
      </c>
      <c r="IB85">
        <f>IF($IW85&gt;=41,INDEX($GL:$GL,$IV85+41),"")</f>
      </c>
      <c r="IC85">
        <f>IF($IW85&gt;=42,INDEX($GL:$GL,$IV85+42),"")</f>
      </c>
      <c r="ID85">
        <f>IF($IW85&gt;=43,INDEX($GL:$GL,$IV85+43),"")</f>
      </c>
      <c r="IE85">
        <f>IF($IW85&gt;=44,INDEX($GL:$GL,$IV85+44),"")</f>
      </c>
      <c r="IF85">
        <f>IF($IW85&gt;=45,INDEX($GL:$GL,$IV85+45),"")</f>
      </c>
      <c r="IG85">
        <f>IF($IW85&gt;=46,INDEX($GL:$GL,$IV85+46),"")</f>
      </c>
      <c r="IH85">
        <f>IF($IW85&gt;=47,INDEX($GL:$GL,$IV85+47),"")</f>
      </c>
      <c r="II85">
        <f>IF($IW85&gt;=48,INDEX($GL:$GL,$IV85+48),"")</f>
      </c>
      <c r="IJ85">
        <f>IF($IW85&gt;=49,INDEX($GL:$GL,$IV85+49),"")</f>
      </c>
      <c r="IK85">
        <f>IF($IW85&gt;=50,INDEX($GL:$GL,$IV85+50),"")</f>
      </c>
      <c r="IL85">
        <f>IF($IW85&gt;=51,INDEX($GL:$GL,$IV85+51),"")</f>
      </c>
      <c r="IM85">
        <f>IF($IW85&gt;=52,INDEX($GL:$GL,$IV85+52),"")</f>
      </c>
      <c r="IN85">
        <f>IF($IW85&gt;=53,INDEX($GL:$GL,$IV85+53),"")</f>
      </c>
      <c r="IO85">
        <f>IF($IW85&gt;=54,INDEX($GL:$GL,$IV85+54),"")</f>
      </c>
      <c r="IP85">
        <f>IF($IW85&gt;=55,INDEX($GL:$GL,$IV85+55),"")</f>
      </c>
      <c r="IQ85">
        <f>IF($IW85&gt;=56,INDEX($GL:$GL,$IV85+56),"")</f>
      </c>
      <c r="IR85">
        <f>IF($IW85&gt;=57,INDEX($GL:$GL,$IV85+57),"")</f>
      </c>
      <c r="IS85">
        <f>IF($IW85&gt;=58,INDEX($GL:$GL,$IV85+58),"")</f>
      </c>
      <c r="IT85">
        <f>IF($IW85&gt;=59,INDEX($GL:$GL,$IV85+59),"")</f>
      </c>
      <c r="IU85">
        <f>IF($IW85&gt;=60,INDEX($GL:$GL,$IV85+60),"")</f>
      </c>
      <c r="IV85">
        <f>IFERROR(MATCH($GK85,$GL$2:$GL$324,0)+1,0)</f>
      </c>
      <c r="IW85">
        <f>IFERROR(INDEX($GM$2:$GM$324,MATCH($GK85,$GL$2:$GL$324,0)),0)</f>
      </c>
      <c r="IX85" t="s">
        <v>34</v>
      </c>
      <c r="IY85" t="s">
        <v>34</v>
      </c>
    </row>
    <row r="86" spans="1:259" x14ac:dyDescent="0.25">
      <c r="K86">
        <f>IF(OR($N86="",$J86=""),"",IFERROR($N86/$J86,0))</f>
      </c>
      <c r="L86">
        <f>IF($N86="","",
SUM($M86,$O86,$T86,$P86,$R86)*
(1-IF($U86="",0,VALUE($U86)/100)))</f>
      </c>
      <c r="M86">
        <f>IF($N86="","",$N86)</f>
      </c>
      <c r="O86">
        <f>IF($N86="","",
IF($H86="","",
IF(ISNUMBER(SEARCH("exempt",LOWER($H86))),0,
$N86*(VALUE(SUBSTITUTE($H86,"%",""))/100))))</f>
      </c>
      <c r="V86">
        <f>IFERROR(IF(FIND(" - ",$E86)&gt;0,MID($E86,FIND(" - ",$E86)+3,LEN($E86)),""),"")</f>
      </c>
      <c r="AE86" t="s">
        <v>451</v>
      </c>
      <c r="AJ86">
        <f>IFERROR(LEFT($E86,FIND(" - ",$E86)-1),$E86)</f>
      </c>
      <c r="AK86" t="s">
        <v>157</v>
      </c>
      <c r="AM86">
        <f>IF($CB86&gt;=1,INDEX($AK:$AK,$CA86+1),"")</f>
      </c>
      <c r="AN86">
        <f>IF($CB86&gt;=2,INDEX($AK:$AK,$CA86+2),"")</f>
      </c>
      <c r="AO86">
        <f>IF($CB86&gt;=3,INDEX($AK:$AK,$CA86+3),"")</f>
      </c>
      <c r="AP86">
        <f>IF($CB86&gt;=4,INDEX($AK:$AK,$CA86+4),"")</f>
      </c>
      <c r="AQ86">
        <f>IF($CB86&gt;=5,INDEX($AK:$AK,$CA86+5),"")</f>
      </c>
      <c r="AR86">
        <f>IF($CB86&gt;=6,INDEX($AK:$AK,$CA86+6),"")</f>
      </c>
      <c r="AS86">
        <f>IF($CB86&gt;=7,INDEX($AK:$AK,$CA86+7),"")</f>
      </c>
      <c r="AT86">
        <f>IF($CB86&gt;=8,INDEX($AK:$AK,$CA86+8),"")</f>
      </c>
      <c r="AU86">
        <f>IF($CB86&gt;=9,INDEX($AK:$AK,$CA86+9),"")</f>
      </c>
      <c r="AV86">
        <f>IF($CB86&gt;=10,INDEX($AK:$AK,$CA86+10),"")</f>
      </c>
      <c r="AW86">
        <f>IF($CB86&gt;=11,INDEX($AK:$AK,$CA86+11),"")</f>
      </c>
      <c r="AX86">
        <f>IF($CB86&gt;=12,INDEX($AK:$AK,$CA86+12),"")</f>
      </c>
      <c r="AY86">
        <f>IF($CB86&gt;=13,INDEX($AK:$AK,$CA86+13),"")</f>
      </c>
      <c r="AZ86">
        <f>IF($CB86&gt;=14,INDEX($AK:$AK,$CA86+14),"")</f>
      </c>
      <c r="BA86">
        <f>IF($CB86&gt;=15,INDEX($AK:$AK,$CA86+15),"")</f>
      </c>
      <c r="BB86">
        <f>IF($CB86&gt;=16,INDEX($AK:$AK,$CA86+16),"")</f>
      </c>
      <c r="BC86">
        <f>IF($CB86&gt;=17,INDEX($AK:$AK,$CA86+17),"")</f>
      </c>
      <c r="BD86">
        <f>IF($CB86&gt;=18,INDEX($AK:$AK,$CA86+18),"")</f>
      </c>
      <c r="BE86">
        <f>IF($CB86&gt;=19,INDEX($AK:$AK,$CA86+19),"")</f>
      </c>
      <c r="BF86">
        <f>IF($CB86&gt;=20,INDEX($AK:$AK,$CA86+20),"")</f>
      </c>
      <c r="BG86">
        <f>IF($CB86&gt;=21,INDEX($AK:$AK,$CA86+21),"")</f>
      </c>
      <c r="BH86">
        <f>IF($CB86&gt;=22,INDEX($AK:$AK,$CA86+22),"")</f>
      </c>
      <c r="BI86">
        <f>IF($CB86&gt;=23,INDEX($AK:$AK,$CA86+23),"")</f>
      </c>
      <c r="BJ86">
        <f>IF($CB86&gt;=24,INDEX($AK:$AK,$CA86+24),"")</f>
      </c>
      <c r="BK86">
        <f>IF($CB86&gt;=25,INDEX($AK:$AK,$CA86+25),"")</f>
      </c>
      <c r="BL86">
        <f>IF($CB86&gt;=26,INDEX($AK:$AK,$CA86+26),"")</f>
      </c>
      <c r="BM86">
        <f>IF($CB86&gt;=27,INDEX($AK:$AK,$CA86+27),"")</f>
      </c>
      <c r="BN86">
        <f>IF($CB86&gt;=28,INDEX($AK:$AK,$CA86+28),"")</f>
      </c>
      <c r="BO86">
        <f>IF($CB86&gt;=29,INDEX($AK:$AK,$CA86+29),"")</f>
      </c>
      <c r="BP86">
        <f>IF($CB86&gt;=30,INDEX($AK:$AK,$CA86+30),"")</f>
      </c>
      <c r="BQ86">
        <f>IF($CB86&gt;=31,INDEX($AK:$AK,$CA86+31),"")</f>
      </c>
      <c r="BR86">
        <f>IF($CB86&gt;=32,INDEX($AK:$AK,$CA86+32),"")</f>
      </c>
      <c r="BS86">
        <f>IF($CB86&gt;=33,INDEX($AK:$AK,$CA86+33),"")</f>
      </c>
      <c r="BT86">
        <f>IF($CB86&gt;=34,INDEX($AK:$AK,$CA86+34),"")</f>
      </c>
      <c r="BU86">
        <f>IF($CB86&gt;=35,INDEX($AK:$AK,$CA86+35),"")</f>
      </c>
      <c r="BV86">
        <f>IF($CB86&gt;=36,INDEX($AK:$AK,$CA86+36),"")</f>
      </c>
      <c r="BW86">
        <f>IF($CB86&gt;=37,INDEX($AK:$AK,$CA86+37),"")</f>
      </c>
      <c r="BX86">
        <f>IF($CB86&gt;=38,INDEX($AK:$AK,$CA86+38),"")</f>
      </c>
      <c r="BY86">
        <f>IF($CB86&gt;=39,INDEX($AK:$AK,$CA86+39),"")</f>
      </c>
      <c r="BZ86">
        <f>IF($CB86&gt;=40,INDEX($AK:$AK,$CA86+40),"")</f>
      </c>
      <c r="CA86">
        <f>IFERROR(MATCH($AJ86,$AK$2:$AK$134,0)+1,0)</f>
      </c>
      <c r="CB86">
        <f>IFERROR(INDEX($AL$2:$AL$134,MATCH($AJ86,$AK$2:$AK$134,0)),0)</f>
      </c>
      <c r="CC86">
        <f>IFERROR(LEFT($F86,FIND(" - ",$F86)-1),$F86)</f>
      </c>
      <c r="CD86" t="s">
        <v>212</v>
      </c>
      <c r="CF86">
        <f>IF($DA86&gt;=1,INDEX($CD:$CD,$CZ86+1),"")</f>
      </c>
      <c r="CG86">
        <f>IF($DA86&gt;=2,INDEX($CD:$CD,$CZ86+2),"")</f>
      </c>
      <c r="CH86">
        <f>IF($DA86&gt;=3,INDEX($CD:$CD,$CZ86+3),"")</f>
      </c>
      <c r="CI86">
        <f>IF($DA86&gt;=4,INDEX($CD:$CD,$CZ86+4),"")</f>
      </c>
      <c r="CJ86">
        <f>IF($DA86&gt;=5,INDEX($CD:$CD,$CZ86+5),"")</f>
      </c>
      <c r="CK86">
        <f>IF($DA86&gt;=6,INDEX($CD:$CD,$CZ86+6),"")</f>
      </c>
      <c r="CL86">
        <f>IF($DA86&gt;=7,INDEX($CD:$CD,$CZ86+7),"")</f>
      </c>
      <c r="CM86">
        <f>IF($DA86&gt;=8,INDEX($CD:$CD,$CZ86+8),"")</f>
      </c>
      <c r="CN86">
        <f>IF($DA86&gt;=9,INDEX($CD:$CD,$CZ86+9),"")</f>
      </c>
      <c r="CO86">
        <f>IF($DA86&gt;=10,INDEX($CD:$CD,$CZ86+10),"")</f>
      </c>
      <c r="CP86">
        <f>IF($DA86&gt;=11,INDEX($CD:$CD,$CZ86+11),"")</f>
      </c>
      <c r="CQ86">
        <f>IF($DA86&gt;=12,INDEX($CD:$CD,$CZ86+12),"")</f>
      </c>
      <c r="CR86">
        <f>IF($DA86&gt;=13,INDEX($CD:$CD,$CZ86+13),"")</f>
      </c>
      <c r="CS86">
        <f>IF($DA86&gt;=14,INDEX($CD:$CD,$CZ86+14),"")</f>
      </c>
      <c r="CT86">
        <f>IF($DA86&gt;=15,INDEX($CD:$CD,$CZ86+15),"")</f>
      </c>
      <c r="CU86">
        <f>IF($DA86&gt;=16,INDEX($CD:$CD,$CZ86+16),"")</f>
      </c>
      <c r="CV86">
        <f>IF($DA86&gt;=17,INDEX($CD:$CD,$CZ86+17),"")</f>
      </c>
      <c r="CW86">
        <f>IF($DA86&gt;=18,INDEX($CD:$CD,$CZ86+18),"")</f>
      </c>
      <c r="CX86">
        <f>IF($DA86&gt;=19,INDEX($CD:$CD,$CZ86+19),"")</f>
      </c>
      <c r="CY86">
        <f>IF($DA86&gt;=20,INDEX($CD:$CD,$CZ86+20),"")</f>
      </c>
      <c r="CZ86">
        <f>IFERROR(MATCH($CC86,$CD$2:$CD$263,0)+1,0)</f>
      </c>
      <c r="DA86">
        <f>IFERROR(INDEX($CE$2:$CE$263,MATCH($CC86,$CD$2:$CD$263,0)),0)</f>
      </c>
      <c r="DB86">
        <f>IFERROR(INDEX($AI:$AI,MATCH($H86,$AH:$AH,0))&amp;"","")</f>
      </c>
      <c r="DC86" t="s">
        <v>225</v>
      </c>
      <c r="DE86">
        <v>1</v>
      </c>
      <c r="DF86">
        <f>IF($GI86&gt;=1,INDEX($DC:$DC,$GH86+1),"")</f>
      </c>
      <c r="DG86">
        <f>IF($GI86&gt;=2,INDEX($DC:$DC,$GH86+2),"")</f>
      </c>
      <c r="DH86">
        <f>IF($GI86&gt;=3,INDEX($DC:$DC,$GH86+3),"")</f>
      </c>
      <c r="DI86">
        <f>IF($GI86&gt;=4,INDEX($DC:$DC,$GH86+4),"")</f>
      </c>
      <c r="DJ86">
        <f>IF($GI86&gt;=5,INDEX($DC:$DC,$GH86+5),"")</f>
      </c>
      <c r="DK86">
        <f>IF($GI86&gt;=6,INDEX($DC:$DC,$GH86+6),"")</f>
      </c>
      <c r="DL86">
        <f>IF($GI86&gt;=7,INDEX($DC:$DC,$GH86+7),"")</f>
      </c>
      <c r="DM86">
        <f>IF($GI86&gt;=8,INDEX($DC:$DC,$GH86+8),"")</f>
      </c>
      <c r="DN86">
        <f>IF($GI86&gt;=9,INDEX($DC:$DC,$GH86+9),"")</f>
      </c>
      <c r="DO86">
        <f>IF($GI86&gt;=10,INDEX($DC:$DC,$GH86+10),"")</f>
      </c>
      <c r="DP86">
        <f>IF($GI86&gt;=11,INDEX($DC:$DC,$GH86+11),"")</f>
      </c>
      <c r="DQ86">
        <f>IF($GI86&gt;=12,INDEX($DC:$DC,$GH86+12),"")</f>
      </c>
      <c r="DR86">
        <f>IF($GI86&gt;=13,INDEX($DC:$DC,$GH86+13),"")</f>
      </c>
      <c r="DS86">
        <f>IF($GI86&gt;=14,INDEX($DC:$DC,$GH86+14),"")</f>
      </c>
      <c r="DT86">
        <f>IF($GI86&gt;=15,INDEX($DC:$DC,$GH86+15),"")</f>
      </c>
      <c r="DU86">
        <f>IF($GI86&gt;=16,INDEX($DC:$DC,$GH86+16),"")</f>
      </c>
      <c r="DV86">
        <f>IF($GI86&gt;=17,INDEX($DC:$DC,$GH86+17),"")</f>
      </c>
      <c r="DW86">
        <f>IF($GI86&gt;=18,INDEX($DC:$DC,$GH86+18),"")</f>
      </c>
      <c r="DX86">
        <f>IF($GI86&gt;=19,INDEX($DC:$DC,$GH86+19),"")</f>
      </c>
      <c r="DY86">
        <f>IF($GI86&gt;=20,INDEX($DC:$DC,$GH86+20),"")</f>
      </c>
      <c r="DZ86">
        <f>IF($GI86&gt;=21,INDEX($DC:$DC,$GH86+21),"")</f>
      </c>
      <c r="EA86">
        <f>IF($GI86&gt;=22,INDEX($DC:$DC,$GH86+22),"")</f>
      </c>
      <c r="EB86">
        <f>IF($GI86&gt;=23,INDEX($DC:$DC,$GH86+23),"")</f>
      </c>
      <c r="EC86">
        <f>IF($GI86&gt;=24,INDEX($DC:$DC,$GH86+24),"")</f>
      </c>
      <c r="ED86">
        <f>IF($GI86&gt;=25,INDEX($DC:$DC,$GH86+25),"")</f>
      </c>
      <c r="EE86">
        <f>IF($GI86&gt;=26,INDEX($DC:$DC,$GH86+26),"")</f>
      </c>
      <c r="EF86">
        <f>IF($GI86&gt;=27,INDEX($DC:$DC,$GH86+27),"")</f>
      </c>
      <c r="EG86">
        <f>IF($GI86&gt;=28,INDEX($DC:$DC,$GH86+28),"")</f>
      </c>
      <c r="EH86">
        <f>IF($GI86&gt;=29,INDEX($DC:$DC,$GH86+29),"")</f>
      </c>
      <c r="EI86">
        <f>IF($GI86&gt;=30,INDEX($DC:$DC,$GH86+30),"")</f>
      </c>
      <c r="EJ86">
        <f>IF($GI86&gt;=31,INDEX($DC:$DC,$GH86+31),"")</f>
      </c>
      <c r="EK86">
        <f>IF($GI86&gt;=32,INDEX($DC:$DC,$GH86+32),"")</f>
      </c>
      <c r="EL86">
        <f>IF($GI86&gt;=33,INDEX($DC:$DC,$GH86+33),"")</f>
      </c>
      <c r="EM86">
        <f>IF($GI86&gt;=34,INDEX($DC:$DC,$GH86+34),"")</f>
      </c>
      <c r="EN86">
        <f>IF($GI86&gt;=35,INDEX($DC:$DC,$GH86+35),"")</f>
      </c>
      <c r="EO86">
        <f>IF($GI86&gt;=36,INDEX($DC:$DC,$GH86+36),"")</f>
      </c>
      <c r="EP86">
        <f>IF($GI86&gt;=37,INDEX($DC:$DC,$GH86+37),"")</f>
      </c>
      <c r="EQ86">
        <f>IF($GI86&gt;=38,INDEX($DC:$DC,$GH86+38),"")</f>
      </c>
      <c r="ER86">
        <f>IF($GI86&gt;=39,INDEX($DC:$DC,$GH86+39),"")</f>
      </c>
      <c r="ES86">
        <f>IF($GI86&gt;=40,INDEX($DC:$DC,$GH86+40),"")</f>
      </c>
      <c r="ET86">
        <f>IF($GI86&gt;=1,INDEX($DD:$DD,$GH86+1),"")</f>
      </c>
      <c r="EU86">
        <f>IF($GI86&gt;=2,INDEX($DD:$DD,$GH86+2),"")</f>
      </c>
      <c r="EV86">
        <f>IF($GI86&gt;=3,INDEX($DD:$DD,$GH86+3),"")</f>
      </c>
      <c r="EW86">
        <f>IF($GI86&gt;=4,INDEX($DD:$DD,$GH86+4),"")</f>
      </c>
      <c r="EX86">
        <f>IF($GI86&gt;=5,INDEX($DD:$DD,$GH86+5),"")</f>
      </c>
      <c r="EY86">
        <f>IF($GI86&gt;=6,INDEX($DD:$DD,$GH86+6),"")</f>
      </c>
      <c r="EZ86">
        <f>IF($GI86&gt;=7,INDEX($DD:$DD,$GH86+7),"")</f>
      </c>
      <c r="FA86">
        <f>IF($GI86&gt;=8,INDEX($DD:$DD,$GH86+8),"")</f>
      </c>
      <c r="FB86">
        <f>IF($GI86&gt;=9,INDEX($DD:$DD,$GH86+9),"")</f>
      </c>
      <c r="FC86">
        <f>IF($GI86&gt;=10,INDEX($DD:$DD,$GH86+10),"")</f>
      </c>
      <c r="FD86">
        <f>IF($GI86&gt;=11,INDEX($DD:$DD,$GH86+11),"")</f>
      </c>
      <c r="FE86">
        <f>IF($GI86&gt;=12,INDEX($DD:$DD,$GH86+12),"")</f>
      </c>
      <c r="FF86">
        <f>IF($GI86&gt;=13,INDEX($DD:$DD,$GH86+13),"")</f>
      </c>
      <c r="FG86">
        <f>IF($GI86&gt;=14,INDEX($DD:$DD,$GH86+14),"")</f>
      </c>
      <c r="FH86">
        <f>IF($GI86&gt;=15,INDEX($DD:$DD,$GH86+15),"")</f>
      </c>
      <c r="FI86">
        <f>IF($GI86&gt;=16,INDEX($DD:$DD,$GH86+16),"")</f>
      </c>
      <c r="FJ86">
        <f>IF($GI86&gt;=17,INDEX($DD:$DD,$GH86+17),"")</f>
      </c>
      <c r="FK86">
        <f>IF($GI86&gt;=18,INDEX($DD:$DD,$GH86+18),"")</f>
      </c>
      <c r="FL86">
        <f>IF($GI86&gt;=19,INDEX($DD:$DD,$GH86+19),"")</f>
      </c>
      <c r="FM86">
        <f>IF($GI86&gt;=20,INDEX($DD:$DD,$GH86+20),"")</f>
      </c>
      <c r="FN86">
        <f>IF($GI86&gt;=21,INDEX($DD:$DD,$GH86+21),"")</f>
      </c>
      <c r="FO86">
        <f>IF($GI86&gt;=22,INDEX($DD:$DD,$GH86+22),"")</f>
      </c>
      <c r="FP86">
        <f>IF($GI86&gt;=23,INDEX($DD:$DD,$GH86+23),"")</f>
      </c>
      <c r="FQ86">
        <f>IF($GI86&gt;=24,INDEX($DD:$DD,$GH86+24),"")</f>
      </c>
      <c r="FR86">
        <f>IF($GI86&gt;=25,INDEX($DD:$DD,$GH86+25),"")</f>
      </c>
      <c r="FS86">
        <f>IF($GI86&gt;=26,INDEX($DD:$DD,$GH86+26),"")</f>
      </c>
      <c r="FT86">
        <f>IF($GI86&gt;=27,INDEX($DD:$DD,$GH86+27),"")</f>
      </c>
      <c r="FU86">
        <f>IF($GI86&gt;=28,INDEX($DD:$DD,$GH86+28),"")</f>
      </c>
      <c r="FV86">
        <f>IF($GI86&gt;=29,INDEX($DD:$DD,$GH86+29),"")</f>
      </c>
      <c r="FW86">
        <f>IF($GI86&gt;=30,INDEX($DD:$DD,$GH86+30),"")</f>
      </c>
      <c r="FX86">
        <f>IF($GI86&gt;=31,INDEX($DD:$DD,$GH86+31),"")</f>
      </c>
      <c r="FY86">
        <f>IF($GI86&gt;=32,INDEX($DD:$DD,$GH86+32),"")</f>
      </c>
      <c r="FZ86">
        <f>IF($GI86&gt;=33,INDEX($DD:$DD,$GH86+33),"")</f>
      </c>
      <c r="GA86">
        <f>IF($GI86&gt;=34,INDEX($DD:$DD,$GH86+34),"")</f>
      </c>
      <c r="GB86">
        <f>IF($GI86&gt;=35,INDEX($DD:$DD,$GH86+35),"")</f>
      </c>
      <c r="GC86">
        <f>IF($GI86&gt;=36,INDEX($DD:$DD,$GH86+36),"")</f>
      </c>
      <c r="GD86">
        <f>IF($GI86&gt;=37,INDEX($DD:$DD,$GH86+37),"")</f>
      </c>
      <c r="GE86">
        <f>IF($GI86&gt;=38,INDEX($DD:$DD,$GH86+38),"")</f>
      </c>
      <c r="GF86">
        <f>IF($GI86&gt;=39,INDEX($DD:$DD,$GH86+39),"")</f>
      </c>
      <c r="GG86">
        <f>IF($GI86&gt;=40,INDEX($DD:$DD,$GH86+40),"")</f>
      </c>
      <c r="GH86">
        <f>IFERROR(MATCH($DB86,$DC$2:$DC$148,0)+1,0)</f>
      </c>
      <c r="GI86">
        <f>IFERROR(INDEX($DE$2:$DE$148,MATCH($DB86,$DC$2:$DC$148,0)),0)</f>
      </c>
      <c r="GJ86">
        <f>IFERROR(MATCH($S86,$DF$86:$ES$86,0),0)</f>
      </c>
      <c r="GK86">
        <f>IF($GJ86&gt;0,INDEX($ET$86:$GG$86,$GJ86),"")</f>
      </c>
      <c r="GL86" t="s">
        <v>452</v>
      </c>
      <c r="GN86">
        <f>IF($IW86&gt;=1,INDEX($GL:$GL,$IV86+1),"")</f>
      </c>
      <c r="GO86">
        <f>IF($IW86&gt;=2,INDEX($GL:$GL,$IV86+2),"")</f>
      </c>
      <c r="GP86">
        <f>IF($IW86&gt;=3,INDEX($GL:$GL,$IV86+3),"")</f>
      </c>
      <c r="GQ86">
        <f>IF($IW86&gt;=4,INDEX($GL:$GL,$IV86+4),"")</f>
      </c>
      <c r="GR86">
        <f>IF($IW86&gt;=5,INDEX($GL:$GL,$IV86+5),"")</f>
      </c>
      <c r="GS86">
        <f>IF($IW86&gt;=6,INDEX($GL:$GL,$IV86+6),"")</f>
      </c>
      <c r="GT86">
        <f>IF($IW86&gt;=7,INDEX($GL:$GL,$IV86+7),"")</f>
      </c>
      <c r="GU86">
        <f>IF($IW86&gt;=8,INDEX($GL:$GL,$IV86+8),"")</f>
      </c>
      <c r="GV86">
        <f>IF($IW86&gt;=9,INDEX($GL:$GL,$IV86+9),"")</f>
      </c>
      <c r="GW86">
        <f>IF($IW86&gt;=10,INDEX($GL:$GL,$IV86+10),"")</f>
      </c>
      <c r="GX86">
        <f>IF($IW86&gt;=11,INDEX($GL:$GL,$IV86+11),"")</f>
      </c>
      <c r="GY86">
        <f>IF($IW86&gt;=12,INDEX($GL:$GL,$IV86+12),"")</f>
      </c>
      <c r="GZ86">
        <f>IF($IW86&gt;=13,INDEX($GL:$GL,$IV86+13),"")</f>
      </c>
      <c r="HA86">
        <f>IF($IW86&gt;=14,INDEX($GL:$GL,$IV86+14),"")</f>
      </c>
      <c r="HB86">
        <f>IF($IW86&gt;=15,INDEX($GL:$GL,$IV86+15),"")</f>
      </c>
      <c r="HC86">
        <f>IF($IW86&gt;=16,INDEX($GL:$GL,$IV86+16),"")</f>
      </c>
      <c r="HD86">
        <f>IF($IW86&gt;=17,INDEX($GL:$GL,$IV86+17),"")</f>
      </c>
      <c r="HE86">
        <f>IF($IW86&gt;=18,INDEX($GL:$GL,$IV86+18),"")</f>
      </c>
      <c r="HF86">
        <f>IF($IW86&gt;=19,INDEX($GL:$GL,$IV86+19),"")</f>
      </c>
      <c r="HG86">
        <f>IF($IW86&gt;=20,INDEX($GL:$GL,$IV86+20),"")</f>
      </c>
      <c r="HH86">
        <f>IF($IW86&gt;=21,INDEX($GL:$GL,$IV86+21),"")</f>
      </c>
      <c r="HI86">
        <f>IF($IW86&gt;=22,INDEX($GL:$GL,$IV86+22),"")</f>
      </c>
      <c r="HJ86">
        <f>IF($IW86&gt;=23,INDEX($GL:$GL,$IV86+23),"")</f>
      </c>
      <c r="HK86">
        <f>IF($IW86&gt;=24,INDEX($GL:$GL,$IV86+24),"")</f>
      </c>
      <c r="HL86">
        <f>IF($IW86&gt;=25,INDEX($GL:$GL,$IV86+25),"")</f>
      </c>
      <c r="HM86">
        <f>IF($IW86&gt;=26,INDEX($GL:$GL,$IV86+26),"")</f>
      </c>
      <c r="HN86">
        <f>IF($IW86&gt;=27,INDEX($GL:$GL,$IV86+27),"")</f>
      </c>
      <c r="HO86">
        <f>IF($IW86&gt;=28,INDEX($GL:$GL,$IV86+28),"")</f>
      </c>
      <c r="HP86">
        <f>IF($IW86&gt;=29,INDEX($GL:$GL,$IV86+29),"")</f>
      </c>
      <c r="HQ86">
        <f>IF($IW86&gt;=30,INDEX($GL:$GL,$IV86+30),"")</f>
      </c>
      <c r="HR86">
        <f>IF($IW86&gt;=31,INDEX($GL:$GL,$IV86+31),"")</f>
      </c>
      <c r="HS86">
        <f>IF($IW86&gt;=32,INDEX($GL:$GL,$IV86+32),"")</f>
      </c>
      <c r="HT86">
        <f>IF($IW86&gt;=33,INDEX($GL:$GL,$IV86+33),"")</f>
      </c>
      <c r="HU86">
        <f>IF($IW86&gt;=34,INDEX($GL:$GL,$IV86+34),"")</f>
      </c>
      <c r="HV86">
        <f>IF($IW86&gt;=35,INDEX($GL:$GL,$IV86+35),"")</f>
      </c>
      <c r="HW86">
        <f>IF($IW86&gt;=36,INDEX($GL:$GL,$IV86+36),"")</f>
      </c>
      <c r="HX86">
        <f>IF($IW86&gt;=37,INDEX($GL:$GL,$IV86+37),"")</f>
      </c>
      <c r="HY86">
        <f>IF($IW86&gt;=38,INDEX($GL:$GL,$IV86+38),"")</f>
      </c>
      <c r="HZ86">
        <f>IF($IW86&gt;=39,INDEX($GL:$GL,$IV86+39),"")</f>
      </c>
      <c r="IA86">
        <f>IF($IW86&gt;=40,INDEX($GL:$GL,$IV86+40),"")</f>
      </c>
      <c r="IB86">
        <f>IF($IW86&gt;=41,INDEX($GL:$GL,$IV86+41),"")</f>
      </c>
      <c r="IC86">
        <f>IF($IW86&gt;=42,INDEX($GL:$GL,$IV86+42),"")</f>
      </c>
      <c r="ID86">
        <f>IF($IW86&gt;=43,INDEX($GL:$GL,$IV86+43),"")</f>
      </c>
      <c r="IE86">
        <f>IF($IW86&gt;=44,INDEX($GL:$GL,$IV86+44),"")</f>
      </c>
      <c r="IF86">
        <f>IF($IW86&gt;=45,INDEX($GL:$GL,$IV86+45),"")</f>
      </c>
      <c r="IG86">
        <f>IF($IW86&gt;=46,INDEX($GL:$GL,$IV86+46),"")</f>
      </c>
      <c r="IH86">
        <f>IF($IW86&gt;=47,INDEX($GL:$GL,$IV86+47),"")</f>
      </c>
      <c r="II86">
        <f>IF($IW86&gt;=48,INDEX($GL:$GL,$IV86+48),"")</f>
      </c>
      <c r="IJ86">
        <f>IF($IW86&gt;=49,INDEX($GL:$GL,$IV86+49),"")</f>
      </c>
      <c r="IK86">
        <f>IF($IW86&gt;=50,INDEX($GL:$GL,$IV86+50),"")</f>
      </c>
      <c r="IL86">
        <f>IF($IW86&gt;=51,INDEX($GL:$GL,$IV86+51),"")</f>
      </c>
      <c r="IM86">
        <f>IF($IW86&gt;=52,INDEX($GL:$GL,$IV86+52),"")</f>
      </c>
      <c r="IN86">
        <f>IF($IW86&gt;=53,INDEX($GL:$GL,$IV86+53),"")</f>
      </c>
      <c r="IO86">
        <f>IF($IW86&gt;=54,INDEX($GL:$GL,$IV86+54),"")</f>
      </c>
      <c r="IP86">
        <f>IF($IW86&gt;=55,INDEX($GL:$GL,$IV86+55),"")</f>
      </c>
      <c r="IQ86">
        <f>IF($IW86&gt;=56,INDEX($GL:$GL,$IV86+56),"")</f>
      </c>
      <c r="IR86">
        <f>IF($IW86&gt;=57,INDEX($GL:$GL,$IV86+57),"")</f>
      </c>
      <c r="IS86">
        <f>IF($IW86&gt;=58,INDEX($GL:$GL,$IV86+58),"")</f>
      </c>
      <c r="IT86">
        <f>IF($IW86&gt;=59,INDEX($GL:$GL,$IV86+59),"")</f>
      </c>
      <c r="IU86">
        <f>IF($IW86&gt;=60,INDEX($GL:$GL,$IV86+60),"")</f>
      </c>
      <c r="IV86">
        <f>IFERROR(MATCH($GK86,$GL$2:$GL$324,0)+1,0)</f>
      </c>
      <c r="IW86">
        <f>IFERROR(INDEX($GM$2:$GM$324,MATCH($GK86,$GL$2:$GL$324,0)),0)</f>
      </c>
      <c r="IX86" t="s">
        <v>34</v>
      </c>
      <c r="IY86" t="s">
        <v>34</v>
      </c>
    </row>
    <row r="87" spans="1:259" x14ac:dyDescent="0.25">
      <c r="K87">
        <f>IF(OR($N87="",$J87=""),"",IFERROR($N87/$J87,0))</f>
      </c>
      <c r="L87">
        <f>IF($N87="","",
SUM($M87,$O87,$T87,$P87,$R87)*
(1-IF($U87="",0,VALUE($U87)/100)))</f>
      </c>
      <c r="M87">
        <f>IF($N87="","",$N87)</f>
      </c>
      <c r="O87">
        <f>IF($N87="","",
IF($H87="","",
IF(ISNUMBER(SEARCH("exempt",LOWER($H87))),0,
$N87*(VALUE(SUBSTITUTE($H87,"%",""))/100))))</f>
      </c>
      <c r="V87">
        <f>IFERROR(IF(FIND(" - ",$E87)&gt;0,MID($E87,FIND(" - ",$E87)+3,LEN($E87)),""),"")</f>
      </c>
      <c r="AE87" t="s">
        <v>453</v>
      </c>
      <c r="AJ87">
        <f>IFERROR(LEFT($E87,FIND(" - ",$E87)-1),$E87)</f>
      </c>
      <c r="AK87" t="s">
        <v>124</v>
      </c>
      <c r="AL87">
        <v>5</v>
      </c>
      <c r="AM87">
        <f>IF($CB87&gt;=1,INDEX($AK:$AK,$CA87+1),"")</f>
      </c>
      <c r="AN87">
        <f>IF($CB87&gt;=2,INDEX($AK:$AK,$CA87+2),"")</f>
      </c>
      <c r="AO87">
        <f>IF($CB87&gt;=3,INDEX($AK:$AK,$CA87+3),"")</f>
      </c>
      <c r="AP87">
        <f>IF($CB87&gt;=4,INDEX($AK:$AK,$CA87+4),"")</f>
      </c>
      <c r="AQ87">
        <f>IF($CB87&gt;=5,INDEX($AK:$AK,$CA87+5),"")</f>
      </c>
      <c r="AR87">
        <f>IF($CB87&gt;=6,INDEX($AK:$AK,$CA87+6),"")</f>
      </c>
      <c r="AS87">
        <f>IF($CB87&gt;=7,INDEX($AK:$AK,$CA87+7),"")</f>
      </c>
      <c r="AT87">
        <f>IF($CB87&gt;=8,INDEX($AK:$AK,$CA87+8),"")</f>
      </c>
      <c r="AU87">
        <f>IF($CB87&gt;=9,INDEX($AK:$AK,$CA87+9),"")</f>
      </c>
      <c r="AV87">
        <f>IF($CB87&gt;=10,INDEX($AK:$AK,$CA87+10),"")</f>
      </c>
      <c r="AW87">
        <f>IF($CB87&gt;=11,INDEX($AK:$AK,$CA87+11),"")</f>
      </c>
      <c r="AX87">
        <f>IF($CB87&gt;=12,INDEX($AK:$AK,$CA87+12),"")</f>
      </c>
      <c r="AY87">
        <f>IF($CB87&gt;=13,INDEX($AK:$AK,$CA87+13),"")</f>
      </c>
      <c r="AZ87">
        <f>IF($CB87&gt;=14,INDEX($AK:$AK,$CA87+14),"")</f>
      </c>
      <c r="BA87">
        <f>IF($CB87&gt;=15,INDEX($AK:$AK,$CA87+15),"")</f>
      </c>
      <c r="BB87">
        <f>IF($CB87&gt;=16,INDEX($AK:$AK,$CA87+16),"")</f>
      </c>
      <c r="BC87">
        <f>IF($CB87&gt;=17,INDEX($AK:$AK,$CA87+17),"")</f>
      </c>
      <c r="BD87">
        <f>IF($CB87&gt;=18,INDEX($AK:$AK,$CA87+18),"")</f>
      </c>
      <c r="BE87">
        <f>IF($CB87&gt;=19,INDEX($AK:$AK,$CA87+19),"")</f>
      </c>
      <c r="BF87">
        <f>IF($CB87&gt;=20,INDEX($AK:$AK,$CA87+20),"")</f>
      </c>
      <c r="BG87">
        <f>IF($CB87&gt;=21,INDEX($AK:$AK,$CA87+21),"")</f>
      </c>
      <c r="BH87">
        <f>IF($CB87&gt;=22,INDEX($AK:$AK,$CA87+22),"")</f>
      </c>
      <c r="BI87">
        <f>IF($CB87&gt;=23,INDEX($AK:$AK,$CA87+23),"")</f>
      </c>
      <c r="BJ87">
        <f>IF($CB87&gt;=24,INDEX($AK:$AK,$CA87+24),"")</f>
      </c>
      <c r="BK87">
        <f>IF($CB87&gt;=25,INDEX($AK:$AK,$CA87+25),"")</f>
      </c>
      <c r="BL87">
        <f>IF($CB87&gt;=26,INDEX($AK:$AK,$CA87+26),"")</f>
      </c>
      <c r="BM87">
        <f>IF($CB87&gt;=27,INDEX($AK:$AK,$CA87+27),"")</f>
      </c>
      <c r="BN87">
        <f>IF($CB87&gt;=28,INDEX($AK:$AK,$CA87+28),"")</f>
      </c>
      <c r="BO87">
        <f>IF($CB87&gt;=29,INDEX($AK:$AK,$CA87+29),"")</f>
      </c>
      <c r="BP87">
        <f>IF($CB87&gt;=30,INDEX($AK:$AK,$CA87+30),"")</f>
      </c>
      <c r="BQ87">
        <f>IF($CB87&gt;=31,INDEX($AK:$AK,$CA87+31),"")</f>
      </c>
      <c r="BR87">
        <f>IF($CB87&gt;=32,INDEX($AK:$AK,$CA87+32),"")</f>
      </c>
      <c r="BS87">
        <f>IF($CB87&gt;=33,INDEX($AK:$AK,$CA87+33),"")</f>
      </c>
      <c r="BT87">
        <f>IF($CB87&gt;=34,INDEX($AK:$AK,$CA87+34),"")</f>
      </c>
      <c r="BU87">
        <f>IF($CB87&gt;=35,INDEX($AK:$AK,$CA87+35),"")</f>
      </c>
      <c r="BV87">
        <f>IF($CB87&gt;=36,INDEX($AK:$AK,$CA87+36),"")</f>
      </c>
      <c r="BW87">
        <f>IF($CB87&gt;=37,INDEX($AK:$AK,$CA87+37),"")</f>
      </c>
      <c r="BX87">
        <f>IF($CB87&gt;=38,INDEX($AK:$AK,$CA87+38),"")</f>
      </c>
      <c r="BY87">
        <f>IF($CB87&gt;=39,INDEX($AK:$AK,$CA87+39),"")</f>
      </c>
      <c r="BZ87">
        <f>IF($CB87&gt;=40,INDEX($AK:$AK,$CA87+40),"")</f>
      </c>
      <c r="CA87">
        <f>IFERROR(MATCH($AJ87,$AK$2:$AK$134,0)+1,0)</f>
      </c>
      <c r="CB87">
        <f>IFERROR(INDEX($AL$2:$AL$134,MATCH($AJ87,$AK$2:$AK$134,0)),0)</f>
      </c>
      <c r="CC87">
        <f>IFERROR(LEFT($F87,FIND(" - ",$F87)-1),$F87)</f>
      </c>
      <c r="CD87" t="s">
        <v>454</v>
      </c>
      <c r="CE87">
        <v>1</v>
      </c>
      <c r="CF87">
        <f>IF($DA87&gt;=1,INDEX($CD:$CD,$CZ87+1),"")</f>
      </c>
      <c r="CG87">
        <f>IF($DA87&gt;=2,INDEX($CD:$CD,$CZ87+2),"")</f>
      </c>
      <c r="CH87">
        <f>IF($DA87&gt;=3,INDEX($CD:$CD,$CZ87+3),"")</f>
      </c>
      <c r="CI87">
        <f>IF($DA87&gt;=4,INDEX($CD:$CD,$CZ87+4),"")</f>
      </c>
      <c r="CJ87">
        <f>IF($DA87&gt;=5,INDEX($CD:$CD,$CZ87+5),"")</f>
      </c>
      <c r="CK87">
        <f>IF($DA87&gt;=6,INDEX($CD:$CD,$CZ87+6),"")</f>
      </c>
      <c r="CL87">
        <f>IF($DA87&gt;=7,INDEX($CD:$CD,$CZ87+7),"")</f>
      </c>
      <c r="CM87">
        <f>IF($DA87&gt;=8,INDEX($CD:$CD,$CZ87+8),"")</f>
      </c>
      <c r="CN87">
        <f>IF($DA87&gt;=9,INDEX($CD:$CD,$CZ87+9),"")</f>
      </c>
      <c r="CO87">
        <f>IF($DA87&gt;=10,INDEX($CD:$CD,$CZ87+10),"")</f>
      </c>
      <c r="CP87">
        <f>IF($DA87&gt;=11,INDEX($CD:$CD,$CZ87+11),"")</f>
      </c>
      <c r="CQ87">
        <f>IF($DA87&gt;=12,INDEX($CD:$CD,$CZ87+12),"")</f>
      </c>
      <c r="CR87">
        <f>IF($DA87&gt;=13,INDEX($CD:$CD,$CZ87+13),"")</f>
      </c>
      <c r="CS87">
        <f>IF($DA87&gt;=14,INDEX($CD:$CD,$CZ87+14),"")</f>
      </c>
      <c r="CT87">
        <f>IF($DA87&gt;=15,INDEX($CD:$CD,$CZ87+15),"")</f>
      </c>
      <c r="CU87">
        <f>IF($DA87&gt;=16,INDEX($CD:$CD,$CZ87+16),"")</f>
      </c>
      <c r="CV87">
        <f>IF($DA87&gt;=17,INDEX($CD:$CD,$CZ87+17),"")</f>
      </c>
      <c r="CW87">
        <f>IF($DA87&gt;=18,INDEX($CD:$CD,$CZ87+18),"")</f>
      </c>
      <c r="CX87">
        <f>IF($DA87&gt;=19,INDEX($CD:$CD,$CZ87+19),"")</f>
      </c>
      <c r="CY87">
        <f>IF($DA87&gt;=20,INDEX($CD:$CD,$CZ87+20),"")</f>
      </c>
      <c r="CZ87">
        <f>IFERROR(MATCH($CC87,$CD$2:$CD$263,0)+1,0)</f>
      </c>
      <c r="DA87">
        <f>IFERROR(INDEX($CE$2:$CE$263,MATCH($CC87,$CD$2:$CD$263,0)),0)</f>
      </c>
      <c r="DB87">
        <f>IFERROR(INDEX($AI:$AI,MATCH($H87,$AH:$AH,0))&amp;"","")</f>
      </c>
      <c r="DC87" t="s">
        <v>42</v>
      </c>
      <c r="DD87" t="s">
        <v>34</v>
      </c>
      <c r="DF87">
        <f>IF($GI87&gt;=1,INDEX($DC:$DC,$GH87+1),"")</f>
      </c>
      <c r="DG87">
        <f>IF($GI87&gt;=2,INDEX($DC:$DC,$GH87+2),"")</f>
      </c>
      <c r="DH87">
        <f>IF($GI87&gt;=3,INDEX($DC:$DC,$GH87+3),"")</f>
      </c>
      <c r="DI87">
        <f>IF($GI87&gt;=4,INDEX($DC:$DC,$GH87+4),"")</f>
      </c>
      <c r="DJ87">
        <f>IF($GI87&gt;=5,INDEX($DC:$DC,$GH87+5),"")</f>
      </c>
      <c r="DK87">
        <f>IF($GI87&gt;=6,INDEX($DC:$DC,$GH87+6),"")</f>
      </c>
      <c r="DL87">
        <f>IF($GI87&gt;=7,INDEX($DC:$DC,$GH87+7),"")</f>
      </c>
      <c r="DM87">
        <f>IF($GI87&gt;=8,INDEX($DC:$DC,$GH87+8),"")</f>
      </c>
      <c r="DN87">
        <f>IF($GI87&gt;=9,INDEX($DC:$DC,$GH87+9),"")</f>
      </c>
      <c r="DO87">
        <f>IF($GI87&gt;=10,INDEX($DC:$DC,$GH87+10),"")</f>
      </c>
      <c r="DP87">
        <f>IF($GI87&gt;=11,INDEX($DC:$DC,$GH87+11),"")</f>
      </c>
      <c r="DQ87">
        <f>IF($GI87&gt;=12,INDEX($DC:$DC,$GH87+12),"")</f>
      </c>
      <c r="DR87">
        <f>IF($GI87&gt;=13,INDEX($DC:$DC,$GH87+13),"")</f>
      </c>
      <c r="DS87">
        <f>IF($GI87&gt;=14,INDEX($DC:$DC,$GH87+14),"")</f>
      </c>
      <c r="DT87">
        <f>IF($GI87&gt;=15,INDEX($DC:$DC,$GH87+15),"")</f>
      </c>
      <c r="DU87">
        <f>IF($GI87&gt;=16,INDEX($DC:$DC,$GH87+16),"")</f>
      </c>
      <c r="DV87">
        <f>IF($GI87&gt;=17,INDEX($DC:$DC,$GH87+17),"")</f>
      </c>
      <c r="DW87">
        <f>IF($GI87&gt;=18,INDEX($DC:$DC,$GH87+18),"")</f>
      </c>
      <c r="DX87">
        <f>IF($GI87&gt;=19,INDEX($DC:$DC,$GH87+19),"")</f>
      </c>
      <c r="DY87">
        <f>IF($GI87&gt;=20,INDEX($DC:$DC,$GH87+20),"")</f>
      </c>
      <c r="DZ87">
        <f>IF($GI87&gt;=21,INDEX($DC:$DC,$GH87+21),"")</f>
      </c>
      <c r="EA87">
        <f>IF($GI87&gt;=22,INDEX($DC:$DC,$GH87+22),"")</f>
      </c>
      <c r="EB87">
        <f>IF($GI87&gt;=23,INDEX($DC:$DC,$GH87+23),"")</f>
      </c>
      <c r="EC87">
        <f>IF($GI87&gt;=24,INDEX($DC:$DC,$GH87+24),"")</f>
      </c>
      <c r="ED87">
        <f>IF($GI87&gt;=25,INDEX($DC:$DC,$GH87+25),"")</f>
      </c>
      <c r="EE87">
        <f>IF($GI87&gt;=26,INDEX($DC:$DC,$GH87+26),"")</f>
      </c>
      <c r="EF87">
        <f>IF($GI87&gt;=27,INDEX($DC:$DC,$GH87+27),"")</f>
      </c>
      <c r="EG87">
        <f>IF($GI87&gt;=28,INDEX($DC:$DC,$GH87+28),"")</f>
      </c>
      <c r="EH87">
        <f>IF($GI87&gt;=29,INDEX($DC:$DC,$GH87+29),"")</f>
      </c>
      <c r="EI87">
        <f>IF($GI87&gt;=30,INDEX($DC:$DC,$GH87+30),"")</f>
      </c>
      <c r="EJ87">
        <f>IF($GI87&gt;=31,INDEX($DC:$DC,$GH87+31),"")</f>
      </c>
      <c r="EK87">
        <f>IF($GI87&gt;=32,INDEX($DC:$DC,$GH87+32),"")</f>
      </c>
      <c r="EL87">
        <f>IF($GI87&gt;=33,INDEX($DC:$DC,$GH87+33),"")</f>
      </c>
      <c r="EM87">
        <f>IF($GI87&gt;=34,INDEX($DC:$DC,$GH87+34),"")</f>
      </c>
      <c r="EN87">
        <f>IF($GI87&gt;=35,INDEX($DC:$DC,$GH87+35),"")</f>
      </c>
      <c r="EO87">
        <f>IF($GI87&gt;=36,INDEX($DC:$DC,$GH87+36),"")</f>
      </c>
      <c r="EP87">
        <f>IF($GI87&gt;=37,INDEX($DC:$DC,$GH87+37),"")</f>
      </c>
      <c r="EQ87">
        <f>IF($GI87&gt;=38,INDEX($DC:$DC,$GH87+38),"")</f>
      </c>
      <c r="ER87">
        <f>IF($GI87&gt;=39,INDEX($DC:$DC,$GH87+39),"")</f>
      </c>
      <c r="ES87">
        <f>IF($GI87&gt;=40,INDEX($DC:$DC,$GH87+40),"")</f>
      </c>
      <c r="ET87">
        <f>IF($GI87&gt;=1,INDEX($DD:$DD,$GH87+1),"")</f>
      </c>
      <c r="EU87">
        <f>IF($GI87&gt;=2,INDEX($DD:$DD,$GH87+2),"")</f>
      </c>
      <c r="EV87">
        <f>IF($GI87&gt;=3,INDEX($DD:$DD,$GH87+3),"")</f>
      </c>
      <c r="EW87">
        <f>IF($GI87&gt;=4,INDEX($DD:$DD,$GH87+4),"")</f>
      </c>
      <c r="EX87">
        <f>IF($GI87&gt;=5,INDEX($DD:$DD,$GH87+5),"")</f>
      </c>
      <c r="EY87">
        <f>IF($GI87&gt;=6,INDEX($DD:$DD,$GH87+6),"")</f>
      </c>
      <c r="EZ87">
        <f>IF($GI87&gt;=7,INDEX($DD:$DD,$GH87+7),"")</f>
      </c>
      <c r="FA87">
        <f>IF($GI87&gt;=8,INDEX($DD:$DD,$GH87+8),"")</f>
      </c>
      <c r="FB87">
        <f>IF($GI87&gt;=9,INDEX($DD:$DD,$GH87+9),"")</f>
      </c>
      <c r="FC87">
        <f>IF($GI87&gt;=10,INDEX($DD:$DD,$GH87+10),"")</f>
      </c>
      <c r="FD87">
        <f>IF($GI87&gt;=11,INDEX($DD:$DD,$GH87+11),"")</f>
      </c>
      <c r="FE87">
        <f>IF($GI87&gt;=12,INDEX($DD:$DD,$GH87+12),"")</f>
      </c>
      <c r="FF87">
        <f>IF($GI87&gt;=13,INDEX($DD:$DD,$GH87+13),"")</f>
      </c>
      <c r="FG87">
        <f>IF($GI87&gt;=14,INDEX($DD:$DD,$GH87+14),"")</f>
      </c>
      <c r="FH87">
        <f>IF($GI87&gt;=15,INDEX($DD:$DD,$GH87+15),"")</f>
      </c>
      <c r="FI87">
        <f>IF($GI87&gt;=16,INDEX($DD:$DD,$GH87+16),"")</f>
      </c>
      <c r="FJ87">
        <f>IF($GI87&gt;=17,INDEX($DD:$DD,$GH87+17),"")</f>
      </c>
      <c r="FK87">
        <f>IF($GI87&gt;=18,INDEX($DD:$DD,$GH87+18),"")</f>
      </c>
      <c r="FL87">
        <f>IF($GI87&gt;=19,INDEX($DD:$DD,$GH87+19),"")</f>
      </c>
      <c r="FM87">
        <f>IF($GI87&gt;=20,INDEX($DD:$DD,$GH87+20),"")</f>
      </c>
      <c r="FN87">
        <f>IF($GI87&gt;=21,INDEX($DD:$DD,$GH87+21),"")</f>
      </c>
      <c r="FO87">
        <f>IF($GI87&gt;=22,INDEX($DD:$DD,$GH87+22),"")</f>
      </c>
      <c r="FP87">
        <f>IF($GI87&gt;=23,INDEX($DD:$DD,$GH87+23),"")</f>
      </c>
      <c r="FQ87">
        <f>IF($GI87&gt;=24,INDEX($DD:$DD,$GH87+24),"")</f>
      </c>
      <c r="FR87">
        <f>IF($GI87&gt;=25,INDEX($DD:$DD,$GH87+25),"")</f>
      </c>
      <c r="FS87">
        <f>IF($GI87&gt;=26,INDEX($DD:$DD,$GH87+26),"")</f>
      </c>
      <c r="FT87">
        <f>IF($GI87&gt;=27,INDEX($DD:$DD,$GH87+27),"")</f>
      </c>
      <c r="FU87">
        <f>IF($GI87&gt;=28,INDEX($DD:$DD,$GH87+28),"")</f>
      </c>
      <c r="FV87">
        <f>IF($GI87&gt;=29,INDEX($DD:$DD,$GH87+29),"")</f>
      </c>
      <c r="FW87">
        <f>IF($GI87&gt;=30,INDEX($DD:$DD,$GH87+30),"")</f>
      </c>
      <c r="FX87">
        <f>IF($GI87&gt;=31,INDEX($DD:$DD,$GH87+31),"")</f>
      </c>
      <c r="FY87">
        <f>IF($GI87&gt;=32,INDEX($DD:$DD,$GH87+32),"")</f>
      </c>
      <c r="FZ87">
        <f>IF($GI87&gt;=33,INDEX($DD:$DD,$GH87+33),"")</f>
      </c>
      <c r="GA87">
        <f>IF($GI87&gt;=34,INDEX($DD:$DD,$GH87+34),"")</f>
      </c>
      <c r="GB87">
        <f>IF($GI87&gt;=35,INDEX($DD:$DD,$GH87+35),"")</f>
      </c>
      <c r="GC87">
        <f>IF($GI87&gt;=36,INDEX($DD:$DD,$GH87+36),"")</f>
      </c>
      <c r="GD87">
        <f>IF($GI87&gt;=37,INDEX($DD:$DD,$GH87+37),"")</f>
      </c>
      <c r="GE87">
        <f>IF($GI87&gt;=38,INDEX($DD:$DD,$GH87+38),"")</f>
      </c>
      <c r="GF87">
        <f>IF($GI87&gt;=39,INDEX($DD:$DD,$GH87+39),"")</f>
      </c>
      <c r="GG87">
        <f>IF($GI87&gt;=40,INDEX($DD:$DD,$GH87+40),"")</f>
      </c>
      <c r="GH87">
        <f>IFERROR(MATCH($DB87,$DC$2:$DC$148,0)+1,0)</f>
      </c>
      <c r="GI87">
        <f>IFERROR(INDEX($DE$2:$DE$148,MATCH($DB87,$DC$2:$DC$148,0)),0)</f>
      </c>
      <c r="GJ87">
        <f>IFERROR(MATCH($S87,$DF$87:$ES$87,0),0)</f>
      </c>
      <c r="GK87">
        <f>IF($GJ87&gt;0,INDEX($ET$87:$GG$87,$GJ87),"")</f>
      </c>
      <c r="GL87" t="s">
        <v>455</v>
      </c>
      <c r="GN87">
        <f>IF($IW87&gt;=1,INDEX($GL:$GL,$IV87+1),"")</f>
      </c>
      <c r="GO87">
        <f>IF($IW87&gt;=2,INDEX($GL:$GL,$IV87+2),"")</f>
      </c>
      <c r="GP87">
        <f>IF($IW87&gt;=3,INDEX($GL:$GL,$IV87+3),"")</f>
      </c>
      <c r="GQ87">
        <f>IF($IW87&gt;=4,INDEX($GL:$GL,$IV87+4),"")</f>
      </c>
      <c r="GR87">
        <f>IF($IW87&gt;=5,INDEX($GL:$GL,$IV87+5),"")</f>
      </c>
      <c r="GS87">
        <f>IF($IW87&gt;=6,INDEX($GL:$GL,$IV87+6),"")</f>
      </c>
      <c r="GT87">
        <f>IF($IW87&gt;=7,INDEX($GL:$GL,$IV87+7),"")</f>
      </c>
      <c r="GU87">
        <f>IF($IW87&gt;=8,INDEX($GL:$GL,$IV87+8),"")</f>
      </c>
      <c r="GV87">
        <f>IF($IW87&gt;=9,INDEX($GL:$GL,$IV87+9),"")</f>
      </c>
      <c r="GW87">
        <f>IF($IW87&gt;=10,INDEX($GL:$GL,$IV87+10),"")</f>
      </c>
      <c r="GX87">
        <f>IF($IW87&gt;=11,INDEX($GL:$GL,$IV87+11),"")</f>
      </c>
      <c r="GY87">
        <f>IF($IW87&gt;=12,INDEX($GL:$GL,$IV87+12),"")</f>
      </c>
      <c r="GZ87">
        <f>IF($IW87&gt;=13,INDEX($GL:$GL,$IV87+13),"")</f>
      </c>
      <c r="HA87">
        <f>IF($IW87&gt;=14,INDEX($GL:$GL,$IV87+14),"")</f>
      </c>
      <c r="HB87">
        <f>IF($IW87&gt;=15,INDEX($GL:$GL,$IV87+15),"")</f>
      </c>
      <c r="HC87">
        <f>IF($IW87&gt;=16,INDEX($GL:$GL,$IV87+16),"")</f>
      </c>
      <c r="HD87">
        <f>IF($IW87&gt;=17,INDEX($GL:$GL,$IV87+17),"")</f>
      </c>
      <c r="HE87">
        <f>IF($IW87&gt;=18,INDEX($GL:$GL,$IV87+18),"")</f>
      </c>
      <c r="HF87">
        <f>IF($IW87&gt;=19,INDEX($GL:$GL,$IV87+19),"")</f>
      </c>
      <c r="HG87">
        <f>IF($IW87&gt;=20,INDEX($GL:$GL,$IV87+20),"")</f>
      </c>
      <c r="HH87">
        <f>IF($IW87&gt;=21,INDEX($GL:$GL,$IV87+21),"")</f>
      </c>
      <c r="HI87">
        <f>IF($IW87&gt;=22,INDEX($GL:$GL,$IV87+22),"")</f>
      </c>
      <c r="HJ87">
        <f>IF($IW87&gt;=23,INDEX($GL:$GL,$IV87+23),"")</f>
      </c>
      <c r="HK87">
        <f>IF($IW87&gt;=24,INDEX($GL:$GL,$IV87+24),"")</f>
      </c>
      <c r="HL87">
        <f>IF($IW87&gt;=25,INDEX($GL:$GL,$IV87+25),"")</f>
      </c>
      <c r="HM87">
        <f>IF($IW87&gt;=26,INDEX($GL:$GL,$IV87+26),"")</f>
      </c>
      <c r="HN87">
        <f>IF($IW87&gt;=27,INDEX($GL:$GL,$IV87+27),"")</f>
      </c>
      <c r="HO87">
        <f>IF($IW87&gt;=28,INDEX($GL:$GL,$IV87+28),"")</f>
      </c>
      <c r="HP87">
        <f>IF($IW87&gt;=29,INDEX($GL:$GL,$IV87+29),"")</f>
      </c>
      <c r="HQ87">
        <f>IF($IW87&gt;=30,INDEX($GL:$GL,$IV87+30),"")</f>
      </c>
      <c r="HR87">
        <f>IF($IW87&gt;=31,INDEX($GL:$GL,$IV87+31),"")</f>
      </c>
      <c r="HS87">
        <f>IF($IW87&gt;=32,INDEX($GL:$GL,$IV87+32),"")</f>
      </c>
      <c r="HT87">
        <f>IF($IW87&gt;=33,INDEX($GL:$GL,$IV87+33),"")</f>
      </c>
      <c r="HU87">
        <f>IF($IW87&gt;=34,INDEX($GL:$GL,$IV87+34),"")</f>
      </c>
      <c r="HV87">
        <f>IF($IW87&gt;=35,INDEX($GL:$GL,$IV87+35),"")</f>
      </c>
      <c r="HW87">
        <f>IF($IW87&gt;=36,INDEX($GL:$GL,$IV87+36),"")</f>
      </c>
      <c r="HX87">
        <f>IF($IW87&gt;=37,INDEX($GL:$GL,$IV87+37),"")</f>
      </c>
      <c r="HY87">
        <f>IF($IW87&gt;=38,INDEX($GL:$GL,$IV87+38),"")</f>
      </c>
      <c r="HZ87">
        <f>IF($IW87&gt;=39,INDEX($GL:$GL,$IV87+39),"")</f>
      </c>
      <c r="IA87">
        <f>IF($IW87&gt;=40,INDEX($GL:$GL,$IV87+40),"")</f>
      </c>
      <c r="IB87">
        <f>IF($IW87&gt;=41,INDEX($GL:$GL,$IV87+41),"")</f>
      </c>
      <c r="IC87">
        <f>IF($IW87&gt;=42,INDEX($GL:$GL,$IV87+42),"")</f>
      </c>
      <c r="ID87">
        <f>IF($IW87&gt;=43,INDEX($GL:$GL,$IV87+43),"")</f>
      </c>
      <c r="IE87">
        <f>IF($IW87&gt;=44,INDEX($GL:$GL,$IV87+44),"")</f>
      </c>
      <c r="IF87">
        <f>IF($IW87&gt;=45,INDEX($GL:$GL,$IV87+45),"")</f>
      </c>
      <c r="IG87">
        <f>IF($IW87&gt;=46,INDEX($GL:$GL,$IV87+46),"")</f>
      </c>
      <c r="IH87">
        <f>IF($IW87&gt;=47,INDEX($GL:$GL,$IV87+47),"")</f>
      </c>
      <c r="II87">
        <f>IF($IW87&gt;=48,INDEX($GL:$GL,$IV87+48),"")</f>
      </c>
      <c r="IJ87">
        <f>IF($IW87&gt;=49,INDEX($GL:$GL,$IV87+49),"")</f>
      </c>
      <c r="IK87">
        <f>IF($IW87&gt;=50,INDEX($GL:$GL,$IV87+50),"")</f>
      </c>
      <c r="IL87">
        <f>IF($IW87&gt;=51,INDEX($GL:$GL,$IV87+51),"")</f>
      </c>
      <c r="IM87">
        <f>IF($IW87&gt;=52,INDEX($GL:$GL,$IV87+52),"")</f>
      </c>
      <c r="IN87">
        <f>IF($IW87&gt;=53,INDEX($GL:$GL,$IV87+53),"")</f>
      </c>
      <c r="IO87">
        <f>IF($IW87&gt;=54,INDEX($GL:$GL,$IV87+54),"")</f>
      </c>
      <c r="IP87">
        <f>IF($IW87&gt;=55,INDEX($GL:$GL,$IV87+55),"")</f>
      </c>
      <c r="IQ87">
        <f>IF($IW87&gt;=56,INDEX($GL:$GL,$IV87+56),"")</f>
      </c>
      <c r="IR87">
        <f>IF($IW87&gt;=57,INDEX($GL:$GL,$IV87+57),"")</f>
      </c>
      <c r="IS87">
        <f>IF($IW87&gt;=58,INDEX($GL:$GL,$IV87+58),"")</f>
      </c>
      <c r="IT87">
        <f>IF($IW87&gt;=59,INDEX($GL:$GL,$IV87+59),"")</f>
      </c>
      <c r="IU87">
        <f>IF($IW87&gt;=60,INDEX($GL:$GL,$IV87+60),"")</f>
      </c>
      <c r="IV87">
        <f>IFERROR(MATCH($GK87,$GL$2:$GL$324,0)+1,0)</f>
      </c>
      <c r="IW87">
        <f>IFERROR(INDEX($GM$2:$GM$324,MATCH($GK87,$GL$2:$GL$324,0)),0)</f>
      </c>
      <c r="IX87" t="s">
        <v>34</v>
      </c>
      <c r="IY87" t="s">
        <v>34</v>
      </c>
    </row>
    <row r="88" spans="1:259" x14ac:dyDescent="0.25">
      <c r="K88">
        <f>IF(OR($N88="",$J88=""),"",IFERROR($N88/$J88,0))</f>
      </c>
      <c r="L88">
        <f>IF($N88="","",
SUM($M88,$O88,$T88,$P88,$R88)*
(1-IF($U88="",0,VALUE($U88)/100)))</f>
      </c>
      <c r="M88">
        <f>IF($N88="","",$N88)</f>
      </c>
      <c r="O88">
        <f>IF($N88="","",
IF($H88="","",
IF(ISNUMBER(SEARCH("exempt",LOWER($H88))),0,
$N88*(VALUE(SUBSTITUTE($H88,"%",""))/100))))</f>
      </c>
      <c r="V88">
        <f>IFERROR(IF(FIND(" - ",$E88)&gt;0,MID($E88,FIND(" - ",$E88)+3,LEN($E88)),""),"")</f>
      </c>
      <c r="AE88" t="s">
        <v>456</v>
      </c>
      <c r="AJ88">
        <f>IFERROR(LEFT($E88,FIND(" - ",$E88)-1),$E88)</f>
      </c>
      <c r="AK88" t="s">
        <v>109</v>
      </c>
      <c r="AM88">
        <f>IF($CB88&gt;=1,INDEX($AK:$AK,$CA88+1),"")</f>
      </c>
      <c r="AN88">
        <f>IF($CB88&gt;=2,INDEX($AK:$AK,$CA88+2),"")</f>
      </c>
      <c r="AO88">
        <f>IF($CB88&gt;=3,INDEX($AK:$AK,$CA88+3),"")</f>
      </c>
      <c r="AP88">
        <f>IF($CB88&gt;=4,INDEX($AK:$AK,$CA88+4),"")</f>
      </c>
      <c r="AQ88">
        <f>IF($CB88&gt;=5,INDEX($AK:$AK,$CA88+5),"")</f>
      </c>
      <c r="AR88">
        <f>IF($CB88&gt;=6,INDEX($AK:$AK,$CA88+6),"")</f>
      </c>
      <c r="AS88">
        <f>IF($CB88&gt;=7,INDEX($AK:$AK,$CA88+7),"")</f>
      </c>
      <c r="AT88">
        <f>IF($CB88&gt;=8,INDEX($AK:$AK,$CA88+8),"")</f>
      </c>
      <c r="AU88">
        <f>IF($CB88&gt;=9,INDEX($AK:$AK,$CA88+9),"")</f>
      </c>
      <c r="AV88">
        <f>IF($CB88&gt;=10,INDEX($AK:$AK,$CA88+10),"")</f>
      </c>
      <c r="AW88">
        <f>IF($CB88&gt;=11,INDEX($AK:$AK,$CA88+11),"")</f>
      </c>
      <c r="AX88">
        <f>IF($CB88&gt;=12,INDEX($AK:$AK,$CA88+12),"")</f>
      </c>
      <c r="AY88">
        <f>IF($CB88&gt;=13,INDEX($AK:$AK,$CA88+13),"")</f>
      </c>
      <c r="AZ88">
        <f>IF($CB88&gt;=14,INDEX($AK:$AK,$CA88+14),"")</f>
      </c>
      <c r="BA88">
        <f>IF($CB88&gt;=15,INDEX($AK:$AK,$CA88+15),"")</f>
      </c>
      <c r="BB88">
        <f>IF($CB88&gt;=16,INDEX($AK:$AK,$CA88+16),"")</f>
      </c>
      <c r="BC88">
        <f>IF($CB88&gt;=17,INDEX($AK:$AK,$CA88+17),"")</f>
      </c>
      <c r="BD88">
        <f>IF($CB88&gt;=18,INDEX($AK:$AK,$CA88+18),"")</f>
      </c>
      <c r="BE88">
        <f>IF($CB88&gt;=19,INDEX($AK:$AK,$CA88+19),"")</f>
      </c>
      <c r="BF88">
        <f>IF($CB88&gt;=20,INDEX($AK:$AK,$CA88+20),"")</f>
      </c>
      <c r="BG88">
        <f>IF($CB88&gt;=21,INDEX($AK:$AK,$CA88+21),"")</f>
      </c>
      <c r="BH88">
        <f>IF($CB88&gt;=22,INDEX($AK:$AK,$CA88+22),"")</f>
      </c>
      <c r="BI88">
        <f>IF($CB88&gt;=23,INDEX($AK:$AK,$CA88+23),"")</f>
      </c>
      <c r="BJ88">
        <f>IF($CB88&gt;=24,INDEX($AK:$AK,$CA88+24),"")</f>
      </c>
      <c r="BK88">
        <f>IF($CB88&gt;=25,INDEX($AK:$AK,$CA88+25),"")</f>
      </c>
      <c r="BL88">
        <f>IF($CB88&gt;=26,INDEX($AK:$AK,$CA88+26),"")</f>
      </c>
      <c r="BM88">
        <f>IF($CB88&gt;=27,INDEX($AK:$AK,$CA88+27),"")</f>
      </c>
      <c r="BN88">
        <f>IF($CB88&gt;=28,INDEX($AK:$AK,$CA88+28),"")</f>
      </c>
      <c r="BO88">
        <f>IF($CB88&gt;=29,INDEX($AK:$AK,$CA88+29),"")</f>
      </c>
      <c r="BP88">
        <f>IF($CB88&gt;=30,INDEX($AK:$AK,$CA88+30),"")</f>
      </c>
      <c r="BQ88">
        <f>IF($CB88&gt;=31,INDEX($AK:$AK,$CA88+31),"")</f>
      </c>
      <c r="BR88">
        <f>IF($CB88&gt;=32,INDEX($AK:$AK,$CA88+32),"")</f>
      </c>
      <c r="BS88">
        <f>IF($CB88&gt;=33,INDEX($AK:$AK,$CA88+33),"")</f>
      </c>
      <c r="BT88">
        <f>IF($CB88&gt;=34,INDEX($AK:$AK,$CA88+34),"")</f>
      </c>
      <c r="BU88">
        <f>IF($CB88&gt;=35,INDEX($AK:$AK,$CA88+35),"")</f>
      </c>
      <c r="BV88">
        <f>IF($CB88&gt;=36,INDEX($AK:$AK,$CA88+36),"")</f>
      </c>
      <c r="BW88">
        <f>IF($CB88&gt;=37,INDEX($AK:$AK,$CA88+37),"")</f>
      </c>
      <c r="BX88">
        <f>IF($CB88&gt;=38,INDEX($AK:$AK,$CA88+38),"")</f>
      </c>
      <c r="BY88">
        <f>IF($CB88&gt;=39,INDEX($AK:$AK,$CA88+39),"")</f>
      </c>
      <c r="BZ88">
        <f>IF($CB88&gt;=40,INDEX($AK:$AK,$CA88+40),"")</f>
      </c>
      <c r="CA88">
        <f>IFERROR(MATCH($AJ88,$AK$2:$AK$134,0)+1,0)</f>
      </c>
      <c r="CB88">
        <f>IFERROR(INDEX($AL$2:$AL$134,MATCH($AJ88,$AK$2:$AK$134,0)),0)</f>
      </c>
      <c r="CC88">
        <f>IFERROR(LEFT($F88,FIND(" - ",$F88)-1),$F88)</f>
      </c>
      <c r="CD88" t="s">
        <v>212</v>
      </c>
      <c r="CF88">
        <f>IF($DA88&gt;=1,INDEX($CD:$CD,$CZ88+1),"")</f>
      </c>
      <c r="CG88">
        <f>IF($DA88&gt;=2,INDEX($CD:$CD,$CZ88+2),"")</f>
      </c>
      <c r="CH88">
        <f>IF($DA88&gt;=3,INDEX($CD:$CD,$CZ88+3),"")</f>
      </c>
      <c r="CI88">
        <f>IF($DA88&gt;=4,INDEX($CD:$CD,$CZ88+4),"")</f>
      </c>
      <c r="CJ88">
        <f>IF($DA88&gt;=5,INDEX($CD:$CD,$CZ88+5),"")</f>
      </c>
      <c r="CK88">
        <f>IF($DA88&gt;=6,INDEX($CD:$CD,$CZ88+6),"")</f>
      </c>
      <c r="CL88">
        <f>IF($DA88&gt;=7,INDEX($CD:$CD,$CZ88+7),"")</f>
      </c>
      <c r="CM88">
        <f>IF($DA88&gt;=8,INDEX($CD:$CD,$CZ88+8),"")</f>
      </c>
      <c r="CN88">
        <f>IF($DA88&gt;=9,INDEX($CD:$CD,$CZ88+9),"")</f>
      </c>
      <c r="CO88">
        <f>IF($DA88&gt;=10,INDEX($CD:$CD,$CZ88+10),"")</f>
      </c>
      <c r="CP88">
        <f>IF($DA88&gt;=11,INDEX($CD:$CD,$CZ88+11),"")</f>
      </c>
      <c r="CQ88">
        <f>IF($DA88&gt;=12,INDEX($CD:$CD,$CZ88+12),"")</f>
      </c>
      <c r="CR88">
        <f>IF($DA88&gt;=13,INDEX($CD:$CD,$CZ88+13),"")</f>
      </c>
      <c r="CS88">
        <f>IF($DA88&gt;=14,INDEX($CD:$CD,$CZ88+14),"")</f>
      </c>
      <c r="CT88">
        <f>IF($DA88&gt;=15,INDEX($CD:$CD,$CZ88+15),"")</f>
      </c>
      <c r="CU88">
        <f>IF($DA88&gt;=16,INDEX($CD:$CD,$CZ88+16),"")</f>
      </c>
      <c r="CV88">
        <f>IF($DA88&gt;=17,INDEX($CD:$CD,$CZ88+17),"")</f>
      </c>
      <c r="CW88">
        <f>IF($DA88&gt;=18,INDEX($CD:$CD,$CZ88+18),"")</f>
      </c>
      <c r="CX88">
        <f>IF($DA88&gt;=19,INDEX($CD:$CD,$CZ88+19),"")</f>
      </c>
      <c r="CY88">
        <f>IF($DA88&gt;=20,INDEX($CD:$CD,$CZ88+20),"")</f>
      </c>
      <c r="CZ88">
        <f>IFERROR(MATCH($CC88,$CD$2:$CD$263,0)+1,0)</f>
      </c>
      <c r="DA88">
        <f>IFERROR(INDEX($CE$2:$CE$263,MATCH($CC88,$CD$2:$CD$263,0)),0)</f>
      </c>
      <c r="DB88">
        <f>IFERROR(INDEX($AI:$AI,MATCH($H88,$AH:$AH,0))&amp;"","")</f>
      </c>
      <c r="DC88" t="s">
        <v>245</v>
      </c>
      <c r="DE88">
        <v>1</v>
      </c>
      <c r="DF88">
        <f>IF($GI88&gt;=1,INDEX($DC:$DC,$GH88+1),"")</f>
      </c>
      <c r="DG88">
        <f>IF($GI88&gt;=2,INDEX($DC:$DC,$GH88+2),"")</f>
      </c>
      <c r="DH88">
        <f>IF($GI88&gt;=3,INDEX($DC:$DC,$GH88+3),"")</f>
      </c>
      <c r="DI88">
        <f>IF($GI88&gt;=4,INDEX($DC:$DC,$GH88+4),"")</f>
      </c>
      <c r="DJ88">
        <f>IF($GI88&gt;=5,INDEX($DC:$DC,$GH88+5),"")</f>
      </c>
      <c r="DK88">
        <f>IF($GI88&gt;=6,INDEX($DC:$DC,$GH88+6),"")</f>
      </c>
      <c r="DL88">
        <f>IF($GI88&gt;=7,INDEX($DC:$DC,$GH88+7),"")</f>
      </c>
      <c r="DM88">
        <f>IF($GI88&gt;=8,INDEX($DC:$DC,$GH88+8),"")</f>
      </c>
      <c r="DN88">
        <f>IF($GI88&gt;=9,INDEX($DC:$DC,$GH88+9),"")</f>
      </c>
      <c r="DO88">
        <f>IF($GI88&gt;=10,INDEX($DC:$DC,$GH88+10),"")</f>
      </c>
      <c r="DP88">
        <f>IF($GI88&gt;=11,INDEX($DC:$DC,$GH88+11),"")</f>
      </c>
      <c r="DQ88">
        <f>IF($GI88&gt;=12,INDEX($DC:$DC,$GH88+12),"")</f>
      </c>
      <c r="DR88">
        <f>IF($GI88&gt;=13,INDEX($DC:$DC,$GH88+13),"")</f>
      </c>
      <c r="DS88">
        <f>IF($GI88&gt;=14,INDEX($DC:$DC,$GH88+14),"")</f>
      </c>
      <c r="DT88">
        <f>IF($GI88&gt;=15,INDEX($DC:$DC,$GH88+15),"")</f>
      </c>
      <c r="DU88">
        <f>IF($GI88&gt;=16,INDEX($DC:$DC,$GH88+16),"")</f>
      </c>
      <c r="DV88">
        <f>IF($GI88&gt;=17,INDEX($DC:$DC,$GH88+17),"")</f>
      </c>
      <c r="DW88">
        <f>IF($GI88&gt;=18,INDEX($DC:$DC,$GH88+18),"")</f>
      </c>
      <c r="DX88">
        <f>IF($GI88&gt;=19,INDEX($DC:$DC,$GH88+19),"")</f>
      </c>
      <c r="DY88">
        <f>IF($GI88&gt;=20,INDEX($DC:$DC,$GH88+20),"")</f>
      </c>
      <c r="DZ88">
        <f>IF($GI88&gt;=21,INDEX($DC:$DC,$GH88+21),"")</f>
      </c>
      <c r="EA88">
        <f>IF($GI88&gt;=22,INDEX($DC:$DC,$GH88+22),"")</f>
      </c>
      <c r="EB88">
        <f>IF($GI88&gt;=23,INDEX($DC:$DC,$GH88+23),"")</f>
      </c>
      <c r="EC88">
        <f>IF($GI88&gt;=24,INDEX($DC:$DC,$GH88+24),"")</f>
      </c>
      <c r="ED88">
        <f>IF($GI88&gt;=25,INDEX($DC:$DC,$GH88+25),"")</f>
      </c>
      <c r="EE88">
        <f>IF($GI88&gt;=26,INDEX($DC:$DC,$GH88+26),"")</f>
      </c>
      <c r="EF88">
        <f>IF($GI88&gt;=27,INDEX($DC:$DC,$GH88+27),"")</f>
      </c>
      <c r="EG88">
        <f>IF($GI88&gt;=28,INDEX($DC:$DC,$GH88+28),"")</f>
      </c>
      <c r="EH88">
        <f>IF($GI88&gt;=29,INDEX($DC:$DC,$GH88+29),"")</f>
      </c>
      <c r="EI88">
        <f>IF($GI88&gt;=30,INDEX($DC:$DC,$GH88+30),"")</f>
      </c>
      <c r="EJ88">
        <f>IF($GI88&gt;=31,INDEX($DC:$DC,$GH88+31),"")</f>
      </c>
      <c r="EK88">
        <f>IF($GI88&gt;=32,INDEX($DC:$DC,$GH88+32),"")</f>
      </c>
      <c r="EL88">
        <f>IF($GI88&gt;=33,INDEX($DC:$DC,$GH88+33),"")</f>
      </c>
      <c r="EM88">
        <f>IF($GI88&gt;=34,INDEX($DC:$DC,$GH88+34),"")</f>
      </c>
      <c r="EN88">
        <f>IF($GI88&gt;=35,INDEX($DC:$DC,$GH88+35),"")</f>
      </c>
      <c r="EO88">
        <f>IF($GI88&gt;=36,INDEX($DC:$DC,$GH88+36),"")</f>
      </c>
      <c r="EP88">
        <f>IF($GI88&gt;=37,INDEX($DC:$DC,$GH88+37),"")</f>
      </c>
      <c r="EQ88">
        <f>IF($GI88&gt;=38,INDEX($DC:$DC,$GH88+38),"")</f>
      </c>
      <c r="ER88">
        <f>IF($GI88&gt;=39,INDEX($DC:$DC,$GH88+39),"")</f>
      </c>
      <c r="ES88">
        <f>IF($GI88&gt;=40,INDEX($DC:$DC,$GH88+40),"")</f>
      </c>
      <c r="ET88">
        <f>IF($GI88&gt;=1,INDEX($DD:$DD,$GH88+1),"")</f>
      </c>
      <c r="EU88">
        <f>IF($GI88&gt;=2,INDEX($DD:$DD,$GH88+2),"")</f>
      </c>
      <c r="EV88">
        <f>IF($GI88&gt;=3,INDEX($DD:$DD,$GH88+3),"")</f>
      </c>
      <c r="EW88">
        <f>IF($GI88&gt;=4,INDEX($DD:$DD,$GH88+4),"")</f>
      </c>
      <c r="EX88">
        <f>IF($GI88&gt;=5,INDEX($DD:$DD,$GH88+5),"")</f>
      </c>
      <c r="EY88">
        <f>IF($GI88&gt;=6,INDEX($DD:$DD,$GH88+6),"")</f>
      </c>
      <c r="EZ88">
        <f>IF($GI88&gt;=7,INDEX($DD:$DD,$GH88+7),"")</f>
      </c>
      <c r="FA88">
        <f>IF($GI88&gt;=8,INDEX($DD:$DD,$GH88+8),"")</f>
      </c>
      <c r="FB88">
        <f>IF($GI88&gt;=9,INDEX($DD:$DD,$GH88+9),"")</f>
      </c>
      <c r="FC88">
        <f>IF($GI88&gt;=10,INDEX($DD:$DD,$GH88+10),"")</f>
      </c>
      <c r="FD88">
        <f>IF($GI88&gt;=11,INDEX($DD:$DD,$GH88+11),"")</f>
      </c>
      <c r="FE88">
        <f>IF($GI88&gt;=12,INDEX($DD:$DD,$GH88+12),"")</f>
      </c>
      <c r="FF88">
        <f>IF($GI88&gt;=13,INDEX($DD:$DD,$GH88+13),"")</f>
      </c>
      <c r="FG88">
        <f>IF($GI88&gt;=14,INDEX($DD:$DD,$GH88+14),"")</f>
      </c>
      <c r="FH88">
        <f>IF($GI88&gt;=15,INDEX($DD:$DD,$GH88+15),"")</f>
      </c>
      <c r="FI88">
        <f>IF($GI88&gt;=16,INDEX($DD:$DD,$GH88+16),"")</f>
      </c>
      <c r="FJ88">
        <f>IF($GI88&gt;=17,INDEX($DD:$DD,$GH88+17),"")</f>
      </c>
      <c r="FK88">
        <f>IF($GI88&gt;=18,INDEX($DD:$DD,$GH88+18),"")</f>
      </c>
      <c r="FL88">
        <f>IF($GI88&gt;=19,INDEX($DD:$DD,$GH88+19),"")</f>
      </c>
      <c r="FM88">
        <f>IF($GI88&gt;=20,INDEX($DD:$DD,$GH88+20),"")</f>
      </c>
      <c r="FN88">
        <f>IF($GI88&gt;=21,INDEX($DD:$DD,$GH88+21),"")</f>
      </c>
      <c r="FO88">
        <f>IF($GI88&gt;=22,INDEX($DD:$DD,$GH88+22),"")</f>
      </c>
      <c r="FP88">
        <f>IF($GI88&gt;=23,INDEX($DD:$DD,$GH88+23),"")</f>
      </c>
      <c r="FQ88">
        <f>IF($GI88&gt;=24,INDEX($DD:$DD,$GH88+24),"")</f>
      </c>
      <c r="FR88">
        <f>IF($GI88&gt;=25,INDEX($DD:$DD,$GH88+25),"")</f>
      </c>
      <c r="FS88">
        <f>IF($GI88&gt;=26,INDEX($DD:$DD,$GH88+26),"")</f>
      </c>
      <c r="FT88">
        <f>IF($GI88&gt;=27,INDEX($DD:$DD,$GH88+27),"")</f>
      </c>
      <c r="FU88">
        <f>IF($GI88&gt;=28,INDEX($DD:$DD,$GH88+28),"")</f>
      </c>
      <c r="FV88">
        <f>IF($GI88&gt;=29,INDEX($DD:$DD,$GH88+29),"")</f>
      </c>
      <c r="FW88">
        <f>IF($GI88&gt;=30,INDEX($DD:$DD,$GH88+30),"")</f>
      </c>
      <c r="FX88">
        <f>IF($GI88&gt;=31,INDEX($DD:$DD,$GH88+31),"")</f>
      </c>
      <c r="FY88">
        <f>IF($GI88&gt;=32,INDEX($DD:$DD,$GH88+32),"")</f>
      </c>
      <c r="FZ88">
        <f>IF($GI88&gt;=33,INDEX($DD:$DD,$GH88+33),"")</f>
      </c>
      <c r="GA88">
        <f>IF($GI88&gt;=34,INDEX($DD:$DD,$GH88+34),"")</f>
      </c>
      <c r="GB88">
        <f>IF($GI88&gt;=35,INDEX($DD:$DD,$GH88+35),"")</f>
      </c>
      <c r="GC88">
        <f>IF($GI88&gt;=36,INDEX($DD:$DD,$GH88+36),"")</f>
      </c>
      <c r="GD88">
        <f>IF($GI88&gt;=37,INDEX($DD:$DD,$GH88+37),"")</f>
      </c>
      <c r="GE88">
        <f>IF($GI88&gt;=38,INDEX($DD:$DD,$GH88+38),"")</f>
      </c>
      <c r="GF88">
        <f>IF($GI88&gt;=39,INDEX($DD:$DD,$GH88+39),"")</f>
      </c>
      <c r="GG88">
        <f>IF($GI88&gt;=40,INDEX($DD:$DD,$GH88+40),"")</f>
      </c>
      <c r="GH88">
        <f>IFERROR(MATCH($DB88,$DC$2:$DC$148,0)+1,0)</f>
      </c>
      <c r="GI88">
        <f>IFERROR(INDEX($DE$2:$DE$148,MATCH($DB88,$DC$2:$DC$148,0)),0)</f>
      </c>
      <c r="GJ88">
        <f>IFERROR(MATCH($S88,$DF$88:$ES$88,0),0)</f>
      </c>
      <c r="GK88">
        <f>IF($GJ88&gt;0,INDEX($ET$88:$GG$88,$GJ88),"")</f>
      </c>
      <c r="GL88" t="s">
        <v>457</v>
      </c>
      <c r="GN88">
        <f>IF($IW88&gt;=1,INDEX($GL:$GL,$IV88+1),"")</f>
      </c>
      <c r="GO88">
        <f>IF($IW88&gt;=2,INDEX($GL:$GL,$IV88+2),"")</f>
      </c>
      <c r="GP88">
        <f>IF($IW88&gt;=3,INDEX($GL:$GL,$IV88+3),"")</f>
      </c>
      <c r="GQ88">
        <f>IF($IW88&gt;=4,INDEX($GL:$GL,$IV88+4),"")</f>
      </c>
      <c r="GR88">
        <f>IF($IW88&gt;=5,INDEX($GL:$GL,$IV88+5),"")</f>
      </c>
      <c r="GS88">
        <f>IF($IW88&gt;=6,INDEX($GL:$GL,$IV88+6),"")</f>
      </c>
      <c r="GT88">
        <f>IF($IW88&gt;=7,INDEX($GL:$GL,$IV88+7),"")</f>
      </c>
      <c r="GU88">
        <f>IF($IW88&gt;=8,INDEX($GL:$GL,$IV88+8),"")</f>
      </c>
      <c r="GV88">
        <f>IF($IW88&gt;=9,INDEX($GL:$GL,$IV88+9),"")</f>
      </c>
      <c r="GW88">
        <f>IF($IW88&gt;=10,INDEX($GL:$GL,$IV88+10),"")</f>
      </c>
      <c r="GX88">
        <f>IF($IW88&gt;=11,INDEX($GL:$GL,$IV88+11),"")</f>
      </c>
      <c r="GY88">
        <f>IF($IW88&gt;=12,INDEX($GL:$GL,$IV88+12),"")</f>
      </c>
      <c r="GZ88">
        <f>IF($IW88&gt;=13,INDEX($GL:$GL,$IV88+13),"")</f>
      </c>
      <c r="HA88">
        <f>IF($IW88&gt;=14,INDEX($GL:$GL,$IV88+14),"")</f>
      </c>
      <c r="HB88">
        <f>IF($IW88&gt;=15,INDEX($GL:$GL,$IV88+15),"")</f>
      </c>
      <c r="HC88">
        <f>IF($IW88&gt;=16,INDEX($GL:$GL,$IV88+16),"")</f>
      </c>
      <c r="HD88">
        <f>IF($IW88&gt;=17,INDEX($GL:$GL,$IV88+17),"")</f>
      </c>
      <c r="HE88">
        <f>IF($IW88&gt;=18,INDEX($GL:$GL,$IV88+18),"")</f>
      </c>
      <c r="HF88">
        <f>IF($IW88&gt;=19,INDEX($GL:$GL,$IV88+19),"")</f>
      </c>
      <c r="HG88">
        <f>IF($IW88&gt;=20,INDEX($GL:$GL,$IV88+20),"")</f>
      </c>
      <c r="HH88">
        <f>IF($IW88&gt;=21,INDEX($GL:$GL,$IV88+21),"")</f>
      </c>
      <c r="HI88">
        <f>IF($IW88&gt;=22,INDEX($GL:$GL,$IV88+22),"")</f>
      </c>
      <c r="HJ88">
        <f>IF($IW88&gt;=23,INDEX($GL:$GL,$IV88+23),"")</f>
      </c>
      <c r="HK88">
        <f>IF($IW88&gt;=24,INDEX($GL:$GL,$IV88+24),"")</f>
      </c>
      <c r="HL88">
        <f>IF($IW88&gt;=25,INDEX($GL:$GL,$IV88+25),"")</f>
      </c>
      <c r="HM88">
        <f>IF($IW88&gt;=26,INDEX($GL:$GL,$IV88+26),"")</f>
      </c>
      <c r="HN88">
        <f>IF($IW88&gt;=27,INDEX($GL:$GL,$IV88+27),"")</f>
      </c>
      <c r="HO88">
        <f>IF($IW88&gt;=28,INDEX($GL:$GL,$IV88+28),"")</f>
      </c>
      <c r="HP88">
        <f>IF($IW88&gt;=29,INDEX($GL:$GL,$IV88+29),"")</f>
      </c>
      <c r="HQ88">
        <f>IF($IW88&gt;=30,INDEX($GL:$GL,$IV88+30),"")</f>
      </c>
      <c r="HR88">
        <f>IF($IW88&gt;=31,INDEX($GL:$GL,$IV88+31),"")</f>
      </c>
      <c r="HS88">
        <f>IF($IW88&gt;=32,INDEX($GL:$GL,$IV88+32),"")</f>
      </c>
      <c r="HT88">
        <f>IF($IW88&gt;=33,INDEX($GL:$GL,$IV88+33),"")</f>
      </c>
      <c r="HU88">
        <f>IF($IW88&gt;=34,INDEX($GL:$GL,$IV88+34),"")</f>
      </c>
      <c r="HV88">
        <f>IF($IW88&gt;=35,INDEX($GL:$GL,$IV88+35),"")</f>
      </c>
      <c r="HW88">
        <f>IF($IW88&gt;=36,INDEX($GL:$GL,$IV88+36),"")</f>
      </c>
      <c r="HX88">
        <f>IF($IW88&gt;=37,INDEX($GL:$GL,$IV88+37),"")</f>
      </c>
      <c r="HY88">
        <f>IF($IW88&gt;=38,INDEX($GL:$GL,$IV88+38),"")</f>
      </c>
      <c r="HZ88">
        <f>IF($IW88&gt;=39,INDEX($GL:$GL,$IV88+39),"")</f>
      </c>
      <c r="IA88">
        <f>IF($IW88&gt;=40,INDEX($GL:$GL,$IV88+40),"")</f>
      </c>
      <c r="IB88">
        <f>IF($IW88&gt;=41,INDEX($GL:$GL,$IV88+41),"")</f>
      </c>
      <c r="IC88">
        <f>IF($IW88&gt;=42,INDEX($GL:$GL,$IV88+42),"")</f>
      </c>
      <c r="ID88">
        <f>IF($IW88&gt;=43,INDEX($GL:$GL,$IV88+43),"")</f>
      </c>
      <c r="IE88">
        <f>IF($IW88&gt;=44,INDEX($GL:$GL,$IV88+44),"")</f>
      </c>
      <c r="IF88">
        <f>IF($IW88&gt;=45,INDEX($GL:$GL,$IV88+45),"")</f>
      </c>
      <c r="IG88">
        <f>IF($IW88&gt;=46,INDEX($GL:$GL,$IV88+46),"")</f>
      </c>
      <c r="IH88">
        <f>IF($IW88&gt;=47,INDEX($GL:$GL,$IV88+47),"")</f>
      </c>
      <c r="II88">
        <f>IF($IW88&gt;=48,INDEX($GL:$GL,$IV88+48),"")</f>
      </c>
      <c r="IJ88">
        <f>IF($IW88&gt;=49,INDEX($GL:$GL,$IV88+49),"")</f>
      </c>
      <c r="IK88">
        <f>IF($IW88&gt;=50,INDEX($GL:$GL,$IV88+50),"")</f>
      </c>
      <c r="IL88">
        <f>IF($IW88&gt;=51,INDEX($GL:$GL,$IV88+51),"")</f>
      </c>
      <c r="IM88">
        <f>IF($IW88&gt;=52,INDEX($GL:$GL,$IV88+52),"")</f>
      </c>
      <c r="IN88">
        <f>IF($IW88&gt;=53,INDEX($GL:$GL,$IV88+53),"")</f>
      </c>
      <c r="IO88">
        <f>IF($IW88&gt;=54,INDEX($GL:$GL,$IV88+54),"")</f>
      </c>
      <c r="IP88">
        <f>IF($IW88&gt;=55,INDEX($GL:$GL,$IV88+55),"")</f>
      </c>
      <c r="IQ88">
        <f>IF($IW88&gt;=56,INDEX($GL:$GL,$IV88+56),"")</f>
      </c>
      <c r="IR88">
        <f>IF($IW88&gt;=57,INDEX($GL:$GL,$IV88+57),"")</f>
      </c>
      <c r="IS88">
        <f>IF($IW88&gt;=58,INDEX($GL:$GL,$IV88+58),"")</f>
      </c>
      <c r="IT88">
        <f>IF($IW88&gt;=59,INDEX($GL:$GL,$IV88+59),"")</f>
      </c>
      <c r="IU88">
        <f>IF($IW88&gt;=60,INDEX($GL:$GL,$IV88+60),"")</f>
      </c>
      <c r="IV88">
        <f>IFERROR(MATCH($GK88,$GL$2:$GL$324,0)+1,0)</f>
      </c>
      <c r="IW88">
        <f>IFERROR(INDEX($GM$2:$GM$324,MATCH($GK88,$GL$2:$GL$324,0)),0)</f>
      </c>
      <c r="IX88" t="s">
        <v>34</v>
      </c>
      <c r="IY88" t="s">
        <v>34</v>
      </c>
    </row>
    <row r="89" spans="1:259" x14ac:dyDescent="0.25">
      <c r="K89">
        <f>IF(OR($N89="",$J89=""),"",IFERROR($N89/$J89,0))</f>
      </c>
      <c r="L89">
        <f>IF($N89="","",
SUM($M89,$O89,$T89,$P89,$R89)*
(1-IF($U89="",0,VALUE($U89)/100)))</f>
      </c>
      <c r="M89">
        <f>IF($N89="","",$N89)</f>
      </c>
      <c r="O89">
        <f>IF($N89="","",
IF($H89="","",
IF(ISNUMBER(SEARCH("exempt",LOWER($H89))),0,
$N89*(VALUE(SUBSTITUTE($H89,"%",""))/100))))</f>
      </c>
      <c r="V89">
        <f>IFERROR(IF(FIND(" - ",$E89)&gt;0,MID($E89,FIND(" - ",$E89)+3,LEN($E89)),""),"")</f>
      </c>
      <c r="AE89" t="s">
        <v>458</v>
      </c>
      <c r="AJ89">
        <f>IFERROR(LEFT($E89,FIND(" - ",$E89)-1),$E89)</f>
      </c>
      <c r="AK89" t="s">
        <v>156</v>
      </c>
      <c r="AM89">
        <f>IF($CB89&gt;=1,INDEX($AK:$AK,$CA89+1),"")</f>
      </c>
      <c r="AN89">
        <f>IF($CB89&gt;=2,INDEX($AK:$AK,$CA89+2),"")</f>
      </c>
      <c r="AO89">
        <f>IF($CB89&gt;=3,INDEX($AK:$AK,$CA89+3),"")</f>
      </c>
      <c r="AP89">
        <f>IF($CB89&gt;=4,INDEX($AK:$AK,$CA89+4),"")</f>
      </c>
      <c r="AQ89">
        <f>IF($CB89&gt;=5,INDEX($AK:$AK,$CA89+5),"")</f>
      </c>
      <c r="AR89">
        <f>IF($CB89&gt;=6,INDEX($AK:$AK,$CA89+6),"")</f>
      </c>
      <c r="AS89">
        <f>IF($CB89&gt;=7,INDEX($AK:$AK,$CA89+7),"")</f>
      </c>
      <c r="AT89">
        <f>IF($CB89&gt;=8,INDEX($AK:$AK,$CA89+8),"")</f>
      </c>
      <c r="AU89">
        <f>IF($CB89&gt;=9,INDEX($AK:$AK,$CA89+9),"")</f>
      </c>
      <c r="AV89">
        <f>IF($CB89&gt;=10,INDEX($AK:$AK,$CA89+10),"")</f>
      </c>
      <c r="AW89">
        <f>IF($CB89&gt;=11,INDEX($AK:$AK,$CA89+11),"")</f>
      </c>
      <c r="AX89">
        <f>IF($CB89&gt;=12,INDEX($AK:$AK,$CA89+12),"")</f>
      </c>
      <c r="AY89">
        <f>IF($CB89&gt;=13,INDEX($AK:$AK,$CA89+13),"")</f>
      </c>
      <c r="AZ89">
        <f>IF($CB89&gt;=14,INDEX($AK:$AK,$CA89+14),"")</f>
      </c>
      <c r="BA89">
        <f>IF($CB89&gt;=15,INDEX($AK:$AK,$CA89+15),"")</f>
      </c>
      <c r="BB89">
        <f>IF($CB89&gt;=16,INDEX($AK:$AK,$CA89+16),"")</f>
      </c>
      <c r="BC89">
        <f>IF($CB89&gt;=17,INDEX($AK:$AK,$CA89+17),"")</f>
      </c>
      <c r="BD89">
        <f>IF($CB89&gt;=18,INDEX($AK:$AK,$CA89+18),"")</f>
      </c>
      <c r="BE89">
        <f>IF($CB89&gt;=19,INDEX($AK:$AK,$CA89+19),"")</f>
      </c>
      <c r="BF89">
        <f>IF($CB89&gt;=20,INDEX($AK:$AK,$CA89+20),"")</f>
      </c>
      <c r="BG89">
        <f>IF($CB89&gt;=21,INDEX($AK:$AK,$CA89+21),"")</f>
      </c>
      <c r="BH89">
        <f>IF($CB89&gt;=22,INDEX($AK:$AK,$CA89+22),"")</f>
      </c>
      <c r="BI89">
        <f>IF($CB89&gt;=23,INDEX($AK:$AK,$CA89+23),"")</f>
      </c>
      <c r="BJ89">
        <f>IF($CB89&gt;=24,INDEX($AK:$AK,$CA89+24),"")</f>
      </c>
      <c r="BK89">
        <f>IF($CB89&gt;=25,INDEX($AK:$AK,$CA89+25),"")</f>
      </c>
      <c r="BL89">
        <f>IF($CB89&gt;=26,INDEX($AK:$AK,$CA89+26),"")</f>
      </c>
      <c r="BM89">
        <f>IF($CB89&gt;=27,INDEX($AK:$AK,$CA89+27),"")</f>
      </c>
      <c r="BN89">
        <f>IF($CB89&gt;=28,INDEX($AK:$AK,$CA89+28),"")</f>
      </c>
      <c r="BO89">
        <f>IF($CB89&gt;=29,INDEX($AK:$AK,$CA89+29),"")</f>
      </c>
      <c r="BP89">
        <f>IF($CB89&gt;=30,INDEX($AK:$AK,$CA89+30),"")</f>
      </c>
      <c r="BQ89">
        <f>IF($CB89&gt;=31,INDEX($AK:$AK,$CA89+31),"")</f>
      </c>
      <c r="BR89">
        <f>IF($CB89&gt;=32,INDEX($AK:$AK,$CA89+32),"")</f>
      </c>
      <c r="BS89">
        <f>IF($CB89&gt;=33,INDEX($AK:$AK,$CA89+33),"")</f>
      </c>
      <c r="BT89">
        <f>IF($CB89&gt;=34,INDEX($AK:$AK,$CA89+34),"")</f>
      </c>
      <c r="BU89">
        <f>IF($CB89&gt;=35,INDEX($AK:$AK,$CA89+35),"")</f>
      </c>
      <c r="BV89">
        <f>IF($CB89&gt;=36,INDEX($AK:$AK,$CA89+36),"")</f>
      </c>
      <c r="BW89">
        <f>IF($CB89&gt;=37,INDEX($AK:$AK,$CA89+37),"")</f>
      </c>
      <c r="BX89">
        <f>IF($CB89&gt;=38,INDEX($AK:$AK,$CA89+38),"")</f>
      </c>
      <c r="BY89">
        <f>IF($CB89&gt;=39,INDEX($AK:$AK,$CA89+39),"")</f>
      </c>
      <c r="BZ89">
        <f>IF($CB89&gt;=40,INDEX($AK:$AK,$CA89+40),"")</f>
      </c>
      <c r="CA89">
        <f>IFERROR(MATCH($AJ89,$AK$2:$AK$134,0)+1,0)</f>
      </c>
      <c r="CB89">
        <f>IFERROR(INDEX($AL$2:$AL$134,MATCH($AJ89,$AK$2:$AK$134,0)),0)</f>
      </c>
      <c r="CC89">
        <f>IFERROR(LEFT($F89,FIND(" - ",$F89)-1),$F89)</f>
      </c>
      <c r="CD89" t="s">
        <v>459</v>
      </c>
      <c r="CE89">
        <v>1</v>
      </c>
      <c r="CF89">
        <f>IF($DA89&gt;=1,INDEX($CD:$CD,$CZ89+1),"")</f>
      </c>
      <c r="CG89">
        <f>IF($DA89&gt;=2,INDEX($CD:$CD,$CZ89+2),"")</f>
      </c>
      <c r="CH89">
        <f>IF($DA89&gt;=3,INDEX($CD:$CD,$CZ89+3),"")</f>
      </c>
      <c r="CI89">
        <f>IF($DA89&gt;=4,INDEX($CD:$CD,$CZ89+4),"")</f>
      </c>
      <c r="CJ89">
        <f>IF($DA89&gt;=5,INDEX($CD:$CD,$CZ89+5),"")</f>
      </c>
      <c r="CK89">
        <f>IF($DA89&gt;=6,INDEX($CD:$CD,$CZ89+6),"")</f>
      </c>
      <c r="CL89">
        <f>IF($DA89&gt;=7,INDEX($CD:$CD,$CZ89+7),"")</f>
      </c>
      <c r="CM89">
        <f>IF($DA89&gt;=8,INDEX($CD:$CD,$CZ89+8),"")</f>
      </c>
      <c r="CN89">
        <f>IF($DA89&gt;=9,INDEX($CD:$CD,$CZ89+9),"")</f>
      </c>
      <c r="CO89">
        <f>IF($DA89&gt;=10,INDEX($CD:$CD,$CZ89+10),"")</f>
      </c>
      <c r="CP89">
        <f>IF($DA89&gt;=11,INDEX($CD:$CD,$CZ89+11),"")</f>
      </c>
      <c r="CQ89">
        <f>IF($DA89&gt;=12,INDEX($CD:$CD,$CZ89+12),"")</f>
      </c>
      <c r="CR89">
        <f>IF($DA89&gt;=13,INDEX($CD:$CD,$CZ89+13),"")</f>
      </c>
      <c r="CS89">
        <f>IF($DA89&gt;=14,INDEX($CD:$CD,$CZ89+14),"")</f>
      </c>
      <c r="CT89">
        <f>IF($DA89&gt;=15,INDEX($CD:$CD,$CZ89+15),"")</f>
      </c>
      <c r="CU89">
        <f>IF($DA89&gt;=16,INDEX($CD:$CD,$CZ89+16),"")</f>
      </c>
      <c r="CV89">
        <f>IF($DA89&gt;=17,INDEX($CD:$CD,$CZ89+17),"")</f>
      </c>
      <c r="CW89">
        <f>IF($DA89&gt;=18,INDEX($CD:$CD,$CZ89+18),"")</f>
      </c>
      <c r="CX89">
        <f>IF($DA89&gt;=19,INDEX($CD:$CD,$CZ89+19),"")</f>
      </c>
      <c r="CY89">
        <f>IF($DA89&gt;=20,INDEX($CD:$CD,$CZ89+20),"")</f>
      </c>
      <c r="CZ89">
        <f>IFERROR(MATCH($CC89,$CD$2:$CD$263,0)+1,0)</f>
      </c>
      <c r="DA89">
        <f>IFERROR(INDEX($CE$2:$CE$263,MATCH($CC89,$CD$2:$CD$263,0)),0)</f>
      </c>
      <c r="DB89">
        <f>IFERROR(INDEX($AI:$AI,MATCH($H89,$AH:$AH,0))&amp;"","")</f>
      </c>
      <c r="DC89" t="s">
        <v>460</v>
      </c>
      <c r="DD89" t="s">
        <v>461</v>
      </c>
      <c r="DF89">
        <f>IF($GI89&gt;=1,INDEX($DC:$DC,$GH89+1),"")</f>
      </c>
      <c r="DG89">
        <f>IF($GI89&gt;=2,INDEX($DC:$DC,$GH89+2),"")</f>
      </c>
      <c r="DH89">
        <f>IF($GI89&gt;=3,INDEX($DC:$DC,$GH89+3),"")</f>
      </c>
      <c r="DI89">
        <f>IF($GI89&gt;=4,INDEX($DC:$DC,$GH89+4),"")</f>
      </c>
      <c r="DJ89">
        <f>IF($GI89&gt;=5,INDEX($DC:$DC,$GH89+5),"")</f>
      </c>
      <c r="DK89">
        <f>IF($GI89&gt;=6,INDEX($DC:$DC,$GH89+6),"")</f>
      </c>
      <c r="DL89">
        <f>IF($GI89&gt;=7,INDEX($DC:$DC,$GH89+7),"")</f>
      </c>
      <c r="DM89">
        <f>IF($GI89&gt;=8,INDEX($DC:$DC,$GH89+8),"")</f>
      </c>
      <c r="DN89">
        <f>IF($GI89&gt;=9,INDEX($DC:$DC,$GH89+9),"")</f>
      </c>
      <c r="DO89">
        <f>IF($GI89&gt;=10,INDEX($DC:$DC,$GH89+10),"")</f>
      </c>
      <c r="DP89">
        <f>IF($GI89&gt;=11,INDEX($DC:$DC,$GH89+11),"")</f>
      </c>
      <c r="DQ89">
        <f>IF($GI89&gt;=12,INDEX($DC:$DC,$GH89+12),"")</f>
      </c>
      <c r="DR89">
        <f>IF($GI89&gt;=13,INDEX($DC:$DC,$GH89+13),"")</f>
      </c>
      <c r="DS89">
        <f>IF($GI89&gt;=14,INDEX($DC:$DC,$GH89+14),"")</f>
      </c>
      <c r="DT89">
        <f>IF($GI89&gt;=15,INDEX($DC:$DC,$GH89+15),"")</f>
      </c>
      <c r="DU89">
        <f>IF($GI89&gt;=16,INDEX($DC:$DC,$GH89+16),"")</f>
      </c>
      <c r="DV89">
        <f>IF($GI89&gt;=17,INDEX($DC:$DC,$GH89+17),"")</f>
      </c>
      <c r="DW89">
        <f>IF($GI89&gt;=18,INDEX($DC:$DC,$GH89+18),"")</f>
      </c>
      <c r="DX89">
        <f>IF($GI89&gt;=19,INDEX($DC:$DC,$GH89+19),"")</f>
      </c>
      <c r="DY89">
        <f>IF($GI89&gt;=20,INDEX($DC:$DC,$GH89+20),"")</f>
      </c>
      <c r="DZ89">
        <f>IF($GI89&gt;=21,INDEX($DC:$DC,$GH89+21),"")</f>
      </c>
      <c r="EA89">
        <f>IF($GI89&gt;=22,INDEX($DC:$DC,$GH89+22),"")</f>
      </c>
      <c r="EB89">
        <f>IF($GI89&gt;=23,INDEX($DC:$DC,$GH89+23),"")</f>
      </c>
      <c r="EC89">
        <f>IF($GI89&gt;=24,INDEX($DC:$DC,$GH89+24),"")</f>
      </c>
      <c r="ED89">
        <f>IF($GI89&gt;=25,INDEX($DC:$DC,$GH89+25),"")</f>
      </c>
      <c r="EE89">
        <f>IF($GI89&gt;=26,INDEX($DC:$DC,$GH89+26),"")</f>
      </c>
      <c r="EF89">
        <f>IF($GI89&gt;=27,INDEX($DC:$DC,$GH89+27),"")</f>
      </c>
      <c r="EG89">
        <f>IF($GI89&gt;=28,INDEX($DC:$DC,$GH89+28),"")</f>
      </c>
      <c r="EH89">
        <f>IF($GI89&gt;=29,INDEX($DC:$DC,$GH89+29),"")</f>
      </c>
      <c r="EI89">
        <f>IF($GI89&gt;=30,INDEX($DC:$DC,$GH89+30),"")</f>
      </c>
      <c r="EJ89">
        <f>IF($GI89&gt;=31,INDEX($DC:$DC,$GH89+31),"")</f>
      </c>
      <c r="EK89">
        <f>IF($GI89&gt;=32,INDEX($DC:$DC,$GH89+32),"")</f>
      </c>
      <c r="EL89">
        <f>IF($GI89&gt;=33,INDEX($DC:$DC,$GH89+33),"")</f>
      </c>
      <c r="EM89">
        <f>IF($GI89&gt;=34,INDEX($DC:$DC,$GH89+34),"")</f>
      </c>
      <c r="EN89">
        <f>IF($GI89&gt;=35,INDEX($DC:$DC,$GH89+35),"")</f>
      </c>
      <c r="EO89">
        <f>IF($GI89&gt;=36,INDEX($DC:$DC,$GH89+36),"")</f>
      </c>
      <c r="EP89">
        <f>IF($GI89&gt;=37,INDEX($DC:$DC,$GH89+37),"")</f>
      </c>
      <c r="EQ89">
        <f>IF($GI89&gt;=38,INDEX($DC:$DC,$GH89+38),"")</f>
      </c>
      <c r="ER89">
        <f>IF($GI89&gt;=39,INDEX($DC:$DC,$GH89+39),"")</f>
      </c>
      <c r="ES89">
        <f>IF($GI89&gt;=40,INDEX($DC:$DC,$GH89+40),"")</f>
      </c>
      <c r="ET89">
        <f>IF($GI89&gt;=1,INDEX($DD:$DD,$GH89+1),"")</f>
      </c>
      <c r="EU89">
        <f>IF($GI89&gt;=2,INDEX($DD:$DD,$GH89+2),"")</f>
      </c>
      <c r="EV89">
        <f>IF($GI89&gt;=3,INDEX($DD:$DD,$GH89+3),"")</f>
      </c>
      <c r="EW89">
        <f>IF($GI89&gt;=4,INDEX($DD:$DD,$GH89+4),"")</f>
      </c>
      <c r="EX89">
        <f>IF($GI89&gt;=5,INDEX($DD:$DD,$GH89+5),"")</f>
      </c>
      <c r="EY89">
        <f>IF($GI89&gt;=6,INDEX($DD:$DD,$GH89+6),"")</f>
      </c>
      <c r="EZ89">
        <f>IF($GI89&gt;=7,INDEX($DD:$DD,$GH89+7),"")</f>
      </c>
      <c r="FA89">
        <f>IF($GI89&gt;=8,INDEX($DD:$DD,$GH89+8),"")</f>
      </c>
      <c r="FB89">
        <f>IF($GI89&gt;=9,INDEX($DD:$DD,$GH89+9),"")</f>
      </c>
      <c r="FC89">
        <f>IF($GI89&gt;=10,INDEX($DD:$DD,$GH89+10),"")</f>
      </c>
      <c r="FD89">
        <f>IF($GI89&gt;=11,INDEX($DD:$DD,$GH89+11),"")</f>
      </c>
      <c r="FE89">
        <f>IF($GI89&gt;=12,INDEX($DD:$DD,$GH89+12),"")</f>
      </c>
      <c r="FF89">
        <f>IF($GI89&gt;=13,INDEX($DD:$DD,$GH89+13),"")</f>
      </c>
      <c r="FG89">
        <f>IF($GI89&gt;=14,INDEX($DD:$DD,$GH89+14),"")</f>
      </c>
      <c r="FH89">
        <f>IF($GI89&gt;=15,INDEX($DD:$DD,$GH89+15),"")</f>
      </c>
      <c r="FI89">
        <f>IF($GI89&gt;=16,INDEX($DD:$DD,$GH89+16),"")</f>
      </c>
      <c r="FJ89">
        <f>IF($GI89&gt;=17,INDEX($DD:$DD,$GH89+17),"")</f>
      </c>
      <c r="FK89">
        <f>IF($GI89&gt;=18,INDEX($DD:$DD,$GH89+18),"")</f>
      </c>
      <c r="FL89">
        <f>IF($GI89&gt;=19,INDEX($DD:$DD,$GH89+19),"")</f>
      </c>
      <c r="FM89">
        <f>IF($GI89&gt;=20,INDEX($DD:$DD,$GH89+20),"")</f>
      </c>
      <c r="FN89">
        <f>IF($GI89&gt;=21,INDEX($DD:$DD,$GH89+21),"")</f>
      </c>
      <c r="FO89">
        <f>IF($GI89&gt;=22,INDEX($DD:$DD,$GH89+22),"")</f>
      </c>
      <c r="FP89">
        <f>IF($GI89&gt;=23,INDEX($DD:$DD,$GH89+23),"")</f>
      </c>
      <c r="FQ89">
        <f>IF($GI89&gt;=24,INDEX($DD:$DD,$GH89+24),"")</f>
      </c>
      <c r="FR89">
        <f>IF($GI89&gt;=25,INDEX($DD:$DD,$GH89+25),"")</f>
      </c>
      <c r="FS89">
        <f>IF($GI89&gt;=26,INDEX($DD:$DD,$GH89+26),"")</f>
      </c>
      <c r="FT89">
        <f>IF($GI89&gt;=27,INDEX($DD:$DD,$GH89+27),"")</f>
      </c>
      <c r="FU89">
        <f>IF($GI89&gt;=28,INDEX($DD:$DD,$GH89+28),"")</f>
      </c>
      <c r="FV89">
        <f>IF($GI89&gt;=29,INDEX($DD:$DD,$GH89+29),"")</f>
      </c>
      <c r="FW89">
        <f>IF($GI89&gt;=30,INDEX($DD:$DD,$GH89+30),"")</f>
      </c>
      <c r="FX89">
        <f>IF($GI89&gt;=31,INDEX($DD:$DD,$GH89+31),"")</f>
      </c>
      <c r="FY89">
        <f>IF($GI89&gt;=32,INDEX($DD:$DD,$GH89+32),"")</f>
      </c>
      <c r="FZ89">
        <f>IF($GI89&gt;=33,INDEX($DD:$DD,$GH89+33),"")</f>
      </c>
      <c r="GA89">
        <f>IF($GI89&gt;=34,INDEX($DD:$DD,$GH89+34),"")</f>
      </c>
      <c r="GB89">
        <f>IF($GI89&gt;=35,INDEX($DD:$DD,$GH89+35),"")</f>
      </c>
      <c r="GC89">
        <f>IF($GI89&gt;=36,INDEX($DD:$DD,$GH89+36),"")</f>
      </c>
      <c r="GD89">
        <f>IF($GI89&gt;=37,INDEX($DD:$DD,$GH89+37),"")</f>
      </c>
      <c r="GE89">
        <f>IF($GI89&gt;=38,INDEX($DD:$DD,$GH89+38),"")</f>
      </c>
      <c r="GF89">
        <f>IF($GI89&gt;=39,INDEX($DD:$DD,$GH89+39),"")</f>
      </c>
      <c r="GG89">
        <f>IF($GI89&gt;=40,INDEX($DD:$DD,$GH89+40),"")</f>
      </c>
      <c r="GH89">
        <f>IFERROR(MATCH($DB89,$DC$2:$DC$148,0)+1,0)</f>
      </c>
      <c r="GI89">
        <f>IFERROR(INDEX($DE$2:$DE$148,MATCH($DB89,$DC$2:$DC$148,0)),0)</f>
      </c>
      <c r="GJ89">
        <f>IFERROR(MATCH($S89,$DF$89:$ES$89,0),0)</f>
      </c>
      <c r="GK89">
        <f>IF($GJ89&gt;0,INDEX($ET$89:$GG$89,$GJ89),"")</f>
      </c>
      <c r="GL89" t="s">
        <v>131</v>
      </c>
      <c r="GN89">
        <f>IF($IW89&gt;=1,INDEX($GL:$GL,$IV89+1),"")</f>
      </c>
      <c r="GO89">
        <f>IF($IW89&gt;=2,INDEX($GL:$GL,$IV89+2),"")</f>
      </c>
      <c r="GP89">
        <f>IF($IW89&gt;=3,INDEX($GL:$GL,$IV89+3),"")</f>
      </c>
      <c r="GQ89">
        <f>IF($IW89&gt;=4,INDEX($GL:$GL,$IV89+4),"")</f>
      </c>
      <c r="GR89">
        <f>IF($IW89&gt;=5,INDEX($GL:$GL,$IV89+5),"")</f>
      </c>
      <c r="GS89">
        <f>IF($IW89&gt;=6,INDEX($GL:$GL,$IV89+6),"")</f>
      </c>
      <c r="GT89">
        <f>IF($IW89&gt;=7,INDEX($GL:$GL,$IV89+7),"")</f>
      </c>
      <c r="GU89">
        <f>IF($IW89&gt;=8,INDEX($GL:$GL,$IV89+8),"")</f>
      </c>
      <c r="GV89">
        <f>IF($IW89&gt;=9,INDEX($GL:$GL,$IV89+9),"")</f>
      </c>
      <c r="GW89">
        <f>IF($IW89&gt;=10,INDEX($GL:$GL,$IV89+10),"")</f>
      </c>
      <c r="GX89">
        <f>IF($IW89&gt;=11,INDEX($GL:$GL,$IV89+11),"")</f>
      </c>
      <c r="GY89">
        <f>IF($IW89&gt;=12,INDEX($GL:$GL,$IV89+12),"")</f>
      </c>
      <c r="GZ89">
        <f>IF($IW89&gt;=13,INDEX($GL:$GL,$IV89+13),"")</f>
      </c>
      <c r="HA89">
        <f>IF($IW89&gt;=14,INDEX($GL:$GL,$IV89+14),"")</f>
      </c>
      <c r="HB89">
        <f>IF($IW89&gt;=15,INDEX($GL:$GL,$IV89+15),"")</f>
      </c>
      <c r="HC89">
        <f>IF($IW89&gt;=16,INDEX($GL:$GL,$IV89+16),"")</f>
      </c>
      <c r="HD89">
        <f>IF($IW89&gt;=17,INDEX($GL:$GL,$IV89+17),"")</f>
      </c>
      <c r="HE89">
        <f>IF($IW89&gt;=18,INDEX($GL:$GL,$IV89+18),"")</f>
      </c>
      <c r="HF89">
        <f>IF($IW89&gt;=19,INDEX($GL:$GL,$IV89+19),"")</f>
      </c>
      <c r="HG89">
        <f>IF($IW89&gt;=20,INDEX($GL:$GL,$IV89+20),"")</f>
      </c>
      <c r="HH89">
        <f>IF($IW89&gt;=21,INDEX($GL:$GL,$IV89+21),"")</f>
      </c>
      <c r="HI89">
        <f>IF($IW89&gt;=22,INDEX($GL:$GL,$IV89+22),"")</f>
      </c>
      <c r="HJ89">
        <f>IF($IW89&gt;=23,INDEX($GL:$GL,$IV89+23),"")</f>
      </c>
      <c r="HK89">
        <f>IF($IW89&gt;=24,INDEX($GL:$GL,$IV89+24),"")</f>
      </c>
      <c r="HL89">
        <f>IF($IW89&gt;=25,INDEX($GL:$GL,$IV89+25),"")</f>
      </c>
      <c r="HM89">
        <f>IF($IW89&gt;=26,INDEX($GL:$GL,$IV89+26),"")</f>
      </c>
      <c r="HN89">
        <f>IF($IW89&gt;=27,INDEX($GL:$GL,$IV89+27),"")</f>
      </c>
      <c r="HO89">
        <f>IF($IW89&gt;=28,INDEX($GL:$GL,$IV89+28),"")</f>
      </c>
      <c r="HP89">
        <f>IF($IW89&gt;=29,INDEX($GL:$GL,$IV89+29),"")</f>
      </c>
      <c r="HQ89">
        <f>IF($IW89&gt;=30,INDEX($GL:$GL,$IV89+30),"")</f>
      </c>
      <c r="HR89">
        <f>IF($IW89&gt;=31,INDEX($GL:$GL,$IV89+31),"")</f>
      </c>
      <c r="HS89">
        <f>IF($IW89&gt;=32,INDEX($GL:$GL,$IV89+32),"")</f>
      </c>
      <c r="HT89">
        <f>IF($IW89&gt;=33,INDEX($GL:$GL,$IV89+33),"")</f>
      </c>
      <c r="HU89">
        <f>IF($IW89&gt;=34,INDEX($GL:$GL,$IV89+34),"")</f>
      </c>
      <c r="HV89">
        <f>IF($IW89&gt;=35,INDEX($GL:$GL,$IV89+35),"")</f>
      </c>
      <c r="HW89">
        <f>IF($IW89&gt;=36,INDEX($GL:$GL,$IV89+36),"")</f>
      </c>
      <c r="HX89">
        <f>IF($IW89&gt;=37,INDEX($GL:$GL,$IV89+37),"")</f>
      </c>
      <c r="HY89">
        <f>IF($IW89&gt;=38,INDEX($GL:$GL,$IV89+38),"")</f>
      </c>
      <c r="HZ89">
        <f>IF($IW89&gt;=39,INDEX($GL:$GL,$IV89+39),"")</f>
      </c>
      <c r="IA89">
        <f>IF($IW89&gt;=40,INDEX($GL:$GL,$IV89+40),"")</f>
      </c>
      <c r="IB89">
        <f>IF($IW89&gt;=41,INDEX($GL:$GL,$IV89+41),"")</f>
      </c>
      <c r="IC89">
        <f>IF($IW89&gt;=42,INDEX($GL:$GL,$IV89+42),"")</f>
      </c>
      <c r="ID89">
        <f>IF($IW89&gt;=43,INDEX($GL:$GL,$IV89+43),"")</f>
      </c>
      <c r="IE89">
        <f>IF($IW89&gt;=44,INDEX($GL:$GL,$IV89+44),"")</f>
      </c>
      <c r="IF89">
        <f>IF($IW89&gt;=45,INDEX($GL:$GL,$IV89+45),"")</f>
      </c>
      <c r="IG89">
        <f>IF($IW89&gt;=46,INDEX($GL:$GL,$IV89+46),"")</f>
      </c>
      <c r="IH89">
        <f>IF($IW89&gt;=47,INDEX($GL:$GL,$IV89+47),"")</f>
      </c>
      <c r="II89">
        <f>IF($IW89&gt;=48,INDEX($GL:$GL,$IV89+48),"")</f>
      </c>
      <c r="IJ89">
        <f>IF($IW89&gt;=49,INDEX($GL:$GL,$IV89+49),"")</f>
      </c>
      <c r="IK89">
        <f>IF($IW89&gt;=50,INDEX($GL:$GL,$IV89+50),"")</f>
      </c>
      <c r="IL89">
        <f>IF($IW89&gt;=51,INDEX($GL:$GL,$IV89+51),"")</f>
      </c>
      <c r="IM89">
        <f>IF($IW89&gt;=52,INDEX($GL:$GL,$IV89+52),"")</f>
      </c>
      <c r="IN89">
        <f>IF($IW89&gt;=53,INDEX($GL:$GL,$IV89+53),"")</f>
      </c>
      <c r="IO89">
        <f>IF($IW89&gt;=54,INDEX($GL:$GL,$IV89+54),"")</f>
      </c>
      <c r="IP89">
        <f>IF($IW89&gt;=55,INDEX($GL:$GL,$IV89+55),"")</f>
      </c>
      <c r="IQ89">
        <f>IF($IW89&gt;=56,INDEX($GL:$GL,$IV89+56),"")</f>
      </c>
      <c r="IR89">
        <f>IF($IW89&gt;=57,INDEX($GL:$GL,$IV89+57),"")</f>
      </c>
      <c r="IS89">
        <f>IF($IW89&gt;=58,INDEX($GL:$GL,$IV89+58),"")</f>
      </c>
      <c r="IT89">
        <f>IF($IW89&gt;=59,INDEX($GL:$GL,$IV89+59),"")</f>
      </c>
      <c r="IU89">
        <f>IF($IW89&gt;=60,INDEX($GL:$GL,$IV89+60),"")</f>
      </c>
      <c r="IV89">
        <f>IFERROR(MATCH($GK89,$GL$2:$GL$324,0)+1,0)</f>
      </c>
      <c r="IW89">
        <f>IFERROR(INDEX($GM$2:$GM$324,MATCH($GK89,$GL$2:$GL$324,0)),0)</f>
      </c>
      <c r="IX89" t="s">
        <v>34</v>
      </c>
      <c r="IY89" t="s">
        <v>34</v>
      </c>
    </row>
    <row r="90" spans="1:259" x14ac:dyDescent="0.25">
      <c r="K90">
        <f>IF(OR($N90="",$J90=""),"",IFERROR($N90/$J90,0))</f>
      </c>
      <c r="L90">
        <f>IF($N90="","",
SUM($M90,$O90,$T90,$P90,$R90)*
(1-IF($U90="",0,VALUE($U90)/100)))</f>
      </c>
      <c r="M90">
        <f>IF($N90="","",$N90)</f>
      </c>
      <c r="O90">
        <f>IF($N90="","",
IF($H90="","",
IF(ISNUMBER(SEARCH("exempt",LOWER($H90))),0,
$N90*(VALUE(SUBSTITUTE($H90,"%",""))/100))))</f>
      </c>
      <c r="V90">
        <f>IFERROR(IF(FIND(" - ",$E90)&gt;0,MID($E90,FIND(" - ",$E90)+3,LEN($E90)),""),"")</f>
      </c>
      <c r="AE90" t="s">
        <v>462</v>
      </c>
      <c r="AJ90">
        <f>IFERROR(LEFT($E90,FIND(" - ",$E90)-1),$E90)</f>
      </c>
      <c r="AK90" t="s">
        <v>157</v>
      </c>
      <c r="AM90">
        <f>IF($CB90&gt;=1,INDEX($AK:$AK,$CA90+1),"")</f>
      </c>
      <c r="AN90">
        <f>IF($CB90&gt;=2,INDEX($AK:$AK,$CA90+2),"")</f>
      </c>
      <c r="AO90">
        <f>IF($CB90&gt;=3,INDEX($AK:$AK,$CA90+3),"")</f>
      </c>
      <c r="AP90">
        <f>IF($CB90&gt;=4,INDEX($AK:$AK,$CA90+4),"")</f>
      </c>
      <c r="AQ90">
        <f>IF($CB90&gt;=5,INDEX($AK:$AK,$CA90+5),"")</f>
      </c>
      <c r="AR90">
        <f>IF($CB90&gt;=6,INDEX($AK:$AK,$CA90+6),"")</f>
      </c>
      <c r="AS90">
        <f>IF($CB90&gt;=7,INDEX($AK:$AK,$CA90+7),"")</f>
      </c>
      <c r="AT90">
        <f>IF($CB90&gt;=8,INDEX($AK:$AK,$CA90+8),"")</f>
      </c>
      <c r="AU90">
        <f>IF($CB90&gt;=9,INDEX($AK:$AK,$CA90+9),"")</f>
      </c>
      <c r="AV90">
        <f>IF($CB90&gt;=10,INDEX($AK:$AK,$CA90+10),"")</f>
      </c>
      <c r="AW90">
        <f>IF($CB90&gt;=11,INDEX($AK:$AK,$CA90+11),"")</f>
      </c>
      <c r="AX90">
        <f>IF($CB90&gt;=12,INDEX($AK:$AK,$CA90+12),"")</f>
      </c>
      <c r="AY90">
        <f>IF($CB90&gt;=13,INDEX($AK:$AK,$CA90+13),"")</f>
      </c>
      <c r="AZ90">
        <f>IF($CB90&gt;=14,INDEX($AK:$AK,$CA90+14),"")</f>
      </c>
      <c r="BA90">
        <f>IF($CB90&gt;=15,INDEX($AK:$AK,$CA90+15),"")</f>
      </c>
      <c r="BB90">
        <f>IF($CB90&gt;=16,INDEX($AK:$AK,$CA90+16),"")</f>
      </c>
      <c r="BC90">
        <f>IF($CB90&gt;=17,INDEX($AK:$AK,$CA90+17),"")</f>
      </c>
      <c r="BD90">
        <f>IF($CB90&gt;=18,INDEX($AK:$AK,$CA90+18),"")</f>
      </c>
      <c r="BE90">
        <f>IF($CB90&gt;=19,INDEX($AK:$AK,$CA90+19),"")</f>
      </c>
      <c r="BF90">
        <f>IF($CB90&gt;=20,INDEX($AK:$AK,$CA90+20),"")</f>
      </c>
      <c r="BG90">
        <f>IF($CB90&gt;=21,INDEX($AK:$AK,$CA90+21),"")</f>
      </c>
      <c r="BH90">
        <f>IF($CB90&gt;=22,INDEX($AK:$AK,$CA90+22),"")</f>
      </c>
      <c r="BI90">
        <f>IF($CB90&gt;=23,INDEX($AK:$AK,$CA90+23),"")</f>
      </c>
      <c r="BJ90">
        <f>IF($CB90&gt;=24,INDEX($AK:$AK,$CA90+24),"")</f>
      </c>
      <c r="BK90">
        <f>IF($CB90&gt;=25,INDEX($AK:$AK,$CA90+25),"")</f>
      </c>
      <c r="BL90">
        <f>IF($CB90&gt;=26,INDEX($AK:$AK,$CA90+26),"")</f>
      </c>
      <c r="BM90">
        <f>IF($CB90&gt;=27,INDEX($AK:$AK,$CA90+27),"")</f>
      </c>
      <c r="BN90">
        <f>IF($CB90&gt;=28,INDEX($AK:$AK,$CA90+28),"")</f>
      </c>
      <c r="BO90">
        <f>IF($CB90&gt;=29,INDEX($AK:$AK,$CA90+29),"")</f>
      </c>
      <c r="BP90">
        <f>IF($CB90&gt;=30,INDEX($AK:$AK,$CA90+30),"")</f>
      </c>
      <c r="BQ90">
        <f>IF($CB90&gt;=31,INDEX($AK:$AK,$CA90+31),"")</f>
      </c>
      <c r="BR90">
        <f>IF($CB90&gt;=32,INDEX($AK:$AK,$CA90+32),"")</f>
      </c>
      <c r="BS90">
        <f>IF($CB90&gt;=33,INDEX($AK:$AK,$CA90+33),"")</f>
      </c>
      <c r="BT90">
        <f>IF($CB90&gt;=34,INDEX($AK:$AK,$CA90+34),"")</f>
      </c>
      <c r="BU90">
        <f>IF($CB90&gt;=35,INDEX($AK:$AK,$CA90+35),"")</f>
      </c>
      <c r="BV90">
        <f>IF($CB90&gt;=36,INDEX($AK:$AK,$CA90+36),"")</f>
      </c>
      <c r="BW90">
        <f>IF($CB90&gt;=37,INDEX($AK:$AK,$CA90+37),"")</f>
      </c>
      <c r="BX90">
        <f>IF($CB90&gt;=38,INDEX($AK:$AK,$CA90+38),"")</f>
      </c>
      <c r="BY90">
        <f>IF($CB90&gt;=39,INDEX($AK:$AK,$CA90+39),"")</f>
      </c>
      <c r="BZ90">
        <f>IF($CB90&gt;=40,INDEX($AK:$AK,$CA90+40),"")</f>
      </c>
      <c r="CA90">
        <f>IFERROR(MATCH($AJ90,$AK$2:$AK$134,0)+1,0)</f>
      </c>
      <c r="CB90">
        <f>IFERROR(INDEX($AL$2:$AL$134,MATCH($AJ90,$AK$2:$AK$134,0)),0)</f>
      </c>
      <c r="CC90">
        <f>IFERROR(LEFT($F90,FIND(" - ",$F90)-1),$F90)</f>
      </c>
      <c r="CD90" t="s">
        <v>212</v>
      </c>
      <c r="CF90">
        <f>IF($DA90&gt;=1,INDEX($CD:$CD,$CZ90+1),"")</f>
      </c>
      <c r="CG90">
        <f>IF($DA90&gt;=2,INDEX($CD:$CD,$CZ90+2),"")</f>
      </c>
      <c r="CH90">
        <f>IF($DA90&gt;=3,INDEX($CD:$CD,$CZ90+3),"")</f>
      </c>
      <c r="CI90">
        <f>IF($DA90&gt;=4,INDEX($CD:$CD,$CZ90+4),"")</f>
      </c>
      <c r="CJ90">
        <f>IF($DA90&gt;=5,INDEX($CD:$CD,$CZ90+5),"")</f>
      </c>
      <c r="CK90">
        <f>IF($DA90&gt;=6,INDEX($CD:$CD,$CZ90+6),"")</f>
      </c>
      <c r="CL90">
        <f>IF($DA90&gt;=7,INDEX($CD:$CD,$CZ90+7),"")</f>
      </c>
      <c r="CM90">
        <f>IF($DA90&gt;=8,INDEX($CD:$CD,$CZ90+8),"")</f>
      </c>
      <c r="CN90">
        <f>IF($DA90&gt;=9,INDEX($CD:$CD,$CZ90+9),"")</f>
      </c>
      <c r="CO90">
        <f>IF($DA90&gt;=10,INDEX($CD:$CD,$CZ90+10),"")</f>
      </c>
      <c r="CP90">
        <f>IF($DA90&gt;=11,INDEX($CD:$CD,$CZ90+11),"")</f>
      </c>
      <c r="CQ90">
        <f>IF($DA90&gt;=12,INDEX($CD:$CD,$CZ90+12),"")</f>
      </c>
      <c r="CR90">
        <f>IF($DA90&gt;=13,INDEX($CD:$CD,$CZ90+13),"")</f>
      </c>
      <c r="CS90">
        <f>IF($DA90&gt;=14,INDEX($CD:$CD,$CZ90+14),"")</f>
      </c>
      <c r="CT90">
        <f>IF($DA90&gt;=15,INDEX($CD:$CD,$CZ90+15),"")</f>
      </c>
      <c r="CU90">
        <f>IF($DA90&gt;=16,INDEX($CD:$CD,$CZ90+16),"")</f>
      </c>
      <c r="CV90">
        <f>IF($DA90&gt;=17,INDEX($CD:$CD,$CZ90+17),"")</f>
      </c>
      <c r="CW90">
        <f>IF($DA90&gt;=18,INDEX($CD:$CD,$CZ90+18),"")</f>
      </c>
      <c r="CX90">
        <f>IF($DA90&gt;=19,INDEX($CD:$CD,$CZ90+19),"")</f>
      </c>
      <c r="CY90">
        <f>IF($DA90&gt;=20,INDEX($CD:$CD,$CZ90+20),"")</f>
      </c>
      <c r="CZ90">
        <f>IFERROR(MATCH($CC90,$CD$2:$CD$263,0)+1,0)</f>
      </c>
      <c r="DA90">
        <f>IFERROR(INDEX($CE$2:$CE$263,MATCH($CC90,$CD$2:$CD$263,0)),0)</f>
      </c>
      <c r="DB90">
        <f>IFERROR(INDEX($AI:$AI,MATCH($H90,$AH:$AH,0))&amp;"","")</f>
      </c>
      <c r="DC90" t="s">
        <v>185</v>
      </c>
      <c r="DE90">
        <v>1</v>
      </c>
      <c r="DF90">
        <f>IF($GI90&gt;=1,INDEX($DC:$DC,$GH90+1),"")</f>
      </c>
      <c r="DG90">
        <f>IF($GI90&gt;=2,INDEX($DC:$DC,$GH90+2),"")</f>
      </c>
      <c r="DH90">
        <f>IF($GI90&gt;=3,INDEX($DC:$DC,$GH90+3),"")</f>
      </c>
      <c r="DI90">
        <f>IF($GI90&gt;=4,INDEX($DC:$DC,$GH90+4),"")</f>
      </c>
      <c r="DJ90">
        <f>IF($GI90&gt;=5,INDEX($DC:$DC,$GH90+5),"")</f>
      </c>
      <c r="DK90">
        <f>IF($GI90&gt;=6,INDEX($DC:$DC,$GH90+6),"")</f>
      </c>
      <c r="DL90">
        <f>IF($GI90&gt;=7,INDEX($DC:$DC,$GH90+7),"")</f>
      </c>
      <c r="DM90">
        <f>IF($GI90&gt;=8,INDEX($DC:$DC,$GH90+8),"")</f>
      </c>
      <c r="DN90">
        <f>IF($GI90&gt;=9,INDEX($DC:$DC,$GH90+9),"")</f>
      </c>
      <c r="DO90">
        <f>IF($GI90&gt;=10,INDEX($DC:$DC,$GH90+10),"")</f>
      </c>
      <c r="DP90">
        <f>IF($GI90&gt;=11,INDEX($DC:$DC,$GH90+11),"")</f>
      </c>
      <c r="DQ90">
        <f>IF($GI90&gt;=12,INDEX($DC:$DC,$GH90+12),"")</f>
      </c>
      <c r="DR90">
        <f>IF($GI90&gt;=13,INDEX($DC:$DC,$GH90+13),"")</f>
      </c>
      <c r="DS90">
        <f>IF($GI90&gt;=14,INDEX($DC:$DC,$GH90+14),"")</f>
      </c>
      <c r="DT90">
        <f>IF($GI90&gt;=15,INDEX($DC:$DC,$GH90+15),"")</f>
      </c>
      <c r="DU90">
        <f>IF($GI90&gt;=16,INDEX($DC:$DC,$GH90+16),"")</f>
      </c>
      <c r="DV90">
        <f>IF($GI90&gt;=17,INDEX($DC:$DC,$GH90+17),"")</f>
      </c>
      <c r="DW90">
        <f>IF($GI90&gt;=18,INDEX($DC:$DC,$GH90+18),"")</f>
      </c>
      <c r="DX90">
        <f>IF($GI90&gt;=19,INDEX($DC:$DC,$GH90+19),"")</f>
      </c>
      <c r="DY90">
        <f>IF($GI90&gt;=20,INDEX($DC:$DC,$GH90+20),"")</f>
      </c>
      <c r="DZ90">
        <f>IF($GI90&gt;=21,INDEX($DC:$DC,$GH90+21),"")</f>
      </c>
      <c r="EA90">
        <f>IF($GI90&gt;=22,INDEX($DC:$DC,$GH90+22),"")</f>
      </c>
      <c r="EB90">
        <f>IF($GI90&gt;=23,INDEX($DC:$DC,$GH90+23),"")</f>
      </c>
      <c r="EC90">
        <f>IF($GI90&gt;=24,INDEX($DC:$DC,$GH90+24),"")</f>
      </c>
      <c r="ED90">
        <f>IF($GI90&gt;=25,INDEX($DC:$DC,$GH90+25),"")</f>
      </c>
      <c r="EE90">
        <f>IF($GI90&gt;=26,INDEX($DC:$DC,$GH90+26),"")</f>
      </c>
      <c r="EF90">
        <f>IF($GI90&gt;=27,INDEX($DC:$DC,$GH90+27),"")</f>
      </c>
      <c r="EG90">
        <f>IF($GI90&gt;=28,INDEX($DC:$DC,$GH90+28),"")</f>
      </c>
      <c r="EH90">
        <f>IF($GI90&gt;=29,INDEX($DC:$DC,$GH90+29),"")</f>
      </c>
      <c r="EI90">
        <f>IF($GI90&gt;=30,INDEX($DC:$DC,$GH90+30),"")</f>
      </c>
      <c r="EJ90">
        <f>IF($GI90&gt;=31,INDEX($DC:$DC,$GH90+31),"")</f>
      </c>
      <c r="EK90">
        <f>IF($GI90&gt;=32,INDEX($DC:$DC,$GH90+32),"")</f>
      </c>
      <c r="EL90">
        <f>IF($GI90&gt;=33,INDEX($DC:$DC,$GH90+33),"")</f>
      </c>
      <c r="EM90">
        <f>IF($GI90&gt;=34,INDEX($DC:$DC,$GH90+34),"")</f>
      </c>
      <c r="EN90">
        <f>IF($GI90&gt;=35,INDEX($DC:$DC,$GH90+35),"")</f>
      </c>
      <c r="EO90">
        <f>IF($GI90&gt;=36,INDEX($DC:$DC,$GH90+36),"")</f>
      </c>
      <c r="EP90">
        <f>IF($GI90&gt;=37,INDEX($DC:$DC,$GH90+37),"")</f>
      </c>
      <c r="EQ90">
        <f>IF($GI90&gt;=38,INDEX($DC:$DC,$GH90+38),"")</f>
      </c>
      <c r="ER90">
        <f>IF($GI90&gt;=39,INDEX($DC:$DC,$GH90+39),"")</f>
      </c>
      <c r="ES90">
        <f>IF($GI90&gt;=40,INDEX($DC:$DC,$GH90+40),"")</f>
      </c>
      <c r="ET90">
        <f>IF($GI90&gt;=1,INDEX($DD:$DD,$GH90+1),"")</f>
      </c>
      <c r="EU90">
        <f>IF($GI90&gt;=2,INDEX($DD:$DD,$GH90+2),"")</f>
      </c>
      <c r="EV90">
        <f>IF($GI90&gt;=3,INDEX($DD:$DD,$GH90+3),"")</f>
      </c>
      <c r="EW90">
        <f>IF($GI90&gt;=4,INDEX($DD:$DD,$GH90+4),"")</f>
      </c>
      <c r="EX90">
        <f>IF($GI90&gt;=5,INDEX($DD:$DD,$GH90+5),"")</f>
      </c>
      <c r="EY90">
        <f>IF($GI90&gt;=6,INDEX($DD:$DD,$GH90+6),"")</f>
      </c>
      <c r="EZ90">
        <f>IF($GI90&gt;=7,INDEX($DD:$DD,$GH90+7),"")</f>
      </c>
      <c r="FA90">
        <f>IF($GI90&gt;=8,INDEX($DD:$DD,$GH90+8),"")</f>
      </c>
      <c r="FB90">
        <f>IF($GI90&gt;=9,INDEX($DD:$DD,$GH90+9),"")</f>
      </c>
      <c r="FC90">
        <f>IF($GI90&gt;=10,INDEX($DD:$DD,$GH90+10),"")</f>
      </c>
      <c r="FD90">
        <f>IF($GI90&gt;=11,INDEX($DD:$DD,$GH90+11),"")</f>
      </c>
      <c r="FE90">
        <f>IF($GI90&gt;=12,INDEX($DD:$DD,$GH90+12),"")</f>
      </c>
      <c r="FF90">
        <f>IF($GI90&gt;=13,INDEX($DD:$DD,$GH90+13),"")</f>
      </c>
      <c r="FG90">
        <f>IF($GI90&gt;=14,INDEX($DD:$DD,$GH90+14),"")</f>
      </c>
      <c r="FH90">
        <f>IF($GI90&gt;=15,INDEX($DD:$DD,$GH90+15),"")</f>
      </c>
      <c r="FI90">
        <f>IF($GI90&gt;=16,INDEX($DD:$DD,$GH90+16),"")</f>
      </c>
      <c r="FJ90">
        <f>IF($GI90&gt;=17,INDEX($DD:$DD,$GH90+17),"")</f>
      </c>
      <c r="FK90">
        <f>IF($GI90&gt;=18,INDEX($DD:$DD,$GH90+18),"")</f>
      </c>
      <c r="FL90">
        <f>IF($GI90&gt;=19,INDEX($DD:$DD,$GH90+19),"")</f>
      </c>
      <c r="FM90">
        <f>IF($GI90&gt;=20,INDEX($DD:$DD,$GH90+20),"")</f>
      </c>
      <c r="FN90">
        <f>IF($GI90&gt;=21,INDEX($DD:$DD,$GH90+21),"")</f>
      </c>
      <c r="FO90">
        <f>IF($GI90&gt;=22,INDEX($DD:$DD,$GH90+22),"")</f>
      </c>
      <c r="FP90">
        <f>IF($GI90&gt;=23,INDEX($DD:$DD,$GH90+23),"")</f>
      </c>
      <c r="FQ90">
        <f>IF($GI90&gt;=24,INDEX($DD:$DD,$GH90+24),"")</f>
      </c>
      <c r="FR90">
        <f>IF($GI90&gt;=25,INDEX($DD:$DD,$GH90+25),"")</f>
      </c>
      <c r="FS90">
        <f>IF($GI90&gt;=26,INDEX($DD:$DD,$GH90+26),"")</f>
      </c>
      <c r="FT90">
        <f>IF($GI90&gt;=27,INDEX($DD:$DD,$GH90+27),"")</f>
      </c>
      <c r="FU90">
        <f>IF($GI90&gt;=28,INDEX($DD:$DD,$GH90+28),"")</f>
      </c>
      <c r="FV90">
        <f>IF($GI90&gt;=29,INDEX($DD:$DD,$GH90+29),"")</f>
      </c>
      <c r="FW90">
        <f>IF($GI90&gt;=30,INDEX($DD:$DD,$GH90+30),"")</f>
      </c>
      <c r="FX90">
        <f>IF($GI90&gt;=31,INDEX($DD:$DD,$GH90+31),"")</f>
      </c>
      <c r="FY90">
        <f>IF($GI90&gt;=32,INDEX($DD:$DD,$GH90+32),"")</f>
      </c>
      <c r="FZ90">
        <f>IF($GI90&gt;=33,INDEX($DD:$DD,$GH90+33),"")</f>
      </c>
      <c r="GA90">
        <f>IF($GI90&gt;=34,INDEX($DD:$DD,$GH90+34),"")</f>
      </c>
      <c r="GB90">
        <f>IF($GI90&gt;=35,INDEX($DD:$DD,$GH90+35),"")</f>
      </c>
      <c r="GC90">
        <f>IF($GI90&gt;=36,INDEX($DD:$DD,$GH90+36),"")</f>
      </c>
      <c r="GD90">
        <f>IF($GI90&gt;=37,INDEX($DD:$DD,$GH90+37),"")</f>
      </c>
      <c r="GE90">
        <f>IF($GI90&gt;=38,INDEX($DD:$DD,$GH90+38),"")</f>
      </c>
      <c r="GF90">
        <f>IF($GI90&gt;=39,INDEX($DD:$DD,$GH90+39),"")</f>
      </c>
      <c r="GG90">
        <f>IF($GI90&gt;=40,INDEX($DD:$DD,$GH90+40),"")</f>
      </c>
      <c r="GH90">
        <f>IFERROR(MATCH($DB90,$DC$2:$DC$148,0)+1,0)</f>
      </c>
      <c r="GI90">
        <f>IFERROR(INDEX($DE$2:$DE$148,MATCH($DB90,$DC$2:$DC$148,0)),0)</f>
      </c>
      <c r="GJ90">
        <f>IFERROR(MATCH($S90,$DF$90:$ES$90,0),0)</f>
      </c>
      <c r="GK90">
        <f>IF($GJ90&gt;0,INDEX($ET$90:$GG$90,$GJ90),"")</f>
      </c>
      <c r="GL90" t="s">
        <v>463</v>
      </c>
      <c r="GN90">
        <f>IF($IW90&gt;=1,INDEX($GL:$GL,$IV90+1),"")</f>
      </c>
      <c r="GO90">
        <f>IF($IW90&gt;=2,INDEX($GL:$GL,$IV90+2),"")</f>
      </c>
      <c r="GP90">
        <f>IF($IW90&gt;=3,INDEX($GL:$GL,$IV90+3),"")</f>
      </c>
      <c r="GQ90">
        <f>IF($IW90&gt;=4,INDEX($GL:$GL,$IV90+4),"")</f>
      </c>
      <c r="GR90">
        <f>IF($IW90&gt;=5,INDEX($GL:$GL,$IV90+5),"")</f>
      </c>
      <c r="GS90">
        <f>IF($IW90&gt;=6,INDEX($GL:$GL,$IV90+6),"")</f>
      </c>
      <c r="GT90">
        <f>IF($IW90&gt;=7,INDEX($GL:$GL,$IV90+7),"")</f>
      </c>
      <c r="GU90">
        <f>IF($IW90&gt;=8,INDEX($GL:$GL,$IV90+8),"")</f>
      </c>
      <c r="GV90">
        <f>IF($IW90&gt;=9,INDEX($GL:$GL,$IV90+9),"")</f>
      </c>
      <c r="GW90">
        <f>IF($IW90&gt;=10,INDEX($GL:$GL,$IV90+10),"")</f>
      </c>
      <c r="GX90">
        <f>IF($IW90&gt;=11,INDEX($GL:$GL,$IV90+11),"")</f>
      </c>
      <c r="GY90">
        <f>IF($IW90&gt;=12,INDEX($GL:$GL,$IV90+12),"")</f>
      </c>
      <c r="GZ90">
        <f>IF($IW90&gt;=13,INDEX($GL:$GL,$IV90+13),"")</f>
      </c>
      <c r="HA90">
        <f>IF($IW90&gt;=14,INDEX($GL:$GL,$IV90+14),"")</f>
      </c>
      <c r="HB90">
        <f>IF($IW90&gt;=15,INDEX($GL:$GL,$IV90+15),"")</f>
      </c>
      <c r="HC90">
        <f>IF($IW90&gt;=16,INDEX($GL:$GL,$IV90+16),"")</f>
      </c>
      <c r="HD90">
        <f>IF($IW90&gt;=17,INDEX($GL:$GL,$IV90+17),"")</f>
      </c>
      <c r="HE90">
        <f>IF($IW90&gt;=18,INDEX($GL:$GL,$IV90+18),"")</f>
      </c>
      <c r="HF90">
        <f>IF($IW90&gt;=19,INDEX($GL:$GL,$IV90+19),"")</f>
      </c>
      <c r="HG90">
        <f>IF($IW90&gt;=20,INDEX($GL:$GL,$IV90+20),"")</f>
      </c>
      <c r="HH90">
        <f>IF($IW90&gt;=21,INDEX($GL:$GL,$IV90+21),"")</f>
      </c>
      <c r="HI90">
        <f>IF($IW90&gt;=22,INDEX($GL:$GL,$IV90+22),"")</f>
      </c>
      <c r="HJ90">
        <f>IF($IW90&gt;=23,INDEX($GL:$GL,$IV90+23),"")</f>
      </c>
      <c r="HK90">
        <f>IF($IW90&gt;=24,INDEX($GL:$GL,$IV90+24),"")</f>
      </c>
      <c r="HL90">
        <f>IF($IW90&gt;=25,INDEX($GL:$GL,$IV90+25),"")</f>
      </c>
      <c r="HM90">
        <f>IF($IW90&gt;=26,INDEX($GL:$GL,$IV90+26),"")</f>
      </c>
      <c r="HN90">
        <f>IF($IW90&gt;=27,INDEX($GL:$GL,$IV90+27),"")</f>
      </c>
      <c r="HO90">
        <f>IF($IW90&gt;=28,INDEX($GL:$GL,$IV90+28),"")</f>
      </c>
      <c r="HP90">
        <f>IF($IW90&gt;=29,INDEX($GL:$GL,$IV90+29),"")</f>
      </c>
      <c r="HQ90">
        <f>IF($IW90&gt;=30,INDEX($GL:$GL,$IV90+30),"")</f>
      </c>
      <c r="HR90">
        <f>IF($IW90&gt;=31,INDEX($GL:$GL,$IV90+31),"")</f>
      </c>
      <c r="HS90">
        <f>IF($IW90&gt;=32,INDEX($GL:$GL,$IV90+32),"")</f>
      </c>
      <c r="HT90">
        <f>IF($IW90&gt;=33,INDEX($GL:$GL,$IV90+33),"")</f>
      </c>
      <c r="HU90">
        <f>IF($IW90&gt;=34,INDEX($GL:$GL,$IV90+34),"")</f>
      </c>
      <c r="HV90">
        <f>IF($IW90&gt;=35,INDEX($GL:$GL,$IV90+35),"")</f>
      </c>
      <c r="HW90">
        <f>IF($IW90&gt;=36,INDEX($GL:$GL,$IV90+36),"")</f>
      </c>
      <c r="HX90">
        <f>IF($IW90&gt;=37,INDEX($GL:$GL,$IV90+37),"")</f>
      </c>
      <c r="HY90">
        <f>IF($IW90&gt;=38,INDEX($GL:$GL,$IV90+38),"")</f>
      </c>
      <c r="HZ90">
        <f>IF($IW90&gt;=39,INDEX($GL:$GL,$IV90+39),"")</f>
      </c>
      <c r="IA90">
        <f>IF($IW90&gt;=40,INDEX($GL:$GL,$IV90+40),"")</f>
      </c>
      <c r="IB90">
        <f>IF($IW90&gt;=41,INDEX($GL:$GL,$IV90+41),"")</f>
      </c>
      <c r="IC90">
        <f>IF($IW90&gt;=42,INDEX($GL:$GL,$IV90+42),"")</f>
      </c>
      <c r="ID90">
        <f>IF($IW90&gt;=43,INDEX($GL:$GL,$IV90+43),"")</f>
      </c>
      <c r="IE90">
        <f>IF($IW90&gt;=44,INDEX($GL:$GL,$IV90+44),"")</f>
      </c>
      <c r="IF90">
        <f>IF($IW90&gt;=45,INDEX($GL:$GL,$IV90+45),"")</f>
      </c>
      <c r="IG90">
        <f>IF($IW90&gt;=46,INDEX($GL:$GL,$IV90+46),"")</f>
      </c>
      <c r="IH90">
        <f>IF($IW90&gt;=47,INDEX($GL:$GL,$IV90+47),"")</f>
      </c>
      <c r="II90">
        <f>IF($IW90&gt;=48,INDEX($GL:$GL,$IV90+48),"")</f>
      </c>
      <c r="IJ90">
        <f>IF($IW90&gt;=49,INDEX($GL:$GL,$IV90+49),"")</f>
      </c>
      <c r="IK90">
        <f>IF($IW90&gt;=50,INDEX($GL:$GL,$IV90+50),"")</f>
      </c>
      <c r="IL90">
        <f>IF($IW90&gt;=51,INDEX($GL:$GL,$IV90+51),"")</f>
      </c>
      <c r="IM90">
        <f>IF($IW90&gt;=52,INDEX($GL:$GL,$IV90+52),"")</f>
      </c>
      <c r="IN90">
        <f>IF($IW90&gt;=53,INDEX($GL:$GL,$IV90+53),"")</f>
      </c>
      <c r="IO90">
        <f>IF($IW90&gt;=54,INDEX($GL:$GL,$IV90+54),"")</f>
      </c>
      <c r="IP90">
        <f>IF($IW90&gt;=55,INDEX($GL:$GL,$IV90+55),"")</f>
      </c>
      <c r="IQ90">
        <f>IF($IW90&gt;=56,INDEX($GL:$GL,$IV90+56),"")</f>
      </c>
      <c r="IR90">
        <f>IF($IW90&gt;=57,INDEX($GL:$GL,$IV90+57),"")</f>
      </c>
      <c r="IS90">
        <f>IF($IW90&gt;=58,INDEX($GL:$GL,$IV90+58),"")</f>
      </c>
      <c r="IT90">
        <f>IF($IW90&gt;=59,INDEX($GL:$GL,$IV90+59),"")</f>
      </c>
      <c r="IU90">
        <f>IF($IW90&gt;=60,INDEX($GL:$GL,$IV90+60),"")</f>
      </c>
      <c r="IV90">
        <f>IFERROR(MATCH($GK90,$GL$2:$GL$324,0)+1,0)</f>
      </c>
      <c r="IW90">
        <f>IFERROR(INDEX($GM$2:$GM$324,MATCH($GK90,$GL$2:$GL$324,0)),0)</f>
      </c>
      <c r="IX90" t="s">
        <v>34</v>
      </c>
      <c r="IY90" t="s">
        <v>34</v>
      </c>
    </row>
    <row r="91" spans="1:259" x14ac:dyDescent="0.25">
      <c r="K91">
        <f>IF(OR($N91="",$J91=""),"",IFERROR($N91/$J91,0))</f>
      </c>
      <c r="L91">
        <f>IF($N91="","",
SUM($M91,$O91,$T91,$P91,$R91)*
(1-IF($U91="",0,VALUE($U91)/100)))</f>
      </c>
      <c r="M91">
        <f>IF($N91="","",$N91)</f>
      </c>
      <c r="O91">
        <f>IF($N91="","",
IF($H91="","",
IF(ISNUMBER(SEARCH("exempt",LOWER($H91))),0,
$N91*(VALUE(SUBSTITUTE($H91,"%",""))/100))))</f>
      </c>
      <c r="V91">
        <f>IFERROR(IF(FIND(" - ",$E91)&gt;0,MID($E91,FIND(" - ",$E91)+3,LEN($E91)),""),"")</f>
      </c>
      <c r="AE91" t="s">
        <v>464</v>
      </c>
      <c r="AJ91">
        <f>IFERROR(LEFT($E91,FIND(" - ",$E91)-1),$E91)</f>
      </c>
      <c r="AK91" t="s">
        <v>362</v>
      </c>
      <c r="AM91">
        <f>IF($CB91&gt;=1,INDEX($AK:$AK,$CA91+1),"")</f>
      </c>
      <c r="AN91">
        <f>IF($CB91&gt;=2,INDEX($AK:$AK,$CA91+2),"")</f>
      </c>
      <c r="AO91">
        <f>IF($CB91&gt;=3,INDEX($AK:$AK,$CA91+3),"")</f>
      </c>
      <c r="AP91">
        <f>IF($CB91&gt;=4,INDEX($AK:$AK,$CA91+4),"")</f>
      </c>
      <c r="AQ91">
        <f>IF($CB91&gt;=5,INDEX($AK:$AK,$CA91+5),"")</f>
      </c>
      <c r="AR91">
        <f>IF($CB91&gt;=6,INDEX($AK:$AK,$CA91+6),"")</f>
      </c>
      <c r="AS91">
        <f>IF($CB91&gt;=7,INDEX($AK:$AK,$CA91+7),"")</f>
      </c>
      <c r="AT91">
        <f>IF($CB91&gt;=8,INDEX($AK:$AK,$CA91+8),"")</f>
      </c>
      <c r="AU91">
        <f>IF($CB91&gt;=9,INDEX($AK:$AK,$CA91+9),"")</f>
      </c>
      <c r="AV91">
        <f>IF($CB91&gt;=10,INDEX($AK:$AK,$CA91+10),"")</f>
      </c>
      <c r="AW91">
        <f>IF($CB91&gt;=11,INDEX($AK:$AK,$CA91+11),"")</f>
      </c>
      <c r="AX91">
        <f>IF($CB91&gt;=12,INDEX($AK:$AK,$CA91+12),"")</f>
      </c>
      <c r="AY91">
        <f>IF($CB91&gt;=13,INDEX($AK:$AK,$CA91+13),"")</f>
      </c>
      <c r="AZ91">
        <f>IF($CB91&gt;=14,INDEX($AK:$AK,$CA91+14),"")</f>
      </c>
      <c r="BA91">
        <f>IF($CB91&gt;=15,INDEX($AK:$AK,$CA91+15),"")</f>
      </c>
      <c r="BB91">
        <f>IF($CB91&gt;=16,INDEX($AK:$AK,$CA91+16),"")</f>
      </c>
      <c r="BC91">
        <f>IF($CB91&gt;=17,INDEX($AK:$AK,$CA91+17),"")</f>
      </c>
      <c r="BD91">
        <f>IF($CB91&gt;=18,INDEX($AK:$AK,$CA91+18),"")</f>
      </c>
      <c r="BE91">
        <f>IF($CB91&gt;=19,INDEX($AK:$AK,$CA91+19),"")</f>
      </c>
      <c r="BF91">
        <f>IF($CB91&gt;=20,INDEX($AK:$AK,$CA91+20),"")</f>
      </c>
      <c r="BG91">
        <f>IF($CB91&gt;=21,INDEX($AK:$AK,$CA91+21),"")</f>
      </c>
      <c r="BH91">
        <f>IF($CB91&gt;=22,INDEX($AK:$AK,$CA91+22),"")</f>
      </c>
      <c r="BI91">
        <f>IF($CB91&gt;=23,INDEX($AK:$AK,$CA91+23),"")</f>
      </c>
      <c r="BJ91">
        <f>IF($CB91&gt;=24,INDEX($AK:$AK,$CA91+24),"")</f>
      </c>
      <c r="BK91">
        <f>IF($CB91&gt;=25,INDEX($AK:$AK,$CA91+25),"")</f>
      </c>
      <c r="BL91">
        <f>IF($CB91&gt;=26,INDEX($AK:$AK,$CA91+26),"")</f>
      </c>
      <c r="BM91">
        <f>IF($CB91&gt;=27,INDEX($AK:$AK,$CA91+27),"")</f>
      </c>
      <c r="BN91">
        <f>IF($CB91&gt;=28,INDEX($AK:$AK,$CA91+28),"")</f>
      </c>
      <c r="BO91">
        <f>IF($CB91&gt;=29,INDEX($AK:$AK,$CA91+29),"")</f>
      </c>
      <c r="BP91">
        <f>IF($CB91&gt;=30,INDEX($AK:$AK,$CA91+30),"")</f>
      </c>
      <c r="BQ91">
        <f>IF($CB91&gt;=31,INDEX($AK:$AK,$CA91+31),"")</f>
      </c>
      <c r="BR91">
        <f>IF($CB91&gt;=32,INDEX($AK:$AK,$CA91+32),"")</f>
      </c>
      <c r="BS91">
        <f>IF($CB91&gt;=33,INDEX($AK:$AK,$CA91+33),"")</f>
      </c>
      <c r="BT91">
        <f>IF($CB91&gt;=34,INDEX($AK:$AK,$CA91+34),"")</f>
      </c>
      <c r="BU91">
        <f>IF($CB91&gt;=35,INDEX($AK:$AK,$CA91+35),"")</f>
      </c>
      <c r="BV91">
        <f>IF($CB91&gt;=36,INDEX($AK:$AK,$CA91+36),"")</f>
      </c>
      <c r="BW91">
        <f>IF($CB91&gt;=37,INDEX($AK:$AK,$CA91+37),"")</f>
      </c>
      <c r="BX91">
        <f>IF($CB91&gt;=38,INDEX($AK:$AK,$CA91+38),"")</f>
      </c>
      <c r="BY91">
        <f>IF($CB91&gt;=39,INDEX($AK:$AK,$CA91+39),"")</f>
      </c>
      <c r="BZ91">
        <f>IF($CB91&gt;=40,INDEX($AK:$AK,$CA91+40),"")</f>
      </c>
      <c r="CA91">
        <f>IFERROR(MATCH($AJ91,$AK$2:$AK$134,0)+1,0)</f>
      </c>
      <c r="CB91">
        <f>IFERROR(INDEX($AL$2:$AL$134,MATCH($AJ91,$AK$2:$AK$134,0)),0)</f>
      </c>
      <c r="CC91">
        <f>IFERROR(LEFT($F91,FIND(" - ",$F91)-1),$F91)</f>
      </c>
      <c r="CD91" t="s">
        <v>465</v>
      </c>
      <c r="CE91">
        <v>1</v>
      </c>
      <c r="CF91">
        <f>IF($DA91&gt;=1,INDEX($CD:$CD,$CZ91+1),"")</f>
      </c>
      <c r="CG91">
        <f>IF($DA91&gt;=2,INDEX($CD:$CD,$CZ91+2),"")</f>
      </c>
      <c r="CH91">
        <f>IF($DA91&gt;=3,INDEX($CD:$CD,$CZ91+3),"")</f>
      </c>
      <c r="CI91">
        <f>IF($DA91&gt;=4,INDEX($CD:$CD,$CZ91+4),"")</f>
      </c>
      <c r="CJ91">
        <f>IF($DA91&gt;=5,INDEX($CD:$CD,$CZ91+5),"")</f>
      </c>
      <c r="CK91">
        <f>IF($DA91&gt;=6,INDEX($CD:$CD,$CZ91+6),"")</f>
      </c>
      <c r="CL91">
        <f>IF($DA91&gt;=7,INDEX($CD:$CD,$CZ91+7),"")</f>
      </c>
      <c r="CM91">
        <f>IF($DA91&gt;=8,INDEX($CD:$CD,$CZ91+8),"")</f>
      </c>
      <c r="CN91">
        <f>IF($DA91&gt;=9,INDEX($CD:$CD,$CZ91+9),"")</f>
      </c>
      <c r="CO91">
        <f>IF($DA91&gt;=10,INDEX($CD:$CD,$CZ91+10),"")</f>
      </c>
      <c r="CP91">
        <f>IF($DA91&gt;=11,INDEX($CD:$CD,$CZ91+11),"")</f>
      </c>
      <c r="CQ91">
        <f>IF($DA91&gt;=12,INDEX($CD:$CD,$CZ91+12),"")</f>
      </c>
      <c r="CR91">
        <f>IF($DA91&gt;=13,INDEX($CD:$CD,$CZ91+13),"")</f>
      </c>
      <c r="CS91">
        <f>IF($DA91&gt;=14,INDEX($CD:$CD,$CZ91+14),"")</f>
      </c>
      <c r="CT91">
        <f>IF($DA91&gt;=15,INDEX($CD:$CD,$CZ91+15),"")</f>
      </c>
      <c r="CU91">
        <f>IF($DA91&gt;=16,INDEX($CD:$CD,$CZ91+16),"")</f>
      </c>
      <c r="CV91">
        <f>IF($DA91&gt;=17,INDEX($CD:$CD,$CZ91+17),"")</f>
      </c>
      <c r="CW91">
        <f>IF($DA91&gt;=18,INDEX($CD:$CD,$CZ91+18),"")</f>
      </c>
      <c r="CX91">
        <f>IF($DA91&gt;=19,INDEX($CD:$CD,$CZ91+19),"")</f>
      </c>
      <c r="CY91">
        <f>IF($DA91&gt;=20,INDEX($CD:$CD,$CZ91+20),"")</f>
      </c>
      <c r="CZ91">
        <f>IFERROR(MATCH($CC91,$CD$2:$CD$263,0)+1,0)</f>
      </c>
      <c r="DA91">
        <f>IFERROR(INDEX($CE$2:$CE$263,MATCH($CC91,$CD$2:$CD$263,0)),0)</f>
      </c>
      <c r="DB91">
        <f>IFERROR(INDEX($AI:$AI,MATCH($H91,$AH:$AH,0))&amp;"","")</f>
      </c>
      <c r="DC91" t="s">
        <v>460</v>
      </c>
      <c r="DD91" t="s">
        <v>466</v>
      </c>
      <c r="DF91">
        <f>IF($GI91&gt;=1,INDEX($DC:$DC,$GH91+1),"")</f>
      </c>
      <c r="DG91">
        <f>IF($GI91&gt;=2,INDEX($DC:$DC,$GH91+2),"")</f>
      </c>
      <c r="DH91">
        <f>IF($GI91&gt;=3,INDEX($DC:$DC,$GH91+3),"")</f>
      </c>
      <c r="DI91">
        <f>IF($GI91&gt;=4,INDEX($DC:$DC,$GH91+4),"")</f>
      </c>
      <c r="DJ91">
        <f>IF($GI91&gt;=5,INDEX($DC:$DC,$GH91+5),"")</f>
      </c>
      <c r="DK91">
        <f>IF($GI91&gt;=6,INDEX($DC:$DC,$GH91+6),"")</f>
      </c>
      <c r="DL91">
        <f>IF($GI91&gt;=7,INDEX($DC:$DC,$GH91+7),"")</f>
      </c>
      <c r="DM91">
        <f>IF($GI91&gt;=8,INDEX($DC:$DC,$GH91+8),"")</f>
      </c>
      <c r="DN91">
        <f>IF($GI91&gt;=9,INDEX($DC:$DC,$GH91+9),"")</f>
      </c>
      <c r="DO91">
        <f>IF($GI91&gt;=10,INDEX($DC:$DC,$GH91+10),"")</f>
      </c>
      <c r="DP91">
        <f>IF($GI91&gt;=11,INDEX($DC:$DC,$GH91+11),"")</f>
      </c>
      <c r="DQ91">
        <f>IF($GI91&gt;=12,INDEX($DC:$DC,$GH91+12),"")</f>
      </c>
      <c r="DR91">
        <f>IF($GI91&gt;=13,INDEX($DC:$DC,$GH91+13),"")</f>
      </c>
      <c r="DS91">
        <f>IF($GI91&gt;=14,INDEX($DC:$DC,$GH91+14),"")</f>
      </c>
      <c r="DT91">
        <f>IF($GI91&gt;=15,INDEX($DC:$DC,$GH91+15),"")</f>
      </c>
      <c r="DU91">
        <f>IF($GI91&gt;=16,INDEX($DC:$DC,$GH91+16),"")</f>
      </c>
      <c r="DV91">
        <f>IF($GI91&gt;=17,INDEX($DC:$DC,$GH91+17),"")</f>
      </c>
      <c r="DW91">
        <f>IF($GI91&gt;=18,INDEX($DC:$DC,$GH91+18),"")</f>
      </c>
      <c r="DX91">
        <f>IF($GI91&gt;=19,INDEX($DC:$DC,$GH91+19),"")</f>
      </c>
      <c r="DY91">
        <f>IF($GI91&gt;=20,INDEX($DC:$DC,$GH91+20),"")</f>
      </c>
      <c r="DZ91">
        <f>IF($GI91&gt;=21,INDEX($DC:$DC,$GH91+21),"")</f>
      </c>
      <c r="EA91">
        <f>IF($GI91&gt;=22,INDEX($DC:$DC,$GH91+22),"")</f>
      </c>
      <c r="EB91">
        <f>IF($GI91&gt;=23,INDEX($DC:$DC,$GH91+23),"")</f>
      </c>
      <c r="EC91">
        <f>IF($GI91&gt;=24,INDEX($DC:$DC,$GH91+24),"")</f>
      </c>
      <c r="ED91">
        <f>IF($GI91&gt;=25,INDEX($DC:$DC,$GH91+25),"")</f>
      </c>
      <c r="EE91">
        <f>IF($GI91&gt;=26,INDEX($DC:$DC,$GH91+26),"")</f>
      </c>
      <c r="EF91">
        <f>IF($GI91&gt;=27,INDEX($DC:$DC,$GH91+27),"")</f>
      </c>
      <c r="EG91">
        <f>IF($GI91&gt;=28,INDEX($DC:$DC,$GH91+28),"")</f>
      </c>
      <c r="EH91">
        <f>IF($GI91&gt;=29,INDEX($DC:$DC,$GH91+29),"")</f>
      </c>
      <c r="EI91">
        <f>IF($GI91&gt;=30,INDEX($DC:$DC,$GH91+30),"")</f>
      </c>
      <c r="EJ91">
        <f>IF($GI91&gt;=31,INDEX($DC:$DC,$GH91+31),"")</f>
      </c>
      <c r="EK91">
        <f>IF($GI91&gt;=32,INDEX($DC:$DC,$GH91+32),"")</f>
      </c>
      <c r="EL91">
        <f>IF($GI91&gt;=33,INDEX($DC:$DC,$GH91+33),"")</f>
      </c>
      <c r="EM91">
        <f>IF($GI91&gt;=34,INDEX($DC:$DC,$GH91+34),"")</f>
      </c>
      <c r="EN91">
        <f>IF($GI91&gt;=35,INDEX($DC:$DC,$GH91+35),"")</f>
      </c>
      <c r="EO91">
        <f>IF($GI91&gt;=36,INDEX($DC:$DC,$GH91+36),"")</f>
      </c>
      <c r="EP91">
        <f>IF($GI91&gt;=37,INDEX($DC:$DC,$GH91+37),"")</f>
      </c>
      <c r="EQ91">
        <f>IF($GI91&gt;=38,INDEX($DC:$DC,$GH91+38),"")</f>
      </c>
      <c r="ER91">
        <f>IF($GI91&gt;=39,INDEX($DC:$DC,$GH91+39),"")</f>
      </c>
      <c r="ES91">
        <f>IF($GI91&gt;=40,INDEX($DC:$DC,$GH91+40),"")</f>
      </c>
      <c r="ET91">
        <f>IF($GI91&gt;=1,INDEX($DD:$DD,$GH91+1),"")</f>
      </c>
      <c r="EU91">
        <f>IF($GI91&gt;=2,INDEX($DD:$DD,$GH91+2),"")</f>
      </c>
      <c r="EV91">
        <f>IF($GI91&gt;=3,INDEX($DD:$DD,$GH91+3),"")</f>
      </c>
      <c r="EW91">
        <f>IF($GI91&gt;=4,INDEX($DD:$DD,$GH91+4),"")</f>
      </c>
      <c r="EX91">
        <f>IF($GI91&gt;=5,INDEX($DD:$DD,$GH91+5),"")</f>
      </c>
      <c r="EY91">
        <f>IF($GI91&gt;=6,INDEX($DD:$DD,$GH91+6),"")</f>
      </c>
      <c r="EZ91">
        <f>IF($GI91&gt;=7,INDEX($DD:$DD,$GH91+7),"")</f>
      </c>
      <c r="FA91">
        <f>IF($GI91&gt;=8,INDEX($DD:$DD,$GH91+8),"")</f>
      </c>
      <c r="FB91">
        <f>IF($GI91&gt;=9,INDEX($DD:$DD,$GH91+9),"")</f>
      </c>
      <c r="FC91">
        <f>IF($GI91&gt;=10,INDEX($DD:$DD,$GH91+10),"")</f>
      </c>
      <c r="FD91">
        <f>IF($GI91&gt;=11,INDEX($DD:$DD,$GH91+11),"")</f>
      </c>
      <c r="FE91">
        <f>IF($GI91&gt;=12,INDEX($DD:$DD,$GH91+12),"")</f>
      </c>
      <c r="FF91">
        <f>IF($GI91&gt;=13,INDEX($DD:$DD,$GH91+13),"")</f>
      </c>
      <c r="FG91">
        <f>IF($GI91&gt;=14,INDEX($DD:$DD,$GH91+14),"")</f>
      </c>
      <c r="FH91">
        <f>IF($GI91&gt;=15,INDEX($DD:$DD,$GH91+15),"")</f>
      </c>
      <c r="FI91">
        <f>IF($GI91&gt;=16,INDEX($DD:$DD,$GH91+16),"")</f>
      </c>
      <c r="FJ91">
        <f>IF($GI91&gt;=17,INDEX($DD:$DD,$GH91+17),"")</f>
      </c>
      <c r="FK91">
        <f>IF($GI91&gt;=18,INDEX($DD:$DD,$GH91+18),"")</f>
      </c>
      <c r="FL91">
        <f>IF($GI91&gt;=19,INDEX($DD:$DD,$GH91+19),"")</f>
      </c>
      <c r="FM91">
        <f>IF($GI91&gt;=20,INDEX($DD:$DD,$GH91+20),"")</f>
      </c>
      <c r="FN91">
        <f>IF($GI91&gt;=21,INDEX($DD:$DD,$GH91+21),"")</f>
      </c>
      <c r="FO91">
        <f>IF($GI91&gt;=22,INDEX($DD:$DD,$GH91+22),"")</f>
      </c>
      <c r="FP91">
        <f>IF($GI91&gt;=23,INDEX($DD:$DD,$GH91+23),"")</f>
      </c>
      <c r="FQ91">
        <f>IF($GI91&gt;=24,INDEX($DD:$DD,$GH91+24),"")</f>
      </c>
      <c r="FR91">
        <f>IF($GI91&gt;=25,INDEX($DD:$DD,$GH91+25),"")</f>
      </c>
      <c r="FS91">
        <f>IF($GI91&gt;=26,INDEX($DD:$DD,$GH91+26),"")</f>
      </c>
      <c r="FT91">
        <f>IF($GI91&gt;=27,INDEX($DD:$DD,$GH91+27),"")</f>
      </c>
      <c r="FU91">
        <f>IF($GI91&gt;=28,INDEX($DD:$DD,$GH91+28),"")</f>
      </c>
      <c r="FV91">
        <f>IF($GI91&gt;=29,INDEX($DD:$DD,$GH91+29),"")</f>
      </c>
      <c r="FW91">
        <f>IF($GI91&gt;=30,INDEX($DD:$DD,$GH91+30),"")</f>
      </c>
      <c r="FX91">
        <f>IF($GI91&gt;=31,INDEX($DD:$DD,$GH91+31),"")</f>
      </c>
      <c r="FY91">
        <f>IF($GI91&gt;=32,INDEX($DD:$DD,$GH91+32),"")</f>
      </c>
      <c r="FZ91">
        <f>IF($GI91&gt;=33,INDEX($DD:$DD,$GH91+33),"")</f>
      </c>
      <c r="GA91">
        <f>IF($GI91&gt;=34,INDEX($DD:$DD,$GH91+34),"")</f>
      </c>
      <c r="GB91">
        <f>IF($GI91&gt;=35,INDEX($DD:$DD,$GH91+35),"")</f>
      </c>
      <c r="GC91">
        <f>IF($GI91&gt;=36,INDEX($DD:$DD,$GH91+36),"")</f>
      </c>
      <c r="GD91">
        <f>IF($GI91&gt;=37,INDEX($DD:$DD,$GH91+37),"")</f>
      </c>
      <c r="GE91">
        <f>IF($GI91&gt;=38,INDEX($DD:$DD,$GH91+38),"")</f>
      </c>
      <c r="GF91">
        <f>IF($GI91&gt;=39,INDEX($DD:$DD,$GH91+39),"")</f>
      </c>
      <c r="GG91">
        <f>IF($GI91&gt;=40,INDEX($DD:$DD,$GH91+40),"")</f>
      </c>
      <c r="GH91">
        <f>IFERROR(MATCH($DB91,$DC$2:$DC$148,0)+1,0)</f>
      </c>
      <c r="GI91">
        <f>IFERROR(INDEX($DE$2:$DE$148,MATCH($DB91,$DC$2:$DC$148,0)),0)</f>
      </c>
      <c r="GJ91">
        <f>IFERROR(MATCH($S91,$DF$91:$ES$91,0),0)</f>
      </c>
      <c r="GK91">
        <f>IF($GJ91&gt;0,INDEX($ET$91:$GG$91,$GJ91),"")</f>
      </c>
      <c r="GL91" t="s">
        <v>467</v>
      </c>
      <c r="GN91">
        <f>IF($IW91&gt;=1,INDEX($GL:$GL,$IV91+1),"")</f>
      </c>
      <c r="GO91">
        <f>IF($IW91&gt;=2,INDEX($GL:$GL,$IV91+2),"")</f>
      </c>
      <c r="GP91">
        <f>IF($IW91&gt;=3,INDEX($GL:$GL,$IV91+3),"")</f>
      </c>
      <c r="GQ91">
        <f>IF($IW91&gt;=4,INDEX($GL:$GL,$IV91+4),"")</f>
      </c>
      <c r="GR91">
        <f>IF($IW91&gt;=5,INDEX($GL:$GL,$IV91+5),"")</f>
      </c>
      <c r="GS91">
        <f>IF($IW91&gt;=6,INDEX($GL:$GL,$IV91+6),"")</f>
      </c>
      <c r="GT91">
        <f>IF($IW91&gt;=7,INDEX($GL:$GL,$IV91+7),"")</f>
      </c>
      <c r="GU91">
        <f>IF($IW91&gt;=8,INDEX($GL:$GL,$IV91+8),"")</f>
      </c>
      <c r="GV91">
        <f>IF($IW91&gt;=9,INDEX($GL:$GL,$IV91+9),"")</f>
      </c>
      <c r="GW91">
        <f>IF($IW91&gt;=10,INDEX($GL:$GL,$IV91+10),"")</f>
      </c>
      <c r="GX91">
        <f>IF($IW91&gt;=11,INDEX($GL:$GL,$IV91+11),"")</f>
      </c>
      <c r="GY91">
        <f>IF($IW91&gt;=12,INDEX($GL:$GL,$IV91+12),"")</f>
      </c>
      <c r="GZ91">
        <f>IF($IW91&gt;=13,INDEX($GL:$GL,$IV91+13),"")</f>
      </c>
      <c r="HA91">
        <f>IF($IW91&gt;=14,INDEX($GL:$GL,$IV91+14),"")</f>
      </c>
      <c r="HB91">
        <f>IF($IW91&gt;=15,INDEX($GL:$GL,$IV91+15),"")</f>
      </c>
      <c r="HC91">
        <f>IF($IW91&gt;=16,INDEX($GL:$GL,$IV91+16),"")</f>
      </c>
      <c r="HD91">
        <f>IF($IW91&gt;=17,INDEX($GL:$GL,$IV91+17),"")</f>
      </c>
      <c r="HE91">
        <f>IF($IW91&gt;=18,INDEX($GL:$GL,$IV91+18),"")</f>
      </c>
      <c r="HF91">
        <f>IF($IW91&gt;=19,INDEX($GL:$GL,$IV91+19),"")</f>
      </c>
      <c r="HG91">
        <f>IF($IW91&gt;=20,INDEX($GL:$GL,$IV91+20),"")</f>
      </c>
      <c r="HH91">
        <f>IF($IW91&gt;=21,INDEX($GL:$GL,$IV91+21),"")</f>
      </c>
      <c r="HI91">
        <f>IF($IW91&gt;=22,INDEX($GL:$GL,$IV91+22),"")</f>
      </c>
      <c r="HJ91">
        <f>IF($IW91&gt;=23,INDEX($GL:$GL,$IV91+23),"")</f>
      </c>
      <c r="HK91">
        <f>IF($IW91&gt;=24,INDEX($GL:$GL,$IV91+24),"")</f>
      </c>
      <c r="HL91">
        <f>IF($IW91&gt;=25,INDEX($GL:$GL,$IV91+25),"")</f>
      </c>
      <c r="HM91">
        <f>IF($IW91&gt;=26,INDEX($GL:$GL,$IV91+26),"")</f>
      </c>
      <c r="HN91">
        <f>IF($IW91&gt;=27,INDEX($GL:$GL,$IV91+27),"")</f>
      </c>
      <c r="HO91">
        <f>IF($IW91&gt;=28,INDEX($GL:$GL,$IV91+28),"")</f>
      </c>
      <c r="HP91">
        <f>IF($IW91&gt;=29,INDEX($GL:$GL,$IV91+29),"")</f>
      </c>
      <c r="HQ91">
        <f>IF($IW91&gt;=30,INDEX($GL:$GL,$IV91+30),"")</f>
      </c>
      <c r="HR91">
        <f>IF($IW91&gt;=31,INDEX($GL:$GL,$IV91+31),"")</f>
      </c>
      <c r="HS91">
        <f>IF($IW91&gt;=32,INDEX($GL:$GL,$IV91+32),"")</f>
      </c>
      <c r="HT91">
        <f>IF($IW91&gt;=33,INDEX($GL:$GL,$IV91+33),"")</f>
      </c>
      <c r="HU91">
        <f>IF($IW91&gt;=34,INDEX($GL:$GL,$IV91+34),"")</f>
      </c>
      <c r="HV91">
        <f>IF($IW91&gt;=35,INDEX($GL:$GL,$IV91+35),"")</f>
      </c>
      <c r="HW91">
        <f>IF($IW91&gt;=36,INDEX($GL:$GL,$IV91+36),"")</f>
      </c>
      <c r="HX91">
        <f>IF($IW91&gt;=37,INDEX($GL:$GL,$IV91+37),"")</f>
      </c>
      <c r="HY91">
        <f>IF($IW91&gt;=38,INDEX($GL:$GL,$IV91+38),"")</f>
      </c>
      <c r="HZ91">
        <f>IF($IW91&gt;=39,INDEX($GL:$GL,$IV91+39),"")</f>
      </c>
      <c r="IA91">
        <f>IF($IW91&gt;=40,INDEX($GL:$GL,$IV91+40),"")</f>
      </c>
      <c r="IB91">
        <f>IF($IW91&gt;=41,INDEX($GL:$GL,$IV91+41),"")</f>
      </c>
      <c r="IC91">
        <f>IF($IW91&gt;=42,INDEX($GL:$GL,$IV91+42),"")</f>
      </c>
      <c r="ID91">
        <f>IF($IW91&gt;=43,INDEX($GL:$GL,$IV91+43),"")</f>
      </c>
      <c r="IE91">
        <f>IF($IW91&gt;=44,INDEX($GL:$GL,$IV91+44),"")</f>
      </c>
      <c r="IF91">
        <f>IF($IW91&gt;=45,INDEX($GL:$GL,$IV91+45),"")</f>
      </c>
      <c r="IG91">
        <f>IF($IW91&gt;=46,INDEX($GL:$GL,$IV91+46),"")</f>
      </c>
      <c r="IH91">
        <f>IF($IW91&gt;=47,INDEX($GL:$GL,$IV91+47),"")</f>
      </c>
      <c r="II91">
        <f>IF($IW91&gt;=48,INDEX($GL:$GL,$IV91+48),"")</f>
      </c>
      <c r="IJ91">
        <f>IF($IW91&gt;=49,INDEX($GL:$GL,$IV91+49),"")</f>
      </c>
      <c r="IK91">
        <f>IF($IW91&gt;=50,INDEX($GL:$GL,$IV91+50),"")</f>
      </c>
      <c r="IL91">
        <f>IF($IW91&gt;=51,INDEX($GL:$GL,$IV91+51),"")</f>
      </c>
      <c r="IM91">
        <f>IF($IW91&gt;=52,INDEX($GL:$GL,$IV91+52),"")</f>
      </c>
      <c r="IN91">
        <f>IF($IW91&gt;=53,INDEX($GL:$GL,$IV91+53),"")</f>
      </c>
      <c r="IO91">
        <f>IF($IW91&gt;=54,INDEX($GL:$GL,$IV91+54),"")</f>
      </c>
      <c r="IP91">
        <f>IF($IW91&gt;=55,INDEX($GL:$GL,$IV91+55),"")</f>
      </c>
      <c r="IQ91">
        <f>IF($IW91&gt;=56,INDEX($GL:$GL,$IV91+56),"")</f>
      </c>
      <c r="IR91">
        <f>IF($IW91&gt;=57,INDEX($GL:$GL,$IV91+57),"")</f>
      </c>
      <c r="IS91">
        <f>IF($IW91&gt;=58,INDEX($GL:$GL,$IV91+58),"")</f>
      </c>
      <c r="IT91">
        <f>IF($IW91&gt;=59,INDEX($GL:$GL,$IV91+59),"")</f>
      </c>
      <c r="IU91">
        <f>IF($IW91&gt;=60,INDEX($GL:$GL,$IV91+60),"")</f>
      </c>
      <c r="IV91">
        <f>IFERROR(MATCH($GK91,$GL$2:$GL$324,0)+1,0)</f>
      </c>
      <c r="IW91">
        <f>IFERROR(INDEX($GM$2:$GM$324,MATCH($GK91,$GL$2:$GL$324,0)),0)</f>
      </c>
      <c r="IX91" t="s">
        <v>34</v>
      </c>
      <c r="IY91" t="s">
        <v>34</v>
      </c>
    </row>
    <row r="92" spans="1:259" x14ac:dyDescent="0.25">
      <c r="K92">
        <f>IF(OR($N92="",$J92=""),"",IFERROR($N92/$J92,0))</f>
      </c>
      <c r="L92">
        <f>IF($N92="","",
SUM($M92,$O92,$T92,$P92,$R92)*
(1-IF($U92="",0,VALUE($U92)/100)))</f>
      </c>
      <c r="M92">
        <f>IF($N92="","",$N92)</f>
      </c>
      <c r="O92">
        <f>IF($N92="","",
IF($H92="","",
IF(ISNUMBER(SEARCH("exempt",LOWER($H92))),0,
$N92*(VALUE(SUBSTITUTE($H92,"%",""))/100))))</f>
      </c>
      <c r="V92">
        <f>IFERROR(IF(FIND(" - ",$E92)&gt;0,MID($E92,FIND(" - ",$E92)+3,LEN($E92)),""),"")</f>
      </c>
      <c r="AE92" t="s">
        <v>468</v>
      </c>
      <c r="AJ92">
        <f>IFERROR(LEFT($E92,FIND(" - ",$E92)-1),$E92)</f>
      </c>
      <c r="AK92" t="s">
        <v>365</v>
      </c>
      <c r="AM92">
        <f>IF($CB92&gt;=1,INDEX($AK:$AK,$CA92+1),"")</f>
      </c>
      <c r="AN92">
        <f>IF($CB92&gt;=2,INDEX($AK:$AK,$CA92+2),"")</f>
      </c>
      <c r="AO92">
        <f>IF($CB92&gt;=3,INDEX($AK:$AK,$CA92+3),"")</f>
      </c>
      <c r="AP92">
        <f>IF($CB92&gt;=4,INDEX($AK:$AK,$CA92+4),"")</f>
      </c>
      <c r="AQ92">
        <f>IF($CB92&gt;=5,INDEX($AK:$AK,$CA92+5),"")</f>
      </c>
      <c r="AR92">
        <f>IF($CB92&gt;=6,INDEX($AK:$AK,$CA92+6),"")</f>
      </c>
      <c r="AS92">
        <f>IF($CB92&gt;=7,INDEX($AK:$AK,$CA92+7),"")</f>
      </c>
      <c r="AT92">
        <f>IF($CB92&gt;=8,INDEX($AK:$AK,$CA92+8),"")</f>
      </c>
      <c r="AU92">
        <f>IF($CB92&gt;=9,INDEX($AK:$AK,$CA92+9),"")</f>
      </c>
      <c r="AV92">
        <f>IF($CB92&gt;=10,INDEX($AK:$AK,$CA92+10),"")</f>
      </c>
      <c r="AW92">
        <f>IF($CB92&gt;=11,INDEX($AK:$AK,$CA92+11),"")</f>
      </c>
      <c r="AX92">
        <f>IF($CB92&gt;=12,INDEX($AK:$AK,$CA92+12),"")</f>
      </c>
      <c r="AY92">
        <f>IF($CB92&gt;=13,INDEX($AK:$AK,$CA92+13),"")</f>
      </c>
      <c r="AZ92">
        <f>IF($CB92&gt;=14,INDEX($AK:$AK,$CA92+14),"")</f>
      </c>
      <c r="BA92">
        <f>IF($CB92&gt;=15,INDEX($AK:$AK,$CA92+15),"")</f>
      </c>
      <c r="BB92">
        <f>IF($CB92&gt;=16,INDEX($AK:$AK,$CA92+16),"")</f>
      </c>
      <c r="BC92">
        <f>IF($CB92&gt;=17,INDEX($AK:$AK,$CA92+17),"")</f>
      </c>
      <c r="BD92">
        <f>IF($CB92&gt;=18,INDEX($AK:$AK,$CA92+18),"")</f>
      </c>
      <c r="BE92">
        <f>IF($CB92&gt;=19,INDEX($AK:$AK,$CA92+19),"")</f>
      </c>
      <c r="BF92">
        <f>IF($CB92&gt;=20,INDEX($AK:$AK,$CA92+20),"")</f>
      </c>
      <c r="BG92">
        <f>IF($CB92&gt;=21,INDEX($AK:$AK,$CA92+21),"")</f>
      </c>
      <c r="BH92">
        <f>IF($CB92&gt;=22,INDEX($AK:$AK,$CA92+22),"")</f>
      </c>
      <c r="BI92">
        <f>IF($CB92&gt;=23,INDEX($AK:$AK,$CA92+23),"")</f>
      </c>
      <c r="BJ92">
        <f>IF($CB92&gt;=24,INDEX($AK:$AK,$CA92+24),"")</f>
      </c>
      <c r="BK92">
        <f>IF($CB92&gt;=25,INDEX($AK:$AK,$CA92+25),"")</f>
      </c>
      <c r="BL92">
        <f>IF($CB92&gt;=26,INDEX($AK:$AK,$CA92+26),"")</f>
      </c>
      <c r="BM92">
        <f>IF($CB92&gt;=27,INDEX($AK:$AK,$CA92+27),"")</f>
      </c>
      <c r="BN92">
        <f>IF($CB92&gt;=28,INDEX($AK:$AK,$CA92+28),"")</f>
      </c>
      <c r="BO92">
        <f>IF($CB92&gt;=29,INDEX($AK:$AK,$CA92+29),"")</f>
      </c>
      <c r="BP92">
        <f>IF($CB92&gt;=30,INDEX($AK:$AK,$CA92+30),"")</f>
      </c>
      <c r="BQ92">
        <f>IF($CB92&gt;=31,INDEX($AK:$AK,$CA92+31),"")</f>
      </c>
      <c r="BR92">
        <f>IF($CB92&gt;=32,INDEX($AK:$AK,$CA92+32),"")</f>
      </c>
      <c r="BS92">
        <f>IF($CB92&gt;=33,INDEX($AK:$AK,$CA92+33),"")</f>
      </c>
      <c r="BT92">
        <f>IF($CB92&gt;=34,INDEX($AK:$AK,$CA92+34),"")</f>
      </c>
      <c r="BU92">
        <f>IF($CB92&gt;=35,INDEX($AK:$AK,$CA92+35),"")</f>
      </c>
      <c r="BV92">
        <f>IF($CB92&gt;=36,INDEX($AK:$AK,$CA92+36),"")</f>
      </c>
      <c r="BW92">
        <f>IF($CB92&gt;=37,INDEX($AK:$AK,$CA92+37),"")</f>
      </c>
      <c r="BX92">
        <f>IF($CB92&gt;=38,INDEX($AK:$AK,$CA92+38),"")</f>
      </c>
      <c r="BY92">
        <f>IF($CB92&gt;=39,INDEX($AK:$AK,$CA92+39),"")</f>
      </c>
      <c r="BZ92">
        <f>IF($CB92&gt;=40,INDEX($AK:$AK,$CA92+40),"")</f>
      </c>
      <c r="CA92">
        <f>IFERROR(MATCH($AJ92,$AK$2:$AK$134,0)+1,0)</f>
      </c>
      <c r="CB92">
        <f>IFERROR(INDEX($AL$2:$AL$134,MATCH($AJ92,$AK$2:$AK$134,0)),0)</f>
      </c>
      <c r="CC92">
        <f>IFERROR(LEFT($F92,FIND(" - ",$F92)-1),$F92)</f>
      </c>
      <c r="CD92" t="s">
        <v>218</v>
      </c>
      <c r="CF92">
        <f>IF($DA92&gt;=1,INDEX($CD:$CD,$CZ92+1),"")</f>
      </c>
      <c r="CG92">
        <f>IF($DA92&gt;=2,INDEX($CD:$CD,$CZ92+2),"")</f>
      </c>
      <c r="CH92">
        <f>IF($DA92&gt;=3,INDEX($CD:$CD,$CZ92+3),"")</f>
      </c>
      <c r="CI92">
        <f>IF($DA92&gt;=4,INDEX($CD:$CD,$CZ92+4),"")</f>
      </c>
      <c r="CJ92">
        <f>IF($DA92&gt;=5,INDEX($CD:$CD,$CZ92+5),"")</f>
      </c>
      <c r="CK92">
        <f>IF($DA92&gt;=6,INDEX($CD:$CD,$CZ92+6),"")</f>
      </c>
      <c r="CL92">
        <f>IF($DA92&gt;=7,INDEX($CD:$CD,$CZ92+7),"")</f>
      </c>
      <c r="CM92">
        <f>IF($DA92&gt;=8,INDEX($CD:$CD,$CZ92+8),"")</f>
      </c>
      <c r="CN92">
        <f>IF($DA92&gt;=9,INDEX($CD:$CD,$CZ92+9),"")</f>
      </c>
      <c r="CO92">
        <f>IF($DA92&gt;=10,INDEX($CD:$CD,$CZ92+10),"")</f>
      </c>
      <c r="CP92">
        <f>IF($DA92&gt;=11,INDEX($CD:$CD,$CZ92+11),"")</f>
      </c>
      <c r="CQ92">
        <f>IF($DA92&gt;=12,INDEX($CD:$CD,$CZ92+12),"")</f>
      </c>
      <c r="CR92">
        <f>IF($DA92&gt;=13,INDEX($CD:$CD,$CZ92+13),"")</f>
      </c>
      <c r="CS92">
        <f>IF($DA92&gt;=14,INDEX($CD:$CD,$CZ92+14),"")</f>
      </c>
      <c r="CT92">
        <f>IF($DA92&gt;=15,INDEX($CD:$CD,$CZ92+15),"")</f>
      </c>
      <c r="CU92">
        <f>IF($DA92&gt;=16,INDEX($CD:$CD,$CZ92+16),"")</f>
      </c>
      <c r="CV92">
        <f>IF($DA92&gt;=17,INDEX($CD:$CD,$CZ92+17),"")</f>
      </c>
      <c r="CW92">
        <f>IF($DA92&gt;=18,INDEX($CD:$CD,$CZ92+18),"")</f>
      </c>
      <c r="CX92">
        <f>IF($DA92&gt;=19,INDEX($CD:$CD,$CZ92+19),"")</f>
      </c>
      <c r="CY92">
        <f>IF($DA92&gt;=20,INDEX($CD:$CD,$CZ92+20),"")</f>
      </c>
      <c r="CZ92">
        <f>IFERROR(MATCH($CC92,$CD$2:$CD$263,0)+1,0)</f>
      </c>
      <c r="DA92">
        <f>IFERROR(INDEX($CE$2:$CE$263,MATCH($CC92,$CD$2:$CD$263,0)),0)</f>
      </c>
      <c r="DB92">
        <f>IFERROR(INDEX($AI:$AI,MATCH($H92,$AH:$AH,0))&amp;"","")</f>
      </c>
      <c r="DC92" t="s">
        <v>323</v>
      </c>
      <c r="DE92">
        <v>1</v>
      </c>
      <c r="DF92">
        <f>IF($GI92&gt;=1,INDEX($DC:$DC,$GH92+1),"")</f>
      </c>
      <c r="DG92">
        <f>IF($GI92&gt;=2,INDEX($DC:$DC,$GH92+2),"")</f>
      </c>
      <c r="DH92">
        <f>IF($GI92&gt;=3,INDEX($DC:$DC,$GH92+3),"")</f>
      </c>
      <c r="DI92">
        <f>IF($GI92&gt;=4,INDEX($DC:$DC,$GH92+4),"")</f>
      </c>
      <c r="DJ92">
        <f>IF($GI92&gt;=5,INDEX($DC:$DC,$GH92+5),"")</f>
      </c>
      <c r="DK92">
        <f>IF($GI92&gt;=6,INDEX($DC:$DC,$GH92+6),"")</f>
      </c>
      <c r="DL92">
        <f>IF($GI92&gt;=7,INDEX($DC:$DC,$GH92+7),"")</f>
      </c>
      <c r="DM92">
        <f>IF($GI92&gt;=8,INDEX($DC:$DC,$GH92+8),"")</f>
      </c>
      <c r="DN92">
        <f>IF($GI92&gt;=9,INDEX($DC:$DC,$GH92+9),"")</f>
      </c>
      <c r="DO92">
        <f>IF($GI92&gt;=10,INDEX($DC:$DC,$GH92+10),"")</f>
      </c>
      <c r="DP92">
        <f>IF($GI92&gt;=11,INDEX($DC:$DC,$GH92+11),"")</f>
      </c>
      <c r="DQ92">
        <f>IF($GI92&gt;=12,INDEX($DC:$DC,$GH92+12),"")</f>
      </c>
      <c r="DR92">
        <f>IF($GI92&gt;=13,INDEX($DC:$DC,$GH92+13),"")</f>
      </c>
      <c r="DS92">
        <f>IF($GI92&gt;=14,INDEX($DC:$DC,$GH92+14),"")</f>
      </c>
      <c r="DT92">
        <f>IF($GI92&gt;=15,INDEX($DC:$DC,$GH92+15),"")</f>
      </c>
      <c r="DU92">
        <f>IF($GI92&gt;=16,INDEX($DC:$DC,$GH92+16),"")</f>
      </c>
      <c r="DV92">
        <f>IF($GI92&gt;=17,INDEX($DC:$DC,$GH92+17),"")</f>
      </c>
      <c r="DW92">
        <f>IF($GI92&gt;=18,INDEX($DC:$DC,$GH92+18),"")</f>
      </c>
      <c r="DX92">
        <f>IF($GI92&gt;=19,INDEX($DC:$DC,$GH92+19),"")</f>
      </c>
      <c r="DY92">
        <f>IF($GI92&gt;=20,INDEX($DC:$DC,$GH92+20),"")</f>
      </c>
      <c r="DZ92">
        <f>IF($GI92&gt;=21,INDEX($DC:$DC,$GH92+21),"")</f>
      </c>
      <c r="EA92">
        <f>IF($GI92&gt;=22,INDEX($DC:$DC,$GH92+22),"")</f>
      </c>
      <c r="EB92">
        <f>IF($GI92&gt;=23,INDEX($DC:$DC,$GH92+23),"")</f>
      </c>
      <c r="EC92">
        <f>IF($GI92&gt;=24,INDEX($DC:$DC,$GH92+24),"")</f>
      </c>
      <c r="ED92">
        <f>IF($GI92&gt;=25,INDEX($DC:$DC,$GH92+25),"")</f>
      </c>
      <c r="EE92">
        <f>IF($GI92&gt;=26,INDEX($DC:$DC,$GH92+26),"")</f>
      </c>
      <c r="EF92">
        <f>IF($GI92&gt;=27,INDEX($DC:$DC,$GH92+27),"")</f>
      </c>
      <c r="EG92">
        <f>IF($GI92&gt;=28,INDEX($DC:$DC,$GH92+28),"")</f>
      </c>
      <c r="EH92">
        <f>IF($GI92&gt;=29,INDEX($DC:$DC,$GH92+29),"")</f>
      </c>
      <c r="EI92">
        <f>IF($GI92&gt;=30,INDEX($DC:$DC,$GH92+30),"")</f>
      </c>
      <c r="EJ92">
        <f>IF($GI92&gt;=31,INDEX($DC:$DC,$GH92+31),"")</f>
      </c>
      <c r="EK92">
        <f>IF($GI92&gt;=32,INDEX($DC:$DC,$GH92+32),"")</f>
      </c>
      <c r="EL92">
        <f>IF($GI92&gt;=33,INDEX($DC:$DC,$GH92+33),"")</f>
      </c>
      <c r="EM92">
        <f>IF($GI92&gt;=34,INDEX($DC:$DC,$GH92+34),"")</f>
      </c>
      <c r="EN92">
        <f>IF($GI92&gt;=35,INDEX($DC:$DC,$GH92+35),"")</f>
      </c>
      <c r="EO92">
        <f>IF($GI92&gt;=36,INDEX($DC:$DC,$GH92+36),"")</f>
      </c>
      <c r="EP92">
        <f>IF($GI92&gt;=37,INDEX($DC:$DC,$GH92+37),"")</f>
      </c>
      <c r="EQ92">
        <f>IF($GI92&gt;=38,INDEX($DC:$DC,$GH92+38),"")</f>
      </c>
      <c r="ER92">
        <f>IF($GI92&gt;=39,INDEX($DC:$DC,$GH92+39),"")</f>
      </c>
      <c r="ES92">
        <f>IF($GI92&gt;=40,INDEX($DC:$DC,$GH92+40),"")</f>
      </c>
      <c r="ET92">
        <f>IF($GI92&gt;=1,INDEX($DD:$DD,$GH92+1),"")</f>
      </c>
      <c r="EU92">
        <f>IF($GI92&gt;=2,INDEX($DD:$DD,$GH92+2),"")</f>
      </c>
      <c r="EV92">
        <f>IF($GI92&gt;=3,INDEX($DD:$DD,$GH92+3),"")</f>
      </c>
      <c r="EW92">
        <f>IF($GI92&gt;=4,INDEX($DD:$DD,$GH92+4),"")</f>
      </c>
      <c r="EX92">
        <f>IF($GI92&gt;=5,INDEX($DD:$DD,$GH92+5),"")</f>
      </c>
      <c r="EY92">
        <f>IF($GI92&gt;=6,INDEX($DD:$DD,$GH92+6),"")</f>
      </c>
      <c r="EZ92">
        <f>IF($GI92&gt;=7,INDEX($DD:$DD,$GH92+7),"")</f>
      </c>
      <c r="FA92">
        <f>IF($GI92&gt;=8,INDEX($DD:$DD,$GH92+8),"")</f>
      </c>
      <c r="FB92">
        <f>IF($GI92&gt;=9,INDEX($DD:$DD,$GH92+9),"")</f>
      </c>
      <c r="FC92">
        <f>IF($GI92&gt;=10,INDEX($DD:$DD,$GH92+10),"")</f>
      </c>
      <c r="FD92">
        <f>IF($GI92&gt;=11,INDEX($DD:$DD,$GH92+11),"")</f>
      </c>
      <c r="FE92">
        <f>IF($GI92&gt;=12,INDEX($DD:$DD,$GH92+12),"")</f>
      </c>
      <c r="FF92">
        <f>IF($GI92&gt;=13,INDEX($DD:$DD,$GH92+13),"")</f>
      </c>
      <c r="FG92">
        <f>IF($GI92&gt;=14,INDEX($DD:$DD,$GH92+14),"")</f>
      </c>
      <c r="FH92">
        <f>IF($GI92&gt;=15,INDEX($DD:$DD,$GH92+15),"")</f>
      </c>
      <c r="FI92">
        <f>IF($GI92&gt;=16,INDEX($DD:$DD,$GH92+16),"")</f>
      </c>
      <c r="FJ92">
        <f>IF($GI92&gt;=17,INDEX($DD:$DD,$GH92+17),"")</f>
      </c>
      <c r="FK92">
        <f>IF($GI92&gt;=18,INDEX($DD:$DD,$GH92+18),"")</f>
      </c>
      <c r="FL92">
        <f>IF($GI92&gt;=19,INDEX($DD:$DD,$GH92+19),"")</f>
      </c>
      <c r="FM92">
        <f>IF($GI92&gt;=20,INDEX($DD:$DD,$GH92+20),"")</f>
      </c>
      <c r="FN92">
        <f>IF($GI92&gt;=21,INDEX($DD:$DD,$GH92+21),"")</f>
      </c>
      <c r="FO92">
        <f>IF($GI92&gt;=22,INDEX($DD:$DD,$GH92+22),"")</f>
      </c>
      <c r="FP92">
        <f>IF($GI92&gt;=23,INDEX($DD:$DD,$GH92+23),"")</f>
      </c>
      <c r="FQ92">
        <f>IF($GI92&gt;=24,INDEX($DD:$DD,$GH92+24),"")</f>
      </c>
      <c r="FR92">
        <f>IF($GI92&gt;=25,INDEX($DD:$DD,$GH92+25),"")</f>
      </c>
      <c r="FS92">
        <f>IF($GI92&gt;=26,INDEX($DD:$DD,$GH92+26),"")</f>
      </c>
      <c r="FT92">
        <f>IF($GI92&gt;=27,INDEX($DD:$DD,$GH92+27),"")</f>
      </c>
      <c r="FU92">
        <f>IF($GI92&gt;=28,INDEX($DD:$DD,$GH92+28),"")</f>
      </c>
      <c r="FV92">
        <f>IF($GI92&gt;=29,INDEX($DD:$DD,$GH92+29),"")</f>
      </c>
      <c r="FW92">
        <f>IF($GI92&gt;=30,INDEX($DD:$DD,$GH92+30),"")</f>
      </c>
      <c r="FX92">
        <f>IF($GI92&gt;=31,INDEX($DD:$DD,$GH92+31),"")</f>
      </c>
      <c r="FY92">
        <f>IF($GI92&gt;=32,INDEX($DD:$DD,$GH92+32),"")</f>
      </c>
      <c r="FZ92">
        <f>IF($GI92&gt;=33,INDEX($DD:$DD,$GH92+33),"")</f>
      </c>
      <c r="GA92">
        <f>IF($GI92&gt;=34,INDEX($DD:$DD,$GH92+34),"")</f>
      </c>
      <c r="GB92">
        <f>IF($GI92&gt;=35,INDEX($DD:$DD,$GH92+35),"")</f>
      </c>
      <c r="GC92">
        <f>IF($GI92&gt;=36,INDEX($DD:$DD,$GH92+36),"")</f>
      </c>
      <c r="GD92">
        <f>IF($GI92&gt;=37,INDEX($DD:$DD,$GH92+37),"")</f>
      </c>
      <c r="GE92">
        <f>IF($GI92&gt;=38,INDEX($DD:$DD,$GH92+38),"")</f>
      </c>
      <c r="GF92">
        <f>IF($GI92&gt;=39,INDEX($DD:$DD,$GH92+39),"")</f>
      </c>
      <c r="GG92">
        <f>IF($GI92&gt;=40,INDEX($DD:$DD,$GH92+40),"")</f>
      </c>
      <c r="GH92">
        <f>IFERROR(MATCH($DB92,$DC$2:$DC$148,0)+1,0)</f>
      </c>
      <c r="GI92">
        <f>IFERROR(INDEX($DE$2:$DE$148,MATCH($DB92,$DC$2:$DC$148,0)),0)</f>
      </c>
      <c r="GJ92">
        <f>IFERROR(MATCH($S92,$DF$92:$ES$92,0),0)</f>
      </c>
      <c r="GK92">
        <f>IF($GJ92&gt;0,INDEX($ET$92:$GG$92,$GJ92),"")</f>
      </c>
      <c r="GL92" t="s">
        <v>469</v>
      </c>
      <c r="GN92">
        <f>IF($IW92&gt;=1,INDEX($GL:$GL,$IV92+1),"")</f>
      </c>
      <c r="GO92">
        <f>IF($IW92&gt;=2,INDEX($GL:$GL,$IV92+2),"")</f>
      </c>
      <c r="GP92">
        <f>IF($IW92&gt;=3,INDEX($GL:$GL,$IV92+3),"")</f>
      </c>
      <c r="GQ92">
        <f>IF($IW92&gt;=4,INDEX($GL:$GL,$IV92+4),"")</f>
      </c>
      <c r="GR92">
        <f>IF($IW92&gt;=5,INDEX($GL:$GL,$IV92+5),"")</f>
      </c>
      <c r="GS92">
        <f>IF($IW92&gt;=6,INDEX($GL:$GL,$IV92+6),"")</f>
      </c>
      <c r="GT92">
        <f>IF($IW92&gt;=7,INDEX($GL:$GL,$IV92+7),"")</f>
      </c>
      <c r="GU92">
        <f>IF($IW92&gt;=8,INDEX($GL:$GL,$IV92+8),"")</f>
      </c>
      <c r="GV92">
        <f>IF($IW92&gt;=9,INDEX($GL:$GL,$IV92+9),"")</f>
      </c>
      <c r="GW92">
        <f>IF($IW92&gt;=10,INDEX($GL:$GL,$IV92+10),"")</f>
      </c>
      <c r="GX92">
        <f>IF($IW92&gt;=11,INDEX($GL:$GL,$IV92+11),"")</f>
      </c>
      <c r="GY92">
        <f>IF($IW92&gt;=12,INDEX($GL:$GL,$IV92+12),"")</f>
      </c>
      <c r="GZ92">
        <f>IF($IW92&gt;=13,INDEX($GL:$GL,$IV92+13),"")</f>
      </c>
      <c r="HA92">
        <f>IF($IW92&gt;=14,INDEX($GL:$GL,$IV92+14),"")</f>
      </c>
      <c r="HB92">
        <f>IF($IW92&gt;=15,INDEX($GL:$GL,$IV92+15),"")</f>
      </c>
      <c r="HC92">
        <f>IF($IW92&gt;=16,INDEX($GL:$GL,$IV92+16),"")</f>
      </c>
      <c r="HD92">
        <f>IF($IW92&gt;=17,INDEX($GL:$GL,$IV92+17),"")</f>
      </c>
      <c r="HE92">
        <f>IF($IW92&gt;=18,INDEX($GL:$GL,$IV92+18),"")</f>
      </c>
      <c r="HF92">
        <f>IF($IW92&gt;=19,INDEX($GL:$GL,$IV92+19),"")</f>
      </c>
      <c r="HG92">
        <f>IF($IW92&gt;=20,INDEX($GL:$GL,$IV92+20),"")</f>
      </c>
      <c r="HH92">
        <f>IF($IW92&gt;=21,INDEX($GL:$GL,$IV92+21),"")</f>
      </c>
      <c r="HI92">
        <f>IF($IW92&gt;=22,INDEX($GL:$GL,$IV92+22),"")</f>
      </c>
      <c r="HJ92">
        <f>IF($IW92&gt;=23,INDEX($GL:$GL,$IV92+23),"")</f>
      </c>
      <c r="HK92">
        <f>IF($IW92&gt;=24,INDEX($GL:$GL,$IV92+24),"")</f>
      </c>
      <c r="HL92">
        <f>IF($IW92&gt;=25,INDEX($GL:$GL,$IV92+25),"")</f>
      </c>
      <c r="HM92">
        <f>IF($IW92&gt;=26,INDEX($GL:$GL,$IV92+26),"")</f>
      </c>
      <c r="HN92">
        <f>IF($IW92&gt;=27,INDEX($GL:$GL,$IV92+27),"")</f>
      </c>
      <c r="HO92">
        <f>IF($IW92&gt;=28,INDEX($GL:$GL,$IV92+28),"")</f>
      </c>
      <c r="HP92">
        <f>IF($IW92&gt;=29,INDEX($GL:$GL,$IV92+29),"")</f>
      </c>
      <c r="HQ92">
        <f>IF($IW92&gt;=30,INDEX($GL:$GL,$IV92+30),"")</f>
      </c>
      <c r="HR92">
        <f>IF($IW92&gt;=31,INDEX($GL:$GL,$IV92+31),"")</f>
      </c>
      <c r="HS92">
        <f>IF($IW92&gt;=32,INDEX($GL:$GL,$IV92+32),"")</f>
      </c>
      <c r="HT92">
        <f>IF($IW92&gt;=33,INDEX($GL:$GL,$IV92+33),"")</f>
      </c>
      <c r="HU92">
        <f>IF($IW92&gt;=34,INDEX($GL:$GL,$IV92+34),"")</f>
      </c>
      <c r="HV92">
        <f>IF($IW92&gt;=35,INDEX($GL:$GL,$IV92+35),"")</f>
      </c>
      <c r="HW92">
        <f>IF($IW92&gt;=36,INDEX($GL:$GL,$IV92+36),"")</f>
      </c>
      <c r="HX92">
        <f>IF($IW92&gt;=37,INDEX($GL:$GL,$IV92+37),"")</f>
      </c>
      <c r="HY92">
        <f>IF($IW92&gt;=38,INDEX($GL:$GL,$IV92+38),"")</f>
      </c>
      <c r="HZ92">
        <f>IF($IW92&gt;=39,INDEX($GL:$GL,$IV92+39),"")</f>
      </c>
      <c r="IA92">
        <f>IF($IW92&gt;=40,INDEX($GL:$GL,$IV92+40),"")</f>
      </c>
      <c r="IB92">
        <f>IF($IW92&gt;=41,INDEX($GL:$GL,$IV92+41),"")</f>
      </c>
      <c r="IC92">
        <f>IF($IW92&gt;=42,INDEX($GL:$GL,$IV92+42),"")</f>
      </c>
      <c r="ID92">
        <f>IF($IW92&gt;=43,INDEX($GL:$GL,$IV92+43),"")</f>
      </c>
      <c r="IE92">
        <f>IF($IW92&gt;=44,INDEX($GL:$GL,$IV92+44),"")</f>
      </c>
      <c r="IF92">
        <f>IF($IW92&gt;=45,INDEX($GL:$GL,$IV92+45),"")</f>
      </c>
      <c r="IG92">
        <f>IF($IW92&gt;=46,INDEX($GL:$GL,$IV92+46),"")</f>
      </c>
      <c r="IH92">
        <f>IF($IW92&gt;=47,INDEX($GL:$GL,$IV92+47),"")</f>
      </c>
      <c r="II92">
        <f>IF($IW92&gt;=48,INDEX($GL:$GL,$IV92+48),"")</f>
      </c>
      <c r="IJ92">
        <f>IF($IW92&gt;=49,INDEX($GL:$GL,$IV92+49),"")</f>
      </c>
      <c r="IK92">
        <f>IF($IW92&gt;=50,INDEX($GL:$GL,$IV92+50),"")</f>
      </c>
      <c r="IL92">
        <f>IF($IW92&gt;=51,INDEX($GL:$GL,$IV92+51),"")</f>
      </c>
      <c r="IM92">
        <f>IF($IW92&gt;=52,INDEX($GL:$GL,$IV92+52),"")</f>
      </c>
      <c r="IN92">
        <f>IF($IW92&gt;=53,INDEX($GL:$GL,$IV92+53),"")</f>
      </c>
      <c r="IO92">
        <f>IF($IW92&gt;=54,INDEX($GL:$GL,$IV92+54),"")</f>
      </c>
      <c r="IP92">
        <f>IF($IW92&gt;=55,INDEX($GL:$GL,$IV92+55),"")</f>
      </c>
      <c r="IQ92">
        <f>IF($IW92&gt;=56,INDEX($GL:$GL,$IV92+56),"")</f>
      </c>
      <c r="IR92">
        <f>IF($IW92&gt;=57,INDEX($GL:$GL,$IV92+57),"")</f>
      </c>
      <c r="IS92">
        <f>IF($IW92&gt;=58,INDEX($GL:$GL,$IV92+58),"")</f>
      </c>
      <c r="IT92">
        <f>IF($IW92&gt;=59,INDEX($GL:$GL,$IV92+59),"")</f>
      </c>
      <c r="IU92">
        <f>IF($IW92&gt;=60,INDEX($GL:$GL,$IV92+60),"")</f>
      </c>
      <c r="IV92">
        <f>IFERROR(MATCH($GK92,$GL$2:$GL$324,0)+1,0)</f>
      </c>
      <c r="IW92">
        <f>IFERROR(INDEX($GM$2:$GM$324,MATCH($GK92,$GL$2:$GL$324,0)),0)</f>
      </c>
      <c r="IX92" t="s">
        <v>34</v>
      </c>
      <c r="IY92" t="s">
        <v>34</v>
      </c>
    </row>
    <row r="93" spans="1:259" x14ac:dyDescent="0.25">
      <c r="K93">
        <f>IF(OR($N93="",$J93=""),"",IFERROR($N93/$J93,0))</f>
      </c>
      <c r="L93">
        <f>IF($N93="","",
SUM($M93,$O93,$T93,$P93,$R93)*
(1-IF($U93="",0,VALUE($U93)/100)))</f>
      </c>
      <c r="M93">
        <f>IF($N93="","",$N93)</f>
      </c>
      <c r="O93">
        <f>IF($N93="","",
IF($H93="","",
IF(ISNUMBER(SEARCH("exempt",LOWER($H93))),0,
$N93*(VALUE(SUBSTITUTE($H93,"%",""))/100))))</f>
      </c>
      <c r="V93">
        <f>IFERROR(IF(FIND(" - ",$E93)&gt;0,MID($E93,FIND(" - ",$E93)+3,LEN($E93)),""),"")</f>
      </c>
      <c r="AE93" t="s">
        <v>470</v>
      </c>
      <c r="AJ93">
        <f>IFERROR(LEFT($E93,FIND(" - ",$E93)-1),$E93)</f>
      </c>
      <c r="AK93" t="s">
        <v>471</v>
      </c>
      <c r="AL93">
        <v>10</v>
      </c>
      <c r="AM93">
        <f>IF($CB93&gt;=1,INDEX($AK:$AK,$CA93+1),"")</f>
      </c>
      <c r="AN93">
        <f>IF($CB93&gt;=2,INDEX($AK:$AK,$CA93+2),"")</f>
      </c>
      <c r="AO93">
        <f>IF($CB93&gt;=3,INDEX($AK:$AK,$CA93+3),"")</f>
      </c>
      <c r="AP93">
        <f>IF($CB93&gt;=4,INDEX($AK:$AK,$CA93+4),"")</f>
      </c>
      <c r="AQ93">
        <f>IF($CB93&gt;=5,INDEX($AK:$AK,$CA93+5),"")</f>
      </c>
      <c r="AR93">
        <f>IF($CB93&gt;=6,INDEX($AK:$AK,$CA93+6),"")</f>
      </c>
      <c r="AS93">
        <f>IF($CB93&gt;=7,INDEX($AK:$AK,$CA93+7),"")</f>
      </c>
      <c r="AT93">
        <f>IF($CB93&gt;=8,INDEX($AK:$AK,$CA93+8),"")</f>
      </c>
      <c r="AU93">
        <f>IF($CB93&gt;=9,INDEX($AK:$AK,$CA93+9),"")</f>
      </c>
      <c r="AV93">
        <f>IF($CB93&gt;=10,INDEX($AK:$AK,$CA93+10),"")</f>
      </c>
      <c r="AW93">
        <f>IF($CB93&gt;=11,INDEX($AK:$AK,$CA93+11),"")</f>
      </c>
      <c r="AX93">
        <f>IF($CB93&gt;=12,INDEX($AK:$AK,$CA93+12),"")</f>
      </c>
      <c r="AY93">
        <f>IF($CB93&gt;=13,INDEX($AK:$AK,$CA93+13),"")</f>
      </c>
      <c r="AZ93">
        <f>IF($CB93&gt;=14,INDEX($AK:$AK,$CA93+14),"")</f>
      </c>
      <c r="BA93">
        <f>IF($CB93&gt;=15,INDEX($AK:$AK,$CA93+15),"")</f>
      </c>
      <c r="BB93">
        <f>IF($CB93&gt;=16,INDEX($AK:$AK,$CA93+16),"")</f>
      </c>
      <c r="BC93">
        <f>IF($CB93&gt;=17,INDEX($AK:$AK,$CA93+17),"")</f>
      </c>
      <c r="BD93">
        <f>IF($CB93&gt;=18,INDEX($AK:$AK,$CA93+18),"")</f>
      </c>
      <c r="BE93">
        <f>IF($CB93&gt;=19,INDEX($AK:$AK,$CA93+19),"")</f>
      </c>
      <c r="BF93">
        <f>IF($CB93&gt;=20,INDEX($AK:$AK,$CA93+20),"")</f>
      </c>
      <c r="BG93">
        <f>IF($CB93&gt;=21,INDEX($AK:$AK,$CA93+21),"")</f>
      </c>
      <c r="BH93">
        <f>IF($CB93&gt;=22,INDEX($AK:$AK,$CA93+22),"")</f>
      </c>
      <c r="BI93">
        <f>IF($CB93&gt;=23,INDEX($AK:$AK,$CA93+23),"")</f>
      </c>
      <c r="BJ93">
        <f>IF($CB93&gt;=24,INDEX($AK:$AK,$CA93+24),"")</f>
      </c>
      <c r="BK93">
        <f>IF($CB93&gt;=25,INDEX($AK:$AK,$CA93+25),"")</f>
      </c>
      <c r="BL93">
        <f>IF($CB93&gt;=26,INDEX($AK:$AK,$CA93+26),"")</f>
      </c>
      <c r="BM93">
        <f>IF($CB93&gt;=27,INDEX($AK:$AK,$CA93+27),"")</f>
      </c>
      <c r="BN93">
        <f>IF($CB93&gt;=28,INDEX($AK:$AK,$CA93+28),"")</f>
      </c>
      <c r="BO93">
        <f>IF($CB93&gt;=29,INDEX($AK:$AK,$CA93+29),"")</f>
      </c>
      <c r="BP93">
        <f>IF($CB93&gt;=30,INDEX($AK:$AK,$CA93+30),"")</f>
      </c>
      <c r="BQ93">
        <f>IF($CB93&gt;=31,INDEX($AK:$AK,$CA93+31),"")</f>
      </c>
      <c r="BR93">
        <f>IF($CB93&gt;=32,INDEX($AK:$AK,$CA93+32),"")</f>
      </c>
      <c r="BS93">
        <f>IF($CB93&gt;=33,INDEX($AK:$AK,$CA93+33),"")</f>
      </c>
      <c r="BT93">
        <f>IF($CB93&gt;=34,INDEX($AK:$AK,$CA93+34),"")</f>
      </c>
      <c r="BU93">
        <f>IF($CB93&gt;=35,INDEX($AK:$AK,$CA93+35),"")</f>
      </c>
      <c r="BV93">
        <f>IF($CB93&gt;=36,INDEX($AK:$AK,$CA93+36),"")</f>
      </c>
      <c r="BW93">
        <f>IF($CB93&gt;=37,INDEX($AK:$AK,$CA93+37),"")</f>
      </c>
      <c r="BX93">
        <f>IF($CB93&gt;=38,INDEX($AK:$AK,$CA93+38),"")</f>
      </c>
      <c r="BY93">
        <f>IF($CB93&gt;=39,INDEX($AK:$AK,$CA93+39),"")</f>
      </c>
      <c r="BZ93">
        <f>IF($CB93&gt;=40,INDEX($AK:$AK,$CA93+40),"")</f>
      </c>
      <c r="CA93">
        <f>IFERROR(MATCH($AJ93,$AK$2:$AK$134,0)+1,0)</f>
      </c>
      <c r="CB93">
        <f>IFERROR(INDEX($AL$2:$AL$134,MATCH($AJ93,$AK$2:$AK$134,0)),0)</f>
      </c>
      <c r="CC93">
        <f>IFERROR(LEFT($F93,FIND(" - ",$F93)-1),$F93)</f>
      </c>
      <c r="CD93" t="s">
        <v>472</v>
      </c>
      <c r="CE93">
        <v>1</v>
      </c>
      <c r="CF93">
        <f>IF($DA93&gt;=1,INDEX($CD:$CD,$CZ93+1),"")</f>
      </c>
      <c r="CG93">
        <f>IF($DA93&gt;=2,INDEX($CD:$CD,$CZ93+2),"")</f>
      </c>
      <c r="CH93">
        <f>IF($DA93&gt;=3,INDEX($CD:$CD,$CZ93+3),"")</f>
      </c>
      <c r="CI93">
        <f>IF($DA93&gt;=4,INDEX($CD:$CD,$CZ93+4),"")</f>
      </c>
      <c r="CJ93">
        <f>IF($DA93&gt;=5,INDEX($CD:$CD,$CZ93+5),"")</f>
      </c>
      <c r="CK93">
        <f>IF($DA93&gt;=6,INDEX($CD:$CD,$CZ93+6),"")</f>
      </c>
      <c r="CL93">
        <f>IF($DA93&gt;=7,INDEX($CD:$CD,$CZ93+7),"")</f>
      </c>
      <c r="CM93">
        <f>IF($DA93&gt;=8,INDEX($CD:$CD,$CZ93+8),"")</f>
      </c>
      <c r="CN93">
        <f>IF($DA93&gt;=9,INDEX($CD:$CD,$CZ93+9),"")</f>
      </c>
      <c r="CO93">
        <f>IF($DA93&gt;=10,INDEX($CD:$CD,$CZ93+10),"")</f>
      </c>
      <c r="CP93">
        <f>IF($DA93&gt;=11,INDEX($CD:$CD,$CZ93+11),"")</f>
      </c>
      <c r="CQ93">
        <f>IF($DA93&gt;=12,INDEX($CD:$CD,$CZ93+12),"")</f>
      </c>
      <c r="CR93">
        <f>IF($DA93&gt;=13,INDEX($CD:$CD,$CZ93+13),"")</f>
      </c>
      <c r="CS93">
        <f>IF($DA93&gt;=14,INDEX($CD:$CD,$CZ93+14),"")</f>
      </c>
      <c r="CT93">
        <f>IF($DA93&gt;=15,INDEX($CD:$CD,$CZ93+15),"")</f>
      </c>
      <c r="CU93">
        <f>IF($DA93&gt;=16,INDEX($CD:$CD,$CZ93+16),"")</f>
      </c>
      <c r="CV93">
        <f>IF($DA93&gt;=17,INDEX($CD:$CD,$CZ93+17),"")</f>
      </c>
      <c r="CW93">
        <f>IF($DA93&gt;=18,INDEX($CD:$CD,$CZ93+18),"")</f>
      </c>
      <c r="CX93">
        <f>IF($DA93&gt;=19,INDEX($CD:$CD,$CZ93+19),"")</f>
      </c>
      <c r="CY93">
        <f>IF($DA93&gt;=20,INDEX($CD:$CD,$CZ93+20),"")</f>
      </c>
      <c r="CZ93">
        <f>IFERROR(MATCH($CC93,$CD$2:$CD$263,0)+1,0)</f>
      </c>
      <c r="DA93">
        <f>IFERROR(INDEX($CE$2:$CE$263,MATCH($CC93,$CD$2:$CD$263,0)),0)</f>
      </c>
      <c r="DB93">
        <f>IFERROR(INDEX($AI:$AI,MATCH($H93,$AH:$AH,0))&amp;"","")</f>
      </c>
      <c r="DC93" t="s">
        <v>42</v>
      </c>
      <c r="DD93" t="s">
        <v>34</v>
      </c>
      <c r="DF93">
        <f>IF($GI93&gt;=1,INDEX($DC:$DC,$GH93+1),"")</f>
      </c>
      <c r="DG93">
        <f>IF($GI93&gt;=2,INDEX($DC:$DC,$GH93+2),"")</f>
      </c>
      <c r="DH93">
        <f>IF($GI93&gt;=3,INDEX($DC:$DC,$GH93+3),"")</f>
      </c>
      <c r="DI93">
        <f>IF($GI93&gt;=4,INDEX($DC:$DC,$GH93+4),"")</f>
      </c>
      <c r="DJ93">
        <f>IF($GI93&gt;=5,INDEX($DC:$DC,$GH93+5),"")</f>
      </c>
      <c r="DK93">
        <f>IF($GI93&gt;=6,INDEX($DC:$DC,$GH93+6),"")</f>
      </c>
      <c r="DL93">
        <f>IF($GI93&gt;=7,INDEX($DC:$DC,$GH93+7),"")</f>
      </c>
      <c r="DM93">
        <f>IF($GI93&gt;=8,INDEX($DC:$DC,$GH93+8),"")</f>
      </c>
      <c r="DN93">
        <f>IF($GI93&gt;=9,INDEX($DC:$DC,$GH93+9),"")</f>
      </c>
      <c r="DO93">
        <f>IF($GI93&gt;=10,INDEX($DC:$DC,$GH93+10),"")</f>
      </c>
      <c r="DP93">
        <f>IF($GI93&gt;=11,INDEX($DC:$DC,$GH93+11),"")</f>
      </c>
      <c r="DQ93">
        <f>IF($GI93&gt;=12,INDEX($DC:$DC,$GH93+12),"")</f>
      </c>
      <c r="DR93">
        <f>IF($GI93&gt;=13,INDEX($DC:$DC,$GH93+13),"")</f>
      </c>
      <c r="DS93">
        <f>IF($GI93&gt;=14,INDEX($DC:$DC,$GH93+14),"")</f>
      </c>
      <c r="DT93">
        <f>IF($GI93&gt;=15,INDEX($DC:$DC,$GH93+15),"")</f>
      </c>
      <c r="DU93">
        <f>IF($GI93&gt;=16,INDEX($DC:$DC,$GH93+16),"")</f>
      </c>
      <c r="DV93">
        <f>IF($GI93&gt;=17,INDEX($DC:$DC,$GH93+17),"")</f>
      </c>
      <c r="DW93">
        <f>IF($GI93&gt;=18,INDEX($DC:$DC,$GH93+18),"")</f>
      </c>
      <c r="DX93">
        <f>IF($GI93&gt;=19,INDEX($DC:$DC,$GH93+19),"")</f>
      </c>
      <c r="DY93">
        <f>IF($GI93&gt;=20,INDEX($DC:$DC,$GH93+20),"")</f>
      </c>
      <c r="DZ93">
        <f>IF($GI93&gt;=21,INDEX($DC:$DC,$GH93+21),"")</f>
      </c>
      <c r="EA93">
        <f>IF($GI93&gt;=22,INDEX($DC:$DC,$GH93+22),"")</f>
      </c>
      <c r="EB93">
        <f>IF($GI93&gt;=23,INDEX($DC:$DC,$GH93+23),"")</f>
      </c>
      <c r="EC93">
        <f>IF($GI93&gt;=24,INDEX($DC:$DC,$GH93+24),"")</f>
      </c>
      <c r="ED93">
        <f>IF($GI93&gt;=25,INDEX($DC:$DC,$GH93+25),"")</f>
      </c>
      <c r="EE93">
        <f>IF($GI93&gt;=26,INDEX($DC:$DC,$GH93+26),"")</f>
      </c>
      <c r="EF93">
        <f>IF($GI93&gt;=27,INDEX($DC:$DC,$GH93+27),"")</f>
      </c>
      <c r="EG93">
        <f>IF($GI93&gt;=28,INDEX($DC:$DC,$GH93+28),"")</f>
      </c>
      <c r="EH93">
        <f>IF($GI93&gt;=29,INDEX($DC:$DC,$GH93+29),"")</f>
      </c>
      <c r="EI93">
        <f>IF($GI93&gt;=30,INDEX($DC:$DC,$GH93+30),"")</f>
      </c>
      <c r="EJ93">
        <f>IF($GI93&gt;=31,INDEX($DC:$DC,$GH93+31),"")</f>
      </c>
      <c r="EK93">
        <f>IF($GI93&gt;=32,INDEX($DC:$DC,$GH93+32),"")</f>
      </c>
      <c r="EL93">
        <f>IF($GI93&gt;=33,INDEX($DC:$DC,$GH93+33),"")</f>
      </c>
      <c r="EM93">
        <f>IF($GI93&gt;=34,INDEX($DC:$DC,$GH93+34),"")</f>
      </c>
      <c r="EN93">
        <f>IF($GI93&gt;=35,INDEX($DC:$DC,$GH93+35),"")</f>
      </c>
      <c r="EO93">
        <f>IF($GI93&gt;=36,INDEX($DC:$DC,$GH93+36),"")</f>
      </c>
      <c r="EP93">
        <f>IF($GI93&gt;=37,INDEX($DC:$DC,$GH93+37),"")</f>
      </c>
      <c r="EQ93">
        <f>IF($GI93&gt;=38,INDEX($DC:$DC,$GH93+38),"")</f>
      </c>
      <c r="ER93">
        <f>IF($GI93&gt;=39,INDEX($DC:$DC,$GH93+39),"")</f>
      </c>
      <c r="ES93">
        <f>IF($GI93&gt;=40,INDEX($DC:$DC,$GH93+40),"")</f>
      </c>
      <c r="ET93">
        <f>IF($GI93&gt;=1,INDEX($DD:$DD,$GH93+1),"")</f>
      </c>
      <c r="EU93">
        <f>IF($GI93&gt;=2,INDEX($DD:$DD,$GH93+2),"")</f>
      </c>
      <c r="EV93">
        <f>IF($GI93&gt;=3,INDEX($DD:$DD,$GH93+3),"")</f>
      </c>
      <c r="EW93">
        <f>IF($GI93&gt;=4,INDEX($DD:$DD,$GH93+4),"")</f>
      </c>
      <c r="EX93">
        <f>IF($GI93&gt;=5,INDEX($DD:$DD,$GH93+5),"")</f>
      </c>
      <c r="EY93">
        <f>IF($GI93&gt;=6,INDEX($DD:$DD,$GH93+6),"")</f>
      </c>
      <c r="EZ93">
        <f>IF($GI93&gt;=7,INDEX($DD:$DD,$GH93+7),"")</f>
      </c>
      <c r="FA93">
        <f>IF($GI93&gt;=8,INDEX($DD:$DD,$GH93+8),"")</f>
      </c>
      <c r="FB93">
        <f>IF($GI93&gt;=9,INDEX($DD:$DD,$GH93+9),"")</f>
      </c>
      <c r="FC93">
        <f>IF($GI93&gt;=10,INDEX($DD:$DD,$GH93+10),"")</f>
      </c>
      <c r="FD93">
        <f>IF($GI93&gt;=11,INDEX($DD:$DD,$GH93+11),"")</f>
      </c>
      <c r="FE93">
        <f>IF($GI93&gt;=12,INDEX($DD:$DD,$GH93+12),"")</f>
      </c>
      <c r="FF93">
        <f>IF($GI93&gt;=13,INDEX($DD:$DD,$GH93+13),"")</f>
      </c>
      <c r="FG93">
        <f>IF($GI93&gt;=14,INDEX($DD:$DD,$GH93+14),"")</f>
      </c>
      <c r="FH93">
        <f>IF($GI93&gt;=15,INDEX($DD:$DD,$GH93+15),"")</f>
      </c>
      <c r="FI93">
        <f>IF($GI93&gt;=16,INDEX($DD:$DD,$GH93+16),"")</f>
      </c>
      <c r="FJ93">
        <f>IF($GI93&gt;=17,INDEX($DD:$DD,$GH93+17),"")</f>
      </c>
      <c r="FK93">
        <f>IF($GI93&gt;=18,INDEX($DD:$DD,$GH93+18),"")</f>
      </c>
      <c r="FL93">
        <f>IF($GI93&gt;=19,INDEX($DD:$DD,$GH93+19),"")</f>
      </c>
      <c r="FM93">
        <f>IF($GI93&gt;=20,INDEX($DD:$DD,$GH93+20),"")</f>
      </c>
      <c r="FN93">
        <f>IF($GI93&gt;=21,INDEX($DD:$DD,$GH93+21),"")</f>
      </c>
      <c r="FO93">
        <f>IF($GI93&gt;=22,INDEX($DD:$DD,$GH93+22),"")</f>
      </c>
      <c r="FP93">
        <f>IF($GI93&gt;=23,INDEX($DD:$DD,$GH93+23),"")</f>
      </c>
      <c r="FQ93">
        <f>IF($GI93&gt;=24,INDEX($DD:$DD,$GH93+24),"")</f>
      </c>
      <c r="FR93">
        <f>IF($GI93&gt;=25,INDEX($DD:$DD,$GH93+25),"")</f>
      </c>
      <c r="FS93">
        <f>IF($GI93&gt;=26,INDEX($DD:$DD,$GH93+26),"")</f>
      </c>
      <c r="FT93">
        <f>IF($GI93&gt;=27,INDEX($DD:$DD,$GH93+27),"")</f>
      </c>
      <c r="FU93">
        <f>IF($GI93&gt;=28,INDEX($DD:$DD,$GH93+28),"")</f>
      </c>
      <c r="FV93">
        <f>IF($GI93&gt;=29,INDEX($DD:$DD,$GH93+29),"")</f>
      </c>
      <c r="FW93">
        <f>IF($GI93&gt;=30,INDEX($DD:$DD,$GH93+30),"")</f>
      </c>
      <c r="FX93">
        <f>IF($GI93&gt;=31,INDEX($DD:$DD,$GH93+31),"")</f>
      </c>
      <c r="FY93">
        <f>IF($GI93&gt;=32,INDEX($DD:$DD,$GH93+32),"")</f>
      </c>
      <c r="FZ93">
        <f>IF($GI93&gt;=33,INDEX($DD:$DD,$GH93+33),"")</f>
      </c>
      <c r="GA93">
        <f>IF($GI93&gt;=34,INDEX($DD:$DD,$GH93+34),"")</f>
      </c>
      <c r="GB93">
        <f>IF($GI93&gt;=35,INDEX($DD:$DD,$GH93+35),"")</f>
      </c>
      <c r="GC93">
        <f>IF($GI93&gt;=36,INDEX($DD:$DD,$GH93+36),"")</f>
      </c>
      <c r="GD93">
        <f>IF($GI93&gt;=37,INDEX($DD:$DD,$GH93+37),"")</f>
      </c>
      <c r="GE93">
        <f>IF($GI93&gt;=38,INDEX($DD:$DD,$GH93+38),"")</f>
      </c>
      <c r="GF93">
        <f>IF($GI93&gt;=39,INDEX($DD:$DD,$GH93+39),"")</f>
      </c>
      <c r="GG93">
        <f>IF($GI93&gt;=40,INDEX($DD:$DD,$GH93+40),"")</f>
      </c>
      <c r="GH93">
        <f>IFERROR(MATCH($DB93,$DC$2:$DC$148,0)+1,0)</f>
      </c>
      <c r="GI93">
        <f>IFERROR(INDEX($DE$2:$DE$148,MATCH($DB93,$DC$2:$DC$148,0)),0)</f>
      </c>
      <c r="GJ93">
        <f>IFERROR(MATCH($S93,$DF$93:$ES$93,0),0)</f>
      </c>
      <c r="GK93">
        <f>IF($GJ93&gt;0,INDEX($ET$93:$GG$93,$GJ93),"")</f>
      </c>
      <c r="GL93" t="s">
        <v>152</v>
      </c>
      <c r="GN93">
        <f>IF($IW93&gt;=1,INDEX($GL:$GL,$IV93+1),"")</f>
      </c>
      <c r="GO93">
        <f>IF($IW93&gt;=2,INDEX($GL:$GL,$IV93+2),"")</f>
      </c>
      <c r="GP93">
        <f>IF($IW93&gt;=3,INDEX($GL:$GL,$IV93+3),"")</f>
      </c>
      <c r="GQ93">
        <f>IF($IW93&gt;=4,INDEX($GL:$GL,$IV93+4),"")</f>
      </c>
      <c r="GR93">
        <f>IF($IW93&gt;=5,INDEX($GL:$GL,$IV93+5),"")</f>
      </c>
      <c r="GS93">
        <f>IF($IW93&gt;=6,INDEX($GL:$GL,$IV93+6),"")</f>
      </c>
      <c r="GT93">
        <f>IF($IW93&gt;=7,INDEX($GL:$GL,$IV93+7),"")</f>
      </c>
      <c r="GU93">
        <f>IF($IW93&gt;=8,INDEX($GL:$GL,$IV93+8),"")</f>
      </c>
      <c r="GV93">
        <f>IF($IW93&gt;=9,INDEX($GL:$GL,$IV93+9),"")</f>
      </c>
      <c r="GW93">
        <f>IF($IW93&gt;=10,INDEX($GL:$GL,$IV93+10),"")</f>
      </c>
      <c r="GX93">
        <f>IF($IW93&gt;=11,INDEX($GL:$GL,$IV93+11),"")</f>
      </c>
      <c r="GY93">
        <f>IF($IW93&gt;=12,INDEX($GL:$GL,$IV93+12),"")</f>
      </c>
      <c r="GZ93">
        <f>IF($IW93&gt;=13,INDEX($GL:$GL,$IV93+13),"")</f>
      </c>
      <c r="HA93">
        <f>IF($IW93&gt;=14,INDEX($GL:$GL,$IV93+14),"")</f>
      </c>
      <c r="HB93">
        <f>IF($IW93&gt;=15,INDEX($GL:$GL,$IV93+15),"")</f>
      </c>
      <c r="HC93">
        <f>IF($IW93&gt;=16,INDEX($GL:$GL,$IV93+16),"")</f>
      </c>
      <c r="HD93">
        <f>IF($IW93&gt;=17,INDEX($GL:$GL,$IV93+17),"")</f>
      </c>
      <c r="HE93">
        <f>IF($IW93&gt;=18,INDEX($GL:$GL,$IV93+18),"")</f>
      </c>
      <c r="HF93">
        <f>IF($IW93&gt;=19,INDEX($GL:$GL,$IV93+19),"")</f>
      </c>
      <c r="HG93">
        <f>IF($IW93&gt;=20,INDEX($GL:$GL,$IV93+20),"")</f>
      </c>
      <c r="HH93">
        <f>IF($IW93&gt;=21,INDEX($GL:$GL,$IV93+21),"")</f>
      </c>
      <c r="HI93">
        <f>IF($IW93&gt;=22,INDEX($GL:$GL,$IV93+22),"")</f>
      </c>
      <c r="HJ93">
        <f>IF($IW93&gt;=23,INDEX($GL:$GL,$IV93+23),"")</f>
      </c>
      <c r="HK93">
        <f>IF($IW93&gt;=24,INDEX($GL:$GL,$IV93+24),"")</f>
      </c>
      <c r="HL93">
        <f>IF($IW93&gt;=25,INDEX($GL:$GL,$IV93+25),"")</f>
      </c>
      <c r="HM93">
        <f>IF($IW93&gt;=26,INDEX($GL:$GL,$IV93+26),"")</f>
      </c>
      <c r="HN93">
        <f>IF($IW93&gt;=27,INDEX($GL:$GL,$IV93+27),"")</f>
      </c>
      <c r="HO93">
        <f>IF($IW93&gt;=28,INDEX($GL:$GL,$IV93+28),"")</f>
      </c>
      <c r="HP93">
        <f>IF($IW93&gt;=29,INDEX($GL:$GL,$IV93+29),"")</f>
      </c>
      <c r="HQ93">
        <f>IF($IW93&gt;=30,INDEX($GL:$GL,$IV93+30),"")</f>
      </c>
      <c r="HR93">
        <f>IF($IW93&gt;=31,INDEX($GL:$GL,$IV93+31),"")</f>
      </c>
      <c r="HS93">
        <f>IF($IW93&gt;=32,INDEX($GL:$GL,$IV93+32),"")</f>
      </c>
      <c r="HT93">
        <f>IF($IW93&gt;=33,INDEX($GL:$GL,$IV93+33),"")</f>
      </c>
      <c r="HU93">
        <f>IF($IW93&gt;=34,INDEX($GL:$GL,$IV93+34),"")</f>
      </c>
      <c r="HV93">
        <f>IF($IW93&gt;=35,INDEX($GL:$GL,$IV93+35),"")</f>
      </c>
      <c r="HW93">
        <f>IF($IW93&gt;=36,INDEX($GL:$GL,$IV93+36),"")</f>
      </c>
      <c r="HX93">
        <f>IF($IW93&gt;=37,INDEX($GL:$GL,$IV93+37),"")</f>
      </c>
      <c r="HY93">
        <f>IF($IW93&gt;=38,INDEX($GL:$GL,$IV93+38),"")</f>
      </c>
      <c r="HZ93">
        <f>IF($IW93&gt;=39,INDEX($GL:$GL,$IV93+39),"")</f>
      </c>
      <c r="IA93">
        <f>IF($IW93&gt;=40,INDEX($GL:$GL,$IV93+40),"")</f>
      </c>
      <c r="IB93">
        <f>IF($IW93&gt;=41,INDEX($GL:$GL,$IV93+41),"")</f>
      </c>
      <c r="IC93">
        <f>IF($IW93&gt;=42,INDEX($GL:$GL,$IV93+42),"")</f>
      </c>
      <c r="ID93">
        <f>IF($IW93&gt;=43,INDEX($GL:$GL,$IV93+43),"")</f>
      </c>
      <c r="IE93">
        <f>IF($IW93&gt;=44,INDEX($GL:$GL,$IV93+44),"")</f>
      </c>
      <c r="IF93">
        <f>IF($IW93&gt;=45,INDEX($GL:$GL,$IV93+45),"")</f>
      </c>
      <c r="IG93">
        <f>IF($IW93&gt;=46,INDEX($GL:$GL,$IV93+46),"")</f>
      </c>
      <c r="IH93">
        <f>IF($IW93&gt;=47,INDEX($GL:$GL,$IV93+47),"")</f>
      </c>
      <c r="II93">
        <f>IF($IW93&gt;=48,INDEX($GL:$GL,$IV93+48),"")</f>
      </c>
      <c r="IJ93">
        <f>IF($IW93&gt;=49,INDEX($GL:$GL,$IV93+49),"")</f>
      </c>
      <c r="IK93">
        <f>IF($IW93&gt;=50,INDEX($GL:$GL,$IV93+50),"")</f>
      </c>
      <c r="IL93">
        <f>IF($IW93&gt;=51,INDEX($GL:$GL,$IV93+51),"")</f>
      </c>
      <c r="IM93">
        <f>IF($IW93&gt;=52,INDEX($GL:$GL,$IV93+52),"")</f>
      </c>
      <c r="IN93">
        <f>IF($IW93&gt;=53,INDEX($GL:$GL,$IV93+53),"")</f>
      </c>
      <c r="IO93">
        <f>IF($IW93&gt;=54,INDEX($GL:$GL,$IV93+54),"")</f>
      </c>
      <c r="IP93">
        <f>IF($IW93&gt;=55,INDEX($GL:$GL,$IV93+55),"")</f>
      </c>
      <c r="IQ93">
        <f>IF($IW93&gt;=56,INDEX($GL:$GL,$IV93+56),"")</f>
      </c>
      <c r="IR93">
        <f>IF($IW93&gt;=57,INDEX($GL:$GL,$IV93+57),"")</f>
      </c>
      <c r="IS93">
        <f>IF($IW93&gt;=58,INDEX($GL:$GL,$IV93+58),"")</f>
      </c>
      <c r="IT93">
        <f>IF($IW93&gt;=59,INDEX($GL:$GL,$IV93+59),"")</f>
      </c>
      <c r="IU93">
        <f>IF($IW93&gt;=60,INDEX($GL:$GL,$IV93+60),"")</f>
      </c>
      <c r="IV93">
        <f>IFERROR(MATCH($GK93,$GL$2:$GL$324,0)+1,0)</f>
      </c>
      <c r="IW93">
        <f>IFERROR(INDEX($GM$2:$GM$324,MATCH($GK93,$GL$2:$GL$324,0)),0)</f>
      </c>
      <c r="IX93" t="s">
        <v>34</v>
      </c>
      <c r="IY93" t="s">
        <v>34</v>
      </c>
    </row>
    <row r="94" spans="1:259" x14ac:dyDescent="0.25">
      <c r="K94">
        <f>IF(OR($N94="",$J94=""),"",IFERROR($N94/$J94,0))</f>
      </c>
      <c r="L94">
        <f>IF($N94="","",
SUM($M94,$O94,$T94,$P94,$R94)*
(1-IF($U94="",0,VALUE($U94)/100)))</f>
      </c>
      <c r="M94">
        <f>IF($N94="","",$N94)</f>
      </c>
      <c r="O94">
        <f>IF($N94="","",
IF($H94="","",
IF(ISNUMBER(SEARCH("exempt",LOWER($H94))),0,
$N94*(VALUE(SUBSTITUTE($H94,"%",""))/100))))</f>
      </c>
      <c r="V94">
        <f>IFERROR(IF(FIND(" - ",$E94)&gt;0,MID($E94,FIND(" - ",$E94)+3,LEN($E94)),""),"")</f>
      </c>
      <c r="AE94" t="s">
        <v>473</v>
      </c>
      <c r="AJ94">
        <f>IFERROR(LEFT($E94,FIND(" - ",$E94)-1),$E94)</f>
      </c>
      <c r="AK94" t="s">
        <v>369</v>
      </c>
      <c r="AM94">
        <f>IF($CB94&gt;=1,INDEX($AK:$AK,$CA94+1),"")</f>
      </c>
      <c r="AN94">
        <f>IF($CB94&gt;=2,INDEX($AK:$AK,$CA94+2),"")</f>
      </c>
      <c r="AO94">
        <f>IF($CB94&gt;=3,INDEX($AK:$AK,$CA94+3),"")</f>
      </c>
      <c r="AP94">
        <f>IF($CB94&gt;=4,INDEX($AK:$AK,$CA94+4),"")</f>
      </c>
      <c r="AQ94">
        <f>IF($CB94&gt;=5,INDEX($AK:$AK,$CA94+5),"")</f>
      </c>
      <c r="AR94">
        <f>IF($CB94&gt;=6,INDEX($AK:$AK,$CA94+6),"")</f>
      </c>
      <c r="AS94">
        <f>IF($CB94&gt;=7,INDEX($AK:$AK,$CA94+7),"")</f>
      </c>
      <c r="AT94">
        <f>IF($CB94&gt;=8,INDEX($AK:$AK,$CA94+8),"")</f>
      </c>
      <c r="AU94">
        <f>IF($CB94&gt;=9,INDEX($AK:$AK,$CA94+9),"")</f>
      </c>
      <c r="AV94">
        <f>IF($CB94&gt;=10,INDEX($AK:$AK,$CA94+10),"")</f>
      </c>
      <c r="AW94">
        <f>IF($CB94&gt;=11,INDEX($AK:$AK,$CA94+11),"")</f>
      </c>
      <c r="AX94">
        <f>IF($CB94&gt;=12,INDEX($AK:$AK,$CA94+12),"")</f>
      </c>
      <c r="AY94">
        <f>IF($CB94&gt;=13,INDEX($AK:$AK,$CA94+13),"")</f>
      </c>
      <c r="AZ94">
        <f>IF($CB94&gt;=14,INDEX($AK:$AK,$CA94+14),"")</f>
      </c>
      <c r="BA94">
        <f>IF($CB94&gt;=15,INDEX($AK:$AK,$CA94+15),"")</f>
      </c>
      <c r="BB94">
        <f>IF($CB94&gt;=16,INDEX($AK:$AK,$CA94+16),"")</f>
      </c>
      <c r="BC94">
        <f>IF($CB94&gt;=17,INDEX($AK:$AK,$CA94+17),"")</f>
      </c>
      <c r="BD94">
        <f>IF($CB94&gt;=18,INDEX($AK:$AK,$CA94+18),"")</f>
      </c>
      <c r="BE94">
        <f>IF($CB94&gt;=19,INDEX($AK:$AK,$CA94+19),"")</f>
      </c>
      <c r="BF94">
        <f>IF($CB94&gt;=20,INDEX($AK:$AK,$CA94+20),"")</f>
      </c>
      <c r="BG94">
        <f>IF($CB94&gt;=21,INDEX($AK:$AK,$CA94+21),"")</f>
      </c>
      <c r="BH94">
        <f>IF($CB94&gt;=22,INDEX($AK:$AK,$CA94+22),"")</f>
      </c>
      <c r="BI94">
        <f>IF($CB94&gt;=23,INDEX($AK:$AK,$CA94+23),"")</f>
      </c>
      <c r="BJ94">
        <f>IF($CB94&gt;=24,INDEX($AK:$AK,$CA94+24),"")</f>
      </c>
      <c r="BK94">
        <f>IF($CB94&gt;=25,INDEX($AK:$AK,$CA94+25),"")</f>
      </c>
      <c r="BL94">
        <f>IF($CB94&gt;=26,INDEX($AK:$AK,$CA94+26),"")</f>
      </c>
      <c r="BM94">
        <f>IF($CB94&gt;=27,INDEX($AK:$AK,$CA94+27),"")</f>
      </c>
      <c r="BN94">
        <f>IF($CB94&gt;=28,INDEX($AK:$AK,$CA94+28),"")</f>
      </c>
      <c r="BO94">
        <f>IF($CB94&gt;=29,INDEX($AK:$AK,$CA94+29),"")</f>
      </c>
      <c r="BP94">
        <f>IF($CB94&gt;=30,INDEX($AK:$AK,$CA94+30),"")</f>
      </c>
      <c r="BQ94">
        <f>IF($CB94&gt;=31,INDEX($AK:$AK,$CA94+31),"")</f>
      </c>
      <c r="BR94">
        <f>IF($CB94&gt;=32,INDEX($AK:$AK,$CA94+32),"")</f>
      </c>
      <c r="BS94">
        <f>IF($CB94&gt;=33,INDEX($AK:$AK,$CA94+33),"")</f>
      </c>
      <c r="BT94">
        <f>IF($CB94&gt;=34,INDEX($AK:$AK,$CA94+34),"")</f>
      </c>
      <c r="BU94">
        <f>IF($CB94&gt;=35,INDEX($AK:$AK,$CA94+35),"")</f>
      </c>
      <c r="BV94">
        <f>IF($CB94&gt;=36,INDEX($AK:$AK,$CA94+36),"")</f>
      </c>
      <c r="BW94">
        <f>IF($CB94&gt;=37,INDEX($AK:$AK,$CA94+37),"")</f>
      </c>
      <c r="BX94">
        <f>IF($CB94&gt;=38,INDEX($AK:$AK,$CA94+38),"")</f>
      </c>
      <c r="BY94">
        <f>IF($CB94&gt;=39,INDEX($AK:$AK,$CA94+39),"")</f>
      </c>
      <c r="BZ94">
        <f>IF($CB94&gt;=40,INDEX($AK:$AK,$CA94+40),"")</f>
      </c>
      <c r="CA94">
        <f>IFERROR(MATCH($AJ94,$AK$2:$AK$134,0)+1,0)</f>
      </c>
      <c r="CB94">
        <f>IFERROR(INDEX($AL$2:$AL$134,MATCH($AJ94,$AK$2:$AK$134,0)),0)</f>
      </c>
      <c r="CC94">
        <f>IFERROR(LEFT($F94,FIND(" - ",$F94)-1),$F94)</f>
      </c>
      <c r="CD94" t="s">
        <v>218</v>
      </c>
      <c r="CF94">
        <f>IF($DA94&gt;=1,INDEX($CD:$CD,$CZ94+1),"")</f>
      </c>
      <c r="CG94">
        <f>IF($DA94&gt;=2,INDEX($CD:$CD,$CZ94+2),"")</f>
      </c>
      <c r="CH94">
        <f>IF($DA94&gt;=3,INDEX($CD:$CD,$CZ94+3),"")</f>
      </c>
      <c r="CI94">
        <f>IF($DA94&gt;=4,INDEX($CD:$CD,$CZ94+4),"")</f>
      </c>
      <c r="CJ94">
        <f>IF($DA94&gt;=5,INDEX($CD:$CD,$CZ94+5),"")</f>
      </c>
      <c r="CK94">
        <f>IF($DA94&gt;=6,INDEX($CD:$CD,$CZ94+6),"")</f>
      </c>
      <c r="CL94">
        <f>IF($DA94&gt;=7,INDEX($CD:$CD,$CZ94+7),"")</f>
      </c>
      <c r="CM94">
        <f>IF($DA94&gt;=8,INDEX($CD:$CD,$CZ94+8),"")</f>
      </c>
      <c r="CN94">
        <f>IF($DA94&gt;=9,INDEX($CD:$CD,$CZ94+9),"")</f>
      </c>
      <c r="CO94">
        <f>IF($DA94&gt;=10,INDEX($CD:$CD,$CZ94+10),"")</f>
      </c>
      <c r="CP94">
        <f>IF($DA94&gt;=11,INDEX($CD:$CD,$CZ94+11),"")</f>
      </c>
      <c r="CQ94">
        <f>IF($DA94&gt;=12,INDEX($CD:$CD,$CZ94+12),"")</f>
      </c>
      <c r="CR94">
        <f>IF($DA94&gt;=13,INDEX($CD:$CD,$CZ94+13),"")</f>
      </c>
      <c r="CS94">
        <f>IF($DA94&gt;=14,INDEX($CD:$CD,$CZ94+14),"")</f>
      </c>
      <c r="CT94">
        <f>IF($DA94&gt;=15,INDEX($CD:$CD,$CZ94+15),"")</f>
      </c>
      <c r="CU94">
        <f>IF($DA94&gt;=16,INDEX($CD:$CD,$CZ94+16),"")</f>
      </c>
      <c r="CV94">
        <f>IF($DA94&gt;=17,INDEX($CD:$CD,$CZ94+17),"")</f>
      </c>
      <c r="CW94">
        <f>IF($DA94&gt;=18,INDEX($CD:$CD,$CZ94+18),"")</f>
      </c>
      <c r="CX94">
        <f>IF($DA94&gt;=19,INDEX($CD:$CD,$CZ94+19),"")</f>
      </c>
      <c r="CY94">
        <f>IF($DA94&gt;=20,INDEX($CD:$CD,$CZ94+20),"")</f>
      </c>
      <c r="CZ94">
        <f>IFERROR(MATCH($CC94,$CD$2:$CD$263,0)+1,0)</f>
      </c>
      <c r="DA94">
        <f>IFERROR(INDEX($CE$2:$CE$263,MATCH($CC94,$CD$2:$CD$263,0)),0)</f>
      </c>
      <c r="DB94">
        <f>IFERROR(INDEX($AI:$AI,MATCH($H94,$AH:$AH,0))&amp;"","")</f>
      </c>
      <c r="DC94" t="s">
        <v>309</v>
      </c>
      <c r="DE94">
        <v>1</v>
      </c>
      <c r="DF94">
        <f>IF($GI94&gt;=1,INDEX($DC:$DC,$GH94+1),"")</f>
      </c>
      <c r="DG94">
        <f>IF($GI94&gt;=2,INDEX($DC:$DC,$GH94+2),"")</f>
      </c>
      <c r="DH94">
        <f>IF($GI94&gt;=3,INDEX($DC:$DC,$GH94+3),"")</f>
      </c>
      <c r="DI94">
        <f>IF($GI94&gt;=4,INDEX($DC:$DC,$GH94+4),"")</f>
      </c>
      <c r="DJ94">
        <f>IF($GI94&gt;=5,INDEX($DC:$DC,$GH94+5),"")</f>
      </c>
      <c r="DK94">
        <f>IF($GI94&gt;=6,INDEX($DC:$DC,$GH94+6),"")</f>
      </c>
      <c r="DL94">
        <f>IF($GI94&gt;=7,INDEX($DC:$DC,$GH94+7),"")</f>
      </c>
      <c r="DM94">
        <f>IF($GI94&gt;=8,INDEX($DC:$DC,$GH94+8),"")</f>
      </c>
      <c r="DN94">
        <f>IF($GI94&gt;=9,INDEX($DC:$DC,$GH94+9),"")</f>
      </c>
      <c r="DO94">
        <f>IF($GI94&gt;=10,INDEX($DC:$DC,$GH94+10),"")</f>
      </c>
      <c r="DP94">
        <f>IF($GI94&gt;=11,INDEX($DC:$DC,$GH94+11),"")</f>
      </c>
      <c r="DQ94">
        <f>IF($GI94&gt;=12,INDEX($DC:$DC,$GH94+12),"")</f>
      </c>
      <c r="DR94">
        <f>IF($GI94&gt;=13,INDEX($DC:$DC,$GH94+13),"")</f>
      </c>
      <c r="DS94">
        <f>IF($GI94&gt;=14,INDEX($DC:$DC,$GH94+14),"")</f>
      </c>
      <c r="DT94">
        <f>IF($GI94&gt;=15,INDEX($DC:$DC,$GH94+15),"")</f>
      </c>
      <c r="DU94">
        <f>IF($GI94&gt;=16,INDEX($DC:$DC,$GH94+16),"")</f>
      </c>
      <c r="DV94">
        <f>IF($GI94&gt;=17,INDEX($DC:$DC,$GH94+17),"")</f>
      </c>
      <c r="DW94">
        <f>IF($GI94&gt;=18,INDEX($DC:$DC,$GH94+18),"")</f>
      </c>
      <c r="DX94">
        <f>IF($GI94&gt;=19,INDEX($DC:$DC,$GH94+19),"")</f>
      </c>
      <c r="DY94">
        <f>IF($GI94&gt;=20,INDEX($DC:$DC,$GH94+20),"")</f>
      </c>
      <c r="DZ94">
        <f>IF($GI94&gt;=21,INDEX($DC:$DC,$GH94+21),"")</f>
      </c>
      <c r="EA94">
        <f>IF($GI94&gt;=22,INDEX($DC:$DC,$GH94+22),"")</f>
      </c>
      <c r="EB94">
        <f>IF($GI94&gt;=23,INDEX($DC:$DC,$GH94+23),"")</f>
      </c>
      <c r="EC94">
        <f>IF($GI94&gt;=24,INDEX($DC:$DC,$GH94+24),"")</f>
      </c>
      <c r="ED94">
        <f>IF($GI94&gt;=25,INDEX($DC:$DC,$GH94+25),"")</f>
      </c>
      <c r="EE94">
        <f>IF($GI94&gt;=26,INDEX($DC:$DC,$GH94+26),"")</f>
      </c>
      <c r="EF94">
        <f>IF($GI94&gt;=27,INDEX($DC:$DC,$GH94+27),"")</f>
      </c>
      <c r="EG94">
        <f>IF($GI94&gt;=28,INDEX($DC:$DC,$GH94+28),"")</f>
      </c>
      <c r="EH94">
        <f>IF($GI94&gt;=29,INDEX($DC:$DC,$GH94+29),"")</f>
      </c>
      <c r="EI94">
        <f>IF($GI94&gt;=30,INDEX($DC:$DC,$GH94+30),"")</f>
      </c>
      <c r="EJ94">
        <f>IF($GI94&gt;=31,INDEX($DC:$DC,$GH94+31),"")</f>
      </c>
      <c r="EK94">
        <f>IF($GI94&gt;=32,INDEX($DC:$DC,$GH94+32),"")</f>
      </c>
      <c r="EL94">
        <f>IF($GI94&gt;=33,INDEX($DC:$DC,$GH94+33),"")</f>
      </c>
      <c r="EM94">
        <f>IF($GI94&gt;=34,INDEX($DC:$DC,$GH94+34),"")</f>
      </c>
      <c r="EN94">
        <f>IF($GI94&gt;=35,INDEX($DC:$DC,$GH94+35),"")</f>
      </c>
      <c r="EO94">
        <f>IF($GI94&gt;=36,INDEX($DC:$DC,$GH94+36),"")</f>
      </c>
      <c r="EP94">
        <f>IF($GI94&gt;=37,INDEX($DC:$DC,$GH94+37),"")</f>
      </c>
      <c r="EQ94">
        <f>IF($GI94&gt;=38,INDEX($DC:$DC,$GH94+38),"")</f>
      </c>
      <c r="ER94">
        <f>IF($GI94&gt;=39,INDEX($DC:$DC,$GH94+39),"")</f>
      </c>
      <c r="ES94">
        <f>IF($GI94&gt;=40,INDEX($DC:$DC,$GH94+40),"")</f>
      </c>
      <c r="ET94">
        <f>IF($GI94&gt;=1,INDEX($DD:$DD,$GH94+1),"")</f>
      </c>
      <c r="EU94">
        <f>IF($GI94&gt;=2,INDEX($DD:$DD,$GH94+2),"")</f>
      </c>
      <c r="EV94">
        <f>IF($GI94&gt;=3,INDEX($DD:$DD,$GH94+3),"")</f>
      </c>
      <c r="EW94">
        <f>IF($GI94&gt;=4,INDEX($DD:$DD,$GH94+4),"")</f>
      </c>
      <c r="EX94">
        <f>IF($GI94&gt;=5,INDEX($DD:$DD,$GH94+5),"")</f>
      </c>
      <c r="EY94">
        <f>IF($GI94&gt;=6,INDEX($DD:$DD,$GH94+6),"")</f>
      </c>
      <c r="EZ94">
        <f>IF($GI94&gt;=7,INDEX($DD:$DD,$GH94+7),"")</f>
      </c>
      <c r="FA94">
        <f>IF($GI94&gt;=8,INDEX($DD:$DD,$GH94+8),"")</f>
      </c>
      <c r="FB94">
        <f>IF($GI94&gt;=9,INDEX($DD:$DD,$GH94+9),"")</f>
      </c>
      <c r="FC94">
        <f>IF($GI94&gt;=10,INDEX($DD:$DD,$GH94+10),"")</f>
      </c>
      <c r="FD94">
        <f>IF($GI94&gt;=11,INDEX($DD:$DD,$GH94+11),"")</f>
      </c>
      <c r="FE94">
        <f>IF($GI94&gt;=12,INDEX($DD:$DD,$GH94+12),"")</f>
      </c>
      <c r="FF94">
        <f>IF($GI94&gt;=13,INDEX($DD:$DD,$GH94+13),"")</f>
      </c>
      <c r="FG94">
        <f>IF($GI94&gt;=14,INDEX($DD:$DD,$GH94+14),"")</f>
      </c>
      <c r="FH94">
        <f>IF($GI94&gt;=15,INDEX($DD:$DD,$GH94+15),"")</f>
      </c>
      <c r="FI94">
        <f>IF($GI94&gt;=16,INDEX($DD:$DD,$GH94+16),"")</f>
      </c>
      <c r="FJ94">
        <f>IF($GI94&gt;=17,INDEX($DD:$DD,$GH94+17),"")</f>
      </c>
      <c r="FK94">
        <f>IF($GI94&gt;=18,INDEX($DD:$DD,$GH94+18),"")</f>
      </c>
      <c r="FL94">
        <f>IF($GI94&gt;=19,INDEX($DD:$DD,$GH94+19),"")</f>
      </c>
      <c r="FM94">
        <f>IF($GI94&gt;=20,INDEX($DD:$DD,$GH94+20),"")</f>
      </c>
      <c r="FN94">
        <f>IF($GI94&gt;=21,INDEX($DD:$DD,$GH94+21),"")</f>
      </c>
      <c r="FO94">
        <f>IF($GI94&gt;=22,INDEX($DD:$DD,$GH94+22),"")</f>
      </c>
      <c r="FP94">
        <f>IF($GI94&gt;=23,INDEX($DD:$DD,$GH94+23),"")</f>
      </c>
      <c r="FQ94">
        <f>IF($GI94&gt;=24,INDEX($DD:$DD,$GH94+24),"")</f>
      </c>
      <c r="FR94">
        <f>IF($GI94&gt;=25,INDEX($DD:$DD,$GH94+25),"")</f>
      </c>
      <c r="FS94">
        <f>IF($GI94&gt;=26,INDEX($DD:$DD,$GH94+26),"")</f>
      </c>
      <c r="FT94">
        <f>IF($GI94&gt;=27,INDEX($DD:$DD,$GH94+27),"")</f>
      </c>
      <c r="FU94">
        <f>IF($GI94&gt;=28,INDEX($DD:$DD,$GH94+28),"")</f>
      </c>
      <c r="FV94">
        <f>IF($GI94&gt;=29,INDEX($DD:$DD,$GH94+29),"")</f>
      </c>
      <c r="FW94">
        <f>IF($GI94&gt;=30,INDEX($DD:$DD,$GH94+30),"")</f>
      </c>
      <c r="FX94">
        <f>IF($GI94&gt;=31,INDEX($DD:$DD,$GH94+31),"")</f>
      </c>
      <c r="FY94">
        <f>IF($GI94&gt;=32,INDEX($DD:$DD,$GH94+32),"")</f>
      </c>
      <c r="FZ94">
        <f>IF($GI94&gt;=33,INDEX($DD:$DD,$GH94+33),"")</f>
      </c>
      <c r="GA94">
        <f>IF($GI94&gt;=34,INDEX($DD:$DD,$GH94+34),"")</f>
      </c>
      <c r="GB94">
        <f>IF($GI94&gt;=35,INDEX($DD:$DD,$GH94+35),"")</f>
      </c>
      <c r="GC94">
        <f>IF($GI94&gt;=36,INDEX($DD:$DD,$GH94+36),"")</f>
      </c>
      <c r="GD94">
        <f>IF($GI94&gt;=37,INDEX($DD:$DD,$GH94+37),"")</f>
      </c>
      <c r="GE94">
        <f>IF($GI94&gt;=38,INDEX($DD:$DD,$GH94+38),"")</f>
      </c>
      <c r="GF94">
        <f>IF($GI94&gt;=39,INDEX($DD:$DD,$GH94+39),"")</f>
      </c>
      <c r="GG94">
        <f>IF($GI94&gt;=40,INDEX($DD:$DD,$GH94+40),"")</f>
      </c>
      <c r="GH94">
        <f>IFERROR(MATCH($DB94,$DC$2:$DC$148,0)+1,0)</f>
      </c>
      <c r="GI94">
        <f>IFERROR(INDEX($DE$2:$DE$148,MATCH($DB94,$DC$2:$DC$148,0)),0)</f>
      </c>
      <c r="GJ94">
        <f>IFERROR(MATCH($S94,$DF$94:$ES$94,0),0)</f>
      </c>
      <c r="GK94">
        <f>IF($GJ94&gt;0,INDEX($ET$94:$GG$94,$GJ94),"")</f>
      </c>
      <c r="GL94" t="s">
        <v>474</v>
      </c>
      <c r="GN94">
        <f>IF($IW94&gt;=1,INDEX($GL:$GL,$IV94+1),"")</f>
      </c>
      <c r="GO94">
        <f>IF($IW94&gt;=2,INDEX($GL:$GL,$IV94+2),"")</f>
      </c>
      <c r="GP94">
        <f>IF($IW94&gt;=3,INDEX($GL:$GL,$IV94+3),"")</f>
      </c>
      <c r="GQ94">
        <f>IF($IW94&gt;=4,INDEX($GL:$GL,$IV94+4),"")</f>
      </c>
      <c r="GR94">
        <f>IF($IW94&gt;=5,INDEX($GL:$GL,$IV94+5),"")</f>
      </c>
      <c r="GS94">
        <f>IF($IW94&gt;=6,INDEX($GL:$GL,$IV94+6),"")</f>
      </c>
      <c r="GT94">
        <f>IF($IW94&gt;=7,INDEX($GL:$GL,$IV94+7),"")</f>
      </c>
      <c r="GU94">
        <f>IF($IW94&gt;=8,INDEX($GL:$GL,$IV94+8),"")</f>
      </c>
      <c r="GV94">
        <f>IF($IW94&gt;=9,INDEX($GL:$GL,$IV94+9),"")</f>
      </c>
      <c r="GW94">
        <f>IF($IW94&gt;=10,INDEX($GL:$GL,$IV94+10),"")</f>
      </c>
      <c r="GX94">
        <f>IF($IW94&gt;=11,INDEX($GL:$GL,$IV94+11),"")</f>
      </c>
      <c r="GY94">
        <f>IF($IW94&gt;=12,INDEX($GL:$GL,$IV94+12),"")</f>
      </c>
      <c r="GZ94">
        <f>IF($IW94&gt;=13,INDEX($GL:$GL,$IV94+13),"")</f>
      </c>
      <c r="HA94">
        <f>IF($IW94&gt;=14,INDEX($GL:$GL,$IV94+14),"")</f>
      </c>
      <c r="HB94">
        <f>IF($IW94&gt;=15,INDEX($GL:$GL,$IV94+15),"")</f>
      </c>
      <c r="HC94">
        <f>IF($IW94&gt;=16,INDEX($GL:$GL,$IV94+16),"")</f>
      </c>
      <c r="HD94">
        <f>IF($IW94&gt;=17,INDEX($GL:$GL,$IV94+17),"")</f>
      </c>
      <c r="HE94">
        <f>IF($IW94&gt;=18,INDEX($GL:$GL,$IV94+18),"")</f>
      </c>
      <c r="HF94">
        <f>IF($IW94&gt;=19,INDEX($GL:$GL,$IV94+19),"")</f>
      </c>
      <c r="HG94">
        <f>IF($IW94&gt;=20,INDEX($GL:$GL,$IV94+20),"")</f>
      </c>
      <c r="HH94">
        <f>IF($IW94&gt;=21,INDEX($GL:$GL,$IV94+21),"")</f>
      </c>
      <c r="HI94">
        <f>IF($IW94&gt;=22,INDEX($GL:$GL,$IV94+22),"")</f>
      </c>
      <c r="HJ94">
        <f>IF($IW94&gt;=23,INDEX($GL:$GL,$IV94+23),"")</f>
      </c>
      <c r="HK94">
        <f>IF($IW94&gt;=24,INDEX($GL:$GL,$IV94+24),"")</f>
      </c>
      <c r="HL94">
        <f>IF($IW94&gt;=25,INDEX($GL:$GL,$IV94+25),"")</f>
      </c>
      <c r="HM94">
        <f>IF($IW94&gt;=26,INDEX($GL:$GL,$IV94+26),"")</f>
      </c>
      <c r="HN94">
        <f>IF($IW94&gt;=27,INDEX($GL:$GL,$IV94+27),"")</f>
      </c>
      <c r="HO94">
        <f>IF($IW94&gt;=28,INDEX($GL:$GL,$IV94+28),"")</f>
      </c>
      <c r="HP94">
        <f>IF($IW94&gt;=29,INDEX($GL:$GL,$IV94+29),"")</f>
      </c>
      <c r="HQ94">
        <f>IF($IW94&gt;=30,INDEX($GL:$GL,$IV94+30),"")</f>
      </c>
      <c r="HR94">
        <f>IF($IW94&gt;=31,INDEX($GL:$GL,$IV94+31),"")</f>
      </c>
      <c r="HS94">
        <f>IF($IW94&gt;=32,INDEX($GL:$GL,$IV94+32),"")</f>
      </c>
      <c r="HT94">
        <f>IF($IW94&gt;=33,INDEX($GL:$GL,$IV94+33),"")</f>
      </c>
      <c r="HU94">
        <f>IF($IW94&gt;=34,INDEX($GL:$GL,$IV94+34),"")</f>
      </c>
      <c r="HV94">
        <f>IF($IW94&gt;=35,INDEX($GL:$GL,$IV94+35),"")</f>
      </c>
      <c r="HW94">
        <f>IF($IW94&gt;=36,INDEX($GL:$GL,$IV94+36),"")</f>
      </c>
      <c r="HX94">
        <f>IF($IW94&gt;=37,INDEX($GL:$GL,$IV94+37),"")</f>
      </c>
      <c r="HY94">
        <f>IF($IW94&gt;=38,INDEX($GL:$GL,$IV94+38),"")</f>
      </c>
      <c r="HZ94">
        <f>IF($IW94&gt;=39,INDEX($GL:$GL,$IV94+39),"")</f>
      </c>
      <c r="IA94">
        <f>IF($IW94&gt;=40,INDEX($GL:$GL,$IV94+40),"")</f>
      </c>
      <c r="IB94">
        <f>IF($IW94&gt;=41,INDEX($GL:$GL,$IV94+41),"")</f>
      </c>
      <c r="IC94">
        <f>IF($IW94&gt;=42,INDEX($GL:$GL,$IV94+42),"")</f>
      </c>
      <c r="ID94">
        <f>IF($IW94&gt;=43,INDEX($GL:$GL,$IV94+43),"")</f>
      </c>
      <c r="IE94">
        <f>IF($IW94&gt;=44,INDEX($GL:$GL,$IV94+44),"")</f>
      </c>
      <c r="IF94">
        <f>IF($IW94&gt;=45,INDEX($GL:$GL,$IV94+45),"")</f>
      </c>
      <c r="IG94">
        <f>IF($IW94&gt;=46,INDEX($GL:$GL,$IV94+46),"")</f>
      </c>
      <c r="IH94">
        <f>IF($IW94&gt;=47,INDEX($GL:$GL,$IV94+47),"")</f>
      </c>
      <c r="II94">
        <f>IF($IW94&gt;=48,INDEX($GL:$GL,$IV94+48),"")</f>
      </c>
      <c r="IJ94">
        <f>IF($IW94&gt;=49,INDEX($GL:$GL,$IV94+49),"")</f>
      </c>
      <c r="IK94">
        <f>IF($IW94&gt;=50,INDEX($GL:$GL,$IV94+50),"")</f>
      </c>
      <c r="IL94">
        <f>IF($IW94&gt;=51,INDEX($GL:$GL,$IV94+51),"")</f>
      </c>
      <c r="IM94">
        <f>IF($IW94&gt;=52,INDEX($GL:$GL,$IV94+52),"")</f>
      </c>
      <c r="IN94">
        <f>IF($IW94&gt;=53,INDEX($GL:$GL,$IV94+53),"")</f>
      </c>
      <c r="IO94">
        <f>IF($IW94&gt;=54,INDEX($GL:$GL,$IV94+54),"")</f>
      </c>
      <c r="IP94">
        <f>IF($IW94&gt;=55,INDEX($GL:$GL,$IV94+55),"")</f>
      </c>
      <c r="IQ94">
        <f>IF($IW94&gt;=56,INDEX($GL:$GL,$IV94+56),"")</f>
      </c>
      <c r="IR94">
        <f>IF($IW94&gt;=57,INDEX($GL:$GL,$IV94+57),"")</f>
      </c>
      <c r="IS94">
        <f>IF($IW94&gt;=58,INDEX($GL:$GL,$IV94+58),"")</f>
      </c>
      <c r="IT94">
        <f>IF($IW94&gt;=59,INDEX($GL:$GL,$IV94+59),"")</f>
      </c>
      <c r="IU94">
        <f>IF($IW94&gt;=60,INDEX($GL:$GL,$IV94+60),"")</f>
      </c>
      <c r="IV94">
        <f>IFERROR(MATCH($GK94,$GL$2:$GL$324,0)+1,0)</f>
      </c>
      <c r="IW94">
        <f>IFERROR(INDEX($GM$2:$GM$324,MATCH($GK94,$GL$2:$GL$324,0)),0)</f>
      </c>
      <c r="IX94" t="s">
        <v>34</v>
      </c>
      <c r="IY94" t="s">
        <v>34</v>
      </c>
    </row>
    <row r="95" spans="1:259" x14ac:dyDescent="0.25">
      <c r="K95">
        <f>IF(OR($N95="",$J95=""),"",IFERROR($N95/$J95,0))</f>
      </c>
      <c r="L95">
        <f>IF($N95="","",
SUM($M95,$O95,$T95,$P95,$R95)*
(1-IF($U95="",0,VALUE($U95)/100)))</f>
      </c>
      <c r="M95">
        <f>IF($N95="","",$N95)</f>
      </c>
      <c r="O95">
        <f>IF($N95="","",
IF($H95="","",
IF(ISNUMBER(SEARCH("exempt",LOWER($H95))),0,
$N95*(VALUE(SUBSTITUTE($H95,"%",""))/100))))</f>
      </c>
      <c r="V95">
        <f>IFERROR(IF(FIND(" - ",$E95)&gt;0,MID($E95,FIND(" - ",$E95)+3,LEN($E95)),""),"")</f>
      </c>
      <c r="AE95" t="s">
        <v>475</v>
      </c>
      <c r="AJ95">
        <f>IFERROR(LEFT($E95,FIND(" - ",$E95)-1),$E95)</f>
      </c>
      <c r="AK95" t="s">
        <v>179</v>
      </c>
      <c r="AM95">
        <f>IF($CB95&gt;=1,INDEX($AK:$AK,$CA95+1),"")</f>
      </c>
      <c r="AN95">
        <f>IF($CB95&gt;=2,INDEX($AK:$AK,$CA95+2),"")</f>
      </c>
      <c r="AO95">
        <f>IF($CB95&gt;=3,INDEX($AK:$AK,$CA95+3),"")</f>
      </c>
      <c r="AP95">
        <f>IF($CB95&gt;=4,INDEX($AK:$AK,$CA95+4),"")</f>
      </c>
      <c r="AQ95">
        <f>IF($CB95&gt;=5,INDEX($AK:$AK,$CA95+5),"")</f>
      </c>
      <c r="AR95">
        <f>IF($CB95&gt;=6,INDEX($AK:$AK,$CA95+6),"")</f>
      </c>
      <c r="AS95">
        <f>IF($CB95&gt;=7,INDEX($AK:$AK,$CA95+7),"")</f>
      </c>
      <c r="AT95">
        <f>IF($CB95&gt;=8,INDEX($AK:$AK,$CA95+8),"")</f>
      </c>
      <c r="AU95">
        <f>IF($CB95&gt;=9,INDEX($AK:$AK,$CA95+9),"")</f>
      </c>
      <c r="AV95">
        <f>IF($CB95&gt;=10,INDEX($AK:$AK,$CA95+10),"")</f>
      </c>
      <c r="AW95">
        <f>IF($CB95&gt;=11,INDEX($AK:$AK,$CA95+11),"")</f>
      </c>
      <c r="AX95">
        <f>IF($CB95&gt;=12,INDEX($AK:$AK,$CA95+12),"")</f>
      </c>
      <c r="AY95">
        <f>IF($CB95&gt;=13,INDEX($AK:$AK,$CA95+13),"")</f>
      </c>
      <c r="AZ95">
        <f>IF($CB95&gt;=14,INDEX($AK:$AK,$CA95+14),"")</f>
      </c>
      <c r="BA95">
        <f>IF($CB95&gt;=15,INDEX($AK:$AK,$CA95+15),"")</f>
      </c>
      <c r="BB95">
        <f>IF($CB95&gt;=16,INDEX($AK:$AK,$CA95+16),"")</f>
      </c>
      <c r="BC95">
        <f>IF($CB95&gt;=17,INDEX($AK:$AK,$CA95+17),"")</f>
      </c>
      <c r="BD95">
        <f>IF($CB95&gt;=18,INDEX($AK:$AK,$CA95+18),"")</f>
      </c>
      <c r="BE95">
        <f>IF($CB95&gt;=19,INDEX($AK:$AK,$CA95+19),"")</f>
      </c>
      <c r="BF95">
        <f>IF($CB95&gt;=20,INDEX($AK:$AK,$CA95+20),"")</f>
      </c>
      <c r="BG95">
        <f>IF($CB95&gt;=21,INDEX($AK:$AK,$CA95+21),"")</f>
      </c>
      <c r="BH95">
        <f>IF($CB95&gt;=22,INDEX($AK:$AK,$CA95+22),"")</f>
      </c>
      <c r="BI95">
        <f>IF($CB95&gt;=23,INDEX($AK:$AK,$CA95+23),"")</f>
      </c>
      <c r="BJ95">
        <f>IF($CB95&gt;=24,INDEX($AK:$AK,$CA95+24),"")</f>
      </c>
      <c r="BK95">
        <f>IF($CB95&gt;=25,INDEX($AK:$AK,$CA95+25),"")</f>
      </c>
      <c r="BL95">
        <f>IF($CB95&gt;=26,INDEX($AK:$AK,$CA95+26),"")</f>
      </c>
      <c r="BM95">
        <f>IF($CB95&gt;=27,INDEX($AK:$AK,$CA95+27),"")</f>
      </c>
      <c r="BN95">
        <f>IF($CB95&gt;=28,INDEX($AK:$AK,$CA95+28),"")</f>
      </c>
      <c r="BO95">
        <f>IF($CB95&gt;=29,INDEX($AK:$AK,$CA95+29),"")</f>
      </c>
      <c r="BP95">
        <f>IF($CB95&gt;=30,INDEX($AK:$AK,$CA95+30),"")</f>
      </c>
      <c r="BQ95">
        <f>IF($CB95&gt;=31,INDEX($AK:$AK,$CA95+31),"")</f>
      </c>
      <c r="BR95">
        <f>IF($CB95&gt;=32,INDEX($AK:$AK,$CA95+32),"")</f>
      </c>
      <c r="BS95">
        <f>IF($CB95&gt;=33,INDEX($AK:$AK,$CA95+33),"")</f>
      </c>
      <c r="BT95">
        <f>IF($CB95&gt;=34,INDEX($AK:$AK,$CA95+34),"")</f>
      </c>
      <c r="BU95">
        <f>IF($CB95&gt;=35,INDEX($AK:$AK,$CA95+35),"")</f>
      </c>
      <c r="BV95">
        <f>IF($CB95&gt;=36,INDEX($AK:$AK,$CA95+36),"")</f>
      </c>
      <c r="BW95">
        <f>IF($CB95&gt;=37,INDEX($AK:$AK,$CA95+37),"")</f>
      </c>
      <c r="BX95">
        <f>IF($CB95&gt;=38,INDEX($AK:$AK,$CA95+38),"")</f>
      </c>
      <c r="BY95">
        <f>IF($CB95&gt;=39,INDEX($AK:$AK,$CA95+39),"")</f>
      </c>
      <c r="BZ95">
        <f>IF($CB95&gt;=40,INDEX($AK:$AK,$CA95+40),"")</f>
      </c>
      <c r="CA95">
        <f>IFERROR(MATCH($AJ95,$AK$2:$AK$134,0)+1,0)</f>
      </c>
      <c r="CB95">
        <f>IFERROR(INDEX($AL$2:$AL$134,MATCH($AJ95,$AK$2:$AK$134,0)),0)</f>
      </c>
      <c r="CC95">
        <f>IFERROR(LEFT($F95,FIND(" - ",$F95)-1),$F95)</f>
      </c>
      <c r="CD95" t="s">
        <v>476</v>
      </c>
      <c r="CE95">
        <v>1</v>
      </c>
      <c r="CF95">
        <f>IF($DA95&gt;=1,INDEX($CD:$CD,$CZ95+1),"")</f>
      </c>
      <c r="CG95">
        <f>IF($DA95&gt;=2,INDEX($CD:$CD,$CZ95+2),"")</f>
      </c>
      <c r="CH95">
        <f>IF($DA95&gt;=3,INDEX($CD:$CD,$CZ95+3),"")</f>
      </c>
      <c r="CI95">
        <f>IF($DA95&gt;=4,INDEX($CD:$CD,$CZ95+4),"")</f>
      </c>
      <c r="CJ95">
        <f>IF($DA95&gt;=5,INDEX($CD:$CD,$CZ95+5),"")</f>
      </c>
      <c r="CK95">
        <f>IF($DA95&gt;=6,INDEX($CD:$CD,$CZ95+6),"")</f>
      </c>
      <c r="CL95">
        <f>IF($DA95&gt;=7,INDEX($CD:$CD,$CZ95+7),"")</f>
      </c>
      <c r="CM95">
        <f>IF($DA95&gt;=8,INDEX($CD:$CD,$CZ95+8),"")</f>
      </c>
      <c r="CN95">
        <f>IF($DA95&gt;=9,INDEX($CD:$CD,$CZ95+9),"")</f>
      </c>
      <c r="CO95">
        <f>IF($DA95&gt;=10,INDEX($CD:$CD,$CZ95+10),"")</f>
      </c>
      <c r="CP95">
        <f>IF($DA95&gt;=11,INDEX($CD:$CD,$CZ95+11),"")</f>
      </c>
      <c r="CQ95">
        <f>IF($DA95&gt;=12,INDEX($CD:$CD,$CZ95+12),"")</f>
      </c>
      <c r="CR95">
        <f>IF($DA95&gt;=13,INDEX($CD:$CD,$CZ95+13),"")</f>
      </c>
      <c r="CS95">
        <f>IF($DA95&gt;=14,INDEX($CD:$CD,$CZ95+14),"")</f>
      </c>
      <c r="CT95">
        <f>IF($DA95&gt;=15,INDEX($CD:$CD,$CZ95+15),"")</f>
      </c>
      <c r="CU95">
        <f>IF($DA95&gt;=16,INDEX($CD:$CD,$CZ95+16),"")</f>
      </c>
      <c r="CV95">
        <f>IF($DA95&gt;=17,INDEX($CD:$CD,$CZ95+17),"")</f>
      </c>
      <c r="CW95">
        <f>IF($DA95&gt;=18,INDEX($CD:$CD,$CZ95+18),"")</f>
      </c>
      <c r="CX95">
        <f>IF($DA95&gt;=19,INDEX($CD:$CD,$CZ95+19),"")</f>
      </c>
      <c r="CY95">
        <f>IF($DA95&gt;=20,INDEX($CD:$CD,$CZ95+20),"")</f>
      </c>
      <c r="CZ95">
        <f>IFERROR(MATCH($CC95,$CD$2:$CD$263,0)+1,0)</f>
      </c>
      <c r="DA95">
        <f>IFERROR(INDEX($CE$2:$CE$263,MATCH($CC95,$CD$2:$CD$263,0)),0)</f>
      </c>
      <c r="DB95">
        <f>IFERROR(INDEX($AI:$AI,MATCH($H95,$AH:$AH,0))&amp;"","")</f>
      </c>
      <c r="DC95" t="s">
        <v>42</v>
      </c>
      <c r="DD95" t="s">
        <v>34</v>
      </c>
      <c r="DF95">
        <f>IF($GI95&gt;=1,INDEX($DC:$DC,$GH95+1),"")</f>
      </c>
      <c r="DG95">
        <f>IF($GI95&gt;=2,INDEX($DC:$DC,$GH95+2),"")</f>
      </c>
      <c r="DH95">
        <f>IF($GI95&gt;=3,INDEX($DC:$DC,$GH95+3),"")</f>
      </c>
      <c r="DI95">
        <f>IF($GI95&gt;=4,INDEX($DC:$DC,$GH95+4),"")</f>
      </c>
      <c r="DJ95">
        <f>IF($GI95&gt;=5,INDEX($DC:$DC,$GH95+5),"")</f>
      </c>
      <c r="DK95">
        <f>IF($GI95&gt;=6,INDEX($DC:$DC,$GH95+6),"")</f>
      </c>
      <c r="DL95">
        <f>IF($GI95&gt;=7,INDEX($DC:$DC,$GH95+7),"")</f>
      </c>
      <c r="DM95">
        <f>IF($GI95&gt;=8,INDEX($DC:$DC,$GH95+8),"")</f>
      </c>
      <c r="DN95">
        <f>IF($GI95&gt;=9,INDEX($DC:$DC,$GH95+9),"")</f>
      </c>
      <c r="DO95">
        <f>IF($GI95&gt;=10,INDEX($DC:$DC,$GH95+10),"")</f>
      </c>
      <c r="DP95">
        <f>IF($GI95&gt;=11,INDEX($DC:$DC,$GH95+11),"")</f>
      </c>
      <c r="DQ95">
        <f>IF($GI95&gt;=12,INDEX($DC:$DC,$GH95+12),"")</f>
      </c>
      <c r="DR95">
        <f>IF($GI95&gt;=13,INDEX($DC:$DC,$GH95+13),"")</f>
      </c>
      <c r="DS95">
        <f>IF($GI95&gt;=14,INDEX($DC:$DC,$GH95+14),"")</f>
      </c>
      <c r="DT95">
        <f>IF($GI95&gt;=15,INDEX($DC:$DC,$GH95+15),"")</f>
      </c>
      <c r="DU95">
        <f>IF($GI95&gt;=16,INDEX($DC:$DC,$GH95+16),"")</f>
      </c>
      <c r="DV95">
        <f>IF($GI95&gt;=17,INDEX($DC:$DC,$GH95+17),"")</f>
      </c>
      <c r="DW95">
        <f>IF($GI95&gt;=18,INDEX($DC:$DC,$GH95+18),"")</f>
      </c>
      <c r="DX95">
        <f>IF($GI95&gt;=19,INDEX($DC:$DC,$GH95+19),"")</f>
      </c>
      <c r="DY95">
        <f>IF($GI95&gt;=20,INDEX($DC:$DC,$GH95+20),"")</f>
      </c>
      <c r="DZ95">
        <f>IF($GI95&gt;=21,INDEX($DC:$DC,$GH95+21),"")</f>
      </c>
      <c r="EA95">
        <f>IF($GI95&gt;=22,INDEX($DC:$DC,$GH95+22),"")</f>
      </c>
      <c r="EB95">
        <f>IF($GI95&gt;=23,INDEX($DC:$DC,$GH95+23),"")</f>
      </c>
      <c r="EC95">
        <f>IF($GI95&gt;=24,INDEX($DC:$DC,$GH95+24),"")</f>
      </c>
      <c r="ED95">
        <f>IF($GI95&gt;=25,INDEX($DC:$DC,$GH95+25),"")</f>
      </c>
      <c r="EE95">
        <f>IF($GI95&gt;=26,INDEX($DC:$DC,$GH95+26),"")</f>
      </c>
      <c r="EF95">
        <f>IF($GI95&gt;=27,INDEX($DC:$DC,$GH95+27),"")</f>
      </c>
      <c r="EG95">
        <f>IF($GI95&gt;=28,INDEX($DC:$DC,$GH95+28),"")</f>
      </c>
      <c r="EH95">
        <f>IF($GI95&gt;=29,INDEX($DC:$DC,$GH95+29),"")</f>
      </c>
      <c r="EI95">
        <f>IF($GI95&gt;=30,INDEX($DC:$DC,$GH95+30),"")</f>
      </c>
      <c r="EJ95">
        <f>IF($GI95&gt;=31,INDEX($DC:$DC,$GH95+31),"")</f>
      </c>
      <c r="EK95">
        <f>IF($GI95&gt;=32,INDEX($DC:$DC,$GH95+32),"")</f>
      </c>
      <c r="EL95">
        <f>IF($GI95&gt;=33,INDEX($DC:$DC,$GH95+33),"")</f>
      </c>
      <c r="EM95">
        <f>IF($GI95&gt;=34,INDEX($DC:$DC,$GH95+34),"")</f>
      </c>
      <c r="EN95">
        <f>IF($GI95&gt;=35,INDEX($DC:$DC,$GH95+35),"")</f>
      </c>
      <c r="EO95">
        <f>IF($GI95&gt;=36,INDEX($DC:$DC,$GH95+36),"")</f>
      </c>
      <c r="EP95">
        <f>IF($GI95&gt;=37,INDEX($DC:$DC,$GH95+37),"")</f>
      </c>
      <c r="EQ95">
        <f>IF($GI95&gt;=38,INDEX($DC:$DC,$GH95+38),"")</f>
      </c>
      <c r="ER95">
        <f>IF($GI95&gt;=39,INDEX($DC:$DC,$GH95+39),"")</f>
      </c>
      <c r="ES95">
        <f>IF($GI95&gt;=40,INDEX($DC:$DC,$GH95+40),"")</f>
      </c>
      <c r="ET95">
        <f>IF($GI95&gt;=1,INDEX($DD:$DD,$GH95+1),"")</f>
      </c>
      <c r="EU95">
        <f>IF($GI95&gt;=2,INDEX($DD:$DD,$GH95+2),"")</f>
      </c>
      <c r="EV95">
        <f>IF($GI95&gt;=3,INDEX($DD:$DD,$GH95+3),"")</f>
      </c>
      <c r="EW95">
        <f>IF($GI95&gt;=4,INDEX($DD:$DD,$GH95+4),"")</f>
      </c>
      <c r="EX95">
        <f>IF($GI95&gt;=5,INDEX($DD:$DD,$GH95+5),"")</f>
      </c>
      <c r="EY95">
        <f>IF($GI95&gt;=6,INDEX($DD:$DD,$GH95+6),"")</f>
      </c>
      <c r="EZ95">
        <f>IF($GI95&gt;=7,INDEX($DD:$DD,$GH95+7),"")</f>
      </c>
      <c r="FA95">
        <f>IF($GI95&gt;=8,INDEX($DD:$DD,$GH95+8),"")</f>
      </c>
      <c r="FB95">
        <f>IF($GI95&gt;=9,INDEX($DD:$DD,$GH95+9),"")</f>
      </c>
      <c r="FC95">
        <f>IF($GI95&gt;=10,INDEX($DD:$DD,$GH95+10),"")</f>
      </c>
      <c r="FD95">
        <f>IF($GI95&gt;=11,INDEX($DD:$DD,$GH95+11),"")</f>
      </c>
      <c r="FE95">
        <f>IF($GI95&gt;=12,INDEX($DD:$DD,$GH95+12),"")</f>
      </c>
      <c r="FF95">
        <f>IF($GI95&gt;=13,INDEX($DD:$DD,$GH95+13),"")</f>
      </c>
      <c r="FG95">
        <f>IF($GI95&gt;=14,INDEX($DD:$DD,$GH95+14),"")</f>
      </c>
      <c r="FH95">
        <f>IF($GI95&gt;=15,INDEX($DD:$DD,$GH95+15),"")</f>
      </c>
      <c r="FI95">
        <f>IF($GI95&gt;=16,INDEX($DD:$DD,$GH95+16),"")</f>
      </c>
      <c r="FJ95">
        <f>IF($GI95&gt;=17,INDEX($DD:$DD,$GH95+17),"")</f>
      </c>
      <c r="FK95">
        <f>IF($GI95&gt;=18,INDEX($DD:$DD,$GH95+18),"")</f>
      </c>
      <c r="FL95">
        <f>IF($GI95&gt;=19,INDEX($DD:$DD,$GH95+19),"")</f>
      </c>
      <c r="FM95">
        <f>IF($GI95&gt;=20,INDEX($DD:$DD,$GH95+20),"")</f>
      </c>
      <c r="FN95">
        <f>IF($GI95&gt;=21,INDEX($DD:$DD,$GH95+21),"")</f>
      </c>
      <c r="FO95">
        <f>IF($GI95&gt;=22,INDEX($DD:$DD,$GH95+22),"")</f>
      </c>
      <c r="FP95">
        <f>IF($GI95&gt;=23,INDEX($DD:$DD,$GH95+23),"")</f>
      </c>
      <c r="FQ95">
        <f>IF($GI95&gt;=24,INDEX($DD:$DD,$GH95+24),"")</f>
      </c>
      <c r="FR95">
        <f>IF($GI95&gt;=25,INDEX($DD:$DD,$GH95+25),"")</f>
      </c>
      <c r="FS95">
        <f>IF($GI95&gt;=26,INDEX($DD:$DD,$GH95+26),"")</f>
      </c>
      <c r="FT95">
        <f>IF($GI95&gt;=27,INDEX($DD:$DD,$GH95+27),"")</f>
      </c>
      <c r="FU95">
        <f>IF($GI95&gt;=28,INDEX($DD:$DD,$GH95+28),"")</f>
      </c>
      <c r="FV95">
        <f>IF($GI95&gt;=29,INDEX($DD:$DD,$GH95+29),"")</f>
      </c>
      <c r="FW95">
        <f>IF($GI95&gt;=30,INDEX($DD:$DD,$GH95+30),"")</f>
      </c>
      <c r="FX95">
        <f>IF($GI95&gt;=31,INDEX($DD:$DD,$GH95+31),"")</f>
      </c>
      <c r="FY95">
        <f>IF($GI95&gt;=32,INDEX($DD:$DD,$GH95+32),"")</f>
      </c>
      <c r="FZ95">
        <f>IF($GI95&gt;=33,INDEX($DD:$DD,$GH95+33),"")</f>
      </c>
      <c r="GA95">
        <f>IF($GI95&gt;=34,INDEX($DD:$DD,$GH95+34),"")</f>
      </c>
      <c r="GB95">
        <f>IF($GI95&gt;=35,INDEX($DD:$DD,$GH95+35),"")</f>
      </c>
      <c r="GC95">
        <f>IF($GI95&gt;=36,INDEX($DD:$DD,$GH95+36),"")</f>
      </c>
      <c r="GD95">
        <f>IF($GI95&gt;=37,INDEX($DD:$DD,$GH95+37),"")</f>
      </c>
      <c r="GE95">
        <f>IF($GI95&gt;=38,INDEX($DD:$DD,$GH95+38),"")</f>
      </c>
      <c r="GF95">
        <f>IF($GI95&gt;=39,INDEX($DD:$DD,$GH95+39),"")</f>
      </c>
      <c r="GG95">
        <f>IF($GI95&gt;=40,INDEX($DD:$DD,$GH95+40),"")</f>
      </c>
      <c r="GH95">
        <f>IFERROR(MATCH($DB95,$DC$2:$DC$148,0)+1,0)</f>
      </c>
      <c r="GI95">
        <f>IFERROR(INDEX($DE$2:$DE$148,MATCH($DB95,$DC$2:$DC$148,0)),0)</f>
      </c>
      <c r="GJ95">
        <f>IFERROR(MATCH($S95,$DF$95:$ES$95,0),0)</f>
      </c>
      <c r="GK95">
        <f>IF($GJ95&gt;0,INDEX($ET$95:$GG$95,$GJ95),"")</f>
      </c>
      <c r="GL95" t="s">
        <v>111</v>
      </c>
      <c r="GM95">
        <v>1</v>
      </c>
      <c r="GN95">
        <f>IF($IW95&gt;=1,INDEX($GL:$GL,$IV95+1),"")</f>
      </c>
      <c r="GO95">
        <f>IF($IW95&gt;=2,INDEX($GL:$GL,$IV95+2),"")</f>
      </c>
      <c r="GP95">
        <f>IF($IW95&gt;=3,INDEX($GL:$GL,$IV95+3),"")</f>
      </c>
      <c r="GQ95">
        <f>IF($IW95&gt;=4,INDEX($GL:$GL,$IV95+4),"")</f>
      </c>
      <c r="GR95">
        <f>IF($IW95&gt;=5,INDEX($GL:$GL,$IV95+5),"")</f>
      </c>
      <c r="GS95">
        <f>IF($IW95&gt;=6,INDEX($GL:$GL,$IV95+6),"")</f>
      </c>
      <c r="GT95">
        <f>IF($IW95&gt;=7,INDEX($GL:$GL,$IV95+7),"")</f>
      </c>
      <c r="GU95">
        <f>IF($IW95&gt;=8,INDEX($GL:$GL,$IV95+8),"")</f>
      </c>
      <c r="GV95">
        <f>IF($IW95&gt;=9,INDEX($GL:$GL,$IV95+9),"")</f>
      </c>
      <c r="GW95">
        <f>IF($IW95&gt;=10,INDEX($GL:$GL,$IV95+10),"")</f>
      </c>
      <c r="GX95">
        <f>IF($IW95&gt;=11,INDEX($GL:$GL,$IV95+11),"")</f>
      </c>
      <c r="GY95">
        <f>IF($IW95&gt;=12,INDEX($GL:$GL,$IV95+12),"")</f>
      </c>
      <c r="GZ95">
        <f>IF($IW95&gt;=13,INDEX($GL:$GL,$IV95+13),"")</f>
      </c>
      <c r="HA95">
        <f>IF($IW95&gt;=14,INDEX($GL:$GL,$IV95+14),"")</f>
      </c>
      <c r="HB95">
        <f>IF($IW95&gt;=15,INDEX($GL:$GL,$IV95+15),"")</f>
      </c>
      <c r="HC95">
        <f>IF($IW95&gt;=16,INDEX($GL:$GL,$IV95+16),"")</f>
      </c>
      <c r="HD95">
        <f>IF($IW95&gt;=17,INDEX($GL:$GL,$IV95+17),"")</f>
      </c>
      <c r="HE95">
        <f>IF($IW95&gt;=18,INDEX($GL:$GL,$IV95+18),"")</f>
      </c>
      <c r="HF95">
        <f>IF($IW95&gt;=19,INDEX($GL:$GL,$IV95+19),"")</f>
      </c>
      <c r="HG95">
        <f>IF($IW95&gt;=20,INDEX($GL:$GL,$IV95+20),"")</f>
      </c>
      <c r="HH95">
        <f>IF($IW95&gt;=21,INDEX($GL:$GL,$IV95+21),"")</f>
      </c>
      <c r="HI95">
        <f>IF($IW95&gt;=22,INDEX($GL:$GL,$IV95+22),"")</f>
      </c>
      <c r="HJ95">
        <f>IF($IW95&gt;=23,INDEX($GL:$GL,$IV95+23),"")</f>
      </c>
      <c r="HK95">
        <f>IF($IW95&gt;=24,INDEX($GL:$GL,$IV95+24),"")</f>
      </c>
      <c r="HL95">
        <f>IF($IW95&gt;=25,INDEX($GL:$GL,$IV95+25),"")</f>
      </c>
      <c r="HM95">
        <f>IF($IW95&gt;=26,INDEX($GL:$GL,$IV95+26),"")</f>
      </c>
      <c r="HN95">
        <f>IF($IW95&gt;=27,INDEX($GL:$GL,$IV95+27),"")</f>
      </c>
      <c r="HO95">
        <f>IF($IW95&gt;=28,INDEX($GL:$GL,$IV95+28),"")</f>
      </c>
      <c r="HP95">
        <f>IF($IW95&gt;=29,INDEX($GL:$GL,$IV95+29),"")</f>
      </c>
      <c r="HQ95">
        <f>IF($IW95&gt;=30,INDEX($GL:$GL,$IV95+30),"")</f>
      </c>
      <c r="HR95">
        <f>IF($IW95&gt;=31,INDEX($GL:$GL,$IV95+31),"")</f>
      </c>
      <c r="HS95">
        <f>IF($IW95&gt;=32,INDEX($GL:$GL,$IV95+32),"")</f>
      </c>
      <c r="HT95">
        <f>IF($IW95&gt;=33,INDEX($GL:$GL,$IV95+33),"")</f>
      </c>
      <c r="HU95">
        <f>IF($IW95&gt;=34,INDEX($GL:$GL,$IV95+34),"")</f>
      </c>
      <c r="HV95">
        <f>IF($IW95&gt;=35,INDEX($GL:$GL,$IV95+35),"")</f>
      </c>
      <c r="HW95">
        <f>IF($IW95&gt;=36,INDEX($GL:$GL,$IV95+36),"")</f>
      </c>
      <c r="HX95">
        <f>IF($IW95&gt;=37,INDEX($GL:$GL,$IV95+37),"")</f>
      </c>
      <c r="HY95">
        <f>IF($IW95&gt;=38,INDEX($GL:$GL,$IV95+38),"")</f>
      </c>
      <c r="HZ95">
        <f>IF($IW95&gt;=39,INDEX($GL:$GL,$IV95+39),"")</f>
      </c>
      <c r="IA95">
        <f>IF($IW95&gt;=40,INDEX($GL:$GL,$IV95+40),"")</f>
      </c>
      <c r="IB95">
        <f>IF($IW95&gt;=41,INDEX($GL:$GL,$IV95+41),"")</f>
      </c>
      <c r="IC95">
        <f>IF($IW95&gt;=42,INDEX($GL:$GL,$IV95+42),"")</f>
      </c>
      <c r="ID95">
        <f>IF($IW95&gt;=43,INDEX($GL:$GL,$IV95+43),"")</f>
      </c>
      <c r="IE95">
        <f>IF($IW95&gt;=44,INDEX($GL:$GL,$IV95+44),"")</f>
      </c>
      <c r="IF95">
        <f>IF($IW95&gt;=45,INDEX($GL:$GL,$IV95+45),"")</f>
      </c>
      <c r="IG95">
        <f>IF($IW95&gt;=46,INDEX($GL:$GL,$IV95+46),"")</f>
      </c>
      <c r="IH95">
        <f>IF($IW95&gt;=47,INDEX($GL:$GL,$IV95+47),"")</f>
      </c>
      <c r="II95">
        <f>IF($IW95&gt;=48,INDEX($GL:$GL,$IV95+48),"")</f>
      </c>
      <c r="IJ95">
        <f>IF($IW95&gt;=49,INDEX($GL:$GL,$IV95+49),"")</f>
      </c>
      <c r="IK95">
        <f>IF($IW95&gt;=50,INDEX($GL:$GL,$IV95+50),"")</f>
      </c>
      <c r="IL95">
        <f>IF($IW95&gt;=51,INDEX($GL:$GL,$IV95+51),"")</f>
      </c>
      <c r="IM95">
        <f>IF($IW95&gt;=52,INDEX($GL:$GL,$IV95+52),"")</f>
      </c>
      <c r="IN95">
        <f>IF($IW95&gt;=53,INDEX($GL:$GL,$IV95+53),"")</f>
      </c>
      <c r="IO95">
        <f>IF($IW95&gt;=54,INDEX($GL:$GL,$IV95+54),"")</f>
      </c>
      <c r="IP95">
        <f>IF($IW95&gt;=55,INDEX($GL:$GL,$IV95+55),"")</f>
      </c>
      <c r="IQ95">
        <f>IF($IW95&gt;=56,INDEX($GL:$GL,$IV95+56),"")</f>
      </c>
      <c r="IR95">
        <f>IF($IW95&gt;=57,INDEX($GL:$GL,$IV95+57),"")</f>
      </c>
      <c r="IS95">
        <f>IF($IW95&gt;=58,INDEX($GL:$GL,$IV95+58),"")</f>
      </c>
      <c r="IT95">
        <f>IF($IW95&gt;=59,INDEX($GL:$GL,$IV95+59),"")</f>
      </c>
      <c r="IU95">
        <f>IF($IW95&gt;=60,INDEX($GL:$GL,$IV95+60),"")</f>
      </c>
      <c r="IV95">
        <f>IFERROR(MATCH($GK95,$GL$2:$GL$324,0)+1,0)</f>
      </c>
      <c r="IW95">
        <f>IFERROR(INDEX($GM$2:$GM$324,MATCH($GK95,$GL$2:$GL$324,0)),0)</f>
      </c>
      <c r="IX95" t="s">
        <v>34</v>
      </c>
      <c r="IY95" t="s">
        <v>34</v>
      </c>
    </row>
    <row r="96" spans="1:259" x14ac:dyDescent="0.25">
      <c r="K96">
        <f>IF(OR($N96="",$J96=""),"",IFERROR($N96/$J96,0))</f>
      </c>
      <c r="L96">
        <f>IF($N96="","",
SUM($M96,$O96,$T96,$P96,$R96)*
(1-IF($U96="",0,VALUE($U96)/100)))</f>
      </c>
      <c r="M96">
        <f>IF($N96="","",$N96)</f>
      </c>
      <c r="O96">
        <f>IF($N96="","",
IF($H96="","",
IF(ISNUMBER(SEARCH("exempt",LOWER($H96))),0,
$N96*(VALUE(SUBSTITUTE($H96,"%",""))/100))))</f>
      </c>
      <c r="V96">
        <f>IFERROR(IF(FIND(" - ",$E96)&gt;0,MID($E96,FIND(" - ",$E96)+3,LEN($E96)),""),"")</f>
      </c>
      <c r="AE96" t="s">
        <v>477</v>
      </c>
      <c r="AJ96">
        <f>IFERROR(LEFT($E96,FIND(" - ",$E96)-1),$E96)</f>
      </c>
      <c r="AK96" t="s">
        <v>87</v>
      </c>
      <c r="AM96">
        <f>IF($CB96&gt;=1,INDEX($AK:$AK,$CA96+1),"")</f>
      </c>
      <c r="AN96">
        <f>IF($CB96&gt;=2,INDEX($AK:$AK,$CA96+2),"")</f>
      </c>
      <c r="AO96">
        <f>IF($CB96&gt;=3,INDEX($AK:$AK,$CA96+3),"")</f>
      </c>
      <c r="AP96">
        <f>IF($CB96&gt;=4,INDEX($AK:$AK,$CA96+4),"")</f>
      </c>
      <c r="AQ96">
        <f>IF($CB96&gt;=5,INDEX($AK:$AK,$CA96+5),"")</f>
      </c>
      <c r="AR96">
        <f>IF($CB96&gt;=6,INDEX($AK:$AK,$CA96+6),"")</f>
      </c>
      <c r="AS96">
        <f>IF($CB96&gt;=7,INDEX($AK:$AK,$CA96+7),"")</f>
      </c>
      <c r="AT96">
        <f>IF($CB96&gt;=8,INDEX($AK:$AK,$CA96+8),"")</f>
      </c>
      <c r="AU96">
        <f>IF($CB96&gt;=9,INDEX($AK:$AK,$CA96+9),"")</f>
      </c>
      <c r="AV96">
        <f>IF($CB96&gt;=10,INDEX($AK:$AK,$CA96+10),"")</f>
      </c>
      <c r="AW96">
        <f>IF($CB96&gt;=11,INDEX($AK:$AK,$CA96+11),"")</f>
      </c>
      <c r="AX96">
        <f>IF($CB96&gt;=12,INDEX($AK:$AK,$CA96+12),"")</f>
      </c>
      <c r="AY96">
        <f>IF($CB96&gt;=13,INDEX($AK:$AK,$CA96+13),"")</f>
      </c>
      <c r="AZ96">
        <f>IF($CB96&gt;=14,INDEX($AK:$AK,$CA96+14),"")</f>
      </c>
      <c r="BA96">
        <f>IF($CB96&gt;=15,INDEX($AK:$AK,$CA96+15),"")</f>
      </c>
      <c r="BB96">
        <f>IF($CB96&gt;=16,INDEX($AK:$AK,$CA96+16),"")</f>
      </c>
      <c r="BC96">
        <f>IF($CB96&gt;=17,INDEX($AK:$AK,$CA96+17),"")</f>
      </c>
      <c r="BD96">
        <f>IF($CB96&gt;=18,INDEX($AK:$AK,$CA96+18),"")</f>
      </c>
      <c r="BE96">
        <f>IF($CB96&gt;=19,INDEX($AK:$AK,$CA96+19),"")</f>
      </c>
      <c r="BF96">
        <f>IF($CB96&gt;=20,INDEX($AK:$AK,$CA96+20),"")</f>
      </c>
      <c r="BG96">
        <f>IF($CB96&gt;=21,INDEX($AK:$AK,$CA96+21),"")</f>
      </c>
      <c r="BH96">
        <f>IF($CB96&gt;=22,INDEX($AK:$AK,$CA96+22),"")</f>
      </c>
      <c r="BI96">
        <f>IF($CB96&gt;=23,INDEX($AK:$AK,$CA96+23),"")</f>
      </c>
      <c r="BJ96">
        <f>IF($CB96&gt;=24,INDEX($AK:$AK,$CA96+24),"")</f>
      </c>
      <c r="BK96">
        <f>IF($CB96&gt;=25,INDEX($AK:$AK,$CA96+25),"")</f>
      </c>
      <c r="BL96">
        <f>IF($CB96&gt;=26,INDEX($AK:$AK,$CA96+26),"")</f>
      </c>
      <c r="BM96">
        <f>IF($CB96&gt;=27,INDEX($AK:$AK,$CA96+27),"")</f>
      </c>
      <c r="BN96">
        <f>IF($CB96&gt;=28,INDEX($AK:$AK,$CA96+28),"")</f>
      </c>
      <c r="BO96">
        <f>IF($CB96&gt;=29,INDEX($AK:$AK,$CA96+29),"")</f>
      </c>
      <c r="BP96">
        <f>IF($CB96&gt;=30,INDEX($AK:$AK,$CA96+30),"")</f>
      </c>
      <c r="BQ96">
        <f>IF($CB96&gt;=31,INDEX($AK:$AK,$CA96+31),"")</f>
      </c>
      <c r="BR96">
        <f>IF($CB96&gt;=32,INDEX($AK:$AK,$CA96+32),"")</f>
      </c>
      <c r="BS96">
        <f>IF($CB96&gt;=33,INDEX($AK:$AK,$CA96+33),"")</f>
      </c>
      <c r="BT96">
        <f>IF($CB96&gt;=34,INDEX($AK:$AK,$CA96+34),"")</f>
      </c>
      <c r="BU96">
        <f>IF($CB96&gt;=35,INDEX($AK:$AK,$CA96+35),"")</f>
      </c>
      <c r="BV96">
        <f>IF($CB96&gt;=36,INDEX($AK:$AK,$CA96+36),"")</f>
      </c>
      <c r="BW96">
        <f>IF($CB96&gt;=37,INDEX($AK:$AK,$CA96+37),"")</f>
      </c>
      <c r="BX96">
        <f>IF($CB96&gt;=38,INDEX($AK:$AK,$CA96+38),"")</f>
      </c>
      <c r="BY96">
        <f>IF($CB96&gt;=39,INDEX($AK:$AK,$CA96+39),"")</f>
      </c>
      <c r="BZ96">
        <f>IF($CB96&gt;=40,INDEX($AK:$AK,$CA96+40),"")</f>
      </c>
      <c r="CA96">
        <f>IFERROR(MATCH($AJ96,$AK$2:$AK$134,0)+1,0)</f>
      </c>
      <c r="CB96">
        <f>IFERROR(INDEX($AL$2:$AL$134,MATCH($AJ96,$AK$2:$AK$134,0)),0)</f>
      </c>
      <c r="CC96">
        <f>IFERROR(LEFT($F96,FIND(" - ",$F96)-1),$F96)</f>
      </c>
      <c r="CD96" t="s">
        <v>218</v>
      </c>
      <c r="CF96">
        <f>IF($DA96&gt;=1,INDEX($CD:$CD,$CZ96+1),"")</f>
      </c>
      <c r="CG96">
        <f>IF($DA96&gt;=2,INDEX($CD:$CD,$CZ96+2),"")</f>
      </c>
      <c r="CH96">
        <f>IF($DA96&gt;=3,INDEX($CD:$CD,$CZ96+3),"")</f>
      </c>
      <c r="CI96">
        <f>IF($DA96&gt;=4,INDEX($CD:$CD,$CZ96+4),"")</f>
      </c>
      <c r="CJ96">
        <f>IF($DA96&gt;=5,INDEX($CD:$CD,$CZ96+5),"")</f>
      </c>
      <c r="CK96">
        <f>IF($DA96&gt;=6,INDEX($CD:$CD,$CZ96+6),"")</f>
      </c>
      <c r="CL96">
        <f>IF($DA96&gt;=7,INDEX($CD:$CD,$CZ96+7),"")</f>
      </c>
      <c r="CM96">
        <f>IF($DA96&gt;=8,INDEX($CD:$CD,$CZ96+8),"")</f>
      </c>
      <c r="CN96">
        <f>IF($DA96&gt;=9,INDEX($CD:$CD,$CZ96+9),"")</f>
      </c>
      <c r="CO96">
        <f>IF($DA96&gt;=10,INDEX($CD:$CD,$CZ96+10),"")</f>
      </c>
      <c r="CP96">
        <f>IF($DA96&gt;=11,INDEX($CD:$CD,$CZ96+11),"")</f>
      </c>
      <c r="CQ96">
        <f>IF($DA96&gt;=12,INDEX($CD:$CD,$CZ96+12),"")</f>
      </c>
      <c r="CR96">
        <f>IF($DA96&gt;=13,INDEX($CD:$CD,$CZ96+13),"")</f>
      </c>
      <c r="CS96">
        <f>IF($DA96&gt;=14,INDEX($CD:$CD,$CZ96+14),"")</f>
      </c>
      <c r="CT96">
        <f>IF($DA96&gt;=15,INDEX($CD:$CD,$CZ96+15),"")</f>
      </c>
      <c r="CU96">
        <f>IF($DA96&gt;=16,INDEX($CD:$CD,$CZ96+16),"")</f>
      </c>
      <c r="CV96">
        <f>IF($DA96&gt;=17,INDEX($CD:$CD,$CZ96+17),"")</f>
      </c>
      <c r="CW96">
        <f>IF($DA96&gt;=18,INDEX($CD:$CD,$CZ96+18),"")</f>
      </c>
      <c r="CX96">
        <f>IF($DA96&gt;=19,INDEX($CD:$CD,$CZ96+19),"")</f>
      </c>
      <c r="CY96">
        <f>IF($DA96&gt;=20,INDEX($CD:$CD,$CZ96+20),"")</f>
      </c>
      <c r="CZ96">
        <f>IFERROR(MATCH($CC96,$CD$2:$CD$263,0)+1,0)</f>
      </c>
      <c r="DA96">
        <f>IFERROR(INDEX($CE$2:$CE$263,MATCH($CC96,$CD$2:$CD$263,0)),0)</f>
      </c>
      <c r="DB96">
        <f>IFERROR(INDEX($AI:$AI,MATCH($H96,$AH:$AH,0))&amp;"","")</f>
      </c>
      <c r="DC96" t="s">
        <v>305</v>
      </c>
      <c r="DE96">
        <v>1</v>
      </c>
      <c r="DF96">
        <f>IF($GI96&gt;=1,INDEX($DC:$DC,$GH96+1),"")</f>
      </c>
      <c r="DG96">
        <f>IF($GI96&gt;=2,INDEX($DC:$DC,$GH96+2),"")</f>
      </c>
      <c r="DH96">
        <f>IF($GI96&gt;=3,INDEX($DC:$DC,$GH96+3),"")</f>
      </c>
      <c r="DI96">
        <f>IF($GI96&gt;=4,INDEX($DC:$DC,$GH96+4),"")</f>
      </c>
      <c r="DJ96">
        <f>IF($GI96&gt;=5,INDEX($DC:$DC,$GH96+5),"")</f>
      </c>
      <c r="DK96">
        <f>IF($GI96&gt;=6,INDEX($DC:$DC,$GH96+6),"")</f>
      </c>
      <c r="DL96">
        <f>IF($GI96&gt;=7,INDEX($DC:$DC,$GH96+7),"")</f>
      </c>
      <c r="DM96">
        <f>IF($GI96&gt;=8,INDEX($DC:$DC,$GH96+8),"")</f>
      </c>
      <c r="DN96">
        <f>IF($GI96&gt;=9,INDEX($DC:$DC,$GH96+9),"")</f>
      </c>
      <c r="DO96">
        <f>IF($GI96&gt;=10,INDEX($DC:$DC,$GH96+10),"")</f>
      </c>
      <c r="DP96">
        <f>IF($GI96&gt;=11,INDEX($DC:$DC,$GH96+11),"")</f>
      </c>
      <c r="DQ96">
        <f>IF($GI96&gt;=12,INDEX($DC:$DC,$GH96+12),"")</f>
      </c>
      <c r="DR96">
        <f>IF($GI96&gt;=13,INDEX($DC:$DC,$GH96+13),"")</f>
      </c>
      <c r="DS96">
        <f>IF($GI96&gt;=14,INDEX($DC:$DC,$GH96+14),"")</f>
      </c>
      <c r="DT96">
        <f>IF($GI96&gt;=15,INDEX($DC:$DC,$GH96+15),"")</f>
      </c>
      <c r="DU96">
        <f>IF($GI96&gt;=16,INDEX($DC:$DC,$GH96+16),"")</f>
      </c>
      <c r="DV96">
        <f>IF($GI96&gt;=17,INDEX($DC:$DC,$GH96+17),"")</f>
      </c>
      <c r="DW96">
        <f>IF($GI96&gt;=18,INDEX($DC:$DC,$GH96+18),"")</f>
      </c>
      <c r="DX96">
        <f>IF($GI96&gt;=19,INDEX($DC:$DC,$GH96+19),"")</f>
      </c>
      <c r="DY96">
        <f>IF($GI96&gt;=20,INDEX($DC:$DC,$GH96+20),"")</f>
      </c>
      <c r="DZ96">
        <f>IF($GI96&gt;=21,INDEX($DC:$DC,$GH96+21),"")</f>
      </c>
      <c r="EA96">
        <f>IF($GI96&gt;=22,INDEX($DC:$DC,$GH96+22),"")</f>
      </c>
      <c r="EB96">
        <f>IF($GI96&gt;=23,INDEX($DC:$DC,$GH96+23),"")</f>
      </c>
      <c r="EC96">
        <f>IF($GI96&gt;=24,INDEX($DC:$DC,$GH96+24),"")</f>
      </c>
      <c r="ED96">
        <f>IF($GI96&gt;=25,INDEX($DC:$DC,$GH96+25),"")</f>
      </c>
      <c r="EE96">
        <f>IF($GI96&gt;=26,INDEX($DC:$DC,$GH96+26),"")</f>
      </c>
      <c r="EF96">
        <f>IF($GI96&gt;=27,INDEX($DC:$DC,$GH96+27),"")</f>
      </c>
      <c r="EG96">
        <f>IF($GI96&gt;=28,INDEX($DC:$DC,$GH96+28),"")</f>
      </c>
      <c r="EH96">
        <f>IF($GI96&gt;=29,INDEX($DC:$DC,$GH96+29),"")</f>
      </c>
      <c r="EI96">
        <f>IF($GI96&gt;=30,INDEX($DC:$DC,$GH96+30),"")</f>
      </c>
      <c r="EJ96">
        <f>IF($GI96&gt;=31,INDEX($DC:$DC,$GH96+31),"")</f>
      </c>
      <c r="EK96">
        <f>IF($GI96&gt;=32,INDEX($DC:$DC,$GH96+32),"")</f>
      </c>
      <c r="EL96">
        <f>IF($GI96&gt;=33,INDEX($DC:$DC,$GH96+33),"")</f>
      </c>
      <c r="EM96">
        <f>IF($GI96&gt;=34,INDEX($DC:$DC,$GH96+34),"")</f>
      </c>
      <c r="EN96">
        <f>IF($GI96&gt;=35,INDEX($DC:$DC,$GH96+35),"")</f>
      </c>
      <c r="EO96">
        <f>IF($GI96&gt;=36,INDEX($DC:$DC,$GH96+36),"")</f>
      </c>
      <c r="EP96">
        <f>IF($GI96&gt;=37,INDEX($DC:$DC,$GH96+37),"")</f>
      </c>
      <c r="EQ96">
        <f>IF($GI96&gt;=38,INDEX($DC:$DC,$GH96+38),"")</f>
      </c>
      <c r="ER96">
        <f>IF($GI96&gt;=39,INDEX($DC:$DC,$GH96+39),"")</f>
      </c>
      <c r="ES96">
        <f>IF($GI96&gt;=40,INDEX($DC:$DC,$GH96+40),"")</f>
      </c>
      <c r="ET96">
        <f>IF($GI96&gt;=1,INDEX($DD:$DD,$GH96+1),"")</f>
      </c>
      <c r="EU96">
        <f>IF($GI96&gt;=2,INDEX($DD:$DD,$GH96+2),"")</f>
      </c>
      <c r="EV96">
        <f>IF($GI96&gt;=3,INDEX($DD:$DD,$GH96+3),"")</f>
      </c>
      <c r="EW96">
        <f>IF($GI96&gt;=4,INDEX($DD:$DD,$GH96+4),"")</f>
      </c>
      <c r="EX96">
        <f>IF($GI96&gt;=5,INDEX($DD:$DD,$GH96+5),"")</f>
      </c>
      <c r="EY96">
        <f>IF($GI96&gt;=6,INDEX($DD:$DD,$GH96+6),"")</f>
      </c>
      <c r="EZ96">
        <f>IF($GI96&gt;=7,INDEX($DD:$DD,$GH96+7),"")</f>
      </c>
      <c r="FA96">
        <f>IF($GI96&gt;=8,INDEX($DD:$DD,$GH96+8),"")</f>
      </c>
      <c r="FB96">
        <f>IF($GI96&gt;=9,INDEX($DD:$DD,$GH96+9),"")</f>
      </c>
      <c r="FC96">
        <f>IF($GI96&gt;=10,INDEX($DD:$DD,$GH96+10),"")</f>
      </c>
      <c r="FD96">
        <f>IF($GI96&gt;=11,INDEX($DD:$DD,$GH96+11),"")</f>
      </c>
      <c r="FE96">
        <f>IF($GI96&gt;=12,INDEX($DD:$DD,$GH96+12),"")</f>
      </c>
      <c r="FF96">
        <f>IF($GI96&gt;=13,INDEX($DD:$DD,$GH96+13),"")</f>
      </c>
      <c r="FG96">
        <f>IF($GI96&gt;=14,INDEX($DD:$DD,$GH96+14),"")</f>
      </c>
      <c r="FH96">
        <f>IF($GI96&gt;=15,INDEX($DD:$DD,$GH96+15),"")</f>
      </c>
      <c r="FI96">
        <f>IF($GI96&gt;=16,INDEX($DD:$DD,$GH96+16),"")</f>
      </c>
      <c r="FJ96">
        <f>IF($GI96&gt;=17,INDEX($DD:$DD,$GH96+17),"")</f>
      </c>
      <c r="FK96">
        <f>IF($GI96&gt;=18,INDEX($DD:$DD,$GH96+18),"")</f>
      </c>
      <c r="FL96">
        <f>IF($GI96&gt;=19,INDEX($DD:$DD,$GH96+19),"")</f>
      </c>
      <c r="FM96">
        <f>IF($GI96&gt;=20,INDEX($DD:$DD,$GH96+20),"")</f>
      </c>
      <c r="FN96">
        <f>IF($GI96&gt;=21,INDEX($DD:$DD,$GH96+21),"")</f>
      </c>
      <c r="FO96">
        <f>IF($GI96&gt;=22,INDEX($DD:$DD,$GH96+22),"")</f>
      </c>
      <c r="FP96">
        <f>IF($GI96&gt;=23,INDEX($DD:$DD,$GH96+23),"")</f>
      </c>
      <c r="FQ96">
        <f>IF($GI96&gt;=24,INDEX($DD:$DD,$GH96+24),"")</f>
      </c>
      <c r="FR96">
        <f>IF($GI96&gt;=25,INDEX($DD:$DD,$GH96+25),"")</f>
      </c>
      <c r="FS96">
        <f>IF($GI96&gt;=26,INDEX($DD:$DD,$GH96+26),"")</f>
      </c>
      <c r="FT96">
        <f>IF($GI96&gt;=27,INDEX($DD:$DD,$GH96+27),"")</f>
      </c>
      <c r="FU96">
        <f>IF($GI96&gt;=28,INDEX($DD:$DD,$GH96+28),"")</f>
      </c>
      <c r="FV96">
        <f>IF($GI96&gt;=29,INDEX($DD:$DD,$GH96+29),"")</f>
      </c>
      <c r="FW96">
        <f>IF($GI96&gt;=30,INDEX($DD:$DD,$GH96+30),"")</f>
      </c>
      <c r="FX96">
        <f>IF($GI96&gt;=31,INDEX($DD:$DD,$GH96+31),"")</f>
      </c>
      <c r="FY96">
        <f>IF($GI96&gt;=32,INDEX($DD:$DD,$GH96+32),"")</f>
      </c>
      <c r="FZ96">
        <f>IF($GI96&gt;=33,INDEX($DD:$DD,$GH96+33),"")</f>
      </c>
      <c r="GA96">
        <f>IF($GI96&gt;=34,INDEX($DD:$DD,$GH96+34),"")</f>
      </c>
      <c r="GB96">
        <f>IF($GI96&gt;=35,INDEX($DD:$DD,$GH96+35),"")</f>
      </c>
      <c r="GC96">
        <f>IF($GI96&gt;=36,INDEX($DD:$DD,$GH96+36),"")</f>
      </c>
      <c r="GD96">
        <f>IF($GI96&gt;=37,INDEX($DD:$DD,$GH96+37),"")</f>
      </c>
      <c r="GE96">
        <f>IF($GI96&gt;=38,INDEX($DD:$DD,$GH96+38),"")</f>
      </c>
      <c r="GF96">
        <f>IF($GI96&gt;=39,INDEX($DD:$DD,$GH96+39),"")</f>
      </c>
      <c r="GG96">
        <f>IF($GI96&gt;=40,INDEX($DD:$DD,$GH96+40),"")</f>
      </c>
      <c r="GH96">
        <f>IFERROR(MATCH($DB96,$DC$2:$DC$148,0)+1,0)</f>
      </c>
      <c r="GI96">
        <f>IFERROR(INDEX($DE$2:$DE$148,MATCH($DB96,$DC$2:$DC$148,0)),0)</f>
      </c>
      <c r="GJ96">
        <f>IFERROR(MATCH($S96,$DF$96:$ES$96,0),0)</f>
      </c>
      <c r="GK96">
        <f>IF($GJ96&gt;0,INDEX($ET$96:$GG$96,$GJ96),"")</f>
      </c>
      <c r="GL96" t="s">
        <v>478</v>
      </c>
      <c r="GN96">
        <f>IF($IW96&gt;=1,INDEX($GL:$GL,$IV96+1),"")</f>
      </c>
      <c r="GO96">
        <f>IF($IW96&gt;=2,INDEX($GL:$GL,$IV96+2),"")</f>
      </c>
      <c r="GP96">
        <f>IF($IW96&gt;=3,INDEX($GL:$GL,$IV96+3),"")</f>
      </c>
      <c r="GQ96">
        <f>IF($IW96&gt;=4,INDEX($GL:$GL,$IV96+4),"")</f>
      </c>
      <c r="GR96">
        <f>IF($IW96&gt;=5,INDEX($GL:$GL,$IV96+5),"")</f>
      </c>
      <c r="GS96">
        <f>IF($IW96&gt;=6,INDEX($GL:$GL,$IV96+6),"")</f>
      </c>
      <c r="GT96">
        <f>IF($IW96&gt;=7,INDEX($GL:$GL,$IV96+7),"")</f>
      </c>
      <c r="GU96">
        <f>IF($IW96&gt;=8,INDEX($GL:$GL,$IV96+8),"")</f>
      </c>
      <c r="GV96">
        <f>IF($IW96&gt;=9,INDEX($GL:$GL,$IV96+9),"")</f>
      </c>
      <c r="GW96">
        <f>IF($IW96&gt;=10,INDEX($GL:$GL,$IV96+10),"")</f>
      </c>
      <c r="GX96">
        <f>IF($IW96&gt;=11,INDEX($GL:$GL,$IV96+11),"")</f>
      </c>
      <c r="GY96">
        <f>IF($IW96&gt;=12,INDEX($GL:$GL,$IV96+12),"")</f>
      </c>
      <c r="GZ96">
        <f>IF($IW96&gt;=13,INDEX($GL:$GL,$IV96+13),"")</f>
      </c>
      <c r="HA96">
        <f>IF($IW96&gt;=14,INDEX($GL:$GL,$IV96+14),"")</f>
      </c>
      <c r="HB96">
        <f>IF($IW96&gt;=15,INDEX($GL:$GL,$IV96+15),"")</f>
      </c>
      <c r="HC96">
        <f>IF($IW96&gt;=16,INDEX($GL:$GL,$IV96+16),"")</f>
      </c>
      <c r="HD96">
        <f>IF($IW96&gt;=17,INDEX($GL:$GL,$IV96+17),"")</f>
      </c>
      <c r="HE96">
        <f>IF($IW96&gt;=18,INDEX($GL:$GL,$IV96+18),"")</f>
      </c>
      <c r="HF96">
        <f>IF($IW96&gt;=19,INDEX($GL:$GL,$IV96+19),"")</f>
      </c>
      <c r="HG96">
        <f>IF($IW96&gt;=20,INDEX($GL:$GL,$IV96+20),"")</f>
      </c>
      <c r="HH96">
        <f>IF($IW96&gt;=21,INDEX($GL:$GL,$IV96+21),"")</f>
      </c>
      <c r="HI96">
        <f>IF($IW96&gt;=22,INDEX($GL:$GL,$IV96+22),"")</f>
      </c>
      <c r="HJ96">
        <f>IF($IW96&gt;=23,INDEX($GL:$GL,$IV96+23),"")</f>
      </c>
      <c r="HK96">
        <f>IF($IW96&gt;=24,INDEX($GL:$GL,$IV96+24),"")</f>
      </c>
      <c r="HL96">
        <f>IF($IW96&gt;=25,INDEX($GL:$GL,$IV96+25),"")</f>
      </c>
      <c r="HM96">
        <f>IF($IW96&gt;=26,INDEX($GL:$GL,$IV96+26),"")</f>
      </c>
      <c r="HN96">
        <f>IF($IW96&gt;=27,INDEX($GL:$GL,$IV96+27),"")</f>
      </c>
      <c r="HO96">
        <f>IF($IW96&gt;=28,INDEX($GL:$GL,$IV96+28),"")</f>
      </c>
      <c r="HP96">
        <f>IF($IW96&gt;=29,INDEX($GL:$GL,$IV96+29),"")</f>
      </c>
      <c r="HQ96">
        <f>IF($IW96&gt;=30,INDEX($GL:$GL,$IV96+30),"")</f>
      </c>
      <c r="HR96">
        <f>IF($IW96&gt;=31,INDEX($GL:$GL,$IV96+31),"")</f>
      </c>
      <c r="HS96">
        <f>IF($IW96&gt;=32,INDEX($GL:$GL,$IV96+32),"")</f>
      </c>
      <c r="HT96">
        <f>IF($IW96&gt;=33,INDEX($GL:$GL,$IV96+33),"")</f>
      </c>
      <c r="HU96">
        <f>IF($IW96&gt;=34,INDEX($GL:$GL,$IV96+34),"")</f>
      </c>
      <c r="HV96">
        <f>IF($IW96&gt;=35,INDEX($GL:$GL,$IV96+35),"")</f>
      </c>
      <c r="HW96">
        <f>IF($IW96&gt;=36,INDEX($GL:$GL,$IV96+36),"")</f>
      </c>
      <c r="HX96">
        <f>IF($IW96&gt;=37,INDEX($GL:$GL,$IV96+37),"")</f>
      </c>
      <c r="HY96">
        <f>IF($IW96&gt;=38,INDEX($GL:$GL,$IV96+38),"")</f>
      </c>
      <c r="HZ96">
        <f>IF($IW96&gt;=39,INDEX($GL:$GL,$IV96+39),"")</f>
      </c>
      <c r="IA96">
        <f>IF($IW96&gt;=40,INDEX($GL:$GL,$IV96+40),"")</f>
      </c>
      <c r="IB96">
        <f>IF($IW96&gt;=41,INDEX($GL:$GL,$IV96+41),"")</f>
      </c>
      <c r="IC96">
        <f>IF($IW96&gt;=42,INDEX($GL:$GL,$IV96+42),"")</f>
      </c>
      <c r="ID96">
        <f>IF($IW96&gt;=43,INDEX($GL:$GL,$IV96+43),"")</f>
      </c>
      <c r="IE96">
        <f>IF($IW96&gt;=44,INDEX($GL:$GL,$IV96+44),"")</f>
      </c>
      <c r="IF96">
        <f>IF($IW96&gt;=45,INDEX($GL:$GL,$IV96+45),"")</f>
      </c>
      <c r="IG96">
        <f>IF($IW96&gt;=46,INDEX($GL:$GL,$IV96+46),"")</f>
      </c>
      <c r="IH96">
        <f>IF($IW96&gt;=47,INDEX($GL:$GL,$IV96+47),"")</f>
      </c>
      <c r="II96">
        <f>IF($IW96&gt;=48,INDEX($GL:$GL,$IV96+48),"")</f>
      </c>
      <c r="IJ96">
        <f>IF($IW96&gt;=49,INDEX($GL:$GL,$IV96+49),"")</f>
      </c>
      <c r="IK96">
        <f>IF($IW96&gt;=50,INDEX($GL:$GL,$IV96+50),"")</f>
      </c>
      <c r="IL96">
        <f>IF($IW96&gt;=51,INDEX($GL:$GL,$IV96+51),"")</f>
      </c>
      <c r="IM96">
        <f>IF($IW96&gt;=52,INDEX($GL:$GL,$IV96+52),"")</f>
      </c>
      <c r="IN96">
        <f>IF($IW96&gt;=53,INDEX($GL:$GL,$IV96+53),"")</f>
      </c>
      <c r="IO96">
        <f>IF($IW96&gt;=54,INDEX($GL:$GL,$IV96+54),"")</f>
      </c>
      <c r="IP96">
        <f>IF($IW96&gt;=55,INDEX($GL:$GL,$IV96+55),"")</f>
      </c>
      <c r="IQ96">
        <f>IF($IW96&gt;=56,INDEX($GL:$GL,$IV96+56),"")</f>
      </c>
      <c r="IR96">
        <f>IF($IW96&gt;=57,INDEX($GL:$GL,$IV96+57),"")</f>
      </c>
      <c r="IS96">
        <f>IF($IW96&gt;=58,INDEX($GL:$GL,$IV96+58),"")</f>
      </c>
      <c r="IT96">
        <f>IF($IW96&gt;=59,INDEX($GL:$GL,$IV96+59),"")</f>
      </c>
      <c r="IU96">
        <f>IF($IW96&gt;=60,INDEX($GL:$GL,$IV96+60),"")</f>
      </c>
      <c r="IV96">
        <f>IFERROR(MATCH($GK96,$GL$2:$GL$324,0)+1,0)</f>
      </c>
      <c r="IW96">
        <f>IFERROR(INDEX($GM$2:$GM$324,MATCH($GK96,$GL$2:$GL$324,0)),0)</f>
      </c>
      <c r="IX96" t="s">
        <v>34</v>
      </c>
      <c r="IY96" t="s">
        <v>34</v>
      </c>
    </row>
    <row r="97" spans="1:259" x14ac:dyDescent="0.25">
      <c r="K97">
        <f>IF(OR($N97="",$J97=""),"",IFERROR($N97/$J97,0))</f>
      </c>
      <c r="L97">
        <f>IF($N97="","",
SUM($M97,$O97,$T97,$P97,$R97)*
(1-IF($U97="",0,VALUE($U97)/100)))</f>
      </c>
      <c r="M97">
        <f>IF($N97="","",$N97)</f>
      </c>
      <c r="O97">
        <f>IF($N97="","",
IF($H97="","",
IF(ISNUMBER(SEARCH("exempt",LOWER($H97))),0,
$N97*(VALUE(SUBSTITUTE($H97,"%",""))/100))))</f>
      </c>
      <c r="V97">
        <f>IFERROR(IF(FIND(" - ",$E97)&gt;0,MID($E97,FIND(" - ",$E97)+3,LEN($E97)),""),"")</f>
      </c>
      <c r="AE97" t="s">
        <v>479</v>
      </c>
      <c r="AJ97">
        <f>IFERROR(LEFT($E97,FIND(" - ",$E97)-1),$E97)</f>
      </c>
      <c r="AK97" t="s">
        <v>148</v>
      </c>
      <c r="AM97">
        <f>IF($CB97&gt;=1,INDEX($AK:$AK,$CA97+1),"")</f>
      </c>
      <c r="AN97">
        <f>IF($CB97&gt;=2,INDEX($AK:$AK,$CA97+2),"")</f>
      </c>
      <c r="AO97">
        <f>IF($CB97&gt;=3,INDEX($AK:$AK,$CA97+3),"")</f>
      </c>
      <c r="AP97">
        <f>IF($CB97&gt;=4,INDEX($AK:$AK,$CA97+4),"")</f>
      </c>
      <c r="AQ97">
        <f>IF($CB97&gt;=5,INDEX($AK:$AK,$CA97+5),"")</f>
      </c>
      <c r="AR97">
        <f>IF($CB97&gt;=6,INDEX($AK:$AK,$CA97+6),"")</f>
      </c>
      <c r="AS97">
        <f>IF($CB97&gt;=7,INDEX($AK:$AK,$CA97+7),"")</f>
      </c>
      <c r="AT97">
        <f>IF($CB97&gt;=8,INDEX($AK:$AK,$CA97+8),"")</f>
      </c>
      <c r="AU97">
        <f>IF($CB97&gt;=9,INDEX($AK:$AK,$CA97+9),"")</f>
      </c>
      <c r="AV97">
        <f>IF($CB97&gt;=10,INDEX($AK:$AK,$CA97+10),"")</f>
      </c>
      <c r="AW97">
        <f>IF($CB97&gt;=11,INDEX($AK:$AK,$CA97+11),"")</f>
      </c>
      <c r="AX97">
        <f>IF($CB97&gt;=12,INDEX($AK:$AK,$CA97+12),"")</f>
      </c>
      <c r="AY97">
        <f>IF($CB97&gt;=13,INDEX($AK:$AK,$CA97+13),"")</f>
      </c>
      <c r="AZ97">
        <f>IF($CB97&gt;=14,INDEX($AK:$AK,$CA97+14),"")</f>
      </c>
      <c r="BA97">
        <f>IF($CB97&gt;=15,INDEX($AK:$AK,$CA97+15),"")</f>
      </c>
      <c r="BB97">
        <f>IF($CB97&gt;=16,INDEX($AK:$AK,$CA97+16),"")</f>
      </c>
      <c r="BC97">
        <f>IF($CB97&gt;=17,INDEX($AK:$AK,$CA97+17),"")</f>
      </c>
      <c r="BD97">
        <f>IF($CB97&gt;=18,INDEX($AK:$AK,$CA97+18),"")</f>
      </c>
      <c r="BE97">
        <f>IF($CB97&gt;=19,INDEX($AK:$AK,$CA97+19),"")</f>
      </c>
      <c r="BF97">
        <f>IF($CB97&gt;=20,INDEX($AK:$AK,$CA97+20),"")</f>
      </c>
      <c r="BG97">
        <f>IF($CB97&gt;=21,INDEX($AK:$AK,$CA97+21),"")</f>
      </c>
      <c r="BH97">
        <f>IF($CB97&gt;=22,INDEX($AK:$AK,$CA97+22),"")</f>
      </c>
      <c r="BI97">
        <f>IF($CB97&gt;=23,INDEX($AK:$AK,$CA97+23),"")</f>
      </c>
      <c r="BJ97">
        <f>IF($CB97&gt;=24,INDEX($AK:$AK,$CA97+24),"")</f>
      </c>
      <c r="BK97">
        <f>IF($CB97&gt;=25,INDEX($AK:$AK,$CA97+25),"")</f>
      </c>
      <c r="BL97">
        <f>IF($CB97&gt;=26,INDEX($AK:$AK,$CA97+26),"")</f>
      </c>
      <c r="BM97">
        <f>IF($CB97&gt;=27,INDEX($AK:$AK,$CA97+27),"")</f>
      </c>
      <c r="BN97">
        <f>IF($CB97&gt;=28,INDEX($AK:$AK,$CA97+28),"")</f>
      </c>
      <c r="BO97">
        <f>IF($CB97&gt;=29,INDEX($AK:$AK,$CA97+29),"")</f>
      </c>
      <c r="BP97">
        <f>IF($CB97&gt;=30,INDEX($AK:$AK,$CA97+30),"")</f>
      </c>
      <c r="BQ97">
        <f>IF($CB97&gt;=31,INDEX($AK:$AK,$CA97+31),"")</f>
      </c>
      <c r="BR97">
        <f>IF($CB97&gt;=32,INDEX($AK:$AK,$CA97+32),"")</f>
      </c>
      <c r="BS97">
        <f>IF($CB97&gt;=33,INDEX($AK:$AK,$CA97+33),"")</f>
      </c>
      <c r="BT97">
        <f>IF($CB97&gt;=34,INDEX($AK:$AK,$CA97+34),"")</f>
      </c>
      <c r="BU97">
        <f>IF($CB97&gt;=35,INDEX($AK:$AK,$CA97+35),"")</f>
      </c>
      <c r="BV97">
        <f>IF($CB97&gt;=36,INDEX($AK:$AK,$CA97+36),"")</f>
      </c>
      <c r="BW97">
        <f>IF($CB97&gt;=37,INDEX($AK:$AK,$CA97+37),"")</f>
      </c>
      <c r="BX97">
        <f>IF($CB97&gt;=38,INDEX($AK:$AK,$CA97+38),"")</f>
      </c>
      <c r="BY97">
        <f>IF($CB97&gt;=39,INDEX($AK:$AK,$CA97+39),"")</f>
      </c>
      <c r="BZ97">
        <f>IF($CB97&gt;=40,INDEX($AK:$AK,$CA97+40),"")</f>
      </c>
      <c r="CA97">
        <f>IFERROR(MATCH($AJ97,$AK$2:$AK$134,0)+1,0)</f>
      </c>
      <c r="CB97">
        <f>IFERROR(INDEX($AL$2:$AL$134,MATCH($AJ97,$AK$2:$AK$134,0)),0)</f>
      </c>
      <c r="CC97">
        <f>IFERROR(LEFT($F97,FIND(" - ",$F97)-1),$F97)</f>
      </c>
      <c r="CD97" t="s">
        <v>480</v>
      </c>
      <c r="CE97">
        <v>1</v>
      </c>
      <c r="CF97">
        <f>IF($DA97&gt;=1,INDEX($CD:$CD,$CZ97+1),"")</f>
      </c>
      <c r="CG97">
        <f>IF($DA97&gt;=2,INDEX($CD:$CD,$CZ97+2),"")</f>
      </c>
      <c r="CH97">
        <f>IF($DA97&gt;=3,INDEX($CD:$CD,$CZ97+3),"")</f>
      </c>
      <c r="CI97">
        <f>IF($DA97&gt;=4,INDEX($CD:$CD,$CZ97+4),"")</f>
      </c>
      <c r="CJ97">
        <f>IF($DA97&gt;=5,INDEX($CD:$CD,$CZ97+5),"")</f>
      </c>
      <c r="CK97">
        <f>IF($DA97&gt;=6,INDEX($CD:$CD,$CZ97+6),"")</f>
      </c>
      <c r="CL97">
        <f>IF($DA97&gt;=7,INDEX($CD:$CD,$CZ97+7),"")</f>
      </c>
      <c r="CM97">
        <f>IF($DA97&gt;=8,INDEX($CD:$CD,$CZ97+8),"")</f>
      </c>
      <c r="CN97">
        <f>IF($DA97&gt;=9,INDEX($CD:$CD,$CZ97+9),"")</f>
      </c>
      <c r="CO97">
        <f>IF($DA97&gt;=10,INDEX($CD:$CD,$CZ97+10),"")</f>
      </c>
      <c r="CP97">
        <f>IF($DA97&gt;=11,INDEX($CD:$CD,$CZ97+11),"")</f>
      </c>
      <c r="CQ97">
        <f>IF($DA97&gt;=12,INDEX($CD:$CD,$CZ97+12),"")</f>
      </c>
      <c r="CR97">
        <f>IF($DA97&gt;=13,INDEX($CD:$CD,$CZ97+13),"")</f>
      </c>
      <c r="CS97">
        <f>IF($DA97&gt;=14,INDEX($CD:$CD,$CZ97+14),"")</f>
      </c>
      <c r="CT97">
        <f>IF($DA97&gt;=15,INDEX($CD:$CD,$CZ97+15),"")</f>
      </c>
      <c r="CU97">
        <f>IF($DA97&gt;=16,INDEX($CD:$CD,$CZ97+16),"")</f>
      </c>
      <c r="CV97">
        <f>IF($DA97&gt;=17,INDEX($CD:$CD,$CZ97+17),"")</f>
      </c>
      <c r="CW97">
        <f>IF($DA97&gt;=18,INDEX($CD:$CD,$CZ97+18),"")</f>
      </c>
      <c r="CX97">
        <f>IF($DA97&gt;=19,INDEX($CD:$CD,$CZ97+19),"")</f>
      </c>
      <c r="CY97">
        <f>IF($DA97&gt;=20,INDEX($CD:$CD,$CZ97+20),"")</f>
      </c>
      <c r="CZ97">
        <f>IFERROR(MATCH($CC97,$CD$2:$CD$263,0)+1,0)</f>
      </c>
      <c r="DA97">
        <f>IFERROR(INDEX($CE$2:$CE$263,MATCH($CC97,$CD$2:$CD$263,0)),0)</f>
      </c>
      <c r="DB97">
        <f>IFERROR(INDEX($AI:$AI,MATCH($H97,$AH:$AH,0))&amp;"","")</f>
      </c>
      <c r="DC97" t="s">
        <v>42</v>
      </c>
      <c r="DD97" t="s">
        <v>34</v>
      </c>
      <c r="DF97">
        <f>IF($GI97&gt;=1,INDEX($DC:$DC,$GH97+1),"")</f>
      </c>
      <c r="DG97">
        <f>IF($GI97&gt;=2,INDEX($DC:$DC,$GH97+2),"")</f>
      </c>
      <c r="DH97">
        <f>IF($GI97&gt;=3,INDEX($DC:$DC,$GH97+3),"")</f>
      </c>
      <c r="DI97">
        <f>IF($GI97&gt;=4,INDEX($DC:$DC,$GH97+4),"")</f>
      </c>
      <c r="DJ97">
        <f>IF($GI97&gt;=5,INDEX($DC:$DC,$GH97+5),"")</f>
      </c>
      <c r="DK97">
        <f>IF($GI97&gt;=6,INDEX($DC:$DC,$GH97+6),"")</f>
      </c>
      <c r="DL97">
        <f>IF($GI97&gt;=7,INDEX($DC:$DC,$GH97+7),"")</f>
      </c>
      <c r="DM97">
        <f>IF($GI97&gt;=8,INDEX($DC:$DC,$GH97+8),"")</f>
      </c>
      <c r="DN97">
        <f>IF($GI97&gt;=9,INDEX($DC:$DC,$GH97+9),"")</f>
      </c>
      <c r="DO97">
        <f>IF($GI97&gt;=10,INDEX($DC:$DC,$GH97+10),"")</f>
      </c>
      <c r="DP97">
        <f>IF($GI97&gt;=11,INDEX($DC:$DC,$GH97+11),"")</f>
      </c>
      <c r="DQ97">
        <f>IF($GI97&gt;=12,INDEX($DC:$DC,$GH97+12),"")</f>
      </c>
      <c r="DR97">
        <f>IF($GI97&gt;=13,INDEX($DC:$DC,$GH97+13),"")</f>
      </c>
      <c r="DS97">
        <f>IF($GI97&gt;=14,INDEX($DC:$DC,$GH97+14),"")</f>
      </c>
      <c r="DT97">
        <f>IF($GI97&gt;=15,INDEX($DC:$DC,$GH97+15),"")</f>
      </c>
      <c r="DU97">
        <f>IF($GI97&gt;=16,INDEX($DC:$DC,$GH97+16),"")</f>
      </c>
      <c r="DV97">
        <f>IF($GI97&gt;=17,INDEX($DC:$DC,$GH97+17),"")</f>
      </c>
      <c r="DW97">
        <f>IF($GI97&gt;=18,INDEX($DC:$DC,$GH97+18),"")</f>
      </c>
      <c r="DX97">
        <f>IF($GI97&gt;=19,INDEX($DC:$DC,$GH97+19),"")</f>
      </c>
      <c r="DY97">
        <f>IF($GI97&gt;=20,INDEX($DC:$DC,$GH97+20),"")</f>
      </c>
      <c r="DZ97">
        <f>IF($GI97&gt;=21,INDEX($DC:$DC,$GH97+21),"")</f>
      </c>
      <c r="EA97">
        <f>IF($GI97&gt;=22,INDEX($DC:$DC,$GH97+22),"")</f>
      </c>
      <c r="EB97">
        <f>IF($GI97&gt;=23,INDEX($DC:$DC,$GH97+23),"")</f>
      </c>
      <c r="EC97">
        <f>IF($GI97&gt;=24,INDEX($DC:$DC,$GH97+24),"")</f>
      </c>
      <c r="ED97">
        <f>IF($GI97&gt;=25,INDEX($DC:$DC,$GH97+25),"")</f>
      </c>
      <c r="EE97">
        <f>IF($GI97&gt;=26,INDEX($DC:$DC,$GH97+26),"")</f>
      </c>
      <c r="EF97">
        <f>IF($GI97&gt;=27,INDEX($DC:$DC,$GH97+27),"")</f>
      </c>
      <c r="EG97">
        <f>IF($GI97&gt;=28,INDEX($DC:$DC,$GH97+28),"")</f>
      </c>
      <c r="EH97">
        <f>IF($GI97&gt;=29,INDEX($DC:$DC,$GH97+29),"")</f>
      </c>
      <c r="EI97">
        <f>IF($GI97&gt;=30,INDEX($DC:$DC,$GH97+30),"")</f>
      </c>
      <c r="EJ97">
        <f>IF($GI97&gt;=31,INDEX($DC:$DC,$GH97+31),"")</f>
      </c>
      <c r="EK97">
        <f>IF($GI97&gt;=32,INDEX($DC:$DC,$GH97+32),"")</f>
      </c>
      <c r="EL97">
        <f>IF($GI97&gt;=33,INDEX($DC:$DC,$GH97+33),"")</f>
      </c>
      <c r="EM97">
        <f>IF($GI97&gt;=34,INDEX($DC:$DC,$GH97+34),"")</f>
      </c>
      <c r="EN97">
        <f>IF($GI97&gt;=35,INDEX($DC:$DC,$GH97+35),"")</f>
      </c>
      <c r="EO97">
        <f>IF($GI97&gt;=36,INDEX($DC:$DC,$GH97+36),"")</f>
      </c>
      <c r="EP97">
        <f>IF($GI97&gt;=37,INDEX($DC:$DC,$GH97+37),"")</f>
      </c>
      <c r="EQ97">
        <f>IF($GI97&gt;=38,INDEX($DC:$DC,$GH97+38),"")</f>
      </c>
      <c r="ER97">
        <f>IF($GI97&gt;=39,INDEX($DC:$DC,$GH97+39),"")</f>
      </c>
      <c r="ES97">
        <f>IF($GI97&gt;=40,INDEX($DC:$DC,$GH97+40),"")</f>
      </c>
      <c r="ET97">
        <f>IF($GI97&gt;=1,INDEX($DD:$DD,$GH97+1),"")</f>
      </c>
      <c r="EU97">
        <f>IF($GI97&gt;=2,INDEX($DD:$DD,$GH97+2),"")</f>
      </c>
      <c r="EV97">
        <f>IF($GI97&gt;=3,INDEX($DD:$DD,$GH97+3),"")</f>
      </c>
      <c r="EW97">
        <f>IF($GI97&gt;=4,INDEX($DD:$DD,$GH97+4),"")</f>
      </c>
      <c r="EX97">
        <f>IF($GI97&gt;=5,INDEX($DD:$DD,$GH97+5),"")</f>
      </c>
      <c r="EY97">
        <f>IF($GI97&gt;=6,INDEX($DD:$DD,$GH97+6),"")</f>
      </c>
      <c r="EZ97">
        <f>IF($GI97&gt;=7,INDEX($DD:$DD,$GH97+7),"")</f>
      </c>
      <c r="FA97">
        <f>IF($GI97&gt;=8,INDEX($DD:$DD,$GH97+8),"")</f>
      </c>
      <c r="FB97">
        <f>IF($GI97&gt;=9,INDEX($DD:$DD,$GH97+9),"")</f>
      </c>
      <c r="FC97">
        <f>IF($GI97&gt;=10,INDEX($DD:$DD,$GH97+10),"")</f>
      </c>
      <c r="FD97">
        <f>IF($GI97&gt;=11,INDEX($DD:$DD,$GH97+11),"")</f>
      </c>
      <c r="FE97">
        <f>IF($GI97&gt;=12,INDEX($DD:$DD,$GH97+12),"")</f>
      </c>
      <c r="FF97">
        <f>IF($GI97&gt;=13,INDEX($DD:$DD,$GH97+13),"")</f>
      </c>
      <c r="FG97">
        <f>IF($GI97&gt;=14,INDEX($DD:$DD,$GH97+14),"")</f>
      </c>
      <c r="FH97">
        <f>IF($GI97&gt;=15,INDEX($DD:$DD,$GH97+15),"")</f>
      </c>
      <c r="FI97">
        <f>IF($GI97&gt;=16,INDEX($DD:$DD,$GH97+16),"")</f>
      </c>
      <c r="FJ97">
        <f>IF($GI97&gt;=17,INDEX($DD:$DD,$GH97+17),"")</f>
      </c>
      <c r="FK97">
        <f>IF($GI97&gt;=18,INDEX($DD:$DD,$GH97+18),"")</f>
      </c>
      <c r="FL97">
        <f>IF($GI97&gt;=19,INDEX($DD:$DD,$GH97+19),"")</f>
      </c>
      <c r="FM97">
        <f>IF($GI97&gt;=20,INDEX($DD:$DD,$GH97+20),"")</f>
      </c>
      <c r="FN97">
        <f>IF($GI97&gt;=21,INDEX($DD:$DD,$GH97+21),"")</f>
      </c>
      <c r="FO97">
        <f>IF($GI97&gt;=22,INDEX($DD:$DD,$GH97+22),"")</f>
      </c>
      <c r="FP97">
        <f>IF($GI97&gt;=23,INDEX($DD:$DD,$GH97+23),"")</f>
      </c>
      <c r="FQ97">
        <f>IF($GI97&gt;=24,INDEX($DD:$DD,$GH97+24),"")</f>
      </c>
      <c r="FR97">
        <f>IF($GI97&gt;=25,INDEX($DD:$DD,$GH97+25),"")</f>
      </c>
      <c r="FS97">
        <f>IF($GI97&gt;=26,INDEX($DD:$DD,$GH97+26),"")</f>
      </c>
      <c r="FT97">
        <f>IF($GI97&gt;=27,INDEX($DD:$DD,$GH97+27),"")</f>
      </c>
      <c r="FU97">
        <f>IF($GI97&gt;=28,INDEX($DD:$DD,$GH97+28),"")</f>
      </c>
      <c r="FV97">
        <f>IF($GI97&gt;=29,INDEX($DD:$DD,$GH97+29),"")</f>
      </c>
      <c r="FW97">
        <f>IF($GI97&gt;=30,INDEX($DD:$DD,$GH97+30),"")</f>
      </c>
      <c r="FX97">
        <f>IF($GI97&gt;=31,INDEX($DD:$DD,$GH97+31),"")</f>
      </c>
      <c r="FY97">
        <f>IF($GI97&gt;=32,INDEX($DD:$DD,$GH97+32),"")</f>
      </c>
      <c r="FZ97">
        <f>IF($GI97&gt;=33,INDEX($DD:$DD,$GH97+33),"")</f>
      </c>
      <c r="GA97">
        <f>IF($GI97&gt;=34,INDEX($DD:$DD,$GH97+34),"")</f>
      </c>
      <c r="GB97">
        <f>IF($GI97&gt;=35,INDEX($DD:$DD,$GH97+35),"")</f>
      </c>
      <c r="GC97">
        <f>IF($GI97&gt;=36,INDEX($DD:$DD,$GH97+36),"")</f>
      </c>
      <c r="GD97">
        <f>IF($GI97&gt;=37,INDEX($DD:$DD,$GH97+37),"")</f>
      </c>
      <c r="GE97">
        <f>IF($GI97&gt;=38,INDEX($DD:$DD,$GH97+38),"")</f>
      </c>
      <c r="GF97">
        <f>IF($GI97&gt;=39,INDEX($DD:$DD,$GH97+39),"")</f>
      </c>
      <c r="GG97">
        <f>IF($GI97&gt;=40,INDEX($DD:$DD,$GH97+40),"")</f>
      </c>
      <c r="GH97">
        <f>IFERROR(MATCH($DB97,$DC$2:$DC$148,0)+1,0)</f>
      </c>
      <c r="GI97">
        <f>IFERROR(INDEX($DE$2:$DE$148,MATCH($DB97,$DC$2:$DC$148,0)),0)</f>
      </c>
      <c r="GJ97">
        <f>IFERROR(MATCH($S97,$DF$97:$ES$97,0),0)</f>
      </c>
      <c r="GK97">
        <f>IF($GJ97&gt;0,INDEX($ET$97:$GG$97,$GJ97),"")</f>
      </c>
      <c r="GL97" t="s">
        <v>193</v>
      </c>
      <c r="GM97">
        <v>8</v>
      </c>
      <c r="GN97">
        <f>IF($IW97&gt;=1,INDEX($GL:$GL,$IV97+1),"")</f>
      </c>
      <c r="GO97">
        <f>IF($IW97&gt;=2,INDEX($GL:$GL,$IV97+2),"")</f>
      </c>
      <c r="GP97">
        <f>IF($IW97&gt;=3,INDEX($GL:$GL,$IV97+3),"")</f>
      </c>
      <c r="GQ97">
        <f>IF($IW97&gt;=4,INDEX($GL:$GL,$IV97+4),"")</f>
      </c>
      <c r="GR97">
        <f>IF($IW97&gt;=5,INDEX($GL:$GL,$IV97+5),"")</f>
      </c>
      <c r="GS97">
        <f>IF($IW97&gt;=6,INDEX($GL:$GL,$IV97+6),"")</f>
      </c>
      <c r="GT97">
        <f>IF($IW97&gt;=7,INDEX($GL:$GL,$IV97+7),"")</f>
      </c>
      <c r="GU97">
        <f>IF($IW97&gt;=8,INDEX($GL:$GL,$IV97+8),"")</f>
      </c>
      <c r="GV97">
        <f>IF($IW97&gt;=9,INDEX($GL:$GL,$IV97+9),"")</f>
      </c>
      <c r="GW97">
        <f>IF($IW97&gt;=10,INDEX($GL:$GL,$IV97+10),"")</f>
      </c>
      <c r="GX97">
        <f>IF($IW97&gt;=11,INDEX($GL:$GL,$IV97+11),"")</f>
      </c>
      <c r="GY97">
        <f>IF($IW97&gt;=12,INDEX($GL:$GL,$IV97+12),"")</f>
      </c>
      <c r="GZ97">
        <f>IF($IW97&gt;=13,INDEX($GL:$GL,$IV97+13),"")</f>
      </c>
      <c r="HA97">
        <f>IF($IW97&gt;=14,INDEX($GL:$GL,$IV97+14),"")</f>
      </c>
      <c r="HB97">
        <f>IF($IW97&gt;=15,INDEX($GL:$GL,$IV97+15),"")</f>
      </c>
      <c r="HC97">
        <f>IF($IW97&gt;=16,INDEX($GL:$GL,$IV97+16),"")</f>
      </c>
      <c r="HD97">
        <f>IF($IW97&gt;=17,INDEX($GL:$GL,$IV97+17),"")</f>
      </c>
      <c r="HE97">
        <f>IF($IW97&gt;=18,INDEX($GL:$GL,$IV97+18),"")</f>
      </c>
      <c r="HF97">
        <f>IF($IW97&gt;=19,INDEX($GL:$GL,$IV97+19),"")</f>
      </c>
      <c r="HG97">
        <f>IF($IW97&gt;=20,INDEX($GL:$GL,$IV97+20),"")</f>
      </c>
      <c r="HH97">
        <f>IF($IW97&gt;=21,INDEX($GL:$GL,$IV97+21),"")</f>
      </c>
      <c r="HI97">
        <f>IF($IW97&gt;=22,INDEX($GL:$GL,$IV97+22),"")</f>
      </c>
      <c r="HJ97">
        <f>IF($IW97&gt;=23,INDEX($GL:$GL,$IV97+23),"")</f>
      </c>
      <c r="HK97">
        <f>IF($IW97&gt;=24,INDEX($GL:$GL,$IV97+24),"")</f>
      </c>
      <c r="HL97">
        <f>IF($IW97&gt;=25,INDEX($GL:$GL,$IV97+25),"")</f>
      </c>
      <c r="HM97">
        <f>IF($IW97&gt;=26,INDEX($GL:$GL,$IV97+26),"")</f>
      </c>
      <c r="HN97">
        <f>IF($IW97&gt;=27,INDEX($GL:$GL,$IV97+27),"")</f>
      </c>
      <c r="HO97">
        <f>IF($IW97&gt;=28,INDEX($GL:$GL,$IV97+28),"")</f>
      </c>
      <c r="HP97">
        <f>IF($IW97&gt;=29,INDEX($GL:$GL,$IV97+29),"")</f>
      </c>
      <c r="HQ97">
        <f>IF($IW97&gt;=30,INDEX($GL:$GL,$IV97+30),"")</f>
      </c>
      <c r="HR97">
        <f>IF($IW97&gt;=31,INDEX($GL:$GL,$IV97+31),"")</f>
      </c>
      <c r="HS97">
        <f>IF($IW97&gt;=32,INDEX($GL:$GL,$IV97+32),"")</f>
      </c>
      <c r="HT97">
        <f>IF($IW97&gt;=33,INDEX($GL:$GL,$IV97+33),"")</f>
      </c>
      <c r="HU97">
        <f>IF($IW97&gt;=34,INDEX($GL:$GL,$IV97+34),"")</f>
      </c>
      <c r="HV97">
        <f>IF($IW97&gt;=35,INDEX($GL:$GL,$IV97+35),"")</f>
      </c>
      <c r="HW97">
        <f>IF($IW97&gt;=36,INDEX($GL:$GL,$IV97+36),"")</f>
      </c>
      <c r="HX97">
        <f>IF($IW97&gt;=37,INDEX($GL:$GL,$IV97+37),"")</f>
      </c>
      <c r="HY97">
        <f>IF($IW97&gt;=38,INDEX($GL:$GL,$IV97+38),"")</f>
      </c>
      <c r="HZ97">
        <f>IF($IW97&gt;=39,INDEX($GL:$GL,$IV97+39),"")</f>
      </c>
      <c r="IA97">
        <f>IF($IW97&gt;=40,INDEX($GL:$GL,$IV97+40),"")</f>
      </c>
      <c r="IB97">
        <f>IF($IW97&gt;=41,INDEX($GL:$GL,$IV97+41),"")</f>
      </c>
      <c r="IC97">
        <f>IF($IW97&gt;=42,INDEX($GL:$GL,$IV97+42),"")</f>
      </c>
      <c r="ID97">
        <f>IF($IW97&gt;=43,INDEX($GL:$GL,$IV97+43),"")</f>
      </c>
      <c r="IE97">
        <f>IF($IW97&gt;=44,INDEX($GL:$GL,$IV97+44),"")</f>
      </c>
      <c r="IF97">
        <f>IF($IW97&gt;=45,INDEX($GL:$GL,$IV97+45),"")</f>
      </c>
      <c r="IG97">
        <f>IF($IW97&gt;=46,INDEX($GL:$GL,$IV97+46),"")</f>
      </c>
      <c r="IH97">
        <f>IF($IW97&gt;=47,INDEX($GL:$GL,$IV97+47),"")</f>
      </c>
      <c r="II97">
        <f>IF($IW97&gt;=48,INDEX($GL:$GL,$IV97+48),"")</f>
      </c>
      <c r="IJ97">
        <f>IF($IW97&gt;=49,INDEX($GL:$GL,$IV97+49),"")</f>
      </c>
      <c r="IK97">
        <f>IF($IW97&gt;=50,INDEX($GL:$GL,$IV97+50),"")</f>
      </c>
      <c r="IL97">
        <f>IF($IW97&gt;=51,INDEX($GL:$GL,$IV97+51),"")</f>
      </c>
      <c r="IM97">
        <f>IF($IW97&gt;=52,INDEX($GL:$GL,$IV97+52),"")</f>
      </c>
      <c r="IN97">
        <f>IF($IW97&gt;=53,INDEX($GL:$GL,$IV97+53),"")</f>
      </c>
      <c r="IO97">
        <f>IF($IW97&gt;=54,INDEX($GL:$GL,$IV97+54),"")</f>
      </c>
      <c r="IP97">
        <f>IF($IW97&gt;=55,INDEX($GL:$GL,$IV97+55),"")</f>
      </c>
      <c r="IQ97">
        <f>IF($IW97&gt;=56,INDEX($GL:$GL,$IV97+56),"")</f>
      </c>
      <c r="IR97">
        <f>IF($IW97&gt;=57,INDEX($GL:$GL,$IV97+57),"")</f>
      </c>
      <c r="IS97">
        <f>IF($IW97&gt;=58,INDEX($GL:$GL,$IV97+58),"")</f>
      </c>
      <c r="IT97">
        <f>IF($IW97&gt;=59,INDEX($GL:$GL,$IV97+59),"")</f>
      </c>
      <c r="IU97">
        <f>IF($IW97&gt;=60,INDEX($GL:$GL,$IV97+60),"")</f>
      </c>
      <c r="IV97">
        <f>IFERROR(MATCH($GK97,$GL$2:$GL$324,0)+1,0)</f>
      </c>
      <c r="IW97">
        <f>IFERROR(INDEX($GM$2:$GM$324,MATCH($GK97,$GL$2:$GL$324,0)),0)</f>
      </c>
      <c r="IX97" t="s">
        <v>34</v>
      </c>
      <c r="IY97" t="s">
        <v>34</v>
      </c>
    </row>
    <row r="98" spans="1:259" x14ac:dyDescent="0.25">
      <c r="K98">
        <f>IF(OR($N98="",$J98=""),"",IFERROR($N98/$J98,0))</f>
      </c>
      <c r="L98">
        <f>IF($N98="","",
SUM($M98,$O98,$T98,$P98,$R98)*
(1-IF($U98="",0,VALUE($U98)/100)))</f>
      </c>
      <c r="M98">
        <f>IF($N98="","",$N98)</f>
      </c>
      <c r="O98">
        <f>IF($N98="","",
IF($H98="","",
IF(ISNUMBER(SEARCH("exempt",LOWER($H98))),0,
$N98*(VALUE(SUBSTITUTE($H98,"%",""))/100))))</f>
      </c>
      <c r="V98">
        <f>IFERROR(IF(FIND(" - ",$E98)&gt;0,MID($E98,FIND(" - ",$E98)+3,LEN($E98)),""),"")</f>
      </c>
      <c r="AE98" t="s">
        <v>481</v>
      </c>
      <c r="AJ98">
        <f>IFERROR(LEFT($E98,FIND(" - ",$E98)-1),$E98)</f>
      </c>
      <c r="AK98" t="s">
        <v>156</v>
      </c>
      <c r="AM98">
        <f>IF($CB98&gt;=1,INDEX($AK:$AK,$CA98+1),"")</f>
      </c>
      <c r="AN98">
        <f>IF($CB98&gt;=2,INDEX($AK:$AK,$CA98+2),"")</f>
      </c>
      <c r="AO98">
        <f>IF($CB98&gt;=3,INDEX($AK:$AK,$CA98+3),"")</f>
      </c>
      <c r="AP98">
        <f>IF($CB98&gt;=4,INDEX($AK:$AK,$CA98+4),"")</f>
      </c>
      <c r="AQ98">
        <f>IF($CB98&gt;=5,INDEX($AK:$AK,$CA98+5),"")</f>
      </c>
      <c r="AR98">
        <f>IF($CB98&gt;=6,INDEX($AK:$AK,$CA98+6),"")</f>
      </c>
      <c r="AS98">
        <f>IF($CB98&gt;=7,INDEX($AK:$AK,$CA98+7),"")</f>
      </c>
      <c r="AT98">
        <f>IF($CB98&gt;=8,INDEX($AK:$AK,$CA98+8),"")</f>
      </c>
      <c r="AU98">
        <f>IF($CB98&gt;=9,INDEX($AK:$AK,$CA98+9),"")</f>
      </c>
      <c r="AV98">
        <f>IF($CB98&gt;=10,INDEX($AK:$AK,$CA98+10),"")</f>
      </c>
      <c r="AW98">
        <f>IF($CB98&gt;=11,INDEX($AK:$AK,$CA98+11),"")</f>
      </c>
      <c r="AX98">
        <f>IF($CB98&gt;=12,INDEX($AK:$AK,$CA98+12),"")</f>
      </c>
      <c r="AY98">
        <f>IF($CB98&gt;=13,INDEX($AK:$AK,$CA98+13),"")</f>
      </c>
      <c r="AZ98">
        <f>IF($CB98&gt;=14,INDEX($AK:$AK,$CA98+14),"")</f>
      </c>
      <c r="BA98">
        <f>IF($CB98&gt;=15,INDEX($AK:$AK,$CA98+15),"")</f>
      </c>
      <c r="BB98">
        <f>IF($CB98&gt;=16,INDEX($AK:$AK,$CA98+16),"")</f>
      </c>
      <c r="BC98">
        <f>IF($CB98&gt;=17,INDEX($AK:$AK,$CA98+17),"")</f>
      </c>
      <c r="BD98">
        <f>IF($CB98&gt;=18,INDEX($AK:$AK,$CA98+18),"")</f>
      </c>
      <c r="BE98">
        <f>IF($CB98&gt;=19,INDEX($AK:$AK,$CA98+19),"")</f>
      </c>
      <c r="BF98">
        <f>IF($CB98&gt;=20,INDEX($AK:$AK,$CA98+20),"")</f>
      </c>
      <c r="BG98">
        <f>IF($CB98&gt;=21,INDEX($AK:$AK,$CA98+21),"")</f>
      </c>
      <c r="BH98">
        <f>IF($CB98&gt;=22,INDEX($AK:$AK,$CA98+22),"")</f>
      </c>
      <c r="BI98">
        <f>IF($CB98&gt;=23,INDEX($AK:$AK,$CA98+23),"")</f>
      </c>
      <c r="BJ98">
        <f>IF($CB98&gt;=24,INDEX($AK:$AK,$CA98+24),"")</f>
      </c>
      <c r="BK98">
        <f>IF($CB98&gt;=25,INDEX($AK:$AK,$CA98+25),"")</f>
      </c>
      <c r="BL98">
        <f>IF($CB98&gt;=26,INDEX($AK:$AK,$CA98+26),"")</f>
      </c>
      <c r="BM98">
        <f>IF($CB98&gt;=27,INDEX($AK:$AK,$CA98+27),"")</f>
      </c>
      <c r="BN98">
        <f>IF($CB98&gt;=28,INDEX($AK:$AK,$CA98+28),"")</f>
      </c>
      <c r="BO98">
        <f>IF($CB98&gt;=29,INDEX($AK:$AK,$CA98+29),"")</f>
      </c>
      <c r="BP98">
        <f>IF($CB98&gt;=30,INDEX($AK:$AK,$CA98+30),"")</f>
      </c>
      <c r="BQ98">
        <f>IF($CB98&gt;=31,INDEX($AK:$AK,$CA98+31),"")</f>
      </c>
      <c r="BR98">
        <f>IF($CB98&gt;=32,INDEX($AK:$AK,$CA98+32),"")</f>
      </c>
      <c r="BS98">
        <f>IF($CB98&gt;=33,INDEX($AK:$AK,$CA98+33),"")</f>
      </c>
      <c r="BT98">
        <f>IF($CB98&gt;=34,INDEX($AK:$AK,$CA98+34),"")</f>
      </c>
      <c r="BU98">
        <f>IF($CB98&gt;=35,INDEX($AK:$AK,$CA98+35),"")</f>
      </c>
      <c r="BV98">
        <f>IF($CB98&gt;=36,INDEX($AK:$AK,$CA98+36),"")</f>
      </c>
      <c r="BW98">
        <f>IF($CB98&gt;=37,INDEX($AK:$AK,$CA98+37),"")</f>
      </c>
      <c r="BX98">
        <f>IF($CB98&gt;=38,INDEX($AK:$AK,$CA98+38),"")</f>
      </c>
      <c r="BY98">
        <f>IF($CB98&gt;=39,INDEX($AK:$AK,$CA98+39),"")</f>
      </c>
      <c r="BZ98">
        <f>IF($CB98&gt;=40,INDEX($AK:$AK,$CA98+40),"")</f>
      </c>
      <c r="CA98">
        <f>IFERROR(MATCH($AJ98,$AK$2:$AK$134,0)+1,0)</f>
      </c>
      <c r="CB98">
        <f>IFERROR(INDEX($AL$2:$AL$134,MATCH($AJ98,$AK$2:$AK$134,0)),0)</f>
      </c>
      <c r="CC98">
        <f>IFERROR(LEFT($F98,FIND(" - ",$F98)-1),$F98)</f>
      </c>
      <c r="CD98" t="s">
        <v>218</v>
      </c>
      <c r="CF98">
        <f>IF($DA98&gt;=1,INDEX($CD:$CD,$CZ98+1),"")</f>
      </c>
      <c r="CG98">
        <f>IF($DA98&gt;=2,INDEX($CD:$CD,$CZ98+2),"")</f>
      </c>
      <c r="CH98">
        <f>IF($DA98&gt;=3,INDEX($CD:$CD,$CZ98+3),"")</f>
      </c>
      <c r="CI98">
        <f>IF($DA98&gt;=4,INDEX($CD:$CD,$CZ98+4),"")</f>
      </c>
      <c r="CJ98">
        <f>IF($DA98&gt;=5,INDEX($CD:$CD,$CZ98+5),"")</f>
      </c>
      <c r="CK98">
        <f>IF($DA98&gt;=6,INDEX($CD:$CD,$CZ98+6),"")</f>
      </c>
      <c r="CL98">
        <f>IF($DA98&gt;=7,INDEX($CD:$CD,$CZ98+7),"")</f>
      </c>
      <c r="CM98">
        <f>IF($DA98&gt;=8,INDEX($CD:$CD,$CZ98+8),"")</f>
      </c>
      <c r="CN98">
        <f>IF($DA98&gt;=9,INDEX($CD:$CD,$CZ98+9),"")</f>
      </c>
      <c r="CO98">
        <f>IF($DA98&gt;=10,INDEX($CD:$CD,$CZ98+10),"")</f>
      </c>
      <c r="CP98">
        <f>IF($DA98&gt;=11,INDEX($CD:$CD,$CZ98+11),"")</f>
      </c>
      <c r="CQ98">
        <f>IF($DA98&gt;=12,INDEX($CD:$CD,$CZ98+12),"")</f>
      </c>
      <c r="CR98">
        <f>IF($DA98&gt;=13,INDEX($CD:$CD,$CZ98+13),"")</f>
      </c>
      <c r="CS98">
        <f>IF($DA98&gt;=14,INDEX($CD:$CD,$CZ98+14),"")</f>
      </c>
      <c r="CT98">
        <f>IF($DA98&gt;=15,INDEX($CD:$CD,$CZ98+15),"")</f>
      </c>
      <c r="CU98">
        <f>IF($DA98&gt;=16,INDEX($CD:$CD,$CZ98+16),"")</f>
      </c>
      <c r="CV98">
        <f>IF($DA98&gt;=17,INDEX($CD:$CD,$CZ98+17),"")</f>
      </c>
      <c r="CW98">
        <f>IF($DA98&gt;=18,INDEX($CD:$CD,$CZ98+18),"")</f>
      </c>
      <c r="CX98">
        <f>IF($DA98&gt;=19,INDEX($CD:$CD,$CZ98+19),"")</f>
      </c>
      <c r="CY98">
        <f>IF($DA98&gt;=20,INDEX($CD:$CD,$CZ98+20),"")</f>
      </c>
      <c r="CZ98">
        <f>IFERROR(MATCH($CC98,$CD$2:$CD$263,0)+1,0)</f>
      </c>
      <c r="DA98">
        <f>IFERROR(INDEX($CE$2:$CE$263,MATCH($CC98,$CD$2:$CD$263,0)),0)</f>
      </c>
      <c r="DB98">
        <f>IFERROR(INDEX($AI:$AI,MATCH($H98,$AH:$AH,0))&amp;"","")</f>
      </c>
      <c r="DC98" t="s">
        <v>314</v>
      </c>
      <c r="DE98">
        <v>1</v>
      </c>
      <c r="DF98">
        <f>IF($GI98&gt;=1,INDEX($DC:$DC,$GH98+1),"")</f>
      </c>
      <c r="DG98">
        <f>IF($GI98&gt;=2,INDEX($DC:$DC,$GH98+2),"")</f>
      </c>
      <c r="DH98">
        <f>IF($GI98&gt;=3,INDEX($DC:$DC,$GH98+3),"")</f>
      </c>
      <c r="DI98">
        <f>IF($GI98&gt;=4,INDEX($DC:$DC,$GH98+4),"")</f>
      </c>
      <c r="DJ98">
        <f>IF($GI98&gt;=5,INDEX($DC:$DC,$GH98+5),"")</f>
      </c>
      <c r="DK98">
        <f>IF($GI98&gt;=6,INDEX($DC:$DC,$GH98+6),"")</f>
      </c>
      <c r="DL98">
        <f>IF($GI98&gt;=7,INDEX($DC:$DC,$GH98+7),"")</f>
      </c>
      <c r="DM98">
        <f>IF($GI98&gt;=8,INDEX($DC:$DC,$GH98+8),"")</f>
      </c>
      <c r="DN98">
        <f>IF($GI98&gt;=9,INDEX($DC:$DC,$GH98+9),"")</f>
      </c>
      <c r="DO98">
        <f>IF($GI98&gt;=10,INDEX($DC:$DC,$GH98+10),"")</f>
      </c>
      <c r="DP98">
        <f>IF($GI98&gt;=11,INDEX($DC:$DC,$GH98+11),"")</f>
      </c>
      <c r="DQ98">
        <f>IF($GI98&gt;=12,INDEX($DC:$DC,$GH98+12),"")</f>
      </c>
      <c r="DR98">
        <f>IF($GI98&gt;=13,INDEX($DC:$DC,$GH98+13),"")</f>
      </c>
      <c r="DS98">
        <f>IF($GI98&gt;=14,INDEX($DC:$DC,$GH98+14),"")</f>
      </c>
      <c r="DT98">
        <f>IF($GI98&gt;=15,INDEX($DC:$DC,$GH98+15),"")</f>
      </c>
      <c r="DU98">
        <f>IF($GI98&gt;=16,INDEX($DC:$DC,$GH98+16),"")</f>
      </c>
      <c r="DV98">
        <f>IF($GI98&gt;=17,INDEX($DC:$DC,$GH98+17),"")</f>
      </c>
      <c r="DW98">
        <f>IF($GI98&gt;=18,INDEX($DC:$DC,$GH98+18),"")</f>
      </c>
      <c r="DX98">
        <f>IF($GI98&gt;=19,INDEX($DC:$DC,$GH98+19),"")</f>
      </c>
      <c r="DY98">
        <f>IF($GI98&gt;=20,INDEX($DC:$DC,$GH98+20),"")</f>
      </c>
      <c r="DZ98">
        <f>IF($GI98&gt;=21,INDEX($DC:$DC,$GH98+21),"")</f>
      </c>
      <c r="EA98">
        <f>IF($GI98&gt;=22,INDEX($DC:$DC,$GH98+22),"")</f>
      </c>
      <c r="EB98">
        <f>IF($GI98&gt;=23,INDEX($DC:$DC,$GH98+23),"")</f>
      </c>
      <c r="EC98">
        <f>IF($GI98&gt;=24,INDEX($DC:$DC,$GH98+24),"")</f>
      </c>
      <c r="ED98">
        <f>IF($GI98&gt;=25,INDEX($DC:$DC,$GH98+25),"")</f>
      </c>
      <c r="EE98">
        <f>IF($GI98&gt;=26,INDEX($DC:$DC,$GH98+26),"")</f>
      </c>
      <c r="EF98">
        <f>IF($GI98&gt;=27,INDEX($DC:$DC,$GH98+27),"")</f>
      </c>
      <c r="EG98">
        <f>IF($GI98&gt;=28,INDEX($DC:$DC,$GH98+28),"")</f>
      </c>
      <c r="EH98">
        <f>IF($GI98&gt;=29,INDEX($DC:$DC,$GH98+29),"")</f>
      </c>
      <c r="EI98">
        <f>IF($GI98&gt;=30,INDEX($DC:$DC,$GH98+30),"")</f>
      </c>
      <c r="EJ98">
        <f>IF($GI98&gt;=31,INDEX($DC:$DC,$GH98+31),"")</f>
      </c>
      <c r="EK98">
        <f>IF($GI98&gt;=32,INDEX($DC:$DC,$GH98+32),"")</f>
      </c>
      <c r="EL98">
        <f>IF($GI98&gt;=33,INDEX($DC:$DC,$GH98+33),"")</f>
      </c>
      <c r="EM98">
        <f>IF($GI98&gt;=34,INDEX($DC:$DC,$GH98+34),"")</f>
      </c>
      <c r="EN98">
        <f>IF($GI98&gt;=35,INDEX($DC:$DC,$GH98+35),"")</f>
      </c>
      <c r="EO98">
        <f>IF($GI98&gt;=36,INDEX($DC:$DC,$GH98+36),"")</f>
      </c>
      <c r="EP98">
        <f>IF($GI98&gt;=37,INDEX($DC:$DC,$GH98+37),"")</f>
      </c>
      <c r="EQ98">
        <f>IF($GI98&gt;=38,INDEX($DC:$DC,$GH98+38),"")</f>
      </c>
      <c r="ER98">
        <f>IF($GI98&gt;=39,INDEX($DC:$DC,$GH98+39),"")</f>
      </c>
      <c r="ES98">
        <f>IF($GI98&gt;=40,INDEX($DC:$DC,$GH98+40),"")</f>
      </c>
      <c r="ET98">
        <f>IF($GI98&gt;=1,INDEX($DD:$DD,$GH98+1),"")</f>
      </c>
      <c r="EU98">
        <f>IF($GI98&gt;=2,INDEX($DD:$DD,$GH98+2),"")</f>
      </c>
      <c r="EV98">
        <f>IF($GI98&gt;=3,INDEX($DD:$DD,$GH98+3),"")</f>
      </c>
      <c r="EW98">
        <f>IF($GI98&gt;=4,INDEX($DD:$DD,$GH98+4),"")</f>
      </c>
      <c r="EX98">
        <f>IF($GI98&gt;=5,INDEX($DD:$DD,$GH98+5),"")</f>
      </c>
      <c r="EY98">
        <f>IF($GI98&gt;=6,INDEX($DD:$DD,$GH98+6),"")</f>
      </c>
      <c r="EZ98">
        <f>IF($GI98&gt;=7,INDEX($DD:$DD,$GH98+7),"")</f>
      </c>
      <c r="FA98">
        <f>IF($GI98&gt;=8,INDEX($DD:$DD,$GH98+8),"")</f>
      </c>
      <c r="FB98">
        <f>IF($GI98&gt;=9,INDEX($DD:$DD,$GH98+9),"")</f>
      </c>
      <c r="FC98">
        <f>IF($GI98&gt;=10,INDEX($DD:$DD,$GH98+10),"")</f>
      </c>
      <c r="FD98">
        <f>IF($GI98&gt;=11,INDEX($DD:$DD,$GH98+11),"")</f>
      </c>
      <c r="FE98">
        <f>IF($GI98&gt;=12,INDEX($DD:$DD,$GH98+12),"")</f>
      </c>
      <c r="FF98">
        <f>IF($GI98&gt;=13,INDEX($DD:$DD,$GH98+13),"")</f>
      </c>
      <c r="FG98">
        <f>IF($GI98&gt;=14,INDEX($DD:$DD,$GH98+14),"")</f>
      </c>
      <c r="FH98">
        <f>IF($GI98&gt;=15,INDEX($DD:$DD,$GH98+15),"")</f>
      </c>
      <c r="FI98">
        <f>IF($GI98&gt;=16,INDEX($DD:$DD,$GH98+16),"")</f>
      </c>
      <c r="FJ98">
        <f>IF($GI98&gt;=17,INDEX($DD:$DD,$GH98+17),"")</f>
      </c>
      <c r="FK98">
        <f>IF($GI98&gt;=18,INDEX($DD:$DD,$GH98+18),"")</f>
      </c>
      <c r="FL98">
        <f>IF($GI98&gt;=19,INDEX($DD:$DD,$GH98+19),"")</f>
      </c>
      <c r="FM98">
        <f>IF($GI98&gt;=20,INDEX($DD:$DD,$GH98+20),"")</f>
      </c>
      <c r="FN98">
        <f>IF($GI98&gt;=21,INDEX($DD:$DD,$GH98+21),"")</f>
      </c>
      <c r="FO98">
        <f>IF($GI98&gt;=22,INDEX($DD:$DD,$GH98+22),"")</f>
      </c>
      <c r="FP98">
        <f>IF($GI98&gt;=23,INDEX($DD:$DD,$GH98+23),"")</f>
      </c>
      <c r="FQ98">
        <f>IF($GI98&gt;=24,INDEX($DD:$DD,$GH98+24),"")</f>
      </c>
      <c r="FR98">
        <f>IF($GI98&gt;=25,INDEX($DD:$DD,$GH98+25),"")</f>
      </c>
      <c r="FS98">
        <f>IF($GI98&gt;=26,INDEX($DD:$DD,$GH98+26),"")</f>
      </c>
      <c r="FT98">
        <f>IF($GI98&gt;=27,INDEX($DD:$DD,$GH98+27),"")</f>
      </c>
      <c r="FU98">
        <f>IF($GI98&gt;=28,INDEX($DD:$DD,$GH98+28),"")</f>
      </c>
      <c r="FV98">
        <f>IF($GI98&gt;=29,INDEX($DD:$DD,$GH98+29),"")</f>
      </c>
      <c r="FW98">
        <f>IF($GI98&gt;=30,INDEX($DD:$DD,$GH98+30),"")</f>
      </c>
      <c r="FX98">
        <f>IF($GI98&gt;=31,INDEX($DD:$DD,$GH98+31),"")</f>
      </c>
      <c r="FY98">
        <f>IF($GI98&gt;=32,INDEX($DD:$DD,$GH98+32),"")</f>
      </c>
      <c r="FZ98">
        <f>IF($GI98&gt;=33,INDEX($DD:$DD,$GH98+33),"")</f>
      </c>
      <c r="GA98">
        <f>IF($GI98&gt;=34,INDEX($DD:$DD,$GH98+34),"")</f>
      </c>
      <c r="GB98">
        <f>IF($GI98&gt;=35,INDEX($DD:$DD,$GH98+35),"")</f>
      </c>
      <c r="GC98">
        <f>IF($GI98&gt;=36,INDEX($DD:$DD,$GH98+36),"")</f>
      </c>
      <c r="GD98">
        <f>IF($GI98&gt;=37,INDEX($DD:$DD,$GH98+37),"")</f>
      </c>
      <c r="GE98">
        <f>IF($GI98&gt;=38,INDEX($DD:$DD,$GH98+38),"")</f>
      </c>
      <c r="GF98">
        <f>IF($GI98&gt;=39,INDEX($DD:$DD,$GH98+39),"")</f>
      </c>
      <c r="GG98">
        <f>IF($GI98&gt;=40,INDEX($DD:$DD,$GH98+40),"")</f>
      </c>
      <c r="GH98">
        <f>IFERROR(MATCH($DB98,$DC$2:$DC$148,0)+1,0)</f>
      </c>
      <c r="GI98">
        <f>IFERROR(INDEX($DE$2:$DE$148,MATCH($DB98,$DC$2:$DC$148,0)),0)</f>
      </c>
      <c r="GJ98">
        <f>IFERROR(MATCH($S98,$DF$98:$ES$98,0),0)</f>
      </c>
      <c r="GK98">
        <f>IF($GJ98&gt;0,INDEX($ET$98:$GG$98,$GJ98),"")</f>
      </c>
      <c r="GL98" t="s">
        <v>482</v>
      </c>
      <c r="GN98">
        <f>IF($IW98&gt;=1,INDEX($GL:$GL,$IV98+1),"")</f>
      </c>
      <c r="GO98">
        <f>IF($IW98&gt;=2,INDEX($GL:$GL,$IV98+2),"")</f>
      </c>
      <c r="GP98">
        <f>IF($IW98&gt;=3,INDEX($GL:$GL,$IV98+3),"")</f>
      </c>
      <c r="GQ98">
        <f>IF($IW98&gt;=4,INDEX($GL:$GL,$IV98+4),"")</f>
      </c>
      <c r="GR98">
        <f>IF($IW98&gt;=5,INDEX($GL:$GL,$IV98+5),"")</f>
      </c>
      <c r="GS98">
        <f>IF($IW98&gt;=6,INDEX($GL:$GL,$IV98+6),"")</f>
      </c>
      <c r="GT98">
        <f>IF($IW98&gt;=7,INDEX($GL:$GL,$IV98+7),"")</f>
      </c>
      <c r="GU98">
        <f>IF($IW98&gt;=8,INDEX($GL:$GL,$IV98+8),"")</f>
      </c>
      <c r="GV98">
        <f>IF($IW98&gt;=9,INDEX($GL:$GL,$IV98+9),"")</f>
      </c>
      <c r="GW98">
        <f>IF($IW98&gt;=10,INDEX($GL:$GL,$IV98+10),"")</f>
      </c>
      <c r="GX98">
        <f>IF($IW98&gt;=11,INDEX($GL:$GL,$IV98+11),"")</f>
      </c>
      <c r="GY98">
        <f>IF($IW98&gt;=12,INDEX($GL:$GL,$IV98+12),"")</f>
      </c>
      <c r="GZ98">
        <f>IF($IW98&gt;=13,INDEX($GL:$GL,$IV98+13),"")</f>
      </c>
      <c r="HA98">
        <f>IF($IW98&gt;=14,INDEX($GL:$GL,$IV98+14),"")</f>
      </c>
      <c r="HB98">
        <f>IF($IW98&gt;=15,INDEX($GL:$GL,$IV98+15),"")</f>
      </c>
      <c r="HC98">
        <f>IF($IW98&gt;=16,INDEX($GL:$GL,$IV98+16),"")</f>
      </c>
      <c r="HD98">
        <f>IF($IW98&gt;=17,INDEX($GL:$GL,$IV98+17),"")</f>
      </c>
      <c r="HE98">
        <f>IF($IW98&gt;=18,INDEX($GL:$GL,$IV98+18),"")</f>
      </c>
      <c r="HF98">
        <f>IF($IW98&gt;=19,INDEX($GL:$GL,$IV98+19),"")</f>
      </c>
      <c r="HG98">
        <f>IF($IW98&gt;=20,INDEX($GL:$GL,$IV98+20),"")</f>
      </c>
      <c r="HH98">
        <f>IF($IW98&gt;=21,INDEX($GL:$GL,$IV98+21),"")</f>
      </c>
      <c r="HI98">
        <f>IF($IW98&gt;=22,INDEX($GL:$GL,$IV98+22),"")</f>
      </c>
      <c r="HJ98">
        <f>IF($IW98&gt;=23,INDEX($GL:$GL,$IV98+23),"")</f>
      </c>
      <c r="HK98">
        <f>IF($IW98&gt;=24,INDEX($GL:$GL,$IV98+24),"")</f>
      </c>
      <c r="HL98">
        <f>IF($IW98&gt;=25,INDEX($GL:$GL,$IV98+25),"")</f>
      </c>
      <c r="HM98">
        <f>IF($IW98&gt;=26,INDEX($GL:$GL,$IV98+26),"")</f>
      </c>
      <c r="HN98">
        <f>IF($IW98&gt;=27,INDEX($GL:$GL,$IV98+27),"")</f>
      </c>
      <c r="HO98">
        <f>IF($IW98&gt;=28,INDEX($GL:$GL,$IV98+28),"")</f>
      </c>
      <c r="HP98">
        <f>IF($IW98&gt;=29,INDEX($GL:$GL,$IV98+29),"")</f>
      </c>
      <c r="HQ98">
        <f>IF($IW98&gt;=30,INDEX($GL:$GL,$IV98+30),"")</f>
      </c>
      <c r="HR98">
        <f>IF($IW98&gt;=31,INDEX($GL:$GL,$IV98+31),"")</f>
      </c>
      <c r="HS98">
        <f>IF($IW98&gt;=32,INDEX($GL:$GL,$IV98+32),"")</f>
      </c>
      <c r="HT98">
        <f>IF($IW98&gt;=33,INDEX($GL:$GL,$IV98+33),"")</f>
      </c>
      <c r="HU98">
        <f>IF($IW98&gt;=34,INDEX($GL:$GL,$IV98+34),"")</f>
      </c>
      <c r="HV98">
        <f>IF($IW98&gt;=35,INDEX($GL:$GL,$IV98+35),"")</f>
      </c>
      <c r="HW98">
        <f>IF($IW98&gt;=36,INDEX($GL:$GL,$IV98+36),"")</f>
      </c>
      <c r="HX98">
        <f>IF($IW98&gt;=37,INDEX($GL:$GL,$IV98+37),"")</f>
      </c>
      <c r="HY98">
        <f>IF($IW98&gt;=38,INDEX($GL:$GL,$IV98+38),"")</f>
      </c>
      <c r="HZ98">
        <f>IF($IW98&gt;=39,INDEX($GL:$GL,$IV98+39),"")</f>
      </c>
      <c r="IA98">
        <f>IF($IW98&gt;=40,INDEX($GL:$GL,$IV98+40),"")</f>
      </c>
      <c r="IB98">
        <f>IF($IW98&gt;=41,INDEX($GL:$GL,$IV98+41),"")</f>
      </c>
      <c r="IC98">
        <f>IF($IW98&gt;=42,INDEX($GL:$GL,$IV98+42),"")</f>
      </c>
      <c r="ID98">
        <f>IF($IW98&gt;=43,INDEX($GL:$GL,$IV98+43),"")</f>
      </c>
      <c r="IE98">
        <f>IF($IW98&gt;=44,INDEX($GL:$GL,$IV98+44),"")</f>
      </c>
      <c r="IF98">
        <f>IF($IW98&gt;=45,INDEX($GL:$GL,$IV98+45),"")</f>
      </c>
      <c r="IG98">
        <f>IF($IW98&gt;=46,INDEX($GL:$GL,$IV98+46),"")</f>
      </c>
      <c r="IH98">
        <f>IF($IW98&gt;=47,INDEX($GL:$GL,$IV98+47),"")</f>
      </c>
      <c r="II98">
        <f>IF($IW98&gt;=48,INDEX($GL:$GL,$IV98+48),"")</f>
      </c>
      <c r="IJ98">
        <f>IF($IW98&gt;=49,INDEX($GL:$GL,$IV98+49),"")</f>
      </c>
      <c r="IK98">
        <f>IF($IW98&gt;=50,INDEX($GL:$GL,$IV98+50),"")</f>
      </c>
      <c r="IL98">
        <f>IF($IW98&gt;=51,INDEX($GL:$GL,$IV98+51),"")</f>
      </c>
      <c r="IM98">
        <f>IF($IW98&gt;=52,INDEX($GL:$GL,$IV98+52),"")</f>
      </c>
      <c r="IN98">
        <f>IF($IW98&gt;=53,INDEX($GL:$GL,$IV98+53),"")</f>
      </c>
      <c r="IO98">
        <f>IF($IW98&gt;=54,INDEX($GL:$GL,$IV98+54),"")</f>
      </c>
      <c r="IP98">
        <f>IF($IW98&gt;=55,INDEX($GL:$GL,$IV98+55),"")</f>
      </c>
      <c r="IQ98">
        <f>IF($IW98&gt;=56,INDEX($GL:$GL,$IV98+56),"")</f>
      </c>
      <c r="IR98">
        <f>IF($IW98&gt;=57,INDEX($GL:$GL,$IV98+57),"")</f>
      </c>
      <c r="IS98">
        <f>IF($IW98&gt;=58,INDEX($GL:$GL,$IV98+58),"")</f>
      </c>
      <c r="IT98">
        <f>IF($IW98&gt;=59,INDEX($GL:$GL,$IV98+59),"")</f>
      </c>
      <c r="IU98">
        <f>IF($IW98&gt;=60,INDEX($GL:$GL,$IV98+60),"")</f>
      </c>
      <c r="IV98">
        <f>IFERROR(MATCH($GK98,$GL$2:$GL$324,0)+1,0)</f>
      </c>
      <c r="IW98">
        <f>IFERROR(INDEX($GM$2:$GM$324,MATCH($GK98,$GL$2:$GL$324,0)),0)</f>
      </c>
      <c r="IX98" t="s">
        <v>34</v>
      </c>
      <c r="IY98" t="s">
        <v>34</v>
      </c>
    </row>
    <row r="99" spans="1:259" x14ac:dyDescent="0.25">
      <c r="K99">
        <f>IF(OR($N99="",$J99=""),"",IFERROR($N99/$J99,0))</f>
      </c>
      <c r="L99">
        <f>IF($N99="","",
SUM($M99,$O99,$T99,$P99,$R99)*
(1-IF($U99="",0,VALUE($U99)/100)))</f>
      </c>
      <c r="M99">
        <f>IF($N99="","",$N99)</f>
      </c>
      <c r="O99">
        <f>IF($N99="","",
IF($H99="","",
IF(ISNUMBER(SEARCH("exempt",LOWER($H99))),0,
$N99*(VALUE(SUBSTITUTE($H99,"%",""))/100))))</f>
      </c>
      <c r="V99">
        <f>IFERROR(IF(FIND(" - ",$E99)&gt;0,MID($E99,FIND(" - ",$E99)+3,LEN($E99)),""),"")</f>
      </c>
      <c r="AE99" t="s">
        <v>483</v>
      </c>
      <c r="AJ99">
        <f>IFERROR(LEFT($E99,FIND(" - ",$E99)-1),$E99)</f>
      </c>
      <c r="AK99" t="s">
        <v>157</v>
      </c>
      <c r="AM99">
        <f>IF($CB99&gt;=1,INDEX($AK:$AK,$CA99+1),"")</f>
      </c>
      <c r="AN99">
        <f>IF($CB99&gt;=2,INDEX($AK:$AK,$CA99+2),"")</f>
      </c>
      <c r="AO99">
        <f>IF($CB99&gt;=3,INDEX($AK:$AK,$CA99+3),"")</f>
      </c>
      <c r="AP99">
        <f>IF($CB99&gt;=4,INDEX($AK:$AK,$CA99+4),"")</f>
      </c>
      <c r="AQ99">
        <f>IF($CB99&gt;=5,INDEX($AK:$AK,$CA99+5),"")</f>
      </c>
      <c r="AR99">
        <f>IF($CB99&gt;=6,INDEX($AK:$AK,$CA99+6),"")</f>
      </c>
      <c r="AS99">
        <f>IF($CB99&gt;=7,INDEX($AK:$AK,$CA99+7),"")</f>
      </c>
      <c r="AT99">
        <f>IF($CB99&gt;=8,INDEX($AK:$AK,$CA99+8),"")</f>
      </c>
      <c r="AU99">
        <f>IF($CB99&gt;=9,INDEX($AK:$AK,$CA99+9),"")</f>
      </c>
      <c r="AV99">
        <f>IF($CB99&gt;=10,INDEX($AK:$AK,$CA99+10),"")</f>
      </c>
      <c r="AW99">
        <f>IF($CB99&gt;=11,INDEX($AK:$AK,$CA99+11),"")</f>
      </c>
      <c r="AX99">
        <f>IF($CB99&gt;=12,INDEX($AK:$AK,$CA99+12),"")</f>
      </c>
      <c r="AY99">
        <f>IF($CB99&gt;=13,INDEX($AK:$AK,$CA99+13),"")</f>
      </c>
      <c r="AZ99">
        <f>IF($CB99&gt;=14,INDEX($AK:$AK,$CA99+14),"")</f>
      </c>
      <c r="BA99">
        <f>IF($CB99&gt;=15,INDEX($AK:$AK,$CA99+15),"")</f>
      </c>
      <c r="BB99">
        <f>IF($CB99&gt;=16,INDEX($AK:$AK,$CA99+16),"")</f>
      </c>
      <c r="BC99">
        <f>IF($CB99&gt;=17,INDEX($AK:$AK,$CA99+17),"")</f>
      </c>
      <c r="BD99">
        <f>IF($CB99&gt;=18,INDEX($AK:$AK,$CA99+18),"")</f>
      </c>
      <c r="BE99">
        <f>IF($CB99&gt;=19,INDEX($AK:$AK,$CA99+19),"")</f>
      </c>
      <c r="BF99">
        <f>IF($CB99&gt;=20,INDEX($AK:$AK,$CA99+20),"")</f>
      </c>
      <c r="BG99">
        <f>IF($CB99&gt;=21,INDEX($AK:$AK,$CA99+21),"")</f>
      </c>
      <c r="BH99">
        <f>IF($CB99&gt;=22,INDEX($AK:$AK,$CA99+22),"")</f>
      </c>
      <c r="BI99">
        <f>IF($CB99&gt;=23,INDEX($AK:$AK,$CA99+23),"")</f>
      </c>
      <c r="BJ99">
        <f>IF($CB99&gt;=24,INDEX($AK:$AK,$CA99+24),"")</f>
      </c>
      <c r="BK99">
        <f>IF($CB99&gt;=25,INDEX($AK:$AK,$CA99+25),"")</f>
      </c>
      <c r="BL99">
        <f>IF($CB99&gt;=26,INDEX($AK:$AK,$CA99+26),"")</f>
      </c>
      <c r="BM99">
        <f>IF($CB99&gt;=27,INDEX($AK:$AK,$CA99+27),"")</f>
      </c>
      <c r="BN99">
        <f>IF($CB99&gt;=28,INDEX($AK:$AK,$CA99+28),"")</f>
      </c>
      <c r="BO99">
        <f>IF($CB99&gt;=29,INDEX($AK:$AK,$CA99+29),"")</f>
      </c>
      <c r="BP99">
        <f>IF($CB99&gt;=30,INDEX($AK:$AK,$CA99+30),"")</f>
      </c>
      <c r="BQ99">
        <f>IF($CB99&gt;=31,INDEX($AK:$AK,$CA99+31),"")</f>
      </c>
      <c r="BR99">
        <f>IF($CB99&gt;=32,INDEX($AK:$AK,$CA99+32),"")</f>
      </c>
      <c r="BS99">
        <f>IF($CB99&gt;=33,INDEX($AK:$AK,$CA99+33),"")</f>
      </c>
      <c r="BT99">
        <f>IF($CB99&gt;=34,INDEX($AK:$AK,$CA99+34),"")</f>
      </c>
      <c r="BU99">
        <f>IF($CB99&gt;=35,INDEX($AK:$AK,$CA99+35),"")</f>
      </c>
      <c r="BV99">
        <f>IF($CB99&gt;=36,INDEX($AK:$AK,$CA99+36),"")</f>
      </c>
      <c r="BW99">
        <f>IF($CB99&gt;=37,INDEX($AK:$AK,$CA99+37),"")</f>
      </c>
      <c r="BX99">
        <f>IF($CB99&gt;=38,INDEX($AK:$AK,$CA99+38),"")</f>
      </c>
      <c r="BY99">
        <f>IF($CB99&gt;=39,INDEX($AK:$AK,$CA99+39),"")</f>
      </c>
      <c r="BZ99">
        <f>IF($CB99&gt;=40,INDEX($AK:$AK,$CA99+40),"")</f>
      </c>
      <c r="CA99">
        <f>IFERROR(MATCH($AJ99,$AK$2:$AK$134,0)+1,0)</f>
      </c>
      <c r="CB99">
        <f>IFERROR(INDEX($AL$2:$AL$134,MATCH($AJ99,$AK$2:$AK$134,0)),0)</f>
      </c>
      <c r="CC99">
        <f>IFERROR(LEFT($F99,FIND(" - ",$F99)-1),$F99)</f>
      </c>
      <c r="CD99" t="s">
        <v>484</v>
      </c>
      <c r="CE99">
        <v>1</v>
      </c>
      <c r="CF99">
        <f>IF($DA99&gt;=1,INDEX($CD:$CD,$CZ99+1),"")</f>
      </c>
      <c r="CG99">
        <f>IF($DA99&gt;=2,INDEX($CD:$CD,$CZ99+2),"")</f>
      </c>
      <c r="CH99">
        <f>IF($DA99&gt;=3,INDEX($CD:$CD,$CZ99+3),"")</f>
      </c>
      <c r="CI99">
        <f>IF($DA99&gt;=4,INDEX($CD:$CD,$CZ99+4),"")</f>
      </c>
      <c r="CJ99">
        <f>IF($DA99&gt;=5,INDEX($CD:$CD,$CZ99+5),"")</f>
      </c>
      <c r="CK99">
        <f>IF($DA99&gt;=6,INDEX($CD:$CD,$CZ99+6),"")</f>
      </c>
      <c r="CL99">
        <f>IF($DA99&gt;=7,INDEX($CD:$CD,$CZ99+7),"")</f>
      </c>
      <c r="CM99">
        <f>IF($DA99&gt;=8,INDEX($CD:$CD,$CZ99+8),"")</f>
      </c>
      <c r="CN99">
        <f>IF($DA99&gt;=9,INDEX($CD:$CD,$CZ99+9),"")</f>
      </c>
      <c r="CO99">
        <f>IF($DA99&gt;=10,INDEX($CD:$CD,$CZ99+10),"")</f>
      </c>
      <c r="CP99">
        <f>IF($DA99&gt;=11,INDEX($CD:$CD,$CZ99+11),"")</f>
      </c>
      <c r="CQ99">
        <f>IF($DA99&gt;=12,INDEX($CD:$CD,$CZ99+12),"")</f>
      </c>
      <c r="CR99">
        <f>IF($DA99&gt;=13,INDEX($CD:$CD,$CZ99+13),"")</f>
      </c>
      <c r="CS99">
        <f>IF($DA99&gt;=14,INDEX($CD:$CD,$CZ99+14),"")</f>
      </c>
      <c r="CT99">
        <f>IF($DA99&gt;=15,INDEX($CD:$CD,$CZ99+15),"")</f>
      </c>
      <c r="CU99">
        <f>IF($DA99&gt;=16,INDEX($CD:$CD,$CZ99+16),"")</f>
      </c>
      <c r="CV99">
        <f>IF($DA99&gt;=17,INDEX($CD:$CD,$CZ99+17),"")</f>
      </c>
      <c r="CW99">
        <f>IF($DA99&gt;=18,INDEX($CD:$CD,$CZ99+18),"")</f>
      </c>
      <c r="CX99">
        <f>IF($DA99&gt;=19,INDEX($CD:$CD,$CZ99+19),"")</f>
      </c>
      <c r="CY99">
        <f>IF($DA99&gt;=20,INDEX($CD:$CD,$CZ99+20),"")</f>
      </c>
      <c r="CZ99">
        <f>IFERROR(MATCH($CC99,$CD$2:$CD$263,0)+1,0)</f>
      </c>
      <c r="DA99">
        <f>IFERROR(INDEX($CE$2:$CE$263,MATCH($CC99,$CD$2:$CD$263,0)),0)</f>
      </c>
      <c r="DB99">
        <f>IFERROR(INDEX($AI:$AI,MATCH($H99,$AH:$AH,0))&amp;"","")</f>
      </c>
      <c r="DC99" t="s">
        <v>42</v>
      </c>
      <c r="DD99" t="s">
        <v>34</v>
      </c>
      <c r="DF99">
        <f>IF($GI99&gt;=1,INDEX($DC:$DC,$GH99+1),"")</f>
      </c>
      <c r="DG99">
        <f>IF($GI99&gt;=2,INDEX($DC:$DC,$GH99+2),"")</f>
      </c>
      <c r="DH99">
        <f>IF($GI99&gt;=3,INDEX($DC:$DC,$GH99+3),"")</f>
      </c>
      <c r="DI99">
        <f>IF($GI99&gt;=4,INDEX($DC:$DC,$GH99+4),"")</f>
      </c>
      <c r="DJ99">
        <f>IF($GI99&gt;=5,INDEX($DC:$DC,$GH99+5),"")</f>
      </c>
      <c r="DK99">
        <f>IF($GI99&gt;=6,INDEX($DC:$DC,$GH99+6),"")</f>
      </c>
      <c r="DL99">
        <f>IF($GI99&gt;=7,INDEX($DC:$DC,$GH99+7),"")</f>
      </c>
      <c r="DM99">
        <f>IF($GI99&gt;=8,INDEX($DC:$DC,$GH99+8),"")</f>
      </c>
      <c r="DN99">
        <f>IF($GI99&gt;=9,INDEX($DC:$DC,$GH99+9),"")</f>
      </c>
      <c r="DO99">
        <f>IF($GI99&gt;=10,INDEX($DC:$DC,$GH99+10),"")</f>
      </c>
      <c r="DP99">
        <f>IF($GI99&gt;=11,INDEX($DC:$DC,$GH99+11),"")</f>
      </c>
      <c r="DQ99">
        <f>IF($GI99&gt;=12,INDEX($DC:$DC,$GH99+12),"")</f>
      </c>
      <c r="DR99">
        <f>IF($GI99&gt;=13,INDEX($DC:$DC,$GH99+13),"")</f>
      </c>
      <c r="DS99">
        <f>IF($GI99&gt;=14,INDEX($DC:$DC,$GH99+14),"")</f>
      </c>
      <c r="DT99">
        <f>IF($GI99&gt;=15,INDEX($DC:$DC,$GH99+15),"")</f>
      </c>
      <c r="DU99">
        <f>IF($GI99&gt;=16,INDEX($DC:$DC,$GH99+16),"")</f>
      </c>
      <c r="DV99">
        <f>IF($GI99&gt;=17,INDEX($DC:$DC,$GH99+17),"")</f>
      </c>
      <c r="DW99">
        <f>IF($GI99&gt;=18,INDEX($DC:$DC,$GH99+18),"")</f>
      </c>
      <c r="DX99">
        <f>IF($GI99&gt;=19,INDEX($DC:$DC,$GH99+19),"")</f>
      </c>
      <c r="DY99">
        <f>IF($GI99&gt;=20,INDEX($DC:$DC,$GH99+20),"")</f>
      </c>
      <c r="DZ99">
        <f>IF($GI99&gt;=21,INDEX($DC:$DC,$GH99+21),"")</f>
      </c>
      <c r="EA99">
        <f>IF($GI99&gt;=22,INDEX($DC:$DC,$GH99+22),"")</f>
      </c>
      <c r="EB99">
        <f>IF($GI99&gt;=23,INDEX($DC:$DC,$GH99+23),"")</f>
      </c>
      <c r="EC99">
        <f>IF($GI99&gt;=24,INDEX($DC:$DC,$GH99+24),"")</f>
      </c>
      <c r="ED99">
        <f>IF($GI99&gt;=25,INDEX($DC:$DC,$GH99+25),"")</f>
      </c>
      <c r="EE99">
        <f>IF($GI99&gt;=26,INDEX($DC:$DC,$GH99+26),"")</f>
      </c>
      <c r="EF99">
        <f>IF($GI99&gt;=27,INDEX($DC:$DC,$GH99+27),"")</f>
      </c>
      <c r="EG99">
        <f>IF($GI99&gt;=28,INDEX($DC:$DC,$GH99+28),"")</f>
      </c>
      <c r="EH99">
        <f>IF($GI99&gt;=29,INDEX($DC:$DC,$GH99+29),"")</f>
      </c>
      <c r="EI99">
        <f>IF($GI99&gt;=30,INDEX($DC:$DC,$GH99+30),"")</f>
      </c>
      <c r="EJ99">
        <f>IF($GI99&gt;=31,INDEX($DC:$DC,$GH99+31),"")</f>
      </c>
      <c r="EK99">
        <f>IF($GI99&gt;=32,INDEX($DC:$DC,$GH99+32),"")</f>
      </c>
      <c r="EL99">
        <f>IF($GI99&gt;=33,INDEX($DC:$DC,$GH99+33),"")</f>
      </c>
      <c r="EM99">
        <f>IF($GI99&gt;=34,INDEX($DC:$DC,$GH99+34),"")</f>
      </c>
      <c r="EN99">
        <f>IF($GI99&gt;=35,INDEX($DC:$DC,$GH99+35),"")</f>
      </c>
      <c r="EO99">
        <f>IF($GI99&gt;=36,INDEX($DC:$DC,$GH99+36),"")</f>
      </c>
      <c r="EP99">
        <f>IF($GI99&gt;=37,INDEX($DC:$DC,$GH99+37),"")</f>
      </c>
      <c r="EQ99">
        <f>IF($GI99&gt;=38,INDEX($DC:$DC,$GH99+38),"")</f>
      </c>
      <c r="ER99">
        <f>IF($GI99&gt;=39,INDEX($DC:$DC,$GH99+39),"")</f>
      </c>
      <c r="ES99">
        <f>IF($GI99&gt;=40,INDEX($DC:$DC,$GH99+40),"")</f>
      </c>
      <c r="ET99">
        <f>IF($GI99&gt;=1,INDEX($DD:$DD,$GH99+1),"")</f>
      </c>
      <c r="EU99">
        <f>IF($GI99&gt;=2,INDEX($DD:$DD,$GH99+2),"")</f>
      </c>
      <c r="EV99">
        <f>IF($GI99&gt;=3,INDEX($DD:$DD,$GH99+3),"")</f>
      </c>
      <c r="EW99">
        <f>IF($GI99&gt;=4,INDEX($DD:$DD,$GH99+4),"")</f>
      </c>
      <c r="EX99">
        <f>IF($GI99&gt;=5,INDEX($DD:$DD,$GH99+5),"")</f>
      </c>
      <c r="EY99">
        <f>IF($GI99&gt;=6,INDEX($DD:$DD,$GH99+6),"")</f>
      </c>
      <c r="EZ99">
        <f>IF($GI99&gt;=7,INDEX($DD:$DD,$GH99+7),"")</f>
      </c>
      <c r="FA99">
        <f>IF($GI99&gt;=8,INDEX($DD:$DD,$GH99+8),"")</f>
      </c>
      <c r="FB99">
        <f>IF($GI99&gt;=9,INDEX($DD:$DD,$GH99+9),"")</f>
      </c>
      <c r="FC99">
        <f>IF($GI99&gt;=10,INDEX($DD:$DD,$GH99+10),"")</f>
      </c>
      <c r="FD99">
        <f>IF($GI99&gt;=11,INDEX($DD:$DD,$GH99+11),"")</f>
      </c>
      <c r="FE99">
        <f>IF($GI99&gt;=12,INDEX($DD:$DD,$GH99+12),"")</f>
      </c>
      <c r="FF99">
        <f>IF($GI99&gt;=13,INDEX($DD:$DD,$GH99+13),"")</f>
      </c>
      <c r="FG99">
        <f>IF($GI99&gt;=14,INDEX($DD:$DD,$GH99+14),"")</f>
      </c>
      <c r="FH99">
        <f>IF($GI99&gt;=15,INDEX($DD:$DD,$GH99+15),"")</f>
      </c>
      <c r="FI99">
        <f>IF($GI99&gt;=16,INDEX($DD:$DD,$GH99+16),"")</f>
      </c>
      <c r="FJ99">
        <f>IF($GI99&gt;=17,INDEX($DD:$DD,$GH99+17),"")</f>
      </c>
      <c r="FK99">
        <f>IF($GI99&gt;=18,INDEX($DD:$DD,$GH99+18),"")</f>
      </c>
      <c r="FL99">
        <f>IF($GI99&gt;=19,INDEX($DD:$DD,$GH99+19),"")</f>
      </c>
      <c r="FM99">
        <f>IF($GI99&gt;=20,INDEX($DD:$DD,$GH99+20),"")</f>
      </c>
      <c r="FN99">
        <f>IF($GI99&gt;=21,INDEX($DD:$DD,$GH99+21),"")</f>
      </c>
      <c r="FO99">
        <f>IF($GI99&gt;=22,INDEX($DD:$DD,$GH99+22),"")</f>
      </c>
      <c r="FP99">
        <f>IF($GI99&gt;=23,INDEX($DD:$DD,$GH99+23),"")</f>
      </c>
      <c r="FQ99">
        <f>IF($GI99&gt;=24,INDEX($DD:$DD,$GH99+24),"")</f>
      </c>
      <c r="FR99">
        <f>IF($GI99&gt;=25,INDEX($DD:$DD,$GH99+25),"")</f>
      </c>
      <c r="FS99">
        <f>IF($GI99&gt;=26,INDEX($DD:$DD,$GH99+26),"")</f>
      </c>
      <c r="FT99">
        <f>IF($GI99&gt;=27,INDEX($DD:$DD,$GH99+27),"")</f>
      </c>
      <c r="FU99">
        <f>IF($GI99&gt;=28,INDEX($DD:$DD,$GH99+28),"")</f>
      </c>
      <c r="FV99">
        <f>IF($GI99&gt;=29,INDEX($DD:$DD,$GH99+29),"")</f>
      </c>
      <c r="FW99">
        <f>IF($GI99&gt;=30,INDEX($DD:$DD,$GH99+30),"")</f>
      </c>
      <c r="FX99">
        <f>IF($GI99&gt;=31,INDEX($DD:$DD,$GH99+31),"")</f>
      </c>
      <c r="FY99">
        <f>IF($GI99&gt;=32,INDEX($DD:$DD,$GH99+32),"")</f>
      </c>
      <c r="FZ99">
        <f>IF($GI99&gt;=33,INDEX($DD:$DD,$GH99+33),"")</f>
      </c>
      <c r="GA99">
        <f>IF($GI99&gt;=34,INDEX($DD:$DD,$GH99+34),"")</f>
      </c>
      <c r="GB99">
        <f>IF($GI99&gt;=35,INDEX($DD:$DD,$GH99+35),"")</f>
      </c>
      <c r="GC99">
        <f>IF($GI99&gt;=36,INDEX($DD:$DD,$GH99+36),"")</f>
      </c>
      <c r="GD99">
        <f>IF($GI99&gt;=37,INDEX($DD:$DD,$GH99+37),"")</f>
      </c>
      <c r="GE99">
        <f>IF($GI99&gt;=38,INDEX($DD:$DD,$GH99+38),"")</f>
      </c>
      <c r="GF99">
        <f>IF($GI99&gt;=39,INDEX($DD:$DD,$GH99+39),"")</f>
      </c>
      <c r="GG99">
        <f>IF($GI99&gt;=40,INDEX($DD:$DD,$GH99+40),"")</f>
      </c>
      <c r="GH99">
        <f>IFERROR(MATCH($DB99,$DC$2:$DC$148,0)+1,0)</f>
      </c>
      <c r="GI99">
        <f>IFERROR(INDEX($DE$2:$DE$148,MATCH($DB99,$DC$2:$DC$148,0)),0)</f>
      </c>
      <c r="GJ99">
        <f>IFERROR(MATCH($S99,$DF$99:$ES$99,0),0)</f>
      </c>
      <c r="GK99">
        <f>IF($GJ99&gt;0,INDEX($ET$99:$GG$99,$GJ99),"")</f>
      </c>
      <c r="GL99" t="s">
        <v>482</v>
      </c>
      <c r="GN99">
        <f>IF($IW99&gt;=1,INDEX($GL:$GL,$IV99+1),"")</f>
      </c>
      <c r="GO99">
        <f>IF($IW99&gt;=2,INDEX($GL:$GL,$IV99+2),"")</f>
      </c>
      <c r="GP99">
        <f>IF($IW99&gt;=3,INDEX($GL:$GL,$IV99+3),"")</f>
      </c>
      <c r="GQ99">
        <f>IF($IW99&gt;=4,INDEX($GL:$GL,$IV99+4),"")</f>
      </c>
      <c r="GR99">
        <f>IF($IW99&gt;=5,INDEX($GL:$GL,$IV99+5),"")</f>
      </c>
      <c r="GS99">
        <f>IF($IW99&gt;=6,INDEX($GL:$GL,$IV99+6),"")</f>
      </c>
      <c r="GT99">
        <f>IF($IW99&gt;=7,INDEX($GL:$GL,$IV99+7),"")</f>
      </c>
      <c r="GU99">
        <f>IF($IW99&gt;=8,INDEX($GL:$GL,$IV99+8),"")</f>
      </c>
      <c r="GV99">
        <f>IF($IW99&gt;=9,INDEX($GL:$GL,$IV99+9),"")</f>
      </c>
      <c r="GW99">
        <f>IF($IW99&gt;=10,INDEX($GL:$GL,$IV99+10),"")</f>
      </c>
      <c r="GX99">
        <f>IF($IW99&gt;=11,INDEX($GL:$GL,$IV99+11),"")</f>
      </c>
      <c r="GY99">
        <f>IF($IW99&gt;=12,INDEX($GL:$GL,$IV99+12),"")</f>
      </c>
      <c r="GZ99">
        <f>IF($IW99&gt;=13,INDEX($GL:$GL,$IV99+13),"")</f>
      </c>
      <c r="HA99">
        <f>IF($IW99&gt;=14,INDEX($GL:$GL,$IV99+14),"")</f>
      </c>
      <c r="HB99">
        <f>IF($IW99&gt;=15,INDEX($GL:$GL,$IV99+15),"")</f>
      </c>
      <c r="HC99">
        <f>IF($IW99&gt;=16,INDEX($GL:$GL,$IV99+16),"")</f>
      </c>
      <c r="HD99">
        <f>IF($IW99&gt;=17,INDEX($GL:$GL,$IV99+17),"")</f>
      </c>
      <c r="HE99">
        <f>IF($IW99&gt;=18,INDEX($GL:$GL,$IV99+18),"")</f>
      </c>
      <c r="HF99">
        <f>IF($IW99&gt;=19,INDEX($GL:$GL,$IV99+19),"")</f>
      </c>
      <c r="HG99">
        <f>IF($IW99&gt;=20,INDEX($GL:$GL,$IV99+20),"")</f>
      </c>
      <c r="HH99">
        <f>IF($IW99&gt;=21,INDEX($GL:$GL,$IV99+21),"")</f>
      </c>
      <c r="HI99">
        <f>IF($IW99&gt;=22,INDEX($GL:$GL,$IV99+22),"")</f>
      </c>
      <c r="HJ99">
        <f>IF($IW99&gt;=23,INDEX($GL:$GL,$IV99+23),"")</f>
      </c>
      <c r="HK99">
        <f>IF($IW99&gt;=24,INDEX($GL:$GL,$IV99+24),"")</f>
      </c>
      <c r="HL99">
        <f>IF($IW99&gt;=25,INDEX($GL:$GL,$IV99+25),"")</f>
      </c>
      <c r="HM99">
        <f>IF($IW99&gt;=26,INDEX($GL:$GL,$IV99+26),"")</f>
      </c>
      <c r="HN99">
        <f>IF($IW99&gt;=27,INDEX($GL:$GL,$IV99+27),"")</f>
      </c>
      <c r="HO99">
        <f>IF($IW99&gt;=28,INDEX($GL:$GL,$IV99+28),"")</f>
      </c>
      <c r="HP99">
        <f>IF($IW99&gt;=29,INDEX($GL:$GL,$IV99+29),"")</f>
      </c>
      <c r="HQ99">
        <f>IF($IW99&gt;=30,INDEX($GL:$GL,$IV99+30),"")</f>
      </c>
      <c r="HR99">
        <f>IF($IW99&gt;=31,INDEX($GL:$GL,$IV99+31),"")</f>
      </c>
      <c r="HS99">
        <f>IF($IW99&gt;=32,INDEX($GL:$GL,$IV99+32),"")</f>
      </c>
      <c r="HT99">
        <f>IF($IW99&gt;=33,INDEX($GL:$GL,$IV99+33),"")</f>
      </c>
      <c r="HU99">
        <f>IF($IW99&gt;=34,INDEX($GL:$GL,$IV99+34),"")</f>
      </c>
      <c r="HV99">
        <f>IF($IW99&gt;=35,INDEX($GL:$GL,$IV99+35),"")</f>
      </c>
      <c r="HW99">
        <f>IF($IW99&gt;=36,INDEX($GL:$GL,$IV99+36),"")</f>
      </c>
      <c r="HX99">
        <f>IF($IW99&gt;=37,INDEX($GL:$GL,$IV99+37),"")</f>
      </c>
      <c r="HY99">
        <f>IF($IW99&gt;=38,INDEX($GL:$GL,$IV99+38),"")</f>
      </c>
      <c r="HZ99">
        <f>IF($IW99&gt;=39,INDEX($GL:$GL,$IV99+39),"")</f>
      </c>
      <c r="IA99">
        <f>IF($IW99&gt;=40,INDEX($GL:$GL,$IV99+40),"")</f>
      </c>
      <c r="IB99">
        <f>IF($IW99&gt;=41,INDEX($GL:$GL,$IV99+41),"")</f>
      </c>
      <c r="IC99">
        <f>IF($IW99&gt;=42,INDEX($GL:$GL,$IV99+42),"")</f>
      </c>
      <c r="ID99">
        <f>IF($IW99&gt;=43,INDEX($GL:$GL,$IV99+43),"")</f>
      </c>
      <c r="IE99">
        <f>IF($IW99&gt;=44,INDEX($GL:$GL,$IV99+44),"")</f>
      </c>
      <c r="IF99">
        <f>IF($IW99&gt;=45,INDEX($GL:$GL,$IV99+45),"")</f>
      </c>
      <c r="IG99">
        <f>IF($IW99&gt;=46,INDEX($GL:$GL,$IV99+46),"")</f>
      </c>
      <c r="IH99">
        <f>IF($IW99&gt;=47,INDEX($GL:$GL,$IV99+47),"")</f>
      </c>
      <c r="II99">
        <f>IF($IW99&gt;=48,INDEX($GL:$GL,$IV99+48),"")</f>
      </c>
      <c r="IJ99">
        <f>IF($IW99&gt;=49,INDEX($GL:$GL,$IV99+49),"")</f>
      </c>
      <c r="IK99">
        <f>IF($IW99&gt;=50,INDEX($GL:$GL,$IV99+50),"")</f>
      </c>
      <c r="IL99">
        <f>IF($IW99&gt;=51,INDEX($GL:$GL,$IV99+51),"")</f>
      </c>
      <c r="IM99">
        <f>IF($IW99&gt;=52,INDEX($GL:$GL,$IV99+52),"")</f>
      </c>
      <c r="IN99">
        <f>IF($IW99&gt;=53,INDEX($GL:$GL,$IV99+53),"")</f>
      </c>
      <c r="IO99">
        <f>IF($IW99&gt;=54,INDEX($GL:$GL,$IV99+54),"")</f>
      </c>
      <c r="IP99">
        <f>IF($IW99&gt;=55,INDEX($GL:$GL,$IV99+55),"")</f>
      </c>
      <c r="IQ99">
        <f>IF($IW99&gt;=56,INDEX($GL:$GL,$IV99+56),"")</f>
      </c>
      <c r="IR99">
        <f>IF($IW99&gt;=57,INDEX($GL:$GL,$IV99+57),"")</f>
      </c>
      <c r="IS99">
        <f>IF($IW99&gt;=58,INDEX($GL:$GL,$IV99+58),"")</f>
      </c>
      <c r="IT99">
        <f>IF($IW99&gt;=59,INDEX($GL:$GL,$IV99+59),"")</f>
      </c>
      <c r="IU99">
        <f>IF($IW99&gt;=60,INDEX($GL:$GL,$IV99+60),"")</f>
      </c>
      <c r="IV99">
        <f>IFERROR(MATCH($GK99,$GL$2:$GL$324,0)+1,0)</f>
      </c>
      <c r="IW99">
        <f>IFERROR(INDEX($GM$2:$GM$324,MATCH($GK99,$GL$2:$GL$324,0)),0)</f>
      </c>
      <c r="IX99" t="s">
        <v>34</v>
      </c>
      <c r="IY99" t="s">
        <v>34</v>
      </c>
    </row>
    <row r="100" spans="1:259" x14ac:dyDescent="0.25">
      <c r="K100">
        <f>IF(OR($N100="",$J100=""),"",IFERROR($N100/$J100,0))</f>
      </c>
      <c r="L100">
        <f>IF($N100="","",
SUM($M100,$O100,$T100,$P100,$R100)*
(1-IF($U100="",0,VALUE($U100)/100)))</f>
      </c>
      <c r="M100">
        <f>IF($N100="","",$N100)</f>
      </c>
      <c r="O100">
        <f>IF($N100="","",
IF($H100="","",
IF(ISNUMBER(SEARCH("exempt",LOWER($H100))),0,
$N100*(VALUE(SUBSTITUTE($H100,"%",""))/100))))</f>
      </c>
      <c r="V100">
        <f>IFERROR(IF(FIND(" - ",$E100)&gt;0,MID($E100,FIND(" - ",$E100)+3,LEN($E100)),""),"")</f>
      </c>
      <c r="AE100" t="s">
        <v>485</v>
      </c>
      <c r="AJ100">
        <f>IFERROR(LEFT($E100,FIND(" - ",$E100)-1),$E100)</f>
      </c>
      <c r="AK100" t="s">
        <v>373</v>
      </c>
      <c r="AM100">
        <f>IF($CB100&gt;=1,INDEX($AK:$AK,$CA100+1),"")</f>
      </c>
      <c r="AN100">
        <f>IF($CB100&gt;=2,INDEX($AK:$AK,$CA100+2),"")</f>
      </c>
      <c r="AO100">
        <f>IF($CB100&gt;=3,INDEX($AK:$AK,$CA100+3),"")</f>
      </c>
      <c r="AP100">
        <f>IF($CB100&gt;=4,INDEX($AK:$AK,$CA100+4),"")</f>
      </c>
      <c r="AQ100">
        <f>IF($CB100&gt;=5,INDEX($AK:$AK,$CA100+5),"")</f>
      </c>
      <c r="AR100">
        <f>IF($CB100&gt;=6,INDEX($AK:$AK,$CA100+6),"")</f>
      </c>
      <c r="AS100">
        <f>IF($CB100&gt;=7,INDEX($AK:$AK,$CA100+7),"")</f>
      </c>
      <c r="AT100">
        <f>IF($CB100&gt;=8,INDEX($AK:$AK,$CA100+8),"")</f>
      </c>
      <c r="AU100">
        <f>IF($CB100&gt;=9,INDEX($AK:$AK,$CA100+9),"")</f>
      </c>
      <c r="AV100">
        <f>IF($CB100&gt;=10,INDEX($AK:$AK,$CA100+10),"")</f>
      </c>
      <c r="AW100">
        <f>IF($CB100&gt;=11,INDEX($AK:$AK,$CA100+11),"")</f>
      </c>
      <c r="AX100">
        <f>IF($CB100&gt;=12,INDEX($AK:$AK,$CA100+12),"")</f>
      </c>
      <c r="AY100">
        <f>IF($CB100&gt;=13,INDEX($AK:$AK,$CA100+13),"")</f>
      </c>
      <c r="AZ100">
        <f>IF($CB100&gt;=14,INDEX($AK:$AK,$CA100+14),"")</f>
      </c>
      <c r="BA100">
        <f>IF($CB100&gt;=15,INDEX($AK:$AK,$CA100+15),"")</f>
      </c>
      <c r="BB100">
        <f>IF($CB100&gt;=16,INDEX($AK:$AK,$CA100+16),"")</f>
      </c>
      <c r="BC100">
        <f>IF($CB100&gt;=17,INDEX($AK:$AK,$CA100+17),"")</f>
      </c>
      <c r="BD100">
        <f>IF($CB100&gt;=18,INDEX($AK:$AK,$CA100+18),"")</f>
      </c>
      <c r="BE100">
        <f>IF($CB100&gt;=19,INDEX($AK:$AK,$CA100+19),"")</f>
      </c>
      <c r="BF100">
        <f>IF($CB100&gt;=20,INDEX($AK:$AK,$CA100+20),"")</f>
      </c>
      <c r="BG100">
        <f>IF($CB100&gt;=21,INDEX($AK:$AK,$CA100+21),"")</f>
      </c>
      <c r="BH100">
        <f>IF($CB100&gt;=22,INDEX($AK:$AK,$CA100+22),"")</f>
      </c>
      <c r="BI100">
        <f>IF($CB100&gt;=23,INDEX($AK:$AK,$CA100+23),"")</f>
      </c>
      <c r="BJ100">
        <f>IF($CB100&gt;=24,INDEX($AK:$AK,$CA100+24),"")</f>
      </c>
      <c r="BK100">
        <f>IF($CB100&gt;=25,INDEX($AK:$AK,$CA100+25),"")</f>
      </c>
      <c r="BL100">
        <f>IF($CB100&gt;=26,INDEX($AK:$AK,$CA100+26),"")</f>
      </c>
      <c r="BM100">
        <f>IF($CB100&gt;=27,INDEX($AK:$AK,$CA100+27),"")</f>
      </c>
      <c r="BN100">
        <f>IF($CB100&gt;=28,INDEX($AK:$AK,$CA100+28),"")</f>
      </c>
      <c r="BO100">
        <f>IF($CB100&gt;=29,INDEX($AK:$AK,$CA100+29),"")</f>
      </c>
      <c r="BP100">
        <f>IF($CB100&gt;=30,INDEX($AK:$AK,$CA100+30),"")</f>
      </c>
      <c r="BQ100">
        <f>IF($CB100&gt;=31,INDEX($AK:$AK,$CA100+31),"")</f>
      </c>
      <c r="BR100">
        <f>IF($CB100&gt;=32,INDEX($AK:$AK,$CA100+32),"")</f>
      </c>
      <c r="BS100">
        <f>IF($CB100&gt;=33,INDEX($AK:$AK,$CA100+33),"")</f>
      </c>
      <c r="BT100">
        <f>IF($CB100&gt;=34,INDEX($AK:$AK,$CA100+34),"")</f>
      </c>
      <c r="BU100">
        <f>IF($CB100&gt;=35,INDEX($AK:$AK,$CA100+35),"")</f>
      </c>
      <c r="BV100">
        <f>IF($CB100&gt;=36,INDEX($AK:$AK,$CA100+36),"")</f>
      </c>
      <c r="BW100">
        <f>IF($CB100&gt;=37,INDEX($AK:$AK,$CA100+37),"")</f>
      </c>
      <c r="BX100">
        <f>IF($CB100&gt;=38,INDEX($AK:$AK,$CA100+38),"")</f>
      </c>
      <c r="BY100">
        <f>IF($CB100&gt;=39,INDEX($AK:$AK,$CA100+39),"")</f>
      </c>
      <c r="BZ100">
        <f>IF($CB100&gt;=40,INDEX($AK:$AK,$CA100+40),"")</f>
      </c>
      <c r="CA100">
        <f>IFERROR(MATCH($AJ100,$AK$2:$AK$134,0)+1,0)</f>
      </c>
      <c r="CB100">
        <f>IFERROR(INDEX($AL$2:$AL$134,MATCH($AJ100,$AK$2:$AK$134,0)),0)</f>
      </c>
      <c r="CC100">
        <f>IFERROR(LEFT($F100,FIND(" - ",$F100)-1),$F100)</f>
      </c>
      <c r="CD100" t="s">
        <v>218</v>
      </c>
      <c r="CF100">
        <f>IF($DA100&gt;=1,INDEX($CD:$CD,$CZ100+1),"")</f>
      </c>
      <c r="CG100">
        <f>IF($DA100&gt;=2,INDEX($CD:$CD,$CZ100+2),"")</f>
      </c>
      <c r="CH100">
        <f>IF($DA100&gt;=3,INDEX($CD:$CD,$CZ100+3),"")</f>
      </c>
      <c r="CI100">
        <f>IF($DA100&gt;=4,INDEX($CD:$CD,$CZ100+4),"")</f>
      </c>
      <c r="CJ100">
        <f>IF($DA100&gt;=5,INDEX($CD:$CD,$CZ100+5),"")</f>
      </c>
      <c r="CK100">
        <f>IF($DA100&gt;=6,INDEX($CD:$CD,$CZ100+6),"")</f>
      </c>
      <c r="CL100">
        <f>IF($DA100&gt;=7,INDEX($CD:$CD,$CZ100+7),"")</f>
      </c>
      <c r="CM100">
        <f>IF($DA100&gt;=8,INDEX($CD:$CD,$CZ100+8),"")</f>
      </c>
      <c r="CN100">
        <f>IF($DA100&gt;=9,INDEX($CD:$CD,$CZ100+9),"")</f>
      </c>
      <c r="CO100">
        <f>IF($DA100&gt;=10,INDEX($CD:$CD,$CZ100+10),"")</f>
      </c>
      <c r="CP100">
        <f>IF($DA100&gt;=11,INDEX($CD:$CD,$CZ100+11),"")</f>
      </c>
      <c r="CQ100">
        <f>IF($DA100&gt;=12,INDEX($CD:$CD,$CZ100+12),"")</f>
      </c>
      <c r="CR100">
        <f>IF($DA100&gt;=13,INDEX($CD:$CD,$CZ100+13),"")</f>
      </c>
      <c r="CS100">
        <f>IF($DA100&gt;=14,INDEX($CD:$CD,$CZ100+14),"")</f>
      </c>
      <c r="CT100">
        <f>IF($DA100&gt;=15,INDEX($CD:$CD,$CZ100+15),"")</f>
      </c>
      <c r="CU100">
        <f>IF($DA100&gt;=16,INDEX($CD:$CD,$CZ100+16),"")</f>
      </c>
      <c r="CV100">
        <f>IF($DA100&gt;=17,INDEX($CD:$CD,$CZ100+17),"")</f>
      </c>
      <c r="CW100">
        <f>IF($DA100&gt;=18,INDEX($CD:$CD,$CZ100+18),"")</f>
      </c>
      <c r="CX100">
        <f>IF($DA100&gt;=19,INDEX($CD:$CD,$CZ100+19),"")</f>
      </c>
      <c r="CY100">
        <f>IF($DA100&gt;=20,INDEX($CD:$CD,$CZ100+20),"")</f>
      </c>
      <c r="CZ100">
        <f>IFERROR(MATCH($CC100,$CD$2:$CD$263,0)+1,0)</f>
      </c>
      <c r="DA100">
        <f>IFERROR(INDEX($CE$2:$CE$263,MATCH($CC100,$CD$2:$CD$263,0)),0)</f>
      </c>
      <c r="DB100">
        <f>IFERROR(INDEX($AI:$AI,MATCH($H100,$AH:$AH,0))&amp;"","")</f>
      </c>
      <c r="DC100" t="s">
        <v>253</v>
      </c>
      <c r="DE100">
        <v>1</v>
      </c>
      <c r="DF100">
        <f>IF($GI100&gt;=1,INDEX($DC:$DC,$GH100+1),"")</f>
      </c>
      <c r="DG100">
        <f>IF($GI100&gt;=2,INDEX($DC:$DC,$GH100+2),"")</f>
      </c>
      <c r="DH100">
        <f>IF($GI100&gt;=3,INDEX($DC:$DC,$GH100+3),"")</f>
      </c>
      <c r="DI100">
        <f>IF($GI100&gt;=4,INDEX($DC:$DC,$GH100+4),"")</f>
      </c>
      <c r="DJ100">
        <f>IF($GI100&gt;=5,INDEX($DC:$DC,$GH100+5),"")</f>
      </c>
      <c r="DK100">
        <f>IF($GI100&gt;=6,INDEX($DC:$DC,$GH100+6),"")</f>
      </c>
      <c r="DL100">
        <f>IF($GI100&gt;=7,INDEX($DC:$DC,$GH100+7),"")</f>
      </c>
      <c r="DM100">
        <f>IF($GI100&gt;=8,INDEX($DC:$DC,$GH100+8),"")</f>
      </c>
      <c r="DN100">
        <f>IF($GI100&gt;=9,INDEX($DC:$DC,$GH100+9),"")</f>
      </c>
      <c r="DO100">
        <f>IF($GI100&gt;=10,INDEX($DC:$DC,$GH100+10),"")</f>
      </c>
      <c r="DP100">
        <f>IF($GI100&gt;=11,INDEX($DC:$DC,$GH100+11),"")</f>
      </c>
      <c r="DQ100">
        <f>IF($GI100&gt;=12,INDEX($DC:$DC,$GH100+12),"")</f>
      </c>
      <c r="DR100">
        <f>IF($GI100&gt;=13,INDEX($DC:$DC,$GH100+13),"")</f>
      </c>
      <c r="DS100">
        <f>IF($GI100&gt;=14,INDEX($DC:$DC,$GH100+14),"")</f>
      </c>
      <c r="DT100">
        <f>IF($GI100&gt;=15,INDEX($DC:$DC,$GH100+15),"")</f>
      </c>
      <c r="DU100">
        <f>IF($GI100&gt;=16,INDEX($DC:$DC,$GH100+16),"")</f>
      </c>
      <c r="DV100">
        <f>IF($GI100&gt;=17,INDEX($DC:$DC,$GH100+17),"")</f>
      </c>
      <c r="DW100">
        <f>IF($GI100&gt;=18,INDEX($DC:$DC,$GH100+18),"")</f>
      </c>
      <c r="DX100">
        <f>IF($GI100&gt;=19,INDEX($DC:$DC,$GH100+19),"")</f>
      </c>
      <c r="DY100">
        <f>IF($GI100&gt;=20,INDEX($DC:$DC,$GH100+20),"")</f>
      </c>
      <c r="DZ100">
        <f>IF($GI100&gt;=21,INDEX($DC:$DC,$GH100+21),"")</f>
      </c>
      <c r="EA100">
        <f>IF($GI100&gt;=22,INDEX($DC:$DC,$GH100+22),"")</f>
      </c>
      <c r="EB100">
        <f>IF($GI100&gt;=23,INDEX($DC:$DC,$GH100+23),"")</f>
      </c>
      <c r="EC100">
        <f>IF($GI100&gt;=24,INDEX($DC:$DC,$GH100+24),"")</f>
      </c>
      <c r="ED100">
        <f>IF($GI100&gt;=25,INDEX($DC:$DC,$GH100+25),"")</f>
      </c>
      <c r="EE100">
        <f>IF($GI100&gt;=26,INDEX($DC:$DC,$GH100+26),"")</f>
      </c>
      <c r="EF100">
        <f>IF($GI100&gt;=27,INDEX($DC:$DC,$GH100+27),"")</f>
      </c>
      <c r="EG100">
        <f>IF($GI100&gt;=28,INDEX($DC:$DC,$GH100+28),"")</f>
      </c>
      <c r="EH100">
        <f>IF($GI100&gt;=29,INDEX($DC:$DC,$GH100+29),"")</f>
      </c>
      <c r="EI100">
        <f>IF($GI100&gt;=30,INDEX($DC:$DC,$GH100+30),"")</f>
      </c>
      <c r="EJ100">
        <f>IF($GI100&gt;=31,INDEX($DC:$DC,$GH100+31),"")</f>
      </c>
      <c r="EK100">
        <f>IF($GI100&gt;=32,INDEX($DC:$DC,$GH100+32),"")</f>
      </c>
      <c r="EL100">
        <f>IF($GI100&gt;=33,INDEX($DC:$DC,$GH100+33),"")</f>
      </c>
      <c r="EM100">
        <f>IF($GI100&gt;=34,INDEX($DC:$DC,$GH100+34),"")</f>
      </c>
      <c r="EN100">
        <f>IF($GI100&gt;=35,INDEX($DC:$DC,$GH100+35),"")</f>
      </c>
      <c r="EO100">
        <f>IF($GI100&gt;=36,INDEX($DC:$DC,$GH100+36),"")</f>
      </c>
      <c r="EP100">
        <f>IF($GI100&gt;=37,INDEX($DC:$DC,$GH100+37),"")</f>
      </c>
      <c r="EQ100">
        <f>IF($GI100&gt;=38,INDEX($DC:$DC,$GH100+38),"")</f>
      </c>
      <c r="ER100">
        <f>IF($GI100&gt;=39,INDEX($DC:$DC,$GH100+39),"")</f>
      </c>
      <c r="ES100">
        <f>IF($GI100&gt;=40,INDEX($DC:$DC,$GH100+40),"")</f>
      </c>
      <c r="ET100">
        <f>IF($GI100&gt;=1,INDEX($DD:$DD,$GH100+1),"")</f>
      </c>
      <c r="EU100">
        <f>IF($GI100&gt;=2,INDEX($DD:$DD,$GH100+2),"")</f>
      </c>
      <c r="EV100">
        <f>IF($GI100&gt;=3,INDEX($DD:$DD,$GH100+3),"")</f>
      </c>
      <c r="EW100">
        <f>IF($GI100&gt;=4,INDEX($DD:$DD,$GH100+4),"")</f>
      </c>
      <c r="EX100">
        <f>IF($GI100&gt;=5,INDEX($DD:$DD,$GH100+5),"")</f>
      </c>
      <c r="EY100">
        <f>IF($GI100&gt;=6,INDEX($DD:$DD,$GH100+6),"")</f>
      </c>
      <c r="EZ100">
        <f>IF($GI100&gt;=7,INDEX($DD:$DD,$GH100+7),"")</f>
      </c>
      <c r="FA100">
        <f>IF($GI100&gt;=8,INDEX($DD:$DD,$GH100+8),"")</f>
      </c>
      <c r="FB100">
        <f>IF($GI100&gt;=9,INDEX($DD:$DD,$GH100+9),"")</f>
      </c>
      <c r="FC100">
        <f>IF($GI100&gt;=10,INDEX($DD:$DD,$GH100+10),"")</f>
      </c>
      <c r="FD100">
        <f>IF($GI100&gt;=11,INDEX($DD:$DD,$GH100+11),"")</f>
      </c>
      <c r="FE100">
        <f>IF($GI100&gt;=12,INDEX($DD:$DD,$GH100+12),"")</f>
      </c>
      <c r="FF100">
        <f>IF($GI100&gt;=13,INDEX($DD:$DD,$GH100+13),"")</f>
      </c>
      <c r="FG100">
        <f>IF($GI100&gt;=14,INDEX($DD:$DD,$GH100+14),"")</f>
      </c>
      <c r="FH100">
        <f>IF($GI100&gt;=15,INDEX($DD:$DD,$GH100+15),"")</f>
      </c>
      <c r="FI100">
        <f>IF($GI100&gt;=16,INDEX($DD:$DD,$GH100+16),"")</f>
      </c>
      <c r="FJ100">
        <f>IF($GI100&gt;=17,INDEX($DD:$DD,$GH100+17),"")</f>
      </c>
      <c r="FK100">
        <f>IF($GI100&gt;=18,INDEX($DD:$DD,$GH100+18),"")</f>
      </c>
      <c r="FL100">
        <f>IF($GI100&gt;=19,INDEX($DD:$DD,$GH100+19),"")</f>
      </c>
      <c r="FM100">
        <f>IF($GI100&gt;=20,INDEX($DD:$DD,$GH100+20),"")</f>
      </c>
      <c r="FN100">
        <f>IF($GI100&gt;=21,INDEX($DD:$DD,$GH100+21),"")</f>
      </c>
      <c r="FO100">
        <f>IF($GI100&gt;=22,INDEX($DD:$DD,$GH100+22),"")</f>
      </c>
      <c r="FP100">
        <f>IF($GI100&gt;=23,INDEX($DD:$DD,$GH100+23),"")</f>
      </c>
      <c r="FQ100">
        <f>IF($GI100&gt;=24,INDEX($DD:$DD,$GH100+24),"")</f>
      </c>
      <c r="FR100">
        <f>IF($GI100&gt;=25,INDEX($DD:$DD,$GH100+25),"")</f>
      </c>
      <c r="FS100">
        <f>IF($GI100&gt;=26,INDEX($DD:$DD,$GH100+26),"")</f>
      </c>
      <c r="FT100">
        <f>IF($GI100&gt;=27,INDEX($DD:$DD,$GH100+27),"")</f>
      </c>
      <c r="FU100">
        <f>IF($GI100&gt;=28,INDEX($DD:$DD,$GH100+28),"")</f>
      </c>
      <c r="FV100">
        <f>IF($GI100&gt;=29,INDEX($DD:$DD,$GH100+29),"")</f>
      </c>
      <c r="FW100">
        <f>IF($GI100&gt;=30,INDEX($DD:$DD,$GH100+30),"")</f>
      </c>
      <c r="FX100">
        <f>IF($GI100&gt;=31,INDEX($DD:$DD,$GH100+31),"")</f>
      </c>
      <c r="FY100">
        <f>IF($GI100&gt;=32,INDEX($DD:$DD,$GH100+32),"")</f>
      </c>
      <c r="FZ100">
        <f>IF($GI100&gt;=33,INDEX($DD:$DD,$GH100+33),"")</f>
      </c>
      <c r="GA100">
        <f>IF($GI100&gt;=34,INDEX($DD:$DD,$GH100+34),"")</f>
      </c>
      <c r="GB100">
        <f>IF($GI100&gt;=35,INDEX($DD:$DD,$GH100+35),"")</f>
      </c>
      <c r="GC100">
        <f>IF($GI100&gt;=36,INDEX($DD:$DD,$GH100+36),"")</f>
      </c>
      <c r="GD100">
        <f>IF($GI100&gt;=37,INDEX($DD:$DD,$GH100+37),"")</f>
      </c>
      <c r="GE100">
        <f>IF($GI100&gt;=38,INDEX($DD:$DD,$GH100+38),"")</f>
      </c>
      <c r="GF100">
        <f>IF($GI100&gt;=39,INDEX($DD:$DD,$GH100+39),"")</f>
      </c>
      <c r="GG100">
        <f>IF($GI100&gt;=40,INDEX($DD:$DD,$GH100+40),"")</f>
      </c>
      <c r="GH100">
        <f>IFERROR(MATCH($DB100,$DC$2:$DC$148,0)+1,0)</f>
      </c>
      <c r="GI100">
        <f>IFERROR(INDEX($DE$2:$DE$148,MATCH($DB100,$DC$2:$DC$148,0)),0)</f>
      </c>
      <c r="GJ100">
        <f>IFERROR(MATCH($S100,$DF$100:$ES$100,0),0)</f>
      </c>
      <c r="GK100">
        <f>IF($GJ100&gt;0,INDEX($ET$100:$GG$100,$GJ100),"")</f>
      </c>
      <c r="GL100" t="s">
        <v>486</v>
      </c>
      <c r="GN100">
        <f>IF($IW100&gt;=1,INDEX($GL:$GL,$IV100+1),"")</f>
      </c>
      <c r="GO100">
        <f>IF($IW100&gt;=2,INDEX($GL:$GL,$IV100+2),"")</f>
      </c>
      <c r="GP100">
        <f>IF($IW100&gt;=3,INDEX($GL:$GL,$IV100+3),"")</f>
      </c>
      <c r="GQ100">
        <f>IF($IW100&gt;=4,INDEX($GL:$GL,$IV100+4),"")</f>
      </c>
      <c r="GR100">
        <f>IF($IW100&gt;=5,INDEX($GL:$GL,$IV100+5),"")</f>
      </c>
      <c r="GS100">
        <f>IF($IW100&gt;=6,INDEX($GL:$GL,$IV100+6),"")</f>
      </c>
      <c r="GT100">
        <f>IF($IW100&gt;=7,INDEX($GL:$GL,$IV100+7),"")</f>
      </c>
      <c r="GU100">
        <f>IF($IW100&gt;=8,INDEX($GL:$GL,$IV100+8),"")</f>
      </c>
      <c r="GV100">
        <f>IF($IW100&gt;=9,INDEX($GL:$GL,$IV100+9),"")</f>
      </c>
      <c r="GW100">
        <f>IF($IW100&gt;=10,INDEX($GL:$GL,$IV100+10),"")</f>
      </c>
      <c r="GX100">
        <f>IF($IW100&gt;=11,INDEX($GL:$GL,$IV100+11),"")</f>
      </c>
      <c r="GY100">
        <f>IF($IW100&gt;=12,INDEX($GL:$GL,$IV100+12),"")</f>
      </c>
      <c r="GZ100">
        <f>IF($IW100&gt;=13,INDEX($GL:$GL,$IV100+13),"")</f>
      </c>
      <c r="HA100">
        <f>IF($IW100&gt;=14,INDEX($GL:$GL,$IV100+14),"")</f>
      </c>
      <c r="HB100">
        <f>IF($IW100&gt;=15,INDEX($GL:$GL,$IV100+15),"")</f>
      </c>
      <c r="HC100">
        <f>IF($IW100&gt;=16,INDEX($GL:$GL,$IV100+16),"")</f>
      </c>
      <c r="HD100">
        <f>IF($IW100&gt;=17,INDEX($GL:$GL,$IV100+17),"")</f>
      </c>
      <c r="HE100">
        <f>IF($IW100&gt;=18,INDEX($GL:$GL,$IV100+18),"")</f>
      </c>
      <c r="HF100">
        <f>IF($IW100&gt;=19,INDEX($GL:$GL,$IV100+19),"")</f>
      </c>
      <c r="HG100">
        <f>IF($IW100&gt;=20,INDEX($GL:$GL,$IV100+20),"")</f>
      </c>
      <c r="HH100">
        <f>IF($IW100&gt;=21,INDEX($GL:$GL,$IV100+21),"")</f>
      </c>
      <c r="HI100">
        <f>IF($IW100&gt;=22,INDEX($GL:$GL,$IV100+22),"")</f>
      </c>
      <c r="HJ100">
        <f>IF($IW100&gt;=23,INDEX($GL:$GL,$IV100+23),"")</f>
      </c>
      <c r="HK100">
        <f>IF($IW100&gt;=24,INDEX($GL:$GL,$IV100+24),"")</f>
      </c>
      <c r="HL100">
        <f>IF($IW100&gt;=25,INDEX($GL:$GL,$IV100+25),"")</f>
      </c>
      <c r="HM100">
        <f>IF($IW100&gt;=26,INDEX($GL:$GL,$IV100+26),"")</f>
      </c>
      <c r="HN100">
        <f>IF($IW100&gt;=27,INDEX($GL:$GL,$IV100+27),"")</f>
      </c>
      <c r="HO100">
        <f>IF($IW100&gt;=28,INDEX($GL:$GL,$IV100+28),"")</f>
      </c>
      <c r="HP100">
        <f>IF($IW100&gt;=29,INDEX($GL:$GL,$IV100+29),"")</f>
      </c>
      <c r="HQ100">
        <f>IF($IW100&gt;=30,INDEX($GL:$GL,$IV100+30),"")</f>
      </c>
      <c r="HR100">
        <f>IF($IW100&gt;=31,INDEX($GL:$GL,$IV100+31),"")</f>
      </c>
      <c r="HS100">
        <f>IF($IW100&gt;=32,INDEX($GL:$GL,$IV100+32),"")</f>
      </c>
      <c r="HT100">
        <f>IF($IW100&gt;=33,INDEX($GL:$GL,$IV100+33),"")</f>
      </c>
      <c r="HU100">
        <f>IF($IW100&gt;=34,INDEX($GL:$GL,$IV100+34),"")</f>
      </c>
      <c r="HV100">
        <f>IF($IW100&gt;=35,INDEX($GL:$GL,$IV100+35),"")</f>
      </c>
      <c r="HW100">
        <f>IF($IW100&gt;=36,INDEX($GL:$GL,$IV100+36),"")</f>
      </c>
      <c r="HX100">
        <f>IF($IW100&gt;=37,INDEX($GL:$GL,$IV100+37),"")</f>
      </c>
      <c r="HY100">
        <f>IF($IW100&gt;=38,INDEX($GL:$GL,$IV100+38),"")</f>
      </c>
      <c r="HZ100">
        <f>IF($IW100&gt;=39,INDEX($GL:$GL,$IV100+39),"")</f>
      </c>
      <c r="IA100">
        <f>IF($IW100&gt;=40,INDEX($GL:$GL,$IV100+40),"")</f>
      </c>
      <c r="IB100">
        <f>IF($IW100&gt;=41,INDEX($GL:$GL,$IV100+41),"")</f>
      </c>
      <c r="IC100">
        <f>IF($IW100&gt;=42,INDEX($GL:$GL,$IV100+42),"")</f>
      </c>
      <c r="ID100">
        <f>IF($IW100&gt;=43,INDEX($GL:$GL,$IV100+43),"")</f>
      </c>
      <c r="IE100">
        <f>IF($IW100&gt;=44,INDEX($GL:$GL,$IV100+44),"")</f>
      </c>
      <c r="IF100">
        <f>IF($IW100&gt;=45,INDEX($GL:$GL,$IV100+45),"")</f>
      </c>
      <c r="IG100">
        <f>IF($IW100&gt;=46,INDEX($GL:$GL,$IV100+46),"")</f>
      </c>
      <c r="IH100">
        <f>IF($IW100&gt;=47,INDEX($GL:$GL,$IV100+47),"")</f>
      </c>
      <c r="II100">
        <f>IF($IW100&gt;=48,INDEX($GL:$GL,$IV100+48),"")</f>
      </c>
      <c r="IJ100">
        <f>IF($IW100&gt;=49,INDEX($GL:$GL,$IV100+49),"")</f>
      </c>
      <c r="IK100">
        <f>IF($IW100&gt;=50,INDEX($GL:$GL,$IV100+50),"")</f>
      </c>
      <c r="IL100">
        <f>IF($IW100&gt;=51,INDEX($GL:$GL,$IV100+51),"")</f>
      </c>
      <c r="IM100">
        <f>IF($IW100&gt;=52,INDEX($GL:$GL,$IV100+52),"")</f>
      </c>
      <c r="IN100">
        <f>IF($IW100&gt;=53,INDEX($GL:$GL,$IV100+53),"")</f>
      </c>
      <c r="IO100">
        <f>IF($IW100&gt;=54,INDEX($GL:$GL,$IV100+54),"")</f>
      </c>
      <c r="IP100">
        <f>IF($IW100&gt;=55,INDEX($GL:$GL,$IV100+55),"")</f>
      </c>
      <c r="IQ100">
        <f>IF($IW100&gt;=56,INDEX($GL:$GL,$IV100+56),"")</f>
      </c>
      <c r="IR100">
        <f>IF($IW100&gt;=57,INDEX($GL:$GL,$IV100+57),"")</f>
      </c>
      <c r="IS100">
        <f>IF($IW100&gt;=58,INDEX($GL:$GL,$IV100+58),"")</f>
      </c>
      <c r="IT100">
        <f>IF($IW100&gt;=59,INDEX($GL:$GL,$IV100+59),"")</f>
      </c>
      <c r="IU100">
        <f>IF($IW100&gt;=60,INDEX($GL:$GL,$IV100+60),"")</f>
      </c>
      <c r="IV100">
        <f>IFERROR(MATCH($GK100,$GL$2:$GL$324,0)+1,0)</f>
      </c>
      <c r="IW100">
        <f>IFERROR(INDEX($GM$2:$GM$324,MATCH($GK100,$GL$2:$GL$324,0)),0)</f>
      </c>
      <c r="IX100" t="s">
        <v>34</v>
      </c>
      <c r="IY100" t="s">
        <v>34</v>
      </c>
    </row>
    <row r="101" spans="1:259" x14ac:dyDescent="0.25">
      <c r="K101">
        <f>IF(OR($N101="",$J101=""),"",IFERROR($N101/$J101,0))</f>
      </c>
      <c r="L101">
        <f>IF($N101="","",
SUM($M101,$O101,$T101,$P101,$R101)*
(1-IF($U101="",0,VALUE($U101)/100)))</f>
      </c>
      <c r="M101">
        <f>IF($N101="","",$N101)</f>
      </c>
      <c r="O101">
        <f>IF($N101="","",
IF($H101="","",
IF(ISNUMBER(SEARCH("exempt",LOWER($H101))),0,
$N101*(VALUE(SUBSTITUTE($H101,"%",""))/100))))</f>
      </c>
      <c r="V101">
        <f>IFERROR(IF(FIND(" - ",$E101)&gt;0,MID($E101,FIND(" - ",$E101)+3,LEN($E101)),""),"")</f>
      </c>
      <c r="AE101" t="s">
        <v>487</v>
      </c>
      <c r="AJ101">
        <f>IFERROR(LEFT($E101,FIND(" - ",$E101)-1),$E101)</f>
      </c>
      <c r="AK101" t="s">
        <v>376</v>
      </c>
      <c r="AM101">
        <f>IF($CB101&gt;=1,INDEX($AK:$AK,$CA101+1),"")</f>
      </c>
      <c r="AN101">
        <f>IF($CB101&gt;=2,INDEX($AK:$AK,$CA101+2),"")</f>
      </c>
      <c r="AO101">
        <f>IF($CB101&gt;=3,INDEX($AK:$AK,$CA101+3),"")</f>
      </c>
      <c r="AP101">
        <f>IF($CB101&gt;=4,INDEX($AK:$AK,$CA101+4),"")</f>
      </c>
      <c r="AQ101">
        <f>IF($CB101&gt;=5,INDEX($AK:$AK,$CA101+5),"")</f>
      </c>
      <c r="AR101">
        <f>IF($CB101&gt;=6,INDEX($AK:$AK,$CA101+6),"")</f>
      </c>
      <c r="AS101">
        <f>IF($CB101&gt;=7,INDEX($AK:$AK,$CA101+7),"")</f>
      </c>
      <c r="AT101">
        <f>IF($CB101&gt;=8,INDEX($AK:$AK,$CA101+8),"")</f>
      </c>
      <c r="AU101">
        <f>IF($CB101&gt;=9,INDEX($AK:$AK,$CA101+9),"")</f>
      </c>
      <c r="AV101">
        <f>IF($CB101&gt;=10,INDEX($AK:$AK,$CA101+10),"")</f>
      </c>
      <c r="AW101">
        <f>IF($CB101&gt;=11,INDEX($AK:$AK,$CA101+11),"")</f>
      </c>
      <c r="AX101">
        <f>IF($CB101&gt;=12,INDEX($AK:$AK,$CA101+12),"")</f>
      </c>
      <c r="AY101">
        <f>IF($CB101&gt;=13,INDEX($AK:$AK,$CA101+13),"")</f>
      </c>
      <c r="AZ101">
        <f>IF($CB101&gt;=14,INDEX($AK:$AK,$CA101+14),"")</f>
      </c>
      <c r="BA101">
        <f>IF($CB101&gt;=15,INDEX($AK:$AK,$CA101+15),"")</f>
      </c>
      <c r="BB101">
        <f>IF($CB101&gt;=16,INDEX($AK:$AK,$CA101+16),"")</f>
      </c>
      <c r="BC101">
        <f>IF($CB101&gt;=17,INDEX($AK:$AK,$CA101+17),"")</f>
      </c>
      <c r="BD101">
        <f>IF($CB101&gt;=18,INDEX($AK:$AK,$CA101+18),"")</f>
      </c>
      <c r="BE101">
        <f>IF($CB101&gt;=19,INDEX($AK:$AK,$CA101+19),"")</f>
      </c>
      <c r="BF101">
        <f>IF($CB101&gt;=20,INDEX($AK:$AK,$CA101+20),"")</f>
      </c>
      <c r="BG101">
        <f>IF($CB101&gt;=21,INDEX($AK:$AK,$CA101+21),"")</f>
      </c>
      <c r="BH101">
        <f>IF($CB101&gt;=22,INDEX($AK:$AK,$CA101+22),"")</f>
      </c>
      <c r="BI101">
        <f>IF($CB101&gt;=23,INDEX($AK:$AK,$CA101+23),"")</f>
      </c>
      <c r="BJ101">
        <f>IF($CB101&gt;=24,INDEX($AK:$AK,$CA101+24),"")</f>
      </c>
      <c r="BK101">
        <f>IF($CB101&gt;=25,INDEX($AK:$AK,$CA101+25),"")</f>
      </c>
      <c r="BL101">
        <f>IF($CB101&gt;=26,INDEX($AK:$AK,$CA101+26),"")</f>
      </c>
      <c r="BM101">
        <f>IF($CB101&gt;=27,INDEX($AK:$AK,$CA101+27),"")</f>
      </c>
      <c r="BN101">
        <f>IF($CB101&gt;=28,INDEX($AK:$AK,$CA101+28),"")</f>
      </c>
      <c r="BO101">
        <f>IF($CB101&gt;=29,INDEX($AK:$AK,$CA101+29),"")</f>
      </c>
      <c r="BP101">
        <f>IF($CB101&gt;=30,INDEX($AK:$AK,$CA101+30),"")</f>
      </c>
      <c r="BQ101">
        <f>IF($CB101&gt;=31,INDEX($AK:$AK,$CA101+31),"")</f>
      </c>
      <c r="BR101">
        <f>IF($CB101&gt;=32,INDEX($AK:$AK,$CA101+32),"")</f>
      </c>
      <c r="BS101">
        <f>IF($CB101&gt;=33,INDEX($AK:$AK,$CA101+33),"")</f>
      </c>
      <c r="BT101">
        <f>IF($CB101&gt;=34,INDEX($AK:$AK,$CA101+34),"")</f>
      </c>
      <c r="BU101">
        <f>IF($CB101&gt;=35,INDEX($AK:$AK,$CA101+35),"")</f>
      </c>
      <c r="BV101">
        <f>IF($CB101&gt;=36,INDEX($AK:$AK,$CA101+36),"")</f>
      </c>
      <c r="BW101">
        <f>IF($CB101&gt;=37,INDEX($AK:$AK,$CA101+37),"")</f>
      </c>
      <c r="BX101">
        <f>IF($CB101&gt;=38,INDEX($AK:$AK,$CA101+38),"")</f>
      </c>
      <c r="BY101">
        <f>IF($CB101&gt;=39,INDEX($AK:$AK,$CA101+39),"")</f>
      </c>
      <c r="BZ101">
        <f>IF($CB101&gt;=40,INDEX($AK:$AK,$CA101+40),"")</f>
      </c>
      <c r="CA101">
        <f>IFERROR(MATCH($AJ101,$AK$2:$AK$134,0)+1,0)</f>
      </c>
      <c r="CB101">
        <f>IFERROR(INDEX($AL$2:$AL$134,MATCH($AJ101,$AK$2:$AK$134,0)),0)</f>
      </c>
      <c r="CC101">
        <f>IFERROR(LEFT($F101,FIND(" - ",$F101)-1),$F101)</f>
      </c>
      <c r="CD101" t="s">
        <v>488</v>
      </c>
      <c r="CE101">
        <v>1</v>
      </c>
      <c r="CF101">
        <f>IF($DA101&gt;=1,INDEX($CD:$CD,$CZ101+1),"")</f>
      </c>
      <c r="CG101">
        <f>IF($DA101&gt;=2,INDEX($CD:$CD,$CZ101+2),"")</f>
      </c>
      <c r="CH101">
        <f>IF($DA101&gt;=3,INDEX($CD:$CD,$CZ101+3),"")</f>
      </c>
      <c r="CI101">
        <f>IF($DA101&gt;=4,INDEX($CD:$CD,$CZ101+4),"")</f>
      </c>
      <c r="CJ101">
        <f>IF($DA101&gt;=5,INDEX($CD:$CD,$CZ101+5),"")</f>
      </c>
      <c r="CK101">
        <f>IF($DA101&gt;=6,INDEX($CD:$CD,$CZ101+6),"")</f>
      </c>
      <c r="CL101">
        <f>IF($DA101&gt;=7,INDEX($CD:$CD,$CZ101+7),"")</f>
      </c>
      <c r="CM101">
        <f>IF($DA101&gt;=8,INDEX($CD:$CD,$CZ101+8),"")</f>
      </c>
      <c r="CN101">
        <f>IF($DA101&gt;=9,INDEX($CD:$CD,$CZ101+9),"")</f>
      </c>
      <c r="CO101">
        <f>IF($DA101&gt;=10,INDEX($CD:$CD,$CZ101+10),"")</f>
      </c>
      <c r="CP101">
        <f>IF($DA101&gt;=11,INDEX($CD:$CD,$CZ101+11),"")</f>
      </c>
      <c r="CQ101">
        <f>IF($DA101&gt;=12,INDEX($CD:$CD,$CZ101+12),"")</f>
      </c>
      <c r="CR101">
        <f>IF($DA101&gt;=13,INDEX($CD:$CD,$CZ101+13),"")</f>
      </c>
      <c r="CS101">
        <f>IF($DA101&gt;=14,INDEX($CD:$CD,$CZ101+14),"")</f>
      </c>
      <c r="CT101">
        <f>IF($DA101&gt;=15,INDEX($CD:$CD,$CZ101+15),"")</f>
      </c>
      <c r="CU101">
        <f>IF($DA101&gt;=16,INDEX($CD:$CD,$CZ101+16),"")</f>
      </c>
      <c r="CV101">
        <f>IF($DA101&gt;=17,INDEX($CD:$CD,$CZ101+17),"")</f>
      </c>
      <c r="CW101">
        <f>IF($DA101&gt;=18,INDEX($CD:$CD,$CZ101+18),"")</f>
      </c>
      <c r="CX101">
        <f>IF($DA101&gt;=19,INDEX($CD:$CD,$CZ101+19),"")</f>
      </c>
      <c r="CY101">
        <f>IF($DA101&gt;=20,INDEX($CD:$CD,$CZ101+20),"")</f>
      </c>
      <c r="CZ101">
        <f>IFERROR(MATCH($CC101,$CD$2:$CD$263,0)+1,0)</f>
      </c>
      <c r="DA101">
        <f>IFERROR(INDEX($CE$2:$CE$263,MATCH($CC101,$CD$2:$CD$263,0)),0)</f>
      </c>
      <c r="DB101">
        <f>IFERROR(INDEX($AI:$AI,MATCH($H101,$AH:$AH,0))&amp;"","")</f>
      </c>
      <c r="DC101" t="s">
        <v>42</v>
      </c>
      <c r="DD101" t="s">
        <v>34</v>
      </c>
      <c r="DF101">
        <f>IF($GI101&gt;=1,INDEX($DC:$DC,$GH101+1),"")</f>
      </c>
      <c r="DG101">
        <f>IF($GI101&gt;=2,INDEX($DC:$DC,$GH101+2),"")</f>
      </c>
      <c r="DH101">
        <f>IF($GI101&gt;=3,INDEX($DC:$DC,$GH101+3),"")</f>
      </c>
      <c r="DI101">
        <f>IF($GI101&gt;=4,INDEX($DC:$DC,$GH101+4),"")</f>
      </c>
      <c r="DJ101">
        <f>IF($GI101&gt;=5,INDEX($DC:$DC,$GH101+5),"")</f>
      </c>
      <c r="DK101">
        <f>IF($GI101&gt;=6,INDEX($DC:$DC,$GH101+6),"")</f>
      </c>
      <c r="DL101">
        <f>IF($GI101&gt;=7,INDEX($DC:$DC,$GH101+7),"")</f>
      </c>
      <c r="DM101">
        <f>IF($GI101&gt;=8,INDEX($DC:$DC,$GH101+8),"")</f>
      </c>
      <c r="DN101">
        <f>IF($GI101&gt;=9,INDEX($DC:$DC,$GH101+9),"")</f>
      </c>
      <c r="DO101">
        <f>IF($GI101&gt;=10,INDEX($DC:$DC,$GH101+10),"")</f>
      </c>
      <c r="DP101">
        <f>IF($GI101&gt;=11,INDEX($DC:$DC,$GH101+11),"")</f>
      </c>
      <c r="DQ101">
        <f>IF($GI101&gt;=12,INDEX($DC:$DC,$GH101+12),"")</f>
      </c>
      <c r="DR101">
        <f>IF($GI101&gt;=13,INDEX($DC:$DC,$GH101+13),"")</f>
      </c>
      <c r="DS101">
        <f>IF($GI101&gt;=14,INDEX($DC:$DC,$GH101+14),"")</f>
      </c>
      <c r="DT101">
        <f>IF($GI101&gt;=15,INDEX($DC:$DC,$GH101+15),"")</f>
      </c>
      <c r="DU101">
        <f>IF($GI101&gt;=16,INDEX($DC:$DC,$GH101+16),"")</f>
      </c>
      <c r="DV101">
        <f>IF($GI101&gt;=17,INDEX($DC:$DC,$GH101+17),"")</f>
      </c>
      <c r="DW101">
        <f>IF($GI101&gt;=18,INDEX($DC:$DC,$GH101+18),"")</f>
      </c>
      <c r="DX101">
        <f>IF($GI101&gt;=19,INDEX($DC:$DC,$GH101+19),"")</f>
      </c>
      <c r="DY101">
        <f>IF($GI101&gt;=20,INDEX($DC:$DC,$GH101+20),"")</f>
      </c>
      <c r="DZ101">
        <f>IF($GI101&gt;=21,INDEX($DC:$DC,$GH101+21),"")</f>
      </c>
      <c r="EA101">
        <f>IF($GI101&gt;=22,INDEX($DC:$DC,$GH101+22),"")</f>
      </c>
      <c r="EB101">
        <f>IF($GI101&gt;=23,INDEX($DC:$DC,$GH101+23),"")</f>
      </c>
      <c r="EC101">
        <f>IF($GI101&gt;=24,INDEX($DC:$DC,$GH101+24),"")</f>
      </c>
      <c r="ED101">
        <f>IF($GI101&gt;=25,INDEX($DC:$DC,$GH101+25),"")</f>
      </c>
      <c r="EE101">
        <f>IF($GI101&gt;=26,INDEX($DC:$DC,$GH101+26),"")</f>
      </c>
      <c r="EF101">
        <f>IF($GI101&gt;=27,INDEX($DC:$DC,$GH101+27),"")</f>
      </c>
      <c r="EG101">
        <f>IF($GI101&gt;=28,INDEX($DC:$DC,$GH101+28),"")</f>
      </c>
      <c r="EH101">
        <f>IF($GI101&gt;=29,INDEX($DC:$DC,$GH101+29),"")</f>
      </c>
      <c r="EI101">
        <f>IF($GI101&gt;=30,INDEX($DC:$DC,$GH101+30),"")</f>
      </c>
      <c r="EJ101">
        <f>IF($GI101&gt;=31,INDEX($DC:$DC,$GH101+31),"")</f>
      </c>
      <c r="EK101">
        <f>IF($GI101&gt;=32,INDEX($DC:$DC,$GH101+32),"")</f>
      </c>
      <c r="EL101">
        <f>IF($GI101&gt;=33,INDEX($DC:$DC,$GH101+33),"")</f>
      </c>
      <c r="EM101">
        <f>IF($GI101&gt;=34,INDEX($DC:$DC,$GH101+34),"")</f>
      </c>
      <c r="EN101">
        <f>IF($GI101&gt;=35,INDEX($DC:$DC,$GH101+35),"")</f>
      </c>
      <c r="EO101">
        <f>IF($GI101&gt;=36,INDEX($DC:$DC,$GH101+36),"")</f>
      </c>
      <c r="EP101">
        <f>IF($GI101&gt;=37,INDEX($DC:$DC,$GH101+37),"")</f>
      </c>
      <c r="EQ101">
        <f>IF($GI101&gt;=38,INDEX($DC:$DC,$GH101+38),"")</f>
      </c>
      <c r="ER101">
        <f>IF($GI101&gt;=39,INDEX($DC:$DC,$GH101+39),"")</f>
      </c>
      <c r="ES101">
        <f>IF($GI101&gt;=40,INDEX($DC:$DC,$GH101+40),"")</f>
      </c>
      <c r="ET101">
        <f>IF($GI101&gt;=1,INDEX($DD:$DD,$GH101+1),"")</f>
      </c>
      <c r="EU101">
        <f>IF($GI101&gt;=2,INDEX($DD:$DD,$GH101+2),"")</f>
      </c>
      <c r="EV101">
        <f>IF($GI101&gt;=3,INDEX($DD:$DD,$GH101+3),"")</f>
      </c>
      <c r="EW101">
        <f>IF($GI101&gt;=4,INDEX($DD:$DD,$GH101+4),"")</f>
      </c>
      <c r="EX101">
        <f>IF($GI101&gt;=5,INDEX($DD:$DD,$GH101+5),"")</f>
      </c>
      <c r="EY101">
        <f>IF($GI101&gt;=6,INDEX($DD:$DD,$GH101+6),"")</f>
      </c>
      <c r="EZ101">
        <f>IF($GI101&gt;=7,INDEX($DD:$DD,$GH101+7),"")</f>
      </c>
      <c r="FA101">
        <f>IF($GI101&gt;=8,INDEX($DD:$DD,$GH101+8),"")</f>
      </c>
      <c r="FB101">
        <f>IF($GI101&gt;=9,INDEX($DD:$DD,$GH101+9),"")</f>
      </c>
      <c r="FC101">
        <f>IF($GI101&gt;=10,INDEX($DD:$DD,$GH101+10),"")</f>
      </c>
      <c r="FD101">
        <f>IF($GI101&gt;=11,INDEX($DD:$DD,$GH101+11),"")</f>
      </c>
      <c r="FE101">
        <f>IF($GI101&gt;=12,INDEX($DD:$DD,$GH101+12),"")</f>
      </c>
      <c r="FF101">
        <f>IF($GI101&gt;=13,INDEX($DD:$DD,$GH101+13),"")</f>
      </c>
      <c r="FG101">
        <f>IF($GI101&gt;=14,INDEX($DD:$DD,$GH101+14),"")</f>
      </c>
      <c r="FH101">
        <f>IF($GI101&gt;=15,INDEX($DD:$DD,$GH101+15),"")</f>
      </c>
      <c r="FI101">
        <f>IF($GI101&gt;=16,INDEX($DD:$DD,$GH101+16),"")</f>
      </c>
      <c r="FJ101">
        <f>IF($GI101&gt;=17,INDEX($DD:$DD,$GH101+17),"")</f>
      </c>
      <c r="FK101">
        <f>IF($GI101&gt;=18,INDEX($DD:$DD,$GH101+18),"")</f>
      </c>
      <c r="FL101">
        <f>IF($GI101&gt;=19,INDEX($DD:$DD,$GH101+19),"")</f>
      </c>
      <c r="FM101">
        <f>IF($GI101&gt;=20,INDEX($DD:$DD,$GH101+20),"")</f>
      </c>
      <c r="FN101">
        <f>IF($GI101&gt;=21,INDEX($DD:$DD,$GH101+21),"")</f>
      </c>
      <c r="FO101">
        <f>IF($GI101&gt;=22,INDEX($DD:$DD,$GH101+22),"")</f>
      </c>
      <c r="FP101">
        <f>IF($GI101&gt;=23,INDEX($DD:$DD,$GH101+23),"")</f>
      </c>
      <c r="FQ101">
        <f>IF($GI101&gt;=24,INDEX($DD:$DD,$GH101+24),"")</f>
      </c>
      <c r="FR101">
        <f>IF($GI101&gt;=25,INDEX($DD:$DD,$GH101+25),"")</f>
      </c>
      <c r="FS101">
        <f>IF($GI101&gt;=26,INDEX($DD:$DD,$GH101+26),"")</f>
      </c>
      <c r="FT101">
        <f>IF($GI101&gt;=27,INDEX($DD:$DD,$GH101+27),"")</f>
      </c>
      <c r="FU101">
        <f>IF($GI101&gt;=28,INDEX($DD:$DD,$GH101+28),"")</f>
      </c>
      <c r="FV101">
        <f>IF($GI101&gt;=29,INDEX($DD:$DD,$GH101+29),"")</f>
      </c>
      <c r="FW101">
        <f>IF($GI101&gt;=30,INDEX($DD:$DD,$GH101+30),"")</f>
      </c>
      <c r="FX101">
        <f>IF($GI101&gt;=31,INDEX($DD:$DD,$GH101+31),"")</f>
      </c>
      <c r="FY101">
        <f>IF($GI101&gt;=32,INDEX($DD:$DD,$GH101+32),"")</f>
      </c>
      <c r="FZ101">
        <f>IF($GI101&gt;=33,INDEX($DD:$DD,$GH101+33),"")</f>
      </c>
      <c r="GA101">
        <f>IF($GI101&gt;=34,INDEX($DD:$DD,$GH101+34),"")</f>
      </c>
      <c r="GB101">
        <f>IF($GI101&gt;=35,INDEX($DD:$DD,$GH101+35),"")</f>
      </c>
      <c r="GC101">
        <f>IF($GI101&gt;=36,INDEX($DD:$DD,$GH101+36),"")</f>
      </c>
      <c r="GD101">
        <f>IF($GI101&gt;=37,INDEX($DD:$DD,$GH101+37),"")</f>
      </c>
      <c r="GE101">
        <f>IF($GI101&gt;=38,INDEX($DD:$DD,$GH101+38),"")</f>
      </c>
      <c r="GF101">
        <f>IF($GI101&gt;=39,INDEX($DD:$DD,$GH101+39),"")</f>
      </c>
      <c r="GG101">
        <f>IF($GI101&gt;=40,INDEX($DD:$DD,$GH101+40),"")</f>
      </c>
      <c r="GH101">
        <f>IFERROR(MATCH($DB101,$DC$2:$DC$148,0)+1,0)</f>
      </c>
      <c r="GI101">
        <f>IFERROR(INDEX($DE$2:$DE$148,MATCH($DB101,$DC$2:$DC$148,0)),0)</f>
      </c>
      <c r="GJ101">
        <f>IFERROR(MATCH($S101,$DF$101:$ES$101,0),0)</f>
      </c>
      <c r="GK101">
        <f>IF($GJ101&gt;0,INDEX($ET$101:$GG$101,$GJ101),"")</f>
      </c>
      <c r="GL101" t="s">
        <v>486</v>
      </c>
      <c r="GN101">
        <f>IF($IW101&gt;=1,INDEX($GL:$GL,$IV101+1),"")</f>
      </c>
      <c r="GO101">
        <f>IF($IW101&gt;=2,INDEX($GL:$GL,$IV101+2),"")</f>
      </c>
      <c r="GP101">
        <f>IF($IW101&gt;=3,INDEX($GL:$GL,$IV101+3),"")</f>
      </c>
      <c r="GQ101">
        <f>IF($IW101&gt;=4,INDEX($GL:$GL,$IV101+4),"")</f>
      </c>
      <c r="GR101">
        <f>IF($IW101&gt;=5,INDEX($GL:$GL,$IV101+5),"")</f>
      </c>
      <c r="GS101">
        <f>IF($IW101&gt;=6,INDEX($GL:$GL,$IV101+6),"")</f>
      </c>
      <c r="GT101">
        <f>IF($IW101&gt;=7,INDEX($GL:$GL,$IV101+7),"")</f>
      </c>
      <c r="GU101">
        <f>IF($IW101&gt;=8,INDEX($GL:$GL,$IV101+8),"")</f>
      </c>
      <c r="GV101">
        <f>IF($IW101&gt;=9,INDEX($GL:$GL,$IV101+9),"")</f>
      </c>
      <c r="GW101">
        <f>IF($IW101&gt;=10,INDEX($GL:$GL,$IV101+10),"")</f>
      </c>
      <c r="GX101">
        <f>IF($IW101&gt;=11,INDEX($GL:$GL,$IV101+11),"")</f>
      </c>
      <c r="GY101">
        <f>IF($IW101&gt;=12,INDEX($GL:$GL,$IV101+12),"")</f>
      </c>
      <c r="GZ101">
        <f>IF($IW101&gt;=13,INDEX($GL:$GL,$IV101+13),"")</f>
      </c>
      <c r="HA101">
        <f>IF($IW101&gt;=14,INDEX($GL:$GL,$IV101+14),"")</f>
      </c>
      <c r="HB101">
        <f>IF($IW101&gt;=15,INDEX($GL:$GL,$IV101+15),"")</f>
      </c>
      <c r="HC101">
        <f>IF($IW101&gt;=16,INDEX($GL:$GL,$IV101+16),"")</f>
      </c>
      <c r="HD101">
        <f>IF($IW101&gt;=17,INDEX($GL:$GL,$IV101+17),"")</f>
      </c>
      <c r="HE101">
        <f>IF($IW101&gt;=18,INDEX($GL:$GL,$IV101+18),"")</f>
      </c>
      <c r="HF101">
        <f>IF($IW101&gt;=19,INDEX($GL:$GL,$IV101+19),"")</f>
      </c>
      <c r="HG101">
        <f>IF($IW101&gt;=20,INDEX($GL:$GL,$IV101+20),"")</f>
      </c>
      <c r="HH101">
        <f>IF($IW101&gt;=21,INDEX($GL:$GL,$IV101+21),"")</f>
      </c>
      <c r="HI101">
        <f>IF($IW101&gt;=22,INDEX($GL:$GL,$IV101+22),"")</f>
      </c>
      <c r="HJ101">
        <f>IF($IW101&gt;=23,INDEX($GL:$GL,$IV101+23),"")</f>
      </c>
      <c r="HK101">
        <f>IF($IW101&gt;=24,INDEX($GL:$GL,$IV101+24),"")</f>
      </c>
      <c r="HL101">
        <f>IF($IW101&gt;=25,INDEX($GL:$GL,$IV101+25),"")</f>
      </c>
      <c r="HM101">
        <f>IF($IW101&gt;=26,INDEX($GL:$GL,$IV101+26),"")</f>
      </c>
      <c r="HN101">
        <f>IF($IW101&gt;=27,INDEX($GL:$GL,$IV101+27),"")</f>
      </c>
      <c r="HO101">
        <f>IF($IW101&gt;=28,INDEX($GL:$GL,$IV101+28),"")</f>
      </c>
      <c r="HP101">
        <f>IF($IW101&gt;=29,INDEX($GL:$GL,$IV101+29),"")</f>
      </c>
      <c r="HQ101">
        <f>IF($IW101&gt;=30,INDEX($GL:$GL,$IV101+30),"")</f>
      </c>
      <c r="HR101">
        <f>IF($IW101&gt;=31,INDEX($GL:$GL,$IV101+31),"")</f>
      </c>
      <c r="HS101">
        <f>IF($IW101&gt;=32,INDEX($GL:$GL,$IV101+32),"")</f>
      </c>
      <c r="HT101">
        <f>IF($IW101&gt;=33,INDEX($GL:$GL,$IV101+33),"")</f>
      </c>
      <c r="HU101">
        <f>IF($IW101&gt;=34,INDEX($GL:$GL,$IV101+34),"")</f>
      </c>
      <c r="HV101">
        <f>IF($IW101&gt;=35,INDEX($GL:$GL,$IV101+35),"")</f>
      </c>
      <c r="HW101">
        <f>IF($IW101&gt;=36,INDEX($GL:$GL,$IV101+36),"")</f>
      </c>
      <c r="HX101">
        <f>IF($IW101&gt;=37,INDEX($GL:$GL,$IV101+37),"")</f>
      </c>
      <c r="HY101">
        <f>IF($IW101&gt;=38,INDEX($GL:$GL,$IV101+38),"")</f>
      </c>
      <c r="HZ101">
        <f>IF($IW101&gt;=39,INDEX($GL:$GL,$IV101+39),"")</f>
      </c>
      <c r="IA101">
        <f>IF($IW101&gt;=40,INDEX($GL:$GL,$IV101+40),"")</f>
      </c>
      <c r="IB101">
        <f>IF($IW101&gt;=41,INDEX($GL:$GL,$IV101+41),"")</f>
      </c>
      <c r="IC101">
        <f>IF($IW101&gt;=42,INDEX($GL:$GL,$IV101+42),"")</f>
      </c>
      <c r="ID101">
        <f>IF($IW101&gt;=43,INDEX($GL:$GL,$IV101+43),"")</f>
      </c>
      <c r="IE101">
        <f>IF($IW101&gt;=44,INDEX($GL:$GL,$IV101+44),"")</f>
      </c>
      <c r="IF101">
        <f>IF($IW101&gt;=45,INDEX($GL:$GL,$IV101+45),"")</f>
      </c>
      <c r="IG101">
        <f>IF($IW101&gt;=46,INDEX($GL:$GL,$IV101+46),"")</f>
      </c>
      <c r="IH101">
        <f>IF($IW101&gt;=47,INDEX($GL:$GL,$IV101+47),"")</f>
      </c>
      <c r="II101">
        <f>IF($IW101&gt;=48,INDEX($GL:$GL,$IV101+48),"")</f>
      </c>
      <c r="IJ101">
        <f>IF($IW101&gt;=49,INDEX($GL:$GL,$IV101+49),"")</f>
      </c>
      <c r="IK101">
        <f>IF($IW101&gt;=50,INDEX($GL:$GL,$IV101+50),"")</f>
      </c>
      <c r="IL101">
        <f>IF($IW101&gt;=51,INDEX($GL:$GL,$IV101+51),"")</f>
      </c>
      <c r="IM101">
        <f>IF($IW101&gt;=52,INDEX($GL:$GL,$IV101+52),"")</f>
      </c>
      <c r="IN101">
        <f>IF($IW101&gt;=53,INDEX($GL:$GL,$IV101+53),"")</f>
      </c>
      <c r="IO101">
        <f>IF($IW101&gt;=54,INDEX($GL:$GL,$IV101+54),"")</f>
      </c>
      <c r="IP101">
        <f>IF($IW101&gt;=55,INDEX($GL:$GL,$IV101+55),"")</f>
      </c>
      <c r="IQ101">
        <f>IF($IW101&gt;=56,INDEX($GL:$GL,$IV101+56),"")</f>
      </c>
      <c r="IR101">
        <f>IF($IW101&gt;=57,INDEX($GL:$GL,$IV101+57),"")</f>
      </c>
      <c r="IS101">
        <f>IF($IW101&gt;=58,INDEX($GL:$GL,$IV101+58),"")</f>
      </c>
      <c r="IT101">
        <f>IF($IW101&gt;=59,INDEX($GL:$GL,$IV101+59),"")</f>
      </c>
      <c r="IU101">
        <f>IF($IW101&gt;=60,INDEX($GL:$GL,$IV101+60),"")</f>
      </c>
      <c r="IV101">
        <f>IFERROR(MATCH($GK101,$GL$2:$GL$324,0)+1,0)</f>
      </c>
      <c r="IW101">
        <f>IFERROR(INDEX($GM$2:$GM$324,MATCH($GK101,$GL$2:$GL$324,0)),0)</f>
      </c>
      <c r="IX101" t="s">
        <v>34</v>
      </c>
      <c r="IY101" t="s">
        <v>34</v>
      </c>
    </row>
    <row r="102" spans="1:259" x14ac:dyDescent="0.25">
      <c r="K102">
        <f>IF(OR($N102="",$J102=""),"",IFERROR($N102/$J102,0))</f>
      </c>
      <c r="L102">
        <f>IF($N102="","",
SUM($M102,$O102,$T102,$P102,$R102)*
(1-IF($U102="",0,VALUE($U102)/100)))</f>
      </c>
      <c r="M102">
        <f>IF($N102="","",$N102)</f>
      </c>
      <c r="O102">
        <f>IF($N102="","",
IF($H102="","",
IF(ISNUMBER(SEARCH("exempt",LOWER($H102))),0,
$N102*(VALUE(SUBSTITUTE($H102,"%",""))/100))))</f>
      </c>
      <c r="V102">
        <f>IFERROR(IF(FIND(" - ",$E102)&gt;0,MID($E102,FIND(" - ",$E102)+3,LEN($E102)),""),"")</f>
      </c>
      <c r="AE102" t="s">
        <v>489</v>
      </c>
      <c r="AJ102">
        <f>IFERROR(LEFT($E102,FIND(" - ",$E102)-1),$E102)</f>
      </c>
      <c r="AK102" t="s">
        <v>380</v>
      </c>
      <c r="AM102">
        <f>IF($CB102&gt;=1,INDEX($AK:$AK,$CA102+1),"")</f>
      </c>
      <c r="AN102">
        <f>IF($CB102&gt;=2,INDEX($AK:$AK,$CA102+2),"")</f>
      </c>
      <c r="AO102">
        <f>IF($CB102&gt;=3,INDEX($AK:$AK,$CA102+3),"")</f>
      </c>
      <c r="AP102">
        <f>IF($CB102&gt;=4,INDEX($AK:$AK,$CA102+4),"")</f>
      </c>
      <c r="AQ102">
        <f>IF($CB102&gt;=5,INDEX($AK:$AK,$CA102+5),"")</f>
      </c>
      <c r="AR102">
        <f>IF($CB102&gt;=6,INDEX($AK:$AK,$CA102+6),"")</f>
      </c>
      <c r="AS102">
        <f>IF($CB102&gt;=7,INDEX($AK:$AK,$CA102+7),"")</f>
      </c>
      <c r="AT102">
        <f>IF($CB102&gt;=8,INDEX($AK:$AK,$CA102+8),"")</f>
      </c>
      <c r="AU102">
        <f>IF($CB102&gt;=9,INDEX($AK:$AK,$CA102+9),"")</f>
      </c>
      <c r="AV102">
        <f>IF($CB102&gt;=10,INDEX($AK:$AK,$CA102+10),"")</f>
      </c>
      <c r="AW102">
        <f>IF($CB102&gt;=11,INDEX($AK:$AK,$CA102+11),"")</f>
      </c>
      <c r="AX102">
        <f>IF($CB102&gt;=12,INDEX($AK:$AK,$CA102+12),"")</f>
      </c>
      <c r="AY102">
        <f>IF($CB102&gt;=13,INDEX($AK:$AK,$CA102+13),"")</f>
      </c>
      <c r="AZ102">
        <f>IF($CB102&gt;=14,INDEX($AK:$AK,$CA102+14),"")</f>
      </c>
      <c r="BA102">
        <f>IF($CB102&gt;=15,INDEX($AK:$AK,$CA102+15),"")</f>
      </c>
      <c r="BB102">
        <f>IF($CB102&gt;=16,INDEX($AK:$AK,$CA102+16),"")</f>
      </c>
      <c r="BC102">
        <f>IF($CB102&gt;=17,INDEX($AK:$AK,$CA102+17),"")</f>
      </c>
      <c r="BD102">
        <f>IF($CB102&gt;=18,INDEX($AK:$AK,$CA102+18),"")</f>
      </c>
      <c r="BE102">
        <f>IF($CB102&gt;=19,INDEX($AK:$AK,$CA102+19),"")</f>
      </c>
      <c r="BF102">
        <f>IF($CB102&gt;=20,INDEX($AK:$AK,$CA102+20),"")</f>
      </c>
      <c r="BG102">
        <f>IF($CB102&gt;=21,INDEX($AK:$AK,$CA102+21),"")</f>
      </c>
      <c r="BH102">
        <f>IF($CB102&gt;=22,INDEX($AK:$AK,$CA102+22),"")</f>
      </c>
      <c r="BI102">
        <f>IF($CB102&gt;=23,INDEX($AK:$AK,$CA102+23),"")</f>
      </c>
      <c r="BJ102">
        <f>IF($CB102&gt;=24,INDEX($AK:$AK,$CA102+24),"")</f>
      </c>
      <c r="BK102">
        <f>IF($CB102&gt;=25,INDEX($AK:$AK,$CA102+25),"")</f>
      </c>
      <c r="BL102">
        <f>IF($CB102&gt;=26,INDEX($AK:$AK,$CA102+26),"")</f>
      </c>
      <c r="BM102">
        <f>IF($CB102&gt;=27,INDEX($AK:$AK,$CA102+27),"")</f>
      </c>
      <c r="BN102">
        <f>IF($CB102&gt;=28,INDEX($AK:$AK,$CA102+28),"")</f>
      </c>
      <c r="BO102">
        <f>IF($CB102&gt;=29,INDEX($AK:$AK,$CA102+29),"")</f>
      </c>
      <c r="BP102">
        <f>IF($CB102&gt;=30,INDEX($AK:$AK,$CA102+30),"")</f>
      </c>
      <c r="BQ102">
        <f>IF($CB102&gt;=31,INDEX($AK:$AK,$CA102+31),"")</f>
      </c>
      <c r="BR102">
        <f>IF($CB102&gt;=32,INDEX($AK:$AK,$CA102+32),"")</f>
      </c>
      <c r="BS102">
        <f>IF($CB102&gt;=33,INDEX($AK:$AK,$CA102+33),"")</f>
      </c>
      <c r="BT102">
        <f>IF($CB102&gt;=34,INDEX($AK:$AK,$CA102+34),"")</f>
      </c>
      <c r="BU102">
        <f>IF($CB102&gt;=35,INDEX($AK:$AK,$CA102+35),"")</f>
      </c>
      <c r="BV102">
        <f>IF($CB102&gt;=36,INDEX($AK:$AK,$CA102+36),"")</f>
      </c>
      <c r="BW102">
        <f>IF($CB102&gt;=37,INDEX($AK:$AK,$CA102+37),"")</f>
      </c>
      <c r="BX102">
        <f>IF($CB102&gt;=38,INDEX($AK:$AK,$CA102+38),"")</f>
      </c>
      <c r="BY102">
        <f>IF($CB102&gt;=39,INDEX($AK:$AK,$CA102+39),"")</f>
      </c>
      <c r="BZ102">
        <f>IF($CB102&gt;=40,INDEX($AK:$AK,$CA102+40),"")</f>
      </c>
      <c r="CA102">
        <f>IFERROR(MATCH($AJ102,$AK$2:$AK$134,0)+1,0)</f>
      </c>
      <c r="CB102">
        <f>IFERROR(INDEX($AL$2:$AL$134,MATCH($AJ102,$AK$2:$AK$134,0)),0)</f>
      </c>
      <c r="CC102">
        <f>IFERROR(LEFT($F102,FIND(" - ",$F102)-1),$F102)</f>
      </c>
      <c r="CD102" t="s">
        <v>218</v>
      </c>
      <c r="CF102">
        <f>IF($DA102&gt;=1,INDEX($CD:$CD,$CZ102+1),"")</f>
      </c>
      <c r="CG102">
        <f>IF($DA102&gt;=2,INDEX($CD:$CD,$CZ102+2),"")</f>
      </c>
      <c r="CH102">
        <f>IF($DA102&gt;=3,INDEX($CD:$CD,$CZ102+3),"")</f>
      </c>
      <c r="CI102">
        <f>IF($DA102&gt;=4,INDEX($CD:$CD,$CZ102+4),"")</f>
      </c>
      <c r="CJ102">
        <f>IF($DA102&gt;=5,INDEX($CD:$CD,$CZ102+5),"")</f>
      </c>
      <c r="CK102">
        <f>IF($DA102&gt;=6,INDEX($CD:$CD,$CZ102+6),"")</f>
      </c>
      <c r="CL102">
        <f>IF($DA102&gt;=7,INDEX($CD:$CD,$CZ102+7),"")</f>
      </c>
      <c r="CM102">
        <f>IF($DA102&gt;=8,INDEX($CD:$CD,$CZ102+8),"")</f>
      </c>
      <c r="CN102">
        <f>IF($DA102&gt;=9,INDEX($CD:$CD,$CZ102+9),"")</f>
      </c>
      <c r="CO102">
        <f>IF($DA102&gt;=10,INDEX($CD:$CD,$CZ102+10),"")</f>
      </c>
      <c r="CP102">
        <f>IF($DA102&gt;=11,INDEX($CD:$CD,$CZ102+11),"")</f>
      </c>
      <c r="CQ102">
        <f>IF($DA102&gt;=12,INDEX($CD:$CD,$CZ102+12),"")</f>
      </c>
      <c r="CR102">
        <f>IF($DA102&gt;=13,INDEX($CD:$CD,$CZ102+13),"")</f>
      </c>
      <c r="CS102">
        <f>IF($DA102&gt;=14,INDEX($CD:$CD,$CZ102+14),"")</f>
      </c>
      <c r="CT102">
        <f>IF($DA102&gt;=15,INDEX($CD:$CD,$CZ102+15),"")</f>
      </c>
      <c r="CU102">
        <f>IF($DA102&gt;=16,INDEX($CD:$CD,$CZ102+16),"")</f>
      </c>
      <c r="CV102">
        <f>IF($DA102&gt;=17,INDEX($CD:$CD,$CZ102+17),"")</f>
      </c>
      <c r="CW102">
        <f>IF($DA102&gt;=18,INDEX($CD:$CD,$CZ102+18),"")</f>
      </c>
      <c r="CX102">
        <f>IF($DA102&gt;=19,INDEX($CD:$CD,$CZ102+19),"")</f>
      </c>
      <c r="CY102">
        <f>IF($DA102&gt;=20,INDEX($CD:$CD,$CZ102+20),"")</f>
      </c>
      <c r="CZ102">
        <f>IFERROR(MATCH($CC102,$CD$2:$CD$263,0)+1,0)</f>
      </c>
      <c r="DA102">
        <f>IFERROR(INDEX($CE$2:$CE$263,MATCH($CC102,$CD$2:$CD$263,0)),0)</f>
      </c>
      <c r="DB102">
        <f>IFERROR(INDEX($AI:$AI,MATCH($H102,$AH:$AH,0))&amp;"","")</f>
      </c>
      <c r="DC102" t="s">
        <v>300</v>
      </c>
      <c r="DE102">
        <v>1</v>
      </c>
      <c r="DF102">
        <f>IF($GI102&gt;=1,INDEX($DC:$DC,$GH102+1),"")</f>
      </c>
      <c r="DG102">
        <f>IF($GI102&gt;=2,INDEX($DC:$DC,$GH102+2),"")</f>
      </c>
      <c r="DH102">
        <f>IF($GI102&gt;=3,INDEX($DC:$DC,$GH102+3),"")</f>
      </c>
      <c r="DI102">
        <f>IF($GI102&gt;=4,INDEX($DC:$DC,$GH102+4),"")</f>
      </c>
      <c r="DJ102">
        <f>IF($GI102&gt;=5,INDEX($DC:$DC,$GH102+5),"")</f>
      </c>
      <c r="DK102">
        <f>IF($GI102&gt;=6,INDEX($DC:$DC,$GH102+6),"")</f>
      </c>
      <c r="DL102">
        <f>IF($GI102&gt;=7,INDEX($DC:$DC,$GH102+7),"")</f>
      </c>
      <c r="DM102">
        <f>IF($GI102&gt;=8,INDEX($DC:$DC,$GH102+8),"")</f>
      </c>
      <c r="DN102">
        <f>IF($GI102&gt;=9,INDEX($DC:$DC,$GH102+9),"")</f>
      </c>
      <c r="DO102">
        <f>IF($GI102&gt;=10,INDEX($DC:$DC,$GH102+10),"")</f>
      </c>
      <c r="DP102">
        <f>IF($GI102&gt;=11,INDEX($DC:$DC,$GH102+11),"")</f>
      </c>
      <c r="DQ102">
        <f>IF($GI102&gt;=12,INDEX($DC:$DC,$GH102+12),"")</f>
      </c>
      <c r="DR102">
        <f>IF($GI102&gt;=13,INDEX($DC:$DC,$GH102+13),"")</f>
      </c>
      <c r="DS102">
        <f>IF($GI102&gt;=14,INDEX($DC:$DC,$GH102+14),"")</f>
      </c>
      <c r="DT102">
        <f>IF($GI102&gt;=15,INDEX($DC:$DC,$GH102+15),"")</f>
      </c>
      <c r="DU102">
        <f>IF($GI102&gt;=16,INDEX($DC:$DC,$GH102+16),"")</f>
      </c>
      <c r="DV102">
        <f>IF($GI102&gt;=17,INDEX($DC:$DC,$GH102+17),"")</f>
      </c>
      <c r="DW102">
        <f>IF($GI102&gt;=18,INDEX($DC:$DC,$GH102+18),"")</f>
      </c>
      <c r="DX102">
        <f>IF($GI102&gt;=19,INDEX($DC:$DC,$GH102+19),"")</f>
      </c>
      <c r="DY102">
        <f>IF($GI102&gt;=20,INDEX($DC:$DC,$GH102+20),"")</f>
      </c>
      <c r="DZ102">
        <f>IF($GI102&gt;=21,INDEX($DC:$DC,$GH102+21),"")</f>
      </c>
      <c r="EA102">
        <f>IF($GI102&gt;=22,INDEX($DC:$DC,$GH102+22),"")</f>
      </c>
      <c r="EB102">
        <f>IF($GI102&gt;=23,INDEX($DC:$DC,$GH102+23),"")</f>
      </c>
      <c r="EC102">
        <f>IF($GI102&gt;=24,INDEX($DC:$DC,$GH102+24),"")</f>
      </c>
      <c r="ED102">
        <f>IF($GI102&gt;=25,INDEX($DC:$DC,$GH102+25),"")</f>
      </c>
      <c r="EE102">
        <f>IF($GI102&gt;=26,INDEX($DC:$DC,$GH102+26),"")</f>
      </c>
      <c r="EF102">
        <f>IF($GI102&gt;=27,INDEX($DC:$DC,$GH102+27),"")</f>
      </c>
      <c r="EG102">
        <f>IF($GI102&gt;=28,INDEX($DC:$DC,$GH102+28),"")</f>
      </c>
      <c r="EH102">
        <f>IF($GI102&gt;=29,INDEX($DC:$DC,$GH102+29),"")</f>
      </c>
      <c r="EI102">
        <f>IF($GI102&gt;=30,INDEX($DC:$DC,$GH102+30),"")</f>
      </c>
      <c r="EJ102">
        <f>IF($GI102&gt;=31,INDEX($DC:$DC,$GH102+31),"")</f>
      </c>
      <c r="EK102">
        <f>IF($GI102&gt;=32,INDEX($DC:$DC,$GH102+32),"")</f>
      </c>
      <c r="EL102">
        <f>IF($GI102&gt;=33,INDEX($DC:$DC,$GH102+33),"")</f>
      </c>
      <c r="EM102">
        <f>IF($GI102&gt;=34,INDEX($DC:$DC,$GH102+34),"")</f>
      </c>
      <c r="EN102">
        <f>IF($GI102&gt;=35,INDEX($DC:$DC,$GH102+35),"")</f>
      </c>
      <c r="EO102">
        <f>IF($GI102&gt;=36,INDEX($DC:$DC,$GH102+36),"")</f>
      </c>
      <c r="EP102">
        <f>IF($GI102&gt;=37,INDEX($DC:$DC,$GH102+37),"")</f>
      </c>
      <c r="EQ102">
        <f>IF($GI102&gt;=38,INDEX($DC:$DC,$GH102+38),"")</f>
      </c>
      <c r="ER102">
        <f>IF($GI102&gt;=39,INDEX($DC:$DC,$GH102+39),"")</f>
      </c>
      <c r="ES102">
        <f>IF($GI102&gt;=40,INDEX($DC:$DC,$GH102+40),"")</f>
      </c>
      <c r="ET102">
        <f>IF($GI102&gt;=1,INDEX($DD:$DD,$GH102+1),"")</f>
      </c>
      <c r="EU102">
        <f>IF($GI102&gt;=2,INDEX($DD:$DD,$GH102+2),"")</f>
      </c>
      <c r="EV102">
        <f>IF($GI102&gt;=3,INDEX($DD:$DD,$GH102+3),"")</f>
      </c>
      <c r="EW102">
        <f>IF($GI102&gt;=4,INDEX($DD:$DD,$GH102+4),"")</f>
      </c>
      <c r="EX102">
        <f>IF($GI102&gt;=5,INDEX($DD:$DD,$GH102+5),"")</f>
      </c>
      <c r="EY102">
        <f>IF($GI102&gt;=6,INDEX($DD:$DD,$GH102+6),"")</f>
      </c>
      <c r="EZ102">
        <f>IF($GI102&gt;=7,INDEX($DD:$DD,$GH102+7),"")</f>
      </c>
      <c r="FA102">
        <f>IF($GI102&gt;=8,INDEX($DD:$DD,$GH102+8),"")</f>
      </c>
      <c r="FB102">
        <f>IF($GI102&gt;=9,INDEX($DD:$DD,$GH102+9),"")</f>
      </c>
      <c r="FC102">
        <f>IF($GI102&gt;=10,INDEX($DD:$DD,$GH102+10),"")</f>
      </c>
      <c r="FD102">
        <f>IF($GI102&gt;=11,INDEX($DD:$DD,$GH102+11),"")</f>
      </c>
      <c r="FE102">
        <f>IF($GI102&gt;=12,INDEX($DD:$DD,$GH102+12),"")</f>
      </c>
      <c r="FF102">
        <f>IF($GI102&gt;=13,INDEX($DD:$DD,$GH102+13),"")</f>
      </c>
      <c r="FG102">
        <f>IF($GI102&gt;=14,INDEX($DD:$DD,$GH102+14),"")</f>
      </c>
      <c r="FH102">
        <f>IF($GI102&gt;=15,INDEX($DD:$DD,$GH102+15),"")</f>
      </c>
      <c r="FI102">
        <f>IF($GI102&gt;=16,INDEX($DD:$DD,$GH102+16),"")</f>
      </c>
      <c r="FJ102">
        <f>IF($GI102&gt;=17,INDEX($DD:$DD,$GH102+17),"")</f>
      </c>
      <c r="FK102">
        <f>IF($GI102&gt;=18,INDEX($DD:$DD,$GH102+18),"")</f>
      </c>
      <c r="FL102">
        <f>IF($GI102&gt;=19,INDEX($DD:$DD,$GH102+19),"")</f>
      </c>
      <c r="FM102">
        <f>IF($GI102&gt;=20,INDEX($DD:$DD,$GH102+20),"")</f>
      </c>
      <c r="FN102">
        <f>IF($GI102&gt;=21,INDEX($DD:$DD,$GH102+21),"")</f>
      </c>
      <c r="FO102">
        <f>IF($GI102&gt;=22,INDEX($DD:$DD,$GH102+22),"")</f>
      </c>
      <c r="FP102">
        <f>IF($GI102&gt;=23,INDEX($DD:$DD,$GH102+23),"")</f>
      </c>
      <c r="FQ102">
        <f>IF($GI102&gt;=24,INDEX($DD:$DD,$GH102+24),"")</f>
      </c>
      <c r="FR102">
        <f>IF($GI102&gt;=25,INDEX($DD:$DD,$GH102+25),"")</f>
      </c>
      <c r="FS102">
        <f>IF($GI102&gt;=26,INDEX($DD:$DD,$GH102+26),"")</f>
      </c>
      <c r="FT102">
        <f>IF($GI102&gt;=27,INDEX($DD:$DD,$GH102+27),"")</f>
      </c>
      <c r="FU102">
        <f>IF($GI102&gt;=28,INDEX($DD:$DD,$GH102+28),"")</f>
      </c>
      <c r="FV102">
        <f>IF($GI102&gt;=29,INDEX($DD:$DD,$GH102+29),"")</f>
      </c>
      <c r="FW102">
        <f>IF($GI102&gt;=30,INDEX($DD:$DD,$GH102+30),"")</f>
      </c>
      <c r="FX102">
        <f>IF($GI102&gt;=31,INDEX($DD:$DD,$GH102+31),"")</f>
      </c>
      <c r="FY102">
        <f>IF($GI102&gt;=32,INDEX($DD:$DD,$GH102+32),"")</f>
      </c>
      <c r="FZ102">
        <f>IF($GI102&gt;=33,INDEX($DD:$DD,$GH102+33),"")</f>
      </c>
      <c r="GA102">
        <f>IF($GI102&gt;=34,INDEX($DD:$DD,$GH102+34),"")</f>
      </c>
      <c r="GB102">
        <f>IF($GI102&gt;=35,INDEX($DD:$DD,$GH102+35),"")</f>
      </c>
      <c r="GC102">
        <f>IF($GI102&gt;=36,INDEX($DD:$DD,$GH102+36),"")</f>
      </c>
      <c r="GD102">
        <f>IF($GI102&gt;=37,INDEX($DD:$DD,$GH102+37),"")</f>
      </c>
      <c r="GE102">
        <f>IF($GI102&gt;=38,INDEX($DD:$DD,$GH102+38),"")</f>
      </c>
      <c r="GF102">
        <f>IF($GI102&gt;=39,INDEX($DD:$DD,$GH102+39),"")</f>
      </c>
      <c r="GG102">
        <f>IF($GI102&gt;=40,INDEX($DD:$DD,$GH102+40),"")</f>
      </c>
      <c r="GH102">
        <f>IFERROR(MATCH($DB102,$DC$2:$DC$148,0)+1,0)</f>
      </c>
      <c r="GI102">
        <f>IFERROR(INDEX($DE$2:$DE$148,MATCH($DB102,$DC$2:$DC$148,0)),0)</f>
      </c>
      <c r="GJ102">
        <f>IFERROR(MATCH($S102,$DF$102:$ES$102,0),0)</f>
      </c>
      <c r="GK102">
        <f>IF($GJ102&gt;0,INDEX($ET$102:$GG$102,$GJ102),"")</f>
      </c>
      <c r="GL102" t="s">
        <v>490</v>
      </c>
      <c r="GN102">
        <f>IF($IW102&gt;=1,INDEX($GL:$GL,$IV102+1),"")</f>
      </c>
      <c r="GO102">
        <f>IF($IW102&gt;=2,INDEX($GL:$GL,$IV102+2),"")</f>
      </c>
      <c r="GP102">
        <f>IF($IW102&gt;=3,INDEX($GL:$GL,$IV102+3),"")</f>
      </c>
      <c r="GQ102">
        <f>IF($IW102&gt;=4,INDEX($GL:$GL,$IV102+4),"")</f>
      </c>
      <c r="GR102">
        <f>IF($IW102&gt;=5,INDEX($GL:$GL,$IV102+5),"")</f>
      </c>
      <c r="GS102">
        <f>IF($IW102&gt;=6,INDEX($GL:$GL,$IV102+6),"")</f>
      </c>
      <c r="GT102">
        <f>IF($IW102&gt;=7,INDEX($GL:$GL,$IV102+7),"")</f>
      </c>
      <c r="GU102">
        <f>IF($IW102&gt;=8,INDEX($GL:$GL,$IV102+8),"")</f>
      </c>
      <c r="GV102">
        <f>IF($IW102&gt;=9,INDEX($GL:$GL,$IV102+9),"")</f>
      </c>
      <c r="GW102">
        <f>IF($IW102&gt;=10,INDEX($GL:$GL,$IV102+10),"")</f>
      </c>
      <c r="GX102">
        <f>IF($IW102&gt;=11,INDEX($GL:$GL,$IV102+11),"")</f>
      </c>
      <c r="GY102">
        <f>IF($IW102&gt;=12,INDEX($GL:$GL,$IV102+12),"")</f>
      </c>
      <c r="GZ102">
        <f>IF($IW102&gt;=13,INDEX($GL:$GL,$IV102+13),"")</f>
      </c>
      <c r="HA102">
        <f>IF($IW102&gt;=14,INDEX($GL:$GL,$IV102+14),"")</f>
      </c>
      <c r="HB102">
        <f>IF($IW102&gt;=15,INDEX($GL:$GL,$IV102+15),"")</f>
      </c>
      <c r="HC102">
        <f>IF($IW102&gt;=16,INDEX($GL:$GL,$IV102+16),"")</f>
      </c>
      <c r="HD102">
        <f>IF($IW102&gt;=17,INDEX($GL:$GL,$IV102+17),"")</f>
      </c>
      <c r="HE102">
        <f>IF($IW102&gt;=18,INDEX($GL:$GL,$IV102+18),"")</f>
      </c>
      <c r="HF102">
        <f>IF($IW102&gt;=19,INDEX($GL:$GL,$IV102+19),"")</f>
      </c>
      <c r="HG102">
        <f>IF($IW102&gt;=20,INDEX($GL:$GL,$IV102+20),"")</f>
      </c>
      <c r="HH102">
        <f>IF($IW102&gt;=21,INDEX($GL:$GL,$IV102+21),"")</f>
      </c>
      <c r="HI102">
        <f>IF($IW102&gt;=22,INDEX($GL:$GL,$IV102+22),"")</f>
      </c>
      <c r="HJ102">
        <f>IF($IW102&gt;=23,INDEX($GL:$GL,$IV102+23),"")</f>
      </c>
      <c r="HK102">
        <f>IF($IW102&gt;=24,INDEX($GL:$GL,$IV102+24),"")</f>
      </c>
      <c r="HL102">
        <f>IF($IW102&gt;=25,INDEX($GL:$GL,$IV102+25),"")</f>
      </c>
      <c r="HM102">
        <f>IF($IW102&gt;=26,INDEX($GL:$GL,$IV102+26),"")</f>
      </c>
      <c r="HN102">
        <f>IF($IW102&gt;=27,INDEX($GL:$GL,$IV102+27),"")</f>
      </c>
      <c r="HO102">
        <f>IF($IW102&gt;=28,INDEX($GL:$GL,$IV102+28),"")</f>
      </c>
      <c r="HP102">
        <f>IF($IW102&gt;=29,INDEX($GL:$GL,$IV102+29),"")</f>
      </c>
      <c r="HQ102">
        <f>IF($IW102&gt;=30,INDEX($GL:$GL,$IV102+30),"")</f>
      </c>
      <c r="HR102">
        <f>IF($IW102&gt;=31,INDEX($GL:$GL,$IV102+31),"")</f>
      </c>
      <c r="HS102">
        <f>IF($IW102&gt;=32,INDEX($GL:$GL,$IV102+32),"")</f>
      </c>
      <c r="HT102">
        <f>IF($IW102&gt;=33,INDEX($GL:$GL,$IV102+33),"")</f>
      </c>
      <c r="HU102">
        <f>IF($IW102&gt;=34,INDEX($GL:$GL,$IV102+34),"")</f>
      </c>
      <c r="HV102">
        <f>IF($IW102&gt;=35,INDEX($GL:$GL,$IV102+35),"")</f>
      </c>
      <c r="HW102">
        <f>IF($IW102&gt;=36,INDEX($GL:$GL,$IV102+36),"")</f>
      </c>
      <c r="HX102">
        <f>IF($IW102&gt;=37,INDEX($GL:$GL,$IV102+37),"")</f>
      </c>
      <c r="HY102">
        <f>IF($IW102&gt;=38,INDEX($GL:$GL,$IV102+38),"")</f>
      </c>
      <c r="HZ102">
        <f>IF($IW102&gt;=39,INDEX($GL:$GL,$IV102+39),"")</f>
      </c>
      <c r="IA102">
        <f>IF($IW102&gt;=40,INDEX($GL:$GL,$IV102+40),"")</f>
      </c>
      <c r="IB102">
        <f>IF($IW102&gt;=41,INDEX($GL:$GL,$IV102+41),"")</f>
      </c>
      <c r="IC102">
        <f>IF($IW102&gt;=42,INDEX($GL:$GL,$IV102+42),"")</f>
      </c>
      <c r="ID102">
        <f>IF($IW102&gt;=43,INDEX($GL:$GL,$IV102+43),"")</f>
      </c>
      <c r="IE102">
        <f>IF($IW102&gt;=44,INDEX($GL:$GL,$IV102+44),"")</f>
      </c>
      <c r="IF102">
        <f>IF($IW102&gt;=45,INDEX($GL:$GL,$IV102+45),"")</f>
      </c>
      <c r="IG102">
        <f>IF($IW102&gt;=46,INDEX($GL:$GL,$IV102+46),"")</f>
      </c>
      <c r="IH102">
        <f>IF($IW102&gt;=47,INDEX($GL:$GL,$IV102+47),"")</f>
      </c>
      <c r="II102">
        <f>IF($IW102&gt;=48,INDEX($GL:$GL,$IV102+48),"")</f>
      </c>
      <c r="IJ102">
        <f>IF($IW102&gt;=49,INDEX($GL:$GL,$IV102+49),"")</f>
      </c>
      <c r="IK102">
        <f>IF($IW102&gt;=50,INDEX($GL:$GL,$IV102+50),"")</f>
      </c>
      <c r="IL102">
        <f>IF($IW102&gt;=51,INDEX($GL:$GL,$IV102+51),"")</f>
      </c>
      <c r="IM102">
        <f>IF($IW102&gt;=52,INDEX($GL:$GL,$IV102+52),"")</f>
      </c>
      <c r="IN102">
        <f>IF($IW102&gt;=53,INDEX($GL:$GL,$IV102+53),"")</f>
      </c>
      <c r="IO102">
        <f>IF($IW102&gt;=54,INDEX($GL:$GL,$IV102+54),"")</f>
      </c>
      <c r="IP102">
        <f>IF($IW102&gt;=55,INDEX($GL:$GL,$IV102+55),"")</f>
      </c>
      <c r="IQ102">
        <f>IF($IW102&gt;=56,INDEX($GL:$GL,$IV102+56),"")</f>
      </c>
      <c r="IR102">
        <f>IF($IW102&gt;=57,INDEX($GL:$GL,$IV102+57),"")</f>
      </c>
      <c r="IS102">
        <f>IF($IW102&gt;=58,INDEX($GL:$GL,$IV102+58),"")</f>
      </c>
      <c r="IT102">
        <f>IF($IW102&gt;=59,INDEX($GL:$GL,$IV102+59),"")</f>
      </c>
      <c r="IU102">
        <f>IF($IW102&gt;=60,INDEX($GL:$GL,$IV102+60),"")</f>
      </c>
      <c r="IV102">
        <f>IFERROR(MATCH($GK102,$GL$2:$GL$324,0)+1,0)</f>
      </c>
      <c r="IW102">
        <f>IFERROR(INDEX($GM$2:$GM$324,MATCH($GK102,$GL$2:$GL$324,0)),0)</f>
      </c>
      <c r="IX102" t="s">
        <v>34</v>
      </c>
      <c r="IY102" t="s">
        <v>34</v>
      </c>
    </row>
    <row r="103" spans="1:259" x14ac:dyDescent="0.25">
      <c r="K103">
        <f>IF(OR($N103="",$J103=""),"",IFERROR($N103/$J103,0))</f>
      </c>
      <c r="L103">
        <f>IF($N103="","",
SUM($M103,$O103,$T103,$P103,$R103)*
(1-IF($U103="",0,VALUE($U103)/100)))</f>
      </c>
      <c r="M103">
        <f>IF($N103="","",$N103)</f>
      </c>
      <c r="O103">
        <f>IF($N103="","",
IF($H103="","",
IF(ISNUMBER(SEARCH("exempt",LOWER($H103))),0,
$N103*(VALUE(SUBSTITUTE($H103,"%",""))/100))))</f>
      </c>
      <c r="V103">
        <f>IFERROR(IF(FIND(" - ",$E103)&gt;0,MID($E103,FIND(" - ",$E103)+3,LEN($E103)),""),"")</f>
      </c>
      <c r="AE103" t="s">
        <v>491</v>
      </c>
      <c r="AJ103">
        <f>IFERROR(LEFT($E103,FIND(" - ",$E103)-1),$E103)</f>
      </c>
      <c r="AK103" t="s">
        <v>383</v>
      </c>
      <c r="AM103">
        <f>IF($CB103&gt;=1,INDEX($AK:$AK,$CA103+1),"")</f>
      </c>
      <c r="AN103">
        <f>IF($CB103&gt;=2,INDEX($AK:$AK,$CA103+2),"")</f>
      </c>
      <c r="AO103">
        <f>IF($CB103&gt;=3,INDEX($AK:$AK,$CA103+3),"")</f>
      </c>
      <c r="AP103">
        <f>IF($CB103&gt;=4,INDEX($AK:$AK,$CA103+4),"")</f>
      </c>
      <c r="AQ103">
        <f>IF($CB103&gt;=5,INDEX($AK:$AK,$CA103+5),"")</f>
      </c>
      <c r="AR103">
        <f>IF($CB103&gt;=6,INDEX($AK:$AK,$CA103+6),"")</f>
      </c>
      <c r="AS103">
        <f>IF($CB103&gt;=7,INDEX($AK:$AK,$CA103+7),"")</f>
      </c>
      <c r="AT103">
        <f>IF($CB103&gt;=8,INDEX($AK:$AK,$CA103+8),"")</f>
      </c>
      <c r="AU103">
        <f>IF($CB103&gt;=9,INDEX($AK:$AK,$CA103+9),"")</f>
      </c>
      <c r="AV103">
        <f>IF($CB103&gt;=10,INDEX($AK:$AK,$CA103+10),"")</f>
      </c>
      <c r="AW103">
        <f>IF($CB103&gt;=11,INDEX($AK:$AK,$CA103+11),"")</f>
      </c>
      <c r="AX103">
        <f>IF($CB103&gt;=12,INDEX($AK:$AK,$CA103+12),"")</f>
      </c>
      <c r="AY103">
        <f>IF($CB103&gt;=13,INDEX($AK:$AK,$CA103+13),"")</f>
      </c>
      <c r="AZ103">
        <f>IF($CB103&gt;=14,INDEX($AK:$AK,$CA103+14),"")</f>
      </c>
      <c r="BA103">
        <f>IF($CB103&gt;=15,INDEX($AK:$AK,$CA103+15),"")</f>
      </c>
      <c r="BB103">
        <f>IF($CB103&gt;=16,INDEX($AK:$AK,$CA103+16),"")</f>
      </c>
      <c r="BC103">
        <f>IF($CB103&gt;=17,INDEX($AK:$AK,$CA103+17),"")</f>
      </c>
      <c r="BD103">
        <f>IF($CB103&gt;=18,INDEX($AK:$AK,$CA103+18),"")</f>
      </c>
      <c r="BE103">
        <f>IF($CB103&gt;=19,INDEX($AK:$AK,$CA103+19),"")</f>
      </c>
      <c r="BF103">
        <f>IF($CB103&gt;=20,INDEX($AK:$AK,$CA103+20),"")</f>
      </c>
      <c r="BG103">
        <f>IF($CB103&gt;=21,INDEX($AK:$AK,$CA103+21),"")</f>
      </c>
      <c r="BH103">
        <f>IF($CB103&gt;=22,INDEX($AK:$AK,$CA103+22),"")</f>
      </c>
      <c r="BI103">
        <f>IF($CB103&gt;=23,INDEX($AK:$AK,$CA103+23),"")</f>
      </c>
      <c r="BJ103">
        <f>IF($CB103&gt;=24,INDEX($AK:$AK,$CA103+24),"")</f>
      </c>
      <c r="BK103">
        <f>IF($CB103&gt;=25,INDEX($AK:$AK,$CA103+25),"")</f>
      </c>
      <c r="BL103">
        <f>IF($CB103&gt;=26,INDEX($AK:$AK,$CA103+26),"")</f>
      </c>
      <c r="BM103">
        <f>IF($CB103&gt;=27,INDEX($AK:$AK,$CA103+27),"")</f>
      </c>
      <c r="BN103">
        <f>IF($CB103&gt;=28,INDEX($AK:$AK,$CA103+28),"")</f>
      </c>
      <c r="BO103">
        <f>IF($CB103&gt;=29,INDEX($AK:$AK,$CA103+29),"")</f>
      </c>
      <c r="BP103">
        <f>IF($CB103&gt;=30,INDEX($AK:$AK,$CA103+30),"")</f>
      </c>
      <c r="BQ103">
        <f>IF($CB103&gt;=31,INDEX($AK:$AK,$CA103+31),"")</f>
      </c>
      <c r="BR103">
        <f>IF($CB103&gt;=32,INDEX($AK:$AK,$CA103+32),"")</f>
      </c>
      <c r="BS103">
        <f>IF($CB103&gt;=33,INDEX($AK:$AK,$CA103+33),"")</f>
      </c>
      <c r="BT103">
        <f>IF($CB103&gt;=34,INDEX($AK:$AK,$CA103+34),"")</f>
      </c>
      <c r="BU103">
        <f>IF($CB103&gt;=35,INDEX($AK:$AK,$CA103+35),"")</f>
      </c>
      <c r="BV103">
        <f>IF($CB103&gt;=36,INDEX($AK:$AK,$CA103+36),"")</f>
      </c>
      <c r="BW103">
        <f>IF($CB103&gt;=37,INDEX($AK:$AK,$CA103+37),"")</f>
      </c>
      <c r="BX103">
        <f>IF($CB103&gt;=38,INDEX($AK:$AK,$CA103+38),"")</f>
      </c>
      <c r="BY103">
        <f>IF($CB103&gt;=39,INDEX($AK:$AK,$CA103+39),"")</f>
      </c>
      <c r="BZ103">
        <f>IF($CB103&gt;=40,INDEX($AK:$AK,$CA103+40),"")</f>
      </c>
      <c r="CA103">
        <f>IFERROR(MATCH($AJ103,$AK$2:$AK$134,0)+1,0)</f>
      </c>
      <c r="CB103">
        <f>IFERROR(INDEX($AL$2:$AL$134,MATCH($AJ103,$AK$2:$AK$134,0)),0)</f>
      </c>
      <c r="CC103">
        <f>IFERROR(LEFT($F103,FIND(" - ",$F103)-1),$F103)</f>
      </c>
      <c r="CD103" t="s">
        <v>492</v>
      </c>
      <c r="CE103">
        <v>1</v>
      </c>
      <c r="CF103">
        <f>IF($DA103&gt;=1,INDEX($CD:$CD,$CZ103+1),"")</f>
      </c>
      <c r="CG103">
        <f>IF($DA103&gt;=2,INDEX($CD:$CD,$CZ103+2),"")</f>
      </c>
      <c r="CH103">
        <f>IF($DA103&gt;=3,INDEX($CD:$CD,$CZ103+3),"")</f>
      </c>
      <c r="CI103">
        <f>IF($DA103&gt;=4,INDEX($CD:$CD,$CZ103+4),"")</f>
      </c>
      <c r="CJ103">
        <f>IF($DA103&gt;=5,INDEX($CD:$CD,$CZ103+5),"")</f>
      </c>
      <c r="CK103">
        <f>IF($DA103&gt;=6,INDEX($CD:$CD,$CZ103+6),"")</f>
      </c>
      <c r="CL103">
        <f>IF($DA103&gt;=7,INDEX($CD:$CD,$CZ103+7),"")</f>
      </c>
      <c r="CM103">
        <f>IF($DA103&gt;=8,INDEX($CD:$CD,$CZ103+8),"")</f>
      </c>
      <c r="CN103">
        <f>IF($DA103&gt;=9,INDEX($CD:$CD,$CZ103+9),"")</f>
      </c>
      <c r="CO103">
        <f>IF($DA103&gt;=10,INDEX($CD:$CD,$CZ103+10),"")</f>
      </c>
      <c r="CP103">
        <f>IF($DA103&gt;=11,INDEX($CD:$CD,$CZ103+11),"")</f>
      </c>
      <c r="CQ103">
        <f>IF($DA103&gt;=12,INDEX($CD:$CD,$CZ103+12),"")</f>
      </c>
      <c r="CR103">
        <f>IF($DA103&gt;=13,INDEX($CD:$CD,$CZ103+13),"")</f>
      </c>
      <c r="CS103">
        <f>IF($DA103&gt;=14,INDEX($CD:$CD,$CZ103+14),"")</f>
      </c>
      <c r="CT103">
        <f>IF($DA103&gt;=15,INDEX($CD:$CD,$CZ103+15),"")</f>
      </c>
      <c r="CU103">
        <f>IF($DA103&gt;=16,INDEX($CD:$CD,$CZ103+16),"")</f>
      </c>
      <c r="CV103">
        <f>IF($DA103&gt;=17,INDEX($CD:$CD,$CZ103+17),"")</f>
      </c>
      <c r="CW103">
        <f>IF($DA103&gt;=18,INDEX($CD:$CD,$CZ103+18),"")</f>
      </c>
      <c r="CX103">
        <f>IF($DA103&gt;=19,INDEX($CD:$CD,$CZ103+19),"")</f>
      </c>
      <c r="CY103">
        <f>IF($DA103&gt;=20,INDEX($CD:$CD,$CZ103+20),"")</f>
      </c>
      <c r="CZ103">
        <f>IFERROR(MATCH($CC103,$CD$2:$CD$263,0)+1,0)</f>
      </c>
      <c r="DA103">
        <f>IFERROR(INDEX($CE$2:$CE$263,MATCH($CC103,$CD$2:$CD$263,0)),0)</f>
      </c>
      <c r="DB103">
        <f>IFERROR(INDEX($AI:$AI,MATCH($H103,$AH:$AH,0))&amp;"","")</f>
      </c>
      <c r="DC103" t="s">
        <v>42</v>
      </c>
      <c r="DD103" t="s">
        <v>34</v>
      </c>
      <c r="DF103">
        <f>IF($GI103&gt;=1,INDEX($DC:$DC,$GH103+1),"")</f>
      </c>
      <c r="DG103">
        <f>IF($GI103&gt;=2,INDEX($DC:$DC,$GH103+2),"")</f>
      </c>
      <c r="DH103">
        <f>IF($GI103&gt;=3,INDEX($DC:$DC,$GH103+3),"")</f>
      </c>
      <c r="DI103">
        <f>IF($GI103&gt;=4,INDEX($DC:$DC,$GH103+4),"")</f>
      </c>
      <c r="DJ103">
        <f>IF($GI103&gt;=5,INDEX($DC:$DC,$GH103+5),"")</f>
      </c>
      <c r="DK103">
        <f>IF($GI103&gt;=6,INDEX($DC:$DC,$GH103+6),"")</f>
      </c>
      <c r="DL103">
        <f>IF($GI103&gt;=7,INDEX($DC:$DC,$GH103+7),"")</f>
      </c>
      <c r="DM103">
        <f>IF($GI103&gt;=8,INDEX($DC:$DC,$GH103+8),"")</f>
      </c>
      <c r="DN103">
        <f>IF($GI103&gt;=9,INDEX($DC:$DC,$GH103+9),"")</f>
      </c>
      <c r="DO103">
        <f>IF($GI103&gt;=10,INDEX($DC:$DC,$GH103+10),"")</f>
      </c>
      <c r="DP103">
        <f>IF($GI103&gt;=11,INDEX($DC:$DC,$GH103+11),"")</f>
      </c>
      <c r="DQ103">
        <f>IF($GI103&gt;=12,INDEX($DC:$DC,$GH103+12),"")</f>
      </c>
      <c r="DR103">
        <f>IF($GI103&gt;=13,INDEX($DC:$DC,$GH103+13),"")</f>
      </c>
      <c r="DS103">
        <f>IF($GI103&gt;=14,INDEX($DC:$DC,$GH103+14),"")</f>
      </c>
      <c r="DT103">
        <f>IF($GI103&gt;=15,INDEX($DC:$DC,$GH103+15),"")</f>
      </c>
      <c r="DU103">
        <f>IF($GI103&gt;=16,INDEX($DC:$DC,$GH103+16),"")</f>
      </c>
      <c r="DV103">
        <f>IF($GI103&gt;=17,INDEX($DC:$DC,$GH103+17),"")</f>
      </c>
      <c r="DW103">
        <f>IF($GI103&gt;=18,INDEX($DC:$DC,$GH103+18),"")</f>
      </c>
      <c r="DX103">
        <f>IF($GI103&gt;=19,INDEX($DC:$DC,$GH103+19),"")</f>
      </c>
      <c r="DY103">
        <f>IF($GI103&gt;=20,INDEX($DC:$DC,$GH103+20),"")</f>
      </c>
      <c r="DZ103">
        <f>IF($GI103&gt;=21,INDEX($DC:$DC,$GH103+21),"")</f>
      </c>
      <c r="EA103">
        <f>IF($GI103&gt;=22,INDEX($DC:$DC,$GH103+22),"")</f>
      </c>
      <c r="EB103">
        <f>IF($GI103&gt;=23,INDEX($DC:$DC,$GH103+23),"")</f>
      </c>
      <c r="EC103">
        <f>IF($GI103&gt;=24,INDEX($DC:$DC,$GH103+24),"")</f>
      </c>
      <c r="ED103">
        <f>IF($GI103&gt;=25,INDEX($DC:$DC,$GH103+25),"")</f>
      </c>
      <c r="EE103">
        <f>IF($GI103&gt;=26,INDEX($DC:$DC,$GH103+26),"")</f>
      </c>
      <c r="EF103">
        <f>IF($GI103&gt;=27,INDEX($DC:$DC,$GH103+27),"")</f>
      </c>
      <c r="EG103">
        <f>IF($GI103&gt;=28,INDEX($DC:$DC,$GH103+28),"")</f>
      </c>
      <c r="EH103">
        <f>IF($GI103&gt;=29,INDEX($DC:$DC,$GH103+29),"")</f>
      </c>
      <c r="EI103">
        <f>IF($GI103&gt;=30,INDEX($DC:$DC,$GH103+30),"")</f>
      </c>
      <c r="EJ103">
        <f>IF($GI103&gt;=31,INDEX($DC:$DC,$GH103+31),"")</f>
      </c>
      <c r="EK103">
        <f>IF($GI103&gt;=32,INDEX($DC:$DC,$GH103+32),"")</f>
      </c>
      <c r="EL103">
        <f>IF($GI103&gt;=33,INDEX($DC:$DC,$GH103+33),"")</f>
      </c>
      <c r="EM103">
        <f>IF($GI103&gt;=34,INDEX($DC:$DC,$GH103+34),"")</f>
      </c>
      <c r="EN103">
        <f>IF($GI103&gt;=35,INDEX($DC:$DC,$GH103+35),"")</f>
      </c>
      <c r="EO103">
        <f>IF($GI103&gt;=36,INDEX($DC:$DC,$GH103+36),"")</f>
      </c>
      <c r="EP103">
        <f>IF($GI103&gt;=37,INDEX($DC:$DC,$GH103+37),"")</f>
      </c>
      <c r="EQ103">
        <f>IF($GI103&gt;=38,INDEX($DC:$DC,$GH103+38),"")</f>
      </c>
      <c r="ER103">
        <f>IF($GI103&gt;=39,INDEX($DC:$DC,$GH103+39),"")</f>
      </c>
      <c r="ES103">
        <f>IF($GI103&gt;=40,INDEX($DC:$DC,$GH103+40),"")</f>
      </c>
      <c r="ET103">
        <f>IF($GI103&gt;=1,INDEX($DD:$DD,$GH103+1),"")</f>
      </c>
      <c r="EU103">
        <f>IF($GI103&gt;=2,INDEX($DD:$DD,$GH103+2),"")</f>
      </c>
      <c r="EV103">
        <f>IF($GI103&gt;=3,INDEX($DD:$DD,$GH103+3),"")</f>
      </c>
      <c r="EW103">
        <f>IF($GI103&gt;=4,INDEX($DD:$DD,$GH103+4),"")</f>
      </c>
      <c r="EX103">
        <f>IF($GI103&gt;=5,INDEX($DD:$DD,$GH103+5),"")</f>
      </c>
      <c r="EY103">
        <f>IF($GI103&gt;=6,INDEX($DD:$DD,$GH103+6),"")</f>
      </c>
      <c r="EZ103">
        <f>IF($GI103&gt;=7,INDEX($DD:$DD,$GH103+7),"")</f>
      </c>
      <c r="FA103">
        <f>IF($GI103&gt;=8,INDEX($DD:$DD,$GH103+8),"")</f>
      </c>
      <c r="FB103">
        <f>IF($GI103&gt;=9,INDEX($DD:$DD,$GH103+9),"")</f>
      </c>
      <c r="FC103">
        <f>IF($GI103&gt;=10,INDEX($DD:$DD,$GH103+10),"")</f>
      </c>
      <c r="FD103">
        <f>IF($GI103&gt;=11,INDEX($DD:$DD,$GH103+11),"")</f>
      </c>
      <c r="FE103">
        <f>IF($GI103&gt;=12,INDEX($DD:$DD,$GH103+12),"")</f>
      </c>
      <c r="FF103">
        <f>IF($GI103&gt;=13,INDEX($DD:$DD,$GH103+13),"")</f>
      </c>
      <c r="FG103">
        <f>IF($GI103&gt;=14,INDEX($DD:$DD,$GH103+14),"")</f>
      </c>
      <c r="FH103">
        <f>IF($GI103&gt;=15,INDEX($DD:$DD,$GH103+15),"")</f>
      </c>
      <c r="FI103">
        <f>IF($GI103&gt;=16,INDEX($DD:$DD,$GH103+16),"")</f>
      </c>
      <c r="FJ103">
        <f>IF($GI103&gt;=17,INDEX($DD:$DD,$GH103+17),"")</f>
      </c>
      <c r="FK103">
        <f>IF($GI103&gt;=18,INDEX($DD:$DD,$GH103+18),"")</f>
      </c>
      <c r="FL103">
        <f>IF($GI103&gt;=19,INDEX($DD:$DD,$GH103+19),"")</f>
      </c>
      <c r="FM103">
        <f>IF($GI103&gt;=20,INDEX($DD:$DD,$GH103+20),"")</f>
      </c>
      <c r="FN103">
        <f>IF($GI103&gt;=21,INDEX($DD:$DD,$GH103+21),"")</f>
      </c>
      <c r="FO103">
        <f>IF($GI103&gt;=22,INDEX($DD:$DD,$GH103+22),"")</f>
      </c>
      <c r="FP103">
        <f>IF($GI103&gt;=23,INDEX($DD:$DD,$GH103+23),"")</f>
      </c>
      <c r="FQ103">
        <f>IF($GI103&gt;=24,INDEX($DD:$DD,$GH103+24),"")</f>
      </c>
      <c r="FR103">
        <f>IF($GI103&gt;=25,INDEX($DD:$DD,$GH103+25),"")</f>
      </c>
      <c r="FS103">
        <f>IF($GI103&gt;=26,INDEX($DD:$DD,$GH103+26),"")</f>
      </c>
      <c r="FT103">
        <f>IF($GI103&gt;=27,INDEX($DD:$DD,$GH103+27),"")</f>
      </c>
      <c r="FU103">
        <f>IF($GI103&gt;=28,INDEX($DD:$DD,$GH103+28),"")</f>
      </c>
      <c r="FV103">
        <f>IF($GI103&gt;=29,INDEX($DD:$DD,$GH103+29),"")</f>
      </c>
      <c r="FW103">
        <f>IF($GI103&gt;=30,INDEX($DD:$DD,$GH103+30),"")</f>
      </c>
      <c r="FX103">
        <f>IF($GI103&gt;=31,INDEX($DD:$DD,$GH103+31),"")</f>
      </c>
      <c r="FY103">
        <f>IF($GI103&gt;=32,INDEX($DD:$DD,$GH103+32),"")</f>
      </c>
      <c r="FZ103">
        <f>IF($GI103&gt;=33,INDEX($DD:$DD,$GH103+33),"")</f>
      </c>
      <c r="GA103">
        <f>IF($GI103&gt;=34,INDEX($DD:$DD,$GH103+34),"")</f>
      </c>
      <c r="GB103">
        <f>IF($GI103&gt;=35,INDEX($DD:$DD,$GH103+35),"")</f>
      </c>
      <c r="GC103">
        <f>IF($GI103&gt;=36,INDEX($DD:$DD,$GH103+36),"")</f>
      </c>
      <c r="GD103">
        <f>IF($GI103&gt;=37,INDEX($DD:$DD,$GH103+37),"")</f>
      </c>
      <c r="GE103">
        <f>IF($GI103&gt;=38,INDEX($DD:$DD,$GH103+38),"")</f>
      </c>
      <c r="GF103">
        <f>IF($GI103&gt;=39,INDEX($DD:$DD,$GH103+39),"")</f>
      </c>
      <c r="GG103">
        <f>IF($GI103&gt;=40,INDEX($DD:$DD,$GH103+40),"")</f>
      </c>
      <c r="GH103">
        <f>IFERROR(MATCH($DB103,$DC$2:$DC$148,0)+1,0)</f>
      </c>
      <c r="GI103">
        <f>IFERROR(INDEX($DE$2:$DE$148,MATCH($DB103,$DC$2:$DC$148,0)),0)</f>
      </c>
      <c r="GJ103">
        <f>IFERROR(MATCH($S103,$DF$103:$ES$103,0),0)</f>
      </c>
      <c r="GK103">
        <f>IF($GJ103&gt;0,INDEX($ET$103:$GG$103,$GJ103),"")</f>
      </c>
      <c r="GL103" t="s">
        <v>493</v>
      </c>
      <c r="GN103">
        <f>IF($IW103&gt;=1,INDEX($GL:$GL,$IV103+1),"")</f>
      </c>
      <c r="GO103">
        <f>IF($IW103&gt;=2,INDEX($GL:$GL,$IV103+2),"")</f>
      </c>
      <c r="GP103">
        <f>IF($IW103&gt;=3,INDEX($GL:$GL,$IV103+3),"")</f>
      </c>
      <c r="GQ103">
        <f>IF($IW103&gt;=4,INDEX($GL:$GL,$IV103+4),"")</f>
      </c>
      <c r="GR103">
        <f>IF($IW103&gt;=5,INDEX($GL:$GL,$IV103+5),"")</f>
      </c>
      <c r="GS103">
        <f>IF($IW103&gt;=6,INDEX($GL:$GL,$IV103+6),"")</f>
      </c>
      <c r="GT103">
        <f>IF($IW103&gt;=7,INDEX($GL:$GL,$IV103+7),"")</f>
      </c>
      <c r="GU103">
        <f>IF($IW103&gt;=8,INDEX($GL:$GL,$IV103+8),"")</f>
      </c>
      <c r="GV103">
        <f>IF($IW103&gt;=9,INDEX($GL:$GL,$IV103+9),"")</f>
      </c>
      <c r="GW103">
        <f>IF($IW103&gt;=10,INDEX($GL:$GL,$IV103+10),"")</f>
      </c>
      <c r="GX103">
        <f>IF($IW103&gt;=11,INDEX($GL:$GL,$IV103+11),"")</f>
      </c>
      <c r="GY103">
        <f>IF($IW103&gt;=12,INDEX($GL:$GL,$IV103+12),"")</f>
      </c>
      <c r="GZ103">
        <f>IF($IW103&gt;=13,INDEX($GL:$GL,$IV103+13),"")</f>
      </c>
      <c r="HA103">
        <f>IF($IW103&gt;=14,INDEX($GL:$GL,$IV103+14),"")</f>
      </c>
      <c r="HB103">
        <f>IF($IW103&gt;=15,INDEX($GL:$GL,$IV103+15),"")</f>
      </c>
      <c r="HC103">
        <f>IF($IW103&gt;=16,INDEX($GL:$GL,$IV103+16),"")</f>
      </c>
      <c r="HD103">
        <f>IF($IW103&gt;=17,INDEX($GL:$GL,$IV103+17),"")</f>
      </c>
      <c r="HE103">
        <f>IF($IW103&gt;=18,INDEX($GL:$GL,$IV103+18),"")</f>
      </c>
      <c r="HF103">
        <f>IF($IW103&gt;=19,INDEX($GL:$GL,$IV103+19),"")</f>
      </c>
      <c r="HG103">
        <f>IF($IW103&gt;=20,INDEX($GL:$GL,$IV103+20),"")</f>
      </c>
      <c r="HH103">
        <f>IF($IW103&gt;=21,INDEX($GL:$GL,$IV103+21),"")</f>
      </c>
      <c r="HI103">
        <f>IF($IW103&gt;=22,INDEX($GL:$GL,$IV103+22),"")</f>
      </c>
      <c r="HJ103">
        <f>IF($IW103&gt;=23,INDEX($GL:$GL,$IV103+23),"")</f>
      </c>
      <c r="HK103">
        <f>IF($IW103&gt;=24,INDEX($GL:$GL,$IV103+24),"")</f>
      </c>
      <c r="HL103">
        <f>IF($IW103&gt;=25,INDEX($GL:$GL,$IV103+25),"")</f>
      </c>
      <c r="HM103">
        <f>IF($IW103&gt;=26,INDEX($GL:$GL,$IV103+26),"")</f>
      </c>
      <c r="HN103">
        <f>IF($IW103&gt;=27,INDEX($GL:$GL,$IV103+27),"")</f>
      </c>
      <c r="HO103">
        <f>IF($IW103&gt;=28,INDEX($GL:$GL,$IV103+28),"")</f>
      </c>
      <c r="HP103">
        <f>IF($IW103&gt;=29,INDEX($GL:$GL,$IV103+29),"")</f>
      </c>
      <c r="HQ103">
        <f>IF($IW103&gt;=30,INDEX($GL:$GL,$IV103+30),"")</f>
      </c>
      <c r="HR103">
        <f>IF($IW103&gt;=31,INDEX($GL:$GL,$IV103+31),"")</f>
      </c>
      <c r="HS103">
        <f>IF($IW103&gt;=32,INDEX($GL:$GL,$IV103+32),"")</f>
      </c>
      <c r="HT103">
        <f>IF($IW103&gt;=33,INDEX($GL:$GL,$IV103+33),"")</f>
      </c>
      <c r="HU103">
        <f>IF($IW103&gt;=34,INDEX($GL:$GL,$IV103+34),"")</f>
      </c>
      <c r="HV103">
        <f>IF($IW103&gt;=35,INDEX($GL:$GL,$IV103+35),"")</f>
      </c>
      <c r="HW103">
        <f>IF($IW103&gt;=36,INDEX($GL:$GL,$IV103+36),"")</f>
      </c>
      <c r="HX103">
        <f>IF($IW103&gt;=37,INDEX($GL:$GL,$IV103+37),"")</f>
      </c>
      <c r="HY103">
        <f>IF($IW103&gt;=38,INDEX($GL:$GL,$IV103+38),"")</f>
      </c>
      <c r="HZ103">
        <f>IF($IW103&gt;=39,INDEX($GL:$GL,$IV103+39),"")</f>
      </c>
      <c r="IA103">
        <f>IF($IW103&gt;=40,INDEX($GL:$GL,$IV103+40),"")</f>
      </c>
      <c r="IB103">
        <f>IF($IW103&gt;=41,INDEX($GL:$GL,$IV103+41),"")</f>
      </c>
      <c r="IC103">
        <f>IF($IW103&gt;=42,INDEX($GL:$GL,$IV103+42),"")</f>
      </c>
      <c r="ID103">
        <f>IF($IW103&gt;=43,INDEX($GL:$GL,$IV103+43),"")</f>
      </c>
      <c r="IE103">
        <f>IF($IW103&gt;=44,INDEX($GL:$GL,$IV103+44),"")</f>
      </c>
      <c r="IF103">
        <f>IF($IW103&gt;=45,INDEX($GL:$GL,$IV103+45),"")</f>
      </c>
      <c r="IG103">
        <f>IF($IW103&gt;=46,INDEX($GL:$GL,$IV103+46),"")</f>
      </c>
      <c r="IH103">
        <f>IF($IW103&gt;=47,INDEX($GL:$GL,$IV103+47),"")</f>
      </c>
      <c r="II103">
        <f>IF($IW103&gt;=48,INDEX($GL:$GL,$IV103+48),"")</f>
      </c>
      <c r="IJ103">
        <f>IF($IW103&gt;=49,INDEX($GL:$GL,$IV103+49),"")</f>
      </c>
      <c r="IK103">
        <f>IF($IW103&gt;=50,INDEX($GL:$GL,$IV103+50),"")</f>
      </c>
      <c r="IL103">
        <f>IF($IW103&gt;=51,INDEX($GL:$GL,$IV103+51),"")</f>
      </c>
      <c r="IM103">
        <f>IF($IW103&gt;=52,INDEX($GL:$GL,$IV103+52),"")</f>
      </c>
      <c r="IN103">
        <f>IF($IW103&gt;=53,INDEX($GL:$GL,$IV103+53),"")</f>
      </c>
      <c r="IO103">
        <f>IF($IW103&gt;=54,INDEX($GL:$GL,$IV103+54),"")</f>
      </c>
      <c r="IP103">
        <f>IF($IW103&gt;=55,INDEX($GL:$GL,$IV103+55),"")</f>
      </c>
      <c r="IQ103">
        <f>IF($IW103&gt;=56,INDEX($GL:$GL,$IV103+56),"")</f>
      </c>
      <c r="IR103">
        <f>IF($IW103&gt;=57,INDEX($GL:$GL,$IV103+57),"")</f>
      </c>
      <c r="IS103">
        <f>IF($IW103&gt;=58,INDEX($GL:$GL,$IV103+58),"")</f>
      </c>
      <c r="IT103">
        <f>IF($IW103&gt;=59,INDEX($GL:$GL,$IV103+59),"")</f>
      </c>
      <c r="IU103">
        <f>IF($IW103&gt;=60,INDEX($GL:$GL,$IV103+60),"")</f>
      </c>
      <c r="IV103">
        <f>IFERROR(MATCH($GK103,$GL$2:$GL$324,0)+1,0)</f>
      </c>
      <c r="IW103">
        <f>IFERROR(INDEX($GM$2:$GM$324,MATCH($GK103,$GL$2:$GL$324,0)),0)</f>
      </c>
      <c r="IX103" t="s">
        <v>34</v>
      </c>
      <c r="IY103" t="s">
        <v>34</v>
      </c>
    </row>
    <row r="104" spans="1:259" x14ac:dyDescent="0.25">
      <c r="K104">
        <f>IF(OR($N104="",$J104=""),"",IFERROR($N104/$J104,0))</f>
      </c>
      <c r="L104">
        <f>IF($N104="","",
SUM($M104,$O104,$T104,$P104,$R104)*
(1-IF($U104="",0,VALUE($U104)/100)))</f>
      </c>
      <c r="M104">
        <f>IF($N104="","",$N104)</f>
      </c>
      <c r="O104">
        <f>IF($N104="","",
IF($H104="","",
IF(ISNUMBER(SEARCH("exempt",LOWER($H104))),0,
$N104*(VALUE(SUBSTITUTE($H104,"%",""))/100))))</f>
      </c>
      <c r="V104">
        <f>IFERROR(IF(FIND(" - ",$E104)&gt;0,MID($E104,FIND(" - ",$E104)+3,LEN($E104)),""),"")</f>
      </c>
      <c r="AE104" t="s">
        <v>494</v>
      </c>
      <c r="AJ104">
        <f>IFERROR(LEFT($E104,FIND(" - ",$E104)-1),$E104)</f>
      </c>
      <c r="AK104" t="s">
        <v>495</v>
      </c>
      <c r="AL104">
        <v>1</v>
      </c>
      <c r="AM104">
        <f>IF($CB104&gt;=1,INDEX($AK:$AK,$CA104+1),"")</f>
      </c>
      <c r="AN104">
        <f>IF($CB104&gt;=2,INDEX($AK:$AK,$CA104+2),"")</f>
      </c>
      <c r="AO104">
        <f>IF($CB104&gt;=3,INDEX($AK:$AK,$CA104+3),"")</f>
      </c>
      <c r="AP104">
        <f>IF($CB104&gt;=4,INDEX($AK:$AK,$CA104+4),"")</f>
      </c>
      <c r="AQ104">
        <f>IF($CB104&gt;=5,INDEX($AK:$AK,$CA104+5),"")</f>
      </c>
      <c r="AR104">
        <f>IF($CB104&gt;=6,INDEX($AK:$AK,$CA104+6),"")</f>
      </c>
      <c r="AS104">
        <f>IF($CB104&gt;=7,INDEX($AK:$AK,$CA104+7),"")</f>
      </c>
      <c r="AT104">
        <f>IF($CB104&gt;=8,INDEX($AK:$AK,$CA104+8),"")</f>
      </c>
      <c r="AU104">
        <f>IF($CB104&gt;=9,INDEX($AK:$AK,$CA104+9),"")</f>
      </c>
      <c r="AV104">
        <f>IF($CB104&gt;=10,INDEX($AK:$AK,$CA104+10),"")</f>
      </c>
      <c r="AW104">
        <f>IF($CB104&gt;=11,INDEX($AK:$AK,$CA104+11),"")</f>
      </c>
      <c r="AX104">
        <f>IF($CB104&gt;=12,INDEX($AK:$AK,$CA104+12),"")</f>
      </c>
      <c r="AY104">
        <f>IF($CB104&gt;=13,INDEX($AK:$AK,$CA104+13),"")</f>
      </c>
      <c r="AZ104">
        <f>IF($CB104&gt;=14,INDEX($AK:$AK,$CA104+14),"")</f>
      </c>
      <c r="BA104">
        <f>IF($CB104&gt;=15,INDEX($AK:$AK,$CA104+15),"")</f>
      </c>
      <c r="BB104">
        <f>IF($CB104&gt;=16,INDEX($AK:$AK,$CA104+16),"")</f>
      </c>
      <c r="BC104">
        <f>IF($CB104&gt;=17,INDEX($AK:$AK,$CA104+17),"")</f>
      </c>
      <c r="BD104">
        <f>IF($CB104&gt;=18,INDEX($AK:$AK,$CA104+18),"")</f>
      </c>
      <c r="BE104">
        <f>IF($CB104&gt;=19,INDEX($AK:$AK,$CA104+19),"")</f>
      </c>
      <c r="BF104">
        <f>IF($CB104&gt;=20,INDEX($AK:$AK,$CA104+20),"")</f>
      </c>
      <c r="BG104">
        <f>IF($CB104&gt;=21,INDEX($AK:$AK,$CA104+21),"")</f>
      </c>
      <c r="BH104">
        <f>IF($CB104&gt;=22,INDEX($AK:$AK,$CA104+22),"")</f>
      </c>
      <c r="BI104">
        <f>IF($CB104&gt;=23,INDEX($AK:$AK,$CA104+23),"")</f>
      </c>
      <c r="BJ104">
        <f>IF($CB104&gt;=24,INDEX($AK:$AK,$CA104+24),"")</f>
      </c>
      <c r="BK104">
        <f>IF($CB104&gt;=25,INDEX($AK:$AK,$CA104+25),"")</f>
      </c>
      <c r="BL104">
        <f>IF($CB104&gt;=26,INDEX($AK:$AK,$CA104+26),"")</f>
      </c>
      <c r="BM104">
        <f>IF($CB104&gt;=27,INDEX($AK:$AK,$CA104+27),"")</f>
      </c>
      <c r="BN104">
        <f>IF($CB104&gt;=28,INDEX($AK:$AK,$CA104+28),"")</f>
      </c>
      <c r="BO104">
        <f>IF($CB104&gt;=29,INDEX($AK:$AK,$CA104+29),"")</f>
      </c>
      <c r="BP104">
        <f>IF($CB104&gt;=30,INDEX($AK:$AK,$CA104+30),"")</f>
      </c>
      <c r="BQ104">
        <f>IF($CB104&gt;=31,INDEX($AK:$AK,$CA104+31),"")</f>
      </c>
      <c r="BR104">
        <f>IF($CB104&gt;=32,INDEX($AK:$AK,$CA104+32),"")</f>
      </c>
      <c r="BS104">
        <f>IF($CB104&gt;=33,INDEX($AK:$AK,$CA104+33),"")</f>
      </c>
      <c r="BT104">
        <f>IF($CB104&gt;=34,INDEX($AK:$AK,$CA104+34),"")</f>
      </c>
      <c r="BU104">
        <f>IF($CB104&gt;=35,INDEX($AK:$AK,$CA104+35),"")</f>
      </c>
      <c r="BV104">
        <f>IF($CB104&gt;=36,INDEX($AK:$AK,$CA104+36),"")</f>
      </c>
      <c r="BW104">
        <f>IF($CB104&gt;=37,INDEX($AK:$AK,$CA104+37),"")</f>
      </c>
      <c r="BX104">
        <f>IF($CB104&gt;=38,INDEX($AK:$AK,$CA104+38),"")</f>
      </c>
      <c r="BY104">
        <f>IF($CB104&gt;=39,INDEX($AK:$AK,$CA104+39),"")</f>
      </c>
      <c r="BZ104">
        <f>IF($CB104&gt;=40,INDEX($AK:$AK,$CA104+40),"")</f>
      </c>
      <c r="CA104">
        <f>IFERROR(MATCH($AJ104,$AK$2:$AK$134,0)+1,0)</f>
      </c>
      <c r="CB104">
        <f>IFERROR(INDEX($AL$2:$AL$134,MATCH($AJ104,$AK$2:$AK$134,0)),0)</f>
      </c>
      <c r="CC104">
        <f>IFERROR(LEFT($F104,FIND(" - ",$F104)-1),$F104)</f>
      </c>
      <c r="CD104" t="s">
        <v>218</v>
      </c>
      <c r="CF104">
        <f>IF($DA104&gt;=1,INDEX($CD:$CD,$CZ104+1),"")</f>
      </c>
      <c r="CG104">
        <f>IF($DA104&gt;=2,INDEX($CD:$CD,$CZ104+2),"")</f>
      </c>
      <c r="CH104">
        <f>IF($DA104&gt;=3,INDEX($CD:$CD,$CZ104+3),"")</f>
      </c>
      <c r="CI104">
        <f>IF($DA104&gt;=4,INDEX($CD:$CD,$CZ104+4),"")</f>
      </c>
      <c r="CJ104">
        <f>IF($DA104&gt;=5,INDEX($CD:$CD,$CZ104+5),"")</f>
      </c>
      <c r="CK104">
        <f>IF($DA104&gt;=6,INDEX($CD:$CD,$CZ104+6),"")</f>
      </c>
      <c r="CL104">
        <f>IF($DA104&gt;=7,INDEX($CD:$CD,$CZ104+7),"")</f>
      </c>
      <c r="CM104">
        <f>IF($DA104&gt;=8,INDEX($CD:$CD,$CZ104+8),"")</f>
      </c>
      <c r="CN104">
        <f>IF($DA104&gt;=9,INDEX($CD:$CD,$CZ104+9),"")</f>
      </c>
      <c r="CO104">
        <f>IF($DA104&gt;=10,INDEX($CD:$CD,$CZ104+10),"")</f>
      </c>
      <c r="CP104">
        <f>IF($DA104&gt;=11,INDEX($CD:$CD,$CZ104+11),"")</f>
      </c>
      <c r="CQ104">
        <f>IF($DA104&gt;=12,INDEX($CD:$CD,$CZ104+12),"")</f>
      </c>
      <c r="CR104">
        <f>IF($DA104&gt;=13,INDEX($CD:$CD,$CZ104+13),"")</f>
      </c>
      <c r="CS104">
        <f>IF($DA104&gt;=14,INDEX($CD:$CD,$CZ104+14),"")</f>
      </c>
      <c r="CT104">
        <f>IF($DA104&gt;=15,INDEX($CD:$CD,$CZ104+15),"")</f>
      </c>
      <c r="CU104">
        <f>IF($DA104&gt;=16,INDEX($CD:$CD,$CZ104+16),"")</f>
      </c>
      <c r="CV104">
        <f>IF($DA104&gt;=17,INDEX($CD:$CD,$CZ104+17),"")</f>
      </c>
      <c r="CW104">
        <f>IF($DA104&gt;=18,INDEX($CD:$CD,$CZ104+18),"")</f>
      </c>
      <c r="CX104">
        <f>IF($DA104&gt;=19,INDEX($CD:$CD,$CZ104+19),"")</f>
      </c>
      <c r="CY104">
        <f>IF($DA104&gt;=20,INDEX($CD:$CD,$CZ104+20),"")</f>
      </c>
      <c r="CZ104">
        <f>IFERROR(MATCH($CC104,$CD$2:$CD$263,0)+1,0)</f>
      </c>
      <c r="DA104">
        <f>IFERROR(INDEX($CE$2:$CE$263,MATCH($CC104,$CD$2:$CD$263,0)),0)</f>
      </c>
      <c r="DB104">
        <f>IFERROR(INDEX($AI:$AI,MATCH($H104,$AH:$AH,0))&amp;"","")</f>
      </c>
      <c r="DC104" t="s">
        <v>249</v>
      </c>
      <c r="DE104">
        <v>1</v>
      </c>
      <c r="DF104">
        <f>IF($GI104&gt;=1,INDEX($DC:$DC,$GH104+1),"")</f>
      </c>
      <c r="DG104">
        <f>IF($GI104&gt;=2,INDEX($DC:$DC,$GH104+2),"")</f>
      </c>
      <c r="DH104">
        <f>IF($GI104&gt;=3,INDEX($DC:$DC,$GH104+3),"")</f>
      </c>
      <c r="DI104">
        <f>IF($GI104&gt;=4,INDEX($DC:$DC,$GH104+4),"")</f>
      </c>
      <c r="DJ104">
        <f>IF($GI104&gt;=5,INDEX($DC:$DC,$GH104+5),"")</f>
      </c>
      <c r="DK104">
        <f>IF($GI104&gt;=6,INDEX($DC:$DC,$GH104+6),"")</f>
      </c>
      <c r="DL104">
        <f>IF($GI104&gt;=7,INDEX($DC:$DC,$GH104+7),"")</f>
      </c>
      <c r="DM104">
        <f>IF($GI104&gt;=8,INDEX($DC:$DC,$GH104+8),"")</f>
      </c>
      <c r="DN104">
        <f>IF($GI104&gt;=9,INDEX($DC:$DC,$GH104+9),"")</f>
      </c>
      <c r="DO104">
        <f>IF($GI104&gt;=10,INDEX($DC:$DC,$GH104+10),"")</f>
      </c>
      <c r="DP104">
        <f>IF($GI104&gt;=11,INDEX($DC:$DC,$GH104+11),"")</f>
      </c>
      <c r="DQ104">
        <f>IF($GI104&gt;=12,INDEX($DC:$DC,$GH104+12),"")</f>
      </c>
      <c r="DR104">
        <f>IF($GI104&gt;=13,INDEX($DC:$DC,$GH104+13),"")</f>
      </c>
      <c r="DS104">
        <f>IF($GI104&gt;=14,INDEX($DC:$DC,$GH104+14),"")</f>
      </c>
      <c r="DT104">
        <f>IF($GI104&gt;=15,INDEX($DC:$DC,$GH104+15),"")</f>
      </c>
      <c r="DU104">
        <f>IF($GI104&gt;=16,INDEX($DC:$DC,$GH104+16),"")</f>
      </c>
      <c r="DV104">
        <f>IF($GI104&gt;=17,INDEX($DC:$DC,$GH104+17),"")</f>
      </c>
      <c r="DW104">
        <f>IF($GI104&gt;=18,INDEX($DC:$DC,$GH104+18),"")</f>
      </c>
      <c r="DX104">
        <f>IF($GI104&gt;=19,INDEX($DC:$DC,$GH104+19),"")</f>
      </c>
      <c r="DY104">
        <f>IF($GI104&gt;=20,INDEX($DC:$DC,$GH104+20),"")</f>
      </c>
      <c r="DZ104">
        <f>IF($GI104&gt;=21,INDEX($DC:$DC,$GH104+21),"")</f>
      </c>
      <c r="EA104">
        <f>IF($GI104&gt;=22,INDEX($DC:$DC,$GH104+22),"")</f>
      </c>
      <c r="EB104">
        <f>IF($GI104&gt;=23,INDEX($DC:$DC,$GH104+23),"")</f>
      </c>
      <c r="EC104">
        <f>IF($GI104&gt;=24,INDEX($DC:$DC,$GH104+24),"")</f>
      </c>
      <c r="ED104">
        <f>IF($GI104&gt;=25,INDEX($DC:$DC,$GH104+25),"")</f>
      </c>
      <c r="EE104">
        <f>IF($GI104&gt;=26,INDEX($DC:$DC,$GH104+26),"")</f>
      </c>
      <c r="EF104">
        <f>IF($GI104&gt;=27,INDEX($DC:$DC,$GH104+27),"")</f>
      </c>
      <c r="EG104">
        <f>IF($GI104&gt;=28,INDEX($DC:$DC,$GH104+28),"")</f>
      </c>
      <c r="EH104">
        <f>IF($GI104&gt;=29,INDEX($DC:$DC,$GH104+29),"")</f>
      </c>
      <c r="EI104">
        <f>IF($GI104&gt;=30,INDEX($DC:$DC,$GH104+30),"")</f>
      </c>
      <c r="EJ104">
        <f>IF($GI104&gt;=31,INDEX($DC:$DC,$GH104+31),"")</f>
      </c>
      <c r="EK104">
        <f>IF($GI104&gt;=32,INDEX($DC:$DC,$GH104+32),"")</f>
      </c>
      <c r="EL104">
        <f>IF($GI104&gt;=33,INDEX($DC:$DC,$GH104+33),"")</f>
      </c>
      <c r="EM104">
        <f>IF($GI104&gt;=34,INDEX($DC:$DC,$GH104+34),"")</f>
      </c>
      <c r="EN104">
        <f>IF($GI104&gt;=35,INDEX($DC:$DC,$GH104+35),"")</f>
      </c>
      <c r="EO104">
        <f>IF($GI104&gt;=36,INDEX($DC:$DC,$GH104+36),"")</f>
      </c>
      <c r="EP104">
        <f>IF($GI104&gt;=37,INDEX($DC:$DC,$GH104+37),"")</f>
      </c>
      <c r="EQ104">
        <f>IF($GI104&gt;=38,INDEX($DC:$DC,$GH104+38),"")</f>
      </c>
      <c r="ER104">
        <f>IF($GI104&gt;=39,INDEX($DC:$DC,$GH104+39),"")</f>
      </c>
      <c r="ES104">
        <f>IF($GI104&gt;=40,INDEX($DC:$DC,$GH104+40),"")</f>
      </c>
      <c r="ET104">
        <f>IF($GI104&gt;=1,INDEX($DD:$DD,$GH104+1),"")</f>
      </c>
      <c r="EU104">
        <f>IF($GI104&gt;=2,INDEX($DD:$DD,$GH104+2),"")</f>
      </c>
      <c r="EV104">
        <f>IF($GI104&gt;=3,INDEX($DD:$DD,$GH104+3),"")</f>
      </c>
      <c r="EW104">
        <f>IF($GI104&gt;=4,INDEX($DD:$DD,$GH104+4),"")</f>
      </c>
      <c r="EX104">
        <f>IF($GI104&gt;=5,INDEX($DD:$DD,$GH104+5),"")</f>
      </c>
      <c r="EY104">
        <f>IF($GI104&gt;=6,INDEX($DD:$DD,$GH104+6),"")</f>
      </c>
      <c r="EZ104">
        <f>IF($GI104&gt;=7,INDEX($DD:$DD,$GH104+7),"")</f>
      </c>
      <c r="FA104">
        <f>IF($GI104&gt;=8,INDEX($DD:$DD,$GH104+8),"")</f>
      </c>
      <c r="FB104">
        <f>IF($GI104&gt;=9,INDEX($DD:$DD,$GH104+9),"")</f>
      </c>
      <c r="FC104">
        <f>IF($GI104&gt;=10,INDEX($DD:$DD,$GH104+10),"")</f>
      </c>
      <c r="FD104">
        <f>IF($GI104&gt;=11,INDEX($DD:$DD,$GH104+11),"")</f>
      </c>
      <c r="FE104">
        <f>IF($GI104&gt;=12,INDEX($DD:$DD,$GH104+12),"")</f>
      </c>
      <c r="FF104">
        <f>IF($GI104&gt;=13,INDEX($DD:$DD,$GH104+13),"")</f>
      </c>
      <c r="FG104">
        <f>IF($GI104&gt;=14,INDEX($DD:$DD,$GH104+14),"")</f>
      </c>
      <c r="FH104">
        <f>IF($GI104&gt;=15,INDEX($DD:$DD,$GH104+15),"")</f>
      </c>
      <c r="FI104">
        <f>IF($GI104&gt;=16,INDEX($DD:$DD,$GH104+16),"")</f>
      </c>
      <c r="FJ104">
        <f>IF($GI104&gt;=17,INDEX($DD:$DD,$GH104+17),"")</f>
      </c>
      <c r="FK104">
        <f>IF($GI104&gt;=18,INDEX($DD:$DD,$GH104+18),"")</f>
      </c>
      <c r="FL104">
        <f>IF($GI104&gt;=19,INDEX($DD:$DD,$GH104+19),"")</f>
      </c>
      <c r="FM104">
        <f>IF($GI104&gt;=20,INDEX($DD:$DD,$GH104+20),"")</f>
      </c>
      <c r="FN104">
        <f>IF($GI104&gt;=21,INDEX($DD:$DD,$GH104+21),"")</f>
      </c>
      <c r="FO104">
        <f>IF($GI104&gt;=22,INDEX($DD:$DD,$GH104+22),"")</f>
      </c>
      <c r="FP104">
        <f>IF($GI104&gt;=23,INDEX($DD:$DD,$GH104+23),"")</f>
      </c>
      <c r="FQ104">
        <f>IF($GI104&gt;=24,INDEX($DD:$DD,$GH104+24),"")</f>
      </c>
      <c r="FR104">
        <f>IF($GI104&gt;=25,INDEX($DD:$DD,$GH104+25),"")</f>
      </c>
      <c r="FS104">
        <f>IF($GI104&gt;=26,INDEX($DD:$DD,$GH104+26),"")</f>
      </c>
      <c r="FT104">
        <f>IF($GI104&gt;=27,INDEX($DD:$DD,$GH104+27),"")</f>
      </c>
      <c r="FU104">
        <f>IF($GI104&gt;=28,INDEX($DD:$DD,$GH104+28),"")</f>
      </c>
      <c r="FV104">
        <f>IF($GI104&gt;=29,INDEX($DD:$DD,$GH104+29),"")</f>
      </c>
      <c r="FW104">
        <f>IF($GI104&gt;=30,INDEX($DD:$DD,$GH104+30),"")</f>
      </c>
      <c r="FX104">
        <f>IF($GI104&gt;=31,INDEX($DD:$DD,$GH104+31),"")</f>
      </c>
      <c r="FY104">
        <f>IF($GI104&gt;=32,INDEX($DD:$DD,$GH104+32),"")</f>
      </c>
      <c r="FZ104">
        <f>IF($GI104&gt;=33,INDEX($DD:$DD,$GH104+33),"")</f>
      </c>
      <c r="GA104">
        <f>IF($GI104&gt;=34,INDEX($DD:$DD,$GH104+34),"")</f>
      </c>
      <c r="GB104">
        <f>IF($GI104&gt;=35,INDEX($DD:$DD,$GH104+35),"")</f>
      </c>
      <c r="GC104">
        <f>IF($GI104&gt;=36,INDEX($DD:$DD,$GH104+36),"")</f>
      </c>
      <c r="GD104">
        <f>IF($GI104&gt;=37,INDEX($DD:$DD,$GH104+37),"")</f>
      </c>
      <c r="GE104">
        <f>IF($GI104&gt;=38,INDEX($DD:$DD,$GH104+38),"")</f>
      </c>
      <c r="GF104">
        <f>IF($GI104&gt;=39,INDEX($DD:$DD,$GH104+39),"")</f>
      </c>
      <c r="GG104">
        <f>IF($GI104&gt;=40,INDEX($DD:$DD,$GH104+40),"")</f>
      </c>
      <c r="GH104">
        <f>IFERROR(MATCH($DB104,$DC$2:$DC$148,0)+1,0)</f>
      </c>
      <c r="GI104">
        <f>IFERROR(INDEX($DE$2:$DE$148,MATCH($DB104,$DC$2:$DC$148,0)),0)</f>
      </c>
      <c r="GJ104">
        <f>IFERROR(MATCH($S104,$DF$104:$ES$104,0),0)</f>
      </c>
      <c r="GK104">
        <f>IF($GJ104&gt;0,INDEX($ET$104:$GG$104,$GJ104),"")</f>
      </c>
      <c r="GL104" t="s">
        <v>496</v>
      </c>
      <c r="GN104">
        <f>IF($IW104&gt;=1,INDEX($GL:$GL,$IV104+1),"")</f>
      </c>
      <c r="GO104">
        <f>IF($IW104&gt;=2,INDEX($GL:$GL,$IV104+2),"")</f>
      </c>
      <c r="GP104">
        <f>IF($IW104&gt;=3,INDEX($GL:$GL,$IV104+3),"")</f>
      </c>
      <c r="GQ104">
        <f>IF($IW104&gt;=4,INDEX($GL:$GL,$IV104+4),"")</f>
      </c>
      <c r="GR104">
        <f>IF($IW104&gt;=5,INDEX($GL:$GL,$IV104+5),"")</f>
      </c>
      <c r="GS104">
        <f>IF($IW104&gt;=6,INDEX($GL:$GL,$IV104+6),"")</f>
      </c>
      <c r="GT104">
        <f>IF($IW104&gt;=7,INDEX($GL:$GL,$IV104+7),"")</f>
      </c>
      <c r="GU104">
        <f>IF($IW104&gt;=8,INDEX($GL:$GL,$IV104+8),"")</f>
      </c>
      <c r="GV104">
        <f>IF($IW104&gt;=9,INDEX($GL:$GL,$IV104+9),"")</f>
      </c>
      <c r="GW104">
        <f>IF($IW104&gt;=10,INDEX($GL:$GL,$IV104+10),"")</f>
      </c>
      <c r="GX104">
        <f>IF($IW104&gt;=11,INDEX($GL:$GL,$IV104+11),"")</f>
      </c>
      <c r="GY104">
        <f>IF($IW104&gt;=12,INDEX($GL:$GL,$IV104+12),"")</f>
      </c>
      <c r="GZ104">
        <f>IF($IW104&gt;=13,INDEX($GL:$GL,$IV104+13),"")</f>
      </c>
      <c r="HA104">
        <f>IF($IW104&gt;=14,INDEX($GL:$GL,$IV104+14),"")</f>
      </c>
      <c r="HB104">
        <f>IF($IW104&gt;=15,INDEX($GL:$GL,$IV104+15),"")</f>
      </c>
      <c r="HC104">
        <f>IF($IW104&gt;=16,INDEX($GL:$GL,$IV104+16),"")</f>
      </c>
      <c r="HD104">
        <f>IF($IW104&gt;=17,INDEX($GL:$GL,$IV104+17),"")</f>
      </c>
      <c r="HE104">
        <f>IF($IW104&gt;=18,INDEX($GL:$GL,$IV104+18),"")</f>
      </c>
      <c r="HF104">
        <f>IF($IW104&gt;=19,INDEX($GL:$GL,$IV104+19),"")</f>
      </c>
      <c r="HG104">
        <f>IF($IW104&gt;=20,INDEX($GL:$GL,$IV104+20),"")</f>
      </c>
      <c r="HH104">
        <f>IF($IW104&gt;=21,INDEX($GL:$GL,$IV104+21),"")</f>
      </c>
      <c r="HI104">
        <f>IF($IW104&gt;=22,INDEX($GL:$GL,$IV104+22),"")</f>
      </c>
      <c r="HJ104">
        <f>IF($IW104&gt;=23,INDEX($GL:$GL,$IV104+23),"")</f>
      </c>
      <c r="HK104">
        <f>IF($IW104&gt;=24,INDEX($GL:$GL,$IV104+24),"")</f>
      </c>
      <c r="HL104">
        <f>IF($IW104&gt;=25,INDEX($GL:$GL,$IV104+25),"")</f>
      </c>
      <c r="HM104">
        <f>IF($IW104&gt;=26,INDEX($GL:$GL,$IV104+26),"")</f>
      </c>
      <c r="HN104">
        <f>IF($IW104&gt;=27,INDEX($GL:$GL,$IV104+27),"")</f>
      </c>
      <c r="HO104">
        <f>IF($IW104&gt;=28,INDEX($GL:$GL,$IV104+28),"")</f>
      </c>
      <c r="HP104">
        <f>IF($IW104&gt;=29,INDEX($GL:$GL,$IV104+29),"")</f>
      </c>
      <c r="HQ104">
        <f>IF($IW104&gt;=30,INDEX($GL:$GL,$IV104+30),"")</f>
      </c>
      <c r="HR104">
        <f>IF($IW104&gt;=31,INDEX($GL:$GL,$IV104+31),"")</f>
      </c>
      <c r="HS104">
        <f>IF($IW104&gt;=32,INDEX($GL:$GL,$IV104+32),"")</f>
      </c>
      <c r="HT104">
        <f>IF($IW104&gt;=33,INDEX($GL:$GL,$IV104+33),"")</f>
      </c>
      <c r="HU104">
        <f>IF($IW104&gt;=34,INDEX($GL:$GL,$IV104+34),"")</f>
      </c>
      <c r="HV104">
        <f>IF($IW104&gt;=35,INDEX($GL:$GL,$IV104+35),"")</f>
      </c>
      <c r="HW104">
        <f>IF($IW104&gt;=36,INDEX($GL:$GL,$IV104+36),"")</f>
      </c>
      <c r="HX104">
        <f>IF($IW104&gt;=37,INDEX($GL:$GL,$IV104+37),"")</f>
      </c>
      <c r="HY104">
        <f>IF($IW104&gt;=38,INDEX($GL:$GL,$IV104+38),"")</f>
      </c>
      <c r="HZ104">
        <f>IF($IW104&gt;=39,INDEX($GL:$GL,$IV104+39),"")</f>
      </c>
      <c r="IA104">
        <f>IF($IW104&gt;=40,INDEX($GL:$GL,$IV104+40),"")</f>
      </c>
      <c r="IB104">
        <f>IF($IW104&gt;=41,INDEX($GL:$GL,$IV104+41),"")</f>
      </c>
      <c r="IC104">
        <f>IF($IW104&gt;=42,INDEX($GL:$GL,$IV104+42),"")</f>
      </c>
      <c r="ID104">
        <f>IF($IW104&gt;=43,INDEX($GL:$GL,$IV104+43),"")</f>
      </c>
      <c r="IE104">
        <f>IF($IW104&gt;=44,INDEX($GL:$GL,$IV104+44),"")</f>
      </c>
      <c r="IF104">
        <f>IF($IW104&gt;=45,INDEX($GL:$GL,$IV104+45),"")</f>
      </c>
      <c r="IG104">
        <f>IF($IW104&gt;=46,INDEX($GL:$GL,$IV104+46),"")</f>
      </c>
      <c r="IH104">
        <f>IF($IW104&gt;=47,INDEX($GL:$GL,$IV104+47),"")</f>
      </c>
      <c r="II104">
        <f>IF($IW104&gt;=48,INDEX($GL:$GL,$IV104+48),"")</f>
      </c>
      <c r="IJ104">
        <f>IF($IW104&gt;=49,INDEX($GL:$GL,$IV104+49),"")</f>
      </c>
      <c r="IK104">
        <f>IF($IW104&gt;=50,INDEX($GL:$GL,$IV104+50),"")</f>
      </c>
      <c r="IL104">
        <f>IF($IW104&gt;=51,INDEX($GL:$GL,$IV104+51),"")</f>
      </c>
      <c r="IM104">
        <f>IF($IW104&gt;=52,INDEX($GL:$GL,$IV104+52),"")</f>
      </c>
      <c r="IN104">
        <f>IF($IW104&gt;=53,INDEX($GL:$GL,$IV104+53),"")</f>
      </c>
      <c r="IO104">
        <f>IF($IW104&gt;=54,INDEX($GL:$GL,$IV104+54),"")</f>
      </c>
      <c r="IP104">
        <f>IF($IW104&gt;=55,INDEX($GL:$GL,$IV104+55),"")</f>
      </c>
      <c r="IQ104">
        <f>IF($IW104&gt;=56,INDEX($GL:$GL,$IV104+56),"")</f>
      </c>
      <c r="IR104">
        <f>IF($IW104&gt;=57,INDEX($GL:$GL,$IV104+57),"")</f>
      </c>
      <c r="IS104">
        <f>IF($IW104&gt;=58,INDEX($GL:$GL,$IV104+58),"")</f>
      </c>
      <c r="IT104">
        <f>IF($IW104&gt;=59,INDEX($GL:$GL,$IV104+59),"")</f>
      </c>
      <c r="IU104">
        <f>IF($IW104&gt;=60,INDEX($GL:$GL,$IV104+60),"")</f>
      </c>
      <c r="IV104">
        <f>IFERROR(MATCH($GK104,$GL$2:$GL$324,0)+1,0)</f>
      </c>
      <c r="IW104">
        <f>IFERROR(INDEX($GM$2:$GM$324,MATCH($GK104,$GL$2:$GL$324,0)),0)</f>
      </c>
      <c r="IX104" t="s">
        <v>34</v>
      </c>
      <c r="IY104" t="s">
        <v>34</v>
      </c>
    </row>
    <row r="105" spans="1:259" x14ac:dyDescent="0.25">
      <c r="K105">
        <f>IF(OR($N105="",$J105=""),"",IFERROR($N105/$J105,0))</f>
      </c>
      <c r="L105">
        <f>IF($N105="","",
SUM($M105,$O105,$T105,$P105,$R105)*
(1-IF($U105="",0,VALUE($U105)/100)))</f>
      </c>
      <c r="M105">
        <f>IF($N105="","",$N105)</f>
      </c>
      <c r="O105">
        <f>IF($N105="","",
IF($H105="","",
IF(ISNUMBER(SEARCH("exempt",LOWER($H105))),0,
$N105*(VALUE(SUBSTITUTE($H105,"%",""))/100))))</f>
      </c>
      <c r="V105">
        <f>IFERROR(IF(FIND(" - ",$E105)&gt;0,MID($E105,FIND(" - ",$E105)+3,LEN($E105)),""),"")</f>
      </c>
      <c r="AE105" t="s">
        <v>497</v>
      </c>
      <c r="AJ105">
        <f>IFERROR(LEFT($E105,FIND(" - ",$E105)-1),$E105)</f>
      </c>
      <c r="AK105" t="s">
        <v>369</v>
      </c>
      <c r="AM105">
        <f>IF($CB105&gt;=1,INDEX($AK:$AK,$CA105+1),"")</f>
      </c>
      <c r="AN105">
        <f>IF($CB105&gt;=2,INDEX($AK:$AK,$CA105+2),"")</f>
      </c>
      <c r="AO105">
        <f>IF($CB105&gt;=3,INDEX($AK:$AK,$CA105+3),"")</f>
      </c>
      <c r="AP105">
        <f>IF($CB105&gt;=4,INDEX($AK:$AK,$CA105+4),"")</f>
      </c>
      <c r="AQ105">
        <f>IF($CB105&gt;=5,INDEX($AK:$AK,$CA105+5),"")</f>
      </c>
      <c r="AR105">
        <f>IF($CB105&gt;=6,INDEX($AK:$AK,$CA105+6),"")</f>
      </c>
      <c r="AS105">
        <f>IF($CB105&gt;=7,INDEX($AK:$AK,$CA105+7),"")</f>
      </c>
      <c r="AT105">
        <f>IF($CB105&gt;=8,INDEX($AK:$AK,$CA105+8),"")</f>
      </c>
      <c r="AU105">
        <f>IF($CB105&gt;=9,INDEX($AK:$AK,$CA105+9),"")</f>
      </c>
      <c r="AV105">
        <f>IF($CB105&gt;=10,INDEX($AK:$AK,$CA105+10),"")</f>
      </c>
      <c r="AW105">
        <f>IF($CB105&gt;=11,INDEX($AK:$AK,$CA105+11),"")</f>
      </c>
      <c r="AX105">
        <f>IF($CB105&gt;=12,INDEX($AK:$AK,$CA105+12),"")</f>
      </c>
      <c r="AY105">
        <f>IF($CB105&gt;=13,INDEX($AK:$AK,$CA105+13),"")</f>
      </c>
      <c r="AZ105">
        <f>IF($CB105&gt;=14,INDEX($AK:$AK,$CA105+14),"")</f>
      </c>
      <c r="BA105">
        <f>IF($CB105&gt;=15,INDEX($AK:$AK,$CA105+15),"")</f>
      </c>
      <c r="BB105">
        <f>IF($CB105&gt;=16,INDEX($AK:$AK,$CA105+16),"")</f>
      </c>
      <c r="BC105">
        <f>IF($CB105&gt;=17,INDEX($AK:$AK,$CA105+17),"")</f>
      </c>
      <c r="BD105">
        <f>IF($CB105&gt;=18,INDEX($AK:$AK,$CA105+18),"")</f>
      </c>
      <c r="BE105">
        <f>IF($CB105&gt;=19,INDEX($AK:$AK,$CA105+19),"")</f>
      </c>
      <c r="BF105">
        <f>IF($CB105&gt;=20,INDEX($AK:$AK,$CA105+20),"")</f>
      </c>
      <c r="BG105">
        <f>IF($CB105&gt;=21,INDEX($AK:$AK,$CA105+21),"")</f>
      </c>
      <c r="BH105">
        <f>IF($CB105&gt;=22,INDEX($AK:$AK,$CA105+22),"")</f>
      </c>
      <c r="BI105">
        <f>IF($CB105&gt;=23,INDEX($AK:$AK,$CA105+23),"")</f>
      </c>
      <c r="BJ105">
        <f>IF($CB105&gt;=24,INDEX($AK:$AK,$CA105+24),"")</f>
      </c>
      <c r="BK105">
        <f>IF($CB105&gt;=25,INDEX($AK:$AK,$CA105+25),"")</f>
      </c>
      <c r="BL105">
        <f>IF($CB105&gt;=26,INDEX($AK:$AK,$CA105+26),"")</f>
      </c>
      <c r="BM105">
        <f>IF($CB105&gt;=27,INDEX($AK:$AK,$CA105+27),"")</f>
      </c>
      <c r="BN105">
        <f>IF($CB105&gt;=28,INDEX($AK:$AK,$CA105+28),"")</f>
      </c>
      <c r="BO105">
        <f>IF($CB105&gt;=29,INDEX($AK:$AK,$CA105+29),"")</f>
      </c>
      <c r="BP105">
        <f>IF($CB105&gt;=30,INDEX($AK:$AK,$CA105+30),"")</f>
      </c>
      <c r="BQ105">
        <f>IF($CB105&gt;=31,INDEX($AK:$AK,$CA105+31),"")</f>
      </c>
      <c r="BR105">
        <f>IF($CB105&gt;=32,INDEX($AK:$AK,$CA105+32),"")</f>
      </c>
      <c r="BS105">
        <f>IF($CB105&gt;=33,INDEX($AK:$AK,$CA105+33),"")</f>
      </c>
      <c r="BT105">
        <f>IF($CB105&gt;=34,INDEX($AK:$AK,$CA105+34),"")</f>
      </c>
      <c r="BU105">
        <f>IF($CB105&gt;=35,INDEX($AK:$AK,$CA105+35),"")</f>
      </c>
      <c r="BV105">
        <f>IF($CB105&gt;=36,INDEX($AK:$AK,$CA105+36),"")</f>
      </c>
      <c r="BW105">
        <f>IF($CB105&gt;=37,INDEX($AK:$AK,$CA105+37),"")</f>
      </c>
      <c r="BX105">
        <f>IF($CB105&gt;=38,INDEX($AK:$AK,$CA105+38),"")</f>
      </c>
      <c r="BY105">
        <f>IF($CB105&gt;=39,INDEX($AK:$AK,$CA105+39),"")</f>
      </c>
      <c r="BZ105">
        <f>IF($CB105&gt;=40,INDEX($AK:$AK,$CA105+40),"")</f>
      </c>
      <c r="CA105">
        <f>IFERROR(MATCH($AJ105,$AK$2:$AK$134,0)+1,0)</f>
      </c>
      <c r="CB105">
        <f>IFERROR(INDEX($AL$2:$AL$134,MATCH($AJ105,$AK$2:$AK$134,0)),0)</f>
      </c>
      <c r="CC105">
        <f>IFERROR(LEFT($F105,FIND(" - ",$F105)-1),$F105)</f>
      </c>
      <c r="CD105" t="s">
        <v>498</v>
      </c>
      <c r="CE105">
        <v>1</v>
      </c>
      <c r="CF105">
        <f>IF($DA105&gt;=1,INDEX($CD:$CD,$CZ105+1),"")</f>
      </c>
      <c r="CG105">
        <f>IF($DA105&gt;=2,INDEX($CD:$CD,$CZ105+2),"")</f>
      </c>
      <c r="CH105">
        <f>IF($DA105&gt;=3,INDEX($CD:$CD,$CZ105+3),"")</f>
      </c>
      <c r="CI105">
        <f>IF($DA105&gt;=4,INDEX($CD:$CD,$CZ105+4),"")</f>
      </c>
      <c r="CJ105">
        <f>IF($DA105&gt;=5,INDEX($CD:$CD,$CZ105+5),"")</f>
      </c>
      <c r="CK105">
        <f>IF($DA105&gt;=6,INDEX($CD:$CD,$CZ105+6),"")</f>
      </c>
      <c r="CL105">
        <f>IF($DA105&gt;=7,INDEX($CD:$CD,$CZ105+7),"")</f>
      </c>
      <c r="CM105">
        <f>IF($DA105&gt;=8,INDEX($CD:$CD,$CZ105+8),"")</f>
      </c>
      <c r="CN105">
        <f>IF($DA105&gt;=9,INDEX($CD:$CD,$CZ105+9),"")</f>
      </c>
      <c r="CO105">
        <f>IF($DA105&gt;=10,INDEX($CD:$CD,$CZ105+10),"")</f>
      </c>
      <c r="CP105">
        <f>IF($DA105&gt;=11,INDEX($CD:$CD,$CZ105+11),"")</f>
      </c>
      <c r="CQ105">
        <f>IF($DA105&gt;=12,INDEX($CD:$CD,$CZ105+12),"")</f>
      </c>
      <c r="CR105">
        <f>IF($DA105&gt;=13,INDEX($CD:$CD,$CZ105+13),"")</f>
      </c>
      <c r="CS105">
        <f>IF($DA105&gt;=14,INDEX($CD:$CD,$CZ105+14),"")</f>
      </c>
      <c r="CT105">
        <f>IF($DA105&gt;=15,INDEX($CD:$CD,$CZ105+15),"")</f>
      </c>
      <c r="CU105">
        <f>IF($DA105&gt;=16,INDEX($CD:$CD,$CZ105+16),"")</f>
      </c>
      <c r="CV105">
        <f>IF($DA105&gt;=17,INDEX($CD:$CD,$CZ105+17),"")</f>
      </c>
      <c r="CW105">
        <f>IF($DA105&gt;=18,INDEX($CD:$CD,$CZ105+18),"")</f>
      </c>
      <c r="CX105">
        <f>IF($DA105&gt;=19,INDEX($CD:$CD,$CZ105+19),"")</f>
      </c>
      <c r="CY105">
        <f>IF($DA105&gt;=20,INDEX($CD:$CD,$CZ105+20),"")</f>
      </c>
      <c r="CZ105">
        <f>IFERROR(MATCH($CC105,$CD$2:$CD$263,0)+1,0)</f>
      </c>
      <c r="DA105">
        <f>IFERROR(INDEX($CE$2:$CE$263,MATCH($CC105,$CD$2:$CD$263,0)),0)</f>
      </c>
      <c r="DB105">
        <f>IFERROR(INDEX($AI:$AI,MATCH($H105,$AH:$AH,0))&amp;"","")</f>
      </c>
      <c r="DC105" t="s">
        <v>460</v>
      </c>
      <c r="DD105" t="s">
        <v>499</v>
      </c>
      <c r="DF105">
        <f>IF($GI105&gt;=1,INDEX($DC:$DC,$GH105+1),"")</f>
      </c>
      <c r="DG105">
        <f>IF($GI105&gt;=2,INDEX($DC:$DC,$GH105+2),"")</f>
      </c>
      <c r="DH105">
        <f>IF($GI105&gt;=3,INDEX($DC:$DC,$GH105+3),"")</f>
      </c>
      <c r="DI105">
        <f>IF($GI105&gt;=4,INDEX($DC:$DC,$GH105+4),"")</f>
      </c>
      <c r="DJ105">
        <f>IF($GI105&gt;=5,INDEX($DC:$DC,$GH105+5),"")</f>
      </c>
      <c r="DK105">
        <f>IF($GI105&gt;=6,INDEX($DC:$DC,$GH105+6),"")</f>
      </c>
      <c r="DL105">
        <f>IF($GI105&gt;=7,INDEX($DC:$DC,$GH105+7),"")</f>
      </c>
      <c r="DM105">
        <f>IF($GI105&gt;=8,INDEX($DC:$DC,$GH105+8),"")</f>
      </c>
      <c r="DN105">
        <f>IF($GI105&gt;=9,INDEX($DC:$DC,$GH105+9),"")</f>
      </c>
      <c r="DO105">
        <f>IF($GI105&gt;=10,INDEX($DC:$DC,$GH105+10),"")</f>
      </c>
      <c r="DP105">
        <f>IF($GI105&gt;=11,INDEX($DC:$DC,$GH105+11),"")</f>
      </c>
      <c r="DQ105">
        <f>IF($GI105&gt;=12,INDEX($DC:$DC,$GH105+12),"")</f>
      </c>
      <c r="DR105">
        <f>IF($GI105&gt;=13,INDEX($DC:$DC,$GH105+13),"")</f>
      </c>
      <c r="DS105">
        <f>IF($GI105&gt;=14,INDEX($DC:$DC,$GH105+14),"")</f>
      </c>
      <c r="DT105">
        <f>IF($GI105&gt;=15,INDEX($DC:$DC,$GH105+15),"")</f>
      </c>
      <c r="DU105">
        <f>IF($GI105&gt;=16,INDEX($DC:$DC,$GH105+16),"")</f>
      </c>
      <c r="DV105">
        <f>IF($GI105&gt;=17,INDEX($DC:$DC,$GH105+17),"")</f>
      </c>
      <c r="DW105">
        <f>IF($GI105&gt;=18,INDEX($DC:$DC,$GH105+18),"")</f>
      </c>
      <c r="DX105">
        <f>IF($GI105&gt;=19,INDEX($DC:$DC,$GH105+19),"")</f>
      </c>
      <c r="DY105">
        <f>IF($GI105&gt;=20,INDEX($DC:$DC,$GH105+20),"")</f>
      </c>
      <c r="DZ105">
        <f>IF($GI105&gt;=21,INDEX($DC:$DC,$GH105+21),"")</f>
      </c>
      <c r="EA105">
        <f>IF($GI105&gt;=22,INDEX($DC:$DC,$GH105+22),"")</f>
      </c>
      <c r="EB105">
        <f>IF($GI105&gt;=23,INDEX($DC:$DC,$GH105+23),"")</f>
      </c>
      <c r="EC105">
        <f>IF($GI105&gt;=24,INDEX($DC:$DC,$GH105+24),"")</f>
      </c>
      <c r="ED105">
        <f>IF($GI105&gt;=25,INDEX($DC:$DC,$GH105+25),"")</f>
      </c>
      <c r="EE105">
        <f>IF($GI105&gt;=26,INDEX($DC:$DC,$GH105+26),"")</f>
      </c>
      <c r="EF105">
        <f>IF($GI105&gt;=27,INDEX($DC:$DC,$GH105+27),"")</f>
      </c>
      <c r="EG105">
        <f>IF($GI105&gt;=28,INDEX($DC:$DC,$GH105+28),"")</f>
      </c>
      <c r="EH105">
        <f>IF($GI105&gt;=29,INDEX($DC:$DC,$GH105+29),"")</f>
      </c>
      <c r="EI105">
        <f>IF($GI105&gt;=30,INDEX($DC:$DC,$GH105+30),"")</f>
      </c>
      <c r="EJ105">
        <f>IF($GI105&gt;=31,INDEX($DC:$DC,$GH105+31),"")</f>
      </c>
      <c r="EK105">
        <f>IF($GI105&gt;=32,INDEX($DC:$DC,$GH105+32),"")</f>
      </c>
      <c r="EL105">
        <f>IF($GI105&gt;=33,INDEX($DC:$DC,$GH105+33),"")</f>
      </c>
      <c r="EM105">
        <f>IF($GI105&gt;=34,INDEX($DC:$DC,$GH105+34),"")</f>
      </c>
      <c r="EN105">
        <f>IF($GI105&gt;=35,INDEX($DC:$DC,$GH105+35),"")</f>
      </c>
      <c r="EO105">
        <f>IF($GI105&gt;=36,INDEX($DC:$DC,$GH105+36),"")</f>
      </c>
      <c r="EP105">
        <f>IF($GI105&gt;=37,INDEX($DC:$DC,$GH105+37),"")</f>
      </c>
      <c r="EQ105">
        <f>IF($GI105&gt;=38,INDEX($DC:$DC,$GH105+38),"")</f>
      </c>
      <c r="ER105">
        <f>IF($GI105&gt;=39,INDEX($DC:$DC,$GH105+39),"")</f>
      </c>
      <c r="ES105">
        <f>IF($GI105&gt;=40,INDEX($DC:$DC,$GH105+40),"")</f>
      </c>
      <c r="ET105">
        <f>IF($GI105&gt;=1,INDEX($DD:$DD,$GH105+1),"")</f>
      </c>
      <c r="EU105">
        <f>IF($GI105&gt;=2,INDEX($DD:$DD,$GH105+2),"")</f>
      </c>
      <c r="EV105">
        <f>IF($GI105&gt;=3,INDEX($DD:$DD,$GH105+3),"")</f>
      </c>
      <c r="EW105">
        <f>IF($GI105&gt;=4,INDEX($DD:$DD,$GH105+4),"")</f>
      </c>
      <c r="EX105">
        <f>IF($GI105&gt;=5,INDEX($DD:$DD,$GH105+5),"")</f>
      </c>
      <c r="EY105">
        <f>IF($GI105&gt;=6,INDEX($DD:$DD,$GH105+6),"")</f>
      </c>
      <c r="EZ105">
        <f>IF($GI105&gt;=7,INDEX($DD:$DD,$GH105+7),"")</f>
      </c>
      <c r="FA105">
        <f>IF($GI105&gt;=8,INDEX($DD:$DD,$GH105+8),"")</f>
      </c>
      <c r="FB105">
        <f>IF($GI105&gt;=9,INDEX($DD:$DD,$GH105+9),"")</f>
      </c>
      <c r="FC105">
        <f>IF($GI105&gt;=10,INDEX($DD:$DD,$GH105+10),"")</f>
      </c>
      <c r="FD105">
        <f>IF($GI105&gt;=11,INDEX($DD:$DD,$GH105+11),"")</f>
      </c>
      <c r="FE105">
        <f>IF($GI105&gt;=12,INDEX($DD:$DD,$GH105+12),"")</f>
      </c>
      <c r="FF105">
        <f>IF($GI105&gt;=13,INDEX($DD:$DD,$GH105+13),"")</f>
      </c>
      <c r="FG105">
        <f>IF($GI105&gt;=14,INDEX($DD:$DD,$GH105+14),"")</f>
      </c>
      <c r="FH105">
        <f>IF($GI105&gt;=15,INDEX($DD:$DD,$GH105+15),"")</f>
      </c>
      <c r="FI105">
        <f>IF($GI105&gt;=16,INDEX($DD:$DD,$GH105+16),"")</f>
      </c>
      <c r="FJ105">
        <f>IF($GI105&gt;=17,INDEX($DD:$DD,$GH105+17),"")</f>
      </c>
      <c r="FK105">
        <f>IF($GI105&gt;=18,INDEX($DD:$DD,$GH105+18),"")</f>
      </c>
      <c r="FL105">
        <f>IF($GI105&gt;=19,INDEX($DD:$DD,$GH105+19),"")</f>
      </c>
      <c r="FM105">
        <f>IF($GI105&gt;=20,INDEX($DD:$DD,$GH105+20),"")</f>
      </c>
      <c r="FN105">
        <f>IF($GI105&gt;=21,INDEX($DD:$DD,$GH105+21),"")</f>
      </c>
      <c r="FO105">
        <f>IF($GI105&gt;=22,INDEX($DD:$DD,$GH105+22),"")</f>
      </c>
      <c r="FP105">
        <f>IF($GI105&gt;=23,INDEX($DD:$DD,$GH105+23),"")</f>
      </c>
      <c r="FQ105">
        <f>IF($GI105&gt;=24,INDEX($DD:$DD,$GH105+24),"")</f>
      </c>
      <c r="FR105">
        <f>IF($GI105&gt;=25,INDEX($DD:$DD,$GH105+25),"")</f>
      </c>
      <c r="FS105">
        <f>IF($GI105&gt;=26,INDEX($DD:$DD,$GH105+26),"")</f>
      </c>
      <c r="FT105">
        <f>IF($GI105&gt;=27,INDEX($DD:$DD,$GH105+27),"")</f>
      </c>
      <c r="FU105">
        <f>IF($GI105&gt;=28,INDEX($DD:$DD,$GH105+28),"")</f>
      </c>
      <c r="FV105">
        <f>IF($GI105&gt;=29,INDEX($DD:$DD,$GH105+29),"")</f>
      </c>
      <c r="FW105">
        <f>IF($GI105&gt;=30,INDEX($DD:$DD,$GH105+30),"")</f>
      </c>
      <c r="FX105">
        <f>IF($GI105&gt;=31,INDEX($DD:$DD,$GH105+31),"")</f>
      </c>
      <c r="FY105">
        <f>IF($GI105&gt;=32,INDEX($DD:$DD,$GH105+32),"")</f>
      </c>
      <c r="FZ105">
        <f>IF($GI105&gt;=33,INDEX($DD:$DD,$GH105+33),"")</f>
      </c>
      <c r="GA105">
        <f>IF($GI105&gt;=34,INDEX($DD:$DD,$GH105+34),"")</f>
      </c>
      <c r="GB105">
        <f>IF($GI105&gt;=35,INDEX($DD:$DD,$GH105+35),"")</f>
      </c>
      <c r="GC105">
        <f>IF($GI105&gt;=36,INDEX($DD:$DD,$GH105+36),"")</f>
      </c>
      <c r="GD105">
        <f>IF($GI105&gt;=37,INDEX($DD:$DD,$GH105+37),"")</f>
      </c>
      <c r="GE105">
        <f>IF($GI105&gt;=38,INDEX($DD:$DD,$GH105+38),"")</f>
      </c>
      <c r="GF105">
        <f>IF($GI105&gt;=39,INDEX($DD:$DD,$GH105+39),"")</f>
      </c>
      <c r="GG105">
        <f>IF($GI105&gt;=40,INDEX($DD:$DD,$GH105+40),"")</f>
      </c>
      <c r="GH105">
        <f>IFERROR(MATCH($DB105,$DC$2:$DC$148,0)+1,0)</f>
      </c>
      <c r="GI105">
        <f>IFERROR(INDEX($DE$2:$DE$148,MATCH($DB105,$DC$2:$DC$148,0)),0)</f>
      </c>
      <c r="GJ105">
        <f>IFERROR(MATCH($S105,$DF$105:$ES$105,0),0)</f>
      </c>
      <c r="GK105">
        <f>IF($GJ105&gt;0,INDEX($ET$105:$GG$105,$GJ105),"")</f>
      </c>
      <c r="GL105" t="s">
        <v>500</v>
      </c>
      <c r="GN105">
        <f>IF($IW105&gt;=1,INDEX($GL:$GL,$IV105+1),"")</f>
      </c>
      <c r="GO105">
        <f>IF($IW105&gt;=2,INDEX($GL:$GL,$IV105+2),"")</f>
      </c>
      <c r="GP105">
        <f>IF($IW105&gt;=3,INDEX($GL:$GL,$IV105+3),"")</f>
      </c>
      <c r="GQ105">
        <f>IF($IW105&gt;=4,INDEX($GL:$GL,$IV105+4),"")</f>
      </c>
      <c r="GR105">
        <f>IF($IW105&gt;=5,INDEX($GL:$GL,$IV105+5),"")</f>
      </c>
      <c r="GS105">
        <f>IF($IW105&gt;=6,INDEX($GL:$GL,$IV105+6),"")</f>
      </c>
      <c r="GT105">
        <f>IF($IW105&gt;=7,INDEX($GL:$GL,$IV105+7),"")</f>
      </c>
      <c r="GU105">
        <f>IF($IW105&gt;=8,INDEX($GL:$GL,$IV105+8),"")</f>
      </c>
      <c r="GV105">
        <f>IF($IW105&gt;=9,INDEX($GL:$GL,$IV105+9),"")</f>
      </c>
      <c r="GW105">
        <f>IF($IW105&gt;=10,INDEX($GL:$GL,$IV105+10),"")</f>
      </c>
      <c r="GX105">
        <f>IF($IW105&gt;=11,INDEX($GL:$GL,$IV105+11),"")</f>
      </c>
      <c r="GY105">
        <f>IF($IW105&gt;=12,INDEX($GL:$GL,$IV105+12),"")</f>
      </c>
      <c r="GZ105">
        <f>IF($IW105&gt;=13,INDEX($GL:$GL,$IV105+13),"")</f>
      </c>
      <c r="HA105">
        <f>IF($IW105&gt;=14,INDEX($GL:$GL,$IV105+14),"")</f>
      </c>
      <c r="HB105">
        <f>IF($IW105&gt;=15,INDEX($GL:$GL,$IV105+15),"")</f>
      </c>
      <c r="HC105">
        <f>IF($IW105&gt;=16,INDEX($GL:$GL,$IV105+16),"")</f>
      </c>
      <c r="HD105">
        <f>IF($IW105&gt;=17,INDEX($GL:$GL,$IV105+17),"")</f>
      </c>
      <c r="HE105">
        <f>IF($IW105&gt;=18,INDEX($GL:$GL,$IV105+18),"")</f>
      </c>
      <c r="HF105">
        <f>IF($IW105&gt;=19,INDEX($GL:$GL,$IV105+19),"")</f>
      </c>
      <c r="HG105">
        <f>IF($IW105&gt;=20,INDEX($GL:$GL,$IV105+20),"")</f>
      </c>
      <c r="HH105">
        <f>IF($IW105&gt;=21,INDEX($GL:$GL,$IV105+21),"")</f>
      </c>
      <c r="HI105">
        <f>IF($IW105&gt;=22,INDEX($GL:$GL,$IV105+22),"")</f>
      </c>
      <c r="HJ105">
        <f>IF($IW105&gt;=23,INDEX($GL:$GL,$IV105+23),"")</f>
      </c>
      <c r="HK105">
        <f>IF($IW105&gt;=24,INDEX($GL:$GL,$IV105+24),"")</f>
      </c>
      <c r="HL105">
        <f>IF($IW105&gt;=25,INDEX($GL:$GL,$IV105+25),"")</f>
      </c>
      <c r="HM105">
        <f>IF($IW105&gt;=26,INDEX($GL:$GL,$IV105+26),"")</f>
      </c>
      <c r="HN105">
        <f>IF($IW105&gt;=27,INDEX($GL:$GL,$IV105+27),"")</f>
      </c>
      <c r="HO105">
        <f>IF($IW105&gt;=28,INDEX($GL:$GL,$IV105+28),"")</f>
      </c>
      <c r="HP105">
        <f>IF($IW105&gt;=29,INDEX($GL:$GL,$IV105+29),"")</f>
      </c>
      <c r="HQ105">
        <f>IF($IW105&gt;=30,INDEX($GL:$GL,$IV105+30),"")</f>
      </c>
      <c r="HR105">
        <f>IF($IW105&gt;=31,INDEX($GL:$GL,$IV105+31),"")</f>
      </c>
      <c r="HS105">
        <f>IF($IW105&gt;=32,INDEX($GL:$GL,$IV105+32),"")</f>
      </c>
      <c r="HT105">
        <f>IF($IW105&gt;=33,INDEX($GL:$GL,$IV105+33),"")</f>
      </c>
      <c r="HU105">
        <f>IF($IW105&gt;=34,INDEX($GL:$GL,$IV105+34),"")</f>
      </c>
      <c r="HV105">
        <f>IF($IW105&gt;=35,INDEX($GL:$GL,$IV105+35),"")</f>
      </c>
      <c r="HW105">
        <f>IF($IW105&gt;=36,INDEX($GL:$GL,$IV105+36),"")</f>
      </c>
      <c r="HX105">
        <f>IF($IW105&gt;=37,INDEX($GL:$GL,$IV105+37),"")</f>
      </c>
      <c r="HY105">
        <f>IF($IW105&gt;=38,INDEX($GL:$GL,$IV105+38),"")</f>
      </c>
      <c r="HZ105">
        <f>IF($IW105&gt;=39,INDEX($GL:$GL,$IV105+39),"")</f>
      </c>
      <c r="IA105">
        <f>IF($IW105&gt;=40,INDEX($GL:$GL,$IV105+40),"")</f>
      </c>
      <c r="IB105">
        <f>IF($IW105&gt;=41,INDEX($GL:$GL,$IV105+41),"")</f>
      </c>
      <c r="IC105">
        <f>IF($IW105&gt;=42,INDEX($GL:$GL,$IV105+42),"")</f>
      </c>
      <c r="ID105">
        <f>IF($IW105&gt;=43,INDEX($GL:$GL,$IV105+43),"")</f>
      </c>
      <c r="IE105">
        <f>IF($IW105&gt;=44,INDEX($GL:$GL,$IV105+44),"")</f>
      </c>
      <c r="IF105">
        <f>IF($IW105&gt;=45,INDEX($GL:$GL,$IV105+45),"")</f>
      </c>
      <c r="IG105">
        <f>IF($IW105&gt;=46,INDEX($GL:$GL,$IV105+46),"")</f>
      </c>
      <c r="IH105">
        <f>IF($IW105&gt;=47,INDEX($GL:$GL,$IV105+47),"")</f>
      </c>
      <c r="II105">
        <f>IF($IW105&gt;=48,INDEX($GL:$GL,$IV105+48),"")</f>
      </c>
      <c r="IJ105">
        <f>IF($IW105&gt;=49,INDEX($GL:$GL,$IV105+49),"")</f>
      </c>
      <c r="IK105">
        <f>IF($IW105&gt;=50,INDEX($GL:$GL,$IV105+50),"")</f>
      </c>
      <c r="IL105">
        <f>IF($IW105&gt;=51,INDEX($GL:$GL,$IV105+51),"")</f>
      </c>
      <c r="IM105">
        <f>IF($IW105&gt;=52,INDEX($GL:$GL,$IV105+52),"")</f>
      </c>
      <c r="IN105">
        <f>IF($IW105&gt;=53,INDEX($GL:$GL,$IV105+53),"")</f>
      </c>
      <c r="IO105">
        <f>IF($IW105&gt;=54,INDEX($GL:$GL,$IV105+54),"")</f>
      </c>
      <c r="IP105">
        <f>IF($IW105&gt;=55,INDEX($GL:$GL,$IV105+55),"")</f>
      </c>
      <c r="IQ105">
        <f>IF($IW105&gt;=56,INDEX($GL:$GL,$IV105+56),"")</f>
      </c>
      <c r="IR105">
        <f>IF($IW105&gt;=57,INDEX($GL:$GL,$IV105+57),"")</f>
      </c>
      <c r="IS105">
        <f>IF($IW105&gt;=58,INDEX($GL:$GL,$IV105+58),"")</f>
      </c>
      <c r="IT105">
        <f>IF($IW105&gt;=59,INDEX($GL:$GL,$IV105+59),"")</f>
      </c>
      <c r="IU105">
        <f>IF($IW105&gt;=60,INDEX($GL:$GL,$IV105+60),"")</f>
      </c>
      <c r="IV105">
        <f>IFERROR(MATCH($GK105,$GL$2:$GL$324,0)+1,0)</f>
      </c>
      <c r="IW105">
        <f>IFERROR(INDEX($GM$2:$GM$324,MATCH($GK105,$GL$2:$GL$324,0)),0)</f>
      </c>
      <c r="IX105" t="s">
        <v>34</v>
      </c>
      <c r="IY105" t="s">
        <v>34</v>
      </c>
    </row>
    <row r="106" spans="1:259" x14ac:dyDescent="0.25">
      <c r="K106">
        <f>IF(OR($N106="",$J106=""),"",IFERROR($N106/$J106,0))</f>
      </c>
      <c r="L106">
        <f>IF($N106="","",
SUM($M106,$O106,$T106,$P106,$R106)*
(1-IF($U106="",0,VALUE($U106)/100)))</f>
      </c>
      <c r="M106">
        <f>IF($N106="","",$N106)</f>
      </c>
      <c r="O106">
        <f>IF($N106="","",
IF($H106="","",
IF(ISNUMBER(SEARCH("exempt",LOWER($H106))),0,
$N106*(VALUE(SUBSTITUTE($H106,"%",""))/100))))</f>
      </c>
      <c r="V106">
        <f>IFERROR(IF(FIND(" - ",$E106)&gt;0,MID($E106,FIND(" - ",$E106)+3,LEN($E106)),""),"")</f>
      </c>
      <c r="AE106" t="s">
        <v>501</v>
      </c>
      <c r="AJ106">
        <f>IFERROR(LEFT($E106,FIND(" - ",$E106)-1),$E106)</f>
      </c>
      <c r="AK106" t="s">
        <v>502</v>
      </c>
      <c r="AL106">
        <v>1</v>
      </c>
      <c r="AM106">
        <f>IF($CB106&gt;=1,INDEX($AK:$AK,$CA106+1),"")</f>
      </c>
      <c r="AN106">
        <f>IF($CB106&gt;=2,INDEX($AK:$AK,$CA106+2),"")</f>
      </c>
      <c r="AO106">
        <f>IF($CB106&gt;=3,INDEX($AK:$AK,$CA106+3),"")</f>
      </c>
      <c r="AP106">
        <f>IF($CB106&gt;=4,INDEX($AK:$AK,$CA106+4),"")</f>
      </c>
      <c r="AQ106">
        <f>IF($CB106&gt;=5,INDEX($AK:$AK,$CA106+5),"")</f>
      </c>
      <c r="AR106">
        <f>IF($CB106&gt;=6,INDEX($AK:$AK,$CA106+6),"")</f>
      </c>
      <c r="AS106">
        <f>IF($CB106&gt;=7,INDEX($AK:$AK,$CA106+7),"")</f>
      </c>
      <c r="AT106">
        <f>IF($CB106&gt;=8,INDEX($AK:$AK,$CA106+8),"")</f>
      </c>
      <c r="AU106">
        <f>IF($CB106&gt;=9,INDEX($AK:$AK,$CA106+9),"")</f>
      </c>
      <c r="AV106">
        <f>IF($CB106&gt;=10,INDEX($AK:$AK,$CA106+10),"")</f>
      </c>
      <c r="AW106">
        <f>IF($CB106&gt;=11,INDEX($AK:$AK,$CA106+11),"")</f>
      </c>
      <c r="AX106">
        <f>IF($CB106&gt;=12,INDEX($AK:$AK,$CA106+12),"")</f>
      </c>
      <c r="AY106">
        <f>IF($CB106&gt;=13,INDEX($AK:$AK,$CA106+13),"")</f>
      </c>
      <c r="AZ106">
        <f>IF($CB106&gt;=14,INDEX($AK:$AK,$CA106+14),"")</f>
      </c>
      <c r="BA106">
        <f>IF($CB106&gt;=15,INDEX($AK:$AK,$CA106+15),"")</f>
      </c>
      <c r="BB106">
        <f>IF($CB106&gt;=16,INDEX($AK:$AK,$CA106+16),"")</f>
      </c>
      <c r="BC106">
        <f>IF($CB106&gt;=17,INDEX($AK:$AK,$CA106+17),"")</f>
      </c>
      <c r="BD106">
        <f>IF($CB106&gt;=18,INDEX($AK:$AK,$CA106+18),"")</f>
      </c>
      <c r="BE106">
        <f>IF($CB106&gt;=19,INDEX($AK:$AK,$CA106+19),"")</f>
      </c>
      <c r="BF106">
        <f>IF($CB106&gt;=20,INDEX($AK:$AK,$CA106+20),"")</f>
      </c>
      <c r="BG106">
        <f>IF($CB106&gt;=21,INDEX($AK:$AK,$CA106+21),"")</f>
      </c>
      <c r="BH106">
        <f>IF($CB106&gt;=22,INDEX($AK:$AK,$CA106+22),"")</f>
      </c>
      <c r="BI106">
        <f>IF($CB106&gt;=23,INDEX($AK:$AK,$CA106+23),"")</f>
      </c>
      <c r="BJ106">
        <f>IF($CB106&gt;=24,INDEX($AK:$AK,$CA106+24),"")</f>
      </c>
      <c r="BK106">
        <f>IF($CB106&gt;=25,INDEX($AK:$AK,$CA106+25),"")</f>
      </c>
      <c r="BL106">
        <f>IF($CB106&gt;=26,INDEX($AK:$AK,$CA106+26),"")</f>
      </c>
      <c r="BM106">
        <f>IF($CB106&gt;=27,INDEX($AK:$AK,$CA106+27),"")</f>
      </c>
      <c r="BN106">
        <f>IF($CB106&gt;=28,INDEX($AK:$AK,$CA106+28),"")</f>
      </c>
      <c r="BO106">
        <f>IF($CB106&gt;=29,INDEX($AK:$AK,$CA106+29),"")</f>
      </c>
      <c r="BP106">
        <f>IF($CB106&gt;=30,INDEX($AK:$AK,$CA106+30),"")</f>
      </c>
      <c r="BQ106">
        <f>IF($CB106&gt;=31,INDEX($AK:$AK,$CA106+31),"")</f>
      </c>
      <c r="BR106">
        <f>IF($CB106&gt;=32,INDEX($AK:$AK,$CA106+32),"")</f>
      </c>
      <c r="BS106">
        <f>IF($CB106&gt;=33,INDEX($AK:$AK,$CA106+33),"")</f>
      </c>
      <c r="BT106">
        <f>IF($CB106&gt;=34,INDEX($AK:$AK,$CA106+34),"")</f>
      </c>
      <c r="BU106">
        <f>IF($CB106&gt;=35,INDEX($AK:$AK,$CA106+35),"")</f>
      </c>
      <c r="BV106">
        <f>IF($CB106&gt;=36,INDEX($AK:$AK,$CA106+36),"")</f>
      </c>
      <c r="BW106">
        <f>IF($CB106&gt;=37,INDEX($AK:$AK,$CA106+37),"")</f>
      </c>
      <c r="BX106">
        <f>IF($CB106&gt;=38,INDEX($AK:$AK,$CA106+38),"")</f>
      </c>
      <c r="BY106">
        <f>IF($CB106&gt;=39,INDEX($AK:$AK,$CA106+39),"")</f>
      </c>
      <c r="BZ106">
        <f>IF($CB106&gt;=40,INDEX($AK:$AK,$CA106+40),"")</f>
      </c>
      <c r="CA106">
        <f>IFERROR(MATCH($AJ106,$AK$2:$AK$134,0)+1,0)</f>
      </c>
      <c r="CB106">
        <f>IFERROR(INDEX($AL$2:$AL$134,MATCH($AJ106,$AK$2:$AK$134,0)),0)</f>
      </c>
      <c r="CC106">
        <f>IFERROR(LEFT($F106,FIND(" - ",$F106)-1),$F106)</f>
      </c>
      <c r="CD106" t="s">
        <v>218</v>
      </c>
      <c r="CF106">
        <f>IF($DA106&gt;=1,INDEX($CD:$CD,$CZ106+1),"")</f>
      </c>
      <c r="CG106">
        <f>IF($DA106&gt;=2,INDEX($CD:$CD,$CZ106+2),"")</f>
      </c>
      <c r="CH106">
        <f>IF($DA106&gt;=3,INDEX($CD:$CD,$CZ106+3),"")</f>
      </c>
      <c r="CI106">
        <f>IF($DA106&gt;=4,INDEX($CD:$CD,$CZ106+4),"")</f>
      </c>
      <c r="CJ106">
        <f>IF($DA106&gt;=5,INDEX($CD:$CD,$CZ106+5),"")</f>
      </c>
      <c r="CK106">
        <f>IF($DA106&gt;=6,INDEX($CD:$CD,$CZ106+6),"")</f>
      </c>
      <c r="CL106">
        <f>IF($DA106&gt;=7,INDEX($CD:$CD,$CZ106+7),"")</f>
      </c>
      <c r="CM106">
        <f>IF($DA106&gt;=8,INDEX($CD:$CD,$CZ106+8),"")</f>
      </c>
      <c r="CN106">
        <f>IF($DA106&gt;=9,INDEX($CD:$CD,$CZ106+9),"")</f>
      </c>
      <c r="CO106">
        <f>IF($DA106&gt;=10,INDEX($CD:$CD,$CZ106+10),"")</f>
      </c>
      <c r="CP106">
        <f>IF($DA106&gt;=11,INDEX($CD:$CD,$CZ106+11),"")</f>
      </c>
      <c r="CQ106">
        <f>IF($DA106&gt;=12,INDEX($CD:$CD,$CZ106+12),"")</f>
      </c>
      <c r="CR106">
        <f>IF($DA106&gt;=13,INDEX($CD:$CD,$CZ106+13),"")</f>
      </c>
      <c r="CS106">
        <f>IF($DA106&gt;=14,INDEX($CD:$CD,$CZ106+14),"")</f>
      </c>
      <c r="CT106">
        <f>IF($DA106&gt;=15,INDEX($CD:$CD,$CZ106+15),"")</f>
      </c>
      <c r="CU106">
        <f>IF($DA106&gt;=16,INDEX($CD:$CD,$CZ106+16),"")</f>
      </c>
      <c r="CV106">
        <f>IF($DA106&gt;=17,INDEX($CD:$CD,$CZ106+17),"")</f>
      </c>
      <c r="CW106">
        <f>IF($DA106&gt;=18,INDEX($CD:$CD,$CZ106+18),"")</f>
      </c>
      <c r="CX106">
        <f>IF($DA106&gt;=19,INDEX($CD:$CD,$CZ106+19),"")</f>
      </c>
      <c r="CY106">
        <f>IF($DA106&gt;=20,INDEX($CD:$CD,$CZ106+20),"")</f>
      </c>
      <c r="CZ106">
        <f>IFERROR(MATCH($CC106,$CD$2:$CD$263,0)+1,0)</f>
      </c>
      <c r="DA106">
        <f>IFERROR(INDEX($CE$2:$CE$263,MATCH($CC106,$CD$2:$CD$263,0)),0)</f>
      </c>
      <c r="DB106">
        <f>IFERROR(INDEX($AI:$AI,MATCH($H106,$AH:$AH,0))&amp;"","")</f>
      </c>
      <c r="DC106" t="s">
        <v>199</v>
      </c>
      <c r="DE106">
        <v>1</v>
      </c>
      <c r="DF106">
        <f>IF($GI106&gt;=1,INDEX($DC:$DC,$GH106+1),"")</f>
      </c>
      <c r="DG106">
        <f>IF($GI106&gt;=2,INDEX($DC:$DC,$GH106+2),"")</f>
      </c>
      <c r="DH106">
        <f>IF($GI106&gt;=3,INDEX($DC:$DC,$GH106+3),"")</f>
      </c>
      <c r="DI106">
        <f>IF($GI106&gt;=4,INDEX($DC:$DC,$GH106+4),"")</f>
      </c>
      <c r="DJ106">
        <f>IF($GI106&gt;=5,INDEX($DC:$DC,$GH106+5),"")</f>
      </c>
      <c r="DK106">
        <f>IF($GI106&gt;=6,INDEX($DC:$DC,$GH106+6),"")</f>
      </c>
      <c r="DL106">
        <f>IF($GI106&gt;=7,INDEX($DC:$DC,$GH106+7),"")</f>
      </c>
      <c r="DM106">
        <f>IF($GI106&gt;=8,INDEX($DC:$DC,$GH106+8),"")</f>
      </c>
      <c r="DN106">
        <f>IF($GI106&gt;=9,INDEX($DC:$DC,$GH106+9),"")</f>
      </c>
      <c r="DO106">
        <f>IF($GI106&gt;=10,INDEX($DC:$DC,$GH106+10),"")</f>
      </c>
      <c r="DP106">
        <f>IF($GI106&gt;=11,INDEX($DC:$DC,$GH106+11),"")</f>
      </c>
      <c r="DQ106">
        <f>IF($GI106&gt;=12,INDEX($DC:$DC,$GH106+12),"")</f>
      </c>
      <c r="DR106">
        <f>IF($GI106&gt;=13,INDEX($DC:$DC,$GH106+13),"")</f>
      </c>
      <c r="DS106">
        <f>IF($GI106&gt;=14,INDEX($DC:$DC,$GH106+14),"")</f>
      </c>
      <c r="DT106">
        <f>IF($GI106&gt;=15,INDEX($DC:$DC,$GH106+15),"")</f>
      </c>
      <c r="DU106">
        <f>IF($GI106&gt;=16,INDEX($DC:$DC,$GH106+16),"")</f>
      </c>
      <c r="DV106">
        <f>IF($GI106&gt;=17,INDEX($DC:$DC,$GH106+17),"")</f>
      </c>
      <c r="DW106">
        <f>IF($GI106&gt;=18,INDEX($DC:$DC,$GH106+18),"")</f>
      </c>
      <c r="DX106">
        <f>IF($GI106&gt;=19,INDEX($DC:$DC,$GH106+19),"")</f>
      </c>
      <c r="DY106">
        <f>IF($GI106&gt;=20,INDEX($DC:$DC,$GH106+20),"")</f>
      </c>
      <c r="DZ106">
        <f>IF($GI106&gt;=21,INDEX($DC:$DC,$GH106+21),"")</f>
      </c>
      <c r="EA106">
        <f>IF($GI106&gt;=22,INDEX($DC:$DC,$GH106+22),"")</f>
      </c>
      <c r="EB106">
        <f>IF($GI106&gt;=23,INDEX($DC:$DC,$GH106+23),"")</f>
      </c>
      <c r="EC106">
        <f>IF($GI106&gt;=24,INDEX($DC:$DC,$GH106+24),"")</f>
      </c>
      <c r="ED106">
        <f>IF($GI106&gt;=25,INDEX($DC:$DC,$GH106+25),"")</f>
      </c>
      <c r="EE106">
        <f>IF($GI106&gt;=26,INDEX($DC:$DC,$GH106+26),"")</f>
      </c>
      <c r="EF106">
        <f>IF($GI106&gt;=27,INDEX($DC:$DC,$GH106+27),"")</f>
      </c>
      <c r="EG106">
        <f>IF($GI106&gt;=28,INDEX($DC:$DC,$GH106+28),"")</f>
      </c>
      <c r="EH106">
        <f>IF($GI106&gt;=29,INDEX($DC:$DC,$GH106+29),"")</f>
      </c>
      <c r="EI106">
        <f>IF($GI106&gt;=30,INDEX($DC:$DC,$GH106+30),"")</f>
      </c>
      <c r="EJ106">
        <f>IF($GI106&gt;=31,INDEX($DC:$DC,$GH106+31),"")</f>
      </c>
      <c r="EK106">
        <f>IF($GI106&gt;=32,INDEX($DC:$DC,$GH106+32),"")</f>
      </c>
      <c r="EL106">
        <f>IF($GI106&gt;=33,INDEX($DC:$DC,$GH106+33),"")</f>
      </c>
      <c r="EM106">
        <f>IF($GI106&gt;=34,INDEX($DC:$DC,$GH106+34),"")</f>
      </c>
      <c r="EN106">
        <f>IF($GI106&gt;=35,INDEX($DC:$DC,$GH106+35),"")</f>
      </c>
      <c r="EO106">
        <f>IF($GI106&gt;=36,INDEX($DC:$DC,$GH106+36),"")</f>
      </c>
      <c r="EP106">
        <f>IF($GI106&gt;=37,INDEX($DC:$DC,$GH106+37),"")</f>
      </c>
      <c r="EQ106">
        <f>IF($GI106&gt;=38,INDEX($DC:$DC,$GH106+38),"")</f>
      </c>
      <c r="ER106">
        <f>IF($GI106&gt;=39,INDEX($DC:$DC,$GH106+39),"")</f>
      </c>
      <c r="ES106">
        <f>IF($GI106&gt;=40,INDEX($DC:$DC,$GH106+40),"")</f>
      </c>
      <c r="ET106">
        <f>IF($GI106&gt;=1,INDEX($DD:$DD,$GH106+1),"")</f>
      </c>
      <c r="EU106">
        <f>IF($GI106&gt;=2,INDEX($DD:$DD,$GH106+2),"")</f>
      </c>
      <c r="EV106">
        <f>IF($GI106&gt;=3,INDEX($DD:$DD,$GH106+3),"")</f>
      </c>
      <c r="EW106">
        <f>IF($GI106&gt;=4,INDEX($DD:$DD,$GH106+4),"")</f>
      </c>
      <c r="EX106">
        <f>IF($GI106&gt;=5,INDEX($DD:$DD,$GH106+5),"")</f>
      </c>
      <c r="EY106">
        <f>IF($GI106&gt;=6,INDEX($DD:$DD,$GH106+6),"")</f>
      </c>
      <c r="EZ106">
        <f>IF($GI106&gt;=7,INDEX($DD:$DD,$GH106+7),"")</f>
      </c>
      <c r="FA106">
        <f>IF($GI106&gt;=8,INDEX($DD:$DD,$GH106+8),"")</f>
      </c>
      <c r="FB106">
        <f>IF($GI106&gt;=9,INDEX($DD:$DD,$GH106+9),"")</f>
      </c>
      <c r="FC106">
        <f>IF($GI106&gt;=10,INDEX($DD:$DD,$GH106+10),"")</f>
      </c>
      <c r="FD106">
        <f>IF($GI106&gt;=11,INDEX($DD:$DD,$GH106+11),"")</f>
      </c>
      <c r="FE106">
        <f>IF($GI106&gt;=12,INDEX($DD:$DD,$GH106+12),"")</f>
      </c>
      <c r="FF106">
        <f>IF($GI106&gt;=13,INDEX($DD:$DD,$GH106+13),"")</f>
      </c>
      <c r="FG106">
        <f>IF($GI106&gt;=14,INDEX($DD:$DD,$GH106+14),"")</f>
      </c>
      <c r="FH106">
        <f>IF($GI106&gt;=15,INDEX($DD:$DD,$GH106+15),"")</f>
      </c>
      <c r="FI106">
        <f>IF($GI106&gt;=16,INDEX($DD:$DD,$GH106+16),"")</f>
      </c>
      <c r="FJ106">
        <f>IF($GI106&gt;=17,INDEX($DD:$DD,$GH106+17),"")</f>
      </c>
      <c r="FK106">
        <f>IF($GI106&gt;=18,INDEX($DD:$DD,$GH106+18),"")</f>
      </c>
      <c r="FL106">
        <f>IF($GI106&gt;=19,INDEX($DD:$DD,$GH106+19),"")</f>
      </c>
      <c r="FM106">
        <f>IF($GI106&gt;=20,INDEX($DD:$DD,$GH106+20),"")</f>
      </c>
      <c r="FN106">
        <f>IF($GI106&gt;=21,INDEX($DD:$DD,$GH106+21),"")</f>
      </c>
      <c r="FO106">
        <f>IF($GI106&gt;=22,INDEX($DD:$DD,$GH106+22),"")</f>
      </c>
      <c r="FP106">
        <f>IF($GI106&gt;=23,INDEX($DD:$DD,$GH106+23),"")</f>
      </c>
      <c r="FQ106">
        <f>IF($GI106&gt;=24,INDEX($DD:$DD,$GH106+24),"")</f>
      </c>
      <c r="FR106">
        <f>IF($GI106&gt;=25,INDEX($DD:$DD,$GH106+25),"")</f>
      </c>
      <c r="FS106">
        <f>IF($GI106&gt;=26,INDEX($DD:$DD,$GH106+26),"")</f>
      </c>
      <c r="FT106">
        <f>IF($GI106&gt;=27,INDEX($DD:$DD,$GH106+27),"")</f>
      </c>
      <c r="FU106">
        <f>IF($GI106&gt;=28,INDEX($DD:$DD,$GH106+28),"")</f>
      </c>
      <c r="FV106">
        <f>IF($GI106&gt;=29,INDEX($DD:$DD,$GH106+29),"")</f>
      </c>
      <c r="FW106">
        <f>IF($GI106&gt;=30,INDEX($DD:$DD,$GH106+30),"")</f>
      </c>
      <c r="FX106">
        <f>IF($GI106&gt;=31,INDEX($DD:$DD,$GH106+31),"")</f>
      </c>
      <c r="FY106">
        <f>IF($GI106&gt;=32,INDEX($DD:$DD,$GH106+32),"")</f>
      </c>
      <c r="FZ106">
        <f>IF($GI106&gt;=33,INDEX($DD:$DD,$GH106+33),"")</f>
      </c>
      <c r="GA106">
        <f>IF($GI106&gt;=34,INDEX($DD:$DD,$GH106+34),"")</f>
      </c>
      <c r="GB106">
        <f>IF($GI106&gt;=35,INDEX($DD:$DD,$GH106+35),"")</f>
      </c>
      <c r="GC106">
        <f>IF($GI106&gt;=36,INDEX($DD:$DD,$GH106+36),"")</f>
      </c>
      <c r="GD106">
        <f>IF($GI106&gt;=37,INDEX($DD:$DD,$GH106+37),"")</f>
      </c>
      <c r="GE106">
        <f>IF($GI106&gt;=38,INDEX($DD:$DD,$GH106+38),"")</f>
      </c>
      <c r="GF106">
        <f>IF($GI106&gt;=39,INDEX($DD:$DD,$GH106+39),"")</f>
      </c>
      <c r="GG106">
        <f>IF($GI106&gt;=40,INDEX($DD:$DD,$GH106+40),"")</f>
      </c>
      <c r="GH106">
        <f>IFERROR(MATCH($DB106,$DC$2:$DC$148,0)+1,0)</f>
      </c>
      <c r="GI106">
        <f>IFERROR(INDEX($DE$2:$DE$148,MATCH($DB106,$DC$2:$DC$148,0)),0)</f>
      </c>
      <c r="GJ106">
        <f>IFERROR(MATCH($S106,$DF$106:$ES$106,0),0)</f>
      </c>
      <c r="GK106">
        <f>IF($GJ106&gt;0,INDEX($ET$106:$GG$106,$GJ106),"")</f>
      </c>
      <c r="GL106" t="s">
        <v>208</v>
      </c>
      <c r="GM106">
        <v>1</v>
      </c>
      <c r="GN106">
        <f>IF($IW106&gt;=1,INDEX($GL:$GL,$IV106+1),"")</f>
      </c>
      <c r="GO106">
        <f>IF($IW106&gt;=2,INDEX($GL:$GL,$IV106+2),"")</f>
      </c>
      <c r="GP106">
        <f>IF($IW106&gt;=3,INDEX($GL:$GL,$IV106+3),"")</f>
      </c>
      <c r="GQ106">
        <f>IF($IW106&gt;=4,INDEX($GL:$GL,$IV106+4),"")</f>
      </c>
      <c r="GR106">
        <f>IF($IW106&gt;=5,INDEX($GL:$GL,$IV106+5),"")</f>
      </c>
      <c r="GS106">
        <f>IF($IW106&gt;=6,INDEX($GL:$GL,$IV106+6),"")</f>
      </c>
      <c r="GT106">
        <f>IF($IW106&gt;=7,INDEX($GL:$GL,$IV106+7),"")</f>
      </c>
      <c r="GU106">
        <f>IF($IW106&gt;=8,INDEX($GL:$GL,$IV106+8),"")</f>
      </c>
      <c r="GV106">
        <f>IF($IW106&gt;=9,INDEX($GL:$GL,$IV106+9),"")</f>
      </c>
      <c r="GW106">
        <f>IF($IW106&gt;=10,INDEX($GL:$GL,$IV106+10),"")</f>
      </c>
      <c r="GX106">
        <f>IF($IW106&gt;=11,INDEX($GL:$GL,$IV106+11),"")</f>
      </c>
      <c r="GY106">
        <f>IF($IW106&gt;=12,INDEX($GL:$GL,$IV106+12),"")</f>
      </c>
      <c r="GZ106">
        <f>IF($IW106&gt;=13,INDEX($GL:$GL,$IV106+13),"")</f>
      </c>
      <c r="HA106">
        <f>IF($IW106&gt;=14,INDEX($GL:$GL,$IV106+14),"")</f>
      </c>
      <c r="HB106">
        <f>IF($IW106&gt;=15,INDEX($GL:$GL,$IV106+15),"")</f>
      </c>
      <c r="HC106">
        <f>IF($IW106&gt;=16,INDEX($GL:$GL,$IV106+16),"")</f>
      </c>
      <c r="HD106">
        <f>IF($IW106&gt;=17,INDEX($GL:$GL,$IV106+17),"")</f>
      </c>
      <c r="HE106">
        <f>IF($IW106&gt;=18,INDEX($GL:$GL,$IV106+18),"")</f>
      </c>
      <c r="HF106">
        <f>IF($IW106&gt;=19,INDEX($GL:$GL,$IV106+19),"")</f>
      </c>
      <c r="HG106">
        <f>IF($IW106&gt;=20,INDEX($GL:$GL,$IV106+20),"")</f>
      </c>
      <c r="HH106">
        <f>IF($IW106&gt;=21,INDEX($GL:$GL,$IV106+21),"")</f>
      </c>
      <c r="HI106">
        <f>IF($IW106&gt;=22,INDEX($GL:$GL,$IV106+22),"")</f>
      </c>
      <c r="HJ106">
        <f>IF($IW106&gt;=23,INDEX($GL:$GL,$IV106+23),"")</f>
      </c>
      <c r="HK106">
        <f>IF($IW106&gt;=24,INDEX($GL:$GL,$IV106+24),"")</f>
      </c>
      <c r="HL106">
        <f>IF($IW106&gt;=25,INDEX($GL:$GL,$IV106+25),"")</f>
      </c>
      <c r="HM106">
        <f>IF($IW106&gt;=26,INDEX($GL:$GL,$IV106+26),"")</f>
      </c>
      <c r="HN106">
        <f>IF($IW106&gt;=27,INDEX($GL:$GL,$IV106+27),"")</f>
      </c>
      <c r="HO106">
        <f>IF($IW106&gt;=28,INDEX($GL:$GL,$IV106+28),"")</f>
      </c>
      <c r="HP106">
        <f>IF($IW106&gt;=29,INDEX($GL:$GL,$IV106+29),"")</f>
      </c>
      <c r="HQ106">
        <f>IF($IW106&gt;=30,INDEX($GL:$GL,$IV106+30),"")</f>
      </c>
      <c r="HR106">
        <f>IF($IW106&gt;=31,INDEX($GL:$GL,$IV106+31),"")</f>
      </c>
      <c r="HS106">
        <f>IF($IW106&gt;=32,INDEX($GL:$GL,$IV106+32),"")</f>
      </c>
      <c r="HT106">
        <f>IF($IW106&gt;=33,INDEX($GL:$GL,$IV106+33),"")</f>
      </c>
      <c r="HU106">
        <f>IF($IW106&gt;=34,INDEX($GL:$GL,$IV106+34),"")</f>
      </c>
      <c r="HV106">
        <f>IF($IW106&gt;=35,INDEX($GL:$GL,$IV106+35),"")</f>
      </c>
      <c r="HW106">
        <f>IF($IW106&gt;=36,INDEX($GL:$GL,$IV106+36),"")</f>
      </c>
      <c r="HX106">
        <f>IF($IW106&gt;=37,INDEX($GL:$GL,$IV106+37),"")</f>
      </c>
      <c r="HY106">
        <f>IF($IW106&gt;=38,INDEX($GL:$GL,$IV106+38),"")</f>
      </c>
      <c r="HZ106">
        <f>IF($IW106&gt;=39,INDEX($GL:$GL,$IV106+39),"")</f>
      </c>
      <c r="IA106">
        <f>IF($IW106&gt;=40,INDEX($GL:$GL,$IV106+40),"")</f>
      </c>
      <c r="IB106">
        <f>IF($IW106&gt;=41,INDEX($GL:$GL,$IV106+41),"")</f>
      </c>
      <c r="IC106">
        <f>IF($IW106&gt;=42,INDEX($GL:$GL,$IV106+42),"")</f>
      </c>
      <c r="ID106">
        <f>IF($IW106&gt;=43,INDEX($GL:$GL,$IV106+43),"")</f>
      </c>
      <c r="IE106">
        <f>IF($IW106&gt;=44,INDEX($GL:$GL,$IV106+44),"")</f>
      </c>
      <c r="IF106">
        <f>IF($IW106&gt;=45,INDEX($GL:$GL,$IV106+45),"")</f>
      </c>
      <c r="IG106">
        <f>IF($IW106&gt;=46,INDEX($GL:$GL,$IV106+46),"")</f>
      </c>
      <c r="IH106">
        <f>IF($IW106&gt;=47,INDEX($GL:$GL,$IV106+47),"")</f>
      </c>
      <c r="II106">
        <f>IF($IW106&gt;=48,INDEX($GL:$GL,$IV106+48),"")</f>
      </c>
      <c r="IJ106">
        <f>IF($IW106&gt;=49,INDEX($GL:$GL,$IV106+49),"")</f>
      </c>
      <c r="IK106">
        <f>IF($IW106&gt;=50,INDEX($GL:$GL,$IV106+50),"")</f>
      </c>
      <c r="IL106">
        <f>IF($IW106&gt;=51,INDEX($GL:$GL,$IV106+51),"")</f>
      </c>
      <c r="IM106">
        <f>IF($IW106&gt;=52,INDEX($GL:$GL,$IV106+52),"")</f>
      </c>
      <c r="IN106">
        <f>IF($IW106&gt;=53,INDEX($GL:$GL,$IV106+53),"")</f>
      </c>
      <c r="IO106">
        <f>IF($IW106&gt;=54,INDEX($GL:$GL,$IV106+54),"")</f>
      </c>
      <c r="IP106">
        <f>IF($IW106&gt;=55,INDEX($GL:$GL,$IV106+55),"")</f>
      </c>
      <c r="IQ106">
        <f>IF($IW106&gt;=56,INDEX($GL:$GL,$IV106+56),"")</f>
      </c>
      <c r="IR106">
        <f>IF($IW106&gt;=57,INDEX($GL:$GL,$IV106+57),"")</f>
      </c>
      <c r="IS106">
        <f>IF($IW106&gt;=58,INDEX($GL:$GL,$IV106+58),"")</f>
      </c>
      <c r="IT106">
        <f>IF($IW106&gt;=59,INDEX($GL:$GL,$IV106+59),"")</f>
      </c>
      <c r="IU106">
        <f>IF($IW106&gt;=60,INDEX($GL:$GL,$IV106+60),"")</f>
      </c>
      <c r="IV106">
        <f>IFERROR(MATCH($GK106,$GL$2:$GL$324,0)+1,0)</f>
      </c>
      <c r="IW106">
        <f>IFERROR(INDEX($GM$2:$GM$324,MATCH($GK106,$GL$2:$GL$324,0)),0)</f>
      </c>
      <c r="IX106" t="s">
        <v>34</v>
      </c>
      <c r="IY106" t="s">
        <v>34</v>
      </c>
    </row>
    <row r="107" spans="1:259" x14ac:dyDescent="0.25">
      <c r="K107">
        <f>IF(OR($N107="",$J107=""),"",IFERROR($N107/$J107,0))</f>
      </c>
      <c r="L107">
        <f>IF($N107="","",
SUM($M107,$O107,$T107,$P107,$R107)*
(1-IF($U107="",0,VALUE($U107)/100)))</f>
      </c>
      <c r="M107">
        <f>IF($N107="","",$N107)</f>
      </c>
      <c r="O107">
        <f>IF($N107="","",
IF($H107="","",
IF(ISNUMBER(SEARCH("exempt",LOWER($H107))),0,
$N107*(VALUE(SUBSTITUTE($H107,"%",""))/100))))</f>
      </c>
      <c r="V107">
        <f>IFERROR(IF(FIND(" - ",$E107)&gt;0,MID($E107,FIND(" - ",$E107)+3,LEN($E107)),""),"")</f>
      </c>
      <c r="AE107" t="s">
        <v>503</v>
      </c>
      <c r="AJ107">
        <f>IFERROR(LEFT($E107,FIND(" - ",$E107)-1),$E107)</f>
      </c>
      <c r="AK107" t="s">
        <v>389</v>
      </c>
      <c r="AM107">
        <f>IF($CB107&gt;=1,INDEX($AK:$AK,$CA107+1),"")</f>
      </c>
      <c r="AN107">
        <f>IF($CB107&gt;=2,INDEX($AK:$AK,$CA107+2),"")</f>
      </c>
      <c r="AO107">
        <f>IF($CB107&gt;=3,INDEX($AK:$AK,$CA107+3),"")</f>
      </c>
      <c r="AP107">
        <f>IF($CB107&gt;=4,INDEX($AK:$AK,$CA107+4),"")</f>
      </c>
      <c r="AQ107">
        <f>IF($CB107&gt;=5,INDEX($AK:$AK,$CA107+5),"")</f>
      </c>
      <c r="AR107">
        <f>IF($CB107&gt;=6,INDEX($AK:$AK,$CA107+6),"")</f>
      </c>
      <c r="AS107">
        <f>IF($CB107&gt;=7,INDEX($AK:$AK,$CA107+7),"")</f>
      </c>
      <c r="AT107">
        <f>IF($CB107&gt;=8,INDEX($AK:$AK,$CA107+8),"")</f>
      </c>
      <c r="AU107">
        <f>IF($CB107&gt;=9,INDEX($AK:$AK,$CA107+9),"")</f>
      </c>
      <c r="AV107">
        <f>IF($CB107&gt;=10,INDEX($AK:$AK,$CA107+10),"")</f>
      </c>
      <c r="AW107">
        <f>IF($CB107&gt;=11,INDEX($AK:$AK,$CA107+11),"")</f>
      </c>
      <c r="AX107">
        <f>IF($CB107&gt;=12,INDEX($AK:$AK,$CA107+12),"")</f>
      </c>
      <c r="AY107">
        <f>IF($CB107&gt;=13,INDEX($AK:$AK,$CA107+13),"")</f>
      </c>
      <c r="AZ107">
        <f>IF($CB107&gt;=14,INDEX($AK:$AK,$CA107+14),"")</f>
      </c>
      <c r="BA107">
        <f>IF($CB107&gt;=15,INDEX($AK:$AK,$CA107+15),"")</f>
      </c>
      <c r="BB107">
        <f>IF($CB107&gt;=16,INDEX($AK:$AK,$CA107+16),"")</f>
      </c>
      <c r="BC107">
        <f>IF($CB107&gt;=17,INDEX($AK:$AK,$CA107+17),"")</f>
      </c>
      <c r="BD107">
        <f>IF($CB107&gt;=18,INDEX($AK:$AK,$CA107+18),"")</f>
      </c>
      <c r="BE107">
        <f>IF($CB107&gt;=19,INDEX($AK:$AK,$CA107+19),"")</f>
      </c>
      <c r="BF107">
        <f>IF($CB107&gt;=20,INDEX($AK:$AK,$CA107+20),"")</f>
      </c>
      <c r="BG107">
        <f>IF($CB107&gt;=21,INDEX($AK:$AK,$CA107+21),"")</f>
      </c>
      <c r="BH107">
        <f>IF($CB107&gt;=22,INDEX($AK:$AK,$CA107+22),"")</f>
      </c>
      <c r="BI107">
        <f>IF($CB107&gt;=23,INDEX($AK:$AK,$CA107+23),"")</f>
      </c>
      <c r="BJ107">
        <f>IF($CB107&gt;=24,INDEX($AK:$AK,$CA107+24),"")</f>
      </c>
      <c r="BK107">
        <f>IF($CB107&gt;=25,INDEX($AK:$AK,$CA107+25),"")</f>
      </c>
      <c r="BL107">
        <f>IF($CB107&gt;=26,INDEX($AK:$AK,$CA107+26),"")</f>
      </c>
      <c r="BM107">
        <f>IF($CB107&gt;=27,INDEX($AK:$AK,$CA107+27),"")</f>
      </c>
      <c r="BN107">
        <f>IF($CB107&gt;=28,INDEX($AK:$AK,$CA107+28),"")</f>
      </c>
      <c r="BO107">
        <f>IF($CB107&gt;=29,INDEX($AK:$AK,$CA107+29),"")</f>
      </c>
      <c r="BP107">
        <f>IF($CB107&gt;=30,INDEX($AK:$AK,$CA107+30),"")</f>
      </c>
      <c r="BQ107">
        <f>IF($CB107&gt;=31,INDEX($AK:$AK,$CA107+31),"")</f>
      </c>
      <c r="BR107">
        <f>IF($CB107&gt;=32,INDEX($AK:$AK,$CA107+32),"")</f>
      </c>
      <c r="BS107">
        <f>IF($CB107&gt;=33,INDEX($AK:$AK,$CA107+33),"")</f>
      </c>
      <c r="BT107">
        <f>IF($CB107&gt;=34,INDEX($AK:$AK,$CA107+34),"")</f>
      </c>
      <c r="BU107">
        <f>IF($CB107&gt;=35,INDEX($AK:$AK,$CA107+35),"")</f>
      </c>
      <c r="BV107">
        <f>IF($CB107&gt;=36,INDEX($AK:$AK,$CA107+36),"")</f>
      </c>
      <c r="BW107">
        <f>IF($CB107&gt;=37,INDEX($AK:$AK,$CA107+37),"")</f>
      </c>
      <c r="BX107">
        <f>IF($CB107&gt;=38,INDEX($AK:$AK,$CA107+38),"")</f>
      </c>
      <c r="BY107">
        <f>IF($CB107&gt;=39,INDEX($AK:$AK,$CA107+39),"")</f>
      </c>
      <c r="BZ107">
        <f>IF($CB107&gt;=40,INDEX($AK:$AK,$CA107+40),"")</f>
      </c>
      <c r="CA107">
        <f>IFERROR(MATCH($AJ107,$AK$2:$AK$134,0)+1,0)</f>
      </c>
      <c r="CB107">
        <f>IFERROR(INDEX($AL$2:$AL$134,MATCH($AJ107,$AK$2:$AK$134,0)),0)</f>
      </c>
      <c r="CC107">
        <f>IFERROR(LEFT($F107,FIND(" - ",$F107)-1),$F107)</f>
      </c>
      <c r="CD107" t="s">
        <v>504</v>
      </c>
      <c r="CE107">
        <v>1</v>
      </c>
      <c r="CF107">
        <f>IF($DA107&gt;=1,INDEX($CD:$CD,$CZ107+1),"")</f>
      </c>
      <c r="CG107">
        <f>IF($DA107&gt;=2,INDEX($CD:$CD,$CZ107+2),"")</f>
      </c>
      <c r="CH107">
        <f>IF($DA107&gt;=3,INDEX($CD:$CD,$CZ107+3),"")</f>
      </c>
      <c r="CI107">
        <f>IF($DA107&gt;=4,INDEX($CD:$CD,$CZ107+4),"")</f>
      </c>
      <c r="CJ107">
        <f>IF($DA107&gt;=5,INDEX($CD:$CD,$CZ107+5),"")</f>
      </c>
      <c r="CK107">
        <f>IF($DA107&gt;=6,INDEX($CD:$CD,$CZ107+6),"")</f>
      </c>
      <c r="CL107">
        <f>IF($DA107&gt;=7,INDEX($CD:$CD,$CZ107+7),"")</f>
      </c>
      <c r="CM107">
        <f>IF($DA107&gt;=8,INDEX($CD:$CD,$CZ107+8),"")</f>
      </c>
      <c r="CN107">
        <f>IF($DA107&gt;=9,INDEX($CD:$CD,$CZ107+9),"")</f>
      </c>
      <c r="CO107">
        <f>IF($DA107&gt;=10,INDEX($CD:$CD,$CZ107+10),"")</f>
      </c>
      <c r="CP107">
        <f>IF($DA107&gt;=11,INDEX($CD:$CD,$CZ107+11),"")</f>
      </c>
      <c r="CQ107">
        <f>IF($DA107&gt;=12,INDEX($CD:$CD,$CZ107+12),"")</f>
      </c>
      <c r="CR107">
        <f>IF($DA107&gt;=13,INDEX($CD:$CD,$CZ107+13),"")</f>
      </c>
      <c r="CS107">
        <f>IF($DA107&gt;=14,INDEX($CD:$CD,$CZ107+14),"")</f>
      </c>
      <c r="CT107">
        <f>IF($DA107&gt;=15,INDEX($CD:$CD,$CZ107+15),"")</f>
      </c>
      <c r="CU107">
        <f>IF($DA107&gt;=16,INDEX($CD:$CD,$CZ107+16),"")</f>
      </c>
      <c r="CV107">
        <f>IF($DA107&gt;=17,INDEX($CD:$CD,$CZ107+17),"")</f>
      </c>
      <c r="CW107">
        <f>IF($DA107&gt;=18,INDEX($CD:$CD,$CZ107+18),"")</f>
      </c>
      <c r="CX107">
        <f>IF($DA107&gt;=19,INDEX($CD:$CD,$CZ107+19),"")</f>
      </c>
      <c r="CY107">
        <f>IF($DA107&gt;=20,INDEX($CD:$CD,$CZ107+20),"")</f>
      </c>
      <c r="CZ107">
        <f>IFERROR(MATCH($CC107,$CD$2:$CD$263,0)+1,0)</f>
      </c>
      <c r="DA107">
        <f>IFERROR(INDEX($CE$2:$CE$263,MATCH($CC107,$CD$2:$CD$263,0)),0)</f>
      </c>
      <c r="DB107">
        <f>IFERROR(INDEX($AI:$AI,MATCH($H107,$AH:$AH,0))&amp;"","")</f>
      </c>
      <c r="DC107" t="s">
        <v>460</v>
      </c>
      <c r="DD107" t="s">
        <v>505</v>
      </c>
      <c r="DF107">
        <f>IF($GI107&gt;=1,INDEX($DC:$DC,$GH107+1),"")</f>
      </c>
      <c r="DG107">
        <f>IF($GI107&gt;=2,INDEX($DC:$DC,$GH107+2),"")</f>
      </c>
      <c r="DH107">
        <f>IF($GI107&gt;=3,INDEX($DC:$DC,$GH107+3),"")</f>
      </c>
      <c r="DI107">
        <f>IF($GI107&gt;=4,INDEX($DC:$DC,$GH107+4),"")</f>
      </c>
      <c r="DJ107">
        <f>IF($GI107&gt;=5,INDEX($DC:$DC,$GH107+5),"")</f>
      </c>
      <c r="DK107">
        <f>IF($GI107&gt;=6,INDEX($DC:$DC,$GH107+6),"")</f>
      </c>
      <c r="DL107">
        <f>IF($GI107&gt;=7,INDEX($DC:$DC,$GH107+7),"")</f>
      </c>
      <c r="DM107">
        <f>IF($GI107&gt;=8,INDEX($DC:$DC,$GH107+8),"")</f>
      </c>
      <c r="DN107">
        <f>IF($GI107&gt;=9,INDEX($DC:$DC,$GH107+9),"")</f>
      </c>
      <c r="DO107">
        <f>IF($GI107&gt;=10,INDEX($DC:$DC,$GH107+10),"")</f>
      </c>
      <c r="DP107">
        <f>IF($GI107&gt;=11,INDEX($DC:$DC,$GH107+11),"")</f>
      </c>
      <c r="DQ107">
        <f>IF($GI107&gt;=12,INDEX($DC:$DC,$GH107+12),"")</f>
      </c>
      <c r="DR107">
        <f>IF($GI107&gt;=13,INDEX($DC:$DC,$GH107+13),"")</f>
      </c>
      <c r="DS107">
        <f>IF($GI107&gt;=14,INDEX($DC:$DC,$GH107+14),"")</f>
      </c>
      <c r="DT107">
        <f>IF($GI107&gt;=15,INDEX($DC:$DC,$GH107+15),"")</f>
      </c>
      <c r="DU107">
        <f>IF($GI107&gt;=16,INDEX($DC:$DC,$GH107+16),"")</f>
      </c>
      <c r="DV107">
        <f>IF($GI107&gt;=17,INDEX($DC:$DC,$GH107+17),"")</f>
      </c>
      <c r="DW107">
        <f>IF($GI107&gt;=18,INDEX($DC:$DC,$GH107+18),"")</f>
      </c>
      <c r="DX107">
        <f>IF($GI107&gt;=19,INDEX($DC:$DC,$GH107+19),"")</f>
      </c>
      <c r="DY107">
        <f>IF($GI107&gt;=20,INDEX($DC:$DC,$GH107+20),"")</f>
      </c>
      <c r="DZ107">
        <f>IF($GI107&gt;=21,INDEX($DC:$DC,$GH107+21),"")</f>
      </c>
      <c r="EA107">
        <f>IF($GI107&gt;=22,INDEX($DC:$DC,$GH107+22),"")</f>
      </c>
      <c r="EB107">
        <f>IF($GI107&gt;=23,INDEX($DC:$DC,$GH107+23),"")</f>
      </c>
      <c r="EC107">
        <f>IF($GI107&gt;=24,INDEX($DC:$DC,$GH107+24),"")</f>
      </c>
      <c r="ED107">
        <f>IF($GI107&gt;=25,INDEX($DC:$DC,$GH107+25),"")</f>
      </c>
      <c r="EE107">
        <f>IF($GI107&gt;=26,INDEX($DC:$DC,$GH107+26),"")</f>
      </c>
      <c r="EF107">
        <f>IF($GI107&gt;=27,INDEX($DC:$DC,$GH107+27),"")</f>
      </c>
      <c r="EG107">
        <f>IF($GI107&gt;=28,INDEX($DC:$DC,$GH107+28),"")</f>
      </c>
      <c r="EH107">
        <f>IF($GI107&gt;=29,INDEX($DC:$DC,$GH107+29),"")</f>
      </c>
      <c r="EI107">
        <f>IF($GI107&gt;=30,INDEX($DC:$DC,$GH107+30),"")</f>
      </c>
      <c r="EJ107">
        <f>IF($GI107&gt;=31,INDEX($DC:$DC,$GH107+31),"")</f>
      </c>
      <c r="EK107">
        <f>IF($GI107&gt;=32,INDEX($DC:$DC,$GH107+32),"")</f>
      </c>
      <c r="EL107">
        <f>IF($GI107&gt;=33,INDEX($DC:$DC,$GH107+33),"")</f>
      </c>
      <c r="EM107">
        <f>IF($GI107&gt;=34,INDEX($DC:$DC,$GH107+34),"")</f>
      </c>
      <c r="EN107">
        <f>IF($GI107&gt;=35,INDEX($DC:$DC,$GH107+35),"")</f>
      </c>
      <c r="EO107">
        <f>IF($GI107&gt;=36,INDEX($DC:$DC,$GH107+36),"")</f>
      </c>
      <c r="EP107">
        <f>IF($GI107&gt;=37,INDEX($DC:$DC,$GH107+37),"")</f>
      </c>
      <c r="EQ107">
        <f>IF($GI107&gt;=38,INDEX($DC:$DC,$GH107+38),"")</f>
      </c>
      <c r="ER107">
        <f>IF($GI107&gt;=39,INDEX($DC:$DC,$GH107+39),"")</f>
      </c>
      <c r="ES107">
        <f>IF($GI107&gt;=40,INDEX($DC:$DC,$GH107+40),"")</f>
      </c>
      <c r="ET107">
        <f>IF($GI107&gt;=1,INDEX($DD:$DD,$GH107+1),"")</f>
      </c>
      <c r="EU107">
        <f>IF($GI107&gt;=2,INDEX($DD:$DD,$GH107+2),"")</f>
      </c>
      <c r="EV107">
        <f>IF($GI107&gt;=3,INDEX($DD:$DD,$GH107+3),"")</f>
      </c>
      <c r="EW107">
        <f>IF($GI107&gt;=4,INDEX($DD:$DD,$GH107+4),"")</f>
      </c>
      <c r="EX107">
        <f>IF($GI107&gt;=5,INDEX($DD:$DD,$GH107+5),"")</f>
      </c>
      <c r="EY107">
        <f>IF($GI107&gt;=6,INDEX($DD:$DD,$GH107+6),"")</f>
      </c>
      <c r="EZ107">
        <f>IF($GI107&gt;=7,INDEX($DD:$DD,$GH107+7),"")</f>
      </c>
      <c r="FA107">
        <f>IF($GI107&gt;=8,INDEX($DD:$DD,$GH107+8),"")</f>
      </c>
      <c r="FB107">
        <f>IF($GI107&gt;=9,INDEX($DD:$DD,$GH107+9),"")</f>
      </c>
      <c r="FC107">
        <f>IF($GI107&gt;=10,INDEX($DD:$DD,$GH107+10),"")</f>
      </c>
      <c r="FD107">
        <f>IF($GI107&gt;=11,INDEX($DD:$DD,$GH107+11),"")</f>
      </c>
      <c r="FE107">
        <f>IF($GI107&gt;=12,INDEX($DD:$DD,$GH107+12),"")</f>
      </c>
      <c r="FF107">
        <f>IF($GI107&gt;=13,INDEX($DD:$DD,$GH107+13),"")</f>
      </c>
      <c r="FG107">
        <f>IF($GI107&gt;=14,INDEX($DD:$DD,$GH107+14),"")</f>
      </c>
      <c r="FH107">
        <f>IF($GI107&gt;=15,INDEX($DD:$DD,$GH107+15),"")</f>
      </c>
      <c r="FI107">
        <f>IF($GI107&gt;=16,INDEX($DD:$DD,$GH107+16),"")</f>
      </c>
      <c r="FJ107">
        <f>IF($GI107&gt;=17,INDEX($DD:$DD,$GH107+17),"")</f>
      </c>
      <c r="FK107">
        <f>IF($GI107&gt;=18,INDEX($DD:$DD,$GH107+18),"")</f>
      </c>
      <c r="FL107">
        <f>IF($GI107&gt;=19,INDEX($DD:$DD,$GH107+19),"")</f>
      </c>
      <c r="FM107">
        <f>IF($GI107&gt;=20,INDEX($DD:$DD,$GH107+20),"")</f>
      </c>
      <c r="FN107">
        <f>IF($GI107&gt;=21,INDEX($DD:$DD,$GH107+21),"")</f>
      </c>
      <c r="FO107">
        <f>IF($GI107&gt;=22,INDEX($DD:$DD,$GH107+22),"")</f>
      </c>
      <c r="FP107">
        <f>IF($GI107&gt;=23,INDEX($DD:$DD,$GH107+23),"")</f>
      </c>
      <c r="FQ107">
        <f>IF($GI107&gt;=24,INDEX($DD:$DD,$GH107+24),"")</f>
      </c>
      <c r="FR107">
        <f>IF($GI107&gt;=25,INDEX($DD:$DD,$GH107+25),"")</f>
      </c>
      <c r="FS107">
        <f>IF($GI107&gt;=26,INDEX($DD:$DD,$GH107+26),"")</f>
      </c>
      <c r="FT107">
        <f>IF($GI107&gt;=27,INDEX($DD:$DD,$GH107+27),"")</f>
      </c>
      <c r="FU107">
        <f>IF($GI107&gt;=28,INDEX($DD:$DD,$GH107+28),"")</f>
      </c>
      <c r="FV107">
        <f>IF($GI107&gt;=29,INDEX($DD:$DD,$GH107+29),"")</f>
      </c>
      <c r="FW107">
        <f>IF($GI107&gt;=30,INDEX($DD:$DD,$GH107+30),"")</f>
      </c>
      <c r="FX107">
        <f>IF($GI107&gt;=31,INDEX($DD:$DD,$GH107+31),"")</f>
      </c>
      <c r="FY107">
        <f>IF($GI107&gt;=32,INDEX($DD:$DD,$GH107+32),"")</f>
      </c>
      <c r="FZ107">
        <f>IF($GI107&gt;=33,INDEX($DD:$DD,$GH107+33),"")</f>
      </c>
      <c r="GA107">
        <f>IF($GI107&gt;=34,INDEX($DD:$DD,$GH107+34),"")</f>
      </c>
      <c r="GB107">
        <f>IF($GI107&gt;=35,INDEX($DD:$DD,$GH107+35),"")</f>
      </c>
      <c r="GC107">
        <f>IF($GI107&gt;=36,INDEX($DD:$DD,$GH107+36),"")</f>
      </c>
      <c r="GD107">
        <f>IF($GI107&gt;=37,INDEX($DD:$DD,$GH107+37),"")</f>
      </c>
      <c r="GE107">
        <f>IF($GI107&gt;=38,INDEX($DD:$DD,$GH107+38),"")</f>
      </c>
      <c r="GF107">
        <f>IF($GI107&gt;=39,INDEX($DD:$DD,$GH107+39),"")</f>
      </c>
      <c r="GG107">
        <f>IF($GI107&gt;=40,INDEX($DD:$DD,$GH107+40),"")</f>
      </c>
      <c r="GH107">
        <f>IFERROR(MATCH($DB107,$DC$2:$DC$148,0)+1,0)</f>
      </c>
      <c r="GI107">
        <f>IFERROR(INDEX($DE$2:$DE$148,MATCH($DB107,$DC$2:$DC$148,0)),0)</f>
      </c>
      <c r="GJ107">
        <f>IFERROR(MATCH($S107,$DF$107:$ES$107,0),0)</f>
      </c>
      <c r="GK107">
        <f>IF($GJ107&gt;0,INDEX($ET$107:$GG$107,$GJ107),"")</f>
      </c>
      <c r="GL107" t="s">
        <v>478</v>
      </c>
      <c r="GN107">
        <f>IF($IW107&gt;=1,INDEX($GL:$GL,$IV107+1),"")</f>
      </c>
      <c r="GO107">
        <f>IF($IW107&gt;=2,INDEX($GL:$GL,$IV107+2),"")</f>
      </c>
      <c r="GP107">
        <f>IF($IW107&gt;=3,INDEX($GL:$GL,$IV107+3),"")</f>
      </c>
      <c r="GQ107">
        <f>IF($IW107&gt;=4,INDEX($GL:$GL,$IV107+4),"")</f>
      </c>
      <c r="GR107">
        <f>IF($IW107&gt;=5,INDEX($GL:$GL,$IV107+5),"")</f>
      </c>
      <c r="GS107">
        <f>IF($IW107&gt;=6,INDEX($GL:$GL,$IV107+6),"")</f>
      </c>
      <c r="GT107">
        <f>IF($IW107&gt;=7,INDEX($GL:$GL,$IV107+7),"")</f>
      </c>
      <c r="GU107">
        <f>IF($IW107&gt;=8,INDEX($GL:$GL,$IV107+8),"")</f>
      </c>
      <c r="GV107">
        <f>IF($IW107&gt;=9,INDEX($GL:$GL,$IV107+9),"")</f>
      </c>
      <c r="GW107">
        <f>IF($IW107&gt;=10,INDEX($GL:$GL,$IV107+10),"")</f>
      </c>
      <c r="GX107">
        <f>IF($IW107&gt;=11,INDEX($GL:$GL,$IV107+11),"")</f>
      </c>
      <c r="GY107">
        <f>IF($IW107&gt;=12,INDEX($GL:$GL,$IV107+12),"")</f>
      </c>
      <c r="GZ107">
        <f>IF($IW107&gt;=13,INDEX($GL:$GL,$IV107+13),"")</f>
      </c>
      <c r="HA107">
        <f>IF($IW107&gt;=14,INDEX($GL:$GL,$IV107+14),"")</f>
      </c>
      <c r="HB107">
        <f>IF($IW107&gt;=15,INDEX($GL:$GL,$IV107+15),"")</f>
      </c>
      <c r="HC107">
        <f>IF($IW107&gt;=16,INDEX($GL:$GL,$IV107+16),"")</f>
      </c>
      <c r="HD107">
        <f>IF($IW107&gt;=17,INDEX($GL:$GL,$IV107+17),"")</f>
      </c>
      <c r="HE107">
        <f>IF($IW107&gt;=18,INDEX($GL:$GL,$IV107+18),"")</f>
      </c>
      <c r="HF107">
        <f>IF($IW107&gt;=19,INDEX($GL:$GL,$IV107+19),"")</f>
      </c>
      <c r="HG107">
        <f>IF($IW107&gt;=20,INDEX($GL:$GL,$IV107+20),"")</f>
      </c>
      <c r="HH107">
        <f>IF($IW107&gt;=21,INDEX($GL:$GL,$IV107+21),"")</f>
      </c>
      <c r="HI107">
        <f>IF($IW107&gt;=22,INDEX($GL:$GL,$IV107+22),"")</f>
      </c>
      <c r="HJ107">
        <f>IF($IW107&gt;=23,INDEX($GL:$GL,$IV107+23),"")</f>
      </c>
      <c r="HK107">
        <f>IF($IW107&gt;=24,INDEX($GL:$GL,$IV107+24),"")</f>
      </c>
      <c r="HL107">
        <f>IF($IW107&gt;=25,INDEX($GL:$GL,$IV107+25),"")</f>
      </c>
      <c r="HM107">
        <f>IF($IW107&gt;=26,INDEX($GL:$GL,$IV107+26),"")</f>
      </c>
      <c r="HN107">
        <f>IF($IW107&gt;=27,INDEX($GL:$GL,$IV107+27),"")</f>
      </c>
      <c r="HO107">
        <f>IF($IW107&gt;=28,INDEX($GL:$GL,$IV107+28),"")</f>
      </c>
      <c r="HP107">
        <f>IF($IW107&gt;=29,INDEX($GL:$GL,$IV107+29),"")</f>
      </c>
      <c r="HQ107">
        <f>IF($IW107&gt;=30,INDEX($GL:$GL,$IV107+30),"")</f>
      </c>
      <c r="HR107">
        <f>IF($IW107&gt;=31,INDEX($GL:$GL,$IV107+31),"")</f>
      </c>
      <c r="HS107">
        <f>IF($IW107&gt;=32,INDEX($GL:$GL,$IV107+32),"")</f>
      </c>
      <c r="HT107">
        <f>IF($IW107&gt;=33,INDEX($GL:$GL,$IV107+33),"")</f>
      </c>
      <c r="HU107">
        <f>IF($IW107&gt;=34,INDEX($GL:$GL,$IV107+34),"")</f>
      </c>
      <c r="HV107">
        <f>IF($IW107&gt;=35,INDEX($GL:$GL,$IV107+35),"")</f>
      </c>
      <c r="HW107">
        <f>IF($IW107&gt;=36,INDEX($GL:$GL,$IV107+36),"")</f>
      </c>
      <c r="HX107">
        <f>IF($IW107&gt;=37,INDEX($GL:$GL,$IV107+37),"")</f>
      </c>
      <c r="HY107">
        <f>IF($IW107&gt;=38,INDEX($GL:$GL,$IV107+38),"")</f>
      </c>
      <c r="HZ107">
        <f>IF($IW107&gt;=39,INDEX($GL:$GL,$IV107+39),"")</f>
      </c>
      <c r="IA107">
        <f>IF($IW107&gt;=40,INDEX($GL:$GL,$IV107+40),"")</f>
      </c>
      <c r="IB107">
        <f>IF($IW107&gt;=41,INDEX($GL:$GL,$IV107+41),"")</f>
      </c>
      <c r="IC107">
        <f>IF($IW107&gt;=42,INDEX($GL:$GL,$IV107+42),"")</f>
      </c>
      <c r="ID107">
        <f>IF($IW107&gt;=43,INDEX($GL:$GL,$IV107+43),"")</f>
      </c>
      <c r="IE107">
        <f>IF($IW107&gt;=44,INDEX($GL:$GL,$IV107+44),"")</f>
      </c>
      <c r="IF107">
        <f>IF($IW107&gt;=45,INDEX($GL:$GL,$IV107+45),"")</f>
      </c>
      <c r="IG107">
        <f>IF($IW107&gt;=46,INDEX($GL:$GL,$IV107+46),"")</f>
      </c>
      <c r="IH107">
        <f>IF($IW107&gt;=47,INDEX($GL:$GL,$IV107+47),"")</f>
      </c>
      <c r="II107">
        <f>IF($IW107&gt;=48,INDEX($GL:$GL,$IV107+48),"")</f>
      </c>
      <c r="IJ107">
        <f>IF($IW107&gt;=49,INDEX($GL:$GL,$IV107+49),"")</f>
      </c>
      <c r="IK107">
        <f>IF($IW107&gt;=50,INDEX($GL:$GL,$IV107+50),"")</f>
      </c>
      <c r="IL107">
        <f>IF($IW107&gt;=51,INDEX($GL:$GL,$IV107+51),"")</f>
      </c>
      <c r="IM107">
        <f>IF($IW107&gt;=52,INDEX($GL:$GL,$IV107+52),"")</f>
      </c>
      <c r="IN107">
        <f>IF($IW107&gt;=53,INDEX($GL:$GL,$IV107+53),"")</f>
      </c>
      <c r="IO107">
        <f>IF($IW107&gt;=54,INDEX($GL:$GL,$IV107+54),"")</f>
      </c>
      <c r="IP107">
        <f>IF($IW107&gt;=55,INDEX($GL:$GL,$IV107+55),"")</f>
      </c>
      <c r="IQ107">
        <f>IF($IW107&gt;=56,INDEX($GL:$GL,$IV107+56),"")</f>
      </c>
      <c r="IR107">
        <f>IF($IW107&gt;=57,INDEX($GL:$GL,$IV107+57),"")</f>
      </c>
      <c r="IS107">
        <f>IF($IW107&gt;=58,INDEX($GL:$GL,$IV107+58),"")</f>
      </c>
      <c r="IT107">
        <f>IF($IW107&gt;=59,INDEX($GL:$GL,$IV107+59),"")</f>
      </c>
      <c r="IU107">
        <f>IF($IW107&gt;=60,INDEX($GL:$GL,$IV107+60),"")</f>
      </c>
      <c r="IV107">
        <f>IFERROR(MATCH($GK107,$GL$2:$GL$324,0)+1,0)</f>
      </c>
      <c r="IW107">
        <f>IFERROR(INDEX($GM$2:$GM$324,MATCH($GK107,$GL$2:$GL$324,0)),0)</f>
      </c>
      <c r="IX107" t="s">
        <v>34</v>
      </c>
      <c r="IY107" t="s">
        <v>34</v>
      </c>
    </row>
    <row r="108" spans="1:259" x14ac:dyDescent="0.25">
      <c r="K108">
        <f>IF(OR($N108="",$J108=""),"",IFERROR($N108/$J108,0))</f>
      </c>
      <c r="L108">
        <f>IF($N108="","",
SUM($M108,$O108,$T108,$P108,$R108)*
(1-IF($U108="",0,VALUE($U108)/100)))</f>
      </c>
      <c r="M108">
        <f>IF($N108="","",$N108)</f>
      </c>
      <c r="O108">
        <f>IF($N108="","",
IF($H108="","",
IF(ISNUMBER(SEARCH("exempt",LOWER($H108))),0,
$N108*(VALUE(SUBSTITUTE($H108,"%",""))/100))))</f>
      </c>
      <c r="V108">
        <f>IFERROR(IF(FIND(" - ",$E108)&gt;0,MID($E108,FIND(" - ",$E108)+3,LEN($E108)),""),"")</f>
      </c>
      <c r="AE108" t="s">
        <v>506</v>
      </c>
      <c r="AJ108">
        <f>IFERROR(LEFT($E108,FIND(" - ",$E108)-1),$E108)</f>
      </c>
      <c r="AK108" t="s">
        <v>507</v>
      </c>
      <c r="AL108">
        <v>1</v>
      </c>
      <c r="AM108">
        <f>IF($CB108&gt;=1,INDEX($AK:$AK,$CA108+1),"")</f>
      </c>
      <c r="AN108">
        <f>IF($CB108&gt;=2,INDEX($AK:$AK,$CA108+2),"")</f>
      </c>
      <c r="AO108">
        <f>IF($CB108&gt;=3,INDEX($AK:$AK,$CA108+3),"")</f>
      </c>
      <c r="AP108">
        <f>IF($CB108&gt;=4,INDEX($AK:$AK,$CA108+4),"")</f>
      </c>
      <c r="AQ108">
        <f>IF($CB108&gt;=5,INDEX($AK:$AK,$CA108+5),"")</f>
      </c>
      <c r="AR108">
        <f>IF($CB108&gt;=6,INDEX($AK:$AK,$CA108+6),"")</f>
      </c>
      <c r="AS108">
        <f>IF($CB108&gt;=7,INDEX($AK:$AK,$CA108+7),"")</f>
      </c>
      <c r="AT108">
        <f>IF($CB108&gt;=8,INDEX($AK:$AK,$CA108+8),"")</f>
      </c>
      <c r="AU108">
        <f>IF($CB108&gt;=9,INDEX($AK:$AK,$CA108+9),"")</f>
      </c>
      <c r="AV108">
        <f>IF($CB108&gt;=10,INDEX($AK:$AK,$CA108+10),"")</f>
      </c>
      <c r="AW108">
        <f>IF($CB108&gt;=11,INDEX($AK:$AK,$CA108+11),"")</f>
      </c>
      <c r="AX108">
        <f>IF($CB108&gt;=12,INDEX($AK:$AK,$CA108+12),"")</f>
      </c>
      <c r="AY108">
        <f>IF($CB108&gt;=13,INDEX($AK:$AK,$CA108+13),"")</f>
      </c>
      <c r="AZ108">
        <f>IF($CB108&gt;=14,INDEX($AK:$AK,$CA108+14),"")</f>
      </c>
      <c r="BA108">
        <f>IF($CB108&gt;=15,INDEX($AK:$AK,$CA108+15),"")</f>
      </c>
      <c r="BB108">
        <f>IF($CB108&gt;=16,INDEX($AK:$AK,$CA108+16),"")</f>
      </c>
      <c r="BC108">
        <f>IF($CB108&gt;=17,INDEX($AK:$AK,$CA108+17),"")</f>
      </c>
      <c r="BD108">
        <f>IF($CB108&gt;=18,INDEX($AK:$AK,$CA108+18),"")</f>
      </c>
      <c r="BE108">
        <f>IF($CB108&gt;=19,INDEX($AK:$AK,$CA108+19),"")</f>
      </c>
      <c r="BF108">
        <f>IF($CB108&gt;=20,INDEX($AK:$AK,$CA108+20),"")</f>
      </c>
      <c r="BG108">
        <f>IF($CB108&gt;=21,INDEX($AK:$AK,$CA108+21),"")</f>
      </c>
      <c r="BH108">
        <f>IF($CB108&gt;=22,INDEX($AK:$AK,$CA108+22),"")</f>
      </c>
      <c r="BI108">
        <f>IF($CB108&gt;=23,INDEX($AK:$AK,$CA108+23),"")</f>
      </c>
      <c r="BJ108">
        <f>IF($CB108&gt;=24,INDEX($AK:$AK,$CA108+24),"")</f>
      </c>
      <c r="BK108">
        <f>IF($CB108&gt;=25,INDEX($AK:$AK,$CA108+25),"")</f>
      </c>
      <c r="BL108">
        <f>IF($CB108&gt;=26,INDEX($AK:$AK,$CA108+26),"")</f>
      </c>
      <c r="BM108">
        <f>IF($CB108&gt;=27,INDEX($AK:$AK,$CA108+27),"")</f>
      </c>
      <c r="BN108">
        <f>IF($CB108&gt;=28,INDEX($AK:$AK,$CA108+28),"")</f>
      </c>
      <c r="BO108">
        <f>IF($CB108&gt;=29,INDEX($AK:$AK,$CA108+29),"")</f>
      </c>
      <c r="BP108">
        <f>IF($CB108&gt;=30,INDEX($AK:$AK,$CA108+30),"")</f>
      </c>
      <c r="BQ108">
        <f>IF($CB108&gt;=31,INDEX($AK:$AK,$CA108+31),"")</f>
      </c>
      <c r="BR108">
        <f>IF($CB108&gt;=32,INDEX($AK:$AK,$CA108+32),"")</f>
      </c>
      <c r="BS108">
        <f>IF($CB108&gt;=33,INDEX($AK:$AK,$CA108+33),"")</f>
      </c>
      <c r="BT108">
        <f>IF($CB108&gt;=34,INDEX($AK:$AK,$CA108+34),"")</f>
      </c>
      <c r="BU108">
        <f>IF($CB108&gt;=35,INDEX($AK:$AK,$CA108+35),"")</f>
      </c>
      <c r="BV108">
        <f>IF($CB108&gt;=36,INDEX($AK:$AK,$CA108+36),"")</f>
      </c>
      <c r="BW108">
        <f>IF($CB108&gt;=37,INDEX($AK:$AK,$CA108+37),"")</f>
      </c>
      <c r="BX108">
        <f>IF($CB108&gt;=38,INDEX($AK:$AK,$CA108+38),"")</f>
      </c>
      <c r="BY108">
        <f>IF($CB108&gt;=39,INDEX($AK:$AK,$CA108+39),"")</f>
      </c>
      <c r="BZ108">
        <f>IF($CB108&gt;=40,INDEX($AK:$AK,$CA108+40),"")</f>
      </c>
      <c r="CA108">
        <f>IFERROR(MATCH($AJ108,$AK$2:$AK$134,0)+1,0)</f>
      </c>
      <c r="CB108">
        <f>IFERROR(INDEX($AL$2:$AL$134,MATCH($AJ108,$AK$2:$AK$134,0)),0)</f>
      </c>
      <c r="CC108">
        <f>IFERROR(LEFT($F108,FIND(" - ",$F108)-1),$F108)</f>
      </c>
      <c r="CD108" t="s">
        <v>223</v>
      </c>
      <c r="CF108">
        <f>IF($DA108&gt;=1,INDEX($CD:$CD,$CZ108+1),"")</f>
      </c>
      <c r="CG108">
        <f>IF($DA108&gt;=2,INDEX($CD:$CD,$CZ108+2),"")</f>
      </c>
      <c r="CH108">
        <f>IF($DA108&gt;=3,INDEX($CD:$CD,$CZ108+3),"")</f>
      </c>
      <c r="CI108">
        <f>IF($DA108&gt;=4,INDEX($CD:$CD,$CZ108+4),"")</f>
      </c>
      <c r="CJ108">
        <f>IF($DA108&gt;=5,INDEX($CD:$CD,$CZ108+5),"")</f>
      </c>
      <c r="CK108">
        <f>IF($DA108&gt;=6,INDEX($CD:$CD,$CZ108+6),"")</f>
      </c>
      <c r="CL108">
        <f>IF($DA108&gt;=7,INDEX($CD:$CD,$CZ108+7),"")</f>
      </c>
      <c r="CM108">
        <f>IF($DA108&gt;=8,INDEX($CD:$CD,$CZ108+8),"")</f>
      </c>
      <c r="CN108">
        <f>IF($DA108&gt;=9,INDEX($CD:$CD,$CZ108+9),"")</f>
      </c>
      <c r="CO108">
        <f>IF($DA108&gt;=10,INDEX($CD:$CD,$CZ108+10),"")</f>
      </c>
      <c r="CP108">
        <f>IF($DA108&gt;=11,INDEX($CD:$CD,$CZ108+11),"")</f>
      </c>
      <c r="CQ108">
        <f>IF($DA108&gt;=12,INDEX($CD:$CD,$CZ108+12),"")</f>
      </c>
      <c r="CR108">
        <f>IF($DA108&gt;=13,INDEX($CD:$CD,$CZ108+13),"")</f>
      </c>
      <c r="CS108">
        <f>IF($DA108&gt;=14,INDEX($CD:$CD,$CZ108+14),"")</f>
      </c>
      <c r="CT108">
        <f>IF($DA108&gt;=15,INDEX($CD:$CD,$CZ108+15),"")</f>
      </c>
      <c r="CU108">
        <f>IF($DA108&gt;=16,INDEX($CD:$CD,$CZ108+16),"")</f>
      </c>
      <c r="CV108">
        <f>IF($DA108&gt;=17,INDEX($CD:$CD,$CZ108+17),"")</f>
      </c>
      <c r="CW108">
        <f>IF($DA108&gt;=18,INDEX($CD:$CD,$CZ108+18),"")</f>
      </c>
      <c r="CX108">
        <f>IF($DA108&gt;=19,INDEX($CD:$CD,$CZ108+19),"")</f>
      </c>
      <c r="CY108">
        <f>IF($DA108&gt;=20,INDEX($CD:$CD,$CZ108+20),"")</f>
      </c>
      <c r="CZ108">
        <f>IFERROR(MATCH($CC108,$CD$2:$CD$263,0)+1,0)</f>
      </c>
      <c r="DA108">
        <f>IFERROR(INDEX($CE$2:$CE$263,MATCH($CC108,$CD$2:$CD$263,0)),0)</f>
      </c>
      <c r="DB108">
        <f>IFERROR(INDEX($AI:$AI,MATCH($H108,$AH:$AH,0))&amp;"","")</f>
      </c>
      <c r="DC108" t="s">
        <v>259</v>
      </c>
      <c r="DE108">
        <v>1</v>
      </c>
      <c r="DF108">
        <f>IF($GI108&gt;=1,INDEX($DC:$DC,$GH108+1),"")</f>
      </c>
      <c r="DG108">
        <f>IF($GI108&gt;=2,INDEX($DC:$DC,$GH108+2),"")</f>
      </c>
      <c r="DH108">
        <f>IF($GI108&gt;=3,INDEX($DC:$DC,$GH108+3),"")</f>
      </c>
      <c r="DI108">
        <f>IF($GI108&gt;=4,INDEX($DC:$DC,$GH108+4),"")</f>
      </c>
      <c r="DJ108">
        <f>IF($GI108&gt;=5,INDEX($DC:$DC,$GH108+5),"")</f>
      </c>
      <c r="DK108">
        <f>IF($GI108&gt;=6,INDEX($DC:$DC,$GH108+6),"")</f>
      </c>
      <c r="DL108">
        <f>IF($GI108&gt;=7,INDEX($DC:$DC,$GH108+7),"")</f>
      </c>
      <c r="DM108">
        <f>IF($GI108&gt;=8,INDEX($DC:$DC,$GH108+8),"")</f>
      </c>
      <c r="DN108">
        <f>IF($GI108&gt;=9,INDEX($DC:$DC,$GH108+9),"")</f>
      </c>
      <c r="DO108">
        <f>IF($GI108&gt;=10,INDEX($DC:$DC,$GH108+10),"")</f>
      </c>
      <c r="DP108">
        <f>IF($GI108&gt;=11,INDEX($DC:$DC,$GH108+11),"")</f>
      </c>
      <c r="DQ108">
        <f>IF($GI108&gt;=12,INDEX($DC:$DC,$GH108+12),"")</f>
      </c>
      <c r="DR108">
        <f>IF($GI108&gt;=13,INDEX($DC:$DC,$GH108+13),"")</f>
      </c>
      <c r="DS108">
        <f>IF($GI108&gt;=14,INDEX($DC:$DC,$GH108+14),"")</f>
      </c>
      <c r="DT108">
        <f>IF($GI108&gt;=15,INDEX($DC:$DC,$GH108+15),"")</f>
      </c>
      <c r="DU108">
        <f>IF($GI108&gt;=16,INDEX($DC:$DC,$GH108+16),"")</f>
      </c>
      <c r="DV108">
        <f>IF($GI108&gt;=17,INDEX($DC:$DC,$GH108+17),"")</f>
      </c>
      <c r="DW108">
        <f>IF($GI108&gt;=18,INDEX($DC:$DC,$GH108+18),"")</f>
      </c>
      <c r="DX108">
        <f>IF($GI108&gt;=19,INDEX($DC:$DC,$GH108+19),"")</f>
      </c>
      <c r="DY108">
        <f>IF($GI108&gt;=20,INDEX($DC:$DC,$GH108+20),"")</f>
      </c>
      <c r="DZ108">
        <f>IF($GI108&gt;=21,INDEX($DC:$DC,$GH108+21),"")</f>
      </c>
      <c r="EA108">
        <f>IF($GI108&gt;=22,INDEX($DC:$DC,$GH108+22),"")</f>
      </c>
      <c r="EB108">
        <f>IF($GI108&gt;=23,INDEX($DC:$DC,$GH108+23),"")</f>
      </c>
      <c r="EC108">
        <f>IF($GI108&gt;=24,INDEX($DC:$DC,$GH108+24),"")</f>
      </c>
      <c r="ED108">
        <f>IF($GI108&gt;=25,INDEX($DC:$DC,$GH108+25),"")</f>
      </c>
      <c r="EE108">
        <f>IF($GI108&gt;=26,INDEX($DC:$DC,$GH108+26),"")</f>
      </c>
      <c r="EF108">
        <f>IF($GI108&gt;=27,INDEX($DC:$DC,$GH108+27),"")</f>
      </c>
      <c r="EG108">
        <f>IF($GI108&gt;=28,INDEX($DC:$DC,$GH108+28),"")</f>
      </c>
      <c r="EH108">
        <f>IF($GI108&gt;=29,INDEX($DC:$DC,$GH108+29),"")</f>
      </c>
      <c r="EI108">
        <f>IF($GI108&gt;=30,INDEX($DC:$DC,$GH108+30),"")</f>
      </c>
      <c r="EJ108">
        <f>IF($GI108&gt;=31,INDEX($DC:$DC,$GH108+31),"")</f>
      </c>
      <c r="EK108">
        <f>IF($GI108&gt;=32,INDEX($DC:$DC,$GH108+32),"")</f>
      </c>
      <c r="EL108">
        <f>IF($GI108&gt;=33,INDEX($DC:$DC,$GH108+33),"")</f>
      </c>
      <c r="EM108">
        <f>IF($GI108&gt;=34,INDEX($DC:$DC,$GH108+34),"")</f>
      </c>
      <c r="EN108">
        <f>IF($GI108&gt;=35,INDEX($DC:$DC,$GH108+35),"")</f>
      </c>
      <c r="EO108">
        <f>IF($GI108&gt;=36,INDEX($DC:$DC,$GH108+36),"")</f>
      </c>
      <c r="EP108">
        <f>IF($GI108&gt;=37,INDEX($DC:$DC,$GH108+37),"")</f>
      </c>
      <c r="EQ108">
        <f>IF($GI108&gt;=38,INDEX($DC:$DC,$GH108+38),"")</f>
      </c>
      <c r="ER108">
        <f>IF($GI108&gt;=39,INDEX($DC:$DC,$GH108+39),"")</f>
      </c>
      <c r="ES108">
        <f>IF($GI108&gt;=40,INDEX($DC:$DC,$GH108+40),"")</f>
      </c>
      <c r="ET108">
        <f>IF($GI108&gt;=1,INDEX($DD:$DD,$GH108+1),"")</f>
      </c>
      <c r="EU108">
        <f>IF($GI108&gt;=2,INDEX($DD:$DD,$GH108+2),"")</f>
      </c>
      <c r="EV108">
        <f>IF($GI108&gt;=3,INDEX($DD:$DD,$GH108+3),"")</f>
      </c>
      <c r="EW108">
        <f>IF($GI108&gt;=4,INDEX($DD:$DD,$GH108+4),"")</f>
      </c>
      <c r="EX108">
        <f>IF($GI108&gt;=5,INDEX($DD:$DD,$GH108+5),"")</f>
      </c>
      <c r="EY108">
        <f>IF($GI108&gt;=6,INDEX($DD:$DD,$GH108+6),"")</f>
      </c>
      <c r="EZ108">
        <f>IF($GI108&gt;=7,INDEX($DD:$DD,$GH108+7),"")</f>
      </c>
      <c r="FA108">
        <f>IF($GI108&gt;=8,INDEX($DD:$DD,$GH108+8),"")</f>
      </c>
      <c r="FB108">
        <f>IF($GI108&gt;=9,INDEX($DD:$DD,$GH108+9),"")</f>
      </c>
      <c r="FC108">
        <f>IF($GI108&gt;=10,INDEX($DD:$DD,$GH108+10),"")</f>
      </c>
      <c r="FD108">
        <f>IF($GI108&gt;=11,INDEX($DD:$DD,$GH108+11),"")</f>
      </c>
      <c r="FE108">
        <f>IF($GI108&gt;=12,INDEX($DD:$DD,$GH108+12),"")</f>
      </c>
      <c r="FF108">
        <f>IF($GI108&gt;=13,INDEX($DD:$DD,$GH108+13),"")</f>
      </c>
      <c r="FG108">
        <f>IF($GI108&gt;=14,INDEX($DD:$DD,$GH108+14),"")</f>
      </c>
      <c r="FH108">
        <f>IF($GI108&gt;=15,INDEX($DD:$DD,$GH108+15),"")</f>
      </c>
      <c r="FI108">
        <f>IF($GI108&gt;=16,INDEX($DD:$DD,$GH108+16),"")</f>
      </c>
      <c r="FJ108">
        <f>IF($GI108&gt;=17,INDEX($DD:$DD,$GH108+17),"")</f>
      </c>
      <c r="FK108">
        <f>IF($GI108&gt;=18,INDEX($DD:$DD,$GH108+18),"")</f>
      </c>
      <c r="FL108">
        <f>IF($GI108&gt;=19,INDEX($DD:$DD,$GH108+19),"")</f>
      </c>
      <c r="FM108">
        <f>IF($GI108&gt;=20,INDEX($DD:$DD,$GH108+20),"")</f>
      </c>
      <c r="FN108">
        <f>IF($GI108&gt;=21,INDEX($DD:$DD,$GH108+21),"")</f>
      </c>
      <c r="FO108">
        <f>IF($GI108&gt;=22,INDEX($DD:$DD,$GH108+22),"")</f>
      </c>
      <c r="FP108">
        <f>IF($GI108&gt;=23,INDEX($DD:$DD,$GH108+23),"")</f>
      </c>
      <c r="FQ108">
        <f>IF($GI108&gt;=24,INDEX($DD:$DD,$GH108+24),"")</f>
      </c>
      <c r="FR108">
        <f>IF($GI108&gt;=25,INDEX($DD:$DD,$GH108+25),"")</f>
      </c>
      <c r="FS108">
        <f>IF($GI108&gt;=26,INDEX($DD:$DD,$GH108+26),"")</f>
      </c>
      <c r="FT108">
        <f>IF($GI108&gt;=27,INDEX($DD:$DD,$GH108+27),"")</f>
      </c>
      <c r="FU108">
        <f>IF($GI108&gt;=28,INDEX($DD:$DD,$GH108+28),"")</f>
      </c>
      <c r="FV108">
        <f>IF($GI108&gt;=29,INDEX($DD:$DD,$GH108+29),"")</f>
      </c>
      <c r="FW108">
        <f>IF($GI108&gt;=30,INDEX($DD:$DD,$GH108+30),"")</f>
      </c>
      <c r="FX108">
        <f>IF($GI108&gt;=31,INDEX($DD:$DD,$GH108+31),"")</f>
      </c>
      <c r="FY108">
        <f>IF($GI108&gt;=32,INDEX($DD:$DD,$GH108+32),"")</f>
      </c>
      <c r="FZ108">
        <f>IF($GI108&gt;=33,INDEX($DD:$DD,$GH108+33),"")</f>
      </c>
      <c r="GA108">
        <f>IF($GI108&gt;=34,INDEX($DD:$DD,$GH108+34),"")</f>
      </c>
      <c r="GB108">
        <f>IF($GI108&gt;=35,INDEX($DD:$DD,$GH108+35),"")</f>
      </c>
      <c r="GC108">
        <f>IF($GI108&gt;=36,INDEX($DD:$DD,$GH108+36),"")</f>
      </c>
      <c r="GD108">
        <f>IF($GI108&gt;=37,INDEX($DD:$DD,$GH108+37),"")</f>
      </c>
      <c r="GE108">
        <f>IF($GI108&gt;=38,INDEX($DD:$DD,$GH108+38),"")</f>
      </c>
      <c r="GF108">
        <f>IF($GI108&gt;=39,INDEX($DD:$DD,$GH108+39),"")</f>
      </c>
      <c r="GG108">
        <f>IF($GI108&gt;=40,INDEX($DD:$DD,$GH108+40),"")</f>
      </c>
      <c r="GH108">
        <f>IFERROR(MATCH($DB108,$DC$2:$DC$148,0)+1,0)</f>
      </c>
      <c r="GI108">
        <f>IFERROR(INDEX($DE$2:$DE$148,MATCH($DB108,$DC$2:$DC$148,0)),0)</f>
      </c>
      <c r="GJ108">
        <f>IFERROR(MATCH($S108,$DF$108:$ES$108,0),0)</f>
      </c>
      <c r="GK108">
        <f>IF($GJ108&gt;0,INDEX($ET$108:$GG$108,$GJ108),"")</f>
      </c>
      <c r="GL108" t="s">
        <v>242</v>
      </c>
      <c r="GM108">
        <v>3</v>
      </c>
      <c r="GN108">
        <f>IF($IW108&gt;=1,INDEX($GL:$GL,$IV108+1),"")</f>
      </c>
      <c r="GO108">
        <f>IF($IW108&gt;=2,INDEX($GL:$GL,$IV108+2),"")</f>
      </c>
      <c r="GP108">
        <f>IF($IW108&gt;=3,INDEX($GL:$GL,$IV108+3),"")</f>
      </c>
      <c r="GQ108">
        <f>IF($IW108&gt;=4,INDEX($GL:$GL,$IV108+4),"")</f>
      </c>
      <c r="GR108">
        <f>IF($IW108&gt;=5,INDEX($GL:$GL,$IV108+5),"")</f>
      </c>
      <c r="GS108">
        <f>IF($IW108&gt;=6,INDEX($GL:$GL,$IV108+6),"")</f>
      </c>
      <c r="GT108">
        <f>IF($IW108&gt;=7,INDEX($GL:$GL,$IV108+7),"")</f>
      </c>
      <c r="GU108">
        <f>IF($IW108&gt;=8,INDEX($GL:$GL,$IV108+8),"")</f>
      </c>
      <c r="GV108">
        <f>IF($IW108&gt;=9,INDEX($GL:$GL,$IV108+9),"")</f>
      </c>
      <c r="GW108">
        <f>IF($IW108&gt;=10,INDEX($GL:$GL,$IV108+10),"")</f>
      </c>
      <c r="GX108">
        <f>IF($IW108&gt;=11,INDEX($GL:$GL,$IV108+11),"")</f>
      </c>
      <c r="GY108">
        <f>IF($IW108&gt;=12,INDEX($GL:$GL,$IV108+12),"")</f>
      </c>
      <c r="GZ108">
        <f>IF($IW108&gt;=13,INDEX($GL:$GL,$IV108+13),"")</f>
      </c>
      <c r="HA108">
        <f>IF($IW108&gt;=14,INDEX($GL:$GL,$IV108+14),"")</f>
      </c>
      <c r="HB108">
        <f>IF($IW108&gt;=15,INDEX($GL:$GL,$IV108+15),"")</f>
      </c>
      <c r="HC108">
        <f>IF($IW108&gt;=16,INDEX($GL:$GL,$IV108+16),"")</f>
      </c>
      <c r="HD108">
        <f>IF($IW108&gt;=17,INDEX($GL:$GL,$IV108+17),"")</f>
      </c>
      <c r="HE108">
        <f>IF($IW108&gt;=18,INDEX($GL:$GL,$IV108+18),"")</f>
      </c>
      <c r="HF108">
        <f>IF($IW108&gt;=19,INDEX($GL:$GL,$IV108+19),"")</f>
      </c>
      <c r="HG108">
        <f>IF($IW108&gt;=20,INDEX($GL:$GL,$IV108+20),"")</f>
      </c>
      <c r="HH108">
        <f>IF($IW108&gt;=21,INDEX($GL:$GL,$IV108+21),"")</f>
      </c>
      <c r="HI108">
        <f>IF($IW108&gt;=22,INDEX($GL:$GL,$IV108+22),"")</f>
      </c>
      <c r="HJ108">
        <f>IF($IW108&gt;=23,INDEX($GL:$GL,$IV108+23),"")</f>
      </c>
      <c r="HK108">
        <f>IF($IW108&gt;=24,INDEX($GL:$GL,$IV108+24),"")</f>
      </c>
      <c r="HL108">
        <f>IF($IW108&gt;=25,INDEX($GL:$GL,$IV108+25),"")</f>
      </c>
      <c r="HM108">
        <f>IF($IW108&gt;=26,INDEX($GL:$GL,$IV108+26),"")</f>
      </c>
      <c r="HN108">
        <f>IF($IW108&gt;=27,INDEX($GL:$GL,$IV108+27),"")</f>
      </c>
      <c r="HO108">
        <f>IF($IW108&gt;=28,INDEX($GL:$GL,$IV108+28),"")</f>
      </c>
      <c r="HP108">
        <f>IF($IW108&gt;=29,INDEX($GL:$GL,$IV108+29),"")</f>
      </c>
      <c r="HQ108">
        <f>IF($IW108&gt;=30,INDEX($GL:$GL,$IV108+30),"")</f>
      </c>
      <c r="HR108">
        <f>IF($IW108&gt;=31,INDEX($GL:$GL,$IV108+31),"")</f>
      </c>
      <c r="HS108">
        <f>IF($IW108&gt;=32,INDEX($GL:$GL,$IV108+32),"")</f>
      </c>
      <c r="HT108">
        <f>IF($IW108&gt;=33,INDEX($GL:$GL,$IV108+33),"")</f>
      </c>
      <c r="HU108">
        <f>IF($IW108&gt;=34,INDEX($GL:$GL,$IV108+34),"")</f>
      </c>
      <c r="HV108">
        <f>IF($IW108&gt;=35,INDEX($GL:$GL,$IV108+35),"")</f>
      </c>
      <c r="HW108">
        <f>IF($IW108&gt;=36,INDEX($GL:$GL,$IV108+36),"")</f>
      </c>
      <c r="HX108">
        <f>IF($IW108&gt;=37,INDEX($GL:$GL,$IV108+37),"")</f>
      </c>
      <c r="HY108">
        <f>IF($IW108&gt;=38,INDEX($GL:$GL,$IV108+38),"")</f>
      </c>
      <c r="HZ108">
        <f>IF($IW108&gt;=39,INDEX($GL:$GL,$IV108+39),"")</f>
      </c>
      <c r="IA108">
        <f>IF($IW108&gt;=40,INDEX($GL:$GL,$IV108+40),"")</f>
      </c>
      <c r="IB108">
        <f>IF($IW108&gt;=41,INDEX($GL:$GL,$IV108+41),"")</f>
      </c>
      <c r="IC108">
        <f>IF($IW108&gt;=42,INDEX($GL:$GL,$IV108+42),"")</f>
      </c>
      <c r="ID108">
        <f>IF($IW108&gt;=43,INDEX($GL:$GL,$IV108+43),"")</f>
      </c>
      <c r="IE108">
        <f>IF($IW108&gt;=44,INDEX($GL:$GL,$IV108+44),"")</f>
      </c>
      <c r="IF108">
        <f>IF($IW108&gt;=45,INDEX($GL:$GL,$IV108+45),"")</f>
      </c>
      <c r="IG108">
        <f>IF($IW108&gt;=46,INDEX($GL:$GL,$IV108+46),"")</f>
      </c>
      <c r="IH108">
        <f>IF($IW108&gt;=47,INDEX($GL:$GL,$IV108+47),"")</f>
      </c>
      <c r="II108">
        <f>IF($IW108&gt;=48,INDEX($GL:$GL,$IV108+48),"")</f>
      </c>
      <c r="IJ108">
        <f>IF($IW108&gt;=49,INDEX($GL:$GL,$IV108+49),"")</f>
      </c>
      <c r="IK108">
        <f>IF($IW108&gt;=50,INDEX($GL:$GL,$IV108+50),"")</f>
      </c>
      <c r="IL108">
        <f>IF($IW108&gt;=51,INDEX($GL:$GL,$IV108+51),"")</f>
      </c>
      <c r="IM108">
        <f>IF($IW108&gt;=52,INDEX($GL:$GL,$IV108+52),"")</f>
      </c>
      <c r="IN108">
        <f>IF($IW108&gt;=53,INDEX($GL:$GL,$IV108+53),"")</f>
      </c>
      <c r="IO108">
        <f>IF($IW108&gt;=54,INDEX($GL:$GL,$IV108+54),"")</f>
      </c>
      <c r="IP108">
        <f>IF($IW108&gt;=55,INDEX($GL:$GL,$IV108+55),"")</f>
      </c>
      <c r="IQ108">
        <f>IF($IW108&gt;=56,INDEX($GL:$GL,$IV108+56),"")</f>
      </c>
      <c r="IR108">
        <f>IF($IW108&gt;=57,INDEX($GL:$GL,$IV108+57),"")</f>
      </c>
      <c r="IS108">
        <f>IF($IW108&gt;=58,INDEX($GL:$GL,$IV108+58),"")</f>
      </c>
      <c r="IT108">
        <f>IF($IW108&gt;=59,INDEX($GL:$GL,$IV108+59),"")</f>
      </c>
      <c r="IU108">
        <f>IF($IW108&gt;=60,INDEX($GL:$GL,$IV108+60),"")</f>
      </c>
      <c r="IV108">
        <f>IFERROR(MATCH($GK108,$GL$2:$GL$324,0)+1,0)</f>
      </c>
      <c r="IW108">
        <f>IFERROR(INDEX($GM$2:$GM$324,MATCH($GK108,$GL$2:$GL$324,0)),0)</f>
      </c>
      <c r="IX108" t="s">
        <v>34</v>
      </c>
      <c r="IY108" t="s">
        <v>34</v>
      </c>
    </row>
    <row r="109" spans="1:259" x14ac:dyDescent="0.25">
      <c r="K109">
        <f>IF(OR($N109="",$J109=""),"",IFERROR($N109/$J109,0))</f>
      </c>
      <c r="L109">
        <f>IF($N109="","",
SUM($M109,$O109,$T109,$P109,$R109)*
(1-IF($U109="",0,VALUE($U109)/100)))</f>
      </c>
      <c r="M109">
        <f>IF($N109="","",$N109)</f>
      </c>
      <c r="O109">
        <f>IF($N109="","",
IF($H109="","",
IF(ISNUMBER(SEARCH("exempt",LOWER($H109))),0,
$N109*(VALUE(SUBSTITUTE($H109,"%",""))/100))))</f>
      </c>
      <c r="V109">
        <f>IFERROR(IF(FIND(" - ",$E109)&gt;0,MID($E109,FIND(" - ",$E109)+3,LEN($E109)),""),"")</f>
      </c>
      <c r="AE109" t="s">
        <v>508</v>
      </c>
      <c r="AJ109">
        <f>IFERROR(LEFT($E109,FIND(" - ",$E109)-1),$E109)</f>
      </c>
      <c r="AK109" t="s">
        <v>28</v>
      </c>
      <c r="AM109">
        <f>IF($CB109&gt;=1,INDEX($AK:$AK,$CA109+1),"")</f>
      </c>
      <c r="AN109">
        <f>IF($CB109&gt;=2,INDEX($AK:$AK,$CA109+2),"")</f>
      </c>
      <c r="AO109">
        <f>IF($CB109&gt;=3,INDEX($AK:$AK,$CA109+3),"")</f>
      </c>
      <c r="AP109">
        <f>IF($CB109&gt;=4,INDEX($AK:$AK,$CA109+4),"")</f>
      </c>
      <c r="AQ109">
        <f>IF($CB109&gt;=5,INDEX($AK:$AK,$CA109+5),"")</f>
      </c>
      <c r="AR109">
        <f>IF($CB109&gt;=6,INDEX($AK:$AK,$CA109+6),"")</f>
      </c>
      <c r="AS109">
        <f>IF($CB109&gt;=7,INDEX($AK:$AK,$CA109+7),"")</f>
      </c>
      <c r="AT109">
        <f>IF($CB109&gt;=8,INDEX($AK:$AK,$CA109+8),"")</f>
      </c>
      <c r="AU109">
        <f>IF($CB109&gt;=9,INDEX($AK:$AK,$CA109+9),"")</f>
      </c>
      <c r="AV109">
        <f>IF($CB109&gt;=10,INDEX($AK:$AK,$CA109+10),"")</f>
      </c>
      <c r="AW109">
        <f>IF($CB109&gt;=11,INDEX($AK:$AK,$CA109+11),"")</f>
      </c>
      <c r="AX109">
        <f>IF($CB109&gt;=12,INDEX($AK:$AK,$CA109+12),"")</f>
      </c>
      <c r="AY109">
        <f>IF($CB109&gt;=13,INDEX($AK:$AK,$CA109+13),"")</f>
      </c>
      <c r="AZ109">
        <f>IF($CB109&gt;=14,INDEX($AK:$AK,$CA109+14),"")</f>
      </c>
      <c r="BA109">
        <f>IF($CB109&gt;=15,INDEX($AK:$AK,$CA109+15),"")</f>
      </c>
      <c r="BB109">
        <f>IF($CB109&gt;=16,INDEX($AK:$AK,$CA109+16),"")</f>
      </c>
      <c r="BC109">
        <f>IF($CB109&gt;=17,INDEX($AK:$AK,$CA109+17),"")</f>
      </c>
      <c r="BD109">
        <f>IF($CB109&gt;=18,INDEX($AK:$AK,$CA109+18),"")</f>
      </c>
      <c r="BE109">
        <f>IF($CB109&gt;=19,INDEX($AK:$AK,$CA109+19),"")</f>
      </c>
      <c r="BF109">
        <f>IF($CB109&gt;=20,INDEX($AK:$AK,$CA109+20),"")</f>
      </c>
      <c r="BG109">
        <f>IF($CB109&gt;=21,INDEX($AK:$AK,$CA109+21),"")</f>
      </c>
      <c r="BH109">
        <f>IF($CB109&gt;=22,INDEX($AK:$AK,$CA109+22),"")</f>
      </c>
      <c r="BI109">
        <f>IF($CB109&gt;=23,INDEX($AK:$AK,$CA109+23),"")</f>
      </c>
      <c r="BJ109">
        <f>IF($CB109&gt;=24,INDEX($AK:$AK,$CA109+24),"")</f>
      </c>
      <c r="BK109">
        <f>IF($CB109&gt;=25,INDEX($AK:$AK,$CA109+25),"")</f>
      </c>
      <c r="BL109">
        <f>IF($CB109&gt;=26,INDEX($AK:$AK,$CA109+26),"")</f>
      </c>
      <c r="BM109">
        <f>IF($CB109&gt;=27,INDEX($AK:$AK,$CA109+27),"")</f>
      </c>
      <c r="BN109">
        <f>IF($CB109&gt;=28,INDEX($AK:$AK,$CA109+28),"")</f>
      </c>
      <c r="BO109">
        <f>IF($CB109&gt;=29,INDEX($AK:$AK,$CA109+29),"")</f>
      </c>
      <c r="BP109">
        <f>IF($CB109&gt;=30,INDEX($AK:$AK,$CA109+30),"")</f>
      </c>
      <c r="BQ109">
        <f>IF($CB109&gt;=31,INDEX($AK:$AK,$CA109+31),"")</f>
      </c>
      <c r="BR109">
        <f>IF($CB109&gt;=32,INDEX($AK:$AK,$CA109+32),"")</f>
      </c>
      <c r="BS109">
        <f>IF($CB109&gt;=33,INDEX($AK:$AK,$CA109+33),"")</f>
      </c>
      <c r="BT109">
        <f>IF($CB109&gt;=34,INDEX($AK:$AK,$CA109+34),"")</f>
      </c>
      <c r="BU109">
        <f>IF($CB109&gt;=35,INDEX($AK:$AK,$CA109+35),"")</f>
      </c>
      <c r="BV109">
        <f>IF($CB109&gt;=36,INDEX($AK:$AK,$CA109+36),"")</f>
      </c>
      <c r="BW109">
        <f>IF($CB109&gt;=37,INDEX($AK:$AK,$CA109+37),"")</f>
      </c>
      <c r="BX109">
        <f>IF($CB109&gt;=38,INDEX($AK:$AK,$CA109+38),"")</f>
      </c>
      <c r="BY109">
        <f>IF($CB109&gt;=39,INDEX($AK:$AK,$CA109+39),"")</f>
      </c>
      <c r="BZ109">
        <f>IF($CB109&gt;=40,INDEX($AK:$AK,$CA109+40),"")</f>
      </c>
      <c r="CA109">
        <f>IFERROR(MATCH($AJ109,$AK$2:$AK$134,0)+1,0)</f>
      </c>
      <c r="CB109">
        <f>IFERROR(INDEX($AL$2:$AL$134,MATCH($AJ109,$AK$2:$AK$134,0)),0)</f>
      </c>
      <c r="CC109">
        <f>IFERROR(LEFT($F109,FIND(" - ",$F109)-1),$F109)</f>
      </c>
      <c r="CD109" t="s">
        <v>509</v>
      </c>
      <c r="CE109">
        <v>1</v>
      </c>
      <c r="CF109">
        <f>IF($DA109&gt;=1,INDEX($CD:$CD,$CZ109+1),"")</f>
      </c>
      <c r="CG109">
        <f>IF($DA109&gt;=2,INDEX($CD:$CD,$CZ109+2),"")</f>
      </c>
      <c r="CH109">
        <f>IF($DA109&gt;=3,INDEX($CD:$CD,$CZ109+3),"")</f>
      </c>
      <c r="CI109">
        <f>IF($DA109&gt;=4,INDEX($CD:$CD,$CZ109+4),"")</f>
      </c>
      <c r="CJ109">
        <f>IF($DA109&gt;=5,INDEX($CD:$CD,$CZ109+5),"")</f>
      </c>
      <c r="CK109">
        <f>IF($DA109&gt;=6,INDEX($CD:$CD,$CZ109+6),"")</f>
      </c>
      <c r="CL109">
        <f>IF($DA109&gt;=7,INDEX($CD:$CD,$CZ109+7),"")</f>
      </c>
      <c r="CM109">
        <f>IF($DA109&gt;=8,INDEX($CD:$CD,$CZ109+8),"")</f>
      </c>
      <c r="CN109">
        <f>IF($DA109&gt;=9,INDEX($CD:$CD,$CZ109+9),"")</f>
      </c>
      <c r="CO109">
        <f>IF($DA109&gt;=10,INDEX($CD:$CD,$CZ109+10),"")</f>
      </c>
      <c r="CP109">
        <f>IF($DA109&gt;=11,INDEX($CD:$CD,$CZ109+11),"")</f>
      </c>
      <c r="CQ109">
        <f>IF($DA109&gt;=12,INDEX($CD:$CD,$CZ109+12),"")</f>
      </c>
      <c r="CR109">
        <f>IF($DA109&gt;=13,INDEX($CD:$CD,$CZ109+13),"")</f>
      </c>
      <c r="CS109">
        <f>IF($DA109&gt;=14,INDEX($CD:$CD,$CZ109+14),"")</f>
      </c>
      <c r="CT109">
        <f>IF($DA109&gt;=15,INDEX($CD:$CD,$CZ109+15),"")</f>
      </c>
      <c r="CU109">
        <f>IF($DA109&gt;=16,INDEX($CD:$CD,$CZ109+16),"")</f>
      </c>
      <c r="CV109">
        <f>IF($DA109&gt;=17,INDEX($CD:$CD,$CZ109+17),"")</f>
      </c>
      <c r="CW109">
        <f>IF($DA109&gt;=18,INDEX($CD:$CD,$CZ109+18),"")</f>
      </c>
      <c r="CX109">
        <f>IF($DA109&gt;=19,INDEX($CD:$CD,$CZ109+19),"")</f>
      </c>
      <c r="CY109">
        <f>IF($DA109&gt;=20,INDEX($CD:$CD,$CZ109+20),"")</f>
      </c>
      <c r="CZ109">
        <f>IFERROR(MATCH($CC109,$CD$2:$CD$263,0)+1,0)</f>
      </c>
      <c r="DA109">
        <f>IFERROR(INDEX($CE$2:$CE$263,MATCH($CC109,$CD$2:$CD$263,0)),0)</f>
      </c>
      <c r="DB109">
        <f>IFERROR(INDEX($AI:$AI,MATCH($H109,$AH:$AH,0))&amp;"","")</f>
      </c>
      <c r="DC109" t="s">
        <v>510</v>
      </c>
      <c r="DD109" t="s">
        <v>511</v>
      </c>
      <c r="DF109">
        <f>IF($GI109&gt;=1,INDEX($DC:$DC,$GH109+1),"")</f>
      </c>
      <c r="DG109">
        <f>IF($GI109&gt;=2,INDEX($DC:$DC,$GH109+2),"")</f>
      </c>
      <c r="DH109">
        <f>IF($GI109&gt;=3,INDEX($DC:$DC,$GH109+3),"")</f>
      </c>
      <c r="DI109">
        <f>IF($GI109&gt;=4,INDEX($DC:$DC,$GH109+4),"")</f>
      </c>
      <c r="DJ109">
        <f>IF($GI109&gt;=5,INDEX($DC:$DC,$GH109+5),"")</f>
      </c>
      <c r="DK109">
        <f>IF($GI109&gt;=6,INDEX($DC:$DC,$GH109+6),"")</f>
      </c>
      <c r="DL109">
        <f>IF($GI109&gt;=7,INDEX($DC:$DC,$GH109+7),"")</f>
      </c>
      <c r="DM109">
        <f>IF($GI109&gt;=8,INDEX($DC:$DC,$GH109+8),"")</f>
      </c>
      <c r="DN109">
        <f>IF($GI109&gt;=9,INDEX($DC:$DC,$GH109+9),"")</f>
      </c>
      <c r="DO109">
        <f>IF($GI109&gt;=10,INDEX($DC:$DC,$GH109+10),"")</f>
      </c>
      <c r="DP109">
        <f>IF($GI109&gt;=11,INDEX($DC:$DC,$GH109+11),"")</f>
      </c>
      <c r="DQ109">
        <f>IF($GI109&gt;=12,INDEX($DC:$DC,$GH109+12),"")</f>
      </c>
      <c r="DR109">
        <f>IF($GI109&gt;=13,INDEX($DC:$DC,$GH109+13),"")</f>
      </c>
      <c r="DS109">
        <f>IF($GI109&gt;=14,INDEX($DC:$DC,$GH109+14),"")</f>
      </c>
      <c r="DT109">
        <f>IF($GI109&gt;=15,INDEX($DC:$DC,$GH109+15),"")</f>
      </c>
      <c r="DU109">
        <f>IF($GI109&gt;=16,INDEX($DC:$DC,$GH109+16),"")</f>
      </c>
      <c r="DV109">
        <f>IF($GI109&gt;=17,INDEX($DC:$DC,$GH109+17),"")</f>
      </c>
      <c r="DW109">
        <f>IF($GI109&gt;=18,INDEX($DC:$DC,$GH109+18),"")</f>
      </c>
      <c r="DX109">
        <f>IF($GI109&gt;=19,INDEX($DC:$DC,$GH109+19),"")</f>
      </c>
      <c r="DY109">
        <f>IF($GI109&gt;=20,INDEX($DC:$DC,$GH109+20),"")</f>
      </c>
      <c r="DZ109">
        <f>IF($GI109&gt;=21,INDEX($DC:$DC,$GH109+21),"")</f>
      </c>
      <c r="EA109">
        <f>IF($GI109&gt;=22,INDEX($DC:$DC,$GH109+22),"")</f>
      </c>
      <c r="EB109">
        <f>IF($GI109&gt;=23,INDEX($DC:$DC,$GH109+23),"")</f>
      </c>
      <c r="EC109">
        <f>IF($GI109&gt;=24,INDEX($DC:$DC,$GH109+24),"")</f>
      </c>
      <c r="ED109">
        <f>IF($GI109&gt;=25,INDEX($DC:$DC,$GH109+25),"")</f>
      </c>
      <c r="EE109">
        <f>IF($GI109&gt;=26,INDEX($DC:$DC,$GH109+26),"")</f>
      </c>
      <c r="EF109">
        <f>IF($GI109&gt;=27,INDEX($DC:$DC,$GH109+27),"")</f>
      </c>
      <c r="EG109">
        <f>IF($GI109&gt;=28,INDEX($DC:$DC,$GH109+28),"")</f>
      </c>
      <c r="EH109">
        <f>IF($GI109&gt;=29,INDEX($DC:$DC,$GH109+29),"")</f>
      </c>
      <c r="EI109">
        <f>IF($GI109&gt;=30,INDEX($DC:$DC,$GH109+30),"")</f>
      </c>
      <c r="EJ109">
        <f>IF($GI109&gt;=31,INDEX($DC:$DC,$GH109+31),"")</f>
      </c>
      <c r="EK109">
        <f>IF($GI109&gt;=32,INDEX($DC:$DC,$GH109+32),"")</f>
      </c>
      <c r="EL109">
        <f>IF($GI109&gt;=33,INDEX($DC:$DC,$GH109+33),"")</f>
      </c>
      <c r="EM109">
        <f>IF($GI109&gt;=34,INDEX($DC:$DC,$GH109+34),"")</f>
      </c>
      <c r="EN109">
        <f>IF($GI109&gt;=35,INDEX($DC:$DC,$GH109+35),"")</f>
      </c>
      <c r="EO109">
        <f>IF($GI109&gt;=36,INDEX($DC:$DC,$GH109+36),"")</f>
      </c>
      <c r="EP109">
        <f>IF($GI109&gt;=37,INDEX($DC:$DC,$GH109+37),"")</f>
      </c>
      <c r="EQ109">
        <f>IF($GI109&gt;=38,INDEX($DC:$DC,$GH109+38),"")</f>
      </c>
      <c r="ER109">
        <f>IF($GI109&gt;=39,INDEX($DC:$DC,$GH109+39),"")</f>
      </c>
      <c r="ES109">
        <f>IF($GI109&gt;=40,INDEX($DC:$DC,$GH109+40),"")</f>
      </c>
      <c r="ET109">
        <f>IF($GI109&gt;=1,INDEX($DD:$DD,$GH109+1),"")</f>
      </c>
      <c r="EU109">
        <f>IF($GI109&gt;=2,INDEX($DD:$DD,$GH109+2),"")</f>
      </c>
      <c r="EV109">
        <f>IF($GI109&gt;=3,INDEX($DD:$DD,$GH109+3),"")</f>
      </c>
      <c r="EW109">
        <f>IF($GI109&gt;=4,INDEX($DD:$DD,$GH109+4),"")</f>
      </c>
      <c r="EX109">
        <f>IF($GI109&gt;=5,INDEX($DD:$DD,$GH109+5),"")</f>
      </c>
      <c r="EY109">
        <f>IF($GI109&gt;=6,INDEX($DD:$DD,$GH109+6),"")</f>
      </c>
      <c r="EZ109">
        <f>IF($GI109&gt;=7,INDEX($DD:$DD,$GH109+7),"")</f>
      </c>
      <c r="FA109">
        <f>IF($GI109&gt;=8,INDEX($DD:$DD,$GH109+8),"")</f>
      </c>
      <c r="FB109">
        <f>IF($GI109&gt;=9,INDEX($DD:$DD,$GH109+9),"")</f>
      </c>
      <c r="FC109">
        <f>IF($GI109&gt;=10,INDEX($DD:$DD,$GH109+10),"")</f>
      </c>
      <c r="FD109">
        <f>IF($GI109&gt;=11,INDEX($DD:$DD,$GH109+11),"")</f>
      </c>
      <c r="FE109">
        <f>IF($GI109&gt;=12,INDEX($DD:$DD,$GH109+12),"")</f>
      </c>
      <c r="FF109">
        <f>IF($GI109&gt;=13,INDEX($DD:$DD,$GH109+13),"")</f>
      </c>
      <c r="FG109">
        <f>IF($GI109&gt;=14,INDEX($DD:$DD,$GH109+14),"")</f>
      </c>
      <c r="FH109">
        <f>IF($GI109&gt;=15,INDEX($DD:$DD,$GH109+15),"")</f>
      </c>
      <c r="FI109">
        <f>IF($GI109&gt;=16,INDEX($DD:$DD,$GH109+16),"")</f>
      </c>
      <c r="FJ109">
        <f>IF($GI109&gt;=17,INDEX($DD:$DD,$GH109+17),"")</f>
      </c>
      <c r="FK109">
        <f>IF($GI109&gt;=18,INDEX($DD:$DD,$GH109+18),"")</f>
      </c>
      <c r="FL109">
        <f>IF($GI109&gt;=19,INDEX($DD:$DD,$GH109+19),"")</f>
      </c>
      <c r="FM109">
        <f>IF($GI109&gt;=20,INDEX($DD:$DD,$GH109+20),"")</f>
      </c>
      <c r="FN109">
        <f>IF($GI109&gt;=21,INDEX($DD:$DD,$GH109+21),"")</f>
      </c>
      <c r="FO109">
        <f>IF($GI109&gt;=22,INDEX($DD:$DD,$GH109+22),"")</f>
      </c>
      <c r="FP109">
        <f>IF($GI109&gt;=23,INDEX($DD:$DD,$GH109+23),"")</f>
      </c>
      <c r="FQ109">
        <f>IF($GI109&gt;=24,INDEX($DD:$DD,$GH109+24),"")</f>
      </c>
      <c r="FR109">
        <f>IF($GI109&gt;=25,INDEX($DD:$DD,$GH109+25),"")</f>
      </c>
      <c r="FS109">
        <f>IF($GI109&gt;=26,INDEX($DD:$DD,$GH109+26),"")</f>
      </c>
      <c r="FT109">
        <f>IF($GI109&gt;=27,INDEX($DD:$DD,$GH109+27),"")</f>
      </c>
      <c r="FU109">
        <f>IF($GI109&gt;=28,INDEX($DD:$DD,$GH109+28),"")</f>
      </c>
      <c r="FV109">
        <f>IF($GI109&gt;=29,INDEX($DD:$DD,$GH109+29),"")</f>
      </c>
      <c r="FW109">
        <f>IF($GI109&gt;=30,INDEX($DD:$DD,$GH109+30),"")</f>
      </c>
      <c r="FX109">
        <f>IF($GI109&gt;=31,INDEX($DD:$DD,$GH109+31),"")</f>
      </c>
      <c r="FY109">
        <f>IF($GI109&gt;=32,INDEX($DD:$DD,$GH109+32),"")</f>
      </c>
      <c r="FZ109">
        <f>IF($GI109&gt;=33,INDEX($DD:$DD,$GH109+33),"")</f>
      </c>
      <c r="GA109">
        <f>IF($GI109&gt;=34,INDEX($DD:$DD,$GH109+34),"")</f>
      </c>
      <c r="GB109">
        <f>IF($GI109&gt;=35,INDEX($DD:$DD,$GH109+35),"")</f>
      </c>
      <c r="GC109">
        <f>IF($GI109&gt;=36,INDEX($DD:$DD,$GH109+36),"")</f>
      </c>
      <c r="GD109">
        <f>IF($GI109&gt;=37,INDEX($DD:$DD,$GH109+37),"")</f>
      </c>
      <c r="GE109">
        <f>IF($GI109&gt;=38,INDEX($DD:$DD,$GH109+38),"")</f>
      </c>
      <c r="GF109">
        <f>IF($GI109&gt;=39,INDEX($DD:$DD,$GH109+39),"")</f>
      </c>
      <c r="GG109">
        <f>IF($GI109&gt;=40,INDEX($DD:$DD,$GH109+40),"")</f>
      </c>
      <c r="GH109">
        <f>IFERROR(MATCH($DB109,$DC$2:$DC$148,0)+1,0)</f>
      </c>
      <c r="GI109">
        <f>IFERROR(INDEX($DE$2:$DE$148,MATCH($DB109,$DC$2:$DC$148,0)),0)</f>
      </c>
      <c r="GJ109">
        <f>IFERROR(MATCH($S109,$DF$109:$ES$109,0),0)</f>
      </c>
      <c r="GK109">
        <f>IF($GJ109&gt;0,INDEX($ET$109:$GG$109,$GJ109),"")</f>
      </c>
      <c r="GL109" t="s">
        <v>512</v>
      </c>
      <c r="GN109">
        <f>IF($IW109&gt;=1,INDEX($GL:$GL,$IV109+1),"")</f>
      </c>
      <c r="GO109">
        <f>IF($IW109&gt;=2,INDEX($GL:$GL,$IV109+2),"")</f>
      </c>
      <c r="GP109">
        <f>IF($IW109&gt;=3,INDEX($GL:$GL,$IV109+3),"")</f>
      </c>
      <c r="GQ109">
        <f>IF($IW109&gt;=4,INDEX($GL:$GL,$IV109+4),"")</f>
      </c>
      <c r="GR109">
        <f>IF($IW109&gt;=5,INDEX($GL:$GL,$IV109+5),"")</f>
      </c>
      <c r="GS109">
        <f>IF($IW109&gt;=6,INDEX($GL:$GL,$IV109+6),"")</f>
      </c>
      <c r="GT109">
        <f>IF($IW109&gt;=7,INDEX($GL:$GL,$IV109+7),"")</f>
      </c>
      <c r="GU109">
        <f>IF($IW109&gt;=8,INDEX($GL:$GL,$IV109+8),"")</f>
      </c>
      <c r="GV109">
        <f>IF($IW109&gt;=9,INDEX($GL:$GL,$IV109+9),"")</f>
      </c>
      <c r="GW109">
        <f>IF($IW109&gt;=10,INDEX($GL:$GL,$IV109+10),"")</f>
      </c>
      <c r="GX109">
        <f>IF($IW109&gt;=11,INDEX($GL:$GL,$IV109+11),"")</f>
      </c>
      <c r="GY109">
        <f>IF($IW109&gt;=12,INDEX($GL:$GL,$IV109+12),"")</f>
      </c>
      <c r="GZ109">
        <f>IF($IW109&gt;=13,INDEX($GL:$GL,$IV109+13),"")</f>
      </c>
      <c r="HA109">
        <f>IF($IW109&gt;=14,INDEX($GL:$GL,$IV109+14),"")</f>
      </c>
      <c r="HB109">
        <f>IF($IW109&gt;=15,INDEX($GL:$GL,$IV109+15),"")</f>
      </c>
      <c r="HC109">
        <f>IF($IW109&gt;=16,INDEX($GL:$GL,$IV109+16),"")</f>
      </c>
      <c r="HD109">
        <f>IF($IW109&gt;=17,INDEX($GL:$GL,$IV109+17),"")</f>
      </c>
      <c r="HE109">
        <f>IF($IW109&gt;=18,INDEX($GL:$GL,$IV109+18),"")</f>
      </c>
      <c r="HF109">
        <f>IF($IW109&gt;=19,INDEX($GL:$GL,$IV109+19),"")</f>
      </c>
      <c r="HG109">
        <f>IF($IW109&gt;=20,INDEX($GL:$GL,$IV109+20),"")</f>
      </c>
      <c r="HH109">
        <f>IF($IW109&gt;=21,INDEX($GL:$GL,$IV109+21),"")</f>
      </c>
      <c r="HI109">
        <f>IF($IW109&gt;=22,INDEX($GL:$GL,$IV109+22),"")</f>
      </c>
      <c r="HJ109">
        <f>IF($IW109&gt;=23,INDEX($GL:$GL,$IV109+23),"")</f>
      </c>
      <c r="HK109">
        <f>IF($IW109&gt;=24,INDEX($GL:$GL,$IV109+24),"")</f>
      </c>
      <c r="HL109">
        <f>IF($IW109&gt;=25,INDEX($GL:$GL,$IV109+25),"")</f>
      </c>
      <c r="HM109">
        <f>IF($IW109&gt;=26,INDEX($GL:$GL,$IV109+26),"")</f>
      </c>
      <c r="HN109">
        <f>IF($IW109&gt;=27,INDEX($GL:$GL,$IV109+27),"")</f>
      </c>
      <c r="HO109">
        <f>IF($IW109&gt;=28,INDEX($GL:$GL,$IV109+28),"")</f>
      </c>
      <c r="HP109">
        <f>IF($IW109&gt;=29,INDEX($GL:$GL,$IV109+29),"")</f>
      </c>
      <c r="HQ109">
        <f>IF($IW109&gt;=30,INDEX($GL:$GL,$IV109+30),"")</f>
      </c>
      <c r="HR109">
        <f>IF($IW109&gt;=31,INDEX($GL:$GL,$IV109+31),"")</f>
      </c>
      <c r="HS109">
        <f>IF($IW109&gt;=32,INDEX($GL:$GL,$IV109+32),"")</f>
      </c>
      <c r="HT109">
        <f>IF($IW109&gt;=33,INDEX($GL:$GL,$IV109+33),"")</f>
      </c>
      <c r="HU109">
        <f>IF($IW109&gt;=34,INDEX($GL:$GL,$IV109+34),"")</f>
      </c>
      <c r="HV109">
        <f>IF($IW109&gt;=35,INDEX($GL:$GL,$IV109+35),"")</f>
      </c>
      <c r="HW109">
        <f>IF($IW109&gt;=36,INDEX($GL:$GL,$IV109+36),"")</f>
      </c>
      <c r="HX109">
        <f>IF($IW109&gt;=37,INDEX($GL:$GL,$IV109+37),"")</f>
      </c>
      <c r="HY109">
        <f>IF($IW109&gt;=38,INDEX($GL:$GL,$IV109+38),"")</f>
      </c>
      <c r="HZ109">
        <f>IF($IW109&gt;=39,INDEX($GL:$GL,$IV109+39),"")</f>
      </c>
      <c r="IA109">
        <f>IF($IW109&gt;=40,INDEX($GL:$GL,$IV109+40),"")</f>
      </c>
      <c r="IB109">
        <f>IF($IW109&gt;=41,INDEX($GL:$GL,$IV109+41),"")</f>
      </c>
      <c r="IC109">
        <f>IF($IW109&gt;=42,INDEX($GL:$GL,$IV109+42),"")</f>
      </c>
      <c r="ID109">
        <f>IF($IW109&gt;=43,INDEX($GL:$GL,$IV109+43),"")</f>
      </c>
      <c r="IE109">
        <f>IF($IW109&gt;=44,INDEX($GL:$GL,$IV109+44),"")</f>
      </c>
      <c r="IF109">
        <f>IF($IW109&gt;=45,INDEX($GL:$GL,$IV109+45),"")</f>
      </c>
      <c r="IG109">
        <f>IF($IW109&gt;=46,INDEX($GL:$GL,$IV109+46),"")</f>
      </c>
      <c r="IH109">
        <f>IF($IW109&gt;=47,INDEX($GL:$GL,$IV109+47),"")</f>
      </c>
      <c r="II109">
        <f>IF($IW109&gt;=48,INDEX($GL:$GL,$IV109+48),"")</f>
      </c>
      <c r="IJ109">
        <f>IF($IW109&gt;=49,INDEX($GL:$GL,$IV109+49),"")</f>
      </c>
      <c r="IK109">
        <f>IF($IW109&gt;=50,INDEX($GL:$GL,$IV109+50),"")</f>
      </c>
      <c r="IL109">
        <f>IF($IW109&gt;=51,INDEX($GL:$GL,$IV109+51),"")</f>
      </c>
      <c r="IM109">
        <f>IF($IW109&gt;=52,INDEX($GL:$GL,$IV109+52),"")</f>
      </c>
      <c r="IN109">
        <f>IF($IW109&gt;=53,INDEX($GL:$GL,$IV109+53),"")</f>
      </c>
      <c r="IO109">
        <f>IF($IW109&gt;=54,INDEX($GL:$GL,$IV109+54),"")</f>
      </c>
      <c r="IP109">
        <f>IF($IW109&gt;=55,INDEX($GL:$GL,$IV109+55),"")</f>
      </c>
      <c r="IQ109">
        <f>IF($IW109&gt;=56,INDEX($GL:$GL,$IV109+56),"")</f>
      </c>
      <c r="IR109">
        <f>IF($IW109&gt;=57,INDEX($GL:$GL,$IV109+57),"")</f>
      </c>
      <c r="IS109">
        <f>IF($IW109&gt;=58,INDEX($GL:$GL,$IV109+58),"")</f>
      </c>
      <c r="IT109">
        <f>IF($IW109&gt;=59,INDEX($GL:$GL,$IV109+59),"")</f>
      </c>
      <c r="IU109">
        <f>IF($IW109&gt;=60,INDEX($GL:$GL,$IV109+60),"")</f>
      </c>
      <c r="IV109">
        <f>IFERROR(MATCH($GK109,$GL$2:$GL$324,0)+1,0)</f>
      </c>
      <c r="IW109">
        <f>IFERROR(INDEX($GM$2:$GM$324,MATCH($GK109,$GL$2:$GL$324,0)),0)</f>
      </c>
      <c r="IX109" t="s">
        <v>34</v>
      </c>
      <c r="IY109" t="s">
        <v>34</v>
      </c>
    </row>
    <row r="110" spans="1:259" x14ac:dyDescent="0.25">
      <c r="K110">
        <f>IF(OR($N110="",$J110=""),"",IFERROR($N110/$J110,0))</f>
      </c>
      <c r="L110">
        <f>IF($N110="","",
SUM($M110,$O110,$T110,$P110,$R110)*
(1-IF($U110="",0,VALUE($U110)/100)))</f>
      </c>
      <c r="M110">
        <f>IF($N110="","",$N110)</f>
      </c>
      <c r="O110">
        <f>IF($N110="","",
IF($H110="","",
IF(ISNUMBER(SEARCH("exempt",LOWER($H110))),0,
$N110*(VALUE(SUBSTITUTE($H110,"%",""))/100))))</f>
      </c>
      <c r="V110">
        <f>IFERROR(IF(FIND(" - ",$E110)&gt;0,MID($E110,FIND(" - ",$E110)+3,LEN($E110)),""),"")</f>
      </c>
      <c r="AE110" t="s">
        <v>513</v>
      </c>
      <c r="AJ110">
        <f>IFERROR(LEFT($E110,FIND(" - ",$E110)-1),$E110)</f>
      </c>
      <c r="AK110" t="s">
        <v>514</v>
      </c>
      <c r="AL110">
        <v>1</v>
      </c>
      <c r="AM110">
        <f>IF($CB110&gt;=1,INDEX($AK:$AK,$CA110+1),"")</f>
      </c>
      <c r="AN110">
        <f>IF($CB110&gt;=2,INDEX($AK:$AK,$CA110+2),"")</f>
      </c>
      <c r="AO110">
        <f>IF($CB110&gt;=3,INDEX($AK:$AK,$CA110+3),"")</f>
      </c>
      <c r="AP110">
        <f>IF($CB110&gt;=4,INDEX($AK:$AK,$CA110+4),"")</f>
      </c>
      <c r="AQ110">
        <f>IF($CB110&gt;=5,INDEX($AK:$AK,$CA110+5),"")</f>
      </c>
      <c r="AR110">
        <f>IF($CB110&gt;=6,INDEX($AK:$AK,$CA110+6),"")</f>
      </c>
      <c r="AS110">
        <f>IF($CB110&gt;=7,INDEX($AK:$AK,$CA110+7),"")</f>
      </c>
      <c r="AT110">
        <f>IF($CB110&gt;=8,INDEX($AK:$AK,$CA110+8),"")</f>
      </c>
      <c r="AU110">
        <f>IF($CB110&gt;=9,INDEX($AK:$AK,$CA110+9),"")</f>
      </c>
      <c r="AV110">
        <f>IF($CB110&gt;=10,INDEX($AK:$AK,$CA110+10),"")</f>
      </c>
      <c r="AW110">
        <f>IF($CB110&gt;=11,INDEX($AK:$AK,$CA110+11),"")</f>
      </c>
      <c r="AX110">
        <f>IF($CB110&gt;=12,INDEX($AK:$AK,$CA110+12),"")</f>
      </c>
      <c r="AY110">
        <f>IF($CB110&gt;=13,INDEX($AK:$AK,$CA110+13),"")</f>
      </c>
      <c r="AZ110">
        <f>IF($CB110&gt;=14,INDEX($AK:$AK,$CA110+14),"")</f>
      </c>
      <c r="BA110">
        <f>IF($CB110&gt;=15,INDEX($AK:$AK,$CA110+15),"")</f>
      </c>
      <c r="BB110">
        <f>IF($CB110&gt;=16,INDEX($AK:$AK,$CA110+16),"")</f>
      </c>
      <c r="BC110">
        <f>IF($CB110&gt;=17,INDEX($AK:$AK,$CA110+17),"")</f>
      </c>
      <c r="BD110">
        <f>IF($CB110&gt;=18,INDEX($AK:$AK,$CA110+18),"")</f>
      </c>
      <c r="BE110">
        <f>IF($CB110&gt;=19,INDEX($AK:$AK,$CA110+19),"")</f>
      </c>
      <c r="BF110">
        <f>IF($CB110&gt;=20,INDEX($AK:$AK,$CA110+20),"")</f>
      </c>
      <c r="BG110">
        <f>IF($CB110&gt;=21,INDEX($AK:$AK,$CA110+21),"")</f>
      </c>
      <c r="BH110">
        <f>IF($CB110&gt;=22,INDEX($AK:$AK,$CA110+22),"")</f>
      </c>
      <c r="BI110">
        <f>IF($CB110&gt;=23,INDEX($AK:$AK,$CA110+23),"")</f>
      </c>
      <c r="BJ110">
        <f>IF($CB110&gt;=24,INDEX($AK:$AK,$CA110+24),"")</f>
      </c>
      <c r="BK110">
        <f>IF($CB110&gt;=25,INDEX($AK:$AK,$CA110+25),"")</f>
      </c>
      <c r="BL110">
        <f>IF($CB110&gt;=26,INDEX($AK:$AK,$CA110+26),"")</f>
      </c>
      <c r="BM110">
        <f>IF($CB110&gt;=27,INDEX($AK:$AK,$CA110+27),"")</f>
      </c>
      <c r="BN110">
        <f>IF($CB110&gt;=28,INDEX($AK:$AK,$CA110+28),"")</f>
      </c>
      <c r="BO110">
        <f>IF($CB110&gt;=29,INDEX($AK:$AK,$CA110+29),"")</f>
      </c>
      <c r="BP110">
        <f>IF($CB110&gt;=30,INDEX($AK:$AK,$CA110+30),"")</f>
      </c>
      <c r="BQ110">
        <f>IF($CB110&gt;=31,INDEX($AK:$AK,$CA110+31),"")</f>
      </c>
      <c r="BR110">
        <f>IF($CB110&gt;=32,INDEX($AK:$AK,$CA110+32),"")</f>
      </c>
      <c r="BS110">
        <f>IF($CB110&gt;=33,INDEX($AK:$AK,$CA110+33),"")</f>
      </c>
      <c r="BT110">
        <f>IF($CB110&gt;=34,INDEX($AK:$AK,$CA110+34),"")</f>
      </c>
      <c r="BU110">
        <f>IF($CB110&gt;=35,INDEX($AK:$AK,$CA110+35),"")</f>
      </c>
      <c r="BV110">
        <f>IF($CB110&gt;=36,INDEX($AK:$AK,$CA110+36),"")</f>
      </c>
      <c r="BW110">
        <f>IF($CB110&gt;=37,INDEX($AK:$AK,$CA110+37),"")</f>
      </c>
      <c r="BX110">
        <f>IF($CB110&gt;=38,INDEX($AK:$AK,$CA110+38),"")</f>
      </c>
      <c r="BY110">
        <f>IF($CB110&gt;=39,INDEX($AK:$AK,$CA110+39),"")</f>
      </c>
      <c r="BZ110">
        <f>IF($CB110&gt;=40,INDEX($AK:$AK,$CA110+40),"")</f>
      </c>
      <c r="CA110">
        <f>IFERROR(MATCH($AJ110,$AK$2:$AK$134,0)+1,0)</f>
      </c>
      <c r="CB110">
        <f>IFERROR(INDEX($AL$2:$AL$134,MATCH($AJ110,$AK$2:$AK$134,0)),0)</f>
      </c>
      <c r="CC110">
        <f>IFERROR(LEFT($F110,FIND(" - ",$F110)-1),$F110)</f>
      </c>
      <c r="CD110" t="s">
        <v>223</v>
      </c>
      <c r="CF110">
        <f>IF($DA110&gt;=1,INDEX($CD:$CD,$CZ110+1),"")</f>
      </c>
      <c r="CG110">
        <f>IF($DA110&gt;=2,INDEX($CD:$CD,$CZ110+2),"")</f>
      </c>
      <c r="CH110">
        <f>IF($DA110&gt;=3,INDEX($CD:$CD,$CZ110+3),"")</f>
      </c>
      <c r="CI110">
        <f>IF($DA110&gt;=4,INDEX($CD:$CD,$CZ110+4),"")</f>
      </c>
      <c r="CJ110">
        <f>IF($DA110&gt;=5,INDEX($CD:$CD,$CZ110+5),"")</f>
      </c>
      <c r="CK110">
        <f>IF($DA110&gt;=6,INDEX($CD:$CD,$CZ110+6),"")</f>
      </c>
      <c r="CL110">
        <f>IF($DA110&gt;=7,INDEX($CD:$CD,$CZ110+7),"")</f>
      </c>
      <c r="CM110">
        <f>IF($DA110&gt;=8,INDEX($CD:$CD,$CZ110+8),"")</f>
      </c>
      <c r="CN110">
        <f>IF($DA110&gt;=9,INDEX($CD:$CD,$CZ110+9),"")</f>
      </c>
      <c r="CO110">
        <f>IF($DA110&gt;=10,INDEX($CD:$CD,$CZ110+10),"")</f>
      </c>
      <c r="CP110">
        <f>IF($DA110&gt;=11,INDEX($CD:$CD,$CZ110+11),"")</f>
      </c>
      <c r="CQ110">
        <f>IF($DA110&gt;=12,INDEX($CD:$CD,$CZ110+12),"")</f>
      </c>
      <c r="CR110">
        <f>IF($DA110&gt;=13,INDEX($CD:$CD,$CZ110+13),"")</f>
      </c>
      <c r="CS110">
        <f>IF($DA110&gt;=14,INDEX($CD:$CD,$CZ110+14),"")</f>
      </c>
      <c r="CT110">
        <f>IF($DA110&gt;=15,INDEX($CD:$CD,$CZ110+15),"")</f>
      </c>
      <c r="CU110">
        <f>IF($DA110&gt;=16,INDEX($CD:$CD,$CZ110+16),"")</f>
      </c>
      <c r="CV110">
        <f>IF($DA110&gt;=17,INDEX($CD:$CD,$CZ110+17),"")</f>
      </c>
      <c r="CW110">
        <f>IF($DA110&gt;=18,INDEX($CD:$CD,$CZ110+18),"")</f>
      </c>
      <c r="CX110">
        <f>IF($DA110&gt;=19,INDEX($CD:$CD,$CZ110+19),"")</f>
      </c>
      <c r="CY110">
        <f>IF($DA110&gt;=20,INDEX($CD:$CD,$CZ110+20),"")</f>
      </c>
      <c r="CZ110">
        <f>IFERROR(MATCH($CC110,$CD$2:$CD$263,0)+1,0)</f>
      </c>
      <c r="DA110">
        <f>IFERROR(INDEX($CE$2:$CE$263,MATCH($CC110,$CD$2:$CD$263,0)),0)</f>
      </c>
      <c r="DB110">
        <f>IFERROR(INDEX($AI:$AI,MATCH($H110,$AH:$AH,0))&amp;"","")</f>
      </c>
      <c r="DC110" t="s">
        <v>206</v>
      </c>
      <c r="DE110">
        <v>1</v>
      </c>
      <c r="DF110">
        <f>IF($GI110&gt;=1,INDEX($DC:$DC,$GH110+1),"")</f>
      </c>
      <c r="DG110">
        <f>IF($GI110&gt;=2,INDEX($DC:$DC,$GH110+2),"")</f>
      </c>
      <c r="DH110">
        <f>IF($GI110&gt;=3,INDEX($DC:$DC,$GH110+3),"")</f>
      </c>
      <c r="DI110">
        <f>IF($GI110&gt;=4,INDEX($DC:$DC,$GH110+4),"")</f>
      </c>
      <c r="DJ110">
        <f>IF($GI110&gt;=5,INDEX($DC:$DC,$GH110+5),"")</f>
      </c>
      <c r="DK110">
        <f>IF($GI110&gt;=6,INDEX($DC:$DC,$GH110+6),"")</f>
      </c>
      <c r="DL110">
        <f>IF($GI110&gt;=7,INDEX($DC:$DC,$GH110+7),"")</f>
      </c>
      <c r="DM110">
        <f>IF($GI110&gt;=8,INDEX($DC:$DC,$GH110+8),"")</f>
      </c>
      <c r="DN110">
        <f>IF($GI110&gt;=9,INDEX($DC:$DC,$GH110+9),"")</f>
      </c>
      <c r="DO110">
        <f>IF($GI110&gt;=10,INDEX($DC:$DC,$GH110+10),"")</f>
      </c>
      <c r="DP110">
        <f>IF($GI110&gt;=11,INDEX($DC:$DC,$GH110+11),"")</f>
      </c>
      <c r="DQ110">
        <f>IF($GI110&gt;=12,INDEX($DC:$DC,$GH110+12),"")</f>
      </c>
      <c r="DR110">
        <f>IF($GI110&gt;=13,INDEX($DC:$DC,$GH110+13),"")</f>
      </c>
      <c r="DS110">
        <f>IF($GI110&gt;=14,INDEX($DC:$DC,$GH110+14),"")</f>
      </c>
      <c r="DT110">
        <f>IF($GI110&gt;=15,INDEX($DC:$DC,$GH110+15),"")</f>
      </c>
      <c r="DU110">
        <f>IF($GI110&gt;=16,INDEX($DC:$DC,$GH110+16),"")</f>
      </c>
      <c r="DV110">
        <f>IF($GI110&gt;=17,INDEX($DC:$DC,$GH110+17),"")</f>
      </c>
      <c r="DW110">
        <f>IF($GI110&gt;=18,INDEX($DC:$DC,$GH110+18),"")</f>
      </c>
      <c r="DX110">
        <f>IF($GI110&gt;=19,INDEX($DC:$DC,$GH110+19),"")</f>
      </c>
      <c r="DY110">
        <f>IF($GI110&gt;=20,INDEX($DC:$DC,$GH110+20),"")</f>
      </c>
      <c r="DZ110">
        <f>IF($GI110&gt;=21,INDEX($DC:$DC,$GH110+21),"")</f>
      </c>
      <c r="EA110">
        <f>IF($GI110&gt;=22,INDEX($DC:$DC,$GH110+22),"")</f>
      </c>
      <c r="EB110">
        <f>IF($GI110&gt;=23,INDEX($DC:$DC,$GH110+23),"")</f>
      </c>
      <c r="EC110">
        <f>IF($GI110&gt;=24,INDEX($DC:$DC,$GH110+24),"")</f>
      </c>
      <c r="ED110">
        <f>IF($GI110&gt;=25,INDEX($DC:$DC,$GH110+25),"")</f>
      </c>
      <c r="EE110">
        <f>IF($GI110&gt;=26,INDEX($DC:$DC,$GH110+26),"")</f>
      </c>
      <c r="EF110">
        <f>IF($GI110&gt;=27,INDEX($DC:$DC,$GH110+27),"")</f>
      </c>
      <c r="EG110">
        <f>IF($GI110&gt;=28,INDEX($DC:$DC,$GH110+28),"")</f>
      </c>
      <c r="EH110">
        <f>IF($GI110&gt;=29,INDEX($DC:$DC,$GH110+29),"")</f>
      </c>
      <c r="EI110">
        <f>IF($GI110&gt;=30,INDEX($DC:$DC,$GH110+30),"")</f>
      </c>
      <c r="EJ110">
        <f>IF($GI110&gt;=31,INDEX($DC:$DC,$GH110+31),"")</f>
      </c>
      <c r="EK110">
        <f>IF($GI110&gt;=32,INDEX($DC:$DC,$GH110+32),"")</f>
      </c>
      <c r="EL110">
        <f>IF($GI110&gt;=33,INDEX($DC:$DC,$GH110+33),"")</f>
      </c>
      <c r="EM110">
        <f>IF($GI110&gt;=34,INDEX($DC:$DC,$GH110+34),"")</f>
      </c>
      <c r="EN110">
        <f>IF($GI110&gt;=35,INDEX($DC:$DC,$GH110+35),"")</f>
      </c>
      <c r="EO110">
        <f>IF($GI110&gt;=36,INDEX($DC:$DC,$GH110+36),"")</f>
      </c>
      <c r="EP110">
        <f>IF($GI110&gt;=37,INDEX($DC:$DC,$GH110+37),"")</f>
      </c>
      <c r="EQ110">
        <f>IF($GI110&gt;=38,INDEX($DC:$DC,$GH110+38),"")</f>
      </c>
      <c r="ER110">
        <f>IF($GI110&gt;=39,INDEX($DC:$DC,$GH110+39),"")</f>
      </c>
      <c r="ES110">
        <f>IF($GI110&gt;=40,INDEX($DC:$DC,$GH110+40),"")</f>
      </c>
      <c r="ET110">
        <f>IF($GI110&gt;=1,INDEX($DD:$DD,$GH110+1),"")</f>
      </c>
      <c r="EU110">
        <f>IF($GI110&gt;=2,INDEX($DD:$DD,$GH110+2),"")</f>
      </c>
      <c r="EV110">
        <f>IF($GI110&gt;=3,INDEX($DD:$DD,$GH110+3),"")</f>
      </c>
      <c r="EW110">
        <f>IF($GI110&gt;=4,INDEX($DD:$DD,$GH110+4),"")</f>
      </c>
      <c r="EX110">
        <f>IF($GI110&gt;=5,INDEX($DD:$DD,$GH110+5),"")</f>
      </c>
      <c r="EY110">
        <f>IF($GI110&gt;=6,INDEX($DD:$DD,$GH110+6),"")</f>
      </c>
      <c r="EZ110">
        <f>IF($GI110&gt;=7,INDEX($DD:$DD,$GH110+7),"")</f>
      </c>
      <c r="FA110">
        <f>IF($GI110&gt;=8,INDEX($DD:$DD,$GH110+8),"")</f>
      </c>
      <c r="FB110">
        <f>IF($GI110&gt;=9,INDEX($DD:$DD,$GH110+9),"")</f>
      </c>
      <c r="FC110">
        <f>IF($GI110&gt;=10,INDEX($DD:$DD,$GH110+10),"")</f>
      </c>
      <c r="FD110">
        <f>IF($GI110&gt;=11,INDEX($DD:$DD,$GH110+11),"")</f>
      </c>
      <c r="FE110">
        <f>IF($GI110&gt;=12,INDEX($DD:$DD,$GH110+12),"")</f>
      </c>
      <c r="FF110">
        <f>IF($GI110&gt;=13,INDEX($DD:$DD,$GH110+13),"")</f>
      </c>
      <c r="FG110">
        <f>IF($GI110&gt;=14,INDEX($DD:$DD,$GH110+14),"")</f>
      </c>
      <c r="FH110">
        <f>IF($GI110&gt;=15,INDEX($DD:$DD,$GH110+15),"")</f>
      </c>
      <c r="FI110">
        <f>IF($GI110&gt;=16,INDEX($DD:$DD,$GH110+16),"")</f>
      </c>
      <c r="FJ110">
        <f>IF($GI110&gt;=17,INDEX($DD:$DD,$GH110+17),"")</f>
      </c>
      <c r="FK110">
        <f>IF($GI110&gt;=18,INDEX($DD:$DD,$GH110+18),"")</f>
      </c>
      <c r="FL110">
        <f>IF($GI110&gt;=19,INDEX($DD:$DD,$GH110+19),"")</f>
      </c>
      <c r="FM110">
        <f>IF($GI110&gt;=20,INDEX($DD:$DD,$GH110+20),"")</f>
      </c>
      <c r="FN110">
        <f>IF($GI110&gt;=21,INDEX($DD:$DD,$GH110+21),"")</f>
      </c>
      <c r="FO110">
        <f>IF($GI110&gt;=22,INDEX($DD:$DD,$GH110+22),"")</f>
      </c>
      <c r="FP110">
        <f>IF($GI110&gt;=23,INDEX($DD:$DD,$GH110+23),"")</f>
      </c>
      <c r="FQ110">
        <f>IF($GI110&gt;=24,INDEX($DD:$DD,$GH110+24),"")</f>
      </c>
      <c r="FR110">
        <f>IF($GI110&gt;=25,INDEX($DD:$DD,$GH110+25),"")</f>
      </c>
      <c r="FS110">
        <f>IF($GI110&gt;=26,INDEX($DD:$DD,$GH110+26),"")</f>
      </c>
      <c r="FT110">
        <f>IF($GI110&gt;=27,INDEX($DD:$DD,$GH110+27),"")</f>
      </c>
      <c r="FU110">
        <f>IF($GI110&gt;=28,INDEX($DD:$DD,$GH110+28),"")</f>
      </c>
      <c r="FV110">
        <f>IF($GI110&gt;=29,INDEX($DD:$DD,$GH110+29),"")</f>
      </c>
      <c r="FW110">
        <f>IF($GI110&gt;=30,INDEX($DD:$DD,$GH110+30),"")</f>
      </c>
      <c r="FX110">
        <f>IF($GI110&gt;=31,INDEX($DD:$DD,$GH110+31),"")</f>
      </c>
      <c r="FY110">
        <f>IF($GI110&gt;=32,INDEX($DD:$DD,$GH110+32),"")</f>
      </c>
      <c r="FZ110">
        <f>IF($GI110&gt;=33,INDEX($DD:$DD,$GH110+33),"")</f>
      </c>
      <c r="GA110">
        <f>IF($GI110&gt;=34,INDEX($DD:$DD,$GH110+34),"")</f>
      </c>
      <c r="GB110">
        <f>IF($GI110&gt;=35,INDEX($DD:$DD,$GH110+35),"")</f>
      </c>
      <c r="GC110">
        <f>IF($GI110&gt;=36,INDEX($DD:$DD,$GH110+36),"")</f>
      </c>
      <c r="GD110">
        <f>IF($GI110&gt;=37,INDEX($DD:$DD,$GH110+37),"")</f>
      </c>
      <c r="GE110">
        <f>IF($GI110&gt;=38,INDEX($DD:$DD,$GH110+38),"")</f>
      </c>
      <c r="GF110">
        <f>IF($GI110&gt;=39,INDEX($DD:$DD,$GH110+39),"")</f>
      </c>
      <c r="GG110">
        <f>IF($GI110&gt;=40,INDEX($DD:$DD,$GH110+40),"")</f>
      </c>
      <c r="GH110">
        <f>IFERROR(MATCH($DB110,$DC$2:$DC$148,0)+1,0)</f>
      </c>
      <c r="GI110">
        <f>IFERROR(INDEX($DE$2:$DE$148,MATCH($DB110,$DC$2:$DC$148,0)),0)</f>
      </c>
      <c r="GJ110">
        <f>IFERROR(MATCH($S110,$DF$110:$ES$110,0),0)</f>
      </c>
      <c r="GK110">
        <f>IF($GJ110&gt;0,INDEX($ET$110:$GG$110,$GJ110),"")</f>
      </c>
      <c r="GL110" t="s">
        <v>515</v>
      </c>
      <c r="GN110">
        <f>IF($IW110&gt;=1,INDEX($GL:$GL,$IV110+1),"")</f>
      </c>
      <c r="GO110">
        <f>IF($IW110&gt;=2,INDEX($GL:$GL,$IV110+2),"")</f>
      </c>
      <c r="GP110">
        <f>IF($IW110&gt;=3,INDEX($GL:$GL,$IV110+3),"")</f>
      </c>
      <c r="GQ110">
        <f>IF($IW110&gt;=4,INDEX($GL:$GL,$IV110+4),"")</f>
      </c>
      <c r="GR110">
        <f>IF($IW110&gt;=5,INDEX($GL:$GL,$IV110+5),"")</f>
      </c>
      <c r="GS110">
        <f>IF($IW110&gt;=6,INDEX($GL:$GL,$IV110+6),"")</f>
      </c>
      <c r="GT110">
        <f>IF($IW110&gt;=7,INDEX($GL:$GL,$IV110+7),"")</f>
      </c>
      <c r="GU110">
        <f>IF($IW110&gt;=8,INDEX($GL:$GL,$IV110+8),"")</f>
      </c>
      <c r="GV110">
        <f>IF($IW110&gt;=9,INDEX($GL:$GL,$IV110+9),"")</f>
      </c>
      <c r="GW110">
        <f>IF($IW110&gt;=10,INDEX($GL:$GL,$IV110+10),"")</f>
      </c>
      <c r="GX110">
        <f>IF($IW110&gt;=11,INDEX($GL:$GL,$IV110+11),"")</f>
      </c>
      <c r="GY110">
        <f>IF($IW110&gt;=12,INDEX($GL:$GL,$IV110+12),"")</f>
      </c>
      <c r="GZ110">
        <f>IF($IW110&gt;=13,INDEX($GL:$GL,$IV110+13),"")</f>
      </c>
      <c r="HA110">
        <f>IF($IW110&gt;=14,INDEX($GL:$GL,$IV110+14),"")</f>
      </c>
      <c r="HB110">
        <f>IF($IW110&gt;=15,INDEX($GL:$GL,$IV110+15),"")</f>
      </c>
      <c r="HC110">
        <f>IF($IW110&gt;=16,INDEX($GL:$GL,$IV110+16),"")</f>
      </c>
      <c r="HD110">
        <f>IF($IW110&gt;=17,INDEX($GL:$GL,$IV110+17),"")</f>
      </c>
      <c r="HE110">
        <f>IF($IW110&gt;=18,INDEX($GL:$GL,$IV110+18),"")</f>
      </c>
      <c r="HF110">
        <f>IF($IW110&gt;=19,INDEX($GL:$GL,$IV110+19),"")</f>
      </c>
      <c r="HG110">
        <f>IF($IW110&gt;=20,INDEX($GL:$GL,$IV110+20),"")</f>
      </c>
      <c r="HH110">
        <f>IF($IW110&gt;=21,INDEX($GL:$GL,$IV110+21),"")</f>
      </c>
      <c r="HI110">
        <f>IF($IW110&gt;=22,INDEX($GL:$GL,$IV110+22),"")</f>
      </c>
      <c r="HJ110">
        <f>IF($IW110&gt;=23,INDEX($GL:$GL,$IV110+23),"")</f>
      </c>
      <c r="HK110">
        <f>IF($IW110&gt;=24,INDEX($GL:$GL,$IV110+24),"")</f>
      </c>
      <c r="HL110">
        <f>IF($IW110&gt;=25,INDEX($GL:$GL,$IV110+25),"")</f>
      </c>
      <c r="HM110">
        <f>IF($IW110&gt;=26,INDEX($GL:$GL,$IV110+26),"")</f>
      </c>
      <c r="HN110">
        <f>IF($IW110&gt;=27,INDEX($GL:$GL,$IV110+27),"")</f>
      </c>
      <c r="HO110">
        <f>IF($IW110&gt;=28,INDEX($GL:$GL,$IV110+28),"")</f>
      </c>
      <c r="HP110">
        <f>IF($IW110&gt;=29,INDEX($GL:$GL,$IV110+29),"")</f>
      </c>
      <c r="HQ110">
        <f>IF($IW110&gt;=30,INDEX($GL:$GL,$IV110+30),"")</f>
      </c>
      <c r="HR110">
        <f>IF($IW110&gt;=31,INDEX($GL:$GL,$IV110+31),"")</f>
      </c>
      <c r="HS110">
        <f>IF($IW110&gt;=32,INDEX($GL:$GL,$IV110+32),"")</f>
      </c>
      <c r="HT110">
        <f>IF($IW110&gt;=33,INDEX($GL:$GL,$IV110+33),"")</f>
      </c>
      <c r="HU110">
        <f>IF($IW110&gt;=34,INDEX($GL:$GL,$IV110+34),"")</f>
      </c>
      <c r="HV110">
        <f>IF($IW110&gt;=35,INDEX($GL:$GL,$IV110+35),"")</f>
      </c>
      <c r="HW110">
        <f>IF($IW110&gt;=36,INDEX($GL:$GL,$IV110+36),"")</f>
      </c>
      <c r="HX110">
        <f>IF($IW110&gt;=37,INDEX($GL:$GL,$IV110+37),"")</f>
      </c>
      <c r="HY110">
        <f>IF($IW110&gt;=38,INDEX($GL:$GL,$IV110+38),"")</f>
      </c>
      <c r="HZ110">
        <f>IF($IW110&gt;=39,INDEX($GL:$GL,$IV110+39),"")</f>
      </c>
      <c r="IA110">
        <f>IF($IW110&gt;=40,INDEX($GL:$GL,$IV110+40),"")</f>
      </c>
      <c r="IB110">
        <f>IF($IW110&gt;=41,INDEX($GL:$GL,$IV110+41),"")</f>
      </c>
      <c r="IC110">
        <f>IF($IW110&gt;=42,INDEX($GL:$GL,$IV110+42),"")</f>
      </c>
      <c r="ID110">
        <f>IF($IW110&gt;=43,INDEX($GL:$GL,$IV110+43),"")</f>
      </c>
      <c r="IE110">
        <f>IF($IW110&gt;=44,INDEX($GL:$GL,$IV110+44),"")</f>
      </c>
      <c r="IF110">
        <f>IF($IW110&gt;=45,INDEX($GL:$GL,$IV110+45),"")</f>
      </c>
      <c r="IG110">
        <f>IF($IW110&gt;=46,INDEX($GL:$GL,$IV110+46),"")</f>
      </c>
      <c r="IH110">
        <f>IF($IW110&gt;=47,INDEX($GL:$GL,$IV110+47),"")</f>
      </c>
      <c r="II110">
        <f>IF($IW110&gt;=48,INDEX($GL:$GL,$IV110+48),"")</f>
      </c>
      <c r="IJ110">
        <f>IF($IW110&gt;=49,INDEX($GL:$GL,$IV110+49),"")</f>
      </c>
      <c r="IK110">
        <f>IF($IW110&gt;=50,INDEX($GL:$GL,$IV110+50),"")</f>
      </c>
      <c r="IL110">
        <f>IF($IW110&gt;=51,INDEX($GL:$GL,$IV110+51),"")</f>
      </c>
      <c r="IM110">
        <f>IF($IW110&gt;=52,INDEX($GL:$GL,$IV110+52),"")</f>
      </c>
      <c r="IN110">
        <f>IF($IW110&gt;=53,INDEX($GL:$GL,$IV110+53),"")</f>
      </c>
      <c r="IO110">
        <f>IF($IW110&gt;=54,INDEX($GL:$GL,$IV110+54),"")</f>
      </c>
      <c r="IP110">
        <f>IF($IW110&gt;=55,INDEX($GL:$GL,$IV110+55),"")</f>
      </c>
      <c r="IQ110">
        <f>IF($IW110&gt;=56,INDEX($GL:$GL,$IV110+56),"")</f>
      </c>
      <c r="IR110">
        <f>IF($IW110&gt;=57,INDEX($GL:$GL,$IV110+57),"")</f>
      </c>
      <c r="IS110">
        <f>IF($IW110&gt;=58,INDEX($GL:$GL,$IV110+58),"")</f>
      </c>
      <c r="IT110">
        <f>IF($IW110&gt;=59,INDEX($GL:$GL,$IV110+59),"")</f>
      </c>
      <c r="IU110">
        <f>IF($IW110&gt;=60,INDEX($GL:$GL,$IV110+60),"")</f>
      </c>
      <c r="IV110">
        <f>IFERROR(MATCH($GK110,$GL$2:$GL$324,0)+1,0)</f>
      </c>
      <c r="IW110">
        <f>IFERROR(INDEX($GM$2:$GM$324,MATCH($GK110,$GL$2:$GL$324,0)),0)</f>
      </c>
      <c r="IX110" t="s">
        <v>34</v>
      </c>
      <c r="IY110" t="s">
        <v>34</v>
      </c>
    </row>
    <row r="111" spans="1:259" x14ac:dyDescent="0.25">
      <c r="K111">
        <f>IF(OR($N111="",$J111=""),"",IFERROR($N111/$J111,0))</f>
      </c>
      <c r="L111">
        <f>IF($N111="","",
SUM($M111,$O111,$T111,$P111,$R111)*
(1-IF($U111="",0,VALUE($U111)/100)))</f>
      </c>
      <c r="M111">
        <f>IF($N111="","",$N111)</f>
      </c>
      <c r="O111">
        <f>IF($N111="","",
IF($H111="","",
IF(ISNUMBER(SEARCH("exempt",LOWER($H111))),0,
$N111*(VALUE(SUBSTITUTE($H111,"%",""))/100))))</f>
      </c>
      <c r="V111">
        <f>IFERROR(IF(FIND(" - ",$E111)&gt;0,MID($E111,FIND(" - ",$E111)+3,LEN($E111)),""),"")</f>
      </c>
      <c r="AE111" t="s">
        <v>516</v>
      </c>
      <c r="AJ111">
        <f>IFERROR(LEFT($E111,FIND(" - ",$E111)-1),$E111)</f>
      </c>
      <c r="AK111" t="s">
        <v>48</v>
      </c>
      <c r="AM111">
        <f>IF($CB111&gt;=1,INDEX($AK:$AK,$CA111+1),"")</f>
      </c>
      <c r="AN111">
        <f>IF($CB111&gt;=2,INDEX($AK:$AK,$CA111+2),"")</f>
      </c>
      <c r="AO111">
        <f>IF($CB111&gt;=3,INDEX($AK:$AK,$CA111+3),"")</f>
      </c>
      <c r="AP111">
        <f>IF($CB111&gt;=4,INDEX($AK:$AK,$CA111+4),"")</f>
      </c>
      <c r="AQ111">
        <f>IF($CB111&gt;=5,INDEX($AK:$AK,$CA111+5),"")</f>
      </c>
      <c r="AR111">
        <f>IF($CB111&gt;=6,INDEX($AK:$AK,$CA111+6),"")</f>
      </c>
      <c r="AS111">
        <f>IF($CB111&gt;=7,INDEX($AK:$AK,$CA111+7),"")</f>
      </c>
      <c r="AT111">
        <f>IF($CB111&gt;=8,INDEX($AK:$AK,$CA111+8),"")</f>
      </c>
      <c r="AU111">
        <f>IF($CB111&gt;=9,INDEX($AK:$AK,$CA111+9),"")</f>
      </c>
      <c r="AV111">
        <f>IF($CB111&gt;=10,INDEX($AK:$AK,$CA111+10),"")</f>
      </c>
      <c r="AW111">
        <f>IF($CB111&gt;=11,INDEX($AK:$AK,$CA111+11),"")</f>
      </c>
      <c r="AX111">
        <f>IF($CB111&gt;=12,INDEX($AK:$AK,$CA111+12),"")</f>
      </c>
      <c r="AY111">
        <f>IF($CB111&gt;=13,INDEX($AK:$AK,$CA111+13),"")</f>
      </c>
      <c r="AZ111">
        <f>IF($CB111&gt;=14,INDEX($AK:$AK,$CA111+14),"")</f>
      </c>
      <c r="BA111">
        <f>IF($CB111&gt;=15,INDEX($AK:$AK,$CA111+15),"")</f>
      </c>
      <c r="BB111">
        <f>IF($CB111&gt;=16,INDEX($AK:$AK,$CA111+16),"")</f>
      </c>
      <c r="BC111">
        <f>IF($CB111&gt;=17,INDEX($AK:$AK,$CA111+17),"")</f>
      </c>
      <c r="BD111">
        <f>IF($CB111&gt;=18,INDEX($AK:$AK,$CA111+18),"")</f>
      </c>
      <c r="BE111">
        <f>IF($CB111&gt;=19,INDEX($AK:$AK,$CA111+19),"")</f>
      </c>
      <c r="BF111">
        <f>IF($CB111&gt;=20,INDEX($AK:$AK,$CA111+20),"")</f>
      </c>
      <c r="BG111">
        <f>IF($CB111&gt;=21,INDEX($AK:$AK,$CA111+21),"")</f>
      </c>
      <c r="BH111">
        <f>IF($CB111&gt;=22,INDEX($AK:$AK,$CA111+22),"")</f>
      </c>
      <c r="BI111">
        <f>IF($CB111&gt;=23,INDEX($AK:$AK,$CA111+23),"")</f>
      </c>
      <c r="BJ111">
        <f>IF($CB111&gt;=24,INDEX($AK:$AK,$CA111+24),"")</f>
      </c>
      <c r="BK111">
        <f>IF($CB111&gt;=25,INDEX($AK:$AK,$CA111+25),"")</f>
      </c>
      <c r="BL111">
        <f>IF($CB111&gt;=26,INDEX($AK:$AK,$CA111+26),"")</f>
      </c>
      <c r="BM111">
        <f>IF($CB111&gt;=27,INDEX($AK:$AK,$CA111+27),"")</f>
      </c>
      <c r="BN111">
        <f>IF($CB111&gt;=28,INDEX($AK:$AK,$CA111+28),"")</f>
      </c>
      <c r="BO111">
        <f>IF($CB111&gt;=29,INDEX($AK:$AK,$CA111+29),"")</f>
      </c>
      <c r="BP111">
        <f>IF($CB111&gt;=30,INDEX($AK:$AK,$CA111+30),"")</f>
      </c>
      <c r="BQ111">
        <f>IF($CB111&gt;=31,INDEX($AK:$AK,$CA111+31),"")</f>
      </c>
      <c r="BR111">
        <f>IF($CB111&gt;=32,INDEX($AK:$AK,$CA111+32),"")</f>
      </c>
      <c r="BS111">
        <f>IF($CB111&gt;=33,INDEX($AK:$AK,$CA111+33),"")</f>
      </c>
      <c r="BT111">
        <f>IF($CB111&gt;=34,INDEX($AK:$AK,$CA111+34),"")</f>
      </c>
      <c r="BU111">
        <f>IF($CB111&gt;=35,INDEX($AK:$AK,$CA111+35),"")</f>
      </c>
      <c r="BV111">
        <f>IF($CB111&gt;=36,INDEX($AK:$AK,$CA111+36),"")</f>
      </c>
      <c r="BW111">
        <f>IF($CB111&gt;=37,INDEX($AK:$AK,$CA111+37),"")</f>
      </c>
      <c r="BX111">
        <f>IF($CB111&gt;=38,INDEX($AK:$AK,$CA111+38),"")</f>
      </c>
      <c r="BY111">
        <f>IF($CB111&gt;=39,INDEX($AK:$AK,$CA111+39),"")</f>
      </c>
      <c r="BZ111">
        <f>IF($CB111&gt;=40,INDEX($AK:$AK,$CA111+40),"")</f>
      </c>
      <c r="CA111">
        <f>IFERROR(MATCH($AJ111,$AK$2:$AK$134,0)+1,0)</f>
      </c>
      <c r="CB111">
        <f>IFERROR(INDEX($AL$2:$AL$134,MATCH($AJ111,$AK$2:$AK$134,0)),0)</f>
      </c>
      <c r="CC111">
        <f>IFERROR(LEFT($F111,FIND(" - ",$F111)-1),$F111)</f>
      </c>
      <c r="CD111" t="s">
        <v>517</v>
      </c>
      <c r="CE111">
        <v>1</v>
      </c>
      <c r="CF111">
        <f>IF($DA111&gt;=1,INDEX($CD:$CD,$CZ111+1),"")</f>
      </c>
      <c r="CG111">
        <f>IF($DA111&gt;=2,INDEX($CD:$CD,$CZ111+2),"")</f>
      </c>
      <c r="CH111">
        <f>IF($DA111&gt;=3,INDEX($CD:$CD,$CZ111+3),"")</f>
      </c>
      <c r="CI111">
        <f>IF($DA111&gt;=4,INDEX($CD:$CD,$CZ111+4),"")</f>
      </c>
      <c r="CJ111">
        <f>IF($DA111&gt;=5,INDEX($CD:$CD,$CZ111+5),"")</f>
      </c>
      <c r="CK111">
        <f>IF($DA111&gt;=6,INDEX($CD:$CD,$CZ111+6),"")</f>
      </c>
      <c r="CL111">
        <f>IF($DA111&gt;=7,INDEX($CD:$CD,$CZ111+7),"")</f>
      </c>
      <c r="CM111">
        <f>IF($DA111&gt;=8,INDEX($CD:$CD,$CZ111+8),"")</f>
      </c>
      <c r="CN111">
        <f>IF($DA111&gt;=9,INDEX($CD:$CD,$CZ111+9),"")</f>
      </c>
      <c r="CO111">
        <f>IF($DA111&gt;=10,INDEX($CD:$CD,$CZ111+10),"")</f>
      </c>
      <c r="CP111">
        <f>IF($DA111&gt;=11,INDEX($CD:$CD,$CZ111+11),"")</f>
      </c>
      <c r="CQ111">
        <f>IF($DA111&gt;=12,INDEX($CD:$CD,$CZ111+12),"")</f>
      </c>
      <c r="CR111">
        <f>IF($DA111&gt;=13,INDEX($CD:$CD,$CZ111+13),"")</f>
      </c>
      <c r="CS111">
        <f>IF($DA111&gt;=14,INDEX($CD:$CD,$CZ111+14),"")</f>
      </c>
      <c r="CT111">
        <f>IF($DA111&gt;=15,INDEX($CD:$CD,$CZ111+15),"")</f>
      </c>
      <c r="CU111">
        <f>IF($DA111&gt;=16,INDEX($CD:$CD,$CZ111+16),"")</f>
      </c>
      <c r="CV111">
        <f>IF($DA111&gt;=17,INDEX($CD:$CD,$CZ111+17),"")</f>
      </c>
      <c r="CW111">
        <f>IF($DA111&gt;=18,INDEX($CD:$CD,$CZ111+18),"")</f>
      </c>
      <c r="CX111">
        <f>IF($DA111&gt;=19,INDEX($CD:$CD,$CZ111+19),"")</f>
      </c>
      <c r="CY111">
        <f>IF($DA111&gt;=20,INDEX($CD:$CD,$CZ111+20),"")</f>
      </c>
      <c r="CZ111">
        <f>IFERROR(MATCH($CC111,$CD$2:$CD$263,0)+1,0)</f>
      </c>
      <c r="DA111">
        <f>IFERROR(INDEX($CE$2:$CE$263,MATCH($CC111,$CD$2:$CD$263,0)),0)</f>
      </c>
      <c r="DB111">
        <f>IFERROR(INDEX($AI:$AI,MATCH($H111,$AH:$AH,0))&amp;"","")</f>
      </c>
      <c r="DC111" t="s">
        <v>518</v>
      </c>
      <c r="DD111" t="s">
        <v>286</v>
      </c>
      <c r="DF111">
        <f>IF($GI111&gt;=1,INDEX($DC:$DC,$GH111+1),"")</f>
      </c>
      <c r="DG111">
        <f>IF($GI111&gt;=2,INDEX($DC:$DC,$GH111+2),"")</f>
      </c>
      <c r="DH111">
        <f>IF($GI111&gt;=3,INDEX($DC:$DC,$GH111+3),"")</f>
      </c>
      <c r="DI111">
        <f>IF($GI111&gt;=4,INDEX($DC:$DC,$GH111+4),"")</f>
      </c>
      <c r="DJ111">
        <f>IF($GI111&gt;=5,INDEX($DC:$DC,$GH111+5),"")</f>
      </c>
      <c r="DK111">
        <f>IF($GI111&gt;=6,INDEX($DC:$DC,$GH111+6),"")</f>
      </c>
      <c r="DL111">
        <f>IF($GI111&gt;=7,INDEX($DC:$DC,$GH111+7),"")</f>
      </c>
      <c r="DM111">
        <f>IF($GI111&gt;=8,INDEX($DC:$DC,$GH111+8),"")</f>
      </c>
      <c r="DN111">
        <f>IF($GI111&gt;=9,INDEX($DC:$DC,$GH111+9),"")</f>
      </c>
      <c r="DO111">
        <f>IF($GI111&gt;=10,INDEX($DC:$DC,$GH111+10),"")</f>
      </c>
      <c r="DP111">
        <f>IF($GI111&gt;=11,INDEX($DC:$DC,$GH111+11),"")</f>
      </c>
      <c r="DQ111">
        <f>IF($GI111&gt;=12,INDEX($DC:$DC,$GH111+12),"")</f>
      </c>
      <c r="DR111">
        <f>IF($GI111&gt;=13,INDEX($DC:$DC,$GH111+13),"")</f>
      </c>
      <c r="DS111">
        <f>IF($GI111&gt;=14,INDEX($DC:$DC,$GH111+14),"")</f>
      </c>
      <c r="DT111">
        <f>IF($GI111&gt;=15,INDEX($DC:$DC,$GH111+15),"")</f>
      </c>
      <c r="DU111">
        <f>IF($GI111&gt;=16,INDEX($DC:$DC,$GH111+16),"")</f>
      </c>
      <c r="DV111">
        <f>IF($GI111&gt;=17,INDEX($DC:$DC,$GH111+17),"")</f>
      </c>
      <c r="DW111">
        <f>IF($GI111&gt;=18,INDEX($DC:$DC,$GH111+18),"")</f>
      </c>
      <c r="DX111">
        <f>IF($GI111&gt;=19,INDEX($DC:$DC,$GH111+19),"")</f>
      </c>
      <c r="DY111">
        <f>IF($GI111&gt;=20,INDEX($DC:$DC,$GH111+20),"")</f>
      </c>
      <c r="DZ111">
        <f>IF($GI111&gt;=21,INDEX($DC:$DC,$GH111+21),"")</f>
      </c>
      <c r="EA111">
        <f>IF($GI111&gt;=22,INDEX($DC:$DC,$GH111+22),"")</f>
      </c>
      <c r="EB111">
        <f>IF($GI111&gt;=23,INDEX($DC:$DC,$GH111+23),"")</f>
      </c>
      <c r="EC111">
        <f>IF($GI111&gt;=24,INDEX($DC:$DC,$GH111+24),"")</f>
      </c>
      <c r="ED111">
        <f>IF($GI111&gt;=25,INDEX($DC:$DC,$GH111+25),"")</f>
      </c>
      <c r="EE111">
        <f>IF($GI111&gt;=26,INDEX($DC:$DC,$GH111+26),"")</f>
      </c>
      <c r="EF111">
        <f>IF($GI111&gt;=27,INDEX($DC:$DC,$GH111+27),"")</f>
      </c>
      <c r="EG111">
        <f>IF($GI111&gt;=28,INDEX($DC:$DC,$GH111+28),"")</f>
      </c>
      <c r="EH111">
        <f>IF($GI111&gt;=29,INDEX($DC:$DC,$GH111+29),"")</f>
      </c>
      <c r="EI111">
        <f>IF($GI111&gt;=30,INDEX($DC:$DC,$GH111+30),"")</f>
      </c>
      <c r="EJ111">
        <f>IF($GI111&gt;=31,INDEX($DC:$DC,$GH111+31),"")</f>
      </c>
      <c r="EK111">
        <f>IF($GI111&gt;=32,INDEX($DC:$DC,$GH111+32),"")</f>
      </c>
      <c r="EL111">
        <f>IF($GI111&gt;=33,INDEX($DC:$DC,$GH111+33),"")</f>
      </c>
      <c r="EM111">
        <f>IF($GI111&gt;=34,INDEX($DC:$DC,$GH111+34),"")</f>
      </c>
      <c r="EN111">
        <f>IF($GI111&gt;=35,INDEX($DC:$DC,$GH111+35),"")</f>
      </c>
      <c r="EO111">
        <f>IF($GI111&gt;=36,INDEX($DC:$DC,$GH111+36),"")</f>
      </c>
      <c r="EP111">
        <f>IF($GI111&gt;=37,INDEX($DC:$DC,$GH111+37),"")</f>
      </c>
      <c r="EQ111">
        <f>IF($GI111&gt;=38,INDEX($DC:$DC,$GH111+38),"")</f>
      </c>
      <c r="ER111">
        <f>IF($GI111&gt;=39,INDEX($DC:$DC,$GH111+39),"")</f>
      </c>
      <c r="ES111">
        <f>IF($GI111&gt;=40,INDEX($DC:$DC,$GH111+40),"")</f>
      </c>
      <c r="ET111">
        <f>IF($GI111&gt;=1,INDEX($DD:$DD,$GH111+1),"")</f>
      </c>
      <c r="EU111">
        <f>IF($GI111&gt;=2,INDEX($DD:$DD,$GH111+2),"")</f>
      </c>
      <c r="EV111">
        <f>IF($GI111&gt;=3,INDEX($DD:$DD,$GH111+3),"")</f>
      </c>
      <c r="EW111">
        <f>IF($GI111&gt;=4,INDEX($DD:$DD,$GH111+4),"")</f>
      </c>
      <c r="EX111">
        <f>IF($GI111&gt;=5,INDEX($DD:$DD,$GH111+5),"")</f>
      </c>
      <c r="EY111">
        <f>IF($GI111&gt;=6,INDEX($DD:$DD,$GH111+6),"")</f>
      </c>
      <c r="EZ111">
        <f>IF($GI111&gt;=7,INDEX($DD:$DD,$GH111+7),"")</f>
      </c>
      <c r="FA111">
        <f>IF($GI111&gt;=8,INDEX($DD:$DD,$GH111+8),"")</f>
      </c>
      <c r="FB111">
        <f>IF($GI111&gt;=9,INDEX($DD:$DD,$GH111+9),"")</f>
      </c>
      <c r="FC111">
        <f>IF($GI111&gt;=10,INDEX($DD:$DD,$GH111+10),"")</f>
      </c>
      <c r="FD111">
        <f>IF($GI111&gt;=11,INDEX($DD:$DD,$GH111+11),"")</f>
      </c>
      <c r="FE111">
        <f>IF($GI111&gt;=12,INDEX($DD:$DD,$GH111+12),"")</f>
      </c>
      <c r="FF111">
        <f>IF($GI111&gt;=13,INDEX($DD:$DD,$GH111+13),"")</f>
      </c>
      <c r="FG111">
        <f>IF($GI111&gt;=14,INDEX($DD:$DD,$GH111+14),"")</f>
      </c>
      <c r="FH111">
        <f>IF($GI111&gt;=15,INDEX($DD:$DD,$GH111+15),"")</f>
      </c>
      <c r="FI111">
        <f>IF($GI111&gt;=16,INDEX($DD:$DD,$GH111+16),"")</f>
      </c>
      <c r="FJ111">
        <f>IF($GI111&gt;=17,INDEX($DD:$DD,$GH111+17),"")</f>
      </c>
      <c r="FK111">
        <f>IF($GI111&gt;=18,INDEX($DD:$DD,$GH111+18),"")</f>
      </c>
      <c r="FL111">
        <f>IF($GI111&gt;=19,INDEX($DD:$DD,$GH111+19),"")</f>
      </c>
      <c r="FM111">
        <f>IF($GI111&gt;=20,INDEX($DD:$DD,$GH111+20),"")</f>
      </c>
      <c r="FN111">
        <f>IF($GI111&gt;=21,INDEX($DD:$DD,$GH111+21),"")</f>
      </c>
      <c r="FO111">
        <f>IF($GI111&gt;=22,INDEX($DD:$DD,$GH111+22),"")</f>
      </c>
      <c r="FP111">
        <f>IF($GI111&gt;=23,INDEX($DD:$DD,$GH111+23),"")</f>
      </c>
      <c r="FQ111">
        <f>IF($GI111&gt;=24,INDEX($DD:$DD,$GH111+24),"")</f>
      </c>
      <c r="FR111">
        <f>IF($GI111&gt;=25,INDEX($DD:$DD,$GH111+25),"")</f>
      </c>
      <c r="FS111">
        <f>IF($GI111&gt;=26,INDEX($DD:$DD,$GH111+26),"")</f>
      </c>
      <c r="FT111">
        <f>IF($GI111&gt;=27,INDEX($DD:$DD,$GH111+27),"")</f>
      </c>
      <c r="FU111">
        <f>IF($GI111&gt;=28,INDEX($DD:$DD,$GH111+28),"")</f>
      </c>
      <c r="FV111">
        <f>IF($GI111&gt;=29,INDEX($DD:$DD,$GH111+29),"")</f>
      </c>
      <c r="FW111">
        <f>IF($GI111&gt;=30,INDEX($DD:$DD,$GH111+30),"")</f>
      </c>
      <c r="FX111">
        <f>IF($GI111&gt;=31,INDEX($DD:$DD,$GH111+31),"")</f>
      </c>
      <c r="FY111">
        <f>IF($GI111&gt;=32,INDEX($DD:$DD,$GH111+32),"")</f>
      </c>
      <c r="FZ111">
        <f>IF($GI111&gt;=33,INDEX($DD:$DD,$GH111+33),"")</f>
      </c>
      <c r="GA111">
        <f>IF($GI111&gt;=34,INDEX($DD:$DD,$GH111+34),"")</f>
      </c>
      <c r="GB111">
        <f>IF($GI111&gt;=35,INDEX($DD:$DD,$GH111+35),"")</f>
      </c>
      <c r="GC111">
        <f>IF($GI111&gt;=36,INDEX($DD:$DD,$GH111+36),"")</f>
      </c>
      <c r="GD111">
        <f>IF($GI111&gt;=37,INDEX($DD:$DD,$GH111+37),"")</f>
      </c>
      <c r="GE111">
        <f>IF($GI111&gt;=38,INDEX($DD:$DD,$GH111+38),"")</f>
      </c>
      <c r="GF111">
        <f>IF($GI111&gt;=39,INDEX($DD:$DD,$GH111+39),"")</f>
      </c>
      <c r="GG111">
        <f>IF($GI111&gt;=40,INDEX($DD:$DD,$GH111+40),"")</f>
      </c>
      <c r="GH111">
        <f>IFERROR(MATCH($DB111,$DC$2:$DC$148,0)+1,0)</f>
      </c>
      <c r="GI111">
        <f>IFERROR(INDEX($DE$2:$DE$148,MATCH($DB111,$DC$2:$DC$148,0)),0)</f>
      </c>
      <c r="GJ111">
        <f>IFERROR(MATCH($S111,$DF$111:$ES$111,0),0)</f>
      </c>
      <c r="GK111">
        <f>IF($GJ111&gt;0,INDEX($ET$111:$GG$111,$GJ111),"")</f>
      </c>
      <c r="GL111" t="s">
        <v>519</v>
      </c>
      <c r="GN111">
        <f>IF($IW111&gt;=1,INDEX($GL:$GL,$IV111+1),"")</f>
      </c>
      <c r="GO111">
        <f>IF($IW111&gt;=2,INDEX($GL:$GL,$IV111+2),"")</f>
      </c>
      <c r="GP111">
        <f>IF($IW111&gt;=3,INDEX($GL:$GL,$IV111+3),"")</f>
      </c>
      <c r="GQ111">
        <f>IF($IW111&gt;=4,INDEX($GL:$GL,$IV111+4),"")</f>
      </c>
      <c r="GR111">
        <f>IF($IW111&gt;=5,INDEX($GL:$GL,$IV111+5),"")</f>
      </c>
      <c r="GS111">
        <f>IF($IW111&gt;=6,INDEX($GL:$GL,$IV111+6),"")</f>
      </c>
      <c r="GT111">
        <f>IF($IW111&gt;=7,INDEX($GL:$GL,$IV111+7),"")</f>
      </c>
      <c r="GU111">
        <f>IF($IW111&gt;=8,INDEX($GL:$GL,$IV111+8),"")</f>
      </c>
      <c r="GV111">
        <f>IF($IW111&gt;=9,INDEX($GL:$GL,$IV111+9),"")</f>
      </c>
      <c r="GW111">
        <f>IF($IW111&gt;=10,INDEX($GL:$GL,$IV111+10),"")</f>
      </c>
      <c r="GX111">
        <f>IF($IW111&gt;=11,INDEX($GL:$GL,$IV111+11),"")</f>
      </c>
      <c r="GY111">
        <f>IF($IW111&gt;=12,INDEX($GL:$GL,$IV111+12),"")</f>
      </c>
      <c r="GZ111">
        <f>IF($IW111&gt;=13,INDEX($GL:$GL,$IV111+13),"")</f>
      </c>
      <c r="HA111">
        <f>IF($IW111&gt;=14,INDEX($GL:$GL,$IV111+14),"")</f>
      </c>
      <c r="HB111">
        <f>IF($IW111&gt;=15,INDEX($GL:$GL,$IV111+15),"")</f>
      </c>
      <c r="HC111">
        <f>IF($IW111&gt;=16,INDEX($GL:$GL,$IV111+16),"")</f>
      </c>
      <c r="HD111">
        <f>IF($IW111&gt;=17,INDEX($GL:$GL,$IV111+17),"")</f>
      </c>
      <c r="HE111">
        <f>IF($IW111&gt;=18,INDEX($GL:$GL,$IV111+18),"")</f>
      </c>
      <c r="HF111">
        <f>IF($IW111&gt;=19,INDEX($GL:$GL,$IV111+19),"")</f>
      </c>
      <c r="HG111">
        <f>IF($IW111&gt;=20,INDEX($GL:$GL,$IV111+20),"")</f>
      </c>
      <c r="HH111">
        <f>IF($IW111&gt;=21,INDEX($GL:$GL,$IV111+21),"")</f>
      </c>
      <c r="HI111">
        <f>IF($IW111&gt;=22,INDEX($GL:$GL,$IV111+22),"")</f>
      </c>
      <c r="HJ111">
        <f>IF($IW111&gt;=23,INDEX($GL:$GL,$IV111+23),"")</f>
      </c>
      <c r="HK111">
        <f>IF($IW111&gt;=24,INDEX($GL:$GL,$IV111+24),"")</f>
      </c>
      <c r="HL111">
        <f>IF($IW111&gt;=25,INDEX($GL:$GL,$IV111+25),"")</f>
      </c>
      <c r="HM111">
        <f>IF($IW111&gt;=26,INDEX($GL:$GL,$IV111+26),"")</f>
      </c>
      <c r="HN111">
        <f>IF($IW111&gt;=27,INDEX($GL:$GL,$IV111+27),"")</f>
      </c>
      <c r="HO111">
        <f>IF($IW111&gt;=28,INDEX($GL:$GL,$IV111+28),"")</f>
      </c>
      <c r="HP111">
        <f>IF($IW111&gt;=29,INDEX($GL:$GL,$IV111+29),"")</f>
      </c>
      <c r="HQ111">
        <f>IF($IW111&gt;=30,INDEX($GL:$GL,$IV111+30),"")</f>
      </c>
      <c r="HR111">
        <f>IF($IW111&gt;=31,INDEX($GL:$GL,$IV111+31),"")</f>
      </c>
      <c r="HS111">
        <f>IF($IW111&gt;=32,INDEX($GL:$GL,$IV111+32),"")</f>
      </c>
      <c r="HT111">
        <f>IF($IW111&gt;=33,INDEX($GL:$GL,$IV111+33),"")</f>
      </c>
      <c r="HU111">
        <f>IF($IW111&gt;=34,INDEX($GL:$GL,$IV111+34),"")</f>
      </c>
      <c r="HV111">
        <f>IF($IW111&gt;=35,INDEX($GL:$GL,$IV111+35),"")</f>
      </c>
      <c r="HW111">
        <f>IF($IW111&gt;=36,INDEX($GL:$GL,$IV111+36),"")</f>
      </c>
      <c r="HX111">
        <f>IF($IW111&gt;=37,INDEX($GL:$GL,$IV111+37),"")</f>
      </c>
      <c r="HY111">
        <f>IF($IW111&gt;=38,INDEX($GL:$GL,$IV111+38),"")</f>
      </c>
      <c r="HZ111">
        <f>IF($IW111&gt;=39,INDEX($GL:$GL,$IV111+39),"")</f>
      </c>
      <c r="IA111">
        <f>IF($IW111&gt;=40,INDEX($GL:$GL,$IV111+40),"")</f>
      </c>
      <c r="IB111">
        <f>IF($IW111&gt;=41,INDEX($GL:$GL,$IV111+41),"")</f>
      </c>
      <c r="IC111">
        <f>IF($IW111&gt;=42,INDEX($GL:$GL,$IV111+42),"")</f>
      </c>
      <c r="ID111">
        <f>IF($IW111&gt;=43,INDEX($GL:$GL,$IV111+43),"")</f>
      </c>
      <c r="IE111">
        <f>IF($IW111&gt;=44,INDEX($GL:$GL,$IV111+44),"")</f>
      </c>
      <c r="IF111">
        <f>IF($IW111&gt;=45,INDEX($GL:$GL,$IV111+45),"")</f>
      </c>
      <c r="IG111">
        <f>IF($IW111&gt;=46,INDEX($GL:$GL,$IV111+46),"")</f>
      </c>
      <c r="IH111">
        <f>IF($IW111&gt;=47,INDEX($GL:$GL,$IV111+47),"")</f>
      </c>
      <c r="II111">
        <f>IF($IW111&gt;=48,INDEX($GL:$GL,$IV111+48),"")</f>
      </c>
      <c r="IJ111">
        <f>IF($IW111&gt;=49,INDEX($GL:$GL,$IV111+49),"")</f>
      </c>
      <c r="IK111">
        <f>IF($IW111&gt;=50,INDEX($GL:$GL,$IV111+50),"")</f>
      </c>
      <c r="IL111">
        <f>IF($IW111&gt;=51,INDEX($GL:$GL,$IV111+51),"")</f>
      </c>
      <c r="IM111">
        <f>IF($IW111&gt;=52,INDEX($GL:$GL,$IV111+52),"")</f>
      </c>
      <c r="IN111">
        <f>IF($IW111&gt;=53,INDEX($GL:$GL,$IV111+53),"")</f>
      </c>
      <c r="IO111">
        <f>IF($IW111&gt;=54,INDEX($GL:$GL,$IV111+54),"")</f>
      </c>
      <c r="IP111">
        <f>IF($IW111&gt;=55,INDEX($GL:$GL,$IV111+55),"")</f>
      </c>
      <c r="IQ111">
        <f>IF($IW111&gt;=56,INDEX($GL:$GL,$IV111+56),"")</f>
      </c>
      <c r="IR111">
        <f>IF($IW111&gt;=57,INDEX($GL:$GL,$IV111+57),"")</f>
      </c>
      <c r="IS111">
        <f>IF($IW111&gt;=58,INDEX($GL:$GL,$IV111+58),"")</f>
      </c>
      <c r="IT111">
        <f>IF($IW111&gt;=59,INDEX($GL:$GL,$IV111+59),"")</f>
      </c>
      <c r="IU111">
        <f>IF($IW111&gt;=60,INDEX($GL:$GL,$IV111+60),"")</f>
      </c>
      <c r="IV111">
        <f>IFERROR(MATCH($GK111,$GL$2:$GL$324,0)+1,0)</f>
      </c>
      <c r="IW111">
        <f>IFERROR(INDEX($GM$2:$GM$324,MATCH($GK111,$GL$2:$GL$324,0)),0)</f>
      </c>
      <c r="IX111" t="s">
        <v>34</v>
      </c>
      <c r="IY111" t="s">
        <v>34</v>
      </c>
    </row>
    <row r="112" spans="1:259" x14ac:dyDescent="0.25">
      <c r="K112">
        <f>IF(OR($N112="",$J112=""),"",IFERROR($N112/$J112,0))</f>
      </c>
      <c r="L112">
        <f>IF($N112="","",
SUM($M112,$O112,$T112,$P112,$R112)*
(1-IF($U112="",0,VALUE($U112)/100)))</f>
      </c>
      <c r="M112">
        <f>IF($N112="","",$N112)</f>
      </c>
      <c r="O112">
        <f>IF($N112="","",
IF($H112="","",
IF(ISNUMBER(SEARCH("exempt",LOWER($H112))),0,
$N112*(VALUE(SUBSTITUTE($H112,"%",""))/100))))</f>
      </c>
      <c r="V112">
        <f>IFERROR(IF(FIND(" - ",$E112)&gt;0,MID($E112,FIND(" - ",$E112)+3,LEN($E112)),""),"")</f>
      </c>
      <c r="AE112" t="s">
        <v>520</v>
      </c>
      <c r="AJ112">
        <f>IFERROR(LEFT($E112,FIND(" - ",$E112)-1),$E112)</f>
      </c>
      <c r="AK112" t="s">
        <v>174</v>
      </c>
      <c r="AL112">
        <v>4</v>
      </c>
      <c r="AM112">
        <f>IF($CB112&gt;=1,INDEX($AK:$AK,$CA112+1),"")</f>
      </c>
      <c r="AN112">
        <f>IF($CB112&gt;=2,INDEX($AK:$AK,$CA112+2),"")</f>
      </c>
      <c r="AO112">
        <f>IF($CB112&gt;=3,INDEX($AK:$AK,$CA112+3),"")</f>
      </c>
      <c r="AP112">
        <f>IF($CB112&gt;=4,INDEX($AK:$AK,$CA112+4),"")</f>
      </c>
      <c r="AQ112">
        <f>IF($CB112&gt;=5,INDEX($AK:$AK,$CA112+5),"")</f>
      </c>
      <c r="AR112">
        <f>IF($CB112&gt;=6,INDEX($AK:$AK,$CA112+6),"")</f>
      </c>
      <c r="AS112">
        <f>IF($CB112&gt;=7,INDEX($AK:$AK,$CA112+7),"")</f>
      </c>
      <c r="AT112">
        <f>IF($CB112&gt;=8,INDEX($AK:$AK,$CA112+8),"")</f>
      </c>
      <c r="AU112">
        <f>IF($CB112&gt;=9,INDEX($AK:$AK,$CA112+9),"")</f>
      </c>
      <c r="AV112">
        <f>IF($CB112&gt;=10,INDEX($AK:$AK,$CA112+10),"")</f>
      </c>
      <c r="AW112">
        <f>IF($CB112&gt;=11,INDEX($AK:$AK,$CA112+11),"")</f>
      </c>
      <c r="AX112">
        <f>IF($CB112&gt;=12,INDEX($AK:$AK,$CA112+12),"")</f>
      </c>
      <c r="AY112">
        <f>IF($CB112&gt;=13,INDEX($AK:$AK,$CA112+13),"")</f>
      </c>
      <c r="AZ112">
        <f>IF($CB112&gt;=14,INDEX($AK:$AK,$CA112+14),"")</f>
      </c>
      <c r="BA112">
        <f>IF($CB112&gt;=15,INDEX($AK:$AK,$CA112+15),"")</f>
      </c>
      <c r="BB112">
        <f>IF($CB112&gt;=16,INDEX($AK:$AK,$CA112+16),"")</f>
      </c>
      <c r="BC112">
        <f>IF($CB112&gt;=17,INDEX($AK:$AK,$CA112+17),"")</f>
      </c>
      <c r="BD112">
        <f>IF($CB112&gt;=18,INDEX($AK:$AK,$CA112+18),"")</f>
      </c>
      <c r="BE112">
        <f>IF($CB112&gt;=19,INDEX($AK:$AK,$CA112+19),"")</f>
      </c>
      <c r="BF112">
        <f>IF($CB112&gt;=20,INDEX($AK:$AK,$CA112+20),"")</f>
      </c>
      <c r="BG112">
        <f>IF($CB112&gt;=21,INDEX($AK:$AK,$CA112+21),"")</f>
      </c>
      <c r="BH112">
        <f>IF($CB112&gt;=22,INDEX($AK:$AK,$CA112+22),"")</f>
      </c>
      <c r="BI112">
        <f>IF($CB112&gt;=23,INDEX($AK:$AK,$CA112+23),"")</f>
      </c>
      <c r="BJ112">
        <f>IF($CB112&gt;=24,INDEX($AK:$AK,$CA112+24),"")</f>
      </c>
      <c r="BK112">
        <f>IF($CB112&gt;=25,INDEX($AK:$AK,$CA112+25),"")</f>
      </c>
      <c r="BL112">
        <f>IF($CB112&gt;=26,INDEX($AK:$AK,$CA112+26),"")</f>
      </c>
      <c r="BM112">
        <f>IF($CB112&gt;=27,INDEX($AK:$AK,$CA112+27),"")</f>
      </c>
      <c r="BN112">
        <f>IF($CB112&gt;=28,INDEX($AK:$AK,$CA112+28),"")</f>
      </c>
      <c r="BO112">
        <f>IF($CB112&gt;=29,INDEX($AK:$AK,$CA112+29),"")</f>
      </c>
      <c r="BP112">
        <f>IF($CB112&gt;=30,INDEX($AK:$AK,$CA112+30),"")</f>
      </c>
      <c r="BQ112">
        <f>IF($CB112&gt;=31,INDEX($AK:$AK,$CA112+31),"")</f>
      </c>
      <c r="BR112">
        <f>IF($CB112&gt;=32,INDEX($AK:$AK,$CA112+32),"")</f>
      </c>
      <c r="BS112">
        <f>IF($CB112&gt;=33,INDEX($AK:$AK,$CA112+33),"")</f>
      </c>
      <c r="BT112">
        <f>IF($CB112&gt;=34,INDEX($AK:$AK,$CA112+34),"")</f>
      </c>
      <c r="BU112">
        <f>IF($CB112&gt;=35,INDEX($AK:$AK,$CA112+35),"")</f>
      </c>
      <c r="BV112">
        <f>IF($CB112&gt;=36,INDEX($AK:$AK,$CA112+36),"")</f>
      </c>
      <c r="BW112">
        <f>IF($CB112&gt;=37,INDEX($AK:$AK,$CA112+37),"")</f>
      </c>
      <c r="BX112">
        <f>IF($CB112&gt;=38,INDEX($AK:$AK,$CA112+38),"")</f>
      </c>
      <c r="BY112">
        <f>IF($CB112&gt;=39,INDEX($AK:$AK,$CA112+39),"")</f>
      </c>
      <c r="BZ112">
        <f>IF($CB112&gt;=40,INDEX($AK:$AK,$CA112+40),"")</f>
      </c>
      <c r="CA112">
        <f>IFERROR(MATCH($AJ112,$AK$2:$AK$134,0)+1,0)</f>
      </c>
      <c r="CB112">
        <f>IFERROR(INDEX($AL$2:$AL$134,MATCH($AJ112,$AK$2:$AK$134,0)),0)</f>
      </c>
      <c r="CC112">
        <f>IFERROR(LEFT($F112,FIND(" - ",$F112)-1),$F112)</f>
      </c>
      <c r="CD112" t="s">
        <v>218</v>
      </c>
      <c r="CF112">
        <f>IF($DA112&gt;=1,INDEX($CD:$CD,$CZ112+1),"")</f>
      </c>
      <c r="CG112">
        <f>IF($DA112&gt;=2,INDEX($CD:$CD,$CZ112+2),"")</f>
      </c>
      <c r="CH112">
        <f>IF($DA112&gt;=3,INDEX($CD:$CD,$CZ112+3),"")</f>
      </c>
      <c r="CI112">
        <f>IF($DA112&gt;=4,INDEX($CD:$CD,$CZ112+4),"")</f>
      </c>
      <c r="CJ112">
        <f>IF($DA112&gt;=5,INDEX($CD:$CD,$CZ112+5),"")</f>
      </c>
      <c r="CK112">
        <f>IF($DA112&gt;=6,INDEX($CD:$CD,$CZ112+6),"")</f>
      </c>
      <c r="CL112">
        <f>IF($DA112&gt;=7,INDEX($CD:$CD,$CZ112+7),"")</f>
      </c>
      <c r="CM112">
        <f>IF($DA112&gt;=8,INDEX($CD:$CD,$CZ112+8),"")</f>
      </c>
      <c r="CN112">
        <f>IF($DA112&gt;=9,INDEX($CD:$CD,$CZ112+9),"")</f>
      </c>
      <c r="CO112">
        <f>IF($DA112&gt;=10,INDEX($CD:$CD,$CZ112+10),"")</f>
      </c>
      <c r="CP112">
        <f>IF($DA112&gt;=11,INDEX($CD:$CD,$CZ112+11),"")</f>
      </c>
      <c r="CQ112">
        <f>IF($DA112&gt;=12,INDEX($CD:$CD,$CZ112+12),"")</f>
      </c>
      <c r="CR112">
        <f>IF($DA112&gt;=13,INDEX($CD:$CD,$CZ112+13),"")</f>
      </c>
      <c r="CS112">
        <f>IF($DA112&gt;=14,INDEX($CD:$CD,$CZ112+14),"")</f>
      </c>
      <c r="CT112">
        <f>IF($DA112&gt;=15,INDEX($CD:$CD,$CZ112+15),"")</f>
      </c>
      <c r="CU112">
        <f>IF($DA112&gt;=16,INDEX($CD:$CD,$CZ112+16),"")</f>
      </c>
      <c r="CV112">
        <f>IF($DA112&gt;=17,INDEX($CD:$CD,$CZ112+17),"")</f>
      </c>
      <c r="CW112">
        <f>IF($DA112&gt;=18,INDEX($CD:$CD,$CZ112+18),"")</f>
      </c>
      <c r="CX112">
        <f>IF($DA112&gt;=19,INDEX($CD:$CD,$CZ112+19),"")</f>
      </c>
      <c r="CY112">
        <f>IF($DA112&gt;=20,INDEX($CD:$CD,$CZ112+20),"")</f>
      </c>
      <c r="CZ112">
        <f>IFERROR(MATCH($CC112,$CD$2:$CD$263,0)+1,0)</f>
      </c>
      <c r="DA112">
        <f>IFERROR(INDEX($CE$2:$CE$263,MATCH($CC112,$CD$2:$CD$263,0)),0)</f>
      </c>
      <c r="DB112">
        <f>IFERROR(INDEX($AI:$AI,MATCH($H112,$AH:$AH,0))&amp;"","")</f>
      </c>
      <c r="DC112" t="s">
        <v>265</v>
      </c>
      <c r="DE112">
        <v>1</v>
      </c>
      <c r="DF112">
        <f>IF($GI112&gt;=1,INDEX($DC:$DC,$GH112+1),"")</f>
      </c>
      <c r="DG112">
        <f>IF($GI112&gt;=2,INDEX($DC:$DC,$GH112+2),"")</f>
      </c>
      <c r="DH112">
        <f>IF($GI112&gt;=3,INDEX($DC:$DC,$GH112+3),"")</f>
      </c>
      <c r="DI112">
        <f>IF($GI112&gt;=4,INDEX($DC:$DC,$GH112+4),"")</f>
      </c>
      <c r="DJ112">
        <f>IF($GI112&gt;=5,INDEX($DC:$DC,$GH112+5),"")</f>
      </c>
      <c r="DK112">
        <f>IF($GI112&gt;=6,INDEX($DC:$DC,$GH112+6),"")</f>
      </c>
      <c r="DL112">
        <f>IF($GI112&gt;=7,INDEX($DC:$DC,$GH112+7),"")</f>
      </c>
      <c r="DM112">
        <f>IF($GI112&gt;=8,INDEX($DC:$DC,$GH112+8),"")</f>
      </c>
      <c r="DN112">
        <f>IF($GI112&gt;=9,INDEX($DC:$DC,$GH112+9),"")</f>
      </c>
      <c r="DO112">
        <f>IF($GI112&gt;=10,INDEX($DC:$DC,$GH112+10),"")</f>
      </c>
      <c r="DP112">
        <f>IF($GI112&gt;=11,INDEX($DC:$DC,$GH112+11),"")</f>
      </c>
      <c r="DQ112">
        <f>IF($GI112&gt;=12,INDEX($DC:$DC,$GH112+12),"")</f>
      </c>
      <c r="DR112">
        <f>IF($GI112&gt;=13,INDEX($DC:$DC,$GH112+13),"")</f>
      </c>
      <c r="DS112">
        <f>IF($GI112&gt;=14,INDEX($DC:$DC,$GH112+14),"")</f>
      </c>
      <c r="DT112">
        <f>IF($GI112&gt;=15,INDEX($DC:$DC,$GH112+15),"")</f>
      </c>
      <c r="DU112">
        <f>IF($GI112&gt;=16,INDEX($DC:$DC,$GH112+16),"")</f>
      </c>
      <c r="DV112">
        <f>IF($GI112&gt;=17,INDEX($DC:$DC,$GH112+17),"")</f>
      </c>
      <c r="DW112">
        <f>IF($GI112&gt;=18,INDEX($DC:$DC,$GH112+18),"")</f>
      </c>
      <c r="DX112">
        <f>IF($GI112&gt;=19,INDEX($DC:$DC,$GH112+19),"")</f>
      </c>
      <c r="DY112">
        <f>IF($GI112&gt;=20,INDEX($DC:$DC,$GH112+20),"")</f>
      </c>
      <c r="DZ112">
        <f>IF($GI112&gt;=21,INDEX($DC:$DC,$GH112+21),"")</f>
      </c>
      <c r="EA112">
        <f>IF($GI112&gt;=22,INDEX($DC:$DC,$GH112+22),"")</f>
      </c>
      <c r="EB112">
        <f>IF($GI112&gt;=23,INDEX($DC:$DC,$GH112+23),"")</f>
      </c>
      <c r="EC112">
        <f>IF($GI112&gt;=24,INDEX($DC:$DC,$GH112+24),"")</f>
      </c>
      <c r="ED112">
        <f>IF($GI112&gt;=25,INDEX($DC:$DC,$GH112+25),"")</f>
      </c>
      <c r="EE112">
        <f>IF($GI112&gt;=26,INDEX($DC:$DC,$GH112+26),"")</f>
      </c>
      <c r="EF112">
        <f>IF($GI112&gt;=27,INDEX($DC:$DC,$GH112+27),"")</f>
      </c>
      <c r="EG112">
        <f>IF($GI112&gt;=28,INDEX($DC:$DC,$GH112+28),"")</f>
      </c>
      <c r="EH112">
        <f>IF($GI112&gt;=29,INDEX($DC:$DC,$GH112+29),"")</f>
      </c>
      <c r="EI112">
        <f>IF($GI112&gt;=30,INDEX($DC:$DC,$GH112+30),"")</f>
      </c>
      <c r="EJ112">
        <f>IF($GI112&gt;=31,INDEX($DC:$DC,$GH112+31),"")</f>
      </c>
      <c r="EK112">
        <f>IF($GI112&gt;=32,INDEX($DC:$DC,$GH112+32),"")</f>
      </c>
      <c r="EL112">
        <f>IF($GI112&gt;=33,INDEX($DC:$DC,$GH112+33),"")</f>
      </c>
      <c r="EM112">
        <f>IF($GI112&gt;=34,INDEX($DC:$DC,$GH112+34),"")</f>
      </c>
      <c r="EN112">
        <f>IF($GI112&gt;=35,INDEX($DC:$DC,$GH112+35),"")</f>
      </c>
      <c r="EO112">
        <f>IF($GI112&gt;=36,INDEX($DC:$DC,$GH112+36),"")</f>
      </c>
      <c r="EP112">
        <f>IF($GI112&gt;=37,INDEX($DC:$DC,$GH112+37),"")</f>
      </c>
      <c r="EQ112">
        <f>IF($GI112&gt;=38,INDEX($DC:$DC,$GH112+38),"")</f>
      </c>
      <c r="ER112">
        <f>IF($GI112&gt;=39,INDEX($DC:$DC,$GH112+39),"")</f>
      </c>
      <c r="ES112">
        <f>IF($GI112&gt;=40,INDEX($DC:$DC,$GH112+40),"")</f>
      </c>
      <c r="ET112">
        <f>IF($GI112&gt;=1,INDEX($DD:$DD,$GH112+1),"")</f>
      </c>
      <c r="EU112">
        <f>IF($GI112&gt;=2,INDEX($DD:$DD,$GH112+2),"")</f>
      </c>
      <c r="EV112">
        <f>IF($GI112&gt;=3,INDEX($DD:$DD,$GH112+3),"")</f>
      </c>
      <c r="EW112">
        <f>IF($GI112&gt;=4,INDEX($DD:$DD,$GH112+4),"")</f>
      </c>
      <c r="EX112">
        <f>IF($GI112&gt;=5,INDEX($DD:$DD,$GH112+5),"")</f>
      </c>
      <c r="EY112">
        <f>IF($GI112&gt;=6,INDEX($DD:$DD,$GH112+6),"")</f>
      </c>
      <c r="EZ112">
        <f>IF($GI112&gt;=7,INDEX($DD:$DD,$GH112+7),"")</f>
      </c>
      <c r="FA112">
        <f>IF($GI112&gt;=8,INDEX($DD:$DD,$GH112+8),"")</f>
      </c>
      <c r="FB112">
        <f>IF($GI112&gt;=9,INDEX($DD:$DD,$GH112+9),"")</f>
      </c>
      <c r="FC112">
        <f>IF($GI112&gt;=10,INDEX($DD:$DD,$GH112+10),"")</f>
      </c>
      <c r="FD112">
        <f>IF($GI112&gt;=11,INDEX($DD:$DD,$GH112+11),"")</f>
      </c>
      <c r="FE112">
        <f>IF($GI112&gt;=12,INDEX($DD:$DD,$GH112+12),"")</f>
      </c>
      <c r="FF112">
        <f>IF($GI112&gt;=13,INDEX($DD:$DD,$GH112+13),"")</f>
      </c>
      <c r="FG112">
        <f>IF($GI112&gt;=14,INDEX($DD:$DD,$GH112+14),"")</f>
      </c>
      <c r="FH112">
        <f>IF($GI112&gt;=15,INDEX($DD:$DD,$GH112+15),"")</f>
      </c>
      <c r="FI112">
        <f>IF($GI112&gt;=16,INDEX($DD:$DD,$GH112+16),"")</f>
      </c>
      <c r="FJ112">
        <f>IF($GI112&gt;=17,INDEX($DD:$DD,$GH112+17),"")</f>
      </c>
      <c r="FK112">
        <f>IF($GI112&gt;=18,INDEX($DD:$DD,$GH112+18),"")</f>
      </c>
      <c r="FL112">
        <f>IF($GI112&gt;=19,INDEX($DD:$DD,$GH112+19),"")</f>
      </c>
      <c r="FM112">
        <f>IF($GI112&gt;=20,INDEX($DD:$DD,$GH112+20),"")</f>
      </c>
      <c r="FN112">
        <f>IF($GI112&gt;=21,INDEX($DD:$DD,$GH112+21),"")</f>
      </c>
      <c r="FO112">
        <f>IF($GI112&gt;=22,INDEX($DD:$DD,$GH112+22),"")</f>
      </c>
      <c r="FP112">
        <f>IF($GI112&gt;=23,INDEX($DD:$DD,$GH112+23),"")</f>
      </c>
      <c r="FQ112">
        <f>IF($GI112&gt;=24,INDEX($DD:$DD,$GH112+24),"")</f>
      </c>
      <c r="FR112">
        <f>IF($GI112&gt;=25,INDEX($DD:$DD,$GH112+25),"")</f>
      </c>
      <c r="FS112">
        <f>IF($GI112&gt;=26,INDEX($DD:$DD,$GH112+26),"")</f>
      </c>
      <c r="FT112">
        <f>IF($GI112&gt;=27,INDEX($DD:$DD,$GH112+27),"")</f>
      </c>
      <c r="FU112">
        <f>IF($GI112&gt;=28,INDEX($DD:$DD,$GH112+28),"")</f>
      </c>
      <c r="FV112">
        <f>IF($GI112&gt;=29,INDEX($DD:$DD,$GH112+29),"")</f>
      </c>
      <c r="FW112">
        <f>IF($GI112&gt;=30,INDEX($DD:$DD,$GH112+30),"")</f>
      </c>
      <c r="FX112">
        <f>IF($GI112&gt;=31,INDEX($DD:$DD,$GH112+31),"")</f>
      </c>
      <c r="FY112">
        <f>IF($GI112&gt;=32,INDEX($DD:$DD,$GH112+32),"")</f>
      </c>
      <c r="FZ112">
        <f>IF($GI112&gt;=33,INDEX($DD:$DD,$GH112+33),"")</f>
      </c>
      <c r="GA112">
        <f>IF($GI112&gt;=34,INDEX($DD:$DD,$GH112+34),"")</f>
      </c>
      <c r="GB112">
        <f>IF($GI112&gt;=35,INDEX($DD:$DD,$GH112+35),"")</f>
      </c>
      <c r="GC112">
        <f>IF($GI112&gt;=36,INDEX($DD:$DD,$GH112+36),"")</f>
      </c>
      <c r="GD112">
        <f>IF($GI112&gt;=37,INDEX($DD:$DD,$GH112+37),"")</f>
      </c>
      <c r="GE112">
        <f>IF($GI112&gt;=38,INDEX($DD:$DD,$GH112+38),"")</f>
      </c>
      <c r="GF112">
        <f>IF($GI112&gt;=39,INDEX($DD:$DD,$GH112+39),"")</f>
      </c>
      <c r="GG112">
        <f>IF($GI112&gt;=40,INDEX($DD:$DD,$GH112+40),"")</f>
      </c>
      <c r="GH112">
        <f>IFERROR(MATCH($DB112,$DC$2:$DC$148,0)+1,0)</f>
      </c>
      <c r="GI112">
        <f>IFERROR(INDEX($DE$2:$DE$148,MATCH($DB112,$DC$2:$DC$148,0)),0)</f>
      </c>
      <c r="GJ112">
        <f>IFERROR(MATCH($S112,$DF$112:$ES$112,0),0)</f>
      </c>
      <c r="GK112">
        <f>IF($GJ112&gt;0,INDEX($ET$112:$GG$112,$GJ112),"")</f>
      </c>
      <c r="GL112" t="s">
        <v>130</v>
      </c>
      <c r="GM112">
        <v>3</v>
      </c>
      <c r="GN112">
        <f>IF($IW112&gt;=1,INDEX($GL:$GL,$IV112+1),"")</f>
      </c>
      <c r="GO112">
        <f>IF($IW112&gt;=2,INDEX($GL:$GL,$IV112+2),"")</f>
      </c>
      <c r="GP112">
        <f>IF($IW112&gt;=3,INDEX($GL:$GL,$IV112+3),"")</f>
      </c>
      <c r="GQ112">
        <f>IF($IW112&gt;=4,INDEX($GL:$GL,$IV112+4),"")</f>
      </c>
      <c r="GR112">
        <f>IF($IW112&gt;=5,INDEX($GL:$GL,$IV112+5),"")</f>
      </c>
      <c r="GS112">
        <f>IF($IW112&gt;=6,INDEX($GL:$GL,$IV112+6),"")</f>
      </c>
      <c r="GT112">
        <f>IF($IW112&gt;=7,INDEX($GL:$GL,$IV112+7),"")</f>
      </c>
      <c r="GU112">
        <f>IF($IW112&gt;=8,INDEX($GL:$GL,$IV112+8),"")</f>
      </c>
      <c r="GV112">
        <f>IF($IW112&gt;=9,INDEX($GL:$GL,$IV112+9),"")</f>
      </c>
      <c r="GW112">
        <f>IF($IW112&gt;=10,INDEX($GL:$GL,$IV112+10),"")</f>
      </c>
      <c r="GX112">
        <f>IF($IW112&gt;=11,INDEX($GL:$GL,$IV112+11),"")</f>
      </c>
      <c r="GY112">
        <f>IF($IW112&gt;=12,INDEX($GL:$GL,$IV112+12),"")</f>
      </c>
      <c r="GZ112">
        <f>IF($IW112&gt;=13,INDEX($GL:$GL,$IV112+13),"")</f>
      </c>
      <c r="HA112">
        <f>IF($IW112&gt;=14,INDEX($GL:$GL,$IV112+14),"")</f>
      </c>
      <c r="HB112">
        <f>IF($IW112&gt;=15,INDEX($GL:$GL,$IV112+15),"")</f>
      </c>
      <c r="HC112">
        <f>IF($IW112&gt;=16,INDEX($GL:$GL,$IV112+16),"")</f>
      </c>
      <c r="HD112">
        <f>IF($IW112&gt;=17,INDEX($GL:$GL,$IV112+17),"")</f>
      </c>
      <c r="HE112">
        <f>IF($IW112&gt;=18,INDEX($GL:$GL,$IV112+18),"")</f>
      </c>
      <c r="HF112">
        <f>IF($IW112&gt;=19,INDEX($GL:$GL,$IV112+19),"")</f>
      </c>
      <c r="HG112">
        <f>IF($IW112&gt;=20,INDEX($GL:$GL,$IV112+20),"")</f>
      </c>
      <c r="HH112">
        <f>IF($IW112&gt;=21,INDEX($GL:$GL,$IV112+21),"")</f>
      </c>
      <c r="HI112">
        <f>IF($IW112&gt;=22,INDEX($GL:$GL,$IV112+22),"")</f>
      </c>
      <c r="HJ112">
        <f>IF($IW112&gt;=23,INDEX($GL:$GL,$IV112+23),"")</f>
      </c>
      <c r="HK112">
        <f>IF($IW112&gt;=24,INDEX($GL:$GL,$IV112+24),"")</f>
      </c>
      <c r="HL112">
        <f>IF($IW112&gt;=25,INDEX($GL:$GL,$IV112+25),"")</f>
      </c>
      <c r="HM112">
        <f>IF($IW112&gt;=26,INDEX($GL:$GL,$IV112+26),"")</f>
      </c>
      <c r="HN112">
        <f>IF($IW112&gt;=27,INDEX($GL:$GL,$IV112+27),"")</f>
      </c>
      <c r="HO112">
        <f>IF($IW112&gt;=28,INDEX($GL:$GL,$IV112+28),"")</f>
      </c>
      <c r="HP112">
        <f>IF($IW112&gt;=29,INDEX($GL:$GL,$IV112+29),"")</f>
      </c>
      <c r="HQ112">
        <f>IF($IW112&gt;=30,INDEX($GL:$GL,$IV112+30),"")</f>
      </c>
      <c r="HR112">
        <f>IF($IW112&gt;=31,INDEX($GL:$GL,$IV112+31),"")</f>
      </c>
      <c r="HS112">
        <f>IF($IW112&gt;=32,INDEX($GL:$GL,$IV112+32),"")</f>
      </c>
      <c r="HT112">
        <f>IF($IW112&gt;=33,INDEX($GL:$GL,$IV112+33),"")</f>
      </c>
      <c r="HU112">
        <f>IF($IW112&gt;=34,INDEX($GL:$GL,$IV112+34),"")</f>
      </c>
      <c r="HV112">
        <f>IF($IW112&gt;=35,INDEX($GL:$GL,$IV112+35),"")</f>
      </c>
      <c r="HW112">
        <f>IF($IW112&gt;=36,INDEX($GL:$GL,$IV112+36),"")</f>
      </c>
      <c r="HX112">
        <f>IF($IW112&gt;=37,INDEX($GL:$GL,$IV112+37),"")</f>
      </c>
      <c r="HY112">
        <f>IF($IW112&gt;=38,INDEX($GL:$GL,$IV112+38),"")</f>
      </c>
      <c r="HZ112">
        <f>IF($IW112&gt;=39,INDEX($GL:$GL,$IV112+39),"")</f>
      </c>
      <c r="IA112">
        <f>IF($IW112&gt;=40,INDEX($GL:$GL,$IV112+40),"")</f>
      </c>
      <c r="IB112">
        <f>IF($IW112&gt;=41,INDEX($GL:$GL,$IV112+41),"")</f>
      </c>
      <c r="IC112">
        <f>IF($IW112&gt;=42,INDEX($GL:$GL,$IV112+42),"")</f>
      </c>
      <c r="ID112">
        <f>IF($IW112&gt;=43,INDEX($GL:$GL,$IV112+43),"")</f>
      </c>
      <c r="IE112">
        <f>IF($IW112&gt;=44,INDEX($GL:$GL,$IV112+44),"")</f>
      </c>
      <c r="IF112">
        <f>IF($IW112&gt;=45,INDEX($GL:$GL,$IV112+45),"")</f>
      </c>
      <c r="IG112">
        <f>IF($IW112&gt;=46,INDEX($GL:$GL,$IV112+46),"")</f>
      </c>
      <c r="IH112">
        <f>IF($IW112&gt;=47,INDEX($GL:$GL,$IV112+47),"")</f>
      </c>
      <c r="II112">
        <f>IF($IW112&gt;=48,INDEX($GL:$GL,$IV112+48),"")</f>
      </c>
      <c r="IJ112">
        <f>IF($IW112&gt;=49,INDEX($GL:$GL,$IV112+49),"")</f>
      </c>
      <c r="IK112">
        <f>IF($IW112&gt;=50,INDEX($GL:$GL,$IV112+50),"")</f>
      </c>
      <c r="IL112">
        <f>IF($IW112&gt;=51,INDEX($GL:$GL,$IV112+51),"")</f>
      </c>
      <c r="IM112">
        <f>IF($IW112&gt;=52,INDEX($GL:$GL,$IV112+52),"")</f>
      </c>
      <c r="IN112">
        <f>IF($IW112&gt;=53,INDEX($GL:$GL,$IV112+53),"")</f>
      </c>
      <c r="IO112">
        <f>IF($IW112&gt;=54,INDEX($GL:$GL,$IV112+54),"")</f>
      </c>
      <c r="IP112">
        <f>IF($IW112&gt;=55,INDEX($GL:$GL,$IV112+55),"")</f>
      </c>
      <c r="IQ112">
        <f>IF($IW112&gt;=56,INDEX($GL:$GL,$IV112+56),"")</f>
      </c>
      <c r="IR112">
        <f>IF($IW112&gt;=57,INDEX($GL:$GL,$IV112+57),"")</f>
      </c>
      <c r="IS112">
        <f>IF($IW112&gt;=58,INDEX($GL:$GL,$IV112+58),"")</f>
      </c>
      <c r="IT112">
        <f>IF($IW112&gt;=59,INDEX($GL:$GL,$IV112+59),"")</f>
      </c>
      <c r="IU112">
        <f>IF($IW112&gt;=60,INDEX($GL:$GL,$IV112+60),"")</f>
      </c>
      <c r="IV112">
        <f>IFERROR(MATCH($GK112,$GL$2:$GL$324,0)+1,0)</f>
      </c>
      <c r="IW112">
        <f>IFERROR(INDEX($GM$2:$GM$324,MATCH($GK112,$GL$2:$GL$324,0)),0)</f>
      </c>
      <c r="IX112" t="s">
        <v>34</v>
      </c>
      <c r="IY112" t="s">
        <v>34</v>
      </c>
    </row>
    <row r="113" spans="1:259" x14ac:dyDescent="0.25">
      <c r="K113">
        <f>IF(OR($N113="",$J113=""),"",IFERROR($N113/$J113,0))</f>
      </c>
      <c r="L113">
        <f>IF($N113="","",
SUM($M113,$O113,$T113,$P113,$R113)*
(1-IF($U113="",0,VALUE($U113)/100)))</f>
      </c>
      <c r="M113">
        <f>IF($N113="","",$N113)</f>
      </c>
      <c r="O113">
        <f>IF($N113="","",
IF($H113="","",
IF(ISNUMBER(SEARCH("exempt",LOWER($H113))),0,
$N113*(VALUE(SUBSTITUTE($H113,"%",""))/100))))</f>
      </c>
      <c r="V113">
        <f>IFERROR(IF(FIND(" - ",$E113)&gt;0,MID($E113,FIND(" - ",$E113)+3,LEN($E113)),""),"")</f>
      </c>
      <c r="AE113" t="s">
        <v>521</v>
      </c>
      <c r="AJ113">
        <f>IFERROR(LEFT($E113,FIND(" - ",$E113)-1),$E113)</f>
      </c>
      <c r="AK113" t="s">
        <v>393</v>
      </c>
      <c r="AM113">
        <f>IF($CB113&gt;=1,INDEX($AK:$AK,$CA113+1),"")</f>
      </c>
      <c r="AN113">
        <f>IF($CB113&gt;=2,INDEX($AK:$AK,$CA113+2),"")</f>
      </c>
      <c r="AO113">
        <f>IF($CB113&gt;=3,INDEX($AK:$AK,$CA113+3),"")</f>
      </c>
      <c r="AP113">
        <f>IF($CB113&gt;=4,INDEX($AK:$AK,$CA113+4),"")</f>
      </c>
      <c r="AQ113">
        <f>IF($CB113&gt;=5,INDEX($AK:$AK,$CA113+5),"")</f>
      </c>
      <c r="AR113">
        <f>IF($CB113&gt;=6,INDEX($AK:$AK,$CA113+6),"")</f>
      </c>
      <c r="AS113">
        <f>IF($CB113&gt;=7,INDEX($AK:$AK,$CA113+7),"")</f>
      </c>
      <c r="AT113">
        <f>IF($CB113&gt;=8,INDEX($AK:$AK,$CA113+8),"")</f>
      </c>
      <c r="AU113">
        <f>IF($CB113&gt;=9,INDEX($AK:$AK,$CA113+9),"")</f>
      </c>
      <c r="AV113">
        <f>IF($CB113&gt;=10,INDEX($AK:$AK,$CA113+10),"")</f>
      </c>
      <c r="AW113">
        <f>IF($CB113&gt;=11,INDEX($AK:$AK,$CA113+11),"")</f>
      </c>
      <c r="AX113">
        <f>IF($CB113&gt;=12,INDEX($AK:$AK,$CA113+12),"")</f>
      </c>
      <c r="AY113">
        <f>IF($CB113&gt;=13,INDEX($AK:$AK,$CA113+13),"")</f>
      </c>
      <c r="AZ113">
        <f>IF($CB113&gt;=14,INDEX($AK:$AK,$CA113+14),"")</f>
      </c>
      <c r="BA113">
        <f>IF($CB113&gt;=15,INDEX($AK:$AK,$CA113+15),"")</f>
      </c>
      <c r="BB113">
        <f>IF($CB113&gt;=16,INDEX($AK:$AK,$CA113+16),"")</f>
      </c>
      <c r="BC113">
        <f>IF($CB113&gt;=17,INDEX($AK:$AK,$CA113+17),"")</f>
      </c>
      <c r="BD113">
        <f>IF($CB113&gt;=18,INDEX($AK:$AK,$CA113+18),"")</f>
      </c>
      <c r="BE113">
        <f>IF($CB113&gt;=19,INDEX($AK:$AK,$CA113+19),"")</f>
      </c>
      <c r="BF113">
        <f>IF($CB113&gt;=20,INDEX($AK:$AK,$CA113+20),"")</f>
      </c>
      <c r="BG113">
        <f>IF($CB113&gt;=21,INDEX($AK:$AK,$CA113+21),"")</f>
      </c>
      <c r="BH113">
        <f>IF($CB113&gt;=22,INDEX($AK:$AK,$CA113+22),"")</f>
      </c>
      <c r="BI113">
        <f>IF($CB113&gt;=23,INDEX($AK:$AK,$CA113+23),"")</f>
      </c>
      <c r="BJ113">
        <f>IF($CB113&gt;=24,INDEX($AK:$AK,$CA113+24),"")</f>
      </c>
      <c r="BK113">
        <f>IF($CB113&gt;=25,INDEX($AK:$AK,$CA113+25),"")</f>
      </c>
      <c r="BL113">
        <f>IF($CB113&gt;=26,INDEX($AK:$AK,$CA113+26),"")</f>
      </c>
      <c r="BM113">
        <f>IF($CB113&gt;=27,INDEX($AK:$AK,$CA113+27),"")</f>
      </c>
      <c r="BN113">
        <f>IF($CB113&gt;=28,INDEX($AK:$AK,$CA113+28),"")</f>
      </c>
      <c r="BO113">
        <f>IF($CB113&gt;=29,INDEX($AK:$AK,$CA113+29),"")</f>
      </c>
      <c r="BP113">
        <f>IF($CB113&gt;=30,INDEX($AK:$AK,$CA113+30),"")</f>
      </c>
      <c r="BQ113">
        <f>IF($CB113&gt;=31,INDEX($AK:$AK,$CA113+31),"")</f>
      </c>
      <c r="BR113">
        <f>IF($CB113&gt;=32,INDEX($AK:$AK,$CA113+32),"")</f>
      </c>
      <c r="BS113">
        <f>IF($CB113&gt;=33,INDEX($AK:$AK,$CA113+33),"")</f>
      </c>
      <c r="BT113">
        <f>IF($CB113&gt;=34,INDEX($AK:$AK,$CA113+34),"")</f>
      </c>
      <c r="BU113">
        <f>IF($CB113&gt;=35,INDEX($AK:$AK,$CA113+35),"")</f>
      </c>
      <c r="BV113">
        <f>IF($CB113&gt;=36,INDEX($AK:$AK,$CA113+36),"")</f>
      </c>
      <c r="BW113">
        <f>IF($CB113&gt;=37,INDEX($AK:$AK,$CA113+37),"")</f>
      </c>
      <c r="BX113">
        <f>IF($CB113&gt;=38,INDEX($AK:$AK,$CA113+38),"")</f>
      </c>
      <c r="BY113">
        <f>IF($CB113&gt;=39,INDEX($AK:$AK,$CA113+39),"")</f>
      </c>
      <c r="BZ113">
        <f>IF($CB113&gt;=40,INDEX($AK:$AK,$CA113+40),"")</f>
      </c>
      <c r="CA113">
        <f>IFERROR(MATCH($AJ113,$AK$2:$AK$134,0)+1,0)</f>
      </c>
      <c r="CB113">
        <f>IFERROR(INDEX($AL$2:$AL$134,MATCH($AJ113,$AK$2:$AK$134,0)),0)</f>
      </c>
      <c r="CC113">
        <f>IFERROR(LEFT($F113,FIND(" - ",$F113)-1),$F113)</f>
      </c>
      <c r="CD113" t="s">
        <v>522</v>
      </c>
      <c r="CE113">
        <v>1</v>
      </c>
      <c r="CF113">
        <f>IF($DA113&gt;=1,INDEX($CD:$CD,$CZ113+1),"")</f>
      </c>
      <c r="CG113">
        <f>IF($DA113&gt;=2,INDEX($CD:$CD,$CZ113+2),"")</f>
      </c>
      <c r="CH113">
        <f>IF($DA113&gt;=3,INDEX($CD:$CD,$CZ113+3),"")</f>
      </c>
      <c r="CI113">
        <f>IF($DA113&gt;=4,INDEX($CD:$CD,$CZ113+4),"")</f>
      </c>
      <c r="CJ113">
        <f>IF($DA113&gt;=5,INDEX($CD:$CD,$CZ113+5),"")</f>
      </c>
      <c r="CK113">
        <f>IF($DA113&gt;=6,INDEX($CD:$CD,$CZ113+6),"")</f>
      </c>
      <c r="CL113">
        <f>IF($DA113&gt;=7,INDEX($CD:$CD,$CZ113+7),"")</f>
      </c>
      <c r="CM113">
        <f>IF($DA113&gt;=8,INDEX($CD:$CD,$CZ113+8),"")</f>
      </c>
      <c r="CN113">
        <f>IF($DA113&gt;=9,INDEX($CD:$CD,$CZ113+9),"")</f>
      </c>
      <c r="CO113">
        <f>IF($DA113&gt;=10,INDEX($CD:$CD,$CZ113+10),"")</f>
      </c>
      <c r="CP113">
        <f>IF($DA113&gt;=11,INDEX($CD:$CD,$CZ113+11),"")</f>
      </c>
      <c r="CQ113">
        <f>IF($DA113&gt;=12,INDEX($CD:$CD,$CZ113+12),"")</f>
      </c>
      <c r="CR113">
        <f>IF($DA113&gt;=13,INDEX($CD:$CD,$CZ113+13),"")</f>
      </c>
      <c r="CS113">
        <f>IF($DA113&gt;=14,INDEX($CD:$CD,$CZ113+14),"")</f>
      </c>
      <c r="CT113">
        <f>IF($DA113&gt;=15,INDEX($CD:$CD,$CZ113+15),"")</f>
      </c>
      <c r="CU113">
        <f>IF($DA113&gt;=16,INDEX($CD:$CD,$CZ113+16),"")</f>
      </c>
      <c r="CV113">
        <f>IF($DA113&gt;=17,INDEX($CD:$CD,$CZ113+17),"")</f>
      </c>
      <c r="CW113">
        <f>IF($DA113&gt;=18,INDEX($CD:$CD,$CZ113+18),"")</f>
      </c>
      <c r="CX113">
        <f>IF($DA113&gt;=19,INDEX($CD:$CD,$CZ113+19),"")</f>
      </c>
      <c r="CY113">
        <f>IF($DA113&gt;=20,INDEX($CD:$CD,$CZ113+20),"")</f>
      </c>
      <c r="CZ113">
        <f>IFERROR(MATCH($CC113,$CD$2:$CD$263,0)+1,0)</f>
      </c>
      <c r="DA113">
        <f>IFERROR(INDEX($CE$2:$CE$263,MATCH($CC113,$CD$2:$CD$263,0)),0)</f>
      </c>
      <c r="DB113">
        <f>IFERROR(INDEX($AI:$AI,MATCH($H113,$AH:$AH,0))&amp;"","")</f>
      </c>
      <c r="DC113" t="s">
        <v>518</v>
      </c>
      <c r="DD113" t="s">
        <v>523</v>
      </c>
      <c r="DF113">
        <f>IF($GI113&gt;=1,INDEX($DC:$DC,$GH113+1),"")</f>
      </c>
      <c r="DG113">
        <f>IF($GI113&gt;=2,INDEX($DC:$DC,$GH113+2),"")</f>
      </c>
      <c r="DH113">
        <f>IF($GI113&gt;=3,INDEX($DC:$DC,$GH113+3),"")</f>
      </c>
      <c r="DI113">
        <f>IF($GI113&gt;=4,INDEX($DC:$DC,$GH113+4),"")</f>
      </c>
      <c r="DJ113">
        <f>IF($GI113&gt;=5,INDEX($DC:$DC,$GH113+5),"")</f>
      </c>
      <c r="DK113">
        <f>IF($GI113&gt;=6,INDEX($DC:$DC,$GH113+6),"")</f>
      </c>
      <c r="DL113">
        <f>IF($GI113&gt;=7,INDEX($DC:$DC,$GH113+7),"")</f>
      </c>
      <c r="DM113">
        <f>IF($GI113&gt;=8,INDEX($DC:$DC,$GH113+8),"")</f>
      </c>
      <c r="DN113">
        <f>IF($GI113&gt;=9,INDEX($DC:$DC,$GH113+9),"")</f>
      </c>
      <c r="DO113">
        <f>IF($GI113&gt;=10,INDEX($DC:$DC,$GH113+10),"")</f>
      </c>
      <c r="DP113">
        <f>IF($GI113&gt;=11,INDEX($DC:$DC,$GH113+11),"")</f>
      </c>
      <c r="DQ113">
        <f>IF($GI113&gt;=12,INDEX($DC:$DC,$GH113+12),"")</f>
      </c>
      <c r="DR113">
        <f>IF($GI113&gt;=13,INDEX($DC:$DC,$GH113+13),"")</f>
      </c>
      <c r="DS113">
        <f>IF($GI113&gt;=14,INDEX($DC:$DC,$GH113+14),"")</f>
      </c>
      <c r="DT113">
        <f>IF($GI113&gt;=15,INDEX($DC:$DC,$GH113+15),"")</f>
      </c>
      <c r="DU113">
        <f>IF($GI113&gt;=16,INDEX($DC:$DC,$GH113+16),"")</f>
      </c>
      <c r="DV113">
        <f>IF($GI113&gt;=17,INDEX($DC:$DC,$GH113+17),"")</f>
      </c>
      <c r="DW113">
        <f>IF($GI113&gt;=18,INDEX($DC:$DC,$GH113+18),"")</f>
      </c>
      <c r="DX113">
        <f>IF($GI113&gt;=19,INDEX($DC:$DC,$GH113+19),"")</f>
      </c>
      <c r="DY113">
        <f>IF($GI113&gt;=20,INDEX($DC:$DC,$GH113+20),"")</f>
      </c>
      <c r="DZ113">
        <f>IF($GI113&gt;=21,INDEX($DC:$DC,$GH113+21),"")</f>
      </c>
      <c r="EA113">
        <f>IF($GI113&gt;=22,INDEX($DC:$DC,$GH113+22),"")</f>
      </c>
      <c r="EB113">
        <f>IF($GI113&gt;=23,INDEX($DC:$DC,$GH113+23),"")</f>
      </c>
      <c r="EC113">
        <f>IF($GI113&gt;=24,INDEX($DC:$DC,$GH113+24),"")</f>
      </c>
      <c r="ED113">
        <f>IF($GI113&gt;=25,INDEX($DC:$DC,$GH113+25),"")</f>
      </c>
      <c r="EE113">
        <f>IF($GI113&gt;=26,INDEX($DC:$DC,$GH113+26),"")</f>
      </c>
      <c r="EF113">
        <f>IF($GI113&gt;=27,INDEX($DC:$DC,$GH113+27),"")</f>
      </c>
      <c r="EG113">
        <f>IF($GI113&gt;=28,INDEX($DC:$DC,$GH113+28),"")</f>
      </c>
      <c r="EH113">
        <f>IF($GI113&gt;=29,INDEX($DC:$DC,$GH113+29),"")</f>
      </c>
      <c r="EI113">
        <f>IF($GI113&gt;=30,INDEX($DC:$DC,$GH113+30),"")</f>
      </c>
      <c r="EJ113">
        <f>IF($GI113&gt;=31,INDEX($DC:$DC,$GH113+31),"")</f>
      </c>
      <c r="EK113">
        <f>IF($GI113&gt;=32,INDEX($DC:$DC,$GH113+32),"")</f>
      </c>
      <c r="EL113">
        <f>IF($GI113&gt;=33,INDEX($DC:$DC,$GH113+33),"")</f>
      </c>
      <c r="EM113">
        <f>IF($GI113&gt;=34,INDEX($DC:$DC,$GH113+34),"")</f>
      </c>
      <c r="EN113">
        <f>IF($GI113&gt;=35,INDEX($DC:$DC,$GH113+35),"")</f>
      </c>
      <c r="EO113">
        <f>IF($GI113&gt;=36,INDEX($DC:$DC,$GH113+36),"")</f>
      </c>
      <c r="EP113">
        <f>IF($GI113&gt;=37,INDEX($DC:$DC,$GH113+37),"")</f>
      </c>
      <c r="EQ113">
        <f>IF($GI113&gt;=38,INDEX($DC:$DC,$GH113+38),"")</f>
      </c>
      <c r="ER113">
        <f>IF($GI113&gt;=39,INDEX($DC:$DC,$GH113+39),"")</f>
      </c>
      <c r="ES113">
        <f>IF($GI113&gt;=40,INDEX($DC:$DC,$GH113+40),"")</f>
      </c>
      <c r="ET113">
        <f>IF($GI113&gt;=1,INDEX($DD:$DD,$GH113+1),"")</f>
      </c>
      <c r="EU113">
        <f>IF($GI113&gt;=2,INDEX($DD:$DD,$GH113+2),"")</f>
      </c>
      <c r="EV113">
        <f>IF($GI113&gt;=3,INDEX($DD:$DD,$GH113+3),"")</f>
      </c>
      <c r="EW113">
        <f>IF($GI113&gt;=4,INDEX($DD:$DD,$GH113+4),"")</f>
      </c>
      <c r="EX113">
        <f>IF($GI113&gt;=5,INDEX($DD:$DD,$GH113+5),"")</f>
      </c>
      <c r="EY113">
        <f>IF($GI113&gt;=6,INDEX($DD:$DD,$GH113+6),"")</f>
      </c>
      <c r="EZ113">
        <f>IF($GI113&gt;=7,INDEX($DD:$DD,$GH113+7),"")</f>
      </c>
      <c r="FA113">
        <f>IF($GI113&gt;=8,INDEX($DD:$DD,$GH113+8),"")</f>
      </c>
      <c r="FB113">
        <f>IF($GI113&gt;=9,INDEX($DD:$DD,$GH113+9),"")</f>
      </c>
      <c r="FC113">
        <f>IF($GI113&gt;=10,INDEX($DD:$DD,$GH113+10),"")</f>
      </c>
      <c r="FD113">
        <f>IF($GI113&gt;=11,INDEX($DD:$DD,$GH113+11),"")</f>
      </c>
      <c r="FE113">
        <f>IF($GI113&gt;=12,INDEX($DD:$DD,$GH113+12),"")</f>
      </c>
      <c r="FF113">
        <f>IF($GI113&gt;=13,INDEX($DD:$DD,$GH113+13),"")</f>
      </c>
      <c r="FG113">
        <f>IF($GI113&gt;=14,INDEX($DD:$DD,$GH113+14),"")</f>
      </c>
      <c r="FH113">
        <f>IF($GI113&gt;=15,INDEX($DD:$DD,$GH113+15),"")</f>
      </c>
      <c r="FI113">
        <f>IF($GI113&gt;=16,INDEX($DD:$DD,$GH113+16),"")</f>
      </c>
      <c r="FJ113">
        <f>IF($GI113&gt;=17,INDEX($DD:$DD,$GH113+17),"")</f>
      </c>
      <c r="FK113">
        <f>IF($GI113&gt;=18,INDEX($DD:$DD,$GH113+18),"")</f>
      </c>
      <c r="FL113">
        <f>IF($GI113&gt;=19,INDEX($DD:$DD,$GH113+19),"")</f>
      </c>
      <c r="FM113">
        <f>IF($GI113&gt;=20,INDEX($DD:$DD,$GH113+20),"")</f>
      </c>
      <c r="FN113">
        <f>IF($GI113&gt;=21,INDEX($DD:$DD,$GH113+21),"")</f>
      </c>
      <c r="FO113">
        <f>IF($GI113&gt;=22,INDEX($DD:$DD,$GH113+22),"")</f>
      </c>
      <c r="FP113">
        <f>IF($GI113&gt;=23,INDEX($DD:$DD,$GH113+23),"")</f>
      </c>
      <c r="FQ113">
        <f>IF($GI113&gt;=24,INDEX($DD:$DD,$GH113+24),"")</f>
      </c>
      <c r="FR113">
        <f>IF($GI113&gt;=25,INDEX($DD:$DD,$GH113+25),"")</f>
      </c>
      <c r="FS113">
        <f>IF($GI113&gt;=26,INDEX($DD:$DD,$GH113+26),"")</f>
      </c>
      <c r="FT113">
        <f>IF($GI113&gt;=27,INDEX($DD:$DD,$GH113+27),"")</f>
      </c>
      <c r="FU113">
        <f>IF($GI113&gt;=28,INDEX($DD:$DD,$GH113+28),"")</f>
      </c>
      <c r="FV113">
        <f>IF($GI113&gt;=29,INDEX($DD:$DD,$GH113+29),"")</f>
      </c>
      <c r="FW113">
        <f>IF($GI113&gt;=30,INDEX($DD:$DD,$GH113+30),"")</f>
      </c>
      <c r="FX113">
        <f>IF($GI113&gt;=31,INDEX($DD:$DD,$GH113+31),"")</f>
      </c>
      <c r="FY113">
        <f>IF($GI113&gt;=32,INDEX($DD:$DD,$GH113+32),"")</f>
      </c>
      <c r="FZ113">
        <f>IF($GI113&gt;=33,INDEX($DD:$DD,$GH113+33),"")</f>
      </c>
      <c r="GA113">
        <f>IF($GI113&gt;=34,INDEX($DD:$DD,$GH113+34),"")</f>
      </c>
      <c r="GB113">
        <f>IF($GI113&gt;=35,INDEX($DD:$DD,$GH113+35),"")</f>
      </c>
      <c r="GC113">
        <f>IF($GI113&gt;=36,INDEX($DD:$DD,$GH113+36),"")</f>
      </c>
      <c r="GD113">
        <f>IF($GI113&gt;=37,INDEX($DD:$DD,$GH113+37),"")</f>
      </c>
      <c r="GE113">
        <f>IF($GI113&gt;=38,INDEX($DD:$DD,$GH113+38),"")</f>
      </c>
      <c r="GF113">
        <f>IF($GI113&gt;=39,INDEX($DD:$DD,$GH113+39),"")</f>
      </c>
      <c r="GG113">
        <f>IF($GI113&gt;=40,INDEX($DD:$DD,$GH113+40),"")</f>
      </c>
      <c r="GH113">
        <f>IFERROR(MATCH($DB113,$DC$2:$DC$148,0)+1,0)</f>
      </c>
      <c r="GI113">
        <f>IFERROR(INDEX($DE$2:$DE$148,MATCH($DB113,$DC$2:$DC$148,0)),0)</f>
      </c>
      <c r="GJ113">
        <f>IFERROR(MATCH($S113,$DF$113:$ES$113,0),0)</f>
      </c>
      <c r="GK113">
        <f>IF($GJ113&gt;0,INDEX($ET$113:$GG$113,$GJ113),"")</f>
      </c>
      <c r="GL113" t="s">
        <v>67</v>
      </c>
      <c r="GN113">
        <f>IF($IW113&gt;=1,INDEX($GL:$GL,$IV113+1),"")</f>
      </c>
      <c r="GO113">
        <f>IF($IW113&gt;=2,INDEX($GL:$GL,$IV113+2),"")</f>
      </c>
      <c r="GP113">
        <f>IF($IW113&gt;=3,INDEX($GL:$GL,$IV113+3),"")</f>
      </c>
      <c r="GQ113">
        <f>IF($IW113&gt;=4,INDEX($GL:$GL,$IV113+4),"")</f>
      </c>
      <c r="GR113">
        <f>IF($IW113&gt;=5,INDEX($GL:$GL,$IV113+5),"")</f>
      </c>
      <c r="GS113">
        <f>IF($IW113&gt;=6,INDEX($GL:$GL,$IV113+6),"")</f>
      </c>
      <c r="GT113">
        <f>IF($IW113&gt;=7,INDEX($GL:$GL,$IV113+7),"")</f>
      </c>
      <c r="GU113">
        <f>IF($IW113&gt;=8,INDEX($GL:$GL,$IV113+8),"")</f>
      </c>
      <c r="GV113">
        <f>IF($IW113&gt;=9,INDEX($GL:$GL,$IV113+9),"")</f>
      </c>
      <c r="GW113">
        <f>IF($IW113&gt;=10,INDEX($GL:$GL,$IV113+10),"")</f>
      </c>
      <c r="GX113">
        <f>IF($IW113&gt;=11,INDEX($GL:$GL,$IV113+11),"")</f>
      </c>
      <c r="GY113">
        <f>IF($IW113&gt;=12,INDEX($GL:$GL,$IV113+12),"")</f>
      </c>
      <c r="GZ113">
        <f>IF($IW113&gt;=13,INDEX($GL:$GL,$IV113+13),"")</f>
      </c>
      <c r="HA113">
        <f>IF($IW113&gt;=14,INDEX($GL:$GL,$IV113+14),"")</f>
      </c>
      <c r="HB113">
        <f>IF($IW113&gt;=15,INDEX($GL:$GL,$IV113+15),"")</f>
      </c>
      <c r="HC113">
        <f>IF($IW113&gt;=16,INDEX($GL:$GL,$IV113+16),"")</f>
      </c>
      <c r="HD113">
        <f>IF($IW113&gt;=17,INDEX($GL:$GL,$IV113+17),"")</f>
      </c>
      <c r="HE113">
        <f>IF($IW113&gt;=18,INDEX($GL:$GL,$IV113+18),"")</f>
      </c>
      <c r="HF113">
        <f>IF($IW113&gt;=19,INDEX($GL:$GL,$IV113+19),"")</f>
      </c>
      <c r="HG113">
        <f>IF($IW113&gt;=20,INDEX($GL:$GL,$IV113+20),"")</f>
      </c>
      <c r="HH113">
        <f>IF($IW113&gt;=21,INDEX($GL:$GL,$IV113+21),"")</f>
      </c>
      <c r="HI113">
        <f>IF($IW113&gt;=22,INDEX($GL:$GL,$IV113+22),"")</f>
      </c>
      <c r="HJ113">
        <f>IF($IW113&gt;=23,INDEX($GL:$GL,$IV113+23),"")</f>
      </c>
      <c r="HK113">
        <f>IF($IW113&gt;=24,INDEX($GL:$GL,$IV113+24),"")</f>
      </c>
      <c r="HL113">
        <f>IF($IW113&gt;=25,INDEX($GL:$GL,$IV113+25),"")</f>
      </c>
      <c r="HM113">
        <f>IF($IW113&gt;=26,INDEX($GL:$GL,$IV113+26),"")</f>
      </c>
      <c r="HN113">
        <f>IF($IW113&gt;=27,INDEX($GL:$GL,$IV113+27),"")</f>
      </c>
      <c r="HO113">
        <f>IF($IW113&gt;=28,INDEX($GL:$GL,$IV113+28),"")</f>
      </c>
      <c r="HP113">
        <f>IF($IW113&gt;=29,INDEX($GL:$GL,$IV113+29),"")</f>
      </c>
      <c r="HQ113">
        <f>IF($IW113&gt;=30,INDEX($GL:$GL,$IV113+30),"")</f>
      </c>
      <c r="HR113">
        <f>IF($IW113&gt;=31,INDEX($GL:$GL,$IV113+31),"")</f>
      </c>
      <c r="HS113">
        <f>IF($IW113&gt;=32,INDEX($GL:$GL,$IV113+32),"")</f>
      </c>
      <c r="HT113">
        <f>IF($IW113&gt;=33,INDEX($GL:$GL,$IV113+33),"")</f>
      </c>
      <c r="HU113">
        <f>IF($IW113&gt;=34,INDEX($GL:$GL,$IV113+34),"")</f>
      </c>
      <c r="HV113">
        <f>IF($IW113&gt;=35,INDEX($GL:$GL,$IV113+35),"")</f>
      </c>
      <c r="HW113">
        <f>IF($IW113&gt;=36,INDEX($GL:$GL,$IV113+36),"")</f>
      </c>
      <c r="HX113">
        <f>IF($IW113&gt;=37,INDEX($GL:$GL,$IV113+37),"")</f>
      </c>
      <c r="HY113">
        <f>IF($IW113&gt;=38,INDEX($GL:$GL,$IV113+38),"")</f>
      </c>
      <c r="HZ113">
        <f>IF($IW113&gt;=39,INDEX($GL:$GL,$IV113+39),"")</f>
      </c>
      <c r="IA113">
        <f>IF($IW113&gt;=40,INDEX($GL:$GL,$IV113+40),"")</f>
      </c>
      <c r="IB113">
        <f>IF($IW113&gt;=41,INDEX($GL:$GL,$IV113+41),"")</f>
      </c>
      <c r="IC113">
        <f>IF($IW113&gt;=42,INDEX($GL:$GL,$IV113+42),"")</f>
      </c>
      <c r="ID113">
        <f>IF($IW113&gt;=43,INDEX($GL:$GL,$IV113+43),"")</f>
      </c>
      <c r="IE113">
        <f>IF($IW113&gt;=44,INDEX($GL:$GL,$IV113+44),"")</f>
      </c>
      <c r="IF113">
        <f>IF($IW113&gt;=45,INDEX($GL:$GL,$IV113+45),"")</f>
      </c>
      <c r="IG113">
        <f>IF($IW113&gt;=46,INDEX($GL:$GL,$IV113+46),"")</f>
      </c>
      <c r="IH113">
        <f>IF($IW113&gt;=47,INDEX($GL:$GL,$IV113+47),"")</f>
      </c>
      <c r="II113">
        <f>IF($IW113&gt;=48,INDEX($GL:$GL,$IV113+48),"")</f>
      </c>
      <c r="IJ113">
        <f>IF($IW113&gt;=49,INDEX($GL:$GL,$IV113+49),"")</f>
      </c>
      <c r="IK113">
        <f>IF($IW113&gt;=50,INDEX($GL:$GL,$IV113+50),"")</f>
      </c>
      <c r="IL113">
        <f>IF($IW113&gt;=51,INDEX($GL:$GL,$IV113+51),"")</f>
      </c>
      <c r="IM113">
        <f>IF($IW113&gt;=52,INDEX($GL:$GL,$IV113+52),"")</f>
      </c>
      <c r="IN113">
        <f>IF($IW113&gt;=53,INDEX($GL:$GL,$IV113+53),"")</f>
      </c>
      <c r="IO113">
        <f>IF($IW113&gt;=54,INDEX($GL:$GL,$IV113+54),"")</f>
      </c>
      <c r="IP113">
        <f>IF($IW113&gt;=55,INDEX($GL:$GL,$IV113+55),"")</f>
      </c>
      <c r="IQ113">
        <f>IF($IW113&gt;=56,INDEX($GL:$GL,$IV113+56),"")</f>
      </c>
      <c r="IR113">
        <f>IF($IW113&gt;=57,INDEX($GL:$GL,$IV113+57),"")</f>
      </c>
      <c r="IS113">
        <f>IF($IW113&gt;=58,INDEX($GL:$GL,$IV113+58),"")</f>
      </c>
      <c r="IT113">
        <f>IF($IW113&gt;=59,INDEX($GL:$GL,$IV113+59),"")</f>
      </c>
      <c r="IU113">
        <f>IF($IW113&gt;=60,INDEX($GL:$GL,$IV113+60),"")</f>
      </c>
      <c r="IV113">
        <f>IFERROR(MATCH($GK113,$GL$2:$GL$324,0)+1,0)</f>
      </c>
      <c r="IW113">
        <f>IFERROR(INDEX($GM$2:$GM$324,MATCH($GK113,$GL$2:$GL$324,0)),0)</f>
      </c>
      <c r="IX113" t="s">
        <v>34</v>
      </c>
      <c r="IY113" t="s">
        <v>34</v>
      </c>
    </row>
    <row r="114" spans="1:259" x14ac:dyDescent="0.25">
      <c r="K114">
        <f>IF(OR($N114="",$J114=""),"",IFERROR($N114/$J114,0))</f>
      </c>
      <c r="L114">
        <f>IF($N114="","",
SUM($M114,$O114,$T114,$P114,$R114)*
(1-IF($U114="",0,VALUE($U114)/100)))</f>
      </c>
      <c r="M114">
        <f>IF($N114="","",$N114)</f>
      </c>
      <c r="O114">
        <f>IF($N114="","",
IF($H114="","",
IF(ISNUMBER(SEARCH("exempt",LOWER($H114))),0,
$N114*(VALUE(SUBSTITUTE($H114,"%",""))/100))))</f>
      </c>
      <c r="V114">
        <f>IFERROR(IF(FIND(" - ",$E114)&gt;0,MID($E114,FIND(" - ",$E114)+3,LEN($E114)),""),"")</f>
      </c>
      <c r="AE114" t="s">
        <v>524</v>
      </c>
      <c r="AJ114">
        <f>IFERROR(LEFT($E114,FIND(" - ",$E114)-1),$E114)</f>
      </c>
      <c r="AK114" t="s">
        <v>399</v>
      </c>
      <c r="AM114">
        <f>IF($CB114&gt;=1,INDEX($AK:$AK,$CA114+1),"")</f>
      </c>
      <c r="AN114">
        <f>IF($CB114&gt;=2,INDEX($AK:$AK,$CA114+2),"")</f>
      </c>
      <c r="AO114">
        <f>IF($CB114&gt;=3,INDEX($AK:$AK,$CA114+3),"")</f>
      </c>
      <c r="AP114">
        <f>IF($CB114&gt;=4,INDEX($AK:$AK,$CA114+4),"")</f>
      </c>
      <c r="AQ114">
        <f>IF($CB114&gt;=5,INDEX($AK:$AK,$CA114+5),"")</f>
      </c>
      <c r="AR114">
        <f>IF($CB114&gt;=6,INDEX($AK:$AK,$CA114+6),"")</f>
      </c>
      <c r="AS114">
        <f>IF($CB114&gt;=7,INDEX($AK:$AK,$CA114+7),"")</f>
      </c>
      <c r="AT114">
        <f>IF($CB114&gt;=8,INDEX($AK:$AK,$CA114+8),"")</f>
      </c>
      <c r="AU114">
        <f>IF($CB114&gt;=9,INDEX($AK:$AK,$CA114+9),"")</f>
      </c>
      <c r="AV114">
        <f>IF($CB114&gt;=10,INDEX($AK:$AK,$CA114+10),"")</f>
      </c>
      <c r="AW114">
        <f>IF($CB114&gt;=11,INDEX($AK:$AK,$CA114+11),"")</f>
      </c>
      <c r="AX114">
        <f>IF($CB114&gt;=12,INDEX($AK:$AK,$CA114+12),"")</f>
      </c>
      <c r="AY114">
        <f>IF($CB114&gt;=13,INDEX($AK:$AK,$CA114+13),"")</f>
      </c>
      <c r="AZ114">
        <f>IF($CB114&gt;=14,INDEX($AK:$AK,$CA114+14),"")</f>
      </c>
      <c r="BA114">
        <f>IF($CB114&gt;=15,INDEX($AK:$AK,$CA114+15),"")</f>
      </c>
      <c r="BB114">
        <f>IF($CB114&gt;=16,INDEX($AK:$AK,$CA114+16),"")</f>
      </c>
      <c r="BC114">
        <f>IF($CB114&gt;=17,INDEX($AK:$AK,$CA114+17),"")</f>
      </c>
      <c r="BD114">
        <f>IF($CB114&gt;=18,INDEX($AK:$AK,$CA114+18),"")</f>
      </c>
      <c r="BE114">
        <f>IF($CB114&gt;=19,INDEX($AK:$AK,$CA114+19),"")</f>
      </c>
      <c r="BF114">
        <f>IF($CB114&gt;=20,INDEX($AK:$AK,$CA114+20),"")</f>
      </c>
      <c r="BG114">
        <f>IF($CB114&gt;=21,INDEX($AK:$AK,$CA114+21),"")</f>
      </c>
      <c r="BH114">
        <f>IF($CB114&gt;=22,INDEX($AK:$AK,$CA114+22),"")</f>
      </c>
      <c r="BI114">
        <f>IF($CB114&gt;=23,INDEX($AK:$AK,$CA114+23),"")</f>
      </c>
      <c r="BJ114">
        <f>IF($CB114&gt;=24,INDEX($AK:$AK,$CA114+24),"")</f>
      </c>
      <c r="BK114">
        <f>IF($CB114&gt;=25,INDEX($AK:$AK,$CA114+25),"")</f>
      </c>
      <c r="BL114">
        <f>IF($CB114&gt;=26,INDEX($AK:$AK,$CA114+26),"")</f>
      </c>
      <c r="BM114">
        <f>IF($CB114&gt;=27,INDEX($AK:$AK,$CA114+27),"")</f>
      </c>
      <c r="BN114">
        <f>IF($CB114&gt;=28,INDEX($AK:$AK,$CA114+28),"")</f>
      </c>
      <c r="BO114">
        <f>IF($CB114&gt;=29,INDEX($AK:$AK,$CA114+29),"")</f>
      </c>
      <c r="BP114">
        <f>IF($CB114&gt;=30,INDEX($AK:$AK,$CA114+30),"")</f>
      </c>
      <c r="BQ114">
        <f>IF($CB114&gt;=31,INDEX($AK:$AK,$CA114+31),"")</f>
      </c>
      <c r="BR114">
        <f>IF($CB114&gt;=32,INDEX($AK:$AK,$CA114+32),"")</f>
      </c>
      <c r="BS114">
        <f>IF($CB114&gt;=33,INDEX($AK:$AK,$CA114+33),"")</f>
      </c>
      <c r="BT114">
        <f>IF($CB114&gt;=34,INDEX($AK:$AK,$CA114+34),"")</f>
      </c>
      <c r="BU114">
        <f>IF($CB114&gt;=35,INDEX($AK:$AK,$CA114+35),"")</f>
      </c>
      <c r="BV114">
        <f>IF($CB114&gt;=36,INDEX($AK:$AK,$CA114+36),"")</f>
      </c>
      <c r="BW114">
        <f>IF($CB114&gt;=37,INDEX($AK:$AK,$CA114+37),"")</f>
      </c>
      <c r="BX114">
        <f>IF($CB114&gt;=38,INDEX($AK:$AK,$CA114+38),"")</f>
      </c>
      <c r="BY114">
        <f>IF($CB114&gt;=39,INDEX($AK:$AK,$CA114+39),"")</f>
      </c>
      <c r="BZ114">
        <f>IF($CB114&gt;=40,INDEX($AK:$AK,$CA114+40),"")</f>
      </c>
      <c r="CA114">
        <f>IFERROR(MATCH($AJ114,$AK$2:$AK$134,0)+1,0)</f>
      </c>
      <c r="CB114">
        <f>IFERROR(INDEX($AL$2:$AL$134,MATCH($AJ114,$AK$2:$AK$134,0)),0)</f>
      </c>
      <c r="CC114">
        <f>IFERROR(LEFT($F114,FIND(" - ",$F114)-1),$F114)</f>
      </c>
      <c r="CD114" t="s">
        <v>218</v>
      </c>
      <c r="CF114">
        <f>IF($DA114&gt;=1,INDEX($CD:$CD,$CZ114+1),"")</f>
      </c>
      <c r="CG114">
        <f>IF($DA114&gt;=2,INDEX($CD:$CD,$CZ114+2),"")</f>
      </c>
      <c r="CH114">
        <f>IF($DA114&gt;=3,INDEX($CD:$CD,$CZ114+3),"")</f>
      </c>
      <c r="CI114">
        <f>IF($DA114&gt;=4,INDEX($CD:$CD,$CZ114+4),"")</f>
      </c>
      <c r="CJ114">
        <f>IF($DA114&gt;=5,INDEX($CD:$CD,$CZ114+5),"")</f>
      </c>
      <c r="CK114">
        <f>IF($DA114&gt;=6,INDEX($CD:$CD,$CZ114+6),"")</f>
      </c>
      <c r="CL114">
        <f>IF($DA114&gt;=7,INDEX($CD:$CD,$CZ114+7),"")</f>
      </c>
      <c r="CM114">
        <f>IF($DA114&gt;=8,INDEX($CD:$CD,$CZ114+8),"")</f>
      </c>
      <c r="CN114">
        <f>IF($DA114&gt;=9,INDEX($CD:$CD,$CZ114+9),"")</f>
      </c>
      <c r="CO114">
        <f>IF($DA114&gt;=10,INDEX($CD:$CD,$CZ114+10),"")</f>
      </c>
      <c r="CP114">
        <f>IF($DA114&gt;=11,INDEX($CD:$CD,$CZ114+11),"")</f>
      </c>
      <c r="CQ114">
        <f>IF($DA114&gt;=12,INDEX($CD:$CD,$CZ114+12),"")</f>
      </c>
      <c r="CR114">
        <f>IF($DA114&gt;=13,INDEX($CD:$CD,$CZ114+13),"")</f>
      </c>
      <c r="CS114">
        <f>IF($DA114&gt;=14,INDEX($CD:$CD,$CZ114+14),"")</f>
      </c>
      <c r="CT114">
        <f>IF($DA114&gt;=15,INDEX($CD:$CD,$CZ114+15),"")</f>
      </c>
      <c r="CU114">
        <f>IF($DA114&gt;=16,INDEX($CD:$CD,$CZ114+16),"")</f>
      </c>
      <c r="CV114">
        <f>IF($DA114&gt;=17,INDEX($CD:$CD,$CZ114+17),"")</f>
      </c>
      <c r="CW114">
        <f>IF($DA114&gt;=18,INDEX($CD:$CD,$CZ114+18),"")</f>
      </c>
      <c r="CX114">
        <f>IF($DA114&gt;=19,INDEX($CD:$CD,$CZ114+19),"")</f>
      </c>
      <c r="CY114">
        <f>IF($DA114&gt;=20,INDEX($CD:$CD,$CZ114+20),"")</f>
      </c>
      <c r="CZ114">
        <f>IFERROR(MATCH($CC114,$CD$2:$CD$263,0)+1,0)</f>
      </c>
      <c r="DA114">
        <f>IFERROR(INDEX($CE$2:$CE$263,MATCH($CC114,$CD$2:$CD$263,0)),0)</f>
      </c>
      <c r="DB114">
        <f>IFERROR(INDEX($AI:$AI,MATCH($H114,$AH:$AH,0))&amp;"","")</f>
      </c>
      <c r="DC114" t="s">
        <v>275</v>
      </c>
      <c r="DE114">
        <v>1</v>
      </c>
      <c r="DF114">
        <f>IF($GI114&gt;=1,INDEX($DC:$DC,$GH114+1),"")</f>
      </c>
      <c r="DG114">
        <f>IF($GI114&gt;=2,INDEX($DC:$DC,$GH114+2),"")</f>
      </c>
      <c r="DH114">
        <f>IF($GI114&gt;=3,INDEX($DC:$DC,$GH114+3),"")</f>
      </c>
      <c r="DI114">
        <f>IF($GI114&gt;=4,INDEX($DC:$DC,$GH114+4),"")</f>
      </c>
      <c r="DJ114">
        <f>IF($GI114&gt;=5,INDEX($DC:$DC,$GH114+5),"")</f>
      </c>
      <c r="DK114">
        <f>IF($GI114&gt;=6,INDEX($DC:$DC,$GH114+6),"")</f>
      </c>
      <c r="DL114">
        <f>IF($GI114&gt;=7,INDEX($DC:$DC,$GH114+7),"")</f>
      </c>
      <c r="DM114">
        <f>IF($GI114&gt;=8,INDEX($DC:$DC,$GH114+8),"")</f>
      </c>
      <c r="DN114">
        <f>IF($GI114&gt;=9,INDEX($DC:$DC,$GH114+9),"")</f>
      </c>
      <c r="DO114">
        <f>IF($GI114&gt;=10,INDEX($DC:$DC,$GH114+10),"")</f>
      </c>
      <c r="DP114">
        <f>IF($GI114&gt;=11,INDEX($DC:$DC,$GH114+11),"")</f>
      </c>
      <c r="DQ114">
        <f>IF($GI114&gt;=12,INDEX($DC:$DC,$GH114+12),"")</f>
      </c>
      <c r="DR114">
        <f>IF($GI114&gt;=13,INDEX($DC:$DC,$GH114+13),"")</f>
      </c>
      <c r="DS114">
        <f>IF($GI114&gt;=14,INDEX($DC:$DC,$GH114+14),"")</f>
      </c>
      <c r="DT114">
        <f>IF($GI114&gt;=15,INDEX($DC:$DC,$GH114+15),"")</f>
      </c>
      <c r="DU114">
        <f>IF($GI114&gt;=16,INDEX($DC:$DC,$GH114+16),"")</f>
      </c>
      <c r="DV114">
        <f>IF($GI114&gt;=17,INDEX($DC:$DC,$GH114+17),"")</f>
      </c>
      <c r="DW114">
        <f>IF($GI114&gt;=18,INDEX($DC:$DC,$GH114+18),"")</f>
      </c>
      <c r="DX114">
        <f>IF($GI114&gt;=19,INDEX($DC:$DC,$GH114+19),"")</f>
      </c>
      <c r="DY114">
        <f>IF($GI114&gt;=20,INDEX($DC:$DC,$GH114+20),"")</f>
      </c>
      <c r="DZ114">
        <f>IF($GI114&gt;=21,INDEX($DC:$DC,$GH114+21),"")</f>
      </c>
      <c r="EA114">
        <f>IF($GI114&gt;=22,INDEX($DC:$DC,$GH114+22),"")</f>
      </c>
      <c r="EB114">
        <f>IF($GI114&gt;=23,INDEX($DC:$DC,$GH114+23),"")</f>
      </c>
      <c r="EC114">
        <f>IF($GI114&gt;=24,INDEX($DC:$DC,$GH114+24),"")</f>
      </c>
      <c r="ED114">
        <f>IF($GI114&gt;=25,INDEX($DC:$DC,$GH114+25),"")</f>
      </c>
      <c r="EE114">
        <f>IF($GI114&gt;=26,INDEX($DC:$DC,$GH114+26),"")</f>
      </c>
      <c r="EF114">
        <f>IF($GI114&gt;=27,INDEX($DC:$DC,$GH114+27),"")</f>
      </c>
      <c r="EG114">
        <f>IF($GI114&gt;=28,INDEX($DC:$DC,$GH114+28),"")</f>
      </c>
      <c r="EH114">
        <f>IF($GI114&gt;=29,INDEX($DC:$DC,$GH114+29),"")</f>
      </c>
      <c r="EI114">
        <f>IF($GI114&gt;=30,INDEX($DC:$DC,$GH114+30),"")</f>
      </c>
      <c r="EJ114">
        <f>IF($GI114&gt;=31,INDEX($DC:$DC,$GH114+31),"")</f>
      </c>
      <c r="EK114">
        <f>IF($GI114&gt;=32,INDEX($DC:$DC,$GH114+32),"")</f>
      </c>
      <c r="EL114">
        <f>IF($GI114&gt;=33,INDEX($DC:$DC,$GH114+33),"")</f>
      </c>
      <c r="EM114">
        <f>IF($GI114&gt;=34,INDEX($DC:$DC,$GH114+34),"")</f>
      </c>
      <c r="EN114">
        <f>IF($GI114&gt;=35,INDEX($DC:$DC,$GH114+35),"")</f>
      </c>
      <c r="EO114">
        <f>IF($GI114&gt;=36,INDEX($DC:$DC,$GH114+36),"")</f>
      </c>
      <c r="EP114">
        <f>IF($GI114&gt;=37,INDEX($DC:$DC,$GH114+37),"")</f>
      </c>
      <c r="EQ114">
        <f>IF($GI114&gt;=38,INDEX($DC:$DC,$GH114+38),"")</f>
      </c>
      <c r="ER114">
        <f>IF($GI114&gt;=39,INDEX($DC:$DC,$GH114+39),"")</f>
      </c>
      <c r="ES114">
        <f>IF($GI114&gt;=40,INDEX($DC:$DC,$GH114+40),"")</f>
      </c>
      <c r="ET114">
        <f>IF($GI114&gt;=1,INDEX($DD:$DD,$GH114+1),"")</f>
      </c>
      <c r="EU114">
        <f>IF($GI114&gt;=2,INDEX($DD:$DD,$GH114+2),"")</f>
      </c>
      <c r="EV114">
        <f>IF($GI114&gt;=3,INDEX($DD:$DD,$GH114+3),"")</f>
      </c>
      <c r="EW114">
        <f>IF($GI114&gt;=4,INDEX($DD:$DD,$GH114+4),"")</f>
      </c>
      <c r="EX114">
        <f>IF($GI114&gt;=5,INDEX($DD:$DD,$GH114+5),"")</f>
      </c>
      <c r="EY114">
        <f>IF($GI114&gt;=6,INDEX($DD:$DD,$GH114+6),"")</f>
      </c>
      <c r="EZ114">
        <f>IF($GI114&gt;=7,INDEX($DD:$DD,$GH114+7),"")</f>
      </c>
      <c r="FA114">
        <f>IF($GI114&gt;=8,INDEX($DD:$DD,$GH114+8),"")</f>
      </c>
      <c r="FB114">
        <f>IF($GI114&gt;=9,INDEX($DD:$DD,$GH114+9),"")</f>
      </c>
      <c r="FC114">
        <f>IF($GI114&gt;=10,INDEX($DD:$DD,$GH114+10),"")</f>
      </c>
      <c r="FD114">
        <f>IF($GI114&gt;=11,INDEX($DD:$DD,$GH114+11),"")</f>
      </c>
      <c r="FE114">
        <f>IF($GI114&gt;=12,INDEX($DD:$DD,$GH114+12),"")</f>
      </c>
      <c r="FF114">
        <f>IF($GI114&gt;=13,INDEX($DD:$DD,$GH114+13),"")</f>
      </c>
      <c r="FG114">
        <f>IF($GI114&gt;=14,INDEX($DD:$DD,$GH114+14),"")</f>
      </c>
      <c r="FH114">
        <f>IF($GI114&gt;=15,INDEX($DD:$DD,$GH114+15),"")</f>
      </c>
      <c r="FI114">
        <f>IF($GI114&gt;=16,INDEX($DD:$DD,$GH114+16),"")</f>
      </c>
      <c r="FJ114">
        <f>IF($GI114&gt;=17,INDEX($DD:$DD,$GH114+17),"")</f>
      </c>
      <c r="FK114">
        <f>IF($GI114&gt;=18,INDEX($DD:$DD,$GH114+18),"")</f>
      </c>
      <c r="FL114">
        <f>IF($GI114&gt;=19,INDEX($DD:$DD,$GH114+19),"")</f>
      </c>
      <c r="FM114">
        <f>IF($GI114&gt;=20,INDEX($DD:$DD,$GH114+20),"")</f>
      </c>
      <c r="FN114">
        <f>IF($GI114&gt;=21,INDEX($DD:$DD,$GH114+21),"")</f>
      </c>
      <c r="FO114">
        <f>IF($GI114&gt;=22,INDEX($DD:$DD,$GH114+22),"")</f>
      </c>
      <c r="FP114">
        <f>IF($GI114&gt;=23,INDEX($DD:$DD,$GH114+23),"")</f>
      </c>
      <c r="FQ114">
        <f>IF($GI114&gt;=24,INDEX($DD:$DD,$GH114+24),"")</f>
      </c>
      <c r="FR114">
        <f>IF($GI114&gt;=25,INDEX($DD:$DD,$GH114+25),"")</f>
      </c>
      <c r="FS114">
        <f>IF($GI114&gt;=26,INDEX($DD:$DD,$GH114+26),"")</f>
      </c>
      <c r="FT114">
        <f>IF($GI114&gt;=27,INDEX($DD:$DD,$GH114+27),"")</f>
      </c>
      <c r="FU114">
        <f>IF($GI114&gt;=28,INDEX($DD:$DD,$GH114+28),"")</f>
      </c>
      <c r="FV114">
        <f>IF($GI114&gt;=29,INDEX($DD:$DD,$GH114+29),"")</f>
      </c>
      <c r="FW114">
        <f>IF($GI114&gt;=30,INDEX($DD:$DD,$GH114+30),"")</f>
      </c>
      <c r="FX114">
        <f>IF($GI114&gt;=31,INDEX($DD:$DD,$GH114+31),"")</f>
      </c>
      <c r="FY114">
        <f>IF($GI114&gt;=32,INDEX($DD:$DD,$GH114+32),"")</f>
      </c>
      <c r="FZ114">
        <f>IF($GI114&gt;=33,INDEX($DD:$DD,$GH114+33),"")</f>
      </c>
      <c r="GA114">
        <f>IF($GI114&gt;=34,INDEX($DD:$DD,$GH114+34),"")</f>
      </c>
      <c r="GB114">
        <f>IF($GI114&gt;=35,INDEX($DD:$DD,$GH114+35),"")</f>
      </c>
      <c r="GC114">
        <f>IF($GI114&gt;=36,INDEX($DD:$DD,$GH114+36),"")</f>
      </c>
      <c r="GD114">
        <f>IF($GI114&gt;=37,INDEX($DD:$DD,$GH114+37),"")</f>
      </c>
      <c r="GE114">
        <f>IF($GI114&gt;=38,INDEX($DD:$DD,$GH114+38),"")</f>
      </c>
      <c r="GF114">
        <f>IF($GI114&gt;=39,INDEX($DD:$DD,$GH114+39),"")</f>
      </c>
      <c r="GG114">
        <f>IF($GI114&gt;=40,INDEX($DD:$DD,$GH114+40),"")</f>
      </c>
      <c r="GH114">
        <f>IFERROR(MATCH($DB114,$DC$2:$DC$148,0)+1,0)</f>
      </c>
      <c r="GI114">
        <f>IFERROR(INDEX($DE$2:$DE$148,MATCH($DB114,$DC$2:$DC$148,0)),0)</f>
      </c>
      <c r="GJ114">
        <f>IFERROR(MATCH($S114,$DF$114:$ES$114,0),0)</f>
      </c>
      <c r="GK114">
        <f>IF($GJ114&gt;0,INDEX($ET$114:$GG$114,$GJ114),"")</f>
      </c>
      <c r="GL114" t="s">
        <v>467</v>
      </c>
      <c r="GN114">
        <f>IF($IW114&gt;=1,INDEX($GL:$GL,$IV114+1),"")</f>
      </c>
      <c r="GO114">
        <f>IF($IW114&gt;=2,INDEX($GL:$GL,$IV114+2),"")</f>
      </c>
      <c r="GP114">
        <f>IF($IW114&gt;=3,INDEX($GL:$GL,$IV114+3),"")</f>
      </c>
      <c r="GQ114">
        <f>IF($IW114&gt;=4,INDEX($GL:$GL,$IV114+4),"")</f>
      </c>
      <c r="GR114">
        <f>IF($IW114&gt;=5,INDEX($GL:$GL,$IV114+5),"")</f>
      </c>
      <c r="GS114">
        <f>IF($IW114&gt;=6,INDEX($GL:$GL,$IV114+6),"")</f>
      </c>
      <c r="GT114">
        <f>IF($IW114&gt;=7,INDEX($GL:$GL,$IV114+7),"")</f>
      </c>
      <c r="GU114">
        <f>IF($IW114&gt;=8,INDEX($GL:$GL,$IV114+8),"")</f>
      </c>
      <c r="GV114">
        <f>IF($IW114&gt;=9,INDEX($GL:$GL,$IV114+9),"")</f>
      </c>
      <c r="GW114">
        <f>IF($IW114&gt;=10,INDEX($GL:$GL,$IV114+10),"")</f>
      </c>
      <c r="GX114">
        <f>IF($IW114&gt;=11,INDEX($GL:$GL,$IV114+11),"")</f>
      </c>
      <c r="GY114">
        <f>IF($IW114&gt;=12,INDEX($GL:$GL,$IV114+12),"")</f>
      </c>
      <c r="GZ114">
        <f>IF($IW114&gt;=13,INDEX($GL:$GL,$IV114+13),"")</f>
      </c>
      <c r="HA114">
        <f>IF($IW114&gt;=14,INDEX($GL:$GL,$IV114+14),"")</f>
      </c>
      <c r="HB114">
        <f>IF($IW114&gt;=15,INDEX($GL:$GL,$IV114+15),"")</f>
      </c>
      <c r="HC114">
        <f>IF($IW114&gt;=16,INDEX($GL:$GL,$IV114+16),"")</f>
      </c>
      <c r="HD114">
        <f>IF($IW114&gt;=17,INDEX($GL:$GL,$IV114+17),"")</f>
      </c>
      <c r="HE114">
        <f>IF($IW114&gt;=18,INDEX($GL:$GL,$IV114+18),"")</f>
      </c>
      <c r="HF114">
        <f>IF($IW114&gt;=19,INDEX($GL:$GL,$IV114+19),"")</f>
      </c>
      <c r="HG114">
        <f>IF($IW114&gt;=20,INDEX($GL:$GL,$IV114+20),"")</f>
      </c>
      <c r="HH114">
        <f>IF($IW114&gt;=21,INDEX($GL:$GL,$IV114+21),"")</f>
      </c>
      <c r="HI114">
        <f>IF($IW114&gt;=22,INDEX($GL:$GL,$IV114+22),"")</f>
      </c>
      <c r="HJ114">
        <f>IF($IW114&gt;=23,INDEX($GL:$GL,$IV114+23),"")</f>
      </c>
      <c r="HK114">
        <f>IF($IW114&gt;=24,INDEX($GL:$GL,$IV114+24),"")</f>
      </c>
      <c r="HL114">
        <f>IF($IW114&gt;=25,INDEX($GL:$GL,$IV114+25),"")</f>
      </c>
      <c r="HM114">
        <f>IF($IW114&gt;=26,INDEX($GL:$GL,$IV114+26),"")</f>
      </c>
      <c r="HN114">
        <f>IF($IW114&gt;=27,INDEX($GL:$GL,$IV114+27),"")</f>
      </c>
      <c r="HO114">
        <f>IF($IW114&gt;=28,INDEX($GL:$GL,$IV114+28),"")</f>
      </c>
      <c r="HP114">
        <f>IF($IW114&gt;=29,INDEX($GL:$GL,$IV114+29),"")</f>
      </c>
      <c r="HQ114">
        <f>IF($IW114&gt;=30,INDEX($GL:$GL,$IV114+30),"")</f>
      </c>
      <c r="HR114">
        <f>IF($IW114&gt;=31,INDEX($GL:$GL,$IV114+31),"")</f>
      </c>
      <c r="HS114">
        <f>IF($IW114&gt;=32,INDEX($GL:$GL,$IV114+32),"")</f>
      </c>
      <c r="HT114">
        <f>IF($IW114&gt;=33,INDEX($GL:$GL,$IV114+33),"")</f>
      </c>
      <c r="HU114">
        <f>IF($IW114&gt;=34,INDEX($GL:$GL,$IV114+34),"")</f>
      </c>
      <c r="HV114">
        <f>IF($IW114&gt;=35,INDEX($GL:$GL,$IV114+35),"")</f>
      </c>
      <c r="HW114">
        <f>IF($IW114&gt;=36,INDEX($GL:$GL,$IV114+36),"")</f>
      </c>
      <c r="HX114">
        <f>IF($IW114&gt;=37,INDEX($GL:$GL,$IV114+37),"")</f>
      </c>
      <c r="HY114">
        <f>IF($IW114&gt;=38,INDEX($GL:$GL,$IV114+38),"")</f>
      </c>
      <c r="HZ114">
        <f>IF($IW114&gt;=39,INDEX($GL:$GL,$IV114+39),"")</f>
      </c>
      <c r="IA114">
        <f>IF($IW114&gt;=40,INDEX($GL:$GL,$IV114+40),"")</f>
      </c>
      <c r="IB114">
        <f>IF($IW114&gt;=41,INDEX($GL:$GL,$IV114+41),"")</f>
      </c>
      <c r="IC114">
        <f>IF($IW114&gt;=42,INDEX($GL:$GL,$IV114+42),"")</f>
      </c>
      <c r="ID114">
        <f>IF($IW114&gt;=43,INDEX($GL:$GL,$IV114+43),"")</f>
      </c>
      <c r="IE114">
        <f>IF($IW114&gt;=44,INDEX($GL:$GL,$IV114+44),"")</f>
      </c>
      <c r="IF114">
        <f>IF($IW114&gt;=45,INDEX($GL:$GL,$IV114+45),"")</f>
      </c>
      <c r="IG114">
        <f>IF($IW114&gt;=46,INDEX($GL:$GL,$IV114+46),"")</f>
      </c>
      <c r="IH114">
        <f>IF($IW114&gt;=47,INDEX($GL:$GL,$IV114+47),"")</f>
      </c>
      <c r="II114">
        <f>IF($IW114&gt;=48,INDEX($GL:$GL,$IV114+48),"")</f>
      </c>
      <c r="IJ114">
        <f>IF($IW114&gt;=49,INDEX($GL:$GL,$IV114+49),"")</f>
      </c>
      <c r="IK114">
        <f>IF($IW114&gt;=50,INDEX($GL:$GL,$IV114+50),"")</f>
      </c>
      <c r="IL114">
        <f>IF($IW114&gt;=51,INDEX($GL:$GL,$IV114+51),"")</f>
      </c>
      <c r="IM114">
        <f>IF($IW114&gt;=52,INDEX($GL:$GL,$IV114+52),"")</f>
      </c>
      <c r="IN114">
        <f>IF($IW114&gt;=53,INDEX($GL:$GL,$IV114+53),"")</f>
      </c>
      <c r="IO114">
        <f>IF($IW114&gt;=54,INDEX($GL:$GL,$IV114+54),"")</f>
      </c>
      <c r="IP114">
        <f>IF($IW114&gt;=55,INDEX($GL:$GL,$IV114+55),"")</f>
      </c>
      <c r="IQ114">
        <f>IF($IW114&gt;=56,INDEX($GL:$GL,$IV114+56),"")</f>
      </c>
      <c r="IR114">
        <f>IF($IW114&gt;=57,INDEX($GL:$GL,$IV114+57),"")</f>
      </c>
      <c r="IS114">
        <f>IF($IW114&gt;=58,INDEX($GL:$GL,$IV114+58),"")</f>
      </c>
      <c r="IT114">
        <f>IF($IW114&gt;=59,INDEX($GL:$GL,$IV114+59),"")</f>
      </c>
      <c r="IU114">
        <f>IF($IW114&gt;=60,INDEX($GL:$GL,$IV114+60),"")</f>
      </c>
      <c r="IV114">
        <f>IFERROR(MATCH($GK114,$GL$2:$GL$324,0)+1,0)</f>
      </c>
      <c r="IW114">
        <f>IFERROR(INDEX($GM$2:$GM$324,MATCH($GK114,$GL$2:$GL$324,0)),0)</f>
      </c>
      <c r="IX114" t="s">
        <v>34</v>
      </c>
      <c r="IY114" t="s">
        <v>34</v>
      </c>
    </row>
    <row r="115" spans="1:259" x14ac:dyDescent="0.25">
      <c r="K115">
        <f>IF(OR($N115="",$J115=""),"",IFERROR($N115/$J115,0))</f>
      </c>
      <c r="L115">
        <f>IF($N115="","",
SUM($M115,$O115,$T115,$P115,$R115)*
(1-IF($U115="",0,VALUE($U115)/100)))</f>
      </c>
      <c r="M115">
        <f>IF($N115="","",$N115)</f>
      </c>
      <c r="O115">
        <f>IF($N115="","",
IF($H115="","",
IF(ISNUMBER(SEARCH("exempt",LOWER($H115))),0,
$N115*(VALUE(SUBSTITUTE($H115,"%",""))/100))))</f>
      </c>
      <c r="V115">
        <f>IFERROR(IF(FIND(" - ",$E115)&gt;0,MID($E115,FIND(" - ",$E115)+3,LEN($E115)),""),"")</f>
      </c>
      <c r="AE115" t="s">
        <v>525</v>
      </c>
      <c r="AJ115">
        <f>IFERROR(LEFT($E115,FIND(" - ",$E115)-1),$E115)</f>
      </c>
      <c r="AK115" t="s">
        <v>403</v>
      </c>
      <c r="AM115">
        <f>IF($CB115&gt;=1,INDEX($AK:$AK,$CA115+1),"")</f>
      </c>
      <c r="AN115">
        <f>IF($CB115&gt;=2,INDEX($AK:$AK,$CA115+2),"")</f>
      </c>
      <c r="AO115">
        <f>IF($CB115&gt;=3,INDEX($AK:$AK,$CA115+3),"")</f>
      </c>
      <c r="AP115">
        <f>IF($CB115&gt;=4,INDEX($AK:$AK,$CA115+4),"")</f>
      </c>
      <c r="AQ115">
        <f>IF($CB115&gt;=5,INDEX($AK:$AK,$CA115+5),"")</f>
      </c>
      <c r="AR115">
        <f>IF($CB115&gt;=6,INDEX($AK:$AK,$CA115+6),"")</f>
      </c>
      <c r="AS115">
        <f>IF($CB115&gt;=7,INDEX($AK:$AK,$CA115+7),"")</f>
      </c>
      <c r="AT115">
        <f>IF($CB115&gt;=8,INDEX($AK:$AK,$CA115+8),"")</f>
      </c>
      <c r="AU115">
        <f>IF($CB115&gt;=9,INDEX($AK:$AK,$CA115+9),"")</f>
      </c>
      <c r="AV115">
        <f>IF($CB115&gt;=10,INDEX($AK:$AK,$CA115+10),"")</f>
      </c>
      <c r="AW115">
        <f>IF($CB115&gt;=11,INDEX($AK:$AK,$CA115+11),"")</f>
      </c>
      <c r="AX115">
        <f>IF($CB115&gt;=12,INDEX($AK:$AK,$CA115+12),"")</f>
      </c>
      <c r="AY115">
        <f>IF($CB115&gt;=13,INDEX($AK:$AK,$CA115+13),"")</f>
      </c>
      <c r="AZ115">
        <f>IF($CB115&gt;=14,INDEX($AK:$AK,$CA115+14),"")</f>
      </c>
      <c r="BA115">
        <f>IF($CB115&gt;=15,INDEX($AK:$AK,$CA115+15),"")</f>
      </c>
      <c r="BB115">
        <f>IF($CB115&gt;=16,INDEX($AK:$AK,$CA115+16),"")</f>
      </c>
      <c r="BC115">
        <f>IF($CB115&gt;=17,INDEX($AK:$AK,$CA115+17),"")</f>
      </c>
      <c r="BD115">
        <f>IF($CB115&gt;=18,INDEX($AK:$AK,$CA115+18),"")</f>
      </c>
      <c r="BE115">
        <f>IF($CB115&gt;=19,INDEX($AK:$AK,$CA115+19),"")</f>
      </c>
      <c r="BF115">
        <f>IF($CB115&gt;=20,INDEX($AK:$AK,$CA115+20),"")</f>
      </c>
      <c r="BG115">
        <f>IF($CB115&gt;=21,INDEX($AK:$AK,$CA115+21),"")</f>
      </c>
      <c r="BH115">
        <f>IF($CB115&gt;=22,INDEX($AK:$AK,$CA115+22),"")</f>
      </c>
      <c r="BI115">
        <f>IF($CB115&gt;=23,INDEX($AK:$AK,$CA115+23),"")</f>
      </c>
      <c r="BJ115">
        <f>IF($CB115&gt;=24,INDEX($AK:$AK,$CA115+24),"")</f>
      </c>
      <c r="BK115">
        <f>IF($CB115&gt;=25,INDEX($AK:$AK,$CA115+25),"")</f>
      </c>
      <c r="BL115">
        <f>IF($CB115&gt;=26,INDEX($AK:$AK,$CA115+26),"")</f>
      </c>
      <c r="BM115">
        <f>IF($CB115&gt;=27,INDEX($AK:$AK,$CA115+27),"")</f>
      </c>
      <c r="BN115">
        <f>IF($CB115&gt;=28,INDEX($AK:$AK,$CA115+28),"")</f>
      </c>
      <c r="BO115">
        <f>IF($CB115&gt;=29,INDEX($AK:$AK,$CA115+29),"")</f>
      </c>
      <c r="BP115">
        <f>IF($CB115&gt;=30,INDEX($AK:$AK,$CA115+30),"")</f>
      </c>
      <c r="BQ115">
        <f>IF($CB115&gt;=31,INDEX($AK:$AK,$CA115+31),"")</f>
      </c>
      <c r="BR115">
        <f>IF($CB115&gt;=32,INDEX($AK:$AK,$CA115+32),"")</f>
      </c>
      <c r="BS115">
        <f>IF($CB115&gt;=33,INDEX($AK:$AK,$CA115+33),"")</f>
      </c>
      <c r="BT115">
        <f>IF($CB115&gt;=34,INDEX($AK:$AK,$CA115+34),"")</f>
      </c>
      <c r="BU115">
        <f>IF($CB115&gt;=35,INDEX($AK:$AK,$CA115+35),"")</f>
      </c>
      <c r="BV115">
        <f>IF($CB115&gt;=36,INDEX($AK:$AK,$CA115+36),"")</f>
      </c>
      <c r="BW115">
        <f>IF($CB115&gt;=37,INDEX($AK:$AK,$CA115+37),"")</f>
      </c>
      <c r="BX115">
        <f>IF($CB115&gt;=38,INDEX($AK:$AK,$CA115+38),"")</f>
      </c>
      <c r="BY115">
        <f>IF($CB115&gt;=39,INDEX($AK:$AK,$CA115+39),"")</f>
      </c>
      <c r="BZ115">
        <f>IF($CB115&gt;=40,INDEX($AK:$AK,$CA115+40),"")</f>
      </c>
      <c r="CA115">
        <f>IFERROR(MATCH($AJ115,$AK$2:$AK$134,0)+1,0)</f>
      </c>
      <c r="CB115">
        <f>IFERROR(INDEX($AL$2:$AL$134,MATCH($AJ115,$AK$2:$AK$134,0)),0)</f>
      </c>
      <c r="CC115">
        <f>IFERROR(LEFT($F115,FIND(" - ",$F115)-1),$F115)</f>
      </c>
      <c r="CD115" t="s">
        <v>526</v>
      </c>
      <c r="CE115">
        <v>1</v>
      </c>
      <c r="CF115">
        <f>IF($DA115&gt;=1,INDEX($CD:$CD,$CZ115+1),"")</f>
      </c>
      <c r="CG115">
        <f>IF($DA115&gt;=2,INDEX($CD:$CD,$CZ115+2),"")</f>
      </c>
      <c r="CH115">
        <f>IF($DA115&gt;=3,INDEX($CD:$CD,$CZ115+3),"")</f>
      </c>
      <c r="CI115">
        <f>IF($DA115&gt;=4,INDEX($CD:$CD,$CZ115+4),"")</f>
      </c>
      <c r="CJ115">
        <f>IF($DA115&gt;=5,INDEX($CD:$CD,$CZ115+5),"")</f>
      </c>
      <c r="CK115">
        <f>IF($DA115&gt;=6,INDEX($CD:$CD,$CZ115+6),"")</f>
      </c>
      <c r="CL115">
        <f>IF($DA115&gt;=7,INDEX($CD:$CD,$CZ115+7),"")</f>
      </c>
      <c r="CM115">
        <f>IF($DA115&gt;=8,INDEX($CD:$CD,$CZ115+8),"")</f>
      </c>
      <c r="CN115">
        <f>IF($DA115&gt;=9,INDEX($CD:$CD,$CZ115+9),"")</f>
      </c>
      <c r="CO115">
        <f>IF($DA115&gt;=10,INDEX($CD:$CD,$CZ115+10),"")</f>
      </c>
      <c r="CP115">
        <f>IF($DA115&gt;=11,INDEX($CD:$CD,$CZ115+11),"")</f>
      </c>
      <c r="CQ115">
        <f>IF($DA115&gt;=12,INDEX($CD:$CD,$CZ115+12),"")</f>
      </c>
      <c r="CR115">
        <f>IF($DA115&gt;=13,INDEX($CD:$CD,$CZ115+13),"")</f>
      </c>
      <c r="CS115">
        <f>IF($DA115&gt;=14,INDEX($CD:$CD,$CZ115+14),"")</f>
      </c>
      <c r="CT115">
        <f>IF($DA115&gt;=15,INDEX($CD:$CD,$CZ115+15),"")</f>
      </c>
      <c r="CU115">
        <f>IF($DA115&gt;=16,INDEX($CD:$CD,$CZ115+16),"")</f>
      </c>
      <c r="CV115">
        <f>IF($DA115&gt;=17,INDEX($CD:$CD,$CZ115+17),"")</f>
      </c>
      <c r="CW115">
        <f>IF($DA115&gt;=18,INDEX($CD:$CD,$CZ115+18),"")</f>
      </c>
      <c r="CX115">
        <f>IF($DA115&gt;=19,INDEX($CD:$CD,$CZ115+19),"")</f>
      </c>
      <c r="CY115">
        <f>IF($DA115&gt;=20,INDEX($CD:$CD,$CZ115+20),"")</f>
      </c>
      <c r="CZ115">
        <f>IFERROR(MATCH($CC115,$CD$2:$CD$263,0)+1,0)</f>
      </c>
      <c r="DA115">
        <f>IFERROR(INDEX($CE$2:$CE$263,MATCH($CC115,$CD$2:$CD$263,0)),0)</f>
      </c>
      <c r="DB115">
        <f>IFERROR(INDEX($AI:$AI,MATCH($H115,$AH:$AH,0))&amp;"","")</f>
      </c>
      <c r="DC115" t="s">
        <v>518</v>
      </c>
      <c r="DD115" t="s">
        <v>296</v>
      </c>
      <c r="DF115">
        <f>IF($GI115&gt;=1,INDEX($DC:$DC,$GH115+1),"")</f>
      </c>
      <c r="DG115">
        <f>IF($GI115&gt;=2,INDEX($DC:$DC,$GH115+2),"")</f>
      </c>
      <c r="DH115">
        <f>IF($GI115&gt;=3,INDEX($DC:$DC,$GH115+3),"")</f>
      </c>
      <c r="DI115">
        <f>IF($GI115&gt;=4,INDEX($DC:$DC,$GH115+4),"")</f>
      </c>
      <c r="DJ115">
        <f>IF($GI115&gt;=5,INDEX($DC:$DC,$GH115+5),"")</f>
      </c>
      <c r="DK115">
        <f>IF($GI115&gt;=6,INDEX($DC:$DC,$GH115+6),"")</f>
      </c>
      <c r="DL115">
        <f>IF($GI115&gt;=7,INDEX($DC:$DC,$GH115+7),"")</f>
      </c>
      <c r="DM115">
        <f>IF($GI115&gt;=8,INDEX($DC:$DC,$GH115+8),"")</f>
      </c>
      <c r="DN115">
        <f>IF($GI115&gt;=9,INDEX($DC:$DC,$GH115+9),"")</f>
      </c>
      <c r="DO115">
        <f>IF($GI115&gt;=10,INDEX($DC:$DC,$GH115+10),"")</f>
      </c>
      <c r="DP115">
        <f>IF($GI115&gt;=11,INDEX($DC:$DC,$GH115+11),"")</f>
      </c>
      <c r="DQ115">
        <f>IF($GI115&gt;=12,INDEX($DC:$DC,$GH115+12),"")</f>
      </c>
      <c r="DR115">
        <f>IF($GI115&gt;=13,INDEX($DC:$DC,$GH115+13),"")</f>
      </c>
      <c r="DS115">
        <f>IF($GI115&gt;=14,INDEX($DC:$DC,$GH115+14),"")</f>
      </c>
      <c r="DT115">
        <f>IF($GI115&gt;=15,INDEX($DC:$DC,$GH115+15),"")</f>
      </c>
      <c r="DU115">
        <f>IF($GI115&gt;=16,INDEX($DC:$DC,$GH115+16),"")</f>
      </c>
      <c r="DV115">
        <f>IF($GI115&gt;=17,INDEX($DC:$DC,$GH115+17),"")</f>
      </c>
      <c r="DW115">
        <f>IF($GI115&gt;=18,INDEX($DC:$DC,$GH115+18),"")</f>
      </c>
      <c r="DX115">
        <f>IF($GI115&gt;=19,INDEX($DC:$DC,$GH115+19),"")</f>
      </c>
      <c r="DY115">
        <f>IF($GI115&gt;=20,INDEX($DC:$DC,$GH115+20),"")</f>
      </c>
      <c r="DZ115">
        <f>IF($GI115&gt;=21,INDEX($DC:$DC,$GH115+21),"")</f>
      </c>
      <c r="EA115">
        <f>IF($GI115&gt;=22,INDEX($DC:$DC,$GH115+22),"")</f>
      </c>
      <c r="EB115">
        <f>IF($GI115&gt;=23,INDEX($DC:$DC,$GH115+23),"")</f>
      </c>
      <c r="EC115">
        <f>IF($GI115&gt;=24,INDEX($DC:$DC,$GH115+24),"")</f>
      </c>
      <c r="ED115">
        <f>IF($GI115&gt;=25,INDEX($DC:$DC,$GH115+25),"")</f>
      </c>
      <c r="EE115">
        <f>IF($GI115&gt;=26,INDEX($DC:$DC,$GH115+26),"")</f>
      </c>
      <c r="EF115">
        <f>IF($GI115&gt;=27,INDEX($DC:$DC,$GH115+27),"")</f>
      </c>
      <c r="EG115">
        <f>IF($GI115&gt;=28,INDEX($DC:$DC,$GH115+28),"")</f>
      </c>
      <c r="EH115">
        <f>IF($GI115&gt;=29,INDEX($DC:$DC,$GH115+29),"")</f>
      </c>
      <c r="EI115">
        <f>IF($GI115&gt;=30,INDEX($DC:$DC,$GH115+30),"")</f>
      </c>
      <c r="EJ115">
        <f>IF($GI115&gt;=31,INDEX($DC:$DC,$GH115+31),"")</f>
      </c>
      <c r="EK115">
        <f>IF($GI115&gt;=32,INDEX($DC:$DC,$GH115+32),"")</f>
      </c>
      <c r="EL115">
        <f>IF($GI115&gt;=33,INDEX($DC:$DC,$GH115+33),"")</f>
      </c>
      <c r="EM115">
        <f>IF($GI115&gt;=34,INDEX($DC:$DC,$GH115+34),"")</f>
      </c>
      <c r="EN115">
        <f>IF($GI115&gt;=35,INDEX($DC:$DC,$GH115+35),"")</f>
      </c>
      <c r="EO115">
        <f>IF($GI115&gt;=36,INDEX($DC:$DC,$GH115+36),"")</f>
      </c>
      <c r="EP115">
        <f>IF($GI115&gt;=37,INDEX($DC:$DC,$GH115+37),"")</f>
      </c>
      <c r="EQ115">
        <f>IF($GI115&gt;=38,INDEX($DC:$DC,$GH115+38),"")</f>
      </c>
      <c r="ER115">
        <f>IF($GI115&gt;=39,INDEX($DC:$DC,$GH115+39),"")</f>
      </c>
      <c r="ES115">
        <f>IF($GI115&gt;=40,INDEX($DC:$DC,$GH115+40),"")</f>
      </c>
      <c r="ET115">
        <f>IF($GI115&gt;=1,INDEX($DD:$DD,$GH115+1),"")</f>
      </c>
      <c r="EU115">
        <f>IF($GI115&gt;=2,INDEX($DD:$DD,$GH115+2),"")</f>
      </c>
      <c r="EV115">
        <f>IF($GI115&gt;=3,INDEX($DD:$DD,$GH115+3),"")</f>
      </c>
      <c r="EW115">
        <f>IF($GI115&gt;=4,INDEX($DD:$DD,$GH115+4),"")</f>
      </c>
      <c r="EX115">
        <f>IF($GI115&gt;=5,INDEX($DD:$DD,$GH115+5),"")</f>
      </c>
      <c r="EY115">
        <f>IF($GI115&gt;=6,INDEX($DD:$DD,$GH115+6),"")</f>
      </c>
      <c r="EZ115">
        <f>IF($GI115&gt;=7,INDEX($DD:$DD,$GH115+7),"")</f>
      </c>
      <c r="FA115">
        <f>IF($GI115&gt;=8,INDEX($DD:$DD,$GH115+8),"")</f>
      </c>
      <c r="FB115">
        <f>IF($GI115&gt;=9,INDEX($DD:$DD,$GH115+9),"")</f>
      </c>
      <c r="FC115">
        <f>IF($GI115&gt;=10,INDEX($DD:$DD,$GH115+10),"")</f>
      </c>
      <c r="FD115">
        <f>IF($GI115&gt;=11,INDEX($DD:$DD,$GH115+11),"")</f>
      </c>
      <c r="FE115">
        <f>IF($GI115&gt;=12,INDEX($DD:$DD,$GH115+12),"")</f>
      </c>
      <c r="FF115">
        <f>IF($GI115&gt;=13,INDEX($DD:$DD,$GH115+13),"")</f>
      </c>
      <c r="FG115">
        <f>IF($GI115&gt;=14,INDEX($DD:$DD,$GH115+14),"")</f>
      </c>
      <c r="FH115">
        <f>IF($GI115&gt;=15,INDEX($DD:$DD,$GH115+15),"")</f>
      </c>
      <c r="FI115">
        <f>IF($GI115&gt;=16,INDEX($DD:$DD,$GH115+16),"")</f>
      </c>
      <c r="FJ115">
        <f>IF($GI115&gt;=17,INDEX($DD:$DD,$GH115+17),"")</f>
      </c>
      <c r="FK115">
        <f>IF($GI115&gt;=18,INDEX($DD:$DD,$GH115+18),"")</f>
      </c>
      <c r="FL115">
        <f>IF($GI115&gt;=19,INDEX($DD:$DD,$GH115+19),"")</f>
      </c>
      <c r="FM115">
        <f>IF($GI115&gt;=20,INDEX($DD:$DD,$GH115+20),"")</f>
      </c>
      <c r="FN115">
        <f>IF($GI115&gt;=21,INDEX($DD:$DD,$GH115+21),"")</f>
      </c>
      <c r="FO115">
        <f>IF($GI115&gt;=22,INDEX($DD:$DD,$GH115+22),"")</f>
      </c>
      <c r="FP115">
        <f>IF($GI115&gt;=23,INDEX($DD:$DD,$GH115+23),"")</f>
      </c>
      <c r="FQ115">
        <f>IF($GI115&gt;=24,INDEX($DD:$DD,$GH115+24),"")</f>
      </c>
      <c r="FR115">
        <f>IF($GI115&gt;=25,INDEX($DD:$DD,$GH115+25),"")</f>
      </c>
      <c r="FS115">
        <f>IF($GI115&gt;=26,INDEX($DD:$DD,$GH115+26),"")</f>
      </c>
      <c r="FT115">
        <f>IF($GI115&gt;=27,INDEX($DD:$DD,$GH115+27),"")</f>
      </c>
      <c r="FU115">
        <f>IF($GI115&gt;=28,INDEX($DD:$DD,$GH115+28),"")</f>
      </c>
      <c r="FV115">
        <f>IF($GI115&gt;=29,INDEX($DD:$DD,$GH115+29),"")</f>
      </c>
      <c r="FW115">
        <f>IF($GI115&gt;=30,INDEX($DD:$DD,$GH115+30),"")</f>
      </c>
      <c r="FX115">
        <f>IF($GI115&gt;=31,INDEX($DD:$DD,$GH115+31),"")</f>
      </c>
      <c r="FY115">
        <f>IF($GI115&gt;=32,INDEX($DD:$DD,$GH115+32),"")</f>
      </c>
      <c r="FZ115">
        <f>IF($GI115&gt;=33,INDEX($DD:$DD,$GH115+33),"")</f>
      </c>
      <c r="GA115">
        <f>IF($GI115&gt;=34,INDEX($DD:$DD,$GH115+34),"")</f>
      </c>
      <c r="GB115">
        <f>IF($GI115&gt;=35,INDEX($DD:$DD,$GH115+35),"")</f>
      </c>
      <c r="GC115">
        <f>IF($GI115&gt;=36,INDEX($DD:$DD,$GH115+36),"")</f>
      </c>
      <c r="GD115">
        <f>IF($GI115&gt;=37,INDEX($DD:$DD,$GH115+37),"")</f>
      </c>
      <c r="GE115">
        <f>IF($GI115&gt;=38,INDEX($DD:$DD,$GH115+38),"")</f>
      </c>
      <c r="GF115">
        <f>IF($GI115&gt;=39,INDEX($DD:$DD,$GH115+39),"")</f>
      </c>
      <c r="GG115">
        <f>IF($GI115&gt;=40,INDEX($DD:$DD,$GH115+40),"")</f>
      </c>
      <c r="GH115">
        <f>IFERROR(MATCH($DB115,$DC$2:$DC$148,0)+1,0)</f>
      </c>
      <c r="GI115">
        <f>IFERROR(INDEX($DE$2:$DE$148,MATCH($DB115,$DC$2:$DC$148,0)),0)</f>
      </c>
      <c r="GJ115">
        <f>IFERROR(MATCH($S115,$DF$115:$ES$115,0),0)</f>
      </c>
      <c r="GK115">
        <f>IF($GJ115&gt;0,INDEX($ET$115:$GG$115,$GJ115),"")</f>
      </c>
      <c r="GL115" t="s">
        <v>527</v>
      </c>
      <c r="GN115">
        <f>IF($IW115&gt;=1,INDEX($GL:$GL,$IV115+1),"")</f>
      </c>
      <c r="GO115">
        <f>IF($IW115&gt;=2,INDEX($GL:$GL,$IV115+2),"")</f>
      </c>
      <c r="GP115">
        <f>IF($IW115&gt;=3,INDEX($GL:$GL,$IV115+3),"")</f>
      </c>
      <c r="GQ115">
        <f>IF($IW115&gt;=4,INDEX($GL:$GL,$IV115+4),"")</f>
      </c>
      <c r="GR115">
        <f>IF($IW115&gt;=5,INDEX($GL:$GL,$IV115+5),"")</f>
      </c>
      <c r="GS115">
        <f>IF($IW115&gt;=6,INDEX($GL:$GL,$IV115+6),"")</f>
      </c>
      <c r="GT115">
        <f>IF($IW115&gt;=7,INDEX($GL:$GL,$IV115+7),"")</f>
      </c>
      <c r="GU115">
        <f>IF($IW115&gt;=8,INDEX($GL:$GL,$IV115+8),"")</f>
      </c>
      <c r="GV115">
        <f>IF($IW115&gt;=9,INDEX($GL:$GL,$IV115+9),"")</f>
      </c>
      <c r="GW115">
        <f>IF($IW115&gt;=10,INDEX($GL:$GL,$IV115+10),"")</f>
      </c>
      <c r="GX115">
        <f>IF($IW115&gt;=11,INDEX($GL:$GL,$IV115+11),"")</f>
      </c>
      <c r="GY115">
        <f>IF($IW115&gt;=12,INDEX($GL:$GL,$IV115+12),"")</f>
      </c>
      <c r="GZ115">
        <f>IF($IW115&gt;=13,INDEX($GL:$GL,$IV115+13),"")</f>
      </c>
      <c r="HA115">
        <f>IF($IW115&gt;=14,INDEX($GL:$GL,$IV115+14),"")</f>
      </c>
      <c r="HB115">
        <f>IF($IW115&gt;=15,INDEX($GL:$GL,$IV115+15),"")</f>
      </c>
      <c r="HC115">
        <f>IF($IW115&gt;=16,INDEX($GL:$GL,$IV115+16),"")</f>
      </c>
      <c r="HD115">
        <f>IF($IW115&gt;=17,INDEX($GL:$GL,$IV115+17),"")</f>
      </c>
      <c r="HE115">
        <f>IF($IW115&gt;=18,INDEX($GL:$GL,$IV115+18),"")</f>
      </c>
      <c r="HF115">
        <f>IF($IW115&gt;=19,INDEX($GL:$GL,$IV115+19),"")</f>
      </c>
      <c r="HG115">
        <f>IF($IW115&gt;=20,INDEX($GL:$GL,$IV115+20),"")</f>
      </c>
      <c r="HH115">
        <f>IF($IW115&gt;=21,INDEX($GL:$GL,$IV115+21),"")</f>
      </c>
      <c r="HI115">
        <f>IF($IW115&gt;=22,INDEX($GL:$GL,$IV115+22),"")</f>
      </c>
      <c r="HJ115">
        <f>IF($IW115&gt;=23,INDEX($GL:$GL,$IV115+23),"")</f>
      </c>
      <c r="HK115">
        <f>IF($IW115&gt;=24,INDEX($GL:$GL,$IV115+24),"")</f>
      </c>
      <c r="HL115">
        <f>IF($IW115&gt;=25,INDEX($GL:$GL,$IV115+25),"")</f>
      </c>
      <c r="HM115">
        <f>IF($IW115&gt;=26,INDEX($GL:$GL,$IV115+26),"")</f>
      </c>
      <c r="HN115">
        <f>IF($IW115&gt;=27,INDEX($GL:$GL,$IV115+27),"")</f>
      </c>
      <c r="HO115">
        <f>IF($IW115&gt;=28,INDEX($GL:$GL,$IV115+28),"")</f>
      </c>
      <c r="HP115">
        <f>IF($IW115&gt;=29,INDEX($GL:$GL,$IV115+29),"")</f>
      </c>
      <c r="HQ115">
        <f>IF($IW115&gt;=30,INDEX($GL:$GL,$IV115+30),"")</f>
      </c>
      <c r="HR115">
        <f>IF($IW115&gt;=31,INDEX($GL:$GL,$IV115+31),"")</f>
      </c>
      <c r="HS115">
        <f>IF($IW115&gt;=32,INDEX($GL:$GL,$IV115+32),"")</f>
      </c>
      <c r="HT115">
        <f>IF($IW115&gt;=33,INDEX($GL:$GL,$IV115+33),"")</f>
      </c>
      <c r="HU115">
        <f>IF($IW115&gt;=34,INDEX($GL:$GL,$IV115+34),"")</f>
      </c>
      <c r="HV115">
        <f>IF($IW115&gt;=35,INDEX($GL:$GL,$IV115+35),"")</f>
      </c>
      <c r="HW115">
        <f>IF($IW115&gt;=36,INDEX($GL:$GL,$IV115+36),"")</f>
      </c>
      <c r="HX115">
        <f>IF($IW115&gt;=37,INDEX($GL:$GL,$IV115+37),"")</f>
      </c>
      <c r="HY115">
        <f>IF($IW115&gt;=38,INDEX($GL:$GL,$IV115+38),"")</f>
      </c>
      <c r="HZ115">
        <f>IF($IW115&gt;=39,INDEX($GL:$GL,$IV115+39),"")</f>
      </c>
      <c r="IA115">
        <f>IF($IW115&gt;=40,INDEX($GL:$GL,$IV115+40),"")</f>
      </c>
      <c r="IB115">
        <f>IF($IW115&gt;=41,INDEX($GL:$GL,$IV115+41),"")</f>
      </c>
      <c r="IC115">
        <f>IF($IW115&gt;=42,INDEX($GL:$GL,$IV115+42),"")</f>
      </c>
      <c r="ID115">
        <f>IF($IW115&gt;=43,INDEX($GL:$GL,$IV115+43),"")</f>
      </c>
      <c r="IE115">
        <f>IF($IW115&gt;=44,INDEX($GL:$GL,$IV115+44),"")</f>
      </c>
      <c r="IF115">
        <f>IF($IW115&gt;=45,INDEX($GL:$GL,$IV115+45),"")</f>
      </c>
      <c r="IG115">
        <f>IF($IW115&gt;=46,INDEX($GL:$GL,$IV115+46),"")</f>
      </c>
      <c r="IH115">
        <f>IF($IW115&gt;=47,INDEX($GL:$GL,$IV115+47),"")</f>
      </c>
      <c r="II115">
        <f>IF($IW115&gt;=48,INDEX($GL:$GL,$IV115+48),"")</f>
      </c>
      <c r="IJ115">
        <f>IF($IW115&gt;=49,INDEX($GL:$GL,$IV115+49),"")</f>
      </c>
      <c r="IK115">
        <f>IF($IW115&gt;=50,INDEX($GL:$GL,$IV115+50),"")</f>
      </c>
      <c r="IL115">
        <f>IF($IW115&gt;=51,INDEX($GL:$GL,$IV115+51),"")</f>
      </c>
      <c r="IM115">
        <f>IF($IW115&gt;=52,INDEX($GL:$GL,$IV115+52),"")</f>
      </c>
      <c r="IN115">
        <f>IF($IW115&gt;=53,INDEX($GL:$GL,$IV115+53),"")</f>
      </c>
      <c r="IO115">
        <f>IF($IW115&gt;=54,INDEX($GL:$GL,$IV115+54),"")</f>
      </c>
      <c r="IP115">
        <f>IF($IW115&gt;=55,INDEX($GL:$GL,$IV115+55),"")</f>
      </c>
      <c r="IQ115">
        <f>IF($IW115&gt;=56,INDEX($GL:$GL,$IV115+56),"")</f>
      </c>
      <c r="IR115">
        <f>IF($IW115&gt;=57,INDEX($GL:$GL,$IV115+57),"")</f>
      </c>
      <c r="IS115">
        <f>IF($IW115&gt;=58,INDEX($GL:$GL,$IV115+58),"")</f>
      </c>
      <c r="IT115">
        <f>IF($IW115&gt;=59,INDEX($GL:$GL,$IV115+59),"")</f>
      </c>
      <c r="IU115">
        <f>IF($IW115&gt;=60,INDEX($GL:$GL,$IV115+60),"")</f>
      </c>
      <c r="IV115">
        <f>IFERROR(MATCH($GK115,$GL$2:$GL$324,0)+1,0)</f>
      </c>
      <c r="IW115">
        <f>IFERROR(INDEX($GM$2:$GM$324,MATCH($GK115,$GL$2:$GL$324,0)),0)</f>
      </c>
      <c r="IX115" t="s">
        <v>34</v>
      </c>
      <c r="IY115" t="s">
        <v>34</v>
      </c>
    </row>
    <row r="116" spans="1:259" x14ac:dyDescent="0.25">
      <c r="K116">
        <f>IF(OR($N116="",$J116=""),"",IFERROR($N116/$J116,0))</f>
      </c>
      <c r="L116">
        <f>IF($N116="","",
SUM($M116,$O116,$T116,$P116,$R116)*
(1-IF($U116="",0,VALUE($U116)/100)))</f>
      </c>
      <c r="M116">
        <f>IF($N116="","",$N116)</f>
      </c>
      <c r="O116">
        <f>IF($N116="","",
IF($H116="","",
IF(ISNUMBER(SEARCH("exempt",LOWER($H116))),0,
$N116*(VALUE(SUBSTITUTE($H116,"%",""))/100))))</f>
      </c>
      <c r="V116">
        <f>IFERROR(IF(FIND(" - ",$E116)&gt;0,MID($E116,FIND(" - ",$E116)+3,LEN($E116)),""),"")</f>
      </c>
      <c r="AE116" t="s">
        <v>528</v>
      </c>
      <c r="AJ116">
        <f>IFERROR(LEFT($E116,FIND(" - ",$E116)-1),$E116)</f>
      </c>
      <c r="AK116" t="s">
        <v>330</v>
      </c>
      <c r="AM116">
        <f>IF($CB116&gt;=1,INDEX($AK:$AK,$CA116+1),"")</f>
      </c>
      <c r="AN116">
        <f>IF($CB116&gt;=2,INDEX($AK:$AK,$CA116+2),"")</f>
      </c>
      <c r="AO116">
        <f>IF($CB116&gt;=3,INDEX($AK:$AK,$CA116+3),"")</f>
      </c>
      <c r="AP116">
        <f>IF($CB116&gt;=4,INDEX($AK:$AK,$CA116+4),"")</f>
      </c>
      <c r="AQ116">
        <f>IF($CB116&gt;=5,INDEX($AK:$AK,$CA116+5),"")</f>
      </c>
      <c r="AR116">
        <f>IF($CB116&gt;=6,INDEX($AK:$AK,$CA116+6),"")</f>
      </c>
      <c r="AS116">
        <f>IF($CB116&gt;=7,INDEX($AK:$AK,$CA116+7),"")</f>
      </c>
      <c r="AT116">
        <f>IF($CB116&gt;=8,INDEX($AK:$AK,$CA116+8),"")</f>
      </c>
      <c r="AU116">
        <f>IF($CB116&gt;=9,INDEX($AK:$AK,$CA116+9),"")</f>
      </c>
      <c r="AV116">
        <f>IF($CB116&gt;=10,INDEX($AK:$AK,$CA116+10),"")</f>
      </c>
      <c r="AW116">
        <f>IF($CB116&gt;=11,INDEX($AK:$AK,$CA116+11),"")</f>
      </c>
      <c r="AX116">
        <f>IF($CB116&gt;=12,INDEX($AK:$AK,$CA116+12),"")</f>
      </c>
      <c r="AY116">
        <f>IF($CB116&gt;=13,INDEX($AK:$AK,$CA116+13),"")</f>
      </c>
      <c r="AZ116">
        <f>IF($CB116&gt;=14,INDEX($AK:$AK,$CA116+14),"")</f>
      </c>
      <c r="BA116">
        <f>IF($CB116&gt;=15,INDEX($AK:$AK,$CA116+15),"")</f>
      </c>
      <c r="BB116">
        <f>IF($CB116&gt;=16,INDEX($AK:$AK,$CA116+16),"")</f>
      </c>
      <c r="BC116">
        <f>IF($CB116&gt;=17,INDEX($AK:$AK,$CA116+17),"")</f>
      </c>
      <c r="BD116">
        <f>IF($CB116&gt;=18,INDEX($AK:$AK,$CA116+18),"")</f>
      </c>
      <c r="BE116">
        <f>IF($CB116&gt;=19,INDEX($AK:$AK,$CA116+19),"")</f>
      </c>
      <c r="BF116">
        <f>IF($CB116&gt;=20,INDEX($AK:$AK,$CA116+20),"")</f>
      </c>
      <c r="BG116">
        <f>IF($CB116&gt;=21,INDEX($AK:$AK,$CA116+21),"")</f>
      </c>
      <c r="BH116">
        <f>IF($CB116&gt;=22,INDEX($AK:$AK,$CA116+22),"")</f>
      </c>
      <c r="BI116">
        <f>IF($CB116&gt;=23,INDEX($AK:$AK,$CA116+23),"")</f>
      </c>
      <c r="BJ116">
        <f>IF($CB116&gt;=24,INDEX($AK:$AK,$CA116+24),"")</f>
      </c>
      <c r="BK116">
        <f>IF($CB116&gt;=25,INDEX($AK:$AK,$CA116+25),"")</f>
      </c>
      <c r="BL116">
        <f>IF($CB116&gt;=26,INDEX($AK:$AK,$CA116+26),"")</f>
      </c>
      <c r="BM116">
        <f>IF($CB116&gt;=27,INDEX($AK:$AK,$CA116+27),"")</f>
      </c>
      <c r="BN116">
        <f>IF($CB116&gt;=28,INDEX($AK:$AK,$CA116+28),"")</f>
      </c>
      <c r="BO116">
        <f>IF($CB116&gt;=29,INDEX($AK:$AK,$CA116+29),"")</f>
      </c>
      <c r="BP116">
        <f>IF($CB116&gt;=30,INDEX($AK:$AK,$CA116+30),"")</f>
      </c>
      <c r="BQ116">
        <f>IF($CB116&gt;=31,INDEX($AK:$AK,$CA116+31),"")</f>
      </c>
      <c r="BR116">
        <f>IF($CB116&gt;=32,INDEX($AK:$AK,$CA116+32),"")</f>
      </c>
      <c r="BS116">
        <f>IF($CB116&gt;=33,INDEX($AK:$AK,$CA116+33),"")</f>
      </c>
      <c r="BT116">
        <f>IF($CB116&gt;=34,INDEX($AK:$AK,$CA116+34),"")</f>
      </c>
      <c r="BU116">
        <f>IF($CB116&gt;=35,INDEX($AK:$AK,$CA116+35),"")</f>
      </c>
      <c r="BV116">
        <f>IF($CB116&gt;=36,INDEX($AK:$AK,$CA116+36),"")</f>
      </c>
      <c r="BW116">
        <f>IF($CB116&gt;=37,INDEX($AK:$AK,$CA116+37),"")</f>
      </c>
      <c r="BX116">
        <f>IF($CB116&gt;=38,INDEX($AK:$AK,$CA116+38),"")</f>
      </c>
      <c r="BY116">
        <f>IF($CB116&gt;=39,INDEX($AK:$AK,$CA116+39),"")</f>
      </c>
      <c r="BZ116">
        <f>IF($CB116&gt;=40,INDEX($AK:$AK,$CA116+40),"")</f>
      </c>
      <c r="CA116">
        <f>IFERROR(MATCH($AJ116,$AK$2:$AK$134,0)+1,0)</f>
      </c>
      <c r="CB116">
        <f>IFERROR(INDEX($AL$2:$AL$134,MATCH($AJ116,$AK$2:$AK$134,0)),0)</f>
      </c>
      <c r="CC116">
        <f>IFERROR(LEFT($F116,FIND(" - ",$F116)-1),$F116)</f>
      </c>
      <c r="CD116" t="s">
        <v>218</v>
      </c>
      <c r="CF116">
        <f>IF($DA116&gt;=1,INDEX($CD:$CD,$CZ116+1),"")</f>
      </c>
      <c r="CG116">
        <f>IF($DA116&gt;=2,INDEX($CD:$CD,$CZ116+2),"")</f>
      </c>
      <c r="CH116">
        <f>IF($DA116&gt;=3,INDEX($CD:$CD,$CZ116+3),"")</f>
      </c>
      <c r="CI116">
        <f>IF($DA116&gt;=4,INDEX($CD:$CD,$CZ116+4),"")</f>
      </c>
      <c r="CJ116">
        <f>IF($DA116&gt;=5,INDEX($CD:$CD,$CZ116+5),"")</f>
      </c>
      <c r="CK116">
        <f>IF($DA116&gt;=6,INDEX($CD:$CD,$CZ116+6),"")</f>
      </c>
      <c r="CL116">
        <f>IF($DA116&gt;=7,INDEX($CD:$CD,$CZ116+7),"")</f>
      </c>
      <c r="CM116">
        <f>IF($DA116&gt;=8,INDEX($CD:$CD,$CZ116+8),"")</f>
      </c>
      <c r="CN116">
        <f>IF($DA116&gt;=9,INDEX($CD:$CD,$CZ116+9),"")</f>
      </c>
      <c r="CO116">
        <f>IF($DA116&gt;=10,INDEX($CD:$CD,$CZ116+10),"")</f>
      </c>
      <c r="CP116">
        <f>IF($DA116&gt;=11,INDEX($CD:$CD,$CZ116+11),"")</f>
      </c>
      <c r="CQ116">
        <f>IF($DA116&gt;=12,INDEX($CD:$CD,$CZ116+12),"")</f>
      </c>
      <c r="CR116">
        <f>IF($DA116&gt;=13,INDEX($CD:$CD,$CZ116+13),"")</f>
      </c>
      <c r="CS116">
        <f>IF($DA116&gt;=14,INDEX($CD:$CD,$CZ116+14),"")</f>
      </c>
      <c r="CT116">
        <f>IF($DA116&gt;=15,INDEX($CD:$CD,$CZ116+15),"")</f>
      </c>
      <c r="CU116">
        <f>IF($DA116&gt;=16,INDEX($CD:$CD,$CZ116+16),"")</f>
      </c>
      <c r="CV116">
        <f>IF($DA116&gt;=17,INDEX($CD:$CD,$CZ116+17),"")</f>
      </c>
      <c r="CW116">
        <f>IF($DA116&gt;=18,INDEX($CD:$CD,$CZ116+18),"")</f>
      </c>
      <c r="CX116">
        <f>IF($DA116&gt;=19,INDEX($CD:$CD,$CZ116+19),"")</f>
      </c>
      <c r="CY116">
        <f>IF($DA116&gt;=20,INDEX($CD:$CD,$CZ116+20),"")</f>
      </c>
      <c r="CZ116">
        <f>IFERROR(MATCH($CC116,$CD$2:$CD$263,0)+1,0)</f>
      </c>
      <c r="DA116">
        <f>IFERROR(INDEX($CE$2:$CE$263,MATCH($CC116,$CD$2:$CD$263,0)),0)</f>
      </c>
      <c r="DB116">
        <f>IFERROR(INDEX($AI:$AI,MATCH($H116,$AH:$AH,0))&amp;"","")</f>
      </c>
      <c r="DC116" t="s">
        <v>192</v>
      </c>
      <c r="DE116">
        <v>2</v>
      </c>
      <c r="DF116">
        <f>IF($GI116&gt;=1,INDEX($DC:$DC,$GH116+1),"")</f>
      </c>
      <c r="DG116">
        <f>IF($GI116&gt;=2,INDEX($DC:$DC,$GH116+2),"")</f>
      </c>
      <c r="DH116">
        <f>IF($GI116&gt;=3,INDEX($DC:$DC,$GH116+3),"")</f>
      </c>
      <c r="DI116">
        <f>IF($GI116&gt;=4,INDEX($DC:$DC,$GH116+4),"")</f>
      </c>
      <c r="DJ116">
        <f>IF($GI116&gt;=5,INDEX($DC:$DC,$GH116+5),"")</f>
      </c>
      <c r="DK116">
        <f>IF($GI116&gt;=6,INDEX($DC:$DC,$GH116+6),"")</f>
      </c>
      <c r="DL116">
        <f>IF($GI116&gt;=7,INDEX($DC:$DC,$GH116+7),"")</f>
      </c>
      <c r="DM116">
        <f>IF($GI116&gt;=8,INDEX($DC:$DC,$GH116+8),"")</f>
      </c>
      <c r="DN116">
        <f>IF($GI116&gt;=9,INDEX($DC:$DC,$GH116+9),"")</f>
      </c>
      <c r="DO116">
        <f>IF($GI116&gt;=10,INDEX($DC:$DC,$GH116+10),"")</f>
      </c>
      <c r="DP116">
        <f>IF($GI116&gt;=11,INDEX($DC:$DC,$GH116+11),"")</f>
      </c>
      <c r="DQ116">
        <f>IF($GI116&gt;=12,INDEX($DC:$DC,$GH116+12),"")</f>
      </c>
      <c r="DR116">
        <f>IF($GI116&gt;=13,INDEX($DC:$DC,$GH116+13),"")</f>
      </c>
      <c r="DS116">
        <f>IF($GI116&gt;=14,INDEX($DC:$DC,$GH116+14),"")</f>
      </c>
      <c r="DT116">
        <f>IF($GI116&gt;=15,INDEX($DC:$DC,$GH116+15),"")</f>
      </c>
      <c r="DU116">
        <f>IF($GI116&gt;=16,INDEX($DC:$DC,$GH116+16),"")</f>
      </c>
      <c r="DV116">
        <f>IF($GI116&gt;=17,INDEX($DC:$DC,$GH116+17),"")</f>
      </c>
      <c r="DW116">
        <f>IF($GI116&gt;=18,INDEX($DC:$DC,$GH116+18),"")</f>
      </c>
      <c r="DX116">
        <f>IF($GI116&gt;=19,INDEX($DC:$DC,$GH116+19),"")</f>
      </c>
      <c r="DY116">
        <f>IF($GI116&gt;=20,INDEX($DC:$DC,$GH116+20),"")</f>
      </c>
      <c r="DZ116">
        <f>IF($GI116&gt;=21,INDEX($DC:$DC,$GH116+21),"")</f>
      </c>
      <c r="EA116">
        <f>IF($GI116&gt;=22,INDEX($DC:$DC,$GH116+22),"")</f>
      </c>
      <c r="EB116">
        <f>IF($GI116&gt;=23,INDEX($DC:$DC,$GH116+23),"")</f>
      </c>
      <c r="EC116">
        <f>IF($GI116&gt;=24,INDEX($DC:$DC,$GH116+24),"")</f>
      </c>
      <c r="ED116">
        <f>IF($GI116&gt;=25,INDEX($DC:$DC,$GH116+25),"")</f>
      </c>
      <c r="EE116">
        <f>IF($GI116&gt;=26,INDEX($DC:$DC,$GH116+26),"")</f>
      </c>
      <c r="EF116">
        <f>IF($GI116&gt;=27,INDEX($DC:$DC,$GH116+27),"")</f>
      </c>
      <c r="EG116">
        <f>IF($GI116&gt;=28,INDEX($DC:$DC,$GH116+28),"")</f>
      </c>
      <c r="EH116">
        <f>IF($GI116&gt;=29,INDEX($DC:$DC,$GH116+29),"")</f>
      </c>
      <c r="EI116">
        <f>IF($GI116&gt;=30,INDEX($DC:$DC,$GH116+30),"")</f>
      </c>
      <c r="EJ116">
        <f>IF($GI116&gt;=31,INDEX($DC:$DC,$GH116+31),"")</f>
      </c>
      <c r="EK116">
        <f>IF($GI116&gt;=32,INDEX($DC:$DC,$GH116+32),"")</f>
      </c>
      <c r="EL116">
        <f>IF($GI116&gt;=33,INDEX($DC:$DC,$GH116+33),"")</f>
      </c>
      <c r="EM116">
        <f>IF($GI116&gt;=34,INDEX($DC:$DC,$GH116+34),"")</f>
      </c>
      <c r="EN116">
        <f>IF($GI116&gt;=35,INDEX($DC:$DC,$GH116+35),"")</f>
      </c>
      <c r="EO116">
        <f>IF($GI116&gt;=36,INDEX($DC:$DC,$GH116+36),"")</f>
      </c>
      <c r="EP116">
        <f>IF($GI116&gt;=37,INDEX($DC:$DC,$GH116+37),"")</f>
      </c>
      <c r="EQ116">
        <f>IF($GI116&gt;=38,INDEX($DC:$DC,$GH116+38),"")</f>
      </c>
      <c r="ER116">
        <f>IF($GI116&gt;=39,INDEX($DC:$DC,$GH116+39),"")</f>
      </c>
      <c r="ES116">
        <f>IF($GI116&gt;=40,INDEX($DC:$DC,$GH116+40),"")</f>
      </c>
      <c r="ET116">
        <f>IF($GI116&gt;=1,INDEX($DD:$DD,$GH116+1),"")</f>
      </c>
      <c r="EU116">
        <f>IF($GI116&gt;=2,INDEX($DD:$DD,$GH116+2),"")</f>
      </c>
      <c r="EV116">
        <f>IF($GI116&gt;=3,INDEX($DD:$DD,$GH116+3),"")</f>
      </c>
      <c r="EW116">
        <f>IF($GI116&gt;=4,INDEX($DD:$DD,$GH116+4),"")</f>
      </c>
      <c r="EX116">
        <f>IF($GI116&gt;=5,INDEX($DD:$DD,$GH116+5),"")</f>
      </c>
      <c r="EY116">
        <f>IF($GI116&gt;=6,INDEX($DD:$DD,$GH116+6),"")</f>
      </c>
      <c r="EZ116">
        <f>IF($GI116&gt;=7,INDEX($DD:$DD,$GH116+7),"")</f>
      </c>
      <c r="FA116">
        <f>IF($GI116&gt;=8,INDEX($DD:$DD,$GH116+8),"")</f>
      </c>
      <c r="FB116">
        <f>IF($GI116&gt;=9,INDEX($DD:$DD,$GH116+9),"")</f>
      </c>
      <c r="FC116">
        <f>IF($GI116&gt;=10,INDEX($DD:$DD,$GH116+10),"")</f>
      </c>
      <c r="FD116">
        <f>IF($GI116&gt;=11,INDEX($DD:$DD,$GH116+11),"")</f>
      </c>
      <c r="FE116">
        <f>IF($GI116&gt;=12,INDEX($DD:$DD,$GH116+12),"")</f>
      </c>
      <c r="FF116">
        <f>IF($GI116&gt;=13,INDEX($DD:$DD,$GH116+13),"")</f>
      </c>
      <c r="FG116">
        <f>IF($GI116&gt;=14,INDEX($DD:$DD,$GH116+14),"")</f>
      </c>
      <c r="FH116">
        <f>IF($GI116&gt;=15,INDEX($DD:$DD,$GH116+15),"")</f>
      </c>
      <c r="FI116">
        <f>IF($GI116&gt;=16,INDEX($DD:$DD,$GH116+16),"")</f>
      </c>
      <c r="FJ116">
        <f>IF($GI116&gt;=17,INDEX($DD:$DD,$GH116+17),"")</f>
      </c>
      <c r="FK116">
        <f>IF($GI116&gt;=18,INDEX($DD:$DD,$GH116+18),"")</f>
      </c>
      <c r="FL116">
        <f>IF($GI116&gt;=19,INDEX($DD:$DD,$GH116+19),"")</f>
      </c>
      <c r="FM116">
        <f>IF($GI116&gt;=20,INDEX($DD:$DD,$GH116+20),"")</f>
      </c>
      <c r="FN116">
        <f>IF($GI116&gt;=21,INDEX($DD:$DD,$GH116+21),"")</f>
      </c>
      <c r="FO116">
        <f>IF($GI116&gt;=22,INDEX($DD:$DD,$GH116+22),"")</f>
      </c>
      <c r="FP116">
        <f>IF($GI116&gt;=23,INDEX($DD:$DD,$GH116+23),"")</f>
      </c>
      <c r="FQ116">
        <f>IF($GI116&gt;=24,INDEX($DD:$DD,$GH116+24),"")</f>
      </c>
      <c r="FR116">
        <f>IF($GI116&gt;=25,INDEX($DD:$DD,$GH116+25),"")</f>
      </c>
      <c r="FS116">
        <f>IF($GI116&gt;=26,INDEX($DD:$DD,$GH116+26),"")</f>
      </c>
      <c r="FT116">
        <f>IF($GI116&gt;=27,INDEX($DD:$DD,$GH116+27),"")</f>
      </c>
      <c r="FU116">
        <f>IF($GI116&gt;=28,INDEX($DD:$DD,$GH116+28),"")</f>
      </c>
      <c r="FV116">
        <f>IF($GI116&gt;=29,INDEX($DD:$DD,$GH116+29),"")</f>
      </c>
      <c r="FW116">
        <f>IF($GI116&gt;=30,INDEX($DD:$DD,$GH116+30),"")</f>
      </c>
      <c r="FX116">
        <f>IF($GI116&gt;=31,INDEX($DD:$DD,$GH116+31),"")</f>
      </c>
      <c r="FY116">
        <f>IF($GI116&gt;=32,INDEX($DD:$DD,$GH116+32),"")</f>
      </c>
      <c r="FZ116">
        <f>IF($GI116&gt;=33,INDEX($DD:$DD,$GH116+33),"")</f>
      </c>
      <c r="GA116">
        <f>IF($GI116&gt;=34,INDEX($DD:$DD,$GH116+34),"")</f>
      </c>
      <c r="GB116">
        <f>IF($GI116&gt;=35,INDEX($DD:$DD,$GH116+35),"")</f>
      </c>
      <c r="GC116">
        <f>IF($GI116&gt;=36,INDEX($DD:$DD,$GH116+36),"")</f>
      </c>
      <c r="GD116">
        <f>IF($GI116&gt;=37,INDEX($DD:$DD,$GH116+37),"")</f>
      </c>
      <c r="GE116">
        <f>IF($GI116&gt;=38,INDEX($DD:$DD,$GH116+38),"")</f>
      </c>
      <c r="GF116">
        <f>IF($GI116&gt;=39,INDEX($DD:$DD,$GH116+39),"")</f>
      </c>
      <c r="GG116">
        <f>IF($GI116&gt;=40,INDEX($DD:$DD,$GH116+40),"")</f>
      </c>
      <c r="GH116">
        <f>IFERROR(MATCH($DB116,$DC$2:$DC$148,0)+1,0)</f>
      </c>
      <c r="GI116">
        <f>IFERROR(INDEX($DE$2:$DE$148,MATCH($DB116,$DC$2:$DC$148,0)),0)</f>
      </c>
      <c r="GJ116">
        <f>IFERROR(MATCH($S116,$DF$116:$ES$116,0),0)</f>
      </c>
      <c r="GK116">
        <f>IF($GJ116&gt;0,INDEX($ET$116:$GG$116,$GJ116),"")</f>
      </c>
      <c r="GL116" t="s">
        <v>97</v>
      </c>
      <c r="GM116">
        <v>9</v>
      </c>
      <c r="GN116">
        <f>IF($IW116&gt;=1,INDEX($GL:$GL,$IV116+1),"")</f>
      </c>
      <c r="GO116">
        <f>IF($IW116&gt;=2,INDEX($GL:$GL,$IV116+2),"")</f>
      </c>
      <c r="GP116">
        <f>IF($IW116&gt;=3,INDEX($GL:$GL,$IV116+3),"")</f>
      </c>
      <c r="GQ116">
        <f>IF($IW116&gt;=4,INDEX($GL:$GL,$IV116+4),"")</f>
      </c>
      <c r="GR116">
        <f>IF($IW116&gt;=5,INDEX($GL:$GL,$IV116+5),"")</f>
      </c>
      <c r="GS116">
        <f>IF($IW116&gt;=6,INDEX($GL:$GL,$IV116+6),"")</f>
      </c>
      <c r="GT116">
        <f>IF($IW116&gt;=7,INDEX($GL:$GL,$IV116+7),"")</f>
      </c>
      <c r="GU116">
        <f>IF($IW116&gt;=8,INDEX($GL:$GL,$IV116+8),"")</f>
      </c>
      <c r="GV116">
        <f>IF($IW116&gt;=9,INDEX($GL:$GL,$IV116+9),"")</f>
      </c>
      <c r="GW116">
        <f>IF($IW116&gt;=10,INDEX($GL:$GL,$IV116+10),"")</f>
      </c>
      <c r="GX116">
        <f>IF($IW116&gt;=11,INDEX($GL:$GL,$IV116+11),"")</f>
      </c>
      <c r="GY116">
        <f>IF($IW116&gt;=12,INDEX($GL:$GL,$IV116+12),"")</f>
      </c>
      <c r="GZ116">
        <f>IF($IW116&gt;=13,INDEX($GL:$GL,$IV116+13),"")</f>
      </c>
      <c r="HA116">
        <f>IF($IW116&gt;=14,INDEX($GL:$GL,$IV116+14),"")</f>
      </c>
      <c r="HB116">
        <f>IF($IW116&gt;=15,INDEX($GL:$GL,$IV116+15),"")</f>
      </c>
      <c r="HC116">
        <f>IF($IW116&gt;=16,INDEX($GL:$GL,$IV116+16),"")</f>
      </c>
      <c r="HD116">
        <f>IF($IW116&gt;=17,INDEX($GL:$GL,$IV116+17),"")</f>
      </c>
      <c r="HE116">
        <f>IF($IW116&gt;=18,INDEX($GL:$GL,$IV116+18),"")</f>
      </c>
      <c r="HF116">
        <f>IF($IW116&gt;=19,INDEX($GL:$GL,$IV116+19),"")</f>
      </c>
      <c r="HG116">
        <f>IF($IW116&gt;=20,INDEX($GL:$GL,$IV116+20),"")</f>
      </c>
      <c r="HH116">
        <f>IF($IW116&gt;=21,INDEX($GL:$GL,$IV116+21),"")</f>
      </c>
      <c r="HI116">
        <f>IF($IW116&gt;=22,INDEX($GL:$GL,$IV116+22),"")</f>
      </c>
      <c r="HJ116">
        <f>IF($IW116&gt;=23,INDEX($GL:$GL,$IV116+23),"")</f>
      </c>
      <c r="HK116">
        <f>IF($IW116&gt;=24,INDEX($GL:$GL,$IV116+24),"")</f>
      </c>
      <c r="HL116">
        <f>IF($IW116&gt;=25,INDEX($GL:$GL,$IV116+25),"")</f>
      </c>
      <c r="HM116">
        <f>IF($IW116&gt;=26,INDEX($GL:$GL,$IV116+26),"")</f>
      </c>
      <c r="HN116">
        <f>IF($IW116&gt;=27,INDEX($GL:$GL,$IV116+27),"")</f>
      </c>
      <c r="HO116">
        <f>IF($IW116&gt;=28,INDEX($GL:$GL,$IV116+28),"")</f>
      </c>
      <c r="HP116">
        <f>IF($IW116&gt;=29,INDEX($GL:$GL,$IV116+29),"")</f>
      </c>
      <c r="HQ116">
        <f>IF($IW116&gt;=30,INDEX($GL:$GL,$IV116+30),"")</f>
      </c>
      <c r="HR116">
        <f>IF($IW116&gt;=31,INDEX($GL:$GL,$IV116+31),"")</f>
      </c>
      <c r="HS116">
        <f>IF($IW116&gt;=32,INDEX($GL:$GL,$IV116+32),"")</f>
      </c>
      <c r="HT116">
        <f>IF($IW116&gt;=33,INDEX($GL:$GL,$IV116+33),"")</f>
      </c>
      <c r="HU116">
        <f>IF($IW116&gt;=34,INDEX($GL:$GL,$IV116+34),"")</f>
      </c>
      <c r="HV116">
        <f>IF($IW116&gt;=35,INDEX($GL:$GL,$IV116+35),"")</f>
      </c>
      <c r="HW116">
        <f>IF($IW116&gt;=36,INDEX($GL:$GL,$IV116+36),"")</f>
      </c>
      <c r="HX116">
        <f>IF($IW116&gt;=37,INDEX($GL:$GL,$IV116+37),"")</f>
      </c>
      <c r="HY116">
        <f>IF($IW116&gt;=38,INDEX($GL:$GL,$IV116+38),"")</f>
      </c>
      <c r="HZ116">
        <f>IF($IW116&gt;=39,INDEX($GL:$GL,$IV116+39),"")</f>
      </c>
      <c r="IA116">
        <f>IF($IW116&gt;=40,INDEX($GL:$GL,$IV116+40),"")</f>
      </c>
      <c r="IB116">
        <f>IF($IW116&gt;=41,INDEX($GL:$GL,$IV116+41),"")</f>
      </c>
      <c r="IC116">
        <f>IF($IW116&gt;=42,INDEX($GL:$GL,$IV116+42),"")</f>
      </c>
      <c r="ID116">
        <f>IF($IW116&gt;=43,INDEX($GL:$GL,$IV116+43),"")</f>
      </c>
      <c r="IE116">
        <f>IF($IW116&gt;=44,INDEX($GL:$GL,$IV116+44),"")</f>
      </c>
      <c r="IF116">
        <f>IF($IW116&gt;=45,INDEX($GL:$GL,$IV116+45),"")</f>
      </c>
      <c r="IG116">
        <f>IF($IW116&gt;=46,INDEX($GL:$GL,$IV116+46),"")</f>
      </c>
      <c r="IH116">
        <f>IF($IW116&gt;=47,INDEX($GL:$GL,$IV116+47),"")</f>
      </c>
      <c r="II116">
        <f>IF($IW116&gt;=48,INDEX($GL:$GL,$IV116+48),"")</f>
      </c>
      <c r="IJ116">
        <f>IF($IW116&gt;=49,INDEX($GL:$GL,$IV116+49),"")</f>
      </c>
      <c r="IK116">
        <f>IF($IW116&gt;=50,INDEX($GL:$GL,$IV116+50),"")</f>
      </c>
      <c r="IL116">
        <f>IF($IW116&gt;=51,INDEX($GL:$GL,$IV116+51),"")</f>
      </c>
      <c r="IM116">
        <f>IF($IW116&gt;=52,INDEX($GL:$GL,$IV116+52),"")</f>
      </c>
      <c r="IN116">
        <f>IF($IW116&gt;=53,INDEX($GL:$GL,$IV116+53),"")</f>
      </c>
      <c r="IO116">
        <f>IF($IW116&gt;=54,INDEX($GL:$GL,$IV116+54),"")</f>
      </c>
      <c r="IP116">
        <f>IF($IW116&gt;=55,INDEX($GL:$GL,$IV116+55),"")</f>
      </c>
      <c r="IQ116">
        <f>IF($IW116&gt;=56,INDEX($GL:$GL,$IV116+56),"")</f>
      </c>
      <c r="IR116">
        <f>IF($IW116&gt;=57,INDEX($GL:$GL,$IV116+57),"")</f>
      </c>
      <c r="IS116">
        <f>IF($IW116&gt;=58,INDEX($GL:$GL,$IV116+58),"")</f>
      </c>
      <c r="IT116">
        <f>IF($IW116&gt;=59,INDEX($GL:$GL,$IV116+59),"")</f>
      </c>
      <c r="IU116">
        <f>IF($IW116&gt;=60,INDEX($GL:$GL,$IV116+60),"")</f>
      </c>
      <c r="IV116">
        <f>IFERROR(MATCH($GK116,$GL$2:$GL$324,0)+1,0)</f>
      </c>
      <c r="IW116">
        <f>IFERROR(INDEX($GM$2:$GM$324,MATCH($GK116,$GL$2:$GL$324,0)),0)</f>
      </c>
      <c r="IX116" t="s">
        <v>34</v>
      </c>
      <c r="IY116" t="s">
        <v>34</v>
      </c>
    </row>
    <row r="117" spans="1:259" x14ac:dyDescent="0.25">
      <c r="K117">
        <f>IF(OR($N117="",$J117=""),"",IFERROR($N117/$J117,0))</f>
      </c>
      <c r="L117">
        <f>IF($N117="","",
SUM($M117,$O117,$T117,$P117,$R117)*
(1-IF($U117="",0,VALUE($U117)/100)))</f>
      </c>
      <c r="M117">
        <f>IF($N117="","",$N117)</f>
      </c>
      <c r="O117">
        <f>IF($N117="","",
IF($H117="","",
IF(ISNUMBER(SEARCH("exempt",LOWER($H117))),0,
$N117*(VALUE(SUBSTITUTE($H117,"%",""))/100))))</f>
      </c>
      <c r="V117">
        <f>IFERROR(IF(FIND(" - ",$E117)&gt;0,MID($E117,FIND(" - ",$E117)+3,LEN($E117)),""),"")</f>
      </c>
      <c r="AE117" t="s">
        <v>529</v>
      </c>
      <c r="AJ117">
        <f>IFERROR(LEFT($E117,FIND(" - ",$E117)-1),$E117)</f>
      </c>
      <c r="AK117" t="s">
        <v>530</v>
      </c>
      <c r="AL117">
        <v>3</v>
      </c>
      <c r="AM117">
        <f>IF($CB117&gt;=1,INDEX($AK:$AK,$CA117+1),"")</f>
      </c>
      <c r="AN117">
        <f>IF($CB117&gt;=2,INDEX($AK:$AK,$CA117+2),"")</f>
      </c>
      <c r="AO117">
        <f>IF($CB117&gt;=3,INDEX($AK:$AK,$CA117+3),"")</f>
      </c>
      <c r="AP117">
        <f>IF($CB117&gt;=4,INDEX($AK:$AK,$CA117+4),"")</f>
      </c>
      <c r="AQ117">
        <f>IF($CB117&gt;=5,INDEX($AK:$AK,$CA117+5),"")</f>
      </c>
      <c r="AR117">
        <f>IF($CB117&gt;=6,INDEX($AK:$AK,$CA117+6),"")</f>
      </c>
      <c r="AS117">
        <f>IF($CB117&gt;=7,INDEX($AK:$AK,$CA117+7),"")</f>
      </c>
      <c r="AT117">
        <f>IF($CB117&gt;=8,INDEX($AK:$AK,$CA117+8),"")</f>
      </c>
      <c r="AU117">
        <f>IF($CB117&gt;=9,INDEX($AK:$AK,$CA117+9),"")</f>
      </c>
      <c r="AV117">
        <f>IF($CB117&gt;=10,INDEX($AK:$AK,$CA117+10),"")</f>
      </c>
      <c r="AW117">
        <f>IF($CB117&gt;=11,INDEX($AK:$AK,$CA117+11),"")</f>
      </c>
      <c r="AX117">
        <f>IF($CB117&gt;=12,INDEX($AK:$AK,$CA117+12),"")</f>
      </c>
      <c r="AY117">
        <f>IF($CB117&gt;=13,INDEX($AK:$AK,$CA117+13),"")</f>
      </c>
      <c r="AZ117">
        <f>IF($CB117&gt;=14,INDEX($AK:$AK,$CA117+14),"")</f>
      </c>
      <c r="BA117">
        <f>IF($CB117&gt;=15,INDEX($AK:$AK,$CA117+15),"")</f>
      </c>
      <c r="BB117">
        <f>IF($CB117&gt;=16,INDEX($AK:$AK,$CA117+16),"")</f>
      </c>
      <c r="BC117">
        <f>IF($CB117&gt;=17,INDEX($AK:$AK,$CA117+17),"")</f>
      </c>
      <c r="BD117">
        <f>IF($CB117&gt;=18,INDEX($AK:$AK,$CA117+18),"")</f>
      </c>
      <c r="BE117">
        <f>IF($CB117&gt;=19,INDEX($AK:$AK,$CA117+19),"")</f>
      </c>
      <c r="BF117">
        <f>IF($CB117&gt;=20,INDEX($AK:$AK,$CA117+20),"")</f>
      </c>
      <c r="BG117">
        <f>IF($CB117&gt;=21,INDEX($AK:$AK,$CA117+21),"")</f>
      </c>
      <c r="BH117">
        <f>IF($CB117&gt;=22,INDEX($AK:$AK,$CA117+22),"")</f>
      </c>
      <c r="BI117">
        <f>IF($CB117&gt;=23,INDEX($AK:$AK,$CA117+23),"")</f>
      </c>
      <c r="BJ117">
        <f>IF($CB117&gt;=24,INDEX($AK:$AK,$CA117+24),"")</f>
      </c>
      <c r="BK117">
        <f>IF($CB117&gt;=25,INDEX($AK:$AK,$CA117+25),"")</f>
      </c>
      <c r="BL117">
        <f>IF($CB117&gt;=26,INDEX($AK:$AK,$CA117+26),"")</f>
      </c>
      <c r="BM117">
        <f>IF($CB117&gt;=27,INDEX($AK:$AK,$CA117+27),"")</f>
      </c>
      <c r="BN117">
        <f>IF($CB117&gt;=28,INDEX($AK:$AK,$CA117+28),"")</f>
      </c>
      <c r="BO117">
        <f>IF($CB117&gt;=29,INDEX($AK:$AK,$CA117+29),"")</f>
      </c>
      <c r="BP117">
        <f>IF($CB117&gt;=30,INDEX($AK:$AK,$CA117+30),"")</f>
      </c>
      <c r="BQ117">
        <f>IF($CB117&gt;=31,INDEX($AK:$AK,$CA117+31),"")</f>
      </c>
      <c r="BR117">
        <f>IF($CB117&gt;=32,INDEX($AK:$AK,$CA117+32),"")</f>
      </c>
      <c r="BS117">
        <f>IF($CB117&gt;=33,INDEX($AK:$AK,$CA117+33),"")</f>
      </c>
      <c r="BT117">
        <f>IF($CB117&gt;=34,INDEX($AK:$AK,$CA117+34),"")</f>
      </c>
      <c r="BU117">
        <f>IF($CB117&gt;=35,INDEX($AK:$AK,$CA117+35),"")</f>
      </c>
      <c r="BV117">
        <f>IF($CB117&gt;=36,INDEX($AK:$AK,$CA117+36),"")</f>
      </c>
      <c r="BW117">
        <f>IF($CB117&gt;=37,INDEX($AK:$AK,$CA117+37),"")</f>
      </c>
      <c r="BX117">
        <f>IF($CB117&gt;=38,INDEX($AK:$AK,$CA117+38),"")</f>
      </c>
      <c r="BY117">
        <f>IF($CB117&gt;=39,INDEX($AK:$AK,$CA117+39),"")</f>
      </c>
      <c r="BZ117">
        <f>IF($CB117&gt;=40,INDEX($AK:$AK,$CA117+40),"")</f>
      </c>
      <c r="CA117">
        <f>IFERROR(MATCH($AJ117,$AK$2:$AK$134,0)+1,0)</f>
      </c>
      <c r="CB117">
        <f>IFERROR(INDEX($AL$2:$AL$134,MATCH($AJ117,$AK$2:$AK$134,0)),0)</f>
      </c>
      <c r="CC117">
        <f>IFERROR(LEFT($F117,FIND(" - ",$F117)-1),$F117)</f>
      </c>
      <c r="CD117" t="s">
        <v>531</v>
      </c>
      <c r="CE117">
        <v>1</v>
      </c>
      <c r="CF117">
        <f>IF($DA117&gt;=1,INDEX($CD:$CD,$CZ117+1),"")</f>
      </c>
      <c r="CG117">
        <f>IF($DA117&gt;=2,INDEX($CD:$CD,$CZ117+2),"")</f>
      </c>
      <c r="CH117">
        <f>IF($DA117&gt;=3,INDEX($CD:$CD,$CZ117+3),"")</f>
      </c>
      <c r="CI117">
        <f>IF($DA117&gt;=4,INDEX($CD:$CD,$CZ117+4),"")</f>
      </c>
      <c r="CJ117">
        <f>IF($DA117&gt;=5,INDEX($CD:$CD,$CZ117+5),"")</f>
      </c>
      <c r="CK117">
        <f>IF($DA117&gt;=6,INDEX($CD:$CD,$CZ117+6),"")</f>
      </c>
      <c r="CL117">
        <f>IF($DA117&gt;=7,INDEX($CD:$CD,$CZ117+7),"")</f>
      </c>
      <c r="CM117">
        <f>IF($DA117&gt;=8,INDEX($CD:$CD,$CZ117+8),"")</f>
      </c>
      <c r="CN117">
        <f>IF($DA117&gt;=9,INDEX($CD:$CD,$CZ117+9),"")</f>
      </c>
      <c r="CO117">
        <f>IF($DA117&gt;=10,INDEX($CD:$CD,$CZ117+10),"")</f>
      </c>
      <c r="CP117">
        <f>IF($DA117&gt;=11,INDEX($CD:$CD,$CZ117+11),"")</f>
      </c>
      <c r="CQ117">
        <f>IF($DA117&gt;=12,INDEX($CD:$CD,$CZ117+12),"")</f>
      </c>
      <c r="CR117">
        <f>IF($DA117&gt;=13,INDEX($CD:$CD,$CZ117+13),"")</f>
      </c>
      <c r="CS117">
        <f>IF($DA117&gt;=14,INDEX($CD:$CD,$CZ117+14),"")</f>
      </c>
      <c r="CT117">
        <f>IF($DA117&gt;=15,INDEX($CD:$CD,$CZ117+15),"")</f>
      </c>
      <c r="CU117">
        <f>IF($DA117&gt;=16,INDEX($CD:$CD,$CZ117+16),"")</f>
      </c>
      <c r="CV117">
        <f>IF($DA117&gt;=17,INDEX($CD:$CD,$CZ117+17),"")</f>
      </c>
      <c r="CW117">
        <f>IF($DA117&gt;=18,INDEX($CD:$CD,$CZ117+18),"")</f>
      </c>
      <c r="CX117">
        <f>IF($DA117&gt;=19,INDEX($CD:$CD,$CZ117+19),"")</f>
      </c>
      <c r="CY117">
        <f>IF($DA117&gt;=20,INDEX($CD:$CD,$CZ117+20),"")</f>
      </c>
      <c r="CZ117">
        <f>IFERROR(MATCH($CC117,$CD$2:$CD$263,0)+1,0)</f>
      </c>
      <c r="DA117">
        <f>IFERROR(INDEX($CE$2:$CE$263,MATCH($CC117,$CD$2:$CD$263,0)),0)</f>
      </c>
      <c r="DB117">
        <f>IFERROR(INDEX($AI:$AI,MATCH($H117,$AH:$AH,0))&amp;"","")</f>
      </c>
      <c r="DC117" t="s">
        <v>510</v>
      </c>
      <c r="DD117" t="s">
        <v>532</v>
      </c>
      <c r="DF117">
        <f>IF($GI117&gt;=1,INDEX($DC:$DC,$GH117+1),"")</f>
      </c>
      <c r="DG117">
        <f>IF($GI117&gt;=2,INDEX($DC:$DC,$GH117+2),"")</f>
      </c>
      <c r="DH117">
        <f>IF($GI117&gt;=3,INDEX($DC:$DC,$GH117+3),"")</f>
      </c>
      <c r="DI117">
        <f>IF($GI117&gt;=4,INDEX($DC:$DC,$GH117+4),"")</f>
      </c>
      <c r="DJ117">
        <f>IF($GI117&gt;=5,INDEX($DC:$DC,$GH117+5),"")</f>
      </c>
      <c r="DK117">
        <f>IF($GI117&gt;=6,INDEX($DC:$DC,$GH117+6),"")</f>
      </c>
      <c r="DL117">
        <f>IF($GI117&gt;=7,INDEX($DC:$DC,$GH117+7),"")</f>
      </c>
      <c r="DM117">
        <f>IF($GI117&gt;=8,INDEX($DC:$DC,$GH117+8),"")</f>
      </c>
      <c r="DN117">
        <f>IF($GI117&gt;=9,INDEX($DC:$DC,$GH117+9),"")</f>
      </c>
      <c r="DO117">
        <f>IF($GI117&gt;=10,INDEX($DC:$DC,$GH117+10),"")</f>
      </c>
      <c r="DP117">
        <f>IF($GI117&gt;=11,INDEX($DC:$DC,$GH117+11),"")</f>
      </c>
      <c r="DQ117">
        <f>IF($GI117&gt;=12,INDEX($DC:$DC,$GH117+12),"")</f>
      </c>
      <c r="DR117">
        <f>IF($GI117&gt;=13,INDEX($DC:$DC,$GH117+13),"")</f>
      </c>
      <c r="DS117">
        <f>IF($GI117&gt;=14,INDEX($DC:$DC,$GH117+14),"")</f>
      </c>
      <c r="DT117">
        <f>IF($GI117&gt;=15,INDEX($DC:$DC,$GH117+15),"")</f>
      </c>
      <c r="DU117">
        <f>IF($GI117&gt;=16,INDEX($DC:$DC,$GH117+16),"")</f>
      </c>
      <c r="DV117">
        <f>IF($GI117&gt;=17,INDEX($DC:$DC,$GH117+17),"")</f>
      </c>
      <c r="DW117">
        <f>IF($GI117&gt;=18,INDEX($DC:$DC,$GH117+18),"")</f>
      </c>
      <c r="DX117">
        <f>IF($GI117&gt;=19,INDEX($DC:$DC,$GH117+19),"")</f>
      </c>
      <c r="DY117">
        <f>IF($GI117&gt;=20,INDEX($DC:$DC,$GH117+20),"")</f>
      </c>
      <c r="DZ117">
        <f>IF($GI117&gt;=21,INDEX($DC:$DC,$GH117+21),"")</f>
      </c>
      <c r="EA117">
        <f>IF($GI117&gt;=22,INDEX($DC:$DC,$GH117+22),"")</f>
      </c>
      <c r="EB117">
        <f>IF($GI117&gt;=23,INDEX($DC:$DC,$GH117+23),"")</f>
      </c>
      <c r="EC117">
        <f>IF($GI117&gt;=24,INDEX($DC:$DC,$GH117+24),"")</f>
      </c>
      <c r="ED117">
        <f>IF($GI117&gt;=25,INDEX($DC:$DC,$GH117+25),"")</f>
      </c>
      <c r="EE117">
        <f>IF($GI117&gt;=26,INDEX($DC:$DC,$GH117+26),"")</f>
      </c>
      <c r="EF117">
        <f>IF($GI117&gt;=27,INDEX($DC:$DC,$GH117+27),"")</f>
      </c>
      <c r="EG117">
        <f>IF($GI117&gt;=28,INDEX($DC:$DC,$GH117+28),"")</f>
      </c>
      <c r="EH117">
        <f>IF($GI117&gt;=29,INDEX($DC:$DC,$GH117+29),"")</f>
      </c>
      <c r="EI117">
        <f>IF($GI117&gt;=30,INDEX($DC:$DC,$GH117+30),"")</f>
      </c>
      <c r="EJ117">
        <f>IF($GI117&gt;=31,INDEX($DC:$DC,$GH117+31),"")</f>
      </c>
      <c r="EK117">
        <f>IF($GI117&gt;=32,INDEX($DC:$DC,$GH117+32),"")</f>
      </c>
      <c r="EL117">
        <f>IF($GI117&gt;=33,INDEX($DC:$DC,$GH117+33),"")</f>
      </c>
      <c r="EM117">
        <f>IF($GI117&gt;=34,INDEX($DC:$DC,$GH117+34),"")</f>
      </c>
      <c r="EN117">
        <f>IF($GI117&gt;=35,INDEX($DC:$DC,$GH117+35),"")</f>
      </c>
      <c r="EO117">
        <f>IF($GI117&gt;=36,INDEX($DC:$DC,$GH117+36),"")</f>
      </c>
      <c r="EP117">
        <f>IF($GI117&gt;=37,INDEX($DC:$DC,$GH117+37),"")</f>
      </c>
      <c r="EQ117">
        <f>IF($GI117&gt;=38,INDEX($DC:$DC,$GH117+38),"")</f>
      </c>
      <c r="ER117">
        <f>IF($GI117&gt;=39,INDEX($DC:$DC,$GH117+39),"")</f>
      </c>
      <c r="ES117">
        <f>IF($GI117&gt;=40,INDEX($DC:$DC,$GH117+40),"")</f>
      </c>
      <c r="ET117">
        <f>IF($GI117&gt;=1,INDEX($DD:$DD,$GH117+1),"")</f>
      </c>
      <c r="EU117">
        <f>IF($GI117&gt;=2,INDEX($DD:$DD,$GH117+2),"")</f>
      </c>
      <c r="EV117">
        <f>IF($GI117&gt;=3,INDEX($DD:$DD,$GH117+3),"")</f>
      </c>
      <c r="EW117">
        <f>IF($GI117&gt;=4,INDEX($DD:$DD,$GH117+4),"")</f>
      </c>
      <c r="EX117">
        <f>IF($GI117&gt;=5,INDEX($DD:$DD,$GH117+5),"")</f>
      </c>
      <c r="EY117">
        <f>IF($GI117&gt;=6,INDEX($DD:$DD,$GH117+6),"")</f>
      </c>
      <c r="EZ117">
        <f>IF($GI117&gt;=7,INDEX($DD:$DD,$GH117+7),"")</f>
      </c>
      <c r="FA117">
        <f>IF($GI117&gt;=8,INDEX($DD:$DD,$GH117+8),"")</f>
      </c>
      <c r="FB117">
        <f>IF($GI117&gt;=9,INDEX($DD:$DD,$GH117+9),"")</f>
      </c>
      <c r="FC117">
        <f>IF($GI117&gt;=10,INDEX($DD:$DD,$GH117+10),"")</f>
      </c>
      <c r="FD117">
        <f>IF($GI117&gt;=11,INDEX($DD:$DD,$GH117+11),"")</f>
      </c>
      <c r="FE117">
        <f>IF($GI117&gt;=12,INDEX($DD:$DD,$GH117+12),"")</f>
      </c>
      <c r="FF117">
        <f>IF($GI117&gt;=13,INDEX($DD:$DD,$GH117+13),"")</f>
      </c>
      <c r="FG117">
        <f>IF($GI117&gt;=14,INDEX($DD:$DD,$GH117+14),"")</f>
      </c>
      <c r="FH117">
        <f>IF($GI117&gt;=15,INDEX($DD:$DD,$GH117+15),"")</f>
      </c>
      <c r="FI117">
        <f>IF($GI117&gt;=16,INDEX($DD:$DD,$GH117+16),"")</f>
      </c>
      <c r="FJ117">
        <f>IF($GI117&gt;=17,INDEX($DD:$DD,$GH117+17),"")</f>
      </c>
      <c r="FK117">
        <f>IF($GI117&gt;=18,INDEX($DD:$DD,$GH117+18),"")</f>
      </c>
      <c r="FL117">
        <f>IF($GI117&gt;=19,INDEX($DD:$DD,$GH117+19),"")</f>
      </c>
      <c r="FM117">
        <f>IF($GI117&gt;=20,INDEX($DD:$DD,$GH117+20),"")</f>
      </c>
      <c r="FN117">
        <f>IF($GI117&gt;=21,INDEX($DD:$DD,$GH117+21),"")</f>
      </c>
      <c r="FO117">
        <f>IF($GI117&gt;=22,INDEX($DD:$DD,$GH117+22),"")</f>
      </c>
      <c r="FP117">
        <f>IF($GI117&gt;=23,INDEX($DD:$DD,$GH117+23),"")</f>
      </c>
      <c r="FQ117">
        <f>IF($GI117&gt;=24,INDEX($DD:$DD,$GH117+24),"")</f>
      </c>
      <c r="FR117">
        <f>IF($GI117&gt;=25,INDEX($DD:$DD,$GH117+25),"")</f>
      </c>
      <c r="FS117">
        <f>IF($GI117&gt;=26,INDEX($DD:$DD,$GH117+26),"")</f>
      </c>
      <c r="FT117">
        <f>IF($GI117&gt;=27,INDEX($DD:$DD,$GH117+27),"")</f>
      </c>
      <c r="FU117">
        <f>IF($GI117&gt;=28,INDEX($DD:$DD,$GH117+28),"")</f>
      </c>
      <c r="FV117">
        <f>IF($GI117&gt;=29,INDEX($DD:$DD,$GH117+29),"")</f>
      </c>
      <c r="FW117">
        <f>IF($GI117&gt;=30,INDEX($DD:$DD,$GH117+30),"")</f>
      </c>
      <c r="FX117">
        <f>IF($GI117&gt;=31,INDEX($DD:$DD,$GH117+31),"")</f>
      </c>
      <c r="FY117">
        <f>IF($GI117&gt;=32,INDEX($DD:$DD,$GH117+32),"")</f>
      </c>
      <c r="FZ117">
        <f>IF($GI117&gt;=33,INDEX($DD:$DD,$GH117+33),"")</f>
      </c>
      <c r="GA117">
        <f>IF($GI117&gt;=34,INDEX($DD:$DD,$GH117+34),"")</f>
      </c>
      <c r="GB117">
        <f>IF($GI117&gt;=35,INDEX($DD:$DD,$GH117+35),"")</f>
      </c>
      <c r="GC117">
        <f>IF($GI117&gt;=36,INDEX($DD:$DD,$GH117+36),"")</f>
      </c>
      <c r="GD117">
        <f>IF($GI117&gt;=37,INDEX($DD:$DD,$GH117+37),"")</f>
      </c>
      <c r="GE117">
        <f>IF($GI117&gt;=38,INDEX($DD:$DD,$GH117+38),"")</f>
      </c>
      <c r="GF117">
        <f>IF($GI117&gt;=39,INDEX($DD:$DD,$GH117+39),"")</f>
      </c>
      <c r="GG117">
        <f>IF($GI117&gt;=40,INDEX($DD:$DD,$GH117+40),"")</f>
      </c>
      <c r="GH117">
        <f>IFERROR(MATCH($DB117,$DC$2:$DC$148,0)+1,0)</f>
      </c>
      <c r="GI117">
        <f>IFERROR(INDEX($DE$2:$DE$148,MATCH($DB117,$DC$2:$DC$148,0)),0)</f>
      </c>
      <c r="GJ117">
        <f>IFERROR(MATCH($S117,$DF$117:$ES$117,0),0)</f>
      </c>
      <c r="GK117">
        <f>IF($GJ117&gt;0,INDEX($ET$117:$GG$117,$GJ117),"")</f>
      </c>
      <c r="GL117" t="s">
        <v>74</v>
      </c>
      <c r="GN117">
        <f>IF($IW117&gt;=1,INDEX($GL:$GL,$IV117+1),"")</f>
      </c>
      <c r="GO117">
        <f>IF($IW117&gt;=2,INDEX($GL:$GL,$IV117+2),"")</f>
      </c>
      <c r="GP117">
        <f>IF($IW117&gt;=3,INDEX($GL:$GL,$IV117+3),"")</f>
      </c>
      <c r="GQ117">
        <f>IF($IW117&gt;=4,INDEX($GL:$GL,$IV117+4),"")</f>
      </c>
      <c r="GR117">
        <f>IF($IW117&gt;=5,INDEX($GL:$GL,$IV117+5),"")</f>
      </c>
      <c r="GS117">
        <f>IF($IW117&gt;=6,INDEX($GL:$GL,$IV117+6),"")</f>
      </c>
      <c r="GT117">
        <f>IF($IW117&gt;=7,INDEX($GL:$GL,$IV117+7),"")</f>
      </c>
      <c r="GU117">
        <f>IF($IW117&gt;=8,INDEX($GL:$GL,$IV117+8),"")</f>
      </c>
      <c r="GV117">
        <f>IF($IW117&gt;=9,INDEX($GL:$GL,$IV117+9),"")</f>
      </c>
      <c r="GW117">
        <f>IF($IW117&gt;=10,INDEX($GL:$GL,$IV117+10),"")</f>
      </c>
      <c r="GX117">
        <f>IF($IW117&gt;=11,INDEX($GL:$GL,$IV117+11),"")</f>
      </c>
      <c r="GY117">
        <f>IF($IW117&gt;=12,INDEX($GL:$GL,$IV117+12),"")</f>
      </c>
      <c r="GZ117">
        <f>IF($IW117&gt;=13,INDEX($GL:$GL,$IV117+13),"")</f>
      </c>
      <c r="HA117">
        <f>IF($IW117&gt;=14,INDEX($GL:$GL,$IV117+14),"")</f>
      </c>
      <c r="HB117">
        <f>IF($IW117&gt;=15,INDEX($GL:$GL,$IV117+15),"")</f>
      </c>
      <c r="HC117">
        <f>IF($IW117&gt;=16,INDEX($GL:$GL,$IV117+16),"")</f>
      </c>
      <c r="HD117">
        <f>IF($IW117&gt;=17,INDEX($GL:$GL,$IV117+17),"")</f>
      </c>
      <c r="HE117">
        <f>IF($IW117&gt;=18,INDEX($GL:$GL,$IV117+18),"")</f>
      </c>
      <c r="HF117">
        <f>IF($IW117&gt;=19,INDEX($GL:$GL,$IV117+19),"")</f>
      </c>
      <c r="HG117">
        <f>IF($IW117&gt;=20,INDEX($GL:$GL,$IV117+20),"")</f>
      </c>
      <c r="HH117">
        <f>IF($IW117&gt;=21,INDEX($GL:$GL,$IV117+21),"")</f>
      </c>
      <c r="HI117">
        <f>IF($IW117&gt;=22,INDEX($GL:$GL,$IV117+22),"")</f>
      </c>
      <c r="HJ117">
        <f>IF($IW117&gt;=23,INDEX($GL:$GL,$IV117+23),"")</f>
      </c>
      <c r="HK117">
        <f>IF($IW117&gt;=24,INDEX($GL:$GL,$IV117+24),"")</f>
      </c>
      <c r="HL117">
        <f>IF($IW117&gt;=25,INDEX($GL:$GL,$IV117+25),"")</f>
      </c>
      <c r="HM117">
        <f>IF($IW117&gt;=26,INDEX($GL:$GL,$IV117+26),"")</f>
      </c>
      <c r="HN117">
        <f>IF($IW117&gt;=27,INDEX($GL:$GL,$IV117+27),"")</f>
      </c>
      <c r="HO117">
        <f>IF($IW117&gt;=28,INDEX($GL:$GL,$IV117+28),"")</f>
      </c>
      <c r="HP117">
        <f>IF($IW117&gt;=29,INDEX($GL:$GL,$IV117+29),"")</f>
      </c>
      <c r="HQ117">
        <f>IF($IW117&gt;=30,INDEX($GL:$GL,$IV117+30),"")</f>
      </c>
      <c r="HR117">
        <f>IF($IW117&gt;=31,INDEX($GL:$GL,$IV117+31),"")</f>
      </c>
      <c r="HS117">
        <f>IF($IW117&gt;=32,INDEX($GL:$GL,$IV117+32),"")</f>
      </c>
      <c r="HT117">
        <f>IF($IW117&gt;=33,INDEX($GL:$GL,$IV117+33),"")</f>
      </c>
      <c r="HU117">
        <f>IF($IW117&gt;=34,INDEX($GL:$GL,$IV117+34),"")</f>
      </c>
      <c r="HV117">
        <f>IF($IW117&gt;=35,INDEX($GL:$GL,$IV117+35),"")</f>
      </c>
      <c r="HW117">
        <f>IF($IW117&gt;=36,INDEX($GL:$GL,$IV117+36),"")</f>
      </c>
      <c r="HX117">
        <f>IF($IW117&gt;=37,INDEX($GL:$GL,$IV117+37),"")</f>
      </c>
      <c r="HY117">
        <f>IF($IW117&gt;=38,INDEX($GL:$GL,$IV117+38),"")</f>
      </c>
      <c r="HZ117">
        <f>IF($IW117&gt;=39,INDEX($GL:$GL,$IV117+39),"")</f>
      </c>
      <c r="IA117">
        <f>IF($IW117&gt;=40,INDEX($GL:$GL,$IV117+40),"")</f>
      </c>
      <c r="IB117">
        <f>IF($IW117&gt;=41,INDEX($GL:$GL,$IV117+41),"")</f>
      </c>
      <c r="IC117">
        <f>IF($IW117&gt;=42,INDEX($GL:$GL,$IV117+42),"")</f>
      </c>
      <c r="ID117">
        <f>IF($IW117&gt;=43,INDEX($GL:$GL,$IV117+43),"")</f>
      </c>
      <c r="IE117">
        <f>IF($IW117&gt;=44,INDEX($GL:$GL,$IV117+44),"")</f>
      </c>
      <c r="IF117">
        <f>IF($IW117&gt;=45,INDEX($GL:$GL,$IV117+45),"")</f>
      </c>
      <c r="IG117">
        <f>IF($IW117&gt;=46,INDEX($GL:$GL,$IV117+46),"")</f>
      </c>
      <c r="IH117">
        <f>IF($IW117&gt;=47,INDEX($GL:$GL,$IV117+47),"")</f>
      </c>
      <c r="II117">
        <f>IF($IW117&gt;=48,INDEX($GL:$GL,$IV117+48),"")</f>
      </c>
      <c r="IJ117">
        <f>IF($IW117&gt;=49,INDEX($GL:$GL,$IV117+49),"")</f>
      </c>
      <c r="IK117">
        <f>IF($IW117&gt;=50,INDEX($GL:$GL,$IV117+50),"")</f>
      </c>
      <c r="IL117">
        <f>IF($IW117&gt;=51,INDEX($GL:$GL,$IV117+51),"")</f>
      </c>
      <c r="IM117">
        <f>IF($IW117&gt;=52,INDEX($GL:$GL,$IV117+52),"")</f>
      </c>
      <c r="IN117">
        <f>IF($IW117&gt;=53,INDEX($GL:$GL,$IV117+53),"")</f>
      </c>
      <c r="IO117">
        <f>IF($IW117&gt;=54,INDEX($GL:$GL,$IV117+54),"")</f>
      </c>
      <c r="IP117">
        <f>IF($IW117&gt;=55,INDEX($GL:$GL,$IV117+55),"")</f>
      </c>
      <c r="IQ117">
        <f>IF($IW117&gt;=56,INDEX($GL:$GL,$IV117+56),"")</f>
      </c>
      <c r="IR117">
        <f>IF($IW117&gt;=57,INDEX($GL:$GL,$IV117+57),"")</f>
      </c>
      <c r="IS117">
        <f>IF($IW117&gt;=58,INDEX($GL:$GL,$IV117+58),"")</f>
      </c>
      <c r="IT117">
        <f>IF($IW117&gt;=59,INDEX($GL:$GL,$IV117+59),"")</f>
      </c>
      <c r="IU117">
        <f>IF($IW117&gt;=60,INDEX($GL:$GL,$IV117+60),"")</f>
      </c>
      <c r="IV117">
        <f>IFERROR(MATCH($GK117,$GL$2:$GL$324,0)+1,0)</f>
      </c>
      <c r="IW117">
        <f>IFERROR(INDEX($GM$2:$GM$324,MATCH($GK117,$GL$2:$GL$324,0)),0)</f>
      </c>
      <c r="IX117" t="s">
        <v>34</v>
      </c>
      <c r="IY117" t="s">
        <v>34</v>
      </c>
    </row>
    <row r="118" spans="1:259" x14ac:dyDescent="0.25">
      <c r="K118">
        <f>IF(OR($N118="",$J118=""),"",IFERROR($N118/$J118,0))</f>
      </c>
      <c r="L118">
        <f>IF($N118="","",
SUM($M118,$O118,$T118,$P118,$R118)*
(1-IF($U118="",0,VALUE($U118)/100)))</f>
      </c>
      <c r="M118">
        <f>IF($N118="","",$N118)</f>
      </c>
      <c r="O118">
        <f>IF($N118="","",
IF($H118="","",
IF(ISNUMBER(SEARCH("exempt",LOWER($H118))),0,
$N118*(VALUE(SUBSTITUTE($H118,"%",""))/100))))</f>
      </c>
      <c r="V118">
        <f>IFERROR(IF(FIND(" - ",$E118)&gt;0,MID($E118,FIND(" - ",$E118)+3,LEN($E118)),""),"")</f>
      </c>
      <c r="AE118" t="s">
        <v>533</v>
      </c>
      <c r="AJ118">
        <f>IFERROR(LEFT($E118,FIND(" - ",$E118)-1),$E118)</f>
      </c>
      <c r="AK118" t="s">
        <v>157</v>
      </c>
      <c r="AM118">
        <f>IF($CB118&gt;=1,INDEX($AK:$AK,$CA118+1),"")</f>
      </c>
      <c r="AN118">
        <f>IF($CB118&gt;=2,INDEX($AK:$AK,$CA118+2),"")</f>
      </c>
      <c r="AO118">
        <f>IF($CB118&gt;=3,INDEX($AK:$AK,$CA118+3),"")</f>
      </c>
      <c r="AP118">
        <f>IF($CB118&gt;=4,INDEX($AK:$AK,$CA118+4),"")</f>
      </c>
      <c r="AQ118">
        <f>IF($CB118&gt;=5,INDEX($AK:$AK,$CA118+5),"")</f>
      </c>
      <c r="AR118">
        <f>IF($CB118&gt;=6,INDEX($AK:$AK,$CA118+6),"")</f>
      </c>
      <c r="AS118">
        <f>IF($CB118&gt;=7,INDEX($AK:$AK,$CA118+7),"")</f>
      </c>
      <c r="AT118">
        <f>IF($CB118&gt;=8,INDEX($AK:$AK,$CA118+8),"")</f>
      </c>
      <c r="AU118">
        <f>IF($CB118&gt;=9,INDEX($AK:$AK,$CA118+9),"")</f>
      </c>
      <c r="AV118">
        <f>IF($CB118&gt;=10,INDEX($AK:$AK,$CA118+10),"")</f>
      </c>
      <c r="AW118">
        <f>IF($CB118&gt;=11,INDEX($AK:$AK,$CA118+11),"")</f>
      </c>
      <c r="AX118">
        <f>IF($CB118&gt;=12,INDEX($AK:$AK,$CA118+12),"")</f>
      </c>
      <c r="AY118">
        <f>IF($CB118&gt;=13,INDEX($AK:$AK,$CA118+13),"")</f>
      </c>
      <c r="AZ118">
        <f>IF($CB118&gt;=14,INDEX($AK:$AK,$CA118+14),"")</f>
      </c>
      <c r="BA118">
        <f>IF($CB118&gt;=15,INDEX($AK:$AK,$CA118+15),"")</f>
      </c>
      <c r="BB118">
        <f>IF($CB118&gt;=16,INDEX($AK:$AK,$CA118+16),"")</f>
      </c>
      <c r="BC118">
        <f>IF($CB118&gt;=17,INDEX($AK:$AK,$CA118+17),"")</f>
      </c>
      <c r="BD118">
        <f>IF($CB118&gt;=18,INDEX($AK:$AK,$CA118+18),"")</f>
      </c>
      <c r="BE118">
        <f>IF($CB118&gt;=19,INDEX($AK:$AK,$CA118+19),"")</f>
      </c>
      <c r="BF118">
        <f>IF($CB118&gt;=20,INDEX($AK:$AK,$CA118+20),"")</f>
      </c>
      <c r="BG118">
        <f>IF($CB118&gt;=21,INDEX($AK:$AK,$CA118+21),"")</f>
      </c>
      <c r="BH118">
        <f>IF($CB118&gt;=22,INDEX($AK:$AK,$CA118+22),"")</f>
      </c>
      <c r="BI118">
        <f>IF($CB118&gt;=23,INDEX($AK:$AK,$CA118+23),"")</f>
      </c>
      <c r="BJ118">
        <f>IF($CB118&gt;=24,INDEX($AK:$AK,$CA118+24),"")</f>
      </c>
      <c r="BK118">
        <f>IF($CB118&gt;=25,INDEX($AK:$AK,$CA118+25),"")</f>
      </c>
      <c r="BL118">
        <f>IF($CB118&gt;=26,INDEX($AK:$AK,$CA118+26),"")</f>
      </c>
      <c r="BM118">
        <f>IF($CB118&gt;=27,INDEX($AK:$AK,$CA118+27),"")</f>
      </c>
      <c r="BN118">
        <f>IF($CB118&gt;=28,INDEX($AK:$AK,$CA118+28),"")</f>
      </c>
      <c r="BO118">
        <f>IF($CB118&gt;=29,INDEX($AK:$AK,$CA118+29),"")</f>
      </c>
      <c r="BP118">
        <f>IF($CB118&gt;=30,INDEX($AK:$AK,$CA118+30),"")</f>
      </c>
      <c r="BQ118">
        <f>IF($CB118&gt;=31,INDEX($AK:$AK,$CA118+31),"")</f>
      </c>
      <c r="BR118">
        <f>IF($CB118&gt;=32,INDEX($AK:$AK,$CA118+32),"")</f>
      </c>
      <c r="BS118">
        <f>IF($CB118&gt;=33,INDEX($AK:$AK,$CA118+33),"")</f>
      </c>
      <c r="BT118">
        <f>IF($CB118&gt;=34,INDEX($AK:$AK,$CA118+34),"")</f>
      </c>
      <c r="BU118">
        <f>IF($CB118&gt;=35,INDEX($AK:$AK,$CA118+35),"")</f>
      </c>
      <c r="BV118">
        <f>IF($CB118&gt;=36,INDEX($AK:$AK,$CA118+36),"")</f>
      </c>
      <c r="BW118">
        <f>IF($CB118&gt;=37,INDEX($AK:$AK,$CA118+37),"")</f>
      </c>
      <c r="BX118">
        <f>IF($CB118&gt;=38,INDEX($AK:$AK,$CA118+38),"")</f>
      </c>
      <c r="BY118">
        <f>IF($CB118&gt;=39,INDEX($AK:$AK,$CA118+39),"")</f>
      </c>
      <c r="BZ118">
        <f>IF($CB118&gt;=40,INDEX($AK:$AK,$CA118+40),"")</f>
      </c>
      <c r="CA118">
        <f>IFERROR(MATCH($AJ118,$AK$2:$AK$134,0)+1,0)</f>
      </c>
      <c r="CB118">
        <f>IFERROR(INDEX($AL$2:$AL$134,MATCH($AJ118,$AK$2:$AK$134,0)),0)</f>
      </c>
      <c r="CC118">
        <f>IFERROR(LEFT($F118,FIND(" - ",$F118)-1),$F118)</f>
      </c>
      <c r="CD118" t="s">
        <v>218</v>
      </c>
      <c r="CF118">
        <f>IF($DA118&gt;=1,INDEX($CD:$CD,$CZ118+1),"")</f>
      </c>
      <c r="CG118">
        <f>IF($DA118&gt;=2,INDEX($CD:$CD,$CZ118+2),"")</f>
      </c>
      <c r="CH118">
        <f>IF($DA118&gt;=3,INDEX($CD:$CD,$CZ118+3),"")</f>
      </c>
      <c r="CI118">
        <f>IF($DA118&gt;=4,INDEX($CD:$CD,$CZ118+4),"")</f>
      </c>
      <c r="CJ118">
        <f>IF($DA118&gt;=5,INDEX($CD:$CD,$CZ118+5),"")</f>
      </c>
      <c r="CK118">
        <f>IF($DA118&gt;=6,INDEX($CD:$CD,$CZ118+6),"")</f>
      </c>
      <c r="CL118">
        <f>IF($DA118&gt;=7,INDEX($CD:$CD,$CZ118+7),"")</f>
      </c>
      <c r="CM118">
        <f>IF($DA118&gt;=8,INDEX($CD:$CD,$CZ118+8),"")</f>
      </c>
      <c r="CN118">
        <f>IF($DA118&gt;=9,INDEX($CD:$CD,$CZ118+9),"")</f>
      </c>
      <c r="CO118">
        <f>IF($DA118&gt;=10,INDEX($CD:$CD,$CZ118+10),"")</f>
      </c>
      <c r="CP118">
        <f>IF($DA118&gt;=11,INDEX($CD:$CD,$CZ118+11),"")</f>
      </c>
      <c r="CQ118">
        <f>IF($DA118&gt;=12,INDEX($CD:$CD,$CZ118+12),"")</f>
      </c>
      <c r="CR118">
        <f>IF($DA118&gt;=13,INDEX($CD:$CD,$CZ118+13),"")</f>
      </c>
      <c r="CS118">
        <f>IF($DA118&gt;=14,INDEX($CD:$CD,$CZ118+14),"")</f>
      </c>
      <c r="CT118">
        <f>IF($DA118&gt;=15,INDEX($CD:$CD,$CZ118+15),"")</f>
      </c>
      <c r="CU118">
        <f>IF($DA118&gt;=16,INDEX($CD:$CD,$CZ118+16),"")</f>
      </c>
      <c r="CV118">
        <f>IF($DA118&gt;=17,INDEX($CD:$CD,$CZ118+17),"")</f>
      </c>
      <c r="CW118">
        <f>IF($DA118&gt;=18,INDEX($CD:$CD,$CZ118+18),"")</f>
      </c>
      <c r="CX118">
        <f>IF($DA118&gt;=19,INDEX($CD:$CD,$CZ118+19),"")</f>
      </c>
      <c r="CY118">
        <f>IF($DA118&gt;=20,INDEX($CD:$CD,$CZ118+20),"")</f>
      </c>
      <c r="CZ118">
        <f>IFERROR(MATCH($CC118,$CD$2:$CD$263,0)+1,0)</f>
      </c>
      <c r="DA118">
        <f>IFERROR(INDEX($CE$2:$CE$263,MATCH($CC118,$CD$2:$CD$263,0)),0)</f>
      </c>
      <c r="DB118">
        <f>IFERROR(INDEX($AI:$AI,MATCH($H118,$AH:$AH,0))&amp;"","")</f>
      </c>
      <c r="DC118" t="s">
        <v>518</v>
      </c>
      <c r="DD118" t="s">
        <v>534</v>
      </c>
      <c r="DF118">
        <f>IF($GI118&gt;=1,INDEX($DC:$DC,$GH118+1),"")</f>
      </c>
      <c r="DG118">
        <f>IF($GI118&gt;=2,INDEX($DC:$DC,$GH118+2),"")</f>
      </c>
      <c r="DH118">
        <f>IF($GI118&gt;=3,INDEX($DC:$DC,$GH118+3),"")</f>
      </c>
      <c r="DI118">
        <f>IF($GI118&gt;=4,INDEX($DC:$DC,$GH118+4),"")</f>
      </c>
      <c r="DJ118">
        <f>IF($GI118&gt;=5,INDEX($DC:$DC,$GH118+5),"")</f>
      </c>
      <c r="DK118">
        <f>IF($GI118&gt;=6,INDEX($DC:$DC,$GH118+6),"")</f>
      </c>
      <c r="DL118">
        <f>IF($GI118&gt;=7,INDEX($DC:$DC,$GH118+7),"")</f>
      </c>
      <c r="DM118">
        <f>IF($GI118&gt;=8,INDEX($DC:$DC,$GH118+8),"")</f>
      </c>
      <c r="DN118">
        <f>IF($GI118&gt;=9,INDEX($DC:$DC,$GH118+9),"")</f>
      </c>
      <c r="DO118">
        <f>IF($GI118&gt;=10,INDEX($DC:$DC,$GH118+10),"")</f>
      </c>
      <c r="DP118">
        <f>IF($GI118&gt;=11,INDEX($DC:$DC,$GH118+11),"")</f>
      </c>
      <c r="DQ118">
        <f>IF($GI118&gt;=12,INDEX($DC:$DC,$GH118+12),"")</f>
      </c>
      <c r="DR118">
        <f>IF($GI118&gt;=13,INDEX($DC:$DC,$GH118+13),"")</f>
      </c>
      <c r="DS118">
        <f>IF($GI118&gt;=14,INDEX($DC:$DC,$GH118+14),"")</f>
      </c>
      <c r="DT118">
        <f>IF($GI118&gt;=15,INDEX($DC:$DC,$GH118+15),"")</f>
      </c>
      <c r="DU118">
        <f>IF($GI118&gt;=16,INDEX($DC:$DC,$GH118+16),"")</f>
      </c>
      <c r="DV118">
        <f>IF($GI118&gt;=17,INDEX($DC:$DC,$GH118+17),"")</f>
      </c>
      <c r="DW118">
        <f>IF($GI118&gt;=18,INDEX($DC:$DC,$GH118+18),"")</f>
      </c>
      <c r="DX118">
        <f>IF($GI118&gt;=19,INDEX($DC:$DC,$GH118+19),"")</f>
      </c>
      <c r="DY118">
        <f>IF($GI118&gt;=20,INDEX($DC:$DC,$GH118+20),"")</f>
      </c>
      <c r="DZ118">
        <f>IF($GI118&gt;=21,INDEX($DC:$DC,$GH118+21),"")</f>
      </c>
      <c r="EA118">
        <f>IF($GI118&gt;=22,INDEX($DC:$DC,$GH118+22),"")</f>
      </c>
      <c r="EB118">
        <f>IF($GI118&gt;=23,INDEX($DC:$DC,$GH118+23),"")</f>
      </c>
      <c r="EC118">
        <f>IF($GI118&gt;=24,INDEX($DC:$DC,$GH118+24),"")</f>
      </c>
      <c r="ED118">
        <f>IF($GI118&gt;=25,INDEX($DC:$DC,$GH118+25),"")</f>
      </c>
      <c r="EE118">
        <f>IF($GI118&gt;=26,INDEX($DC:$DC,$GH118+26),"")</f>
      </c>
      <c r="EF118">
        <f>IF($GI118&gt;=27,INDEX($DC:$DC,$GH118+27),"")</f>
      </c>
      <c r="EG118">
        <f>IF($GI118&gt;=28,INDEX($DC:$DC,$GH118+28),"")</f>
      </c>
      <c r="EH118">
        <f>IF($GI118&gt;=29,INDEX($DC:$DC,$GH118+29),"")</f>
      </c>
      <c r="EI118">
        <f>IF($GI118&gt;=30,INDEX($DC:$DC,$GH118+30),"")</f>
      </c>
      <c r="EJ118">
        <f>IF($GI118&gt;=31,INDEX($DC:$DC,$GH118+31),"")</f>
      </c>
      <c r="EK118">
        <f>IF($GI118&gt;=32,INDEX($DC:$DC,$GH118+32),"")</f>
      </c>
      <c r="EL118">
        <f>IF($GI118&gt;=33,INDEX($DC:$DC,$GH118+33),"")</f>
      </c>
      <c r="EM118">
        <f>IF($GI118&gt;=34,INDEX($DC:$DC,$GH118+34),"")</f>
      </c>
      <c r="EN118">
        <f>IF($GI118&gt;=35,INDEX($DC:$DC,$GH118+35),"")</f>
      </c>
      <c r="EO118">
        <f>IF($GI118&gt;=36,INDEX($DC:$DC,$GH118+36),"")</f>
      </c>
      <c r="EP118">
        <f>IF($GI118&gt;=37,INDEX($DC:$DC,$GH118+37),"")</f>
      </c>
      <c r="EQ118">
        <f>IF($GI118&gt;=38,INDEX($DC:$DC,$GH118+38),"")</f>
      </c>
      <c r="ER118">
        <f>IF($GI118&gt;=39,INDEX($DC:$DC,$GH118+39),"")</f>
      </c>
      <c r="ES118">
        <f>IF($GI118&gt;=40,INDEX($DC:$DC,$GH118+40),"")</f>
      </c>
      <c r="ET118">
        <f>IF($GI118&gt;=1,INDEX($DD:$DD,$GH118+1),"")</f>
      </c>
      <c r="EU118">
        <f>IF($GI118&gt;=2,INDEX($DD:$DD,$GH118+2),"")</f>
      </c>
      <c r="EV118">
        <f>IF($GI118&gt;=3,INDEX($DD:$DD,$GH118+3),"")</f>
      </c>
      <c r="EW118">
        <f>IF($GI118&gt;=4,INDEX($DD:$DD,$GH118+4),"")</f>
      </c>
      <c r="EX118">
        <f>IF($GI118&gt;=5,INDEX($DD:$DD,$GH118+5),"")</f>
      </c>
      <c r="EY118">
        <f>IF($GI118&gt;=6,INDEX($DD:$DD,$GH118+6),"")</f>
      </c>
      <c r="EZ118">
        <f>IF($GI118&gt;=7,INDEX($DD:$DD,$GH118+7),"")</f>
      </c>
      <c r="FA118">
        <f>IF($GI118&gt;=8,INDEX($DD:$DD,$GH118+8),"")</f>
      </c>
      <c r="FB118">
        <f>IF($GI118&gt;=9,INDEX($DD:$DD,$GH118+9),"")</f>
      </c>
      <c r="FC118">
        <f>IF($GI118&gt;=10,INDEX($DD:$DD,$GH118+10),"")</f>
      </c>
      <c r="FD118">
        <f>IF($GI118&gt;=11,INDEX($DD:$DD,$GH118+11),"")</f>
      </c>
      <c r="FE118">
        <f>IF($GI118&gt;=12,INDEX($DD:$DD,$GH118+12),"")</f>
      </c>
      <c r="FF118">
        <f>IF($GI118&gt;=13,INDEX($DD:$DD,$GH118+13),"")</f>
      </c>
      <c r="FG118">
        <f>IF($GI118&gt;=14,INDEX($DD:$DD,$GH118+14),"")</f>
      </c>
      <c r="FH118">
        <f>IF($GI118&gt;=15,INDEX($DD:$DD,$GH118+15),"")</f>
      </c>
      <c r="FI118">
        <f>IF($GI118&gt;=16,INDEX($DD:$DD,$GH118+16),"")</f>
      </c>
      <c r="FJ118">
        <f>IF($GI118&gt;=17,INDEX($DD:$DD,$GH118+17),"")</f>
      </c>
      <c r="FK118">
        <f>IF($GI118&gt;=18,INDEX($DD:$DD,$GH118+18),"")</f>
      </c>
      <c r="FL118">
        <f>IF($GI118&gt;=19,INDEX($DD:$DD,$GH118+19),"")</f>
      </c>
      <c r="FM118">
        <f>IF($GI118&gt;=20,INDEX($DD:$DD,$GH118+20),"")</f>
      </c>
      <c r="FN118">
        <f>IF($GI118&gt;=21,INDEX($DD:$DD,$GH118+21),"")</f>
      </c>
      <c r="FO118">
        <f>IF($GI118&gt;=22,INDEX($DD:$DD,$GH118+22),"")</f>
      </c>
      <c r="FP118">
        <f>IF($GI118&gt;=23,INDEX($DD:$DD,$GH118+23),"")</f>
      </c>
      <c r="FQ118">
        <f>IF($GI118&gt;=24,INDEX($DD:$DD,$GH118+24),"")</f>
      </c>
      <c r="FR118">
        <f>IF($GI118&gt;=25,INDEX($DD:$DD,$GH118+25),"")</f>
      </c>
      <c r="FS118">
        <f>IF($GI118&gt;=26,INDEX($DD:$DD,$GH118+26),"")</f>
      </c>
      <c r="FT118">
        <f>IF($GI118&gt;=27,INDEX($DD:$DD,$GH118+27),"")</f>
      </c>
      <c r="FU118">
        <f>IF($GI118&gt;=28,INDEX($DD:$DD,$GH118+28),"")</f>
      </c>
      <c r="FV118">
        <f>IF($GI118&gt;=29,INDEX($DD:$DD,$GH118+29),"")</f>
      </c>
      <c r="FW118">
        <f>IF($GI118&gt;=30,INDEX($DD:$DD,$GH118+30),"")</f>
      </c>
      <c r="FX118">
        <f>IF($GI118&gt;=31,INDEX($DD:$DD,$GH118+31),"")</f>
      </c>
      <c r="FY118">
        <f>IF($GI118&gt;=32,INDEX($DD:$DD,$GH118+32),"")</f>
      </c>
      <c r="FZ118">
        <f>IF($GI118&gt;=33,INDEX($DD:$DD,$GH118+33),"")</f>
      </c>
      <c r="GA118">
        <f>IF($GI118&gt;=34,INDEX($DD:$DD,$GH118+34),"")</f>
      </c>
      <c r="GB118">
        <f>IF($GI118&gt;=35,INDEX($DD:$DD,$GH118+35),"")</f>
      </c>
      <c r="GC118">
        <f>IF($GI118&gt;=36,INDEX($DD:$DD,$GH118+36),"")</f>
      </c>
      <c r="GD118">
        <f>IF($GI118&gt;=37,INDEX($DD:$DD,$GH118+37),"")</f>
      </c>
      <c r="GE118">
        <f>IF($GI118&gt;=38,INDEX($DD:$DD,$GH118+38),"")</f>
      </c>
      <c r="GF118">
        <f>IF($GI118&gt;=39,INDEX($DD:$DD,$GH118+39),"")</f>
      </c>
      <c r="GG118">
        <f>IF($GI118&gt;=40,INDEX($DD:$DD,$GH118+40),"")</f>
      </c>
      <c r="GH118">
        <f>IFERROR(MATCH($DB118,$DC$2:$DC$148,0)+1,0)</f>
      </c>
      <c r="GI118">
        <f>IFERROR(INDEX($DE$2:$DE$148,MATCH($DB118,$DC$2:$DC$148,0)),0)</f>
      </c>
      <c r="GJ118">
        <f>IFERROR(MATCH($S118,$DF$118:$ES$118,0),0)</f>
      </c>
      <c r="GK118">
        <f>IF($GJ118&gt;0,INDEX($ET$118:$GG$118,$GJ118),"")</f>
      </c>
      <c r="GL118" t="s">
        <v>535</v>
      </c>
      <c r="GN118">
        <f>IF($IW118&gt;=1,INDEX($GL:$GL,$IV118+1),"")</f>
      </c>
      <c r="GO118">
        <f>IF($IW118&gt;=2,INDEX($GL:$GL,$IV118+2),"")</f>
      </c>
      <c r="GP118">
        <f>IF($IW118&gt;=3,INDEX($GL:$GL,$IV118+3),"")</f>
      </c>
      <c r="GQ118">
        <f>IF($IW118&gt;=4,INDEX($GL:$GL,$IV118+4),"")</f>
      </c>
      <c r="GR118">
        <f>IF($IW118&gt;=5,INDEX($GL:$GL,$IV118+5),"")</f>
      </c>
      <c r="GS118">
        <f>IF($IW118&gt;=6,INDEX($GL:$GL,$IV118+6),"")</f>
      </c>
      <c r="GT118">
        <f>IF($IW118&gt;=7,INDEX($GL:$GL,$IV118+7),"")</f>
      </c>
      <c r="GU118">
        <f>IF($IW118&gt;=8,INDEX($GL:$GL,$IV118+8),"")</f>
      </c>
      <c r="GV118">
        <f>IF($IW118&gt;=9,INDEX($GL:$GL,$IV118+9),"")</f>
      </c>
      <c r="GW118">
        <f>IF($IW118&gt;=10,INDEX($GL:$GL,$IV118+10),"")</f>
      </c>
      <c r="GX118">
        <f>IF($IW118&gt;=11,INDEX($GL:$GL,$IV118+11),"")</f>
      </c>
      <c r="GY118">
        <f>IF($IW118&gt;=12,INDEX($GL:$GL,$IV118+12),"")</f>
      </c>
      <c r="GZ118">
        <f>IF($IW118&gt;=13,INDEX($GL:$GL,$IV118+13),"")</f>
      </c>
      <c r="HA118">
        <f>IF($IW118&gt;=14,INDEX($GL:$GL,$IV118+14),"")</f>
      </c>
      <c r="HB118">
        <f>IF($IW118&gt;=15,INDEX($GL:$GL,$IV118+15),"")</f>
      </c>
      <c r="HC118">
        <f>IF($IW118&gt;=16,INDEX($GL:$GL,$IV118+16),"")</f>
      </c>
      <c r="HD118">
        <f>IF($IW118&gt;=17,INDEX($GL:$GL,$IV118+17),"")</f>
      </c>
      <c r="HE118">
        <f>IF($IW118&gt;=18,INDEX($GL:$GL,$IV118+18),"")</f>
      </c>
      <c r="HF118">
        <f>IF($IW118&gt;=19,INDEX($GL:$GL,$IV118+19),"")</f>
      </c>
      <c r="HG118">
        <f>IF($IW118&gt;=20,INDEX($GL:$GL,$IV118+20),"")</f>
      </c>
      <c r="HH118">
        <f>IF($IW118&gt;=21,INDEX($GL:$GL,$IV118+21),"")</f>
      </c>
      <c r="HI118">
        <f>IF($IW118&gt;=22,INDEX($GL:$GL,$IV118+22),"")</f>
      </c>
      <c r="HJ118">
        <f>IF($IW118&gt;=23,INDEX($GL:$GL,$IV118+23),"")</f>
      </c>
      <c r="HK118">
        <f>IF($IW118&gt;=24,INDEX($GL:$GL,$IV118+24),"")</f>
      </c>
      <c r="HL118">
        <f>IF($IW118&gt;=25,INDEX($GL:$GL,$IV118+25),"")</f>
      </c>
      <c r="HM118">
        <f>IF($IW118&gt;=26,INDEX($GL:$GL,$IV118+26),"")</f>
      </c>
      <c r="HN118">
        <f>IF($IW118&gt;=27,INDEX($GL:$GL,$IV118+27),"")</f>
      </c>
      <c r="HO118">
        <f>IF($IW118&gt;=28,INDEX($GL:$GL,$IV118+28),"")</f>
      </c>
      <c r="HP118">
        <f>IF($IW118&gt;=29,INDEX($GL:$GL,$IV118+29),"")</f>
      </c>
      <c r="HQ118">
        <f>IF($IW118&gt;=30,INDEX($GL:$GL,$IV118+30),"")</f>
      </c>
      <c r="HR118">
        <f>IF($IW118&gt;=31,INDEX($GL:$GL,$IV118+31),"")</f>
      </c>
      <c r="HS118">
        <f>IF($IW118&gt;=32,INDEX($GL:$GL,$IV118+32),"")</f>
      </c>
      <c r="HT118">
        <f>IF($IW118&gt;=33,INDEX($GL:$GL,$IV118+33),"")</f>
      </c>
      <c r="HU118">
        <f>IF($IW118&gt;=34,INDEX($GL:$GL,$IV118+34),"")</f>
      </c>
      <c r="HV118">
        <f>IF($IW118&gt;=35,INDEX($GL:$GL,$IV118+35),"")</f>
      </c>
      <c r="HW118">
        <f>IF($IW118&gt;=36,INDEX($GL:$GL,$IV118+36),"")</f>
      </c>
      <c r="HX118">
        <f>IF($IW118&gt;=37,INDEX($GL:$GL,$IV118+37),"")</f>
      </c>
      <c r="HY118">
        <f>IF($IW118&gt;=38,INDEX($GL:$GL,$IV118+38),"")</f>
      </c>
      <c r="HZ118">
        <f>IF($IW118&gt;=39,INDEX($GL:$GL,$IV118+39),"")</f>
      </c>
      <c r="IA118">
        <f>IF($IW118&gt;=40,INDEX($GL:$GL,$IV118+40),"")</f>
      </c>
      <c r="IB118">
        <f>IF($IW118&gt;=41,INDEX($GL:$GL,$IV118+41),"")</f>
      </c>
      <c r="IC118">
        <f>IF($IW118&gt;=42,INDEX($GL:$GL,$IV118+42),"")</f>
      </c>
      <c r="ID118">
        <f>IF($IW118&gt;=43,INDEX($GL:$GL,$IV118+43),"")</f>
      </c>
      <c r="IE118">
        <f>IF($IW118&gt;=44,INDEX($GL:$GL,$IV118+44),"")</f>
      </c>
      <c r="IF118">
        <f>IF($IW118&gt;=45,INDEX($GL:$GL,$IV118+45),"")</f>
      </c>
      <c r="IG118">
        <f>IF($IW118&gt;=46,INDEX($GL:$GL,$IV118+46),"")</f>
      </c>
      <c r="IH118">
        <f>IF($IW118&gt;=47,INDEX($GL:$GL,$IV118+47),"")</f>
      </c>
      <c r="II118">
        <f>IF($IW118&gt;=48,INDEX($GL:$GL,$IV118+48),"")</f>
      </c>
      <c r="IJ118">
        <f>IF($IW118&gt;=49,INDEX($GL:$GL,$IV118+49),"")</f>
      </c>
      <c r="IK118">
        <f>IF($IW118&gt;=50,INDEX($GL:$GL,$IV118+50),"")</f>
      </c>
      <c r="IL118">
        <f>IF($IW118&gt;=51,INDEX($GL:$GL,$IV118+51),"")</f>
      </c>
      <c r="IM118">
        <f>IF($IW118&gt;=52,INDEX($GL:$GL,$IV118+52),"")</f>
      </c>
      <c r="IN118">
        <f>IF($IW118&gt;=53,INDEX($GL:$GL,$IV118+53),"")</f>
      </c>
      <c r="IO118">
        <f>IF($IW118&gt;=54,INDEX($GL:$GL,$IV118+54),"")</f>
      </c>
      <c r="IP118">
        <f>IF($IW118&gt;=55,INDEX($GL:$GL,$IV118+55),"")</f>
      </c>
      <c r="IQ118">
        <f>IF($IW118&gt;=56,INDEX($GL:$GL,$IV118+56),"")</f>
      </c>
      <c r="IR118">
        <f>IF($IW118&gt;=57,INDEX($GL:$GL,$IV118+57),"")</f>
      </c>
      <c r="IS118">
        <f>IF($IW118&gt;=58,INDEX($GL:$GL,$IV118+58),"")</f>
      </c>
      <c r="IT118">
        <f>IF($IW118&gt;=59,INDEX($GL:$GL,$IV118+59),"")</f>
      </c>
      <c r="IU118">
        <f>IF($IW118&gt;=60,INDEX($GL:$GL,$IV118+60),"")</f>
      </c>
      <c r="IV118">
        <f>IFERROR(MATCH($GK118,$GL$2:$GL$324,0)+1,0)</f>
      </c>
      <c r="IW118">
        <f>IFERROR(INDEX($GM$2:$GM$324,MATCH($GK118,$GL$2:$GL$324,0)),0)</f>
      </c>
      <c r="IX118" t="s">
        <v>34</v>
      </c>
      <c r="IY118" t="s">
        <v>34</v>
      </c>
    </row>
    <row r="119" spans="1:259" x14ac:dyDescent="0.25">
      <c r="K119">
        <f>IF(OR($N119="",$J119=""),"",IFERROR($N119/$J119,0))</f>
      </c>
      <c r="L119">
        <f>IF($N119="","",
SUM($M119,$O119,$T119,$P119,$R119)*
(1-IF($U119="",0,VALUE($U119)/100)))</f>
      </c>
      <c r="M119">
        <f>IF($N119="","",$N119)</f>
      </c>
      <c r="O119">
        <f>IF($N119="","",
IF($H119="","",
IF(ISNUMBER(SEARCH("exempt",LOWER($H119))),0,
$N119*(VALUE(SUBSTITUTE($H119,"%",""))/100))))</f>
      </c>
      <c r="V119">
        <f>IFERROR(IF(FIND(" - ",$E119)&gt;0,MID($E119,FIND(" - ",$E119)+3,LEN($E119)),""),"")</f>
      </c>
      <c r="AE119" t="s">
        <v>536</v>
      </c>
      <c r="AJ119">
        <f>IFERROR(LEFT($E119,FIND(" - ",$E119)-1),$E119)</f>
      </c>
      <c r="AK119" t="s">
        <v>373</v>
      </c>
      <c r="AM119">
        <f>IF($CB119&gt;=1,INDEX($AK:$AK,$CA119+1),"")</f>
      </c>
      <c r="AN119">
        <f>IF($CB119&gt;=2,INDEX($AK:$AK,$CA119+2),"")</f>
      </c>
      <c r="AO119">
        <f>IF($CB119&gt;=3,INDEX($AK:$AK,$CA119+3),"")</f>
      </c>
      <c r="AP119">
        <f>IF($CB119&gt;=4,INDEX($AK:$AK,$CA119+4),"")</f>
      </c>
      <c r="AQ119">
        <f>IF($CB119&gt;=5,INDEX($AK:$AK,$CA119+5),"")</f>
      </c>
      <c r="AR119">
        <f>IF($CB119&gt;=6,INDEX($AK:$AK,$CA119+6),"")</f>
      </c>
      <c r="AS119">
        <f>IF($CB119&gt;=7,INDEX($AK:$AK,$CA119+7),"")</f>
      </c>
      <c r="AT119">
        <f>IF($CB119&gt;=8,INDEX($AK:$AK,$CA119+8),"")</f>
      </c>
      <c r="AU119">
        <f>IF($CB119&gt;=9,INDEX($AK:$AK,$CA119+9),"")</f>
      </c>
      <c r="AV119">
        <f>IF($CB119&gt;=10,INDEX($AK:$AK,$CA119+10),"")</f>
      </c>
      <c r="AW119">
        <f>IF($CB119&gt;=11,INDEX($AK:$AK,$CA119+11),"")</f>
      </c>
      <c r="AX119">
        <f>IF($CB119&gt;=12,INDEX($AK:$AK,$CA119+12),"")</f>
      </c>
      <c r="AY119">
        <f>IF($CB119&gt;=13,INDEX($AK:$AK,$CA119+13),"")</f>
      </c>
      <c r="AZ119">
        <f>IF($CB119&gt;=14,INDEX($AK:$AK,$CA119+14),"")</f>
      </c>
      <c r="BA119">
        <f>IF($CB119&gt;=15,INDEX($AK:$AK,$CA119+15),"")</f>
      </c>
      <c r="BB119">
        <f>IF($CB119&gt;=16,INDEX($AK:$AK,$CA119+16),"")</f>
      </c>
      <c r="BC119">
        <f>IF($CB119&gt;=17,INDEX($AK:$AK,$CA119+17),"")</f>
      </c>
      <c r="BD119">
        <f>IF($CB119&gt;=18,INDEX($AK:$AK,$CA119+18),"")</f>
      </c>
      <c r="BE119">
        <f>IF($CB119&gt;=19,INDEX($AK:$AK,$CA119+19),"")</f>
      </c>
      <c r="BF119">
        <f>IF($CB119&gt;=20,INDEX($AK:$AK,$CA119+20),"")</f>
      </c>
      <c r="BG119">
        <f>IF($CB119&gt;=21,INDEX($AK:$AK,$CA119+21),"")</f>
      </c>
      <c r="BH119">
        <f>IF($CB119&gt;=22,INDEX($AK:$AK,$CA119+22),"")</f>
      </c>
      <c r="BI119">
        <f>IF($CB119&gt;=23,INDEX($AK:$AK,$CA119+23),"")</f>
      </c>
      <c r="BJ119">
        <f>IF($CB119&gt;=24,INDEX($AK:$AK,$CA119+24),"")</f>
      </c>
      <c r="BK119">
        <f>IF($CB119&gt;=25,INDEX($AK:$AK,$CA119+25),"")</f>
      </c>
      <c r="BL119">
        <f>IF($CB119&gt;=26,INDEX($AK:$AK,$CA119+26),"")</f>
      </c>
      <c r="BM119">
        <f>IF($CB119&gt;=27,INDEX($AK:$AK,$CA119+27),"")</f>
      </c>
      <c r="BN119">
        <f>IF($CB119&gt;=28,INDEX($AK:$AK,$CA119+28),"")</f>
      </c>
      <c r="BO119">
        <f>IF($CB119&gt;=29,INDEX($AK:$AK,$CA119+29),"")</f>
      </c>
      <c r="BP119">
        <f>IF($CB119&gt;=30,INDEX($AK:$AK,$CA119+30),"")</f>
      </c>
      <c r="BQ119">
        <f>IF($CB119&gt;=31,INDEX($AK:$AK,$CA119+31),"")</f>
      </c>
      <c r="BR119">
        <f>IF($CB119&gt;=32,INDEX($AK:$AK,$CA119+32),"")</f>
      </c>
      <c r="BS119">
        <f>IF($CB119&gt;=33,INDEX($AK:$AK,$CA119+33),"")</f>
      </c>
      <c r="BT119">
        <f>IF($CB119&gt;=34,INDEX($AK:$AK,$CA119+34),"")</f>
      </c>
      <c r="BU119">
        <f>IF($CB119&gt;=35,INDEX($AK:$AK,$CA119+35),"")</f>
      </c>
      <c r="BV119">
        <f>IF($CB119&gt;=36,INDEX($AK:$AK,$CA119+36),"")</f>
      </c>
      <c r="BW119">
        <f>IF($CB119&gt;=37,INDEX($AK:$AK,$CA119+37),"")</f>
      </c>
      <c r="BX119">
        <f>IF($CB119&gt;=38,INDEX($AK:$AK,$CA119+38),"")</f>
      </c>
      <c r="BY119">
        <f>IF($CB119&gt;=39,INDEX($AK:$AK,$CA119+39),"")</f>
      </c>
      <c r="BZ119">
        <f>IF($CB119&gt;=40,INDEX($AK:$AK,$CA119+40),"")</f>
      </c>
      <c r="CA119">
        <f>IFERROR(MATCH($AJ119,$AK$2:$AK$134,0)+1,0)</f>
      </c>
      <c r="CB119">
        <f>IFERROR(INDEX($AL$2:$AL$134,MATCH($AJ119,$AK$2:$AK$134,0)),0)</f>
      </c>
      <c r="CC119">
        <f>IFERROR(LEFT($F119,FIND(" - ",$F119)-1),$F119)</f>
      </c>
      <c r="CD119" t="s">
        <v>537</v>
      </c>
      <c r="CE119">
        <v>1</v>
      </c>
      <c r="CF119">
        <f>IF($DA119&gt;=1,INDEX($CD:$CD,$CZ119+1),"")</f>
      </c>
      <c r="CG119">
        <f>IF($DA119&gt;=2,INDEX($CD:$CD,$CZ119+2),"")</f>
      </c>
      <c r="CH119">
        <f>IF($DA119&gt;=3,INDEX($CD:$CD,$CZ119+3),"")</f>
      </c>
      <c r="CI119">
        <f>IF($DA119&gt;=4,INDEX($CD:$CD,$CZ119+4),"")</f>
      </c>
      <c r="CJ119">
        <f>IF($DA119&gt;=5,INDEX($CD:$CD,$CZ119+5),"")</f>
      </c>
      <c r="CK119">
        <f>IF($DA119&gt;=6,INDEX($CD:$CD,$CZ119+6),"")</f>
      </c>
      <c r="CL119">
        <f>IF($DA119&gt;=7,INDEX($CD:$CD,$CZ119+7),"")</f>
      </c>
      <c r="CM119">
        <f>IF($DA119&gt;=8,INDEX($CD:$CD,$CZ119+8),"")</f>
      </c>
      <c r="CN119">
        <f>IF($DA119&gt;=9,INDEX($CD:$CD,$CZ119+9),"")</f>
      </c>
      <c r="CO119">
        <f>IF($DA119&gt;=10,INDEX($CD:$CD,$CZ119+10),"")</f>
      </c>
      <c r="CP119">
        <f>IF($DA119&gt;=11,INDEX($CD:$CD,$CZ119+11),"")</f>
      </c>
      <c r="CQ119">
        <f>IF($DA119&gt;=12,INDEX($CD:$CD,$CZ119+12),"")</f>
      </c>
      <c r="CR119">
        <f>IF($DA119&gt;=13,INDEX($CD:$CD,$CZ119+13),"")</f>
      </c>
      <c r="CS119">
        <f>IF($DA119&gt;=14,INDEX($CD:$CD,$CZ119+14),"")</f>
      </c>
      <c r="CT119">
        <f>IF($DA119&gt;=15,INDEX($CD:$CD,$CZ119+15),"")</f>
      </c>
      <c r="CU119">
        <f>IF($DA119&gt;=16,INDEX($CD:$CD,$CZ119+16),"")</f>
      </c>
      <c r="CV119">
        <f>IF($DA119&gt;=17,INDEX($CD:$CD,$CZ119+17),"")</f>
      </c>
      <c r="CW119">
        <f>IF($DA119&gt;=18,INDEX($CD:$CD,$CZ119+18),"")</f>
      </c>
      <c r="CX119">
        <f>IF($DA119&gt;=19,INDEX($CD:$CD,$CZ119+19),"")</f>
      </c>
      <c r="CY119">
        <f>IF($DA119&gt;=20,INDEX($CD:$CD,$CZ119+20),"")</f>
      </c>
      <c r="CZ119">
        <f>IFERROR(MATCH($CC119,$CD$2:$CD$263,0)+1,0)</f>
      </c>
      <c r="DA119">
        <f>IFERROR(INDEX($CE$2:$CE$263,MATCH($CC119,$CD$2:$CD$263,0)),0)</f>
      </c>
      <c r="DB119">
        <f>IFERROR(INDEX($AI:$AI,MATCH($H119,$AH:$AH,0))&amp;"","")</f>
      </c>
      <c r="DC119" t="s">
        <v>220</v>
      </c>
      <c r="DE119">
        <v>2</v>
      </c>
      <c r="DF119">
        <f>IF($GI119&gt;=1,INDEX($DC:$DC,$GH119+1),"")</f>
      </c>
      <c r="DG119">
        <f>IF($GI119&gt;=2,INDEX($DC:$DC,$GH119+2),"")</f>
      </c>
      <c r="DH119">
        <f>IF($GI119&gt;=3,INDEX($DC:$DC,$GH119+3),"")</f>
      </c>
      <c r="DI119">
        <f>IF($GI119&gt;=4,INDEX($DC:$DC,$GH119+4),"")</f>
      </c>
      <c r="DJ119">
        <f>IF($GI119&gt;=5,INDEX($DC:$DC,$GH119+5),"")</f>
      </c>
      <c r="DK119">
        <f>IF($GI119&gt;=6,INDEX($DC:$DC,$GH119+6),"")</f>
      </c>
      <c r="DL119">
        <f>IF($GI119&gt;=7,INDEX($DC:$DC,$GH119+7),"")</f>
      </c>
      <c r="DM119">
        <f>IF($GI119&gt;=8,INDEX($DC:$DC,$GH119+8),"")</f>
      </c>
      <c r="DN119">
        <f>IF($GI119&gt;=9,INDEX($DC:$DC,$GH119+9),"")</f>
      </c>
      <c r="DO119">
        <f>IF($GI119&gt;=10,INDEX($DC:$DC,$GH119+10),"")</f>
      </c>
      <c r="DP119">
        <f>IF($GI119&gt;=11,INDEX($DC:$DC,$GH119+11),"")</f>
      </c>
      <c r="DQ119">
        <f>IF($GI119&gt;=12,INDEX($DC:$DC,$GH119+12),"")</f>
      </c>
      <c r="DR119">
        <f>IF($GI119&gt;=13,INDEX($DC:$DC,$GH119+13),"")</f>
      </c>
      <c r="DS119">
        <f>IF($GI119&gt;=14,INDEX($DC:$DC,$GH119+14),"")</f>
      </c>
      <c r="DT119">
        <f>IF($GI119&gt;=15,INDEX($DC:$DC,$GH119+15),"")</f>
      </c>
      <c r="DU119">
        <f>IF($GI119&gt;=16,INDEX($DC:$DC,$GH119+16),"")</f>
      </c>
      <c r="DV119">
        <f>IF($GI119&gt;=17,INDEX($DC:$DC,$GH119+17),"")</f>
      </c>
      <c r="DW119">
        <f>IF($GI119&gt;=18,INDEX($DC:$DC,$GH119+18),"")</f>
      </c>
      <c r="DX119">
        <f>IF($GI119&gt;=19,INDEX($DC:$DC,$GH119+19),"")</f>
      </c>
      <c r="DY119">
        <f>IF($GI119&gt;=20,INDEX($DC:$DC,$GH119+20),"")</f>
      </c>
      <c r="DZ119">
        <f>IF($GI119&gt;=21,INDEX($DC:$DC,$GH119+21),"")</f>
      </c>
      <c r="EA119">
        <f>IF($GI119&gt;=22,INDEX($DC:$DC,$GH119+22),"")</f>
      </c>
      <c r="EB119">
        <f>IF($GI119&gt;=23,INDEX($DC:$DC,$GH119+23),"")</f>
      </c>
      <c r="EC119">
        <f>IF($GI119&gt;=24,INDEX($DC:$DC,$GH119+24),"")</f>
      </c>
      <c r="ED119">
        <f>IF($GI119&gt;=25,INDEX($DC:$DC,$GH119+25),"")</f>
      </c>
      <c r="EE119">
        <f>IF($GI119&gt;=26,INDEX($DC:$DC,$GH119+26),"")</f>
      </c>
      <c r="EF119">
        <f>IF($GI119&gt;=27,INDEX($DC:$DC,$GH119+27),"")</f>
      </c>
      <c r="EG119">
        <f>IF($GI119&gt;=28,INDEX($DC:$DC,$GH119+28),"")</f>
      </c>
      <c r="EH119">
        <f>IF($GI119&gt;=29,INDEX($DC:$DC,$GH119+29),"")</f>
      </c>
      <c r="EI119">
        <f>IF($GI119&gt;=30,INDEX($DC:$DC,$GH119+30),"")</f>
      </c>
      <c r="EJ119">
        <f>IF($GI119&gt;=31,INDEX($DC:$DC,$GH119+31),"")</f>
      </c>
      <c r="EK119">
        <f>IF($GI119&gt;=32,INDEX($DC:$DC,$GH119+32),"")</f>
      </c>
      <c r="EL119">
        <f>IF($GI119&gt;=33,INDEX($DC:$DC,$GH119+33),"")</f>
      </c>
      <c r="EM119">
        <f>IF($GI119&gt;=34,INDEX($DC:$DC,$GH119+34),"")</f>
      </c>
      <c r="EN119">
        <f>IF($GI119&gt;=35,INDEX($DC:$DC,$GH119+35),"")</f>
      </c>
      <c r="EO119">
        <f>IF($GI119&gt;=36,INDEX($DC:$DC,$GH119+36),"")</f>
      </c>
      <c r="EP119">
        <f>IF($GI119&gt;=37,INDEX($DC:$DC,$GH119+37),"")</f>
      </c>
      <c r="EQ119">
        <f>IF($GI119&gt;=38,INDEX($DC:$DC,$GH119+38),"")</f>
      </c>
      <c r="ER119">
        <f>IF($GI119&gt;=39,INDEX($DC:$DC,$GH119+39),"")</f>
      </c>
      <c r="ES119">
        <f>IF($GI119&gt;=40,INDEX($DC:$DC,$GH119+40),"")</f>
      </c>
      <c r="ET119">
        <f>IF($GI119&gt;=1,INDEX($DD:$DD,$GH119+1),"")</f>
      </c>
      <c r="EU119">
        <f>IF($GI119&gt;=2,INDEX($DD:$DD,$GH119+2),"")</f>
      </c>
      <c r="EV119">
        <f>IF($GI119&gt;=3,INDEX($DD:$DD,$GH119+3),"")</f>
      </c>
      <c r="EW119">
        <f>IF($GI119&gt;=4,INDEX($DD:$DD,$GH119+4),"")</f>
      </c>
      <c r="EX119">
        <f>IF($GI119&gt;=5,INDEX($DD:$DD,$GH119+5),"")</f>
      </c>
      <c r="EY119">
        <f>IF($GI119&gt;=6,INDEX($DD:$DD,$GH119+6),"")</f>
      </c>
      <c r="EZ119">
        <f>IF($GI119&gt;=7,INDEX($DD:$DD,$GH119+7),"")</f>
      </c>
      <c r="FA119">
        <f>IF($GI119&gt;=8,INDEX($DD:$DD,$GH119+8),"")</f>
      </c>
      <c r="FB119">
        <f>IF($GI119&gt;=9,INDEX($DD:$DD,$GH119+9),"")</f>
      </c>
      <c r="FC119">
        <f>IF($GI119&gt;=10,INDEX($DD:$DD,$GH119+10),"")</f>
      </c>
      <c r="FD119">
        <f>IF($GI119&gt;=11,INDEX($DD:$DD,$GH119+11),"")</f>
      </c>
      <c r="FE119">
        <f>IF($GI119&gt;=12,INDEX($DD:$DD,$GH119+12),"")</f>
      </c>
      <c r="FF119">
        <f>IF($GI119&gt;=13,INDEX($DD:$DD,$GH119+13),"")</f>
      </c>
      <c r="FG119">
        <f>IF($GI119&gt;=14,INDEX($DD:$DD,$GH119+14),"")</f>
      </c>
      <c r="FH119">
        <f>IF($GI119&gt;=15,INDEX($DD:$DD,$GH119+15),"")</f>
      </c>
      <c r="FI119">
        <f>IF($GI119&gt;=16,INDEX($DD:$DD,$GH119+16),"")</f>
      </c>
      <c r="FJ119">
        <f>IF($GI119&gt;=17,INDEX($DD:$DD,$GH119+17),"")</f>
      </c>
      <c r="FK119">
        <f>IF($GI119&gt;=18,INDEX($DD:$DD,$GH119+18),"")</f>
      </c>
      <c r="FL119">
        <f>IF($GI119&gt;=19,INDEX($DD:$DD,$GH119+19),"")</f>
      </c>
      <c r="FM119">
        <f>IF($GI119&gt;=20,INDEX($DD:$DD,$GH119+20),"")</f>
      </c>
      <c r="FN119">
        <f>IF($GI119&gt;=21,INDEX($DD:$DD,$GH119+21),"")</f>
      </c>
      <c r="FO119">
        <f>IF($GI119&gt;=22,INDEX($DD:$DD,$GH119+22),"")</f>
      </c>
      <c r="FP119">
        <f>IF($GI119&gt;=23,INDEX($DD:$DD,$GH119+23),"")</f>
      </c>
      <c r="FQ119">
        <f>IF($GI119&gt;=24,INDEX($DD:$DD,$GH119+24),"")</f>
      </c>
      <c r="FR119">
        <f>IF($GI119&gt;=25,INDEX($DD:$DD,$GH119+25),"")</f>
      </c>
      <c r="FS119">
        <f>IF($GI119&gt;=26,INDEX($DD:$DD,$GH119+26),"")</f>
      </c>
      <c r="FT119">
        <f>IF($GI119&gt;=27,INDEX($DD:$DD,$GH119+27),"")</f>
      </c>
      <c r="FU119">
        <f>IF($GI119&gt;=28,INDEX($DD:$DD,$GH119+28),"")</f>
      </c>
      <c r="FV119">
        <f>IF($GI119&gt;=29,INDEX($DD:$DD,$GH119+29),"")</f>
      </c>
      <c r="FW119">
        <f>IF($GI119&gt;=30,INDEX($DD:$DD,$GH119+30),"")</f>
      </c>
      <c r="FX119">
        <f>IF($GI119&gt;=31,INDEX($DD:$DD,$GH119+31),"")</f>
      </c>
      <c r="FY119">
        <f>IF($GI119&gt;=32,INDEX($DD:$DD,$GH119+32),"")</f>
      </c>
      <c r="FZ119">
        <f>IF($GI119&gt;=33,INDEX($DD:$DD,$GH119+33),"")</f>
      </c>
      <c r="GA119">
        <f>IF($GI119&gt;=34,INDEX($DD:$DD,$GH119+34),"")</f>
      </c>
      <c r="GB119">
        <f>IF($GI119&gt;=35,INDEX($DD:$DD,$GH119+35),"")</f>
      </c>
      <c r="GC119">
        <f>IF($GI119&gt;=36,INDEX($DD:$DD,$GH119+36),"")</f>
      </c>
      <c r="GD119">
        <f>IF($GI119&gt;=37,INDEX($DD:$DD,$GH119+37),"")</f>
      </c>
      <c r="GE119">
        <f>IF($GI119&gt;=38,INDEX($DD:$DD,$GH119+38),"")</f>
      </c>
      <c r="GF119">
        <f>IF($GI119&gt;=39,INDEX($DD:$DD,$GH119+39),"")</f>
      </c>
      <c r="GG119">
        <f>IF($GI119&gt;=40,INDEX($DD:$DD,$GH119+40),"")</f>
      </c>
      <c r="GH119">
        <f>IFERROR(MATCH($DB119,$DC$2:$DC$148,0)+1,0)</f>
      </c>
      <c r="GI119">
        <f>IFERROR(INDEX($DE$2:$DE$148,MATCH($DB119,$DC$2:$DC$148,0)),0)</f>
      </c>
      <c r="GJ119">
        <f>IFERROR(MATCH($S119,$DF$119:$ES$119,0),0)</f>
      </c>
      <c r="GK119">
        <f>IF($GJ119&gt;0,INDEX($ET$119:$GG$119,$GJ119),"")</f>
      </c>
      <c r="GL119" t="s">
        <v>538</v>
      </c>
      <c r="GN119">
        <f>IF($IW119&gt;=1,INDEX($GL:$GL,$IV119+1),"")</f>
      </c>
      <c r="GO119">
        <f>IF($IW119&gt;=2,INDEX($GL:$GL,$IV119+2),"")</f>
      </c>
      <c r="GP119">
        <f>IF($IW119&gt;=3,INDEX($GL:$GL,$IV119+3),"")</f>
      </c>
      <c r="GQ119">
        <f>IF($IW119&gt;=4,INDEX($GL:$GL,$IV119+4),"")</f>
      </c>
      <c r="GR119">
        <f>IF($IW119&gt;=5,INDEX($GL:$GL,$IV119+5),"")</f>
      </c>
      <c r="GS119">
        <f>IF($IW119&gt;=6,INDEX($GL:$GL,$IV119+6),"")</f>
      </c>
      <c r="GT119">
        <f>IF($IW119&gt;=7,INDEX($GL:$GL,$IV119+7),"")</f>
      </c>
      <c r="GU119">
        <f>IF($IW119&gt;=8,INDEX($GL:$GL,$IV119+8),"")</f>
      </c>
      <c r="GV119">
        <f>IF($IW119&gt;=9,INDEX($GL:$GL,$IV119+9),"")</f>
      </c>
      <c r="GW119">
        <f>IF($IW119&gt;=10,INDEX($GL:$GL,$IV119+10),"")</f>
      </c>
      <c r="GX119">
        <f>IF($IW119&gt;=11,INDEX($GL:$GL,$IV119+11),"")</f>
      </c>
      <c r="GY119">
        <f>IF($IW119&gt;=12,INDEX($GL:$GL,$IV119+12),"")</f>
      </c>
      <c r="GZ119">
        <f>IF($IW119&gt;=13,INDEX($GL:$GL,$IV119+13),"")</f>
      </c>
      <c r="HA119">
        <f>IF($IW119&gt;=14,INDEX($GL:$GL,$IV119+14),"")</f>
      </c>
      <c r="HB119">
        <f>IF($IW119&gt;=15,INDEX($GL:$GL,$IV119+15),"")</f>
      </c>
      <c r="HC119">
        <f>IF($IW119&gt;=16,INDEX($GL:$GL,$IV119+16),"")</f>
      </c>
      <c r="HD119">
        <f>IF($IW119&gt;=17,INDEX($GL:$GL,$IV119+17),"")</f>
      </c>
      <c r="HE119">
        <f>IF($IW119&gt;=18,INDEX($GL:$GL,$IV119+18),"")</f>
      </c>
      <c r="HF119">
        <f>IF($IW119&gt;=19,INDEX($GL:$GL,$IV119+19),"")</f>
      </c>
      <c r="HG119">
        <f>IF($IW119&gt;=20,INDEX($GL:$GL,$IV119+20),"")</f>
      </c>
      <c r="HH119">
        <f>IF($IW119&gt;=21,INDEX($GL:$GL,$IV119+21),"")</f>
      </c>
      <c r="HI119">
        <f>IF($IW119&gt;=22,INDEX($GL:$GL,$IV119+22),"")</f>
      </c>
      <c r="HJ119">
        <f>IF($IW119&gt;=23,INDEX($GL:$GL,$IV119+23),"")</f>
      </c>
      <c r="HK119">
        <f>IF($IW119&gt;=24,INDEX($GL:$GL,$IV119+24),"")</f>
      </c>
      <c r="HL119">
        <f>IF($IW119&gt;=25,INDEX($GL:$GL,$IV119+25),"")</f>
      </c>
      <c r="HM119">
        <f>IF($IW119&gt;=26,INDEX($GL:$GL,$IV119+26),"")</f>
      </c>
      <c r="HN119">
        <f>IF($IW119&gt;=27,INDEX($GL:$GL,$IV119+27),"")</f>
      </c>
      <c r="HO119">
        <f>IF($IW119&gt;=28,INDEX($GL:$GL,$IV119+28),"")</f>
      </c>
      <c r="HP119">
        <f>IF($IW119&gt;=29,INDEX($GL:$GL,$IV119+29),"")</f>
      </c>
      <c r="HQ119">
        <f>IF($IW119&gt;=30,INDEX($GL:$GL,$IV119+30),"")</f>
      </c>
      <c r="HR119">
        <f>IF($IW119&gt;=31,INDEX($GL:$GL,$IV119+31),"")</f>
      </c>
      <c r="HS119">
        <f>IF($IW119&gt;=32,INDEX($GL:$GL,$IV119+32),"")</f>
      </c>
      <c r="HT119">
        <f>IF($IW119&gt;=33,INDEX($GL:$GL,$IV119+33),"")</f>
      </c>
      <c r="HU119">
        <f>IF($IW119&gt;=34,INDEX($GL:$GL,$IV119+34),"")</f>
      </c>
      <c r="HV119">
        <f>IF($IW119&gt;=35,INDEX($GL:$GL,$IV119+35),"")</f>
      </c>
      <c r="HW119">
        <f>IF($IW119&gt;=36,INDEX($GL:$GL,$IV119+36),"")</f>
      </c>
      <c r="HX119">
        <f>IF($IW119&gt;=37,INDEX($GL:$GL,$IV119+37),"")</f>
      </c>
      <c r="HY119">
        <f>IF($IW119&gt;=38,INDEX($GL:$GL,$IV119+38),"")</f>
      </c>
      <c r="HZ119">
        <f>IF($IW119&gt;=39,INDEX($GL:$GL,$IV119+39),"")</f>
      </c>
      <c r="IA119">
        <f>IF($IW119&gt;=40,INDEX($GL:$GL,$IV119+40),"")</f>
      </c>
      <c r="IB119">
        <f>IF($IW119&gt;=41,INDEX($GL:$GL,$IV119+41),"")</f>
      </c>
      <c r="IC119">
        <f>IF($IW119&gt;=42,INDEX($GL:$GL,$IV119+42),"")</f>
      </c>
      <c r="ID119">
        <f>IF($IW119&gt;=43,INDEX($GL:$GL,$IV119+43),"")</f>
      </c>
      <c r="IE119">
        <f>IF($IW119&gt;=44,INDEX($GL:$GL,$IV119+44),"")</f>
      </c>
      <c r="IF119">
        <f>IF($IW119&gt;=45,INDEX($GL:$GL,$IV119+45),"")</f>
      </c>
      <c r="IG119">
        <f>IF($IW119&gt;=46,INDEX($GL:$GL,$IV119+46),"")</f>
      </c>
      <c r="IH119">
        <f>IF($IW119&gt;=47,INDEX($GL:$GL,$IV119+47),"")</f>
      </c>
      <c r="II119">
        <f>IF($IW119&gt;=48,INDEX($GL:$GL,$IV119+48),"")</f>
      </c>
      <c r="IJ119">
        <f>IF($IW119&gt;=49,INDEX($GL:$GL,$IV119+49),"")</f>
      </c>
      <c r="IK119">
        <f>IF($IW119&gt;=50,INDEX($GL:$GL,$IV119+50),"")</f>
      </c>
      <c r="IL119">
        <f>IF($IW119&gt;=51,INDEX($GL:$GL,$IV119+51),"")</f>
      </c>
      <c r="IM119">
        <f>IF($IW119&gt;=52,INDEX($GL:$GL,$IV119+52),"")</f>
      </c>
      <c r="IN119">
        <f>IF($IW119&gt;=53,INDEX($GL:$GL,$IV119+53),"")</f>
      </c>
      <c r="IO119">
        <f>IF($IW119&gt;=54,INDEX($GL:$GL,$IV119+54),"")</f>
      </c>
      <c r="IP119">
        <f>IF($IW119&gt;=55,INDEX($GL:$GL,$IV119+55),"")</f>
      </c>
      <c r="IQ119">
        <f>IF($IW119&gt;=56,INDEX($GL:$GL,$IV119+56),"")</f>
      </c>
      <c r="IR119">
        <f>IF($IW119&gt;=57,INDEX($GL:$GL,$IV119+57),"")</f>
      </c>
      <c r="IS119">
        <f>IF($IW119&gt;=58,INDEX($GL:$GL,$IV119+58),"")</f>
      </c>
      <c r="IT119">
        <f>IF($IW119&gt;=59,INDEX($GL:$GL,$IV119+59),"")</f>
      </c>
      <c r="IU119">
        <f>IF($IW119&gt;=60,INDEX($GL:$GL,$IV119+60),"")</f>
      </c>
      <c r="IV119">
        <f>IFERROR(MATCH($GK119,$GL$2:$GL$324,0)+1,0)</f>
      </c>
      <c r="IW119">
        <f>IFERROR(INDEX($GM$2:$GM$324,MATCH($GK119,$GL$2:$GL$324,0)),0)</f>
      </c>
      <c r="IX119" t="s">
        <v>34</v>
      </c>
      <c r="IY119" t="s">
        <v>34</v>
      </c>
    </row>
    <row r="120" spans="1:259" x14ac:dyDescent="0.25">
      <c r="K120">
        <f>IF(OR($N120="",$J120=""),"",IFERROR($N120/$J120,0))</f>
      </c>
      <c r="L120">
        <f>IF($N120="","",
SUM($M120,$O120,$T120,$P120,$R120)*
(1-IF($U120="",0,VALUE($U120)/100)))</f>
      </c>
      <c r="M120">
        <f>IF($N120="","",$N120)</f>
      </c>
      <c r="O120">
        <f>IF($N120="","",
IF($H120="","",
IF(ISNUMBER(SEARCH("exempt",LOWER($H120))),0,
$N120*(VALUE(SUBSTITUTE($H120,"%",""))/100))))</f>
      </c>
      <c r="V120">
        <f>IFERROR(IF(FIND(" - ",$E120)&gt;0,MID($E120,FIND(" - ",$E120)+3,LEN($E120)),""),"")</f>
      </c>
      <c r="AE120" t="s">
        <v>539</v>
      </c>
      <c r="AJ120">
        <f>IFERROR(LEFT($E120,FIND(" - ",$E120)-1),$E120)</f>
      </c>
      <c r="AK120" t="s">
        <v>362</v>
      </c>
      <c r="AM120">
        <f>IF($CB120&gt;=1,INDEX($AK:$AK,$CA120+1),"")</f>
      </c>
      <c r="AN120">
        <f>IF($CB120&gt;=2,INDEX($AK:$AK,$CA120+2),"")</f>
      </c>
      <c r="AO120">
        <f>IF($CB120&gt;=3,INDEX($AK:$AK,$CA120+3),"")</f>
      </c>
      <c r="AP120">
        <f>IF($CB120&gt;=4,INDEX($AK:$AK,$CA120+4),"")</f>
      </c>
      <c r="AQ120">
        <f>IF($CB120&gt;=5,INDEX($AK:$AK,$CA120+5),"")</f>
      </c>
      <c r="AR120">
        <f>IF($CB120&gt;=6,INDEX($AK:$AK,$CA120+6),"")</f>
      </c>
      <c r="AS120">
        <f>IF($CB120&gt;=7,INDEX($AK:$AK,$CA120+7),"")</f>
      </c>
      <c r="AT120">
        <f>IF($CB120&gt;=8,INDEX($AK:$AK,$CA120+8),"")</f>
      </c>
      <c r="AU120">
        <f>IF($CB120&gt;=9,INDEX($AK:$AK,$CA120+9),"")</f>
      </c>
      <c r="AV120">
        <f>IF($CB120&gt;=10,INDEX($AK:$AK,$CA120+10),"")</f>
      </c>
      <c r="AW120">
        <f>IF($CB120&gt;=11,INDEX($AK:$AK,$CA120+11),"")</f>
      </c>
      <c r="AX120">
        <f>IF($CB120&gt;=12,INDEX($AK:$AK,$CA120+12),"")</f>
      </c>
      <c r="AY120">
        <f>IF($CB120&gt;=13,INDEX($AK:$AK,$CA120+13),"")</f>
      </c>
      <c r="AZ120">
        <f>IF($CB120&gt;=14,INDEX($AK:$AK,$CA120+14),"")</f>
      </c>
      <c r="BA120">
        <f>IF($CB120&gt;=15,INDEX($AK:$AK,$CA120+15),"")</f>
      </c>
      <c r="BB120">
        <f>IF($CB120&gt;=16,INDEX($AK:$AK,$CA120+16),"")</f>
      </c>
      <c r="BC120">
        <f>IF($CB120&gt;=17,INDEX($AK:$AK,$CA120+17),"")</f>
      </c>
      <c r="BD120">
        <f>IF($CB120&gt;=18,INDEX($AK:$AK,$CA120+18),"")</f>
      </c>
      <c r="BE120">
        <f>IF($CB120&gt;=19,INDEX($AK:$AK,$CA120+19),"")</f>
      </c>
      <c r="BF120">
        <f>IF($CB120&gt;=20,INDEX($AK:$AK,$CA120+20),"")</f>
      </c>
      <c r="BG120">
        <f>IF($CB120&gt;=21,INDEX($AK:$AK,$CA120+21),"")</f>
      </c>
      <c r="BH120">
        <f>IF($CB120&gt;=22,INDEX($AK:$AK,$CA120+22),"")</f>
      </c>
      <c r="BI120">
        <f>IF($CB120&gt;=23,INDEX($AK:$AK,$CA120+23),"")</f>
      </c>
      <c r="BJ120">
        <f>IF($CB120&gt;=24,INDEX($AK:$AK,$CA120+24),"")</f>
      </c>
      <c r="BK120">
        <f>IF($CB120&gt;=25,INDEX($AK:$AK,$CA120+25),"")</f>
      </c>
      <c r="BL120">
        <f>IF($CB120&gt;=26,INDEX($AK:$AK,$CA120+26),"")</f>
      </c>
      <c r="BM120">
        <f>IF($CB120&gt;=27,INDEX($AK:$AK,$CA120+27),"")</f>
      </c>
      <c r="BN120">
        <f>IF($CB120&gt;=28,INDEX($AK:$AK,$CA120+28),"")</f>
      </c>
      <c r="BO120">
        <f>IF($CB120&gt;=29,INDEX($AK:$AK,$CA120+29),"")</f>
      </c>
      <c r="BP120">
        <f>IF($CB120&gt;=30,INDEX($AK:$AK,$CA120+30),"")</f>
      </c>
      <c r="BQ120">
        <f>IF($CB120&gt;=31,INDEX($AK:$AK,$CA120+31),"")</f>
      </c>
      <c r="BR120">
        <f>IF($CB120&gt;=32,INDEX($AK:$AK,$CA120+32),"")</f>
      </c>
      <c r="BS120">
        <f>IF($CB120&gt;=33,INDEX($AK:$AK,$CA120+33),"")</f>
      </c>
      <c r="BT120">
        <f>IF($CB120&gt;=34,INDEX($AK:$AK,$CA120+34),"")</f>
      </c>
      <c r="BU120">
        <f>IF($CB120&gt;=35,INDEX($AK:$AK,$CA120+35),"")</f>
      </c>
      <c r="BV120">
        <f>IF($CB120&gt;=36,INDEX($AK:$AK,$CA120+36),"")</f>
      </c>
      <c r="BW120">
        <f>IF($CB120&gt;=37,INDEX($AK:$AK,$CA120+37),"")</f>
      </c>
      <c r="BX120">
        <f>IF($CB120&gt;=38,INDEX($AK:$AK,$CA120+38),"")</f>
      </c>
      <c r="BY120">
        <f>IF($CB120&gt;=39,INDEX($AK:$AK,$CA120+39),"")</f>
      </c>
      <c r="BZ120">
        <f>IF($CB120&gt;=40,INDEX($AK:$AK,$CA120+40),"")</f>
      </c>
      <c r="CA120">
        <f>IFERROR(MATCH($AJ120,$AK$2:$AK$134,0)+1,0)</f>
      </c>
      <c r="CB120">
        <f>IFERROR(INDEX($AL$2:$AL$134,MATCH($AJ120,$AK$2:$AK$134,0)),0)</f>
      </c>
      <c r="CC120">
        <f>IFERROR(LEFT($F120,FIND(" - ",$F120)-1),$F120)</f>
      </c>
      <c r="CD120" t="s">
        <v>218</v>
      </c>
      <c r="CF120">
        <f>IF($DA120&gt;=1,INDEX($CD:$CD,$CZ120+1),"")</f>
      </c>
      <c r="CG120">
        <f>IF($DA120&gt;=2,INDEX($CD:$CD,$CZ120+2),"")</f>
      </c>
      <c r="CH120">
        <f>IF($DA120&gt;=3,INDEX($CD:$CD,$CZ120+3),"")</f>
      </c>
      <c r="CI120">
        <f>IF($DA120&gt;=4,INDEX($CD:$CD,$CZ120+4),"")</f>
      </c>
      <c r="CJ120">
        <f>IF($DA120&gt;=5,INDEX($CD:$CD,$CZ120+5),"")</f>
      </c>
      <c r="CK120">
        <f>IF($DA120&gt;=6,INDEX($CD:$CD,$CZ120+6),"")</f>
      </c>
      <c r="CL120">
        <f>IF($DA120&gt;=7,INDEX($CD:$CD,$CZ120+7),"")</f>
      </c>
      <c r="CM120">
        <f>IF($DA120&gt;=8,INDEX($CD:$CD,$CZ120+8),"")</f>
      </c>
      <c r="CN120">
        <f>IF($DA120&gt;=9,INDEX($CD:$CD,$CZ120+9),"")</f>
      </c>
      <c r="CO120">
        <f>IF($DA120&gt;=10,INDEX($CD:$CD,$CZ120+10),"")</f>
      </c>
      <c r="CP120">
        <f>IF($DA120&gt;=11,INDEX($CD:$CD,$CZ120+11),"")</f>
      </c>
      <c r="CQ120">
        <f>IF($DA120&gt;=12,INDEX($CD:$CD,$CZ120+12),"")</f>
      </c>
      <c r="CR120">
        <f>IF($DA120&gt;=13,INDEX($CD:$CD,$CZ120+13),"")</f>
      </c>
      <c r="CS120">
        <f>IF($DA120&gt;=14,INDEX($CD:$CD,$CZ120+14),"")</f>
      </c>
      <c r="CT120">
        <f>IF($DA120&gt;=15,INDEX($CD:$CD,$CZ120+15),"")</f>
      </c>
      <c r="CU120">
        <f>IF($DA120&gt;=16,INDEX($CD:$CD,$CZ120+16),"")</f>
      </c>
      <c r="CV120">
        <f>IF($DA120&gt;=17,INDEX($CD:$CD,$CZ120+17),"")</f>
      </c>
      <c r="CW120">
        <f>IF($DA120&gt;=18,INDEX($CD:$CD,$CZ120+18),"")</f>
      </c>
      <c r="CX120">
        <f>IF($DA120&gt;=19,INDEX($CD:$CD,$CZ120+19),"")</f>
      </c>
      <c r="CY120">
        <f>IF($DA120&gt;=20,INDEX($CD:$CD,$CZ120+20),"")</f>
      </c>
      <c r="CZ120">
        <f>IFERROR(MATCH($CC120,$CD$2:$CD$263,0)+1,0)</f>
      </c>
      <c r="DA120">
        <f>IFERROR(INDEX($CE$2:$CE$263,MATCH($CC120,$CD$2:$CD$263,0)),0)</f>
      </c>
      <c r="DB120">
        <f>IFERROR(INDEX($AI:$AI,MATCH($H120,$AH:$AH,0))&amp;"","")</f>
      </c>
      <c r="DC120" t="s">
        <v>540</v>
      </c>
      <c r="DD120" t="s">
        <v>541</v>
      </c>
      <c r="DF120">
        <f>IF($GI120&gt;=1,INDEX($DC:$DC,$GH120+1),"")</f>
      </c>
      <c r="DG120">
        <f>IF($GI120&gt;=2,INDEX($DC:$DC,$GH120+2),"")</f>
      </c>
      <c r="DH120">
        <f>IF($GI120&gt;=3,INDEX($DC:$DC,$GH120+3),"")</f>
      </c>
      <c r="DI120">
        <f>IF($GI120&gt;=4,INDEX($DC:$DC,$GH120+4),"")</f>
      </c>
      <c r="DJ120">
        <f>IF($GI120&gt;=5,INDEX($DC:$DC,$GH120+5),"")</f>
      </c>
      <c r="DK120">
        <f>IF($GI120&gt;=6,INDEX($DC:$DC,$GH120+6),"")</f>
      </c>
      <c r="DL120">
        <f>IF($GI120&gt;=7,INDEX($DC:$DC,$GH120+7),"")</f>
      </c>
      <c r="DM120">
        <f>IF($GI120&gt;=8,INDEX($DC:$DC,$GH120+8),"")</f>
      </c>
      <c r="DN120">
        <f>IF($GI120&gt;=9,INDEX($DC:$DC,$GH120+9),"")</f>
      </c>
      <c r="DO120">
        <f>IF($GI120&gt;=10,INDEX($DC:$DC,$GH120+10),"")</f>
      </c>
      <c r="DP120">
        <f>IF($GI120&gt;=11,INDEX($DC:$DC,$GH120+11),"")</f>
      </c>
      <c r="DQ120">
        <f>IF($GI120&gt;=12,INDEX($DC:$DC,$GH120+12),"")</f>
      </c>
      <c r="DR120">
        <f>IF($GI120&gt;=13,INDEX($DC:$DC,$GH120+13),"")</f>
      </c>
      <c r="DS120">
        <f>IF($GI120&gt;=14,INDEX($DC:$DC,$GH120+14),"")</f>
      </c>
      <c r="DT120">
        <f>IF($GI120&gt;=15,INDEX($DC:$DC,$GH120+15),"")</f>
      </c>
      <c r="DU120">
        <f>IF($GI120&gt;=16,INDEX($DC:$DC,$GH120+16),"")</f>
      </c>
      <c r="DV120">
        <f>IF($GI120&gt;=17,INDEX($DC:$DC,$GH120+17),"")</f>
      </c>
      <c r="DW120">
        <f>IF($GI120&gt;=18,INDEX($DC:$DC,$GH120+18),"")</f>
      </c>
      <c r="DX120">
        <f>IF($GI120&gt;=19,INDEX($DC:$DC,$GH120+19),"")</f>
      </c>
      <c r="DY120">
        <f>IF($GI120&gt;=20,INDEX($DC:$DC,$GH120+20),"")</f>
      </c>
      <c r="DZ120">
        <f>IF($GI120&gt;=21,INDEX($DC:$DC,$GH120+21),"")</f>
      </c>
      <c r="EA120">
        <f>IF($GI120&gt;=22,INDEX($DC:$DC,$GH120+22),"")</f>
      </c>
      <c r="EB120">
        <f>IF($GI120&gt;=23,INDEX($DC:$DC,$GH120+23),"")</f>
      </c>
      <c r="EC120">
        <f>IF($GI120&gt;=24,INDEX($DC:$DC,$GH120+24),"")</f>
      </c>
      <c r="ED120">
        <f>IF($GI120&gt;=25,INDEX($DC:$DC,$GH120+25),"")</f>
      </c>
      <c r="EE120">
        <f>IF($GI120&gt;=26,INDEX($DC:$DC,$GH120+26),"")</f>
      </c>
      <c r="EF120">
        <f>IF($GI120&gt;=27,INDEX($DC:$DC,$GH120+27),"")</f>
      </c>
      <c r="EG120">
        <f>IF($GI120&gt;=28,INDEX($DC:$DC,$GH120+28),"")</f>
      </c>
      <c r="EH120">
        <f>IF($GI120&gt;=29,INDEX($DC:$DC,$GH120+29),"")</f>
      </c>
      <c r="EI120">
        <f>IF($GI120&gt;=30,INDEX($DC:$DC,$GH120+30),"")</f>
      </c>
      <c r="EJ120">
        <f>IF($GI120&gt;=31,INDEX($DC:$DC,$GH120+31),"")</f>
      </c>
      <c r="EK120">
        <f>IF($GI120&gt;=32,INDEX($DC:$DC,$GH120+32),"")</f>
      </c>
      <c r="EL120">
        <f>IF($GI120&gt;=33,INDEX($DC:$DC,$GH120+33),"")</f>
      </c>
      <c r="EM120">
        <f>IF($GI120&gt;=34,INDEX($DC:$DC,$GH120+34),"")</f>
      </c>
      <c r="EN120">
        <f>IF($GI120&gt;=35,INDEX($DC:$DC,$GH120+35),"")</f>
      </c>
      <c r="EO120">
        <f>IF($GI120&gt;=36,INDEX($DC:$DC,$GH120+36),"")</f>
      </c>
      <c r="EP120">
        <f>IF($GI120&gt;=37,INDEX($DC:$DC,$GH120+37),"")</f>
      </c>
      <c r="EQ120">
        <f>IF($GI120&gt;=38,INDEX($DC:$DC,$GH120+38),"")</f>
      </c>
      <c r="ER120">
        <f>IF($GI120&gt;=39,INDEX($DC:$DC,$GH120+39),"")</f>
      </c>
      <c r="ES120">
        <f>IF($GI120&gt;=40,INDEX($DC:$DC,$GH120+40),"")</f>
      </c>
      <c r="ET120">
        <f>IF($GI120&gt;=1,INDEX($DD:$DD,$GH120+1),"")</f>
      </c>
      <c r="EU120">
        <f>IF($GI120&gt;=2,INDEX($DD:$DD,$GH120+2),"")</f>
      </c>
      <c r="EV120">
        <f>IF($GI120&gt;=3,INDEX($DD:$DD,$GH120+3),"")</f>
      </c>
      <c r="EW120">
        <f>IF($GI120&gt;=4,INDEX($DD:$DD,$GH120+4),"")</f>
      </c>
      <c r="EX120">
        <f>IF($GI120&gt;=5,INDEX($DD:$DD,$GH120+5),"")</f>
      </c>
      <c r="EY120">
        <f>IF($GI120&gt;=6,INDEX($DD:$DD,$GH120+6),"")</f>
      </c>
      <c r="EZ120">
        <f>IF($GI120&gt;=7,INDEX($DD:$DD,$GH120+7),"")</f>
      </c>
      <c r="FA120">
        <f>IF($GI120&gt;=8,INDEX($DD:$DD,$GH120+8),"")</f>
      </c>
      <c r="FB120">
        <f>IF($GI120&gt;=9,INDEX($DD:$DD,$GH120+9),"")</f>
      </c>
      <c r="FC120">
        <f>IF($GI120&gt;=10,INDEX($DD:$DD,$GH120+10),"")</f>
      </c>
      <c r="FD120">
        <f>IF($GI120&gt;=11,INDEX($DD:$DD,$GH120+11),"")</f>
      </c>
      <c r="FE120">
        <f>IF($GI120&gt;=12,INDEX($DD:$DD,$GH120+12),"")</f>
      </c>
      <c r="FF120">
        <f>IF($GI120&gt;=13,INDEX($DD:$DD,$GH120+13),"")</f>
      </c>
      <c r="FG120">
        <f>IF($GI120&gt;=14,INDEX($DD:$DD,$GH120+14),"")</f>
      </c>
      <c r="FH120">
        <f>IF($GI120&gt;=15,INDEX($DD:$DD,$GH120+15),"")</f>
      </c>
      <c r="FI120">
        <f>IF($GI120&gt;=16,INDEX($DD:$DD,$GH120+16),"")</f>
      </c>
      <c r="FJ120">
        <f>IF($GI120&gt;=17,INDEX($DD:$DD,$GH120+17),"")</f>
      </c>
      <c r="FK120">
        <f>IF($GI120&gt;=18,INDEX($DD:$DD,$GH120+18),"")</f>
      </c>
      <c r="FL120">
        <f>IF($GI120&gt;=19,INDEX($DD:$DD,$GH120+19),"")</f>
      </c>
      <c r="FM120">
        <f>IF($GI120&gt;=20,INDEX($DD:$DD,$GH120+20),"")</f>
      </c>
      <c r="FN120">
        <f>IF($GI120&gt;=21,INDEX($DD:$DD,$GH120+21),"")</f>
      </c>
      <c r="FO120">
        <f>IF($GI120&gt;=22,INDEX($DD:$DD,$GH120+22),"")</f>
      </c>
      <c r="FP120">
        <f>IF($GI120&gt;=23,INDEX($DD:$DD,$GH120+23),"")</f>
      </c>
      <c r="FQ120">
        <f>IF($GI120&gt;=24,INDEX($DD:$DD,$GH120+24),"")</f>
      </c>
      <c r="FR120">
        <f>IF($GI120&gt;=25,INDEX($DD:$DD,$GH120+25),"")</f>
      </c>
      <c r="FS120">
        <f>IF($GI120&gt;=26,INDEX($DD:$DD,$GH120+26),"")</f>
      </c>
      <c r="FT120">
        <f>IF($GI120&gt;=27,INDEX($DD:$DD,$GH120+27),"")</f>
      </c>
      <c r="FU120">
        <f>IF($GI120&gt;=28,INDEX($DD:$DD,$GH120+28),"")</f>
      </c>
      <c r="FV120">
        <f>IF($GI120&gt;=29,INDEX($DD:$DD,$GH120+29),"")</f>
      </c>
      <c r="FW120">
        <f>IF($GI120&gt;=30,INDEX($DD:$DD,$GH120+30),"")</f>
      </c>
      <c r="FX120">
        <f>IF($GI120&gt;=31,INDEX($DD:$DD,$GH120+31),"")</f>
      </c>
      <c r="FY120">
        <f>IF($GI120&gt;=32,INDEX($DD:$DD,$GH120+32),"")</f>
      </c>
      <c r="FZ120">
        <f>IF($GI120&gt;=33,INDEX($DD:$DD,$GH120+33),"")</f>
      </c>
      <c r="GA120">
        <f>IF($GI120&gt;=34,INDEX($DD:$DD,$GH120+34),"")</f>
      </c>
      <c r="GB120">
        <f>IF($GI120&gt;=35,INDEX($DD:$DD,$GH120+35),"")</f>
      </c>
      <c r="GC120">
        <f>IF($GI120&gt;=36,INDEX($DD:$DD,$GH120+36),"")</f>
      </c>
      <c r="GD120">
        <f>IF($GI120&gt;=37,INDEX($DD:$DD,$GH120+37),"")</f>
      </c>
      <c r="GE120">
        <f>IF($GI120&gt;=38,INDEX($DD:$DD,$GH120+38),"")</f>
      </c>
      <c r="GF120">
        <f>IF($GI120&gt;=39,INDEX($DD:$DD,$GH120+39),"")</f>
      </c>
      <c r="GG120">
        <f>IF($GI120&gt;=40,INDEX($DD:$DD,$GH120+40),"")</f>
      </c>
      <c r="GH120">
        <f>IFERROR(MATCH($DB120,$DC$2:$DC$148,0)+1,0)</f>
      </c>
      <c r="GI120">
        <f>IFERROR(INDEX($DE$2:$DE$148,MATCH($DB120,$DC$2:$DC$148,0)),0)</f>
      </c>
      <c r="GJ120">
        <f>IFERROR(MATCH($S120,$DF$120:$ES$120,0),0)</f>
      </c>
      <c r="GK120">
        <f>IF($GJ120&gt;0,INDEX($ET$120:$GG$120,$GJ120),"")</f>
      </c>
      <c r="GL120" t="s">
        <v>542</v>
      </c>
      <c r="GN120">
        <f>IF($IW120&gt;=1,INDEX($GL:$GL,$IV120+1),"")</f>
      </c>
      <c r="GO120">
        <f>IF($IW120&gt;=2,INDEX($GL:$GL,$IV120+2),"")</f>
      </c>
      <c r="GP120">
        <f>IF($IW120&gt;=3,INDEX($GL:$GL,$IV120+3),"")</f>
      </c>
      <c r="GQ120">
        <f>IF($IW120&gt;=4,INDEX($GL:$GL,$IV120+4),"")</f>
      </c>
      <c r="GR120">
        <f>IF($IW120&gt;=5,INDEX($GL:$GL,$IV120+5),"")</f>
      </c>
      <c r="GS120">
        <f>IF($IW120&gt;=6,INDEX($GL:$GL,$IV120+6),"")</f>
      </c>
      <c r="GT120">
        <f>IF($IW120&gt;=7,INDEX($GL:$GL,$IV120+7),"")</f>
      </c>
      <c r="GU120">
        <f>IF($IW120&gt;=8,INDEX($GL:$GL,$IV120+8),"")</f>
      </c>
      <c r="GV120">
        <f>IF($IW120&gt;=9,INDEX($GL:$GL,$IV120+9),"")</f>
      </c>
      <c r="GW120">
        <f>IF($IW120&gt;=10,INDEX($GL:$GL,$IV120+10),"")</f>
      </c>
      <c r="GX120">
        <f>IF($IW120&gt;=11,INDEX($GL:$GL,$IV120+11),"")</f>
      </c>
      <c r="GY120">
        <f>IF($IW120&gt;=12,INDEX($GL:$GL,$IV120+12),"")</f>
      </c>
      <c r="GZ120">
        <f>IF($IW120&gt;=13,INDEX($GL:$GL,$IV120+13),"")</f>
      </c>
      <c r="HA120">
        <f>IF($IW120&gt;=14,INDEX($GL:$GL,$IV120+14),"")</f>
      </c>
      <c r="HB120">
        <f>IF($IW120&gt;=15,INDEX($GL:$GL,$IV120+15),"")</f>
      </c>
      <c r="HC120">
        <f>IF($IW120&gt;=16,INDEX($GL:$GL,$IV120+16),"")</f>
      </c>
      <c r="HD120">
        <f>IF($IW120&gt;=17,INDEX($GL:$GL,$IV120+17),"")</f>
      </c>
      <c r="HE120">
        <f>IF($IW120&gt;=18,INDEX($GL:$GL,$IV120+18),"")</f>
      </c>
      <c r="HF120">
        <f>IF($IW120&gt;=19,INDEX($GL:$GL,$IV120+19),"")</f>
      </c>
      <c r="HG120">
        <f>IF($IW120&gt;=20,INDEX($GL:$GL,$IV120+20),"")</f>
      </c>
      <c r="HH120">
        <f>IF($IW120&gt;=21,INDEX($GL:$GL,$IV120+21),"")</f>
      </c>
      <c r="HI120">
        <f>IF($IW120&gt;=22,INDEX($GL:$GL,$IV120+22),"")</f>
      </c>
      <c r="HJ120">
        <f>IF($IW120&gt;=23,INDEX($GL:$GL,$IV120+23),"")</f>
      </c>
      <c r="HK120">
        <f>IF($IW120&gt;=24,INDEX($GL:$GL,$IV120+24),"")</f>
      </c>
      <c r="HL120">
        <f>IF($IW120&gt;=25,INDEX($GL:$GL,$IV120+25),"")</f>
      </c>
      <c r="HM120">
        <f>IF($IW120&gt;=26,INDEX($GL:$GL,$IV120+26),"")</f>
      </c>
      <c r="HN120">
        <f>IF($IW120&gt;=27,INDEX($GL:$GL,$IV120+27),"")</f>
      </c>
      <c r="HO120">
        <f>IF($IW120&gt;=28,INDEX($GL:$GL,$IV120+28),"")</f>
      </c>
      <c r="HP120">
        <f>IF($IW120&gt;=29,INDEX($GL:$GL,$IV120+29),"")</f>
      </c>
      <c r="HQ120">
        <f>IF($IW120&gt;=30,INDEX($GL:$GL,$IV120+30),"")</f>
      </c>
      <c r="HR120">
        <f>IF($IW120&gt;=31,INDEX($GL:$GL,$IV120+31),"")</f>
      </c>
      <c r="HS120">
        <f>IF($IW120&gt;=32,INDEX($GL:$GL,$IV120+32),"")</f>
      </c>
      <c r="HT120">
        <f>IF($IW120&gt;=33,INDEX($GL:$GL,$IV120+33),"")</f>
      </c>
      <c r="HU120">
        <f>IF($IW120&gt;=34,INDEX($GL:$GL,$IV120+34),"")</f>
      </c>
      <c r="HV120">
        <f>IF($IW120&gt;=35,INDEX($GL:$GL,$IV120+35),"")</f>
      </c>
      <c r="HW120">
        <f>IF($IW120&gt;=36,INDEX($GL:$GL,$IV120+36),"")</f>
      </c>
      <c r="HX120">
        <f>IF($IW120&gt;=37,INDEX($GL:$GL,$IV120+37),"")</f>
      </c>
      <c r="HY120">
        <f>IF($IW120&gt;=38,INDEX($GL:$GL,$IV120+38),"")</f>
      </c>
      <c r="HZ120">
        <f>IF($IW120&gt;=39,INDEX($GL:$GL,$IV120+39),"")</f>
      </c>
      <c r="IA120">
        <f>IF($IW120&gt;=40,INDEX($GL:$GL,$IV120+40),"")</f>
      </c>
      <c r="IB120">
        <f>IF($IW120&gt;=41,INDEX($GL:$GL,$IV120+41),"")</f>
      </c>
      <c r="IC120">
        <f>IF($IW120&gt;=42,INDEX($GL:$GL,$IV120+42),"")</f>
      </c>
      <c r="ID120">
        <f>IF($IW120&gt;=43,INDEX($GL:$GL,$IV120+43),"")</f>
      </c>
      <c r="IE120">
        <f>IF($IW120&gt;=44,INDEX($GL:$GL,$IV120+44),"")</f>
      </c>
      <c r="IF120">
        <f>IF($IW120&gt;=45,INDEX($GL:$GL,$IV120+45),"")</f>
      </c>
      <c r="IG120">
        <f>IF($IW120&gt;=46,INDEX($GL:$GL,$IV120+46),"")</f>
      </c>
      <c r="IH120">
        <f>IF($IW120&gt;=47,INDEX($GL:$GL,$IV120+47),"")</f>
      </c>
      <c r="II120">
        <f>IF($IW120&gt;=48,INDEX($GL:$GL,$IV120+48),"")</f>
      </c>
      <c r="IJ120">
        <f>IF($IW120&gt;=49,INDEX($GL:$GL,$IV120+49),"")</f>
      </c>
      <c r="IK120">
        <f>IF($IW120&gt;=50,INDEX($GL:$GL,$IV120+50),"")</f>
      </c>
      <c r="IL120">
        <f>IF($IW120&gt;=51,INDEX($GL:$GL,$IV120+51),"")</f>
      </c>
      <c r="IM120">
        <f>IF($IW120&gt;=52,INDEX($GL:$GL,$IV120+52),"")</f>
      </c>
      <c r="IN120">
        <f>IF($IW120&gt;=53,INDEX($GL:$GL,$IV120+53),"")</f>
      </c>
      <c r="IO120">
        <f>IF($IW120&gt;=54,INDEX($GL:$GL,$IV120+54),"")</f>
      </c>
      <c r="IP120">
        <f>IF($IW120&gt;=55,INDEX($GL:$GL,$IV120+55),"")</f>
      </c>
      <c r="IQ120">
        <f>IF($IW120&gt;=56,INDEX($GL:$GL,$IV120+56),"")</f>
      </c>
      <c r="IR120">
        <f>IF($IW120&gt;=57,INDEX($GL:$GL,$IV120+57),"")</f>
      </c>
      <c r="IS120">
        <f>IF($IW120&gt;=58,INDEX($GL:$GL,$IV120+58),"")</f>
      </c>
      <c r="IT120">
        <f>IF($IW120&gt;=59,INDEX($GL:$GL,$IV120+59),"")</f>
      </c>
      <c r="IU120">
        <f>IF($IW120&gt;=60,INDEX($GL:$GL,$IV120+60),"")</f>
      </c>
      <c r="IV120">
        <f>IFERROR(MATCH($GK120,$GL$2:$GL$324,0)+1,0)</f>
      </c>
      <c r="IW120">
        <f>IFERROR(INDEX($GM$2:$GM$324,MATCH($GK120,$GL$2:$GL$324,0)),0)</f>
      </c>
      <c r="IX120" t="s">
        <v>34</v>
      </c>
      <c r="IY120" t="s">
        <v>34</v>
      </c>
    </row>
    <row r="121" spans="1:259" x14ac:dyDescent="0.25">
      <c r="K121">
        <f>IF(OR($N121="",$J121=""),"",IFERROR($N121/$J121,0))</f>
      </c>
      <c r="L121">
        <f>IF($N121="","",
SUM($M121,$O121,$T121,$P121,$R121)*
(1-IF($U121="",0,VALUE($U121)/100)))</f>
      </c>
      <c r="M121">
        <f>IF($N121="","",$N121)</f>
      </c>
      <c r="O121">
        <f>IF($N121="","",
IF($H121="","",
IF(ISNUMBER(SEARCH("exempt",LOWER($H121))),0,
$N121*(VALUE(SUBSTITUTE($H121,"%",""))/100))))</f>
      </c>
      <c r="V121">
        <f>IFERROR(IF(FIND(" - ",$E121)&gt;0,MID($E121,FIND(" - ",$E121)+3,LEN($E121)),""),"")</f>
      </c>
      <c r="AE121" t="s">
        <v>543</v>
      </c>
      <c r="AJ121">
        <f>IFERROR(LEFT($E121,FIND(" - ",$E121)-1),$E121)</f>
      </c>
      <c r="AK121" t="s">
        <v>544</v>
      </c>
      <c r="AL121">
        <v>1</v>
      </c>
      <c r="AM121">
        <f>IF($CB121&gt;=1,INDEX($AK:$AK,$CA121+1),"")</f>
      </c>
      <c r="AN121">
        <f>IF($CB121&gt;=2,INDEX($AK:$AK,$CA121+2),"")</f>
      </c>
      <c r="AO121">
        <f>IF($CB121&gt;=3,INDEX($AK:$AK,$CA121+3),"")</f>
      </c>
      <c r="AP121">
        <f>IF($CB121&gt;=4,INDEX($AK:$AK,$CA121+4),"")</f>
      </c>
      <c r="AQ121">
        <f>IF($CB121&gt;=5,INDEX($AK:$AK,$CA121+5),"")</f>
      </c>
      <c r="AR121">
        <f>IF($CB121&gt;=6,INDEX($AK:$AK,$CA121+6),"")</f>
      </c>
      <c r="AS121">
        <f>IF($CB121&gt;=7,INDEX($AK:$AK,$CA121+7),"")</f>
      </c>
      <c r="AT121">
        <f>IF($CB121&gt;=8,INDEX($AK:$AK,$CA121+8),"")</f>
      </c>
      <c r="AU121">
        <f>IF($CB121&gt;=9,INDEX($AK:$AK,$CA121+9),"")</f>
      </c>
      <c r="AV121">
        <f>IF($CB121&gt;=10,INDEX($AK:$AK,$CA121+10),"")</f>
      </c>
      <c r="AW121">
        <f>IF($CB121&gt;=11,INDEX($AK:$AK,$CA121+11),"")</f>
      </c>
      <c r="AX121">
        <f>IF($CB121&gt;=12,INDEX($AK:$AK,$CA121+12),"")</f>
      </c>
      <c r="AY121">
        <f>IF($CB121&gt;=13,INDEX($AK:$AK,$CA121+13),"")</f>
      </c>
      <c r="AZ121">
        <f>IF($CB121&gt;=14,INDEX($AK:$AK,$CA121+14),"")</f>
      </c>
      <c r="BA121">
        <f>IF($CB121&gt;=15,INDEX($AK:$AK,$CA121+15),"")</f>
      </c>
      <c r="BB121">
        <f>IF($CB121&gt;=16,INDEX($AK:$AK,$CA121+16),"")</f>
      </c>
      <c r="BC121">
        <f>IF($CB121&gt;=17,INDEX($AK:$AK,$CA121+17),"")</f>
      </c>
      <c r="BD121">
        <f>IF($CB121&gt;=18,INDEX($AK:$AK,$CA121+18),"")</f>
      </c>
      <c r="BE121">
        <f>IF($CB121&gt;=19,INDEX($AK:$AK,$CA121+19),"")</f>
      </c>
      <c r="BF121">
        <f>IF($CB121&gt;=20,INDEX($AK:$AK,$CA121+20),"")</f>
      </c>
      <c r="BG121">
        <f>IF($CB121&gt;=21,INDEX($AK:$AK,$CA121+21),"")</f>
      </c>
      <c r="BH121">
        <f>IF($CB121&gt;=22,INDEX($AK:$AK,$CA121+22),"")</f>
      </c>
      <c r="BI121">
        <f>IF($CB121&gt;=23,INDEX($AK:$AK,$CA121+23),"")</f>
      </c>
      <c r="BJ121">
        <f>IF($CB121&gt;=24,INDEX($AK:$AK,$CA121+24),"")</f>
      </c>
      <c r="BK121">
        <f>IF($CB121&gt;=25,INDEX($AK:$AK,$CA121+25),"")</f>
      </c>
      <c r="BL121">
        <f>IF($CB121&gt;=26,INDEX($AK:$AK,$CA121+26),"")</f>
      </c>
      <c r="BM121">
        <f>IF($CB121&gt;=27,INDEX($AK:$AK,$CA121+27),"")</f>
      </c>
      <c r="BN121">
        <f>IF($CB121&gt;=28,INDEX($AK:$AK,$CA121+28),"")</f>
      </c>
      <c r="BO121">
        <f>IF($CB121&gt;=29,INDEX($AK:$AK,$CA121+29),"")</f>
      </c>
      <c r="BP121">
        <f>IF($CB121&gt;=30,INDEX($AK:$AK,$CA121+30),"")</f>
      </c>
      <c r="BQ121">
        <f>IF($CB121&gt;=31,INDEX($AK:$AK,$CA121+31),"")</f>
      </c>
      <c r="BR121">
        <f>IF($CB121&gt;=32,INDEX($AK:$AK,$CA121+32),"")</f>
      </c>
      <c r="BS121">
        <f>IF($CB121&gt;=33,INDEX($AK:$AK,$CA121+33),"")</f>
      </c>
      <c r="BT121">
        <f>IF($CB121&gt;=34,INDEX($AK:$AK,$CA121+34),"")</f>
      </c>
      <c r="BU121">
        <f>IF($CB121&gt;=35,INDEX($AK:$AK,$CA121+35),"")</f>
      </c>
      <c r="BV121">
        <f>IF($CB121&gt;=36,INDEX($AK:$AK,$CA121+36),"")</f>
      </c>
      <c r="BW121">
        <f>IF($CB121&gt;=37,INDEX($AK:$AK,$CA121+37),"")</f>
      </c>
      <c r="BX121">
        <f>IF($CB121&gt;=38,INDEX($AK:$AK,$CA121+38),"")</f>
      </c>
      <c r="BY121">
        <f>IF($CB121&gt;=39,INDEX($AK:$AK,$CA121+39),"")</f>
      </c>
      <c r="BZ121">
        <f>IF($CB121&gt;=40,INDEX($AK:$AK,$CA121+40),"")</f>
      </c>
      <c r="CA121">
        <f>IFERROR(MATCH($AJ121,$AK$2:$AK$134,0)+1,0)</f>
      </c>
      <c r="CB121">
        <f>IFERROR(INDEX($AL$2:$AL$134,MATCH($AJ121,$AK$2:$AK$134,0)),0)</f>
      </c>
      <c r="CC121">
        <f>IFERROR(LEFT($F121,FIND(" - ",$F121)-1),$F121)</f>
      </c>
      <c r="CD121" t="s">
        <v>545</v>
      </c>
      <c r="CE121">
        <v>1</v>
      </c>
      <c r="CF121">
        <f>IF($DA121&gt;=1,INDEX($CD:$CD,$CZ121+1),"")</f>
      </c>
      <c r="CG121">
        <f>IF($DA121&gt;=2,INDEX($CD:$CD,$CZ121+2),"")</f>
      </c>
      <c r="CH121">
        <f>IF($DA121&gt;=3,INDEX($CD:$CD,$CZ121+3),"")</f>
      </c>
      <c r="CI121">
        <f>IF($DA121&gt;=4,INDEX($CD:$CD,$CZ121+4),"")</f>
      </c>
      <c r="CJ121">
        <f>IF($DA121&gt;=5,INDEX($CD:$CD,$CZ121+5),"")</f>
      </c>
      <c r="CK121">
        <f>IF($DA121&gt;=6,INDEX($CD:$CD,$CZ121+6),"")</f>
      </c>
      <c r="CL121">
        <f>IF($DA121&gt;=7,INDEX($CD:$CD,$CZ121+7),"")</f>
      </c>
      <c r="CM121">
        <f>IF($DA121&gt;=8,INDEX($CD:$CD,$CZ121+8),"")</f>
      </c>
      <c r="CN121">
        <f>IF($DA121&gt;=9,INDEX($CD:$CD,$CZ121+9),"")</f>
      </c>
      <c r="CO121">
        <f>IF($DA121&gt;=10,INDEX($CD:$CD,$CZ121+10),"")</f>
      </c>
      <c r="CP121">
        <f>IF($DA121&gt;=11,INDEX($CD:$CD,$CZ121+11),"")</f>
      </c>
      <c r="CQ121">
        <f>IF($DA121&gt;=12,INDEX($CD:$CD,$CZ121+12),"")</f>
      </c>
      <c r="CR121">
        <f>IF($DA121&gt;=13,INDEX($CD:$CD,$CZ121+13),"")</f>
      </c>
      <c r="CS121">
        <f>IF($DA121&gt;=14,INDEX($CD:$CD,$CZ121+14),"")</f>
      </c>
      <c r="CT121">
        <f>IF($DA121&gt;=15,INDEX($CD:$CD,$CZ121+15),"")</f>
      </c>
      <c r="CU121">
        <f>IF($DA121&gt;=16,INDEX($CD:$CD,$CZ121+16),"")</f>
      </c>
      <c r="CV121">
        <f>IF($DA121&gt;=17,INDEX($CD:$CD,$CZ121+17),"")</f>
      </c>
      <c r="CW121">
        <f>IF($DA121&gt;=18,INDEX($CD:$CD,$CZ121+18),"")</f>
      </c>
      <c r="CX121">
        <f>IF($DA121&gt;=19,INDEX($CD:$CD,$CZ121+19),"")</f>
      </c>
      <c r="CY121">
        <f>IF($DA121&gt;=20,INDEX($CD:$CD,$CZ121+20),"")</f>
      </c>
      <c r="CZ121">
        <f>IFERROR(MATCH($CC121,$CD$2:$CD$263,0)+1,0)</f>
      </c>
      <c r="DA121">
        <f>IFERROR(INDEX($CE$2:$CE$263,MATCH($CC121,$CD$2:$CD$263,0)),0)</f>
      </c>
      <c r="DB121">
        <f>IFERROR(INDEX($AI:$AI,MATCH($H121,$AH:$AH,0))&amp;"","")</f>
      </c>
      <c r="DC121" t="s">
        <v>546</v>
      </c>
      <c r="DD121" t="s">
        <v>547</v>
      </c>
      <c r="DF121">
        <f>IF($GI121&gt;=1,INDEX($DC:$DC,$GH121+1),"")</f>
      </c>
      <c r="DG121">
        <f>IF($GI121&gt;=2,INDEX($DC:$DC,$GH121+2),"")</f>
      </c>
      <c r="DH121">
        <f>IF($GI121&gt;=3,INDEX($DC:$DC,$GH121+3),"")</f>
      </c>
      <c r="DI121">
        <f>IF($GI121&gt;=4,INDEX($DC:$DC,$GH121+4),"")</f>
      </c>
      <c r="DJ121">
        <f>IF($GI121&gt;=5,INDEX($DC:$DC,$GH121+5),"")</f>
      </c>
      <c r="DK121">
        <f>IF($GI121&gt;=6,INDEX($DC:$DC,$GH121+6),"")</f>
      </c>
      <c r="DL121">
        <f>IF($GI121&gt;=7,INDEX($DC:$DC,$GH121+7),"")</f>
      </c>
      <c r="DM121">
        <f>IF($GI121&gt;=8,INDEX($DC:$DC,$GH121+8),"")</f>
      </c>
      <c r="DN121">
        <f>IF($GI121&gt;=9,INDEX($DC:$DC,$GH121+9),"")</f>
      </c>
      <c r="DO121">
        <f>IF($GI121&gt;=10,INDEX($DC:$DC,$GH121+10),"")</f>
      </c>
      <c r="DP121">
        <f>IF($GI121&gt;=11,INDEX($DC:$DC,$GH121+11),"")</f>
      </c>
      <c r="DQ121">
        <f>IF($GI121&gt;=12,INDEX($DC:$DC,$GH121+12),"")</f>
      </c>
      <c r="DR121">
        <f>IF($GI121&gt;=13,INDEX($DC:$DC,$GH121+13),"")</f>
      </c>
      <c r="DS121">
        <f>IF($GI121&gt;=14,INDEX($DC:$DC,$GH121+14),"")</f>
      </c>
      <c r="DT121">
        <f>IF($GI121&gt;=15,INDEX($DC:$DC,$GH121+15),"")</f>
      </c>
      <c r="DU121">
        <f>IF($GI121&gt;=16,INDEX($DC:$DC,$GH121+16),"")</f>
      </c>
      <c r="DV121">
        <f>IF($GI121&gt;=17,INDEX($DC:$DC,$GH121+17),"")</f>
      </c>
      <c r="DW121">
        <f>IF($GI121&gt;=18,INDEX($DC:$DC,$GH121+18),"")</f>
      </c>
      <c r="DX121">
        <f>IF($GI121&gt;=19,INDEX($DC:$DC,$GH121+19),"")</f>
      </c>
      <c r="DY121">
        <f>IF($GI121&gt;=20,INDEX($DC:$DC,$GH121+20),"")</f>
      </c>
      <c r="DZ121">
        <f>IF($GI121&gt;=21,INDEX($DC:$DC,$GH121+21),"")</f>
      </c>
      <c r="EA121">
        <f>IF($GI121&gt;=22,INDEX($DC:$DC,$GH121+22),"")</f>
      </c>
      <c r="EB121">
        <f>IF($GI121&gt;=23,INDEX($DC:$DC,$GH121+23),"")</f>
      </c>
      <c r="EC121">
        <f>IF($GI121&gt;=24,INDEX($DC:$DC,$GH121+24),"")</f>
      </c>
      <c r="ED121">
        <f>IF($GI121&gt;=25,INDEX($DC:$DC,$GH121+25),"")</f>
      </c>
      <c r="EE121">
        <f>IF($GI121&gt;=26,INDEX($DC:$DC,$GH121+26),"")</f>
      </c>
      <c r="EF121">
        <f>IF($GI121&gt;=27,INDEX($DC:$DC,$GH121+27),"")</f>
      </c>
      <c r="EG121">
        <f>IF($GI121&gt;=28,INDEX($DC:$DC,$GH121+28),"")</f>
      </c>
      <c r="EH121">
        <f>IF($GI121&gt;=29,INDEX($DC:$DC,$GH121+29),"")</f>
      </c>
      <c r="EI121">
        <f>IF($GI121&gt;=30,INDEX($DC:$DC,$GH121+30),"")</f>
      </c>
      <c r="EJ121">
        <f>IF($GI121&gt;=31,INDEX($DC:$DC,$GH121+31),"")</f>
      </c>
      <c r="EK121">
        <f>IF($GI121&gt;=32,INDEX($DC:$DC,$GH121+32),"")</f>
      </c>
      <c r="EL121">
        <f>IF($GI121&gt;=33,INDEX($DC:$DC,$GH121+33),"")</f>
      </c>
      <c r="EM121">
        <f>IF($GI121&gt;=34,INDEX($DC:$DC,$GH121+34),"")</f>
      </c>
      <c r="EN121">
        <f>IF($GI121&gt;=35,INDEX($DC:$DC,$GH121+35),"")</f>
      </c>
      <c r="EO121">
        <f>IF($GI121&gt;=36,INDEX($DC:$DC,$GH121+36),"")</f>
      </c>
      <c r="EP121">
        <f>IF($GI121&gt;=37,INDEX($DC:$DC,$GH121+37),"")</f>
      </c>
      <c r="EQ121">
        <f>IF($GI121&gt;=38,INDEX($DC:$DC,$GH121+38),"")</f>
      </c>
      <c r="ER121">
        <f>IF($GI121&gt;=39,INDEX($DC:$DC,$GH121+39),"")</f>
      </c>
      <c r="ES121">
        <f>IF($GI121&gt;=40,INDEX($DC:$DC,$GH121+40),"")</f>
      </c>
      <c r="ET121">
        <f>IF($GI121&gt;=1,INDEX($DD:$DD,$GH121+1),"")</f>
      </c>
      <c r="EU121">
        <f>IF($GI121&gt;=2,INDEX($DD:$DD,$GH121+2),"")</f>
      </c>
      <c r="EV121">
        <f>IF($GI121&gt;=3,INDEX($DD:$DD,$GH121+3),"")</f>
      </c>
      <c r="EW121">
        <f>IF($GI121&gt;=4,INDEX($DD:$DD,$GH121+4),"")</f>
      </c>
      <c r="EX121">
        <f>IF($GI121&gt;=5,INDEX($DD:$DD,$GH121+5),"")</f>
      </c>
      <c r="EY121">
        <f>IF($GI121&gt;=6,INDEX($DD:$DD,$GH121+6),"")</f>
      </c>
      <c r="EZ121">
        <f>IF($GI121&gt;=7,INDEX($DD:$DD,$GH121+7),"")</f>
      </c>
      <c r="FA121">
        <f>IF($GI121&gt;=8,INDEX($DD:$DD,$GH121+8),"")</f>
      </c>
      <c r="FB121">
        <f>IF($GI121&gt;=9,INDEX($DD:$DD,$GH121+9),"")</f>
      </c>
      <c r="FC121">
        <f>IF($GI121&gt;=10,INDEX($DD:$DD,$GH121+10),"")</f>
      </c>
      <c r="FD121">
        <f>IF($GI121&gt;=11,INDEX($DD:$DD,$GH121+11),"")</f>
      </c>
      <c r="FE121">
        <f>IF($GI121&gt;=12,INDEX($DD:$DD,$GH121+12),"")</f>
      </c>
      <c r="FF121">
        <f>IF($GI121&gt;=13,INDEX($DD:$DD,$GH121+13),"")</f>
      </c>
      <c r="FG121">
        <f>IF($GI121&gt;=14,INDEX($DD:$DD,$GH121+14),"")</f>
      </c>
      <c r="FH121">
        <f>IF($GI121&gt;=15,INDEX($DD:$DD,$GH121+15),"")</f>
      </c>
      <c r="FI121">
        <f>IF($GI121&gt;=16,INDEX($DD:$DD,$GH121+16),"")</f>
      </c>
      <c r="FJ121">
        <f>IF($GI121&gt;=17,INDEX($DD:$DD,$GH121+17),"")</f>
      </c>
      <c r="FK121">
        <f>IF($GI121&gt;=18,INDEX($DD:$DD,$GH121+18),"")</f>
      </c>
      <c r="FL121">
        <f>IF($GI121&gt;=19,INDEX($DD:$DD,$GH121+19),"")</f>
      </c>
      <c r="FM121">
        <f>IF($GI121&gt;=20,INDEX($DD:$DD,$GH121+20),"")</f>
      </c>
      <c r="FN121">
        <f>IF($GI121&gt;=21,INDEX($DD:$DD,$GH121+21),"")</f>
      </c>
      <c r="FO121">
        <f>IF($GI121&gt;=22,INDEX($DD:$DD,$GH121+22),"")</f>
      </c>
      <c r="FP121">
        <f>IF($GI121&gt;=23,INDEX($DD:$DD,$GH121+23),"")</f>
      </c>
      <c r="FQ121">
        <f>IF($GI121&gt;=24,INDEX($DD:$DD,$GH121+24),"")</f>
      </c>
      <c r="FR121">
        <f>IF($GI121&gt;=25,INDEX($DD:$DD,$GH121+25),"")</f>
      </c>
      <c r="FS121">
        <f>IF($GI121&gt;=26,INDEX($DD:$DD,$GH121+26),"")</f>
      </c>
      <c r="FT121">
        <f>IF($GI121&gt;=27,INDEX($DD:$DD,$GH121+27),"")</f>
      </c>
      <c r="FU121">
        <f>IF($GI121&gt;=28,INDEX($DD:$DD,$GH121+28),"")</f>
      </c>
      <c r="FV121">
        <f>IF($GI121&gt;=29,INDEX($DD:$DD,$GH121+29),"")</f>
      </c>
      <c r="FW121">
        <f>IF($GI121&gt;=30,INDEX($DD:$DD,$GH121+30),"")</f>
      </c>
      <c r="FX121">
        <f>IF($GI121&gt;=31,INDEX($DD:$DD,$GH121+31),"")</f>
      </c>
      <c r="FY121">
        <f>IF($GI121&gt;=32,INDEX($DD:$DD,$GH121+32),"")</f>
      </c>
      <c r="FZ121">
        <f>IF($GI121&gt;=33,INDEX($DD:$DD,$GH121+33),"")</f>
      </c>
      <c r="GA121">
        <f>IF($GI121&gt;=34,INDEX($DD:$DD,$GH121+34),"")</f>
      </c>
      <c r="GB121">
        <f>IF($GI121&gt;=35,INDEX($DD:$DD,$GH121+35),"")</f>
      </c>
      <c r="GC121">
        <f>IF($GI121&gt;=36,INDEX($DD:$DD,$GH121+36),"")</f>
      </c>
      <c r="GD121">
        <f>IF($GI121&gt;=37,INDEX($DD:$DD,$GH121+37),"")</f>
      </c>
      <c r="GE121">
        <f>IF($GI121&gt;=38,INDEX($DD:$DD,$GH121+38),"")</f>
      </c>
      <c r="GF121">
        <f>IF($GI121&gt;=39,INDEX($DD:$DD,$GH121+39),"")</f>
      </c>
      <c r="GG121">
        <f>IF($GI121&gt;=40,INDEX($DD:$DD,$GH121+40),"")</f>
      </c>
      <c r="GH121">
        <f>IFERROR(MATCH($DB121,$DC$2:$DC$148,0)+1,0)</f>
      </c>
      <c r="GI121">
        <f>IFERROR(INDEX($DE$2:$DE$148,MATCH($DB121,$DC$2:$DC$148,0)),0)</f>
      </c>
      <c r="GJ121">
        <f>IFERROR(MATCH($S121,$DF$121:$ES$121,0),0)</f>
      </c>
      <c r="GK121">
        <f>IF($GJ121&gt;0,INDEX($ET$121:$GG$121,$GJ121),"")</f>
      </c>
      <c r="GL121" t="s">
        <v>548</v>
      </c>
      <c r="GN121">
        <f>IF($IW121&gt;=1,INDEX($GL:$GL,$IV121+1),"")</f>
      </c>
      <c r="GO121">
        <f>IF($IW121&gt;=2,INDEX($GL:$GL,$IV121+2),"")</f>
      </c>
      <c r="GP121">
        <f>IF($IW121&gt;=3,INDEX($GL:$GL,$IV121+3),"")</f>
      </c>
      <c r="GQ121">
        <f>IF($IW121&gt;=4,INDEX($GL:$GL,$IV121+4),"")</f>
      </c>
      <c r="GR121">
        <f>IF($IW121&gt;=5,INDEX($GL:$GL,$IV121+5),"")</f>
      </c>
      <c r="GS121">
        <f>IF($IW121&gt;=6,INDEX($GL:$GL,$IV121+6),"")</f>
      </c>
      <c r="GT121">
        <f>IF($IW121&gt;=7,INDEX($GL:$GL,$IV121+7),"")</f>
      </c>
      <c r="GU121">
        <f>IF($IW121&gt;=8,INDEX($GL:$GL,$IV121+8),"")</f>
      </c>
      <c r="GV121">
        <f>IF($IW121&gt;=9,INDEX($GL:$GL,$IV121+9),"")</f>
      </c>
      <c r="GW121">
        <f>IF($IW121&gt;=10,INDEX($GL:$GL,$IV121+10),"")</f>
      </c>
      <c r="GX121">
        <f>IF($IW121&gt;=11,INDEX($GL:$GL,$IV121+11),"")</f>
      </c>
      <c r="GY121">
        <f>IF($IW121&gt;=12,INDEX($GL:$GL,$IV121+12),"")</f>
      </c>
      <c r="GZ121">
        <f>IF($IW121&gt;=13,INDEX($GL:$GL,$IV121+13),"")</f>
      </c>
      <c r="HA121">
        <f>IF($IW121&gt;=14,INDEX($GL:$GL,$IV121+14),"")</f>
      </c>
      <c r="HB121">
        <f>IF($IW121&gt;=15,INDEX($GL:$GL,$IV121+15),"")</f>
      </c>
      <c r="HC121">
        <f>IF($IW121&gt;=16,INDEX($GL:$GL,$IV121+16),"")</f>
      </c>
      <c r="HD121">
        <f>IF($IW121&gt;=17,INDEX($GL:$GL,$IV121+17),"")</f>
      </c>
      <c r="HE121">
        <f>IF($IW121&gt;=18,INDEX($GL:$GL,$IV121+18),"")</f>
      </c>
      <c r="HF121">
        <f>IF($IW121&gt;=19,INDEX($GL:$GL,$IV121+19),"")</f>
      </c>
      <c r="HG121">
        <f>IF($IW121&gt;=20,INDEX($GL:$GL,$IV121+20),"")</f>
      </c>
      <c r="HH121">
        <f>IF($IW121&gt;=21,INDEX($GL:$GL,$IV121+21),"")</f>
      </c>
      <c r="HI121">
        <f>IF($IW121&gt;=22,INDEX($GL:$GL,$IV121+22),"")</f>
      </c>
      <c r="HJ121">
        <f>IF($IW121&gt;=23,INDEX($GL:$GL,$IV121+23),"")</f>
      </c>
      <c r="HK121">
        <f>IF($IW121&gt;=24,INDEX($GL:$GL,$IV121+24),"")</f>
      </c>
      <c r="HL121">
        <f>IF($IW121&gt;=25,INDEX($GL:$GL,$IV121+25),"")</f>
      </c>
      <c r="HM121">
        <f>IF($IW121&gt;=26,INDEX($GL:$GL,$IV121+26),"")</f>
      </c>
      <c r="HN121">
        <f>IF($IW121&gt;=27,INDEX($GL:$GL,$IV121+27),"")</f>
      </c>
      <c r="HO121">
        <f>IF($IW121&gt;=28,INDEX($GL:$GL,$IV121+28),"")</f>
      </c>
      <c r="HP121">
        <f>IF($IW121&gt;=29,INDEX($GL:$GL,$IV121+29),"")</f>
      </c>
      <c r="HQ121">
        <f>IF($IW121&gt;=30,INDEX($GL:$GL,$IV121+30),"")</f>
      </c>
      <c r="HR121">
        <f>IF($IW121&gt;=31,INDEX($GL:$GL,$IV121+31),"")</f>
      </c>
      <c r="HS121">
        <f>IF($IW121&gt;=32,INDEX($GL:$GL,$IV121+32),"")</f>
      </c>
      <c r="HT121">
        <f>IF($IW121&gt;=33,INDEX($GL:$GL,$IV121+33),"")</f>
      </c>
      <c r="HU121">
        <f>IF($IW121&gt;=34,INDEX($GL:$GL,$IV121+34),"")</f>
      </c>
      <c r="HV121">
        <f>IF($IW121&gt;=35,INDEX($GL:$GL,$IV121+35),"")</f>
      </c>
      <c r="HW121">
        <f>IF($IW121&gt;=36,INDEX($GL:$GL,$IV121+36),"")</f>
      </c>
      <c r="HX121">
        <f>IF($IW121&gt;=37,INDEX($GL:$GL,$IV121+37),"")</f>
      </c>
      <c r="HY121">
        <f>IF($IW121&gt;=38,INDEX($GL:$GL,$IV121+38),"")</f>
      </c>
      <c r="HZ121">
        <f>IF($IW121&gt;=39,INDEX($GL:$GL,$IV121+39),"")</f>
      </c>
      <c r="IA121">
        <f>IF($IW121&gt;=40,INDEX($GL:$GL,$IV121+40),"")</f>
      </c>
      <c r="IB121">
        <f>IF($IW121&gt;=41,INDEX($GL:$GL,$IV121+41),"")</f>
      </c>
      <c r="IC121">
        <f>IF($IW121&gt;=42,INDEX($GL:$GL,$IV121+42),"")</f>
      </c>
      <c r="ID121">
        <f>IF($IW121&gt;=43,INDEX($GL:$GL,$IV121+43),"")</f>
      </c>
      <c r="IE121">
        <f>IF($IW121&gt;=44,INDEX($GL:$GL,$IV121+44),"")</f>
      </c>
      <c r="IF121">
        <f>IF($IW121&gt;=45,INDEX($GL:$GL,$IV121+45),"")</f>
      </c>
      <c r="IG121">
        <f>IF($IW121&gt;=46,INDEX($GL:$GL,$IV121+46),"")</f>
      </c>
      <c r="IH121">
        <f>IF($IW121&gt;=47,INDEX($GL:$GL,$IV121+47),"")</f>
      </c>
      <c r="II121">
        <f>IF($IW121&gt;=48,INDEX($GL:$GL,$IV121+48),"")</f>
      </c>
      <c r="IJ121">
        <f>IF($IW121&gt;=49,INDEX($GL:$GL,$IV121+49),"")</f>
      </c>
      <c r="IK121">
        <f>IF($IW121&gt;=50,INDEX($GL:$GL,$IV121+50),"")</f>
      </c>
      <c r="IL121">
        <f>IF($IW121&gt;=51,INDEX($GL:$GL,$IV121+51),"")</f>
      </c>
      <c r="IM121">
        <f>IF($IW121&gt;=52,INDEX($GL:$GL,$IV121+52),"")</f>
      </c>
      <c r="IN121">
        <f>IF($IW121&gt;=53,INDEX($GL:$GL,$IV121+53),"")</f>
      </c>
      <c r="IO121">
        <f>IF($IW121&gt;=54,INDEX($GL:$GL,$IV121+54),"")</f>
      </c>
      <c r="IP121">
        <f>IF($IW121&gt;=55,INDEX($GL:$GL,$IV121+55),"")</f>
      </c>
      <c r="IQ121">
        <f>IF($IW121&gt;=56,INDEX($GL:$GL,$IV121+56),"")</f>
      </c>
      <c r="IR121">
        <f>IF($IW121&gt;=57,INDEX($GL:$GL,$IV121+57),"")</f>
      </c>
      <c r="IS121">
        <f>IF($IW121&gt;=58,INDEX($GL:$GL,$IV121+58),"")</f>
      </c>
      <c r="IT121">
        <f>IF($IW121&gt;=59,INDEX($GL:$GL,$IV121+59),"")</f>
      </c>
      <c r="IU121">
        <f>IF($IW121&gt;=60,INDEX($GL:$GL,$IV121+60),"")</f>
      </c>
      <c r="IV121">
        <f>IFERROR(MATCH($GK121,$GL$2:$GL$324,0)+1,0)</f>
      </c>
      <c r="IW121">
        <f>IFERROR(INDEX($GM$2:$GM$324,MATCH($GK121,$GL$2:$GL$324,0)),0)</f>
      </c>
      <c r="IX121" t="s">
        <v>34</v>
      </c>
      <c r="IY121" t="s">
        <v>34</v>
      </c>
    </row>
    <row r="122" spans="1:259" x14ac:dyDescent="0.25">
      <c r="K122">
        <f>IF(OR($N122="",$J122=""),"",IFERROR($N122/$J122,0))</f>
      </c>
      <c r="L122">
        <f>IF($N122="","",
SUM($M122,$O122,$T122,$P122,$R122)*
(1-IF($U122="",0,VALUE($U122)/100)))</f>
      </c>
      <c r="M122">
        <f>IF($N122="","",$N122)</f>
      </c>
      <c r="O122">
        <f>IF($N122="","",
IF($H122="","",
IF(ISNUMBER(SEARCH("exempt",LOWER($H122))),0,
$N122*(VALUE(SUBSTITUTE($H122,"%",""))/100))))</f>
      </c>
      <c r="V122">
        <f>IFERROR(IF(FIND(" - ",$E122)&gt;0,MID($E122,FIND(" - ",$E122)+3,LEN($E122)),""),"")</f>
      </c>
      <c r="AE122" t="s">
        <v>549</v>
      </c>
      <c r="AJ122">
        <f>IFERROR(LEFT($E122,FIND(" - ",$E122)-1),$E122)</f>
      </c>
      <c r="AK122" t="s">
        <v>28</v>
      </c>
      <c r="AM122">
        <f>IF($CB122&gt;=1,INDEX($AK:$AK,$CA122+1),"")</f>
      </c>
      <c r="AN122">
        <f>IF($CB122&gt;=2,INDEX($AK:$AK,$CA122+2),"")</f>
      </c>
      <c r="AO122">
        <f>IF($CB122&gt;=3,INDEX($AK:$AK,$CA122+3),"")</f>
      </c>
      <c r="AP122">
        <f>IF($CB122&gt;=4,INDEX($AK:$AK,$CA122+4),"")</f>
      </c>
      <c r="AQ122">
        <f>IF($CB122&gt;=5,INDEX($AK:$AK,$CA122+5),"")</f>
      </c>
      <c r="AR122">
        <f>IF($CB122&gt;=6,INDEX($AK:$AK,$CA122+6),"")</f>
      </c>
      <c r="AS122">
        <f>IF($CB122&gt;=7,INDEX($AK:$AK,$CA122+7),"")</f>
      </c>
      <c r="AT122">
        <f>IF($CB122&gt;=8,INDEX($AK:$AK,$CA122+8),"")</f>
      </c>
      <c r="AU122">
        <f>IF($CB122&gt;=9,INDEX($AK:$AK,$CA122+9),"")</f>
      </c>
      <c r="AV122">
        <f>IF($CB122&gt;=10,INDEX($AK:$AK,$CA122+10),"")</f>
      </c>
      <c r="AW122">
        <f>IF($CB122&gt;=11,INDEX($AK:$AK,$CA122+11),"")</f>
      </c>
      <c r="AX122">
        <f>IF($CB122&gt;=12,INDEX($AK:$AK,$CA122+12),"")</f>
      </c>
      <c r="AY122">
        <f>IF($CB122&gt;=13,INDEX($AK:$AK,$CA122+13),"")</f>
      </c>
      <c r="AZ122">
        <f>IF($CB122&gt;=14,INDEX($AK:$AK,$CA122+14),"")</f>
      </c>
      <c r="BA122">
        <f>IF($CB122&gt;=15,INDEX($AK:$AK,$CA122+15),"")</f>
      </c>
      <c r="BB122">
        <f>IF($CB122&gt;=16,INDEX($AK:$AK,$CA122+16),"")</f>
      </c>
      <c r="BC122">
        <f>IF($CB122&gt;=17,INDEX($AK:$AK,$CA122+17),"")</f>
      </c>
      <c r="BD122">
        <f>IF($CB122&gt;=18,INDEX($AK:$AK,$CA122+18),"")</f>
      </c>
      <c r="BE122">
        <f>IF($CB122&gt;=19,INDEX($AK:$AK,$CA122+19),"")</f>
      </c>
      <c r="BF122">
        <f>IF($CB122&gt;=20,INDEX($AK:$AK,$CA122+20),"")</f>
      </c>
      <c r="BG122">
        <f>IF($CB122&gt;=21,INDEX($AK:$AK,$CA122+21),"")</f>
      </c>
      <c r="BH122">
        <f>IF($CB122&gt;=22,INDEX($AK:$AK,$CA122+22),"")</f>
      </c>
      <c r="BI122">
        <f>IF($CB122&gt;=23,INDEX($AK:$AK,$CA122+23),"")</f>
      </c>
      <c r="BJ122">
        <f>IF($CB122&gt;=24,INDEX($AK:$AK,$CA122+24),"")</f>
      </c>
      <c r="BK122">
        <f>IF($CB122&gt;=25,INDEX($AK:$AK,$CA122+25),"")</f>
      </c>
      <c r="BL122">
        <f>IF($CB122&gt;=26,INDEX($AK:$AK,$CA122+26),"")</f>
      </c>
      <c r="BM122">
        <f>IF($CB122&gt;=27,INDEX($AK:$AK,$CA122+27),"")</f>
      </c>
      <c r="BN122">
        <f>IF($CB122&gt;=28,INDEX($AK:$AK,$CA122+28),"")</f>
      </c>
      <c r="BO122">
        <f>IF($CB122&gt;=29,INDEX($AK:$AK,$CA122+29),"")</f>
      </c>
      <c r="BP122">
        <f>IF($CB122&gt;=30,INDEX($AK:$AK,$CA122+30),"")</f>
      </c>
      <c r="BQ122">
        <f>IF($CB122&gt;=31,INDEX($AK:$AK,$CA122+31),"")</f>
      </c>
      <c r="BR122">
        <f>IF($CB122&gt;=32,INDEX($AK:$AK,$CA122+32),"")</f>
      </c>
      <c r="BS122">
        <f>IF($CB122&gt;=33,INDEX($AK:$AK,$CA122+33),"")</f>
      </c>
      <c r="BT122">
        <f>IF($CB122&gt;=34,INDEX($AK:$AK,$CA122+34),"")</f>
      </c>
      <c r="BU122">
        <f>IF($CB122&gt;=35,INDEX($AK:$AK,$CA122+35),"")</f>
      </c>
      <c r="BV122">
        <f>IF($CB122&gt;=36,INDEX($AK:$AK,$CA122+36),"")</f>
      </c>
      <c r="BW122">
        <f>IF($CB122&gt;=37,INDEX($AK:$AK,$CA122+37),"")</f>
      </c>
      <c r="BX122">
        <f>IF($CB122&gt;=38,INDEX($AK:$AK,$CA122+38),"")</f>
      </c>
      <c r="BY122">
        <f>IF($CB122&gt;=39,INDEX($AK:$AK,$CA122+39),"")</f>
      </c>
      <c r="BZ122">
        <f>IF($CB122&gt;=40,INDEX($AK:$AK,$CA122+40),"")</f>
      </c>
      <c r="CA122">
        <f>IFERROR(MATCH($AJ122,$AK$2:$AK$134,0)+1,0)</f>
      </c>
      <c r="CB122">
        <f>IFERROR(INDEX($AL$2:$AL$134,MATCH($AJ122,$AK$2:$AK$134,0)),0)</f>
      </c>
      <c r="CC122">
        <f>IFERROR(LEFT($F122,FIND(" - ",$F122)-1),$F122)</f>
      </c>
      <c r="CD122" t="s">
        <v>218</v>
      </c>
      <c r="CF122">
        <f>IF($DA122&gt;=1,INDEX($CD:$CD,$CZ122+1),"")</f>
      </c>
      <c r="CG122">
        <f>IF($DA122&gt;=2,INDEX($CD:$CD,$CZ122+2),"")</f>
      </c>
      <c r="CH122">
        <f>IF($DA122&gt;=3,INDEX($CD:$CD,$CZ122+3),"")</f>
      </c>
      <c r="CI122">
        <f>IF($DA122&gt;=4,INDEX($CD:$CD,$CZ122+4),"")</f>
      </c>
      <c r="CJ122">
        <f>IF($DA122&gt;=5,INDEX($CD:$CD,$CZ122+5),"")</f>
      </c>
      <c r="CK122">
        <f>IF($DA122&gt;=6,INDEX($CD:$CD,$CZ122+6),"")</f>
      </c>
      <c r="CL122">
        <f>IF($DA122&gt;=7,INDEX($CD:$CD,$CZ122+7),"")</f>
      </c>
      <c r="CM122">
        <f>IF($DA122&gt;=8,INDEX($CD:$CD,$CZ122+8),"")</f>
      </c>
      <c r="CN122">
        <f>IF($DA122&gt;=9,INDEX($CD:$CD,$CZ122+9),"")</f>
      </c>
      <c r="CO122">
        <f>IF($DA122&gt;=10,INDEX($CD:$CD,$CZ122+10),"")</f>
      </c>
      <c r="CP122">
        <f>IF($DA122&gt;=11,INDEX($CD:$CD,$CZ122+11),"")</f>
      </c>
      <c r="CQ122">
        <f>IF($DA122&gt;=12,INDEX($CD:$CD,$CZ122+12),"")</f>
      </c>
      <c r="CR122">
        <f>IF($DA122&gt;=13,INDEX($CD:$CD,$CZ122+13),"")</f>
      </c>
      <c r="CS122">
        <f>IF($DA122&gt;=14,INDEX($CD:$CD,$CZ122+14),"")</f>
      </c>
      <c r="CT122">
        <f>IF($DA122&gt;=15,INDEX($CD:$CD,$CZ122+15),"")</f>
      </c>
      <c r="CU122">
        <f>IF($DA122&gt;=16,INDEX($CD:$CD,$CZ122+16),"")</f>
      </c>
      <c r="CV122">
        <f>IF($DA122&gt;=17,INDEX($CD:$CD,$CZ122+17),"")</f>
      </c>
      <c r="CW122">
        <f>IF($DA122&gt;=18,INDEX($CD:$CD,$CZ122+18),"")</f>
      </c>
      <c r="CX122">
        <f>IF($DA122&gt;=19,INDEX($CD:$CD,$CZ122+19),"")</f>
      </c>
      <c r="CY122">
        <f>IF($DA122&gt;=20,INDEX($CD:$CD,$CZ122+20),"")</f>
      </c>
      <c r="CZ122">
        <f>IFERROR(MATCH($CC122,$CD$2:$CD$263,0)+1,0)</f>
      </c>
      <c r="DA122">
        <f>IFERROR(INDEX($CE$2:$CE$263,MATCH($CC122,$CD$2:$CD$263,0)),0)</f>
      </c>
      <c r="DB122">
        <f>IFERROR(INDEX($AI:$AI,MATCH($H122,$AH:$AH,0))&amp;"","")</f>
      </c>
      <c r="DC122" t="s">
        <v>236</v>
      </c>
      <c r="DE122">
        <v>1</v>
      </c>
      <c r="DF122">
        <f>IF($GI122&gt;=1,INDEX($DC:$DC,$GH122+1),"")</f>
      </c>
      <c r="DG122">
        <f>IF($GI122&gt;=2,INDEX($DC:$DC,$GH122+2),"")</f>
      </c>
      <c r="DH122">
        <f>IF($GI122&gt;=3,INDEX($DC:$DC,$GH122+3),"")</f>
      </c>
      <c r="DI122">
        <f>IF($GI122&gt;=4,INDEX($DC:$DC,$GH122+4),"")</f>
      </c>
      <c r="DJ122">
        <f>IF($GI122&gt;=5,INDEX($DC:$DC,$GH122+5),"")</f>
      </c>
      <c r="DK122">
        <f>IF($GI122&gt;=6,INDEX($DC:$DC,$GH122+6),"")</f>
      </c>
      <c r="DL122">
        <f>IF($GI122&gt;=7,INDEX($DC:$DC,$GH122+7),"")</f>
      </c>
      <c r="DM122">
        <f>IF($GI122&gt;=8,INDEX($DC:$DC,$GH122+8),"")</f>
      </c>
      <c r="DN122">
        <f>IF($GI122&gt;=9,INDEX($DC:$DC,$GH122+9),"")</f>
      </c>
      <c r="DO122">
        <f>IF($GI122&gt;=10,INDEX($DC:$DC,$GH122+10),"")</f>
      </c>
      <c r="DP122">
        <f>IF($GI122&gt;=11,INDEX($DC:$DC,$GH122+11),"")</f>
      </c>
      <c r="DQ122">
        <f>IF($GI122&gt;=12,INDEX($DC:$DC,$GH122+12),"")</f>
      </c>
      <c r="DR122">
        <f>IF($GI122&gt;=13,INDEX($DC:$DC,$GH122+13),"")</f>
      </c>
      <c r="DS122">
        <f>IF($GI122&gt;=14,INDEX($DC:$DC,$GH122+14),"")</f>
      </c>
      <c r="DT122">
        <f>IF($GI122&gt;=15,INDEX($DC:$DC,$GH122+15),"")</f>
      </c>
      <c r="DU122">
        <f>IF($GI122&gt;=16,INDEX($DC:$DC,$GH122+16),"")</f>
      </c>
      <c r="DV122">
        <f>IF($GI122&gt;=17,INDEX($DC:$DC,$GH122+17),"")</f>
      </c>
      <c r="DW122">
        <f>IF($GI122&gt;=18,INDEX($DC:$DC,$GH122+18),"")</f>
      </c>
      <c r="DX122">
        <f>IF($GI122&gt;=19,INDEX($DC:$DC,$GH122+19),"")</f>
      </c>
      <c r="DY122">
        <f>IF($GI122&gt;=20,INDEX($DC:$DC,$GH122+20),"")</f>
      </c>
      <c r="DZ122">
        <f>IF($GI122&gt;=21,INDEX($DC:$DC,$GH122+21),"")</f>
      </c>
      <c r="EA122">
        <f>IF($GI122&gt;=22,INDEX($DC:$DC,$GH122+22),"")</f>
      </c>
      <c r="EB122">
        <f>IF($GI122&gt;=23,INDEX($DC:$DC,$GH122+23),"")</f>
      </c>
      <c r="EC122">
        <f>IF($GI122&gt;=24,INDEX($DC:$DC,$GH122+24),"")</f>
      </c>
      <c r="ED122">
        <f>IF($GI122&gt;=25,INDEX($DC:$DC,$GH122+25),"")</f>
      </c>
      <c r="EE122">
        <f>IF($GI122&gt;=26,INDEX($DC:$DC,$GH122+26),"")</f>
      </c>
      <c r="EF122">
        <f>IF($GI122&gt;=27,INDEX($DC:$DC,$GH122+27),"")</f>
      </c>
      <c r="EG122">
        <f>IF($GI122&gt;=28,INDEX($DC:$DC,$GH122+28),"")</f>
      </c>
      <c r="EH122">
        <f>IF($GI122&gt;=29,INDEX($DC:$DC,$GH122+29),"")</f>
      </c>
      <c r="EI122">
        <f>IF($GI122&gt;=30,INDEX($DC:$DC,$GH122+30),"")</f>
      </c>
      <c r="EJ122">
        <f>IF($GI122&gt;=31,INDEX($DC:$DC,$GH122+31),"")</f>
      </c>
      <c r="EK122">
        <f>IF($GI122&gt;=32,INDEX($DC:$DC,$GH122+32),"")</f>
      </c>
      <c r="EL122">
        <f>IF($GI122&gt;=33,INDEX($DC:$DC,$GH122+33),"")</f>
      </c>
      <c r="EM122">
        <f>IF($GI122&gt;=34,INDEX($DC:$DC,$GH122+34),"")</f>
      </c>
      <c r="EN122">
        <f>IF($GI122&gt;=35,INDEX($DC:$DC,$GH122+35),"")</f>
      </c>
      <c r="EO122">
        <f>IF($GI122&gt;=36,INDEX($DC:$DC,$GH122+36),"")</f>
      </c>
      <c r="EP122">
        <f>IF($GI122&gt;=37,INDEX($DC:$DC,$GH122+37),"")</f>
      </c>
      <c r="EQ122">
        <f>IF($GI122&gt;=38,INDEX($DC:$DC,$GH122+38),"")</f>
      </c>
      <c r="ER122">
        <f>IF($GI122&gt;=39,INDEX($DC:$DC,$GH122+39),"")</f>
      </c>
      <c r="ES122">
        <f>IF($GI122&gt;=40,INDEX($DC:$DC,$GH122+40),"")</f>
      </c>
      <c r="ET122">
        <f>IF($GI122&gt;=1,INDEX($DD:$DD,$GH122+1),"")</f>
      </c>
      <c r="EU122">
        <f>IF($GI122&gt;=2,INDEX($DD:$DD,$GH122+2),"")</f>
      </c>
      <c r="EV122">
        <f>IF($GI122&gt;=3,INDEX($DD:$DD,$GH122+3),"")</f>
      </c>
      <c r="EW122">
        <f>IF($GI122&gt;=4,INDEX($DD:$DD,$GH122+4),"")</f>
      </c>
      <c r="EX122">
        <f>IF($GI122&gt;=5,INDEX($DD:$DD,$GH122+5),"")</f>
      </c>
      <c r="EY122">
        <f>IF($GI122&gt;=6,INDEX($DD:$DD,$GH122+6),"")</f>
      </c>
      <c r="EZ122">
        <f>IF($GI122&gt;=7,INDEX($DD:$DD,$GH122+7),"")</f>
      </c>
      <c r="FA122">
        <f>IF($GI122&gt;=8,INDEX($DD:$DD,$GH122+8),"")</f>
      </c>
      <c r="FB122">
        <f>IF($GI122&gt;=9,INDEX($DD:$DD,$GH122+9),"")</f>
      </c>
      <c r="FC122">
        <f>IF($GI122&gt;=10,INDEX($DD:$DD,$GH122+10),"")</f>
      </c>
      <c r="FD122">
        <f>IF($GI122&gt;=11,INDEX($DD:$DD,$GH122+11),"")</f>
      </c>
      <c r="FE122">
        <f>IF($GI122&gt;=12,INDEX($DD:$DD,$GH122+12),"")</f>
      </c>
      <c r="FF122">
        <f>IF($GI122&gt;=13,INDEX($DD:$DD,$GH122+13),"")</f>
      </c>
      <c r="FG122">
        <f>IF($GI122&gt;=14,INDEX($DD:$DD,$GH122+14),"")</f>
      </c>
      <c r="FH122">
        <f>IF($GI122&gt;=15,INDEX($DD:$DD,$GH122+15),"")</f>
      </c>
      <c r="FI122">
        <f>IF($GI122&gt;=16,INDEX($DD:$DD,$GH122+16),"")</f>
      </c>
      <c r="FJ122">
        <f>IF($GI122&gt;=17,INDEX($DD:$DD,$GH122+17),"")</f>
      </c>
      <c r="FK122">
        <f>IF($GI122&gt;=18,INDEX($DD:$DD,$GH122+18),"")</f>
      </c>
      <c r="FL122">
        <f>IF($GI122&gt;=19,INDEX($DD:$DD,$GH122+19),"")</f>
      </c>
      <c r="FM122">
        <f>IF($GI122&gt;=20,INDEX($DD:$DD,$GH122+20),"")</f>
      </c>
      <c r="FN122">
        <f>IF($GI122&gt;=21,INDEX($DD:$DD,$GH122+21),"")</f>
      </c>
      <c r="FO122">
        <f>IF($GI122&gt;=22,INDEX($DD:$DD,$GH122+22),"")</f>
      </c>
      <c r="FP122">
        <f>IF($GI122&gt;=23,INDEX($DD:$DD,$GH122+23),"")</f>
      </c>
      <c r="FQ122">
        <f>IF($GI122&gt;=24,INDEX($DD:$DD,$GH122+24),"")</f>
      </c>
      <c r="FR122">
        <f>IF($GI122&gt;=25,INDEX($DD:$DD,$GH122+25),"")</f>
      </c>
      <c r="FS122">
        <f>IF($GI122&gt;=26,INDEX($DD:$DD,$GH122+26),"")</f>
      </c>
      <c r="FT122">
        <f>IF($GI122&gt;=27,INDEX($DD:$DD,$GH122+27),"")</f>
      </c>
      <c r="FU122">
        <f>IF($GI122&gt;=28,INDEX($DD:$DD,$GH122+28),"")</f>
      </c>
      <c r="FV122">
        <f>IF($GI122&gt;=29,INDEX($DD:$DD,$GH122+29),"")</f>
      </c>
      <c r="FW122">
        <f>IF($GI122&gt;=30,INDEX($DD:$DD,$GH122+30),"")</f>
      </c>
      <c r="FX122">
        <f>IF($GI122&gt;=31,INDEX($DD:$DD,$GH122+31),"")</f>
      </c>
      <c r="FY122">
        <f>IF($GI122&gt;=32,INDEX($DD:$DD,$GH122+32),"")</f>
      </c>
      <c r="FZ122">
        <f>IF($GI122&gt;=33,INDEX($DD:$DD,$GH122+33),"")</f>
      </c>
      <c r="GA122">
        <f>IF($GI122&gt;=34,INDEX($DD:$DD,$GH122+34),"")</f>
      </c>
      <c r="GB122">
        <f>IF($GI122&gt;=35,INDEX($DD:$DD,$GH122+35),"")</f>
      </c>
      <c r="GC122">
        <f>IF($GI122&gt;=36,INDEX($DD:$DD,$GH122+36),"")</f>
      </c>
      <c r="GD122">
        <f>IF($GI122&gt;=37,INDEX($DD:$DD,$GH122+37),"")</f>
      </c>
      <c r="GE122">
        <f>IF($GI122&gt;=38,INDEX($DD:$DD,$GH122+38),"")</f>
      </c>
      <c r="GF122">
        <f>IF($GI122&gt;=39,INDEX($DD:$DD,$GH122+39),"")</f>
      </c>
      <c r="GG122">
        <f>IF($GI122&gt;=40,INDEX($DD:$DD,$GH122+40),"")</f>
      </c>
      <c r="GH122">
        <f>IFERROR(MATCH($DB122,$DC$2:$DC$148,0)+1,0)</f>
      </c>
      <c r="GI122">
        <f>IFERROR(INDEX($DE$2:$DE$148,MATCH($DB122,$DC$2:$DC$148,0)),0)</f>
      </c>
      <c r="GJ122">
        <f>IFERROR(MATCH($S122,$DF$122:$ES$122,0),0)</f>
      </c>
      <c r="GK122">
        <f>IF($GJ122&gt;0,INDEX($ET$122:$GG$122,$GJ122),"")</f>
      </c>
      <c r="GL122" t="s">
        <v>550</v>
      </c>
      <c r="GN122">
        <f>IF($IW122&gt;=1,INDEX($GL:$GL,$IV122+1),"")</f>
      </c>
      <c r="GO122">
        <f>IF($IW122&gt;=2,INDEX($GL:$GL,$IV122+2),"")</f>
      </c>
      <c r="GP122">
        <f>IF($IW122&gt;=3,INDEX($GL:$GL,$IV122+3),"")</f>
      </c>
      <c r="GQ122">
        <f>IF($IW122&gt;=4,INDEX($GL:$GL,$IV122+4),"")</f>
      </c>
      <c r="GR122">
        <f>IF($IW122&gt;=5,INDEX($GL:$GL,$IV122+5),"")</f>
      </c>
      <c r="GS122">
        <f>IF($IW122&gt;=6,INDEX($GL:$GL,$IV122+6),"")</f>
      </c>
      <c r="GT122">
        <f>IF($IW122&gt;=7,INDEX($GL:$GL,$IV122+7),"")</f>
      </c>
      <c r="GU122">
        <f>IF($IW122&gt;=8,INDEX($GL:$GL,$IV122+8),"")</f>
      </c>
      <c r="GV122">
        <f>IF($IW122&gt;=9,INDEX($GL:$GL,$IV122+9),"")</f>
      </c>
      <c r="GW122">
        <f>IF($IW122&gt;=10,INDEX($GL:$GL,$IV122+10),"")</f>
      </c>
      <c r="GX122">
        <f>IF($IW122&gt;=11,INDEX($GL:$GL,$IV122+11),"")</f>
      </c>
      <c r="GY122">
        <f>IF($IW122&gt;=12,INDEX($GL:$GL,$IV122+12),"")</f>
      </c>
      <c r="GZ122">
        <f>IF($IW122&gt;=13,INDEX($GL:$GL,$IV122+13),"")</f>
      </c>
      <c r="HA122">
        <f>IF($IW122&gt;=14,INDEX($GL:$GL,$IV122+14),"")</f>
      </c>
      <c r="HB122">
        <f>IF($IW122&gt;=15,INDEX($GL:$GL,$IV122+15),"")</f>
      </c>
      <c r="HC122">
        <f>IF($IW122&gt;=16,INDEX($GL:$GL,$IV122+16),"")</f>
      </c>
      <c r="HD122">
        <f>IF($IW122&gt;=17,INDEX($GL:$GL,$IV122+17),"")</f>
      </c>
      <c r="HE122">
        <f>IF($IW122&gt;=18,INDEX($GL:$GL,$IV122+18),"")</f>
      </c>
      <c r="HF122">
        <f>IF($IW122&gt;=19,INDEX($GL:$GL,$IV122+19),"")</f>
      </c>
      <c r="HG122">
        <f>IF($IW122&gt;=20,INDEX($GL:$GL,$IV122+20),"")</f>
      </c>
      <c r="HH122">
        <f>IF($IW122&gt;=21,INDEX($GL:$GL,$IV122+21),"")</f>
      </c>
      <c r="HI122">
        <f>IF($IW122&gt;=22,INDEX($GL:$GL,$IV122+22),"")</f>
      </c>
      <c r="HJ122">
        <f>IF($IW122&gt;=23,INDEX($GL:$GL,$IV122+23),"")</f>
      </c>
      <c r="HK122">
        <f>IF($IW122&gt;=24,INDEX($GL:$GL,$IV122+24),"")</f>
      </c>
      <c r="HL122">
        <f>IF($IW122&gt;=25,INDEX($GL:$GL,$IV122+25),"")</f>
      </c>
      <c r="HM122">
        <f>IF($IW122&gt;=26,INDEX($GL:$GL,$IV122+26),"")</f>
      </c>
      <c r="HN122">
        <f>IF($IW122&gt;=27,INDEX($GL:$GL,$IV122+27),"")</f>
      </c>
      <c r="HO122">
        <f>IF($IW122&gt;=28,INDEX($GL:$GL,$IV122+28),"")</f>
      </c>
      <c r="HP122">
        <f>IF($IW122&gt;=29,INDEX($GL:$GL,$IV122+29),"")</f>
      </c>
      <c r="HQ122">
        <f>IF($IW122&gt;=30,INDEX($GL:$GL,$IV122+30),"")</f>
      </c>
      <c r="HR122">
        <f>IF($IW122&gt;=31,INDEX($GL:$GL,$IV122+31),"")</f>
      </c>
      <c r="HS122">
        <f>IF($IW122&gt;=32,INDEX($GL:$GL,$IV122+32),"")</f>
      </c>
      <c r="HT122">
        <f>IF($IW122&gt;=33,INDEX($GL:$GL,$IV122+33),"")</f>
      </c>
      <c r="HU122">
        <f>IF($IW122&gt;=34,INDEX($GL:$GL,$IV122+34),"")</f>
      </c>
      <c r="HV122">
        <f>IF($IW122&gt;=35,INDEX($GL:$GL,$IV122+35),"")</f>
      </c>
      <c r="HW122">
        <f>IF($IW122&gt;=36,INDEX($GL:$GL,$IV122+36),"")</f>
      </c>
      <c r="HX122">
        <f>IF($IW122&gt;=37,INDEX($GL:$GL,$IV122+37),"")</f>
      </c>
      <c r="HY122">
        <f>IF($IW122&gt;=38,INDEX($GL:$GL,$IV122+38),"")</f>
      </c>
      <c r="HZ122">
        <f>IF($IW122&gt;=39,INDEX($GL:$GL,$IV122+39),"")</f>
      </c>
      <c r="IA122">
        <f>IF($IW122&gt;=40,INDEX($GL:$GL,$IV122+40),"")</f>
      </c>
      <c r="IB122">
        <f>IF($IW122&gt;=41,INDEX($GL:$GL,$IV122+41),"")</f>
      </c>
      <c r="IC122">
        <f>IF($IW122&gt;=42,INDEX($GL:$GL,$IV122+42),"")</f>
      </c>
      <c r="ID122">
        <f>IF($IW122&gt;=43,INDEX($GL:$GL,$IV122+43),"")</f>
      </c>
      <c r="IE122">
        <f>IF($IW122&gt;=44,INDEX($GL:$GL,$IV122+44),"")</f>
      </c>
      <c r="IF122">
        <f>IF($IW122&gt;=45,INDEX($GL:$GL,$IV122+45),"")</f>
      </c>
      <c r="IG122">
        <f>IF($IW122&gt;=46,INDEX($GL:$GL,$IV122+46),"")</f>
      </c>
      <c r="IH122">
        <f>IF($IW122&gt;=47,INDEX($GL:$GL,$IV122+47),"")</f>
      </c>
      <c r="II122">
        <f>IF($IW122&gt;=48,INDEX($GL:$GL,$IV122+48),"")</f>
      </c>
      <c r="IJ122">
        <f>IF($IW122&gt;=49,INDEX($GL:$GL,$IV122+49),"")</f>
      </c>
      <c r="IK122">
        <f>IF($IW122&gt;=50,INDEX($GL:$GL,$IV122+50),"")</f>
      </c>
      <c r="IL122">
        <f>IF($IW122&gt;=51,INDEX($GL:$GL,$IV122+51),"")</f>
      </c>
      <c r="IM122">
        <f>IF($IW122&gt;=52,INDEX($GL:$GL,$IV122+52),"")</f>
      </c>
      <c r="IN122">
        <f>IF($IW122&gt;=53,INDEX($GL:$GL,$IV122+53),"")</f>
      </c>
      <c r="IO122">
        <f>IF($IW122&gt;=54,INDEX($GL:$GL,$IV122+54),"")</f>
      </c>
      <c r="IP122">
        <f>IF($IW122&gt;=55,INDEX($GL:$GL,$IV122+55),"")</f>
      </c>
      <c r="IQ122">
        <f>IF($IW122&gt;=56,INDEX($GL:$GL,$IV122+56),"")</f>
      </c>
      <c r="IR122">
        <f>IF($IW122&gt;=57,INDEX($GL:$GL,$IV122+57),"")</f>
      </c>
      <c r="IS122">
        <f>IF($IW122&gt;=58,INDEX($GL:$GL,$IV122+58),"")</f>
      </c>
      <c r="IT122">
        <f>IF($IW122&gt;=59,INDEX($GL:$GL,$IV122+59),"")</f>
      </c>
      <c r="IU122">
        <f>IF($IW122&gt;=60,INDEX($GL:$GL,$IV122+60),"")</f>
      </c>
      <c r="IV122">
        <f>IFERROR(MATCH($GK122,$GL$2:$GL$324,0)+1,0)</f>
      </c>
      <c r="IW122">
        <f>IFERROR(INDEX($GM$2:$GM$324,MATCH($GK122,$GL$2:$GL$324,0)),0)</f>
      </c>
      <c r="IX122" t="s">
        <v>34</v>
      </c>
      <c r="IY122" t="s">
        <v>34</v>
      </c>
    </row>
    <row r="123" spans="1:259" x14ac:dyDescent="0.25">
      <c r="K123">
        <f>IF(OR($N123="",$J123=""),"",IFERROR($N123/$J123,0))</f>
      </c>
      <c r="L123">
        <f>IF($N123="","",
SUM($M123,$O123,$T123,$P123,$R123)*
(1-IF($U123="",0,VALUE($U123)/100)))</f>
      </c>
      <c r="M123">
        <f>IF($N123="","",$N123)</f>
      </c>
      <c r="O123">
        <f>IF($N123="","",
IF($H123="","",
IF(ISNUMBER(SEARCH("exempt",LOWER($H123))),0,
$N123*(VALUE(SUBSTITUTE($H123,"%",""))/100))))</f>
      </c>
      <c r="V123">
        <f>IFERROR(IF(FIND(" - ",$E123)&gt;0,MID($E123,FIND(" - ",$E123)+3,LEN($E123)),""),"")</f>
      </c>
      <c r="AE123" t="s">
        <v>551</v>
      </c>
      <c r="AJ123">
        <f>IFERROR(LEFT($E123,FIND(" - ",$E123)-1),$E123)</f>
      </c>
      <c r="AK123" t="s">
        <v>552</v>
      </c>
      <c r="AL123">
        <v>1</v>
      </c>
      <c r="AM123">
        <f>IF($CB123&gt;=1,INDEX($AK:$AK,$CA123+1),"")</f>
      </c>
      <c r="AN123">
        <f>IF($CB123&gt;=2,INDEX($AK:$AK,$CA123+2),"")</f>
      </c>
      <c r="AO123">
        <f>IF($CB123&gt;=3,INDEX($AK:$AK,$CA123+3),"")</f>
      </c>
      <c r="AP123">
        <f>IF($CB123&gt;=4,INDEX($AK:$AK,$CA123+4),"")</f>
      </c>
      <c r="AQ123">
        <f>IF($CB123&gt;=5,INDEX($AK:$AK,$CA123+5),"")</f>
      </c>
      <c r="AR123">
        <f>IF($CB123&gt;=6,INDEX($AK:$AK,$CA123+6),"")</f>
      </c>
      <c r="AS123">
        <f>IF($CB123&gt;=7,INDEX($AK:$AK,$CA123+7),"")</f>
      </c>
      <c r="AT123">
        <f>IF($CB123&gt;=8,INDEX($AK:$AK,$CA123+8),"")</f>
      </c>
      <c r="AU123">
        <f>IF($CB123&gt;=9,INDEX($AK:$AK,$CA123+9),"")</f>
      </c>
      <c r="AV123">
        <f>IF($CB123&gt;=10,INDEX($AK:$AK,$CA123+10),"")</f>
      </c>
      <c r="AW123">
        <f>IF($CB123&gt;=11,INDEX($AK:$AK,$CA123+11),"")</f>
      </c>
      <c r="AX123">
        <f>IF($CB123&gt;=12,INDEX($AK:$AK,$CA123+12),"")</f>
      </c>
      <c r="AY123">
        <f>IF($CB123&gt;=13,INDEX($AK:$AK,$CA123+13),"")</f>
      </c>
      <c r="AZ123">
        <f>IF($CB123&gt;=14,INDEX($AK:$AK,$CA123+14),"")</f>
      </c>
      <c r="BA123">
        <f>IF($CB123&gt;=15,INDEX($AK:$AK,$CA123+15),"")</f>
      </c>
      <c r="BB123">
        <f>IF($CB123&gt;=16,INDEX($AK:$AK,$CA123+16),"")</f>
      </c>
      <c r="BC123">
        <f>IF($CB123&gt;=17,INDEX($AK:$AK,$CA123+17),"")</f>
      </c>
      <c r="BD123">
        <f>IF($CB123&gt;=18,INDEX($AK:$AK,$CA123+18),"")</f>
      </c>
      <c r="BE123">
        <f>IF($CB123&gt;=19,INDEX($AK:$AK,$CA123+19),"")</f>
      </c>
      <c r="BF123">
        <f>IF($CB123&gt;=20,INDEX($AK:$AK,$CA123+20),"")</f>
      </c>
      <c r="BG123">
        <f>IF($CB123&gt;=21,INDEX($AK:$AK,$CA123+21),"")</f>
      </c>
      <c r="BH123">
        <f>IF($CB123&gt;=22,INDEX($AK:$AK,$CA123+22),"")</f>
      </c>
      <c r="BI123">
        <f>IF($CB123&gt;=23,INDEX($AK:$AK,$CA123+23),"")</f>
      </c>
      <c r="BJ123">
        <f>IF($CB123&gt;=24,INDEX($AK:$AK,$CA123+24),"")</f>
      </c>
      <c r="BK123">
        <f>IF($CB123&gt;=25,INDEX($AK:$AK,$CA123+25),"")</f>
      </c>
      <c r="BL123">
        <f>IF($CB123&gt;=26,INDEX($AK:$AK,$CA123+26),"")</f>
      </c>
      <c r="BM123">
        <f>IF($CB123&gt;=27,INDEX($AK:$AK,$CA123+27),"")</f>
      </c>
      <c r="BN123">
        <f>IF($CB123&gt;=28,INDEX($AK:$AK,$CA123+28),"")</f>
      </c>
      <c r="BO123">
        <f>IF($CB123&gt;=29,INDEX($AK:$AK,$CA123+29),"")</f>
      </c>
      <c r="BP123">
        <f>IF($CB123&gt;=30,INDEX($AK:$AK,$CA123+30),"")</f>
      </c>
      <c r="BQ123">
        <f>IF($CB123&gt;=31,INDEX($AK:$AK,$CA123+31),"")</f>
      </c>
      <c r="BR123">
        <f>IF($CB123&gt;=32,INDEX($AK:$AK,$CA123+32),"")</f>
      </c>
      <c r="BS123">
        <f>IF($CB123&gt;=33,INDEX($AK:$AK,$CA123+33),"")</f>
      </c>
      <c r="BT123">
        <f>IF($CB123&gt;=34,INDEX($AK:$AK,$CA123+34),"")</f>
      </c>
      <c r="BU123">
        <f>IF($CB123&gt;=35,INDEX($AK:$AK,$CA123+35),"")</f>
      </c>
      <c r="BV123">
        <f>IF($CB123&gt;=36,INDEX($AK:$AK,$CA123+36),"")</f>
      </c>
      <c r="BW123">
        <f>IF($CB123&gt;=37,INDEX($AK:$AK,$CA123+37),"")</f>
      </c>
      <c r="BX123">
        <f>IF($CB123&gt;=38,INDEX($AK:$AK,$CA123+38),"")</f>
      </c>
      <c r="BY123">
        <f>IF($CB123&gt;=39,INDEX($AK:$AK,$CA123+39),"")</f>
      </c>
      <c r="BZ123">
        <f>IF($CB123&gt;=40,INDEX($AK:$AK,$CA123+40),"")</f>
      </c>
      <c r="CA123">
        <f>IFERROR(MATCH($AJ123,$AK$2:$AK$134,0)+1,0)</f>
      </c>
      <c r="CB123">
        <f>IFERROR(INDEX($AL$2:$AL$134,MATCH($AJ123,$AK$2:$AK$134,0)),0)</f>
      </c>
      <c r="CC123">
        <f>IFERROR(LEFT($F123,FIND(" - ",$F123)-1),$F123)</f>
      </c>
      <c r="CD123" t="s">
        <v>553</v>
      </c>
      <c r="CE123">
        <v>1</v>
      </c>
      <c r="CF123">
        <f>IF($DA123&gt;=1,INDEX($CD:$CD,$CZ123+1),"")</f>
      </c>
      <c r="CG123">
        <f>IF($DA123&gt;=2,INDEX($CD:$CD,$CZ123+2),"")</f>
      </c>
      <c r="CH123">
        <f>IF($DA123&gt;=3,INDEX($CD:$CD,$CZ123+3),"")</f>
      </c>
      <c r="CI123">
        <f>IF($DA123&gt;=4,INDEX($CD:$CD,$CZ123+4),"")</f>
      </c>
      <c r="CJ123">
        <f>IF($DA123&gt;=5,INDEX($CD:$CD,$CZ123+5),"")</f>
      </c>
      <c r="CK123">
        <f>IF($DA123&gt;=6,INDEX($CD:$CD,$CZ123+6),"")</f>
      </c>
      <c r="CL123">
        <f>IF($DA123&gt;=7,INDEX($CD:$CD,$CZ123+7),"")</f>
      </c>
      <c r="CM123">
        <f>IF($DA123&gt;=8,INDEX($CD:$CD,$CZ123+8),"")</f>
      </c>
      <c r="CN123">
        <f>IF($DA123&gt;=9,INDEX($CD:$CD,$CZ123+9),"")</f>
      </c>
      <c r="CO123">
        <f>IF($DA123&gt;=10,INDEX($CD:$CD,$CZ123+10),"")</f>
      </c>
      <c r="CP123">
        <f>IF($DA123&gt;=11,INDEX($CD:$CD,$CZ123+11),"")</f>
      </c>
      <c r="CQ123">
        <f>IF($DA123&gt;=12,INDEX($CD:$CD,$CZ123+12),"")</f>
      </c>
      <c r="CR123">
        <f>IF($DA123&gt;=13,INDEX($CD:$CD,$CZ123+13),"")</f>
      </c>
      <c r="CS123">
        <f>IF($DA123&gt;=14,INDEX($CD:$CD,$CZ123+14),"")</f>
      </c>
      <c r="CT123">
        <f>IF($DA123&gt;=15,INDEX($CD:$CD,$CZ123+15),"")</f>
      </c>
      <c r="CU123">
        <f>IF($DA123&gt;=16,INDEX($CD:$CD,$CZ123+16),"")</f>
      </c>
      <c r="CV123">
        <f>IF($DA123&gt;=17,INDEX($CD:$CD,$CZ123+17),"")</f>
      </c>
      <c r="CW123">
        <f>IF($DA123&gt;=18,INDEX($CD:$CD,$CZ123+18),"")</f>
      </c>
      <c r="CX123">
        <f>IF($DA123&gt;=19,INDEX($CD:$CD,$CZ123+19),"")</f>
      </c>
      <c r="CY123">
        <f>IF($DA123&gt;=20,INDEX($CD:$CD,$CZ123+20),"")</f>
      </c>
      <c r="CZ123">
        <f>IFERROR(MATCH($CC123,$CD$2:$CD$263,0)+1,0)</f>
      </c>
      <c r="DA123">
        <f>IFERROR(INDEX($CE$2:$CE$263,MATCH($CC123,$CD$2:$CD$263,0)),0)</f>
      </c>
      <c r="DB123">
        <f>IFERROR(INDEX($AI:$AI,MATCH($H123,$AH:$AH,0))&amp;"","")</f>
      </c>
      <c r="DC123" t="s">
        <v>540</v>
      </c>
      <c r="DD123" t="s">
        <v>49</v>
      </c>
      <c r="DF123">
        <f>IF($GI123&gt;=1,INDEX($DC:$DC,$GH123+1),"")</f>
      </c>
      <c r="DG123">
        <f>IF($GI123&gt;=2,INDEX($DC:$DC,$GH123+2),"")</f>
      </c>
      <c r="DH123">
        <f>IF($GI123&gt;=3,INDEX($DC:$DC,$GH123+3),"")</f>
      </c>
      <c r="DI123">
        <f>IF($GI123&gt;=4,INDEX($DC:$DC,$GH123+4),"")</f>
      </c>
      <c r="DJ123">
        <f>IF($GI123&gt;=5,INDEX($DC:$DC,$GH123+5),"")</f>
      </c>
      <c r="DK123">
        <f>IF($GI123&gt;=6,INDEX($DC:$DC,$GH123+6),"")</f>
      </c>
      <c r="DL123">
        <f>IF($GI123&gt;=7,INDEX($DC:$DC,$GH123+7),"")</f>
      </c>
      <c r="DM123">
        <f>IF($GI123&gt;=8,INDEX($DC:$DC,$GH123+8),"")</f>
      </c>
      <c r="DN123">
        <f>IF($GI123&gt;=9,INDEX($DC:$DC,$GH123+9),"")</f>
      </c>
      <c r="DO123">
        <f>IF($GI123&gt;=10,INDEX($DC:$DC,$GH123+10),"")</f>
      </c>
      <c r="DP123">
        <f>IF($GI123&gt;=11,INDEX($DC:$DC,$GH123+11),"")</f>
      </c>
      <c r="DQ123">
        <f>IF($GI123&gt;=12,INDEX($DC:$DC,$GH123+12),"")</f>
      </c>
      <c r="DR123">
        <f>IF($GI123&gt;=13,INDEX($DC:$DC,$GH123+13),"")</f>
      </c>
      <c r="DS123">
        <f>IF($GI123&gt;=14,INDEX($DC:$DC,$GH123+14),"")</f>
      </c>
      <c r="DT123">
        <f>IF($GI123&gt;=15,INDEX($DC:$DC,$GH123+15),"")</f>
      </c>
      <c r="DU123">
        <f>IF($GI123&gt;=16,INDEX($DC:$DC,$GH123+16),"")</f>
      </c>
      <c r="DV123">
        <f>IF($GI123&gt;=17,INDEX($DC:$DC,$GH123+17),"")</f>
      </c>
      <c r="DW123">
        <f>IF($GI123&gt;=18,INDEX($DC:$DC,$GH123+18),"")</f>
      </c>
      <c r="DX123">
        <f>IF($GI123&gt;=19,INDEX($DC:$DC,$GH123+19),"")</f>
      </c>
      <c r="DY123">
        <f>IF($GI123&gt;=20,INDEX($DC:$DC,$GH123+20),"")</f>
      </c>
      <c r="DZ123">
        <f>IF($GI123&gt;=21,INDEX($DC:$DC,$GH123+21),"")</f>
      </c>
      <c r="EA123">
        <f>IF($GI123&gt;=22,INDEX($DC:$DC,$GH123+22),"")</f>
      </c>
      <c r="EB123">
        <f>IF($GI123&gt;=23,INDEX($DC:$DC,$GH123+23),"")</f>
      </c>
      <c r="EC123">
        <f>IF($GI123&gt;=24,INDEX($DC:$DC,$GH123+24),"")</f>
      </c>
      <c r="ED123">
        <f>IF($GI123&gt;=25,INDEX($DC:$DC,$GH123+25),"")</f>
      </c>
      <c r="EE123">
        <f>IF($GI123&gt;=26,INDEX($DC:$DC,$GH123+26),"")</f>
      </c>
      <c r="EF123">
        <f>IF($GI123&gt;=27,INDEX($DC:$DC,$GH123+27),"")</f>
      </c>
      <c r="EG123">
        <f>IF($GI123&gt;=28,INDEX($DC:$DC,$GH123+28),"")</f>
      </c>
      <c r="EH123">
        <f>IF($GI123&gt;=29,INDEX($DC:$DC,$GH123+29),"")</f>
      </c>
      <c r="EI123">
        <f>IF($GI123&gt;=30,INDEX($DC:$DC,$GH123+30),"")</f>
      </c>
      <c r="EJ123">
        <f>IF($GI123&gt;=31,INDEX($DC:$DC,$GH123+31),"")</f>
      </c>
      <c r="EK123">
        <f>IF($GI123&gt;=32,INDEX($DC:$DC,$GH123+32),"")</f>
      </c>
      <c r="EL123">
        <f>IF($GI123&gt;=33,INDEX($DC:$DC,$GH123+33),"")</f>
      </c>
      <c r="EM123">
        <f>IF($GI123&gt;=34,INDEX($DC:$DC,$GH123+34),"")</f>
      </c>
      <c r="EN123">
        <f>IF($GI123&gt;=35,INDEX($DC:$DC,$GH123+35),"")</f>
      </c>
      <c r="EO123">
        <f>IF($GI123&gt;=36,INDEX($DC:$DC,$GH123+36),"")</f>
      </c>
      <c r="EP123">
        <f>IF($GI123&gt;=37,INDEX($DC:$DC,$GH123+37),"")</f>
      </c>
      <c r="EQ123">
        <f>IF($GI123&gt;=38,INDEX($DC:$DC,$GH123+38),"")</f>
      </c>
      <c r="ER123">
        <f>IF($GI123&gt;=39,INDEX($DC:$DC,$GH123+39),"")</f>
      </c>
      <c r="ES123">
        <f>IF($GI123&gt;=40,INDEX($DC:$DC,$GH123+40),"")</f>
      </c>
      <c r="ET123">
        <f>IF($GI123&gt;=1,INDEX($DD:$DD,$GH123+1),"")</f>
      </c>
      <c r="EU123">
        <f>IF($GI123&gt;=2,INDEX($DD:$DD,$GH123+2),"")</f>
      </c>
      <c r="EV123">
        <f>IF($GI123&gt;=3,INDEX($DD:$DD,$GH123+3),"")</f>
      </c>
      <c r="EW123">
        <f>IF($GI123&gt;=4,INDEX($DD:$DD,$GH123+4),"")</f>
      </c>
      <c r="EX123">
        <f>IF($GI123&gt;=5,INDEX($DD:$DD,$GH123+5),"")</f>
      </c>
      <c r="EY123">
        <f>IF($GI123&gt;=6,INDEX($DD:$DD,$GH123+6),"")</f>
      </c>
      <c r="EZ123">
        <f>IF($GI123&gt;=7,INDEX($DD:$DD,$GH123+7),"")</f>
      </c>
      <c r="FA123">
        <f>IF($GI123&gt;=8,INDEX($DD:$DD,$GH123+8),"")</f>
      </c>
      <c r="FB123">
        <f>IF($GI123&gt;=9,INDEX($DD:$DD,$GH123+9),"")</f>
      </c>
      <c r="FC123">
        <f>IF($GI123&gt;=10,INDEX($DD:$DD,$GH123+10),"")</f>
      </c>
      <c r="FD123">
        <f>IF($GI123&gt;=11,INDEX($DD:$DD,$GH123+11),"")</f>
      </c>
      <c r="FE123">
        <f>IF($GI123&gt;=12,INDEX($DD:$DD,$GH123+12),"")</f>
      </c>
      <c r="FF123">
        <f>IF($GI123&gt;=13,INDEX($DD:$DD,$GH123+13),"")</f>
      </c>
      <c r="FG123">
        <f>IF($GI123&gt;=14,INDEX($DD:$DD,$GH123+14),"")</f>
      </c>
      <c r="FH123">
        <f>IF($GI123&gt;=15,INDEX($DD:$DD,$GH123+15),"")</f>
      </c>
      <c r="FI123">
        <f>IF($GI123&gt;=16,INDEX($DD:$DD,$GH123+16),"")</f>
      </c>
      <c r="FJ123">
        <f>IF($GI123&gt;=17,INDEX($DD:$DD,$GH123+17),"")</f>
      </c>
      <c r="FK123">
        <f>IF($GI123&gt;=18,INDEX($DD:$DD,$GH123+18),"")</f>
      </c>
      <c r="FL123">
        <f>IF($GI123&gt;=19,INDEX($DD:$DD,$GH123+19),"")</f>
      </c>
      <c r="FM123">
        <f>IF($GI123&gt;=20,INDEX($DD:$DD,$GH123+20),"")</f>
      </c>
      <c r="FN123">
        <f>IF($GI123&gt;=21,INDEX($DD:$DD,$GH123+21),"")</f>
      </c>
      <c r="FO123">
        <f>IF($GI123&gt;=22,INDEX($DD:$DD,$GH123+22),"")</f>
      </c>
      <c r="FP123">
        <f>IF($GI123&gt;=23,INDEX($DD:$DD,$GH123+23),"")</f>
      </c>
      <c r="FQ123">
        <f>IF($GI123&gt;=24,INDEX($DD:$DD,$GH123+24),"")</f>
      </c>
      <c r="FR123">
        <f>IF($GI123&gt;=25,INDEX($DD:$DD,$GH123+25),"")</f>
      </c>
      <c r="FS123">
        <f>IF($GI123&gt;=26,INDEX($DD:$DD,$GH123+26),"")</f>
      </c>
      <c r="FT123">
        <f>IF($GI123&gt;=27,INDEX($DD:$DD,$GH123+27),"")</f>
      </c>
      <c r="FU123">
        <f>IF($GI123&gt;=28,INDEX($DD:$DD,$GH123+28),"")</f>
      </c>
      <c r="FV123">
        <f>IF($GI123&gt;=29,INDEX($DD:$DD,$GH123+29),"")</f>
      </c>
      <c r="FW123">
        <f>IF($GI123&gt;=30,INDEX($DD:$DD,$GH123+30),"")</f>
      </c>
      <c r="FX123">
        <f>IF($GI123&gt;=31,INDEX($DD:$DD,$GH123+31),"")</f>
      </c>
      <c r="FY123">
        <f>IF($GI123&gt;=32,INDEX($DD:$DD,$GH123+32),"")</f>
      </c>
      <c r="FZ123">
        <f>IF($GI123&gt;=33,INDEX($DD:$DD,$GH123+33),"")</f>
      </c>
      <c r="GA123">
        <f>IF($GI123&gt;=34,INDEX($DD:$DD,$GH123+34),"")</f>
      </c>
      <c r="GB123">
        <f>IF($GI123&gt;=35,INDEX($DD:$DD,$GH123+35),"")</f>
      </c>
      <c r="GC123">
        <f>IF($GI123&gt;=36,INDEX($DD:$DD,$GH123+36),"")</f>
      </c>
      <c r="GD123">
        <f>IF($GI123&gt;=37,INDEX($DD:$DD,$GH123+37),"")</f>
      </c>
      <c r="GE123">
        <f>IF($GI123&gt;=38,INDEX($DD:$DD,$GH123+38),"")</f>
      </c>
      <c r="GF123">
        <f>IF($GI123&gt;=39,INDEX($DD:$DD,$GH123+39),"")</f>
      </c>
      <c r="GG123">
        <f>IF($GI123&gt;=40,INDEX($DD:$DD,$GH123+40),"")</f>
      </c>
      <c r="GH123">
        <f>IFERROR(MATCH($DB123,$DC$2:$DC$148,0)+1,0)</f>
      </c>
      <c r="GI123">
        <f>IFERROR(INDEX($DE$2:$DE$148,MATCH($DB123,$DC$2:$DC$148,0)),0)</f>
      </c>
      <c r="GJ123">
        <f>IFERROR(MATCH($S123,$DF$123:$ES$123,0),0)</f>
      </c>
      <c r="GK123">
        <f>IF($GJ123&gt;0,INDEX($ET$123:$GG$123,$GJ123),"")</f>
      </c>
      <c r="GL123" t="s">
        <v>554</v>
      </c>
      <c r="GN123">
        <f>IF($IW123&gt;=1,INDEX($GL:$GL,$IV123+1),"")</f>
      </c>
      <c r="GO123">
        <f>IF($IW123&gt;=2,INDEX($GL:$GL,$IV123+2),"")</f>
      </c>
      <c r="GP123">
        <f>IF($IW123&gt;=3,INDEX($GL:$GL,$IV123+3),"")</f>
      </c>
      <c r="GQ123">
        <f>IF($IW123&gt;=4,INDEX($GL:$GL,$IV123+4),"")</f>
      </c>
      <c r="GR123">
        <f>IF($IW123&gt;=5,INDEX($GL:$GL,$IV123+5),"")</f>
      </c>
      <c r="GS123">
        <f>IF($IW123&gt;=6,INDEX($GL:$GL,$IV123+6),"")</f>
      </c>
      <c r="GT123">
        <f>IF($IW123&gt;=7,INDEX($GL:$GL,$IV123+7),"")</f>
      </c>
      <c r="GU123">
        <f>IF($IW123&gt;=8,INDEX($GL:$GL,$IV123+8),"")</f>
      </c>
      <c r="GV123">
        <f>IF($IW123&gt;=9,INDEX($GL:$GL,$IV123+9),"")</f>
      </c>
      <c r="GW123">
        <f>IF($IW123&gt;=10,INDEX($GL:$GL,$IV123+10),"")</f>
      </c>
      <c r="GX123">
        <f>IF($IW123&gt;=11,INDEX($GL:$GL,$IV123+11),"")</f>
      </c>
      <c r="GY123">
        <f>IF($IW123&gt;=12,INDEX($GL:$GL,$IV123+12),"")</f>
      </c>
      <c r="GZ123">
        <f>IF($IW123&gt;=13,INDEX($GL:$GL,$IV123+13),"")</f>
      </c>
      <c r="HA123">
        <f>IF($IW123&gt;=14,INDEX($GL:$GL,$IV123+14),"")</f>
      </c>
      <c r="HB123">
        <f>IF($IW123&gt;=15,INDEX($GL:$GL,$IV123+15),"")</f>
      </c>
      <c r="HC123">
        <f>IF($IW123&gt;=16,INDEX($GL:$GL,$IV123+16),"")</f>
      </c>
      <c r="HD123">
        <f>IF($IW123&gt;=17,INDEX($GL:$GL,$IV123+17),"")</f>
      </c>
      <c r="HE123">
        <f>IF($IW123&gt;=18,INDEX($GL:$GL,$IV123+18),"")</f>
      </c>
      <c r="HF123">
        <f>IF($IW123&gt;=19,INDEX($GL:$GL,$IV123+19),"")</f>
      </c>
      <c r="HG123">
        <f>IF($IW123&gt;=20,INDEX($GL:$GL,$IV123+20),"")</f>
      </c>
      <c r="HH123">
        <f>IF($IW123&gt;=21,INDEX($GL:$GL,$IV123+21),"")</f>
      </c>
      <c r="HI123">
        <f>IF($IW123&gt;=22,INDEX($GL:$GL,$IV123+22),"")</f>
      </c>
      <c r="HJ123">
        <f>IF($IW123&gt;=23,INDEX($GL:$GL,$IV123+23),"")</f>
      </c>
      <c r="HK123">
        <f>IF($IW123&gt;=24,INDEX($GL:$GL,$IV123+24),"")</f>
      </c>
      <c r="HL123">
        <f>IF($IW123&gt;=25,INDEX($GL:$GL,$IV123+25),"")</f>
      </c>
      <c r="HM123">
        <f>IF($IW123&gt;=26,INDEX($GL:$GL,$IV123+26),"")</f>
      </c>
      <c r="HN123">
        <f>IF($IW123&gt;=27,INDEX($GL:$GL,$IV123+27),"")</f>
      </c>
      <c r="HO123">
        <f>IF($IW123&gt;=28,INDEX($GL:$GL,$IV123+28),"")</f>
      </c>
      <c r="HP123">
        <f>IF($IW123&gt;=29,INDEX($GL:$GL,$IV123+29),"")</f>
      </c>
      <c r="HQ123">
        <f>IF($IW123&gt;=30,INDEX($GL:$GL,$IV123+30),"")</f>
      </c>
      <c r="HR123">
        <f>IF($IW123&gt;=31,INDEX($GL:$GL,$IV123+31),"")</f>
      </c>
      <c r="HS123">
        <f>IF($IW123&gt;=32,INDEX($GL:$GL,$IV123+32),"")</f>
      </c>
      <c r="HT123">
        <f>IF($IW123&gt;=33,INDEX($GL:$GL,$IV123+33),"")</f>
      </c>
      <c r="HU123">
        <f>IF($IW123&gt;=34,INDEX($GL:$GL,$IV123+34),"")</f>
      </c>
      <c r="HV123">
        <f>IF($IW123&gt;=35,INDEX($GL:$GL,$IV123+35),"")</f>
      </c>
      <c r="HW123">
        <f>IF($IW123&gt;=36,INDEX($GL:$GL,$IV123+36),"")</f>
      </c>
      <c r="HX123">
        <f>IF($IW123&gt;=37,INDEX($GL:$GL,$IV123+37),"")</f>
      </c>
      <c r="HY123">
        <f>IF($IW123&gt;=38,INDEX($GL:$GL,$IV123+38),"")</f>
      </c>
      <c r="HZ123">
        <f>IF($IW123&gt;=39,INDEX($GL:$GL,$IV123+39),"")</f>
      </c>
      <c r="IA123">
        <f>IF($IW123&gt;=40,INDEX($GL:$GL,$IV123+40),"")</f>
      </c>
      <c r="IB123">
        <f>IF($IW123&gt;=41,INDEX($GL:$GL,$IV123+41),"")</f>
      </c>
      <c r="IC123">
        <f>IF($IW123&gt;=42,INDEX($GL:$GL,$IV123+42),"")</f>
      </c>
      <c r="ID123">
        <f>IF($IW123&gt;=43,INDEX($GL:$GL,$IV123+43),"")</f>
      </c>
      <c r="IE123">
        <f>IF($IW123&gt;=44,INDEX($GL:$GL,$IV123+44),"")</f>
      </c>
      <c r="IF123">
        <f>IF($IW123&gt;=45,INDEX($GL:$GL,$IV123+45),"")</f>
      </c>
      <c r="IG123">
        <f>IF($IW123&gt;=46,INDEX($GL:$GL,$IV123+46),"")</f>
      </c>
      <c r="IH123">
        <f>IF($IW123&gt;=47,INDEX($GL:$GL,$IV123+47),"")</f>
      </c>
      <c r="II123">
        <f>IF($IW123&gt;=48,INDEX($GL:$GL,$IV123+48),"")</f>
      </c>
      <c r="IJ123">
        <f>IF($IW123&gt;=49,INDEX($GL:$GL,$IV123+49),"")</f>
      </c>
      <c r="IK123">
        <f>IF($IW123&gt;=50,INDEX($GL:$GL,$IV123+50),"")</f>
      </c>
      <c r="IL123">
        <f>IF($IW123&gt;=51,INDEX($GL:$GL,$IV123+51),"")</f>
      </c>
      <c r="IM123">
        <f>IF($IW123&gt;=52,INDEX($GL:$GL,$IV123+52),"")</f>
      </c>
      <c r="IN123">
        <f>IF($IW123&gt;=53,INDEX($GL:$GL,$IV123+53),"")</f>
      </c>
      <c r="IO123">
        <f>IF($IW123&gt;=54,INDEX($GL:$GL,$IV123+54),"")</f>
      </c>
      <c r="IP123">
        <f>IF($IW123&gt;=55,INDEX($GL:$GL,$IV123+55),"")</f>
      </c>
      <c r="IQ123">
        <f>IF($IW123&gt;=56,INDEX($GL:$GL,$IV123+56),"")</f>
      </c>
      <c r="IR123">
        <f>IF($IW123&gt;=57,INDEX($GL:$GL,$IV123+57),"")</f>
      </c>
      <c r="IS123">
        <f>IF($IW123&gt;=58,INDEX($GL:$GL,$IV123+58),"")</f>
      </c>
      <c r="IT123">
        <f>IF($IW123&gt;=59,INDEX($GL:$GL,$IV123+59),"")</f>
      </c>
      <c r="IU123">
        <f>IF($IW123&gt;=60,INDEX($GL:$GL,$IV123+60),"")</f>
      </c>
      <c r="IV123">
        <f>IFERROR(MATCH($GK123,$GL$2:$GL$324,0)+1,0)</f>
      </c>
      <c r="IW123">
        <f>IFERROR(INDEX($GM$2:$GM$324,MATCH($GK123,$GL$2:$GL$324,0)),0)</f>
      </c>
      <c r="IX123" t="s">
        <v>34</v>
      </c>
      <c r="IY123" t="s">
        <v>34</v>
      </c>
    </row>
    <row r="124" spans="1:259" x14ac:dyDescent="0.25">
      <c r="K124">
        <f>IF(OR($N124="",$J124=""),"",IFERROR($N124/$J124,0))</f>
      </c>
      <c r="L124">
        <f>IF($N124="","",
SUM($M124,$O124,$T124,$P124,$R124)*
(1-IF($U124="",0,VALUE($U124)/100)))</f>
      </c>
      <c r="M124">
        <f>IF($N124="","",$N124)</f>
      </c>
      <c r="O124">
        <f>IF($N124="","",
IF($H124="","",
IF(ISNUMBER(SEARCH("exempt",LOWER($H124))),0,
$N124*(VALUE(SUBSTITUTE($H124,"%",""))/100))))</f>
      </c>
      <c r="V124">
        <f>IFERROR(IF(FIND(" - ",$E124)&gt;0,MID($E124,FIND(" - ",$E124)+3,LEN($E124)),""),"")</f>
      </c>
      <c r="AE124" t="s">
        <v>555</v>
      </c>
      <c r="AJ124">
        <f>IFERROR(LEFT($E124,FIND(" - ",$E124)-1),$E124)</f>
      </c>
      <c r="AK124" t="s">
        <v>28</v>
      </c>
      <c r="AM124">
        <f>IF($CB124&gt;=1,INDEX($AK:$AK,$CA124+1),"")</f>
      </c>
      <c r="AN124">
        <f>IF($CB124&gt;=2,INDEX($AK:$AK,$CA124+2),"")</f>
      </c>
      <c r="AO124">
        <f>IF($CB124&gt;=3,INDEX($AK:$AK,$CA124+3),"")</f>
      </c>
      <c r="AP124">
        <f>IF($CB124&gt;=4,INDEX($AK:$AK,$CA124+4),"")</f>
      </c>
      <c r="AQ124">
        <f>IF($CB124&gt;=5,INDEX($AK:$AK,$CA124+5),"")</f>
      </c>
      <c r="AR124">
        <f>IF($CB124&gt;=6,INDEX($AK:$AK,$CA124+6),"")</f>
      </c>
      <c r="AS124">
        <f>IF($CB124&gt;=7,INDEX($AK:$AK,$CA124+7),"")</f>
      </c>
      <c r="AT124">
        <f>IF($CB124&gt;=8,INDEX($AK:$AK,$CA124+8),"")</f>
      </c>
      <c r="AU124">
        <f>IF($CB124&gt;=9,INDEX($AK:$AK,$CA124+9),"")</f>
      </c>
      <c r="AV124">
        <f>IF($CB124&gt;=10,INDEX($AK:$AK,$CA124+10),"")</f>
      </c>
      <c r="AW124">
        <f>IF($CB124&gt;=11,INDEX($AK:$AK,$CA124+11),"")</f>
      </c>
      <c r="AX124">
        <f>IF($CB124&gt;=12,INDEX($AK:$AK,$CA124+12),"")</f>
      </c>
      <c r="AY124">
        <f>IF($CB124&gt;=13,INDEX($AK:$AK,$CA124+13),"")</f>
      </c>
      <c r="AZ124">
        <f>IF($CB124&gt;=14,INDEX($AK:$AK,$CA124+14),"")</f>
      </c>
      <c r="BA124">
        <f>IF($CB124&gt;=15,INDEX($AK:$AK,$CA124+15),"")</f>
      </c>
      <c r="BB124">
        <f>IF($CB124&gt;=16,INDEX($AK:$AK,$CA124+16),"")</f>
      </c>
      <c r="BC124">
        <f>IF($CB124&gt;=17,INDEX($AK:$AK,$CA124+17),"")</f>
      </c>
      <c r="BD124">
        <f>IF($CB124&gt;=18,INDEX($AK:$AK,$CA124+18),"")</f>
      </c>
      <c r="BE124">
        <f>IF($CB124&gt;=19,INDEX($AK:$AK,$CA124+19),"")</f>
      </c>
      <c r="BF124">
        <f>IF($CB124&gt;=20,INDEX($AK:$AK,$CA124+20),"")</f>
      </c>
      <c r="BG124">
        <f>IF($CB124&gt;=21,INDEX($AK:$AK,$CA124+21),"")</f>
      </c>
      <c r="BH124">
        <f>IF($CB124&gt;=22,INDEX($AK:$AK,$CA124+22),"")</f>
      </c>
      <c r="BI124">
        <f>IF($CB124&gt;=23,INDEX($AK:$AK,$CA124+23),"")</f>
      </c>
      <c r="BJ124">
        <f>IF($CB124&gt;=24,INDEX($AK:$AK,$CA124+24),"")</f>
      </c>
      <c r="BK124">
        <f>IF($CB124&gt;=25,INDEX($AK:$AK,$CA124+25),"")</f>
      </c>
      <c r="BL124">
        <f>IF($CB124&gt;=26,INDEX($AK:$AK,$CA124+26),"")</f>
      </c>
      <c r="BM124">
        <f>IF($CB124&gt;=27,INDEX($AK:$AK,$CA124+27),"")</f>
      </c>
      <c r="BN124">
        <f>IF($CB124&gt;=28,INDEX($AK:$AK,$CA124+28),"")</f>
      </c>
      <c r="BO124">
        <f>IF($CB124&gt;=29,INDEX($AK:$AK,$CA124+29),"")</f>
      </c>
      <c r="BP124">
        <f>IF($CB124&gt;=30,INDEX($AK:$AK,$CA124+30),"")</f>
      </c>
      <c r="BQ124">
        <f>IF($CB124&gt;=31,INDEX($AK:$AK,$CA124+31),"")</f>
      </c>
      <c r="BR124">
        <f>IF($CB124&gt;=32,INDEX($AK:$AK,$CA124+32),"")</f>
      </c>
      <c r="BS124">
        <f>IF($CB124&gt;=33,INDEX($AK:$AK,$CA124+33),"")</f>
      </c>
      <c r="BT124">
        <f>IF($CB124&gt;=34,INDEX($AK:$AK,$CA124+34),"")</f>
      </c>
      <c r="BU124">
        <f>IF($CB124&gt;=35,INDEX($AK:$AK,$CA124+35),"")</f>
      </c>
      <c r="BV124">
        <f>IF($CB124&gt;=36,INDEX($AK:$AK,$CA124+36),"")</f>
      </c>
      <c r="BW124">
        <f>IF($CB124&gt;=37,INDEX($AK:$AK,$CA124+37),"")</f>
      </c>
      <c r="BX124">
        <f>IF($CB124&gt;=38,INDEX($AK:$AK,$CA124+38),"")</f>
      </c>
      <c r="BY124">
        <f>IF($CB124&gt;=39,INDEX($AK:$AK,$CA124+39),"")</f>
      </c>
      <c r="BZ124">
        <f>IF($CB124&gt;=40,INDEX($AK:$AK,$CA124+40),"")</f>
      </c>
      <c r="CA124">
        <f>IFERROR(MATCH($AJ124,$AK$2:$AK$134,0)+1,0)</f>
      </c>
      <c r="CB124">
        <f>IFERROR(INDEX($AL$2:$AL$134,MATCH($AJ124,$AK$2:$AK$134,0)),0)</f>
      </c>
      <c r="CC124">
        <f>IFERROR(LEFT($F124,FIND(" - ",$F124)-1),$F124)</f>
      </c>
      <c r="CD124" t="s">
        <v>212</v>
      </c>
      <c r="CF124">
        <f>IF($DA124&gt;=1,INDEX($CD:$CD,$CZ124+1),"")</f>
      </c>
      <c r="CG124">
        <f>IF($DA124&gt;=2,INDEX($CD:$CD,$CZ124+2),"")</f>
      </c>
      <c r="CH124">
        <f>IF($DA124&gt;=3,INDEX($CD:$CD,$CZ124+3),"")</f>
      </c>
      <c r="CI124">
        <f>IF($DA124&gt;=4,INDEX($CD:$CD,$CZ124+4),"")</f>
      </c>
      <c r="CJ124">
        <f>IF($DA124&gt;=5,INDEX($CD:$CD,$CZ124+5),"")</f>
      </c>
      <c r="CK124">
        <f>IF($DA124&gt;=6,INDEX($CD:$CD,$CZ124+6),"")</f>
      </c>
      <c r="CL124">
        <f>IF($DA124&gt;=7,INDEX($CD:$CD,$CZ124+7),"")</f>
      </c>
      <c r="CM124">
        <f>IF($DA124&gt;=8,INDEX($CD:$CD,$CZ124+8),"")</f>
      </c>
      <c r="CN124">
        <f>IF($DA124&gt;=9,INDEX($CD:$CD,$CZ124+9),"")</f>
      </c>
      <c r="CO124">
        <f>IF($DA124&gt;=10,INDEX($CD:$CD,$CZ124+10),"")</f>
      </c>
      <c r="CP124">
        <f>IF($DA124&gt;=11,INDEX($CD:$CD,$CZ124+11),"")</f>
      </c>
      <c r="CQ124">
        <f>IF($DA124&gt;=12,INDEX($CD:$CD,$CZ124+12),"")</f>
      </c>
      <c r="CR124">
        <f>IF($DA124&gt;=13,INDEX($CD:$CD,$CZ124+13),"")</f>
      </c>
      <c r="CS124">
        <f>IF($DA124&gt;=14,INDEX($CD:$CD,$CZ124+14),"")</f>
      </c>
      <c r="CT124">
        <f>IF($DA124&gt;=15,INDEX($CD:$CD,$CZ124+15),"")</f>
      </c>
      <c r="CU124">
        <f>IF($DA124&gt;=16,INDEX($CD:$CD,$CZ124+16),"")</f>
      </c>
      <c r="CV124">
        <f>IF($DA124&gt;=17,INDEX($CD:$CD,$CZ124+17),"")</f>
      </c>
      <c r="CW124">
        <f>IF($DA124&gt;=18,INDEX($CD:$CD,$CZ124+18),"")</f>
      </c>
      <c r="CX124">
        <f>IF($DA124&gt;=19,INDEX($CD:$CD,$CZ124+19),"")</f>
      </c>
      <c r="CY124">
        <f>IF($DA124&gt;=20,INDEX($CD:$CD,$CZ124+20),"")</f>
      </c>
      <c r="CZ124">
        <f>IFERROR(MATCH($CC124,$CD$2:$CD$263,0)+1,0)</f>
      </c>
      <c r="DA124">
        <f>IFERROR(INDEX($CE$2:$CE$263,MATCH($CC124,$CD$2:$CD$263,0)),0)</f>
      </c>
      <c r="DB124">
        <f>IFERROR(INDEX($AI:$AI,MATCH($H124,$AH:$AH,0))&amp;"","")</f>
      </c>
      <c r="DC124" t="s">
        <v>280</v>
      </c>
      <c r="DE124">
        <v>2</v>
      </c>
      <c r="DF124">
        <f>IF($GI124&gt;=1,INDEX($DC:$DC,$GH124+1),"")</f>
      </c>
      <c r="DG124">
        <f>IF($GI124&gt;=2,INDEX($DC:$DC,$GH124+2),"")</f>
      </c>
      <c r="DH124">
        <f>IF($GI124&gt;=3,INDEX($DC:$DC,$GH124+3),"")</f>
      </c>
      <c r="DI124">
        <f>IF($GI124&gt;=4,INDEX($DC:$DC,$GH124+4),"")</f>
      </c>
      <c r="DJ124">
        <f>IF($GI124&gt;=5,INDEX($DC:$DC,$GH124+5),"")</f>
      </c>
      <c r="DK124">
        <f>IF($GI124&gt;=6,INDEX($DC:$DC,$GH124+6),"")</f>
      </c>
      <c r="DL124">
        <f>IF($GI124&gt;=7,INDEX($DC:$DC,$GH124+7),"")</f>
      </c>
      <c r="DM124">
        <f>IF($GI124&gt;=8,INDEX($DC:$DC,$GH124+8),"")</f>
      </c>
      <c r="DN124">
        <f>IF($GI124&gt;=9,INDEX($DC:$DC,$GH124+9),"")</f>
      </c>
      <c r="DO124">
        <f>IF($GI124&gt;=10,INDEX($DC:$DC,$GH124+10),"")</f>
      </c>
      <c r="DP124">
        <f>IF($GI124&gt;=11,INDEX($DC:$DC,$GH124+11),"")</f>
      </c>
      <c r="DQ124">
        <f>IF($GI124&gt;=12,INDEX($DC:$DC,$GH124+12),"")</f>
      </c>
      <c r="DR124">
        <f>IF($GI124&gt;=13,INDEX($DC:$DC,$GH124+13),"")</f>
      </c>
      <c r="DS124">
        <f>IF($GI124&gt;=14,INDEX($DC:$DC,$GH124+14),"")</f>
      </c>
      <c r="DT124">
        <f>IF($GI124&gt;=15,INDEX($DC:$DC,$GH124+15),"")</f>
      </c>
      <c r="DU124">
        <f>IF($GI124&gt;=16,INDEX($DC:$DC,$GH124+16),"")</f>
      </c>
      <c r="DV124">
        <f>IF($GI124&gt;=17,INDEX($DC:$DC,$GH124+17),"")</f>
      </c>
      <c r="DW124">
        <f>IF($GI124&gt;=18,INDEX($DC:$DC,$GH124+18),"")</f>
      </c>
      <c r="DX124">
        <f>IF($GI124&gt;=19,INDEX($DC:$DC,$GH124+19),"")</f>
      </c>
      <c r="DY124">
        <f>IF($GI124&gt;=20,INDEX($DC:$DC,$GH124+20),"")</f>
      </c>
      <c r="DZ124">
        <f>IF($GI124&gt;=21,INDEX($DC:$DC,$GH124+21),"")</f>
      </c>
      <c r="EA124">
        <f>IF($GI124&gt;=22,INDEX($DC:$DC,$GH124+22),"")</f>
      </c>
      <c r="EB124">
        <f>IF($GI124&gt;=23,INDEX($DC:$DC,$GH124+23),"")</f>
      </c>
      <c r="EC124">
        <f>IF($GI124&gt;=24,INDEX($DC:$DC,$GH124+24),"")</f>
      </c>
      <c r="ED124">
        <f>IF($GI124&gt;=25,INDEX($DC:$DC,$GH124+25),"")</f>
      </c>
      <c r="EE124">
        <f>IF($GI124&gt;=26,INDEX($DC:$DC,$GH124+26),"")</f>
      </c>
      <c r="EF124">
        <f>IF($GI124&gt;=27,INDEX($DC:$DC,$GH124+27),"")</f>
      </c>
      <c r="EG124">
        <f>IF($GI124&gt;=28,INDEX($DC:$DC,$GH124+28),"")</f>
      </c>
      <c r="EH124">
        <f>IF($GI124&gt;=29,INDEX($DC:$DC,$GH124+29),"")</f>
      </c>
      <c r="EI124">
        <f>IF($GI124&gt;=30,INDEX($DC:$DC,$GH124+30),"")</f>
      </c>
      <c r="EJ124">
        <f>IF($GI124&gt;=31,INDEX($DC:$DC,$GH124+31),"")</f>
      </c>
      <c r="EK124">
        <f>IF($GI124&gt;=32,INDEX($DC:$DC,$GH124+32),"")</f>
      </c>
      <c r="EL124">
        <f>IF($GI124&gt;=33,INDEX($DC:$DC,$GH124+33),"")</f>
      </c>
      <c r="EM124">
        <f>IF($GI124&gt;=34,INDEX($DC:$DC,$GH124+34),"")</f>
      </c>
      <c r="EN124">
        <f>IF($GI124&gt;=35,INDEX($DC:$DC,$GH124+35),"")</f>
      </c>
      <c r="EO124">
        <f>IF($GI124&gt;=36,INDEX($DC:$DC,$GH124+36),"")</f>
      </c>
      <c r="EP124">
        <f>IF($GI124&gt;=37,INDEX($DC:$DC,$GH124+37),"")</f>
      </c>
      <c r="EQ124">
        <f>IF($GI124&gt;=38,INDEX($DC:$DC,$GH124+38),"")</f>
      </c>
      <c r="ER124">
        <f>IF($GI124&gt;=39,INDEX($DC:$DC,$GH124+39),"")</f>
      </c>
      <c r="ES124">
        <f>IF($GI124&gt;=40,INDEX($DC:$DC,$GH124+40),"")</f>
      </c>
      <c r="ET124">
        <f>IF($GI124&gt;=1,INDEX($DD:$DD,$GH124+1),"")</f>
      </c>
      <c r="EU124">
        <f>IF($GI124&gt;=2,INDEX($DD:$DD,$GH124+2),"")</f>
      </c>
      <c r="EV124">
        <f>IF($GI124&gt;=3,INDEX($DD:$DD,$GH124+3),"")</f>
      </c>
      <c r="EW124">
        <f>IF($GI124&gt;=4,INDEX($DD:$DD,$GH124+4),"")</f>
      </c>
      <c r="EX124">
        <f>IF($GI124&gt;=5,INDEX($DD:$DD,$GH124+5),"")</f>
      </c>
      <c r="EY124">
        <f>IF($GI124&gt;=6,INDEX($DD:$DD,$GH124+6),"")</f>
      </c>
      <c r="EZ124">
        <f>IF($GI124&gt;=7,INDEX($DD:$DD,$GH124+7),"")</f>
      </c>
      <c r="FA124">
        <f>IF($GI124&gt;=8,INDEX($DD:$DD,$GH124+8),"")</f>
      </c>
      <c r="FB124">
        <f>IF($GI124&gt;=9,INDEX($DD:$DD,$GH124+9),"")</f>
      </c>
      <c r="FC124">
        <f>IF($GI124&gt;=10,INDEX($DD:$DD,$GH124+10),"")</f>
      </c>
      <c r="FD124">
        <f>IF($GI124&gt;=11,INDEX($DD:$DD,$GH124+11),"")</f>
      </c>
      <c r="FE124">
        <f>IF($GI124&gt;=12,INDEX($DD:$DD,$GH124+12),"")</f>
      </c>
      <c r="FF124">
        <f>IF($GI124&gt;=13,INDEX($DD:$DD,$GH124+13),"")</f>
      </c>
      <c r="FG124">
        <f>IF($GI124&gt;=14,INDEX($DD:$DD,$GH124+14),"")</f>
      </c>
      <c r="FH124">
        <f>IF($GI124&gt;=15,INDEX($DD:$DD,$GH124+15),"")</f>
      </c>
      <c r="FI124">
        <f>IF($GI124&gt;=16,INDEX($DD:$DD,$GH124+16),"")</f>
      </c>
      <c r="FJ124">
        <f>IF($GI124&gt;=17,INDEX($DD:$DD,$GH124+17),"")</f>
      </c>
      <c r="FK124">
        <f>IF($GI124&gt;=18,INDEX($DD:$DD,$GH124+18),"")</f>
      </c>
      <c r="FL124">
        <f>IF($GI124&gt;=19,INDEX($DD:$DD,$GH124+19),"")</f>
      </c>
      <c r="FM124">
        <f>IF($GI124&gt;=20,INDEX($DD:$DD,$GH124+20),"")</f>
      </c>
      <c r="FN124">
        <f>IF($GI124&gt;=21,INDEX($DD:$DD,$GH124+21),"")</f>
      </c>
      <c r="FO124">
        <f>IF($GI124&gt;=22,INDEX($DD:$DD,$GH124+22),"")</f>
      </c>
      <c r="FP124">
        <f>IF($GI124&gt;=23,INDEX($DD:$DD,$GH124+23),"")</f>
      </c>
      <c r="FQ124">
        <f>IF($GI124&gt;=24,INDEX($DD:$DD,$GH124+24),"")</f>
      </c>
      <c r="FR124">
        <f>IF($GI124&gt;=25,INDEX($DD:$DD,$GH124+25),"")</f>
      </c>
      <c r="FS124">
        <f>IF($GI124&gt;=26,INDEX($DD:$DD,$GH124+26),"")</f>
      </c>
      <c r="FT124">
        <f>IF($GI124&gt;=27,INDEX($DD:$DD,$GH124+27),"")</f>
      </c>
      <c r="FU124">
        <f>IF($GI124&gt;=28,INDEX($DD:$DD,$GH124+28),"")</f>
      </c>
      <c r="FV124">
        <f>IF($GI124&gt;=29,INDEX($DD:$DD,$GH124+29),"")</f>
      </c>
      <c r="FW124">
        <f>IF($GI124&gt;=30,INDEX($DD:$DD,$GH124+30),"")</f>
      </c>
      <c r="FX124">
        <f>IF($GI124&gt;=31,INDEX($DD:$DD,$GH124+31),"")</f>
      </c>
      <c r="FY124">
        <f>IF($GI124&gt;=32,INDEX($DD:$DD,$GH124+32),"")</f>
      </c>
      <c r="FZ124">
        <f>IF($GI124&gt;=33,INDEX($DD:$DD,$GH124+33),"")</f>
      </c>
      <c r="GA124">
        <f>IF($GI124&gt;=34,INDEX($DD:$DD,$GH124+34),"")</f>
      </c>
      <c r="GB124">
        <f>IF($GI124&gt;=35,INDEX($DD:$DD,$GH124+35),"")</f>
      </c>
      <c r="GC124">
        <f>IF($GI124&gt;=36,INDEX($DD:$DD,$GH124+36),"")</f>
      </c>
      <c r="GD124">
        <f>IF($GI124&gt;=37,INDEX($DD:$DD,$GH124+37),"")</f>
      </c>
      <c r="GE124">
        <f>IF($GI124&gt;=38,INDEX($DD:$DD,$GH124+38),"")</f>
      </c>
      <c r="GF124">
        <f>IF($GI124&gt;=39,INDEX($DD:$DD,$GH124+39),"")</f>
      </c>
      <c r="GG124">
        <f>IF($GI124&gt;=40,INDEX($DD:$DD,$GH124+40),"")</f>
      </c>
      <c r="GH124">
        <f>IFERROR(MATCH($DB124,$DC$2:$DC$148,0)+1,0)</f>
      </c>
      <c r="GI124">
        <f>IFERROR(INDEX($DE$2:$DE$148,MATCH($DB124,$DC$2:$DC$148,0)),0)</f>
      </c>
      <c r="GJ124">
        <f>IFERROR(MATCH($S124,$DF$124:$ES$124,0),0)</f>
      </c>
      <c r="GK124">
        <f>IF($GJ124&gt;0,INDEX($ET$124:$GG$124,$GJ124),"")</f>
      </c>
      <c r="GL124" t="s">
        <v>556</v>
      </c>
      <c r="GN124">
        <f>IF($IW124&gt;=1,INDEX($GL:$GL,$IV124+1),"")</f>
      </c>
      <c r="GO124">
        <f>IF($IW124&gt;=2,INDEX($GL:$GL,$IV124+2),"")</f>
      </c>
      <c r="GP124">
        <f>IF($IW124&gt;=3,INDEX($GL:$GL,$IV124+3),"")</f>
      </c>
      <c r="GQ124">
        <f>IF($IW124&gt;=4,INDEX($GL:$GL,$IV124+4),"")</f>
      </c>
      <c r="GR124">
        <f>IF($IW124&gt;=5,INDEX($GL:$GL,$IV124+5),"")</f>
      </c>
      <c r="GS124">
        <f>IF($IW124&gt;=6,INDEX($GL:$GL,$IV124+6),"")</f>
      </c>
      <c r="GT124">
        <f>IF($IW124&gt;=7,INDEX($GL:$GL,$IV124+7),"")</f>
      </c>
      <c r="GU124">
        <f>IF($IW124&gt;=8,INDEX($GL:$GL,$IV124+8),"")</f>
      </c>
      <c r="GV124">
        <f>IF($IW124&gt;=9,INDEX($GL:$GL,$IV124+9),"")</f>
      </c>
      <c r="GW124">
        <f>IF($IW124&gt;=10,INDEX($GL:$GL,$IV124+10),"")</f>
      </c>
      <c r="GX124">
        <f>IF($IW124&gt;=11,INDEX($GL:$GL,$IV124+11),"")</f>
      </c>
      <c r="GY124">
        <f>IF($IW124&gt;=12,INDEX($GL:$GL,$IV124+12),"")</f>
      </c>
      <c r="GZ124">
        <f>IF($IW124&gt;=13,INDEX($GL:$GL,$IV124+13),"")</f>
      </c>
      <c r="HA124">
        <f>IF($IW124&gt;=14,INDEX($GL:$GL,$IV124+14),"")</f>
      </c>
      <c r="HB124">
        <f>IF($IW124&gt;=15,INDEX($GL:$GL,$IV124+15),"")</f>
      </c>
      <c r="HC124">
        <f>IF($IW124&gt;=16,INDEX($GL:$GL,$IV124+16),"")</f>
      </c>
      <c r="HD124">
        <f>IF($IW124&gt;=17,INDEX($GL:$GL,$IV124+17),"")</f>
      </c>
      <c r="HE124">
        <f>IF($IW124&gt;=18,INDEX($GL:$GL,$IV124+18),"")</f>
      </c>
      <c r="HF124">
        <f>IF($IW124&gt;=19,INDEX($GL:$GL,$IV124+19),"")</f>
      </c>
      <c r="HG124">
        <f>IF($IW124&gt;=20,INDEX($GL:$GL,$IV124+20),"")</f>
      </c>
      <c r="HH124">
        <f>IF($IW124&gt;=21,INDEX($GL:$GL,$IV124+21),"")</f>
      </c>
      <c r="HI124">
        <f>IF($IW124&gt;=22,INDEX($GL:$GL,$IV124+22),"")</f>
      </c>
      <c r="HJ124">
        <f>IF($IW124&gt;=23,INDEX($GL:$GL,$IV124+23),"")</f>
      </c>
      <c r="HK124">
        <f>IF($IW124&gt;=24,INDEX($GL:$GL,$IV124+24),"")</f>
      </c>
      <c r="HL124">
        <f>IF($IW124&gt;=25,INDEX($GL:$GL,$IV124+25),"")</f>
      </c>
      <c r="HM124">
        <f>IF($IW124&gt;=26,INDEX($GL:$GL,$IV124+26),"")</f>
      </c>
      <c r="HN124">
        <f>IF($IW124&gt;=27,INDEX($GL:$GL,$IV124+27),"")</f>
      </c>
      <c r="HO124">
        <f>IF($IW124&gt;=28,INDEX($GL:$GL,$IV124+28),"")</f>
      </c>
      <c r="HP124">
        <f>IF($IW124&gt;=29,INDEX($GL:$GL,$IV124+29),"")</f>
      </c>
      <c r="HQ124">
        <f>IF($IW124&gt;=30,INDEX($GL:$GL,$IV124+30),"")</f>
      </c>
      <c r="HR124">
        <f>IF($IW124&gt;=31,INDEX($GL:$GL,$IV124+31),"")</f>
      </c>
      <c r="HS124">
        <f>IF($IW124&gt;=32,INDEX($GL:$GL,$IV124+32),"")</f>
      </c>
      <c r="HT124">
        <f>IF($IW124&gt;=33,INDEX($GL:$GL,$IV124+33),"")</f>
      </c>
      <c r="HU124">
        <f>IF($IW124&gt;=34,INDEX($GL:$GL,$IV124+34),"")</f>
      </c>
      <c r="HV124">
        <f>IF($IW124&gt;=35,INDEX($GL:$GL,$IV124+35),"")</f>
      </c>
      <c r="HW124">
        <f>IF($IW124&gt;=36,INDEX($GL:$GL,$IV124+36),"")</f>
      </c>
      <c r="HX124">
        <f>IF($IW124&gt;=37,INDEX($GL:$GL,$IV124+37),"")</f>
      </c>
      <c r="HY124">
        <f>IF($IW124&gt;=38,INDEX($GL:$GL,$IV124+38),"")</f>
      </c>
      <c r="HZ124">
        <f>IF($IW124&gt;=39,INDEX($GL:$GL,$IV124+39),"")</f>
      </c>
      <c r="IA124">
        <f>IF($IW124&gt;=40,INDEX($GL:$GL,$IV124+40),"")</f>
      </c>
      <c r="IB124">
        <f>IF($IW124&gt;=41,INDEX($GL:$GL,$IV124+41),"")</f>
      </c>
      <c r="IC124">
        <f>IF($IW124&gt;=42,INDEX($GL:$GL,$IV124+42),"")</f>
      </c>
      <c r="ID124">
        <f>IF($IW124&gt;=43,INDEX($GL:$GL,$IV124+43),"")</f>
      </c>
      <c r="IE124">
        <f>IF($IW124&gt;=44,INDEX($GL:$GL,$IV124+44),"")</f>
      </c>
      <c r="IF124">
        <f>IF($IW124&gt;=45,INDEX($GL:$GL,$IV124+45),"")</f>
      </c>
      <c r="IG124">
        <f>IF($IW124&gt;=46,INDEX($GL:$GL,$IV124+46),"")</f>
      </c>
      <c r="IH124">
        <f>IF($IW124&gt;=47,INDEX($GL:$GL,$IV124+47),"")</f>
      </c>
      <c r="II124">
        <f>IF($IW124&gt;=48,INDEX($GL:$GL,$IV124+48),"")</f>
      </c>
      <c r="IJ124">
        <f>IF($IW124&gt;=49,INDEX($GL:$GL,$IV124+49),"")</f>
      </c>
      <c r="IK124">
        <f>IF($IW124&gt;=50,INDEX($GL:$GL,$IV124+50),"")</f>
      </c>
      <c r="IL124">
        <f>IF($IW124&gt;=51,INDEX($GL:$GL,$IV124+51),"")</f>
      </c>
      <c r="IM124">
        <f>IF($IW124&gt;=52,INDEX($GL:$GL,$IV124+52),"")</f>
      </c>
      <c r="IN124">
        <f>IF($IW124&gt;=53,INDEX($GL:$GL,$IV124+53),"")</f>
      </c>
      <c r="IO124">
        <f>IF($IW124&gt;=54,INDEX($GL:$GL,$IV124+54),"")</f>
      </c>
      <c r="IP124">
        <f>IF($IW124&gt;=55,INDEX($GL:$GL,$IV124+55),"")</f>
      </c>
      <c r="IQ124">
        <f>IF($IW124&gt;=56,INDEX($GL:$GL,$IV124+56),"")</f>
      </c>
      <c r="IR124">
        <f>IF($IW124&gt;=57,INDEX($GL:$GL,$IV124+57),"")</f>
      </c>
      <c r="IS124">
        <f>IF($IW124&gt;=58,INDEX($GL:$GL,$IV124+58),"")</f>
      </c>
      <c r="IT124">
        <f>IF($IW124&gt;=59,INDEX($GL:$GL,$IV124+59),"")</f>
      </c>
      <c r="IU124">
        <f>IF($IW124&gt;=60,INDEX($GL:$GL,$IV124+60),"")</f>
      </c>
      <c r="IV124">
        <f>IFERROR(MATCH($GK124,$GL$2:$GL$324,0)+1,0)</f>
      </c>
      <c r="IW124">
        <f>IFERROR(INDEX($GM$2:$GM$324,MATCH($GK124,$GL$2:$GL$324,0)),0)</f>
      </c>
      <c r="IX124" t="s">
        <v>34</v>
      </c>
      <c r="IY124" t="s">
        <v>34</v>
      </c>
    </row>
    <row r="125" spans="1:259" x14ac:dyDescent="0.25">
      <c r="K125">
        <f>IF(OR($N125="",$J125=""),"",IFERROR($N125/$J125,0))</f>
      </c>
      <c r="L125">
        <f>IF($N125="","",
SUM($M125,$O125,$T125,$P125,$R125)*
(1-IF($U125="",0,VALUE($U125)/100)))</f>
      </c>
      <c r="M125">
        <f>IF($N125="","",$N125)</f>
      </c>
      <c r="O125">
        <f>IF($N125="","",
IF($H125="","",
IF(ISNUMBER(SEARCH("exempt",LOWER($H125))),0,
$N125*(VALUE(SUBSTITUTE($H125,"%",""))/100))))</f>
      </c>
      <c r="V125">
        <f>IFERROR(IF(FIND(" - ",$E125)&gt;0,MID($E125,FIND(" - ",$E125)+3,LEN($E125)),""),"")</f>
      </c>
      <c r="AE125" t="s">
        <v>557</v>
      </c>
      <c r="AJ125">
        <f>IFERROR(LEFT($E125,FIND(" - ",$E125)-1),$E125)</f>
      </c>
      <c r="AK125" t="s">
        <v>558</v>
      </c>
      <c r="AL125">
        <v>1</v>
      </c>
      <c r="AM125">
        <f>IF($CB125&gt;=1,INDEX($AK:$AK,$CA125+1),"")</f>
      </c>
      <c r="AN125">
        <f>IF($CB125&gt;=2,INDEX($AK:$AK,$CA125+2),"")</f>
      </c>
      <c r="AO125">
        <f>IF($CB125&gt;=3,INDEX($AK:$AK,$CA125+3),"")</f>
      </c>
      <c r="AP125">
        <f>IF($CB125&gt;=4,INDEX($AK:$AK,$CA125+4),"")</f>
      </c>
      <c r="AQ125">
        <f>IF($CB125&gt;=5,INDEX($AK:$AK,$CA125+5),"")</f>
      </c>
      <c r="AR125">
        <f>IF($CB125&gt;=6,INDEX($AK:$AK,$CA125+6),"")</f>
      </c>
      <c r="AS125">
        <f>IF($CB125&gt;=7,INDEX($AK:$AK,$CA125+7),"")</f>
      </c>
      <c r="AT125">
        <f>IF($CB125&gt;=8,INDEX($AK:$AK,$CA125+8),"")</f>
      </c>
      <c r="AU125">
        <f>IF($CB125&gt;=9,INDEX($AK:$AK,$CA125+9),"")</f>
      </c>
      <c r="AV125">
        <f>IF($CB125&gt;=10,INDEX($AK:$AK,$CA125+10),"")</f>
      </c>
      <c r="AW125">
        <f>IF($CB125&gt;=11,INDEX($AK:$AK,$CA125+11),"")</f>
      </c>
      <c r="AX125">
        <f>IF($CB125&gt;=12,INDEX($AK:$AK,$CA125+12),"")</f>
      </c>
      <c r="AY125">
        <f>IF($CB125&gt;=13,INDEX($AK:$AK,$CA125+13),"")</f>
      </c>
      <c r="AZ125">
        <f>IF($CB125&gt;=14,INDEX($AK:$AK,$CA125+14),"")</f>
      </c>
      <c r="BA125">
        <f>IF($CB125&gt;=15,INDEX($AK:$AK,$CA125+15),"")</f>
      </c>
      <c r="BB125">
        <f>IF($CB125&gt;=16,INDEX($AK:$AK,$CA125+16),"")</f>
      </c>
      <c r="BC125">
        <f>IF($CB125&gt;=17,INDEX($AK:$AK,$CA125+17),"")</f>
      </c>
      <c r="BD125">
        <f>IF($CB125&gt;=18,INDEX($AK:$AK,$CA125+18),"")</f>
      </c>
      <c r="BE125">
        <f>IF($CB125&gt;=19,INDEX($AK:$AK,$CA125+19),"")</f>
      </c>
      <c r="BF125">
        <f>IF($CB125&gt;=20,INDEX($AK:$AK,$CA125+20),"")</f>
      </c>
      <c r="BG125">
        <f>IF($CB125&gt;=21,INDEX($AK:$AK,$CA125+21),"")</f>
      </c>
      <c r="BH125">
        <f>IF($CB125&gt;=22,INDEX($AK:$AK,$CA125+22),"")</f>
      </c>
      <c r="BI125">
        <f>IF($CB125&gt;=23,INDEX($AK:$AK,$CA125+23),"")</f>
      </c>
      <c r="BJ125">
        <f>IF($CB125&gt;=24,INDEX($AK:$AK,$CA125+24),"")</f>
      </c>
      <c r="BK125">
        <f>IF($CB125&gt;=25,INDEX($AK:$AK,$CA125+25),"")</f>
      </c>
      <c r="BL125">
        <f>IF($CB125&gt;=26,INDEX($AK:$AK,$CA125+26),"")</f>
      </c>
      <c r="BM125">
        <f>IF($CB125&gt;=27,INDEX($AK:$AK,$CA125+27),"")</f>
      </c>
      <c r="BN125">
        <f>IF($CB125&gt;=28,INDEX($AK:$AK,$CA125+28),"")</f>
      </c>
      <c r="BO125">
        <f>IF($CB125&gt;=29,INDEX($AK:$AK,$CA125+29),"")</f>
      </c>
      <c r="BP125">
        <f>IF($CB125&gt;=30,INDEX($AK:$AK,$CA125+30),"")</f>
      </c>
      <c r="BQ125">
        <f>IF($CB125&gt;=31,INDEX($AK:$AK,$CA125+31),"")</f>
      </c>
      <c r="BR125">
        <f>IF($CB125&gt;=32,INDEX($AK:$AK,$CA125+32),"")</f>
      </c>
      <c r="BS125">
        <f>IF($CB125&gt;=33,INDEX($AK:$AK,$CA125+33),"")</f>
      </c>
      <c r="BT125">
        <f>IF($CB125&gt;=34,INDEX($AK:$AK,$CA125+34),"")</f>
      </c>
      <c r="BU125">
        <f>IF($CB125&gt;=35,INDEX($AK:$AK,$CA125+35),"")</f>
      </c>
      <c r="BV125">
        <f>IF($CB125&gt;=36,INDEX($AK:$AK,$CA125+36),"")</f>
      </c>
      <c r="BW125">
        <f>IF($CB125&gt;=37,INDEX($AK:$AK,$CA125+37),"")</f>
      </c>
      <c r="BX125">
        <f>IF($CB125&gt;=38,INDEX($AK:$AK,$CA125+38),"")</f>
      </c>
      <c r="BY125">
        <f>IF($CB125&gt;=39,INDEX($AK:$AK,$CA125+39),"")</f>
      </c>
      <c r="BZ125">
        <f>IF($CB125&gt;=40,INDEX($AK:$AK,$CA125+40),"")</f>
      </c>
      <c r="CA125">
        <f>IFERROR(MATCH($AJ125,$AK$2:$AK$134,0)+1,0)</f>
      </c>
      <c r="CB125">
        <f>IFERROR(INDEX($AL$2:$AL$134,MATCH($AJ125,$AK$2:$AK$134,0)),0)</f>
      </c>
      <c r="CC125">
        <f>IFERROR(LEFT($F125,FIND(" - ",$F125)-1),$F125)</f>
      </c>
      <c r="CD125" t="s">
        <v>559</v>
      </c>
      <c r="CE125">
        <v>1</v>
      </c>
      <c r="CF125">
        <f>IF($DA125&gt;=1,INDEX($CD:$CD,$CZ125+1),"")</f>
      </c>
      <c r="CG125">
        <f>IF($DA125&gt;=2,INDEX($CD:$CD,$CZ125+2),"")</f>
      </c>
      <c r="CH125">
        <f>IF($DA125&gt;=3,INDEX($CD:$CD,$CZ125+3),"")</f>
      </c>
      <c r="CI125">
        <f>IF($DA125&gt;=4,INDEX($CD:$CD,$CZ125+4),"")</f>
      </c>
      <c r="CJ125">
        <f>IF($DA125&gt;=5,INDEX($CD:$CD,$CZ125+5),"")</f>
      </c>
      <c r="CK125">
        <f>IF($DA125&gt;=6,INDEX($CD:$CD,$CZ125+6),"")</f>
      </c>
      <c r="CL125">
        <f>IF($DA125&gt;=7,INDEX($CD:$CD,$CZ125+7),"")</f>
      </c>
      <c r="CM125">
        <f>IF($DA125&gt;=8,INDEX($CD:$CD,$CZ125+8),"")</f>
      </c>
      <c r="CN125">
        <f>IF($DA125&gt;=9,INDEX($CD:$CD,$CZ125+9),"")</f>
      </c>
      <c r="CO125">
        <f>IF($DA125&gt;=10,INDEX($CD:$CD,$CZ125+10),"")</f>
      </c>
      <c r="CP125">
        <f>IF($DA125&gt;=11,INDEX($CD:$CD,$CZ125+11),"")</f>
      </c>
      <c r="CQ125">
        <f>IF($DA125&gt;=12,INDEX($CD:$CD,$CZ125+12),"")</f>
      </c>
      <c r="CR125">
        <f>IF($DA125&gt;=13,INDEX($CD:$CD,$CZ125+13),"")</f>
      </c>
      <c r="CS125">
        <f>IF($DA125&gt;=14,INDEX($CD:$CD,$CZ125+14),"")</f>
      </c>
      <c r="CT125">
        <f>IF($DA125&gt;=15,INDEX($CD:$CD,$CZ125+15),"")</f>
      </c>
      <c r="CU125">
        <f>IF($DA125&gt;=16,INDEX($CD:$CD,$CZ125+16),"")</f>
      </c>
      <c r="CV125">
        <f>IF($DA125&gt;=17,INDEX($CD:$CD,$CZ125+17),"")</f>
      </c>
      <c r="CW125">
        <f>IF($DA125&gt;=18,INDEX($CD:$CD,$CZ125+18),"")</f>
      </c>
      <c r="CX125">
        <f>IF($DA125&gt;=19,INDEX($CD:$CD,$CZ125+19),"")</f>
      </c>
      <c r="CY125">
        <f>IF($DA125&gt;=20,INDEX($CD:$CD,$CZ125+20),"")</f>
      </c>
      <c r="CZ125">
        <f>IFERROR(MATCH($CC125,$CD$2:$CD$263,0)+1,0)</f>
      </c>
      <c r="DA125">
        <f>IFERROR(INDEX($CE$2:$CE$263,MATCH($CC125,$CD$2:$CD$263,0)),0)</f>
      </c>
      <c r="DB125">
        <f>IFERROR(INDEX($AI:$AI,MATCH($H125,$AH:$AH,0))&amp;"","")</f>
      </c>
      <c r="DC125" t="s">
        <v>540</v>
      </c>
      <c r="DD125" t="s">
        <v>103</v>
      </c>
      <c r="DF125">
        <f>IF($GI125&gt;=1,INDEX($DC:$DC,$GH125+1),"")</f>
      </c>
      <c r="DG125">
        <f>IF($GI125&gt;=2,INDEX($DC:$DC,$GH125+2),"")</f>
      </c>
      <c r="DH125">
        <f>IF($GI125&gt;=3,INDEX($DC:$DC,$GH125+3),"")</f>
      </c>
      <c r="DI125">
        <f>IF($GI125&gt;=4,INDEX($DC:$DC,$GH125+4),"")</f>
      </c>
      <c r="DJ125">
        <f>IF($GI125&gt;=5,INDEX($DC:$DC,$GH125+5),"")</f>
      </c>
      <c r="DK125">
        <f>IF($GI125&gt;=6,INDEX($DC:$DC,$GH125+6),"")</f>
      </c>
      <c r="DL125">
        <f>IF($GI125&gt;=7,INDEX($DC:$DC,$GH125+7),"")</f>
      </c>
      <c r="DM125">
        <f>IF($GI125&gt;=8,INDEX($DC:$DC,$GH125+8),"")</f>
      </c>
      <c r="DN125">
        <f>IF($GI125&gt;=9,INDEX($DC:$DC,$GH125+9),"")</f>
      </c>
      <c r="DO125">
        <f>IF($GI125&gt;=10,INDEX($DC:$DC,$GH125+10),"")</f>
      </c>
      <c r="DP125">
        <f>IF($GI125&gt;=11,INDEX($DC:$DC,$GH125+11),"")</f>
      </c>
      <c r="DQ125">
        <f>IF($GI125&gt;=12,INDEX($DC:$DC,$GH125+12),"")</f>
      </c>
      <c r="DR125">
        <f>IF($GI125&gt;=13,INDEX($DC:$DC,$GH125+13),"")</f>
      </c>
      <c r="DS125">
        <f>IF($GI125&gt;=14,INDEX($DC:$DC,$GH125+14),"")</f>
      </c>
      <c r="DT125">
        <f>IF($GI125&gt;=15,INDEX($DC:$DC,$GH125+15),"")</f>
      </c>
      <c r="DU125">
        <f>IF($GI125&gt;=16,INDEX($DC:$DC,$GH125+16),"")</f>
      </c>
      <c r="DV125">
        <f>IF($GI125&gt;=17,INDEX($DC:$DC,$GH125+17),"")</f>
      </c>
      <c r="DW125">
        <f>IF($GI125&gt;=18,INDEX($DC:$DC,$GH125+18),"")</f>
      </c>
      <c r="DX125">
        <f>IF($GI125&gt;=19,INDEX($DC:$DC,$GH125+19),"")</f>
      </c>
      <c r="DY125">
        <f>IF($GI125&gt;=20,INDEX($DC:$DC,$GH125+20),"")</f>
      </c>
      <c r="DZ125">
        <f>IF($GI125&gt;=21,INDEX($DC:$DC,$GH125+21),"")</f>
      </c>
      <c r="EA125">
        <f>IF($GI125&gt;=22,INDEX($DC:$DC,$GH125+22),"")</f>
      </c>
      <c r="EB125">
        <f>IF($GI125&gt;=23,INDEX($DC:$DC,$GH125+23),"")</f>
      </c>
      <c r="EC125">
        <f>IF($GI125&gt;=24,INDEX($DC:$DC,$GH125+24),"")</f>
      </c>
      <c r="ED125">
        <f>IF($GI125&gt;=25,INDEX($DC:$DC,$GH125+25),"")</f>
      </c>
      <c r="EE125">
        <f>IF($GI125&gt;=26,INDEX($DC:$DC,$GH125+26),"")</f>
      </c>
      <c r="EF125">
        <f>IF($GI125&gt;=27,INDEX($DC:$DC,$GH125+27),"")</f>
      </c>
      <c r="EG125">
        <f>IF($GI125&gt;=28,INDEX($DC:$DC,$GH125+28),"")</f>
      </c>
      <c r="EH125">
        <f>IF($GI125&gt;=29,INDEX($DC:$DC,$GH125+29),"")</f>
      </c>
      <c r="EI125">
        <f>IF($GI125&gt;=30,INDEX($DC:$DC,$GH125+30),"")</f>
      </c>
      <c r="EJ125">
        <f>IF($GI125&gt;=31,INDEX($DC:$DC,$GH125+31),"")</f>
      </c>
      <c r="EK125">
        <f>IF($GI125&gt;=32,INDEX($DC:$DC,$GH125+32),"")</f>
      </c>
      <c r="EL125">
        <f>IF($GI125&gt;=33,INDEX($DC:$DC,$GH125+33),"")</f>
      </c>
      <c r="EM125">
        <f>IF($GI125&gt;=34,INDEX($DC:$DC,$GH125+34),"")</f>
      </c>
      <c r="EN125">
        <f>IF($GI125&gt;=35,INDEX($DC:$DC,$GH125+35),"")</f>
      </c>
      <c r="EO125">
        <f>IF($GI125&gt;=36,INDEX($DC:$DC,$GH125+36),"")</f>
      </c>
      <c r="EP125">
        <f>IF($GI125&gt;=37,INDEX($DC:$DC,$GH125+37),"")</f>
      </c>
      <c r="EQ125">
        <f>IF($GI125&gt;=38,INDEX($DC:$DC,$GH125+38),"")</f>
      </c>
      <c r="ER125">
        <f>IF($GI125&gt;=39,INDEX($DC:$DC,$GH125+39),"")</f>
      </c>
      <c r="ES125">
        <f>IF($GI125&gt;=40,INDEX($DC:$DC,$GH125+40),"")</f>
      </c>
      <c r="ET125">
        <f>IF($GI125&gt;=1,INDEX($DD:$DD,$GH125+1),"")</f>
      </c>
      <c r="EU125">
        <f>IF($GI125&gt;=2,INDEX($DD:$DD,$GH125+2),"")</f>
      </c>
      <c r="EV125">
        <f>IF($GI125&gt;=3,INDEX($DD:$DD,$GH125+3),"")</f>
      </c>
      <c r="EW125">
        <f>IF($GI125&gt;=4,INDEX($DD:$DD,$GH125+4),"")</f>
      </c>
      <c r="EX125">
        <f>IF($GI125&gt;=5,INDEX($DD:$DD,$GH125+5),"")</f>
      </c>
      <c r="EY125">
        <f>IF($GI125&gt;=6,INDEX($DD:$DD,$GH125+6),"")</f>
      </c>
      <c r="EZ125">
        <f>IF($GI125&gt;=7,INDEX($DD:$DD,$GH125+7),"")</f>
      </c>
      <c r="FA125">
        <f>IF($GI125&gt;=8,INDEX($DD:$DD,$GH125+8),"")</f>
      </c>
      <c r="FB125">
        <f>IF($GI125&gt;=9,INDEX($DD:$DD,$GH125+9),"")</f>
      </c>
      <c r="FC125">
        <f>IF($GI125&gt;=10,INDEX($DD:$DD,$GH125+10),"")</f>
      </c>
      <c r="FD125">
        <f>IF($GI125&gt;=11,INDEX($DD:$DD,$GH125+11),"")</f>
      </c>
      <c r="FE125">
        <f>IF($GI125&gt;=12,INDEX($DD:$DD,$GH125+12),"")</f>
      </c>
      <c r="FF125">
        <f>IF($GI125&gt;=13,INDEX($DD:$DD,$GH125+13),"")</f>
      </c>
      <c r="FG125">
        <f>IF($GI125&gt;=14,INDEX($DD:$DD,$GH125+14),"")</f>
      </c>
      <c r="FH125">
        <f>IF($GI125&gt;=15,INDEX($DD:$DD,$GH125+15),"")</f>
      </c>
      <c r="FI125">
        <f>IF($GI125&gt;=16,INDEX($DD:$DD,$GH125+16),"")</f>
      </c>
      <c r="FJ125">
        <f>IF($GI125&gt;=17,INDEX($DD:$DD,$GH125+17),"")</f>
      </c>
      <c r="FK125">
        <f>IF($GI125&gt;=18,INDEX($DD:$DD,$GH125+18),"")</f>
      </c>
      <c r="FL125">
        <f>IF($GI125&gt;=19,INDEX($DD:$DD,$GH125+19),"")</f>
      </c>
      <c r="FM125">
        <f>IF($GI125&gt;=20,INDEX($DD:$DD,$GH125+20),"")</f>
      </c>
      <c r="FN125">
        <f>IF($GI125&gt;=21,INDEX($DD:$DD,$GH125+21),"")</f>
      </c>
      <c r="FO125">
        <f>IF($GI125&gt;=22,INDEX($DD:$DD,$GH125+22),"")</f>
      </c>
      <c r="FP125">
        <f>IF($GI125&gt;=23,INDEX($DD:$DD,$GH125+23),"")</f>
      </c>
      <c r="FQ125">
        <f>IF($GI125&gt;=24,INDEX($DD:$DD,$GH125+24),"")</f>
      </c>
      <c r="FR125">
        <f>IF($GI125&gt;=25,INDEX($DD:$DD,$GH125+25),"")</f>
      </c>
      <c r="FS125">
        <f>IF($GI125&gt;=26,INDEX($DD:$DD,$GH125+26),"")</f>
      </c>
      <c r="FT125">
        <f>IF($GI125&gt;=27,INDEX($DD:$DD,$GH125+27),"")</f>
      </c>
      <c r="FU125">
        <f>IF($GI125&gt;=28,INDEX($DD:$DD,$GH125+28),"")</f>
      </c>
      <c r="FV125">
        <f>IF($GI125&gt;=29,INDEX($DD:$DD,$GH125+29),"")</f>
      </c>
      <c r="FW125">
        <f>IF($GI125&gt;=30,INDEX($DD:$DD,$GH125+30),"")</f>
      </c>
      <c r="FX125">
        <f>IF($GI125&gt;=31,INDEX($DD:$DD,$GH125+31),"")</f>
      </c>
      <c r="FY125">
        <f>IF($GI125&gt;=32,INDEX($DD:$DD,$GH125+32),"")</f>
      </c>
      <c r="FZ125">
        <f>IF($GI125&gt;=33,INDEX($DD:$DD,$GH125+33),"")</f>
      </c>
      <c r="GA125">
        <f>IF($GI125&gt;=34,INDEX($DD:$DD,$GH125+34),"")</f>
      </c>
      <c r="GB125">
        <f>IF($GI125&gt;=35,INDEX($DD:$DD,$GH125+35),"")</f>
      </c>
      <c r="GC125">
        <f>IF($GI125&gt;=36,INDEX($DD:$DD,$GH125+36),"")</f>
      </c>
      <c r="GD125">
        <f>IF($GI125&gt;=37,INDEX($DD:$DD,$GH125+37),"")</f>
      </c>
      <c r="GE125">
        <f>IF($GI125&gt;=38,INDEX($DD:$DD,$GH125+38),"")</f>
      </c>
      <c r="GF125">
        <f>IF($GI125&gt;=39,INDEX($DD:$DD,$GH125+39),"")</f>
      </c>
      <c r="GG125">
        <f>IF($GI125&gt;=40,INDEX($DD:$DD,$GH125+40),"")</f>
      </c>
      <c r="GH125">
        <f>IFERROR(MATCH($DB125,$DC$2:$DC$148,0)+1,0)</f>
      </c>
      <c r="GI125">
        <f>IFERROR(INDEX($DE$2:$DE$148,MATCH($DB125,$DC$2:$DC$148,0)),0)</f>
      </c>
      <c r="GJ125">
        <f>IFERROR(MATCH($S125,$DF$125:$ES$125,0),0)</f>
      </c>
      <c r="GK125">
        <f>IF($GJ125&gt;0,INDEX($ET$125:$GG$125,$GJ125),"")</f>
      </c>
      <c r="GL125" t="s">
        <v>560</v>
      </c>
      <c r="GN125">
        <f>IF($IW125&gt;=1,INDEX($GL:$GL,$IV125+1),"")</f>
      </c>
      <c r="GO125">
        <f>IF($IW125&gt;=2,INDEX($GL:$GL,$IV125+2),"")</f>
      </c>
      <c r="GP125">
        <f>IF($IW125&gt;=3,INDEX($GL:$GL,$IV125+3),"")</f>
      </c>
      <c r="GQ125">
        <f>IF($IW125&gt;=4,INDEX($GL:$GL,$IV125+4),"")</f>
      </c>
      <c r="GR125">
        <f>IF($IW125&gt;=5,INDEX($GL:$GL,$IV125+5),"")</f>
      </c>
      <c r="GS125">
        <f>IF($IW125&gt;=6,INDEX($GL:$GL,$IV125+6),"")</f>
      </c>
      <c r="GT125">
        <f>IF($IW125&gt;=7,INDEX($GL:$GL,$IV125+7),"")</f>
      </c>
      <c r="GU125">
        <f>IF($IW125&gt;=8,INDEX($GL:$GL,$IV125+8),"")</f>
      </c>
      <c r="GV125">
        <f>IF($IW125&gt;=9,INDEX($GL:$GL,$IV125+9),"")</f>
      </c>
      <c r="GW125">
        <f>IF($IW125&gt;=10,INDEX($GL:$GL,$IV125+10),"")</f>
      </c>
      <c r="GX125">
        <f>IF($IW125&gt;=11,INDEX($GL:$GL,$IV125+11),"")</f>
      </c>
      <c r="GY125">
        <f>IF($IW125&gt;=12,INDEX($GL:$GL,$IV125+12),"")</f>
      </c>
      <c r="GZ125">
        <f>IF($IW125&gt;=13,INDEX($GL:$GL,$IV125+13),"")</f>
      </c>
      <c r="HA125">
        <f>IF($IW125&gt;=14,INDEX($GL:$GL,$IV125+14),"")</f>
      </c>
      <c r="HB125">
        <f>IF($IW125&gt;=15,INDEX($GL:$GL,$IV125+15),"")</f>
      </c>
      <c r="HC125">
        <f>IF($IW125&gt;=16,INDEX($GL:$GL,$IV125+16),"")</f>
      </c>
      <c r="HD125">
        <f>IF($IW125&gt;=17,INDEX($GL:$GL,$IV125+17),"")</f>
      </c>
      <c r="HE125">
        <f>IF($IW125&gt;=18,INDEX($GL:$GL,$IV125+18),"")</f>
      </c>
      <c r="HF125">
        <f>IF($IW125&gt;=19,INDEX($GL:$GL,$IV125+19),"")</f>
      </c>
      <c r="HG125">
        <f>IF($IW125&gt;=20,INDEX($GL:$GL,$IV125+20),"")</f>
      </c>
      <c r="HH125">
        <f>IF($IW125&gt;=21,INDEX($GL:$GL,$IV125+21),"")</f>
      </c>
      <c r="HI125">
        <f>IF($IW125&gt;=22,INDEX($GL:$GL,$IV125+22),"")</f>
      </c>
      <c r="HJ125">
        <f>IF($IW125&gt;=23,INDEX($GL:$GL,$IV125+23),"")</f>
      </c>
      <c r="HK125">
        <f>IF($IW125&gt;=24,INDEX($GL:$GL,$IV125+24),"")</f>
      </c>
      <c r="HL125">
        <f>IF($IW125&gt;=25,INDEX($GL:$GL,$IV125+25),"")</f>
      </c>
      <c r="HM125">
        <f>IF($IW125&gt;=26,INDEX($GL:$GL,$IV125+26),"")</f>
      </c>
      <c r="HN125">
        <f>IF($IW125&gt;=27,INDEX($GL:$GL,$IV125+27),"")</f>
      </c>
      <c r="HO125">
        <f>IF($IW125&gt;=28,INDEX($GL:$GL,$IV125+28),"")</f>
      </c>
      <c r="HP125">
        <f>IF($IW125&gt;=29,INDEX($GL:$GL,$IV125+29),"")</f>
      </c>
      <c r="HQ125">
        <f>IF($IW125&gt;=30,INDEX($GL:$GL,$IV125+30),"")</f>
      </c>
      <c r="HR125">
        <f>IF($IW125&gt;=31,INDEX($GL:$GL,$IV125+31),"")</f>
      </c>
      <c r="HS125">
        <f>IF($IW125&gt;=32,INDEX($GL:$GL,$IV125+32),"")</f>
      </c>
      <c r="HT125">
        <f>IF($IW125&gt;=33,INDEX($GL:$GL,$IV125+33),"")</f>
      </c>
      <c r="HU125">
        <f>IF($IW125&gt;=34,INDEX($GL:$GL,$IV125+34),"")</f>
      </c>
      <c r="HV125">
        <f>IF($IW125&gt;=35,INDEX($GL:$GL,$IV125+35),"")</f>
      </c>
      <c r="HW125">
        <f>IF($IW125&gt;=36,INDEX($GL:$GL,$IV125+36),"")</f>
      </c>
      <c r="HX125">
        <f>IF($IW125&gt;=37,INDEX($GL:$GL,$IV125+37),"")</f>
      </c>
      <c r="HY125">
        <f>IF($IW125&gt;=38,INDEX($GL:$GL,$IV125+38),"")</f>
      </c>
      <c r="HZ125">
        <f>IF($IW125&gt;=39,INDEX($GL:$GL,$IV125+39),"")</f>
      </c>
      <c r="IA125">
        <f>IF($IW125&gt;=40,INDEX($GL:$GL,$IV125+40),"")</f>
      </c>
      <c r="IB125">
        <f>IF($IW125&gt;=41,INDEX($GL:$GL,$IV125+41),"")</f>
      </c>
      <c r="IC125">
        <f>IF($IW125&gt;=42,INDEX($GL:$GL,$IV125+42),"")</f>
      </c>
      <c r="ID125">
        <f>IF($IW125&gt;=43,INDEX($GL:$GL,$IV125+43),"")</f>
      </c>
      <c r="IE125">
        <f>IF($IW125&gt;=44,INDEX($GL:$GL,$IV125+44),"")</f>
      </c>
      <c r="IF125">
        <f>IF($IW125&gt;=45,INDEX($GL:$GL,$IV125+45),"")</f>
      </c>
      <c r="IG125">
        <f>IF($IW125&gt;=46,INDEX($GL:$GL,$IV125+46),"")</f>
      </c>
      <c r="IH125">
        <f>IF($IW125&gt;=47,INDEX($GL:$GL,$IV125+47),"")</f>
      </c>
      <c r="II125">
        <f>IF($IW125&gt;=48,INDEX($GL:$GL,$IV125+48),"")</f>
      </c>
      <c r="IJ125">
        <f>IF($IW125&gt;=49,INDEX($GL:$GL,$IV125+49),"")</f>
      </c>
      <c r="IK125">
        <f>IF($IW125&gt;=50,INDEX($GL:$GL,$IV125+50),"")</f>
      </c>
      <c r="IL125">
        <f>IF($IW125&gt;=51,INDEX($GL:$GL,$IV125+51),"")</f>
      </c>
      <c r="IM125">
        <f>IF($IW125&gt;=52,INDEX($GL:$GL,$IV125+52),"")</f>
      </c>
      <c r="IN125">
        <f>IF($IW125&gt;=53,INDEX($GL:$GL,$IV125+53),"")</f>
      </c>
      <c r="IO125">
        <f>IF($IW125&gt;=54,INDEX($GL:$GL,$IV125+54),"")</f>
      </c>
      <c r="IP125">
        <f>IF($IW125&gt;=55,INDEX($GL:$GL,$IV125+55),"")</f>
      </c>
      <c r="IQ125">
        <f>IF($IW125&gt;=56,INDEX($GL:$GL,$IV125+56),"")</f>
      </c>
      <c r="IR125">
        <f>IF($IW125&gt;=57,INDEX($GL:$GL,$IV125+57),"")</f>
      </c>
      <c r="IS125">
        <f>IF($IW125&gt;=58,INDEX($GL:$GL,$IV125+58),"")</f>
      </c>
      <c r="IT125">
        <f>IF($IW125&gt;=59,INDEX($GL:$GL,$IV125+59),"")</f>
      </c>
      <c r="IU125">
        <f>IF($IW125&gt;=60,INDEX($GL:$GL,$IV125+60),"")</f>
      </c>
      <c r="IV125">
        <f>IFERROR(MATCH($GK125,$GL$2:$GL$324,0)+1,0)</f>
      </c>
      <c r="IW125">
        <f>IFERROR(INDEX($GM$2:$GM$324,MATCH($GK125,$GL$2:$GL$324,0)),0)</f>
      </c>
      <c r="IX125" t="s">
        <v>34</v>
      </c>
      <c r="IY125" t="s">
        <v>34</v>
      </c>
    </row>
    <row r="126" spans="1:259" x14ac:dyDescent="0.25">
      <c r="K126">
        <f>IF(OR($N126="",$J126=""),"",IFERROR($N126/$J126,0))</f>
      </c>
      <c r="L126">
        <f>IF($N126="","",
SUM($M126,$O126,$T126,$P126,$R126)*
(1-IF($U126="",0,VALUE($U126)/100)))</f>
      </c>
      <c r="M126">
        <f>IF($N126="","",$N126)</f>
      </c>
      <c r="O126">
        <f>IF($N126="","",
IF($H126="","",
IF(ISNUMBER(SEARCH("exempt",LOWER($H126))),0,
$N126*(VALUE(SUBSTITUTE($H126,"%",""))/100))))</f>
      </c>
      <c r="V126">
        <f>IFERROR(IF(FIND(" - ",$E126)&gt;0,MID($E126,FIND(" - ",$E126)+3,LEN($E126)),""),"")</f>
      </c>
      <c r="AE126" t="s">
        <v>561</v>
      </c>
      <c r="AJ126">
        <f>IFERROR(LEFT($E126,FIND(" - ",$E126)-1),$E126)</f>
      </c>
      <c r="AK126" t="s">
        <v>408</v>
      </c>
      <c r="AM126">
        <f>IF($CB126&gt;=1,INDEX($AK:$AK,$CA126+1),"")</f>
      </c>
      <c r="AN126">
        <f>IF($CB126&gt;=2,INDEX($AK:$AK,$CA126+2),"")</f>
      </c>
      <c r="AO126">
        <f>IF($CB126&gt;=3,INDEX($AK:$AK,$CA126+3),"")</f>
      </c>
      <c r="AP126">
        <f>IF($CB126&gt;=4,INDEX($AK:$AK,$CA126+4),"")</f>
      </c>
      <c r="AQ126">
        <f>IF($CB126&gt;=5,INDEX($AK:$AK,$CA126+5),"")</f>
      </c>
      <c r="AR126">
        <f>IF($CB126&gt;=6,INDEX($AK:$AK,$CA126+6),"")</f>
      </c>
      <c r="AS126">
        <f>IF($CB126&gt;=7,INDEX($AK:$AK,$CA126+7),"")</f>
      </c>
      <c r="AT126">
        <f>IF($CB126&gt;=8,INDEX($AK:$AK,$CA126+8),"")</f>
      </c>
      <c r="AU126">
        <f>IF($CB126&gt;=9,INDEX($AK:$AK,$CA126+9),"")</f>
      </c>
      <c r="AV126">
        <f>IF($CB126&gt;=10,INDEX($AK:$AK,$CA126+10),"")</f>
      </c>
      <c r="AW126">
        <f>IF($CB126&gt;=11,INDEX($AK:$AK,$CA126+11),"")</f>
      </c>
      <c r="AX126">
        <f>IF($CB126&gt;=12,INDEX($AK:$AK,$CA126+12),"")</f>
      </c>
      <c r="AY126">
        <f>IF($CB126&gt;=13,INDEX($AK:$AK,$CA126+13),"")</f>
      </c>
      <c r="AZ126">
        <f>IF($CB126&gt;=14,INDEX($AK:$AK,$CA126+14),"")</f>
      </c>
      <c r="BA126">
        <f>IF($CB126&gt;=15,INDEX($AK:$AK,$CA126+15),"")</f>
      </c>
      <c r="BB126">
        <f>IF($CB126&gt;=16,INDEX($AK:$AK,$CA126+16),"")</f>
      </c>
      <c r="BC126">
        <f>IF($CB126&gt;=17,INDEX($AK:$AK,$CA126+17),"")</f>
      </c>
      <c r="BD126">
        <f>IF($CB126&gt;=18,INDEX($AK:$AK,$CA126+18),"")</f>
      </c>
      <c r="BE126">
        <f>IF($CB126&gt;=19,INDEX($AK:$AK,$CA126+19),"")</f>
      </c>
      <c r="BF126">
        <f>IF($CB126&gt;=20,INDEX($AK:$AK,$CA126+20),"")</f>
      </c>
      <c r="BG126">
        <f>IF($CB126&gt;=21,INDEX($AK:$AK,$CA126+21),"")</f>
      </c>
      <c r="BH126">
        <f>IF($CB126&gt;=22,INDEX($AK:$AK,$CA126+22),"")</f>
      </c>
      <c r="BI126">
        <f>IF($CB126&gt;=23,INDEX($AK:$AK,$CA126+23),"")</f>
      </c>
      <c r="BJ126">
        <f>IF($CB126&gt;=24,INDEX($AK:$AK,$CA126+24),"")</f>
      </c>
      <c r="BK126">
        <f>IF($CB126&gt;=25,INDEX($AK:$AK,$CA126+25),"")</f>
      </c>
      <c r="BL126">
        <f>IF($CB126&gt;=26,INDEX($AK:$AK,$CA126+26),"")</f>
      </c>
      <c r="BM126">
        <f>IF($CB126&gt;=27,INDEX($AK:$AK,$CA126+27),"")</f>
      </c>
      <c r="BN126">
        <f>IF($CB126&gt;=28,INDEX($AK:$AK,$CA126+28),"")</f>
      </c>
      <c r="BO126">
        <f>IF($CB126&gt;=29,INDEX($AK:$AK,$CA126+29),"")</f>
      </c>
      <c r="BP126">
        <f>IF($CB126&gt;=30,INDEX($AK:$AK,$CA126+30),"")</f>
      </c>
      <c r="BQ126">
        <f>IF($CB126&gt;=31,INDEX($AK:$AK,$CA126+31),"")</f>
      </c>
      <c r="BR126">
        <f>IF($CB126&gt;=32,INDEX($AK:$AK,$CA126+32),"")</f>
      </c>
      <c r="BS126">
        <f>IF($CB126&gt;=33,INDEX($AK:$AK,$CA126+33),"")</f>
      </c>
      <c r="BT126">
        <f>IF($CB126&gt;=34,INDEX($AK:$AK,$CA126+34),"")</f>
      </c>
      <c r="BU126">
        <f>IF($CB126&gt;=35,INDEX($AK:$AK,$CA126+35),"")</f>
      </c>
      <c r="BV126">
        <f>IF($CB126&gt;=36,INDEX($AK:$AK,$CA126+36),"")</f>
      </c>
      <c r="BW126">
        <f>IF($CB126&gt;=37,INDEX($AK:$AK,$CA126+37),"")</f>
      </c>
      <c r="BX126">
        <f>IF($CB126&gt;=38,INDEX($AK:$AK,$CA126+38),"")</f>
      </c>
      <c r="BY126">
        <f>IF($CB126&gt;=39,INDEX($AK:$AK,$CA126+39),"")</f>
      </c>
      <c r="BZ126">
        <f>IF($CB126&gt;=40,INDEX($AK:$AK,$CA126+40),"")</f>
      </c>
      <c r="CA126">
        <f>IFERROR(MATCH($AJ126,$AK$2:$AK$134,0)+1,0)</f>
      </c>
      <c r="CB126">
        <f>IFERROR(INDEX($AL$2:$AL$134,MATCH($AJ126,$AK$2:$AK$134,0)),0)</f>
      </c>
      <c r="CC126">
        <f>IFERROR(LEFT($F126,FIND(" - ",$F126)-1),$F126)</f>
      </c>
      <c r="CD126" t="s">
        <v>212</v>
      </c>
      <c r="CF126">
        <f>IF($DA126&gt;=1,INDEX($CD:$CD,$CZ126+1),"")</f>
      </c>
      <c r="CG126">
        <f>IF($DA126&gt;=2,INDEX($CD:$CD,$CZ126+2),"")</f>
      </c>
      <c r="CH126">
        <f>IF($DA126&gt;=3,INDEX($CD:$CD,$CZ126+3),"")</f>
      </c>
      <c r="CI126">
        <f>IF($DA126&gt;=4,INDEX($CD:$CD,$CZ126+4),"")</f>
      </c>
      <c r="CJ126">
        <f>IF($DA126&gt;=5,INDEX($CD:$CD,$CZ126+5),"")</f>
      </c>
      <c r="CK126">
        <f>IF($DA126&gt;=6,INDEX($CD:$CD,$CZ126+6),"")</f>
      </c>
      <c r="CL126">
        <f>IF($DA126&gt;=7,INDEX($CD:$CD,$CZ126+7),"")</f>
      </c>
      <c r="CM126">
        <f>IF($DA126&gt;=8,INDEX($CD:$CD,$CZ126+8),"")</f>
      </c>
      <c r="CN126">
        <f>IF($DA126&gt;=9,INDEX($CD:$CD,$CZ126+9),"")</f>
      </c>
      <c r="CO126">
        <f>IF($DA126&gt;=10,INDEX($CD:$CD,$CZ126+10),"")</f>
      </c>
      <c r="CP126">
        <f>IF($DA126&gt;=11,INDEX($CD:$CD,$CZ126+11),"")</f>
      </c>
      <c r="CQ126">
        <f>IF($DA126&gt;=12,INDEX($CD:$CD,$CZ126+12),"")</f>
      </c>
      <c r="CR126">
        <f>IF($DA126&gt;=13,INDEX($CD:$CD,$CZ126+13),"")</f>
      </c>
      <c r="CS126">
        <f>IF($DA126&gt;=14,INDEX($CD:$CD,$CZ126+14),"")</f>
      </c>
      <c r="CT126">
        <f>IF($DA126&gt;=15,INDEX($CD:$CD,$CZ126+15),"")</f>
      </c>
      <c r="CU126">
        <f>IF($DA126&gt;=16,INDEX($CD:$CD,$CZ126+16),"")</f>
      </c>
      <c r="CV126">
        <f>IF($DA126&gt;=17,INDEX($CD:$CD,$CZ126+17),"")</f>
      </c>
      <c r="CW126">
        <f>IF($DA126&gt;=18,INDEX($CD:$CD,$CZ126+18),"")</f>
      </c>
      <c r="CX126">
        <f>IF($DA126&gt;=19,INDEX($CD:$CD,$CZ126+19),"")</f>
      </c>
      <c r="CY126">
        <f>IF($DA126&gt;=20,INDEX($CD:$CD,$CZ126+20),"")</f>
      </c>
      <c r="CZ126">
        <f>IFERROR(MATCH($CC126,$CD$2:$CD$263,0)+1,0)</f>
      </c>
      <c r="DA126">
        <f>IFERROR(INDEX($CE$2:$CE$263,MATCH($CC126,$CD$2:$CD$263,0)),0)</f>
      </c>
      <c r="DB126">
        <f>IFERROR(INDEX($AI:$AI,MATCH($H126,$AH:$AH,0))&amp;"","")</f>
      </c>
      <c r="DC126" t="s">
        <v>546</v>
      </c>
      <c r="DD126" t="s">
        <v>58</v>
      </c>
      <c r="DF126">
        <f>IF($GI126&gt;=1,INDEX($DC:$DC,$GH126+1),"")</f>
      </c>
      <c r="DG126">
        <f>IF($GI126&gt;=2,INDEX($DC:$DC,$GH126+2),"")</f>
      </c>
      <c r="DH126">
        <f>IF($GI126&gt;=3,INDEX($DC:$DC,$GH126+3),"")</f>
      </c>
      <c r="DI126">
        <f>IF($GI126&gt;=4,INDEX($DC:$DC,$GH126+4),"")</f>
      </c>
      <c r="DJ126">
        <f>IF($GI126&gt;=5,INDEX($DC:$DC,$GH126+5),"")</f>
      </c>
      <c r="DK126">
        <f>IF($GI126&gt;=6,INDEX($DC:$DC,$GH126+6),"")</f>
      </c>
      <c r="DL126">
        <f>IF($GI126&gt;=7,INDEX($DC:$DC,$GH126+7),"")</f>
      </c>
      <c r="DM126">
        <f>IF($GI126&gt;=8,INDEX($DC:$DC,$GH126+8),"")</f>
      </c>
      <c r="DN126">
        <f>IF($GI126&gt;=9,INDEX($DC:$DC,$GH126+9),"")</f>
      </c>
      <c r="DO126">
        <f>IF($GI126&gt;=10,INDEX($DC:$DC,$GH126+10),"")</f>
      </c>
      <c r="DP126">
        <f>IF($GI126&gt;=11,INDEX($DC:$DC,$GH126+11),"")</f>
      </c>
      <c r="DQ126">
        <f>IF($GI126&gt;=12,INDEX($DC:$DC,$GH126+12),"")</f>
      </c>
      <c r="DR126">
        <f>IF($GI126&gt;=13,INDEX($DC:$DC,$GH126+13),"")</f>
      </c>
      <c r="DS126">
        <f>IF($GI126&gt;=14,INDEX($DC:$DC,$GH126+14),"")</f>
      </c>
      <c r="DT126">
        <f>IF($GI126&gt;=15,INDEX($DC:$DC,$GH126+15),"")</f>
      </c>
      <c r="DU126">
        <f>IF($GI126&gt;=16,INDEX($DC:$DC,$GH126+16),"")</f>
      </c>
      <c r="DV126">
        <f>IF($GI126&gt;=17,INDEX($DC:$DC,$GH126+17),"")</f>
      </c>
      <c r="DW126">
        <f>IF($GI126&gt;=18,INDEX($DC:$DC,$GH126+18),"")</f>
      </c>
      <c r="DX126">
        <f>IF($GI126&gt;=19,INDEX($DC:$DC,$GH126+19),"")</f>
      </c>
      <c r="DY126">
        <f>IF($GI126&gt;=20,INDEX($DC:$DC,$GH126+20),"")</f>
      </c>
      <c r="DZ126">
        <f>IF($GI126&gt;=21,INDEX($DC:$DC,$GH126+21),"")</f>
      </c>
      <c r="EA126">
        <f>IF($GI126&gt;=22,INDEX($DC:$DC,$GH126+22),"")</f>
      </c>
      <c r="EB126">
        <f>IF($GI126&gt;=23,INDEX($DC:$DC,$GH126+23),"")</f>
      </c>
      <c r="EC126">
        <f>IF($GI126&gt;=24,INDEX($DC:$DC,$GH126+24),"")</f>
      </c>
      <c r="ED126">
        <f>IF($GI126&gt;=25,INDEX($DC:$DC,$GH126+25),"")</f>
      </c>
      <c r="EE126">
        <f>IF($GI126&gt;=26,INDEX($DC:$DC,$GH126+26),"")</f>
      </c>
      <c r="EF126">
        <f>IF($GI126&gt;=27,INDEX($DC:$DC,$GH126+27),"")</f>
      </c>
      <c r="EG126">
        <f>IF($GI126&gt;=28,INDEX($DC:$DC,$GH126+28),"")</f>
      </c>
      <c r="EH126">
        <f>IF($GI126&gt;=29,INDEX($DC:$DC,$GH126+29),"")</f>
      </c>
      <c r="EI126">
        <f>IF($GI126&gt;=30,INDEX($DC:$DC,$GH126+30),"")</f>
      </c>
      <c r="EJ126">
        <f>IF($GI126&gt;=31,INDEX($DC:$DC,$GH126+31),"")</f>
      </c>
      <c r="EK126">
        <f>IF($GI126&gt;=32,INDEX($DC:$DC,$GH126+32),"")</f>
      </c>
      <c r="EL126">
        <f>IF($GI126&gt;=33,INDEX($DC:$DC,$GH126+33),"")</f>
      </c>
      <c r="EM126">
        <f>IF($GI126&gt;=34,INDEX($DC:$DC,$GH126+34),"")</f>
      </c>
      <c r="EN126">
        <f>IF($GI126&gt;=35,INDEX($DC:$DC,$GH126+35),"")</f>
      </c>
      <c r="EO126">
        <f>IF($GI126&gt;=36,INDEX($DC:$DC,$GH126+36),"")</f>
      </c>
      <c r="EP126">
        <f>IF($GI126&gt;=37,INDEX($DC:$DC,$GH126+37),"")</f>
      </c>
      <c r="EQ126">
        <f>IF($GI126&gt;=38,INDEX($DC:$DC,$GH126+38),"")</f>
      </c>
      <c r="ER126">
        <f>IF($GI126&gt;=39,INDEX($DC:$DC,$GH126+39),"")</f>
      </c>
      <c r="ES126">
        <f>IF($GI126&gt;=40,INDEX($DC:$DC,$GH126+40),"")</f>
      </c>
      <c r="ET126">
        <f>IF($GI126&gt;=1,INDEX($DD:$DD,$GH126+1),"")</f>
      </c>
      <c r="EU126">
        <f>IF($GI126&gt;=2,INDEX($DD:$DD,$GH126+2),"")</f>
      </c>
      <c r="EV126">
        <f>IF($GI126&gt;=3,INDEX($DD:$DD,$GH126+3),"")</f>
      </c>
      <c r="EW126">
        <f>IF($GI126&gt;=4,INDEX($DD:$DD,$GH126+4),"")</f>
      </c>
      <c r="EX126">
        <f>IF($GI126&gt;=5,INDEX($DD:$DD,$GH126+5),"")</f>
      </c>
      <c r="EY126">
        <f>IF($GI126&gt;=6,INDEX($DD:$DD,$GH126+6),"")</f>
      </c>
      <c r="EZ126">
        <f>IF($GI126&gt;=7,INDEX($DD:$DD,$GH126+7),"")</f>
      </c>
      <c r="FA126">
        <f>IF($GI126&gt;=8,INDEX($DD:$DD,$GH126+8),"")</f>
      </c>
      <c r="FB126">
        <f>IF($GI126&gt;=9,INDEX($DD:$DD,$GH126+9),"")</f>
      </c>
      <c r="FC126">
        <f>IF($GI126&gt;=10,INDEX($DD:$DD,$GH126+10),"")</f>
      </c>
      <c r="FD126">
        <f>IF($GI126&gt;=11,INDEX($DD:$DD,$GH126+11),"")</f>
      </c>
      <c r="FE126">
        <f>IF($GI126&gt;=12,INDEX($DD:$DD,$GH126+12),"")</f>
      </c>
      <c r="FF126">
        <f>IF($GI126&gt;=13,INDEX($DD:$DD,$GH126+13),"")</f>
      </c>
      <c r="FG126">
        <f>IF($GI126&gt;=14,INDEX($DD:$DD,$GH126+14),"")</f>
      </c>
      <c r="FH126">
        <f>IF($GI126&gt;=15,INDEX($DD:$DD,$GH126+15),"")</f>
      </c>
      <c r="FI126">
        <f>IF($GI126&gt;=16,INDEX($DD:$DD,$GH126+16),"")</f>
      </c>
      <c r="FJ126">
        <f>IF($GI126&gt;=17,INDEX($DD:$DD,$GH126+17),"")</f>
      </c>
      <c r="FK126">
        <f>IF($GI126&gt;=18,INDEX($DD:$DD,$GH126+18),"")</f>
      </c>
      <c r="FL126">
        <f>IF($GI126&gt;=19,INDEX($DD:$DD,$GH126+19),"")</f>
      </c>
      <c r="FM126">
        <f>IF($GI126&gt;=20,INDEX($DD:$DD,$GH126+20),"")</f>
      </c>
      <c r="FN126">
        <f>IF($GI126&gt;=21,INDEX($DD:$DD,$GH126+21),"")</f>
      </c>
      <c r="FO126">
        <f>IF($GI126&gt;=22,INDEX($DD:$DD,$GH126+22),"")</f>
      </c>
      <c r="FP126">
        <f>IF($GI126&gt;=23,INDEX($DD:$DD,$GH126+23),"")</f>
      </c>
      <c r="FQ126">
        <f>IF($GI126&gt;=24,INDEX($DD:$DD,$GH126+24),"")</f>
      </c>
      <c r="FR126">
        <f>IF($GI126&gt;=25,INDEX($DD:$DD,$GH126+25),"")</f>
      </c>
      <c r="FS126">
        <f>IF($GI126&gt;=26,INDEX($DD:$DD,$GH126+26),"")</f>
      </c>
      <c r="FT126">
        <f>IF($GI126&gt;=27,INDEX($DD:$DD,$GH126+27),"")</f>
      </c>
      <c r="FU126">
        <f>IF($GI126&gt;=28,INDEX($DD:$DD,$GH126+28),"")</f>
      </c>
      <c r="FV126">
        <f>IF($GI126&gt;=29,INDEX($DD:$DD,$GH126+29),"")</f>
      </c>
      <c r="FW126">
        <f>IF($GI126&gt;=30,INDEX($DD:$DD,$GH126+30),"")</f>
      </c>
      <c r="FX126">
        <f>IF($GI126&gt;=31,INDEX($DD:$DD,$GH126+31),"")</f>
      </c>
      <c r="FY126">
        <f>IF($GI126&gt;=32,INDEX($DD:$DD,$GH126+32),"")</f>
      </c>
      <c r="FZ126">
        <f>IF($GI126&gt;=33,INDEX($DD:$DD,$GH126+33),"")</f>
      </c>
      <c r="GA126">
        <f>IF($GI126&gt;=34,INDEX($DD:$DD,$GH126+34),"")</f>
      </c>
      <c r="GB126">
        <f>IF($GI126&gt;=35,INDEX($DD:$DD,$GH126+35),"")</f>
      </c>
      <c r="GC126">
        <f>IF($GI126&gt;=36,INDEX($DD:$DD,$GH126+36),"")</f>
      </c>
      <c r="GD126">
        <f>IF($GI126&gt;=37,INDEX($DD:$DD,$GH126+37),"")</f>
      </c>
      <c r="GE126">
        <f>IF($GI126&gt;=38,INDEX($DD:$DD,$GH126+38),"")</f>
      </c>
      <c r="GF126">
        <f>IF($GI126&gt;=39,INDEX($DD:$DD,$GH126+39),"")</f>
      </c>
      <c r="GG126">
        <f>IF($GI126&gt;=40,INDEX($DD:$DD,$GH126+40),"")</f>
      </c>
      <c r="GH126">
        <f>IFERROR(MATCH($DB126,$DC$2:$DC$148,0)+1,0)</f>
      </c>
      <c r="GI126">
        <f>IFERROR(INDEX($DE$2:$DE$148,MATCH($DB126,$DC$2:$DC$148,0)),0)</f>
      </c>
      <c r="GJ126">
        <f>IFERROR(MATCH($S126,$DF$126:$ES$126,0),0)</f>
      </c>
      <c r="GK126">
        <f>IF($GJ126&gt;0,INDEX($ET$126:$GG$126,$GJ126),"")</f>
      </c>
      <c r="GL126" t="s">
        <v>310</v>
      </c>
      <c r="GM126">
        <v>4</v>
      </c>
      <c r="GN126">
        <f>IF($IW126&gt;=1,INDEX($GL:$GL,$IV126+1),"")</f>
      </c>
      <c r="GO126">
        <f>IF($IW126&gt;=2,INDEX($GL:$GL,$IV126+2),"")</f>
      </c>
      <c r="GP126">
        <f>IF($IW126&gt;=3,INDEX($GL:$GL,$IV126+3),"")</f>
      </c>
      <c r="GQ126">
        <f>IF($IW126&gt;=4,INDEX($GL:$GL,$IV126+4),"")</f>
      </c>
      <c r="GR126">
        <f>IF($IW126&gt;=5,INDEX($GL:$GL,$IV126+5),"")</f>
      </c>
      <c r="GS126">
        <f>IF($IW126&gt;=6,INDEX($GL:$GL,$IV126+6),"")</f>
      </c>
      <c r="GT126">
        <f>IF($IW126&gt;=7,INDEX($GL:$GL,$IV126+7),"")</f>
      </c>
      <c r="GU126">
        <f>IF($IW126&gt;=8,INDEX($GL:$GL,$IV126+8),"")</f>
      </c>
      <c r="GV126">
        <f>IF($IW126&gt;=9,INDEX($GL:$GL,$IV126+9),"")</f>
      </c>
      <c r="GW126">
        <f>IF($IW126&gt;=10,INDEX($GL:$GL,$IV126+10),"")</f>
      </c>
      <c r="GX126">
        <f>IF($IW126&gt;=11,INDEX($GL:$GL,$IV126+11),"")</f>
      </c>
      <c r="GY126">
        <f>IF($IW126&gt;=12,INDEX($GL:$GL,$IV126+12),"")</f>
      </c>
      <c r="GZ126">
        <f>IF($IW126&gt;=13,INDEX($GL:$GL,$IV126+13),"")</f>
      </c>
      <c r="HA126">
        <f>IF($IW126&gt;=14,INDEX($GL:$GL,$IV126+14),"")</f>
      </c>
      <c r="HB126">
        <f>IF($IW126&gt;=15,INDEX($GL:$GL,$IV126+15),"")</f>
      </c>
      <c r="HC126">
        <f>IF($IW126&gt;=16,INDEX($GL:$GL,$IV126+16),"")</f>
      </c>
      <c r="HD126">
        <f>IF($IW126&gt;=17,INDEX($GL:$GL,$IV126+17),"")</f>
      </c>
      <c r="HE126">
        <f>IF($IW126&gt;=18,INDEX($GL:$GL,$IV126+18),"")</f>
      </c>
      <c r="HF126">
        <f>IF($IW126&gt;=19,INDEX($GL:$GL,$IV126+19),"")</f>
      </c>
      <c r="HG126">
        <f>IF($IW126&gt;=20,INDEX($GL:$GL,$IV126+20),"")</f>
      </c>
      <c r="HH126">
        <f>IF($IW126&gt;=21,INDEX($GL:$GL,$IV126+21),"")</f>
      </c>
      <c r="HI126">
        <f>IF($IW126&gt;=22,INDEX($GL:$GL,$IV126+22),"")</f>
      </c>
      <c r="HJ126">
        <f>IF($IW126&gt;=23,INDEX($GL:$GL,$IV126+23),"")</f>
      </c>
      <c r="HK126">
        <f>IF($IW126&gt;=24,INDEX($GL:$GL,$IV126+24),"")</f>
      </c>
      <c r="HL126">
        <f>IF($IW126&gt;=25,INDEX($GL:$GL,$IV126+25),"")</f>
      </c>
      <c r="HM126">
        <f>IF($IW126&gt;=26,INDEX($GL:$GL,$IV126+26),"")</f>
      </c>
      <c r="HN126">
        <f>IF($IW126&gt;=27,INDEX($GL:$GL,$IV126+27),"")</f>
      </c>
      <c r="HO126">
        <f>IF($IW126&gt;=28,INDEX($GL:$GL,$IV126+28),"")</f>
      </c>
      <c r="HP126">
        <f>IF($IW126&gt;=29,INDEX($GL:$GL,$IV126+29),"")</f>
      </c>
      <c r="HQ126">
        <f>IF($IW126&gt;=30,INDEX($GL:$GL,$IV126+30),"")</f>
      </c>
      <c r="HR126">
        <f>IF($IW126&gt;=31,INDEX($GL:$GL,$IV126+31),"")</f>
      </c>
      <c r="HS126">
        <f>IF($IW126&gt;=32,INDEX($GL:$GL,$IV126+32),"")</f>
      </c>
      <c r="HT126">
        <f>IF($IW126&gt;=33,INDEX($GL:$GL,$IV126+33),"")</f>
      </c>
      <c r="HU126">
        <f>IF($IW126&gt;=34,INDEX($GL:$GL,$IV126+34),"")</f>
      </c>
      <c r="HV126">
        <f>IF($IW126&gt;=35,INDEX($GL:$GL,$IV126+35),"")</f>
      </c>
      <c r="HW126">
        <f>IF($IW126&gt;=36,INDEX($GL:$GL,$IV126+36),"")</f>
      </c>
      <c r="HX126">
        <f>IF($IW126&gt;=37,INDEX($GL:$GL,$IV126+37),"")</f>
      </c>
      <c r="HY126">
        <f>IF($IW126&gt;=38,INDEX($GL:$GL,$IV126+38),"")</f>
      </c>
      <c r="HZ126">
        <f>IF($IW126&gt;=39,INDEX($GL:$GL,$IV126+39),"")</f>
      </c>
      <c r="IA126">
        <f>IF($IW126&gt;=40,INDEX($GL:$GL,$IV126+40),"")</f>
      </c>
      <c r="IB126">
        <f>IF($IW126&gt;=41,INDEX($GL:$GL,$IV126+41),"")</f>
      </c>
      <c r="IC126">
        <f>IF($IW126&gt;=42,INDEX($GL:$GL,$IV126+42),"")</f>
      </c>
      <c r="ID126">
        <f>IF($IW126&gt;=43,INDEX($GL:$GL,$IV126+43),"")</f>
      </c>
      <c r="IE126">
        <f>IF($IW126&gt;=44,INDEX($GL:$GL,$IV126+44),"")</f>
      </c>
      <c r="IF126">
        <f>IF($IW126&gt;=45,INDEX($GL:$GL,$IV126+45),"")</f>
      </c>
      <c r="IG126">
        <f>IF($IW126&gt;=46,INDEX($GL:$GL,$IV126+46),"")</f>
      </c>
      <c r="IH126">
        <f>IF($IW126&gt;=47,INDEX($GL:$GL,$IV126+47),"")</f>
      </c>
      <c r="II126">
        <f>IF($IW126&gt;=48,INDEX($GL:$GL,$IV126+48),"")</f>
      </c>
      <c r="IJ126">
        <f>IF($IW126&gt;=49,INDEX($GL:$GL,$IV126+49),"")</f>
      </c>
      <c r="IK126">
        <f>IF($IW126&gt;=50,INDEX($GL:$GL,$IV126+50),"")</f>
      </c>
      <c r="IL126">
        <f>IF($IW126&gt;=51,INDEX($GL:$GL,$IV126+51),"")</f>
      </c>
      <c r="IM126">
        <f>IF($IW126&gt;=52,INDEX($GL:$GL,$IV126+52),"")</f>
      </c>
      <c r="IN126">
        <f>IF($IW126&gt;=53,INDEX($GL:$GL,$IV126+53),"")</f>
      </c>
      <c r="IO126">
        <f>IF($IW126&gt;=54,INDEX($GL:$GL,$IV126+54),"")</f>
      </c>
      <c r="IP126">
        <f>IF($IW126&gt;=55,INDEX($GL:$GL,$IV126+55),"")</f>
      </c>
      <c r="IQ126">
        <f>IF($IW126&gt;=56,INDEX($GL:$GL,$IV126+56),"")</f>
      </c>
      <c r="IR126">
        <f>IF($IW126&gt;=57,INDEX($GL:$GL,$IV126+57),"")</f>
      </c>
      <c r="IS126">
        <f>IF($IW126&gt;=58,INDEX($GL:$GL,$IV126+58),"")</f>
      </c>
      <c r="IT126">
        <f>IF($IW126&gt;=59,INDEX($GL:$GL,$IV126+59),"")</f>
      </c>
      <c r="IU126">
        <f>IF($IW126&gt;=60,INDEX($GL:$GL,$IV126+60),"")</f>
      </c>
      <c r="IV126">
        <f>IFERROR(MATCH($GK126,$GL$2:$GL$324,0)+1,0)</f>
      </c>
      <c r="IW126">
        <f>IFERROR(INDEX($GM$2:$GM$324,MATCH($GK126,$GL$2:$GL$324,0)),0)</f>
      </c>
      <c r="IX126" t="s">
        <v>34</v>
      </c>
      <c r="IY126" t="s">
        <v>34</v>
      </c>
    </row>
    <row r="127" spans="1:259" x14ac:dyDescent="0.25">
      <c r="K127">
        <f>IF(OR($N127="",$J127=""),"",IFERROR($N127/$J127,0))</f>
      </c>
      <c r="L127">
        <f>IF($N127="","",
SUM($M127,$O127,$T127,$P127,$R127)*
(1-IF($U127="",0,VALUE($U127)/100)))</f>
      </c>
      <c r="M127">
        <f>IF($N127="","",$N127)</f>
      </c>
      <c r="O127">
        <f>IF($N127="","",
IF($H127="","",
IF(ISNUMBER(SEARCH("exempt",LOWER($H127))),0,
$N127*(VALUE(SUBSTITUTE($H127,"%",""))/100))))</f>
      </c>
      <c r="V127">
        <f>IFERROR(IF(FIND(" - ",$E127)&gt;0,MID($E127,FIND(" - ",$E127)+3,LEN($E127)),""),"")</f>
      </c>
      <c r="AE127" t="s">
        <v>562</v>
      </c>
      <c r="AJ127">
        <f>IFERROR(LEFT($E127,FIND(" - ",$E127)-1),$E127)</f>
      </c>
      <c r="AK127" t="s">
        <v>563</v>
      </c>
      <c r="AL127">
        <v>1</v>
      </c>
      <c r="AM127">
        <f>IF($CB127&gt;=1,INDEX($AK:$AK,$CA127+1),"")</f>
      </c>
      <c r="AN127">
        <f>IF($CB127&gt;=2,INDEX($AK:$AK,$CA127+2),"")</f>
      </c>
      <c r="AO127">
        <f>IF($CB127&gt;=3,INDEX($AK:$AK,$CA127+3),"")</f>
      </c>
      <c r="AP127">
        <f>IF($CB127&gt;=4,INDEX($AK:$AK,$CA127+4),"")</f>
      </c>
      <c r="AQ127">
        <f>IF($CB127&gt;=5,INDEX($AK:$AK,$CA127+5),"")</f>
      </c>
      <c r="AR127">
        <f>IF($CB127&gt;=6,INDEX($AK:$AK,$CA127+6),"")</f>
      </c>
      <c r="AS127">
        <f>IF($CB127&gt;=7,INDEX($AK:$AK,$CA127+7),"")</f>
      </c>
      <c r="AT127">
        <f>IF($CB127&gt;=8,INDEX($AK:$AK,$CA127+8),"")</f>
      </c>
      <c r="AU127">
        <f>IF($CB127&gt;=9,INDEX($AK:$AK,$CA127+9),"")</f>
      </c>
      <c r="AV127">
        <f>IF($CB127&gt;=10,INDEX($AK:$AK,$CA127+10),"")</f>
      </c>
      <c r="AW127">
        <f>IF($CB127&gt;=11,INDEX($AK:$AK,$CA127+11),"")</f>
      </c>
      <c r="AX127">
        <f>IF($CB127&gt;=12,INDEX($AK:$AK,$CA127+12),"")</f>
      </c>
      <c r="AY127">
        <f>IF($CB127&gt;=13,INDEX($AK:$AK,$CA127+13),"")</f>
      </c>
      <c r="AZ127">
        <f>IF($CB127&gt;=14,INDEX($AK:$AK,$CA127+14),"")</f>
      </c>
      <c r="BA127">
        <f>IF($CB127&gt;=15,INDEX($AK:$AK,$CA127+15),"")</f>
      </c>
      <c r="BB127">
        <f>IF($CB127&gt;=16,INDEX($AK:$AK,$CA127+16),"")</f>
      </c>
      <c r="BC127">
        <f>IF($CB127&gt;=17,INDEX($AK:$AK,$CA127+17),"")</f>
      </c>
      <c r="BD127">
        <f>IF($CB127&gt;=18,INDEX($AK:$AK,$CA127+18),"")</f>
      </c>
      <c r="BE127">
        <f>IF($CB127&gt;=19,INDEX($AK:$AK,$CA127+19),"")</f>
      </c>
      <c r="BF127">
        <f>IF($CB127&gt;=20,INDEX($AK:$AK,$CA127+20),"")</f>
      </c>
      <c r="BG127">
        <f>IF($CB127&gt;=21,INDEX($AK:$AK,$CA127+21),"")</f>
      </c>
      <c r="BH127">
        <f>IF($CB127&gt;=22,INDEX($AK:$AK,$CA127+22),"")</f>
      </c>
      <c r="BI127">
        <f>IF($CB127&gt;=23,INDEX($AK:$AK,$CA127+23),"")</f>
      </c>
      <c r="BJ127">
        <f>IF($CB127&gt;=24,INDEX($AK:$AK,$CA127+24),"")</f>
      </c>
      <c r="BK127">
        <f>IF($CB127&gt;=25,INDEX($AK:$AK,$CA127+25),"")</f>
      </c>
      <c r="BL127">
        <f>IF($CB127&gt;=26,INDEX($AK:$AK,$CA127+26),"")</f>
      </c>
      <c r="BM127">
        <f>IF($CB127&gt;=27,INDEX($AK:$AK,$CA127+27),"")</f>
      </c>
      <c r="BN127">
        <f>IF($CB127&gt;=28,INDEX($AK:$AK,$CA127+28),"")</f>
      </c>
      <c r="BO127">
        <f>IF($CB127&gt;=29,INDEX($AK:$AK,$CA127+29),"")</f>
      </c>
      <c r="BP127">
        <f>IF($CB127&gt;=30,INDEX($AK:$AK,$CA127+30),"")</f>
      </c>
      <c r="BQ127">
        <f>IF($CB127&gt;=31,INDEX($AK:$AK,$CA127+31),"")</f>
      </c>
      <c r="BR127">
        <f>IF($CB127&gt;=32,INDEX($AK:$AK,$CA127+32),"")</f>
      </c>
      <c r="BS127">
        <f>IF($CB127&gt;=33,INDEX($AK:$AK,$CA127+33),"")</f>
      </c>
      <c r="BT127">
        <f>IF($CB127&gt;=34,INDEX($AK:$AK,$CA127+34),"")</f>
      </c>
      <c r="BU127">
        <f>IF($CB127&gt;=35,INDEX($AK:$AK,$CA127+35),"")</f>
      </c>
      <c r="BV127">
        <f>IF($CB127&gt;=36,INDEX($AK:$AK,$CA127+36),"")</f>
      </c>
      <c r="BW127">
        <f>IF($CB127&gt;=37,INDEX($AK:$AK,$CA127+37),"")</f>
      </c>
      <c r="BX127">
        <f>IF($CB127&gt;=38,INDEX($AK:$AK,$CA127+38),"")</f>
      </c>
      <c r="BY127">
        <f>IF($CB127&gt;=39,INDEX($AK:$AK,$CA127+39),"")</f>
      </c>
      <c r="BZ127">
        <f>IF($CB127&gt;=40,INDEX($AK:$AK,$CA127+40),"")</f>
      </c>
      <c r="CA127">
        <f>IFERROR(MATCH($AJ127,$AK$2:$AK$134,0)+1,0)</f>
      </c>
      <c r="CB127">
        <f>IFERROR(INDEX($AL$2:$AL$134,MATCH($AJ127,$AK$2:$AK$134,0)),0)</f>
      </c>
      <c r="CC127">
        <f>IFERROR(LEFT($F127,FIND(" - ",$F127)-1),$F127)</f>
      </c>
      <c r="CD127" t="s">
        <v>564</v>
      </c>
      <c r="CE127">
        <v>1</v>
      </c>
      <c r="CF127">
        <f>IF($DA127&gt;=1,INDEX($CD:$CD,$CZ127+1),"")</f>
      </c>
      <c r="CG127">
        <f>IF($DA127&gt;=2,INDEX($CD:$CD,$CZ127+2),"")</f>
      </c>
      <c r="CH127">
        <f>IF($DA127&gt;=3,INDEX($CD:$CD,$CZ127+3),"")</f>
      </c>
      <c r="CI127">
        <f>IF($DA127&gt;=4,INDEX($CD:$CD,$CZ127+4),"")</f>
      </c>
      <c r="CJ127">
        <f>IF($DA127&gt;=5,INDEX($CD:$CD,$CZ127+5),"")</f>
      </c>
      <c r="CK127">
        <f>IF($DA127&gt;=6,INDEX($CD:$CD,$CZ127+6),"")</f>
      </c>
      <c r="CL127">
        <f>IF($DA127&gt;=7,INDEX($CD:$CD,$CZ127+7),"")</f>
      </c>
      <c r="CM127">
        <f>IF($DA127&gt;=8,INDEX($CD:$CD,$CZ127+8),"")</f>
      </c>
      <c r="CN127">
        <f>IF($DA127&gt;=9,INDEX($CD:$CD,$CZ127+9),"")</f>
      </c>
      <c r="CO127">
        <f>IF($DA127&gt;=10,INDEX($CD:$CD,$CZ127+10),"")</f>
      </c>
      <c r="CP127">
        <f>IF($DA127&gt;=11,INDEX($CD:$CD,$CZ127+11),"")</f>
      </c>
      <c r="CQ127">
        <f>IF($DA127&gt;=12,INDEX($CD:$CD,$CZ127+12),"")</f>
      </c>
      <c r="CR127">
        <f>IF($DA127&gt;=13,INDEX($CD:$CD,$CZ127+13),"")</f>
      </c>
      <c r="CS127">
        <f>IF($DA127&gt;=14,INDEX($CD:$CD,$CZ127+14),"")</f>
      </c>
      <c r="CT127">
        <f>IF($DA127&gt;=15,INDEX($CD:$CD,$CZ127+15),"")</f>
      </c>
      <c r="CU127">
        <f>IF($DA127&gt;=16,INDEX($CD:$CD,$CZ127+16),"")</f>
      </c>
      <c r="CV127">
        <f>IF($DA127&gt;=17,INDEX($CD:$CD,$CZ127+17),"")</f>
      </c>
      <c r="CW127">
        <f>IF($DA127&gt;=18,INDEX($CD:$CD,$CZ127+18),"")</f>
      </c>
      <c r="CX127">
        <f>IF($DA127&gt;=19,INDEX($CD:$CD,$CZ127+19),"")</f>
      </c>
      <c r="CY127">
        <f>IF($DA127&gt;=20,INDEX($CD:$CD,$CZ127+20),"")</f>
      </c>
      <c r="CZ127">
        <f>IFERROR(MATCH($CC127,$CD$2:$CD$263,0)+1,0)</f>
      </c>
      <c r="DA127">
        <f>IFERROR(INDEX($CE$2:$CE$263,MATCH($CC127,$CD$2:$CD$263,0)),0)</f>
      </c>
      <c r="DB127">
        <f>IFERROR(INDEX($AI:$AI,MATCH($H127,$AH:$AH,0))&amp;"","")</f>
      </c>
      <c r="DC127" t="s">
        <v>285</v>
      </c>
      <c r="DE127">
        <v>1</v>
      </c>
      <c r="DF127">
        <f>IF($GI127&gt;=1,INDEX($DC:$DC,$GH127+1),"")</f>
      </c>
      <c r="DG127">
        <f>IF($GI127&gt;=2,INDEX($DC:$DC,$GH127+2),"")</f>
      </c>
      <c r="DH127">
        <f>IF($GI127&gt;=3,INDEX($DC:$DC,$GH127+3),"")</f>
      </c>
      <c r="DI127">
        <f>IF($GI127&gt;=4,INDEX($DC:$DC,$GH127+4),"")</f>
      </c>
      <c r="DJ127">
        <f>IF($GI127&gt;=5,INDEX($DC:$DC,$GH127+5),"")</f>
      </c>
      <c r="DK127">
        <f>IF($GI127&gt;=6,INDEX($DC:$DC,$GH127+6),"")</f>
      </c>
      <c r="DL127">
        <f>IF($GI127&gt;=7,INDEX($DC:$DC,$GH127+7),"")</f>
      </c>
      <c r="DM127">
        <f>IF($GI127&gt;=8,INDEX($DC:$DC,$GH127+8),"")</f>
      </c>
      <c r="DN127">
        <f>IF($GI127&gt;=9,INDEX($DC:$DC,$GH127+9),"")</f>
      </c>
      <c r="DO127">
        <f>IF($GI127&gt;=10,INDEX($DC:$DC,$GH127+10),"")</f>
      </c>
      <c r="DP127">
        <f>IF($GI127&gt;=11,INDEX($DC:$DC,$GH127+11),"")</f>
      </c>
      <c r="DQ127">
        <f>IF($GI127&gt;=12,INDEX($DC:$DC,$GH127+12),"")</f>
      </c>
      <c r="DR127">
        <f>IF($GI127&gt;=13,INDEX($DC:$DC,$GH127+13),"")</f>
      </c>
      <c r="DS127">
        <f>IF($GI127&gt;=14,INDEX($DC:$DC,$GH127+14),"")</f>
      </c>
      <c r="DT127">
        <f>IF($GI127&gt;=15,INDEX($DC:$DC,$GH127+15),"")</f>
      </c>
      <c r="DU127">
        <f>IF($GI127&gt;=16,INDEX($DC:$DC,$GH127+16),"")</f>
      </c>
      <c r="DV127">
        <f>IF($GI127&gt;=17,INDEX($DC:$DC,$GH127+17),"")</f>
      </c>
      <c r="DW127">
        <f>IF($GI127&gt;=18,INDEX($DC:$DC,$GH127+18),"")</f>
      </c>
      <c r="DX127">
        <f>IF($GI127&gt;=19,INDEX($DC:$DC,$GH127+19),"")</f>
      </c>
      <c r="DY127">
        <f>IF($GI127&gt;=20,INDEX($DC:$DC,$GH127+20),"")</f>
      </c>
      <c r="DZ127">
        <f>IF($GI127&gt;=21,INDEX($DC:$DC,$GH127+21),"")</f>
      </c>
      <c r="EA127">
        <f>IF($GI127&gt;=22,INDEX($DC:$DC,$GH127+22),"")</f>
      </c>
      <c r="EB127">
        <f>IF($GI127&gt;=23,INDEX($DC:$DC,$GH127+23),"")</f>
      </c>
      <c r="EC127">
        <f>IF($GI127&gt;=24,INDEX($DC:$DC,$GH127+24),"")</f>
      </c>
      <c r="ED127">
        <f>IF($GI127&gt;=25,INDEX($DC:$DC,$GH127+25),"")</f>
      </c>
      <c r="EE127">
        <f>IF($GI127&gt;=26,INDEX($DC:$DC,$GH127+26),"")</f>
      </c>
      <c r="EF127">
        <f>IF($GI127&gt;=27,INDEX($DC:$DC,$GH127+27),"")</f>
      </c>
      <c r="EG127">
        <f>IF($GI127&gt;=28,INDEX($DC:$DC,$GH127+28),"")</f>
      </c>
      <c r="EH127">
        <f>IF($GI127&gt;=29,INDEX($DC:$DC,$GH127+29),"")</f>
      </c>
      <c r="EI127">
        <f>IF($GI127&gt;=30,INDEX($DC:$DC,$GH127+30),"")</f>
      </c>
      <c r="EJ127">
        <f>IF($GI127&gt;=31,INDEX($DC:$DC,$GH127+31),"")</f>
      </c>
      <c r="EK127">
        <f>IF($GI127&gt;=32,INDEX($DC:$DC,$GH127+32),"")</f>
      </c>
      <c r="EL127">
        <f>IF($GI127&gt;=33,INDEX($DC:$DC,$GH127+33),"")</f>
      </c>
      <c r="EM127">
        <f>IF($GI127&gt;=34,INDEX($DC:$DC,$GH127+34),"")</f>
      </c>
      <c r="EN127">
        <f>IF($GI127&gt;=35,INDEX($DC:$DC,$GH127+35),"")</f>
      </c>
      <c r="EO127">
        <f>IF($GI127&gt;=36,INDEX($DC:$DC,$GH127+36),"")</f>
      </c>
      <c r="EP127">
        <f>IF($GI127&gt;=37,INDEX($DC:$DC,$GH127+37),"")</f>
      </c>
      <c r="EQ127">
        <f>IF($GI127&gt;=38,INDEX($DC:$DC,$GH127+38),"")</f>
      </c>
      <c r="ER127">
        <f>IF($GI127&gt;=39,INDEX($DC:$DC,$GH127+39),"")</f>
      </c>
      <c r="ES127">
        <f>IF($GI127&gt;=40,INDEX($DC:$DC,$GH127+40),"")</f>
      </c>
      <c r="ET127">
        <f>IF($GI127&gt;=1,INDEX($DD:$DD,$GH127+1),"")</f>
      </c>
      <c r="EU127">
        <f>IF($GI127&gt;=2,INDEX($DD:$DD,$GH127+2),"")</f>
      </c>
      <c r="EV127">
        <f>IF($GI127&gt;=3,INDEX($DD:$DD,$GH127+3),"")</f>
      </c>
      <c r="EW127">
        <f>IF($GI127&gt;=4,INDEX($DD:$DD,$GH127+4),"")</f>
      </c>
      <c r="EX127">
        <f>IF($GI127&gt;=5,INDEX($DD:$DD,$GH127+5),"")</f>
      </c>
      <c r="EY127">
        <f>IF($GI127&gt;=6,INDEX($DD:$DD,$GH127+6),"")</f>
      </c>
      <c r="EZ127">
        <f>IF($GI127&gt;=7,INDEX($DD:$DD,$GH127+7),"")</f>
      </c>
      <c r="FA127">
        <f>IF($GI127&gt;=8,INDEX($DD:$DD,$GH127+8),"")</f>
      </c>
      <c r="FB127">
        <f>IF($GI127&gt;=9,INDEX($DD:$DD,$GH127+9),"")</f>
      </c>
      <c r="FC127">
        <f>IF($GI127&gt;=10,INDEX($DD:$DD,$GH127+10),"")</f>
      </c>
      <c r="FD127">
        <f>IF($GI127&gt;=11,INDEX($DD:$DD,$GH127+11),"")</f>
      </c>
      <c r="FE127">
        <f>IF($GI127&gt;=12,INDEX($DD:$DD,$GH127+12),"")</f>
      </c>
      <c r="FF127">
        <f>IF($GI127&gt;=13,INDEX($DD:$DD,$GH127+13),"")</f>
      </c>
      <c r="FG127">
        <f>IF($GI127&gt;=14,INDEX($DD:$DD,$GH127+14),"")</f>
      </c>
      <c r="FH127">
        <f>IF($GI127&gt;=15,INDEX($DD:$DD,$GH127+15),"")</f>
      </c>
      <c r="FI127">
        <f>IF($GI127&gt;=16,INDEX($DD:$DD,$GH127+16),"")</f>
      </c>
      <c r="FJ127">
        <f>IF($GI127&gt;=17,INDEX($DD:$DD,$GH127+17),"")</f>
      </c>
      <c r="FK127">
        <f>IF($GI127&gt;=18,INDEX($DD:$DD,$GH127+18),"")</f>
      </c>
      <c r="FL127">
        <f>IF($GI127&gt;=19,INDEX($DD:$DD,$GH127+19),"")</f>
      </c>
      <c r="FM127">
        <f>IF($GI127&gt;=20,INDEX($DD:$DD,$GH127+20),"")</f>
      </c>
      <c r="FN127">
        <f>IF($GI127&gt;=21,INDEX($DD:$DD,$GH127+21),"")</f>
      </c>
      <c r="FO127">
        <f>IF($GI127&gt;=22,INDEX($DD:$DD,$GH127+22),"")</f>
      </c>
      <c r="FP127">
        <f>IF($GI127&gt;=23,INDEX($DD:$DD,$GH127+23),"")</f>
      </c>
      <c r="FQ127">
        <f>IF($GI127&gt;=24,INDEX($DD:$DD,$GH127+24),"")</f>
      </c>
      <c r="FR127">
        <f>IF($GI127&gt;=25,INDEX($DD:$DD,$GH127+25),"")</f>
      </c>
      <c r="FS127">
        <f>IF($GI127&gt;=26,INDEX($DD:$DD,$GH127+26),"")</f>
      </c>
      <c r="FT127">
        <f>IF($GI127&gt;=27,INDEX($DD:$DD,$GH127+27),"")</f>
      </c>
      <c r="FU127">
        <f>IF($GI127&gt;=28,INDEX($DD:$DD,$GH127+28),"")</f>
      </c>
      <c r="FV127">
        <f>IF($GI127&gt;=29,INDEX($DD:$DD,$GH127+29),"")</f>
      </c>
      <c r="FW127">
        <f>IF($GI127&gt;=30,INDEX($DD:$DD,$GH127+30),"")</f>
      </c>
      <c r="FX127">
        <f>IF($GI127&gt;=31,INDEX($DD:$DD,$GH127+31),"")</f>
      </c>
      <c r="FY127">
        <f>IF($GI127&gt;=32,INDEX($DD:$DD,$GH127+32),"")</f>
      </c>
      <c r="FZ127">
        <f>IF($GI127&gt;=33,INDEX($DD:$DD,$GH127+33),"")</f>
      </c>
      <c r="GA127">
        <f>IF($GI127&gt;=34,INDEX($DD:$DD,$GH127+34),"")</f>
      </c>
      <c r="GB127">
        <f>IF($GI127&gt;=35,INDEX($DD:$DD,$GH127+35),"")</f>
      </c>
      <c r="GC127">
        <f>IF($GI127&gt;=36,INDEX($DD:$DD,$GH127+36),"")</f>
      </c>
      <c r="GD127">
        <f>IF($GI127&gt;=37,INDEX($DD:$DD,$GH127+37),"")</f>
      </c>
      <c r="GE127">
        <f>IF($GI127&gt;=38,INDEX($DD:$DD,$GH127+38),"")</f>
      </c>
      <c r="GF127">
        <f>IF($GI127&gt;=39,INDEX($DD:$DD,$GH127+39),"")</f>
      </c>
      <c r="GG127">
        <f>IF($GI127&gt;=40,INDEX($DD:$DD,$GH127+40),"")</f>
      </c>
      <c r="GH127">
        <f>IFERROR(MATCH($DB127,$DC$2:$DC$148,0)+1,0)</f>
      </c>
      <c r="GI127">
        <f>IFERROR(INDEX($DE$2:$DE$148,MATCH($DB127,$DC$2:$DC$148,0)),0)</f>
      </c>
      <c r="GJ127">
        <f>IFERROR(MATCH($S127,$DF$127:$ES$127,0),0)</f>
      </c>
      <c r="GK127">
        <f>IF($GJ127&gt;0,INDEX($ET$127:$GG$127,$GJ127),"")</f>
      </c>
      <c r="GL127" t="s">
        <v>565</v>
      </c>
      <c r="GN127">
        <f>IF($IW127&gt;=1,INDEX($GL:$GL,$IV127+1),"")</f>
      </c>
      <c r="GO127">
        <f>IF($IW127&gt;=2,INDEX($GL:$GL,$IV127+2),"")</f>
      </c>
      <c r="GP127">
        <f>IF($IW127&gt;=3,INDEX($GL:$GL,$IV127+3),"")</f>
      </c>
      <c r="GQ127">
        <f>IF($IW127&gt;=4,INDEX($GL:$GL,$IV127+4),"")</f>
      </c>
      <c r="GR127">
        <f>IF($IW127&gt;=5,INDEX($GL:$GL,$IV127+5),"")</f>
      </c>
      <c r="GS127">
        <f>IF($IW127&gt;=6,INDEX($GL:$GL,$IV127+6),"")</f>
      </c>
      <c r="GT127">
        <f>IF($IW127&gt;=7,INDEX($GL:$GL,$IV127+7),"")</f>
      </c>
      <c r="GU127">
        <f>IF($IW127&gt;=8,INDEX($GL:$GL,$IV127+8),"")</f>
      </c>
      <c r="GV127">
        <f>IF($IW127&gt;=9,INDEX($GL:$GL,$IV127+9),"")</f>
      </c>
      <c r="GW127">
        <f>IF($IW127&gt;=10,INDEX($GL:$GL,$IV127+10),"")</f>
      </c>
      <c r="GX127">
        <f>IF($IW127&gt;=11,INDEX($GL:$GL,$IV127+11),"")</f>
      </c>
      <c r="GY127">
        <f>IF($IW127&gt;=12,INDEX($GL:$GL,$IV127+12),"")</f>
      </c>
      <c r="GZ127">
        <f>IF($IW127&gt;=13,INDEX($GL:$GL,$IV127+13),"")</f>
      </c>
      <c r="HA127">
        <f>IF($IW127&gt;=14,INDEX($GL:$GL,$IV127+14),"")</f>
      </c>
      <c r="HB127">
        <f>IF($IW127&gt;=15,INDEX($GL:$GL,$IV127+15),"")</f>
      </c>
      <c r="HC127">
        <f>IF($IW127&gt;=16,INDEX($GL:$GL,$IV127+16),"")</f>
      </c>
      <c r="HD127">
        <f>IF($IW127&gt;=17,INDEX($GL:$GL,$IV127+17),"")</f>
      </c>
      <c r="HE127">
        <f>IF($IW127&gt;=18,INDEX($GL:$GL,$IV127+18),"")</f>
      </c>
      <c r="HF127">
        <f>IF($IW127&gt;=19,INDEX($GL:$GL,$IV127+19),"")</f>
      </c>
      <c r="HG127">
        <f>IF($IW127&gt;=20,INDEX($GL:$GL,$IV127+20),"")</f>
      </c>
      <c r="HH127">
        <f>IF($IW127&gt;=21,INDEX($GL:$GL,$IV127+21),"")</f>
      </c>
      <c r="HI127">
        <f>IF($IW127&gt;=22,INDEX($GL:$GL,$IV127+22),"")</f>
      </c>
      <c r="HJ127">
        <f>IF($IW127&gt;=23,INDEX($GL:$GL,$IV127+23),"")</f>
      </c>
      <c r="HK127">
        <f>IF($IW127&gt;=24,INDEX($GL:$GL,$IV127+24),"")</f>
      </c>
      <c r="HL127">
        <f>IF($IW127&gt;=25,INDEX($GL:$GL,$IV127+25),"")</f>
      </c>
      <c r="HM127">
        <f>IF($IW127&gt;=26,INDEX($GL:$GL,$IV127+26),"")</f>
      </c>
      <c r="HN127">
        <f>IF($IW127&gt;=27,INDEX($GL:$GL,$IV127+27),"")</f>
      </c>
      <c r="HO127">
        <f>IF($IW127&gt;=28,INDEX($GL:$GL,$IV127+28),"")</f>
      </c>
      <c r="HP127">
        <f>IF($IW127&gt;=29,INDEX($GL:$GL,$IV127+29),"")</f>
      </c>
      <c r="HQ127">
        <f>IF($IW127&gt;=30,INDEX($GL:$GL,$IV127+30),"")</f>
      </c>
      <c r="HR127">
        <f>IF($IW127&gt;=31,INDEX($GL:$GL,$IV127+31),"")</f>
      </c>
      <c r="HS127">
        <f>IF($IW127&gt;=32,INDEX($GL:$GL,$IV127+32),"")</f>
      </c>
      <c r="HT127">
        <f>IF($IW127&gt;=33,INDEX($GL:$GL,$IV127+33),"")</f>
      </c>
      <c r="HU127">
        <f>IF($IW127&gt;=34,INDEX($GL:$GL,$IV127+34),"")</f>
      </c>
      <c r="HV127">
        <f>IF($IW127&gt;=35,INDEX($GL:$GL,$IV127+35),"")</f>
      </c>
      <c r="HW127">
        <f>IF($IW127&gt;=36,INDEX($GL:$GL,$IV127+36),"")</f>
      </c>
      <c r="HX127">
        <f>IF($IW127&gt;=37,INDEX($GL:$GL,$IV127+37),"")</f>
      </c>
      <c r="HY127">
        <f>IF($IW127&gt;=38,INDEX($GL:$GL,$IV127+38),"")</f>
      </c>
      <c r="HZ127">
        <f>IF($IW127&gt;=39,INDEX($GL:$GL,$IV127+39),"")</f>
      </c>
      <c r="IA127">
        <f>IF($IW127&gt;=40,INDEX($GL:$GL,$IV127+40),"")</f>
      </c>
      <c r="IB127">
        <f>IF($IW127&gt;=41,INDEX($GL:$GL,$IV127+41),"")</f>
      </c>
      <c r="IC127">
        <f>IF($IW127&gt;=42,INDEX($GL:$GL,$IV127+42),"")</f>
      </c>
      <c r="ID127">
        <f>IF($IW127&gt;=43,INDEX($GL:$GL,$IV127+43),"")</f>
      </c>
      <c r="IE127">
        <f>IF($IW127&gt;=44,INDEX($GL:$GL,$IV127+44),"")</f>
      </c>
      <c r="IF127">
        <f>IF($IW127&gt;=45,INDEX($GL:$GL,$IV127+45),"")</f>
      </c>
      <c r="IG127">
        <f>IF($IW127&gt;=46,INDEX($GL:$GL,$IV127+46),"")</f>
      </c>
      <c r="IH127">
        <f>IF($IW127&gt;=47,INDEX($GL:$GL,$IV127+47),"")</f>
      </c>
      <c r="II127">
        <f>IF($IW127&gt;=48,INDEX($GL:$GL,$IV127+48),"")</f>
      </c>
      <c r="IJ127">
        <f>IF($IW127&gt;=49,INDEX($GL:$GL,$IV127+49),"")</f>
      </c>
      <c r="IK127">
        <f>IF($IW127&gt;=50,INDEX($GL:$GL,$IV127+50),"")</f>
      </c>
      <c r="IL127">
        <f>IF($IW127&gt;=51,INDEX($GL:$GL,$IV127+51),"")</f>
      </c>
      <c r="IM127">
        <f>IF($IW127&gt;=52,INDEX($GL:$GL,$IV127+52),"")</f>
      </c>
      <c r="IN127">
        <f>IF($IW127&gt;=53,INDEX($GL:$GL,$IV127+53),"")</f>
      </c>
      <c r="IO127">
        <f>IF($IW127&gt;=54,INDEX($GL:$GL,$IV127+54),"")</f>
      </c>
      <c r="IP127">
        <f>IF($IW127&gt;=55,INDEX($GL:$GL,$IV127+55),"")</f>
      </c>
      <c r="IQ127">
        <f>IF($IW127&gt;=56,INDEX($GL:$GL,$IV127+56),"")</f>
      </c>
      <c r="IR127">
        <f>IF($IW127&gt;=57,INDEX($GL:$GL,$IV127+57),"")</f>
      </c>
      <c r="IS127">
        <f>IF($IW127&gt;=58,INDEX($GL:$GL,$IV127+58),"")</f>
      </c>
      <c r="IT127">
        <f>IF($IW127&gt;=59,INDEX($GL:$GL,$IV127+59),"")</f>
      </c>
      <c r="IU127">
        <f>IF($IW127&gt;=60,INDEX($GL:$GL,$IV127+60),"")</f>
      </c>
      <c r="IV127">
        <f>IFERROR(MATCH($GK127,$GL$2:$GL$324,0)+1,0)</f>
      </c>
      <c r="IW127">
        <f>IFERROR(INDEX($GM$2:$GM$324,MATCH($GK127,$GL$2:$GL$324,0)),0)</f>
      </c>
      <c r="IX127" t="s">
        <v>34</v>
      </c>
      <c r="IY127" t="s">
        <v>34</v>
      </c>
    </row>
    <row r="128" spans="1:259" x14ac:dyDescent="0.25">
      <c r="K128">
        <f>IF(OR($N128="",$J128=""),"",IFERROR($N128/$J128,0))</f>
      </c>
      <c r="L128">
        <f>IF($N128="","",
SUM($M128,$O128,$T128,$P128,$R128)*
(1-IF($U128="",0,VALUE($U128)/100)))</f>
      </c>
      <c r="M128">
        <f>IF($N128="","",$N128)</f>
      </c>
      <c r="O128">
        <f>IF($N128="","",
IF($H128="","",
IF(ISNUMBER(SEARCH("exempt",LOWER($H128))),0,
$N128*(VALUE(SUBSTITUTE($H128,"%",""))/100))))</f>
      </c>
      <c r="V128">
        <f>IFERROR(IF(FIND(" - ",$E128)&gt;0,MID($E128,FIND(" - ",$E128)+3,LEN($E128)),""),"")</f>
      </c>
      <c r="AE128" t="s">
        <v>566</v>
      </c>
      <c r="AJ128">
        <f>IFERROR(LEFT($E128,FIND(" - ",$E128)-1),$E128)</f>
      </c>
      <c r="AK128" t="s">
        <v>567</v>
      </c>
      <c r="AM128">
        <f>IF($CB128&gt;=1,INDEX($AK:$AK,$CA128+1),"")</f>
      </c>
      <c r="AN128">
        <f>IF($CB128&gt;=2,INDEX($AK:$AK,$CA128+2),"")</f>
      </c>
      <c r="AO128">
        <f>IF($CB128&gt;=3,INDEX($AK:$AK,$CA128+3),"")</f>
      </c>
      <c r="AP128">
        <f>IF($CB128&gt;=4,INDEX($AK:$AK,$CA128+4),"")</f>
      </c>
      <c r="AQ128">
        <f>IF($CB128&gt;=5,INDEX($AK:$AK,$CA128+5),"")</f>
      </c>
      <c r="AR128">
        <f>IF($CB128&gt;=6,INDEX($AK:$AK,$CA128+6),"")</f>
      </c>
      <c r="AS128">
        <f>IF($CB128&gt;=7,INDEX($AK:$AK,$CA128+7),"")</f>
      </c>
      <c r="AT128">
        <f>IF($CB128&gt;=8,INDEX($AK:$AK,$CA128+8),"")</f>
      </c>
      <c r="AU128">
        <f>IF($CB128&gt;=9,INDEX($AK:$AK,$CA128+9),"")</f>
      </c>
      <c r="AV128">
        <f>IF($CB128&gt;=10,INDEX($AK:$AK,$CA128+10),"")</f>
      </c>
      <c r="AW128">
        <f>IF($CB128&gt;=11,INDEX($AK:$AK,$CA128+11),"")</f>
      </c>
      <c r="AX128">
        <f>IF($CB128&gt;=12,INDEX($AK:$AK,$CA128+12),"")</f>
      </c>
      <c r="AY128">
        <f>IF($CB128&gt;=13,INDEX($AK:$AK,$CA128+13),"")</f>
      </c>
      <c r="AZ128">
        <f>IF($CB128&gt;=14,INDEX($AK:$AK,$CA128+14),"")</f>
      </c>
      <c r="BA128">
        <f>IF($CB128&gt;=15,INDEX($AK:$AK,$CA128+15),"")</f>
      </c>
      <c r="BB128">
        <f>IF($CB128&gt;=16,INDEX($AK:$AK,$CA128+16),"")</f>
      </c>
      <c r="BC128">
        <f>IF($CB128&gt;=17,INDEX($AK:$AK,$CA128+17),"")</f>
      </c>
      <c r="BD128">
        <f>IF($CB128&gt;=18,INDEX($AK:$AK,$CA128+18),"")</f>
      </c>
      <c r="BE128">
        <f>IF($CB128&gt;=19,INDEX($AK:$AK,$CA128+19),"")</f>
      </c>
      <c r="BF128">
        <f>IF($CB128&gt;=20,INDEX($AK:$AK,$CA128+20),"")</f>
      </c>
      <c r="BG128">
        <f>IF($CB128&gt;=21,INDEX($AK:$AK,$CA128+21),"")</f>
      </c>
      <c r="BH128">
        <f>IF($CB128&gt;=22,INDEX($AK:$AK,$CA128+22),"")</f>
      </c>
      <c r="BI128">
        <f>IF($CB128&gt;=23,INDEX($AK:$AK,$CA128+23),"")</f>
      </c>
      <c r="BJ128">
        <f>IF($CB128&gt;=24,INDEX($AK:$AK,$CA128+24),"")</f>
      </c>
      <c r="BK128">
        <f>IF($CB128&gt;=25,INDEX($AK:$AK,$CA128+25),"")</f>
      </c>
      <c r="BL128">
        <f>IF($CB128&gt;=26,INDEX($AK:$AK,$CA128+26),"")</f>
      </c>
      <c r="BM128">
        <f>IF($CB128&gt;=27,INDEX($AK:$AK,$CA128+27),"")</f>
      </c>
      <c r="BN128">
        <f>IF($CB128&gt;=28,INDEX($AK:$AK,$CA128+28),"")</f>
      </c>
      <c r="BO128">
        <f>IF($CB128&gt;=29,INDEX($AK:$AK,$CA128+29),"")</f>
      </c>
      <c r="BP128">
        <f>IF($CB128&gt;=30,INDEX($AK:$AK,$CA128+30),"")</f>
      </c>
      <c r="BQ128">
        <f>IF($CB128&gt;=31,INDEX($AK:$AK,$CA128+31),"")</f>
      </c>
      <c r="BR128">
        <f>IF($CB128&gt;=32,INDEX($AK:$AK,$CA128+32),"")</f>
      </c>
      <c r="BS128">
        <f>IF($CB128&gt;=33,INDEX($AK:$AK,$CA128+33),"")</f>
      </c>
      <c r="BT128">
        <f>IF($CB128&gt;=34,INDEX($AK:$AK,$CA128+34),"")</f>
      </c>
      <c r="BU128">
        <f>IF($CB128&gt;=35,INDEX($AK:$AK,$CA128+35),"")</f>
      </c>
      <c r="BV128">
        <f>IF($CB128&gt;=36,INDEX($AK:$AK,$CA128+36),"")</f>
      </c>
      <c r="BW128">
        <f>IF($CB128&gt;=37,INDEX($AK:$AK,$CA128+37),"")</f>
      </c>
      <c r="BX128">
        <f>IF($CB128&gt;=38,INDEX($AK:$AK,$CA128+38),"")</f>
      </c>
      <c r="BY128">
        <f>IF($CB128&gt;=39,INDEX($AK:$AK,$CA128+39),"")</f>
      </c>
      <c r="BZ128">
        <f>IF($CB128&gt;=40,INDEX($AK:$AK,$CA128+40),"")</f>
      </c>
      <c r="CA128">
        <f>IFERROR(MATCH($AJ128,$AK$2:$AK$134,0)+1,0)</f>
      </c>
      <c r="CB128">
        <f>IFERROR(INDEX($AL$2:$AL$134,MATCH($AJ128,$AK$2:$AK$134,0)),0)</f>
      </c>
      <c r="CC128">
        <f>IFERROR(LEFT($F128,FIND(" - ",$F128)-1),$F128)</f>
      </c>
      <c r="CD128" t="s">
        <v>229</v>
      </c>
      <c r="CF128">
        <f>IF($DA128&gt;=1,INDEX($CD:$CD,$CZ128+1),"")</f>
      </c>
      <c r="CG128">
        <f>IF($DA128&gt;=2,INDEX($CD:$CD,$CZ128+2),"")</f>
      </c>
      <c r="CH128">
        <f>IF($DA128&gt;=3,INDEX($CD:$CD,$CZ128+3),"")</f>
      </c>
      <c r="CI128">
        <f>IF($DA128&gt;=4,INDEX($CD:$CD,$CZ128+4),"")</f>
      </c>
      <c r="CJ128">
        <f>IF($DA128&gt;=5,INDEX($CD:$CD,$CZ128+5),"")</f>
      </c>
      <c r="CK128">
        <f>IF($DA128&gt;=6,INDEX($CD:$CD,$CZ128+6),"")</f>
      </c>
      <c r="CL128">
        <f>IF($DA128&gt;=7,INDEX($CD:$CD,$CZ128+7),"")</f>
      </c>
      <c r="CM128">
        <f>IF($DA128&gt;=8,INDEX($CD:$CD,$CZ128+8),"")</f>
      </c>
      <c r="CN128">
        <f>IF($DA128&gt;=9,INDEX($CD:$CD,$CZ128+9),"")</f>
      </c>
      <c r="CO128">
        <f>IF($DA128&gt;=10,INDEX($CD:$CD,$CZ128+10),"")</f>
      </c>
      <c r="CP128">
        <f>IF($DA128&gt;=11,INDEX($CD:$CD,$CZ128+11),"")</f>
      </c>
      <c r="CQ128">
        <f>IF($DA128&gt;=12,INDEX($CD:$CD,$CZ128+12),"")</f>
      </c>
      <c r="CR128">
        <f>IF($DA128&gt;=13,INDEX($CD:$CD,$CZ128+13),"")</f>
      </c>
      <c r="CS128">
        <f>IF($DA128&gt;=14,INDEX($CD:$CD,$CZ128+14),"")</f>
      </c>
      <c r="CT128">
        <f>IF($DA128&gt;=15,INDEX($CD:$CD,$CZ128+15),"")</f>
      </c>
      <c r="CU128">
        <f>IF($DA128&gt;=16,INDEX($CD:$CD,$CZ128+16),"")</f>
      </c>
      <c r="CV128">
        <f>IF($DA128&gt;=17,INDEX($CD:$CD,$CZ128+17),"")</f>
      </c>
      <c r="CW128">
        <f>IF($DA128&gt;=18,INDEX($CD:$CD,$CZ128+18),"")</f>
      </c>
      <c r="CX128">
        <f>IF($DA128&gt;=19,INDEX($CD:$CD,$CZ128+19),"")</f>
      </c>
      <c r="CY128">
        <f>IF($DA128&gt;=20,INDEX($CD:$CD,$CZ128+20),"")</f>
      </c>
      <c r="CZ128">
        <f>IFERROR(MATCH($CC128,$CD$2:$CD$263,0)+1,0)</f>
      </c>
      <c r="DA128">
        <f>IFERROR(INDEX($CE$2:$CE$263,MATCH($CC128,$CD$2:$CD$263,0)),0)</f>
      </c>
      <c r="DB128">
        <f>IFERROR(INDEX($AI:$AI,MATCH($H128,$AH:$AH,0))&amp;"","")</f>
      </c>
      <c r="DC128" t="s">
        <v>540</v>
      </c>
      <c r="DD128" t="s">
        <v>568</v>
      </c>
      <c r="DF128">
        <f>IF($GI128&gt;=1,INDEX($DC:$DC,$GH128+1),"")</f>
      </c>
      <c r="DG128">
        <f>IF($GI128&gt;=2,INDEX($DC:$DC,$GH128+2),"")</f>
      </c>
      <c r="DH128">
        <f>IF($GI128&gt;=3,INDEX($DC:$DC,$GH128+3),"")</f>
      </c>
      <c r="DI128">
        <f>IF($GI128&gt;=4,INDEX($DC:$DC,$GH128+4),"")</f>
      </c>
      <c r="DJ128">
        <f>IF($GI128&gt;=5,INDEX($DC:$DC,$GH128+5),"")</f>
      </c>
      <c r="DK128">
        <f>IF($GI128&gt;=6,INDEX($DC:$DC,$GH128+6),"")</f>
      </c>
      <c r="DL128">
        <f>IF($GI128&gt;=7,INDEX($DC:$DC,$GH128+7),"")</f>
      </c>
      <c r="DM128">
        <f>IF($GI128&gt;=8,INDEX($DC:$DC,$GH128+8),"")</f>
      </c>
      <c r="DN128">
        <f>IF($GI128&gt;=9,INDEX($DC:$DC,$GH128+9),"")</f>
      </c>
      <c r="DO128">
        <f>IF($GI128&gt;=10,INDEX($DC:$DC,$GH128+10),"")</f>
      </c>
      <c r="DP128">
        <f>IF($GI128&gt;=11,INDEX($DC:$DC,$GH128+11),"")</f>
      </c>
      <c r="DQ128">
        <f>IF($GI128&gt;=12,INDEX($DC:$DC,$GH128+12),"")</f>
      </c>
      <c r="DR128">
        <f>IF($GI128&gt;=13,INDEX($DC:$DC,$GH128+13),"")</f>
      </c>
      <c r="DS128">
        <f>IF($GI128&gt;=14,INDEX($DC:$DC,$GH128+14),"")</f>
      </c>
      <c r="DT128">
        <f>IF($GI128&gt;=15,INDEX($DC:$DC,$GH128+15),"")</f>
      </c>
      <c r="DU128">
        <f>IF($GI128&gt;=16,INDEX($DC:$DC,$GH128+16),"")</f>
      </c>
      <c r="DV128">
        <f>IF($GI128&gt;=17,INDEX($DC:$DC,$GH128+17),"")</f>
      </c>
      <c r="DW128">
        <f>IF($GI128&gt;=18,INDEX($DC:$DC,$GH128+18),"")</f>
      </c>
      <c r="DX128">
        <f>IF($GI128&gt;=19,INDEX($DC:$DC,$GH128+19),"")</f>
      </c>
      <c r="DY128">
        <f>IF($GI128&gt;=20,INDEX($DC:$DC,$GH128+20),"")</f>
      </c>
      <c r="DZ128">
        <f>IF($GI128&gt;=21,INDEX($DC:$DC,$GH128+21),"")</f>
      </c>
      <c r="EA128">
        <f>IF($GI128&gt;=22,INDEX($DC:$DC,$GH128+22),"")</f>
      </c>
      <c r="EB128">
        <f>IF($GI128&gt;=23,INDEX($DC:$DC,$GH128+23),"")</f>
      </c>
      <c r="EC128">
        <f>IF($GI128&gt;=24,INDEX($DC:$DC,$GH128+24),"")</f>
      </c>
      <c r="ED128">
        <f>IF($GI128&gt;=25,INDEX($DC:$DC,$GH128+25),"")</f>
      </c>
      <c r="EE128">
        <f>IF($GI128&gt;=26,INDEX($DC:$DC,$GH128+26),"")</f>
      </c>
      <c r="EF128">
        <f>IF($GI128&gt;=27,INDEX($DC:$DC,$GH128+27),"")</f>
      </c>
      <c r="EG128">
        <f>IF($GI128&gt;=28,INDEX($DC:$DC,$GH128+28),"")</f>
      </c>
      <c r="EH128">
        <f>IF($GI128&gt;=29,INDEX($DC:$DC,$GH128+29),"")</f>
      </c>
      <c r="EI128">
        <f>IF($GI128&gt;=30,INDEX($DC:$DC,$GH128+30),"")</f>
      </c>
      <c r="EJ128">
        <f>IF($GI128&gt;=31,INDEX($DC:$DC,$GH128+31),"")</f>
      </c>
      <c r="EK128">
        <f>IF($GI128&gt;=32,INDEX($DC:$DC,$GH128+32),"")</f>
      </c>
      <c r="EL128">
        <f>IF($GI128&gt;=33,INDEX($DC:$DC,$GH128+33),"")</f>
      </c>
      <c r="EM128">
        <f>IF($GI128&gt;=34,INDEX($DC:$DC,$GH128+34),"")</f>
      </c>
      <c r="EN128">
        <f>IF($GI128&gt;=35,INDEX($DC:$DC,$GH128+35),"")</f>
      </c>
      <c r="EO128">
        <f>IF($GI128&gt;=36,INDEX($DC:$DC,$GH128+36),"")</f>
      </c>
      <c r="EP128">
        <f>IF($GI128&gt;=37,INDEX($DC:$DC,$GH128+37),"")</f>
      </c>
      <c r="EQ128">
        <f>IF($GI128&gt;=38,INDEX($DC:$DC,$GH128+38),"")</f>
      </c>
      <c r="ER128">
        <f>IF($GI128&gt;=39,INDEX($DC:$DC,$GH128+39),"")</f>
      </c>
      <c r="ES128">
        <f>IF($GI128&gt;=40,INDEX($DC:$DC,$GH128+40),"")</f>
      </c>
      <c r="ET128">
        <f>IF($GI128&gt;=1,INDEX($DD:$DD,$GH128+1),"")</f>
      </c>
      <c r="EU128">
        <f>IF($GI128&gt;=2,INDEX($DD:$DD,$GH128+2),"")</f>
      </c>
      <c r="EV128">
        <f>IF($GI128&gt;=3,INDEX($DD:$DD,$GH128+3),"")</f>
      </c>
      <c r="EW128">
        <f>IF($GI128&gt;=4,INDEX($DD:$DD,$GH128+4),"")</f>
      </c>
      <c r="EX128">
        <f>IF($GI128&gt;=5,INDEX($DD:$DD,$GH128+5),"")</f>
      </c>
      <c r="EY128">
        <f>IF($GI128&gt;=6,INDEX($DD:$DD,$GH128+6),"")</f>
      </c>
      <c r="EZ128">
        <f>IF($GI128&gt;=7,INDEX($DD:$DD,$GH128+7),"")</f>
      </c>
      <c r="FA128">
        <f>IF($GI128&gt;=8,INDEX($DD:$DD,$GH128+8),"")</f>
      </c>
      <c r="FB128">
        <f>IF($GI128&gt;=9,INDEX($DD:$DD,$GH128+9),"")</f>
      </c>
      <c r="FC128">
        <f>IF($GI128&gt;=10,INDEX($DD:$DD,$GH128+10),"")</f>
      </c>
      <c r="FD128">
        <f>IF($GI128&gt;=11,INDEX($DD:$DD,$GH128+11),"")</f>
      </c>
      <c r="FE128">
        <f>IF($GI128&gt;=12,INDEX($DD:$DD,$GH128+12),"")</f>
      </c>
      <c r="FF128">
        <f>IF($GI128&gt;=13,INDEX($DD:$DD,$GH128+13),"")</f>
      </c>
      <c r="FG128">
        <f>IF($GI128&gt;=14,INDEX($DD:$DD,$GH128+14),"")</f>
      </c>
      <c r="FH128">
        <f>IF($GI128&gt;=15,INDEX($DD:$DD,$GH128+15),"")</f>
      </c>
      <c r="FI128">
        <f>IF($GI128&gt;=16,INDEX($DD:$DD,$GH128+16),"")</f>
      </c>
      <c r="FJ128">
        <f>IF($GI128&gt;=17,INDEX($DD:$DD,$GH128+17),"")</f>
      </c>
      <c r="FK128">
        <f>IF($GI128&gt;=18,INDEX($DD:$DD,$GH128+18),"")</f>
      </c>
      <c r="FL128">
        <f>IF($GI128&gt;=19,INDEX($DD:$DD,$GH128+19),"")</f>
      </c>
      <c r="FM128">
        <f>IF($GI128&gt;=20,INDEX($DD:$DD,$GH128+20),"")</f>
      </c>
      <c r="FN128">
        <f>IF($GI128&gt;=21,INDEX($DD:$DD,$GH128+21),"")</f>
      </c>
      <c r="FO128">
        <f>IF($GI128&gt;=22,INDEX($DD:$DD,$GH128+22),"")</f>
      </c>
      <c r="FP128">
        <f>IF($GI128&gt;=23,INDEX($DD:$DD,$GH128+23),"")</f>
      </c>
      <c r="FQ128">
        <f>IF($GI128&gt;=24,INDEX($DD:$DD,$GH128+24),"")</f>
      </c>
      <c r="FR128">
        <f>IF($GI128&gt;=25,INDEX($DD:$DD,$GH128+25),"")</f>
      </c>
      <c r="FS128">
        <f>IF($GI128&gt;=26,INDEX($DD:$DD,$GH128+26),"")</f>
      </c>
      <c r="FT128">
        <f>IF($GI128&gt;=27,INDEX($DD:$DD,$GH128+27),"")</f>
      </c>
      <c r="FU128">
        <f>IF($GI128&gt;=28,INDEX($DD:$DD,$GH128+28),"")</f>
      </c>
      <c r="FV128">
        <f>IF($GI128&gt;=29,INDEX($DD:$DD,$GH128+29),"")</f>
      </c>
      <c r="FW128">
        <f>IF($GI128&gt;=30,INDEX($DD:$DD,$GH128+30),"")</f>
      </c>
      <c r="FX128">
        <f>IF($GI128&gt;=31,INDEX($DD:$DD,$GH128+31),"")</f>
      </c>
      <c r="FY128">
        <f>IF($GI128&gt;=32,INDEX($DD:$DD,$GH128+32),"")</f>
      </c>
      <c r="FZ128">
        <f>IF($GI128&gt;=33,INDEX($DD:$DD,$GH128+33),"")</f>
      </c>
      <c r="GA128">
        <f>IF($GI128&gt;=34,INDEX($DD:$DD,$GH128+34),"")</f>
      </c>
      <c r="GB128">
        <f>IF($GI128&gt;=35,INDEX($DD:$DD,$GH128+35),"")</f>
      </c>
      <c r="GC128">
        <f>IF($GI128&gt;=36,INDEX($DD:$DD,$GH128+36),"")</f>
      </c>
      <c r="GD128">
        <f>IF($GI128&gt;=37,INDEX($DD:$DD,$GH128+37),"")</f>
      </c>
      <c r="GE128">
        <f>IF($GI128&gt;=38,INDEX($DD:$DD,$GH128+38),"")</f>
      </c>
      <c r="GF128">
        <f>IF($GI128&gt;=39,INDEX($DD:$DD,$GH128+39),"")</f>
      </c>
      <c r="GG128">
        <f>IF($GI128&gt;=40,INDEX($DD:$DD,$GH128+40),"")</f>
      </c>
      <c r="GH128">
        <f>IFERROR(MATCH($DB128,$DC$2:$DC$148,0)+1,0)</f>
      </c>
      <c r="GI128">
        <f>IFERROR(INDEX($DE$2:$DE$148,MATCH($DB128,$DC$2:$DC$148,0)),0)</f>
      </c>
      <c r="GJ128">
        <f>IFERROR(MATCH($S128,$DF$128:$ES$128,0),0)</f>
      </c>
      <c r="GK128">
        <f>IF($GJ128&gt;0,INDEX($ET$128:$GG$128,$GJ128),"")</f>
      </c>
      <c r="GL128" t="s">
        <v>200</v>
      </c>
      <c r="GN128">
        <f>IF($IW128&gt;=1,INDEX($GL:$GL,$IV128+1),"")</f>
      </c>
      <c r="GO128">
        <f>IF($IW128&gt;=2,INDEX($GL:$GL,$IV128+2),"")</f>
      </c>
      <c r="GP128">
        <f>IF($IW128&gt;=3,INDEX($GL:$GL,$IV128+3),"")</f>
      </c>
      <c r="GQ128">
        <f>IF($IW128&gt;=4,INDEX($GL:$GL,$IV128+4),"")</f>
      </c>
      <c r="GR128">
        <f>IF($IW128&gt;=5,INDEX($GL:$GL,$IV128+5),"")</f>
      </c>
      <c r="GS128">
        <f>IF($IW128&gt;=6,INDEX($GL:$GL,$IV128+6),"")</f>
      </c>
      <c r="GT128">
        <f>IF($IW128&gt;=7,INDEX($GL:$GL,$IV128+7),"")</f>
      </c>
      <c r="GU128">
        <f>IF($IW128&gt;=8,INDEX($GL:$GL,$IV128+8),"")</f>
      </c>
      <c r="GV128">
        <f>IF($IW128&gt;=9,INDEX($GL:$GL,$IV128+9),"")</f>
      </c>
      <c r="GW128">
        <f>IF($IW128&gt;=10,INDEX($GL:$GL,$IV128+10),"")</f>
      </c>
      <c r="GX128">
        <f>IF($IW128&gt;=11,INDEX($GL:$GL,$IV128+11),"")</f>
      </c>
      <c r="GY128">
        <f>IF($IW128&gt;=12,INDEX($GL:$GL,$IV128+12),"")</f>
      </c>
      <c r="GZ128">
        <f>IF($IW128&gt;=13,INDEX($GL:$GL,$IV128+13),"")</f>
      </c>
      <c r="HA128">
        <f>IF($IW128&gt;=14,INDEX($GL:$GL,$IV128+14),"")</f>
      </c>
      <c r="HB128">
        <f>IF($IW128&gt;=15,INDEX($GL:$GL,$IV128+15),"")</f>
      </c>
      <c r="HC128">
        <f>IF($IW128&gt;=16,INDEX($GL:$GL,$IV128+16),"")</f>
      </c>
      <c r="HD128">
        <f>IF($IW128&gt;=17,INDEX($GL:$GL,$IV128+17),"")</f>
      </c>
      <c r="HE128">
        <f>IF($IW128&gt;=18,INDEX($GL:$GL,$IV128+18),"")</f>
      </c>
      <c r="HF128">
        <f>IF($IW128&gt;=19,INDEX($GL:$GL,$IV128+19),"")</f>
      </c>
      <c r="HG128">
        <f>IF($IW128&gt;=20,INDEX($GL:$GL,$IV128+20),"")</f>
      </c>
      <c r="HH128">
        <f>IF($IW128&gt;=21,INDEX($GL:$GL,$IV128+21),"")</f>
      </c>
      <c r="HI128">
        <f>IF($IW128&gt;=22,INDEX($GL:$GL,$IV128+22),"")</f>
      </c>
      <c r="HJ128">
        <f>IF($IW128&gt;=23,INDEX($GL:$GL,$IV128+23),"")</f>
      </c>
      <c r="HK128">
        <f>IF($IW128&gt;=24,INDEX($GL:$GL,$IV128+24),"")</f>
      </c>
      <c r="HL128">
        <f>IF($IW128&gt;=25,INDEX($GL:$GL,$IV128+25),"")</f>
      </c>
      <c r="HM128">
        <f>IF($IW128&gt;=26,INDEX($GL:$GL,$IV128+26),"")</f>
      </c>
      <c r="HN128">
        <f>IF($IW128&gt;=27,INDEX($GL:$GL,$IV128+27),"")</f>
      </c>
      <c r="HO128">
        <f>IF($IW128&gt;=28,INDEX($GL:$GL,$IV128+28),"")</f>
      </c>
      <c r="HP128">
        <f>IF($IW128&gt;=29,INDEX($GL:$GL,$IV128+29),"")</f>
      </c>
      <c r="HQ128">
        <f>IF($IW128&gt;=30,INDEX($GL:$GL,$IV128+30),"")</f>
      </c>
      <c r="HR128">
        <f>IF($IW128&gt;=31,INDEX($GL:$GL,$IV128+31),"")</f>
      </c>
      <c r="HS128">
        <f>IF($IW128&gt;=32,INDEX($GL:$GL,$IV128+32),"")</f>
      </c>
      <c r="HT128">
        <f>IF($IW128&gt;=33,INDEX($GL:$GL,$IV128+33),"")</f>
      </c>
      <c r="HU128">
        <f>IF($IW128&gt;=34,INDEX($GL:$GL,$IV128+34),"")</f>
      </c>
      <c r="HV128">
        <f>IF($IW128&gt;=35,INDEX($GL:$GL,$IV128+35),"")</f>
      </c>
      <c r="HW128">
        <f>IF($IW128&gt;=36,INDEX($GL:$GL,$IV128+36),"")</f>
      </c>
      <c r="HX128">
        <f>IF($IW128&gt;=37,INDEX($GL:$GL,$IV128+37),"")</f>
      </c>
      <c r="HY128">
        <f>IF($IW128&gt;=38,INDEX($GL:$GL,$IV128+38),"")</f>
      </c>
      <c r="HZ128">
        <f>IF($IW128&gt;=39,INDEX($GL:$GL,$IV128+39),"")</f>
      </c>
      <c r="IA128">
        <f>IF($IW128&gt;=40,INDEX($GL:$GL,$IV128+40),"")</f>
      </c>
      <c r="IB128">
        <f>IF($IW128&gt;=41,INDEX($GL:$GL,$IV128+41),"")</f>
      </c>
      <c r="IC128">
        <f>IF($IW128&gt;=42,INDEX($GL:$GL,$IV128+42),"")</f>
      </c>
      <c r="ID128">
        <f>IF($IW128&gt;=43,INDEX($GL:$GL,$IV128+43),"")</f>
      </c>
      <c r="IE128">
        <f>IF($IW128&gt;=44,INDEX($GL:$GL,$IV128+44),"")</f>
      </c>
      <c r="IF128">
        <f>IF($IW128&gt;=45,INDEX($GL:$GL,$IV128+45),"")</f>
      </c>
      <c r="IG128">
        <f>IF($IW128&gt;=46,INDEX($GL:$GL,$IV128+46),"")</f>
      </c>
      <c r="IH128">
        <f>IF($IW128&gt;=47,INDEX($GL:$GL,$IV128+47),"")</f>
      </c>
      <c r="II128">
        <f>IF($IW128&gt;=48,INDEX($GL:$GL,$IV128+48),"")</f>
      </c>
      <c r="IJ128">
        <f>IF($IW128&gt;=49,INDEX($GL:$GL,$IV128+49),"")</f>
      </c>
      <c r="IK128">
        <f>IF($IW128&gt;=50,INDEX($GL:$GL,$IV128+50),"")</f>
      </c>
      <c r="IL128">
        <f>IF($IW128&gt;=51,INDEX($GL:$GL,$IV128+51),"")</f>
      </c>
      <c r="IM128">
        <f>IF($IW128&gt;=52,INDEX($GL:$GL,$IV128+52),"")</f>
      </c>
      <c r="IN128">
        <f>IF($IW128&gt;=53,INDEX($GL:$GL,$IV128+53),"")</f>
      </c>
      <c r="IO128">
        <f>IF($IW128&gt;=54,INDEX($GL:$GL,$IV128+54),"")</f>
      </c>
      <c r="IP128">
        <f>IF($IW128&gt;=55,INDEX($GL:$GL,$IV128+55),"")</f>
      </c>
      <c r="IQ128">
        <f>IF($IW128&gt;=56,INDEX($GL:$GL,$IV128+56),"")</f>
      </c>
      <c r="IR128">
        <f>IF($IW128&gt;=57,INDEX($GL:$GL,$IV128+57),"")</f>
      </c>
      <c r="IS128">
        <f>IF($IW128&gt;=58,INDEX($GL:$GL,$IV128+58),"")</f>
      </c>
      <c r="IT128">
        <f>IF($IW128&gt;=59,INDEX($GL:$GL,$IV128+59),"")</f>
      </c>
      <c r="IU128">
        <f>IF($IW128&gt;=60,INDEX($GL:$GL,$IV128+60),"")</f>
      </c>
      <c r="IV128">
        <f>IFERROR(MATCH($GK128,$GL$2:$GL$324,0)+1,0)</f>
      </c>
      <c r="IW128">
        <f>IFERROR(INDEX($GM$2:$GM$324,MATCH($GK128,$GL$2:$GL$324,0)),0)</f>
      </c>
      <c r="IX128" t="s">
        <v>34</v>
      </c>
      <c r="IY128" t="s">
        <v>34</v>
      </c>
    </row>
    <row r="129" spans="1:259" x14ac:dyDescent="0.25">
      <c r="K129">
        <f>IF(OR($N129="",$J129=""),"",IFERROR($N129/$J129,0))</f>
      </c>
      <c r="L129">
        <f>IF($N129="","",
SUM($M129,$O129,$T129,$P129,$R129)*
(1-IF($U129="",0,VALUE($U129)/100)))</f>
      </c>
      <c r="M129">
        <f>IF($N129="","",$N129)</f>
      </c>
      <c r="O129">
        <f>IF($N129="","",
IF($H129="","",
IF(ISNUMBER(SEARCH("exempt",LOWER($H129))),0,
$N129*(VALUE(SUBSTITUTE($H129,"%",""))/100))))</f>
      </c>
      <c r="V129">
        <f>IFERROR(IF(FIND(" - ",$E129)&gt;0,MID($E129,FIND(" - ",$E129)+3,LEN($E129)),""),"")</f>
      </c>
      <c r="AE129" t="s">
        <v>569</v>
      </c>
      <c r="AJ129">
        <f>IFERROR(LEFT($E129,FIND(" - ",$E129)-1),$E129)</f>
      </c>
      <c r="AK129" t="s">
        <v>570</v>
      </c>
      <c r="AL129">
        <v>1</v>
      </c>
      <c r="AM129">
        <f>IF($CB129&gt;=1,INDEX($AK:$AK,$CA129+1),"")</f>
      </c>
      <c r="AN129">
        <f>IF($CB129&gt;=2,INDEX($AK:$AK,$CA129+2),"")</f>
      </c>
      <c r="AO129">
        <f>IF($CB129&gt;=3,INDEX($AK:$AK,$CA129+3),"")</f>
      </c>
      <c r="AP129">
        <f>IF($CB129&gt;=4,INDEX($AK:$AK,$CA129+4),"")</f>
      </c>
      <c r="AQ129">
        <f>IF($CB129&gt;=5,INDEX($AK:$AK,$CA129+5),"")</f>
      </c>
      <c r="AR129">
        <f>IF($CB129&gt;=6,INDEX($AK:$AK,$CA129+6),"")</f>
      </c>
      <c r="AS129">
        <f>IF($CB129&gt;=7,INDEX($AK:$AK,$CA129+7),"")</f>
      </c>
      <c r="AT129">
        <f>IF($CB129&gt;=8,INDEX($AK:$AK,$CA129+8),"")</f>
      </c>
      <c r="AU129">
        <f>IF($CB129&gt;=9,INDEX($AK:$AK,$CA129+9),"")</f>
      </c>
      <c r="AV129">
        <f>IF($CB129&gt;=10,INDEX($AK:$AK,$CA129+10),"")</f>
      </c>
      <c r="AW129">
        <f>IF($CB129&gt;=11,INDEX($AK:$AK,$CA129+11),"")</f>
      </c>
      <c r="AX129">
        <f>IF($CB129&gt;=12,INDEX($AK:$AK,$CA129+12),"")</f>
      </c>
      <c r="AY129">
        <f>IF($CB129&gt;=13,INDEX($AK:$AK,$CA129+13),"")</f>
      </c>
      <c r="AZ129">
        <f>IF($CB129&gt;=14,INDEX($AK:$AK,$CA129+14),"")</f>
      </c>
      <c r="BA129">
        <f>IF($CB129&gt;=15,INDEX($AK:$AK,$CA129+15),"")</f>
      </c>
      <c r="BB129">
        <f>IF($CB129&gt;=16,INDEX($AK:$AK,$CA129+16),"")</f>
      </c>
      <c r="BC129">
        <f>IF($CB129&gt;=17,INDEX($AK:$AK,$CA129+17),"")</f>
      </c>
      <c r="BD129">
        <f>IF($CB129&gt;=18,INDEX($AK:$AK,$CA129+18),"")</f>
      </c>
      <c r="BE129">
        <f>IF($CB129&gt;=19,INDEX($AK:$AK,$CA129+19),"")</f>
      </c>
      <c r="BF129">
        <f>IF($CB129&gt;=20,INDEX($AK:$AK,$CA129+20),"")</f>
      </c>
      <c r="BG129">
        <f>IF($CB129&gt;=21,INDEX($AK:$AK,$CA129+21),"")</f>
      </c>
      <c r="BH129">
        <f>IF($CB129&gt;=22,INDEX($AK:$AK,$CA129+22),"")</f>
      </c>
      <c r="BI129">
        <f>IF($CB129&gt;=23,INDEX($AK:$AK,$CA129+23),"")</f>
      </c>
      <c r="BJ129">
        <f>IF($CB129&gt;=24,INDEX($AK:$AK,$CA129+24),"")</f>
      </c>
      <c r="BK129">
        <f>IF($CB129&gt;=25,INDEX($AK:$AK,$CA129+25),"")</f>
      </c>
      <c r="BL129">
        <f>IF($CB129&gt;=26,INDEX($AK:$AK,$CA129+26),"")</f>
      </c>
      <c r="BM129">
        <f>IF($CB129&gt;=27,INDEX($AK:$AK,$CA129+27),"")</f>
      </c>
      <c r="BN129">
        <f>IF($CB129&gt;=28,INDEX($AK:$AK,$CA129+28),"")</f>
      </c>
      <c r="BO129">
        <f>IF($CB129&gt;=29,INDEX($AK:$AK,$CA129+29),"")</f>
      </c>
      <c r="BP129">
        <f>IF($CB129&gt;=30,INDEX($AK:$AK,$CA129+30),"")</f>
      </c>
      <c r="BQ129">
        <f>IF($CB129&gt;=31,INDEX($AK:$AK,$CA129+31),"")</f>
      </c>
      <c r="BR129">
        <f>IF($CB129&gt;=32,INDEX($AK:$AK,$CA129+32),"")</f>
      </c>
      <c r="BS129">
        <f>IF($CB129&gt;=33,INDEX($AK:$AK,$CA129+33),"")</f>
      </c>
      <c r="BT129">
        <f>IF($CB129&gt;=34,INDEX($AK:$AK,$CA129+34),"")</f>
      </c>
      <c r="BU129">
        <f>IF($CB129&gt;=35,INDEX($AK:$AK,$CA129+35),"")</f>
      </c>
      <c r="BV129">
        <f>IF($CB129&gt;=36,INDEX($AK:$AK,$CA129+36),"")</f>
      </c>
      <c r="BW129">
        <f>IF($CB129&gt;=37,INDEX($AK:$AK,$CA129+37),"")</f>
      </c>
      <c r="BX129">
        <f>IF($CB129&gt;=38,INDEX($AK:$AK,$CA129+38),"")</f>
      </c>
      <c r="BY129">
        <f>IF($CB129&gt;=39,INDEX($AK:$AK,$CA129+39),"")</f>
      </c>
      <c r="BZ129">
        <f>IF($CB129&gt;=40,INDEX($AK:$AK,$CA129+40),"")</f>
      </c>
      <c r="CA129">
        <f>IFERROR(MATCH($AJ129,$AK$2:$AK$134,0)+1,0)</f>
      </c>
      <c r="CB129">
        <f>IFERROR(INDEX($AL$2:$AL$134,MATCH($AJ129,$AK$2:$AK$134,0)),0)</f>
      </c>
      <c r="CC129">
        <f>IFERROR(LEFT($F129,FIND(" - ",$F129)-1),$F129)</f>
      </c>
      <c r="CD129" t="s">
        <v>571</v>
      </c>
      <c r="CE129">
        <v>1</v>
      </c>
      <c r="CF129">
        <f>IF($DA129&gt;=1,INDEX($CD:$CD,$CZ129+1),"")</f>
      </c>
      <c r="CG129">
        <f>IF($DA129&gt;=2,INDEX($CD:$CD,$CZ129+2),"")</f>
      </c>
      <c r="CH129">
        <f>IF($DA129&gt;=3,INDEX($CD:$CD,$CZ129+3),"")</f>
      </c>
      <c r="CI129">
        <f>IF($DA129&gt;=4,INDEX($CD:$CD,$CZ129+4),"")</f>
      </c>
      <c r="CJ129">
        <f>IF($DA129&gt;=5,INDEX($CD:$CD,$CZ129+5),"")</f>
      </c>
      <c r="CK129">
        <f>IF($DA129&gt;=6,INDEX($CD:$CD,$CZ129+6),"")</f>
      </c>
      <c r="CL129">
        <f>IF($DA129&gt;=7,INDEX($CD:$CD,$CZ129+7),"")</f>
      </c>
      <c r="CM129">
        <f>IF($DA129&gt;=8,INDEX($CD:$CD,$CZ129+8),"")</f>
      </c>
      <c r="CN129">
        <f>IF($DA129&gt;=9,INDEX($CD:$CD,$CZ129+9),"")</f>
      </c>
      <c r="CO129">
        <f>IF($DA129&gt;=10,INDEX($CD:$CD,$CZ129+10),"")</f>
      </c>
      <c r="CP129">
        <f>IF($DA129&gt;=11,INDEX($CD:$CD,$CZ129+11),"")</f>
      </c>
      <c r="CQ129">
        <f>IF($DA129&gt;=12,INDEX($CD:$CD,$CZ129+12),"")</f>
      </c>
      <c r="CR129">
        <f>IF($DA129&gt;=13,INDEX($CD:$CD,$CZ129+13),"")</f>
      </c>
      <c r="CS129">
        <f>IF($DA129&gt;=14,INDEX($CD:$CD,$CZ129+14),"")</f>
      </c>
      <c r="CT129">
        <f>IF($DA129&gt;=15,INDEX($CD:$CD,$CZ129+15),"")</f>
      </c>
      <c r="CU129">
        <f>IF($DA129&gt;=16,INDEX($CD:$CD,$CZ129+16),"")</f>
      </c>
      <c r="CV129">
        <f>IF($DA129&gt;=17,INDEX($CD:$CD,$CZ129+17),"")</f>
      </c>
      <c r="CW129">
        <f>IF($DA129&gt;=18,INDEX($CD:$CD,$CZ129+18),"")</f>
      </c>
      <c r="CX129">
        <f>IF($DA129&gt;=19,INDEX($CD:$CD,$CZ129+19),"")</f>
      </c>
      <c r="CY129">
        <f>IF($DA129&gt;=20,INDEX($CD:$CD,$CZ129+20),"")</f>
      </c>
      <c r="CZ129">
        <f>IFERROR(MATCH($CC129,$CD$2:$CD$263,0)+1,0)</f>
      </c>
      <c r="DA129">
        <f>IFERROR(INDEX($CE$2:$CE$263,MATCH($CC129,$CD$2:$CD$263,0)),0)</f>
      </c>
      <c r="DB129">
        <f>IFERROR(INDEX($AI:$AI,MATCH($H129,$AH:$AH,0))&amp;"","")</f>
      </c>
      <c r="DC129" t="s">
        <v>214</v>
      </c>
      <c r="DE129">
        <v>1</v>
      </c>
      <c r="DF129">
        <f>IF($GI129&gt;=1,INDEX($DC:$DC,$GH129+1),"")</f>
      </c>
      <c r="DG129">
        <f>IF($GI129&gt;=2,INDEX($DC:$DC,$GH129+2),"")</f>
      </c>
      <c r="DH129">
        <f>IF($GI129&gt;=3,INDEX($DC:$DC,$GH129+3),"")</f>
      </c>
      <c r="DI129">
        <f>IF($GI129&gt;=4,INDEX($DC:$DC,$GH129+4),"")</f>
      </c>
      <c r="DJ129">
        <f>IF($GI129&gt;=5,INDEX($DC:$DC,$GH129+5),"")</f>
      </c>
      <c r="DK129">
        <f>IF($GI129&gt;=6,INDEX($DC:$DC,$GH129+6),"")</f>
      </c>
      <c r="DL129">
        <f>IF($GI129&gt;=7,INDEX($DC:$DC,$GH129+7),"")</f>
      </c>
      <c r="DM129">
        <f>IF($GI129&gt;=8,INDEX($DC:$DC,$GH129+8),"")</f>
      </c>
      <c r="DN129">
        <f>IF($GI129&gt;=9,INDEX($DC:$DC,$GH129+9),"")</f>
      </c>
      <c r="DO129">
        <f>IF($GI129&gt;=10,INDEX($DC:$DC,$GH129+10),"")</f>
      </c>
      <c r="DP129">
        <f>IF($GI129&gt;=11,INDEX($DC:$DC,$GH129+11),"")</f>
      </c>
      <c r="DQ129">
        <f>IF($GI129&gt;=12,INDEX($DC:$DC,$GH129+12),"")</f>
      </c>
      <c r="DR129">
        <f>IF($GI129&gt;=13,INDEX($DC:$DC,$GH129+13),"")</f>
      </c>
      <c r="DS129">
        <f>IF($GI129&gt;=14,INDEX($DC:$DC,$GH129+14),"")</f>
      </c>
      <c r="DT129">
        <f>IF($GI129&gt;=15,INDEX($DC:$DC,$GH129+15),"")</f>
      </c>
      <c r="DU129">
        <f>IF($GI129&gt;=16,INDEX($DC:$DC,$GH129+16),"")</f>
      </c>
      <c r="DV129">
        <f>IF($GI129&gt;=17,INDEX($DC:$DC,$GH129+17),"")</f>
      </c>
      <c r="DW129">
        <f>IF($GI129&gt;=18,INDEX($DC:$DC,$GH129+18),"")</f>
      </c>
      <c r="DX129">
        <f>IF($GI129&gt;=19,INDEX($DC:$DC,$GH129+19),"")</f>
      </c>
      <c r="DY129">
        <f>IF($GI129&gt;=20,INDEX($DC:$DC,$GH129+20),"")</f>
      </c>
      <c r="DZ129">
        <f>IF($GI129&gt;=21,INDEX($DC:$DC,$GH129+21),"")</f>
      </c>
      <c r="EA129">
        <f>IF($GI129&gt;=22,INDEX($DC:$DC,$GH129+22),"")</f>
      </c>
      <c r="EB129">
        <f>IF($GI129&gt;=23,INDEX($DC:$DC,$GH129+23),"")</f>
      </c>
      <c r="EC129">
        <f>IF($GI129&gt;=24,INDEX($DC:$DC,$GH129+24),"")</f>
      </c>
      <c r="ED129">
        <f>IF($GI129&gt;=25,INDEX($DC:$DC,$GH129+25),"")</f>
      </c>
      <c r="EE129">
        <f>IF($GI129&gt;=26,INDEX($DC:$DC,$GH129+26),"")</f>
      </c>
      <c r="EF129">
        <f>IF($GI129&gt;=27,INDEX($DC:$DC,$GH129+27),"")</f>
      </c>
      <c r="EG129">
        <f>IF($GI129&gt;=28,INDEX($DC:$DC,$GH129+28),"")</f>
      </c>
      <c r="EH129">
        <f>IF($GI129&gt;=29,INDEX($DC:$DC,$GH129+29),"")</f>
      </c>
      <c r="EI129">
        <f>IF($GI129&gt;=30,INDEX($DC:$DC,$GH129+30),"")</f>
      </c>
      <c r="EJ129">
        <f>IF($GI129&gt;=31,INDEX($DC:$DC,$GH129+31),"")</f>
      </c>
      <c r="EK129">
        <f>IF($GI129&gt;=32,INDEX($DC:$DC,$GH129+32),"")</f>
      </c>
      <c r="EL129">
        <f>IF($GI129&gt;=33,INDEX($DC:$DC,$GH129+33),"")</f>
      </c>
      <c r="EM129">
        <f>IF($GI129&gt;=34,INDEX($DC:$DC,$GH129+34),"")</f>
      </c>
      <c r="EN129">
        <f>IF($GI129&gt;=35,INDEX($DC:$DC,$GH129+35),"")</f>
      </c>
      <c r="EO129">
        <f>IF($GI129&gt;=36,INDEX($DC:$DC,$GH129+36),"")</f>
      </c>
      <c r="EP129">
        <f>IF($GI129&gt;=37,INDEX($DC:$DC,$GH129+37),"")</f>
      </c>
      <c r="EQ129">
        <f>IF($GI129&gt;=38,INDEX($DC:$DC,$GH129+38),"")</f>
      </c>
      <c r="ER129">
        <f>IF($GI129&gt;=39,INDEX($DC:$DC,$GH129+39),"")</f>
      </c>
      <c r="ES129">
        <f>IF($GI129&gt;=40,INDEX($DC:$DC,$GH129+40),"")</f>
      </c>
      <c r="ET129">
        <f>IF($GI129&gt;=1,INDEX($DD:$DD,$GH129+1),"")</f>
      </c>
      <c r="EU129">
        <f>IF($GI129&gt;=2,INDEX($DD:$DD,$GH129+2),"")</f>
      </c>
      <c r="EV129">
        <f>IF($GI129&gt;=3,INDEX($DD:$DD,$GH129+3),"")</f>
      </c>
      <c r="EW129">
        <f>IF($GI129&gt;=4,INDEX($DD:$DD,$GH129+4),"")</f>
      </c>
      <c r="EX129">
        <f>IF($GI129&gt;=5,INDEX($DD:$DD,$GH129+5),"")</f>
      </c>
      <c r="EY129">
        <f>IF($GI129&gt;=6,INDEX($DD:$DD,$GH129+6),"")</f>
      </c>
      <c r="EZ129">
        <f>IF($GI129&gt;=7,INDEX($DD:$DD,$GH129+7),"")</f>
      </c>
      <c r="FA129">
        <f>IF($GI129&gt;=8,INDEX($DD:$DD,$GH129+8),"")</f>
      </c>
      <c r="FB129">
        <f>IF($GI129&gt;=9,INDEX($DD:$DD,$GH129+9),"")</f>
      </c>
      <c r="FC129">
        <f>IF($GI129&gt;=10,INDEX($DD:$DD,$GH129+10),"")</f>
      </c>
      <c r="FD129">
        <f>IF($GI129&gt;=11,INDEX($DD:$DD,$GH129+11),"")</f>
      </c>
      <c r="FE129">
        <f>IF($GI129&gt;=12,INDEX($DD:$DD,$GH129+12),"")</f>
      </c>
      <c r="FF129">
        <f>IF($GI129&gt;=13,INDEX($DD:$DD,$GH129+13),"")</f>
      </c>
      <c r="FG129">
        <f>IF($GI129&gt;=14,INDEX($DD:$DD,$GH129+14),"")</f>
      </c>
      <c r="FH129">
        <f>IF($GI129&gt;=15,INDEX($DD:$DD,$GH129+15),"")</f>
      </c>
      <c r="FI129">
        <f>IF($GI129&gt;=16,INDEX($DD:$DD,$GH129+16),"")</f>
      </c>
      <c r="FJ129">
        <f>IF($GI129&gt;=17,INDEX($DD:$DD,$GH129+17),"")</f>
      </c>
      <c r="FK129">
        <f>IF($GI129&gt;=18,INDEX($DD:$DD,$GH129+18),"")</f>
      </c>
      <c r="FL129">
        <f>IF($GI129&gt;=19,INDEX($DD:$DD,$GH129+19),"")</f>
      </c>
      <c r="FM129">
        <f>IF($GI129&gt;=20,INDEX($DD:$DD,$GH129+20),"")</f>
      </c>
      <c r="FN129">
        <f>IF($GI129&gt;=21,INDEX($DD:$DD,$GH129+21),"")</f>
      </c>
      <c r="FO129">
        <f>IF($GI129&gt;=22,INDEX($DD:$DD,$GH129+22),"")</f>
      </c>
      <c r="FP129">
        <f>IF($GI129&gt;=23,INDEX($DD:$DD,$GH129+23),"")</f>
      </c>
      <c r="FQ129">
        <f>IF($GI129&gt;=24,INDEX($DD:$DD,$GH129+24),"")</f>
      </c>
      <c r="FR129">
        <f>IF($GI129&gt;=25,INDEX($DD:$DD,$GH129+25),"")</f>
      </c>
      <c r="FS129">
        <f>IF($GI129&gt;=26,INDEX($DD:$DD,$GH129+26),"")</f>
      </c>
      <c r="FT129">
        <f>IF($GI129&gt;=27,INDEX($DD:$DD,$GH129+27),"")</f>
      </c>
      <c r="FU129">
        <f>IF($GI129&gt;=28,INDEX($DD:$DD,$GH129+28),"")</f>
      </c>
      <c r="FV129">
        <f>IF($GI129&gt;=29,INDEX($DD:$DD,$GH129+29),"")</f>
      </c>
      <c r="FW129">
        <f>IF($GI129&gt;=30,INDEX($DD:$DD,$GH129+30),"")</f>
      </c>
      <c r="FX129">
        <f>IF($GI129&gt;=31,INDEX($DD:$DD,$GH129+31),"")</f>
      </c>
      <c r="FY129">
        <f>IF($GI129&gt;=32,INDEX($DD:$DD,$GH129+32),"")</f>
      </c>
      <c r="FZ129">
        <f>IF($GI129&gt;=33,INDEX($DD:$DD,$GH129+33),"")</f>
      </c>
      <c r="GA129">
        <f>IF($GI129&gt;=34,INDEX($DD:$DD,$GH129+34),"")</f>
      </c>
      <c r="GB129">
        <f>IF($GI129&gt;=35,INDEX($DD:$DD,$GH129+35),"")</f>
      </c>
      <c r="GC129">
        <f>IF($GI129&gt;=36,INDEX($DD:$DD,$GH129+36),"")</f>
      </c>
      <c r="GD129">
        <f>IF($GI129&gt;=37,INDEX($DD:$DD,$GH129+37),"")</f>
      </c>
      <c r="GE129">
        <f>IF($GI129&gt;=38,INDEX($DD:$DD,$GH129+38),"")</f>
      </c>
      <c r="GF129">
        <f>IF($GI129&gt;=39,INDEX($DD:$DD,$GH129+39),"")</f>
      </c>
      <c r="GG129">
        <f>IF($GI129&gt;=40,INDEX($DD:$DD,$GH129+40),"")</f>
      </c>
      <c r="GH129">
        <f>IFERROR(MATCH($DB129,$DC$2:$DC$148,0)+1,0)</f>
      </c>
      <c r="GI129">
        <f>IFERROR(INDEX($DE$2:$DE$148,MATCH($DB129,$DC$2:$DC$148,0)),0)</f>
      </c>
      <c r="GJ129">
        <f>IFERROR(MATCH($S129,$DF$129:$ES$129,0),0)</f>
      </c>
      <c r="GK129">
        <f>IF($GJ129&gt;0,INDEX($ET$129:$GG$129,$GJ129),"")</f>
      </c>
      <c r="GL129" t="s">
        <v>495</v>
      </c>
      <c r="GN129">
        <f>IF($IW129&gt;=1,INDEX($GL:$GL,$IV129+1),"")</f>
      </c>
      <c r="GO129">
        <f>IF($IW129&gt;=2,INDEX($GL:$GL,$IV129+2),"")</f>
      </c>
      <c r="GP129">
        <f>IF($IW129&gt;=3,INDEX($GL:$GL,$IV129+3),"")</f>
      </c>
      <c r="GQ129">
        <f>IF($IW129&gt;=4,INDEX($GL:$GL,$IV129+4),"")</f>
      </c>
      <c r="GR129">
        <f>IF($IW129&gt;=5,INDEX($GL:$GL,$IV129+5),"")</f>
      </c>
      <c r="GS129">
        <f>IF($IW129&gt;=6,INDEX($GL:$GL,$IV129+6),"")</f>
      </c>
      <c r="GT129">
        <f>IF($IW129&gt;=7,INDEX($GL:$GL,$IV129+7),"")</f>
      </c>
      <c r="GU129">
        <f>IF($IW129&gt;=8,INDEX($GL:$GL,$IV129+8),"")</f>
      </c>
      <c r="GV129">
        <f>IF($IW129&gt;=9,INDEX($GL:$GL,$IV129+9),"")</f>
      </c>
      <c r="GW129">
        <f>IF($IW129&gt;=10,INDEX($GL:$GL,$IV129+10),"")</f>
      </c>
      <c r="GX129">
        <f>IF($IW129&gt;=11,INDEX($GL:$GL,$IV129+11),"")</f>
      </c>
      <c r="GY129">
        <f>IF($IW129&gt;=12,INDEX($GL:$GL,$IV129+12),"")</f>
      </c>
      <c r="GZ129">
        <f>IF($IW129&gt;=13,INDEX($GL:$GL,$IV129+13),"")</f>
      </c>
      <c r="HA129">
        <f>IF($IW129&gt;=14,INDEX($GL:$GL,$IV129+14),"")</f>
      </c>
      <c r="HB129">
        <f>IF($IW129&gt;=15,INDEX($GL:$GL,$IV129+15),"")</f>
      </c>
      <c r="HC129">
        <f>IF($IW129&gt;=16,INDEX($GL:$GL,$IV129+16),"")</f>
      </c>
      <c r="HD129">
        <f>IF($IW129&gt;=17,INDEX($GL:$GL,$IV129+17),"")</f>
      </c>
      <c r="HE129">
        <f>IF($IW129&gt;=18,INDEX($GL:$GL,$IV129+18),"")</f>
      </c>
      <c r="HF129">
        <f>IF($IW129&gt;=19,INDEX($GL:$GL,$IV129+19),"")</f>
      </c>
      <c r="HG129">
        <f>IF($IW129&gt;=20,INDEX($GL:$GL,$IV129+20),"")</f>
      </c>
      <c r="HH129">
        <f>IF($IW129&gt;=21,INDEX($GL:$GL,$IV129+21),"")</f>
      </c>
      <c r="HI129">
        <f>IF($IW129&gt;=22,INDEX($GL:$GL,$IV129+22),"")</f>
      </c>
      <c r="HJ129">
        <f>IF($IW129&gt;=23,INDEX($GL:$GL,$IV129+23),"")</f>
      </c>
      <c r="HK129">
        <f>IF($IW129&gt;=24,INDEX($GL:$GL,$IV129+24),"")</f>
      </c>
      <c r="HL129">
        <f>IF($IW129&gt;=25,INDEX($GL:$GL,$IV129+25),"")</f>
      </c>
      <c r="HM129">
        <f>IF($IW129&gt;=26,INDEX($GL:$GL,$IV129+26),"")</f>
      </c>
      <c r="HN129">
        <f>IF($IW129&gt;=27,INDEX($GL:$GL,$IV129+27),"")</f>
      </c>
      <c r="HO129">
        <f>IF($IW129&gt;=28,INDEX($GL:$GL,$IV129+28),"")</f>
      </c>
      <c r="HP129">
        <f>IF($IW129&gt;=29,INDEX($GL:$GL,$IV129+29),"")</f>
      </c>
      <c r="HQ129">
        <f>IF($IW129&gt;=30,INDEX($GL:$GL,$IV129+30),"")</f>
      </c>
      <c r="HR129">
        <f>IF($IW129&gt;=31,INDEX($GL:$GL,$IV129+31),"")</f>
      </c>
      <c r="HS129">
        <f>IF($IW129&gt;=32,INDEX($GL:$GL,$IV129+32),"")</f>
      </c>
      <c r="HT129">
        <f>IF($IW129&gt;=33,INDEX($GL:$GL,$IV129+33),"")</f>
      </c>
      <c r="HU129">
        <f>IF($IW129&gt;=34,INDEX($GL:$GL,$IV129+34),"")</f>
      </c>
      <c r="HV129">
        <f>IF($IW129&gt;=35,INDEX($GL:$GL,$IV129+35),"")</f>
      </c>
      <c r="HW129">
        <f>IF($IW129&gt;=36,INDEX($GL:$GL,$IV129+36),"")</f>
      </c>
      <c r="HX129">
        <f>IF($IW129&gt;=37,INDEX($GL:$GL,$IV129+37),"")</f>
      </c>
      <c r="HY129">
        <f>IF($IW129&gt;=38,INDEX($GL:$GL,$IV129+38),"")</f>
      </c>
      <c r="HZ129">
        <f>IF($IW129&gt;=39,INDEX($GL:$GL,$IV129+39),"")</f>
      </c>
      <c r="IA129">
        <f>IF($IW129&gt;=40,INDEX($GL:$GL,$IV129+40),"")</f>
      </c>
      <c r="IB129">
        <f>IF($IW129&gt;=41,INDEX($GL:$GL,$IV129+41),"")</f>
      </c>
      <c r="IC129">
        <f>IF($IW129&gt;=42,INDEX($GL:$GL,$IV129+42),"")</f>
      </c>
      <c r="ID129">
        <f>IF($IW129&gt;=43,INDEX($GL:$GL,$IV129+43),"")</f>
      </c>
      <c r="IE129">
        <f>IF($IW129&gt;=44,INDEX($GL:$GL,$IV129+44),"")</f>
      </c>
      <c r="IF129">
        <f>IF($IW129&gt;=45,INDEX($GL:$GL,$IV129+45),"")</f>
      </c>
      <c r="IG129">
        <f>IF($IW129&gt;=46,INDEX($GL:$GL,$IV129+46),"")</f>
      </c>
      <c r="IH129">
        <f>IF($IW129&gt;=47,INDEX($GL:$GL,$IV129+47),"")</f>
      </c>
      <c r="II129">
        <f>IF($IW129&gt;=48,INDEX($GL:$GL,$IV129+48),"")</f>
      </c>
      <c r="IJ129">
        <f>IF($IW129&gt;=49,INDEX($GL:$GL,$IV129+49),"")</f>
      </c>
      <c r="IK129">
        <f>IF($IW129&gt;=50,INDEX($GL:$GL,$IV129+50),"")</f>
      </c>
      <c r="IL129">
        <f>IF($IW129&gt;=51,INDEX($GL:$GL,$IV129+51),"")</f>
      </c>
      <c r="IM129">
        <f>IF($IW129&gt;=52,INDEX($GL:$GL,$IV129+52),"")</f>
      </c>
      <c r="IN129">
        <f>IF($IW129&gt;=53,INDEX($GL:$GL,$IV129+53),"")</f>
      </c>
      <c r="IO129">
        <f>IF($IW129&gt;=54,INDEX($GL:$GL,$IV129+54),"")</f>
      </c>
      <c r="IP129">
        <f>IF($IW129&gt;=55,INDEX($GL:$GL,$IV129+55),"")</f>
      </c>
      <c r="IQ129">
        <f>IF($IW129&gt;=56,INDEX($GL:$GL,$IV129+56),"")</f>
      </c>
      <c r="IR129">
        <f>IF($IW129&gt;=57,INDEX($GL:$GL,$IV129+57),"")</f>
      </c>
      <c r="IS129">
        <f>IF($IW129&gt;=58,INDEX($GL:$GL,$IV129+58),"")</f>
      </c>
      <c r="IT129">
        <f>IF($IW129&gt;=59,INDEX($GL:$GL,$IV129+59),"")</f>
      </c>
      <c r="IU129">
        <f>IF($IW129&gt;=60,INDEX($GL:$GL,$IV129+60),"")</f>
      </c>
      <c r="IV129">
        <f>IFERROR(MATCH($GK129,$GL$2:$GL$324,0)+1,0)</f>
      </c>
      <c r="IW129">
        <f>IFERROR(INDEX($GM$2:$GM$324,MATCH($GK129,$GL$2:$GL$324,0)),0)</f>
      </c>
      <c r="IX129" t="s">
        <v>34</v>
      </c>
      <c r="IY129" t="s">
        <v>34</v>
      </c>
    </row>
    <row r="130" spans="1:259" x14ac:dyDescent="0.25">
      <c r="K130">
        <f>IF(OR($N130="",$J130=""),"",IFERROR($N130/$J130,0))</f>
      </c>
      <c r="L130">
        <f>IF($N130="","",
SUM($M130,$O130,$T130,$P130,$R130)*
(1-IF($U130="",0,VALUE($U130)/100)))</f>
      </c>
      <c r="M130">
        <f>IF($N130="","",$N130)</f>
      </c>
      <c r="O130">
        <f>IF($N130="","",
IF($H130="","",
IF(ISNUMBER(SEARCH("exempt",LOWER($H130))),0,
$N130*(VALUE(SUBSTITUTE($H130,"%",""))/100))))</f>
      </c>
      <c r="V130">
        <f>IFERROR(IF(FIND(" - ",$E130)&gt;0,MID($E130,FIND(" - ",$E130)+3,LEN($E130)),""),"")</f>
      </c>
      <c r="AE130" t="s">
        <v>572</v>
      </c>
      <c r="AJ130">
        <f>IFERROR(LEFT($E130,FIND(" - ",$E130)-1),$E130)</f>
      </c>
      <c r="AK130" t="s">
        <v>567</v>
      </c>
      <c r="AM130">
        <f>IF($CB130&gt;=1,INDEX($AK:$AK,$CA130+1),"")</f>
      </c>
      <c r="AN130">
        <f>IF($CB130&gt;=2,INDEX($AK:$AK,$CA130+2),"")</f>
      </c>
      <c r="AO130">
        <f>IF($CB130&gt;=3,INDEX($AK:$AK,$CA130+3),"")</f>
      </c>
      <c r="AP130">
        <f>IF($CB130&gt;=4,INDEX($AK:$AK,$CA130+4),"")</f>
      </c>
      <c r="AQ130">
        <f>IF($CB130&gt;=5,INDEX($AK:$AK,$CA130+5),"")</f>
      </c>
      <c r="AR130">
        <f>IF($CB130&gt;=6,INDEX($AK:$AK,$CA130+6),"")</f>
      </c>
      <c r="AS130">
        <f>IF($CB130&gt;=7,INDEX($AK:$AK,$CA130+7),"")</f>
      </c>
      <c r="AT130">
        <f>IF($CB130&gt;=8,INDEX($AK:$AK,$CA130+8),"")</f>
      </c>
      <c r="AU130">
        <f>IF($CB130&gt;=9,INDEX($AK:$AK,$CA130+9),"")</f>
      </c>
      <c r="AV130">
        <f>IF($CB130&gt;=10,INDEX($AK:$AK,$CA130+10),"")</f>
      </c>
      <c r="AW130">
        <f>IF($CB130&gt;=11,INDEX($AK:$AK,$CA130+11),"")</f>
      </c>
      <c r="AX130">
        <f>IF($CB130&gt;=12,INDEX($AK:$AK,$CA130+12),"")</f>
      </c>
      <c r="AY130">
        <f>IF($CB130&gt;=13,INDEX($AK:$AK,$CA130+13),"")</f>
      </c>
      <c r="AZ130">
        <f>IF($CB130&gt;=14,INDEX($AK:$AK,$CA130+14),"")</f>
      </c>
      <c r="BA130">
        <f>IF($CB130&gt;=15,INDEX($AK:$AK,$CA130+15),"")</f>
      </c>
      <c r="BB130">
        <f>IF($CB130&gt;=16,INDEX($AK:$AK,$CA130+16),"")</f>
      </c>
      <c r="BC130">
        <f>IF($CB130&gt;=17,INDEX($AK:$AK,$CA130+17),"")</f>
      </c>
      <c r="BD130">
        <f>IF($CB130&gt;=18,INDEX($AK:$AK,$CA130+18),"")</f>
      </c>
      <c r="BE130">
        <f>IF($CB130&gt;=19,INDEX($AK:$AK,$CA130+19),"")</f>
      </c>
      <c r="BF130">
        <f>IF($CB130&gt;=20,INDEX($AK:$AK,$CA130+20),"")</f>
      </c>
      <c r="BG130">
        <f>IF($CB130&gt;=21,INDEX($AK:$AK,$CA130+21),"")</f>
      </c>
      <c r="BH130">
        <f>IF($CB130&gt;=22,INDEX($AK:$AK,$CA130+22),"")</f>
      </c>
      <c r="BI130">
        <f>IF($CB130&gt;=23,INDEX($AK:$AK,$CA130+23),"")</f>
      </c>
      <c r="BJ130">
        <f>IF($CB130&gt;=24,INDEX($AK:$AK,$CA130+24),"")</f>
      </c>
      <c r="BK130">
        <f>IF($CB130&gt;=25,INDEX($AK:$AK,$CA130+25),"")</f>
      </c>
      <c r="BL130">
        <f>IF($CB130&gt;=26,INDEX($AK:$AK,$CA130+26),"")</f>
      </c>
      <c r="BM130">
        <f>IF($CB130&gt;=27,INDEX($AK:$AK,$CA130+27),"")</f>
      </c>
      <c r="BN130">
        <f>IF($CB130&gt;=28,INDEX($AK:$AK,$CA130+28),"")</f>
      </c>
      <c r="BO130">
        <f>IF($CB130&gt;=29,INDEX($AK:$AK,$CA130+29),"")</f>
      </c>
      <c r="BP130">
        <f>IF($CB130&gt;=30,INDEX($AK:$AK,$CA130+30),"")</f>
      </c>
      <c r="BQ130">
        <f>IF($CB130&gt;=31,INDEX($AK:$AK,$CA130+31),"")</f>
      </c>
      <c r="BR130">
        <f>IF($CB130&gt;=32,INDEX($AK:$AK,$CA130+32),"")</f>
      </c>
      <c r="BS130">
        <f>IF($CB130&gt;=33,INDEX($AK:$AK,$CA130+33),"")</f>
      </c>
      <c r="BT130">
        <f>IF($CB130&gt;=34,INDEX($AK:$AK,$CA130+34),"")</f>
      </c>
      <c r="BU130">
        <f>IF($CB130&gt;=35,INDEX($AK:$AK,$CA130+35),"")</f>
      </c>
      <c r="BV130">
        <f>IF($CB130&gt;=36,INDEX($AK:$AK,$CA130+36),"")</f>
      </c>
      <c r="BW130">
        <f>IF($CB130&gt;=37,INDEX($AK:$AK,$CA130+37),"")</f>
      </c>
      <c r="BX130">
        <f>IF($CB130&gt;=38,INDEX($AK:$AK,$CA130+38),"")</f>
      </c>
      <c r="BY130">
        <f>IF($CB130&gt;=39,INDEX($AK:$AK,$CA130+39),"")</f>
      </c>
      <c r="BZ130">
        <f>IF($CB130&gt;=40,INDEX($AK:$AK,$CA130+40),"")</f>
      </c>
      <c r="CA130">
        <f>IFERROR(MATCH($AJ130,$AK$2:$AK$134,0)+1,0)</f>
      </c>
      <c r="CB130">
        <f>IFERROR(INDEX($AL$2:$AL$134,MATCH($AJ130,$AK$2:$AK$134,0)),0)</f>
      </c>
      <c r="CC130">
        <f>IFERROR(LEFT($F130,FIND(" - ",$F130)-1),$F130)</f>
      </c>
      <c r="CD130" t="s">
        <v>218</v>
      </c>
      <c r="CF130">
        <f>IF($DA130&gt;=1,INDEX($CD:$CD,$CZ130+1),"")</f>
      </c>
      <c r="CG130">
        <f>IF($DA130&gt;=2,INDEX($CD:$CD,$CZ130+2),"")</f>
      </c>
      <c r="CH130">
        <f>IF($DA130&gt;=3,INDEX($CD:$CD,$CZ130+3),"")</f>
      </c>
      <c r="CI130">
        <f>IF($DA130&gt;=4,INDEX($CD:$CD,$CZ130+4),"")</f>
      </c>
      <c r="CJ130">
        <f>IF($DA130&gt;=5,INDEX($CD:$CD,$CZ130+5),"")</f>
      </c>
      <c r="CK130">
        <f>IF($DA130&gt;=6,INDEX($CD:$CD,$CZ130+6),"")</f>
      </c>
      <c r="CL130">
        <f>IF($DA130&gt;=7,INDEX($CD:$CD,$CZ130+7),"")</f>
      </c>
      <c r="CM130">
        <f>IF($DA130&gt;=8,INDEX($CD:$CD,$CZ130+8),"")</f>
      </c>
      <c r="CN130">
        <f>IF($DA130&gt;=9,INDEX($CD:$CD,$CZ130+9),"")</f>
      </c>
      <c r="CO130">
        <f>IF($DA130&gt;=10,INDEX($CD:$CD,$CZ130+10),"")</f>
      </c>
      <c r="CP130">
        <f>IF($DA130&gt;=11,INDEX($CD:$CD,$CZ130+11),"")</f>
      </c>
      <c r="CQ130">
        <f>IF($DA130&gt;=12,INDEX($CD:$CD,$CZ130+12),"")</f>
      </c>
      <c r="CR130">
        <f>IF($DA130&gt;=13,INDEX($CD:$CD,$CZ130+13),"")</f>
      </c>
      <c r="CS130">
        <f>IF($DA130&gt;=14,INDEX($CD:$CD,$CZ130+14),"")</f>
      </c>
      <c r="CT130">
        <f>IF($DA130&gt;=15,INDEX($CD:$CD,$CZ130+15),"")</f>
      </c>
      <c r="CU130">
        <f>IF($DA130&gt;=16,INDEX($CD:$CD,$CZ130+16),"")</f>
      </c>
      <c r="CV130">
        <f>IF($DA130&gt;=17,INDEX($CD:$CD,$CZ130+17),"")</f>
      </c>
      <c r="CW130">
        <f>IF($DA130&gt;=18,INDEX($CD:$CD,$CZ130+18),"")</f>
      </c>
      <c r="CX130">
        <f>IF($DA130&gt;=19,INDEX($CD:$CD,$CZ130+19),"")</f>
      </c>
      <c r="CY130">
        <f>IF($DA130&gt;=20,INDEX($CD:$CD,$CZ130+20),"")</f>
      </c>
      <c r="CZ130">
        <f>IFERROR(MATCH($CC130,$CD$2:$CD$263,0)+1,0)</f>
      </c>
      <c r="DA130">
        <f>IFERROR(INDEX($CE$2:$CE$263,MATCH($CC130,$CD$2:$CD$263,0)),0)</f>
      </c>
      <c r="DB130">
        <f>IFERROR(INDEX($AI:$AI,MATCH($H130,$AH:$AH,0))&amp;"","")</f>
      </c>
      <c r="DC130" t="s">
        <v>546</v>
      </c>
      <c r="DD130" t="s">
        <v>573</v>
      </c>
      <c r="DF130">
        <f>IF($GI130&gt;=1,INDEX($DC:$DC,$GH130+1),"")</f>
      </c>
      <c r="DG130">
        <f>IF($GI130&gt;=2,INDEX($DC:$DC,$GH130+2),"")</f>
      </c>
      <c r="DH130">
        <f>IF($GI130&gt;=3,INDEX($DC:$DC,$GH130+3),"")</f>
      </c>
      <c r="DI130">
        <f>IF($GI130&gt;=4,INDEX($DC:$DC,$GH130+4),"")</f>
      </c>
      <c r="DJ130">
        <f>IF($GI130&gt;=5,INDEX($DC:$DC,$GH130+5),"")</f>
      </c>
      <c r="DK130">
        <f>IF($GI130&gt;=6,INDEX($DC:$DC,$GH130+6),"")</f>
      </c>
      <c r="DL130">
        <f>IF($GI130&gt;=7,INDEX($DC:$DC,$GH130+7),"")</f>
      </c>
      <c r="DM130">
        <f>IF($GI130&gt;=8,INDEX($DC:$DC,$GH130+8),"")</f>
      </c>
      <c r="DN130">
        <f>IF($GI130&gt;=9,INDEX($DC:$DC,$GH130+9),"")</f>
      </c>
      <c r="DO130">
        <f>IF($GI130&gt;=10,INDEX($DC:$DC,$GH130+10),"")</f>
      </c>
      <c r="DP130">
        <f>IF($GI130&gt;=11,INDEX($DC:$DC,$GH130+11),"")</f>
      </c>
      <c r="DQ130">
        <f>IF($GI130&gt;=12,INDEX($DC:$DC,$GH130+12),"")</f>
      </c>
      <c r="DR130">
        <f>IF($GI130&gt;=13,INDEX($DC:$DC,$GH130+13),"")</f>
      </c>
      <c r="DS130">
        <f>IF($GI130&gt;=14,INDEX($DC:$DC,$GH130+14),"")</f>
      </c>
      <c r="DT130">
        <f>IF($GI130&gt;=15,INDEX($DC:$DC,$GH130+15),"")</f>
      </c>
      <c r="DU130">
        <f>IF($GI130&gt;=16,INDEX($DC:$DC,$GH130+16),"")</f>
      </c>
      <c r="DV130">
        <f>IF($GI130&gt;=17,INDEX($DC:$DC,$GH130+17),"")</f>
      </c>
      <c r="DW130">
        <f>IF($GI130&gt;=18,INDEX($DC:$DC,$GH130+18),"")</f>
      </c>
      <c r="DX130">
        <f>IF($GI130&gt;=19,INDEX($DC:$DC,$GH130+19),"")</f>
      </c>
      <c r="DY130">
        <f>IF($GI130&gt;=20,INDEX($DC:$DC,$GH130+20),"")</f>
      </c>
      <c r="DZ130">
        <f>IF($GI130&gt;=21,INDEX($DC:$DC,$GH130+21),"")</f>
      </c>
      <c r="EA130">
        <f>IF($GI130&gt;=22,INDEX($DC:$DC,$GH130+22),"")</f>
      </c>
      <c r="EB130">
        <f>IF($GI130&gt;=23,INDEX($DC:$DC,$GH130+23),"")</f>
      </c>
      <c r="EC130">
        <f>IF($GI130&gt;=24,INDEX($DC:$DC,$GH130+24),"")</f>
      </c>
      <c r="ED130">
        <f>IF($GI130&gt;=25,INDEX($DC:$DC,$GH130+25),"")</f>
      </c>
      <c r="EE130">
        <f>IF($GI130&gt;=26,INDEX($DC:$DC,$GH130+26),"")</f>
      </c>
      <c r="EF130">
        <f>IF($GI130&gt;=27,INDEX($DC:$DC,$GH130+27),"")</f>
      </c>
      <c r="EG130">
        <f>IF($GI130&gt;=28,INDEX($DC:$DC,$GH130+28),"")</f>
      </c>
      <c r="EH130">
        <f>IF($GI130&gt;=29,INDEX($DC:$DC,$GH130+29),"")</f>
      </c>
      <c r="EI130">
        <f>IF($GI130&gt;=30,INDEX($DC:$DC,$GH130+30),"")</f>
      </c>
      <c r="EJ130">
        <f>IF($GI130&gt;=31,INDEX($DC:$DC,$GH130+31),"")</f>
      </c>
      <c r="EK130">
        <f>IF($GI130&gt;=32,INDEX($DC:$DC,$GH130+32),"")</f>
      </c>
      <c r="EL130">
        <f>IF($GI130&gt;=33,INDEX($DC:$DC,$GH130+33),"")</f>
      </c>
      <c r="EM130">
        <f>IF($GI130&gt;=34,INDEX($DC:$DC,$GH130+34),"")</f>
      </c>
      <c r="EN130">
        <f>IF($GI130&gt;=35,INDEX($DC:$DC,$GH130+35),"")</f>
      </c>
      <c r="EO130">
        <f>IF($GI130&gt;=36,INDEX($DC:$DC,$GH130+36),"")</f>
      </c>
      <c r="EP130">
        <f>IF($GI130&gt;=37,INDEX($DC:$DC,$GH130+37),"")</f>
      </c>
      <c r="EQ130">
        <f>IF($GI130&gt;=38,INDEX($DC:$DC,$GH130+38),"")</f>
      </c>
      <c r="ER130">
        <f>IF($GI130&gt;=39,INDEX($DC:$DC,$GH130+39),"")</f>
      </c>
      <c r="ES130">
        <f>IF($GI130&gt;=40,INDEX($DC:$DC,$GH130+40),"")</f>
      </c>
      <c r="ET130">
        <f>IF($GI130&gt;=1,INDEX($DD:$DD,$GH130+1),"")</f>
      </c>
      <c r="EU130">
        <f>IF($GI130&gt;=2,INDEX($DD:$DD,$GH130+2),"")</f>
      </c>
      <c r="EV130">
        <f>IF($GI130&gt;=3,INDEX($DD:$DD,$GH130+3),"")</f>
      </c>
      <c r="EW130">
        <f>IF($GI130&gt;=4,INDEX($DD:$DD,$GH130+4),"")</f>
      </c>
      <c r="EX130">
        <f>IF($GI130&gt;=5,INDEX($DD:$DD,$GH130+5),"")</f>
      </c>
      <c r="EY130">
        <f>IF($GI130&gt;=6,INDEX($DD:$DD,$GH130+6),"")</f>
      </c>
      <c r="EZ130">
        <f>IF($GI130&gt;=7,INDEX($DD:$DD,$GH130+7),"")</f>
      </c>
      <c r="FA130">
        <f>IF($GI130&gt;=8,INDEX($DD:$DD,$GH130+8),"")</f>
      </c>
      <c r="FB130">
        <f>IF($GI130&gt;=9,INDEX($DD:$DD,$GH130+9),"")</f>
      </c>
      <c r="FC130">
        <f>IF($GI130&gt;=10,INDEX($DD:$DD,$GH130+10),"")</f>
      </c>
      <c r="FD130">
        <f>IF($GI130&gt;=11,INDEX($DD:$DD,$GH130+11),"")</f>
      </c>
      <c r="FE130">
        <f>IF($GI130&gt;=12,INDEX($DD:$DD,$GH130+12),"")</f>
      </c>
      <c r="FF130">
        <f>IF($GI130&gt;=13,INDEX($DD:$DD,$GH130+13),"")</f>
      </c>
      <c r="FG130">
        <f>IF($GI130&gt;=14,INDEX($DD:$DD,$GH130+14),"")</f>
      </c>
      <c r="FH130">
        <f>IF($GI130&gt;=15,INDEX($DD:$DD,$GH130+15),"")</f>
      </c>
      <c r="FI130">
        <f>IF($GI130&gt;=16,INDEX($DD:$DD,$GH130+16),"")</f>
      </c>
      <c r="FJ130">
        <f>IF($GI130&gt;=17,INDEX($DD:$DD,$GH130+17),"")</f>
      </c>
      <c r="FK130">
        <f>IF($GI130&gt;=18,INDEX($DD:$DD,$GH130+18),"")</f>
      </c>
      <c r="FL130">
        <f>IF($GI130&gt;=19,INDEX($DD:$DD,$GH130+19),"")</f>
      </c>
      <c r="FM130">
        <f>IF($GI130&gt;=20,INDEX($DD:$DD,$GH130+20),"")</f>
      </c>
      <c r="FN130">
        <f>IF($GI130&gt;=21,INDEX($DD:$DD,$GH130+21),"")</f>
      </c>
      <c r="FO130">
        <f>IF($GI130&gt;=22,INDEX($DD:$DD,$GH130+22),"")</f>
      </c>
      <c r="FP130">
        <f>IF($GI130&gt;=23,INDEX($DD:$DD,$GH130+23),"")</f>
      </c>
      <c r="FQ130">
        <f>IF($GI130&gt;=24,INDEX($DD:$DD,$GH130+24),"")</f>
      </c>
      <c r="FR130">
        <f>IF($GI130&gt;=25,INDEX($DD:$DD,$GH130+25),"")</f>
      </c>
      <c r="FS130">
        <f>IF($GI130&gt;=26,INDEX($DD:$DD,$GH130+26),"")</f>
      </c>
      <c r="FT130">
        <f>IF($GI130&gt;=27,INDEX($DD:$DD,$GH130+27),"")</f>
      </c>
      <c r="FU130">
        <f>IF($GI130&gt;=28,INDEX($DD:$DD,$GH130+28),"")</f>
      </c>
      <c r="FV130">
        <f>IF($GI130&gt;=29,INDEX($DD:$DD,$GH130+29),"")</f>
      </c>
      <c r="FW130">
        <f>IF($GI130&gt;=30,INDEX($DD:$DD,$GH130+30),"")</f>
      </c>
      <c r="FX130">
        <f>IF($GI130&gt;=31,INDEX($DD:$DD,$GH130+31),"")</f>
      </c>
      <c r="FY130">
        <f>IF($GI130&gt;=32,INDEX($DD:$DD,$GH130+32),"")</f>
      </c>
      <c r="FZ130">
        <f>IF($GI130&gt;=33,INDEX($DD:$DD,$GH130+33),"")</f>
      </c>
      <c r="GA130">
        <f>IF($GI130&gt;=34,INDEX($DD:$DD,$GH130+34),"")</f>
      </c>
      <c r="GB130">
        <f>IF($GI130&gt;=35,INDEX($DD:$DD,$GH130+35),"")</f>
      </c>
      <c r="GC130">
        <f>IF($GI130&gt;=36,INDEX($DD:$DD,$GH130+36),"")</f>
      </c>
      <c r="GD130">
        <f>IF($GI130&gt;=37,INDEX($DD:$DD,$GH130+37),"")</f>
      </c>
      <c r="GE130">
        <f>IF($GI130&gt;=38,INDEX($DD:$DD,$GH130+38),"")</f>
      </c>
      <c r="GF130">
        <f>IF($GI130&gt;=39,INDEX($DD:$DD,$GH130+39),"")</f>
      </c>
      <c r="GG130">
        <f>IF($GI130&gt;=40,INDEX($DD:$DD,$GH130+40),"")</f>
      </c>
      <c r="GH130">
        <f>IFERROR(MATCH($DB130,$DC$2:$DC$148,0)+1,0)</f>
      </c>
      <c r="GI130">
        <f>IFERROR(INDEX($DE$2:$DE$148,MATCH($DB130,$DC$2:$DC$148,0)),0)</f>
      </c>
      <c r="GJ130">
        <f>IFERROR(MATCH($S130,$DF$130:$ES$130,0),0)</f>
      </c>
      <c r="GK130">
        <f>IF($GJ130&gt;0,INDEX($ET$130:$GG$130,$GJ130),"")</f>
      </c>
      <c r="GL130" t="s">
        <v>502</v>
      </c>
      <c r="GN130">
        <f>IF($IW130&gt;=1,INDEX($GL:$GL,$IV130+1),"")</f>
      </c>
      <c r="GO130">
        <f>IF($IW130&gt;=2,INDEX($GL:$GL,$IV130+2),"")</f>
      </c>
      <c r="GP130">
        <f>IF($IW130&gt;=3,INDEX($GL:$GL,$IV130+3),"")</f>
      </c>
      <c r="GQ130">
        <f>IF($IW130&gt;=4,INDEX($GL:$GL,$IV130+4),"")</f>
      </c>
      <c r="GR130">
        <f>IF($IW130&gt;=5,INDEX($GL:$GL,$IV130+5),"")</f>
      </c>
      <c r="GS130">
        <f>IF($IW130&gt;=6,INDEX($GL:$GL,$IV130+6),"")</f>
      </c>
      <c r="GT130">
        <f>IF($IW130&gt;=7,INDEX($GL:$GL,$IV130+7),"")</f>
      </c>
      <c r="GU130">
        <f>IF($IW130&gt;=8,INDEX($GL:$GL,$IV130+8),"")</f>
      </c>
      <c r="GV130">
        <f>IF($IW130&gt;=9,INDEX($GL:$GL,$IV130+9),"")</f>
      </c>
      <c r="GW130">
        <f>IF($IW130&gt;=10,INDEX($GL:$GL,$IV130+10),"")</f>
      </c>
      <c r="GX130">
        <f>IF($IW130&gt;=11,INDEX($GL:$GL,$IV130+11),"")</f>
      </c>
      <c r="GY130">
        <f>IF($IW130&gt;=12,INDEX($GL:$GL,$IV130+12),"")</f>
      </c>
      <c r="GZ130">
        <f>IF($IW130&gt;=13,INDEX($GL:$GL,$IV130+13),"")</f>
      </c>
      <c r="HA130">
        <f>IF($IW130&gt;=14,INDEX($GL:$GL,$IV130+14),"")</f>
      </c>
      <c r="HB130">
        <f>IF($IW130&gt;=15,INDEX($GL:$GL,$IV130+15),"")</f>
      </c>
      <c r="HC130">
        <f>IF($IW130&gt;=16,INDEX($GL:$GL,$IV130+16),"")</f>
      </c>
      <c r="HD130">
        <f>IF($IW130&gt;=17,INDEX($GL:$GL,$IV130+17),"")</f>
      </c>
      <c r="HE130">
        <f>IF($IW130&gt;=18,INDEX($GL:$GL,$IV130+18),"")</f>
      </c>
      <c r="HF130">
        <f>IF($IW130&gt;=19,INDEX($GL:$GL,$IV130+19),"")</f>
      </c>
      <c r="HG130">
        <f>IF($IW130&gt;=20,INDEX($GL:$GL,$IV130+20),"")</f>
      </c>
      <c r="HH130">
        <f>IF($IW130&gt;=21,INDEX($GL:$GL,$IV130+21),"")</f>
      </c>
      <c r="HI130">
        <f>IF($IW130&gt;=22,INDEX($GL:$GL,$IV130+22),"")</f>
      </c>
      <c r="HJ130">
        <f>IF($IW130&gt;=23,INDEX($GL:$GL,$IV130+23),"")</f>
      </c>
      <c r="HK130">
        <f>IF($IW130&gt;=24,INDEX($GL:$GL,$IV130+24),"")</f>
      </c>
      <c r="HL130">
        <f>IF($IW130&gt;=25,INDEX($GL:$GL,$IV130+25),"")</f>
      </c>
      <c r="HM130">
        <f>IF($IW130&gt;=26,INDEX($GL:$GL,$IV130+26),"")</f>
      </c>
      <c r="HN130">
        <f>IF($IW130&gt;=27,INDEX($GL:$GL,$IV130+27),"")</f>
      </c>
      <c r="HO130">
        <f>IF($IW130&gt;=28,INDEX($GL:$GL,$IV130+28),"")</f>
      </c>
      <c r="HP130">
        <f>IF($IW130&gt;=29,INDEX($GL:$GL,$IV130+29),"")</f>
      </c>
      <c r="HQ130">
        <f>IF($IW130&gt;=30,INDEX($GL:$GL,$IV130+30),"")</f>
      </c>
      <c r="HR130">
        <f>IF($IW130&gt;=31,INDEX($GL:$GL,$IV130+31),"")</f>
      </c>
      <c r="HS130">
        <f>IF($IW130&gt;=32,INDEX($GL:$GL,$IV130+32),"")</f>
      </c>
      <c r="HT130">
        <f>IF($IW130&gt;=33,INDEX($GL:$GL,$IV130+33),"")</f>
      </c>
      <c r="HU130">
        <f>IF($IW130&gt;=34,INDEX($GL:$GL,$IV130+34),"")</f>
      </c>
      <c r="HV130">
        <f>IF($IW130&gt;=35,INDEX($GL:$GL,$IV130+35),"")</f>
      </c>
      <c r="HW130">
        <f>IF($IW130&gt;=36,INDEX($GL:$GL,$IV130+36),"")</f>
      </c>
      <c r="HX130">
        <f>IF($IW130&gt;=37,INDEX($GL:$GL,$IV130+37),"")</f>
      </c>
      <c r="HY130">
        <f>IF($IW130&gt;=38,INDEX($GL:$GL,$IV130+38),"")</f>
      </c>
      <c r="HZ130">
        <f>IF($IW130&gt;=39,INDEX($GL:$GL,$IV130+39),"")</f>
      </c>
      <c r="IA130">
        <f>IF($IW130&gt;=40,INDEX($GL:$GL,$IV130+40),"")</f>
      </c>
      <c r="IB130">
        <f>IF($IW130&gt;=41,INDEX($GL:$GL,$IV130+41),"")</f>
      </c>
      <c r="IC130">
        <f>IF($IW130&gt;=42,INDEX($GL:$GL,$IV130+42),"")</f>
      </c>
      <c r="ID130">
        <f>IF($IW130&gt;=43,INDEX($GL:$GL,$IV130+43),"")</f>
      </c>
      <c r="IE130">
        <f>IF($IW130&gt;=44,INDEX($GL:$GL,$IV130+44),"")</f>
      </c>
      <c r="IF130">
        <f>IF($IW130&gt;=45,INDEX($GL:$GL,$IV130+45),"")</f>
      </c>
      <c r="IG130">
        <f>IF($IW130&gt;=46,INDEX($GL:$GL,$IV130+46),"")</f>
      </c>
      <c r="IH130">
        <f>IF($IW130&gt;=47,INDEX($GL:$GL,$IV130+47),"")</f>
      </c>
      <c r="II130">
        <f>IF($IW130&gt;=48,INDEX($GL:$GL,$IV130+48),"")</f>
      </c>
      <c r="IJ130">
        <f>IF($IW130&gt;=49,INDEX($GL:$GL,$IV130+49),"")</f>
      </c>
      <c r="IK130">
        <f>IF($IW130&gt;=50,INDEX($GL:$GL,$IV130+50),"")</f>
      </c>
      <c r="IL130">
        <f>IF($IW130&gt;=51,INDEX($GL:$GL,$IV130+51),"")</f>
      </c>
      <c r="IM130">
        <f>IF($IW130&gt;=52,INDEX($GL:$GL,$IV130+52),"")</f>
      </c>
      <c r="IN130">
        <f>IF($IW130&gt;=53,INDEX($GL:$GL,$IV130+53),"")</f>
      </c>
      <c r="IO130">
        <f>IF($IW130&gt;=54,INDEX($GL:$GL,$IV130+54),"")</f>
      </c>
      <c r="IP130">
        <f>IF($IW130&gt;=55,INDEX($GL:$GL,$IV130+55),"")</f>
      </c>
      <c r="IQ130">
        <f>IF($IW130&gt;=56,INDEX($GL:$GL,$IV130+56),"")</f>
      </c>
      <c r="IR130">
        <f>IF($IW130&gt;=57,INDEX($GL:$GL,$IV130+57),"")</f>
      </c>
      <c r="IS130">
        <f>IF($IW130&gt;=58,INDEX($GL:$GL,$IV130+58),"")</f>
      </c>
      <c r="IT130">
        <f>IF($IW130&gt;=59,INDEX($GL:$GL,$IV130+59),"")</f>
      </c>
      <c r="IU130">
        <f>IF($IW130&gt;=60,INDEX($GL:$GL,$IV130+60),"")</f>
      </c>
      <c r="IV130">
        <f>IFERROR(MATCH($GK130,$GL$2:$GL$324,0)+1,0)</f>
      </c>
      <c r="IW130">
        <f>IFERROR(INDEX($GM$2:$GM$324,MATCH($GK130,$GL$2:$GL$324,0)),0)</f>
      </c>
      <c r="IX130" t="s">
        <v>34</v>
      </c>
      <c r="IY130" t="s">
        <v>34</v>
      </c>
    </row>
    <row r="131" spans="1:259" x14ac:dyDescent="0.25">
      <c r="K131">
        <f>IF(OR($N131="",$J131=""),"",IFERROR($N131/$J131,0))</f>
      </c>
      <c r="L131">
        <f>IF($N131="","",
SUM($M131,$O131,$T131,$P131,$R131)*
(1-IF($U131="",0,VALUE($U131)/100)))</f>
      </c>
      <c r="M131">
        <f>IF($N131="","",$N131)</f>
      </c>
      <c r="O131">
        <f>IF($N131="","",
IF($H131="","",
IF(ISNUMBER(SEARCH("exempt",LOWER($H131))),0,
$N131*(VALUE(SUBSTITUTE($H131,"%",""))/100))))</f>
      </c>
      <c r="V131">
        <f>IFERROR(IF(FIND(" - ",$E131)&gt;0,MID($E131,FIND(" - ",$E131)+3,LEN($E131)),""),"")</f>
      </c>
      <c r="AE131" t="s">
        <v>574</v>
      </c>
      <c r="AJ131">
        <f>IFERROR(LEFT($E131,FIND(" - ",$E131)-1),$E131)</f>
      </c>
      <c r="AK131" t="s">
        <v>575</v>
      </c>
      <c r="AL131">
        <v>1</v>
      </c>
      <c r="AM131">
        <f>IF($CB131&gt;=1,INDEX($AK:$AK,$CA131+1),"")</f>
      </c>
      <c r="AN131">
        <f>IF($CB131&gt;=2,INDEX($AK:$AK,$CA131+2),"")</f>
      </c>
      <c r="AO131">
        <f>IF($CB131&gt;=3,INDEX($AK:$AK,$CA131+3),"")</f>
      </c>
      <c r="AP131">
        <f>IF($CB131&gt;=4,INDEX($AK:$AK,$CA131+4),"")</f>
      </c>
      <c r="AQ131">
        <f>IF($CB131&gt;=5,INDEX($AK:$AK,$CA131+5),"")</f>
      </c>
      <c r="AR131">
        <f>IF($CB131&gt;=6,INDEX($AK:$AK,$CA131+6),"")</f>
      </c>
      <c r="AS131">
        <f>IF($CB131&gt;=7,INDEX($AK:$AK,$CA131+7),"")</f>
      </c>
      <c r="AT131">
        <f>IF($CB131&gt;=8,INDEX($AK:$AK,$CA131+8),"")</f>
      </c>
      <c r="AU131">
        <f>IF($CB131&gt;=9,INDEX($AK:$AK,$CA131+9),"")</f>
      </c>
      <c r="AV131">
        <f>IF($CB131&gt;=10,INDEX($AK:$AK,$CA131+10),"")</f>
      </c>
      <c r="AW131">
        <f>IF($CB131&gt;=11,INDEX($AK:$AK,$CA131+11),"")</f>
      </c>
      <c r="AX131">
        <f>IF($CB131&gt;=12,INDEX($AK:$AK,$CA131+12),"")</f>
      </c>
      <c r="AY131">
        <f>IF($CB131&gt;=13,INDEX($AK:$AK,$CA131+13),"")</f>
      </c>
      <c r="AZ131">
        <f>IF($CB131&gt;=14,INDEX($AK:$AK,$CA131+14),"")</f>
      </c>
      <c r="BA131">
        <f>IF($CB131&gt;=15,INDEX($AK:$AK,$CA131+15),"")</f>
      </c>
      <c r="BB131">
        <f>IF($CB131&gt;=16,INDEX($AK:$AK,$CA131+16),"")</f>
      </c>
      <c r="BC131">
        <f>IF($CB131&gt;=17,INDEX($AK:$AK,$CA131+17),"")</f>
      </c>
      <c r="BD131">
        <f>IF($CB131&gt;=18,INDEX($AK:$AK,$CA131+18),"")</f>
      </c>
      <c r="BE131">
        <f>IF($CB131&gt;=19,INDEX($AK:$AK,$CA131+19),"")</f>
      </c>
      <c r="BF131">
        <f>IF($CB131&gt;=20,INDEX($AK:$AK,$CA131+20),"")</f>
      </c>
      <c r="BG131">
        <f>IF($CB131&gt;=21,INDEX($AK:$AK,$CA131+21),"")</f>
      </c>
      <c r="BH131">
        <f>IF($CB131&gt;=22,INDEX($AK:$AK,$CA131+22),"")</f>
      </c>
      <c r="BI131">
        <f>IF($CB131&gt;=23,INDEX($AK:$AK,$CA131+23),"")</f>
      </c>
      <c r="BJ131">
        <f>IF($CB131&gt;=24,INDEX($AK:$AK,$CA131+24),"")</f>
      </c>
      <c r="BK131">
        <f>IF($CB131&gt;=25,INDEX($AK:$AK,$CA131+25),"")</f>
      </c>
      <c r="BL131">
        <f>IF($CB131&gt;=26,INDEX($AK:$AK,$CA131+26),"")</f>
      </c>
      <c r="BM131">
        <f>IF($CB131&gt;=27,INDEX($AK:$AK,$CA131+27),"")</f>
      </c>
      <c r="BN131">
        <f>IF($CB131&gt;=28,INDEX($AK:$AK,$CA131+28),"")</f>
      </c>
      <c r="BO131">
        <f>IF($CB131&gt;=29,INDEX($AK:$AK,$CA131+29),"")</f>
      </c>
      <c r="BP131">
        <f>IF($CB131&gt;=30,INDEX($AK:$AK,$CA131+30),"")</f>
      </c>
      <c r="BQ131">
        <f>IF($CB131&gt;=31,INDEX($AK:$AK,$CA131+31),"")</f>
      </c>
      <c r="BR131">
        <f>IF($CB131&gt;=32,INDEX($AK:$AK,$CA131+32),"")</f>
      </c>
      <c r="BS131">
        <f>IF($CB131&gt;=33,INDEX($AK:$AK,$CA131+33),"")</f>
      </c>
      <c r="BT131">
        <f>IF($CB131&gt;=34,INDEX($AK:$AK,$CA131+34),"")</f>
      </c>
      <c r="BU131">
        <f>IF($CB131&gt;=35,INDEX($AK:$AK,$CA131+35),"")</f>
      </c>
      <c r="BV131">
        <f>IF($CB131&gt;=36,INDEX($AK:$AK,$CA131+36),"")</f>
      </c>
      <c r="BW131">
        <f>IF($CB131&gt;=37,INDEX($AK:$AK,$CA131+37),"")</f>
      </c>
      <c r="BX131">
        <f>IF($CB131&gt;=38,INDEX($AK:$AK,$CA131+38),"")</f>
      </c>
      <c r="BY131">
        <f>IF($CB131&gt;=39,INDEX($AK:$AK,$CA131+39),"")</f>
      </c>
      <c r="BZ131">
        <f>IF($CB131&gt;=40,INDEX($AK:$AK,$CA131+40),"")</f>
      </c>
      <c r="CA131">
        <f>IFERROR(MATCH($AJ131,$AK$2:$AK$134,0)+1,0)</f>
      </c>
      <c r="CB131">
        <f>IFERROR(INDEX($AL$2:$AL$134,MATCH($AJ131,$AK$2:$AK$134,0)),0)</f>
      </c>
      <c r="CC131">
        <f>IFERROR(LEFT($F131,FIND(" - ",$F131)-1),$F131)</f>
      </c>
      <c r="CD131" t="s">
        <v>576</v>
      </c>
      <c r="CE131">
        <v>1</v>
      </c>
      <c r="CF131">
        <f>IF($DA131&gt;=1,INDEX($CD:$CD,$CZ131+1),"")</f>
      </c>
      <c r="CG131">
        <f>IF($DA131&gt;=2,INDEX($CD:$CD,$CZ131+2),"")</f>
      </c>
      <c r="CH131">
        <f>IF($DA131&gt;=3,INDEX($CD:$CD,$CZ131+3),"")</f>
      </c>
      <c r="CI131">
        <f>IF($DA131&gt;=4,INDEX($CD:$CD,$CZ131+4),"")</f>
      </c>
      <c r="CJ131">
        <f>IF($DA131&gt;=5,INDEX($CD:$CD,$CZ131+5),"")</f>
      </c>
      <c r="CK131">
        <f>IF($DA131&gt;=6,INDEX($CD:$CD,$CZ131+6),"")</f>
      </c>
      <c r="CL131">
        <f>IF($DA131&gt;=7,INDEX($CD:$CD,$CZ131+7),"")</f>
      </c>
      <c r="CM131">
        <f>IF($DA131&gt;=8,INDEX($CD:$CD,$CZ131+8),"")</f>
      </c>
      <c r="CN131">
        <f>IF($DA131&gt;=9,INDEX($CD:$CD,$CZ131+9),"")</f>
      </c>
      <c r="CO131">
        <f>IF($DA131&gt;=10,INDEX($CD:$CD,$CZ131+10),"")</f>
      </c>
      <c r="CP131">
        <f>IF($DA131&gt;=11,INDEX($CD:$CD,$CZ131+11),"")</f>
      </c>
      <c r="CQ131">
        <f>IF($DA131&gt;=12,INDEX($CD:$CD,$CZ131+12),"")</f>
      </c>
      <c r="CR131">
        <f>IF($DA131&gt;=13,INDEX($CD:$CD,$CZ131+13),"")</f>
      </c>
      <c r="CS131">
        <f>IF($DA131&gt;=14,INDEX($CD:$CD,$CZ131+14),"")</f>
      </c>
      <c r="CT131">
        <f>IF($DA131&gt;=15,INDEX($CD:$CD,$CZ131+15),"")</f>
      </c>
      <c r="CU131">
        <f>IF($DA131&gt;=16,INDEX($CD:$CD,$CZ131+16),"")</f>
      </c>
      <c r="CV131">
        <f>IF($DA131&gt;=17,INDEX($CD:$CD,$CZ131+17),"")</f>
      </c>
      <c r="CW131">
        <f>IF($DA131&gt;=18,INDEX($CD:$CD,$CZ131+18),"")</f>
      </c>
      <c r="CX131">
        <f>IF($DA131&gt;=19,INDEX($CD:$CD,$CZ131+19),"")</f>
      </c>
      <c r="CY131">
        <f>IF($DA131&gt;=20,INDEX($CD:$CD,$CZ131+20),"")</f>
      </c>
      <c r="CZ131">
        <f>IFERROR(MATCH($CC131,$CD$2:$CD$263,0)+1,0)</f>
      </c>
      <c r="DA131">
        <f>IFERROR(INDEX($CE$2:$CE$263,MATCH($CC131,$CD$2:$CD$263,0)),0)</f>
      </c>
      <c r="DB131">
        <f>IFERROR(INDEX($AI:$AI,MATCH($H131,$AH:$AH,0))&amp;"","")</f>
      </c>
      <c r="DC131" t="s">
        <v>240</v>
      </c>
      <c r="DE131">
        <v>1</v>
      </c>
      <c r="DF131">
        <f>IF($GI131&gt;=1,INDEX($DC:$DC,$GH131+1),"")</f>
      </c>
      <c r="DG131">
        <f>IF($GI131&gt;=2,INDEX($DC:$DC,$GH131+2),"")</f>
      </c>
      <c r="DH131">
        <f>IF($GI131&gt;=3,INDEX($DC:$DC,$GH131+3),"")</f>
      </c>
      <c r="DI131">
        <f>IF($GI131&gt;=4,INDEX($DC:$DC,$GH131+4),"")</f>
      </c>
      <c r="DJ131">
        <f>IF($GI131&gt;=5,INDEX($DC:$DC,$GH131+5),"")</f>
      </c>
      <c r="DK131">
        <f>IF($GI131&gt;=6,INDEX($DC:$DC,$GH131+6),"")</f>
      </c>
      <c r="DL131">
        <f>IF($GI131&gt;=7,INDEX($DC:$DC,$GH131+7),"")</f>
      </c>
      <c r="DM131">
        <f>IF($GI131&gt;=8,INDEX($DC:$DC,$GH131+8),"")</f>
      </c>
      <c r="DN131">
        <f>IF($GI131&gt;=9,INDEX($DC:$DC,$GH131+9),"")</f>
      </c>
      <c r="DO131">
        <f>IF($GI131&gt;=10,INDEX($DC:$DC,$GH131+10),"")</f>
      </c>
      <c r="DP131">
        <f>IF($GI131&gt;=11,INDEX($DC:$DC,$GH131+11),"")</f>
      </c>
      <c r="DQ131">
        <f>IF($GI131&gt;=12,INDEX($DC:$DC,$GH131+12),"")</f>
      </c>
      <c r="DR131">
        <f>IF($GI131&gt;=13,INDEX($DC:$DC,$GH131+13),"")</f>
      </c>
      <c r="DS131">
        <f>IF($GI131&gt;=14,INDEX($DC:$DC,$GH131+14),"")</f>
      </c>
      <c r="DT131">
        <f>IF($GI131&gt;=15,INDEX($DC:$DC,$GH131+15),"")</f>
      </c>
      <c r="DU131">
        <f>IF($GI131&gt;=16,INDEX($DC:$DC,$GH131+16),"")</f>
      </c>
      <c r="DV131">
        <f>IF($GI131&gt;=17,INDEX($DC:$DC,$GH131+17),"")</f>
      </c>
      <c r="DW131">
        <f>IF($GI131&gt;=18,INDEX($DC:$DC,$GH131+18),"")</f>
      </c>
      <c r="DX131">
        <f>IF($GI131&gt;=19,INDEX($DC:$DC,$GH131+19),"")</f>
      </c>
      <c r="DY131">
        <f>IF($GI131&gt;=20,INDEX($DC:$DC,$GH131+20),"")</f>
      </c>
      <c r="DZ131">
        <f>IF($GI131&gt;=21,INDEX($DC:$DC,$GH131+21),"")</f>
      </c>
      <c r="EA131">
        <f>IF($GI131&gt;=22,INDEX($DC:$DC,$GH131+22),"")</f>
      </c>
      <c r="EB131">
        <f>IF($GI131&gt;=23,INDEX($DC:$DC,$GH131+23),"")</f>
      </c>
      <c r="EC131">
        <f>IF($GI131&gt;=24,INDEX($DC:$DC,$GH131+24),"")</f>
      </c>
      <c r="ED131">
        <f>IF($GI131&gt;=25,INDEX($DC:$DC,$GH131+25),"")</f>
      </c>
      <c r="EE131">
        <f>IF($GI131&gt;=26,INDEX($DC:$DC,$GH131+26),"")</f>
      </c>
      <c r="EF131">
        <f>IF($GI131&gt;=27,INDEX($DC:$DC,$GH131+27),"")</f>
      </c>
      <c r="EG131">
        <f>IF($GI131&gt;=28,INDEX($DC:$DC,$GH131+28),"")</f>
      </c>
      <c r="EH131">
        <f>IF($GI131&gt;=29,INDEX($DC:$DC,$GH131+29),"")</f>
      </c>
      <c r="EI131">
        <f>IF($GI131&gt;=30,INDEX($DC:$DC,$GH131+30),"")</f>
      </c>
      <c r="EJ131">
        <f>IF($GI131&gt;=31,INDEX($DC:$DC,$GH131+31),"")</f>
      </c>
      <c r="EK131">
        <f>IF($GI131&gt;=32,INDEX($DC:$DC,$GH131+32),"")</f>
      </c>
      <c r="EL131">
        <f>IF($GI131&gt;=33,INDEX($DC:$DC,$GH131+33),"")</f>
      </c>
      <c r="EM131">
        <f>IF($GI131&gt;=34,INDEX($DC:$DC,$GH131+34),"")</f>
      </c>
      <c r="EN131">
        <f>IF($GI131&gt;=35,INDEX($DC:$DC,$GH131+35),"")</f>
      </c>
      <c r="EO131">
        <f>IF($GI131&gt;=36,INDEX($DC:$DC,$GH131+36),"")</f>
      </c>
      <c r="EP131">
        <f>IF($GI131&gt;=37,INDEX($DC:$DC,$GH131+37),"")</f>
      </c>
      <c r="EQ131">
        <f>IF($GI131&gt;=38,INDEX($DC:$DC,$GH131+38),"")</f>
      </c>
      <c r="ER131">
        <f>IF($GI131&gt;=39,INDEX($DC:$DC,$GH131+39),"")</f>
      </c>
      <c r="ES131">
        <f>IF($GI131&gt;=40,INDEX($DC:$DC,$GH131+40),"")</f>
      </c>
      <c r="ET131">
        <f>IF($GI131&gt;=1,INDEX($DD:$DD,$GH131+1),"")</f>
      </c>
      <c r="EU131">
        <f>IF($GI131&gt;=2,INDEX($DD:$DD,$GH131+2),"")</f>
      </c>
      <c r="EV131">
        <f>IF($GI131&gt;=3,INDEX($DD:$DD,$GH131+3),"")</f>
      </c>
      <c r="EW131">
        <f>IF($GI131&gt;=4,INDEX($DD:$DD,$GH131+4),"")</f>
      </c>
      <c r="EX131">
        <f>IF($GI131&gt;=5,INDEX($DD:$DD,$GH131+5),"")</f>
      </c>
      <c r="EY131">
        <f>IF($GI131&gt;=6,INDEX($DD:$DD,$GH131+6),"")</f>
      </c>
      <c r="EZ131">
        <f>IF($GI131&gt;=7,INDEX($DD:$DD,$GH131+7),"")</f>
      </c>
      <c r="FA131">
        <f>IF($GI131&gt;=8,INDEX($DD:$DD,$GH131+8),"")</f>
      </c>
      <c r="FB131">
        <f>IF($GI131&gt;=9,INDEX($DD:$DD,$GH131+9),"")</f>
      </c>
      <c r="FC131">
        <f>IF($GI131&gt;=10,INDEX($DD:$DD,$GH131+10),"")</f>
      </c>
      <c r="FD131">
        <f>IF($GI131&gt;=11,INDEX($DD:$DD,$GH131+11),"")</f>
      </c>
      <c r="FE131">
        <f>IF($GI131&gt;=12,INDEX($DD:$DD,$GH131+12),"")</f>
      </c>
      <c r="FF131">
        <f>IF($GI131&gt;=13,INDEX($DD:$DD,$GH131+13),"")</f>
      </c>
      <c r="FG131">
        <f>IF($GI131&gt;=14,INDEX($DD:$DD,$GH131+14),"")</f>
      </c>
      <c r="FH131">
        <f>IF($GI131&gt;=15,INDEX($DD:$DD,$GH131+15),"")</f>
      </c>
      <c r="FI131">
        <f>IF($GI131&gt;=16,INDEX($DD:$DD,$GH131+16),"")</f>
      </c>
      <c r="FJ131">
        <f>IF($GI131&gt;=17,INDEX($DD:$DD,$GH131+17),"")</f>
      </c>
      <c r="FK131">
        <f>IF($GI131&gt;=18,INDEX($DD:$DD,$GH131+18),"")</f>
      </c>
      <c r="FL131">
        <f>IF($GI131&gt;=19,INDEX($DD:$DD,$GH131+19),"")</f>
      </c>
      <c r="FM131">
        <f>IF($GI131&gt;=20,INDEX($DD:$DD,$GH131+20),"")</f>
      </c>
      <c r="FN131">
        <f>IF($GI131&gt;=21,INDEX($DD:$DD,$GH131+21),"")</f>
      </c>
      <c r="FO131">
        <f>IF($GI131&gt;=22,INDEX($DD:$DD,$GH131+22),"")</f>
      </c>
      <c r="FP131">
        <f>IF($GI131&gt;=23,INDEX($DD:$DD,$GH131+23),"")</f>
      </c>
      <c r="FQ131">
        <f>IF($GI131&gt;=24,INDEX($DD:$DD,$GH131+24),"")</f>
      </c>
      <c r="FR131">
        <f>IF($GI131&gt;=25,INDEX($DD:$DD,$GH131+25),"")</f>
      </c>
      <c r="FS131">
        <f>IF($GI131&gt;=26,INDEX($DD:$DD,$GH131+26),"")</f>
      </c>
      <c r="FT131">
        <f>IF($GI131&gt;=27,INDEX($DD:$DD,$GH131+27),"")</f>
      </c>
      <c r="FU131">
        <f>IF($GI131&gt;=28,INDEX($DD:$DD,$GH131+28),"")</f>
      </c>
      <c r="FV131">
        <f>IF($GI131&gt;=29,INDEX($DD:$DD,$GH131+29),"")</f>
      </c>
      <c r="FW131">
        <f>IF($GI131&gt;=30,INDEX($DD:$DD,$GH131+30),"")</f>
      </c>
      <c r="FX131">
        <f>IF($GI131&gt;=31,INDEX($DD:$DD,$GH131+31),"")</f>
      </c>
      <c r="FY131">
        <f>IF($GI131&gt;=32,INDEX($DD:$DD,$GH131+32),"")</f>
      </c>
      <c r="FZ131">
        <f>IF($GI131&gt;=33,INDEX($DD:$DD,$GH131+33),"")</f>
      </c>
      <c r="GA131">
        <f>IF($GI131&gt;=34,INDEX($DD:$DD,$GH131+34),"")</f>
      </c>
      <c r="GB131">
        <f>IF($GI131&gt;=35,INDEX($DD:$DD,$GH131+35),"")</f>
      </c>
      <c r="GC131">
        <f>IF($GI131&gt;=36,INDEX($DD:$DD,$GH131+36),"")</f>
      </c>
      <c r="GD131">
        <f>IF($GI131&gt;=37,INDEX($DD:$DD,$GH131+37),"")</f>
      </c>
      <c r="GE131">
        <f>IF($GI131&gt;=38,INDEX($DD:$DD,$GH131+38),"")</f>
      </c>
      <c r="GF131">
        <f>IF($GI131&gt;=39,INDEX($DD:$DD,$GH131+39),"")</f>
      </c>
      <c r="GG131">
        <f>IF($GI131&gt;=40,INDEX($DD:$DD,$GH131+40),"")</f>
      </c>
      <c r="GH131">
        <f>IFERROR(MATCH($DB131,$DC$2:$DC$148,0)+1,0)</f>
      </c>
      <c r="GI131">
        <f>IFERROR(INDEX($DE$2:$DE$148,MATCH($DB131,$DC$2:$DC$148,0)),0)</f>
      </c>
      <c r="GJ131">
        <f>IFERROR(MATCH($S131,$DF$131:$ES$131,0),0)</f>
      </c>
      <c r="GK131">
        <f>IF($GJ131&gt;0,INDEX($ET$131:$GG$131,$GJ131),"")</f>
      </c>
      <c r="GL131" t="s">
        <v>319</v>
      </c>
      <c r="GM131">
        <v>1</v>
      </c>
      <c r="GN131">
        <f>IF($IW131&gt;=1,INDEX($GL:$GL,$IV131+1),"")</f>
      </c>
      <c r="GO131">
        <f>IF($IW131&gt;=2,INDEX($GL:$GL,$IV131+2),"")</f>
      </c>
      <c r="GP131">
        <f>IF($IW131&gt;=3,INDEX($GL:$GL,$IV131+3),"")</f>
      </c>
      <c r="GQ131">
        <f>IF($IW131&gt;=4,INDEX($GL:$GL,$IV131+4),"")</f>
      </c>
      <c r="GR131">
        <f>IF($IW131&gt;=5,INDEX($GL:$GL,$IV131+5),"")</f>
      </c>
      <c r="GS131">
        <f>IF($IW131&gt;=6,INDEX($GL:$GL,$IV131+6),"")</f>
      </c>
      <c r="GT131">
        <f>IF($IW131&gt;=7,INDEX($GL:$GL,$IV131+7),"")</f>
      </c>
      <c r="GU131">
        <f>IF($IW131&gt;=8,INDEX($GL:$GL,$IV131+8),"")</f>
      </c>
      <c r="GV131">
        <f>IF($IW131&gt;=9,INDEX($GL:$GL,$IV131+9),"")</f>
      </c>
      <c r="GW131">
        <f>IF($IW131&gt;=10,INDEX($GL:$GL,$IV131+10),"")</f>
      </c>
      <c r="GX131">
        <f>IF($IW131&gt;=11,INDEX($GL:$GL,$IV131+11),"")</f>
      </c>
      <c r="GY131">
        <f>IF($IW131&gt;=12,INDEX($GL:$GL,$IV131+12),"")</f>
      </c>
      <c r="GZ131">
        <f>IF($IW131&gt;=13,INDEX($GL:$GL,$IV131+13),"")</f>
      </c>
      <c r="HA131">
        <f>IF($IW131&gt;=14,INDEX($GL:$GL,$IV131+14),"")</f>
      </c>
      <c r="HB131">
        <f>IF($IW131&gt;=15,INDEX($GL:$GL,$IV131+15),"")</f>
      </c>
      <c r="HC131">
        <f>IF($IW131&gt;=16,INDEX($GL:$GL,$IV131+16),"")</f>
      </c>
      <c r="HD131">
        <f>IF($IW131&gt;=17,INDEX($GL:$GL,$IV131+17),"")</f>
      </c>
      <c r="HE131">
        <f>IF($IW131&gt;=18,INDEX($GL:$GL,$IV131+18),"")</f>
      </c>
      <c r="HF131">
        <f>IF($IW131&gt;=19,INDEX($GL:$GL,$IV131+19),"")</f>
      </c>
      <c r="HG131">
        <f>IF($IW131&gt;=20,INDEX($GL:$GL,$IV131+20),"")</f>
      </c>
      <c r="HH131">
        <f>IF($IW131&gt;=21,INDEX($GL:$GL,$IV131+21),"")</f>
      </c>
      <c r="HI131">
        <f>IF($IW131&gt;=22,INDEX($GL:$GL,$IV131+22),"")</f>
      </c>
      <c r="HJ131">
        <f>IF($IW131&gt;=23,INDEX($GL:$GL,$IV131+23),"")</f>
      </c>
      <c r="HK131">
        <f>IF($IW131&gt;=24,INDEX($GL:$GL,$IV131+24),"")</f>
      </c>
      <c r="HL131">
        <f>IF($IW131&gt;=25,INDEX($GL:$GL,$IV131+25),"")</f>
      </c>
      <c r="HM131">
        <f>IF($IW131&gt;=26,INDEX($GL:$GL,$IV131+26),"")</f>
      </c>
      <c r="HN131">
        <f>IF($IW131&gt;=27,INDEX($GL:$GL,$IV131+27),"")</f>
      </c>
      <c r="HO131">
        <f>IF($IW131&gt;=28,INDEX($GL:$GL,$IV131+28),"")</f>
      </c>
      <c r="HP131">
        <f>IF($IW131&gt;=29,INDEX($GL:$GL,$IV131+29),"")</f>
      </c>
      <c r="HQ131">
        <f>IF($IW131&gt;=30,INDEX($GL:$GL,$IV131+30),"")</f>
      </c>
      <c r="HR131">
        <f>IF($IW131&gt;=31,INDEX($GL:$GL,$IV131+31),"")</f>
      </c>
      <c r="HS131">
        <f>IF($IW131&gt;=32,INDEX($GL:$GL,$IV131+32),"")</f>
      </c>
      <c r="HT131">
        <f>IF($IW131&gt;=33,INDEX($GL:$GL,$IV131+33),"")</f>
      </c>
      <c r="HU131">
        <f>IF($IW131&gt;=34,INDEX($GL:$GL,$IV131+34),"")</f>
      </c>
      <c r="HV131">
        <f>IF($IW131&gt;=35,INDEX($GL:$GL,$IV131+35),"")</f>
      </c>
      <c r="HW131">
        <f>IF($IW131&gt;=36,INDEX($GL:$GL,$IV131+36),"")</f>
      </c>
      <c r="HX131">
        <f>IF($IW131&gt;=37,INDEX($GL:$GL,$IV131+37),"")</f>
      </c>
      <c r="HY131">
        <f>IF($IW131&gt;=38,INDEX($GL:$GL,$IV131+38),"")</f>
      </c>
      <c r="HZ131">
        <f>IF($IW131&gt;=39,INDEX($GL:$GL,$IV131+39),"")</f>
      </c>
      <c r="IA131">
        <f>IF($IW131&gt;=40,INDEX($GL:$GL,$IV131+40),"")</f>
      </c>
      <c r="IB131">
        <f>IF($IW131&gt;=41,INDEX($GL:$GL,$IV131+41),"")</f>
      </c>
      <c r="IC131">
        <f>IF($IW131&gt;=42,INDEX($GL:$GL,$IV131+42),"")</f>
      </c>
      <c r="ID131">
        <f>IF($IW131&gt;=43,INDEX($GL:$GL,$IV131+43),"")</f>
      </c>
      <c r="IE131">
        <f>IF($IW131&gt;=44,INDEX($GL:$GL,$IV131+44),"")</f>
      </c>
      <c r="IF131">
        <f>IF($IW131&gt;=45,INDEX($GL:$GL,$IV131+45),"")</f>
      </c>
      <c r="IG131">
        <f>IF($IW131&gt;=46,INDEX($GL:$GL,$IV131+46),"")</f>
      </c>
      <c r="IH131">
        <f>IF($IW131&gt;=47,INDEX($GL:$GL,$IV131+47),"")</f>
      </c>
      <c r="II131">
        <f>IF($IW131&gt;=48,INDEX($GL:$GL,$IV131+48),"")</f>
      </c>
      <c r="IJ131">
        <f>IF($IW131&gt;=49,INDEX($GL:$GL,$IV131+49),"")</f>
      </c>
      <c r="IK131">
        <f>IF($IW131&gt;=50,INDEX($GL:$GL,$IV131+50),"")</f>
      </c>
      <c r="IL131">
        <f>IF($IW131&gt;=51,INDEX($GL:$GL,$IV131+51),"")</f>
      </c>
      <c r="IM131">
        <f>IF($IW131&gt;=52,INDEX($GL:$GL,$IV131+52),"")</f>
      </c>
      <c r="IN131">
        <f>IF($IW131&gt;=53,INDEX($GL:$GL,$IV131+53),"")</f>
      </c>
      <c r="IO131">
        <f>IF($IW131&gt;=54,INDEX($GL:$GL,$IV131+54),"")</f>
      </c>
      <c r="IP131">
        <f>IF($IW131&gt;=55,INDEX($GL:$GL,$IV131+55),"")</f>
      </c>
      <c r="IQ131">
        <f>IF($IW131&gt;=56,INDEX($GL:$GL,$IV131+56),"")</f>
      </c>
      <c r="IR131">
        <f>IF($IW131&gt;=57,INDEX($GL:$GL,$IV131+57),"")</f>
      </c>
      <c r="IS131">
        <f>IF($IW131&gt;=58,INDEX($GL:$GL,$IV131+58),"")</f>
      </c>
      <c r="IT131">
        <f>IF($IW131&gt;=59,INDEX($GL:$GL,$IV131+59),"")</f>
      </c>
      <c r="IU131">
        <f>IF($IW131&gt;=60,INDEX($GL:$GL,$IV131+60),"")</f>
      </c>
      <c r="IV131">
        <f>IFERROR(MATCH($GK131,$GL$2:$GL$324,0)+1,0)</f>
      </c>
      <c r="IW131">
        <f>IFERROR(INDEX($GM$2:$GM$324,MATCH($GK131,$GL$2:$GL$324,0)),0)</f>
      </c>
      <c r="IX131" t="s">
        <v>34</v>
      </c>
      <c r="IY131" t="s">
        <v>34</v>
      </c>
    </row>
    <row r="132" spans="1:259" x14ac:dyDescent="0.25">
      <c r="K132">
        <f>IF(OR($N132="",$J132=""),"",IFERROR($N132/$J132,0))</f>
      </c>
      <c r="L132">
        <f>IF($N132="","",
SUM($M132,$O132,$T132,$P132,$R132)*
(1-IF($U132="",0,VALUE($U132)/100)))</f>
      </c>
      <c r="M132">
        <f>IF($N132="","",$N132)</f>
      </c>
      <c r="O132">
        <f>IF($N132="","",
IF($H132="","",
IF(ISNUMBER(SEARCH("exempt",LOWER($H132))),0,
$N132*(VALUE(SUBSTITUTE($H132,"%",""))/100))))</f>
      </c>
      <c r="V132">
        <f>IFERROR(IF(FIND(" - ",$E132)&gt;0,MID($E132,FIND(" - ",$E132)+3,LEN($E132)),""),"")</f>
      </c>
      <c r="AE132" t="s">
        <v>577</v>
      </c>
      <c r="AJ132">
        <f>IFERROR(LEFT($E132,FIND(" - ",$E132)-1),$E132)</f>
      </c>
      <c r="AK132" t="s">
        <v>179</v>
      </c>
      <c r="AM132">
        <f>IF($CB132&gt;=1,INDEX($AK:$AK,$CA132+1),"")</f>
      </c>
      <c r="AN132">
        <f>IF($CB132&gt;=2,INDEX($AK:$AK,$CA132+2),"")</f>
      </c>
      <c r="AO132">
        <f>IF($CB132&gt;=3,INDEX($AK:$AK,$CA132+3),"")</f>
      </c>
      <c r="AP132">
        <f>IF($CB132&gt;=4,INDEX($AK:$AK,$CA132+4),"")</f>
      </c>
      <c r="AQ132">
        <f>IF($CB132&gt;=5,INDEX($AK:$AK,$CA132+5),"")</f>
      </c>
      <c r="AR132">
        <f>IF($CB132&gt;=6,INDEX($AK:$AK,$CA132+6),"")</f>
      </c>
      <c r="AS132">
        <f>IF($CB132&gt;=7,INDEX($AK:$AK,$CA132+7),"")</f>
      </c>
      <c r="AT132">
        <f>IF($CB132&gt;=8,INDEX($AK:$AK,$CA132+8),"")</f>
      </c>
      <c r="AU132">
        <f>IF($CB132&gt;=9,INDEX($AK:$AK,$CA132+9),"")</f>
      </c>
      <c r="AV132">
        <f>IF($CB132&gt;=10,INDEX($AK:$AK,$CA132+10),"")</f>
      </c>
      <c r="AW132">
        <f>IF($CB132&gt;=11,INDEX($AK:$AK,$CA132+11),"")</f>
      </c>
      <c r="AX132">
        <f>IF($CB132&gt;=12,INDEX($AK:$AK,$CA132+12),"")</f>
      </c>
      <c r="AY132">
        <f>IF($CB132&gt;=13,INDEX($AK:$AK,$CA132+13),"")</f>
      </c>
      <c r="AZ132">
        <f>IF($CB132&gt;=14,INDEX($AK:$AK,$CA132+14),"")</f>
      </c>
      <c r="BA132">
        <f>IF($CB132&gt;=15,INDEX($AK:$AK,$CA132+15),"")</f>
      </c>
      <c r="BB132">
        <f>IF($CB132&gt;=16,INDEX($AK:$AK,$CA132+16),"")</f>
      </c>
      <c r="BC132">
        <f>IF($CB132&gt;=17,INDEX($AK:$AK,$CA132+17),"")</f>
      </c>
      <c r="BD132">
        <f>IF($CB132&gt;=18,INDEX($AK:$AK,$CA132+18),"")</f>
      </c>
      <c r="BE132">
        <f>IF($CB132&gt;=19,INDEX($AK:$AK,$CA132+19),"")</f>
      </c>
      <c r="BF132">
        <f>IF($CB132&gt;=20,INDEX($AK:$AK,$CA132+20),"")</f>
      </c>
      <c r="BG132">
        <f>IF($CB132&gt;=21,INDEX($AK:$AK,$CA132+21),"")</f>
      </c>
      <c r="BH132">
        <f>IF($CB132&gt;=22,INDEX($AK:$AK,$CA132+22),"")</f>
      </c>
      <c r="BI132">
        <f>IF($CB132&gt;=23,INDEX($AK:$AK,$CA132+23),"")</f>
      </c>
      <c r="BJ132">
        <f>IF($CB132&gt;=24,INDEX($AK:$AK,$CA132+24),"")</f>
      </c>
      <c r="BK132">
        <f>IF($CB132&gt;=25,INDEX($AK:$AK,$CA132+25),"")</f>
      </c>
      <c r="BL132">
        <f>IF($CB132&gt;=26,INDEX($AK:$AK,$CA132+26),"")</f>
      </c>
      <c r="BM132">
        <f>IF($CB132&gt;=27,INDEX($AK:$AK,$CA132+27),"")</f>
      </c>
      <c r="BN132">
        <f>IF($CB132&gt;=28,INDEX($AK:$AK,$CA132+28),"")</f>
      </c>
      <c r="BO132">
        <f>IF($CB132&gt;=29,INDEX($AK:$AK,$CA132+29),"")</f>
      </c>
      <c r="BP132">
        <f>IF($CB132&gt;=30,INDEX($AK:$AK,$CA132+30),"")</f>
      </c>
      <c r="BQ132">
        <f>IF($CB132&gt;=31,INDEX($AK:$AK,$CA132+31),"")</f>
      </c>
      <c r="BR132">
        <f>IF($CB132&gt;=32,INDEX($AK:$AK,$CA132+32),"")</f>
      </c>
      <c r="BS132">
        <f>IF($CB132&gt;=33,INDEX($AK:$AK,$CA132+33),"")</f>
      </c>
      <c r="BT132">
        <f>IF($CB132&gt;=34,INDEX($AK:$AK,$CA132+34),"")</f>
      </c>
      <c r="BU132">
        <f>IF($CB132&gt;=35,INDEX($AK:$AK,$CA132+35),"")</f>
      </c>
      <c r="BV132">
        <f>IF($CB132&gt;=36,INDEX($AK:$AK,$CA132+36),"")</f>
      </c>
      <c r="BW132">
        <f>IF($CB132&gt;=37,INDEX($AK:$AK,$CA132+37),"")</f>
      </c>
      <c r="BX132">
        <f>IF($CB132&gt;=38,INDEX($AK:$AK,$CA132+38),"")</f>
      </c>
      <c r="BY132">
        <f>IF($CB132&gt;=39,INDEX($AK:$AK,$CA132+39),"")</f>
      </c>
      <c r="BZ132">
        <f>IF($CB132&gt;=40,INDEX($AK:$AK,$CA132+40),"")</f>
      </c>
      <c r="CA132">
        <f>IFERROR(MATCH($AJ132,$AK$2:$AK$134,0)+1,0)</f>
      </c>
      <c r="CB132">
        <f>IFERROR(INDEX($AL$2:$AL$134,MATCH($AJ132,$AK$2:$AK$134,0)),0)</f>
      </c>
      <c r="CC132">
        <f>IFERROR(LEFT($F132,FIND(" - ",$F132)-1),$F132)</f>
      </c>
      <c r="CD132" t="s">
        <v>218</v>
      </c>
      <c r="CF132">
        <f>IF($DA132&gt;=1,INDEX($CD:$CD,$CZ132+1),"")</f>
      </c>
      <c r="CG132">
        <f>IF($DA132&gt;=2,INDEX($CD:$CD,$CZ132+2),"")</f>
      </c>
      <c r="CH132">
        <f>IF($DA132&gt;=3,INDEX($CD:$CD,$CZ132+3),"")</f>
      </c>
      <c r="CI132">
        <f>IF($DA132&gt;=4,INDEX($CD:$CD,$CZ132+4),"")</f>
      </c>
      <c r="CJ132">
        <f>IF($DA132&gt;=5,INDEX($CD:$CD,$CZ132+5),"")</f>
      </c>
      <c r="CK132">
        <f>IF($DA132&gt;=6,INDEX($CD:$CD,$CZ132+6),"")</f>
      </c>
      <c r="CL132">
        <f>IF($DA132&gt;=7,INDEX($CD:$CD,$CZ132+7),"")</f>
      </c>
      <c r="CM132">
        <f>IF($DA132&gt;=8,INDEX($CD:$CD,$CZ132+8),"")</f>
      </c>
      <c r="CN132">
        <f>IF($DA132&gt;=9,INDEX($CD:$CD,$CZ132+9),"")</f>
      </c>
      <c r="CO132">
        <f>IF($DA132&gt;=10,INDEX($CD:$CD,$CZ132+10),"")</f>
      </c>
      <c r="CP132">
        <f>IF($DA132&gt;=11,INDEX($CD:$CD,$CZ132+11),"")</f>
      </c>
      <c r="CQ132">
        <f>IF($DA132&gt;=12,INDEX($CD:$CD,$CZ132+12),"")</f>
      </c>
      <c r="CR132">
        <f>IF($DA132&gt;=13,INDEX($CD:$CD,$CZ132+13),"")</f>
      </c>
      <c r="CS132">
        <f>IF($DA132&gt;=14,INDEX($CD:$CD,$CZ132+14),"")</f>
      </c>
      <c r="CT132">
        <f>IF($DA132&gt;=15,INDEX($CD:$CD,$CZ132+15),"")</f>
      </c>
      <c r="CU132">
        <f>IF($DA132&gt;=16,INDEX($CD:$CD,$CZ132+16),"")</f>
      </c>
      <c r="CV132">
        <f>IF($DA132&gt;=17,INDEX($CD:$CD,$CZ132+17),"")</f>
      </c>
      <c r="CW132">
        <f>IF($DA132&gt;=18,INDEX($CD:$CD,$CZ132+18),"")</f>
      </c>
      <c r="CX132">
        <f>IF($DA132&gt;=19,INDEX($CD:$CD,$CZ132+19),"")</f>
      </c>
      <c r="CY132">
        <f>IF($DA132&gt;=20,INDEX($CD:$CD,$CZ132+20),"")</f>
      </c>
      <c r="CZ132">
        <f>IFERROR(MATCH($CC132,$CD$2:$CD$263,0)+1,0)</f>
      </c>
      <c r="DA132">
        <f>IFERROR(INDEX($CE$2:$CE$263,MATCH($CC132,$CD$2:$CD$263,0)),0)</f>
      </c>
      <c r="DB132">
        <f>IFERROR(INDEX($AI:$AI,MATCH($H132,$AH:$AH,0))&amp;"","")</f>
      </c>
      <c r="DC132" t="s">
        <v>546</v>
      </c>
      <c r="DD132" t="s">
        <v>578</v>
      </c>
      <c r="DF132">
        <f>IF($GI132&gt;=1,INDEX($DC:$DC,$GH132+1),"")</f>
      </c>
      <c r="DG132">
        <f>IF($GI132&gt;=2,INDEX($DC:$DC,$GH132+2),"")</f>
      </c>
      <c r="DH132">
        <f>IF($GI132&gt;=3,INDEX($DC:$DC,$GH132+3),"")</f>
      </c>
      <c r="DI132">
        <f>IF($GI132&gt;=4,INDEX($DC:$DC,$GH132+4),"")</f>
      </c>
      <c r="DJ132">
        <f>IF($GI132&gt;=5,INDEX($DC:$DC,$GH132+5),"")</f>
      </c>
      <c r="DK132">
        <f>IF($GI132&gt;=6,INDEX($DC:$DC,$GH132+6),"")</f>
      </c>
      <c r="DL132">
        <f>IF($GI132&gt;=7,INDEX($DC:$DC,$GH132+7),"")</f>
      </c>
      <c r="DM132">
        <f>IF($GI132&gt;=8,INDEX($DC:$DC,$GH132+8),"")</f>
      </c>
      <c r="DN132">
        <f>IF($GI132&gt;=9,INDEX($DC:$DC,$GH132+9),"")</f>
      </c>
      <c r="DO132">
        <f>IF($GI132&gt;=10,INDEX($DC:$DC,$GH132+10),"")</f>
      </c>
      <c r="DP132">
        <f>IF($GI132&gt;=11,INDEX($DC:$DC,$GH132+11),"")</f>
      </c>
      <c r="DQ132">
        <f>IF($GI132&gt;=12,INDEX($DC:$DC,$GH132+12),"")</f>
      </c>
      <c r="DR132">
        <f>IF($GI132&gt;=13,INDEX($DC:$DC,$GH132+13),"")</f>
      </c>
      <c r="DS132">
        <f>IF($GI132&gt;=14,INDEX($DC:$DC,$GH132+14),"")</f>
      </c>
      <c r="DT132">
        <f>IF($GI132&gt;=15,INDEX($DC:$DC,$GH132+15),"")</f>
      </c>
      <c r="DU132">
        <f>IF($GI132&gt;=16,INDEX($DC:$DC,$GH132+16),"")</f>
      </c>
      <c r="DV132">
        <f>IF($GI132&gt;=17,INDEX($DC:$DC,$GH132+17),"")</f>
      </c>
      <c r="DW132">
        <f>IF($GI132&gt;=18,INDEX($DC:$DC,$GH132+18),"")</f>
      </c>
      <c r="DX132">
        <f>IF($GI132&gt;=19,INDEX($DC:$DC,$GH132+19),"")</f>
      </c>
      <c r="DY132">
        <f>IF($GI132&gt;=20,INDEX($DC:$DC,$GH132+20),"")</f>
      </c>
      <c r="DZ132">
        <f>IF($GI132&gt;=21,INDEX($DC:$DC,$GH132+21),"")</f>
      </c>
      <c r="EA132">
        <f>IF($GI132&gt;=22,INDEX($DC:$DC,$GH132+22),"")</f>
      </c>
      <c r="EB132">
        <f>IF($GI132&gt;=23,INDEX($DC:$DC,$GH132+23),"")</f>
      </c>
      <c r="EC132">
        <f>IF($GI132&gt;=24,INDEX($DC:$DC,$GH132+24),"")</f>
      </c>
      <c r="ED132">
        <f>IF($GI132&gt;=25,INDEX($DC:$DC,$GH132+25),"")</f>
      </c>
      <c r="EE132">
        <f>IF($GI132&gt;=26,INDEX($DC:$DC,$GH132+26),"")</f>
      </c>
      <c r="EF132">
        <f>IF($GI132&gt;=27,INDEX($DC:$DC,$GH132+27),"")</f>
      </c>
      <c r="EG132">
        <f>IF($GI132&gt;=28,INDEX($DC:$DC,$GH132+28),"")</f>
      </c>
      <c r="EH132">
        <f>IF($GI132&gt;=29,INDEX($DC:$DC,$GH132+29),"")</f>
      </c>
      <c r="EI132">
        <f>IF($GI132&gt;=30,INDEX($DC:$DC,$GH132+30),"")</f>
      </c>
      <c r="EJ132">
        <f>IF($GI132&gt;=31,INDEX($DC:$DC,$GH132+31),"")</f>
      </c>
      <c r="EK132">
        <f>IF($GI132&gt;=32,INDEX($DC:$DC,$GH132+32),"")</f>
      </c>
      <c r="EL132">
        <f>IF($GI132&gt;=33,INDEX($DC:$DC,$GH132+33),"")</f>
      </c>
      <c r="EM132">
        <f>IF($GI132&gt;=34,INDEX($DC:$DC,$GH132+34),"")</f>
      </c>
      <c r="EN132">
        <f>IF($GI132&gt;=35,INDEX($DC:$DC,$GH132+35),"")</f>
      </c>
      <c r="EO132">
        <f>IF($GI132&gt;=36,INDEX($DC:$DC,$GH132+36),"")</f>
      </c>
      <c r="EP132">
        <f>IF($GI132&gt;=37,INDEX($DC:$DC,$GH132+37),"")</f>
      </c>
      <c r="EQ132">
        <f>IF($GI132&gt;=38,INDEX($DC:$DC,$GH132+38),"")</f>
      </c>
      <c r="ER132">
        <f>IF($GI132&gt;=39,INDEX($DC:$DC,$GH132+39),"")</f>
      </c>
      <c r="ES132">
        <f>IF($GI132&gt;=40,INDEX($DC:$DC,$GH132+40),"")</f>
      </c>
      <c r="ET132">
        <f>IF($GI132&gt;=1,INDEX($DD:$DD,$GH132+1),"")</f>
      </c>
      <c r="EU132">
        <f>IF($GI132&gt;=2,INDEX($DD:$DD,$GH132+2),"")</f>
      </c>
      <c r="EV132">
        <f>IF($GI132&gt;=3,INDEX($DD:$DD,$GH132+3),"")</f>
      </c>
      <c r="EW132">
        <f>IF($GI132&gt;=4,INDEX($DD:$DD,$GH132+4),"")</f>
      </c>
      <c r="EX132">
        <f>IF($GI132&gt;=5,INDEX($DD:$DD,$GH132+5),"")</f>
      </c>
      <c r="EY132">
        <f>IF($GI132&gt;=6,INDEX($DD:$DD,$GH132+6),"")</f>
      </c>
      <c r="EZ132">
        <f>IF($GI132&gt;=7,INDEX($DD:$DD,$GH132+7),"")</f>
      </c>
      <c r="FA132">
        <f>IF($GI132&gt;=8,INDEX($DD:$DD,$GH132+8),"")</f>
      </c>
      <c r="FB132">
        <f>IF($GI132&gt;=9,INDEX($DD:$DD,$GH132+9),"")</f>
      </c>
      <c r="FC132">
        <f>IF($GI132&gt;=10,INDEX($DD:$DD,$GH132+10),"")</f>
      </c>
      <c r="FD132">
        <f>IF($GI132&gt;=11,INDEX($DD:$DD,$GH132+11),"")</f>
      </c>
      <c r="FE132">
        <f>IF($GI132&gt;=12,INDEX($DD:$DD,$GH132+12),"")</f>
      </c>
      <c r="FF132">
        <f>IF($GI132&gt;=13,INDEX($DD:$DD,$GH132+13),"")</f>
      </c>
      <c r="FG132">
        <f>IF($GI132&gt;=14,INDEX($DD:$DD,$GH132+14),"")</f>
      </c>
      <c r="FH132">
        <f>IF($GI132&gt;=15,INDEX($DD:$DD,$GH132+15),"")</f>
      </c>
      <c r="FI132">
        <f>IF($GI132&gt;=16,INDEX($DD:$DD,$GH132+16),"")</f>
      </c>
      <c r="FJ132">
        <f>IF($GI132&gt;=17,INDEX($DD:$DD,$GH132+17),"")</f>
      </c>
      <c r="FK132">
        <f>IF($GI132&gt;=18,INDEX($DD:$DD,$GH132+18),"")</f>
      </c>
      <c r="FL132">
        <f>IF($GI132&gt;=19,INDEX($DD:$DD,$GH132+19),"")</f>
      </c>
      <c r="FM132">
        <f>IF($GI132&gt;=20,INDEX($DD:$DD,$GH132+20),"")</f>
      </c>
      <c r="FN132">
        <f>IF($GI132&gt;=21,INDEX($DD:$DD,$GH132+21),"")</f>
      </c>
      <c r="FO132">
        <f>IF($GI132&gt;=22,INDEX($DD:$DD,$GH132+22),"")</f>
      </c>
      <c r="FP132">
        <f>IF($GI132&gt;=23,INDEX($DD:$DD,$GH132+23),"")</f>
      </c>
      <c r="FQ132">
        <f>IF($GI132&gt;=24,INDEX($DD:$DD,$GH132+24),"")</f>
      </c>
      <c r="FR132">
        <f>IF($GI132&gt;=25,INDEX($DD:$DD,$GH132+25),"")</f>
      </c>
      <c r="FS132">
        <f>IF($GI132&gt;=26,INDEX($DD:$DD,$GH132+26),"")</f>
      </c>
      <c r="FT132">
        <f>IF($GI132&gt;=27,INDEX($DD:$DD,$GH132+27),"")</f>
      </c>
      <c r="FU132">
        <f>IF($GI132&gt;=28,INDEX($DD:$DD,$GH132+28),"")</f>
      </c>
      <c r="FV132">
        <f>IF($GI132&gt;=29,INDEX($DD:$DD,$GH132+29),"")</f>
      </c>
      <c r="FW132">
        <f>IF($GI132&gt;=30,INDEX($DD:$DD,$GH132+30),"")</f>
      </c>
      <c r="FX132">
        <f>IF($GI132&gt;=31,INDEX($DD:$DD,$GH132+31),"")</f>
      </c>
      <c r="FY132">
        <f>IF($GI132&gt;=32,INDEX($DD:$DD,$GH132+32),"")</f>
      </c>
      <c r="FZ132">
        <f>IF($GI132&gt;=33,INDEX($DD:$DD,$GH132+33),"")</f>
      </c>
      <c r="GA132">
        <f>IF($GI132&gt;=34,INDEX($DD:$DD,$GH132+34),"")</f>
      </c>
      <c r="GB132">
        <f>IF($GI132&gt;=35,INDEX($DD:$DD,$GH132+35),"")</f>
      </c>
      <c r="GC132">
        <f>IF($GI132&gt;=36,INDEX($DD:$DD,$GH132+36),"")</f>
      </c>
      <c r="GD132">
        <f>IF($GI132&gt;=37,INDEX($DD:$DD,$GH132+37),"")</f>
      </c>
      <c r="GE132">
        <f>IF($GI132&gt;=38,INDEX($DD:$DD,$GH132+38),"")</f>
      </c>
      <c r="GF132">
        <f>IF($GI132&gt;=39,INDEX($DD:$DD,$GH132+39),"")</f>
      </c>
      <c r="GG132">
        <f>IF($GI132&gt;=40,INDEX($DD:$DD,$GH132+40),"")</f>
      </c>
      <c r="GH132">
        <f>IFERROR(MATCH($DB132,$DC$2:$DC$148,0)+1,0)</f>
      </c>
      <c r="GI132">
        <f>IFERROR(INDEX($DE$2:$DE$148,MATCH($DB132,$DC$2:$DC$148,0)),0)</f>
      </c>
      <c r="GJ132">
        <f>IFERROR(MATCH($S132,$DF$132:$ES$132,0),0)</f>
      </c>
      <c r="GK132">
        <f>IF($GJ132&gt;0,INDEX($ET$132:$GG$132,$GJ132),"")</f>
      </c>
      <c r="GL132" t="s">
        <v>478</v>
      </c>
      <c r="GN132">
        <f>IF($IW132&gt;=1,INDEX($GL:$GL,$IV132+1),"")</f>
      </c>
      <c r="GO132">
        <f>IF($IW132&gt;=2,INDEX($GL:$GL,$IV132+2),"")</f>
      </c>
      <c r="GP132">
        <f>IF($IW132&gt;=3,INDEX($GL:$GL,$IV132+3),"")</f>
      </c>
      <c r="GQ132">
        <f>IF($IW132&gt;=4,INDEX($GL:$GL,$IV132+4),"")</f>
      </c>
      <c r="GR132">
        <f>IF($IW132&gt;=5,INDEX($GL:$GL,$IV132+5),"")</f>
      </c>
      <c r="GS132">
        <f>IF($IW132&gt;=6,INDEX($GL:$GL,$IV132+6),"")</f>
      </c>
      <c r="GT132">
        <f>IF($IW132&gt;=7,INDEX($GL:$GL,$IV132+7),"")</f>
      </c>
      <c r="GU132">
        <f>IF($IW132&gt;=8,INDEX($GL:$GL,$IV132+8),"")</f>
      </c>
      <c r="GV132">
        <f>IF($IW132&gt;=9,INDEX($GL:$GL,$IV132+9),"")</f>
      </c>
      <c r="GW132">
        <f>IF($IW132&gt;=10,INDEX($GL:$GL,$IV132+10),"")</f>
      </c>
      <c r="GX132">
        <f>IF($IW132&gt;=11,INDEX($GL:$GL,$IV132+11),"")</f>
      </c>
      <c r="GY132">
        <f>IF($IW132&gt;=12,INDEX($GL:$GL,$IV132+12),"")</f>
      </c>
      <c r="GZ132">
        <f>IF($IW132&gt;=13,INDEX($GL:$GL,$IV132+13),"")</f>
      </c>
      <c r="HA132">
        <f>IF($IW132&gt;=14,INDEX($GL:$GL,$IV132+14),"")</f>
      </c>
      <c r="HB132">
        <f>IF($IW132&gt;=15,INDEX($GL:$GL,$IV132+15),"")</f>
      </c>
      <c r="HC132">
        <f>IF($IW132&gt;=16,INDEX($GL:$GL,$IV132+16),"")</f>
      </c>
      <c r="HD132">
        <f>IF($IW132&gt;=17,INDEX($GL:$GL,$IV132+17),"")</f>
      </c>
      <c r="HE132">
        <f>IF($IW132&gt;=18,INDEX($GL:$GL,$IV132+18),"")</f>
      </c>
      <c r="HF132">
        <f>IF($IW132&gt;=19,INDEX($GL:$GL,$IV132+19),"")</f>
      </c>
      <c r="HG132">
        <f>IF($IW132&gt;=20,INDEX($GL:$GL,$IV132+20),"")</f>
      </c>
      <c r="HH132">
        <f>IF($IW132&gt;=21,INDEX($GL:$GL,$IV132+21),"")</f>
      </c>
      <c r="HI132">
        <f>IF($IW132&gt;=22,INDEX($GL:$GL,$IV132+22),"")</f>
      </c>
      <c r="HJ132">
        <f>IF($IW132&gt;=23,INDEX($GL:$GL,$IV132+23),"")</f>
      </c>
      <c r="HK132">
        <f>IF($IW132&gt;=24,INDEX($GL:$GL,$IV132+24),"")</f>
      </c>
      <c r="HL132">
        <f>IF($IW132&gt;=25,INDEX($GL:$GL,$IV132+25),"")</f>
      </c>
      <c r="HM132">
        <f>IF($IW132&gt;=26,INDEX($GL:$GL,$IV132+26),"")</f>
      </c>
      <c r="HN132">
        <f>IF($IW132&gt;=27,INDEX($GL:$GL,$IV132+27),"")</f>
      </c>
      <c r="HO132">
        <f>IF($IW132&gt;=28,INDEX($GL:$GL,$IV132+28),"")</f>
      </c>
      <c r="HP132">
        <f>IF($IW132&gt;=29,INDEX($GL:$GL,$IV132+29),"")</f>
      </c>
      <c r="HQ132">
        <f>IF($IW132&gt;=30,INDEX($GL:$GL,$IV132+30),"")</f>
      </c>
      <c r="HR132">
        <f>IF($IW132&gt;=31,INDEX($GL:$GL,$IV132+31),"")</f>
      </c>
      <c r="HS132">
        <f>IF($IW132&gt;=32,INDEX($GL:$GL,$IV132+32),"")</f>
      </c>
      <c r="HT132">
        <f>IF($IW132&gt;=33,INDEX($GL:$GL,$IV132+33),"")</f>
      </c>
      <c r="HU132">
        <f>IF($IW132&gt;=34,INDEX($GL:$GL,$IV132+34),"")</f>
      </c>
      <c r="HV132">
        <f>IF($IW132&gt;=35,INDEX($GL:$GL,$IV132+35),"")</f>
      </c>
      <c r="HW132">
        <f>IF($IW132&gt;=36,INDEX($GL:$GL,$IV132+36),"")</f>
      </c>
      <c r="HX132">
        <f>IF($IW132&gt;=37,INDEX($GL:$GL,$IV132+37),"")</f>
      </c>
      <c r="HY132">
        <f>IF($IW132&gt;=38,INDEX($GL:$GL,$IV132+38),"")</f>
      </c>
      <c r="HZ132">
        <f>IF($IW132&gt;=39,INDEX($GL:$GL,$IV132+39),"")</f>
      </c>
      <c r="IA132">
        <f>IF($IW132&gt;=40,INDEX($GL:$GL,$IV132+40),"")</f>
      </c>
      <c r="IB132">
        <f>IF($IW132&gt;=41,INDEX($GL:$GL,$IV132+41),"")</f>
      </c>
      <c r="IC132">
        <f>IF($IW132&gt;=42,INDEX($GL:$GL,$IV132+42),"")</f>
      </c>
      <c r="ID132">
        <f>IF($IW132&gt;=43,INDEX($GL:$GL,$IV132+43),"")</f>
      </c>
      <c r="IE132">
        <f>IF($IW132&gt;=44,INDEX($GL:$GL,$IV132+44),"")</f>
      </c>
      <c r="IF132">
        <f>IF($IW132&gt;=45,INDEX($GL:$GL,$IV132+45),"")</f>
      </c>
      <c r="IG132">
        <f>IF($IW132&gt;=46,INDEX($GL:$GL,$IV132+46),"")</f>
      </c>
      <c r="IH132">
        <f>IF($IW132&gt;=47,INDEX($GL:$GL,$IV132+47),"")</f>
      </c>
      <c r="II132">
        <f>IF($IW132&gt;=48,INDEX($GL:$GL,$IV132+48),"")</f>
      </c>
      <c r="IJ132">
        <f>IF($IW132&gt;=49,INDEX($GL:$GL,$IV132+49),"")</f>
      </c>
      <c r="IK132">
        <f>IF($IW132&gt;=50,INDEX($GL:$GL,$IV132+50),"")</f>
      </c>
      <c r="IL132">
        <f>IF($IW132&gt;=51,INDEX($GL:$GL,$IV132+51),"")</f>
      </c>
      <c r="IM132">
        <f>IF($IW132&gt;=52,INDEX($GL:$GL,$IV132+52),"")</f>
      </c>
      <c r="IN132">
        <f>IF($IW132&gt;=53,INDEX($GL:$GL,$IV132+53),"")</f>
      </c>
      <c r="IO132">
        <f>IF($IW132&gt;=54,INDEX($GL:$GL,$IV132+54),"")</f>
      </c>
      <c r="IP132">
        <f>IF($IW132&gt;=55,INDEX($GL:$GL,$IV132+55),"")</f>
      </c>
      <c r="IQ132">
        <f>IF($IW132&gt;=56,INDEX($GL:$GL,$IV132+56),"")</f>
      </c>
      <c r="IR132">
        <f>IF($IW132&gt;=57,INDEX($GL:$GL,$IV132+57),"")</f>
      </c>
      <c r="IS132">
        <f>IF($IW132&gt;=58,INDEX($GL:$GL,$IV132+58),"")</f>
      </c>
      <c r="IT132">
        <f>IF($IW132&gt;=59,INDEX($GL:$GL,$IV132+59),"")</f>
      </c>
      <c r="IU132">
        <f>IF($IW132&gt;=60,INDEX($GL:$GL,$IV132+60),"")</f>
      </c>
      <c r="IV132">
        <f>IFERROR(MATCH($GK132,$GL$2:$GL$324,0)+1,0)</f>
      </c>
      <c r="IW132">
        <f>IFERROR(INDEX($GM$2:$GM$324,MATCH($GK132,$GL$2:$GL$324,0)),0)</f>
      </c>
      <c r="IX132" t="s">
        <v>34</v>
      </c>
      <c r="IY132" t="s">
        <v>34</v>
      </c>
    </row>
    <row r="133" spans="1:259" x14ac:dyDescent="0.25">
      <c r="K133">
        <f>IF(OR($N133="",$J133=""),"",IFERROR($N133/$J133,0))</f>
      </c>
      <c r="L133">
        <f>IF($N133="","",
SUM($M133,$O133,$T133,$P133,$R133)*
(1-IF($U133="",0,VALUE($U133)/100)))</f>
      </c>
      <c r="M133">
        <f>IF($N133="","",$N133)</f>
      </c>
      <c r="O133">
        <f>IF($N133="","",
IF($H133="","",
IF(ISNUMBER(SEARCH("exempt",LOWER($H133))),0,
$N133*(VALUE(SUBSTITUTE($H133,"%",""))/100))))</f>
      </c>
      <c r="V133">
        <f>IFERROR(IF(FIND(" - ",$E133)&gt;0,MID($E133,FIND(" - ",$E133)+3,LEN($E133)),""),"")</f>
      </c>
      <c r="AE133" t="s">
        <v>579</v>
      </c>
      <c r="AJ133">
        <f>IFERROR(LEFT($E133,FIND(" - ",$E133)-1),$E133)</f>
      </c>
      <c r="AK133" t="s">
        <v>580</v>
      </c>
      <c r="AL133">
        <v>1</v>
      </c>
      <c r="AM133">
        <f>IF($CB133&gt;=1,INDEX($AK:$AK,$CA133+1),"")</f>
      </c>
      <c r="AN133">
        <f>IF($CB133&gt;=2,INDEX($AK:$AK,$CA133+2),"")</f>
      </c>
      <c r="AO133">
        <f>IF($CB133&gt;=3,INDEX($AK:$AK,$CA133+3),"")</f>
      </c>
      <c r="AP133">
        <f>IF($CB133&gt;=4,INDEX($AK:$AK,$CA133+4),"")</f>
      </c>
      <c r="AQ133">
        <f>IF($CB133&gt;=5,INDEX($AK:$AK,$CA133+5),"")</f>
      </c>
      <c r="AR133">
        <f>IF($CB133&gt;=6,INDEX($AK:$AK,$CA133+6),"")</f>
      </c>
      <c r="AS133">
        <f>IF($CB133&gt;=7,INDEX($AK:$AK,$CA133+7),"")</f>
      </c>
      <c r="AT133">
        <f>IF($CB133&gt;=8,INDEX($AK:$AK,$CA133+8),"")</f>
      </c>
      <c r="AU133">
        <f>IF($CB133&gt;=9,INDEX($AK:$AK,$CA133+9),"")</f>
      </c>
      <c r="AV133">
        <f>IF($CB133&gt;=10,INDEX($AK:$AK,$CA133+10),"")</f>
      </c>
      <c r="AW133">
        <f>IF($CB133&gt;=11,INDEX($AK:$AK,$CA133+11),"")</f>
      </c>
      <c r="AX133">
        <f>IF($CB133&gt;=12,INDEX($AK:$AK,$CA133+12),"")</f>
      </c>
      <c r="AY133">
        <f>IF($CB133&gt;=13,INDEX($AK:$AK,$CA133+13),"")</f>
      </c>
      <c r="AZ133">
        <f>IF($CB133&gt;=14,INDEX($AK:$AK,$CA133+14),"")</f>
      </c>
      <c r="BA133">
        <f>IF($CB133&gt;=15,INDEX($AK:$AK,$CA133+15),"")</f>
      </c>
      <c r="BB133">
        <f>IF($CB133&gt;=16,INDEX($AK:$AK,$CA133+16),"")</f>
      </c>
      <c r="BC133">
        <f>IF($CB133&gt;=17,INDEX($AK:$AK,$CA133+17),"")</f>
      </c>
      <c r="BD133">
        <f>IF($CB133&gt;=18,INDEX($AK:$AK,$CA133+18),"")</f>
      </c>
      <c r="BE133">
        <f>IF($CB133&gt;=19,INDEX($AK:$AK,$CA133+19),"")</f>
      </c>
      <c r="BF133">
        <f>IF($CB133&gt;=20,INDEX($AK:$AK,$CA133+20),"")</f>
      </c>
      <c r="BG133">
        <f>IF($CB133&gt;=21,INDEX($AK:$AK,$CA133+21),"")</f>
      </c>
      <c r="BH133">
        <f>IF($CB133&gt;=22,INDEX($AK:$AK,$CA133+22),"")</f>
      </c>
      <c r="BI133">
        <f>IF($CB133&gt;=23,INDEX($AK:$AK,$CA133+23),"")</f>
      </c>
      <c r="BJ133">
        <f>IF($CB133&gt;=24,INDEX($AK:$AK,$CA133+24),"")</f>
      </c>
      <c r="BK133">
        <f>IF($CB133&gt;=25,INDEX($AK:$AK,$CA133+25),"")</f>
      </c>
      <c r="BL133">
        <f>IF($CB133&gt;=26,INDEX($AK:$AK,$CA133+26),"")</f>
      </c>
      <c r="BM133">
        <f>IF($CB133&gt;=27,INDEX($AK:$AK,$CA133+27),"")</f>
      </c>
      <c r="BN133">
        <f>IF($CB133&gt;=28,INDEX($AK:$AK,$CA133+28),"")</f>
      </c>
      <c r="BO133">
        <f>IF($CB133&gt;=29,INDEX($AK:$AK,$CA133+29),"")</f>
      </c>
      <c r="BP133">
        <f>IF($CB133&gt;=30,INDEX($AK:$AK,$CA133+30),"")</f>
      </c>
      <c r="BQ133">
        <f>IF($CB133&gt;=31,INDEX($AK:$AK,$CA133+31),"")</f>
      </c>
      <c r="BR133">
        <f>IF($CB133&gt;=32,INDEX($AK:$AK,$CA133+32),"")</f>
      </c>
      <c r="BS133">
        <f>IF($CB133&gt;=33,INDEX($AK:$AK,$CA133+33),"")</f>
      </c>
      <c r="BT133">
        <f>IF($CB133&gt;=34,INDEX($AK:$AK,$CA133+34),"")</f>
      </c>
      <c r="BU133">
        <f>IF($CB133&gt;=35,INDEX($AK:$AK,$CA133+35),"")</f>
      </c>
      <c r="BV133">
        <f>IF($CB133&gt;=36,INDEX($AK:$AK,$CA133+36),"")</f>
      </c>
      <c r="BW133">
        <f>IF($CB133&gt;=37,INDEX($AK:$AK,$CA133+37),"")</f>
      </c>
      <c r="BX133">
        <f>IF($CB133&gt;=38,INDEX($AK:$AK,$CA133+38),"")</f>
      </c>
      <c r="BY133">
        <f>IF($CB133&gt;=39,INDEX($AK:$AK,$CA133+39),"")</f>
      </c>
      <c r="BZ133">
        <f>IF($CB133&gt;=40,INDEX($AK:$AK,$CA133+40),"")</f>
      </c>
      <c r="CA133">
        <f>IFERROR(MATCH($AJ133,$AK$2:$AK$134,0)+1,0)</f>
      </c>
      <c r="CB133">
        <f>IFERROR(INDEX($AL$2:$AL$134,MATCH($AJ133,$AK$2:$AK$134,0)),0)</f>
      </c>
      <c r="CC133">
        <f>IFERROR(LEFT($F133,FIND(" - ",$F133)-1),$F133)</f>
      </c>
      <c r="CD133" t="s">
        <v>581</v>
      </c>
      <c r="CE133">
        <v>1</v>
      </c>
      <c r="CF133">
        <f>IF($DA133&gt;=1,INDEX($CD:$CD,$CZ133+1),"")</f>
      </c>
      <c r="CG133">
        <f>IF($DA133&gt;=2,INDEX($CD:$CD,$CZ133+2),"")</f>
      </c>
      <c r="CH133">
        <f>IF($DA133&gt;=3,INDEX($CD:$CD,$CZ133+3),"")</f>
      </c>
      <c r="CI133">
        <f>IF($DA133&gt;=4,INDEX($CD:$CD,$CZ133+4),"")</f>
      </c>
      <c r="CJ133">
        <f>IF($DA133&gt;=5,INDEX($CD:$CD,$CZ133+5),"")</f>
      </c>
      <c r="CK133">
        <f>IF($DA133&gt;=6,INDEX($CD:$CD,$CZ133+6),"")</f>
      </c>
      <c r="CL133">
        <f>IF($DA133&gt;=7,INDEX($CD:$CD,$CZ133+7),"")</f>
      </c>
      <c r="CM133">
        <f>IF($DA133&gt;=8,INDEX($CD:$CD,$CZ133+8),"")</f>
      </c>
      <c r="CN133">
        <f>IF($DA133&gt;=9,INDEX($CD:$CD,$CZ133+9),"")</f>
      </c>
      <c r="CO133">
        <f>IF($DA133&gt;=10,INDEX($CD:$CD,$CZ133+10),"")</f>
      </c>
      <c r="CP133">
        <f>IF($DA133&gt;=11,INDEX($CD:$CD,$CZ133+11),"")</f>
      </c>
      <c r="CQ133">
        <f>IF($DA133&gt;=12,INDEX($CD:$CD,$CZ133+12),"")</f>
      </c>
      <c r="CR133">
        <f>IF($DA133&gt;=13,INDEX($CD:$CD,$CZ133+13),"")</f>
      </c>
      <c r="CS133">
        <f>IF($DA133&gt;=14,INDEX($CD:$CD,$CZ133+14),"")</f>
      </c>
      <c r="CT133">
        <f>IF($DA133&gt;=15,INDEX($CD:$CD,$CZ133+15),"")</f>
      </c>
      <c r="CU133">
        <f>IF($DA133&gt;=16,INDEX($CD:$CD,$CZ133+16),"")</f>
      </c>
      <c r="CV133">
        <f>IF($DA133&gt;=17,INDEX($CD:$CD,$CZ133+17),"")</f>
      </c>
      <c r="CW133">
        <f>IF($DA133&gt;=18,INDEX($CD:$CD,$CZ133+18),"")</f>
      </c>
      <c r="CX133">
        <f>IF($DA133&gt;=19,INDEX($CD:$CD,$CZ133+19),"")</f>
      </c>
      <c r="CY133">
        <f>IF($DA133&gt;=20,INDEX($CD:$CD,$CZ133+20),"")</f>
      </c>
      <c r="CZ133">
        <f>IFERROR(MATCH($CC133,$CD$2:$CD$263,0)+1,0)</f>
      </c>
      <c r="DA133">
        <f>IFERROR(INDEX($CE$2:$CE$263,MATCH($CC133,$CD$2:$CD$263,0)),0)</f>
      </c>
      <c r="DB133">
        <f>IFERROR(INDEX($AI:$AI,MATCH($H133,$AH:$AH,0))&amp;"","")</f>
      </c>
      <c r="DC133" t="s">
        <v>173</v>
      </c>
      <c r="DE133">
        <v>1</v>
      </c>
      <c r="DF133">
        <f>IF($GI133&gt;=1,INDEX($DC:$DC,$GH133+1),"")</f>
      </c>
      <c r="DG133">
        <f>IF($GI133&gt;=2,INDEX($DC:$DC,$GH133+2),"")</f>
      </c>
      <c r="DH133">
        <f>IF($GI133&gt;=3,INDEX($DC:$DC,$GH133+3),"")</f>
      </c>
      <c r="DI133">
        <f>IF($GI133&gt;=4,INDEX($DC:$DC,$GH133+4),"")</f>
      </c>
      <c r="DJ133">
        <f>IF($GI133&gt;=5,INDEX($DC:$DC,$GH133+5),"")</f>
      </c>
      <c r="DK133">
        <f>IF($GI133&gt;=6,INDEX($DC:$DC,$GH133+6),"")</f>
      </c>
      <c r="DL133">
        <f>IF($GI133&gt;=7,INDEX($DC:$DC,$GH133+7),"")</f>
      </c>
      <c r="DM133">
        <f>IF($GI133&gt;=8,INDEX($DC:$DC,$GH133+8),"")</f>
      </c>
      <c r="DN133">
        <f>IF($GI133&gt;=9,INDEX($DC:$DC,$GH133+9),"")</f>
      </c>
      <c r="DO133">
        <f>IF($GI133&gt;=10,INDEX($DC:$DC,$GH133+10),"")</f>
      </c>
      <c r="DP133">
        <f>IF($GI133&gt;=11,INDEX($DC:$DC,$GH133+11),"")</f>
      </c>
      <c r="DQ133">
        <f>IF($GI133&gt;=12,INDEX($DC:$DC,$GH133+12),"")</f>
      </c>
      <c r="DR133">
        <f>IF($GI133&gt;=13,INDEX($DC:$DC,$GH133+13),"")</f>
      </c>
      <c r="DS133">
        <f>IF($GI133&gt;=14,INDEX($DC:$DC,$GH133+14),"")</f>
      </c>
      <c r="DT133">
        <f>IF($GI133&gt;=15,INDEX($DC:$DC,$GH133+15),"")</f>
      </c>
      <c r="DU133">
        <f>IF($GI133&gt;=16,INDEX($DC:$DC,$GH133+16),"")</f>
      </c>
      <c r="DV133">
        <f>IF($GI133&gt;=17,INDEX($DC:$DC,$GH133+17),"")</f>
      </c>
      <c r="DW133">
        <f>IF($GI133&gt;=18,INDEX($DC:$DC,$GH133+18),"")</f>
      </c>
      <c r="DX133">
        <f>IF($GI133&gt;=19,INDEX($DC:$DC,$GH133+19),"")</f>
      </c>
      <c r="DY133">
        <f>IF($GI133&gt;=20,INDEX($DC:$DC,$GH133+20),"")</f>
      </c>
      <c r="DZ133">
        <f>IF($GI133&gt;=21,INDEX($DC:$DC,$GH133+21),"")</f>
      </c>
      <c r="EA133">
        <f>IF($GI133&gt;=22,INDEX($DC:$DC,$GH133+22),"")</f>
      </c>
      <c r="EB133">
        <f>IF($GI133&gt;=23,INDEX($DC:$DC,$GH133+23),"")</f>
      </c>
      <c r="EC133">
        <f>IF($GI133&gt;=24,INDEX($DC:$DC,$GH133+24),"")</f>
      </c>
      <c r="ED133">
        <f>IF($GI133&gt;=25,INDEX($DC:$DC,$GH133+25),"")</f>
      </c>
      <c r="EE133">
        <f>IF($GI133&gt;=26,INDEX($DC:$DC,$GH133+26),"")</f>
      </c>
      <c r="EF133">
        <f>IF($GI133&gt;=27,INDEX($DC:$DC,$GH133+27),"")</f>
      </c>
      <c r="EG133">
        <f>IF($GI133&gt;=28,INDEX($DC:$DC,$GH133+28),"")</f>
      </c>
      <c r="EH133">
        <f>IF($GI133&gt;=29,INDEX($DC:$DC,$GH133+29),"")</f>
      </c>
      <c r="EI133">
        <f>IF($GI133&gt;=30,INDEX($DC:$DC,$GH133+30),"")</f>
      </c>
      <c r="EJ133">
        <f>IF($GI133&gt;=31,INDEX($DC:$DC,$GH133+31),"")</f>
      </c>
      <c r="EK133">
        <f>IF($GI133&gt;=32,INDEX($DC:$DC,$GH133+32),"")</f>
      </c>
      <c r="EL133">
        <f>IF($GI133&gt;=33,INDEX($DC:$DC,$GH133+33),"")</f>
      </c>
      <c r="EM133">
        <f>IF($GI133&gt;=34,INDEX($DC:$DC,$GH133+34),"")</f>
      </c>
      <c r="EN133">
        <f>IF($GI133&gt;=35,INDEX($DC:$DC,$GH133+35),"")</f>
      </c>
      <c r="EO133">
        <f>IF($GI133&gt;=36,INDEX($DC:$DC,$GH133+36),"")</f>
      </c>
      <c r="EP133">
        <f>IF($GI133&gt;=37,INDEX($DC:$DC,$GH133+37),"")</f>
      </c>
      <c r="EQ133">
        <f>IF($GI133&gt;=38,INDEX($DC:$DC,$GH133+38),"")</f>
      </c>
      <c r="ER133">
        <f>IF($GI133&gt;=39,INDEX($DC:$DC,$GH133+39),"")</f>
      </c>
      <c r="ES133">
        <f>IF($GI133&gt;=40,INDEX($DC:$DC,$GH133+40),"")</f>
      </c>
      <c r="ET133">
        <f>IF($GI133&gt;=1,INDEX($DD:$DD,$GH133+1),"")</f>
      </c>
      <c r="EU133">
        <f>IF($GI133&gt;=2,INDEX($DD:$DD,$GH133+2),"")</f>
      </c>
      <c r="EV133">
        <f>IF($GI133&gt;=3,INDEX($DD:$DD,$GH133+3),"")</f>
      </c>
      <c r="EW133">
        <f>IF($GI133&gt;=4,INDEX($DD:$DD,$GH133+4),"")</f>
      </c>
      <c r="EX133">
        <f>IF($GI133&gt;=5,INDEX($DD:$DD,$GH133+5),"")</f>
      </c>
      <c r="EY133">
        <f>IF($GI133&gt;=6,INDEX($DD:$DD,$GH133+6),"")</f>
      </c>
      <c r="EZ133">
        <f>IF($GI133&gt;=7,INDEX($DD:$DD,$GH133+7),"")</f>
      </c>
      <c r="FA133">
        <f>IF($GI133&gt;=8,INDEX($DD:$DD,$GH133+8),"")</f>
      </c>
      <c r="FB133">
        <f>IF($GI133&gt;=9,INDEX($DD:$DD,$GH133+9),"")</f>
      </c>
      <c r="FC133">
        <f>IF($GI133&gt;=10,INDEX($DD:$DD,$GH133+10),"")</f>
      </c>
      <c r="FD133">
        <f>IF($GI133&gt;=11,INDEX($DD:$DD,$GH133+11),"")</f>
      </c>
      <c r="FE133">
        <f>IF($GI133&gt;=12,INDEX($DD:$DD,$GH133+12),"")</f>
      </c>
      <c r="FF133">
        <f>IF($GI133&gt;=13,INDEX($DD:$DD,$GH133+13),"")</f>
      </c>
      <c r="FG133">
        <f>IF($GI133&gt;=14,INDEX($DD:$DD,$GH133+14),"")</f>
      </c>
      <c r="FH133">
        <f>IF($GI133&gt;=15,INDEX($DD:$DD,$GH133+15),"")</f>
      </c>
      <c r="FI133">
        <f>IF($GI133&gt;=16,INDEX($DD:$DD,$GH133+16),"")</f>
      </c>
      <c r="FJ133">
        <f>IF($GI133&gt;=17,INDEX($DD:$DD,$GH133+17),"")</f>
      </c>
      <c r="FK133">
        <f>IF($GI133&gt;=18,INDEX($DD:$DD,$GH133+18),"")</f>
      </c>
      <c r="FL133">
        <f>IF($GI133&gt;=19,INDEX($DD:$DD,$GH133+19),"")</f>
      </c>
      <c r="FM133">
        <f>IF($GI133&gt;=20,INDEX($DD:$DD,$GH133+20),"")</f>
      </c>
      <c r="FN133">
        <f>IF($GI133&gt;=21,INDEX($DD:$DD,$GH133+21),"")</f>
      </c>
      <c r="FO133">
        <f>IF($GI133&gt;=22,INDEX($DD:$DD,$GH133+22),"")</f>
      </c>
      <c r="FP133">
        <f>IF($GI133&gt;=23,INDEX($DD:$DD,$GH133+23),"")</f>
      </c>
      <c r="FQ133">
        <f>IF($GI133&gt;=24,INDEX($DD:$DD,$GH133+24),"")</f>
      </c>
      <c r="FR133">
        <f>IF($GI133&gt;=25,INDEX($DD:$DD,$GH133+25),"")</f>
      </c>
      <c r="FS133">
        <f>IF($GI133&gt;=26,INDEX($DD:$DD,$GH133+26),"")</f>
      </c>
      <c r="FT133">
        <f>IF($GI133&gt;=27,INDEX($DD:$DD,$GH133+27),"")</f>
      </c>
      <c r="FU133">
        <f>IF($GI133&gt;=28,INDEX($DD:$DD,$GH133+28),"")</f>
      </c>
      <c r="FV133">
        <f>IF($GI133&gt;=29,INDEX($DD:$DD,$GH133+29),"")</f>
      </c>
      <c r="FW133">
        <f>IF($GI133&gt;=30,INDEX($DD:$DD,$GH133+30),"")</f>
      </c>
      <c r="FX133">
        <f>IF($GI133&gt;=31,INDEX($DD:$DD,$GH133+31),"")</f>
      </c>
      <c r="FY133">
        <f>IF($GI133&gt;=32,INDEX($DD:$DD,$GH133+32),"")</f>
      </c>
      <c r="FZ133">
        <f>IF($GI133&gt;=33,INDEX($DD:$DD,$GH133+33),"")</f>
      </c>
      <c r="GA133">
        <f>IF($GI133&gt;=34,INDEX($DD:$DD,$GH133+34),"")</f>
      </c>
      <c r="GB133">
        <f>IF($GI133&gt;=35,INDEX($DD:$DD,$GH133+35),"")</f>
      </c>
      <c r="GC133">
        <f>IF($GI133&gt;=36,INDEX($DD:$DD,$GH133+36),"")</f>
      </c>
      <c r="GD133">
        <f>IF($GI133&gt;=37,INDEX($DD:$DD,$GH133+37),"")</f>
      </c>
      <c r="GE133">
        <f>IF($GI133&gt;=38,INDEX($DD:$DD,$GH133+38),"")</f>
      </c>
      <c r="GF133">
        <f>IF($GI133&gt;=39,INDEX($DD:$DD,$GH133+39),"")</f>
      </c>
      <c r="GG133">
        <f>IF($GI133&gt;=40,INDEX($DD:$DD,$GH133+40),"")</f>
      </c>
      <c r="GH133">
        <f>IFERROR(MATCH($DB133,$DC$2:$DC$148,0)+1,0)</f>
      </c>
      <c r="GI133">
        <f>IFERROR(INDEX($DE$2:$DE$148,MATCH($DB133,$DC$2:$DC$148,0)),0)</f>
      </c>
      <c r="GJ133">
        <f>IFERROR(MATCH($S133,$DF$133:$ES$133,0),0)</f>
      </c>
      <c r="GK133">
        <f>IF($GJ133&gt;0,INDEX($ET$133:$GG$133,$GJ133),"")</f>
      </c>
      <c r="GL133" t="s">
        <v>327</v>
      </c>
      <c r="GM133">
        <v>1</v>
      </c>
      <c r="GN133">
        <f>IF($IW133&gt;=1,INDEX($GL:$GL,$IV133+1),"")</f>
      </c>
      <c r="GO133">
        <f>IF($IW133&gt;=2,INDEX($GL:$GL,$IV133+2),"")</f>
      </c>
      <c r="GP133">
        <f>IF($IW133&gt;=3,INDEX($GL:$GL,$IV133+3),"")</f>
      </c>
      <c r="GQ133">
        <f>IF($IW133&gt;=4,INDEX($GL:$GL,$IV133+4),"")</f>
      </c>
      <c r="GR133">
        <f>IF($IW133&gt;=5,INDEX($GL:$GL,$IV133+5),"")</f>
      </c>
      <c r="GS133">
        <f>IF($IW133&gt;=6,INDEX($GL:$GL,$IV133+6),"")</f>
      </c>
      <c r="GT133">
        <f>IF($IW133&gt;=7,INDEX($GL:$GL,$IV133+7),"")</f>
      </c>
      <c r="GU133">
        <f>IF($IW133&gt;=8,INDEX($GL:$GL,$IV133+8),"")</f>
      </c>
      <c r="GV133">
        <f>IF($IW133&gt;=9,INDEX($GL:$GL,$IV133+9),"")</f>
      </c>
      <c r="GW133">
        <f>IF($IW133&gt;=10,INDEX($GL:$GL,$IV133+10),"")</f>
      </c>
      <c r="GX133">
        <f>IF($IW133&gt;=11,INDEX($GL:$GL,$IV133+11),"")</f>
      </c>
      <c r="GY133">
        <f>IF($IW133&gt;=12,INDEX($GL:$GL,$IV133+12),"")</f>
      </c>
      <c r="GZ133">
        <f>IF($IW133&gt;=13,INDEX($GL:$GL,$IV133+13),"")</f>
      </c>
      <c r="HA133">
        <f>IF($IW133&gt;=14,INDEX($GL:$GL,$IV133+14),"")</f>
      </c>
      <c r="HB133">
        <f>IF($IW133&gt;=15,INDEX($GL:$GL,$IV133+15),"")</f>
      </c>
      <c r="HC133">
        <f>IF($IW133&gt;=16,INDEX($GL:$GL,$IV133+16),"")</f>
      </c>
      <c r="HD133">
        <f>IF($IW133&gt;=17,INDEX($GL:$GL,$IV133+17),"")</f>
      </c>
      <c r="HE133">
        <f>IF($IW133&gt;=18,INDEX($GL:$GL,$IV133+18),"")</f>
      </c>
      <c r="HF133">
        <f>IF($IW133&gt;=19,INDEX($GL:$GL,$IV133+19),"")</f>
      </c>
      <c r="HG133">
        <f>IF($IW133&gt;=20,INDEX($GL:$GL,$IV133+20),"")</f>
      </c>
      <c r="HH133">
        <f>IF($IW133&gt;=21,INDEX($GL:$GL,$IV133+21),"")</f>
      </c>
      <c r="HI133">
        <f>IF($IW133&gt;=22,INDEX($GL:$GL,$IV133+22),"")</f>
      </c>
      <c r="HJ133">
        <f>IF($IW133&gt;=23,INDEX($GL:$GL,$IV133+23),"")</f>
      </c>
      <c r="HK133">
        <f>IF($IW133&gt;=24,INDEX($GL:$GL,$IV133+24),"")</f>
      </c>
      <c r="HL133">
        <f>IF($IW133&gt;=25,INDEX($GL:$GL,$IV133+25),"")</f>
      </c>
      <c r="HM133">
        <f>IF($IW133&gt;=26,INDEX($GL:$GL,$IV133+26),"")</f>
      </c>
      <c r="HN133">
        <f>IF($IW133&gt;=27,INDEX($GL:$GL,$IV133+27),"")</f>
      </c>
      <c r="HO133">
        <f>IF($IW133&gt;=28,INDEX($GL:$GL,$IV133+28),"")</f>
      </c>
      <c r="HP133">
        <f>IF($IW133&gt;=29,INDEX($GL:$GL,$IV133+29),"")</f>
      </c>
      <c r="HQ133">
        <f>IF($IW133&gt;=30,INDEX($GL:$GL,$IV133+30),"")</f>
      </c>
      <c r="HR133">
        <f>IF($IW133&gt;=31,INDEX($GL:$GL,$IV133+31),"")</f>
      </c>
      <c r="HS133">
        <f>IF($IW133&gt;=32,INDEX($GL:$GL,$IV133+32),"")</f>
      </c>
      <c r="HT133">
        <f>IF($IW133&gt;=33,INDEX($GL:$GL,$IV133+33),"")</f>
      </c>
      <c r="HU133">
        <f>IF($IW133&gt;=34,INDEX($GL:$GL,$IV133+34),"")</f>
      </c>
      <c r="HV133">
        <f>IF($IW133&gt;=35,INDEX($GL:$GL,$IV133+35),"")</f>
      </c>
      <c r="HW133">
        <f>IF($IW133&gt;=36,INDEX($GL:$GL,$IV133+36),"")</f>
      </c>
      <c r="HX133">
        <f>IF($IW133&gt;=37,INDEX($GL:$GL,$IV133+37),"")</f>
      </c>
      <c r="HY133">
        <f>IF($IW133&gt;=38,INDEX($GL:$GL,$IV133+38),"")</f>
      </c>
      <c r="HZ133">
        <f>IF($IW133&gt;=39,INDEX($GL:$GL,$IV133+39),"")</f>
      </c>
      <c r="IA133">
        <f>IF($IW133&gt;=40,INDEX($GL:$GL,$IV133+40),"")</f>
      </c>
      <c r="IB133">
        <f>IF($IW133&gt;=41,INDEX($GL:$GL,$IV133+41),"")</f>
      </c>
      <c r="IC133">
        <f>IF($IW133&gt;=42,INDEX($GL:$GL,$IV133+42),"")</f>
      </c>
      <c r="ID133">
        <f>IF($IW133&gt;=43,INDEX($GL:$GL,$IV133+43),"")</f>
      </c>
      <c r="IE133">
        <f>IF($IW133&gt;=44,INDEX($GL:$GL,$IV133+44),"")</f>
      </c>
      <c r="IF133">
        <f>IF($IW133&gt;=45,INDEX($GL:$GL,$IV133+45),"")</f>
      </c>
      <c r="IG133">
        <f>IF($IW133&gt;=46,INDEX($GL:$GL,$IV133+46),"")</f>
      </c>
      <c r="IH133">
        <f>IF($IW133&gt;=47,INDEX($GL:$GL,$IV133+47),"")</f>
      </c>
      <c r="II133">
        <f>IF($IW133&gt;=48,INDEX($GL:$GL,$IV133+48),"")</f>
      </c>
      <c r="IJ133">
        <f>IF($IW133&gt;=49,INDEX($GL:$GL,$IV133+49),"")</f>
      </c>
      <c r="IK133">
        <f>IF($IW133&gt;=50,INDEX($GL:$GL,$IV133+50),"")</f>
      </c>
      <c r="IL133">
        <f>IF($IW133&gt;=51,INDEX($GL:$GL,$IV133+51),"")</f>
      </c>
      <c r="IM133">
        <f>IF($IW133&gt;=52,INDEX($GL:$GL,$IV133+52),"")</f>
      </c>
      <c r="IN133">
        <f>IF($IW133&gt;=53,INDEX($GL:$GL,$IV133+53),"")</f>
      </c>
      <c r="IO133">
        <f>IF($IW133&gt;=54,INDEX($GL:$GL,$IV133+54),"")</f>
      </c>
      <c r="IP133">
        <f>IF($IW133&gt;=55,INDEX($GL:$GL,$IV133+55),"")</f>
      </c>
      <c r="IQ133">
        <f>IF($IW133&gt;=56,INDEX($GL:$GL,$IV133+56),"")</f>
      </c>
      <c r="IR133">
        <f>IF($IW133&gt;=57,INDEX($GL:$GL,$IV133+57),"")</f>
      </c>
      <c r="IS133">
        <f>IF($IW133&gt;=58,INDEX($GL:$GL,$IV133+58),"")</f>
      </c>
      <c r="IT133">
        <f>IF($IW133&gt;=59,INDEX($GL:$GL,$IV133+59),"")</f>
      </c>
      <c r="IU133">
        <f>IF($IW133&gt;=60,INDEX($GL:$GL,$IV133+60),"")</f>
      </c>
      <c r="IV133">
        <f>IFERROR(MATCH($GK133,$GL$2:$GL$324,0)+1,0)</f>
      </c>
      <c r="IW133">
        <f>IFERROR(INDEX($GM$2:$GM$324,MATCH($GK133,$GL$2:$GL$324,0)),0)</f>
      </c>
      <c r="IX133" t="s">
        <v>34</v>
      </c>
      <c r="IY133" t="s">
        <v>34</v>
      </c>
    </row>
    <row r="134" spans="1:259" x14ac:dyDescent="0.25">
      <c r="K134">
        <f>IF(OR($N134="",$J134=""),"",IFERROR($N134/$J134,0))</f>
      </c>
      <c r="L134">
        <f>IF($N134="","",
SUM($M134,$O134,$T134,$P134,$R134)*
(1-IF($U134="",0,VALUE($U134)/100)))</f>
      </c>
      <c r="M134">
        <f>IF($N134="","",$N134)</f>
      </c>
      <c r="O134">
        <f>IF($N134="","",
IF($H134="","",
IF(ISNUMBER(SEARCH("exempt",LOWER($H134))),0,
$N134*(VALUE(SUBSTITUTE($H134,"%",""))/100))))</f>
      </c>
      <c r="V134">
        <f>IFERROR(IF(FIND(" - ",$E134)&gt;0,MID($E134,FIND(" - ",$E134)+3,LEN($E134)),""),"")</f>
      </c>
      <c r="AE134" t="s">
        <v>582</v>
      </c>
      <c r="AJ134">
        <f>IFERROR(LEFT($E134,FIND(" - ",$E134)-1),$E134)</f>
      </c>
      <c r="AK134" t="s">
        <v>334</v>
      </c>
      <c r="AM134">
        <f>IF($CB134&gt;=1,INDEX($AK:$AK,$CA134+1),"")</f>
      </c>
      <c r="AN134">
        <f>IF($CB134&gt;=2,INDEX($AK:$AK,$CA134+2),"")</f>
      </c>
      <c r="AO134">
        <f>IF($CB134&gt;=3,INDEX($AK:$AK,$CA134+3),"")</f>
      </c>
      <c r="AP134">
        <f>IF($CB134&gt;=4,INDEX($AK:$AK,$CA134+4),"")</f>
      </c>
      <c r="AQ134">
        <f>IF($CB134&gt;=5,INDEX($AK:$AK,$CA134+5),"")</f>
      </c>
      <c r="AR134">
        <f>IF($CB134&gt;=6,INDEX($AK:$AK,$CA134+6),"")</f>
      </c>
      <c r="AS134">
        <f>IF($CB134&gt;=7,INDEX($AK:$AK,$CA134+7),"")</f>
      </c>
      <c r="AT134">
        <f>IF($CB134&gt;=8,INDEX($AK:$AK,$CA134+8),"")</f>
      </c>
      <c r="AU134">
        <f>IF($CB134&gt;=9,INDEX($AK:$AK,$CA134+9),"")</f>
      </c>
      <c r="AV134">
        <f>IF($CB134&gt;=10,INDEX($AK:$AK,$CA134+10),"")</f>
      </c>
      <c r="AW134">
        <f>IF($CB134&gt;=11,INDEX($AK:$AK,$CA134+11),"")</f>
      </c>
      <c r="AX134">
        <f>IF($CB134&gt;=12,INDEX($AK:$AK,$CA134+12),"")</f>
      </c>
      <c r="AY134">
        <f>IF($CB134&gt;=13,INDEX($AK:$AK,$CA134+13),"")</f>
      </c>
      <c r="AZ134">
        <f>IF($CB134&gt;=14,INDEX($AK:$AK,$CA134+14),"")</f>
      </c>
      <c r="BA134">
        <f>IF($CB134&gt;=15,INDEX($AK:$AK,$CA134+15),"")</f>
      </c>
      <c r="BB134">
        <f>IF($CB134&gt;=16,INDEX($AK:$AK,$CA134+16),"")</f>
      </c>
      <c r="BC134">
        <f>IF($CB134&gt;=17,INDEX($AK:$AK,$CA134+17),"")</f>
      </c>
      <c r="BD134">
        <f>IF($CB134&gt;=18,INDEX($AK:$AK,$CA134+18),"")</f>
      </c>
      <c r="BE134">
        <f>IF($CB134&gt;=19,INDEX($AK:$AK,$CA134+19),"")</f>
      </c>
      <c r="BF134">
        <f>IF($CB134&gt;=20,INDEX($AK:$AK,$CA134+20),"")</f>
      </c>
      <c r="BG134">
        <f>IF($CB134&gt;=21,INDEX($AK:$AK,$CA134+21),"")</f>
      </c>
      <c r="BH134">
        <f>IF($CB134&gt;=22,INDEX($AK:$AK,$CA134+22),"")</f>
      </c>
      <c r="BI134">
        <f>IF($CB134&gt;=23,INDEX($AK:$AK,$CA134+23),"")</f>
      </c>
      <c r="BJ134">
        <f>IF($CB134&gt;=24,INDEX($AK:$AK,$CA134+24),"")</f>
      </c>
      <c r="BK134">
        <f>IF($CB134&gt;=25,INDEX($AK:$AK,$CA134+25),"")</f>
      </c>
      <c r="BL134">
        <f>IF($CB134&gt;=26,INDEX($AK:$AK,$CA134+26),"")</f>
      </c>
      <c r="BM134">
        <f>IF($CB134&gt;=27,INDEX($AK:$AK,$CA134+27),"")</f>
      </c>
      <c r="BN134">
        <f>IF($CB134&gt;=28,INDEX($AK:$AK,$CA134+28),"")</f>
      </c>
      <c r="BO134">
        <f>IF($CB134&gt;=29,INDEX($AK:$AK,$CA134+29),"")</f>
      </c>
      <c r="BP134">
        <f>IF($CB134&gt;=30,INDEX($AK:$AK,$CA134+30),"")</f>
      </c>
      <c r="BQ134">
        <f>IF($CB134&gt;=31,INDEX($AK:$AK,$CA134+31),"")</f>
      </c>
      <c r="BR134">
        <f>IF($CB134&gt;=32,INDEX($AK:$AK,$CA134+32),"")</f>
      </c>
      <c r="BS134">
        <f>IF($CB134&gt;=33,INDEX($AK:$AK,$CA134+33),"")</f>
      </c>
      <c r="BT134">
        <f>IF($CB134&gt;=34,INDEX($AK:$AK,$CA134+34),"")</f>
      </c>
      <c r="BU134">
        <f>IF($CB134&gt;=35,INDEX($AK:$AK,$CA134+35),"")</f>
      </c>
      <c r="BV134">
        <f>IF($CB134&gt;=36,INDEX($AK:$AK,$CA134+36),"")</f>
      </c>
      <c r="BW134">
        <f>IF($CB134&gt;=37,INDEX($AK:$AK,$CA134+37),"")</f>
      </c>
      <c r="BX134">
        <f>IF($CB134&gt;=38,INDEX($AK:$AK,$CA134+38),"")</f>
      </c>
      <c r="BY134">
        <f>IF($CB134&gt;=39,INDEX($AK:$AK,$CA134+39),"")</f>
      </c>
      <c r="BZ134">
        <f>IF($CB134&gt;=40,INDEX($AK:$AK,$CA134+40),"")</f>
      </c>
      <c r="CA134">
        <f>IFERROR(MATCH($AJ134,$AK$2:$AK$134,0)+1,0)</f>
      </c>
      <c r="CB134">
        <f>IFERROR(INDEX($AL$2:$AL$134,MATCH($AJ134,$AK$2:$AK$134,0)),0)</f>
      </c>
      <c r="CC134">
        <f>IFERROR(LEFT($F134,FIND(" - ",$F134)-1),$F134)</f>
      </c>
      <c r="CD134" t="s">
        <v>212</v>
      </c>
      <c r="CF134">
        <f>IF($DA134&gt;=1,INDEX($CD:$CD,$CZ134+1),"")</f>
      </c>
      <c r="CG134">
        <f>IF($DA134&gt;=2,INDEX($CD:$CD,$CZ134+2),"")</f>
      </c>
      <c r="CH134">
        <f>IF($DA134&gt;=3,INDEX($CD:$CD,$CZ134+3),"")</f>
      </c>
      <c r="CI134">
        <f>IF($DA134&gt;=4,INDEX($CD:$CD,$CZ134+4),"")</f>
      </c>
      <c r="CJ134">
        <f>IF($DA134&gt;=5,INDEX($CD:$CD,$CZ134+5),"")</f>
      </c>
      <c r="CK134">
        <f>IF($DA134&gt;=6,INDEX($CD:$CD,$CZ134+6),"")</f>
      </c>
      <c r="CL134">
        <f>IF($DA134&gt;=7,INDEX($CD:$CD,$CZ134+7),"")</f>
      </c>
      <c r="CM134">
        <f>IF($DA134&gt;=8,INDEX($CD:$CD,$CZ134+8),"")</f>
      </c>
      <c r="CN134">
        <f>IF($DA134&gt;=9,INDEX($CD:$CD,$CZ134+9),"")</f>
      </c>
      <c r="CO134">
        <f>IF($DA134&gt;=10,INDEX($CD:$CD,$CZ134+10),"")</f>
      </c>
      <c r="CP134">
        <f>IF($DA134&gt;=11,INDEX($CD:$CD,$CZ134+11),"")</f>
      </c>
      <c r="CQ134">
        <f>IF($DA134&gt;=12,INDEX($CD:$CD,$CZ134+12),"")</f>
      </c>
      <c r="CR134">
        <f>IF($DA134&gt;=13,INDEX($CD:$CD,$CZ134+13),"")</f>
      </c>
      <c r="CS134">
        <f>IF($DA134&gt;=14,INDEX($CD:$CD,$CZ134+14),"")</f>
      </c>
      <c r="CT134">
        <f>IF($DA134&gt;=15,INDEX($CD:$CD,$CZ134+15),"")</f>
      </c>
      <c r="CU134">
        <f>IF($DA134&gt;=16,INDEX($CD:$CD,$CZ134+16),"")</f>
      </c>
      <c r="CV134">
        <f>IF($DA134&gt;=17,INDEX($CD:$CD,$CZ134+17),"")</f>
      </c>
      <c r="CW134">
        <f>IF($DA134&gt;=18,INDEX($CD:$CD,$CZ134+18),"")</f>
      </c>
      <c r="CX134">
        <f>IF($DA134&gt;=19,INDEX($CD:$CD,$CZ134+19),"")</f>
      </c>
      <c r="CY134">
        <f>IF($DA134&gt;=20,INDEX($CD:$CD,$CZ134+20),"")</f>
      </c>
      <c r="CZ134">
        <f>IFERROR(MATCH($CC134,$CD$2:$CD$263,0)+1,0)</f>
      </c>
      <c r="DA134">
        <f>IFERROR(INDEX($CE$2:$CE$263,MATCH($CC134,$CD$2:$CD$263,0)),0)</f>
      </c>
      <c r="DB134">
        <f>IFERROR(INDEX($AI:$AI,MATCH($H134,$AH:$AH,0))&amp;"","")</f>
      </c>
      <c r="DC134" t="s">
        <v>88</v>
      </c>
      <c r="DD134" t="s">
        <v>583</v>
      </c>
      <c r="DF134">
        <f>IF($GI134&gt;=1,INDEX($DC:$DC,$GH134+1),"")</f>
      </c>
      <c r="DG134">
        <f>IF($GI134&gt;=2,INDEX($DC:$DC,$GH134+2),"")</f>
      </c>
      <c r="DH134">
        <f>IF($GI134&gt;=3,INDEX($DC:$DC,$GH134+3),"")</f>
      </c>
      <c r="DI134">
        <f>IF($GI134&gt;=4,INDEX($DC:$DC,$GH134+4),"")</f>
      </c>
      <c r="DJ134">
        <f>IF($GI134&gt;=5,INDEX($DC:$DC,$GH134+5),"")</f>
      </c>
      <c r="DK134">
        <f>IF($GI134&gt;=6,INDEX($DC:$DC,$GH134+6),"")</f>
      </c>
      <c r="DL134">
        <f>IF($GI134&gt;=7,INDEX($DC:$DC,$GH134+7),"")</f>
      </c>
      <c r="DM134">
        <f>IF($GI134&gt;=8,INDEX($DC:$DC,$GH134+8),"")</f>
      </c>
      <c r="DN134">
        <f>IF($GI134&gt;=9,INDEX($DC:$DC,$GH134+9),"")</f>
      </c>
      <c r="DO134">
        <f>IF($GI134&gt;=10,INDEX($DC:$DC,$GH134+10),"")</f>
      </c>
      <c r="DP134">
        <f>IF($GI134&gt;=11,INDEX($DC:$DC,$GH134+11),"")</f>
      </c>
      <c r="DQ134">
        <f>IF($GI134&gt;=12,INDEX($DC:$DC,$GH134+12),"")</f>
      </c>
      <c r="DR134">
        <f>IF($GI134&gt;=13,INDEX($DC:$DC,$GH134+13),"")</f>
      </c>
      <c r="DS134">
        <f>IF($GI134&gt;=14,INDEX($DC:$DC,$GH134+14),"")</f>
      </c>
      <c r="DT134">
        <f>IF($GI134&gt;=15,INDEX($DC:$DC,$GH134+15),"")</f>
      </c>
      <c r="DU134">
        <f>IF($GI134&gt;=16,INDEX($DC:$DC,$GH134+16),"")</f>
      </c>
      <c r="DV134">
        <f>IF($GI134&gt;=17,INDEX($DC:$DC,$GH134+17),"")</f>
      </c>
      <c r="DW134">
        <f>IF($GI134&gt;=18,INDEX($DC:$DC,$GH134+18),"")</f>
      </c>
      <c r="DX134">
        <f>IF($GI134&gt;=19,INDEX($DC:$DC,$GH134+19),"")</f>
      </c>
      <c r="DY134">
        <f>IF($GI134&gt;=20,INDEX($DC:$DC,$GH134+20),"")</f>
      </c>
      <c r="DZ134">
        <f>IF($GI134&gt;=21,INDEX($DC:$DC,$GH134+21),"")</f>
      </c>
      <c r="EA134">
        <f>IF($GI134&gt;=22,INDEX($DC:$DC,$GH134+22),"")</f>
      </c>
      <c r="EB134">
        <f>IF($GI134&gt;=23,INDEX($DC:$DC,$GH134+23),"")</f>
      </c>
      <c r="EC134">
        <f>IF($GI134&gt;=24,INDEX($DC:$DC,$GH134+24),"")</f>
      </c>
      <c r="ED134">
        <f>IF($GI134&gt;=25,INDEX($DC:$DC,$GH134+25),"")</f>
      </c>
      <c r="EE134">
        <f>IF($GI134&gt;=26,INDEX($DC:$DC,$GH134+26),"")</f>
      </c>
      <c r="EF134">
        <f>IF($GI134&gt;=27,INDEX($DC:$DC,$GH134+27),"")</f>
      </c>
      <c r="EG134">
        <f>IF($GI134&gt;=28,INDEX($DC:$DC,$GH134+28),"")</f>
      </c>
      <c r="EH134">
        <f>IF($GI134&gt;=29,INDEX($DC:$DC,$GH134+29),"")</f>
      </c>
      <c r="EI134">
        <f>IF($GI134&gt;=30,INDEX($DC:$DC,$GH134+30),"")</f>
      </c>
      <c r="EJ134">
        <f>IF($GI134&gt;=31,INDEX($DC:$DC,$GH134+31),"")</f>
      </c>
      <c r="EK134">
        <f>IF($GI134&gt;=32,INDEX($DC:$DC,$GH134+32),"")</f>
      </c>
      <c r="EL134">
        <f>IF($GI134&gt;=33,INDEX($DC:$DC,$GH134+33),"")</f>
      </c>
      <c r="EM134">
        <f>IF($GI134&gt;=34,INDEX($DC:$DC,$GH134+34),"")</f>
      </c>
      <c r="EN134">
        <f>IF($GI134&gt;=35,INDEX($DC:$DC,$GH134+35),"")</f>
      </c>
      <c r="EO134">
        <f>IF($GI134&gt;=36,INDEX($DC:$DC,$GH134+36),"")</f>
      </c>
      <c r="EP134">
        <f>IF($GI134&gt;=37,INDEX($DC:$DC,$GH134+37),"")</f>
      </c>
      <c r="EQ134">
        <f>IF($GI134&gt;=38,INDEX($DC:$DC,$GH134+38),"")</f>
      </c>
      <c r="ER134">
        <f>IF($GI134&gt;=39,INDEX($DC:$DC,$GH134+39),"")</f>
      </c>
      <c r="ES134">
        <f>IF($GI134&gt;=40,INDEX($DC:$DC,$GH134+40),"")</f>
      </c>
      <c r="ET134">
        <f>IF($GI134&gt;=1,INDEX($DD:$DD,$GH134+1),"")</f>
      </c>
      <c r="EU134">
        <f>IF($GI134&gt;=2,INDEX($DD:$DD,$GH134+2),"")</f>
      </c>
      <c r="EV134">
        <f>IF($GI134&gt;=3,INDEX($DD:$DD,$GH134+3),"")</f>
      </c>
      <c r="EW134">
        <f>IF($GI134&gt;=4,INDEX($DD:$DD,$GH134+4),"")</f>
      </c>
      <c r="EX134">
        <f>IF($GI134&gt;=5,INDEX($DD:$DD,$GH134+5),"")</f>
      </c>
      <c r="EY134">
        <f>IF($GI134&gt;=6,INDEX($DD:$DD,$GH134+6),"")</f>
      </c>
      <c r="EZ134">
        <f>IF($GI134&gt;=7,INDEX($DD:$DD,$GH134+7),"")</f>
      </c>
      <c r="FA134">
        <f>IF($GI134&gt;=8,INDEX($DD:$DD,$GH134+8),"")</f>
      </c>
      <c r="FB134">
        <f>IF($GI134&gt;=9,INDEX($DD:$DD,$GH134+9),"")</f>
      </c>
      <c r="FC134">
        <f>IF($GI134&gt;=10,INDEX($DD:$DD,$GH134+10),"")</f>
      </c>
      <c r="FD134">
        <f>IF($GI134&gt;=11,INDEX($DD:$DD,$GH134+11),"")</f>
      </c>
      <c r="FE134">
        <f>IF($GI134&gt;=12,INDEX($DD:$DD,$GH134+12),"")</f>
      </c>
      <c r="FF134">
        <f>IF($GI134&gt;=13,INDEX($DD:$DD,$GH134+13),"")</f>
      </c>
      <c r="FG134">
        <f>IF($GI134&gt;=14,INDEX($DD:$DD,$GH134+14),"")</f>
      </c>
      <c r="FH134">
        <f>IF($GI134&gt;=15,INDEX($DD:$DD,$GH134+15),"")</f>
      </c>
      <c r="FI134">
        <f>IF($GI134&gt;=16,INDEX($DD:$DD,$GH134+16),"")</f>
      </c>
      <c r="FJ134">
        <f>IF($GI134&gt;=17,INDEX($DD:$DD,$GH134+17),"")</f>
      </c>
      <c r="FK134">
        <f>IF($GI134&gt;=18,INDEX($DD:$DD,$GH134+18),"")</f>
      </c>
      <c r="FL134">
        <f>IF($GI134&gt;=19,INDEX($DD:$DD,$GH134+19),"")</f>
      </c>
      <c r="FM134">
        <f>IF($GI134&gt;=20,INDEX($DD:$DD,$GH134+20),"")</f>
      </c>
      <c r="FN134">
        <f>IF($GI134&gt;=21,INDEX($DD:$DD,$GH134+21),"")</f>
      </c>
      <c r="FO134">
        <f>IF($GI134&gt;=22,INDEX($DD:$DD,$GH134+22),"")</f>
      </c>
      <c r="FP134">
        <f>IF($GI134&gt;=23,INDEX($DD:$DD,$GH134+23),"")</f>
      </c>
      <c r="FQ134">
        <f>IF($GI134&gt;=24,INDEX($DD:$DD,$GH134+24),"")</f>
      </c>
      <c r="FR134">
        <f>IF($GI134&gt;=25,INDEX($DD:$DD,$GH134+25),"")</f>
      </c>
      <c r="FS134">
        <f>IF($GI134&gt;=26,INDEX($DD:$DD,$GH134+26),"")</f>
      </c>
      <c r="FT134">
        <f>IF($GI134&gt;=27,INDEX($DD:$DD,$GH134+27),"")</f>
      </c>
      <c r="FU134">
        <f>IF($GI134&gt;=28,INDEX($DD:$DD,$GH134+28),"")</f>
      </c>
      <c r="FV134">
        <f>IF($GI134&gt;=29,INDEX($DD:$DD,$GH134+29),"")</f>
      </c>
      <c r="FW134">
        <f>IF($GI134&gt;=30,INDEX($DD:$DD,$GH134+30),"")</f>
      </c>
      <c r="FX134">
        <f>IF($GI134&gt;=31,INDEX($DD:$DD,$GH134+31),"")</f>
      </c>
      <c r="FY134">
        <f>IF($GI134&gt;=32,INDEX($DD:$DD,$GH134+32),"")</f>
      </c>
      <c r="FZ134">
        <f>IF($GI134&gt;=33,INDEX($DD:$DD,$GH134+33),"")</f>
      </c>
      <c r="GA134">
        <f>IF($GI134&gt;=34,INDEX($DD:$DD,$GH134+34),"")</f>
      </c>
      <c r="GB134">
        <f>IF($GI134&gt;=35,INDEX($DD:$DD,$GH134+35),"")</f>
      </c>
      <c r="GC134">
        <f>IF($GI134&gt;=36,INDEX($DD:$DD,$GH134+36),"")</f>
      </c>
      <c r="GD134">
        <f>IF($GI134&gt;=37,INDEX($DD:$DD,$GH134+37),"")</f>
      </c>
      <c r="GE134">
        <f>IF($GI134&gt;=38,INDEX($DD:$DD,$GH134+38),"")</f>
      </c>
      <c r="GF134">
        <f>IF($GI134&gt;=39,INDEX($DD:$DD,$GH134+39),"")</f>
      </c>
      <c r="GG134">
        <f>IF($GI134&gt;=40,INDEX($DD:$DD,$GH134+40),"")</f>
      </c>
      <c r="GH134">
        <f>IFERROR(MATCH($DB134,$DC$2:$DC$148,0)+1,0)</f>
      </c>
      <c r="GI134">
        <f>IFERROR(INDEX($DE$2:$DE$148,MATCH($DB134,$DC$2:$DC$148,0)),0)</f>
      </c>
      <c r="GJ134">
        <f>IFERROR(MATCH($S134,$DF$134:$ES$134,0),0)</f>
      </c>
      <c r="GK134">
        <f>IF($GJ134&gt;0,INDEX($ET$134:$GG$134,$GJ134),"")</f>
      </c>
      <c r="GL134" t="s">
        <v>478</v>
      </c>
      <c r="GN134">
        <f>IF($IW134&gt;=1,INDEX($GL:$GL,$IV134+1),"")</f>
      </c>
      <c r="GO134">
        <f>IF($IW134&gt;=2,INDEX($GL:$GL,$IV134+2),"")</f>
      </c>
      <c r="GP134">
        <f>IF($IW134&gt;=3,INDEX($GL:$GL,$IV134+3),"")</f>
      </c>
      <c r="GQ134">
        <f>IF($IW134&gt;=4,INDEX($GL:$GL,$IV134+4),"")</f>
      </c>
      <c r="GR134">
        <f>IF($IW134&gt;=5,INDEX($GL:$GL,$IV134+5),"")</f>
      </c>
      <c r="GS134">
        <f>IF($IW134&gt;=6,INDEX($GL:$GL,$IV134+6),"")</f>
      </c>
      <c r="GT134">
        <f>IF($IW134&gt;=7,INDEX($GL:$GL,$IV134+7),"")</f>
      </c>
      <c r="GU134">
        <f>IF($IW134&gt;=8,INDEX($GL:$GL,$IV134+8),"")</f>
      </c>
      <c r="GV134">
        <f>IF($IW134&gt;=9,INDEX($GL:$GL,$IV134+9),"")</f>
      </c>
      <c r="GW134">
        <f>IF($IW134&gt;=10,INDEX($GL:$GL,$IV134+10),"")</f>
      </c>
      <c r="GX134">
        <f>IF($IW134&gt;=11,INDEX($GL:$GL,$IV134+11),"")</f>
      </c>
      <c r="GY134">
        <f>IF($IW134&gt;=12,INDEX($GL:$GL,$IV134+12),"")</f>
      </c>
      <c r="GZ134">
        <f>IF($IW134&gt;=13,INDEX($GL:$GL,$IV134+13),"")</f>
      </c>
      <c r="HA134">
        <f>IF($IW134&gt;=14,INDEX($GL:$GL,$IV134+14),"")</f>
      </c>
      <c r="HB134">
        <f>IF($IW134&gt;=15,INDEX($GL:$GL,$IV134+15),"")</f>
      </c>
      <c r="HC134">
        <f>IF($IW134&gt;=16,INDEX($GL:$GL,$IV134+16),"")</f>
      </c>
      <c r="HD134">
        <f>IF($IW134&gt;=17,INDEX($GL:$GL,$IV134+17),"")</f>
      </c>
      <c r="HE134">
        <f>IF($IW134&gt;=18,INDEX($GL:$GL,$IV134+18),"")</f>
      </c>
      <c r="HF134">
        <f>IF($IW134&gt;=19,INDEX($GL:$GL,$IV134+19),"")</f>
      </c>
      <c r="HG134">
        <f>IF($IW134&gt;=20,INDEX($GL:$GL,$IV134+20),"")</f>
      </c>
      <c r="HH134">
        <f>IF($IW134&gt;=21,INDEX($GL:$GL,$IV134+21),"")</f>
      </c>
      <c r="HI134">
        <f>IF($IW134&gt;=22,INDEX($GL:$GL,$IV134+22),"")</f>
      </c>
      <c r="HJ134">
        <f>IF($IW134&gt;=23,INDEX($GL:$GL,$IV134+23),"")</f>
      </c>
      <c r="HK134">
        <f>IF($IW134&gt;=24,INDEX($GL:$GL,$IV134+24),"")</f>
      </c>
      <c r="HL134">
        <f>IF($IW134&gt;=25,INDEX($GL:$GL,$IV134+25),"")</f>
      </c>
      <c r="HM134">
        <f>IF($IW134&gt;=26,INDEX($GL:$GL,$IV134+26),"")</f>
      </c>
      <c r="HN134">
        <f>IF($IW134&gt;=27,INDEX($GL:$GL,$IV134+27),"")</f>
      </c>
      <c r="HO134">
        <f>IF($IW134&gt;=28,INDEX($GL:$GL,$IV134+28),"")</f>
      </c>
      <c r="HP134">
        <f>IF($IW134&gt;=29,INDEX($GL:$GL,$IV134+29),"")</f>
      </c>
      <c r="HQ134">
        <f>IF($IW134&gt;=30,INDEX($GL:$GL,$IV134+30),"")</f>
      </c>
      <c r="HR134">
        <f>IF($IW134&gt;=31,INDEX($GL:$GL,$IV134+31),"")</f>
      </c>
      <c r="HS134">
        <f>IF($IW134&gt;=32,INDEX($GL:$GL,$IV134+32),"")</f>
      </c>
      <c r="HT134">
        <f>IF($IW134&gt;=33,INDEX($GL:$GL,$IV134+33),"")</f>
      </c>
      <c r="HU134">
        <f>IF($IW134&gt;=34,INDEX($GL:$GL,$IV134+34),"")</f>
      </c>
      <c r="HV134">
        <f>IF($IW134&gt;=35,INDEX($GL:$GL,$IV134+35),"")</f>
      </c>
      <c r="HW134">
        <f>IF($IW134&gt;=36,INDEX($GL:$GL,$IV134+36),"")</f>
      </c>
      <c r="HX134">
        <f>IF($IW134&gt;=37,INDEX($GL:$GL,$IV134+37),"")</f>
      </c>
      <c r="HY134">
        <f>IF($IW134&gt;=38,INDEX($GL:$GL,$IV134+38),"")</f>
      </c>
      <c r="HZ134">
        <f>IF($IW134&gt;=39,INDEX($GL:$GL,$IV134+39),"")</f>
      </c>
      <c r="IA134">
        <f>IF($IW134&gt;=40,INDEX($GL:$GL,$IV134+40),"")</f>
      </c>
      <c r="IB134">
        <f>IF($IW134&gt;=41,INDEX($GL:$GL,$IV134+41),"")</f>
      </c>
      <c r="IC134">
        <f>IF($IW134&gt;=42,INDEX($GL:$GL,$IV134+42),"")</f>
      </c>
      <c r="ID134">
        <f>IF($IW134&gt;=43,INDEX($GL:$GL,$IV134+43),"")</f>
      </c>
      <c r="IE134">
        <f>IF($IW134&gt;=44,INDEX($GL:$GL,$IV134+44),"")</f>
      </c>
      <c r="IF134">
        <f>IF($IW134&gt;=45,INDEX($GL:$GL,$IV134+45),"")</f>
      </c>
      <c r="IG134">
        <f>IF($IW134&gt;=46,INDEX($GL:$GL,$IV134+46),"")</f>
      </c>
      <c r="IH134">
        <f>IF($IW134&gt;=47,INDEX($GL:$GL,$IV134+47),"")</f>
      </c>
      <c r="II134">
        <f>IF($IW134&gt;=48,INDEX($GL:$GL,$IV134+48),"")</f>
      </c>
      <c r="IJ134">
        <f>IF($IW134&gt;=49,INDEX($GL:$GL,$IV134+49),"")</f>
      </c>
      <c r="IK134">
        <f>IF($IW134&gt;=50,INDEX($GL:$GL,$IV134+50),"")</f>
      </c>
      <c r="IL134">
        <f>IF($IW134&gt;=51,INDEX($GL:$GL,$IV134+51),"")</f>
      </c>
      <c r="IM134">
        <f>IF($IW134&gt;=52,INDEX($GL:$GL,$IV134+52),"")</f>
      </c>
      <c r="IN134">
        <f>IF($IW134&gt;=53,INDEX($GL:$GL,$IV134+53),"")</f>
      </c>
      <c r="IO134">
        <f>IF($IW134&gt;=54,INDEX($GL:$GL,$IV134+54),"")</f>
      </c>
      <c r="IP134">
        <f>IF($IW134&gt;=55,INDEX($GL:$GL,$IV134+55),"")</f>
      </c>
      <c r="IQ134">
        <f>IF($IW134&gt;=56,INDEX($GL:$GL,$IV134+56),"")</f>
      </c>
      <c r="IR134">
        <f>IF($IW134&gt;=57,INDEX($GL:$GL,$IV134+57),"")</f>
      </c>
      <c r="IS134">
        <f>IF($IW134&gt;=58,INDEX($GL:$GL,$IV134+58),"")</f>
      </c>
      <c r="IT134">
        <f>IF($IW134&gt;=59,INDEX($GL:$GL,$IV134+59),"")</f>
      </c>
      <c r="IU134">
        <f>IF($IW134&gt;=60,INDEX($GL:$GL,$IV134+60),"")</f>
      </c>
      <c r="IV134">
        <f>IFERROR(MATCH($GK134,$GL$2:$GL$324,0)+1,0)</f>
      </c>
      <c r="IW134">
        <f>IFERROR(INDEX($GM$2:$GM$324,MATCH($GK134,$GL$2:$GL$324,0)),0)</f>
      </c>
      <c r="IX134" t="s">
        <v>34</v>
      </c>
      <c r="IY134" t="s">
        <v>34</v>
      </c>
    </row>
    <row r="135" spans="1:259" x14ac:dyDescent="0.25">
      <c r="K135">
        <f>IF(OR($N135="",$J135=""),"",IFERROR($N135/$J135,0))</f>
      </c>
      <c r="L135">
        <f>IF($N135="","",
SUM($M135,$O135,$T135,$P135,$R135)*
(1-IF($U135="",0,VALUE($U135)/100)))</f>
      </c>
      <c r="M135">
        <f>IF($N135="","",$N135)</f>
      </c>
      <c r="O135">
        <f>IF($N135="","",
IF($H135="","",
IF(ISNUMBER(SEARCH("exempt",LOWER($H135))),0,
$N135*(VALUE(SUBSTITUTE($H135,"%",""))/100))))</f>
      </c>
      <c r="V135">
        <f>IFERROR(IF(FIND(" - ",$E135)&gt;0,MID($E135,FIND(" - ",$E135)+3,LEN($E135)),""),"")</f>
      </c>
      <c r="AE135" t="s">
        <v>584</v>
      </c>
      <c r="AJ135">
        <f>IFERROR(LEFT($E135,FIND(" - ",$E135)-1),$E135)</f>
      </c>
      <c r="AM135">
        <f>IF($CB135&gt;=1,INDEX($AK:$AK,$CA135+1),"")</f>
      </c>
      <c r="AN135">
        <f>IF($CB135&gt;=2,INDEX($AK:$AK,$CA135+2),"")</f>
      </c>
      <c r="AO135">
        <f>IF($CB135&gt;=3,INDEX($AK:$AK,$CA135+3),"")</f>
      </c>
      <c r="AP135">
        <f>IF($CB135&gt;=4,INDEX($AK:$AK,$CA135+4),"")</f>
      </c>
      <c r="AQ135">
        <f>IF($CB135&gt;=5,INDEX($AK:$AK,$CA135+5),"")</f>
      </c>
      <c r="AR135">
        <f>IF($CB135&gt;=6,INDEX($AK:$AK,$CA135+6),"")</f>
      </c>
      <c r="AS135">
        <f>IF($CB135&gt;=7,INDEX($AK:$AK,$CA135+7),"")</f>
      </c>
      <c r="AT135">
        <f>IF($CB135&gt;=8,INDEX($AK:$AK,$CA135+8),"")</f>
      </c>
      <c r="AU135">
        <f>IF($CB135&gt;=9,INDEX($AK:$AK,$CA135+9),"")</f>
      </c>
      <c r="AV135">
        <f>IF($CB135&gt;=10,INDEX($AK:$AK,$CA135+10),"")</f>
      </c>
      <c r="AW135">
        <f>IF($CB135&gt;=11,INDEX($AK:$AK,$CA135+11),"")</f>
      </c>
      <c r="AX135">
        <f>IF($CB135&gt;=12,INDEX($AK:$AK,$CA135+12),"")</f>
      </c>
      <c r="AY135">
        <f>IF($CB135&gt;=13,INDEX($AK:$AK,$CA135+13),"")</f>
      </c>
      <c r="AZ135">
        <f>IF($CB135&gt;=14,INDEX($AK:$AK,$CA135+14),"")</f>
      </c>
      <c r="BA135">
        <f>IF($CB135&gt;=15,INDEX($AK:$AK,$CA135+15),"")</f>
      </c>
      <c r="BB135">
        <f>IF($CB135&gt;=16,INDEX($AK:$AK,$CA135+16),"")</f>
      </c>
      <c r="BC135">
        <f>IF($CB135&gt;=17,INDEX($AK:$AK,$CA135+17),"")</f>
      </c>
      <c r="BD135">
        <f>IF($CB135&gt;=18,INDEX($AK:$AK,$CA135+18),"")</f>
      </c>
      <c r="BE135">
        <f>IF($CB135&gt;=19,INDEX($AK:$AK,$CA135+19),"")</f>
      </c>
      <c r="BF135">
        <f>IF($CB135&gt;=20,INDEX($AK:$AK,$CA135+20),"")</f>
      </c>
      <c r="BG135">
        <f>IF($CB135&gt;=21,INDEX($AK:$AK,$CA135+21),"")</f>
      </c>
      <c r="BH135">
        <f>IF($CB135&gt;=22,INDEX($AK:$AK,$CA135+22),"")</f>
      </c>
      <c r="BI135">
        <f>IF($CB135&gt;=23,INDEX($AK:$AK,$CA135+23),"")</f>
      </c>
      <c r="BJ135">
        <f>IF($CB135&gt;=24,INDEX($AK:$AK,$CA135+24),"")</f>
      </c>
      <c r="BK135">
        <f>IF($CB135&gt;=25,INDEX($AK:$AK,$CA135+25),"")</f>
      </c>
      <c r="BL135">
        <f>IF($CB135&gt;=26,INDEX($AK:$AK,$CA135+26),"")</f>
      </c>
      <c r="BM135">
        <f>IF($CB135&gt;=27,INDEX($AK:$AK,$CA135+27),"")</f>
      </c>
      <c r="BN135">
        <f>IF($CB135&gt;=28,INDEX($AK:$AK,$CA135+28),"")</f>
      </c>
      <c r="BO135">
        <f>IF($CB135&gt;=29,INDEX($AK:$AK,$CA135+29),"")</f>
      </c>
      <c r="BP135">
        <f>IF($CB135&gt;=30,INDEX($AK:$AK,$CA135+30),"")</f>
      </c>
      <c r="BQ135">
        <f>IF($CB135&gt;=31,INDEX($AK:$AK,$CA135+31),"")</f>
      </c>
      <c r="BR135">
        <f>IF($CB135&gt;=32,INDEX($AK:$AK,$CA135+32),"")</f>
      </c>
      <c r="BS135">
        <f>IF($CB135&gt;=33,INDEX($AK:$AK,$CA135+33),"")</f>
      </c>
      <c r="BT135">
        <f>IF($CB135&gt;=34,INDEX($AK:$AK,$CA135+34),"")</f>
      </c>
      <c r="BU135">
        <f>IF($CB135&gt;=35,INDEX($AK:$AK,$CA135+35),"")</f>
      </c>
      <c r="BV135">
        <f>IF($CB135&gt;=36,INDEX($AK:$AK,$CA135+36),"")</f>
      </c>
      <c r="BW135">
        <f>IF($CB135&gt;=37,INDEX($AK:$AK,$CA135+37),"")</f>
      </c>
      <c r="BX135">
        <f>IF($CB135&gt;=38,INDEX($AK:$AK,$CA135+38),"")</f>
      </c>
      <c r="BY135">
        <f>IF($CB135&gt;=39,INDEX($AK:$AK,$CA135+39),"")</f>
      </c>
      <c r="BZ135">
        <f>IF($CB135&gt;=40,INDEX($AK:$AK,$CA135+40),"")</f>
      </c>
      <c r="CA135">
        <f>IFERROR(MATCH($AJ135,$AK$2:$AK$134,0)+1,0)</f>
      </c>
      <c r="CB135">
        <f>IFERROR(INDEX($AL$2:$AL$134,MATCH($AJ135,$AK$2:$AK$134,0)),0)</f>
      </c>
      <c r="CC135">
        <f>IFERROR(LEFT($F135,FIND(" - ",$F135)-1),$F135)</f>
      </c>
      <c r="CD135" t="s">
        <v>585</v>
      </c>
      <c r="CE135">
        <v>1</v>
      </c>
      <c r="CF135">
        <f>IF($DA135&gt;=1,INDEX($CD:$CD,$CZ135+1),"")</f>
      </c>
      <c r="CG135">
        <f>IF($DA135&gt;=2,INDEX($CD:$CD,$CZ135+2),"")</f>
      </c>
      <c r="CH135">
        <f>IF($DA135&gt;=3,INDEX($CD:$CD,$CZ135+3),"")</f>
      </c>
      <c r="CI135">
        <f>IF($DA135&gt;=4,INDEX($CD:$CD,$CZ135+4),"")</f>
      </c>
      <c r="CJ135">
        <f>IF($DA135&gt;=5,INDEX($CD:$CD,$CZ135+5),"")</f>
      </c>
      <c r="CK135">
        <f>IF($DA135&gt;=6,INDEX($CD:$CD,$CZ135+6),"")</f>
      </c>
      <c r="CL135">
        <f>IF($DA135&gt;=7,INDEX($CD:$CD,$CZ135+7),"")</f>
      </c>
      <c r="CM135">
        <f>IF($DA135&gt;=8,INDEX($CD:$CD,$CZ135+8),"")</f>
      </c>
      <c r="CN135">
        <f>IF($DA135&gt;=9,INDEX($CD:$CD,$CZ135+9),"")</f>
      </c>
      <c r="CO135">
        <f>IF($DA135&gt;=10,INDEX($CD:$CD,$CZ135+10),"")</f>
      </c>
      <c r="CP135">
        <f>IF($DA135&gt;=11,INDEX($CD:$CD,$CZ135+11),"")</f>
      </c>
      <c r="CQ135">
        <f>IF($DA135&gt;=12,INDEX($CD:$CD,$CZ135+12),"")</f>
      </c>
      <c r="CR135">
        <f>IF($DA135&gt;=13,INDEX($CD:$CD,$CZ135+13),"")</f>
      </c>
      <c r="CS135">
        <f>IF($DA135&gt;=14,INDEX($CD:$CD,$CZ135+14),"")</f>
      </c>
      <c r="CT135">
        <f>IF($DA135&gt;=15,INDEX($CD:$CD,$CZ135+15),"")</f>
      </c>
      <c r="CU135">
        <f>IF($DA135&gt;=16,INDEX($CD:$CD,$CZ135+16),"")</f>
      </c>
      <c r="CV135">
        <f>IF($DA135&gt;=17,INDEX($CD:$CD,$CZ135+17),"")</f>
      </c>
      <c r="CW135">
        <f>IF($DA135&gt;=18,INDEX($CD:$CD,$CZ135+18),"")</f>
      </c>
      <c r="CX135">
        <f>IF($DA135&gt;=19,INDEX($CD:$CD,$CZ135+19),"")</f>
      </c>
      <c r="CY135">
        <f>IF($DA135&gt;=20,INDEX($CD:$CD,$CZ135+20),"")</f>
      </c>
      <c r="CZ135">
        <f>IFERROR(MATCH($CC135,$CD$2:$CD$263,0)+1,0)</f>
      </c>
      <c r="DA135">
        <f>IFERROR(INDEX($CE$2:$CE$263,MATCH($CC135,$CD$2:$CD$263,0)),0)</f>
      </c>
      <c r="DB135">
        <f>IFERROR(INDEX($AI:$AI,MATCH($H135,$AH:$AH,0))&amp;"","")</f>
      </c>
      <c r="DC135" t="s">
        <v>384</v>
      </c>
      <c r="DE135">
        <v>1</v>
      </c>
      <c r="DF135">
        <f>IF($GI135&gt;=1,INDEX($DC:$DC,$GH135+1),"")</f>
      </c>
      <c r="DG135">
        <f>IF($GI135&gt;=2,INDEX($DC:$DC,$GH135+2),"")</f>
      </c>
      <c r="DH135">
        <f>IF($GI135&gt;=3,INDEX($DC:$DC,$GH135+3),"")</f>
      </c>
      <c r="DI135">
        <f>IF($GI135&gt;=4,INDEX($DC:$DC,$GH135+4),"")</f>
      </c>
      <c r="DJ135">
        <f>IF($GI135&gt;=5,INDEX($DC:$DC,$GH135+5),"")</f>
      </c>
      <c r="DK135">
        <f>IF($GI135&gt;=6,INDEX($DC:$DC,$GH135+6),"")</f>
      </c>
      <c r="DL135">
        <f>IF($GI135&gt;=7,INDEX($DC:$DC,$GH135+7),"")</f>
      </c>
      <c r="DM135">
        <f>IF($GI135&gt;=8,INDEX($DC:$DC,$GH135+8),"")</f>
      </c>
      <c r="DN135">
        <f>IF($GI135&gt;=9,INDEX($DC:$DC,$GH135+9),"")</f>
      </c>
      <c r="DO135">
        <f>IF($GI135&gt;=10,INDEX($DC:$DC,$GH135+10),"")</f>
      </c>
      <c r="DP135">
        <f>IF($GI135&gt;=11,INDEX($DC:$DC,$GH135+11),"")</f>
      </c>
      <c r="DQ135">
        <f>IF($GI135&gt;=12,INDEX($DC:$DC,$GH135+12),"")</f>
      </c>
      <c r="DR135">
        <f>IF($GI135&gt;=13,INDEX($DC:$DC,$GH135+13),"")</f>
      </c>
      <c r="DS135">
        <f>IF($GI135&gt;=14,INDEX($DC:$DC,$GH135+14),"")</f>
      </c>
      <c r="DT135">
        <f>IF($GI135&gt;=15,INDEX($DC:$DC,$GH135+15),"")</f>
      </c>
      <c r="DU135">
        <f>IF($GI135&gt;=16,INDEX($DC:$DC,$GH135+16),"")</f>
      </c>
      <c r="DV135">
        <f>IF($GI135&gt;=17,INDEX($DC:$DC,$GH135+17),"")</f>
      </c>
      <c r="DW135">
        <f>IF($GI135&gt;=18,INDEX($DC:$DC,$GH135+18),"")</f>
      </c>
      <c r="DX135">
        <f>IF($GI135&gt;=19,INDEX($DC:$DC,$GH135+19),"")</f>
      </c>
      <c r="DY135">
        <f>IF($GI135&gt;=20,INDEX($DC:$DC,$GH135+20),"")</f>
      </c>
      <c r="DZ135">
        <f>IF($GI135&gt;=21,INDEX($DC:$DC,$GH135+21),"")</f>
      </c>
      <c r="EA135">
        <f>IF($GI135&gt;=22,INDEX($DC:$DC,$GH135+22),"")</f>
      </c>
      <c r="EB135">
        <f>IF($GI135&gt;=23,INDEX($DC:$DC,$GH135+23),"")</f>
      </c>
      <c r="EC135">
        <f>IF($GI135&gt;=24,INDEX($DC:$DC,$GH135+24),"")</f>
      </c>
      <c r="ED135">
        <f>IF($GI135&gt;=25,INDEX($DC:$DC,$GH135+25),"")</f>
      </c>
      <c r="EE135">
        <f>IF($GI135&gt;=26,INDEX($DC:$DC,$GH135+26),"")</f>
      </c>
      <c r="EF135">
        <f>IF($GI135&gt;=27,INDEX($DC:$DC,$GH135+27),"")</f>
      </c>
      <c r="EG135">
        <f>IF($GI135&gt;=28,INDEX($DC:$DC,$GH135+28),"")</f>
      </c>
      <c r="EH135">
        <f>IF($GI135&gt;=29,INDEX($DC:$DC,$GH135+29),"")</f>
      </c>
      <c r="EI135">
        <f>IF($GI135&gt;=30,INDEX($DC:$DC,$GH135+30),"")</f>
      </c>
      <c r="EJ135">
        <f>IF($GI135&gt;=31,INDEX($DC:$DC,$GH135+31),"")</f>
      </c>
      <c r="EK135">
        <f>IF($GI135&gt;=32,INDEX($DC:$DC,$GH135+32),"")</f>
      </c>
      <c r="EL135">
        <f>IF($GI135&gt;=33,INDEX($DC:$DC,$GH135+33),"")</f>
      </c>
      <c r="EM135">
        <f>IF($GI135&gt;=34,INDEX($DC:$DC,$GH135+34),"")</f>
      </c>
      <c r="EN135">
        <f>IF($GI135&gt;=35,INDEX($DC:$DC,$GH135+35),"")</f>
      </c>
      <c r="EO135">
        <f>IF($GI135&gt;=36,INDEX($DC:$DC,$GH135+36),"")</f>
      </c>
      <c r="EP135">
        <f>IF($GI135&gt;=37,INDEX($DC:$DC,$GH135+37),"")</f>
      </c>
      <c r="EQ135">
        <f>IF($GI135&gt;=38,INDEX($DC:$DC,$GH135+38),"")</f>
      </c>
      <c r="ER135">
        <f>IF($GI135&gt;=39,INDEX($DC:$DC,$GH135+39),"")</f>
      </c>
      <c r="ES135">
        <f>IF($GI135&gt;=40,INDEX($DC:$DC,$GH135+40),"")</f>
      </c>
      <c r="ET135">
        <f>IF($GI135&gt;=1,INDEX($DD:$DD,$GH135+1),"")</f>
      </c>
      <c r="EU135">
        <f>IF($GI135&gt;=2,INDEX($DD:$DD,$GH135+2),"")</f>
      </c>
      <c r="EV135">
        <f>IF($GI135&gt;=3,INDEX($DD:$DD,$GH135+3),"")</f>
      </c>
      <c r="EW135">
        <f>IF($GI135&gt;=4,INDEX($DD:$DD,$GH135+4),"")</f>
      </c>
      <c r="EX135">
        <f>IF($GI135&gt;=5,INDEX($DD:$DD,$GH135+5),"")</f>
      </c>
      <c r="EY135">
        <f>IF($GI135&gt;=6,INDEX($DD:$DD,$GH135+6),"")</f>
      </c>
      <c r="EZ135">
        <f>IF($GI135&gt;=7,INDEX($DD:$DD,$GH135+7),"")</f>
      </c>
      <c r="FA135">
        <f>IF($GI135&gt;=8,INDEX($DD:$DD,$GH135+8),"")</f>
      </c>
      <c r="FB135">
        <f>IF($GI135&gt;=9,INDEX($DD:$DD,$GH135+9),"")</f>
      </c>
      <c r="FC135">
        <f>IF($GI135&gt;=10,INDEX($DD:$DD,$GH135+10),"")</f>
      </c>
      <c r="FD135">
        <f>IF($GI135&gt;=11,INDEX($DD:$DD,$GH135+11),"")</f>
      </c>
      <c r="FE135">
        <f>IF($GI135&gt;=12,INDEX($DD:$DD,$GH135+12),"")</f>
      </c>
      <c r="FF135">
        <f>IF($GI135&gt;=13,INDEX($DD:$DD,$GH135+13),"")</f>
      </c>
      <c r="FG135">
        <f>IF($GI135&gt;=14,INDEX($DD:$DD,$GH135+14),"")</f>
      </c>
      <c r="FH135">
        <f>IF($GI135&gt;=15,INDEX($DD:$DD,$GH135+15),"")</f>
      </c>
      <c r="FI135">
        <f>IF($GI135&gt;=16,INDEX($DD:$DD,$GH135+16),"")</f>
      </c>
      <c r="FJ135">
        <f>IF($GI135&gt;=17,INDEX($DD:$DD,$GH135+17),"")</f>
      </c>
      <c r="FK135">
        <f>IF($GI135&gt;=18,INDEX($DD:$DD,$GH135+18),"")</f>
      </c>
      <c r="FL135">
        <f>IF($GI135&gt;=19,INDEX($DD:$DD,$GH135+19),"")</f>
      </c>
      <c r="FM135">
        <f>IF($GI135&gt;=20,INDEX($DD:$DD,$GH135+20),"")</f>
      </c>
      <c r="FN135">
        <f>IF($GI135&gt;=21,INDEX($DD:$DD,$GH135+21),"")</f>
      </c>
      <c r="FO135">
        <f>IF($GI135&gt;=22,INDEX($DD:$DD,$GH135+22),"")</f>
      </c>
      <c r="FP135">
        <f>IF($GI135&gt;=23,INDEX($DD:$DD,$GH135+23),"")</f>
      </c>
      <c r="FQ135">
        <f>IF($GI135&gt;=24,INDEX($DD:$DD,$GH135+24),"")</f>
      </c>
      <c r="FR135">
        <f>IF($GI135&gt;=25,INDEX($DD:$DD,$GH135+25),"")</f>
      </c>
      <c r="FS135">
        <f>IF($GI135&gt;=26,INDEX($DD:$DD,$GH135+26),"")</f>
      </c>
      <c r="FT135">
        <f>IF($GI135&gt;=27,INDEX($DD:$DD,$GH135+27),"")</f>
      </c>
      <c r="FU135">
        <f>IF($GI135&gt;=28,INDEX($DD:$DD,$GH135+28),"")</f>
      </c>
      <c r="FV135">
        <f>IF($GI135&gt;=29,INDEX($DD:$DD,$GH135+29),"")</f>
      </c>
      <c r="FW135">
        <f>IF($GI135&gt;=30,INDEX($DD:$DD,$GH135+30),"")</f>
      </c>
      <c r="FX135">
        <f>IF($GI135&gt;=31,INDEX($DD:$DD,$GH135+31),"")</f>
      </c>
      <c r="FY135">
        <f>IF($GI135&gt;=32,INDEX($DD:$DD,$GH135+32),"")</f>
      </c>
      <c r="FZ135">
        <f>IF($GI135&gt;=33,INDEX($DD:$DD,$GH135+33),"")</f>
      </c>
      <c r="GA135">
        <f>IF($GI135&gt;=34,INDEX($DD:$DD,$GH135+34),"")</f>
      </c>
      <c r="GB135">
        <f>IF($GI135&gt;=35,INDEX($DD:$DD,$GH135+35),"")</f>
      </c>
      <c r="GC135">
        <f>IF($GI135&gt;=36,INDEX($DD:$DD,$GH135+36),"")</f>
      </c>
      <c r="GD135">
        <f>IF($GI135&gt;=37,INDEX($DD:$DD,$GH135+37),"")</f>
      </c>
      <c r="GE135">
        <f>IF($GI135&gt;=38,INDEX($DD:$DD,$GH135+38),"")</f>
      </c>
      <c r="GF135">
        <f>IF($GI135&gt;=39,INDEX($DD:$DD,$GH135+39),"")</f>
      </c>
      <c r="GG135">
        <f>IF($GI135&gt;=40,INDEX($DD:$DD,$GH135+40),"")</f>
      </c>
      <c r="GH135">
        <f>IFERROR(MATCH($DB135,$DC$2:$DC$148,0)+1,0)</f>
      </c>
      <c r="GI135">
        <f>IFERROR(INDEX($DE$2:$DE$148,MATCH($DB135,$DC$2:$DC$148,0)),0)</f>
      </c>
      <c r="GJ135">
        <f>IFERROR(MATCH($S135,$DF$135:$ES$135,0),0)</f>
      </c>
      <c r="GK135">
        <f>IF($GJ135&gt;0,INDEX($ET$135:$GG$135,$GJ135),"")</f>
      </c>
      <c r="GL135" t="s">
        <v>301</v>
      </c>
      <c r="GM135">
        <v>1</v>
      </c>
      <c r="GN135">
        <f>IF($IW135&gt;=1,INDEX($GL:$GL,$IV135+1),"")</f>
      </c>
      <c r="GO135">
        <f>IF($IW135&gt;=2,INDEX($GL:$GL,$IV135+2),"")</f>
      </c>
      <c r="GP135">
        <f>IF($IW135&gt;=3,INDEX($GL:$GL,$IV135+3),"")</f>
      </c>
      <c r="GQ135">
        <f>IF($IW135&gt;=4,INDEX($GL:$GL,$IV135+4),"")</f>
      </c>
      <c r="GR135">
        <f>IF($IW135&gt;=5,INDEX($GL:$GL,$IV135+5),"")</f>
      </c>
      <c r="GS135">
        <f>IF($IW135&gt;=6,INDEX($GL:$GL,$IV135+6),"")</f>
      </c>
      <c r="GT135">
        <f>IF($IW135&gt;=7,INDEX($GL:$GL,$IV135+7),"")</f>
      </c>
      <c r="GU135">
        <f>IF($IW135&gt;=8,INDEX($GL:$GL,$IV135+8),"")</f>
      </c>
      <c r="GV135">
        <f>IF($IW135&gt;=9,INDEX($GL:$GL,$IV135+9),"")</f>
      </c>
      <c r="GW135">
        <f>IF($IW135&gt;=10,INDEX($GL:$GL,$IV135+10),"")</f>
      </c>
      <c r="GX135">
        <f>IF($IW135&gt;=11,INDEX($GL:$GL,$IV135+11),"")</f>
      </c>
      <c r="GY135">
        <f>IF($IW135&gt;=12,INDEX($GL:$GL,$IV135+12),"")</f>
      </c>
      <c r="GZ135">
        <f>IF($IW135&gt;=13,INDEX($GL:$GL,$IV135+13),"")</f>
      </c>
      <c r="HA135">
        <f>IF($IW135&gt;=14,INDEX($GL:$GL,$IV135+14),"")</f>
      </c>
      <c r="HB135">
        <f>IF($IW135&gt;=15,INDEX($GL:$GL,$IV135+15),"")</f>
      </c>
      <c r="HC135">
        <f>IF($IW135&gt;=16,INDEX($GL:$GL,$IV135+16),"")</f>
      </c>
      <c r="HD135">
        <f>IF($IW135&gt;=17,INDEX($GL:$GL,$IV135+17),"")</f>
      </c>
      <c r="HE135">
        <f>IF($IW135&gt;=18,INDEX($GL:$GL,$IV135+18),"")</f>
      </c>
      <c r="HF135">
        <f>IF($IW135&gt;=19,INDEX($GL:$GL,$IV135+19),"")</f>
      </c>
      <c r="HG135">
        <f>IF($IW135&gt;=20,INDEX($GL:$GL,$IV135+20),"")</f>
      </c>
      <c r="HH135">
        <f>IF($IW135&gt;=21,INDEX($GL:$GL,$IV135+21),"")</f>
      </c>
      <c r="HI135">
        <f>IF($IW135&gt;=22,INDEX($GL:$GL,$IV135+22),"")</f>
      </c>
      <c r="HJ135">
        <f>IF($IW135&gt;=23,INDEX($GL:$GL,$IV135+23),"")</f>
      </c>
      <c r="HK135">
        <f>IF($IW135&gt;=24,INDEX($GL:$GL,$IV135+24),"")</f>
      </c>
      <c r="HL135">
        <f>IF($IW135&gt;=25,INDEX($GL:$GL,$IV135+25),"")</f>
      </c>
      <c r="HM135">
        <f>IF($IW135&gt;=26,INDEX($GL:$GL,$IV135+26),"")</f>
      </c>
      <c r="HN135">
        <f>IF($IW135&gt;=27,INDEX($GL:$GL,$IV135+27),"")</f>
      </c>
      <c r="HO135">
        <f>IF($IW135&gt;=28,INDEX($GL:$GL,$IV135+28),"")</f>
      </c>
      <c r="HP135">
        <f>IF($IW135&gt;=29,INDEX($GL:$GL,$IV135+29),"")</f>
      </c>
      <c r="HQ135">
        <f>IF($IW135&gt;=30,INDEX($GL:$GL,$IV135+30),"")</f>
      </c>
      <c r="HR135">
        <f>IF($IW135&gt;=31,INDEX($GL:$GL,$IV135+31),"")</f>
      </c>
      <c r="HS135">
        <f>IF($IW135&gt;=32,INDEX($GL:$GL,$IV135+32),"")</f>
      </c>
      <c r="HT135">
        <f>IF($IW135&gt;=33,INDEX($GL:$GL,$IV135+33),"")</f>
      </c>
      <c r="HU135">
        <f>IF($IW135&gt;=34,INDEX($GL:$GL,$IV135+34),"")</f>
      </c>
      <c r="HV135">
        <f>IF($IW135&gt;=35,INDEX($GL:$GL,$IV135+35),"")</f>
      </c>
      <c r="HW135">
        <f>IF($IW135&gt;=36,INDEX($GL:$GL,$IV135+36),"")</f>
      </c>
      <c r="HX135">
        <f>IF($IW135&gt;=37,INDEX($GL:$GL,$IV135+37),"")</f>
      </c>
      <c r="HY135">
        <f>IF($IW135&gt;=38,INDEX($GL:$GL,$IV135+38),"")</f>
      </c>
      <c r="HZ135">
        <f>IF($IW135&gt;=39,INDEX($GL:$GL,$IV135+39),"")</f>
      </c>
      <c r="IA135">
        <f>IF($IW135&gt;=40,INDEX($GL:$GL,$IV135+40),"")</f>
      </c>
      <c r="IB135">
        <f>IF($IW135&gt;=41,INDEX($GL:$GL,$IV135+41),"")</f>
      </c>
      <c r="IC135">
        <f>IF($IW135&gt;=42,INDEX($GL:$GL,$IV135+42),"")</f>
      </c>
      <c r="ID135">
        <f>IF($IW135&gt;=43,INDEX($GL:$GL,$IV135+43),"")</f>
      </c>
      <c r="IE135">
        <f>IF($IW135&gt;=44,INDEX($GL:$GL,$IV135+44),"")</f>
      </c>
      <c r="IF135">
        <f>IF($IW135&gt;=45,INDEX($GL:$GL,$IV135+45),"")</f>
      </c>
      <c r="IG135">
        <f>IF($IW135&gt;=46,INDEX($GL:$GL,$IV135+46),"")</f>
      </c>
      <c r="IH135">
        <f>IF($IW135&gt;=47,INDEX($GL:$GL,$IV135+47),"")</f>
      </c>
      <c r="II135">
        <f>IF($IW135&gt;=48,INDEX($GL:$GL,$IV135+48),"")</f>
      </c>
      <c r="IJ135">
        <f>IF($IW135&gt;=49,INDEX($GL:$GL,$IV135+49),"")</f>
      </c>
      <c r="IK135">
        <f>IF($IW135&gt;=50,INDEX($GL:$GL,$IV135+50),"")</f>
      </c>
      <c r="IL135">
        <f>IF($IW135&gt;=51,INDEX($GL:$GL,$IV135+51),"")</f>
      </c>
      <c r="IM135">
        <f>IF($IW135&gt;=52,INDEX($GL:$GL,$IV135+52),"")</f>
      </c>
      <c r="IN135">
        <f>IF($IW135&gt;=53,INDEX($GL:$GL,$IV135+53),"")</f>
      </c>
      <c r="IO135">
        <f>IF($IW135&gt;=54,INDEX($GL:$GL,$IV135+54),"")</f>
      </c>
      <c r="IP135">
        <f>IF($IW135&gt;=55,INDEX($GL:$GL,$IV135+55),"")</f>
      </c>
      <c r="IQ135">
        <f>IF($IW135&gt;=56,INDEX($GL:$GL,$IV135+56),"")</f>
      </c>
      <c r="IR135">
        <f>IF($IW135&gt;=57,INDEX($GL:$GL,$IV135+57),"")</f>
      </c>
      <c r="IS135">
        <f>IF($IW135&gt;=58,INDEX($GL:$GL,$IV135+58),"")</f>
      </c>
      <c r="IT135">
        <f>IF($IW135&gt;=59,INDEX($GL:$GL,$IV135+59),"")</f>
      </c>
      <c r="IU135">
        <f>IF($IW135&gt;=60,INDEX($GL:$GL,$IV135+60),"")</f>
      </c>
      <c r="IV135">
        <f>IFERROR(MATCH($GK135,$GL$2:$GL$324,0)+1,0)</f>
      </c>
      <c r="IW135">
        <f>IFERROR(INDEX($GM$2:$GM$324,MATCH($GK135,$GL$2:$GL$324,0)),0)</f>
      </c>
      <c r="IX135" t="s">
        <v>34</v>
      </c>
      <c r="IY135" t="s">
        <v>34</v>
      </c>
    </row>
    <row r="136" spans="1:259" x14ac:dyDescent="0.25">
      <c r="K136">
        <f>IF(OR($N136="",$J136=""),"",IFERROR($N136/$J136,0))</f>
      </c>
      <c r="L136">
        <f>IF($N136="","",
SUM($M136,$O136,$T136,$P136,$R136)*
(1-IF($U136="",0,VALUE($U136)/100)))</f>
      </c>
      <c r="M136">
        <f>IF($N136="","",$N136)</f>
      </c>
      <c r="O136">
        <f>IF($N136="","",
IF($H136="","",
IF(ISNUMBER(SEARCH("exempt",LOWER($H136))),0,
$N136*(VALUE(SUBSTITUTE($H136,"%",""))/100))))</f>
      </c>
      <c r="V136">
        <f>IFERROR(IF(FIND(" - ",$E136)&gt;0,MID($E136,FIND(" - ",$E136)+3,LEN($E136)),""),"")</f>
      </c>
      <c r="AE136" t="s">
        <v>586</v>
      </c>
      <c r="AJ136">
        <f>IFERROR(LEFT($E136,FIND(" - ",$E136)-1),$E136)</f>
      </c>
      <c r="AM136">
        <f>IF($CB136&gt;=1,INDEX($AK:$AK,$CA136+1),"")</f>
      </c>
      <c r="AN136">
        <f>IF($CB136&gt;=2,INDEX($AK:$AK,$CA136+2),"")</f>
      </c>
      <c r="AO136">
        <f>IF($CB136&gt;=3,INDEX($AK:$AK,$CA136+3),"")</f>
      </c>
      <c r="AP136">
        <f>IF($CB136&gt;=4,INDEX($AK:$AK,$CA136+4),"")</f>
      </c>
      <c r="AQ136">
        <f>IF($CB136&gt;=5,INDEX($AK:$AK,$CA136+5),"")</f>
      </c>
      <c r="AR136">
        <f>IF($CB136&gt;=6,INDEX($AK:$AK,$CA136+6),"")</f>
      </c>
      <c r="AS136">
        <f>IF($CB136&gt;=7,INDEX($AK:$AK,$CA136+7),"")</f>
      </c>
      <c r="AT136">
        <f>IF($CB136&gt;=8,INDEX($AK:$AK,$CA136+8),"")</f>
      </c>
      <c r="AU136">
        <f>IF($CB136&gt;=9,INDEX($AK:$AK,$CA136+9),"")</f>
      </c>
      <c r="AV136">
        <f>IF($CB136&gt;=10,INDEX($AK:$AK,$CA136+10),"")</f>
      </c>
      <c r="AW136">
        <f>IF($CB136&gt;=11,INDEX($AK:$AK,$CA136+11),"")</f>
      </c>
      <c r="AX136">
        <f>IF($CB136&gt;=12,INDEX($AK:$AK,$CA136+12),"")</f>
      </c>
      <c r="AY136">
        <f>IF($CB136&gt;=13,INDEX($AK:$AK,$CA136+13),"")</f>
      </c>
      <c r="AZ136">
        <f>IF($CB136&gt;=14,INDEX($AK:$AK,$CA136+14),"")</f>
      </c>
      <c r="BA136">
        <f>IF($CB136&gt;=15,INDEX($AK:$AK,$CA136+15),"")</f>
      </c>
      <c r="BB136">
        <f>IF($CB136&gt;=16,INDEX($AK:$AK,$CA136+16),"")</f>
      </c>
      <c r="BC136">
        <f>IF($CB136&gt;=17,INDEX($AK:$AK,$CA136+17),"")</f>
      </c>
      <c r="BD136">
        <f>IF($CB136&gt;=18,INDEX($AK:$AK,$CA136+18),"")</f>
      </c>
      <c r="BE136">
        <f>IF($CB136&gt;=19,INDEX($AK:$AK,$CA136+19),"")</f>
      </c>
      <c r="BF136">
        <f>IF($CB136&gt;=20,INDEX($AK:$AK,$CA136+20),"")</f>
      </c>
      <c r="BG136">
        <f>IF($CB136&gt;=21,INDEX($AK:$AK,$CA136+21),"")</f>
      </c>
      <c r="BH136">
        <f>IF($CB136&gt;=22,INDEX($AK:$AK,$CA136+22),"")</f>
      </c>
      <c r="BI136">
        <f>IF($CB136&gt;=23,INDEX($AK:$AK,$CA136+23),"")</f>
      </c>
      <c r="BJ136">
        <f>IF($CB136&gt;=24,INDEX($AK:$AK,$CA136+24),"")</f>
      </c>
      <c r="BK136">
        <f>IF($CB136&gt;=25,INDEX($AK:$AK,$CA136+25),"")</f>
      </c>
      <c r="BL136">
        <f>IF($CB136&gt;=26,INDEX($AK:$AK,$CA136+26),"")</f>
      </c>
      <c r="BM136">
        <f>IF($CB136&gt;=27,INDEX($AK:$AK,$CA136+27),"")</f>
      </c>
      <c r="BN136">
        <f>IF($CB136&gt;=28,INDEX($AK:$AK,$CA136+28),"")</f>
      </c>
      <c r="BO136">
        <f>IF($CB136&gt;=29,INDEX($AK:$AK,$CA136+29),"")</f>
      </c>
      <c r="BP136">
        <f>IF($CB136&gt;=30,INDEX($AK:$AK,$CA136+30),"")</f>
      </c>
      <c r="BQ136">
        <f>IF($CB136&gt;=31,INDEX($AK:$AK,$CA136+31),"")</f>
      </c>
      <c r="BR136">
        <f>IF($CB136&gt;=32,INDEX($AK:$AK,$CA136+32),"")</f>
      </c>
      <c r="BS136">
        <f>IF($CB136&gt;=33,INDEX($AK:$AK,$CA136+33),"")</f>
      </c>
      <c r="BT136">
        <f>IF($CB136&gt;=34,INDEX($AK:$AK,$CA136+34),"")</f>
      </c>
      <c r="BU136">
        <f>IF($CB136&gt;=35,INDEX($AK:$AK,$CA136+35),"")</f>
      </c>
      <c r="BV136">
        <f>IF($CB136&gt;=36,INDEX($AK:$AK,$CA136+36),"")</f>
      </c>
      <c r="BW136">
        <f>IF($CB136&gt;=37,INDEX($AK:$AK,$CA136+37),"")</f>
      </c>
      <c r="BX136">
        <f>IF($CB136&gt;=38,INDEX($AK:$AK,$CA136+38),"")</f>
      </c>
      <c r="BY136">
        <f>IF($CB136&gt;=39,INDEX($AK:$AK,$CA136+39),"")</f>
      </c>
      <c r="BZ136">
        <f>IF($CB136&gt;=40,INDEX($AK:$AK,$CA136+40),"")</f>
      </c>
      <c r="CA136">
        <f>IFERROR(MATCH($AJ136,$AK$2:$AK$134,0)+1,0)</f>
      </c>
      <c r="CB136">
        <f>IFERROR(INDEX($AL$2:$AL$134,MATCH($AJ136,$AK$2:$AK$134,0)),0)</f>
      </c>
      <c r="CC136">
        <f>IFERROR(LEFT($F136,FIND(" - ",$F136)-1),$F136)</f>
      </c>
      <c r="CD136" t="s">
        <v>212</v>
      </c>
      <c r="CF136">
        <f>IF($DA136&gt;=1,INDEX($CD:$CD,$CZ136+1),"")</f>
      </c>
      <c r="CG136">
        <f>IF($DA136&gt;=2,INDEX($CD:$CD,$CZ136+2),"")</f>
      </c>
      <c r="CH136">
        <f>IF($DA136&gt;=3,INDEX($CD:$CD,$CZ136+3),"")</f>
      </c>
      <c r="CI136">
        <f>IF($DA136&gt;=4,INDEX($CD:$CD,$CZ136+4),"")</f>
      </c>
      <c r="CJ136">
        <f>IF($DA136&gt;=5,INDEX($CD:$CD,$CZ136+5),"")</f>
      </c>
      <c r="CK136">
        <f>IF($DA136&gt;=6,INDEX($CD:$CD,$CZ136+6),"")</f>
      </c>
      <c r="CL136">
        <f>IF($DA136&gt;=7,INDEX($CD:$CD,$CZ136+7),"")</f>
      </c>
      <c r="CM136">
        <f>IF($DA136&gt;=8,INDEX($CD:$CD,$CZ136+8),"")</f>
      </c>
      <c r="CN136">
        <f>IF($DA136&gt;=9,INDEX($CD:$CD,$CZ136+9),"")</f>
      </c>
      <c r="CO136">
        <f>IF($DA136&gt;=10,INDEX($CD:$CD,$CZ136+10),"")</f>
      </c>
      <c r="CP136">
        <f>IF($DA136&gt;=11,INDEX($CD:$CD,$CZ136+11),"")</f>
      </c>
      <c r="CQ136">
        <f>IF($DA136&gt;=12,INDEX($CD:$CD,$CZ136+12),"")</f>
      </c>
      <c r="CR136">
        <f>IF($DA136&gt;=13,INDEX($CD:$CD,$CZ136+13),"")</f>
      </c>
      <c r="CS136">
        <f>IF($DA136&gt;=14,INDEX($CD:$CD,$CZ136+14),"")</f>
      </c>
      <c r="CT136">
        <f>IF($DA136&gt;=15,INDEX($CD:$CD,$CZ136+15),"")</f>
      </c>
      <c r="CU136">
        <f>IF($DA136&gt;=16,INDEX($CD:$CD,$CZ136+16),"")</f>
      </c>
      <c r="CV136">
        <f>IF($DA136&gt;=17,INDEX($CD:$CD,$CZ136+17),"")</f>
      </c>
      <c r="CW136">
        <f>IF($DA136&gt;=18,INDEX($CD:$CD,$CZ136+18),"")</f>
      </c>
      <c r="CX136">
        <f>IF($DA136&gt;=19,INDEX($CD:$CD,$CZ136+19),"")</f>
      </c>
      <c r="CY136">
        <f>IF($DA136&gt;=20,INDEX($CD:$CD,$CZ136+20),"")</f>
      </c>
      <c r="CZ136">
        <f>IFERROR(MATCH($CC136,$CD$2:$CD$263,0)+1,0)</f>
      </c>
      <c r="DA136">
        <f>IFERROR(INDEX($CE$2:$CE$263,MATCH($CC136,$CD$2:$CD$263,0)),0)</f>
      </c>
      <c r="DB136">
        <f>IFERROR(INDEX($AI:$AI,MATCH($H136,$AH:$AH,0))&amp;"","")</f>
      </c>
      <c r="DC136" t="s">
        <v>587</v>
      </c>
      <c r="DD136" t="s">
        <v>588</v>
      </c>
      <c r="DF136">
        <f>IF($GI136&gt;=1,INDEX($DC:$DC,$GH136+1),"")</f>
      </c>
      <c r="DG136">
        <f>IF($GI136&gt;=2,INDEX($DC:$DC,$GH136+2),"")</f>
      </c>
      <c r="DH136">
        <f>IF($GI136&gt;=3,INDEX($DC:$DC,$GH136+3),"")</f>
      </c>
      <c r="DI136">
        <f>IF($GI136&gt;=4,INDEX($DC:$DC,$GH136+4),"")</f>
      </c>
      <c r="DJ136">
        <f>IF($GI136&gt;=5,INDEX($DC:$DC,$GH136+5),"")</f>
      </c>
      <c r="DK136">
        <f>IF($GI136&gt;=6,INDEX($DC:$DC,$GH136+6),"")</f>
      </c>
      <c r="DL136">
        <f>IF($GI136&gt;=7,INDEX($DC:$DC,$GH136+7),"")</f>
      </c>
      <c r="DM136">
        <f>IF($GI136&gt;=8,INDEX($DC:$DC,$GH136+8),"")</f>
      </c>
      <c r="DN136">
        <f>IF($GI136&gt;=9,INDEX($DC:$DC,$GH136+9),"")</f>
      </c>
      <c r="DO136">
        <f>IF($GI136&gt;=10,INDEX($DC:$DC,$GH136+10),"")</f>
      </c>
      <c r="DP136">
        <f>IF($GI136&gt;=11,INDEX($DC:$DC,$GH136+11),"")</f>
      </c>
      <c r="DQ136">
        <f>IF($GI136&gt;=12,INDEX($DC:$DC,$GH136+12),"")</f>
      </c>
      <c r="DR136">
        <f>IF($GI136&gt;=13,INDEX($DC:$DC,$GH136+13),"")</f>
      </c>
      <c r="DS136">
        <f>IF($GI136&gt;=14,INDEX($DC:$DC,$GH136+14),"")</f>
      </c>
      <c r="DT136">
        <f>IF($GI136&gt;=15,INDEX($DC:$DC,$GH136+15),"")</f>
      </c>
      <c r="DU136">
        <f>IF($GI136&gt;=16,INDEX($DC:$DC,$GH136+16),"")</f>
      </c>
      <c r="DV136">
        <f>IF($GI136&gt;=17,INDEX($DC:$DC,$GH136+17),"")</f>
      </c>
      <c r="DW136">
        <f>IF($GI136&gt;=18,INDEX($DC:$DC,$GH136+18),"")</f>
      </c>
      <c r="DX136">
        <f>IF($GI136&gt;=19,INDEX($DC:$DC,$GH136+19),"")</f>
      </c>
      <c r="DY136">
        <f>IF($GI136&gt;=20,INDEX($DC:$DC,$GH136+20),"")</f>
      </c>
      <c r="DZ136">
        <f>IF($GI136&gt;=21,INDEX($DC:$DC,$GH136+21),"")</f>
      </c>
      <c r="EA136">
        <f>IF($GI136&gt;=22,INDEX($DC:$DC,$GH136+22),"")</f>
      </c>
      <c r="EB136">
        <f>IF($GI136&gt;=23,INDEX($DC:$DC,$GH136+23),"")</f>
      </c>
      <c r="EC136">
        <f>IF($GI136&gt;=24,INDEX($DC:$DC,$GH136+24),"")</f>
      </c>
      <c r="ED136">
        <f>IF($GI136&gt;=25,INDEX($DC:$DC,$GH136+25),"")</f>
      </c>
      <c r="EE136">
        <f>IF($GI136&gt;=26,INDEX($DC:$DC,$GH136+26),"")</f>
      </c>
      <c r="EF136">
        <f>IF($GI136&gt;=27,INDEX($DC:$DC,$GH136+27),"")</f>
      </c>
      <c r="EG136">
        <f>IF($GI136&gt;=28,INDEX($DC:$DC,$GH136+28),"")</f>
      </c>
      <c r="EH136">
        <f>IF($GI136&gt;=29,INDEX($DC:$DC,$GH136+29),"")</f>
      </c>
      <c r="EI136">
        <f>IF($GI136&gt;=30,INDEX($DC:$DC,$GH136+30),"")</f>
      </c>
      <c r="EJ136">
        <f>IF($GI136&gt;=31,INDEX($DC:$DC,$GH136+31),"")</f>
      </c>
      <c r="EK136">
        <f>IF($GI136&gt;=32,INDEX($DC:$DC,$GH136+32),"")</f>
      </c>
      <c r="EL136">
        <f>IF($GI136&gt;=33,INDEX($DC:$DC,$GH136+33),"")</f>
      </c>
      <c r="EM136">
        <f>IF($GI136&gt;=34,INDEX($DC:$DC,$GH136+34),"")</f>
      </c>
      <c r="EN136">
        <f>IF($GI136&gt;=35,INDEX($DC:$DC,$GH136+35),"")</f>
      </c>
      <c r="EO136">
        <f>IF($GI136&gt;=36,INDEX($DC:$DC,$GH136+36),"")</f>
      </c>
      <c r="EP136">
        <f>IF($GI136&gt;=37,INDEX($DC:$DC,$GH136+37),"")</f>
      </c>
      <c r="EQ136">
        <f>IF($GI136&gt;=38,INDEX($DC:$DC,$GH136+38),"")</f>
      </c>
      <c r="ER136">
        <f>IF($GI136&gt;=39,INDEX($DC:$DC,$GH136+39),"")</f>
      </c>
      <c r="ES136">
        <f>IF($GI136&gt;=40,INDEX($DC:$DC,$GH136+40),"")</f>
      </c>
      <c r="ET136">
        <f>IF($GI136&gt;=1,INDEX($DD:$DD,$GH136+1),"")</f>
      </c>
      <c r="EU136">
        <f>IF($GI136&gt;=2,INDEX($DD:$DD,$GH136+2),"")</f>
      </c>
      <c r="EV136">
        <f>IF($GI136&gt;=3,INDEX($DD:$DD,$GH136+3),"")</f>
      </c>
      <c r="EW136">
        <f>IF($GI136&gt;=4,INDEX($DD:$DD,$GH136+4),"")</f>
      </c>
      <c r="EX136">
        <f>IF($GI136&gt;=5,INDEX($DD:$DD,$GH136+5),"")</f>
      </c>
      <c r="EY136">
        <f>IF($GI136&gt;=6,INDEX($DD:$DD,$GH136+6),"")</f>
      </c>
      <c r="EZ136">
        <f>IF($GI136&gt;=7,INDEX($DD:$DD,$GH136+7),"")</f>
      </c>
      <c r="FA136">
        <f>IF($GI136&gt;=8,INDEX($DD:$DD,$GH136+8),"")</f>
      </c>
      <c r="FB136">
        <f>IF($GI136&gt;=9,INDEX($DD:$DD,$GH136+9),"")</f>
      </c>
      <c r="FC136">
        <f>IF($GI136&gt;=10,INDEX($DD:$DD,$GH136+10),"")</f>
      </c>
      <c r="FD136">
        <f>IF($GI136&gt;=11,INDEX($DD:$DD,$GH136+11),"")</f>
      </c>
      <c r="FE136">
        <f>IF($GI136&gt;=12,INDEX($DD:$DD,$GH136+12),"")</f>
      </c>
      <c r="FF136">
        <f>IF($GI136&gt;=13,INDEX($DD:$DD,$GH136+13),"")</f>
      </c>
      <c r="FG136">
        <f>IF($GI136&gt;=14,INDEX($DD:$DD,$GH136+14),"")</f>
      </c>
      <c r="FH136">
        <f>IF($GI136&gt;=15,INDEX($DD:$DD,$GH136+15),"")</f>
      </c>
      <c r="FI136">
        <f>IF($GI136&gt;=16,INDEX($DD:$DD,$GH136+16),"")</f>
      </c>
      <c r="FJ136">
        <f>IF($GI136&gt;=17,INDEX($DD:$DD,$GH136+17),"")</f>
      </c>
      <c r="FK136">
        <f>IF($GI136&gt;=18,INDEX($DD:$DD,$GH136+18),"")</f>
      </c>
      <c r="FL136">
        <f>IF($GI136&gt;=19,INDEX($DD:$DD,$GH136+19),"")</f>
      </c>
      <c r="FM136">
        <f>IF($GI136&gt;=20,INDEX($DD:$DD,$GH136+20),"")</f>
      </c>
      <c r="FN136">
        <f>IF($GI136&gt;=21,INDEX($DD:$DD,$GH136+21),"")</f>
      </c>
      <c r="FO136">
        <f>IF($GI136&gt;=22,INDEX($DD:$DD,$GH136+22),"")</f>
      </c>
      <c r="FP136">
        <f>IF($GI136&gt;=23,INDEX($DD:$DD,$GH136+23),"")</f>
      </c>
      <c r="FQ136">
        <f>IF($GI136&gt;=24,INDEX($DD:$DD,$GH136+24),"")</f>
      </c>
      <c r="FR136">
        <f>IF($GI136&gt;=25,INDEX($DD:$DD,$GH136+25),"")</f>
      </c>
      <c r="FS136">
        <f>IF($GI136&gt;=26,INDEX($DD:$DD,$GH136+26),"")</f>
      </c>
      <c r="FT136">
        <f>IF($GI136&gt;=27,INDEX($DD:$DD,$GH136+27),"")</f>
      </c>
      <c r="FU136">
        <f>IF($GI136&gt;=28,INDEX($DD:$DD,$GH136+28),"")</f>
      </c>
      <c r="FV136">
        <f>IF($GI136&gt;=29,INDEX($DD:$DD,$GH136+29),"")</f>
      </c>
      <c r="FW136">
        <f>IF($GI136&gt;=30,INDEX($DD:$DD,$GH136+30),"")</f>
      </c>
      <c r="FX136">
        <f>IF($GI136&gt;=31,INDEX($DD:$DD,$GH136+31),"")</f>
      </c>
      <c r="FY136">
        <f>IF($GI136&gt;=32,INDEX($DD:$DD,$GH136+32),"")</f>
      </c>
      <c r="FZ136">
        <f>IF($GI136&gt;=33,INDEX($DD:$DD,$GH136+33),"")</f>
      </c>
      <c r="GA136">
        <f>IF($GI136&gt;=34,INDEX($DD:$DD,$GH136+34),"")</f>
      </c>
      <c r="GB136">
        <f>IF($GI136&gt;=35,INDEX($DD:$DD,$GH136+35),"")</f>
      </c>
      <c r="GC136">
        <f>IF($GI136&gt;=36,INDEX($DD:$DD,$GH136+36),"")</f>
      </c>
      <c r="GD136">
        <f>IF($GI136&gt;=37,INDEX($DD:$DD,$GH136+37),"")</f>
      </c>
      <c r="GE136">
        <f>IF($GI136&gt;=38,INDEX($DD:$DD,$GH136+38),"")</f>
      </c>
      <c r="GF136">
        <f>IF($GI136&gt;=39,INDEX($DD:$DD,$GH136+39),"")</f>
      </c>
      <c r="GG136">
        <f>IF($GI136&gt;=40,INDEX($DD:$DD,$GH136+40),"")</f>
      </c>
      <c r="GH136">
        <f>IFERROR(MATCH($DB136,$DC$2:$DC$148,0)+1,0)</f>
      </c>
      <c r="GI136">
        <f>IFERROR(INDEX($DE$2:$DE$148,MATCH($DB136,$DC$2:$DC$148,0)),0)</f>
      </c>
      <c r="GJ136">
        <f>IFERROR(MATCH($S136,$DF$136:$ES$136,0),0)</f>
      </c>
      <c r="GK136">
        <f>IF($GJ136&gt;0,INDEX($ET$136:$GG$136,$GJ136),"")</f>
      </c>
      <c r="GL136" t="s">
        <v>67</v>
      </c>
      <c r="GN136">
        <f>IF($IW136&gt;=1,INDEX($GL:$GL,$IV136+1),"")</f>
      </c>
      <c r="GO136">
        <f>IF($IW136&gt;=2,INDEX($GL:$GL,$IV136+2),"")</f>
      </c>
      <c r="GP136">
        <f>IF($IW136&gt;=3,INDEX($GL:$GL,$IV136+3),"")</f>
      </c>
      <c r="GQ136">
        <f>IF($IW136&gt;=4,INDEX($GL:$GL,$IV136+4),"")</f>
      </c>
      <c r="GR136">
        <f>IF($IW136&gt;=5,INDEX($GL:$GL,$IV136+5),"")</f>
      </c>
      <c r="GS136">
        <f>IF($IW136&gt;=6,INDEX($GL:$GL,$IV136+6),"")</f>
      </c>
      <c r="GT136">
        <f>IF($IW136&gt;=7,INDEX($GL:$GL,$IV136+7),"")</f>
      </c>
      <c r="GU136">
        <f>IF($IW136&gt;=8,INDEX($GL:$GL,$IV136+8),"")</f>
      </c>
      <c r="GV136">
        <f>IF($IW136&gt;=9,INDEX($GL:$GL,$IV136+9),"")</f>
      </c>
      <c r="GW136">
        <f>IF($IW136&gt;=10,INDEX($GL:$GL,$IV136+10),"")</f>
      </c>
      <c r="GX136">
        <f>IF($IW136&gt;=11,INDEX($GL:$GL,$IV136+11),"")</f>
      </c>
      <c r="GY136">
        <f>IF($IW136&gt;=12,INDEX($GL:$GL,$IV136+12),"")</f>
      </c>
      <c r="GZ136">
        <f>IF($IW136&gt;=13,INDEX($GL:$GL,$IV136+13),"")</f>
      </c>
      <c r="HA136">
        <f>IF($IW136&gt;=14,INDEX($GL:$GL,$IV136+14),"")</f>
      </c>
      <c r="HB136">
        <f>IF($IW136&gt;=15,INDEX($GL:$GL,$IV136+15),"")</f>
      </c>
      <c r="HC136">
        <f>IF($IW136&gt;=16,INDEX($GL:$GL,$IV136+16),"")</f>
      </c>
      <c r="HD136">
        <f>IF($IW136&gt;=17,INDEX($GL:$GL,$IV136+17),"")</f>
      </c>
      <c r="HE136">
        <f>IF($IW136&gt;=18,INDEX($GL:$GL,$IV136+18),"")</f>
      </c>
      <c r="HF136">
        <f>IF($IW136&gt;=19,INDEX($GL:$GL,$IV136+19),"")</f>
      </c>
      <c r="HG136">
        <f>IF($IW136&gt;=20,INDEX($GL:$GL,$IV136+20),"")</f>
      </c>
      <c r="HH136">
        <f>IF($IW136&gt;=21,INDEX($GL:$GL,$IV136+21),"")</f>
      </c>
      <c r="HI136">
        <f>IF($IW136&gt;=22,INDEX($GL:$GL,$IV136+22),"")</f>
      </c>
      <c r="HJ136">
        <f>IF($IW136&gt;=23,INDEX($GL:$GL,$IV136+23),"")</f>
      </c>
      <c r="HK136">
        <f>IF($IW136&gt;=24,INDEX($GL:$GL,$IV136+24),"")</f>
      </c>
      <c r="HL136">
        <f>IF($IW136&gt;=25,INDEX($GL:$GL,$IV136+25),"")</f>
      </c>
      <c r="HM136">
        <f>IF($IW136&gt;=26,INDEX($GL:$GL,$IV136+26),"")</f>
      </c>
      <c r="HN136">
        <f>IF($IW136&gt;=27,INDEX($GL:$GL,$IV136+27),"")</f>
      </c>
      <c r="HO136">
        <f>IF($IW136&gt;=28,INDEX($GL:$GL,$IV136+28),"")</f>
      </c>
      <c r="HP136">
        <f>IF($IW136&gt;=29,INDEX($GL:$GL,$IV136+29),"")</f>
      </c>
      <c r="HQ136">
        <f>IF($IW136&gt;=30,INDEX($GL:$GL,$IV136+30),"")</f>
      </c>
      <c r="HR136">
        <f>IF($IW136&gt;=31,INDEX($GL:$GL,$IV136+31),"")</f>
      </c>
      <c r="HS136">
        <f>IF($IW136&gt;=32,INDEX($GL:$GL,$IV136+32),"")</f>
      </c>
      <c r="HT136">
        <f>IF($IW136&gt;=33,INDEX($GL:$GL,$IV136+33),"")</f>
      </c>
      <c r="HU136">
        <f>IF($IW136&gt;=34,INDEX($GL:$GL,$IV136+34),"")</f>
      </c>
      <c r="HV136">
        <f>IF($IW136&gt;=35,INDEX($GL:$GL,$IV136+35),"")</f>
      </c>
      <c r="HW136">
        <f>IF($IW136&gt;=36,INDEX($GL:$GL,$IV136+36),"")</f>
      </c>
      <c r="HX136">
        <f>IF($IW136&gt;=37,INDEX($GL:$GL,$IV136+37),"")</f>
      </c>
      <c r="HY136">
        <f>IF($IW136&gt;=38,INDEX($GL:$GL,$IV136+38),"")</f>
      </c>
      <c r="HZ136">
        <f>IF($IW136&gt;=39,INDEX($GL:$GL,$IV136+39),"")</f>
      </c>
      <c r="IA136">
        <f>IF($IW136&gt;=40,INDEX($GL:$GL,$IV136+40),"")</f>
      </c>
      <c r="IB136">
        <f>IF($IW136&gt;=41,INDEX($GL:$GL,$IV136+41),"")</f>
      </c>
      <c r="IC136">
        <f>IF($IW136&gt;=42,INDEX($GL:$GL,$IV136+42),"")</f>
      </c>
      <c r="ID136">
        <f>IF($IW136&gt;=43,INDEX($GL:$GL,$IV136+43),"")</f>
      </c>
      <c r="IE136">
        <f>IF($IW136&gt;=44,INDEX($GL:$GL,$IV136+44),"")</f>
      </c>
      <c r="IF136">
        <f>IF($IW136&gt;=45,INDEX($GL:$GL,$IV136+45),"")</f>
      </c>
      <c r="IG136">
        <f>IF($IW136&gt;=46,INDEX($GL:$GL,$IV136+46),"")</f>
      </c>
      <c r="IH136">
        <f>IF($IW136&gt;=47,INDEX($GL:$GL,$IV136+47),"")</f>
      </c>
      <c r="II136">
        <f>IF($IW136&gt;=48,INDEX($GL:$GL,$IV136+48),"")</f>
      </c>
      <c r="IJ136">
        <f>IF($IW136&gt;=49,INDEX($GL:$GL,$IV136+49),"")</f>
      </c>
      <c r="IK136">
        <f>IF($IW136&gt;=50,INDEX($GL:$GL,$IV136+50),"")</f>
      </c>
      <c r="IL136">
        <f>IF($IW136&gt;=51,INDEX($GL:$GL,$IV136+51),"")</f>
      </c>
      <c r="IM136">
        <f>IF($IW136&gt;=52,INDEX($GL:$GL,$IV136+52),"")</f>
      </c>
      <c r="IN136">
        <f>IF($IW136&gt;=53,INDEX($GL:$GL,$IV136+53),"")</f>
      </c>
      <c r="IO136">
        <f>IF($IW136&gt;=54,INDEX($GL:$GL,$IV136+54),"")</f>
      </c>
      <c r="IP136">
        <f>IF($IW136&gt;=55,INDEX($GL:$GL,$IV136+55),"")</f>
      </c>
      <c r="IQ136">
        <f>IF($IW136&gt;=56,INDEX($GL:$GL,$IV136+56),"")</f>
      </c>
      <c r="IR136">
        <f>IF($IW136&gt;=57,INDEX($GL:$GL,$IV136+57),"")</f>
      </c>
      <c r="IS136">
        <f>IF($IW136&gt;=58,INDEX($GL:$GL,$IV136+58),"")</f>
      </c>
      <c r="IT136">
        <f>IF($IW136&gt;=59,INDEX($GL:$GL,$IV136+59),"")</f>
      </c>
      <c r="IU136">
        <f>IF($IW136&gt;=60,INDEX($GL:$GL,$IV136+60),"")</f>
      </c>
      <c r="IV136">
        <f>IFERROR(MATCH($GK136,$GL$2:$GL$324,0)+1,0)</f>
      </c>
      <c r="IW136">
        <f>IFERROR(INDEX($GM$2:$GM$324,MATCH($GK136,$GL$2:$GL$324,0)),0)</f>
      </c>
      <c r="IX136" t="s">
        <v>34</v>
      </c>
      <c r="IY136" t="s">
        <v>34</v>
      </c>
    </row>
    <row r="137" spans="1:259" x14ac:dyDescent="0.25">
      <c r="K137">
        <f>IF(OR($N137="",$J137=""),"",IFERROR($N137/$J137,0))</f>
      </c>
      <c r="L137">
        <f>IF($N137="","",
SUM($M137,$O137,$T137,$P137,$R137)*
(1-IF($U137="",0,VALUE($U137)/100)))</f>
      </c>
      <c r="M137">
        <f>IF($N137="","",$N137)</f>
      </c>
      <c r="O137">
        <f>IF($N137="","",
IF($H137="","",
IF(ISNUMBER(SEARCH("exempt",LOWER($H137))),0,
$N137*(VALUE(SUBSTITUTE($H137,"%",""))/100))))</f>
      </c>
      <c r="V137">
        <f>IFERROR(IF(FIND(" - ",$E137)&gt;0,MID($E137,FIND(" - ",$E137)+3,LEN($E137)),""),"")</f>
      </c>
      <c r="AE137" t="s">
        <v>589</v>
      </c>
      <c r="AJ137">
        <f>IFERROR(LEFT($E137,FIND(" - ",$E137)-1),$E137)</f>
      </c>
      <c r="AM137">
        <f>IF($CB137&gt;=1,INDEX($AK:$AK,$CA137+1),"")</f>
      </c>
      <c r="AN137">
        <f>IF($CB137&gt;=2,INDEX($AK:$AK,$CA137+2),"")</f>
      </c>
      <c r="AO137">
        <f>IF($CB137&gt;=3,INDEX($AK:$AK,$CA137+3),"")</f>
      </c>
      <c r="AP137">
        <f>IF($CB137&gt;=4,INDEX($AK:$AK,$CA137+4),"")</f>
      </c>
      <c r="AQ137">
        <f>IF($CB137&gt;=5,INDEX($AK:$AK,$CA137+5),"")</f>
      </c>
      <c r="AR137">
        <f>IF($CB137&gt;=6,INDEX($AK:$AK,$CA137+6),"")</f>
      </c>
      <c r="AS137">
        <f>IF($CB137&gt;=7,INDEX($AK:$AK,$CA137+7),"")</f>
      </c>
      <c r="AT137">
        <f>IF($CB137&gt;=8,INDEX($AK:$AK,$CA137+8),"")</f>
      </c>
      <c r="AU137">
        <f>IF($CB137&gt;=9,INDEX($AK:$AK,$CA137+9),"")</f>
      </c>
      <c r="AV137">
        <f>IF($CB137&gt;=10,INDEX($AK:$AK,$CA137+10),"")</f>
      </c>
      <c r="AW137">
        <f>IF($CB137&gt;=11,INDEX($AK:$AK,$CA137+11),"")</f>
      </c>
      <c r="AX137">
        <f>IF($CB137&gt;=12,INDEX($AK:$AK,$CA137+12),"")</f>
      </c>
      <c r="AY137">
        <f>IF($CB137&gt;=13,INDEX($AK:$AK,$CA137+13),"")</f>
      </c>
      <c r="AZ137">
        <f>IF($CB137&gt;=14,INDEX($AK:$AK,$CA137+14),"")</f>
      </c>
      <c r="BA137">
        <f>IF($CB137&gt;=15,INDEX($AK:$AK,$CA137+15),"")</f>
      </c>
      <c r="BB137">
        <f>IF($CB137&gt;=16,INDEX($AK:$AK,$CA137+16),"")</f>
      </c>
      <c r="BC137">
        <f>IF($CB137&gt;=17,INDEX($AK:$AK,$CA137+17),"")</f>
      </c>
      <c r="BD137">
        <f>IF($CB137&gt;=18,INDEX($AK:$AK,$CA137+18),"")</f>
      </c>
      <c r="BE137">
        <f>IF($CB137&gt;=19,INDEX($AK:$AK,$CA137+19),"")</f>
      </c>
      <c r="BF137">
        <f>IF($CB137&gt;=20,INDEX($AK:$AK,$CA137+20),"")</f>
      </c>
      <c r="BG137">
        <f>IF($CB137&gt;=21,INDEX($AK:$AK,$CA137+21),"")</f>
      </c>
      <c r="BH137">
        <f>IF($CB137&gt;=22,INDEX($AK:$AK,$CA137+22),"")</f>
      </c>
      <c r="BI137">
        <f>IF($CB137&gt;=23,INDEX($AK:$AK,$CA137+23),"")</f>
      </c>
      <c r="BJ137">
        <f>IF($CB137&gt;=24,INDEX($AK:$AK,$CA137+24),"")</f>
      </c>
      <c r="BK137">
        <f>IF($CB137&gt;=25,INDEX($AK:$AK,$CA137+25),"")</f>
      </c>
      <c r="BL137">
        <f>IF($CB137&gt;=26,INDEX($AK:$AK,$CA137+26),"")</f>
      </c>
      <c r="BM137">
        <f>IF($CB137&gt;=27,INDEX($AK:$AK,$CA137+27),"")</f>
      </c>
      <c r="BN137">
        <f>IF($CB137&gt;=28,INDEX($AK:$AK,$CA137+28),"")</f>
      </c>
      <c r="BO137">
        <f>IF($CB137&gt;=29,INDEX($AK:$AK,$CA137+29),"")</f>
      </c>
      <c r="BP137">
        <f>IF($CB137&gt;=30,INDEX($AK:$AK,$CA137+30),"")</f>
      </c>
      <c r="BQ137">
        <f>IF($CB137&gt;=31,INDEX($AK:$AK,$CA137+31),"")</f>
      </c>
      <c r="BR137">
        <f>IF($CB137&gt;=32,INDEX($AK:$AK,$CA137+32),"")</f>
      </c>
      <c r="BS137">
        <f>IF($CB137&gt;=33,INDEX($AK:$AK,$CA137+33),"")</f>
      </c>
      <c r="BT137">
        <f>IF($CB137&gt;=34,INDEX($AK:$AK,$CA137+34),"")</f>
      </c>
      <c r="BU137">
        <f>IF($CB137&gt;=35,INDEX($AK:$AK,$CA137+35),"")</f>
      </c>
      <c r="BV137">
        <f>IF($CB137&gt;=36,INDEX($AK:$AK,$CA137+36),"")</f>
      </c>
      <c r="BW137">
        <f>IF($CB137&gt;=37,INDEX($AK:$AK,$CA137+37),"")</f>
      </c>
      <c r="BX137">
        <f>IF($CB137&gt;=38,INDEX($AK:$AK,$CA137+38),"")</f>
      </c>
      <c r="BY137">
        <f>IF($CB137&gt;=39,INDEX($AK:$AK,$CA137+39),"")</f>
      </c>
      <c r="BZ137">
        <f>IF($CB137&gt;=40,INDEX($AK:$AK,$CA137+40),"")</f>
      </c>
      <c r="CA137">
        <f>IFERROR(MATCH($AJ137,$AK$2:$AK$134,0)+1,0)</f>
      </c>
      <c r="CB137">
        <f>IFERROR(INDEX($AL$2:$AL$134,MATCH($AJ137,$AK$2:$AK$134,0)),0)</f>
      </c>
      <c r="CC137">
        <f>IFERROR(LEFT($F137,FIND(" - ",$F137)-1),$F137)</f>
      </c>
      <c r="CD137" t="s">
        <v>590</v>
      </c>
      <c r="CE137">
        <v>1</v>
      </c>
      <c r="CF137">
        <f>IF($DA137&gt;=1,INDEX($CD:$CD,$CZ137+1),"")</f>
      </c>
      <c r="CG137">
        <f>IF($DA137&gt;=2,INDEX($CD:$CD,$CZ137+2),"")</f>
      </c>
      <c r="CH137">
        <f>IF($DA137&gt;=3,INDEX($CD:$CD,$CZ137+3),"")</f>
      </c>
      <c r="CI137">
        <f>IF($DA137&gt;=4,INDEX($CD:$CD,$CZ137+4),"")</f>
      </c>
      <c r="CJ137">
        <f>IF($DA137&gt;=5,INDEX($CD:$CD,$CZ137+5),"")</f>
      </c>
      <c r="CK137">
        <f>IF($DA137&gt;=6,INDEX($CD:$CD,$CZ137+6),"")</f>
      </c>
      <c r="CL137">
        <f>IF($DA137&gt;=7,INDEX($CD:$CD,$CZ137+7),"")</f>
      </c>
      <c r="CM137">
        <f>IF($DA137&gt;=8,INDEX($CD:$CD,$CZ137+8),"")</f>
      </c>
      <c r="CN137">
        <f>IF($DA137&gt;=9,INDEX($CD:$CD,$CZ137+9),"")</f>
      </c>
      <c r="CO137">
        <f>IF($DA137&gt;=10,INDEX($CD:$CD,$CZ137+10),"")</f>
      </c>
      <c r="CP137">
        <f>IF($DA137&gt;=11,INDEX($CD:$CD,$CZ137+11),"")</f>
      </c>
      <c r="CQ137">
        <f>IF($DA137&gt;=12,INDEX($CD:$CD,$CZ137+12),"")</f>
      </c>
      <c r="CR137">
        <f>IF($DA137&gt;=13,INDEX($CD:$CD,$CZ137+13),"")</f>
      </c>
      <c r="CS137">
        <f>IF($DA137&gt;=14,INDEX($CD:$CD,$CZ137+14),"")</f>
      </c>
      <c r="CT137">
        <f>IF($DA137&gt;=15,INDEX($CD:$CD,$CZ137+15),"")</f>
      </c>
      <c r="CU137">
        <f>IF($DA137&gt;=16,INDEX($CD:$CD,$CZ137+16),"")</f>
      </c>
      <c r="CV137">
        <f>IF($DA137&gt;=17,INDEX($CD:$CD,$CZ137+17),"")</f>
      </c>
      <c r="CW137">
        <f>IF($DA137&gt;=18,INDEX($CD:$CD,$CZ137+18),"")</f>
      </c>
      <c r="CX137">
        <f>IF($DA137&gt;=19,INDEX($CD:$CD,$CZ137+19),"")</f>
      </c>
      <c r="CY137">
        <f>IF($DA137&gt;=20,INDEX($CD:$CD,$CZ137+20),"")</f>
      </c>
      <c r="CZ137">
        <f>IFERROR(MATCH($CC137,$CD$2:$CD$263,0)+1,0)</f>
      </c>
      <c r="DA137">
        <f>IFERROR(INDEX($CE$2:$CE$263,MATCH($CC137,$CD$2:$CD$263,0)),0)</f>
      </c>
      <c r="DB137">
        <f>IFERROR(INDEX($AI:$AI,MATCH($H137,$AH:$AH,0))&amp;"","")</f>
      </c>
      <c r="DC137" t="s">
        <v>166</v>
      </c>
      <c r="DE137">
        <v>1</v>
      </c>
      <c r="DF137">
        <f>IF($GI137&gt;=1,INDEX($DC:$DC,$GH137+1),"")</f>
      </c>
      <c r="DG137">
        <f>IF($GI137&gt;=2,INDEX($DC:$DC,$GH137+2),"")</f>
      </c>
      <c r="DH137">
        <f>IF($GI137&gt;=3,INDEX($DC:$DC,$GH137+3),"")</f>
      </c>
      <c r="DI137">
        <f>IF($GI137&gt;=4,INDEX($DC:$DC,$GH137+4),"")</f>
      </c>
      <c r="DJ137">
        <f>IF($GI137&gt;=5,INDEX($DC:$DC,$GH137+5),"")</f>
      </c>
      <c r="DK137">
        <f>IF($GI137&gt;=6,INDEX($DC:$DC,$GH137+6),"")</f>
      </c>
      <c r="DL137">
        <f>IF($GI137&gt;=7,INDEX($DC:$DC,$GH137+7),"")</f>
      </c>
      <c r="DM137">
        <f>IF($GI137&gt;=8,INDEX($DC:$DC,$GH137+8),"")</f>
      </c>
      <c r="DN137">
        <f>IF($GI137&gt;=9,INDEX($DC:$DC,$GH137+9),"")</f>
      </c>
      <c r="DO137">
        <f>IF($GI137&gt;=10,INDEX($DC:$DC,$GH137+10),"")</f>
      </c>
      <c r="DP137">
        <f>IF($GI137&gt;=11,INDEX($DC:$DC,$GH137+11),"")</f>
      </c>
      <c r="DQ137">
        <f>IF($GI137&gt;=12,INDEX($DC:$DC,$GH137+12),"")</f>
      </c>
      <c r="DR137">
        <f>IF($GI137&gt;=13,INDEX($DC:$DC,$GH137+13),"")</f>
      </c>
      <c r="DS137">
        <f>IF($GI137&gt;=14,INDEX($DC:$DC,$GH137+14),"")</f>
      </c>
      <c r="DT137">
        <f>IF($GI137&gt;=15,INDEX($DC:$DC,$GH137+15),"")</f>
      </c>
      <c r="DU137">
        <f>IF($GI137&gt;=16,INDEX($DC:$DC,$GH137+16),"")</f>
      </c>
      <c r="DV137">
        <f>IF($GI137&gt;=17,INDEX($DC:$DC,$GH137+17),"")</f>
      </c>
      <c r="DW137">
        <f>IF($GI137&gt;=18,INDEX($DC:$DC,$GH137+18),"")</f>
      </c>
      <c r="DX137">
        <f>IF($GI137&gt;=19,INDEX($DC:$DC,$GH137+19),"")</f>
      </c>
      <c r="DY137">
        <f>IF($GI137&gt;=20,INDEX($DC:$DC,$GH137+20),"")</f>
      </c>
      <c r="DZ137">
        <f>IF($GI137&gt;=21,INDEX($DC:$DC,$GH137+21),"")</f>
      </c>
      <c r="EA137">
        <f>IF($GI137&gt;=22,INDEX($DC:$DC,$GH137+22),"")</f>
      </c>
      <c r="EB137">
        <f>IF($GI137&gt;=23,INDEX($DC:$DC,$GH137+23),"")</f>
      </c>
      <c r="EC137">
        <f>IF($GI137&gt;=24,INDEX($DC:$DC,$GH137+24),"")</f>
      </c>
      <c r="ED137">
        <f>IF($GI137&gt;=25,INDEX($DC:$DC,$GH137+25),"")</f>
      </c>
      <c r="EE137">
        <f>IF($GI137&gt;=26,INDEX($DC:$DC,$GH137+26),"")</f>
      </c>
      <c r="EF137">
        <f>IF($GI137&gt;=27,INDEX($DC:$DC,$GH137+27),"")</f>
      </c>
      <c r="EG137">
        <f>IF($GI137&gt;=28,INDEX($DC:$DC,$GH137+28),"")</f>
      </c>
      <c r="EH137">
        <f>IF($GI137&gt;=29,INDEX($DC:$DC,$GH137+29),"")</f>
      </c>
      <c r="EI137">
        <f>IF($GI137&gt;=30,INDEX($DC:$DC,$GH137+30),"")</f>
      </c>
      <c r="EJ137">
        <f>IF($GI137&gt;=31,INDEX($DC:$DC,$GH137+31),"")</f>
      </c>
      <c r="EK137">
        <f>IF($GI137&gt;=32,INDEX($DC:$DC,$GH137+32),"")</f>
      </c>
      <c r="EL137">
        <f>IF($GI137&gt;=33,INDEX($DC:$DC,$GH137+33),"")</f>
      </c>
      <c r="EM137">
        <f>IF($GI137&gt;=34,INDEX($DC:$DC,$GH137+34),"")</f>
      </c>
      <c r="EN137">
        <f>IF($GI137&gt;=35,INDEX($DC:$DC,$GH137+35),"")</f>
      </c>
      <c r="EO137">
        <f>IF($GI137&gt;=36,INDEX($DC:$DC,$GH137+36),"")</f>
      </c>
      <c r="EP137">
        <f>IF($GI137&gt;=37,INDEX($DC:$DC,$GH137+37),"")</f>
      </c>
      <c r="EQ137">
        <f>IF($GI137&gt;=38,INDEX($DC:$DC,$GH137+38),"")</f>
      </c>
      <c r="ER137">
        <f>IF($GI137&gt;=39,INDEX($DC:$DC,$GH137+39),"")</f>
      </c>
      <c r="ES137">
        <f>IF($GI137&gt;=40,INDEX($DC:$DC,$GH137+40),"")</f>
      </c>
      <c r="ET137">
        <f>IF($GI137&gt;=1,INDEX($DD:$DD,$GH137+1),"")</f>
      </c>
      <c r="EU137">
        <f>IF($GI137&gt;=2,INDEX($DD:$DD,$GH137+2),"")</f>
      </c>
      <c r="EV137">
        <f>IF($GI137&gt;=3,INDEX($DD:$DD,$GH137+3),"")</f>
      </c>
      <c r="EW137">
        <f>IF($GI137&gt;=4,INDEX($DD:$DD,$GH137+4),"")</f>
      </c>
      <c r="EX137">
        <f>IF($GI137&gt;=5,INDEX($DD:$DD,$GH137+5),"")</f>
      </c>
      <c r="EY137">
        <f>IF($GI137&gt;=6,INDEX($DD:$DD,$GH137+6),"")</f>
      </c>
      <c r="EZ137">
        <f>IF($GI137&gt;=7,INDEX($DD:$DD,$GH137+7),"")</f>
      </c>
      <c r="FA137">
        <f>IF($GI137&gt;=8,INDEX($DD:$DD,$GH137+8),"")</f>
      </c>
      <c r="FB137">
        <f>IF($GI137&gt;=9,INDEX($DD:$DD,$GH137+9),"")</f>
      </c>
      <c r="FC137">
        <f>IF($GI137&gt;=10,INDEX($DD:$DD,$GH137+10),"")</f>
      </c>
      <c r="FD137">
        <f>IF($GI137&gt;=11,INDEX($DD:$DD,$GH137+11),"")</f>
      </c>
      <c r="FE137">
        <f>IF($GI137&gt;=12,INDEX($DD:$DD,$GH137+12),"")</f>
      </c>
      <c r="FF137">
        <f>IF($GI137&gt;=13,INDEX($DD:$DD,$GH137+13),"")</f>
      </c>
      <c r="FG137">
        <f>IF($GI137&gt;=14,INDEX($DD:$DD,$GH137+14),"")</f>
      </c>
      <c r="FH137">
        <f>IF($GI137&gt;=15,INDEX($DD:$DD,$GH137+15),"")</f>
      </c>
      <c r="FI137">
        <f>IF($GI137&gt;=16,INDEX($DD:$DD,$GH137+16),"")</f>
      </c>
      <c r="FJ137">
        <f>IF($GI137&gt;=17,INDEX($DD:$DD,$GH137+17),"")</f>
      </c>
      <c r="FK137">
        <f>IF($GI137&gt;=18,INDEX($DD:$DD,$GH137+18),"")</f>
      </c>
      <c r="FL137">
        <f>IF($GI137&gt;=19,INDEX($DD:$DD,$GH137+19),"")</f>
      </c>
      <c r="FM137">
        <f>IF($GI137&gt;=20,INDEX($DD:$DD,$GH137+20),"")</f>
      </c>
      <c r="FN137">
        <f>IF($GI137&gt;=21,INDEX($DD:$DD,$GH137+21),"")</f>
      </c>
      <c r="FO137">
        <f>IF($GI137&gt;=22,INDEX($DD:$DD,$GH137+22),"")</f>
      </c>
      <c r="FP137">
        <f>IF($GI137&gt;=23,INDEX($DD:$DD,$GH137+23),"")</f>
      </c>
      <c r="FQ137">
        <f>IF($GI137&gt;=24,INDEX($DD:$DD,$GH137+24),"")</f>
      </c>
      <c r="FR137">
        <f>IF($GI137&gt;=25,INDEX($DD:$DD,$GH137+25),"")</f>
      </c>
      <c r="FS137">
        <f>IF($GI137&gt;=26,INDEX($DD:$DD,$GH137+26),"")</f>
      </c>
      <c r="FT137">
        <f>IF($GI137&gt;=27,INDEX($DD:$DD,$GH137+27),"")</f>
      </c>
      <c r="FU137">
        <f>IF($GI137&gt;=28,INDEX($DD:$DD,$GH137+28),"")</f>
      </c>
      <c r="FV137">
        <f>IF($GI137&gt;=29,INDEX($DD:$DD,$GH137+29),"")</f>
      </c>
      <c r="FW137">
        <f>IF($GI137&gt;=30,INDEX($DD:$DD,$GH137+30),"")</f>
      </c>
      <c r="FX137">
        <f>IF($GI137&gt;=31,INDEX($DD:$DD,$GH137+31),"")</f>
      </c>
      <c r="FY137">
        <f>IF($GI137&gt;=32,INDEX($DD:$DD,$GH137+32),"")</f>
      </c>
      <c r="FZ137">
        <f>IF($GI137&gt;=33,INDEX($DD:$DD,$GH137+33),"")</f>
      </c>
      <c r="GA137">
        <f>IF($GI137&gt;=34,INDEX($DD:$DD,$GH137+34),"")</f>
      </c>
      <c r="GB137">
        <f>IF($GI137&gt;=35,INDEX($DD:$DD,$GH137+35),"")</f>
      </c>
      <c r="GC137">
        <f>IF($GI137&gt;=36,INDEX($DD:$DD,$GH137+36),"")</f>
      </c>
      <c r="GD137">
        <f>IF($GI137&gt;=37,INDEX($DD:$DD,$GH137+37),"")</f>
      </c>
      <c r="GE137">
        <f>IF($GI137&gt;=38,INDEX($DD:$DD,$GH137+38),"")</f>
      </c>
      <c r="GF137">
        <f>IF($GI137&gt;=39,INDEX($DD:$DD,$GH137+39),"")</f>
      </c>
      <c r="GG137">
        <f>IF($GI137&gt;=40,INDEX($DD:$DD,$GH137+40),"")</f>
      </c>
      <c r="GH137">
        <f>IFERROR(MATCH($DB137,$DC$2:$DC$148,0)+1,0)</f>
      </c>
      <c r="GI137">
        <f>IFERROR(INDEX($DE$2:$DE$148,MATCH($DB137,$DC$2:$DC$148,0)),0)</f>
      </c>
      <c r="GJ137">
        <f>IFERROR(MATCH($S137,$DF$137:$ES$137,0),0)</f>
      </c>
      <c r="GK137">
        <f>IF($GJ137&gt;0,INDEX($ET$137:$GG$137,$GJ137),"")</f>
      </c>
      <c r="GL137" t="s">
        <v>261</v>
      </c>
      <c r="GM137">
        <v>1</v>
      </c>
      <c r="GN137">
        <f>IF($IW137&gt;=1,INDEX($GL:$GL,$IV137+1),"")</f>
      </c>
      <c r="GO137">
        <f>IF($IW137&gt;=2,INDEX($GL:$GL,$IV137+2),"")</f>
      </c>
      <c r="GP137">
        <f>IF($IW137&gt;=3,INDEX($GL:$GL,$IV137+3),"")</f>
      </c>
      <c r="GQ137">
        <f>IF($IW137&gt;=4,INDEX($GL:$GL,$IV137+4),"")</f>
      </c>
      <c r="GR137">
        <f>IF($IW137&gt;=5,INDEX($GL:$GL,$IV137+5),"")</f>
      </c>
      <c r="GS137">
        <f>IF($IW137&gt;=6,INDEX($GL:$GL,$IV137+6),"")</f>
      </c>
      <c r="GT137">
        <f>IF($IW137&gt;=7,INDEX($GL:$GL,$IV137+7),"")</f>
      </c>
      <c r="GU137">
        <f>IF($IW137&gt;=8,INDEX($GL:$GL,$IV137+8),"")</f>
      </c>
      <c r="GV137">
        <f>IF($IW137&gt;=9,INDEX($GL:$GL,$IV137+9),"")</f>
      </c>
      <c r="GW137">
        <f>IF($IW137&gt;=10,INDEX($GL:$GL,$IV137+10),"")</f>
      </c>
      <c r="GX137">
        <f>IF($IW137&gt;=11,INDEX($GL:$GL,$IV137+11),"")</f>
      </c>
      <c r="GY137">
        <f>IF($IW137&gt;=12,INDEX($GL:$GL,$IV137+12),"")</f>
      </c>
      <c r="GZ137">
        <f>IF($IW137&gt;=13,INDEX($GL:$GL,$IV137+13),"")</f>
      </c>
      <c r="HA137">
        <f>IF($IW137&gt;=14,INDEX($GL:$GL,$IV137+14),"")</f>
      </c>
      <c r="HB137">
        <f>IF($IW137&gt;=15,INDEX($GL:$GL,$IV137+15),"")</f>
      </c>
      <c r="HC137">
        <f>IF($IW137&gt;=16,INDEX($GL:$GL,$IV137+16),"")</f>
      </c>
      <c r="HD137">
        <f>IF($IW137&gt;=17,INDEX($GL:$GL,$IV137+17),"")</f>
      </c>
      <c r="HE137">
        <f>IF($IW137&gt;=18,INDEX($GL:$GL,$IV137+18),"")</f>
      </c>
      <c r="HF137">
        <f>IF($IW137&gt;=19,INDEX($GL:$GL,$IV137+19),"")</f>
      </c>
      <c r="HG137">
        <f>IF($IW137&gt;=20,INDEX($GL:$GL,$IV137+20),"")</f>
      </c>
      <c r="HH137">
        <f>IF($IW137&gt;=21,INDEX($GL:$GL,$IV137+21),"")</f>
      </c>
      <c r="HI137">
        <f>IF($IW137&gt;=22,INDEX($GL:$GL,$IV137+22),"")</f>
      </c>
      <c r="HJ137">
        <f>IF($IW137&gt;=23,INDEX($GL:$GL,$IV137+23),"")</f>
      </c>
      <c r="HK137">
        <f>IF($IW137&gt;=24,INDEX($GL:$GL,$IV137+24),"")</f>
      </c>
      <c r="HL137">
        <f>IF($IW137&gt;=25,INDEX($GL:$GL,$IV137+25),"")</f>
      </c>
      <c r="HM137">
        <f>IF($IW137&gt;=26,INDEX($GL:$GL,$IV137+26),"")</f>
      </c>
      <c r="HN137">
        <f>IF($IW137&gt;=27,INDEX($GL:$GL,$IV137+27),"")</f>
      </c>
      <c r="HO137">
        <f>IF($IW137&gt;=28,INDEX($GL:$GL,$IV137+28),"")</f>
      </c>
      <c r="HP137">
        <f>IF($IW137&gt;=29,INDEX($GL:$GL,$IV137+29),"")</f>
      </c>
      <c r="HQ137">
        <f>IF($IW137&gt;=30,INDEX($GL:$GL,$IV137+30),"")</f>
      </c>
      <c r="HR137">
        <f>IF($IW137&gt;=31,INDEX($GL:$GL,$IV137+31),"")</f>
      </c>
      <c r="HS137">
        <f>IF($IW137&gt;=32,INDEX($GL:$GL,$IV137+32),"")</f>
      </c>
      <c r="HT137">
        <f>IF($IW137&gt;=33,INDEX($GL:$GL,$IV137+33),"")</f>
      </c>
      <c r="HU137">
        <f>IF($IW137&gt;=34,INDEX($GL:$GL,$IV137+34),"")</f>
      </c>
      <c r="HV137">
        <f>IF($IW137&gt;=35,INDEX($GL:$GL,$IV137+35),"")</f>
      </c>
      <c r="HW137">
        <f>IF($IW137&gt;=36,INDEX($GL:$GL,$IV137+36),"")</f>
      </c>
      <c r="HX137">
        <f>IF($IW137&gt;=37,INDEX($GL:$GL,$IV137+37),"")</f>
      </c>
      <c r="HY137">
        <f>IF($IW137&gt;=38,INDEX($GL:$GL,$IV137+38),"")</f>
      </c>
      <c r="HZ137">
        <f>IF($IW137&gt;=39,INDEX($GL:$GL,$IV137+39),"")</f>
      </c>
      <c r="IA137">
        <f>IF($IW137&gt;=40,INDEX($GL:$GL,$IV137+40),"")</f>
      </c>
      <c r="IB137">
        <f>IF($IW137&gt;=41,INDEX($GL:$GL,$IV137+41),"")</f>
      </c>
      <c r="IC137">
        <f>IF($IW137&gt;=42,INDEX($GL:$GL,$IV137+42),"")</f>
      </c>
      <c r="ID137">
        <f>IF($IW137&gt;=43,INDEX($GL:$GL,$IV137+43),"")</f>
      </c>
      <c r="IE137">
        <f>IF($IW137&gt;=44,INDEX($GL:$GL,$IV137+44),"")</f>
      </c>
      <c r="IF137">
        <f>IF($IW137&gt;=45,INDEX($GL:$GL,$IV137+45),"")</f>
      </c>
      <c r="IG137">
        <f>IF($IW137&gt;=46,INDEX($GL:$GL,$IV137+46),"")</f>
      </c>
      <c r="IH137">
        <f>IF($IW137&gt;=47,INDEX($GL:$GL,$IV137+47),"")</f>
      </c>
      <c r="II137">
        <f>IF($IW137&gt;=48,INDEX($GL:$GL,$IV137+48),"")</f>
      </c>
      <c r="IJ137">
        <f>IF($IW137&gt;=49,INDEX($GL:$GL,$IV137+49),"")</f>
      </c>
      <c r="IK137">
        <f>IF($IW137&gt;=50,INDEX($GL:$GL,$IV137+50),"")</f>
      </c>
      <c r="IL137">
        <f>IF($IW137&gt;=51,INDEX($GL:$GL,$IV137+51),"")</f>
      </c>
      <c r="IM137">
        <f>IF($IW137&gt;=52,INDEX($GL:$GL,$IV137+52),"")</f>
      </c>
      <c r="IN137">
        <f>IF($IW137&gt;=53,INDEX($GL:$GL,$IV137+53),"")</f>
      </c>
      <c r="IO137">
        <f>IF($IW137&gt;=54,INDEX($GL:$GL,$IV137+54),"")</f>
      </c>
      <c r="IP137">
        <f>IF($IW137&gt;=55,INDEX($GL:$GL,$IV137+55),"")</f>
      </c>
      <c r="IQ137">
        <f>IF($IW137&gt;=56,INDEX($GL:$GL,$IV137+56),"")</f>
      </c>
      <c r="IR137">
        <f>IF($IW137&gt;=57,INDEX($GL:$GL,$IV137+57),"")</f>
      </c>
      <c r="IS137">
        <f>IF($IW137&gt;=58,INDEX($GL:$GL,$IV137+58),"")</f>
      </c>
      <c r="IT137">
        <f>IF($IW137&gt;=59,INDEX($GL:$GL,$IV137+59),"")</f>
      </c>
      <c r="IU137">
        <f>IF($IW137&gt;=60,INDEX($GL:$GL,$IV137+60),"")</f>
      </c>
      <c r="IV137">
        <f>IFERROR(MATCH($GK137,$GL$2:$GL$324,0)+1,0)</f>
      </c>
      <c r="IW137">
        <f>IFERROR(INDEX($GM$2:$GM$324,MATCH($GK137,$GL$2:$GL$324,0)),0)</f>
      </c>
      <c r="IX137" t="s">
        <v>34</v>
      </c>
      <c r="IY137" t="s">
        <v>34</v>
      </c>
    </row>
    <row r="138" spans="1:259" x14ac:dyDescent="0.25">
      <c r="K138">
        <f>IF(OR($N138="",$J138=""),"",IFERROR($N138/$J138,0))</f>
      </c>
      <c r="L138">
        <f>IF($N138="","",
SUM($M138,$O138,$T138,$P138,$R138)*
(1-IF($U138="",0,VALUE($U138)/100)))</f>
      </c>
      <c r="M138">
        <f>IF($N138="","",$N138)</f>
      </c>
      <c r="O138">
        <f>IF($N138="","",
IF($H138="","",
IF(ISNUMBER(SEARCH("exempt",LOWER($H138))),0,
$N138*(VALUE(SUBSTITUTE($H138,"%",""))/100))))</f>
      </c>
      <c r="V138">
        <f>IFERROR(IF(FIND(" - ",$E138)&gt;0,MID($E138,FIND(" - ",$E138)+3,LEN($E138)),""),"")</f>
      </c>
      <c r="AE138" t="s">
        <v>591</v>
      </c>
      <c r="AJ138">
        <f>IFERROR(LEFT($E138,FIND(" - ",$E138)-1),$E138)</f>
      </c>
      <c r="AM138">
        <f>IF($CB138&gt;=1,INDEX($AK:$AK,$CA138+1),"")</f>
      </c>
      <c r="AN138">
        <f>IF($CB138&gt;=2,INDEX($AK:$AK,$CA138+2),"")</f>
      </c>
      <c r="AO138">
        <f>IF($CB138&gt;=3,INDEX($AK:$AK,$CA138+3),"")</f>
      </c>
      <c r="AP138">
        <f>IF($CB138&gt;=4,INDEX($AK:$AK,$CA138+4),"")</f>
      </c>
      <c r="AQ138">
        <f>IF($CB138&gt;=5,INDEX($AK:$AK,$CA138+5),"")</f>
      </c>
      <c r="AR138">
        <f>IF($CB138&gt;=6,INDEX($AK:$AK,$CA138+6),"")</f>
      </c>
      <c r="AS138">
        <f>IF($CB138&gt;=7,INDEX($AK:$AK,$CA138+7),"")</f>
      </c>
      <c r="AT138">
        <f>IF($CB138&gt;=8,INDEX($AK:$AK,$CA138+8),"")</f>
      </c>
      <c r="AU138">
        <f>IF($CB138&gt;=9,INDEX($AK:$AK,$CA138+9),"")</f>
      </c>
      <c r="AV138">
        <f>IF($CB138&gt;=10,INDEX($AK:$AK,$CA138+10),"")</f>
      </c>
      <c r="AW138">
        <f>IF($CB138&gt;=11,INDEX($AK:$AK,$CA138+11),"")</f>
      </c>
      <c r="AX138">
        <f>IF($CB138&gt;=12,INDEX($AK:$AK,$CA138+12),"")</f>
      </c>
      <c r="AY138">
        <f>IF($CB138&gt;=13,INDEX($AK:$AK,$CA138+13),"")</f>
      </c>
      <c r="AZ138">
        <f>IF($CB138&gt;=14,INDEX($AK:$AK,$CA138+14),"")</f>
      </c>
      <c r="BA138">
        <f>IF($CB138&gt;=15,INDEX($AK:$AK,$CA138+15),"")</f>
      </c>
      <c r="BB138">
        <f>IF($CB138&gt;=16,INDEX($AK:$AK,$CA138+16),"")</f>
      </c>
      <c r="BC138">
        <f>IF($CB138&gt;=17,INDEX($AK:$AK,$CA138+17),"")</f>
      </c>
      <c r="BD138">
        <f>IF($CB138&gt;=18,INDEX($AK:$AK,$CA138+18),"")</f>
      </c>
      <c r="BE138">
        <f>IF($CB138&gt;=19,INDEX($AK:$AK,$CA138+19),"")</f>
      </c>
      <c r="BF138">
        <f>IF($CB138&gt;=20,INDEX($AK:$AK,$CA138+20),"")</f>
      </c>
      <c r="BG138">
        <f>IF($CB138&gt;=21,INDEX($AK:$AK,$CA138+21),"")</f>
      </c>
      <c r="BH138">
        <f>IF($CB138&gt;=22,INDEX($AK:$AK,$CA138+22),"")</f>
      </c>
      <c r="BI138">
        <f>IF($CB138&gt;=23,INDEX($AK:$AK,$CA138+23),"")</f>
      </c>
      <c r="BJ138">
        <f>IF($CB138&gt;=24,INDEX($AK:$AK,$CA138+24),"")</f>
      </c>
      <c r="BK138">
        <f>IF($CB138&gt;=25,INDEX($AK:$AK,$CA138+25),"")</f>
      </c>
      <c r="BL138">
        <f>IF($CB138&gt;=26,INDEX($AK:$AK,$CA138+26),"")</f>
      </c>
      <c r="BM138">
        <f>IF($CB138&gt;=27,INDEX($AK:$AK,$CA138+27),"")</f>
      </c>
      <c r="BN138">
        <f>IF($CB138&gt;=28,INDEX($AK:$AK,$CA138+28),"")</f>
      </c>
      <c r="BO138">
        <f>IF($CB138&gt;=29,INDEX($AK:$AK,$CA138+29),"")</f>
      </c>
      <c r="BP138">
        <f>IF($CB138&gt;=30,INDEX($AK:$AK,$CA138+30),"")</f>
      </c>
      <c r="BQ138">
        <f>IF($CB138&gt;=31,INDEX($AK:$AK,$CA138+31),"")</f>
      </c>
      <c r="BR138">
        <f>IF($CB138&gt;=32,INDEX($AK:$AK,$CA138+32),"")</f>
      </c>
      <c r="BS138">
        <f>IF($CB138&gt;=33,INDEX($AK:$AK,$CA138+33),"")</f>
      </c>
      <c r="BT138">
        <f>IF($CB138&gt;=34,INDEX($AK:$AK,$CA138+34),"")</f>
      </c>
      <c r="BU138">
        <f>IF($CB138&gt;=35,INDEX($AK:$AK,$CA138+35),"")</f>
      </c>
      <c r="BV138">
        <f>IF($CB138&gt;=36,INDEX($AK:$AK,$CA138+36),"")</f>
      </c>
      <c r="BW138">
        <f>IF($CB138&gt;=37,INDEX($AK:$AK,$CA138+37),"")</f>
      </c>
      <c r="BX138">
        <f>IF($CB138&gt;=38,INDEX($AK:$AK,$CA138+38),"")</f>
      </c>
      <c r="BY138">
        <f>IF($CB138&gt;=39,INDEX($AK:$AK,$CA138+39),"")</f>
      </c>
      <c r="BZ138">
        <f>IF($CB138&gt;=40,INDEX($AK:$AK,$CA138+40),"")</f>
      </c>
      <c r="CA138">
        <f>IFERROR(MATCH($AJ138,$AK$2:$AK$134,0)+1,0)</f>
      </c>
      <c r="CB138">
        <f>IFERROR(INDEX($AL$2:$AL$134,MATCH($AJ138,$AK$2:$AK$134,0)),0)</f>
      </c>
      <c r="CC138">
        <f>IFERROR(LEFT($F138,FIND(" - ",$F138)-1),$F138)</f>
      </c>
      <c r="CD138" t="s">
        <v>212</v>
      </c>
      <c r="CF138">
        <f>IF($DA138&gt;=1,INDEX($CD:$CD,$CZ138+1),"")</f>
      </c>
      <c r="CG138">
        <f>IF($DA138&gt;=2,INDEX($CD:$CD,$CZ138+2),"")</f>
      </c>
      <c r="CH138">
        <f>IF($DA138&gt;=3,INDEX($CD:$CD,$CZ138+3),"")</f>
      </c>
      <c r="CI138">
        <f>IF($DA138&gt;=4,INDEX($CD:$CD,$CZ138+4),"")</f>
      </c>
      <c r="CJ138">
        <f>IF($DA138&gt;=5,INDEX($CD:$CD,$CZ138+5),"")</f>
      </c>
      <c r="CK138">
        <f>IF($DA138&gt;=6,INDEX($CD:$CD,$CZ138+6),"")</f>
      </c>
      <c r="CL138">
        <f>IF($DA138&gt;=7,INDEX($CD:$CD,$CZ138+7),"")</f>
      </c>
      <c r="CM138">
        <f>IF($DA138&gt;=8,INDEX($CD:$CD,$CZ138+8),"")</f>
      </c>
      <c r="CN138">
        <f>IF($DA138&gt;=9,INDEX($CD:$CD,$CZ138+9),"")</f>
      </c>
      <c r="CO138">
        <f>IF($DA138&gt;=10,INDEX($CD:$CD,$CZ138+10),"")</f>
      </c>
      <c r="CP138">
        <f>IF($DA138&gt;=11,INDEX($CD:$CD,$CZ138+11),"")</f>
      </c>
      <c r="CQ138">
        <f>IF($DA138&gt;=12,INDEX($CD:$CD,$CZ138+12),"")</f>
      </c>
      <c r="CR138">
        <f>IF($DA138&gt;=13,INDEX($CD:$CD,$CZ138+13),"")</f>
      </c>
      <c r="CS138">
        <f>IF($DA138&gt;=14,INDEX($CD:$CD,$CZ138+14),"")</f>
      </c>
      <c r="CT138">
        <f>IF($DA138&gt;=15,INDEX($CD:$CD,$CZ138+15),"")</f>
      </c>
      <c r="CU138">
        <f>IF($DA138&gt;=16,INDEX($CD:$CD,$CZ138+16),"")</f>
      </c>
      <c r="CV138">
        <f>IF($DA138&gt;=17,INDEX($CD:$CD,$CZ138+17),"")</f>
      </c>
      <c r="CW138">
        <f>IF($DA138&gt;=18,INDEX($CD:$CD,$CZ138+18),"")</f>
      </c>
      <c r="CX138">
        <f>IF($DA138&gt;=19,INDEX($CD:$CD,$CZ138+19),"")</f>
      </c>
      <c r="CY138">
        <f>IF($DA138&gt;=20,INDEX($CD:$CD,$CZ138+20),"")</f>
      </c>
      <c r="CZ138">
        <f>IFERROR(MATCH($CC138,$CD$2:$CD$263,0)+1,0)</f>
      </c>
      <c r="DA138">
        <f>IFERROR(INDEX($CE$2:$CE$263,MATCH($CC138,$CD$2:$CD$263,0)),0)</f>
      </c>
      <c r="DB138">
        <f>IFERROR(INDEX($AI:$AI,MATCH($H138,$AH:$AH,0))&amp;"","")</f>
      </c>
      <c r="DC138" t="s">
        <v>88</v>
      </c>
      <c r="DD138" t="s">
        <v>592</v>
      </c>
      <c r="DF138">
        <f>IF($GI138&gt;=1,INDEX($DC:$DC,$GH138+1),"")</f>
      </c>
      <c r="DG138">
        <f>IF($GI138&gt;=2,INDEX($DC:$DC,$GH138+2),"")</f>
      </c>
      <c r="DH138">
        <f>IF($GI138&gt;=3,INDEX($DC:$DC,$GH138+3),"")</f>
      </c>
      <c r="DI138">
        <f>IF($GI138&gt;=4,INDEX($DC:$DC,$GH138+4),"")</f>
      </c>
      <c r="DJ138">
        <f>IF($GI138&gt;=5,INDEX($DC:$DC,$GH138+5),"")</f>
      </c>
      <c r="DK138">
        <f>IF($GI138&gt;=6,INDEX($DC:$DC,$GH138+6),"")</f>
      </c>
      <c r="DL138">
        <f>IF($GI138&gt;=7,INDEX($DC:$DC,$GH138+7),"")</f>
      </c>
      <c r="DM138">
        <f>IF($GI138&gt;=8,INDEX($DC:$DC,$GH138+8),"")</f>
      </c>
      <c r="DN138">
        <f>IF($GI138&gt;=9,INDEX($DC:$DC,$GH138+9),"")</f>
      </c>
      <c r="DO138">
        <f>IF($GI138&gt;=10,INDEX($DC:$DC,$GH138+10),"")</f>
      </c>
      <c r="DP138">
        <f>IF($GI138&gt;=11,INDEX($DC:$DC,$GH138+11),"")</f>
      </c>
      <c r="DQ138">
        <f>IF($GI138&gt;=12,INDEX($DC:$DC,$GH138+12),"")</f>
      </c>
      <c r="DR138">
        <f>IF($GI138&gt;=13,INDEX($DC:$DC,$GH138+13),"")</f>
      </c>
      <c r="DS138">
        <f>IF($GI138&gt;=14,INDEX($DC:$DC,$GH138+14),"")</f>
      </c>
      <c r="DT138">
        <f>IF($GI138&gt;=15,INDEX($DC:$DC,$GH138+15),"")</f>
      </c>
      <c r="DU138">
        <f>IF($GI138&gt;=16,INDEX($DC:$DC,$GH138+16),"")</f>
      </c>
      <c r="DV138">
        <f>IF($GI138&gt;=17,INDEX($DC:$DC,$GH138+17),"")</f>
      </c>
      <c r="DW138">
        <f>IF($GI138&gt;=18,INDEX($DC:$DC,$GH138+18),"")</f>
      </c>
      <c r="DX138">
        <f>IF($GI138&gt;=19,INDEX($DC:$DC,$GH138+19),"")</f>
      </c>
      <c r="DY138">
        <f>IF($GI138&gt;=20,INDEX($DC:$DC,$GH138+20),"")</f>
      </c>
      <c r="DZ138">
        <f>IF($GI138&gt;=21,INDEX($DC:$DC,$GH138+21),"")</f>
      </c>
      <c r="EA138">
        <f>IF($GI138&gt;=22,INDEX($DC:$DC,$GH138+22),"")</f>
      </c>
      <c r="EB138">
        <f>IF($GI138&gt;=23,INDEX($DC:$DC,$GH138+23),"")</f>
      </c>
      <c r="EC138">
        <f>IF($GI138&gt;=24,INDEX($DC:$DC,$GH138+24),"")</f>
      </c>
      <c r="ED138">
        <f>IF($GI138&gt;=25,INDEX($DC:$DC,$GH138+25),"")</f>
      </c>
      <c r="EE138">
        <f>IF($GI138&gt;=26,INDEX($DC:$DC,$GH138+26),"")</f>
      </c>
      <c r="EF138">
        <f>IF($GI138&gt;=27,INDEX($DC:$DC,$GH138+27),"")</f>
      </c>
      <c r="EG138">
        <f>IF($GI138&gt;=28,INDEX($DC:$DC,$GH138+28),"")</f>
      </c>
      <c r="EH138">
        <f>IF($GI138&gt;=29,INDEX($DC:$DC,$GH138+29),"")</f>
      </c>
      <c r="EI138">
        <f>IF($GI138&gt;=30,INDEX($DC:$DC,$GH138+30),"")</f>
      </c>
      <c r="EJ138">
        <f>IF($GI138&gt;=31,INDEX($DC:$DC,$GH138+31),"")</f>
      </c>
      <c r="EK138">
        <f>IF($GI138&gt;=32,INDEX($DC:$DC,$GH138+32),"")</f>
      </c>
      <c r="EL138">
        <f>IF($GI138&gt;=33,INDEX($DC:$DC,$GH138+33),"")</f>
      </c>
      <c r="EM138">
        <f>IF($GI138&gt;=34,INDEX($DC:$DC,$GH138+34),"")</f>
      </c>
      <c r="EN138">
        <f>IF($GI138&gt;=35,INDEX($DC:$DC,$GH138+35),"")</f>
      </c>
      <c r="EO138">
        <f>IF($GI138&gt;=36,INDEX($DC:$DC,$GH138+36),"")</f>
      </c>
      <c r="EP138">
        <f>IF($GI138&gt;=37,INDEX($DC:$DC,$GH138+37),"")</f>
      </c>
      <c r="EQ138">
        <f>IF($GI138&gt;=38,INDEX($DC:$DC,$GH138+38),"")</f>
      </c>
      <c r="ER138">
        <f>IF($GI138&gt;=39,INDEX($DC:$DC,$GH138+39),"")</f>
      </c>
      <c r="ES138">
        <f>IF($GI138&gt;=40,INDEX($DC:$DC,$GH138+40),"")</f>
      </c>
      <c r="ET138">
        <f>IF($GI138&gt;=1,INDEX($DD:$DD,$GH138+1),"")</f>
      </c>
      <c r="EU138">
        <f>IF($GI138&gt;=2,INDEX($DD:$DD,$GH138+2),"")</f>
      </c>
      <c r="EV138">
        <f>IF($GI138&gt;=3,INDEX($DD:$DD,$GH138+3),"")</f>
      </c>
      <c r="EW138">
        <f>IF($GI138&gt;=4,INDEX($DD:$DD,$GH138+4),"")</f>
      </c>
      <c r="EX138">
        <f>IF($GI138&gt;=5,INDEX($DD:$DD,$GH138+5),"")</f>
      </c>
      <c r="EY138">
        <f>IF($GI138&gt;=6,INDEX($DD:$DD,$GH138+6),"")</f>
      </c>
      <c r="EZ138">
        <f>IF($GI138&gt;=7,INDEX($DD:$DD,$GH138+7),"")</f>
      </c>
      <c r="FA138">
        <f>IF($GI138&gt;=8,INDEX($DD:$DD,$GH138+8),"")</f>
      </c>
      <c r="FB138">
        <f>IF($GI138&gt;=9,INDEX($DD:$DD,$GH138+9),"")</f>
      </c>
      <c r="FC138">
        <f>IF($GI138&gt;=10,INDEX($DD:$DD,$GH138+10),"")</f>
      </c>
      <c r="FD138">
        <f>IF($GI138&gt;=11,INDEX($DD:$DD,$GH138+11),"")</f>
      </c>
      <c r="FE138">
        <f>IF($GI138&gt;=12,INDEX($DD:$DD,$GH138+12),"")</f>
      </c>
      <c r="FF138">
        <f>IF($GI138&gt;=13,INDEX($DD:$DD,$GH138+13),"")</f>
      </c>
      <c r="FG138">
        <f>IF($GI138&gt;=14,INDEX($DD:$DD,$GH138+14),"")</f>
      </c>
      <c r="FH138">
        <f>IF($GI138&gt;=15,INDEX($DD:$DD,$GH138+15),"")</f>
      </c>
      <c r="FI138">
        <f>IF($GI138&gt;=16,INDEX($DD:$DD,$GH138+16),"")</f>
      </c>
      <c r="FJ138">
        <f>IF($GI138&gt;=17,INDEX($DD:$DD,$GH138+17),"")</f>
      </c>
      <c r="FK138">
        <f>IF($GI138&gt;=18,INDEX($DD:$DD,$GH138+18),"")</f>
      </c>
      <c r="FL138">
        <f>IF($GI138&gt;=19,INDEX($DD:$DD,$GH138+19),"")</f>
      </c>
      <c r="FM138">
        <f>IF($GI138&gt;=20,INDEX($DD:$DD,$GH138+20),"")</f>
      </c>
      <c r="FN138">
        <f>IF($GI138&gt;=21,INDEX($DD:$DD,$GH138+21),"")</f>
      </c>
      <c r="FO138">
        <f>IF($GI138&gt;=22,INDEX($DD:$DD,$GH138+22),"")</f>
      </c>
      <c r="FP138">
        <f>IF($GI138&gt;=23,INDEX($DD:$DD,$GH138+23),"")</f>
      </c>
      <c r="FQ138">
        <f>IF($GI138&gt;=24,INDEX($DD:$DD,$GH138+24),"")</f>
      </c>
      <c r="FR138">
        <f>IF($GI138&gt;=25,INDEX($DD:$DD,$GH138+25),"")</f>
      </c>
      <c r="FS138">
        <f>IF($GI138&gt;=26,INDEX($DD:$DD,$GH138+26),"")</f>
      </c>
      <c r="FT138">
        <f>IF($GI138&gt;=27,INDEX($DD:$DD,$GH138+27),"")</f>
      </c>
      <c r="FU138">
        <f>IF($GI138&gt;=28,INDEX($DD:$DD,$GH138+28),"")</f>
      </c>
      <c r="FV138">
        <f>IF($GI138&gt;=29,INDEX($DD:$DD,$GH138+29),"")</f>
      </c>
      <c r="FW138">
        <f>IF($GI138&gt;=30,INDEX($DD:$DD,$GH138+30),"")</f>
      </c>
      <c r="FX138">
        <f>IF($GI138&gt;=31,INDEX($DD:$DD,$GH138+31),"")</f>
      </c>
      <c r="FY138">
        <f>IF($GI138&gt;=32,INDEX($DD:$DD,$GH138+32),"")</f>
      </c>
      <c r="FZ138">
        <f>IF($GI138&gt;=33,INDEX($DD:$DD,$GH138+33),"")</f>
      </c>
      <c r="GA138">
        <f>IF($GI138&gt;=34,INDEX($DD:$DD,$GH138+34),"")</f>
      </c>
      <c r="GB138">
        <f>IF($GI138&gt;=35,INDEX($DD:$DD,$GH138+35),"")</f>
      </c>
      <c r="GC138">
        <f>IF($GI138&gt;=36,INDEX($DD:$DD,$GH138+36),"")</f>
      </c>
      <c r="GD138">
        <f>IF($GI138&gt;=37,INDEX($DD:$DD,$GH138+37),"")</f>
      </c>
      <c r="GE138">
        <f>IF($GI138&gt;=38,INDEX($DD:$DD,$GH138+38),"")</f>
      </c>
      <c r="GF138">
        <f>IF($GI138&gt;=39,INDEX($DD:$DD,$GH138+39),"")</f>
      </c>
      <c r="GG138">
        <f>IF($GI138&gt;=40,INDEX($DD:$DD,$GH138+40),"")</f>
      </c>
      <c r="GH138">
        <f>IFERROR(MATCH($DB138,$DC$2:$DC$148,0)+1,0)</f>
      </c>
      <c r="GI138">
        <f>IFERROR(INDEX($DE$2:$DE$148,MATCH($DB138,$DC$2:$DC$148,0)),0)</f>
      </c>
      <c r="GJ138">
        <f>IFERROR(MATCH($S138,$DF$138:$ES$138,0),0)</f>
      </c>
      <c r="GK138">
        <f>IF($GJ138&gt;0,INDEX($ET$138:$GG$138,$GJ138),"")</f>
      </c>
      <c r="GL138" t="s">
        <v>593</v>
      </c>
      <c r="GN138">
        <f>IF($IW138&gt;=1,INDEX($GL:$GL,$IV138+1),"")</f>
      </c>
      <c r="GO138">
        <f>IF($IW138&gt;=2,INDEX($GL:$GL,$IV138+2),"")</f>
      </c>
      <c r="GP138">
        <f>IF($IW138&gt;=3,INDEX($GL:$GL,$IV138+3),"")</f>
      </c>
      <c r="GQ138">
        <f>IF($IW138&gt;=4,INDEX($GL:$GL,$IV138+4),"")</f>
      </c>
      <c r="GR138">
        <f>IF($IW138&gt;=5,INDEX($GL:$GL,$IV138+5),"")</f>
      </c>
      <c r="GS138">
        <f>IF($IW138&gt;=6,INDEX($GL:$GL,$IV138+6),"")</f>
      </c>
      <c r="GT138">
        <f>IF($IW138&gt;=7,INDEX($GL:$GL,$IV138+7),"")</f>
      </c>
      <c r="GU138">
        <f>IF($IW138&gt;=8,INDEX($GL:$GL,$IV138+8),"")</f>
      </c>
      <c r="GV138">
        <f>IF($IW138&gt;=9,INDEX($GL:$GL,$IV138+9),"")</f>
      </c>
      <c r="GW138">
        <f>IF($IW138&gt;=10,INDEX($GL:$GL,$IV138+10),"")</f>
      </c>
      <c r="GX138">
        <f>IF($IW138&gt;=11,INDEX($GL:$GL,$IV138+11),"")</f>
      </c>
      <c r="GY138">
        <f>IF($IW138&gt;=12,INDEX($GL:$GL,$IV138+12),"")</f>
      </c>
      <c r="GZ138">
        <f>IF($IW138&gt;=13,INDEX($GL:$GL,$IV138+13),"")</f>
      </c>
      <c r="HA138">
        <f>IF($IW138&gt;=14,INDEX($GL:$GL,$IV138+14),"")</f>
      </c>
      <c r="HB138">
        <f>IF($IW138&gt;=15,INDEX($GL:$GL,$IV138+15),"")</f>
      </c>
      <c r="HC138">
        <f>IF($IW138&gt;=16,INDEX($GL:$GL,$IV138+16),"")</f>
      </c>
      <c r="HD138">
        <f>IF($IW138&gt;=17,INDEX($GL:$GL,$IV138+17),"")</f>
      </c>
      <c r="HE138">
        <f>IF($IW138&gt;=18,INDEX($GL:$GL,$IV138+18),"")</f>
      </c>
      <c r="HF138">
        <f>IF($IW138&gt;=19,INDEX($GL:$GL,$IV138+19),"")</f>
      </c>
      <c r="HG138">
        <f>IF($IW138&gt;=20,INDEX($GL:$GL,$IV138+20),"")</f>
      </c>
      <c r="HH138">
        <f>IF($IW138&gt;=21,INDEX($GL:$GL,$IV138+21),"")</f>
      </c>
      <c r="HI138">
        <f>IF($IW138&gt;=22,INDEX($GL:$GL,$IV138+22),"")</f>
      </c>
      <c r="HJ138">
        <f>IF($IW138&gt;=23,INDEX($GL:$GL,$IV138+23),"")</f>
      </c>
      <c r="HK138">
        <f>IF($IW138&gt;=24,INDEX($GL:$GL,$IV138+24),"")</f>
      </c>
      <c r="HL138">
        <f>IF($IW138&gt;=25,INDEX($GL:$GL,$IV138+25),"")</f>
      </c>
      <c r="HM138">
        <f>IF($IW138&gt;=26,INDEX($GL:$GL,$IV138+26),"")</f>
      </c>
      <c r="HN138">
        <f>IF($IW138&gt;=27,INDEX($GL:$GL,$IV138+27),"")</f>
      </c>
      <c r="HO138">
        <f>IF($IW138&gt;=28,INDEX($GL:$GL,$IV138+28),"")</f>
      </c>
      <c r="HP138">
        <f>IF($IW138&gt;=29,INDEX($GL:$GL,$IV138+29),"")</f>
      </c>
      <c r="HQ138">
        <f>IF($IW138&gt;=30,INDEX($GL:$GL,$IV138+30),"")</f>
      </c>
      <c r="HR138">
        <f>IF($IW138&gt;=31,INDEX($GL:$GL,$IV138+31),"")</f>
      </c>
      <c r="HS138">
        <f>IF($IW138&gt;=32,INDEX($GL:$GL,$IV138+32),"")</f>
      </c>
      <c r="HT138">
        <f>IF($IW138&gt;=33,INDEX($GL:$GL,$IV138+33),"")</f>
      </c>
      <c r="HU138">
        <f>IF($IW138&gt;=34,INDEX($GL:$GL,$IV138+34),"")</f>
      </c>
      <c r="HV138">
        <f>IF($IW138&gt;=35,INDEX($GL:$GL,$IV138+35),"")</f>
      </c>
      <c r="HW138">
        <f>IF($IW138&gt;=36,INDEX($GL:$GL,$IV138+36),"")</f>
      </c>
      <c r="HX138">
        <f>IF($IW138&gt;=37,INDEX($GL:$GL,$IV138+37),"")</f>
      </c>
      <c r="HY138">
        <f>IF($IW138&gt;=38,INDEX($GL:$GL,$IV138+38),"")</f>
      </c>
      <c r="HZ138">
        <f>IF($IW138&gt;=39,INDEX($GL:$GL,$IV138+39),"")</f>
      </c>
      <c r="IA138">
        <f>IF($IW138&gt;=40,INDEX($GL:$GL,$IV138+40),"")</f>
      </c>
      <c r="IB138">
        <f>IF($IW138&gt;=41,INDEX($GL:$GL,$IV138+41),"")</f>
      </c>
      <c r="IC138">
        <f>IF($IW138&gt;=42,INDEX($GL:$GL,$IV138+42),"")</f>
      </c>
      <c r="ID138">
        <f>IF($IW138&gt;=43,INDEX($GL:$GL,$IV138+43),"")</f>
      </c>
      <c r="IE138">
        <f>IF($IW138&gt;=44,INDEX($GL:$GL,$IV138+44),"")</f>
      </c>
      <c r="IF138">
        <f>IF($IW138&gt;=45,INDEX($GL:$GL,$IV138+45),"")</f>
      </c>
      <c r="IG138">
        <f>IF($IW138&gt;=46,INDEX($GL:$GL,$IV138+46),"")</f>
      </c>
      <c r="IH138">
        <f>IF($IW138&gt;=47,INDEX($GL:$GL,$IV138+47),"")</f>
      </c>
      <c r="II138">
        <f>IF($IW138&gt;=48,INDEX($GL:$GL,$IV138+48),"")</f>
      </c>
      <c r="IJ138">
        <f>IF($IW138&gt;=49,INDEX($GL:$GL,$IV138+49),"")</f>
      </c>
      <c r="IK138">
        <f>IF($IW138&gt;=50,INDEX($GL:$GL,$IV138+50),"")</f>
      </c>
      <c r="IL138">
        <f>IF($IW138&gt;=51,INDEX($GL:$GL,$IV138+51),"")</f>
      </c>
      <c r="IM138">
        <f>IF($IW138&gt;=52,INDEX($GL:$GL,$IV138+52),"")</f>
      </c>
      <c r="IN138">
        <f>IF($IW138&gt;=53,INDEX($GL:$GL,$IV138+53),"")</f>
      </c>
      <c r="IO138">
        <f>IF($IW138&gt;=54,INDEX($GL:$GL,$IV138+54),"")</f>
      </c>
      <c r="IP138">
        <f>IF($IW138&gt;=55,INDEX($GL:$GL,$IV138+55),"")</f>
      </c>
      <c r="IQ138">
        <f>IF($IW138&gt;=56,INDEX($GL:$GL,$IV138+56),"")</f>
      </c>
      <c r="IR138">
        <f>IF($IW138&gt;=57,INDEX($GL:$GL,$IV138+57),"")</f>
      </c>
      <c r="IS138">
        <f>IF($IW138&gt;=58,INDEX($GL:$GL,$IV138+58),"")</f>
      </c>
      <c r="IT138">
        <f>IF($IW138&gt;=59,INDEX($GL:$GL,$IV138+59),"")</f>
      </c>
      <c r="IU138">
        <f>IF($IW138&gt;=60,INDEX($GL:$GL,$IV138+60),"")</f>
      </c>
      <c r="IV138">
        <f>IFERROR(MATCH($GK138,$GL$2:$GL$324,0)+1,0)</f>
      </c>
      <c r="IW138">
        <f>IFERROR(INDEX($GM$2:$GM$324,MATCH($GK138,$GL$2:$GL$324,0)),0)</f>
      </c>
      <c r="IX138" t="s">
        <v>34</v>
      </c>
      <c r="IY138" t="s">
        <v>34</v>
      </c>
    </row>
    <row r="139" spans="1:259" x14ac:dyDescent="0.25">
      <c r="K139">
        <f>IF(OR($N139="",$J139=""),"",IFERROR($N139/$J139,0))</f>
      </c>
      <c r="L139">
        <f>IF($N139="","",
SUM($M139,$O139,$T139,$P139,$R139)*
(1-IF($U139="",0,VALUE($U139)/100)))</f>
      </c>
      <c r="M139">
        <f>IF($N139="","",$N139)</f>
      </c>
      <c r="O139">
        <f>IF($N139="","",
IF($H139="","",
IF(ISNUMBER(SEARCH("exempt",LOWER($H139))),0,
$N139*(VALUE(SUBSTITUTE($H139,"%",""))/100))))</f>
      </c>
      <c r="V139">
        <f>IFERROR(IF(FIND(" - ",$E139)&gt;0,MID($E139,FIND(" - ",$E139)+3,LEN($E139)),""),"")</f>
      </c>
      <c r="AE139" t="s">
        <v>594</v>
      </c>
      <c r="AJ139">
        <f>IFERROR(LEFT($E139,FIND(" - ",$E139)-1),$E139)</f>
      </c>
      <c r="AM139">
        <f>IF($CB139&gt;=1,INDEX($AK:$AK,$CA139+1),"")</f>
      </c>
      <c r="AN139">
        <f>IF($CB139&gt;=2,INDEX($AK:$AK,$CA139+2),"")</f>
      </c>
      <c r="AO139">
        <f>IF($CB139&gt;=3,INDEX($AK:$AK,$CA139+3),"")</f>
      </c>
      <c r="AP139">
        <f>IF($CB139&gt;=4,INDEX($AK:$AK,$CA139+4),"")</f>
      </c>
      <c r="AQ139">
        <f>IF($CB139&gt;=5,INDEX($AK:$AK,$CA139+5),"")</f>
      </c>
      <c r="AR139">
        <f>IF($CB139&gt;=6,INDEX($AK:$AK,$CA139+6),"")</f>
      </c>
      <c r="AS139">
        <f>IF($CB139&gt;=7,INDEX($AK:$AK,$CA139+7),"")</f>
      </c>
      <c r="AT139">
        <f>IF($CB139&gt;=8,INDEX($AK:$AK,$CA139+8),"")</f>
      </c>
      <c r="AU139">
        <f>IF($CB139&gt;=9,INDEX($AK:$AK,$CA139+9),"")</f>
      </c>
      <c r="AV139">
        <f>IF($CB139&gt;=10,INDEX($AK:$AK,$CA139+10),"")</f>
      </c>
      <c r="AW139">
        <f>IF($CB139&gt;=11,INDEX($AK:$AK,$CA139+11),"")</f>
      </c>
      <c r="AX139">
        <f>IF($CB139&gt;=12,INDEX($AK:$AK,$CA139+12),"")</f>
      </c>
      <c r="AY139">
        <f>IF($CB139&gt;=13,INDEX($AK:$AK,$CA139+13),"")</f>
      </c>
      <c r="AZ139">
        <f>IF($CB139&gt;=14,INDEX($AK:$AK,$CA139+14),"")</f>
      </c>
      <c r="BA139">
        <f>IF($CB139&gt;=15,INDEX($AK:$AK,$CA139+15),"")</f>
      </c>
      <c r="BB139">
        <f>IF($CB139&gt;=16,INDEX($AK:$AK,$CA139+16),"")</f>
      </c>
      <c r="BC139">
        <f>IF($CB139&gt;=17,INDEX($AK:$AK,$CA139+17),"")</f>
      </c>
      <c r="BD139">
        <f>IF($CB139&gt;=18,INDEX($AK:$AK,$CA139+18),"")</f>
      </c>
      <c r="BE139">
        <f>IF($CB139&gt;=19,INDEX($AK:$AK,$CA139+19),"")</f>
      </c>
      <c r="BF139">
        <f>IF($CB139&gt;=20,INDEX($AK:$AK,$CA139+20),"")</f>
      </c>
      <c r="BG139">
        <f>IF($CB139&gt;=21,INDEX($AK:$AK,$CA139+21),"")</f>
      </c>
      <c r="BH139">
        <f>IF($CB139&gt;=22,INDEX($AK:$AK,$CA139+22),"")</f>
      </c>
      <c r="BI139">
        <f>IF($CB139&gt;=23,INDEX($AK:$AK,$CA139+23),"")</f>
      </c>
      <c r="BJ139">
        <f>IF($CB139&gt;=24,INDEX($AK:$AK,$CA139+24),"")</f>
      </c>
      <c r="BK139">
        <f>IF($CB139&gt;=25,INDEX($AK:$AK,$CA139+25),"")</f>
      </c>
      <c r="BL139">
        <f>IF($CB139&gt;=26,INDEX($AK:$AK,$CA139+26),"")</f>
      </c>
      <c r="BM139">
        <f>IF($CB139&gt;=27,INDEX($AK:$AK,$CA139+27),"")</f>
      </c>
      <c r="BN139">
        <f>IF($CB139&gt;=28,INDEX($AK:$AK,$CA139+28),"")</f>
      </c>
      <c r="BO139">
        <f>IF($CB139&gt;=29,INDEX($AK:$AK,$CA139+29),"")</f>
      </c>
      <c r="BP139">
        <f>IF($CB139&gt;=30,INDEX($AK:$AK,$CA139+30),"")</f>
      </c>
      <c r="BQ139">
        <f>IF($CB139&gt;=31,INDEX($AK:$AK,$CA139+31),"")</f>
      </c>
      <c r="BR139">
        <f>IF($CB139&gt;=32,INDEX($AK:$AK,$CA139+32),"")</f>
      </c>
      <c r="BS139">
        <f>IF($CB139&gt;=33,INDEX($AK:$AK,$CA139+33),"")</f>
      </c>
      <c r="BT139">
        <f>IF($CB139&gt;=34,INDEX($AK:$AK,$CA139+34),"")</f>
      </c>
      <c r="BU139">
        <f>IF($CB139&gt;=35,INDEX($AK:$AK,$CA139+35),"")</f>
      </c>
      <c r="BV139">
        <f>IF($CB139&gt;=36,INDEX($AK:$AK,$CA139+36),"")</f>
      </c>
      <c r="BW139">
        <f>IF($CB139&gt;=37,INDEX($AK:$AK,$CA139+37),"")</f>
      </c>
      <c r="BX139">
        <f>IF($CB139&gt;=38,INDEX($AK:$AK,$CA139+38),"")</f>
      </c>
      <c r="BY139">
        <f>IF($CB139&gt;=39,INDEX($AK:$AK,$CA139+39),"")</f>
      </c>
      <c r="BZ139">
        <f>IF($CB139&gt;=40,INDEX($AK:$AK,$CA139+40),"")</f>
      </c>
      <c r="CA139">
        <f>IFERROR(MATCH($AJ139,$AK$2:$AK$134,0)+1,0)</f>
      </c>
      <c r="CB139">
        <f>IFERROR(INDEX($AL$2:$AL$134,MATCH($AJ139,$AK$2:$AK$134,0)),0)</f>
      </c>
      <c r="CC139">
        <f>IFERROR(LEFT($F139,FIND(" - ",$F139)-1),$F139)</f>
      </c>
      <c r="CD139" t="s">
        <v>595</v>
      </c>
      <c r="CE139">
        <v>1</v>
      </c>
      <c r="CF139">
        <f>IF($DA139&gt;=1,INDEX($CD:$CD,$CZ139+1),"")</f>
      </c>
      <c r="CG139">
        <f>IF($DA139&gt;=2,INDEX($CD:$CD,$CZ139+2),"")</f>
      </c>
      <c r="CH139">
        <f>IF($DA139&gt;=3,INDEX($CD:$CD,$CZ139+3),"")</f>
      </c>
      <c r="CI139">
        <f>IF($DA139&gt;=4,INDEX($CD:$CD,$CZ139+4),"")</f>
      </c>
      <c r="CJ139">
        <f>IF($DA139&gt;=5,INDEX($CD:$CD,$CZ139+5),"")</f>
      </c>
      <c r="CK139">
        <f>IF($DA139&gt;=6,INDEX($CD:$CD,$CZ139+6),"")</f>
      </c>
      <c r="CL139">
        <f>IF($DA139&gt;=7,INDEX($CD:$CD,$CZ139+7),"")</f>
      </c>
      <c r="CM139">
        <f>IF($DA139&gt;=8,INDEX($CD:$CD,$CZ139+8),"")</f>
      </c>
      <c r="CN139">
        <f>IF($DA139&gt;=9,INDEX($CD:$CD,$CZ139+9),"")</f>
      </c>
      <c r="CO139">
        <f>IF($DA139&gt;=10,INDEX($CD:$CD,$CZ139+10),"")</f>
      </c>
      <c r="CP139">
        <f>IF($DA139&gt;=11,INDEX($CD:$CD,$CZ139+11),"")</f>
      </c>
      <c r="CQ139">
        <f>IF($DA139&gt;=12,INDEX($CD:$CD,$CZ139+12),"")</f>
      </c>
      <c r="CR139">
        <f>IF($DA139&gt;=13,INDEX($CD:$CD,$CZ139+13),"")</f>
      </c>
      <c r="CS139">
        <f>IF($DA139&gt;=14,INDEX($CD:$CD,$CZ139+14),"")</f>
      </c>
      <c r="CT139">
        <f>IF($DA139&gt;=15,INDEX($CD:$CD,$CZ139+15),"")</f>
      </c>
      <c r="CU139">
        <f>IF($DA139&gt;=16,INDEX($CD:$CD,$CZ139+16),"")</f>
      </c>
      <c r="CV139">
        <f>IF($DA139&gt;=17,INDEX($CD:$CD,$CZ139+17),"")</f>
      </c>
      <c r="CW139">
        <f>IF($DA139&gt;=18,INDEX($CD:$CD,$CZ139+18),"")</f>
      </c>
      <c r="CX139">
        <f>IF($DA139&gt;=19,INDEX($CD:$CD,$CZ139+19),"")</f>
      </c>
      <c r="CY139">
        <f>IF($DA139&gt;=20,INDEX($CD:$CD,$CZ139+20),"")</f>
      </c>
      <c r="CZ139">
        <f>IFERROR(MATCH($CC139,$CD$2:$CD$263,0)+1,0)</f>
      </c>
      <c r="DA139">
        <f>IFERROR(INDEX($CE$2:$CE$263,MATCH($CC139,$CD$2:$CD$263,0)),0)</f>
      </c>
      <c r="DB139">
        <f>IFERROR(INDEX($AI:$AI,MATCH($H139,$AH:$AH,0))&amp;"","")</f>
      </c>
      <c r="DC139" t="s">
        <v>29</v>
      </c>
      <c r="DE139">
        <v>1</v>
      </c>
      <c r="DF139">
        <f>IF($GI139&gt;=1,INDEX($DC:$DC,$GH139+1),"")</f>
      </c>
      <c r="DG139">
        <f>IF($GI139&gt;=2,INDEX($DC:$DC,$GH139+2),"")</f>
      </c>
      <c r="DH139">
        <f>IF($GI139&gt;=3,INDEX($DC:$DC,$GH139+3),"")</f>
      </c>
      <c r="DI139">
        <f>IF($GI139&gt;=4,INDEX($DC:$DC,$GH139+4),"")</f>
      </c>
      <c r="DJ139">
        <f>IF($GI139&gt;=5,INDEX($DC:$DC,$GH139+5),"")</f>
      </c>
      <c r="DK139">
        <f>IF($GI139&gt;=6,INDEX($DC:$DC,$GH139+6),"")</f>
      </c>
      <c r="DL139">
        <f>IF($GI139&gt;=7,INDEX($DC:$DC,$GH139+7),"")</f>
      </c>
      <c r="DM139">
        <f>IF($GI139&gt;=8,INDEX($DC:$DC,$GH139+8),"")</f>
      </c>
      <c r="DN139">
        <f>IF($GI139&gt;=9,INDEX($DC:$DC,$GH139+9),"")</f>
      </c>
      <c r="DO139">
        <f>IF($GI139&gt;=10,INDEX($DC:$DC,$GH139+10),"")</f>
      </c>
      <c r="DP139">
        <f>IF($GI139&gt;=11,INDEX($DC:$DC,$GH139+11),"")</f>
      </c>
      <c r="DQ139">
        <f>IF($GI139&gt;=12,INDEX($DC:$DC,$GH139+12),"")</f>
      </c>
      <c r="DR139">
        <f>IF($GI139&gt;=13,INDEX($DC:$DC,$GH139+13),"")</f>
      </c>
      <c r="DS139">
        <f>IF($GI139&gt;=14,INDEX($DC:$DC,$GH139+14),"")</f>
      </c>
      <c r="DT139">
        <f>IF($GI139&gt;=15,INDEX($DC:$DC,$GH139+15),"")</f>
      </c>
      <c r="DU139">
        <f>IF($GI139&gt;=16,INDEX($DC:$DC,$GH139+16),"")</f>
      </c>
      <c r="DV139">
        <f>IF($GI139&gt;=17,INDEX($DC:$DC,$GH139+17),"")</f>
      </c>
      <c r="DW139">
        <f>IF($GI139&gt;=18,INDEX($DC:$DC,$GH139+18),"")</f>
      </c>
      <c r="DX139">
        <f>IF($GI139&gt;=19,INDEX($DC:$DC,$GH139+19),"")</f>
      </c>
      <c r="DY139">
        <f>IF($GI139&gt;=20,INDEX($DC:$DC,$GH139+20),"")</f>
      </c>
      <c r="DZ139">
        <f>IF($GI139&gt;=21,INDEX($DC:$DC,$GH139+21),"")</f>
      </c>
      <c r="EA139">
        <f>IF($GI139&gt;=22,INDEX($DC:$DC,$GH139+22),"")</f>
      </c>
      <c r="EB139">
        <f>IF($GI139&gt;=23,INDEX($DC:$DC,$GH139+23),"")</f>
      </c>
      <c r="EC139">
        <f>IF($GI139&gt;=24,INDEX($DC:$DC,$GH139+24),"")</f>
      </c>
      <c r="ED139">
        <f>IF($GI139&gt;=25,INDEX($DC:$DC,$GH139+25),"")</f>
      </c>
      <c r="EE139">
        <f>IF($GI139&gt;=26,INDEX($DC:$DC,$GH139+26),"")</f>
      </c>
      <c r="EF139">
        <f>IF($GI139&gt;=27,INDEX($DC:$DC,$GH139+27),"")</f>
      </c>
      <c r="EG139">
        <f>IF($GI139&gt;=28,INDEX($DC:$DC,$GH139+28),"")</f>
      </c>
      <c r="EH139">
        <f>IF($GI139&gt;=29,INDEX($DC:$DC,$GH139+29),"")</f>
      </c>
      <c r="EI139">
        <f>IF($GI139&gt;=30,INDEX($DC:$DC,$GH139+30),"")</f>
      </c>
      <c r="EJ139">
        <f>IF($GI139&gt;=31,INDEX($DC:$DC,$GH139+31),"")</f>
      </c>
      <c r="EK139">
        <f>IF($GI139&gt;=32,INDEX($DC:$DC,$GH139+32),"")</f>
      </c>
      <c r="EL139">
        <f>IF($GI139&gt;=33,INDEX($DC:$DC,$GH139+33),"")</f>
      </c>
      <c r="EM139">
        <f>IF($GI139&gt;=34,INDEX($DC:$DC,$GH139+34),"")</f>
      </c>
      <c r="EN139">
        <f>IF($GI139&gt;=35,INDEX($DC:$DC,$GH139+35),"")</f>
      </c>
      <c r="EO139">
        <f>IF($GI139&gt;=36,INDEX($DC:$DC,$GH139+36),"")</f>
      </c>
      <c r="EP139">
        <f>IF($GI139&gt;=37,INDEX($DC:$DC,$GH139+37),"")</f>
      </c>
      <c r="EQ139">
        <f>IF($GI139&gt;=38,INDEX($DC:$DC,$GH139+38),"")</f>
      </c>
      <c r="ER139">
        <f>IF($GI139&gt;=39,INDEX($DC:$DC,$GH139+39),"")</f>
      </c>
      <c r="ES139">
        <f>IF($GI139&gt;=40,INDEX($DC:$DC,$GH139+40),"")</f>
      </c>
      <c r="ET139">
        <f>IF($GI139&gt;=1,INDEX($DD:$DD,$GH139+1),"")</f>
      </c>
      <c r="EU139">
        <f>IF($GI139&gt;=2,INDEX($DD:$DD,$GH139+2),"")</f>
      </c>
      <c r="EV139">
        <f>IF($GI139&gt;=3,INDEX($DD:$DD,$GH139+3),"")</f>
      </c>
      <c r="EW139">
        <f>IF($GI139&gt;=4,INDEX($DD:$DD,$GH139+4),"")</f>
      </c>
      <c r="EX139">
        <f>IF($GI139&gt;=5,INDEX($DD:$DD,$GH139+5),"")</f>
      </c>
      <c r="EY139">
        <f>IF($GI139&gt;=6,INDEX($DD:$DD,$GH139+6),"")</f>
      </c>
      <c r="EZ139">
        <f>IF($GI139&gt;=7,INDEX($DD:$DD,$GH139+7),"")</f>
      </c>
      <c r="FA139">
        <f>IF($GI139&gt;=8,INDEX($DD:$DD,$GH139+8),"")</f>
      </c>
      <c r="FB139">
        <f>IF($GI139&gt;=9,INDEX($DD:$DD,$GH139+9),"")</f>
      </c>
      <c r="FC139">
        <f>IF($GI139&gt;=10,INDEX($DD:$DD,$GH139+10),"")</f>
      </c>
      <c r="FD139">
        <f>IF($GI139&gt;=11,INDEX($DD:$DD,$GH139+11),"")</f>
      </c>
      <c r="FE139">
        <f>IF($GI139&gt;=12,INDEX($DD:$DD,$GH139+12),"")</f>
      </c>
      <c r="FF139">
        <f>IF($GI139&gt;=13,INDEX($DD:$DD,$GH139+13),"")</f>
      </c>
      <c r="FG139">
        <f>IF($GI139&gt;=14,INDEX($DD:$DD,$GH139+14),"")</f>
      </c>
      <c r="FH139">
        <f>IF($GI139&gt;=15,INDEX($DD:$DD,$GH139+15),"")</f>
      </c>
      <c r="FI139">
        <f>IF($GI139&gt;=16,INDEX($DD:$DD,$GH139+16),"")</f>
      </c>
      <c r="FJ139">
        <f>IF($GI139&gt;=17,INDEX($DD:$DD,$GH139+17),"")</f>
      </c>
      <c r="FK139">
        <f>IF($GI139&gt;=18,INDEX($DD:$DD,$GH139+18),"")</f>
      </c>
      <c r="FL139">
        <f>IF($GI139&gt;=19,INDEX($DD:$DD,$GH139+19),"")</f>
      </c>
      <c r="FM139">
        <f>IF($GI139&gt;=20,INDEX($DD:$DD,$GH139+20),"")</f>
      </c>
      <c r="FN139">
        <f>IF($GI139&gt;=21,INDEX($DD:$DD,$GH139+21),"")</f>
      </c>
      <c r="FO139">
        <f>IF($GI139&gt;=22,INDEX($DD:$DD,$GH139+22),"")</f>
      </c>
      <c r="FP139">
        <f>IF($GI139&gt;=23,INDEX($DD:$DD,$GH139+23),"")</f>
      </c>
      <c r="FQ139">
        <f>IF($GI139&gt;=24,INDEX($DD:$DD,$GH139+24),"")</f>
      </c>
      <c r="FR139">
        <f>IF($GI139&gt;=25,INDEX($DD:$DD,$GH139+25),"")</f>
      </c>
      <c r="FS139">
        <f>IF($GI139&gt;=26,INDEX($DD:$DD,$GH139+26),"")</f>
      </c>
      <c r="FT139">
        <f>IF($GI139&gt;=27,INDEX($DD:$DD,$GH139+27),"")</f>
      </c>
      <c r="FU139">
        <f>IF($GI139&gt;=28,INDEX($DD:$DD,$GH139+28),"")</f>
      </c>
      <c r="FV139">
        <f>IF($GI139&gt;=29,INDEX($DD:$DD,$GH139+29),"")</f>
      </c>
      <c r="FW139">
        <f>IF($GI139&gt;=30,INDEX($DD:$DD,$GH139+30),"")</f>
      </c>
      <c r="FX139">
        <f>IF($GI139&gt;=31,INDEX($DD:$DD,$GH139+31),"")</f>
      </c>
      <c r="FY139">
        <f>IF($GI139&gt;=32,INDEX($DD:$DD,$GH139+32),"")</f>
      </c>
      <c r="FZ139">
        <f>IF($GI139&gt;=33,INDEX($DD:$DD,$GH139+33),"")</f>
      </c>
      <c r="GA139">
        <f>IF($GI139&gt;=34,INDEX($DD:$DD,$GH139+34),"")</f>
      </c>
      <c r="GB139">
        <f>IF($GI139&gt;=35,INDEX($DD:$DD,$GH139+35),"")</f>
      </c>
      <c r="GC139">
        <f>IF($GI139&gt;=36,INDEX($DD:$DD,$GH139+36),"")</f>
      </c>
      <c r="GD139">
        <f>IF($GI139&gt;=37,INDEX($DD:$DD,$GH139+37),"")</f>
      </c>
      <c r="GE139">
        <f>IF($GI139&gt;=38,INDEX($DD:$DD,$GH139+38),"")</f>
      </c>
      <c r="GF139">
        <f>IF($GI139&gt;=39,INDEX($DD:$DD,$GH139+39),"")</f>
      </c>
      <c r="GG139">
        <f>IF($GI139&gt;=40,INDEX($DD:$DD,$GH139+40),"")</f>
      </c>
      <c r="GH139">
        <f>IFERROR(MATCH($DB139,$DC$2:$DC$148,0)+1,0)</f>
      </c>
      <c r="GI139">
        <f>IFERROR(INDEX($DE$2:$DE$148,MATCH($DB139,$DC$2:$DC$148,0)),0)</f>
      </c>
      <c r="GJ139">
        <f>IFERROR(MATCH($S139,$DF$139:$ES$139,0),0)</f>
      </c>
      <c r="GK139">
        <f>IF($GJ139&gt;0,INDEX($ET$139:$GG$139,$GJ139),"")</f>
      </c>
      <c r="GL139" t="s">
        <v>271</v>
      </c>
      <c r="GM139">
        <v>1</v>
      </c>
      <c r="GN139">
        <f>IF($IW139&gt;=1,INDEX($GL:$GL,$IV139+1),"")</f>
      </c>
      <c r="GO139">
        <f>IF($IW139&gt;=2,INDEX($GL:$GL,$IV139+2),"")</f>
      </c>
      <c r="GP139">
        <f>IF($IW139&gt;=3,INDEX($GL:$GL,$IV139+3),"")</f>
      </c>
      <c r="GQ139">
        <f>IF($IW139&gt;=4,INDEX($GL:$GL,$IV139+4),"")</f>
      </c>
      <c r="GR139">
        <f>IF($IW139&gt;=5,INDEX($GL:$GL,$IV139+5),"")</f>
      </c>
      <c r="GS139">
        <f>IF($IW139&gt;=6,INDEX($GL:$GL,$IV139+6),"")</f>
      </c>
      <c r="GT139">
        <f>IF($IW139&gt;=7,INDEX($GL:$GL,$IV139+7),"")</f>
      </c>
      <c r="GU139">
        <f>IF($IW139&gt;=8,INDEX($GL:$GL,$IV139+8),"")</f>
      </c>
      <c r="GV139">
        <f>IF($IW139&gt;=9,INDEX($GL:$GL,$IV139+9),"")</f>
      </c>
      <c r="GW139">
        <f>IF($IW139&gt;=10,INDEX($GL:$GL,$IV139+10),"")</f>
      </c>
      <c r="GX139">
        <f>IF($IW139&gt;=11,INDEX($GL:$GL,$IV139+11),"")</f>
      </c>
      <c r="GY139">
        <f>IF($IW139&gt;=12,INDEX($GL:$GL,$IV139+12),"")</f>
      </c>
      <c r="GZ139">
        <f>IF($IW139&gt;=13,INDEX($GL:$GL,$IV139+13),"")</f>
      </c>
      <c r="HA139">
        <f>IF($IW139&gt;=14,INDEX($GL:$GL,$IV139+14),"")</f>
      </c>
      <c r="HB139">
        <f>IF($IW139&gt;=15,INDEX($GL:$GL,$IV139+15),"")</f>
      </c>
      <c r="HC139">
        <f>IF($IW139&gt;=16,INDEX($GL:$GL,$IV139+16),"")</f>
      </c>
      <c r="HD139">
        <f>IF($IW139&gt;=17,INDEX($GL:$GL,$IV139+17),"")</f>
      </c>
      <c r="HE139">
        <f>IF($IW139&gt;=18,INDEX($GL:$GL,$IV139+18),"")</f>
      </c>
      <c r="HF139">
        <f>IF($IW139&gt;=19,INDEX($GL:$GL,$IV139+19),"")</f>
      </c>
      <c r="HG139">
        <f>IF($IW139&gt;=20,INDEX($GL:$GL,$IV139+20),"")</f>
      </c>
      <c r="HH139">
        <f>IF($IW139&gt;=21,INDEX($GL:$GL,$IV139+21),"")</f>
      </c>
      <c r="HI139">
        <f>IF($IW139&gt;=22,INDEX($GL:$GL,$IV139+22),"")</f>
      </c>
      <c r="HJ139">
        <f>IF($IW139&gt;=23,INDEX($GL:$GL,$IV139+23),"")</f>
      </c>
      <c r="HK139">
        <f>IF($IW139&gt;=24,INDEX($GL:$GL,$IV139+24),"")</f>
      </c>
      <c r="HL139">
        <f>IF($IW139&gt;=25,INDEX($GL:$GL,$IV139+25),"")</f>
      </c>
      <c r="HM139">
        <f>IF($IW139&gt;=26,INDEX($GL:$GL,$IV139+26),"")</f>
      </c>
      <c r="HN139">
        <f>IF($IW139&gt;=27,INDEX($GL:$GL,$IV139+27),"")</f>
      </c>
      <c r="HO139">
        <f>IF($IW139&gt;=28,INDEX($GL:$GL,$IV139+28),"")</f>
      </c>
      <c r="HP139">
        <f>IF($IW139&gt;=29,INDEX($GL:$GL,$IV139+29),"")</f>
      </c>
      <c r="HQ139">
        <f>IF($IW139&gt;=30,INDEX($GL:$GL,$IV139+30),"")</f>
      </c>
      <c r="HR139">
        <f>IF($IW139&gt;=31,INDEX($GL:$GL,$IV139+31),"")</f>
      </c>
      <c r="HS139">
        <f>IF($IW139&gt;=32,INDEX($GL:$GL,$IV139+32),"")</f>
      </c>
      <c r="HT139">
        <f>IF($IW139&gt;=33,INDEX($GL:$GL,$IV139+33),"")</f>
      </c>
      <c r="HU139">
        <f>IF($IW139&gt;=34,INDEX($GL:$GL,$IV139+34),"")</f>
      </c>
      <c r="HV139">
        <f>IF($IW139&gt;=35,INDEX($GL:$GL,$IV139+35),"")</f>
      </c>
      <c r="HW139">
        <f>IF($IW139&gt;=36,INDEX($GL:$GL,$IV139+36),"")</f>
      </c>
      <c r="HX139">
        <f>IF($IW139&gt;=37,INDEX($GL:$GL,$IV139+37),"")</f>
      </c>
      <c r="HY139">
        <f>IF($IW139&gt;=38,INDEX($GL:$GL,$IV139+38),"")</f>
      </c>
      <c r="HZ139">
        <f>IF($IW139&gt;=39,INDEX($GL:$GL,$IV139+39),"")</f>
      </c>
      <c r="IA139">
        <f>IF($IW139&gt;=40,INDEX($GL:$GL,$IV139+40),"")</f>
      </c>
      <c r="IB139">
        <f>IF($IW139&gt;=41,INDEX($GL:$GL,$IV139+41),"")</f>
      </c>
      <c r="IC139">
        <f>IF($IW139&gt;=42,INDEX($GL:$GL,$IV139+42),"")</f>
      </c>
      <c r="ID139">
        <f>IF($IW139&gt;=43,INDEX($GL:$GL,$IV139+43),"")</f>
      </c>
      <c r="IE139">
        <f>IF($IW139&gt;=44,INDEX($GL:$GL,$IV139+44),"")</f>
      </c>
      <c r="IF139">
        <f>IF($IW139&gt;=45,INDEX($GL:$GL,$IV139+45),"")</f>
      </c>
      <c r="IG139">
        <f>IF($IW139&gt;=46,INDEX($GL:$GL,$IV139+46),"")</f>
      </c>
      <c r="IH139">
        <f>IF($IW139&gt;=47,INDEX($GL:$GL,$IV139+47),"")</f>
      </c>
      <c r="II139">
        <f>IF($IW139&gt;=48,INDEX($GL:$GL,$IV139+48),"")</f>
      </c>
      <c r="IJ139">
        <f>IF($IW139&gt;=49,INDEX($GL:$GL,$IV139+49),"")</f>
      </c>
      <c r="IK139">
        <f>IF($IW139&gt;=50,INDEX($GL:$GL,$IV139+50),"")</f>
      </c>
      <c r="IL139">
        <f>IF($IW139&gt;=51,INDEX($GL:$GL,$IV139+51),"")</f>
      </c>
      <c r="IM139">
        <f>IF($IW139&gt;=52,INDEX($GL:$GL,$IV139+52),"")</f>
      </c>
      <c r="IN139">
        <f>IF($IW139&gt;=53,INDEX($GL:$GL,$IV139+53),"")</f>
      </c>
      <c r="IO139">
        <f>IF($IW139&gt;=54,INDEX($GL:$GL,$IV139+54),"")</f>
      </c>
      <c r="IP139">
        <f>IF($IW139&gt;=55,INDEX($GL:$GL,$IV139+55),"")</f>
      </c>
      <c r="IQ139">
        <f>IF($IW139&gt;=56,INDEX($GL:$GL,$IV139+56),"")</f>
      </c>
      <c r="IR139">
        <f>IF($IW139&gt;=57,INDEX($GL:$GL,$IV139+57),"")</f>
      </c>
      <c r="IS139">
        <f>IF($IW139&gt;=58,INDEX($GL:$GL,$IV139+58),"")</f>
      </c>
      <c r="IT139">
        <f>IF($IW139&gt;=59,INDEX($GL:$GL,$IV139+59),"")</f>
      </c>
      <c r="IU139">
        <f>IF($IW139&gt;=60,INDEX($GL:$GL,$IV139+60),"")</f>
      </c>
      <c r="IV139">
        <f>IFERROR(MATCH($GK139,$GL$2:$GL$324,0)+1,0)</f>
      </c>
      <c r="IW139">
        <f>IFERROR(INDEX($GM$2:$GM$324,MATCH($GK139,$GL$2:$GL$324,0)),0)</f>
      </c>
      <c r="IX139" t="s">
        <v>34</v>
      </c>
      <c r="IY139" t="s">
        <v>34</v>
      </c>
    </row>
    <row r="140" spans="1:259" x14ac:dyDescent="0.25">
      <c r="K140">
        <f>IF(OR($N140="",$J140=""),"",IFERROR($N140/$J140,0))</f>
      </c>
      <c r="L140">
        <f>IF($N140="","",
SUM($M140,$O140,$T140,$P140,$R140)*
(1-IF($U140="",0,VALUE($U140)/100)))</f>
      </c>
      <c r="M140">
        <f>IF($N140="","",$N140)</f>
      </c>
      <c r="O140">
        <f>IF($N140="","",
IF($H140="","",
IF(ISNUMBER(SEARCH("exempt",LOWER($H140))),0,
$N140*(VALUE(SUBSTITUTE($H140,"%",""))/100))))</f>
      </c>
      <c r="V140">
        <f>IFERROR(IF(FIND(" - ",$E140)&gt;0,MID($E140,FIND(" - ",$E140)+3,LEN($E140)),""),"")</f>
      </c>
      <c r="AE140" t="s">
        <v>596</v>
      </c>
      <c r="AJ140">
        <f>IFERROR(LEFT($E140,FIND(" - ",$E140)-1),$E140)</f>
      </c>
      <c r="AM140">
        <f>IF($CB140&gt;=1,INDEX($AK:$AK,$CA140+1),"")</f>
      </c>
      <c r="AN140">
        <f>IF($CB140&gt;=2,INDEX($AK:$AK,$CA140+2),"")</f>
      </c>
      <c r="AO140">
        <f>IF($CB140&gt;=3,INDEX($AK:$AK,$CA140+3),"")</f>
      </c>
      <c r="AP140">
        <f>IF($CB140&gt;=4,INDEX($AK:$AK,$CA140+4),"")</f>
      </c>
      <c r="AQ140">
        <f>IF($CB140&gt;=5,INDEX($AK:$AK,$CA140+5),"")</f>
      </c>
      <c r="AR140">
        <f>IF($CB140&gt;=6,INDEX($AK:$AK,$CA140+6),"")</f>
      </c>
      <c r="AS140">
        <f>IF($CB140&gt;=7,INDEX($AK:$AK,$CA140+7),"")</f>
      </c>
      <c r="AT140">
        <f>IF($CB140&gt;=8,INDEX($AK:$AK,$CA140+8),"")</f>
      </c>
      <c r="AU140">
        <f>IF($CB140&gt;=9,INDEX($AK:$AK,$CA140+9),"")</f>
      </c>
      <c r="AV140">
        <f>IF($CB140&gt;=10,INDEX($AK:$AK,$CA140+10),"")</f>
      </c>
      <c r="AW140">
        <f>IF($CB140&gt;=11,INDEX($AK:$AK,$CA140+11),"")</f>
      </c>
      <c r="AX140">
        <f>IF($CB140&gt;=12,INDEX($AK:$AK,$CA140+12),"")</f>
      </c>
      <c r="AY140">
        <f>IF($CB140&gt;=13,INDEX($AK:$AK,$CA140+13),"")</f>
      </c>
      <c r="AZ140">
        <f>IF($CB140&gt;=14,INDEX($AK:$AK,$CA140+14),"")</f>
      </c>
      <c r="BA140">
        <f>IF($CB140&gt;=15,INDEX($AK:$AK,$CA140+15),"")</f>
      </c>
      <c r="BB140">
        <f>IF($CB140&gt;=16,INDEX($AK:$AK,$CA140+16),"")</f>
      </c>
      <c r="BC140">
        <f>IF($CB140&gt;=17,INDEX($AK:$AK,$CA140+17),"")</f>
      </c>
      <c r="BD140">
        <f>IF($CB140&gt;=18,INDEX($AK:$AK,$CA140+18),"")</f>
      </c>
      <c r="BE140">
        <f>IF($CB140&gt;=19,INDEX($AK:$AK,$CA140+19),"")</f>
      </c>
      <c r="BF140">
        <f>IF($CB140&gt;=20,INDEX($AK:$AK,$CA140+20),"")</f>
      </c>
      <c r="BG140">
        <f>IF($CB140&gt;=21,INDEX($AK:$AK,$CA140+21),"")</f>
      </c>
      <c r="BH140">
        <f>IF($CB140&gt;=22,INDEX($AK:$AK,$CA140+22),"")</f>
      </c>
      <c r="BI140">
        <f>IF($CB140&gt;=23,INDEX($AK:$AK,$CA140+23),"")</f>
      </c>
      <c r="BJ140">
        <f>IF($CB140&gt;=24,INDEX($AK:$AK,$CA140+24),"")</f>
      </c>
      <c r="BK140">
        <f>IF($CB140&gt;=25,INDEX($AK:$AK,$CA140+25),"")</f>
      </c>
      <c r="BL140">
        <f>IF($CB140&gt;=26,INDEX($AK:$AK,$CA140+26),"")</f>
      </c>
      <c r="BM140">
        <f>IF($CB140&gt;=27,INDEX($AK:$AK,$CA140+27),"")</f>
      </c>
      <c r="BN140">
        <f>IF($CB140&gt;=28,INDEX($AK:$AK,$CA140+28),"")</f>
      </c>
      <c r="BO140">
        <f>IF($CB140&gt;=29,INDEX($AK:$AK,$CA140+29),"")</f>
      </c>
      <c r="BP140">
        <f>IF($CB140&gt;=30,INDEX($AK:$AK,$CA140+30),"")</f>
      </c>
      <c r="BQ140">
        <f>IF($CB140&gt;=31,INDEX($AK:$AK,$CA140+31),"")</f>
      </c>
      <c r="BR140">
        <f>IF($CB140&gt;=32,INDEX($AK:$AK,$CA140+32),"")</f>
      </c>
      <c r="BS140">
        <f>IF($CB140&gt;=33,INDEX($AK:$AK,$CA140+33),"")</f>
      </c>
      <c r="BT140">
        <f>IF($CB140&gt;=34,INDEX($AK:$AK,$CA140+34),"")</f>
      </c>
      <c r="BU140">
        <f>IF($CB140&gt;=35,INDEX($AK:$AK,$CA140+35),"")</f>
      </c>
      <c r="BV140">
        <f>IF($CB140&gt;=36,INDEX($AK:$AK,$CA140+36),"")</f>
      </c>
      <c r="BW140">
        <f>IF($CB140&gt;=37,INDEX($AK:$AK,$CA140+37),"")</f>
      </c>
      <c r="BX140">
        <f>IF($CB140&gt;=38,INDEX($AK:$AK,$CA140+38),"")</f>
      </c>
      <c r="BY140">
        <f>IF($CB140&gt;=39,INDEX($AK:$AK,$CA140+39),"")</f>
      </c>
      <c r="BZ140">
        <f>IF($CB140&gt;=40,INDEX($AK:$AK,$CA140+40),"")</f>
      </c>
      <c r="CA140">
        <f>IFERROR(MATCH($AJ140,$AK$2:$AK$134,0)+1,0)</f>
      </c>
      <c r="CB140">
        <f>IFERROR(INDEX($AL$2:$AL$134,MATCH($AJ140,$AK$2:$AK$134,0)),0)</f>
      </c>
      <c r="CC140">
        <f>IFERROR(LEFT($F140,FIND(" - ",$F140)-1),$F140)</f>
      </c>
      <c r="CD140" t="s">
        <v>212</v>
      </c>
      <c r="CF140">
        <f>IF($DA140&gt;=1,INDEX($CD:$CD,$CZ140+1),"")</f>
      </c>
      <c r="CG140">
        <f>IF($DA140&gt;=2,INDEX($CD:$CD,$CZ140+2),"")</f>
      </c>
      <c r="CH140">
        <f>IF($DA140&gt;=3,INDEX($CD:$CD,$CZ140+3),"")</f>
      </c>
      <c r="CI140">
        <f>IF($DA140&gt;=4,INDEX($CD:$CD,$CZ140+4),"")</f>
      </c>
      <c r="CJ140">
        <f>IF($DA140&gt;=5,INDEX($CD:$CD,$CZ140+5),"")</f>
      </c>
      <c r="CK140">
        <f>IF($DA140&gt;=6,INDEX($CD:$CD,$CZ140+6),"")</f>
      </c>
      <c r="CL140">
        <f>IF($DA140&gt;=7,INDEX($CD:$CD,$CZ140+7),"")</f>
      </c>
      <c r="CM140">
        <f>IF($DA140&gt;=8,INDEX($CD:$CD,$CZ140+8),"")</f>
      </c>
      <c r="CN140">
        <f>IF($DA140&gt;=9,INDEX($CD:$CD,$CZ140+9),"")</f>
      </c>
      <c r="CO140">
        <f>IF($DA140&gt;=10,INDEX($CD:$CD,$CZ140+10),"")</f>
      </c>
      <c r="CP140">
        <f>IF($DA140&gt;=11,INDEX($CD:$CD,$CZ140+11),"")</f>
      </c>
      <c r="CQ140">
        <f>IF($DA140&gt;=12,INDEX($CD:$CD,$CZ140+12),"")</f>
      </c>
      <c r="CR140">
        <f>IF($DA140&gt;=13,INDEX($CD:$CD,$CZ140+13),"")</f>
      </c>
      <c r="CS140">
        <f>IF($DA140&gt;=14,INDEX($CD:$CD,$CZ140+14),"")</f>
      </c>
      <c r="CT140">
        <f>IF($DA140&gt;=15,INDEX($CD:$CD,$CZ140+15),"")</f>
      </c>
      <c r="CU140">
        <f>IF($DA140&gt;=16,INDEX($CD:$CD,$CZ140+16),"")</f>
      </c>
      <c r="CV140">
        <f>IF($DA140&gt;=17,INDEX($CD:$CD,$CZ140+17),"")</f>
      </c>
      <c r="CW140">
        <f>IF($DA140&gt;=18,INDEX($CD:$CD,$CZ140+18),"")</f>
      </c>
      <c r="CX140">
        <f>IF($DA140&gt;=19,INDEX($CD:$CD,$CZ140+19),"")</f>
      </c>
      <c r="CY140">
        <f>IF($DA140&gt;=20,INDEX($CD:$CD,$CZ140+20),"")</f>
      </c>
      <c r="CZ140">
        <f>IFERROR(MATCH($CC140,$CD$2:$CD$263,0)+1,0)</f>
      </c>
      <c r="DA140">
        <f>IFERROR(INDEX($CE$2:$CE$263,MATCH($CC140,$CD$2:$CD$263,0)),0)</f>
      </c>
      <c r="DB140">
        <f>IFERROR(INDEX($AI:$AI,MATCH($H140,$AH:$AH,0))&amp;"","")</f>
      </c>
      <c r="DC140" t="s">
        <v>42</v>
      </c>
      <c r="DD140" t="s">
        <v>34</v>
      </c>
      <c r="DF140">
        <f>IF($GI140&gt;=1,INDEX($DC:$DC,$GH140+1),"")</f>
      </c>
      <c r="DG140">
        <f>IF($GI140&gt;=2,INDEX($DC:$DC,$GH140+2),"")</f>
      </c>
      <c r="DH140">
        <f>IF($GI140&gt;=3,INDEX($DC:$DC,$GH140+3),"")</f>
      </c>
      <c r="DI140">
        <f>IF($GI140&gt;=4,INDEX($DC:$DC,$GH140+4),"")</f>
      </c>
      <c r="DJ140">
        <f>IF($GI140&gt;=5,INDEX($DC:$DC,$GH140+5),"")</f>
      </c>
      <c r="DK140">
        <f>IF($GI140&gt;=6,INDEX($DC:$DC,$GH140+6),"")</f>
      </c>
      <c r="DL140">
        <f>IF($GI140&gt;=7,INDEX($DC:$DC,$GH140+7),"")</f>
      </c>
      <c r="DM140">
        <f>IF($GI140&gt;=8,INDEX($DC:$DC,$GH140+8),"")</f>
      </c>
      <c r="DN140">
        <f>IF($GI140&gt;=9,INDEX($DC:$DC,$GH140+9),"")</f>
      </c>
      <c r="DO140">
        <f>IF($GI140&gt;=10,INDEX($DC:$DC,$GH140+10),"")</f>
      </c>
      <c r="DP140">
        <f>IF($GI140&gt;=11,INDEX($DC:$DC,$GH140+11),"")</f>
      </c>
      <c r="DQ140">
        <f>IF($GI140&gt;=12,INDEX($DC:$DC,$GH140+12),"")</f>
      </c>
      <c r="DR140">
        <f>IF($GI140&gt;=13,INDEX($DC:$DC,$GH140+13),"")</f>
      </c>
      <c r="DS140">
        <f>IF($GI140&gt;=14,INDEX($DC:$DC,$GH140+14),"")</f>
      </c>
      <c r="DT140">
        <f>IF($GI140&gt;=15,INDEX($DC:$DC,$GH140+15),"")</f>
      </c>
      <c r="DU140">
        <f>IF($GI140&gt;=16,INDEX($DC:$DC,$GH140+16),"")</f>
      </c>
      <c r="DV140">
        <f>IF($GI140&gt;=17,INDEX($DC:$DC,$GH140+17),"")</f>
      </c>
      <c r="DW140">
        <f>IF($GI140&gt;=18,INDEX($DC:$DC,$GH140+18),"")</f>
      </c>
      <c r="DX140">
        <f>IF($GI140&gt;=19,INDEX($DC:$DC,$GH140+19),"")</f>
      </c>
      <c r="DY140">
        <f>IF($GI140&gt;=20,INDEX($DC:$DC,$GH140+20),"")</f>
      </c>
      <c r="DZ140">
        <f>IF($GI140&gt;=21,INDEX($DC:$DC,$GH140+21),"")</f>
      </c>
      <c r="EA140">
        <f>IF($GI140&gt;=22,INDEX($DC:$DC,$GH140+22),"")</f>
      </c>
      <c r="EB140">
        <f>IF($GI140&gt;=23,INDEX($DC:$DC,$GH140+23),"")</f>
      </c>
      <c r="EC140">
        <f>IF($GI140&gt;=24,INDEX($DC:$DC,$GH140+24),"")</f>
      </c>
      <c r="ED140">
        <f>IF($GI140&gt;=25,INDEX($DC:$DC,$GH140+25),"")</f>
      </c>
      <c r="EE140">
        <f>IF($GI140&gt;=26,INDEX($DC:$DC,$GH140+26),"")</f>
      </c>
      <c r="EF140">
        <f>IF($GI140&gt;=27,INDEX($DC:$DC,$GH140+27),"")</f>
      </c>
      <c r="EG140">
        <f>IF($GI140&gt;=28,INDEX($DC:$DC,$GH140+28),"")</f>
      </c>
      <c r="EH140">
        <f>IF($GI140&gt;=29,INDEX($DC:$DC,$GH140+29),"")</f>
      </c>
      <c r="EI140">
        <f>IF($GI140&gt;=30,INDEX($DC:$DC,$GH140+30),"")</f>
      </c>
      <c r="EJ140">
        <f>IF($GI140&gt;=31,INDEX($DC:$DC,$GH140+31),"")</f>
      </c>
      <c r="EK140">
        <f>IF($GI140&gt;=32,INDEX($DC:$DC,$GH140+32),"")</f>
      </c>
      <c r="EL140">
        <f>IF($GI140&gt;=33,INDEX($DC:$DC,$GH140+33),"")</f>
      </c>
      <c r="EM140">
        <f>IF($GI140&gt;=34,INDEX($DC:$DC,$GH140+34),"")</f>
      </c>
      <c r="EN140">
        <f>IF($GI140&gt;=35,INDEX($DC:$DC,$GH140+35),"")</f>
      </c>
      <c r="EO140">
        <f>IF($GI140&gt;=36,INDEX($DC:$DC,$GH140+36),"")</f>
      </c>
      <c r="EP140">
        <f>IF($GI140&gt;=37,INDEX($DC:$DC,$GH140+37),"")</f>
      </c>
      <c r="EQ140">
        <f>IF($GI140&gt;=38,INDEX($DC:$DC,$GH140+38),"")</f>
      </c>
      <c r="ER140">
        <f>IF($GI140&gt;=39,INDEX($DC:$DC,$GH140+39),"")</f>
      </c>
      <c r="ES140">
        <f>IF($GI140&gt;=40,INDEX($DC:$DC,$GH140+40),"")</f>
      </c>
      <c r="ET140">
        <f>IF($GI140&gt;=1,INDEX($DD:$DD,$GH140+1),"")</f>
      </c>
      <c r="EU140">
        <f>IF($GI140&gt;=2,INDEX($DD:$DD,$GH140+2),"")</f>
      </c>
      <c r="EV140">
        <f>IF($GI140&gt;=3,INDEX($DD:$DD,$GH140+3),"")</f>
      </c>
      <c r="EW140">
        <f>IF($GI140&gt;=4,INDEX($DD:$DD,$GH140+4),"")</f>
      </c>
      <c r="EX140">
        <f>IF($GI140&gt;=5,INDEX($DD:$DD,$GH140+5),"")</f>
      </c>
      <c r="EY140">
        <f>IF($GI140&gt;=6,INDEX($DD:$DD,$GH140+6),"")</f>
      </c>
      <c r="EZ140">
        <f>IF($GI140&gt;=7,INDEX($DD:$DD,$GH140+7),"")</f>
      </c>
      <c r="FA140">
        <f>IF($GI140&gt;=8,INDEX($DD:$DD,$GH140+8),"")</f>
      </c>
      <c r="FB140">
        <f>IF($GI140&gt;=9,INDEX($DD:$DD,$GH140+9),"")</f>
      </c>
      <c r="FC140">
        <f>IF($GI140&gt;=10,INDEX($DD:$DD,$GH140+10),"")</f>
      </c>
      <c r="FD140">
        <f>IF($GI140&gt;=11,INDEX($DD:$DD,$GH140+11),"")</f>
      </c>
      <c r="FE140">
        <f>IF($GI140&gt;=12,INDEX($DD:$DD,$GH140+12),"")</f>
      </c>
      <c r="FF140">
        <f>IF($GI140&gt;=13,INDEX($DD:$DD,$GH140+13),"")</f>
      </c>
      <c r="FG140">
        <f>IF($GI140&gt;=14,INDEX($DD:$DD,$GH140+14),"")</f>
      </c>
      <c r="FH140">
        <f>IF($GI140&gt;=15,INDEX($DD:$DD,$GH140+15),"")</f>
      </c>
      <c r="FI140">
        <f>IF($GI140&gt;=16,INDEX($DD:$DD,$GH140+16),"")</f>
      </c>
      <c r="FJ140">
        <f>IF($GI140&gt;=17,INDEX($DD:$DD,$GH140+17),"")</f>
      </c>
      <c r="FK140">
        <f>IF($GI140&gt;=18,INDEX($DD:$DD,$GH140+18),"")</f>
      </c>
      <c r="FL140">
        <f>IF($GI140&gt;=19,INDEX($DD:$DD,$GH140+19),"")</f>
      </c>
      <c r="FM140">
        <f>IF($GI140&gt;=20,INDEX($DD:$DD,$GH140+20),"")</f>
      </c>
      <c r="FN140">
        <f>IF($GI140&gt;=21,INDEX($DD:$DD,$GH140+21),"")</f>
      </c>
      <c r="FO140">
        <f>IF($GI140&gt;=22,INDEX($DD:$DD,$GH140+22),"")</f>
      </c>
      <c r="FP140">
        <f>IF($GI140&gt;=23,INDEX($DD:$DD,$GH140+23),"")</f>
      </c>
      <c r="FQ140">
        <f>IF($GI140&gt;=24,INDEX($DD:$DD,$GH140+24),"")</f>
      </c>
      <c r="FR140">
        <f>IF($GI140&gt;=25,INDEX($DD:$DD,$GH140+25),"")</f>
      </c>
      <c r="FS140">
        <f>IF($GI140&gt;=26,INDEX($DD:$DD,$GH140+26),"")</f>
      </c>
      <c r="FT140">
        <f>IF($GI140&gt;=27,INDEX($DD:$DD,$GH140+27),"")</f>
      </c>
      <c r="FU140">
        <f>IF($GI140&gt;=28,INDEX($DD:$DD,$GH140+28),"")</f>
      </c>
      <c r="FV140">
        <f>IF($GI140&gt;=29,INDEX($DD:$DD,$GH140+29),"")</f>
      </c>
      <c r="FW140">
        <f>IF($GI140&gt;=30,INDEX($DD:$DD,$GH140+30),"")</f>
      </c>
      <c r="FX140">
        <f>IF($GI140&gt;=31,INDEX($DD:$DD,$GH140+31),"")</f>
      </c>
      <c r="FY140">
        <f>IF($GI140&gt;=32,INDEX($DD:$DD,$GH140+32),"")</f>
      </c>
      <c r="FZ140">
        <f>IF($GI140&gt;=33,INDEX($DD:$DD,$GH140+33),"")</f>
      </c>
      <c r="GA140">
        <f>IF($GI140&gt;=34,INDEX($DD:$DD,$GH140+34),"")</f>
      </c>
      <c r="GB140">
        <f>IF($GI140&gt;=35,INDEX($DD:$DD,$GH140+35),"")</f>
      </c>
      <c r="GC140">
        <f>IF($GI140&gt;=36,INDEX($DD:$DD,$GH140+36),"")</f>
      </c>
      <c r="GD140">
        <f>IF($GI140&gt;=37,INDEX($DD:$DD,$GH140+37),"")</f>
      </c>
      <c r="GE140">
        <f>IF($GI140&gt;=38,INDEX($DD:$DD,$GH140+38),"")</f>
      </c>
      <c r="GF140">
        <f>IF($GI140&gt;=39,INDEX($DD:$DD,$GH140+39),"")</f>
      </c>
      <c r="GG140">
        <f>IF($GI140&gt;=40,INDEX($DD:$DD,$GH140+40),"")</f>
      </c>
      <c r="GH140">
        <f>IFERROR(MATCH($DB140,$DC$2:$DC$148,0)+1,0)</f>
      </c>
      <c r="GI140">
        <f>IFERROR(INDEX($DE$2:$DE$148,MATCH($DB140,$DC$2:$DC$148,0)),0)</f>
      </c>
      <c r="GJ140">
        <f>IFERROR(MATCH($S140,$DF$140:$ES$140,0),0)</f>
      </c>
      <c r="GK140">
        <f>IF($GJ140&gt;0,INDEX($ET$140:$GG$140,$GJ140),"")</f>
      </c>
      <c r="GL140" t="s">
        <v>597</v>
      </c>
      <c r="GN140">
        <f>IF($IW140&gt;=1,INDEX($GL:$GL,$IV140+1),"")</f>
      </c>
      <c r="GO140">
        <f>IF($IW140&gt;=2,INDEX($GL:$GL,$IV140+2),"")</f>
      </c>
      <c r="GP140">
        <f>IF($IW140&gt;=3,INDEX($GL:$GL,$IV140+3),"")</f>
      </c>
      <c r="GQ140">
        <f>IF($IW140&gt;=4,INDEX($GL:$GL,$IV140+4),"")</f>
      </c>
      <c r="GR140">
        <f>IF($IW140&gt;=5,INDEX($GL:$GL,$IV140+5),"")</f>
      </c>
      <c r="GS140">
        <f>IF($IW140&gt;=6,INDEX($GL:$GL,$IV140+6),"")</f>
      </c>
      <c r="GT140">
        <f>IF($IW140&gt;=7,INDEX($GL:$GL,$IV140+7),"")</f>
      </c>
      <c r="GU140">
        <f>IF($IW140&gt;=8,INDEX($GL:$GL,$IV140+8),"")</f>
      </c>
      <c r="GV140">
        <f>IF($IW140&gt;=9,INDEX($GL:$GL,$IV140+9),"")</f>
      </c>
      <c r="GW140">
        <f>IF($IW140&gt;=10,INDEX($GL:$GL,$IV140+10),"")</f>
      </c>
      <c r="GX140">
        <f>IF($IW140&gt;=11,INDEX($GL:$GL,$IV140+11),"")</f>
      </c>
      <c r="GY140">
        <f>IF($IW140&gt;=12,INDEX($GL:$GL,$IV140+12),"")</f>
      </c>
      <c r="GZ140">
        <f>IF($IW140&gt;=13,INDEX($GL:$GL,$IV140+13),"")</f>
      </c>
      <c r="HA140">
        <f>IF($IW140&gt;=14,INDEX($GL:$GL,$IV140+14),"")</f>
      </c>
      <c r="HB140">
        <f>IF($IW140&gt;=15,INDEX($GL:$GL,$IV140+15),"")</f>
      </c>
      <c r="HC140">
        <f>IF($IW140&gt;=16,INDEX($GL:$GL,$IV140+16),"")</f>
      </c>
      <c r="HD140">
        <f>IF($IW140&gt;=17,INDEX($GL:$GL,$IV140+17),"")</f>
      </c>
      <c r="HE140">
        <f>IF($IW140&gt;=18,INDEX($GL:$GL,$IV140+18),"")</f>
      </c>
      <c r="HF140">
        <f>IF($IW140&gt;=19,INDEX($GL:$GL,$IV140+19),"")</f>
      </c>
      <c r="HG140">
        <f>IF($IW140&gt;=20,INDEX($GL:$GL,$IV140+20),"")</f>
      </c>
      <c r="HH140">
        <f>IF($IW140&gt;=21,INDEX($GL:$GL,$IV140+21),"")</f>
      </c>
      <c r="HI140">
        <f>IF($IW140&gt;=22,INDEX($GL:$GL,$IV140+22),"")</f>
      </c>
      <c r="HJ140">
        <f>IF($IW140&gt;=23,INDEX($GL:$GL,$IV140+23),"")</f>
      </c>
      <c r="HK140">
        <f>IF($IW140&gt;=24,INDEX($GL:$GL,$IV140+24),"")</f>
      </c>
      <c r="HL140">
        <f>IF($IW140&gt;=25,INDEX($GL:$GL,$IV140+25),"")</f>
      </c>
      <c r="HM140">
        <f>IF($IW140&gt;=26,INDEX($GL:$GL,$IV140+26),"")</f>
      </c>
      <c r="HN140">
        <f>IF($IW140&gt;=27,INDEX($GL:$GL,$IV140+27),"")</f>
      </c>
      <c r="HO140">
        <f>IF($IW140&gt;=28,INDEX($GL:$GL,$IV140+28),"")</f>
      </c>
      <c r="HP140">
        <f>IF($IW140&gt;=29,INDEX($GL:$GL,$IV140+29),"")</f>
      </c>
      <c r="HQ140">
        <f>IF($IW140&gt;=30,INDEX($GL:$GL,$IV140+30),"")</f>
      </c>
      <c r="HR140">
        <f>IF($IW140&gt;=31,INDEX($GL:$GL,$IV140+31),"")</f>
      </c>
      <c r="HS140">
        <f>IF($IW140&gt;=32,INDEX($GL:$GL,$IV140+32),"")</f>
      </c>
      <c r="HT140">
        <f>IF($IW140&gt;=33,INDEX($GL:$GL,$IV140+33),"")</f>
      </c>
      <c r="HU140">
        <f>IF($IW140&gt;=34,INDEX($GL:$GL,$IV140+34),"")</f>
      </c>
      <c r="HV140">
        <f>IF($IW140&gt;=35,INDEX($GL:$GL,$IV140+35),"")</f>
      </c>
      <c r="HW140">
        <f>IF($IW140&gt;=36,INDEX($GL:$GL,$IV140+36),"")</f>
      </c>
      <c r="HX140">
        <f>IF($IW140&gt;=37,INDEX($GL:$GL,$IV140+37),"")</f>
      </c>
      <c r="HY140">
        <f>IF($IW140&gt;=38,INDEX($GL:$GL,$IV140+38),"")</f>
      </c>
      <c r="HZ140">
        <f>IF($IW140&gt;=39,INDEX($GL:$GL,$IV140+39),"")</f>
      </c>
      <c r="IA140">
        <f>IF($IW140&gt;=40,INDEX($GL:$GL,$IV140+40),"")</f>
      </c>
      <c r="IB140">
        <f>IF($IW140&gt;=41,INDEX($GL:$GL,$IV140+41),"")</f>
      </c>
      <c r="IC140">
        <f>IF($IW140&gt;=42,INDEX($GL:$GL,$IV140+42),"")</f>
      </c>
      <c r="ID140">
        <f>IF($IW140&gt;=43,INDEX($GL:$GL,$IV140+43),"")</f>
      </c>
      <c r="IE140">
        <f>IF($IW140&gt;=44,INDEX($GL:$GL,$IV140+44),"")</f>
      </c>
      <c r="IF140">
        <f>IF($IW140&gt;=45,INDEX($GL:$GL,$IV140+45),"")</f>
      </c>
      <c r="IG140">
        <f>IF($IW140&gt;=46,INDEX($GL:$GL,$IV140+46),"")</f>
      </c>
      <c r="IH140">
        <f>IF($IW140&gt;=47,INDEX($GL:$GL,$IV140+47),"")</f>
      </c>
      <c r="II140">
        <f>IF($IW140&gt;=48,INDEX($GL:$GL,$IV140+48),"")</f>
      </c>
      <c r="IJ140">
        <f>IF($IW140&gt;=49,INDEX($GL:$GL,$IV140+49),"")</f>
      </c>
      <c r="IK140">
        <f>IF($IW140&gt;=50,INDEX($GL:$GL,$IV140+50),"")</f>
      </c>
      <c r="IL140">
        <f>IF($IW140&gt;=51,INDEX($GL:$GL,$IV140+51),"")</f>
      </c>
      <c r="IM140">
        <f>IF($IW140&gt;=52,INDEX($GL:$GL,$IV140+52),"")</f>
      </c>
      <c r="IN140">
        <f>IF($IW140&gt;=53,INDEX($GL:$GL,$IV140+53),"")</f>
      </c>
      <c r="IO140">
        <f>IF($IW140&gt;=54,INDEX($GL:$GL,$IV140+54),"")</f>
      </c>
      <c r="IP140">
        <f>IF($IW140&gt;=55,INDEX($GL:$GL,$IV140+55),"")</f>
      </c>
      <c r="IQ140">
        <f>IF($IW140&gt;=56,INDEX($GL:$GL,$IV140+56),"")</f>
      </c>
      <c r="IR140">
        <f>IF($IW140&gt;=57,INDEX($GL:$GL,$IV140+57),"")</f>
      </c>
      <c r="IS140">
        <f>IF($IW140&gt;=58,INDEX($GL:$GL,$IV140+58),"")</f>
      </c>
      <c r="IT140">
        <f>IF($IW140&gt;=59,INDEX($GL:$GL,$IV140+59),"")</f>
      </c>
      <c r="IU140">
        <f>IF($IW140&gt;=60,INDEX($GL:$GL,$IV140+60),"")</f>
      </c>
      <c r="IV140">
        <f>IFERROR(MATCH($GK140,$GL$2:$GL$324,0)+1,0)</f>
      </c>
      <c r="IW140">
        <f>IFERROR(INDEX($GM$2:$GM$324,MATCH($GK140,$GL$2:$GL$324,0)),0)</f>
      </c>
      <c r="IX140" t="s">
        <v>34</v>
      </c>
      <c r="IY140" t="s">
        <v>34</v>
      </c>
    </row>
    <row r="141" spans="1:259" x14ac:dyDescent="0.25">
      <c r="K141">
        <f>IF(OR($N141="",$J141=""),"",IFERROR($N141/$J141,0))</f>
      </c>
      <c r="L141">
        <f>IF($N141="","",
SUM($M141,$O141,$T141,$P141,$R141)*
(1-IF($U141="",0,VALUE($U141)/100)))</f>
      </c>
      <c r="M141">
        <f>IF($N141="","",$N141)</f>
      </c>
      <c r="O141">
        <f>IF($N141="","",
IF($H141="","",
IF(ISNUMBER(SEARCH("exempt",LOWER($H141))),0,
$N141*(VALUE(SUBSTITUTE($H141,"%",""))/100))))</f>
      </c>
      <c r="V141">
        <f>IFERROR(IF(FIND(" - ",$E141)&gt;0,MID($E141,FIND(" - ",$E141)+3,LEN($E141)),""),"")</f>
      </c>
      <c r="AE141" t="s">
        <v>598</v>
      </c>
      <c r="AJ141">
        <f>IFERROR(LEFT($E141,FIND(" - ",$E141)-1),$E141)</f>
      </c>
      <c r="AM141">
        <f>IF($CB141&gt;=1,INDEX($AK:$AK,$CA141+1),"")</f>
      </c>
      <c r="AN141">
        <f>IF($CB141&gt;=2,INDEX($AK:$AK,$CA141+2),"")</f>
      </c>
      <c r="AO141">
        <f>IF($CB141&gt;=3,INDEX($AK:$AK,$CA141+3),"")</f>
      </c>
      <c r="AP141">
        <f>IF($CB141&gt;=4,INDEX($AK:$AK,$CA141+4),"")</f>
      </c>
      <c r="AQ141">
        <f>IF($CB141&gt;=5,INDEX($AK:$AK,$CA141+5),"")</f>
      </c>
      <c r="AR141">
        <f>IF($CB141&gt;=6,INDEX($AK:$AK,$CA141+6),"")</f>
      </c>
      <c r="AS141">
        <f>IF($CB141&gt;=7,INDEX($AK:$AK,$CA141+7),"")</f>
      </c>
      <c r="AT141">
        <f>IF($CB141&gt;=8,INDEX($AK:$AK,$CA141+8),"")</f>
      </c>
      <c r="AU141">
        <f>IF($CB141&gt;=9,INDEX($AK:$AK,$CA141+9),"")</f>
      </c>
      <c r="AV141">
        <f>IF($CB141&gt;=10,INDEX($AK:$AK,$CA141+10),"")</f>
      </c>
      <c r="AW141">
        <f>IF($CB141&gt;=11,INDEX($AK:$AK,$CA141+11),"")</f>
      </c>
      <c r="AX141">
        <f>IF($CB141&gt;=12,INDEX($AK:$AK,$CA141+12),"")</f>
      </c>
      <c r="AY141">
        <f>IF($CB141&gt;=13,INDEX($AK:$AK,$CA141+13),"")</f>
      </c>
      <c r="AZ141">
        <f>IF($CB141&gt;=14,INDEX($AK:$AK,$CA141+14),"")</f>
      </c>
      <c r="BA141">
        <f>IF($CB141&gt;=15,INDEX($AK:$AK,$CA141+15),"")</f>
      </c>
      <c r="BB141">
        <f>IF($CB141&gt;=16,INDEX($AK:$AK,$CA141+16),"")</f>
      </c>
      <c r="BC141">
        <f>IF($CB141&gt;=17,INDEX($AK:$AK,$CA141+17),"")</f>
      </c>
      <c r="BD141">
        <f>IF($CB141&gt;=18,INDEX($AK:$AK,$CA141+18),"")</f>
      </c>
      <c r="BE141">
        <f>IF($CB141&gt;=19,INDEX($AK:$AK,$CA141+19),"")</f>
      </c>
      <c r="BF141">
        <f>IF($CB141&gt;=20,INDEX($AK:$AK,$CA141+20),"")</f>
      </c>
      <c r="BG141">
        <f>IF($CB141&gt;=21,INDEX($AK:$AK,$CA141+21),"")</f>
      </c>
      <c r="BH141">
        <f>IF($CB141&gt;=22,INDEX($AK:$AK,$CA141+22),"")</f>
      </c>
      <c r="BI141">
        <f>IF($CB141&gt;=23,INDEX($AK:$AK,$CA141+23),"")</f>
      </c>
      <c r="BJ141">
        <f>IF($CB141&gt;=24,INDEX($AK:$AK,$CA141+24),"")</f>
      </c>
      <c r="BK141">
        <f>IF($CB141&gt;=25,INDEX($AK:$AK,$CA141+25),"")</f>
      </c>
      <c r="BL141">
        <f>IF($CB141&gt;=26,INDEX($AK:$AK,$CA141+26),"")</f>
      </c>
      <c r="BM141">
        <f>IF($CB141&gt;=27,INDEX($AK:$AK,$CA141+27),"")</f>
      </c>
      <c r="BN141">
        <f>IF($CB141&gt;=28,INDEX($AK:$AK,$CA141+28),"")</f>
      </c>
      <c r="BO141">
        <f>IF($CB141&gt;=29,INDEX($AK:$AK,$CA141+29),"")</f>
      </c>
      <c r="BP141">
        <f>IF($CB141&gt;=30,INDEX($AK:$AK,$CA141+30),"")</f>
      </c>
      <c r="BQ141">
        <f>IF($CB141&gt;=31,INDEX($AK:$AK,$CA141+31),"")</f>
      </c>
      <c r="BR141">
        <f>IF($CB141&gt;=32,INDEX($AK:$AK,$CA141+32),"")</f>
      </c>
      <c r="BS141">
        <f>IF($CB141&gt;=33,INDEX($AK:$AK,$CA141+33),"")</f>
      </c>
      <c r="BT141">
        <f>IF($CB141&gt;=34,INDEX($AK:$AK,$CA141+34),"")</f>
      </c>
      <c r="BU141">
        <f>IF($CB141&gt;=35,INDEX($AK:$AK,$CA141+35),"")</f>
      </c>
      <c r="BV141">
        <f>IF($CB141&gt;=36,INDEX($AK:$AK,$CA141+36),"")</f>
      </c>
      <c r="BW141">
        <f>IF($CB141&gt;=37,INDEX($AK:$AK,$CA141+37),"")</f>
      </c>
      <c r="BX141">
        <f>IF($CB141&gt;=38,INDEX($AK:$AK,$CA141+38),"")</f>
      </c>
      <c r="BY141">
        <f>IF($CB141&gt;=39,INDEX($AK:$AK,$CA141+39),"")</f>
      </c>
      <c r="BZ141">
        <f>IF($CB141&gt;=40,INDEX($AK:$AK,$CA141+40),"")</f>
      </c>
      <c r="CA141">
        <f>IFERROR(MATCH($AJ141,$AK$2:$AK$134,0)+1,0)</f>
      </c>
      <c r="CB141">
        <f>IFERROR(INDEX($AL$2:$AL$134,MATCH($AJ141,$AK$2:$AK$134,0)),0)</f>
      </c>
      <c r="CC141">
        <f>IFERROR(LEFT($F141,FIND(" - ",$F141)-1),$F141)</f>
      </c>
      <c r="CD141" t="s">
        <v>599</v>
      </c>
      <c r="CE141">
        <v>1</v>
      </c>
      <c r="CF141">
        <f>IF($DA141&gt;=1,INDEX($CD:$CD,$CZ141+1),"")</f>
      </c>
      <c r="CG141">
        <f>IF($DA141&gt;=2,INDEX($CD:$CD,$CZ141+2),"")</f>
      </c>
      <c r="CH141">
        <f>IF($DA141&gt;=3,INDEX($CD:$CD,$CZ141+3),"")</f>
      </c>
      <c r="CI141">
        <f>IF($DA141&gt;=4,INDEX($CD:$CD,$CZ141+4),"")</f>
      </c>
      <c r="CJ141">
        <f>IF($DA141&gt;=5,INDEX($CD:$CD,$CZ141+5),"")</f>
      </c>
      <c r="CK141">
        <f>IF($DA141&gt;=6,INDEX($CD:$CD,$CZ141+6),"")</f>
      </c>
      <c r="CL141">
        <f>IF($DA141&gt;=7,INDEX($CD:$CD,$CZ141+7),"")</f>
      </c>
      <c r="CM141">
        <f>IF($DA141&gt;=8,INDEX($CD:$CD,$CZ141+8),"")</f>
      </c>
      <c r="CN141">
        <f>IF($DA141&gt;=9,INDEX($CD:$CD,$CZ141+9),"")</f>
      </c>
      <c r="CO141">
        <f>IF($DA141&gt;=10,INDEX($CD:$CD,$CZ141+10),"")</f>
      </c>
      <c r="CP141">
        <f>IF($DA141&gt;=11,INDEX($CD:$CD,$CZ141+11),"")</f>
      </c>
      <c r="CQ141">
        <f>IF($DA141&gt;=12,INDEX($CD:$CD,$CZ141+12),"")</f>
      </c>
      <c r="CR141">
        <f>IF($DA141&gt;=13,INDEX($CD:$CD,$CZ141+13),"")</f>
      </c>
      <c r="CS141">
        <f>IF($DA141&gt;=14,INDEX($CD:$CD,$CZ141+14),"")</f>
      </c>
      <c r="CT141">
        <f>IF($DA141&gt;=15,INDEX($CD:$CD,$CZ141+15),"")</f>
      </c>
      <c r="CU141">
        <f>IF($DA141&gt;=16,INDEX($CD:$CD,$CZ141+16),"")</f>
      </c>
      <c r="CV141">
        <f>IF($DA141&gt;=17,INDEX($CD:$CD,$CZ141+17),"")</f>
      </c>
      <c r="CW141">
        <f>IF($DA141&gt;=18,INDEX($CD:$CD,$CZ141+18),"")</f>
      </c>
      <c r="CX141">
        <f>IF($DA141&gt;=19,INDEX($CD:$CD,$CZ141+19),"")</f>
      </c>
      <c r="CY141">
        <f>IF($DA141&gt;=20,INDEX($CD:$CD,$CZ141+20),"")</f>
      </c>
      <c r="CZ141">
        <f>IFERROR(MATCH($CC141,$CD$2:$CD$263,0)+1,0)</f>
      </c>
      <c r="DA141">
        <f>IFERROR(INDEX($CE$2:$CE$263,MATCH($CC141,$CD$2:$CD$263,0)),0)</f>
      </c>
      <c r="DB141">
        <f>IFERROR(INDEX($AI:$AI,MATCH($H141,$AH:$AH,0))&amp;"","")</f>
      </c>
      <c r="DC141" t="s">
        <v>158</v>
      </c>
      <c r="DE141">
        <v>1</v>
      </c>
      <c r="DF141">
        <f>IF($GI141&gt;=1,INDEX($DC:$DC,$GH141+1),"")</f>
      </c>
      <c r="DG141">
        <f>IF($GI141&gt;=2,INDEX($DC:$DC,$GH141+2),"")</f>
      </c>
      <c r="DH141">
        <f>IF($GI141&gt;=3,INDEX($DC:$DC,$GH141+3),"")</f>
      </c>
      <c r="DI141">
        <f>IF($GI141&gt;=4,INDEX($DC:$DC,$GH141+4),"")</f>
      </c>
      <c r="DJ141">
        <f>IF($GI141&gt;=5,INDEX($DC:$DC,$GH141+5),"")</f>
      </c>
      <c r="DK141">
        <f>IF($GI141&gt;=6,INDEX($DC:$DC,$GH141+6),"")</f>
      </c>
      <c r="DL141">
        <f>IF($GI141&gt;=7,INDEX($DC:$DC,$GH141+7),"")</f>
      </c>
      <c r="DM141">
        <f>IF($GI141&gt;=8,INDEX($DC:$DC,$GH141+8),"")</f>
      </c>
      <c r="DN141">
        <f>IF($GI141&gt;=9,INDEX($DC:$DC,$GH141+9),"")</f>
      </c>
      <c r="DO141">
        <f>IF($GI141&gt;=10,INDEX($DC:$DC,$GH141+10),"")</f>
      </c>
      <c r="DP141">
        <f>IF($GI141&gt;=11,INDEX($DC:$DC,$GH141+11),"")</f>
      </c>
      <c r="DQ141">
        <f>IF($GI141&gt;=12,INDEX($DC:$DC,$GH141+12),"")</f>
      </c>
      <c r="DR141">
        <f>IF($GI141&gt;=13,INDEX($DC:$DC,$GH141+13),"")</f>
      </c>
      <c r="DS141">
        <f>IF($GI141&gt;=14,INDEX($DC:$DC,$GH141+14),"")</f>
      </c>
      <c r="DT141">
        <f>IF($GI141&gt;=15,INDEX($DC:$DC,$GH141+15),"")</f>
      </c>
      <c r="DU141">
        <f>IF($GI141&gt;=16,INDEX($DC:$DC,$GH141+16),"")</f>
      </c>
      <c r="DV141">
        <f>IF($GI141&gt;=17,INDEX($DC:$DC,$GH141+17),"")</f>
      </c>
      <c r="DW141">
        <f>IF($GI141&gt;=18,INDEX($DC:$DC,$GH141+18),"")</f>
      </c>
      <c r="DX141">
        <f>IF($GI141&gt;=19,INDEX($DC:$DC,$GH141+19),"")</f>
      </c>
      <c r="DY141">
        <f>IF($GI141&gt;=20,INDEX($DC:$DC,$GH141+20),"")</f>
      </c>
      <c r="DZ141">
        <f>IF($GI141&gt;=21,INDEX($DC:$DC,$GH141+21),"")</f>
      </c>
      <c r="EA141">
        <f>IF($GI141&gt;=22,INDEX($DC:$DC,$GH141+22),"")</f>
      </c>
      <c r="EB141">
        <f>IF($GI141&gt;=23,INDEX($DC:$DC,$GH141+23),"")</f>
      </c>
      <c r="EC141">
        <f>IF($GI141&gt;=24,INDEX($DC:$DC,$GH141+24),"")</f>
      </c>
      <c r="ED141">
        <f>IF($GI141&gt;=25,INDEX($DC:$DC,$GH141+25),"")</f>
      </c>
      <c r="EE141">
        <f>IF($GI141&gt;=26,INDEX($DC:$DC,$GH141+26),"")</f>
      </c>
      <c r="EF141">
        <f>IF($GI141&gt;=27,INDEX($DC:$DC,$GH141+27),"")</f>
      </c>
      <c r="EG141">
        <f>IF($GI141&gt;=28,INDEX($DC:$DC,$GH141+28),"")</f>
      </c>
      <c r="EH141">
        <f>IF($GI141&gt;=29,INDEX($DC:$DC,$GH141+29),"")</f>
      </c>
      <c r="EI141">
        <f>IF($GI141&gt;=30,INDEX($DC:$DC,$GH141+30),"")</f>
      </c>
      <c r="EJ141">
        <f>IF($GI141&gt;=31,INDEX($DC:$DC,$GH141+31),"")</f>
      </c>
      <c r="EK141">
        <f>IF($GI141&gt;=32,INDEX($DC:$DC,$GH141+32),"")</f>
      </c>
      <c r="EL141">
        <f>IF($GI141&gt;=33,INDEX($DC:$DC,$GH141+33),"")</f>
      </c>
      <c r="EM141">
        <f>IF($GI141&gt;=34,INDEX($DC:$DC,$GH141+34),"")</f>
      </c>
      <c r="EN141">
        <f>IF($GI141&gt;=35,INDEX($DC:$DC,$GH141+35),"")</f>
      </c>
      <c r="EO141">
        <f>IF($GI141&gt;=36,INDEX($DC:$DC,$GH141+36),"")</f>
      </c>
      <c r="EP141">
        <f>IF($GI141&gt;=37,INDEX($DC:$DC,$GH141+37),"")</f>
      </c>
      <c r="EQ141">
        <f>IF($GI141&gt;=38,INDEX($DC:$DC,$GH141+38),"")</f>
      </c>
      <c r="ER141">
        <f>IF($GI141&gt;=39,INDEX($DC:$DC,$GH141+39),"")</f>
      </c>
      <c r="ES141">
        <f>IF($GI141&gt;=40,INDEX($DC:$DC,$GH141+40),"")</f>
      </c>
      <c r="ET141">
        <f>IF($GI141&gt;=1,INDEX($DD:$DD,$GH141+1),"")</f>
      </c>
      <c r="EU141">
        <f>IF($GI141&gt;=2,INDEX($DD:$DD,$GH141+2),"")</f>
      </c>
      <c r="EV141">
        <f>IF($GI141&gt;=3,INDEX($DD:$DD,$GH141+3),"")</f>
      </c>
      <c r="EW141">
        <f>IF($GI141&gt;=4,INDEX($DD:$DD,$GH141+4),"")</f>
      </c>
      <c r="EX141">
        <f>IF($GI141&gt;=5,INDEX($DD:$DD,$GH141+5),"")</f>
      </c>
      <c r="EY141">
        <f>IF($GI141&gt;=6,INDEX($DD:$DD,$GH141+6),"")</f>
      </c>
      <c r="EZ141">
        <f>IF($GI141&gt;=7,INDEX($DD:$DD,$GH141+7),"")</f>
      </c>
      <c r="FA141">
        <f>IF($GI141&gt;=8,INDEX($DD:$DD,$GH141+8),"")</f>
      </c>
      <c r="FB141">
        <f>IF($GI141&gt;=9,INDEX($DD:$DD,$GH141+9),"")</f>
      </c>
      <c r="FC141">
        <f>IF($GI141&gt;=10,INDEX($DD:$DD,$GH141+10),"")</f>
      </c>
      <c r="FD141">
        <f>IF($GI141&gt;=11,INDEX($DD:$DD,$GH141+11),"")</f>
      </c>
      <c r="FE141">
        <f>IF($GI141&gt;=12,INDEX($DD:$DD,$GH141+12),"")</f>
      </c>
      <c r="FF141">
        <f>IF($GI141&gt;=13,INDEX($DD:$DD,$GH141+13),"")</f>
      </c>
      <c r="FG141">
        <f>IF($GI141&gt;=14,INDEX($DD:$DD,$GH141+14),"")</f>
      </c>
      <c r="FH141">
        <f>IF($GI141&gt;=15,INDEX($DD:$DD,$GH141+15),"")</f>
      </c>
      <c r="FI141">
        <f>IF($GI141&gt;=16,INDEX($DD:$DD,$GH141+16),"")</f>
      </c>
      <c r="FJ141">
        <f>IF($GI141&gt;=17,INDEX($DD:$DD,$GH141+17),"")</f>
      </c>
      <c r="FK141">
        <f>IF($GI141&gt;=18,INDEX($DD:$DD,$GH141+18),"")</f>
      </c>
      <c r="FL141">
        <f>IF($GI141&gt;=19,INDEX($DD:$DD,$GH141+19),"")</f>
      </c>
      <c r="FM141">
        <f>IF($GI141&gt;=20,INDEX($DD:$DD,$GH141+20),"")</f>
      </c>
      <c r="FN141">
        <f>IF($GI141&gt;=21,INDEX($DD:$DD,$GH141+21),"")</f>
      </c>
      <c r="FO141">
        <f>IF($GI141&gt;=22,INDEX($DD:$DD,$GH141+22),"")</f>
      </c>
      <c r="FP141">
        <f>IF($GI141&gt;=23,INDEX($DD:$DD,$GH141+23),"")</f>
      </c>
      <c r="FQ141">
        <f>IF($GI141&gt;=24,INDEX($DD:$DD,$GH141+24),"")</f>
      </c>
      <c r="FR141">
        <f>IF($GI141&gt;=25,INDEX($DD:$DD,$GH141+25),"")</f>
      </c>
      <c r="FS141">
        <f>IF($GI141&gt;=26,INDEX($DD:$DD,$GH141+26),"")</f>
      </c>
      <c r="FT141">
        <f>IF($GI141&gt;=27,INDEX($DD:$DD,$GH141+27),"")</f>
      </c>
      <c r="FU141">
        <f>IF($GI141&gt;=28,INDEX($DD:$DD,$GH141+28),"")</f>
      </c>
      <c r="FV141">
        <f>IF($GI141&gt;=29,INDEX($DD:$DD,$GH141+29),"")</f>
      </c>
      <c r="FW141">
        <f>IF($GI141&gt;=30,INDEX($DD:$DD,$GH141+30),"")</f>
      </c>
      <c r="FX141">
        <f>IF($GI141&gt;=31,INDEX($DD:$DD,$GH141+31),"")</f>
      </c>
      <c r="FY141">
        <f>IF($GI141&gt;=32,INDEX($DD:$DD,$GH141+32),"")</f>
      </c>
      <c r="FZ141">
        <f>IF($GI141&gt;=33,INDEX($DD:$DD,$GH141+33),"")</f>
      </c>
      <c r="GA141">
        <f>IF($GI141&gt;=34,INDEX($DD:$DD,$GH141+34),"")</f>
      </c>
      <c r="GB141">
        <f>IF($GI141&gt;=35,INDEX($DD:$DD,$GH141+35),"")</f>
      </c>
      <c r="GC141">
        <f>IF($GI141&gt;=36,INDEX($DD:$DD,$GH141+36),"")</f>
      </c>
      <c r="GD141">
        <f>IF($GI141&gt;=37,INDEX($DD:$DD,$GH141+37),"")</f>
      </c>
      <c r="GE141">
        <f>IF($GI141&gt;=38,INDEX($DD:$DD,$GH141+38),"")</f>
      </c>
      <c r="GF141">
        <f>IF($GI141&gt;=39,INDEX($DD:$DD,$GH141+39),"")</f>
      </c>
      <c r="GG141">
        <f>IF($GI141&gt;=40,INDEX($DD:$DD,$GH141+40),"")</f>
      </c>
      <c r="GH141">
        <f>IFERROR(MATCH($DB141,$DC$2:$DC$148,0)+1,0)</f>
      </c>
      <c r="GI141">
        <f>IFERROR(INDEX($DE$2:$DE$148,MATCH($DB141,$DC$2:$DC$148,0)),0)</f>
      </c>
      <c r="GJ141">
        <f>IFERROR(MATCH($S141,$DF$141:$ES$141,0),0)</f>
      </c>
      <c r="GK141">
        <f>IF($GJ141&gt;0,INDEX($ET$141:$GG$141,$GJ141),"")</f>
      </c>
      <c r="GL141" t="s">
        <v>281</v>
      </c>
      <c r="GM141">
        <v>1</v>
      </c>
      <c r="GN141">
        <f>IF($IW141&gt;=1,INDEX($GL:$GL,$IV141+1),"")</f>
      </c>
      <c r="GO141">
        <f>IF($IW141&gt;=2,INDEX($GL:$GL,$IV141+2),"")</f>
      </c>
      <c r="GP141">
        <f>IF($IW141&gt;=3,INDEX($GL:$GL,$IV141+3),"")</f>
      </c>
      <c r="GQ141">
        <f>IF($IW141&gt;=4,INDEX($GL:$GL,$IV141+4),"")</f>
      </c>
      <c r="GR141">
        <f>IF($IW141&gt;=5,INDEX($GL:$GL,$IV141+5),"")</f>
      </c>
      <c r="GS141">
        <f>IF($IW141&gt;=6,INDEX($GL:$GL,$IV141+6),"")</f>
      </c>
      <c r="GT141">
        <f>IF($IW141&gt;=7,INDEX($GL:$GL,$IV141+7),"")</f>
      </c>
      <c r="GU141">
        <f>IF($IW141&gt;=8,INDEX($GL:$GL,$IV141+8),"")</f>
      </c>
      <c r="GV141">
        <f>IF($IW141&gt;=9,INDEX($GL:$GL,$IV141+9),"")</f>
      </c>
      <c r="GW141">
        <f>IF($IW141&gt;=10,INDEX($GL:$GL,$IV141+10),"")</f>
      </c>
      <c r="GX141">
        <f>IF($IW141&gt;=11,INDEX($GL:$GL,$IV141+11),"")</f>
      </c>
      <c r="GY141">
        <f>IF($IW141&gt;=12,INDEX($GL:$GL,$IV141+12),"")</f>
      </c>
      <c r="GZ141">
        <f>IF($IW141&gt;=13,INDEX($GL:$GL,$IV141+13),"")</f>
      </c>
      <c r="HA141">
        <f>IF($IW141&gt;=14,INDEX($GL:$GL,$IV141+14),"")</f>
      </c>
      <c r="HB141">
        <f>IF($IW141&gt;=15,INDEX($GL:$GL,$IV141+15),"")</f>
      </c>
      <c r="HC141">
        <f>IF($IW141&gt;=16,INDEX($GL:$GL,$IV141+16),"")</f>
      </c>
      <c r="HD141">
        <f>IF($IW141&gt;=17,INDEX($GL:$GL,$IV141+17),"")</f>
      </c>
      <c r="HE141">
        <f>IF($IW141&gt;=18,INDEX($GL:$GL,$IV141+18),"")</f>
      </c>
      <c r="HF141">
        <f>IF($IW141&gt;=19,INDEX($GL:$GL,$IV141+19),"")</f>
      </c>
      <c r="HG141">
        <f>IF($IW141&gt;=20,INDEX($GL:$GL,$IV141+20),"")</f>
      </c>
      <c r="HH141">
        <f>IF($IW141&gt;=21,INDEX($GL:$GL,$IV141+21),"")</f>
      </c>
      <c r="HI141">
        <f>IF($IW141&gt;=22,INDEX($GL:$GL,$IV141+22),"")</f>
      </c>
      <c r="HJ141">
        <f>IF($IW141&gt;=23,INDEX($GL:$GL,$IV141+23),"")</f>
      </c>
      <c r="HK141">
        <f>IF($IW141&gt;=24,INDEX($GL:$GL,$IV141+24),"")</f>
      </c>
      <c r="HL141">
        <f>IF($IW141&gt;=25,INDEX($GL:$GL,$IV141+25),"")</f>
      </c>
      <c r="HM141">
        <f>IF($IW141&gt;=26,INDEX($GL:$GL,$IV141+26),"")</f>
      </c>
      <c r="HN141">
        <f>IF($IW141&gt;=27,INDEX($GL:$GL,$IV141+27),"")</f>
      </c>
      <c r="HO141">
        <f>IF($IW141&gt;=28,INDEX($GL:$GL,$IV141+28),"")</f>
      </c>
      <c r="HP141">
        <f>IF($IW141&gt;=29,INDEX($GL:$GL,$IV141+29),"")</f>
      </c>
      <c r="HQ141">
        <f>IF($IW141&gt;=30,INDEX($GL:$GL,$IV141+30),"")</f>
      </c>
      <c r="HR141">
        <f>IF($IW141&gt;=31,INDEX($GL:$GL,$IV141+31),"")</f>
      </c>
      <c r="HS141">
        <f>IF($IW141&gt;=32,INDEX($GL:$GL,$IV141+32),"")</f>
      </c>
      <c r="HT141">
        <f>IF($IW141&gt;=33,INDEX($GL:$GL,$IV141+33),"")</f>
      </c>
      <c r="HU141">
        <f>IF($IW141&gt;=34,INDEX($GL:$GL,$IV141+34),"")</f>
      </c>
      <c r="HV141">
        <f>IF($IW141&gt;=35,INDEX($GL:$GL,$IV141+35),"")</f>
      </c>
      <c r="HW141">
        <f>IF($IW141&gt;=36,INDEX($GL:$GL,$IV141+36),"")</f>
      </c>
      <c r="HX141">
        <f>IF($IW141&gt;=37,INDEX($GL:$GL,$IV141+37),"")</f>
      </c>
      <c r="HY141">
        <f>IF($IW141&gt;=38,INDEX($GL:$GL,$IV141+38),"")</f>
      </c>
      <c r="HZ141">
        <f>IF($IW141&gt;=39,INDEX($GL:$GL,$IV141+39),"")</f>
      </c>
      <c r="IA141">
        <f>IF($IW141&gt;=40,INDEX($GL:$GL,$IV141+40),"")</f>
      </c>
      <c r="IB141">
        <f>IF($IW141&gt;=41,INDEX($GL:$GL,$IV141+41),"")</f>
      </c>
      <c r="IC141">
        <f>IF($IW141&gt;=42,INDEX($GL:$GL,$IV141+42),"")</f>
      </c>
      <c r="ID141">
        <f>IF($IW141&gt;=43,INDEX($GL:$GL,$IV141+43),"")</f>
      </c>
      <c r="IE141">
        <f>IF($IW141&gt;=44,INDEX($GL:$GL,$IV141+44),"")</f>
      </c>
      <c r="IF141">
        <f>IF($IW141&gt;=45,INDEX($GL:$GL,$IV141+45),"")</f>
      </c>
      <c r="IG141">
        <f>IF($IW141&gt;=46,INDEX($GL:$GL,$IV141+46),"")</f>
      </c>
      <c r="IH141">
        <f>IF($IW141&gt;=47,INDEX($GL:$GL,$IV141+47),"")</f>
      </c>
      <c r="II141">
        <f>IF($IW141&gt;=48,INDEX($GL:$GL,$IV141+48),"")</f>
      </c>
      <c r="IJ141">
        <f>IF($IW141&gt;=49,INDEX($GL:$GL,$IV141+49),"")</f>
      </c>
      <c r="IK141">
        <f>IF($IW141&gt;=50,INDEX($GL:$GL,$IV141+50),"")</f>
      </c>
      <c r="IL141">
        <f>IF($IW141&gt;=51,INDEX($GL:$GL,$IV141+51),"")</f>
      </c>
      <c r="IM141">
        <f>IF($IW141&gt;=52,INDEX($GL:$GL,$IV141+52),"")</f>
      </c>
      <c r="IN141">
        <f>IF($IW141&gt;=53,INDEX($GL:$GL,$IV141+53),"")</f>
      </c>
      <c r="IO141">
        <f>IF($IW141&gt;=54,INDEX($GL:$GL,$IV141+54),"")</f>
      </c>
      <c r="IP141">
        <f>IF($IW141&gt;=55,INDEX($GL:$GL,$IV141+55),"")</f>
      </c>
      <c r="IQ141">
        <f>IF($IW141&gt;=56,INDEX($GL:$GL,$IV141+56),"")</f>
      </c>
      <c r="IR141">
        <f>IF($IW141&gt;=57,INDEX($GL:$GL,$IV141+57),"")</f>
      </c>
      <c r="IS141">
        <f>IF($IW141&gt;=58,INDEX($GL:$GL,$IV141+58),"")</f>
      </c>
      <c r="IT141">
        <f>IF($IW141&gt;=59,INDEX($GL:$GL,$IV141+59),"")</f>
      </c>
      <c r="IU141">
        <f>IF($IW141&gt;=60,INDEX($GL:$GL,$IV141+60),"")</f>
      </c>
      <c r="IV141">
        <f>IFERROR(MATCH($GK141,$GL$2:$GL$324,0)+1,0)</f>
      </c>
      <c r="IW141">
        <f>IFERROR(INDEX($GM$2:$GM$324,MATCH($GK141,$GL$2:$GL$324,0)),0)</f>
      </c>
      <c r="IX141" t="s">
        <v>34</v>
      </c>
      <c r="IY141" t="s">
        <v>34</v>
      </c>
    </row>
    <row r="142" spans="1:259" x14ac:dyDescent="0.25">
      <c r="K142">
        <f>IF(OR($N142="",$J142=""),"",IFERROR($N142/$J142,0))</f>
      </c>
      <c r="L142">
        <f>IF($N142="","",
SUM($M142,$O142,$T142,$P142,$R142)*
(1-IF($U142="",0,VALUE($U142)/100)))</f>
      </c>
      <c r="M142">
        <f>IF($N142="","",$N142)</f>
      </c>
      <c r="O142">
        <f>IF($N142="","",
IF($H142="","",
IF(ISNUMBER(SEARCH("exempt",LOWER($H142))),0,
$N142*(VALUE(SUBSTITUTE($H142,"%",""))/100))))</f>
      </c>
      <c r="V142">
        <f>IFERROR(IF(FIND(" - ",$E142)&gt;0,MID($E142,FIND(" - ",$E142)+3,LEN($E142)),""),"")</f>
      </c>
      <c r="AE142" t="s">
        <v>600</v>
      </c>
      <c r="AJ142">
        <f>IFERROR(LEFT($E142,FIND(" - ",$E142)-1),$E142)</f>
      </c>
      <c r="AM142">
        <f>IF($CB142&gt;=1,INDEX($AK:$AK,$CA142+1),"")</f>
      </c>
      <c r="AN142">
        <f>IF($CB142&gt;=2,INDEX($AK:$AK,$CA142+2),"")</f>
      </c>
      <c r="AO142">
        <f>IF($CB142&gt;=3,INDEX($AK:$AK,$CA142+3),"")</f>
      </c>
      <c r="AP142">
        <f>IF($CB142&gt;=4,INDEX($AK:$AK,$CA142+4),"")</f>
      </c>
      <c r="AQ142">
        <f>IF($CB142&gt;=5,INDEX($AK:$AK,$CA142+5),"")</f>
      </c>
      <c r="AR142">
        <f>IF($CB142&gt;=6,INDEX($AK:$AK,$CA142+6),"")</f>
      </c>
      <c r="AS142">
        <f>IF($CB142&gt;=7,INDEX($AK:$AK,$CA142+7),"")</f>
      </c>
      <c r="AT142">
        <f>IF($CB142&gt;=8,INDEX($AK:$AK,$CA142+8),"")</f>
      </c>
      <c r="AU142">
        <f>IF($CB142&gt;=9,INDEX($AK:$AK,$CA142+9),"")</f>
      </c>
      <c r="AV142">
        <f>IF($CB142&gt;=10,INDEX($AK:$AK,$CA142+10),"")</f>
      </c>
      <c r="AW142">
        <f>IF($CB142&gt;=11,INDEX($AK:$AK,$CA142+11),"")</f>
      </c>
      <c r="AX142">
        <f>IF($CB142&gt;=12,INDEX($AK:$AK,$CA142+12),"")</f>
      </c>
      <c r="AY142">
        <f>IF($CB142&gt;=13,INDEX($AK:$AK,$CA142+13),"")</f>
      </c>
      <c r="AZ142">
        <f>IF($CB142&gt;=14,INDEX($AK:$AK,$CA142+14),"")</f>
      </c>
      <c r="BA142">
        <f>IF($CB142&gt;=15,INDEX($AK:$AK,$CA142+15),"")</f>
      </c>
      <c r="BB142">
        <f>IF($CB142&gt;=16,INDEX($AK:$AK,$CA142+16),"")</f>
      </c>
      <c r="BC142">
        <f>IF($CB142&gt;=17,INDEX($AK:$AK,$CA142+17),"")</f>
      </c>
      <c r="BD142">
        <f>IF($CB142&gt;=18,INDEX($AK:$AK,$CA142+18),"")</f>
      </c>
      <c r="BE142">
        <f>IF($CB142&gt;=19,INDEX($AK:$AK,$CA142+19),"")</f>
      </c>
      <c r="BF142">
        <f>IF($CB142&gt;=20,INDEX($AK:$AK,$CA142+20),"")</f>
      </c>
      <c r="BG142">
        <f>IF($CB142&gt;=21,INDEX($AK:$AK,$CA142+21),"")</f>
      </c>
      <c r="BH142">
        <f>IF($CB142&gt;=22,INDEX($AK:$AK,$CA142+22),"")</f>
      </c>
      <c r="BI142">
        <f>IF($CB142&gt;=23,INDEX($AK:$AK,$CA142+23),"")</f>
      </c>
      <c r="BJ142">
        <f>IF($CB142&gt;=24,INDEX($AK:$AK,$CA142+24),"")</f>
      </c>
      <c r="BK142">
        <f>IF($CB142&gt;=25,INDEX($AK:$AK,$CA142+25),"")</f>
      </c>
      <c r="BL142">
        <f>IF($CB142&gt;=26,INDEX($AK:$AK,$CA142+26),"")</f>
      </c>
      <c r="BM142">
        <f>IF($CB142&gt;=27,INDEX($AK:$AK,$CA142+27),"")</f>
      </c>
      <c r="BN142">
        <f>IF($CB142&gt;=28,INDEX($AK:$AK,$CA142+28),"")</f>
      </c>
      <c r="BO142">
        <f>IF($CB142&gt;=29,INDEX($AK:$AK,$CA142+29),"")</f>
      </c>
      <c r="BP142">
        <f>IF($CB142&gt;=30,INDEX($AK:$AK,$CA142+30),"")</f>
      </c>
      <c r="BQ142">
        <f>IF($CB142&gt;=31,INDEX($AK:$AK,$CA142+31),"")</f>
      </c>
      <c r="BR142">
        <f>IF($CB142&gt;=32,INDEX($AK:$AK,$CA142+32),"")</f>
      </c>
      <c r="BS142">
        <f>IF($CB142&gt;=33,INDEX($AK:$AK,$CA142+33),"")</f>
      </c>
      <c r="BT142">
        <f>IF($CB142&gt;=34,INDEX($AK:$AK,$CA142+34),"")</f>
      </c>
      <c r="BU142">
        <f>IF($CB142&gt;=35,INDEX($AK:$AK,$CA142+35),"")</f>
      </c>
      <c r="BV142">
        <f>IF($CB142&gt;=36,INDEX($AK:$AK,$CA142+36),"")</f>
      </c>
      <c r="BW142">
        <f>IF($CB142&gt;=37,INDEX($AK:$AK,$CA142+37),"")</f>
      </c>
      <c r="BX142">
        <f>IF($CB142&gt;=38,INDEX($AK:$AK,$CA142+38),"")</f>
      </c>
      <c r="BY142">
        <f>IF($CB142&gt;=39,INDEX($AK:$AK,$CA142+39),"")</f>
      </c>
      <c r="BZ142">
        <f>IF($CB142&gt;=40,INDEX($AK:$AK,$CA142+40),"")</f>
      </c>
      <c r="CA142">
        <f>IFERROR(MATCH($AJ142,$AK$2:$AK$134,0)+1,0)</f>
      </c>
      <c r="CB142">
        <f>IFERROR(INDEX($AL$2:$AL$134,MATCH($AJ142,$AK$2:$AK$134,0)),0)</f>
      </c>
      <c r="CC142">
        <f>IFERROR(LEFT($F142,FIND(" - ",$F142)-1),$F142)</f>
      </c>
      <c r="CD142" t="s">
        <v>218</v>
      </c>
      <c r="CF142">
        <f>IF($DA142&gt;=1,INDEX($CD:$CD,$CZ142+1),"")</f>
      </c>
      <c r="CG142">
        <f>IF($DA142&gt;=2,INDEX($CD:$CD,$CZ142+2),"")</f>
      </c>
      <c r="CH142">
        <f>IF($DA142&gt;=3,INDEX($CD:$CD,$CZ142+3),"")</f>
      </c>
      <c r="CI142">
        <f>IF($DA142&gt;=4,INDEX($CD:$CD,$CZ142+4),"")</f>
      </c>
      <c r="CJ142">
        <f>IF($DA142&gt;=5,INDEX($CD:$CD,$CZ142+5),"")</f>
      </c>
      <c r="CK142">
        <f>IF($DA142&gt;=6,INDEX($CD:$CD,$CZ142+6),"")</f>
      </c>
      <c r="CL142">
        <f>IF($DA142&gt;=7,INDEX($CD:$CD,$CZ142+7),"")</f>
      </c>
      <c r="CM142">
        <f>IF($DA142&gt;=8,INDEX($CD:$CD,$CZ142+8),"")</f>
      </c>
      <c r="CN142">
        <f>IF($DA142&gt;=9,INDEX($CD:$CD,$CZ142+9),"")</f>
      </c>
      <c r="CO142">
        <f>IF($DA142&gt;=10,INDEX($CD:$CD,$CZ142+10),"")</f>
      </c>
      <c r="CP142">
        <f>IF($DA142&gt;=11,INDEX($CD:$CD,$CZ142+11),"")</f>
      </c>
      <c r="CQ142">
        <f>IF($DA142&gt;=12,INDEX($CD:$CD,$CZ142+12),"")</f>
      </c>
      <c r="CR142">
        <f>IF($DA142&gt;=13,INDEX($CD:$CD,$CZ142+13),"")</f>
      </c>
      <c r="CS142">
        <f>IF($DA142&gt;=14,INDEX($CD:$CD,$CZ142+14),"")</f>
      </c>
      <c r="CT142">
        <f>IF($DA142&gt;=15,INDEX($CD:$CD,$CZ142+15),"")</f>
      </c>
      <c r="CU142">
        <f>IF($DA142&gt;=16,INDEX($CD:$CD,$CZ142+16),"")</f>
      </c>
      <c r="CV142">
        <f>IF($DA142&gt;=17,INDEX($CD:$CD,$CZ142+17),"")</f>
      </c>
      <c r="CW142">
        <f>IF($DA142&gt;=18,INDEX($CD:$CD,$CZ142+18),"")</f>
      </c>
      <c r="CX142">
        <f>IF($DA142&gt;=19,INDEX($CD:$CD,$CZ142+19),"")</f>
      </c>
      <c r="CY142">
        <f>IF($DA142&gt;=20,INDEX($CD:$CD,$CZ142+20),"")</f>
      </c>
      <c r="CZ142">
        <f>IFERROR(MATCH($CC142,$CD$2:$CD$263,0)+1,0)</f>
      </c>
      <c r="DA142">
        <f>IFERROR(INDEX($CE$2:$CE$263,MATCH($CC142,$CD$2:$CD$263,0)),0)</f>
      </c>
      <c r="DB142">
        <f>IFERROR(INDEX($AI:$AI,MATCH($H142,$AH:$AH,0))&amp;"","")</f>
      </c>
      <c r="DC142" t="s">
        <v>88</v>
      </c>
      <c r="DD142" t="s">
        <v>601</v>
      </c>
      <c r="DF142">
        <f>IF($GI142&gt;=1,INDEX($DC:$DC,$GH142+1),"")</f>
      </c>
      <c r="DG142">
        <f>IF($GI142&gt;=2,INDEX($DC:$DC,$GH142+2),"")</f>
      </c>
      <c r="DH142">
        <f>IF($GI142&gt;=3,INDEX($DC:$DC,$GH142+3),"")</f>
      </c>
      <c r="DI142">
        <f>IF($GI142&gt;=4,INDEX($DC:$DC,$GH142+4),"")</f>
      </c>
      <c r="DJ142">
        <f>IF($GI142&gt;=5,INDEX($DC:$DC,$GH142+5),"")</f>
      </c>
      <c r="DK142">
        <f>IF($GI142&gt;=6,INDEX($DC:$DC,$GH142+6),"")</f>
      </c>
      <c r="DL142">
        <f>IF($GI142&gt;=7,INDEX($DC:$DC,$GH142+7),"")</f>
      </c>
      <c r="DM142">
        <f>IF($GI142&gt;=8,INDEX($DC:$DC,$GH142+8),"")</f>
      </c>
      <c r="DN142">
        <f>IF($GI142&gt;=9,INDEX($DC:$DC,$GH142+9),"")</f>
      </c>
      <c r="DO142">
        <f>IF($GI142&gt;=10,INDEX($DC:$DC,$GH142+10),"")</f>
      </c>
      <c r="DP142">
        <f>IF($GI142&gt;=11,INDEX($DC:$DC,$GH142+11),"")</f>
      </c>
      <c r="DQ142">
        <f>IF($GI142&gt;=12,INDEX($DC:$DC,$GH142+12),"")</f>
      </c>
      <c r="DR142">
        <f>IF($GI142&gt;=13,INDEX($DC:$DC,$GH142+13),"")</f>
      </c>
      <c r="DS142">
        <f>IF($GI142&gt;=14,INDEX($DC:$DC,$GH142+14),"")</f>
      </c>
      <c r="DT142">
        <f>IF($GI142&gt;=15,INDEX($DC:$DC,$GH142+15),"")</f>
      </c>
      <c r="DU142">
        <f>IF($GI142&gt;=16,INDEX($DC:$DC,$GH142+16),"")</f>
      </c>
      <c r="DV142">
        <f>IF($GI142&gt;=17,INDEX($DC:$DC,$GH142+17),"")</f>
      </c>
      <c r="DW142">
        <f>IF($GI142&gt;=18,INDEX($DC:$DC,$GH142+18),"")</f>
      </c>
      <c r="DX142">
        <f>IF($GI142&gt;=19,INDEX($DC:$DC,$GH142+19),"")</f>
      </c>
      <c r="DY142">
        <f>IF($GI142&gt;=20,INDEX($DC:$DC,$GH142+20),"")</f>
      </c>
      <c r="DZ142">
        <f>IF($GI142&gt;=21,INDEX($DC:$DC,$GH142+21),"")</f>
      </c>
      <c r="EA142">
        <f>IF($GI142&gt;=22,INDEX($DC:$DC,$GH142+22),"")</f>
      </c>
      <c r="EB142">
        <f>IF($GI142&gt;=23,INDEX($DC:$DC,$GH142+23),"")</f>
      </c>
      <c r="EC142">
        <f>IF($GI142&gt;=24,INDEX($DC:$DC,$GH142+24),"")</f>
      </c>
      <c r="ED142">
        <f>IF($GI142&gt;=25,INDEX($DC:$DC,$GH142+25),"")</f>
      </c>
      <c r="EE142">
        <f>IF($GI142&gt;=26,INDEX($DC:$DC,$GH142+26),"")</f>
      </c>
      <c r="EF142">
        <f>IF($GI142&gt;=27,INDEX($DC:$DC,$GH142+27),"")</f>
      </c>
      <c r="EG142">
        <f>IF($GI142&gt;=28,INDEX($DC:$DC,$GH142+28),"")</f>
      </c>
      <c r="EH142">
        <f>IF($GI142&gt;=29,INDEX($DC:$DC,$GH142+29),"")</f>
      </c>
      <c r="EI142">
        <f>IF($GI142&gt;=30,INDEX($DC:$DC,$GH142+30),"")</f>
      </c>
      <c r="EJ142">
        <f>IF($GI142&gt;=31,INDEX($DC:$DC,$GH142+31),"")</f>
      </c>
      <c r="EK142">
        <f>IF($GI142&gt;=32,INDEX($DC:$DC,$GH142+32),"")</f>
      </c>
      <c r="EL142">
        <f>IF($GI142&gt;=33,INDEX($DC:$DC,$GH142+33),"")</f>
      </c>
      <c r="EM142">
        <f>IF($GI142&gt;=34,INDEX($DC:$DC,$GH142+34),"")</f>
      </c>
      <c r="EN142">
        <f>IF($GI142&gt;=35,INDEX($DC:$DC,$GH142+35),"")</f>
      </c>
      <c r="EO142">
        <f>IF($GI142&gt;=36,INDEX($DC:$DC,$GH142+36),"")</f>
      </c>
      <c r="EP142">
        <f>IF($GI142&gt;=37,INDEX($DC:$DC,$GH142+37),"")</f>
      </c>
      <c r="EQ142">
        <f>IF($GI142&gt;=38,INDEX($DC:$DC,$GH142+38),"")</f>
      </c>
      <c r="ER142">
        <f>IF($GI142&gt;=39,INDEX($DC:$DC,$GH142+39),"")</f>
      </c>
      <c r="ES142">
        <f>IF($GI142&gt;=40,INDEX($DC:$DC,$GH142+40),"")</f>
      </c>
      <c r="ET142">
        <f>IF($GI142&gt;=1,INDEX($DD:$DD,$GH142+1),"")</f>
      </c>
      <c r="EU142">
        <f>IF($GI142&gt;=2,INDEX($DD:$DD,$GH142+2),"")</f>
      </c>
      <c r="EV142">
        <f>IF($GI142&gt;=3,INDEX($DD:$DD,$GH142+3),"")</f>
      </c>
      <c r="EW142">
        <f>IF($GI142&gt;=4,INDEX($DD:$DD,$GH142+4),"")</f>
      </c>
      <c r="EX142">
        <f>IF($GI142&gt;=5,INDEX($DD:$DD,$GH142+5),"")</f>
      </c>
      <c r="EY142">
        <f>IF($GI142&gt;=6,INDEX($DD:$DD,$GH142+6),"")</f>
      </c>
      <c r="EZ142">
        <f>IF($GI142&gt;=7,INDEX($DD:$DD,$GH142+7),"")</f>
      </c>
      <c r="FA142">
        <f>IF($GI142&gt;=8,INDEX($DD:$DD,$GH142+8),"")</f>
      </c>
      <c r="FB142">
        <f>IF($GI142&gt;=9,INDEX($DD:$DD,$GH142+9),"")</f>
      </c>
      <c r="FC142">
        <f>IF($GI142&gt;=10,INDEX($DD:$DD,$GH142+10),"")</f>
      </c>
      <c r="FD142">
        <f>IF($GI142&gt;=11,INDEX($DD:$DD,$GH142+11),"")</f>
      </c>
      <c r="FE142">
        <f>IF($GI142&gt;=12,INDEX($DD:$DD,$GH142+12),"")</f>
      </c>
      <c r="FF142">
        <f>IF($GI142&gt;=13,INDEX($DD:$DD,$GH142+13),"")</f>
      </c>
      <c r="FG142">
        <f>IF($GI142&gt;=14,INDEX($DD:$DD,$GH142+14),"")</f>
      </c>
      <c r="FH142">
        <f>IF($GI142&gt;=15,INDEX($DD:$DD,$GH142+15),"")</f>
      </c>
      <c r="FI142">
        <f>IF($GI142&gt;=16,INDEX($DD:$DD,$GH142+16),"")</f>
      </c>
      <c r="FJ142">
        <f>IF($GI142&gt;=17,INDEX($DD:$DD,$GH142+17),"")</f>
      </c>
      <c r="FK142">
        <f>IF($GI142&gt;=18,INDEX($DD:$DD,$GH142+18),"")</f>
      </c>
      <c r="FL142">
        <f>IF($GI142&gt;=19,INDEX($DD:$DD,$GH142+19),"")</f>
      </c>
      <c r="FM142">
        <f>IF($GI142&gt;=20,INDEX($DD:$DD,$GH142+20),"")</f>
      </c>
      <c r="FN142">
        <f>IF($GI142&gt;=21,INDEX($DD:$DD,$GH142+21),"")</f>
      </c>
      <c r="FO142">
        <f>IF($GI142&gt;=22,INDEX($DD:$DD,$GH142+22),"")</f>
      </c>
      <c r="FP142">
        <f>IF($GI142&gt;=23,INDEX($DD:$DD,$GH142+23),"")</f>
      </c>
      <c r="FQ142">
        <f>IF($GI142&gt;=24,INDEX($DD:$DD,$GH142+24),"")</f>
      </c>
      <c r="FR142">
        <f>IF($GI142&gt;=25,INDEX($DD:$DD,$GH142+25),"")</f>
      </c>
      <c r="FS142">
        <f>IF($GI142&gt;=26,INDEX($DD:$DD,$GH142+26),"")</f>
      </c>
      <c r="FT142">
        <f>IF($GI142&gt;=27,INDEX($DD:$DD,$GH142+27),"")</f>
      </c>
      <c r="FU142">
        <f>IF($GI142&gt;=28,INDEX($DD:$DD,$GH142+28),"")</f>
      </c>
      <c r="FV142">
        <f>IF($GI142&gt;=29,INDEX($DD:$DD,$GH142+29),"")</f>
      </c>
      <c r="FW142">
        <f>IF($GI142&gt;=30,INDEX($DD:$DD,$GH142+30),"")</f>
      </c>
      <c r="FX142">
        <f>IF($GI142&gt;=31,INDEX($DD:$DD,$GH142+31),"")</f>
      </c>
      <c r="FY142">
        <f>IF($GI142&gt;=32,INDEX($DD:$DD,$GH142+32),"")</f>
      </c>
      <c r="FZ142">
        <f>IF($GI142&gt;=33,INDEX($DD:$DD,$GH142+33),"")</f>
      </c>
      <c r="GA142">
        <f>IF($GI142&gt;=34,INDEX($DD:$DD,$GH142+34),"")</f>
      </c>
      <c r="GB142">
        <f>IF($GI142&gt;=35,INDEX($DD:$DD,$GH142+35),"")</f>
      </c>
      <c r="GC142">
        <f>IF($GI142&gt;=36,INDEX($DD:$DD,$GH142+36),"")</f>
      </c>
      <c r="GD142">
        <f>IF($GI142&gt;=37,INDEX($DD:$DD,$GH142+37),"")</f>
      </c>
      <c r="GE142">
        <f>IF($GI142&gt;=38,INDEX($DD:$DD,$GH142+38),"")</f>
      </c>
      <c r="GF142">
        <f>IF($GI142&gt;=39,INDEX($DD:$DD,$GH142+39),"")</f>
      </c>
      <c r="GG142">
        <f>IF($GI142&gt;=40,INDEX($DD:$DD,$GH142+40),"")</f>
      </c>
      <c r="GH142">
        <f>IFERROR(MATCH($DB142,$DC$2:$DC$148,0)+1,0)</f>
      </c>
      <c r="GI142">
        <f>IFERROR(INDEX($DE$2:$DE$148,MATCH($DB142,$DC$2:$DC$148,0)),0)</f>
      </c>
      <c r="GJ142">
        <f>IFERROR(MATCH($S142,$DF$142:$ES$142,0),0)</f>
      </c>
      <c r="GK142">
        <f>IF($GJ142&gt;0,INDEX($ET$142:$GG$142,$GJ142),"")</f>
      </c>
      <c r="GL142" t="s">
        <v>602</v>
      </c>
      <c r="GN142">
        <f>IF($IW142&gt;=1,INDEX($GL:$GL,$IV142+1),"")</f>
      </c>
      <c r="GO142">
        <f>IF($IW142&gt;=2,INDEX($GL:$GL,$IV142+2),"")</f>
      </c>
      <c r="GP142">
        <f>IF($IW142&gt;=3,INDEX($GL:$GL,$IV142+3),"")</f>
      </c>
      <c r="GQ142">
        <f>IF($IW142&gt;=4,INDEX($GL:$GL,$IV142+4),"")</f>
      </c>
      <c r="GR142">
        <f>IF($IW142&gt;=5,INDEX($GL:$GL,$IV142+5),"")</f>
      </c>
      <c r="GS142">
        <f>IF($IW142&gt;=6,INDEX($GL:$GL,$IV142+6),"")</f>
      </c>
      <c r="GT142">
        <f>IF($IW142&gt;=7,INDEX($GL:$GL,$IV142+7),"")</f>
      </c>
      <c r="GU142">
        <f>IF($IW142&gt;=8,INDEX($GL:$GL,$IV142+8),"")</f>
      </c>
      <c r="GV142">
        <f>IF($IW142&gt;=9,INDEX($GL:$GL,$IV142+9),"")</f>
      </c>
      <c r="GW142">
        <f>IF($IW142&gt;=10,INDEX($GL:$GL,$IV142+10),"")</f>
      </c>
      <c r="GX142">
        <f>IF($IW142&gt;=11,INDEX($GL:$GL,$IV142+11),"")</f>
      </c>
      <c r="GY142">
        <f>IF($IW142&gt;=12,INDEX($GL:$GL,$IV142+12),"")</f>
      </c>
      <c r="GZ142">
        <f>IF($IW142&gt;=13,INDEX($GL:$GL,$IV142+13),"")</f>
      </c>
      <c r="HA142">
        <f>IF($IW142&gt;=14,INDEX($GL:$GL,$IV142+14),"")</f>
      </c>
      <c r="HB142">
        <f>IF($IW142&gt;=15,INDEX($GL:$GL,$IV142+15),"")</f>
      </c>
      <c r="HC142">
        <f>IF($IW142&gt;=16,INDEX($GL:$GL,$IV142+16),"")</f>
      </c>
      <c r="HD142">
        <f>IF($IW142&gt;=17,INDEX($GL:$GL,$IV142+17),"")</f>
      </c>
      <c r="HE142">
        <f>IF($IW142&gt;=18,INDEX($GL:$GL,$IV142+18),"")</f>
      </c>
      <c r="HF142">
        <f>IF($IW142&gt;=19,INDEX($GL:$GL,$IV142+19),"")</f>
      </c>
      <c r="HG142">
        <f>IF($IW142&gt;=20,INDEX($GL:$GL,$IV142+20),"")</f>
      </c>
      <c r="HH142">
        <f>IF($IW142&gt;=21,INDEX($GL:$GL,$IV142+21),"")</f>
      </c>
      <c r="HI142">
        <f>IF($IW142&gt;=22,INDEX($GL:$GL,$IV142+22),"")</f>
      </c>
      <c r="HJ142">
        <f>IF($IW142&gt;=23,INDEX($GL:$GL,$IV142+23),"")</f>
      </c>
      <c r="HK142">
        <f>IF($IW142&gt;=24,INDEX($GL:$GL,$IV142+24),"")</f>
      </c>
      <c r="HL142">
        <f>IF($IW142&gt;=25,INDEX($GL:$GL,$IV142+25),"")</f>
      </c>
      <c r="HM142">
        <f>IF($IW142&gt;=26,INDEX($GL:$GL,$IV142+26),"")</f>
      </c>
      <c r="HN142">
        <f>IF($IW142&gt;=27,INDEX($GL:$GL,$IV142+27),"")</f>
      </c>
      <c r="HO142">
        <f>IF($IW142&gt;=28,INDEX($GL:$GL,$IV142+28),"")</f>
      </c>
      <c r="HP142">
        <f>IF($IW142&gt;=29,INDEX($GL:$GL,$IV142+29),"")</f>
      </c>
      <c r="HQ142">
        <f>IF($IW142&gt;=30,INDEX($GL:$GL,$IV142+30),"")</f>
      </c>
      <c r="HR142">
        <f>IF($IW142&gt;=31,INDEX($GL:$GL,$IV142+31),"")</f>
      </c>
      <c r="HS142">
        <f>IF($IW142&gt;=32,INDEX($GL:$GL,$IV142+32),"")</f>
      </c>
      <c r="HT142">
        <f>IF($IW142&gt;=33,INDEX($GL:$GL,$IV142+33),"")</f>
      </c>
      <c r="HU142">
        <f>IF($IW142&gt;=34,INDEX($GL:$GL,$IV142+34),"")</f>
      </c>
      <c r="HV142">
        <f>IF($IW142&gt;=35,INDEX($GL:$GL,$IV142+35),"")</f>
      </c>
      <c r="HW142">
        <f>IF($IW142&gt;=36,INDEX($GL:$GL,$IV142+36),"")</f>
      </c>
      <c r="HX142">
        <f>IF($IW142&gt;=37,INDEX($GL:$GL,$IV142+37),"")</f>
      </c>
      <c r="HY142">
        <f>IF($IW142&gt;=38,INDEX($GL:$GL,$IV142+38),"")</f>
      </c>
      <c r="HZ142">
        <f>IF($IW142&gt;=39,INDEX($GL:$GL,$IV142+39),"")</f>
      </c>
      <c r="IA142">
        <f>IF($IW142&gt;=40,INDEX($GL:$GL,$IV142+40),"")</f>
      </c>
      <c r="IB142">
        <f>IF($IW142&gt;=41,INDEX($GL:$GL,$IV142+41),"")</f>
      </c>
      <c r="IC142">
        <f>IF($IW142&gt;=42,INDEX($GL:$GL,$IV142+42),"")</f>
      </c>
      <c r="ID142">
        <f>IF($IW142&gt;=43,INDEX($GL:$GL,$IV142+43),"")</f>
      </c>
      <c r="IE142">
        <f>IF($IW142&gt;=44,INDEX($GL:$GL,$IV142+44),"")</f>
      </c>
      <c r="IF142">
        <f>IF($IW142&gt;=45,INDEX($GL:$GL,$IV142+45),"")</f>
      </c>
      <c r="IG142">
        <f>IF($IW142&gt;=46,INDEX($GL:$GL,$IV142+46),"")</f>
      </c>
      <c r="IH142">
        <f>IF($IW142&gt;=47,INDEX($GL:$GL,$IV142+47),"")</f>
      </c>
      <c r="II142">
        <f>IF($IW142&gt;=48,INDEX($GL:$GL,$IV142+48),"")</f>
      </c>
      <c r="IJ142">
        <f>IF($IW142&gt;=49,INDEX($GL:$GL,$IV142+49),"")</f>
      </c>
      <c r="IK142">
        <f>IF($IW142&gt;=50,INDEX($GL:$GL,$IV142+50),"")</f>
      </c>
      <c r="IL142">
        <f>IF($IW142&gt;=51,INDEX($GL:$GL,$IV142+51),"")</f>
      </c>
      <c r="IM142">
        <f>IF($IW142&gt;=52,INDEX($GL:$GL,$IV142+52),"")</f>
      </c>
      <c r="IN142">
        <f>IF($IW142&gt;=53,INDEX($GL:$GL,$IV142+53),"")</f>
      </c>
      <c r="IO142">
        <f>IF($IW142&gt;=54,INDEX($GL:$GL,$IV142+54),"")</f>
      </c>
      <c r="IP142">
        <f>IF($IW142&gt;=55,INDEX($GL:$GL,$IV142+55),"")</f>
      </c>
      <c r="IQ142">
        <f>IF($IW142&gt;=56,INDEX($GL:$GL,$IV142+56),"")</f>
      </c>
      <c r="IR142">
        <f>IF($IW142&gt;=57,INDEX($GL:$GL,$IV142+57),"")</f>
      </c>
      <c r="IS142">
        <f>IF($IW142&gt;=58,INDEX($GL:$GL,$IV142+58),"")</f>
      </c>
      <c r="IT142">
        <f>IF($IW142&gt;=59,INDEX($GL:$GL,$IV142+59),"")</f>
      </c>
      <c r="IU142">
        <f>IF($IW142&gt;=60,INDEX($GL:$GL,$IV142+60),"")</f>
      </c>
      <c r="IV142">
        <f>IFERROR(MATCH($GK142,$GL$2:$GL$324,0)+1,0)</f>
      </c>
      <c r="IW142">
        <f>IFERROR(INDEX($GM$2:$GM$324,MATCH($GK142,$GL$2:$GL$324,0)),0)</f>
      </c>
      <c r="IX142" t="s">
        <v>34</v>
      </c>
      <c r="IY142" t="s">
        <v>34</v>
      </c>
    </row>
    <row r="143" spans="1:259" x14ac:dyDescent="0.25">
      <c r="K143">
        <f>IF(OR($N143="",$J143=""),"",IFERROR($N143/$J143,0))</f>
      </c>
      <c r="L143">
        <f>IF($N143="","",
SUM($M143,$O143,$T143,$P143,$R143)*
(1-IF($U143="",0,VALUE($U143)/100)))</f>
      </c>
      <c r="M143">
        <f>IF($N143="","",$N143)</f>
      </c>
      <c r="O143">
        <f>IF($N143="","",
IF($H143="","",
IF(ISNUMBER(SEARCH("exempt",LOWER($H143))),0,
$N143*(VALUE(SUBSTITUTE($H143,"%",""))/100))))</f>
      </c>
      <c r="V143">
        <f>IFERROR(IF(FIND(" - ",$E143)&gt;0,MID($E143,FIND(" - ",$E143)+3,LEN($E143)),""),"")</f>
      </c>
      <c r="AE143" t="s">
        <v>603</v>
      </c>
      <c r="AJ143">
        <f>IFERROR(LEFT($E143,FIND(" - ",$E143)-1),$E143)</f>
      </c>
      <c r="AM143">
        <f>IF($CB143&gt;=1,INDEX($AK:$AK,$CA143+1),"")</f>
      </c>
      <c r="AN143">
        <f>IF($CB143&gt;=2,INDEX($AK:$AK,$CA143+2),"")</f>
      </c>
      <c r="AO143">
        <f>IF($CB143&gt;=3,INDEX($AK:$AK,$CA143+3),"")</f>
      </c>
      <c r="AP143">
        <f>IF($CB143&gt;=4,INDEX($AK:$AK,$CA143+4),"")</f>
      </c>
      <c r="AQ143">
        <f>IF($CB143&gt;=5,INDEX($AK:$AK,$CA143+5),"")</f>
      </c>
      <c r="AR143">
        <f>IF($CB143&gt;=6,INDEX($AK:$AK,$CA143+6),"")</f>
      </c>
      <c r="AS143">
        <f>IF($CB143&gt;=7,INDEX($AK:$AK,$CA143+7),"")</f>
      </c>
      <c r="AT143">
        <f>IF($CB143&gt;=8,INDEX($AK:$AK,$CA143+8),"")</f>
      </c>
      <c r="AU143">
        <f>IF($CB143&gt;=9,INDEX($AK:$AK,$CA143+9),"")</f>
      </c>
      <c r="AV143">
        <f>IF($CB143&gt;=10,INDEX($AK:$AK,$CA143+10),"")</f>
      </c>
      <c r="AW143">
        <f>IF($CB143&gt;=11,INDEX($AK:$AK,$CA143+11),"")</f>
      </c>
      <c r="AX143">
        <f>IF($CB143&gt;=12,INDEX($AK:$AK,$CA143+12),"")</f>
      </c>
      <c r="AY143">
        <f>IF($CB143&gt;=13,INDEX($AK:$AK,$CA143+13),"")</f>
      </c>
      <c r="AZ143">
        <f>IF($CB143&gt;=14,INDEX($AK:$AK,$CA143+14),"")</f>
      </c>
      <c r="BA143">
        <f>IF($CB143&gt;=15,INDEX($AK:$AK,$CA143+15),"")</f>
      </c>
      <c r="BB143">
        <f>IF($CB143&gt;=16,INDEX($AK:$AK,$CA143+16),"")</f>
      </c>
      <c r="BC143">
        <f>IF($CB143&gt;=17,INDEX($AK:$AK,$CA143+17),"")</f>
      </c>
      <c r="BD143">
        <f>IF($CB143&gt;=18,INDEX($AK:$AK,$CA143+18),"")</f>
      </c>
      <c r="BE143">
        <f>IF($CB143&gt;=19,INDEX($AK:$AK,$CA143+19),"")</f>
      </c>
      <c r="BF143">
        <f>IF($CB143&gt;=20,INDEX($AK:$AK,$CA143+20),"")</f>
      </c>
      <c r="BG143">
        <f>IF($CB143&gt;=21,INDEX($AK:$AK,$CA143+21),"")</f>
      </c>
      <c r="BH143">
        <f>IF($CB143&gt;=22,INDEX($AK:$AK,$CA143+22),"")</f>
      </c>
      <c r="BI143">
        <f>IF($CB143&gt;=23,INDEX($AK:$AK,$CA143+23),"")</f>
      </c>
      <c r="BJ143">
        <f>IF($CB143&gt;=24,INDEX($AK:$AK,$CA143+24),"")</f>
      </c>
      <c r="BK143">
        <f>IF($CB143&gt;=25,INDEX($AK:$AK,$CA143+25),"")</f>
      </c>
      <c r="BL143">
        <f>IF($CB143&gt;=26,INDEX($AK:$AK,$CA143+26),"")</f>
      </c>
      <c r="BM143">
        <f>IF($CB143&gt;=27,INDEX($AK:$AK,$CA143+27),"")</f>
      </c>
      <c r="BN143">
        <f>IF($CB143&gt;=28,INDEX($AK:$AK,$CA143+28),"")</f>
      </c>
      <c r="BO143">
        <f>IF($CB143&gt;=29,INDEX($AK:$AK,$CA143+29),"")</f>
      </c>
      <c r="BP143">
        <f>IF($CB143&gt;=30,INDEX($AK:$AK,$CA143+30),"")</f>
      </c>
      <c r="BQ143">
        <f>IF($CB143&gt;=31,INDEX($AK:$AK,$CA143+31),"")</f>
      </c>
      <c r="BR143">
        <f>IF($CB143&gt;=32,INDEX($AK:$AK,$CA143+32),"")</f>
      </c>
      <c r="BS143">
        <f>IF($CB143&gt;=33,INDEX($AK:$AK,$CA143+33),"")</f>
      </c>
      <c r="BT143">
        <f>IF($CB143&gt;=34,INDEX($AK:$AK,$CA143+34),"")</f>
      </c>
      <c r="BU143">
        <f>IF($CB143&gt;=35,INDEX($AK:$AK,$CA143+35),"")</f>
      </c>
      <c r="BV143">
        <f>IF($CB143&gt;=36,INDEX($AK:$AK,$CA143+36),"")</f>
      </c>
      <c r="BW143">
        <f>IF($CB143&gt;=37,INDEX($AK:$AK,$CA143+37),"")</f>
      </c>
      <c r="BX143">
        <f>IF($CB143&gt;=38,INDEX($AK:$AK,$CA143+38),"")</f>
      </c>
      <c r="BY143">
        <f>IF($CB143&gt;=39,INDEX($AK:$AK,$CA143+39),"")</f>
      </c>
      <c r="BZ143">
        <f>IF($CB143&gt;=40,INDEX($AK:$AK,$CA143+40),"")</f>
      </c>
      <c r="CA143">
        <f>IFERROR(MATCH($AJ143,$AK$2:$AK$134,0)+1,0)</f>
      </c>
      <c r="CB143">
        <f>IFERROR(INDEX($AL$2:$AL$134,MATCH($AJ143,$AK$2:$AK$134,0)),0)</f>
      </c>
      <c r="CC143">
        <f>IFERROR(LEFT($F143,FIND(" - ",$F143)-1),$F143)</f>
      </c>
      <c r="CD143" t="s">
        <v>604</v>
      </c>
      <c r="CE143">
        <v>1</v>
      </c>
      <c r="CF143">
        <f>IF($DA143&gt;=1,INDEX($CD:$CD,$CZ143+1),"")</f>
      </c>
      <c r="CG143">
        <f>IF($DA143&gt;=2,INDEX($CD:$CD,$CZ143+2),"")</f>
      </c>
      <c r="CH143">
        <f>IF($DA143&gt;=3,INDEX($CD:$CD,$CZ143+3),"")</f>
      </c>
      <c r="CI143">
        <f>IF($DA143&gt;=4,INDEX($CD:$CD,$CZ143+4),"")</f>
      </c>
      <c r="CJ143">
        <f>IF($DA143&gt;=5,INDEX($CD:$CD,$CZ143+5),"")</f>
      </c>
      <c r="CK143">
        <f>IF($DA143&gt;=6,INDEX($CD:$CD,$CZ143+6),"")</f>
      </c>
      <c r="CL143">
        <f>IF($DA143&gt;=7,INDEX($CD:$CD,$CZ143+7),"")</f>
      </c>
      <c r="CM143">
        <f>IF($DA143&gt;=8,INDEX($CD:$CD,$CZ143+8),"")</f>
      </c>
      <c r="CN143">
        <f>IF($DA143&gt;=9,INDEX($CD:$CD,$CZ143+9),"")</f>
      </c>
      <c r="CO143">
        <f>IF($DA143&gt;=10,INDEX($CD:$CD,$CZ143+10),"")</f>
      </c>
      <c r="CP143">
        <f>IF($DA143&gt;=11,INDEX($CD:$CD,$CZ143+11),"")</f>
      </c>
      <c r="CQ143">
        <f>IF($DA143&gt;=12,INDEX($CD:$CD,$CZ143+12),"")</f>
      </c>
      <c r="CR143">
        <f>IF($DA143&gt;=13,INDEX($CD:$CD,$CZ143+13),"")</f>
      </c>
      <c r="CS143">
        <f>IF($DA143&gt;=14,INDEX($CD:$CD,$CZ143+14),"")</f>
      </c>
      <c r="CT143">
        <f>IF($DA143&gt;=15,INDEX($CD:$CD,$CZ143+15),"")</f>
      </c>
      <c r="CU143">
        <f>IF($DA143&gt;=16,INDEX($CD:$CD,$CZ143+16),"")</f>
      </c>
      <c r="CV143">
        <f>IF($DA143&gt;=17,INDEX($CD:$CD,$CZ143+17),"")</f>
      </c>
      <c r="CW143">
        <f>IF($DA143&gt;=18,INDEX($CD:$CD,$CZ143+18),"")</f>
      </c>
      <c r="CX143">
        <f>IF($DA143&gt;=19,INDEX($CD:$CD,$CZ143+19),"")</f>
      </c>
      <c r="CY143">
        <f>IF($DA143&gt;=20,INDEX($CD:$CD,$CZ143+20),"")</f>
      </c>
      <c r="CZ143">
        <f>IFERROR(MATCH($CC143,$CD$2:$CD$263,0)+1,0)</f>
      </c>
      <c r="DA143">
        <f>IFERROR(INDEX($CE$2:$CE$263,MATCH($CC143,$CD$2:$CD$263,0)),0)</f>
      </c>
      <c r="DB143">
        <f>IFERROR(INDEX($AI:$AI,MATCH($H143,$AH:$AH,0))&amp;"","")</f>
      </c>
      <c r="DC143" t="s">
        <v>409</v>
      </c>
      <c r="DE143">
        <v>1</v>
      </c>
      <c r="DF143">
        <f>IF($GI143&gt;=1,INDEX($DC:$DC,$GH143+1),"")</f>
      </c>
      <c r="DG143">
        <f>IF($GI143&gt;=2,INDEX($DC:$DC,$GH143+2),"")</f>
      </c>
      <c r="DH143">
        <f>IF($GI143&gt;=3,INDEX($DC:$DC,$GH143+3),"")</f>
      </c>
      <c r="DI143">
        <f>IF($GI143&gt;=4,INDEX($DC:$DC,$GH143+4),"")</f>
      </c>
      <c r="DJ143">
        <f>IF($GI143&gt;=5,INDEX($DC:$DC,$GH143+5),"")</f>
      </c>
      <c r="DK143">
        <f>IF($GI143&gt;=6,INDEX($DC:$DC,$GH143+6),"")</f>
      </c>
      <c r="DL143">
        <f>IF($GI143&gt;=7,INDEX($DC:$DC,$GH143+7),"")</f>
      </c>
      <c r="DM143">
        <f>IF($GI143&gt;=8,INDEX($DC:$DC,$GH143+8),"")</f>
      </c>
      <c r="DN143">
        <f>IF($GI143&gt;=9,INDEX($DC:$DC,$GH143+9),"")</f>
      </c>
      <c r="DO143">
        <f>IF($GI143&gt;=10,INDEX($DC:$DC,$GH143+10),"")</f>
      </c>
      <c r="DP143">
        <f>IF($GI143&gt;=11,INDEX($DC:$DC,$GH143+11),"")</f>
      </c>
      <c r="DQ143">
        <f>IF($GI143&gt;=12,INDEX($DC:$DC,$GH143+12),"")</f>
      </c>
      <c r="DR143">
        <f>IF($GI143&gt;=13,INDEX($DC:$DC,$GH143+13),"")</f>
      </c>
      <c r="DS143">
        <f>IF($GI143&gt;=14,INDEX($DC:$DC,$GH143+14),"")</f>
      </c>
      <c r="DT143">
        <f>IF($GI143&gt;=15,INDEX($DC:$DC,$GH143+15),"")</f>
      </c>
      <c r="DU143">
        <f>IF($GI143&gt;=16,INDEX($DC:$DC,$GH143+16),"")</f>
      </c>
      <c r="DV143">
        <f>IF($GI143&gt;=17,INDEX($DC:$DC,$GH143+17),"")</f>
      </c>
      <c r="DW143">
        <f>IF($GI143&gt;=18,INDEX($DC:$DC,$GH143+18),"")</f>
      </c>
      <c r="DX143">
        <f>IF($GI143&gt;=19,INDEX($DC:$DC,$GH143+19),"")</f>
      </c>
      <c r="DY143">
        <f>IF($GI143&gt;=20,INDEX($DC:$DC,$GH143+20),"")</f>
      </c>
      <c r="DZ143">
        <f>IF($GI143&gt;=21,INDEX($DC:$DC,$GH143+21),"")</f>
      </c>
      <c r="EA143">
        <f>IF($GI143&gt;=22,INDEX($DC:$DC,$GH143+22),"")</f>
      </c>
      <c r="EB143">
        <f>IF($GI143&gt;=23,INDEX($DC:$DC,$GH143+23),"")</f>
      </c>
      <c r="EC143">
        <f>IF($GI143&gt;=24,INDEX($DC:$DC,$GH143+24),"")</f>
      </c>
      <c r="ED143">
        <f>IF($GI143&gt;=25,INDEX($DC:$DC,$GH143+25),"")</f>
      </c>
      <c r="EE143">
        <f>IF($GI143&gt;=26,INDEX($DC:$DC,$GH143+26),"")</f>
      </c>
      <c r="EF143">
        <f>IF($GI143&gt;=27,INDEX($DC:$DC,$GH143+27),"")</f>
      </c>
      <c r="EG143">
        <f>IF($GI143&gt;=28,INDEX($DC:$DC,$GH143+28),"")</f>
      </c>
      <c r="EH143">
        <f>IF($GI143&gt;=29,INDEX($DC:$DC,$GH143+29),"")</f>
      </c>
      <c r="EI143">
        <f>IF($GI143&gt;=30,INDEX($DC:$DC,$GH143+30),"")</f>
      </c>
      <c r="EJ143">
        <f>IF($GI143&gt;=31,INDEX($DC:$DC,$GH143+31),"")</f>
      </c>
      <c r="EK143">
        <f>IF($GI143&gt;=32,INDEX($DC:$DC,$GH143+32),"")</f>
      </c>
      <c r="EL143">
        <f>IF($GI143&gt;=33,INDEX($DC:$DC,$GH143+33),"")</f>
      </c>
      <c r="EM143">
        <f>IF($GI143&gt;=34,INDEX($DC:$DC,$GH143+34),"")</f>
      </c>
      <c r="EN143">
        <f>IF($GI143&gt;=35,INDEX($DC:$DC,$GH143+35),"")</f>
      </c>
      <c r="EO143">
        <f>IF($GI143&gt;=36,INDEX($DC:$DC,$GH143+36),"")</f>
      </c>
      <c r="EP143">
        <f>IF($GI143&gt;=37,INDEX($DC:$DC,$GH143+37),"")</f>
      </c>
      <c r="EQ143">
        <f>IF($GI143&gt;=38,INDEX($DC:$DC,$GH143+38),"")</f>
      </c>
      <c r="ER143">
        <f>IF($GI143&gt;=39,INDEX($DC:$DC,$GH143+39),"")</f>
      </c>
      <c r="ES143">
        <f>IF($GI143&gt;=40,INDEX($DC:$DC,$GH143+40),"")</f>
      </c>
      <c r="ET143">
        <f>IF($GI143&gt;=1,INDEX($DD:$DD,$GH143+1),"")</f>
      </c>
      <c r="EU143">
        <f>IF($GI143&gt;=2,INDEX($DD:$DD,$GH143+2),"")</f>
      </c>
      <c r="EV143">
        <f>IF($GI143&gt;=3,INDEX($DD:$DD,$GH143+3),"")</f>
      </c>
      <c r="EW143">
        <f>IF($GI143&gt;=4,INDEX($DD:$DD,$GH143+4),"")</f>
      </c>
      <c r="EX143">
        <f>IF($GI143&gt;=5,INDEX($DD:$DD,$GH143+5),"")</f>
      </c>
      <c r="EY143">
        <f>IF($GI143&gt;=6,INDEX($DD:$DD,$GH143+6),"")</f>
      </c>
      <c r="EZ143">
        <f>IF($GI143&gt;=7,INDEX($DD:$DD,$GH143+7),"")</f>
      </c>
      <c r="FA143">
        <f>IF($GI143&gt;=8,INDEX($DD:$DD,$GH143+8),"")</f>
      </c>
      <c r="FB143">
        <f>IF($GI143&gt;=9,INDEX($DD:$DD,$GH143+9),"")</f>
      </c>
      <c r="FC143">
        <f>IF($GI143&gt;=10,INDEX($DD:$DD,$GH143+10),"")</f>
      </c>
      <c r="FD143">
        <f>IF($GI143&gt;=11,INDEX($DD:$DD,$GH143+11),"")</f>
      </c>
      <c r="FE143">
        <f>IF($GI143&gt;=12,INDEX($DD:$DD,$GH143+12),"")</f>
      </c>
      <c r="FF143">
        <f>IF($GI143&gt;=13,INDEX($DD:$DD,$GH143+13),"")</f>
      </c>
      <c r="FG143">
        <f>IF($GI143&gt;=14,INDEX($DD:$DD,$GH143+14),"")</f>
      </c>
      <c r="FH143">
        <f>IF($GI143&gt;=15,INDEX($DD:$DD,$GH143+15),"")</f>
      </c>
      <c r="FI143">
        <f>IF($GI143&gt;=16,INDEX($DD:$DD,$GH143+16),"")</f>
      </c>
      <c r="FJ143">
        <f>IF($GI143&gt;=17,INDEX($DD:$DD,$GH143+17),"")</f>
      </c>
      <c r="FK143">
        <f>IF($GI143&gt;=18,INDEX($DD:$DD,$GH143+18),"")</f>
      </c>
      <c r="FL143">
        <f>IF($GI143&gt;=19,INDEX($DD:$DD,$GH143+19),"")</f>
      </c>
      <c r="FM143">
        <f>IF($GI143&gt;=20,INDEX($DD:$DD,$GH143+20),"")</f>
      </c>
      <c r="FN143">
        <f>IF($GI143&gt;=21,INDEX($DD:$DD,$GH143+21),"")</f>
      </c>
      <c r="FO143">
        <f>IF($GI143&gt;=22,INDEX($DD:$DD,$GH143+22),"")</f>
      </c>
      <c r="FP143">
        <f>IF($GI143&gt;=23,INDEX($DD:$DD,$GH143+23),"")</f>
      </c>
      <c r="FQ143">
        <f>IF($GI143&gt;=24,INDEX($DD:$DD,$GH143+24),"")</f>
      </c>
      <c r="FR143">
        <f>IF($GI143&gt;=25,INDEX($DD:$DD,$GH143+25),"")</f>
      </c>
      <c r="FS143">
        <f>IF($GI143&gt;=26,INDEX($DD:$DD,$GH143+26),"")</f>
      </c>
      <c r="FT143">
        <f>IF($GI143&gt;=27,INDEX($DD:$DD,$GH143+27),"")</f>
      </c>
      <c r="FU143">
        <f>IF($GI143&gt;=28,INDEX($DD:$DD,$GH143+28),"")</f>
      </c>
      <c r="FV143">
        <f>IF($GI143&gt;=29,INDEX($DD:$DD,$GH143+29),"")</f>
      </c>
      <c r="FW143">
        <f>IF($GI143&gt;=30,INDEX($DD:$DD,$GH143+30),"")</f>
      </c>
      <c r="FX143">
        <f>IF($GI143&gt;=31,INDEX($DD:$DD,$GH143+31),"")</f>
      </c>
      <c r="FY143">
        <f>IF($GI143&gt;=32,INDEX($DD:$DD,$GH143+32),"")</f>
      </c>
      <c r="FZ143">
        <f>IF($GI143&gt;=33,INDEX($DD:$DD,$GH143+33),"")</f>
      </c>
      <c r="GA143">
        <f>IF($GI143&gt;=34,INDEX($DD:$DD,$GH143+34),"")</f>
      </c>
      <c r="GB143">
        <f>IF($GI143&gt;=35,INDEX($DD:$DD,$GH143+35),"")</f>
      </c>
      <c r="GC143">
        <f>IF($GI143&gt;=36,INDEX($DD:$DD,$GH143+36),"")</f>
      </c>
      <c r="GD143">
        <f>IF($GI143&gt;=37,INDEX($DD:$DD,$GH143+37),"")</f>
      </c>
      <c r="GE143">
        <f>IF($GI143&gt;=38,INDEX($DD:$DD,$GH143+38),"")</f>
      </c>
      <c r="GF143">
        <f>IF($GI143&gt;=39,INDEX($DD:$DD,$GH143+39),"")</f>
      </c>
      <c r="GG143">
        <f>IF($GI143&gt;=40,INDEX($DD:$DD,$GH143+40),"")</f>
      </c>
      <c r="GH143">
        <f>IFERROR(MATCH($DB143,$DC$2:$DC$148,0)+1,0)</f>
      </c>
      <c r="GI143">
        <f>IFERROR(INDEX($DE$2:$DE$148,MATCH($DB143,$DC$2:$DC$148,0)),0)</f>
      </c>
      <c r="GJ143">
        <f>IFERROR(MATCH($S143,$DF$143:$ES$143,0),0)</f>
      </c>
      <c r="GK143">
        <f>IF($GJ143&gt;0,INDEX($ET$143:$GG$143,$GJ143),"")</f>
      </c>
      <c r="GL143" t="s">
        <v>291</v>
      </c>
      <c r="GM143">
        <v>1</v>
      </c>
      <c r="GN143">
        <f>IF($IW143&gt;=1,INDEX($GL:$GL,$IV143+1),"")</f>
      </c>
      <c r="GO143">
        <f>IF($IW143&gt;=2,INDEX($GL:$GL,$IV143+2),"")</f>
      </c>
      <c r="GP143">
        <f>IF($IW143&gt;=3,INDEX($GL:$GL,$IV143+3),"")</f>
      </c>
      <c r="GQ143">
        <f>IF($IW143&gt;=4,INDEX($GL:$GL,$IV143+4),"")</f>
      </c>
      <c r="GR143">
        <f>IF($IW143&gt;=5,INDEX($GL:$GL,$IV143+5),"")</f>
      </c>
      <c r="GS143">
        <f>IF($IW143&gt;=6,INDEX($GL:$GL,$IV143+6),"")</f>
      </c>
      <c r="GT143">
        <f>IF($IW143&gt;=7,INDEX($GL:$GL,$IV143+7),"")</f>
      </c>
      <c r="GU143">
        <f>IF($IW143&gt;=8,INDEX($GL:$GL,$IV143+8),"")</f>
      </c>
      <c r="GV143">
        <f>IF($IW143&gt;=9,INDEX($GL:$GL,$IV143+9),"")</f>
      </c>
      <c r="GW143">
        <f>IF($IW143&gt;=10,INDEX($GL:$GL,$IV143+10),"")</f>
      </c>
      <c r="GX143">
        <f>IF($IW143&gt;=11,INDEX($GL:$GL,$IV143+11),"")</f>
      </c>
      <c r="GY143">
        <f>IF($IW143&gt;=12,INDEX($GL:$GL,$IV143+12),"")</f>
      </c>
      <c r="GZ143">
        <f>IF($IW143&gt;=13,INDEX($GL:$GL,$IV143+13),"")</f>
      </c>
      <c r="HA143">
        <f>IF($IW143&gt;=14,INDEX($GL:$GL,$IV143+14),"")</f>
      </c>
      <c r="HB143">
        <f>IF($IW143&gt;=15,INDEX($GL:$GL,$IV143+15),"")</f>
      </c>
      <c r="HC143">
        <f>IF($IW143&gt;=16,INDEX($GL:$GL,$IV143+16),"")</f>
      </c>
      <c r="HD143">
        <f>IF($IW143&gt;=17,INDEX($GL:$GL,$IV143+17),"")</f>
      </c>
      <c r="HE143">
        <f>IF($IW143&gt;=18,INDEX($GL:$GL,$IV143+18),"")</f>
      </c>
      <c r="HF143">
        <f>IF($IW143&gt;=19,INDEX($GL:$GL,$IV143+19),"")</f>
      </c>
      <c r="HG143">
        <f>IF($IW143&gt;=20,INDEX($GL:$GL,$IV143+20),"")</f>
      </c>
      <c r="HH143">
        <f>IF($IW143&gt;=21,INDEX($GL:$GL,$IV143+21),"")</f>
      </c>
      <c r="HI143">
        <f>IF($IW143&gt;=22,INDEX($GL:$GL,$IV143+22),"")</f>
      </c>
      <c r="HJ143">
        <f>IF($IW143&gt;=23,INDEX($GL:$GL,$IV143+23),"")</f>
      </c>
      <c r="HK143">
        <f>IF($IW143&gt;=24,INDEX($GL:$GL,$IV143+24),"")</f>
      </c>
      <c r="HL143">
        <f>IF($IW143&gt;=25,INDEX($GL:$GL,$IV143+25),"")</f>
      </c>
      <c r="HM143">
        <f>IF($IW143&gt;=26,INDEX($GL:$GL,$IV143+26),"")</f>
      </c>
      <c r="HN143">
        <f>IF($IW143&gt;=27,INDEX($GL:$GL,$IV143+27),"")</f>
      </c>
      <c r="HO143">
        <f>IF($IW143&gt;=28,INDEX($GL:$GL,$IV143+28),"")</f>
      </c>
      <c r="HP143">
        <f>IF($IW143&gt;=29,INDEX($GL:$GL,$IV143+29),"")</f>
      </c>
      <c r="HQ143">
        <f>IF($IW143&gt;=30,INDEX($GL:$GL,$IV143+30),"")</f>
      </c>
      <c r="HR143">
        <f>IF($IW143&gt;=31,INDEX($GL:$GL,$IV143+31),"")</f>
      </c>
      <c r="HS143">
        <f>IF($IW143&gt;=32,INDEX($GL:$GL,$IV143+32),"")</f>
      </c>
      <c r="HT143">
        <f>IF($IW143&gt;=33,INDEX($GL:$GL,$IV143+33),"")</f>
      </c>
      <c r="HU143">
        <f>IF($IW143&gt;=34,INDEX($GL:$GL,$IV143+34),"")</f>
      </c>
      <c r="HV143">
        <f>IF($IW143&gt;=35,INDEX($GL:$GL,$IV143+35),"")</f>
      </c>
      <c r="HW143">
        <f>IF($IW143&gt;=36,INDEX($GL:$GL,$IV143+36),"")</f>
      </c>
      <c r="HX143">
        <f>IF($IW143&gt;=37,INDEX($GL:$GL,$IV143+37),"")</f>
      </c>
      <c r="HY143">
        <f>IF($IW143&gt;=38,INDEX($GL:$GL,$IV143+38),"")</f>
      </c>
      <c r="HZ143">
        <f>IF($IW143&gt;=39,INDEX($GL:$GL,$IV143+39),"")</f>
      </c>
      <c r="IA143">
        <f>IF($IW143&gt;=40,INDEX($GL:$GL,$IV143+40),"")</f>
      </c>
      <c r="IB143">
        <f>IF($IW143&gt;=41,INDEX($GL:$GL,$IV143+41),"")</f>
      </c>
      <c r="IC143">
        <f>IF($IW143&gt;=42,INDEX($GL:$GL,$IV143+42),"")</f>
      </c>
      <c r="ID143">
        <f>IF($IW143&gt;=43,INDEX($GL:$GL,$IV143+43),"")</f>
      </c>
      <c r="IE143">
        <f>IF($IW143&gt;=44,INDEX($GL:$GL,$IV143+44),"")</f>
      </c>
      <c r="IF143">
        <f>IF($IW143&gt;=45,INDEX($GL:$GL,$IV143+45),"")</f>
      </c>
      <c r="IG143">
        <f>IF($IW143&gt;=46,INDEX($GL:$GL,$IV143+46),"")</f>
      </c>
      <c r="IH143">
        <f>IF($IW143&gt;=47,INDEX($GL:$GL,$IV143+47),"")</f>
      </c>
      <c r="II143">
        <f>IF($IW143&gt;=48,INDEX($GL:$GL,$IV143+48),"")</f>
      </c>
      <c r="IJ143">
        <f>IF($IW143&gt;=49,INDEX($GL:$GL,$IV143+49),"")</f>
      </c>
      <c r="IK143">
        <f>IF($IW143&gt;=50,INDEX($GL:$GL,$IV143+50),"")</f>
      </c>
      <c r="IL143">
        <f>IF($IW143&gt;=51,INDEX($GL:$GL,$IV143+51),"")</f>
      </c>
      <c r="IM143">
        <f>IF($IW143&gt;=52,INDEX($GL:$GL,$IV143+52),"")</f>
      </c>
      <c r="IN143">
        <f>IF($IW143&gt;=53,INDEX($GL:$GL,$IV143+53),"")</f>
      </c>
      <c r="IO143">
        <f>IF($IW143&gt;=54,INDEX($GL:$GL,$IV143+54),"")</f>
      </c>
      <c r="IP143">
        <f>IF($IW143&gt;=55,INDEX($GL:$GL,$IV143+55),"")</f>
      </c>
      <c r="IQ143">
        <f>IF($IW143&gt;=56,INDEX($GL:$GL,$IV143+56),"")</f>
      </c>
      <c r="IR143">
        <f>IF($IW143&gt;=57,INDEX($GL:$GL,$IV143+57),"")</f>
      </c>
      <c r="IS143">
        <f>IF($IW143&gt;=58,INDEX($GL:$GL,$IV143+58),"")</f>
      </c>
      <c r="IT143">
        <f>IF($IW143&gt;=59,INDEX($GL:$GL,$IV143+59),"")</f>
      </c>
      <c r="IU143">
        <f>IF($IW143&gt;=60,INDEX($GL:$GL,$IV143+60),"")</f>
      </c>
      <c r="IV143">
        <f>IFERROR(MATCH($GK143,$GL$2:$GL$324,0)+1,0)</f>
      </c>
      <c r="IW143">
        <f>IFERROR(INDEX($GM$2:$GM$324,MATCH($GK143,$GL$2:$GL$324,0)),0)</f>
      </c>
      <c r="IX143" t="s">
        <v>34</v>
      </c>
      <c r="IY143" t="s">
        <v>34</v>
      </c>
    </row>
    <row r="144" spans="1:259" x14ac:dyDescent="0.25">
      <c r="K144">
        <f>IF(OR($N144="",$J144=""),"",IFERROR($N144/$J144,0))</f>
      </c>
      <c r="L144">
        <f>IF($N144="","",
SUM($M144,$O144,$T144,$P144,$R144)*
(1-IF($U144="",0,VALUE($U144)/100)))</f>
      </c>
      <c r="M144">
        <f>IF($N144="","",$N144)</f>
      </c>
      <c r="O144">
        <f>IF($N144="","",
IF($H144="","",
IF(ISNUMBER(SEARCH("exempt",LOWER($H144))),0,
$N144*(VALUE(SUBSTITUTE($H144,"%",""))/100))))</f>
      </c>
      <c r="V144">
        <f>IFERROR(IF(FIND(" - ",$E144)&gt;0,MID($E144,FIND(" - ",$E144)+3,LEN($E144)),""),"")</f>
      </c>
      <c r="AE144" t="s">
        <v>605</v>
      </c>
      <c r="AJ144">
        <f>IFERROR(LEFT($E144,FIND(" - ",$E144)-1),$E144)</f>
      </c>
      <c r="AM144">
        <f>IF($CB144&gt;=1,INDEX($AK:$AK,$CA144+1),"")</f>
      </c>
      <c r="AN144">
        <f>IF($CB144&gt;=2,INDEX($AK:$AK,$CA144+2),"")</f>
      </c>
      <c r="AO144">
        <f>IF($CB144&gt;=3,INDEX($AK:$AK,$CA144+3),"")</f>
      </c>
      <c r="AP144">
        <f>IF($CB144&gt;=4,INDEX($AK:$AK,$CA144+4),"")</f>
      </c>
      <c r="AQ144">
        <f>IF($CB144&gt;=5,INDEX($AK:$AK,$CA144+5),"")</f>
      </c>
      <c r="AR144">
        <f>IF($CB144&gt;=6,INDEX($AK:$AK,$CA144+6),"")</f>
      </c>
      <c r="AS144">
        <f>IF($CB144&gt;=7,INDEX($AK:$AK,$CA144+7),"")</f>
      </c>
      <c r="AT144">
        <f>IF($CB144&gt;=8,INDEX($AK:$AK,$CA144+8),"")</f>
      </c>
      <c r="AU144">
        <f>IF($CB144&gt;=9,INDEX($AK:$AK,$CA144+9),"")</f>
      </c>
      <c r="AV144">
        <f>IF($CB144&gt;=10,INDEX($AK:$AK,$CA144+10),"")</f>
      </c>
      <c r="AW144">
        <f>IF($CB144&gt;=11,INDEX($AK:$AK,$CA144+11),"")</f>
      </c>
      <c r="AX144">
        <f>IF($CB144&gt;=12,INDEX($AK:$AK,$CA144+12),"")</f>
      </c>
      <c r="AY144">
        <f>IF($CB144&gt;=13,INDEX($AK:$AK,$CA144+13),"")</f>
      </c>
      <c r="AZ144">
        <f>IF($CB144&gt;=14,INDEX($AK:$AK,$CA144+14),"")</f>
      </c>
      <c r="BA144">
        <f>IF($CB144&gt;=15,INDEX($AK:$AK,$CA144+15),"")</f>
      </c>
      <c r="BB144">
        <f>IF($CB144&gt;=16,INDEX($AK:$AK,$CA144+16),"")</f>
      </c>
      <c r="BC144">
        <f>IF($CB144&gt;=17,INDEX($AK:$AK,$CA144+17),"")</f>
      </c>
      <c r="BD144">
        <f>IF($CB144&gt;=18,INDEX($AK:$AK,$CA144+18),"")</f>
      </c>
      <c r="BE144">
        <f>IF($CB144&gt;=19,INDEX($AK:$AK,$CA144+19),"")</f>
      </c>
      <c r="BF144">
        <f>IF($CB144&gt;=20,INDEX($AK:$AK,$CA144+20),"")</f>
      </c>
      <c r="BG144">
        <f>IF($CB144&gt;=21,INDEX($AK:$AK,$CA144+21),"")</f>
      </c>
      <c r="BH144">
        <f>IF($CB144&gt;=22,INDEX($AK:$AK,$CA144+22),"")</f>
      </c>
      <c r="BI144">
        <f>IF($CB144&gt;=23,INDEX($AK:$AK,$CA144+23),"")</f>
      </c>
      <c r="BJ144">
        <f>IF($CB144&gt;=24,INDEX($AK:$AK,$CA144+24),"")</f>
      </c>
      <c r="BK144">
        <f>IF($CB144&gt;=25,INDEX($AK:$AK,$CA144+25),"")</f>
      </c>
      <c r="BL144">
        <f>IF($CB144&gt;=26,INDEX($AK:$AK,$CA144+26),"")</f>
      </c>
      <c r="BM144">
        <f>IF($CB144&gt;=27,INDEX($AK:$AK,$CA144+27),"")</f>
      </c>
      <c r="BN144">
        <f>IF($CB144&gt;=28,INDEX($AK:$AK,$CA144+28),"")</f>
      </c>
      <c r="BO144">
        <f>IF($CB144&gt;=29,INDEX($AK:$AK,$CA144+29),"")</f>
      </c>
      <c r="BP144">
        <f>IF($CB144&gt;=30,INDEX($AK:$AK,$CA144+30),"")</f>
      </c>
      <c r="BQ144">
        <f>IF($CB144&gt;=31,INDEX($AK:$AK,$CA144+31),"")</f>
      </c>
      <c r="BR144">
        <f>IF($CB144&gt;=32,INDEX($AK:$AK,$CA144+32),"")</f>
      </c>
      <c r="BS144">
        <f>IF($CB144&gt;=33,INDEX($AK:$AK,$CA144+33),"")</f>
      </c>
      <c r="BT144">
        <f>IF($CB144&gt;=34,INDEX($AK:$AK,$CA144+34),"")</f>
      </c>
      <c r="BU144">
        <f>IF($CB144&gt;=35,INDEX($AK:$AK,$CA144+35),"")</f>
      </c>
      <c r="BV144">
        <f>IF($CB144&gt;=36,INDEX($AK:$AK,$CA144+36),"")</f>
      </c>
      <c r="BW144">
        <f>IF($CB144&gt;=37,INDEX($AK:$AK,$CA144+37),"")</f>
      </c>
      <c r="BX144">
        <f>IF($CB144&gt;=38,INDEX($AK:$AK,$CA144+38),"")</f>
      </c>
      <c r="BY144">
        <f>IF($CB144&gt;=39,INDEX($AK:$AK,$CA144+39),"")</f>
      </c>
      <c r="BZ144">
        <f>IF($CB144&gt;=40,INDEX($AK:$AK,$CA144+40),"")</f>
      </c>
      <c r="CA144">
        <f>IFERROR(MATCH($AJ144,$AK$2:$AK$134,0)+1,0)</f>
      </c>
      <c r="CB144">
        <f>IFERROR(INDEX($AL$2:$AL$134,MATCH($AJ144,$AK$2:$AK$134,0)),0)</f>
      </c>
      <c r="CC144">
        <f>IFERROR(LEFT($F144,FIND(" - ",$F144)-1),$F144)</f>
      </c>
      <c r="CD144" t="s">
        <v>218</v>
      </c>
      <c r="CF144">
        <f>IF($DA144&gt;=1,INDEX($CD:$CD,$CZ144+1),"")</f>
      </c>
      <c r="CG144">
        <f>IF($DA144&gt;=2,INDEX($CD:$CD,$CZ144+2),"")</f>
      </c>
      <c r="CH144">
        <f>IF($DA144&gt;=3,INDEX($CD:$CD,$CZ144+3),"")</f>
      </c>
      <c r="CI144">
        <f>IF($DA144&gt;=4,INDEX($CD:$CD,$CZ144+4),"")</f>
      </c>
      <c r="CJ144">
        <f>IF($DA144&gt;=5,INDEX($CD:$CD,$CZ144+5),"")</f>
      </c>
      <c r="CK144">
        <f>IF($DA144&gt;=6,INDEX($CD:$CD,$CZ144+6),"")</f>
      </c>
      <c r="CL144">
        <f>IF($DA144&gt;=7,INDEX($CD:$CD,$CZ144+7),"")</f>
      </c>
      <c r="CM144">
        <f>IF($DA144&gt;=8,INDEX($CD:$CD,$CZ144+8),"")</f>
      </c>
      <c r="CN144">
        <f>IF($DA144&gt;=9,INDEX($CD:$CD,$CZ144+9),"")</f>
      </c>
      <c r="CO144">
        <f>IF($DA144&gt;=10,INDEX($CD:$CD,$CZ144+10),"")</f>
      </c>
      <c r="CP144">
        <f>IF($DA144&gt;=11,INDEX($CD:$CD,$CZ144+11),"")</f>
      </c>
      <c r="CQ144">
        <f>IF($DA144&gt;=12,INDEX($CD:$CD,$CZ144+12),"")</f>
      </c>
      <c r="CR144">
        <f>IF($DA144&gt;=13,INDEX($CD:$CD,$CZ144+13),"")</f>
      </c>
      <c r="CS144">
        <f>IF($DA144&gt;=14,INDEX($CD:$CD,$CZ144+14),"")</f>
      </c>
      <c r="CT144">
        <f>IF($DA144&gt;=15,INDEX($CD:$CD,$CZ144+15),"")</f>
      </c>
      <c r="CU144">
        <f>IF($DA144&gt;=16,INDEX($CD:$CD,$CZ144+16),"")</f>
      </c>
      <c r="CV144">
        <f>IF($DA144&gt;=17,INDEX($CD:$CD,$CZ144+17),"")</f>
      </c>
      <c r="CW144">
        <f>IF($DA144&gt;=18,INDEX($CD:$CD,$CZ144+18),"")</f>
      </c>
      <c r="CX144">
        <f>IF($DA144&gt;=19,INDEX($CD:$CD,$CZ144+19),"")</f>
      </c>
      <c r="CY144">
        <f>IF($DA144&gt;=20,INDEX($CD:$CD,$CZ144+20),"")</f>
      </c>
      <c r="CZ144">
        <f>IFERROR(MATCH($CC144,$CD$2:$CD$263,0)+1,0)</f>
      </c>
      <c r="DA144">
        <f>IFERROR(INDEX($CE$2:$CE$263,MATCH($CC144,$CD$2:$CD$263,0)),0)</f>
      </c>
      <c r="DB144">
        <f>IFERROR(INDEX($AI:$AI,MATCH($H144,$AH:$AH,0))&amp;"","")</f>
      </c>
      <c r="DC144" t="s">
        <v>88</v>
      </c>
      <c r="DD144" t="s">
        <v>606</v>
      </c>
      <c r="DF144">
        <f>IF($GI144&gt;=1,INDEX($DC:$DC,$GH144+1),"")</f>
      </c>
      <c r="DG144">
        <f>IF($GI144&gt;=2,INDEX($DC:$DC,$GH144+2),"")</f>
      </c>
      <c r="DH144">
        <f>IF($GI144&gt;=3,INDEX($DC:$DC,$GH144+3),"")</f>
      </c>
      <c r="DI144">
        <f>IF($GI144&gt;=4,INDEX($DC:$DC,$GH144+4),"")</f>
      </c>
      <c r="DJ144">
        <f>IF($GI144&gt;=5,INDEX($DC:$DC,$GH144+5),"")</f>
      </c>
      <c r="DK144">
        <f>IF($GI144&gt;=6,INDEX($DC:$DC,$GH144+6),"")</f>
      </c>
      <c r="DL144">
        <f>IF($GI144&gt;=7,INDEX($DC:$DC,$GH144+7),"")</f>
      </c>
      <c r="DM144">
        <f>IF($GI144&gt;=8,INDEX($DC:$DC,$GH144+8),"")</f>
      </c>
      <c r="DN144">
        <f>IF($GI144&gt;=9,INDEX($DC:$DC,$GH144+9),"")</f>
      </c>
      <c r="DO144">
        <f>IF($GI144&gt;=10,INDEX($DC:$DC,$GH144+10),"")</f>
      </c>
      <c r="DP144">
        <f>IF($GI144&gt;=11,INDEX($DC:$DC,$GH144+11),"")</f>
      </c>
      <c r="DQ144">
        <f>IF($GI144&gt;=12,INDEX($DC:$DC,$GH144+12),"")</f>
      </c>
      <c r="DR144">
        <f>IF($GI144&gt;=13,INDEX($DC:$DC,$GH144+13),"")</f>
      </c>
      <c r="DS144">
        <f>IF($GI144&gt;=14,INDEX($DC:$DC,$GH144+14),"")</f>
      </c>
      <c r="DT144">
        <f>IF($GI144&gt;=15,INDEX($DC:$DC,$GH144+15),"")</f>
      </c>
      <c r="DU144">
        <f>IF($GI144&gt;=16,INDEX($DC:$DC,$GH144+16),"")</f>
      </c>
      <c r="DV144">
        <f>IF($GI144&gt;=17,INDEX($DC:$DC,$GH144+17),"")</f>
      </c>
      <c r="DW144">
        <f>IF($GI144&gt;=18,INDEX($DC:$DC,$GH144+18),"")</f>
      </c>
      <c r="DX144">
        <f>IF($GI144&gt;=19,INDEX($DC:$DC,$GH144+19),"")</f>
      </c>
      <c r="DY144">
        <f>IF($GI144&gt;=20,INDEX($DC:$DC,$GH144+20),"")</f>
      </c>
      <c r="DZ144">
        <f>IF($GI144&gt;=21,INDEX($DC:$DC,$GH144+21),"")</f>
      </c>
      <c r="EA144">
        <f>IF($GI144&gt;=22,INDEX($DC:$DC,$GH144+22),"")</f>
      </c>
      <c r="EB144">
        <f>IF($GI144&gt;=23,INDEX($DC:$DC,$GH144+23),"")</f>
      </c>
      <c r="EC144">
        <f>IF($GI144&gt;=24,INDEX($DC:$DC,$GH144+24),"")</f>
      </c>
      <c r="ED144">
        <f>IF($GI144&gt;=25,INDEX($DC:$DC,$GH144+25),"")</f>
      </c>
      <c r="EE144">
        <f>IF($GI144&gt;=26,INDEX($DC:$DC,$GH144+26),"")</f>
      </c>
      <c r="EF144">
        <f>IF($GI144&gt;=27,INDEX($DC:$DC,$GH144+27),"")</f>
      </c>
      <c r="EG144">
        <f>IF($GI144&gt;=28,INDEX($DC:$DC,$GH144+28),"")</f>
      </c>
      <c r="EH144">
        <f>IF($GI144&gt;=29,INDEX($DC:$DC,$GH144+29),"")</f>
      </c>
      <c r="EI144">
        <f>IF($GI144&gt;=30,INDEX($DC:$DC,$GH144+30),"")</f>
      </c>
      <c r="EJ144">
        <f>IF($GI144&gt;=31,INDEX($DC:$DC,$GH144+31),"")</f>
      </c>
      <c r="EK144">
        <f>IF($GI144&gt;=32,INDEX($DC:$DC,$GH144+32),"")</f>
      </c>
      <c r="EL144">
        <f>IF($GI144&gt;=33,INDEX($DC:$DC,$GH144+33),"")</f>
      </c>
      <c r="EM144">
        <f>IF($GI144&gt;=34,INDEX($DC:$DC,$GH144+34),"")</f>
      </c>
      <c r="EN144">
        <f>IF($GI144&gt;=35,INDEX($DC:$DC,$GH144+35),"")</f>
      </c>
      <c r="EO144">
        <f>IF($GI144&gt;=36,INDEX($DC:$DC,$GH144+36),"")</f>
      </c>
      <c r="EP144">
        <f>IF($GI144&gt;=37,INDEX($DC:$DC,$GH144+37),"")</f>
      </c>
      <c r="EQ144">
        <f>IF($GI144&gt;=38,INDEX($DC:$DC,$GH144+38),"")</f>
      </c>
      <c r="ER144">
        <f>IF($GI144&gt;=39,INDEX($DC:$DC,$GH144+39),"")</f>
      </c>
      <c r="ES144">
        <f>IF($GI144&gt;=40,INDEX($DC:$DC,$GH144+40),"")</f>
      </c>
      <c r="ET144">
        <f>IF($GI144&gt;=1,INDEX($DD:$DD,$GH144+1),"")</f>
      </c>
      <c r="EU144">
        <f>IF($GI144&gt;=2,INDEX($DD:$DD,$GH144+2),"")</f>
      </c>
      <c r="EV144">
        <f>IF($GI144&gt;=3,INDEX($DD:$DD,$GH144+3),"")</f>
      </c>
      <c r="EW144">
        <f>IF($GI144&gt;=4,INDEX($DD:$DD,$GH144+4),"")</f>
      </c>
      <c r="EX144">
        <f>IF($GI144&gt;=5,INDEX($DD:$DD,$GH144+5),"")</f>
      </c>
      <c r="EY144">
        <f>IF($GI144&gt;=6,INDEX($DD:$DD,$GH144+6),"")</f>
      </c>
      <c r="EZ144">
        <f>IF($GI144&gt;=7,INDEX($DD:$DD,$GH144+7),"")</f>
      </c>
      <c r="FA144">
        <f>IF($GI144&gt;=8,INDEX($DD:$DD,$GH144+8),"")</f>
      </c>
      <c r="FB144">
        <f>IF($GI144&gt;=9,INDEX($DD:$DD,$GH144+9),"")</f>
      </c>
      <c r="FC144">
        <f>IF($GI144&gt;=10,INDEX($DD:$DD,$GH144+10),"")</f>
      </c>
      <c r="FD144">
        <f>IF($GI144&gt;=11,INDEX($DD:$DD,$GH144+11),"")</f>
      </c>
      <c r="FE144">
        <f>IF($GI144&gt;=12,INDEX($DD:$DD,$GH144+12),"")</f>
      </c>
      <c r="FF144">
        <f>IF($GI144&gt;=13,INDEX($DD:$DD,$GH144+13),"")</f>
      </c>
      <c r="FG144">
        <f>IF($GI144&gt;=14,INDEX($DD:$DD,$GH144+14),"")</f>
      </c>
      <c r="FH144">
        <f>IF($GI144&gt;=15,INDEX($DD:$DD,$GH144+15),"")</f>
      </c>
      <c r="FI144">
        <f>IF($GI144&gt;=16,INDEX($DD:$DD,$GH144+16),"")</f>
      </c>
      <c r="FJ144">
        <f>IF($GI144&gt;=17,INDEX($DD:$DD,$GH144+17),"")</f>
      </c>
      <c r="FK144">
        <f>IF($GI144&gt;=18,INDEX($DD:$DD,$GH144+18),"")</f>
      </c>
      <c r="FL144">
        <f>IF($GI144&gt;=19,INDEX($DD:$DD,$GH144+19),"")</f>
      </c>
      <c r="FM144">
        <f>IF($GI144&gt;=20,INDEX($DD:$DD,$GH144+20),"")</f>
      </c>
      <c r="FN144">
        <f>IF($GI144&gt;=21,INDEX($DD:$DD,$GH144+21),"")</f>
      </c>
      <c r="FO144">
        <f>IF($GI144&gt;=22,INDEX($DD:$DD,$GH144+22),"")</f>
      </c>
      <c r="FP144">
        <f>IF($GI144&gt;=23,INDEX($DD:$DD,$GH144+23),"")</f>
      </c>
      <c r="FQ144">
        <f>IF($GI144&gt;=24,INDEX($DD:$DD,$GH144+24),"")</f>
      </c>
      <c r="FR144">
        <f>IF($GI144&gt;=25,INDEX($DD:$DD,$GH144+25),"")</f>
      </c>
      <c r="FS144">
        <f>IF($GI144&gt;=26,INDEX($DD:$DD,$GH144+26),"")</f>
      </c>
      <c r="FT144">
        <f>IF($GI144&gt;=27,INDEX($DD:$DD,$GH144+27),"")</f>
      </c>
      <c r="FU144">
        <f>IF($GI144&gt;=28,INDEX($DD:$DD,$GH144+28),"")</f>
      </c>
      <c r="FV144">
        <f>IF($GI144&gt;=29,INDEX($DD:$DD,$GH144+29),"")</f>
      </c>
      <c r="FW144">
        <f>IF($GI144&gt;=30,INDEX($DD:$DD,$GH144+30),"")</f>
      </c>
      <c r="FX144">
        <f>IF($GI144&gt;=31,INDEX($DD:$DD,$GH144+31),"")</f>
      </c>
      <c r="FY144">
        <f>IF($GI144&gt;=32,INDEX($DD:$DD,$GH144+32),"")</f>
      </c>
      <c r="FZ144">
        <f>IF($GI144&gt;=33,INDEX($DD:$DD,$GH144+33),"")</f>
      </c>
      <c r="GA144">
        <f>IF($GI144&gt;=34,INDEX($DD:$DD,$GH144+34),"")</f>
      </c>
      <c r="GB144">
        <f>IF($GI144&gt;=35,INDEX($DD:$DD,$GH144+35),"")</f>
      </c>
      <c r="GC144">
        <f>IF($GI144&gt;=36,INDEX($DD:$DD,$GH144+36),"")</f>
      </c>
      <c r="GD144">
        <f>IF($GI144&gt;=37,INDEX($DD:$DD,$GH144+37),"")</f>
      </c>
      <c r="GE144">
        <f>IF($GI144&gt;=38,INDEX($DD:$DD,$GH144+38),"")</f>
      </c>
      <c r="GF144">
        <f>IF($GI144&gt;=39,INDEX($DD:$DD,$GH144+39),"")</f>
      </c>
      <c r="GG144">
        <f>IF($GI144&gt;=40,INDEX($DD:$DD,$GH144+40),"")</f>
      </c>
      <c r="GH144">
        <f>IFERROR(MATCH($DB144,$DC$2:$DC$148,0)+1,0)</f>
      </c>
      <c r="GI144">
        <f>IFERROR(INDEX($DE$2:$DE$148,MATCH($DB144,$DC$2:$DC$148,0)),0)</f>
      </c>
      <c r="GJ144">
        <f>IFERROR(MATCH($S144,$DF$144:$ES$144,0),0)</f>
      </c>
      <c r="GK144">
        <f>IF($GJ144&gt;0,INDEX($ET$144:$GG$144,$GJ144),"")</f>
      </c>
      <c r="GL144" t="s">
        <v>607</v>
      </c>
      <c r="GN144">
        <f>IF($IW144&gt;=1,INDEX($GL:$GL,$IV144+1),"")</f>
      </c>
      <c r="GO144">
        <f>IF($IW144&gt;=2,INDEX($GL:$GL,$IV144+2),"")</f>
      </c>
      <c r="GP144">
        <f>IF($IW144&gt;=3,INDEX($GL:$GL,$IV144+3),"")</f>
      </c>
      <c r="GQ144">
        <f>IF($IW144&gt;=4,INDEX($GL:$GL,$IV144+4),"")</f>
      </c>
      <c r="GR144">
        <f>IF($IW144&gt;=5,INDEX($GL:$GL,$IV144+5),"")</f>
      </c>
      <c r="GS144">
        <f>IF($IW144&gt;=6,INDEX($GL:$GL,$IV144+6),"")</f>
      </c>
      <c r="GT144">
        <f>IF($IW144&gt;=7,INDEX($GL:$GL,$IV144+7),"")</f>
      </c>
      <c r="GU144">
        <f>IF($IW144&gt;=8,INDEX($GL:$GL,$IV144+8),"")</f>
      </c>
      <c r="GV144">
        <f>IF($IW144&gt;=9,INDEX($GL:$GL,$IV144+9),"")</f>
      </c>
      <c r="GW144">
        <f>IF($IW144&gt;=10,INDEX($GL:$GL,$IV144+10),"")</f>
      </c>
      <c r="GX144">
        <f>IF($IW144&gt;=11,INDEX($GL:$GL,$IV144+11),"")</f>
      </c>
      <c r="GY144">
        <f>IF($IW144&gt;=12,INDEX($GL:$GL,$IV144+12),"")</f>
      </c>
      <c r="GZ144">
        <f>IF($IW144&gt;=13,INDEX($GL:$GL,$IV144+13),"")</f>
      </c>
      <c r="HA144">
        <f>IF($IW144&gt;=14,INDEX($GL:$GL,$IV144+14),"")</f>
      </c>
      <c r="HB144">
        <f>IF($IW144&gt;=15,INDEX($GL:$GL,$IV144+15),"")</f>
      </c>
      <c r="HC144">
        <f>IF($IW144&gt;=16,INDEX($GL:$GL,$IV144+16),"")</f>
      </c>
      <c r="HD144">
        <f>IF($IW144&gt;=17,INDEX($GL:$GL,$IV144+17),"")</f>
      </c>
      <c r="HE144">
        <f>IF($IW144&gt;=18,INDEX($GL:$GL,$IV144+18),"")</f>
      </c>
      <c r="HF144">
        <f>IF($IW144&gt;=19,INDEX($GL:$GL,$IV144+19),"")</f>
      </c>
      <c r="HG144">
        <f>IF($IW144&gt;=20,INDEX($GL:$GL,$IV144+20),"")</f>
      </c>
      <c r="HH144">
        <f>IF($IW144&gt;=21,INDEX($GL:$GL,$IV144+21),"")</f>
      </c>
      <c r="HI144">
        <f>IF($IW144&gt;=22,INDEX($GL:$GL,$IV144+22),"")</f>
      </c>
      <c r="HJ144">
        <f>IF($IW144&gt;=23,INDEX($GL:$GL,$IV144+23),"")</f>
      </c>
      <c r="HK144">
        <f>IF($IW144&gt;=24,INDEX($GL:$GL,$IV144+24),"")</f>
      </c>
      <c r="HL144">
        <f>IF($IW144&gt;=25,INDEX($GL:$GL,$IV144+25),"")</f>
      </c>
      <c r="HM144">
        <f>IF($IW144&gt;=26,INDEX($GL:$GL,$IV144+26),"")</f>
      </c>
      <c r="HN144">
        <f>IF($IW144&gt;=27,INDEX($GL:$GL,$IV144+27),"")</f>
      </c>
      <c r="HO144">
        <f>IF($IW144&gt;=28,INDEX($GL:$GL,$IV144+28),"")</f>
      </c>
      <c r="HP144">
        <f>IF($IW144&gt;=29,INDEX($GL:$GL,$IV144+29),"")</f>
      </c>
      <c r="HQ144">
        <f>IF($IW144&gt;=30,INDEX($GL:$GL,$IV144+30),"")</f>
      </c>
      <c r="HR144">
        <f>IF($IW144&gt;=31,INDEX($GL:$GL,$IV144+31),"")</f>
      </c>
      <c r="HS144">
        <f>IF($IW144&gt;=32,INDEX($GL:$GL,$IV144+32),"")</f>
      </c>
      <c r="HT144">
        <f>IF($IW144&gt;=33,INDEX($GL:$GL,$IV144+33),"")</f>
      </c>
      <c r="HU144">
        <f>IF($IW144&gt;=34,INDEX($GL:$GL,$IV144+34),"")</f>
      </c>
      <c r="HV144">
        <f>IF($IW144&gt;=35,INDEX($GL:$GL,$IV144+35),"")</f>
      </c>
      <c r="HW144">
        <f>IF($IW144&gt;=36,INDEX($GL:$GL,$IV144+36),"")</f>
      </c>
      <c r="HX144">
        <f>IF($IW144&gt;=37,INDEX($GL:$GL,$IV144+37),"")</f>
      </c>
      <c r="HY144">
        <f>IF($IW144&gt;=38,INDEX($GL:$GL,$IV144+38),"")</f>
      </c>
      <c r="HZ144">
        <f>IF($IW144&gt;=39,INDEX($GL:$GL,$IV144+39),"")</f>
      </c>
      <c r="IA144">
        <f>IF($IW144&gt;=40,INDEX($GL:$GL,$IV144+40),"")</f>
      </c>
      <c r="IB144">
        <f>IF($IW144&gt;=41,INDEX($GL:$GL,$IV144+41),"")</f>
      </c>
      <c r="IC144">
        <f>IF($IW144&gt;=42,INDEX($GL:$GL,$IV144+42),"")</f>
      </c>
      <c r="ID144">
        <f>IF($IW144&gt;=43,INDEX($GL:$GL,$IV144+43),"")</f>
      </c>
      <c r="IE144">
        <f>IF($IW144&gt;=44,INDEX($GL:$GL,$IV144+44),"")</f>
      </c>
      <c r="IF144">
        <f>IF($IW144&gt;=45,INDEX($GL:$GL,$IV144+45),"")</f>
      </c>
      <c r="IG144">
        <f>IF($IW144&gt;=46,INDEX($GL:$GL,$IV144+46),"")</f>
      </c>
      <c r="IH144">
        <f>IF($IW144&gt;=47,INDEX($GL:$GL,$IV144+47),"")</f>
      </c>
      <c r="II144">
        <f>IF($IW144&gt;=48,INDEX($GL:$GL,$IV144+48),"")</f>
      </c>
      <c r="IJ144">
        <f>IF($IW144&gt;=49,INDEX($GL:$GL,$IV144+49),"")</f>
      </c>
      <c r="IK144">
        <f>IF($IW144&gt;=50,INDEX($GL:$GL,$IV144+50),"")</f>
      </c>
      <c r="IL144">
        <f>IF($IW144&gt;=51,INDEX($GL:$GL,$IV144+51),"")</f>
      </c>
      <c r="IM144">
        <f>IF($IW144&gt;=52,INDEX($GL:$GL,$IV144+52),"")</f>
      </c>
      <c r="IN144">
        <f>IF($IW144&gt;=53,INDEX($GL:$GL,$IV144+53),"")</f>
      </c>
      <c r="IO144">
        <f>IF($IW144&gt;=54,INDEX($GL:$GL,$IV144+54),"")</f>
      </c>
      <c r="IP144">
        <f>IF($IW144&gt;=55,INDEX($GL:$GL,$IV144+55),"")</f>
      </c>
      <c r="IQ144">
        <f>IF($IW144&gt;=56,INDEX($GL:$GL,$IV144+56),"")</f>
      </c>
      <c r="IR144">
        <f>IF($IW144&gt;=57,INDEX($GL:$GL,$IV144+57),"")</f>
      </c>
      <c r="IS144">
        <f>IF($IW144&gt;=58,INDEX($GL:$GL,$IV144+58),"")</f>
      </c>
      <c r="IT144">
        <f>IF($IW144&gt;=59,INDEX($GL:$GL,$IV144+59),"")</f>
      </c>
      <c r="IU144">
        <f>IF($IW144&gt;=60,INDEX($GL:$GL,$IV144+60),"")</f>
      </c>
      <c r="IV144">
        <f>IFERROR(MATCH($GK144,$GL$2:$GL$324,0)+1,0)</f>
      </c>
      <c r="IW144">
        <f>IFERROR(INDEX($GM$2:$GM$324,MATCH($GK144,$GL$2:$GL$324,0)),0)</f>
      </c>
      <c r="IX144" t="s">
        <v>34</v>
      </c>
      <c r="IY144" t="s">
        <v>34</v>
      </c>
    </row>
    <row r="145" spans="1:259" x14ac:dyDescent="0.25">
      <c r="K145">
        <f>IF(OR($N145="",$J145=""),"",IFERROR($N145/$J145,0))</f>
      </c>
      <c r="L145">
        <f>IF($N145="","",
SUM($M145,$O145,$T145,$P145,$R145)*
(1-IF($U145="",0,VALUE($U145)/100)))</f>
      </c>
      <c r="M145">
        <f>IF($N145="","",$N145)</f>
      </c>
      <c r="O145">
        <f>IF($N145="","",
IF($H145="","",
IF(ISNUMBER(SEARCH("exempt",LOWER($H145))),0,
$N145*(VALUE(SUBSTITUTE($H145,"%",""))/100))))</f>
      </c>
      <c r="V145">
        <f>IFERROR(IF(FIND(" - ",$E145)&gt;0,MID($E145,FIND(" - ",$E145)+3,LEN($E145)),""),"")</f>
      </c>
      <c r="AE145" t="s">
        <v>608</v>
      </c>
      <c r="AJ145">
        <f>IFERROR(LEFT($E145,FIND(" - ",$E145)-1),$E145)</f>
      </c>
      <c r="AM145">
        <f>IF($CB145&gt;=1,INDEX($AK:$AK,$CA145+1),"")</f>
      </c>
      <c r="AN145">
        <f>IF($CB145&gt;=2,INDEX($AK:$AK,$CA145+2),"")</f>
      </c>
      <c r="AO145">
        <f>IF($CB145&gt;=3,INDEX($AK:$AK,$CA145+3),"")</f>
      </c>
      <c r="AP145">
        <f>IF($CB145&gt;=4,INDEX($AK:$AK,$CA145+4),"")</f>
      </c>
      <c r="AQ145">
        <f>IF($CB145&gt;=5,INDEX($AK:$AK,$CA145+5),"")</f>
      </c>
      <c r="AR145">
        <f>IF($CB145&gt;=6,INDEX($AK:$AK,$CA145+6),"")</f>
      </c>
      <c r="AS145">
        <f>IF($CB145&gt;=7,INDEX($AK:$AK,$CA145+7),"")</f>
      </c>
      <c r="AT145">
        <f>IF($CB145&gt;=8,INDEX($AK:$AK,$CA145+8),"")</f>
      </c>
      <c r="AU145">
        <f>IF($CB145&gt;=9,INDEX($AK:$AK,$CA145+9),"")</f>
      </c>
      <c r="AV145">
        <f>IF($CB145&gt;=10,INDEX($AK:$AK,$CA145+10),"")</f>
      </c>
      <c r="AW145">
        <f>IF($CB145&gt;=11,INDEX($AK:$AK,$CA145+11),"")</f>
      </c>
      <c r="AX145">
        <f>IF($CB145&gt;=12,INDEX($AK:$AK,$CA145+12),"")</f>
      </c>
      <c r="AY145">
        <f>IF($CB145&gt;=13,INDEX($AK:$AK,$CA145+13),"")</f>
      </c>
      <c r="AZ145">
        <f>IF($CB145&gt;=14,INDEX($AK:$AK,$CA145+14),"")</f>
      </c>
      <c r="BA145">
        <f>IF($CB145&gt;=15,INDEX($AK:$AK,$CA145+15),"")</f>
      </c>
      <c r="BB145">
        <f>IF($CB145&gt;=16,INDEX($AK:$AK,$CA145+16),"")</f>
      </c>
      <c r="BC145">
        <f>IF($CB145&gt;=17,INDEX($AK:$AK,$CA145+17),"")</f>
      </c>
      <c r="BD145">
        <f>IF($CB145&gt;=18,INDEX($AK:$AK,$CA145+18),"")</f>
      </c>
      <c r="BE145">
        <f>IF($CB145&gt;=19,INDEX($AK:$AK,$CA145+19),"")</f>
      </c>
      <c r="BF145">
        <f>IF($CB145&gt;=20,INDEX($AK:$AK,$CA145+20),"")</f>
      </c>
      <c r="BG145">
        <f>IF($CB145&gt;=21,INDEX($AK:$AK,$CA145+21),"")</f>
      </c>
      <c r="BH145">
        <f>IF($CB145&gt;=22,INDEX($AK:$AK,$CA145+22),"")</f>
      </c>
      <c r="BI145">
        <f>IF($CB145&gt;=23,INDEX($AK:$AK,$CA145+23),"")</f>
      </c>
      <c r="BJ145">
        <f>IF($CB145&gt;=24,INDEX($AK:$AK,$CA145+24),"")</f>
      </c>
      <c r="BK145">
        <f>IF($CB145&gt;=25,INDEX($AK:$AK,$CA145+25),"")</f>
      </c>
      <c r="BL145">
        <f>IF($CB145&gt;=26,INDEX($AK:$AK,$CA145+26),"")</f>
      </c>
      <c r="BM145">
        <f>IF($CB145&gt;=27,INDEX($AK:$AK,$CA145+27),"")</f>
      </c>
      <c r="BN145">
        <f>IF($CB145&gt;=28,INDEX($AK:$AK,$CA145+28),"")</f>
      </c>
      <c r="BO145">
        <f>IF($CB145&gt;=29,INDEX($AK:$AK,$CA145+29),"")</f>
      </c>
      <c r="BP145">
        <f>IF($CB145&gt;=30,INDEX($AK:$AK,$CA145+30),"")</f>
      </c>
      <c r="BQ145">
        <f>IF($CB145&gt;=31,INDEX($AK:$AK,$CA145+31),"")</f>
      </c>
      <c r="BR145">
        <f>IF($CB145&gt;=32,INDEX($AK:$AK,$CA145+32),"")</f>
      </c>
      <c r="BS145">
        <f>IF($CB145&gt;=33,INDEX($AK:$AK,$CA145+33),"")</f>
      </c>
      <c r="BT145">
        <f>IF($CB145&gt;=34,INDEX($AK:$AK,$CA145+34),"")</f>
      </c>
      <c r="BU145">
        <f>IF($CB145&gt;=35,INDEX($AK:$AK,$CA145+35),"")</f>
      </c>
      <c r="BV145">
        <f>IF($CB145&gt;=36,INDEX($AK:$AK,$CA145+36),"")</f>
      </c>
      <c r="BW145">
        <f>IF($CB145&gt;=37,INDEX($AK:$AK,$CA145+37),"")</f>
      </c>
      <c r="BX145">
        <f>IF($CB145&gt;=38,INDEX($AK:$AK,$CA145+38),"")</f>
      </c>
      <c r="BY145">
        <f>IF($CB145&gt;=39,INDEX($AK:$AK,$CA145+39),"")</f>
      </c>
      <c r="BZ145">
        <f>IF($CB145&gt;=40,INDEX($AK:$AK,$CA145+40),"")</f>
      </c>
      <c r="CA145">
        <f>IFERROR(MATCH($AJ145,$AK$2:$AK$134,0)+1,0)</f>
      </c>
      <c r="CB145">
        <f>IFERROR(INDEX($AL$2:$AL$134,MATCH($AJ145,$AK$2:$AK$134,0)),0)</f>
      </c>
      <c r="CC145">
        <f>IFERROR(LEFT($F145,FIND(" - ",$F145)-1),$F145)</f>
      </c>
      <c r="CD145" t="s">
        <v>609</v>
      </c>
      <c r="CE145">
        <v>1</v>
      </c>
      <c r="CF145">
        <f>IF($DA145&gt;=1,INDEX($CD:$CD,$CZ145+1),"")</f>
      </c>
      <c r="CG145">
        <f>IF($DA145&gt;=2,INDEX($CD:$CD,$CZ145+2),"")</f>
      </c>
      <c r="CH145">
        <f>IF($DA145&gt;=3,INDEX($CD:$CD,$CZ145+3),"")</f>
      </c>
      <c r="CI145">
        <f>IF($DA145&gt;=4,INDEX($CD:$CD,$CZ145+4),"")</f>
      </c>
      <c r="CJ145">
        <f>IF($DA145&gt;=5,INDEX($CD:$CD,$CZ145+5),"")</f>
      </c>
      <c r="CK145">
        <f>IF($DA145&gt;=6,INDEX($CD:$CD,$CZ145+6),"")</f>
      </c>
      <c r="CL145">
        <f>IF($DA145&gt;=7,INDEX($CD:$CD,$CZ145+7),"")</f>
      </c>
      <c r="CM145">
        <f>IF($DA145&gt;=8,INDEX($CD:$CD,$CZ145+8),"")</f>
      </c>
      <c r="CN145">
        <f>IF($DA145&gt;=9,INDEX($CD:$CD,$CZ145+9),"")</f>
      </c>
      <c r="CO145">
        <f>IF($DA145&gt;=10,INDEX($CD:$CD,$CZ145+10),"")</f>
      </c>
      <c r="CP145">
        <f>IF($DA145&gt;=11,INDEX($CD:$CD,$CZ145+11),"")</f>
      </c>
      <c r="CQ145">
        <f>IF($DA145&gt;=12,INDEX($CD:$CD,$CZ145+12),"")</f>
      </c>
      <c r="CR145">
        <f>IF($DA145&gt;=13,INDEX($CD:$CD,$CZ145+13),"")</f>
      </c>
      <c r="CS145">
        <f>IF($DA145&gt;=14,INDEX($CD:$CD,$CZ145+14),"")</f>
      </c>
      <c r="CT145">
        <f>IF($DA145&gt;=15,INDEX($CD:$CD,$CZ145+15),"")</f>
      </c>
      <c r="CU145">
        <f>IF($DA145&gt;=16,INDEX($CD:$CD,$CZ145+16),"")</f>
      </c>
      <c r="CV145">
        <f>IF($DA145&gt;=17,INDEX($CD:$CD,$CZ145+17),"")</f>
      </c>
      <c r="CW145">
        <f>IF($DA145&gt;=18,INDEX($CD:$CD,$CZ145+18),"")</f>
      </c>
      <c r="CX145">
        <f>IF($DA145&gt;=19,INDEX($CD:$CD,$CZ145+19),"")</f>
      </c>
      <c r="CY145">
        <f>IF($DA145&gt;=20,INDEX($CD:$CD,$CZ145+20),"")</f>
      </c>
      <c r="CZ145">
        <f>IFERROR(MATCH($CC145,$CD$2:$CD$263,0)+1,0)</f>
      </c>
      <c r="DA145">
        <f>IFERROR(INDEX($CE$2:$CE$263,MATCH($CC145,$CD$2:$CD$263,0)),0)</f>
      </c>
      <c r="DB145">
        <f>IFERROR(INDEX($AI:$AI,MATCH($H145,$AH:$AH,0))&amp;"","")</f>
      </c>
      <c r="DC145" t="s">
        <v>335</v>
      </c>
      <c r="DE145">
        <v>1</v>
      </c>
      <c r="DF145">
        <f>IF($GI145&gt;=1,INDEX($DC:$DC,$GH145+1),"")</f>
      </c>
      <c r="DG145">
        <f>IF($GI145&gt;=2,INDEX($DC:$DC,$GH145+2),"")</f>
      </c>
      <c r="DH145">
        <f>IF($GI145&gt;=3,INDEX($DC:$DC,$GH145+3),"")</f>
      </c>
      <c r="DI145">
        <f>IF($GI145&gt;=4,INDEX($DC:$DC,$GH145+4),"")</f>
      </c>
      <c r="DJ145">
        <f>IF($GI145&gt;=5,INDEX($DC:$DC,$GH145+5),"")</f>
      </c>
      <c r="DK145">
        <f>IF($GI145&gt;=6,INDEX($DC:$DC,$GH145+6),"")</f>
      </c>
      <c r="DL145">
        <f>IF($GI145&gt;=7,INDEX($DC:$DC,$GH145+7),"")</f>
      </c>
      <c r="DM145">
        <f>IF($GI145&gt;=8,INDEX($DC:$DC,$GH145+8),"")</f>
      </c>
      <c r="DN145">
        <f>IF($GI145&gt;=9,INDEX($DC:$DC,$GH145+9),"")</f>
      </c>
      <c r="DO145">
        <f>IF($GI145&gt;=10,INDEX($DC:$DC,$GH145+10),"")</f>
      </c>
      <c r="DP145">
        <f>IF($GI145&gt;=11,INDEX($DC:$DC,$GH145+11),"")</f>
      </c>
      <c r="DQ145">
        <f>IF($GI145&gt;=12,INDEX($DC:$DC,$GH145+12),"")</f>
      </c>
      <c r="DR145">
        <f>IF($GI145&gt;=13,INDEX($DC:$DC,$GH145+13),"")</f>
      </c>
      <c r="DS145">
        <f>IF($GI145&gt;=14,INDEX($DC:$DC,$GH145+14),"")</f>
      </c>
      <c r="DT145">
        <f>IF($GI145&gt;=15,INDEX($DC:$DC,$GH145+15),"")</f>
      </c>
      <c r="DU145">
        <f>IF($GI145&gt;=16,INDEX($DC:$DC,$GH145+16),"")</f>
      </c>
      <c r="DV145">
        <f>IF($GI145&gt;=17,INDEX($DC:$DC,$GH145+17),"")</f>
      </c>
      <c r="DW145">
        <f>IF($GI145&gt;=18,INDEX($DC:$DC,$GH145+18),"")</f>
      </c>
      <c r="DX145">
        <f>IF($GI145&gt;=19,INDEX($DC:$DC,$GH145+19),"")</f>
      </c>
      <c r="DY145">
        <f>IF($GI145&gt;=20,INDEX($DC:$DC,$GH145+20),"")</f>
      </c>
      <c r="DZ145">
        <f>IF($GI145&gt;=21,INDEX($DC:$DC,$GH145+21),"")</f>
      </c>
      <c r="EA145">
        <f>IF($GI145&gt;=22,INDEX($DC:$DC,$GH145+22),"")</f>
      </c>
      <c r="EB145">
        <f>IF($GI145&gt;=23,INDEX($DC:$DC,$GH145+23),"")</f>
      </c>
      <c r="EC145">
        <f>IF($GI145&gt;=24,INDEX($DC:$DC,$GH145+24),"")</f>
      </c>
      <c r="ED145">
        <f>IF($GI145&gt;=25,INDEX($DC:$DC,$GH145+25),"")</f>
      </c>
      <c r="EE145">
        <f>IF($GI145&gt;=26,INDEX($DC:$DC,$GH145+26),"")</f>
      </c>
      <c r="EF145">
        <f>IF($GI145&gt;=27,INDEX($DC:$DC,$GH145+27),"")</f>
      </c>
      <c r="EG145">
        <f>IF($GI145&gt;=28,INDEX($DC:$DC,$GH145+28),"")</f>
      </c>
      <c r="EH145">
        <f>IF($GI145&gt;=29,INDEX($DC:$DC,$GH145+29),"")</f>
      </c>
      <c r="EI145">
        <f>IF($GI145&gt;=30,INDEX($DC:$DC,$GH145+30),"")</f>
      </c>
      <c r="EJ145">
        <f>IF($GI145&gt;=31,INDEX($DC:$DC,$GH145+31),"")</f>
      </c>
      <c r="EK145">
        <f>IF($GI145&gt;=32,INDEX($DC:$DC,$GH145+32),"")</f>
      </c>
      <c r="EL145">
        <f>IF($GI145&gt;=33,INDEX($DC:$DC,$GH145+33),"")</f>
      </c>
      <c r="EM145">
        <f>IF($GI145&gt;=34,INDEX($DC:$DC,$GH145+34),"")</f>
      </c>
      <c r="EN145">
        <f>IF($GI145&gt;=35,INDEX($DC:$DC,$GH145+35),"")</f>
      </c>
      <c r="EO145">
        <f>IF($GI145&gt;=36,INDEX($DC:$DC,$GH145+36),"")</f>
      </c>
      <c r="EP145">
        <f>IF($GI145&gt;=37,INDEX($DC:$DC,$GH145+37),"")</f>
      </c>
      <c r="EQ145">
        <f>IF($GI145&gt;=38,INDEX($DC:$DC,$GH145+38),"")</f>
      </c>
      <c r="ER145">
        <f>IF($GI145&gt;=39,INDEX($DC:$DC,$GH145+39),"")</f>
      </c>
      <c r="ES145">
        <f>IF($GI145&gt;=40,INDEX($DC:$DC,$GH145+40),"")</f>
      </c>
      <c r="ET145">
        <f>IF($GI145&gt;=1,INDEX($DD:$DD,$GH145+1),"")</f>
      </c>
      <c r="EU145">
        <f>IF($GI145&gt;=2,INDEX($DD:$DD,$GH145+2),"")</f>
      </c>
      <c r="EV145">
        <f>IF($GI145&gt;=3,INDEX($DD:$DD,$GH145+3),"")</f>
      </c>
      <c r="EW145">
        <f>IF($GI145&gt;=4,INDEX($DD:$DD,$GH145+4),"")</f>
      </c>
      <c r="EX145">
        <f>IF($GI145&gt;=5,INDEX($DD:$DD,$GH145+5),"")</f>
      </c>
      <c r="EY145">
        <f>IF($GI145&gt;=6,INDEX($DD:$DD,$GH145+6),"")</f>
      </c>
      <c r="EZ145">
        <f>IF($GI145&gt;=7,INDEX($DD:$DD,$GH145+7),"")</f>
      </c>
      <c r="FA145">
        <f>IF($GI145&gt;=8,INDEX($DD:$DD,$GH145+8),"")</f>
      </c>
      <c r="FB145">
        <f>IF($GI145&gt;=9,INDEX($DD:$DD,$GH145+9),"")</f>
      </c>
      <c r="FC145">
        <f>IF($GI145&gt;=10,INDEX($DD:$DD,$GH145+10),"")</f>
      </c>
      <c r="FD145">
        <f>IF($GI145&gt;=11,INDEX($DD:$DD,$GH145+11),"")</f>
      </c>
      <c r="FE145">
        <f>IF($GI145&gt;=12,INDEX($DD:$DD,$GH145+12),"")</f>
      </c>
      <c r="FF145">
        <f>IF($GI145&gt;=13,INDEX($DD:$DD,$GH145+13),"")</f>
      </c>
      <c r="FG145">
        <f>IF($GI145&gt;=14,INDEX($DD:$DD,$GH145+14),"")</f>
      </c>
      <c r="FH145">
        <f>IF($GI145&gt;=15,INDEX($DD:$DD,$GH145+15),"")</f>
      </c>
      <c r="FI145">
        <f>IF($GI145&gt;=16,INDEX($DD:$DD,$GH145+16),"")</f>
      </c>
      <c r="FJ145">
        <f>IF($GI145&gt;=17,INDEX($DD:$DD,$GH145+17),"")</f>
      </c>
      <c r="FK145">
        <f>IF($GI145&gt;=18,INDEX($DD:$DD,$GH145+18),"")</f>
      </c>
      <c r="FL145">
        <f>IF($GI145&gt;=19,INDEX($DD:$DD,$GH145+19),"")</f>
      </c>
      <c r="FM145">
        <f>IF($GI145&gt;=20,INDEX($DD:$DD,$GH145+20),"")</f>
      </c>
      <c r="FN145">
        <f>IF($GI145&gt;=21,INDEX($DD:$DD,$GH145+21),"")</f>
      </c>
      <c r="FO145">
        <f>IF($GI145&gt;=22,INDEX($DD:$DD,$GH145+22),"")</f>
      </c>
      <c r="FP145">
        <f>IF($GI145&gt;=23,INDEX($DD:$DD,$GH145+23),"")</f>
      </c>
      <c r="FQ145">
        <f>IF($GI145&gt;=24,INDEX($DD:$DD,$GH145+24),"")</f>
      </c>
      <c r="FR145">
        <f>IF($GI145&gt;=25,INDEX($DD:$DD,$GH145+25),"")</f>
      </c>
      <c r="FS145">
        <f>IF($GI145&gt;=26,INDEX($DD:$DD,$GH145+26),"")</f>
      </c>
      <c r="FT145">
        <f>IF($GI145&gt;=27,INDEX($DD:$DD,$GH145+27),"")</f>
      </c>
      <c r="FU145">
        <f>IF($GI145&gt;=28,INDEX($DD:$DD,$GH145+28),"")</f>
      </c>
      <c r="FV145">
        <f>IF($GI145&gt;=29,INDEX($DD:$DD,$GH145+29),"")</f>
      </c>
      <c r="FW145">
        <f>IF($GI145&gt;=30,INDEX($DD:$DD,$GH145+30),"")</f>
      </c>
      <c r="FX145">
        <f>IF($GI145&gt;=31,INDEX($DD:$DD,$GH145+31),"")</f>
      </c>
      <c r="FY145">
        <f>IF($GI145&gt;=32,INDEX($DD:$DD,$GH145+32),"")</f>
      </c>
      <c r="FZ145">
        <f>IF($GI145&gt;=33,INDEX($DD:$DD,$GH145+33),"")</f>
      </c>
      <c r="GA145">
        <f>IF($GI145&gt;=34,INDEX($DD:$DD,$GH145+34),"")</f>
      </c>
      <c r="GB145">
        <f>IF($GI145&gt;=35,INDEX($DD:$DD,$GH145+35),"")</f>
      </c>
      <c r="GC145">
        <f>IF($GI145&gt;=36,INDEX($DD:$DD,$GH145+36),"")</f>
      </c>
      <c r="GD145">
        <f>IF($GI145&gt;=37,INDEX($DD:$DD,$GH145+37),"")</f>
      </c>
      <c r="GE145">
        <f>IF($GI145&gt;=38,INDEX($DD:$DD,$GH145+38),"")</f>
      </c>
      <c r="GF145">
        <f>IF($GI145&gt;=39,INDEX($DD:$DD,$GH145+39),"")</f>
      </c>
      <c r="GG145">
        <f>IF($GI145&gt;=40,INDEX($DD:$DD,$GH145+40),"")</f>
      </c>
      <c r="GH145">
        <f>IFERROR(MATCH($DB145,$DC$2:$DC$148,0)+1,0)</f>
      </c>
      <c r="GI145">
        <f>IFERROR(INDEX($DE$2:$DE$148,MATCH($DB145,$DC$2:$DC$148,0)),0)</f>
      </c>
      <c r="GJ145">
        <f>IFERROR(MATCH($S145,$DF$145:$ES$145,0),0)</f>
      </c>
      <c r="GK145">
        <f>IF($GJ145&gt;0,INDEX($ET$145:$GG$145,$GJ145),"")</f>
      </c>
      <c r="GL145" t="s">
        <v>151</v>
      </c>
      <c r="GM145">
        <v>35</v>
      </c>
      <c r="GN145">
        <f>IF($IW145&gt;=1,INDEX($GL:$GL,$IV145+1),"")</f>
      </c>
      <c r="GO145">
        <f>IF($IW145&gt;=2,INDEX($GL:$GL,$IV145+2),"")</f>
      </c>
      <c r="GP145">
        <f>IF($IW145&gt;=3,INDEX($GL:$GL,$IV145+3),"")</f>
      </c>
      <c r="GQ145">
        <f>IF($IW145&gt;=4,INDEX($GL:$GL,$IV145+4),"")</f>
      </c>
      <c r="GR145">
        <f>IF($IW145&gt;=5,INDEX($GL:$GL,$IV145+5),"")</f>
      </c>
      <c r="GS145">
        <f>IF($IW145&gt;=6,INDEX($GL:$GL,$IV145+6),"")</f>
      </c>
      <c r="GT145">
        <f>IF($IW145&gt;=7,INDEX($GL:$GL,$IV145+7),"")</f>
      </c>
      <c r="GU145">
        <f>IF($IW145&gt;=8,INDEX($GL:$GL,$IV145+8),"")</f>
      </c>
      <c r="GV145">
        <f>IF($IW145&gt;=9,INDEX($GL:$GL,$IV145+9),"")</f>
      </c>
      <c r="GW145">
        <f>IF($IW145&gt;=10,INDEX($GL:$GL,$IV145+10),"")</f>
      </c>
      <c r="GX145">
        <f>IF($IW145&gt;=11,INDEX($GL:$GL,$IV145+11),"")</f>
      </c>
      <c r="GY145">
        <f>IF($IW145&gt;=12,INDEX($GL:$GL,$IV145+12),"")</f>
      </c>
      <c r="GZ145">
        <f>IF($IW145&gt;=13,INDEX($GL:$GL,$IV145+13),"")</f>
      </c>
      <c r="HA145">
        <f>IF($IW145&gt;=14,INDEX($GL:$GL,$IV145+14),"")</f>
      </c>
      <c r="HB145">
        <f>IF($IW145&gt;=15,INDEX($GL:$GL,$IV145+15),"")</f>
      </c>
      <c r="HC145">
        <f>IF($IW145&gt;=16,INDEX($GL:$GL,$IV145+16),"")</f>
      </c>
      <c r="HD145">
        <f>IF($IW145&gt;=17,INDEX($GL:$GL,$IV145+17),"")</f>
      </c>
      <c r="HE145">
        <f>IF($IW145&gt;=18,INDEX($GL:$GL,$IV145+18),"")</f>
      </c>
      <c r="HF145">
        <f>IF($IW145&gt;=19,INDEX($GL:$GL,$IV145+19),"")</f>
      </c>
      <c r="HG145">
        <f>IF($IW145&gt;=20,INDEX($GL:$GL,$IV145+20),"")</f>
      </c>
      <c r="HH145">
        <f>IF($IW145&gt;=21,INDEX($GL:$GL,$IV145+21),"")</f>
      </c>
      <c r="HI145">
        <f>IF($IW145&gt;=22,INDEX($GL:$GL,$IV145+22),"")</f>
      </c>
      <c r="HJ145">
        <f>IF($IW145&gt;=23,INDEX($GL:$GL,$IV145+23),"")</f>
      </c>
      <c r="HK145">
        <f>IF($IW145&gt;=24,INDEX($GL:$GL,$IV145+24),"")</f>
      </c>
      <c r="HL145">
        <f>IF($IW145&gt;=25,INDEX($GL:$GL,$IV145+25),"")</f>
      </c>
      <c r="HM145">
        <f>IF($IW145&gt;=26,INDEX($GL:$GL,$IV145+26),"")</f>
      </c>
      <c r="HN145">
        <f>IF($IW145&gt;=27,INDEX($GL:$GL,$IV145+27),"")</f>
      </c>
      <c r="HO145">
        <f>IF($IW145&gt;=28,INDEX($GL:$GL,$IV145+28),"")</f>
      </c>
      <c r="HP145">
        <f>IF($IW145&gt;=29,INDEX($GL:$GL,$IV145+29),"")</f>
      </c>
      <c r="HQ145">
        <f>IF($IW145&gt;=30,INDEX($GL:$GL,$IV145+30),"")</f>
      </c>
      <c r="HR145">
        <f>IF($IW145&gt;=31,INDEX($GL:$GL,$IV145+31),"")</f>
      </c>
      <c r="HS145">
        <f>IF($IW145&gt;=32,INDEX($GL:$GL,$IV145+32),"")</f>
      </c>
      <c r="HT145">
        <f>IF($IW145&gt;=33,INDEX($GL:$GL,$IV145+33),"")</f>
      </c>
      <c r="HU145">
        <f>IF($IW145&gt;=34,INDEX($GL:$GL,$IV145+34),"")</f>
      </c>
      <c r="HV145">
        <f>IF($IW145&gt;=35,INDEX($GL:$GL,$IV145+35),"")</f>
      </c>
      <c r="HW145">
        <f>IF($IW145&gt;=36,INDEX($GL:$GL,$IV145+36),"")</f>
      </c>
      <c r="HX145">
        <f>IF($IW145&gt;=37,INDEX($GL:$GL,$IV145+37),"")</f>
      </c>
      <c r="HY145">
        <f>IF($IW145&gt;=38,INDEX($GL:$GL,$IV145+38),"")</f>
      </c>
      <c r="HZ145">
        <f>IF($IW145&gt;=39,INDEX($GL:$GL,$IV145+39),"")</f>
      </c>
      <c r="IA145">
        <f>IF($IW145&gt;=40,INDEX($GL:$GL,$IV145+40),"")</f>
      </c>
      <c r="IB145">
        <f>IF($IW145&gt;=41,INDEX($GL:$GL,$IV145+41),"")</f>
      </c>
      <c r="IC145">
        <f>IF($IW145&gt;=42,INDEX($GL:$GL,$IV145+42),"")</f>
      </c>
      <c r="ID145">
        <f>IF($IW145&gt;=43,INDEX($GL:$GL,$IV145+43),"")</f>
      </c>
      <c r="IE145">
        <f>IF($IW145&gt;=44,INDEX($GL:$GL,$IV145+44),"")</f>
      </c>
      <c r="IF145">
        <f>IF($IW145&gt;=45,INDEX($GL:$GL,$IV145+45),"")</f>
      </c>
      <c r="IG145">
        <f>IF($IW145&gt;=46,INDEX($GL:$GL,$IV145+46),"")</f>
      </c>
      <c r="IH145">
        <f>IF($IW145&gt;=47,INDEX($GL:$GL,$IV145+47),"")</f>
      </c>
      <c r="II145">
        <f>IF($IW145&gt;=48,INDEX($GL:$GL,$IV145+48),"")</f>
      </c>
      <c r="IJ145">
        <f>IF($IW145&gt;=49,INDEX($GL:$GL,$IV145+49),"")</f>
      </c>
      <c r="IK145">
        <f>IF($IW145&gt;=50,INDEX($GL:$GL,$IV145+50),"")</f>
      </c>
      <c r="IL145">
        <f>IF($IW145&gt;=51,INDEX($GL:$GL,$IV145+51),"")</f>
      </c>
      <c r="IM145">
        <f>IF($IW145&gt;=52,INDEX($GL:$GL,$IV145+52),"")</f>
      </c>
      <c r="IN145">
        <f>IF($IW145&gt;=53,INDEX($GL:$GL,$IV145+53),"")</f>
      </c>
      <c r="IO145">
        <f>IF($IW145&gt;=54,INDEX($GL:$GL,$IV145+54),"")</f>
      </c>
      <c r="IP145">
        <f>IF($IW145&gt;=55,INDEX($GL:$GL,$IV145+55),"")</f>
      </c>
      <c r="IQ145">
        <f>IF($IW145&gt;=56,INDEX($GL:$GL,$IV145+56),"")</f>
      </c>
      <c r="IR145">
        <f>IF($IW145&gt;=57,INDEX($GL:$GL,$IV145+57),"")</f>
      </c>
      <c r="IS145">
        <f>IF($IW145&gt;=58,INDEX($GL:$GL,$IV145+58),"")</f>
      </c>
      <c r="IT145">
        <f>IF($IW145&gt;=59,INDEX($GL:$GL,$IV145+59),"")</f>
      </c>
      <c r="IU145">
        <f>IF($IW145&gt;=60,INDEX($GL:$GL,$IV145+60),"")</f>
      </c>
      <c r="IV145">
        <f>IFERROR(MATCH($GK145,$GL$2:$GL$324,0)+1,0)</f>
      </c>
      <c r="IW145">
        <f>IFERROR(INDEX($GM$2:$GM$324,MATCH($GK145,$GL$2:$GL$324,0)),0)</f>
      </c>
      <c r="IX145" t="s">
        <v>34</v>
      </c>
      <c r="IY145" t="s">
        <v>34</v>
      </c>
    </row>
    <row r="146" spans="1:259" x14ac:dyDescent="0.25">
      <c r="K146">
        <f>IF(OR($N146="",$J146=""),"",IFERROR($N146/$J146,0))</f>
      </c>
      <c r="L146">
        <f>IF($N146="","",
SUM($M146,$O146,$T146,$P146,$R146)*
(1-IF($U146="",0,VALUE($U146)/100)))</f>
      </c>
      <c r="M146">
        <f>IF($N146="","",$N146)</f>
      </c>
      <c r="O146">
        <f>IF($N146="","",
IF($H146="","",
IF(ISNUMBER(SEARCH("exempt",LOWER($H146))),0,
$N146*(VALUE(SUBSTITUTE($H146,"%",""))/100))))</f>
      </c>
      <c r="V146">
        <f>IFERROR(IF(FIND(" - ",$E146)&gt;0,MID($E146,FIND(" - ",$E146)+3,LEN($E146)),""),"")</f>
      </c>
      <c r="AE146" t="s">
        <v>610</v>
      </c>
      <c r="AJ146">
        <f>IFERROR(LEFT($E146,FIND(" - ",$E146)-1),$E146)</f>
      </c>
      <c r="AM146">
        <f>IF($CB146&gt;=1,INDEX($AK:$AK,$CA146+1),"")</f>
      </c>
      <c r="AN146">
        <f>IF($CB146&gt;=2,INDEX($AK:$AK,$CA146+2),"")</f>
      </c>
      <c r="AO146">
        <f>IF($CB146&gt;=3,INDEX($AK:$AK,$CA146+3),"")</f>
      </c>
      <c r="AP146">
        <f>IF($CB146&gt;=4,INDEX($AK:$AK,$CA146+4),"")</f>
      </c>
      <c r="AQ146">
        <f>IF($CB146&gt;=5,INDEX($AK:$AK,$CA146+5),"")</f>
      </c>
      <c r="AR146">
        <f>IF($CB146&gt;=6,INDEX($AK:$AK,$CA146+6),"")</f>
      </c>
      <c r="AS146">
        <f>IF($CB146&gt;=7,INDEX($AK:$AK,$CA146+7),"")</f>
      </c>
      <c r="AT146">
        <f>IF($CB146&gt;=8,INDEX($AK:$AK,$CA146+8),"")</f>
      </c>
      <c r="AU146">
        <f>IF($CB146&gt;=9,INDEX($AK:$AK,$CA146+9),"")</f>
      </c>
      <c r="AV146">
        <f>IF($CB146&gt;=10,INDEX($AK:$AK,$CA146+10),"")</f>
      </c>
      <c r="AW146">
        <f>IF($CB146&gt;=11,INDEX($AK:$AK,$CA146+11),"")</f>
      </c>
      <c r="AX146">
        <f>IF($CB146&gt;=12,INDEX($AK:$AK,$CA146+12),"")</f>
      </c>
      <c r="AY146">
        <f>IF($CB146&gt;=13,INDEX($AK:$AK,$CA146+13),"")</f>
      </c>
      <c r="AZ146">
        <f>IF($CB146&gt;=14,INDEX($AK:$AK,$CA146+14),"")</f>
      </c>
      <c r="BA146">
        <f>IF($CB146&gt;=15,INDEX($AK:$AK,$CA146+15),"")</f>
      </c>
      <c r="BB146">
        <f>IF($CB146&gt;=16,INDEX($AK:$AK,$CA146+16),"")</f>
      </c>
      <c r="BC146">
        <f>IF($CB146&gt;=17,INDEX($AK:$AK,$CA146+17),"")</f>
      </c>
      <c r="BD146">
        <f>IF($CB146&gt;=18,INDEX($AK:$AK,$CA146+18),"")</f>
      </c>
      <c r="BE146">
        <f>IF($CB146&gt;=19,INDEX($AK:$AK,$CA146+19),"")</f>
      </c>
      <c r="BF146">
        <f>IF($CB146&gt;=20,INDEX($AK:$AK,$CA146+20),"")</f>
      </c>
      <c r="BG146">
        <f>IF($CB146&gt;=21,INDEX($AK:$AK,$CA146+21),"")</f>
      </c>
      <c r="BH146">
        <f>IF($CB146&gt;=22,INDEX($AK:$AK,$CA146+22),"")</f>
      </c>
      <c r="BI146">
        <f>IF($CB146&gt;=23,INDEX($AK:$AK,$CA146+23),"")</f>
      </c>
      <c r="BJ146">
        <f>IF($CB146&gt;=24,INDEX($AK:$AK,$CA146+24),"")</f>
      </c>
      <c r="BK146">
        <f>IF($CB146&gt;=25,INDEX($AK:$AK,$CA146+25),"")</f>
      </c>
      <c r="BL146">
        <f>IF($CB146&gt;=26,INDEX($AK:$AK,$CA146+26),"")</f>
      </c>
      <c r="BM146">
        <f>IF($CB146&gt;=27,INDEX($AK:$AK,$CA146+27),"")</f>
      </c>
      <c r="BN146">
        <f>IF($CB146&gt;=28,INDEX($AK:$AK,$CA146+28),"")</f>
      </c>
      <c r="BO146">
        <f>IF($CB146&gt;=29,INDEX($AK:$AK,$CA146+29),"")</f>
      </c>
      <c r="BP146">
        <f>IF($CB146&gt;=30,INDEX($AK:$AK,$CA146+30),"")</f>
      </c>
      <c r="BQ146">
        <f>IF($CB146&gt;=31,INDEX($AK:$AK,$CA146+31),"")</f>
      </c>
      <c r="BR146">
        <f>IF($CB146&gt;=32,INDEX($AK:$AK,$CA146+32),"")</f>
      </c>
      <c r="BS146">
        <f>IF($CB146&gt;=33,INDEX($AK:$AK,$CA146+33),"")</f>
      </c>
      <c r="BT146">
        <f>IF($CB146&gt;=34,INDEX($AK:$AK,$CA146+34),"")</f>
      </c>
      <c r="BU146">
        <f>IF($CB146&gt;=35,INDEX($AK:$AK,$CA146+35),"")</f>
      </c>
      <c r="BV146">
        <f>IF($CB146&gt;=36,INDEX($AK:$AK,$CA146+36),"")</f>
      </c>
      <c r="BW146">
        <f>IF($CB146&gt;=37,INDEX($AK:$AK,$CA146+37),"")</f>
      </c>
      <c r="BX146">
        <f>IF($CB146&gt;=38,INDEX($AK:$AK,$CA146+38),"")</f>
      </c>
      <c r="BY146">
        <f>IF($CB146&gt;=39,INDEX($AK:$AK,$CA146+39),"")</f>
      </c>
      <c r="BZ146">
        <f>IF($CB146&gt;=40,INDEX($AK:$AK,$CA146+40),"")</f>
      </c>
      <c r="CA146">
        <f>IFERROR(MATCH($AJ146,$AK$2:$AK$134,0)+1,0)</f>
      </c>
      <c r="CB146">
        <f>IFERROR(INDEX($AL$2:$AL$134,MATCH($AJ146,$AK$2:$AK$134,0)),0)</f>
      </c>
      <c r="CC146">
        <f>IFERROR(LEFT($F146,FIND(" - ",$F146)-1),$F146)</f>
      </c>
      <c r="CD146" t="s">
        <v>218</v>
      </c>
      <c r="CF146">
        <f>IF($DA146&gt;=1,INDEX($CD:$CD,$CZ146+1),"")</f>
      </c>
      <c r="CG146">
        <f>IF($DA146&gt;=2,INDEX($CD:$CD,$CZ146+2),"")</f>
      </c>
      <c r="CH146">
        <f>IF($DA146&gt;=3,INDEX($CD:$CD,$CZ146+3),"")</f>
      </c>
      <c r="CI146">
        <f>IF($DA146&gt;=4,INDEX($CD:$CD,$CZ146+4),"")</f>
      </c>
      <c r="CJ146">
        <f>IF($DA146&gt;=5,INDEX($CD:$CD,$CZ146+5),"")</f>
      </c>
      <c r="CK146">
        <f>IF($DA146&gt;=6,INDEX($CD:$CD,$CZ146+6),"")</f>
      </c>
      <c r="CL146">
        <f>IF($DA146&gt;=7,INDEX($CD:$CD,$CZ146+7),"")</f>
      </c>
      <c r="CM146">
        <f>IF($DA146&gt;=8,INDEX($CD:$CD,$CZ146+8),"")</f>
      </c>
      <c r="CN146">
        <f>IF($DA146&gt;=9,INDEX($CD:$CD,$CZ146+9),"")</f>
      </c>
      <c r="CO146">
        <f>IF($DA146&gt;=10,INDEX($CD:$CD,$CZ146+10),"")</f>
      </c>
      <c r="CP146">
        <f>IF($DA146&gt;=11,INDEX($CD:$CD,$CZ146+11),"")</f>
      </c>
      <c r="CQ146">
        <f>IF($DA146&gt;=12,INDEX($CD:$CD,$CZ146+12),"")</f>
      </c>
      <c r="CR146">
        <f>IF($DA146&gt;=13,INDEX($CD:$CD,$CZ146+13),"")</f>
      </c>
      <c r="CS146">
        <f>IF($DA146&gt;=14,INDEX($CD:$CD,$CZ146+14),"")</f>
      </c>
      <c r="CT146">
        <f>IF($DA146&gt;=15,INDEX($CD:$CD,$CZ146+15),"")</f>
      </c>
      <c r="CU146">
        <f>IF($DA146&gt;=16,INDEX($CD:$CD,$CZ146+16),"")</f>
      </c>
      <c r="CV146">
        <f>IF($DA146&gt;=17,INDEX($CD:$CD,$CZ146+17),"")</f>
      </c>
      <c r="CW146">
        <f>IF($DA146&gt;=18,INDEX($CD:$CD,$CZ146+18),"")</f>
      </c>
      <c r="CX146">
        <f>IF($DA146&gt;=19,INDEX($CD:$CD,$CZ146+19),"")</f>
      </c>
      <c r="CY146">
        <f>IF($DA146&gt;=20,INDEX($CD:$CD,$CZ146+20),"")</f>
      </c>
      <c r="CZ146">
        <f>IFERROR(MATCH($CC146,$CD$2:$CD$263,0)+1,0)</f>
      </c>
      <c r="DA146">
        <f>IFERROR(INDEX($CE$2:$CE$263,MATCH($CC146,$CD$2:$CD$263,0)),0)</f>
      </c>
      <c r="DB146">
        <f>IFERROR(INDEX($AI:$AI,MATCH($H146,$AH:$AH,0))&amp;"","")</f>
      </c>
      <c r="DC146" t="s">
        <v>260</v>
      </c>
      <c r="DD146" t="s">
        <v>611</v>
      </c>
      <c r="DF146">
        <f>IF($GI146&gt;=1,INDEX($DC:$DC,$GH146+1),"")</f>
      </c>
      <c r="DG146">
        <f>IF($GI146&gt;=2,INDEX($DC:$DC,$GH146+2),"")</f>
      </c>
      <c r="DH146">
        <f>IF($GI146&gt;=3,INDEX($DC:$DC,$GH146+3),"")</f>
      </c>
      <c r="DI146">
        <f>IF($GI146&gt;=4,INDEX($DC:$DC,$GH146+4),"")</f>
      </c>
      <c r="DJ146">
        <f>IF($GI146&gt;=5,INDEX($DC:$DC,$GH146+5),"")</f>
      </c>
      <c r="DK146">
        <f>IF($GI146&gt;=6,INDEX($DC:$DC,$GH146+6),"")</f>
      </c>
      <c r="DL146">
        <f>IF($GI146&gt;=7,INDEX($DC:$DC,$GH146+7),"")</f>
      </c>
      <c r="DM146">
        <f>IF($GI146&gt;=8,INDEX($DC:$DC,$GH146+8),"")</f>
      </c>
      <c r="DN146">
        <f>IF($GI146&gt;=9,INDEX($DC:$DC,$GH146+9),"")</f>
      </c>
      <c r="DO146">
        <f>IF($GI146&gt;=10,INDEX($DC:$DC,$GH146+10),"")</f>
      </c>
      <c r="DP146">
        <f>IF($GI146&gt;=11,INDEX($DC:$DC,$GH146+11),"")</f>
      </c>
      <c r="DQ146">
        <f>IF($GI146&gt;=12,INDEX($DC:$DC,$GH146+12),"")</f>
      </c>
      <c r="DR146">
        <f>IF($GI146&gt;=13,INDEX($DC:$DC,$GH146+13),"")</f>
      </c>
      <c r="DS146">
        <f>IF($GI146&gt;=14,INDEX($DC:$DC,$GH146+14),"")</f>
      </c>
      <c r="DT146">
        <f>IF($GI146&gt;=15,INDEX($DC:$DC,$GH146+15),"")</f>
      </c>
      <c r="DU146">
        <f>IF($GI146&gt;=16,INDEX($DC:$DC,$GH146+16),"")</f>
      </c>
      <c r="DV146">
        <f>IF($GI146&gt;=17,INDEX($DC:$DC,$GH146+17),"")</f>
      </c>
      <c r="DW146">
        <f>IF($GI146&gt;=18,INDEX($DC:$DC,$GH146+18),"")</f>
      </c>
      <c r="DX146">
        <f>IF($GI146&gt;=19,INDEX($DC:$DC,$GH146+19),"")</f>
      </c>
      <c r="DY146">
        <f>IF($GI146&gt;=20,INDEX($DC:$DC,$GH146+20),"")</f>
      </c>
      <c r="DZ146">
        <f>IF($GI146&gt;=21,INDEX($DC:$DC,$GH146+21),"")</f>
      </c>
      <c r="EA146">
        <f>IF($GI146&gt;=22,INDEX($DC:$DC,$GH146+22),"")</f>
      </c>
      <c r="EB146">
        <f>IF($GI146&gt;=23,INDEX($DC:$DC,$GH146+23),"")</f>
      </c>
      <c r="EC146">
        <f>IF($GI146&gt;=24,INDEX($DC:$DC,$GH146+24),"")</f>
      </c>
      <c r="ED146">
        <f>IF($GI146&gt;=25,INDEX($DC:$DC,$GH146+25),"")</f>
      </c>
      <c r="EE146">
        <f>IF($GI146&gt;=26,INDEX($DC:$DC,$GH146+26),"")</f>
      </c>
      <c r="EF146">
        <f>IF($GI146&gt;=27,INDEX($DC:$DC,$GH146+27),"")</f>
      </c>
      <c r="EG146">
        <f>IF($GI146&gt;=28,INDEX($DC:$DC,$GH146+28),"")</f>
      </c>
      <c r="EH146">
        <f>IF($GI146&gt;=29,INDEX($DC:$DC,$GH146+29),"")</f>
      </c>
      <c r="EI146">
        <f>IF($GI146&gt;=30,INDEX($DC:$DC,$GH146+30),"")</f>
      </c>
      <c r="EJ146">
        <f>IF($GI146&gt;=31,INDEX($DC:$DC,$GH146+31),"")</f>
      </c>
      <c r="EK146">
        <f>IF($GI146&gt;=32,INDEX($DC:$DC,$GH146+32),"")</f>
      </c>
      <c r="EL146">
        <f>IF($GI146&gt;=33,INDEX($DC:$DC,$GH146+33),"")</f>
      </c>
      <c r="EM146">
        <f>IF($GI146&gt;=34,INDEX($DC:$DC,$GH146+34),"")</f>
      </c>
      <c r="EN146">
        <f>IF($GI146&gt;=35,INDEX($DC:$DC,$GH146+35),"")</f>
      </c>
      <c r="EO146">
        <f>IF($GI146&gt;=36,INDEX($DC:$DC,$GH146+36),"")</f>
      </c>
      <c r="EP146">
        <f>IF($GI146&gt;=37,INDEX($DC:$DC,$GH146+37),"")</f>
      </c>
      <c r="EQ146">
        <f>IF($GI146&gt;=38,INDEX($DC:$DC,$GH146+38),"")</f>
      </c>
      <c r="ER146">
        <f>IF($GI146&gt;=39,INDEX($DC:$DC,$GH146+39),"")</f>
      </c>
      <c r="ES146">
        <f>IF($GI146&gt;=40,INDEX($DC:$DC,$GH146+40),"")</f>
      </c>
      <c r="ET146">
        <f>IF($GI146&gt;=1,INDEX($DD:$DD,$GH146+1),"")</f>
      </c>
      <c r="EU146">
        <f>IF($GI146&gt;=2,INDEX($DD:$DD,$GH146+2),"")</f>
      </c>
      <c r="EV146">
        <f>IF($GI146&gt;=3,INDEX($DD:$DD,$GH146+3),"")</f>
      </c>
      <c r="EW146">
        <f>IF($GI146&gt;=4,INDEX($DD:$DD,$GH146+4),"")</f>
      </c>
      <c r="EX146">
        <f>IF($GI146&gt;=5,INDEX($DD:$DD,$GH146+5),"")</f>
      </c>
      <c r="EY146">
        <f>IF($GI146&gt;=6,INDEX($DD:$DD,$GH146+6),"")</f>
      </c>
      <c r="EZ146">
        <f>IF($GI146&gt;=7,INDEX($DD:$DD,$GH146+7),"")</f>
      </c>
      <c r="FA146">
        <f>IF($GI146&gt;=8,INDEX($DD:$DD,$GH146+8),"")</f>
      </c>
      <c r="FB146">
        <f>IF($GI146&gt;=9,INDEX($DD:$DD,$GH146+9),"")</f>
      </c>
      <c r="FC146">
        <f>IF($GI146&gt;=10,INDEX($DD:$DD,$GH146+10),"")</f>
      </c>
      <c r="FD146">
        <f>IF($GI146&gt;=11,INDEX($DD:$DD,$GH146+11),"")</f>
      </c>
      <c r="FE146">
        <f>IF($GI146&gt;=12,INDEX($DD:$DD,$GH146+12),"")</f>
      </c>
      <c r="FF146">
        <f>IF($GI146&gt;=13,INDEX($DD:$DD,$GH146+13),"")</f>
      </c>
      <c r="FG146">
        <f>IF($GI146&gt;=14,INDEX($DD:$DD,$GH146+14),"")</f>
      </c>
      <c r="FH146">
        <f>IF($GI146&gt;=15,INDEX($DD:$DD,$GH146+15),"")</f>
      </c>
      <c r="FI146">
        <f>IF($GI146&gt;=16,INDEX($DD:$DD,$GH146+16),"")</f>
      </c>
      <c r="FJ146">
        <f>IF($GI146&gt;=17,INDEX($DD:$DD,$GH146+17),"")</f>
      </c>
      <c r="FK146">
        <f>IF($GI146&gt;=18,INDEX($DD:$DD,$GH146+18),"")</f>
      </c>
      <c r="FL146">
        <f>IF($GI146&gt;=19,INDEX($DD:$DD,$GH146+19),"")</f>
      </c>
      <c r="FM146">
        <f>IF($GI146&gt;=20,INDEX($DD:$DD,$GH146+20),"")</f>
      </c>
      <c r="FN146">
        <f>IF($GI146&gt;=21,INDEX($DD:$DD,$GH146+21),"")</f>
      </c>
      <c r="FO146">
        <f>IF($GI146&gt;=22,INDEX($DD:$DD,$GH146+22),"")</f>
      </c>
      <c r="FP146">
        <f>IF($GI146&gt;=23,INDEX($DD:$DD,$GH146+23),"")</f>
      </c>
      <c r="FQ146">
        <f>IF($GI146&gt;=24,INDEX($DD:$DD,$GH146+24),"")</f>
      </c>
      <c r="FR146">
        <f>IF($GI146&gt;=25,INDEX($DD:$DD,$GH146+25),"")</f>
      </c>
      <c r="FS146">
        <f>IF($GI146&gt;=26,INDEX($DD:$DD,$GH146+26),"")</f>
      </c>
      <c r="FT146">
        <f>IF($GI146&gt;=27,INDEX($DD:$DD,$GH146+27),"")</f>
      </c>
      <c r="FU146">
        <f>IF($GI146&gt;=28,INDEX($DD:$DD,$GH146+28),"")</f>
      </c>
      <c r="FV146">
        <f>IF($GI146&gt;=29,INDEX($DD:$DD,$GH146+29),"")</f>
      </c>
      <c r="FW146">
        <f>IF($GI146&gt;=30,INDEX($DD:$DD,$GH146+30),"")</f>
      </c>
      <c r="FX146">
        <f>IF($GI146&gt;=31,INDEX($DD:$DD,$GH146+31),"")</f>
      </c>
      <c r="FY146">
        <f>IF($GI146&gt;=32,INDEX($DD:$DD,$GH146+32),"")</f>
      </c>
      <c r="FZ146">
        <f>IF($GI146&gt;=33,INDEX($DD:$DD,$GH146+33),"")</f>
      </c>
      <c r="GA146">
        <f>IF($GI146&gt;=34,INDEX($DD:$DD,$GH146+34),"")</f>
      </c>
      <c r="GB146">
        <f>IF($GI146&gt;=35,INDEX($DD:$DD,$GH146+35),"")</f>
      </c>
      <c r="GC146">
        <f>IF($GI146&gt;=36,INDEX($DD:$DD,$GH146+36),"")</f>
      </c>
      <c r="GD146">
        <f>IF($GI146&gt;=37,INDEX($DD:$DD,$GH146+37),"")</f>
      </c>
      <c r="GE146">
        <f>IF($GI146&gt;=38,INDEX($DD:$DD,$GH146+38),"")</f>
      </c>
      <c r="GF146">
        <f>IF($GI146&gt;=39,INDEX($DD:$DD,$GH146+39),"")</f>
      </c>
      <c r="GG146">
        <f>IF($GI146&gt;=40,INDEX($DD:$DD,$GH146+40),"")</f>
      </c>
      <c r="GH146">
        <f>IFERROR(MATCH($DB146,$DC$2:$DC$148,0)+1,0)</f>
      </c>
      <c r="GI146">
        <f>IFERROR(INDEX($DE$2:$DE$148,MATCH($DB146,$DC$2:$DC$148,0)),0)</f>
      </c>
      <c r="GJ146">
        <f>IFERROR(MATCH($S146,$DF$146:$ES$146,0),0)</f>
      </c>
      <c r="GK146">
        <f>IF($GJ146&gt;0,INDEX($ET$146:$GG$146,$GJ146),"")</f>
      </c>
      <c r="GL146" t="s">
        <v>612</v>
      </c>
      <c r="GN146">
        <f>IF($IW146&gt;=1,INDEX($GL:$GL,$IV146+1),"")</f>
      </c>
      <c r="GO146">
        <f>IF($IW146&gt;=2,INDEX($GL:$GL,$IV146+2),"")</f>
      </c>
      <c r="GP146">
        <f>IF($IW146&gt;=3,INDEX($GL:$GL,$IV146+3),"")</f>
      </c>
      <c r="GQ146">
        <f>IF($IW146&gt;=4,INDEX($GL:$GL,$IV146+4),"")</f>
      </c>
      <c r="GR146">
        <f>IF($IW146&gt;=5,INDEX($GL:$GL,$IV146+5),"")</f>
      </c>
      <c r="GS146">
        <f>IF($IW146&gt;=6,INDEX($GL:$GL,$IV146+6),"")</f>
      </c>
      <c r="GT146">
        <f>IF($IW146&gt;=7,INDEX($GL:$GL,$IV146+7),"")</f>
      </c>
      <c r="GU146">
        <f>IF($IW146&gt;=8,INDEX($GL:$GL,$IV146+8),"")</f>
      </c>
      <c r="GV146">
        <f>IF($IW146&gt;=9,INDEX($GL:$GL,$IV146+9),"")</f>
      </c>
      <c r="GW146">
        <f>IF($IW146&gt;=10,INDEX($GL:$GL,$IV146+10),"")</f>
      </c>
      <c r="GX146">
        <f>IF($IW146&gt;=11,INDEX($GL:$GL,$IV146+11),"")</f>
      </c>
      <c r="GY146">
        <f>IF($IW146&gt;=12,INDEX($GL:$GL,$IV146+12),"")</f>
      </c>
      <c r="GZ146">
        <f>IF($IW146&gt;=13,INDEX($GL:$GL,$IV146+13),"")</f>
      </c>
      <c r="HA146">
        <f>IF($IW146&gt;=14,INDEX($GL:$GL,$IV146+14),"")</f>
      </c>
      <c r="HB146">
        <f>IF($IW146&gt;=15,INDEX($GL:$GL,$IV146+15),"")</f>
      </c>
      <c r="HC146">
        <f>IF($IW146&gt;=16,INDEX($GL:$GL,$IV146+16),"")</f>
      </c>
      <c r="HD146">
        <f>IF($IW146&gt;=17,INDEX($GL:$GL,$IV146+17),"")</f>
      </c>
      <c r="HE146">
        <f>IF($IW146&gt;=18,INDEX($GL:$GL,$IV146+18),"")</f>
      </c>
      <c r="HF146">
        <f>IF($IW146&gt;=19,INDEX($GL:$GL,$IV146+19),"")</f>
      </c>
      <c r="HG146">
        <f>IF($IW146&gt;=20,INDEX($GL:$GL,$IV146+20),"")</f>
      </c>
      <c r="HH146">
        <f>IF($IW146&gt;=21,INDEX($GL:$GL,$IV146+21),"")</f>
      </c>
      <c r="HI146">
        <f>IF($IW146&gt;=22,INDEX($GL:$GL,$IV146+22),"")</f>
      </c>
      <c r="HJ146">
        <f>IF($IW146&gt;=23,INDEX($GL:$GL,$IV146+23),"")</f>
      </c>
      <c r="HK146">
        <f>IF($IW146&gt;=24,INDEX($GL:$GL,$IV146+24),"")</f>
      </c>
      <c r="HL146">
        <f>IF($IW146&gt;=25,INDEX($GL:$GL,$IV146+25),"")</f>
      </c>
      <c r="HM146">
        <f>IF($IW146&gt;=26,INDEX($GL:$GL,$IV146+26),"")</f>
      </c>
      <c r="HN146">
        <f>IF($IW146&gt;=27,INDEX($GL:$GL,$IV146+27),"")</f>
      </c>
      <c r="HO146">
        <f>IF($IW146&gt;=28,INDEX($GL:$GL,$IV146+28),"")</f>
      </c>
      <c r="HP146">
        <f>IF($IW146&gt;=29,INDEX($GL:$GL,$IV146+29),"")</f>
      </c>
      <c r="HQ146">
        <f>IF($IW146&gt;=30,INDEX($GL:$GL,$IV146+30),"")</f>
      </c>
      <c r="HR146">
        <f>IF($IW146&gt;=31,INDEX($GL:$GL,$IV146+31),"")</f>
      </c>
      <c r="HS146">
        <f>IF($IW146&gt;=32,INDEX($GL:$GL,$IV146+32),"")</f>
      </c>
      <c r="HT146">
        <f>IF($IW146&gt;=33,INDEX($GL:$GL,$IV146+33),"")</f>
      </c>
      <c r="HU146">
        <f>IF($IW146&gt;=34,INDEX($GL:$GL,$IV146+34),"")</f>
      </c>
      <c r="HV146">
        <f>IF($IW146&gt;=35,INDEX($GL:$GL,$IV146+35),"")</f>
      </c>
      <c r="HW146">
        <f>IF($IW146&gt;=36,INDEX($GL:$GL,$IV146+36),"")</f>
      </c>
      <c r="HX146">
        <f>IF($IW146&gt;=37,INDEX($GL:$GL,$IV146+37),"")</f>
      </c>
      <c r="HY146">
        <f>IF($IW146&gt;=38,INDEX($GL:$GL,$IV146+38),"")</f>
      </c>
      <c r="HZ146">
        <f>IF($IW146&gt;=39,INDEX($GL:$GL,$IV146+39),"")</f>
      </c>
      <c r="IA146">
        <f>IF($IW146&gt;=40,INDEX($GL:$GL,$IV146+40),"")</f>
      </c>
      <c r="IB146">
        <f>IF($IW146&gt;=41,INDEX($GL:$GL,$IV146+41),"")</f>
      </c>
      <c r="IC146">
        <f>IF($IW146&gt;=42,INDEX($GL:$GL,$IV146+42),"")</f>
      </c>
      <c r="ID146">
        <f>IF($IW146&gt;=43,INDEX($GL:$GL,$IV146+43),"")</f>
      </c>
      <c r="IE146">
        <f>IF($IW146&gt;=44,INDEX($GL:$GL,$IV146+44),"")</f>
      </c>
      <c r="IF146">
        <f>IF($IW146&gt;=45,INDEX($GL:$GL,$IV146+45),"")</f>
      </c>
      <c r="IG146">
        <f>IF($IW146&gt;=46,INDEX($GL:$GL,$IV146+46),"")</f>
      </c>
      <c r="IH146">
        <f>IF($IW146&gt;=47,INDEX($GL:$GL,$IV146+47),"")</f>
      </c>
      <c r="II146">
        <f>IF($IW146&gt;=48,INDEX($GL:$GL,$IV146+48),"")</f>
      </c>
      <c r="IJ146">
        <f>IF($IW146&gt;=49,INDEX($GL:$GL,$IV146+49),"")</f>
      </c>
      <c r="IK146">
        <f>IF($IW146&gt;=50,INDEX($GL:$GL,$IV146+50),"")</f>
      </c>
      <c r="IL146">
        <f>IF($IW146&gt;=51,INDEX($GL:$GL,$IV146+51),"")</f>
      </c>
      <c r="IM146">
        <f>IF($IW146&gt;=52,INDEX($GL:$GL,$IV146+52),"")</f>
      </c>
      <c r="IN146">
        <f>IF($IW146&gt;=53,INDEX($GL:$GL,$IV146+53),"")</f>
      </c>
      <c r="IO146">
        <f>IF($IW146&gt;=54,INDEX($GL:$GL,$IV146+54),"")</f>
      </c>
      <c r="IP146">
        <f>IF($IW146&gt;=55,INDEX($GL:$GL,$IV146+55),"")</f>
      </c>
      <c r="IQ146">
        <f>IF($IW146&gt;=56,INDEX($GL:$GL,$IV146+56),"")</f>
      </c>
      <c r="IR146">
        <f>IF($IW146&gt;=57,INDEX($GL:$GL,$IV146+57),"")</f>
      </c>
      <c r="IS146">
        <f>IF($IW146&gt;=58,INDEX($GL:$GL,$IV146+58),"")</f>
      </c>
      <c r="IT146">
        <f>IF($IW146&gt;=59,INDEX($GL:$GL,$IV146+59),"")</f>
      </c>
      <c r="IU146">
        <f>IF($IW146&gt;=60,INDEX($GL:$GL,$IV146+60),"")</f>
      </c>
      <c r="IV146">
        <f>IFERROR(MATCH($GK146,$GL$2:$GL$324,0)+1,0)</f>
      </c>
      <c r="IW146">
        <f>IFERROR(INDEX($GM$2:$GM$324,MATCH($GK146,$GL$2:$GL$324,0)),0)</f>
      </c>
      <c r="IX146" t="s">
        <v>34</v>
      </c>
      <c r="IY146" t="s">
        <v>34</v>
      </c>
    </row>
    <row r="147" spans="1:259" x14ac:dyDescent="0.25">
      <c r="K147">
        <f>IF(OR($N147="",$J147=""),"",IFERROR($N147/$J147,0))</f>
      </c>
      <c r="L147">
        <f>IF($N147="","",
SUM($M147,$O147,$T147,$P147,$R147)*
(1-IF($U147="",0,VALUE($U147)/100)))</f>
      </c>
      <c r="M147">
        <f>IF($N147="","",$N147)</f>
      </c>
      <c r="O147">
        <f>IF($N147="","",
IF($H147="","",
IF(ISNUMBER(SEARCH("exempt",LOWER($H147))),0,
$N147*(VALUE(SUBSTITUTE($H147,"%",""))/100))))</f>
      </c>
      <c r="V147">
        <f>IFERROR(IF(FIND(" - ",$E147)&gt;0,MID($E147,FIND(" - ",$E147)+3,LEN($E147)),""),"")</f>
      </c>
      <c r="AE147" t="s">
        <v>613</v>
      </c>
      <c r="AJ147">
        <f>IFERROR(LEFT($E147,FIND(" - ",$E147)-1),$E147)</f>
      </c>
      <c r="AM147">
        <f>IF($CB147&gt;=1,INDEX($AK:$AK,$CA147+1),"")</f>
      </c>
      <c r="AN147">
        <f>IF($CB147&gt;=2,INDEX($AK:$AK,$CA147+2),"")</f>
      </c>
      <c r="AO147">
        <f>IF($CB147&gt;=3,INDEX($AK:$AK,$CA147+3),"")</f>
      </c>
      <c r="AP147">
        <f>IF($CB147&gt;=4,INDEX($AK:$AK,$CA147+4),"")</f>
      </c>
      <c r="AQ147">
        <f>IF($CB147&gt;=5,INDEX($AK:$AK,$CA147+5),"")</f>
      </c>
      <c r="AR147">
        <f>IF($CB147&gt;=6,INDEX($AK:$AK,$CA147+6),"")</f>
      </c>
      <c r="AS147">
        <f>IF($CB147&gt;=7,INDEX($AK:$AK,$CA147+7),"")</f>
      </c>
      <c r="AT147">
        <f>IF($CB147&gt;=8,INDEX($AK:$AK,$CA147+8),"")</f>
      </c>
      <c r="AU147">
        <f>IF($CB147&gt;=9,INDEX($AK:$AK,$CA147+9),"")</f>
      </c>
      <c r="AV147">
        <f>IF($CB147&gt;=10,INDEX($AK:$AK,$CA147+10),"")</f>
      </c>
      <c r="AW147">
        <f>IF($CB147&gt;=11,INDEX($AK:$AK,$CA147+11),"")</f>
      </c>
      <c r="AX147">
        <f>IF($CB147&gt;=12,INDEX($AK:$AK,$CA147+12),"")</f>
      </c>
      <c r="AY147">
        <f>IF($CB147&gt;=13,INDEX($AK:$AK,$CA147+13),"")</f>
      </c>
      <c r="AZ147">
        <f>IF($CB147&gt;=14,INDEX($AK:$AK,$CA147+14),"")</f>
      </c>
      <c r="BA147">
        <f>IF($CB147&gt;=15,INDEX($AK:$AK,$CA147+15),"")</f>
      </c>
      <c r="BB147">
        <f>IF($CB147&gt;=16,INDEX($AK:$AK,$CA147+16),"")</f>
      </c>
      <c r="BC147">
        <f>IF($CB147&gt;=17,INDEX($AK:$AK,$CA147+17),"")</f>
      </c>
      <c r="BD147">
        <f>IF($CB147&gt;=18,INDEX($AK:$AK,$CA147+18),"")</f>
      </c>
      <c r="BE147">
        <f>IF($CB147&gt;=19,INDEX($AK:$AK,$CA147+19),"")</f>
      </c>
      <c r="BF147">
        <f>IF($CB147&gt;=20,INDEX($AK:$AK,$CA147+20),"")</f>
      </c>
      <c r="BG147">
        <f>IF($CB147&gt;=21,INDEX($AK:$AK,$CA147+21),"")</f>
      </c>
      <c r="BH147">
        <f>IF($CB147&gt;=22,INDEX($AK:$AK,$CA147+22),"")</f>
      </c>
      <c r="BI147">
        <f>IF($CB147&gt;=23,INDEX($AK:$AK,$CA147+23),"")</f>
      </c>
      <c r="BJ147">
        <f>IF($CB147&gt;=24,INDEX($AK:$AK,$CA147+24),"")</f>
      </c>
      <c r="BK147">
        <f>IF($CB147&gt;=25,INDEX($AK:$AK,$CA147+25),"")</f>
      </c>
      <c r="BL147">
        <f>IF($CB147&gt;=26,INDEX($AK:$AK,$CA147+26),"")</f>
      </c>
      <c r="BM147">
        <f>IF($CB147&gt;=27,INDEX($AK:$AK,$CA147+27),"")</f>
      </c>
      <c r="BN147">
        <f>IF($CB147&gt;=28,INDEX($AK:$AK,$CA147+28),"")</f>
      </c>
      <c r="BO147">
        <f>IF($CB147&gt;=29,INDEX($AK:$AK,$CA147+29),"")</f>
      </c>
      <c r="BP147">
        <f>IF($CB147&gt;=30,INDEX($AK:$AK,$CA147+30),"")</f>
      </c>
      <c r="BQ147">
        <f>IF($CB147&gt;=31,INDEX($AK:$AK,$CA147+31),"")</f>
      </c>
      <c r="BR147">
        <f>IF($CB147&gt;=32,INDEX($AK:$AK,$CA147+32),"")</f>
      </c>
      <c r="BS147">
        <f>IF($CB147&gt;=33,INDEX($AK:$AK,$CA147+33),"")</f>
      </c>
      <c r="BT147">
        <f>IF($CB147&gt;=34,INDEX($AK:$AK,$CA147+34),"")</f>
      </c>
      <c r="BU147">
        <f>IF($CB147&gt;=35,INDEX($AK:$AK,$CA147+35),"")</f>
      </c>
      <c r="BV147">
        <f>IF($CB147&gt;=36,INDEX($AK:$AK,$CA147+36),"")</f>
      </c>
      <c r="BW147">
        <f>IF($CB147&gt;=37,INDEX($AK:$AK,$CA147+37),"")</f>
      </c>
      <c r="BX147">
        <f>IF($CB147&gt;=38,INDEX($AK:$AK,$CA147+38),"")</f>
      </c>
      <c r="BY147">
        <f>IF($CB147&gt;=39,INDEX($AK:$AK,$CA147+39),"")</f>
      </c>
      <c r="BZ147">
        <f>IF($CB147&gt;=40,INDEX($AK:$AK,$CA147+40),"")</f>
      </c>
      <c r="CA147">
        <f>IFERROR(MATCH($AJ147,$AK$2:$AK$134,0)+1,0)</f>
      </c>
      <c r="CB147">
        <f>IFERROR(INDEX($AL$2:$AL$134,MATCH($AJ147,$AK$2:$AK$134,0)),0)</f>
      </c>
      <c r="CC147">
        <f>IFERROR(LEFT($F147,FIND(" - ",$F147)-1),$F147)</f>
      </c>
      <c r="CD147" t="s">
        <v>614</v>
      </c>
      <c r="CE147">
        <v>1</v>
      </c>
      <c r="CF147">
        <f>IF($DA147&gt;=1,INDEX($CD:$CD,$CZ147+1),"")</f>
      </c>
      <c r="CG147">
        <f>IF($DA147&gt;=2,INDEX($CD:$CD,$CZ147+2),"")</f>
      </c>
      <c r="CH147">
        <f>IF($DA147&gt;=3,INDEX($CD:$CD,$CZ147+3),"")</f>
      </c>
      <c r="CI147">
        <f>IF($DA147&gt;=4,INDEX($CD:$CD,$CZ147+4),"")</f>
      </c>
      <c r="CJ147">
        <f>IF($DA147&gt;=5,INDEX($CD:$CD,$CZ147+5),"")</f>
      </c>
      <c r="CK147">
        <f>IF($DA147&gt;=6,INDEX($CD:$CD,$CZ147+6),"")</f>
      </c>
      <c r="CL147">
        <f>IF($DA147&gt;=7,INDEX($CD:$CD,$CZ147+7),"")</f>
      </c>
      <c r="CM147">
        <f>IF($DA147&gt;=8,INDEX($CD:$CD,$CZ147+8),"")</f>
      </c>
      <c r="CN147">
        <f>IF($DA147&gt;=9,INDEX($CD:$CD,$CZ147+9),"")</f>
      </c>
      <c r="CO147">
        <f>IF($DA147&gt;=10,INDEX($CD:$CD,$CZ147+10),"")</f>
      </c>
      <c r="CP147">
        <f>IF($DA147&gt;=11,INDEX($CD:$CD,$CZ147+11),"")</f>
      </c>
      <c r="CQ147">
        <f>IF($DA147&gt;=12,INDEX($CD:$CD,$CZ147+12),"")</f>
      </c>
      <c r="CR147">
        <f>IF($DA147&gt;=13,INDEX($CD:$CD,$CZ147+13),"")</f>
      </c>
      <c r="CS147">
        <f>IF($DA147&gt;=14,INDEX($CD:$CD,$CZ147+14),"")</f>
      </c>
      <c r="CT147">
        <f>IF($DA147&gt;=15,INDEX($CD:$CD,$CZ147+15),"")</f>
      </c>
      <c r="CU147">
        <f>IF($DA147&gt;=16,INDEX($CD:$CD,$CZ147+16),"")</f>
      </c>
      <c r="CV147">
        <f>IF($DA147&gt;=17,INDEX($CD:$CD,$CZ147+17),"")</f>
      </c>
      <c r="CW147">
        <f>IF($DA147&gt;=18,INDEX($CD:$CD,$CZ147+18),"")</f>
      </c>
      <c r="CX147">
        <f>IF($DA147&gt;=19,INDEX($CD:$CD,$CZ147+19),"")</f>
      </c>
      <c r="CY147">
        <f>IF($DA147&gt;=20,INDEX($CD:$CD,$CZ147+20),"")</f>
      </c>
      <c r="CZ147">
        <f>IFERROR(MATCH($CC147,$CD$2:$CD$263,0)+1,0)</f>
      </c>
      <c r="DA147">
        <f>IFERROR(INDEX($CE$2:$CE$263,MATCH($CC147,$CD$2:$CD$263,0)),0)</f>
      </c>
      <c r="DB147">
        <f>IFERROR(INDEX($AI:$AI,MATCH($H147,$AH:$AH,0))&amp;"","")</f>
      </c>
      <c r="DC147" t="s">
        <v>149</v>
      </c>
      <c r="DE147">
        <v>1</v>
      </c>
      <c r="DF147">
        <f>IF($GI147&gt;=1,INDEX($DC:$DC,$GH147+1),"")</f>
      </c>
      <c r="DG147">
        <f>IF($GI147&gt;=2,INDEX($DC:$DC,$GH147+2),"")</f>
      </c>
      <c r="DH147">
        <f>IF($GI147&gt;=3,INDEX($DC:$DC,$GH147+3),"")</f>
      </c>
      <c r="DI147">
        <f>IF($GI147&gt;=4,INDEX($DC:$DC,$GH147+4),"")</f>
      </c>
      <c r="DJ147">
        <f>IF($GI147&gt;=5,INDEX($DC:$DC,$GH147+5),"")</f>
      </c>
      <c r="DK147">
        <f>IF($GI147&gt;=6,INDEX($DC:$DC,$GH147+6),"")</f>
      </c>
      <c r="DL147">
        <f>IF($GI147&gt;=7,INDEX($DC:$DC,$GH147+7),"")</f>
      </c>
      <c r="DM147">
        <f>IF($GI147&gt;=8,INDEX($DC:$DC,$GH147+8),"")</f>
      </c>
      <c r="DN147">
        <f>IF($GI147&gt;=9,INDEX($DC:$DC,$GH147+9),"")</f>
      </c>
      <c r="DO147">
        <f>IF($GI147&gt;=10,INDEX($DC:$DC,$GH147+10),"")</f>
      </c>
      <c r="DP147">
        <f>IF($GI147&gt;=11,INDEX($DC:$DC,$GH147+11),"")</f>
      </c>
      <c r="DQ147">
        <f>IF($GI147&gt;=12,INDEX($DC:$DC,$GH147+12),"")</f>
      </c>
      <c r="DR147">
        <f>IF($GI147&gt;=13,INDEX($DC:$DC,$GH147+13),"")</f>
      </c>
      <c r="DS147">
        <f>IF($GI147&gt;=14,INDEX($DC:$DC,$GH147+14),"")</f>
      </c>
      <c r="DT147">
        <f>IF($GI147&gt;=15,INDEX($DC:$DC,$GH147+15),"")</f>
      </c>
      <c r="DU147">
        <f>IF($GI147&gt;=16,INDEX($DC:$DC,$GH147+16),"")</f>
      </c>
      <c r="DV147">
        <f>IF($GI147&gt;=17,INDEX($DC:$DC,$GH147+17),"")</f>
      </c>
      <c r="DW147">
        <f>IF($GI147&gt;=18,INDEX($DC:$DC,$GH147+18),"")</f>
      </c>
      <c r="DX147">
        <f>IF($GI147&gt;=19,INDEX($DC:$DC,$GH147+19),"")</f>
      </c>
      <c r="DY147">
        <f>IF($GI147&gt;=20,INDEX($DC:$DC,$GH147+20),"")</f>
      </c>
      <c r="DZ147">
        <f>IF($GI147&gt;=21,INDEX($DC:$DC,$GH147+21),"")</f>
      </c>
      <c r="EA147">
        <f>IF($GI147&gt;=22,INDEX($DC:$DC,$GH147+22),"")</f>
      </c>
      <c r="EB147">
        <f>IF($GI147&gt;=23,INDEX($DC:$DC,$GH147+23),"")</f>
      </c>
      <c r="EC147">
        <f>IF($GI147&gt;=24,INDEX($DC:$DC,$GH147+24),"")</f>
      </c>
      <c r="ED147">
        <f>IF($GI147&gt;=25,INDEX($DC:$DC,$GH147+25),"")</f>
      </c>
      <c r="EE147">
        <f>IF($GI147&gt;=26,INDEX($DC:$DC,$GH147+26),"")</f>
      </c>
      <c r="EF147">
        <f>IF($GI147&gt;=27,INDEX($DC:$DC,$GH147+27),"")</f>
      </c>
      <c r="EG147">
        <f>IF($GI147&gt;=28,INDEX($DC:$DC,$GH147+28),"")</f>
      </c>
      <c r="EH147">
        <f>IF($GI147&gt;=29,INDEX($DC:$DC,$GH147+29),"")</f>
      </c>
      <c r="EI147">
        <f>IF($GI147&gt;=30,INDEX($DC:$DC,$GH147+30),"")</f>
      </c>
      <c r="EJ147">
        <f>IF($GI147&gt;=31,INDEX($DC:$DC,$GH147+31),"")</f>
      </c>
      <c r="EK147">
        <f>IF($GI147&gt;=32,INDEX($DC:$DC,$GH147+32),"")</f>
      </c>
      <c r="EL147">
        <f>IF($GI147&gt;=33,INDEX($DC:$DC,$GH147+33),"")</f>
      </c>
      <c r="EM147">
        <f>IF($GI147&gt;=34,INDEX($DC:$DC,$GH147+34),"")</f>
      </c>
      <c r="EN147">
        <f>IF($GI147&gt;=35,INDEX($DC:$DC,$GH147+35),"")</f>
      </c>
      <c r="EO147">
        <f>IF($GI147&gt;=36,INDEX($DC:$DC,$GH147+36),"")</f>
      </c>
      <c r="EP147">
        <f>IF($GI147&gt;=37,INDEX($DC:$DC,$GH147+37),"")</f>
      </c>
      <c r="EQ147">
        <f>IF($GI147&gt;=38,INDEX($DC:$DC,$GH147+38),"")</f>
      </c>
      <c r="ER147">
        <f>IF($GI147&gt;=39,INDEX($DC:$DC,$GH147+39),"")</f>
      </c>
      <c r="ES147">
        <f>IF($GI147&gt;=40,INDEX($DC:$DC,$GH147+40),"")</f>
      </c>
      <c r="ET147">
        <f>IF($GI147&gt;=1,INDEX($DD:$DD,$GH147+1),"")</f>
      </c>
      <c r="EU147">
        <f>IF($GI147&gt;=2,INDEX($DD:$DD,$GH147+2),"")</f>
      </c>
      <c r="EV147">
        <f>IF($GI147&gt;=3,INDEX($DD:$DD,$GH147+3),"")</f>
      </c>
      <c r="EW147">
        <f>IF($GI147&gt;=4,INDEX($DD:$DD,$GH147+4),"")</f>
      </c>
      <c r="EX147">
        <f>IF($GI147&gt;=5,INDEX($DD:$DD,$GH147+5),"")</f>
      </c>
      <c r="EY147">
        <f>IF($GI147&gt;=6,INDEX($DD:$DD,$GH147+6),"")</f>
      </c>
      <c r="EZ147">
        <f>IF($GI147&gt;=7,INDEX($DD:$DD,$GH147+7),"")</f>
      </c>
      <c r="FA147">
        <f>IF($GI147&gt;=8,INDEX($DD:$DD,$GH147+8),"")</f>
      </c>
      <c r="FB147">
        <f>IF($GI147&gt;=9,INDEX($DD:$DD,$GH147+9),"")</f>
      </c>
      <c r="FC147">
        <f>IF($GI147&gt;=10,INDEX($DD:$DD,$GH147+10),"")</f>
      </c>
      <c r="FD147">
        <f>IF($GI147&gt;=11,INDEX($DD:$DD,$GH147+11),"")</f>
      </c>
      <c r="FE147">
        <f>IF($GI147&gt;=12,INDEX($DD:$DD,$GH147+12),"")</f>
      </c>
      <c r="FF147">
        <f>IF($GI147&gt;=13,INDEX($DD:$DD,$GH147+13),"")</f>
      </c>
      <c r="FG147">
        <f>IF($GI147&gt;=14,INDEX($DD:$DD,$GH147+14),"")</f>
      </c>
      <c r="FH147">
        <f>IF($GI147&gt;=15,INDEX($DD:$DD,$GH147+15),"")</f>
      </c>
      <c r="FI147">
        <f>IF($GI147&gt;=16,INDEX($DD:$DD,$GH147+16),"")</f>
      </c>
      <c r="FJ147">
        <f>IF($GI147&gt;=17,INDEX($DD:$DD,$GH147+17),"")</f>
      </c>
      <c r="FK147">
        <f>IF($GI147&gt;=18,INDEX($DD:$DD,$GH147+18),"")</f>
      </c>
      <c r="FL147">
        <f>IF($GI147&gt;=19,INDEX($DD:$DD,$GH147+19),"")</f>
      </c>
      <c r="FM147">
        <f>IF($GI147&gt;=20,INDEX($DD:$DD,$GH147+20),"")</f>
      </c>
      <c r="FN147">
        <f>IF($GI147&gt;=21,INDEX($DD:$DD,$GH147+21),"")</f>
      </c>
      <c r="FO147">
        <f>IF($GI147&gt;=22,INDEX($DD:$DD,$GH147+22),"")</f>
      </c>
      <c r="FP147">
        <f>IF($GI147&gt;=23,INDEX($DD:$DD,$GH147+23),"")</f>
      </c>
      <c r="FQ147">
        <f>IF($GI147&gt;=24,INDEX($DD:$DD,$GH147+24),"")</f>
      </c>
      <c r="FR147">
        <f>IF($GI147&gt;=25,INDEX($DD:$DD,$GH147+25),"")</f>
      </c>
      <c r="FS147">
        <f>IF($GI147&gt;=26,INDEX($DD:$DD,$GH147+26),"")</f>
      </c>
      <c r="FT147">
        <f>IF($GI147&gt;=27,INDEX($DD:$DD,$GH147+27),"")</f>
      </c>
      <c r="FU147">
        <f>IF($GI147&gt;=28,INDEX($DD:$DD,$GH147+28),"")</f>
      </c>
      <c r="FV147">
        <f>IF($GI147&gt;=29,INDEX($DD:$DD,$GH147+29),"")</f>
      </c>
      <c r="FW147">
        <f>IF($GI147&gt;=30,INDEX($DD:$DD,$GH147+30),"")</f>
      </c>
      <c r="FX147">
        <f>IF($GI147&gt;=31,INDEX($DD:$DD,$GH147+31),"")</f>
      </c>
      <c r="FY147">
        <f>IF($GI147&gt;=32,INDEX($DD:$DD,$GH147+32),"")</f>
      </c>
      <c r="FZ147">
        <f>IF($GI147&gt;=33,INDEX($DD:$DD,$GH147+33),"")</f>
      </c>
      <c r="GA147">
        <f>IF($GI147&gt;=34,INDEX($DD:$DD,$GH147+34),"")</f>
      </c>
      <c r="GB147">
        <f>IF($GI147&gt;=35,INDEX($DD:$DD,$GH147+35),"")</f>
      </c>
      <c r="GC147">
        <f>IF($GI147&gt;=36,INDEX($DD:$DD,$GH147+36),"")</f>
      </c>
      <c r="GD147">
        <f>IF($GI147&gt;=37,INDEX($DD:$DD,$GH147+37),"")</f>
      </c>
      <c r="GE147">
        <f>IF($GI147&gt;=38,INDEX($DD:$DD,$GH147+38),"")</f>
      </c>
      <c r="GF147">
        <f>IF($GI147&gt;=39,INDEX($DD:$DD,$GH147+39),"")</f>
      </c>
      <c r="GG147">
        <f>IF($GI147&gt;=40,INDEX($DD:$DD,$GH147+40),"")</f>
      </c>
      <c r="GH147">
        <f>IFERROR(MATCH($DB147,$DC$2:$DC$148,0)+1,0)</f>
      </c>
      <c r="GI147">
        <f>IFERROR(INDEX($DE$2:$DE$148,MATCH($DB147,$DC$2:$DC$148,0)),0)</f>
      </c>
      <c r="GJ147">
        <f>IFERROR(MATCH($S147,$DF$147:$ES$147,0),0)</f>
      </c>
      <c r="GK147">
        <f>IF($GJ147&gt;0,INDEX($ET$147:$GG$147,$GJ147),"")</f>
      </c>
      <c r="GL147" t="s">
        <v>615</v>
      </c>
      <c r="GN147">
        <f>IF($IW147&gt;=1,INDEX($GL:$GL,$IV147+1),"")</f>
      </c>
      <c r="GO147">
        <f>IF($IW147&gt;=2,INDEX($GL:$GL,$IV147+2),"")</f>
      </c>
      <c r="GP147">
        <f>IF($IW147&gt;=3,INDEX($GL:$GL,$IV147+3),"")</f>
      </c>
      <c r="GQ147">
        <f>IF($IW147&gt;=4,INDEX($GL:$GL,$IV147+4),"")</f>
      </c>
      <c r="GR147">
        <f>IF($IW147&gt;=5,INDEX($GL:$GL,$IV147+5),"")</f>
      </c>
      <c r="GS147">
        <f>IF($IW147&gt;=6,INDEX($GL:$GL,$IV147+6),"")</f>
      </c>
      <c r="GT147">
        <f>IF($IW147&gt;=7,INDEX($GL:$GL,$IV147+7),"")</f>
      </c>
      <c r="GU147">
        <f>IF($IW147&gt;=8,INDEX($GL:$GL,$IV147+8),"")</f>
      </c>
      <c r="GV147">
        <f>IF($IW147&gt;=9,INDEX($GL:$GL,$IV147+9),"")</f>
      </c>
      <c r="GW147">
        <f>IF($IW147&gt;=10,INDEX($GL:$GL,$IV147+10),"")</f>
      </c>
      <c r="GX147">
        <f>IF($IW147&gt;=11,INDEX($GL:$GL,$IV147+11),"")</f>
      </c>
      <c r="GY147">
        <f>IF($IW147&gt;=12,INDEX($GL:$GL,$IV147+12),"")</f>
      </c>
      <c r="GZ147">
        <f>IF($IW147&gt;=13,INDEX($GL:$GL,$IV147+13),"")</f>
      </c>
      <c r="HA147">
        <f>IF($IW147&gt;=14,INDEX($GL:$GL,$IV147+14),"")</f>
      </c>
      <c r="HB147">
        <f>IF($IW147&gt;=15,INDEX($GL:$GL,$IV147+15),"")</f>
      </c>
      <c r="HC147">
        <f>IF($IW147&gt;=16,INDEX($GL:$GL,$IV147+16),"")</f>
      </c>
      <c r="HD147">
        <f>IF($IW147&gt;=17,INDEX($GL:$GL,$IV147+17),"")</f>
      </c>
      <c r="HE147">
        <f>IF($IW147&gt;=18,INDEX($GL:$GL,$IV147+18),"")</f>
      </c>
      <c r="HF147">
        <f>IF($IW147&gt;=19,INDEX($GL:$GL,$IV147+19),"")</f>
      </c>
      <c r="HG147">
        <f>IF($IW147&gt;=20,INDEX($GL:$GL,$IV147+20),"")</f>
      </c>
      <c r="HH147">
        <f>IF($IW147&gt;=21,INDEX($GL:$GL,$IV147+21),"")</f>
      </c>
      <c r="HI147">
        <f>IF($IW147&gt;=22,INDEX($GL:$GL,$IV147+22),"")</f>
      </c>
      <c r="HJ147">
        <f>IF($IW147&gt;=23,INDEX($GL:$GL,$IV147+23),"")</f>
      </c>
      <c r="HK147">
        <f>IF($IW147&gt;=24,INDEX($GL:$GL,$IV147+24),"")</f>
      </c>
      <c r="HL147">
        <f>IF($IW147&gt;=25,INDEX($GL:$GL,$IV147+25),"")</f>
      </c>
      <c r="HM147">
        <f>IF($IW147&gt;=26,INDEX($GL:$GL,$IV147+26),"")</f>
      </c>
      <c r="HN147">
        <f>IF($IW147&gt;=27,INDEX($GL:$GL,$IV147+27),"")</f>
      </c>
      <c r="HO147">
        <f>IF($IW147&gt;=28,INDEX($GL:$GL,$IV147+28),"")</f>
      </c>
      <c r="HP147">
        <f>IF($IW147&gt;=29,INDEX($GL:$GL,$IV147+29),"")</f>
      </c>
      <c r="HQ147">
        <f>IF($IW147&gt;=30,INDEX($GL:$GL,$IV147+30),"")</f>
      </c>
      <c r="HR147">
        <f>IF($IW147&gt;=31,INDEX($GL:$GL,$IV147+31),"")</f>
      </c>
      <c r="HS147">
        <f>IF($IW147&gt;=32,INDEX($GL:$GL,$IV147+32),"")</f>
      </c>
      <c r="HT147">
        <f>IF($IW147&gt;=33,INDEX($GL:$GL,$IV147+33),"")</f>
      </c>
      <c r="HU147">
        <f>IF($IW147&gt;=34,INDEX($GL:$GL,$IV147+34),"")</f>
      </c>
      <c r="HV147">
        <f>IF($IW147&gt;=35,INDEX($GL:$GL,$IV147+35),"")</f>
      </c>
      <c r="HW147">
        <f>IF($IW147&gt;=36,INDEX($GL:$GL,$IV147+36),"")</f>
      </c>
      <c r="HX147">
        <f>IF($IW147&gt;=37,INDEX($GL:$GL,$IV147+37),"")</f>
      </c>
      <c r="HY147">
        <f>IF($IW147&gt;=38,INDEX($GL:$GL,$IV147+38),"")</f>
      </c>
      <c r="HZ147">
        <f>IF($IW147&gt;=39,INDEX($GL:$GL,$IV147+39),"")</f>
      </c>
      <c r="IA147">
        <f>IF($IW147&gt;=40,INDEX($GL:$GL,$IV147+40),"")</f>
      </c>
      <c r="IB147">
        <f>IF($IW147&gt;=41,INDEX($GL:$GL,$IV147+41),"")</f>
      </c>
      <c r="IC147">
        <f>IF($IW147&gt;=42,INDEX($GL:$GL,$IV147+42),"")</f>
      </c>
      <c r="ID147">
        <f>IF($IW147&gt;=43,INDEX($GL:$GL,$IV147+43),"")</f>
      </c>
      <c r="IE147">
        <f>IF($IW147&gt;=44,INDEX($GL:$GL,$IV147+44),"")</f>
      </c>
      <c r="IF147">
        <f>IF($IW147&gt;=45,INDEX($GL:$GL,$IV147+45),"")</f>
      </c>
      <c r="IG147">
        <f>IF($IW147&gt;=46,INDEX($GL:$GL,$IV147+46),"")</f>
      </c>
      <c r="IH147">
        <f>IF($IW147&gt;=47,INDEX($GL:$GL,$IV147+47),"")</f>
      </c>
      <c r="II147">
        <f>IF($IW147&gt;=48,INDEX($GL:$GL,$IV147+48),"")</f>
      </c>
      <c r="IJ147">
        <f>IF($IW147&gt;=49,INDEX($GL:$GL,$IV147+49),"")</f>
      </c>
      <c r="IK147">
        <f>IF($IW147&gt;=50,INDEX($GL:$GL,$IV147+50),"")</f>
      </c>
      <c r="IL147">
        <f>IF($IW147&gt;=51,INDEX($GL:$GL,$IV147+51),"")</f>
      </c>
      <c r="IM147">
        <f>IF($IW147&gt;=52,INDEX($GL:$GL,$IV147+52),"")</f>
      </c>
      <c r="IN147">
        <f>IF($IW147&gt;=53,INDEX($GL:$GL,$IV147+53),"")</f>
      </c>
      <c r="IO147">
        <f>IF($IW147&gt;=54,INDEX($GL:$GL,$IV147+54),"")</f>
      </c>
      <c r="IP147">
        <f>IF($IW147&gt;=55,INDEX($GL:$GL,$IV147+55),"")</f>
      </c>
      <c r="IQ147">
        <f>IF($IW147&gt;=56,INDEX($GL:$GL,$IV147+56),"")</f>
      </c>
      <c r="IR147">
        <f>IF($IW147&gt;=57,INDEX($GL:$GL,$IV147+57),"")</f>
      </c>
      <c r="IS147">
        <f>IF($IW147&gt;=58,INDEX($GL:$GL,$IV147+58),"")</f>
      </c>
      <c r="IT147">
        <f>IF($IW147&gt;=59,INDEX($GL:$GL,$IV147+59),"")</f>
      </c>
      <c r="IU147">
        <f>IF($IW147&gt;=60,INDEX($GL:$GL,$IV147+60),"")</f>
      </c>
      <c r="IV147">
        <f>IFERROR(MATCH($GK147,$GL$2:$GL$324,0)+1,0)</f>
      </c>
      <c r="IW147">
        <f>IFERROR(INDEX($GM$2:$GM$324,MATCH($GK147,$GL$2:$GL$324,0)),0)</f>
      </c>
      <c r="IX147" t="s">
        <v>34</v>
      </c>
      <c r="IY147" t="s">
        <v>34</v>
      </c>
    </row>
    <row r="148" spans="1:259" x14ac:dyDescent="0.25">
      <c r="K148">
        <f>IF(OR($N148="",$J148=""),"",IFERROR($N148/$J148,0))</f>
      </c>
      <c r="L148">
        <f>IF($N148="","",
SUM($M148,$O148,$T148,$P148,$R148)*
(1-IF($U148="",0,VALUE($U148)/100)))</f>
      </c>
      <c r="M148">
        <f>IF($N148="","",$N148)</f>
      </c>
      <c r="O148">
        <f>IF($N148="","",
IF($H148="","",
IF(ISNUMBER(SEARCH("exempt",LOWER($H148))),0,
$N148*(VALUE(SUBSTITUTE($H148,"%",""))/100))))</f>
      </c>
      <c r="V148">
        <f>IFERROR(IF(FIND(" - ",$E148)&gt;0,MID($E148,FIND(" - ",$E148)+3,LEN($E148)),""),"")</f>
      </c>
      <c r="AE148" t="s">
        <v>616</v>
      </c>
      <c r="AJ148">
        <f>IFERROR(LEFT($E148,FIND(" - ",$E148)-1),$E148)</f>
      </c>
      <c r="AM148">
        <f>IF($CB148&gt;=1,INDEX($AK:$AK,$CA148+1),"")</f>
      </c>
      <c r="AN148">
        <f>IF($CB148&gt;=2,INDEX($AK:$AK,$CA148+2),"")</f>
      </c>
      <c r="AO148">
        <f>IF($CB148&gt;=3,INDEX($AK:$AK,$CA148+3),"")</f>
      </c>
      <c r="AP148">
        <f>IF($CB148&gt;=4,INDEX($AK:$AK,$CA148+4),"")</f>
      </c>
      <c r="AQ148">
        <f>IF($CB148&gt;=5,INDEX($AK:$AK,$CA148+5),"")</f>
      </c>
      <c r="AR148">
        <f>IF($CB148&gt;=6,INDEX($AK:$AK,$CA148+6),"")</f>
      </c>
      <c r="AS148">
        <f>IF($CB148&gt;=7,INDEX($AK:$AK,$CA148+7),"")</f>
      </c>
      <c r="AT148">
        <f>IF($CB148&gt;=8,INDEX($AK:$AK,$CA148+8),"")</f>
      </c>
      <c r="AU148">
        <f>IF($CB148&gt;=9,INDEX($AK:$AK,$CA148+9),"")</f>
      </c>
      <c r="AV148">
        <f>IF($CB148&gt;=10,INDEX($AK:$AK,$CA148+10),"")</f>
      </c>
      <c r="AW148">
        <f>IF($CB148&gt;=11,INDEX($AK:$AK,$CA148+11),"")</f>
      </c>
      <c r="AX148">
        <f>IF($CB148&gt;=12,INDEX($AK:$AK,$CA148+12),"")</f>
      </c>
      <c r="AY148">
        <f>IF($CB148&gt;=13,INDEX($AK:$AK,$CA148+13),"")</f>
      </c>
      <c r="AZ148">
        <f>IF($CB148&gt;=14,INDEX($AK:$AK,$CA148+14),"")</f>
      </c>
      <c r="BA148">
        <f>IF($CB148&gt;=15,INDEX($AK:$AK,$CA148+15),"")</f>
      </c>
      <c r="BB148">
        <f>IF($CB148&gt;=16,INDEX($AK:$AK,$CA148+16),"")</f>
      </c>
      <c r="BC148">
        <f>IF($CB148&gt;=17,INDEX($AK:$AK,$CA148+17),"")</f>
      </c>
      <c r="BD148">
        <f>IF($CB148&gt;=18,INDEX($AK:$AK,$CA148+18),"")</f>
      </c>
      <c r="BE148">
        <f>IF($CB148&gt;=19,INDEX($AK:$AK,$CA148+19),"")</f>
      </c>
      <c r="BF148">
        <f>IF($CB148&gt;=20,INDEX($AK:$AK,$CA148+20),"")</f>
      </c>
      <c r="BG148">
        <f>IF($CB148&gt;=21,INDEX($AK:$AK,$CA148+21),"")</f>
      </c>
      <c r="BH148">
        <f>IF($CB148&gt;=22,INDEX($AK:$AK,$CA148+22),"")</f>
      </c>
      <c r="BI148">
        <f>IF($CB148&gt;=23,INDEX($AK:$AK,$CA148+23),"")</f>
      </c>
      <c r="BJ148">
        <f>IF($CB148&gt;=24,INDEX($AK:$AK,$CA148+24),"")</f>
      </c>
      <c r="BK148">
        <f>IF($CB148&gt;=25,INDEX($AK:$AK,$CA148+25),"")</f>
      </c>
      <c r="BL148">
        <f>IF($CB148&gt;=26,INDEX($AK:$AK,$CA148+26),"")</f>
      </c>
      <c r="BM148">
        <f>IF($CB148&gt;=27,INDEX($AK:$AK,$CA148+27),"")</f>
      </c>
      <c r="BN148">
        <f>IF($CB148&gt;=28,INDEX($AK:$AK,$CA148+28),"")</f>
      </c>
      <c r="BO148">
        <f>IF($CB148&gt;=29,INDEX($AK:$AK,$CA148+29),"")</f>
      </c>
      <c r="BP148">
        <f>IF($CB148&gt;=30,INDEX($AK:$AK,$CA148+30),"")</f>
      </c>
      <c r="BQ148">
        <f>IF($CB148&gt;=31,INDEX($AK:$AK,$CA148+31),"")</f>
      </c>
      <c r="BR148">
        <f>IF($CB148&gt;=32,INDEX($AK:$AK,$CA148+32),"")</f>
      </c>
      <c r="BS148">
        <f>IF($CB148&gt;=33,INDEX($AK:$AK,$CA148+33),"")</f>
      </c>
      <c r="BT148">
        <f>IF($CB148&gt;=34,INDEX($AK:$AK,$CA148+34),"")</f>
      </c>
      <c r="BU148">
        <f>IF($CB148&gt;=35,INDEX($AK:$AK,$CA148+35),"")</f>
      </c>
      <c r="BV148">
        <f>IF($CB148&gt;=36,INDEX($AK:$AK,$CA148+36),"")</f>
      </c>
      <c r="BW148">
        <f>IF($CB148&gt;=37,INDEX($AK:$AK,$CA148+37),"")</f>
      </c>
      <c r="BX148">
        <f>IF($CB148&gt;=38,INDEX($AK:$AK,$CA148+38),"")</f>
      </c>
      <c r="BY148">
        <f>IF($CB148&gt;=39,INDEX($AK:$AK,$CA148+39),"")</f>
      </c>
      <c r="BZ148">
        <f>IF($CB148&gt;=40,INDEX($AK:$AK,$CA148+40),"")</f>
      </c>
      <c r="CA148">
        <f>IFERROR(MATCH($AJ148,$AK$2:$AK$134,0)+1,0)</f>
      </c>
      <c r="CB148">
        <f>IFERROR(INDEX($AL$2:$AL$134,MATCH($AJ148,$AK$2:$AK$134,0)),0)</f>
      </c>
      <c r="CC148">
        <f>IFERROR(LEFT($F148,FIND(" - ",$F148)-1),$F148)</f>
      </c>
      <c r="CD148" t="s">
        <v>212</v>
      </c>
      <c r="CF148">
        <f>IF($DA148&gt;=1,INDEX($CD:$CD,$CZ148+1),"")</f>
      </c>
      <c r="CG148">
        <f>IF($DA148&gt;=2,INDEX($CD:$CD,$CZ148+2),"")</f>
      </c>
      <c r="CH148">
        <f>IF($DA148&gt;=3,INDEX($CD:$CD,$CZ148+3),"")</f>
      </c>
      <c r="CI148">
        <f>IF($DA148&gt;=4,INDEX($CD:$CD,$CZ148+4),"")</f>
      </c>
      <c r="CJ148">
        <f>IF($DA148&gt;=5,INDEX($CD:$CD,$CZ148+5),"")</f>
      </c>
      <c r="CK148">
        <f>IF($DA148&gt;=6,INDEX($CD:$CD,$CZ148+6),"")</f>
      </c>
      <c r="CL148">
        <f>IF($DA148&gt;=7,INDEX($CD:$CD,$CZ148+7),"")</f>
      </c>
      <c r="CM148">
        <f>IF($DA148&gt;=8,INDEX($CD:$CD,$CZ148+8),"")</f>
      </c>
      <c r="CN148">
        <f>IF($DA148&gt;=9,INDEX($CD:$CD,$CZ148+9),"")</f>
      </c>
      <c r="CO148">
        <f>IF($DA148&gt;=10,INDEX($CD:$CD,$CZ148+10),"")</f>
      </c>
      <c r="CP148">
        <f>IF($DA148&gt;=11,INDEX($CD:$CD,$CZ148+11),"")</f>
      </c>
      <c r="CQ148">
        <f>IF($DA148&gt;=12,INDEX($CD:$CD,$CZ148+12),"")</f>
      </c>
      <c r="CR148">
        <f>IF($DA148&gt;=13,INDEX($CD:$CD,$CZ148+13),"")</f>
      </c>
      <c r="CS148">
        <f>IF($DA148&gt;=14,INDEX($CD:$CD,$CZ148+14),"")</f>
      </c>
      <c r="CT148">
        <f>IF($DA148&gt;=15,INDEX($CD:$CD,$CZ148+15),"")</f>
      </c>
      <c r="CU148">
        <f>IF($DA148&gt;=16,INDEX($CD:$CD,$CZ148+16),"")</f>
      </c>
      <c r="CV148">
        <f>IF($DA148&gt;=17,INDEX($CD:$CD,$CZ148+17),"")</f>
      </c>
      <c r="CW148">
        <f>IF($DA148&gt;=18,INDEX($CD:$CD,$CZ148+18),"")</f>
      </c>
      <c r="CX148">
        <f>IF($DA148&gt;=19,INDEX($CD:$CD,$CZ148+19),"")</f>
      </c>
      <c r="CY148">
        <f>IF($DA148&gt;=20,INDEX($CD:$CD,$CZ148+20),"")</f>
      </c>
      <c r="CZ148">
        <f>IFERROR(MATCH($CC148,$CD$2:$CD$263,0)+1,0)</f>
      </c>
      <c r="DA148">
        <f>IFERROR(INDEX($CE$2:$CE$263,MATCH($CC148,$CD$2:$CD$263,0)),0)</f>
      </c>
      <c r="DB148">
        <f>IFERROR(INDEX($AI:$AI,MATCH($H148,$AH:$AH,0))&amp;"","")</f>
      </c>
      <c r="DC148" t="s">
        <v>88</v>
      </c>
      <c r="DD148" t="s">
        <v>617</v>
      </c>
      <c r="DF148">
        <f>IF($GI148&gt;=1,INDEX($DC:$DC,$GH148+1),"")</f>
      </c>
      <c r="DG148">
        <f>IF($GI148&gt;=2,INDEX($DC:$DC,$GH148+2),"")</f>
      </c>
      <c r="DH148">
        <f>IF($GI148&gt;=3,INDEX($DC:$DC,$GH148+3),"")</f>
      </c>
      <c r="DI148">
        <f>IF($GI148&gt;=4,INDEX($DC:$DC,$GH148+4),"")</f>
      </c>
      <c r="DJ148">
        <f>IF($GI148&gt;=5,INDEX($DC:$DC,$GH148+5),"")</f>
      </c>
      <c r="DK148">
        <f>IF($GI148&gt;=6,INDEX($DC:$DC,$GH148+6),"")</f>
      </c>
      <c r="DL148">
        <f>IF($GI148&gt;=7,INDEX($DC:$DC,$GH148+7),"")</f>
      </c>
      <c r="DM148">
        <f>IF($GI148&gt;=8,INDEX($DC:$DC,$GH148+8),"")</f>
      </c>
      <c r="DN148">
        <f>IF($GI148&gt;=9,INDEX($DC:$DC,$GH148+9),"")</f>
      </c>
      <c r="DO148">
        <f>IF($GI148&gt;=10,INDEX($DC:$DC,$GH148+10),"")</f>
      </c>
      <c r="DP148">
        <f>IF($GI148&gt;=11,INDEX($DC:$DC,$GH148+11),"")</f>
      </c>
      <c r="DQ148">
        <f>IF($GI148&gt;=12,INDEX($DC:$DC,$GH148+12),"")</f>
      </c>
      <c r="DR148">
        <f>IF($GI148&gt;=13,INDEX($DC:$DC,$GH148+13),"")</f>
      </c>
      <c r="DS148">
        <f>IF($GI148&gt;=14,INDEX($DC:$DC,$GH148+14),"")</f>
      </c>
      <c r="DT148">
        <f>IF($GI148&gt;=15,INDEX($DC:$DC,$GH148+15),"")</f>
      </c>
      <c r="DU148">
        <f>IF($GI148&gt;=16,INDEX($DC:$DC,$GH148+16),"")</f>
      </c>
      <c r="DV148">
        <f>IF($GI148&gt;=17,INDEX($DC:$DC,$GH148+17),"")</f>
      </c>
      <c r="DW148">
        <f>IF($GI148&gt;=18,INDEX($DC:$DC,$GH148+18),"")</f>
      </c>
      <c r="DX148">
        <f>IF($GI148&gt;=19,INDEX($DC:$DC,$GH148+19),"")</f>
      </c>
      <c r="DY148">
        <f>IF($GI148&gt;=20,INDEX($DC:$DC,$GH148+20),"")</f>
      </c>
      <c r="DZ148">
        <f>IF($GI148&gt;=21,INDEX($DC:$DC,$GH148+21),"")</f>
      </c>
      <c r="EA148">
        <f>IF($GI148&gt;=22,INDEX($DC:$DC,$GH148+22),"")</f>
      </c>
      <c r="EB148">
        <f>IF($GI148&gt;=23,INDEX($DC:$DC,$GH148+23),"")</f>
      </c>
      <c r="EC148">
        <f>IF($GI148&gt;=24,INDEX($DC:$DC,$GH148+24),"")</f>
      </c>
      <c r="ED148">
        <f>IF($GI148&gt;=25,INDEX($DC:$DC,$GH148+25),"")</f>
      </c>
      <c r="EE148">
        <f>IF($GI148&gt;=26,INDEX($DC:$DC,$GH148+26),"")</f>
      </c>
      <c r="EF148">
        <f>IF($GI148&gt;=27,INDEX($DC:$DC,$GH148+27),"")</f>
      </c>
      <c r="EG148">
        <f>IF($GI148&gt;=28,INDEX($DC:$DC,$GH148+28),"")</f>
      </c>
      <c r="EH148">
        <f>IF($GI148&gt;=29,INDEX($DC:$DC,$GH148+29),"")</f>
      </c>
      <c r="EI148">
        <f>IF($GI148&gt;=30,INDEX($DC:$DC,$GH148+30),"")</f>
      </c>
      <c r="EJ148">
        <f>IF($GI148&gt;=31,INDEX($DC:$DC,$GH148+31),"")</f>
      </c>
      <c r="EK148">
        <f>IF($GI148&gt;=32,INDEX($DC:$DC,$GH148+32),"")</f>
      </c>
      <c r="EL148">
        <f>IF($GI148&gt;=33,INDEX($DC:$DC,$GH148+33),"")</f>
      </c>
      <c r="EM148">
        <f>IF($GI148&gt;=34,INDEX($DC:$DC,$GH148+34),"")</f>
      </c>
      <c r="EN148">
        <f>IF($GI148&gt;=35,INDEX($DC:$DC,$GH148+35),"")</f>
      </c>
      <c r="EO148">
        <f>IF($GI148&gt;=36,INDEX($DC:$DC,$GH148+36),"")</f>
      </c>
      <c r="EP148">
        <f>IF($GI148&gt;=37,INDEX($DC:$DC,$GH148+37),"")</f>
      </c>
      <c r="EQ148">
        <f>IF($GI148&gt;=38,INDEX($DC:$DC,$GH148+38),"")</f>
      </c>
      <c r="ER148">
        <f>IF($GI148&gt;=39,INDEX($DC:$DC,$GH148+39),"")</f>
      </c>
      <c r="ES148">
        <f>IF($GI148&gt;=40,INDEX($DC:$DC,$GH148+40),"")</f>
      </c>
      <c r="ET148">
        <f>IF($GI148&gt;=1,INDEX($DD:$DD,$GH148+1),"")</f>
      </c>
      <c r="EU148">
        <f>IF($GI148&gt;=2,INDEX($DD:$DD,$GH148+2),"")</f>
      </c>
      <c r="EV148">
        <f>IF($GI148&gt;=3,INDEX($DD:$DD,$GH148+3),"")</f>
      </c>
      <c r="EW148">
        <f>IF($GI148&gt;=4,INDEX($DD:$DD,$GH148+4),"")</f>
      </c>
      <c r="EX148">
        <f>IF($GI148&gt;=5,INDEX($DD:$DD,$GH148+5),"")</f>
      </c>
      <c r="EY148">
        <f>IF($GI148&gt;=6,INDEX($DD:$DD,$GH148+6),"")</f>
      </c>
      <c r="EZ148">
        <f>IF($GI148&gt;=7,INDEX($DD:$DD,$GH148+7),"")</f>
      </c>
      <c r="FA148">
        <f>IF($GI148&gt;=8,INDEX($DD:$DD,$GH148+8),"")</f>
      </c>
      <c r="FB148">
        <f>IF($GI148&gt;=9,INDEX($DD:$DD,$GH148+9),"")</f>
      </c>
      <c r="FC148">
        <f>IF($GI148&gt;=10,INDEX($DD:$DD,$GH148+10),"")</f>
      </c>
      <c r="FD148">
        <f>IF($GI148&gt;=11,INDEX($DD:$DD,$GH148+11),"")</f>
      </c>
      <c r="FE148">
        <f>IF($GI148&gt;=12,INDEX($DD:$DD,$GH148+12),"")</f>
      </c>
      <c r="FF148">
        <f>IF($GI148&gt;=13,INDEX($DD:$DD,$GH148+13),"")</f>
      </c>
      <c r="FG148">
        <f>IF($GI148&gt;=14,INDEX($DD:$DD,$GH148+14),"")</f>
      </c>
      <c r="FH148">
        <f>IF($GI148&gt;=15,INDEX($DD:$DD,$GH148+15),"")</f>
      </c>
      <c r="FI148">
        <f>IF($GI148&gt;=16,INDEX($DD:$DD,$GH148+16),"")</f>
      </c>
      <c r="FJ148">
        <f>IF($GI148&gt;=17,INDEX($DD:$DD,$GH148+17),"")</f>
      </c>
      <c r="FK148">
        <f>IF($GI148&gt;=18,INDEX($DD:$DD,$GH148+18),"")</f>
      </c>
      <c r="FL148">
        <f>IF($GI148&gt;=19,INDEX($DD:$DD,$GH148+19),"")</f>
      </c>
      <c r="FM148">
        <f>IF($GI148&gt;=20,INDEX($DD:$DD,$GH148+20),"")</f>
      </c>
      <c r="FN148">
        <f>IF($GI148&gt;=21,INDEX($DD:$DD,$GH148+21),"")</f>
      </c>
      <c r="FO148">
        <f>IF($GI148&gt;=22,INDEX($DD:$DD,$GH148+22),"")</f>
      </c>
      <c r="FP148">
        <f>IF($GI148&gt;=23,INDEX($DD:$DD,$GH148+23),"")</f>
      </c>
      <c r="FQ148">
        <f>IF($GI148&gt;=24,INDEX($DD:$DD,$GH148+24),"")</f>
      </c>
      <c r="FR148">
        <f>IF($GI148&gt;=25,INDEX($DD:$DD,$GH148+25),"")</f>
      </c>
      <c r="FS148">
        <f>IF($GI148&gt;=26,INDEX($DD:$DD,$GH148+26),"")</f>
      </c>
      <c r="FT148">
        <f>IF($GI148&gt;=27,INDEX($DD:$DD,$GH148+27),"")</f>
      </c>
      <c r="FU148">
        <f>IF($GI148&gt;=28,INDEX($DD:$DD,$GH148+28),"")</f>
      </c>
      <c r="FV148">
        <f>IF($GI148&gt;=29,INDEX($DD:$DD,$GH148+29),"")</f>
      </c>
      <c r="FW148">
        <f>IF($GI148&gt;=30,INDEX($DD:$DD,$GH148+30),"")</f>
      </c>
      <c r="FX148">
        <f>IF($GI148&gt;=31,INDEX($DD:$DD,$GH148+31),"")</f>
      </c>
      <c r="FY148">
        <f>IF($GI148&gt;=32,INDEX($DD:$DD,$GH148+32),"")</f>
      </c>
      <c r="FZ148">
        <f>IF($GI148&gt;=33,INDEX($DD:$DD,$GH148+33),"")</f>
      </c>
      <c r="GA148">
        <f>IF($GI148&gt;=34,INDEX($DD:$DD,$GH148+34),"")</f>
      </c>
      <c r="GB148">
        <f>IF($GI148&gt;=35,INDEX($DD:$DD,$GH148+35),"")</f>
      </c>
      <c r="GC148">
        <f>IF($GI148&gt;=36,INDEX($DD:$DD,$GH148+36),"")</f>
      </c>
      <c r="GD148">
        <f>IF($GI148&gt;=37,INDEX($DD:$DD,$GH148+37),"")</f>
      </c>
      <c r="GE148">
        <f>IF($GI148&gt;=38,INDEX($DD:$DD,$GH148+38),"")</f>
      </c>
      <c r="GF148">
        <f>IF($GI148&gt;=39,INDEX($DD:$DD,$GH148+39),"")</f>
      </c>
      <c r="GG148">
        <f>IF($GI148&gt;=40,INDEX($DD:$DD,$GH148+40),"")</f>
      </c>
      <c r="GH148">
        <f>IFERROR(MATCH($DB148,$DC$2:$DC$148,0)+1,0)</f>
      </c>
      <c r="GI148">
        <f>IFERROR(INDEX($DE$2:$DE$148,MATCH($DB148,$DC$2:$DC$148,0)),0)</f>
      </c>
      <c r="GJ148">
        <f>IFERROR(MATCH($S148,$DF$148:$ES$148,0),0)</f>
      </c>
      <c r="GK148">
        <f>IF($GJ148&gt;0,INDEX($ET$148:$GG$148,$GJ148),"")</f>
      </c>
      <c r="GL148" t="s">
        <v>618</v>
      </c>
      <c r="GN148">
        <f>IF($IW148&gt;=1,INDEX($GL:$GL,$IV148+1),"")</f>
      </c>
      <c r="GO148">
        <f>IF($IW148&gt;=2,INDEX($GL:$GL,$IV148+2),"")</f>
      </c>
      <c r="GP148">
        <f>IF($IW148&gt;=3,INDEX($GL:$GL,$IV148+3),"")</f>
      </c>
      <c r="GQ148">
        <f>IF($IW148&gt;=4,INDEX($GL:$GL,$IV148+4),"")</f>
      </c>
      <c r="GR148">
        <f>IF($IW148&gt;=5,INDEX($GL:$GL,$IV148+5),"")</f>
      </c>
      <c r="GS148">
        <f>IF($IW148&gt;=6,INDEX($GL:$GL,$IV148+6),"")</f>
      </c>
      <c r="GT148">
        <f>IF($IW148&gt;=7,INDEX($GL:$GL,$IV148+7),"")</f>
      </c>
      <c r="GU148">
        <f>IF($IW148&gt;=8,INDEX($GL:$GL,$IV148+8),"")</f>
      </c>
      <c r="GV148">
        <f>IF($IW148&gt;=9,INDEX($GL:$GL,$IV148+9),"")</f>
      </c>
      <c r="GW148">
        <f>IF($IW148&gt;=10,INDEX($GL:$GL,$IV148+10),"")</f>
      </c>
      <c r="GX148">
        <f>IF($IW148&gt;=11,INDEX($GL:$GL,$IV148+11),"")</f>
      </c>
      <c r="GY148">
        <f>IF($IW148&gt;=12,INDEX($GL:$GL,$IV148+12),"")</f>
      </c>
      <c r="GZ148">
        <f>IF($IW148&gt;=13,INDEX($GL:$GL,$IV148+13),"")</f>
      </c>
      <c r="HA148">
        <f>IF($IW148&gt;=14,INDEX($GL:$GL,$IV148+14),"")</f>
      </c>
      <c r="HB148">
        <f>IF($IW148&gt;=15,INDEX($GL:$GL,$IV148+15),"")</f>
      </c>
      <c r="HC148">
        <f>IF($IW148&gt;=16,INDEX($GL:$GL,$IV148+16),"")</f>
      </c>
      <c r="HD148">
        <f>IF($IW148&gt;=17,INDEX($GL:$GL,$IV148+17),"")</f>
      </c>
      <c r="HE148">
        <f>IF($IW148&gt;=18,INDEX($GL:$GL,$IV148+18),"")</f>
      </c>
      <c r="HF148">
        <f>IF($IW148&gt;=19,INDEX($GL:$GL,$IV148+19),"")</f>
      </c>
      <c r="HG148">
        <f>IF($IW148&gt;=20,INDEX($GL:$GL,$IV148+20),"")</f>
      </c>
      <c r="HH148">
        <f>IF($IW148&gt;=21,INDEX($GL:$GL,$IV148+21),"")</f>
      </c>
      <c r="HI148">
        <f>IF($IW148&gt;=22,INDEX($GL:$GL,$IV148+22),"")</f>
      </c>
      <c r="HJ148">
        <f>IF($IW148&gt;=23,INDEX($GL:$GL,$IV148+23),"")</f>
      </c>
      <c r="HK148">
        <f>IF($IW148&gt;=24,INDEX($GL:$GL,$IV148+24),"")</f>
      </c>
      <c r="HL148">
        <f>IF($IW148&gt;=25,INDEX($GL:$GL,$IV148+25),"")</f>
      </c>
      <c r="HM148">
        <f>IF($IW148&gt;=26,INDEX($GL:$GL,$IV148+26),"")</f>
      </c>
      <c r="HN148">
        <f>IF($IW148&gt;=27,INDEX($GL:$GL,$IV148+27),"")</f>
      </c>
      <c r="HO148">
        <f>IF($IW148&gt;=28,INDEX($GL:$GL,$IV148+28),"")</f>
      </c>
      <c r="HP148">
        <f>IF($IW148&gt;=29,INDEX($GL:$GL,$IV148+29),"")</f>
      </c>
      <c r="HQ148">
        <f>IF($IW148&gt;=30,INDEX($GL:$GL,$IV148+30),"")</f>
      </c>
      <c r="HR148">
        <f>IF($IW148&gt;=31,INDEX($GL:$GL,$IV148+31),"")</f>
      </c>
      <c r="HS148">
        <f>IF($IW148&gt;=32,INDEX($GL:$GL,$IV148+32),"")</f>
      </c>
      <c r="HT148">
        <f>IF($IW148&gt;=33,INDEX($GL:$GL,$IV148+33),"")</f>
      </c>
      <c r="HU148">
        <f>IF($IW148&gt;=34,INDEX($GL:$GL,$IV148+34),"")</f>
      </c>
      <c r="HV148">
        <f>IF($IW148&gt;=35,INDEX($GL:$GL,$IV148+35),"")</f>
      </c>
      <c r="HW148">
        <f>IF($IW148&gt;=36,INDEX($GL:$GL,$IV148+36),"")</f>
      </c>
      <c r="HX148">
        <f>IF($IW148&gt;=37,INDEX($GL:$GL,$IV148+37),"")</f>
      </c>
      <c r="HY148">
        <f>IF($IW148&gt;=38,INDEX($GL:$GL,$IV148+38),"")</f>
      </c>
      <c r="HZ148">
        <f>IF($IW148&gt;=39,INDEX($GL:$GL,$IV148+39),"")</f>
      </c>
      <c r="IA148">
        <f>IF($IW148&gt;=40,INDEX($GL:$GL,$IV148+40),"")</f>
      </c>
      <c r="IB148">
        <f>IF($IW148&gt;=41,INDEX($GL:$GL,$IV148+41),"")</f>
      </c>
      <c r="IC148">
        <f>IF($IW148&gt;=42,INDEX($GL:$GL,$IV148+42),"")</f>
      </c>
      <c r="ID148">
        <f>IF($IW148&gt;=43,INDEX($GL:$GL,$IV148+43),"")</f>
      </c>
      <c r="IE148">
        <f>IF($IW148&gt;=44,INDEX($GL:$GL,$IV148+44),"")</f>
      </c>
      <c r="IF148">
        <f>IF($IW148&gt;=45,INDEX($GL:$GL,$IV148+45),"")</f>
      </c>
      <c r="IG148">
        <f>IF($IW148&gt;=46,INDEX($GL:$GL,$IV148+46),"")</f>
      </c>
      <c r="IH148">
        <f>IF($IW148&gt;=47,INDEX($GL:$GL,$IV148+47),"")</f>
      </c>
      <c r="II148">
        <f>IF($IW148&gt;=48,INDEX($GL:$GL,$IV148+48),"")</f>
      </c>
      <c r="IJ148">
        <f>IF($IW148&gt;=49,INDEX($GL:$GL,$IV148+49),"")</f>
      </c>
      <c r="IK148">
        <f>IF($IW148&gt;=50,INDEX($GL:$GL,$IV148+50),"")</f>
      </c>
      <c r="IL148">
        <f>IF($IW148&gt;=51,INDEX($GL:$GL,$IV148+51),"")</f>
      </c>
      <c r="IM148">
        <f>IF($IW148&gt;=52,INDEX($GL:$GL,$IV148+52),"")</f>
      </c>
      <c r="IN148">
        <f>IF($IW148&gt;=53,INDEX($GL:$GL,$IV148+53),"")</f>
      </c>
      <c r="IO148">
        <f>IF($IW148&gt;=54,INDEX($GL:$GL,$IV148+54),"")</f>
      </c>
      <c r="IP148">
        <f>IF($IW148&gt;=55,INDEX($GL:$GL,$IV148+55),"")</f>
      </c>
      <c r="IQ148">
        <f>IF($IW148&gt;=56,INDEX($GL:$GL,$IV148+56),"")</f>
      </c>
      <c r="IR148">
        <f>IF($IW148&gt;=57,INDEX($GL:$GL,$IV148+57),"")</f>
      </c>
      <c r="IS148">
        <f>IF($IW148&gt;=58,INDEX($GL:$GL,$IV148+58),"")</f>
      </c>
      <c r="IT148">
        <f>IF($IW148&gt;=59,INDEX($GL:$GL,$IV148+59),"")</f>
      </c>
      <c r="IU148">
        <f>IF($IW148&gt;=60,INDEX($GL:$GL,$IV148+60),"")</f>
      </c>
      <c r="IV148">
        <f>IFERROR(MATCH($GK148,$GL$2:$GL$324,0)+1,0)</f>
      </c>
      <c r="IW148">
        <f>IFERROR(INDEX($GM$2:$GM$324,MATCH($GK148,$GL$2:$GL$324,0)),0)</f>
      </c>
      <c r="IX148" t="s">
        <v>34</v>
      </c>
      <c r="IY148" t="s">
        <v>34</v>
      </c>
    </row>
    <row r="149" spans="1:259" x14ac:dyDescent="0.25">
      <c r="K149">
        <f>IF(OR($N149="",$J149=""),"",IFERROR($N149/$J149,0))</f>
      </c>
      <c r="L149">
        <f>IF($N149="","",
SUM($M149,$O149,$T149,$P149,$R149)*
(1-IF($U149="",0,VALUE($U149)/100)))</f>
      </c>
      <c r="M149">
        <f>IF($N149="","",$N149)</f>
      </c>
      <c r="O149">
        <f>IF($N149="","",
IF($H149="","",
IF(ISNUMBER(SEARCH("exempt",LOWER($H149))),0,
$N149*(VALUE(SUBSTITUTE($H149,"%",""))/100))))</f>
      </c>
      <c r="V149">
        <f>IFERROR(IF(FIND(" - ",$E149)&gt;0,MID($E149,FIND(" - ",$E149)+3,LEN($E149)),""),"")</f>
      </c>
      <c r="AE149" t="s">
        <v>619</v>
      </c>
      <c r="AJ149">
        <f>IFERROR(LEFT($E149,FIND(" - ",$E149)-1),$E149)</f>
      </c>
      <c r="AM149">
        <f>IF($CB149&gt;=1,INDEX($AK:$AK,$CA149+1),"")</f>
      </c>
      <c r="AN149">
        <f>IF($CB149&gt;=2,INDEX($AK:$AK,$CA149+2),"")</f>
      </c>
      <c r="AO149">
        <f>IF($CB149&gt;=3,INDEX($AK:$AK,$CA149+3),"")</f>
      </c>
      <c r="AP149">
        <f>IF($CB149&gt;=4,INDEX($AK:$AK,$CA149+4),"")</f>
      </c>
      <c r="AQ149">
        <f>IF($CB149&gt;=5,INDEX($AK:$AK,$CA149+5),"")</f>
      </c>
      <c r="AR149">
        <f>IF($CB149&gt;=6,INDEX($AK:$AK,$CA149+6),"")</f>
      </c>
      <c r="AS149">
        <f>IF($CB149&gt;=7,INDEX($AK:$AK,$CA149+7),"")</f>
      </c>
      <c r="AT149">
        <f>IF($CB149&gt;=8,INDEX($AK:$AK,$CA149+8),"")</f>
      </c>
      <c r="AU149">
        <f>IF($CB149&gt;=9,INDEX($AK:$AK,$CA149+9),"")</f>
      </c>
      <c r="AV149">
        <f>IF($CB149&gt;=10,INDEX($AK:$AK,$CA149+10),"")</f>
      </c>
      <c r="AW149">
        <f>IF($CB149&gt;=11,INDEX($AK:$AK,$CA149+11),"")</f>
      </c>
      <c r="AX149">
        <f>IF($CB149&gt;=12,INDEX($AK:$AK,$CA149+12),"")</f>
      </c>
      <c r="AY149">
        <f>IF($CB149&gt;=13,INDEX($AK:$AK,$CA149+13),"")</f>
      </c>
      <c r="AZ149">
        <f>IF($CB149&gt;=14,INDEX($AK:$AK,$CA149+14),"")</f>
      </c>
      <c r="BA149">
        <f>IF($CB149&gt;=15,INDEX($AK:$AK,$CA149+15),"")</f>
      </c>
      <c r="BB149">
        <f>IF($CB149&gt;=16,INDEX($AK:$AK,$CA149+16),"")</f>
      </c>
      <c r="BC149">
        <f>IF($CB149&gt;=17,INDEX($AK:$AK,$CA149+17),"")</f>
      </c>
      <c r="BD149">
        <f>IF($CB149&gt;=18,INDEX($AK:$AK,$CA149+18),"")</f>
      </c>
      <c r="BE149">
        <f>IF($CB149&gt;=19,INDEX($AK:$AK,$CA149+19),"")</f>
      </c>
      <c r="BF149">
        <f>IF($CB149&gt;=20,INDEX($AK:$AK,$CA149+20),"")</f>
      </c>
      <c r="BG149">
        <f>IF($CB149&gt;=21,INDEX($AK:$AK,$CA149+21),"")</f>
      </c>
      <c r="BH149">
        <f>IF($CB149&gt;=22,INDEX($AK:$AK,$CA149+22),"")</f>
      </c>
      <c r="BI149">
        <f>IF($CB149&gt;=23,INDEX($AK:$AK,$CA149+23),"")</f>
      </c>
      <c r="BJ149">
        <f>IF($CB149&gt;=24,INDEX($AK:$AK,$CA149+24),"")</f>
      </c>
      <c r="BK149">
        <f>IF($CB149&gt;=25,INDEX($AK:$AK,$CA149+25),"")</f>
      </c>
      <c r="BL149">
        <f>IF($CB149&gt;=26,INDEX($AK:$AK,$CA149+26),"")</f>
      </c>
      <c r="BM149">
        <f>IF($CB149&gt;=27,INDEX($AK:$AK,$CA149+27),"")</f>
      </c>
      <c r="BN149">
        <f>IF($CB149&gt;=28,INDEX($AK:$AK,$CA149+28),"")</f>
      </c>
      <c r="BO149">
        <f>IF($CB149&gt;=29,INDEX($AK:$AK,$CA149+29),"")</f>
      </c>
      <c r="BP149">
        <f>IF($CB149&gt;=30,INDEX($AK:$AK,$CA149+30),"")</f>
      </c>
      <c r="BQ149">
        <f>IF($CB149&gt;=31,INDEX($AK:$AK,$CA149+31),"")</f>
      </c>
      <c r="BR149">
        <f>IF($CB149&gt;=32,INDEX($AK:$AK,$CA149+32),"")</f>
      </c>
      <c r="BS149">
        <f>IF($CB149&gt;=33,INDEX($AK:$AK,$CA149+33),"")</f>
      </c>
      <c r="BT149">
        <f>IF($CB149&gt;=34,INDEX($AK:$AK,$CA149+34),"")</f>
      </c>
      <c r="BU149">
        <f>IF($CB149&gt;=35,INDEX($AK:$AK,$CA149+35),"")</f>
      </c>
      <c r="BV149">
        <f>IF($CB149&gt;=36,INDEX($AK:$AK,$CA149+36),"")</f>
      </c>
      <c r="BW149">
        <f>IF($CB149&gt;=37,INDEX($AK:$AK,$CA149+37),"")</f>
      </c>
      <c r="BX149">
        <f>IF($CB149&gt;=38,INDEX($AK:$AK,$CA149+38),"")</f>
      </c>
      <c r="BY149">
        <f>IF($CB149&gt;=39,INDEX($AK:$AK,$CA149+39),"")</f>
      </c>
      <c r="BZ149">
        <f>IF($CB149&gt;=40,INDEX($AK:$AK,$CA149+40),"")</f>
      </c>
      <c r="CA149">
        <f>IFERROR(MATCH($AJ149,$AK$2:$AK$134,0)+1,0)</f>
      </c>
      <c r="CB149">
        <f>IFERROR(INDEX($AL$2:$AL$134,MATCH($AJ149,$AK$2:$AK$134,0)),0)</f>
      </c>
      <c r="CC149">
        <f>IFERROR(LEFT($F149,FIND(" - ",$F149)-1),$F149)</f>
      </c>
      <c r="CD149" t="s">
        <v>620</v>
      </c>
      <c r="CE149">
        <v>1</v>
      </c>
      <c r="CF149">
        <f>IF($DA149&gt;=1,INDEX($CD:$CD,$CZ149+1),"")</f>
      </c>
      <c r="CG149">
        <f>IF($DA149&gt;=2,INDEX($CD:$CD,$CZ149+2),"")</f>
      </c>
      <c r="CH149">
        <f>IF($DA149&gt;=3,INDEX($CD:$CD,$CZ149+3),"")</f>
      </c>
      <c r="CI149">
        <f>IF($DA149&gt;=4,INDEX($CD:$CD,$CZ149+4),"")</f>
      </c>
      <c r="CJ149">
        <f>IF($DA149&gt;=5,INDEX($CD:$CD,$CZ149+5),"")</f>
      </c>
      <c r="CK149">
        <f>IF($DA149&gt;=6,INDEX($CD:$CD,$CZ149+6),"")</f>
      </c>
      <c r="CL149">
        <f>IF($DA149&gt;=7,INDEX($CD:$CD,$CZ149+7),"")</f>
      </c>
      <c r="CM149">
        <f>IF($DA149&gt;=8,INDEX($CD:$CD,$CZ149+8),"")</f>
      </c>
      <c r="CN149">
        <f>IF($DA149&gt;=9,INDEX($CD:$CD,$CZ149+9),"")</f>
      </c>
      <c r="CO149">
        <f>IF($DA149&gt;=10,INDEX($CD:$CD,$CZ149+10),"")</f>
      </c>
      <c r="CP149">
        <f>IF($DA149&gt;=11,INDEX($CD:$CD,$CZ149+11),"")</f>
      </c>
      <c r="CQ149">
        <f>IF($DA149&gt;=12,INDEX($CD:$CD,$CZ149+12),"")</f>
      </c>
      <c r="CR149">
        <f>IF($DA149&gt;=13,INDEX($CD:$CD,$CZ149+13),"")</f>
      </c>
      <c r="CS149">
        <f>IF($DA149&gt;=14,INDEX($CD:$CD,$CZ149+14),"")</f>
      </c>
      <c r="CT149">
        <f>IF($DA149&gt;=15,INDEX($CD:$CD,$CZ149+15),"")</f>
      </c>
      <c r="CU149">
        <f>IF($DA149&gt;=16,INDEX($CD:$CD,$CZ149+16),"")</f>
      </c>
      <c r="CV149">
        <f>IF($DA149&gt;=17,INDEX($CD:$CD,$CZ149+17),"")</f>
      </c>
      <c r="CW149">
        <f>IF($DA149&gt;=18,INDEX($CD:$CD,$CZ149+18),"")</f>
      </c>
      <c r="CX149">
        <f>IF($DA149&gt;=19,INDEX($CD:$CD,$CZ149+19),"")</f>
      </c>
      <c r="CY149">
        <f>IF($DA149&gt;=20,INDEX($CD:$CD,$CZ149+20),"")</f>
      </c>
      <c r="CZ149">
        <f>IFERROR(MATCH($CC149,$CD$2:$CD$263,0)+1,0)</f>
      </c>
      <c r="DA149">
        <f>IFERROR(INDEX($CE$2:$CE$263,MATCH($CC149,$CD$2:$CD$263,0)),0)</f>
      </c>
      <c r="DB149">
        <f>IFERROR(INDEX($AI:$AI,MATCH($H149,$AH:$AH,0))&amp;"","")</f>
      </c>
      <c r="DF149">
        <f>IF($GI149&gt;=1,INDEX($DC:$DC,$GH149+1),"")</f>
      </c>
      <c r="DG149">
        <f>IF($GI149&gt;=2,INDEX($DC:$DC,$GH149+2),"")</f>
      </c>
      <c r="DH149">
        <f>IF($GI149&gt;=3,INDEX($DC:$DC,$GH149+3),"")</f>
      </c>
      <c r="DI149">
        <f>IF($GI149&gt;=4,INDEX($DC:$DC,$GH149+4),"")</f>
      </c>
      <c r="DJ149">
        <f>IF($GI149&gt;=5,INDEX($DC:$DC,$GH149+5),"")</f>
      </c>
      <c r="DK149">
        <f>IF($GI149&gt;=6,INDEX($DC:$DC,$GH149+6),"")</f>
      </c>
      <c r="DL149">
        <f>IF($GI149&gt;=7,INDEX($DC:$DC,$GH149+7),"")</f>
      </c>
      <c r="DM149">
        <f>IF($GI149&gt;=8,INDEX($DC:$DC,$GH149+8),"")</f>
      </c>
      <c r="DN149">
        <f>IF($GI149&gt;=9,INDEX($DC:$DC,$GH149+9),"")</f>
      </c>
      <c r="DO149">
        <f>IF($GI149&gt;=10,INDEX($DC:$DC,$GH149+10),"")</f>
      </c>
      <c r="DP149">
        <f>IF($GI149&gt;=11,INDEX($DC:$DC,$GH149+11),"")</f>
      </c>
      <c r="DQ149">
        <f>IF($GI149&gt;=12,INDEX($DC:$DC,$GH149+12),"")</f>
      </c>
      <c r="DR149">
        <f>IF($GI149&gt;=13,INDEX($DC:$DC,$GH149+13),"")</f>
      </c>
      <c r="DS149">
        <f>IF($GI149&gt;=14,INDEX($DC:$DC,$GH149+14),"")</f>
      </c>
      <c r="DT149">
        <f>IF($GI149&gt;=15,INDEX($DC:$DC,$GH149+15),"")</f>
      </c>
      <c r="DU149">
        <f>IF($GI149&gt;=16,INDEX($DC:$DC,$GH149+16),"")</f>
      </c>
      <c r="DV149">
        <f>IF($GI149&gt;=17,INDEX($DC:$DC,$GH149+17),"")</f>
      </c>
      <c r="DW149">
        <f>IF($GI149&gt;=18,INDEX($DC:$DC,$GH149+18),"")</f>
      </c>
      <c r="DX149">
        <f>IF($GI149&gt;=19,INDEX($DC:$DC,$GH149+19),"")</f>
      </c>
      <c r="DY149">
        <f>IF($GI149&gt;=20,INDEX($DC:$DC,$GH149+20),"")</f>
      </c>
      <c r="DZ149">
        <f>IF($GI149&gt;=21,INDEX($DC:$DC,$GH149+21),"")</f>
      </c>
      <c r="EA149">
        <f>IF($GI149&gt;=22,INDEX($DC:$DC,$GH149+22),"")</f>
      </c>
      <c r="EB149">
        <f>IF($GI149&gt;=23,INDEX($DC:$DC,$GH149+23),"")</f>
      </c>
      <c r="EC149">
        <f>IF($GI149&gt;=24,INDEX($DC:$DC,$GH149+24),"")</f>
      </c>
      <c r="ED149">
        <f>IF($GI149&gt;=25,INDEX($DC:$DC,$GH149+25),"")</f>
      </c>
      <c r="EE149">
        <f>IF($GI149&gt;=26,INDEX($DC:$DC,$GH149+26),"")</f>
      </c>
      <c r="EF149">
        <f>IF($GI149&gt;=27,INDEX($DC:$DC,$GH149+27),"")</f>
      </c>
      <c r="EG149">
        <f>IF($GI149&gt;=28,INDEX($DC:$DC,$GH149+28),"")</f>
      </c>
      <c r="EH149">
        <f>IF($GI149&gt;=29,INDEX($DC:$DC,$GH149+29),"")</f>
      </c>
      <c r="EI149">
        <f>IF($GI149&gt;=30,INDEX($DC:$DC,$GH149+30),"")</f>
      </c>
      <c r="EJ149">
        <f>IF($GI149&gt;=31,INDEX($DC:$DC,$GH149+31),"")</f>
      </c>
      <c r="EK149">
        <f>IF($GI149&gt;=32,INDEX($DC:$DC,$GH149+32),"")</f>
      </c>
      <c r="EL149">
        <f>IF($GI149&gt;=33,INDEX($DC:$DC,$GH149+33),"")</f>
      </c>
      <c r="EM149">
        <f>IF($GI149&gt;=34,INDEX($DC:$DC,$GH149+34),"")</f>
      </c>
      <c r="EN149">
        <f>IF($GI149&gt;=35,INDEX($DC:$DC,$GH149+35),"")</f>
      </c>
      <c r="EO149">
        <f>IF($GI149&gt;=36,INDEX($DC:$DC,$GH149+36),"")</f>
      </c>
      <c r="EP149">
        <f>IF($GI149&gt;=37,INDEX($DC:$DC,$GH149+37),"")</f>
      </c>
      <c r="EQ149">
        <f>IF($GI149&gt;=38,INDEX($DC:$DC,$GH149+38),"")</f>
      </c>
      <c r="ER149">
        <f>IF($GI149&gt;=39,INDEX($DC:$DC,$GH149+39),"")</f>
      </c>
      <c r="ES149">
        <f>IF($GI149&gt;=40,INDEX($DC:$DC,$GH149+40),"")</f>
      </c>
      <c r="ET149">
        <f>IF($GI149&gt;=1,INDEX($DD:$DD,$GH149+1),"")</f>
      </c>
      <c r="EU149">
        <f>IF($GI149&gt;=2,INDEX($DD:$DD,$GH149+2),"")</f>
      </c>
      <c r="EV149">
        <f>IF($GI149&gt;=3,INDEX($DD:$DD,$GH149+3),"")</f>
      </c>
      <c r="EW149">
        <f>IF($GI149&gt;=4,INDEX($DD:$DD,$GH149+4),"")</f>
      </c>
      <c r="EX149">
        <f>IF($GI149&gt;=5,INDEX($DD:$DD,$GH149+5),"")</f>
      </c>
      <c r="EY149">
        <f>IF($GI149&gt;=6,INDEX($DD:$DD,$GH149+6),"")</f>
      </c>
      <c r="EZ149">
        <f>IF($GI149&gt;=7,INDEX($DD:$DD,$GH149+7),"")</f>
      </c>
      <c r="FA149">
        <f>IF($GI149&gt;=8,INDEX($DD:$DD,$GH149+8),"")</f>
      </c>
      <c r="FB149">
        <f>IF($GI149&gt;=9,INDEX($DD:$DD,$GH149+9),"")</f>
      </c>
      <c r="FC149">
        <f>IF($GI149&gt;=10,INDEX($DD:$DD,$GH149+10),"")</f>
      </c>
      <c r="FD149">
        <f>IF($GI149&gt;=11,INDEX($DD:$DD,$GH149+11),"")</f>
      </c>
      <c r="FE149">
        <f>IF($GI149&gt;=12,INDEX($DD:$DD,$GH149+12),"")</f>
      </c>
      <c r="FF149">
        <f>IF($GI149&gt;=13,INDEX($DD:$DD,$GH149+13),"")</f>
      </c>
      <c r="FG149">
        <f>IF($GI149&gt;=14,INDEX($DD:$DD,$GH149+14),"")</f>
      </c>
      <c r="FH149">
        <f>IF($GI149&gt;=15,INDEX($DD:$DD,$GH149+15),"")</f>
      </c>
      <c r="FI149">
        <f>IF($GI149&gt;=16,INDEX($DD:$DD,$GH149+16),"")</f>
      </c>
      <c r="FJ149">
        <f>IF($GI149&gt;=17,INDEX($DD:$DD,$GH149+17),"")</f>
      </c>
      <c r="FK149">
        <f>IF($GI149&gt;=18,INDEX($DD:$DD,$GH149+18),"")</f>
      </c>
      <c r="FL149">
        <f>IF($GI149&gt;=19,INDEX($DD:$DD,$GH149+19),"")</f>
      </c>
      <c r="FM149">
        <f>IF($GI149&gt;=20,INDEX($DD:$DD,$GH149+20),"")</f>
      </c>
      <c r="FN149">
        <f>IF($GI149&gt;=21,INDEX($DD:$DD,$GH149+21),"")</f>
      </c>
      <c r="FO149">
        <f>IF($GI149&gt;=22,INDEX($DD:$DD,$GH149+22),"")</f>
      </c>
      <c r="FP149">
        <f>IF($GI149&gt;=23,INDEX($DD:$DD,$GH149+23),"")</f>
      </c>
      <c r="FQ149">
        <f>IF($GI149&gt;=24,INDEX($DD:$DD,$GH149+24),"")</f>
      </c>
      <c r="FR149">
        <f>IF($GI149&gt;=25,INDEX($DD:$DD,$GH149+25),"")</f>
      </c>
      <c r="FS149">
        <f>IF($GI149&gt;=26,INDEX($DD:$DD,$GH149+26),"")</f>
      </c>
      <c r="FT149">
        <f>IF($GI149&gt;=27,INDEX($DD:$DD,$GH149+27),"")</f>
      </c>
      <c r="FU149">
        <f>IF($GI149&gt;=28,INDEX($DD:$DD,$GH149+28),"")</f>
      </c>
      <c r="FV149">
        <f>IF($GI149&gt;=29,INDEX($DD:$DD,$GH149+29),"")</f>
      </c>
      <c r="FW149">
        <f>IF($GI149&gt;=30,INDEX($DD:$DD,$GH149+30),"")</f>
      </c>
      <c r="FX149">
        <f>IF($GI149&gt;=31,INDEX($DD:$DD,$GH149+31),"")</f>
      </c>
      <c r="FY149">
        <f>IF($GI149&gt;=32,INDEX($DD:$DD,$GH149+32),"")</f>
      </c>
      <c r="FZ149">
        <f>IF($GI149&gt;=33,INDEX($DD:$DD,$GH149+33),"")</f>
      </c>
      <c r="GA149">
        <f>IF($GI149&gt;=34,INDEX($DD:$DD,$GH149+34),"")</f>
      </c>
      <c r="GB149">
        <f>IF($GI149&gt;=35,INDEX($DD:$DD,$GH149+35),"")</f>
      </c>
      <c r="GC149">
        <f>IF($GI149&gt;=36,INDEX($DD:$DD,$GH149+36),"")</f>
      </c>
      <c r="GD149">
        <f>IF($GI149&gt;=37,INDEX($DD:$DD,$GH149+37),"")</f>
      </c>
      <c r="GE149">
        <f>IF($GI149&gt;=38,INDEX($DD:$DD,$GH149+38),"")</f>
      </c>
      <c r="GF149">
        <f>IF($GI149&gt;=39,INDEX($DD:$DD,$GH149+39),"")</f>
      </c>
      <c r="GG149">
        <f>IF($GI149&gt;=40,INDEX($DD:$DD,$GH149+40),"")</f>
      </c>
      <c r="GH149">
        <f>IFERROR(MATCH($DB149,$DC$2:$DC$148,0)+1,0)</f>
      </c>
      <c r="GI149">
        <f>IFERROR(INDEX($DE$2:$DE$148,MATCH($DB149,$DC$2:$DC$148,0)),0)</f>
      </c>
      <c r="GJ149">
        <f>IFERROR(MATCH($S149,$DF$149:$ES$149,0),0)</f>
      </c>
      <c r="GK149">
        <f>IF($GJ149&gt;0,INDEX($ET$149:$GG$149,$GJ149),"")</f>
      </c>
      <c r="GL149" t="s">
        <v>621</v>
      </c>
      <c r="GN149">
        <f>IF($IW149&gt;=1,INDEX($GL:$GL,$IV149+1),"")</f>
      </c>
      <c r="GO149">
        <f>IF($IW149&gt;=2,INDEX($GL:$GL,$IV149+2),"")</f>
      </c>
      <c r="GP149">
        <f>IF($IW149&gt;=3,INDEX($GL:$GL,$IV149+3),"")</f>
      </c>
      <c r="GQ149">
        <f>IF($IW149&gt;=4,INDEX($GL:$GL,$IV149+4),"")</f>
      </c>
      <c r="GR149">
        <f>IF($IW149&gt;=5,INDEX($GL:$GL,$IV149+5),"")</f>
      </c>
      <c r="GS149">
        <f>IF($IW149&gt;=6,INDEX($GL:$GL,$IV149+6),"")</f>
      </c>
      <c r="GT149">
        <f>IF($IW149&gt;=7,INDEX($GL:$GL,$IV149+7),"")</f>
      </c>
      <c r="GU149">
        <f>IF($IW149&gt;=8,INDEX($GL:$GL,$IV149+8),"")</f>
      </c>
      <c r="GV149">
        <f>IF($IW149&gt;=9,INDEX($GL:$GL,$IV149+9),"")</f>
      </c>
      <c r="GW149">
        <f>IF($IW149&gt;=10,INDEX($GL:$GL,$IV149+10),"")</f>
      </c>
      <c r="GX149">
        <f>IF($IW149&gt;=11,INDEX($GL:$GL,$IV149+11),"")</f>
      </c>
      <c r="GY149">
        <f>IF($IW149&gt;=12,INDEX($GL:$GL,$IV149+12),"")</f>
      </c>
      <c r="GZ149">
        <f>IF($IW149&gt;=13,INDEX($GL:$GL,$IV149+13),"")</f>
      </c>
      <c r="HA149">
        <f>IF($IW149&gt;=14,INDEX($GL:$GL,$IV149+14),"")</f>
      </c>
      <c r="HB149">
        <f>IF($IW149&gt;=15,INDEX($GL:$GL,$IV149+15),"")</f>
      </c>
      <c r="HC149">
        <f>IF($IW149&gt;=16,INDEX($GL:$GL,$IV149+16),"")</f>
      </c>
      <c r="HD149">
        <f>IF($IW149&gt;=17,INDEX($GL:$GL,$IV149+17),"")</f>
      </c>
      <c r="HE149">
        <f>IF($IW149&gt;=18,INDEX($GL:$GL,$IV149+18),"")</f>
      </c>
      <c r="HF149">
        <f>IF($IW149&gt;=19,INDEX($GL:$GL,$IV149+19),"")</f>
      </c>
      <c r="HG149">
        <f>IF($IW149&gt;=20,INDEX($GL:$GL,$IV149+20),"")</f>
      </c>
      <c r="HH149">
        <f>IF($IW149&gt;=21,INDEX($GL:$GL,$IV149+21),"")</f>
      </c>
      <c r="HI149">
        <f>IF($IW149&gt;=22,INDEX($GL:$GL,$IV149+22),"")</f>
      </c>
      <c r="HJ149">
        <f>IF($IW149&gt;=23,INDEX($GL:$GL,$IV149+23),"")</f>
      </c>
      <c r="HK149">
        <f>IF($IW149&gt;=24,INDEX($GL:$GL,$IV149+24),"")</f>
      </c>
      <c r="HL149">
        <f>IF($IW149&gt;=25,INDEX($GL:$GL,$IV149+25),"")</f>
      </c>
      <c r="HM149">
        <f>IF($IW149&gt;=26,INDEX($GL:$GL,$IV149+26),"")</f>
      </c>
      <c r="HN149">
        <f>IF($IW149&gt;=27,INDEX($GL:$GL,$IV149+27),"")</f>
      </c>
      <c r="HO149">
        <f>IF($IW149&gt;=28,INDEX($GL:$GL,$IV149+28),"")</f>
      </c>
      <c r="HP149">
        <f>IF($IW149&gt;=29,INDEX($GL:$GL,$IV149+29),"")</f>
      </c>
      <c r="HQ149">
        <f>IF($IW149&gt;=30,INDEX($GL:$GL,$IV149+30),"")</f>
      </c>
      <c r="HR149">
        <f>IF($IW149&gt;=31,INDEX($GL:$GL,$IV149+31),"")</f>
      </c>
      <c r="HS149">
        <f>IF($IW149&gt;=32,INDEX($GL:$GL,$IV149+32),"")</f>
      </c>
      <c r="HT149">
        <f>IF($IW149&gt;=33,INDEX($GL:$GL,$IV149+33),"")</f>
      </c>
      <c r="HU149">
        <f>IF($IW149&gt;=34,INDEX($GL:$GL,$IV149+34),"")</f>
      </c>
      <c r="HV149">
        <f>IF($IW149&gt;=35,INDEX($GL:$GL,$IV149+35),"")</f>
      </c>
      <c r="HW149">
        <f>IF($IW149&gt;=36,INDEX($GL:$GL,$IV149+36),"")</f>
      </c>
      <c r="HX149">
        <f>IF($IW149&gt;=37,INDEX($GL:$GL,$IV149+37),"")</f>
      </c>
      <c r="HY149">
        <f>IF($IW149&gt;=38,INDEX($GL:$GL,$IV149+38),"")</f>
      </c>
      <c r="HZ149">
        <f>IF($IW149&gt;=39,INDEX($GL:$GL,$IV149+39),"")</f>
      </c>
      <c r="IA149">
        <f>IF($IW149&gt;=40,INDEX($GL:$GL,$IV149+40),"")</f>
      </c>
      <c r="IB149">
        <f>IF($IW149&gt;=41,INDEX($GL:$GL,$IV149+41),"")</f>
      </c>
      <c r="IC149">
        <f>IF($IW149&gt;=42,INDEX($GL:$GL,$IV149+42),"")</f>
      </c>
      <c r="ID149">
        <f>IF($IW149&gt;=43,INDEX($GL:$GL,$IV149+43),"")</f>
      </c>
      <c r="IE149">
        <f>IF($IW149&gt;=44,INDEX($GL:$GL,$IV149+44),"")</f>
      </c>
      <c r="IF149">
        <f>IF($IW149&gt;=45,INDEX($GL:$GL,$IV149+45),"")</f>
      </c>
      <c r="IG149">
        <f>IF($IW149&gt;=46,INDEX($GL:$GL,$IV149+46),"")</f>
      </c>
      <c r="IH149">
        <f>IF($IW149&gt;=47,INDEX($GL:$GL,$IV149+47),"")</f>
      </c>
      <c r="II149">
        <f>IF($IW149&gt;=48,INDEX($GL:$GL,$IV149+48),"")</f>
      </c>
      <c r="IJ149">
        <f>IF($IW149&gt;=49,INDEX($GL:$GL,$IV149+49),"")</f>
      </c>
      <c r="IK149">
        <f>IF($IW149&gt;=50,INDEX($GL:$GL,$IV149+50),"")</f>
      </c>
      <c r="IL149">
        <f>IF($IW149&gt;=51,INDEX($GL:$GL,$IV149+51),"")</f>
      </c>
      <c r="IM149">
        <f>IF($IW149&gt;=52,INDEX($GL:$GL,$IV149+52),"")</f>
      </c>
      <c r="IN149">
        <f>IF($IW149&gt;=53,INDEX($GL:$GL,$IV149+53),"")</f>
      </c>
      <c r="IO149">
        <f>IF($IW149&gt;=54,INDEX($GL:$GL,$IV149+54),"")</f>
      </c>
      <c r="IP149">
        <f>IF($IW149&gt;=55,INDEX($GL:$GL,$IV149+55),"")</f>
      </c>
      <c r="IQ149">
        <f>IF($IW149&gt;=56,INDEX($GL:$GL,$IV149+56),"")</f>
      </c>
      <c r="IR149">
        <f>IF($IW149&gt;=57,INDEX($GL:$GL,$IV149+57),"")</f>
      </c>
      <c r="IS149">
        <f>IF($IW149&gt;=58,INDEX($GL:$GL,$IV149+58),"")</f>
      </c>
      <c r="IT149">
        <f>IF($IW149&gt;=59,INDEX($GL:$GL,$IV149+59),"")</f>
      </c>
      <c r="IU149">
        <f>IF($IW149&gt;=60,INDEX($GL:$GL,$IV149+60),"")</f>
      </c>
      <c r="IV149">
        <f>IFERROR(MATCH($GK149,$GL$2:$GL$324,0)+1,0)</f>
      </c>
      <c r="IW149">
        <f>IFERROR(INDEX($GM$2:$GM$324,MATCH($GK149,$GL$2:$GL$324,0)),0)</f>
      </c>
      <c r="IX149" t="s">
        <v>34</v>
      </c>
      <c r="IY149" t="s">
        <v>34</v>
      </c>
    </row>
    <row r="150" spans="1:259" x14ac:dyDescent="0.25">
      <c r="K150">
        <f>IF(OR($N150="",$J150=""),"",IFERROR($N150/$J150,0))</f>
      </c>
      <c r="L150">
        <f>IF($N150="","",
SUM($M150,$O150,$T150,$P150,$R150)*
(1-IF($U150="",0,VALUE($U150)/100)))</f>
      </c>
      <c r="M150">
        <f>IF($N150="","",$N150)</f>
      </c>
      <c r="O150">
        <f>IF($N150="","",
IF($H150="","",
IF(ISNUMBER(SEARCH("exempt",LOWER($H150))),0,
$N150*(VALUE(SUBSTITUTE($H150,"%",""))/100))))</f>
      </c>
      <c r="V150">
        <f>IFERROR(IF(FIND(" - ",$E150)&gt;0,MID($E150,FIND(" - ",$E150)+3,LEN($E150)),""),"")</f>
      </c>
      <c r="AE150" t="s">
        <v>622</v>
      </c>
      <c r="AJ150">
        <f>IFERROR(LEFT($E150,FIND(" - ",$E150)-1),$E150)</f>
      </c>
      <c r="AM150">
        <f>IF($CB150&gt;=1,INDEX($AK:$AK,$CA150+1),"")</f>
      </c>
      <c r="AN150">
        <f>IF($CB150&gt;=2,INDEX($AK:$AK,$CA150+2),"")</f>
      </c>
      <c r="AO150">
        <f>IF($CB150&gt;=3,INDEX($AK:$AK,$CA150+3),"")</f>
      </c>
      <c r="AP150">
        <f>IF($CB150&gt;=4,INDEX($AK:$AK,$CA150+4),"")</f>
      </c>
      <c r="AQ150">
        <f>IF($CB150&gt;=5,INDEX($AK:$AK,$CA150+5),"")</f>
      </c>
      <c r="AR150">
        <f>IF($CB150&gt;=6,INDEX($AK:$AK,$CA150+6),"")</f>
      </c>
      <c r="AS150">
        <f>IF($CB150&gt;=7,INDEX($AK:$AK,$CA150+7),"")</f>
      </c>
      <c r="AT150">
        <f>IF($CB150&gt;=8,INDEX($AK:$AK,$CA150+8),"")</f>
      </c>
      <c r="AU150">
        <f>IF($CB150&gt;=9,INDEX($AK:$AK,$CA150+9),"")</f>
      </c>
      <c r="AV150">
        <f>IF($CB150&gt;=10,INDEX($AK:$AK,$CA150+10),"")</f>
      </c>
      <c r="AW150">
        <f>IF($CB150&gt;=11,INDEX($AK:$AK,$CA150+11),"")</f>
      </c>
      <c r="AX150">
        <f>IF($CB150&gt;=12,INDEX($AK:$AK,$CA150+12),"")</f>
      </c>
      <c r="AY150">
        <f>IF($CB150&gt;=13,INDEX($AK:$AK,$CA150+13),"")</f>
      </c>
      <c r="AZ150">
        <f>IF($CB150&gt;=14,INDEX($AK:$AK,$CA150+14),"")</f>
      </c>
      <c r="BA150">
        <f>IF($CB150&gt;=15,INDEX($AK:$AK,$CA150+15),"")</f>
      </c>
      <c r="BB150">
        <f>IF($CB150&gt;=16,INDEX($AK:$AK,$CA150+16),"")</f>
      </c>
      <c r="BC150">
        <f>IF($CB150&gt;=17,INDEX($AK:$AK,$CA150+17),"")</f>
      </c>
      <c r="BD150">
        <f>IF($CB150&gt;=18,INDEX($AK:$AK,$CA150+18),"")</f>
      </c>
      <c r="BE150">
        <f>IF($CB150&gt;=19,INDEX($AK:$AK,$CA150+19),"")</f>
      </c>
      <c r="BF150">
        <f>IF($CB150&gt;=20,INDEX($AK:$AK,$CA150+20),"")</f>
      </c>
      <c r="BG150">
        <f>IF($CB150&gt;=21,INDEX($AK:$AK,$CA150+21),"")</f>
      </c>
      <c r="BH150">
        <f>IF($CB150&gt;=22,INDEX($AK:$AK,$CA150+22),"")</f>
      </c>
      <c r="BI150">
        <f>IF($CB150&gt;=23,INDEX($AK:$AK,$CA150+23),"")</f>
      </c>
      <c r="BJ150">
        <f>IF($CB150&gt;=24,INDEX($AK:$AK,$CA150+24),"")</f>
      </c>
      <c r="BK150">
        <f>IF($CB150&gt;=25,INDEX($AK:$AK,$CA150+25),"")</f>
      </c>
      <c r="BL150">
        <f>IF($CB150&gt;=26,INDEX($AK:$AK,$CA150+26),"")</f>
      </c>
      <c r="BM150">
        <f>IF($CB150&gt;=27,INDEX($AK:$AK,$CA150+27),"")</f>
      </c>
      <c r="BN150">
        <f>IF($CB150&gt;=28,INDEX($AK:$AK,$CA150+28),"")</f>
      </c>
      <c r="BO150">
        <f>IF($CB150&gt;=29,INDEX($AK:$AK,$CA150+29),"")</f>
      </c>
      <c r="BP150">
        <f>IF($CB150&gt;=30,INDEX($AK:$AK,$CA150+30),"")</f>
      </c>
      <c r="BQ150">
        <f>IF($CB150&gt;=31,INDEX($AK:$AK,$CA150+31),"")</f>
      </c>
      <c r="BR150">
        <f>IF($CB150&gt;=32,INDEX($AK:$AK,$CA150+32),"")</f>
      </c>
      <c r="BS150">
        <f>IF($CB150&gt;=33,INDEX($AK:$AK,$CA150+33),"")</f>
      </c>
      <c r="BT150">
        <f>IF($CB150&gt;=34,INDEX($AK:$AK,$CA150+34),"")</f>
      </c>
      <c r="BU150">
        <f>IF($CB150&gt;=35,INDEX($AK:$AK,$CA150+35),"")</f>
      </c>
      <c r="BV150">
        <f>IF($CB150&gt;=36,INDEX($AK:$AK,$CA150+36),"")</f>
      </c>
      <c r="BW150">
        <f>IF($CB150&gt;=37,INDEX($AK:$AK,$CA150+37),"")</f>
      </c>
      <c r="BX150">
        <f>IF($CB150&gt;=38,INDEX($AK:$AK,$CA150+38),"")</f>
      </c>
      <c r="BY150">
        <f>IF($CB150&gt;=39,INDEX($AK:$AK,$CA150+39),"")</f>
      </c>
      <c r="BZ150">
        <f>IF($CB150&gt;=40,INDEX($AK:$AK,$CA150+40),"")</f>
      </c>
      <c r="CA150">
        <f>IFERROR(MATCH($AJ150,$AK$2:$AK$134,0)+1,0)</f>
      </c>
      <c r="CB150">
        <f>IFERROR(INDEX($AL$2:$AL$134,MATCH($AJ150,$AK$2:$AK$134,0)),0)</f>
      </c>
      <c r="CC150">
        <f>IFERROR(LEFT($F150,FIND(" - ",$F150)-1),$F150)</f>
      </c>
      <c r="CD150" t="s">
        <v>218</v>
      </c>
      <c r="CF150">
        <f>IF($DA150&gt;=1,INDEX($CD:$CD,$CZ150+1),"")</f>
      </c>
      <c r="CG150">
        <f>IF($DA150&gt;=2,INDEX($CD:$CD,$CZ150+2),"")</f>
      </c>
      <c r="CH150">
        <f>IF($DA150&gt;=3,INDEX($CD:$CD,$CZ150+3),"")</f>
      </c>
      <c r="CI150">
        <f>IF($DA150&gt;=4,INDEX($CD:$CD,$CZ150+4),"")</f>
      </c>
      <c r="CJ150">
        <f>IF($DA150&gt;=5,INDEX($CD:$CD,$CZ150+5),"")</f>
      </c>
      <c r="CK150">
        <f>IF($DA150&gt;=6,INDEX($CD:$CD,$CZ150+6),"")</f>
      </c>
      <c r="CL150">
        <f>IF($DA150&gt;=7,INDEX($CD:$CD,$CZ150+7),"")</f>
      </c>
      <c r="CM150">
        <f>IF($DA150&gt;=8,INDEX($CD:$CD,$CZ150+8),"")</f>
      </c>
      <c r="CN150">
        <f>IF($DA150&gt;=9,INDEX($CD:$CD,$CZ150+9),"")</f>
      </c>
      <c r="CO150">
        <f>IF($DA150&gt;=10,INDEX($CD:$CD,$CZ150+10),"")</f>
      </c>
      <c r="CP150">
        <f>IF($DA150&gt;=11,INDEX($CD:$CD,$CZ150+11),"")</f>
      </c>
      <c r="CQ150">
        <f>IF($DA150&gt;=12,INDEX($CD:$CD,$CZ150+12),"")</f>
      </c>
      <c r="CR150">
        <f>IF($DA150&gt;=13,INDEX($CD:$CD,$CZ150+13),"")</f>
      </c>
      <c r="CS150">
        <f>IF($DA150&gt;=14,INDEX($CD:$CD,$CZ150+14),"")</f>
      </c>
      <c r="CT150">
        <f>IF($DA150&gt;=15,INDEX($CD:$CD,$CZ150+15),"")</f>
      </c>
      <c r="CU150">
        <f>IF($DA150&gt;=16,INDEX($CD:$CD,$CZ150+16),"")</f>
      </c>
      <c r="CV150">
        <f>IF($DA150&gt;=17,INDEX($CD:$CD,$CZ150+17),"")</f>
      </c>
      <c r="CW150">
        <f>IF($DA150&gt;=18,INDEX($CD:$CD,$CZ150+18),"")</f>
      </c>
      <c r="CX150">
        <f>IF($DA150&gt;=19,INDEX($CD:$CD,$CZ150+19),"")</f>
      </c>
      <c r="CY150">
        <f>IF($DA150&gt;=20,INDEX($CD:$CD,$CZ150+20),"")</f>
      </c>
      <c r="CZ150">
        <f>IFERROR(MATCH($CC150,$CD$2:$CD$263,0)+1,0)</f>
      </c>
      <c r="DA150">
        <f>IFERROR(INDEX($CE$2:$CE$263,MATCH($CC150,$CD$2:$CD$263,0)),0)</f>
      </c>
      <c r="DB150">
        <f>IFERROR(INDEX($AI:$AI,MATCH($H150,$AH:$AH,0))&amp;"","")</f>
      </c>
      <c r="DF150">
        <f>IF($GI150&gt;=1,INDEX($DC:$DC,$GH150+1),"")</f>
      </c>
      <c r="DG150">
        <f>IF($GI150&gt;=2,INDEX($DC:$DC,$GH150+2),"")</f>
      </c>
      <c r="DH150">
        <f>IF($GI150&gt;=3,INDEX($DC:$DC,$GH150+3),"")</f>
      </c>
      <c r="DI150">
        <f>IF($GI150&gt;=4,INDEX($DC:$DC,$GH150+4),"")</f>
      </c>
      <c r="DJ150">
        <f>IF($GI150&gt;=5,INDEX($DC:$DC,$GH150+5),"")</f>
      </c>
      <c r="DK150">
        <f>IF($GI150&gt;=6,INDEX($DC:$DC,$GH150+6),"")</f>
      </c>
      <c r="DL150">
        <f>IF($GI150&gt;=7,INDEX($DC:$DC,$GH150+7),"")</f>
      </c>
      <c r="DM150">
        <f>IF($GI150&gt;=8,INDEX($DC:$DC,$GH150+8),"")</f>
      </c>
      <c r="DN150">
        <f>IF($GI150&gt;=9,INDEX($DC:$DC,$GH150+9),"")</f>
      </c>
      <c r="DO150">
        <f>IF($GI150&gt;=10,INDEX($DC:$DC,$GH150+10),"")</f>
      </c>
      <c r="DP150">
        <f>IF($GI150&gt;=11,INDEX($DC:$DC,$GH150+11),"")</f>
      </c>
      <c r="DQ150">
        <f>IF($GI150&gt;=12,INDEX($DC:$DC,$GH150+12),"")</f>
      </c>
      <c r="DR150">
        <f>IF($GI150&gt;=13,INDEX($DC:$DC,$GH150+13),"")</f>
      </c>
      <c r="DS150">
        <f>IF($GI150&gt;=14,INDEX($DC:$DC,$GH150+14),"")</f>
      </c>
      <c r="DT150">
        <f>IF($GI150&gt;=15,INDEX($DC:$DC,$GH150+15),"")</f>
      </c>
      <c r="DU150">
        <f>IF($GI150&gt;=16,INDEX($DC:$DC,$GH150+16),"")</f>
      </c>
      <c r="DV150">
        <f>IF($GI150&gt;=17,INDEX($DC:$DC,$GH150+17),"")</f>
      </c>
      <c r="DW150">
        <f>IF($GI150&gt;=18,INDEX($DC:$DC,$GH150+18),"")</f>
      </c>
      <c r="DX150">
        <f>IF($GI150&gt;=19,INDEX($DC:$DC,$GH150+19),"")</f>
      </c>
      <c r="DY150">
        <f>IF($GI150&gt;=20,INDEX($DC:$DC,$GH150+20),"")</f>
      </c>
      <c r="DZ150">
        <f>IF($GI150&gt;=21,INDEX($DC:$DC,$GH150+21),"")</f>
      </c>
      <c r="EA150">
        <f>IF($GI150&gt;=22,INDEX($DC:$DC,$GH150+22),"")</f>
      </c>
      <c r="EB150">
        <f>IF($GI150&gt;=23,INDEX($DC:$DC,$GH150+23),"")</f>
      </c>
      <c r="EC150">
        <f>IF($GI150&gt;=24,INDEX($DC:$DC,$GH150+24),"")</f>
      </c>
      <c r="ED150">
        <f>IF($GI150&gt;=25,INDEX($DC:$DC,$GH150+25),"")</f>
      </c>
      <c r="EE150">
        <f>IF($GI150&gt;=26,INDEX($DC:$DC,$GH150+26),"")</f>
      </c>
      <c r="EF150">
        <f>IF($GI150&gt;=27,INDEX($DC:$DC,$GH150+27),"")</f>
      </c>
      <c r="EG150">
        <f>IF($GI150&gt;=28,INDEX($DC:$DC,$GH150+28),"")</f>
      </c>
      <c r="EH150">
        <f>IF($GI150&gt;=29,INDEX($DC:$DC,$GH150+29),"")</f>
      </c>
      <c r="EI150">
        <f>IF($GI150&gt;=30,INDEX($DC:$DC,$GH150+30),"")</f>
      </c>
      <c r="EJ150">
        <f>IF($GI150&gt;=31,INDEX($DC:$DC,$GH150+31),"")</f>
      </c>
      <c r="EK150">
        <f>IF($GI150&gt;=32,INDEX($DC:$DC,$GH150+32),"")</f>
      </c>
      <c r="EL150">
        <f>IF($GI150&gt;=33,INDEX($DC:$DC,$GH150+33),"")</f>
      </c>
      <c r="EM150">
        <f>IF($GI150&gt;=34,INDEX($DC:$DC,$GH150+34),"")</f>
      </c>
      <c r="EN150">
        <f>IF($GI150&gt;=35,INDEX($DC:$DC,$GH150+35),"")</f>
      </c>
      <c r="EO150">
        <f>IF($GI150&gt;=36,INDEX($DC:$DC,$GH150+36),"")</f>
      </c>
      <c r="EP150">
        <f>IF($GI150&gt;=37,INDEX($DC:$DC,$GH150+37),"")</f>
      </c>
      <c r="EQ150">
        <f>IF($GI150&gt;=38,INDEX($DC:$DC,$GH150+38),"")</f>
      </c>
      <c r="ER150">
        <f>IF($GI150&gt;=39,INDEX($DC:$DC,$GH150+39),"")</f>
      </c>
      <c r="ES150">
        <f>IF($GI150&gt;=40,INDEX($DC:$DC,$GH150+40),"")</f>
      </c>
      <c r="ET150">
        <f>IF($GI150&gt;=1,INDEX($DD:$DD,$GH150+1),"")</f>
      </c>
      <c r="EU150">
        <f>IF($GI150&gt;=2,INDEX($DD:$DD,$GH150+2),"")</f>
      </c>
      <c r="EV150">
        <f>IF($GI150&gt;=3,INDEX($DD:$DD,$GH150+3),"")</f>
      </c>
      <c r="EW150">
        <f>IF($GI150&gt;=4,INDEX($DD:$DD,$GH150+4),"")</f>
      </c>
      <c r="EX150">
        <f>IF($GI150&gt;=5,INDEX($DD:$DD,$GH150+5),"")</f>
      </c>
      <c r="EY150">
        <f>IF($GI150&gt;=6,INDEX($DD:$DD,$GH150+6),"")</f>
      </c>
      <c r="EZ150">
        <f>IF($GI150&gt;=7,INDEX($DD:$DD,$GH150+7),"")</f>
      </c>
      <c r="FA150">
        <f>IF($GI150&gt;=8,INDEX($DD:$DD,$GH150+8),"")</f>
      </c>
      <c r="FB150">
        <f>IF($GI150&gt;=9,INDEX($DD:$DD,$GH150+9),"")</f>
      </c>
      <c r="FC150">
        <f>IF($GI150&gt;=10,INDEX($DD:$DD,$GH150+10),"")</f>
      </c>
      <c r="FD150">
        <f>IF($GI150&gt;=11,INDEX($DD:$DD,$GH150+11),"")</f>
      </c>
      <c r="FE150">
        <f>IF($GI150&gt;=12,INDEX($DD:$DD,$GH150+12),"")</f>
      </c>
      <c r="FF150">
        <f>IF($GI150&gt;=13,INDEX($DD:$DD,$GH150+13),"")</f>
      </c>
      <c r="FG150">
        <f>IF($GI150&gt;=14,INDEX($DD:$DD,$GH150+14),"")</f>
      </c>
      <c r="FH150">
        <f>IF($GI150&gt;=15,INDEX($DD:$DD,$GH150+15),"")</f>
      </c>
      <c r="FI150">
        <f>IF($GI150&gt;=16,INDEX($DD:$DD,$GH150+16),"")</f>
      </c>
      <c r="FJ150">
        <f>IF($GI150&gt;=17,INDEX($DD:$DD,$GH150+17),"")</f>
      </c>
      <c r="FK150">
        <f>IF($GI150&gt;=18,INDEX($DD:$DD,$GH150+18),"")</f>
      </c>
      <c r="FL150">
        <f>IF($GI150&gt;=19,INDEX($DD:$DD,$GH150+19),"")</f>
      </c>
      <c r="FM150">
        <f>IF($GI150&gt;=20,INDEX($DD:$DD,$GH150+20),"")</f>
      </c>
      <c r="FN150">
        <f>IF($GI150&gt;=21,INDEX($DD:$DD,$GH150+21),"")</f>
      </c>
      <c r="FO150">
        <f>IF($GI150&gt;=22,INDEX($DD:$DD,$GH150+22),"")</f>
      </c>
      <c r="FP150">
        <f>IF($GI150&gt;=23,INDEX($DD:$DD,$GH150+23),"")</f>
      </c>
      <c r="FQ150">
        <f>IF($GI150&gt;=24,INDEX($DD:$DD,$GH150+24),"")</f>
      </c>
      <c r="FR150">
        <f>IF($GI150&gt;=25,INDEX($DD:$DD,$GH150+25),"")</f>
      </c>
      <c r="FS150">
        <f>IF($GI150&gt;=26,INDEX($DD:$DD,$GH150+26),"")</f>
      </c>
      <c r="FT150">
        <f>IF($GI150&gt;=27,INDEX($DD:$DD,$GH150+27),"")</f>
      </c>
      <c r="FU150">
        <f>IF($GI150&gt;=28,INDEX($DD:$DD,$GH150+28),"")</f>
      </c>
      <c r="FV150">
        <f>IF($GI150&gt;=29,INDEX($DD:$DD,$GH150+29),"")</f>
      </c>
      <c r="FW150">
        <f>IF($GI150&gt;=30,INDEX($DD:$DD,$GH150+30),"")</f>
      </c>
      <c r="FX150">
        <f>IF($GI150&gt;=31,INDEX($DD:$DD,$GH150+31),"")</f>
      </c>
      <c r="FY150">
        <f>IF($GI150&gt;=32,INDEX($DD:$DD,$GH150+32),"")</f>
      </c>
      <c r="FZ150">
        <f>IF($GI150&gt;=33,INDEX($DD:$DD,$GH150+33),"")</f>
      </c>
      <c r="GA150">
        <f>IF($GI150&gt;=34,INDEX($DD:$DD,$GH150+34),"")</f>
      </c>
      <c r="GB150">
        <f>IF($GI150&gt;=35,INDEX($DD:$DD,$GH150+35),"")</f>
      </c>
      <c r="GC150">
        <f>IF($GI150&gt;=36,INDEX($DD:$DD,$GH150+36),"")</f>
      </c>
      <c r="GD150">
        <f>IF($GI150&gt;=37,INDEX($DD:$DD,$GH150+37),"")</f>
      </c>
      <c r="GE150">
        <f>IF($GI150&gt;=38,INDEX($DD:$DD,$GH150+38),"")</f>
      </c>
      <c r="GF150">
        <f>IF($GI150&gt;=39,INDEX($DD:$DD,$GH150+39),"")</f>
      </c>
      <c r="GG150">
        <f>IF($GI150&gt;=40,INDEX($DD:$DD,$GH150+40),"")</f>
      </c>
      <c r="GH150">
        <f>IFERROR(MATCH($DB150,$DC$2:$DC$148,0)+1,0)</f>
      </c>
      <c r="GI150">
        <f>IFERROR(INDEX($DE$2:$DE$148,MATCH($DB150,$DC$2:$DC$148,0)),0)</f>
      </c>
      <c r="GJ150">
        <f>IFERROR(MATCH($S150,$DF$150:$ES$150,0),0)</f>
      </c>
      <c r="GK150">
        <f>IF($GJ150&gt;0,INDEX($ET$150:$GG$150,$GJ150),"")</f>
      </c>
      <c r="GL150" t="s">
        <v>623</v>
      </c>
      <c r="GN150">
        <f>IF($IW150&gt;=1,INDEX($GL:$GL,$IV150+1),"")</f>
      </c>
      <c r="GO150">
        <f>IF($IW150&gt;=2,INDEX($GL:$GL,$IV150+2),"")</f>
      </c>
      <c r="GP150">
        <f>IF($IW150&gt;=3,INDEX($GL:$GL,$IV150+3),"")</f>
      </c>
      <c r="GQ150">
        <f>IF($IW150&gt;=4,INDEX($GL:$GL,$IV150+4),"")</f>
      </c>
      <c r="GR150">
        <f>IF($IW150&gt;=5,INDEX($GL:$GL,$IV150+5),"")</f>
      </c>
      <c r="GS150">
        <f>IF($IW150&gt;=6,INDEX($GL:$GL,$IV150+6),"")</f>
      </c>
      <c r="GT150">
        <f>IF($IW150&gt;=7,INDEX($GL:$GL,$IV150+7),"")</f>
      </c>
      <c r="GU150">
        <f>IF($IW150&gt;=8,INDEX($GL:$GL,$IV150+8),"")</f>
      </c>
      <c r="GV150">
        <f>IF($IW150&gt;=9,INDEX($GL:$GL,$IV150+9),"")</f>
      </c>
      <c r="GW150">
        <f>IF($IW150&gt;=10,INDEX($GL:$GL,$IV150+10),"")</f>
      </c>
      <c r="GX150">
        <f>IF($IW150&gt;=11,INDEX($GL:$GL,$IV150+11),"")</f>
      </c>
      <c r="GY150">
        <f>IF($IW150&gt;=12,INDEX($GL:$GL,$IV150+12),"")</f>
      </c>
      <c r="GZ150">
        <f>IF($IW150&gt;=13,INDEX($GL:$GL,$IV150+13),"")</f>
      </c>
      <c r="HA150">
        <f>IF($IW150&gt;=14,INDEX($GL:$GL,$IV150+14),"")</f>
      </c>
      <c r="HB150">
        <f>IF($IW150&gt;=15,INDEX($GL:$GL,$IV150+15),"")</f>
      </c>
      <c r="HC150">
        <f>IF($IW150&gt;=16,INDEX($GL:$GL,$IV150+16),"")</f>
      </c>
      <c r="HD150">
        <f>IF($IW150&gt;=17,INDEX($GL:$GL,$IV150+17),"")</f>
      </c>
      <c r="HE150">
        <f>IF($IW150&gt;=18,INDEX($GL:$GL,$IV150+18),"")</f>
      </c>
      <c r="HF150">
        <f>IF($IW150&gt;=19,INDEX($GL:$GL,$IV150+19),"")</f>
      </c>
      <c r="HG150">
        <f>IF($IW150&gt;=20,INDEX($GL:$GL,$IV150+20),"")</f>
      </c>
      <c r="HH150">
        <f>IF($IW150&gt;=21,INDEX($GL:$GL,$IV150+21),"")</f>
      </c>
      <c r="HI150">
        <f>IF($IW150&gt;=22,INDEX($GL:$GL,$IV150+22),"")</f>
      </c>
      <c r="HJ150">
        <f>IF($IW150&gt;=23,INDEX($GL:$GL,$IV150+23),"")</f>
      </c>
      <c r="HK150">
        <f>IF($IW150&gt;=24,INDEX($GL:$GL,$IV150+24),"")</f>
      </c>
      <c r="HL150">
        <f>IF($IW150&gt;=25,INDEX($GL:$GL,$IV150+25),"")</f>
      </c>
      <c r="HM150">
        <f>IF($IW150&gt;=26,INDEX($GL:$GL,$IV150+26),"")</f>
      </c>
      <c r="HN150">
        <f>IF($IW150&gt;=27,INDEX($GL:$GL,$IV150+27),"")</f>
      </c>
      <c r="HO150">
        <f>IF($IW150&gt;=28,INDEX($GL:$GL,$IV150+28),"")</f>
      </c>
      <c r="HP150">
        <f>IF($IW150&gt;=29,INDEX($GL:$GL,$IV150+29),"")</f>
      </c>
      <c r="HQ150">
        <f>IF($IW150&gt;=30,INDEX($GL:$GL,$IV150+30),"")</f>
      </c>
      <c r="HR150">
        <f>IF($IW150&gt;=31,INDEX($GL:$GL,$IV150+31),"")</f>
      </c>
      <c r="HS150">
        <f>IF($IW150&gt;=32,INDEX($GL:$GL,$IV150+32),"")</f>
      </c>
      <c r="HT150">
        <f>IF($IW150&gt;=33,INDEX($GL:$GL,$IV150+33),"")</f>
      </c>
      <c r="HU150">
        <f>IF($IW150&gt;=34,INDEX($GL:$GL,$IV150+34),"")</f>
      </c>
      <c r="HV150">
        <f>IF($IW150&gt;=35,INDEX($GL:$GL,$IV150+35),"")</f>
      </c>
      <c r="HW150">
        <f>IF($IW150&gt;=36,INDEX($GL:$GL,$IV150+36),"")</f>
      </c>
      <c r="HX150">
        <f>IF($IW150&gt;=37,INDEX($GL:$GL,$IV150+37),"")</f>
      </c>
      <c r="HY150">
        <f>IF($IW150&gt;=38,INDEX($GL:$GL,$IV150+38),"")</f>
      </c>
      <c r="HZ150">
        <f>IF($IW150&gt;=39,INDEX($GL:$GL,$IV150+39),"")</f>
      </c>
      <c r="IA150">
        <f>IF($IW150&gt;=40,INDEX($GL:$GL,$IV150+40),"")</f>
      </c>
      <c r="IB150">
        <f>IF($IW150&gt;=41,INDEX($GL:$GL,$IV150+41),"")</f>
      </c>
      <c r="IC150">
        <f>IF($IW150&gt;=42,INDEX($GL:$GL,$IV150+42),"")</f>
      </c>
      <c r="ID150">
        <f>IF($IW150&gt;=43,INDEX($GL:$GL,$IV150+43),"")</f>
      </c>
      <c r="IE150">
        <f>IF($IW150&gt;=44,INDEX($GL:$GL,$IV150+44),"")</f>
      </c>
      <c r="IF150">
        <f>IF($IW150&gt;=45,INDEX($GL:$GL,$IV150+45),"")</f>
      </c>
      <c r="IG150">
        <f>IF($IW150&gt;=46,INDEX($GL:$GL,$IV150+46),"")</f>
      </c>
      <c r="IH150">
        <f>IF($IW150&gt;=47,INDEX($GL:$GL,$IV150+47),"")</f>
      </c>
      <c r="II150">
        <f>IF($IW150&gt;=48,INDEX($GL:$GL,$IV150+48),"")</f>
      </c>
      <c r="IJ150">
        <f>IF($IW150&gt;=49,INDEX($GL:$GL,$IV150+49),"")</f>
      </c>
      <c r="IK150">
        <f>IF($IW150&gt;=50,INDEX($GL:$GL,$IV150+50),"")</f>
      </c>
      <c r="IL150">
        <f>IF($IW150&gt;=51,INDEX($GL:$GL,$IV150+51),"")</f>
      </c>
      <c r="IM150">
        <f>IF($IW150&gt;=52,INDEX($GL:$GL,$IV150+52),"")</f>
      </c>
      <c r="IN150">
        <f>IF($IW150&gt;=53,INDEX($GL:$GL,$IV150+53),"")</f>
      </c>
      <c r="IO150">
        <f>IF($IW150&gt;=54,INDEX($GL:$GL,$IV150+54),"")</f>
      </c>
      <c r="IP150">
        <f>IF($IW150&gt;=55,INDEX($GL:$GL,$IV150+55),"")</f>
      </c>
      <c r="IQ150">
        <f>IF($IW150&gt;=56,INDEX($GL:$GL,$IV150+56),"")</f>
      </c>
      <c r="IR150">
        <f>IF($IW150&gt;=57,INDEX($GL:$GL,$IV150+57),"")</f>
      </c>
      <c r="IS150">
        <f>IF($IW150&gt;=58,INDEX($GL:$GL,$IV150+58),"")</f>
      </c>
      <c r="IT150">
        <f>IF($IW150&gt;=59,INDEX($GL:$GL,$IV150+59),"")</f>
      </c>
      <c r="IU150">
        <f>IF($IW150&gt;=60,INDEX($GL:$GL,$IV150+60),"")</f>
      </c>
      <c r="IV150">
        <f>IFERROR(MATCH($GK150,$GL$2:$GL$324,0)+1,0)</f>
      </c>
      <c r="IW150">
        <f>IFERROR(INDEX($GM$2:$GM$324,MATCH($GK150,$GL$2:$GL$324,0)),0)</f>
      </c>
      <c r="IX150" t="s">
        <v>34</v>
      </c>
      <c r="IY150" t="s">
        <v>34</v>
      </c>
    </row>
    <row r="151" spans="1:259" x14ac:dyDescent="0.25">
      <c r="K151">
        <f>IF(OR($N151="",$J151=""),"",IFERROR($N151/$J151,0))</f>
      </c>
      <c r="L151">
        <f>IF($N151="","",
SUM($M151,$O151,$T151,$P151,$R151)*
(1-IF($U151="",0,VALUE($U151)/100)))</f>
      </c>
      <c r="M151">
        <f>IF($N151="","",$N151)</f>
      </c>
      <c r="O151">
        <f>IF($N151="","",
IF($H151="","",
IF(ISNUMBER(SEARCH("exempt",LOWER($H151))),0,
$N151*(VALUE(SUBSTITUTE($H151,"%",""))/100))))</f>
      </c>
      <c r="V151">
        <f>IFERROR(IF(FIND(" - ",$E151)&gt;0,MID($E151,FIND(" - ",$E151)+3,LEN($E151)),""),"")</f>
      </c>
      <c r="AE151" t="s">
        <v>624</v>
      </c>
      <c r="AJ151">
        <f>IFERROR(LEFT($E151,FIND(" - ",$E151)-1),$E151)</f>
      </c>
      <c r="AM151">
        <f>IF($CB151&gt;=1,INDEX($AK:$AK,$CA151+1),"")</f>
      </c>
      <c r="AN151">
        <f>IF($CB151&gt;=2,INDEX($AK:$AK,$CA151+2),"")</f>
      </c>
      <c r="AO151">
        <f>IF($CB151&gt;=3,INDEX($AK:$AK,$CA151+3),"")</f>
      </c>
      <c r="AP151">
        <f>IF($CB151&gt;=4,INDEX($AK:$AK,$CA151+4),"")</f>
      </c>
      <c r="AQ151">
        <f>IF($CB151&gt;=5,INDEX($AK:$AK,$CA151+5),"")</f>
      </c>
      <c r="AR151">
        <f>IF($CB151&gt;=6,INDEX($AK:$AK,$CA151+6),"")</f>
      </c>
      <c r="AS151">
        <f>IF($CB151&gt;=7,INDEX($AK:$AK,$CA151+7),"")</f>
      </c>
      <c r="AT151">
        <f>IF($CB151&gt;=8,INDEX($AK:$AK,$CA151+8),"")</f>
      </c>
      <c r="AU151">
        <f>IF($CB151&gt;=9,INDEX($AK:$AK,$CA151+9),"")</f>
      </c>
      <c r="AV151">
        <f>IF($CB151&gt;=10,INDEX($AK:$AK,$CA151+10),"")</f>
      </c>
      <c r="AW151">
        <f>IF($CB151&gt;=11,INDEX($AK:$AK,$CA151+11),"")</f>
      </c>
      <c r="AX151">
        <f>IF($CB151&gt;=12,INDEX($AK:$AK,$CA151+12),"")</f>
      </c>
      <c r="AY151">
        <f>IF($CB151&gt;=13,INDEX($AK:$AK,$CA151+13),"")</f>
      </c>
      <c r="AZ151">
        <f>IF($CB151&gt;=14,INDEX($AK:$AK,$CA151+14),"")</f>
      </c>
      <c r="BA151">
        <f>IF($CB151&gt;=15,INDEX($AK:$AK,$CA151+15),"")</f>
      </c>
      <c r="BB151">
        <f>IF($CB151&gt;=16,INDEX($AK:$AK,$CA151+16),"")</f>
      </c>
      <c r="BC151">
        <f>IF($CB151&gt;=17,INDEX($AK:$AK,$CA151+17),"")</f>
      </c>
      <c r="BD151">
        <f>IF($CB151&gt;=18,INDEX($AK:$AK,$CA151+18),"")</f>
      </c>
      <c r="BE151">
        <f>IF($CB151&gt;=19,INDEX($AK:$AK,$CA151+19),"")</f>
      </c>
      <c r="BF151">
        <f>IF($CB151&gt;=20,INDEX($AK:$AK,$CA151+20),"")</f>
      </c>
      <c r="BG151">
        <f>IF($CB151&gt;=21,INDEX($AK:$AK,$CA151+21),"")</f>
      </c>
      <c r="BH151">
        <f>IF($CB151&gt;=22,INDEX($AK:$AK,$CA151+22),"")</f>
      </c>
      <c r="BI151">
        <f>IF($CB151&gt;=23,INDEX($AK:$AK,$CA151+23),"")</f>
      </c>
      <c r="BJ151">
        <f>IF($CB151&gt;=24,INDEX($AK:$AK,$CA151+24),"")</f>
      </c>
      <c r="BK151">
        <f>IF($CB151&gt;=25,INDEX($AK:$AK,$CA151+25),"")</f>
      </c>
      <c r="BL151">
        <f>IF($CB151&gt;=26,INDEX($AK:$AK,$CA151+26),"")</f>
      </c>
      <c r="BM151">
        <f>IF($CB151&gt;=27,INDEX($AK:$AK,$CA151+27),"")</f>
      </c>
      <c r="BN151">
        <f>IF($CB151&gt;=28,INDEX($AK:$AK,$CA151+28),"")</f>
      </c>
      <c r="BO151">
        <f>IF($CB151&gt;=29,INDEX($AK:$AK,$CA151+29),"")</f>
      </c>
      <c r="BP151">
        <f>IF($CB151&gt;=30,INDEX($AK:$AK,$CA151+30),"")</f>
      </c>
      <c r="BQ151">
        <f>IF($CB151&gt;=31,INDEX($AK:$AK,$CA151+31),"")</f>
      </c>
      <c r="BR151">
        <f>IF($CB151&gt;=32,INDEX($AK:$AK,$CA151+32),"")</f>
      </c>
      <c r="BS151">
        <f>IF($CB151&gt;=33,INDEX($AK:$AK,$CA151+33),"")</f>
      </c>
      <c r="BT151">
        <f>IF($CB151&gt;=34,INDEX($AK:$AK,$CA151+34),"")</f>
      </c>
      <c r="BU151">
        <f>IF($CB151&gt;=35,INDEX($AK:$AK,$CA151+35),"")</f>
      </c>
      <c r="BV151">
        <f>IF($CB151&gt;=36,INDEX($AK:$AK,$CA151+36),"")</f>
      </c>
      <c r="BW151">
        <f>IF($CB151&gt;=37,INDEX($AK:$AK,$CA151+37),"")</f>
      </c>
      <c r="BX151">
        <f>IF($CB151&gt;=38,INDEX($AK:$AK,$CA151+38),"")</f>
      </c>
      <c r="BY151">
        <f>IF($CB151&gt;=39,INDEX($AK:$AK,$CA151+39),"")</f>
      </c>
      <c r="BZ151">
        <f>IF($CB151&gt;=40,INDEX($AK:$AK,$CA151+40),"")</f>
      </c>
      <c r="CA151">
        <f>IFERROR(MATCH($AJ151,$AK$2:$AK$134,0)+1,0)</f>
      </c>
      <c r="CB151">
        <f>IFERROR(INDEX($AL$2:$AL$134,MATCH($AJ151,$AK$2:$AK$134,0)),0)</f>
      </c>
      <c r="CC151">
        <f>IFERROR(LEFT($F151,FIND(" - ",$F151)-1),$F151)</f>
      </c>
      <c r="CD151" t="s">
        <v>625</v>
      </c>
      <c r="CE151">
        <v>1</v>
      </c>
      <c r="CF151">
        <f>IF($DA151&gt;=1,INDEX($CD:$CD,$CZ151+1),"")</f>
      </c>
      <c r="CG151">
        <f>IF($DA151&gt;=2,INDEX($CD:$CD,$CZ151+2),"")</f>
      </c>
      <c r="CH151">
        <f>IF($DA151&gt;=3,INDEX($CD:$CD,$CZ151+3),"")</f>
      </c>
      <c r="CI151">
        <f>IF($DA151&gt;=4,INDEX($CD:$CD,$CZ151+4),"")</f>
      </c>
      <c r="CJ151">
        <f>IF($DA151&gt;=5,INDEX($CD:$CD,$CZ151+5),"")</f>
      </c>
      <c r="CK151">
        <f>IF($DA151&gt;=6,INDEX($CD:$CD,$CZ151+6),"")</f>
      </c>
      <c r="CL151">
        <f>IF($DA151&gt;=7,INDEX($CD:$CD,$CZ151+7),"")</f>
      </c>
      <c r="CM151">
        <f>IF($DA151&gt;=8,INDEX($CD:$CD,$CZ151+8),"")</f>
      </c>
      <c r="CN151">
        <f>IF($DA151&gt;=9,INDEX($CD:$CD,$CZ151+9),"")</f>
      </c>
      <c r="CO151">
        <f>IF($DA151&gt;=10,INDEX($CD:$CD,$CZ151+10),"")</f>
      </c>
      <c r="CP151">
        <f>IF($DA151&gt;=11,INDEX($CD:$CD,$CZ151+11),"")</f>
      </c>
      <c r="CQ151">
        <f>IF($DA151&gt;=12,INDEX($CD:$CD,$CZ151+12),"")</f>
      </c>
      <c r="CR151">
        <f>IF($DA151&gt;=13,INDEX($CD:$CD,$CZ151+13),"")</f>
      </c>
      <c r="CS151">
        <f>IF($DA151&gt;=14,INDEX($CD:$CD,$CZ151+14),"")</f>
      </c>
      <c r="CT151">
        <f>IF($DA151&gt;=15,INDEX($CD:$CD,$CZ151+15),"")</f>
      </c>
      <c r="CU151">
        <f>IF($DA151&gt;=16,INDEX($CD:$CD,$CZ151+16),"")</f>
      </c>
      <c r="CV151">
        <f>IF($DA151&gt;=17,INDEX($CD:$CD,$CZ151+17),"")</f>
      </c>
      <c r="CW151">
        <f>IF($DA151&gt;=18,INDEX($CD:$CD,$CZ151+18),"")</f>
      </c>
      <c r="CX151">
        <f>IF($DA151&gt;=19,INDEX($CD:$CD,$CZ151+19),"")</f>
      </c>
      <c r="CY151">
        <f>IF($DA151&gt;=20,INDEX($CD:$CD,$CZ151+20),"")</f>
      </c>
      <c r="CZ151">
        <f>IFERROR(MATCH($CC151,$CD$2:$CD$263,0)+1,0)</f>
      </c>
      <c r="DA151">
        <f>IFERROR(INDEX($CE$2:$CE$263,MATCH($CC151,$CD$2:$CD$263,0)),0)</f>
      </c>
      <c r="DB151">
        <f>IFERROR(INDEX($AI:$AI,MATCH($H151,$AH:$AH,0))&amp;"","")</f>
      </c>
      <c r="DF151">
        <f>IF($GI151&gt;=1,INDEX($DC:$DC,$GH151+1),"")</f>
      </c>
      <c r="DG151">
        <f>IF($GI151&gt;=2,INDEX($DC:$DC,$GH151+2),"")</f>
      </c>
      <c r="DH151">
        <f>IF($GI151&gt;=3,INDEX($DC:$DC,$GH151+3),"")</f>
      </c>
      <c r="DI151">
        <f>IF($GI151&gt;=4,INDEX($DC:$DC,$GH151+4),"")</f>
      </c>
      <c r="DJ151">
        <f>IF($GI151&gt;=5,INDEX($DC:$DC,$GH151+5),"")</f>
      </c>
      <c r="DK151">
        <f>IF($GI151&gt;=6,INDEX($DC:$DC,$GH151+6),"")</f>
      </c>
      <c r="DL151">
        <f>IF($GI151&gt;=7,INDEX($DC:$DC,$GH151+7),"")</f>
      </c>
      <c r="DM151">
        <f>IF($GI151&gt;=8,INDEX($DC:$DC,$GH151+8),"")</f>
      </c>
      <c r="DN151">
        <f>IF($GI151&gt;=9,INDEX($DC:$DC,$GH151+9),"")</f>
      </c>
      <c r="DO151">
        <f>IF($GI151&gt;=10,INDEX($DC:$DC,$GH151+10),"")</f>
      </c>
      <c r="DP151">
        <f>IF($GI151&gt;=11,INDEX($DC:$DC,$GH151+11),"")</f>
      </c>
      <c r="DQ151">
        <f>IF($GI151&gt;=12,INDEX($DC:$DC,$GH151+12),"")</f>
      </c>
      <c r="DR151">
        <f>IF($GI151&gt;=13,INDEX($DC:$DC,$GH151+13),"")</f>
      </c>
      <c r="DS151">
        <f>IF($GI151&gt;=14,INDEX($DC:$DC,$GH151+14),"")</f>
      </c>
      <c r="DT151">
        <f>IF($GI151&gt;=15,INDEX($DC:$DC,$GH151+15),"")</f>
      </c>
      <c r="DU151">
        <f>IF($GI151&gt;=16,INDEX($DC:$DC,$GH151+16),"")</f>
      </c>
      <c r="DV151">
        <f>IF($GI151&gt;=17,INDEX($DC:$DC,$GH151+17),"")</f>
      </c>
      <c r="DW151">
        <f>IF($GI151&gt;=18,INDEX($DC:$DC,$GH151+18),"")</f>
      </c>
      <c r="DX151">
        <f>IF($GI151&gt;=19,INDEX($DC:$DC,$GH151+19),"")</f>
      </c>
      <c r="DY151">
        <f>IF($GI151&gt;=20,INDEX($DC:$DC,$GH151+20),"")</f>
      </c>
      <c r="DZ151">
        <f>IF($GI151&gt;=21,INDEX($DC:$DC,$GH151+21),"")</f>
      </c>
      <c r="EA151">
        <f>IF($GI151&gt;=22,INDEX($DC:$DC,$GH151+22),"")</f>
      </c>
      <c r="EB151">
        <f>IF($GI151&gt;=23,INDEX($DC:$DC,$GH151+23),"")</f>
      </c>
      <c r="EC151">
        <f>IF($GI151&gt;=24,INDEX($DC:$DC,$GH151+24),"")</f>
      </c>
      <c r="ED151">
        <f>IF($GI151&gt;=25,INDEX($DC:$DC,$GH151+25),"")</f>
      </c>
      <c r="EE151">
        <f>IF($GI151&gt;=26,INDEX($DC:$DC,$GH151+26),"")</f>
      </c>
      <c r="EF151">
        <f>IF($GI151&gt;=27,INDEX($DC:$DC,$GH151+27),"")</f>
      </c>
      <c r="EG151">
        <f>IF($GI151&gt;=28,INDEX($DC:$DC,$GH151+28),"")</f>
      </c>
      <c r="EH151">
        <f>IF($GI151&gt;=29,INDEX($DC:$DC,$GH151+29),"")</f>
      </c>
      <c r="EI151">
        <f>IF($GI151&gt;=30,INDEX($DC:$DC,$GH151+30),"")</f>
      </c>
      <c r="EJ151">
        <f>IF($GI151&gt;=31,INDEX($DC:$DC,$GH151+31),"")</f>
      </c>
      <c r="EK151">
        <f>IF($GI151&gt;=32,INDEX($DC:$DC,$GH151+32),"")</f>
      </c>
      <c r="EL151">
        <f>IF($GI151&gt;=33,INDEX($DC:$DC,$GH151+33),"")</f>
      </c>
      <c r="EM151">
        <f>IF($GI151&gt;=34,INDEX($DC:$DC,$GH151+34),"")</f>
      </c>
      <c r="EN151">
        <f>IF($GI151&gt;=35,INDEX($DC:$DC,$GH151+35),"")</f>
      </c>
      <c r="EO151">
        <f>IF($GI151&gt;=36,INDEX($DC:$DC,$GH151+36),"")</f>
      </c>
      <c r="EP151">
        <f>IF($GI151&gt;=37,INDEX($DC:$DC,$GH151+37),"")</f>
      </c>
      <c r="EQ151">
        <f>IF($GI151&gt;=38,INDEX($DC:$DC,$GH151+38),"")</f>
      </c>
      <c r="ER151">
        <f>IF($GI151&gt;=39,INDEX($DC:$DC,$GH151+39),"")</f>
      </c>
      <c r="ES151">
        <f>IF($GI151&gt;=40,INDEX($DC:$DC,$GH151+40),"")</f>
      </c>
      <c r="ET151">
        <f>IF($GI151&gt;=1,INDEX($DD:$DD,$GH151+1),"")</f>
      </c>
      <c r="EU151">
        <f>IF($GI151&gt;=2,INDEX($DD:$DD,$GH151+2),"")</f>
      </c>
      <c r="EV151">
        <f>IF($GI151&gt;=3,INDEX($DD:$DD,$GH151+3),"")</f>
      </c>
      <c r="EW151">
        <f>IF($GI151&gt;=4,INDEX($DD:$DD,$GH151+4),"")</f>
      </c>
      <c r="EX151">
        <f>IF($GI151&gt;=5,INDEX($DD:$DD,$GH151+5),"")</f>
      </c>
      <c r="EY151">
        <f>IF($GI151&gt;=6,INDEX($DD:$DD,$GH151+6),"")</f>
      </c>
      <c r="EZ151">
        <f>IF($GI151&gt;=7,INDEX($DD:$DD,$GH151+7),"")</f>
      </c>
      <c r="FA151">
        <f>IF($GI151&gt;=8,INDEX($DD:$DD,$GH151+8),"")</f>
      </c>
      <c r="FB151">
        <f>IF($GI151&gt;=9,INDEX($DD:$DD,$GH151+9),"")</f>
      </c>
      <c r="FC151">
        <f>IF($GI151&gt;=10,INDEX($DD:$DD,$GH151+10),"")</f>
      </c>
      <c r="FD151">
        <f>IF($GI151&gt;=11,INDEX($DD:$DD,$GH151+11),"")</f>
      </c>
      <c r="FE151">
        <f>IF($GI151&gt;=12,INDEX($DD:$DD,$GH151+12),"")</f>
      </c>
      <c r="FF151">
        <f>IF($GI151&gt;=13,INDEX($DD:$DD,$GH151+13),"")</f>
      </c>
      <c r="FG151">
        <f>IF($GI151&gt;=14,INDEX($DD:$DD,$GH151+14),"")</f>
      </c>
      <c r="FH151">
        <f>IF($GI151&gt;=15,INDEX($DD:$DD,$GH151+15),"")</f>
      </c>
      <c r="FI151">
        <f>IF($GI151&gt;=16,INDEX($DD:$DD,$GH151+16),"")</f>
      </c>
      <c r="FJ151">
        <f>IF($GI151&gt;=17,INDEX($DD:$DD,$GH151+17),"")</f>
      </c>
      <c r="FK151">
        <f>IF($GI151&gt;=18,INDEX($DD:$DD,$GH151+18),"")</f>
      </c>
      <c r="FL151">
        <f>IF($GI151&gt;=19,INDEX($DD:$DD,$GH151+19),"")</f>
      </c>
      <c r="FM151">
        <f>IF($GI151&gt;=20,INDEX($DD:$DD,$GH151+20),"")</f>
      </c>
      <c r="FN151">
        <f>IF($GI151&gt;=21,INDEX($DD:$DD,$GH151+21),"")</f>
      </c>
      <c r="FO151">
        <f>IF($GI151&gt;=22,INDEX($DD:$DD,$GH151+22),"")</f>
      </c>
      <c r="FP151">
        <f>IF($GI151&gt;=23,INDEX($DD:$DD,$GH151+23),"")</f>
      </c>
      <c r="FQ151">
        <f>IF($GI151&gt;=24,INDEX($DD:$DD,$GH151+24),"")</f>
      </c>
      <c r="FR151">
        <f>IF($GI151&gt;=25,INDEX($DD:$DD,$GH151+25),"")</f>
      </c>
      <c r="FS151">
        <f>IF($GI151&gt;=26,INDEX($DD:$DD,$GH151+26),"")</f>
      </c>
      <c r="FT151">
        <f>IF($GI151&gt;=27,INDEX($DD:$DD,$GH151+27),"")</f>
      </c>
      <c r="FU151">
        <f>IF($GI151&gt;=28,INDEX($DD:$DD,$GH151+28),"")</f>
      </c>
      <c r="FV151">
        <f>IF($GI151&gt;=29,INDEX($DD:$DD,$GH151+29),"")</f>
      </c>
      <c r="FW151">
        <f>IF($GI151&gt;=30,INDEX($DD:$DD,$GH151+30),"")</f>
      </c>
      <c r="FX151">
        <f>IF($GI151&gt;=31,INDEX($DD:$DD,$GH151+31),"")</f>
      </c>
      <c r="FY151">
        <f>IF($GI151&gt;=32,INDEX($DD:$DD,$GH151+32),"")</f>
      </c>
      <c r="FZ151">
        <f>IF($GI151&gt;=33,INDEX($DD:$DD,$GH151+33),"")</f>
      </c>
      <c r="GA151">
        <f>IF($GI151&gt;=34,INDEX($DD:$DD,$GH151+34),"")</f>
      </c>
      <c r="GB151">
        <f>IF($GI151&gt;=35,INDEX($DD:$DD,$GH151+35),"")</f>
      </c>
      <c r="GC151">
        <f>IF($GI151&gt;=36,INDEX($DD:$DD,$GH151+36),"")</f>
      </c>
      <c r="GD151">
        <f>IF($GI151&gt;=37,INDEX($DD:$DD,$GH151+37),"")</f>
      </c>
      <c r="GE151">
        <f>IF($GI151&gt;=38,INDEX($DD:$DD,$GH151+38),"")</f>
      </c>
      <c r="GF151">
        <f>IF($GI151&gt;=39,INDEX($DD:$DD,$GH151+39),"")</f>
      </c>
      <c r="GG151">
        <f>IF($GI151&gt;=40,INDEX($DD:$DD,$GH151+40),"")</f>
      </c>
      <c r="GH151">
        <f>IFERROR(MATCH($DB151,$DC$2:$DC$148,0)+1,0)</f>
      </c>
      <c r="GI151">
        <f>IFERROR(INDEX($DE$2:$DE$148,MATCH($DB151,$DC$2:$DC$148,0)),0)</f>
      </c>
      <c r="GJ151">
        <f>IFERROR(MATCH($S151,$DF$151:$ES$151,0),0)</f>
      </c>
      <c r="GK151">
        <f>IF($GJ151&gt;0,INDEX($ET$151:$GG$151,$GJ151),"")</f>
      </c>
      <c r="GL151" t="s">
        <v>626</v>
      </c>
      <c r="GN151">
        <f>IF($IW151&gt;=1,INDEX($GL:$GL,$IV151+1),"")</f>
      </c>
      <c r="GO151">
        <f>IF($IW151&gt;=2,INDEX($GL:$GL,$IV151+2),"")</f>
      </c>
      <c r="GP151">
        <f>IF($IW151&gt;=3,INDEX($GL:$GL,$IV151+3),"")</f>
      </c>
      <c r="GQ151">
        <f>IF($IW151&gt;=4,INDEX($GL:$GL,$IV151+4),"")</f>
      </c>
      <c r="GR151">
        <f>IF($IW151&gt;=5,INDEX($GL:$GL,$IV151+5),"")</f>
      </c>
      <c r="GS151">
        <f>IF($IW151&gt;=6,INDEX($GL:$GL,$IV151+6),"")</f>
      </c>
      <c r="GT151">
        <f>IF($IW151&gt;=7,INDEX($GL:$GL,$IV151+7),"")</f>
      </c>
      <c r="GU151">
        <f>IF($IW151&gt;=8,INDEX($GL:$GL,$IV151+8),"")</f>
      </c>
      <c r="GV151">
        <f>IF($IW151&gt;=9,INDEX($GL:$GL,$IV151+9),"")</f>
      </c>
      <c r="GW151">
        <f>IF($IW151&gt;=10,INDEX($GL:$GL,$IV151+10),"")</f>
      </c>
      <c r="GX151">
        <f>IF($IW151&gt;=11,INDEX($GL:$GL,$IV151+11),"")</f>
      </c>
      <c r="GY151">
        <f>IF($IW151&gt;=12,INDEX($GL:$GL,$IV151+12),"")</f>
      </c>
      <c r="GZ151">
        <f>IF($IW151&gt;=13,INDEX($GL:$GL,$IV151+13),"")</f>
      </c>
      <c r="HA151">
        <f>IF($IW151&gt;=14,INDEX($GL:$GL,$IV151+14),"")</f>
      </c>
      <c r="HB151">
        <f>IF($IW151&gt;=15,INDEX($GL:$GL,$IV151+15),"")</f>
      </c>
      <c r="HC151">
        <f>IF($IW151&gt;=16,INDEX($GL:$GL,$IV151+16),"")</f>
      </c>
      <c r="HD151">
        <f>IF($IW151&gt;=17,INDEX($GL:$GL,$IV151+17),"")</f>
      </c>
      <c r="HE151">
        <f>IF($IW151&gt;=18,INDEX($GL:$GL,$IV151+18),"")</f>
      </c>
      <c r="HF151">
        <f>IF($IW151&gt;=19,INDEX($GL:$GL,$IV151+19),"")</f>
      </c>
      <c r="HG151">
        <f>IF($IW151&gt;=20,INDEX($GL:$GL,$IV151+20),"")</f>
      </c>
      <c r="HH151">
        <f>IF($IW151&gt;=21,INDEX($GL:$GL,$IV151+21),"")</f>
      </c>
      <c r="HI151">
        <f>IF($IW151&gt;=22,INDEX($GL:$GL,$IV151+22),"")</f>
      </c>
      <c r="HJ151">
        <f>IF($IW151&gt;=23,INDEX($GL:$GL,$IV151+23),"")</f>
      </c>
      <c r="HK151">
        <f>IF($IW151&gt;=24,INDEX($GL:$GL,$IV151+24),"")</f>
      </c>
      <c r="HL151">
        <f>IF($IW151&gt;=25,INDEX($GL:$GL,$IV151+25),"")</f>
      </c>
      <c r="HM151">
        <f>IF($IW151&gt;=26,INDEX($GL:$GL,$IV151+26),"")</f>
      </c>
      <c r="HN151">
        <f>IF($IW151&gt;=27,INDEX($GL:$GL,$IV151+27),"")</f>
      </c>
      <c r="HO151">
        <f>IF($IW151&gt;=28,INDEX($GL:$GL,$IV151+28),"")</f>
      </c>
      <c r="HP151">
        <f>IF($IW151&gt;=29,INDEX($GL:$GL,$IV151+29),"")</f>
      </c>
      <c r="HQ151">
        <f>IF($IW151&gt;=30,INDEX($GL:$GL,$IV151+30),"")</f>
      </c>
      <c r="HR151">
        <f>IF($IW151&gt;=31,INDEX($GL:$GL,$IV151+31),"")</f>
      </c>
      <c r="HS151">
        <f>IF($IW151&gt;=32,INDEX($GL:$GL,$IV151+32),"")</f>
      </c>
      <c r="HT151">
        <f>IF($IW151&gt;=33,INDEX($GL:$GL,$IV151+33),"")</f>
      </c>
      <c r="HU151">
        <f>IF($IW151&gt;=34,INDEX($GL:$GL,$IV151+34),"")</f>
      </c>
      <c r="HV151">
        <f>IF($IW151&gt;=35,INDEX($GL:$GL,$IV151+35),"")</f>
      </c>
      <c r="HW151">
        <f>IF($IW151&gt;=36,INDEX($GL:$GL,$IV151+36),"")</f>
      </c>
      <c r="HX151">
        <f>IF($IW151&gt;=37,INDEX($GL:$GL,$IV151+37),"")</f>
      </c>
      <c r="HY151">
        <f>IF($IW151&gt;=38,INDEX($GL:$GL,$IV151+38),"")</f>
      </c>
      <c r="HZ151">
        <f>IF($IW151&gt;=39,INDEX($GL:$GL,$IV151+39),"")</f>
      </c>
      <c r="IA151">
        <f>IF($IW151&gt;=40,INDEX($GL:$GL,$IV151+40),"")</f>
      </c>
      <c r="IB151">
        <f>IF($IW151&gt;=41,INDEX($GL:$GL,$IV151+41),"")</f>
      </c>
      <c r="IC151">
        <f>IF($IW151&gt;=42,INDEX($GL:$GL,$IV151+42),"")</f>
      </c>
      <c r="ID151">
        <f>IF($IW151&gt;=43,INDEX($GL:$GL,$IV151+43),"")</f>
      </c>
      <c r="IE151">
        <f>IF($IW151&gt;=44,INDEX($GL:$GL,$IV151+44),"")</f>
      </c>
      <c r="IF151">
        <f>IF($IW151&gt;=45,INDEX($GL:$GL,$IV151+45),"")</f>
      </c>
      <c r="IG151">
        <f>IF($IW151&gt;=46,INDEX($GL:$GL,$IV151+46),"")</f>
      </c>
      <c r="IH151">
        <f>IF($IW151&gt;=47,INDEX($GL:$GL,$IV151+47),"")</f>
      </c>
      <c r="II151">
        <f>IF($IW151&gt;=48,INDEX($GL:$GL,$IV151+48),"")</f>
      </c>
      <c r="IJ151">
        <f>IF($IW151&gt;=49,INDEX($GL:$GL,$IV151+49),"")</f>
      </c>
      <c r="IK151">
        <f>IF($IW151&gt;=50,INDEX($GL:$GL,$IV151+50),"")</f>
      </c>
      <c r="IL151">
        <f>IF($IW151&gt;=51,INDEX($GL:$GL,$IV151+51),"")</f>
      </c>
      <c r="IM151">
        <f>IF($IW151&gt;=52,INDEX($GL:$GL,$IV151+52),"")</f>
      </c>
      <c r="IN151">
        <f>IF($IW151&gt;=53,INDEX($GL:$GL,$IV151+53),"")</f>
      </c>
      <c r="IO151">
        <f>IF($IW151&gt;=54,INDEX($GL:$GL,$IV151+54),"")</f>
      </c>
      <c r="IP151">
        <f>IF($IW151&gt;=55,INDEX($GL:$GL,$IV151+55),"")</f>
      </c>
      <c r="IQ151">
        <f>IF($IW151&gt;=56,INDEX($GL:$GL,$IV151+56),"")</f>
      </c>
      <c r="IR151">
        <f>IF($IW151&gt;=57,INDEX($GL:$GL,$IV151+57),"")</f>
      </c>
      <c r="IS151">
        <f>IF($IW151&gt;=58,INDEX($GL:$GL,$IV151+58),"")</f>
      </c>
      <c r="IT151">
        <f>IF($IW151&gt;=59,INDEX($GL:$GL,$IV151+59),"")</f>
      </c>
      <c r="IU151">
        <f>IF($IW151&gt;=60,INDEX($GL:$GL,$IV151+60),"")</f>
      </c>
      <c r="IV151">
        <f>IFERROR(MATCH($GK151,$GL$2:$GL$324,0)+1,0)</f>
      </c>
      <c r="IW151">
        <f>IFERROR(INDEX($GM$2:$GM$324,MATCH($GK151,$GL$2:$GL$324,0)),0)</f>
      </c>
      <c r="IX151" t="s">
        <v>34</v>
      </c>
      <c r="IY151" t="s">
        <v>34</v>
      </c>
    </row>
    <row r="152" spans="1:259" x14ac:dyDescent="0.25">
      <c r="K152">
        <f>IF(OR($N152="",$J152=""),"",IFERROR($N152/$J152,0))</f>
      </c>
      <c r="L152">
        <f>IF($N152="","",
SUM($M152,$O152,$T152,$P152,$R152)*
(1-IF($U152="",0,VALUE($U152)/100)))</f>
      </c>
      <c r="M152">
        <f>IF($N152="","",$N152)</f>
      </c>
      <c r="O152">
        <f>IF($N152="","",
IF($H152="","",
IF(ISNUMBER(SEARCH("exempt",LOWER($H152))),0,
$N152*(VALUE(SUBSTITUTE($H152,"%",""))/100))))</f>
      </c>
      <c r="V152">
        <f>IFERROR(IF(FIND(" - ",$E152)&gt;0,MID($E152,FIND(" - ",$E152)+3,LEN($E152)),""),"")</f>
      </c>
      <c r="AE152" t="s">
        <v>627</v>
      </c>
      <c r="AJ152">
        <f>IFERROR(LEFT($E152,FIND(" - ",$E152)-1),$E152)</f>
      </c>
      <c r="AM152">
        <f>IF($CB152&gt;=1,INDEX($AK:$AK,$CA152+1),"")</f>
      </c>
      <c r="AN152">
        <f>IF($CB152&gt;=2,INDEX($AK:$AK,$CA152+2),"")</f>
      </c>
      <c r="AO152">
        <f>IF($CB152&gt;=3,INDEX($AK:$AK,$CA152+3),"")</f>
      </c>
      <c r="AP152">
        <f>IF($CB152&gt;=4,INDEX($AK:$AK,$CA152+4),"")</f>
      </c>
      <c r="AQ152">
        <f>IF($CB152&gt;=5,INDEX($AK:$AK,$CA152+5),"")</f>
      </c>
      <c r="AR152">
        <f>IF($CB152&gt;=6,INDEX($AK:$AK,$CA152+6),"")</f>
      </c>
      <c r="AS152">
        <f>IF($CB152&gt;=7,INDEX($AK:$AK,$CA152+7),"")</f>
      </c>
      <c r="AT152">
        <f>IF($CB152&gt;=8,INDEX($AK:$AK,$CA152+8),"")</f>
      </c>
      <c r="AU152">
        <f>IF($CB152&gt;=9,INDEX($AK:$AK,$CA152+9),"")</f>
      </c>
      <c r="AV152">
        <f>IF($CB152&gt;=10,INDEX($AK:$AK,$CA152+10),"")</f>
      </c>
      <c r="AW152">
        <f>IF($CB152&gt;=11,INDEX($AK:$AK,$CA152+11),"")</f>
      </c>
      <c r="AX152">
        <f>IF($CB152&gt;=12,INDEX($AK:$AK,$CA152+12),"")</f>
      </c>
      <c r="AY152">
        <f>IF($CB152&gt;=13,INDEX($AK:$AK,$CA152+13),"")</f>
      </c>
      <c r="AZ152">
        <f>IF($CB152&gt;=14,INDEX($AK:$AK,$CA152+14),"")</f>
      </c>
      <c r="BA152">
        <f>IF($CB152&gt;=15,INDEX($AK:$AK,$CA152+15),"")</f>
      </c>
      <c r="BB152">
        <f>IF($CB152&gt;=16,INDEX($AK:$AK,$CA152+16),"")</f>
      </c>
      <c r="BC152">
        <f>IF($CB152&gt;=17,INDEX($AK:$AK,$CA152+17),"")</f>
      </c>
      <c r="BD152">
        <f>IF($CB152&gt;=18,INDEX($AK:$AK,$CA152+18),"")</f>
      </c>
      <c r="BE152">
        <f>IF($CB152&gt;=19,INDEX($AK:$AK,$CA152+19),"")</f>
      </c>
      <c r="BF152">
        <f>IF($CB152&gt;=20,INDEX($AK:$AK,$CA152+20),"")</f>
      </c>
      <c r="BG152">
        <f>IF($CB152&gt;=21,INDEX($AK:$AK,$CA152+21),"")</f>
      </c>
      <c r="BH152">
        <f>IF($CB152&gt;=22,INDEX($AK:$AK,$CA152+22),"")</f>
      </c>
      <c r="BI152">
        <f>IF($CB152&gt;=23,INDEX($AK:$AK,$CA152+23),"")</f>
      </c>
      <c r="BJ152">
        <f>IF($CB152&gt;=24,INDEX($AK:$AK,$CA152+24),"")</f>
      </c>
      <c r="BK152">
        <f>IF($CB152&gt;=25,INDEX($AK:$AK,$CA152+25),"")</f>
      </c>
      <c r="BL152">
        <f>IF($CB152&gt;=26,INDEX($AK:$AK,$CA152+26),"")</f>
      </c>
      <c r="BM152">
        <f>IF($CB152&gt;=27,INDEX($AK:$AK,$CA152+27),"")</f>
      </c>
      <c r="BN152">
        <f>IF($CB152&gt;=28,INDEX($AK:$AK,$CA152+28),"")</f>
      </c>
      <c r="BO152">
        <f>IF($CB152&gt;=29,INDEX($AK:$AK,$CA152+29),"")</f>
      </c>
      <c r="BP152">
        <f>IF($CB152&gt;=30,INDEX($AK:$AK,$CA152+30),"")</f>
      </c>
      <c r="BQ152">
        <f>IF($CB152&gt;=31,INDEX($AK:$AK,$CA152+31),"")</f>
      </c>
      <c r="BR152">
        <f>IF($CB152&gt;=32,INDEX($AK:$AK,$CA152+32),"")</f>
      </c>
      <c r="BS152">
        <f>IF($CB152&gt;=33,INDEX($AK:$AK,$CA152+33),"")</f>
      </c>
      <c r="BT152">
        <f>IF($CB152&gt;=34,INDEX($AK:$AK,$CA152+34),"")</f>
      </c>
      <c r="BU152">
        <f>IF($CB152&gt;=35,INDEX($AK:$AK,$CA152+35),"")</f>
      </c>
      <c r="BV152">
        <f>IF($CB152&gt;=36,INDEX($AK:$AK,$CA152+36),"")</f>
      </c>
      <c r="BW152">
        <f>IF($CB152&gt;=37,INDEX($AK:$AK,$CA152+37),"")</f>
      </c>
      <c r="BX152">
        <f>IF($CB152&gt;=38,INDEX($AK:$AK,$CA152+38),"")</f>
      </c>
      <c r="BY152">
        <f>IF($CB152&gt;=39,INDEX($AK:$AK,$CA152+39),"")</f>
      </c>
      <c r="BZ152">
        <f>IF($CB152&gt;=40,INDEX($AK:$AK,$CA152+40),"")</f>
      </c>
      <c r="CA152">
        <f>IFERROR(MATCH($AJ152,$AK$2:$AK$134,0)+1,0)</f>
      </c>
      <c r="CB152">
        <f>IFERROR(INDEX($AL$2:$AL$134,MATCH($AJ152,$AK$2:$AK$134,0)),0)</f>
      </c>
      <c r="CC152">
        <f>IFERROR(LEFT($F152,FIND(" - ",$F152)-1),$F152)</f>
      </c>
      <c r="CD152" t="s">
        <v>218</v>
      </c>
      <c r="CF152">
        <f>IF($DA152&gt;=1,INDEX($CD:$CD,$CZ152+1),"")</f>
      </c>
      <c r="CG152">
        <f>IF($DA152&gt;=2,INDEX($CD:$CD,$CZ152+2),"")</f>
      </c>
      <c r="CH152">
        <f>IF($DA152&gt;=3,INDEX($CD:$CD,$CZ152+3),"")</f>
      </c>
      <c r="CI152">
        <f>IF($DA152&gt;=4,INDEX($CD:$CD,$CZ152+4),"")</f>
      </c>
      <c r="CJ152">
        <f>IF($DA152&gt;=5,INDEX($CD:$CD,$CZ152+5),"")</f>
      </c>
      <c r="CK152">
        <f>IF($DA152&gt;=6,INDEX($CD:$CD,$CZ152+6),"")</f>
      </c>
      <c r="CL152">
        <f>IF($DA152&gt;=7,INDEX($CD:$CD,$CZ152+7),"")</f>
      </c>
      <c r="CM152">
        <f>IF($DA152&gt;=8,INDEX($CD:$CD,$CZ152+8),"")</f>
      </c>
      <c r="CN152">
        <f>IF($DA152&gt;=9,INDEX($CD:$CD,$CZ152+9),"")</f>
      </c>
      <c r="CO152">
        <f>IF($DA152&gt;=10,INDEX($CD:$CD,$CZ152+10),"")</f>
      </c>
      <c r="CP152">
        <f>IF($DA152&gt;=11,INDEX($CD:$CD,$CZ152+11),"")</f>
      </c>
      <c r="CQ152">
        <f>IF($DA152&gt;=12,INDEX($CD:$CD,$CZ152+12),"")</f>
      </c>
      <c r="CR152">
        <f>IF($DA152&gt;=13,INDEX($CD:$CD,$CZ152+13),"")</f>
      </c>
      <c r="CS152">
        <f>IF($DA152&gt;=14,INDEX($CD:$CD,$CZ152+14),"")</f>
      </c>
      <c r="CT152">
        <f>IF($DA152&gt;=15,INDEX($CD:$CD,$CZ152+15),"")</f>
      </c>
      <c r="CU152">
        <f>IF($DA152&gt;=16,INDEX($CD:$CD,$CZ152+16),"")</f>
      </c>
      <c r="CV152">
        <f>IF($DA152&gt;=17,INDEX($CD:$CD,$CZ152+17),"")</f>
      </c>
      <c r="CW152">
        <f>IF($DA152&gt;=18,INDEX($CD:$CD,$CZ152+18),"")</f>
      </c>
      <c r="CX152">
        <f>IF($DA152&gt;=19,INDEX($CD:$CD,$CZ152+19),"")</f>
      </c>
      <c r="CY152">
        <f>IF($DA152&gt;=20,INDEX($CD:$CD,$CZ152+20),"")</f>
      </c>
      <c r="CZ152">
        <f>IFERROR(MATCH($CC152,$CD$2:$CD$263,0)+1,0)</f>
      </c>
      <c r="DA152">
        <f>IFERROR(INDEX($CE$2:$CE$263,MATCH($CC152,$CD$2:$CD$263,0)),0)</f>
      </c>
      <c r="DB152">
        <f>IFERROR(INDEX($AI:$AI,MATCH($H152,$AH:$AH,0))&amp;"","")</f>
      </c>
      <c r="DF152">
        <f>IF($GI152&gt;=1,INDEX($DC:$DC,$GH152+1),"")</f>
      </c>
      <c r="DG152">
        <f>IF($GI152&gt;=2,INDEX($DC:$DC,$GH152+2),"")</f>
      </c>
      <c r="DH152">
        <f>IF($GI152&gt;=3,INDEX($DC:$DC,$GH152+3),"")</f>
      </c>
      <c r="DI152">
        <f>IF($GI152&gt;=4,INDEX($DC:$DC,$GH152+4),"")</f>
      </c>
      <c r="DJ152">
        <f>IF($GI152&gt;=5,INDEX($DC:$DC,$GH152+5),"")</f>
      </c>
      <c r="DK152">
        <f>IF($GI152&gt;=6,INDEX($DC:$DC,$GH152+6),"")</f>
      </c>
      <c r="DL152">
        <f>IF($GI152&gt;=7,INDEX($DC:$DC,$GH152+7),"")</f>
      </c>
      <c r="DM152">
        <f>IF($GI152&gt;=8,INDEX($DC:$DC,$GH152+8),"")</f>
      </c>
      <c r="DN152">
        <f>IF($GI152&gt;=9,INDEX($DC:$DC,$GH152+9),"")</f>
      </c>
      <c r="DO152">
        <f>IF($GI152&gt;=10,INDEX($DC:$DC,$GH152+10),"")</f>
      </c>
      <c r="DP152">
        <f>IF($GI152&gt;=11,INDEX($DC:$DC,$GH152+11),"")</f>
      </c>
      <c r="DQ152">
        <f>IF($GI152&gt;=12,INDEX($DC:$DC,$GH152+12),"")</f>
      </c>
      <c r="DR152">
        <f>IF($GI152&gt;=13,INDEX($DC:$DC,$GH152+13),"")</f>
      </c>
      <c r="DS152">
        <f>IF($GI152&gt;=14,INDEX($DC:$DC,$GH152+14),"")</f>
      </c>
      <c r="DT152">
        <f>IF($GI152&gt;=15,INDEX($DC:$DC,$GH152+15),"")</f>
      </c>
      <c r="DU152">
        <f>IF($GI152&gt;=16,INDEX($DC:$DC,$GH152+16),"")</f>
      </c>
      <c r="DV152">
        <f>IF($GI152&gt;=17,INDEX($DC:$DC,$GH152+17),"")</f>
      </c>
      <c r="DW152">
        <f>IF($GI152&gt;=18,INDEX($DC:$DC,$GH152+18),"")</f>
      </c>
      <c r="DX152">
        <f>IF($GI152&gt;=19,INDEX($DC:$DC,$GH152+19),"")</f>
      </c>
      <c r="DY152">
        <f>IF($GI152&gt;=20,INDEX($DC:$DC,$GH152+20),"")</f>
      </c>
      <c r="DZ152">
        <f>IF($GI152&gt;=21,INDEX($DC:$DC,$GH152+21),"")</f>
      </c>
      <c r="EA152">
        <f>IF($GI152&gt;=22,INDEX($DC:$DC,$GH152+22),"")</f>
      </c>
      <c r="EB152">
        <f>IF($GI152&gt;=23,INDEX($DC:$DC,$GH152+23),"")</f>
      </c>
      <c r="EC152">
        <f>IF($GI152&gt;=24,INDEX($DC:$DC,$GH152+24),"")</f>
      </c>
      <c r="ED152">
        <f>IF($GI152&gt;=25,INDEX($DC:$DC,$GH152+25),"")</f>
      </c>
      <c r="EE152">
        <f>IF($GI152&gt;=26,INDEX($DC:$DC,$GH152+26),"")</f>
      </c>
      <c r="EF152">
        <f>IF($GI152&gt;=27,INDEX($DC:$DC,$GH152+27),"")</f>
      </c>
      <c r="EG152">
        <f>IF($GI152&gt;=28,INDEX($DC:$DC,$GH152+28),"")</f>
      </c>
      <c r="EH152">
        <f>IF($GI152&gt;=29,INDEX($DC:$DC,$GH152+29),"")</f>
      </c>
      <c r="EI152">
        <f>IF($GI152&gt;=30,INDEX($DC:$DC,$GH152+30),"")</f>
      </c>
      <c r="EJ152">
        <f>IF($GI152&gt;=31,INDEX($DC:$DC,$GH152+31),"")</f>
      </c>
      <c r="EK152">
        <f>IF($GI152&gt;=32,INDEX($DC:$DC,$GH152+32),"")</f>
      </c>
      <c r="EL152">
        <f>IF($GI152&gt;=33,INDEX($DC:$DC,$GH152+33),"")</f>
      </c>
      <c r="EM152">
        <f>IF($GI152&gt;=34,INDEX($DC:$DC,$GH152+34),"")</f>
      </c>
      <c r="EN152">
        <f>IF($GI152&gt;=35,INDEX($DC:$DC,$GH152+35),"")</f>
      </c>
      <c r="EO152">
        <f>IF($GI152&gt;=36,INDEX($DC:$DC,$GH152+36),"")</f>
      </c>
      <c r="EP152">
        <f>IF($GI152&gt;=37,INDEX($DC:$DC,$GH152+37),"")</f>
      </c>
      <c r="EQ152">
        <f>IF($GI152&gt;=38,INDEX($DC:$DC,$GH152+38),"")</f>
      </c>
      <c r="ER152">
        <f>IF($GI152&gt;=39,INDEX($DC:$DC,$GH152+39),"")</f>
      </c>
      <c r="ES152">
        <f>IF($GI152&gt;=40,INDEX($DC:$DC,$GH152+40),"")</f>
      </c>
      <c r="ET152">
        <f>IF($GI152&gt;=1,INDEX($DD:$DD,$GH152+1),"")</f>
      </c>
      <c r="EU152">
        <f>IF($GI152&gt;=2,INDEX($DD:$DD,$GH152+2),"")</f>
      </c>
      <c r="EV152">
        <f>IF($GI152&gt;=3,INDEX($DD:$DD,$GH152+3),"")</f>
      </c>
      <c r="EW152">
        <f>IF($GI152&gt;=4,INDEX($DD:$DD,$GH152+4),"")</f>
      </c>
      <c r="EX152">
        <f>IF($GI152&gt;=5,INDEX($DD:$DD,$GH152+5),"")</f>
      </c>
      <c r="EY152">
        <f>IF($GI152&gt;=6,INDEX($DD:$DD,$GH152+6),"")</f>
      </c>
      <c r="EZ152">
        <f>IF($GI152&gt;=7,INDEX($DD:$DD,$GH152+7),"")</f>
      </c>
      <c r="FA152">
        <f>IF($GI152&gt;=8,INDEX($DD:$DD,$GH152+8),"")</f>
      </c>
      <c r="FB152">
        <f>IF($GI152&gt;=9,INDEX($DD:$DD,$GH152+9),"")</f>
      </c>
      <c r="FC152">
        <f>IF($GI152&gt;=10,INDEX($DD:$DD,$GH152+10),"")</f>
      </c>
      <c r="FD152">
        <f>IF($GI152&gt;=11,INDEX($DD:$DD,$GH152+11),"")</f>
      </c>
      <c r="FE152">
        <f>IF($GI152&gt;=12,INDEX($DD:$DD,$GH152+12),"")</f>
      </c>
      <c r="FF152">
        <f>IF($GI152&gt;=13,INDEX($DD:$DD,$GH152+13),"")</f>
      </c>
      <c r="FG152">
        <f>IF($GI152&gt;=14,INDEX($DD:$DD,$GH152+14),"")</f>
      </c>
      <c r="FH152">
        <f>IF($GI152&gt;=15,INDEX($DD:$DD,$GH152+15),"")</f>
      </c>
      <c r="FI152">
        <f>IF($GI152&gt;=16,INDEX($DD:$DD,$GH152+16),"")</f>
      </c>
      <c r="FJ152">
        <f>IF($GI152&gt;=17,INDEX($DD:$DD,$GH152+17),"")</f>
      </c>
      <c r="FK152">
        <f>IF($GI152&gt;=18,INDEX($DD:$DD,$GH152+18),"")</f>
      </c>
      <c r="FL152">
        <f>IF($GI152&gt;=19,INDEX($DD:$DD,$GH152+19),"")</f>
      </c>
      <c r="FM152">
        <f>IF($GI152&gt;=20,INDEX($DD:$DD,$GH152+20),"")</f>
      </c>
      <c r="FN152">
        <f>IF($GI152&gt;=21,INDEX($DD:$DD,$GH152+21),"")</f>
      </c>
      <c r="FO152">
        <f>IF($GI152&gt;=22,INDEX($DD:$DD,$GH152+22),"")</f>
      </c>
      <c r="FP152">
        <f>IF($GI152&gt;=23,INDEX($DD:$DD,$GH152+23),"")</f>
      </c>
      <c r="FQ152">
        <f>IF($GI152&gt;=24,INDEX($DD:$DD,$GH152+24),"")</f>
      </c>
      <c r="FR152">
        <f>IF($GI152&gt;=25,INDEX($DD:$DD,$GH152+25),"")</f>
      </c>
      <c r="FS152">
        <f>IF($GI152&gt;=26,INDEX($DD:$DD,$GH152+26),"")</f>
      </c>
      <c r="FT152">
        <f>IF($GI152&gt;=27,INDEX($DD:$DD,$GH152+27),"")</f>
      </c>
      <c r="FU152">
        <f>IF($GI152&gt;=28,INDEX($DD:$DD,$GH152+28),"")</f>
      </c>
      <c r="FV152">
        <f>IF($GI152&gt;=29,INDEX($DD:$DD,$GH152+29),"")</f>
      </c>
      <c r="FW152">
        <f>IF($GI152&gt;=30,INDEX($DD:$DD,$GH152+30),"")</f>
      </c>
      <c r="FX152">
        <f>IF($GI152&gt;=31,INDEX($DD:$DD,$GH152+31),"")</f>
      </c>
      <c r="FY152">
        <f>IF($GI152&gt;=32,INDEX($DD:$DD,$GH152+32),"")</f>
      </c>
      <c r="FZ152">
        <f>IF($GI152&gt;=33,INDEX($DD:$DD,$GH152+33),"")</f>
      </c>
      <c r="GA152">
        <f>IF($GI152&gt;=34,INDEX($DD:$DD,$GH152+34),"")</f>
      </c>
      <c r="GB152">
        <f>IF($GI152&gt;=35,INDEX($DD:$DD,$GH152+35),"")</f>
      </c>
      <c r="GC152">
        <f>IF($GI152&gt;=36,INDEX($DD:$DD,$GH152+36),"")</f>
      </c>
      <c r="GD152">
        <f>IF($GI152&gt;=37,INDEX($DD:$DD,$GH152+37),"")</f>
      </c>
      <c r="GE152">
        <f>IF($GI152&gt;=38,INDEX($DD:$DD,$GH152+38),"")</f>
      </c>
      <c r="GF152">
        <f>IF($GI152&gt;=39,INDEX($DD:$DD,$GH152+39),"")</f>
      </c>
      <c r="GG152">
        <f>IF($GI152&gt;=40,INDEX($DD:$DD,$GH152+40),"")</f>
      </c>
      <c r="GH152">
        <f>IFERROR(MATCH($DB152,$DC$2:$DC$148,0)+1,0)</f>
      </c>
      <c r="GI152">
        <f>IFERROR(INDEX($DE$2:$DE$148,MATCH($DB152,$DC$2:$DC$148,0)),0)</f>
      </c>
      <c r="GJ152">
        <f>IFERROR(MATCH($S152,$DF$152:$ES$152,0),0)</f>
      </c>
      <c r="GK152">
        <f>IF($GJ152&gt;0,INDEX($ET$152:$GG$152,$GJ152),"")</f>
      </c>
      <c r="GL152" t="s">
        <v>628</v>
      </c>
      <c r="GN152">
        <f>IF($IW152&gt;=1,INDEX($GL:$GL,$IV152+1),"")</f>
      </c>
      <c r="GO152">
        <f>IF($IW152&gt;=2,INDEX($GL:$GL,$IV152+2),"")</f>
      </c>
      <c r="GP152">
        <f>IF($IW152&gt;=3,INDEX($GL:$GL,$IV152+3),"")</f>
      </c>
      <c r="GQ152">
        <f>IF($IW152&gt;=4,INDEX($GL:$GL,$IV152+4),"")</f>
      </c>
      <c r="GR152">
        <f>IF($IW152&gt;=5,INDEX($GL:$GL,$IV152+5),"")</f>
      </c>
      <c r="GS152">
        <f>IF($IW152&gt;=6,INDEX($GL:$GL,$IV152+6),"")</f>
      </c>
      <c r="GT152">
        <f>IF($IW152&gt;=7,INDEX($GL:$GL,$IV152+7),"")</f>
      </c>
      <c r="GU152">
        <f>IF($IW152&gt;=8,INDEX($GL:$GL,$IV152+8),"")</f>
      </c>
      <c r="GV152">
        <f>IF($IW152&gt;=9,INDEX($GL:$GL,$IV152+9),"")</f>
      </c>
      <c r="GW152">
        <f>IF($IW152&gt;=10,INDEX($GL:$GL,$IV152+10),"")</f>
      </c>
      <c r="GX152">
        <f>IF($IW152&gt;=11,INDEX($GL:$GL,$IV152+11),"")</f>
      </c>
      <c r="GY152">
        <f>IF($IW152&gt;=12,INDEX($GL:$GL,$IV152+12),"")</f>
      </c>
      <c r="GZ152">
        <f>IF($IW152&gt;=13,INDEX($GL:$GL,$IV152+13),"")</f>
      </c>
      <c r="HA152">
        <f>IF($IW152&gt;=14,INDEX($GL:$GL,$IV152+14),"")</f>
      </c>
      <c r="HB152">
        <f>IF($IW152&gt;=15,INDEX($GL:$GL,$IV152+15),"")</f>
      </c>
      <c r="HC152">
        <f>IF($IW152&gt;=16,INDEX($GL:$GL,$IV152+16),"")</f>
      </c>
      <c r="HD152">
        <f>IF($IW152&gt;=17,INDEX($GL:$GL,$IV152+17),"")</f>
      </c>
      <c r="HE152">
        <f>IF($IW152&gt;=18,INDEX($GL:$GL,$IV152+18),"")</f>
      </c>
      <c r="HF152">
        <f>IF($IW152&gt;=19,INDEX($GL:$GL,$IV152+19),"")</f>
      </c>
      <c r="HG152">
        <f>IF($IW152&gt;=20,INDEX($GL:$GL,$IV152+20),"")</f>
      </c>
      <c r="HH152">
        <f>IF($IW152&gt;=21,INDEX($GL:$GL,$IV152+21),"")</f>
      </c>
      <c r="HI152">
        <f>IF($IW152&gt;=22,INDEX($GL:$GL,$IV152+22),"")</f>
      </c>
      <c r="HJ152">
        <f>IF($IW152&gt;=23,INDEX($GL:$GL,$IV152+23),"")</f>
      </c>
      <c r="HK152">
        <f>IF($IW152&gt;=24,INDEX($GL:$GL,$IV152+24),"")</f>
      </c>
      <c r="HL152">
        <f>IF($IW152&gt;=25,INDEX($GL:$GL,$IV152+25),"")</f>
      </c>
      <c r="HM152">
        <f>IF($IW152&gt;=26,INDEX($GL:$GL,$IV152+26),"")</f>
      </c>
      <c r="HN152">
        <f>IF($IW152&gt;=27,INDEX($GL:$GL,$IV152+27),"")</f>
      </c>
      <c r="HO152">
        <f>IF($IW152&gt;=28,INDEX($GL:$GL,$IV152+28),"")</f>
      </c>
      <c r="HP152">
        <f>IF($IW152&gt;=29,INDEX($GL:$GL,$IV152+29),"")</f>
      </c>
      <c r="HQ152">
        <f>IF($IW152&gt;=30,INDEX($GL:$GL,$IV152+30),"")</f>
      </c>
      <c r="HR152">
        <f>IF($IW152&gt;=31,INDEX($GL:$GL,$IV152+31),"")</f>
      </c>
      <c r="HS152">
        <f>IF($IW152&gt;=32,INDEX($GL:$GL,$IV152+32),"")</f>
      </c>
      <c r="HT152">
        <f>IF($IW152&gt;=33,INDEX($GL:$GL,$IV152+33),"")</f>
      </c>
      <c r="HU152">
        <f>IF($IW152&gt;=34,INDEX($GL:$GL,$IV152+34),"")</f>
      </c>
      <c r="HV152">
        <f>IF($IW152&gt;=35,INDEX($GL:$GL,$IV152+35),"")</f>
      </c>
      <c r="HW152">
        <f>IF($IW152&gt;=36,INDEX($GL:$GL,$IV152+36),"")</f>
      </c>
      <c r="HX152">
        <f>IF($IW152&gt;=37,INDEX($GL:$GL,$IV152+37),"")</f>
      </c>
      <c r="HY152">
        <f>IF($IW152&gt;=38,INDEX($GL:$GL,$IV152+38),"")</f>
      </c>
      <c r="HZ152">
        <f>IF($IW152&gt;=39,INDEX($GL:$GL,$IV152+39),"")</f>
      </c>
      <c r="IA152">
        <f>IF($IW152&gt;=40,INDEX($GL:$GL,$IV152+40),"")</f>
      </c>
      <c r="IB152">
        <f>IF($IW152&gt;=41,INDEX($GL:$GL,$IV152+41),"")</f>
      </c>
      <c r="IC152">
        <f>IF($IW152&gt;=42,INDEX($GL:$GL,$IV152+42),"")</f>
      </c>
      <c r="ID152">
        <f>IF($IW152&gt;=43,INDEX($GL:$GL,$IV152+43),"")</f>
      </c>
      <c r="IE152">
        <f>IF($IW152&gt;=44,INDEX($GL:$GL,$IV152+44),"")</f>
      </c>
      <c r="IF152">
        <f>IF($IW152&gt;=45,INDEX($GL:$GL,$IV152+45),"")</f>
      </c>
      <c r="IG152">
        <f>IF($IW152&gt;=46,INDEX($GL:$GL,$IV152+46),"")</f>
      </c>
      <c r="IH152">
        <f>IF($IW152&gt;=47,INDEX($GL:$GL,$IV152+47),"")</f>
      </c>
      <c r="II152">
        <f>IF($IW152&gt;=48,INDEX($GL:$GL,$IV152+48),"")</f>
      </c>
      <c r="IJ152">
        <f>IF($IW152&gt;=49,INDEX($GL:$GL,$IV152+49),"")</f>
      </c>
      <c r="IK152">
        <f>IF($IW152&gt;=50,INDEX($GL:$GL,$IV152+50),"")</f>
      </c>
      <c r="IL152">
        <f>IF($IW152&gt;=51,INDEX($GL:$GL,$IV152+51),"")</f>
      </c>
      <c r="IM152">
        <f>IF($IW152&gt;=52,INDEX($GL:$GL,$IV152+52),"")</f>
      </c>
      <c r="IN152">
        <f>IF($IW152&gt;=53,INDEX($GL:$GL,$IV152+53),"")</f>
      </c>
      <c r="IO152">
        <f>IF($IW152&gt;=54,INDEX($GL:$GL,$IV152+54),"")</f>
      </c>
      <c r="IP152">
        <f>IF($IW152&gt;=55,INDEX($GL:$GL,$IV152+55),"")</f>
      </c>
      <c r="IQ152">
        <f>IF($IW152&gt;=56,INDEX($GL:$GL,$IV152+56),"")</f>
      </c>
      <c r="IR152">
        <f>IF($IW152&gt;=57,INDEX($GL:$GL,$IV152+57),"")</f>
      </c>
      <c r="IS152">
        <f>IF($IW152&gt;=58,INDEX($GL:$GL,$IV152+58),"")</f>
      </c>
      <c r="IT152">
        <f>IF($IW152&gt;=59,INDEX($GL:$GL,$IV152+59),"")</f>
      </c>
      <c r="IU152">
        <f>IF($IW152&gt;=60,INDEX($GL:$GL,$IV152+60),"")</f>
      </c>
      <c r="IV152">
        <f>IFERROR(MATCH($GK152,$GL$2:$GL$324,0)+1,0)</f>
      </c>
      <c r="IW152">
        <f>IFERROR(INDEX($GM$2:$GM$324,MATCH($GK152,$GL$2:$GL$324,0)),0)</f>
      </c>
      <c r="IX152" t="s">
        <v>34</v>
      </c>
      <c r="IY152" t="s">
        <v>34</v>
      </c>
    </row>
    <row r="153" spans="1:259" x14ac:dyDescent="0.25">
      <c r="K153">
        <f>IF(OR($N153="",$J153=""),"",IFERROR($N153/$J153,0))</f>
      </c>
      <c r="L153">
        <f>IF($N153="","",
SUM($M153,$O153,$T153,$P153,$R153)*
(1-IF($U153="",0,VALUE($U153)/100)))</f>
      </c>
      <c r="M153">
        <f>IF($N153="","",$N153)</f>
      </c>
      <c r="O153">
        <f>IF($N153="","",
IF($H153="","",
IF(ISNUMBER(SEARCH("exempt",LOWER($H153))),0,
$N153*(VALUE(SUBSTITUTE($H153,"%",""))/100))))</f>
      </c>
      <c r="V153">
        <f>IFERROR(IF(FIND(" - ",$E153)&gt;0,MID($E153,FIND(" - ",$E153)+3,LEN($E153)),""),"")</f>
      </c>
      <c r="AE153" t="s">
        <v>629</v>
      </c>
      <c r="AJ153">
        <f>IFERROR(LEFT($E153,FIND(" - ",$E153)-1),$E153)</f>
      </c>
      <c r="AM153">
        <f>IF($CB153&gt;=1,INDEX($AK:$AK,$CA153+1),"")</f>
      </c>
      <c r="AN153">
        <f>IF($CB153&gt;=2,INDEX($AK:$AK,$CA153+2),"")</f>
      </c>
      <c r="AO153">
        <f>IF($CB153&gt;=3,INDEX($AK:$AK,$CA153+3),"")</f>
      </c>
      <c r="AP153">
        <f>IF($CB153&gt;=4,INDEX($AK:$AK,$CA153+4),"")</f>
      </c>
      <c r="AQ153">
        <f>IF($CB153&gt;=5,INDEX($AK:$AK,$CA153+5),"")</f>
      </c>
      <c r="AR153">
        <f>IF($CB153&gt;=6,INDEX($AK:$AK,$CA153+6),"")</f>
      </c>
      <c r="AS153">
        <f>IF($CB153&gt;=7,INDEX($AK:$AK,$CA153+7),"")</f>
      </c>
      <c r="AT153">
        <f>IF($CB153&gt;=8,INDEX($AK:$AK,$CA153+8),"")</f>
      </c>
      <c r="AU153">
        <f>IF($CB153&gt;=9,INDEX($AK:$AK,$CA153+9),"")</f>
      </c>
      <c r="AV153">
        <f>IF($CB153&gt;=10,INDEX($AK:$AK,$CA153+10),"")</f>
      </c>
      <c r="AW153">
        <f>IF($CB153&gt;=11,INDEX($AK:$AK,$CA153+11),"")</f>
      </c>
      <c r="AX153">
        <f>IF($CB153&gt;=12,INDEX($AK:$AK,$CA153+12),"")</f>
      </c>
      <c r="AY153">
        <f>IF($CB153&gt;=13,INDEX($AK:$AK,$CA153+13),"")</f>
      </c>
      <c r="AZ153">
        <f>IF($CB153&gt;=14,INDEX($AK:$AK,$CA153+14),"")</f>
      </c>
      <c r="BA153">
        <f>IF($CB153&gt;=15,INDEX($AK:$AK,$CA153+15),"")</f>
      </c>
      <c r="BB153">
        <f>IF($CB153&gt;=16,INDEX($AK:$AK,$CA153+16),"")</f>
      </c>
      <c r="BC153">
        <f>IF($CB153&gt;=17,INDEX($AK:$AK,$CA153+17),"")</f>
      </c>
      <c r="BD153">
        <f>IF($CB153&gt;=18,INDEX($AK:$AK,$CA153+18),"")</f>
      </c>
      <c r="BE153">
        <f>IF($CB153&gt;=19,INDEX($AK:$AK,$CA153+19),"")</f>
      </c>
      <c r="BF153">
        <f>IF($CB153&gt;=20,INDEX($AK:$AK,$CA153+20),"")</f>
      </c>
      <c r="BG153">
        <f>IF($CB153&gt;=21,INDEX($AK:$AK,$CA153+21),"")</f>
      </c>
      <c r="BH153">
        <f>IF($CB153&gt;=22,INDEX($AK:$AK,$CA153+22),"")</f>
      </c>
      <c r="BI153">
        <f>IF($CB153&gt;=23,INDEX($AK:$AK,$CA153+23),"")</f>
      </c>
      <c r="BJ153">
        <f>IF($CB153&gt;=24,INDEX($AK:$AK,$CA153+24),"")</f>
      </c>
      <c r="BK153">
        <f>IF($CB153&gt;=25,INDEX($AK:$AK,$CA153+25),"")</f>
      </c>
      <c r="BL153">
        <f>IF($CB153&gt;=26,INDEX($AK:$AK,$CA153+26),"")</f>
      </c>
      <c r="BM153">
        <f>IF($CB153&gt;=27,INDEX($AK:$AK,$CA153+27),"")</f>
      </c>
      <c r="BN153">
        <f>IF($CB153&gt;=28,INDEX($AK:$AK,$CA153+28),"")</f>
      </c>
      <c r="BO153">
        <f>IF($CB153&gt;=29,INDEX($AK:$AK,$CA153+29),"")</f>
      </c>
      <c r="BP153">
        <f>IF($CB153&gt;=30,INDEX($AK:$AK,$CA153+30),"")</f>
      </c>
      <c r="BQ153">
        <f>IF($CB153&gt;=31,INDEX($AK:$AK,$CA153+31),"")</f>
      </c>
      <c r="BR153">
        <f>IF($CB153&gt;=32,INDEX($AK:$AK,$CA153+32),"")</f>
      </c>
      <c r="BS153">
        <f>IF($CB153&gt;=33,INDEX($AK:$AK,$CA153+33),"")</f>
      </c>
      <c r="BT153">
        <f>IF($CB153&gt;=34,INDEX($AK:$AK,$CA153+34),"")</f>
      </c>
      <c r="BU153">
        <f>IF($CB153&gt;=35,INDEX($AK:$AK,$CA153+35),"")</f>
      </c>
      <c r="BV153">
        <f>IF($CB153&gt;=36,INDEX($AK:$AK,$CA153+36),"")</f>
      </c>
      <c r="BW153">
        <f>IF($CB153&gt;=37,INDEX($AK:$AK,$CA153+37),"")</f>
      </c>
      <c r="BX153">
        <f>IF($CB153&gt;=38,INDEX($AK:$AK,$CA153+38),"")</f>
      </c>
      <c r="BY153">
        <f>IF($CB153&gt;=39,INDEX($AK:$AK,$CA153+39),"")</f>
      </c>
      <c r="BZ153">
        <f>IF($CB153&gt;=40,INDEX($AK:$AK,$CA153+40),"")</f>
      </c>
      <c r="CA153">
        <f>IFERROR(MATCH($AJ153,$AK$2:$AK$134,0)+1,0)</f>
      </c>
      <c r="CB153">
        <f>IFERROR(INDEX($AL$2:$AL$134,MATCH($AJ153,$AK$2:$AK$134,0)),0)</f>
      </c>
      <c r="CC153">
        <f>IFERROR(LEFT($F153,FIND(" - ",$F153)-1),$F153)</f>
      </c>
      <c r="CD153" t="s">
        <v>630</v>
      </c>
      <c r="CE153">
        <v>1</v>
      </c>
      <c r="CF153">
        <f>IF($DA153&gt;=1,INDEX($CD:$CD,$CZ153+1),"")</f>
      </c>
      <c r="CG153">
        <f>IF($DA153&gt;=2,INDEX($CD:$CD,$CZ153+2),"")</f>
      </c>
      <c r="CH153">
        <f>IF($DA153&gt;=3,INDEX($CD:$CD,$CZ153+3),"")</f>
      </c>
      <c r="CI153">
        <f>IF($DA153&gt;=4,INDEX($CD:$CD,$CZ153+4),"")</f>
      </c>
      <c r="CJ153">
        <f>IF($DA153&gt;=5,INDEX($CD:$CD,$CZ153+5),"")</f>
      </c>
      <c r="CK153">
        <f>IF($DA153&gt;=6,INDEX($CD:$CD,$CZ153+6),"")</f>
      </c>
      <c r="CL153">
        <f>IF($DA153&gt;=7,INDEX($CD:$CD,$CZ153+7),"")</f>
      </c>
      <c r="CM153">
        <f>IF($DA153&gt;=8,INDEX($CD:$CD,$CZ153+8),"")</f>
      </c>
      <c r="CN153">
        <f>IF($DA153&gt;=9,INDEX($CD:$CD,$CZ153+9),"")</f>
      </c>
      <c r="CO153">
        <f>IF($DA153&gt;=10,INDEX($CD:$CD,$CZ153+10),"")</f>
      </c>
      <c r="CP153">
        <f>IF($DA153&gt;=11,INDEX($CD:$CD,$CZ153+11),"")</f>
      </c>
      <c r="CQ153">
        <f>IF($DA153&gt;=12,INDEX($CD:$CD,$CZ153+12),"")</f>
      </c>
      <c r="CR153">
        <f>IF($DA153&gt;=13,INDEX($CD:$CD,$CZ153+13),"")</f>
      </c>
      <c r="CS153">
        <f>IF($DA153&gt;=14,INDEX($CD:$CD,$CZ153+14),"")</f>
      </c>
      <c r="CT153">
        <f>IF($DA153&gt;=15,INDEX($CD:$CD,$CZ153+15),"")</f>
      </c>
      <c r="CU153">
        <f>IF($DA153&gt;=16,INDEX($CD:$CD,$CZ153+16),"")</f>
      </c>
      <c r="CV153">
        <f>IF($DA153&gt;=17,INDEX($CD:$CD,$CZ153+17),"")</f>
      </c>
      <c r="CW153">
        <f>IF($DA153&gt;=18,INDEX($CD:$CD,$CZ153+18),"")</f>
      </c>
      <c r="CX153">
        <f>IF($DA153&gt;=19,INDEX($CD:$CD,$CZ153+19),"")</f>
      </c>
      <c r="CY153">
        <f>IF($DA153&gt;=20,INDEX($CD:$CD,$CZ153+20),"")</f>
      </c>
      <c r="CZ153">
        <f>IFERROR(MATCH($CC153,$CD$2:$CD$263,0)+1,0)</f>
      </c>
      <c r="DA153">
        <f>IFERROR(INDEX($CE$2:$CE$263,MATCH($CC153,$CD$2:$CD$263,0)),0)</f>
      </c>
      <c r="DB153">
        <f>IFERROR(INDEX($AI:$AI,MATCH($H153,$AH:$AH,0))&amp;"","")</f>
      </c>
      <c r="DF153">
        <f>IF($GI153&gt;=1,INDEX($DC:$DC,$GH153+1),"")</f>
      </c>
      <c r="DG153">
        <f>IF($GI153&gt;=2,INDEX($DC:$DC,$GH153+2),"")</f>
      </c>
      <c r="DH153">
        <f>IF($GI153&gt;=3,INDEX($DC:$DC,$GH153+3),"")</f>
      </c>
      <c r="DI153">
        <f>IF($GI153&gt;=4,INDEX($DC:$DC,$GH153+4),"")</f>
      </c>
      <c r="DJ153">
        <f>IF($GI153&gt;=5,INDEX($DC:$DC,$GH153+5),"")</f>
      </c>
      <c r="DK153">
        <f>IF($GI153&gt;=6,INDEX($DC:$DC,$GH153+6),"")</f>
      </c>
      <c r="DL153">
        <f>IF($GI153&gt;=7,INDEX($DC:$DC,$GH153+7),"")</f>
      </c>
      <c r="DM153">
        <f>IF($GI153&gt;=8,INDEX($DC:$DC,$GH153+8),"")</f>
      </c>
      <c r="DN153">
        <f>IF($GI153&gt;=9,INDEX($DC:$DC,$GH153+9),"")</f>
      </c>
      <c r="DO153">
        <f>IF($GI153&gt;=10,INDEX($DC:$DC,$GH153+10),"")</f>
      </c>
      <c r="DP153">
        <f>IF($GI153&gt;=11,INDEX($DC:$DC,$GH153+11),"")</f>
      </c>
      <c r="DQ153">
        <f>IF($GI153&gt;=12,INDEX($DC:$DC,$GH153+12),"")</f>
      </c>
      <c r="DR153">
        <f>IF($GI153&gt;=13,INDEX($DC:$DC,$GH153+13),"")</f>
      </c>
      <c r="DS153">
        <f>IF($GI153&gt;=14,INDEX($DC:$DC,$GH153+14),"")</f>
      </c>
      <c r="DT153">
        <f>IF($GI153&gt;=15,INDEX($DC:$DC,$GH153+15),"")</f>
      </c>
      <c r="DU153">
        <f>IF($GI153&gt;=16,INDEX($DC:$DC,$GH153+16),"")</f>
      </c>
      <c r="DV153">
        <f>IF($GI153&gt;=17,INDEX($DC:$DC,$GH153+17),"")</f>
      </c>
      <c r="DW153">
        <f>IF($GI153&gt;=18,INDEX($DC:$DC,$GH153+18),"")</f>
      </c>
      <c r="DX153">
        <f>IF($GI153&gt;=19,INDEX($DC:$DC,$GH153+19),"")</f>
      </c>
      <c r="DY153">
        <f>IF($GI153&gt;=20,INDEX($DC:$DC,$GH153+20),"")</f>
      </c>
      <c r="DZ153">
        <f>IF($GI153&gt;=21,INDEX($DC:$DC,$GH153+21),"")</f>
      </c>
      <c r="EA153">
        <f>IF($GI153&gt;=22,INDEX($DC:$DC,$GH153+22),"")</f>
      </c>
      <c r="EB153">
        <f>IF($GI153&gt;=23,INDEX($DC:$DC,$GH153+23),"")</f>
      </c>
      <c r="EC153">
        <f>IF($GI153&gt;=24,INDEX($DC:$DC,$GH153+24),"")</f>
      </c>
      <c r="ED153">
        <f>IF($GI153&gt;=25,INDEX($DC:$DC,$GH153+25),"")</f>
      </c>
      <c r="EE153">
        <f>IF($GI153&gt;=26,INDEX($DC:$DC,$GH153+26),"")</f>
      </c>
      <c r="EF153">
        <f>IF($GI153&gt;=27,INDEX($DC:$DC,$GH153+27),"")</f>
      </c>
      <c r="EG153">
        <f>IF($GI153&gt;=28,INDEX($DC:$DC,$GH153+28),"")</f>
      </c>
      <c r="EH153">
        <f>IF($GI153&gt;=29,INDEX($DC:$DC,$GH153+29),"")</f>
      </c>
      <c r="EI153">
        <f>IF($GI153&gt;=30,INDEX($DC:$DC,$GH153+30),"")</f>
      </c>
      <c r="EJ153">
        <f>IF($GI153&gt;=31,INDEX($DC:$DC,$GH153+31),"")</f>
      </c>
      <c r="EK153">
        <f>IF($GI153&gt;=32,INDEX($DC:$DC,$GH153+32),"")</f>
      </c>
      <c r="EL153">
        <f>IF($GI153&gt;=33,INDEX($DC:$DC,$GH153+33),"")</f>
      </c>
      <c r="EM153">
        <f>IF($GI153&gt;=34,INDEX($DC:$DC,$GH153+34),"")</f>
      </c>
      <c r="EN153">
        <f>IF($GI153&gt;=35,INDEX($DC:$DC,$GH153+35),"")</f>
      </c>
      <c r="EO153">
        <f>IF($GI153&gt;=36,INDEX($DC:$DC,$GH153+36),"")</f>
      </c>
      <c r="EP153">
        <f>IF($GI153&gt;=37,INDEX($DC:$DC,$GH153+37),"")</f>
      </c>
      <c r="EQ153">
        <f>IF($GI153&gt;=38,INDEX($DC:$DC,$GH153+38),"")</f>
      </c>
      <c r="ER153">
        <f>IF($GI153&gt;=39,INDEX($DC:$DC,$GH153+39),"")</f>
      </c>
      <c r="ES153">
        <f>IF($GI153&gt;=40,INDEX($DC:$DC,$GH153+40),"")</f>
      </c>
      <c r="ET153">
        <f>IF($GI153&gt;=1,INDEX($DD:$DD,$GH153+1),"")</f>
      </c>
      <c r="EU153">
        <f>IF($GI153&gt;=2,INDEX($DD:$DD,$GH153+2),"")</f>
      </c>
      <c r="EV153">
        <f>IF($GI153&gt;=3,INDEX($DD:$DD,$GH153+3),"")</f>
      </c>
      <c r="EW153">
        <f>IF($GI153&gt;=4,INDEX($DD:$DD,$GH153+4),"")</f>
      </c>
      <c r="EX153">
        <f>IF($GI153&gt;=5,INDEX($DD:$DD,$GH153+5),"")</f>
      </c>
      <c r="EY153">
        <f>IF($GI153&gt;=6,INDEX($DD:$DD,$GH153+6),"")</f>
      </c>
      <c r="EZ153">
        <f>IF($GI153&gt;=7,INDEX($DD:$DD,$GH153+7),"")</f>
      </c>
      <c r="FA153">
        <f>IF($GI153&gt;=8,INDEX($DD:$DD,$GH153+8),"")</f>
      </c>
      <c r="FB153">
        <f>IF($GI153&gt;=9,INDEX($DD:$DD,$GH153+9),"")</f>
      </c>
      <c r="FC153">
        <f>IF($GI153&gt;=10,INDEX($DD:$DD,$GH153+10),"")</f>
      </c>
      <c r="FD153">
        <f>IF($GI153&gt;=11,INDEX($DD:$DD,$GH153+11),"")</f>
      </c>
      <c r="FE153">
        <f>IF($GI153&gt;=12,INDEX($DD:$DD,$GH153+12),"")</f>
      </c>
      <c r="FF153">
        <f>IF($GI153&gt;=13,INDEX($DD:$DD,$GH153+13),"")</f>
      </c>
      <c r="FG153">
        <f>IF($GI153&gt;=14,INDEX($DD:$DD,$GH153+14),"")</f>
      </c>
      <c r="FH153">
        <f>IF($GI153&gt;=15,INDEX($DD:$DD,$GH153+15),"")</f>
      </c>
      <c r="FI153">
        <f>IF($GI153&gt;=16,INDEX($DD:$DD,$GH153+16),"")</f>
      </c>
      <c r="FJ153">
        <f>IF($GI153&gt;=17,INDEX($DD:$DD,$GH153+17),"")</f>
      </c>
      <c r="FK153">
        <f>IF($GI153&gt;=18,INDEX($DD:$DD,$GH153+18),"")</f>
      </c>
      <c r="FL153">
        <f>IF($GI153&gt;=19,INDEX($DD:$DD,$GH153+19),"")</f>
      </c>
      <c r="FM153">
        <f>IF($GI153&gt;=20,INDEX($DD:$DD,$GH153+20),"")</f>
      </c>
      <c r="FN153">
        <f>IF($GI153&gt;=21,INDEX($DD:$DD,$GH153+21),"")</f>
      </c>
      <c r="FO153">
        <f>IF($GI153&gt;=22,INDEX($DD:$DD,$GH153+22),"")</f>
      </c>
      <c r="FP153">
        <f>IF($GI153&gt;=23,INDEX($DD:$DD,$GH153+23),"")</f>
      </c>
      <c r="FQ153">
        <f>IF($GI153&gt;=24,INDEX($DD:$DD,$GH153+24),"")</f>
      </c>
      <c r="FR153">
        <f>IF($GI153&gt;=25,INDEX($DD:$DD,$GH153+25),"")</f>
      </c>
      <c r="FS153">
        <f>IF($GI153&gt;=26,INDEX($DD:$DD,$GH153+26),"")</f>
      </c>
      <c r="FT153">
        <f>IF($GI153&gt;=27,INDEX($DD:$DD,$GH153+27),"")</f>
      </c>
      <c r="FU153">
        <f>IF($GI153&gt;=28,INDEX($DD:$DD,$GH153+28),"")</f>
      </c>
      <c r="FV153">
        <f>IF($GI153&gt;=29,INDEX($DD:$DD,$GH153+29),"")</f>
      </c>
      <c r="FW153">
        <f>IF($GI153&gt;=30,INDEX($DD:$DD,$GH153+30),"")</f>
      </c>
      <c r="FX153">
        <f>IF($GI153&gt;=31,INDEX($DD:$DD,$GH153+31),"")</f>
      </c>
      <c r="FY153">
        <f>IF($GI153&gt;=32,INDEX($DD:$DD,$GH153+32),"")</f>
      </c>
      <c r="FZ153">
        <f>IF($GI153&gt;=33,INDEX($DD:$DD,$GH153+33),"")</f>
      </c>
      <c r="GA153">
        <f>IF($GI153&gt;=34,INDEX($DD:$DD,$GH153+34),"")</f>
      </c>
      <c r="GB153">
        <f>IF($GI153&gt;=35,INDEX($DD:$DD,$GH153+35),"")</f>
      </c>
      <c r="GC153">
        <f>IF($GI153&gt;=36,INDEX($DD:$DD,$GH153+36),"")</f>
      </c>
      <c r="GD153">
        <f>IF($GI153&gt;=37,INDEX($DD:$DD,$GH153+37),"")</f>
      </c>
      <c r="GE153">
        <f>IF($GI153&gt;=38,INDEX($DD:$DD,$GH153+38),"")</f>
      </c>
      <c r="GF153">
        <f>IF($GI153&gt;=39,INDEX($DD:$DD,$GH153+39),"")</f>
      </c>
      <c r="GG153">
        <f>IF($GI153&gt;=40,INDEX($DD:$DD,$GH153+40),"")</f>
      </c>
      <c r="GH153">
        <f>IFERROR(MATCH($DB153,$DC$2:$DC$148,0)+1,0)</f>
      </c>
      <c r="GI153">
        <f>IFERROR(INDEX($DE$2:$DE$148,MATCH($DB153,$DC$2:$DC$148,0)),0)</f>
      </c>
      <c r="GJ153">
        <f>IFERROR(MATCH($S153,$DF$153:$ES$153,0),0)</f>
      </c>
      <c r="GK153">
        <f>IF($GJ153&gt;0,INDEX($ET$153:$GG$153,$GJ153),"")</f>
      </c>
      <c r="GL153" t="s">
        <v>631</v>
      </c>
      <c r="GN153">
        <f>IF($IW153&gt;=1,INDEX($GL:$GL,$IV153+1),"")</f>
      </c>
      <c r="GO153">
        <f>IF($IW153&gt;=2,INDEX($GL:$GL,$IV153+2),"")</f>
      </c>
      <c r="GP153">
        <f>IF($IW153&gt;=3,INDEX($GL:$GL,$IV153+3),"")</f>
      </c>
      <c r="GQ153">
        <f>IF($IW153&gt;=4,INDEX($GL:$GL,$IV153+4),"")</f>
      </c>
      <c r="GR153">
        <f>IF($IW153&gt;=5,INDEX($GL:$GL,$IV153+5),"")</f>
      </c>
      <c r="GS153">
        <f>IF($IW153&gt;=6,INDEX($GL:$GL,$IV153+6),"")</f>
      </c>
      <c r="GT153">
        <f>IF($IW153&gt;=7,INDEX($GL:$GL,$IV153+7),"")</f>
      </c>
      <c r="GU153">
        <f>IF($IW153&gt;=8,INDEX($GL:$GL,$IV153+8),"")</f>
      </c>
      <c r="GV153">
        <f>IF($IW153&gt;=9,INDEX($GL:$GL,$IV153+9),"")</f>
      </c>
      <c r="GW153">
        <f>IF($IW153&gt;=10,INDEX($GL:$GL,$IV153+10),"")</f>
      </c>
      <c r="GX153">
        <f>IF($IW153&gt;=11,INDEX($GL:$GL,$IV153+11),"")</f>
      </c>
      <c r="GY153">
        <f>IF($IW153&gt;=12,INDEX($GL:$GL,$IV153+12),"")</f>
      </c>
      <c r="GZ153">
        <f>IF($IW153&gt;=13,INDEX($GL:$GL,$IV153+13),"")</f>
      </c>
      <c r="HA153">
        <f>IF($IW153&gt;=14,INDEX($GL:$GL,$IV153+14),"")</f>
      </c>
      <c r="HB153">
        <f>IF($IW153&gt;=15,INDEX($GL:$GL,$IV153+15),"")</f>
      </c>
      <c r="HC153">
        <f>IF($IW153&gt;=16,INDEX($GL:$GL,$IV153+16),"")</f>
      </c>
      <c r="HD153">
        <f>IF($IW153&gt;=17,INDEX($GL:$GL,$IV153+17),"")</f>
      </c>
      <c r="HE153">
        <f>IF($IW153&gt;=18,INDEX($GL:$GL,$IV153+18),"")</f>
      </c>
      <c r="HF153">
        <f>IF($IW153&gt;=19,INDEX($GL:$GL,$IV153+19),"")</f>
      </c>
      <c r="HG153">
        <f>IF($IW153&gt;=20,INDEX($GL:$GL,$IV153+20),"")</f>
      </c>
      <c r="HH153">
        <f>IF($IW153&gt;=21,INDEX($GL:$GL,$IV153+21),"")</f>
      </c>
      <c r="HI153">
        <f>IF($IW153&gt;=22,INDEX($GL:$GL,$IV153+22),"")</f>
      </c>
      <c r="HJ153">
        <f>IF($IW153&gt;=23,INDEX($GL:$GL,$IV153+23),"")</f>
      </c>
      <c r="HK153">
        <f>IF($IW153&gt;=24,INDEX($GL:$GL,$IV153+24),"")</f>
      </c>
      <c r="HL153">
        <f>IF($IW153&gt;=25,INDEX($GL:$GL,$IV153+25),"")</f>
      </c>
      <c r="HM153">
        <f>IF($IW153&gt;=26,INDEX($GL:$GL,$IV153+26),"")</f>
      </c>
      <c r="HN153">
        <f>IF($IW153&gt;=27,INDEX($GL:$GL,$IV153+27),"")</f>
      </c>
      <c r="HO153">
        <f>IF($IW153&gt;=28,INDEX($GL:$GL,$IV153+28),"")</f>
      </c>
      <c r="HP153">
        <f>IF($IW153&gt;=29,INDEX($GL:$GL,$IV153+29),"")</f>
      </c>
      <c r="HQ153">
        <f>IF($IW153&gt;=30,INDEX($GL:$GL,$IV153+30),"")</f>
      </c>
      <c r="HR153">
        <f>IF($IW153&gt;=31,INDEX($GL:$GL,$IV153+31),"")</f>
      </c>
      <c r="HS153">
        <f>IF($IW153&gt;=32,INDEX($GL:$GL,$IV153+32),"")</f>
      </c>
      <c r="HT153">
        <f>IF($IW153&gt;=33,INDEX($GL:$GL,$IV153+33),"")</f>
      </c>
      <c r="HU153">
        <f>IF($IW153&gt;=34,INDEX($GL:$GL,$IV153+34),"")</f>
      </c>
      <c r="HV153">
        <f>IF($IW153&gt;=35,INDEX($GL:$GL,$IV153+35),"")</f>
      </c>
      <c r="HW153">
        <f>IF($IW153&gt;=36,INDEX($GL:$GL,$IV153+36),"")</f>
      </c>
      <c r="HX153">
        <f>IF($IW153&gt;=37,INDEX($GL:$GL,$IV153+37),"")</f>
      </c>
      <c r="HY153">
        <f>IF($IW153&gt;=38,INDEX($GL:$GL,$IV153+38),"")</f>
      </c>
      <c r="HZ153">
        <f>IF($IW153&gt;=39,INDEX($GL:$GL,$IV153+39),"")</f>
      </c>
      <c r="IA153">
        <f>IF($IW153&gt;=40,INDEX($GL:$GL,$IV153+40),"")</f>
      </c>
      <c r="IB153">
        <f>IF($IW153&gt;=41,INDEX($GL:$GL,$IV153+41),"")</f>
      </c>
      <c r="IC153">
        <f>IF($IW153&gt;=42,INDEX($GL:$GL,$IV153+42),"")</f>
      </c>
      <c r="ID153">
        <f>IF($IW153&gt;=43,INDEX($GL:$GL,$IV153+43),"")</f>
      </c>
      <c r="IE153">
        <f>IF($IW153&gt;=44,INDEX($GL:$GL,$IV153+44),"")</f>
      </c>
      <c r="IF153">
        <f>IF($IW153&gt;=45,INDEX($GL:$GL,$IV153+45),"")</f>
      </c>
      <c r="IG153">
        <f>IF($IW153&gt;=46,INDEX($GL:$GL,$IV153+46),"")</f>
      </c>
      <c r="IH153">
        <f>IF($IW153&gt;=47,INDEX($GL:$GL,$IV153+47),"")</f>
      </c>
      <c r="II153">
        <f>IF($IW153&gt;=48,INDEX($GL:$GL,$IV153+48),"")</f>
      </c>
      <c r="IJ153">
        <f>IF($IW153&gt;=49,INDEX($GL:$GL,$IV153+49),"")</f>
      </c>
      <c r="IK153">
        <f>IF($IW153&gt;=50,INDEX($GL:$GL,$IV153+50),"")</f>
      </c>
      <c r="IL153">
        <f>IF($IW153&gt;=51,INDEX($GL:$GL,$IV153+51),"")</f>
      </c>
      <c r="IM153">
        <f>IF($IW153&gt;=52,INDEX($GL:$GL,$IV153+52),"")</f>
      </c>
      <c r="IN153">
        <f>IF($IW153&gt;=53,INDEX($GL:$GL,$IV153+53),"")</f>
      </c>
      <c r="IO153">
        <f>IF($IW153&gt;=54,INDEX($GL:$GL,$IV153+54),"")</f>
      </c>
      <c r="IP153">
        <f>IF($IW153&gt;=55,INDEX($GL:$GL,$IV153+55),"")</f>
      </c>
      <c r="IQ153">
        <f>IF($IW153&gt;=56,INDEX($GL:$GL,$IV153+56),"")</f>
      </c>
      <c r="IR153">
        <f>IF($IW153&gt;=57,INDEX($GL:$GL,$IV153+57),"")</f>
      </c>
      <c r="IS153">
        <f>IF($IW153&gt;=58,INDEX($GL:$GL,$IV153+58),"")</f>
      </c>
      <c r="IT153">
        <f>IF($IW153&gt;=59,INDEX($GL:$GL,$IV153+59),"")</f>
      </c>
      <c r="IU153">
        <f>IF($IW153&gt;=60,INDEX($GL:$GL,$IV153+60),"")</f>
      </c>
      <c r="IV153">
        <f>IFERROR(MATCH($GK153,$GL$2:$GL$324,0)+1,0)</f>
      </c>
      <c r="IW153">
        <f>IFERROR(INDEX($GM$2:$GM$324,MATCH($GK153,$GL$2:$GL$324,0)),0)</f>
      </c>
      <c r="IX153" t="s">
        <v>34</v>
      </c>
      <c r="IY153" t="s">
        <v>34</v>
      </c>
    </row>
    <row r="154" spans="1:259" x14ac:dyDescent="0.25">
      <c r="K154">
        <f>IF(OR($N154="",$J154=""),"",IFERROR($N154/$J154,0))</f>
      </c>
      <c r="L154">
        <f>IF($N154="","",
SUM($M154,$O154,$T154,$P154,$R154)*
(1-IF($U154="",0,VALUE($U154)/100)))</f>
      </c>
      <c r="M154">
        <f>IF($N154="","",$N154)</f>
      </c>
      <c r="O154">
        <f>IF($N154="","",
IF($H154="","",
IF(ISNUMBER(SEARCH("exempt",LOWER($H154))),0,
$N154*(VALUE(SUBSTITUTE($H154,"%",""))/100))))</f>
      </c>
      <c r="V154">
        <f>IFERROR(IF(FIND(" - ",$E154)&gt;0,MID($E154,FIND(" - ",$E154)+3,LEN($E154)),""),"")</f>
      </c>
      <c r="AE154" t="s">
        <v>632</v>
      </c>
      <c r="AJ154">
        <f>IFERROR(LEFT($E154,FIND(" - ",$E154)-1),$E154)</f>
      </c>
      <c r="AM154">
        <f>IF($CB154&gt;=1,INDEX($AK:$AK,$CA154+1),"")</f>
      </c>
      <c r="AN154">
        <f>IF($CB154&gt;=2,INDEX($AK:$AK,$CA154+2),"")</f>
      </c>
      <c r="AO154">
        <f>IF($CB154&gt;=3,INDEX($AK:$AK,$CA154+3),"")</f>
      </c>
      <c r="AP154">
        <f>IF($CB154&gt;=4,INDEX($AK:$AK,$CA154+4),"")</f>
      </c>
      <c r="AQ154">
        <f>IF($CB154&gt;=5,INDEX($AK:$AK,$CA154+5),"")</f>
      </c>
      <c r="AR154">
        <f>IF($CB154&gt;=6,INDEX($AK:$AK,$CA154+6),"")</f>
      </c>
      <c r="AS154">
        <f>IF($CB154&gt;=7,INDEX($AK:$AK,$CA154+7),"")</f>
      </c>
      <c r="AT154">
        <f>IF($CB154&gt;=8,INDEX($AK:$AK,$CA154+8),"")</f>
      </c>
      <c r="AU154">
        <f>IF($CB154&gt;=9,INDEX($AK:$AK,$CA154+9),"")</f>
      </c>
      <c r="AV154">
        <f>IF($CB154&gt;=10,INDEX($AK:$AK,$CA154+10),"")</f>
      </c>
      <c r="AW154">
        <f>IF($CB154&gt;=11,INDEX($AK:$AK,$CA154+11),"")</f>
      </c>
      <c r="AX154">
        <f>IF($CB154&gt;=12,INDEX($AK:$AK,$CA154+12),"")</f>
      </c>
      <c r="AY154">
        <f>IF($CB154&gt;=13,INDEX($AK:$AK,$CA154+13),"")</f>
      </c>
      <c r="AZ154">
        <f>IF($CB154&gt;=14,INDEX($AK:$AK,$CA154+14),"")</f>
      </c>
      <c r="BA154">
        <f>IF($CB154&gt;=15,INDEX($AK:$AK,$CA154+15),"")</f>
      </c>
      <c r="BB154">
        <f>IF($CB154&gt;=16,INDEX($AK:$AK,$CA154+16),"")</f>
      </c>
      <c r="BC154">
        <f>IF($CB154&gt;=17,INDEX($AK:$AK,$CA154+17),"")</f>
      </c>
      <c r="BD154">
        <f>IF($CB154&gt;=18,INDEX($AK:$AK,$CA154+18),"")</f>
      </c>
      <c r="BE154">
        <f>IF($CB154&gt;=19,INDEX($AK:$AK,$CA154+19),"")</f>
      </c>
      <c r="BF154">
        <f>IF($CB154&gt;=20,INDEX($AK:$AK,$CA154+20),"")</f>
      </c>
      <c r="BG154">
        <f>IF($CB154&gt;=21,INDEX($AK:$AK,$CA154+21),"")</f>
      </c>
      <c r="BH154">
        <f>IF($CB154&gt;=22,INDEX($AK:$AK,$CA154+22),"")</f>
      </c>
      <c r="BI154">
        <f>IF($CB154&gt;=23,INDEX($AK:$AK,$CA154+23),"")</f>
      </c>
      <c r="BJ154">
        <f>IF($CB154&gt;=24,INDEX($AK:$AK,$CA154+24),"")</f>
      </c>
      <c r="BK154">
        <f>IF($CB154&gt;=25,INDEX($AK:$AK,$CA154+25),"")</f>
      </c>
      <c r="BL154">
        <f>IF($CB154&gt;=26,INDEX($AK:$AK,$CA154+26),"")</f>
      </c>
      <c r="BM154">
        <f>IF($CB154&gt;=27,INDEX($AK:$AK,$CA154+27),"")</f>
      </c>
      <c r="BN154">
        <f>IF($CB154&gt;=28,INDEX($AK:$AK,$CA154+28),"")</f>
      </c>
      <c r="BO154">
        <f>IF($CB154&gt;=29,INDEX($AK:$AK,$CA154+29),"")</f>
      </c>
      <c r="BP154">
        <f>IF($CB154&gt;=30,INDEX($AK:$AK,$CA154+30),"")</f>
      </c>
      <c r="BQ154">
        <f>IF($CB154&gt;=31,INDEX($AK:$AK,$CA154+31),"")</f>
      </c>
      <c r="BR154">
        <f>IF($CB154&gt;=32,INDEX($AK:$AK,$CA154+32),"")</f>
      </c>
      <c r="BS154">
        <f>IF($CB154&gt;=33,INDEX($AK:$AK,$CA154+33),"")</f>
      </c>
      <c r="BT154">
        <f>IF($CB154&gt;=34,INDEX($AK:$AK,$CA154+34),"")</f>
      </c>
      <c r="BU154">
        <f>IF($CB154&gt;=35,INDEX($AK:$AK,$CA154+35),"")</f>
      </c>
      <c r="BV154">
        <f>IF($CB154&gt;=36,INDEX($AK:$AK,$CA154+36),"")</f>
      </c>
      <c r="BW154">
        <f>IF($CB154&gt;=37,INDEX($AK:$AK,$CA154+37),"")</f>
      </c>
      <c r="BX154">
        <f>IF($CB154&gt;=38,INDEX($AK:$AK,$CA154+38),"")</f>
      </c>
      <c r="BY154">
        <f>IF($CB154&gt;=39,INDEX($AK:$AK,$CA154+39),"")</f>
      </c>
      <c r="BZ154">
        <f>IF($CB154&gt;=40,INDEX($AK:$AK,$CA154+40),"")</f>
      </c>
      <c r="CA154">
        <f>IFERROR(MATCH($AJ154,$AK$2:$AK$134,0)+1,0)</f>
      </c>
      <c r="CB154">
        <f>IFERROR(INDEX($AL$2:$AL$134,MATCH($AJ154,$AK$2:$AK$134,0)),0)</f>
      </c>
      <c r="CC154">
        <f>IFERROR(LEFT($F154,FIND(" - ",$F154)-1),$F154)</f>
      </c>
      <c r="CD154" t="s">
        <v>56</v>
      </c>
      <c r="CF154">
        <f>IF($DA154&gt;=1,INDEX($CD:$CD,$CZ154+1),"")</f>
      </c>
      <c r="CG154">
        <f>IF($DA154&gt;=2,INDEX($CD:$CD,$CZ154+2),"")</f>
      </c>
      <c r="CH154">
        <f>IF($DA154&gt;=3,INDEX($CD:$CD,$CZ154+3),"")</f>
      </c>
      <c r="CI154">
        <f>IF($DA154&gt;=4,INDEX($CD:$CD,$CZ154+4),"")</f>
      </c>
      <c r="CJ154">
        <f>IF($DA154&gt;=5,INDEX($CD:$CD,$CZ154+5),"")</f>
      </c>
      <c r="CK154">
        <f>IF($DA154&gt;=6,INDEX($CD:$CD,$CZ154+6),"")</f>
      </c>
      <c r="CL154">
        <f>IF($DA154&gt;=7,INDEX($CD:$CD,$CZ154+7),"")</f>
      </c>
      <c r="CM154">
        <f>IF($DA154&gt;=8,INDEX($CD:$CD,$CZ154+8),"")</f>
      </c>
      <c r="CN154">
        <f>IF($DA154&gt;=9,INDEX($CD:$CD,$CZ154+9),"")</f>
      </c>
      <c r="CO154">
        <f>IF($DA154&gt;=10,INDEX($CD:$CD,$CZ154+10),"")</f>
      </c>
      <c r="CP154">
        <f>IF($DA154&gt;=11,INDEX($CD:$CD,$CZ154+11),"")</f>
      </c>
      <c r="CQ154">
        <f>IF($DA154&gt;=12,INDEX($CD:$CD,$CZ154+12),"")</f>
      </c>
      <c r="CR154">
        <f>IF($DA154&gt;=13,INDEX($CD:$CD,$CZ154+13),"")</f>
      </c>
      <c r="CS154">
        <f>IF($DA154&gt;=14,INDEX($CD:$CD,$CZ154+14),"")</f>
      </c>
      <c r="CT154">
        <f>IF($DA154&gt;=15,INDEX($CD:$CD,$CZ154+15),"")</f>
      </c>
      <c r="CU154">
        <f>IF($DA154&gt;=16,INDEX($CD:$CD,$CZ154+16),"")</f>
      </c>
      <c r="CV154">
        <f>IF($DA154&gt;=17,INDEX($CD:$CD,$CZ154+17),"")</f>
      </c>
      <c r="CW154">
        <f>IF($DA154&gt;=18,INDEX($CD:$CD,$CZ154+18),"")</f>
      </c>
      <c r="CX154">
        <f>IF($DA154&gt;=19,INDEX($CD:$CD,$CZ154+19),"")</f>
      </c>
      <c r="CY154">
        <f>IF($DA154&gt;=20,INDEX($CD:$CD,$CZ154+20),"")</f>
      </c>
      <c r="CZ154">
        <f>IFERROR(MATCH($CC154,$CD$2:$CD$263,0)+1,0)</f>
      </c>
      <c r="DA154">
        <f>IFERROR(INDEX($CE$2:$CE$263,MATCH($CC154,$CD$2:$CD$263,0)),0)</f>
      </c>
      <c r="DB154">
        <f>IFERROR(INDEX($AI:$AI,MATCH($H154,$AH:$AH,0))&amp;"","")</f>
      </c>
      <c r="DF154">
        <f>IF($GI154&gt;=1,INDEX($DC:$DC,$GH154+1),"")</f>
      </c>
      <c r="DG154">
        <f>IF($GI154&gt;=2,INDEX($DC:$DC,$GH154+2),"")</f>
      </c>
      <c r="DH154">
        <f>IF($GI154&gt;=3,INDEX($DC:$DC,$GH154+3),"")</f>
      </c>
      <c r="DI154">
        <f>IF($GI154&gt;=4,INDEX($DC:$DC,$GH154+4),"")</f>
      </c>
      <c r="DJ154">
        <f>IF($GI154&gt;=5,INDEX($DC:$DC,$GH154+5),"")</f>
      </c>
      <c r="DK154">
        <f>IF($GI154&gt;=6,INDEX($DC:$DC,$GH154+6),"")</f>
      </c>
      <c r="DL154">
        <f>IF($GI154&gt;=7,INDEX($DC:$DC,$GH154+7),"")</f>
      </c>
      <c r="DM154">
        <f>IF($GI154&gt;=8,INDEX($DC:$DC,$GH154+8),"")</f>
      </c>
      <c r="DN154">
        <f>IF($GI154&gt;=9,INDEX($DC:$DC,$GH154+9),"")</f>
      </c>
      <c r="DO154">
        <f>IF($GI154&gt;=10,INDEX($DC:$DC,$GH154+10),"")</f>
      </c>
      <c r="DP154">
        <f>IF($GI154&gt;=11,INDEX($DC:$DC,$GH154+11),"")</f>
      </c>
      <c r="DQ154">
        <f>IF($GI154&gt;=12,INDEX($DC:$DC,$GH154+12),"")</f>
      </c>
      <c r="DR154">
        <f>IF($GI154&gt;=13,INDEX($DC:$DC,$GH154+13),"")</f>
      </c>
      <c r="DS154">
        <f>IF($GI154&gt;=14,INDEX($DC:$DC,$GH154+14),"")</f>
      </c>
      <c r="DT154">
        <f>IF($GI154&gt;=15,INDEX($DC:$DC,$GH154+15),"")</f>
      </c>
      <c r="DU154">
        <f>IF($GI154&gt;=16,INDEX($DC:$DC,$GH154+16),"")</f>
      </c>
      <c r="DV154">
        <f>IF($GI154&gt;=17,INDEX($DC:$DC,$GH154+17),"")</f>
      </c>
      <c r="DW154">
        <f>IF($GI154&gt;=18,INDEX($DC:$DC,$GH154+18),"")</f>
      </c>
      <c r="DX154">
        <f>IF($GI154&gt;=19,INDEX($DC:$DC,$GH154+19),"")</f>
      </c>
      <c r="DY154">
        <f>IF($GI154&gt;=20,INDEX($DC:$DC,$GH154+20),"")</f>
      </c>
      <c r="DZ154">
        <f>IF($GI154&gt;=21,INDEX($DC:$DC,$GH154+21),"")</f>
      </c>
      <c r="EA154">
        <f>IF($GI154&gt;=22,INDEX($DC:$DC,$GH154+22),"")</f>
      </c>
      <c r="EB154">
        <f>IF($GI154&gt;=23,INDEX($DC:$DC,$GH154+23),"")</f>
      </c>
      <c r="EC154">
        <f>IF($GI154&gt;=24,INDEX($DC:$DC,$GH154+24),"")</f>
      </c>
      <c r="ED154">
        <f>IF($GI154&gt;=25,INDEX($DC:$DC,$GH154+25),"")</f>
      </c>
      <c r="EE154">
        <f>IF($GI154&gt;=26,INDEX($DC:$DC,$GH154+26),"")</f>
      </c>
      <c r="EF154">
        <f>IF($GI154&gt;=27,INDEX($DC:$DC,$GH154+27),"")</f>
      </c>
      <c r="EG154">
        <f>IF($GI154&gt;=28,INDEX($DC:$DC,$GH154+28),"")</f>
      </c>
      <c r="EH154">
        <f>IF($GI154&gt;=29,INDEX($DC:$DC,$GH154+29),"")</f>
      </c>
      <c r="EI154">
        <f>IF($GI154&gt;=30,INDEX($DC:$DC,$GH154+30),"")</f>
      </c>
      <c r="EJ154">
        <f>IF($GI154&gt;=31,INDEX($DC:$DC,$GH154+31),"")</f>
      </c>
      <c r="EK154">
        <f>IF($GI154&gt;=32,INDEX($DC:$DC,$GH154+32),"")</f>
      </c>
      <c r="EL154">
        <f>IF($GI154&gt;=33,INDEX($DC:$DC,$GH154+33),"")</f>
      </c>
      <c r="EM154">
        <f>IF($GI154&gt;=34,INDEX($DC:$DC,$GH154+34),"")</f>
      </c>
      <c r="EN154">
        <f>IF($GI154&gt;=35,INDEX($DC:$DC,$GH154+35),"")</f>
      </c>
      <c r="EO154">
        <f>IF($GI154&gt;=36,INDEX($DC:$DC,$GH154+36),"")</f>
      </c>
      <c r="EP154">
        <f>IF($GI154&gt;=37,INDEX($DC:$DC,$GH154+37),"")</f>
      </c>
      <c r="EQ154">
        <f>IF($GI154&gt;=38,INDEX($DC:$DC,$GH154+38),"")</f>
      </c>
      <c r="ER154">
        <f>IF($GI154&gt;=39,INDEX($DC:$DC,$GH154+39),"")</f>
      </c>
      <c r="ES154">
        <f>IF($GI154&gt;=40,INDEX($DC:$DC,$GH154+40),"")</f>
      </c>
      <c r="ET154">
        <f>IF($GI154&gt;=1,INDEX($DD:$DD,$GH154+1),"")</f>
      </c>
      <c r="EU154">
        <f>IF($GI154&gt;=2,INDEX($DD:$DD,$GH154+2),"")</f>
      </c>
      <c r="EV154">
        <f>IF($GI154&gt;=3,INDEX($DD:$DD,$GH154+3),"")</f>
      </c>
      <c r="EW154">
        <f>IF($GI154&gt;=4,INDEX($DD:$DD,$GH154+4),"")</f>
      </c>
      <c r="EX154">
        <f>IF($GI154&gt;=5,INDEX($DD:$DD,$GH154+5),"")</f>
      </c>
      <c r="EY154">
        <f>IF($GI154&gt;=6,INDEX($DD:$DD,$GH154+6),"")</f>
      </c>
      <c r="EZ154">
        <f>IF($GI154&gt;=7,INDEX($DD:$DD,$GH154+7),"")</f>
      </c>
      <c r="FA154">
        <f>IF($GI154&gt;=8,INDEX($DD:$DD,$GH154+8),"")</f>
      </c>
      <c r="FB154">
        <f>IF($GI154&gt;=9,INDEX($DD:$DD,$GH154+9),"")</f>
      </c>
      <c r="FC154">
        <f>IF($GI154&gt;=10,INDEX($DD:$DD,$GH154+10),"")</f>
      </c>
      <c r="FD154">
        <f>IF($GI154&gt;=11,INDEX($DD:$DD,$GH154+11),"")</f>
      </c>
      <c r="FE154">
        <f>IF($GI154&gt;=12,INDEX($DD:$DD,$GH154+12),"")</f>
      </c>
      <c r="FF154">
        <f>IF($GI154&gt;=13,INDEX($DD:$DD,$GH154+13),"")</f>
      </c>
      <c r="FG154">
        <f>IF($GI154&gt;=14,INDEX($DD:$DD,$GH154+14),"")</f>
      </c>
      <c r="FH154">
        <f>IF($GI154&gt;=15,INDEX($DD:$DD,$GH154+15),"")</f>
      </c>
      <c r="FI154">
        <f>IF($GI154&gt;=16,INDEX($DD:$DD,$GH154+16),"")</f>
      </c>
      <c r="FJ154">
        <f>IF($GI154&gt;=17,INDEX($DD:$DD,$GH154+17),"")</f>
      </c>
      <c r="FK154">
        <f>IF($GI154&gt;=18,INDEX($DD:$DD,$GH154+18),"")</f>
      </c>
      <c r="FL154">
        <f>IF($GI154&gt;=19,INDEX($DD:$DD,$GH154+19),"")</f>
      </c>
      <c r="FM154">
        <f>IF($GI154&gt;=20,INDEX($DD:$DD,$GH154+20),"")</f>
      </c>
      <c r="FN154">
        <f>IF($GI154&gt;=21,INDEX($DD:$DD,$GH154+21),"")</f>
      </c>
      <c r="FO154">
        <f>IF($GI154&gt;=22,INDEX($DD:$DD,$GH154+22),"")</f>
      </c>
      <c r="FP154">
        <f>IF($GI154&gt;=23,INDEX($DD:$DD,$GH154+23),"")</f>
      </c>
      <c r="FQ154">
        <f>IF($GI154&gt;=24,INDEX($DD:$DD,$GH154+24),"")</f>
      </c>
      <c r="FR154">
        <f>IF($GI154&gt;=25,INDEX($DD:$DD,$GH154+25),"")</f>
      </c>
      <c r="FS154">
        <f>IF($GI154&gt;=26,INDEX($DD:$DD,$GH154+26),"")</f>
      </c>
      <c r="FT154">
        <f>IF($GI154&gt;=27,INDEX($DD:$DD,$GH154+27),"")</f>
      </c>
      <c r="FU154">
        <f>IF($GI154&gt;=28,INDEX($DD:$DD,$GH154+28),"")</f>
      </c>
      <c r="FV154">
        <f>IF($GI154&gt;=29,INDEX($DD:$DD,$GH154+29),"")</f>
      </c>
      <c r="FW154">
        <f>IF($GI154&gt;=30,INDEX($DD:$DD,$GH154+30),"")</f>
      </c>
      <c r="FX154">
        <f>IF($GI154&gt;=31,INDEX($DD:$DD,$GH154+31),"")</f>
      </c>
      <c r="FY154">
        <f>IF($GI154&gt;=32,INDEX($DD:$DD,$GH154+32),"")</f>
      </c>
      <c r="FZ154">
        <f>IF($GI154&gt;=33,INDEX($DD:$DD,$GH154+33),"")</f>
      </c>
      <c r="GA154">
        <f>IF($GI154&gt;=34,INDEX($DD:$DD,$GH154+34),"")</f>
      </c>
      <c r="GB154">
        <f>IF($GI154&gt;=35,INDEX($DD:$DD,$GH154+35),"")</f>
      </c>
      <c r="GC154">
        <f>IF($GI154&gt;=36,INDEX($DD:$DD,$GH154+36),"")</f>
      </c>
      <c r="GD154">
        <f>IF($GI154&gt;=37,INDEX($DD:$DD,$GH154+37),"")</f>
      </c>
      <c r="GE154">
        <f>IF($GI154&gt;=38,INDEX($DD:$DD,$GH154+38),"")</f>
      </c>
      <c r="GF154">
        <f>IF($GI154&gt;=39,INDEX($DD:$DD,$GH154+39),"")</f>
      </c>
      <c r="GG154">
        <f>IF($GI154&gt;=40,INDEX($DD:$DD,$GH154+40),"")</f>
      </c>
      <c r="GH154">
        <f>IFERROR(MATCH($DB154,$DC$2:$DC$148,0)+1,0)</f>
      </c>
      <c r="GI154">
        <f>IFERROR(INDEX($DE$2:$DE$148,MATCH($DB154,$DC$2:$DC$148,0)),0)</f>
      </c>
      <c r="GJ154">
        <f>IFERROR(MATCH($S154,$DF$154:$ES$154,0),0)</f>
      </c>
      <c r="GK154">
        <f>IF($GJ154&gt;0,INDEX($ET$154:$GG$154,$GJ154),"")</f>
      </c>
      <c r="GL154" t="s">
        <v>633</v>
      </c>
      <c r="GN154">
        <f>IF($IW154&gt;=1,INDEX($GL:$GL,$IV154+1),"")</f>
      </c>
      <c r="GO154">
        <f>IF($IW154&gt;=2,INDEX($GL:$GL,$IV154+2),"")</f>
      </c>
      <c r="GP154">
        <f>IF($IW154&gt;=3,INDEX($GL:$GL,$IV154+3),"")</f>
      </c>
      <c r="GQ154">
        <f>IF($IW154&gt;=4,INDEX($GL:$GL,$IV154+4),"")</f>
      </c>
      <c r="GR154">
        <f>IF($IW154&gt;=5,INDEX($GL:$GL,$IV154+5),"")</f>
      </c>
      <c r="GS154">
        <f>IF($IW154&gt;=6,INDEX($GL:$GL,$IV154+6),"")</f>
      </c>
      <c r="GT154">
        <f>IF($IW154&gt;=7,INDEX($GL:$GL,$IV154+7),"")</f>
      </c>
      <c r="GU154">
        <f>IF($IW154&gt;=8,INDEX($GL:$GL,$IV154+8),"")</f>
      </c>
      <c r="GV154">
        <f>IF($IW154&gt;=9,INDEX($GL:$GL,$IV154+9),"")</f>
      </c>
      <c r="GW154">
        <f>IF($IW154&gt;=10,INDEX($GL:$GL,$IV154+10),"")</f>
      </c>
      <c r="GX154">
        <f>IF($IW154&gt;=11,INDEX($GL:$GL,$IV154+11),"")</f>
      </c>
      <c r="GY154">
        <f>IF($IW154&gt;=12,INDEX($GL:$GL,$IV154+12),"")</f>
      </c>
      <c r="GZ154">
        <f>IF($IW154&gt;=13,INDEX($GL:$GL,$IV154+13),"")</f>
      </c>
      <c r="HA154">
        <f>IF($IW154&gt;=14,INDEX($GL:$GL,$IV154+14),"")</f>
      </c>
      <c r="HB154">
        <f>IF($IW154&gt;=15,INDEX($GL:$GL,$IV154+15),"")</f>
      </c>
      <c r="HC154">
        <f>IF($IW154&gt;=16,INDEX($GL:$GL,$IV154+16),"")</f>
      </c>
      <c r="HD154">
        <f>IF($IW154&gt;=17,INDEX($GL:$GL,$IV154+17),"")</f>
      </c>
      <c r="HE154">
        <f>IF($IW154&gt;=18,INDEX($GL:$GL,$IV154+18),"")</f>
      </c>
      <c r="HF154">
        <f>IF($IW154&gt;=19,INDEX($GL:$GL,$IV154+19),"")</f>
      </c>
      <c r="HG154">
        <f>IF($IW154&gt;=20,INDEX($GL:$GL,$IV154+20),"")</f>
      </c>
      <c r="HH154">
        <f>IF($IW154&gt;=21,INDEX($GL:$GL,$IV154+21),"")</f>
      </c>
      <c r="HI154">
        <f>IF($IW154&gt;=22,INDEX($GL:$GL,$IV154+22),"")</f>
      </c>
      <c r="HJ154">
        <f>IF($IW154&gt;=23,INDEX($GL:$GL,$IV154+23),"")</f>
      </c>
      <c r="HK154">
        <f>IF($IW154&gt;=24,INDEX($GL:$GL,$IV154+24),"")</f>
      </c>
      <c r="HL154">
        <f>IF($IW154&gt;=25,INDEX($GL:$GL,$IV154+25),"")</f>
      </c>
      <c r="HM154">
        <f>IF($IW154&gt;=26,INDEX($GL:$GL,$IV154+26),"")</f>
      </c>
      <c r="HN154">
        <f>IF($IW154&gt;=27,INDEX($GL:$GL,$IV154+27),"")</f>
      </c>
      <c r="HO154">
        <f>IF($IW154&gt;=28,INDEX($GL:$GL,$IV154+28),"")</f>
      </c>
      <c r="HP154">
        <f>IF($IW154&gt;=29,INDEX($GL:$GL,$IV154+29),"")</f>
      </c>
      <c r="HQ154">
        <f>IF($IW154&gt;=30,INDEX($GL:$GL,$IV154+30),"")</f>
      </c>
      <c r="HR154">
        <f>IF($IW154&gt;=31,INDEX($GL:$GL,$IV154+31),"")</f>
      </c>
      <c r="HS154">
        <f>IF($IW154&gt;=32,INDEX($GL:$GL,$IV154+32),"")</f>
      </c>
      <c r="HT154">
        <f>IF($IW154&gt;=33,INDEX($GL:$GL,$IV154+33),"")</f>
      </c>
      <c r="HU154">
        <f>IF($IW154&gt;=34,INDEX($GL:$GL,$IV154+34),"")</f>
      </c>
      <c r="HV154">
        <f>IF($IW154&gt;=35,INDEX($GL:$GL,$IV154+35),"")</f>
      </c>
      <c r="HW154">
        <f>IF($IW154&gt;=36,INDEX($GL:$GL,$IV154+36),"")</f>
      </c>
      <c r="HX154">
        <f>IF($IW154&gt;=37,INDEX($GL:$GL,$IV154+37),"")</f>
      </c>
      <c r="HY154">
        <f>IF($IW154&gt;=38,INDEX($GL:$GL,$IV154+38),"")</f>
      </c>
      <c r="HZ154">
        <f>IF($IW154&gt;=39,INDEX($GL:$GL,$IV154+39),"")</f>
      </c>
      <c r="IA154">
        <f>IF($IW154&gt;=40,INDEX($GL:$GL,$IV154+40),"")</f>
      </c>
      <c r="IB154">
        <f>IF($IW154&gt;=41,INDEX($GL:$GL,$IV154+41),"")</f>
      </c>
      <c r="IC154">
        <f>IF($IW154&gt;=42,INDEX($GL:$GL,$IV154+42),"")</f>
      </c>
      <c r="ID154">
        <f>IF($IW154&gt;=43,INDEX($GL:$GL,$IV154+43),"")</f>
      </c>
      <c r="IE154">
        <f>IF($IW154&gt;=44,INDEX($GL:$GL,$IV154+44),"")</f>
      </c>
      <c r="IF154">
        <f>IF($IW154&gt;=45,INDEX($GL:$GL,$IV154+45),"")</f>
      </c>
      <c r="IG154">
        <f>IF($IW154&gt;=46,INDEX($GL:$GL,$IV154+46),"")</f>
      </c>
      <c r="IH154">
        <f>IF($IW154&gt;=47,INDEX($GL:$GL,$IV154+47),"")</f>
      </c>
      <c r="II154">
        <f>IF($IW154&gt;=48,INDEX($GL:$GL,$IV154+48),"")</f>
      </c>
      <c r="IJ154">
        <f>IF($IW154&gt;=49,INDEX($GL:$GL,$IV154+49),"")</f>
      </c>
      <c r="IK154">
        <f>IF($IW154&gt;=50,INDEX($GL:$GL,$IV154+50),"")</f>
      </c>
      <c r="IL154">
        <f>IF($IW154&gt;=51,INDEX($GL:$GL,$IV154+51),"")</f>
      </c>
      <c r="IM154">
        <f>IF($IW154&gt;=52,INDEX($GL:$GL,$IV154+52),"")</f>
      </c>
      <c r="IN154">
        <f>IF($IW154&gt;=53,INDEX($GL:$GL,$IV154+53),"")</f>
      </c>
      <c r="IO154">
        <f>IF($IW154&gt;=54,INDEX($GL:$GL,$IV154+54),"")</f>
      </c>
      <c r="IP154">
        <f>IF($IW154&gt;=55,INDEX($GL:$GL,$IV154+55),"")</f>
      </c>
      <c r="IQ154">
        <f>IF($IW154&gt;=56,INDEX($GL:$GL,$IV154+56),"")</f>
      </c>
      <c r="IR154">
        <f>IF($IW154&gt;=57,INDEX($GL:$GL,$IV154+57),"")</f>
      </c>
      <c r="IS154">
        <f>IF($IW154&gt;=58,INDEX($GL:$GL,$IV154+58),"")</f>
      </c>
      <c r="IT154">
        <f>IF($IW154&gt;=59,INDEX($GL:$GL,$IV154+59),"")</f>
      </c>
      <c r="IU154">
        <f>IF($IW154&gt;=60,INDEX($GL:$GL,$IV154+60),"")</f>
      </c>
      <c r="IV154">
        <f>IFERROR(MATCH($GK154,$GL$2:$GL$324,0)+1,0)</f>
      </c>
      <c r="IW154">
        <f>IFERROR(INDEX($GM$2:$GM$324,MATCH($GK154,$GL$2:$GL$324,0)),0)</f>
      </c>
      <c r="IX154" t="s">
        <v>34</v>
      </c>
      <c r="IY154" t="s">
        <v>34</v>
      </c>
    </row>
    <row r="155" spans="1:259" x14ac:dyDescent="0.25">
      <c r="K155">
        <f>IF(OR($N155="",$J155=""),"",IFERROR($N155/$J155,0))</f>
      </c>
      <c r="L155">
        <f>IF($N155="","",
SUM($M155,$O155,$T155,$P155,$R155)*
(1-IF($U155="",0,VALUE($U155)/100)))</f>
      </c>
      <c r="M155">
        <f>IF($N155="","",$N155)</f>
      </c>
      <c r="O155">
        <f>IF($N155="","",
IF($H155="","",
IF(ISNUMBER(SEARCH("exempt",LOWER($H155))),0,
$N155*(VALUE(SUBSTITUTE($H155,"%",""))/100))))</f>
      </c>
      <c r="V155">
        <f>IFERROR(IF(FIND(" - ",$E155)&gt;0,MID($E155,FIND(" - ",$E155)+3,LEN($E155)),""),"")</f>
      </c>
      <c r="AE155" t="s">
        <v>634</v>
      </c>
      <c r="AJ155">
        <f>IFERROR(LEFT($E155,FIND(" - ",$E155)-1),$E155)</f>
      </c>
      <c r="AM155">
        <f>IF($CB155&gt;=1,INDEX($AK:$AK,$CA155+1),"")</f>
      </c>
      <c r="AN155">
        <f>IF($CB155&gt;=2,INDEX($AK:$AK,$CA155+2),"")</f>
      </c>
      <c r="AO155">
        <f>IF($CB155&gt;=3,INDEX($AK:$AK,$CA155+3),"")</f>
      </c>
      <c r="AP155">
        <f>IF($CB155&gt;=4,INDEX($AK:$AK,$CA155+4),"")</f>
      </c>
      <c r="AQ155">
        <f>IF($CB155&gt;=5,INDEX($AK:$AK,$CA155+5),"")</f>
      </c>
      <c r="AR155">
        <f>IF($CB155&gt;=6,INDEX($AK:$AK,$CA155+6),"")</f>
      </c>
      <c r="AS155">
        <f>IF($CB155&gt;=7,INDEX($AK:$AK,$CA155+7),"")</f>
      </c>
      <c r="AT155">
        <f>IF($CB155&gt;=8,INDEX($AK:$AK,$CA155+8),"")</f>
      </c>
      <c r="AU155">
        <f>IF($CB155&gt;=9,INDEX($AK:$AK,$CA155+9),"")</f>
      </c>
      <c r="AV155">
        <f>IF($CB155&gt;=10,INDEX($AK:$AK,$CA155+10),"")</f>
      </c>
      <c r="AW155">
        <f>IF($CB155&gt;=11,INDEX($AK:$AK,$CA155+11),"")</f>
      </c>
      <c r="AX155">
        <f>IF($CB155&gt;=12,INDEX($AK:$AK,$CA155+12),"")</f>
      </c>
      <c r="AY155">
        <f>IF($CB155&gt;=13,INDEX($AK:$AK,$CA155+13),"")</f>
      </c>
      <c r="AZ155">
        <f>IF($CB155&gt;=14,INDEX($AK:$AK,$CA155+14),"")</f>
      </c>
      <c r="BA155">
        <f>IF($CB155&gt;=15,INDEX($AK:$AK,$CA155+15),"")</f>
      </c>
      <c r="BB155">
        <f>IF($CB155&gt;=16,INDEX($AK:$AK,$CA155+16),"")</f>
      </c>
      <c r="BC155">
        <f>IF($CB155&gt;=17,INDEX($AK:$AK,$CA155+17),"")</f>
      </c>
      <c r="BD155">
        <f>IF($CB155&gt;=18,INDEX($AK:$AK,$CA155+18),"")</f>
      </c>
      <c r="BE155">
        <f>IF($CB155&gt;=19,INDEX($AK:$AK,$CA155+19),"")</f>
      </c>
      <c r="BF155">
        <f>IF($CB155&gt;=20,INDEX($AK:$AK,$CA155+20),"")</f>
      </c>
      <c r="BG155">
        <f>IF($CB155&gt;=21,INDEX($AK:$AK,$CA155+21),"")</f>
      </c>
      <c r="BH155">
        <f>IF($CB155&gt;=22,INDEX($AK:$AK,$CA155+22),"")</f>
      </c>
      <c r="BI155">
        <f>IF($CB155&gt;=23,INDEX($AK:$AK,$CA155+23),"")</f>
      </c>
      <c r="BJ155">
        <f>IF($CB155&gt;=24,INDEX($AK:$AK,$CA155+24),"")</f>
      </c>
      <c r="BK155">
        <f>IF($CB155&gt;=25,INDEX($AK:$AK,$CA155+25),"")</f>
      </c>
      <c r="BL155">
        <f>IF($CB155&gt;=26,INDEX($AK:$AK,$CA155+26),"")</f>
      </c>
      <c r="BM155">
        <f>IF($CB155&gt;=27,INDEX($AK:$AK,$CA155+27),"")</f>
      </c>
      <c r="BN155">
        <f>IF($CB155&gt;=28,INDEX($AK:$AK,$CA155+28),"")</f>
      </c>
      <c r="BO155">
        <f>IF($CB155&gt;=29,INDEX($AK:$AK,$CA155+29),"")</f>
      </c>
      <c r="BP155">
        <f>IF($CB155&gt;=30,INDEX($AK:$AK,$CA155+30),"")</f>
      </c>
      <c r="BQ155">
        <f>IF($CB155&gt;=31,INDEX($AK:$AK,$CA155+31),"")</f>
      </c>
      <c r="BR155">
        <f>IF($CB155&gt;=32,INDEX($AK:$AK,$CA155+32),"")</f>
      </c>
      <c r="BS155">
        <f>IF($CB155&gt;=33,INDEX($AK:$AK,$CA155+33),"")</f>
      </c>
      <c r="BT155">
        <f>IF($CB155&gt;=34,INDEX($AK:$AK,$CA155+34),"")</f>
      </c>
      <c r="BU155">
        <f>IF($CB155&gt;=35,INDEX($AK:$AK,$CA155+35),"")</f>
      </c>
      <c r="BV155">
        <f>IF($CB155&gt;=36,INDEX($AK:$AK,$CA155+36),"")</f>
      </c>
      <c r="BW155">
        <f>IF($CB155&gt;=37,INDEX($AK:$AK,$CA155+37),"")</f>
      </c>
      <c r="BX155">
        <f>IF($CB155&gt;=38,INDEX($AK:$AK,$CA155+38),"")</f>
      </c>
      <c r="BY155">
        <f>IF($CB155&gt;=39,INDEX($AK:$AK,$CA155+39),"")</f>
      </c>
      <c r="BZ155">
        <f>IF($CB155&gt;=40,INDEX($AK:$AK,$CA155+40),"")</f>
      </c>
      <c r="CA155">
        <f>IFERROR(MATCH($AJ155,$AK$2:$AK$134,0)+1,0)</f>
      </c>
      <c r="CB155">
        <f>IFERROR(INDEX($AL$2:$AL$134,MATCH($AJ155,$AK$2:$AK$134,0)),0)</f>
      </c>
      <c r="CC155">
        <f>IFERROR(LEFT($F155,FIND(" - ",$F155)-1),$F155)</f>
      </c>
      <c r="CD155" t="s">
        <v>635</v>
      </c>
      <c r="CE155">
        <v>1</v>
      </c>
      <c r="CF155">
        <f>IF($DA155&gt;=1,INDEX($CD:$CD,$CZ155+1),"")</f>
      </c>
      <c r="CG155">
        <f>IF($DA155&gt;=2,INDEX($CD:$CD,$CZ155+2),"")</f>
      </c>
      <c r="CH155">
        <f>IF($DA155&gt;=3,INDEX($CD:$CD,$CZ155+3),"")</f>
      </c>
      <c r="CI155">
        <f>IF($DA155&gt;=4,INDEX($CD:$CD,$CZ155+4),"")</f>
      </c>
      <c r="CJ155">
        <f>IF($DA155&gt;=5,INDEX($CD:$CD,$CZ155+5),"")</f>
      </c>
      <c r="CK155">
        <f>IF($DA155&gt;=6,INDEX($CD:$CD,$CZ155+6),"")</f>
      </c>
      <c r="CL155">
        <f>IF($DA155&gt;=7,INDEX($CD:$CD,$CZ155+7),"")</f>
      </c>
      <c r="CM155">
        <f>IF($DA155&gt;=8,INDEX($CD:$CD,$CZ155+8),"")</f>
      </c>
      <c r="CN155">
        <f>IF($DA155&gt;=9,INDEX($CD:$CD,$CZ155+9),"")</f>
      </c>
      <c r="CO155">
        <f>IF($DA155&gt;=10,INDEX($CD:$CD,$CZ155+10),"")</f>
      </c>
      <c r="CP155">
        <f>IF($DA155&gt;=11,INDEX($CD:$CD,$CZ155+11),"")</f>
      </c>
      <c r="CQ155">
        <f>IF($DA155&gt;=12,INDEX($CD:$CD,$CZ155+12),"")</f>
      </c>
      <c r="CR155">
        <f>IF($DA155&gt;=13,INDEX($CD:$CD,$CZ155+13),"")</f>
      </c>
      <c r="CS155">
        <f>IF($DA155&gt;=14,INDEX($CD:$CD,$CZ155+14),"")</f>
      </c>
      <c r="CT155">
        <f>IF($DA155&gt;=15,INDEX($CD:$CD,$CZ155+15),"")</f>
      </c>
      <c r="CU155">
        <f>IF($DA155&gt;=16,INDEX($CD:$CD,$CZ155+16),"")</f>
      </c>
      <c r="CV155">
        <f>IF($DA155&gt;=17,INDEX($CD:$CD,$CZ155+17),"")</f>
      </c>
      <c r="CW155">
        <f>IF($DA155&gt;=18,INDEX($CD:$CD,$CZ155+18),"")</f>
      </c>
      <c r="CX155">
        <f>IF($DA155&gt;=19,INDEX($CD:$CD,$CZ155+19),"")</f>
      </c>
      <c r="CY155">
        <f>IF($DA155&gt;=20,INDEX($CD:$CD,$CZ155+20),"")</f>
      </c>
      <c r="CZ155">
        <f>IFERROR(MATCH($CC155,$CD$2:$CD$263,0)+1,0)</f>
      </c>
      <c r="DA155">
        <f>IFERROR(INDEX($CE$2:$CE$263,MATCH($CC155,$CD$2:$CD$263,0)),0)</f>
      </c>
      <c r="DB155">
        <f>IFERROR(INDEX($AI:$AI,MATCH($H155,$AH:$AH,0))&amp;"","")</f>
      </c>
      <c r="DF155">
        <f>IF($GI155&gt;=1,INDEX($DC:$DC,$GH155+1),"")</f>
      </c>
      <c r="DG155">
        <f>IF($GI155&gt;=2,INDEX($DC:$DC,$GH155+2),"")</f>
      </c>
      <c r="DH155">
        <f>IF($GI155&gt;=3,INDEX($DC:$DC,$GH155+3),"")</f>
      </c>
      <c r="DI155">
        <f>IF($GI155&gt;=4,INDEX($DC:$DC,$GH155+4),"")</f>
      </c>
      <c r="DJ155">
        <f>IF($GI155&gt;=5,INDEX($DC:$DC,$GH155+5),"")</f>
      </c>
      <c r="DK155">
        <f>IF($GI155&gt;=6,INDEX($DC:$DC,$GH155+6),"")</f>
      </c>
      <c r="DL155">
        <f>IF($GI155&gt;=7,INDEX($DC:$DC,$GH155+7),"")</f>
      </c>
      <c r="DM155">
        <f>IF($GI155&gt;=8,INDEX($DC:$DC,$GH155+8),"")</f>
      </c>
      <c r="DN155">
        <f>IF($GI155&gt;=9,INDEX($DC:$DC,$GH155+9),"")</f>
      </c>
      <c r="DO155">
        <f>IF($GI155&gt;=10,INDEX($DC:$DC,$GH155+10),"")</f>
      </c>
      <c r="DP155">
        <f>IF($GI155&gt;=11,INDEX($DC:$DC,$GH155+11),"")</f>
      </c>
      <c r="DQ155">
        <f>IF($GI155&gt;=12,INDEX($DC:$DC,$GH155+12),"")</f>
      </c>
      <c r="DR155">
        <f>IF($GI155&gt;=13,INDEX($DC:$DC,$GH155+13),"")</f>
      </c>
      <c r="DS155">
        <f>IF($GI155&gt;=14,INDEX($DC:$DC,$GH155+14),"")</f>
      </c>
      <c r="DT155">
        <f>IF($GI155&gt;=15,INDEX($DC:$DC,$GH155+15),"")</f>
      </c>
      <c r="DU155">
        <f>IF($GI155&gt;=16,INDEX($DC:$DC,$GH155+16),"")</f>
      </c>
      <c r="DV155">
        <f>IF($GI155&gt;=17,INDEX($DC:$DC,$GH155+17),"")</f>
      </c>
      <c r="DW155">
        <f>IF($GI155&gt;=18,INDEX($DC:$DC,$GH155+18),"")</f>
      </c>
      <c r="DX155">
        <f>IF($GI155&gt;=19,INDEX($DC:$DC,$GH155+19),"")</f>
      </c>
      <c r="DY155">
        <f>IF($GI155&gt;=20,INDEX($DC:$DC,$GH155+20),"")</f>
      </c>
      <c r="DZ155">
        <f>IF($GI155&gt;=21,INDEX($DC:$DC,$GH155+21),"")</f>
      </c>
      <c r="EA155">
        <f>IF($GI155&gt;=22,INDEX($DC:$DC,$GH155+22),"")</f>
      </c>
      <c r="EB155">
        <f>IF($GI155&gt;=23,INDEX($DC:$DC,$GH155+23),"")</f>
      </c>
      <c r="EC155">
        <f>IF($GI155&gt;=24,INDEX($DC:$DC,$GH155+24),"")</f>
      </c>
      <c r="ED155">
        <f>IF($GI155&gt;=25,INDEX($DC:$DC,$GH155+25),"")</f>
      </c>
      <c r="EE155">
        <f>IF($GI155&gt;=26,INDEX($DC:$DC,$GH155+26),"")</f>
      </c>
      <c r="EF155">
        <f>IF($GI155&gt;=27,INDEX($DC:$DC,$GH155+27),"")</f>
      </c>
      <c r="EG155">
        <f>IF($GI155&gt;=28,INDEX($DC:$DC,$GH155+28),"")</f>
      </c>
      <c r="EH155">
        <f>IF($GI155&gt;=29,INDEX($DC:$DC,$GH155+29),"")</f>
      </c>
      <c r="EI155">
        <f>IF($GI155&gt;=30,INDEX($DC:$DC,$GH155+30),"")</f>
      </c>
      <c r="EJ155">
        <f>IF($GI155&gt;=31,INDEX($DC:$DC,$GH155+31),"")</f>
      </c>
      <c r="EK155">
        <f>IF($GI155&gt;=32,INDEX($DC:$DC,$GH155+32),"")</f>
      </c>
      <c r="EL155">
        <f>IF($GI155&gt;=33,INDEX($DC:$DC,$GH155+33),"")</f>
      </c>
      <c r="EM155">
        <f>IF($GI155&gt;=34,INDEX($DC:$DC,$GH155+34),"")</f>
      </c>
      <c r="EN155">
        <f>IF($GI155&gt;=35,INDEX($DC:$DC,$GH155+35),"")</f>
      </c>
      <c r="EO155">
        <f>IF($GI155&gt;=36,INDEX($DC:$DC,$GH155+36),"")</f>
      </c>
      <c r="EP155">
        <f>IF($GI155&gt;=37,INDEX($DC:$DC,$GH155+37),"")</f>
      </c>
      <c r="EQ155">
        <f>IF($GI155&gt;=38,INDEX($DC:$DC,$GH155+38),"")</f>
      </c>
      <c r="ER155">
        <f>IF($GI155&gt;=39,INDEX($DC:$DC,$GH155+39),"")</f>
      </c>
      <c r="ES155">
        <f>IF($GI155&gt;=40,INDEX($DC:$DC,$GH155+40),"")</f>
      </c>
      <c r="ET155">
        <f>IF($GI155&gt;=1,INDEX($DD:$DD,$GH155+1),"")</f>
      </c>
      <c r="EU155">
        <f>IF($GI155&gt;=2,INDEX($DD:$DD,$GH155+2),"")</f>
      </c>
      <c r="EV155">
        <f>IF($GI155&gt;=3,INDEX($DD:$DD,$GH155+3),"")</f>
      </c>
      <c r="EW155">
        <f>IF($GI155&gt;=4,INDEX($DD:$DD,$GH155+4),"")</f>
      </c>
      <c r="EX155">
        <f>IF($GI155&gt;=5,INDEX($DD:$DD,$GH155+5),"")</f>
      </c>
      <c r="EY155">
        <f>IF($GI155&gt;=6,INDEX($DD:$DD,$GH155+6),"")</f>
      </c>
      <c r="EZ155">
        <f>IF($GI155&gt;=7,INDEX($DD:$DD,$GH155+7),"")</f>
      </c>
      <c r="FA155">
        <f>IF($GI155&gt;=8,INDEX($DD:$DD,$GH155+8),"")</f>
      </c>
      <c r="FB155">
        <f>IF($GI155&gt;=9,INDEX($DD:$DD,$GH155+9),"")</f>
      </c>
      <c r="FC155">
        <f>IF($GI155&gt;=10,INDEX($DD:$DD,$GH155+10),"")</f>
      </c>
      <c r="FD155">
        <f>IF($GI155&gt;=11,INDEX($DD:$DD,$GH155+11),"")</f>
      </c>
      <c r="FE155">
        <f>IF($GI155&gt;=12,INDEX($DD:$DD,$GH155+12),"")</f>
      </c>
      <c r="FF155">
        <f>IF($GI155&gt;=13,INDEX($DD:$DD,$GH155+13),"")</f>
      </c>
      <c r="FG155">
        <f>IF($GI155&gt;=14,INDEX($DD:$DD,$GH155+14),"")</f>
      </c>
      <c r="FH155">
        <f>IF($GI155&gt;=15,INDEX($DD:$DD,$GH155+15),"")</f>
      </c>
      <c r="FI155">
        <f>IF($GI155&gt;=16,INDEX($DD:$DD,$GH155+16),"")</f>
      </c>
      <c r="FJ155">
        <f>IF($GI155&gt;=17,INDEX($DD:$DD,$GH155+17),"")</f>
      </c>
      <c r="FK155">
        <f>IF($GI155&gt;=18,INDEX($DD:$DD,$GH155+18),"")</f>
      </c>
      <c r="FL155">
        <f>IF($GI155&gt;=19,INDEX($DD:$DD,$GH155+19),"")</f>
      </c>
      <c r="FM155">
        <f>IF($GI155&gt;=20,INDEX($DD:$DD,$GH155+20),"")</f>
      </c>
      <c r="FN155">
        <f>IF($GI155&gt;=21,INDEX($DD:$DD,$GH155+21),"")</f>
      </c>
      <c r="FO155">
        <f>IF($GI155&gt;=22,INDEX($DD:$DD,$GH155+22),"")</f>
      </c>
      <c r="FP155">
        <f>IF($GI155&gt;=23,INDEX($DD:$DD,$GH155+23),"")</f>
      </c>
      <c r="FQ155">
        <f>IF($GI155&gt;=24,INDEX($DD:$DD,$GH155+24),"")</f>
      </c>
      <c r="FR155">
        <f>IF($GI155&gt;=25,INDEX($DD:$DD,$GH155+25),"")</f>
      </c>
      <c r="FS155">
        <f>IF($GI155&gt;=26,INDEX($DD:$DD,$GH155+26),"")</f>
      </c>
      <c r="FT155">
        <f>IF($GI155&gt;=27,INDEX($DD:$DD,$GH155+27),"")</f>
      </c>
      <c r="FU155">
        <f>IF($GI155&gt;=28,INDEX($DD:$DD,$GH155+28),"")</f>
      </c>
      <c r="FV155">
        <f>IF($GI155&gt;=29,INDEX($DD:$DD,$GH155+29),"")</f>
      </c>
      <c r="FW155">
        <f>IF($GI155&gt;=30,INDEX($DD:$DD,$GH155+30),"")</f>
      </c>
      <c r="FX155">
        <f>IF($GI155&gt;=31,INDEX($DD:$DD,$GH155+31),"")</f>
      </c>
      <c r="FY155">
        <f>IF($GI155&gt;=32,INDEX($DD:$DD,$GH155+32),"")</f>
      </c>
      <c r="FZ155">
        <f>IF($GI155&gt;=33,INDEX($DD:$DD,$GH155+33),"")</f>
      </c>
      <c r="GA155">
        <f>IF($GI155&gt;=34,INDEX($DD:$DD,$GH155+34),"")</f>
      </c>
      <c r="GB155">
        <f>IF($GI155&gt;=35,INDEX($DD:$DD,$GH155+35),"")</f>
      </c>
      <c r="GC155">
        <f>IF($GI155&gt;=36,INDEX($DD:$DD,$GH155+36),"")</f>
      </c>
      <c r="GD155">
        <f>IF($GI155&gt;=37,INDEX($DD:$DD,$GH155+37),"")</f>
      </c>
      <c r="GE155">
        <f>IF($GI155&gt;=38,INDEX($DD:$DD,$GH155+38),"")</f>
      </c>
      <c r="GF155">
        <f>IF($GI155&gt;=39,INDEX($DD:$DD,$GH155+39),"")</f>
      </c>
      <c r="GG155">
        <f>IF($GI155&gt;=40,INDEX($DD:$DD,$GH155+40),"")</f>
      </c>
      <c r="GH155">
        <f>IFERROR(MATCH($DB155,$DC$2:$DC$148,0)+1,0)</f>
      </c>
      <c r="GI155">
        <f>IFERROR(INDEX($DE$2:$DE$148,MATCH($DB155,$DC$2:$DC$148,0)),0)</f>
      </c>
      <c r="GJ155">
        <f>IFERROR(MATCH($S155,$DF$155:$ES$155,0),0)</f>
      </c>
      <c r="GK155">
        <f>IF($GJ155&gt;0,INDEX($ET$155:$GG$155,$GJ155),"")</f>
      </c>
      <c r="GL155" t="s">
        <v>636</v>
      </c>
      <c r="GN155">
        <f>IF($IW155&gt;=1,INDEX($GL:$GL,$IV155+1),"")</f>
      </c>
      <c r="GO155">
        <f>IF($IW155&gt;=2,INDEX($GL:$GL,$IV155+2),"")</f>
      </c>
      <c r="GP155">
        <f>IF($IW155&gt;=3,INDEX($GL:$GL,$IV155+3),"")</f>
      </c>
      <c r="GQ155">
        <f>IF($IW155&gt;=4,INDEX($GL:$GL,$IV155+4),"")</f>
      </c>
      <c r="GR155">
        <f>IF($IW155&gt;=5,INDEX($GL:$GL,$IV155+5),"")</f>
      </c>
      <c r="GS155">
        <f>IF($IW155&gt;=6,INDEX($GL:$GL,$IV155+6),"")</f>
      </c>
      <c r="GT155">
        <f>IF($IW155&gt;=7,INDEX($GL:$GL,$IV155+7),"")</f>
      </c>
      <c r="GU155">
        <f>IF($IW155&gt;=8,INDEX($GL:$GL,$IV155+8),"")</f>
      </c>
      <c r="GV155">
        <f>IF($IW155&gt;=9,INDEX($GL:$GL,$IV155+9),"")</f>
      </c>
      <c r="GW155">
        <f>IF($IW155&gt;=10,INDEX($GL:$GL,$IV155+10),"")</f>
      </c>
      <c r="GX155">
        <f>IF($IW155&gt;=11,INDEX($GL:$GL,$IV155+11),"")</f>
      </c>
      <c r="GY155">
        <f>IF($IW155&gt;=12,INDEX($GL:$GL,$IV155+12),"")</f>
      </c>
      <c r="GZ155">
        <f>IF($IW155&gt;=13,INDEX($GL:$GL,$IV155+13),"")</f>
      </c>
      <c r="HA155">
        <f>IF($IW155&gt;=14,INDEX($GL:$GL,$IV155+14),"")</f>
      </c>
      <c r="HB155">
        <f>IF($IW155&gt;=15,INDEX($GL:$GL,$IV155+15),"")</f>
      </c>
      <c r="HC155">
        <f>IF($IW155&gt;=16,INDEX($GL:$GL,$IV155+16),"")</f>
      </c>
      <c r="HD155">
        <f>IF($IW155&gt;=17,INDEX($GL:$GL,$IV155+17),"")</f>
      </c>
      <c r="HE155">
        <f>IF($IW155&gt;=18,INDEX($GL:$GL,$IV155+18),"")</f>
      </c>
      <c r="HF155">
        <f>IF($IW155&gt;=19,INDEX($GL:$GL,$IV155+19),"")</f>
      </c>
      <c r="HG155">
        <f>IF($IW155&gt;=20,INDEX($GL:$GL,$IV155+20),"")</f>
      </c>
      <c r="HH155">
        <f>IF($IW155&gt;=21,INDEX($GL:$GL,$IV155+21),"")</f>
      </c>
      <c r="HI155">
        <f>IF($IW155&gt;=22,INDEX($GL:$GL,$IV155+22),"")</f>
      </c>
      <c r="HJ155">
        <f>IF($IW155&gt;=23,INDEX($GL:$GL,$IV155+23),"")</f>
      </c>
      <c r="HK155">
        <f>IF($IW155&gt;=24,INDEX($GL:$GL,$IV155+24),"")</f>
      </c>
      <c r="HL155">
        <f>IF($IW155&gt;=25,INDEX($GL:$GL,$IV155+25),"")</f>
      </c>
      <c r="HM155">
        <f>IF($IW155&gt;=26,INDEX($GL:$GL,$IV155+26),"")</f>
      </c>
      <c r="HN155">
        <f>IF($IW155&gt;=27,INDEX($GL:$GL,$IV155+27),"")</f>
      </c>
      <c r="HO155">
        <f>IF($IW155&gt;=28,INDEX($GL:$GL,$IV155+28),"")</f>
      </c>
      <c r="HP155">
        <f>IF($IW155&gt;=29,INDEX($GL:$GL,$IV155+29),"")</f>
      </c>
      <c r="HQ155">
        <f>IF($IW155&gt;=30,INDEX($GL:$GL,$IV155+30),"")</f>
      </c>
      <c r="HR155">
        <f>IF($IW155&gt;=31,INDEX($GL:$GL,$IV155+31),"")</f>
      </c>
      <c r="HS155">
        <f>IF($IW155&gt;=32,INDEX($GL:$GL,$IV155+32),"")</f>
      </c>
      <c r="HT155">
        <f>IF($IW155&gt;=33,INDEX($GL:$GL,$IV155+33),"")</f>
      </c>
      <c r="HU155">
        <f>IF($IW155&gt;=34,INDEX($GL:$GL,$IV155+34),"")</f>
      </c>
      <c r="HV155">
        <f>IF($IW155&gt;=35,INDEX($GL:$GL,$IV155+35),"")</f>
      </c>
      <c r="HW155">
        <f>IF($IW155&gt;=36,INDEX($GL:$GL,$IV155+36),"")</f>
      </c>
      <c r="HX155">
        <f>IF($IW155&gt;=37,INDEX($GL:$GL,$IV155+37),"")</f>
      </c>
      <c r="HY155">
        <f>IF($IW155&gt;=38,INDEX($GL:$GL,$IV155+38),"")</f>
      </c>
      <c r="HZ155">
        <f>IF($IW155&gt;=39,INDEX($GL:$GL,$IV155+39),"")</f>
      </c>
      <c r="IA155">
        <f>IF($IW155&gt;=40,INDEX($GL:$GL,$IV155+40),"")</f>
      </c>
      <c r="IB155">
        <f>IF($IW155&gt;=41,INDEX($GL:$GL,$IV155+41),"")</f>
      </c>
      <c r="IC155">
        <f>IF($IW155&gt;=42,INDEX($GL:$GL,$IV155+42),"")</f>
      </c>
      <c r="ID155">
        <f>IF($IW155&gt;=43,INDEX($GL:$GL,$IV155+43),"")</f>
      </c>
      <c r="IE155">
        <f>IF($IW155&gt;=44,INDEX($GL:$GL,$IV155+44),"")</f>
      </c>
      <c r="IF155">
        <f>IF($IW155&gt;=45,INDEX($GL:$GL,$IV155+45),"")</f>
      </c>
      <c r="IG155">
        <f>IF($IW155&gt;=46,INDEX($GL:$GL,$IV155+46),"")</f>
      </c>
      <c r="IH155">
        <f>IF($IW155&gt;=47,INDEX($GL:$GL,$IV155+47),"")</f>
      </c>
      <c r="II155">
        <f>IF($IW155&gt;=48,INDEX($GL:$GL,$IV155+48),"")</f>
      </c>
      <c r="IJ155">
        <f>IF($IW155&gt;=49,INDEX($GL:$GL,$IV155+49),"")</f>
      </c>
      <c r="IK155">
        <f>IF($IW155&gt;=50,INDEX($GL:$GL,$IV155+50),"")</f>
      </c>
      <c r="IL155">
        <f>IF($IW155&gt;=51,INDEX($GL:$GL,$IV155+51),"")</f>
      </c>
      <c r="IM155">
        <f>IF($IW155&gt;=52,INDEX($GL:$GL,$IV155+52),"")</f>
      </c>
      <c r="IN155">
        <f>IF($IW155&gt;=53,INDEX($GL:$GL,$IV155+53),"")</f>
      </c>
      <c r="IO155">
        <f>IF($IW155&gt;=54,INDEX($GL:$GL,$IV155+54),"")</f>
      </c>
      <c r="IP155">
        <f>IF($IW155&gt;=55,INDEX($GL:$GL,$IV155+55),"")</f>
      </c>
      <c r="IQ155">
        <f>IF($IW155&gt;=56,INDEX($GL:$GL,$IV155+56),"")</f>
      </c>
      <c r="IR155">
        <f>IF($IW155&gt;=57,INDEX($GL:$GL,$IV155+57),"")</f>
      </c>
      <c r="IS155">
        <f>IF($IW155&gt;=58,INDEX($GL:$GL,$IV155+58),"")</f>
      </c>
      <c r="IT155">
        <f>IF($IW155&gt;=59,INDEX($GL:$GL,$IV155+59),"")</f>
      </c>
      <c r="IU155">
        <f>IF($IW155&gt;=60,INDEX($GL:$GL,$IV155+60),"")</f>
      </c>
      <c r="IV155">
        <f>IFERROR(MATCH($GK155,$GL$2:$GL$324,0)+1,0)</f>
      </c>
      <c r="IW155">
        <f>IFERROR(INDEX($GM$2:$GM$324,MATCH($GK155,$GL$2:$GL$324,0)),0)</f>
      </c>
      <c r="IX155" t="s">
        <v>34</v>
      </c>
      <c r="IY155" t="s">
        <v>34</v>
      </c>
    </row>
    <row r="156" spans="1:259" x14ac:dyDescent="0.25">
      <c r="K156">
        <f>IF(OR($N156="",$J156=""),"",IFERROR($N156/$J156,0))</f>
      </c>
      <c r="L156">
        <f>IF($N156="","",
SUM($M156,$O156,$T156,$P156,$R156)*
(1-IF($U156="",0,VALUE($U156)/100)))</f>
      </c>
      <c r="M156">
        <f>IF($N156="","",$N156)</f>
      </c>
      <c r="O156">
        <f>IF($N156="","",
IF($H156="","",
IF(ISNUMBER(SEARCH("exempt",LOWER($H156))),0,
$N156*(VALUE(SUBSTITUTE($H156,"%",""))/100))))</f>
      </c>
      <c r="V156">
        <f>IFERROR(IF(FIND(" - ",$E156)&gt;0,MID($E156,FIND(" - ",$E156)+3,LEN($E156)),""),"")</f>
      </c>
      <c r="AE156" t="s">
        <v>637</v>
      </c>
      <c r="AJ156">
        <f>IFERROR(LEFT($E156,FIND(" - ",$E156)-1),$E156)</f>
      </c>
      <c r="AM156">
        <f>IF($CB156&gt;=1,INDEX($AK:$AK,$CA156+1),"")</f>
      </c>
      <c r="AN156">
        <f>IF($CB156&gt;=2,INDEX($AK:$AK,$CA156+2),"")</f>
      </c>
      <c r="AO156">
        <f>IF($CB156&gt;=3,INDEX($AK:$AK,$CA156+3),"")</f>
      </c>
      <c r="AP156">
        <f>IF($CB156&gt;=4,INDEX($AK:$AK,$CA156+4),"")</f>
      </c>
      <c r="AQ156">
        <f>IF($CB156&gt;=5,INDEX($AK:$AK,$CA156+5),"")</f>
      </c>
      <c r="AR156">
        <f>IF($CB156&gt;=6,INDEX($AK:$AK,$CA156+6),"")</f>
      </c>
      <c r="AS156">
        <f>IF($CB156&gt;=7,INDEX($AK:$AK,$CA156+7),"")</f>
      </c>
      <c r="AT156">
        <f>IF($CB156&gt;=8,INDEX($AK:$AK,$CA156+8),"")</f>
      </c>
      <c r="AU156">
        <f>IF($CB156&gt;=9,INDEX($AK:$AK,$CA156+9),"")</f>
      </c>
      <c r="AV156">
        <f>IF($CB156&gt;=10,INDEX($AK:$AK,$CA156+10),"")</f>
      </c>
      <c r="AW156">
        <f>IF($CB156&gt;=11,INDEX($AK:$AK,$CA156+11),"")</f>
      </c>
      <c r="AX156">
        <f>IF($CB156&gt;=12,INDEX($AK:$AK,$CA156+12),"")</f>
      </c>
      <c r="AY156">
        <f>IF($CB156&gt;=13,INDEX($AK:$AK,$CA156+13),"")</f>
      </c>
      <c r="AZ156">
        <f>IF($CB156&gt;=14,INDEX($AK:$AK,$CA156+14),"")</f>
      </c>
      <c r="BA156">
        <f>IF($CB156&gt;=15,INDEX($AK:$AK,$CA156+15),"")</f>
      </c>
      <c r="BB156">
        <f>IF($CB156&gt;=16,INDEX($AK:$AK,$CA156+16),"")</f>
      </c>
      <c r="BC156">
        <f>IF($CB156&gt;=17,INDEX($AK:$AK,$CA156+17),"")</f>
      </c>
      <c r="BD156">
        <f>IF($CB156&gt;=18,INDEX($AK:$AK,$CA156+18),"")</f>
      </c>
      <c r="BE156">
        <f>IF($CB156&gt;=19,INDEX($AK:$AK,$CA156+19),"")</f>
      </c>
      <c r="BF156">
        <f>IF($CB156&gt;=20,INDEX($AK:$AK,$CA156+20),"")</f>
      </c>
      <c r="BG156">
        <f>IF($CB156&gt;=21,INDEX($AK:$AK,$CA156+21),"")</f>
      </c>
      <c r="BH156">
        <f>IF($CB156&gt;=22,INDEX($AK:$AK,$CA156+22),"")</f>
      </c>
      <c r="BI156">
        <f>IF($CB156&gt;=23,INDEX($AK:$AK,$CA156+23),"")</f>
      </c>
      <c r="BJ156">
        <f>IF($CB156&gt;=24,INDEX($AK:$AK,$CA156+24),"")</f>
      </c>
      <c r="BK156">
        <f>IF($CB156&gt;=25,INDEX($AK:$AK,$CA156+25),"")</f>
      </c>
      <c r="BL156">
        <f>IF($CB156&gt;=26,INDEX($AK:$AK,$CA156+26),"")</f>
      </c>
      <c r="BM156">
        <f>IF($CB156&gt;=27,INDEX($AK:$AK,$CA156+27),"")</f>
      </c>
      <c r="BN156">
        <f>IF($CB156&gt;=28,INDEX($AK:$AK,$CA156+28),"")</f>
      </c>
      <c r="BO156">
        <f>IF($CB156&gt;=29,INDEX($AK:$AK,$CA156+29),"")</f>
      </c>
      <c r="BP156">
        <f>IF($CB156&gt;=30,INDEX($AK:$AK,$CA156+30),"")</f>
      </c>
      <c r="BQ156">
        <f>IF($CB156&gt;=31,INDEX($AK:$AK,$CA156+31),"")</f>
      </c>
      <c r="BR156">
        <f>IF($CB156&gt;=32,INDEX($AK:$AK,$CA156+32),"")</f>
      </c>
      <c r="BS156">
        <f>IF($CB156&gt;=33,INDEX($AK:$AK,$CA156+33),"")</f>
      </c>
      <c r="BT156">
        <f>IF($CB156&gt;=34,INDEX($AK:$AK,$CA156+34),"")</f>
      </c>
      <c r="BU156">
        <f>IF($CB156&gt;=35,INDEX($AK:$AK,$CA156+35),"")</f>
      </c>
      <c r="BV156">
        <f>IF($CB156&gt;=36,INDEX($AK:$AK,$CA156+36),"")</f>
      </c>
      <c r="BW156">
        <f>IF($CB156&gt;=37,INDEX($AK:$AK,$CA156+37),"")</f>
      </c>
      <c r="BX156">
        <f>IF($CB156&gt;=38,INDEX($AK:$AK,$CA156+38),"")</f>
      </c>
      <c r="BY156">
        <f>IF($CB156&gt;=39,INDEX($AK:$AK,$CA156+39),"")</f>
      </c>
      <c r="BZ156">
        <f>IF($CB156&gt;=40,INDEX($AK:$AK,$CA156+40),"")</f>
      </c>
      <c r="CA156">
        <f>IFERROR(MATCH($AJ156,$AK$2:$AK$134,0)+1,0)</f>
      </c>
      <c r="CB156">
        <f>IFERROR(INDEX($AL$2:$AL$134,MATCH($AJ156,$AK$2:$AK$134,0)),0)</f>
      </c>
      <c r="CC156">
        <f>IFERROR(LEFT($F156,FIND(" - ",$F156)-1),$F156)</f>
      </c>
      <c r="CD156" t="s">
        <v>212</v>
      </c>
      <c r="CF156">
        <f>IF($DA156&gt;=1,INDEX($CD:$CD,$CZ156+1),"")</f>
      </c>
      <c r="CG156">
        <f>IF($DA156&gt;=2,INDEX($CD:$CD,$CZ156+2),"")</f>
      </c>
      <c r="CH156">
        <f>IF($DA156&gt;=3,INDEX($CD:$CD,$CZ156+3),"")</f>
      </c>
      <c r="CI156">
        <f>IF($DA156&gt;=4,INDEX($CD:$CD,$CZ156+4),"")</f>
      </c>
      <c r="CJ156">
        <f>IF($DA156&gt;=5,INDEX($CD:$CD,$CZ156+5),"")</f>
      </c>
      <c r="CK156">
        <f>IF($DA156&gt;=6,INDEX($CD:$CD,$CZ156+6),"")</f>
      </c>
      <c r="CL156">
        <f>IF($DA156&gt;=7,INDEX($CD:$CD,$CZ156+7),"")</f>
      </c>
      <c r="CM156">
        <f>IF($DA156&gt;=8,INDEX($CD:$CD,$CZ156+8),"")</f>
      </c>
      <c r="CN156">
        <f>IF($DA156&gt;=9,INDEX($CD:$CD,$CZ156+9),"")</f>
      </c>
      <c r="CO156">
        <f>IF($DA156&gt;=10,INDEX($CD:$CD,$CZ156+10),"")</f>
      </c>
      <c r="CP156">
        <f>IF($DA156&gt;=11,INDEX($CD:$CD,$CZ156+11),"")</f>
      </c>
      <c r="CQ156">
        <f>IF($DA156&gt;=12,INDEX($CD:$CD,$CZ156+12),"")</f>
      </c>
      <c r="CR156">
        <f>IF($DA156&gt;=13,INDEX($CD:$CD,$CZ156+13),"")</f>
      </c>
      <c r="CS156">
        <f>IF($DA156&gt;=14,INDEX($CD:$CD,$CZ156+14),"")</f>
      </c>
      <c r="CT156">
        <f>IF($DA156&gt;=15,INDEX($CD:$CD,$CZ156+15),"")</f>
      </c>
      <c r="CU156">
        <f>IF($DA156&gt;=16,INDEX($CD:$CD,$CZ156+16),"")</f>
      </c>
      <c r="CV156">
        <f>IF($DA156&gt;=17,INDEX($CD:$CD,$CZ156+17),"")</f>
      </c>
      <c r="CW156">
        <f>IF($DA156&gt;=18,INDEX($CD:$CD,$CZ156+18),"")</f>
      </c>
      <c r="CX156">
        <f>IF($DA156&gt;=19,INDEX($CD:$CD,$CZ156+19),"")</f>
      </c>
      <c r="CY156">
        <f>IF($DA156&gt;=20,INDEX($CD:$CD,$CZ156+20),"")</f>
      </c>
      <c r="CZ156">
        <f>IFERROR(MATCH($CC156,$CD$2:$CD$263,0)+1,0)</f>
      </c>
      <c r="DA156">
        <f>IFERROR(INDEX($CE$2:$CE$263,MATCH($CC156,$CD$2:$CD$263,0)),0)</f>
      </c>
      <c r="DB156">
        <f>IFERROR(INDEX($AI:$AI,MATCH($H156,$AH:$AH,0))&amp;"","")</f>
      </c>
      <c r="DF156">
        <f>IF($GI156&gt;=1,INDEX($DC:$DC,$GH156+1),"")</f>
      </c>
      <c r="DG156">
        <f>IF($GI156&gt;=2,INDEX($DC:$DC,$GH156+2),"")</f>
      </c>
      <c r="DH156">
        <f>IF($GI156&gt;=3,INDEX($DC:$DC,$GH156+3),"")</f>
      </c>
      <c r="DI156">
        <f>IF($GI156&gt;=4,INDEX($DC:$DC,$GH156+4),"")</f>
      </c>
      <c r="DJ156">
        <f>IF($GI156&gt;=5,INDEX($DC:$DC,$GH156+5),"")</f>
      </c>
      <c r="DK156">
        <f>IF($GI156&gt;=6,INDEX($DC:$DC,$GH156+6),"")</f>
      </c>
      <c r="DL156">
        <f>IF($GI156&gt;=7,INDEX($DC:$DC,$GH156+7),"")</f>
      </c>
      <c r="DM156">
        <f>IF($GI156&gt;=8,INDEX($DC:$DC,$GH156+8),"")</f>
      </c>
      <c r="DN156">
        <f>IF($GI156&gt;=9,INDEX($DC:$DC,$GH156+9),"")</f>
      </c>
      <c r="DO156">
        <f>IF($GI156&gt;=10,INDEX($DC:$DC,$GH156+10),"")</f>
      </c>
      <c r="DP156">
        <f>IF($GI156&gt;=11,INDEX($DC:$DC,$GH156+11),"")</f>
      </c>
      <c r="DQ156">
        <f>IF($GI156&gt;=12,INDEX($DC:$DC,$GH156+12),"")</f>
      </c>
      <c r="DR156">
        <f>IF($GI156&gt;=13,INDEX($DC:$DC,$GH156+13),"")</f>
      </c>
      <c r="DS156">
        <f>IF($GI156&gt;=14,INDEX($DC:$DC,$GH156+14),"")</f>
      </c>
      <c r="DT156">
        <f>IF($GI156&gt;=15,INDEX($DC:$DC,$GH156+15),"")</f>
      </c>
      <c r="DU156">
        <f>IF($GI156&gt;=16,INDEX($DC:$DC,$GH156+16),"")</f>
      </c>
      <c r="DV156">
        <f>IF($GI156&gt;=17,INDEX($DC:$DC,$GH156+17),"")</f>
      </c>
      <c r="DW156">
        <f>IF($GI156&gt;=18,INDEX($DC:$DC,$GH156+18),"")</f>
      </c>
      <c r="DX156">
        <f>IF($GI156&gt;=19,INDEX($DC:$DC,$GH156+19),"")</f>
      </c>
      <c r="DY156">
        <f>IF($GI156&gt;=20,INDEX($DC:$DC,$GH156+20),"")</f>
      </c>
      <c r="DZ156">
        <f>IF($GI156&gt;=21,INDEX($DC:$DC,$GH156+21),"")</f>
      </c>
      <c r="EA156">
        <f>IF($GI156&gt;=22,INDEX($DC:$DC,$GH156+22),"")</f>
      </c>
      <c r="EB156">
        <f>IF($GI156&gt;=23,INDEX($DC:$DC,$GH156+23),"")</f>
      </c>
      <c r="EC156">
        <f>IF($GI156&gt;=24,INDEX($DC:$DC,$GH156+24),"")</f>
      </c>
      <c r="ED156">
        <f>IF($GI156&gt;=25,INDEX($DC:$DC,$GH156+25),"")</f>
      </c>
      <c r="EE156">
        <f>IF($GI156&gt;=26,INDEX($DC:$DC,$GH156+26),"")</f>
      </c>
      <c r="EF156">
        <f>IF($GI156&gt;=27,INDEX($DC:$DC,$GH156+27),"")</f>
      </c>
      <c r="EG156">
        <f>IF($GI156&gt;=28,INDEX($DC:$DC,$GH156+28),"")</f>
      </c>
      <c r="EH156">
        <f>IF($GI156&gt;=29,INDEX($DC:$DC,$GH156+29),"")</f>
      </c>
      <c r="EI156">
        <f>IF($GI156&gt;=30,INDEX($DC:$DC,$GH156+30),"")</f>
      </c>
      <c r="EJ156">
        <f>IF($GI156&gt;=31,INDEX($DC:$DC,$GH156+31),"")</f>
      </c>
      <c r="EK156">
        <f>IF($GI156&gt;=32,INDEX($DC:$DC,$GH156+32),"")</f>
      </c>
      <c r="EL156">
        <f>IF($GI156&gt;=33,INDEX($DC:$DC,$GH156+33),"")</f>
      </c>
      <c r="EM156">
        <f>IF($GI156&gt;=34,INDEX($DC:$DC,$GH156+34),"")</f>
      </c>
      <c r="EN156">
        <f>IF($GI156&gt;=35,INDEX($DC:$DC,$GH156+35),"")</f>
      </c>
      <c r="EO156">
        <f>IF($GI156&gt;=36,INDEX($DC:$DC,$GH156+36),"")</f>
      </c>
      <c r="EP156">
        <f>IF($GI156&gt;=37,INDEX($DC:$DC,$GH156+37),"")</f>
      </c>
      <c r="EQ156">
        <f>IF($GI156&gt;=38,INDEX($DC:$DC,$GH156+38),"")</f>
      </c>
      <c r="ER156">
        <f>IF($GI156&gt;=39,INDEX($DC:$DC,$GH156+39),"")</f>
      </c>
      <c r="ES156">
        <f>IF($GI156&gt;=40,INDEX($DC:$DC,$GH156+40),"")</f>
      </c>
      <c r="ET156">
        <f>IF($GI156&gt;=1,INDEX($DD:$DD,$GH156+1),"")</f>
      </c>
      <c r="EU156">
        <f>IF($GI156&gt;=2,INDEX($DD:$DD,$GH156+2),"")</f>
      </c>
      <c r="EV156">
        <f>IF($GI156&gt;=3,INDEX($DD:$DD,$GH156+3),"")</f>
      </c>
      <c r="EW156">
        <f>IF($GI156&gt;=4,INDEX($DD:$DD,$GH156+4),"")</f>
      </c>
      <c r="EX156">
        <f>IF($GI156&gt;=5,INDEX($DD:$DD,$GH156+5),"")</f>
      </c>
      <c r="EY156">
        <f>IF($GI156&gt;=6,INDEX($DD:$DD,$GH156+6),"")</f>
      </c>
      <c r="EZ156">
        <f>IF($GI156&gt;=7,INDEX($DD:$DD,$GH156+7),"")</f>
      </c>
      <c r="FA156">
        <f>IF($GI156&gt;=8,INDEX($DD:$DD,$GH156+8),"")</f>
      </c>
      <c r="FB156">
        <f>IF($GI156&gt;=9,INDEX($DD:$DD,$GH156+9),"")</f>
      </c>
      <c r="FC156">
        <f>IF($GI156&gt;=10,INDEX($DD:$DD,$GH156+10),"")</f>
      </c>
      <c r="FD156">
        <f>IF($GI156&gt;=11,INDEX($DD:$DD,$GH156+11),"")</f>
      </c>
      <c r="FE156">
        <f>IF($GI156&gt;=12,INDEX($DD:$DD,$GH156+12),"")</f>
      </c>
      <c r="FF156">
        <f>IF($GI156&gt;=13,INDEX($DD:$DD,$GH156+13),"")</f>
      </c>
      <c r="FG156">
        <f>IF($GI156&gt;=14,INDEX($DD:$DD,$GH156+14),"")</f>
      </c>
      <c r="FH156">
        <f>IF($GI156&gt;=15,INDEX($DD:$DD,$GH156+15),"")</f>
      </c>
      <c r="FI156">
        <f>IF($GI156&gt;=16,INDEX($DD:$DD,$GH156+16),"")</f>
      </c>
      <c r="FJ156">
        <f>IF($GI156&gt;=17,INDEX($DD:$DD,$GH156+17),"")</f>
      </c>
      <c r="FK156">
        <f>IF($GI156&gt;=18,INDEX($DD:$DD,$GH156+18),"")</f>
      </c>
      <c r="FL156">
        <f>IF($GI156&gt;=19,INDEX($DD:$DD,$GH156+19),"")</f>
      </c>
      <c r="FM156">
        <f>IF($GI156&gt;=20,INDEX($DD:$DD,$GH156+20),"")</f>
      </c>
      <c r="FN156">
        <f>IF($GI156&gt;=21,INDEX($DD:$DD,$GH156+21),"")</f>
      </c>
      <c r="FO156">
        <f>IF($GI156&gt;=22,INDEX($DD:$DD,$GH156+22),"")</f>
      </c>
      <c r="FP156">
        <f>IF($GI156&gt;=23,INDEX($DD:$DD,$GH156+23),"")</f>
      </c>
      <c r="FQ156">
        <f>IF($GI156&gt;=24,INDEX($DD:$DD,$GH156+24),"")</f>
      </c>
      <c r="FR156">
        <f>IF($GI156&gt;=25,INDEX($DD:$DD,$GH156+25),"")</f>
      </c>
      <c r="FS156">
        <f>IF($GI156&gt;=26,INDEX($DD:$DD,$GH156+26),"")</f>
      </c>
      <c r="FT156">
        <f>IF($GI156&gt;=27,INDEX($DD:$DD,$GH156+27),"")</f>
      </c>
      <c r="FU156">
        <f>IF($GI156&gt;=28,INDEX($DD:$DD,$GH156+28),"")</f>
      </c>
      <c r="FV156">
        <f>IF($GI156&gt;=29,INDEX($DD:$DD,$GH156+29),"")</f>
      </c>
      <c r="FW156">
        <f>IF($GI156&gt;=30,INDEX($DD:$DD,$GH156+30),"")</f>
      </c>
      <c r="FX156">
        <f>IF($GI156&gt;=31,INDEX($DD:$DD,$GH156+31),"")</f>
      </c>
      <c r="FY156">
        <f>IF($GI156&gt;=32,INDEX($DD:$DD,$GH156+32),"")</f>
      </c>
      <c r="FZ156">
        <f>IF($GI156&gt;=33,INDEX($DD:$DD,$GH156+33),"")</f>
      </c>
      <c r="GA156">
        <f>IF($GI156&gt;=34,INDEX($DD:$DD,$GH156+34),"")</f>
      </c>
      <c r="GB156">
        <f>IF($GI156&gt;=35,INDEX($DD:$DD,$GH156+35),"")</f>
      </c>
      <c r="GC156">
        <f>IF($GI156&gt;=36,INDEX($DD:$DD,$GH156+36),"")</f>
      </c>
      <c r="GD156">
        <f>IF($GI156&gt;=37,INDEX($DD:$DD,$GH156+37),"")</f>
      </c>
      <c r="GE156">
        <f>IF($GI156&gt;=38,INDEX($DD:$DD,$GH156+38),"")</f>
      </c>
      <c r="GF156">
        <f>IF($GI156&gt;=39,INDEX($DD:$DD,$GH156+39),"")</f>
      </c>
      <c r="GG156">
        <f>IF($GI156&gt;=40,INDEX($DD:$DD,$GH156+40),"")</f>
      </c>
      <c r="GH156">
        <f>IFERROR(MATCH($DB156,$DC$2:$DC$148,0)+1,0)</f>
      </c>
      <c r="GI156">
        <f>IFERROR(INDEX($DE$2:$DE$148,MATCH($DB156,$DC$2:$DC$148,0)),0)</f>
      </c>
      <c r="GJ156">
        <f>IFERROR(MATCH($S156,$DF$156:$ES$156,0),0)</f>
      </c>
      <c r="GK156">
        <f>IF($GJ156&gt;0,INDEX($ET$156:$GG$156,$GJ156),"")</f>
      </c>
      <c r="GL156" t="s">
        <v>638</v>
      </c>
      <c r="GN156">
        <f>IF($IW156&gt;=1,INDEX($GL:$GL,$IV156+1),"")</f>
      </c>
      <c r="GO156">
        <f>IF($IW156&gt;=2,INDEX($GL:$GL,$IV156+2),"")</f>
      </c>
      <c r="GP156">
        <f>IF($IW156&gt;=3,INDEX($GL:$GL,$IV156+3),"")</f>
      </c>
      <c r="GQ156">
        <f>IF($IW156&gt;=4,INDEX($GL:$GL,$IV156+4),"")</f>
      </c>
      <c r="GR156">
        <f>IF($IW156&gt;=5,INDEX($GL:$GL,$IV156+5),"")</f>
      </c>
      <c r="GS156">
        <f>IF($IW156&gt;=6,INDEX($GL:$GL,$IV156+6),"")</f>
      </c>
      <c r="GT156">
        <f>IF($IW156&gt;=7,INDEX($GL:$GL,$IV156+7),"")</f>
      </c>
      <c r="GU156">
        <f>IF($IW156&gt;=8,INDEX($GL:$GL,$IV156+8),"")</f>
      </c>
      <c r="GV156">
        <f>IF($IW156&gt;=9,INDEX($GL:$GL,$IV156+9),"")</f>
      </c>
      <c r="GW156">
        <f>IF($IW156&gt;=10,INDEX($GL:$GL,$IV156+10),"")</f>
      </c>
      <c r="GX156">
        <f>IF($IW156&gt;=11,INDEX($GL:$GL,$IV156+11),"")</f>
      </c>
      <c r="GY156">
        <f>IF($IW156&gt;=12,INDEX($GL:$GL,$IV156+12),"")</f>
      </c>
      <c r="GZ156">
        <f>IF($IW156&gt;=13,INDEX($GL:$GL,$IV156+13),"")</f>
      </c>
      <c r="HA156">
        <f>IF($IW156&gt;=14,INDEX($GL:$GL,$IV156+14),"")</f>
      </c>
      <c r="HB156">
        <f>IF($IW156&gt;=15,INDEX($GL:$GL,$IV156+15),"")</f>
      </c>
      <c r="HC156">
        <f>IF($IW156&gt;=16,INDEX($GL:$GL,$IV156+16),"")</f>
      </c>
      <c r="HD156">
        <f>IF($IW156&gt;=17,INDEX($GL:$GL,$IV156+17),"")</f>
      </c>
      <c r="HE156">
        <f>IF($IW156&gt;=18,INDEX($GL:$GL,$IV156+18),"")</f>
      </c>
      <c r="HF156">
        <f>IF($IW156&gt;=19,INDEX($GL:$GL,$IV156+19),"")</f>
      </c>
      <c r="HG156">
        <f>IF($IW156&gt;=20,INDEX($GL:$GL,$IV156+20),"")</f>
      </c>
      <c r="HH156">
        <f>IF($IW156&gt;=21,INDEX($GL:$GL,$IV156+21),"")</f>
      </c>
      <c r="HI156">
        <f>IF($IW156&gt;=22,INDEX($GL:$GL,$IV156+22),"")</f>
      </c>
      <c r="HJ156">
        <f>IF($IW156&gt;=23,INDEX($GL:$GL,$IV156+23),"")</f>
      </c>
      <c r="HK156">
        <f>IF($IW156&gt;=24,INDEX($GL:$GL,$IV156+24),"")</f>
      </c>
      <c r="HL156">
        <f>IF($IW156&gt;=25,INDEX($GL:$GL,$IV156+25),"")</f>
      </c>
      <c r="HM156">
        <f>IF($IW156&gt;=26,INDEX($GL:$GL,$IV156+26),"")</f>
      </c>
      <c r="HN156">
        <f>IF($IW156&gt;=27,INDEX($GL:$GL,$IV156+27),"")</f>
      </c>
      <c r="HO156">
        <f>IF($IW156&gt;=28,INDEX($GL:$GL,$IV156+28),"")</f>
      </c>
      <c r="HP156">
        <f>IF($IW156&gt;=29,INDEX($GL:$GL,$IV156+29),"")</f>
      </c>
      <c r="HQ156">
        <f>IF($IW156&gt;=30,INDEX($GL:$GL,$IV156+30),"")</f>
      </c>
      <c r="HR156">
        <f>IF($IW156&gt;=31,INDEX($GL:$GL,$IV156+31),"")</f>
      </c>
      <c r="HS156">
        <f>IF($IW156&gt;=32,INDEX($GL:$GL,$IV156+32),"")</f>
      </c>
      <c r="HT156">
        <f>IF($IW156&gt;=33,INDEX($GL:$GL,$IV156+33),"")</f>
      </c>
      <c r="HU156">
        <f>IF($IW156&gt;=34,INDEX($GL:$GL,$IV156+34),"")</f>
      </c>
      <c r="HV156">
        <f>IF($IW156&gt;=35,INDEX($GL:$GL,$IV156+35),"")</f>
      </c>
      <c r="HW156">
        <f>IF($IW156&gt;=36,INDEX($GL:$GL,$IV156+36),"")</f>
      </c>
      <c r="HX156">
        <f>IF($IW156&gt;=37,INDEX($GL:$GL,$IV156+37),"")</f>
      </c>
      <c r="HY156">
        <f>IF($IW156&gt;=38,INDEX($GL:$GL,$IV156+38),"")</f>
      </c>
      <c r="HZ156">
        <f>IF($IW156&gt;=39,INDEX($GL:$GL,$IV156+39),"")</f>
      </c>
      <c r="IA156">
        <f>IF($IW156&gt;=40,INDEX($GL:$GL,$IV156+40),"")</f>
      </c>
      <c r="IB156">
        <f>IF($IW156&gt;=41,INDEX($GL:$GL,$IV156+41),"")</f>
      </c>
      <c r="IC156">
        <f>IF($IW156&gt;=42,INDEX($GL:$GL,$IV156+42),"")</f>
      </c>
      <c r="ID156">
        <f>IF($IW156&gt;=43,INDEX($GL:$GL,$IV156+43),"")</f>
      </c>
      <c r="IE156">
        <f>IF($IW156&gt;=44,INDEX($GL:$GL,$IV156+44),"")</f>
      </c>
      <c r="IF156">
        <f>IF($IW156&gt;=45,INDEX($GL:$GL,$IV156+45),"")</f>
      </c>
      <c r="IG156">
        <f>IF($IW156&gt;=46,INDEX($GL:$GL,$IV156+46),"")</f>
      </c>
      <c r="IH156">
        <f>IF($IW156&gt;=47,INDEX($GL:$GL,$IV156+47),"")</f>
      </c>
      <c r="II156">
        <f>IF($IW156&gt;=48,INDEX($GL:$GL,$IV156+48),"")</f>
      </c>
      <c r="IJ156">
        <f>IF($IW156&gt;=49,INDEX($GL:$GL,$IV156+49),"")</f>
      </c>
      <c r="IK156">
        <f>IF($IW156&gt;=50,INDEX($GL:$GL,$IV156+50),"")</f>
      </c>
      <c r="IL156">
        <f>IF($IW156&gt;=51,INDEX($GL:$GL,$IV156+51),"")</f>
      </c>
      <c r="IM156">
        <f>IF($IW156&gt;=52,INDEX($GL:$GL,$IV156+52),"")</f>
      </c>
      <c r="IN156">
        <f>IF($IW156&gt;=53,INDEX($GL:$GL,$IV156+53),"")</f>
      </c>
      <c r="IO156">
        <f>IF($IW156&gt;=54,INDEX($GL:$GL,$IV156+54),"")</f>
      </c>
      <c r="IP156">
        <f>IF($IW156&gt;=55,INDEX($GL:$GL,$IV156+55),"")</f>
      </c>
      <c r="IQ156">
        <f>IF($IW156&gt;=56,INDEX($GL:$GL,$IV156+56),"")</f>
      </c>
      <c r="IR156">
        <f>IF($IW156&gt;=57,INDEX($GL:$GL,$IV156+57),"")</f>
      </c>
      <c r="IS156">
        <f>IF($IW156&gt;=58,INDEX($GL:$GL,$IV156+58),"")</f>
      </c>
      <c r="IT156">
        <f>IF($IW156&gt;=59,INDEX($GL:$GL,$IV156+59),"")</f>
      </c>
      <c r="IU156">
        <f>IF($IW156&gt;=60,INDEX($GL:$GL,$IV156+60),"")</f>
      </c>
      <c r="IV156">
        <f>IFERROR(MATCH($GK156,$GL$2:$GL$324,0)+1,0)</f>
      </c>
      <c r="IW156">
        <f>IFERROR(INDEX($GM$2:$GM$324,MATCH($GK156,$GL$2:$GL$324,0)),0)</f>
      </c>
      <c r="IX156" t="s">
        <v>34</v>
      </c>
      <c r="IY156" t="s">
        <v>34</v>
      </c>
    </row>
    <row r="157" spans="1:259" x14ac:dyDescent="0.25">
      <c r="K157">
        <f>IF(OR($N157="",$J157=""),"",IFERROR($N157/$J157,0))</f>
      </c>
      <c r="L157">
        <f>IF($N157="","",
SUM($M157,$O157,$T157,$P157,$R157)*
(1-IF($U157="",0,VALUE($U157)/100)))</f>
      </c>
      <c r="M157">
        <f>IF($N157="","",$N157)</f>
      </c>
      <c r="O157">
        <f>IF($N157="","",
IF($H157="","",
IF(ISNUMBER(SEARCH("exempt",LOWER($H157))),0,
$N157*(VALUE(SUBSTITUTE($H157,"%",""))/100))))</f>
      </c>
      <c r="V157">
        <f>IFERROR(IF(FIND(" - ",$E157)&gt;0,MID($E157,FIND(" - ",$E157)+3,LEN($E157)),""),"")</f>
      </c>
      <c r="AE157" t="s">
        <v>639</v>
      </c>
      <c r="AJ157">
        <f>IFERROR(LEFT($E157,FIND(" - ",$E157)-1),$E157)</f>
      </c>
      <c r="AM157">
        <f>IF($CB157&gt;=1,INDEX($AK:$AK,$CA157+1),"")</f>
      </c>
      <c r="AN157">
        <f>IF($CB157&gt;=2,INDEX($AK:$AK,$CA157+2),"")</f>
      </c>
      <c r="AO157">
        <f>IF($CB157&gt;=3,INDEX($AK:$AK,$CA157+3),"")</f>
      </c>
      <c r="AP157">
        <f>IF($CB157&gt;=4,INDEX($AK:$AK,$CA157+4),"")</f>
      </c>
      <c r="AQ157">
        <f>IF($CB157&gt;=5,INDEX($AK:$AK,$CA157+5),"")</f>
      </c>
      <c r="AR157">
        <f>IF($CB157&gt;=6,INDEX($AK:$AK,$CA157+6),"")</f>
      </c>
      <c r="AS157">
        <f>IF($CB157&gt;=7,INDEX($AK:$AK,$CA157+7),"")</f>
      </c>
      <c r="AT157">
        <f>IF($CB157&gt;=8,INDEX($AK:$AK,$CA157+8),"")</f>
      </c>
      <c r="AU157">
        <f>IF($CB157&gt;=9,INDEX($AK:$AK,$CA157+9),"")</f>
      </c>
      <c r="AV157">
        <f>IF($CB157&gt;=10,INDEX($AK:$AK,$CA157+10),"")</f>
      </c>
      <c r="AW157">
        <f>IF($CB157&gt;=11,INDEX($AK:$AK,$CA157+11),"")</f>
      </c>
      <c r="AX157">
        <f>IF($CB157&gt;=12,INDEX($AK:$AK,$CA157+12),"")</f>
      </c>
      <c r="AY157">
        <f>IF($CB157&gt;=13,INDEX($AK:$AK,$CA157+13),"")</f>
      </c>
      <c r="AZ157">
        <f>IF($CB157&gt;=14,INDEX($AK:$AK,$CA157+14),"")</f>
      </c>
      <c r="BA157">
        <f>IF($CB157&gt;=15,INDEX($AK:$AK,$CA157+15),"")</f>
      </c>
      <c r="BB157">
        <f>IF($CB157&gt;=16,INDEX($AK:$AK,$CA157+16),"")</f>
      </c>
      <c r="BC157">
        <f>IF($CB157&gt;=17,INDEX($AK:$AK,$CA157+17),"")</f>
      </c>
      <c r="BD157">
        <f>IF($CB157&gt;=18,INDEX($AK:$AK,$CA157+18),"")</f>
      </c>
      <c r="BE157">
        <f>IF($CB157&gt;=19,INDEX($AK:$AK,$CA157+19),"")</f>
      </c>
      <c r="BF157">
        <f>IF($CB157&gt;=20,INDEX($AK:$AK,$CA157+20),"")</f>
      </c>
      <c r="BG157">
        <f>IF($CB157&gt;=21,INDEX($AK:$AK,$CA157+21),"")</f>
      </c>
      <c r="BH157">
        <f>IF($CB157&gt;=22,INDEX($AK:$AK,$CA157+22),"")</f>
      </c>
      <c r="BI157">
        <f>IF($CB157&gt;=23,INDEX($AK:$AK,$CA157+23),"")</f>
      </c>
      <c r="BJ157">
        <f>IF($CB157&gt;=24,INDEX($AK:$AK,$CA157+24),"")</f>
      </c>
      <c r="BK157">
        <f>IF($CB157&gt;=25,INDEX($AK:$AK,$CA157+25),"")</f>
      </c>
      <c r="BL157">
        <f>IF($CB157&gt;=26,INDEX($AK:$AK,$CA157+26),"")</f>
      </c>
      <c r="BM157">
        <f>IF($CB157&gt;=27,INDEX($AK:$AK,$CA157+27),"")</f>
      </c>
      <c r="BN157">
        <f>IF($CB157&gt;=28,INDEX($AK:$AK,$CA157+28),"")</f>
      </c>
      <c r="BO157">
        <f>IF($CB157&gt;=29,INDEX($AK:$AK,$CA157+29),"")</f>
      </c>
      <c r="BP157">
        <f>IF($CB157&gt;=30,INDEX($AK:$AK,$CA157+30),"")</f>
      </c>
      <c r="BQ157">
        <f>IF($CB157&gt;=31,INDEX($AK:$AK,$CA157+31),"")</f>
      </c>
      <c r="BR157">
        <f>IF($CB157&gt;=32,INDEX($AK:$AK,$CA157+32),"")</f>
      </c>
      <c r="BS157">
        <f>IF($CB157&gt;=33,INDEX($AK:$AK,$CA157+33),"")</f>
      </c>
      <c r="BT157">
        <f>IF($CB157&gt;=34,INDEX($AK:$AK,$CA157+34),"")</f>
      </c>
      <c r="BU157">
        <f>IF($CB157&gt;=35,INDEX($AK:$AK,$CA157+35),"")</f>
      </c>
      <c r="BV157">
        <f>IF($CB157&gt;=36,INDEX($AK:$AK,$CA157+36),"")</f>
      </c>
      <c r="BW157">
        <f>IF($CB157&gt;=37,INDEX($AK:$AK,$CA157+37),"")</f>
      </c>
      <c r="BX157">
        <f>IF($CB157&gt;=38,INDEX($AK:$AK,$CA157+38),"")</f>
      </c>
      <c r="BY157">
        <f>IF($CB157&gt;=39,INDEX($AK:$AK,$CA157+39),"")</f>
      </c>
      <c r="BZ157">
        <f>IF($CB157&gt;=40,INDEX($AK:$AK,$CA157+40),"")</f>
      </c>
      <c r="CA157">
        <f>IFERROR(MATCH($AJ157,$AK$2:$AK$134,0)+1,0)</f>
      </c>
      <c r="CB157">
        <f>IFERROR(INDEX($AL$2:$AL$134,MATCH($AJ157,$AK$2:$AK$134,0)),0)</f>
      </c>
      <c r="CC157">
        <f>IFERROR(LEFT($F157,FIND(" - ",$F157)-1),$F157)</f>
      </c>
      <c r="CD157" t="s">
        <v>640</v>
      </c>
      <c r="CE157">
        <v>1</v>
      </c>
      <c r="CF157">
        <f>IF($DA157&gt;=1,INDEX($CD:$CD,$CZ157+1),"")</f>
      </c>
      <c r="CG157">
        <f>IF($DA157&gt;=2,INDEX($CD:$CD,$CZ157+2),"")</f>
      </c>
      <c r="CH157">
        <f>IF($DA157&gt;=3,INDEX($CD:$CD,$CZ157+3),"")</f>
      </c>
      <c r="CI157">
        <f>IF($DA157&gt;=4,INDEX($CD:$CD,$CZ157+4),"")</f>
      </c>
      <c r="CJ157">
        <f>IF($DA157&gt;=5,INDEX($CD:$CD,$CZ157+5),"")</f>
      </c>
      <c r="CK157">
        <f>IF($DA157&gt;=6,INDEX($CD:$CD,$CZ157+6),"")</f>
      </c>
      <c r="CL157">
        <f>IF($DA157&gt;=7,INDEX($CD:$CD,$CZ157+7),"")</f>
      </c>
      <c r="CM157">
        <f>IF($DA157&gt;=8,INDEX($CD:$CD,$CZ157+8),"")</f>
      </c>
      <c r="CN157">
        <f>IF($DA157&gt;=9,INDEX($CD:$CD,$CZ157+9),"")</f>
      </c>
      <c r="CO157">
        <f>IF($DA157&gt;=10,INDEX($CD:$CD,$CZ157+10),"")</f>
      </c>
      <c r="CP157">
        <f>IF($DA157&gt;=11,INDEX($CD:$CD,$CZ157+11),"")</f>
      </c>
      <c r="CQ157">
        <f>IF($DA157&gt;=12,INDEX($CD:$CD,$CZ157+12),"")</f>
      </c>
      <c r="CR157">
        <f>IF($DA157&gt;=13,INDEX($CD:$CD,$CZ157+13),"")</f>
      </c>
      <c r="CS157">
        <f>IF($DA157&gt;=14,INDEX($CD:$CD,$CZ157+14),"")</f>
      </c>
      <c r="CT157">
        <f>IF($DA157&gt;=15,INDEX($CD:$CD,$CZ157+15),"")</f>
      </c>
      <c r="CU157">
        <f>IF($DA157&gt;=16,INDEX($CD:$CD,$CZ157+16),"")</f>
      </c>
      <c r="CV157">
        <f>IF($DA157&gt;=17,INDEX($CD:$CD,$CZ157+17),"")</f>
      </c>
      <c r="CW157">
        <f>IF($DA157&gt;=18,INDEX($CD:$CD,$CZ157+18),"")</f>
      </c>
      <c r="CX157">
        <f>IF($DA157&gt;=19,INDEX($CD:$CD,$CZ157+19),"")</f>
      </c>
      <c r="CY157">
        <f>IF($DA157&gt;=20,INDEX($CD:$CD,$CZ157+20),"")</f>
      </c>
      <c r="CZ157">
        <f>IFERROR(MATCH($CC157,$CD$2:$CD$263,0)+1,0)</f>
      </c>
      <c r="DA157">
        <f>IFERROR(INDEX($CE$2:$CE$263,MATCH($CC157,$CD$2:$CD$263,0)),0)</f>
      </c>
      <c r="DB157">
        <f>IFERROR(INDEX($AI:$AI,MATCH($H157,$AH:$AH,0))&amp;"","")</f>
      </c>
      <c r="DF157">
        <f>IF($GI157&gt;=1,INDEX($DC:$DC,$GH157+1),"")</f>
      </c>
      <c r="DG157">
        <f>IF($GI157&gt;=2,INDEX($DC:$DC,$GH157+2),"")</f>
      </c>
      <c r="DH157">
        <f>IF($GI157&gt;=3,INDEX($DC:$DC,$GH157+3),"")</f>
      </c>
      <c r="DI157">
        <f>IF($GI157&gt;=4,INDEX($DC:$DC,$GH157+4),"")</f>
      </c>
      <c r="DJ157">
        <f>IF($GI157&gt;=5,INDEX($DC:$DC,$GH157+5),"")</f>
      </c>
      <c r="DK157">
        <f>IF($GI157&gt;=6,INDEX($DC:$DC,$GH157+6),"")</f>
      </c>
      <c r="DL157">
        <f>IF($GI157&gt;=7,INDEX($DC:$DC,$GH157+7),"")</f>
      </c>
      <c r="DM157">
        <f>IF($GI157&gt;=8,INDEX($DC:$DC,$GH157+8),"")</f>
      </c>
      <c r="DN157">
        <f>IF($GI157&gt;=9,INDEX($DC:$DC,$GH157+9),"")</f>
      </c>
      <c r="DO157">
        <f>IF($GI157&gt;=10,INDEX($DC:$DC,$GH157+10),"")</f>
      </c>
      <c r="DP157">
        <f>IF($GI157&gt;=11,INDEX($DC:$DC,$GH157+11),"")</f>
      </c>
      <c r="DQ157">
        <f>IF($GI157&gt;=12,INDEX($DC:$DC,$GH157+12),"")</f>
      </c>
      <c r="DR157">
        <f>IF($GI157&gt;=13,INDEX($DC:$DC,$GH157+13),"")</f>
      </c>
      <c r="DS157">
        <f>IF($GI157&gt;=14,INDEX($DC:$DC,$GH157+14),"")</f>
      </c>
      <c r="DT157">
        <f>IF($GI157&gt;=15,INDEX($DC:$DC,$GH157+15),"")</f>
      </c>
      <c r="DU157">
        <f>IF($GI157&gt;=16,INDEX($DC:$DC,$GH157+16),"")</f>
      </c>
      <c r="DV157">
        <f>IF($GI157&gt;=17,INDEX($DC:$DC,$GH157+17),"")</f>
      </c>
      <c r="DW157">
        <f>IF($GI157&gt;=18,INDEX($DC:$DC,$GH157+18),"")</f>
      </c>
      <c r="DX157">
        <f>IF($GI157&gt;=19,INDEX($DC:$DC,$GH157+19),"")</f>
      </c>
      <c r="DY157">
        <f>IF($GI157&gt;=20,INDEX($DC:$DC,$GH157+20),"")</f>
      </c>
      <c r="DZ157">
        <f>IF($GI157&gt;=21,INDEX($DC:$DC,$GH157+21),"")</f>
      </c>
      <c r="EA157">
        <f>IF($GI157&gt;=22,INDEX($DC:$DC,$GH157+22),"")</f>
      </c>
      <c r="EB157">
        <f>IF($GI157&gt;=23,INDEX($DC:$DC,$GH157+23),"")</f>
      </c>
      <c r="EC157">
        <f>IF($GI157&gt;=24,INDEX($DC:$DC,$GH157+24),"")</f>
      </c>
      <c r="ED157">
        <f>IF($GI157&gt;=25,INDEX($DC:$DC,$GH157+25),"")</f>
      </c>
      <c r="EE157">
        <f>IF($GI157&gt;=26,INDEX($DC:$DC,$GH157+26),"")</f>
      </c>
      <c r="EF157">
        <f>IF($GI157&gt;=27,INDEX($DC:$DC,$GH157+27),"")</f>
      </c>
      <c r="EG157">
        <f>IF($GI157&gt;=28,INDEX($DC:$DC,$GH157+28),"")</f>
      </c>
      <c r="EH157">
        <f>IF($GI157&gt;=29,INDEX($DC:$DC,$GH157+29),"")</f>
      </c>
      <c r="EI157">
        <f>IF($GI157&gt;=30,INDEX($DC:$DC,$GH157+30),"")</f>
      </c>
      <c r="EJ157">
        <f>IF($GI157&gt;=31,INDEX($DC:$DC,$GH157+31),"")</f>
      </c>
      <c r="EK157">
        <f>IF($GI157&gt;=32,INDEX($DC:$DC,$GH157+32),"")</f>
      </c>
      <c r="EL157">
        <f>IF($GI157&gt;=33,INDEX($DC:$DC,$GH157+33),"")</f>
      </c>
      <c r="EM157">
        <f>IF($GI157&gt;=34,INDEX($DC:$DC,$GH157+34),"")</f>
      </c>
      <c r="EN157">
        <f>IF($GI157&gt;=35,INDEX($DC:$DC,$GH157+35),"")</f>
      </c>
      <c r="EO157">
        <f>IF($GI157&gt;=36,INDEX($DC:$DC,$GH157+36),"")</f>
      </c>
      <c r="EP157">
        <f>IF($GI157&gt;=37,INDEX($DC:$DC,$GH157+37),"")</f>
      </c>
      <c r="EQ157">
        <f>IF($GI157&gt;=38,INDEX($DC:$DC,$GH157+38),"")</f>
      </c>
      <c r="ER157">
        <f>IF($GI157&gt;=39,INDEX($DC:$DC,$GH157+39),"")</f>
      </c>
      <c r="ES157">
        <f>IF($GI157&gt;=40,INDEX($DC:$DC,$GH157+40),"")</f>
      </c>
      <c r="ET157">
        <f>IF($GI157&gt;=1,INDEX($DD:$DD,$GH157+1),"")</f>
      </c>
      <c r="EU157">
        <f>IF($GI157&gt;=2,INDEX($DD:$DD,$GH157+2),"")</f>
      </c>
      <c r="EV157">
        <f>IF($GI157&gt;=3,INDEX($DD:$DD,$GH157+3),"")</f>
      </c>
      <c r="EW157">
        <f>IF($GI157&gt;=4,INDEX($DD:$DD,$GH157+4),"")</f>
      </c>
      <c r="EX157">
        <f>IF($GI157&gt;=5,INDEX($DD:$DD,$GH157+5),"")</f>
      </c>
      <c r="EY157">
        <f>IF($GI157&gt;=6,INDEX($DD:$DD,$GH157+6),"")</f>
      </c>
      <c r="EZ157">
        <f>IF($GI157&gt;=7,INDEX($DD:$DD,$GH157+7),"")</f>
      </c>
      <c r="FA157">
        <f>IF($GI157&gt;=8,INDEX($DD:$DD,$GH157+8),"")</f>
      </c>
      <c r="FB157">
        <f>IF($GI157&gt;=9,INDEX($DD:$DD,$GH157+9),"")</f>
      </c>
      <c r="FC157">
        <f>IF($GI157&gt;=10,INDEX($DD:$DD,$GH157+10),"")</f>
      </c>
      <c r="FD157">
        <f>IF($GI157&gt;=11,INDEX($DD:$DD,$GH157+11),"")</f>
      </c>
      <c r="FE157">
        <f>IF($GI157&gt;=12,INDEX($DD:$DD,$GH157+12),"")</f>
      </c>
      <c r="FF157">
        <f>IF($GI157&gt;=13,INDEX($DD:$DD,$GH157+13),"")</f>
      </c>
      <c r="FG157">
        <f>IF($GI157&gt;=14,INDEX($DD:$DD,$GH157+14),"")</f>
      </c>
      <c r="FH157">
        <f>IF($GI157&gt;=15,INDEX($DD:$DD,$GH157+15),"")</f>
      </c>
      <c r="FI157">
        <f>IF($GI157&gt;=16,INDEX($DD:$DD,$GH157+16),"")</f>
      </c>
      <c r="FJ157">
        <f>IF($GI157&gt;=17,INDEX($DD:$DD,$GH157+17),"")</f>
      </c>
      <c r="FK157">
        <f>IF($GI157&gt;=18,INDEX($DD:$DD,$GH157+18),"")</f>
      </c>
      <c r="FL157">
        <f>IF($GI157&gt;=19,INDEX($DD:$DD,$GH157+19),"")</f>
      </c>
      <c r="FM157">
        <f>IF($GI157&gt;=20,INDEX($DD:$DD,$GH157+20),"")</f>
      </c>
      <c r="FN157">
        <f>IF($GI157&gt;=21,INDEX($DD:$DD,$GH157+21),"")</f>
      </c>
      <c r="FO157">
        <f>IF($GI157&gt;=22,INDEX($DD:$DD,$GH157+22),"")</f>
      </c>
      <c r="FP157">
        <f>IF($GI157&gt;=23,INDEX($DD:$DD,$GH157+23),"")</f>
      </c>
      <c r="FQ157">
        <f>IF($GI157&gt;=24,INDEX($DD:$DD,$GH157+24),"")</f>
      </c>
      <c r="FR157">
        <f>IF($GI157&gt;=25,INDEX($DD:$DD,$GH157+25),"")</f>
      </c>
      <c r="FS157">
        <f>IF($GI157&gt;=26,INDEX($DD:$DD,$GH157+26),"")</f>
      </c>
      <c r="FT157">
        <f>IF($GI157&gt;=27,INDEX($DD:$DD,$GH157+27),"")</f>
      </c>
      <c r="FU157">
        <f>IF($GI157&gt;=28,INDEX($DD:$DD,$GH157+28),"")</f>
      </c>
      <c r="FV157">
        <f>IF($GI157&gt;=29,INDEX($DD:$DD,$GH157+29),"")</f>
      </c>
      <c r="FW157">
        <f>IF($GI157&gt;=30,INDEX($DD:$DD,$GH157+30),"")</f>
      </c>
      <c r="FX157">
        <f>IF($GI157&gt;=31,INDEX($DD:$DD,$GH157+31),"")</f>
      </c>
      <c r="FY157">
        <f>IF($GI157&gt;=32,INDEX($DD:$DD,$GH157+32),"")</f>
      </c>
      <c r="FZ157">
        <f>IF($GI157&gt;=33,INDEX($DD:$DD,$GH157+33),"")</f>
      </c>
      <c r="GA157">
        <f>IF($GI157&gt;=34,INDEX($DD:$DD,$GH157+34),"")</f>
      </c>
      <c r="GB157">
        <f>IF($GI157&gt;=35,INDEX($DD:$DD,$GH157+35),"")</f>
      </c>
      <c r="GC157">
        <f>IF($GI157&gt;=36,INDEX($DD:$DD,$GH157+36),"")</f>
      </c>
      <c r="GD157">
        <f>IF($GI157&gt;=37,INDEX($DD:$DD,$GH157+37),"")</f>
      </c>
      <c r="GE157">
        <f>IF($GI157&gt;=38,INDEX($DD:$DD,$GH157+38),"")</f>
      </c>
      <c r="GF157">
        <f>IF($GI157&gt;=39,INDEX($DD:$DD,$GH157+39),"")</f>
      </c>
      <c r="GG157">
        <f>IF($GI157&gt;=40,INDEX($DD:$DD,$GH157+40),"")</f>
      </c>
      <c r="GH157">
        <f>IFERROR(MATCH($DB157,$DC$2:$DC$148,0)+1,0)</f>
      </c>
      <c r="GI157">
        <f>IFERROR(INDEX($DE$2:$DE$148,MATCH($DB157,$DC$2:$DC$148,0)),0)</f>
      </c>
      <c r="GJ157">
        <f>IFERROR(MATCH($S157,$DF$157:$ES$157,0),0)</f>
      </c>
      <c r="GK157">
        <f>IF($GJ157&gt;0,INDEX($ET$157:$GG$157,$GJ157),"")</f>
      </c>
      <c r="GL157" t="s">
        <v>641</v>
      </c>
      <c r="GN157">
        <f>IF($IW157&gt;=1,INDEX($GL:$GL,$IV157+1),"")</f>
      </c>
      <c r="GO157">
        <f>IF($IW157&gt;=2,INDEX($GL:$GL,$IV157+2),"")</f>
      </c>
      <c r="GP157">
        <f>IF($IW157&gt;=3,INDEX($GL:$GL,$IV157+3),"")</f>
      </c>
      <c r="GQ157">
        <f>IF($IW157&gt;=4,INDEX($GL:$GL,$IV157+4),"")</f>
      </c>
      <c r="GR157">
        <f>IF($IW157&gt;=5,INDEX($GL:$GL,$IV157+5),"")</f>
      </c>
      <c r="GS157">
        <f>IF($IW157&gt;=6,INDEX($GL:$GL,$IV157+6),"")</f>
      </c>
      <c r="GT157">
        <f>IF($IW157&gt;=7,INDEX($GL:$GL,$IV157+7),"")</f>
      </c>
      <c r="GU157">
        <f>IF($IW157&gt;=8,INDEX($GL:$GL,$IV157+8),"")</f>
      </c>
      <c r="GV157">
        <f>IF($IW157&gt;=9,INDEX($GL:$GL,$IV157+9),"")</f>
      </c>
      <c r="GW157">
        <f>IF($IW157&gt;=10,INDEX($GL:$GL,$IV157+10),"")</f>
      </c>
      <c r="GX157">
        <f>IF($IW157&gt;=11,INDEX($GL:$GL,$IV157+11),"")</f>
      </c>
      <c r="GY157">
        <f>IF($IW157&gt;=12,INDEX($GL:$GL,$IV157+12),"")</f>
      </c>
      <c r="GZ157">
        <f>IF($IW157&gt;=13,INDEX($GL:$GL,$IV157+13),"")</f>
      </c>
      <c r="HA157">
        <f>IF($IW157&gt;=14,INDEX($GL:$GL,$IV157+14),"")</f>
      </c>
      <c r="HB157">
        <f>IF($IW157&gt;=15,INDEX($GL:$GL,$IV157+15),"")</f>
      </c>
      <c r="HC157">
        <f>IF($IW157&gt;=16,INDEX($GL:$GL,$IV157+16),"")</f>
      </c>
      <c r="HD157">
        <f>IF($IW157&gt;=17,INDEX($GL:$GL,$IV157+17),"")</f>
      </c>
      <c r="HE157">
        <f>IF($IW157&gt;=18,INDEX($GL:$GL,$IV157+18),"")</f>
      </c>
      <c r="HF157">
        <f>IF($IW157&gt;=19,INDEX($GL:$GL,$IV157+19),"")</f>
      </c>
      <c r="HG157">
        <f>IF($IW157&gt;=20,INDEX($GL:$GL,$IV157+20),"")</f>
      </c>
      <c r="HH157">
        <f>IF($IW157&gt;=21,INDEX($GL:$GL,$IV157+21),"")</f>
      </c>
      <c r="HI157">
        <f>IF($IW157&gt;=22,INDEX($GL:$GL,$IV157+22),"")</f>
      </c>
      <c r="HJ157">
        <f>IF($IW157&gt;=23,INDEX($GL:$GL,$IV157+23),"")</f>
      </c>
      <c r="HK157">
        <f>IF($IW157&gt;=24,INDEX($GL:$GL,$IV157+24),"")</f>
      </c>
      <c r="HL157">
        <f>IF($IW157&gt;=25,INDEX($GL:$GL,$IV157+25),"")</f>
      </c>
      <c r="HM157">
        <f>IF($IW157&gt;=26,INDEX($GL:$GL,$IV157+26),"")</f>
      </c>
      <c r="HN157">
        <f>IF($IW157&gt;=27,INDEX($GL:$GL,$IV157+27),"")</f>
      </c>
      <c r="HO157">
        <f>IF($IW157&gt;=28,INDEX($GL:$GL,$IV157+28),"")</f>
      </c>
      <c r="HP157">
        <f>IF($IW157&gt;=29,INDEX($GL:$GL,$IV157+29),"")</f>
      </c>
      <c r="HQ157">
        <f>IF($IW157&gt;=30,INDEX($GL:$GL,$IV157+30),"")</f>
      </c>
      <c r="HR157">
        <f>IF($IW157&gt;=31,INDEX($GL:$GL,$IV157+31),"")</f>
      </c>
      <c r="HS157">
        <f>IF($IW157&gt;=32,INDEX($GL:$GL,$IV157+32),"")</f>
      </c>
      <c r="HT157">
        <f>IF($IW157&gt;=33,INDEX($GL:$GL,$IV157+33),"")</f>
      </c>
      <c r="HU157">
        <f>IF($IW157&gt;=34,INDEX($GL:$GL,$IV157+34),"")</f>
      </c>
      <c r="HV157">
        <f>IF($IW157&gt;=35,INDEX($GL:$GL,$IV157+35),"")</f>
      </c>
      <c r="HW157">
        <f>IF($IW157&gt;=36,INDEX($GL:$GL,$IV157+36),"")</f>
      </c>
      <c r="HX157">
        <f>IF($IW157&gt;=37,INDEX($GL:$GL,$IV157+37),"")</f>
      </c>
      <c r="HY157">
        <f>IF($IW157&gt;=38,INDEX($GL:$GL,$IV157+38),"")</f>
      </c>
      <c r="HZ157">
        <f>IF($IW157&gt;=39,INDEX($GL:$GL,$IV157+39),"")</f>
      </c>
      <c r="IA157">
        <f>IF($IW157&gt;=40,INDEX($GL:$GL,$IV157+40),"")</f>
      </c>
      <c r="IB157">
        <f>IF($IW157&gt;=41,INDEX($GL:$GL,$IV157+41),"")</f>
      </c>
      <c r="IC157">
        <f>IF($IW157&gt;=42,INDEX($GL:$GL,$IV157+42),"")</f>
      </c>
      <c r="ID157">
        <f>IF($IW157&gt;=43,INDEX($GL:$GL,$IV157+43),"")</f>
      </c>
      <c r="IE157">
        <f>IF($IW157&gt;=44,INDEX($GL:$GL,$IV157+44),"")</f>
      </c>
      <c r="IF157">
        <f>IF($IW157&gt;=45,INDEX($GL:$GL,$IV157+45),"")</f>
      </c>
      <c r="IG157">
        <f>IF($IW157&gt;=46,INDEX($GL:$GL,$IV157+46),"")</f>
      </c>
      <c r="IH157">
        <f>IF($IW157&gt;=47,INDEX($GL:$GL,$IV157+47),"")</f>
      </c>
      <c r="II157">
        <f>IF($IW157&gt;=48,INDEX($GL:$GL,$IV157+48),"")</f>
      </c>
      <c r="IJ157">
        <f>IF($IW157&gt;=49,INDEX($GL:$GL,$IV157+49),"")</f>
      </c>
      <c r="IK157">
        <f>IF($IW157&gt;=50,INDEX($GL:$GL,$IV157+50),"")</f>
      </c>
      <c r="IL157">
        <f>IF($IW157&gt;=51,INDEX($GL:$GL,$IV157+51),"")</f>
      </c>
      <c r="IM157">
        <f>IF($IW157&gt;=52,INDEX($GL:$GL,$IV157+52),"")</f>
      </c>
      <c r="IN157">
        <f>IF($IW157&gt;=53,INDEX($GL:$GL,$IV157+53),"")</f>
      </c>
      <c r="IO157">
        <f>IF($IW157&gt;=54,INDEX($GL:$GL,$IV157+54),"")</f>
      </c>
      <c r="IP157">
        <f>IF($IW157&gt;=55,INDEX($GL:$GL,$IV157+55),"")</f>
      </c>
      <c r="IQ157">
        <f>IF($IW157&gt;=56,INDEX($GL:$GL,$IV157+56),"")</f>
      </c>
      <c r="IR157">
        <f>IF($IW157&gt;=57,INDEX($GL:$GL,$IV157+57),"")</f>
      </c>
      <c r="IS157">
        <f>IF($IW157&gt;=58,INDEX($GL:$GL,$IV157+58),"")</f>
      </c>
      <c r="IT157">
        <f>IF($IW157&gt;=59,INDEX($GL:$GL,$IV157+59),"")</f>
      </c>
      <c r="IU157">
        <f>IF($IW157&gt;=60,INDEX($GL:$GL,$IV157+60),"")</f>
      </c>
      <c r="IV157">
        <f>IFERROR(MATCH($GK157,$GL$2:$GL$324,0)+1,0)</f>
      </c>
      <c r="IW157">
        <f>IFERROR(INDEX($GM$2:$GM$324,MATCH($GK157,$GL$2:$GL$324,0)),0)</f>
      </c>
      <c r="IX157" t="s">
        <v>34</v>
      </c>
      <c r="IY157" t="s">
        <v>34</v>
      </c>
    </row>
    <row r="158" spans="1:259" x14ac:dyDescent="0.25">
      <c r="K158">
        <f>IF(OR($N158="",$J158=""),"",IFERROR($N158/$J158,0))</f>
      </c>
      <c r="L158">
        <f>IF($N158="","",
SUM($M158,$O158,$T158,$P158,$R158)*
(1-IF($U158="",0,VALUE($U158)/100)))</f>
      </c>
      <c r="M158">
        <f>IF($N158="","",$N158)</f>
      </c>
      <c r="O158">
        <f>IF($N158="","",
IF($H158="","",
IF(ISNUMBER(SEARCH("exempt",LOWER($H158))),0,
$N158*(VALUE(SUBSTITUTE($H158,"%",""))/100))))</f>
      </c>
      <c r="V158">
        <f>IFERROR(IF(FIND(" - ",$E158)&gt;0,MID($E158,FIND(" - ",$E158)+3,LEN($E158)),""),"")</f>
      </c>
      <c r="AE158" t="s">
        <v>642</v>
      </c>
      <c r="AJ158">
        <f>IFERROR(LEFT($E158,FIND(" - ",$E158)-1),$E158)</f>
      </c>
      <c r="AM158">
        <f>IF($CB158&gt;=1,INDEX($AK:$AK,$CA158+1),"")</f>
      </c>
      <c r="AN158">
        <f>IF($CB158&gt;=2,INDEX($AK:$AK,$CA158+2),"")</f>
      </c>
      <c r="AO158">
        <f>IF($CB158&gt;=3,INDEX($AK:$AK,$CA158+3),"")</f>
      </c>
      <c r="AP158">
        <f>IF($CB158&gt;=4,INDEX($AK:$AK,$CA158+4),"")</f>
      </c>
      <c r="AQ158">
        <f>IF($CB158&gt;=5,INDEX($AK:$AK,$CA158+5),"")</f>
      </c>
      <c r="AR158">
        <f>IF($CB158&gt;=6,INDEX($AK:$AK,$CA158+6),"")</f>
      </c>
      <c r="AS158">
        <f>IF($CB158&gt;=7,INDEX($AK:$AK,$CA158+7),"")</f>
      </c>
      <c r="AT158">
        <f>IF($CB158&gt;=8,INDEX($AK:$AK,$CA158+8),"")</f>
      </c>
      <c r="AU158">
        <f>IF($CB158&gt;=9,INDEX($AK:$AK,$CA158+9),"")</f>
      </c>
      <c r="AV158">
        <f>IF($CB158&gt;=10,INDEX($AK:$AK,$CA158+10),"")</f>
      </c>
      <c r="AW158">
        <f>IF($CB158&gt;=11,INDEX($AK:$AK,$CA158+11),"")</f>
      </c>
      <c r="AX158">
        <f>IF($CB158&gt;=12,INDEX($AK:$AK,$CA158+12),"")</f>
      </c>
      <c r="AY158">
        <f>IF($CB158&gt;=13,INDEX($AK:$AK,$CA158+13),"")</f>
      </c>
      <c r="AZ158">
        <f>IF($CB158&gt;=14,INDEX($AK:$AK,$CA158+14),"")</f>
      </c>
      <c r="BA158">
        <f>IF($CB158&gt;=15,INDEX($AK:$AK,$CA158+15),"")</f>
      </c>
      <c r="BB158">
        <f>IF($CB158&gt;=16,INDEX($AK:$AK,$CA158+16),"")</f>
      </c>
      <c r="BC158">
        <f>IF($CB158&gt;=17,INDEX($AK:$AK,$CA158+17),"")</f>
      </c>
      <c r="BD158">
        <f>IF($CB158&gt;=18,INDEX($AK:$AK,$CA158+18),"")</f>
      </c>
      <c r="BE158">
        <f>IF($CB158&gt;=19,INDEX($AK:$AK,$CA158+19),"")</f>
      </c>
      <c r="BF158">
        <f>IF($CB158&gt;=20,INDEX($AK:$AK,$CA158+20),"")</f>
      </c>
      <c r="BG158">
        <f>IF($CB158&gt;=21,INDEX($AK:$AK,$CA158+21),"")</f>
      </c>
      <c r="BH158">
        <f>IF($CB158&gt;=22,INDEX($AK:$AK,$CA158+22),"")</f>
      </c>
      <c r="BI158">
        <f>IF($CB158&gt;=23,INDEX($AK:$AK,$CA158+23),"")</f>
      </c>
      <c r="BJ158">
        <f>IF($CB158&gt;=24,INDEX($AK:$AK,$CA158+24),"")</f>
      </c>
      <c r="BK158">
        <f>IF($CB158&gt;=25,INDEX($AK:$AK,$CA158+25),"")</f>
      </c>
      <c r="BL158">
        <f>IF($CB158&gt;=26,INDEX($AK:$AK,$CA158+26),"")</f>
      </c>
      <c r="BM158">
        <f>IF($CB158&gt;=27,INDEX($AK:$AK,$CA158+27),"")</f>
      </c>
      <c r="BN158">
        <f>IF($CB158&gt;=28,INDEX($AK:$AK,$CA158+28),"")</f>
      </c>
      <c r="BO158">
        <f>IF($CB158&gt;=29,INDEX($AK:$AK,$CA158+29),"")</f>
      </c>
      <c r="BP158">
        <f>IF($CB158&gt;=30,INDEX($AK:$AK,$CA158+30),"")</f>
      </c>
      <c r="BQ158">
        <f>IF($CB158&gt;=31,INDEX($AK:$AK,$CA158+31),"")</f>
      </c>
      <c r="BR158">
        <f>IF($CB158&gt;=32,INDEX($AK:$AK,$CA158+32),"")</f>
      </c>
      <c r="BS158">
        <f>IF($CB158&gt;=33,INDEX($AK:$AK,$CA158+33),"")</f>
      </c>
      <c r="BT158">
        <f>IF($CB158&gt;=34,INDEX($AK:$AK,$CA158+34),"")</f>
      </c>
      <c r="BU158">
        <f>IF($CB158&gt;=35,INDEX($AK:$AK,$CA158+35),"")</f>
      </c>
      <c r="BV158">
        <f>IF($CB158&gt;=36,INDEX($AK:$AK,$CA158+36),"")</f>
      </c>
      <c r="BW158">
        <f>IF($CB158&gt;=37,INDEX($AK:$AK,$CA158+37),"")</f>
      </c>
      <c r="BX158">
        <f>IF($CB158&gt;=38,INDEX($AK:$AK,$CA158+38),"")</f>
      </c>
      <c r="BY158">
        <f>IF($CB158&gt;=39,INDEX($AK:$AK,$CA158+39),"")</f>
      </c>
      <c r="BZ158">
        <f>IF($CB158&gt;=40,INDEX($AK:$AK,$CA158+40),"")</f>
      </c>
      <c r="CA158">
        <f>IFERROR(MATCH($AJ158,$AK$2:$AK$134,0)+1,0)</f>
      </c>
      <c r="CB158">
        <f>IFERROR(INDEX($AL$2:$AL$134,MATCH($AJ158,$AK$2:$AK$134,0)),0)</f>
      </c>
      <c r="CC158">
        <f>IFERROR(LEFT($F158,FIND(" - ",$F158)-1),$F158)</f>
      </c>
      <c r="CD158" t="s">
        <v>218</v>
      </c>
      <c r="CF158">
        <f>IF($DA158&gt;=1,INDEX($CD:$CD,$CZ158+1),"")</f>
      </c>
      <c r="CG158">
        <f>IF($DA158&gt;=2,INDEX($CD:$CD,$CZ158+2),"")</f>
      </c>
      <c r="CH158">
        <f>IF($DA158&gt;=3,INDEX($CD:$CD,$CZ158+3),"")</f>
      </c>
      <c r="CI158">
        <f>IF($DA158&gt;=4,INDEX($CD:$CD,$CZ158+4),"")</f>
      </c>
      <c r="CJ158">
        <f>IF($DA158&gt;=5,INDEX($CD:$CD,$CZ158+5),"")</f>
      </c>
      <c r="CK158">
        <f>IF($DA158&gt;=6,INDEX($CD:$CD,$CZ158+6),"")</f>
      </c>
      <c r="CL158">
        <f>IF($DA158&gt;=7,INDEX($CD:$CD,$CZ158+7),"")</f>
      </c>
      <c r="CM158">
        <f>IF($DA158&gt;=8,INDEX($CD:$CD,$CZ158+8),"")</f>
      </c>
      <c r="CN158">
        <f>IF($DA158&gt;=9,INDEX($CD:$CD,$CZ158+9),"")</f>
      </c>
      <c r="CO158">
        <f>IF($DA158&gt;=10,INDEX($CD:$CD,$CZ158+10),"")</f>
      </c>
      <c r="CP158">
        <f>IF($DA158&gt;=11,INDEX($CD:$CD,$CZ158+11),"")</f>
      </c>
      <c r="CQ158">
        <f>IF($DA158&gt;=12,INDEX($CD:$CD,$CZ158+12),"")</f>
      </c>
      <c r="CR158">
        <f>IF($DA158&gt;=13,INDEX($CD:$CD,$CZ158+13),"")</f>
      </c>
      <c r="CS158">
        <f>IF($DA158&gt;=14,INDEX($CD:$CD,$CZ158+14),"")</f>
      </c>
      <c r="CT158">
        <f>IF($DA158&gt;=15,INDEX($CD:$CD,$CZ158+15),"")</f>
      </c>
      <c r="CU158">
        <f>IF($DA158&gt;=16,INDEX($CD:$CD,$CZ158+16),"")</f>
      </c>
      <c r="CV158">
        <f>IF($DA158&gt;=17,INDEX($CD:$CD,$CZ158+17),"")</f>
      </c>
      <c r="CW158">
        <f>IF($DA158&gt;=18,INDEX($CD:$CD,$CZ158+18),"")</f>
      </c>
      <c r="CX158">
        <f>IF($DA158&gt;=19,INDEX($CD:$CD,$CZ158+19),"")</f>
      </c>
      <c r="CY158">
        <f>IF($DA158&gt;=20,INDEX($CD:$CD,$CZ158+20),"")</f>
      </c>
      <c r="CZ158">
        <f>IFERROR(MATCH($CC158,$CD$2:$CD$263,0)+1,0)</f>
      </c>
      <c r="DA158">
        <f>IFERROR(INDEX($CE$2:$CE$263,MATCH($CC158,$CD$2:$CD$263,0)),0)</f>
      </c>
      <c r="DB158">
        <f>IFERROR(INDEX($AI:$AI,MATCH($H158,$AH:$AH,0))&amp;"","")</f>
      </c>
      <c r="DF158">
        <f>IF($GI158&gt;=1,INDEX($DC:$DC,$GH158+1),"")</f>
      </c>
      <c r="DG158">
        <f>IF($GI158&gt;=2,INDEX($DC:$DC,$GH158+2),"")</f>
      </c>
      <c r="DH158">
        <f>IF($GI158&gt;=3,INDEX($DC:$DC,$GH158+3),"")</f>
      </c>
      <c r="DI158">
        <f>IF($GI158&gt;=4,INDEX($DC:$DC,$GH158+4),"")</f>
      </c>
      <c r="DJ158">
        <f>IF($GI158&gt;=5,INDEX($DC:$DC,$GH158+5),"")</f>
      </c>
      <c r="DK158">
        <f>IF($GI158&gt;=6,INDEX($DC:$DC,$GH158+6),"")</f>
      </c>
      <c r="DL158">
        <f>IF($GI158&gt;=7,INDEX($DC:$DC,$GH158+7),"")</f>
      </c>
      <c r="DM158">
        <f>IF($GI158&gt;=8,INDEX($DC:$DC,$GH158+8),"")</f>
      </c>
      <c r="DN158">
        <f>IF($GI158&gt;=9,INDEX($DC:$DC,$GH158+9),"")</f>
      </c>
      <c r="DO158">
        <f>IF($GI158&gt;=10,INDEX($DC:$DC,$GH158+10),"")</f>
      </c>
      <c r="DP158">
        <f>IF($GI158&gt;=11,INDEX($DC:$DC,$GH158+11),"")</f>
      </c>
      <c r="DQ158">
        <f>IF($GI158&gt;=12,INDEX($DC:$DC,$GH158+12),"")</f>
      </c>
      <c r="DR158">
        <f>IF($GI158&gt;=13,INDEX($DC:$DC,$GH158+13),"")</f>
      </c>
      <c r="DS158">
        <f>IF($GI158&gt;=14,INDEX($DC:$DC,$GH158+14),"")</f>
      </c>
      <c r="DT158">
        <f>IF($GI158&gt;=15,INDEX($DC:$DC,$GH158+15),"")</f>
      </c>
      <c r="DU158">
        <f>IF($GI158&gt;=16,INDEX($DC:$DC,$GH158+16),"")</f>
      </c>
      <c r="DV158">
        <f>IF($GI158&gt;=17,INDEX($DC:$DC,$GH158+17),"")</f>
      </c>
      <c r="DW158">
        <f>IF($GI158&gt;=18,INDEX($DC:$DC,$GH158+18),"")</f>
      </c>
      <c r="DX158">
        <f>IF($GI158&gt;=19,INDEX($DC:$DC,$GH158+19),"")</f>
      </c>
      <c r="DY158">
        <f>IF($GI158&gt;=20,INDEX($DC:$DC,$GH158+20),"")</f>
      </c>
      <c r="DZ158">
        <f>IF($GI158&gt;=21,INDEX($DC:$DC,$GH158+21),"")</f>
      </c>
      <c r="EA158">
        <f>IF($GI158&gt;=22,INDEX($DC:$DC,$GH158+22),"")</f>
      </c>
      <c r="EB158">
        <f>IF($GI158&gt;=23,INDEX($DC:$DC,$GH158+23),"")</f>
      </c>
      <c r="EC158">
        <f>IF($GI158&gt;=24,INDEX($DC:$DC,$GH158+24),"")</f>
      </c>
      <c r="ED158">
        <f>IF($GI158&gt;=25,INDEX($DC:$DC,$GH158+25),"")</f>
      </c>
      <c r="EE158">
        <f>IF($GI158&gt;=26,INDEX($DC:$DC,$GH158+26),"")</f>
      </c>
      <c r="EF158">
        <f>IF($GI158&gt;=27,INDEX($DC:$DC,$GH158+27),"")</f>
      </c>
      <c r="EG158">
        <f>IF($GI158&gt;=28,INDEX($DC:$DC,$GH158+28),"")</f>
      </c>
      <c r="EH158">
        <f>IF($GI158&gt;=29,INDEX($DC:$DC,$GH158+29),"")</f>
      </c>
      <c r="EI158">
        <f>IF($GI158&gt;=30,INDEX($DC:$DC,$GH158+30),"")</f>
      </c>
      <c r="EJ158">
        <f>IF($GI158&gt;=31,INDEX($DC:$DC,$GH158+31),"")</f>
      </c>
      <c r="EK158">
        <f>IF($GI158&gt;=32,INDEX($DC:$DC,$GH158+32),"")</f>
      </c>
      <c r="EL158">
        <f>IF($GI158&gt;=33,INDEX($DC:$DC,$GH158+33),"")</f>
      </c>
      <c r="EM158">
        <f>IF($GI158&gt;=34,INDEX($DC:$DC,$GH158+34),"")</f>
      </c>
      <c r="EN158">
        <f>IF($GI158&gt;=35,INDEX($DC:$DC,$GH158+35),"")</f>
      </c>
      <c r="EO158">
        <f>IF($GI158&gt;=36,INDEX($DC:$DC,$GH158+36),"")</f>
      </c>
      <c r="EP158">
        <f>IF($GI158&gt;=37,INDEX($DC:$DC,$GH158+37),"")</f>
      </c>
      <c r="EQ158">
        <f>IF($GI158&gt;=38,INDEX($DC:$DC,$GH158+38),"")</f>
      </c>
      <c r="ER158">
        <f>IF($GI158&gt;=39,INDEX($DC:$DC,$GH158+39),"")</f>
      </c>
      <c r="ES158">
        <f>IF($GI158&gt;=40,INDEX($DC:$DC,$GH158+40),"")</f>
      </c>
      <c r="ET158">
        <f>IF($GI158&gt;=1,INDEX($DD:$DD,$GH158+1),"")</f>
      </c>
      <c r="EU158">
        <f>IF($GI158&gt;=2,INDEX($DD:$DD,$GH158+2),"")</f>
      </c>
      <c r="EV158">
        <f>IF($GI158&gt;=3,INDEX($DD:$DD,$GH158+3),"")</f>
      </c>
      <c r="EW158">
        <f>IF($GI158&gt;=4,INDEX($DD:$DD,$GH158+4),"")</f>
      </c>
      <c r="EX158">
        <f>IF($GI158&gt;=5,INDEX($DD:$DD,$GH158+5),"")</f>
      </c>
      <c r="EY158">
        <f>IF($GI158&gt;=6,INDEX($DD:$DD,$GH158+6),"")</f>
      </c>
      <c r="EZ158">
        <f>IF($GI158&gt;=7,INDEX($DD:$DD,$GH158+7),"")</f>
      </c>
      <c r="FA158">
        <f>IF($GI158&gt;=8,INDEX($DD:$DD,$GH158+8),"")</f>
      </c>
      <c r="FB158">
        <f>IF($GI158&gt;=9,INDEX($DD:$DD,$GH158+9),"")</f>
      </c>
      <c r="FC158">
        <f>IF($GI158&gt;=10,INDEX($DD:$DD,$GH158+10),"")</f>
      </c>
      <c r="FD158">
        <f>IF($GI158&gt;=11,INDEX($DD:$DD,$GH158+11),"")</f>
      </c>
      <c r="FE158">
        <f>IF($GI158&gt;=12,INDEX($DD:$DD,$GH158+12),"")</f>
      </c>
      <c r="FF158">
        <f>IF($GI158&gt;=13,INDEX($DD:$DD,$GH158+13),"")</f>
      </c>
      <c r="FG158">
        <f>IF($GI158&gt;=14,INDEX($DD:$DD,$GH158+14),"")</f>
      </c>
      <c r="FH158">
        <f>IF($GI158&gt;=15,INDEX($DD:$DD,$GH158+15),"")</f>
      </c>
      <c r="FI158">
        <f>IF($GI158&gt;=16,INDEX($DD:$DD,$GH158+16),"")</f>
      </c>
      <c r="FJ158">
        <f>IF($GI158&gt;=17,INDEX($DD:$DD,$GH158+17),"")</f>
      </c>
      <c r="FK158">
        <f>IF($GI158&gt;=18,INDEX($DD:$DD,$GH158+18),"")</f>
      </c>
      <c r="FL158">
        <f>IF($GI158&gt;=19,INDEX($DD:$DD,$GH158+19),"")</f>
      </c>
      <c r="FM158">
        <f>IF($GI158&gt;=20,INDEX($DD:$DD,$GH158+20),"")</f>
      </c>
      <c r="FN158">
        <f>IF($GI158&gt;=21,INDEX($DD:$DD,$GH158+21),"")</f>
      </c>
      <c r="FO158">
        <f>IF($GI158&gt;=22,INDEX($DD:$DD,$GH158+22),"")</f>
      </c>
      <c r="FP158">
        <f>IF($GI158&gt;=23,INDEX($DD:$DD,$GH158+23),"")</f>
      </c>
      <c r="FQ158">
        <f>IF($GI158&gt;=24,INDEX($DD:$DD,$GH158+24),"")</f>
      </c>
      <c r="FR158">
        <f>IF($GI158&gt;=25,INDEX($DD:$DD,$GH158+25),"")</f>
      </c>
      <c r="FS158">
        <f>IF($GI158&gt;=26,INDEX($DD:$DD,$GH158+26),"")</f>
      </c>
      <c r="FT158">
        <f>IF($GI158&gt;=27,INDEX($DD:$DD,$GH158+27),"")</f>
      </c>
      <c r="FU158">
        <f>IF($GI158&gt;=28,INDEX($DD:$DD,$GH158+28),"")</f>
      </c>
      <c r="FV158">
        <f>IF($GI158&gt;=29,INDEX($DD:$DD,$GH158+29),"")</f>
      </c>
      <c r="FW158">
        <f>IF($GI158&gt;=30,INDEX($DD:$DD,$GH158+30),"")</f>
      </c>
      <c r="FX158">
        <f>IF($GI158&gt;=31,INDEX($DD:$DD,$GH158+31),"")</f>
      </c>
      <c r="FY158">
        <f>IF($GI158&gt;=32,INDEX($DD:$DD,$GH158+32),"")</f>
      </c>
      <c r="FZ158">
        <f>IF($GI158&gt;=33,INDEX($DD:$DD,$GH158+33),"")</f>
      </c>
      <c r="GA158">
        <f>IF($GI158&gt;=34,INDEX($DD:$DD,$GH158+34),"")</f>
      </c>
      <c r="GB158">
        <f>IF($GI158&gt;=35,INDEX($DD:$DD,$GH158+35),"")</f>
      </c>
      <c r="GC158">
        <f>IF($GI158&gt;=36,INDEX($DD:$DD,$GH158+36),"")</f>
      </c>
      <c r="GD158">
        <f>IF($GI158&gt;=37,INDEX($DD:$DD,$GH158+37),"")</f>
      </c>
      <c r="GE158">
        <f>IF($GI158&gt;=38,INDEX($DD:$DD,$GH158+38),"")</f>
      </c>
      <c r="GF158">
        <f>IF($GI158&gt;=39,INDEX($DD:$DD,$GH158+39),"")</f>
      </c>
      <c r="GG158">
        <f>IF($GI158&gt;=40,INDEX($DD:$DD,$GH158+40),"")</f>
      </c>
      <c r="GH158">
        <f>IFERROR(MATCH($DB158,$DC$2:$DC$148,0)+1,0)</f>
      </c>
      <c r="GI158">
        <f>IFERROR(INDEX($DE$2:$DE$148,MATCH($DB158,$DC$2:$DC$148,0)),0)</f>
      </c>
      <c r="GJ158">
        <f>IFERROR(MATCH($S158,$DF$158:$ES$158,0),0)</f>
      </c>
      <c r="GK158">
        <f>IF($GJ158&gt;0,INDEX($ET$158:$GG$158,$GJ158),"")</f>
      </c>
      <c r="GL158" t="s">
        <v>643</v>
      </c>
      <c r="GN158">
        <f>IF($IW158&gt;=1,INDEX($GL:$GL,$IV158+1),"")</f>
      </c>
      <c r="GO158">
        <f>IF($IW158&gt;=2,INDEX($GL:$GL,$IV158+2),"")</f>
      </c>
      <c r="GP158">
        <f>IF($IW158&gt;=3,INDEX($GL:$GL,$IV158+3),"")</f>
      </c>
      <c r="GQ158">
        <f>IF($IW158&gt;=4,INDEX($GL:$GL,$IV158+4),"")</f>
      </c>
      <c r="GR158">
        <f>IF($IW158&gt;=5,INDEX($GL:$GL,$IV158+5),"")</f>
      </c>
      <c r="GS158">
        <f>IF($IW158&gt;=6,INDEX($GL:$GL,$IV158+6),"")</f>
      </c>
      <c r="GT158">
        <f>IF($IW158&gt;=7,INDEX($GL:$GL,$IV158+7),"")</f>
      </c>
      <c r="GU158">
        <f>IF($IW158&gt;=8,INDEX($GL:$GL,$IV158+8),"")</f>
      </c>
      <c r="GV158">
        <f>IF($IW158&gt;=9,INDEX($GL:$GL,$IV158+9),"")</f>
      </c>
      <c r="GW158">
        <f>IF($IW158&gt;=10,INDEX($GL:$GL,$IV158+10),"")</f>
      </c>
      <c r="GX158">
        <f>IF($IW158&gt;=11,INDEX($GL:$GL,$IV158+11),"")</f>
      </c>
      <c r="GY158">
        <f>IF($IW158&gt;=12,INDEX($GL:$GL,$IV158+12),"")</f>
      </c>
      <c r="GZ158">
        <f>IF($IW158&gt;=13,INDEX($GL:$GL,$IV158+13),"")</f>
      </c>
      <c r="HA158">
        <f>IF($IW158&gt;=14,INDEX($GL:$GL,$IV158+14),"")</f>
      </c>
      <c r="HB158">
        <f>IF($IW158&gt;=15,INDEX($GL:$GL,$IV158+15),"")</f>
      </c>
      <c r="HC158">
        <f>IF($IW158&gt;=16,INDEX($GL:$GL,$IV158+16),"")</f>
      </c>
      <c r="HD158">
        <f>IF($IW158&gt;=17,INDEX($GL:$GL,$IV158+17),"")</f>
      </c>
      <c r="HE158">
        <f>IF($IW158&gt;=18,INDEX($GL:$GL,$IV158+18),"")</f>
      </c>
      <c r="HF158">
        <f>IF($IW158&gt;=19,INDEX($GL:$GL,$IV158+19),"")</f>
      </c>
      <c r="HG158">
        <f>IF($IW158&gt;=20,INDEX($GL:$GL,$IV158+20),"")</f>
      </c>
      <c r="HH158">
        <f>IF($IW158&gt;=21,INDEX($GL:$GL,$IV158+21),"")</f>
      </c>
      <c r="HI158">
        <f>IF($IW158&gt;=22,INDEX($GL:$GL,$IV158+22),"")</f>
      </c>
      <c r="HJ158">
        <f>IF($IW158&gt;=23,INDEX($GL:$GL,$IV158+23),"")</f>
      </c>
      <c r="HK158">
        <f>IF($IW158&gt;=24,INDEX($GL:$GL,$IV158+24),"")</f>
      </c>
      <c r="HL158">
        <f>IF($IW158&gt;=25,INDEX($GL:$GL,$IV158+25),"")</f>
      </c>
      <c r="HM158">
        <f>IF($IW158&gt;=26,INDEX($GL:$GL,$IV158+26),"")</f>
      </c>
      <c r="HN158">
        <f>IF($IW158&gt;=27,INDEX($GL:$GL,$IV158+27),"")</f>
      </c>
      <c r="HO158">
        <f>IF($IW158&gt;=28,INDEX($GL:$GL,$IV158+28),"")</f>
      </c>
      <c r="HP158">
        <f>IF($IW158&gt;=29,INDEX($GL:$GL,$IV158+29),"")</f>
      </c>
      <c r="HQ158">
        <f>IF($IW158&gt;=30,INDEX($GL:$GL,$IV158+30),"")</f>
      </c>
      <c r="HR158">
        <f>IF($IW158&gt;=31,INDEX($GL:$GL,$IV158+31),"")</f>
      </c>
      <c r="HS158">
        <f>IF($IW158&gt;=32,INDEX($GL:$GL,$IV158+32),"")</f>
      </c>
      <c r="HT158">
        <f>IF($IW158&gt;=33,INDEX($GL:$GL,$IV158+33),"")</f>
      </c>
      <c r="HU158">
        <f>IF($IW158&gt;=34,INDEX($GL:$GL,$IV158+34),"")</f>
      </c>
      <c r="HV158">
        <f>IF($IW158&gt;=35,INDEX($GL:$GL,$IV158+35),"")</f>
      </c>
      <c r="HW158">
        <f>IF($IW158&gt;=36,INDEX($GL:$GL,$IV158+36),"")</f>
      </c>
      <c r="HX158">
        <f>IF($IW158&gt;=37,INDEX($GL:$GL,$IV158+37),"")</f>
      </c>
      <c r="HY158">
        <f>IF($IW158&gt;=38,INDEX($GL:$GL,$IV158+38),"")</f>
      </c>
      <c r="HZ158">
        <f>IF($IW158&gt;=39,INDEX($GL:$GL,$IV158+39),"")</f>
      </c>
      <c r="IA158">
        <f>IF($IW158&gt;=40,INDEX($GL:$GL,$IV158+40),"")</f>
      </c>
      <c r="IB158">
        <f>IF($IW158&gt;=41,INDEX($GL:$GL,$IV158+41),"")</f>
      </c>
      <c r="IC158">
        <f>IF($IW158&gt;=42,INDEX($GL:$GL,$IV158+42),"")</f>
      </c>
      <c r="ID158">
        <f>IF($IW158&gt;=43,INDEX($GL:$GL,$IV158+43),"")</f>
      </c>
      <c r="IE158">
        <f>IF($IW158&gt;=44,INDEX($GL:$GL,$IV158+44),"")</f>
      </c>
      <c r="IF158">
        <f>IF($IW158&gt;=45,INDEX($GL:$GL,$IV158+45),"")</f>
      </c>
      <c r="IG158">
        <f>IF($IW158&gt;=46,INDEX($GL:$GL,$IV158+46),"")</f>
      </c>
      <c r="IH158">
        <f>IF($IW158&gt;=47,INDEX($GL:$GL,$IV158+47),"")</f>
      </c>
      <c r="II158">
        <f>IF($IW158&gt;=48,INDEX($GL:$GL,$IV158+48),"")</f>
      </c>
      <c r="IJ158">
        <f>IF($IW158&gt;=49,INDEX($GL:$GL,$IV158+49),"")</f>
      </c>
      <c r="IK158">
        <f>IF($IW158&gt;=50,INDEX($GL:$GL,$IV158+50),"")</f>
      </c>
      <c r="IL158">
        <f>IF($IW158&gt;=51,INDEX($GL:$GL,$IV158+51),"")</f>
      </c>
      <c r="IM158">
        <f>IF($IW158&gt;=52,INDEX($GL:$GL,$IV158+52),"")</f>
      </c>
      <c r="IN158">
        <f>IF($IW158&gt;=53,INDEX($GL:$GL,$IV158+53),"")</f>
      </c>
      <c r="IO158">
        <f>IF($IW158&gt;=54,INDEX($GL:$GL,$IV158+54),"")</f>
      </c>
      <c r="IP158">
        <f>IF($IW158&gt;=55,INDEX($GL:$GL,$IV158+55),"")</f>
      </c>
      <c r="IQ158">
        <f>IF($IW158&gt;=56,INDEX($GL:$GL,$IV158+56),"")</f>
      </c>
      <c r="IR158">
        <f>IF($IW158&gt;=57,INDEX($GL:$GL,$IV158+57),"")</f>
      </c>
      <c r="IS158">
        <f>IF($IW158&gt;=58,INDEX($GL:$GL,$IV158+58),"")</f>
      </c>
      <c r="IT158">
        <f>IF($IW158&gt;=59,INDEX($GL:$GL,$IV158+59),"")</f>
      </c>
      <c r="IU158">
        <f>IF($IW158&gt;=60,INDEX($GL:$GL,$IV158+60),"")</f>
      </c>
      <c r="IV158">
        <f>IFERROR(MATCH($GK158,$GL$2:$GL$324,0)+1,0)</f>
      </c>
      <c r="IW158">
        <f>IFERROR(INDEX($GM$2:$GM$324,MATCH($GK158,$GL$2:$GL$324,0)),0)</f>
      </c>
      <c r="IX158" t="s">
        <v>34</v>
      </c>
      <c r="IY158" t="s">
        <v>34</v>
      </c>
    </row>
    <row r="159" spans="1:259" x14ac:dyDescent="0.25">
      <c r="K159">
        <f>IF(OR($N159="",$J159=""),"",IFERROR($N159/$J159,0))</f>
      </c>
      <c r="L159">
        <f>IF($N159="","",
SUM($M159,$O159,$T159,$P159,$R159)*
(1-IF($U159="",0,VALUE($U159)/100)))</f>
      </c>
      <c r="M159">
        <f>IF($N159="","",$N159)</f>
      </c>
      <c r="O159">
        <f>IF($N159="","",
IF($H159="","",
IF(ISNUMBER(SEARCH("exempt",LOWER($H159))),0,
$N159*(VALUE(SUBSTITUTE($H159,"%",""))/100))))</f>
      </c>
      <c r="V159">
        <f>IFERROR(IF(FIND(" - ",$E159)&gt;0,MID($E159,FIND(" - ",$E159)+3,LEN($E159)),""),"")</f>
      </c>
      <c r="AE159" t="s">
        <v>644</v>
      </c>
      <c r="AJ159">
        <f>IFERROR(LEFT($E159,FIND(" - ",$E159)-1),$E159)</f>
      </c>
      <c r="AM159">
        <f>IF($CB159&gt;=1,INDEX($AK:$AK,$CA159+1),"")</f>
      </c>
      <c r="AN159">
        <f>IF($CB159&gt;=2,INDEX($AK:$AK,$CA159+2),"")</f>
      </c>
      <c r="AO159">
        <f>IF($CB159&gt;=3,INDEX($AK:$AK,$CA159+3),"")</f>
      </c>
      <c r="AP159">
        <f>IF($CB159&gt;=4,INDEX($AK:$AK,$CA159+4),"")</f>
      </c>
      <c r="AQ159">
        <f>IF($CB159&gt;=5,INDEX($AK:$AK,$CA159+5),"")</f>
      </c>
      <c r="AR159">
        <f>IF($CB159&gt;=6,INDEX($AK:$AK,$CA159+6),"")</f>
      </c>
      <c r="AS159">
        <f>IF($CB159&gt;=7,INDEX($AK:$AK,$CA159+7),"")</f>
      </c>
      <c r="AT159">
        <f>IF($CB159&gt;=8,INDEX($AK:$AK,$CA159+8),"")</f>
      </c>
      <c r="AU159">
        <f>IF($CB159&gt;=9,INDEX($AK:$AK,$CA159+9),"")</f>
      </c>
      <c r="AV159">
        <f>IF($CB159&gt;=10,INDEX($AK:$AK,$CA159+10),"")</f>
      </c>
      <c r="AW159">
        <f>IF($CB159&gt;=11,INDEX($AK:$AK,$CA159+11),"")</f>
      </c>
      <c r="AX159">
        <f>IF($CB159&gt;=12,INDEX($AK:$AK,$CA159+12),"")</f>
      </c>
      <c r="AY159">
        <f>IF($CB159&gt;=13,INDEX($AK:$AK,$CA159+13),"")</f>
      </c>
      <c r="AZ159">
        <f>IF($CB159&gt;=14,INDEX($AK:$AK,$CA159+14),"")</f>
      </c>
      <c r="BA159">
        <f>IF($CB159&gt;=15,INDEX($AK:$AK,$CA159+15),"")</f>
      </c>
      <c r="BB159">
        <f>IF($CB159&gt;=16,INDEX($AK:$AK,$CA159+16),"")</f>
      </c>
      <c r="BC159">
        <f>IF($CB159&gt;=17,INDEX($AK:$AK,$CA159+17),"")</f>
      </c>
      <c r="BD159">
        <f>IF($CB159&gt;=18,INDEX($AK:$AK,$CA159+18),"")</f>
      </c>
      <c r="BE159">
        <f>IF($CB159&gt;=19,INDEX($AK:$AK,$CA159+19),"")</f>
      </c>
      <c r="BF159">
        <f>IF($CB159&gt;=20,INDEX($AK:$AK,$CA159+20),"")</f>
      </c>
      <c r="BG159">
        <f>IF($CB159&gt;=21,INDEX($AK:$AK,$CA159+21),"")</f>
      </c>
      <c r="BH159">
        <f>IF($CB159&gt;=22,INDEX($AK:$AK,$CA159+22),"")</f>
      </c>
      <c r="BI159">
        <f>IF($CB159&gt;=23,INDEX($AK:$AK,$CA159+23),"")</f>
      </c>
      <c r="BJ159">
        <f>IF($CB159&gt;=24,INDEX($AK:$AK,$CA159+24),"")</f>
      </c>
      <c r="BK159">
        <f>IF($CB159&gt;=25,INDEX($AK:$AK,$CA159+25),"")</f>
      </c>
      <c r="BL159">
        <f>IF($CB159&gt;=26,INDEX($AK:$AK,$CA159+26),"")</f>
      </c>
      <c r="BM159">
        <f>IF($CB159&gt;=27,INDEX($AK:$AK,$CA159+27),"")</f>
      </c>
      <c r="BN159">
        <f>IF($CB159&gt;=28,INDEX($AK:$AK,$CA159+28),"")</f>
      </c>
      <c r="BO159">
        <f>IF($CB159&gt;=29,INDEX($AK:$AK,$CA159+29),"")</f>
      </c>
      <c r="BP159">
        <f>IF($CB159&gt;=30,INDEX($AK:$AK,$CA159+30),"")</f>
      </c>
      <c r="BQ159">
        <f>IF($CB159&gt;=31,INDEX($AK:$AK,$CA159+31),"")</f>
      </c>
      <c r="BR159">
        <f>IF($CB159&gt;=32,INDEX($AK:$AK,$CA159+32),"")</f>
      </c>
      <c r="BS159">
        <f>IF($CB159&gt;=33,INDEX($AK:$AK,$CA159+33),"")</f>
      </c>
      <c r="BT159">
        <f>IF($CB159&gt;=34,INDEX($AK:$AK,$CA159+34),"")</f>
      </c>
      <c r="BU159">
        <f>IF($CB159&gt;=35,INDEX($AK:$AK,$CA159+35),"")</f>
      </c>
      <c r="BV159">
        <f>IF($CB159&gt;=36,INDEX($AK:$AK,$CA159+36),"")</f>
      </c>
      <c r="BW159">
        <f>IF($CB159&gt;=37,INDEX($AK:$AK,$CA159+37),"")</f>
      </c>
      <c r="BX159">
        <f>IF($CB159&gt;=38,INDEX($AK:$AK,$CA159+38),"")</f>
      </c>
      <c r="BY159">
        <f>IF($CB159&gt;=39,INDEX($AK:$AK,$CA159+39),"")</f>
      </c>
      <c r="BZ159">
        <f>IF($CB159&gt;=40,INDEX($AK:$AK,$CA159+40),"")</f>
      </c>
      <c r="CA159">
        <f>IFERROR(MATCH($AJ159,$AK$2:$AK$134,0)+1,0)</f>
      </c>
      <c r="CB159">
        <f>IFERROR(INDEX($AL$2:$AL$134,MATCH($AJ159,$AK$2:$AK$134,0)),0)</f>
      </c>
      <c r="CC159">
        <f>IFERROR(LEFT($F159,FIND(" - ",$F159)-1),$F159)</f>
      </c>
      <c r="CD159" t="s">
        <v>645</v>
      </c>
      <c r="CE159">
        <v>1</v>
      </c>
      <c r="CF159">
        <f>IF($DA159&gt;=1,INDEX($CD:$CD,$CZ159+1),"")</f>
      </c>
      <c r="CG159">
        <f>IF($DA159&gt;=2,INDEX($CD:$CD,$CZ159+2),"")</f>
      </c>
      <c r="CH159">
        <f>IF($DA159&gt;=3,INDEX($CD:$CD,$CZ159+3),"")</f>
      </c>
      <c r="CI159">
        <f>IF($DA159&gt;=4,INDEX($CD:$CD,$CZ159+4),"")</f>
      </c>
      <c r="CJ159">
        <f>IF($DA159&gt;=5,INDEX($CD:$CD,$CZ159+5),"")</f>
      </c>
      <c r="CK159">
        <f>IF($DA159&gt;=6,INDEX($CD:$CD,$CZ159+6),"")</f>
      </c>
      <c r="CL159">
        <f>IF($DA159&gt;=7,INDEX($CD:$CD,$CZ159+7),"")</f>
      </c>
      <c r="CM159">
        <f>IF($DA159&gt;=8,INDEX($CD:$CD,$CZ159+8),"")</f>
      </c>
      <c r="CN159">
        <f>IF($DA159&gt;=9,INDEX($CD:$CD,$CZ159+9),"")</f>
      </c>
      <c r="CO159">
        <f>IF($DA159&gt;=10,INDEX($CD:$CD,$CZ159+10),"")</f>
      </c>
      <c r="CP159">
        <f>IF($DA159&gt;=11,INDEX($CD:$CD,$CZ159+11),"")</f>
      </c>
      <c r="CQ159">
        <f>IF($DA159&gt;=12,INDEX($CD:$CD,$CZ159+12),"")</f>
      </c>
      <c r="CR159">
        <f>IF($DA159&gt;=13,INDEX($CD:$CD,$CZ159+13),"")</f>
      </c>
      <c r="CS159">
        <f>IF($DA159&gt;=14,INDEX($CD:$CD,$CZ159+14),"")</f>
      </c>
      <c r="CT159">
        <f>IF($DA159&gt;=15,INDEX($CD:$CD,$CZ159+15),"")</f>
      </c>
      <c r="CU159">
        <f>IF($DA159&gt;=16,INDEX($CD:$CD,$CZ159+16),"")</f>
      </c>
      <c r="CV159">
        <f>IF($DA159&gt;=17,INDEX($CD:$CD,$CZ159+17),"")</f>
      </c>
      <c r="CW159">
        <f>IF($DA159&gt;=18,INDEX($CD:$CD,$CZ159+18),"")</f>
      </c>
      <c r="CX159">
        <f>IF($DA159&gt;=19,INDEX($CD:$CD,$CZ159+19),"")</f>
      </c>
      <c r="CY159">
        <f>IF($DA159&gt;=20,INDEX($CD:$CD,$CZ159+20),"")</f>
      </c>
      <c r="CZ159">
        <f>IFERROR(MATCH($CC159,$CD$2:$CD$263,0)+1,0)</f>
      </c>
      <c r="DA159">
        <f>IFERROR(INDEX($CE$2:$CE$263,MATCH($CC159,$CD$2:$CD$263,0)),0)</f>
      </c>
      <c r="DB159">
        <f>IFERROR(INDEX($AI:$AI,MATCH($H159,$AH:$AH,0))&amp;"","")</f>
      </c>
      <c r="DF159">
        <f>IF($GI159&gt;=1,INDEX($DC:$DC,$GH159+1),"")</f>
      </c>
      <c r="DG159">
        <f>IF($GI159&gt;=2,INDEX($DC:$DC,$GH159+2),"")</f>
      </c>
      <c r="DH159">
        <f>IF($GI159&gt;=3,INDEX($DC:$DC,$GH159+3),"")</f>
      </c>
      <c r="DI159">
        <f>IF($GI159&gt;=4,INDEX($DC:$DC,$GH159+4),"")</f>
      </c>
      <c r="DJ159">
        <f>IF($GI159&gt;=5,INDEX($DC:$DC,$GH159+5),"")</f>
      </c>
      <c r="DK159">
        <f>IF($GI159&gt;=6,INDEX($DC:$DC,$GH159+6),"")</f>
      </c>
      <c r="DL159">
        <f>IF($GI159&gt;=7,INDEX($DC:$DC,$GH159+7),"")</f>
      </c>
      <c r="DM159">
        <f>IF($GI159&gt;=8,INDEX($DC:$DC,$GH159+8),"")</f>
      </c>
      <c r="DN159">
        <f>IF($GI159&gt;=9,INDEX($DC:$DC,$GH159+9),"")</f>
      </c>
      <c r="DO159">
        <f>IF($GI159&gt;=10,INDEX($DC:$DC,$GH159+10),"")</f>
      </c>
      <c r="DP159">
        <f>IF($GI159&gt;=11,INDEX($DC:$DC,$GH159+11),"")</f>
      </c>
      <c r="DQ159">
        <f>IF($GI159&gt;=12,INDEX($DC:$DC,$GH159+12),"")</f>
      </c>
      <c r="DR159">
        <f>IF($GI159&gt;=13,INDEX($DC:$DC,$GH159+13),"")</f>
      </c>
      <c r="DS159">
        <f>IF($GI159&gt;=14,INDEX($DC:$DC,$GH159+14),"")</f>
      </c>
      <c r="DT159">
        <f>IF($GI159&gt;=15,INDEX($DC:$DC,$GH159+15),"")</f>
      </c>
      <c r="DU159">
        <f>IF($GI159&gt;=16,INDEX($DC:$DC,$GH159+16),"")</f>
      </c>
      <c r="DV159">
        <f>IF($GI159&gt;=17,INDEX($DC:$DC,$GH159+17),"")</f>
      </c>
      <c r="DW159">
        <f>IF($GI159&gt;=18,INDEX($DC:$DC,$GH159+18),"")</f>
      </c>
      <c r="DX159">
        <f>IF($GI159&gt;=19,INDEX($DC:$DC,$GH159+19),"")</f>
      </c>
      <c r="DY159">
        <f>IF($GI159&gt;=20,INDEX($DC:$DC,$GH159+20),"")</f>
      </c>
      <c r="DZ159">
        <f>IF($GI159&gt;=21,INDEX($DC:$DC,$GH159+21),"")</f>
      </c>
      <c r="EA159">
        <f>IF($GI159&gt;=22,INDEX($DC:$DC,$GH159+22),"")</f>
      </c>
      <c r="EB159">
        <f>IF($GI159&gt;=23,INDEX($DC:$DC,$GH159+23),"")</f>
      </c>
      <c r="EC159">
        <f>IF($GI159&gt;=24,INDEX($DC:$DC,$GH159+24),"")</f>
      </c>
      <c r="ED159">
        <f>IF($GI159&gt;=25,INDEX($DC:$DC,$GH159+25),"")</f>
      </c>
      <c r="EE159">
        <f>IF($GI159&gt;=26,INDEX($DC:$DC,$GH159+26),"")</f>
      </c>
      <c r="EF159">
        <f>IF($GI159&gt;=27,INDEX($DC:$DC,$GH159+27),"")</f>
      </c>
      <c r="EG159">
        <f>IF($GI159&gt;=28,INDEX($DC:$DC,$GH159+28),"")</f>
      </c>
      <c r="EH159">
        <f>IF($GI159&gt;=29,INDEX($DC:$DC,$GH159+29),"")</f>
      </c>
      <c r="EI159">
        <f>IF($GI159&gt;=30,INDEX($DC:$DC,$GH159+30),"")</f>
      </c>
      <c r="EJ159">
        <f>IF($GI159&gt;=31,INDEX($DC:$DC,$GH159+31),"")</f>
      </c>
      <c r="EK159">
        <f>IF($GI159&gt;=32,INDEX($DC:$DC,$GH159+32),"")</f>
      </c>
      <c r="EL159">
        <f>IF($GI159&gt;=33,INDEX($DC:$DC,$GH159+33),"")</f>
      </c>
      <c r="EM159">
        <f>IF($GI159&gt;=34,INDEX($DC:$DC,$GH159+34),"")</f>
      </c>
      <c r="EN159">
        <f>IF($GI159&gt;=35,INDEX($DC:$DC,$GH159+35),"")</f>
      </c>
      <c r="EO159">
        <f>IF($GI159&gt;=36,INDEX($DC:$DC,$GH159+36),"")</f>
      </c>
      <c r="EP159">
        <f>IF($GI159&gt;=37,INDEX($DC:$DC,$GH159+37),"")</f>
      </c>
      <c r="EQ159">
        <f>IF($GI159&gt;=38,INDEX($DC:$DC,$GH159+38),"")</f>
      </c>
      <c r="ER159">
        <f>IF($GI159&gt;=39,INDEX($DC:$DC,$GH159+39),"")</f>
      </c>
      <c r="ES159">
        <f>IF($GI159&gt;=40,INDEX($DC:$DC,$GH159+40),"")</f>
      </c>
      <c r="ET159">
        <f>IF($GI159&gt;=1,INDEX($DD:$DD,$GH159+1),"")</f>
      </c>
      <c r="EU159">
        <f>IF($GI159&gt;=2,INDEX($DD:$DD,$GH159+2),"")</f>
      </c>
      <c r="EV159">
        <f>IF($GI159&gt;=3,INDEX($DD:$DD,$GH159+3),"")</f>
      </c>
      <c r="EW159">
        <f>IF($GI159&gt;=4,INDEX($DD:$DD,$GH159+4),"")</f>
      </c>
      <c r="EX159">
        <f>IF($GI159&gt;=5,INDEX($DD:$DD,$GH159+5),"")</f>
      </c>
      <c r="EY159">
        <f>IF($GI159&gt;=6,INDEX($DD:$DD,$GH159+6),"")</f>
      </c>
      <c r="EZ159">
        <f>IF($GI159&gt;=7,INDEX($DD:$DD,$GH159+7),"")</f>
      </c>
      <c r="FA159">
        <f>IF($GI159&gt;=8,INDEX($DD:$DD,$GH159+8),"")</f>
      </c>
      <c r="FB159">
        <f>IF($GI159&gt;=9,INDEX($DD:$DD,$GH159+9),"")</f>
      </c>
      <c r="FC159">
        <f>IF($GI159&gt;=10,INDEX($DD:$DD,$GH159+10),"")</f>
      </c>
      <c r="FD159">
        <f>IF($GI159&gt;=11,INDEX($DD:$DD,$GH159+11),"")</f>
      </c>
      <c r="FE159">
        <f>IF($GI159&gt;=12,INDEX($DD:$DD,$GH159+12),"")</f>
      </c>
      <c r="FF159">
        <f>IF($GI159&gt;=13,INDEX($DD:$DD,$GH159+13),"")</f>
      </c>
      <c r="FG159">
        <f>IF($GI159&gt;=14,INDEX($DD:$DD,$GH159+14),"")</f>
      </c>
      <c r="FH159">
        <f>IF($GI159&gt;=15,INDEX($DD:$DD,$GH159+15),"")</f>
      </c>
      <c r="FI159">
        <f>IF($GI159&gt;=16,INDEX($DD:$DD,$GH159+16),"")</f>
      </c>
      <c r="FJ159">
        <f>IF($GI159&gt;=17,INDEX($DD:$DD,$GH159+17),"")</f>
      </c>
      <c r="FK159">
        <f>IF($GI159&gt;=18,INDEX($DD:$DD,$GH159+18),"")</f>
      </c>
      <c r="FL159">
        <f>IF($GI159&gt;=19,INDEX($DD:$DD,$GH159+19),"")</f>
      </c>
      <c r="FM159">
        <f>IF($GI159&gt;=20,INDEX($DD:$DD,$GH159+20),"")</f>
      </c>
      <c r="FN159">
        <f>IF($GI159&gt;=21,INDEX($DD:$DD,$GH159+21),"")</f>
      </c>
      <c r="FO159">
        <f>IF($GI159&gt;=22,INDEX($DD:$DD,$GH159+22),"")</f>
      </c>
      <c r="FP159">
        <f>IF($GI159&gt;=23,INDEX($DD:$DD,$GH159+23),"")</f>
      </c>
      <c r="FQ159">
        <f>IF($GI159&gt;=24,INDEX($DD:$DD,$GH159+24),"")</f>
      </c>
      <c r="FR159">
        <f>IF($GI159&gt;=25,INDEX($DD:$DD,$GH159+25),"")</f>
      </c>
      <c r="FS159">
        <f>IF($GI159&gt;=26,INDEX($DD:$DD,$GH159+26),"")</f>
      </c>
      <c r="FT159">
        <f>IF($GI159&gt;=27,INDEX($DD:$DD,$GH159+27),"")</f>
      </c>
      <c r="FU159">
        <f>IF($GI159&gt;=28,INDEX($DD:$DD,$GH159+28),"")</f>
      </c>
      <c r="FV159">
        <f>IF($GI159&gt;=29,INDEX($DD:$DD,$GH159+29),"")</f>
      </c>
      <c r="FW159">
        <f>IF($GI159&gt;=30,INDEX($DD:$DD,$GH159+30),"")</f>
      </c>
      <c r="FX159">
        <f>IF($GI159&gt;=31,INDEX($DD:$DD,$GH159+31),"")</f>
      </c>
      <c r="FY159">
        <f>IF($GI159&gt;=32,INDEX($DD:$DD,$GH159+32),"")</f>
      </c>
      <c r="FZ159">
        <f>IF($GI159&gt;=33,INDEX($DD:$DD,$GH159+33),"")</f>
      </c>
      <c r="GA159">
        <f>IF($GI159&gt;=34,INDEX($DD:$DD,$GH159+34),"")</f>
      </c>
      <c r="GB159">
        <f>IF($GI159&gt;=35,INDEX($DD:$DD,$GH159+35),"")</f>
      </c>
      <c r="GC159">
        <f>IF($GI159&gt;=36,INDEX($DD:$DD,$GH159+36),"")</f>
      </c>
      <c r="GD159">
        <f>IF($GI159&gt;=37,INDEX($DD:$DD,$GH159+37),"")</f>
      </c>
      <c r="GE159">
        <f>IF($GI159&gt;=38,INDEX($DD:$DD,$GH159+38),"")</f>
      </c>
      <c r="GF159">
        <f>IF($GI159&gt;=39,INDEX($DD:$DD,$GH159+39),"")</f>
      </c>
      <c r="GG159">
        <f>IF($GI159&gt;=40,INDEX($DD:$DD,$GH159+40),"")</f>
      </c>
      <c r="GH159">
        <f>IFERROR(MATCH($DB159,$DC$2:$DC$148,0)+1,0)</f>
      </c>
      <c r="GI159">
        <f>IFERROR(INDEX($DE$2:$DE$148,MATCH($DB159,$DC$2:$DC$148,0)),0)</f>
      </c>
      <c r="GJ159">
        <f>IFERROR(MATCH($S159,$DF$159:$ES$159,0),0)</f>
      </c>
      <c r="GK159">
        <f>IF($GJ159&gt;0,INDEX($ET$159:$GG$159,$GJ159),"")</f>
      </c>
      <c r="GL159" t="s">
        <v>646</v>
      </c>
      <c r="GN159">
        <f>IF($IW159&gt;=1,INDEX($GL:$GL,$IV159+1),"")</f>
      </c>
      <c r="GO159">
        <f>IF($IW159&gt;=2,INDEX($GL:$GL,$IV159+2),"")</f>
      </c>
      <c r="GP159">
        <f>IF($IW159&gt;=3,INDEX($GL:$GL,$IV159+3),"")</f>
      </c>
      <c r="GQ159">
        <f>IF($IW159&gt;=4,INDEX($GL:$GL,$IV159+4),"")</f>
      </c>
      <c r="GR159">
        <f>IF($IW159&gt;=5,INDEX($GL:$GL,$IV159+5),"")</f>
      </c>
      <c r="GS159">
        <f>IF($IW159&gt;=6,INDEX($GL:$GL,$IV159+6),"")</f>
      </c>
      <c r="GT159">
        <f>IF($IW159&gt;=7,INDEX($GL:$GL,$IV159+7),"")</f>
      </c>
      <c r="GU159">
        <f>IF($IW159&gt;=8,INDEX($GL:$GL,$IV159+8),"")</f>
      </c>
      <c r="GV159">
        <f>IF($IW159&gt;=9,INDEX($GL:$GL,$IV159+9),"")</f>
      </c>
      <c r="GW159">
        <f>IF($IW159&gt;=10,INDEX($GL:$GL,$IV159+10),"")</f>
      </c>
      <c r="GX159">
        <f>IF($IW159&gt;=11,INDEX($GL:$GL,$IV159+11),"")</f>
      </c>
      <c r="GY159">
        <f>IF($IW159&gt;=12,INDEX($GL:$GL,$IV159+12),"")</f>
      </c>
      <c r="GZ159">
        <f>IF($IW159&gt;=13,INDEX($GL:$GL,$IV159+13),"")</f>
      </c>
      <c r="HA159">
        <f>IF($IW159&gt;=14,INDEX($GL:$GL,$IV159+14),"")</f>
      </c>
      <c r="HB159">
        <f>IF($IW159&gt;=15,INDEX($GL:$GL,$IV159+15),"")</f>
      </c>
      <c r="HC159">
        <f>IF($IW159&gt;=16,INDEX($GL:$GL,$IV159+16),"")</f>
      </c>
      <c r="HD159">
        <f>IF($IW159&gt;=17,INDEX($GL:$GL,$IV159+17),"")</f>
      </c>
      <c r="HE159">
        <f>IF($IW159&gt;=18,INDEX($GL:$GL,$IV159+18),"")</f>
      </c>
      <c r="HF159">
        <f>IF($IW159&gt;=19,INDEX($GL:$GL,$IV159+19),"")</f>
      </c>
      <c r="HG159">
        <f>IF($IW159&gt;=20,INDEX($GL:$GL,$IV159+20),"")</f>
      </c>
      <c r="HH159">
        <f>IF($IW159&gt;=21,INDEX($GL:$GL,$IV159+21),"")</f>
      </c>
      <c r="HI159">
        <f>IF($IW159&gt;=22,INDEX($GL:$GL,$IV159+22),"")</f>
      </c>
      <c r="HJ159">
        <f>IF($IW159&gt;=23,INDEX($GL:$GL,$IV159+23),"")</f>
      </c>
      <c r="HK159">
        <f>IF($IW159&gt;=24,INDEX($GL:$GL,$IV159+24),"")</f>
      </c>
      <c r="HL159">
        <f>IF($IW159&gt;=25,INDEX($GL:$GL,$IV159+25),"")</f>
      </c>
      <c r="HM159">
        <f>IF($IW159&gt;=26,INDEX($GL:$GL,$IV159+26),"")</f>
      </c>
      <c r="HN159">
        <f>IF($IW159&gt;=27,INDEX($GL:$GL,$IV159+27),"")</f>
      </c>
      <c r="HO159">
        <f>IF($IW159&gt;=28,INDEX($GL:$GL,$IV159+28),"")</f>
      </c>
      <c r="HP159">
        <f>IF($IW159&gt;=29,INDEX($GL:$GL,$IV159+29),"")</f>
      </c>
      <c r="HQ159">
        <f>IF($IW159&gt;=30,INDEX($GL:$GL,$IV159+30),"")</f>
      </c>
      <c r="HR159">
        <f>IF($IW159&gt;=31,INDEX($GL:$GL,$IV159+31),"")</f>
      </c>
      <c r="HS159">
        <f>IF($IW159&gt;=32,INDEX($GL:$GL,$IV159+32),"")</f>
      </c>
      <c r="HT159">
        <f>IF($IW159&gt;=33,INDEX($GL:$GL,$IV159+33),"")</f>
      </c>
      <c r="HU159">
        <f>IF($IW159&gt;=34,INDEX($GL:$GL,$IV159+34),"")</f>
      </c>
      <c r="HV159">
        <f>IF($IW159&gt;=35,INDEX($GL:$GL,$IV159+35),"")</f>
      </c>
      <c r="HW159">
        <f>IF($IW159&gt;=36,INDEX($GL:$GL,$IV159+36),"")</f>
      </c>
      <c r="HX159">
        <f>IF($IW159&gt;=37,INDEX($GL:$GL,$IV159+37),"")</f>
      </c>
      <c r="HY159">
        <f>IF($IW159&gt;=38,INDEX($GL:$GL,$IV159+38),"")</f>
      </c>
      <c r="HZ159">
        <f>IF($IW159&gt;=39,INDEX($GL:$GL,$IV159+39),"")</f>
      </c>
      <c r="IA159">
        <f>IF($IW159&gt;=40,INDEX($GL:$GL,$IV159+40),"")</f>
      </c>
      <c r="IB159">
        <f>IF($IW159&gt;=41,INDEX($GL:$GL,$IV159+41),"")</f>
      </c>
      <c r="IC159">
        <f>IF($IW159&gt;=42,INDEX($GL:$GL,$IV159+42),"")</f>
      </c>
      <c r="ID159">
        <f>IF($IW159&gt;=43,INDEX($GL:$GL,$IV159+43),"")</f>
      </c>
      <c r="IE159">
        <f>IF($IW159&gt;=44,INDEX($GL:$GL,$IV159+44),"")</f>
      </c>
      <c r="IF159">
        <f>IF($IW159&gt;=45,INDEX($GL:$GL,$IV159+45),"")</f>
      </c>
      <c r="IG159">
        <f>IF($IW159&gt;=46,INDEX($GL:$GL,$IV159+46),"")</f>
      </c>
      <c r="IH159">
        <f>IF($IW159&gt;=47,INDEX($GL:$GL,$IV159+47),"")</f>
      </c>
      <c r="II159">
        <f>IF($IW159&gt;=48,INDEX($GL:$GL,$IV159+48),"")</f>
      </c>
      <c r="IJ159">
        <f>IF($IW159&gt;=49,INDEX($GL:$GL,$IV159+49),"")</f>
      </c>
      <c r="IK159">
        <f>IF($IW159&gt;=50,INDEX($GL:$GL,$IV159+50),"")</f>
      </c>
      <c r="IL159">
        <f>IF($IW159&gt;=51,INDEX($GL:$GL,$IV159+51),"")</f>
      </c>
      <c r="IM159">
        <f>IF($IW159&gt;=52,INDEX($GL:$GL,$IV159+52),"")</f>
      </c>
      <c r="IN159">
        <f>IF($IW159&gt;=53,INDEX($GL:$GL,$IV159+53),"")</f>
      </c>
      <c r="IO159">
        <f>IF($IW159&gt;=54,INDEX($GL:$GL,$IV159+54),"")</f>
      </c>
      <c r="IP159">
        <f>IF($IW159&gt;=55,INDEX($GL:$GL,$IV159+55),"")</f>
      </c>
      <c r="IQ159">
        <f>IF($IW159&gt;=56,INDEX($GL:$GL,$IV159+56),"")</f>
      </c>
      <c r="IR159">
        <f>IF($IW159&gt;=57,INDEX($GL:$GL,$IV159+57),"")</f>
      </c>
      <c r="IS159">
        <f>IF($IW159&gt;=58,INDEX($GL:$GL,$IV159+58),"")</f>
      </c>
      <c r="IT159">
        <f>IF($IW159&gt;=59,INDEX($GL:$GL,$IV159+59),"")</f>
      </c>
      <c r="IU159">
        <f>IF($IW159&gt;=60,INDEX($GL:$GL,$IV159+60),"")</f>
      </c>
      <c r="IV159">
        <f>IFERROR(MATCH($GK159,$GL$2:$GL$324,0)+1,0)</f>
      </c>
      <c r="IW159">
        <f>IFERROR(INDEX($GM$2:$GM$324,MATCH($GK159,$GL$2:$GL$324,0)),0)</f>
      </c>
      <c r="IX159" t="s">
        <v>34</v>
      </c>
      <c r="IY159" t="s">
        <v>34</v>
      </c>
    </row>
    <row r="160" spans="1:259" x14ac:dyDescent="0.25">
      <c r="K160">
        <f>IF(OR($N160="",$J160=""),"",IFERROR($N160/$J160,0))</f>
      </c>
      <c r="L160">
        <f>IF($N160="","",
SUM($M160,$O160,$T160,$P160,$R160)*
(1-IF($U160="",0,VALUE($U160)/100)))</f>
      </c>
      <c r="M160">
        <f>IF($N160="","",$N160)</f>
      </c>
      <c r="O160">
        <f>IF($N160="","",
IF($H160="","",
IF(ISNUMBER(SEARCH("exempt",LOWER($H160))),0,
$N160*(VALUE(SUBSTITUTE($H160,"%",""))/100))))</f>
      </c>
      <c r="V160">
        <f>IFERROR(IF(FIND(" - ",$E160)&gt;0,MID($E160,FIND(" - ",$E160)+3,LEN($E160)),""),"")</f>
      </c>
      <c r="AE160" t="s">
        <v>647</v>
      </c>
      <c r="AJ160">
        <f>IFERROR(LEFT($E160,FIND(" - ",$E160)-1),$E160)</f>
      </c>
      <c r="AM160">
        <f>IF($CB160&gt;=1,INDEX($AK:$AK,$CA160+1),"")</f>
      </c>
      <c r="AN160">
        <f>IF($CB160&gt;=2,INDEX($AK:$AK,$CA160+2),"")</f>
      </c>
      <c r="AO160">
        <f>IF($CB160&gt;=3,INDEX($AK:$AK,$CA160+3),"")</f>
      </c>
      <c r="AP160">
        <f>IF($CB160&gt;=4,INDEX($AK:$AK,$CA160+4),"")</f>
      </c>
      <c r="AQ160">
        <f>IF($CB160&gt;=5,INDEX($AK:$AK,$CA160+5),"")</f>
      </c>
      <c r="AR160">
        <f>IF($CB160&gt;=6,INDEX($AK:$AK,$CA160+6),"")</f>
      </c>
      <c r="AS160">
        <f>IF($CB160&gt;=7,INDEX($AK:$AK,$CA160+7),"")</f>
      </c>
      <c r="AT160">
        <f>IF($CB160&gt;=8,INDEX($AK:$AK,$CA160+8),"")</f>
      </c>
      <c r="AU160">
        <f>IF($CB160&gt;=9,INDEX($AK:$AK,$CA160+9),"")</f>
      </c>
      <c r="AV160">
        <f>IF($CB160&gt;=10,INDEX($AK:$AK,$CA160+10),"")</f>
      </c>
      <c r="AW160">
        <f>IF($CB160&gt;=11,INDEX($AK:$AK,$CA160+11),"")</f>
      </c>
      <c r="AX160">
        <f>IF($CB160&gt;=12,INDEX($AK:$AK,$CA160+12),"")</f>
      </c>
      <c r="AY160">
        <f>IF($CB160&gt;=13,INDEX($AK:$AK,$CA160+13),"")</f>
      </c>
      <c r="AZ160">
        <f>IF($CB160&gt;=14,INDEX($AK:$AK,$CA160+14),"")</f>
      </c>
      <c r="BA160">
        <f>IF($CB160&gt;=15,INDEX($AK:$AK,$CA160+15),"")</f>
      </c>
      <c r="BB160">
        <f>IF($CB160&gt;=16,INDEX($AK:$AK,$CA160+16),"")</f>
      </c>
      <c r="BC160">
        <f>IF($CB160&gt;=17,INDEX($AK:$AK,$CA160+17),"")</f>
      </c>
      <c r="BD160">
        <f>IF($CB160&gt;=18,INDEX($AK:$AK,$CA160+18),"")</f>
      </c>
      <c r="BE160">
        <f>IF($CB160&gt;=19,INDEX($AK:$AK,$CA160+19),"")</f>
      </c>
      <c r="BF160">
        <f>IF($CB160&gt;=20,INDEX($AK:$AK,$CA160+20),"")</f>
      </c>
      <c r="BG160">
        <f>IF($CB160&gt;=21,INDEX($AK:$AK,$CA160+21),"")</f>
      </c>
      <c r="BH160">
        <f>IF($CB160&gt;=22,INDEX($AK:$AK,$CA160+22),"")</f>
      </c>
      <c r="BI160">
        <f>IF($CB160&gt;=23,INDEX($AK:$AK,$CA160+23),"")</f>
      </c>
      <c r="BJ160">
        <f>IF($CB160&gt;=24,INDEX($AK:$AK,$CA160+24),"")</f>
      </c>
      <c r="BK160">
        <f>IF($CB160&gt;=25,INDEX($AK:$AK,$CA160+25),"")</f>
      </c>
      <c r="BL160">
        <f>IF($CB160&gt;=26,INDEX($AK:$AK,$CA160+26),"")</f>
      </c>
      <c r="BM160">
        <f>IF($CB160&gt;=27,INDEX($AK:$AK,$CA160+27),"")</f>
      </c>
      <c r="BN160">
        <f>IF($CB160&gt;=28,INDEX($AK:$AK,$CA160+28),"")</f>
      </c>
      <c r="BO160">
        <f>IF($CB160&gt;=29,INDEX($AK:$AK,$CA160+29),"")</f>
      </c>
      <c r="BP160">
        <f>IF($CB160&gt;=30,INDEX($AK:$AK,$CA160+30),"")</f>
      </c>
      <c r="BQ160">
        <f>IF($CB160&gt;=31,INDEX($AK:$AK,$CA160+31),"")</f>
      </c>
      <c r="BR160">
        <f>IF($CB160&gt;=32,INDEX($AK:$AK,$CA160+32),"")</f>
      </c>
      <c r="BS160">
        <f>IF($CB160&gt;=33,INDEX($AK:$AK,$CA160+33),"")</f>
      </c>
      <c r="BT160">
        <f>IF($CB160&gt;=34,INDEX($AK:$AK,$CA160+34),"")</f>
      </c>
      <c r="BU160">
        <f>IF($CB160&gt;=35,INDEX($AK:$AK,$CA160+35),"")</f>
      </c>
      <c r="BV160">
        <f>IF($CB160&gt;=36,INDEX($AK:$AK,$CA160+36),"")</f>
      </c>
      <c r="BW160">
        <f>IF($CB160&gt;=37,INDEX($AK:$AK,$CA160+37),"")</f>
      </c>
      <c r="BX160">
        <f>IF($CB160&gt;=38,INDEX($AK:$AK,$CA160+38),"")</f>
      </c>
      <c r="BY160">
        <f>IF($CB160&gt;=39,INDEX($AK:$AK,$CA160+39),"")</f>
      </c>
      <c r="BZ160">
        <f>IF($CB160&gt;=40,INDEX($AK:$AK,$CA160+40),"")</f>
      </c>
      <c r="CA160">
        <f>IFERROR(MATCH($AJ160,$AK$2:$AK$134,0)+1,0)</f>
      </c>
      <c r="CB160">
        <f>IFERROR(INDEX($AL$2:$AL$134,MATCH($AJ160,$AK$2:$AK$134,0)),0)</f>
      </c>
      <c r="CC160">
        <f>IFERROR(LEFT($F160,FIND(" - ",$F160)-1),$F160)</f>
      </c>
      <c r="CD160" t="s">
        <v>218</v>
      </c>
      <c r="CF160">
        <f>IF($DA160&gt;=1,INDEX($CD:$CD,$CZ160+1),"")</f>
      </c>
      <c r="CG160">
        <f>IF($DA160&gt;=2,INDEX($CD:$CD,$CZ160+2),"")</f>
      </c>
      <c r="CH160">
        <f>IF($DA160&gt;=3,INDEX($CD:$CD,$CZ160+3),"")</f>
      </c>
      <c r="CI160">
        <f>IF($DA160&gt;=4,INDEX($CD:$CD,$CZ160+4),"")</f>
      </c>
      <c r="CJ160">
        <f>IF($DA160&gt;=5,INDEX($CD:$CD,$CZ160+5),"")</f>
      </c>
      <c r="CK160">
        <f>IF($DA160&gt;=6,INDEX($CD:$CD,$CZ160+6),"")</f>
      </c>
      <c r="CL160">
        <f>IF($DA160&gt;=7,INDEX($CD:$CD,$CZ160+7),"")</f>
      </c>
      <c r="CM160">
        <f>IF($DA160&gt;=8,INDEX($CD:$CD,$CZ160+8),"")</f>
      </c>
      <c r="CN160">
        <f>IF($DA160&gt;=9,INDEX($CD:$CD,$CZ160+9),"")</f>
      </c>
      <c r="CO160">
        <f>IF($DA160&gt;=10,INDEX($CD:$CD,$CZ160+10),"")</f>
      </c>
      <c r="CP160">
        <f>IF($DA160&gt;=11,INDEX($CD:$CD,$CZ160+11),"")</f>
      </c>
      <c r="CQ160">
        <f>IF($DA160&gt;=12,INDEX($CD:$CD,$CZ160+12),"")</f>
      </c>
      <c r="CR160">
        <f>IF($DA160&gt;=13,INDEX($CD:$CD,$CZ160+13),"")</f>
      </c>
      <c r="CS160">
        <f>IF($DA160&gt;=14,INDEX($CD:$CD,$CZ160+14),"")</f>
      </c>
      <c r="CT160">
        <f>IF($DA160&gt;=15,INDEX($CD:$CD,$CZ160+15),"")</f>
      </c>
      <c r="CU160">
        <f>IF($DA160&gt;=16,INDEX($CD:$CD,$CZ160+16),"")</f>
      </c>
      <c r="CV160">
        <f>IF($DA160&gt;=17,INDEX($CD:$CD,$CZ160+17),"")</f>
      </c>
      <c r="CW160">
        <f>IF($DA160&gt;=18,INDEX($CD:$CD,$CZ160+18),"")</f>
      </c>
      <c r="CX160">
        <f>IF($DA160&gt;=19,INDEX($CD:$CD,$CZ160+19),"")</f>
      </c>
      <c r="CY160">
        <f>IF($DA160&gt;=20,INDEX($CD:$CD,$CZ160+20),"")</f>
      </c>
      <c r="CZ160">
        <f>IFERROR(MATCH($CC160,$CD$2:$CD$263,0)+1,0)</f>
      </c>
      <c r="DA160">
        <f>IFERROR(INDEX($CE$2:$CE$263,MATCH($CC160,$CD$2:$CD$263,0)),0)</f>
      </c>
      <c r="DB160">
        <f>IFERROR(INDEX($AI:$AI,MATCH($H160,$AH:$AH,0))&amp;"","")</f>
      </c>
      <c r="DF160">
        <f>IF($GI160&gt;=1,INDEX($DC:$DC,$GH160+1),"")</f>
      </c>
      <c r="DG160">
        <f>IF($GI160&gt;=2,INDEX($DC:$DC,$GH160+2),"")</f>
      </c>
      <c r="DH160">
        <f>IF($GI160&gt;=3,INDEX($DC:$DC,$GH160+3),"")</f>
      </c>
      <c r="DI160">
        <f>IF($GI160&gt;=4,INDEX($DC:$DC,$GH160+4),"")</f>
      </c>
      <c r="DJ160">
        <f>IF($GI160&gt;=5,INDEX($DC:$DC,$GH160+5),"")</f>
      </c>
      <c r="DK160">
        <f>IF($GI160&gt;=6,INDEX($DC:$DC,$GH160+6),"")</f>
      </c>
      <c r="DL160">
        <f>IF($GI160&gt;=7,INDEX($DC:$DC,$GH160+7),"")</f>
      </c>
      <c r="DM160">
        <f>IF($GI160&gt;=8,INDEX($DC:$DC,$GH160+8),"")</f>
      </c>
      <c r="DN160">
        <f>IF($GI160&gt;=9,INDEX($DC:$DC,$GH160+9),"")</f>
      </c>
      <c r="DO160">
        <f>IF($GI160&gt;=10,INDEX($DC:$DC,$GH160+10),"")</f>
      </c>
      <c r="DP160">
        <f>IF($GI160&gt;=11,INDEX($DC:$DC,$GH160+11),"")</f>
      </c>
      <c r="DQ160">
        <f>IF($GI160&gt;=12,INDEX($DC:$DC,$GH160+12),"")</f>
      </c>
      <c r="DR160">
        <f>IF($GI160&gt;=13,INDEX($DC:$DC,$GH160+13),"")</f>
      </c>
      <c r="DS160">
        <f>IF($GI160&gt;=14,INDEX($DC:$DC,$GH160+14),"")</f>
      </c>
      <c r="DT160">
        <f>IF($GI160&gt;=15,INDEX($DC:$DC,$GH160+15),"")</f>
      </c>
      <c r="DU160">
        <f>IF($GI160&gt;=16,INDEX($DC:$DC,$GH160+16),"")</f>
      </c>
      <c r="DV160">
        <f>IF($GI160&gt;=17,INDEX($DC:$DC,$GH160+17),"")</f>
      </c>
      <c r="DW160">
        <f>IF($GI160&gt;=18,INDEX($DC:$DC,$GH160+18),"")</f>
      </c>
      <c r="DX160">
        <f>IF($GI160&gt;=19,INDEX($DC:$DC,$GH160+19),"")</f>
      </c>
      <c r="DY160">
        <f>IF($GI160&gt;=20,INDEX($DC:$DC,$GH160+20),"")</f>
      </c>
      <c r="DZ160">
        <f>IF($GI160&gt;=21,INDEX($DC:$DC,$GH160+21),"")</f>
      </c>
      <c r="EA160">
        <f>IF($GI160&gt;=22,INDEX($DC:$DC,$GH160+22),"")</f>
      </c>
      <c r="EB160">
        <f>IF($GI160&gt;=23,INDEX($DC:$DC,$GH160+23),"")</f>
      </c>
      <c r="EC160">
        <f>IF($GI160&gt;=24,INDEX($DC:$DC,$GH160+24),"")</f>
      </c>
      <c r="ED160">
        <f>IF($GI160&gt;=25,INDEX($DC:$DC,$GH160+25),"")</f>
      </c>
      <c r="EE160">
        <f>IF($GI160&gt;=26,INDEX($DC:$DC,$GH160+26),"")</f>
      </c>
      <c r="EF160">
        <f>IF($GI160&gt;=27,INDEX($DC:$DC,$GH160+27),"")</f>
      </c>
      <c r="EG160">
        <f>IF($GI160&gt;=28,INDEX($DC:$DC,$GH160+28),"")</f>
      </c>
      <c r="EH160">
        <f>IF($GI160&gt;=29,INDEX($DC:$DC,$GH160+29),"")</f>
      </c>
      <c r="EI160">
        <f>IF($GI160&gt;=30,INDEX($DC:$DC,$GH160+30),"")</f>
      </c>
      <c r="EJ160">
        <f>IF($GI160&gt;=31,INDEX($DC:$DC,$GH160+31),"")</f>
      </c>
      <c r="EK160">
        <f>IF($GI160&gt;=32,INDEX($DC:$DC,$GH160+32),"")</f>
      </c>
      <c r="EL160">
        <f>IF($GI160&gt;=33,INDEX($DC:$DC,$GH160+33),"")</f>
      </c>
      <c r="EM160">
        <f>IF($GI160&gt;=34,INDEX($DC:$DC,$GH160+34),"")</f>
      </c>
      <c r="EN160">
        <f>IF($GI160&gt;=35,INDEX($DC:$DC,$GH160+35),"")</f>
      </c>
      <c r="EO160">
        <f>IF($GI160&gt;=36,INDEX($DC:$DC,$GH160+36),"")</f>
      </c>
      <c r="EP160">
        <f>IF($GI160&gt;=37,INDEX($DC:$DC,$GH160+37),"")</f>
      </c>
      <c r="EQ160">
        <f>IF($GI160&gt;=38,INDEX($DC:$DC,$GH160+38),"")</f>
      </c>
      <c r="ER160">
        <f>IF($GI160&gt;=39,INDEX($DC:$DC,$GH160+39),"")</f>
      </c>
      <c r="ES160">
        <f>IF($GI160&gt;=40,INDEX($DC:$DC,$GH160+40),"")</f>
      </c>
      <c r="ET160">
        <f>IF($GI160&gt;=1,INDEX($DD:$DD,$GH160+1),"")</f>
      </c>
      <c r="EU160">
        <f>IF($GI160&gt;=2,INDEX($DD:$DD,$GH160+2),"")</f>
      </c>
      <c r="EV160">
        <f>IF($GI160&gt;=3,INDEX($DD:$DD,$GH160+3),"")</f>
      </c>
      <c r="EW160">
        <f>IF($GI160&gt;=4,INDEX($DD:$DD,$GH160+4),"")</f>
      </c>
      <c r="EX160">
        <f>IF($GI160&gt;=5,INDEX($DD:$DD,$GH160+5),"")</f>
      </c>
      <c r="EY160">
        <f>IF($GI160&gt;=6,INDEX($DD:$DD,$GH160+6),"")</f>
      </c>
      <c r="EZ160">
        <f>IF($GI160&gt;=7,INDEX($DD:$DD,$GH160+7),"")</f>
      </c>
      <c r="FA160">
        <f>IF($GI160&gt;=8,INDEX($DD:$DD,$GH160+8),"")</f>
      </c>
      <c r="FB160">
        <f>IF($GI160&gt;=9,INDEX($DD:$DD,$GH160+9),"")</f>
      </c>
      <c r="FC160">
        <f>IF($GI160&gt;=10,INDEX($DD:$DD,$GH160+10),"")</f>
      </c>
      <c r="FD160">
        <f>IF($GI160&gt;=11,INDEX($DD:$DD,$GH160+11),"")</f>
      </c>
      <c r="FE160">
        <f>IF($GI160&gt;=12,INDEX($DD:$DD,$GH160+12),"")</f>
      </c>
      <c r="FF160">
        <f>IF($GI160&gt;=13,INDEX($DD:$DD,$GH160+13),"")</f>
      </c>
      <c r="FG160">
        <f>IF($GI160&gt;=14,INDEX($DD:$DD,$GH160+14),"")</f>
      </c>
      <c r="FH160">
        <f>IF($GI160&gt;=15,INDEX($DD:$DD,$GH160+15),"")</f>
      </c>
      <c r="FI160">
        <f>IF($GI160&gt;=16,INDEX($DD:$DD,$GH160+16),"")</f>
      </c>
      <c r="FJ160">
        <f>IF($GI160&gt;=17,INDEX($DD:$DD,$GH160+17),"")</f>
      </c>
      <c r="FK160">
        <f>IF($GI160&gt;=18,INDEX($DD:$DD,$GH160+18),"")</f>
      </c>
      <c r="FL160">
        <f>IF($GI160&gt;=19,INDEX($DD:$DD,$GH160+19),"")</f>
      </c>
      <c r="FM160">
        <f>IF($GI160&gt;=20,INDEX($DD:$DD,$GH160+20),"")</f>
      </c>
      <c r="FN160">
        <f>IF($GI160&gt;=21,INDEX($DD:$DD,$GH160+21),"")</f>
      </c>
      <c r="FO160">
        <f>IF($GI160&gt;=22,INDEX($DD:$DD,$GH160+22),"")</f>
      </c>
      <c r="FP160">
        <f>IF($GI160&gt;=23,INDEX($DD:$DD,$GH160+23),"")</f>
      </c>
      <c r="FQ160">
        <f>IF($GI160&gt;=24,INDEX($DD:$DD,$GH160+24),"")</f>
      </c>
      <c r="FR160">
        <f>IF($GI160&gt;=25,INDEX($DD:$DD,$GH160+25),"")</f>
      </c>
      <c r="FS160">
        <f>IF($GI160&gt;=26,INDEX($DD:$DD,$GH160+26),"")</f>
      </c>
      <c r="FT160">
        <f>IF($GI160&gt;=27,INDEX($DD:$DD,$GH160+27),"")</f>
      </c>
      <c r="FU160">
        <f>IF($GI160&gt;=28,INDEX($DD:$DD,$GH160+28),"")</f>
      </c>
      <c r="FV160">
        <f>IF($GI160&gt;=29,INDEX($DD:$DD,$GH160+29),"")</f>
      </c>
      <c r="FW160">
        <f>IF($GI160&gt;=30,INDEX($DD:$DD,$GH160+30),"")</f>
      </c>
      <c r="FX160">
        <f>IF($GI160&gt;=31,INDEX($DD:$DD,$GH160+31),"")</f>
      </c>
      <c r="FY160">
        <f>IF($GI160&gt;=32,INDEX($DD:$DD,$GH160+32),"")</f>
      </c>
      <c r="FZ160">
        <f>IF($GI160&gt;=33,INDEX($DD:$DD,$GH160+33),"")</f>
      </c>
      <c r="GA160">
        <f>IF($GI160&gt;=34,INDEX($DD:$DD,$GH160+34),"")</f>
      </c>
      <c r="GB160">
        <f>IF($GI160&gt;=35,INDEX($DD:$DD,$GH160+35),"")</f>
      </c>
      <c r="GC160">
        <f>IF($GI160&gt;=36,INDEX($DD:$DD,$GH160+36),"")</f>
      </c>
      <c r="GD160">
        <f>IF($GI160&gt;=37,INDEX($DD:$DD,$GH160+37),"")</f>
      </c>
      <c r="GE160">
        <f>IF($GI160&gt;=38,INDEX($DD:$DD,$GH160+38),"")</f>
      </c>
      <c r="GF160">
        <f>IF($GI160&gt;=39,INDEX($DD:$DD,$GH160+39),"")</f>
      </c>
      <c r="GG160">
        <f>IF($GI160&gt;=40,INDEX($DD:$DD,$GH160+40),"")</f>
      </c>
      <c r="GH160">
        <f>IFERROR(MATCH($DB160,$DC$2:$DC$148,0)+1,0)</f>
      </c>
      <c r="GI160">
        <f>IFERROR(INDEX($DE$2:$DE$148,MATCH($DB160,$DC$2:$DC$148,0)),0)</f>
      </c>
      <c r="GJ160">
        <f>IFERROR(MATCH($S160,$DF$160:$ES$160,0),0)</f>
      </c>
      <c r="GK160">
        <f>IF($GJ160&gt;0,INDEX($ET$160:$GG$160,$GJ160),"")</f>
      </c>
      <c r="GL160" t="s">
        <v>648</v>
      </c>
      <c r="GN160">
        <f>IF($IW160&gt;=1,INDEX($GL:$GL,$IV160+1),"")</f>
      </c>
      <c r="GO160">
        <f>IF($IW160&gt;=2,INDEX($GL:$GL,$IV160+2),"")</f>
      </c>
      <c r="GP160">
        <f>IF($IW160&gt;=3,INDEX($GL:$GL,$IV160+3),"")</f>
      </c>
      <c r="GQ160">
        <f>IF($IW160&gt;=4,INDEX($GL:$GL,$IV160+4),"")</f>
      </c>
      <c r="GR160">
        <f>IF($IW160&gt;=5,INDEX($GL:$GL,$IV160+5),"")</f>
      </c>
      <c r="GS160">
        <f>IF($IW160&gt;=6,INDEX($GL:$GL,$IV160+6),"")</f>
      </c>
      <c r="GT160">
        <f>IF($IW160&gt;=7,INDEX($GL:$GL,$IV160+7),"")</f>
      </c>
      <c r="GU160">
        <f>IF($IW160&gt;=8,INDEX($GL:$GL,$IV160+8),"")</f>
      </c>
      <c r="GV160">
        <f>IF($IW160&gt;=9,INDEX($GL:$GL,$IV160+9),"")</f>
      </c>
      <c r="GW160">
        <f>IF($IW160&gt;=10,INDEX($GL:$GL,$IV160+10),"")</f>
      </c>
      <c r="GX160">
        <f>IF($IW160&gt;=11,INDEX($GL:$GL,$IV160+11),"")</f>
      </c>
      <c r="GY160">
        <f>IF($IW160&gt;=12,INDEX($GL:$GL,$IV160+12),"")</f>
      </c>
      <c r="GZ160">
        <f>IF($IW160&gt;=13,INDEX($GL:$GL,$IV160+13),"")</f>
      </c>
      <c r="HA160">
        <f>IF($IW160&gt;=14,INDEX($GL:$GL,$IV160+14),"")</f>
      </c>
      <c r="HB160">
        <f>IF($IW160&gt;=15,INDEX($GL:$GL,$IV160+15),"")</f>
      </c>
      <c r="HC160">
        <f>IF($IW160&gt;=16,INDEX($GL:$GL,$IV160+16),"")</f>
      </c>
      <c r="HD160">
        <f>IF($IW160&gt;=17,INDEX($GL:$GL,$IV160+17),"")</f>
      </c>
      <c r="HE160">
        <f>IF($IW160&gt;=18,INDEX($GL:$GL,$IV160+18),"")</f>
      </c>
      <c r="HF160">
        <f>IF($IW160&gt;=19,INDEX($GL:$GL,$IV160+19),"")</f>
      </c>
      <c r="HG160">
        <f>IF($IW160&gt;=20,INDEX($GL:$GL,$IV160+20),"")</f>
      </c>
      <c r="HH160">
        <f>IF($IW160&gt;=21,INDEX($GL:$GL,$IV160+21),"")</f>
      </c>
      <c r="HI160">
        <f>IF($IW160&gt;=22,INDEX($GL:$GL,$IV160+22),"")</f>
      </c>
      <c r="HJ160">
        <f>IF($IW160&gt;=23,INDEX($GL:$GL,$IV160+23),"")</f>
      </c>
      <c r="HK160">
        <f>IF($IW160&gt;=24,INDEX($GL:$GL,$IV160+24),"")</f>
      </c>
      <c r="HL160">
        <f>IF($IW160&gt;=25,INDEX($GL:$GL,$IV160+25),"")</f>
      </c>
      <c r="HM160">
        <f>IF($IW160&gt;=26,INDEX($GL:$GL,$IV160+26),"")</f>
      </c>
      <c r="HN160">
        <f>IF($IW160&gt;=27,INDEX($GL:$GL,$IV160+27),"")</f>
      </c>
      <c r="HO160">
        <f>IF($IW160&gt;=28,INDEX($GL:$GL,$IV160+28),"")</f>
      </c>
      <c r="HP160">
        <f>IF($IW160&gt;=29,INDEX($GL:$GL,$IV160+29),"")</f>
      </c>
      <c r="HQ160">
        <f>IF($IW160&gt;=30,INDEX($GL:$GL,$IV160+30),"")</f>
      </c>
      <c r="HR160">
        <f>IF($IW160&gt;=31,INDEX($GL:$GL,$IV160+31),"")</f>
      </c>
      <c r="HS160">
        <f>IF($IW160&gt;=32,INDEX($GL:$GL,$IV160+32),"")</f>
      </c>
      <c r="HT160">
        <f>IF($IW160&gt;=33,INDEX($GL:$GL,$IV160+33),"")</f>
      </c>
      <c r="HU160">
        <f>IF($IW160&gt;=34,INDEX($GL:$GL,$IV160+34),"")</f>
      </c>
      <c r="HV160">
        <f>IF($IW160&gt;=35,INDEX($GL:$GL,$IV160+35),"")</f>
      </c>
      <c r="HW160">
        <f>IF($IW160&gt;=36,INDEX($GL:$GL,$IV160+36),"")</f>
      </c>
      <c r="HX160">
        <f>IF($IW160&gt;=37,INDEX($GL:$GL,$IV160+37),"")</f>
      </c>
      <c r="HY160">
        <f>IF($IW160&gt;=38,INDEX($GL:$GL,$IV160+38),"")</f>
      </c>
      <c r="HZ160">
        <f>IF($IW160&gt;=39,INDEX($GL:$GL,$IV160+39),"")</f>
      </c>
      <c r="IA160">
        <f>IF($IW160&gt;=40,INDEX($GL:$GL,$IV160+40),"")</f>
      </c>
      <c r="IB160">
        <f>IF($IW160&gt;=41,INDEX($GL:$GL,$IV160+41),"")</f>
      </c>
      <c r="IC160">
        <f>IF($IW160&gt;=42,INDEX($GL:$GL,$IV160+42),"")</f>
      </c>
      <c r="ID160">
        <f>IF($IW160&gt;=43,INDEX($GL:$GL,$IV160+43),"")</f>
      </c>
      <c r="IE160">
        <f>IF($IW160&gt;=44,INDEX($GL:$GL,$IV160+44),"")</f>
      </c>
      <c r="IF160">
        <f>IF($IW160&gt;=45,INDEX($GL:$GL,$IV160+45),"")</f>
      </c>
      <c r="IG160">
        <f>IF($IW160&gt;=46,INDEX($GL:$GL,$IV160+46),"")</f>
      </c>
      <c r="IH160">
        <f>IF($IW160&gt;=47,INDEX($GL:$GL,$IV160+47),"")</f>
      </c>
      <c r="II160">
        <f>IF($IW160&gt;=48,INDEX($GL:$GL,$IV160+48),"")</f>
      </c>
      <c r="IJ160">
        <f>IF($IW160&gt;=49,INDEX($GL:$GL,$IV160+49),"")</f>
      </c>
      <c r="IK160">
        <f>IF($IW160&gt;=50,INDEX($GL:$GL,$IV160+50),"")</f>
      </c>
      <c r="IL160">
        <f>IF($IW160&gt;=51,INDEX($GL:$GL,$IV160+51),"")</f>
      </c>
      <c r="IM160">
        <f>IF($IW160&gt;=52,INDEX($GL:$GL,$IV160+52),"")</f>
      </c>
      <c r="IN160">
        <f>IF($IW160&gt;=53,INDEX($GL:$GL,$IV160+53),"")</f>
      </c>
      <c r="IO160">
        <f>IF($IW160&gt;=54,INDEX($GL:$GL,$IV160+54),"")</f>
      </c>
      <c r="IP160">
        <f>IF($IW160&gt;=55,INDEX($GL:$GL,$IV160+55),"")</f>
      </c>
      <c r="IQ160">
        <f>IF($IW160&gt;=56,INDEX($GL:$GL,$IV160+56),"")</f>
      </c>
      <c r="IR160">
        <f>IF($IW160&gt;=57,INDEX($GL:$GL,$IV160+57),"")</f>
      </c>
      <c r="IS160">
        <f>IF($IW160&gt;=58,INDEX($GL:$GL,$IV160+58),"")</f>
      </c>
      <c r="IT160">
        <f>IF($IW160&gt;=59,INDEX($GL:$GL,$IV160+59),"")</f>
      </c>
      <c r="IU160">
        <f>IF($IW160&gt;=60,INDEX($GL:$GL,$IV160+60),"")</f>
      </c>
      <c r="IV160">
        <f>IFERROR(MATCH($GK160,$GL$2:$GL$324,0)+1,0)</f>
      </c>
      <c r="IW160">
        <f>IFERROR(INDEX($GM$2:$GM$324,MATCH($GK160,$GL$2:$GL$324,0)),0)</f>
      </c>
      <c r="IX160" t="s">
        <v>34</v>
      </c>
      <c r="IY160" t="s">
        <v>34</v>
      </c>
    </row>
    <row r="161" spans="1:259" x14ac:dyDescent="0.25">
      <c r="K161">
        <f>IF(OR($N161="",$J161=""),"",IFERROR($N161/$J161,0))</f>
      </c>
      <c r="L161">
        <f>IF($N161="","",
SUM($M161,$O161,$T161,$P161,$R161)*
(1-IF($U161="",0,VALUE($U161)/100)))</f>
      </c>
      <c r="M161">
        <f>IF($N161="","",$N161)</f>
      </c>
      <c r="O161">
        <f>IF($N161="","",
IF($H161="","",
IF(ISNUMBER(SEARCH("exempt",LOWER($H161))),0,
$N161*(VALUE(SUBSTITUTE($H161,"%",""))/100))))</f>
      </c>
      <c r="V161">
        <f>IFERROR(IF(FIND(" - ",$E161)&gt;0,MID($E161,FIND(" - ",$E161)+3,LEN($E161)),""),"")</f>
      </c>
      <c r="AE161" t="s">
        <v>649</v>
      </c>
      <c r="AJ161">
        <f>IFERROR(LEFT($E161,FIND(" - ",$E161)-1),$E161)</f>
      </c>
      <c r="AM161">
        <f>IF($CB161&gt;=1,INDEX($AK:$AK,$CA161+1),"")</f>
      </c>
      <c r="AN161">
        <f>IF($CB161&gt;=2,INDEX($AK:$AK,$CA161+2),"")</f>
      </c>
      <c r="AO161">
        <f>IF($CB161&gt;=3,INDEX($AK:$AK,$CA161+3),"")</f>
      </c>
      <c r="AP161">
        <f>IF($CB161&gt;=4,INDEX($AK:$AK,$CA161+4),"")</f>
      </c>
      <c r="AQ161">
        <f>IF($CB161&gt;=5,INDEX($AK:$AK,$CA161+5),"")</f>
      </c>
      <c r="AR161">
        <f>IF($CB161&gt;=6,INDEX($AK:$AK,$CA161+6),"")</f>
      </c>
      <c r="AS161">
        <f>IF($CB161&gt;=7,INDEX($AK:$AK,$CA161+7),"")</f>
      </c>
      <c r="AT161">
        <f>IF($CB161&gt;=8,INDEX($AK:$AK,$CA161+8),"")</f>
      </c>
      <c r="AU161">
        <f>IF($CB161&gt;=9,INDEX($AK:$AK,$CA161+9),"")</f>
      </c>
      <c r="AV161">
        <f>IF($CB161&gt;=10,INDEX($AK:$AK,$CA161+10),"")</f>
      </c>
      <c r="AW161">
        <f>IF($CB161&gt;=11,INDEX($AK:$AK,$CA161+11),"")</f>
      </c>
      <c r="AX161">
        <f>IF($CB161&gt;=12,INDEX($AK:$AK,$CA161+12),"")</f>
      </c>
      <c r="AY161">
        <f>IF($CB161&gt;=13,INDEX($AK:$AK,$CA161+13),"")</f>
      </c>
      <c r="AZ161">
        <f>IF($CB161&gt;=14,INDEX($AK:$AK,$CA161+14),"")</f>
      </c>
      <c r="BA161">
        <f>IF($CB161&gt;=15,INDEX($AK:$AK,$CA161+15),"")</f>
      </c>
      <c r="BB161">
        <f>IF($CB161&gt;=16,INDEX($AK:$AK,$CA161+16),"")</f>
      </c>
      <c r="BC161">
        <f>IF($CB161&gt;=17,INDEX($AK:$AK,$CA161+17),"")</f>
      </c>
      <c r="BD161">
        <f>IF($CB161&gt;=18,INDEX($AK:$AK,$CA161+18),"")</f>
      </c>
      <c r="BE161">
        <f>IF($CB161&gt;=19,INDEX($AK:$AK,$CA161+19),"")</f>
      </c>
      <c r="BF161">
        <f>IF($CB161&gt;=20,INDEX($AK:$AK,$CA161+20),"")</f>
      </c>
      <c r="BG161">
        <f>IF($CB161&gt;=21,INDEX($AK:$AK,$CA161+21),"")</f>
      </c>
      <c r="BH161">
        <f>IF($CB161&gt;=22,INDEX($AK:$AK,$CA161+22),"")</f>
      </c>
      <c r="BI161">
        <f>IF($CB161&gt;=23,INDEX($AK:$AK,$CA161+23),"")</f>
      </c>
      <c r="BJ161">
        <f>IF($CB161&gt;=24,INDEX($AK:$AK,$CA161+24),"")</f>
      </c>
      <c r="BK161">
        <f>IF($CB161&gt;=25,INDEX($AK:$AK,$CA161+25),"")</f>
      </c>
      <c r="BL161">
        <f>IF($CB161&gt;=26,INDEX($AK:$AK,$CA161+26),"")</f>
      </c>
      <c r="BM161">
        <f>IF($CB161&gt;=27,INDEX($AK:$AK,$CA161+27),"")</f>
      </c>
      <c r="BN161">
        <f>IF($CB161&gt;=28,INDEX($AK:$AK,$CA161+28),"")</f>
      </c>
      <c r="BO161">
        <f>IF($CB161&gt;=29,INDEX($AK:$AK,$CA161+29),"")</f>
      </c>
      <c r="BP161">
        <f>IF($CB161&gt;=30,INDEX($AK:$AK,$CA161+30),"")</f>
      </c>
      <c r="BQ161">
        <f>IF($CB161&gt;=31,INDEX($AK:$AK,$CA161+31),"")</f>
      </c>
      <c r="BR161">
        <f>IF($CB161&gt;=32,INDEX($AK:$AK,$CA161+32),"")</f>
      </c>
      <c r="BS161">
        <f>IF($CB161&gt;=33,INDEX($AK:$AK,$CA161+33),"")</f>
      </c>
      <c r="BT161">
        <f>IF($CB161&gt;=34,INDEX($AK:$AK,$CA161+34),"")</f>
      </c>
      <c r="BU161">
        <f>IF($CB161&gt;=35,INDEX($AK:$AK,$CA161+35),"")</f>
      </c>
      <c r="BV161">
        <f>IF($CB161&gt;=36,INDEX($AK:$AK,$CA161+36),"")</f>
      </c>
      <c r="BW161">
        <f>IF($CB161&gt;=37,INDEX($AK:$AK,$CA161+37),"")</f>
      </c>
      <c r="BX161">
        <f>IF($CB161&gt;=38,INDEX($AK:$AK,$CA161+38),"")</f>
      </c>
      <c r="BY161">
        <f>IF($CB161&gt;=39,INDEX($AK:$AK,$CA161+39),"")</f>
      </c>
      <c r="BZ161">
        <f>IF($CB161&gt;=40,INDEX($AK:$AK,$CA161+40),"")</f>
      </c>
      <c r="CA161">
        <f>IFERROR(MATCH($AJ161,$AK$2:$AK$134,0)+1,0)</f>
      </c>
      <c r="CB161">
        <f>IFERROR(INDEX($AL$2:$AL$134,MATCH($AJ161,$AK$2:$AK$134,0)),0)</f>
      </c>
      <c r="CC161">
        <f>IFERROR(LEFT($F161,FIND(" - ",$F161)-1),$F161)</f>
      </c>
      <c r="CD161" t="s">
        <v>650</v>
      </c>
      <c r="CE161">
        <v>1</v>
      </c>
      <c r="CF161">
        <f>IF($DA161&gt;=1,INDEX($CD:$CD,$CZ161+1),"")</f>
      </c>
      <c r="CG161">
        <f>IF($DA161&gt;=2,INDEX($CD:$CD,$CZ161+2),"")</f>
      </c>
      <c r="CH161">
        <f>IF($DA161&gt;=3,INDEX($CD:$CD,$CZ161+3),"")</f>
      </c>
      <c r="CI161">
        <f>IF($DA161&gt;=4,INDEX($CD:$CD,$CZ161+4),"")</f>
      </c>
      <c r="CJ161">
        <f>IF($DA161&gt;=5,INDEX($CD:$CD,$CZ161+5),"")</f>
      </c>
      <c r="CK161">
        <f>IF($DA161&gt;=6,INDEX($CD:$CD,$CZ161+6),"")</f>
      </c>
      <c r="CL161">
        <f>IF($DA161&gt;=7,INDEX($CD:$CD,$CZ161+7),"")</f>
      </c>
      <c r="CM161">
        <f>IF($DA161&gt;=8,INDEX($CD:$CD,$CZ161+8),"")</f>
      </c>
      <c r="CN161">
        <f>IF($DA161&gt;=9,INDEX($CD:$CD,$CZ161+9),"")</f>
      </c>
      <c r="CO161">
        <f>IF($DA161&gt;=10,INDEX($CD:$CD,$CZ161+10),"")</f>
      </c>
      <c r="CP161">
        <f>IF($DA161&gt;=11,INDEX($CD:$CD,$CZ161+11),"")</f>
      </c>
      <c r="CQ161">
        <f>IF($DA161&gt;=12,INDEX($CD:$CD,$CZ161+12),"")</f>
      </c>
      <c r="CR161">
        <f>IF($DA161&gt;=13,INDEX($CD:$CD,$CZ161+13),"")</f>
      </c>
      <c r="CS161">
        <f>IF($DA161&gt;=14,INDEX($CD:$CD,$CZ161+14),"")</f>
      </c>
      <c r="CT161">
        <f>IF($DA161&gt;=15,INDEX($CD:$CD,$CZ161+15),"")</f>
      </c>
      <c r="CU161">
        <f>IF($DA161&gt;=16,INDEX($CD:$CD,$CZ161+16),"")</f>
      </c>
      <c r="CV161">
        <f>IF($DA161&gt;=17,INDEX($CD:$CD,$CZ161+17),"")</f>
      </c>
      <c r="CW161">
        <f>IF($DA161&gt;=18,INDEX($CD:$CD,$CZ161+18),"")</f>
      </c>
      <c r="CX161">
        <f>IF($DA161&gt;=19,INDEX($CD:$CD,$CZ161+19),"")</f>
      </c>
      <c r="CY161">
        <f>IF($DA161&gt;=20,INDEX($CD:$CD,$CZ161+20),"")</f>
      </c>
      <c r="CZ161">
        <f>IFERROR(MATCH($CC161,$CD$2:$CD$263,0)+1,0)</f>
      </c>
      <c r="DA161">
        <f>IFERROR(INDEX($CE$2:$CE$263,MATCH($CC161,$CD$2:$CD$263,0)),0)</f>
      </c>
      <c r="DB161">
        <f>IFERROR(INDEX($AI:$AI,MATCH($H161,$AH:$AH,0))&amp;"","")</f>
      </c>
      <c r="DF161">
        <f>IF($GI161&gt;=1,INDEX($DC:$DC,$GH161+1),"")</f>
      </c>
      <c r="DG161">
        <f>IF($GI161&gt;=2,INDEX($DC:$DC,$GH161+2),"")</f>
      </c>
      <c r="DH161">
        <f>IF($GI161&gt;=3,INDEX($DC:$DC,$GH161+3),"")</f>
      </c>
      <c r="DI161">
        <f>IF($GI161&gt;=4,INDEX($DC:$DC,$GH161+4),"")</f>
      </c>
      <c r="DJ161">
        <f>IF($GI161&gt;=5,INDEX($DC:$DC,$GH161+5),"")</f>
      </c>
      <c r="DK161">
        <f>IF($GI161&gt;=6,INDEX($DC:$DC,$GH161+6),"")</f>
      </c>
      <c r="DL161">
        <f>IF($GI161&gt;=7,INDEX($DC:$DC,$GH161+7),"")</f>
      </c>
      <c r="DM161">
        <f>IF($GI161&gt;=8,INDEX($DC:$DC,$GH161+8),"")</f>
      </c>
      <c r="DN161">
        <f>IF($GI161&gt;=9,INDEX($DC:$DC,$GH161+9),"")</f>
      </c>
      <c r="DO161">
        <f>IF($GI161&gt;=10,INDEX($DC:$DC,$GH161+10),"")</f>
      </c>
      <c r="DP161">
        <f>IF($GI161&gt;=11,INDEX($DC:$DC,$GH161+11),"")</f>
      </c>
      <c r="DQ161">
        <f>IF($GI161&gt;=12,INDEX($DC:$DC,$GH161+12),"")</f>
      </c>
      <c r="DR161">
        <f>IF($GI161&gt;=13,INDEX($DC:$DC,$GH161+13),"")</f>
      </c>
      <c r="DS161">
        <f>IF($GI161&gt;=14,INDEX($DC:$DC,$GH161+14),"")</f>
      </c>
      <c r="DT161">
        <f>IF($GI161&gt;=15,INDEX($DC:$DC,$GH161+15),"")</f>
      </c>
      <c r="DU161">
        <f>IF($GI161&gt;=16,INDEX($DC:$DC,$GH161+16),"")</f>
      </c>
      <c r="DV161">
        <f>IF($GI161&gt;=17,INDEX($DC:$DC,$GH161+17),"")</f>
      </c>
      <c r="DW161">
        <f>IF($GI161&gt;=18,INDEX($DC:$DC,$GH161+18),"")</f>
      </c>
      <c r="DX161">
        <f>IF($GI161&gt;=19,INDEX($DC:$DC,$GH161+19),"")</f>
      </c>
      <c r="DY161">
        <f>IF($GI161&gt;=20,INDEX($DC:$DC,$GH161+20),"")</f>
      </c>
      <c r="DZ161">
        <f>IF($GI161&gt;=21,INDEX($DC:$DC,$GH161+21),"")</f>
      </c>
      <c r="EA161">
        <f>IF($GI161&gt;=22,INDEX($DC:$DC,$GH161+22),"")</f>
      </c>
      <c r="EB161">
        <f>IF($GI161&gt;=23,INDEX($DC:$DC,$GH161+23),"")</f>
      </c>
      <c r="EC161">
        <f>IF($GI161&gt;=24,INDEX($DC:$DC,$GH161+24),"")</f>
      </c>
      <c r="ED161">
        <f>IF($GI161&gt;=25,INDEX($DC:$DC,$GH161+25),"")</f>
      </c>
      <c r="EE161">
        <f>IF($GI161&gt;=26,INDEX($DC:$DC,$GH161+26),"")</f>
      </c>
      <c r="EF161">
        <f>IF($GI161&gt;=27,INDEX($DC:$DC,$GH161+27),"")</f>
      </c>
      <c r="EG161">
        <f>IF($GI161&gt;=28,INDEX($DC:$DC,$GH161+28),"")</f>
      </c>
      <c r="EH161">
        <f>IF($GI161&gt;=29,INDEX($DC:$DC,$GH161+29),"")</f>
      </c>
      <c r="EI161">
        <f>IF($GI161&gt;=30,INDEX($DC:$DC,$GH161+30),"")</f>
      </c>
      <c r="EJ161">
        <f>IF($GI161&gt;=31,INDEX($DC:$DC,$GH161+31),"")</f>
      </c>
      <c r="EK161">
        <f>IF($GI161&gt;=32,INDEX($DC:$DC,$GH161+32),"")</f>
      </c>
      <c r="EL161">
        <f>IF($GI161&gt;=33,INDEX($DC:$DC,$GH161+33),"")</f>
      </c>
      <c r="EM161">
        <f>IF($GI161&gt;=34,INDEX($DC:$DC,$GH161+34),"")</f>
      </c>
      <c r="EN161">
        <f>IF($GI161&gt;=35,INDEX($DC:$DC,$GH161+35),"")</f>
      </c>
      <c r="EO161">
        <f>IF($GI161&gt;=36,INDEX($DC:$DC,$GH161+36),"")</f>
      </c>
      <c r="EP161">
        <f>IF($GI161&gt;=37,INDEX($DC:$DC,$GH161+37),"")</f>
      </c>
      <c r="EQ161">
        <f>IF($GI161&gt;=38,INDEX($DC:$DC,$GH161+38),"")</f>
      </c>
      <c r="ER161">
        <f>IF($GI161&gt;=39,INDEX($DC:$DC,$GH161+39),"")</f>
      </c>
      <c r="ES161">
        <f>IF($GI161&gt;=40,INDEX($DC:$DC,$GH161+40),"")</f>
      </c>
      <c r="ET161">
        <f>IF($GI161&gt;=1,INDEX($DD:$DD,$GH161+1),"")</f>
      </c>
      <c r="EU161">
        <f>IF($GI161&gt;=2,INDEX($DD:$DD,$GH161+2),"")</f>
      </c>
      <c r="EV161">
        <f>IF($GI161&gt;=3,INDEX($DD:$DD,$GH161+3),"")</f>
      </c>
      <c r="EW161">
        <f>IF($GI161&gt;=4,INDEX($DD:$DD,$GH161+4),"")</f>
      </c>
      <c r="EX161">
        <f>IF($GI161&gt;=5,INDEX($DD:$DD,$GH161+5),"")</f>
      </c>
      <c r="EY161">
        <f>IF($GI161&gt;=6,INDEX($DD:$DD,$GH161+6),"")</f>
      </c>
      <c r="EZ161">
        <f>IF($GI161&gt;=7,INDEX($DD:$DD,$GH161+7),"")</f>
      </c>
      <c r="FA161">
        <f>IF($GI161&gt;=8,INDEX($DD:$DD,$GH161+8),"")</f>
      </c>
      <c r="FB161">
        <f>IF($GI161&gt;=9,INDEX($DD:$DD,$GH161+9),"")</f>
      </c>
      <c r="FC161">
        <f>IF($GI161&gt;=10,INDEX($DD:$DD,$GH161+10),"")</f>
      </c>
      <c r="FD161">
        <f>IF($GI161&gt;=11,INDEX($DD:$DD,$GH161+11),"")</f>
      </c>
      <c r="FE161">
        <f>IF($GI161&gt;=12,INDEX($DD:$DD,$GH161+12),"")</f>
      </c>
      <c r="FF161">
        <f>IF($GI161&gt;=13,INDEX($DD:$DD,$GH161+13),"")</f>
      </c>
      <c r="FG161">
        <f>IF($GI161&gt;=14,INDEX($DD:$DD,$GH161+14),"")</f>
      </c>
      <c r="FH161">
        <f>IF($GI161&gt;=15,INDEX($DD:$DD,$GH161+15),"")</f>
      </c>
      <c r="FI161">
        <f>IF($GI161&gt;=16,INDEX($DD:$DD,$GH161+16),"")</f>
      </c>
      <c r="FJ161">
        <f>IF($GI161&gt;=17,INDEX($DD:$DD,$GH161+17),"")</f>
      </c>
      <c r="FK161">
        <f>IF($GI161&gt;=18,INDEX($DD:$DD,$GH161+18),"")</f>
      </c>
      <c r="FL161">
        <f>IF($GI161&gt;=19,INDEX($DD:$DD,$GH161+19),"")</f>
      </c>
      <c r="FM161">
        <f>IF($GI161&gt;=20,INDEX($DD:$DD,$GH161+20),"")</f>
      </c>
      <c r="FN161">
        <f>IF($GI161&gt;=21,INDEX($DD:$DD,$GH161+21),"")</f>
      </c>
      <c r="FO161">
        <f>IF($GI161&gt;=22,INDEX($DD:$DD,$GH161+22),"")</f>
      </c>
      <c r="FP161">
        <f>IF($GI161&gt;=23,INDEX($DD:$DD,$GH161+23),"")</f>
      </c>
      <c r="FQ161">
        <f>IF($GI161&gt;=24,INDEX($DD:$DD,$GH161+24),"")</f>
      </c>
      <c r="FR161">
        <f>IF($GI161&gt;=25,INDEX($DD:$DD,$GH161+25),"")</f>
      </c>
      <c r="FS161">
        <f>IF($GI161&gt;=26,INDEX($DD:$DD,$GH161+26),"")</f>
      </c>
      <c r="FT161">
        <f>IF($GI161&gt;=27,INDEX($DD:$DD,$GH161+27),"")</f>
      </c>
      <c r="FU161">
        <f>IF($GI161&gt;=28,INDEX($DD:$DD,$GH161+28),"")</f>
      </c>
      <c r="FV161">
        <f>IF($GI161&gt;=29,INDEX($DD:$DD,$GH161+29),"")</f>
      </c>
      <c r="FW161">
        <f>IF($GI161&gt;=30,INDEX($DD:$DD,$GH161+30),"")</f>
      </c>
      <c r="FX161">
        <f>IF($GI161&gt;=31,INDEX($DD:$DD,$GH161+31),"")</f>
      </c>
      <c r="FY161">
        <f>IF($GI161&gt;=32,INDEX($DD:$DD,$GH161+32),"")</f>
      </c>
      <c r="FZ161">
        <f>IF($GI161&gt;=33,INDEX($DD:$DD,$GH161+33),"")</f>
      </c>
      <c r="GA161">
        <f>IF($GI161&gt;=34,INDEX($DD:$DD,$GH161+34),"")</f>
      </c>
      <c r="GB161">
        <f>IF($GI161&gt;=35,INDEX($DD:$DD,$GH161+35),"")</f>
      </c>
      <c r="GC161">
        <f>IF($GI161&gt;=36,INDEX($DD:$DD,$GH161+36),"")</f>
      </c>
      <c r="GD161">
        <f>IF($GI161&gt;=37,INDEX($DD:$DD,$GH161+37),"")</f>
      </c>
      <c r="GE161">
        <f>IF($GI161&gt;=38,INDEX($DD:$DD,$GH161+38),"")</f>
      </c>
      <c r="GF161">
        <f>IF($GI161&gt;=39,INDEX($DD:$DD,$GH161+39),"")</f>
      </c>
      <c r="GG161">
        <f>IF($GI161&gt;=40,INDEX($DD:$DD,$GH161+40),"")</f>
      </c>
      <c r="GH161">
        <f>IFERROR(MATCH($DB161,$DC$2:$DC$148,0)+1,0)</f>
      </c>
      <c r="GI161">
        <f>IFERROR(INDEX($DE$2:$DE$148,MATCH($DB161,$DC$2:$DC$148,0)),0)</f>
      </c>
      <c r="GJ161">
        <f>IFERROR(MATCH($S161,$DF$161:$ES$161,0),0)</f>
      </c>
      <c r="GK161">
        <f>IF($GJ161&gt;0,INDEX($ET$161:$GG$161,$GJ161),"")</f>
      </c>
      <c r="GL161" t="s">
        <v>651</v>
      </c>
      <c r="GN161">
        <f>IF($IW161&gt;=1,INDEX($GL:$GL,$IV161+1),"")</f>
      </c>
      <c r="GO161">
        <f>IF($IW161&gt;=2,INDEX($GL:$GL,$IV161+2),"")</f>
      </c>
      <c r="GP161">
        <f>IF($IW161&gt;=3,INDEX($GL:$GL,$IV161+3),"")</f>
      </c>
      <c r="GQ161">
        <f>IF($IW161&gt;=4,INDEX($GL:$GL,$IV161+4),"")</f>
      </c>
      <c r="GR161">
        <f>IF($IW161&gt;=5,INDEX($GL:$GL,$IV161+5),"")</f>
      </c>
      <c r="GS161">
        <f>IF($IW161&gt;=6,INDEX($GL:$GL,$IV161+6),"")</f>
      </c>
      <c r="GT161">
        <f>IF($IW161&gt;=7,INDEX($GL:$GL,$IV161+7),"")</f>
      </c>
      <c r="GU161">
        <f>IF($IW161&gt;=8,INDEX($GL:$GL,$IV161+8),"")</f>
      </c>
      <c r="GV161">
        <f>IF($IW161&gt;=9,INDEX($GL:$GL,$IV161+9),"")</f>
      </c>
      <c r="GW161">
        <f>IF($IW161&gt;=10,INDEX($GL:$GL,$IV161+10),"")</f>
      </c>
      <c r="GX161">
        <f>IF($IW161&gt;=11,INDEX($GL:$GL,$IV161+11),"")</f>
      </c>
      <c r="GY161">
        <f>IF($IW161&gt;=12,INDEX($GL:$GL,$IV161+12),"")</f>
      </c>
      <c r="GZ161">
        <f>IF($IW161&gt;=13,INDEX($GL:$GL,$IV161+13),"")</f>
      </c>
      <c r="HA161">
        <f>IF($IW161&gt;=14,INDEX($GL:$GL,$IV161+14),"")</f>
      </c>
      <c r="HB161">
        <f>IF($IW161&gt;=15,INDEX($GL:$GL,$IV161+15),"")</f>
      </c>
      <c r="HC161">
        <f>IF($IW161&gt;=16,INDEX($GL:$GL,$IV161+16),"")</f>
      </c>
      <c r="HD161">
        <f>IF($IW161&gt;=17,INDEX($GL:$GL,$IV161+17),"")</f>
      </c>
      <c r="HE161">
        <f>IF($IW161&gt;=18,INDEX($GL:$GL,$IV161+18),"")</f>
      </c>
      <c r="HF161">
        <f>IF($IW161&gt;=19,INDEX($GL:$GL,$IV161+19),"")</f>
      </c>
      <c r="HG161">
        <f>IF($IW161&gt;=20,INDEX($GL:$GL,$IV161+20),"")</f>
      </c>
      <c r="HH161">
        <f>IF($IW161&gt;=21,INDEX($GL:$GL,$IV161+21),"")</f>
      </c>
      <c r="HI161">
        <f>IF($IW161&gt;=22,INDEX($GL:$GL,$IV161+22),"")</f>
      </c>
      <c r="HJ161">
        <f>IF($IW161&gt;=23,INDEX($GL:$GL,$IV161+23),"")</f>
      </c>
      <c r="HK161">
        <f>IF($IW161&gt;=24,INDEX($GL:$GL,$IV161+24),"")</f>
      </c>
      <c r="HL161">
        <f>IF($IW161&gt;=25,INDEX($GL:$GL,$IV161+25),"")</f>
      </c>
      <c r="HM161">
        <f>IF($IW161&gt;=26,INDEX($GL:$GL,$IV161+26),"")</f>
      </c>
      <c r="HN161">
        <f>IF($IW161&gt;=27,INDEX($GL:$GL,$IV161+27),"")</f>
      </c>
      <c r="HO161">
        <f>IF($IW161&gt;=28,INDEX($GL:$GL,$IV161+28),"")</f>
      </c>
      <c r="HP161">
        <f>IF($IW161&gt;=29,INDEX($GL:$GL,$IV161+29),"")</f>
      </c>
      <c r="HQ161">
        <f>IF($IW161&gt;=30,INDEX($GL:$GL,$IV161+30),"")</f>
      </c>
      <c r="HR161">
        <f>IF($IW161&gt;=31,INDEX($GL:$GL,$IV161+31),"")</f>
      </c>
      <c r="HS161">
        <f>IF($IW161&gt;=32,INDEX($GL:$GL,$IV161+32),"")</f>
      </c>
      <c r="HT161">
        <f>IF($IW161&gt;=33,INDEX($GL:$GL,$IV161+33),"")</f>
      </c>
      <c r="HU161">
        <f>IF($IW161&gt;=34,INDEX($GL:$GL,$IV161+34),"")</f>
      </c>
      <c r="HV161">
        <f>IF($IW161&gt;=35,INDEX($GL:$GL,$IV161+35),"")</f>
      </c>
      <c r="HW161">
        <f>IF($IW161&gt;=36,INDEX($GL:$GL,$IV161+36),"")</f>
      </c>
      <c r="HX161">
        <f>IF($IW161&gt;=37,INDEX($GL:$GL,$IV161+37),"")</f>
      </c>
      <c r="HY161">
        <f>IF($IW161&gt;=38,INDEX($GL:$GL,$IV161+38),"")</f>
      </c>
      <c r="HZ161">
        <f>IF($IW161&gt;=39,INDEX($GL:$GL,$IV161+39),"")</f>
      </c>
      <c r="IA161">
        <f>IF($IW161&gt;=40,INDEX($GL:$GL,$IV161+40),"")</f>
      </c>
      <c r="IB161">
        <f>IF($IW161&gt;=41,INDEX($GL:$GL,$IV161+41),"")</f>
      </c>
      <c r="IC161">
        <f>IF($IW161&gt;=42,INDEX($GL:$GL,$IV161+42),"")</f>
      </c>
      <c r="ID161">
        <f>IF($IW161&gt;=43,INDEX($GL:$GL,$IV161+43),"")</f>
      </c>
      <c r="IE161">
        <f>IF($IW161&gt;=44,INDEX($GL:$GL,$IV161+44),"")</f>
      </c>
      <c r="IF161">
        <f>IF($IW161&gt;=45,INDEX($GL:$GL,$IV161+45),"")</f>
      </c>
      <c r="IG161">
        <f>IF($IW161&gt;=46,INDEX($GL:$GL,$IV161+46),"")</f>
      </c>
      <c r="IH161">
        <f>IF($IW161&gt;=47,INDEX($GL:$GL,$IV161+47),"")</f>
      </c>
      <c r="II161">
        <f>IF($IW161&gt;=48,INDEX($GL:$GL,$IV161+48),"")</f>
      </c>
      <c r="IJ161">
        <f>IF($IW161&gt;=49,INDEX($GL:$GL,$IV161+49),"")</f>
      </c>
      <c r="IK161">
        <f>IF($IW161&gt;=50,INDEX($GL:$GL,$IV161+50),"")</f>
      </c>
      <c r="IL161">
        <f>IF($IW161&gt;=51,INDEX($GL:$GL,$IV161+51),"")</f>
      </c>
      <c r="IM161">
        <f>IF($IW161&gt;=52,INDEX($GL:$GL,$IV161+52),"")</f>
      </c>
      <c r="IN161">
        <f>IF($IW161&gt;=53,INDEX($GL:$GL,$IV161+53),"")</f>
      </c>
      <c r="IO161">
        <f>IF($IW161&gt;=54,INDEX($GL:$GL,$IV161+54),"")</f>
      </c>
      <c r="IP161">
        <f>IF($IW161&gt;=55,INDEX($GL:$GL,$IV161+55),"")</f>
      </c>
      <c r="IQ161">
        <f>IF($IW161&gt;=56,INDEX($GL:$GL,$IV161+56),"")</f>
      </c>
      <c r="IR161">
        <f>IF($IW161&gt;=57,INDEX($GL:$GL,$IV161+57),"")</f>
      </c>
      <c r="IS161">
        <f>IF($IW161&gt;=58,INDEX($GL:$GL,$IV161+58),"")</f>
      </c>
      <c r="IT161">
        <f>IF($IW161&gt;=59,INDEX($GL:$GL,$IV161+59),"")</f>
      </c>
      <c r="IU161">
        <f>IF($IW161&gt;=60,INDEX($GL:$GL,$IV161+60),"")</f>
      </c>
      <c r="IV161">
        <f>IFERROR(MATCH($GK161,$GL$2:$GL$324,0)+1,0)</f>
      </c>
      <c r="IW161">
        <f>IFERROR(INDEX($GM$2:$GM$324,MATCH($GK161,$GL$2:$GL$324,0)),0)</f>
      </c>
      <c r="IX161" t="s">
        <v>34</v>
      </c>
      <c r="IY161" t="s">
        <v>34</v>
      </c>
    </row>
    <row r="162" spans="1:259" x14ac:dyDescent="0.25">
      <c r="K162">
        <f>IF(OR($N162="",$J162=""),"",IFERROR($N162/$J162,0))</f>
      </c>
      <c r="L162">
        <f>IF($N162="","",
SUM($M162,$O162,$T162,$P162,$R162)*
(1-IF($U162="",0,VALUE($U162)/100)))</f>
      </c>
      <c r="M162">
        <f>IF($N162="","",$N162)</f>
      </c>
      <c r="O162">
        <f>IF($N162="","",
IF($H162="","",
IF(ISNUMBER(SEARCH("exempt",LOWER($H162))),0,
$N162*(VALUE(SUBSTITUTE($H162,"%",""))/100))))</f>
      </c>
      <c r="V162">
        <f>IFERROR(IF(FIND(" - ",$E162)&gt;0,MID($E162,FIND(" - ",$E162)+3,LEN($E162)),""),"")</f>
      </c>
      <c r="AE162" t="s">
        <v>652</v>
      </c>
      <c r="AJ162">
        <f>IFERROR(LEFT($E162,FIND(" - ",$E162)-1),$E162)</f>
      </c>
      <c r="AM162">
        <f>IF($CB162&gt;=1,INDEX($AK:$AK,$CA162+1),"")</f>
      </c>
      <c r="AN162">
        <f>IF($CB162&gt;=2,INDEX($AK:$AK,$CA162+2),"")</f>
      </c>
      <c r="AO162">
        <f>IF($CB162&gt;=3,INDEX($AK:$AK,$CA162+3),"")</f>
      </c>
      <c r="AP162">
        <f>IF($CB162&gt;=4,INDEX($AK:$AK,$CA162+4),"")</f>
      </c>
      <c r="AQ162">
        <f>IF($CB162&gt;=5,INDEX($AK:$AK,$CA162+5),"")</f>
      </c>
      <c r="AR162">
        <f>IF($CB162&gt;=6,INDEX($AK:$AK,$CA162+6),"")</f>
      </c>
      <c r="AS162">
        <f>IF($CB162&gt;=7,INDEX($AK:$AK,$CA162+7),"")</f>
      </c>
      <c r="AT162">
        <f>IF($CB162&gt;=8,INDEX($AK:$AK,$CA162+8),"")</f>
      </c>
      <c r="AU162">
        <f>IF($CB162&gt;=9,INDEX($AK:$AK,$CA162+9),"")</f>
      </c>
      <c r="AV162">
        <f>IF($CB162&gt;=10,INDEX($AK:$AK,$CA162+10),"")</f>
      </c>
      <c r="AW162">
        <f>IF($CB162&gt;=11,INDEX($AK:$AK,$CA162+11),"")</f>
      </c>
      <c r="AX162">
        <f>IF($CB162&gt;=12,INDEX($AK:$AK,$CA162+12),"")</f>
      </c>
      <c r="AY162">
        <f>IF($CB162&gt;=13,INDEX($AK:$AK,$CA162+13),"")</f>
      </c>
      <c r="AZ162">
        <f>IF($CB162&gt;=14,INDEX($AK:$AK,$CA162+14),"")</f>
      </c>
      <c r="BA162">
        <f>IF($CB162&gt;=15,INDEX($AK:$AK,$CA162+15),"")</f>
      </c>
      <c r="BB162">
        <f>IF($CB162&gt;=16,INDEX($AK:$AK,$CA162+16),"")</f>
      </c>
      <c r="BC162">
        <f>IF($CB162&gt;=17,INDEX($AK:$AK,$CA162+17),"")</f>
      </c>
      <c r="BD162">
        <f>IF($CB162&gt;=18,INDEX($AK:$AK,$CA162+18),"")</f>
      </c>
      <c r="BE162">
        <f>IF($CB162&gt;=19,INDEX($AK:$AK,$CA162+19),"")</f>
      </c>
      <c r="BF162">
        <f>IF($CB162&gt;=20,INDEX($AK:$AK,$CA162+20),"")</f>
      </c>
      <c r="BG162">
        <f>IF($CB162&gt;=21,INDEX($AK:$AK,$CA162+21),"")</f>
      </c>
      <c r="BH162">
        <f>IF($CB162&gt;=22,INDEX($AK:$AK,$CA162+22),"")</f>
      </c>
      <c r="BI162">
        <f>IF($CB162&gt;=23,INDEX($AK:$AK,$CA162+23),"")</f>
      </c>
      <c r="BJ162">
        <f>IF($CB162&gt;=24,INDEX($AK:$AK,$CA162+24),"")</f>
      </c>
      <c r="BK162">
        <f>IF($CB162&gt;=25,INDEX($AK:$AK,$CA162+25),"")</f>
      </c>
      <c r="BL162">
        <f>IF($CB162&gt;=26,INDEX($AK:$AK,$CA162+26),"")</f>
      </c>
      <c r="BM162">
        <f>IF($CB162&gt;=27,INDEX($AK:$AK,$CA162+27),"")</f>
      </c>
      <c r="BN162">
        <f>IF($CB162&gt;=28,INDEX($AK:$AK,$CA162+28),"")</f>
      </c>
      <c r="BO162">
        <f>IF($CB162&gt;=29,INDEX($AK:$AK,$CA162+29),"")</f>
      </c>
      <c r="BP162">
        <f>IF($CB162&gt;=30,INDEX($AK:$AK,$CA162+30),"")</f>
      </c>
      <c r="BQ162">
        <f>IF($CB162&gt;=31,INDEX($AK:$AK,$CA162+31),"")</f>
      </c>
      <c r="BR162">
        <f>IF($CB162&gt;=32,INDEX($AK:$AK,$CA162+32),"")</f>
      </c>
      <c r="BS162">
        <f>IF($CB162&gt;=33,INDEX($AK:$AK,$CA162+33),"")</f>
      </c>
      <c r="BT162">
        <f>IF($CB162&gt;=34,INDEX($AK:$AK,$CA162+34),"")</f>
      </c>
      <c r="BU162">
        <f>IF($CB162&gt;=35,INDEX($AK:$AK,$CA162+35),"")</f>
      </c>
      <c r="BV162">
        <f>IF($CB162&gt;=36,INDEX($AK:$AK,$CA162+36),"")</f>
      </c>
      <c r="BW162">
        <f>IF($CB162&gt;=37,INDEX($AK:$AK,$CA162+37),"")</f>
      </c>
      <c r="BX162">
        <f>IF($CB162&gt;=38,INDEX($AK:$AK,$CA162+38),"")</f>
      </c>
      <c r="BY162">
        <f>IF($CB162&gt;=39,INDEX($AK:$AK,$CA162+39),"")</f>
      </c>
      <c r="BZ162">
        <f>IF($CB162&gt;=40,INDEX($AK:$AK,$CA162+40),"")</f>
      </c>
      <c r="CA162">
        <f>IFERROR(MATCH($AJ162,$AK$2:$AK$134,0)+1,0)</f>
      </c>
      <c r="CB162">
        <f>IFERROR(INDEX($AL$2:$AL$134,MATCH($AJ162,$AK$2:$AK$134,0)),0)</f>
      </c>
      <c r="CC162">
        <f>IFERROR(LEFT($F162,FIND(" - ",$F162)-1),$F162)</f>
      </c>
      <c r="CD162" t="s">
        <v>218</v>
      </c>
      <c r="CF162">
        <f>IF($DA162&gt;=1,INDEX($CD:$CD,$CZ162+1),"")</f>
      </c>
      <c r="CG162">
        <f>IF($DA162&gt;=2,INDEX($CD:$CD,$CZ162+2),"")</f>
      </c>
      <c r="CH162">
        <f>IF($DA162&gt;=3,INDEX($CD:$CD,$CZ162+3),"")</f>
      </c>
      <c r="CI162">
        <f>IF($DA162&gt;=4,INDEX($CD:$CD,$CZ162+4),"")</f>
      </c>
      <c r="CJ162">
        <f>IF($DA162&gt;=5,INDEX($CD:$CD,$CZ162+5),"")</f>
      </c>
      <c r="CK162">
        <f>IF($DA162&gt;=6,INDEX($CD:$CD,$CZ162+6),"")</f>
      </c>
      <c r="CL162">
        <f>IF($DA162&gt;=7,INDEX($CD:$CD,$CZ162+7),"")</f>
      </c>
      <c r="CM162">
        <f>IF($DA162&gt;=8,INDEX($CD:$CD,$CZ162+8),"")</f>
      </c>
      <c r="CN162">
        <f>IF($DA162&gt;=9,INDEX($CD:$CD,$CZ162+9),"")</f>
      </c>
      <c r="CO162">
        <f>IF($DA162&gt;=10,INDEX($CD:$CD,$CZ162+10),"")</f>
      </c>
      <c r="CP162">
        <f>IF($DA162&gt;=11,INDEX($CD:$CD,$CZ162+11),"")</f>
      </c>
      <c r="CQ162">
        <f>IF($DA162&gt;=12,INDEX($CD:$CD,$CZ162+12),"")</f>
      </c>
      <c r="CR162">
        <f>IF($DA162&gt;=13,INDEX($CD:$CD,$CZ162+13),"")</f>
      </c>
      <c r="CS162">
        <f>IF($DA162&gt;=14,INDEX($CD:$CD,$CZ162+14),"")</f>
      </c>
      <c r="CT162">
        <f>IF($DA162&gt;=15,INDEX($CD:$CD,$CZ162+15),"")</f>
      </c>
      <c r="CU162">
        <f>IF($DA162&gt;=16,INDEX($CD:$CD,$CZ162+16),"")</f>
      </c>
      <c r="CV162">
        <f>IF($DA162&gt;=17,INDEX($CD:$CD,$CZ162+17),"")</f>
      </c>
      <c r="CW162">
        <f>IF($DA162&gt;=18,INDEX($CD:$CD,$CZ162+18),"")</f>
      </c>
      <c r="CX162">
        <f>IF($DA162&gt;=19,INDEX($CD:$CD,$CZ162+19),"")</f>
      </c>
      <c r="CY162">
        <f>IF($DA162&gt;=20,INDEX($CD:$CD,$CZ162+20),"")</f>
      </c>
      <c r="CZ162">
        <f>IFERROR(MATCH($CC162,$CD$2:$CD$263,0)+1,0)</f>
      </c>
      <c r="DA162">
        <f>IFERROR(INDEX($CE$2:$CE$263,MATCH($CC162,$CD$2:$CD$263,0)),0)</f>
      </c>
      <c r="DB162">
        <f>IFERROR(INDEX($AI:$AI,MATCH($H162,$AH:$AH,0))&amp;"","")</f>
      </c>
      <c r="DF162">
        <f>IF($GI162&gt;=1,INDEX($DC:$DC,$GH162+1),"")</f>
      </c>
      <c r="DG162">
        <f>IF($GI162&gt;=2,INDEX($DC:$DC,$GH162+2),"")</f>
      </c>
      <c r="DH162">
        <f>IF($GI162&gt;=3,INDEX($DC:$DC,$GH162+3),"")</f>
      </c>
      <c r="DI162">
        <f>IF($GI162&gt;=4,INDEX($DC:$DC,$GH162+4),"")</f>
      </c>
      <c r="DJ162">
        <f>IF($GI162&gt;=5,INDEX($DC:$DC,$GH162+5),"")</f>
      </c>
      <c r="DK162">
        <f>IF($GI162&gt;=6,INDEX($DC:$DC,$GH162+6),"")</f>
      </c>
      <c r="DL162">
        <f>IF($GI162&gt;=7,INDEX($DC:$DC,$GH162+7),"")</f>
      </c>
      <c r="DM162">
        <f>IF($GI162&gt;=8,INDEX($DC:$DC,$GH162+8),"")</f>
      </c>
      <c r="DN162">
        <f>IF($GI162&gt;=9,INDEX($DC:$DC,$GH162+9),"")</f>
      </c>
      <c r="DO162">
        <f>IF($GI162&gt;=10,INDEX($DC:$DC,$GH162+10),"")</f>
      </c>
      <c r="DP162">
        <f>IF($GI162&gt;=11,INDEX($DC:$DC,$GH162+11),"")</f>
      </c>
      <c r="DQ162">
        <f>IF($GI162&gt;=12,INDEX($DC:$DC,$GH162+12),"")</f>
      </c>
      <c r="DR162">
        <f>IF($GI162&gt;=13,INDEX($DC:$DC,$GH162+13),"")</f>
      </c>
      <c r="DS162">
        <f>IF($GI162&gt;=14,INDEX($DC:$DC,$GH162+14),"")</f>
      </c>
      <c r="DT162">
        <f>IF($GI162&gt;=15,INDEX($DC:$DC,$GH162+15),"")</f>
      </c>
      <c r="DU162">
        <f>IF($GI162&gt;=16,INDEX($DC:$DC,$GH162+16),"")</f>
      </c>
      <c r="DV162">
        <f>IF($GI162&gt;=17,INDEX($DC:$DC,$GH162+17),"")</f>
      </c>
      <c r="DW162">
        <f>IF($GI162&gt;=18,INDEX($DC:$DC,$GH162+18),"")</f>
      </c>
      <c r="DX162">
        <f>IF($GI162&gt;=19,INDEX($DC:$DC,$GH162+19),"")</f>
      </c>
      <c r="DY162">
        <f>IF($GI162&gt;=20,INDEX($DC:$DC,$GH162+20),"")</f>
      </c>
      <c r="DZ162">
        <f>IF($GI162&gt;=21,INDEX($DC:$DC,$GH162+21),"")</f>
      </c>
      <c r="EA162">
        <f>IF($GI162&gt;=22,INDEX($DC:$DC,$GH162+22),"")</f>
      </c>
      <c r="EB162">
        <f>IF($GI162&gt;=23,INDEX($DC:$DC,$GH162+23),"")</f>
      </c>
      <c r="EC162">
        <f>IF($GI162&gt;=24,INDEX($DC:$DC,$GH162+24),"")</f>
      </c>
      <c r="ED162">
        <f>IF($GI162&gt;=25,INDEX($DC:$DC,$GH162+25),"")</f>
      </c>
      <c r="EE162">
        <f>IF($GI162&gt;=26,INDEX($DC:$DC,$GH162+26),"")</f>
      </c>
      <c r="EF162">
        <f>IF($GI162&gt;=27,INDEX($DC:$DC,$GH162+27),"")</f>
      </c>
      <c r="EG162">
        <f>IF($GI162&gt;=28,INDEX($DC:$DC,$GH162+28),"")</f>
      </c>
      <c r="EH162">
        <f>IF($GI162&gt;=29,INDEX($DC:$DC,$GH162+29),"")</f>
      </c>
      <c r="EI162">
        <f>IF($GI162&gt;=30,INDEX($DC:$DC,$GH162+30),"")</f>
      </c>
      <c r="EJ162">
        <f>IF($GI162&gt;=31,INDEX($DC:$DC,$GH162+31),"")</f>
      </c>
      <c r="EK162">
        <f>IF($GI162&gt;=32,INDEX($DC:$DC,$GH162+32),"")</f>
      </c>
      <c r="EL162">
        <f>IF($GI162&gt;=33,INDEX($DC:$DC,$GH162+33),"")</f>
      </c>
      <c r="EM162">
        <f>IF($GI162&gt;=34,INDEX($DC:$DC,$GH162+34),"")</f>
      </c>
      <c r="EN162">
        <f>IF($GI162&gt;=35,INDEX($DC:$DC,$GH162+35),"")</f>
      </c>
      <c r="EO162">
        <f>IF($GI162&gt;=36,INDEX($DC:$DC,$GH162+36),"")</f>
      </c>
      <c r="EP162">
        <f>IF($GI162&gt;=37,INDEX($DC:$DC,$GH162+37),"")</f>
      </c>
      <c r="EQ162">
        <f>IF($GI162&gt;=38,INDEX($DC:$DC,$GH162+38),"")</f>
      </c>
      <c r="ER162">
        <f>IF($GI162&gt;=39,INDEX($DC:$DC,$GH162+39),"")</f>
      </c>
      <c r="ES162">
        <f>IF($GI162&gt;=40,INDEX($DC:$DC,$GH162+40),"")</f>
      </c>
      <c r="ET162">
        <f>IF($GI162&gt;=1,INDEX($DD:$DD,$GH162+1),"")</f>
      </c>
      <c r="EU162">
        <f>IF($GI162&gt;=2,INDEX($DD:$DD,$GH162+2),"")</f>
      </c>
      <c r="EV162">
        <f>IF($GI162&gt;=3,INDEX($DD:$DD,$GH162+3),"")</f>
      </c>
      <c r="EW162">
        <f>IF($GI162&gt;=4,INDEX($DD:$DD,$GH162+4),"")</f>
      </c>
      <c r="EX162">
        <f>IF($GI162&gt;=5,INDEX($DD:$DD,$GH162+5),"")</f>
      </c>
      <c r="EY162">
        <f>IF($GI162&gt;=6,INDEX($DD:$DD,$GH162+6),"")</f>
      </c>
      <c r="EZ162">
        <f>IF($GI162&gt;=7,INDEX($DD:$DD,$GH162+7),"")</f>
      </c>
      <c r="FA162">
        <f>IF($GI162&gt;=8,INDEX($DD:$DD,$GH162+8),"")</f>
      </c>
      <c r="FB162">
        <f>IF($GI162&gt;=9,INDEX($DD:$DD,$GH162+9),"")</f>
      </c>
      <c r="FC162">
        <f>IF($GI162&gt;=10,INDEX($DD:$DD,$GH162+10),"")</f>
      </c>
      <c r="FD162">
        <f>IF($GI162&gt;=11,INDEX($DD:$DD,$GH162+11),"")</f>
      </c>
      <c r="FE162">
        <f>IF($GI162&gt;=12,INDEX($DD:$DD,$GH162+12),"")</f>
      </c>
      <c r="FF162">
        <f>IF($GI162&gt;=13,INDEX($DD:$DD,$GH162+13),"")</f>
      </c>
      <c r="FG162">
        <f>IF($GI162&gt;=14,INDEX($DD:$DD,$GH162+14),"")</f>
      </c>
      <c r="FH162">
        <f>IF($GI162&gt;=15,INDEX($DD:$DD,$GH162+15),"")</f>
      </c>
      <c r="FI162">
        <f>IF($GI162&gt;=16,INDEX($DD:$DD,$GH162+16),"")</f>
      </c>
      <c r="FJ162">
        <f>IF($GI162&gt;=17,INDEX($DD:$DD,$GH162+17),"")</f>
      </c>
      <c r="FK162">
        <f>IF($GI162&gt;=18,INDEX($DD:$DD,$GH162+18),"")</f>
      </c>
      <c r="FL162">
        <f>IF($GI162&gt;=19,INDEX($DD:$DD,$GH162+19),"")</f>
      </c>
      <c r="FM162">
        <f>IF($GI162&gt;=20,INDEX($DD:$DD,$GH162+20),"")</f>
      </c>
      <c r="FN162">
        <f>IF($GI162&gt;=21,INDEX($DD:$DD,$GH162+21),"")</f>
      </c>
      <c r="FO162">
        <f>IF($GI162&gt;=22,INDEX($DD:$DD,$GH162+22),"")</f>
      </c>
      <c r="FP162">
        <f>IF($GI162&gt;=23,INDEX($DD:$DD,$GH162+23),"")</f>
      </c>
      <c r="FQ162">
        <f>IF($GI162&gt;=24,INDEX($DD:$DD,$GH162+24),"")</f>
      </c>
      <c r="FR162">
        <f>IF($GI162&gt;=25,INDEX($DD:$DD,$GH162+25),"")</f>
      </c>
      <c r="FS162">
        <f>IF($GI162&gt;=26,INDEX($DD:$DD,$GH162+26),"")</f>
      </c>
      <c r="FT162">
        <f>IF($GI162&gt;=27,INDEX($DD:$DD,$GH162+27),"")</f>
      </c>
      <c r="FU162">
        <f>IF($GI162&gt;=28,INDEX($DD:$DD,$GH162+28),"")</f>
      </c>
      <c r="FV162">
        <f>IF($GI162&gt;=29,INDEX($DD:$DD,$GH162+29),"")</f>
      </c>
      <c r="FW162">
        <f>IF($GI162&gt;=30,INDEX($DD:$DD,$GH162+30),"")</f>
      </c>
      <c r="FX162">
        <f>IF($GI162&gt;=31,INDEX($DD:$DD,$GH162+31),"")</f>
      </c>
      <c r="FY162">
        <f>IF($GI162&gt;=32,INDEX($DD:$DD,$GH162+32),"")</f>
      </c>
      <c r="FZ162">
        <f>IF($GI162&gt;=33,INDEX($DD:$DD,$GH162+33),"")</f>
      </c>
      <c r="GA162">
        <f>IF($GI162&gt;=34,INDEX($DD:$DD,$GH162+34),"")</f>
      </c>
      <c r="GB162">
        <f>IF($GI162&gt;=35,INDEX($DD:$DD,$GH162+35),"")</f>
      </c>
      <c r="GC162">
        <f>IF($GI162&gt;=36,INDEX($DD:$DD,$GH162+36),"")</f>
      </c>
      <c r="GD162">
        <f>IF($GI162&gt;=37,INDEX($DD:$DD,$GH162+37),"")</f>
      </c>
      <c r="GE162">
        <f>IF($GI162&gt;=38,INDEX($DD:$DD,$GH162+38),"")</f>
      </c>
      <c r="GF162">
        <f>IF($GI162&gt;=39,INDEX($DD:$DD,$GH162+39),"")</f>
      </c>
      <c r="GG162">
        <f>IF($GI162&gt;=40,INDEX($DD:$DD,$GH162+40),"")</f>
      </c>
      <c r="GH162">
        <f>IFERROR(MATCH($DB162,$DC$2:$DC$148,0)+1,0)</f>
      </c>
      <c r="GI162">
        <f>IFERROR(INDEX($DE$2:$DE$148,MATCH($DB162,$DC$2:$DC$148,0)),0)</f>
      </c>
      <c r="GJ162">
        <f>IFERROR(MATCH($S162,$DF$162:$ES$162,0),0)</f>
      </c>
      <c r="GK162">
        <f>IF($GJ162&gt;0,INDEX($ET$162:$GG$162,$GJ162),"")</f>
      </c>
      <c r="GL162" t="s">
        <v>653</v>
      </c>
      <c r="GN162">
        <f>IF($IW162&gt;=1,INDEX($GL:$GL,$IV162+1),"")</f>
      </c>
      <c r="GO162">
        <f>IF($IW162&gt;=2,INDEX($GL:$GL,$IV162+2),"")</f>
      </c>
      <c r="GP162">
        <f>IF($IW162&gt;=3,INDEX($GL:$GL,$IV162+3),"")</f>
      </c>
      <c r="GQ162">
        <f>IF($IW162&gt;=4,INDEX($GL:$GL,$IV162+4),"")</f>
      </c>
      <c r="GR162">
        <f>IF($IW162&gt;=5,INDEX($GL:$GL,$IV162+5),"")</f>
      </c>
      <c r="GS162">
        <f>IF($IW162&gt;=6,INDEX($GL:$GL,$IV162+6),"")</f>
      </c>
      <c r="GT162">
        <f>IF($IW162&gt;=7,INDEX($GL:$GL,$IV162+7),"")</f>
      </c>
      <c r="GU162">
        <f>IF($IW162&gt;=8,INDEX($GL:$GL,$IV162+8),"")</f>
      </c>
      <c r="GV162">
        <f>IF($IW162&gt;=9,INDEX($GL:$GL,$IV162+9),"")</f>
      </c>
      <c r="GW162">
        <f>IF($IW162&gt;=10,INDEX($GL:$GL,$IV162+10),"")</f>
      </c>
      <c r="GX162">
        <f>IF($IW162&gt;=11,INDEX($GL:$GL,$IV162+11),"")</f>
      </c>
      <c r="GY162">
        <f>IF($IW162&gt;=12,INDEX($GL:$GL,$IV162+12),"")</f>
      </c>
      <c r="GZ162">
        <f>IF($IW162&gt;=13,INDEX($GL:$GL,$IV162+13),"")</f>
      </c>
      <c r="HA162">
        <f>IF($IW162&gt;=14,INDEX($GL:$GL,$IV162+14),"")</f>
      </c>
      <c r="HB162">
        <f>IF($IW162&gt;=15,INDEX($GL:$GL,$IV162+15),"")</f>
      </c>
      <c r="HC162">
        <f>IF($IW162&gt;=16,INDEX($GL:$GL,$IV162+16),"")</f>
      </c>
      <c r="HD162">
        <f>IF($IW162&gt;=17,INDEX($GL:$GL,$IV162+17),"")</f>
      </c>
      <c r="HE162">
        <f>IF($IW162&gt;=18,INDEX($GL:$GL,$IV162+18),"")</f>
      </c>
      <c r="HF162">
        <f>IF($IW162&gt;=19,INDEX($GL:$GL,$IV162+19),"")</f>
      </c>
      <c r="HG162">
        <f>IF($IW162&gt;=20,INDEX($GL:$GL,$IV162+20),"")</f>
      </c>
      <c r="HH162">
        <f>IF($IW162&gt;=21,INDEX($GL:$GL,$IV162+21),"")</f>
      </c>
      <c r="HI162">
        <f>IF($IW162&gt;=22,INDEX($GL:$GL,$IV162+22),"")</f>
      </c>
      <c r="HJ162">
        <f>IF($IW162&gt;=23,INDEX($GL:$GL,$IV162+23),"")</f>
      </c>
      <c r="HK162">
        <f>IF($IW162&gt;=24,INDEX($GL:$GL,$IV162+24),"")</f>
      </c>
      <c r="HL162">
        <f>IF($IW162&gt;=25,INDEX($GL:$GL,$IV162+25),"")</f>
      </c>
      <c r="HM162">
        <f>IF($IW162&gt;=26,INDEX($GL:$GL,$IV162+26),"")</f>
      </c>
      <c r="HN162">
        <f>IF($IW162&gt;=27,INDEX($GL:$GL,$IV162+27),"")</f>
      </c>
      <c r="HO162">
        <f>IF($IW162&gt;=28,INDEX($GL:$GL,$IV162+28),"")</f>
      </c>
      <c r="HP162">
        <f>IF($IW162&gt;=29,INDEX($GL:$GL,$IV162+29),"")</f>
      </c>
      <c r="HQ162">
        <f>IF($IW162&gt;=30,INDEX($GL:$GL,$IV162+30),"")</f>
      </c>
      <c r="HR162">
        <f>IF($IW162&gt;=31,INDEX($GL:$GL,$IV162+31),"")</f>
      </c>
      <c r="HS162">
        <f>IF($IW162&gt;=32,INDEX($GL:$GL,$IV162+32),"")</f>
      </c>
      <c r="HT162">
        <f>IF($IW162&gt;=33,INDEX($GL:$GL,$IV162+33),"")</f>
      </c>
      <c r="HU162">
        <f>IF($IW162&gt;=34,INDEX($GL:$GL,$IV162+34),"")</f>
      </c>
      <c r="HV162">
        <f>IF($IW162&gt;=35,INDEX($GL:$GL,$IV162+35),"")</f>
      </c>
      <c r="HW162">
        <f>IF($IW162&gt;=36,INDEX($GL:$GL,$IV162+36),"")</f>
      </c>
      <c r="HX162">
        <f>IF($IW162&gt;=37,INDEX($GL:$GL,$IV162+37),"")</f>
      </c>
      <c r="HY162">
        <f>IF($IW162&gt;=38,INDEX($GL:$GL,$IV162+38),"")</f>
      </c>
      <c r="HZ162">
        <f>IF($IW162&gt;=39,INDEX($GL:$GL,$IV162+39),"")</f>
      </c>
      <c r="IA162">
        <f>IF($IW162&gt;=40,INDEX($GL:$GL,$IV162+40),"")</f>
      </c>
      <c r="IB162">
        <f>IF($IW162&gt;=41,INDEX($GL:$GL,$IV162+41),"")</f>
      </c>
      <c r="IC162">
        <f>IF($IW162&gt;=42,INDEX($GL:$GL,$IV162+42),"")</f>
      </c>
      <c r="ID162">
        <f>IF($IW162&gt;=43,INDEX($GL:$GL,$IV162+43),"")</f>
      </c>
      <c r="IE162">
        <f>IF($IW162&gt;=44,INDEX($GL:$GL,$IV162+44),"")</f>
      </c>
      <c r="IF162">
        <f>IF($IW162&gt;=45,INDEX($GL:$GL,$IV162+45),"")</f>
      </c>
      <c r="IG162">
        <f>IF($IW162&gt;=46,INDEX($GL:$GL,$IV162+46),"")</f>
      </c>
      <c r="IH162">
        <f>IF($IW162&gt;=47,INDEX($GL:$GL,$IV162+47),"")</f>
      </c>
      <c r="II162">
        <f>IF($IW162&gt;=48,INDEX($GL:$GL,$IV162+48),"")</f>
      </c>
      <c r="IJ162">
        <f>IF($IW162&gt;=49,INDEX($GL:$GL,$IV162+49),"")</f>
      </c>
      <c r="IK162">
        <f>IF($IW162&gt;=50,INDEX($GL:$GL,$IV162+50),"")</f>
      </c>
      <c r="IL162">
        <f>IF($IW162&gt;=51,INDEX($GL:$GL,$IV162+51),"")</f>
      </c>
      <c r="IM162">
        <f>IF($IW162&gt;=52,INDEX($GL:$GL,$IV162+52),"")</f>
      </c>
      <c r="IN162">
        <f>IF($IW162&gt;=53,INDEX($GL:$GL,$IV162+53),"")</f>
      </c>
      <c r="IO162">
        <f>IF($IW162&gt;=54,INDEX($GL:$GL,$IV162+54),"")</f>
      </c>
      <c r="IP162">
        <f>IF($IW162&gt;=55,INDEX($GL:$GL,$IV162+55),"")</f>
      </c>
      <c r="IQ162">
        <f>IF($IW162&gt;=56,INDEX($GL:$GL,$IV162+56),"")</f>
      </c>
      <c r="IR162">
        <f>IF($IW162&gt;=57,INDEX($GL:$GL,$IV162+57),"")</f>
      </c>
      <c r="IS162">
        <f>IF($IW162&gt;=58,INDEX($GL:$GL,$IV162+58),"")</f>
      </c>
      <c r="IT162">
        <f>IF($IW162&gt;=59,INDEX($GL:$GL,$IV162+59),"")</f>
      </c>
      <c r="IU162">
        <f>IF($IW162&gt;=60,INDEX($GL:$GL,$IV162+60),"")</f>
      </c>
      <c r="IV162">
        <f>IFERROR(MATCH($GK162,$GL$2:$GL$324,0)+1,0)</f>
      </c>
      <c r="IW162">
        <f>IFERROR(INDEX($GM$2:$GM$324,MATCH($GK162,$GL$2:$GL$324,0)),0)</f>
      </c>
      <c r="IX162" t="s">
        <v>34</v>
      </c>
      <c r="IY162" t="s">
        <v>34</v>
      </c>
    </row>
    <row r="163" spans="1:259" x14ac:dyDescent="0.25">
      <c r="K163">
        <f>IF(OR($N163="",$J163=""),"",IFERROR($N163/$J163,0))</f>
      </c>
      <c r="L163">
        <f>IF($N163="","",
SUM($M163,$O163,$T163,$P163,$R163)*
(1-IF($U163="",0,VALUE($U163)/100)))</f>
      </c>
      <c r="M163">
        <f>IF($N163="","",$N163)</f>
      </c>
      <c r="O163">
        <f>IF($N163="","",
IF($H163="","",
IF(ISNUMBER(SEARCH("exempt",LOWER($H163))),0,
$N163*(VALUE(SUBSTITUTE($H163,"%",""))/100))))</f>
      </c>
      <c r="V163">
        <f>IFERROR(IF(FIND(" - ",$E163)&gt;0,MID($E163,FIND(" - ",$E163)+3,LEN($E163)),""),"")</f>
      </c>
      <c r="AE163" t="s">
        <v>654</v>
      </c>
      <c r="AJ163">
        <f>IFERROR(LEFT($E163,FIND(" - ",$E163)-1),$E163)</f>
      </c>
      <c r="AM163">
        <f>IF($CB163&gt;=1,INDEX($AK:$AK,$CA163+1),"")</f>
      </c>
      <c r="AN163">
        <f>IF($CB163&gt;=2,INDEX($AK:$AK,$CA163+2),"")</f>
      </c>
      <c r="AO163">
        <f>IF($CB163&gt;=3,INDEX($AK:$AK,$CA163+3),"")</f>
      </c>
      <c r="AP163">
        <f>IF($CB163&gt;=4,INDEX($AK:$AK,$CA163+4),"")</f>
      </c>
      <c r="AQ163">
        <f>IF($CB163&gt;=5,INDEX($AK:$AK,$CA163+5),"")</f>
      </c>
      <c r="AR163">
        <f>IF($CB163&gt;=6,INDEX($AK:$AK,$CA163+6),"")</f>
      </c>
      <c r="AS163">
        <f>IF($CB163&gt;=7,INDEX($AK:$AK,$CA163+7),"")</f>
      </c>
      <c r="AT163">
        <f>IF($CB163&gt;=8,INDEX($AK:$AK,$CA163+8),"")</f>
      </c>
      <c r="AU163">
        <f>IF($CB163&gt;=9,INDEX($AK:$AK,$CA163+9),"")</f>
      </c>
      <c r="AV163">
        <f>IF($CB163&gt;=10,INDEX($AK:$AK,$CA163+10),"")</f>
      </c>
      <c r="AW163">
        <f>IF($CB163&gt;=11,INDEX($AK:$AK,$CA163+11),"")</f>
      </c>
      <c r="AX163">
        <f>IF($CB163&gt;=12,INDEX($AK:$AK,$CA163+12),"")</f>
      </c>
      <c r="AY163">
        <f>IF($CB163&gt;=13,INDEX($AK:$AK,$CA163+13),"")</f>
      </c>
      <c r="AZ163">
        <f>IF($CB163&gt;=14,INDEX($AK:$AK,$CA163+14),"")</f>
      </c>
      <c r="BA163">
        <f>IF($CB163&gt;=15,INDEX($AK:$AK,$CA163+15),"")</f>
      </c>
      <c r="BB163">
        <f>IF($CB163&gt;=16,INDEX($AK:$AK,$CA163+16),"")</f>
      </c>
      <c r="BC163">
        <f>IF($CB163&gt;=17,INDEX($AK:$AK,$CA163+17),"")</f>
      </c>
      <c r="BD163">
        <f>IF($CB163&gt;=18,INDEX($AK:$AK,$CA163+18),"")</f>
      </c>
      <c r="BE163">
        <f>IF($CB163&gt;=19,INDEX($AK:$AK,$CA163+19),"")</f>
      </c>
      <c r="BF163">
        <f>IF($CB163&gt;=20,INDEX($AK:$AK,$CA163+20),"")</f>
      </c>
      <c r="BG163">
        <f>IF($CB163&gt;=21,INDEX($AK:$AK,$CA163+21),"")</f>
      </c>
      <c r="BH163">
        <f>IF($CB163&gt;=22,INDEX($AK:$AK,$CA163+22),"")</f>
      </c>
      <c r="BI163">
        <f>IF($CB163&gt;=23,INDEX($AK:$AK,$CA163+23),"")</f>
      </c>
      <c r="BJ163">
        <f>IF($CB163&gt;=24,INDEX($AK:$AK,$CA163+24),"")</f>
      </c>
      <c r="BK163">
        <f>IF($CB163&gt;=25,INDEX($AK:$AK,$CA163+25),"")</f>
      </c>
      <c r="BL163">
        <f>IF($CB163&gt;=26,INDEX($AK:$AK,$CA163+26),"")</f>
      </c>
      <c r="BM163">
        <f>IF($CB163&gt;=27,INDEX($AK:$AK,$CA163+27),"")</f>
      </c>
      <c r="BN163">
        <f>IF($CB163&gt;=28,INDEX($AK:$AK,$CA163+28),"")</f>
      </c>
      <c r="BO163">
        <f>IF($CB163&gt;=29,INDEX($AK:$AK,$CA163+29),"")</f>
      </c>
      <c r="BP163">
        <f>IF($CB163&gt;=30,INDEX($AK:$AK,$CA163+30),"")</f>
      </c>
      <c r="BQ163">
        <f>IF($CB163&gt;=31,INDEX($AK:$AK,$CA163+31),"")</f>
      </c>
      <c r="BR163">
        <f>IF($CB163&gt;=32,INDEX($AK:$AK,$CA163+32),"")</f>
      </c>
      <c r="BS163">
        <f>IF($CB163&gt;=33,INDEX($AK:$AK,$CA163+33),"")</f>
      </c>
      <c r="BT163">
        <f>IF($CB163&gt;=34,INDEX($AK:$AK,$CA163+34),"")</f>
      </c>
      <c r="BU163">
        <f>IF($CB163&gt;=35,INDEX($AK:$AK,$CA163+35),"")</f>
      </c>
      <c r="BV163">
        <f>IF($CB163&gt;=36,INDEX($AK:$AK,$CA163+36),"")</f>
      </c>
      <c r="BW163">
        <f>IF($CB163&gt;=37,INDEX($AK:$AK,$CA163+37),"")</f>
      </c>
      <c r="BX163">
        <f>IF($CB163&gt;=38,INDEX($AK:$AK,$CA163+38),"")</f>
      </c>
      <c r="BY163">
        <f>IF($CB163&gt;=39,INDEX($AK:$AK,$CA163+39),"")</f>
      </c>
      <c r="BZ163">
        <f>IF($CB163&gt;=40,INDEX($AK:$AK,$CA163+40),"")</f>
      </c>
      <c r="CA163">
        <f>IFERROR(MATCH($AJ163,$AK$2:$AK$134,0)+1,0)</f>
      </c>
      <c r="CB163">
        <f>IFERROR(INDEX($AL$2:$AL$134,MATCH($AJ163,$AK$2:$AK$134,0)),0)</f>
      </c>
      <c r="CC163">
        <f>IFERROR(LEFT($F163,FIND(" - ",$F163)-1),$F163)</f>
      </c>
      <c r="CD163" t="s">
        <v>655</v>
      </c>
      <c r="CE163">
        <v>1</v>
      </c>
      <c r="CF163">
        <f>IF($DA163&gt;=1,INDEX($CD:$CD,$CZ163+1),"")</f>
      </c>
      <c r="CG163">
        <f>IF($DA163&gt;=2,INDEX($CD:$CD,$CZ163+2),"")</f>
      </c>
      <c r="CH163">
        <f>IF($DA163&gt;=3,INDEX($CD:$CD,$CZ163+3),"")</f>
      </c>
      <c r="CI163">
        <f>IF($DA163&gt;=4,INDEX($CD:$CD,$CZ163+4),"")</f>
      </c>
      <c r="CJ163">
        <f>IF($DA163&gt;=5,INDEX($CD:$CD,$CZ163+5),"")</f>
      </c>
      <c r="CK163">
        <f>IF($DA163&gt;=6,INDEX($CD:$CD,$CZ163+6),"")</f>
      </c>
      <c r="CL163">
        <f>IF($DA163&gt;=7,INDEX($CD:$CD,$CZ163+7),"")</f>
      </c>
      <c r="CM163">
        <f>IF($DA163&gt;=8,INDEX($CD:$CD,$CZ163+8),"")</f>
      </c>
      <c r="CN163">
        <f>IF($DA163&gt;=9,INDEX($CD:$CD,$CZ163+9),"")</f>
      </c>
      <c r="CO163">
        <f>IF($DA163&gt;=10,INDEX($CD:$CD,$CZ163+10),"")</f>
      </c>
      <c r="CP163">
        <f>IF($DA163&gt;=11,INDEX($CD:$CD,$CZ163+11),"")</f>
      </c>
      <c r="CQ163">
        <f>IF($DA163&gt;=12,INDEX($CD:$CD,$CZ163+12),"")</f>
      </c>
      <c r="CR163">
        <f>IF($DA163&gt;=13,INDEX($CD:$CD,$CZ163+13),"")</f>
      </c>
      <c r="CS163">
        <f>IF($DA163&gt;=14,INDEX($CD:$CD,$CZ163+14),"")</f>
      </c>
      <c r="CT163">
        <f>IF($DA163&gt;=15,INDEX($CD:$CD,$CZ163+15),"")</f>
      </c>
      <c r="CU163">
        <f>IF($DA163&gt;=16,INDEX($CD:$CD,$CZ163+16),"")</f>
      </c>
      <c r="CV163">
        <f>IF($DA163&gt;=17,INDEX($CD:$CD,$CZ163+17),"")</f>
      </c>
      <c r="CW163">
        <f>IF($DA163&gt;=18,INDEX($CD:$CD,$CZ163+18),"")</f>
      </c>
      <c r="CX163">
        <f>IF($DA163&gt;=19,INDEX($CD:$CD,$CZ163+19),"")</f>
      </c>
      <c r="CY163">
        <f>IF($DA163&gt;=20,INDEX($CD:$CD,$CZ163+20),"")</f>
      </c>
      <c r="CZ163">
        <f>IFERROR(MATCH($CC163,$CD$2:$CD$263,0)+1,0)</f>
      </c>
      <c r="DA163">
        <f>IFERROR(INDEX($CE$2:$CE$263,MATCH($CC163,$CD$2:$CD$263,0)),0)</f>
      </c>
      <c r="DB163">
        <f>IFERROR(INDEX($AI:$AI,MATCH($H163,$AH:$AH,0))&amp;"","")</f>
      </c>
      <c r="DF163">
        <f>IF($GI163&gt;=1,INDEX($DC:$DC,$GH163+1),"")</f>
      </c>
      <c r="DG163">
        <f>IF($GI163&gt;=2,INDEX($DC:$DC,$GH163+2),"")</f>
      </c>
      <c r="DH163">
        <f>IF($GI163&gt;=3,INDEX($DC:$DC,$GH163+3),"")</f>
      </c>
      <c r="DI163">
        <f>IF($GI163&gt;=4,INDEX($DC:$DC,$GH163+4),"")</f>
      </c>
      <c r="DJ163">
        <f>IF($GI163&gt;=5,INDEX($DC:$DC,$GH163+5),"")</f>
      </c>
      <c r="DK163">
        <f>IF($GI163&gt;=6,INDEX($DC:$DC,$GH163+6),"")</f>
      </c>
      <c r="DL163">
        <f>IF($GI163&gt;=7,INDEX($DC:$DC,$GH163+7),"")</f>
      </c>
      <c r="DM163">
        <f>IF($GI163&gt;=8,INDEX($DC:$DC,$GH163+8),"")</f>
      </c>
      <c r="DN163">
        <f>IF($GI163&gt;=9,INDEX($DC:$DC,$GH163+9),"")</f>
      </c>
      <c r="DO163">
        <f>IF($GI163&gt;=10,INDEX($DC:$DC,$GH163+10),"")</f>
      </c>
      <c r="DP163">
        <f>IF($GI163&gt;=11,INDEX($DC:$DC,$GH163+11),"")</f>
      </c>
      <c r="DQ163">
        <f>IF($GI163&gt;=12,INDEX($DC:$DC,$GH163+12),"")</f>
      </c>
      <c r="DR163">
        <f>IF($GI163&gt;=13,INDEX($DC:$DC,$GH163+13),"")</f>
      </c>
      <c r="DS163">
        <f>IF($GI163&gt;=14,INDEX($DC:$DC,$GH163+14),"")</f>
      </c>
      <c r="DT163">
        <f>IF($GI163&gt;=15,INDEX($DC:$DC,$GH163+15),"")</f>
      </c>
      <c r="DU163">
        <f>IF($GI163&gt;=16,INDEX($DC:$DC,$GH163+16),"")</f>
      </c>
      <c r="DV163">
        <f>IF($GI163&gt;=17,INDEX($DC:$DC,$GH163+17),"")</f>
      </c>
      <c r="DW163">
        <f>IF($GI163&gt;=18,INDEX($DC:$DC,$GH163+18),"")</f>
      </c>
      <c r="DX163">
        <f>IF($GI163&gt;=19,INDEX($DC:$DC,$GH163+19),"")</f>
      </c>
      <c r="DY163">
        <f>IF($GI163&gt;=20,INDEX($DC:$DC,$GH163+20),"")</f>
      </c>
      <c r="DZ163">
        <f>IF($GI163&gt;=21,INDEX($DC:$DC,$GH163+21),"")</f>
      </c>
      <c r="EA163">
        <f>IF($GI163&gt;=22,INDEX($DC:$DC,$GH163+22),"")</f>
      </c>
      <c r="EB163">
        <f>IF($GI163&gt;=23,INDEX($DC:$DC,$GH163+23),"")</f>
      </c>
      <c r="EC163">
        <f>IF($GI163&gt;=24,INDEX($DC:$DC,$GH163+24),"")</f>
      </c>
      <c r="ED163">
        <f>IF($GI163&gt;=25,INDEX($DC:$DC,$GH163+25),"")</f>
      </c>
      <c r="EE163">
        <f>IF($GI163&gt;=26,INDEX($DC:$DC,$GH163+26),"")</f>
      </c>
      <c r="EF163">
        <f>IF($GI163&gt;=27,INDEX($DC:$DC,$GH163+27),"")</f>
      </c>
      <c r="EG163">
        <f>IF($GI163&gt;=28,INDEX($DC:$DC,$GH163+28),"")</f>
      </c>
      <c r="EH163">
        <f>IF($GI163&gt;=29,INDEX($DC:$DC,$GH163+29),"")</f>
      </c>
      <c r="EI163">
        <f>IF($GI163&gt;=30,INDEX($DC:$DC,$GH163+30),"")</f>
      </c>
      <c r="EJ163">
        <f>IF($GI163&gt;=31,INDEX($DC:$DC,$GH163+31),"")</f>
      </c>
      <c r="EK163">
        <f>IF($GI163&gt;=32,INDEX($DC:$DC,$GH163+32),"")</f>
      </c>
      <c r="EL163">
        <f>IF($GI163&gt;=33,INDEX($DC:$DC,$GH163+33),"")</f>
      </c>
      <c r="EM163">
        <f>IF($GI163&gt;=34,INDEX($DC:$DC,$GH163+34),"")</f>
      </c>
      <c r="EN163">
        <f>IF($GI163&gt;=35,INDEX($DC:$DC,$GH163+35),"")</f>
      </c>
      <c r="EO163">
        <f>IF($GI163&gt;=36,INDEX($DC:$DC,$GH163+36),"")</f>
      </c>
      <c r="EP163">
        <f>IF($GI163&gt;=37,INDEX($DC:$DC,$GH163+37),"")</f>
      </c>
      <c r="EQ163">
        <f>IF($GI163&gt;=38,INDEX($DC:$DC,$GH163+38),"")</f>
      </c>
      <c r="ER163">
        <f>IF($GI163&gt;=39,INDEX($DC:$DC,$GH163+39),"")</f>
      </c>
      <c r="ES163">
        <f>IF($GI163&gt;=40,INDEX($DC:$DC,$GH163+40),"")</f>
      </c>
      <c r="ET163">
        <f>IF($GI163&gt;=1,INDEX($DD:$DD,$GH163+1),"")</f>
      </c>
      <c r="EU163">
        <f>IF($GI163&gt;=2,INDEX($DD:$DD,$GH163+2),"")</f>
      </c>
      <c r="EV163">
        <f>IF($GI163&gt;=3,INDEX($DD:$DD,$GH163+3),"")</f>
      </c>
      <c r="EW163">
        <f>IF($GI163&gt;=4,INDEX($DD:$DD,$GH163+4),"")</f>
      </c>
      <c r="EX163">
        <f>IF($GI163&gt;=5,INDEX($DD:$DD,$GH163+5),"")</f>
      </c>
      <c r="EY163">
        <f>IF($GI163&gt;=6,INDEX($DD:$DD,$GH163+6),"")</f>
      </c>
      <c r="EZ163">
        <f>IF($GI163&gt;=7,INDEX($DD:$DD,$GH163+7),"")</f>
      </c>
      <c r="FA163">
        <f>IF($GI163&gt;=8,INDEX($DD:$DD,$GH163+8),"")</f>
      </c>
      <c r="FB163">
        <f>IF($GI163&gt;=9,INDEX($DD:$DD,$GH163+9),"")</f>
      </c>
      <c r="FC163">
        <f>IF($GI163&gt;=10,INDEX($DD:$DD,$GH163+10),"")</f>
      </c>
      <c r="FD163">
        <f>IF($GI163&gt;=11,INDEX($DD:$DD,$GH163+11),"")</f>
      </c>
      <c r="FE163">
        <f>IF($GI163&gt;=12,INDEX($DD:$DD,$GH163+12),"")</f>
      </c>
      <c r="FF163">
        <f>IF($GI163&gt;=13,INDEX($DD:$DD,$GH163+13),"")</f>
      </c>
      <c r="FG163">
        <f>IF($GI163&gt;=14,INDEX($DD:$DD,$GH163+14),"")</f>
      </c>
      <c r="FH163">
        <f>IF($GI163&gt;=15,INDEX($DD:$DD,$GH163+15),"")</f>
      </c>
      <c r="FI163">
        <f>IF($GI163&gt;=16,INDEX($DD:$DD,$GH163+16),"")</f>
      </c>
      <c r="FJ163">
        <f>IF($GI163&gt;=17,INDEX($DD:$DD,$GH163+17),"")</f>
      </c>
      <c r="FK163">
        <f>IF($GI163&gt;=18,INDEX($DD:$DD,$GH163+18),"")</f>
      </c>
      <c r="FL163">
        <f>IF($GI163&gt;=19,INDEX($DD:$DD,$GH163+19),"")</f>
      </c>
      <c r="FM163">
        <f>IF($GI163&gt;=20,INDEX($DD:$DD,$GH163+20),"")</f>
      </c>
      <c r="FN163">
        <f>IF($GI163&gt;=21,INDEX($DD:$DD,$GH163+21),"")</f>
      </c>
      <c r="FO163">
        <f>IF($GI163&gt;=22,INDEX($DD:$DD,$GH163+22),"")</f>
      </c>
      <c r="FP163">
        <f>IF($GI163&gt;=23,INDEX($DD:$DD,$GH163+23),"")</f>
      </c>
      <c r="FQ163">
        <f>IF($GI163&gt;=24,INDEX($DD:$DD,$GH163+24),"")</f>
      </c>
      <c r="FR163">
        <f>IF($GI163&gt;=25,INDEX($DD:$DD,$GH163+25),"")</f>
      </c>
      <c r="FS163">
        <f>IF($GI163&gt;=26,INDEX($DD:$DD,$GH163+26),"")</f>
      </c>
      <c r="FT163">
        <f>IF($GI163&gt;=27,INDEX($DD:$DD,$GH163+27),"")</f>
      </c>
      <c r="FU163">
        <f>IF($GI163&gt;=28,INDEX($DD:$DD,$GH163+28),"")</f>
      </c>
      <c r="FV163">
        <f>IF($GI163&gt;=29,INDEX($DD:$DD,$GH163+29),"")</f>
      </c>
      <c r="FW163">
        <f>IF($GI163&gt;=30,INDEX($DD:$DD,$GH163+30),"")</f>
      </c>
      <c r="FX163">
        <f>IF($GI163&gt;=31,INDEX($DD:$DD,$GH163+31),"")</f>
      </c>
      <c r="FY163">
        <f>IF($GI163&gt;=32,INDEX($DD:$DD,$GH163+32),"")</f>
      </c>
      <c r="FZ163">
        <f>IF($GI163&gt;=33,INDEX($DD:$DD,$GH163+33),"")</f>
      </c>
      <c r="GA163">
        <f>IF($GI163&gt;=34,INDEX($DD:$DD,$GH163+34),"")</f>
      </c>
      <c r="GB163">
        <f>IF($GI163&gt;=35,INDEX($DD:$DD,$GH163+35),"")</f>
      </c>
      <c r="GC163">
        <f>IF($GI163&gt;=36,INDEX($DD:$DD,$GH163+36),"")</f>
      </c>
      <c r="GD163">
        <f>IF($GI163&gt;=37,INDEX($DD:$DD,$GH163+37),"")</f>
      </c>
      <c r="GE163">
        <f>IF($GI163&gt;=38,INDEX($DD:$DD,$GH163+38),"")</f>
      </c>
      <c r="GF163">
        <f>IF($GI163&gt;=39,INDEX($DD:$DD,$GH163+39),"")</f>
      </c>
      <c r="GG163">
        <f>IF($GI163&gt;=40,INDEX($DD:$DD,$GH163+40),"")</f>
      </c>
      <c r="GH163">
        <f>IFERROR(MATCH($DB163,$DC$2:$DC$148,0)+1,0)</f>
      </c>
      <c r="GI163">
        <f>IFERROR(INDEX($DE$2:$DE$148,MATCH($DB163,$DC$2:$DC$148,0)),0)</f>
      </c>
      <c r="GJ163">
        <f>IFERROR(MATCH($S163,$DF$163:$ES$163,0),0)</f>
      </c>
      <c r="GK163">
        <f>IF($GJ163&gt;0,INDEX($ET$163:$GG$163,$GJ163),"")</f>
      </c>
      <c r="GL163" t="s">
        <v>74</v>
      </c>
      <c r="GN163">
        <f>IF($IW163&gt;=1,INDEX($GL:$GL,$IV163+1),"")</f>
      </c>
      <c r="GO163">
        <f>IF($IW163&gt;=2,INDEX($GL:$GL,$IV163+2),"")</f>
      </c>
      <c r="GP163">
        <f>IF($IW163&gt;=3,INDEX($GL:$GL,$IV163+3),"")</f>
      </c>
      <c r="GQ163">
        <f>IF($IW163&gt;=4,INDEX($GL:$GL,$IV163+4),"")</f>
      </c>
      <c r="GR163">
        <f>IF($IW163&gt;=5,INDEX($GL:$GL,$IV163+5),"")</f>
      </c>
      <c r="GS163">
        <f>IF($IW163&gt;=6,INDEX($GL:$GL,$IV163+6),"")</f>
      </c>
      <c r="GT163">
        <f>IF($IW163&gt;=7,INDEX($GL:$GL,$IV163+7),"")</f>
      </c>
      <c r="GU163">
        <f>IF($IW163&gt;=8,INDEX($GL:$GL,$IV163+8),"")</f>
      </c>
      <c r="GV163">
        <f>IF($IW163&gt;=9,INDEX($GL:$GL,$IV163+9),"")</f>
      </c>
      <c r="GW163">
        <f>IF($IW163&gt;=10,INDEX($GL:$GL,$IV163+10),"")</f>
      </c>
      <c r="GX163">
        <f>IF($IW163&gt;=11,INDEX($GL:$GL,$IV163+11),"")</f>
      </c>
      <c r="GY163">
        <f>IF($IW163&gt;=12,INDEX($GL:$GL,$IV163+12),"")</f>
      </c>
      <c r="GZ163">
        <f>IF($IW163&gt;=13,INDEX($GL:$GL,$IV163+13),"")</f>
      </c>
      <c r="HA163">
        <f>IF($IW163&gt;=14,INDEX($GL:$GL,$IV163+14),"")</f>
      </c>
      <c r="HB163">
        <f>IF($IW163&gt;=15,INDEX($GL:$GL,$IV163+15),"")</f>
      </c>
      <c r="HC163">
        <f>IF($IW163&gt;=16,INDEX($GL:$GL,$IV163+16),"")</f>
      </c>
      <c r="HD163">
        <f>IF($IW163&gt;=17,INDEX($GL:$GL,$IV163+17),"")</f>
      </c>
      <c r="HE163">
        <f>IF($IW163&gt;=18,INDEX($GL:$GL,$IV163+18),"")</f>
      </c>
      <c r="HF163">
        <f>IF($IW163&gt;=19,INDEX($GL:$GL,$IV163+19),"")</f>
      </c>
      <c r="HG163">
        <f>IF($IW163&gt;=20,INDEX($GL:$GL,$IV163+20),"")</f>
      </c>
      <c r="HH163">
        <f>IF($IW163&gt;=21,INDEX($GL:$GL,$IV163+21),"")</f>
      </c>
      <c r="HI163">
        <f>IF($IW163&gt;=22,INDEX($GL:$GL,$IV163+22),"")</f>
      </c>
      <c r="HJ163">
        <f>IF($IW163&gt;=23,INDEX($GL:$GL,$IV163+23),"")</f>
      </c>
      <c r="HK163">
        <f>IF($IW163&gt;=24,INDEX($GL:$GL,$IV163+24),"")</f>
      </c>
      <c r="HL163">
        <f>IF($IW163&gt;=25,INDEX($GL:$GL,$IV163+25),"")</f>
      </c>
      <c r="HM163">
        <f>IF($IW163&gt;=26,INDEX($GL:$GL,$IV163+26),"")</f>
      </c>
      <c r="HN163">
        <f>IF($IW163&gt;=27,INDEX($GL:$GL,$IV163+27),"")</f>
      </c>
      <c r="HO163">
        <f>IF($IW163&gt;=28,INDEX($GL:$GL,$IV163+28),"")</f>
      </c>
      <c r="HP163">
        <f>IF($IW163&gt;=29,INDEX($GL:$GL,$IV163+29),"")</f>
      </c>
      <c r="HQ163">
        <f>IF($IW163&gt;=30,INDEX($GL:$GL,$IV163+30),"")</f>
      </c>
      <c r="HR163">
        <f>IF($IW163&gt;=31,INDEX($GL:$GL,$IV163+31),"")</f>
      </c>
      <c r="HS163">
        <f>IF($IW163&gt;=32,INDEX($GL:$GL,$IV163+32),"")</f>
      </c>
      <c r="HT163">
        <f>IF($IW163&gt;=33,INDEX($GL:$GL,$IV163+33),"")</f>
      </c>
      <c r="HU163">
        <f>IF($IW163&gt;=34,INDEX($GL:$GL,$IV163+34),"")</f>
      </c>
      <c r="HV163">
        <f>IF($IW163&gt;=35,INDEX($GL:$GL,$IV163+35),"")</f>
      </c>
      <c r="HW163">
        <f>IF($IW163&gt;=36,INDEX($GL:$GL,$IV163+36),"")</f>
      </c>
      <c r="HX163">
        <f>IF($IW163&gt;=37,INDEX($GL:$GL,$IV163+37),"")</f>
      </c>
      <c r="HY163">
        <f>IF($IW163&gt;=38,INDEX($GL:$GL,$IV163+38),"")</f>
      </c>
      <c r="HZ163">
        <f>IF($IW163&gt;=39,INDEX($GL:$GL,$IV163+39),"")</f>
      </c>
      <c r="IA163">
        <f>IF($IW163&gt;=40,INDEX($GL:$GL,$IV163+40),"")</f>
      </c>
      <c r="IB163">
        <f>IF($IW163&gt;=41,INDEX($GL:$GL,$IV163+41),"")</f>
      </c>
      <c r="IC163">
        <f>IF($IW163&gt;=42,INDEX($GL:$GL,$IV163+42),"")</f>
      </c>
      <c r="ID163">
        <f>IF($IW163&gt;=43,INDEX($GL:$GL,$IV163+43),"")</f>
      </c>
      <c r="IE163">
        <f>IF($IW163&gt;=44,INDEX($GL:$GL,$IV163+44),"")</f>
      </c>
      <c r="IF163">
        <f>IF($IW163&gt;=45,INDEX($GL:$GL,$IV163+45),"")</f>
      </c>
      <c r="IG163">
        <f>IF($IW163&gt;=46,INDEX($GL:$GL,$IV163+46),"")</f>
      </c>
      <c r="IH163">
        <f>IF($IW163&gt;=47,INDEX($GL:$GL,$IV163+47),"")</f>
      </c>
      <c r="II163">
        <f>IF($IW163&gt;=48,INDEX($GL:$GL,$IV163+48),"")</f>
      </c>
      <c r="IJ163">
        <f>IF($IW163&gt;=49,INDEX($GL:$GL,$IV163+49),"")</f>
      </c>
      <c r="IK163">
        <f>IF($IW163&gt;=50,INDEX($GL:$GL,$IV163+50),"")</f>
      </c>
      <c r="IL163">
        <f>IF($IW163&gt;=51,INDEX($GL:$GL,$IV163+51),"")</f>
      </c>
      <c r="IM163">
        <f>IF($IW163&gt;=52,INDEX($GL:$GL,$IV163+52),"")</f>
      </c>
      <c r="IN163">
        <f>IF($IW163&gt;=53,INDEX($GL:$GL,$IV163+53),"")</f>
      </c>
      <c r="IO163">
        <f>IF($IW163&gt;=54,INDEX($GL:$GL,$IV163+54),"")</f>
      </c>
      <c r="IP163">
        <f>IF($IW163&gt;=55,INDEX($GL:$GL,$IV163+55),"")</f>
      </c>
      <c r="IQ163">
        <f>IF($IW163&gt;=56,INDEX($GL:$GL,$IV163+56),"")</f>
      </c>
      <c r="IR163">
        <f>IF($IW163&gt;=57,INDEX($GL:$GL,$IV163+57),"")</f>
      </c>
      <c r="IS163">
        <f>IF($IW163&gt;=58,INDEX($GL:$GL,$IV163+58),"")</f>
      </c>
      <c r="IT163">
        <f>IF($IW163&gt;=59,INDEX($GL:$GL,$IV163+59),"")</f>
      </c>
      <c r="IU163">
        <f>IF($IW163&gt;=60,INDEX($GL:$GL,$IV163+60),"")</f>
      </c>
      <c r="IV163">
        <f>IFERROR(MATCH($GK163,$GL$2:$GL$324,0)+1,0)</f>
      </c>
      <c r="IW163">
        <f>IFERROR(INDEX($GM$2:$GM$324,MATCH($GK163,$GL$2:$GL$324,0)),0)</f>
      </c>
      <c r="IX163" t="s">
        <v>34</v>
      </c>
      <c r="IY163" t="s">
        <v>34</v>
      </c>
    </row>
    <row r="164" spans="1:259" x14ac:dyDescent="0.25">
      <c r="K164">
        <f>IF(OR($N164="",$J164=""),"",IFERROR($N164/$J164,0))</f>
      </c>
      <c r="L164">
        <f>IF($N164="","",
SUM($M164,$O164,$T164,$P164,$R164)*
(1-IF($U164="",0,VALUE($U164)/100)))</f>
      </c>
      <c r="M164">
        <f>IF($N164="","",$N164)</f>
      </c>
      <c r="O164">
        <f>IF($N164="","",
IF($H164="","",
IF(ISNUMBER(SEARCH("exempt",LOWER($H164))),0,
$N164*(VALUE(SUBSTITUTE($H164,"%",""))/100))))</f>
      </c>
      <c r="V164">
        <f>IFERROR(IF(FIND(" - ",$E164)&gt;0,MID($E164,FIND(" - ",$E164)+3,LEN($E164)),""),"")</f>
      </c>
      <c r="AE164" t="s">
        <v>656</v>
      </c>
      <c r="AJ164">
        <f>IFERROR(LEFT($E164,FIND(" - ",$E164)-1),$E164)</f>
      </c>
      <c r="AM164">
        <f>IF($CB164&gt;=1,INDEX($AK:$AK,$CA164+1),"")</f>
      </c>
      <c r="AN164">
        <f>IF($CB164&gt;=2,INDEX($AK:$AK,$CA164+2),"")</f>
      </c>
      <c r="AO164">
        <f>IF($CB164&gt;=3,INDEX($AK:$AK,$CA164+3),"")</f>
      </c>
      <c r="AP164">
        <f>IF($CB164&gt;=4,INDEX($AK:$AK,$CA164+4),"")</f>
      </c>
      <c r="AQ164">
        <f>IF($CB164&gt;=5,INDEX($AK:$AK,$CA164+5),"")</f>
      </c>
      <c r="AR164">
        <f>IF($CB164&gt;=6,INDEX($AK:$AK,$CA164+6),"")</f>
      </c>
      <c r="AS164">
        <f>IF($CB164&gt;=7,INDEX($AK:$AK,$CA164+7),"")</f>
      </c>
      <c r="AT164">
        <f>IF($CB164&gt;=8,INDEX($AK:$AK,$CA164+8),"")</f>
      </c>
      <c r="AU164">
        <f>IF($CB164&gt;=9,INDEX($AK:$AK,$CA164+9),"")</f>
      </c>
      <c r="AV164">
        <f>IF($CB164&gt;=10,INDEX($AK:$AK,$CA164+10),"")</f>
      </c>
      <c r="AW164">
        <f>IF($CB164&gt;=11,INDEX($AK:$AK,$CA164+11),"")</f>
      </c>
      <c r="AX164">
        <f>IF($CB164&gt;=12,INDEX($AK:$AK,$CA164+12),"")</f>
      </c>
      <c r="AY164">
        <f>IF($CB164&gt;=13,INDEX($AK:$AK,$CA164+13),"")</f>
      </c>
      <c r="AZ164">
        <f>IF($CB164&gt;=14,INDEX($AK:$AK,$CA164+14),"")</f>
      </c>
      <c r="BA164">
        <f>IF($CB164&gt;=15,INDEX($AK:$AK,$CA164+15),"")</f>
      </c>
      <c r="BB164">
        <f>IF($CB164&gt;=16,INDEX($AK:$AK,$CA164+16),"")</f>
      </c>
      <c r="BC164">
        <f>IF($CB164&gt;=17,INDEX($AK:$AK,$CA164+17),"")</f>
      </c>
      <c r="BD164">
        <f>IF($CB164&gt;=18,INDEX($AK:$AK,$CA164+18),"")</f>
      </c>
      <c r="BE164">
        <f>IF($CB164&gt;=19,INDEX($AK:$AK,$CA164+19),"")</f>
      </c>
      <c r="BF164">
        <f>IF($CB164&gt;=20,INDEX($AK:$AK,$CA164+20),"")</f>
      </c>
      <c r="BG164">
        <f>IF($CB164&gt;=21,INDEX($AK:$AK,$CA164+21),"")</f>
      </c>
      <c r="BH164">
        <f>IF($CB164&gt;=22,INDEX($AK:$AK,$CA164+22),"")</f>
      </c>
      <c r="BI164">
        <f>IF($CB164&gt;=23,INDEX($AK:$AK,$CA164+23),"")</f>
      </c>
      <c r="BJ164">
        <f>IF($CB164&gt;=24,INDEX($AK:$AK,$CA164+24),"")</f>
      </c>
      <c r="BK164">
        <f>IF($CB164&gt;=25,INDEX($AK:$AK,$CA164+25),"")</f>
      </c>
      <c r="BL164">
        <f>IF($CB164&gt;=26,INDEX($AK:$AK,$CA164+26),"")</f>
      </c>
      <c r="BM164">
        <f>IF($CB164&gt;=27,INDEX($AK:$AK,$CA164+27),"")</f>
      </c>
      <c r="BN164">
        <f>IF($CB164&gt;=28,INDEX($AK:$AK,$CA164+28),"")</f>
      </c>
      <c r="BO164">
        <f>IF($CB164&gt;=29,INDEX($AK:$AK,$CA164+29),"")</f>
      </c>
      <c r="BP164">
        <f>IF($CB164&gt;=30,INDEX($AK:$AK,$CA164+30),"")</f>
      </c>
      <c r="BQ164">
        <f>IF($CB164&gt;=31,INDEX($AK:$AK,$CA164+31),"")</f>
      </c>
      <c r="BR164">
        <f>IF($CB164&gt;=32,INDEX($AK:$AK,$CA164+32),"")</f>
      </c>
      <c r="BS164">
        <f>IF($CB164&gt;=33,INDEX($AK:$AK,$CA164+33),"")</f>
      </c>
      <c r="BT164">
        <f>IF($CB164&gt;=34,INDEX($AK:$AK,$CA164+34),"")</f>
      </c>
      <c r="BU164">
        <f>IF($CB164&gt;=35,INDEX($AK:$AK,$CA164+35),"")</f>
      </c>
      <c r="BV164">
        <f>IF($CB164&gt;=36,INDEX($AK:$AK,$CA164+36),"")</f>
      </c>
      <c r="BW164">
        <f>IF($CB164&gt;=37,INDEX($AK:$AK,$CA164+37),"")</f>
      </c>
      <c r="BX164">
        <f>IF($CB164&gt;=38,INDEX($AK:$AK,$CA164+38),"")</f>
      </c>
      <c r="BY164">
        <f>IF($CB164&gt;=39,INDEX($AK:$AK,$CA164+39),"")</f>
      </c>
      <c r="BZ164">
        <f>IF($CB164&gt;=40,INDEX($AK:$AK,$CA164+40),"")</f>
      </c>
      <c r="CA164">
        <f>IFERROR(MATCH($AJ164,$AK$2:$AK$134,0)+1,0)</f>
      </c>
      <c r="CB164">
        <f>IFERROR(INDEX($AL$2:$AL$134,MATCH($AJ164,$AK$2:$AK$134,0)),0)</f>
      </c>
      <c r="CC164">
        <f>IFERROR(LEFT($F164,FIND(" - ",$F164)-1),$F164)</f>
      </c>
      <c r="CD164" t="s">
        <v>212</v>
      </c>
      <c r="CF164">
        <f>IF($DA164&gt;=1,INDEX($CD:$CD,$CZ164+1),"")</f>
      </c>
      <c r="CG164">
        <f>IF($DA164&gt;=2,INDEX($CD:$CD,$CZ164+2),"")</f>
      </c>
      <c r="CH164">
        <f>IF($DA164&gt;=3,INDEX($CD:$CD,$CZ164+3),"")</f>
      </c>
      <c r="CI164">
        <f>IF($DA164&gt;=4,INDEX($CD:$CD,$CZ164+4),"")</f>
      </c>
      <c r="CJ164">
        <f>IF($DA164&gt;=5,INDEX($CD:$CD,$CZ164+5),"")</f>
      </c>
      <c r="CK164">
        <f>IF($DA164&gt;=6,INDEX($CD:$CD,$CZ164+6),"")</f>
      </c>
      <c r="CL164">
        <f>IF($DA164&gt;=7,INDEX($CD:$CD,$CZ164+7),"")</f>
      </c>
      <c r="CM164">
        <f>IF($DA164&gt;=8,INDEX($CD:$CD,$CZ164+8),"")</f>
      </c>
      <c r="CN164">
        <f>IF($DA164&gt;=9,INDEX($CD:$CD,$CZ164+9),"")</f>
      </c>
      <c r="CO164">
        <f>IF($DA164&gt;=10,INDEX($CD:$CD,$CZ164+10),"")</f>
      </c>
      <c r="CP164">
        <f>IF($DA164&gt;=11,INDEX($CD:$CD,$CZ164+11),"")</f>
      </c>
      <c r="CQ164">
        <f>IF($DA164&gt;=12,INDEX($CD:$CD,$CZ164+12),"")</f>
      </c>
      <c r="CR164">
        <f>IF($DA164&gt;=13,INDEX($CD:$CD,$CZ164+13),"")</f>
      </c>
      <c r="CS164">
        <f>IF($DA164&gt;=14,INDEX($CD:$CD,$CZ164+14),"")</f>
      </c>
      <c r="CT164">
        <f>IF($DA164&gt;=15,INDEX($CD:$CD,$CZ164+15),"")</f>
      </c>
      <c r="CU164">
        <f>IF($DA164&gt;=16,INDEX($CD:$CD,$CZ164+16),"")</f>
      </c>
      <c r="CV164">
        <f>IF($DA164&gt;=17,INDEX($CD:$CD,$CZ164+17),"")</f>
      </c>
      <c r="CW164">
        <f>IF($DA164&gt;=18,INDEX($CD:$CD,$CZ164+18),"")</f>
      </c>
      <c r="CX164">
        <f>IF($DA164&gt;=19,INDEX($CD:$CD,$CZ164+19),"")</f>
      </c>
      <c r="CY164">
        <f>IF($DA164&gt;=20,INDEX($CD:$CD,$CZ164+20),"")</f>
      </c>
      <c r="CZ164">
        <f>IFERROR(MATCH($CC164,$CD$2:$CD$263,0)+1,0)</f>
      </c>
      <c r="DA164">
        <f>IFERROR(INDEX($CE$2:$CE$263,MATCH($CC164,$CD$2:$CD$263,0)),0)</f>
      </c>
      <c r="DB164">
        <f>IFERROR(INDEX($AI:$AI,MATCH($H164,$AH:$AH,0))&amp;"","")</f>
      </c>
      <c r="DF164">
        <f>IF($GI164&gt;=1,INDEX($DC:$DC,$GH164+1),"")</f>
      </c>
      <c r="DG164">
        <f>IF($GI164&gt;=2,INDEX($DC:$DC,$GH164+2),"")</f>
      </c>
      <c r="DH164">
        <f>IF($GI164&gt;=3,INDEX($DC:$DC,$GH164+3),"")</f>
      </c>
      <c r="DI164">
        <f>IF($GI164&gt;=4,INDEX($DC:$DC,$GH164+4),"")</f>
      </c>
      <c r="DJ164">
        <f>IF($GI164&gt;=5,INDEX($DC:$DC,$GH164+5),"")</f>
      </c>
      <c r="DK164">
        <f>IF($GI164&gt;=6,INDEX($DC:$DC,$GH164+6),"")</f>
      </c>
      <c r="DL164">
        <f>IF($GI164&gt;=7,INDEX($DC:$DC,$GH164+7),"")</f>
      </c>
      <c r="DM164">
        <f>IF($GI164&gt;=8,INDEX($DC:$DC,$GH164+8),"")</f>
      </c>
      <c r="DN164">
        <f>IF($GI164&gt;=9,INDEX($DC:$DC,$GH164+9),"")</f>
      </c>
      <c r="DO164">
        <f>IF($GI164&gt;=10,INDEX($DC:$DC,$GH164+10),"")</f>
      </c>
      <c r="DP164">
        <f>IF($GI164&gt;=11,INDEX($DC:$DC,$GH164+11),"")</f>
      </c>
      <c r="DQ164">
        <f>IF($GI164&gt;=12,INDEX($DC:$DC,$GH164+12),"")</f>
      </c>
      <c r="DR164">
        <f>IF($GI164&gt;=13,INDEX($DC:$DC,$GH164+13),"")</f>
      </c>
      <c r="DS164">
        <f>IF($GI164&gt;=14,INDEX($DC:$DC,$GH164+14),"")</f>
      </c>
      <c r="DT164">
        <f>IF($GI164&gt;=15,INDEX($DC:$DC,$GH164+15),"")</f>
      </c>
      <c r="DU164">
        <f>IF($GI164&gt;=16,INDEX($DC:$DC,$GH164+16),"")</f>
      </c>
      <c r="DV164">
        <f>IF($GI164&gt;=17,INDEX($DC:$DC,$GH164+17),"")</f>
      </c>
      <c r="DW164">
        <f>IF($GI164&gt;=18,INDEX($DC:$DC,$GH164+18),"")</f>
      </c>
      <c r="DX164">
        <f>IF($GI164&gt;=19,INDEX($DC:$DC,$GH164+19),"")</f>
      </c>
      <c r="DY164">
        <f>IF($GI164&gt;=20,INDEX($DC:$DC,$GH164+20),"")</f>
      </c>
      <c r="DZ164">
        <f>IF($GI164&gt;=21,INDEX($DC:$DC,$GH164+21),"")</f>
      </c>
      <c r="EA164">
        <f>IF($GI164&gt;=22,INDEX($DC:$DC,$GH164+22),"")</f>
      </c>
      <c r="EB164">
        <f>IF($GI164&gt;=23,INDEX($DC:$DC,$GH164+23),"")</f>
      </c>
      <c r="EC164">
        <f>IF($GI164&gt;=24,INDEX($DC:$DC,$GH164+24),"")</f>
      </c>
      <c r="ED164">
        <f>IF($GI164&gt;=25,INDEX($DC:$DC,$GH164+25),"")</f>
      </c>
      <c r="EE164">
        <f>IF($GI164&gt;=26,INDEX($DC:$DC,$GH164+26),"")</f>
      </c>
      <c r="EF164">
        <f>IF($GI164&gt;=27,INDEX($DC:$DC,$GH164+27),"")</f>
      </c>
      <c r="EG164">
        <f>IF($GI164&gt;=28,INDEX($DC:$DC,$GH164+28),"")</f>
      </c>
      <c r="EH164">
        <f>IF($GI164&gt;=29,INDEX($DC:$DC,$GH164+29),"")</f>
      </c>
      <c r="EI164">
        <f>IF($GI164&gt;=30,INDEX($DC:$DC,$GH164+30),"")</f>
      </c>
      <c r="EJ164">
        <f>IF($GI164&gt;=31,INDEX($DC:$DC,$GH164+31),"")</f>
      </c>
      <c r="EK164">
        <f>IF($GI164&gt;=32,INDEX($DC:$DC,$GH164+32),"")</f>
      </c>
      <c r="EL164">
        <f>IF($GI164&gt;=33,INDEX($DC:$DC,$GH164+33),"")</f>
      </c>
      <c r="EM164">
        <f>IF($GI164&gt;=34,INDEX($DC:$DC,$GH164+34),"")</f>
      </c>
      <c r="EN164">
        <f>IF($GI164&gt;=35,INDEX($DC:$DC,$GH164+35),"")</f>
      </c>
      <c r="EO164">
        <f>IF($GI164&gt;=36,INDEX($DC:$DC,$GH164+36),"")</f>
      </c>
      <c r="EP164">
        <f>IF($GI164&gt;=37,INDEX($DC:$DC,$GH164+37),"")</f>
      </c>
      <c r="EQ164">
        <f>IF($GI164&gt;=38,INDEX($DC:$DC,$GH164+38),"")</f>
      </c>
      <c r="ER164">
        <f>IF($GI164&gt;=39,INDEX($DC:$DC,$GH164+39),"")</f>
      </c>
      <c r="ES164">
        <f>IF($GI164&gt;=40,INDEX($DC:$DC,$GH164+40),"")</f>
      </c>
      <c r="ET164">
        <f>IF($GI164&gt;=1,INDEX($DD:$DD,$GH164+1),"")</f>
      </c>
      <c r="EU164">
        <f>IF($GI164&gt;=2,INDEX($DD:$DD,$GH164+2),"")</f>
      </c>
      <c r="EV164">
        <f>IF($GI164&gt;=3,INDEX($DD:$DD,$GH164+3),"")</f>
      </c>
      <c r="EW164">
        <f>IF($GI164&gt;=4,INDEX($DD:$DD,$GH164+4),"")</f>
      </c>
      <c r="EX164">
        <f>IF($GI164&gt;=5,INDEX($DD:$DD,$GH164+5),"")</f>
      </c>
      <c r="EY164">
        <f>IF($GI164&gt;=6,INDEX($DD:$DD,$GH164+6),"")</f>
      </c>
      <c r="EZ164">
        <f>IF($GI164&gt;=7,INDEX($DD:$DD,$GH164+7),"")</f>
      </c>
      <c r="FA164">
        <f>IF($GI164&gt;=8,INDEX($DD:$DD,$GH164+8),"")</f>
      </c>
      <c r="FB164">
        <f>IF($GI164&gt;=9,INDEX($DD:$DD,$GH164+9),"")</f>
      </c>
      <c r="FC164">
        <f>IF($GI164&gt;=10,INDEX($DD:$DD,$GH164+10),"")</f>
      </c>
      <c r="FD164">
        <f>IF($GI164&gt;=11,INDEX($DD:$DD,$GH164+11),"")</f>
      </c>
      <c r="FE164">
        <f>IF($GI164&gt;=12,INDEX($DD:$DD,$GH164+12),"")</f>
      </c>
      <c r="FF164">
        <f>IF($GI164&gt;=13,INDEX($DD:$DD,$GH164+13),"")</f>
      </c>
      <c r="FG164">
        <f>IF($GI164&gt;=14,INDEX($DD:$DD,$GH164+14),"")</f>
      </c>
      <c r="FH164">
        <f>IF($GI164&gt;=15,INDEX($DD:$DD,$GH164+15),"")</f>
      </c>
      <c r="FI164">
        <f>IF($GI164&gt;=16,INDEX($DD:$DD,$GH164+16),"")</f>
      </c>
      <c r="FJ164">
        <f>IF($GI164&gt;=17,INDEX($DD:$DD,$GH164+17),"")</f>
      </c>
      <c r="FK164">
        <f>IF($GI164&gt;=18,INDEX($DD:$DD,$GH164+18),"")</f>
      </c>
      <c r="FL164">
        <f>IF($GI164&gt;=19,INDEX($DD:$DD,$GH164+19),"")</f>
      </c>
      <c r="FM164">
        <f>IF($GI164&gt;=20,INDEX($DD:$DD,$GH164+20),"")</f>
      </c>
      <c r="FN164">
        <f>IF($GI164&gt;=21,INDEX($DD:$DD,$GH164+21),"")</f>
      </c>
      <c r="FO164">
        <f>IF($GI164&gt;=22,INDEX($DD:$DD,$GH164+22),"")</f>
      </c>
      <c r="FP164">
        <f>IF($GI164&gt;=23,INDEX($DD:$DD,$GH164+23),"")</f>
      </c>
      <c r="FQ164">
        <f>IF($GI164&gt;=24,INDEX($DD:$DD,$GH164+24),"")</f>
      </c>
      <c r="FR164">
        <f>IF($GI164&gt;=25,INDEX($DD:$DD,$GH164+25),"")</f>
      </c>
      <c r="FS164">
        <f>IF($GI164&gt;=26,INDEX($DD:$DD,$GH164+26),"")</f>
      </c>
      <c r="FT164">
        <f>IF($GI164&gt;=27,INDEX($DD:$DD,$GH164+27),"")</f>
      </c>
      <c r="FU164">
        <f>IF($GI164&gt;=28,INDEX($DD:$DD,$GH164+28),"")</f>
      </c>
      <c r="FV164">
        <f>IF($GI164&gt;=29,INDEX($DD:$DD,$GH164+29),"")</f>
      </c>
      <c r="FW164">
        <f>IF($GI164&gt;=30,INDEX($DD:$DD,$GH164+30),"")</f>
      </c>
      <c r="FX164">
        <f>IF($GI164&gt;=31,INDEX($DD:$DD,$GH164+31),"")</f>
      </c>
      <c r="FY164">
        <f>IF($GI164&gt;=32,INDEX($DD:$DD,$GH164+32),"")</f>
      </c>
      <c r="FZ164">
        <f>IF($GI164&gt;=33,INDEX($DD:$DD,$GH164+33),"")</f>
      </c>
      <c r="GA164">
        <f>IF($GI164&gt;=34,INDEX($DD:$DD,$GH164+34),"")</f>
      </c>
      <c r="GB164">
        <f>IF($GI164&gt;=35,INDEX($DD:$DD,$GH164+35),"")</f>
      </c>
      <c r="GC164">
        <f>IF($GI164&gt;=36,INDEX($DD:$DD,$GH164+36),"")</f>
      </c>
      <c r="GD164">
        <f>IF($GI164&gt;=37,INDEX($DD:$DD,$GH164+37),"")</f>
      </c>
      <c r="GE164">
        <f>IF($GI164&gt;=38,INDEX($DD:$DD,$GH164+38),"")</f>
      </c>
      <c r="GF164">
        <f>IF($GI164&gt;=39,INDEX($DD:$DD,$GH164+39),"")</f>
      </c>
      <c r="GG164">
        <f>IF($GI164&gt;=40,INDEX($DD:$DD,$GH164+40),"")</f>
      </c>
      <c r="GH164">
        <f>IFERROR(MATCH($DB164,$DC$2:$DC$148,0)+1,0)</f>
      </c>
      <c r="GI164">
        <f>IFERROR(INDEX($DE$2:$DE$148,MATCH($DB164,$DC$2:$DC$148,0)),0)</f>
      </c>
      <c r="GJ164">
        <f>IFERROR(MATCH($S164,$DF$164:$ES$164,0),0)</f>
      </c>
      <c r="GK164">
        <f>IF($GJ164&gt;0,INDEX($ET$164:$GG$164,$GJ164),"")</f>
      </c>
      <c r="GL164" t="s">
        <v>657</v>
      </c>
      <c r="GN164">
        <f>IF($IW164&gt;=1,INDEX($GL:$GL,$IV164+1),"")</f>
      </c>
      <c r="GO164">
        <f>IF($IW164&gt;=2,INDEX($GL:$GL,$IV164+2),"")</f>
      </c>
      <c r="GP164">
        <f>IF($IW164&gt;=3,INDEX($GL:$GL,$IV164+3),"")</f>
      </c>
      <c r="GQ164">
        <f>IF($IW164&gt;=4,INDEX($GL:$GL,$IV164+4),"")</f>
      </c>
      <c r="GR164">
        <f>IF($IW164&gt;=5,INDEX($GL:$GL,$IV164+5),"")</f>
      </c>
      <c r="GS164">
        <f>IF($IW164&gt;=6,INDEX($GL:$GL,$IV164+6),"")</f>
      </c>
      <c r="GT164">
        <f>IF($IW164&gt;=7,INDEX($GL:$GL,$IV164+7),"")</f>
      </c>
      <c r="GU164">
        <f>IF($IW164&gt;=8,INDEX($GL:$GL,$IV164+8),"")</f>
      </c>
      <c r="GV164">
        <f>IF($IW164&gt;=9,INDEX($GL:$GL,$IV164+9),"")</f>
      </c>
      <c r="GW164">
        <f>IF($IW164&gt;=10,INDEX($GL:$GL,$IV164+10),"")</f>
      </c>
      <c r="GX164">
        <f>IF($IW164&gt;=11,INDEX($GL:$GL,$IV164+11),"")</f>
      </c>
      <c r="GY164">
        <f>IF($IW164&gt;=12,INDEX($GL:$GL,$IV164+12),"")</f>
      </c>
      <c r="GZ164">
        <f>IF($IW164&gt;=13,INDEX($GL:$GL,$IV164+13),"")</f>
      </c>
      <c r="HA164">
        <f>IF($IW164&gt;=14,INDEX($GL:$GL,$IV164+14),"")</f>
      </c>
      <c r="HB164">
        <f>IF($IW164&gt;=15,INDEX($GL:$GL,$IV164+15),"")</f>
      </c>
      <c r="HC164">
        <f>IF($IW164&gt;=16,INDEX($GL:$GL,$IV164+16),"")</f>
      </c>
      <c r="HD164">
        <f>IF($IW164&gt;=17,INDEX($GL:$GL,$IV164+17),"")</f>
      </c>
      <c r="HE164">
        <f>IF($IW164&gt;=18,INDEX($GL:$GL,$IV164+18),"")</f>
      </c>
      <c r="HF164">
        <f>IF($IW164&gt;=19,INDEX($GL:$GL,$IV164+19),"")</f>
      </c>
      <c r="HG164">
        <f>IF($IW164&gt;=20,INDEX($GL:$GL,$IV164+20),"")</f>
      </c>
      <c r="HH164">
        <f>IF($IW164&gt;=21,INDEX($GL:$GL,$IV164+21),"")</f>
      </c>
      <c r="HI164">
        <f>IF($IW164&gt;=22,INDEX($GL:$GL,$IV164+22),"")</f>
      </c>
      <c r="HJ164">
        <f>IF($IW164&gt;=23,INDEX($GL:$GL,$IV164+23),"")</f>
      </c>
      <c r="HK164">
        <f>IF($IW164&gt;=24,INDEX($GL:$GL,$IV164+24),"")</f>
      </c>
      <c r="HL164">
        <f>IF($IW164&gt;=25,INDEX($GL:$GL,$IV164+25),"")</f>
      </c>
      <c r="HM164">
        <f>IF($IW164&gt;=26,INDEX($GL:$GL,$IV164+26),"")</f>
      </c>
      <c r="HN164">
        <f>IF($IW164&gt;=27,INDEX($GL:$GL,$IV164+27),"")</f>
      </c>
      <c r="HO164">
        <f>IF($IW164&gt;=28,INDEX($GL:$GL,$IV164+28),"")</f>
      </c>
      <c r="HP164">
        <f>IF($IW164&gt;=29,INDEX($GL:$GL,$IV164+29),"")</f>
      </c>
      <c r="HQ164">
        <f>IF($IW164&gt;=30,INDEX($GL:$GL,$IV164+30),"")</f>
      </c>
      <c r="HR164">
        <f>IF($IW164&gt;=31,INDEX($GL:$GL,$IV164+31),"")</f>
      </c>
      <c r="HS164">
        <f>IF($IW164&gt;=32,INDEX($GL:$GL,$IV164+32),"")</f>
      </c>
      <c r="HT164">
        <f>IF($IW164&gt;=33,INDEX($GL:$GL,$IV164+33),"")</f>
      </c>
      <c r="HU164">
        <f>IF($IW164&gt;=34,INDEX($GL:$GL,$IV164+34),"")</f>
      </c>
      <c r="HV164">
        <f>IF($IW164&gt;=35,INDEX($GL:$GL,$IV164+35),"")</f>
      </c>
      <c r="HW164">
        <f>IF($IW164&gt;=36,INDEX($GL:$GL,$IV164+36),"")</f>
      </c>
      <c r="HX164">
        <f>IF($IW164&gt;=37,INDEX($GL:$GL,$IV164+37),"")</f>
      </c>
      <c r="HY164">
        <f>IF($IW164&gt;=38,INDEX($GL:$GL,$IV164+38),"")</f>
      </c>
      <c r="HZ164">
        <f>IF($IW164&gt;=39,INDEX($GL:$GL,$IV164+39),"")</f>
      </c>
      <c r="IA164">
        <f>IF($IW164&gt;=40,INDEX($GL:$GL,$IV164+40),"")</f>
      </c>
      <c r="IB164">
        <f>IF($IW164&gt;=41,INDEX($GL:$GL,$IV164+41),"")</f>
      </c>
      <c r="IC164">
        <f>IF($IW164&gt;=42,INDEX($GL:$GL,$IV164+42),"")</f>
      </c>
      <c r="ID164">
        <f>IF($IW164&gt;=43,INDEX($GL:$GL,$IV164+43),"")</f>
      </c>
      <c r="IE164">
        <f>IF($IW164&gt;=44,INDEX($GL:$GL,$IV164+44),"")</f>
      </c>
      <c r="IF164">
        <f>IF($IW164&gt;=45,INDEX($GL:$GL,$IV164+45),"")</f>
      </c>
      <c r="IG164">
        <f>IF($IW164&gt;=46,INDEX($GL:$GL,$IV164+46),"")</f>
      </c>
      <c r="IH164">
        <f>IF($IW164&gt;=47,INDEX($GL:$GL,$IV164+47),"")</f>
      </c>
      <c r="II164">
        <f>IF($IW164&gt;=48,INDEX($GL:$GL,$IV164+48),"")</f>
      </c>
      <c r="IJ164">
        <f>IF($IW164&gt;=49,INDEX($GL:$GL,$IV164+49),"")</f>
      </c>
      <c r="IK164">
        <f>IF($IW164&gt;=50,INDEX($GL:$GL,$IV164+50),"")</f>
      </c>
      <c r="IL164">
        <f>IF($IW164&gt;=51,INDEX($GL:$GL,$IV164+51),"")</f>
      </c>
      <c r="IM164">
        <f>IF($IW164&gt;=52,INDEX($GL:$GL,$IV164+52),"")</f>
      </c>
      <c r="IN164">
        <f>IF($IW164&gt;=53,INDEX($GL:$GL,$IV164+53),"")</f>
      </c>
      <c r="IO164">
        <f>IF($IW164&gt;=54,INDEX($GL:$GL,$IV164+54),"")</f>
      </c>
      <c r="IP164">
        <f>IF($IW164&gt;=55,INDEX($GL:$GL,$IV164+55),"")</f>
      </c>
      <c r="IQ164">
        <f>IF($IW164&gt;=56,INDEX($GL:$GL,$IV164+56),"")</f>
      </c>
      <c r="IR164">
        <f>IF($IW164&gt;=57,INDEX($GL:$GL,$IV164+57),"")</f>
      </c>
      <c r="IS164">
        <f>IF($IW164&gt;=58,INDEX($GL:$GL,$IV164+58),"")</f>
      </c>
      <c r="IT164">
        <f>IF($IW164&gt;=59,INDEX($GL:$GL,$IV164+59),"")</f>
      </c>
      <c r="IU164">
        <f>IF($IW164&gt;=60,INDEX($GL:$GL,$IV164+60),"")</f>
      </c>
      <c r="IV164">
        <f>IFERROR(MATCH($GK164,$GL$2:$GL$324,0)+1,0)</f>
      </c>
      <c r="IW164">
        <f>IFERROR(INDEX($GM$2:$GM$324,MATCH($GK164,$GL$2:$GL$324,0)),0)</f>
      </c>
      <c r="IX164" t="s">
        <v>34</v>
      </c>
      <c r="IY164" t="s">
        <v>34</v>
      </c>
    </row>
    <row r="165" spans="1:259" x14ac:dyDescent="0.25">
      <c r="K165">
        <f>IF(OR($N165="",$J165=""),"",IFERROR($N165/$J165,0))</f>
      </c>
      <c r="L165">
        <f>IF($N165="","",
SUM($M165,$O165,$T165,$P165,$R165)*
(1-IF($U165="",0,VALUE($U165)/100)))</f>
      </c>
      <c r="M165">
        <f>IF($N165="","",$N165)</f>
      </c>
      <c r="O165">
        <f>IF($N165="","",
IF($H165="","",
IF(ISNUMBER(SEARCH("exempt",LOWER($H165))),0,
$N165*(VALUE(SUBSTITUTE($H165,"%",""))/100))))</f>
      </c>
      <c r="V165">
        <f>IFERROR(IF(FIND(" - ",$E165)&gt;0,MID($E165,FIND(" - ",$E165)+3,LEN($E165)),""),"")</f>
      </c>
      <c r="AE165" t="s">
        <v>658</v>
      </c>
      <c r="AJ165">
        <f>IFERROR(LEFT($E165,FIND(" - ",$E165)-1),$E165)</f>
      </c>
      <c r="AM165">
        <f>IF($CB165&gt;=1,INDEX($AK:$AK,$CA165+1),"")</f>
      </c>
      <c r="AN165">
        <f>IF($CB165&gt;=2,INDEX($AK:$AK,$CA165+2),"")</f>
      </c>
      <c r="AO165">
        <f>IF($CB165&gt;=3,INDEX($AK:$AK,$CA165+3),"")</f>
      </c>
      <c r="AP165">
        <f>IF($CB165&gt;=4,INDEX($AK:$AK,$CA165+4),"")</f>
      </c>
      <c r="AQ165">
        <f>IF($CB165&gt;=5,INDEX($AK:$AK,$CA165+5),"")</f>
      </c>
      <c r="AR165">
        <f>IF($CB165&gt;=6,INDEX($AK:$AK,$CA165+6),"")</f>
      </c>
      <c r="AS165">
        <f>IF($CB165&gt;=7,INDEX($AK:$AK,$CA165+7),"")</f>
      </c>
      <c r="AT165">
        <f>IF($CB165&gt;=8,INDEX($AK:$AK,$CA165+8),"")</f>
      </c>
      <c r="AU165">
        <f>IF($CB165&gt;=9,INDEX($AK:$AK,$CA165+9),"")</f>
      </c>
      <c r="AV165">
        <f>IF($CB165&gt;=10,INDEX($AK:$AK,$CA165+10),"")</f>
      </c>
      <c r="AW165">
        <f>IF($CB165&gt;=11,INDEX($AK:$AK,$CA165+11),"")</f>
      </c>
      <c r="AX165">
        <f>IF($CB165&gt;=12,INDEX($AK:$AK,$CA165+12),"")</f>
      </c>
      <c r="AY165">
        <f>IF($CB165&gt;=13,INDEX($AK:$AK,$CA165+13),"")</f>
      </c>
      <c r="AZ165">
        <f>IF($CB165&gt;=14,INDEX($AK:$AK,$CA165+14),"")</f>
      </c>
      <c r="BA165">
        <f>IF($CB165&gt;=15,INDEX($AK:$AK,$CA165+15),"")</f>
      </c>
      <c r="BB165">
        <f>IF($CB165&gt;=16,INDEX($AK:$AK,$CA165+16),"")</f>
      </c>
      <c r="BC165">
        <f>IF($CB165&gt;=17,INDEX($AK:$AK,$CA165+17),"")</f>
      </c>
      <c r="BD165">
        <f>IF($CB165&gt;=18,INDEX($AK:$AK,$CA165+18),"")</f>
      </c>
      <c r="BE165">
        <f>IF($CB165&gt;=19,INDEX($AK:$AK,$CA165+19),"")</f>
      </c>
      <c r="BF165">
        <f>IF($CB165&gt;=20,INDEX($AK:$AK,$CA165+20),"")</f>
      </c>
      <c r="BG165">
        <f>IF($CB165&gt;=21,INDEX($AK:$AK,$CA165+21),"")</f>
      </c>
      <c r="BH165">
        <f>IF($CB165&gt;=22,INDEX($AK:$AK,$CA165+22),"")</f>
      </c>
      <c r="BI165">
        <f>IF($CB165&gt;=23,INDEX($AK:$AK,$CA165+23),"")</f>
      </c>
      <c r="BJ165">
        <f>IF($CB165&gt;=24,INDEX($AK:$AK,$CA165+24),"")</f>
      </c>
      <c r="BK165">
        <f>IF($CB165&gt;=25,INDEX($AK:$AK,$CA165+25),"")</f>
      </c>
      <c r="BL165">
        <f>IF($CB165&gt;=26,INDEX($AK:$AK,$CA165+26),"")</f>
      </c>
      <c r="BM165">
        <f>IF($CB165&gt;=27,INDEX($AK:$AK,$CA165+27),"")</f>
      </c>
      <c r="BN165">
        <f>IF($CB165&gt;=28,INDEX($AK:$AK,$CA165+28),"")</f>
      </c>
      <c r="BO165">
        <f>IF($CB165&gt;=29,INDEX($AK:$AK,$CA165+29),"")</f>
      </c>
      <c r="BP165">
        <f>IF($CB165&gt;=30,INDEX($AK:$AK,$CA165+30),"")</f>
      </c>
      <c r="BQ165">
        <f>IF($CB165&gt;=31,INDEX($AK:$AK,$CA165+31),"")</f>
      </c>
      <c r="BR165">
        <f>IF($CB165&gt;=32,INDEX($AK:$AK,$CA165+32),"")</f>
      </c>
      <c r="BS165">
        <f>IF($CB165&gt;=33,INDEX($AK:$AK,$CA165+33),"")</f>
      </c>
      <c r="BT165">
        <f>IF($CB165&gt;=34,INDEX($AK:$AK,$CA165+34),"")</f>
      </c>
      <c r="BU165">
        <f>IF($CB165&gt;=35,INDEX($AK:$AK,$CA165+35),"")</f>
      </c>
      <c r="BV165">
        <f>IF($CB165&gt;=36,INDEX($AK:$AK,$CA165+36),"")</f>
      </c>
      <c r="BW165">
        <f>IF($CB165&gt;=37,INDEX($AK:$AK,$CA165+37),"")</f>
      </c>
      <c r="BX165">
        <f>IF($CB165&gt;=38,INDEX($AK:$AK,$CA165+38),"")</f>
      </c>
      <c r="BY165">
        <f>IF($CB165&gt;=39,INDEX($AK:$AK,$CA165+39),"")</f>
      </c>
      <c r="BZ165">
        <f>IF($CB165&gt;=40,INDEX($AK:$AK,$CA165+40),"")</f>
      </c>
      <c r="CA165">
        <f>IFERROR(MATCH($AJ165,$AK$2:$AK$134,0)+1,0)</f>
      </c>
      <c r="CB165">
        <f>IFERROR(INDEX($AL$2:$AL$134,MATCH($AJ165,$AK$2:$AK$134,0)),0)</f>
      </c>
      <c r="CC165">
        <f>IFERROR(LEFT($F165,FIND(" - ",$F165)-1),$F165)</f>
      </c>
      <c r="CD165" t="s">
        <v>659</v>
      </c>
      <c r="CE165">
        <v>1</v>
      </c>
      <c r="CF165">
        <f>IF($DA165&gt;=1,INDEX($CD:$CD,$CZ165+1),"")</f>
      </c>
      <c r="CG165">
        <f>IF($DA165&gt;=2,INDEX($CD:$CD,$CZ165+2),"")</f>
      </c>
      <c r="CH165">
        <f>IF($DA165&gt;=3,INDEX($CD:$CD,$CZ165+3),"")</f>
      </c>
      <c r="CI165">
        <f>IF($DA165&gt;=4,INDEX($CD:$CD,$CZ165+4),"")</f>
      </c>
      <c r="CJ165">
        <f>IF($DA165&gt;=5,INDEX($CD:$CD,$CZ165+5),"")</f>
      </c>
      <c r="CK165">
        <f>IF($DA165&gt;=6,INDEX($CD:$CD,$CZ165+6),"")</f>
      </c>
      <c r="CL165">
        <f>IF($DA165&gt;=7,INDEX($CD:$CD,$CZ165+7),"")</f>
      </c>
      <c r="CM165">
        <f>IF($DA165&gt;=8,INDEX($CD:$CD,$CZ165+8),"")</f>
      </c>
      <c r="CN165">
        <f>IF($DA165&gt;=9,INDEX($CD:$CD,$CZ165+9),"")</f>
      </c>
      <c r="CO165">
        <f>IF($DA165&gt;=10,INDEX($CD:$CD,$CZ165+10),"")</f>
      </c>
      <c r="CP165">
        <f>IF($DA165&gt;=11,INDEX($CD:$CD,$CZ165+11),"")</f>
      </c>
      <c r="CQ165">
        <f>IF($DA165&gt;=12,INDEX($CD:$CD,$CZ165+12),"")</f>
      </c>
      <c r="CR165">
        <f>IF($DA165&gt;=13,INDEX($CD:$CD,$CZ165+13),"")</f>
      </c>
      <c r="CS165">
        <f>IF($DA165&gt;=14,INDEX($CD:$CD,$CZ165+14),"")</f>
      </c>
      <c r="CT165">
        <f>IF($DA165&gt;=15,INDEX($CD:$CD,$CZ165+15),"")</f>
      </c>
      <c r="CU165">
        <f>IF($DA165&gt;=16,INDEX($CD:$CD,$CZ165+16),"")</f>
      </c>
      <c r="CV165">
        <f>IF($DA165&gt;=17,INDEX($CD:$CD,$CZ165+17),"")</f>
      </c>
      <c r="CW165">
        <f>IF($DA165&gt;=18,INDEX($CD:$CD,$CZ165+18),"")</f>
      </c>
      <c r="CX165">
        <f>IF($DA165&gt;=19,INDEX($CD:$CD,$CZ165+19),"")</f>
      </c>
      <c r="CY165">
        <f>IF($DA165&gt;=20,INDEX($CD:$CD,$CZ165+20),"")</f>
      </c>
      <c r="CZ165">
        <f>IFERROR(MATCH($CC165,$CD$2:$CD$263,0)+1,0)</f>
      </c>
      <c r="DA165">
        <f>IFERROR(INDEX($CE$2:$CE$263,MATCH($CC165,$CD$2:$CD$263,0)),0)</f>
      </c>
      <c r="DB165">
        <f>IFERROR(INDEX($AI:$AI,MATCH($H165,$AH:$AH,0))&amp;"","")</f>
      </c>
      <c r="DF165">
        <f>IF($GI165&gt;=1,INDEX($DC:$DC,$GH165+1),"")</f>
      </c>
      <c r="DG165">
        <f>IF($GI165&gt;=2,INDEX($DC:$DC,$GH165+2),"")</f>
      </c>
      <c r="DH165">
        <f>IF($GI165&gt;=3,INDEX($DC:$DC,$GH165+3),"")</f>
      </c>
      <c r="DI165">
        <f>IF($GI165&gt;=4,INDEX($DC:$DC,$GH165+4),"")</f>
      </c>
      <c r="DJ165">
        <f>IF($GI165&gt;=5,INDEX($DC:$DC,$GH165+5),"")</f>
      </c>
      <c r="DK165">
        <f>IF($GI165&gt;=6,INDEX($DC:$DC,$GH165+6),"")</f>
      </c>
      <c r="DL165">
        <f>IF($GI165&gt;=7,INDEX($DC:$DC,$GH165+7),"")</f>
      </c>
      <c r="DM165">
        <f>IF($GI165&gt;=8,INDEX($DC:$DC,$GH165+8),"")</f>
      </c>
      <c r="DN165">
        <f>IF($GI165&gt;=9,INDEX($DC:$DC,$GH165+9),"")</f>
      </c>
      <c r="DO165">
        <f>IF($GI165&gt;=10,INDEX($DC:$DC,$GH165+10),"")</f>
      </c>
      <c r="DP165">
        <f>IF($GI165&gt;=11,INDEX($DC:$DC,$GH165+11),"")</f>
      </c>
      <c r="DQ165">
        <f>IF($GI165&gt;=12,INDEX($DC:$DC,$GH165+12),"")</f>
      </c>
      <c r="DR165">
        <f>IF($GI165&gt;=13,INDEX($DC:$DC,$GH165+13),"")</f>
      </c>
      <c r="DS165">
        <f>IF($GI165&gt;=14,INDEX($DC:$DC,$GH165+14),"")</f>
      </c>
      <c r="DT165">
        <f>IF($GI165&gt;=15,INDEX($DC:$DC,$GH165+15),"")</f>
      </c>
      <c r="DU165">
        <f>IF($GI165&gt;=16,INDEX($DC:$DC,$GH165+16),"")</f>
      </c>
      <c r="DV165">
        <f>IF($GI165&gt;=17,INDEX($DC:$DC,$GH165+17),"")</f>
      </c>
      <c r="DW165">
        <f>IF($GI165&gt;=18,INDEX($DC:$DC,$GH165+18),"")</f>
      </c>
      <c r="DX165">
        <f>IF($GI165&gt;=19,INDEX($DC:$DC,$GH165+19),"")</f>
      </c>
      <c r="DY165">
        <f>IF($GI165&gt;=20,INDEX($DC:$DC,$GH165+20),"")</f>
      </c>
      <c r="DZ165">
        <f>IF($GI165&gt;=21,INDEX($DC:$DC,$GH165+21),"")</f>
      </c>
      <c r="EA165">
        <f>IF($GI165&gt;=22,INDEX($DC:$DC,$GH165+22),"")</f>
      </c>
      <c r="EB165">
        <f>IF($GI165&gt;=23,INDEX($DC:$DC,$GH165+23),"")</f>
      </c>
      <c r="EC165">
        <f>IF($GI165&gt;=24,INDEX($DC:$DC,$GH165+24),"")</f>
      </c>
      <c r="ED165">
        <f>IF($GI165&gt;=25,INDEX($DC:$DC,$GH165+25),"")</f>
      </c>
      <c r="EE165">
        <f>IF($GI165&gt;=26,INDEX($DC:$DC,$GH165+26),"")</f>
      </c>
      <c r="EF165">
        <f>IF($GI165&gt;=27,INDEX($DC:$DC,$GH165+27),"")</f>
      </c>
      <c r="EG165">
        <f>IF($GI165&gt;=28,INDEX($DC:$DC,$GH165+28),"")</f>
      </c>
      <c r="EH165">
        <f>IF($GI165&gt;=29,INDEX($DC:$DC,$GH165+29),"")</f>
      </c>
      <c r="EI165">
        <f>IF($GI165&gt;=30,INDEX($DC:$DC,$GH165+30),"")</f>
      </c>
      <c r="EJ165">
        <f>IF($GI165&gt;=31,INDEX($DC:$DC,$GH165+31),"")</f>
      </c>
      <c r="EK165">
        <f>IF($GI165&gt;=32,INDEX($DC:$DC,$GH165+32),"")</f>
      </c>
      <c r="EL165">
        <f>IF($GI165&gt;=33,INDEX($DC:$DC,$GH165+33),"")</f>
      </c>
      <c r="EM165">
        <f>IF($GI165&gt;=34,INDEX($DC:$DC,$GH165+34),"")</f>
      </c>
      <c r="EN165">
        <f>IF($GI165&gt;=35,INDEX($DC:$DC,$GH165+35),"")</f>
      </c>
      <c r="EO165">
        <f>IF($GI165&gt;=36,INDEX($DC:$DC,$GH165+36),"")</f>
      </c>
      <c r="EP165">
        <f>IF($GI165&gt;=37,INDEX($DC:$DC,$GH165+37),"")</f>
      </c>
      <c r="EQ165">
        <f>IF($GI165&gt;=38,INDEX($DC:$DC,$GH165+38),"")</f>
      </c>
      <c r="ER165">
        <f>IF($GI165&gt;=39,INDEX($DC:$DC,$GH165+39),"")</f>
      </c>
      <c r="ES165">
        <f>IF($GI165&gt;=40,INDEX($DC:$DC,$GH165+40),"")</f>
      </c>
      <c r="ET165">
        <f>IF($GI165&gt;=1,INDEX($DD:$DD,$GH165+1),"")</f>
      </c>
      <c r="EU165">
        <f>IF($GI165&gt;=2,INDEX($DD:$DD,$GH165+2),"")</f>
      </c>
      <c r="EV165">
        <f>IF($GI165&gt;=3,INDEX($DD:$DD,$GH165+3),"")</f>
      </c>
      <c r="EW165">
        <f>IF($GI165&gt;=4,INDEX($DD:$DD,$GH165+4),"")</f>
      </c>
      <c r="EX165">
        <f>IF($GI165&gt;=5,INDEX($DD:$DD,$GH165+5),"")</f>
      </c>
      <c r="EY165">
        <f>IF($GI165&gt;=6,INDEX($DD:$DD,$GH165+6),"")</f>
      </c>
      <c r="EZ165">
        <f>IF($GI165&gt;=7,INDEX($DD:$DD,$GH165+7),"")</f>
      </c>
      <c r="FA165">
        <f>IF($GI165&gt;=8,INDEX($DD:$DD,$GH165+8),"")</f>
      </c>
      <c r="FB165">
        <f>IF($GI165&gt;=9,INDEX($DD:$DD,$GH165+9),"")</f>
      </c>
      <c r="FC165">
        <f>IF($GI165&gt;=10,INDEX($DD:$DD,$GH165+10),"")</f>
      </c>
      <c r="FD165">
        <f>IF($GI165&gt;=11,INDEX($DD:$DD,$GH165+11),"")</f>
      </c>
      <c r="FE165">
        <f>IF($GI165&gt;=12,INDEX($DD:$DD,$GH165+12),"")</f>
      </c>
      <c r="FF165">
        <f>IF($GI165&gt;=13,INDEX($DD:$DD,$GH165+13),"")</f>
      </c>
      <c r="FG165">
        <f>IF($GI165&gt;=14,INDEX($DD:$DD,$GH165+14),"")</f>
      </c>
      <c r="FH165">
        <f>IF($GI165&gt;=15,INDEX($DD:$DD,$GH165+15),"")</f>
      </c>
      <c r="FI165">
        <f>IF($GI165&gt;=16,INDEX($DD:$DD,$GH165+16),"")</f>
      </c>
      <c r="FJ165">
        <f>IF($GI165&gt;=17,INDEX($DD:$DD,$GH165+17),"")</f>
      </c>
      <c r="FK165">
        <f>IF($GI165&gt;=18,INDEX($DD:$DD,$GH165+18),"")</f>
      </c>
      <c r="FL165">
        <f>IF($GI165&gt;=19,INDEX($DD:$DD,$GH165+19),"")</f>
      </c>
      <c r="FM165">
        <f>IF($GI165&gt;=20,INDEX($DD:$DD,$GH165+20),"")</f>
      </c>
      <c r="FN165">
        <f>IF($GI165&gt;=21,INDEX($DD:$DD,$GH165+21),"")</f>
      </c>
      <c r="FO165">
        <f>IF($GI165&gt;=22,INDEX($DD:$DD,$GH165+22),"")</f>
      </c>
      <c r="FP165">
        <f>IF($GI165&gt;=23,INDEX($DD:$DD,$GH165+23),"")</f>
      </c>
      <c r="FQ165">
        <f>IF($GI165&gt;=24,INDEX($DD:$DD,$GH165+24),"")</f>
      </c>
      <c r="FR165">
        <f>IF($GI165&gt;=25,INDEX($DD:$DD,$GH165+25),"")</f>
      </c>
      <c r="FS165">
        <f>IF($GI165&gt;=26,INDEX($DD:$DD,$GH165+26),"")</f>
      </c>
      <c r="FT165">
        <f>IF($GI165&gt;=27,INDEX($DD:$DD,$GH165+27),"")</f>
      </c>
      <c r="FU165">
        <f>IF($GI165&gt;=28,INDEX($DD:$DD,$GH165+28),"")</f>
      </c>
      <c r="FV165">
        <f>IF($GI165&gt;=29,INDEX($DD:$DD,$GH165+29),"")</f>
      </c>
      <c r="FW165">
        <f>IF($GI165&gt;=30,INDEX($DD:$DD,$GH165+30),"")</f>
      </c>
      <c r="FX165">
        <f>IF($GI165&gt;=31,INDEX($DD:$DD,$GH165+31),"")</f>
      </c>
      <c r="FY165">
        <f>IF($GI165&gt;=32,INDEX($DD:$DD,$GH165+32),"")</f>
      </c>
      <c r="FZ165">
        <f>IF($GI165&gt;=33,INDEX($DD:$DD,$GH165+33),"")</f>
      </c>
      <c r="GA165">
        <f>IF($GI165&gt;=34,INDEX($DD:$DD,$GH165+34),"")</f>
      </c>
      <c r="GB165">
        <f>IF($GI165&gt;=35,INDEX($DD:$DD,$GH165+35),"")</f>
      </c>
      <c r="GC165">
        <f>IF($GI165&gt;=36,INDEX($DD:$DD,$GH165+36),"")</f>
      </c>
      <c r="GD165">
        <f>IF($GI165&gt;=37,INDEX($DD:$DD,$GH165+37),"")</f>
      </c>
      <c r="GE165">
        <f>IF($GI165&gt;=38,INDEX($DD:$DD,$GH165+38),"")</f>
      </c>
      <c r="GF165">
        <f>IF($GI165&gt;=39,INDEX($DD:$DD,$GH165+39),"")</f>
      </c>
      <c r="GG165">
        <f>IF($GI165&gt;=40,INDEX($DD:$DD,$GH165+40),"")</f>
      </c>
      <c r="GH165">
        <f>IFERROR(MATCH($DB165,$DC$2:$DC$148,0)+1,0)</f>
      </c>
      <c r="GI165">
        <f>IFERROR(INDEX($DE$2:$DE$148,MATCH($DB165,$DC$2:$DC$148,0)),0)</f>
      </c>
      <c r="GJ165">
        <f>IFERROR(MATCH($S165,$DF$165:$ES$165,0),0)</f>
      </c>
      <c r="GK165">
        <f>IF($GJ165&gt;0,INDEX($ET$165:$GG$165,$GJ165),"")</f>
      </c>
      <c r="GL165" t="s">
        <v>443</v>
      </c>
      <c r="GN165">
        <f>IF($IW165&gt;=1,INDEX($GL:$GL,$IV165+1),"")</f>
      </c>
      <c r="GO165">
        <f>IF($IW165&gt;=2,INDEX($GL:$GL,$IV165+2),"")</f>
      </c>
      <c r="GP165">
        <f>IF($IW165&gt;=3,INDEX($GL:$GL,$IV165+3),"")</f>
      </c>
      <c r="GQ165">
        <f>IF($IW165&gt;=4,INDEX($GL:$GL,$IV165+4),"")</f>
      </c>
      <c r="GR165">
        <f>IF($IW165&gt;=5,INDEX($GL:$GL,$IV165+5),"")</f>
      </c>
      <c r="GS165">
        <f>IF($IW165&gt;=6,INDEX($GL:$GL,$IV165+6),"")</f>
      </c>
      <c r="GT165">
        <f>IF($IW165&gt;=7,INDEX($GL:$GL,$IV165+7),"")</f>
      </c>
      <c r="GU165">
        <f>IF($IW165&gt;=8,INDEX($GL:$GL,$IV165+8),"")</f>
      </c>
      <c r="GV165">
        <f>IF($IW165&gt;=9,INDEX($GL:$GL,$IV165+9),"")</f>
      </c>
      <c r="GW165">
        <f>IF($IW165&gt;=10,INDEX($GL:$GL,$IV165+10),"")</f>
      </c>
      <c r="GX165">
        <f>IF($IW165&gt;=11,INDEX($GL:$GL,$IV165+11),"")</f>
      </c>
      <c r="GY165">
        <f>IF($IW165&gt;=12,INDEX($GL:$GL,$IV165+12),"")</f>
      </c>
      <c r="GZ165">
        <f>IF($IW165&gt;=13,INDEX($GL:$GL,$IV165+13),"")</f>
      </c>
      <c r="HA165">
        <f>IF($IW165&gt;=14,INDEX($GL:$GL,$IV165+14),"")</f>
      </c>
      <c r="HB165">
        <f>IF($IW165&gt;=15,INDEX($GL:$GL,$IV165+15),"")</f>
      </c>
      <c r="HC165">
        <f>IF($IW165&gt;=16,INDEX($GL:$GL,$IV165+16),"")</f>
      </c>
      <c r="HD165">
        <f>IF($IW165&gt;=17,INDEX($GL:$GL,$IV165+17),"")</f>
      </c>
      <c r="HE165">
        <f>IF($IW165&gt;=18,INDEX($GL:$GL,$IV165+18),"")</f>
      </c>
      <c r="HF165">
        <f>IF($IW165&gt;=19,INDEX($GL:$GL,$IV165+19),"")</f>
      </c>
      <c r="HG165">
        <f>IF($IW165&gt;=20,INDEX($GL:$GL,$IV165+20),"")</f>
      </c>
      <c r="HH165">
        <f>IF($IW165&gt;=21,INDEX($GL:$GL,$IV165+21),"")</f>
      </c>
      <c r="HI165">
        <f>IF($IW165&gt;=22,INDEX($GL:$GL,$IV165+22),"")</f>
      </c>
      <c r="HJ165">
        <f>IF($IW165&gt;=23,INDEX($GL:$GL,$IV165+23),"")</f>
      </c>
      <c r="HK165">
        <f>IF($IW165&gt;=24,INDEX($GL:$GL,$IV165+24),"")</f>
      </c>
      <c r="HL165">
        <f>IF($IW165&gt;=25,INDEX($GL:$GL,$IV165+25),"")</f>
      </c>
      <c r="HM165">
        <f>IF($IW165&gt;=26,INDEX($GL:$GL,$IV165+26),"")</f>
      </c>
      <c r="HN165">
        <f>IF($IW165&gt;=27,INDEX($GL:$GL,$IV165+27),"")</f>
      </c>
      <c r="HO165">
        <f>IF($IW165&gt;=28,INDEX($GL:$GL,$IV165+28),"")</f>
      </c>
      <c r="HP165">
        <f>IF($IW165&gt;=29,INDEX($GL:$GL,$IV165+29),"")</f>
      </c>
      <c r="HQ165">
        <f>IF($IW165&gt;=30,INDEX($GL:$GL,$IV165+30),"")</f>
      </c>
      <c r="HR165">
        <f>IF($IW165&gt;=31,INDEX($GL:$GL,$IV165+31),"")</f>
      </c>
      <c r="HS165">
        <f>IF($IW165&gt;=32,INDEX($GL:$GL,$IV165+32),"")</f>
      </c>
      <c r="HT165">
        <f>IF($IW165&gt;=33,INDEX($GL:$GL,$IV165+33),"")</f>
      </c>
      <c r="HU165">
        <f>IF($IW165&gt;=34,INDEX($GL:$GL,$IV165+34),"")</f>
      </c>
      <c r="HV165">
        <f>IF($IW165&gt;=35,INDEX($GL:$GL,$IV165+35),"")</f>
      </c>
      <c r="HW165">
        <f>IF($IW165&gt;=36,INDEX($GL:$GL,$IV165+36),"")</f>
      </c>
      <c r="HX165">
        <f>IF($IW165&gt;=37,INDEX($GL:$GL,$IV165+37),"")</f>
      </c>
      <c r="HY165">
        <f>IF($IW165&gt;=38,INDEX($GL:$GL,$IV165+38),"")</f>
      </c>
      <c r="HZ165">
        <f>IF($IW165&gt;=39,INDEX($GL:$GL,$IV165+39),"")</f>
      </c>
      <c r="IA165">
        <f>IF($IW165&gt;=40,INDEX($GL:$GL,$IV165+40),"")</f>
      </c>
      <c r="IB165">
        <f>IF($IW165&gt;=41,INDEX($GL:$GL,$IV165+41),"")</f>
      </c>
      <c r="IC165">
        <f>IF($IW165&gt;=42,INDEX($GL:$GL,$IV165+42),"")</f>
      </c>
      <c r="ID165">
        <f>IF($IW165&gt;=43,INDEX($GL:$GL,$IV165+43),"")</f>
      </c>
      <c r="IE165">
        <f>IF($IW165&gt;=44,INDEX($GL:$GL,$IV165+44),"")</f>
      </c>
      <c r="IF165">
        <f>IF($IW165&gt;=45,INDEX($GL:$GL,$IV165+45),"")</f>
      </c>
      <c r="IG165">
        <f>IF($IW165&gt;=46,INDEX($GL:$GL,$IV165+46),"")</f>
      </c>
      <c r="IH165">
        <f>IF($IW165&gt;=47,INDEX($GL:$GL,$IV165+47),"")</f>
      </c>
      <c r="II165">
        <f>IF($IW165&gt;=48,INDEX($GL:$GL,$IV165+48),"")</f>
      </c>
      <c r="IJ165">
        <f>IF($IW165&gt;=49,INDEX($GL:$GL,$IV165+49),"")</f>
      </c>
      <c r="IK165">
        <f>IF($IW165&gt;=50,INDEX($GL:$GL,$IV165+50),"")</f>
      </c>
      <c r="IL165">
        <f>IF($IW165&gt;=51,INDEX($GL:$GL,$IV165+51),"")</f>
      </c>
      <c r="IM165">
        <f>IF($IW165&gt;=52,INDEX($GL:$GL,$IV165+52),"")</f>
      </c>
      <c r="IN165">
        <f>IF($IW165&gt;=53,INDEX($GL:$GL,$IV165+53),"")</f>
      </c>
      <c r="IO165">
        <f>IF($IW165&gt;=54,INDEX($GL:$GL,$IV165+54),"")</f>
      </c>
      <c r="IP165">
        <f>IF($IW165&gt;=55,INDEX($GL:$GL,$IV165+55),"")</f>
      </c>
      <c r="IQ165">
        <f>IF($IW165&gt;=56,INDEX($GL:$GL,$IV165+56),"")</f>
      </c>
      <c r="IR165">
        <f>IF($IW165&gt;=57,INDEX($GL:$GL,$IV165+57),"")</f>
      </c>
      <c r="IS165">
        <f>IF($IW165&gt;=58,INDEX($GL:$GL,$IV165+58),"")</f>
      </c>
      <c r="IT165">
        <f>IF($IW165&gt;=59,INDEX($GL:$GL,$IV165+59),"")</f>
      </c>
      <c r="IU165">
        <f>IF($IW165&gt;=60,INDEX($GL:$GL,$IV165+60),"")</f>
      </c>
      <c r="IV165">
        <f>IFERROR(MATCH($GK165,$GL$2:$GL$324,0)+1,0)</f>
      </c>
      <c r="IW165">
        <f>IFERROR(INDEX($GM$2:$GM$324,MATCH($GK165,$GL$2:$GL$324,0)),0)</f>
      </c>
      <c r="IX165" t="s">
        <v>34</v>
      </c>
      <c r="IY165" t="s">
        <v>34</v>
      </c>
    </row>
    <row r="166" spans="1:259" x14ac:dyDescent="0.25">
      <c r="K166">
        <f>IF(OR($N166="",$J166=""),"",IFERROR($N166/$J166,0))</f>
      </c>
      <c r="L166">
        <f>IF($N166="","",
SUM($M166,$O166,$T166,$P166,$R166)*
(1-IF($U166="",0,VALUE($U166)/100)))</f>
      </c>
      <c r="M166">
        <f>IF($N166="","",$N166)</f>
      </c>
      <c r="O166">
        <f>IF($N166="","",
IF($H166="","",
IF(ISNUMBER(SEARCH("exempt",LOWER($H166))),0,
$N166*(VALUE(SUBSTITUTE($H166,"%",""))/100))))</f>
      </c>
      <c r="V166">
        <f>IFERROR(IF(FIND(" - ",$E166)&gt;0,MID($E166,FIND(" - ",$E166)+3,LEN($E166)),""),"")</f>
      </c>
      <c r="AE166" t="s">
        <v>660</v>
      </c>
      <c r="AJ166">
        <f>IFERROR(LEFT($E166,FIND(" - ",$E166)-1),$E166)</f>
      </c>
      <c r="AM166">
        <f>IF($CB166&gt;=1,INDEX($AK:$AK,$CA166+1),"")</f>
      </c>
      <c r="AN166">
        <f>IF($CB166&gt;=2,INDEX($AK:$AK,$CA166+2),"")</f>
      </c>
      <c r="AO166">
        <f>IF($CB166&gt;=3,INDEX($AK:$AK,$CA166+3),"")</f>
      </c>
      <c r="AP166">
        <f>IF($CB166&gt;=4,INDEX($AK:$AK,$CA166+4),"")</f>
      </c>
      <c r="AQ166">
        <f>IF($CB166&gt;=5,INDEX($AK:$AK,$CA166+5),"")</f>
      </c>
      <c r="AR166">
        <f>IF($CB166&gt;=6,INDEX($AK:$AK,$CA166+6),"")</f>
      </c>
      <c r="AS166">
        <f>IF($CB166&gt;=7,INDEX($AK:$AK,$CA166+7),"")</f>
      </c>
      <c r="AT166">
        <f>IF($CB166&gt;=8,INDEX($AK:$AK,$CA166+8),"")</f>
      </c>
      <c r="AU166">
        <f>IF($CB166&gt;=9,INDEX($AK:$AK,$CA166+9),"")</f>
      </c>
      <c r="AV166">
        <f>IF($CB166&gt;=10,INDEX($AK:$AK,$CA166+10),"")</f>
      </c>
      <c r="AW166">
        <f>IF($CB166&gt;=11,INDEX($AK:$AK,$CA166+11),"")</f>
      </c>
      <c r="AX166">
        <f>IF($CB166&gt;=12,INDEX($AK:$AK,$CA166+12),"")</f>
      </c>
      <c r="AY166">
        <f>IF($CB166&gt;=13,INDEX($AK:$AK,$CA166+13),"")</f>
      </c>
      <c r="AZ166">
        <f>IF($CB166&gt;=14,INDEX($AK:$AK,$CA166+14),"")</f>
      </c>
      <c r="BA166">
        <f>IF($CB166&gt;=15,INDEX($AK:$AK,$CA166+15),"")</f>
      </c>
      <c r="BB166">
        <f>IF($CB166&gt;=16,INDEX($AK:$AK,$CA166+16),"")</f>
      </c>
      <c r="BC166">
        <f>IF($CB166&gt;=17,INDEX($AK:$AK,$CA166+17),"")</f>
      </c>
      <c r="BD166">
        <f>IF($CB166&gt;=18,INDEX($AK:$AK,$CA166+18),"")</f>
      </c>
      <c r="BE166">
        <f>IF($CB166&gt;=19,INDEX($AK:$AK,$CA166+19),"")</f>
      </c>
      <c r="BF166">
        <f>IF($CB166&gt;=20,INDEX($AK:$AK,$CA166+20),"")</f>
      </c>
      <c r="BG166">
        <f>IF($CB166&gt;=21,INDEX($AK:$AK,$CA166+21),"")</f>
      </c>
      <c r="BH166">
        <f>IF($CB166&gt;=22,INDEX($AK:$AK,$CA166+22),"")</f>
      </c>
      <c r="BI166">
        <f>IF($CB166&gt;=23,INDEX($AK:$AK,$CA166+23),"")</f>
      </c>
      <c r="BJ166">
        <f>IF($CB166&gt;=24,INDEX($AK:$AK,$CA166+24),"")</f>
      </c>
      <c r="BK166">
        <f>IF($CB166&gt;=25,INDEX($AK:$AK,$CA166+25),"")</f>
      </c>
      <c r="BL166">
        <f>IF($CB166&gt;=26,INDEX($AK:$AK,$CA166+26),"")</f>
      </c>
      <c r="BM166">
        <f>IF($CB166&gt;=27,INDEX($AK:$AK,$CA166+27),"")</f>
      </c>
      <c r="BN166">
        <f>IF($CB166&gt;=28,INDEX($AK:$AK,$CA166+28),"")</f>
      </c>
      <c r="BO166">
        <f>IF($CB166&gt;=29,INDEX($AK:$AK,$CA166+29),"")</f>
      </c>
      <c r="BP166">
        <f>IF($CB166&gt;=30,INDEX($AK:$AK,$CA166+30),"")</f>
      </c>
      <c r="BQ166">
        <f>IF($CB166&gt;=31,INDEX($AK:$AK,$CA166+31),"")</f>
      </c>
      <c r="BR166">
        <f>IF($CB166&gt;=32,INDEX($AK:$AK,$CA166+32),"")</f>
      </c>
      <c r="BS166">
        <f>IF($CB166&gt;=33,INDEX($AK:$AK,$CA166+33),"")</f>
      </c>
      <c r="BT166">
        <f>IF($CB166&gt;=34,INDEX($AK:$AK,$CA166+34),"")</f>
      </c>
      <c r="BU166">
        <f>IF($CB166&gt;=35,INDEX($AK:$AK,$CA166+35),"")</f>
      </c>
      <c r="BV166">
        <f>IF($CB166&gt;=36,INDEX($AK:$AK,$CA166+36),"")</f>
      </c>
      <c r="BW166">
        <f>IF($CB166&gt;=37,INDEX($AK:$AK,$CA166+37),"")</f>
      </c>
      <c r="BX166">
        <f>IF($CB166&gt;=38,INDEX($AK:$AK,$CA166+38),"")</f>
      </c>
      <c r="BY166">
        <f>IF($CB166&gt;=39,INDEX($AK:$AK,$CA166+39),"")</f>
      </c>
      <c r="BZ166">
        <f>IF($CB166&gt;=40,INDEX($AK:$AK,$CA166+40),"")</f>
      </c>
      <c r="CA166">
        <f>IFERROR(MATCH($AJ166,$AK$2:$AK$134,0)+1,0)</f>
      </c>
      <c r="CB166">
        <f>IFERROR(INDEX($AL$2:$AL$134,MATCH($AJ166,$AK$2:$AK$134,0)),0)</f>
      </c>
      <c r="CC166">
        <f>IFERROR(LEFT($F166,FIND(" - ",$F166)-1),$F166)</f>
      </c>
      <c r="CD166" t="s">
        <v>212</v>
      </c>
      <c r="CF166">
        <f>IF($DA166&gt;=1,INDEX($CD:$CD,$CZ166+1),"")</f>
      </c>
      <c r="CG166">
        <f>IF($DA166&gt;=2,INDEX($CD:$CD,$CZ166+2),"")</f>
      </c>
      <c r="CH166">
        <f>IF($DA166&gt;=3,INDEX($CD:$CD,$CZ166+3),"")</f>
      </c>
      <c r="CI166">
        <f>IF($DA166&gt;=4,INDEX($CD:$CD,$CZ166+4),"")</f>
      </c>
      <c r="CJ166">
        <f>IF($DA166&gt;=5,INDEX($CD:$CD,$CZ166+5),"")</f>
      </c>
      <c r="CK166">
        <f>IF($DA166&gt;=6,INDEX($CD:$CD,$CZ166+6),"")</f>
      </c>
      <c r="CL166">
        <f>IF($DA166&gt;=7,INDEX($CD:$CD,$CZ166+7),"")</f>
      </c>
      <c r="CM166">
        <f>IF($DA166&gt;=8,INDEX($CD:$CD,$CZ166+8),"")</f>
      </c>
      <c r="CN166">
        <f>IF($DA166&gt;=9,INDEX($CD:$CD,$CZ166+9),"")</f>
      </c>
      <c r="CO166">
        <f>IF($DA166&gt;=10,INDEX($CD:$CD,$CZ166+10),"")</f>
      </c>
      <c r="CP166">
        <f>IF($DA166&gt;=11,INDEX($CD:$CD,$CZ166+11),"")</f>
      </c>
      <c r="CQ166">
        <f>IF($DA166&gt;=12,INDEX($CD:$CD,$CZ166+12),"")</f>
      </c>
      <c r="CR166">
        <f>IF($DA166&gt;=13,INDEX($CD:$CD,$CZ166+13),"")</f>
      </c>
      <c r="CS166">
        <f>IF($DA166&gt;=14,INDEX($CD:$CD,$CZ166+14),"")</f>
      </c>
      <c r="CT166">
        <f>IF($DA166&gt;=15,INDEX($CD:$CD,$CZ166+15),"")</f>
      </c>
      <c r="CU166">
        <f>IF($DA166&gt;=16,INDEX($CD:$CD,$CZ166+16),"")</f>
      </c>
      <c r="CV166">
        <f>IF($DA166&gt;=17,INDEX($CD:$CD,$CZ166+17),"")</f>
      </c>
      <c r="CW166">
        <f>IF($DA166&gt;=18,INDEX($CD:$CD,$CZ166+18),"")</f>
      </c>
      <c r="CX166">
        <f>IF($DA166&gt;=19,INDEX($CD:$CD,$CZ166+19),"")</f>
      </c>
      <c r="CY166">
        <f>IF($DA166&gt;=20,INDEX($CD:$CD,$CZ166+20),"")</f>
      </c>
      <c r="CZ166">
        <f>IFERROR(MATCH($CC166,$CD$2:$CD$263,0)+1,0)</f>
      </c>
      <c r="DA166">
        <f>IFERROR(INDEX($CE$2:$CE$263,MATCH($CC166,$CD$2:$CD$263,0)),0)</f>
      </c>
      <c r="DB166">
        <f>IFERROR(INDEX($AI:$AI,MATCH($H166,$AH:$AH,0))&amp;"","")</f>
      </c>
      <c r="DF166">
        <f>IF($GI166&gt;=1,INDEX($DC:$DC,$GH166+1),"")</f>
      </c>
      <c r="DG166">
        <f>IF($GI166&gt;=2,INDEX($DC:$DC,$GH166+2),"")</f>
      </c>
      <c r="DH166">
        <f>IF($GI166&gt;=3,INDEX($DC:$DC,$GH166+3),"")</f>
      </c>
      <c r="DI166">
        <f>IF($GI166&gt;=4,INDEX($DC:$DC,$GH166+4),"")</f>
      </c>
      <c r="DJ166">
        <f>IF($GI166&gt;=5,INDEX($DC:$DC,$GH166+5),"")</f>
      </c>
      <c r="DK166">
        <f>IF($GI166&gt;=6,INDEX($DC:$DC,$GH166+6),"")</f>
      </c>
      <c r="DL166">
        <f>IF($GI166&gt;=7,INDEX($DC:$DC,$GH166+7),"")</f>
      </c>
      <c r="DM166">
        <f>IF($GI166&gt;=8,INDEX($DC:$DC,$GH166+8),"")</f>
      </c>
      <c r="DN166">
        <f>IF($GI166&gt;=9,INDEX($DC:$DC,$GH166+9),"")</f>
      </c>
      <c r="DO166">
        <f>IF($GI166&gt;=10,INDEX($DC:$DC,$GH166+10),"")</f>
      </c>
      <c r="DP166">
        <f>IF($GI166&gt;=11,INDEX($DC:$DC,$GH166+11),"")</f>
      </c>
      <c r="DQ166">
        <f>IF($GI166&gt;=12,INDEX($DC:$DC,$GH166+12),"")</f>
      </c>
      <c r="DR166">
        <f>IF($GI166&gt;=13,INDEX($DC:$DC,$GH166+13),"")</f>
      </c>
      <c r="DS166">
        <f>IF($GI166&gt;=14,INDEX($DC:$DC,$GH166+14),"")</f>
      </c>
      <c r="DT166">
        <f>IF($GI166&gt;=15,INDEX($DC:$DC,$GH166+15),"")</f>
      </c>
      <c r="DU166">
        <f>IF($GI166&gt;=16,INDEX($DC:$DC,$GH166+16),"")</f>
      </c>
      <c r="DV166">
        <f>IF($GI166&gt;=17,INDEX($DC:$DC,$GH166+17),"")</f>
      </c>
      <c r="DW166">
        <f>IF($GI166&gt;=18,INDEX($DC:$DC,$GH166+18),"")</f>
      </c>
      <c r="DX166">
        <f>IF($GI166&gt;=19,INDEX($DC:$DC,$GH166+19),"")</f>
      </c>
      <c r="DY166">
        <f>IF($GI166&gt;=20,INDEX($DC:$DC,$GH166+20),"")</f>
      </c>
      <c r="DZ166">
        <f>IF($GI166&gt;=21,INDEX($DC:$DC,$GH166+21),"")</f>
      </c>
      <c r="EA166">
        <f>IF($GI166&gt;=22,INDEX($DC:$DC,$GH166+22),"")</f>
      </c>
      <c r="EB166">
        <f>IF($GI166&gt;=23,INDEX($DC:$DC,$GH166+23),"")</f>
      </c>
      <c r="EC166">
        <f>IF($GI166&gt;=24,INDEX($DC:$DC,$GH166+24),"")</f>
      </c>
      <c r="ED166">
        <f>IF($GI166&gt;=25,INDEX($DC:$DC,$GH166+25),"")</f>
      </c>
      <c r="EE166">
        <f>IF($GI166&gt;=26,INDEX($DC:$DC,$GH166+26),"")</f>
      </c>
      <c r="EF166">
        <f>IF($GI166&gt;=27,INDEX($DC:$DC,$GH166+27),"")</f>
      </c>
      <c r="EG166">
        <f>IF($GI166&gt;=28,INDEX($DC:$DC,$GH166+28),"")</f>
      </c>
      <c r="EH166">
        <f>IF($GI166&gt;=29,INDEX($DC:$DC,$GH166+29),"")</f>
      </c>
      <c r="EI166">
        <f>IF($GI166&gt;=30,INDEX($DC:$DC,$GH166+30),"")</f>
      </c>
      <c r="EJ166">
        <f>IF($GI166&gt;=31,INDEX($DC:$DC,$GH166+31),"")</f>
      </c>
      <c r="EK166">
        <f>IF($GI166&gt;=32,INDEX($DC:$DC,$GH166+32),"")</f>
      </c>
      <c r="EL166">
        <f>IF($GI166&gt;=33,INDEX($DC:$DC,$GH166+33),"")</f>
      </c>
      <c r="EM166">
        <f>IF($GI166&gt;=34,INDEX($DC:$DC,$GH166+34),"")</f>
      </c>
      <c r="EN166">
        <f>IF($GI166&gt;=35,INDEX($DC:$DC,$GH166+35),"")</f>
      </c>
      <c r="EO166">
        <f>IF($GI166&gt;=36,INDEX($DC:$DC,$GH166+36),"")</f>
      </c>
      <c r="EP166">
        <f>IF($GI166&gt;=37,INDEX($DC:$DC,$GH166+37),"")</f>
      </c>
      <c r="EQ166">
        <f>IF($GI166&gt;=38,INDEX($DC:$DC,$GH166+38),"")</f>
      </c>
      <c r="ER166">
        <f>IF($GI166&gt;=39,INDEX($DC:$DC,$GH166+39),"")</f>
      </c>
      <c r="ES166">
        <f>IF($GI166&gt;=40,INDEX($DC:$DC,$GH166+40),"")</f>
      </c>
      <c r="ET166">
        <f>IF($GI166&gt;=1,INDEX($DD:$DD,$GH166+1),"")</f>
      </c>
      <c r="EU166">
        <f>IF($GI166&gt;=2,INDEX($DD:$DD,$GH166+2),"")</f>
      </c>
      <c r="EV166">
        <f>IF($GI166&gt;=3,INDEX($DD:$DD,$GH166+3),"")</f>
      </c>
      <c r="EW166">
        <f>IF($GI166&gt;=4,INDEX($DD:$DD,$GH166+4),"")</f>
      </c>
      <c r="EX166">
        <f>IF($GI166&gt;=5,INDEX($DD:$DD,$GH166+5),"")</f>
      </c>
      <c r="EY166">
        <f>IF($GI166&gt;=6,INDEX($DD:$DD,$GH166+6),"")</f>
      </c>
      <c r="EZ166">
        <f>IF($GI166&gt;=7,INDEX($DD:$DD,$GH166+7),"")</f>
      </c>
      <c r="FA166">
        <f>IF($GI166&gt;=8,INDEX($DD:$DD,$GH166+8),"")</f>
      </c>
      <c r="FB166">
        <f>IF($GI166&gt;=9,INDEX($DD:$DD,$GH166+9),"")</f>
      </c>
      <c r="FC166">
        <f>IF($GI166&gt;=10,INDEX($DD:$DD,$GH166+10),"")</f>
      </c>
      <c r="FD166">
        <f>IF($GI166&gt;=11,INDEX($DD:$DD,$GH166+11),"")</f>
      </c>
      <c r="FE166">
        <f>IF($GI166&gt;=12,INDEX($DD:$DD,$GH166+12),"")</f>
      </c>
      <c r="FF166">
        <f>IF($GI166&gt;=13,INDEX($DD:$DD,$GH166+13),"")</f>
      </c>
      <c r="FG166">
        <f>IF($GI166&gt;=14,INDEX($DD:$DD,$GH166+14),"")</f>
      </c>
      <c r="FH166">
        <f>IF($GI166&gt;=15,INDEX($DD:$DD,$GH166+15),"")</f>
      </c>
      <c r="FI166">
        <f>IF($GI166&gt;=16,INDEX($DD:$DD,$GH166+16),"")</f>
      </c>
      <c r="FJ166">
        <f>IF($GI166&gt;=17,INDEX($DD:$DD,$GH166+17),"")</f>
      </c>
      <c r="FK166">
        <f>IF($GI166&gt;=18,INDEX($DD:$DD,$GH166+18),"")</f>
      </c>
      <c r="FL166">
        <f>IF($GI166&gt;=19,INDEX($DD:$DD,$GH166+19),"")</f>
      </c>
      <c r="FM166">
        <f>IF($GI166&gt;=20,INDEX($DD:$DD,$GH166+20),"")</f>
      </c>
      <c r="FN166">
        <f>IF($GI166&gt;=21,INDEX($DD:$DD,$GH166+21),"")</f>
      </c>
      <c r="FO166">
        <f>IF($GI166&gt;=22,INDEX($DD:$DD,$GH166+22),"")</f>
      </c>
      <c r="FP166">
        <f>IF($GI166&gt;=23,INDEX($DD:$DD,$GH166+23),"")</f>
      </c>
      <c r="FQ166">
        <f>IF($GI166&gt;=24,INDEX($DD:$DD,$GH166+24),"")</f>
      </c>
      <c r="FR166">
        <f>IF($GI166&gt;=25,INDEX($DD:$DD,$GH166+25),"")</f>
      </c>
      <c r="FS166">
        <f>IF($GI166&gt;=26,INDEX($DD:$DD,$GH166+26),"")</f>
      </c>
      <c r="FT166">
        <f>IF($GI166&gt;=27,INDEX($DD:$DD,$GH166+27),"")</f>
      </c>
      <c r="FU166">
        <f>IF($GI166&gt;=28,INDEX($DD:$DD,$GH166+28),"")</f>
      </c>
      <c r="FV166">
        <f>IF($GI166&gt;=29,INDEX($DD:$DD,$GH166+29),"")</f>
      </c>
      <c r="FW166">
        <f>IF($GI166&gt;=30,INDEX($DD:$DD,$GH166+30),"")</f>
      </c>
      <c r="FX166">
        <f>IF($GI166&gt;=31,INDEX($DD:$DD,$GH166+31),"")</f>
      </c>
      <c r="FY166">
        <f>IF($GI166&gt;=32,INDEX($DD:$DD,$GH166+32),"")</f>
      </c>
      <c r="FZ166">
        <f>IF($GI166&gt;=33,INDEX($DD:$DD,$GH166+33),"")</f>
      </c>
      <c r="GA166">
        <f>IF($GI166&gt;=34,INDEX($DD:$DD,$GH166+34),"")</f>
      </c>
      <c r="GB166">
        <f>IF($GI166&gt;=35,INDEX($DD:$DD,$GH166+35),"")</f>
      </c>
      <c r="GC166">
        <f>IF($GI166&gt;=36,INDEX($DD:$DD,$GH166+36),"")</f>
      </c>
      <c r="GD166">
        <f>IF($GI166&gt;=37,INDEX($DD:$DD,$GH166+37),"")</f>
      </c>
      <c r="GE166">
        <f>IF($GI166&gt;=38,INDEX($DD:$DD,$GH166+38),"")</f>
      </c>
      <c r="GF166">
        <f>IF($GI166&gt;=39,INDEX($DD:$DD,$GH166+39),"")</f>
      </c>
      <c r="GG166">
        <f>IF($GI166&gt;=40,INDEX($DD:$DD,$GH166+40),"")</f>
      </c>
      <c r="GH166">
        <f>IFERROR(MATCH($DB166,$DC$2:$DC$148,0)+1,0)</f>
      </c>
      <c r="GI166">
        <f>IFERROR(INDEX($DE$2:$DE$148,MATCH($DB166,$DC$2:$DC$148,0)),0)</f>
      </c>
      <c r="GJ166">
        <f>IFERROR(MATCH($S166,$DF$166:$ES$166,0),0)</f>
      </c>
      <c r="GK166">
        <f>IF($GJ166&gt;0,INDEX($ET$166:$GG$166,$GJ166),"")</f>
      </c>
      <c r="GL166" t="s">
        <v>467</v>
      </c>
      <c r="GN166">
        <f>IF($IW166&gt;=1,INDEX($GL:$GL,$IV166+1),"")</f>
      </c>
      <c r="GO166">
        <f>IF($IW166&gt;=2,INDEX($GL:$GL,$IV166+2),"")</f>
      </c>
      <c r="GP166">
        <f>IF($IW166&gt;=3,INDEX($GL:$GL,$IV166+3),"")</f>
      </c>
      <c r="GQ166">
        <f>IF($IW166&gt;=4,INDEX($GL:$GL,$IV166+4),"")</f>
      </c>
      <c r="GR166">
        <f>IF($IW166&gt;=5,INDEX($GL:$GL,$IV166+5),"")</f>
      </c>
      <c r="GS166">
        <f>IF($IW166&gt;=6,INDEX($GL:$GL,$IV166+6),"")</f>
      </c>
      <c r="GT166">
        <f>IF($IW166&gt;=7,INDEX($GL:$GL,$IV166+7),"")</f>
      </c>
      <c r="GU166">
        <f>IF($IW166&gt;=8,INDEX($GL:$GL,$IV166+8),"")</f>
      </c>
      <c r="GV166">
        <f>IF($IW166&gt;=9,INDEX($GL:$GL,$IV166+9),"")</f>
      </c>
      <c r="GW166">
        <f>IF($IW166&gt;=10,INDEX($GL:$GL,$IV166+10),"")</f>
      </c>
      <c r="GX166">
        <f>IF($IW166&gt;=11,INDEX($GL:$GL,$IV166+11),"")</f>
      </c>
      <c r="GY166">
        <f>IF($IW166&gt;=12,INDEX($GL:$GL,$IV166+12),"")</f>
      </c>
      <c r="GZ166">
        <f>IF($IW166&gt;=13,INDEX($GL:$GL,$IV166+13),"")</f>
      </c>
      <c r="HA166">
        <f>IF($IW166&gt;=14,INDEX($GL:$GL,$IV166+14),"")</f>
      </c>
      <c r="HB166">
        <f>IF($IW166&gt;=15,INDEX($GL:$GL,$IV166+15),"")</f>
      </c>
      <c r="HC166">
        <f>IF($IW166&gt;=16,INDEX($GL:$GL,$IV166+16),"")</f>
      </c>
      <c r="HD166">
        <f>IF($IW166&gt;=17,INDEX($GL:$GL,$IV166+17),"")</f>
      </c>
      <c r="HE166">
        <f>IF($IW166&gt;=18,INDEX($GL:$GL,$IV166+18),"")</f>
      </c>
      <c r="HF166">
        <f>IF($IW166&gt;=19,INDEX($GL:$GL,$IV166+19),"")</f>
      </c>
      <c r="HG166">
        <f>IF($IW166&gt;=20,INDEX($GL:$GL,$IV166+20),"")</f>
      </c>
      <c r="HH166">
        <f>IF($IW166&gt;=21,INDEX($GL:$GL,$IV166+21),"")</f>
      </c>
      <c r="HI166">
        <f>IF($IW166&gt;=22,INDEX($GL:$GL,$IV166+22),"")</f>
      </c>
      <c r="HJ166">
        <f>IF($IW166&gt;=23,INDEX($GL:$GL,$IV166+23),"")</f>
      </c>
      <c r="HK166">
        <f>IF($IW166&gt;=24,INDEX($GL:$GL,$IV166+24),"")</f>
      </c>
      <c r="HL166">
        <f>IF($IW166&gt;=25,INDEX($GL:$GL,$IV166+25),"")</f>
      </c>
      <c r="HM166">
        <f>IF($IW166&gt;=26,INDEX($GL:$GL,$IV166+26),"")</f>
      </c>
      <c r="HN166">
        <f>IF($IW166&gt;=27,INDEX($GL:$GL,$IV166+27),"")</f>
      </c>
      <c r="HO166">
        <f>IF($IW166&gt;=28,INDEX($GL:$GL,$IV166+28),"")</f>
      </c>
      <c r="HP166">
        <f>IF($IW166&gt;=29,INDEX($GL:$GL,$IV166+29),"")</f>
      </c>
      <c r="HQ166">
        <f>IF($IW166&gt;=30,INDEX($GL:$GL,$IV166+30),"")</f>
      </c>
      <c r="HR166">
        <f>IF($IW166&gt;=31,INDEX($GL:$GL,$IV166+31),"")</f>
      </c>
      <c r="HS166">
        <f>IF($IW166&gt;=32,INDEX($GL:$GL,$IV166+32),"")</f>
      </c>
      <c r="HT166">
        <f>IF($IW166&gt;=33,INDEX($GL:$GL,$IV166+33),"")</f>
      </c>
      <c r="HU166">
        <f>IF($IW166&gt;=34,INDEX($GL:$GL,$IV166+34),"")</f>
      </c>
      <c r="HV166">
        <f>IF($IW166&gt;=35,INDEX($GL:$GL,$IV166+35),"")</f>
      </c>
      <c r="HW166">
        <f>IF($IW166&gt;=36,INDEX($GL:$GL,$IV166+36),"")</f>
      </c>
      <c r="HX166">
        <f>IF($IW166&gt;=37,INDEX($GL:$GL,$IV166+37),"")</f>
      </c>
      <c r="HY166">
        <f>IF($IW166&gt;=38,INDEX($GL:$GL,$IV166+38),"")</f>
      </c>
      <c r="HZ166">
        <f>IF($IW166&gt;=39,INDEX($GL:$GL,$IV166+39),"")</f>
      </c>
      <c r="IA166">
        <f>IF($IW166&gt;=40,INDEX($GL:$GL,$IV166+40),"")</f>
      </c>
      <c r="IB166">
        <f>IF($IW166&gt;=41,INDEX($GL:$GL,$IV166+41),"")</f>
      </c>
      <c r="IC166">
        <f>IF($IW166&gt;=42,INDEX($GL:$GL,$IV166+42),"")</f>
      </c>
      <c r="ID166">
        <f>IF($IW166&gt;=43,INDEX($GL:$GL,$IV166+43),"")</f>
      </c>
      <c r="IE166">
        <f>IF($IW166&gt;=44,INDEX($GL:$GL,$IV166+44),"")</f>
      </c>
      <c r="IF166">
        <f>IF($IW166&gt;=45,INDEX($GL:$GL,$IV166+45),"")</f>
      </c>
      <c r="IG166">
        <f>IF($IW166&gt;=46,INDEX($GL:$GL,$IV166+46),"")</f>
      </c>
      <c r="IH166">
        <f>IF($IW166&gt;=47,INDEX($GL:$GL,$IV166+47),"")</f>
      </c>
      <c r="II166">
        <f>IF($IW166&gt;=48,INDEX($GL:$GL,$IV166+48),"")</f>
      </c>
      <c r="IJ166">
        <f>IF($IW166&gt;=49,INDEX($GL:$GL,$IV166+49),"")</f>
      </c>
      <c r="IK166">
        <f>IF($IW166&gt;=50,INDEX($GL:$GL,$IV166+50),"")</f>
      </c>
      <c r="IL166">
        <f>IF($IW166&gt;=51,INDEX($GL:$GL,$IV166+51),"")</f>
      </c>
      <c r="IM166">
        <f>IF($IW166&gt;=52,INDEX($GL:$GL,$IV166+52),"")</f>
      </c>
      <c r="IN166">
        <f>IF($IW166&gt;=53,INDEX($GL:$GL,$IV166+53),"")</f>
      </c>
      <c r="IO166">
        <f>IF($IW166&gt;=54,INDEX($GL:$GL,$IV166+54),"")</f>
      </c>
      <c r="IP166">
        <f>IF($IW166&gt;=55,INDEX($GL:$GL,$IV166+55),"")</f>
      </c>
      <c r="IQ166">
        <f>IF($IW166&gt;=56,INDEX($GL:$GL,$IV166+56),"")</f>
      </c>
      <c r="IR166">
        <f>IF($IW166&gt;=57,INDEX($GL:$GL,$IV166+57),"")</f>
      </c>
      <c r="IS166">
        <f>IF($IW166&gt;=58,INDEX($GL:$GL,$IV166+58),"")</f>
      </c>
      <c r="IT166">
        <f>IF($IW166&gt;=59,INDEX($GL:$GL,$IV166+59),"")</f>
      </c>
      <c r="IU166">
        <f>IF($IW166&gt;=60,INDEX($GL:$GL,$IV166+60),"")</f>
      </c>
      <c r="IV166">
        <f>IFERROR(MATCH($GK166,$GL$2:$GL$324,0)+1,0)</f>
      </c>
      <c r="IW166">
        <f>IFERROR(INDEX($GM$2:$GM$324,MATCH($GK166,$GL$2:$GL$324,0)),0)</f>
      </c>
      <c r="IX166" t="s">
        <v>34</v>
      </c>
      <c r="IY166" t="s">
        <v>34</v>
      </c>
    </row>
    <row r="167" spans="1:259" x14ac:dyDescent="0.25">
      <c r="K167">
        <f>IF(OR($N167="",$J167=""),"",IFERROR($N167/$J167,0))</f>
      </c>
      <c r="L167">
        <f>IF($N167="","",
SUM($M167,$O167,$T167,$P167,$R167)*
(1-IF($U167="",0,VALUE($U167)/100)))</f>
      </c>
      <c r="M167">
        <f>IF($N167="","",$N167)</f>
      </c>
      <c r="O167">
        <f>IF($N167="","",
IF($H167="","",
IF(ISNUMBER(SEARCH("exempt",LOWER($H167))),0,
$N167*(VALUE(SUBSTITUTE($H167,"%",""))/100))))</f>
      </c>
      <c r="V167">
        <f>IFERROR(IF(FIND(" - ",$E167)&gt;0,MID($E167,FIND(" - ",$E167)+3,LEN($E167)),""),"")</f>
      </c>
      <c r="AE167" t="s">
        <v>661</v>
      </c>
      <c r="AJ167">
        <f>IFERROR(LEFT($E167,FIND(" - ",$E167)-1),$E167)</f>
      </c>
      <c r="AM167">
        <f>IF($CB167&gt;=1,INDEX($AK:$AK,$CA167+1),"")</f>
      </c>
      <c r="AN167">
        <f>IF($CB167&gt;=2,INDEX($AK:$AK,$CA167+2),"")</f>
      </c>
      <c r="AO167">
        <f>IF($CB167&gt;=3,INDEX($AK:$AK,$CA167+3),"")</f>
      </c>
      <c r="AP167">
        <f>IF($CB167&gt;=4,INDEX($AK:$AK,$CA167+4),"")</f>
      </c>
      <c r="AQ167">
        <f>IF($CB167&gt;=5,INDEX($AK:$AK,$CA167+5),"")</f>
      </c>
      <c r="AR167">
        <f>IF($CB167&gt;=6,INDEX($AK:$AK,$CA167+6),"")</f>
      </c>
      <c r="AS167">
        <f>IF($CB167&gt;=7,INDEX($AK:$AK,$CA167+7),"")</f>
      </c>
      <c r="AT167">
        <f>IF($CB167&gt;=8,INDEX($AK:$AK,$CA167+8),"")</f>
      </c>
      <c r="AU167">
        <f>IF($CB167&gt;=9,INDEX($AK:$AK,$CA167+9),"")</f>
      </c>
      <c r="AV167">
        <f>IF($CB167&gt;=10,INDEX($AK:$AK,$CA167+10),"")</f>
      </c>
      <c r="AW167">
        <f>IF($CB167&gt;=11,INDEX($AK:$AK,$CA167+11),"")</f>
      </c>
      <c r="AX167">
        <f>IF($CB167&gt;=12,INDEX($AK:$AK,$CA167+12),"")</f>
      </c>
      <c r="AY167">
        <f>IF($CB167&gt;=13,INDEX($AK:$AK,$CA167+13),"")</f>
      </c>
      <c r="AZ167">
        <f>IF($CB167&gt;=14,INDEX($AK:$AK,$CA167+14),"")</f>
      </c>
      <c r="BA167">
        <f>IF($CB167&gt;=15,INDEX($AK:$AK,$CA167+15),"")</f>
      </c>
      <c r="BB167">
        <f>IF($CB167&gt;=16,INDEX($AK:$AK,$CA167+16),"")</f>
      </c>
      <c r="BC167">
        <f>IF($CB167&gt;=17,INDEX($AK:$AK,$CA167+17),"")</f>
      </c>
      <c r="BD167">
        <f>IF($CB167&gt;=18,INDEX($AK:$AK,$CA167+18),"")</f>
      </c>
      <c r="BE167">
        <f>IF($CB167&gt;=19,INDEX($AK:$AK,$CA167+19),"")</f>
      </c>
      <c r="BF167">
        <f>IF($CB167&gt;=20,INDEX($AK:$AK,$CA167+20),"")</f>
      </c>
      <c r="BG167">
        <f>IF($CB167&gt;=21,INDEX($AK:$AK,$CA167+21),"")</f>
      </c>
      <c r="BH167">
        <f>IF($CB167&gt;=22,INDEX($AK:$AK,$CA167+22),"")</f>
      </c>
      <c r="BI167">
        <f>IF($CB167&gt;=23,INDEX($AK:$AK,$CA167+23),"")</f>
      </c>
      <c r="BJ167">
        <f>IF($CB167&gt;=24,INDEX($AK:$AK,$CA167+24),"")</f>
      </c>
      <c r="BK167">
        <f>IF($CB167&gt;=25,INDEX($AK:$AK,$CA167+25),"")</f>
      </c>
      <c r="BL167">
        <f>IF($CB167&gt;=26,INDEX($AK:$AK,$CA167+26),"")</f>
      </c>
      <c r="BM167">
        <f>IF($CB167&gt;=27,INDEX($AK:$AK,$CA167+27),"")</f>
      </c>
      <c r="BN167">
        <f>IF($CB167&gt;=28,INDEX($AK:$AK,$CA167+28),"")</f>
      </c>
      <c r="BO167">
        <f>IF($CB167&gt;=29,INDEX($AK:$AK,$CA167+29),"")</f>
      </c>
      <c r="BP167">
        <f>IF($CB167&gt;=30,INDEX($AK:$AK,$CA167+30),"")</f>
      </c>
      <c r="BQ167">
        <f>IF($CB167&gt;=31,INDEX($AK:$AK,$CA167+31),"")</f>
      </c>
      <c r="BR167">
        <f>IF($CB167&gt;=32,INDEX($AK:$AK,$CA167+32),"")</f>
      </c>
      <c r="BS167">
        <f>IF($CB167&gt;=33,INDEX($AK:$AK,$CA167+33),"")</f>
      </c>
      <c r="BT167">
        <f>IF($CB167&gt;=34,INDEX($AK:$AK,$CA167+34),"")</f>
      </c>
      <c r="BU167">
        <f>IF($CB167&gt;=35,INDEX($AK:$AK,$CA167+35),"")</f>
      </c>
      <c r="BV167">
        <f>IF($CB167&gt;=36,INDEX($AK:$AK,$CA167+36),"")</f>
      </c>
      <c r="BW167">
        <f>IF($CB167&gt;=37,INDEX($AK:$AK,$CA167+37),"")</f>
      </c>
      <c r="BX167">
        <f>IF($CB167&gt;=38,INDEX($AK:$AK,$CA167+38),"")</f>
      </c>
      <c r="BY167">
        <f>IF($CB167&gt;=39,INDEX($AK:$AK,$CA167+39),"")</f>
      </c>
      <c r="BZ167">
        <f>IF($CB167&gt;=40,INDEX($AK:$AK,$CA167+40),"")</f>
      </c>
      <c r="CA167">
        <f>IFERROR(MATCH($AJ167,$AK$2:$AK$134,0)+1,0)</f>
      </c>
      <c r="CB167">
        <f>IFERROR(INDEX($AL$2:$AL$134,MATCH($AJ167,$AK$2:$AK$134,0)),0)</f>
      </c>
      <c r="CC167">
        <f>IFERROR(LEFT($F167,FIND(" - ",$F167)-1),$F167)</f>
      </c>
      <c r="CD167" t="s">
        <v>662</v>
      </c>
      <c r="CE167">
        <v>1</v>
      </c>
      <c r="CF167">
        <f>IF($DA167&gt;=1,INDEX($CD:$CD,$CZ167+1),"")</f>
      </c>
      <c r="CG167">
        <f>IF($DA167&gt;=2,INDEX($CD:$CD,$CZ167+2),"")</f>
      </c>
      <c r="CH167">
        <f>IF($DA167&gt;=3,INDEX($CD:$CD,$CZ167+3),"")</f>
      </c>
      <c r="CI167">
        <f>IF($DA167&gt;=4,INDEX($CD:$CD,$CZ167+4),"")</f>
      </c>
      <c r="CJ167">
        <f>IF($DA167&gt;=5,INDEX($CD:$CD,$CZ167+5),"")</f>
      </c>
      <c r="CK167">
        <f>IF($DA167&gt;=6,INDEX($CD:$CD,$CZ167+6),"")</f>
      </c>
      <c r="CL167">
        <f>IF($DA167&gt;=7,INDEX($CD:$CD,$CZ167+7),"")</f>
      </c>
      <c r="CM167">
        <f>IF($DA167&gt;=8,INDEX($CD:$CD,$CZ167+8),"")</f>
      </c>
      <c r="CN167">
        <f>IF($DA167&gt;=9,INDEX($CD:$CD,$CZ167+9),"")</f>
      </c>
      <c r="CO167">
        <f>IF($DA167&gt;=10,INDEX($CD:$CD,$CZ167+10),"")</f>
      </c>
      <c r="CP167">
        <f>IF($DA167&gt;=11,INDEX($CD:$CD,$CZ167+11),"")</f>
      </c>
      <c r="CQ167">
        <f>IF($DA167&gt;=12,INDEX($CD:$CD,$CZ167+12),"")</f>
      </c>
      <c r="CR167">
        <f>IF($DA167&gt;=13,INDEX($CD:$CD,$CZ167+13),"")</f>
      </c>
      <c r="CS167">
        <f>IF($DA167&gt;=14,INDEX($CD:$CD,$CZ167+14),"")</f>
      </c>
      <c r="CT167">
        <f>IF($DA167&gt;=15,INDEX($CD:$CD,$CZ167+15),"")</f>
      </c>
      <c r="CU167">
        <f>IF($DA167&gt;=16,INDEX($CD:$CD,$CZ167+16),"")</f>
      </c>
      <c r="CV167">
        <f>IF($DA167&gt;=17,INDEX($CD:$CD,$CZ167+17),"")</f>
      </c>
      <c r="CW167">
        <f>IF($DA167&gt;=18,INDEX($CD:$CD,$CZ167+18),"")</f>
      </c>
      <c r="CX167">
        <f>IF($DA167&gt;=19,INDEX($CD:$CD,$CZ167+19),"")</f>
      </c>
      <c r="CY167">
        <f>IF($DA167&gt;=20,INDEX($CD:$CD,$CZ167+20),"")</f>
      </c>
      <c r="CZ167">
        <f>IFERROR(MATCH($CC167,$CD$2:$CD$263,0)+1,0)</f>
      </c>
      <c r="DA167">
        <f>IFERROR(INDEX($CE$2:$CE$263,MATCH($CC167,$CD$2:$CD$263,0)),0)</f>
      </c>
      <c r="DB167">
        <f>IFERROR(INDEX($AI:$AI,MATCH($H167,$AH:$AH,0))&amp;"","")</f>
      </c>
      <c r="DF167">
        <f>IF($GI167&gt;=1,INDEX($DC:$DC,$GH167+1),"")</f>
      </c>
      <c r="DG167">
        <f>IF($GI167&gt;=2,INDEX($DC:$DC,$GH167+2),"")</f>
      </c>
      <c r="DH167">
        <f>IF($GI167&gt;=3,INDEX($DC:$DC,$GH167+3),"")</f>
      </c>
      <c r="DI167">
        <f>IF($GI167&gt;=4,INDEX($DC:$DC,$GH167+4),"")</f>
      </c>
      <c r="DJ167">
        <f>IF($GI167&gt;=5,INDEX($DC:$DC,$GH167+5),"")</f>
      </c>
      <c r="DK167">
        <f>IF($GI167&gt;=6,INDEX($DC:$DC,$GH167+6),"")</f>
      </c>
      <c r="DL167">
        <f>IF($GI167&gt;=7,INDEX($DC:$DC,$GH167+7),"")</f>
      </c>
      <c r="DM167">
        <f>IF($GI167&gt;=8,INDEX($DC:$DC,$GH167+8),"")</f>
      </c>
      <c r="DN167">
        <f>IF($GI167&gt;=9,INDEX($DC:$DC,$GH167+9),"")</f>
      </c>
      <c r="DO167">
        <f>IF($GI167&gt;=10,INDEX($DC:$DC,$GH167+10),"")</f>
      </c>
      <c r="DP167">
        <f>IF($GI167&gt;=11,INDEX($DC:$DC,$GH167+11),"")</f>
      </c>
      <c r="DQ167">
        <f>IF($GI167&gt;=12,INDEX($DC:$DC,$GH167+12),"")</f>
      </c>
      <c r="DR167">
        <f>IF($GI167&gt;=13,INDEX($DC:$DC,$GH167+13),"")</f>
      </c>
      <c r="DS167">
        <f>IF($GI167&gt;=14,INDEX($DC:$DC,$GH167+14),"")</f>
      </c>
      <c r="DT167">
        <f>IF($GI167&gt;=15,INDEX($DC:$DC,$GH167+15),"")</f>
      </c>
      <c r="DU167">
        <f>IF($GI167&gt;=16,INDEX($DC:$DC,$GH167+16),"")</f>
      </c>
      <c r="DV167">
        <f>IF($GI167&gt;=17,INDEX($DC:$DC,$GH167+17),"")</f>
      </c>
      <c r="DW167">
        <f>IF($GI167&gt;=18,INDEX($DC:$DC,$GH167+18),"")</f>
      </c>
      <c r="DX167">
        <f>IF($GI167&gt;=19,INDEX($DC:$DC,$GH167+19),"")</f>
      </c>
      <c r="DY167">
        <f>IF($GI167&gt;=20,INDEX($DC:$DC,$GH167+20),"")</f>
      </c>
      <c r="DZ167">
        <f>IF($GI167&gt;=21,INDEX($DC:$DC,$GH167+21),"")</f>
      </c>
      <c r="EA167">
        <f>IF($GI167&gt;=22,INDEX($DC:$DC,$GH167+22),"")</f>
      </c>
      <c r="EB167">
        <f>IF($GI167&gt;=23,INDEX($DC:$DC,$GH167+23),"")</f>
      </c>
      <c r="EC167">
        <f>IF($GI167&gt;=24,INDEX($DC:$DC,$GH167+24),"")</f>
      </c>
      <c r="ED167">
        <f>IF($GI167&gt;=25,INDEX($DC:$DC,$GH167+25),"")</f>
      </c>
      <c r="EE167">
        <f>IF($GI167&gt;=26,INDEX($DC:$DC,$GH167+26),"")</f>
      </c>
      <c r="EF167">
        <f>IF($GI167&gt;=27,INDEX($DC:$DC,$GH167+27),"")</f>
      </c>
      <c r="EG167">
        <f>IF($GI167&gt;=28,INDEX($DC:$DC,$GH167+28),"")</f>
      </c>
      <c r="EH167">
        <f>IF($GI167&gt;=29,INDEX($DC:$DC,$GH167+29),"")</f>
      </c>
      <c r="EI167">
        <f>IF($GI167&gt;=30,INDEX($DC:$DC,$GH167+30),"")</f>
      </c>
      <c r="EJ167">
        <f>IF($GI167&gt;=31,INDEX($DC:$DC,$GH167+31),"")</f>
      </c>
      <c r="EK167">
        <f>IF($GI167&gt;=32,INDEX($DC:$DC,$GH167+32),"")</f>
      </c>
      <c r="EL167">
        <f>IF($GI167&gt;=33,INDEX($DC:$DC,$GH167+33),"")</f>
      </c>
      <c r="EM167">
        <f>IF($GI167&gt;=34,INDEX($DC:$DC,$GH167+34),"")</f>
      </c>
      <c r="EN167">
        <f>IF($GI167&gt;=35,INDEX($DC:$DC,$GH167+35),"")</f>
      </c>
      <c r="EO167">
        <f>IF($GI167&gt;=36,INDEX($DC:$DC,$GH167+36),"")</f>
      </c>
      <c r="EP167">
        <f>IF($GI167&gt;=37,INDEX($DC:$DC,$GH167+37),"")</f>
      </c>
      <c r="EQ167">
        <f>IF($GI167&gt;=38,INDEX($DC:$DC,$GH167+38),"")</f>
      </c>
      <c r="ER167">
        <f>IF($GI167&gt;=39,INDEX($DC:$DC,$GH167+39),"")</f>
      </c>
      <c r="ES167">
        <f>IF($GI167&gt;=40,INDEX($DC:$DC,$GH167+40),"")</f>
      </c>
      <c r="ET167">
        <f>IF($GI167&gt;=1,INDEX($DD:$DD,$GH167+1),"")</f>
      </c>
      <c r="EU167">
        <f>IF($GI167&gt;=2,INDEX($DD:$DD,$GH167+2),"")</f>
      </c>
      <c r="EV167">
        <f>IF($GI167&gt;=3,INDEX($DD:$DD,$GH167+3),"")</f>
      </c>
      <c r="EW167">
        <f>IF($GI167&gt;=4,INDEX($DD:$DD,$GH167+4),"")</f>
      </c>
      <c r="EX167">
        <f>IF($GI167&gt;=5,INDEX($DD:$DD,$GH167+5),"")</f>
      </c>
      <c r="EY167">
        <f>IF($GI167&gt;=6,INDEX($DD:$DD,$GH167+6),"")</f>
      </c>
      <c r="EZ167">
        <f>IF($GI167&gt;=7,INDEX($DD:$DD,$GH167+7),"")</f>
      </c>
      <c r="FA167">
        <f>IF($GI167&gt;=8,INDEX($DD:$DD,$GH167+8),"")</f>
      </c>
      <c r="FB167">
        <f>IF($GI167&gt;=9,INDEX($DD:$DD,$GH167+9),"")</f>
      </c>
      <c r="FC167">
        <f>IF($GI167&gt;=10,INDEX($DD:$DD,$GH167+10),"")</f>
      </c>
      <c r="FD167">
        <f>IF($GI167&gt;=11,INDEX($DD:$DD,$GH167+11),"")</f>
      </c>
      <c r="FE167">
        <f>IF($GI167&gt;=12,INDEX($DD:$DD,$GH167+12),"")</f>
      </c>
      <c r="FF167">
        <f>IF($GI167&gt;=13,INDEX($DD:$DD,$GH167+13),"")</f>
      </c>
      <c r="FG167">
        <f>IF($GI167&gt;=14,INDEX($DD:$DD,$GH167+14),"")</f>
      </c>
      <c r="FH167">
        <f>IF($GI167&gt;=15,INDEX($DD:$DD,$GH167+15),"")</f>
      </c>
      <c r="FI167">
        <f>IF($GI167&gt;=16,INDEX($DD:$DD,$GH167+16),"")</f>
      </c>
      <c r="FJ167">
        <f>IF($GI167&gt;=17,INDEX($DD:$DD,$GH167+17),"")</f>
      </c>
      <c r="FK167">
        <f>IF($GI167&gt;=18,INDEX($DD:$DD,$GH167+18),"")</f>
      </c>
      <c r="FL167">
        <f>IF($GI167&gt;=19,INDEX($DD:$DD,$GH167+19),"")</f>
      </c>
      <c r="FM167">
        <f>IF($GI167&gt;=20,INDEX($DD:$DD,$GH167+20),"")</f>
      </c>
      <c r="FN167">
        <f>IF($GI167&gt;=21,INDEX($DD:$DD,$GH167+21),"")</f>
      </c>
      <c r="FO167">
        <f>IF($GI167&gt;=22,INDEX($DD:$DD,$GH167+22),"")</f>
      </c>
      <c r="FP167">
        <f>IF($GI167&gt;=23,INDEX($DD:$DD,$GH167+23),"")</f>
      </c>
      <c r="FQ167">
        <f>IF($GI167&gt;=24,INDEX($DD:$DD,$GH167+24),"")</f>
      </c>
      <c r="FR167">
        <f>IF($GI167&gt;=25,INDEX($DD:$DD,$GH167+25),"")</f>
      </c>
      <c r="FS167">
        <f>IF($GI167&gt;=26,INDEX($DD:$DD,$GH167+26),"")</f>
      </c>
      <c r="FT167">
        <f>IF($GI167&gt;=27,INDEX($DD:$DD,$GH167+27),"")</f>
      </c>
      <c r="FU167">
        <f>IF($GI167&gt;=28,INDEX($DD:$DD,$GH167+28),"")</f>
      </c>
      <c r="FV167">
        <f>IF($GI167&gt;=29,INDEX($DD:$DD,$GH167+29),"")</f>
      </c>
      <c r="FW167">
        <f>IF($GI167&gt;=30,INDEX($DD:$DD,$GH167+30),"")</f>
      </c>
      <c r="FX167">
        <f>IF($GI167&gt;=31,INDEX($DD:$DD,$GH167+31),"")</f>
      </c>
      <c r="FY167">
        <f>IF($GI167&gt;=32,INDEX($DD:$DD,$GH167+32),"")</f>
      </c>
      <c r="FZ167">
        <f>IF($GI167&gt;=33,INDEX($DD:$DD,$GH167+33),"")</f>
      </c>
      <c r="GA167">
        <f>IF($GI167&gt;=34,INDEX($DD:$DD,$GH167+34),"")</f>
      </c>
      <c r="GB167">
        <f>IF($GI167&gt;=35,INDEX($DD:$DD,$GH167+35),"")</f>
      </c>
      <c r="GC167">
        <f>IF($GI167&gt;=36,INDEX($DD:$DD,$GH167+36),"")</f>
      </c>
      <c r="GD167">
        <f>IF($GI167&gt;=37,INDEX($DD:$DD,$GH167+37),"")</f>
      </c>
      <c r="GE167">
        <f>IF($GI167&gt;=38,INDEX($DD:$DD,$GH167+38),"")</f>
      </c>
      <c r="GF167">
        <f>IF($GI167&gt;=39,INDEX($DD:$DD,$GH167+39),"")</f>
      </c>
      <c r="GG167">
        <f>IF($GI167&gt;=40,INDEX($DD:$DD,$GH167+40),"")</f>
      </c>
      <c r="GH167">
        <f>IFERROR(MATCH($DB167,$DC$2:$DC$148,0)+1,0)</f>
      </c>
      <c r="GI167">
        <f>IFERROR(INDEX($DE$2:$DE$148,MATCH($DB167,$DC$2:$DC$148,0)),0)</f>
      </c>
      <c r="GJ167">
        <f>IFERROR(MATCH($S167,$DF$167:$ES$167,0),0)</f>
      </c>
      <c r="GK167">
        <f>IF($GJ167&gt;0,INDEX($ET$167:$GG$167,$GJ167),"")</f>
      </c>
      <c r="GL167" t="s">
        <v>527</v>
      </c>
      <c r="GN167">
        <f>IF($IW167&gt;=1,INDEX($GL:$GL,$IV167+1),"")</f>
      </c>
      <c r="GO167">
        <f>IF($IW167&gt;=2,INDEX($GL:$GL,$IV167+2),"")</f>
      </c>
      <c r="GP167">
        <f>IF($IW167&gt;=3,INDEX($GL:$GL,$IV167+3),"")</f>
      </c>
      <c r="GQ167">
        <f>IF($IW167&gt;=4,INDEX($GL:$GL,$IV167+4),"")</f>
      </c>
      <c r="GR167">
        <f>IF($IW167&gt;=5,INDEX($GL:$GL,$IV167+5),"")</f>
      </c>
      <c r="GS167">
        <f>IF($IW167&gt;=6,INDEX($GL:$GL,$IV167+6),"")</f>
      </c>
      <c r="GT167">
        <f>IF($IW167&gt;=7,INDEX($GL:$GL,$IV167+7),"")</f>
      </c>
      <c r="GU167">
        <f>IF($IW167&gt;=8,INDEX($GL:$GL,$IV167+8),"")</f>
      </c>
      <c r="GV167">
        <f>IF($IW167&gt;=9,INDEX($GL:$GL,$IV167+9),"")</f>
      </c>
      <c r="GW167">
        <f>IF($IW167&gt;=10,INDEX($GL:$GL,$IV167+10),"")</f>
      </c>
      <c r="GX167">
        <f>IF($IW167&gt;=11,INDEX($GL:$GL,$IV167+11),"")</f>
      </c>
      <c r="GY167">
        <f>IF($IW167&gt;=12,INDEX($GL:$GL,$IV167+12),"")</f>
      </c>
      <c r="GZ167">
        <f>IF($IW167&gt;=13,INDEX($GL:$GL,$IV167+13),"")</f>
      </c>
      <c r="HA167">
        <f>IF($IW167&gt;=14,INDEX($GL:$GL,$IV167+14),"")</f>
      </c>
      <c r="HB167">
        <f>IF($IW167&gt;=15,INDEX($GL:$GL,$IV167+15),"")</f>
      </c>
      <c r="HC167">
        <f>IF($IW167&gt;=16,INDEX($GL:$GL,$IV167+16),"")</f>
      </c>
      <c r="HD167">
        <f>IF($IW167&gt;=17,INDEX($GL:$GL,$IV167+17),"")</f>
      </c>
      <c r="HE167">
        <f>IF($IW167&gt;=18,INDEX($GL:$GL,$IV167+18),"")</f>
      </c>
      <c r="HF167">
        <f>IF($IW167&gt;=19,INDEX($GL:$GL,$IV167+19),"")</f>
      </c>
      <c r="HG167">
        <f>IF($IW167&gt;=20,INDEX($GL:$GL,$IV167+20),"")</f>
      </c>
      <c r="HH167">
        <f>IF($IW167&gt;=21,INDEX($GL:$GL,$IV167+21),"")</f>
      </c>
      <c r="HI167">
        <f>IF($IW167&gt;=22,INDEX($GL:$GL,$IV167+22),"")</f>
      </c>
      <c r="HJ167">
        <f>IF($IW167&gt;=23,INDEX($GL:$GL,$IV167+23),"")</f>
      </c>
      <c r="HK167">
        <f>IF($IW167&gt;=24,INDEX($GL:$GL,$IV167+24),"")</f>
      </c>
      <c r="HL167">
        <f>IF($IW167&gt;=25,INDEX($GL:$GL,$IV167+25),"")</f>
      </c>
      <c r="HM167">
        <f>IF($IW167&gt;=26,INDEX($GL:$GL,$IV167+26),"")</f>
      </c>
      <c r="HN167">
        <f>IF($IW167&gt;=27,INDEX($GL:$GL,$IV167+27),"")</f>
      </c>
      <c r="HO167">
        <f>IF($IW167&gt;=28,INDEX($GL:$GL,$IV167+28),"")</f>
      </c>
      <c r="HP167">
        <f>IF($IW167&gt;=29,INDEX($GL:$GL,$IV167+29),"")</f>
      </c>
      <c r="HQ167">
        <f>IF($IW167&gt;=30,INDEX($GL:$GL,$IV167+30),"")</f>
      </c>
      <c r="HR167">
        <f>IF($IW167&gt;=31,INDEX($GL:$GL,$IV167+31),"")</f>
      </c>
      <c r="HS167">
        <f>IF($IW167&gt;=32,INDEX($GL:$GL,$IV167+32),"")</f>
      </c>
      <c r="HT167">
        <f>IF($IW167&gt;=33,INDEX($GL:$GL,$IV167+33),"")</f>
      </c>
      <c r="HU167">
        <f>IF($IW167&gt;=34,INDEX($GL:$GL,$IV167+34),"")</f>
      </c>
      <c r="HV167">
        <f>IF($IW167&gt;=35,INDEX($GL:$GL,$IV167+35),"")</f>
      </c>
      <c r="HW167">
        <f>IF($IW167&gt;=36,INDEX($GL:$GL,$IV167+36),"")</f>
      </c>
      <c r="HX167">
        <f>IF($IW167&gt;=37,INDEX($GL:$GL,$IV167+37),"")</f>
      </c>
      <c r="HY167">
        <f>IF($IW167&gt;=38,INDEX($GL:$GL,$IV167+38),"")</f>
      </c>
      <c r="HZ167">
        <f>IF($IW167&gt;=39,INDEX($GL:$GL,$IV167+39),"")</f>
      </c>
      <c r="IA167">
        <f>IF($IW167&gt;=40,INDEX($GL:$GL,$IV167+40),"")</f>
      </c>
      <c r="IB167">
        <f>IF($IW167&gt;=41,INDEX($GL:$GL,$IV167+41),"")</f>
      </c>
      <c r="IC167">
        <f>IF($IW167&gt;=42,INDEX($GL:$GL,$IV167+42),"")</f>
      </c>
      <c r="ID167">
        <f>IF($IW167&gt;=43,INDEX($GL:$GL,$IV167+43),"")</f>
      </c>
      <c r="IE167">
        <f>IF($IW167&gt;=44,INDEX($GL:$GL,$IV167+44),"")</f>
      </c>
      <c r="IF167">
        <f>IF($IW167&gt;=45,INDEX($GL:$GL,$IV167+45),"")</f>
      </c>
      <c r="IG167">
        <f>IF($IW167&gt;=46,INDEX($GL:$GL,$IV167+46),"")</f>
      </c>
      <c r="IH167">
        <f>IF($IW167&gt;=47,INDEX($GL:$GL,$IV167+47),"")</f>
      </c>
      <c r="II167">
        <f>IF($IW167&gt;=48,INDEX($GL:$GL,$IV167+48),"")</f>
      </c>
      <c r="IJ167">
        <f>IF($IW167&gt;=49,INDEX($GL:$GL,$IV167+49),"")</f>
      </c>
      <c r="IK167">
        <f>IF($IW167&gt;=50,INDEX($GL:$GL,$IV167+50),"")</f>
      </c>
      <c r="IL167">
        <f>IF($IW167&gt;=51,INDEX($GL:$GL,$IV167+51),"")</f>
      </c>
      <c r="IM167">
        <f>IF($IW167&gt;=52,INDEX($GL:$GL,$IV167+52),"")</f>
      </c>
      <c r="IN167">
        <f>IF($IW167&gt;=53,INDEX($GL:$GL,$IV167+53),"")</f>
      </c>
      <c r="IO167">
        <f>IF($IW167&gt;=54,INDEX($GL:$GL,$IV167+54),"")</f>
      </c>
      <c r="IP167">
        <f>IF($IW167&gt;=55,INDEX($GL:$GL,$IV167+55),"")</f>
      </c>
      <c r="IQ167">
        <f>IF($IW167&gt;=56,INDEX($GL:$GL,$IV167+56),"")</f>
      </c>
      <c r="IR167">
        <f>IF($IW167&gt;=57,INDEX($GL:$GL,$IV167+57),"")</f>
      </c>
      <c r="IS167">
        <f>IF($IW167&gt;=58,INDEX($GL:$GL,$IV167+58),"")</f>
      </c>
      <c r="IT167">
        <f>IF($IW167&gt;=59,INDEX($GL:$GL,$IV167+59),"")</f>
      </c>
      <c r="IU167">
        <f>IF($IW167&gt;=60,INDEX($GL:$GL,$IV167+60),"")</f>
      </c>
      <c r="IV167">
        <f>IFERROR(MATCH($GK167,$GL$2:$GL$324,0)+1,0)</f>
      </c>
      <c r="IW167">
        <f>IFERROR(INDEX($GM$2:$GM$324,MATCH($GK167,$GL$2:$GL$324,0)),0)</f>
      </c>
      <c r="IX167" t="s">
        <v>34</v>
      </c>
      <c r="IY167" t="s">
        <v>34</v>
      </c>
    </row>
    <row r="168" spans="1:259" x14ac:dyDescent="0.25">
      <c r="K168">
        <f>IF(OR($N168="",$J168=""),"",IFERROR($N168/$J168,0))</f>
      </c>
      <c r="L168">
        <f>IF($N168="","",
SUM($M168,$O168,$T168,$P168,$R168)*
(1-IF($U168="",0,VALUE($U168)/100)))</f>
      </c>
      <c r="M168">
        <f>IF($N168="","",$N168)</f>
      </c>
      <c r="O168">
        <f>IF($N168="","",
IF($H168="","",
IF(ISNUMBER(SEARCH("exempt",LOWER($H168))),0,
$N168*(VALUE(SUBSTITUTE($H168,"%",""))/100))))</f>
      </c>
      <c r="V168">
        <f>IFERROR(IF(FIND(" - ",$E168)&gt;0,MID($E168,FIND(" - ",$E168)+3,LEN($E168)),""),"")</f>
      </c>
      <c r="AE168" t="s">
        <v>663</v>
      </c>
      <c r="AJ168">
        <f>IFERROR(LEFT($E168,FIND(" - ",$E168)-1),$E168)</f>
      </c>
      <c r="AM168">
        <f>IF($CB168&gt;=1,INDEX($AK:$AK,$CA168+1),"")</f>
      </c>
      <c r="AN168">
        <f>IF($CB168&gt;=2,INDEX($AK:$AK,$CA168+2),"")</f>
      </c>
      <c r="AO168">
        <f>IF($CB168&gt;=3,INDEX($AK:$AK,$CA168+3),"")</f>
      </c>
      <c r="AP168">
        <f>IF($CB168&gt;=4,INDEX($AK:$AK,$CA168+4),"")</f>
      </c>
      <c r="AQ168">
        <f>IF($CB168&gt;=5,INDEX($AK:$AK,$CA168+5),"")</f>
      </c>
      <c r="AR168">
        <f>IF($CB168&gt;=6,INDEX($AK:$AK,$CA168+6),"")</f>
      </c>
      <c r="AS168">
        <f>IF($CB168&gt;=7,INDEX($AK:$AK,$CA168+7),"")</f>
      </c>
      <c r="AT168">
        <f>IF($CB168&gt;=8,INDEX($AK:$AK,$CA168+8),"")</f>
      </c>
      <c r="AU168">
        <f>IF($CB168&gt;=9,INDEX($AK:$AK,$CA168+9),"")</f>
      </c>
      <c r="AV168">
        <f>IF($CB168&gt;=10,INDEX($AK:$AK,$CA168+10),"")</f>
      </c>
      <c r="AW168">
        <f>IF($CB168&gt;=11,INDEX($AK:$AK,$CA168+11),"")</f>
      </c>
      <c r="AX168">
        <f>IF($CB168&gt;=12,INDEX($AK:$AK,$CA168+12),"")</f>
      </c>
      <c r="AY168">
        <f>IF($CB168&gt;=13,INDEX($AK:$AK,$CA168+13),"")</f>
      </c>
      <c r="AZ168">
        <f>IF($CB168&gt;=14,INDEX($AK:$AK,$CA168+14),"")</f>
      </c>
      <c r="BA168">
        <f>IF($CB168&gt;=15,INDEX($AK:$AK,$CA168+15),"")</f>
      </c>
      <c r="BB168">
        <f>IF($CB168&gt;=16,INDEX($AK:$AK,$CA168+16),"")</f>
      </c>
      <c r="BC168">
        <f>IF($CB168&gt;=17,INDEX($AK:$AK,$CA168+17),"")</f>
      </c>
      <c r="BD168">
        <f>IF($CB168&gt;=18,INDEX($AK:$AK,$CA168+18),"")</f>
      </c>
      <c r="BE168">
        <f>IF($CB168&gt;=19,INDEX($AK:$AK,$CA168+19),"")</f>
      </c>
      <c r="BF168">
        <f>IF($CB168&gt;=20,INDEX($AK:$AK,$CA168+20),"")</f>
      </c>
      <c r="BG168">
        <f>IF($CB168&gt;=21,INDEX($AK:$AK,$CA168+21),"")</f>
      </c>
      <c r="BH168">
        <f>IF($CB168&gt;=22,INDEX($AK:$AK,$CA168+22),"")</f>
      </c>
      <c r="BI168">
        <f>IF($CB168&gt;=23,INDEX($AK:$AK,$CA168+23),"")</f>
      </c>
      <c r="BJ168">
        <f>IF($CB168&gt;=24,INDEX($AK:$AK,$CA168+24),"")</f>
      </c>
      <c r="BK168">
        <f>IF($CB168&gt;=25,INDEX($AK:$AK,$CA168+25),"")</f>
      </c>
      <c r="BL168">
        <f>IF($CB168&gt;=26,INDEX($AK:$AK,$CA168+26),"")</f>
      </c>
      <c r="BM168">
        <f>IF($CB168&gt;=27,INDEX($AK:$AK,$CA168+27),"")</f>
      </c>
      <c r="BN168">
        <f>IF($CB168&gt;=28,INDEX($AK:$AK,$CA168+28),"")</f>
      </c>
      <c r="BO168">
        <f>IF($CB168&gt;=29,INDEX($AK:$AK,$CA168+29),"")</f>
      </c>
      <c r="BP168">
        <f>IF($CB168&gt;=30,INDEX($AK:$AK,$CA168+30),"")</f>
      </c>
      <c r="BQ168">
        <f>IF($CB168&gt;=31,INDEX($AK:$AK,$CA168+31),"")</f>
      </c>
      <c r="BR168">
        <f>IF($CB168&gt;=32,INDEX($AK:$AK,$CA168+32),"")</f>
      </c>
      <c r="BS168">
        <f>IF($CB168&gt;=33,INDEX($AK:$AK,$CA168+33),"")</f>
      </c>
      <c r="BT168">
        <f>IF($CB168&gt;=34,INDEX($AK:$AK,$CA168+34),"")</f>
      </c>
      <c r="BU168">
        <f>IF($CB168&gt;=35,INDEX($AK:$AK,$CA168+35),"")</f>
      </c>
      <c r="BV168">
        <f>IF($CB168&gt;=36,INDEX($AK:$AK,$CA168+36),"")</f>
      </c>
      <c r="BW168">
        <f>IF($CB168&gt;=37,INDEX($AK:$AK,$CA168+37),"")</f>
      </c>
      <c r="BX168">
        <f>IF($CB168&gt;=38,INDEX($AK:$AK,$CA168+38),"")</f>
      </c>
      <c r="BY168">
        <f>IF($CB168&gt;=39,INDEX($AK:$AK,$CA168+39),"")</f>
      </c>
      <c r="BZ168">
        <f>IF($CB168&gt;=40,INDEX($AK:$AK,$CA168+40),"")</f>
      </c>
      <c r="CA168">
        <f>IFERROR(MATCH($AJ168,$AK$2:$AK$134,0)+1,0)</f>
      </c>
      <c r="CB168">
        <f>IFERROR(INDEX($AL$2:$AL$134,MATCH($AJ168,$AK$2:$AK$134,0)),0)</f>
      </c>
      <c r="CC168">
        <f>IFERROR(LEFT($F168,FIND(" - ",$F168)-1),$F168)</f>
      </c>
      <c r="CD168" t="s">
        <v>218</v>
      </c>
      <c r="CF168">
        <f>IF($DA168&gt;=1,INDEX($CD:$CD,$CZ168+1),"")</f>
      </c>
      <c r="CG168">
        <f>IF($DA168&gt;=2,INDEX($CD:$CD,$CZ168+2),"")</f>
      </c>
      <c r="CH168">
        <f>IF($DA168&gt;=3,INDEX($CD:$CD,$CZ168+3),"")</f>
      </c>
      <c r="CI168">
        <f>IF($DA168&gt;=4,INDEX($CD:$CD,$CZ168+4),"")</f>
      </c>
      <c r="CJ168">
        <f>IF($DA168&gt;=5,INDEX($CD:$CD,$CZ168+5),"")</f>
      </c>
      <c r="CK168">
        <f>IF($DA168&gt;=6,INDEX($CD:$CD,$CZ168+6),"")</f>
      </c>
      <c r="CL168">
        <f>IF($DA168&gt;=7,INDEX($CD:$CD,$CZ168+7),"")</f>
      </c>
      <c r="CM168">
        <f>IF($DA168&gt;=8,INDEX($CD:$CD,$CZ168+8),"")</f>
      </c>
      <c r="CN168">
        <f>IF($DA168&gt;=9,INDEX($CD:$CD,$CZ168+9),"")</f>
      </c>
      <c r="CO168">
        <f>IF($DA168&gt;=10,INDEX($CD:$CD,$CZ168+10),"")</f>
      </c>
      <c r="CP168">
        <f>IF($DA168&gt;=11,INDEX($CD:$CD,$CZ168+11),"")</f>
      </c>
      <c r="CQ168">
        <f>IF($DA168&gt;=12,INDEX($CD:$CD,$CZ168+12),"")</f>
      </c>
      <c r="CR168">
        <f>IF($DA168&gt;=13,INDEX($CD:$CD,$CZ168+13),"")</f>
      </c>
      <c r="CS168">
        <f>IF($DA168&gt;=14,INDEX($CD:$CD,$CZ168+14),"")</f>
      </c>
      <c r="CT168">
        <f>IF($DA168&gt;=15,INDEX($CD:$CD,$CZ168+15),"")</f>
      </c>
      <c r="CU168">
        <f>IF($DA168&gt;=16,INDEX($CD:$CD,$CZ168+16),"")</f>
      </c>
      <c r="CV168">
        <f>IF($DA168&gt;=17,INDEX($CD:$CD,$CZ168+17),"")</f>
      </c>
      <c r="CW168">
        <f>IF($DA168&gt;=18,INDEX($CD:$CD,$CZ168+18),"")</f>
      </c>
      <c r="CX168">
        <f>IF($DA168&gt;=19,INDEX($CD:$CD,$CZ168+19),"")</f>
      </c>
      <c r="CY168">
        <f>IF($DA168&gt;=20,INDEX($CD:$CD,$CZ168+20),"")</f>
      </c>
      <c r="CZ168">
        <f>IFERROR(MATCH($CC168,$CD$2:$CD$263,0)+1,0)</f>
      </c>
      <c r="DA168">
        <f>IFERROR(INDEX($CE$2:$CE$263,MATCH($CC168,$CD$2:$CD$263,0)),0)</f>
      </c>
      <c r="DB168">
        <f>IFERROR(INDEX($AI:$AI,MATCH($H168,$AH:$AH,0))&amp;"","")</f>
      </c>
      <c r="DF168">
        <f>IF($GI168&gt;=1,INDEX($DC:$DC,$GH168+1),"")</f>
      </c>
      <c r="DG168">
        <f>IF($GI168&gt;=2,INDEX($DC:$DC,$GH168+2),"")</f>
      </c>
      <c r="DH168">
        <f>IF($GI168&gt;=3,INDEX($DC:$DC,$GH168+3),"")</f>
      </c>
      <c r="DI168">
        <f>IF($GI168&gt;=4,INDEX($DC:$DC,$GH168+4),"")</f>
      </c>
      <c r="DJ168">
        <f>IF($GI168&gt;=5,INDEX($DC:$DC,$GH168+5),"")</f>
      </c>
      <c r="DK168">
        <f>IF($GI168&gt;=6,INDEX($DC:$DC,$GH168+6),"")</f>
      </c>
      <c r="DL168">
        <f>IF($GI168&gt;=7,INDEX($DC:$DC,$GH168+7),"")</f>
      </c>
      <c r="DM168">
        <f>IF($GI168&gt;=8,INDEX($DC:$DC,$GH168+8),"")</f>
      </c>
      <c r="DN168">
        <f>IF($GI168&gt;=9,INDEX($DC:$DC,$GH168+9),"")</f>
      </c>
      <c r="DO168">
        <f>IF($GI168&gt;=10,INDEX($DC:$DC,$GH168+10),"")</f>
      </c>
      <c r="DP168">
        <f>IF($GI168&gt;=11,INDEX($DC:$DC,$GH168+11),"")</f>
      </c>
      <c r="DQ168">
        <f>IF($GI168&gt;=12,INDEX($DC:$DC,$GH168+12),"")</f>
      </c>
      <c r="DR168">
        <f>IF($GI168&gt;=13,INDEX($DC:$DC,$GH168+13),"")</f>
      </c>
      <c r="DS168">
        <f>IF($GI168&gt;=14,INDEX($DC:$DC,$GH168+14),"")</f>
      </c>
      <c r="DT168">
        <f>IF($GI168&gt;=15,INDEX($DC:$DC,$GH168+15),"")</f>
      </c>
      <c r="DU168">
        <f>IF($GI168&gt;=16,INDEX($DC:$DC,$GH168+16),"")</f>
      </c>
      <c r="DV168">
        <f>IF($GI168&gt;=17,INDEX($DC:$DC,$GH168+17),"")</f>
      </c>
      <c r="DW168">
        <f>IF($GI168&gt;=18,INDEX($DC:$DC,$GH168+18),"")</f>
      </c>
      <c r="DX168">
        <f>IF($GI168&gt;=19,INDEX($DC:$DC,$GH168+19),"")</f>
      </c>
      <c r="DY168">
        <f>IF($GI168&gt;=20,INDEX($DC:$DC,$GH168+20),"")</f>
      </c>
      <c r="DZ168">
        <f>IF($GI168&gt;=21,INDEX($DC:$DC,$GH168+21),"")</f>
      </c>
      <c r="EA168">
        <f>IF($GI168&gt;=22,INDEX($DC:$DC,$GH168+22),"")</f>
      </c>
      <c r="EB168">
        <f>IF($GI168&gt;=23,INDEX($DC:$DC,$GH168+23),"")</f>
      </c>
      <c r="EC168">
        <f>IF($GI168&gt;=24,INDEX($DC:$DC,$GH168+24),"")</f>
      </c>
      <c r="ED168">
        <f>IF($GI168&gt;=25,INDEX($DC:$DC,$GH168+25),"")</f>
      </c>
      <c r="EE168">
        <f>IF($GI168&gt;=26,INDEX($DC:$DC,$GH168+26),"")</f>
      </c>
      <c r="EF168">
        <f>IF($GI168&gt;=27,INDEX($DC:$DC,$GH168+27),"")</f>
      </c>
      <c r="EG168">
        <f>IF($GI168&gt;=28,INDEX($DC:$DC,$GH168+28),"")</f>
      </c>
      <c r="EH168">
        <f>IF($GI168&gt;=29,INDEX($DC:$DC,$GH168+29),"")</f>
      </c>
      <c r="EI168">
        <f>IF($GI168&gt;=30,INDEX($DC:$DC,$GH168+30),"")</f>
      </c>
      <c r="EJ168">
        <f>IF($GI168&gt;=31,INDEX($DC:$DC,$GH168+31),"")</f>
      </c>
      <c r="EK168">
        <f>IF($GI168&gt;=32,INDEX($DC:$DC,$GH168+32),"")</f>
      </c>
      <c r="EL168">
        <f>IF($GI168&gt;=33,INDEX($DC:$DC,$GH168+33),"")</f>
      </c>
      <c r="EM168">
        <f>IF($GI168&gt;=34,INDEX($DC:$DC,$GH168+34),"")</f>
      </c>
      <c r="EN168">
        <f>IF($GI168&gt;=35,INDEX($DC:$DC,$GH168+35),"")</f>
      </c>
      <c r="EO168">
        <f>IF($GI168&gt;=36,INDEX($DC:$DC,$GH168+36),"")</f>
      </c>
      <c r="EP168">
        <f>IF($GI168&gt;=37,INDEX($DC:$DC,$GH168+37),"")</f>
      </c>
      <c r="EQ168">
        <f>IF($GI168&gt;=38,INDEX($DC:$DC,$GH168+38),"")</f>
      </c>
      <c r="ER168">
        <f>IF($GI168&gt;=39,INDEX($DC:$DC,$GH168+39),"")</f>
      </c>
      <c r="ES168">
        <f>IF($GI168&gt;=40,INDEX($DC:$DC,$GH168+40),"")</f>
      </c>
      <c r="ET168">
        <f>IF($GI168&gt;=1,INDEX($DD:$DD,$GH168+1),"")</f>
      </c>
      <c r="EU168">
        <f>IF($GI168&gt;=2,INDEX($DD:$DD,$GH168+2),"")</f>
      </c>
      <c r="EV168">
        <f>IF($GI168&gt;=3,INDEX($DD:$DD,$GH168+3),"")</f>
      </c>
      <c r="EW168">
        <f>IF($GI168&gt;=4,INDEX($DD:$DD,$GH168+4),"")</f>
      </c>
      <c r="EX168">
        <f>IF($GI168&gt;=5,INDEX($DD:$DD,$GH168+5),"")</f>
      </c>
      <c r="EY168">
        <f>IF($GI168&gt;=6,INDEX($DD:$DD,$GH168+6),"")</f>
      </c>
      <c r="EZ168">
        <f>IF($GI168&gt;=7,INDEX($DD:$DD,$GH168+7),"")</f>
      </c>
      <c r="FA168">
        <f>IF($GI168&gt;=8,INDEX($DD:$DD,$GH168+8),"")</f>
      </c>
      <c r="FB168">
        <f>IF($GI168&gt;=9,INDEX($DD:$DD,$GH168+9),"")</f>
      </c>
      <c r="FC168">
        <f>IF($GI168&gt;=10,INDEX($DD:$DD,$GH168+10),"")</f>
      </c>
      <c r="FD168">
        <f>IF($GI168&gt;=11,INDEX($DD:$DD,$GH168+11),"")</f>
      </c>
      <c r="FE168">
        <f>IF($GI168&gt;=12,INDEX($DD:$DD,$GH168+12),"")</f>
      </c>
      <c r="FF168">
        <f>IF($GI168&gt;=13,INDEX($DD:$DD,$GH168+13),"")</f>
      </c>
      <c r="FG168">
        <f>IF($GI168&gt;=14,INDEX($DD:$DD,$GH168+14),"")</f>
      </c>
      <c r="FH168">
        <f>IF($GI168&gt;=15,INDEX($DD:$DD,$GH168+15),"")</f>
      </c>
      <c r="FI168">
        <f>IF($GI168&gt;=16,INDEX($DD:$DD,$GH168+16),"")</f>
      </c>
      <c r="FJ168">
        <f>IF($GI168&gt;=17,INDEX($DD:$DD,$GH168+17),"")</f>
      </c>
      <c r="FK168">
        <f>IF($GI168&gt;=18,INDEX($DD:$DD,$GH168+18),"")</f>
      </c>
      <c r="FL168">
        <f>IF($GI168&gt;=19,INDEX($DD:$DD,$GH168+19),"")</f>
      </c>
      <c r="FM168">
        <f>IF($GI168&gt;=20,INDEX($DD:$DD,$GH168+20),"")</f>
      </c>
      <c r="FN168">
        <f>IF($GI168&gt;=21,INDEX($DD:$DD,$GH168+21),"")</f>
      </c>
      <c r="FO168">
        <f>IF($GI168&gt;=22,INDEX($DD:$DD,$GH168+22),"")</f>
      </c>
      <c r="FP168">
        <f>IF($GI168&gt;=23,INDEX($DD:$DD,$GH168+23),"")</f>
      </c>
      <c r="FQ168">
        <f>IF($GI168&gt;=24,INDEX($DD:$DD,$GH168+24),"")</f>
      </c>
      <c r="FR168">
        <f>IF($GI168&gt;=25,INDEX($DD:$DD,$GH168+25),"")</f>
      </c>
      <c r="FS168">
        <f>IF($GI168&gt;=26,INDEX($DD:$DD,$GH168+26),"")</f>
      </c>
      <c r="FT168">
        <f>IF($GI168&gt;=27,INDEX($DD:$DD,$GH168+27),"")</f>
      </c>
      <c r="FU168">
        <f>IF($GI168&gt;=28,INDEX($DD:$DD,$GH168+28),"")</f>
      </c>
      <c r="FV168">
        <f>IF($GI168&gt;=29,INDEX($DD:$DD,$GH168+29),"")</f>
      </c>
      <c r="FW168">
        <f>IF($GI168&gt;=30,INDEX($DD:$DD,$GH168+30),"")</f>
      </c>
      <c r="FX168">
        <f>IF($GI168&gt;=31,INDEX($DD:$DD,$GH168+31),"")</f>
      </c>
      <c r="FY168">
        <f>IF($GI168&gt;=32,INDEX($DD:$DD,$GH168+32),"")</f>
      </c>
      <c r="FZ168">
        <f>IF($GI168&gt;=33,INDEX($DD:$DD,$GH168+33),"")</f>
      </c>
      <c r="GA168">
        <f>IF($GI168&gt;=34,INDEX($DD:$DD,$GH168+34),"")</f>
      </c>
      <c r="GB168">
        <f>IF($GI168&gt;=35,INDEX($DD:$DD,$GH168+35),"")</f>
      </c>
      <c r="GC168">
        <f>IF($GI168&gt;=36,INDEX($DD:$DD,$GH168+36),"")</f>
      </c>
      <c r="GD168">
        <f>IF($GI168&gt;=37,INDEX($DD:$DD,$GH168+37),"")</f>
      </c>
      <c r="GE168">
        <f>IF($GI168&gt;=38,INDEX($DD:$DD,$GH168+38),"")</f>
      </c>
      <c r="GF168">
        <f>IF($GI168&gt;=39,INDEX($DD:$DD,$GH168+39),"")</f>
      </c>
      <c r="GG168">
        <f>IF($GI168&gt;=40,INDEX($DD:$DD,$GH168+40),"")</f>
      </c>
      <c r="GH168">
        <f>IFERROR(MATCH($DB168,$DC$2:$DC$148,0)+1,0)</f>
      </c>
      <c r="GI168">
        <f>IFERROR(INDEX($DE$2:$DE$148,MATCH($DB168,$DC$2:$DC$148,0)),0)</f>
      </c>
      <c r="GJ168">
        <f>IFERROR(MATCH($S168,$DF$168:$ES$168,0),0)</f>
      </c>
      <c r="GK168">
        <f>IF($GJ168&gt;0,INDEX($ET$168:$GG$168,$GJ168),"")</f>
      </c>
      <c r="GL168" t="s">
        <v>664</v>
      </c>
      <c r="GN168">
        <f>IF($IW168&gt;=1,INDEX($GL:$GL,$IV168+1),"")</f>
      </c>
      <c r="GO168">
        <f>IF($IW168&gt;=2,INDEX($GL:$GL,$IV168+2),"")</f>
      </c>
      <c r="GP168">
        <f>IF($IW168&gt;=3,INDEX($GL:$GL,$IV168+3),"")</f>
      </c>
      <c r="GQ168">
        <f>IF($IW168&gt;=4,INDEX($GL:$GL,$IV168+4),"")</f>
      </c>
      <c r="GR168">
        <f>IF($IW168&gt;=5,INDEX($GL:$GL,$IV168+5),"")</f>
      </c>
      <c r="GS168">
        <f>IF($IW168&gt;=6,INDEX($GL:$GL,$IV168+6),"")</f>
      </c>
      <c r="GT168">
        <f>IF($IW168&gt;=7,INDEX($GL:$GL,$IV168+7),"")</f>
      </c>
      <c r="GU168">
        <f>IF($IW168&gt;=8,INDEX($GL:$GL,$IV168+8),"")</f>
      </c>
      <c r="GV168">
        <f>IF($IW168&gt;=9,INDEX($GL:$GL,$IV168+9),"")</f>
      </c>
      <c r="GW168">
        <f>IF($IW168&gt;=10,INDEX($GL:$GL,$IV168+10),"")</f>
      </c>
      <c r="GX168">
        <f>IF($IW168&gt;=11,INDEX($GL:$GL,$IV168+11),"")</f>
      </c>
      <c r="GY168">
        <f>IF($IW168&gt;=12,INDEX($GL:$GL,$IV168+12),"")</f>
      </c>
      <c r="GZ168">
        <f>IF($IW168&gt;=13,INDEX($GL:$GL,$IV168+13),"")</f>
      </c>
      <c r="HA168">
        <f>IF($IW168&gt;=14,INDEX($GL:$GL,$IV168+14),"")</f>
      </c>
      <c r="HB168">
        <f>IF($IW168&gt;=15,INDEX($GL:$GL,$IV168+15),"")</f>
      </c>
      <c r="HC168">
        <f>IF($IW168&gt;=16,INDEX($GL:$GL,$IV168+16),"")</f>
      </c>
      <c r="HD168">
        <f>IF($IW168&gt;=17,INDEX($GL:$GL,$IV168+17),"")</f>
      </c>
      <c r="HE168">
        <f>IF($IW168&gt;=18,INDEX($GL:$GL,$IV168+18),"")</f>
      </c>
      <c r="HF168">
        <f>IF($IW168&gt;=19,INDEX($GL:$GL,$IV168+19),"")</f>
      </c>
      <c r="HG168">
        <f>IF($IW168&gt;=20,INDEX($GL:$GL,$IV168+20),"")</f>
      </c>
      <c r="HH168">
        <f>IF($IW168&gt;=21,INDEX($GL:$GL,$IV168+21),"")</f>
      </c>
      <c r="HI168">
        <f>IF($IW168&gt;=22,INDEX($GL:$GL,$IV168+22),"")</f>
      </c>
      <c r="HJ168">
        <f>IF($IW168&gt;=23,INDEX($GL:$GL,$IV168+23),"")</f>
      </c>
      <c r="HK168">
        <f>IF($IW168&gt;=24,INDEX($GL:$GL,$IV168+24),"")</f>
      </c>
      <c r="HL168">
        <f>IF($IW168&gt;=25,INDEX($GL:$GL,$IV168+25),"")</f>
      </c>
      <c r="HM168">
        <f>IF($IW168&gt;=26,INDEX($GL:$GL,$IV168+26),"")</f>
      </c>
      <c r="HN168">
        <f>IF($IW168&gt;=27,INDEX($GL:$GL,$IV168+27),"")</f>
      </c>
      <c r="HO168">
        <f>IF($IW168&gt;=28,INDEX($GL:$GL,$IV168+28),"")</f>
      </c>
      <c r="HP168">
        <f>IF($IW168&gt;=29,INDEX($GL:$GL,$IV168+29),"")</f>
      </c>
      <c r="HQ168">
        <f>IF($IW168&gt;=30,INDEX($GL:$GL,$IV168+30),"")</f>
      </c>
      <c r="HR168">
        <f>IF($IW168&gt;=31,INDEX($GL:$GL,$IV168+31),"")</f>
      </c>
      <c r="HS168">
        <f>IF($IW168&gt;=32,INDEX($GL:$GL,$IV168+32),"")</f>
      </c>
      <c r="HT168">
        <f>IF($IW168&gt;=33,INDEX($GL:$GL,$IV168+33),"")</f>
      </c>
      <c r="HU168">
        <f>IF($IW168&gt;=34,INDEX($GL:$GL,$IV168+34),"")</f>
      </c>
      <c r="HV168">
        <f>IF($IW168&gt;=35,INDEX($GL:$GL,$IV168+35),"")</f>
      </c>
      <c r="HW168">
        <f>IF($IW168&gt;=36,INDEX($GL:$GL,$IV168+36),"")</f>
      </c>
      <c r="HX168">
        <f>IF($IW168&gt;=37,INDEX($GL:$GL,$IV168+37),"")</f>
      </c>
      <c r="HY168">
        <f>IF($IW168&gt;=38,INDEX($GL:$GL,$IV168+38),"")</f>
      </c>
      <c r="HZ168">
        <f>IF($IW168&gt;=39,INDEX($GL:$GL,$IV168+39),"")</f>
      </c>
      <c r="IA168">
        <f>IF($IW168&gt;=40,INDEX($GL:$GL,$IV168+40),"")</f>
      </c>
      <c r="IB168">
        <f>IF($IW168&gt;=41,INDEX($GL:$GL,$IV168+41),"")</f>
      </c>
      <c r="IC168">
        <f>IF($IW168&gt;=42,INDEX($GL:$GL,$IV168+42),"")</f>
      </c>
      <c r="ID168">
        <f>IF($IW168&gt;=43,INDEX($GL:$GL,$IV168+43),"")</f>
      </c>
      <c r="IE168">
        <f>IF($IW168&gt;=44,INDEX($GL:$GL,$IV168+44),"")</f>
      </c>
      <c r="IF168">
        <f>IF($IW168&gt;=45,INDEX($GL:$GL,$IV168+45),"")</f>
      </c>
      <c r="IG168">
        <f>IF($IW168&gt;=46,INDEX($GL:$GL,$IV168+46),"")</f>
      </c>
      <c r="IH168">
        <f>IF($IW168&gt;=47,INDEX($GL:$GL,$IV168+47),"")</f>
      </c>
      <c r="II168">
        <f>IF($IW168&gt;=48,INDEX($GL:$GL,$IV168+48),"")</f>
      </c>
      <c r="IJ168">
        <f>IF($IW168&gt;=49,INDEX($GL:$GL,$IV168+49),"")</f>
      </c>
      <c r="IK168">
        <f>IF($IW168&gt;=50,INDEX($GL:$GL,$IV168+50),"")</f>
      </c>
      <c r="IL168">
        <f>IF($IW168&gt;=51,INDEX($GL:$GL,$IV168+51),"")</f>
      </c>
      <c r="IM168">
        <f>IF($IW168&gt;=52,INDEX($GL:$GL,$IV168+52),"")</f>
      </c>
      <c r="IN168">
        <f>IF($IW168&gt;=53,INDEX($GL:$GL,$IV168+53),"")</f>
      </c>
      <c r="IO168">
        <f>IF($IW168&gt;=54,INDEX($GL:$GL,$IV168+54),"")</f>
      </c>
      <c r="IP168">
        <f>IF($IW168&gt;=55,INDEX($GL:$GL,$IV168+55),"")</f>
      </c>
      <c r="IQ168">
        <f>IF($IW168&gt;=56,INDEX($GL:$GL,$IV168+56),"")</f>
      </c>
      <c r="IR168">
        <f>IF($IW168&gt;=57,INDEX($GL:$GL,$IV168+57),"")</f>
      </c>
      <c r="IS168">
        <f>IF($IW168&gt;=58,INDEX($GL:$GL,$IV168+58),"")</f>
      </c>
      <c r="IT168">
        <f>IF($IW168&gt;=59,INDEX($GL:$GL,$IV168+59),"")</f>
      </c>
      <c r="IU168">
        <f>IF($IW168&gt;=60,INDEX($GL:$GL,$IV168+60),"")</f>
      </c>
      <c r="IV168">
        <f>IFERROR(MATCH($GK168,$GL$2:$GL$324,0)+1,0)</f>
      </c>
      <c r="IW168">
        <f>IFERROR(INDEX($GM$2:$GM$324,MATCH($GK168,$GL$2:$GL$324,0)),0)</f>
      </c>
      <c r="IX168" t="s">
        <v>34</v>
      </c>
      <c r="IY168" t="s">
        <v>34</v>
      </c>
    </row>
    <row r="169" spans="1:259" x14ac:dyDescent="0.25">
      <c r="K169">
        <f>IF(OR($N169="",$J169=""),"",IFERROR($N169/$J169,0))</f>
      </c>
      <c r="L169">
        <f>IF($N169="","",
SUM($M169,$O169,$T169,$P169,$R169)*
(1-IF($U169="",0,VALUE($U169)/100)))</f>
      </c>
      <c r="M169">
        <f>IF($N169="","",$N169)</f>
      </c>
      <c r="O169">
        <f>IF($N169="","",
IF($H169="","",
IF(ISNUMBER(SEARCH("exempt",LOWER($H169))),0,
$N169*(VALUE(SUBSTITUTE($H169,"%",""))/100))))</f>
      </c>
      <c r="V169">
        <f>IFERROR(IF(FIND(" - ",$E169)&gt;0,MID($E169,FIND(" - ",$E169)+3,LEN($E169)),""),"")</f>
      </c>
      <c r="AE169" t="s">
        <v>665</v>
      </c>
      <c r="AJ169">
        <f>IFERROR(LEFT($E169,FIND(" - ",$E169)-1),$E169)</f>
      </c>
      <c r="AM169">
        <f>IF($CB169&gt;=1,INDEX($AK:$AK,$CA169+1),"")</f>
      </c>
      <c r="AN169">
        <f>IF($CB169&gt;=2,INDEX($AK:$AK,$CA169+2),"")</f>
      </c>
      <c r="AO169">
        <f>IF($CB169&gt;=3,INDEX($AK:$AK,$CA169+3),"")</f>
      </c>
      <c r="AP169">
        <f>IF($CB169&gt;=4,INDEX($AK:$AK,$CA169+4),"")</f>
      </c>
      <c r="AQ169">
        <f>IF($CB169&gt;=5,INDEX($AK:$AK,$CA169+5),"")</f>
      </c>
      <c r="AR169">
        <f>IF($CB169&gt;=6,INDEX($AK:$AK,$CA169+6),"")</f>
      </c>
      <c r="AS169">
        <f>IF($CB169&gt;=7,INDEX($AK:$AK,$CA169+7),"")</f>
      </c>
      <c r="AT169">
        <f>IF($CB169&gt;=8,INDEX($AK:$AK,$CA169+8),"")</f>
      </c>
      <c r="AU169">
        <f>IF($CB169&gt;=9,INDEX($AK:$AK,$CA169+9),"")</f>
      </c>
      <c r="AV169">
        <f>IF($CB169&gt;=10,INDEX($AK:$AK,$CA169+10),"")</f>
      </c>
      <c r="AW169">
        <f>IF($CB169&gt;=11,INDEX($AK:$AK,$CA169+11),"")</f>
      </c>
      <c r="AX169">
        <f>IF($CB169&gt;=12,INDEX($AK:$AK,$CA169+12),"")</f>
      </c>
      <c r="AY169">
        <f>IF($CB169&gt;=13,INDEX($AK:$AK,$CA169+13),"")</f>
      </c>
      <c r="AZ169">
        <f>IF($CB169&gt;=14,INDEX($AK:$AK,$CA169+14),"")</f>
      </c>
      <c r="BA169">
        <f>IF($CB169&gt;=15,INDEX($AK:$AK,$CA169+15),"")</f>
      </c>
      <c r="BB169">
        <f>IF($CB169&gt;=16,INDEX($AK:$AK,$CA169+16),"")</f>
      </c>
      <c r="BC169">
        <f>IF($CB169&gt;=17,INDEX($AK:$AK,$CA169+17),"")</f>
      </c>
      <c r="BD169">
        <f>IF($CB169&gt;=18,INDEX($AK:$AK,$CA169+18),"")</f>
      </c>
      <c r="BE169">
        <f>IF($CB169&gt;=19,INDEX($AK:$AK,$CA169+19),"")</f>
      </c>
      <c r="BF169">
        <f>IF($CB169&gt;=20,INDEX($AK:$AK,$CA169+20),"")</f>
      </c>
      <c r="BG169">
        <f>IF($CB169&gt;=21,INDEX($AK:$AK,$CA169+21),"")</f>
      </c>
      <c r="BH169">
        <f>IF($CB169&gt;=22,INDEX($AK:$AK,$CA169+22),"")</f>
      </c>
      <c r="BI169">
        <f>IF($CB169&gt;=23,INDEX($AK:$AK,$CA169+23),"")</f>
      </c>
      <c r="BJ169">
        <f>IF($CB169&gt;=24,INDEX($AK:$AK,$CA169+24),"")</f>
      </c>
      <c r="BK169">
        <f>IF($CB169&gt;=25,INDEX($AK:$AK,$CA169+25),"")</f>
      </c>
      <c r="BL169">
        <f>IF($CB169&gt;=26,INDEX($AK:$AK,$CA169+26),"")</f>
      </c>
      <c r="BM169">
        <f>IF($CB169&gt;=27,INDEX($AK:$AK,$CA169+27),"")</f>
      </c>
      <c r="BN169">
        <f>IF($CB169&gt;=28,INDEX($AK:$AK,$CA169+28),"")</f>
      </c>
      <c r="BO169">
        <f>IF($CB169&gt;=29,INDEX($AK:$AK,$CA169+29),"")</f>
      </c>
      <c r="BP169">
        <f>IF($CB169&gt;=30,INDEX($AK:$AK,$CA169+30),"")</f>
      </c>
      <c r="BQ169">
        <f>IF($CB169&gt;=31,INDEX($AK:$AK,$CA169+31),"")</f>
      </c>
      <c r="BR169">
        <f>IF($CB169&gt;=32,INDEX($AK:$AK,$CA169+32),"")</f>
      </c>
      <c r="BS169">
        <f>IF($CB169&gt;=33,INDEX($AK:$AK,$CA169+33),"")</f>
      </c>
      <c r="BT169">
        <f>IF($CB169&gt;=34,INDEX($AK:$AK,$CA169+34),"")</f>
      </c>
      <c r="BU169">
        <f>IF($CB169&gt;=35,INDEX($AK:$AK,$CA169+35),"")</f>
      </c>
      <c r="BV169">
        <f>IF($CB169&gt;=36,INDEX($AK:$AK,$CA169+36),"")</f>
      </c>
      <c r="BW169">
        <f>IF($CB169&gt;=37,INDEX($AK:$AK,$CA169+37),"")</f>
      </c>
      <c r="BX169">
        <f>IF($CB169&gt;=38,INDEX($AK:$AK,$CA169+38),"")</f>
      </c>
      <c r="BY169">
        <f>IF($CB169&gt;=39,INDEX($AK:$AK,$CA169+39),"")</f>
      </c>
      <c r="BZ169">
        <f>IF($CB169&gt;=40,INDEX($AK:$AK,$CA169+40),"")</f>
      </c>
      <c r="CA169">
        <f>IFERROR(MATCH($AJ169,$AK$2:$AK$134,0)+1,0)</f>
      </c>
      <c r="CB169">
        <f>IFERROR(INDEX($AL$2:$AL$134,MATCH($AJ169,$AK$2:$AK$134,0)),0)</f>
      </c>
      <c r="CC169">
        <f>IFERROR(LEFT($F169,FIND(" - ",$F169)-1),$F169)</f>
      </c>
      <c r="CD169" t="s">
        <v>666</v>
      </c>
      <c r="CE169">
        <v>1</v>
      </c>
      <c r="CF169">
        <f>IF($DA169&gt;=1,INDEX($CD:$CD,$CZ169+1),"")</f>
      </c>
      <c r="CG169">
        <f>IF($DA169&gt;=2,INDEX($CD:$CD,$CZ169+2),"")</f>
      </c>
      <c r="CH169">
        <f>IF($DA169&gt;=3,INDEX($CD:$CD,$CZ169+3),"")</f>
      </c>
      <c r="CI169">
        <f>IF($DA169&gt;=4,INDEX($CD:$CD,$CZ169+4),"")</f>
      </c>
      <c r="CJ169">
        <f>IF($DA169&gt;=5,INDEX($CD:$CD,$CZ169+5),"")</f>
      </c>
      <c r="CK169">
        <f>IF($DA169&gt;=6,INDEX($CD:$CD,$CZ169+6),"")</f>
      </c>
      <c r="CL169">
        <f>IF($DA169&gt;=7,INDEX($CD:$CD,$CZ169+7),"")</f>
      </c>
      <c r="CM169">
        <f>IF($DA169&gt;=8,INDEX($CD:$CD,$CZ169+8),"")</f>
      </c>
      <c r="CN169">
        <f>IF($DA169&gt;=9,INDEX($CD:$CD,$CZ169+9),"")</f>
      </c>
      <c r="CO169">
        <f>IF($DA169&gt;=10,INDEX($CD:$CD,$CZ169+10),"")</f>
      </c>
      <c r="CP169">
        <f>IF($DA169&gt;=11,INDEX($CD:$CD,$CZ169+11),"")</f>
      </c>
      <c r="CQ169">
        <f>IF($DA169&gt;=12,INDEX($CD:$CD,$CZ169+12),"")</f>
      </c>
      <c r="CR169">
        <f>IF($DA169&gt;=13,INDEX($CD:$CD,$CZ169+13),"")</f>
      </c>
      <c r="CS169">
        <f>IF($DA169&gt;=14,INDEX($CD:$CD,$CZ169+14),"")</f>
      </c>
      <c r="CT169">
        <f>IF($DA169&gt;=15,INDEX($CD:$CD,$CZ169+15),"")</f>
      </c>
      <c r="CU169">
        <f>IF($DA169&gt;=16,INDEX($CD:$CD,$CZ169+16),"")</f>
      </c>
      <c r="CV169">
        <f>IF($DA169&gt;=17,INDEX($CD:$CD,$CZ169+17),"")</f>
      </c>
      <c r="CW169">
        <f>IF($DA169&gt;=18,INDEX($CD:$CD,$CZ169+18),"")</f>
      </c>
      <c r="CX169">
        <f>IF($DA169&gt;=19,INDEX($CD:$CD,$CZ169+19),"")</f>
      </c>
      <c r="CY169">
        <f>IF($DA169&gt;=20,INDEX($CD:$CD,$CZ169+20),"")</f>
      </c>
      <c r="CZ169">
        <f>IFERROR(MATCH($CC169,$CD$2:$CD$263,0)+1,0)</f>
      </c>
      <c r="DA169">
        <f>IFERROR(INDEX($CE$2:$CE$263,MATCH($CC169,$CD$2:$CD$263,0)),0)</f>
      </c>
      <c r="DB169">
        <f>IFERROR(INDEX($AI:$AI,MATCH($H169,$AH:$AH,0))&amp;"","")</f>
      </c>
      <c r="DF169">
        <f>IF($GI169&gt;=1,INDEX($DC:$DC,$GH169+1),"")</f>
      </c>
      <c r="DG169">
        <f>IF($GI169&gt;=2,INDEX($DC:$DC,$GH169+2),"")</f>
      </c>
      <c r="DH169">
        <f>IF($GI169&gt;=3,INDEX($DC:$DC,$GH169+3),"")</f>
      </c>
      <c r="DI169">
        <f>IF($GI169&gt;=4,INDEX($DC:$DC,$GH169+4),"")</f>
      </c>
      <c r="DJ169">
        <f>IF($GI169&gt;=5,INDEX($DC:$DC,$GH169+5),"")</f>
      </c>
      <c r="DK169">
        <f>IF($GI169&gt;=6,INDEX($DC:$DC,$GH169+6),"")</f>
      </c>
      <c r="DL169">
        <f>IF($GI169&gt;=7,INDEX($DC:$DC,$GH169+7),"")</f>
      </c>
      <c r="DM169">
        <f>IF($GI169&gt;=8,INDEX($DC:$DC,$GH169+8),"")</f>
      </c>
      <c r="DN169">
        <f>IF($GI169&gt;=9,INDEX($DC:$DC,$GH169+9),"")</f>
      </c>
      <c r="DO169">
        <f>IF($GI169&gt;=10,INDEX($DC:$DC,$GH169+10),"")</f>
      </c>
      <c r="DP169">
        <f>IF($GI169&gt;=11,INDEX($DC:$DC,$GH169+11),"")</f>
      </c>
      <c r="DQ169">
        <f>IF($GI169&gt;=12,INDEX($DC:$DC,$GH169+12),"")</f>
      </c>
      <c r="DR169">
        <f>IF($GI169&gt;=13,INDEX($DC:$DC,$GH169+13),"")</f>
      </c>
      <c r="DS169">
        <f>IF($GI169&gt;=14,INDEX($DC:$DC,$GH169+14),"")</f>
      </c>
      <c r="DT169">
        <f>IF($GI169&gt;=15,INDEX($DC:$DC,$GH169+15),"")</f>
      </c>
      <c r="DU169">
        <f>IF($GI169&gt;=16,INDEX($DC:$DC,$GH169+16),"")</f>
      </c>
      <c r="DV169">
        <f>IF($GI169&gt;=17,INDEX($DC:$DC,$GH169+17),"")</f>
      </c>
      <c r="DW169">
        <f>IF($GI169&gt;=18,INDEX($DC:$DC,$GH169+18),"")</f>
      </c>
      <c r="DX169">
        <f>IF($GI169&gt;=19,INDEX($DC:$DC,$GH169+19),"")</f>
      </c>
      <c r="DY169">
        <f>IF($GI169&gt;=20,INDEX($DC:$DC,$GH169+20),"")</f>
      </c>
      <c r="DZ169">
        <f>IF($GI169&gt;=21,INDEX($DC:$DC,$GH169+21),"")</f>
      </c>
      <c r="EA169">
        <f>IF($GI169&gt;=22,INDEX($DC:$DC,$GH169+22),"")</f>
      </c>
      <c r="EB169">
        <f>IF($GI169&gt;=23,INDEX($DC:$DC,$GH169+23),"")</f>
      </c>
      <c r="EC169">
        <f>IF($GI169&gt;=24,INDEX($DC:$DC,$GH169+24),"")</f>
      </c>
      <c r="ED169">
        <f>IF($GI169&gt;=25,INDEX($DC:$DC,$GH169+25),"")</f>
      </c>
      <c r="EE169">
        <f>IF($GI169&gt;=26,INDEX($DC:$DC,$GH169+26),"")</f>
      </c>
      <c r="EF169">
        <f>IF($GI169&gt;=27,INDEX($DC:$DC,$GH169+27),"")</f>
      </c>
      <c r="EG169">
        <f>IF($GI169&gt;=28,INDEX($DC:$DC,$GH169+28),"")</f>
      </c>
      <c r="EH169">
        <f>IF($GI169&gt;=29,INDEX($DC:$DC,$GH169+29),"")</f>
      </c>
      <c r="EI169">
        <f>IF($GI169&gt;=30,INDEX($DC:$DC,$GH169+30),"")</f>
      </c>
      <c r="EJ169">
        <f>IF($GI169&gt;=31,INDEX($DC:$DC,$GH169+31),"")</f>
      </c>
      <c r="EK169">
        <f>IF($GI169&gt;=32,INDEX($DC:$DC,$GH169+32),"")</f>
      </c>
      <c r="EL169">
        <f>IF($GI169&gt;=33,INDEX($DC:$DC,$GH169+33),"")</f>
      </c>
      <c r="EM169">
        <f>IF($GI169&gt;=34,INDEX($DC:$DC,$GH169+34),"")</f>
      </c>
      <c r="EN169">
        <f>IF($GI169&gt;=35,INDEX($DC:$DC,$GH169+35),"")</f>
      </c>
      <c r="EO169">
        <f>IF($GI169&gt;=36,INDEX($DC:$DC,$GH169+36),"")</f>
      </c>
      <c r="EP169">
        <f>IF($GI169&gt;=37,INDEX($DC:$DC,$GH169+37),"")</f>
      </c>
      <c r="EQ169">
        <f>IF($GI169&gt;=38,INDEX($DC:$DC,$GH169+38),"")</f>
      </c>
      <c r="ER169">
        <f>IF($GI169&gt;=39,INDEX($DC:$DC,$GH169+39),"")</f>
      </c>
      <c r="ES169">
        <f>IF($GI169&gt;=40,INDEX($DC:$DC,$GH169+40),"")</f>
      </c>
      <c r="ET169">
        <f>IF($GI169&gt;=1,INDEX($DD:$DD,$GH169+1),"")</f>
      </c>
      <c r="EU169">
        <f>IF($GI169&gt;=2,INDEX($DD:$DD,$GH169+2),"")</f>
      </c>
      <c r="EV169">
        <f>IF($GI169&gt;=3,INDEX($DD:$DD,$GH169+3),"")</f>
      </c>
      <c r="EW169">
        <f>IF($GI169&gt;=4,INDEX($DD:$DD,$GH169+4),"")</f>
      </c>
      <c r="EX169">
        <f>IF($GI169&gt;=5,INDEX($DD:$DD,$GH169+5),"")</f>
      </c>
      <c r="EY169">
        <f>IF($GI169&gt;=6,INDEX($DD:$DD,$GH169+6),"")</f>
      </c>
      <c r="EZ169">
        <f>IF($GI169&gt;=7,INDEX($DD:$DD,$GH169+7),"")</f>
      </c>
      <c r="FA169">
        <f>IF($GI169&gt;=8,INDEX($DD:$DD,$GH169+8),"")</f>
      </c>
      <c r="FB169">
        <f>IF($GI169&gt;=9,INDEX($DD:$DD,$GH169+9),"")</f>
      </c>
      <c r="FC169">
        <f>IF($GI169&gt;=10,INDEX($DD:$DD,$GH169+10),"")</f>
      </c>
      <c r="FD169">
        <f>IF($GI169&gt;=11,INDEX($DD:$DD,$GH169+11),"")</f>
      </c>
      <c r="FE169">
        <f>IF($GI169&gt;=12,INDEX($DD:$DD,$GH169+12),"")</f>
      </c>
      <c r="FF169">
        <f>IF($GI169&gt;=13,INDEX($DD:$DD,$GH169+13),"")</f>
      </c>
      <c r="FG169">
        <f>IF($GI169&gt;=14,INDEX($DD:$DD,$GH169+14),"")</f>
      </c>
      <c r="FH169">
        <f>IF($GI169&gt;=15,INDEX($DD:$DD,$GH169+15),"")</f>
      </c>
      <c r="FI169">
        <f>IF($GI169&gt;=16,INDEX($DD:$DD,$GH169+16),"")</f>
      </c>
      <c r="FJ169">
        <f>IF($GI169&gt;=17,INDEX($DD:$DD,$GH169+17),"")</f>
      </c>
      <c r="FK169">
        <f>IF($GI169&gt;=18,INDEX($DD:$DD,$GH169+18),"")</f>
      </c>
      <c r="FL169">
        <f>IF($GI169&gt;=19,INDEX($DD:$DD,$GH169+19),"")</f>
      </c>
      <c r="FM169">
        <f>IF($GI169&gt;=20,INDEX($DD:$DD,$GH169+20),"")</f>
      </c>
      <c r="FN169">
        <f>IF($GI169&gt;=21,INDEX($DD:$DD,$GH169+21),"")</f>
      </c>
      <c r="FO169">
        <f>IF($GI169&gt;=22,INDEX($DD:$DD,$GH169+22),"")</f>
      </c>
      <c r="FP169">
        <f>IF($GI169&gt;=23,INDEX($DD:$DD,$GH169+23),"")</f>
      </c>
      <c r="FQ169">
        <f>IF($GI169&gt;=24,INDEX($DD:$DD,$GH169+24),"")</f>
      </c>
      <c r="FR169">
        <f>IF($GI169&gt;=25,INDEX($DD:$DD,$GH169+25),"")</f>
      </c>
      <c r="FS169">
        <f>IF($GI169&gt;=26,INDEX($DD:$DD,$GH169+26),"")</f>
      </c>
      <c r="FT169">
        <f>IF($GI169&gt;=27,INDEX($DD:$DD,$GH169+27),"")</f>
      </c>
      <c r="FU169">
        <f>IF($GI169&gt;=28,INDEX($DD:$DD,$GH169+28),"")</f>
      </c>
      <c r="FV169">
        <f>IF($GI169&gt;=29,INDEX($DD:$DD,$GH169+29),"")</f>
      </c>
      <c r="FW169">
        <f>IF($GI169&gt;=30,INDEX($DD:$DD,$GH169+30),"")</f>
      </c>
      <c r="FX169">
        <f>IF($GI169&gt;=31,INDEX($DD:$DD,$GH169+31),"")</f>
      </c>
      <c r="FY169">
        <f>IF($GI169&gt;=32,INDEX($DD:$DD,$GH169+32),"")</f>
      </c>
      <c r="FZ169">
        <f>IF($GI169&gt;=33,INDEX($DD:$DD,$GH169+33),"")</f>
      </c>
      <c r="GA169">
        <f>IF($GI169&gt;=34,INDEX($DD:$DD,$GH169+34),"")</f>
      </c>
      <c r="GB169">
        <f>IF($GI169&gt;=35,INDEX($DD:$DD,$GH169+35),"")</f>
      </c>
      <c r="GC169">
        <f>IF($GI169&gt;=36,INDEX($DD:$DD,$GH169+36),"")</f>
      </c>
      <c r="GD169">
        <f>IF($GI169&gt;=37,INDEX($DD:$DD,$GH169+37),"")</f>
      </c>
      <c r="GE169">
        <f>IF($GI169&gt;=38,INDEX($DD:$DD,$GH169+38),"")</f>
      </c>
      <c r="GF169">
        <f>IF($GI169&gt;=39,INDEX($DD:$DD,$GH169+39),"")</f>
      </c>
      <c r="GG169">
        <f>IF($GI169&gt;=40,INDEX($DD:$DD,$GH169+40),"")</f>
      </c>
      <c r="GH169">
        <f>IFERROR(MATCH($DB169,$DC$2:$DC$148,0)+1,0)</f>
      </c>
      <c r="GI169">
        <f>IFERROR(INDEX($DE$2:$DE$148,MATCH($DB169,$DC$2:$DC$148,0)),0)</f>
      </c>
      <c r="GJ169">
        <f>IFERROR(MATCH($S169,$DF$169:$ES$169,0),0)</f>
      </c>
      <c r="GK169">
        <f>IF($GJ169&gt;0,INDEX($ET$169:$GG$169,$GJ169),"")</f>
      </c>
      <c r="GL169" t="s">
        <v>667</v>
      </c>
      <c r="GN169">
        <f>IF($IW169&gt;=1,INDEX($GL:$GL,$IV169+1),"")</f>
      </c>
      <c r="GO169">
        <f>IF($IW169&gt;=2,INDEX($GL:$GL,$IV169+2),"")</f>
      </c>
      <c r="GP169">
        <f>IF($IW169&gt;=3,INDEX($GL:$GL,$IV169+3),"")</f>
      </c>
      <c r="GQ169">
        <f>IF($IW169&gt;=4,INDEX($GL:$GL,$IV169+4),"")</f>
      </c>
      <c r="GR169">
        <f>IF($IW169&gt;=5,INDEX($GL:$GL,$IV169+5),"")</f>
      </c>
      <c r="GS169">
        <f>IF($IW169&gt;=6,INDEX($GL:$GL,$IV169+6),"")</f>
      </c>
      <c r="GT169">
        <f>IF($IW169&gt;=7,INDEX($GL:$GL,$IV169+7),"")</f>
      </c>
      <c r="GU169">
        <f>IF($IW169&gt;=8,INDEX($GL:$GL,$IV169+8),"")</f>
      </c>
      <c r="GV169">
        <f>IF($IW169&gt;=9,INDEX($GL:$GL,$IV169+9),"")</f>
      </c>
      <c r="GW169">
        <f>IF($IW169&gt;=10,INDEX($GL:$GL,$IV169+10),"")</f>
      </c>
      <c r="GX169">
        <f>IF($IW169&gt;=11,INDEX($GL:$GL,$IV169+11),"")</f>
      </c>
      <c r="GY169">
        <f>IF($IW169&gt;=12,INDEX($GL:$GL,$IV169+12),"")</f>
      </c>
      <c r="GZ169">
        <f>IF($IW169&gt;=13,INDEX($GL:$GL,$IV169+13),"")</f>
      </c>
      <c r="HA169">
        <f>IF($IW169&gt;=14,INDEX($GL:$GL,$IV169+14),"")</f>
      </c>
      <c r="HB169">
        <f>IF($IW169&gt;=15,INDEX($GL:$GL,$IV169+15),"")</f>
      </c>
      <c r="HC169">
        <f>IF($IW169&gt;=16,INDEX($GL:$GL,$IV169+16),"")</f>
      </c>
      <c r="HD169">
        <f>IF($IW169&gt;=17,INDEX($GL:$GL,$IV169+17),"")</f>
      </c>
      <c r="HE169">
        <f>IF($IW169&gt;=18,INDEX($GL:$GL,$IV169+18),"")</f>
      </c>
      <c r="HF169">
        <f>IF($IW169&gt;=19,INDEX($GL:$GL,$IV169+19),"")</f>
      </c>
      <c r="HG169">
        <f>IF($IW169&gt;=20,INDEX($GL:$GL,$IV169+20),"")</f>
      </c>
      <c r="HH169">
        <f>IF($IW169&gt;=21,INDEX($GL:$GL,$IV169+21),"")</f>
      </c>
      <c r="HI169">
        <f>IF($IW169&gt;=22,INDEX($GL:$GL,$IV169+22),"")</f>
      </c>
      <c r="HJ169">
        <f>IF($IW169&gt;=23,INDEX($GL:$GL,$IV169+23),"")</f>
      </c>
      <c r="HK169">
        <f>IF($IW169&gt;=24,INDEX($GL:$GL,$IV169+24),"")</f>
      </c>
      <c r="HL169">
        <f>IF($IW169&gt;=25,INDEX($GL:$GL,$IV169+25),"")</f>
      </c>
      <c r="HM169">
        <f>IF($IW169&gt;=26,INDEX($GL:$GL,$IV169+26),"")</f>
      </c>
      <c r="HN169">
        <f>IF($IW169&gt;=27,INDEX($GL:$GL,$IV169+27),"")</f>
      </c>
      <c r="HO169">
        <f>IF($IW169&gt;=28,INDEX($GL:$GL,$IV169+28),"")</f>
      </c>
      <c r="HP169">
        <f>IF($IW169&gt;=29,INDEX($GL:$GL,$IV169+29),"")</f>
      </c>
      <c r="HQ169">
        <f>IF($IW169&gt;=30,INDEX($GL:$GL,$IV169+30),"")</f>
      </c>
      <c r="HR169">
        <f>IF($IW169&gt;=31,INDEX($GL:$GL,$IV169+31),"")</f>
      </c>
      <c r="HS169">
        <f>IF($IW169&gt;=32,INDEX($GL:$GL,$IV169+32),"")</f>
      </c>
      <c r="HT169">
        <f>IF($IW169&gt;=33,INDEX($GL:$GL,$IV169+33),"")</f>
      </c>
      <c r="HU169">
        <f>IF($IW169&gt;=34,INDEX($GL:$GL,$IV169+34),"")</f>
      </c>
      <c r="HV169">
        <f>IF($IW169&gt;=35,INDEX($GL:$GL,$IV169+35),"")</f>
      </c>
      <c r="HW169">
        <f>IF($IW169&gt;=36,INDEX($GL:$GL,$IV169+36),"")</f>
      </c>
      <c r="HX169">
        <f>IF($IW169&gt;=37,INDEX($GL:$GL,$IV169+37),"")</f>
      </c>
      <c r="HY169">
        <f>IF($IW169&gt;=38,INDEX($GL:$GL,$IV169+38),"")</f>
      </c>
      <c r="HZ169">
        <f>IF($IW169&gt;=39,INDEX($GL:$GL,$IV169+39),"")</f>
      </c>
      <c r="IA169">
        <f>IF($IW169&gt;=40,INDEX($GL:$GL,$IV169+40),"")</f>
      </c>
      <c r="IB169">
        <f>IF($IW169&gt;=41,INDEX($GL:$GL,$IV169+41),"")</f>
      </c>
      <c r="IC169">
        <f>IF($IW169&gt;=42,INDEX($GL:$GL,$IV169+42),"")</f>
      </c>
      <c r="ID169">
        <f>IF($IW169&gt;=43,INDEX($GL:$GL,$IV169+43),"")</f>
      </c>
      <c r="IE169">
        <f>IF($IW169&gt;=44,INDEX($GL:$GL,$IV169+44),"")</f>
      </c>
      <c r="IF169">
        <f>IF($IW169&gt;=45,INDEX($GL:$GL,$IV169+45),"")</f>
      </c>
      <c r="IG169">
        <f>IF($IW169&gt;=46,INDEX($GL:$GL,$IV169+46),"")</f>
      </c>
      <c r="IH169">
        <f>IF($IW169&gt;=47,INDEX($GL:$GL,$IV169+47),"")</f>
      </c>
      <c r="II169">
        <f>IF($IW169&gt;=48,INDEX($GL:$GL,$IV169+48),"")</f>
      </c>
      <c r="IJ169">
        <f>IF($IW169&gt;=49,INDEX($GL:$GL,$IV169+49),"")</f>
      </c>
      <c r="IK169">
        <f>IF($IW169&gt;=50,INDEX($GL:$GL,$IV169+50),"")</f>
      </c>
      <c r="IL169">
        <f>IF($IW169&gt;=51,INDEX($GL:$GL,$IV169+51),"")</f>
      </c>
      <c r="IM169">
        <f>IF($IW169&gt;=52,INDEX($GL:$GL,$IV169+52),"")</f>
      </c>
      <c r="IN169">
        <f>IF($IW169&gt;=53,INDEX($GL:$GL,$IV169+53),"")</f>
      </c>
      <c r="IO169">
        <f>IF($IW169&gt;=54,INDEX($GL:$GL,$IV169+54),"")</f>
      </c>
      <c r="IP169">
        <f>IF($IW169&gt;=55,INDEX($GL:$GL,$IV169+55),"")</f>
      </c>
      <c r="IQ169">
        <f>IF($IW169&gt;=56,INDEX($GL:$GL,$IV169+56),"")</f>
      </c>
      <c r="IR169">
        <f>IF($IW169&gt;=57,INDEX($GL:$GL,$IV169+57),"")</f>
      </c>
      <c r="IS169">
        <f>IF($IW169&gt;=58,INDEX($GL:$GL,$IV169+58),"")</f>
      </c>
      <c r="IT169">
        <f>IF($IW169&gt;=59,INDEX($GL:$GL,$IV169+59),"")</f>
      </c>
      <c r="IU169">
        <f>IF($IW169&gt;=60,INDEX($GL:$GL,$IV169+60),"")</f>
      </c>
      <c r="IV169">
        <f>IFERROR(MATCH($GK169,$GL$2:$GL$324,0)+1,0)</f>
      </c>
      <c r="IW169">
        <f>IFERROR(INDEX($GM$2:$GM$324,MATCH($GK169,$GL$2:$GL$324,0)),0)</f>
      </c>
      <c r="IX169" t="s">
        <v>34</v>
      </c>
      <c r="IY169" t="s">
        <v>34</v>
      </c>
    </row>
    <row r="170" spans="1:259" x14ac:dyDescent="0.25">
      <c r="K170">
        <f>IF(OR($N170="",$J170=""),"",IFERROR($N170/$J170,0))</f>
      </c>
      <c r="L170">
        <f>IF($N170="","",
SUM($M170,$O170,$T170,$P170,$R170)*
(1-IF($U170="",0,VALUE($U170)/100)))</f>
      </c>
      <c r="M170">
        <f>IF($N170="","",$N170)</f>
      </c>
      <c r="O170">
        <f>IF($N170="","",
IF($H170="","",
IF(ISNUMBER(SEARCH("exempt",LOWER($H170))),0,
$N170*(VALUE(SUBSTITUTE($H170,"%",""))/100))))</f>
      </c>
      <c r="V170">
        <f>IFERROR(IF(FIND(" - ",$E170)&gt;0,MID($E170,FIND(" - ",$E170)+3,LEN($E170)),""),"")</f>
      </c>
      <c r="AE170" t="s">
        <v>668</v>
      </c>
      <c r="AJ170">
        <f>IFERROR(LEFT($E170,FIND(" - ",$E170)-1),$E170)</f>
      </c>
      <c r="AM170">
        <f>IF($CB170&gt;=1,INDEX($AK:$AK,$CA170+1),"")</f>
      </c>
      <c r="AN170">
        <f>IF($CB170&gt;=2,INDEX($AK:$AK,$CA170+2),"")</f>
      </c>
      <c r="AO170">
        <f>IF($CB170&gt;=3,INDEX($AK:$AK,$CA170+3),"")</f>
      </c>
      <c r="AP170">
        <f>IF($CB170&gt;=4,INDEX($AK:$AK,$CA170+4),"")</f>
      </c>
      <c r="AQ170">
        <f>IF($CB170&gt;=5,INDEX($AK:$AK,$CA170+5),"")</f>
      </c>
      <c r="AR170">
        <f>IF($CB170&gt;=6,INDEX($AK:$AK,$CA170+6),"")</f>
      </c>
      <c r="AS170">
        <f>IF($CB170&gt;=7,INDEX($AK:$AK,$CA170+7),"")</f>
      </c>
      <c r="AT170">
        <f>IF($CB170&gt;=8,INDEX($AK:$AK,$CA170+8),"")</f>
      </c>
      <c r="AU170">
        <f>IF($CB170&gt;=9,INDEX($AK:$AK,$CA170+9),"")</f>
      </c>
      <c r="AV170">
        <f>IF($CB170&gt;=10,INDEX($AK:$AK,$CA170+10),"")</f>
      </c>
      <c r="AW170">
        <f>IF($CB170&gt;=11,INDEX($AK:$AK,$CA170+11),"")</f>
      </c>
      <c r="AX170">
        <f>IF($CB170&gt;=12,INDEX($AK:$AK,$CA170+12),"")</f>
      </c>
      <c r="AY170">
        <f>IF($CB170&gt;=13,INDEX($AK:$AK,$CA170+13),"")</f>
      </c>
      <c r="AZ170">
        <f>IF($CB170&gt;=14,INDEX($AK:$AK,$CA170+14),"")</f>
      </c>
      <c r="BA170">
        <f>IF($CB170&gt;=15,INDEX($AK:$AK,$CA170+15),"")</f>
      </c>
      <c r="BB170">
        <f>IF($CB170&gt;=16,INDEX($AK:$AK,$CA170+16),"")</f>
      </c>
      <c r="BC170">
        <f>IF($CB170&gt;=17,INDEX($AK:$AK,$CA170+17),"")</f>
      </c>
      <c r="BD170">
        <f>IF($CB170&gt;=18,INDEX($AK:$AK,$CA170+18),"")</f>
      </c>
      <c r="BE170">
        <f>IF($CB170&gt;=19,INDEX($AK:$AK,$CA170+19),"")</f>
      </c>
      <c r="BF170">
        <f>IF($CB170&gt;=20,INDEX($AK:$AK,$CA170+20),"")</f>
      </c>
      <c r="BG170">
        <f>IF($CB170&gt;=21,INDEX($AK:$AK,$CA170+21),"")</f>
      </c>
      <c r="BH170">
        <f>IF($CB170&gt;=22,INDEX($AK:$AK,$CA170+22),"")</f>
      </c>
      <c r="BI170">
        <f>IF($CB170&gt;=23,INDEX($AK:$AK,$CA170+23),"")</f>
      </c>
      <c r="BJ170">
        <f>IF($CB170&gt;=24,INDEX($AK:$AK,$CA170+24),"")</f>
      </c>
      <c r="BK170">
        <f>IF($CB170&gt;=25,INDEX($AK:$AK,$CA170+25),"")</f>
      </c>
      <c r="BL170">
        <f>IF($CB170&gt;=26,INDEX($AK:$AK,$CA170+26),"")</f>
      </c>
      <c r="BM170">
        <f>IF($CB170&gt;=27,INDEX($AK:$AK,$CA170+27),"")</f>
      </c>
      <c r="BN170">
        <f>IF($CB170&gt;=28,INDEX($AK:$AK,$CA170+28),"")</f>
      </c>
      <c r="BO170">
        <f>IF($CB170&gt;=29,INDEX($AK:$AK,$CA170+29),"")</f>
      </c>
      <c r="BP170">
        <f>IF($CB170&gt;=30,INDEX($AK:$AK,$CA170+30),"")</f>
      </c>
      <c r="BQ170">
        <f>IF($CB170&gt;=31,INDEX($AK:$AK,$CA170+31),"")</f>
      </c>
      <c r="BR170">
        <f>IF($CB170&gt;=32,INDEX($AK:$AK,$CA170+32),"")</f>
      </c>
      <c r="BS170">
        <f>IF($CB170&gt;=33,INDEX($AK:$AK,$CA170+33),"")</f>
      </c>
      <c r="BT170">
        <f>IF($CB170&gt;=34,INDEX($AK:$AK,$CA170+34),"")</f>
      </c>
      <c r="BU170">
        <f>IF($CB170&gt;=35,INDEX($AK:$AK,$CA170+35),"")</f>
      </c>
      <c r="BV170">
        <f>IF($CB170&gt;=36,INDEX($AK:$AK,$CA170+36),"")</f>
      </c>
      <c r="BW170">
        <f>IF($CB170&gt;=37,INDEX($AK:$AK,$CA170+37),"")</f>
      </c>
      <c r="BX170">
        <f>IF($CB170&gt;=38,INDEX($AK:$AK,$CA170+38),"")</f>
      </c>
      <c r="BY170">
        <f>IF($CB170&gt;=39,INDEX($AK:$AK,$CA170+39),"")</f>
      </c>
      <c r="BZ170">
        <f>IF($CB170&gt;=40,INDEX($AK:$AK,$CA170+40),"")</f>
      </c>
      <c r="CA170">
        <f>IFERROR(MATCH($AJ170,$AK$2:$AK$134,0)+1,0)</f>
      </c>
      <c r="CB170">
        <f>IFERROR(INDEX($AL$2:$AL$134,MATCH($AJ170,$AK$2:$AK$134,0)),0)</f>
      </c>
      <c r="CC170">
        <f>IFERROR(LEFT($F170,FIND(" - ",$F170)-1),$F170)</f>
      </c>
      <c r="CD170" t="s">
        <v>234</v>
      </c>
      <c r="CF170">
        <f>IF($DA170&gt;=1,INDEX($CD:$CD,$CZ170+1),"")</f>
      </c>
      <c r="CG170">
        <f>IF($DA170&gt;=2,INDEX($CD:$CD,$CZ170+2),"")</f>
      </c>
      <c r="CH170">
        <f>IF($DA170&gt;=3,INDEX($CD:$CD,$CZ170+3),"")</f>
      </c>
      <c r="CI170">
        <f>IF($DA170&gt;=4,INDEX($CD:$CD,$CZ170+4),"")</f>
      </c>
      <c r="CJ170">
        <f>IF($DA170&gt;=5,INDEX($CD:$CD,$CZ170+5),"")</f>
      </c>
      <c r="CK170">
        <f>IF($DA170&gt;=6,INDEX($CD:$CD,$CZ170+6),"")</f>
      </c>
      <c r="CL170">
        <f>IF($DA170&gt;=7,INDEX($CD:$CD,$CZ170+7),"")</f>
      </c>
      <c r="CM170">
        <f>IF($DA170&gt;=8,INDEX($CD:$CD,$CZ170+8),"")</f>
      </c>
      <c r="CN170">
        <f>IF($DA170&gt;=9,INDEX($CD:$CD,$CZ170+9),"")</f>
      </c>
      <c r="CO170">
        <f>IF($DA170&gt;=10,INDEX($CD:$CD,$CZ170+10),"")</f>
      </c>
      <c r="CP170">
        <f>IF($DA170&gt;=11,INDEX($CD:$CD,$CZ170+11),"")</f>
      </c>
      <c r="CQ170">
        <f>IF($DA170&gt;=12,INDEX($CD:$CD,$CZ170+12),"")</f>
      </c>
      <c r="CR170">
        <f>IF($DA170&gt;=13,INDEX($CD:$CD,$CZ170+13),"")</f>
      </c>
      <c r="CS170">
        <f>IF($DA170&gt;=14,INDEX($CD:$CD,$CZ170+14),"")</f>
      </c>
      <c r="CT170">
        <f>IF($DA170&gt;=15,INDEX($CD:$CD,$CZ170+15),"")</f>
      </c>
      <c r="CU170">
        <f>IF($DA170&gt;=16,INDEX($CD:$CD,$CZ170+16),"")</f>
      </c>
      <c r="CV170">
        <f>IF($DA170&gt;=17,INDEX($CD:$CD,$CZ170+17),"")</f>
      </c>
      <c r="CW170">
        <f>IF($DA170&gt;=18,INDEX($CD:$CD,$CZ170+18),"")</f>
      </c>
      <c r="CX170">
        <f>IF($DA170&gt;=19,INDEX($CD:$CD,$CZ170+19),"")</f>
      </c>
      <c r="CY170">
        <f>IF($DA170&gt;=20,INDEX($CD:$CD,$CZ170+20),"")</f>
      </c>
      <c r="CZ170">
        <f>IFERROR(MATCH($CC170,$CD$2:$CD$263,0)+1,0)</f>
      </c>
      <c r="DA170">
        <f>IFERROR(INDEX($CE$2:$CE$263,MATCH($CC170,$CD$2:$CD$263,0)),0)</f>
      </c>
      <c r="DB170">
        <f>IFERROR(INDEX($AI:$AI,MATCH($H170,$AH:$AH,0))&amp;"","")</f>
      </c>
      <c r="DF170">
        <f>IF($GI170&gt;=1,INDEX($DC:$DC,$GH170+1),"")</f>
      </c>
      <c r="DG170">
        <f>IF($GI170&gt;=2,INDEX($DC:$DC,$GH170+2),"")</f>
      </c>
      <c r="DH170">
        <f>IF($GI170&gt;=3,INDEX($DC:$DC,$GH170+3),"")</f>
      </c>
      <c r="DI170">
        <f>IF($GI170&gt;=4,INDEX($DC:$DC,$GH170+4),"")</f>
      </c>
      <c r="DJ170">
        <f>IF($GI170&gt;=5,INDEX($DC:$DC,$GH170+5),"")</f>
      </c>
      <c r="DK170">
        <f>IF($GI170&gt;=6,INDEX($DC:$DC,$GH170+6),"")</f>
      </c>
      <c r="DL170">
        <f>IF($GI170&gt;=7,INDEX($DC:$DC,$GH170+7),"")</f>
      </c>
      <c r="DM170">
        <f>IF($GI170&gt;=8,INDEX($DC:$DC,$GH170+8),"")</f>
      </c>
      <c r="DN170">
        <f>IF($GI170&gt;=9,INDEX($DC:$DC,$GH170+9),"")</f>
      </c>
      <c r="DO170">
        <f>IF($GI170&gt;=10,INDEX($DC:$DC,$GH170+10),"")</f>
      </c>
      <c r="DP170">
        <f>IF($GI170&gt;=11,INDEX($DC:$DC,$GH170+11),"")</f>
      </c>
      <c r="DQ170">
        <f>IF($GI170&gt;=12,INDEX($DC:$DC,$GH170+12),"")</f>
      </c>
      <c r="DR170">
        <f>IF($GI170&gt;=13,INDEX($DC:$DC,$GH170+13),"")</f>
      </c>
      <c r="DS170">
        <f>IF($GI170&gt;=14,INDEX($DC:$DC,$GH170+14),"")</f>
      </c>
      <c r="DT170">
        <f>IF($GI170&gt;=15,INDEX($DC:$DC,$GH170+15),"")</f>
      </c>
      <c r="DU170">
        <f>IF($GI170&gt;=16,INDEX($DC:$DC,$GH170+16),"")</f>
      </c>
      <c r="DV170">
        <f>IF($GI170&gt;=17,INDEX($DC:$DC,$GH170+17),"")</f>
      </c>
      <c r="DW170">
        <f>IF($GI170&gt;=18,INDEX($DC:$DC,$GH170+18),"")</f>
      </c>
      <c r="DX170">
        <f>IF($GI170&gt;=19,INDEX($DC:$DC,$GH170+19),"")</f>
      </c>
      <c r="DY170">
        <f>IF($GI170&gt;=20,INDEX($DC:$DC,$GH170+20),"")</f>
      </c>
      <c r="DZ170">
        <f>IF($GI170&gt;=21,INDEX($DC:$DC,$GH170+21),"")</f>
      </c>
      <c r="EA170">
        <f>IF($GI170&gt;=22,INDEX($DC:$DC,$GH170+22),"")</f>
      </c>
      <c r="EB170">
        <f>IF($GI170&gt;=23,INDEX($DC:$DC,$GH170+23),"")</f>
      </c>
      <c r="EC170">
        <f>IF($GI170&gt;=24,INDEX($DC:$DC,$GH170+24),"")</f>
      </c>
      <c r="ED170">
        <f>IF($GI170&gt;=25,INDEX($DC:$DC,$GH170+25),"")</f>
      </c>
      <c r="EE170">
        <f>IF($GI170&gt;=26,INDEX($DC:$DC,$GH170+26),"")</f>
      </c>
      <c r="EF170">
        <f>IF($GI170&gt;=27,INDEX($DC:$DC,$GH170+27),"")</f>
      </c>
      <c r="EG170">
        <f>IF($GI170&gt;=28,INDEX($DC:$DC,$GH170+28),"")</f>
      </c>
      <c r="EH170">
        <f>IF($GI170&gt;=29,INDEX($DC:$DC,$GH170+29),"")</f>
      </c>
      <c r="EI170">
        <f>IF($GI170&gt;=30,INDEX($DC:$DC,$GH170+30),"")</f>
      </c>
      <c r="EJ170">
        <f>IF($GI170&gt;=31,INDEX($DC:$DC,$GH170+31),"")</f>
      </c>
      <c r="EK170">
        <f>IF($GI170&gt;=32,INDEX($DC:$DC,$GH170+32),"")</f>
      </c>
      <c r="EL170">
        <f>IF($GI170&gt;=33,INDEX($DC:$DC,$GH170+33),"")</f>
      </c>
      <c r="EM170">
        <f>IF($GI170&gt;=34,INDEX($DC:$DC,$GH170+34),"")</f>
      </c>
      <c r="EN170">
        <f>IF($GI170&gt;=35,INDEX($DC:$DC,$GH170+35),"")</f>
      </c>
      <c r="EO170">
        <f>IF($GI170&gt;=36,INDEX($DC:$DC,$GH170+36),"")</f>
      </c>
      <c r="EP170">
        <f>IF($GI170&gt;=37,INDEX($DC:$DC,$GH170+37),"")</f>
      </c>
      <c r="EQ170">
        <f>IF($GI170&gt;=38,INDEX($DC:$DC,$GH170+38),"")</f>
      </c>
      <c r="ER170">
        <f>IF($GI170&gt;=39,INDEX($DC:$DC,$GH170+39),"")</f>
      </c>
      <c r="ES170">
        <f>IF($GI170&gt;=40,INDEX($DC:$DC,$GH170+40),"")</f>
      </c>
      <c r="ET170">
        <f>IF($GI170&gt;=1,INDEX($DD:$DD,$GH170+1),"")</f>
      </c>
      <c r="EU170">
        <f>IF($GI170&gt;=2,INDEX($DD:$DD,$GH170+2),"")</f>
      </c>
      <c r="EV170">
        <f>IF($GI170&gt;=3,INDEX($DD:$DD,$GH170+3),"")</f>
      </c>
      <c r="EW170">
        <f>IF($GI170&gt;=4,INDEX($DD:$DD,$GH170+4),"")</f>
      </c>
      <c r="EX170">
        <f>IF($GI170&gt;=5,INDEX($DD:$DD,$GH170+5),"")</f>
      </c>
      <c r="EY170">
        <f>IF($GI170&gt;=6,INDEX($DD:$DD,$GH170+6),"")</f>
      </c>
      <c r="EZ170">
        <f>IF($GI170&gt;=7,INDEX($DD:$DD,$GH170+7),"")</f>
      </c>
      <c r="FA170">
        <f>IF($GI170&gt;=8,INDEX($DD:$DD,$GH170+8),"")</f>
      </c>
      <c r="FB170">
        <f>IF($GI170&gt;=9,INDEX($DD:$DD,$GH170+9),"")</f>
      </c>
      <c r="FC170">
        <f>IF($GI170&gt;=10,INDEX($DD:$DD,$GH170+10),"")</f>
      </c>
      <c r="FD170">
        <f>IF($GI170&gt;=11,INDEX($DD:$DD,$GH170+11),"")</f>
      </c>
      <c r="FE170">
        <f>IF($GI170&gt;=12,INDEX($DD:$DD,$GH170+12),"")</f>
      </c>
      <c r="FF170">
        <f>IF($GI170&gt;=13,INDEX($DD:$DD,$GH170+13),"")</f>
      </c>
      <c r="FG170">
        <f>IF($GI170&gt;=14,INDEX($DD:$DD,$GH170+14),"")</f>
      </c>
      <c r="FH170">
        <f>IF($GI170&gt;=15,INDEX($DD:$DD,$GH170+15),"")</f>
      </c>
      <c r="FI170">
        <f>IF($GI170&gt;=16,INDEX($DD:$DD,$GH170+16),"")</f>
      </c>
      <c r="FJ170">
        <f>IF($GI170&gt;=17,INDEX($DD:$DD,$GH170+17),"")</f>
      </c>
      <c r="FK170">
        <f>IF($GI170&gt;=18,INDEX($DD:$DD,$GH170+18),"")</f>
      </c>
      <c r="FL170">
        <f>IF($GI170&gt;=19,INDEX($DD:$DD,$GH170+19),"")</f>
      </c>
      <c r="FM170">
        <f>IF($GI170&gt;=20,INDEX($DD:$DD,$GH170+20),"")</f>
      </c>
      <c r="FN170">
        <f>IF($GI170&gt;=21,INDEX($DD:$DD,$GH170+21),"")</f>
      </c>
      <c r="FO170">
        <f>IF($GI170&gt;=22,INDEX($DD:$DD,$GH170+22),"")</f>
      </c>
      <c r="FP170">
        <f>IF($GI170&gt;=23,INDEX($DD:$DD,$GH170+23),"")</f>
      </c>
      <c r="FQ170">
        <f>IF($GI170&gt;=24,INDEX($DD:$DD,$GH170+24),"")</f>
      </c>
      <c r="FR170">
        <f>IF($GI170&gt;=25,INDEX($DD:$DD,$GH170+25),"")</f>
      </c>
      <c r="FS170">
        <f>IF($GI170&gt;=26,INDEX($DD:$DD,$GH170+26),"")</f>
      </c>
      <c r="FT170">
        <f>IF($GI170&gt;=27,INDEX($DD:$DD,$GH170+27),"")</f>
      </c>
      <c r="FU170">
        <f>IF($GI170&gt;=28,INDEX($DD:$DD,$GH170+28),"")</f>
      </c>
      <c r="FV170">
        <f>IF($GI170&gt;=29,INDEX($DD:$DD,$GH170+29),"")</f>
      </c>
      <c r="FW170">
        <f>IF($GI170&gt;=30,INDEX($DD:$DD,$GH170+30),"")</f>
      </c>
      <c r="FX170">
        <f>IF($GI170&gt;=31,INDEX($DD:$DD,$GH170+31),"")</f>
      </c>
      <c r="FY170">
        <f>IF($GI170&gt;=32,INDEX($DD:$DD,$GH170+32),"")</f>
      </c>
      <c r="FZ170">
        <f>IF($GI170&gt;=33,INDEX($DD:$DD,$GH170+33),"")</f>
      </c>
      <c r="GA170">
        <f>IF($GI170&gt;=34,INDEX($DD:$DD,$GH170+34),"")</f>
      </c>
      <c r="GB170">
        <f>IF($GI170&gt;=35,INDEX($DD:$DD,$GH170+35),"")</f>
      </c>
      <c r="GC170">
        <f>IF($GI170&gt;=36,INDEX($DD:$DD,$GH170+36),"")</f>
      </c>
      <c r="GD170">
        <f>IF($GI170&gt;=37,INDEX($DD:$DD,$GH170+37),"")</f>
      </c>
      <c r="GE170">
        <f>IF($GI170&gt;=38,INDEX($DD:$DD,$GH170+38),"")</f>
      </c>
      <c r="GF170">
        <f>IF($GI170&gt;=39,INDEX($DD:$DD,$GH170+39),"")</f>
      </c>
      <c r="GG170">
        <f>IF($GI170&gt;=40,INDEX($DD:$DD,$GH170+40),"")</f>
      </c>
      <c r="GH170">
        <f>IFERROR(MATCH($DB170,$DC$2:$DC$148,0)+1,0)</f>
      </c>
      <c r="GI170">
        <f>IFERROR(INDEX($DE$2:$DE$148,MATCH($DB170,$DC$2:$DC$148,0)),0)</f>
      </c>
      <c r="GJ170">
        <f>IFERROR(MATCH($S170,$DF$170:$ES$170,0),0)</f>
      </c>
      <c r="GK170">
        <f>IF($GJ170&gt;0,INDEX($ET$170:$GG$170,$GJ170),"")</f>
      </c>
      <c r="GL170" t="s">
        <v>669</v>
      </c>
      <c r="GN170">
        <f>IF($IW170&gt;=1,INDEX($GL:$GL,$IV170+1),"")</f>
      </c>
      <c r="GO170">
        <f>IF($IW170&gt;=2,INDEX($GL:$GL,$IV170+2),"")</f>
      </c>
      <c r="GP170">
        <f>IF($IW170&gt;=3,INDEX($GL:$GL,$IV170+3),"")</f>
      </c>
      <c r="GQ170">
        <f>IF($IW170&gt;=4,INDEX($GL:$GL,$IV170+4),"")</f>
      </c>
      <c r="GR170">
        <f>IF($IW170&gt;=5,INDEX($GL:$GL,$IV170+5),"")</f>
      </c>
      <c r="GS170">
        <f>IF($IW170&gt;=6,INDEX($GL:$GL,$IV170+6),"")</f>
      </c>
      <c r="GT170">
        <f>IF($IW170&gt;=7,INDEX($GL:$GL,$IV170+7),"")</f>
      </c>
      <c r="GU170">
        <f>IF($IW170&gt;=8,INDEX($GL:$GL,$IV170+8),"")</f>
      </c>
      <c r="GV170">
        <f>IF($IW170&gt;=9,INDEX($GL:$GL,$IV170+9),"")</f>
      </c>
      <c r="GW170">
        <f>IF($IW170&gt;=10,INDEX($GL:$GL,$IV170+10),"")</f>
      </c>
      <c r="GX170">
        <f>IF($IW170&gt;=11,INDEX($GL:$GL,$IV170+11),"")</f>
      </c>
      <c r="GY170">
        <f>IF($IW170&gt;=12,INDEX($GL:$GL,$IV170+12),"")</f>
      </c>
      <c r="GZ170">
        <f>IF($IW170&gt;=13,INDEX($GL:$GL,$IV170+13),"")</f>
      </c>
      <c r="HA170">
        <f>IF($IW170&gt;=14,INDEX($GL:$GL,$IV170+14),"")</f>
      </c>
      <c r="HB170">
        <f>IF($IW170&gt;=15,INDEX($GL:$GL,$IV170+15),"")</f>
      </c>
      <c r="HC170">
        <f>IF($IW170&gt;=16,INDEX($GL:$GL,$IV170+16),"")</f>
      </c>
      <c r="HD170">
        <f>IF($IW170&gt;=17,INDEX($GL:$GL,$IV170+17),"")</f>
      </c>
      <c r="HE170">
        <f>IF($IW170&gt;=18,INDEX($GL:$GL,$IV170+18),"")</f>
      </c>
      <c r="HF170">
        <f>IF($IW170&gt;=19,INDEX($GL:$GL,$IV170+19),"")</f>
      </c>
      <c r="HG170">
        <f>IF($IW170&gt;=20,INDEX($GL:$GL,$IV170+20),"")</f>
      </c>
      <c r="HH170">
        <f>IF($IW170&gt;=21,INDEX($GL:$GL,$IV170+21),"")</f>
      </c>
      <c r="HI170">
        <f>IF($IW170&gt;=22,INDEX($GL:$GL,$IV170+22),"")</f>
      </c>
      <c r="HJ170">
        <f>IF($IW170&gt;=23,INDEX($GL:$GL,$IV170+23),"")</f>
      </c>
      <c r="HK170">
        <f>IF($IW170&gt;=24,INDEX($GL:$GL,$IV170+24),"")</f>
      </c>
      <c r="HL170">
        <f>IF($IW170&gt;=25,INDEX($GL:$GL,$IV170+25),"")</f>
      </c>
      <c r="HM170">
        <f>IF($IW170&gt;=26,INDEX($GL:$GL,$IV170+26),"")</f>
      </c>
      <c r="HN170">
        <f>IF($IW170&gt;=27,INDEX($GL:$GL,$IV170+27),"")</f>
      </c>
      <c r="HO170">
        <f>IF($IW170&gt;=28,INDEX($GL:$GL,$IV170+28),"")</f>
      </c>
      <c r="HP170">
        <f>IF($IW170&gt;=29,INDEX($GL:$GL,$IV170+29),"")</f>
      </c>
      <c r="HQ170">
        <f>IF($IW170&gt;=30,INDEX($GL:$GL,$IV170+30),"")</f>
      </c>
      <c r="HR170">
        <f>IF($IW170&gt;=31,INDEX($GL:$GL,$IV170+31),"")</f>
      </c>
      <c r="HS170">
        <f>IF($IW170&gt;=32,INDEX($GL:$GL,$IV170+32),"")</f>
      </c>
      <c r="HT170">
        <f>IF($IW170&gt;=33,INDEX($GL:$GL,$IV170+33),"")</f>
      </c>
      <c r="HU170">
        <f>IF($IW170&gt;=34,INDEX($GL:$GL,$IV170+34),"")</f>
      </c>
      <c r="HV170">
        <f>IF($IW170&gt;=35,INDEX($GL:$GL,$IV170+35),"")</f>
      </c>
      <c r="HW170">
        <f>IF($IW170&gt;=36,INDEX($GL:$GL,$IV170+36),"")</f>
      </c>
      <c r="HX170">
        <f>IF($IW170&gt;=37,INDEX($GL:$GL,$IV170+37),"")</f>
      </c>
      <c r="HY170">
        <f>IF($IW170&gt;=38,INDEX($GL:$GL,$IV170+38),"")</f>
      </c>
      <c r="HZ170">
        <f>IF($IW170&gt;=39,INDEX($GL:$GL,$IV170+39),"")</f>
      </c>
      <c r="IA170">
        <f>IF($IW170&gt;=40,INDEX($GL:$GL,$IV170+40),"")</f>
      </c>
      <c r="IB170">
        <f>IF($IW170&gt;=41,INDEX($GL:$GL,$IV170+41),"")</f>
      </c>
      <c r="IC170">
        <f>IF($IW170&gt;=42,INDEX($GL:$GL,$IV170+42),"")</f>
      </c>
      <c r="ID170">
        <f>IF($IW170&gt;=43,INDEX($GL:$GL,$IV170+43),"")</f>
      </c>
      <c r="IE170">
        <f>IF($IW170&gt;=44,INDEX($GL:$GL,$IV170+44),"")</f>
      </c>
      <c r="IF170">
        <f>IF($IW170&gt;=45,INDEX($GL:$GL,$IV170+45),"")</f>
      </c>
      <c r="IG170">
        <f>IF($IW170&gt;=46,INDEX($GL:$GL,$IV170+46),"")</f>
      </c>
      <c r="IH170">
        <f>IF($IW170&gt;=47,INDEX($GL:$GL,$IV170+47),"")</f>
      </c>
      <c r="II170">
        <f>IF($IW170&gt;=48,INDEX($GL:$GL,$IV170+48),"")</f>
      </c>
      <c r="IJ170">
        <f>IF($IW170&gt;=49,INDEX($GL:$GL,$IV170+49),"")</f>
      </c>
      <c r="IK170">
        <f>IF($IW170&gt;=50,INDEX($GL:$GL,$IV170+50),"")</f>
      </c>
      <c r="IL170">
        <f>IF($IW170&gt;=51,INDEX($GL:$GL,$IV170+51),"")</f>
      </c>
      <c r="IM170">
        <f>IF($IW170&gt;=52,INDEX($GL:$GL,$IV170+52),"")</f>
      </c>
      <c r="IN170">
        <f>IF($IW170&gt;=53,INDEX($GL:$GL,$IV170+53),"")</f>
      </c>
      <c r="IO170">
        <f>IF($IW170&gt;=54,INDEX($GL:$GL,$IV170+54),"")</f>
      </c>
      <c r="IP170">
        <f>IF($IW170&gt;=55,INDEX($GL:$GL,$IV170+55),"")</f>
      </c>
      <c r="IQ170">
        <f>IF($IW170&gt;=56,INDEX($GL:$GL,$IV170+56),"")</f>
      </c>
      <c r="IR170">
        <f>IF($IW170&gt;=57,INDEX($GL:$GL,$IV170+57),"")</f>
      </c>
      <c r="IS170">
        <f>IF($IW170&gt;=58,INDEX($GL:$GL,$IV170+58),"")</f>
      </c>
      <c r="IT170">
        <f>IF($IW170&gt;=59,INDEX($GL:$GL,$IV170+59),"")</f>
      </c>
      <c r="IU170">
        <f>IF($IW170&gt;=60,INDEX($GL:$GL,$IV170+60),"")</f>
      </c>
      <c r="IV170">
        <f>IFERROR(MATCH($GK170,$GL$2:$GL$324,0)+1,0)</f>
      </c>
      <c r="IW170">
        <f>IFERROR(INDEX($GM$2:$GM$324,MATCH($GK170,$GL$2:$GL$324,0)),0)</f>
      </c>
      <c r="IX170" t="s">
        <v>34</v>
      </c>
      <c r="IY170" t="s">
        <v>34</v>
      </c>
    </row>
    <row r="171" spans="1:259" x14ac:dyDescent="0.25">
      <c r="K171">
        <f>IF(OR($N171="",$J171=""),"",IFERROR($N171/$J171,0))</f>
      </c>
      <c r="L171">
        <f>IF($N171="","",
SUM($M171,$O171,$T171,$P171,$R171)*
(1-IF($U171="",0,VALUE($U171)/100)))</f>
      </c>
      <c r="M171">
        <f>IF($N171="","",$N171)</f>
      </c>
      <c r="O171">
        <f>IF($N171="","",
IF($H171="","",
IF(ISNUMBER(SEARCH("exempt",LOWER($H171))),0,
$N171*(VALUE(SUBSTITUTE($H171,"%",""))/100))))</f>
      </c>
      <c r="V171">
        <f>IFERROR(IF(FIND(" - ",$E171)&gt;0,MID($E171,FIND(" - ",$E171)+3,LEN($E171)),""),"")</f>
      </c>
      <c r="AE171" t="s">
        <v>670</v>
      </c>
      <c r="AJ171">
        <f>IFERROR(LEFT($E171,FIND(" - ",$E171)-1),$E171)</f>
      </c>
      <c r="AM171">
        <f>IF($CB171&gt;=1,INDEX($AK:$AK,$CA171+1),"")</f>
      </c>
      <c r="AN171">
        <f>IF($CB171&gt;=2,INDEX($AK:$AK,$CA171+2),"")</f>
      </c>
      <c r="AO171">
        <f>IF($CB171&gt;=3,INDEX($AK:$AK,$CA171+3),"")</f>
      </c>
      <c r="AP171">
        <f>IF($CB171&gt;=4,INDEX($AK:$AK,$CA171+4),"")</f>
      </c>
      <c r="AQ171">
        <f>IF($CB171&gt;=5,INDEX($AK:$AK,$CA171+5),"")</f>
      </c>
      <c r="AR171">
        <f>IF($CB171&gt;=6,INDEX($AK:$AK,$CA171+6),"")</f>
      </c>
      <c r="AS171">
        <f>IF($CB171&gt;=7,INDEX($AK:$AK,$CA171+7),"")</f>
      </c>
      <c r="AT171">
        <f>IF($CB171&gt;=8,INDEX($AK:$AK,$CA171+8),"")</f>
      </c>
      <c r="AU171">
        <f>IF($CB171&gt;=9,INDEX($AK:$AK,$CA171+9),"")</f>
      </c>
      <c r="AV171">
        <f>IF($CB171&gt;=10,INDEX($AK:$AK,$CA171+10),"")</f>
      </c>
      <c r="AW171">
        <f>IF($CB171&gt;=11,INDEX($AK:$AK,$CA171+11),"")</f>
      </c>
      <c r="AX171">
        <f>IF($CB171&gt;=12,INDEX($AK:$AK,$CA171+12),"")</f>
      </c>
      <c r="AY171">
        <f>IF($CB171&gt;=13,INDEX($AK:$AK,$CA171+13),"")</f>
      </c>
      <c r="AZ171">
        <f>IF($CB171&gt;=14,INDEX($AK:$AK,$CA171+14),"")</f>
      </c>
      <c r="BA171">
        <f>IF($CB171&gt;=15,INDEX($AK:$AK,$CA171+15),"")</f>
      </c>
      <c r="BB171">
        <f>IF($CB171&gt;=16,INDEX($AK:$AK,$CA171+16),"")</f>
      </c>
      <c r="BC171">
        <f>IF($CB171&gt;=17,INDEX($AK:$AK,$CA171+17),"")</f>
      </c>
      <c r="BD171">
        <f>IF($CB171&gt;=18,INDEX($AK:$AK,$CA171+18),"")</f>
      </c>
      <c r="BE171">
        <f>IF($CB171&gt;=19,INDEX($AK:$AK,$CA171+19),"")</f>
      </c>
      <c r="BF171">
        <f>IF($CB171&gt;=20,INDEX($AK:$AK,$CA171+20),"")</f>
      </c>
      <c r="BG171">
        <f>IF($CB171&gt;=21,INDEX($AK:$AK,$CA171+21),"")</f>
      </c>
      <c r="BH171">
        <f>IF($CB171&gt;=22,INDEX($AK:$AK,$CA171+22),"")</f>
      </c>
      <c r="BI171">
        <f>IF($CB171&gt;=23,INDEX($AK:$AK,$CA171+23),"")</f>
      </c>
      <c r="BJ171">
        <f>IF($CB171&gt;=24,INDEX($AK:$AK,$CA171+24),"")</f>
      </c>
      <c r="BK171">
        <f>IF($CB171&gt;=25,INDEX($AK:$AK,$CA171+25),"")</f>
      </c>
      <c r="BL171">
        <f>IF($CB171&gt;=26,INDEX($AK:$AK,$CA171+26),"")</f>
      </c>
      <c r="BM171">
        <f>IF($CB171&gt;=27,INDEX($AK:$AK,$CA171+27),"")</f>
      </c>
      <c r="BN171">
        <f>IF($CB171&gt;=28,INDEX($AK:$AK,$CA171+28),"")</f>
      </c>
      <c r="BO171">
        <f>IF($CB171&gt;=29,INDEX($AK:$AK,$CA171+29),"")</f>
      </c>
      <c r="BP171">
        <f>IF($CB171&gt;=30,INDEX($AK:$AK,$CA171+30),"")</f>
      </c>
      <c r="BQ171">
        <f>IF($CB171&gt;=31,INDEX($AK:$AK,$CA171+31),"")</f>
      </c>
      <c r="BR171">
        <f>IF($CB171&gt;=32,INDEX($AK:$AK,$CA171+32),"")</f>
      </c>
      <c r="BS171">
        <f>IF($CB171&gt;=33,INDEX($AK:$AK,$CA171+33),"")</f>
      </c>
      <c r="BT171">
        <f>IF($CB171&gt;=34,INDEX($AK:$AK,$CA171+34),"")</f>
      </c>
      <c r="BU171">
        <f>IF($CB171&gt;=35,INDEX($AK:$AK,$CA171+35),"")</f>
      </c>
      <c r="BV171">
        <f>IF($CB171&gt;=36,INDEX($AK:$AK,$CA171+36),"")</f>
      </c>
      <c r="BW171">
        <f>IF($CB171&gt;=37,INDEX($AK:$AK,$CA171+37),"")</f>
      </c>
      <c r="BX171">
        <f>IF($CB171&gt;=38,INDEX($AK:$AK,$CA171+38),"")</f>
      </c>
      <c r="BY171">
        <f>IF($CB171&gt;=39,INDEX($AK:$AK,$CA171+39),"")</f>
      </c>
      <c r="BZ171">
        <f>IF($CB171&gt;=40,INDEX($AK:$AK,$CA171+40),"")</f>
      </c>
      <c r="CA171">
        <f>IFERROR(MATCH($AJ171,$AK$2:$AK$134,0)+1,0)</f>
      </c>
      <c r="CB171">
        <f>IFERROR(INDEX($AL$2:$AL$134,MATCH($AJ171,$AK$2:$AK$134,0)),0)</f>
      </c>
      <c r="CC171">
        <f>IFERROR(LEFT($F171,FIND(" - ",$F171)-1),$F171)</f>
      </c>
      <c r="CD171" t="s">
        <v>671</v>
      </c>
      <c r="CE171">
        <v>1</v>
      </c>
      <c r="CF171">
        <f>IF($DA171&gt;=1,INDEX($CD:$CD,$CZ171+1),"")</f>
      </c>
      <c r="CG171">
        <f>IF($DA171&gt;=2,INDEX($CD:$CD,$CZ171+2),"")</f>
      </c>
      <c r="CH171">
        <f>IF($DA171&gt;=3,INDEX($CD:$CD,$CZ171+3),"")</f>
      </c>
      <c r="CI171">
        <f>IF($DA171&gt;=4,INDEX($CD:$CD,$CZ171+4),"")</f>
      </c>
      <c r="CJ171">
        <f>IF($DA171&gt;=5,INDEX($CD:$CD,$CZ171+5),"")</f>
      </c>
      <c r="CK171">
        <f>IF($DA171&gt;=6,INDEX($CD:$CD,$CZ171+6),"")</f>
      </c>
      <c r="CL171">
        <f>IF($DA171&gt;=7,INDEX($CD:$CD,$CZ171+7),"")</f>
      </c>
      <c r="CM171">
        <f>IF($DA171&gt;=8,INDEX($CD:$CD,$CZ171+8),"")</f>
      </c>
      <c r="CN171">
        <f>IF($DA171&gt;=9,INDEX($CD:$CD,$CZ171+9),"")</f>
      </c>
      <c r="CO171">
        <f>IF($DA171&gt;=10,INDEX($CD:$CD,$CZ171+10),"")</f>
      </c>
      <c r="CP171">
        <f>IF($DA171&gt;=11,INDEX($CD:$CD,$CZ171+11),"")</f>
      </c>
      <c r="CQ171">
        <f>IF($DA171&gt;=12,INDEX($CD:$CD,$CZ171+12),"")</f>
      </c>
      <c r="CR171">
        <f>IF($DA171&gt;=13,INDEX($CD:$CD,$CZ171+13),"")</f>
      </c>
      <c r="CS171">
        <f>IF($DA171&gt;=14,INDEX($CD:$CD,$CZ171+14),"")</f>
      </c>
      <c r="CT171">
        <f>IF($DA171&gt;=15,INDEX($CD:$CD,$CZ171+15),"")</f>
      </c>
      <c r="CU171">
        <f>IF($DA171&gt;=16,INDEX($CD:$CD,$CZ171+16),"")</f>
      </c>
      <c r="CV171">
        <f>IF($DA171&gt;=17,INDEX($CD:$CD,$CZ171+17),"")</f>
      </c>
      <c r="CW171">
        <f>IF($DA171&gt;=18,INDEX($CD:$CD,$CZ171+18),"")</f>
      </c>
      <c r="CX171">
        <f>IF($DA171&gt;=19,INDEX($CD:$CD,$CZ171+19),"")</f>
      </c>
      <c r="CY171">
        <f>IF($DA171&gt;=20,INDEX($CD:$CD,$CZ171+20),"")</f>
      </c>
      <c r="CZ171">
        <f>IFERROR(MATCH($CC171,$CD$2:$CD$263,0)+1,0)</f>
      </c>
      <c r="DA171">
        <f>IFERROR(INDEX($CE$2:$CE$263,MATCH($CC171,$CD$2:$CD$263,0)),0)</f>
      </c>
      <c r="DB171">
        <f>IFERROR(INDEX($AI:$AI,MATCH($H171,$AH:$AH,0))&amp;"","")</f>
      </c>
      <c r="DF171">
        <f>IF($GI171&gt;=1,INDEX($DC:$DC,$GH171+1),"")</f>
      </c>
      <c r="DG171">
        <f>IF($GI171&gt;=2,INDEX($DC:$DC,$GH171+2),"")</f>
      </c>
      <c r="DH171">
        <f>IF($GI171&gt;=3,INDEX($DC:$DC,$GH171+3),"")</f>
      </c>
      <c r="DI171">
        <f>IF($GI171&gt;=4,INDEX($DC:$DC,$GH171+4),"")</f>
      </c>
      <c r="DJ171">
        <f>IF($GI171&gt;=5,INDEX($DC:$DC,$GH171+5),"")</f>
      </c>
      <c r="DK171">
        <f>IF($GI171&gt;=6,INDEX($DC:$DC,$GH171+6),"")</f>
      </c>
      <c r="DL171">
        <f>IF($GI171&gt;=7,INDEX($DC:$DC,$GH171+7),"")</f>
      </c>
      <c r="DM171">
        <f>IF($GI171&gt;=8,INDEX($DC:$DC,$GH171+8),"")</f>
      </c>
      <c r="DN171">
        <f>IF($GI171&gt;=9,INDEX($DC:$DC,$GH171+9),"")</f>
      </c>
      <c r="DO171">
        <f>IF($GI171&gt;=10,INDEX($DC:$DC,$GH171+10),"")</f>
      </c>
      <c r="DP171">
        <f>IF($GI171&gt;=11,INDEX($DC:$DC,$GH171+11),"")</f>
      </c>
      <c r="DQ171">
        <f>IF($GI171&gt;=12,INDEX($DC:$DC,$GH171+12),"")</f>
      </c>
      <c r="DR171">
        <f>IF($GI171&gt;=13,INDEX($DC:$DC,$GH171+13),"")</f>
      </c>
      <c r="DS171">
        <f>IF($GI171&gt;=14,INDEX($DC:$DC,$GH171+14),"")</f>
      </c>
      <c r="DT171">
        <f>IF($GI171&gt;=15,INDEX($DC:$DC,$GH171+15),"")</f>
      </c>
      <c r="DU171">
        <f>IF($GI171&gt;=16,INDEX($DC:$DC,$GH171+16),"")</f>
      </c>
      <c r="DV171">
        <f>IF($GI171&gt;=17,INDEX($DC:$DC,$GH171+17),"")</f>
      </c>
      <c r="DW171">
        <f>IF($GI171&gt;=18,INDEX($DC:$DC,$GH171+18),"")</f>
      </c>
      <c r="DX171">
        <f>IF($GI171&gt;=19,INDEX($DC:$DC,$GH171+19),"")</f>
      </c>
      <c r="DY171">
        <f>IF($GI171&gt;=20,INDEX($DC:$DC,$GH171+20),"")</f>
      </c>
      <c r="DZ171">
        <f>IF($GI171&gt;=21,INDEX($DC:$DC,$GH171+21),"")</f>
      </c>
      <c r="EA171">
        <f>IF($GI171&gt;=22,INDEX($DC:$DC,$GH171+22),"")</f>
      </c>
      <c r="EB171">
        <f>IF($GI171&gt;=23,INDEX($DC:$DC,$GH171+23),"")</f>
      </c>
      <c r="EC171">
        <f>IF($GI171&gt;=24,INDEX($DC:$DC,$GH171+24),"")</f>
      </c>
      <c r="ED171">
        <f>IF($GI171&gt;=25,INDEX($DC:$DC,$GH171+25),"")</f>
      </c>
      <c r="EE171">
        <f>IF($GI171&gt;=26,INDEX($DC:$DC,$GH171+26),"")</f>
      </c>
      <c r="EF171">
        <f>IF($GI171&gt;=27,INDEX($DC:$DC,$GH171+27),"")</f>
      </c>
      <c r="EG171">
        <f>IF($GI171&gt;=28,INDEX($DC:$DC,$GH171+28),"")</f>
      </c>
      <c r="EH171">
        <f>IF($GI171&gt;=29,INDEX($DC:$DC,$GH171+29),"")</f>
      </c>
      <c r="EI171">
        <f>IF($GI171&gt;=30,INDEX($DC:$DC,$GH171+30),"")</f>
      </c>
      <c r="EJ171">
        <f>IF($GI171&gt;=31,INDEX($DC:$DC,$GH171+31),"")</f>
      </c>
      <c r="EK171">
        <f>IF($GI171&gt;=32,INDEX($DC:$DC,$GH171+32),"")</f>
      </c>
      <c r="EL171">
        <f>IF($GI171&gt;=33,INDEX($DC:$DC,$GH171+33),"")</f>
      </c>
      <c r="EM171">
        <f>IF($GI171&gt;=34,INDEX($DC:$DC,$GH171+34),"")</f>
      </c>
      <c r="EN171">
        <f>IF($GI171&gt;=35,INDEX($DC:$DC,$GH171+35),"")</f>
      </c>
      <c r="EO171">
        <f>IF($GI171&gt;=36,INDEX($DC:$DC,$GH171+36),"")</f>
      </c>
      <c r="EP171">
        <f>IF($GI171&gt;=37,INDEX($DC:$DC,$GH171+37),"")</f>
      </c>
      <c r="EQ171">
        <f>IF($GI171&gt;=38,INDEX($DC:$DC,$GH171+38),"")</f>
      </c>
      <c r="ER171">
        <f>IF($GI171&gt;=39,INDEX($DC:$DC,$GH171+39),"")</f>
      </c>
      <c r="ES171">
        <f>IF($GI171&gt;=40,INDEX($DC:$DC,$GH171+40),"")</f>
      </c>
      <c r="ET171">
        <f>IF($GI171&gt;=1,INDEX($DD:$DD,$GH171+1),"")</f>
      </c>
      <c r="EU171">
        <f>IF($GI171&gt;=2,INDEX($DD:$DD,$GH171+2),"")</f>
      </c>
      <c r="EV171">
        <f>IF($GI171&gt;=3,INDEX($DD:$DD,$GH171+3),"")</f>
      </c>
      <c r="EW171">
        <f>IF($GI171&gt;=4,INDEX($DD:$DD,$GH171+4),"")</f>
      </c>
      <c r="EX171">
        <f>IF($GI171&gt;=5,INDEX($DD:$DD,$GH171+5),"")</f>
      </c>
      <c r="EY171">
        <f>IF($GI171&gt;=6,INDEX($DD:$DD,$GH171+6),"")</f>
      </c>
      <c r="EZ171">
        <f>IF($GI171&gt;=7,INDEX($DD:$DD,$GH171+7),"")</f>
      </c>
      <c r="FA171">
        <f>IF($GI171&gt;=8,INDEX($DD:$DD,$GH171+8),"")</f>
      </c>
      <c r="FB171">
        <f>IF($GI171&gt;=9,INDEX($DD:$DD,$GH171+9),"")</f>
      </c>
      <c r="FC171">
        <f>IF($GI171&gt;=10,INDEX($DD:$DD,$GH171+10),"")</f>
      </c>
      <c r="FD171">
        <f>IF($GI171&gt;=11,INDEX($DD:$DD,$GH171+11),"")</f>
      </c>
      <c r="FE171">
        <f>IF($GI171&gt;=12,INDEX($DD:$DD,$GH171+12),"")</f>
      </c>
      <c r="FF171">
        <f>IF($GI171&gt;=13,INDEX($DD:$DD,$GH171+13),"")</f>
      </c>
      <c r="FG171">
        <f>IF($GI171&gt;=14,INDEX($DD:$DD,$GH171+14),"")</f>
      </c>
      <c r="FH171">
        <f>IF($GI171&gt;=15,INDEX($DD:$DD,$GH171+15),"")</f>
      </c>
      <c r="FI171">
        <f>IF($GI171&gt;=16,INDEX($DD:$DD,$GH171+16),"")</f>
      </c>
      <c r="FJ171">
        <f>IF($GI171&gt;=17,INDEX($DD:$DD,$GH171+17),"")</f>
      </c>
      <c r="FK171">
        <f>IF($GI171&gt;=18,INDEX($DD:$DD,$GH171+18),"")</f>
      </c>
      <c r="FL171">
        <f>IF($GI171&gt;=19,INDEX($DD:$DD,$GH171+19),"")</f>
      </c>
      <c r="FM171">
        <f>IF($GI171&gt;=20,INDEX($DD:$DD,$GH171+20),"")</f>
      </c>
      <c r="FN171">
        <f>IF($GI171&gt;=21,INDEX($DD:$DD,$GH171+21),"")</f>
      </c>
      <c r="FO171">
        <f>IF($GI171&gt;=22,INDEX($DD:$DD,$GH171+22),"")</f>
      </c>
      <c r="FP171">
        <f>IF($GI171&gt;=23,INDEX($DD:$DD,$GH171+23),"")</f>
      </c>
      <c r="FQ171">
        <f>IF($GI171&gt;=24,INDEX($DD:$DD,$GH171+24),"")</f>
      </c>
      <c r="FR171">
        <f>IF($GI171&gt;=25,INDEX($DD:$DD,$GH171+25),"")</f>
      </c>
      <c r="FS171">
        <f>IF($GI171&gt;=26,INDEX($DD:$DD,$GH171+26),"")</f>
      </c>
      <c r="FT171">
        <f>IF($GI171&gt;=27,INDEX($DD:$DD,$GH171+27),"")</f>
      </c>
      <c r="FU171">
        <f>IF($GI171&gt;=28,INDEX($DD:$DD,$GH171+28),"")</f>
      </c>
      <c r="FV171">
        <f>IF($GI171&gt;=29,INDEX($DD:$DD,$GH171+29),"")</f>
      </c>
      <c r="FW171">
        <f>IF($GI171&gt;=30,INDEX($DD:$DD,$GH171+30),"")</f>
      </c>
      <c r="FX171">
        <f>IF($GI171&gt;=31,INDEX($DD:$DD,$GH171+31),"")</f>
      </c>
      <c r="FY171">
        <f>IF($GI171&gt;=32,INDEX($DD:$DD,$GH171+32),"")</f>
      </c>
      <c r="FZ171">
        <f>IF($GI171&gt;=33,INDEX($DD:$DD,$GH171+33),"")</f>
      </c>
      <c r="GA171">
        <f>IF($GI171&gt;=34,INDEX($DD:$DD,$GH171+34),"")</f>
      </c>
      <c r="GB171">
        <f>IF($GI171&gt;=35,INDEX($DD:$DD,$GH171+35),"")</f>
      </c>
      <c r="GC171">
        <f>IF($GI171&gt;=36,INDEX($DD:$DD,$GH171+36),"")</f>
      </c>
      <c r="GD171">
        <f>IF($GI171&gt;=37,INDEX($DD:$DD,$GH171+37),"")</f>
      </c>
      <c r="GE171">
        <f>IF($GI171&gt;=38,INDEX($DD:$DD,$GH171+38),"")</f>
      </c>
      <c r="GF171">
        <f>IF($GI171&gt;=39,INDEX($DD:$DD,$GH171+39),"")</f>
      </c>
      <c r="GG171">
        <f>IF($GI171&gt;=40,INDEX($DD:$DD,$GH171+40),"")</f>
      </c>
      <c r="GH171">
        <f>IFERROR(MATCH($DB171,$DC$2:$DC$148,0)+1,0)</f>
      </c>
      <c r="GI171">
        <f>IFERROR(INDEX($DE$2:$DE$148,MATCH($DB171,$DC$2:$DC$148,0)),0)</f>
      </c>
      <c r="GJ171">
        <f>IFERROR(MATCH($S171,$DF$171:$ES$171,0),0)</f>
      </c>
      <c r="GK171">
        <f>IF($GJ171&gt;0,INDEX($ET$171:$GG$171,$GJ171),"")</f>
      </c>
      <c r="GL171" t="s">
        <v>672</v>
      </c>
      <c r="GN171">
        <f>IF($IW171&gt;=1,INDEX($GL:$GL,$IV171+1),"")</f>
      </c>
      <c r="GO171">
        <f>IF($IW171&gt;=2,INDEX($GL:$GL,$IV171+2),"")</f>
      </c>
      <c r="GP171">
        <f>IF($IW171&gt;=3,INDEX($GL:$GL,$IV171+3),"")</f>
      </c>
      <c r="GQ171">
        <f>IF($IW171&gt;=4,INDEX($GL:$GL,$IV171+4),"")</f>
      </c>
      <c r="GR171">
        <f>IF($IW171&gt;=5,INDEX($GL:$GL,$IV171+5),"")</f>
      </c>
      <c r="GS171">
        <f>IF($IW171&gt;=6,INDEX($GL:$GL,$IV171+6),"")</f>
      </c>
      <c r="GT171">
        <f>IF($IW171&gt;=7,INDEX($GL:$GL,$IV171+7),"")</f>
      </c>
      <c r="GU171">
        <f>IF($IW171&gt;=8,INDEX($GL:$GL,$IV171+8),"")</f>
      </c>
      <c r="GV171">
        <f>IF($IW171&gt;=9,INDEX($GL:$GL,$IV171+9),"")</f>
      </c>
      <c r="GW171">
        <f>IF($IW171&gt;=10,INDEX($GL:$GL,$IV171+10),"")</f>
      </c>
      <c r="GX171">
        <f>IF($IW171&gt;=11,INDEX($GL:$GL,$IV171+11),"")</f>
      </c>
      <c r="GY171">
        <f>IF($IW171&gt;=12,INDEX($GL:$GL,$IV171+12),"")</f>
      </c>
      <c r="GZ171">
        <f>IF($IW171&gt;=13,INDEX($GL:$GL,$IV171+13),"")</f>
      </c>
      <c r="HA171">
        <f>IF($IW171&gt;=14,INDEX($GL:$GL,$IV171+14),"")</f>
      </c>
      <c r="HB171">
        <f>IF($IW171&gt;=15,INDEX($GL:$GL,$IV171+15),"")</f>
      </c>
      <c r="HC171">
        <f>IF($IW171&gt;=16,INDEX($GL:$GL,$IV171+16),"")</f>
      </c>
      <c r="HD171">
        <f>IF($IW171&gt;=17,INDEX($GL:$GL,$IV171+17),"")</f>
      </c>
      <c r="HE171">
        <f>IF($IW171&gt;=18,INDEX($GL:$GL,$IV171+18),"")</f>
      </c>
      <c r="HF171">
        <f>IF($IW171&gt;=19,INDEX($GL:$GL,$IV171+19),"")</f>
      </c>
      <c r="HG171">
        <f>IF($IW171&gt;=20,INDEX($GL:$GL,$IV171+20),"")</f>
      </c>
      <c r="HH171">
        <f>IF($IW171&gt;=21,INDEX($GL:$GL,$IV171+21),"")</f>
      </c>
      <c r="HI171">
        <f>IF($IW171&gt;=22,INDEX($GL:$GL,$IV171+22),"")</f>
      </c>
      <c r="HJ171">
        <f>IF($IW171&gt;=23,INDEX($GL:$GL,$IV171+23),"")</f>
      </c>
      <c r="HK171">
        <f>IF($IW171&gt;=24,INDEX($GL:$GL,$IV171+24),"")</f>
      </c>
      <c r="HL171">
        <f>IF($IW171&gt;=25,INDEX($GL:$GL,$IV171+25),"")</f>
      </c>
      <c r="HM171">
        <f>IF($IW171&gt;=26,INDEX($GL:$GL,$IV171+26),"")</f>
      </c>
      <c r="HN171">
        <f>IF($IW171&gt;=27,INDEX($GL:$GL,$IV171+27),"")</f>
      </c>
      <c r="HO171">
        <f>IF($IW171&gt;=28,INDEX($GL:$GL,$IV171+28),"")</f>
      </c>
      <c r="HP171">
        <f>IF($IW171&gt;=29,INDEX($GL:$GL,$IV171+29),"")</f>
      </c>
      <c r="HQ171">
        <f>IF($IW171&gt;=30,INDEX($GL:$GL,$IV171+30),"")</f>
      </c>
      <c r="HR171">
        <f>IF($IW171&gt;=31,INDEX($GL:$GL,$IV171+31),"")</f>
      </c>
      <c r="HS171">
        <f>IF($IW171&gt;=32,INDEX($GL:$GL,$IV171+32),"")</f>
      </c>
      <c r="HT171">
        <f>IF($IW171&gt;=33,INDEX($GL:$GL,$IV171+33),"")</f>
      </c>
      <c r="HU171">
        <f>IF($IW171&gt;=34,INDEX($GL:$GL,$IV171+34),"")</f>
      </c>
      <c r="HV171">
        <f>IF($IW171&gt;=35,INDEX($GL:$GL,$IV171+35),"")</f>
      </c>
      <c r="HW171">
        <f>IF($IW171&gt;=36,INDEX($GL:$GL,$IV171+36),"")</f>
      </c>
      <c r="HX171">
        <f>IF($IW171&gt;=37,INDEX($GL:$GL,$IV171+37),"")</f>
      </c>
      <c r="HY171">
        <f>IF($IW171&gt;=38,INDEX($GL:$GL,$IV171+38),"")</f>
      </c>
      <c r="HZ171">
        <f>IF($IW171&gt;=39,INDEX($GL:$GL,$IV171+39),"")</f>
      </c>
      <c r="IA171">
        <f>IF($IW171&gt;=40,INDEX($GL:$GL,$IV171+40),"")</f>
      </c>
      <c r="IB171">
        <f>IF($IW171&gt;=41,INDEX($GL:$GL,$IV171+41),"")</f>
      </c>
      <c r="IC171">
        <f>IF($IW171&gt;=42,INDEX($GL:$GL,$IV171+42),"")</f>
      </c>
      <c r="ID171">
        <f>IF($IW171&gt;=43,INDEX($GL:$GL,$IV171+43),"")</f>
      </c>
      <c r="IE171">
        <f>IF($IW171&gt;=44,INDEX($GL:$GL,$IV171+44),"")</f>
      </c>
      <c r="IF171">
        <f>IF($IW171&gt;=45,INDEX($GL:$GL,$IV171+45),"")</f>
      </c>
      <c r="IG171">
        <f>IF($IW171&gt;=46,INDEX($GL:$GL,$IV171+46),"")</f>
      </c>
      <c r="IH171">
        <f>IF($IW171&gt;=47,INDEX($GL:$GL,$IV171+47),"")</f>
      </c>
      <c r="II171">
        <f>IF($IW171&gt;=48,INDEX($GL:$GL,$IV171+48),"")</f>
      </c>
      <c r="IJ171">
        <f>IF($IW171&gt;=49,INDEX($GL:$GL,$IV171+49),"")</f>
      </c>
      <c r="IK171">
        <f>IF($IW171&gt;=50,INDEX($GL:$GL,$IV171+50),"")</f>
      </c>
      <c r="IL171">
        <f>IF($IW171&gt;=51,INDEX($GL:$GL,$IV171+51),"")</f>
      </c>
      <c r="IM171">
        <f>IF($IW171&gt;=52,INDEX($GL:$GL,$IV171+52),"")</f>
      </c>
      <c r="IN171">
        <f>IF($IW171&gt;=53,INDEX($GL:$GL,$IV171+53),"")</f>
      </c>
      <c r="IO171">
        <f>IF($IW171&gt;=54,INDEX($GL:$GL,$IV171+54),"")</f>
      </c>
      <c r="IP171">
        <f>IF($IW171&gt;=55,INDEX($GL:$GL,$IV171+55),"")</f>
      </c>
      <c r="IQ171">
        <f>IF($IW171&gt;=56,INDEX($GL:$GL,$IV171+56),"")</f>
      </c>
      <c r="IR171">
        <f>IF($IW171&gt;=57,INDEX($GL:$GL,$IV171+57),"")</f>
      </c>
      <c r="IS171">
        <f>IF($IW171&gt;=58,INDEX($GL:$GL,$IV171+58),"")</f>
      </c>
      <c r="IT171">
        <f>IF($IW171&gt;=59,INDEX($GL:$GL,$IV171+59),"")</f>
      </c>
      <c r="IU171">
        <f>IF($IW171&gt;=60,INDEX($GL:$GL,$IV171+60),"")</f>
      </c>
      <c r="IV171">
        <f>IFERROR(MATCH($GK171,$GL$2:$GL$324,0)+1,0)</f>
      </c>
      <c r="IW171">
        <f>IFERROR(INDEX($GM$2:$GM$324,MATCH($GK171,$GL$2:$GL$324,0)),0)</f>
      </c>
      <c r="IX171" t="s">
        <v>34</v>
      </c>
      <c r="IY171" t="s">
        <v>34</v>
      </c>
    </row>
    <row r="172" spans="1:259" x14ac:dyDescent="0.25">
      <c r="K172">
        <f>IF(OR($N172="",$J172=""),"",IFERROR($N172/$J172,0))</f>
      </c>
      <c r="L172">
        <f>IF($N172="","",
SUM($M172,$O172,$T172,$P172,$R172)*
(1-IF($U172="",0,VALUE($U172)/100)))</f>
      </c>
      <c r="M172">
        <f>IF($N172="","",$N172)</f>
      </c>
      <c r="O172">
        <f>IF($N172="","",
IF($H172="","",
IF(ISNUMBER(SEARCH("exempt",LOWER($H172))),0,
$N172*(VALUE(SUBSTITUTE($H172,"%",""))/100))))</f>
      </c>
      <c r="V172">
        <f>IFERROR(IF(FIND(" - ",$E172)&gt;0,MID($E172,FIND(" - ",$E172)+3,LEN($E172)),""),"")</f>
      </c>
      <c r="AE172" t="s">
        <v>673</v>
      </c>
      <c r="AJ172">
        <f>IFERROR(LEFT($E172,FIND(" - ",$E172)-1),$E172)</f>
      </c>
      <c r="AM172">
        <f>IF($CB172&gt;=1,INDEX($AK:$AK,$CA172+1),"")</f>
      </c>
      <c r="AN172">
        <f>IF($CB172&gt;=2,INDEX($AK:$AK,$CA172+2),"")</f>
      </c>
      <c r="AO172">
        <f>IF($CB172&gt;=3,INDEX($AK:$AK,$CA172+3),"")</f>
      </c>
      <c r="AP172">
        <f>IF($CB172&gt;=4,INDEX($AK:$AK,$CA172+4),"")</f>
      </c>
      <c r="AQ172">
        <f>IF($CB172&gt;=5,INDEX($AK:$AK,$CA172+5),"")</f>
      </c>
      <c r="AR172">
        <f>IF($CB172&gt;=6,INDEX($AK:$AK,$CA172+6),"")</f>
      </c>
      <c r="AS172">
        <f>IF($CB172&gt;=7,INDEX($AK:$AK,$CA172+7),"")</f>
      </c>
      <c r="AT172">
        <f>IF($CB172&gt;=8,INDEX($AK:$AK,$CA172+8),"")</f>
      </c>
      <c r="AU172">
        <f>IF($CB172&gt;=9,INDEX($AK:$AK,$CA172+9),"")</f>
      </c>
      <c r="AV172">
        <f>IF($CB172&gt;=10,INDEX($AK:$AK,$CA172+10),"")</f>
      </c>
      <c r="AW172">
        <f>IF($CB172&gt;=11,INDEX($AK:$AK,$CA172+11),"")</f>
      </c>
      <c r="AX172">
        <f>IF($CB172&gt;=12,INDEX($AK:$AK,$CA172+12),"")</f>
      </c>
      <c r="AY172">
        <f>IF($CB172&gt;=13,INDEX($AK:$AK,$CA172+13),"")</f>
      </c>
      <c r="AZ172">
        <f>IF($CB172&gt;=14,INDEX($AK:$AK,$CA172+14),"")</f>
      </c>
      <c r="BA172">
        <f>IF($CB172&gt;=15,INDEX($AK:$AK,$CA172+15),"")</f>
      </c>
      <c r="BB172">
        <f>IF($CB172&gt;=16,INDEX($AK:$AK,$CA172+16),"")</f>
      </c>
      <c r="BC172">
        <f>IF($CB172&gt;=17,INDEX($AK:$AK,$CA172+17),"")</f>
      </c>
      <c r="BD172">
        <f>IF($CB172&gt;=18,INDEX($AK:$AK,$CA172+18),"")</f>
      </c>
      <c r="BE172">
        <f>IF($CB172&gt;=19,INDEX($AK:$AK,$CA172+19),"")</f>
      </c>
      <c r="BF172">
        <f>IF($CB172&gt;=20,INDEX($AK:$AK,$CA172+20),"")</f>
      </c>
      <c r="BG172">
        <f>IF($CB172&gt;=21,INDEX($AK:$AK,$CA172+21),"")</f>
      </c>
      <c r="BH172">
        <f>IF($CB172&gt;=22,INDEX($AK:$AK,$CA172+22),"")</f>
      </c>
      <c r="BI172">
        <f>IF($CB172&gt;=23,INDEX($AK:$AK,$CA172+23),"")</f>
      </c>
      <c r="BJ172">
        <f>IF($CB172&gt;=24,INDEX($AK:$AK,$CA172+24),"")</f>
      </c>
      <c r="BK172">
        <f>IF($CB172&gt;=25,INDEX($AK:$AK,$CA172+25),"")</f>
      </c>
      <c r="BL172">
        <f>IF($CB172&gt;=26,INDEX($AK:$AK,$CA172+26),"")</f>
      </c>
      <c r="BM172">
        <f>IF($CB172&gt;=27,INDEX($AK:$AK,$CA172+27),"")</f>
      </c>
      <c r="BN172">
        <f>IF($CB172&gt;=28,INDEX($AK:$AK,$CA172+28),"")</f>
      </c>
      <c r="BO172">
        <f>IF($CB172&gt;=29,INDEX($AK:$AK,$CA172+29),"")</f>
      </c>
      <c r="BP172">
        <f>IF($CB172&gt;=30,INDEX($AK:$AK,$CA172+30),"")</f>
      </c>
      <c r="BQ172">
        <f>IF($CB172&gt;=31,INDEX($AK:$AK,$CA172+31),"")</f>
      </c>
      <c r="BR172">
        <f>IF($CB172&gt;=32,INDEX($AK:$AK,$CA172+32),"")</f>
      </c>
      <c r="BS172">
        <f>IF($CB172&gt;=33,INDEX($AK:$AK,$CA172+33),"")</f>
      </c>
      <c r="BT172">
        <f>IF($CB172&gt;=34,INDEX($AK:$AK,$CA172+34),"")</f>
      </c>
      <c r="BU172">
        <f>IF($CB172&gt;=35,INDEX($AK:$AK,$CA172+35),"")</f>
      </c>
      <c r="BV172">
        <f>IF($CB172&gt;=36,INDEX($AK:$AK,$CA172+36),"")</f>
      </c>
      <c r="BW172">
        <f>IF($CB172&gt;=37,INDEX($AK:$AK,$CA172+37),"")</f>
      </c>
      <c r="BX172">
        <f>IF($CB172&gt;=38,INDEX($AK:$AK,$CA172+38),"")</f>
      </c>
      <c r="BY172">
        <f>IF($CB172&gt;=39,INDEX($AK:$AK,$CA172+39),"")</f>
      </c>
      <c r="BZ172">
        <f>IF($CB172&gt;=40,INDEX($AK:$AK,$CA172+40),"")</f>
      </c>
      <c r="CA172">
        <f>IFERROR(MATCH($AJ172,$AK$2:$AK$134,0)+1,0)</f>
      </c>
      <c r="CB172">
        <f>IFERROR(INDEX($AL$2:$AL$134,MATCH($AJ172,$AK$2:$AK$134,0)),0)</f>
      </c>
      <c r="CC172">
        <f>IFERROR(LEFT($F172,FIND(" - ",$F172)-1),$F172)</f>
      </c>
      <c r="CD172" t="s">
        <v>218</v>
      </c>
      <c r="CF172">
        <f>IF($DA172&gt;=1,INDEX($CD:$CD,$CZ172+1),"")</f>
      </c>
      <c r="CG172">
        <f>IF($DA172&gt;=2,INDEX($CD:$CD,$CZ172+2),"")</f>
      </c>
      <c r="CH172">
        <f>IF($DA172&gt;=3,INDEX($CD:$CD,$CZ172+3),"")</f>
      </c>
      <c r="CI172">
        <f>IF($DA172&gt;=4,INDEX($CD:$CD,$CZ172+4),"")</f>
      </c>
      <c r="CJ172">
        <f>IF($DA172&gt;=5,INDEX($CD:$CD,$CZ172+5),"")</f>
      </c>
      <c r="CK172">
        <f>IF($DA172&gt;=6,INDEX($CD:$CD,$CZ172+6),"")</f>
      </c>
      <c r="CL172">
        <f>IF($DA172&gt;=7,INDEX($CD:$CD,$CZ172+7),"")</f>
      </c>
      <c r="CM172">
        <f>IF($DA172&gt;=8,INDEX($CD:$CD,$CZ172+8),"")</f>
      </c>
      <c r="CN172">
        <f>IF($DA172&gt;=9,INDEX($CD:$CD,$CZ172+9),"")</f>
      </c>
      <c r="CO172">
        <f>IF($DA172&gt;=10,INDEX($CD:$CD,$CZ172+10),"")</f>
      </c>
      <c r="CP172">
        <f>IF($DA172&gt;=11,INDEX($CD:$CD,$CZ172+11),"")</f>
      </c>
      <c r="CQ172">
        <f>IF($DA172&gt;=12,INDEX($CD:$CD,$CZ172+12),"")</f>
      </c>
      <c r="CR172">
        <f>IF($DA172&gt;=13,INDEX($CD:$CD,$CZ172+13),"")</f>
      </c>
      <c r="CS172">
        <f>IF($DA172&gt;=14,INDEX($CD:$CD,$CZ172+14),"")</f>
      </c>
      <c r="CT172">
        <f>IF($DA172&gt;=15,INDEX($CD:$CD,$CZ172+15),"")</f>
      </c>
      <c r="CU172">
        <f>IF($DA172&gt;=16,INDEX($CD:$CD,$CZ172+16),"")</f>
      </c>
      <c r="CV172">
        <f>IF($DA172&gt;=17,INDEX($CD:$CD,$CZ172+17),"")</f>
      </c>
      <c r="CW172">
        <f>IF($DA172&gt;=18,INDEX($CD:$CD,$CZ172+18),"")</f>
      </c>
      <c r="CX172">
        <f>IF($DA172&gt;=19,INDEX($CD:$CD,$CZ172+19),"")</f>
      </c>
      <c r="CY172">
        <f>IF($DA172&gt;=20,INDEX($CD:$CD,$CZ172+20),"")</f>
      </c>
      <c r="CZ172">
        <f>IFERROR(MATCH($CC172,$CD$2:$CD$263,0)+1,0)</f>
      </c>
      <c r="DA172">
        <f>IFERROR(INDEX($CE$2:$CE$263,MATCH($CC172,$CD$2:$CD$263,0)),0)</f>
      </c>
      <c r="DB172">
        <f>IFERROR(INDEX($AI:$AI,MATCH($H172,$AH:$AH,0))&amp;"","")</f>
      </c>
      <c r="DF172">
        <f>IF($GI172&gt;=1,INDEX($DC:$DC,$GH172+1),"")</f>
      </c>
      <c r="DG172">
        <f>IF($GI172&gt;=2,INDEX($DC:$DC,$GH172+2),"")</f>
      </c>
      <c r="DH172">
        <f>IF($GI172&gt;=3,INDEX($DC:$DC,$GH172+3),"")</f>
      </c>
      <c r="DI172">
        <f>IF($GI172&gt;=4,INDEX($DC:$DC,$GH172+4),"")</f>
      </c>
      <c r="DJ172">
        <f>IF($GI172&gt;=5,INDEX($DC:$DC,$GH172+5),"")</f>
      </c>
      <c r="DK172">
        <f>IF($GI172&gt;=6,INDEX($DC:$DC,$GH172+6),"")</f>
      </c>
      <c r="DL172">
        <f>IF($GI172&gt;=7,INDEX($DC:$DC,$GH172+7),"")</f>
      </c>
      <c r="DM172">
        <f>IF($GI172&gt;=8,INDEX($DC:$DC,$GH172+8),"")</f>
      </c>
      <c r="DN172">
        <f>IF($GI172&gt;=9,INDEX($DC:$DC,$GH172+9),"")</f>
      </c>
      <c r="DO172">
        <f>IF($GI172&gt;=10,INDEX($DC:$DC,$GH172+10),"")</f>
      </c>
      <c r="DP172">
        <f>IF($GI172&gt;=11,INDEX($DC:$DC,$GH172+11),"")</f>
      </c>
      <c r="DQ172">
        <f>IF($GI172&gt;=12,INDEX($DC:$DC,$GH172+12),"")</f>
      </c>
      <c r="DR172">
        <f>IF($GI172&gt;=13,INDEX($DC:$DC,$GH172+13),"")</f>
      </c>
      <c r="DS172">
        <f>IF($GI172&gt;=14,INDEX($DC:$DC,$GH172+14),"")</f>
      </c>
      <c r="DT172">
        <f>IF($GI172&gt;=15,INDEX($DC:$DC,$GH172+15),"")</f>
      </c>
      <c r="DU172">
        <f>IF($GI172&gt;=16,INDEX($DC:$DC,$GH172+16),"")</f>
      </c>
      <c r="DV172">
        <f>IF($GI172&gt;=17,INDEX($DC:$DC,$GH172+17),"")</f>
      </c>
      <c r="DW172">
        <f>IF($GI172&gt;=18,INDEX($DC:$DC,$GH172+18),"")</f>
      </c>
      <c r="DX172">
        <f>IF($GI172&gt;=19,INDEX($DC:$DC,$GH172+19),"")</f>
      </c>
      <c r="DY172">
        <f>IF($GI172&gt;=20,INDEX($DC:$DC,$GH172+20),"")</f>
      </c>
      <c r="DZ172">
        <f>IF($GI172&gt;=21,INDEX($DC:$DC,$GH172+21),"")</f>
      </c>
      <c r="EA172">
        <f>IF($GI172&gt;=22,INDEX($DC:$DC,$GH172+22),"")</f>
      </c>
      <c r="EB172">
        <f>IF($GI172&gt;=23,INDEX($DC:$DC,$GH172+23),"")</f>
      </c>
      <c r="EC172">
        <f>IF($GI172&gt;=24,INDEX($DC:$DC,$GH172+24),"")</f>
      </c>
      <c r="ED172">
        <f>IF($GI172&gt;=25,INDEX($DC:$DC,$GH172+25),"")</f>
      </c>
      <c r="EE172">
        <f>IF($GI172&gt;=26,INDEX($DC:$DC,$GH172+26),"")</f>
      </c>
      <c r="EF172">
        <f>IF($GI172&gt;=27,INDEX($DC:$DC,$GH172+27),"")</f>
      </c>
      <c r="EG172">
        <f>IF($GI172&gt;=28,INDEX($DC:$DC,$GH172+28),"")</f>
      </c>
      <c r="EH172">
        <f>IF($GI172&gt;=29,INDEX($DC:$DC,$GH172+29),"")</f>
      </c>
      <c r="EI172">
        <f>IF($GI172&gt;=30,INDEX($DC:$DC,$GH172+30),"")</f>
      </c>
      <c r="EJ172">
        <f>IF($GI172&gt;=31,INDEX($DC:$DC,$GH172+31),"")</f>
      </c>
      <c r="EK172">
        <f>IF($GI172&gt;=32,INDEX($DC:$DC,$GH172+32),"")</f>
      </c>
      <c r="EL172">
        <f>IF($GI172&gt;=33,INDEX($DC:$DC,$GH172+33),"")</f>
      </c>
      <c r="EM172">
        <f>IF($GI172&gt;=34,INDEX($DC:$DC,$GH172+34),"")</f>
      </c>
      <c r="EN172">
        <f>IF($GI172&gt;=35,INDEX($DC:$DC,$GH172+35),"")</f>
      </c>
      <c r="EO172">
        <f>IF($GI172&gt;=36,INDEX($DC:$DC,$GH172+36),"")</f>
      </c>
      <c r="EP172">
        <f>IF($GI172&gt;=37,INDEX($DC:$DC,$GH172+37),"")</f>
      </c>
      <c r="EQ172">
        <f>IF($GI172&gt;=38,INDEX($DC:$DC,$GH172+38),"")</f>
      </c>
      <c r="ER172">
        <f>IF($GI172&gt;=39,INDEX($DC:$DC,$GH172+39),"")</f>
      </c>
      <c r="ES172">
        <f>IF($GI172&gt;=40,INDEX($DC:$DC,$GH172+40),"")</f>
      </c>
      <c r="ET172">
        <f>IF($GI172&gt;=1,INDEX($DD:$DD,$GH172+1),"")</f>
      </c>
      <c r="EU172">
        <f>IF($GI172&gt;=2,INDEX($DD:$DD,$GH172+2),"")</f>
      </c>
      <c r="EV172">
        <f>IF($GI172&gt;=3,INDEX($DD:$DD,$GH172+3),"")</f>
      </c>
      <c r="EW172">
        <f>IF($GI172&gt;=4,INDEX($DD:$DD,$GH172+4),"")</f>
      </c>
      <c r="EX172">
        <f>IF($GI172&gt;=5,INDEX($DD:$DD,$GH172+5),"")</f>
      </c>
      <c r="EY172">
        <f>IF($GI172&gt;=6,INDEX($DD:$DD,$GH172+6),"")</f>
      </c>
      <c r="EZ172">
        <f>IF($GI172&gt;=7,INDEX($DD:$DD,$GH172+7),"")</f>
      </c>
      <c r="FA172">
        <f>IF($GI172&gt;=8,INDEX($DD:$DD,$GH172+8),"")</f>
      </c>
      <c r="FB172">
        <f>IF($GI172&gt;=9,INDEX($DD:$DD,$GH172+9),"")</f>
      </c>
      <c r="FC172">
        <f>IF($GI172&gt;=10,INDEX($DD:$DD,$GH172+10),"")</f>
      </c>
      <c r="FD172">
        <f>IF($GI172&gt;=11,INDEX($DD:$DD,$GH172+11),"")</f>
      </c>
      <c r="FE172">
        <f>IF($GI172&gt;=12,INDEX($DD:$DD,$GH172+12),"")</f>
      </c>
      <c r="FF172">
        <f>IF($GI172&gt;=13,INDEX($DD:$DD,$GH172+13),"")</f>
      </c>
      <c r="FG172">
        <f>IF($GI172&gt;=14,INDEX($DD:$DD,$GH172+14),"")</f>
      </c>
      <c r="FH172">
        <f>IF($GI172&gt;=15,INDEX($DD:$DD,$GH172+15),"")</f>
      </c>
      <c r="FI172">
        <f>IF($GI172&gt;=16,INDEX($DD:$DD,$GH172+16),"")</f>
      </c>
      <c r="FJ172">
        <f>IF($GI172&gt;=17,INDEX($DD:$DD,$GH172+17),"")</f>
      </c>
      <c r="FK172">
        <f>IF($GI172&gt;=18,INDEX($DD:$DD,$GH172+18),"")</f>
      </c>
      <c r="FL172">
        <f>IF($GI172&gt;=19,INDEX($DD:$DD,$GH172+19),"")</f>
      </c>
      <c r="FM172">
        <f>IF($GI172&gt;=20,INDEX($DD:$DD,$GH172+20),"")</f>
      </c>
      <c r="FN172">
        <f>IF($GI172&gt;=21,INDEX($DD:$DD,$GH172+21),"")</f>
      </c>
      <c r="FO172">
        <f>IF($GI172&gt;=22,INDEX($DD:$DD,$GH172+22),"")</f>
      </c>
      <c r="FP172">
        <f>IF($GI172&gt;=23,INDEX($DD:$DD,$GH172+23),"")</f>
      </c>
      <c r="FQ172">
        <f>IF($GI172&gt;=24,INDEX($DD:$DD,$GH172+24),"")</f>
      </c>
      <c r="FR172">
        <f>IF($GI172&gt;=25,INDEX($DD:$DD,$GH172+25),"")</f>
      </c>
      <c r="FS172">
        <f>IF($GI172&gt;=26,INDEX($DD:$DD,$GH172+26),"")</f>
      </c>
      <c r="FT172">
        <f>IF($GI172&gt;=27,INDEX($DD:$DD,$GH172+27),"")</f>
      </c>
      <c r="FU172">
        <f>IF($GI172&gt;=28,INDEX($DD:$DD,$GH172+28),"")</f>
      </c>
      <c r="FV172">
        <f>IF($GI172&gt;=29,INDEX($DD:$DD,$GH172+29),"")</f>
      </c>
      <c r="FW172">
        <f>IF($GI172&gt;=30,INDEX($DD:$DD,$GH172+30),"")</f>
      </c>
      <c r="FX172">
        <f>IF($GI172&gt;=31,INDEX($DD:$DD,$GH172+31),"")</f>
      </c>
      <c r="FY172">
        <f>IF($GI172&gt;=32,INDEX($DD:$DD,$GH172+32),"")</f>
      </c>
      <c r="FZ172">
        <f>IF($GI172&gt;=33,INDEX($DD:$DD,$GH172+33),"")</f>
      </c>
      <c r="GA172">
        <f>IF($GI172&gt;=34,INDEX($DD:$DD,$GH172+34),"")</f>
      </c>
      <c r="GB172">
        <f>IF($GI172&gt;=35,INDEX($DD:$DD,$GH172+35),"")</f>
      </c>
      <c r="GC172">
        <f>IF($GI172&gt;=36,INDEX($DD:$DD,$GH172+36),"")</f>
      </c>
      <c r="GD172">
        <f>IF($GI172&gt;=37,INDEX($DD:$DD,$GH172+37),"")</f>
      </c>
      <c r="GE172">
        <f>IF($GI172&gt;=38,INDEX($DD:$DD,$GH172+38),"")</f>
      </c>
      <c r="GF172">
        <f>IF($GI172&gt;=39,INDEX($DD:$DD,$GH172+39),"")</f>
      </c>
      <c r="GG172">
        <f>IF($GI172&gt;=40,INDEX($DD:$DD,$GH172+40),"")</f>
      </c>
      <c r="GH172">
        <f>IFERROR(MATCH($DB172,$DC$2:$DC$148,0)+1,0)</f>
      </c>
      <c r="GI172">
        <f>IFERROR(INDEX($DE$2:$DE$148,MATCH($DB172,$DC$2:$DC$148,0)),0)</f>
      </c>
      <c r="GJ172">
        <f>IFERROR(MATCH($S172,$DF$172:$ES$172,0),0)</f>
      </c>
      <c r="GK172">
        <f>IF($GJ172&gt;0,INDEX($ET$172:$GG$172,$GJ172),"")</f>
      </c>
      <c r="GL172" t="s">
        <v>674</v>
      </c>
      <c r="GN172">
        <f>IF($IW172&gt;=1,INDEX($GL:$GL,$IV172+1),"")</f>
      </c>
      <c r="GO172">
        <f>IF($IW172&gt;=2,INDEX($GL:$GL,$IV172+2),"")</f>
      </c>
      <c r="GP172">
        <f>IF($IW172&gt;=3,INDEX($GL:$GL,$IV172+3),"")</f>
      </c>
      <c r="GQ172">
        <f>IF($IW172&gt;=4,INDEX($GL:$GL,$IV172+4),"")</f>
      </c>
      <c r="GR172">
        <f>IF($IW172&gt;=5,INDEX($GL:$GL,$IV172+5),"")</f>
      </c>
      <c r="GS172">
        <f>IF($IW172&gt;=6,INDEX($GL:$GL,$IV172+6),"")</f>
      </c>
      <c r="GT172">
        <f>IF($IW172&gt;=7,INDEX($GL:$GL,$IV172+7),"")</f>
      </c>
      <c r="GU172">
        <f>IF($IW172&gt;=8,INDEX($GL:$GL,$IV172+8),"")</f>
      </c>
      <c r="GV172">
        <f>IF($IW172&gt;=9,INDEX($GL:$GL,$IV172+9),"")</f>
      </c>
      <c r="GW172">
        <f>IF($IW172&gt;=10,INDEX($GL:$GL,$IV172+10),"")</f>
      </c>
      <c r="GX172">
        <f>IF($IW172&gt;=11,INDEX($GL:$GL,$IV172+11),"")</f>
      </c>
      <c r="GY172">
        <f>IF($IW172&gt;=12,INDEX($GL:$GL,$IV172+12),"")</f>
      </c>
      <c r="GZ172">
        <f>IF($IW172&gt;=13,INDEX($GL:$GL,$IV172+13),"")</f>
      </c>
      <c r="HA172">
        <f>IF($IW172&gt;=14,INDEX($GL:$GL,$IV172+14),"")</f>
      </c>
      <c r="HB172">
        <f>IF($IW172&gt;=15,INDEX($GL:$GL,$IV172+15),"")</f>
      </c>
      <c r="HC172">
        <f>IF($IW172&gt;=16,INDEX($GL:$GL,$IV172+16),"")</f>
      </c>
      <c r="HD172">
        <f>IF($IW172&gt;=17,INDEX($GL:$GL,$IV172+17),"")</f>
      </c>
      <c r="HE172">
        <f>IF($IW172&gt;=18,INDEX($GL:$GL,$IV172+18),"")</f>
      </c>
      <c r="HF172">
        <f>IF($IW172&gt;=19,INDEX($GL:$GL,$IV172+19),"")</f>
      </c>
      <c r="HG172">
        <f>IF($IW172&gt;=20,INDEX($GL:$GL,$IV172+20),"")</f>
      </c>
      <c r="HH172">
        <f>IF($IW172&gt;=21,INDEX($GL:$GL,$IV172+21),"")</f>
      </c>
      <c r="HI172">
        <f>IF($IW172&gt;=22,INDEX($GL:$GL,$IV172+22),"")</f>
      </c>
      <c r="HJ172">
        <f>IF($IW172&gt;=23,INDEX($GL:$GL,$IV172+23),"")</f>
      </c>
      <c r="HK172">
        <f>IF($IW172&gt;=24,INDEX($GL:$GL,$IV172+24),"")</f>
      </c>
      <c r="HL172">
        <f>IF($IW172&gt;=25,INDEX($GL:$GL,$IV172+25),"")</f>
      </c>
      <c r="HM172">
        <f>IF($IW172&gt;=26,INDEX($GL:$GL,$IV172+26),"")</f>
      </c>
      <c r="HN172">
        <f>IF($IW172&gt;=27,INDEX($GL:$GL,$IV172+27),"")</f>
      </c>
      <c r="HO172">
        <f>IF($IW172&gt;=28,INDEX($GL:$GL,$IV172+28),"")</f>
      </c>
      <c r="HP172">
        <f>IF($IW172&gt;=29,INDEX($GL:$GL,$IV172+29),"")</f>
      </c>
      <c r="HQ172">
        <f>IF($IW172&gt;=30,INDEX($GL:$GL,$IV172+30),"")</f>
      </c>
      <c r="HR172">
        <f>IF($IW172&gt;=31,INDEX($GL:$GL,$IV172+31),"")</f>
      </c>
      <c r="HS172">
        <f>IF($IW172&gt;=32,INDEX($GL:$GL,$IV172+32),"")</f>
      </c>
      <c r="HT172">
        <f>IF($IW172&gt;=33,INDEX($GL:$GL,$IV172+33),"")</f>
      </c>
      <c r="HU172">
        <f>IF($IW172&gt;=34,INDEX($GL:$GL,$IV172+34),"")</f>
      </c>
      <c r="HV172">
        <f>IF($IW172&gt;=35,INDEX($GL:$GL,$IV172+35),"")</f>
      </c>
      <c r="HW172">
        <f>IF($IW172&gt;=36,INDEX($GL:$GL,$IV172+36),"")</f>
      </c>
      <c r="HX172">
        <f>IF($IW172&gt;=37,INDEX($GL:$GL,$IV172+37),"")</f>
      </c>
      <c r="HY172">
        <f>IF($IW172&gt;=38,INDEX($GL:$GL,$IV172+38),"")</f>
      </c>
      <c r="HZ172">
        <f>IF($IW172&gt;=39,INDEX($GL:$GL,$IV172+39),"")</f>
      </c>
      <c r="IA172">
        <f>IF($IW172&gt;=40,INDEX($GL:$GL,$IV172+40),"")</f>
      </c>
      <c r="IB172">
        <f>IF($IW172&gt;=41,INDEX($GL:$GL,$IV172+41),"")</f>
      </c>
      <c r="IC172">
        <f>IF($IW172&gt;=42,INDEX($GL:$GL,$IV172+42),"")</f>
      </c>
      <c r="ID172">
        <f>IF($IW172&gt;=43,INDEX($GL:$GL,$IV172+43),"")</f>
      </c>
      <c r="IE172">
        <f>IF($IW172&gt;=44,INDEX($GL:$GL,$IV172+44),"")</f>
      </c>
      <c r="IF172">
        <f>IF($IW172&gt;=45,INDEX($GL:$GL,$IV172+45),"")</f>
      </c>
      <c r="IG172">
        <f>IF($IW172&gt;=46,INDEX($GL:$GL,$IV172+46),"")</f>
      </c>
      <c r="IH172">
        <f>IF($IW172&gt;=47,INDEX($GL:$GL,$IV172+47),"")</f>
      </c>
      <c r="II172">
        <f>IF($IW172&gt;=48,INDEX($GL:$GL,$IV172+48),"")</f>
      </c>
      <c r="IJ172">
        <f>IF($IW172&gt;=49,INDEX($GL:$GL,$IV172+49),"")</f>
      </c>
      <c r="IK172">
        <f>IF($IW172&gt;=50,INDEX($GL:$GL,$IV172+50),"")</f>
      </c>
      <c r="IL172">
        <f>IF($IW172&gt;=51,INDEX($GL:$GL,$IV172+51),"")</f>
      </c>
      <c r="IM172">
        <f>IF($IW172&gt;=52,INDEX($GL:$GL,$IV172+52),"")</f>
      </c>
      <c r="IN172">
        <f>IF($IW172&gt;=53,INDEX($GL:$GL,$IV172+53),"")</f>
      </c>
      <c r="IO172">
        <f>IF($IW172&gt;=54,INDEX($GL:$GL,$IV172+54),"")</f>
      </c>
      <c r="IP172">
        <f>IF($IW172&gt;=55,INDEX($GL:$GL,$IV172+55),"")</f>
      </c>
      <c r="IQ172">
        <f>IF($IW172&gt;=56,INDEX($GL:$GL,$IV172+56),"")</f>
      </c>
      <c r="IR172">
        <f>IF($IW172&gt;=57,INDEX($GL:$GL,$IV172+57),"")</f>
      </c>
      <c r="IS172">
        <f>IF($IW172&gt;=58,INDEX($GL:$GL,$IV172+58),"")</f>
      </c>
      <c r="IT172">
        <f>IF($IW172&gt;=59,INDEX($GL:$GL,$IV172+59),"")</f>
      </c>
      <c r="IU172">
        <f>IF($IW172&gt;=60,INDEX($GL:$GL,$IV172+60),"")</f>
      </c>
      <c r="IV172">
        <f>IFERROR(MATCH($GK172,$GL$2:$GL$324,0)+1,0)</f>
      </c>
      <c r="IW172">
        <f>IFERROR(INDEX($GM$2:$GM$324,MATCH($GK172,$GL$2:$GL$324,0)),0)</f>
      </c>
      <c r="IX172" t="s">
        <v>34</v>
      </c>
      <c r="IY172" t="s">
        <v>34</v>
      </c>
    </row>
    <row r="173" spans="1:259" x14ac:dyDescent="0.25">
      <c r="K173">
        <f>IF(OR($N173="",$J173=""),"",IFERROR($N173/$J173,0))</f>
      </c>
      <c r="L173">
        <f>IF($N173="","",
SUM($M173,$O173,$T173,$P173,$R173)*
(1-IF($U173="",0,VALUE($U173)/100)))</f>
      </c>
      <c r="M173">
        <f>IF($N173="","",$N173)</f>
      </c>
      <c r="O173">
        <f>IF($N173="","",
IF($H173="","",
IF(ISNUMBER(SEARCH("exempt",LOWER($H173))),0,
$N173*(VALUE(SUBSTITUTE($H173,"%",""))/100))))</f>
      </c>
      <c r="V173">
        <f>IFERROR(IF(FIND(" - ",$E173)&gt;0,MID($E173,FIND(" - ",$E173)+3,LEN($E173)),""),"")</f>
      </c>
      <c r="AE173" t="s">
        <v>675</v>
      </c>
      <c r="AJ173">
        <f>IFERROR(LEFT($E173,FIND(" - ",$E173)-1),$E173)</f>
      </c>
      <c r="AM173">
        <f>IF($CB173&gt;=1,INDEX($AK:$AK,$CA173+1),"")</f>
      </c>
      <c r="AN173">
        <f>IF($CB173&gt;=2,INDEX($AK:$AK,$CA173+2),"")</f>
      </c>
      <c r="AO173">
        <f>IF($CB173&gt;=3,INDEX($AK:$AK,$CA173+3),"")</f>
      </c>
      <c r="AP173">
        <f>IF($CB173&gt;=4,INDEX($AK:$AK,$CA173+4),"")</f>
      </c>
      <c r="AQ173">
        <f>IF($CB173&gt;=5,INDEX($AK:$AK,$CA173+5),"")</f>
      </c>
      <c r="AR173">
        <f>IF($CB173&gt;=6,INDEX($AK:$AK,$CA173+6),"")</f>
      </c>
      <c r="AS173">
        <f>IF($CB173&gt;=7,INDEX($AK:$AK,$CA173+7),"")</f>
      </c>
      <c r="AT173">
        <f>IF($CB173&gt;=8,INDEX($AK:$AK,$CA173+8),"")</f>
      </c>
      <c r="AU173">
        <f>IF($CB173&gt;=9,INDEX($AK:$AK,$CA173+9),"")</f>
      </c>
      <c r="AV173">
        <f>IF($CB173&gt;=10,INDEX($AK:$AK,$CA173+10),"")</f>
      </c>
      <c r="AW173">
        <f>IF($CB173&gt;=11,INDEX($AK:$AK,$CA173+11),"")</f>
      </c>
      <c r="AX173">
        <f>IF($CB173&gt;=12,INDEX($AK:$AK,$CA173+12),"")</f>
      </c>
      <c r="AY173">
        <f>IF($CB173&gt;=13,INDEX($AK:$AK,$CA173+13),"")</f>
      </c>
      <c r="AZ173">
        <f>IF($CB173&gt;=14,INDEX($AK:$AK,$CA173+14),"")</f>
      </c>
      <c r="BA173">
        <f>IF($CB173&gt;=15,INDEX($AK:$AK,$CA173+15),"")</f>
      </c>
      <c r="BB173">
        <f>IF($CB173&gt;=16,INDEX($AK:$AK,$CA173+16),"")</f>
      </c>
      <c r="BC173">
        <f>IF($CB173&gt;=17,INDEX($AK:$AK,$CA173+17),"")</f>
      </c>
      <c r="BD173">
        <f>IF($CB173&gt;=18,INDEX($AK:$AK,$CA173+18),"")</f>
      </c>
      <c r="BE173">
        <f>IF($CB173&gt;=19,INDEX($AK:$AK,$CA173+19),"")</f>
      </c>
      <c r="BF173">
        <f>IF($CB173&gt;=20,INDEX($AK:$AK,$CA173+20),"")</f>
      </c>
      <c r="BG173">
        <f>IF($CB173&gt;=21,INDEX($AK:$AK,$CA173+21),"")</f>
      </c>
      <c r="BH173">
        <f>IF($CB173&gt;=22,INDEX($AK:$AK,$CA173+22),"")</f>
      </c>
      <c r="BI173">
        <f>IF($CB173&gt;=23,INDEX($AK:$AK,$CA173+23),"")</f>
      </c>
      <c r="BJ173">
        <f>IF($CB173&gt;=24,INDEX($AK:$AK,$CA173+24),"")</f>
      </c>
      <c r="BK173">
        <f>IF($CB173&gt;=25,INDEX($AK:$AK,$CA173+25),"")</f>
      </c>
      <c r="BL173">
        <f>IF($CB173&gt;=26,INDEX($AK:$AK,$CA173+26),"")</f>
      </c>
      <c r="BM173">
        <f>IF($CB173&gt;=27,INDEX($AK:$AK,$CA173+27),"")</f>
      </c>
      <c r="BN173">
        <f>IF($CB173&gt;=28,INDEX($AK:$AK,$CA173+28),"")</f>
      </c>
      <c r="BO173">
        <f>IF($CB173&gt;=29,INDEX($AK:$AK,$CA173+29),"")</f>
      </c>
      <c r="BP173">
        <f>IF($CB173&gt;=30,INDEX($AK:$AK,$CA173+30),"")</f>
      </c>
      <c r="BQ173">
        <f>IF($CB173&gt;=31,INDEX($AK:$AK,$CA173+31),"")</f>
      </c>
      <c r="BR173">
        <f>IF($CB173&gt;=32,INDEX($AK:$AK,$CA173+32),"")</f>
      </c>
      <c r="BS173">
        <f>IF($CB173&gt;=33,INDEX($AK:$AK,$CA173+33),"")</f>
      </c>
      <c r="BT173">
        <f>IF($CB173&gt;=34,INDEX($AK:$AK,$CA173+34),"")</f>
      </c>
      <c r="BU173">
        <f>IF($CB173&gt;=35,INDEX($AK:$AK,$CA173+35),"")</f>
      </c>
      <c r="BV173">
        <f>IF($CB173&gt;=36,INDEX($AK:$AK,$CA173+36),"")</f>
      </c>
      <c r="BW173">
        <f>IF($CB173&gt;=37,INDEX($AK:$AK,$CA173+37),"")</f>
      </c>
      <c r="BX173">
        <f>IF($CB173&gt;=38,INDEX($AK:$AK,$CA173+38),"")</f>
      </c>
      <c r="BY173">
        <f>IF($CB173&gt;=39,INDEX($AK:$AK,$CA173+39),"")</f>
      </c>
      <c r="BZ173">
        <f>IF($CB173&gt;=40,INDEX($AK:$AK,$CA173+40),"")</f>
      </c>
      <c r="CA173">
        <f>IFERROR(MATCH($AJ173,$AK$2:$AK$134,0)+1,0)</f>
      </c>
      <c r="CB173">
        <f>IFERROR(INDEX($AL$2:$AL$134,MATCH($AJ173,$AK$2:$AK$134,0)),0)</f>
      </c>
      <c r="CC173">
        <f>IFERROR(LEFT($F173,FIND(" - ",$F173)-1),$F173)</f>
      </c>
      <c r="CD173" t="s">
        <v>676</v>
      </c>
      <c r="CE173">
        <v>1</v>
      </c>
      <c r="CF173">
        <f>IF($DA173&gt;=1,INDEX($CD:$CD,$CZ173+1),"")</f>
      </c>
      <c r="CG173">
        <f>IF($DA173&gt;=2,INDEX($CD:$CD,$CZ173+2),"")</f>
      </c>
      <c r="CH173">
        <f>IF($DA173&gt;=3,INDEX($CD:$CD,$CZ173+3),"")</f>
      </c>
      <c r="CI173">
        <f>IF($DA173&gt;=4,INDEX($CD:$CD,$CZ173+4),"")</f>
      </c>
      <c r="CJ173">
        <f>IF($DA173&gt;=5,INDEX($CD:$CD,$CZ173+5),"")</f>
      </c>
      <c r="CK173">
        <f>IF($DA173&gt;=6,INDEX($CD:$CD,$CZ173+6),"")</f>
      </c>
      <c r="CL173">
        <f>IF($DA173&gt;=7,INDEX($CD:$CD,$CZ173+7),"")</f>
      </c>
      <c r="CM173">
        <f>IF($DA173&gt;=8,INDEX($CD:$CD,$CZ173+8),"")</f>
      </c>
      <c r="CN173">
        <f>IF($DA173&gt;=9,INDEX($CD:$CD,$CZ173+9),"")</f>
      </c>
      <c r="CO173">
        <f>IF($DA173&gt;=10,INDEX($CD:$CD,$CZ173+10),"")</f>
      </c>
      <c r="CP173">
        <f>IF($DA173&gt;=11,INDEX($CD:$CD,$CZ173+11),"")</f>
      </c>
      <c r="CQ173">
        <f>IF($DA173&gt;=12,INDEX($CD:$CD,$CZ173+12),"")</f>
      </c>
      <c r="CR173">
        <f>IF($DA173&gt;=13,INDEX($CD:$CD,$CZ173+13),"")</f>
      </c>
      <c r="CS173">
        <f>IF($DA173&gt;=14,INDEX($CD:$CD,$CZ173+14),"")</f>
      </c>
      <c r="CT173">
        <f>IF($DA173&gt;=15,INDEX($CD:$CD,$CZ173+15),"")</f>
      </c>
      <c r="CU173">
        <f>IF($DA173&gt;=16,INDEX($CD:$CD,$CZ173+16),"")</f>
      </c>
      <c r="CV173">
        <f>IF($DA173&gt;=17,INDEX($CD:$CD,$CZ173+17),"")</f>
      </c>
      <c r="CW173">
        <f>IF($DA173&gt;=18,INDEX($CD:$CD,$CZ173+18),"")</f>
      </c>
      <c r="CX173">
        <f>IF($DA173&gt;=19,INDEX($CD:$CD,$CZ173+19),"")</f>
      </c>
      <c r="CY173">
        <f>IF($DA173&gt;=20,INDEX($CD:$CD,$CZ173+20),"")</f>
      </c>
      <c r="CZ173">
        <f>IFERROR(MATCH($CC173,$CD$2:$CD$263,0)+1,0)</f>
      </c>
      <c r="DA173">
        <f>IFERROR(INDEX($CE$2:$CE$263,MATCH($CC173,$CD$2:$CD$263,0)),0)</f>
      </c>
      <c r="DB173">
        <f>IFERROR(INDEX($AI:$AI,MATCH($H173,$AH:$AH,0))&amp;"","")</f>
      </c>
      <c r="DF173">
        <f>IF($GI173&gt;=1,INDEX($DC:$DC,$GH173+1),"")</f>
      </c>
      <c r="DG173">
        <f>IF($GI173&gt;=2,INDEX($DC:$DC,$GH173+2),"")</f>
      </c>
      <c r="DH173">
        <f>IF($GI173&gt;=3,INDEX($DC:$DC,$GH173+3),"")</f>
      </c>
      <c r="DI173">
        <f>IF($GI173&gt;=4,INDEX($DC:$DC,$GH173+4),"")</f>
      </c>
      <c r="DJ173">
        <f>IF($GI173&gt;=5,INDEX($DC:$DC,$GH173+5),"")</f>
      </c>
      <c r="DK173">
        <f>IF($GI173&gt;=6,INDEX($DC:$DC,$GH173+6),"")</f>
      </c>
      <c r="DL173">
        <f>IF($GI173&gt;=7,INDEX($DC:$DC,$GH173+7),"")</f>
      </c>
      <c r="DM173">
        <f>IF($GI173&gt;=8,INDEX($DC:$DC,$GH173+8),"")</f>
      </c>
      <c r="DN173">
        <f>IF($GI173&gt;=9,INDEX($DC:$DC,$GH173+9),"")</f>
      </c>
      <c r="DO173">
        <f>IF($GI173&gt;=10,INDEX($DC:$DC,$GH173+10),"")</f>
      </c>
      <c r="DP173">
        <f>IF($GI173&gt;=11,INDEX($DC:$DC,$GH173+11),"")</f>
      </c>
      <c r="DQ173">
        <f>IF($GI173&gt;=12,INDEX($DC:$DC,$GH173+12),"")</f>
      </c>
      <c r="DR173">
        <f>IF($GI173&gt;=13,INDEX($DC:$DC,$GH173+13),"")</f>
      </c>
      <c r="DS173">
        <f>IF($GI173&gt;=14,INDEX($DC:$DC,$GH173+14),"")</f>
      </c>
      <c r="DT173">
        <f>IF($GI173&gt;=15,INDEX($DC:$DC,$GH173+15),"")</f>
      </c>
      <c r="DU173">
        <f>IF($GI173&gt;=16,INDEX($DC:$DC,$GH173+16),"")</f>
      </c>
      <c r="DV173">
        <f>IF($GI173&gt;=17,INDEX($DC:$DC,$GH173+17),"")</f>
      </c>
      <c r="DW173">
        <f>IF($GI173&gt;=18,INDEX($DC:$DC,$GH173+18),"")</f>
      </c>
      <c r="DX173">
        <f>IF($GI173&gt;=19,INDEX($DC:$DC,$GH173+19),"")</f>
      </c>
      <c r="DY173">
        <f>IF($GI173&gt;=20,INDEX($DC:$DC,$GH173+20),"")</f>
      </c>
      <c r="DZ173">
        <f>IF($GI173&gt;=21,INDEX($DC:$DC,$GH173+21),"")</f>
      </c>
      <c r="EA173">
        <f>IF($GI173&gt;=22,INDEX($DC:$DC,$GH173+22),"")</f>
      </c>
      <c r="EB173">
        <f>IF($GI173&gt;=23,INDEX($DC:$DC,$GH173+23),"")</f>
      </c>
      <c r="EC173">
        <f>IF($GI173&gt;=24,INDEX($DC:$DC,$GH173+24),"")</f>
      </c>
      <c r="ED173">
        <f>IF($GI173&gt;=25,INDEX($DC:$DC,$GH173+25),"")</f>
      </c>
      <c r="EE173">
        <f>IF($GI173&gt;=26,INDEX($DC:$DC,$GH173+26),"")</f>
      </c>
      <c r="EF173">
        <f>IF($GI173&gt;=27,INDEX($DC:$DC,$GH173+27),"")</f>
      </c>
      <c r="EG173">
        <f>IF($GI173&gt;=28,INDEX($DC:$DC,$GH173+28),"")</f>
      </c>
      <c r="EH173">
        <f>IF($GI173&gt;=29,INDEX($DC:$DC,$GH173+29),"")</f>
      </c>
      <c r="EI173">
        <f>IF($GI173&gt;=30,INDEX($DC:$DC,$GH173+30),"")</f>
      </c>
      <c r="EJ173">
        <f>IF($GI173&gt;=31,INDEX($DC:$DC,$GH173+31),"")</f>
      </c>
      <c r="EK173">
        <f>IF($GI173&gt;=32,INDEX($DC:$DC,$GH173+32),"")</f>
      </c>
      <c r="EL173">
        <f>IF($GI173&gt;=33,INDEX($DC:$DC,$GH173+33),"")</f>
      </c>
      <c r="EM173">
        <f>IF($GI173&gt;=34,INDEX($DC:$DC,$GH173+34),"")</f>
      </c>
      <c r="EN173">
        <f>IF($GI173&gt;=35,INDEX($DC:$DC,$GH173+35),"")</f>
      </c>
      <c r="EO173">
        <f>IF($GI173&gt;=36,INDEX($DC:$DC,$GH173+36),"")</f>
      </c>
      <c r="EP173">
        <f>IF($GI173&gt;=37,INDEX($DC:$DC,$GH173+37),"")</f>
      </c>
      <c r="EQ173">
        <f>IF($GI173&gt;=38,INDEX($DC:$DC,$GH173+38),"")</f>
      </c>
      <c r="ER173">
        <f>IF($GI173&gt;=39,INDEX($DC:$DC,$GH173+39),"")</f>
      </c>
      <c r="ES173">
        <f>IF($GI173&gt;=40,INDEX($DC:$DC,$GH173+40),"")</f>
      </c>
      <c r="ET173">
        <f>IF($GI173&gt;=1,INDEX($DD:$DD,$GH173+1),"")</f>
      </c>
      <c r="EU173">
        <f>IF($GI173&gt;=2,INDEX($DD:$DD,$GH173+2),"")</f>
      </c>
      <c r="EV173">
        <f>IF($GI173&gt;=3,INDEX($DD:$DD,$GH173+3),"")</f>
      </c>
      <c r="EW173">
        <f>IF($GI173&gt;=4,INDEX($DD:$DD,$GH173+4),"")</f>
      </c>
      <c r="EX173">
        <f>IF($GI173&gt;=5,INDEX($DD:$DD,$GH173+5),"")</f>
      </c>
      <c r="EY173">
        <f>IF($GI173&gt;=6,INDEX($DD:$DD,$GH173+6),"")</f>
      </c>
      <c r="EZ173">
        <f>IF($GI173&gt;=7,INDEX($DD:$DD,$GH173+7),"")</f>
      </c>
      <c r="FA173">
        <f>IF($GI173&gt;=8,INDEX($DD:$DD,$GH173+8),"")</f>
      </c>
      <c r="FB173">
        <f>IF($GI173&gt;=9,INDEX($DD:$DD,$GH173+9),"")</f>
      </c>
      <c r="FC173">
        <f>IF($GI173&gt;=10,INDEX($DD:$DD,$GH173+10),"")</f>
      </c>
      <c r="FD173">
        <f>IF($GI173&gt;=11,INDEX($DD:$DD,$GH173+11),"")</f>
      </c>
      <c r="FE173">
        <f>IF($GI173&gt;=12,INDEX($DD:$DD,$GH173+12),"")</f>
      </c>
      <c r="FF173">
        <f>IF($GI173&gt;=13,INDEX($DD:$DD,$GH173+13),"")</f>
      </c>
      <c r="FG173">
        <f>IF($GI173&gt;=14,INDEX($DD:$DD,$GH173+14),"")</f>
      </c>
      <c r="FH173">
        <f>IF($GI173&gt;=15,INDEX($DD:$DD,$GH173+15),"")</f>
      </c>
      <c r="FI173">
        <f>IF($GI173&gt;=16,INDEX($DD:$DD,$GH173+16),"")</f>
      </c>
      <c r="FJ173">
        <f>IF($GI173&gt;=17,INDEX($DD:$DD,$GH173+17),"")</f>
      </c>
      <c r="FK173">
        <f>IF($GI173&gt;=18,INDEX($DD:$DD,$GH173+18),"")</f>
      </c>
      <c r="FL173">
        <f>IF($GI173&gt;=19,INDEX($DD:$DD,$GH173+19),"")</f>
      </c>
      <c r="FM173">
        <f>IF($GI173&gt;=20,INDEX($DD:$DD,$GH173+20),"")</f>
      </c>
      <c r="FN173">
        <f>IF($GI173&gt;=21,INDEX($DD:$DD,$GH173+21),"")</f>
      </c>
      <c r="FO173">
        <f>IF($GI173&gt;=22,INDEX($DD:$DD,$GH173+22),"")</f>
      </c>
      <c r="FP173">
        <f>IF($GI173&gt;=23,INDEX($DD:$DD,$GH173+23),"")</f>
      </c>
      <c r="FQ173">
        <f>IF($GI173&gt;=24,INDEX($DD:$DD,$GH173+24),"")</f>
      </c>
      <c r="FR173">
        <f>IF($GI173&gt;=25,INDEX($DD:$DD,$GH173+25),"")</f>
      </c>
      <c r="FS173">
        <f>IF($GI173&gt;=26,INDEX($DD:$DD,$GH173+26),"")</f>
      </c>
      <c r="FT173">
        <f>IF($GI173&gt;=27,INDEX($DD:$DD,$GH173+27),"")</f>
      </c>
      <c r="FU173">
        <f>IF($GI173&gt;=28,INDEX($DD:$DD,$GH173+28),"")</f>
      </c>
      <c r="FV173">
        <f>IF($GI173&gt;=29,INDEX($DD:$DD,$GH173+29),"")</f>
      </c>
      <c r="FW173">
        <f>IF($GI173&gt;=30,INDEX($DD:$DD,$GH173+30),"")</f>
      </c>
      <c r="FX173">
        <f>IF($GI173&gt;=31,INDEX($DD:$DD,$GH173+31),"")</f>
      </c>
      <c r="FY173">
        <f>IF($GI173&gt;=32,INDEX($DD:$DD,$GH173+32),"")</f>
      </c>
      <c r="FZ173">
        <f>IF($GI173&gt;=33,INDEX($DD:$DD,$GH173+33),"")</f>
      </c>
      <c r="GA173">
        <f>IF($GI173&gt;=34,INDEX($DD:$DD,$GH173+34),"")</f>
      </c>
      <c r="GB173">
        <f>IF($GI173&gt;=35,INDEX($DD:$DD,$GH173+35),"")</f>
      </c>
      <c r="GC173">
        <f>IF($GI173&gt;=36,INDEX($DD:$DD,$GH173+36),"")</f>
      </c>
      <c r="GD173">
        <f>IF($GI173&gt;=37,INDEX($DD:$DD,$GH173+37),"")</f>
      </c>
      <c r="GE173">
        <f>IF($GI173&gt;=38,INDEX($DD:$DD,$GH173+38),"")</f>
      </c>
      <c r="GF173">
        <f>IF($GI173&gt;=39,INDEX($DD:$DD,$GH173+39),"")</f>
      </c>
      <c r="GG173">
        <f>IF($GI173&gt;=40,INDEX($DD:$DD,$GH173+40),"")</f>
      </c>
      <c r="GH173">
        <f>IFERROR(MATCH($DB173,$DC$2:$DC$148,0)+1,0)</f>
      </c>
      <c r="GI173">
        <f>IFERROR(INDEX($DE$2:$DE$148,MATCH($DB173,$DC$2:$DC$148,0)),0)</f>
      </c>
      <c r="GJ173">
        <f>IFERROR(MATCH($S173,$DF$173:$ES$173,0),0)</f>
      </c>
      <c r="GK173">
        <f>IF($GJ173&gt;0,INDEX($ET$173:$GG$173,$GJ173),"")</f>
      </c>
      <c r="GL173" t="s">
        <v>677</v>
      </c>
      <c r="GN173">
        <f>IF($IW173&gt;=1,INDEX($GL:$GL,$IV173+1),"")</f>
      </c>
      <c r="GO173">
        <f>IF($IW173&gt;=2,INDEX($GL:$GL,$IV173+2),"")</f>
      </c>
      <c r="GP173">
        <f>IF($IW173&gt;=3,INDEX($GL:$GL,$IV173+3),"")</f>
      </c>
      <c r="GQ173">
        <f>IF($IW173&gt;=4,INDEX($GL:$GL,$IV173+4),"")</f>
      </c>
      <c r="GR173">
        <f>IF($IW173&gt;=5,INDEX($GL:$GL,$IV173+5),"")</f>
      </c>
      <c r="GS173">
        <f>IF($IW173&gt;=6,INDEX($GL:$GL,$IV173+6),"")</f>
      </c>
      <c r="GT173">
        <f>IF($IW173&gt;=7,INDEX($GL:$GL,$IV173+7),"")</f>
      </c>
      <c r="GU173">
        <f>IF($IW173&gt;=8,INDEX($GL:$GL,$IV173+8),"")</f>
      </c>
      <c r="GV173">
        <f>IF($IW173&gt;=9,INDEX($GL:$GL,$IV173+9),"")</f>
      </c>
      <c r="GW173">
        <f>IF($IW173&gt;=10,INDEX($GL:$GL,$IV173+10),"")</f>
      </c>
      <c r="GX173">
        <f>IF($IW173&gt;=11,INDEX($GL:$GL,$IV173+11),"")</f>
      </c>
      <c r="GY173">
        <f>IF($IW173&gt;=12,INDEX($GL:$GL,$IV173+12),"")</f>
      </c>
      <c r="GZ173">
        <f>IF($IW173&gt;=13,INDEX($GL:$GL,$IV173+13),"")</f>
      </c>
      <c r="HA173">
        <f>IF($IW173&gt;=14,INDEX($GL:$GL,$IV173+14),"")</f>
      </c>
      <c r="HB173">
        <f>IF($IW173&gt;=15,INDEX($GL:$GL,$IV173+15),"")</f>
      </c>
      <c r="HC173">
        <f>IF($IW173&gt;=16,INDEX($GL:$GL,$IV173+16),"")</f>
      </c>
      <c r="HD173">
        <f>IF($IW173&gt;=17,INDEX($GL:$GL,$IV173+17),"")</f>
      </c>
      <c r="HE173">
        <f>IF($IW173&gt;=18,INDEX($GL:$GL,$IV173+18),"")</f>
      </c>
      <c r="HF173">
        <f>IF($IW173&gt;=19,INDEX($GL:$GL,$IV173+19),"")</f>
      </c>
      <c r="HG173">
        <f>IF($IW173&gt;=20,INDEX($GL:$GL,$IV173+20),"")</f>
      </c>
      <c r="HH173">
        <f>IF($IW173&gt;=21,INDEX($GL:$GL,$IV173+21),"")</f>
      </c>
      <c r="HI173">
        <f>IF($IW173&gt;=22,INDEX($GL:$GL,$IV173+22),"")</f>
      </c>
      <c r="HJ173">
        <f>IF($IW173&gt;=23,INDEX($GL:$GL,$IV173+23),"")</f>
      </c>
      <c r="HK173">
        <f>IF($IW173&gt;=24,INDEX($GL:$GL,$IV173+24),"")</f>
      </c>
      <c r="HL173">
        <f>IF($IW173&gt;=25,INDEX($GL:$GL,$IV173+25),"")</f>
      </c>
      <c r="HM173">
        <f>IF($IW173&gt;=26,INDEX($GL:$GL,$IV173+26),"")</f>
      </c>
      <c r="HN173">
        <f>IF($IW173&gt;=27,INDEX($GL:$GL,$IV173+27),"")</f>
      </c>
      <c r="HO173">
        <f>IF($IW173&gt;=28,INDEX($GL:$GL,$IV173+28),"")</f>
      </c>
      <c r="HP173">
        <f>IF($IW173&gt;=29,INDEX($GL:$GL,$IV173+29),"")</f>
      </c>
      <c r="HQ173">
        <f>IF($IW173&gt;=30,INDEX($GL:$GL,$IV173+30),"")</f>
      </c>
      <c r="HR173">
        <f>IF($IW173&gt;=31,INDEX($GL:$GL,$IV173+31),"")</f>
      </c>
      <c r="HS173">
        <f>IF($IW173&gt;=32,INDEX($GL:$GL,$IV173+32),"")</f>
      </c>
      <c r="HT173">
        <f>IF($IW173&gt;=33,INDEX($GL:$GL,$IV173+33),"")</f>
      </c>
      <c r="HU173">
        <f>IF($IW173&gt;=34,INDEX($GL:$GL,$IV173+34),"")</f>
      </c>
      <c r="HV173">
        <f>IF($IW173&gt;=35,INDEX($GL:$GL,$IV173+35),"")</f>
      </c>
      <c r="HW173">
        <f>IF($IW173&gt;=36,INDEX($GL:$GL,$IV173+36),"")</f>
      </c>
      <c r="HX173">
        <f>IF($IW173&gt;=37,INDEX($GL:$GL,$IV173+37),"")</f>
      </c>
      <c r="HY173">
        <f>IF($IW173&gt;=38,INDEX($GL:$GL,$IV173+38),"")</f>
      </c>
      <c r="HZ173">
        <f>IF($IW173&gt;=39,INDEX($GL:$GL,$IV173+39),"")</f>
      </c>
      <c r="IA173">
        <f>IF($IW173&gt;=40,INDEX($GL:$GL,$IV173+40),"")</f>
      </c>
      <c r="IB173">
        <f>IF($IW173&gt;=41,INDEX($GL:$GL,$IV173+41),"")</f>
      </c>
      <c r="IC173">
        <f>IF($IW173&gt;=42,INDEX($GL:$GL,$IV173+42),"")</f>
      </c>
      <c r="ID173">
        <f>IF($IW173&gt;=43,INDEX($GL:$GL,$IV173+43),"")</f>
      </c>
      <c r="IE173">
        <f>IF($IW173&gt;=44,INDEX($GL:$GL,$IV173+44),"")</f>
      </c>
      <c r="IF173">
        <f>IF($IW173&gt;=45,INDEX($GL:$GL,$IV173+45),"")</f>
      </c>
      <c r="IG173">
        <f>IF($IW173&gt;=46,INDEX($GL:$GL,$IV173+46),"")</f>
      </c>
      <c r="IH173">
        <f>IF($IW173&gt;=47,INDEX($GL:$GL,$IV173+47),"")</f>
      </c>
      <c r="II173">
        <f>IF($IW173&gt;=48,INDEX($GL:$GL,$IV173+48),"")</f>
      </c>
      <c r="IJ173">
        <f>IF($IW173&gt;=49,INDEX($GL:$GL,$IV173+49),"")</f>
      </c>
      <c r="IK173">
        <f>IF($IW173&gt;=50,INDEX($GL:$GL,$IV173+50),"")</f>
      </c>
      <c r="IL173">
        <f>IF($IW173&gt;=51,INDEX($GL:$GL,$IV173+51),"")</f>
      </c>
      <c r="IM173">
        <f>IF($IW173&gt;=52,INDEX($GL:$GL,$IV173+52),"")</f>
      </c>
      <c r="IN173">
        <f>IF($IW173&gt;=53,INDEX($GL:$GL,$IV173+53),"")</f>
      </c>
      <c r="IO173">
        <f>IF($IW173&gt;=54,INDEX($GL:$GL,$IV173+54),"")</f>
      </c>
      <c r="IP173">
        <f>IF($IW173&gt;=55,INDEX($GL:$GL,$IV173+55),"")</f>
      </c>
      <c r="IQ173">
        <f>IF($IW173&gt;=56,INDEX($GL:$GL,$IV173+56),"")</f>
      </c>
      <c r="IR173">
        <f>IF($IW173&gt;=57,INDEX($GL:$GL,$IV173+57),"")</f>
      </c>
      <c r="IS173">
        <f>IF($IW173&gt;=58,INDEX($GL:$GL,$IV173+58),"")</f>
      </c>
      <c r="IT173">
        <f>IF($IW173&gt;=59,INDEX($GL:$GL,$IV173+59),"")</f>
      </c>
      <c r="IU173">
        <f>IF($IW173&gt;=60,INDEX($GL:$GL,$IV173+60),"")</f>
      </c>
      <c r="IV173">
        <f>IFERROR(MATCH($GK173,$GL$2:$GL$324,0)+1,0)</f>
      </c>
      <c r="IW173">
        <f>IFERROR(INDEX($GM$2:$GM$324,MATCH($GK173,$GL$2:$GL$324,0)),0)</f>
      </c>
      <c r="IX173" t="s">
        <v>34</v>
      </c>
      <c r="IY173" t="s">
        <v>34</v>
      </c>
    </row>
    <row r="174" spans="1:259" x14ac:dyDescent="0.25">
      <c r="K174">
        <f>IF(OR($N174="",$J174=""),"",IFERROR($N174/$J174,0))</f>
      </c>
      <c r="L174">
        <f>IF($N174="","",
SUM($M174,$O174,$T174,$P174,$R174)*
(1-IF($U174="",0,VALUE($U174)/100)))</f>
      </c>
      <c r="M174">
        <f>IF($N174="","",$N174)</f>
      </c>
      <c r="O174">
        <f>IF($N174="","",
IF($H174="","",
IF(ISNUMBER(SEARCH("exempt",LOWER($H174))),0,
$N174*(VALUE(SUBSTITUTE($H174,"%",""))/100))))</f>
      </c>
      <c r="V174">
        <f>IFERROR(IF(FIND(" - ",$E174)&gt;0,MID($E174,FIND(" - ",$E174)+3,LEN($E174)),""),"")</f>
      </c>
      <c r="AE174" t="s">
        <v>678</v>
      </c>
      <c r="AJ174">
        <f>IFERROR(LEFT($E174,FIND(" - ",$E174)-1),$E174)</f>
      </c>
      <c r="AM174">
        <f>IF($CB174&gt;=1,INDEX($AK:$AK,$CA174+1),"")</f>
      </c>
      <c r="AN174">
        <f>IF($CB174&gt;=2,INDEX($AK:$AK,$CA174+2),"")</f>
      </c>
      <c r="AO174">
        <f>IF($CB174&gt;=3,INDEX($AK:$AK,$CA174+3),"")</f>
      </c>
      <c r="AP174">
        <f>IF($CB174&gt;=4,INDEX($AK:$AK,$CA174+4),"")</f>
      </c>
      <c r="AQ174">
        <f>IF($CB174&gt;=5,INDEX($AK:$AK,$CA174+5),"")</f>
      </c>
      <c r="AR174">
        <f>IF($CB174&gt;=6,INDEX($AK:$AK,$CA174+6),"")</f>
      </c>
      <c r="AS174">
        <f>IF($CB174&gt;=7,INDEX($AK:$AK,$CA174+7),"")</f>
      </c>
      <c r="AT174">
        <f>IF($CB174&gt;=8,INDEX($AK:$AK,$CA174+8),"")</f>
      </c>
      <c r="AU174">
        <f>IF($CB174&gt;=9,INDEX($AK:$AK,$CA174+9),"")</f>
      </c>
      <c r="AV174">
        <f>IF($CB174&gt;=10,INDEX($AK:$AK,$CA174+10),"")</f>
      </c>
      <c r="AW174">
        <f>IF($CB174&gt;=11,INDEX($AK:$AK,$CA174+11),"")</f>
      </c>
      <c r="AX174">
        <f>IF($CB174&gt;=12,INDEX($AK:$AK,$CA174+12),"")</f>
      </c>
      <c r="AY174">
        <f>IF($CB174&gt;=13,INDEX($AK:$AK,$CA174+13),"")</f>
      </c>
      <c r="AZ174">
        <f>IF($CB174&gt;=14,INDEX($AK:$AK,$CA174+14),"")</f>
      </c>
      <c r="BA174">
        <f>IF($CB174&gt;=15,INDEX($AK:$AK,$CA174+15),"")</f>
      </c>
      <c r="BB174">
        <f>IF($CB174&gt;=16,INDEX($AK:$AK,$CA174+16),"")</f>
      </c>
      <c r="BC174">
        <f>IF($CB174&gt;=17,INDEX($AK:$AK,$CA174+17),"")</f>
      </c>
      <c r="BD174">
        <f>IF($CB174&gt;=18,INDEX($AK:$AK,$CA174+18),"")</f>
      </c>
      <c r="BE174">
        <f>IF($CB174&gt;=19,INDEX($AK:$AK,$CA174+19),"")</f>
      </c>
      <c r="BF174">
        <f>IF($CB174&gt;=20,INDEX($AK:$AK,$CA174+20),"")</f>
      </c>
      <c r="BG174">
        <f>IF($CB174&gt;=21,INDEX($AK:$AK,$CA174+21),"")</f>
      </c>
      <c r="BH174">
        <f>IF($CB174&gt;=22,INDEX($AK:$AK,$CA174+22),"")</f>
      </c>
      <c r="BI174">
        <f>IF($CB174&gt;=23,INDEX($AK:$AK,$CA174+23),"")</f>
      </c>
      <c r="BJ174">
        <f>IF($CB174&gt;=24,INDEX($AK:$AK,$CA174+24),"")</f>
      </c>
      <c r="BK174">
        <f>IF($CB174&gt;=25,INDEX($AK:$AK,$CA174+25),"")</f>
      </c>
      <c r="BL174">
        <f>IF($CB174&gt;=26,INDEX($AK:$AK,$CA174+26),"")</f>
      </c>
      <c r="BM174">
        <f>IF($CB174&gt;=27,INDEX($AK:$AK,$CA174+27),"")</f>
      </c>
      <c r="BN174">
        <f>IF($CB174&gt;=28,INDEX($AK:$AK,$CA174+28),"")</f>
      </c>
      <c r="BO174">
        <f>IF($CB174&gt;=29,INDEX($AK:$AK,$CA174+29),"")</f>
      </c>
      <c r="BP174">
        <f>IF($CB174&gt;=30,INDEX($AK:$AK,$CA174+30),"")</f>
      </c>
      <c r="BQ174">
        <f>IF($CB174&gt;=31,INDEX($AK:$AK,$CA174+31),"")</f>
      </c>
      <c r="BR174">
        <f>IF($CB174&gt;=32,INDEX($AK:$AK,$CA174+32),"")</f>
      </c>
      <c r="BS174">
        <f>IF($CB174&gt;=33,INDEX($AK:$AK,$CA174+33),"")</f>
      </c>
      <c r="BT174">
        <f>IF($CB174&gt;=34,INDEX($AK:$AK,$CA174+34),"")</f>
      </c>
      <c r="BU174">
        <f>IF($CB174&gt;=35,INDEX($AK:$AK,$CA174+35),"")</f>
      </c>
      <c r="BV174">
        <f>IF($CB174&gt;=36,INDEX($AK:$AK,$CA174+36),"")</f>
      </c>
      <c r="BW174">
        <f>IF($CB174&gt;=37,INDEX($AK:$AK,$CA174+37),"")</f>
      </c>
      <c r="BX174">
        <f>IF($CB174&gt;=38,INDEX($AK:$AK,$CA174+38),"")</f>
      </c>
      <c r="BY174">
        <f>IF($CB174&gt;=39,INDEX($AK:$AK,$CA174+39),"")</f>
      </c>
      <c r="BZ174">
        <f>IF($CB174&gt;=40,INDEX($AK:$AK,$CA174+40),"")</f>
      </c>
      <c r="CA174">
        <f>IFERROR(MATCH($AJ174,$AK$2:$AK$134,0)+1,0)</f>
      </c>
      <c r="CB174">
        <f>IFERROR(INDEX($AL$2:$AL$134,MATCH($AJ174,$AK$2:$AK$134,0)),0)</f>
      </c>
      <c r="CC174">
        <f>IFERROR(LEFT($F174,FIND(" - ",$F174)-1),$F174)</f>
      </c>
      <c r="CD174" t="s">
        <v>218</v>
      </c>
      <c r="CF174">
        <f>IF($DA174&gt;=1,INDEX($CD:$CD,$CZ174+1),"")</f>
      </c>
      <c r="CG174">
        <f>IF($DA174&gt;=2,INDEX($CD:$CD,$CZ174+2),"")</f>
      </c>
      <c r="CH174">
        <f>IF($DA174&gt;=3,INDEX($CD:$CD,$CZ174+3),"")</f>
      </c>
      <c r="CI174">
        <f>IF($DA174&gt;=4,INDEX($CD:$CD,$CZ174+4),"")</f>
      </c>
      <c r="CJ174">
        <f>IF($DA174&gt;=5,INDEX($CD:$CD,$CZ174+5),"")</f>
      </c>
      <c r="CK174">
        <f>IF($DA174&gt;=6,INDEX($CD:$CD,$CZ174+6),"")</f>
      </c>
      <c r="CL174">
        <f>IF($DA174&gt;=7,INDEX($CD:$CD,$CZ174+7),"")</f>
      </c>
      <c r="CM174">
        <f>IF($DA174&gt;=8,INDEX($CD:$CD,$CZ174+8),"")</f>
      </c>
      <c r="CN174">
        <f>IF($DA174&gt;=9,INDEX($CD:$CD,$CZ174+9),"")</f>
      </c>
      <c r="CO174">
        <f>IF($DA174&gt;=10,INDEX($CD:$CD,$CZ174+10),"")</f>
      </c>
      <c r="CP174">
        <f>IF($DA174&gt;=11,INDEX($CD:$CD,$CZ174+11),"")</f>
      </c>
      <c r="CQ174">
        <f>IF($DA174&gt;=12,INDEX($CD:$CD,$CZ174+12),"")</f>
      </c>
      <c r="CR174">
        <f>IF($DA174&gt;=13,INDEX($CD:$CD,$CZ174+13),"")</f>
      </c>
      <c r="CS174">
        <f>IF($DA174&gt;=14,INDEX($CD:$CD,$CZ174+14),"")</f>
      </c>
      <c r="CT174">
        <f>IF($DA174&gt;=15,INDEX($CD:$CD,$CZ174+15),"")</f>
      </c>
      <c r="CU174">
        <f>IF($DA174&gt;=16,INDEX($CD:$CD,$CZ174+16),"")</f>
      </c>
      <c r="CV174">
        <f>IF($DA174&gt;=17,INDEX($CD:$CD,$CZ174+17),"")</f>
      </c>
      <c r="CW174">
        <f>IF($DA174&gt;=18,INDEX($CD:$CD,$CZ174+18),"")</f>
      </c>
      <c r="CX174">
        <f>IF($DA174&gt;=19,INDEX($CD:$CD,$CZ174+19),"")</f>
      </c>
      <c r="CY174">
        <f>IF($DA174&gt;=20,INDEX($CD:$CD,$CZ174+20),"")</f>
      </c>
      <c r="CZ174">
        <f>IFERROR(MATCH($CC174,$CD$2:$CD$263,0)+1,0)</f>
      </c>
      <c r="DA174">
        <f>IFERROR(INDEX($CE$2:$CE$263,MATCH($CC174,$CD$2:$CD$263,0)),0)</f>
      </c>
      <c r="DB174">
        <f>IFERROR(INDEX($AI:$AI,MATCH($H174,$AH:$AH,0))&amp;"","")</f>
      </c>
      <c r="DF174">
        <f>IF($GI174&gt;=1,INDEX($DC:$DC,$GH174+1),"")</f>
      </c>
      <c r="DG174">
        <f>IF($GI174&gt;=2,INDEX($DC:$DC,$GH174+2),"")</f>
      </c>
      <c r="DH174">
        <f>IF($GI174&gt;=3,INDEX($DC:$DC,$GH174+3),"")</f>
      </c>
      <c r="DI174">
        <f>IF($GI174&gt;=4,INDEX($DC:$DC,$GH174+4),"")</f>
      </c>
      <c r="DJ174">
        <f>IF($GI174&gt;=5,INDEX($DC:$DC,$GH174+5),"")</f>
      </c>
      <c r="DK174">
        <f>IF($GI174&gt;=6,INDEX($DC:$DC,$GH174+6),"")</f>
      </c>
      <c r="DL174">
        <f>IF($GI174&gt;=7,INDEX($DC:$DC,$GH174+7),"")</f>
      </c>
      <c r="DM174">
        <f>IF($GI174&gt;=8,INDEX($DC:$DC,$GH174+8),"")</f>
      </c>
      <c r="DN174">
        <f>IF($GI174&gt;=9,INDEX($DC:$DC,$GH174+9),"")</f>
      </c>
      <c r="DO174">
        <f>IF($GI174&gt;=10,INDEX($DC:$DC,$GH174+10),"")</f>
      </c>
      <c r="DP174">
        <f>IF($GI174&gt;=11,INDEX($DC:$DC,$GH174+11),"")</f>
      </c>
      <c r="DQ174">
        <f>IF($GI174&gt;=12,INDEX($DC:$DC,$GH174+12),"")</f>
      </c>
      <c r="DR174">
        <f>IF($GI174&gt;=13,INDEX($DC:$DC,$GH174+13),"")</f>
      </c>
      <c r="DS174">
        <f>IF($GI174&gt;=14,INDEX($DC:$DC,$GH174+14),"")</f>
      </c>
      <c r="DT174">
        <f>IF($GI174&gt;=15,INDEX($DC:$DC,$GH174+15),"")</f>
      </c>
      <c r="DU174">
        <f>IF($GI174&gt;=16,INDEX($DC:$DC,$GH174+16),"")</f>
      </c>
      <c r="DV174">
        <f>IF($GI174&gt;=17,INDEX($DC:$DC,$GH174+17),"")</f>
      </c>
      <c r="DW174">
        <f>IF($GI174&gt;=18,INDEX($DC:$DC,$GH174+18),"")</f>
      </c>
      <c r="DX174">
        <f>IF($GI174&gt;=19,INDEX($DC:$DC,$GH174+19),"")</f>
      </c>
      <c r="DY174">
        <f>IF($GI174&gt;=20,INDEX($DC:$DC,$GH174+20),"")</f>
      </c>
      <c r="DZ174">
        <f>IF($GI174&gt;=21,INDEX($DC:$DC,$GH174+21),"")</f>
      </c>
      <c r="EA174">
        <f>IF($GI174&gt;=22,INDEX($DC:$DC,$GH174+22),"")</f>
      </c>
      <c r="EB174">
        <f>IF($GI174&gt;=23,INDEX($DC:$DC,$GH174+23),"")</f>
      </c>
      <c r="EC174">
        <f>IF($GI174&gt;=24,INDEX($DC:$DC,$GH174+24),"")</f>
      </c>
      <c r="ED174">
        <f>IF($GI174&gt;=25,INDEX($DC:$DC,$GH174+25),"")</f>
      </c>
      <c r="EE174">
        <f>IF($GI174&gt;=26,INDEX($DC:$DC,$GH174+26),"")</f>
      </c>
      <c r="EF174">
        <f>IF($GI174&gt;=27,INDEX($DC:$DC,$GH174+27),"")</f>
      </c>
      <c r="EG174">
        <f>IF($GI174&gt;=28,INDEX($DC:$DC,$GH174+28),"")</f>
      </c>
      <c r="EH174">
        <f>IF($GI174&gt;=29,INDEX($DC:$DC,$GH174+29),"")</f>
      </c>
      <c r="EI174">
        <f>IF($GI174&gt;=30,INDEX($DC:$DC,$GH174+30),"")</f>
      </c>
      <c r="EJ174">
        <f>IF($GI174&gt;=31,INDEX($DC:$DC,$GH174+31),"")</f>
      </c>
      <c r="EK174">
        <f>IF($GI174&gt;=32,INDEX($DC:$DC,$GH174+32),"")</f>
      </c>
      <c r="EL174">
        <f>IF($GI174&gt;=33,INDEX($DC:$DC,$GH174+33),"")</f>
      </c>
      <c r="EM174">
        <f>IF($GI174&gt;=34,INDEX($DC:$DC,$GH174+34),"")</f>
      </c>
      <c r="EN174">
        <f>IF($GI174&gt;=35,INDEX($DC:$DC,$GH174+35),"")</f>
      </c>
      <c r="EO174">
        <f>IF($GI174&gt;=36,INDEX($DC:$DC,$GH174+36),"")</f>
      </c>
      <c r="EP174">
        <f>IF($GI174&gt;=37,INDEX($DC:$DC,$GH174+37),"")</f>
      </c>
      <c r="EQ174">
        <f>IF($GI174&gt;=38,INDEX($DC:$DC,$GH174+38),"")</f>
      </c>
      <c r="ER174">
        <f>IF($GI174&gt;=39,INDEX($DC:$DC,$GH174+39),"")</f>
      </c>
      <c r="ES174">
        <f>IF($GI174&gt;=40,INDEX($DC:$DC,$GH174+40),"")</f>
      </c>
      <c r="ET174">
        <f>IF($GI174&gt;=1,INDEX($DD:$DD,$GH174+1),"")</f>
      </c>
      <c r="EU174">
        <f>IF($GI174&gt;=2,INDEX($DD:$DD,$GH174+2),"")</f>
      </c>
      <c r="EV174">
        <f>IF($GI174&gt;=3,INDEX($DD:$DD,$GH174+3),"")</f>
      </c>
      <c r="EW174">
        <f>IF($GI174&gt;=4,INDEX($DD:$DD,$GH174+4),"")</f>
      </c>
      <c r="EX174">
        <f>IF($GI174&gt;=5,INDEX($DD:$DD,$GH174+5),"")</f>
      </c>
      <c r="EY174">
        <f>IF($GI174&gt;=6,INDEX($DD:$DD,$GH174+6),"")</f>
      </c>
      <c r="EZ174">
        <f>IF($GI174&gt;=7,INDEX($DD:$DD,$GH174+7),"")</f>
      </c>
      <c r="FA174">
        <f>IF($GI174&gt;=8,INDEX($DD:$DD,$GH174+8),"")</f>
      </c>
      <c r="FB174">
        <f>IF($GI174&gt;=9,INDEX($DD:$DD,$GH174+9),"")</f>
      </c>
      <c r="FC174">
        <f>IF($GI174&gt;=10,INDEX($DD:$DD,$GH174+10),"")</f>
      </c>
      <c r="FD174">
        <f>IF($GI174&gt;=11,INDEX($DD:$DD,$GH174+11),"")</f>
      </c>
      <c r="FE174">
        <f>IF($GI174&gt;=12,INDEX($DD:$DD,$GH174+12),"")</f>
      </c>
      <c r="FF174">
        <f>IF($GI174&gt;=13,INDEX($DD:$DD,$GH174+13),"")</f>
      </c>
      <c r="FG174">
        <f>IF($GI174&gt;=14,INDEX($DD:$DD,$GH174+14),"")</f>
      </c>
      <c r="FH174">
        <f>IF($GI174&gt;=15,INDEX($DD:$DD,$GH174+15),"")</f>
      </c>
      <c r="FI174">
        <f>IF($GI174&gt;=16,INDEX($DD:$DD,$GH174+16),"")</f>
      </c>
      <c r="FJ174">
        <f>IF($GI174&gt;=17,INDEX($DD:$DD,$GH174+17),"")</f>
      </c>
      <c r="FK174">
        <f>IF($GI174&gt;=18,INDEX($DD:$DD,$GH174+18),"")</f>
      </c>
      <c r="FL174">
        <f>IF($GI174&gt;=19,INDEX($DD:$DD,$GH174+19),"")</f>
      </c>
      <c r="FM174">
        <f>IF($GI174&gt;=20,INDEX($DD:$DD,$GH174+20),"")</f>
      </c>
      <c r="FN174">
        <f>IF($GI174&gt;=21,INDEX($DD:$DD,$GH174+21),"")</f>
      </c>
      <c r="FO174">
        <f>IF($GI174&gt;=22,INDEX($DD:$DD,$GH174+22),"")</f>
      </c>
      <c r="FP174">
        <f>IF($GI174&gt;=23,INDEX($DD:$DD,$GH174+23),"")</f>
      </c>
      <c r="FQ174">
        <f>IF($GI174&gt;=24,INDEX($DD:$DD,$GH174+24),"")</f>
      </c>
      <c r="FR174">
        <f>IF($GI174&gt;=25,INDEX($DD:$DD,$GH174+25),"")</f>
      </c>
      <c r="FS174">
        <f>IF($GI174&gt;=26,INDEX($DD:$DD,$GH174+26),"")</f>
      </c>
      <c r="FT174">
        <f>IF($GI174&gt;=27,INDEX($DD:$DD,$GH174+27),"")</f>
      </c>
      <c r="FU174">
        <f>IF($GI174&gt;=28,INDEX($DD:$DD,$GH174+28),"")</f>
      </c>
      <c r="FV174">
        <f>IF($GI174&gt;=29,INDEX($DD:$DD,$GH174+29),"")</f>
      </c>
      <c r="FW174">
        <f>IF($GI174&gt;=30,INDEX($DD:$DD,$GH174+30),"")</f>
      </c>
      <c r="FX174">
        <f>IF($GI174&gt;=31,INDEX($DD:$DD,$GH174+31),"")</f>
      </c>
      <c r="FY174">
        <f>IF($GI174&gt;=32,INDEX($DD:$DD,$GH174+32),"")</f>
      </c>
      <c r="FZ174">
        <f>IF($GI174&gt;=33,INDEX($DD:$DD,$GH174+33),"")</f>
      </c>
      <c r="GA174">
        <f>IF($GI174&gt;=34,INDEX($DD:$DD,$GH174+34),"")</f>
      </c>
      <c r="GB174">
        <f>IF($GI174&gt;=35,INDEX($DD:$DD,$GH174+35),"")</f>
      </c>
      <c r="GC174">
        <f>IF($GI174&gt;=36,INDEX($DD:$DD,$GH174+36),"")</f>
      </c>
      <c r="GD174">
        <f>IF($GI174&gt;=37,INDEX($DD:$DD,$GH174+37),"")</f>
      </c>
      <c r="GE174">
        <f>IF($GI174&gt;=38,INDEX($DD:$DD,$GH174+38),"")</f>
      </c>
      <c r="GF174">
        <f>IF($GI174&gt;=39,INDEX($DD:$DD,$GH174+39),"")</f>
      </c>
      <c r="GG174">
        <f>IF($GI174&gt;=40,INDEX($DD:$DD,$GH174+40),"")</f>
      </c>
      <c r="GH174">
        <f>IFERROR(MATCH($DB174,$DC$2:$DC$148,0)+1,0)</f>
      </c>
      <c r="GI174">
        <f>IFERROR(INDEX($DE$2:$DE$148,MATCH($DB174,$DC$2:$DC$148,0)),0)</f>
      </c>
      <c r="GJ174">
        <f>IFERROR(MATCH($S174,$DF$174:$ES$174,0),0)</f>
      </c>
      <c r="GK174">
        <f>IF($GJ174&gt;0,INDEX($ET$174:$GG$174,$GJ174),"")</f>
      </c>
      <c r="GL174" t="s">
        <v>679</v>
      </c>
      <c r="GN174">
        <f>IF($IW174&gt;=1,INDEX($GL:$GL,$IV174+1),"")</f>
      </c>
      <c r="GO174">
        <f>IF($IW174&gt;=2,INDEX($GL:$GL,$IV174+2),"")</f>
      </c>
      <c r="GP174">
        <f>IF($IW174&gt;=3,INDEX($GL:$GL,$IV174+3),"")</f>
      </c>
      <c r="GQ174">
        <f>IF($IW174&gt;=4,INDEX($GL:$GL,$IV174+4),"")</f>
      </c>
      <c r="GR174">
        <f>IF($IW174&gt;=5,INDEX($GL:$GL,$IV174+5),"")</f>
      </c>
      <c r="GS174">
        <f>IF($IW174&gt;=6,INDEX($GL:$GL,$IV174+6),"")</f>
      </c>
      <c r="GT174">
        <f>IF($IW174&gt;=7,INDEX($GL:$GL,$IV174+7),"")</f>
      </c>
      <c r="GU174">
        <f>IF($IW174&gt;=8,INDEX($GL:$GL,$IV174+8),"")</f>
      </c>
      <c r="GV174">
        <f>IF($IW174&gt;=9,INDEX($GL:$GL,$IV174+9),"")</f>
      </c>
      <c r="GW174">
        <f>IF($IW174&gt;=10,INDEX($GL:$GL,$IV174+10),"")</f>
      </c>
      <c r="GX174">
        <f>IF($IW174&gt;=11,INDEX($GL:$GL,$IV174+11),"")</f>
      </c>
      <c r="GY174">
        <f>IF($IW174&gt;=12,INDEX($GL:$GL,$IV174+12),"")</f>
      </c>
      <c r="GZ174">
        <f>IF($IW174&gt;=13,INDEX($GL:$GL,$IV174+13),"")</f>
      </c>
      <c r="HA174">
        <f>IF($IW174&gt;=14,INDEX($GL:$GL,$IV174+14),"")</f>
      </c>
      <c r="HB174">
        <f>IF($IW174&gt;=15,INDEX($GL:$GL,$IV174+15),"")</f>
      </c>
      <c r="HC174">
        <f>IF($IW174&gt;=16,INDEX($GL:$GL,$IV174+16),"")</f>
      </c>
      <c r="HD174">
        <f>IF($IW174&gt;=17,INDEX($GL:$GL,$IV174+17),"")</f>
      </c>
      <c r="HE174">
        <f>IF($IW174&gt;=18,INDEX($GL:$GL,$IV174+18),"")</f>
      </c>
      <c r="HF174">
        <f>IF($IW174&gt;=19,INDEX($GL:$GL,$IV174+19),"")</f>
      </c>
      <c r="HG174">
        <f>IF($IW174&gt;=20,INDEX($GL:$GL,$IV174+20),"")</f>
      </c>
      <c r="HH174">
        <f>IF($IW174&gt;=21,INDEX($GL:$GL,$IV174+21),"")</f>
      </c>
      <c r="HI174">
        <f>IF($IW174&gt;=22,INDEX($GL:$GL,$IV174+22),"")</f>
      </c>
      <c r="HJ174">
        <f>IF($IW174&gt;=23,INDEX($GL:$GL,$IV174+23),"")</f>
      </c>
      <c r="HK174">
        <f>IF($IW174&gt;=24,INDEX($GL:$GL,$IV174+24),"")</f>
      </c>
      <c r="HL174">
        <f>IF($IW174&gt;=25,INDEX($GL:$GL,$IV174+25),"")</f>
      </c>
      <c r="HM174">
        <f>IF($IW174&gt;=26,INDEX($GL:$GL,$IV174+26),"")</f>
      </c>
      <c r="HN174">
        <f>IF($IW174&gt;=27,INDEX($GL:$GL,$IV174+27),"")</f>
      </c>
      <c r="HO174">
        <f>IF($IW174&gt;=28,INDEX($GL:$GL,$IV174+28),"")</f>
      </c>
      <c r="HP174">
        <f>IF($IW174&gt;=29,INDEX($GL:$GL,$IV174+29),"")</f>
      </c>
      <c r="HQ174">
        <f>IF($IW174&gt;=30,INDEX($GL:$GL,$IV174+30),"")</f>
      </c>
      <c r="HR174">
        <f>IF($IW174&gt;=31,INDEX($GL:$GL,$IV174+31),"")</f>
      </c>
      <c r="HS174">
        <f>IF($IW174&gt;=32,INDEX($GL:$GL,$IV174+32),"")</f>
      </c>
      <c r="HT174">
        <f>IF($IW174&gt;=33,INDEX($GL:$GL,$IV174+33),"")</f>
      </c>
      <c r="HU174">
        <f>IF($IW174&gt;=34,INDEX($GL:$GL,$IV174+34),"")</f>
      </c>
      <c r="HV174">
        <f>IF($IW174&gt;=35,INDEX($GL:$GL,$IV174+35),"")</f>
      </c>
      <c r="HW174">
        <f>IF($IW174&gt;=36,INDEX($GL:$GL,$IV174+36),"")</f>
      </c>
      <c r="HX174">
        <f>IF($IW174&gt;=37,INDEX($GL:$GL,$IV174+37),"")</f>
      </c>
      <c r="HY174">
        <f>IF($IW174&gt;=38,INDEX($GL:$GL,$IV174+38),"")</f>
      </c>
      <c r="HZ174">
        <f>IF($IW174&gt;=39,INDEX($GL:$GL,$IV174+39),"")</f>
      </c>
      <c r="IA174">
        <f>IF($IW174&gt;=40,INDEX($GL:$GL,$IV174+40),"")</f>
      </c>
      <c r="IB174">
        <f>IF($IW174&gt;=41,INDEX($GL:$GL,$IV174+41),"")</f>
      </c>
      <c r="IC174">
        <f>IF($IW174&gt;=42,INDEX($GL:$GL,$IV174+42),"")</f>
      </c>
      <c r="ID174">
        <f>IF($IW174&gt;=43,INDEX($GL:$GL,$IV174+43),"")</f>
      </c>
      <c r="IE174">
        <f>IF($IW174&gt;=44,INDEX($GL:$GL,$IV174+44),"")</f>
      </c>
      <c r="IF174">
        <f>IF($IW174&gt;=45,INDEX($GL:$GL,$IV174+45),"")</f>
      </c>
      <c r="IG174">
        <f>IF($IW174&gt;=46,INDEX($GL:$GL,$IV174+46),"")</f>
      </c>
      <c r="IH174">
        <f>IF($IW174&gt;=47,INDEX($GL:$GL,$IV174+47),"")</f>
      </c>
      <c r="II174">
        <f>IF($IW174&gt;=48,INDEX($GL:$GL,$IV174+48),"")</f>
      </c>
      <c r="IJ174">
        <f>IF($IW174&gt;=49,INDEX($GL:$GL,$IV174+49),"")</f>
      </c>
      <c r="IK174">
        <f>IF($IW174&gt;=50,INDEX($GL:$GL,$IV174+50),"")</f>
      </c>
      <c r="IL174">
        <f>IF($IW174&gt;=51,INDEX($GL:$GL,$IV174+51),"")</f>
      </c>
      <c r="IM174">
        <f>IF($IW174&gt;=52,INDEX($GL:$GL,$IV174+52),"")</f>
      </c>
      <c r="IN174">
        <f>IF($IW174&gt;=53,INDEX($GL:$GL,$IV174+53),"")</f>
      </c>
      <c r="IO174">
        <f>IF($IW174&gt;=54,INDEX($GL:$GL,$IV174+54),"")</f>
      </c>
      <c r="IP174">
        <f>IF($IW174&gt;=55,INDEX($GL:$GL,$IV174+55),"")</f>
      </c>
      <c r="IQ174">
        <f>IF($IW174&gt;=56,INDEX($GL:$GL,$IV174+56),"")</f>
      </c>
      <c r="IR174">
        <f>IF($IW174&gt;=57,INDEX($GL:$GL,$IV174+57),"")</f>
      </c>
      <c r="IS174">
        <f>IF($IW174&gt;=58,INDEX($GL:$GL,$IV174+58),"")</f>
      </c>
      <c r="IT174">
        <f>IF($IW174&gt;=59,INDEX($GL:$GL,$IV174+59),"")</f>
      </c>
      <c r="IU174">
        <f>IF($IW174&gt;=60,INDEX($GL:$GL,$IV174+60),"")</f>
      </c>
      <c r="IV174">
        <f>IFERROR(MATCH($GK174,$GL$2:$GL$324,0)+1,0)</f>
      </c>
      <c r="IW174">
        <f>IFERROR(INDEX($GM$2:$GM$324,MATCH($GK174,$GL$2:$GL$324,0)),0)</f>
      </c>
      <c r="IX174" t="s">
        <v>34</v>
      </c>
      <c r="IY174" t="s">
        <v>34</v>
      </c>
    </row>
    <row r="175" spans="1:259" x14ac:dyDescent="0.25">
      <c r="K175">
        <f>IF(OR($N175="",$J175=""),"",IFERROR($N175/$J175,0))</f>
      </c>
      <c r="L175">
        <f>IF($N175="","",
SUM($M175,$O175,$T175,$P175,$R175)*
(1-IF($U175="",0,VALUE($U175)/100)))</f>
      </c>
      <c r="M175">
        <f>IF($N175="","",$N175)</f>
      </c>
      <c r="O175">
        <f>IF($N175="","",
IF($H175="","",
IF(ISNUMBER(SEARCH("exempt",LOWER($H175))),0,
$N175*(VALUE(SUBSTITUTE($H175,"%",""))/100))))</f>
      </c>
      <c r="V175">
        <f>IFERROR(IF(FIND(" - ",$E175)&gt;0,MID($E175,FIND(" - ",$E175)+3,LEN($E175)),""),"")</f>
      </c>
      <c r="AE175" t="s">
        <v>680</v>
      </c>
      <c r="AJ175">
        <f>IFERROR(LEFT($E175,FIND(" - ",$E175)-1),$E175)</f>
      </c>
      <c r="AM175">
        <f>IF($CB175&gt;=1,INDEX($AK:$AK,$CA175+1),"")</f>
      </c>
      <c r="AN175">
        <f>IF($CB175&gt;=2,INDEX($AK:$AK,$CA175+2),"")</f>
      </c>
      <c r="AO175">
        <f>IF($CB175&gt;=3,INDEX($AK:$AK,$CA175+3),"")</f>
      </c>
      <c r="AP175">
        <f>IF($CB175&gt;=4,INDEX($AK:$AK,$CA175+4),"")</f>
      </c>
      <c r="AQ175">
        <f>IF($CB175&gt;=5,INDEX($AK:$AK,$CA175+5),"")</f>
      </c>
      <c r="AR175">
        <f>IF($CB175&gt;=6,INDEX($AK:$AK,$CA175+6),"")</f>
      </c>
      <c r="AS175">
        <f>IF($CB175&gt;=7,INDEX($AK:$AK,$CA175+7),"")</f>
      </c>
      <c r="AT175">
        <f>IF($CB175&gt;=8,INDEX($AK:$AK,$CA175+8),"")</f>
      </c>
      <c r="AU175">
        <f>IF($CB175&gt;=9,INDEX($AK:$AK,$CA175+9),"")</f>
      </c>
      <c r="AV175">
        <f>IF($CB175&gt;=10,INDEX($AK:$AK,$CA175+10),"")</f>
      </c>
      <c r="AW175">
        <f>IF($CB175&gt;=11,INDEX($AK:$AK,$CA175+11),"")</f>
      </c>
      <c r="AX175">
        <f>IF($CB175&gt;=12,INDEX($AK:$AK,$CA175+12),"")</f>
      </c>
      <c r="AY175">
        <f>IF($CB175&gt;=13,INDEX($AK:$AK,$CA175+13),"")</f>
      </c>
      <c r="AZ175">
        <f>IF($CB175&gt;=14,INDEX($AK:$AK,$CA175+14),"")</f>
      </c>
      <c r="BA175">
        <f>IF($CB175&gt;=15,INDEX($AK:$AK,$CA175+15),"")</f>
      </c>
      <c r="BB175">
        <f>IF($CB175&gt;=16,INDEX($AK:$AK,$CA175+16),"")</f>
      </c>
      <c r="BC175">
        <f>IF($CB175&gt;=17,INDEX($AK:$AK,$CA175+17),"")</f>
      </c>
      <c r="BD175">
        <f>IF($CB175&gt;=18,INDEX($AK:$AK,$CA175+18),"")</f>
      </c>
      <c r="BE175">
        <f>IF($CB175&gt;=19,INDEX($AK:$AK,$CA175+19),"")</f>
      </c>
      <c r="BF175">
        <f>IF($CB175&gt;=20,INDEX($AK:$AK,$CA175+20),"")</f>
      </c>
      <c r="BG175">
        <f>IF($CB175&gt;=21,INDEX($AK:$AK,$CA175+21),"")</f>
      </c>
      <c r="BH175">
        <f>IF($CB175&gt;=22,INDEX($AK:$AK,$CA175+22),"")</f>
      </c>
      <c r="BI175">
        <f>IF($CB175&gt;=23,INDEX($AK:$AK,$CA175+23),"")</f>
      </c>
      <c r="BJ175">
        <f>IF($CB175&gt;=24,INDEX($AK:$AK,$CA175+24),"")</f>
      </c>
      <c r="BK175">
        <f>IF($CB175&gt;=25,INDEX($AK:$AK,$CA175+25),"")</f>
      </c>
      <c r="BL175">
        <f>IF($CB175&gt;=26,INDEX($AK:$AK,$CA175+26),"")</f>
      </c>
      <c r="BM175">
        <f>IF($CB175&gt;=27,INDEX($AK:$AK,$CA175+27),"")</f>
      </c>
      <c r="BN175">
        <f>IF($CB175&gt;=28,INDEX($AK:$AK,$CA175+28),"")</f>
      </c>
      <c r="BO175">
        <f>IF($CB175&gt;=29,INDEX($AK:$AK,$CA175+29),"")</f>
      </c>
      <c r="BP175">
        <f>IF($CB175&gt;=30,INDEX($AK:$AK,$CA175+30),"")</f>
      </c>
      <c r="BQ175">
        <f>IF($CB175&gt;=31,INDEX($AK:$AK,$CA175+31),"")</f>
      </c>
      <c r="BR175">
        <f>IF($CB175&gt;=32,INDEX($AK:$AK,$CA175+32),"")</f>
      </c>
      <c r="BS175">
        <f>IF($CB175&gt;=33,INDEX($AK:$AK,$CA175+33),"")</f>
      </c>
      <c r="BT175">
        <f>IF($CB175&gt;=34,INDEX($AK:$AK,$CA175+34),"")</f>
      </c>
      <c r="BU175">
        <f>IF($CB175&gt;=35,INDEX($AK:$AK,$CA175+35),"")</f>
      </c>
      <c r="BV175">
        <f>IF($CB175&gt;=36,INDEX($AK:$AK,$CA175+36),"")</f>
      </c>
      <c r="BW175">
        <f>IF($CB175&gt;=37,INDEX($AK:$AK,$CA175+37),"")</f>
      </c>
      <c r="BX175">
        <f>IF($CB175&gt;=38,INDEX($AK:$AK,$CA175+38),"")</f>
      </c>
      <c r="BY175">
        <f>IF($CB175&gt;=39,INDEX($AK:$AK,$CA175+39),"")</f>
      </c>
      <c r="BZ175">
        <f>IF($CB175&gt;=40,INDEX($AK:$AK,$CA175+40),"")</f>
      </c>
      <c r="CA175">
        <f>IFERROR(MATCH($AJ175,$AK$2:$AK$134,0)+1,0)</f>
      </c>
      <c r="CB175">
        <f>IFERROR(INDEX($AL$2:$AL$134,MATCH($AJ175,$AK$2:$AK$134,0)),0)</f>
      </c>
      <c r="CC175">
        <f>IFERROR(LEFT($F175,FIND(" - ",$F175)-1),$F175)</f>
      </c>
      <c r="CD175" t="s">
        <v>681</v>
      </c>
      <c r="CE175">
        <v>1</v>
      </c>
      <c r="CF175">
        <f>IF($DA175&gt;=1,INDEX($CD:$CD,$CZ175+1),"")</f>
      </c>
      <c r="CG175">
        <f>IF($DA175&gt;=2,INDEX($CD:$CD,$CZ175+2),"")</f>
      </c>
      <c r="CH175">
        <f>IF($DA175&gt;=3,INDEX($CD:$CD,$CZ175+3),"")</f>
      </c>
      <c r="CI175">
        <f>IF($DA175&gt;=4,INDEX($CD:$CD,$CZ175+4),"")</f>
      </c>
      <c r="CJ175">
        <f>IF($DA175&gt;=5,INDEX($CD:$CD,$CZ175+5),"")</f>
      </c>
      <c r="CK175">
        <f>IF($DA175&gt;=6,INDEX($CD:$CD,$CZ175+6),"")</f>
      </c>
      <c r="CL175">
        <f>IF($DA175&gt;=7,INDEX($CD:$CD,$CZ175+7),"")</f>
      </c>
      <c r="CM175">
        <f>IF($DA175&gt;=8,INDEX($CD:$CD,$CZ175+8),"")</f>
      </c>
      <c r="CN175">
        <f>IF($DA175&gt;=9,INDEX($CD:$CD,$CZ175+9),"")</f>
      </c>
      <c r="CO175">
        <f>IF($DA175&gt;=10,INDEX($CD:$CD,$CZ175+10),"")</f>
      </c>
      <c r="CP175">
        <f>IF($DA175&gt;=11,INDEX($CD:$CD,$CZ175+11),"")</f>
      </c>
      <c r="CQ175">
        <f>IF($DA175&gt;=12,INDEX($CD:$CD,$CZ175+12),"")</f>
      </c>
      <c r="CR175">
        <f>IF($DA175&gt;=13,INDEX($CD:$CD,$CZ175+13),"")</f>
      </c>
      <c r="CS175">
        <f>IF($DA175&gt;=14,INDEX($CD:$CD,$CZ175+14),"")</f>
      </c>
      <c r="CT175">
        <f>IF($DA175&gt;=15,INDEX($CD:$CD,$CZ175+15),"")</f>
      </c>
      <c r="CU175">
        <f>IF($DA175&gt;=16,INDEX($CD:$CD,$CZ175+16),"")</f>
      </c>
      <c r="CV175">
        <f>IF($DA175&gt;=17,INDEX($CD:$CD,$CZ175+17),"")</f>
      </c>
      <c r="CW175">
        <f>IF($DA175&gt;=18,INDEX($CD:$CD,$CZ175+18),"")</f>
      </c>
      <c r="CX175">
        <f>IF($DA175&gt;=19,INDEX($CD:$CD,$CZ175+19),"")</f>
      </c>
      <c r="CY175">
        <f>IF($DA175&gt;=20,INDEX($CD:$CD,$CZ175+20),"")</f>
      </c>
      <c r="CZ175">
        <f>IFERROR(MATCH($CC175,$CD$2:$CD$263,0)+1,0)</f>
      </c>
      <c r="DA175">
        <f>IFERROR(INDEX($CE$2:$CE$263,MATCH($CC175,$CD$2:$CD$263,0)),0)</f>
      </c>
      <c r="DB175">
        <f>IFERROR(INDEX($AI:$AI,MATCH($H175,$AH:$AH,0))&amp;"","")</f>
      </c>
      <c r="DF175">
        <f>IF($GI175&gt;=1,INDEX($DC:$DC,$GH175+1),"")</f>
      </c>
      <c r="DG175">
        <f>IF($GI175&gt;=2,INDEX($DC:$DC,$GH175+2),"")</f>
      </c>
      <c r="DH175">
        <f>IF($GI175&gt;=3,INDEX($DC:$DC,$GH175+3),"")</f>
      </c>
      <c r="DI175">
        <f>IF($GI175&gt;=4,INDEX($DC:$DC,$GH175+4),"")</f>
      </c>
      <c r="DJ175">
        <f>IF($GI175&gt;=5,INDEX($DC:$DC,$GH175+5),"")</f>
      </c>
      <c r="DK175">
        <f>IF($GI175&gt;=6,INDEX($DC:$DC,$GH175+6),"")</f>
      </c>
      <c r="DL175">
        <f>IF($GI175&gt;=7,INDEX($DC:$DC,$GH175+7),"")</f>
      </c>
      <c r="DM175">
        <f>IF($GI175&gt;=8,INDEX($DC:$DC,$GH175+8),"")</f>
      </c>
      <c r="DN175">
        <f>IF($GI175&gt;=9,INDEX($DC:$DC,$GH175+9),"")</f>
      </c>
      <c r="DO175">
        <f>IF($GI175&gt;=10,INDEX($DC:$DC,$GH175+10),"")</f>
      </c>
      <c r="DP175">
        <f>IF($GI175&gt;=11,INDEX($DC:$DC,$GH175+11),"")</f>
      </c>
      <c r="DQ175">
        <f>IF($GI175&gt;=12,INDEX($DC:$DC,$GH175+12),"")</f>
      </c>
      <c r="DR175">
        <f>IF($GI175&gt;=13,INDEX($DC:$DC,$GH175+13),"")</f>
      </c>
      <c r="DS175">
        <f>IF($GI175&gt;=14,INDEX($DC:$DC,$GH175+14),"")</f>
      </c>
      <c r="DT175">
        <f>IF($GI175&gt;=15,INDEX($DC:$DC,$GH175+15),"")</f>
      </c>
      <c r="DU175">
        <f>IF($GI175&gt;=16,INDEX($DC:$DC,$GH175+16),"")</f>
      </c>
      <c r="DV175">
        <f>IF($GI175&gt;=17,INDEX($DC:$DC,$GH175+17),"")</f>
      </c>
      <c r="DW175">
        <f>IF($GI175&gt;=18,INDEX($DC:$DC,$GH175+18),"")</f>
      </c>
      <c r="DX175">
        <f>IF($GI175&gt;=19,INDEX($DC:$DC,$GH175+19),"")</f>
      </c>
      <c r="DY175">
        <f>IF($GI175&gt;=20,INDEX($DC:$DC,$GH175+20),"")</f>
      </c>
      <c r="DZ175">
        <f>IF($GI175&gt;=21,INDEX($DC:$DC,$GH175+21),"")</f>
      </c>
      <c r="EA175">
        <f>IF($GI175&gt;=22,INDEX($DC:$DC,$GH175+22),"")</f>
      </c>
      <c r="EB175">
        <f>IF($GI175&gt;=23,INDEX($DC:$DC,$GH175+23),"")</f>
      </c>
      <c r="EC175">
        <f>IF($GI175&gt;=24,INDEX($DC:$DC,$GH175+24),"")</f>
      </c>
      <c r="ED175">
        <f>IF($GI175&gt;=25,INDEX($DC:$DC,$GH175+25),"")</f>
      </c>
      <c r="EE175">
        <f>IF($GI175&gt;=26,INDEX($DC:$DC,$GH175+26),"")</f>
      </c>
      <c r="EF175">
        <f>IF($GI175&gt;=27,INDEX($DC:$DC,$GH175+27),"")</f>
      </c>
      <c r="EG175">
        <f>IF($GI175&gt;=28,INDEX($DC:$DC,$GH175+28),"")</f>
      </c>
      <c r="EH175">
        <f>IF($GI175&gt;=29,INDEX($DC:$DC,$GH175+29),"")</f>
      </c>
      <c r="EI175">
        <f>IF($GI175&gt;=30,INDEX($DC:$DC,$GH175+30),"")</f>
      </c>
      <c r="EJ175">
        <f>IF($GI175&gt;=31,INDEX($DC:$DC,$GH175+31),"")</f>
      </c>
      <c r="EK175">
        <f>IF($GI175&gt;=32,INDEX($DC:$DC,$GH175+32),"")</f>
      </c>
      <c r="EL175">
        <f>IF($GI175&gt;=33,INDEX($DC:$DC,$GH175+33),"")</f>
      </c>
      <c r="EM175">
        <f>IF($GI175&gt;=34,INDEX($DC:$DC,$GH175+34),"")</f>
      </c>
      <c r="EN175">
        <f>IF($GI175&gt;=35,INDEX($DC:$DC,$GH175+35),"")</f>
      </c>
      <c r="EO175">
        <f>IF($GI175&gt;=36,INDEX($DC:$DC,$GH175+36),"")</f>
      </c>
      <c r="EP175">
        <f>IF($GI175&gt;=37,INDEX($DC:$DC,$GH175+37),"")</f>
      </c>
      <c r="EQ175">
        <f>IF($GI175&gt;=38,INDEX($DC:$DC,$GH175+38),"")</f>
      </c>
      <c r="ER175">
        <f>IF($GI175&gt;=39,INDEX($DC:$DC,$GH175+39),"")</f>
      </c>
      <c r="ES175">
        <f>IF($GI175&gt;=40,INDEX($DC:$DC,$GH175+40),"")</f>
      </c>
      <c r="ET175">
        <f>IF($GI175&gt;=1,INDEX($DD:$DD,$GH175+1),"")</f>
      </c>
      <c r="EU175">
        <f>IF($GI175&gt;=2,INDEX($DD:$DD,$GH175+2),"")</f>
      </c>
      <c r="EV175">
        <f>IF($GI175&gt;=3,INDEX($DD:$DD,$GH175+3),"")</f>
      </c>
      <c r="EW175">
        <f>IF($GI175&gt;=4,INDEX($DD:$DD,$GH175+4),"")</f>
      </c>
      <c r="EX175">
        <f>IF($GI175&gt;=5,INDEX($DD:$DD,$GH175+5),"")</f>
      </c>
      <c r="EY175">
        <f>IF($GI175&gt;=6,INDEX($DD:$DD,$GH175+6),"")</f>
      </c>
      <c r="EZ175">
        <f>IF($GI175&gt;=7,INDEX($DD:$DD,$GH175+7),"")</f>
      </c>
      <c r="FA175">
        <f>IF($GI175&gt;=8,INDEX($DD:$DD,$GH175+8),"")</f>
      </c>
      <c r="FB175">
        <f>IF($GI175&gt;=9,INDEX($DD:$DD,$GH175+9),"")</f>
      </c>
      <c r="FC175">
        <f>IF($GI175&gt;=10,INDEX($DD:$DD,$GH175+10),"")</f>
      </c>
      <c r="FD175">
        <f>IF($GI175&gt;=11,INDEX($DD:$DD,$GH175+11),"")</f>
      </c>
      <c r="FE175">
        <f>IF($GI175&gt;=12,INDEX($DD:$DD,$GH175+12),"")</f>
      </c>
      <c r="FF175">
        <f>IF($GI175&gt;=13,INDEX($DD:$DD,$GH175+13),"")</f>
      </c>
      <c r="FG175">
        <f>IF($GI175&gt;=14,INDEX($DD:$DD,$GH175+14),"")</f>
      </c>
      <c r="FH175">
        <f>IF($GI175&gt;=15,INDEX($DD:$DD,$GH175+15),"")</f>
      </c>
      <c r="FI175">
        <f>IF($GI175&gt;=16,INDEX($DD:$DD,$GH175+16),"")</f>
      </c>
      <c r="FJ175">
        <f>IF($GI175&gt;=17,INDEX($DD:$DD,$GH175+17),"")</f>
      </c>
      <c r="FK175">
        <f>IF($GI175&gt;=18,INDEX($DD:$DD,$GH175+18),"")</f>
      </c>
      <c r="FL175">
        <f>IF($GI175&gt;=19,INDEX($DD:$DD,$GH175+19),"")</f>
      </c>
      <c r="FM175">
        <f>IF($GI175&gt;=20,INDEX($DD:$DD,$GH175+20),"")</f>
      </c>
      <c r="FN175">
        <f>IF($GI175&gt;=21,INDEX($DD:$DD,$GH175+21),"")</f>
      </c>
      <c r="FO175">
        <f>IF($GI175&gt;=22,INDEX($DD:$DD,$GH175+22),"")</f>
      </c>
      <c r="FP175">
        <f>IF($GI175&gt;=23,INDEX($DD:$DD,$GH175+23),"")</f>
      </c>
      <c r="FQ175">
        <f>IF($GI175&gt;=24,INDEX($DD:$DD,$GH175+24),"")</f>
      </c>
      <c r="FR175">
        <f>IF($GI175&gt;=25,INDEX($DD:$DD,$GH175+25),"")</f>
      </c>
      <c r="FS175">
        <f>IF($GI175&gt;=26,INDEX($DD:$DD,$GH175+26),"")</f>
      </c>
      <c r="FT175">
        <f>IF($GI175&gt;=27,INDEX($DD:$DD,$GH175+27),"")</f>
      </c>
      <c r="FU175">
        <f>IF($GI175&gt;=28,INDEX($DD:$DD,$GH175+28),"")</f>
      </c>
      <c r="FV175">
        <f>IF($GI175&gt;=29,INDEX($DD:$DD,$GH175+29),"")</f>
      </c>
      <c r="FW175">
        <f>IF($GI175&gt;=30,INDEX($DD:$DD,$GH175+30),"")</f>
      </c>
      <c r="FX175">
        <f>IF($GI175&gt;=31,INDEX($DD:$DD,$GH175+31),"")</f>
      </c>
      <c r="FY175">
        <f>IF($GI175&gt;=32,INDEX($DD:$DD,$GH175+32),"")</f>
      </c>
      <c r="FZ175">
        <f>IF($GI175&gt;=33,INDEX($DD:$DD,$GH175+33),"")</f>
      </c>
      <c r="GA175">
        <f>IF($GI175&gt;=34,INDEX($DD:$DD,$GH175+34),"")</f>
      </c>
      <c r="GB175">
        <f>IF($GI175&gt;=35,INDEX($DD:$DD,$GH175+35),"")</f>
      </c>
      <c r="GC175">
        <f>IF($GI175&gt;=36,INDEX($DD:$DD,$GH175+36),"")</f>
      </c>
      <c r="GD175">
        <f>IF($GI175&gt;=37,INDEX($DD:$DD,$GH175+37),"")</f>
      </c>
      <c r="GE175">
        <f>IF($GI175&gt;=38,INDEX($DD:$DD,$GH175+38),"")</f>
      </c>
      <c r="GF175">
        <f>IF($GI175&gt;=39,INDEX($DD:$DD,$GH175+39),"")</f>
      </c>
      <c r="GG175">
        <f>IF($GI175&gt;=40,INDEX($DD:$DD,$GH175+40),"")</f>
      </c>
      <c r="GH175">
        <f>IFERROR(MATCH($DB175,$DC$2:$DC$148,0)+1,0)</f>
      </c>
      <c r="GI175">
        <f>IFERROR(INDEX($DE$2:$DE$148,MATCH($DB175,$DC$2:$DC$148,0)),0)</f>
      </c>
      <c r="GJ175">
        <f>IFERROR(MATCH($S175,$DF$175:$ES$175,0),0)</f>
      </c>
      <c r="GK175">
        <f>IF($GJ175&gt;0,INDEX($ET$175:$GG$175,$GJ175),"")</f>
      </c>
      <c r="GL175" t="s">
        <v>682</v>
      </c>
      <c r="GN175">
        <f>IF($IW175&gt;=1,INDEX($GL:$GL,$IV175+1),"")</f>
      </c>
      <c r="GO175">
        <f>IF($IW175&gt;=2,INDEX($GL:$GL,$IV175+2),"")</f>
      </c>
      <c r="GP175">
        <f>IF($IW175&gt;=3,INDEX($GL:$GL,$IV175+3),"")</f>
      </c>
      <c r="GQ175">
        <f>IF($IW175&gt;=4,INDEX($GL:$GL,$IV175+4),"")</f>
      </c>
      <c r="GR175">
        <f>IF($IW175&gt;=5,INDEX($GL:$GL,$IV175+5),"")</f>
      </c>
      <c r="GS175">
        <f>IF($IW175&gt;=6,INDEX($GL:$GL,$IV175+6),"")</f>
      </c>
      <c r="GT175">
        <f>IF($IW175&gt;=7,INDEX($GL:$GL,$IV175+7),"")</f>
      </c>
      <c r="GU175">
        <f>IF($IW175&gt;=8,INDEX($GL:$GL,$IV175+8),"")</f>
      </c>
      <c r="GV175">
        <f>IF($IW175&gt;=9,INDEX($GL:$GL,$IV175+9),"")</f>
      </c>
      <c r="GW175">
        <f>IF($IW175&gt;=10,INDEX($GL:$GL,$IV175+10),"")</f>
      </c>
      <c r="GX175">
        <f>IF($IW175&gt;=11,INDEX($GL:$GL,$IV175+11),"")</f>
      </c>
      <c r="GY175">
        <f>IF($IW175&gt;=12,INDEX($GL:$GL,$IV175+12),"")</f>
      </c>
      <c r="GZ175">
        <f>IF($IW175&gt;=13,INDEX($GL:$GL,$IV175+13),"")</f>
      </c>
      <c r="HA175">
        <f>IF($IW175&gt;=14,INDEX($GL:$GL,$IV175+14),"")</f>
      </c>
      <c r="HB175">
        <f>IF($IW175&gt;=15,INDEX($GL:$GL,$IV175+15),"")</f>
      </c>
      <c r="HC175">
        <f>IF($IW175&gt;=16,INDEX($GL:$GL,$IV175+16),"")</f>
      </c>
      <c r="HD175">
        <f>IF($IW175&gt;=17,INDEX($GL:$GL,$IV175+17),"")</f>
      </c>
      <c r="HE175">
        <f>IF($IW175&gt;=18,INDEX($GL:$GL,$IV175+18),"")</f>
      </c>
      <c r="HF175">
        <f>IF($IW175&gt;=19,INDEX($GL:$GL,$IV175+19),"")</f>
      </c>
      <c r="HG175">
        <f>IF($IW175&gt;=20,INDEX($GL:$GL,$IV175+20),"")</f>
      </c>
      <c r="HH175">
        <f>IF($IW175&gt;=21,INDEX($GL:$GL,$IV175+21),"")</f>
      </c>
      <c r="HI175">
        <f>IF($IW175&gt;=22,INDEX($GL:$GL,$IV175+22),"")</f>
      </c>
      <c r="HJ175">
        <f>IF($IW175&gt;=23,INDEX($GL:$GL,$IV175+23),"")</f>
      </c>
      <c r="HK175">
        <f>IF($IW175&gt;=24,INDEX($GL:$GL,$IV175+24),"")</f>
      </c>
      <c r="HL175">
        <f>IF($IW175&gt;=25,INDEX($GL:$GL,$IV175+25),"")</f>
      </c>
      <c r="HM175">
        <f>IF($IW175&gt;=26,INDEX($GL:$GL,$IV175+26),"")</f>
      </c>
      <c r="HN175">
        <f>IF($IW175&gt;=27,INDEX($GL:$GL,$IV175+27),"")</f>
      </c>
      <c r="HO175">
        <f>IF($IW175&gt;=28,INDEX($GL:$GL,$IV175+28),"")</f>
      </c>
      <c r="HP175">
        <f>IF($IW175&gt;=29,INDEX($GL:$GL,$IV175+29),"")</f>
      </c>
      <c r="HQ175">
        <f>IF($IW175&gt;=30,INDEX($GL:$GL,$IV175+30),"")</f>
      </c>
      <c r="HR175">
        <f>IF($IW175&gt;=31,INDEX($GL:$GL,$IV175+31),"")</f>
      </c>
      <c r="HS175">
        <f>IF($IW175&gt;=32,INDEX($GL:$GL,$IV175+32),"")</f>
      </c>
      <c r="HT175">
        <f>IF($IW175&gt;=33,INDEX($GL:$GL,$IV175+33),"")</f>
      </c>
      <c r="HU175">
        <f>IF($IW175&gt;=34,INDEX($GL:$GL,$IV175+34),"")</f>
      </c>
      <c r="HV175">
        <f>IF($IW175&gt;=35,INDEX($GL:$GL,$IV175+35),"")</f>
      </c>
      <c r="HW175">
        <f>IF($IW175&gt;=36,INDEX($GL:$GL,$IV175+36),"")</f>
      </c>
      <c r="HX175">
        <f>IF($IW175&gt;=37,INDEX($GL:$GL,$IV175+37),"")</f>
      </c>
      <c r="HY175">
        <f>IF($IW175&gt;=38,INDEX($GL:$GL,$IV175+38),"")</f>
      </c>
      <c r="HZ175">
        <f>IF($IW175&gt;=39,INDEX($GL:$GL,$IV175+39),"")</f>
      </c>
      <c r="IA175">
        <f>IF($IW175&gt;=40,INDEX($GL:$GL,$IV175+40),"")</f>
      </c>
      <c r="IB175">
        <f>IF($IW175&gt;=41,INDEX($GL:$GL,$IV175+41),"")</f>
      </c>
      <c r="IC175">
        <f>IF($IW175&gt;=42,INDEX($GL:$GL,$IV175+42),"")</f>
      </c>
      <c r="ID175">
        <f>IF($IW175&gt;=43,INDEX($GL:$GL,$IV175+43),"")</f>
      </c>
      <c r="IE175">
        <f>IF($IW175&gt;=44,INDEX($GL:$GL,$IV175+44),"")</f>
      </c>
      <c r="IF175">
        <f>IF($IW175&gt;=45,INDEX($GL:$GL,$IV175+45),"")</f>
      </c>
      <c r="IG175">
        <f>IF($IW175&gt;=46,INDEX($GL:$GL,$IV175+46),"")</f>
      </c>
      <c r="IH175">
        <f>IF($IW175&gt;=47,INDEX($GL:$GL,$IV175+47),"")</f>
      </c>
      <c r="II175">
        <f>IF($IW175&gt;=48,INDEX($GL:$GL,$IV175+48),"")</f>
      </c>
      <c r="IJ175">
        <f>IF($IW175&gt;=49,INDEX($GL:$GL,$IV175+49),"")</f>
      </c>
      <c r="IK175">
        <f>IF($IW175&gt;=50,INDEX($GL:$GL,$IV175+50),"")</f>
      </c>
      <c r="IL175">
        <f>IF($IW175&gt;=51,INDEX($GL:$GL,$IV175+51),"")</f>
      </c>
      <c r="IM175">
        <f>IF($IW175&gt;=52,INDEX($GL:$GL,$IV175+52),"")</f>
      </c>
      <c r="IN175">
        <f>IF($IW175&gt;=53,INDEX($GL:$GL,$IV175+53),"")</f>
      </c>
      <c r="IO175">
        <f>IF($IW175&gt;=54,INDEX($GL:$GL,$IV175+54),"")</f>
      </c>
      <c r="IP175">
        <f>IF($IW175&gt;=55,INDEX($GL:$GL,$IV175+55),"")</f>
      </c>
      <c r="IQ175">
        <f>IF($IW175&gt;=56,INDEX($GL:$GL,$IV175+56),"")</f>
      </c>
      <c r="IR175">
        <f>IF($IW175&gt;=57,INDEX($GL:$GL,$IV175+57),"")</f>
      </c>
      <c r="IS175">
        <f>IF($IW175&gt;=58,INDEX($GL:$GL,$IV175+58),"")</f>
      </c>
      <c r="IT175">
        <f>IF($IW175&gt;=59,INDEX($GL:$GL,$IV175+59),"")</f>
      </c>
      <c r="IU175">
        <f>IF($IW175&gt;=60,INDEX($GL:$GL,$IV175+60),"")</f>
      </c>
      <c r="IV175">
        <f>IFERROR(MATCH($GK175,$GL$2:$GL$324,0)+1,0)</f>
      </c>
      <c r="IW175">
        <f>IFERROR(INDEX($GM$2:$GM$324,MATCH($GK175,$GL$2:$GL$324,0)),0)</f>
      </c>
      <c r="IX175" t="s">
        <v>34</v>
      </c>
      <c r="IY175" t="s">
        <v>34</v>
      </c>
    </row>
    <row r="176" spans="1:259" x14ac:dyDescent="0.25">
      <c r="K176">
        <f>IF(OR($N176="",$J176=""),"",IFERROR($N176/$J176,0))</f>
      </c>
      <c r="L176">
        <f>IF($N176="","",
SUM($M176,$O176,$T176,$P176,$R176)*
(1-IF($U176="",0,VALUE($U176)/100)))</f>
      </c>
      <c r="M176">
        <f>IF($N176="","",$N176)</f>
      </c>
      <c r="O176">
        <f>IF($N176="","",
IF($H176="","",
IF(ISNUMBER(SEARCH("exempt",LOWER($H176))),0,
$N176*(VALUE(SUBSTITUTE($H176,"%",""))/100))))</f>
      </c>
      <c r="V176">
        <f>IFERROR(IF(FIND(" - ",$E176)&gt;0,MID($E176,FIND(" - ",$E176)+3,LEN($E176)),""),"")</f>
      </c>
      <c r="AE176" t="s">
        <v>683</v>
      </c>
      <c r="AJ176">
        <f>IFERROR(LEFT($E176,FIND(" - ",$E176)-1),$E176)</f>
      </c>
      <c r="AM176">
        <f>IF($CB176&gt;=1,INDEX($AK:$AK,$CA176+1),"")</f>
      </c>
      <c r="AN176">
        <f>IF($CB176&gt;=2,INDEX($AK:$AK,$CA176+2),"")</f>
      </c>
      <c r="AO176">
        <f>IF($CB176&gt;=3,INDEX($AK:$AK,$CA176+3),"")</f>
      </c>
      <c r="AP176">
        <f>IF($CB176&gt;=4,INDEX($AK:$AK,$CA176+4),"")</f>
      </c>
      <c r="AQ176">
        <f>IF($CB176&gt;=5,INDEX($AK:$AK,$CA176+5),"")</f>
      </c>
      <c r="AR176">
        <f>IF($CB176&gt;=6,INDEX($AK:$AK,$CA176+6),"")</f>
      </c>
      <c r="AS176">
        <f>IF($CB176&gt;=7,INDEX($AK:$AK,$CA176+7),"")</f>
      </c>
      <c r="AT176">
        <f>IF($CB176&gt;=8,INDEX($AK:$AK,$CA176+8),"")</f>
      </c>
      <c r="AU176">
        <f>IF($CB176&gt;=9,INDEX($AK:$AK,$CA176+9),"")</f>
      </c>
      <c r="AV176">
        <f>IF($CB176&gt;=10,INDEX($AK:$AK,$CA176+10),"")</f>
      </c>
      <c r="AW176">
        <f>IF($CB176&gt;=11,INDEX($AK:$AK,$CA176+11),"")</f>
      </c>
      <c r="AX176">
        <f>IF($CB176&gt;=12,INDEX($AK:$AK,$CA176+12),"")</f>
      </c>
      <c r="AY176">
        <f>IF($CB176&gt;=13,INDEX($AK:$AK,$CA176+13),"")</f>
      </c>
      <c r="AZ176">
        <f>IF($CB176&gt;=14,INDEX($AK:$AK,$CA176+14),"")</f>
      </c>
      <c r="BA176">
        <f>IF($CB176&gt;=15,INDEX($AK:$AK,$CA176+15),"")</f>
      </c>
      <c r="BB176">
        <f>IF($CB176&gt;=16,INDEX($AK:$AK,$CA176+16),"")</f>
      </c>
      <c r="BC176">
        <f>IF($CB176&gt;=17,INDEX($AK:$AK,$CA176+17),"")</f>
      </c>
      <c r="BD176">
        <f>IF($CB176&gt;=18,INDEX($AK:$AK,$CA176+18),"")</f>
      </c>
      <c r="BE176">
        <f>IF($CB176&gt;=19,INDEX($AK:$AK,$CA176+19),"")</f>
      </c>
      <c r="BF176">
        <f>IF($CB176&gt;=20,INDEX($AK:$AK,$CA176+20),"")</f>
      </c>
      <c r="BG176">
        <f>IF($CB176&gt;=21,INDEX($AK:$AK,$CA176+21),"")</f>
      </c>
      <c r="BH176">
        <f>IF($CB176&gt;=22,INDEX($AK:$AK,$CA176+22),"")</f>
      </c>
      <c r="BI176">
        <f>IF($CB176&gt;=23,INDEX($AK:$AK,$CA176+23),"")</f>
      </c>
      <c r="BJ176">
        <f>IF($CB176&gt;=24,INDEX($AK:$AK,$CA176+24),"")</f>
      </c>
      <c r="BK176">
        <f>IF($CB176&gt;=25,INDEX($AK:$AK,$CA176+25),"")</f>
      </c>
      <c r="BL176">
        <f>IF($CB176&gt;=26,INDEX($AK:$AK,$CA176+26),"")</f>
      </c>
      <c r="BM176">
        <f>IF($CB176&gt;=27,INDEX($AK:$AK,$CA176+27),"")</f>
      </c>
      <c r="BN176">
        <f>IF($CB176&gt;=28,INDEX($AK:$AK,$CA176+28),"")</f>
      </c>
      <c r="BO176">
        <f>IF($CB176&gt;=29,INDEX($AK:$AK,$CA176+29),"")</f>
      </c>
      <c r="BP176">
        <f>IF($CB176&gt;=30,INDEX($AK:$AK,$CA176+30),"")</f>
      </c>
      <c r="BQ176">
        <f>IF($CB176&gt;=31,INDEX($AK:$AK,$CA176+31),"")</f>
      </c>
      <c r="BR176">
        <f>IF($CB176&gt;=32,INDEX($AK:$AK,$CA176+32),"")</f>
      </c>
      <c r="BS176">
        <f>IF($CB176&gt;=33,INDEX($AK:$AK,$CA176+33),"")</f>
      </c>
      <c r="BT176">
        <f>IF($CB176&gt;=34,INDEX($AK:$AK,$CA176+34),"")</f>
      </c>
      <c r="BU176">
        <f>IF($CB176&gt;=35,INDEX($AK:$AK,$CA176+35),"")</f>
      </c>
      <c r="BV176">
        <f>IF($CB176&gt;=36,INDEX($AK:$AK,$CA176+36),"")</f>
      </c>
      <c r="BW176">
        <f>IF($CB176&gt;=37,INDEX($AK:$AK,$CA176+37),"")</f>
      </c>
      <c r="BX176">
        <f>IF($CB176&gt;=38,INDEX($AK:$AK,$CA176+38),"")</f>
      </c>
      <c r="BY176">
        <f>IF($CB176&gt;=39,INDEX($AK:$AK,$CA176+39),"")</f>
      </c>
      <c r="BZ176">
        <f>IF($CB176&gt;=40,INDEX($AK:$AK,$CA176+40),"")</f>
      </c>
      <c r="CA176">
        <f>IFERROR(MATCH($AJ176,$AK$2:$AK$134,0)+1,0)</f>
      </c>
      <c r="CB176">
        <f>IFERROR(INDEX($AL$2:$AL$134,MATCH($AJ176,$AK$2:$AK$134,0)),0)</f>
      </c>
      <c r="CC176">
        <f>IFERROR(LEFT($F176,FIND(" - ",$F176)-1),$F176)</f>
      </c>
      <c r="CD176" t="s">
        <v>218</v>
      </c>
      <c r="CF176">
        <f>IF($DA176&gt;=1,INDEX($CD:$CD,$CZ176+1),"")</f>
      </c>
      <c r="CG176">
        <f>IF($DA176&gt;=2,INDEX($CD:$CD,$CZ176+2),"")</f>
      </c>
      <c r="CH176">
        <f>IF($DA176&gt;=3,INDEX($CD:$CD,$CZ176+3),"")</f>
      </c>
      <c r="CI176">
        <f>IF($DA176&gt;=4,INDEX($CD:$CD,$CZ176+4),"")</f>
      </c>
      <c r="CJ176">
        <f>IF($DA176&gt;=5,INDEX($CD:$CD,$CZ176+5),"")</f>
      </c>
      <c r="CK176">
        <f>IF($DA176&gt;=6,INDEX($CD:$CD,$CZ176+6),"")</f>
      </c>
      <c r="CL176">
        <f>IF($DA176&gt;=7,INDEX($CD:$CD,$CZ176+7),"")</f>
      </c>
      <c r="CM176">
        <f>IF($DA176&gt;=8,INDEX($CD:$CD,$CZ176+8),"")</f>
      </c>
      <c r="CN176">
        <f>IF($DA176&gt;=9,INDEX($CD:$CD,$CZ176+9),"")</f>
      </c>
      <c r="CO176">
        <f>IF($DA176&gt;=10,INDEX($CD:$CD,$CZ176+10),"")</f>
      </c>
      <c r="CP176">
        <f>IF($DA176&gt;=11,INDEX($CD:$CD,$CZ176+11),"")</f>
      </c>
      <c r="CQ176">
        <f>IF($DA176&gt;=12,INDEX($CD:$CD,$CZ176+12),"")</f>
      </c>
      <c r="CR176">
        <f>IF($DA176&gt;=13,INDEX($CD:$CD,$CZ176+13),"")</f>
      </c>
      <c r="CS176">
        <f>IF($DA176&gt;=14,INDEX($CD:$CD,$CZ176+14),"")</f>
      </c>
      <c r="CT176">
        <f>IF($DA176&gt;=15,INDEX($CD:$CD,$CZ176+15),"")</f>
      </c>
      <c r="CU176">
        <f>IF($DA176&gt;=16,INDEX($CD:$CD,$CZ176+16),"")</f>
      </c>
      <c r="CV176">
        <f>IF($DA176&gt;=17,INDEX($CD:$CD,$CZ176+17),"")</f>
      </c>
      <c r="CW176">
        <f>IF($DA176&gt;=18,INDEX($CD:$CD,$CZ176+18),"")</f>
      </c>
      <c r="CX176">
        <f>IF($DA176&gt;=19,INDEX($CD:$CD,$CZ176+19),"")</f>
      </c>
      <c r="CY176">
        <f>IF($DA176&gt;=20,INDEX($CD:$CD,$CZ176+20),"")</f>
      </c>
      <c r="CZ176">
        <f>IFERROR(MATCH($CC176,$CD$2:$CD$263,0)+1,0)</f>
      </c>
      <c r="DA176">
        <f>IFERROR(INDEX($CE$2:$CE$263,MATCH($CC176,$CD$2:$CD$263,0)),0)</f>
      </c>
      <c r="DB176">
        <f>IFERROR(INDEX($AI:$AI,MATCH($H176,$AH:$AH,0))&amp;"","")</f>
      </c>
      <c r="DF176">
        <f>IF($GI176&gt;=1,INDEX($DC:$DC,$GH176+1),"")</f>
      </c>
      <c r="DG176">
        <f>IF($GI176&gt;=2,INDEX($DC:$DC,$GH176+2),"")</f>
      </c>
      <c r="DH176">
        <f>IF($GI176&gt;=3,INDEX($DC:$DC,$GH176+3),"")</f>
      </c>
      <c r="DI176">
        <f>IF($GI176&gt;=4,INDEX($DC:$DC,$GH176+4),"")</f>
      </c>
      <c r="DJ176">
        <f>IF($GI176&gt;=5,INDEX($DC:$DC,$GH176+5),"")</f>
      </c>
      <c r="DK176">
        <f>IF($GI176&gt;=6,INDEX($DC:$DC,$GH176+6),"")</f>
      </c>
      <c r="DL176">
        <f>IF($GI176&gt;=7,INDEX($DC:$DC,$GH176+7),"")</f>
      </c>
      <c r="DM176">
        <f>IF($GI176&gt;=8,INDEX($DC:$DC,$GH176+8),"")</f>
      </c>
      <c r="DN176">
        <f>IF($GI176&gt;=9,INDEX($DC:$DC,$GH176+9),"")</f>
      </c>
      <c r="DO176">
        <f>IF($GI176&gt;=10,INDEX($DC:$DC,$GH176+10),"")</f>
      </c>
      <c r="DP176">
        <f>IF($GI176&gt;=11,INDEX($DC:$DC,$GH176+11),"")</f>
      </c>
      <c r="DQ176">
        <f>IF($GI176&gt;=12,INDEX($DC:$DC,$GH176+12),"")</f>
      </c>
      <c r="DR176">
        <f>IF($GI176&gt;=13,INDEX($DC:$DC,$GH176+13),"")</f>
      </c>
      <c r="DS176">
        <f>IF($GI176&gt;=14,INDEX($DC:$DC,$GH176+14),"")</f>
      </c>
      <c r="DT176">
        <f>IF($GI176&gt;=15,INDEX($DC:$DC,$GH176+15),"")</f>
      </c>
      <c r="DU176">
        <f>IF($GI176&gt;=16,INDEX($DC:$DC,$GH176+16),"")</f>
      </c>
      <c r="DV176">
        <f>IF($GI176&gt;=17,INDEX($DC:$DC,$GH176+17),"")</f>
      </c>
      <c r="DW176">
        <f>IF($GI176&gt;=18,INDEX($DC:$DC,$GH176+18),"")</f>
      </c>
      <c r="DX176">
        <f>IF($GI176&gt;=19,INDEX($DC:$DC,$GH176+19),"")</f>
      </c>
      <c r="DY176">
        <f>IF($GI176&gt;=20,INDEX($DC:$DC,$GH176+20),"")</f>
      </c>
      <c r="DZ176">
        <f>IF($GI176&gt;=21,INDEX($DC:$DC,$GH176+21),"")</f>
      </c>
      <c r="EA176">
        <f>IF($GI176&gt;=22,INDEX($DC:$DC,$GH176+22),"")</f>
      </c>
      <c r="EB176">
        <f>IF($GI176&gt;=23,INDEX($DC:$DC,$GH176+23),"")</f>
      </c>
      <c r="EC176">
        <f>IF($GI176&gt;=24,INDEX($DC:$DC,$GH176+24),"")</f>
      </c>
      <c r="ED176">
        <f>IF($GI176&gt;=25,INDEX($DC:$DC,$GH176+25),"")</f>
      </c>
      <c r="EE176">
        <f>IF($GI176&gt;=26,INDEX($DC:$DC,$GH176+26),"")</f>
      </c>
      <c r="EF176">
        <f>IF($GI176&gt;=27,INDEX($DC:$DC,$GH176+27),"")</f>
      </c>
      <c r="EG176">
        <f>IF($GI176&gt;=28,INDEX($DC:$DC,$GH176+28),"")</f>
      </c>
      <c r="EH176">
        <f>IF($GI176&gt;=29,INDEX($DC:$DC,$GH176+29),"")</f>
      </c>
      <c r="EI176">
        <f>IF($GI176&gt;=30,INDEX($DC:$DC,$GH176+30),"")</f>
      </c>
      <c r="EJ176">
        <f>IF($GI176&gt;=31,INDEX($DC:$DC,$GH176+31),"")</f>
      </c>
      <c r="EK176">
        <f>IF($GI176&gt;=32,INDEX($DC:$DC,$GH176+32),"")</f>
      </c>
      <c r="EL176">
        <f>IF($GI176&gt;=33,INDEX($DC:$DC,$GH176+33),"")</f>
      </c>
      <c r="EM176">
        <f>IF($GI176&gt;=34,INDEX($DC:$DC,$GH176+34),"")</f>
      </c>
      <c r="EN176">
        <f>IF($GI176&gt;=35,INDEX($DC:$DC,$GH176+35),"")</f>
      </c>
      <c r="EO176">
        <f>IF($GI176&gt;=36,INDEX($DC:$DC,$GH176+36),"")</f>
      </c>
      <c r="EP176">
        <f>IF($GI176&gt;=37,INDEX($DC:$DC,$GH176+37),"")</f>
      </c>
      <c r="EQ176">
        <f>IF($GI176&gt;=38,INDEX($DC:$DC,$GH176+38),"")</f>
      </c>
      <c r="ER176">
        <f>IF($GI176&gt;=39,INDEX($DC:$DC,$GH176+39),"")</f>
      </c>
      <c r="ES176">
        <f>IF($GI176&gt;=40,INDEX($DC:$DC,$GH176+40),"")</f>
      </c>
      <c r="ET176">
        <f>IF($GI176&gt;=1,INDEX($DD:$DD,$GH176+1),"")</f>
      </c>
      <c r="EU176">
        <f>IF($GI176&gt;=2,INDEX($DD:$DD,$GH176+2),"")</f>
      </c>
      <c r="EV176">
        <f>IF($GI176&gt;=3,INDEX($DD:$DD,$GH176+3),"")</f>
      </c>
      <c r="EW176">
        <f>IF($GI176&gt;=4,INDEX($DD:$DD,$GH176+4),"")</f>
      </c>
      <c r="EX176">
        <f>IF($GI176&gt;=5,INDEX($DD:$DD,$GH176+5),"")</f>
      </c>
      <c r="EY176">
        <f>IF($GI176&gt;=6,INDEX($DD:$DD,$GH176+6),"")</f>
      </c>
      <c r="EZ176">
        <f>IF($GI176&gt;=7,INDEX($DD:$DD,$GH176+7),"")</f>
      </c>
      <c r="FA176">
        <f>IF($GI176&gt;=8,INDEX($DD:$DD,$GH176+8),"")</f>
      </c>
      <c r="FB176">
        <f>IF($GI176&gt;=9,INDEX($DD:$DD,$GH176+9),"")</f>
      </c>
      <c r="FC176">
        <f>IF($GI176&gt;=10,INDEX($DD:$DD,$GH176+10),"")</f>
      </c>
      <c r="FD176">
        <f>IF($GI176&gt;=11,INDEX($DD:$DD,$GH176+11),"")</f>
      </c>
      <c r="FE176">
        <f>IF($GI176&gt;=12,INDEX($DD:$DD,$GH176+12),"")</f>
      </c>
      <c r="FF176">
        <f>IF($GI176&gt;=13,INDEX($DD:$DD,$GH176+13),"")</f>
      </c>
      <c r="FG176">
        <f>IF($GI176&gt;=14,INDEX($DD:$DD,$GH176+14),"")</f>
      </c>
      <c r="FH176">
        <f>IF($GI176&gt;=15,INDEX($DD:$DD,$GH176+15),"")</f>
      </c>
      <c r="FI176">
        <f>IF($GI176&gt;=16,INDEX($DD:$DD,$GH176+16),"")</f>
      </c>
      <c r="FJ176">
        <f>IF($GI176&gt;=17,INDEX($DD:$DD,$GH176+17),"")</f>
      </c>
      <c r="FK176">
        <f>IF($GI176&gt;=18,INDEX($DD:$DD,$GH176+18),"")</f>
      </c>
      <c r="FL176">
        <f>IF($GI176&gt;=19,INDEX($DD:$DD,$GH176+19),"")</f>
      </c>
      <c r="FM176">
        <f>IF($GI176&gt;=20,INDEX($DD:$DD,$GH176+20),"")</f>
      </c>
      <c r="FN176">
        <f>IF($GI176&gt;=21,INDEX($DD:$DD,$GH176+21),"")</f>
      </c>
      <c r="FO176">
        <f>IF($GI176&gt;=22,INDEX($DD:$DD,$GH176+22),"")</f>
      </c>
      <c r="FP176">
        <f>IF($GI176&gt;=23,INDEX($DD:$DD,$GH176+23),"")</f>
      </c>
      <c r="FQ176">
        <f>IF($GI176&gt;=24,INDEX($DD:$DD,$GH176+24),"")</f>
      </c>
      <c r="FR176">
        <f>IF($GI176&gt;=25,INDEX($DD:$DD,$GH176+25),"")</f>
      </c>
      <c r="FS176">
        <f>IF($GI176&gt;=26,INDEX($DD:$DD,$GH176+26),"")</f>
      </c>
      <c r="FT176">
        <f>IF($GI176&gt;=27,INDEX($DD:$DD,$GH176+27),"")</f>
      </c>
      <c r="FU176">
        <f>IF($GI176&gt;=28,INDEX($DD:$DD,$GH176+28),"")</f>
      </c>
      <c r="FV176">
        <f>IF($GI176&gt;=29,INDEX($DD:$DD,$GH176+29),"")</f>
      </c>
      <c r="FW176">
        <f>IF($GI176&gt;=30,INDEX($DD:$DD,$GH176+30),"")</f>
      </c>
      <c r="FX176">
        <f>IF($GI176&gt;=31,INDEX($DD:$DD,$GH176+31),"")</f>
      </c>
      <c r="FY176">
        <f>IF($GI176&gt;=32,INDEX($DD:$DD,$GH176+32),"")</f>
      </c>
      <c r="FZ176">
        <f>IF($GI176&gt;=33,INDEX($DD:$DD,$GH176+33),"")</f>
      </c>
      <c r="GA176">
        <f>IF($GI176&gt;=34,INDEX($DD:$DD,$GH176+34),"")</f>
      </c>
      <c r="GB176">
        <f>IF($GI176&gt;=35,INDEX($DD:$DD,$GH176+35),"")</f>
      </c>
      <c r="GC176">
        <f>IF($GI176&gt;=36,INDEX($DD:$DD,$GH176+36),"")</f>
      </c>
      <c r="GD176">
        <f>IF($GI176&gt;=37,INDEX($DD:$DD,$GH176+37),"")</f>
      </c>
      <c r="GE176">
        <f>IF($GI176&gt;=38,INDEX($DD:$DD,$GH176+38),"")</f>
      </c>
      <c r="GF176">
        <f>IF($GI176&gt;=39,INDEX($DD:$DD,$GH176+39),"")</f>
      </c>
      <c r="GG176">
        <f>IF($GI176&gt;=40,INDEX($DD:$DD,$GH176+40),"")</f>
      </c>
      <c r="GH176">
        <f>IFERROR(MATCH($DB176,$DC$2:$DC$148,0)+1,0)</f>
      </c>
      <c r="GI176">
        <f>IFERROR(INDEX($DE$2:$DE$148,MATCH($DB176,$DC$2:$DC$148,0)),0)</f>
      </c>
      <c r="GJ176">
        <f>IFERROR(MATCH($S176,$DF$176:$ES$176,0),0)</f>
      </c>
      <c r="GK176">
        <f>IF($GJ176&gt;0,INDEX($ET$176:$GG$176,$GJ176),"")</f>
      </c>
      <c r="GL176" t="s">
        <v>684</v>
      </c>
      <c r="GN176">
        <f>IF($IW176&gt;=1,INDEX($GL:$GL,$IV176+1),"")</f>
      </c>
      <c r="GO176">
        <f>IF($IW176&gt;=2,INDEX($GL:$GL,$IV176+2),"")</f>
      </c>
      <c r="GP176">
        <f>IF($IW176&gt;=3,INDEX($GL:$GL,$IV176+3),"")</f>
      </c>
      <c r="GQ176">
        <f>IF($IW176&gt;=4,INDEX($GL:$GL,$IV176+4),"")</f>
      </c>
      <c r="GR176">
        <f>IF($IW176&gt;=5,INDEX($GL:$GL,$IV176+5),"")</f>
      </c>
      <c r="GS176">
        <f>IF($IW176&gt;=6,INDEX($GL:$GL,$IV176+6),"")</f>
      </c>
      <c r="GT176">
        <f>IF($IW176&gt;=7,INDEX($GL:$GL,$IV176+7),"")</f>
      </c>
      <c r="GU176">
        <f>IF($IW176&gt;=8,INDEX($GL:$GL,$IV176+8),"")</f>
      </c>
      <c r="GV176">
        <f>IF($IW176&gt;=9,INDEX($GL:$GL,$IV176+9),"")</f>
      </c>
      <c r="GW176">
        <f>IF($IW176&gt;=10,INDEX($GL:$GL,$IV176+10),"")</f>
      </c>
      <c r="GX176">
        <f>IF($IW176&gt;=11,INDEX($GL:$GL,$IV176+11),"")</f>
      </c>
      <c r="GY176">
        <f>IF($IW176&gt;=12,INDEX($GL:$GL,$IV176+12),"")</f>
      </c>
      <c r="GZ176">
        <f>IF($IW176&gt;=13,INDEX($GL:$GL,$IV176+13),"")</f>
      </c>
      <c r="HA176">
        <f>IF($IW176&gt;=14,INDEX($GL:$GL,$IV176+14),"")</f>
      </c>
      <c r="HB176">
        <f>IF($IW176&gt;=15,INDEX($GL:$GL,$IV176+15),"")</f>
      </c>
      <c r="HC176">
        <f>IF($IW176&gt;=16,INDEX($GL:$GL,$IV176+16),"")</f>
      </c>
      <c r="HD176">
        <f>IF($IW176&gt;=17,INDEX($GL:$GL,$IV176+17),"")</f>
      </c>
      <c r="HE176">
        <f>IF($IW176&gt;=18,INDEX($GL:$GL,$IV176+18),"")</f>
      </c>
      <c r="HF176">
        <f>IF($IW176&gt;=19,INDEX($GL:$GL,$IV176+19),"")</f>
      </c>
      <c r="HG176">
        <f>IF($IW176&gt;=20,INDEX($GL:$GL,$IV176+20),"")</f>
      </c>
      <c r="HH176">
        <f>IF($IW176&gt;=21,INDEX($GL:$GL,$IV176+21),"")</f>
      </c>
      <c r="HI176">
        <f>IF($IW176&gt;=22,INDEX($GL:$GL,$IV176+22),"")</f>
      </c>
      <c r="HJ176">
        <f>IF($IW176&gt;=23,INDEX($GL:$GL,$IV176+23),"")</f>
      </c>
      <c r="HK176">
        <f>IF($IW176&gt;=24,INDEX($GL:$GL,$IV176+24),"")</f>
      </c>
      <c r="HL176">
        <f>IF($IW176&gt;=25,INDEX($GL:$GL,$IV176+25),"")</f>
      </c>
      <c r="HM176">
        <f>IF($IW176&gt;=26,INDEX($GL:$GL,$IV176+26),"")</f>
      </c>
      <c r="HN176">
        <f>IF($IW176&gt;=27,INDEX($GL:$GL,$IV176+27),"")</f>
      </c>
      <c r="HO176">
        <f>IF($IW176&gt;=28,INDEX($GL:$GL,$IV176+28),"")</f>
      </c>
      <c r="HP176">
        <f>IF($IW176&gt;=29,INDEX($GL:$GL,$IV176+29),"")</f>
      </c>
      <c r="HQ176">
        <f>IF($IW176&gt;=30,INDEX($GL:$GL,$IV176+30),"")</f>
      </c>
      <c r="HR176">
        <f>IF($IW176&gt;=31,INDEX($GL:$GL,$IV176+31),"")</f>
      </c>
      <c r="HS176">
        <f>IF($IW176&gt;=32,INDEX($GL:$GL,$IV176+32),"")</f>
      </c>
      <c r="HT176">
        <f>IF($IW176&gt;=33,INDEX($GL:$GL,$IV176+33),"")</f>
      </c>
      <c r="HU176">
        <f>IF($IW176&gt;=34,INDEX($GL:$GL,$IV176+34),"")</f>
      </c>
      <c r="HV176">
        <f>IF($IW176&gt;=35,INDEX($GL:$GL,$IV176+35),"")</f>
      </c>
      <c r="HW176">
        <f>IF($IW176&gt;=36,INDEX($GL:$GL,$IV176+36),"")</f>
      </c>
      <c r="HX176">
        <f>IF($IW176&gt;=37,INDEX($GL:$GL,$IV176+37),"")</f>
      </c>
      <c r="HY176">
        <f>IF($IW176&gt;=38,INDEX($GL:$GL,$IV176+38),"")</f>
      </c>
      <c r="HZ176">
        <f>IF($IW176&gt;=39,INDEX($GL:$GL,$IV176+39),"")</f>
      </c>
      <c r="IA176">
        <f>IF($IW176&gt;=40,INDEX($GL:$GL,$IV176+40),"")</f>
      </c>
      <c r="IB176">
        <f>IF($IW176&gt;=41,INDEX($GL:$GL,$IV176+41),"")</f>
      </c>
      <c r="IC176">
        <f>IF($IW176&gt;=42,INDEX($GL:$GL,$IV176+42),"")</f>
      </c>
      <c r="ID176">
        <f>IF($IW176&gt;=43,INDEX($GL:$GL,$IV176+43),"")</f>
      </c>
      <c r="IE176">
        <f>IF($IW176&gt;=44,INDEX($GL:$GL,$IV176+44),"")</f>
      </c>
      <c r="IF176">
        <f>IF($IW176&gt;=45,INDEX($GL:$GL,$IV176+45),"")</f>
      </c>
      <c r="IG176">
        <f>IF($IW176&gt;=46,INDEX($GL:$GL,$IV176+46),"")</f>
      </c>
      <c r="IH176">
        <f>IF($IW176&gt;=47,INDEX($GL:$GL,$IV176+47),"")</f>
      </c>
      <c r="II176">
        <f>IF($IW176&gt;=48,INDEX($GL:$GL,$IV176+48),"")</f>
      </c>
      <c r="IJ176">
        <f>IF($IW176&gt;=49,INDEX($GL:$GL,$IV176+49),"")</f>
      </c>
      <c r="IK176">
        <f>IF($IW176&gt;=50,INDEX($GL:$GL,$IV176+50),"")</f>
      </c>
      <c r="IL176">
        <f>IF($IW176&gt;=51,INDEX($GL:$GL,$IV176+51),"")</f>
      </c>
      <c r="IM176">
        <f>IF($IW176&gt;=52,INDEX($GL:$GL,$IV176+52),"")</f>
      </c>
      <c r="IN176">
        <f>IF($IW176&gt;=53,INDEX($GL:$GL,$IV176+53),"")</f>
      </c>
      <c r="IO176">
        <f>IF($IW176&gt;=54,INDEX($GL:$GL,$IV176+54),"")</f>
      </c>
      <c r="IP176">
        <f>IF($IW176&gt;=55,INDEX($GL:$GL,$IV176+55),"")</f>
      </c>
      <c r="IQ176">
        <f>IF($IW176&gt;=56,INDEX($GL:$GL,$IV176+56),"")</f>
      </c>
      <c r="IR176">
        <f>IF($IW176&gt;=57,INDEX($GL:$GL,$IV176+57),"")</f>
      </c>
      <c r="IS176">
        <f>IF($IW176&gt;=58,INDEX($GL:$GL,$IV176+58),"")</f>
      </c>
      <c r="IT176">
        <f>IF($IW176&gt;=59,INDEX($GL:$GL,$IV176+59),"")</f>
      </c>
      <c r="IU176">
        <f>IF($IW176&gt;=60,INDEX($GL:$GL,$IV176+60),"")</f>
      </c>
      <c r="IV176">
        <f>IFERROR(MATCH($GK176,$GL$2:$GL$324,0)+1,0)</f>
      </c>
      <c r="IW176">
        <f>IFERROR(INDEX($GM$2:$GM$324,MATCH($GK176,$GL$2:$GL$324,0)),0)</f>
      </c>
      <c r="IX176" t="s">
        <v>34</v>
      </c>
      <c r="IY176" t="s">
        <v>34</v>
      </c>
    </row>
    <row r="177" spans="1:259" x14ac:dyDescent="0.25">
      <c r="K177">
        <f>IF(OR($N177="",$J177=""),"",IFERROR($N177/$J177,0))</f>
      </c>
      <c r="L177">
        <f>IF($N177="","",
SUM($M177,$O177,$T177,$P177,$R177)*
(1-IF($U177="",0,VALUE($U177)/100)))</f>
      </c>
      <c r="M177">
        <f>IF($N177="","",$N177)</f>
      </c>
      <c r="O177">
        <f>IF($N177="","",
IF($H177="","",
IF(ISNUMBER(SEARCH("exempt",LOWER($H177))),0,
$N177*(VALUE(SUBSTITUTE($H177,"%",""))/100))))</f>
      </c>
      <c r="V177">
        <f>IFERROR(IF(FIND(" - ",$E177)&gt;0,MID($E177,FIND(" - ",$E177)+3,LEN($E177)),""),"")</f>
      </c>
      <c r="AE177" t="s">
        <v>685</v>
      </c>
      <c r="AJ177">
        <f>IFERROR(LEFT($E177,FIND(" - ",$E177)-1),$E177)</f>
      </c>
      <c r="AM177">
        <f>IF($CB177&gt;=1,INDEX($AK:$AK,$CA177+1),"")</f>
      </c>
      <c r="AN177">
        <f>IF($CB177&gt;=2,INDEX($AK:$AK,$CA177+2),"")</f>
      </c>
      <c r="AO177">
        <f>IF($CB177&gt;=3,INDEX($AK:$AK,$CA177+3),"")</f>
      </c>
      <c r="AP177">
        <f>IF($CB177&gt;=4,INDEX($AK:$AK,$CA177+4),"")</f>
      </c>
      <c r="AQ177">
        <f>IF($CB177&gt;=5,INDEX($AK:$AK,$CA177+5),"")</f>
      </c>
      <c r="AR177">
        <f>IF($CB177&gt;=6,INDEX($AK:$AK,$CA177+6),"")</f>
      </c>
      <c r="AS177">
        <f>IF($CB177&gt;=7,INDEX($AK:$AK,$CA177+7),"")</f>
      </c>
      <c r="AT177">
        <f>IF($CB177&gt;=8,INDEX($AK:$AK,$CA177+8),"")</f>
      </c>
      <c r="AU177">
        <f>IF($CB177&gt;=9,INDEX($AK:$AK,$CA177+9),"")</f>
      </c>
      <c r="AV177">
        <f>IF($CB177&gt;=10,INDEX($AK:$AK,$CA177+10),"")</f>
      </c>
      <c r="AW177">
        <f>IF($CB177&gt;=11,INDEX($AK:$AK,$CA177+11),"")</f>
      </c>
      <c r="AX177">
        <f>IF($CB177&gt;=12,INDEX($AK:$AK,$CA177+12),"")</f>
      </c>
      <c r="AY177">
        <f>IF($CB177&gt;=13,INDEX($AK:$AK,$CA177+13),"")</f>
      </c>
      <c r="AZ177">
        <f>IF($CB177&gt;=14,INDEX($AK:$AK,$CA177+14),"")</f>
      </c>
      <c r="BA177">
        <f>IF($CB177&gt;=15,INDEX($AK:$AK,$CA177+15),"")</f>
      </c>
      <c r="BB177">
        <f>IF($CB177&gt;=16,INDEX($AK:$AK,$CA177+16),"")</f>
      </c>
      <c r="BC177">
        <f>IF($CB177&gt;=17,INDEX($AK:$AK,$CA177+17),"")</f>
      </c>
      <c r="BD177">
        <f>IF($CB177&gt;=18,INDEX($AK:$AK,$CA177+18),"")</f>
      </c>
      <c r="BE177">
        <f>IF($CB177&gt;=19,INDEX($AK:$AK,$CA177+19),"")</f>
      </c>
      <c r="BF177">
        <f>IF($CB177&gt;=20,INDEX($AK:$AK,$CA177+20),"")</f>
      </c>
      <c r="BG177">
        <f>IF($CB177&gt;=21,INDEX($AK:$AK,$CA177+21),"")</f>
      </c>
      <c r="BH177">
        <f>IF($CB177&gt;=22,INDEX($AK:$AK,$CA177+22),"")</f>
      </c>
      <c r="BI177">
        <f>IF($CB177&gt;=23,INDEX($AK:$AK,$CA177+23),"")</f>
      </c>
      <c r="BJ177">
        <f>IF($CB177&gt;=24,INDEX($AK:$AK,$CA177+24),"")</f>
      </c>
      <c r="BK177">
        <f>IF($CB177&gt;=25,INDEX($AK:$AK,$CA177+25),"")</f>
      </c>
      <c r="BL177">
        <f>IF($CB177&gt;=26,INDEX($AK:$AK,$CA177+26),"")</f>
      </c>
      <c r="BM177">
        <f>IF($CB177&gt;=27,INDEX($AK:$AK,$CA177+27),"")</f>
      </c>
      <c r="BN177">
        <f>IF($CB177&gt;=28,INDEX($AK:$AK,$CA177+28),"")</f>
      </c>
      <c r="BO177">
        <f>IF($CB177&gt;=29,INDEX($AK:$AK,$CA177+29),"")</f>
      </c>
      <c r="BP177">
        <f>IF($CB177&gt;=30,INDEX($AK:$AK,$CA177+30),"")</f>
      </c>
      <c r="BQ177">
        <f>IF($CB177&gt;=31,INDEX($AK:$AK,$CA177+31),"")</f>
      </c>
      <c r="BR177">
        <f>IF($CB177&gt;=32,INDEX($AK:$AK,$CA177+32),"")</f>
      </c>
      <c r="BS177">
        <f>IF($CB177&gt;=33,INDEX($AK:$AK,$CA177+33),"")</f>
      </c>
      <c r="BT177">
        <f>IF($CB177&gt;=34,INDEX($AK:$AK,$CA177+34),"")</f>
      </c>
      <c r="BU177">
        <f>IF($CB177&gt;=35,INDEX($AK:$AK,$CA177+35),"")</f>
      </c>
      <c r="BV177">
        <f>IF($CB177&gt;=36,INDEX($AK:$AK,$CA177+36),"")</f>
      </c>
      <c r="BW177">
        <f>IF($CB177&gt;=37,INDEX($AK:$AK,$CA177+37),"")</f>
      </c>
      <c r="BX177">
        <f>IF($CB177&gt;=38,INDEX($AK:$AK,$CA177+38),"")</f>
      </c>
      <c r="BY177">
        <f>IF($CB177&gt;=39,INDEX($AK:$AK,$CA177+39),"")</f>
      </c>
      <c r="BZ177">
        <f>IF($CB177&gt;=40,INDEX($AK:$AK,$CA177+40),"")</f>
      </c>
      <c r="CA177">
        <f>IFERROR(MATCH($AJ177,$AK$2:$AK$134,0)+1,0)</f>
      </c>
      <c r="CB177">
        <f>IFERROR(INDEX($AL$2:$AL$134,MATCH($AJ177,$AK$2:$AK$134,0)),0)</f>
      </c>
      <c r="CC177">
        <f>IFERROR(LEFT($F177,FIND(" - ",$F177)-1),$F177)</f>
      </c>
      <c r="CD177" t="s">
        <v>686</v>
      </c>
      <c r="CE177">
        <v>1</v>
      </c>
      <c r="CF177">
        <f>IF($DA177&gt;=1,INDEX($CD:$CD,$CZ177+1),"")</f>
      </c>
      <c r="CG177">
        <f>IF($DA177&gt;=2,INDEX($CD:$CD,$CZ177+2),"")</f>
      </c>
      <c r="CH177">
        <f>IF($DA177&gt;=3,INDEX($CD:$CD,$CZ177+3),"")</f>
      </c>
      <c r="CI177">
        <f>IF($DA177&gt;=4,INDEX($CD:$CD,$CZ177+4),"")</f>
      </c>
      <c r="CJ177">
        <f>IF($DA177&gt;=5,INDEX($CD:$CD,$CZ177+5),"")</f>
      </c>
      <c r="CK177">
        <f>IF($DA177&gt;=6,INDEX($CD:$CD,$CZ177+6),"")</f>
      </c>
      <c r="CL177">
        <f>IF($DA177&gt;=7,INDEX($CD:$CD,$CZ177+7),"")</f>
      </c>
      <c r="CM177">
        <f>IF($DA177&gt;=8,INDEX($CD:$CD,$CZ177+8),"")</f>
      </c>
      <c r="CN177">
        <f>IF($DA177&gt;=9,INDEX($CD:$CD,$CZ177+9),"")</f>
      </c>
      <c r="CO177">
        <f>IF($DA177&gt;=10,INDEX($CD:$CD,$CZ177+10),"")</f>
      </c>
      <c r="CP177">
        <f>IF($DA177&gt;=11,INDEX($CD:$CD,$CZ177+11),"")</f>
      </c>
      <c r="CQ177">
        <f>IF($DA177&gt;=12,INDEX($CD:$CD,$CZ177+12),"")</f>
      </c>
      <c r="CR177">
        <f>IF($DA177&gt;=13,INDEX($CD:$CD,$CZ177+13),"")</f>
      </c>
      <c r="CS177">
        <f>IF($DA177&gt;=14,INDEX($CD:$CD,$CZ177+14),"")</f>
      </c>
      <c r="CT177">
        <f>IF($DA177&gt;=15,INDEX($CD:$CD,$CZ177+15),"")</f>
      </c>
      <c r="CU177">
        <f>IF($DA177&gt;=16,INDEX($CD:$CD,$CZ177+16),"")</f>
      </c>
      <c r="CV177">
        <f>IF($DA177&gt;=17,INDEX($CD:$CD,$CZ177+17),"")</f>
      </c>
      <c r="CW177">
        <f>IF($DA177&gt;=18,INDEX($CD:$CD,$CZ177+18),"")</f>
      </c>
      <c r="CX177">
        <f>IF($DA177&gt;=19,INDEX($CD:$CD,$CZ177+19),"")</f>
      </c>
      <c r="CY177">
        <f>IF($DA177&gt;=20,INDEX($CD:$CD,$CZ177+20),"")</f>
      </c>
      <c r="CZ177">
        <f>IFERROR(MATCH($CC177,$CD$2:$CD$263,0)+1,0)</f>
      </c>
      <c r="DA177">
        <f>IFERROR(INDEX($CE$2:$CE$263,MATCH($CC177,$CD$2:$CD$263,0)),0)</f>
      </c>
      <c r="DB177">
        <f>IFERROR(INDEX($AI:$AI,MATCH($H177,$AH:$AH,0))&amp;"","")</f>
      </c>
      <c r="DF177">
        <f>IF($GI177&gt;=1,INDEX($DC:$DC,$GH177+1),"")</f>
      </c>
      <c r="DG177">
        <f>IF($GI177&gt;=2,INDEX($DC:$DC,$GH177+2),"")</f>
      </c>
      <c r="DH177">
        <f>IF($GI177&gt;=3,INDEX($DC:$DC,$GH177+3),"")</f>
      </c>
      <c r="DI177">
        <f>IF($GI177&gt;=4,INDEX($DC:$DC,$GH177+4),"")</f>
      </c>
      <c r="DJ177">
        <f>IF($GI177&gt;=5,INDEX($DC:$DC,$GH177+5),"")</f>
      </c>
      <c r="DK177">
        <f>IF($GI177&gt;=6,INDEX($DC:$DC,$GH177+6),"")</f>
      </c>
      <c r="DL177">
        <f>IF($GI177&gt;=7,INDEX($DC:$DC,$GH177+7),"")</f>
      </c>
      <c r="DM177">
        <f>IF($GI177&gt;=8,INDEX($DC:$DC,$GH177+8),"")</f>
      </c>
      <c r="DN177">
        <f>IF($GI177&gt;=9,INDEX($DC:$DC,$GH177+9),"")</f>
      </c>
      <c r="DO177">
        <f>IF($GI177&gt;=10,INDEX($DC:$DC,$GH177+10),"")</f>
      </c>
      <c r="DP177">
        <f>IF($GI177&gt;=11,INDEX($DC:$DC,$GH177+11),"")</f>
      </c>
      <c r="DQ177">
        <f>IF($GI177&gt;=12,INDEX($DC:$DC,$GH177+12),"")</f>
      </c>
      <c r="DR177">
        <f>IF($GI177&gt;=13,INDEX($DC:$DC,$GH177+13),"")</f>
      </c>
      <c r="DS177">
        <f>IF($GI177&gt;=14,INDEX($DC:$DC,$GH177+14),"")</f>
      </c>
      <c r="DT177">
        <f>IF($GI177&gt;=15,INDEX($DC:$DC,$GH177+15),"")</f>
      </c>
      <c r="DU177">
        <f>IF($GI177&gt;=16,INDEX($DC:$DC,$GH177+16),"")</f>
      </c>
      <c r="DV177">
        <f>IF($GI177&gt;=17,INDEX($DC:$DC,$GH177+17),"")</f>
      </c>
      <c r="DW177">
        <f>IF($GI177&gt;=18,INDEX($DC:$DC,$GH177+18),"")</f>
      </c>
      <c r="DX177">
        <f>IF($GI177&gt;=19,INDEX($DC:$DC,$GH177+19),"")</f>
      </c>
      <c r="DY177">
        <f>IF($GI177&gt;=20,INDEX($DC:$DC,$GH177+20),"")</f>
      </c>
      <c r="DZ177">
        <f>IF($GI177&gt;=21,INDEX($DC:$DC,$GH177+21),"")</f>
      </c>
      <c r="EA177">
        <f>IF($GI177&gt;=22,INDEX($DC:$DC,$GH177+22),"")</f>
      </c>
      <c r="EB177">
        <f>IF($GI177&gt;=23,INDEX($DC:$DC,$GH177+23),"")</f>
      </c>
      <c r="EC177">
        <f>IF($GI177&gt;=24,INDEX($DC:$DC,$GH177+24),"")</f>
      </c>
      <c r="ED177">
        <f>IF($GI177&gt;=25,INDEX($DC:$DC,$GH177+25),"")</f>
      </c>
      <c r="EE177">
        <f>IF($GI177&gt;=26,INDEX($DC:$DC,$GH177+26),"")</f>
      </c>
      <c r="EF177">
        <f>IF($GI177&gt;=27,INDEX($DC:$DC,$GH177+27),"")</f>
      </c>
      <c r="EG177">
        <f>IF($GI177&gt;=28,INDEX($DC:$DC,$GH177+28),"")</f>
      </c>
      <c r="EH177">
        <f>IF($GI177&gt;=29,INDEX($DC:$DC,$GH177+29),"")</f>
      </c>
      <c r="EI177">
        <f>IF($GI177&gt;=30,INDEX($DC:$DC,$GH177+30),"")</f>
      </c>
      <c r="EJ177">
        <f>IF($GI177&gt;=31,INDEX($DC:$DC,$GH177+31),"")</f>
      </c>
      <c r="EK177">
        <f>IF($GI177&gt;=32,INDEX($DC:$DC,$GH177+32),"")</f>
      </c>
      <c r="EL177">
        <f>IF($GI177&gt;=33,INDEX($DC:$DC,$GH177+33),"")</f>
      </c>
      <c r="EM177">
        <f>IF($GI177&gt;=34,INDEX($DC:$DC,$GH177+34),"")</f>
      </c>
      <c r="EN177">
        <f>IF($GI177&gt;=35,INDEX($DC:$DC,$GH177+35),"")</f>
      </c>
      <c r="EO177">
        <f>IF($GI177&gt;=36,INDEX($DC:$DC,$GH177+36),"")</f>
      </c>
      <c r="EP177">
        <f>IF($GI177&gt;=37,INDEX($DC:$DC,$GH177+37),"")</f>
      </c>
      <c r="EQ177">
        <f>IF($GI177&gt;=38,INDEX($DC:$DC,$GH177+38),"")</f>
      </c>
      <c r="ER177">
        <f>IF($GI177&gt;=39,INDEX($DC:$DC,$GH177+39),"")</f>
      </c>
      <c r="ES177">
        <f>IF($GI177&gt;=40,INDEX($DC:$DC,$GH177+40),"")</f>
      </c>
      <c r="ET177">
        <f>IF($GI177&gt;=1,INDEX($DD:$DD,$GH177+1),"")</f>
      </c>
      <c r="EU177">
        <f>IF($GI177&gt;=2,INDEX($DD:$DD,$GH177+2),"")</f>
      </c>
      <c r="EV177">
        <f>IF($GI177&gt;=3,INDEX($DD:$DD,$GH177+3),"")</f>
      </c>
      <c r="EW177">
        <f>IF($GI177&gt;=4,INDEX($DD:$DD,$GH177+4),"")</f>
      </c>
      <c r="EX177">
        <f>IF($GI177&gt;=5,INDEX($DD:$DD,$GH177+5),"")</f>
      </c>
      <c r="EY177">
        <f>IF($GI177&gt;=6,INDEX($DD:$DD,$GH177+6),"")</f>
      </c>
      <c r="EZ177">
        <f>IF($GI177&gt;=7,INDEX($DD:$DD,$GH177+7),"")</f>
      </c>
      <c r="FA177">
        <f>IF($GI177&gt;=8,INDEX($DD:$DD,$GH177+8),"")</f>
      </c>
      <c r="FB177">
        <f>IF($GI177&gt;=9,INDEX($DD:$DD,$GH177+9),"")</f>
      </c>
      <c r="FC177">
        <f>IF($GI177&gt;=10,INDEX($DD:$DD,$GH177+10),"")</f>
      </c>
      <c r="FD177">
        <f>IF($GI177&gt;=11,INDEX($DD:$DD,$GH177+11),"")</f>
      </c>
      <c r="FE177">
        <f>IF($GI177&gt;=12,INDEX($DD:$DD,$GH177+12),"")</f>
      </c>
      <c r="FF177">
        <f>IF($GI177&gt;=13,INDEX($DD:$DD,$GH177+13),"")</f>
      </c>
      <c r="FG177">
        <f>IF($GI177&gt;=14,INDEX($DD:$DD,$GH177+14),"")</f>
      </c>
      <c r="FH177">
        <f>IF($GI177&gt;=15,INDEX($DD:$DD,$GH177+15),"")</f>
      </c>
      <c r="FI177">
        <f>IF($GI177&gt;=16,INDEX($DD:$DD,$GH177+16),"")</f>
      </c>
      <c r="FJ177">
        <f>IF($GI177&gt;=17,INDEX($DD:$DD,$GH177+17),"")</f>
      </c>
      <c r="FK177">
        <f>IF($GI177&gt;=18,INDEX($DD:$DD,$GH177+18),"")</f>
      </c>
      <c r="FL177">
        <f>IF($GI177&gt;=19,INDEX($DD:$DD,$GH177+19),"")</f>
      </c>
      <c r="FM177">
        <f>IF($GI177&gt;=20,INDEX($DD:$DD,$GH177+20),"")</f>
      </c>
      <c r="FN177">
        <f>IF($GI177&gt;=21,INDEX($DD:$DD,$GH177+21),"")</f>
      </c>
      <c r="FO177">
        <f>IF($GI177&gt;=22,INDEX($DD:$DD,$GH177+22),"")</f>
      </c>
      <c r="FP177">
        <f>IF($GI177&gt;=23,INDEX($DD:$DD,$GH177+23),"")</f>
      </c>
      <c r="FQ177">
        <f>IF($GI177&gt;=24,INDEX($DD:$DD,$GH177+24),"")</f>
      </c>
      <c r="FR177">
        <f>IF($GI177&gt;=25,INDEX($DD:$DD,$GH177+25),"")</f>
      </c>
      <c r="FS177">
        <f>IF($GI177&gt;=26,INDEX($DD:$DD,$GH177+26),"")</f>
      </c>
      <c r="FT177">
        <f>IF($GI177&gt;=27,INDEX($DD:$DD,$GH177+27),"")</f>
      </c>
      <c r="FU177">
        <f>IF($GI177&gt;=28,INDEX($DD:$DD,$GH177+28),"")</f>
      </c>
      <c r="FV177">
        <f>IF($GI177&gt;=29,INDEX($DD:$DD,$GH177+29),"")</f>
      </c>
      <c r="FW177">
        <f>IF($GI177&gt;=30,INDEX($DD:$DD,$GH177+30),"")</f>
      </c>
      <c r="FX177">
        <f>IF($GI177&gt;=31,INDEX($DD:$DD,$GH177+31),"")</f>
      </c>
      <c r="FY177">
        <f>IF($GI177&gt;=32,INDEX($DD:$DD,$GH177+32),"")</f>
      </c>
      <c r="FZ177">
        <f>IF($GI177&gt;=33,INDEX($DD:$DD,$GH177+33),"")</f>
      </c>
      <c r="GA177">
        <f>IF($GI177&gt;=34,INDEX($DD:$DD,$GH177+34),"")</f>
      </c>
      <c r="GB177">
        <f>IF($GI177&gt;=35,INDEX($DD:$DD,$GH177+35),"")</f>
      </c>
      <c r="GC177">
        <f>IF($GI177&gt;=36,INDEX($DD:$DD,$GH177+36),"")</f>
      </c>
      <c r="GD177">
        <f>IF($GI177&gt;=37,INDEX($DD:$DD,$GH177+37),"")</f>
      </c>
      <c r="GE177">
        <f>IF($GI177&gt;=38,INDEX($DD:$DD,$GH177+38),"")</f>
      </c>
      <c r="GF177">
        <f>IF($GI177&gt;=39,INDEX($DD:$DD,$GH177+39),"")</f>
      </c>
      <c r="GG177">
        <f>IF($GI177&gt;=40,INDEX($DD:$DD,$GH177+40),"")</f>
      </c>
      <c r="GH177">
        <f>IFERROR(MATCH($DB177,$DC$2:$DC$148,0)+1,0)</f>
      </c>
      <c r="GI177">
        <f>IFERROR(INDEX($DE$2:$DE$148,MATCH($DB177,$DC$2:$DC$148,0)),0)</f>
      </c>
      <c r="GJ177">
        <f>IFERROR(MATCH($S177,$DF$177:$ES$177,0),0)</f>
      </c>
      <c r="GK177">
        <f>IF($GJ177&gt;0,INDEX($ET$177:$GG$177,$GJ177),"")</f>
      </c>
      <c r="GL177" t="s">
        <v>687</v>
      </c>
      <c r="GN177">
        <f>IF($IW177&gt;=1,INDEX($GL:$GL,$IV177+1),"")</f>
      </c>
      <c r="GO177">
        <f>IF($IW177&gt;=2,INDEX($GL:$GL,$IV177+2),"")</f>
      </c>
      <c r="GP177">
        <f>IF($IW177&gt;=3,INDEX($GL:$GL,$IV177+3),"")</f>
      </c>
      <c r="GQ177">
        <f>IF($IW177&gt;=4,INDEX($GL:$GL,$IV177+4),"")</f>
      </c>
      <c r="GR177">
        <f>IF($IW177&gt;=5,INDEX($GL:$GL,$IV177+5),"")</f>
      </c>
      <c r="GS177">
        <f>IF($IW177&gt;=6,INDEX($GL:$GL,$IV177+6),"")</f>
      </c>
      <c r="GT177">
        <f>IF($IW177&gt;=7,INDEX($GL:$GL,$IV177+7),"")</f>
      </c>
      <c r="GU177">
        <f>IF($IW177&gt;=8,INDEX($GL:$GL,$IV177+8),"")</f>
      </c>
      <c r="GV177">
        <f>IF($IW177&gt;=9,INDEX($GL:$GL,$IV177+9),"")</f>
      </c>
      <c r="GW177">
        <f>IF($IW177&gt;=10,INDEX($GL:$GL,$IV177+10),"")</f>
      </c>
      <c r="GX177">
        <f>IF($IW177&gt;=11,INDEX($GL:$GL,$IV177+11),"")</f>
      </c>
      <c r="GY177">
        <f>IF($IW177&gt;=12,INDEX($GL:$GL,$IV177+12),"")</f>
      </c>
      <c r="GZ177">
        <f>IF($IW177&gt;=13,INDEX($GL:$GL,$IV177+13),"")</f>
      </c>
      <c r="HA177">
        <f>IF($IW177&gt;=14,INDEX($GL:$GL,$IV177+14),"")</f>
      </c>
      <c r="HB177">
        <f>IF($IW177&gt;=15,INDEX($GL:$GL,$IV177+15),"")</f>
      </c>
      <c r="HC177">
        <f>IF($IW177&gt;=16,INDEX($GL:$GL,$IV177+16),"")</f>
      </c>
      <c r="HD177">
        <f>IF($IW177&gt;=17,INDEX($GL:$GL,$IV177+17),"")</f>
      </c>
      <c r="HE177">
        <f>IF($IW177&gt;=18,INDEX($GL:$GL,$IV177+18),"")</f>
      </c>
      <c r="HF177">
        <f>IF($IW177&gt;=19,INDEX($GL:$GL,$IV177+19),"")</f>
      </c>
      <c r="HG177">
        <f>IF($IW177&gt;=20,INDEX($GL:$GL,$IV177+20),"")</f>
      </c>
      <c r="HH177">
        <f>IF($IW177&gt;=21,INDEX($GL:$GL,$IV177+21),"")</f>
      </c>
      <c r="HI177">
        <f>IF($IW177&gt;=22,INDEX($GL:$GL,$IV177+22),"")</f>
      </c>
      <c r="HJ177">
        <f>IF($IW177&gt;=23,INDEX($GL:$GL,$IV177+23),"")</f>
      </c>
      <c r="HK177">
        <f>IF($IW177&gt;=24,INDEX($GL:$GL,$IV177+24),"")</f>
      </c>
      <c r="HL177">
        <f>IF($IW177&gt;=25,INDEX($GL:$GL,$IV177+25),"")</f>
      </c>
      <c r="HM177">
        <f>IF($IW177&gt;=26,INDEX($GL:$GL,$IV177+26),"")</f>
      </c>
      <c r="HN177">
        <f>IF($IW177&gt;=27,INDEX($GL:$GL,$IV177+27),"")</f>
      </c>
      <c r="HO177">
        <f>IF($IW177&gt;=28,INDEX($GL:$GL,$IV177+28),"")</f>
      </c>
      <c r="HP177">
        <f>IF($IW177&gt;=29,INDEX($GL:$GL,$IV177+29),"")</f>
      </c>
      <c r="HQ177">
        <f>IF($IW177&gt;=30,INDEX($GL:$GL,$IV177+30),"")</f>
      </c>
      <c r="HR177">
        <f>IF($IW177&gt;=31,INDEX($GL:$GL,$IV177+31),"")</f>
      </c>
      <c r="HS177">
        <f>IF($IW177&gt;=32,INDEX($GL:$GL,$IV177+32),"")</f>
      </c>
      <c r="HT177">
        <f>IF($IW177&gt;=33,INDEX($GL:$GL,$IV177+33),"")</f>
      </c>
      <c r="HU177">
        <f>IF($IW177&gt;=34,INDEX($GL:$GL,$IV177+34),"")</f>
      </c>
      <c r="HV177">
        <f>IF($IW177&gt;=35,INDEX($GL:$GL,$IV177+35),"")</f>
      </c>
      <c r="HW177">
        <f>IF($IW177&gt;=36,INDEX($GL:$GL,$IV177+36),"")</f>
      </c>
      <c r="HX177">
        <f>IF($IW177&gt;=37,INDEX($GL:$GL,$IV177+37),"")</f>
      </c>
      <c r="HY177">
        <f>IF($IW177&gt;=38,INDEX($GL:$GL,$IV177+38),"")</f>
      </c>
      <c r="HZ177">
        <f>IF($IW177&gt;=39,INDEX($GL:$GL,$IV177+39),"")</f>
      </c>
      <c r="IA177">
        <f>IF($IW177&gt;=40,INDEX($GL:$GL,$IV177+40),"")</f>
      </c>
      <c r="IB177">
        <f>IF($IW177&gt;=41,INDEX($GL:$GL,$IV177+41),"")</f>
      </c>
      <c r="IC177">
        <f>IF($IW177&gt;=42,INDEX($GL:$GL,$IV177+42),"")</f>
      </c>
      <c r="ID177">
        <f>IF($IW177&gt;=43,INDEX($GL:$GL,$IV177+43),"")</f>
      </c>
      <c r="IE177">
        <f>IF($IW177&gt;=44,INDEX($GL:$GL,$IV177+44),"")</f>
      </c>
      <c r="IF177">
        <f>IF($IW177&gt;=45,INDEX($GL:$GL,$IV177+45),"")</f>
      </c>
      <c r="IG177">
        <f>IF($IW177&gt;=46,INDEX($GL:$GL,$IV177+46),"")</f>
      </c>
      <c r="IH177">
        <f>IF($IW177&gt;=47,INDEX($GL:$GL,$IV177+47),"")</f>
      </c>
      <c r="II177">
        <f>IF($IW177&gt;=48,INDEX($GL:$GL,$IV177+48),"")</f>
      </c>
      <c r="IJ177">
        <f>IF($IW177&gt;=49,INDEX($GL:$GL,$IV177+49),"")</f>
      </c>
      <c r="IK177">
        <f>IF($IW177&gt;=50,INDEX($GL:$GL,$IV177+50),"")</f>
      </c>
      <c r="IL177">
        <f>IF($IW177&gt;=51,INDEX($GL:$GL,$IV177+51),"")</f>
      </c>
      <c r="IM177">
        <f>IF($IW177&gt;=52,INDEX($GL:$GL,$IV177+52),"")</f>
      </c>
      <c r="IN177">
        <f>IF($IW177&gt;=53,INDEX($GL:$GL,$IV177+53),"")</f>
      </c>
      <c r="IO177">
        <f>IF($IW177&gt;=54,INDEX($GL:$GL,$IV177+54),"")</f>
      </c>
      <c r="IP177">
        <f>IF($IW177&gt;=55,INDEX($GL:$GL,$IV177+55),"")</f>
      </c>
      <c r="IQ177">
        <f>IF($IW177&gt;=56,INDEX($GL:$GL,$IV177+56),"")</f>
      </c>
      <c r="IR177">
        <f>IF($IW177&gt;=57,INDEX($GL:$GL,$IV177+57),"")</f>
      </c>
      <c r="IS177">
        <f>IF($IW177&gt;=58,INDEX($GL:$GL,$IV177+58),"")</f>
      </c>
      <c r="IT177">
        <f>IF($IW177&gt;=59,INDEX($GL:$GL,$IV177+59),"")</f>
      </c>
      <c r="IU177">
        <f>IF($IW177&gt;=60,INDEX($GL:$GL,$IV177+60),"")</f>
      </c>
      <c r="IV177">
        <f>IFERROR(MATCH($GK177,$GL$2:$GL$324,0)+1,0)</f>
      </c>
      <c r="IW177">
        <f>IFERROR(INDEX($GM$2:$GM$324,MATCH($GK177,$GL$2:$GL$324,0)),0)</f>
      </c>
      <c r="IX177" t="s">
        <v>34</v>
      </c>
      <c r="IY177" t="s">
        <v>34</v>
      </c>
    </row>
    <row r="178" spans="1:259" x14ac:dyDescent="0.25">
      <c r="K178">
        <f>IF(OR($N178="",$J178=""),"",IFERROR($N178/$J178,0))</f>
      </c>
      <c r="L178">
        <f>IF($N178="","",
SUM($M178,$O178,$T178,$P178,$R178)*
(1-IF($U178="",0,VALUE($U178)/100)))</f>
      </c>
      <c r="M178">
        <f>IF($N178="","",$N178)</f>
      </c>
      <c r="O178">
        <f>IF($N178="","",
IF($H178="","",
IF(ISNUMBER(SEARCH("exempt",LOWER($H178))),0,
$N178*(VALUE(SUBSTITUTE($H178,"%",""))/100))))</f>
      </c>
      <c r="V178">
        <f>IFERROR(IF(FIND(" - ",$E178)&gt;0,MID($E178,FIND(" - ",$E178)+3,LEN($E178)),""),"")</f>
      </c>
      <c r="AE178" t="s">
        <v>688</v>
      </c>
      <c r="AJ178">
        <f>IFERROR(LEFT($E178,FIND(" - ",$E178)-1),$E178)</f>
      </c>
      <c r="AM178">
        <f>IF($CB178&gt;=1,INDEX($AK:$AK,$CA178+1),"")</f>
      </c>
      <c r="AN178">
        <f>IF($CB178&gt;=2,INDEX($AK:$AK,$CA178+2),"")</f>
      </c>
      <c r="AO178">
        <f>IF($CB178&gt;=3,INDEX($AK:$AK,$CA178+3),"")</f>
      </c>
      <c r="AP178">
        <f>IF($CB178&gt;=4,INDEX($AK:$AK,$CA178+4),"")</f>
      </c>
      <c r="AQ178">
        <f>IF($CB178&gt;=5,INDEX($AK:$AK,$CA178+5),"")</f>
      </c>
      <c r="AR178">
        <f>IF($CB178&gt;=6,INDEX($AK:$AK,$CA178+6),"")</f>
      </c>
      <c r="AS178">
        <f>IF($CB178&gt;=7,INDEX($AK:$AK,$CA178+7),"")</f>
      </c>
      <c r="AT178">
        <f>IF($CB178&gt;=8,INDEX($AK:$AK,$CA178+8),"")</f>
      </c>
      <c r="AU178">
        <f>IF($CB178&gt;=9,INDEX($AK:$AK,$CA178+9),"")</f>
      </c>
      <c r="AV178">
        <f>IF($CB178&gt;=10,INDEX($AK:$AK,$CA178+10),"")</f>
      </c>
      <c r="AW178">
        <f>IF($CB178&gt;=11,INDEX($AK:$AK,$CA178+11),"")</f>
      </c>
      <c r="AX178">
        <f>IF($CB178&gt;=12,INDEX($AK:$AK,$CA178+12),"")</f>
      </c>
      <c r="AY178">
        <f>IF($CB178&gt;=13,INDEX($AK:$AK,$CA178+13),"")</f>
      </c>
      <c r="AZ178">
        <f>IF($CB178&gt;=14,INDEX($AK:$AK,$CA178+14),"")</f>
      </c>
      <c r="BA178">
        <f>IF($CB178&gt;=15,INDEX($AK:$AK,$CA178+15),"")</f>
      </c>
      <c r="BB178">
        <f>IF($CB178&gt;=16,INDEX($AK:$AK,$CA178+16),"")</f>
      </c>
      <c r="BC178">
        <f>IF($CB178&gt;=17,INDEX($AK:$AK,$CA178+17),"")</f>
      </c>
      <c r="BD178">
        <f>IF($CB178&gt;=18,INDEX($AK:$AK,$CA178+18),"")</f>
      </c>
      <c r="BE178">
        <f>IF($CB178&gt;=19,INDEX($AK:$AK,$CA178+19),"")</f>
      </c>
      <c r="BF178">
        <f>IF($CB178&gt;=20,INDEX($AK:$AK,$CA178+20),"")</f>
      </c>
      <c r="BG178">
        <f>IF($CB178&gt;=21,INDEX($AK:$AK,$CA178+21),"")</f>
      </c>
      <c r="BH178">
        <f>IF($CB178&gt;=22,INDEX($AK:$AK,$CA178+22),"")</f>
      </c>
      <c r="BI178">
        <f>IF($CB178&gt;=23,INDEX($AK:$AK,$CA178+23),"")</f>
      </c>
      <c r="BJ178">
        <f>IF($CB178&gt;=24,INDEX($AK:$AK,$CA178+24),"")</f>
      </c>
      <c r="BK178">
        <f>IF($CB178&gt;=25,INDEX($AK:$AK,$CA178+25),"")</f>
      </c>
      <c r="BL178">
        <f>IF($CB178&gt;=26,INDEX($AK:$AK,$CA178+26),"")</f>
      </c>
      <c r="BM178">
        <f>IF($CB178&gt;=27,INDEX($AK:$AK,$CA178+27),"")</f>
      </c>
      <c r="BN178">
        <f>IF($CB178&gt;=28,INDEX($AK:$AK,$CA178+28),"")</f>
      </c>
      <c r="BO178">
        <f>IF($CB178&gt;=29,INDEX($AK:$AK,$CA178+29),"")</f>
      </c>
      <c r="BP178">
        <f>IF($CB178&gt;=30,INDEX($AK:$AK,$CA178+30),"")</f>
      </c>
      <c r="BQ178">
        <f>IF($CB178&gt;=31,INDEX($AK:$AK,$CA178+31),"")</f>
      </c>
      <c r="BR178">
        <f>IF($CB178&gt;=32,INDEX($AK:$AK,$CA178+32),"")</f>
      </c>
      <c r="BS178">
        <f>IF($CB178&gt;=33,INDEX($AK:$AK,$CA178+33),"")</f>
      </c>
      <c r="BT178">
        <f>IF($CB178&gt;=34,INDEX($AK:$AK,$CA178+34),"")</f>
      </c>
      <c r="BU178">
        <f>IF($CB178&gt;=35,INDEX($AK:$AK,$CA178+35),"")</f>
      </c>
      <c r="BV178">
        <f>IF($CB178&gt;=36,INDEX($AK:$AK,$CA178+36),"")</f>
      </c>
      <c r="BW178">
        <f>IF($CB178&gt;=37,INDEX($AK:$AK,$CA178+37),"")</f>
      </c>
      <c r="BX178">
        <f>IF($CB178&gt;=38,INDEX($AK:$AK,$CA178+38),"")</f>
      </c>
      <c r="BY178">
        <f>IF($CB178&gt;=39,INDEX($AK:$AK,$CA178+39),"")</f>
      </c>
      <c r="BZ178">
        <f>IF($CB178&gt;=40,INDEX($AK:$AK,$CA178+40),"")</f>
      </c>
      <c r="CA178">
        <f>IFERROR(MATCH($AJ178,$AK$2:$AK$134,0)+1,0)</f>
      </c>
      <c r="CB178">
        <f>IFERROR(INDEX($AL$2:$AL$134,MATCH($AJ178,$AK$2:$AK$134,0)),0)</f>
      </c>
      <c r="CC178">
        <f>IFERROR(LEFT($F178,FIND(" - ",$F178)-1),$F178)</f>
      </c>
      <c r="CD178" t="s">
        <v>212</v>
      </c>
      <c r="CF178">
        <f>IF($DA178&gt;=1,INDEX($CD:$CD,$CZ178+1),"")</f>
      </c>
      <c r="CG178">
        <f>IF($DA178&gt;=2,INDEX($CD:$CD,$CZ178+2),"")</f>
      </c>
      <c r="CH178">
        <f>IF($DA178&gt;=3,INDEX($CD:$CD,$CZ178+3),"")</f>
      </c>
      <c r="CI178">
        <f>IF($DA178&gt;=4,INDEX($CD:$CD,$CZ178+4),"")</f>
      </c>
      <c r="CJ178">
        <f>IF($DA178&gt;=5,INDEX($CD:$CD,$CZ178+5),"")</f>
      </c>
      <c r="CK178">
        <f>IF($DA178&gt;=6,INDEX($CD:$CD,$CZ178+6),"")</f>
      </c>
      <c r="CL178">
        <f>IF($DA178&gt;=7,INDEX($CD:$CD,$CZ178+7),"")</f>
      </c>
      <c r="CM178">
        <f>IF($DA178&gt;=8,INDEX($CD:$CD,$CZ178+8),"")</f>
      </c>
      <c r="CN178">
        <f>IF($DA178&gt;=9,INDEX($CD:$CD,$CZ178+9),"")</f>
      </c>
      <c r="CO178">
        <f>IF($DA178&gt;=10,INDEX($CD:$CD,$CZ178+10),"")</f>
      </c>
      <c r="CP178">
        <f>IF($DA178&gt;=11,INDEX($CD:$CD,$CZ178+11),"")</f>
      </c>
      <c r="CQ178">
        <f>IF($DA178&gt;=12,INDEX($CD:$CD,$CZ178+12),"")</f>
      </c>
      <c r="CR178">
        <f>IF($DA178&gt;=13,INDEX($CD:$CD,$CZ178+13),"")</f>
      </c>
      <c r="CS178">
        <f>IF($DA178&gt;=14,INDEX($CD:$CD,$CZ178+14),"")</f>
      </c>
      <c r="CT178">
        <f>IF($DA178&gt;=15,INDEX($CD:$CD,$CZ178+15),"")</f>
      </c>
      <c r="CU178">
        <f>IF($DA178&gt;=16,INDEX($CD:$CD,$CZ178+16),"")</f>
      </c>
      <c r="CV178">
        <f>IF($DA178&gt;=17,INDEX($CD:$CD,$CZ178+17),"")</f>
      </c>
      <c r="CW178">
        <f>IF($DA178&gt;=18,INDEX($CD:$CD,$CZ178+18),"")</f>
      </c>
      <c r="CX178">
        <f>IF($DA178&gt;=19,INDEX($CD:$CD,$CZ178+19),"")</f>
      </c>
      <c r="CY178">
        <f>IF($DA178&gt;=20,INDEX($CD:$CD,$CZ178+20),"")</f>
      </c>
      <c r="CZ178">
        <f>IFERROR(MATCH($CC178,$CD$2:$CD$263,0)+1,0)</f>
      </c>
      <c r="DA178">
        <f>IFERROR(INDEX($CE$2:$CE$263,MATCH($CC178,$CD$2:$CD$263,0)),0)</f>
      </c>
      <c r="DB178">
        <f>IFERROR(INDEX($AI:$AI,MATCH($H178,$AH:$AH,0))&amp;"","")</f>
      </c>
      <c r="DF178">
        <f>IF($GI178&gt;=1,INDEX($DC:$DC,$GH178+1),"")</f>
      </c>
      <c r="DG178">
        <f>IF($GI178&gt;=2,INDEX($DC:$DC,$GH178+2),"")</f>
      </c>
      <c r="DH178">
        <f>IF($GI178&gt;=3,INDEX($DC:$DC,$GH178+3),"")</f>
      </c>
      <c r="DI178">
        <f>IF($GI178&gt;=4,INDEX($DC:$DC,$GH178+4),"")</f>
      </c>
      <c r="DJ178">
        <f>IF($GI178&gt;=5,INDEX($DC:$DC,$GH178+5),"")</f>
      </c>
      <c r="DK178">
        <f>IF($GI178&gt;=6,INDEX($DC:$DC,$GH178+6),"")</f>
      </c>
      <c r="DL178">
        <f>IF($GI178&gt;=7,INDEX($DC:$DC,$GH178+7),"")</f>
      </c>
      <c r="DM178">
        <f>IF($GI178&gt;=8,INDEX($DC:$DC,$GH178+8),"")</f>
      </c>
      <c r="DN178">
        <f>IF($GI178&gt;=9,INDEX($DC:$DC,$GH178+9),"")</f>
      </c>
      <c r="DO178">
        <f>IF($GI178&gt;=10,INDEX($DC:$DC,$GH178+10),"")</f>
      </c>
      <c r="DP178">
        <f>IF($GI178&gt;=11,INDEX($DC:$DC,$GH178+11),"")</f>
      </c>
      <c r="DQ178">
        <f>IF($GI178&gt;=12,INDEX($DC:$DC,$GH178+12),"")</f>
      </c>
      <c r="DR178">
        <f>IF($GI178&gt;=13,INDEX($DC:$DC,$GH178+13),"")</f>
      </c>
      <c r="DS178">
        <f>IF($GI178&gt;=14,INDEX($DC:$DC,$GH178+14),"")</f>
      </c>
      <c r="DT178">
        <f>IF($GI178&gt;=15,INDEX($DC:$DC,$GH178+15),"")</f>
      </c>
      <c r="DU178">
        <f>IF($GI178&gt;=16,INDEX($DC:$DC,$GH178+16),"")</f>
      </c>
      <c r="DV178">
        <f>IF($GI178&gt;=17,INDEX($DC:$DC,$GH178+17),"")</f>
      </c>
      <c r="DW178">
        <f>IF($GI178&gt;=18,INDEX($DC:$DC,$GH178+18),"")</f>
      </c>
      <c r="DX178">
        <f>IF($GI178&gt;=19,INDEX($DC:$DC,$GH178+19),"")</f>
      </c>
      <c r="DY178">
        <f>IF($GI178&gt;=20,INDEX($DC:$DC,$GH178+20),"")</f>
      </c>
      <c r="DZ178">
        <f>IF($GI178&gt;=21,INDEX($DC:$DC,$GH178+21),"")</f>
      </c>
      <c r="EA178">
        <f>IF($GI178&gt;=22,INDEX($DC:$DC,$GH178+22),"")</f>
      </c>
      <c r="EB178">
        <f>IF($GI178&gt;=23,INDEX($DC:$DC,$GH178+23),"")</f>
      </c>
      <c r="EC178">
        <f>IF($GI178&gt;=24,INDEX($DC:$DC,$GH178+24),"")</f>
      </c>
      <c r="ED178">
        <f>IF($GI178&gt;=25,INDEX($DC:$DC,$GH178+25),"")</f>
      </c>
      <c r="EE178">
        <f>IF($GI178&gt;=26,INDEX($DC:$DC,$GH178+26),"")</f>
      </c>
      <c r="EF178">
        <f>IF($GI178&gt;=27,INDEX($DC:$DC,$GH178+27),"")</f>
      </c>
      <c r="EG178">
        <f>IF($GI178&gt;=28,INDEX($DC:$DC,$GH178+28),"")</f>
      </c>
      <c r="EH178">
        <f>IF($GI178&gt;=29,INDEX($DC:$DC,$GH178+29),"")</f>
      </c>
      <c r="EI178">
        <f>IF($GI178&gt;=30,INDEX($DC:$DC,$GH178+30),"")</f>
      </c>
      <c r="EJ178">
        <f>IF($GI178&gt;=31,INDEX($DC:$DC,$GH178+31),"")</f>
      </c>
      <c r="EK178">
        <f>IF($GI178&gt;=32,INDEX($DC:$DC,$GH178+32),"")</f>
      </c>
      <c r="EL178">
        <f>IF($GI178&gt;=33,INDEX($DC:$DC,$GH178+33),"")</f>
      </c>
      <c r="EM178">
        <f>IF($GI178&gt;=34,INDEX($DC:$DC,$GH178+34),"")</f>
      </c>
      <c r="EN178">
        <f>IF($GI178&gt;=35,INDEX($DC:$DC,$GH178+35),"")</f>
      </c>
      <c r="EO178">
        <f>IF($GI178&gt;=36,INDEX($DC:$DC,$GH178+36),"")</f>
      </c>
      <c r="EP178">
        <f>IF($GI178&gt;=37,INDEX($DC:$DC,$GH178+37),"")</f>
      </c>
      <c r="EQ178">
        <f>IF($GI178&gt;=38,INDEX($DC:$DC,$GH178+38),"")</f>
      </c>
      <c r="ER178">
        <f>IF($GI178&gt;=39,INDEX($DC:$DC,$GH178+39),"")</f>
      </c>
      <c r="ES178">
        <f>IF($GI178&gt;=40,INDEX($DC:$DC,$GH178+40),"")</f>
      </c>
      <c r="ET178">
        <f>IF($GI178&gt;=1,INDEX($DD:$DD,$GH178+1),"")</f>
      </c>
      <c r="EU178">
        <f>IF($GI178&gt;=2,INDEX($DD:$DD,$GH178+2),"")</f>
      </c>
      <c r="EV178">
        <f>IF($GI178&gt;=3,INDEX($DD:$DD,$GH178+3),"")</f>
      </c>
      <c r="EW178">
        <f>IF($GI178&gt;=4,INDEX($DD:$DD,$GH178+4),"")</f>
      </c>
      <c r="EX178">
        <f>IF($GI178&gt;=5,INDEX($DD:$DD,$GH178+5),"")</f>
      </c>
      <c r="EY178">
        <f>IF($GI178&gt;=6,INDEX($DD:$DD,$GH178+6),"")</f>
      </c>
      <c r="EZ178">
        <f>IF($GI178&gt;=7,INDEX($DD:$DD,$GH178+7),"")</f>
      </c>
      <c r="FA178">
        <f>IF($GI178&gt;=8,INDEX($DD:$DD,$GH178+8),"")</f>
      </c>
      <c r="FB178">
        <f>IF($GI178&gt;=9,INDEX($DD:$DD,$GH178+9),"")</f>
      </c>
      <c r="FC178">
        <f>IF($GI178&gt;=10,INDEX($DD:$DD,$GH178+10),"")</f>
      </c>
      <c r="FD178">
        <f>IF($GI178&gt;=11,INDEX($DD:$DD,$GH178+11),"")</f>
      </c>
      <c r="FE178">
        <f>IF($GI178&gt;=12,INDEX($DD:$DD,$GH178+12),"")</f>
      </c>
      <c r="FF178">
        <f>IF($GI178&gt;=13,INDEX($DD:$DD,$GH178+13),"")</f>
      </c>
      <c r="FG178">
        <f>IF($GI178&gt;=14,INDEX($DD:$DD,$GH178+14),"")</f>
      </c>
      <c r="FH178">
        <f>IF($GI178&gt;=15,INDEX($DD:$DD,$GH178+15),"")</f>
      </c>
      <c r="FI178">
        <f>IF($GI178&gt;=16,INDEX($DD:$DD,$GH178+16),"")</f>
      </c>
      <c r="FJ178">
        <f>IF($GI178&gt;=17,INDEX($DD:$DD,$GH178+17),"")</f>
      </c>
      <c r="FK178">
        <f>IF($GI178&gt;=18,INDEX($DD:$DD,$GH178+18),"")</f>
      </c>
      <c r="FL178">
        <f>IF($GI178&gt;=19,INDEX($DD:$DD,$GH178+19),"")</f>
      </c>
      <c r="FM178">
        <f>IF($GI178&gt;=20,INDEX($DD:$DD,$GH178+20),"")</f>
      </c>
      <c r="FN178">
        <f>IF($GI178&gt;=21,INDEX($DD:$DD,$GH178+21),"")</f>
      </c>
      <c r="FO178">
        <f>IF($GI178&gt;=22,INDEX($DD:$DD,$GH178+22),"")</f>
      </c>
      <c r="FP178">
        <f>IF($GI178&gt;=23,INDEX($DD:$DD,$GH178+23),"")</f>
      </c>
      <c r="FQ178">
        <f>IF($GI178&gt;=24,INDEX($DD:$DD,$GH178+24),"")</f>
      </c>
      <c r="FR178">
        <f>IF($GI178&gt;=25,INDEX($DD:$DD,$GH178+25),"")</f>
      </c>
      <c r="FS178">
        <f>IF($GI178&gt;=26,INDEX($DD:$DD,$GH178+26),"")</f>
      </c>
      <c r="FT178">
        <f>IF($GI178&gt;=27,INDEX($DD:$DD,$GH178+27),"")</f>
      </c>
      <c r="FU178">
        <f>IF($GI178&gt;=28,INDEX($DD:$DD,$GH178+28),"")</f>
      </c>
      <c r="FV178">
        <f>IF($GI178&gt;=29,INDEX($DD:$DD,$GH178+29),"")</f>
      </c>
      <c r="FW178">
        <f>IF($GI178&gt;=30,INDEX($DD:$DD,$GH178+30),"")</f>
      </c>
      <c r="FX178">
        <f>IF($GI178&gt;=31,INDEX($DD:$DD,$GH178+31),"")</f>
      </c>
      <c r="FY178">
        <f>IF($GI178&gt;=32,INDEX($DD:$DD,$GH178+32),"")</f>
      </c>
      <c r="FZ178">
        <f>IF($GI178&gt;=33,INDEX($DD:$DD,$GH178+33),"")</f>
      </c>
      <c r="GA178">
        <f>IF($GI178&gt;=34,INDEX($DD:$DD,$GH178+34),"")</f>
      </c>
      <c r="GB178">
        <f>IF($GI178&gt;=35,INDEX($DD:$DD,$GH178+35),"")</f>
      </c>
      <c r="GC178">
        <f>IF($GI178&gt;=36,INDEX($DD:$DD,$GH178+36),"")</f>
      </c>
      <c r="GD178">
        <f>IF($GI178&gt;=37,INDEX($DD:$DD,$GH178+37),"")</f>
      </c>
      <c r="GE178">
        <f>IF($GI178&gt;=38,INDEX($DD:$DD,$GH178+38),"")</f>
      </c>
      <c r="GF178">
        <f>IF($GI178&gt;=39,INDEX($DD:$DD,$GH178+39),"")</f>
      </c>
      <c r="GG178">
        <f>IF($GI178&gt;=40,INDEX($DD:$DD,$GH178+40),"")</f>
      </c>
      <c r="GH178">
        <f>IFERROR(MATCH($DB178,$DC$2:$DC$148,0)+1,0)</f>
      </c>
      <c r="GI178">
        <f>IFERROR(INDEX($DE$2:$DE$148,MATCH($DB178,$DC$2:$DC$148,0)),0)</f>
      </c>
      <c r="GJ178">
        <f>IFERROR(MATCH($S178,$DF$178:$ES$178,0),0)</f>
      </c>
      <c r="GK178">
        <f>IF($GJ178&gt;0,INDEX($ET$178:$GG$178,$GJ178),"")</f>
      </c>
      <c r="GL178" t="s">
        <v>689</v>
      </c>
      <c r="GN178">
        <f>IF($IW178&gt;=1,INDEX($GL:$GL,$IV178+1),"")</f>
      </c>
      <c r="GO178">
        <f>IF($IW178&gt;=2,INDEX($GL:$GL,$IV178+2),"")</f>
      </c>
      <c r="GP178">
        <f>IF($IW178&gt;=3,INDEX($GL:$GL,$IV178+3),"")</f>
      </c>
      <c r="GQ178">
        <f>IF($IW178&gt;=4,INDEX($GL:$GL,$IV178+4),"")</f>
      </c>
      <c r="GR178">
        <f>IF($IW178&gt;=5,INDEX($GL:$GL,$IV178+5),"")</f>
      </c>
      <c r="GS178">
        <f>IF($IW178&gt;=6,INDEX($GL:$GL,$IV178+6),"")</f>
      </c>
      <c r="GT178">
        <f>IF($IW178&gt;=7,INDEX($GL:$GL,$IV178+7),"")</f>
      </c>
      <c r="GU178">
        <f>IF($IW178&gt;=8,INDEX($GL:$GL,$IV178+8),"")</f>
      </c>
      <c r="GV178">
        <f>IF($IW178&gt;=9,INDEX($GL:$GL,$IV178+9),"")</f>
      </c>
      <c r="GW178">
        <f>IF($IW178&gt;=10,INDEX($GL:$GL,$IV178+10),"")</f>
      </c>
      <c r="GX178">
        <f>IF($IW178&gt;=11,INDEX($GL:$GL,$IV178+11),"")</f>
      </c>
      <c r="GY178">
        <f>IF($IW178&gt;=12,INDEX($GL:$GL,$IV178+12),"")</f>
      </c>
      <c r="GZ178">
        <f>IF($IW178&gt;=13,INDEX($GL:$GL,$IV178+13),"")</f>
      </c>
      <c r="HA178">
        <f>IF($IW178&gt;=14,INDEX($GL:$GL,$IV178+14),"")</f>
      </c>
      <c r="HB178">
        <f>IF($IW178&gt;=15,INDEX($GL:$GL,$IV178+15),"")</f>
      </c>
      <c r="HC178">
        <f>IF($IW178&gt;=16,INDEX($GL:$GL,$IV178+16),"")</f>
      </c>
      <c r="HD178">
        <f>IF($IW178&gt;=17,INDEX($GL:$GL,$IV178+17),"")</f>
      </c>
      <c r="HE178">
        <f>IF($IW178&gt;=18,INDEX($GL:$GL,$IV178+18),"")</f>
      </c>
      <c r="HF178">
        <f>IF($IW178&gt;=19,INDEX($GL:$GL,$IV178+19),"")</f>
      </c>
      <c r="HG178">
        <f>IF($IW178&gt;=20,INDEX($GL:$GL,$IV178+20),"")</f>
      </c>
      <c r="HH178">
        <f>IF($IW178&gt;=21,INDEX($GL:$GL,$IV178+21),"")</f>
      </c>
      <c r="HI178">
        <f>IF($IW178&gt;=22,INDEX($GL:$GL,$IV178+22),"")</f>
      </c>
      <c r="HJ178">
        <f>IF($IW178&gt;=23,INDEX($GL:$GL,$IV178+23),"")</f>
      </c>
      <c r="HK178">
        <f>IF($IW178&gt;=24,INDEX($GL:$GL,$IV178+24),"")</f>
      </c>
      <c r="HL178">
        <f>IF($IW178&gt;=25,INDEX($GL:$GL,$IV178+25),"")</f>
      </c>
      <c r="HM178">
        <f>IF($IW178&gt;=26,INDEX($GL:$GL,$IV178+26),"")</f>
      </c>
      <c r="HN178">
        <f>IF($IW178&gt;=27,INDEX($GL:$GL,$IV178+27),"")</f>
      </c>
      <c r="HO178">
        <f>IF($IW178&gt;=28,INDEX($GL:$GL,$IV178+28),"")</f>
      </c>
      <c r="HP178">
        <f>IF($IW178&gt;=29,INDEX($GL:$GL,$IV178+29),"")</f>
      </c>
      <c r="HQ178">
        <f>IF($IW178&gt;=30,INDEX($GL:$GL,$IV178+30),"")</f>
      </c>
      <c r="HR178">
        <f>IF($IW178&gt;=31,INDEX($GL:$GL,$IV178+31),"")</f>
      </c>
      <c r="HS178">
        <f>IF($IW178&gt;=32,INDEX($GL:$GL,$IV178+32),"")</f>
      </c>
      <c r="HT178">
        <f>IF($IW178&gt;=33,INDEX($GL:$GL,$IV178+33),"")</f>
      </c>
      <c r="HU178">
        <f>IF($IW178&gt;=34,INDEX($GL:$GL,$IV178+34),"")</f>
      </c>
      <c r="HV178">
        <f>IF($IW178&gt;=35,INDEX($GL:$GL,$IV178+35),"")</f>
      </c>
      <c r="HW178">
        <f>IF($IW178&gt;=36,INDEX($GL:$GL,$IV178+36),"")</f>
      </c>
      <c r="HX178">
        <f>IF($IW178&gt;=37,INDEX($GL:$GL,$IV178+37),"")</f>
      </c>
      <c r="HY178">
        <f>IF($IW178&gt;=38,INDEX($GL:$GL,$IV178+38),"")</f>
      </c>
      <c r="HZ178">
        <f>IF($IW178&gt;=39,INDEX($GL:$GL,$IV178+39),"")</f>
      </c>
      <c r="IA178">
        <f>IF($IW178&gt;=40,INDEX($GL:$GL,$IV178+40),"")</f>
      </c>
      <c r="IB178">
        <f>IF($IW178&gt;=41,INDEX($GL:$GL,$IV178+41),"")</f>
      </c>
      <c r="IC178">
        <f>IF($IW178&gt;=42,INDEX($GL:$GL,$IV178+42),"")</f>
      </c>
      <c r="ID178">
        <f>IF($IW178&gt;=43,INDEX($GL:$GL,$IV178+43),"")</f>
      </c>
      <c r="IE178">
        <f>IF($IW178&gt;=44,INDEX($GL:$GL,$IV178+44),"")</f>
      </c>
      <c r="IF178">
        <f>IF($IW178&gt;=45,INDEX($GL:$GL,$IV178+45),"")</f>
      </c>
      <c r="IG178">
        <f>IF($IW178&gt;=46,INDEX($GL:$GL,$IV178+46),"")</f>
      </c>
      <c r="IH178">
        <f>IF($IW178&gt;=47,INDEX($GL:$GL,$IV178+47),"")</f>
      </c>
      <c r="II178">
        <f>IF($IW178&gt;=48,INDEX($GL:$GL,$IV178+48),"")</f>
      </c>
      <c r="IJ178">
        <f>IF($IW178&gt;=49,INDEX($GL:$GL,$IV178+49),"")</f>
      </c>
      <c r="IK178">
        <f>IF($IW178&gt;=50,INDEX($GL:$GL,$IV178+50),"")</f>
      </c>
      <c r="IL178">
        <f>IF($IW178&gt;=51,INDEX($GL:$GL,$IV178+51),"")</f>
      </c>
      <c r="IM178">
        <f>IF($IW178&gt;=52,INDEX($GL:$GL,$IV178+52),"")</f>
      </c>
      <c r="IN178">
        <f>IF($IW178&gt;=53,INDEX($GL:$GL,$IV178+53),"")</f>
      </c>
      <c r="IO178">
        <f>IF($IW178&gt;=54,INDEX($GL:$GL,$IV178+54),"")</f>
      </c>
      <c r="IP178">
        <f>IF($IW178&gt;=55,INDEX($GL:$GL,$IV178+55),"")</f>
      </c>
      <c r="IQ178">
        <f>IF($IW178&gt;=56,INDEX($GL:$GL,$IV178+56),"")</f>
      </c>
      <c r="IR178">
        <f>IF($IW178&gt;=57,INDEX($GL:$GL,$IV178+57),"")</f>
      </c>
      <c r="IS178">
        <f>IF($IW178&gt;=58,INDEX($GL:$GL,$IV178+58),"")</f>
      </c>
      <c r="IT178">
        <f>IF($IW178&gt;=59,INDEX($GL:$GL,$IV178+59),"")</f>
      </c>
      <c r="IU178">
        <f>IF($IW178&gt;=60,INDEX($GL:$GL,$IV178+60),"")</f>
      </c>
      <c r="IV178">
        <f>IFERROR(MATCH($GK178,$GL$2:$GL$324,0)+1,0)</f>
      </c>
      <c r="IW178">
        <f>IFERROR(INDEX($GM$2:$GM$324,MATCH($GK178,$GL$2:$GL$324,0)),0)</f>
      </c>
      <c r="IX178" t="s">
        <v>34</v>
      </c>
      <c r="IY178" t="s">
        <v>34</v>
      </c>
    </row>
    <row r="179" spans="1:259" x14ac:dyDescent="0.25">
      <c r="K179">
        <f>IF(OR($N179="",$J179=""),"",IFERROR($N179/$J179,0))</f>
      </c>
      <c r="L179">
        <f>IF($N179="","",
SUM($M179,$O179,$T179,$P179,$R179)*
(1-IF($U179="",0,VALUE($U179)/100)))</f>
      </c>
      <c r="M179">
        <f>IF($N179="","",$N179)</f>
      </c>
      <c r="O179">
        <f>IF($N179="","",
IF($H179="","",
IF(ISNUMBER(SEARCH("exempt",LOWER($H179))),0,
$N179*(VALUE(SUBSTITUTE($H179,"%",""))/100))))</f>
      </c>
      <c r="V179">
        <f>IFERROR(IF(FIND(" - ",$E179)&gt;0,MID($E179,FIND(" - ",$E179)+3,LEN($E179)),""),"")</f>
      </c>
      <c r="AE179" t="s">
        <v>690</v>
      </c>
      <c r="AJ179">
        <f>IFERROR(LEFT($E179,FIND(" - ",$E179)-1),$E179)</f>
      </c>
      <c r="AM179">
        <f>IF($CB179&gt;=1,INDEX($AK:$AK,$CA179+1),"")</f>
      </c>
      <c r="AN179">
        <f>IF($CB179&gt;=2,INDEX($AK:$AK,$CA179+2),"")</f>
      </c>
      <c r="AO179">
        <f>IF($CB179&gt;=3,INDEX($AK:$AK,$CA179+3),"")</f>
      </c>
      <c r="AP179">
        <f>IF($CB179&gt;=4,INDEX($AK:$AK,$CA179+4),"")</f>
      </c>
      <c r="AQ179">
        <f>IF($CB179&gt;=5,INDEX($AK:$AK,$CA179+5),"")</f>
      </c>
      <c r="AR179">
        <f>IF($CB179&gt;=6,INDEX($AK:$AK,$CA179+6),"")</f>
      </c>
      <c r="AS179">
        <f>IF($CB179&gt;=7,INDEX($AK:$AK,$CA179+7),"")</f>
      </c>
      <c r="AT179">
        <f>IF($CB179&gt;=8,INDEX($AK:$AK,$CA179+8),"")</f>
      </c>
      <c r="AU179">
        <f>IF($CB179&gt;=9,INDEX($AK:$AK,$CA179+9),"")</f>
      </c>
      <c r="AV179">
        <f>IF($CB179&gt;=10,INDEX($AK:$AK,$CA179+10),"")</f>
      </c>
      <c r="AW179">
        <f>IF($CB179&gt;=11,INDEX($AK:$AK,$CA179+11),"")</f>
      </c>
      <c r="AX179">
        <f>IF($CB179&gt;=12,INDEX($AK:$AK,$CA179+12),"")</f>
      </c>
      <c r="AY179">
        <f>IF($CB179&gt;=13,INDEX($AK:$AK,$CA179+13),"")</f>
      </c>
      <c r="AZ179">
        <f>IF($CB179&gt;=14,INDEX($AK:$AK,$CA179+14),"")</f>
      </c>
      <c r="BA179">
        <f>IF($CB179&gt;=15,INDEX($AK:$AK,$CA179+15),"")</f>
      </c>
      <c r="BB179">
        <f>IF($CB179&gt;=16,INDEX($AK:$AK,$CA179+16),"")</f>
      </c>
      <c r="BC179">
        <f>IF($CB179&gt;=17,INDEX($AK:$AK,$CA179+17),"")</f>
      </c>
      <c r="BD179">
        <f>IF($CB179&gt;=18,INDEX($AK:$AK,$CA179+18),"")</f>
      </c>
      <c r="BE179">
        <f>IF($CB179&gt;=19,INDEX($AK:$AK,$CA179+19),"")</f>
      </c>
      <c r="BF179">
        <f>IF($CB179&gt;=20,INDEX($AK:$AK,$CA179+20),"")</f>
      </c>
      <c r="BG179">
        <f>IF($CB179&gt;=21,INDEX($AK:$AK,$CA179+21),"")</f>
      </c>
      <c r="BH179">
        <f>IF($CB179&gt;=22,INDEX($AK:$AK,$CA179+22),"")</f>
      </c>
      <c r="BI179">
        <f>IF($CB179&gt;=23,INDEX($AK:$AK,$CA179+23),"")</f>
      </c>
      <c r="BJ179">
        <f>IF($CB179&gt;=24,INDEX($AK:$AK,$CA179+24),"")</f>
      </c>
      <c r="BK179">
        <f>IF($CB179&gt;=25,INDEX($AK:$AK,$CA179+25),"")</f>
      </c>
      <c r="BL179">
        <f>IF($CB179&gt;=26,INDEX($AK:$AK,$CA179+26),"")</f>
      </c>
      <c r="BM179">
        <f>IF($CB179&gt;=27,INDEX($AK:$AK,$CA179+27),"")</f>
      </c>
      <c r="BN179">
        <f>IF($CB179&gt;=28,INDEX($AK:$AK,$CA179+28),"")</f>
      </c>
      <c r="BO179">
        <f>IF($CB179&gt;=29,INDEX($AK:$AK,$CA179+29),"")</f>
      </c>
      <c r="BP179">
        <f>IF($CB179&gt;=30,INDEX($AK:$AK,$CA179+30),"")</f>
      </c>
      <c r="BQ179">
        <f>IF($CB179&gt;=31,INDEX($AK:$AK,$CA179+31),"")</f>
      </c>
      <c r="BR179">
        <f>IF($CB179&gt;=32,INDEX($AK:$AK,$CA179+32),"")</f>
      </c>
      <c r="BS179">
        <f>IF($CB179&gt;=33,INDEX($AK:$AK,$CA179+33),"")</f>
      </c>
      <c r="BT179">
        <f>IF($CB179&gt;=34,INDEX($AK:$AK,$CA179+34),"")</f>
      </c>
      <c r="BU179">
        <f>IF($CB179&gt;=35,INDEX($AK:$AK,$CA179+35),"")</f>
      </c>
      <c r="BV179">
        <f>IF($CB179&gt;=36,INDEX($AK:$AK,$CA179+36),"")</f>
      </c>
      <c r="BW179">
        <f>IF($CB179&gt;=37,INDEX($AK:$AK,$CA179+37),"")</f>
      </c>
      <c r="BX179">
        <f>IF($CB179&gt;=38,INDEX($AK:$AK,$CA179+38),"")</f>
      </c>
      <c r="BY179">
        <f>IF($CB179&gt;=39,INDEX($AK:$AK,$CA179+39),"")</f>
      </c>
      <c r="BZ179">
        <f>IF($CB179&gt;=40,INDEX($AK:$AK,$CA179+40),"")</f>
      </c>
      <c r="CA179">
        <f>IFERROR(MATCH($AJ179,$AK$2:$AK$134,0)+1,0)</f>
      </c>
      <c r="CB179">
        <f>IFERROR(INDEX($AL$2:$AL$134,MATCH($AJ179,$AK$2:$AK$134,0)),0)</f>
      </c>
      <c r="CC179">
        <f>IFERROR(LEFT($F179,FIND(" - ",$F179)-1),$F179)</f>
      </c>
      <c r="CD179" t="s">
        <v>691</v>
      </c>
      <c r="CE179">
        <v>1</v>
      </c>
      <c r="CF179">
        <f>IF($DA179&gt;=1,INDEX($CD:$CD,$CZ179+1),"")</f>
      </c>
      <c r="CG179">
        <f>IF($DA179&gt;=2,INDEX($CD:$CD,$CZ179+2),"")</f>
      </c>
      <c r="CH179">
        <f>IF($DA179&gt;=3,INDEX($CD:$CD,$CZ179+3),"")</f>
      </c>
      <c r="CI179">
        <f>IF($DA179&gt;=4,INDEX($CD:$CD,$CZ179+4),"")</f>
      </c>
      <c r="CJ179">
        <f>IF($DA179&gt;=5,INDEX($CD:$CD,$CZ179+5),"")</f>
      </c>
      <c r="CK179">
        <f>IF($DA179&gt;=6,INDEX($CD:$CD,$CZ179+6),"")</f>
      </c>
      <c r="CL179">
        <f>IF($DA179&gt;=7,INDEX($CD:$CD,$CZ179+7),"")</f>
      </c>
      <c r="CM179">
        <f>IF($DA179&gt;=8,INDEX($CD:$CD,$CZ179+8),"")</f>
      </c>
      <c r="CN179">
        <f>IF($DA179&gt;=9,INDEX($CD:$CD,$CZ179+9),"")</f>
      </c>
      <c r="CO179">
        <f>IF($DA179&gt;=10,INDEX($CD:$CD,$CZ179+10),"")</f>
      </c>
      <c r="CP179">
        <f>IF($DA179&gt;=11,INDEX($CD:$CD,$CZ179+11),"")</f>
      </c>
      <c r="CQ179">
        <f>IF($DA179&gt;=12,INDEX($CD:$CD,$CZ179+12),"")</f>
      </c>
      <c r="CR179">
        <f>IF($DA179&gt;=13,INDEX($CD:$CD,$CZ179+13),"")</f>
      </c>
      <c r="CS179">
        <f>IF($DA179&gt;=14,INDEX($CD:$CD,$CZ179+14),"")</f>
      </c>
      <c r="CT179">
        <f>IF($DA179&gt;=15,INDEX($CD:$CD,$CZ179+15),"")</f>
      </c>
      <c r="CU179">
        <f>IF($DA179&gt;=16,INDEX($CD:$CD,$CZ179+16),"")</f>
      </c>
      <c r="CV179">
        <f>IF($DA179&gt;=17,INDEX($CD:$CD,$CZ179+17),"")</f>
      </c>
      <c r="CW179">
        <f>IF($DA179&gt;=18,INDEX($CD:$CD,$CZ179+18),"")</f>
      </c>
      <c r="CX179">
        <f>IF($DA179&gt;=19,INDEX($CD:$CD,$CZ179+19),"")</f>
      </c>
      <c r="CY179">
        <f>IF($DA179&gt;=20,INDEX($CD:$CD,$CZ179+20),"")</f>
      </c>
      <c r="CZ179">
        <f>IFERROR(MATCH($CC179,$CD$2:$CD$263,0)+1,0)</f>
      </c>
      <c r="DA179">
        <f>IFERROR(INDEX($CE$2:$CE$263,MATCH($CC179,$CD$2:$CD$263,0)),0)</f>
      </c>
      <c r="DB179">
        <f>IFERROR(INDEX($AI:$AI,MATCH($H179,$AH:$AH,0))&amp;"","")</f>
      </c>
      <c r="DF179">
        <f>IF($GI179&gt;=1,INDEX($DC:$DC,$GH179+1),"")</f>
      </c>
      <c r="DG179">
        <f>IF($GI179&gt;=2,INDEX($DC:$DC,$GH179+2),"")</f>
      </c>
      <c r="DH179">
        <f>IF($GI179&gt;=3,INDEX($DC:$DC,$GH179+3),"")</f>
      </c>
      <c r="DI179">
        <f>IF($GI179&gt;=4,INDEX($DC:$DC,$GH179+4),"")</f>
      </c>
      <c r="DJ179">
        <f>IF($GI179&gt;=5,INDEX($DC:$DC,$GH179+5),"")</f>
      </c>
      <c r="DK179">
        <f>IF($GI179&gt;=6,INDEX($DC:$DC,$GH179+6),"")</f>
      </c>
      <c r="DL179">
        <f>IF($GI179&gt;=7,INDEX($DC:$DC,$GH179+7),"")</f>
      </c>
      <c r="DM179">
        <f>IF($GI179&gt;=8,INDEX($DC:$DC,$GH179+8),"")</f>
      </c>
      <c r="DN179">
        <f>IF($GI179&gt;=9,INDEX($DC:$DC,$GH179+9),"")</f>
      </c>
      <c r="DO179">
        <f>IF($GI179&gt;=10,INDEX($DC:$DC,$GH179+10),"")</f>
      </c>
      <c r="DP179">
        <f>IF($GI179&gt;=11,INDEX($DC:$DC,$GH179+11),"")</f>
      </c>
      <c r="DQ179">
        <f>IF($GI179&gt;=12,INDEX($DC:$DC,$GH179+12),"")</f>
      </c>
      <c r="DR179">
        <f>IF($GI179&gt;=13,INDEX($DC:$DC,$GH179+13),"")</f>
      </c>
      <c r="DS179">
        <f>IF($GI179&gt;=14,INDEX($DC:$DC,$GH179+14),"")</f>
      </c>
      <c r="DT179">
        <f>IF($GI179&gt;=15,INDEX($DC:$DC,$GH179+15),"")</f>
      </c>
      <c r="DU179">
        <f>IF($GI179&gt;=16,INDEX($DC:$DC,$GH179+16),"")</f>
      </c>
      <c r="DV179">
        <f>IF($GI179&gt;=17,INDEX($DC:$DC,$GH179+17),"")</f>
      </c>
      <c r="DW179">
        <f>IF($GI179&gt;=18,INDEX($DC:$DC,$GH179+18),"")</f>
      </c>
      <c r="DX179">
        <f>IF($GI179&gt;=19,INDEX($DC:$DC,$GH179+19),"")</f>
      </c>
      <c r="DY179">
        <f>IF($GI179&gt;=20,INDEX($DC:$DC,$GH179+20),"")</f>
      </c>
      <c r="DZ179">
        <f>IF($GI179&gt;=21,INDEX($DC:$DC,$GH179+21),"")</f>
      </c>
      <c r="EA179">
        <f>IF($GI179&gt;=22,INDEX($DC:$DC,$GH179+22),"")</f>
      </c>
      <c r="EB179">
        <f>IF($GI179&gt;=23,INDEX($DC:$DC,$GH179+23),"")</f>
      </c>
      <c r="EC179">
        <f>IF($GI179&gt;=24,INDEX($DC:$DC,$GH179+24),"")</f>
      </c>
      <c r="ED179">
        <f>IF($GI179&gt;=25,INDEX($DC:$DC,$GH179+25),"")</f>
      </c>
      <c r="EE179">
        <f>IF($GI179&gt;=26,INDEX($DC:$DC,$GH179+26),"")</f>
      </c>
      <c r="EF179">
        <f>IF($GI179&gt;=27,INDEX($DC:$DC,$GH179+27),"")</f>
      </c>
      <c r="EG179">
        <f>IF($GI179&gt;=28,INDEX($DC:$DC,$GH179+28),"")</f>
      </c>
      <c r="EH179">
        <f>IF($GI179&gt;=29,INDEX($DC:$DC,$GH179+29),"")</f>
      </c>
      <c r="EI179">
        <f>IF($GI179&gt;=30,INDEX($DC:$DC,$GH179+30),"")</f>
      </c>
      <c r="EJ179">
        <f>IF($GI179&gt;=31,INDEX($DC:$DC,$GH179+31),"")</f>
      </c>
      <c r="EK179">
        <f>IF($GI179&gt;=32,INDEX($DC:$DC,$GH179+32),"")</f>
      </c>
      <c r="EL179">
        <f>IF($GI179&gt;=33,INDEX($DC:$DC,$GH179+33),"")</f>
      </c>
      <c r="EM179">
        <f>IF($GI179&gt;=34,INDEX($DC:$DC,$GH179+34),"")</f>
      </c>
      <c r="EN179">
        <f>IF($GI179&gt;=35,INDEX($DC:$DC,$GH179+35),"")</f>
      </c>
      <c r="EO179">
        <f>IF($GI179&gt;=36,INDEX($DC:$DC,$GH179+36),"")</f>
      </c>
      <c r="EP179">
        <f>IF($GI179&gt;=37,INDEX($DC:$DC,$GH179+37),"")</f>
      </c>
      <c r="EQ179">
        <f>IF($GI179&gt;=38,INDEX($DC:$DC,$GH179+38),"")</f>
      </c>
      <c r="ER179">
        <f>IF($GI179&gt;=39,INDEX($DC:$DC,$GH179+39),"")</f>
      </c>
      <c r="ES179">
        <f>IF($GI179&gt;=40,INDEX($DC:$DC,$GH179+40),"")</f>
      </c>
      <c r="ET179">
        <f>IF($GI179&gt;=1,INDEX($DD:$DD,$GH179+1),"")</f>
      </c>
      <c r="EU179">
        <f>IF($GI179&gt;=2,INDEX($DD:$DD,$GH179+2),"")</f>
      </c>
      <c r="EV179">
        <f>IF($GI179&gt;=3,INDEX($DD:$DD,$GH179+3),"")</f>
      </c>
      <c r="EW179">
        <f>IF($GI179&gt;=4,INDEX($DD:$DD,$GH179+4),"")</f>
      </c>
      <c r="EX179">
        <f>IF($GI179&gt;=5,INDEX($DD:$DD,$GH179+5),"")</f>
      </c>
      <c r="EY179">
        <f>IF($GI179&gt;=6,INDEX($DD:$DD,$GH179+6),"")</f>
      </c>
      <c r="EZ179">
        <f>IF($GI179&gt;=7,INDEX($DD:$DD,$GH179+7),"")</f>
      </c>
      <c r="FA179">
        <f>IF($GI179&gt;=8,INDEX($DD:$DD,$GH179+8),"")</f>
      </c>
      <c r="FB179">
        <f>IF($GI179&gt;=9,INDEX($DD:$DD,$GH179+9),"")</f>
      </c>
      <c r="FC179">
        <f>IF($GI179&gt;=10,INDEX($DD:$DD,$GH179+10),"")</f>
      </c>
      <c r="FD179">
        <f>IF($GI179&gt;=11,INDEX($DD:$DD,$GH179+11),"")</f>
      </c>
      <c r="FE179">
        <f>IF($GI179&gt;=12,INDEX($DD:$DD,$GH179+12),"")</f>
      </c>
      <c r="FF179">
        <f>IF($GI179&gt;=13,INDEX($DD:$DD,$GH179+13),"")</f>
      </c>
      <c r="FG179">
        <f>IF($GI179&gt;=14,INDEX($DD:$DD,$GH179+14),"")</f>
      </c>
      <c r="FH179">
        <f>IF($GI179&gt;=15,INDEX($DD:$DD,$GH179+15),"")</f>
      </c>
      <c r="FI179">
        <f>IF($GI179&gt;=16,INDEX($DD:$DD,$GH179+16),"")</f>
      </c>
      <c r="FJ179">
        <f>IF($GI179&gt;=17,INDEX($DD:$DD,$GH179+17),"")</f>
      </c>
      <c r="FK179">
        <f>IF($GI179&gt;=18,INDEX($DD:$DD,$GH179+18),"")</f>
      </c>
      <c r="FL179">
        <f>IF($GI179&gt;=19,INDEX($DD:$DD,$GH179+19),"")</f>
      </c>
      <c r="FM179">
        <f>IF($GI179&gt;=20,INDEX($DD:$DD,$GH179+20),"")</f>
      </c>
      <c r="FN179">
        <f>IF($GI179&gt;=21,INDEX($DD:$DD,$GH179+21),"")</f>
      </c>
      <c r="FO179">
        <f>IF($GI179&gt;=22,INDEX($DD:$DD,$GH179+22),"")</f>
      </c>
      <c r="FP179">
        <f>IF($GI179&gt;=23,INDEX($DD:$DD,$GH179+23),"")</f>
      </c>
      <c r="FQ179">
        <f>IF($GI179&gt;=24,INDEX($DD:$DD,$GH179+24),"")</f>
      </c>
      <c r="FR179">
        <f>IF($GI179&gt;=25,INDEX($DD:$DD,$GH179+25),"")</f>
      </c>
      <c r="FS179">
        <f>IF($GI179&gt;=26,INDEX($DD:$DD,$GH179+26),"")</f>
      </c>
      <c r="FT179">
        <f>IF($GI179&gt;=27,INDEX($DD:$DD,$GH179+27),"")</f>
      </c>
      <c r="FU179">
        <f>IF($GI179&gt;=28,INDEX($DD:$DD,$GH179+28),"")</f>
      </c>
      <c r="FV179">
        <f>IF($GI179&gt;=29,INDEX($DD:$DD,$GH179+29),"")</f>
      </c>
      <c r="FW179">
        <f>IF($GI179&gt;=30,INDEX($DD:$DD,$GH179+30),"")</f>
      </c>
      <c r="FX179">
        <f>IF($GI179&gt;=31,INDEX($DD:$DD,$GH179+31),"")</f>
      </c>
      <c r="FY179">
        <f>IF($GI179&gt;=32,INDEX($DD:$DD,$GH179+32),"")</f>
      </c>
      <c r="FZ179">
        <f>IF($GI179&gt;=33,INDEX($DD:$DD,$GH179+33),"")</f>
      </c>
      <c r="GA179">
        <f>IF($GI179&gt;=34,INDEX($DD:$DD,$GH179+34),"")</f>
      </c>
      <c r="GB179">
        <f>IF($GI179&gt;=35,INDEX($DD:$DD,$GH179+35),"")</f>
      </c>
      <c r="GC179">
        <f>IF($GI179&gt;=36,INDEX($DD:$DD,$GH179+36),"")</f>
      </c>
      <c r="GD179">
        <f>IF($GI179&gt;=37,INDEX($DD:$DD,$GH179+37),"")</f>
      </c>
      <c r="GE179">
        <f>IF($GI179&gt;=38,INDEX($DD:$DD,$GH179+38),"")</f>
      </c>
      <c r="GF179">
        <f>IF($GI179&gt;=39,INDEX($DD:$DD,$GH179+39),"")</f>
      </c>
      <c r="GG179">
        <f>IF($GI179&gt;=40,INDEX($DD:$DD,$GH179+40),"")</f>
      </c>
      <c r="GH179">
        <f>IFERROR(MATCH($DB179,$DC$2:$DC$148,0)+1,0)</f>
      </c>
      <c r="GI179">
        <f>IFERROR(INDEX($DE$2:$DE$148,MATCH($DB179,$DC$2:$DC$148,0)),0)</f>
      </c>
      <c r="GJ179">
        <f>IFERROR(MATCH($S179,$DF$179:$ES$179,0),0)</f>
      </c>
      <c r="GK179">
        <f>IF($GJ179&gt;0,INDEX($ET$179:$GG$179,$GJ179),"")</f>
      </c>
      <c r="GL179" t="s">
        <v>692</v>
      </c>
      <c r="GN179">
        <f>IF($IW179&gt;=1,INDEX($GL:$GL,$IV179+1),"")</f>
      </c>
      <c r="GO179">
        <f>IF($IW179&gt;=2,INDEX($GL:$GL,$IV179+2),"")</f>
      </c>
      <c r="GP179">
        <f>IF($IW179&gt;=3,INDEX($GL:$GL,$IV179+3),"")</f>
      </c>
      <c r="GQ179">
        <f>IF($IW179&gt;=4,INDEX($GL:$GL,$IV179+4),"")</f>
      </c>
      <c r="GR179">
        <f>IF($IW179&gt;=5,INDEX($GL:$GL,$IV179+5),"")</f>
      </c>
      <c r="GS179">
        <f>IF($IW179&gt;=6,INDEX($GL:$GL,$IV179+6),"")</f>
      </c>
      <c r="GT179">
        <f>IF($IW179&gt;=7,INDEX($GL:$GL,$IV179+7),"")</f>
      </c>
      <c r="GU179">
        <f>IF($IW179&gt;=8,INDEX($GL:$GL,$IV179+8),"")</f>
      </c>
      <c r="GV179">
        <f>IF($IW179&gt;=9,INDEX($GL:$GL,$IV179+9),"")</f>
      </c>
      <c r="GW179">
        <f>IF($IW179&gt;=10,INDEX($GL:$GL,$IV179+10),"")</f>
      </c>
      <c r="GX179">
        <f>IF($IW179&gt;=11,INDEX($GL:$GL,$IV179+11),"")</f>
      </c>
      <c r="GY179">
        <f>IF($IW179&gt;=12,INDEX($GL:$GL,$IV179+12),"")</f>
      </c>
      <c r="GZ179">
        <f>IF($IW179&gt;=13,INDEX($GL:$GL,$IV179+13),"")</f>
      </c>
      <c r="HA179">
        <f>IF($IW179&gt;=14,INDEX($GL:$GL,$IV179+14),"")</f>
      </c>
      <c r="HB179">
        <f>IF($IW179&gt;=15,INDEX($GL:$GL,$IV179+15),"")</f>
      </c>
      <c r="HC179">
        <f>IF($IW179&gt;=16,INDEX($GL:$GL,$IV179+16),"")</f>
      </c>
      <c r="HD179">
        <f>IF($IW179&gt;=17,INDEX($GL:$GL,$IV179+17),"")</f>
      </c>
      <c r="HE179">
        <f>IF($IW179&gt;=18,INDEX($GL:$GL,$IV179+18),"")</f>
      </c>
      <c r="HF179">
        <f>IF($IW179&gt;=19,INDEX($GL:$GL,$IV179+19),"")</f>
      </c>
      <c r="HG179">
        <f>IF($IW179&gt;=20,INDEX($GL:$GL,$IV179+20),"")</f>
      </c>
      <c r="HH179">
        <f>IF($IW179&gt;=21,INDEX($GL:$GL,$IV179+21),"")</f>
      </c>
      <c r="HI179">
        <f>IF($IW179&gt;=22,INDEX($GL:$GL,$IV179+22),"")</f>
      </c>
      <c r="HJ179">
        <f>IF($IW179&gt;=23,INDEX($GL:$GL,$IV179+23),"")</f>
      </c>
      <c r="HK179">
        <f>IF($IW179&gt;=24,INDEX($GL:$GL,$IV179+24),"")</f>
      </c>
      <c r="HL179">
        <f>IF($IW179&gt;=25,INDEX($GL:$GL,$IV179+25),"")</f>
      </c>
      <c r="HM179">
        <f>IF($IW179&gt;=26,INDEX($GL:$GL,$IV179+26),"")</f>
      </c>
      <c r="HN179">
        <f>IF($IW179&gt;=27,INDEX($GL:$GL,$IV179+27),"")</f>
      </c>
      <c r="HO179">
        <f>IF($IW179&gt;=28,INDEX($GL:$GL,$IV179+28),"")</f>
      </c>
      <c r="HP179">
        <f>IF($IW179&gt;=29,INDEX($GL:$GL,$IV179+29),"")</f>
      </c>
      <c r="HQ179">
        <f>IF($IW179&gt;=30,INDEX($GL:$GL,$IV179+30),"")</f>
      </c>
      <c r="HR179">
        <f>IF($IW179&gt;=31,INDEX($GL:$GL,$IV179+31),"")</f>
      </c>
      <c r="HS179">
        <f>IF($IW179&gt;=32,INDEX($GL:$GL,$IV179+32),"")</f>
      </c>
      <c r="HT179">
        <f>IF($IW179&gt;=33,INDEX($GL:$GL,$IV179+33),"")</f>
      </c>
      <c r="HU179">
        <f>IF($IW179&gt;=34,INDEX($GL:$GL,$IV179+34),"")</f>
      </c>
      <c r="HV179">
        <f>IF($IW179&gt;=35,INDEX($GL:$GL,$IV179+35),"")</f>
      </c>
      <c r="HW179">
        <f>IF($IW179&gt;=36,INDEX($GL:$GL,$IV179+36),"")</f>
      </c>
      <c r="HX179">
        <f>IF($IW179&gt;=37,INDEX($GL:$GL,$IV179+37),"")</f>
      </c>
      <c r="HY179">
        <f>IF($IW179&gt;=38,INDEX($GL:$GL,$IV179+38),"")</f>
      </c>
      <c r="HZ179">
        <f>IF($IW179&gt;=39,INDEX($GL:$GL,$IV179+39),"")</f>
      </c>
      <c r="IA179">
        <f>IF($IW179&gt;=40,INDEX($GL:$GL,$IV179+40),"")</f>
      </c>
      <c r="IB179">
        <f>IF($IW179&gt;=41,INDEX($GL:$GL,$IV179+41),"")</f>
      </c>
      <c r="IC179">
        <f>IF($IW179&gt;=42,INDEX($GL:$GL,$IV179+42),"")</f>
      </c>
      <c r="ID179">
        <f>IF($IW179&gt;=43,INDEX($GL:$GL,$IV179+43),"")</f>
      </c>
      <c r="IE179">
        <f>IF($IW179&gt;=44,INDEX($GL:$GL,$IV179+44),"")</f>
      </c>
      <c r="IF179">
        <f>IF($IW179&gt;=45,INDEX($GL:$GL,$IV179+45),"")</f>
      </c>
      <c r="IG179">
        <f>IF($IW179&gt;=46,INDEX($GL:$GL,$IV179+46),"")</f>
      </c>
      <c r="IH179">
        <f>IF($IW179&gt;=47,INDEX($GL:$GL,$IV179+47),"")</f>
      </c>
      <c r="II179">
        <f>IF($IW179&gt;=48,INDEX($GL:$GL,$IV179+48),"")</f>
      </c>
      <c r="IJ179">
        <f>IF($IW179&gt;=49,INDEX($GL:$GL,$IV179+49),"")</f>
      </c>
      <c r="IK179">
        <f>IF($IW179&gt;=50,INDEX($GL:$GL,$IV179+50),"")</f>
      </c>
      <c r="IL179">
        <f>IF($IW179&gt;=51,INDEX($GL:$GL,$IV179+51),"")</f>
      </c>
      <c r="IM179">
        <f>IF($IW179&gt;=52,INDEX($GL:$GL,$IV179+52),"")</f>
      </c>
      <c r="IN179">
        <f>IF($IW179&gt;=53,INDEX($GL:$GL,$IV179+53),"")</f>
      </c>
      <c r="IO179">
        <f>IF($IW179&gt;=54,INDEX($GL:$GL,$IV179+54),"")</f>
      </c>
      <c r="IP179">
        <f>IF($IW179&gt;=55,INDEX($GL:$GL,$IV179+55),"")</f>
      </c>
      <c r="IQ179">
        <f>IF($IW179&gt;=56,INDEX($GL:$GL,$IV179+56),"")</f>
      </c>
      <c r="IR179">
        <f>IF($IW179&gt;=57,INDEX($GL:$GL,$IV179+57),"")</f>
      </c>
      <c r="IS179">
        <f>IF($IW179&gt;=58,INDEX($GL:$GL,$IV179+58),"")</f>
      </c>
      <c r="IT179">
        <f>IF($IW179&gt;=59,INDEX($GL:$GL,$IV179+59),"")</f>
      </c>
      <c r="IU179">
        <f>IF($IW179&gt;=60,INDEX($GL:$GL,$IV179+60),"")</f>
      </c>
      <c r="IV179">
        <f>IFERROR(MATCH($GK179,$GL$2:$GL$324,0)+1,0)</f>
      </c>
      <c r="IW179">
        <f>IFERROR(INDEX($GM$2:$GM$324,MATCH($GK179,$GL$2:$GL$324,0)),0)</f>
      </c>
      <c r="IX179" t="s">
        <v>34</v>
      </c>
      <c r="IY179" t="s">
        <v>34</v>
      </c>
    </row>
    <row r="180" spans="1:259" x14ac:dyDescent="0.25">
      <c r="K180">
        <f>IF(OR($N180="",$J180=""),"",IFERROR($N180/$J180,0))</f>
      </c>
      <c r="L180">
        <f>IF($N180="","",
SUM($M180,$O180,$T180,$P180,$R180)*
(1-IF($U180="",0,VALUE($U180)/100)))</f>
      </c>
      <c r="M180">
        <f>IF($N180="","",$N180)</f>
      </c>
      <c r="O180">
        <f>IF($N180="","",
IF($H180="","",
IF(ISNUMBER(SEARCH("exempt",LOWER($H180))),0,
$N180*(VALUE(SUBSTITUTE($H180,"%",""))/100))))</f>
      </c>
      <c r="V180">
        <f>IFERROR(IF(FIND(" - ",$E180)&gt;0,MID($E180,FIND(" - ",$E180)+3,LEN($E180)),""),"")</f>
      </c>
      <c r="AE180" t="s">
        <v>693</v>
      </c>
      <c r="AJ180">
        <f>IFERROR(LEFT($E180,FIND(" - ",$E180)-1),$E180)</f>
      </c>
      <c r="AM180">
        <f>IF($CB180&gt;=1,INDEX($AK:$AK,$CA180+1),"")</f>
      </c>
      <c r="AN180">
        <f>IF($CB180&gt;=2,INDEX($AK:$AK,$CA180+2),"")</f>
      </c>
      <c r="AO180">
        <f>IF($CB180&gt;=3,INDEX($AK:$AK,$CA180+3),"")</f>
      </c>
      <c r="AP180">
        <f>IF($CB180&gt;=4,INDEX($AK:$AK,$CA180+4),"")</f>
      </c>
      <c r="AQ180">
        <f>IF($CB180&gt;=5,INDEX($AK:$AK,$CA180+5),"")</f>
      </c>
      <c r="AR180">
        <f>IF($CB180&gt;=6,INDEX($AK:$AK,$CA180+6),"")</f>
      </c>
      <c r="AS180">
        <f>IF($CB180&gt;=7,INDEX($AK:$AK,$CA180+7),"")</f>
      </c>
      <c r="AT180">
        <f>IF($CB180&gt;=8,INDEX($AK:$AK,$CA180+8),"")</f>
      </c>
      <c r="AU180">
        <f>IF($CB180&gt;=9,INDEX($AK:$AK,$CA180+9),"")</f>
      </c>
      <c r="AV180">
        <f>IF($CB180&gt;=10,INDEX($AK:$AK,$CA180+10),"")</f>
      </c>
      <c r="AW180">
        <f>IF($CB180&gt;=11,INDEX($AK:$AK,$CA180+11),"")</f>
      </c>
      <c r="AX180">
        <f>IF($CB180&gt;=12,INDEX($AK:$AK,$CA180+12),"")</f>
      </c>
      <c r="AY180">
        <f>IF($CB180&gt;=13,INDEX($AK:$AK,$CA180+13),"")</f>
      </c>
      <c r="AZ180">
        <f>IF($CB180&gt;=14,INDEX($AK:$AK,$CA180+14),"")</f>
      </c>
      <c r="BA180">
        <f>IF($CB180&gt;=15,INDEX($AK:$AK,$CA180+15),"")</f>
      </c>
      <c r="BB180">
        <f>IF($CB180&gt;=16,INDEX($AK:$AK,$CA180+16),"")</f>
      </c>
      <c r="BC180">
        <f>IF($CB180&gt;=17,INDEX($AK:$AK,$CA180+17),"")</f>
      </c>
      <c r="BD180">
        <f>IF($CB180&gt;=18,INDEX($AK:$AK,$CA180+18),"")</f>
      </c>
      <c r="BE180">
        <f>IF($CB180&gt;=19,INDEX($AK:$AK,$CA180+19),"")</f>
      </c>
      <c r="BF180">
        <f>IF($CB180&gt;=20,INDEX($AK:$AK,$CA180+20),"")</f>
      </c>
      <c r="BG180">
        <f>IF($CB180&gt;=21,INDEX($AK:$AK,$CA180+21),"")</f>
      </c>
      <c r="BH180">
        <f>IF($CB180&gt;=22,INDEX($AK:$AK,$CA180+22),"")</f>
      </c>
      <c r="BI180">
        <f>IF($CB180&gt;=23,INDEX($AK:$AK,$CA180+23),"")</f>
      </c>
      <c r="BJ180">
        <f>IF($CB180&gt;=24,INDEX($AK:$AK,$CA180+24),"")</f>
      </c>
      <c r="BK180">
        <f>IF($CB180&gt;=25,INDEX($AK:$AK,$CA180+25),"")</f>
      </c>
      <c r="BL180">
        <f>IF($CB180&gt;=26,INDEX($AK:$AK,$CA180+26),"")</f>
      </c>
      <c r="BM180">
        <f>IF($CB180&gt;=27,INDEX($AK:$AK,$CA180+27),"")</f>
      </c>
      <c r="BN180">
        <f>IF($CB180&gt;=28,INDEX($AK:$AK,$CA180+28),"")</f>
      </c>
      <c r="BO180">
        <f>IF($CB180&gt;=29,INDEX($AK:$AK,$CA180+29),"")</f>
      </c>
      <c r="BP180">
        <f>IF($CB180&gt;=30,INDEX($AK:$AK,$CA180+30),"")</f>
      </c>
      <c r="BQ180">
        <f>IF($CB180&gt;=31,INDEX($AK:$AK,$CA180+31),"")</f>
      </c>
      <c r="BR180">
        <f>IF($CB180&gt;=32,INDEX($AK:$AK,$CA180+32),"")</f>
      </c>
      <c r="BS180">
        <f>IF($CB180&gt;=33,INDEX($AK:$AK,$CA180+33),"")</f>
      </c>
      <c r="BT180">
        <f>IF($CB180&gt;=34,INDEX($AK:$AK,$CA180+34),"")</f>
      </c>
      <c r="BU180">
        <f>IF($CB180&gt;=35,INDEX($AK:$AK,$CA180+35),"")</f>
      </c>
      <c r="BV180">
        <f>IF($CB180&gt;=36,INDEX($AK:$AK,$CA180+36),"")</f>
      </c>
      <c r="BW180">
        <f>IF($CB180&gt;=37,INDEX($AK:$AK,$CA180+37),"")</f>
      </c>
      <c r="BX180">
        <f>IF($CB180&gt;=38,INDEX($AK:$AK,$CA180+38),"")</f>
      </c>
      <c r="BY180">
        <f>IF($CB180&gt;=39,INDEX($AK:$AK,$CA180+39),"")</f>
      </c>
      <c r="BZ180">
        <f>IF($CB180&gt;=40,INDEX($AK:$AK,$CA180+40),"")</f>
      </c>
      <c r="CA180">
        <f>IFERROR(MATCH($AJ180,$AK$2:$AK$134,0)+1,0)</f>
      </c>
      <c r="CB180">
        <f>IFERROR(INDEX($AL$2:$AL$134,MATCH($AJ180,$AK$2:$AK$134,0)),0)</f>
      </c>
      <c r="CC180">
        <f>IFERROR(LEFT($F180,FIND(" - ",$F180)-1),$F180)</f>
      </c>
      <c r="CD180" t="s">
        <v>218</v>
      </c>
      <c r="CF180">
        <f>IF($DA180&gt;=1,INDEX($CD:$CD,$CZ180+1),"")</f>
      </c>
      <c r="CG180">
        <f>IF($DA180&gt;=2,INDEX($CD:$CD,$CZ180+2),"")</f>
      </c>
      <c r="CH180">
        <f>IF($DA180&gt;=3,INDEX($CD:$CD,$CZ180+3),"")</f>
      </c>
      <c r="CI180">
        <f>IF($DA180&gt;=4,INDEX($CD:$CD,$CZ180+4),"")</f>
      </c>
      <c r="CJ180">
        <f>IF($DA180&gt;=5,INDEX($CD:$CD,$CZ180+5),"")</f>
      </c>
      <c r="CK180">
        <f>IF($DA180&gt;=6,INDEX($CD:$CD,$CZ180+6),"")</f>
      </c>
      <c r="CL180">
        <f>IF($DA180&gt;=7,INDEX($CD:$CD,$CZ180+7),"")</f>
      </c>
      <c r="CM180">
        <f>IF($DA180&gt;=8,INDEX($CD:$CD,$CZ180+8),"")</f>
      </c>
      <c r="CN180">
        <f>IF($DA180&gt;=9,INDEX($CD:$CD,$CZ180+9),"")</f>
      </c>
      <c r="CO180">
        <f>IF($DA180&gt;=10,INDEX($CD:$CD,$CZ180+10),"")</f>
      </c>
      <c r="CP180">
        <f>IF($DA180&gt;=11,INDEX($CD:$CD,$CZ180+11),"")</f>
      </c>
      <c r="CQ180">
        <f>IF($DA180&gt;=12,INDEX($CD:$CD,$CZ180+12),"")</f>
      </c>
      <c r="CR180">
        <f>IF($DA180&gt;=13,INDEX($CD:$CD,$CZ180+13),"")</f>
      </c>
      <c r="CS180">
        <f>IF($DA180&gt;=14,INDEX($CD:$CD,$CZ180+14),"")</f>
      </c>
      <c r="CT180">
        <f>IF($DA180&gt;=15,INDEX($CD:$CD,$CZ180+15),"")</f>
      </c>
      <c r="CU180">
        <f>IF($DA180&gt;=16,INDEX($CD:$CD,$CZ180+16),"")</f>
      </c>
      <c r="CV180">
        <f>IF($DA180&gt;=17,INDEX($CD:$CD,$CZ180+17),"")</f>
      </c>
      <c r="CW180">
        <f>IF($DA180&gt;=18,INDEX($CD:$CD,$CZ180+18),"")</f>
      </c>
      <c r="CX180">
        <f>IF($DA180&gt;=19,INDEX($CD:$CD,$CZ180+19),"")</f>
      </c>
      <c r="CY180">
        <f>IF($DA180&gt;=20,INDEX($CD:$CD,$CZ180+20),"")</f>
      </c>
      <c r="CZ180">
        <f>IFERROR(MATCH($CC180,$CD$2:$CD$263,0)+1,0)</f>
      </c>
      <c r="DA180">
        <f>IFERROR(INDEX($CE$2:$CE$263,MATCH($CC180,$CD$2:$CD$263,0)),0)</f>
      </c>
      <c r="DB180">
        <f>IFERROR(INDEX($AI:$AI,MATCH($H180,$AH:$AH,0))&amp;"","")</f>
      </c>
      <c r="DF180">
        <f>IF($GI180&gt;=1,INDEX($DC:$DC,$GH180+1),"")</f>
      </c>
      <c r="DG180">
        <f>IF($GI180&gt;=2,INDEX($DC:$DC,$GH180+2),"")</f>
      </c>
      <c r="DH180">
        <f>IF($GI180&gt;=3,INDEX($DC:$DC,$GH180+3),"")</f>
      </c>
      <c r="DI180">
        <f>IF($GI180&gt;=4,INDEX($DC:$DC,$GH180+4),"")</f>
      </c>
      <c r="DJ180">
        <f>IF($GI180&gt;=5,INDEX($DC:$DC,$GH180+5),"")</f>
      </c>
      <c r="DK180">
        <f>IF($GI180&gt;=6,INDEX($DC:$DC,$GH180+6),"")</f>
      </c>
      <c r="DL180">
        <f>IF($GI180&gt;=7,INDEX($DC:$DC,$GH180+7),"")</f>
      </c>
      <c r="DM180">
        <f>IF($GI180&gt;=8,INDEX($DC:$DC,$GH180+8),"")</f>
      </c>
      <c r="DN180">
        <f>IF($GI180&gt;=9,INDEX($DC:$DC,$GH180+9),"")</f>
      </c>
      <c r="DO180">
        <f>IF($GI180&gt;=10,INDEX($DC:$DC,$GH180+10),"")</f>
      </c>
      <c r="DP180">
        <f>IF($GI180&gt;=11,INDEX($DC:$DC,$GH180+11),"")</f>
      </c>
      <c r="DQ180">
        <f>IF($GI180&gt;=12,INDEX($DC:$DC,$GH180+12),"")</f>
      </c>
      <c r="DR180">
        <f>IF($GI180&gt;=13,INDEX($DC:$DC,$GH180+13),"")</f>
      </c>
      <c r="DS180">
        <f>IF($GI180&gt;=14,INDEX($DC:$DC,$GH180+14),"")</f>
      </c>
      <c r="DT180">
        <f>IF($GI180&gt;=15,INDEX($DC:$DC,$GH180+15),"")</f>
      </c>
      <c r="DU180">
        <f>IF($GI180&gt;=16,INDEX($DC:$DC,$GH180+16),"")</f>
      </c>
      <c r="DV180">
        <f>IF($GI180&gt;=17,INDEX($DC:$DC,$GH180+17),"")</f>
      </c>
      <c r="DW180">
        <f>IF($GI180&gt;=18,INDEX($DC:$DC,$GH180+18),"")</f>
      </c>
      <c r="DX180">
        <f>IF($GI180&gt;=19,INDEX($DC:$DC,$GH180+19),"")</f>
      </c>
      <c r="DY180">
        <f>IF($GI180&gt;=20,INDEX($DC:$DC,$GH180+20),"")</f>
      </c>
      <c r="DZ180">
        <f>IF($GI180&gt;=21,INDEX($DC:$DC,$GH180+21),"")</f>
      </c>
      <c r="EA180">
        <f>IF($GI180&gt;=22,INDEX($DC:$DC,$GH180+22),"")</f>
      </c>
      <c r="EB180">
        <f>IF($GI180&gt;=23,INDEX($DC:$DC,$GH180+23),"")</f>
      </c>
      <c r="EC180">
        <f>IF($GI180&gt;=24,INDEX($DC:$DC,$GH180+24),"")</f>
      </c>
      <c r="ED180">
        <f>IF($GI180&gt;=25,INDEX($DC:$DC,$GH180+25),"")</f>
      </c>
      <c r="EE180">
        <f>IF($GI180&gt;=26,INDEX($DC:$DC,$GH180+26),"")</f>
      </c>
      <c r="EF180">
        <f>IF($GI180&gt;=27,INDEX($DC:$DC,$GH180+27),"")</f>
      </c>
      <c r="EG180">
        <f>IF($GI180&gt;=28,INDEX($DC:$DC,$GH180+28),"")</f>
      </c>
      <c r="EH180">
        <f>IF($GI180&gt;=29,INDEX($DC:$DC,$GH180+29),"")</f>
      </c>
      <c r="EI180">
        <f>IF($GI180&gt;=30,INDEX($DC:$DC,$GH180+30),"")</f>
      </c>
      <c r="EJ180">
        <f>IF($GI180&gt;=31,INDEX($DC:$DC,$GH180+31),"")</f>
      </c>
      <c r="EK180">
        <f>IF($GI180&gt;=32,INDEX($DC:$DC,$GH180+32),"")</f>
      </c>
      <c r="EL180">
        <f>IF($GI180&gt;=33,INDEX($DC:$DC,$GH180+33),"")</f>
      </c>
      <c r="EM180">
        <f>IF($GI180&gt;=34,INDEX($DC:$DC,$GH180+34),"")</f>
      </c>
      <c r="EN180">
        <f>IF($GI180&gt;=35,INDEX($DC:$DC,$GH180+35),"")</f>
      </c>
      <c r="EO180">
        <f>IF($GI180&gt;=36,INDEX($DC:$DC,$GH180+36),"")</f>
      </c>
      <c r="EP180">
        <f>IF($GI180&gt;=37,INDEX($DC:$DC,$GH180+37),"")</f>
      </c>
      <c r="EQ180">
        <f>IF($GI180&gt;=38,INDEX($DC:$DC,$GH180+38),"")</f>
      </c>
      <c r="ER180">
        <f>IF($GI180&gt;=39,INDEX($DC:$DC,$GH180+39),"")</f>
      </c>
      <c r="ES180">
        <f>IF($GI180&gt;=40,INDEX($DC:$DC,$GH180+40),"")</f>
      </c>
      <c r="ET180">
        <f>IF($GI180&gt;=1,INDEX($DD:$DD,$GH180+1),"")</f>
      </c>
      <c r="EU180">
        <f>IF($GI180&gt;=2,INDEX($DD:$DD,$GH180+2),"")</f>
      </c>
      <c r="EV180">
        <f>IF($GI180&gt;=3,INDEX($DD:$DD,$GH180+3),"")</f>
      </c>
      <c r="EW180">
        <f>IF($GI180&gt;=4,INDEX($DD:$DD,$GH180+4),"")</f>
      </c>
      <c r="EX180">
        <f>IF($GI180&gt;=5,INDEX($DD:$DD,$GH180+5),"")</f>
      </c>
      <c r="EY180">
        <f>IF($GI180&gt;=6,INDEX($DD:$DD,$GH180+6),"")</f>
      </c>
      <c r="EZ180">
        <f>IF($GI180&gt;=7,INDEX($DD:$DD,$GH180+7),"")</f>
      </c>
      <c r="FA180">
        <f>IF($GI180&gt;=8,INDEX($DD:$DD,$GH180+8),"")</f>
      </c>
      <c r="FB180">
        <f>IF($GI180&gt;=9,INDEX($DD:$DD,$GH180+9),"")</f>
      </c>
      <c r="FC180">
        <f>IF($GI180&gt;=10,INDEX($DD:$DD,$GH180+10),"")</f>
      </c>
      <c r="FD180">
        <f>IF($GI180&gt;=11,INDEX($DD:$DD,$GH180+11),"")</f>
      </c>
      <c r="FE180">
        <f>IF($GI180&gt;=12,INDEX($DD:$DD,$GH180+12),"")</f>
      </c>
      <c r="FF180">
        <f>IF($GI180&gt;=13,INDEX($DD:$DD,$GH180+13),"")</f>
      </c>
      <c r="FG180">
        <f>IF($GI180&gt;=14,INDEX($DD:$DD,$GH180+14),"")</f>
      </c>
      <c r="FH180">
        <f>IF($GI180&gt;=15,INDEX($DD:$DD,$GH180+15),"")</f>
      </c>
      <c r="FI180">
        <f>IF($GI180&gt;=16,INDEX($DD:$DD,$GH180+16),"")</f>
      </c>
      <c r="FJ180">
        <f>IF($GI180&gt;=17,INDEX($DD:$DD,$GH180+17),"")</f>
      </c>
      <c r="FK180">
        <f>IF($GI180&gt;=18,INDEX($DD:$DD,$GH180+18),"")</f>
      </c>
      <c r="FL180">
        <f>IF($GI180&gt;=19,INDEX($DD:$DD,$GH180+19),"")</f>
      </c>
      <c r="FM180">
        <f>IF($GI180&gt;=20,INDEX($DD:$DD,$GH180+20),"")</f>
      </c>
      <c r="FN180">
        <f>IF($GI180&gt;=21,INDEX($DD:$DD,$GH180+21),"")</f>
      </c>
      <c r="FO180">
        <f>IF($GI180&gt;=22,INDEX($DD:$DD,$GH180+22),"")</f>
      </c>
      <c r="FP180">
        <f>IF($GI180&gt;=23,INDEX($DD:$DD,$GH180+23),"")</f>
      </c>
      <c r="FQ180">
        <f>IF($GI180&gt;=24,INDEX($DD:$DD,$GH180+24),"")</f>
      </c>
      <c r="FR180">
        <f>IF($GI180&gt;=25,INDEX($DD:$DD,$GH180+25),"")</f>
      </c>
      <c r="FS180">
        <f>IF($GI180&gt;=26,INDEX($DD:$DD,$GH180+26),"")</f>
      </c>
      <c r="FT180">
        <f>IF($GI180&gt;=27,INDEX($DD:$DD,$GH180+27),"")</f>
      </c>
      <c r="FU180">
        <f>IF($GI180&gt;=28,INDEX($DD:$DD,$GH180+28),"")</f>
      </c>
      <c r="FV180">
        <f>IF($GI180&gt;=29,INDEX($DD:$DD,$GH180+29),"")</f>
      </c>
      <c r="FW180">
        <f>IF($GI180&gt;=30,INDEX($DD:$DD,$GH180+30),"")</f>
      </c>
      <c r="FX180">
        <f>IF($GI180&gt;=31,INDEX($DD:$DD,$GH180+31),"")</f>
      </c>
      <c r="FY180">
        <f>IF($GI180&gt;=32,INDEX($DD:$DD,$GH180+32),"")</f>
      </c>
      <c r="FZ180">
        <f>IF($GI180&gt;=33,INDEX($DD:$DD,$GH180+33),"")</f>
      </c>
      <c r="GA180">
        <f>IF($GI180&gt;=34,INDEX($DD:$DD,$GH180+34),"")</f>
      </c>
      <c r="GB180">
        <f>IF($GI180&gt;=35,INDEX($DD:$DD,$GH180+35),"")</f>
      </c>
      <c r="GC180">
        <f>IF($GI180&gt;=36,INDEX($DD:$DD,$GH180+36),"")</f>
      </c>
      <c r="GD180">
        <f>IF($GI180&gt;=37,INDEX($DD:$DD,$GH180+37),"")</f>
      </c>
      <c r="GE180">
        <f>IF($GI180&gt;=38,INDEX($DD:$DD,$GH180+38),"")</f>
      </c>
      <c r="GF180">
        <f>IF($GI180&gt;=39,INDEX($DD:$DD,$GH180+39),"")</f>
      </c>
      <c r="GG180">
        <f>IF($GI180&gt;=40,INDEX($DD:$DD,$GH180+40),"")</f>
      </c>
      <c r="GH180">
        <f>IFERROR(MATCH($DB180,$DC$2:$DC$148,0)+1,0)</f>
      </c>
      <c r="GI180">
        <f>IFERROR(INDEX($DE$2:$DE$148,MATCH($DB180,$DC$2:$DC$148,0)),0)</f>
      </c>
      <c r="GJ180">
        <f>IFERROR(MATCH($S180,$DF$180:$ES$180,0),0)</f>
      </c>
      <c r="GK180">
        <f>IF($GJ180&gt;0,INDEX($ET$180:$GG$180,$GJ180),"")</f>
      </c>
      <c r="GL180" t="s">
        <v>694</v>
      </c>
      <c r="GN180">
        <f>IF($IW180&gt;=1,INDEX($GL:$GL,$IV180+1),"")</f>
      </c>
      <c r="GO180">
        <f>IF($IW180&gt;=2,INDEX($GL:$GL,$IV180+2),"")</f>
      </c>
      <c r="GP180">
        <f>IF($IW180&gt;=3,INDEX($GL:$GL,$IV180+3),"")</f>
      </c>
      <c r="GQ180">
        <f>IF($IW180&gt;=4,INDEX($GL:$GL,$IV180+4),"")</f>
      </c>
      <c r="GR180">
        <f>IF($IW180&gt;=5,INDEX($GL:$GL,$IV180+5),"")</f>
      </c>
      <c r="GS180">
        <f>IF($IW180&gt;=6,INDEX($GL:$GL,$IV180+6),"")</f>
      </c>
      <c r="GT180">
        <f>IF($IW180&gt;=7,INDEX($GL:$GL,$IV180+7),"")</f>
      </c>
      <c r="GU180">
        <f>IF($IW180&gt;=8,INDEX($GL:$GL,$IV180+8),"")</f>
      </c>
      <c r="GV180">
        <f>IF($IW180&gt;=9,INDEX($GL:$GL,$IV180+9),"")</f>
      </c>
      <c r="GW180">
        <f>IF($IW180&gt;=10,INDEX($GL:$GL,$IV180+10),"")</f>
      </c>
      <c r="GX180">
        <f>IF($IW180&gt;=11,INDEX($GL:$GL,$IV180+11),"")</f>
      </c>
      <c r="GY180">
        <f>IF($IW180&gt;=12,INDEX($GL:$GL,$IV180+12),"")</f>
      </c>
      <c r="GZ180">
        <f>IF($IW180&gt;=13,INDEX($GL:$GL,$IV180+13),"")</f>
      </c>
      <c r="HA180">
        <f>IF($IW180&gt;=14,INDEX($GL:$GL,$IV180+14),"")</f>
      </c>
      <c r="HB180">
        <f>IF($IW180&gt;=15,INDEX($GL:$GL,$IV180+15),"")</f>
      </c>
      <c r="HC180">
        <f>IF($IW180&gt;=16,INDEX($GL:$GL,$IV180+16),"")</f>
      </c>
      <c r="HD180">
        <f>IF($IW180&gt;=17,INDEX($GL:$GL,$IV180+17),"")</f>
      </c>
      <c r="HE180">
        <f>IF($IW180&gt;=18,INDEX($GL:$GL,$IV180+18),"")</f>
      </c>
      <c r="HF180">
        <f>IF($IW180&gt;=19,INDEX($GL:$GL,$IV180+19),"")</f>
      </c>
      <c r="HG180">
        <f>IF($IW180&gt;=20,INDEX($GL:$GL,$IV180+20),"")</f>
      </c>
      <c r="HH180">
        <f>IF($IW180&gt;=21,INDEX($GL:$GL,$IV180+21),"")</f>
      </c>
      <c r="HI180">
        <f>IF($IW180&gt;=22,INDEX($GL:$GL,$IV180+22),"")</f>
      </c>
      <c r="HJ180">
        <f>IF($IW180&gt;=23,INDEX($GL:$GL,$IV180+23),"")</f>
      </c>
      <c r="HK180">
        <f>IF($IW180&gt;=24,INDEX($GL:$GL,$IV180+24),"")</f>
      </c>
      <c r="HL180">
        <f>IF($IW180&gt;=25,INDEX($GL:$GL,$IV180+25),"")</f>
      </c>
      <c r="HM180">
        <f>IF($IW180&gt;=26,INDEX($GL:$GL,$IV180+26),"")</f>
      </c>
      <c r="HN180">
        <f>IF($IW180&gt;=27,INDEX($GL:$GL,$IV180+27),"")</f>
      </c>
      <c r="HO180">
        <f>IF($IW180&gt;=28,INDEX($GL:$GL,$IV180+28),"")</f>
      </c>
      <c r="HP180">
        <f>IF($IW180&gt;=29,INDEX($GL:$GL,$IV180+29),"")</f>
      </c>
      <c r="HQ180">
        <f>IF($IW180&gt;=30,INDEX($GL:$GL,$IV180+30),"")</f>
      </c>
      <c r="HR180">
        <f>IF($IW180&gt;=31,INDEX($GL:$GL,$IV180+31),"")</f>
      </c>
      <c r="HS180">
        <f>IF($IW180&gt;=32,INDEX($GL:$GL,$IV180+32),"")</f>
      </c>
      <c r="HT180">
        <f>IF($IW180&gt;=33,INDEX($GL:$GL,$IV180+33),"")</f>
      </c>
      <c r="HU180">
        <f>IF($IW180&gt;=34,INDEX($GL:$GL,$IV180+34),"")</f>
      </c>
      <c r="HV180">
        <f>IF($IW180&gt;=35,INDEX($GL:$GL,$IV180+35),"")</f>
      </c>
      <c r="HW180">
        <f>IF($IW180&gt;=36,INDEX($GL:$GL,$IV180+36),"")</f>
      </c>
      <c r="HX180">
        <f>IF($IW180&gt;=37,INDEX($GL:$GL,$IV180+37),"")</f>
      </c>
      <c r="HY180">
        <f>IF($IW180&gt;=38,INDEX($GL:$GL,$IV180+38),"")</f>
      </c>
      <c r="HZ180">
        <f>IF($IW180&gt;=39,INDEX($GL:$GL,$IV180+39),"")</f>
      </c>
      <c r="IA180">
        <f>IF($IW180&gt;=40,INDEX($GL:$GL,$IV180+40),"")</f>
      </c>
      <c r="IB180">
        <f>IF($IW180&gt;=41,INDEX($GL:$GL,$IV180+41),"")</f>
      </c>
      <c r="IC180">
        <f>IF($IW180&gt;=42,INDEX($GL:$GL,$IV180+42),"")</f>
      </c>
      <c r="ID180">
        <f>IF($IW180&gt;=43,INDEX($GL:$GL,$IV180+43),"")</f>
      </c>
      <c r="IE180">
        <f>IF($IW180&gt;=44,INDEX($GL:$GL,$IV180+44),"")</f>
      </c>
      <c r="IF180">
        <f>IF($IW180&gt;=45,INDEX($GL:$GL,$IV180+45),"")</f>
      </c>
      <c r="IG180">
        <f>IF($IW180&gt;=46,INDEX($GL:$GL,$IV180+46),"")</f>
      </c>
      <c r="IH180">
        <f>IF($IW180&gt;=47,INDEX($GL:$GL,$IV180+47),"")</f>
      </c>
      <c r="II180">
        <f>IF($IW180&gt;=48,INDEX($GL:$GL,$IV180+48),"")</f>
      </c>
      <c r="IJ180">
        <f>IF($IW180&gt;=49,INDEX($GL:$GL,$IV180+49),"")</f>
      </c>
      <c r="IK180">
        <f>IF($IW180&gt;=50,INDEX($GL:$GL,$IV180+50),"")</f>
      </c>
      <c r="IL180">
        <f>IF($IW180&gt;=51,INDEX($GL:$GL,$IV180+51),"")</f>
      </c>
      <c r="IM180">
        <f>IF($IW180&gt;=52,INDEX($GL:$GL,$IV180+52),"")</f>
      </c>
      <c r="IN180">
        <f>IF($IW180&gt;=53,INDEX($GL:$GL,$IV180+53),"")</f>
      </c>
      <c r="IO180">
        <f>IF($IW180&gt;=54,INDEX($GL:$GL,$IV180+54),"")</f>
      </c>
      <c r="IP180">
        <f>IF($IW180&gt;=55,INDEX($GL:$GL,$IV180+55),"")</f>
      </c>
      <c r="IQ180">
        <f>IF($IW180&gt;=56,INDEX($GL:$GL,$IV180+56),"")</f>
      </c>
      <c r="IR180">
        <f>IF($IW180&gt;=57,INDEX($GL:$GL,$IV180+57),"")</f>
      </c>
      <c r="IS180">
        <f>IF($IW180&gt;=58,INDEX($GL:$GL,$IV180+58),"")</f>
      </c>
      <c r="IT180">
        <f>IF($IW180&gt;=59,INDEX($GL:$GL,$IV180+59),"")</f>
      </c>
      <c r="IU180">
        <f>IF($IW180&gt;=60,INDEX($GL:$GL,$IV180+60),"")</f>
      </c>
      <c r="IV180">
        <f>IFERROR(MATCH($GK180,$GL$2:$GL$324,0)+1,0)</f>
      </c>
      <c r="IW180">
        <f>IFERROR(INDEX($GM$2:$GM$324,MATCH($GK180,$GL$2:$GL$324,0)),0)</f>
      </c>
      <c r="IX180" t="s">
        <v>34</v>
      </c>
      <c r="IY180" t="s">
        <v>34</v>
      </c>
    </row>
    <row r="181" spans="1:259" x14ac:dyDescent="0.25">
      <c r="K181">
        <f>IF(OR($N181="",$J181=""),"",IFERROR($N181/$J181,0))</f>
      </c>
      <c r="L181">
        <f>IF($N181="","",
SUM($M181,$O181,$T181,$P181,$R181)*
(1-IF($U181="",0,VALUE($U181)/100)))</f>
      </c>
      <c r="M181">
        <f>IF($N181="","",$N181)</f>
      </c>
      <c r="O181">
        <f>IF($N181="","",
IF($H181="","",
IF(ISNUMBER(SEARCH("exempt",LOWER($H181))),0,
$N181*(VALUE(SUBSTITUTE($H181,"%",""))/100))))</f>
      </c>
      <c r="V181">
        <f>IFERROR(IF(FIND(" - ",$E181)&gt;0,MID($E181,FIND(" - ",$E181)+3,LEN($E181)),""),"")</f>
      </c>
      <c r="AE181" t="s">
        <v>695</v>
      </c>
      <c r="AJ181">
        <f>IFERROR(LEFT($E181,FIND(" - ",$E181)-1),$E181)</f>
      </c>
      <c r="AM181">
        <f>IF($CB181&gt;=1,INDEX($AK:$AK,$CA181+1),"")</f>
      </c>
      <c r="AN181">
        <f>IF($CB181&gt;=2,INDEX($AK:$AK,$CA181+2),"")</f>
      </c>
      <c r="AO181">
        <f>IF($CB181&gt;=3,INDEX($AK:$AK,$CA181+3),"")</f>
      </c>
      <c r="AP181">
        <f>IF($CB181&gt;=4,INDEX($AK:$AK,$CA181+4),"")</f>
      </c>
      <c r="AQ181">
        <f>IF($CB181&gt;=5,INDEX($AK:$AK,$CA181+5),"")</f>
      </c>
      <c r="AR181">
        <f>IF($CB181&gt;=6,INDEX($AK:$AK,$CA181+6),"")</f>
      </c>
      <c r="AS181">
        <f>IF($CB181&gt;=7,INDEX($AK:$AK,$CA181+7),"")</f>
      </c>
      <c r="AT181">
        <f>IF($CB181&gt;=8,INDEX($AK:$AK,$CA181+8),"")</f>
      </c>
      <c r="AU181">
        <f>IF($CB181&gt;=9,INDEX($AK:$AK,$CA181+9),"")</f>
      </c>
      <c r="AV181">
        <f>IF($CB181&gt;=10,INDEX($AK:$AK,$CA181+10),"")</f>
      </c>
      <c r="AW181">
        <f>IF($CB181&gt;=11,INDEX($AK:$AK,$CA181+11),"")</f>
      </c>
      <c r="AX181">
        <f>IF($CB181&gt;=12,INDEX($AK:$AK,$CA181+12),"")</f>
      </c>
      <c r="AY181">
        <f>IF($CB181&gt;=13,INDEX($AK:$AK,$CA181+13),"")</f>
      </c>
      <c r="AZ181">
        <f>IF($CB181&gt;=14,INDEX($AK:$AK,$CA181+14),"")</f>
      </c>
      <c r="BA181">
        <f>IF($CB181&gt;=15,INDEX($AK:$AK,$CA181+15),"")</f>
      </c>
      <c r="BB181">
        <f>IF($CB181&gt;=16,INDEX($AK:$AK,$CA181+16),"")</f>
      </c>
      <c r="BC181">
        <f>IF($CB181&gt;=17,INDEX($AK:$AK,$CA181+17),"")</f>
      </c>
      <c r="BD181">
        <f>IF($CB181&gt;=18,INDEX($AK:$AK,$CA181+18),"")</f>
      </c>
      <c r="BE181">
        <f>IF($CB181&gt;=19,INDEX($AK:$AK,$CA181+19),"")</f>
      </c>
      <c r="BF181">
        <f>IF($CB181&gt;=20,INDEX($AK:$AK,$CA181+20),"")</f>
      </c>
      <c r="BG181">
        <f>IF($CB181&gt;=21,INDEX($AK:$AK,$CA181+21),"")</f>
      </c>
      <c r="BH181">
        <f>IF($CB181&gt;=22,INDEX($AK:$AK,$CA181+22),"")</f>
      </c>
      <c r="BI181">
        <f>IF($CB181&gt;=23,INDEX($AK:$AK,$CA181+23),"")</f>
      </c>
      <c r="BJ181">
        <f>IF($CB181&gt;=24,INDEX($AK:$AK,$CA181+24),"")</f>
      </c>
      <c r="BK181">
        <f>IF($CB181&gt;=25,INDEX($AK:$AK,$CA181+25),"")</f>
      </c>
      <c r="BL181">
        <f>IF($CB181&gt;=26,INDEX($AK:$AK,$CA181+26),"")</f>
      </c>
      <c r="BM181">
        <f>IF($CB181&gt;=27,INDEX($AK:$AK,$CA181+27),"")</f>
      </c>
      <c r="BN181">
        <f>IF($CB181&gt;=28,INDEX($AK:$AK,$CA181+28),"")</f>
      </c>
      <c r="BO181">
        <f>IF($CB181&gt;=29,INDEX($AK:$AK,$CA181+29),"")</f>
      </c>
      <c r="BP181">
        <f>IF($CB181&gt;=30,INDEX($AK:$AK,$CA181+30),"")</f>
      </c>
      <c r="BQ181">
        <f>IF($CB181&gt;=31,INDEX($AK:$AK,$CA181+31),"")</f>
      </c>
      <c r="BR181">
        <f>IF($CB181&gt;=32,INDEX($AK:$AK,$CA181+32),"")</f>
      </c>
      <c r="BS181">
        <f>IF($CB181&gt;=33,INDEX($AK:$AK,$CA181+33),"")</f>
      </c>
      <c r="BT181">
        <f>IF($CB181&gt;=34,INDEX($AK:$AK,$CA181+34),"")</f>
      </c>
      <c r="BU181">
        <f>IF($CB181&gt;=35,INDEX($AK:$AK,$CA181+35),"")</f>
      </c>
      <c r="BV181">
        <f>IF($CB181&gt;=36,INDEX($AK:$AK,$CA181+36),"")</f>
      </c>
      <c r="BW181">
        <f>IF($CB181&gt;=37,INDEX($AK:$AK,$CA181+37),"")</f>
      </c>
      <c r="BX181">
        <f>IF($CB181&gt;=38,INDEX($AK:$AK,$CA181+38),"")</f>
      </c>
      <c r="BY181">
        <f>IF($CB181&gt;=39,INDEX($AK:$AK,$CA181+39),"")</f>
      </c>
      <c r="BZ181">
        <f>IF($CB181&gt;=40,INDEX($AK:$AK,$CA181+40),"")</f>
      </c>
      <c r="CA181">
        <f>IFERROR(MATCH($AJ181,$AK$2:$AK$134,0)+1,0)</f>
      </c>
      <c r="CB181">
        <f>IFERROR(INDEX($AL$2:$AL$134,MATCH($AJ181,$AK$2:$AK$134,0)),0)</f>
      </c>
      <c r="CC181">
        <f>IFERROR(LEFT($F181,FIND(" - ",$F181)-1),$F181)</f>
      </c>
      <c r="CD181" t="s">
        <v>696</v>
      </c>
      <c r="CE181">
        <v>1</v>
      </c>
      <c r="CF181">
        <f>IF($DA181&gt;=1,INDEX($CD:$CD,$CZ181+1),"")</f>
      </c>
      <c r="CG181">
        <f>IF($DA181&gt;=2,INDEX($CD:$CD,$CZ181+2),"")</f>
      </c>
      <c r="CH181">
        <f>IF($DA181&gt;=3,INDEX($CD:$CD,$CZ181+3),"")</f>
      </c>
      <c r="CI181">
        <f>IF($DA181&gt;=4,INDEX($CD:$CD,$CZ181+4),"")</f>
      </c>
      <c r="CJ181">
        <f>IF($DA181&gt;=5,INDEX($CD:$CD,$CZ181+5),"")</f>
      </c>
      <c r="CK181">
        <f>IF($DA181&gt;=6,INDEX($CD:$CD,$CZ181+6),"")</f>
      </c>
      <c r="CL181">
        <f>IF($DA181&gt;=7,INDEX($CD:$CD,$CZ181+7),"")</f>
      </c>
      <c r="CM181">
        <f>IF($DA181&gt;=8,INDEX($CD:$CD,$CZ181+8),"")</f>
      </c>
      <c r="CN181">
        <f>IF($DA181&gt;=9,INDEX($CD:$CD,$CZ181+9),"")</f>
      </c>
      <c r="CO181">
        <f>IF($DA181&gt;=10,INDEX($CD:$CD,$CZ181+10),"")</f>
      </c>
      <c r="CP181">
        <f>IF($DA181&gt;=11,INDEX($CD:$CD,$CZ181+11),"")</f>
      </c>
      <c r="CQ181">
        <f>IF($DA181&gt;=12,INDEX($CD:$CD,$CZ181+12),"")</f>
      </c>
      <c r="CR181">
        <f>IF($DA181&gt;=13,INDEX($CD:$CD,$CZ181+13),"")</f>
      </c>
      <c r="CS181">
        <f>IF($DA181&gt;=14,INDEX($CD:$CD,$CZ181+14),"")</f>
      </c>
      <c r="CT181">
        <f>IF($DA181&gt;=15,INDEX($CD:$CD,$CZ181+15),"")</f>
      </c>
      <c r="CU181">
        <f>IF($DA181&gt;=16,INDEX($CD:$CD,$CZ181+16),"")</f>
      </c>
      <c r="CV181">
        <f>IF($DA181&gt;=17,INDEX($CD:$CD,$CZ181+17),"")</f>
      </c>
      <c r="CW181">
        <f>IF($DA181&gt;=18,INDEX($CD:$CD,$CZ181+18),"")</f>
      </c>
      <c r="CX181">
        <f>IF($DA181&gt;=19,INDEX($CD:$CD,$CZ181+19),"")</f>
      </c>
      <c r="CY181">
        <f>IF($DA181&gt;=20,INDEX($CD:$CD,$CZ181+20),"")</f>
      </c>
      <c r="CZ181">
        <f>IFERROR(MATCH($CC181,$CD$2:$CD$263,0)+1,0)</f>
      </c>
      <c r="DA181">
        <f>IFERROR(INDEX($CE$2:$CE$263,MATCH($CC181,$CD$2:$CD$263,0)),0)</f>
      </c>
      <c r="DB181">
        <f>IFERROR(INDEX($AI:$AI,MATCH($H181,$AH:$AH,0))&amp;"","")</f>
      </c>
      <c r="DF181">
        <f>IF($GI181&gt;=1,INDEX($DC:$DC,$GH181+1),"")</f>
      </c>
      <c r="DG181">
        <f>IF($GI181&gt;=2,INDEX($DC:$DC,$GH181+2),"")</f>
      </c>
      <c r="DH181">
        <f>IF($GI181&gt;=3,INDEX($DC:$DC,$GH181+3),"")</f>
      </c>
      <c r="DI181">
        <f>IF($GI181&gt;=4,INDEX($DC:$DC,$GH181+4),"")</f>
      </c>
      <c r="DJ181">
        <f>IF($GI181&gt;=5,INDEX($DC:$DC,$GH181+5),"")</f>
      </c>
      <c r="DK181">
        <f>IF($GI181&gt;=6,INDEX($DC:$DC,$GH181+6),"")</f>
      </c>
      <c r="DL181">
        <f>IF($GI181&gt;=7,INDEX($DC:$DC,$GH181+7),"")</f>
      </c>
      <c r="DM181">
        <f>IF($GI181&gt;=8,INDEX($DC:$DC,$GH181+8),"")</f>
      </c>
      <c r="DN181">
        <f>IF($GI181&gt;=9,INDEX($DC:$DC,$GH181+9),"")</f>
      </c>
      <c r="DO181">
        <f>IF($GI181&gt;=10,INDEX($DC:$DC,$GH181+10),"")</f>
      </c>
      <c r="DP181">
        <f>IF($GI181&gt;=11,INDEX($DC:$DC,$GH181+11),"")</f>
      </c>
      <c r="DQ181">
        <f>IF($GI181&gt;=12,INDEX($DC:$DC,$GH181+12),"")</f>
      </c>
      <c r="DR181">
        <f>IF($GI181&gt;=13,INDEX($DC:$DC,$GH181+13),"")</f>
      </c>
      <c r="DS181">
        <f>IF($GI181&gt;=14,INDEX($DC:$DC,$GH181+14),"")</f>
      </c>
      <c r="DT181">
        <f>IF($GI181&gt;=15,INDEX($DC:$DC,$GH181+15),"")</f>
      </c>
      <c r="DU181">
        <f>IF($GI181&gt;=16,INDEX($DC:$DC,$GH181+16),"")</f>
      </c>
      <c r="DV181">
        <f>IF($GI181&gt;=17,INDEX($DC:$DC,$GH181+17),"")</f>
      </c>
      <c r="DW181">
        <f>IF($GI181&gt;=18,INDEX($DC:$DC,$GH181+18),"")</f>
      </c>
      <c r="DX181">
        <f>IF($GI181&gt;=19,INDEX($DC:$DC,$GH181+19),"")</f>
      </c>
      <c r="DY181">
        <f>IF($GI181&gt;=20,INDEX($DC:$DC,$GH181+20),"")</f>
      </c>
      <c r="DZ181">
        <f>IF($GI181&gt;=21,INDEX($DC:$DC,$GH181+21),"")</f>
      </c>
      <c r="EA181">
        <f>IF($GI181&gt;=22,INDEX($DC:$DC,$GH181+22),"")</f>
      </c>
      <c r="EB181">
        <f>IF($GI181&gt;=23,INDEX($DC:$DC,$GH181+23),"")</f>
      </c>
      <c r="EC181">
        <f>IF($GI181&gt;=24,INDEX($DC:$DC,$GH181+24),"")</f>
      </c>
      <c r="ED181">
        <f>IF($GI181&gt;=25,INDEX($DC:$DC,$GH181+25),"")</f>
      </c>
      <c r="EE181">
        <f>IF($GI181&gt;=26,INDEX($DC:$DC,$GH181+26),"")</f>
      </c>
      <c r="EF181">
        <f>IF($GI181&gt;=27,INDEX($DC:$DC,$GH181+27),"")</f>
      </c>
      <c r="EG181">
        <f>IF($GI181&gt;=28,INDEX($DC:$DC,$GH181+28),"")</f>
      </c>
      <c r="EH181">
        <f>IF($GI181&gt;=29,INDEX($DC:$DC,$GH181+29),"")</f>
      </c>
      <c r="EI181">
        <f>IF($GI181&gt;=30,INDEX($DC:$DC,$GH181+30),"")</f>
      </c>
      <c r="EJ181">
        <f>IF($GI181&gt;=31,INDEX($DC:$DC,$GH181+31),"")</f>
      </c>
      <c r="EK181">
        <f>IF($GI181&gt;=32,INDEX($DC:$DC,$GH181+32),"")</f>
      </c>
      <c r="EL181">
        <f>IF($GI181&gt;=33,INDEX($DC:$DC,$GH181+33),"")</f>
      </c>
      <c r="EM181">
        <f>IF($GI181&gt;=34,INDEX($DC:$DC,$GH181+34),"")</f>
      </c>
      <c r="EN181">
        <f>IF($GI181&gt;=35,INDEX($DC:$DC,$GH181+35),"")</f>
      </c>
      <c r="EO181">
        <f>IF($GI181&gt;=36,INDEX($DC:$DC,$GH181+36),"")</f>
      </c>
      <c r="EP181">
        <f>IF($GI181&gt;=37,INDEX($DC:$DC,$GH181+37),"")</f>
      </c>
      <c r="EQ181">
        <f>IF($GI181&gt;=38,INDEX($DC:$DC,$GH181+38),"")</f>
      </c>
      <c r="ER181">
        <f>IF($GI181&gt;=39,INDEX($DC:$DC,$GH181+39),"")</f>
      </c>
      <c r="ES181">
        <f>IF($GI181&gt;=40,INDEX($DC:$DC,$GH181+40),"")</f>
      </c>
      <c r="ET181">
        <f>IF($GI181&gt;=1,INDEX($DD:$DD,$GH181+1),"")</f>
      </c>
      <c r="EU181">
        <f>IF($GI181&gt;=2,INDEX($DD:$DD,$GH181+2),"")</f>
      </c>
      <c r="EV181">
        <f>IF($GI181&gt;=3,INDEX($DD:$DD,$GH181+3),"")</f>
      </c>
      <c r="EW181">
        <f>IF($GI181&gt;=4,INDEX($DD:$DD,$GH181+4),"")</f>
      </c>
      <c r="EX181">
        <f>IF($GI181&gt;=5,INDEX($DD:$DD,$GH181+5),"")</f>
      </c>
      <c r="EY181">
        <f>IF($GI181&gt;=6,INDEX($DD:$DD,$GH181+6),"")</f>
      </c>
      <c r="EZ181">
        <f>IF($GI181&gt;=7,INDEX($DD:$DD,$GH181+7),"")</f>
      </c>
      <c r="FA181">
        <f>IF($GI181&gt;=8,INDEX($DD:$DD,$GH181+8),"")</f>
      </c>
      <c r="FB181">
        <f>IF($GI181&gt;=9,INDEX($DD:$DD,$GH181+9),"")</f>
      </c>
      <c r="FC181">
        <f>IF($GI181&gt;=10,INDEX($DD:$DD,$GH181+10),"")</f>
      </c>
      <c r="FD181">
        <f>IF($GI181&gt;=11,INDEX($DD:$DD,$GH181+11),"")</f>
      </c>
      <c r="FE181">
        <f>IF($GI181&gt;=12,INDEX($DD:$DD,$GH181+12),"")</f>
      </c>
      <c r="FF181">
        <f>IF($GI181&gt;=13,INDEX($DD:$DD,$GH181+13),"")</f>
      </c>
      <c r="FG181">
        <f>IF($GI181&gt;=14,INDEX($DD:$DD,$GH181+14),"")</f>
      </c>
      <c r="FH181">
        <f>IF($GI181&gt;=15,INDEX($DD:$DD,$GH181+15),"")</f>
      </c>
      <c r="FI181">
        <f>IF($GI181&gt;=16,INDEX($DD:$DD,$GH181+16),"")</f>
      </c>
      <c r="FJ181">
        <f>IF($GI181&gt;=17,INDEX($DD:$DD,$GH181+17),"")</f>
      </c>
      <c r="FK181">
        <f>IF($GI181&gt;=18,INDEX($DD:$DD,$GH181+18),"")</f>
      </c>
      <c r="FL181">
        <f>IF($GI181&gt;=19,INDEX($DD:$DD,$GH181+19),"")</f>
      </c>
      <c r="FM181">
        <f>IF($GI181&gt;=20,INDEX($DD:$DD,$GH181+20),"")</f>
      </c>
      <c r="FN181">
        <f>IF($GI181&gt;=21,INDEX($DD:$DD,$GH181+21),"")</f>
      </c>
      <c r="FO181">
        <f>IF($GI181&gt;=22,INDEX($DD:$DD,$GH181+22),"")</f>
      </c>
      <c r="FP181">
        <f>IF($GI181&gt;=23,INDEX($DD:$DD,$GH181+23),"")</f>
      </c>
      <c r="FQ181">
        <f>IF($GI181&gt;=24,INDEX($DD:$DD,$GH181+24),"")</f>
      </c>
      <c r="FR181">
        <f>IF($GI181&gt;=25,INDEX($DD:$DD,$GH181+25),"")</f>
      </c>
      <c r="FS181">
        <f>IF($GI181&gt;=26,INDEX($DD:$DD,$GH181+26),"")</f>
      </c>
      <c r="FT181">
        <f>IF($GI181&gt;=27,INDEX($DD:$DD,$GH181+27),"")</f>
      </c>
      <c r="FU181">
        <f>IF($GI181&gt;=28,INDEX($DD:$DD,$GH181+28),"")</f>
      </c>
      <c r="FV181">
        <f>IF($GI181&gt;=29,INDEX($DD:$DD,$GH181+29),"")</f>
      </c>
      <c r="FW181">
        <f>IF($GI181&gt;=30,INDEX($DD:$DD,$GH181+30),"")</f>
      </c>
      <c r="FX181">
        <f>IF($GI181&gt;=31,INDEX($DD:$DD,$GH181+31),"")</f>
      </c>
      <c r="FY181">
        <f>IF($GI181&gt;=32,INDEX($DD:$DD,$GH181+32),"")</f>
      </c>
      <c r="FZ181">
        <f>IF($GI181&gt;=33,INDEX($DD:$DD,$GH181+33),"")</f>
      </c>
      <c r="GA181">
        <f>IF($GI181&gt;=34,INDEX($DD:$DD,$GH181+34),"")</f>
      </c>
      <c r="GB181">
        <f>IF($GI181&gt;=35,INDEX($DD:$DD,$GH181+35),"")</f>
      </c>
      <c r="GC181">
        <f>IF($GI181&gt;=36,INDEX($DD:$DD,$GH181+36),"")</f>
      </c>
      <c r="GD181">
        <f>IF($GI181&gt;=37,INDEX($DD:$DD,$GH181+37),"")</f>
      </c>
      <c r="GE181">
        <f>IF($GI181&gt;=38,INDEX($DD:$DD,$GH181+38),"")</f>
      </c>
      <c r="GF181">
        <f>IF($GI181&gt;=39,INDEX($DD:$DD,$GH181+39),"")</f>
      </c>
      <c r="GG181">
        <f>IF($GI181&gt;=40,INDEX($DD:$DD,$GH181+40),"")</f>
      </c>
      <c r="GH181">
        <f>IFERROR(MATCH($DB181,$DC$2:$DC$148,0)+1,0)</f>
      </c>
      <c r="GI181">
        <f>IFERROR(INDEX($DE$2:$DE$148,MATCH($DB181,$DC$2:$DC$148,0)),0)</f>
      </c>
      <c r="GJ181">
        <f>IFERROR(MATCH($S181,$DF$181:$ES$181,0),0)</f>
      </c>
      <c r="GK181">
        <f>IF($GJ181&gt;0,INDEX($ET$181:$GG$181,$GJ181),"")</f>
      </c>
      <c r="GL181" t="s">
        <v>336</v>
      </c>
      <c r="GM181">
        <v>82</v>
      </c>
      <c r="GN181">
        <f>IF($IW181&gt;=1,INDEX($GL:$GL,$IV181+1),"")</f>
      </c>
      <c r="GO181">
        <f>IF($IW181&gt;=2,INDEX($GL:$GL,$IV181+2),"")</f>
      </c>
      <c r="GP181">
        <f>IF($IW181&gt;=3,INDEX($GL:$GL,$IV181+3),"")</f>
      </c>
      <c r="GQ181">
        <f>IF($IW181&gt;=4,INDEX($GL:$GL,$IV181+4),"")</f>
      </c>
      <c r="GR181">
        <f>IF($IW181&gt;=5,INDEX($GL:$GL,$IV181+5),"")</f>
      </c>
      <c r="GS181">
        <f>IF($IW181&gt;=6,INDEX($GL:$GL,$IV181+6),"")</f>
      </c>
      <c r="GT181">
        <f>IF($IW181&gt;=7,INDEX($GL:$GL,$IV181+7),"")</f>
      </c>
      <c r="GU181">
        <f>IF($IW181&gt;=8,INDEX($GL:$GL,$IV181+8),"")</f>
      </c>
      <c r="GV181">
        <f>IF($IW181&gt;=9,INDEX($GL:$GL,$IV181+9),"")</f>
      </c>
      <c r="GW181">
        <f>IF($IW181&gt;=10,INDEX($GL:$GL,$IV181+10),"")</f>
      </c>
      <c r="GX181">
        <f>IF($IW181&gt;=11,INDEX($GL:$GL,$IV181+11),"")</f>
      </c>
      <c r="GY181">
        <f>IF($IW181&gt;=12,INDEX($GL:$GL,$IV181+12),"")</f>
      </c>
      <c r="GZ181">
        <f>IF($IW181&gt;=13,INDEX($GL:$GL,$IV181+13),"")</f>
      </c>
      <c r="HA181">
        <f>IF($IW181&gt;=14,INDEX($GL:$GL,$IV181+14),"")</f>
      </c>
      <c r="HB181">
        <f>IF($IW181&gt;=15,INDEX($GL:$GL,$IV181+15),"")</f>
      </c>
      <c r="HC181">
        <f>IF($IW181&gt;=16,INDEX($GL:$GL,$IV181+16),"")</f>
      </c>
      <c r="HD181">
        <f>IF($IW181&gt;=17,INDEX($GL:$GL,$IV181+17),"")</f>
      </c>
      <c r="HE181">
        <f>IF($IW181&gt;=18,INDEX($GL:$GL,$IV181+18),"")</f>
      </c>
      <c r="HF181">
        <f>IF($IW181&gt;=19,INDEX($GL:$GL,$IV181+19),"")</f>
      </c>
      <c r="HG181">
        <f>IF($IW181&gt;=20,INDEX($GL:$GL,$IV181+20),"")</f>
      </c>
      <c r="HH181">
        <f>IF($IW181&gt;=21,INDEX($GL:$GL,$IV181+21),"")</f>
      </c>
      <c r="HI181">
        <f>IF($IW181&gt;=22,INDEX($GL:$GL,$IV181+22),"")</f>
      </c>
      <c r="HJ181">
        <f>IF($IW181&gt;=23,INDEX($GL:$GL,$IV181+23),"")</f>
      </c>
      <c r="HK181">
        <f>IF($IW181&gt;=24,INDEX($GL:$GL,$IV181+24),"")</f>
      </c>
      <c r="HL181">
        <f>IF($IW181&gt;=25,INDEX($GL:$GL,$IV181+25),"")</f>
      </c>
      <c r="HM181">
        <f>IF($IW181&gt;=26,INDEX($GL:$GL,$IV181+26),"")</f>
      </c>
      <c r="HN181">
        <f>IF($IW181&gt;=27,INDEX($GL:$GL,$IV181+27),"")</f>
      </c>
      <c r="HO181">
        <f>IF($IW181&gt;=28,INDEX($GL:$GL,$IV181+28),"")</f>
      </c>
      <c r="HP181">
        <f>IF($IW181&gt;=29,INDEX($GL:$GL,$IV181+29),"")</f>
      </c>
      <c r="HQ181">
        <f>IF($IW181&gt;=30,INDEX($GL:$GL,$IV181+30),"")</f>
      </c>
      <c r="HR181">
        <f>IF($IW181&gt;=31,INDEX($GL:$GL,$IV181+31),"")</f>
      </c>
      <c r="HS181">
        <f>IF($IW181&gt;=32,INDEX($GL:$GL,$IV181+32),"")</f>
      </c>
      <c r="HT181">
        <f>IF($IW181&gt;=33,INDEX($GL:$GL,$IV181+33),"")</f>
      </c>
      <c r="HU181">
        <f>IF($IW181&gt;=34,INDEX($GL:$GL,$IV181+34),"")</f>
      </c>
      <c r="HV181">
        <f>IF($IW181&gt;=35,INDEX($GL:$GL,$IV181+35),"")</f>
      </c>
      <c r="HW181">
        <f>IF($IW181&gt;=36,INDEX($GL:$GL,$IV181+36),"")</f>
      </c>
      <c r="HX181">
        <f>IF($IW181&gt;=37,INDEX($GL:$GL,$IV181+37),"")</f>
      </c>
      <c r="HY181">
        <f>IF($IW181&gt;=38,INDEX($GL:$GL,$IV181+38),"")</f>
      </c>
      <c r="HZ181">
        <f>IF($IW181&gt;=39,INDEX($GL:$GL,$IV181+39),"")</f>
      </c>
      <c r="IA181">
        <f>IF($IW181&gt;=40,INDEX($GL:$GL,$IV181+40),"")</f>
      </c>
      <c r="IB181">
        <f>IF($IW181&gt;=41,INDEX($GL:$GL,$IV181+41),"")</f>
      </c>
      <c r="IC181">
        <f>IF($IW181&gt;=42,INDEX($GL:$GL,$IV181+42),"")</f>
      </c>
      <c r="ID181">
        <f>IF($IW181&gt;=43,INDEX($GL:$GL,$IV181+43),"")</f>
      </c>
      <c r="IE181">
        <f>IF($IW181&gt;=44,INDEX($GL:$GL,$IV181+44),"")</f>
      </c>
      <c r="IF181">
        <f>IF($IW181&gt;=45,INDEX($GL:$GL,$IV181+45),"")</f>
      </c>
      <c r="IG181">
        <f>IF($IW181&gt;=46,INDEX($GL:$GL,$IV181+46),"")</f>
      </c>
      <c r="IH181">
        <f>IF($IW181&gt;=47,INDEX($GL:$GL,$IV181+47),"")</f>
      </c>
      <c r="II181">
        <f>IF($IW181&gt;=48,INDEX($GL:$GL,$IV181+48),"")</f>
      </c>
      <c r="IJ181">
        <f>IF($IW181&gt;=49,INDEX($GL:$GL,$IV181+49),"")</f>
      </c>
      <c r="IK181">
        <f>IF($IW181&gt;=50,INDEX($GL:$GL,$IV181+50),"")</f>
      </c>
      <c r="IL181">
        <f>IF($IW181&gt;=51,INDEX($GL:$GL,$IV181+51),"")</f>
      </c>
      <c r="IM181">
        <f>IF($IW181&gt;=52,INDEX($GL:$GL,$IV181+52),"")</f>
      </c>
      <c r="IN181">
        <f>IF($IW181&gt;=53,INDEX($GL:$GL,$IV181+53),"")</f>
      </c>
      <c r="IO181">
        <f>IF($IW181&gt;=54,INDEX($GL:$GL,$IV181+54),"")</f>
      </c>
      <c r="IP181">
        <f>IF($IW181&gt;=55,INDEX($GL:$GL,$IV181+55),"")</f>
      </c>
      <c r="IQ181">
        <f>IF($IW181&gt;=56,INDEX($GL:$GL,$IV181+56),"")</f>
      </c>
      <c r="IR181">
        <f>IF($IW181&gt;=57,INDEX($GL:$GL,$IV181+57),"")</f>
      </c>
      <c r="IS181">
        <f>IF($IW181&gt;=58,INDEX($GL:$GL,$IV181+58),"")</f>
      </c>
      <c r="IT181">
        <f>IF($IW181&gt;=59,INDEX($GL:$GL,$IV181+59),"")</f>
      </c>
      <c r="IU181">
        <f>IF($IW181&gt;=60,INDEX($GL:$GL,$IV181+60),"")</f>
      </c>
      <c r="IV181">
        <f>IFERROR(MATCH($GK181,$GL$2:$GL$324,0)+1,0)</f>
      </c>
      <c r="IW181">
        <f>IFERROR(INDEX($GM$2:$GM$324,MATCH($GK181,$GL$2:$GL$324,0)),0)</f>
      </c>
      <c r="IX181" t="s">
        <v>34</v>
      </c>
      <c r="IY181" t="s">
        <v>34</v>
      </c>
    </row>
    <row r="182" spans="1:259" x14ac:dyDescent="0.25">
      <c r="K182">
        <f>IF(OR($N182="",$J182=""),"",IFERROR($N182/$J182,0))</f>
      </c>
      <c r="L182">
        <f>IF($N182="","",
SUM($M182,$O182,$T182,$P182,$R182)*
(1-IF($U182="",0,VALUE($U182)/100)))</f>
      </c>
      <c r="M182">
        <f>IF($N182="","",$N182)</f>
      </c>
      <c r="O182">
        <f>IF($N182="","",
IF($H182="","",
IF(ISNUMBER(SEARCH("exempt",LOWER($H182))),0,
$N182*(VALUE(SUBSTITUTE($H182,"%",""))/100))))</f>
      </c>
      <c r="V182">
        <f>IFERROR(IF(FIND(" - ",$E182)&gt;0,MID($E182,FIND(" - ",$E182)+3,LEN($E182)),""),"")</f>
      </c>
      <c r="AE182" t="s">
        <v>697</v>
      </c>
      <c r="AJ182">
        <f>IFERROR(LEFT($E182,FIND(" - ",$E182)-1),$E182)</f>
      </c>
      <c r="AM182">
        <f>IF($CB182&gt;=1,INDEX($AK:$AK,$CA182+1),"")</f>
      </c>
      <c r="AN182">
        <f>IF($CB182&gt;=2,INDEX($AK:$AK,$CA182+2),"")</f>
      </c>
      <c r="AO182">
        <f>IF($CB182&gt;=3,INDEX($AK:$AK,$CA182+3),"")</f>
      </c>
      <c r="AP182">
        <f>IF($CB182&gt;=4,INDEX($AK:$AK,$CA182+4),"")</f>
      </c>
      <c r="AQ182">
        <f>IF($CB182&gt;=5,INDEX($AK:$AK,$CA182+5),"")</f>
      </c>
      <c r="AR182">
        <f>IF($CB182&gt;=6,INDEX($AK:$AK,$CA182+6),"")</f>
      </c>
      <c r="AS182">
        <f>IF($CB182&gt;=7,INDEX($AK:$AK,$CA182+7),"")</f>
      </c>
      <c r="AT182">
        <f>IF($CB182&gt;=8,INDEX($AK:$AK,$CA182+8),"")</f>
      </c>
      <c r="AU182">
        <f>IF($CB182&gt;=9,INDEX($AK:$AK,$CA182+9),"")</f>
      </c>
      <c r="AV182">
        <f>IF($CB182&gt;=10,INDEX($AK:$AK,$CA182+10),"")</f>
      </c>
      <c r="AW182">
        <f>IF($CB182&gt;=11,INDEX($AK:$AK,$CA182+11),"")</f>
      </c>
      <c r="AX182">
        <f>IF($CB182&gt;=12,INDEX($AK:$AK,$CA182+12),"")</f>
      </c>
      <c r="AY182">
        <f>IF($CB182&gt;=13,INDEX($AK:$AK,$CA182+13),"")</f>
      </c>
      <c r="AZ182">
        <f>IF($CB182&gt;=14,INDEX($AK:$AK,$CA182+14),"")</f>
      </c>
      <c r="BA182">
        <f>IF($CB182&gt;=15,INDEX($AK:$AK,$CA182+15),"")</f>
      </c>
      <c r="BB182">
        <f>IF($CB182&gt;=16,INDEX($AK:$AK,$CA182+16),"")</f>
      </c>
      <c r="BC182">
        <f>IF($CB182&gt;=17,INDEX($AK:$AK,$CA182+17),"")</f>
      </c>
      <c r="BD182">
        <f>IF($CB182&gt;=18,INDEX($AK:$AK,$CA182+18),"")</f>
      </c>
      <c r="BE182">
        <f>IF($CB182&gt;=19,INDEX($AK:$AK,$CA182+19),"")</f>
      </c>
      <c r="BF182">
        <f>IF($CB182&gt;=20,INDEX($AK:$AK,$CA182+20),"")</f>
      </c>
      <c r="BG182">
        <f>IF($CB182&gt;=21,INDEX($AK:$AK,$CA182+21),"")</f>
      </c>
      <c r="BH182">
        <f>IF($CB182&gt;=22,INDEX($AK:$AK,$CA182+22),"")</f>
      </c>
      <c r="BI182">
        <f>IF($CB182&gt;=23,INDEX($AK:$AK,$CA182+23),"")</f>
      </c>
      <c r="BJ182">
        <f>IF($CB182&gt;=24,INDEX($AK:$AK,$CA182+24),"")</f>
      </c>
      <c r="BK182">
        <f>IF($CB182&gt;=25,INDEX($AK:$AK,$CA182+25),"")</f>
      </c>
      <c r="BL182">
        <f>IF($CB182&gt;=26,INDEX($AK:$AK,$CA182+26),"")</f>
      </c>
      <c r="BM182">
        <f>IF($CB182&gt;=27,INDEX($AK:$AK,$CA182+27),"")</f>
      </c>
      <c r="BN182">
        <f>IF($CB182&gt;=28,INDEX($AK:$AK,$CA182+28),"")</f>
      </c>
      <c r="BO182">
        <f>IF($CB182&gt;=29,INDEX($AK:$AK,$CA182+29),"")</f>
      </c>
      <c r="BP182">
        <f>IF($CB182&gt;=30,INDEX($AK:$AK,$CA182+30),"")</f>
      </c>
      <c r="BQ182">
        <f>IF($CB182&gt;=31,INDEX($AK:$AK,$CA182+31),"")</f>
      </c>
      <c r="BR182">
        <f>IF($CB182&gt;=32,INDEX($AK:$AK,$CA182+32),"")</f>
      </c>
      <c r="BS182">
        <f>IF($CB182&gt;=33,INDEX($AK:$AK,$CA182+33),"")</f>
      </c>
      <c r="BT182">
        <f>IF($CB182&gt;=34,INDEX($AK:$AK,$CA182+34),"")</f>
      </c>
      <c r="BU182">
        <f>IF($CB182&gt;=35,INDEX($AK:$AK,$CA182+35),"")</f>
      </c>
      <c r="BV182">
        <f>IF($CB182&gt;=36,INDEX($AK:$AK,$CA182+36),"")</f>
      </c>
      <c r="BW182">
        <f>IF($CB182&gt;=37,INDEX($AK:$AK,$CA182+37),"")</f>
      </c>
      <c r="BX182">
        <f>IF($CB182&gt;=38,INDEX($AK:$AK,$CA182+38),"")</f>
      </c>
      <c r="BY182">
        <f>IF($CB182&gt;=39,INDEX($AK:$AK,$CA182+39),"")</f>
      </c>
      <c r="BZ182">
        <f>IF($CB182&gt;=40,INDEX($AK:$AK,$CA182+40),"")</f>
      </c>
      <c r="CA182">
        <f>IFERROR(MATCH($AJ182,$AK$2:$AK$134,0)+1,0)</f>
      </c>
      <c r="CB182">
        <f>IFERROR(INDEX($AL$2:$AL$134,MATCH($AJ182,$AK$2:$AK$134,0)),0)</f>
      </c>
      <c r="CC182">
        <f>IFERROR(LEFT($F182,FIND(" - ",$F182)-1),$F182)</f>
      </c>
      <c r="CD182" t="s">
        <v>218</v>
      </c>
      <c r="CF182">
        <f>IF($DA182&gt;=1,INDEX($CD:$CD,$CZ182+1),"")</f>
      </c>
      <c r="CG182">
        <f>IF($DA182&gt;=2,INDEX($CD:$CD,$CZ182+2),"")</f>
      </c>
      <c r="CH182">
        <f>IF($DA182&gt;=3,INDEX($CD:$CD,$CZ182+3),"")</f>
      </c>
      <c r="CI182">
        <f>IF($DA182&gt;=4,INDEX($CD:$CD,$CZ182+4),"")</f>
      </c>
      <c r="CJ182">
        <f>IF($DA182&gt;=5,INDEX($CD:$CD,$CZ182+5),"")</f>
      </c>
      <c r="CK182">
        <f>IF($DA182&gt;=6,INDEX($CD:$CD,$CZ182+6),"")</f>
      </c>
      <c r="CL182">
        <f>IF($DA182&gt;=7,INDEX($CD:$CD,$CZ182+7),"")</f>
      </c>
      <c r="CM182">
        <f>IF($DA182&gt;=8,INDEX($CD:$CD,$CZ182+8),"")</f>
      </c>
      <c r="CN182">
        <f>IF($DA182&gt;=9,INDEX($CD:$CD,$CZ182+9),"")</f>
      </c>
      <c r="CO182">
        <f>IF($DA182&gt;=10,INDEX($CD:$CD,$CZ182+10),"")</f>
      </c>
      <c r="CP182">
        <f>IF($DA182&gt;=11,INDEX($CD:$CD,$CZ182+11),"")</f>
      </c>
      <c r="CQ182">
        <f>IF($DA182&gt;=12,INDEX($CD:$CD,$CZ182+12),"")</f>
      </c>
      <c r="CR182">
        <f>IF($DA182&gt;=13,INDEX($CD:$CD,$CZ182+13),"")</f>
      </c>
      <c r="CS182">
        <f>IF($DA182&gt;=14,INDEX($CD:$CD,$CZ182+14),"")</f>
      </c>
      <c r="CT182">
        <f>IF($DA182&gt;=15,INDEX($CD:$CD,$CZ182+15),"")</f>
      </c>
      <c r="CU182">
        <f>IF($DA182&gt;=16,INDEX($CD:$CD,$CZ182+16),"")</f>
      </c>
      <c r="CV182">
        <f>IF($DA182&gt;=17,INDEX($CD:$CD,$CZ182+17),"")</f>
      </c>
      <c r="CW182">
        <f>IF($DA182&gt;=18,INDEX($CD:$CD,$CZ182+18),"")</f>
      </c>
      <c r="CX182">
        <f>IF($DA182&gt;=19,INDEX($CD:$CD,$CZ182+19),"")</f>
      </c>
      <c r="CY182">
        <f>IF($DA182&gt;=20,INDEX($CD:$CD,$CZ182+20),"")</f>
      </c>
      <c r="CZ182">
        <f>IFERROR(MATCH($CC182,$CD$2:$CD$263,0)+1,0)</f>
      </c>
      <c r="DA182">
        <f>IFERROR(INDEX($CE$2:$CE$263,MATCH($CC182,$CD$2:$CD$263,0)),0)</f>
      </c>
      <c r="DB182">
        <f>IFERROR(INDEX($AI:$AI,MATCH($H182,$AH:$AH,0))&amp;"","")</f>
      </c>
      <c r="DF182">
        <f>IF($GI182&gt;=1,INDEX($DC:$DC,$GH182+1),"")</f>
      </c>
      <c r="DG182">
        <f>IF($GI182&gt;=2,INDEX($DC:$DC,$GH182+2),"")</f>
      </c>
      <c r="DH182">
        <f>IF($GI182&gt;=3,INDEX($DC:$DC,$GH182+3),"")</f>
      </c>
      <c r="DI182">
        <f>IF($GI182&gt;=4,INDEX($DC:$DC,$GH182+4),"")</f>
      </c>
      <c r="DJ182">
        <f>IF($GI182&gt;=5,INDEX($DC:$DC,$GH182+5),"")</f>
      </c>
      <c r="DK182">
        <f>IF($GI182&gt;=6,INDEX($DC:$DC,$GH182+6),"")</f>
      </c>
      <c r="DL182">
        <f>IF($GI182&gt;=7,INDEX($DC:$DC,$GH182+7),"")</f>
      </c>
      <c r="DM182">
        <f>IF($GI182&gt;=8,INDEX($DC:$DC,$GH182+8),"")</f>
      </c>
      <c r="DN182">
        <f>IF($GI182&gt;=9,INDEX($DC:$DC,$GH182+9),"")</f>
      </c>
      <c r="DO182">
        <f>IF($GI182&gt;=10,INDEX($DC:$DC,$GH182+10),"")</f>
      </c>
      <c r="DP182">
        <f>IF($GI182&gt;=11,INDEX($DC:$DC,$GH182+11),"")</f>
      </c>
      <c r="DQ182">
        <f>IF($GI182&gt;=12,INDEX($DC:$DC,$GH182+12),"")</f>
      </c>
      <c r="DR182">
        <f>IF($GI182&gt;=13,INDEX($DC:$DC,$GH182+13),"")</f>
      </c>
      <c r="DS182">
        <f>IF($GI182&gt;=14,INDEX($DC:$DC,$GH182+14),"")</f>
      </c>
      <c r="DT182">
        <f>IF($GI182&gt;=15,INDEX($DC:$DC,$GH182+15),"")</f>
      </c>
      <c r="DU182">
        <f>IF($GI182&gt;=16,INDEX($DC:$DC,$GH182+16),"")</f>
      </c>
      <c r="DV182">
        <f>IF($GI182&gt;=17,INDEX($DC:$DC,$GH182+17),"")</f>
      </c>
      <c r="DW182">
        <f>IF($GI182&gt;=18,INDEX($DC:$DC,$GH182+18),"")</f>
      </c>
      <c r="DX182">
        <f>IF($GI182&gt;=19,INDEX($DC:$DC,$GH182+19),"")</f>
      </c>
      <c r="DY182">
        <f>IF($GI182&gt;=20,INDEX($DC:$DC,$GH182+20),"")</f>
      </c>
      <c r="DZ182">
        <f>IF($GI182&gt;=21,INDEX($DC:$DC,$GH182+21),"")</f>
      </c>
      <c r="EA182">
        <f>IF($GI182&gt;=22,INDEX($DC:$DC,$GH182+22),"")</f>
      </c>
      <c r="EB182">
        <f>IF($GI182&gt;=23,INDEX($DC:$DC,$GH182+23),"")</f>
      </c>
      <c r="EC182">
        <f>IF($GI182&gt;=24,INDEX($DC:$DC,$GH182+24),"")</f>
      </c>
      <c r="ED182">
        <f>IF($GI182&gt;=25,INDEX($DC:$DC,$GH182+25),"")</f>
      </c>
      <c r="EE182">
        <f>IF($GI182&gt;=26,INDEX($DC:$DC,$GH182+26),"")</f>
      </c>
      <c r="EF182">
        <f>IF($GI182&gt;=27,INDEX($DC:$DC,$GH182+27),"")</f>
      </c>
      <c r="EG182">
        <f>IF($GI182&gt;=28,INDEX($DC:$DC,$GH182+28),"")</f>
      </c>
      <c r="EH182">
        <f>IF($GI182&gt;=29,INDEX($DC:$DC,$GH182+29),"")</f>
      </c>
      <c r="EI182">
        <f>IF($GI182&gt;=30,INDEX($DC:$DC,$GH182+30),"")</f>
      </c>
      <c r="EJ182">
        <f>IF($GI182&gt;=31,INDEX($DC:$DC,$GH182+31),"")</f>
      </c>
      <c r="EK182">
        <f>IF($GI182&gt;=32,INDEX($DC:$DC,$GH182+32),"")</f>
      </c>
      <c r="EL182">
        <f>IF($GI182&gt;=33,INDEX($DC:$DC,$GH182+33),"")</f>
      </c>
      <c r="EM182">
        <f>IF($GI182&gt;=34,INDEX($DC:$DC,$GH182+34),"")</f>
      </c>
      <c r="EN182">
        <f>IF($GI182&gt;=35,INDEX($DC:$DC,$GH182+35),"")</f>
      </c>
      <c r="EO182">
        <f>IF($GI182&gt;=36,INDEX($DC:$DC,$GH182+36),"")</f>
      </c>
      <c r="EP182">
        <f>IF($GI182&gt;=37,INDEX($DC:$DC,$GH182+37),"")</f>
      </c>
      <c r="EQ182">
        <f>IF($GI182&gt;=38,INDEX($DC:$DC,$GH182+38),"")</f>
      </c>
      <c r="ER182">
        <f>IF($GI182&gt;=39,INDEX($DC:$DC,$GH182+39),"")</f>
      </c>
      <c r="ES182">
        <f>IF($GI182&gt;=40,INDEX($DC:$DC,$GH182+40),"")</f>
      </c>
      <c r="ET182">
        <f>IF($GI182&gt;=1,INDEX($DD:$DD,$GH182+1),"")</f>
      </c>
      <c r="EU182">
        <f>IF($GI182&gt;=2,INDEX($DD:$DD,$GH182+2),"")</f>
      </c>
      <c r="EV182">
        <f>IF($GI182&gt;=3,INDEX($DD:$DD,$GH182+3),"")</f>
      </c>
      <c r="EW182">
        <f>IF($GI182&gt;=4,INDEX($DD:$DD,$GH182+4),"")</f>
      </c>
      <c r="EX182">
        <f>IF($GI182&gt;=5,INDEX($DD:$DD,$GH182+5),"")</f>
      </c>
      <c r="EY182">
        <f>IF($GI182&gt;=6,INDEX($DD:$DD,$GH182+6),"")</f>
      </c>
      <c r="EZ182">
        <f>IF($GI182&gt;=7,INDEX($DD:$DD,$GH182+7),"")</f>
      </c>
      <c r="FA182">
        <f>IF($GI182&gt;=8,INDEX($DD:$DD,$GH182+8),"")</f>
      </c>
      <c r="FB182">
        <f>IF($GI182&gt;=9,INDEX($DD:$DD,$GH182+9),"")</f>
      </c>
      <c r="FC182">
        <f>IF($GI182&gt;=10,INDEX($DD:$DD,$GH182+10),"")</f>
      </c>
      <c r="FD182">
        <f>IF($GI182&gt;=11,INDEX($DD:$DD,$GH182+11),"")</f>
      </c>
      <c r="FE182">
        <f>IF($GI182&gt;=12,INDEX($DD:$DD,$GH182+12),"")</f>
      </c>
      <c r="FF182">
        <f>IF($GI182&gt;=13,INDEX($DD:$DD,$GH182+13),"")</f>
      </c>
      <c r="FG182">
        <f>IF($GI182&gt;=14,INDEX($DD:$DD,$GH182+14),"")</f>
      </c>
      <c r="FH182">
        <f>IF($GI182&gt;=15,INDEX($DD:$DD,$GH182+15),"")</f>
      </c>
      <c r="FI182">
        <f>IF($GI182&gt;=16,INDEX($DD:$DD,$GH182+16),"")</f>
      </c>
      <c r="FJ182">
        <f>IF($GI182&gt;=17,INDEX($DD:$DD,$GH182+17),"")</f>
      </c>
      <c r="FK182">
        <f>IF($GI182&gt;=18,INDEX($DD:$DD,$GH182+18),"")</f>
      </c>
      <c r="FL182">
        <f>IF($GI182&gt;=19,INDEX($DD:$DD,$GH182+19),"")</f>
      </c>
      <c r="FM182">
        <f>IF($GI182&gt;=20,INDEX($DD:$DD,$GH182+20),"")</f>
      </c>
      <c r="FN182">
        <f>IF($GI182&gt;=21,INDEX($DD:$DD,$GH182+21),"")</f>
      </c>
      <c r="FO182">
        <f>IF($GI182&gt;=22,INDEX($DD:$DD,$GH182+22),"")</f>
      </c>
      <c r="FP182">
        <f>IF($GI182&gt;=23,INDEX($DD:$DD,$GH182+23),"")</f>
      </c>
      <c r="FQ182">
        <f>IF($GI182&gt;=24,INDEX($DD:$DD,$GH182+24),"")</f>
      </c>
      <c r="FR182">
        <f>IF($GI182&gt;=25,INDEX($DD:$DD,$GH182+25),"")</f>
      </c>
      <c r="FS182">
        <f>IF($GI182&gt;=26,INDEX($DD:$DD,$GH182+26),"")</f>
      </c>
      <c r="FT182">
        <f>IF($GI182&gt;=27,INDEX($DD:$DD,$GH182+27),"")</f>
      </c>
      <c r="FU182">
        <f>IF($GI182&gt;=28,INDEX($DD:$DD,$GH182+28),"")</f>
      </c>
      <c r="FV182">
        <f>IF($GI182&gt;=29,INDEX($DD:$DD,$GH182+29),"")</f>
      </c>
      <c r="FW182">
        <f>IF($GI182&gt;=30,INDEX($DD:$DD,$GH182+30),"")</f>
      </c>
      <c r="FX182">
        <f>IF($GI182&gt;=31,INDEX($DD:$DD,$GH182+31),"")</f>
      </c>
      <c r="FY182">
        <f>IF($GI182&gt;=32,INDEX($DD:$DD,$GH182+32),"")</f>
      </c>
      <c r="FZ182">
        <f>IF($GI182&gt;=33,INDEX($DD:$DD,$GH182+33),"")</f>
      </c>
      <c r="GA182">
        <f>IF($GI182&gt;=34,INDEX($DD:$DD,$GH182+34),"")</f>
      </c>
      <c r="GB182">
        <f>IF($GI182&gt;=35,INDEX($DD:$DD,$GH182+35),"")</f>
      </c>
      <c r="GC182">
        <f>IF($GI182&gt;=36,INDEX($DD:$DD,$GH182+36),"")</f>
      </c>
      <c r="GD182">
        <f>IF($GI182&gt;=37,INDEX($DD:$DD,$GH182+37),"")</f>
      </c>
      <c r="GE182">
        <f>IF($GI182&gt;=38,INDEX($DD:$DD,$GH182+38),"")</f>
      </c>
      <c r="GF182">
        <f>IF($GI182&gt;=39,INDEX($DD:$DD,$GH182+39),"")</f>
      </c>
      <c r="GG182">
        <f>IF($GI182&gt;=40,INDEX($DD:$DD,$GH182+40),"")</f>
      </c>
      <c r="GH182">
        <f>IFERROR(MATCH($DB182,$DC$2:$DC$148,0)+1,0)</f>
      </c>
      <c r="GI182">
        <f>IFERROR(INDEX($DE$2:$DE$148,MATCH($DB182,$DC$2:$DC$148,0)),0)</f>
      </c>
      <c r="GJ182">
        <f>IFERROR(MATCH($S182,$DF$182:$ES$182,0),0)</f>
      </c>
      <c r="GK182">
        <f>IF($GJ182&gt;0,INDEX($ET$182:$GG$182,$GJ182),"")</f>
      </c>
      <c r="GL182" t="s">
        <v>232</v>
      </c>
      <c r="GN182">
        <f>IF($IW182&gt;=1,INDEX($GL:$GL,$IV182+1),"")</f>
      </c>
      <c r="GO182">
        <f>IF($IW182&gt;=2,INDEX($GL:$GL,$IV182+2),"")</f>
      </c>
      <c r="GP182">
        <f>IF($IW182&gt;=3,INDEX($GL:$GL,$IV182+3),"")</f>
      </c>
      <c r="GQ182">
        <f>IF($IW182&gt;=4,INDEX($GL:$GL,$IV182+4),"")</f>
      </c>
      <c r="GR182">
        <f>IF($IW182&gt;=5,INDEX($GL:$GL,$IV182+5),"")</f>
      </c>
      <c r="GS182">
        <f>IF($IW182&gt;=6,INDEX($GL:$GL,$IV182+6),"")</f>
      </c>
      <c r="GT182">
        <f>IF($IW182&gt;=7,INDEX($GL:$GL,$IV182+7),"")</f>
      </c>
      <c r="GU182">
        <f>IF($IW182&gt;=8,INDEX($GL:$GL,$IV182+8),"")</f>
      </c>
      <c r="GV182">
        <f>IF($IW182&gt;=9,INDEX($GL:$GL,$IV182+9),"")</f>
      </c>
      <c r="GW182">
        <f>IF($IW182&gt;=10,INDEX($GL:$GL,$IV182+10),"")</f>
      </c>
      <c r="GX182">
        <f>IF($IW182&gt;=11,INDEX($GL:$GL,$IV182+11),"")</f>
      </c>
      <c r="GY182">
        <f>IF($IW182&gt;=12,INDEX($GL:$GL,$IV182+12),"")</f>
      </c>
      <c r="GZ182">
        <f>IF($IW182&gt;=13,INDEX($GL:$GL,$IV182+13),"")</f>
      </c>
      <c r="HA182">
        <f>IF($IW182&gt;=14,INDEX($GL:$GL,$IV182+14),"")</f>
      </c>
      <c r="HB182">
        <f>IF($IW182&gt;=15,INDEX($GL:$GL,$IV182+15),"")</f>
      </c>
      <c r="HC182">
        <f>IF($IW182&gt;=16,INDEX($GL:$GL,$IV182+16),"")</f>
      </c>
      <c r="HD182">
        <f>IF($IW182&gt;=17,INDEX($GL:$GL,$IV182+17),"")</f>
      </c>
      <c r="HE182">
        <f>IF($IW182&gt;=18,INDEX($GL:$GL,$IV182+18),"")</f>
      </c>
      <c r="HF182">
        <f>IF($IW182&gt;=19,INDEX($GL:$GL,$IV182+19),"")</f>
      </c>
      <c r="HG182">
        <f>IF($IW182&gt;=20,INDEX($GL:$GL,$IV182+20),"")</f>
      </c>
      <c r="HH182">
        <f>IF($IW182&gt;=21,INDEX($GL:$GL,$IV182+21),"")</f>
      </c>
      <c r="HI182">
        <f>IF($IW182&gt;=22,INDEX($GL:$GL,$IV182+22),"")</f>
      </c>
      <c r="HJ182">
        <f>IF($IW182&gt;=23,INDEX($GL:$GL,$IV182+23),"")</f>
      </c>
      <c r="HK182">
        <f>IF($IW182&gt;=24,INDEX($GL:$GL,$IV182+24),"")</f>
      </c>
      <c r="HL182">
        <f>IF($IW182&gt;=25,INDEX($GL:$GL,$IV182+25),"")</f>
      </c>
      <c r="HM182">
        <f>IF($IW182&gt;=26,INDEX($GL:$GL,$IV182+26),"")</f>
      </c>
      <c r="HN182">
        <f>IF($IW182&gt;=27,INDEX($GL:$GL,$IV182+27),"")</f>
      </c>
      <c r="HO182">
        <f>IF($IW182&gt;=28,INDEX($GL:$GL,$IV182+28),"")</f>
      </c>
      <c r="HP182">
        <f>IF($IW182&gt;=29,INDEX($GL:$GL,$IV182+29),"")</f>
      </c>
      <c r="HQ182">
        <f>IF($IW182&gt;=30,INDEX($GL:$GL,$IV182+30),"")</f>
      </c>
      <c r="HR182">
        <f>IF($IW182&gt;=31,INDEX($GL:$GL,$IV182+31),"")</f>
      </c>
      <c r="HS182">
        <f>IF($IW182&gt;=32,INDEX($GL:$GL,$IV182+32),"")</f>
      </c>
      <c r="HT182">
        <f>IF($IW182&gt;=33,INDEX($GL:$GL,$IV182+33),"")</f>
      </c>
      <c r="HU182">
        <f>IF($IW182&gt;=34,INDEX($GL:$GL,$IV182+34),"")</f>
      </c>
      <c r="HV182">
        <f>IF($IW182&gt;=35,INDEX($GL:$GL,$IV182+35),"")</f>
      </c>
      <c r="HW182">
        <f>IF($IW182&gt;=36,INDEX($GL:$GL,$IV182+36),"")</f>
      </c>
      <c r="HX182">
        <f>IF($IW182&gt;=37,INDEX($GL:$GL,$IV182+37),"")</f>
      </c>
      <c r="HY182">
        <f>IF($IW182&gt;=38,INDEX($GL:$GL,$IV182+38),"")</f>
      </c>
      <c r="HZ182">
        <f>IF($IW182&gt;=39,INDEX($GL:$GL,$IV182+39),"")</f>
      </c>
      <c r="IA182">
        <f>IF($IW182&gt;=40,INDEX($GL:$GL,$IV182+40),"")</f>
      </c>
      <c r="IB182">
        <f>IF($IW182&gt;=41,INDEX($GL:$GL,$IV182+41),"")</f>
      </c>
      <c r="IC182">
        <f>IF($IW182&gt;=42,INDEX($GL:$GL,$IV182+42),"")</f>
      </c>
      <c r="ID182">
        <f>IF($IW182&gt;=43,INDEX($GL:$GL,$IV182+43),"")</f>
      </c>
      <c r="IE182">
        <f>IF($IW182&gt;=44,INDEX($GL:$GL,$IV182+44),"")</f>
      </c>
      <c r="IF182">
        <f>IF($IW182&gt;=45,INDEX($GL:$GL,$IV182+45),"")</f>
      </c>
      <c r="IG182">
        <f>IF($IW182&gt;=46,INDEX($GL:$GL,$IV182+46),"")</f>
      </c>
      <c r="IH182">
        <f>IF($IW182&gt;=47,INDEX($GL:$GL,$IV182+47),"")</f>
      </c>
      <c r="II182">
        <f>IF($IW182&gt;=48,INDEX($GL:$GL,$IV182+48),"")</f>
      </c>
      <c r="IJ182">
        <f>IF($IW182&gt;=49,INDEX($GL:$GL,$IV182+49),"")</f>
      </c>
      <c r="IK182">
        <f>IF($IW182&gt;=50,INDEX($GL:$GL,$IV182+50),"")</f>
      </c>
      <c r="IL182">
        <f>IF($IW182&gt;=51,INDEX($GL:$GL,$IV182+51),"")</f>
      </c>
      <c r="IM182">
        <f>IF($IW182&gt;=52,INDEX($GL:$GL,$IV182+52),"")</f>
      </c>
      <c r="IN182">
        <f>IF($IW182&gt;=53,INDEX($GL:$GL,$IV182+53),"")</f>
      </c>
      <c r="IO182">
        <f>IF($IW182&gt;=54,INDEX($GL:$GL,$IV182+54),"")</f>
      </c>
      <c r="IP182">
        <f>IF($IW182&gt;=55,INDEX($GL:$GL,$IV182+55),"")</f>
      </c>
      <c r="IQ182">
        <f>IF($IW182&gt;=56,INDEX($GL:$GL,$IV182+56),"")</f>
      </c>
      <c r="IR182">
        <f>IF($IW182&gt;=57,INDEX($GL:$GL,$IV182+57),"")</f>
      </c>
      <c r="IS182">
        <f>IF($IW182&gt;=58,INDEX($GL:$GL,$IV182+58),"")</f>
      </c>
      <c r="IT182">
        <f>IF($IW182&gt;=59,INDEX($GL:$GL,$IV182+59),"")</f>
      </c>
      <c r="IU182">
        <f>IF($IW182&gt;=60,INDEX($GL:$GL,$IV182+60),"")</f>
      </c>
      <c r="IV182">
        <f>IFERROR(MATCH($GK182,$GL$2:$GL$324,0)+1,0)</f>
      </c>
      <c r="IW182">
        <f>IFERROR(INDEX($GM$2:$GM$324,MATCH($GK182,$GL$2:$GL$324,0)),0)</f>
      </c>
      <c r="IX182" t="s">
        <v>34</v>
      </c>
      <c r="IY182" t="s">
        <v>34</v>
      </c>
    </row>
    <row r="183" spans="1:259" x14ac:dyDescent="0.25">
      <c r="K183">
        <f>IF(OR($N183="",$J183=""),"",IFERROR($N183/$J183,0))</f>
      </c>
      <c r="L183">
        <f>IF($N183="","",
SUM($M183,$O183,$T183,$P183,$R183)*
(1-IF($U183="",0,VALUE($U183)/100)))</f>
      </c>
      <c r="M183">
        <f>IF($N183="","",$N183)</f>
      </c>
      <c r="O183">
        <f>IF($N183="","",
IF($H183="","",
IF(ISNUMBER(SEARCH("exempt",LOWER($H183))),0,
$N183*(VALUE(SUBSTITUTE($H183,"%",""))/100))))</f>
      </c>
      <c r="V183">
        <f>IFERROR(IF(FIND(" - ",$E183)&gt;0,MID($E183,FIND(" - ",$E183)+3,LEN($E183)),""),"")</f>
      </c>
      <c r="AE183" t="s">
        <v>698</v>
      </c>
      <c r="AJ183">
        <f>IFERROR(LEFT($E183,FIND(" - ",$E183)-1),$E183)</f>
      </c>
      <c r="AM183">
        <f>IF($CB183&gt;=1,INDEX($AK:$AK,$CA183+1),"")</f>
      </c>
      <c r="AN183">
        <f>IF($CB183&gt;=2,INDEX($AK:$AK,$CA183+2),"")</f>
      </c>
      <c r="AO183">
        <f>IF($CB183&gt;=3,INDEX($AK:$AK,$CA183+3),"")</f>
      </c>
      <c r="AP183">
        <f>IF($CB183&gt;=4,INDEX($AK:$AK,$CA183+4),"")</f>
      </c>
      <c r="AQ183">
        <f>IF($CB183&gt;=5,INDEX($AK:$AK,$CA183+5),"")</f>
      </c>
      <c r="AR183">
        <f>IF($CB183&gt;=6,INDEX($AK:$AK,$CA183+6),"")</f>
      </c>
      <c r="AS183">
        <f>IF($CB183&gt;=7,INDEX($AK:$AK,$CA183+7),"")</f>
      </c>
      <c r="AT183">
        <f>IF($CB183&gt;=8,INDEX($AK:$AK,$CA183+8),"")</f>
      </c>
      <c r="AU183">
        <f>IF($CB183&gt;=9,INDEX($AK:$AK,$CA183+9),"")</f>
      </c>
      <c r="AV183">
        <f>IF($CB183&gt;=10,INDEX($AK:$AK,$CA183+10),"")</f>
      </c>
      <c r="AW183">
        <f>IF($CB183&gt;=11,INDEX($AK:$AK,$CA183+11),"")</f>
      </c>
      <c r="AX183">
        <f>IF($CB183&gt;=12,INDEX($AK:$AK,$CA183+12),"")</f>
      </c>
      <c r="AY183">
        <f>IF($CB183&gt;=13,INDEX($AK:$AK,$CA183+13),"")</f>
      </c>
      <c r="AZ183">
        <f>IF($CB183&gt;=14,INDEX($AK:$AK,$CA183+14),"")</f>
      </c>
      <c r="BA183">
        <f>IF($CB183&gt;=15,INDEX($AK:$AK,$CA183+15),"")</f>
      </c>
      <c r="BB183">
        <f>IF($CB183&gt;=16,INDEX($AK:$AK,$CA183+16),"")</f>
      </c>
      <c r="BC183">
        <f>IF($CB183&gt;=17,INDEX($AK:$AK,$CA183+17),"")</f>
      </c>
      <c r="BD183">
        <f>IF($CB183&gt;=18,INDEX($AK:$AK,$CA183+18),"")</f>
      </c>
      <c r="BE183">
        <f>IF($CB183&gt;=19,INDEX($AK:$AK,$CA183+19),"")</f>
      </c>
      <c r="BF183">
        <f>IF($CB183&gt;=20,INDEX($AK:$AK,$CA183+20),"")</f>
      </c>
      <c r="BG183">
        <f>IF($CB183&gt;=21,INDEX($AK:$AK,$CA183+21),"")</f>
      </c>
      <c r="BH183">
        <f>IF($CB183&gt;=22,INDEX($AK:$AK,$CA183+22),"")</f>
      </c>
      <c r="BI183">
        <f>IF($CB183&gt;=23,INDEX($AK:$AK,$CA183+23),"")</f>
      </c>
      <c r="BJ183">
        <f>IF($CB183&gt;=24,INDEX($AK:$AK,$CA183+24),"")</f>
      </c>
      <c r="BK183">
        <f>IF($CB183&gt;=25,INDEX($AK:$AK,$CA183+25),"")</f>
      </c>
      <c r="BL183">
        <f>IF($CB183&gt;=26,INDEX($AK:$AK,$CA183+26),"")</f>
      </c>
      <c r="BM183">
        <f>IF($CB183&gt;=27,INDEX($AK:$AK,$CA183+27),"")</f>
      </c>
      <c r="BN183">
        <f>IF($CB183&gt;=28,INDEX($AK:$AK,$CA183+28),"")</f>
      </c>
      <c r="BO183">
        <f>IF($CB183&gt;=29,INDEX($AK:$AK,$CA183+29),"")</f>
      </c>
      <c r="BP183">
        <f>IF($CB183&gt;=30,INDEX($AK:$AK,$CA183+30),"")</f>
      </c>
      <c r="BQ183">
        <f>IF($CB183&gt;=31,INDEX($AK:$AK,$CA183+31),"")</f>
      </c>
      <c r="BR183">
        <f>IF($CB183&gt;=32,INDEX($AK:$AK,$CA183+32),"")</f>
      </c>
      <c r="BS183">
        <f>IF($CB183&gt;=33,INDEX($AK:$AK,$CA183+33),"")</f>
      </c>
      <c r="BT183">
        <f>IF($CB183&gt;=34,INDEX($AK:$AK,$CA183+34),"")</f>
      </c>
      <c r="BU183">
        <f>IF($CB183&gt;=35,INDEX($AK:$AK,$CA183+35),"")</f>
      </c>
      <c r="BV183">
        <f>IF($CB183&gt;=36,INDEX($AK:$AK,$CA183+36),"")</f>
      </c>
      <c r="BW183">
        <f>IF($CB183&gt;=37,INDEX($AK:$AK,$CA183+37),"")</f>
      </c>
      <c r="BX183">
        <f>IF($CB183&gt;=38,INDEX($AK:$AK,$CA183+38),"")</f>
      </c>
      <c r="BY183">
        <f>IF($CB183&gt;=39,INDEX($AK:$AK,$CA183+39),"")</f>
      </c>
      <c r="BZ183">
        <f>IF($CB183&gt;=40,INDEX($AK:$AK,$CA183+40),"")</f>
      </c>
      <c r="CA183">
        <f>IFERROR(MATCH($AJ183,$AK$2:$AK$134,0)+1,0)</f>
      </c>
      <c r="CB183">
        <f>IFERROR(INDEX($AL$2:$AL$134,MATCH($AJ183,$AK$2:$AK$134,0)),0)</f>
      </c>
      <c r="CC183">
        <f>IFERROR(LEFT($F183,FIND(" - ",$F183)-1),$F183)</f>
      </c>
      <c r="CD183" t="s">
        <v>699</v>
      </c>
      <c r="CE183">
        <v>1</v>
      </c>
      <c r="CF183">
        <f>IF($DA183&gt;=1,INDEX($CD:$CD,$CZ183+1),"")</f>
      </c>
      <c r="CG183">
        <f>IF($DA183&gt;=2,INDEX($CD:$CD,$CZ183+2),"")</f>
      </c>
      <c r="CH183">
        <f>IF($DA183&gt;=3,INDEX($CD:$CD,$CZ183+3),"")</f>
      </c>
      <c r="CI183">
        <f>IF($DA183&gt;=4,INDEX($CD:$CD,$CZ183+4),"")</f>
      </c>
      <c r="CJ183">
        <f>IF($DA183&gt;=5,INDEX($CD:$CD,$CZ183+5),"")</f>
      </c>
      <c r="CK183">
        <f>IF($DA183&gt;=6,INDEX($CD:$CD,$CZ183+6),"")</f>
      </c>
      <c r="CL183">
        <f>IF($DA183&gt;=7,INDEX($CD:$CD,$CZ183+7),"")</f>
      </c>
      <c r="CM183">
        <f>IF($DA183&gt;=8,INDEX($CD:$CD,$CZ183+8),"")</f>
      </c>
      <c r="CN183">
        <f>IF($DA183&gt;=9,INDEX($CD:$CD,$CZ183+9),"")</f>
      </c>
      <c r="CO183">
        <f>IF($DA183&gt;=10,INDEX($CD:$CD,$CZ183+10),"")</f>
      </c>
      <c r="CP183">
        <f>IF($DA183&gt;=11,INDEX($CD:$CD,$CZ183+11),"")</f>
      </c>
      <c r="CQ183">
        <f>IF($DA183&gt;=12,INDEX($CD:$CD,$CZ183+12),"")</f>
      </c>
      <c r="CR183">
        <f>IF($DA183&gt;=13,INDEX($CD:$CD,$CZ183+13),"")</f>
      </c>
      <c r="CS183">
        <f>IF($DA183&gt;=14,INDEX($CD:$CD,$CZ183+14),"")</f>
      </c>
      <c r="CT183">
        <f>IF($DA183&gt;=15,INDEX($CD:$CD,$CZ183+15),"")</f>
      </c>
      <c r="CU183">
        <f>IF($DA183&gt;=16,INDEX($CD:$CD,$CZ183+16),"")</f>
      </c>
      <c r="CV183">
        <f>IF($DA183&gt;=17,INDEX($CD:$CD,$CZ183+17),"")</f>
      </c>
      <c r="CW183">
        <f>IF($DA183&gt;=18,INDEX($CD:$CD,$CZ183+18),"")</f>
      </c>
      <c r="CX183">
        <f>IF($DA183&gt;=19,INDEX($CD:$CD,$CZ183+19),"")</f>
      </c>
      <c r="CY183">
        <f>IF($DA183&gt;=20,INDEX($CD:$CD,$CZ183+20),"")</f>
      </c>
      <c r="CZ183">
        <f>IFERROR(MATCH($CC183,$CD$2:$CD$263,0)+1,0)</f>
      </c>
      <c r="DA183">
        <f>IFERROR(INDEX($CE$2:$CE$263,MATCH($CC183,$CD$2:$CD$263,0)),0)</f>
      </c>
      <c r="DB183">
        <f>IFERROR(INDEX($AI:$AI,MATCH($H183,$AH:$AH,0))&amp;"","")</f>
      </c>
      <c r="DF183">
        <f>IF($GI183&gt;=1,INDEX($DC:$DC,$GH183+1),"")</f>
      </c>
      <c r="DG183">
        <f>IF($GI183&gt;=2,INDEX($DC:$DC,$GH183+2),"")</f>
      </c>
      <c r="DH183">
        <f>IF($GI183&gt;=3,INDEX($DC:$DC,$GH183+3),"")</f>
      </c>
      <c r="DI183">
        <f>IF($GI183&gt;=4,INDEX($DC:$DC,$GH183+4),"")</f>
      </c>
      <c r="DJ183">
        <f>IF($GI183&gt;=5,INDEX($DC:$DC,$GH183+5),"")</f>
      </c>
      <c r="DK183">
        <f>IF($GI183&gt;=6,INDEX($DC:$DC,$GH183+6),"")</f>
      </c>
      <c r="DL183">
        <f>IF($GI183&gt;=7,INDEX($DC:$DC,$GH183+7),"")</f>
      </c>
      <c r="DM183">
        <f>IF($GI183&gt;=8,INDEX($DC:$DC,$GH183+8),"")</f>
      </c>
      <c r="DN183">
        <f>IF($GI183&gt;=9,INDEX($DC:$DC,$GH183+9),"")</f>
      </c>
      <c r="DO183">
        <f>IF($GI183&gt;=10,INDEX($DC:$DC,$GH183+10),"")</f>
      </c>
      <c r="DP183">
        <f>IF($GI183&gt;=11,INDEX($DC:$DC,$GH183+11),"")</f>
      </c>
      <c r="DQ183">
        <f>IF($GI183&gt;=12,INDEX($DC:$DC,$GH183+12),"")</f>
      </c>
      <c r="DR183">
        <f>IF($GI183&gt;=13,INDEX($DC:$DC,$GH183+13),"")</f>
      </c>
      <c r="DS183">
        <f>IF($GI183&gt;=14,INDEX($DC:$DC,$GH183+14),"")</f>
      </c>
      <c r="DT183">
        <f>IF($GI183&gt;=15,INDEX($DC:$DC,$GH183+15),"")</f>
      </c>
      <c r="DU183">
        <f>IF($GI183&gt;=16,INDEX($DC:$DC,$GH183+16),"")</f>
      </c>
      <c r="DV183">
        <f>IF($GI183&gt;=17,INDEX($DC:$DC,$GH183+17),"")</f>
      </c>
      <c r="DW183">
        <f>IF($GI183&gt;=18,INDEX($DC:$DC,$GH183+18),"")</f>
      </c>
      <c r="DX183">
        <f>IF($GI183&gt;=19,INDEX($DC:$DC,$GH183+19),"")</f>
      </c>
      <c r="DY183">
        <f>IF($GI183&gt;=20,INDEX($DC:$DC,$GH183+20),"")</f>
      </c>
      <c r="DZ183">
        <f>IF($GI183&gt;=21,INDEX($DC:$DC,$GH183+21),"")</f>
      </c>
      <c r="EA183">
        <f>IF($GI183&gt;=22,INDEX($DC:$DC,$GH183+22),"")</f>
      </c>
      <c r="EB183">
        <f>IF($GI183&gt;=23,INDEX($DC:$DC,$GH183+23),"")</f>
      </c>
      <c r="EC183">
        <f>IF($GI183&gt;=24,INDEX($DC:$DC,$GH183+24),"")</f>
      </c>
      <c r="ED183">
        <f>IF($GI183&gt;=25,INDEX($DC:$DC,$GH183+25),"")</f>
      </c>
      <c r="EE183">
        <f>IF($GI183&gt;=26,INDEX($DC:$DC,$GH183+26),"")</f>
      </c>
      <c r="EF183">
        <f>IF($GI183&gt;=27,INDEX($DC:$DC,$GH183+27),"")</f>
      </c>
      <c r="EG183">
        <f>IF($GI183&gt;=28,INDEX($DC:$DC,$GH183+28),"")</f>
      </c>
      <c r="EH183">
        <f>IF($GI183&gt;=29,INDEX($DC:$DC,$GH183+29),"")</f>
      </c>
      <c r="EI183">
        <f>IF($GI183&gt;=30,INDEX($DC:$DC,$GH183+30),"")</f>
      </c>
      <c r="EJ183">
        <f>IF($GI183&gt;=31,INDEX($DC:$DC,$GH183+31),"")</f>
      </c>
      <c r="EK183">
        <f>IF($GI183&gt;=32,INDEX($DC:$DC,$GH183+32),"")</f>
      </c>
      <c r="EL183">
        <f>IF($GI183&gt;=33,INDEX($DC:$DC,$GH183+33),"")</f>
      </c>
      <c r="EM183">
        <f>IF($GI183&gt;=34,INDEX($DC:$DC,$GH183+34),"")</f>
      </c>
      <c r="EN183">
        <f>IF($GI183&gt;=35,INDEX($DC:$DC,$GH183+35),"")</f>
      </c>
      <c r="EO183">
        <f>IF($GI183&gt;=36,INDEX($DC:$DC,$GH183+36),"")</f>
      </c>
      <c r="EP183">
        <f>IF($GI183&gt;=37,INDEX($DC:$DC,$GH183+37),"")</f>
      </c>
      <c r="EQ183">
        <f>IF($GI183&gt;=38,INDEX($DC:$DC,$GH183+38),"")</f>
      </c>
      <c r="ER183">
        <f>IF($GI183&gt;=39,INDEX($DC:$DC,$GH183+39),"")</f>
      </c>
      <c r="ES183">
        <f>IF($GI183&gt;=40,INDEX($DC:$DC,$GH183+40),"")</f>
      </c>
      <c r="ET183">
        <f>IF($GI183&gt;=1,INDEX($DD:$DD,$GH183+1),"")</f>
      </c>
      <c r="EU183">
        <f>IF($GI183&gt;=2,INDEX($DD:$DD,$GH183+2),"")</f>
      </c>
      <c r="EV183">
        <f>IF($GI183&gt;=3,INDEX($DD:$DD,$GH183+3),"")</f>
      </c>
      <c r="EW183">
        <f>IF($GI183&gt;=4,INDEX($DD:$DD,$GH183+4),"")</f>
      </c>
      <c r="EX183">
        <f>IF($GI183&gt;=5,INDEX($DD:$DD,$GH183+5),"")</f>
      </c>
      <c r="EY183">
        <f>IF($GI183&gt;=6,INDEX($DD:$DD,$GH183+6),"")</f>
      </c>
      <c r="EZ183">
        <f>IF($GI183&gt;=7,INDEX($DD:$DD,$GH183+7),"")</f>
      </c>
      <c r="FA183">
        <f>IF($GI183&gt;=8,INDEX($DD:$DD,$GH183+8),"")</f>
      </c>
      <c r="FB183">
        <f>IF($GI183&gt;=9,INDEX($DD:$DD,$GH183+9),"")</f>
      </c>
      <c r="FC183">
        <f>IF($GI183&gt;=10,INDEX($DD:$DD,$GH183+10),"")</f>
      </c>
      <c r="FD183">
        <f>IF($GI183&gt;=11,INDEX($DD:$DD,$GH183+11),"")</f>
      </c>
      <c r="FE183">
        <f>IF($GI183&gt;=12,INDEX($DD:$DD,$GH183+12),"")</f>
      </c>
      <c r="FF183">
        <f>IF($GI183&gt;=13,INDEX($DD:$DD,$GH183+13),"")</f>
      </c>
      <c r="FG183">
        <f>IF($GI183&gt;=14,INDEX($DD:$DD,$GH183+14),"")</f>
      </c>
      <c r="FH183">
        <f>IF($GI183&gt;=15,INDEX($DD:$DD,$GH183+15),"")</f>
      </c>
      <c r="FI183">
        <f>IF($GI183&gt;=16,INDEX($DD:$DD,$GH183+16),"")</f>
      </c>
      <c r="FJ183">
        <f>IF($GI183&gt;=17,INDEX($DD:$DD,$GH183+17),"")</f>
      </c>
      <c r="FK183">
        <f>IF($GI183&gt;=18,INDEX($DD:$DD,$GH183+18),"")</f>
      </c>
      <c r="FL183">
        <f>IF($GI183&gt;=19,INDEX($DD:$DD,$GH183+19),"")</f>
      </c>
      <c r="FM183">
        <f>IF($GI183&gt;=20,INDEX($DD:$DD,$GH183+20),"")</f>
      </c>
      <c r="FN183">
        <f>IF($GI183&gt;=21,INDEX($DD:$DD,$GH183+21),"")</f>
      </c>
      <c r="FO183">
        <f>IF($GI183&gt;=22,INDEX($DD:$DD,$GH183+22),"")</f>
      </c>
      <c r="FP183">
        <f>IF($GI183&gt;=23,INDEX($DD:$DD,$GH183+23),"")</f>
      </c>
      <c r="FQ183">
        <f>IF($GI183&gt;=24,INDEX($DD:$DD,$GH183+24),"")</f>
      </c>
      <c r="FR183">
        <f>IF($GI183&gt;=25,INDEX($DD:$DD,$GH183+25),"")</f>
      </c>
      <c r="FS183">
        <f>IF($GI183&gt;=26,INDEX($DD:$DD,$GH183+26),"")</f>
      </c>
      <c r="FT183">
        <f>IF($GI183&gt;=27,INDEX($DD:$DD,$GH183+27),"")</f>
      </c>
      <c r="FU183">
        <f>IF($GI183&gt;=28,INDEX($DD:$DD,$GH183+28),"")</f>
      </c>
      <c r="FV183">
        <f>IF($GI183&gt;=29,INDEX($DD:$DD,$GH183+29),"")</f>
      </c>
      <c r="FW183">
        <f>IF($GI183&gt;=30,INDEX($DD:$DD,$GH183+30),"")</f>
      </c>
      <c r="FX183">
        <f>IF($GI183&gt;=31,INDEX($DD:$DD,$GH183+31),"")</f>
      </c>
      <c r="FY183">
        <f>IF($GI183&gt;=32,INDEX($DD:$DD,$GH183+32),"")</f>
      </c>
      <c r="FZ183">
        <f>IF($GI183&gt;=33,INDEX($DD:$DD,$GH183+33),"")</f>
      </c>
      <c r="GA183">
        <f>IF($GI183&gt;=34,INDEX($DD:$DD,$GH183+34),"")</f>
      </c>
      <c r="GB183">
        <f>IF($GI183&gt;=35,INDEX($DD:$DD,$GH183+35),"")</f>
      </c>
      <c r="GC183">
        <f>IF($GI183&gt;=36,INDEX($DD:$DD,$GH183+36),"")</f>
      </c>
      <c r="GD183">
        <f>IF($GI183&gt;=37,INDEX($DD:$DD,$GH183+37),"")</f>
      </c>
      <c r="GE183">
        <f>IF($GI183&gt;=38,INDEX($DD:$DD,$GH183+38),"")</f>
      </c>
      <c r="GF183">
        <f>IF($GI183&gt;=39,INDEX($DD:$DD,$GH183+39),"")</f>
      </c>
      <c r="GG183">
        <f>IF($GI183&gt;=40,INDEX($DD:$DD,$GH183+40),"")</f>
      </c>
      <c r="GH183">
        <f>IFERROR(MATCH($DB183,$DC$2:$DC$148,0)+1,0)</f>
      </c>
      <c r="GI183">
        <f>IFERROR(INDEX($DE$2:$DE$148,MATCH($DB183,$DC$2:$DC$148,0)),0)</f>
      </c>
      <c r="GJ183">
        <f>IFERROR(MATCH($S183,$DF$183:$ES$183,0),0)</f>
      </c>
      <c r="GK183">
        <f>IF($GJ183&gt;0,INDEX($ET$183:$GG$183,$GJ183),"")</f>
      </c>
      <c r="GL183" t="s">
        <v>74</v>
      </c>
      <c r="GN183">
        <f>IF($IW183&gt;=1,INDEX($GL:$GL,$IV183+1),"")</f>
      </c>
      <c r="GO183">
        <f>IF($IW183&gt;=2,INDEX($GL:$GL,$IV183+2),"")</f>
      </c>
      <c r="GP183">
        <f>IF($IW183&gt;=3,INDEX($GL:$GL,$IV183+3),"")</f>
      </c>
      <c r="GQ183">
        <f>IF($IW183&gt;=4,INDEX($GL:$GL,$IV183+4),"")</f>
      </c>
      <c r="GR183">
        <f>IF($IW183&gt;=5,INDEX($GL:$GL,$IV183+5),"")</f>
      </c>
      <c r="GS183">
        <f>IF($IW183&gt;=6,INDEX($GL:$GL,$IV183+6),"")</f>
      </c>
      <c r="GT183">
        <f>IF($IW183&gt;=7,INDEX($GL:$GL,$IV183+7),"")</f>
      </c>
      <c r="GU183">
        <f>IF($IW183&gt;=8,INDEX($GL:$GL,$IV183+8),"")</f>
      </c>
      <c r="GV183">
        <f>IF($IW183&gt;=9,INDEX($GL:$GL,$IV183+9),"")</f>
      </c>
      <c r="GW183">
        <f>IF($IW183&gt;=10,INDEX($GL:$GL,$IV183+10),"")</f>
      </c>
      <c r="GX183">
        <f>IF($IW183&gt;=11,INDEX($GL:$GL,$IV183+11),"")</f>
      </c>
      <c r="GY183">
        <f>IF($IW183&gt;=12,INDEX($GL:$GL,$IV183+12),"")</f>
      </c>
      <c r="GZ183">
        <f>IF($IW183&gt;=13,INDEX($GL:$GL,$IV183+13),"")</f>
      </c>
      <c r="HA183">
        <f>IF($IW183&gt;=14,INDEX($GL:$GL,$IV183+14),"")</f>
      </c>
      <c r="HB183">
        <f>IF($IW183&gt;=15,INDEX($GL:$GL,$IV183+15),"")</f>
      </c>
      <c r="HC183">
        <f>IF($IW183&gt;=16,INDEX($GL:$GL,$IV183+16),"")</f>
      </c>
      <c r="HD183">
        <f>IF($IW183&gt;=17,INDEX($GL:$GL,$IV183+17),"")</f>
      </c>
      <c r="HE183">
        <f>IF($IW183&gt;=18,INDEX($GL:$GL,$IV183+18),"")</f>
      </c>
      <c r="HF183">
        <f>IF($IW183&gt;=19,INDEX($GL:$GL,$IV183+19),"")</f>
      </c>
      <c r="HG183">
        <f>IF($IW183&gt;=20,INDEX($GL:$GL,$IV183+20),"")</f>
      </c>
      <c r="HH183">
        <f>IF($IW183&gt;=21,INDEX($GL:$GL,$IV183+21),"")</f>
      </c>
      <c r="HI183">
        <f>IF($IW183&gt;=22,INDEX($GL:$GL,$IV183+22),"")</f>
      </c>
      <c r="HJ183">
        <f>IF($IW183&gt;=23,INDEX($GL:$GL,$IV183+23),"")</f>
      </c>
      <c r="HK183">
        <f>IF($IW183&gt;=24,INDEX($GL:$GL,$IV183+24),"")</f>
      </c>
      <c r="HL183">
        <f>IF($IW183&gt;=25,INDEX($GL:$GL,$IV183+25),"")</f>
      </c>
      <c r="HM183">
        <f>IF($IW183&gt;=26,INDEX($GL:$GL,$IV183+26),"")</f>
      </c>
      <c r="HN183">
        <f>IF($IW183&gt;=27,INDEX($GL:$GL,$IV183+27),"")</f>
      </c>
      <c r="HO183">
        <f>IF($IW183&gt;=28,INDEX($GL:$GL,$IV183+28),"")</f>
      </c>
      <c r="HP183">
        <f>IF($IW183&gt;=29,INDEX($GL:$GL,$IV183+29),"")</f>
      </c>
      <c r="HQ183">
        <f>IF($IW183&gt;=30,INDEX($GL:$GL,$IV183+30),"")</f>
      </c>
      <c r="HR183">
        <f>IF($IW183&gt;=31,INDEX($GL:$GL,$IV183+31),"")</f>
      </c>
      <c r="HS183">
        <f>IF($IW183&gt;=32,INDEX($GL:$GL,$IV183+32),"")</f>
      </c>
      <c r="HT183">
        <f>IF($IW183&gt;=33,INDEX($GL:$GL,$IV183+33),"")</f>
      </c>
      <c r="HU183">
        <f>IF($IW183&gt;=34,INDEX($GL:$GL,$IV183+34),"")</f>
      </c>
      <c r="HV183">
        <f>IF($IW183&gt;=35,INDEX($GL:$GL,$IV183+35),"")</f>
      </c>
      <c r="HW183">
        <f>IF($IW183&gt;=36,INDEX($GL:$GL,$IV183+36),"")</f>
      </c>
      <c r="HX183">
        <f>IF($IW183&gt;=37,INDEX($GL:$GL,$IV183+37),"")</f>
      </c>
      <c r="HY183">
        <f>IF($IW183&gt;=38,INDEX($GL:$GL,$IV183+38),"")</f>
      </c>
      <c r="HZ183">
        <f>IF($IW183&gt;=39,INDEX($GL:$GL,$IV183+39),"")</f>
      </c>
      <c r="IA183">
        <f>IF($IW183&gt;=40,INDEX($GL:$GL,$IV183+40),"")</f>
      </c>
      <c r="IB183">
        <f>IF($IW183&gt;=41,INDEX($GL:$GL,$IV183+41),"")</f>
      </c>
      <c r="IC183">
        <f>IF($IW183&gt;=42,INDEX($GL:$GL,$IV183+42),"")</f>
      </c>
      <c r="ID183">
        <f>IF($IW183&gt;=43,INDEX($GL:$GL,$IV183+43),"")</f>
      </c>
      <c r="IE183">
        <f>IF($IW183&gt;=44,INDEX($GL:$GL,$IV183+44),"")</f>
      </c>
      <c r="IF183">
        <f>IF($IW183&gt;=45,INDEX($GL:$GL,$IV183+45),"")</f>
      </c>
      <c r="IG183">
        <f>IF($IW183&gt;=46,INDEX($GL:$GL,$IV183+46),"")</f>
      </c>
      <c r="IH183">
        <f>IF($IW183&gt;=47,INDEX($GL:$GL,$IV183+47),"")</f>
      </c>
      <c r="II183">
        <f>IF($IW183&gt;=48,INDEX($GL:$GL,$IV183+48),"")</f>
      </c>
      <c r="IJ183">
        <f>IF($IW183&gt;=49,INDEX($GL:$GL,$IV183+49),"")</f>
      </c>
      <c r="IK183">
        <f>IF($IW183&gt;=50,INDEX($GL:$GL,$IV183+50),"")</f>
      </c>
      <c r="IL183">
        <f>IF($IW183&gt;=51,INDEX($GL:$GL,$IV183+51),"")</f>
      </c>
      <c r="IM183">
        <f>IF($IW183&gt;=52,INDEX($GL:$GL,$IV183+52),"")</f>
      </c>
      <c r="IN183">
        <f>IF($IW183&gt;=53,INDEX($GL:$GL,$IV183+53),"")</f>
      </c>
      <c r="IO183">
        <f>IF($IW183&gt;=54,INDEX($GL:$GL,$IV183+54),"")</f>
      </c>
      <c r="IP183">
        <f>IF($IW183&gt;=55,INDEX($GL:$GL,$IV183+55),"")</f>
      </c>
      <c r="IQ183">
        <f>IF($IW183&gt;=56,INDEX($GL:$GL,$IV183+56),"")</f>
      </c>
      <c r="IR183">
        <f>IF($IW183&gt;=57,INDEX($GL:$GL,$IV183+57),"")</f>
      </c>
      <c r="IS183">
        <f>IF($IW183&gt;=58,INDEX($GL:$GL,$IV183+58),"")</f>
      </c>
      <c r="IT183">
        <f>IF($IW183&gt;=59,INDEX($GL:$GL,$IV183+59),"")</f>
      </c>
      <c r="IU183">
        <f>IF($IW183&gt;=60,INDEX($GL:$GL,$IV183+60),"")</f>
      </c>
      <c r="IV183">
        <f>IFERROR(MATCH($GK183,$GL$2:$GL$324,0)+1,0)</f>
      </c>
      <c r="IW183">
        <f>IFERROR(INDEX($GM$2:$GM$324,MATCH($GK183,$GL$2:$GL$324,0)),0)</f>
      </c>
      <c r="IX183" t="s">
        <v>34</v>
      </c>
      <c r="IY183" t="s">
        <v>34</v>
      </c>
    </row>
    <row r="184" spans="1:259" x14ac:dyDescent="0.25">
      <c r="K184">
        <f>IF(OR($N184="",$J184=""),"",IFERROR($N184/$J184,0))</f>
      </c>
      <c r="L184">
        <f>IF($N184="","",
SUM($M184,$O184,$T184,$P184,$R184)*
(1-IF($U184="",0,VALUE($U184)/100)))</f>
      </c>
      <c r="M184">
        <f>IF($N184="","",$N184)</f>
      </c>
      <c r="O184">
        <f>IF($N184="","",
IF($H184="","",
IF(ISNUMBER(SEARCH("exempt",LOWER($H184))),0,
$N184*(VALUE(SUBSTITUTE($H184,"%",""))/100))))</f>
      </c>
      <c r="V184">
        <f>IFERROR(IF(FIND(" - ",$E184)&gt;0,MID($E184,FIND(" - ",$E184)+3,LEN($E184)),""),"")</f>
      </c>
      <c r="AE184" t="s">
        <v>700</v>
      </c>
      <c r="AJ184">
        <f>IFERROR(LEFT($E184,FIND(" - ",$E184)-1),$E184)</f>
      </c>
      <c r="AM184">
        <f>IF($CB184&gt;=1,INDEX($AK:$AK,$CA184+1),"")</f>
      </c>
      <c r="AN184">
        <f>IF($CB184&gt;=2,INDEX($AK:$AK,$CA184+2),"")</f>
      </c>
      <c r="AO184">
        <f>IF($CB184&gt;=3,INDEX($AK:$AK,$CA184+3),"")</f>
      </c>
      <c r="AP184">
        <f>IF($CB184&gt;=4,INDEX($AK:$AK,$CA184+4),"")</f>
      </c>
      <c r="AQ184">
        <f>IF($CB184&gt;=5,INDEX($AK:$AK,$CA184+5),"")</f>
      </c>
      <c r="AR184">
        <f>IF($CB184&gt;=6,INDEX($AK:$AK,$CA184+6),"")</f>
      </c>
      <c r="AS184">
        <f>IF($CB184&gt;=7,INDEX($AK:$AK,$CA184+7),"")</f>
      </c>
      <c r="AT184">
        <f>IF($CB184&gt;=8,INDEX($AK:$AK,$CA184+8),"")</f>
      </c>
      <c r="AU184">
        <f>IF($CB184&gt;=9,INDEX($AK:$AK,$CA184+9),"")</f>
      </c>
      <c r="AV184">
        <f>IF($CB184&gt;=10,INDEX($AK:$AK,$CA184+10),"")</f>
      </c>
      <c r="AW184">
        <f>IF($CB184&gt;=11,INDEX($AK:$AK,$CA184+11),"")</f>
      </c>
      <c r="AX184">
        <f>IF($CB184&gt;=12,INDEX($AK:$AK,$CA184+12),"")</f>
      </c>
      <c r="AY184">
        <f>IF($CB184&gt;=13,INDEX($AK:$AK,$CA184+13),"")</f>
      </c>
      <c r="AZ184">
        <f>IF($CB184&gt;=14,INDEX($AK:$AK,$CA184+14),"")</f>
      </c>
      <c r="BA184">
        <f>IF($CB184&gt;=15,INDEX($AK:$AK,$CA184+15),"")</f>
      </c>
      <c r="BB184">
        <f>IF($CB184&gt;=16,INDEX($AK:$AK,$CA184+16),"")</f>
      </c>
      <c r="BC184">
        <f>IF($CB184&gt;=17,INDEX($AK:$AK,$CA184+17),"")</f>
      </c>
      <c r="BD184">
        <f>IF($CB184&gt;=18,INDEX($AK:$AK,$CA184+18),"")</f>
      </c>
      <c r="BE184">
        <f>IF($CB184&gt;=19,INDEX($AK:$AK,$CA184+19),"")</f>
      </c>
      <c r="BF184">
        <f>IF($CB184&gt;=20,INDEX($AK:$AK,$CA184+20),"")</f>
      </c>
      <c r="BG184">
        <f>IF($CB184&gt;=21,INDEX($AK:$AK,$CA184+21),"")</f>
      </c>
      <c r="BH184">
        <f>IF($CB184&gt;=22,INDEX($AK:$AK,$CA184+22),"")</f>
      </c>
      <c r="BI184">
        <f>IF($CB184&gt;=23,INDEX($AK:$AK,$CA184+23),"")</f>
      </c>
      <c r="BJ184">
        <f>IF($CB184&gt;=24,INDEX($AK:$AK,$CA184+24),"")</f>
      </c>
      <c r="BK184">
        <f>IF($CB184&gt;=25,INDEX($AK:$AK,$CA184+25),"")</f>
      </c>
      <c r="BL184">
        <f>IF($CB184&gt;=26,INDEX($AK:$AK,$CA184+26),"")</f>
      </c>
      <c r="BM184">
        <f>IF($CB184&gt;=27,INDEX($AK:$AK,$CA184+27),"")</f>
      </c>
      <c r="BN184">
        <f>IF($CB184&gt;=28,INDEX($AK:$AK,$CA184+28),"")</f>
      </c>
      <c r="BO184">
        <f>IF($CB184&gt;=29,INDEX($AK:$AK,$CA184+29),"")</f>
      </c>
      <c r="BP184">
        <f>IF($CB184&gt;=30,INDEX($AK:$AK,$CA184+30),"")</f>
      </c>
      <c r="BQ184">
        <f>IF($CB184&gt;=31,INDEX($AK:$AK,$CA184+31),"")</f>
      </c>
      <c r="BR184">
        <f>IF($CB184&gt;=32,INDEX($AK:$AK,$CA184+32),"")</f>
      </c>
      <c r="BS184">
        <f>IF($CB184&gt;=33,INDEX($AK:$AK,$CA184+33),"")</f>
      </c>
      <c r="BT184">
        <f>IF($CB184&gt;=34,INDEX($AK:$AK,$CA184+34),"")</f>
      </c>
      <c r="BU184">
        <f>IF($CB184&gt;=35,INDEX($AK:$AK,$CA184+35),"")</f>
      </c>
      <c r="BV184">
        <f>IF($CB184&gt;=36,INDEX($AK:$AK,$CA184+36),"")</f>
      </c>
      <c r="BW184">
        <f>IF($CB184&gt;=37,INDEX($AK:$AK,$CA184+37),"")</f>
      </c>
      <c r="BX184">
        <f>IF($CB184&gt;=38,INDEX($AK:$AK,$CA184+38),"")</f>
      </c>
      <c r="BY184">
        <f>IF($CB184&gt;=39,INDEX($AK:$AK,$CA184+39),"")</f>
      </c>
      <c r="BZ184">
        <f>IF($CB184&gt;=40,INDEX($AK:$AK,$CA184+40),"")</f>
      </c>
      <c r="CA184">
        <f>IFERROR(MATCH($AJ184,$AK$2:$AK$134,0)+1,0)</f>
      </c>
      <c r="CB184">
        <f>IFERROR(INDEX($AL$2:$AL$134,MATCH($AJ184,$AK$2:$AK$134,0)),0)</f>
      </c>
      <c r="CC184">
        <f>IFERROR(LEFT($F184,FIND(" - ",$F184)-1),$F184)</f>
      </c>
      <c r="CD184" t="s">
        <v>218</v>
      </c>
      <c r="CF184">
        <f>IF($DA184&gt;=1,INDEX($CD:$CD,$CZ184+1),"")</f>
      </c>
      <c r="CG184">
        <f>IF($DA184&gt;=2,INDEX($CD:$CD,$CZ184+2),"")</f>
      </c>
      <c r="CH184">
        <f>IF($DA184&gt;=3,INDEX($CD:$CD,$CZ184+3),"")</f>
      </c>
      <c r="CI184">
        <f>IF($DA184&gt;=4,INDEX($CD:$CD,$CZ184+4),"")</f>
      </c>
      <c r="CJ184">
        <f>IF($DA184&gt;=5,INDEX($CD:$CD,$CZ184+5),"")</f>
      </c>
      <c r="CK184">
        <f>IF($DA184&gt;=6,INDEX($CD:$CD,$CZ184+6),"")</f>
      </c>
      <c r="CL184">
        <f>IF($DA184&gt;=7,INDEX($CD:$CD,$CZ184+7),"")</f>
      </c>
      <c r="CM184">
        <f>IF($DA184&gt;=8,INDEX($CD:$CD,$CZ184+8),"")</f>
      </c>
      <c r="CN184">
        <f>IF($DA184&gt;=9,INDEX($CD:$CD,$CZ184+9),"")</f>
      </c>
      <c r="CO184">
        <f>IF($DA184&gt;=10,INDEX($CD:$CD,$CZ184+10),"")</f>
      </c>
      <c r="CP184">
        <f>IF($DA184&gt;=11,INDEX($CD:$CD,$CZ184+11),"")</f>
      </c>
      <c r="CQ184">
        <f>IF($DA184&gt;=12,INDEX($CD:$CD,$CZ184+12),"")</f>
      </c>
      <c r="CR184">
        <f>IF($DA184&gt;=13,INDEX($CD:$CD,$CZ184+13),"")</f>
      </c>
      <c r="CS184">
        <f>IF($DA184&gt;=14,INDEX($CD:$CD,$CZ184+14),"")</f>
      </c>
      <c r="CT184">
        <f>IF($DA184&gt;=15,INDEX($CD:$CD,$CZ184+15),"")</f>
      </c>
      <c r="CU184">
        <f>IF($DA184&gt;=16,INDEX($CD:$CD,$CZ184+16),"")</f>
      </c>
      <c r="CV184">
        <f>IF($DA184&gt;=17,INDEX($CD:$CD,$CZ184+17),"")</f>
      </c>
      <c r="CW184">
        <f>IF($DA184&gt;=18,INDEX($CD:$CD,$CZ184+18),"")</f>
      </c>
      <c r="CX184">
        <f>IF($DA184&gt;=19,INDEX($CD:$CD,$CZ184+19),"")</f>
      </c>
      <c r="CY184">
        <f>IF($DA184&gt;=20,INDEX($CD:$CD,$CZ184+20),"")</f>
      </c>
      <c r="CZ184">
        <f>IFERROR(MATCH($CC184,$CD$2:$CD$263,0)+1,0)</f>
      </c>
      <c r="DA184">
        <f>IFERROR(INDEX($CE$2:$CE$263,MATCH($CC184,$CD$2:$CD$263,0)),0)</f>
      </c>
      <c r="DB184">
        <f>IFERROR(INDEX($AI:$AI,MATCH($H184,$AH:$AH,0))&amp;"","")</f>
      </c>
      <c r="DF184">
        <f>IF($GI184&gt;=1,INDEX($DC:$DC,$GH184+1),"")</f>
      </c>
      <c r="DG184">
        <f>IF($GI184&gt;=2,INDEX($DC:$DC,$GH184+2),"")</f>
      </c>
      <c r="DH184">
        <f>IF($GI184&gt;=3,INDEX($DC:$DC,$GH184+3),"")</f>
      </c>
      <c r="DI184">
        <f>IF($GI184&gt;=4,INDEX($DC:$DC,$GH184+4),"")</f>
      </c>
      <c r="DJ184">
        <f>IF($GI184&gt;=5,INDEX($DC:$DC,$GH184+5),"")</f>
      </c>
      <c r="DK184">
        <f>IF($GI184&gt;=6,INDEX($DC:$DC,$GH184+6),"")</f>
      </c>
      <c r="DL184">
        <f>IF($GI184&gt;=7,INDEX($DC:$DC,$GH184+7),"")</f>
      </c>
      <c r="DM184">
        <f>IF($GI184&gt;=8,INDEX($DC:$DC,$GH184+8),"")</f>
      </c>
      <c r="DN184">
        <f>IF($GI184&gt;=9,INDEX($DC:$DC,$GH184+9),"")</f>
      </c>
      <c r="DO184">
        <f>IF($GI184&gt;=10,INDEX($DC:$DC,$GH184+10),"")</f>
      </c>
      <c r="DP184">
        <f>IF($GI184&gt;=11,INDEX($DC:$DC,$GH184+11),"")</f>
      </c>
      <c r="DQ184">
        <f>IF($GI184&gt;=12,INDEX($DC:$DC,$GH184+12),"")</f>
      </c>
      <c r="DR184">
        <f>IF($GI184&gt;=13,INDEX($DC:$DC,$GH184+13),"")</f>
      </c>
      <c r="DS184">
        <f>IF($GI184&gt;=14,INDEX($DC:$DC,$GH184+14),"")</f>
      </c>
      <c r="DT184">
        <f>IF($GI184&gt;=15,INDEX($DC:$DC,$GH184+15),"")</f>
      </c>
      <c r="DU184">
        <f>IF($GI184&gt;=16,INDEX($DC:$DC,$GH184+16),"")</f>
      </c>
      <c r="DV184">
        <f>IF($GI184&gt;=17,INDEX($DC:$DC,$GH184+17),"")</f>
      </c>
      <c r="DW184">
        <f>IF($GI184&gt;=18,INDEX($DC:$DC,$GH184+18),"")</f>
      </c>
      <c r="DX184">
        <f>IF($GI184&gt;=19,INDEX($DC:$DC,$GH184+19),"")</f>
      </c>
      <c r="DY184">
        <f>IF($GI184&gt;=20,INDEX($DC:$DC,$GH184+20),"")</f>
      </c>
      <c r="DZ184">
        <f>IF($GI184&gt;=21,INDEX($DC:$DC,$GH184+21),"")</f>
      </c>
      <c r="EA184">
        <f>IF($GI184&gt;=22,INDEX($DC:$DC,$GH184+22),"")</f>
      </c>
      <c r="EB184">
        <f>IF($GI184&gt;=23,INDEX($DC:$DC,$GH184+23),"")</f>
      </c>
      <c r="EC184">
        <f>IF($GI184&gt;=24,INDEX($DC:$DC,$GH184+24),"")</f>
      </c>
      <c r="ED184">
        <f>IF($GI184&gt;=25,INDEX($DC:$DC,$GH184+25),"")</f>
      </c>
      <c r="EE184">
        <f>IF($GI184&gt;=26,INDEX($DC:$DC,$GH184+26),"")</f>
      </c>
      <c r="EF184">
        <f>IF($GI184&gt;=27,INDEX($DC:$DC,$GH184+27),"")</f>
      </c>
      <c r="EG184">
        <f>IF($GI184&gt;=28,INDEX($DC:$DC,$GH184+28),"")</f>
      </c>
      <c r="EH184">
        <f>IF($GI184&gt;=29,INDEX($DC:$DC,$GH184+29),"")</f>
      </c>
      <c r="EI184">
        <f>IF($GI184&gt;=30,INDEX($DC:$DC,$GH184+30),"")</f>
      </c>
      <c r="EJ184">
        <f>IF($GI184&gt;=31,INDEX($DC:$DC,$GH184+31),"")</f>
      </c>
      <c r="EK184">
        <f>IF($GI184&gt;=32,INDEX($DC:$DC,$GH184+32),"")</f>
      </c>
      <c r="EL184">
        <f>IF($GI184&gt;=33,INDEX($DC:$DC,$GH184+33),"")</f>
      </c>
      <c r="EM184">
        <f>IF($GI184&gt;=34,INDEX($DC:$DC,$GH184+34),"")</f>
      </c>
      <c r="EN184">
        <f>IF($GI184&gt;=35,INDEX($DC:$DC,$GH184+35),"")</f>
      </c>
      <c r="EO184">
        <f>IF($GI184&gt;=36,INDEX($DC:$DC,$GH184+36),"")</f>
      </c>
      <c r="EP184">
        <f>IF($GI184&gt;=37,INDEX($DC:$DC,$GH184+37),"")</f>
      </c>
      <c r="EQ184">
        <f>IF($GI184&gt;=38,INDEX($DC:$DC,$GH184+38),"")</f>
      </c>
      <c r="ER184">
        <f>IF($GI184&gt;=39,INDEX($DC:$DC,$GH184+39),"")</f>
      </c>
      <c r="ES184">
        <f>IF($GI184&gt;=40,INDEX($DC:$DC,$GH184+40),"")</f>
      </c>
      <c r="ET184">
        <f>IF($GI184&gt;=1,INDEX($DD:$DD,$GH184+1),"")</f>
      </c>
      <c r="EU184">
        <f>IF($GI184&gt;=2,INDEX($DD:$DD,$GH184+2),"")</f>
      </c>
      <c r="EV184">
        <f>IF($GI184&gt;=3,INDEX($DD:$DD,$GH184+3),"")</f>
      </c>
      <c r="EW184">
        <f>IF($GI184&gt;=4,INDEX($DD:$DD,$GH184+4),"")</f>
      </c>
      <c r="EX184">
        <f>IF($GI184&gt;=5,INDEX($DD:$DD,$GH184+5),"")</f>
      </c>
      <c r="EY184">
        <f>IF($GI184&gt;=6,INDEX($DD:$DD,$GH184+6),"")</f>
      </c>
      <c r="EZ184">
        <f>IF($GI184&gt;=7,INDEX($DD:$DD,$GH184+7),"")</f>
      </c>
      <c r="FA184">
        <f>IF($GI184&gt;=8,INDEX($DD:$DD,$GH184+8),"")</f>
      </c>
      <c r="FB184">
        <f>IF($GI184&gt;=9,INDEX($DD:$DD,$GH184+9),"")</f>
      </c>
      <c r="FC184">
        <f>IF($GI184&gt;=10,INDEX($DD:$DD,$GH184+10),"")</f>
      </c>
      <c r="FD184">
        <f>IF($GI184&gt;=11,INDEX($DD:$DD,$GH184+11),"")</f>
      </c>
      <c r="FE184">
        <f>IF($GI184&gt;=12,INDEX($DD:$DD,$GH184+12),"")</f>
      </c>
      <c r="FF184">
        <f>IF($GI184&gt;=13,INDEX($DD:$DD,$GH184+13),"")</f>
      </c>
      <c r="FG184">
        <f>IF($GI184&gt;=14,INDEX($DD:$DD,$GH184+14),"")</f>
      </c>
      <c r="FH184">
        <f>IF($GI184&gt;=15,INDEX($DD:$DD,$GH184+15),"")</f>
      </c>
      <c r="FI184">
        <f>IF($GI184&gt;=16,INDEX($DD:$DD,$GH184+16),"")</f>
      </c>
      <c r="FJ184">
        <f>IF($GI184&gt;=17,INDEX($DD:$DD,$GH184+17),"")</f>
      </c>
      <c r="FK184">
        <f>IF($GI184&gt;=18,INDEX($DD:$DD,$GH184+18),"")</f>
      </c>
      <c r="FL184">
        <f>IF($GI184&gt;=19,INDEX($DD:$DD,$GH184+19),"")</f>
      </c>
      <c r="FM184">
        <f>IF($GI184&gt;=20,INDEX($DD:$DD,$GH184+20),"")</f>
      </c>
      <c r="FN184">
        <f>IF($GI184&gt;=21,INDEX($DD:$DD,$GH184+21),"")</f>
      </c>
      <c r="FO184">
        <f>IF($GI184&gt;=22,INDEX($DD:$DD,$GH184+22),"")</f>
      </c>
      <c r="FP184">
        <f>IF($GI184&gt;=23,INDEX($DD:$DD,$GH184+23),"")</f>
      </c>
      <c r="FQ184">
        <f>IF($GI184&gt;=24,INDEX($DD:$DD,$GH184+24),"")</f>
      </c>
      <c r="FR184">
        <f>IF($GI184&gt;=25,INDEX($DD:$DD,$GH184+25),"")</f>
      </c>
      <c r="FS184">
        <f>IF($GI184&gt;=26,INDEX($DD:$DD,$GH184+26),"")</f>
      </c>
      <c r="FT184">
        <f>IF($GI184&gt;=27,INDEX($DD:$DD,$GH184+27),"")</f>
      </c>
      <c r="FU184">
        <f>IF($GI184&gt;=28,INDEX($DD:$DD,$GH184+28),"")</f>
      </c>
      <c r="FV184">
        <f>IF($GI184&gt;=29,INDEX($DD:$DD,$GH184+29),"")</f>
      </c>
      <c r="FW184">
        <f>IF($GI184&gt;=30,INDEX($DD:$DD,$GH184+30),"")</f>
      </c>
      <c r="FX184">
        <f>IF($GI184&gt;=31,INDEX($DD:$DD,$GH184+31),"")</f>
      </c>
      <c r="FY184">
        <f>IF($GI184&gt;=32,INDEX($DD:$DD,$GH184+32),"")</f>
      </c>
      <c r="FZ184">
        <f>IF($GI184&gt;=33,INDEX($DD:$DD,$GH184+33),"")</f>
      </c>
      <c r="GA184">
        <f>IF($GI184&gt;=34,INDEX($DD:$DD,$GH184+34),"")</f>
      </c>
      <c r="GB184">
        <f>IF($GI184&gt;=35,INDEX($DD:$DD,$GH184+35),"")</f>
      </c>
      <c r="GC184">
        <f>IF($GI184&gt;=36,INDEX($DD:$DD,$GH184+36),"")</f>
      </c>
      <c r="GD184">
        <f>IF($GI184&gt;=37,INDEX($DD:$DD,$GH184+37),"")</f>
      </c>
      <c r="GE184">
        <f>IF($GI184&gt;=38,INDEX($DD:$DD,$GH184+38),"")</f>
      </c>
      <c r="GF184">
        <f>IF($GI184&gt;=39,INDEX($DD:$DD,$GH184+39),"")</f>
      </c>
      <c r="GG184">
        <f>IF($GI184&gt;=40,INDEX($DD:$DD,$GH184+40),"")</f>
      </c>
      <c r="GH184">
        <f>IFERROR(MATCH($DB184,$DC$2:$DC$148,0)+1,0)</f>
      </c>
      <c r="GI184">
        <f>IFERROR(INDEX($DE$2:$DE$148,MATCH($DB184,$DC$2:$DC$148,0)),0)</f>
      </c>
      <c r="GJ184">
        <f>IFERROR(MATCH($S184,$DF$184:$ES$184,0),0)</f>
      </c>
      <c r="GK184">
        <f>IF($GJ184&gt;0,INDEX($ET$184:$GG$184,$GJ184),"")</f>
      </c>
      <c r="GL184" t="s">
        <v>32</v>
      </c>
      <c r="GN184">
        <f>IF($IW184&gt;=1,INDEX($GL:$GL,$IV184+1),"")</f>
      </c>
      <c r="GO184">
        <f>IF($IW184&gt;=2,INDEX($GL:$GL,$IV184+2),"")</f>
      </c>
      <c r="GP184">
        <f>IF($IW184&gt;=3,INDEX($GL:$GL,$IV184+3),"")</f>
      </c>
      <c r="GQ184">
        <f>IF($IW184&gt;=4,INDEX($GL:$GL,$IV184+4),"")</f>
      </c>
      <c r="GR184">
        <f>IF($IW184&gt;=5,INDEX($GL:$GL,$IV184+5),"")</f>
      </c>
      <c r="GS184">
        <f>IF($IW184&gt;=6,INDEX($GL:$GL,$IV184+6),"")</f>
      </c>
      <c r="GT184">
        <f>IF($IW184&gt;=7,INDEX($GL:$GL,$IV184+7),"")</f>
      </c>
      <c r="GU184">
        <f>IF($IW184&gt;=8,INDEX($GL:$GL,$IV184+8),"")</f>
      </c>
      <c r="GV184">
        <f>IF($IW184&gt;=9,INDEX($GL:$GL,$IV184+9),"")</f>
      </c>
      <c r="GW184">
        <f>IF($IW184&gt;=10,INDEX($GL:$GL,$IV184+10),"")</f>
      </c>
      <c r="GX184">
        <f>IF($IW184&gt;=11,INDEX($GL:$GL,$IV184+11),"")</f>
      </c>
      <c r="GY184">
        <f>IF($IW184&gt;=12,INDEX($GL:$GL,$IV184+12),"")</f>
      </c>
      <c r="GZ184">
        <f>IF($IW184&gt;=13,INDEX($GL:$GL,$IV184+13),"")</f>
      </c>
      <c r="HA184">
        <f>IF($IW184&gt;=14,INDEX($GL:$GL,$IV184+14),"")</f>
      </c>
      <c r="HB184">
        <f>IF($IW184&gt;=15,INDEX($GL:$GL,$IV184+15),"")</f>
      </c>
      <c r="HC184">
        <f>IF($IW184&gt;=16,INDEX($GL:$GL,$IV184+16),"")</f>
      </c>
      <c r="HD184">
        <f>IF($IW184&gt;=17,INDEX($GL:$GL,$IV184+17),"")</f>
      </c>
      <c r="HE184">
        <f>IF($IW184&gt;=18,INDEX($GL:$GL,$IV184+18),"")</f>
      </c>
      <c r="HF184">
        <f>IF($IW184&gt;=19,INDEX($GL:$GL,$IV184+19),"")</f>
      </c>
      <c r="HG184">
        <f>IF($IW184&gt;=20,INDEX($GL:$GL,$IV184+20),"")</f>
      </c>
      <c r="HH184">
        <f>IF($IW184&gt;=21,INDEX($GL:$GL,$IV184+21),"")</f>
      </c>
      <c r="HI184">
        <f>IF($IW184&gt;=22,INDEX($GL:$GL,$IV184+22),"")</f>
      </c>
      <c r="HJ184">
        <f>IF($IW184&gt;=23,INDEX($GL:$GL,$IV184+23),"")</f>
      </c>
      <c r="HK184">
        <f>IF($IW184&gt;=24,INDEX($GL:$GL,$IV184+24),"")</f>
      </c>
      <c r="HL184">
        <f>IF($IW184&gt;=25,INDEX($GL:$GL,$IV184+25),"")</f>
      </c>
      <c r="HM184">
        <f>IF($IW184&gt;=26,INDEX($GL:$GL,$IV184+26),"")</f>
      </c>
      <c r="HN184">
        <f>IF($IW184&gt;=27,INDEX($GL:$GL,$IV184+27),"")</f>
      </c>
      <c r="HO184">
        <f>IF($IW184&gt;=28,INDEX($GL:$GL,$IV184+28),"")</f>
      </c>
      <c r="HP184">
        <f>IF($IW184&gt;=29,INDEX($GL:$GL,$IV184+29),"")</f>
      </c>
      <c r="HQ184">
        <f>IF($IW184&gt;=30,INDEX($GL:$GL,$IV184+30),"")</f>
      </c>
      <c r="HR184">
        <f>IF($IW184&gt;=31,INDEX($GL:$GL,$IV184+31),"")</f>
      </c>
      <c r="HS184">
        <f>IF($IW184&gt;=32,INDEX($GL:$GL,$IV184+32),"")</f>
      </c>
      <c r="HT184">
        <f>IF($IW184&gt;=33,INDEX($GL:$GL,$IV184+33),"")</f>
      </c>
      <c r="HU184">
        <f>IF($IW184&gt;=34,INDEX($GL:$GL,$IV184+34),"")</f>
      </c>
      <c r="HV184">
        <f>IF($IW184&gt;=35,INDEX($GL:$GL,$IV184+35),"")</f>
      </c>
      <c r="HW184">
        <f>IF($IW184&gt;=36,INDEX($GL:$GL,$IV184+36),"")</f>
      </c>
      <c r="HX184">
        <f>IF($IW184&gt;=37,INDEX($GL:$GL,$IV184+37),"")</f>
      </c>
      <c r="HY184">
        <f>IF($IW184&gt;=38,INDEX($GL:$GL,$IV184+38),"")</f>
      </c>
      <c r="HZ184">
        <f>IF($IW184&gt;=39,INDEX($GL:$GL,$IV184+39),"")</f>
      </c>
      <c r="IA184">
        <f>IF($IW184&gt;=40,INDEX($GL:$GL,$IV184+40),"")</f>
      </c>
      <c r="IB184">
        <f>IF($IW184&gt;=41,INDEX($GL:$GL,$IV184+41),"")</f>
      </c>
      <c r="IC184">
        <f>IF($IW184&gt;=42,INDEX($GL:$GL,$IV184+42),"")</f>
      </c>
      <c r="ID184">
        <f>IF($IW184&gt;=43,INDEX($GL:$GL,$IV184+43),"")</f>
      </c>
      <c r="IE184">
        <f>IF($IW184&gt;=44,INDEX($GL:$GL,$IV184+44),"")</f>
      </c>
      <c r="IF184">
        <f>IF($IW184&gt;=45,INDEX($GL:$GL,$IV184+45),"")</f>
      </c>
      <c r="IG184">
        <f>IF($IW184&gt;=46,INDEX($GL:$GL,$IV184+46),"")</f>
      </c>
      <c r="IH184">
        <f>IF($IW184&gt;=47,INDEX($GL:$GL,$IV184+47),"")</f>
      </c>
      <c r="II184">
        <f>IF($IW184&gt;=48,INDEX($GL:$GL,$IV184+48),"")</f>
      </c>
      <c r="IJ184">
        <f>IF($IW184&gt;=49,INDEX($GL:$GL,$IV184+49),"")</f>
      </c>
      <c r="IK184">
        <f>IF($IW184&gt;=50,INDEX($GL:$GL,$IV184+50),"")</f>
      </c>
      <c r="IL184">
        <f>IF($IW184&gt;=51,INDEX($GL:$GL,$IV184+51),"")</f>
      </c>
      <c r="IM184">
        <f>IF($IW184&gt;=52,INDEX($GL:$GL,$IV184+52),"")</f>
      </c>
      <c r="IN184">
        <f>IF($IW184&gt;=53,INDEX($GL:$GL,$IV184+53),"")</f>
      </c>
      <c r="IO184">
        <f>IF($IW184&gt;=54,INDEX($GL:$GL,$IV184+54),"")</f>
      </c>
      <c r="IP184">
        <f>IF($IW184&gt;=55,INDEX($GL:$GL,$IV184+55),"")</f>
      </c>
      <c r="IQ184">
        <f>IF($IW184&gt;=56,INDEX($GL:$GL,$IV184+56),"")</f>
      </c>
      <c r="IR184">
        <f>IF($IW184&gt;=57,INDEX($GL:$GL,$IV184+57),"")</f>
      </c>
      <c r="IS184">
        <f>IF($IW184&gt;=58,INDEX($GL:$GL,$IV184+58),"")</f>
      </c>
      <c r="IT184">
        <f>IF($IW184&gt;=59,INDEX($GL:$GL,$IV184+59),"")</f>
      </c>
      <c r="IU184">
        <f>IF($IW184&gt;=60,INDEX($GL:$GL,$IV184+60),"")</f>
      </c>
      <c r="IV184">
        <f>IFERROR(MATCH($GK184,$GL$2:$GL$324,0)+1,0)</f>
      </c>
      <c r="IW184">
        <f>IFERROR(INDEX($GM$2:$GM$324,MATCH($GK184,$GL$2:$GL$324,0)),0)</f>
      </c>
      <c r="IX184" t="s">
        <v>34</v>
      </c>
      <c r="IY184" t="s">
        <v>34</v>
      </c>
    </row>
    <row r="185" spans="1:259" x14ac:dyDescent="0.25">
      <c r="K185">
        <f>IF(OR($N185="",$J185=""),"",IFERROR($N185/$J185,0))</f>
      </c>
      <c r="L185">
        <f>IF($N185="","",
SUM($M185,$O185,$T185,$P185,$R185)*
(1-IF($U185="",0,VALUE($U185)/100)))</f>
      </c>
      <c r="M185">
        <f>IF($N185="","",$N185)</f>
      </c>
      <c r="O185">
        <f>IF($N185="","",
IF($H185="","",
IF(ISNUMBER(SEARCH("exempt",LOWER($H185))),0,
$N185*(VALUE(SUBSTITUTE($H185,"%",""))/100))))</f>
      </c>
      <c r="V185">
        <f>IFERROR(IF(FIND(" - ",$E185)&gt;0,MID($E185,FIND(" - ",$E185)+3,LEN($E185)),""),"")</f>
      </c>
      <c r="AE185" t="s">
        <v>701</v>
      </c>
      <c r="AJ185">
        <f>IFERROR(LEFT($E185,FIND(" - ",$E185)-1),$E185)</f>
      </c>
      <c r="AM185">
        <f>IF($CB185&gt;=1,INDEX($AK:$AK,$CA185+1),"")</f>
      </c>
      <c r="AN185">
        <f>IF($CB185&gt;=2,INDEX($AK:$AK,$CA185+2),"")</f>
      </c>
      <c r="AO185">
        <f>IF($CB185&gt;=3,INDEX($AK:$AK,$CA185+3),"")</f>
      </c>
      <c r="AP185">
        <f>IF($CB185&gt;=4,INDEX($AK:$AK,$CA185+4),"")</f>
      </c>
      <c r="AQ185">
        <f>IF($CB185&gt;=5,INDEX($AK:$AK,$CA185+5),"")</f>
      </c>
      <c r="AR185">
        <f>IF($CB185&gt;=6,INDEX($AK:$AK,$CA185+6),"")</f>
      </c>
      <c r="AS185">
        <f>IF($CB185&gt;=7,INDEX($AK:$AK,$CA185+7),"")</f>
      </c>
      <c r="AT185">
        <f>IF($CB185&gt;=8,INDEX($AK:$AK,$CA185+8),"")</f>
      </c>
      <c r="AU185">
        <f>IF($CB185&gt;=9,INDEX($AK:$AK,$CA185+9),"")</f>
      </c>
      <c r="AV185">
        <f>IF($CB185&gt;=10,INDEX($AK:$AK,$CA185+10),"")</f>
      </c>
      <c r="AW185">
        <f>IF($CB185&gt;=11,INDEX($AK:$AK,$CA185+11),"")</f>
      </c>
      <c r="AX185">
        <f>IF($CB185&gt;=12,INDEX($AK:$AK,$CA185+12),"")</f>
      </c>
      <c r="AY185">
        <f>IF($CB185&gt;=13,INDEX($AK:$AK,$CA185+13),"")</f>
      </c>
      <c r="AZ185">
        <f>IF($CB185&gt;=14,INDEX($AK:$AK,$CA185+14),"")</f>
      </c>
      <c r="BA185">
        <f>IF($CB185&gt;=15,INDEX($AK:$AK,$CA185+15),"")</f>
      </c>
      <c r="BB185">
        <f>IF($CB185&gt;=16,INDEX($AK:$AK,$CA185+16),"")</f>
      </c>
      <c r="BC185">
        <f>IF($CB185&gt;=17,INDEX($AK:$AK,$CA185+17),"")</f>
      </c>
      <c r="BD185">
        <f>IF($CB185&gt;=18,INDEX($AK:$AK,$CA185+18),"")</f>
      </c>
      <c r="BE185">
        <f>IF($CB185&gt;=19,INDEX($AK:$AK,$CA185+19),"")</f>
      </c>
      <c r="BF185">
        <f>IF($CB185&gt;=20,INDEX($AK:$AK,$CA185+20),"")</f>
      </c>
      <c r="BG185">
        <f>IF($CB185&gt;=21,INDEX($AK:$AK,$CA185+21),"")</f>
      </c>
      <c r="BH185">
        <f>IF($CB185&gt;=22,INDEX($AK:$AK,$CA185+22),"")</f>
      </c>
      <c r="BI185">
        <f>IF($CB185&gt;=23,INDEX($AK:$AK,$CA185+23),"")</f>
      </c>
      <c r="BJ185">
        <f>IF($CB185&gt;=24,INDEX($AK:$AK,$CA185+24),"")</f>
      </c>
      <c r="BK185">
        <f>IF($CB185&gt;=25,INDEX($AK:$AK,$CA185+25),"")</f>
      </c>
      <c r="BL185">
        <f>IF($CB185&gt;=26,INDEX($AK:$AK,$CA185+26),"")</f>
      </c>
      <c r="BM185">
        <f>IF($CB185&gt;=27,INDEX($AK:$AK,$CA185+27),"")</f>
      </c>
      <c r="BN185">
        <f>IF($CB185&gt;=28,INDEX($AK:$AK,$CA185+28),"")</f>
      </c>
      <c r="BO185">
        <f>IF($CB185&gt;=29,INDEX($AK:$AK,$CA185+29),"")</f>
      </c>
      <c r="BP185">
        <f>IF($CB185&gt;=30,INDEX($AK:$AK,$CA185+30),"")</f>
      </c>
      <c r="BQ185">
        <f>IF($CB185&gt;=31,INDEX($AK:$AK,$CA185+31),"")</f>
      </c>
      <c r="BR185">
        <f>IF($CB185&gt;=32,INDEX($AK:$AK,$CA185+32),"")</f>
      </c>
      <c r="BS185">
        <f>IF($CB185&gt;=33,INDEX($AK:$AK,$CA185+33),"")</f>
      </c>
      <c r="BT185">
        <f>IF($CB185&gt;=34,INDEX($AK:$AK,$CA185+34),"")</f>
      </c>
      <c r="BU185">
        <f>IF($CB185&gt;=35,INDEX($AK:$AK,$CA185+35),"")</f>
      </c>
      <c r="BV185">
        <f>IF($CB185&gt;=36,INDEX($AK:$AK,$CA185+36),"")</f>
      </c>
      <c r="BW185">
        <f>IF($CB185&gt;=37,INDEX($AK:$AK,$CA185+37),"")</f>
      </c>
      <c r="BX185">
        <f>IF($CB185&gt;=38,INDEX($AK:$AK,$CA185+38),"")</f>
      </c>
      <c r="BY185">
        <f>IF($CB185&gt;=39,INDEX($AK:$AK,$CA185+39),"")</f>
      </c>
      <c r="BZ185">
        <f>IF($CB185&gt;=40,INDEX($AK:$AK,$CA185+40),"")</f>
      </c>
      <c r="CA185">
        <f>IFERROR(MATCH($AJ185,$AK$2:$AK$134,0)+1,0)</f>
      </c>
      <c r="CB185">
        <f>IFERROR(INDEX($AL$2:$AL$134,MATCH($AJ185,$AK$2:$AK$134,0)),0)</f>
      </c>
      <c r="CC185">
        <f>IFERROR(LEFT($F185,FIND(" - ",$F185)-1),$F185)</f>
      </c>
      <c r="CD185" t="s">
        <v>702</v>
      </c>
      <c r="CE185">
        <v>1</v>
      </c>
      <c r="CF185">
        <f>IF($DA185&gt;=1,INDEX($CD:$CD,$CZ185+1),"")</f>
      </c>
      <c r="CG185">
        <f>IF($DA185&gt;=2,INDEX($CD:$CD,$CZ185+2),"")</f>
      </c>
      <c r="CH185">
        <f>IF($DA185&gt;=3,INDEX($CD:$CD,$CZ185+3),"")</f>
      </c>
      <c r="CI185">
        <f>IF($DA185&gt;=4,INDEX($CD:$CD,$CZ185+4),"")</f>
      </c>
      <c r="CJ185">
        <f>IF($DA185&gt;=5,INDEX($CD:$CD,$CZ185+5),"")</f>
      </c>
      <c r="CK185">
        <f>IF($DA185&gt;=6,INDEX($CD:$CD,$CZ185+6),"")</f>
      </c>
      <c r="CL185">
        <f>IF($DA185&gt;=7,INDEX($CD:$CD,$CZ185+7),"")</f>
      </c>
      <c r="CM185">
        <f>IF($DA185&gt;=8,INDEX($CD:$CD,$CZ185+8),"")</f>
      </c>
      <c r="CN185">
        <f>IF($DA185&gt;=9,INDEX($CD:$CD,$CZ185+9),"")</f>
      </c>
      <c r="CO185">
        <f>IF($DA185&gt;=10,INDEX($CD:$CD,$CZ185+10),"")</f>
      </c>
      <c r="CP185">
        <f>IF($DA185&gt;=11,INDEX($CD:$CD,$CZ185+11),"")</f>
      </c>
      <c r="CQ185">
        <f>IF($DA185&gt;=12,INDEX($CD:$CD,$CZ185+12),"")</f>
      </c>
      <c r="CR185">
        <f>IF($DA185&gt;=13,INDEX($CD:$CD,$CZ185+13),"")</f>
      </c>
      <c r="CS185">
        <f>IF($DA185&gt;=14,INDEX($CD:$CD,$CZ185+14),"")</f>
      </c>
      <c r="CT185">
        <f>IF($DA185&gt;=15,INDEX($CD:$CD,$CZ185+15),"")</f>
      </c>
      <c r="CU185">
        <f>IF($DA185&gt;=16,INDEX($CD:$CD,$CZ185+16),"")</f>
      </c>
      <c r="CV185">
        <f>IF($DA185&gt;=17,INDEX($CD:$CD,$CZ185+17),"")</f>
      </c>
      <c r="CW185">
        <f>IF($DA185&gt;=18,INDEX($CD:$CD,$CZ185+18),"")</f>
      </c>
      <c r="CX185">
        <f>IF($DA185&gt;=19,INDEX($CD:$CD,$CZ185+19),"")</f>
      </c>
      <c r="CY185">
        <f>IF($DA185&gt;=20,INDEX($CD:$CD,$CZ185+20),"")</f>
      </c>
      <c r="CZ185">
        <f>IFERROR(MATCH($CC185,$CD$2:$CD$263,0)+1,0)</f>
      </c>
      <c r="DA185">
        <f>IFERROR(INDEX($CE$2:$CE$263,MATCH($CC185,$CD$2:$CD$263,0)),0)</f>
      </c>
      <c r="DB185">
        <f>IFERROR(INDEX($AI:$AI,MATCH($H185,$AH:$AH,0))&amp;"","")</f>
      </c>
      <c r="DF185">
        <f>IF($GI185&gt;=1,INDEX($DC:$DC,$GH185+1),"")</f>
      </c>
      <c r="DG185">
        <f>IF($GI185&gt;=2,INDEX($DC:$DC,$GH185+2),"")</f>
      </c>
      <c r="DH185">
        <f>IF($GI185&gt;=3,INDEX($DC:$DC,$GH185+3),"")</f>
      </c>
      <c r="DI185">
        <f>IF($GI185&gt;=4,INDEX($DC:$DC,$GH185+4),"")</f>
      </c>
      <c r="DJ185">
        <f>IF($GI185&gt;=5,INDEX($DC:$DC,$GH185+5),"")</f>
      </c>
      <c r="DK185">
        <f>IF($GI185&gt;=6,INDEX($DC:$DC,$GH185+6),"")</f>
      </c>
      <c r="DL185">
        <f>IF($GI185&gt;=7,INDEX($DC:$DC,$GH185+7),"")</f>
      </c>
      <c r="DM185">
        <f>IF($GI185&gt;=8,INDEX($DC:$DC,$GH185+8),"")</f>
      </c>
      <c r="DN185">
        <f>IF($GI185&gt;=9,INDEX($DC:$DC,$GH185+9),"")</f>
      </c>
      <c r="DO185">
        <f>IF($GI185&gt;=10,INDEX($DC:$DC,$GH185+10),"")</f>
      </c>
      <c r="DP185">
        <f>IF($GI185&gt;=11,INDEX($DC:$DC,$GH185+11),"")</f>
      </c>
      <c r="DQ185">
        <f>IF($GI185&gt;=12,INDEX($DC:$DC,$GH185+12),"")</f>
      </c>
      <c r="DR185">
        <f>IF($GI185&gt;=13,INDEX($DC:$DC,$GH185+13),"")</f>
      </c>
      <c r="DS185">
        <f>IF($GI185&gt;=14,INDEX($DC:$DC,$GH185+14),"")</f>
      </c>
      <c r="DT185">
        <f>IF($GI185&gt;=15,INDEX($DC:$DC,$GH185+15),"")</f>
      </c>
      <c r="DU185">
        <f>IF($GI185&gt;=16,INDEX($DC:$DC,$GH185+16),"")</f>
      </c>
      <c r="DV185">
        <f>IF($GI185&gt;=17,INDEX($DC:$DC,$GH185+17),"")</f>
      </c>
      <c r="DW185">
        <f>IF($GI185&gt;=18,INDEX($DC:$DC,$GH185+18),"")</f>
      </c>
      <c r="DX185">
        <f>IF($GI185&gt;=19,INDEX($DC:$DC,$GH185+19),"")</f>
      </c>
      <c r="DY185">
        <f>IF($GI185&gt;=20,INDEX($DC:$DC,$GH185+20),"")</f>
      </c>
      <c r="DZ185">
        <f>IF($GI185&gt;=21,INDEX($DC:$DC,$GH185+21),"")</f>
      </c>
      <c r="EA185">
        <f>IF($GI185&gt;=22,INDEX($DC:$DC,$GH185+22),"")</f>
      </c>
      <c r="EB185">
        <f>IF($GI185&gt;=23,INDEX($DC:$DC,$GH185+23),"")</f>
      </c>
      <c r="EC185">
        <f>IF($GI185&gt;=24,INDEX($DC:$DC,$GH185+24),"")</f>
      </c>
      <c r="ED185">
        <f>IF($GI185&gt;=25,INDEX($DC:$DC,$GH185+25),"")</f>
      </c>
      <c r="EE185">
        <f>IF($GI185&gt;=26,INDEX($DC:$DC,$GH185+26),"")</f>
      </c>
      <c r="EF185">
        <f>IF($GI185&gt;=27,INDEX($DC:$DC,$GH185+27),"")</f>
      </c>
      <c r="EG185">
        <f>IF($GI185&gt;=28,INDEX($DC:$DC,$GH185+28),"")</f>
      </c>
      <c r="EH185">
        <f>IF($GI185&gt;=29,INDEX($DC:$DC,$GH185+29),"")</f>
      </c>
      <c r="EI185">
        <f>IF($GI185&gt;=30,INDEX($DC:$DC,$GH185+30),"")</f>
      </c>
      <c r="EJ185">
        <f>IF($GI185&gt;=31,INDEX($DC:$DC,$GH185+31),"")</f>
      </c>
      <c r="EK185">
        <f>IF($GI185&gt;=32,INDEX($DC:$DC,$GH185+32),"")</f>
      </c>
      <c r="EL185">
        <f>IF($GI185&gt;=33,INDEX($DC:$DC,$GH185+33),"")</f>
      </c>
      <c r="EM185">
        <f>IF($GI185&gt;=34,INDEX($DC:$DC,$GH185+34),"")</f>
      </c>
      <c r="EN185">
        <f>IF($GI185&gt;=35,INDEX($DC:$DC,$GH185+35),"")</f>
      </c>
      <c r="EO185">
        <f>IF($GI185&gt;=36,INDEX($DC:$DC,$GH185+36),"")</f>
      </c>
      <c r="EP185">
        <f>IF($GI185&gt;=37,INDEX($DC:$DC,$GH185+37),"")</f>
      </c>
      <c r="EQ185">
        <f>IF($GI185&gt;=38,INDEX($DC:$DC,$GH185+38),"")</f>
      </c>
      <c r="ER185">
        <f>IF($GI185&gt;=39,INDEX($DC:$DC,$GH185+39),"")</f>
      </c>
      <c r="ES185">
        <f>IF($GI185&gt;=40,INDEX($DC:$DC,$GH185+40),"")</f>
      </c>
      <c r="ET185">
        <f>IF($GI185&gt;=1,INDEX($DD:$DD,$GH185+1),"")</f>
      </c>
      <c r="EU185">
        <f>IF($GI185&gt;=2,INDEX($DD:$DD,$GH185+2),"")</f>
      </c>
      <c r="EV185">
        <f>IF($GI185&gt;=3,INDEX($DD:$DD,$GH185+3),"")</f>
      </c>
      <c r="EW185">
        <f>IF($GI185&gt;=4,INDEX($DD:$DD,$GH185+4),"")</f>
      </c>
      <c r="EX185">
        <f>IF($GI185&gt;=5,INDEX($DD:$DD,$GH185+5),"")</f>
      </c>
      <c r="EY185">
        <f>IF($GI185&gt;=6,INDEX($DD:$DD,$GH185+6),"")</f>
      </c>
      <c r="EZ185">
        <f>IF($GI185&gt;=7,INDEX($DD:$DD,$GH185+7),"")</f>
      </c>
      <c r="FA185">
        <f>IF($GI185&gt;=8,INDEX($DD:$DD,$GH185+8),"")</f>
      </c>
      <c r="FB185">
        <f>IF($GI185&gt;=9,INDEX($DD:$DD,$GH185+9),"")</f>
      </c>
      <c r="FC185">
        <f>IF($GI185&gt;=10,INDEX($DD:$DD,$GH185+10),"")</f>
      </c>
      <c r="FD185">
        <f>IF($GI185&gt;=11,INDEX($DD:$DD,$GH185+11),"")</f>
      </c>
      <c r="FE185">
        <f>IF($GI185&gt;=12,INDEX($DD:$DD,$GH185+12),"")</f>
      </c>
      <c r="FF185">
        <f>IF($GI185&gt;=13,INDEX($DD:$DD,$GH185+13),"")</f>
      </c>
      <c r="FG185">
        <f>IF($GI185&gt;=14,INDEX($DD:$DD,$GH185+14),"")</f>
      </c>
      <c r="FH185">
        <f>IF($GI185&gt;=15,INDEX($DD:$DD,$GH185+15),"")</f>
      </c>
      <c r="FI185">
        <f>IF($GI185&gt;=16,INDEX($DD:$DD,$GH185+16),"")</f>
      </c>
      <c r="FJ185">
        <f>IF($GI185&gt;=17,INDEX($DD:$DD,$GH185+17),"")</f>
      </c>
      <c r="FK185">
        <f>IF($GI185&gt;=18,INDEX($DD:$DD,$GH185+18),"")</f>
      </c>
      <c r="FL185">
        <f>IF($GI185&gt;=19,INDEX($DD:$DD,$GH185+19),"")</f>
      </c>
      <c r="FM185">
        <f>IF($GI185&gt;=20,INDEX($DD:$DD,$GH185+20),"")</f>
      </c>
      <c r="FN185">
        <f>IF($GI185&gt;=21,INDEX($DD:$DD,$GH185+21),"")</f>
      </c>
      <c r="FO185">
        <f>IF($GI185&gt;=22,INDEX($DD:$DD,$GH185+22),"")</f>
      </c>
      <c r="FP185">
        <f>IF($GI185&gt;=23,INDEX($DD:$DD,$GH185+23),"")</f>
      </c>
      <c r="FQ185">
        <f>IF($GI185&gt;=24,INDEX($DD:$DD,$GH185+24),"")</f>
      </c>
      <c r="FR185">
        <f>IF($GI185&gt;=25,INDEX($DD:$DD,$GH185+25),"")</f>
      </c>
      <c r="FS185">
        <f>IF($GI185&gt;=26,INDEX($DD:$DD,$GH185+26),"")</f>
      </c>
      <c r="FT185">
        <f>IF($GI185&gt;=27,INDEX($DD:$DD,$GH185+27),"")</f>
      </c>
      <c r="FU185">
        <f>IF($GI185&gt;=28,INDEX($DD:$DD,$GH185+28),"")</f>
      </c>
      <c r="FV185">
        <f>IF($GI185&gt;=29,INDEX($DD:$DD,$GH185+29),"")</f>
      </c>
      <c r="FW185">
        <f>IF($GI185&gt;=30,INDEX($DD:$DD,$GH185+30),"")</f>
      </c>
      <c r="FX185">
        <f>IF($GI185&gt;=31,INDEX($DD:$DD,$GH185+31),"")</f>
      </c>
      <c r="FY185">
        <f>IF($GI185&gt;=32,INDEX($DD:$DD,$GH185+32),"")</f>
      </c>
      <c r="FZ185">
        <f>IF($GI185&gt;=33,INDEX($DD:$DD,$GH185+33),"")</f>
      </c>
      <c r="GA185">
        <f>IF($GI185&gt;=34,INDEX($DD:$DD,$GH185+34),"")</f>
      </c>
      <c r="GB185">
        <f>IF($GI185&gt;=35,INDEX($DD:$DD,$GH185+35),"")</f>
      </c>
      <c r="GC185">
        <f>IF($GI185&gt;=36,INDEX($DD:$DD,$GH185+36),"")</f>
      </c>
      <c r="GD185">
        <f>IF($GI185&gt;=37,INDEX($DD:$DD,$GH185+37),"")</f>
      </c>
      <c r="GE185">
        <f>IF($GI185&gt;=38,INDEX($DD:$DD,$GH185+38),"")</f>
      </c>
      <c r="GF185">
        <f>IF($GI185&gt;=39,INDEX($DD:$DD,$GH185+39),"")</f>
      </c>
      <c r="GG185">
        <f>IF($GI185&gt;=40,INDEX($DD:$DD,$GH185+40),"")</f>
      </c>
      <c r="GH185">
        <f>IFERROR(MATCH($DB185,$DC$2:$DC$148,0)+1,0)</f>
      </c>
      <c r="GI185">
        <f>IFERROR(INDEX($DE$2:$DE$148,MATCH($DB185,$DC$2:$DC$148,0)),0)</f>
      </c>
      <c r="GJ185">
        <f>IFERROR(MATCH($S185,$DF$185:$ES$185,0),0)</f>
      </c>
      <c r="GK185">
        <f>IF($GJ185&gt;0,INDEX($ET$185:$GG$185,$GJ185),"")</f>
      </c>
      <c r="GL185" t="s">
        <v>246</v>
      </c>
      <c r="GN185">
        <f>IF($IW185&gt;=1,INDEX($GL:$GL,$IV185+1),"")</f>
      </c>
      <c r="GO185">
        <f>IF($IW185&gt;=2,INDEX($GL:$GL,$IV185+2),"")</f>
      </c>
      <c r="GP185">
        <f>IF($IW185&gt;=3,INDEX($GL:$GL,$IV185+3),"")</f>
      </c>
      <c r="GQ185">
        <f>IF($IW185&gt;=4,INDEX($GL:$GL,$IV185+4),"")</f>
      </c>
      <c r="GR185">
        <f>IF($IW185&gt;=5,INDEX($GL:$GL,$IV185+5),"")</f>
      </c>
      <c r="GS185">
        <f>IF($IW185&gt;=6,INDEX($GL:$GL,$IV185+6),"")</f>
      </c>
      <c r="GT185">
        <f>IF($IW185&gt;=7,INDEX($GL:$GL,$IV185+7),"")</f>
      </c>
      <c r="GU185">
        <f>IF($IW185&gt;=8,INDEX($GL:$GL,$IV185+8),"")</f>
      </c>
      <c r="GV185">
        <f>IF($IW185&gt;=9,INDEX($GL:$GL,$IV185+9),"")</f>
      </c>
      <c r="GW185">
        <f>IF($IW185&gt;=10,INDEX($GL:$GL,$IV185+10),"")</f>
      </c>
      <c r="GX185">
        <f>IF($IW185&gt;=11,INDEX($GL:$GL,$IV185+11),"")</f>
      </c>
      <c r="GY185">
        <f>IF($IW185&gt;=12,INDEX($GL:$GL,$IV185+12),"")</f>
      </c>
      <c r="GZ185">
        <f>IF($IW185&gt;=13,INDEX($GL:$GL,$IV185+13),"")</f>
      </c>
      <c r="HA185">
        <f>IF($IW185&gt;=14,INDEX($GL:$GL,$IV185+14),"")</f>
      </c>
      <c r="HB185">
        <f>IF($IW185&gt;=15,INDEX($GL:$GL,$IV185+15),"")</f>
      </c>
      <c r="HC185">
        <f>IF($IW185&gt;=16,INDEX($GL:$GL,$IV185+16),"")</f>
      </c>
      <c r="HD185">
        <f>IF($IW185&gt;=17,INDEX($GL:$GL,$IV185+17),"")</f>
      </c>
      <c r="HE185">
        <f>IF($IW185&gt;=18,INDEX($GL:$GL,$IV185+18),"")</f>
      </c>
      <c r="HF185">
        <f>IF($IW185&gt;=19,INDEX($GL:$GL,$IV185+19),"")</f>
      </c>
      <c r="HG185">
        <f>IF($IW185&gt;=20,INDEX($GL:$GL,$IV185+20),"")</f>
      </c>
      <c r="HH185">
        <f>IF($IW185&gt;=21,INDEX($GL:$GL,$IV185+21),"")</f>
      </c>
      <c r="HI185">
        <f>IF($IW185&gt;=22,INDEX($GL:$GL,$IV185+22),"")</f>
      </c>
      <c r="HJ185">
        <f>IF($IW185&gt;=23,INDEX($GL:$GL,$IV185+23),"")</f>
      </c>
      <c r="HK185">
        <f>IF($IW185&gt;=24,INDEX($GL:$GL,$IV185+24),"")</f>
      </c>
      <c r="HL185">
        <f>IF($IW185&gt;=25,INDEX($GL:$GL,$IV185+25),"")</f>
      </c>
      <c r="HM185">
        <f>IF($IW185&gt;=26,INDEX($GL:$GL,$IV185+26),"")</f>
      </c>
      <c r="HN185">
        <f>IF($IW185&gt;=27,INDEX($GL:$GL,$IV185+27),"")</f>
      </c>
      <c r="HO185">
        <f>IF($IW185&gt;=28,INDEX($GL:$GL,$IV185+28),"")</f>
      </c>
      <c r="HP185">
        <f>IF($IW185&gt;=29,INDEX($GL:$GL,$IV185+29),"")</f>
      </c>
      <c r="HQ185">
        <f>IF($IW185&gt;=30,INDEX($GL:$GL,$IV185+30),"")</f>
      </c>
      <c r="HR185">
        <f>IF($IW185&gt;=31,INDEX($GL:$GL,$IV185+31),"")</f>
      </c>
      <c r="HS185">
        <f>IF($IW185&gt;=32,INDEX($GL:$GL,$IV185+32),"")</f>
      </c>
      <c r="HT185">
        <f>IF($IW185&gt;=33,INDEX($GL:$GL,$IV185+33),"")</f>
      </c>
      <c r="HU185">
        <f>IF($IW185&gt;=34,INDEX($GL:$GL,$IV185+34),"")</f>
      </c>
      <c r="HV185">
        <f>IF($IW185&gt;=35,INDEX($GL:$GL,$IV185+35),"")</f>
      </c>
      <c r="HW185">
        <f>IF($IW185&gt;=36,INDEX($GL:$GL,$IV185+36),"")</f>
      </c>
      <c r="HX185">
        <f>IF($IW185&gt;=37,INDEX($GL:$GL,$IV185+37),"")</f>
      </c>
      <c r="HY185">
        <f>IF($IW185&gt;=38,INDEX($GL:$GL,$IV185+38),"")</f>
      </c>
      <c r="HZ185">
        <f>IF($IW185&gt;=39,INDEX($GL:$GL,$IV185+39),"")</f>
      </c>
      <c r="IA185">
        <f>IF($IW185&gt;=40,INDEX($GL:$GL,$IV185+40),"")</f>
      </c>
      <c r="IB185">
        <f>IF($IW185&gt;=41,INDEX($GL:$GL,$IV185+41),"")</f>
      </c>
      <c r="IC185">
        <f>IF($IW185&gt;=42,INDEX($GL:$GL,$IV185+42),"")</f>
      </c>
      <c r="ID185">
        <f>IF($IW185&gt;=43,INDEX($GL:$GL,$IV185+43),"")</f>
      </c>
      <c r="IE185">
        <f>IF($IW185&gt;=44,INDEX($GL:$GL,$IV185+44),"")</f>
      </c>
      <c r="IF185">
        <f>IF($IW185&gt;=45,INDEX($GL:$GL,$IV185+45),"")</f>
      </c>
      <c r="IG185">
        <f>IF($IW185&gt;=46,INDEX($GL:$GL,$IV185+46),"")</f>
      </c>
      <c r="IH185">
        <f>IF($IW185&gt;=47,INDEX($GL:$GL,$IV185+47),"")</f>
      </c>
      <c r="II185">
        <f>IF($IW185&gt;=48,INDEX($GL:$GL,$IV185+48),"")</f>
      </c>
      <c r="IJ185">
        <f>IF($IW185&gt;=49,INDEX($GL:$GL,$IV185+49),"")</f>
      </c>
      <c r="IK185">
        <f>IF($IW185&gt;=50,INDEX($GL:$GL,$IV185+50),"")</f>
      </c>
      <c r="IL185">
        <f>IF($IW185&gt;=51,INDEX($GL:$GL,$IV185+51),"")</f>
      </c>
      <c r="IM185">
        <f>IF($IW185&gt;=52,INDEX($GL:$GL,$IV185+52),"")</f>
      </c>
      <c r="IN185">
        <f>IF($IW185&gt;=53,INDEX($GL:$GL,$IV185+53),"")</f>
      </c>
      <c r="IO185">
        <f>IF($IW185&gt;=54,INDEX($GL:$GL,$IV185+54),"")</f>
      </c>
      <c r="IP185">
        <f>IF($IW185&gt;=55,INDEX($GL:$GL,$IV185+55),"")</f>
      </c>
      <c r="IQ185">
        <f>IF($IW185&gt;=56,INDEX($GL:$GL,$IV185+56),"")</f>
      </c>
      <c r="IR185">
        <f>IF($IW185&gt;=57,INDEX($GL:$GL,$IV185+57),"")</f>
      </c>
      <c r="IS185">
        <f>IF($IW185&gt;=58,INDEX($GL:$GL,$IV185+58),"")</f>
      </c>
      <c r="IT185">
        <f>IF($IW185&gt;=59,INDEX($GL:$GL,$IV185+59),"")</f>
      </c>
      <c r="IU185">
        <f>IF($IW185&gt;=60,INDEX($GL:$GL,$IV185+60),"")</f>
      </c>
      <c r="IV185">
        <f>IFERROR(MATCH($GK185,$GL$2:$GL$324,0)+1,0)</f>
      </c>
      <c r="IW185">
        <f>IFERROR(INDEX($GM$2:$GM$324,MATCH($GK185,$GL$2:$GL$324,0)),0)</f>
      </c>
      <c r="IX185" t="s">
        <v>34</v>
      </c>
      <c r="IY185" t="s">
        <v>34</v>
      </c>
    </row>
    <row r="186" spans="1:259" x14ac:dyDescent="0.25">
      <c r="K186">
        <f>IF(OR($N186="",$J186=""),"",IFERROR($N186/$J186,0))</f>
      </c>
      <c r="L186">
        <f>IF($N186="","",
SUM($M186,$O186,$T186,$P186,$R186)*
(1-IF($U186="",0,VALUE($U186)/100)))</f>
      </c>
      <c r="M186">
        <f>IF($N186="","",$N186)</f>
      </c>
      <c r="O186">
        <f>IF($N186="","",
IF($H186="","",
IF(ISNUMBER(SEARCH("exempt",LOWER($H186))),0,
$N186*(VALUE(SUBSTITUTE($H186,"%",""))/100))))</f>
      </c>
      <c r="V186">
        <f>IFERROR(IF(FIND(" - ",$E186)&gt;0,MID($E186,FIND(" - ",$E186)+3,LEN($E186)),""),"")</f>
      </c>
      <c r="AE186" t="s">
        <v>703</v>
      </c>
      <c r="AJ186">
        <f>IFERROR(LEFT($E186,FIND(" - ",$E186)-1),$E186)</f>
      </c>
      <c r="AM186">
        <f>IF($CB186&gt;=1,INDEX($AK:$AK,$CA186+1),"")</f>
      </c>
      <c r="AN186">
        <f>IF($CB186&gt;=2,INDEX($AK:$AK,$CA186+2),"")</f>
      </c>
      <c r="AO186">
        <f>IF($CB186&gt;=3,INDEX($AK:$AK,$CA186+3),"")</f>
      </c>
      <c r="AP186">
        <f>IF($CB186&gt;=4,INDEX($AK:$AK,$CA186+4),"")</f>
      </c>
      <c r="AQ186">
        <f>IF($CB186&gt;=5,INDEX($AK:$AK,$CA186+5),"")</f>
      </c>
      <c r="AR186">
        <f>IF($CB186&gt;=6,INDEX($AK:$AK,$CA186+6),"")</f>
      </c>
      <c r="AS186">
        <f>IF($CB186&gt;=7,INDEX($AK:$AK,$CA186+7),"")</f>
      </c>
      <c r="AT186">
        <f>IF($CB186&gt;=8,INDEX($AK:$AK,$CA186+8),"")</f>
      </c>
      <c r="AU186">
        <f>IF($CB186&gt;=9,INDEX($AK:$AK,$CA186+9),"")</f>
      </c>
      <c r="AV186">
        <f>IF($CB186&gt;=10,INDEX($AK:$AK,$CA186+10),"")</f>
      </c>
      <c r="AW186">
        <f>IF($CB186&gt;=11,INDEX($AK:$AK,$CA186+11),"")</f>
      </c>
      <c r="AX186">
        <f>IF($CB186&gt;=12,INDEX($AK:$AK,$CA186+12),"")</f>
      </c>
      <c r="AY186">
        <f>IF($CB186&gt;=13,INDEX($AK:$AK,$CA186+13),"")</f>
      </c>
      <c r="AZ186">
        <f>IF($CB186&gt;=14,INDEX($AK:$AK,$CA186+14),"")</f>
      </c>
      <c r="BA186">
        <f>IF($CB186&gt;=15,INDEX($AK:$AK,$CA186+15),"")</f>
      </c>
      <c r="BB186">
        <f>IF($CB186&gt;=16,INDEX($AK:$AK,$CA186+16),"")</f>
      </c>
      <c r="BC186">
        <f>IF($CB186&gt;=17,INDEX($AK:$AK,$CA186+17),"")</f>
      </c>
      <c r="BD186">
        <f>IF($CB186&gt;=18,INDEX($AK:$AK,$CA186+18),"")</f>
      </c>
      <c r="BE186">
        <f>IF($CB186&gt;=19,INDEX($AK:$AK,$CA186+19),"")</f>
      </c>
      <c r="BF186">
        <f>IF($CB186&gt;=20,INDEX($AK:$AK,$CA186+20),"")</f>
      </c>
      <c r="BG186">
        <f>IF($CB186&gt;=21,INDEX($AK:$AK,$CA186+21),"")</f>
      </c>
      <c r="BH186">
        <f>IF($CB186&gt;=22,INDEX($AK:$AK,$CA186+22),"")</f>
      </c>
      <c r="BI186">
        <f>IF($CB186&gt;=23,INDEX($AK:$AK,$CA186+23),"")</f>
      </c>
      <c r="BJ186">
        <f>IF($CB186&gt;=24,INDEX($AK:$AK,$CA186+24),"")</f>
      </c>
      <c r="BK186">
        <f>IF($CB186&gt;=25,INDEX($AK:$AK,$CA186+25),"")</f>
      </c>
      <c r="BL186">
        <f>IF($CB186&gt;=26,INDEX($AK:$AK,$CA186+26),"")</f>
      </c>
      <c r="BM186">
        <f>IF($CB186&gt;=27,INDEX($AK:$AK,$CA186+27),"")</f>
      </c>
      <c r="BN186">
        <f>IF($CB186&gt;=28,INDEX($AK:$AK,$CA186+28),"")</f>
      </c>
      <c r="BO186">
        <f>IF($CB186&gt;=29,INDEX($AK:$AK,$CA186+29),"")</f>
      </c>
      <c r="BP186">
        <f>IF($CB186&gt;=30,INDEX($AK:$AK,$CA186+30),"")</f>
      </c>
      <c r="BQ186">
        <f>IF($CB186&gt;=31,INDEX($AK:$AK,$CA186+31),"")</f>
      </c>
      <c r="BR186">
        <f>IF($CB186&gt;=32,INDEX($AK:$AK,$CA186+32),"")</f>
      </c>
      <c r="BS186">
        <f>IF($CB186&gt;=33,INDEX($AK:$AK,$CA186+33),"")</f>
      </c>
      <c r="BT186">
        <f>IF($CB186&gt;=34,INDEX($AK:$AK,$CA186+34),"")</f>
      </c>
      <c r="BU186">
        <f>IF($CB186&gt;=35,INDEX($AK:$AK,$CA186+35),"")</f>
      </c>
      <c r="BV186">
        <f>IF($CB186&gt;=36,INDEX($AK:$AK,$CA186+36),"")</f>
      </c>
      <c r="BW186">
        <f>IF($CB186&gt;=37,INDEX($AK:$AK,$CA186+37),"")</f>
      </c>
      <c r="BX186">
        <f>IF($CB186&gt;=38,INDEX($AK:$AK,$CA186+38),"")</f>
      </c>
      <c r="BY186">
        <f>IF($CB186&gt;=39,INDEX($AK:$AK,$CA186+39),"")</f>
      </c>
      <c r="BZ186">
        <f>IF($CB186&gt;=40,INDEX($AK:$AK,$CA186+40),"")</f>
      </c>
      <c r="CA186">
        <f>IFERROR(MATCH($AJ186,$AK$2:$AK$134,0)+1,0)</f>
      </c>
      <c r="CB186">
        <f>IFERROR(INDEX($AL$2:$AL$134,MATCH($AJ186,$AK$2:$AK$134,0)),0)</f>
      </c>
      <c r="CC186">
        <f>IFERROR(LEFT($F186,FIND(" - ",$F186)-1),$F186)</f>
      </c>
      <c r="CD186" t="s">
        <v>218</v>
      </c>
      <c r="CF186">
        <f>IF($DA186&gt;=1,INDEX($CD:$CD,$CZ186+1),"")</f>
      </c>
      <c r="CG186">
        <f>IF($DA186&gt;=2,INDEX($CD:$CD,$CZ186+2),"")</f>
      </c>
      <c r="CH186">
        <f>IF($DA186&gt;=3,INDEX($CD:$CD,$CZ186+3),"")</f>
      </c>
      <c r="CI186">
        <f>IF($DA186&gt;=4,INDEX($CD:$CD,$CZ186+4),"")</f>
      </c>
      <c r="CJ186">
        <f>IF($DA186&gt;=5,INDEX($CD:$CD,$CZ186+5),"")</f>
      </c>
      <c r="CK186">
        <f>IF($DA186&gt;=6,INDEX($CD:$CD,$CZ186+6),"")</f>
      </c>
      <c r="CL186">
        <f>IF($DA186&gt;=7,INDEX($CD:$CD,$CZ186+7),"")</f>
      </c>
      <c r="CM186">
        <f>IF($DA186&gt;=8,INDEX($CD:$CD,$CZ186+8),"")</f>
      </c>
      <c r="CN186">
        <f>IF($DA186&gt;=9,INDEX($CD:$CD,$CZ186+9),"")</f>
      </c>
      <c r="CO186">
        <f>IF($DA186&gt;=10,INDEX($CD:$CD,$CZ186+10),"")</f>
      </c>
      <c r="CP186">
        <f>IF($DA186&gt;=11,INDEX($CD:$CD,$CZ186+11),"")</f>
      </c>
      <c r="CQ186">
        <f>IF($DA186&gt;=12,INDEX($CD:$CD,$CZ186+12),"")</f>
      </c>
      <c r="CR186">
        <f>IF($DA186&gt;=13,INDEX($CD:$CD,$CZ186+13),"")</f>
      </c>
      <c r="CS186">
        <f>IF($DA186&gt;=14,INDEX($CD:$CD,$CZ186+14),"")</f>
      </c>
      <c r="CT186">
        <f>IF($DA186&gt;=15,INDEX($CD:$CD,$CZ186+15),"")</f>
      </c>
      <c r="CU186">
        <f>IF($DA186&gt;=16,INDEX($CD:$CD,$CZ186+16),"")</f>
      </c>
      <c r="CV186">
        <f>IF($DA186&gt;=17,INDEX($CD:$CD,$CZ186+17),"")</f>
      </c>
      <c r="CW186">
        <f>IF($DA186&gt;=18,INDEX($CD:$CD,$CZ186+18),"")</f>
      </c>
      <c r="CX186">
        <f>IF($DA186&gt;=19,INDEX($CD:$CD,$CZ186+19),"")</f>
      </c>
      <c r="CY186">
        <f>IF($DA186&gt;=20,INDEX($CD:$CD,$CZ186+20),"")</f>
      </c>
      <c r="CZ186">
        <f>IFERROR(MATCH($CC186,$CD$2:$CD$263,0)+1,0)</f>
      </c>
      <c r="DA186">
        <f>IFERROR(INDEX($CE$2:$CE$263,MATCH($CC186,$CD$2:$CD$263,0)),0)</f>
      </c>
      <c r="DB186">
        <f>IFERROR(INDEX($AI:$AI,MATCH($H186,$AH:$AH,0))&amp;"","")</f>
      </c>
      <c r="DF186">
        <f>IF($GI186&gt;=1,INDEX($DC:$DC,$GH186+1),"")</f>
      </c>
      <c r="DG186">
        <f>IF($GI186&gt;=2,INDEX($DC:$DC,$GH186+2),"")</f>
      </c>
      <c r="DH186">
        <f>IF($GI186&gt;=3,INDEX($DC:$DC,$GH186+3),"")</f>
      </c>
      <c r="DI186">
        <f>IF($GI186&gt;=4,INDEX($DC:$DC,$GH186+4),"")</f>
      </c>
      <c r="DJ186">
        <f>IF($GI186&gt;=5,INDEX($DC:$DC,$GH186+5),"")</f>
      </c>
      <c r="DK186">
        <f>IF($GI186&gt;=6,INDEX($DC:$DC,$GH186+6),"")</f>
      </c>
      <c r="DL186">
        <f>IF($GI186&gt;=7,INDEX($DC:$DC,$GH186+7),"")</f>
      </c>
      <c r="DM186">
        <f>IF($GI186&gt;=8,INDEX($DC:$DC,$GH186+8),"")</f>
      </c>
      <c r="DN186">
        <f>IF($GI186&gt;=9,INDEX($DC:$DC,$GH186+9),"")</f>
      </c>
      <c r="DO186">
        <f>IF($GI186&gt;=10,INDEX($DC:$DC,$GH186+10),"")</f>
      </c>
      <c r="DP186">
        <f>IF($GI186&gt;=11,INDEX($DC:$DC,$GH186+11),"")</f>
      </c>
      <c r="DQ186">
        <f>IF($GI186&gt;=12,INDEX($DC:$DC,$GH186+12),"")</f>
      </c>
      <c r="DR186">
        <f>IF($GI186&gt;=13,INDEX($DC:$DC,$GH186+13),"")</f>
      </c>
      <c r="DS186">
        <f>IF($GI186&gt;=14,INDEX($DC:$DC,$GH186+14),"")</f>
      </c>
      <c r="DT186">
        <f>IF($GI186&gt;=15,INDEX($DC:$DC,$GH186+15),"")</f>
      </c>
      <c r="DU186">
        <f>IF($GI186&gt;=16,INDEX($DC:$DC,$GH186+16),"")</f>
      </c>
      <c r="DV186">
        <f>IF($GI186&gt;=17,INDEX($DC:$DC,$GH186+17),"")</f>
      </c>
      <c r="DW186">
        <f>IF($GI186&gt;=18,INDEX($DC:$DC,$GH186+18),"")</f>
      </c>
      <c r="DX186">
        <f>IF($GI186&gt;=19,INDEX($DC:$DC,$GH186+19),"")</f>
      </c>
      <c r="DY186">
        <f>IF($GI186&gt;=20,INDEX($DC:$DC,$GH186+20),"")</f>
      </c>
      <c r="DZ186">
        <f>IF($GI186&gt;=21,INDEX($DC:$DC,$GH186+21),"")</f>
      </c>
      <c r="EA186">
        <f>IF($GI186&gt;=22,INDEX($DC:$DC,$GH186+22),"")</f>
      </c>
      <c r="EB186">
        <f>IF($GI186&gt;=23,INDEX($DC:$DC,$GH186+23),"")</f>
      </c>
      <c r="EC186">
        <f>IF($GI186&gt;=24,INDEX($DC:$DC,$GH186+24),"")</f>
      </c>
      <c r="ED186">
        <f>IF($GI186&gt;=25,INDEX($DC:$DC,$GH186+25),"")</f>
      </c>
      <c r="EE186">
        <f>IF($GI186&gt;=26,INDEX($DC:$DC,$GH186+26),"")</f>
      </c>
      <c r="EF186">
        <f>IF($GI186&gt;=27,INDEX($DC:$DC,$GH186+27),"")</f>
      </c>
      <c r="EG186">
        <f>IF($GI186&gt;=28,INDEX($DC:$DC,$GH186+28),"")</f>
      </c>
      <c r="EH186">
        <f>IF($GI186&gt;=29,INDEX($DC:$DC,$GH186+29),"")</f>
      </c>
      <c r="EI186">
        <f>IF($GI186&gt;=30,INDEX($DC:$DC,$GH186+30),"")</f>
      </c>
      <c r="EJ186">
        <f>IF($GI186&gt;=31,INDEX($DC:$DC,$GH186+31),"")</f>
      </c>
      <c r="EK186">
        <f>IF($GI186&gt;=32,INDEX($DC:$DC,$GH186+32),"")</f>
      </c>
      <c r="EL186">
        <f>IF($GI186&gt;=33,INDEX($DC:$DC,$GH186+33),"")</f>
      </c>
      <c r="EM186">
        <f>IF($GI186&gt;=34,INDEX($DC:$DC,$GH186+34),"")</f>
      </c>
      <c r="EN186">
        <f>IF($GI186&gt;=35,INDEX($DC:$DC,$GH186+35),"")</f>
      </c>
      <c r="EO186">
        <f>IF($GI186&gt;=36,INDEX($DC:$DC,$GH186+36),"")</f>
      </c>
      <c r="EP186">
        <f>IF($GI186&gt;=37,INDEX($DC:$DC,$GH186+37),"")</f>
      </c>
      <c r="EQ186">
        <f>IF($GI186&gt;=38,INDEX($DC:$DC,$GH186+38),"")</f>
      </c>
      <c r="ER186">
        <f>IF($GI186&gt;=39,INDEX($DC:$DC,$GH186+39),"")</f>
      </c>
      <c r="ES186">
        <f>IF($GI186&gt;=40,INDEX($DC:$DC,$GH186+40),"")</f>
      </c>
      <c r="ET186">
        <f>IF($GI186&gt;=1,INDEX($DD:$DD,$GH186+1),"")</f>
      </c>
      <c r="EU186">
        <f>IF($GI186&gt;=2,INDEX($DD:$DD,$GH186+2),"")</f>
      </c>
      <c r="EV186">
        <f>IF($GI186&gt;=3,INDEX($DD:$DD,$GH186+3),"")</f>
      </c>
      <c r="EW186">
        <f>IF($GI186&gt;=4,INDEX($DD:$DD,$GH186+4),"")</f>
      </c>
      <c r="EX186">
        <f>IF($GI186&gt;=5,INDEX($DD:$DD,$GH186+5),"")</f>
      </c>
      <c r="EY186">
        <f>IF($GI186&gt;=6,INDEX($DD:$DD,$GH186+6),"")</f>
      </c>
      <c r="EZ186">
        <f>IF($GI186&gt;=7,INDEX($DD:$DD,$GH186+7),"")</f>
      </c>
      <c r="FA186">
        <f>IF($GI186&gt;=8,INDEX($DD:$DD,$GH186+8),"")</f>
      </c>
      <c r="FB186">
        <f>IF($GI186&gt;=9,INDEX($DD:$DD,$GH186+9),"")</f>
      </c>
      <c r="FC186">
        <f>IF($GI186&gt;=10,INDEX($DD:$DD,$GH186+10),"")</f>
      </c>
      <c r="FD186">
        <f>IF($GI186&gt;=11,INDEX($DD:$DD,$GH186+11),"")</f>
      </c>
      <c r="FE186">
        <f>IF($GI186&gt;=12,INDEX($DD:$DD,$GH186+12),"")</f>
      </c>
      <c r="FF186">
        <f>IF($GI186&gt;=13,INDEX($DD:$DD,$GH186+13),"")</f>
      </c>
      <c r="FG186">
        <f>IF($GI186&gt;=14,INDEX($DD:$DD,$GH186+14),"")</f>
      </c>
      <c r="FH186">
        <f>IF($GI186&gt;=15,INDEX($DD:$DD,$GH186+15),"")</f>
      </c>
      <c r="FI186">
        <f>IF($GI186&gt;=16,INDEX($DD:$DD,$GH186+16),"")</f>
      </c>
      <c r="FJ186">
        <f>IF($GI186&gt;=17,INDEX($DD:$DD,$GH186+17),"")</f>
      </c>
      <c r="FK186">
        <f>IF($GI186&gt;=18,INDEX($DD:$DD,$GH186+18),"")</f>
      </c>
      <c r="FL186">
        <f>IF($GI186&gt;=19,INDEX($DD:$DD,$GH186+19),"")</f>
      </c>
      <c r="FM186">
        <f>IF($GI186&gt;=20,INDEX($DD:$DD,$GH186+20),"")</f>
      </c>
      <c r="FN186">
        <f>IF($GI186&gt;=21,INDEX($DD:$DD,$GH186+21),"")</f>
      </c>
      <c r="FO186">
        <f>IF($GI186&gt;=22,INDEX($DD:$DD,$GH186+22),"")</f>
      </c>
      <c r="FP186">
        <f>IF($GI186&gt;=23,INDEX($DD:$DD,$GH186+23),"")</f>
      </c>
      <c r="FQ186">
        <f>IF($GI186&gt;=24,INDEX($DD:$DD,$GH186+24),"")</f>
      </c>
      <c r="FR186">
        <f>IF($GI186&gt;=25,INDEX($DD:$DD,$GH186+25),"")</f>
      </c>
      <c r="FS186">
        <f>IF($GI186&gt;=26,INDEX($DD:$DD,$GH186+26),"")</f>
      </c>
      <c r="FT186">
        <f>IF($GI186&gt;=27,INDEX($DD:$DD,$GH186+27),"")</f>
      </c>
      <c r="FU186">
        <f>IF($GI186&gt;=28,INDEX($DD:$DD,$GH186+28),"")</f>
      </c>
      <c r="FV186">
        <f>IF($GI186&gt;=29,INDEX($DD:$DD,$GH186+29),"")</f>
      </c>
      <c r="FW186">
        <f>IF($GI186&gt;=30,INDEX($DD:$DD,$GH186+30),"")</f>
      </c>
      <c r="FX186">
        <f>IF($GI186&gt;=31,INDEX($DD:$DD,$GH186+31),"")</f>
      </c>
      <c r="FY186">
        <f>IF($GI186&gt;=32,INDEX($DD:$DD,$GH186+32),"")</f>
      </c>
      <c r="FZ186">
        <f>IF($GI186&gt;=33,INDEX($DD:$DD,$GH186+33),"")</f>
      </c>
      <c r="GA186">
        <f>IF($GI186&gt;=34,INDEX($DD:$DD,$GH186+34),"")</f>
      </c>
      <c r="GB186">
        <f>IF($GI186&gt;=35,INDEX($DD:$DD,$GH186+35),"")</f>
      </c>
      <c r="GC186">
        <f>IF($GI186&gt;=36,INDEX($DD:$DD,$GH186+36),"")</f>
      </c>
      <c r="GD186">
        <f>IF($GI186&gt;=37,INDEX($DD:$DD,$GH186+37),"")</f>
      </c>
      <c r="GE186">
        <f>IF($GI186&gt;=38,INDEX($DD:$DD,$GH186+38),"")</f>
      </c>
      <c r="GF186">
        <f>IF($GI186&gt;=39,INDEX($DD:$DD,$GH186+39),"")</f>
      </c>
      <c r="GG186">
        <f>IF($GI186&gt;=40,INDEX($DD:$DD,$GH186+40),"")</f>
      </c>
      <c r="GH186">
        <f>IFERROR(MATCH($DB186,$DC$2:$DC$148,0)+1,0)</f>
      </c>
      <c r="GI186">
        <f>IFERROR(INDEX($DE$2:$DE$148,MATCH($DB186,$DC$2:$DC$148,0)),0)</f>
      </c>
      <c r="GJ186">
        <f>IFERROR(MATCH($S186,$DF$186:$ES$186,0),0)</f>
      </c>
      <c r="GK186">
        <f>IF($GJ186&gt;0,INDEX($ET$186:$GG$186,$GJ186),"")</f>
      </c>
      <c r="GL186" t="s">
        <v>250</v>
      </c>
      <c r="GN186">
        <f>IF($IW186&gt;=1,INDEX($GL:$GL,$IV186+1),"")</f>
      </c>
      <c r="GO186">
        <f>IF($IW186&gt;=2,INDEX($GL:$GL,$IV186+2),"")</f>
      </c>
      <c r="GP186">
        <f>IF($IW186&gt;=3,INDEX($GL:$GL,$IV186+3),"")</f>
      </c>
      <c r="GQ186">
        <f>IF($IW186&gt;=4,INDEX($GL:$GL,$IV186+4),"")</f>
      </c>
      <c r="GR186">
        <f>IF($IW186&gt;=5,INDEX($GL:$GL,$IV186+5),"")</f>
      </c>
      <c r="GS186">
        <f>IF($IW186&gt;=6,INDEX($GL:$GL,$IV186+6),"")</f>
      </c>
      <c r="GT186">
        <f>IF($IW186&gt;=7,INDEX($GL:$GL,$IV186+7),"")</f>
      </c>
      <c r="GU186">
        <f>IF($IW186&gt;=8,INDEX($GL:$GL,$IV186+8),"")</f>
      </c>
      <c r="GV186">
        <f>IF($IW186&gt;=9,INDEX($GL:$GL,$IV186+9),"")</f>
      </c>
      <c r="GW186">
        <f>IF($IW186&gt;=10,INDEX($GL:$GL,$IV186+10),"")</f>
      </c>
      <c r="GX186">
        <f>IF($IW186&gt;=11,INDEX($GL:$GL,$IV186+11),"")</f>
      </c>
      <c r="GY186">
        <f>IF($IW186&gt;=12,INDEX($GL:$GL,$IV186+12),"")</f>
      </c>
      <c r="GZ186">
        <f>IF($IW186&gt;=13,INDEX($GL:$GL,$IV186+13),"")</f>
      </c>
      <c r="HA186">
        <f>IF($IW186&gt;=14,INDEX($GL:$GL,$IV186+14),"")</f>
      </c>
      <c r="HB186">
        <f>IF($IW186&gt;=15,INDEX($GL:$GL,$IV186+15),"")</f>
      </c>
      <c r="HC186">
        <f>IF($IW186&gt;=16,INDEX($GL:$GL,$IV186+16),"")</f>
      </c>
      <c r="HD186">
        <f>IF($IW186&gt;=17,INDEX($GL:$GL,$IV186+17),"")</f>
      </c>
      <c r="HE186">
        <f>IF($IW186&gt;=18,INDEX($GL:$GL,$IV186+18),"")</f>
      </c>
      <c r="HF186">
        <f>IF($IW186&gt;=19,INDEX($GL:$GL,$IV186+19),"")</f>
      </c>
      <c r="HG186">
        <f>IF($IW186&gt;=20,INDEX($GL:$GL,$IV186+20),"")</f>
      </c>
      <c r="HH186">
        <f>IF($IW186&gt;=21,INDEX($GL:$GL,$IV186+21),"")</f>
      </c>
      <c r="HI186">
        <f>IF($IW186&gt;=22,INDEX($GL:$GL,$IV186+22),"")</f>
      </c>
      <c r="HJ186">
        <f>IF($IW186&gt;=23,INDEX($GL:$GL,$IV186+23),"")</f>
      </c>
      <c r="HK186">
        <f>IF($IW186&gt;=24,INDEX($GL:$GL,$IV186+24),"")</f>
      </c>
      <c r="HL186">
        <f>IF($IW186&gt;=25,INDEX($GL:$GL,$IV186+25),"")</f>
      </c>
      <c r="HM186">
        <f>IF($IW186&gt;=26,INDEX($GL:$GL,$IV186+26),"")</f>
      </c>
      <c r="HN186">
        <f>IF($IW186&gt;=27,INDEX($GL:$GL,$IV186+27),"")</f>
      </c>
      <c r="HO186">
        <f>IF($IW186&gt;=28,INDEX($GL:$GL,$IV186+28),"")</f>
      </c>
      <c r="HP186">
        <f>IF($IW186&gt;=29,INDEX($GL:$GL,$IV186+29),"")</f>
      </c>
      <c r="HQ186">
        <f>IF($IW186&gt;=30,INDEX($GL:$GL,$IV186+30),"")</f>
      </c>
      <c r="HR186">
        <f>IF($IW186&gt;=31,INDEX($GL:$GL,$IV186+31),"")</f>
      </c>
      <c r="HS186">
        <f>IF($IW186&gt;=32,INDEX($GL:$GL,$IV186+32),"")</f>
      </c>
      <c r="HT186">
        <f>IF($IW186&gt;=33,INDEX($GL:$GL,$IV186+33),"")</f>
      </c>
      <c r="HU186">
        <f>IF($IW186&gt;=34,INDEX($GL:$GL,$IV186+34),"")</f>
      </c>
      <c r="HV186">
        <f>IF($IW186&gt;=35,INDEX($GL:$GL,$IV186+35),"")</f>
      </c>
      <c r="HW186">
        <f>IF($IW186&gt;=36,INDEX($GL:$GL,$IV186+36),"")</f>
      </c>
      <c r="HX186">
        <f>IF($IW186&gt;=37,INDEX($GL:$GL,$IV186+37),"")</f>
      </c>
      <c r="HY186">
        <f>IF($IW186&gt;=38,INDEX($GL:$GL,$IV186+38),"")</f>
      </c>
      <c r="HZ186">
        <f>IF($IW186&gt;=39,INDEX($GL:$GL,$IV186+39),"")</f>
      </c>
      <c r="IA186">
        <f>IF($IW186&gt;=40,INDEX($GL:$GL,$IV186+40),"")</f>
      </c>
      <c r="IB186">
        <f>IF($IW186&gt;=41,INDEX($GL:$GL,$IV186+41),"")</f>
      </c>
      <c r="IC186">
        <f>IF($IW186&gt;=42,INDEX($GL:$GL,$IV186+42),"")</f>
      </c>
      <c r="ID186">
        <f>IF($IW186&gt;=43,INDEX($GL:$GL,$IV186+43),"")</f>
      </c>
      <c r="IE186">
        <f>IF($IW186&gt;=44,INDEX($GL:$GL,$IV186+44),"")</f>
      </c>
      <c r="IF186">
        <f>IF($IW186&gt;=45,INDEX($GL:$GL,$IV186+45),"")</f>
      </c>
      <c r="IG186">
        <f>IF($IW186&gt;=46,INDEX($GL:$GL,$IV186+46),"")</f>
      </c>
      <c r="IH186">
        <f>IF($IW186&gt;=47,INDEX($GL:$GL,$IV186+47),"")</f>
      </c>
      <c r="II186">
        <f>IF($IW186&gt;=48,INDEX($GL:$GL,$IV186+48),"")</f>
      </c>
      <c r="IJ186">
        <f>IF($IW186&gt;=49,INDEX($GL:$GL,$IV186+49),"")</f>
      </c>
      <c r="IK186">
        <f>IF($IW186&gt;=50,INDEX($GL:$GL,$IV186+50),"")</f>
      </c>
      <c r="IL186">
        <f>IF($IW186&gt;=51,INDEX($GL:$GL,$IV186+51),"")</f>
      </c>
      <c r="IM186">
        <f>IF($IW186&gt;=52,INDEX($GL:$GL,$IV186+52),"")</f>
      </c>
      <c r="IN186">
        <f>IF($IW186&gt;=53,INDEX($GL:$GL,$IV186+53),"")</f>
      </c>
      <c r="IO186">
        <f>IF($IW186&gt;=54,INDEX($GL:$GL,$IV186+54),"")</f>
      </c>
      <c r="IP186">
        <f>IF($IW186&gt;=55,INDEX($GL:$GL,$IV186+55),"")</f>
      </c>
      <c r="IQ186">
        <f>IF($IW186&gt;=56,INDEX($GL:$GL,$IV186+56),"")</f>
      </c>
      <c r="IR186">
        <f>IF($IW186&gt;=57,INDEX($GL:$GL,$IV186+57),"")</f>
      </c>
      <c r="IS186">
        <f>IF($IW186&gt;=58,INDEX($GL:$GL,$IV186+58),"")</f>
      </c>
      <c r="IT186">
        <f>IF($IW186&gt;=59,INDEX($GL:$GL,$IV186+59),"")</f>
      </c>
      <c r="IU186">
        <f>IF($IW186&gt;=60,INDEX($GL:$GL,$IV186+60),"")</f>
      </c>
      <c r="IV186">
        <f>IFERROR(MATCH($GK186,$GL$2:$GL$324,0)+1,0)</f>
      </c>
      <c r="IW186">
        <f>IFERROR(INDEX($GM$2:$GM$324,MATCH($GK186,$GL$2:$GL$324,0)),0)</f>
      </c>
      <c r="IX186" t="s">
        <v>34</v>
      </c>
      <c r="IY186" t="s">
        <v>34</v>
      </c>
    </row>
    <row r="187" spans="1:259" x14ac:dyDescent="0.25">
      <c r="K187">
        <f>IF(OR($N187="",$J187=""),"",IFERROR($N187/$J187,0))</f>
      </c>
      <c r="L187">
        <f>IF($N187="","",
SUM($M187,$O187,$T187,$P187,$R187)*
(1-IF($U187="",0,VALUE($U187)/100)))</f>
      </c>
      <c r="M187">
        <f>IF($N187="","",$N187)</f>
      </c>
      <c r="O187">
        <f>IF($N187="","",
IF($H187="","",
IF(ISNUMBER(SEARCH("exempt",LOWER($H187))),0,
$N187*(VALUE(SUBSTITUTE($H187,"%",""))/100))))</f>
      </c>
      <c r="V187">
        <f>IFERROR(IF(FIND(" - ",$E187)&gt;0,MID($E187,FIND(" - ",$E187)+3,LEN($E187)),""),"")</f>
      </c>
      <c r="AE187" t="s">
        <v>704</v>
      </c>
      <c r="AJ187">
        <f>IFERROR(LEFT($E187,FIND(" - ",$E187)-1),$E187)</f>
      </c>
      <c r="AM187">
        <f>IF($CB187&gt;=1,INDEX($AK:$AK,$CA187+1),"")</f>
      </c>
      <c r="AN187">
        <f>IF($CB187&gt;=2,INDEX($AK:$AK,$CA187+2),"")</f>
      </c>
      <c r="AO187">
        <f>IF($CB187&gt;=3,INDEX($AK:$AK,$CA187+3),"")</f>
      </c>
      <c r="AP187">
        <f>IF($CB187&gt;=4,INDEX($AK:$AK,$CA187+4),"")</f>
      </c>
      <c r="AQ187">
        <f>IF($CB187&gt;=5,INDEX($AK:$AK,$CA187+5),"")</f>
      </c>
      <c r="AR187">
        <f>IF($CB187&gt;=6,INDEX($AK:$AK,$CA187+6),"")</f>
      </c>
      <c r="AS187">
        <f>IF($CB187&gt;=7,INDEX($AK:$AK,$CA187+7),"")</f>
      </c>
      <c r="AT187">
        <f>IF($CB187&gt;=8,INDEX($AK:$AK,$CA187+8),"")</f>
      </c>
      <c r="AU187">
        <f>IF($CB187&gt;=9,INDEX($AK:$AK,$CA187+9),"")</f>
      </c>
      <c r="AV187">
        <f>IF($CB187&gt;=10,INDEX($AK:$AK,$CA187+10),"")</f>
      </c>
      <c r="AW187">
        <f>IF($CB187&gt;=11,INDEX($AK:$AK,$CA187+11),"")</f>
      </c>
      <c r="AX187">
        <f>IF($CB187&gt;=12,INDEX($AK:$AK,$CA187+12),"")</f>
      </c>
      <c r="AY187">
        <f>IF($CB187&gt;=13,INDEX($AK:$AK,$CA187+13),"")</f>
      </c>
      <c r="AZ187">
        <f>IF($CB187&gt;=14,INDEX($AK:$AK,$CA187+14),"")</f>
      </c>
      <c r="BA187">
        <f>IF($CB187&gt;=15,INDEX($AK:$AK,$CA187+15),"")</f>
      </c>
      <c r="BB187">
        <f>IF($CB187&gt;=16,INDEX($AK:$AK,$CA187+16),"")</f>
      </c>
      <c r="BC187">
        <f>IF($CB187&gt;=17,INDEX($AK:$AK,$CA187+17),"")</f>
      </c>
      <c r="BD187">
        <f>IF($CB187&gt;=18,INDEX($AK:$AK,$CA187+18),"")</f>
      </c>
      <c r="BE187">
        <f>IF($CB187&gt;=19,INDEX($AK:$AK,$CA187+19),"")</f>
      </c>
      <c r="BF187">
        <f>IF($CB187&gt;=20,INDEX($AK:$AK,$CA187+20),"")</f>
      </c>
      <c r="BG187">
        <f>IF($CB187&gt;=21,INDEX($AK:$AK,$CA187+21),"")</f>
      </c>
      <c r="BH187">
        <f>IF($CB187&gt;=22,INDEX($AK:$AK,$CA187+22),"")</f>
      </c>
      <c r="BI187">
        <f>IF($CB187&gt;=23,INDEX($AK:$AK,$CA187+23),"")</f>
      </c>
      <c r="BJ187">
        <f>IF($CB187&gt;=24,INDEX($AK:$AK,$CA187+24),"")</f>
      </c>
      <c r="BK187">
        <f>IF($CB187&gt;=25,INDEX($AK:$AK,$CA187+25),"")</f>
      </c>
      <c r="BL187">
        <f>IF($CB187&gt;=26,INDEX($AK:$AK,$CA187+26),"")</f>
      </c>
      <c r="BM187">
        <f>IF($CB187&gt;=27,INDEX($AK:$AK,$CA187+27),"")</f>
      </c>
      <c r="BN187">
        <f>IF($CB187&gt;=28,INDEX($AK:$AK,$CA187+28),"")</f>
      </c>
      <c r="BO187">
        <f>IF($CB187&gt;=29,INDEX($AK:$AK,$CA187+29),"")</f>
      </c>
      <c r="BP187">
        <f>IF($CB187&gt;=30,INDEX($AK:$AK,$CA187+30),"")</f>
      </c>
      <c r="BQ187">
        <f>IF($CB187&gt;=31,INDEX($AK:$AK,$CA187+31),"")</f>
      </c>
      <c r="BR187">
        <f>IF($CB187&gt;=32,INDEX($AK:$AK,$CA187+32),"")</f>
      </c>
      <c r="BS187">
        <f>IF($CB187&gt;=33,INDEX($AK:$AK,$CA187+33),"")</f>
      </c>
      <c r="BT187">
        <f>IF($CB187&gt;=34,INDEX($AK:$AK,$CA187+34),"")</f>
      </c>
      <c r="BU187">
        <f>IF($CB187&gt;=35,INDEX($AK:$AK,$CA187+35),"")</f>
      </c>
      <c r="BV187">
        <f>IF($CB187&gt;=36,INDEX($AK:$AK,$CA187+36),"")</f>
      </c>
      <c r="BW187">
        <f>IF($CB187&gt;=37,INDEX($AK:$AK,$CA187+37),"")</f>
      </c>
      <c r="BX187">
        <f>IF($CB187&gt;=38,INDEX($AK:$AK,$CA187+38),"")</f>
      </c>
      <c r="BY187">
        <f>IF($CB187&gt;=39,INDEX($AK:$AK,$CA187+39),"")</f>
      </c>
      <c r="BZ187">
        <f>IF($CB187&gt;=40,INDEX($AK:$AK,$CA187+40),"")</f>
      </c>
      <c r="CA187">
        <f>IFERROR(MATCH($AJ187,$AK$2:$AK$134,0)+1,0)</f>
      </c>
      <c r="CB187">
        <f>IFERROR(INDEX($AL$2:$AL$134,MATCH($AJ187,$AK$2:$AK$134,0)),0)</f>
      </c>
      <c r="CC187">
        <f>IFERROR(LEFT($F187,FIND(" - ",$F187)-1),$F187)</f>
      </c>
      <c r="CD187" t="s">
        <v>705</v>
      </c>
      <c r="CE187">
        <v>1</v>
      </c>
      <c r="CF187">
        <f>IF($DA187&gt;=1,INDEX($CD:$CD,$CZ187+1),"")</f>
      </c>
      <c r="CG187">
        <f>IF($DA187&gt;=2,INDEX($CD:$CD,$CZ187+2),"")</f>
      </c>
      <c r="CH187">
        <f>IF($DA187&gt;=3,INDEX($CD:$CD,$CZ187+3),"")</f>
      </c>
      <c r="CI187">
        <f>IF($DA187&gt;=4,INDEX($CD:$CD,$CZ187+4),"")</f>
      </c>
      <c r="CJ187">
        <f>IF($DA187&gt;=5,INDEX($CD:$CD,$CZ187+5),"")</f>
      </c>
      <c r="CK187">
        <f>IF($DA187&gt;=6,INDEX($CD:$CD,$CZ187+6),"")</f>
      </c>
      <c r="CL187">
        <f>IF($DA187&gt;=7,INDEX($CD:$CD,$CZ187+7),"")</f>
      </c>
      <c r="CM187">
        <f>IF($DA187&gt;=8,INDEX($CD:$CD,$CZ187+8),"")</f>
      </c>
      <c r="CN187">
        <f>IF($DA187&gt;=9,INDEX($CD:$CD,$CZ187+9),"")</f>
      </c>
      <c r="CO187">
        <f>IF($DA187&gt;=10,INDEX($CD:$CD,$CZ187+10),"")</f>
      </c>
      <c r="CP187">
        <f>IF($DA187&gt;=11,INDEX($CD:$CD,$CZ187+11),"")</f>
      </c>
      <c r="CQ187">
        <f>IF($DA187&gt;=12,INDEX($CD:$CD,$CZ187+12),"")</f>
      </c>
      <c r="CR187">
        <f>IF($DA187&gt;=13,INDEX($CD:$CD,$CZ187+13),"")</f>
      </c>
      <c r="CS187">
        <f>IF($DA187&gt;=14,INDEX($CD:$CD,$CZ187+14),"")</f>
      </c>
      <c r="CT187">
        <f>IF($DA187&gt;=15,INDEX($CD:$CD,$CZ187+15),"")</f>
      </c>
      <c r="CU187">
        <f>IF($DA187&gt;=16,INDEX($CD:$CD,$CZ187+16),"")</f>
      </c>
      <c r="CV187">
        <f>IF($DA187&gt;=17,INDEX($CD:$CD,$CZ187+17),"")</f>
      </c>
      <c r="CW187">
        <f>IF($DA187&gt;=18,INDEX($CD:$CD,$CZ187+18),"")</f>
      </c>
      <c r="CX187">
        <f>IF($DA187&gt;=19,INDEX($CD:$CD,$CZ187+19),"")</f>
      </c>
      <c r="CY187">
        <f>IF($DA187&gt;=20,INDEX($CD:$CD,$CZ187+20),"")</f>
      </c>
      <c r="CZ187">
        <f>IFERROR(MATCH($CC187,$CD$2:$CD$263,0)+1,0)</f>
      </c>
      <c r="DA187">
        <f>IFERROR(INDEX($CE$2:$CE$263,MATCH($CC187,$CD$2:$CD$263,0)),0)</f>
      </c>
      <c r="DB187">
        <f>IFERROR(INDEX($AI:$AI,MATCH($H187,$AH:$AH,0))&amp;"","")</f>
      </c>
      <c r="DF187">
        <f>IF($GI187&gt;=1,INDEX($DC:$DC,$GH187+1),"")</f>
      </c>
      <c r="DG187">
        <f>IF($GI187&gt;=2,INDEX($DC:$DC,$GH187+2),"")</f>
      </c>
      <c r="DH187">
        <f>IF($GI187&gt;=3,INDEX($DC:$DC,$GH187+3),"")</f>
      </c>
      <c r="DI187">
        <f>IF($GI187&gt;=4,INDEX($DC:$DC,$GH187+4),"")</f>
      </c>
      <c r="DJ187">
        <f>IF($GI187&gt;=5,INDEX($DC:$DC,$GH187+5),"")</f>
      </c>
      <c r="DK187">
        <f>IF($GI187&gt;=6,INDEX($DC:$DC,$GH187+6),"")</f>
      </c>
      <c r="DL187">
        <f>IF($GI187&gt;=7,INDEX($DC:$DC,$GH187+7),"")</f>
      </c>
      <c r="DM187">
        <f>IF($GI187&gt;=8,INDEX($DC:$DC,$GH187+8),"")</f>
      </c>
      <c r="DN187">
        <f>IF($GI187&gt;=9,INDEX($DC:$DC,$GH187+9),"")</f>
      </c>
      <c r="DO187">
        <f>IF($GI187&gt;=10,INDEX($DC:$DC,$GH187+10),"")</f>
      </c>
      <c r="DP187">
        <f>IF($GI187&gt;=11,INDEX($DC:$DC,$GH187+11),"")</f>
      </c>
      <c r="DQ187">
        <f>IF($GI187&gt;=12,INDEX($DC:$DC,$GH187+12),"")</f>
      </c>
      <c r="DR187">
        <f>IF($GI187&gt;=13,INDEX($DC:$DC,$GH187+13),"")</f>
      </c>
      <c r="DS187">
        <f>IF($GI187&gt;=14,INDEX($DC:$DC,$GH187+14),"")</f>
      </c>
      <c r="DT187">
        <f>IF($GI187&gt;=15,INDEX($DC:$DC,$GH187+15),"")</f>
      </c>
      <c r="DU187">
        <f>IF($GI187&gt;=16,INDEX($DC:$DC,$GH187+16),"")</f>
      </c>
      <c r="DV187">
        <f>IF($GI187&gt;=17,INDEX($DC:$DC,$GH187+17),"")</f>
      </c>
      <c r="DW187">
        <f>IF($GI187&gt;=18,INDEX($DC:$DC,$GH187+18),"")</f>
      </c>
      <c r="DX187">
        <f>IF($GI187&gt;=19,INDEX($DC:$DC,$GH187+19),"")</f>
      </c>
      <c r="DY187">
        <f>IF($GI187&gt;=20,INDEX($DC:$DC,$GH187+20),"")</f>
      </c>
      <c r="DZ187">
        <f>IF($GI187&gt;=21,INDEX($DC:$DC,$GH187+21),"")</f>
      </c>
      <c r="EA187">
        <f>IF($GI187&gt;=22,INDEX($DC:$DC,$GH187+22),"")</f>
      </c>
      <c r="EB187">
        <f>IF($GI187&gt;=23,INDEX($DC:$DC,$GH187+23),"")</f>
      </c>
      <c r="EC187">
        <f>IF($GI187&gt;=24,INDEX($DC:$DC,$GH187+24),"")</f>
      </c>
      <c r="ED187">
        <f>IF($GI187&gt;=25,INDEX($DC:$DC,$GH187+25),"")</f>
      </c>
      <c r="EE187">
        <f>IF($GI187&gt;=26,INDEX($DC:$DC,$GH187+26),"")</f>
      </c>
      <c r="EF187">
        <f>IF($GI187&gt;=27,INDEX($DC:$DC,$GH187+27),"")</f>
      </c>
      <c r="EG187">
        <f>IF($GI187&gt;=28,INDEX($DC:$DC,$GH187+28),"")</f>
      </c>
      <c r="EH187">
        <f>IF($GI187&gt;=29,INDEX($DC:$DC,$GH187+29),"")</f>
      </c>
      <c r="EI187">
        <f>IF($GI187&gt;=30,INDEX($DC:$DC,$GH187+30),"")</f>
      </c>
      <c r="EJ187">
        <f>IF($GI187&gt;=31,INDEX($DC:$DC,$GH187+31),"")</f>
      </c>
      <c r="EK187">
        <f>IF($GI187&gt;=32,INDEX($DC:$DC,$GH187+32),"")</f>
      </c>
      <c r="EL187">
        <f>IF($GI187&gt;=33,INDEX($DC:$DC,$GH187+33),"")</f>
      </c>
      <c r="EM187">
        <f>IF($GI187&gt;=34,INDEX($DC:$DC,$GH187+34),"")</f>
      </c>
      <c r="EN187">
        <f>IF($GI187&gt;=35,INDEX($DC:$DC,$GH187+35),"")</f>
      </c>
      <c r="EO187">
        <f>IF($GI187&gt;=36,INDEX($DC:$DC,$GH187+36),"")</f>
      </c>
      <c r="EP187">
        <f>IF($GI187&gt;=37,INDEX($DC:$DC,$GH187+37),"")</f>
      </c>
      <c r="EQ187">
        <f>IF($GI187&gt;=38,INDEX($DC:$DC,$GH187+38),"")</f>
      </c>
      <c r="ER187">
        <f>IF($GI187&gt;=39,INDEX($DC:$DC,$GH187+39),"")</f>
      </c>
      <c r="ES187">
        <f>IF($GI187&gt;=40,INDEX($DC:$DC,$GH187+40),"")</f>
      </c>
      <c r="ET187">
        <f>IF($GI187&gt;=1,INDEX($DD:$DD,$GH187+1),"")</f>
      </c>
      <c r="EU187">
        <f>IF($GI187&gt;=2,INDEX($DD:$DD,$GH187+2),"")</f>
      </c>
      <c r="EV187">
        <f>IF($GI187&gt;=3,INDEX($DD:$DD,$GH187+3),"")</f>
      </c>
      <c r="EW187">
        <f>IF($GI187&gt;=4,INDEX($DD:$DD,$GH187+4),"")</f>
      </c>
      <c r="EX187">
        <f>IF($GI187&gt;=5,INDEX($DD:$DD,$GH187+5),"")</f>
      </c>
      <c r="EY187">
        <f>IF($GI187&gt;=6,INDEX($DD:$DD,$GH187+6),"")</f>
      </c>
      <c r="EZ187">
        <f>IF($GI187&gt;=7,INDEX($DD:$DD,$GH187+7),"")</f>
      </c>
      <c r="FA187">
        <f>IF($GI187&gt;=8,INDEX($DD:$DD,$GH187+8),"")</f>
      </c>
      <c r="FB187">
        <f>IF($GI187&gt;=9,INDEX($DD:$DD,$GH187+9),"")</f>
      </c>
      <c r="FC187">
        <f>IF($GI187&gt;=10,INDEX($DD:$DD,$GH187+10),"")</f>
      </c>
      <c r="FD187">
        <f>IF($GI187&gt;=11,INDEX($DD:$DD,$GH187+11),"")</f>
      </c>
      <c r="FE187">
        <f>IF($GI187&gt;=12,INDEX($DD:$DD,$GH187+12),"")</f>
      </c>
      <c r="FF187">
        <f>IF($GI187&gt;=13,INDEX($DD:$DD,$GH187+13),"")</f>
      </c>
      <c r="FG187">
        <f>IF($GI187&gt;=14,INDEX($DD:$DD,$GH187+14),"")</f>
      </c>
      <c r="FH187">
        <f>IF($GI187&gt;=15,INDEX($DD:$DD,$GH187+15),"")</f>
      </c>
      <c r="FI187">
        <f>IF($GI187&gt;=16,INDEX($DD:$DD,$GH187+16),"")</f>
      </c>
      <c r="FJ187">
        <f>IF($GI187&gt;=17,INDEX($DD:$DD,$GH187+17),"")</f>
      </c>
      <c r="FK187">
        <f>IF($GI187&gt;=18,INDEX($DD:$DD,$GH187+18),"")</f>
      </c>
      <c r="FL187">
        <f>IF($GI187&gt;=19,INDEX($DD:$DD,$GH187+19),"")</f>
      </c>
      <c r="FM187">
        <f>IF($GI187&gt;=20,INDEX($DD:$DD,$GH187+20),"")</f>
      </c>
      <c r="FN187">
        <f>IF($GI187&gt;=21,INDEX($DD:$DD,$GH187+21),"")</f>
      </c>
      <c r="FO187">
        <f>IF($GI187&gt;=22,INDEX($DD:$DD,$GH187+22),"")</f>
      </c>
      <c r="FP187">
        <f>IF($GI187&gt;=23,INDEX($DD:$DD,$GH187+23),"")</f>
      </c>
      <c r="FQ187">
        <f>IF($GI187&gt;=24,INDEX($DD:$DD,$GH187+24),"")</f>
      </c>
      <c r="FR187">
        <f>IF($GI187&gt;=25,INDEX($DD:$DD,$GH187+25),"")</f>
      </c>
      <c r="FS187">
        <f>IF($GI187&gt;=26,INDEX($DD:$DD,$GH187+26),"")</f>
      </c>
      <c r="FT187">
        <f>IF($GI187&gt;=27,INDEX($DD:$DD,$GH187+27),"")</f>
      </c>
      <c r="FU187">
        <f>IF($GI187&gt;=28,INDEX($DD:$DD,$GH187+28),"")</f>
      </c>
      <c r="FV187">
        <f>IF($GI187&gt;=29,INDEX($DD:$DD,$GH187+29),"")</f>
      </c>
      <c r="FW187">
        <f>IF($GI187&gt;=30,INDEX($DD:$DD,$GH187+30),"")</f>
      </c>
      <c r="FX187">
        <f>IF($GI187&gt;=31,INDEX($DD:$DD,$GH187+31),"")</f>
      </c>
      <c r="FY187">
        <f>IF($GI187&gt;=32,INDEX($DD:$DD,$GH187+32),"")</f>
      </c>
      <c r="FZ187">
        <f>IF($GI187&gt;=33,INDEX($DD:$DD,$GH187+33),"")</f>
      </c>
      <c r="GA187">
        <f>IF($GI187&gt;=34,INDEX($DD:$DD,$GH187+34),"")</f>
      </c>
      <c r="GB187">
        <f>IF($GI187&gt;=35,INDEX($DD:$DD,$GH187+35),"")</f>
      </c>
      <c r="GC187">
        <f>IF($GI187&gt;=36,INDEX($DD:$DD,$GH187+36),"")</f>
      </c>
      <c r="GD187">
        <f>IF($GI187&gt;=37,INDEX($DD:$DD,$GH187+37),"")</f>
      </c>
      <c r="GE187">
        <f>IF($GI187&gt;=38,INDEX($DD:$DD,$GH187+38),"")</f>
      </c>
      <c r="GF187">
        <f>IF($GI187&gt;=39,INDEX($DD:$DD,$GH187+39),"")</f>
      </c>
      <c r="GG187">
        <f>IF($GI187&gt;=40,INDEX($DD:$DD,$GH187+40),"")</f>
      </c>
      <c r="GH187">
        <f>IFERROR(MATCH($DB187,$DC$2:$DC$148,0)+1,0)</f>
      </c>
      <c r="GI187">
        <f>IFERROR(INDEX($DE$2:$DE$148,MATCH($DB187,$DC$2:$DC$148,0)),0)</f>
      </c>
      <c r="GJ187">
        <f>IFERROR(MATCH($S187,$DF$187:$ES$187,0),0)</f>
      </c>
      <c r="GK187">
        <f>IF($GJ187&gt;0,INDEX($ET$187:$GG$187,$GJ187),"")</f>
      </c>
      <c r="GL187" t="s">
        <v>256</v>
      </c>
      <c r="GN187">
        <f>IF($IW187&gt;=1,INDEX($GL:$GL,$IV187+1),"")</f>
      </c>
      <c r="GO187">
        <f>IF($IW187&gt;=2,INDEX($GL:$GL,$IV187+2),"")</f>
      </c>
      <c r="GP187">
        <f>IF($IW187&gt;=3,INDEX($GL:$GL,$IV187+3),"")</f>
      </c>
      <c r="GQ187">
        <f>IF($IW187&gt;=4,INDEX($GL:$GL,$IV187+4),"")</f>
      </c>
      <c r="GR187">
        <f>IF($IW187&gt;=5,INDEX($GL:$GL,$IV187+5),"")</f>
      </c>
      <c r="GS187">
        <f>IF($IW187&gt;=6,INDEX($GL:$GL,$IV187+6),"")</f>
      </c>
      <c r="GT187">
        <f>IF($IW187&gt;=7,INDEX($GL:$GL,$IV187+7),"")</f>
      </c>
      <c r="GU187">
        <f>IF($IW187&gt;=8,INDEX($GL:$GL,$IV187+8),"")</f>
      </c>
      <c r="GV187">
        <f>IF($IW187&gt;=9,INDEX($GL:$GL,$IV187+9),"")</f>
      </c>
      <c r="GW187">
        <f>IF($IW187&gt;=10,INDEX($GL:$GL,$IV187+10),"")</f>
      </c>
      <c r="GX187">
        <f>IF($IW187&gt;=11,INDEX($GL:$GL,$IV187+11),"")</f>
      </c>
      <c r="GY187">
        <f>IF($IW187&gt;=12,INDEX($GL:$GL,$IV187+12),"")</f>
      </c>
      <c r="GZ187">
        <f>IF($IW187&gt;=13,INDEX($GL:$GL,$IV187+13),"")</f>
      </c>
      <c r="HA187">
        <f>IF($IW187&gt;=14,INDEX($GL:$GL,$IV187+14),"")</f>
      </c>
      <c r="HB187">
        <f>IF($IW187&gt;=15,INDEX($GL:$GL,$IV187+15),"")</f>
      </c>
      <c r="HC187">
        <f>IF($IW187&gt;=16,INDEX($GL:$GL,$IV187+16),"")</f>
      </c>
      <c r="HD187">
        <f>IF($IW187&gt;=17,INDEX($GL:$GL,$IV187+17),"")</f>
      </c>
      <c r="HE187">
        <f>IF($IW187&gt;=18,INDEX($GL:$GL,$IV187+18),"")</f>
      </c>
      <c r="HF187">
        <f>IF($IW187&gt;=19,INDEX($GL:$GL,$IV187+19),"")</f>
      </c>
      <c r="HG187">
        <f>IF($IW187&gt;=20,INDEX($GL:$GL,$IV187+20),"")</f>
      </c>
      <c r="HH187">
        <f>IF($IW187&gt;=21,INDEX($GL:$GL,$IV187+21),"")</f>
      </c>
      <c r="HI187">
        <f>IF($IW187&gt;=22,INDEX($GL:$GL,$IV187+22),"")</f>
      </c>
      <c r="HJ187">
        <f>IF($IW187&gt;=23,INDEX($GL:$GL,$IV187+23),"")</f>
      </c>
      <c r="HK187">
        <f>IF($IW187&gt;=24,INDEX($GL:$GL,$IV187+24),"")</f>
      </c>
      <c r="HL187">
        <f>IF($IW187&gt;=25,INDEX($GL:$GL,$IV187+25),"")</f>
      </c>
      <c r="HM187">
        <f>IF($IW187&gt;=26,INDEX($GL:$GL,$IV187+26),"")</f>
      </c>
      <c r="HN187">
        <f>IF($IW187&gt;=27,INDEX($GL:$GL,$IV187+27),"")</f>
      </c>
      <c r="HO187">
        <f>IF($IW187&gt;=28,INDEX($GL:$GL,$IV187+28),"")</f>
      </c>
      <c r="HP187">
        <f>IF($IW187&gt;=29,INDEX($GL:$GL,$IV187+29),"")</f>
      </c>
      <c r="HQ187">
        <f>IF($IW187&gt;=30,INDEX($GL:$GL,$IV187+30),"")</f>
      </c>
      <c r="HR187">
        <f>IF($IW187&gt;=31,INDEX($GL:$GL,$IV187+31),"")</f>
      </c>
      <c r="HS187">
        <f>IF($IW187&gt;=32,INDEX($GL:$GL,$IV187+32),"")</f>
      </c>
      <c r="HT187">
        <f>IF($IW187&gt;=33,INDEX($GL:$GL,$IV187+33),"")</f>
      </c>
      <c r="HU187">
        <f>IF($IW187&gt;=34,INDEX($GL:$GL,$IV187+34),"")</f>
      </c>
      <c r="HV187">
        <f>IF($IW187&gt;=35,INDEX($GL:$GL,$IV187+35),"")</f>
      </c>
      <c r="HW187">
        <f>IF($IW187&gt;=36,INDEX($GL:$GL,$IV187+36),"")</f>
      </c>
      <c r="HX187">
        <f>IF($IW187&gt;=37,INDEX($GL:$GL,$IV187+37),"")</f>
      </c>
      <c r="HY187">
        <f>IF($IW187&gt;=38,INDEX($GL:$GL,$IV187+38),"")</f>
      </c>
      <c r="HZ187">
        <f>IF($IW187&gt;=39,INDEX($GL:$GL,$IV187+39),"")</f>
      </c>
      <c r="IA187">
        <f>IF($IW187&gt;=40,INDEX($GL:$GL,$IV187+40),"")</f>
      </c>
      <c r="IB187">
        <f>IF($IW187&gt;=41,INDEX($GL:$GL,$IV187+41),"")</f>
      </c>
      <c r="IC187">
        <f>IF($IW187&gt;=42,INDEX($GL:$GL,$IV187+42),"")</f>
      </c>
      <c r="ID187">
        <f>IF($IW187&gt;=43,INDEX($GL:$GL,$IV187+43),"")</f>
      </c>
      <c r="IE187">
        <f>IF($IW187&gt;=44,INDEX($GL:$GL,$IV187+44),"")</f>
      </c>
      <c r="IF187">
        <f>IF($IW187&gt;=45,INDEX($GL:$GL,$IV187+45),"")</f>
      </c>
      <c r="IG187">
        <f>IF($IW187&gt;=46,INDEX($GL:$GL,$IV187+46),"")</f>
      </c>
      <c r="IH187">
        <f>IF($IW187&gt;=47,INDEX($GL:$GL,$IV187+47),"")</f>
      </c>
      <c r="II187">
        <f>IF($IW187&gt;=48,INDEX($GL:$GL,$IV187+48),"")</f>
      </c>
      <c r="IJ187">
        <f>IF($IW187&gt;=49,INDEX($GL:$GL,$IV187+49),"")</f>
      </c>
      <c r="IK187">
        <f>IF($IW187&gt;=50,INDEX($GL:$GL,$IV187+50),"")</f>
      </c>
      <c r="IL187">
        <f>IF($IW187&gt;=51,INDEX($GL:$GL,$IV187+51),"")</f>
      </c>
      <c r="IM187">
        <f>IF($IW187&gt;=52,INDEX($GL:$GL,$IV187+52),"")</f>
      </c>
      <c r="IN187">
        <f>IF($IW187&gt;=53,INDEX($GL:$GL,$IV187+53),"")</f>
      </c>
      <c r="IO187">
        <f>IF($IW187&gt;=54,INDEX($GL:$GL,$IV187+54),"")</f>
      </c>
      <c r="IP187">
        <f>IF($IW187&gt;=55,INDEX($GL:$GL,$IV187+55),"")</f>
      </c>
      <c r="IQ187">
        <f>IF($IW187&gt;=56,INDEX($GL:$GL,$IV187+56),"")</f>
      </c>
      <c r="IR187">
        <f>IF($IW187&gt;=57,INDEX($GL:$GL,$IV187+57),"")</f>
      </c>
      <c r="IS187">
        <f>IF($IW187&gt;=58,INDEX($GL:$GL,$IV187+58),"")</f>
      </c>
      <c r="IT187">
        <f>IF($IW187&gt;=59,INDEX($GL:$GL,$IV187+59),"")</f>
      </c>
      <c r="IU187">
        <f>IF($IW187&gt;=60,INDEX($GL:$GL,$IV187+60),"")</f>
      </c>
      <c r="IV187">
        <f>IFERROR(MATCH($GK187,$GL$2:$GL$324,0)+1,0)</f>
      </c>
      <c r="IW187">
        <f>IFERROR(INDEX($GM$2:$GM$324,MATCH($GK187,$GL$2:$GL$324,0)),0)</f>
      </c>
      <c r="IX187" t="s">
        <v>34</v>
      </c>
      <c r="IY187" t="s">
        <v>34</v>
      </c>
    </row>
    <row r="188" spans="1:259" x14ac:dyDescent="0.25">
      <c r="K188">
        <f>IF(OR($N188="",$J188=""),"",IFERROR($N188/$J188,0))</f>
      </c>
      <c r="L188">
        <f>IF($N188="","",
SUM($M188,$O188,$T188,$P188,$R188)*
(1-IF($U188="",0,VALUE($U188)/100)))</f>
      </c>
      <c r="M188">
        <f>IF($N188="","",$N188)</f>
      </c>
      <c r="O188">
        <f>IF($N188="","",
IF($H188="","",
IF(ISNUMBER(SEARCH("exempt",LOWER($H188))),0,
$N188*(VALUE(SUBSTITUTE($H188,"%",""))/100))))</f>
      </c>
      <c r="V188">
        <f>IFERROR(IF(FIND(" - ",$E188)&gt;0,MID($E188,FIND(" - ",$E188)+3,LEN($E188)),""),"")</f>
      </c>
      <c r="AE188" t="s">
        <v>706</v>
      </c>
      <c r="AJ188">
        <f>IFERROR(LEFT($E188,FIND(" - ",$E188)-1),$E188)</f>
      </c>
      <c r="AM188">
        <f>IF($CB188&gt;=1,INDEX($AK:$AK,$CA188+1),"")</f>
      </c>
      <c r="AN188">
        <f>IF($CB188&gt;=2,INDEX($AK:$AK,$CA188+2),"")</f>
      </c>
      <c r="AO188">
        <f>IF($CB188&gt;=3,INDEX($AK:$AK,$CA188+3),"")</f>
      </c>
      <c r="AP188">
        <f>IF($CB188&gt;=4,INDEX($AK:$AK,$CA188+4),"")</f>
      </c>
      <c r="AQ188">
        <f>IF($CB188&gt;=5,INDEX($AK:$AK,$CA188+5),"")</f>
      </c>
      <c r="AR188">
        <f>IF($CB188&gt;=6,INDEX($AK:$AK,$CA188+6),"")</f>
      </c>
      <c r="AS188">
        <f>IF($CB188&gt;=7,INDEX($AK:$AK,$CA188+7),"")</f>
      </c>
      <c r="AT188">
        <f>IF($CB188&gt;=8,INDEX($AK:$AK,$CA188+8),"")</f>
      </c>
      <c r="AU188">
        <f>IF($CB188&gt;=9,INDEX($AK:$AK,$CA188+9),"")</f>
      </c>
      <c r="AV188">
        <f>IF($CB188&gt;=10,INDEX($AK:$AK,$CA188+10),"")</f>
      </c>
      <c r="AW188">
        <f>IF($CB188&gt;=11,INDEX($AK:$AK,$CA188+11),"")</f>
      </c>
      <c r="AX188">
        <f>IF($CB188&gt;=12,INDEX($AK:$AK,$CA188+12),"")</f>
      </c>
      <c r="AY188">
        <f>IF($CB188&gt;=13,INDEX($AK:$AK,$CA188+13),"")</f>
      </c>
      <c r="AZ188">
        <f>IF($CB188&gt;=14,INDEX($AK:$AK,$CA188+14),"")</f>
      </c>
      <c r="BA188">
        <f>IF($CB188&gt;=15,INDEX($AK:$AK,$CA188+15),"")</f>
      </c>
      <c r="BB188">
        <f>IF($CB188&gt;=16,INDEX($AK:$AK,$CA188+16),"")</f>
      </c>
      <c r="BC188">
        <f>IF($CB188&gt;=17,INDEX($AK:$AK,$CA188+17),"")</f>
      </c>
      <c r="BD188">
        <f>IF($CB188&gt;=18,INDEX($AK:$AK,$CA188+18),"")</f>
      </c>
      <c r="BE188">
        <f>IF($CB188&gt;=19,INDEX($AK:$AK,$CA188+19),"")</f>
      </c>
      <c r="BF188">
        <f>IF($CB188&gt;=20,INDEX($AK:$AK,$CA188+20),"")</f>
      </c>
      <c r="BG188">
        <f>IF($CB188&gt;=21,INDEX($AK:$AK,$CA188+21),"")</f>
      </c>
      <c r="BH188">
        <f>IF($CB188&gt;=22,INDEX($AK:$AK,$CA188+22),"")</f>
      </c>
      <c r="BI188">
        <f>IF($CB188&gt;=23,INDEX($AK:$AK,$CA188+23),"")</f>
      </c>
      <c r="BJ188">
        <f>IF($CB188&gt;=24,INDEX($AK:$AK,$CA188+24),"")</f>
      </c>
      <c r="BK188">
        <f>IF($CB188&gt;=25,INDEX($AK:$AK,$CA188+25),"")</f>
      </c>
      <c r="BL188">
        <f>IF($CB188&gt;=26,INDEX($AK:$AK,$CA188+26),"")</f>
      </c>
      <c r="BM188">
        <f>IF($CB188&gt;=27,INDEX($AK:$AK,$CA188+27),"")</f>
      </c>
      <c r="BN188">
        <f>IF($CB188&gt;=28,INDEX($AK:$AK,$CA188+28),"")</f>
      </c>
      <c r="BO188">
        <f>IF($CB188&gt;=29,INDEX($AK:$AK,$CA188+29),"")</f>
      </c>
      <c r="BP188">
        <f>IF($CB188&gt;=30,INDEX($AK:$AK,$CA188+30),"")</f>
      </c>
      <c r="BQ188">
        <f>IF($CB188&gt;=31,INDEX($AK:$AK,$CA188+31),"")</f>
      </c>
      <c r="BR188">
        <f>IF($CB188&gt;=32,INDEX($AK:$AK,$CA188+32),"")</f>
      </c>
      <c r="BS188">
        <f>IF($CB188&gt;=33,INDEX($AK:$AK,$CA188+33),"")</f>
      </c>
      <c r="BT188">
        <f>IF($CB188&gt;=34,INDEX($AK:$AK,$CA188+34),"")</f>
      </c>
      <c r="BU188">
        <f>IF($CB188&gt;=35,INDEX($AK:$AK,$CA188+35),"")</f>
      </c>
      <c r="BV188">
        <f>IF($CB188&gt;=36,INDEX($AK:$AK,$CA188+36),"")</f>
      </c>
      <c r="BW188">
        <f>IF($CB188&gt;=37,INDEX($AK:$AK,$CA188+37),"")</f>
      </c>
      <c r="BX188">
        <f>IF($CB188&gt;=38,INDEX($AK:$AK,$CA188+38),"")</f>
      </c>
      <c r="BY188">
        <f>IF($CB188&gt;=39,INDEX($AK:$AK,$CA188+39),"")</f>
      </c>
      <c r="BZ188">
        <f>IF($CB188&gt;=40,INDEX($AK:$AK,$CA188+40),"")</f>
      </c>
      <c r="CA188">
        <f>IFERROR(MATCH($AJ188,$AK$2:$AK$134,0)+1,0)</f>
      </c>
      <c r="CB188">
        <f>IFERROR(INDEX($AL$2:$AL$134,MATCH($AJ188,$AK$2:$AK$134,0)),0)</f>
      </c>
      <c r="CC188">
        <f>IFERROR(LEFT($F188,FIND(" - ",$F188)-1),$F188)</f>
      </c>
      <c r="CD188" t="s">
        <v>218</v>
      </c>
      <c r="CF188">
        <f>IF($DA188&gt;=1,INDEX($CD:$CD,$CZ188+1),"")</f>
      </c>
      <c r="CG188">
        <f>IF($DA188&gt;=2,INDEX($CD:$CD,$CZ188+2),"")</f>
      </c>
      <c r="CH188">
        <f>IF($DA188&gt;=3,INDEX($CD:$CD,$CZ188+3),"")</f>
      </c>
      <c r="CI188">
        <f>IF($DA188&gt;=4,INDEX($CD:$CD,$CZ188+4),"")</f>
      </c>
      <c r="CJ188">
        <f>IF($DA188&gt;=5,INDEX($CD:$CD,$CZ188+5),"")</f>
      </c>
      <c r="CK188">
        <f>IF($DA188&gt;=6,INDEX($CD:$CD,$CZ188+6),"")</f>
      </c>
      <c r="CL188">
        <f>IF($DA188&gt;=7,INDEX($CD:$CD,$CZ188+7),"")</f>
      </c>
      <c r="CM188">
        <f>IF($DA188&gt;=8,INDEX($CD:$CD,$CZ188+8),"")</f>
      </c>
      <c r="CN188">
        <f>IF($DA188&gt;=9,INDEX($CD:$CD,$CZ188+9),"")</f>
      </c>
      <c r="CO188">
        <f>IF($DA188&gt;=10,INDEX($CD:$CD,$CZ188+10),"")</f>
      </c>
      <c r="CP188">
        <f>IF($DA188&gt;=11,INDEX($CD:$CD,$CZ188+11),"")</f>
      </c>
      <c r="CQ188">
        <f>IF($DA188&gt;=12,INDEX($CD:$CD,$CZ188+12),"")</f>
      </c>
      <c r="CR188">
        <f>IF($DA188&gt;=13,INDEX($CD:$CD,$CZ188+13),"")</f>
      </c>
      <c r="CS188">
        <f>IF($DA188&gt;=14,INDEX($CD:$CD,$CZ188+14),"")</f>
      </c>
      <c r="CT188">
        <f>IF($DA188&gt;=15,INDEX($CD:$CD,$CZ188+15),"")</f>
      </c>
      <c r="CU188">
        <f>IF($DA188&gt;=16,INDEX($CD:$CD,$CZ188+16),"")</f>
      </c>
      <c r="CV188">
        <f>IF($DA188&gt;=17,INDEX($CD:$CD,$CZ188+17),"")</f>
      </c>
      <c r="CW188">
        <f>IF($DA188&gt;=18,INDEX($CD:$CD,$CZ188+18),"")</f>
      </c>
      <c r="CX188">
        <f>IF($DA188&gt;=19,INDEX($CD:$CD,$CZ188+19),"")</f>
      </c>
      <c r="CY188">
        <f>IF($DA188&gt;=20,INDEX($CD:$CD,$CZ188+20),"")</f>
      </c>
      <c r="CZ188">
        <f>IFERROR(MATCH($CC188,$CD$2:$CD$263,0)+1,0)</f>
      </c>
      <c r="DA188">
        <f>IFERROR(INDEX($CE$2:$CE$263,MATCH($CC188,$CD$2:$CD$263,0)),0)</f>
      </c>
      <c r="DB188">
        <f>IFERROR(INDEX($AI:$AI,MATCH($H188,$AH:$AH,0))&amp;"","")</f>
      </c>
      <c r="DF188">
        <f>IF($GI188&gt;=1,INDEX($DC:$DC,$GH188+1),"")</f>
      </c>
      <c r="DG188">
        <f>IF($GI188&gt;=2,INDEX($DC:$DC,$GH188+2),"")</f>
      </c>
      <c r="DH188">
        <f>IF($GI188&gt;=3,INDEX($DC:$DC,$GH188+3),"")</f>
      </c>
      <c r="DI188">
        <f>IF($GI188&gt;=4,INDEX($DC:$DC,$GH188+4),"")</f>
      </c>
      <c r="DJ188">
        <f>IF($GI188&gt;=5,INDEX($DC:$DC,$GH188+5),"")</f>
      </c>
      <c r="DK188">
        <f>IF($GI188&gt;=6,INDEX($DC:$DC,$GH188+6),"")</f>
      </c>
      <c r="DL188">
        <f>IF($GI188&gt;=7,INDEX($DC:$DC,$GH188+7),"")</f>
      </c>
      <c r="DM188">
        <f>IF($GI188&gt;=8,INDEX($DC:$DC,$GH188+8),"")</f>
      </c>
      <c r="DN188">
        <f>IF($GI188&gt;=9,INDEX($DC:$DC,$GH188+9),"")</f>
      </c>
      <c r="DO188">
        <f>IF($GI188&gt;=10,INDEX($DC:$DC,$GH188+10),"")</f>
      </c>
      <c r="DP188">
        <f>IF($GI188&gt;=11,INDEX($DC:$DC,$GH188+11),"")</f>
      </c>
      <c r="DQ188">
        <f>IF($GI188&gt;=12,INDEX($DC:$DC,$GH188+12),"")</f>
      </c>
      <c r="DR188">
        <f>IF($GI188&gt;=13,INDEX($DC:$DC,$GH188+13),"")</f>
      </c>
      <c r="DS188">
        <f>IF($GI188&gt;=14,INDEX($DC:$DC,$GH188+14),"")</f>
      </c>
      <c r="DT188">
        <f>IF($GI188&gt;=15,INDEX($DC:$DC,$GH188+15),"")</f>
      </c>
      <c r="DU188">
        <f>IF($GI188&gt;=16,INDEX($DC:$DC,$GH188+16),"")</f>
      </c>
      <c r="DV188">
        <f>IF($GI188&gt;=17,INDEX($DC:$DC,$GH188+17),"")</f>
      </c>
      <c r="DW188">
        <f>IF($GI188&gt;=18,INDEX($DC:$DC,$GH188+18),"")</f>
      </c>
      <c r="DX188">
        <f>IF($GI188&gt;=19,INDEX($DC:$DC,$GH188+19),"")</f>
      </c>
      <c r="DY188">
        <f>IF($GI188&gt;=20,INDEX($DC:$DC,$GH188+20),"")</f>
      </c>
      <c r="DZ188">
        <f>IF($GI188&gt;=21,INDEX($DC:$DC,$GH188+21),"")</f>
      </c>
      <c r="EA188">
        <f>IF($GI188&gt;=22,INDEX($DC:$DC,$GH188+22),"")</f>
      </c>
      <c r="EB188">
        <f>IF($GI188&gt;=23,INDEX($DC:$DC,$GH188+23),"")</f>
      </c>
      <c r="EC188">
        <f>IF($GI188&gt;=24,INDEX($DC:$DC,$GH188+24),"")</f>
      </c>
      <c r="ED188">
        <f>IF($GI188&gt;=25,INDEX($DC:$DC,$GH188+25),"")</f>
      </c>
      <c r="EE188">
        <f>IF($GI188&gt;=26,INDEX($DC:$DC,$GH188+26),"")</f>
      </c>
      <c r="EF188">
        <f>IF($GI188&gt;=27,INDEX($DC:$DC,$GH188+27),"")</f>
      </c>
      <c r="EG188">
        <f>IF($GI188&gt;=28,INDEX($DC:$DC,$GH188+28),"")</f>
      </c>
      <c r="EH188">
        <f>IF($GI188&gt;=29,INDEX($DC:$DC,$GH188+29),"")</f>
      </c>
      <c r="EI188">
        <f>IF($GI188&gt;=30,INDEX($DC:$DC,$GH188+30),"")</f>
      </c>
      <c r="EJ188">
        <f>IF($GI188&gt;=31,INDEX($DC:$DC,$GH188+31),"")</f>
      </c>
      <c r="EK188">
        <f>IF($GI188&gt;=32,INDEX($DC:$DC,$GH188+32),"")</f>
      </c>
      <c r="EL188">
        <f>IF($GI188&gt;=33,INDEX($DC:$DC,$GH188+33),"")</f>
      </c>
      <c r="EM188">
        <f>IF($GI188&gt;=34,INDEX($DC:$DC,$GH188+34),"")</f>
      </c>
      <c r="EN188">
        <f>IF($GI188&gt;=35,INDEX($DC:$DC,$GH188+35),"")</f>
      </c>
      <c r="EO188">
        <f>IF($GI188&gt;=36,INDEX($DC:$DC,$GH188+36),"")</f>
      </c>
      <c r="EP188">
        <f>IF($GI188&gt;=37,INDEX($DC:$DC,$GH188+37),"")</f>
      </c>
      <c r="EQ188">
        <f>IF($GI188&gt;=38,INDEX($DC:$DC,$GH188+38),"")</f>
      </c>
      <c r="ER188">
        <f>IF($GI188&gt;=39,INDEX($DC:$DC,$GH188+39),"")</f>
      </c>
      <c r="ES188">
        <f>IF($GI188&gt;=40,INDEX($DC:$DC,$GH188+40),"")</f>
      </c>
      <c r="ET188">
        <f>IF($GI188&gt;=1,INDEX($DD:$DD,$GH188+1),"")</f>
      </c>
      <c r="EU188">
        <f>IF($GI188&gt;=2,INDEX($DD:$DD,$GH188+2),"")</f>
      </c>
      <c r="EV188">
        <f>IF($GI188&gt;=3,INDEX($DD:$DD,$GH188+3),"")</f>
      </c>
      <c r="EW188">
        <f>IF($GI188&gt;=4,INDEX($DD:$DD,$GH188+4),"")</f>
      </c>
      <c r="EX188">
        <f>IF($GI188&gt;=5,INDEX($DD:$DD,$GH188+5),"")</f>
      </c>
      <c r="EY188">
        <f>IF($GI188&gt;=6,INDEX($DD:$DD,$GH188+6),"")</f>
      </c>
      <c r="EZ188">
        <f>IF($GI188&gt;=7,INDEX($DD:$DD,$GH188+7),"")</f>
      </c>
      <c r="FA188">
        <f>IF($GI188&gt;=8,INDEX($DD:$DD,$GH188+8),"")</f>
      </c>
      <c r="FB188">
        <f>IF($GI188&gt;=9,INDEX($DD:$DD,$GH188+9),"")</f>
      </c>
      <c r="FC188">
        <f>IF($GI188&gt;=10,INDEX($DD:$DD,$GH188+10),"")</f>
      </c>
      <c r="FD188">
        <f>IF($GI188&gt;=11,INDEX($DD:$DD,$GH188+11),"")</f>
      </c>
      <c r="FE188">
        <f>IF($GI188&gt;=12,INDEX($DD:$DD,$GH188+12),"")</f>
      </c>
      <c r="FF188">
        <f>IF($GI188&gt;=13,INDEX($DD:$DD,$GH188+13),"")</f>
      </c>
      <c r="FG188">
        <f>IF($GI188&gt;=14,INDEX($DD:$DD,$GH188+14),"")</f>
      </c>
      <c r="FH188">
        <f>IF($GI188&gt;=15,INDEX($DD:$DD,$GH188+15),"")</f>
      </c>
      <c r="FI188">
        <f>IF($GI188&gt;=16,INDEX($DD:$DD,$GH188+16),"")</f>
      </c>
      <c r="FJ188">
        <f>IF($GI188&gt;=17,INDEX($DD:$DD,$GH188+17),"")</f>
      </c>
      <c r="FK188">
        <f>IF($GI188&gt;=18,INDEX($DD:$DD,$GH188+18),"")</f>
      </c>
      <c r="FL188">
        <f>IF($GI188&gt;=19,INDEX($DD:$DD,$GH188+19),"")</f>
      </c>
      <c r="FM188">
        <f>IF($GI188&gt;=20,INDEX($DD:$DD,$GH188+20),"")</f>
      </c>
      <c r="FN188">
        <f>IF($GI188&gt;=21,INDEX($DD:$DD,$GH188+21),"")</f>
      </c>
      <c r="FO188">
        <f>IF($GI188&gt;=22,INDEX($DD:$DD,$GH188+22),"")</f>
      </c>
      <c r="FP188">
        <f>IF($GI188&gt;=23,INDEX($DD:$DD,$GH188+23),"")</f>
      </c>
      <c r="FQ188">
        <f>IF($GI188&gt;=24,INDEX($DD:$DD,$GH188+24),"")</f>
      </c>
      <c r="FR188">
        <f>IF($GI188&gt;=25,INDEX($DD:$DD,$GH188+25),"")</f>
      </c>
      <c r="FS188">
        <f>IF($GI188&gt;=26,INDEX($DD:$DD,$GH188+26),"")</f>
      </c>
      <c r="FT188">
        <f>IF($GI188&gt;=27,INDEX($DD:$DD,$GH188+27),"")</f>
      </c>
      <c r="FU188">
        <f>IF($GI188&gt;=28,INDEX($DD:$DD,$GH188+28),"")</f>
      </c>
      <c r="FV188">
        <f>IF($GI188&gt;=29,INDEX($DD:$DD,$GH188+29),"")</f>
      </c>
      <c r="FW188">
        <f>IF($GI188&gt;=30,INDEX($DD:$DD,$GH188+30),"")</f>
      </c>
      <c r="FX188">
        <f>IF($GI188&gt;=31,INDEX($DD:$DD,$GH188+31),"")</f>
      </c>
      <c r="FY188">
        <f>IF($GI188&gt;=32,INDEX($DD:$DD,$GH188+32),"")</f>
      </c>
      <c r="FZ188">
        <f>IF($GI188&gt;=33,INDEX($DD:$DD,$GH188+33),"")</f>
      </c>
      <c r="GA188">
        <f>IF($GI188&gt;=34,INDEX($DD:$DD,$GH188+34),"")</f>
      </c>
      <c r="GB188">
        <f>IF($GI188&gt;=35,INDEX($DD:$DD,$GH188+35),"")</f>
      </c>
      <c r="GC188">
        <f>IF($GI188&gt;=36,INDEX($DD:$DD,$GH188+36),"")</f>
      </c>
      <c r="GD188">
        <f>IF($GI188&gt;=37,INDEX($DD:$DD,$GH188+37),"")</f>
      </c>
      <c r="GE188">
        <f>IF($GI188&gt;=38,INDEX($DD:$DD,$GH188+38),"")</f>
      </c>
      <c r="GF188">
        <f>IF($GI188&gt;=39,INDEX($DD:$DD,$GH188+39),"")</f>
      </c>
      <c r="GG188">
        <f>IF($GI188&gt;=40,INDEX($DD:$DD,$GH188+40),"")</f>
      </c>
      <c r="GH188">
        <f>IFERROR(MATCH($DB188,$DC$2:$DC$148,0)+1,0)</f>
      </c>
      <c r="GI188">
        <f>IFERROR(INDEX($DE$2:$DE$148,MATCH($DB188,$DC$2:$DC$148,0)),0)</f>
      </c>
      <c r="GJ188">
        <f>IFERROR(MATCH($S188,$DF$188:$ES$188,0),0)</f>
      </c>
      <c r="GK188">
        <f>IF($GJ188&gt;0,INDEX($ET$188:$GG$188,$GJ188),"")</f>
      </c>
      <c r="GL188" t="s">
        <v>262</v>
      </c>
      <c r="GN188">
        <f>IF($IW188&gt;=1,INDEX($GL:$GL,$IV188+1),"")</f>
      </c>
      <c r="GO188">
        <f>IF($IW188&gt;=2,INDEX($GL:$GL,$IV188+2),"")</f>
      </c>
      <c r="GP188">
        <f>IF($IW188&gt;=3,INDEX($GL:$GL,$IV188+3),"")</f>
      </c>
      <c r="GQ188">
        <f>IF($IW188&gt;=4,INDEX($GL:$GL,$IV188+4),"")</f>
      </c>
      <c r="GR188">
        <f>IF($IW188&gt;=5,INDEX($GL:$GL,$IV188+5),"")</f>
      </c>
      <c r="GS188">
        <f>IF($IW188&gt;=6,INDEX($GL:$GL,$IV188+6),"")</f>
      </c>
      <c r="GT188">
        <f>IF($IW188&gt;=7,INDEX($GL:$GL,$IV188+7),"")</f>
      </c>
      <c r="GU188">
        <f>IF($IW188&gt;=8,INDEX($GL:$GL,$IV188+8),"")</f>
      </c>
      <c r="GV188">
        <f>IF($IW188&gt;=9,INDEX($GL:$GL,$IV188+9),"")</f>
      </c>
      <c r="GW188">
        <f>IF($IW188&gt;=10,INDEX($GL:$GL,$IV188+10),"")</f>
      </c>
      <c r="GX188">
        <f>IF($IW188&gt;=11,INDEX($GL:$GL,$IV188+11),"")</f>
      </c>
      <c r="GY188">
        <f>IF($IW188&gt;=12,INDEX($GL:$GL,$IV188+12),"")</f>
      </c>
      <c r="GZ188">
        <f>IF($IW188&gt;=13,INDEX($GL:$GL,$IV188+13),"")</f>
      </c>
      <c r="HA188">
        <f>IF($IW188&gt;=14,INDEX($GL:$GL,$IV188+14),"")</f>
      </c>
      <c r="HB188">
        <f>IF($IW188&gt;=15,INDEX($GL:$GL,$IV188+15),"")</f>
      </c>
      <c r="HC188">
        <f>IF($IW188&gt;=16,INDEX($GL:$GL,$IV188+16),"")</f>
      </c>
      <c r="HD188">
        <f>IF($IW188&gt;=17,INDEX($GL:$GL,$IV188+17),"")</f>
      </c>
      <c r="HE188">
        <f>IF($IW188&gt;=18,INDEX($GL:$GL,$IV188+18),"")</f>
      </c>
      <c r="HF188">
        <f>IF($IW188&gt;=19,INDEX($GL:$GL,$IV188+19),"")</f>
      </c>
      <c r="HG188">
        <f>IF($IW188&gt;=20,INDEX($GL:$GL,$IV188+20),"")</f>
      </c>
      <c r="HH188">
        <f>IF($IW188&gt;=21,INDEX($GL:$GL,$IV188+21),"")</f>
      </c>
      <c r="HI188">
        <f>IF($IW188&gt;=22,INDEX($GL:$GL,$IV188+22),"")</f>
      </c>
      <c r="HJ188">
        <f>IF($IW188&gt;=23,INDEX($GL:$GL,$IV188+23),"")</f>
      </c>
      <c r="HK188">
        <f>IF($IW188&gt;=24,INDEX($GL:$GL,$IV188+24),"")</f>
      </c>
      <c r="HL188">
        <f>IF($IW188&gt;=25,INDEX($GL:$GL,$IV188+25),"")</f>
      </c>
      <c r="HM188">
        <f>IF($IW188&gt;=26,INDEX($GL:$GL,$IV188+26),"")</f>
      </c>
      <c r="HN188">
        <f>IF($IW188&gt;=27,INDEX($GL:$GL,$IV188+27),"")</f>
      </c>
      <c r="HO188">
        <f>IF($IW188&gt;=28,INDEX($GL:$GL,$IV188+28),"")</f>
      </c>
      <c r="HP188">
        <f>IF($IW188&gt;=29,INDEX($GL:$GL,$IV188+29),"")</f>
      </c>
      <c r="HQ188">
        <f>IF($IW188&gt;=30,INDEX($GL:$GL,$IV188+30),"")</f>
      </c>
      <c r="HR188">
        <f>IF($IW188&gt;=31,INDEX($GL:$GL,$IV188+31),"")</f>
      </c>
      <c r="HS188">
        <f>IF($IW188&gt;=32,INDEX($GL:$GL,$IV188+32),"")</f>
      </c>
      <c r="HT188">
        <f>IF($IW188&gt;=33,INDEX($GL:$GL,$IV188+33),"")</f>
      </c>
      <c r="HU188">
        <f>IF($IW188&gt;=34,INDEX($GL:$GL,$IV188+34),"")</f>
      </c>
      <c r="HV188">
        <f>IF($IW188&gt;=35,INDEX($GL:$GL,$IV188+35),"")</f>
      </c>
      <c r="HW188">
        <f>IF($IW188&gt;=36,INDEX($GL:$GL,$IV188+36),"")</f>
      </c>
      <c r="HX188">
        <f>IF($IW188&gt;=37,INDEX($GL:$GL,$IV188+37),"")</f>
      </c>
      <c r="HY188">
        <f>IF($IW188&gt;=38,INDEX($GL:$GL,$IV188+38),"")</f>
      </c>
      <c r="HZ188">
        <f>IF($IW188&gt;=39,INDEX($GL:$GL,$IV188+39),"")</f>
      </c>
      <c r="IA188">
        <f>IF($IW188&gt;=40,INDEX($GL:$GL,$IV188+40),"")</f>
      </c>
      <c r="IB188">
        <f>IF($IW188&gt;=41,INDEX($GL:$GL,$IV188+41),"")</f>
      </c>
      <c r="IC188">
        <f>IF($IW188&gt;=42,INDEX($GL:$GL,$IV188+42),"")</f>
      </c>
      <c r="ID188">
        <f>IF($IW188&gt;=43,INDEX($GL:$GL,$IV188+43),"")</f>
      </c>
      <c r="IE188">
        <f>IF($IW188&gt;=44,INDEX($GL:$GL,$IV188+44),"")</f>
      </c>
      <c r="IF188">
        <f>IF($IW188&gt;=45,INDEX($GL:$GL,$IV188+45),"")</f>
      </c>
      <c r="IG188">
        <f>IF($IW188&gt;=46,INDEX($GL:$GL,$IV188+46),"")</f>
      </c>
      <c r="IH188">
        <f>IF($IW188&gt;=47,INDEX($GL:$GL,$IV188+47),"")</f>
      </c>
      <c r="II188">
        <f>IF($IW188&gt;=48,INDEX($GL:$GL,$IV188+48),"")</f>
      </c>
      <c r="IJ188">
        <f>IF($IW188&gt;=49,INDEX($GL:$GL,$IV188+49),"")</f>
      </c>
      <c r="IK188">
        <f>IF($IW188&gt;=50,INDEX($GL:$GL,$IV188+50),"")</f>
      </c>
      <c r="IL188">
        <f>IF($IW188&gt;=51,INDEX($GL:$GL,$IV188+51),"")</f>
      </c>
      <c r="IM188">
        <f>IF($IW188&gt;=52,INDEX($GL:$GL,$IV188+52),"")</f>
      </c>
      <c r="IN188">
        <f>IF($IW188&gt;=53,INDEX($GL:$GL,$IV188+53),"")</f>
      </c>
      <c r="IO188">
        <f>IF($IW188&gt;=54,INDEX($GL:$GL,$IV188+54),"")</f>
      </c>
      <c r="IP188">
        <f>IF($IW188&gt;=55,INDEX($GL:$GL,$IV188+55),"")</f>
      </c>
      <c r="IQ188">
        <f>IF($IW188&gt;=56,INDEX($GL:$GL,$IV188+56),"")</f>
      </c>
      <c r="IR188">
        <f>IF($IW188&gt;=57,INDEX($GL:$GL,$IV188+57),"")</f>
      </c>
      <c r="IS188">
        <f>IF($IW188&gt;=58,INDEX($GL:$GL,$IV188+58),"")</f>
      </c>
      <c r="IT188">
        <f>IF($IW188&gt;=59,INDEX($GL:$GL,$IV188+59),"")</f>
      </c>
      <c r="IU188">
        <f>IF($IW188&gt;=60,INDEX($GL:$GL,$IV188+60),"")</f>
      </c>
      <c r="IV188">
        <f>IFERROR(MATCH($GK188,$GL$2:$GL$324,0)+1,0)</f>
      </c>
      <c r="IW188">
        <f>IFERROR(INDEX($GM$2:$GM$324,MATCH($GK188,$GL$2:$GL$324,0)),0)</f>
      </c>
      <c r="IX188" t="s">
        <v>34</v>
      </c>
      <c r="IY188" t="s">
        <v>34</v>
      </c>
    </row>
    <row r="189" spans="1:259" x14ac:dyDescent="0.25">
      <c r="K189">
        <f>IF(OR($N189="",$J189=""),"",IFERROR($N189/$J189,0))</f>
      </c>
      <c r="L189">
        <f>IF($N189="","",
SUM($M189,$O189,$T189,$P189,$R189)*
(1-IF($U189="",0,VALUE($U189)/100)))</f>
      </c>
      <c r="M189">
        <f>IF($N189="","",$N189)</f>
      </c>
      <c r="O189">
        <f>IF($N189="","",
IF($H189="","",
IF(ISNUMBER(SEARCH("exempt",LOWER($H189))),0,
$N189*(VALUE(SUBSTITUTE($H189,"%",""))/100))))</f>
      </c>
      <c r="V189">
        <f>IFERROR(IF(FIND(" - ",$E189)&gt;0,MID($E189,FIND(" - ",$E189)+3,LEN($E189)),""),"")</f>
      </c>
      <c r="AE189" t="s">
        <v>707</v>
      </c>
      <c r="AJ189">
        <f>IFERROR(LEFT($E189,FIND(" - ",$E189)-1),$E189)</f>
      </c>
      <c r="AM189">
        <f>IF($CB189&gt;=1,INDEX($AK:$AK,$CA189+1),"")</f>
      </c>
      <c r="AN189">
        <f>IF($CB189&gt;=2,INDEX($AK:$AK,$CA189+2),"")</f>
      </c>
      <c r="AO189">
        <f>IF($CB189&gt;=3,INDEX($AK:$AK,$CA189+3),"")</f>
      </c>
      <c r="AP189">
        <f>IF($CB189&gt;=4,INDEX($AK:$AK,$CA189+4),"")</f>
      </c>
      <c r="AQ189">
        <f>IF($CB189&gt;=5,INDEX($AK:$AK,$CA189+5),"")</f>
      </c>
      <c r="AR189">
        <f>IF($CB189&gt;=6,INDEX($AK:$AK,$CA189+6),"")</f>
      </c>
      <c r="AS189">
        <f>IF($CB189&gt;=7,INDEX($AK:$AK,$CA189+7),"")</f>
      </c>
      <c r="AT189">
        <f>IF($CB189&gt;=8,INDEX($AK:$AK,$CA189+8),"")</f>
      </c>
      <c r="AU189">
        <f>IF($CB189&gt;=9,INDEX($AK:$AK,$CA189+9),"")</f>
      </c>
      <c r="AV189">
        <f>IF($CB189&gt;=10,INDEX($AK:$AK,$CA189+10),"")</f>
      </c>
      <c r="AW189">
        <f>IF($CB189&gt;=11,INDEX($AK:$AK,$CA189+11),"")</f>
      </c>
      <c r="AX189">
        <f>IF($CB189&gt;=12,INDEX($AK:$AK,$CA189+12),"")</f>
      </c>
      <c r="AY189">
        <f>IF($CB189&gt;=13,INDEX($AK:$AK,$CA189+13),"")</f>
      </c>
      <c r="AZ189">
        <f>IF($CB189&gt;=14,INDEX($AK:$AK,$CA189+14),"")</f>
      </c>
      <c r="BA189">
        <f>IF($CB189&gt;=15,INDEX($AK:$AK,$CA189+15),"")</f>
      </c>
      <c r="BB189">
        <f>IF($CB189&gt;=16,INDEX($AK:$AK,$CA189+16),"")</f>
      </c>
      <c r="BC189">
        <f>IF($CB189&gt;=17,INDEX($AK:$AK,$CA189+17),"")</f>
      </c>
      <c r="BD189">
        <f>IF($CB189&gt;=18,INDEX($AK:$AK,$CA189+18),"")</f>
      </c>
      <c r="BE189">
        <f>IF($CB189&gt;=19,INDEX($AK:$AK,$CA189+19),"")</f>
      </c>
      <c r="BF189">
        <f>IF($CB189&gt;=20,INDEX($AK:$AK,$CA189+20),"")</f>
      </c>
      <c r="BG189">
        <f>IF($CB189&gt;=21,INDEX($AK:$AK,$CA189+21),"")</f>
      </c>
      <c r="BH189">
        <f>IF($CB189&gt;=22,INDEX($AK:$AK,$CA189+22),"")</f>
      </c>
      <c r="BI189">
        <f>IF($CB189&gt;=23,INDEX($AK:$AK,$CA189+23),"")</f>
      </c>
      <c r="BJ189">
        <f>IF($CB189&gt;=24,INDEX($AK:$AK,$CA189+24),"")</f>
      </c>
      <c r="BK189">
        <f>IF($CB189&gt;=25,INDEX($AK:$AK,$CA189+25),"")</f>
      </c>
      <c r="BL189">
        <f>IF($CB189&gt;=26,INDEX($AK:$AK,$CA189+26),"")</f>
      </c>
      <c r="BM189">
        <f>IF($CB189&gt;=27,INDEX($AK:$AK,$CA189+27),"")</f>
      </c>
      <c r="BN189">
        <f>IF($CB189&gt;=28,INDEX($AK:$AK,$CA189+28),"")</f>
      </c>
      <c r="BO189">
        <f>IF($CB189&gt;=29,INDEX($AK:$AK,$CA189+29),"")</f>
      </c>
      <c r="BP189">
        <f>IF($CB189&gt;=30,INDEX($AK:$AK,$CA189+30),"")</f>
      </c>
      <c r="BQ189">
        <f>IF($CB189&gt;=31,INDEX($AK:$AK,$CA189+31),"")</f>
      </c>
      <c r="BR189">
        <f>IF($CB189&gt;=32,INDEX($AK:$AK,$CA189+32),"")</f>
      </c>
      <c r="BS189">
        <f>IF($CB189&gt;=33,INDEX($AK:$AK,$CA189+33),"")</f>
      </c>
      <c r="BT189">
        <f>IF($CB189&gt;=34,INDEX($AK:$AK,$CA189+34),"")</f>
      </c>
      <c r="BU189">
        <f>IF($CB189&gt;=35,INDEX($AK:$AK,$CA189+35),"")</f>
      </c>
      <c r="BV189">
        <f>IF($CB189&gt;=36,INDEX($AK:$AK,$CA189+36),"")</f>
      </c>
      <c r="BW189">
        <f>IF($CB189&gt;=37,INDEX($AK:$AK,$CA189+37),"")</f>
      </c>
      <c r="BX189">
        <f>IF($CB189&gt;=38,INDEX($AK:$AK,$CA189+38),"")</f>
      </c>
      <c r="BY189">
        <f>IF($CB189&gt;=39,INDEX($AK:$AK,$CA189+39),"")</f>
      </c>
      <c r="BZ189">
        <f>IF($CB189&gt;=40,INDEX($AK:$AK,$CA189+40),"")</f>
      </c>
      <c r="CA189">
        <f>IFERROR(MATCH($AJ189,$AK$2:$AK$134,0)+1,0)</f>
      </c>
      <c r="CB189">
        <f>IFERROR(INDEX($AL$2:$AL$134,MATCH($AJ189,$AK$2:$AK$134,0)),0)</f>
      </c>
      <c r="CC189">
        <f>IFERROR(LEFT($F189,FIND(" - ",$F189)-1),$F189)</f>
      </c>
      <c r="CD189" t="s">
        <v>708</v>
      </c>
      <c r="CE189">
        <v>1</v>
      </c>
      <c r="CF189">
        <f>IF($DA189&gt;=1,INDEX($CD:$CD,$CZ189+1),"")</f>
      </c>
      <c r="CG189">
        <f>IF($DA189&gt;=2,INDEX($CD:$CD,$CZ189+2),"")</f>
      </c>
      <c r="CH189">
        <f>IF($DA189&gt;=3,INDEX($CD:$CD,$CZ189+3),"")</f>
      </c>
      <c r="CI189">
        <f>IF($DA189&gt;=4,INDEX($CD:$CD,$CZ189+4),"")</f>
      </c>
      <c r="CJ189">
        <f>IF($DA189&gt;=5,INDEX($CD:$CD,$CZ189+5),"")</f>
      </c>
      <c r="CK189">
        <f>IF($DA189&gt;=6,INDEX($CD:$CD,$CZ189+6),"")</f>
      </c>
      <c r="CL189">
        <f>IF($DA189&gt;=7,INDEX($CD:$CD,$CZ189+7),"")</f>
      </c>
      <c r="CM189">
        <f>IF($DA189&gt;=8,INDEX($CD:$CD,$CZ189+8),"")</f>
      </c>
      <c r="CN189">
        <f>IF($DA189&gt;=9,INDEX($CD:$CD,$CZ189+9),"")</f>
      </c>
      <c r="CO189">
        <f>IF($DA189&gt;=10,INDEX($CD:$CD,$CZ189+10),"")</f>
      </c>
      <c r="CP189">
        <f>IF($DA189&gt;=11,INDEX($CD:$CD,$CZ189+11),"")</f>
      </c>
      <c r="CQ189">
        <f>IF($DA189&gt;=12,INDEX($CD:$CD,$CZ189+12),"")</f>
      </c>
      <c r="CR189">
        <f>IF($DA189&gt;=13,INDEX($CD:$CD,$CZ189+13),"")</f>
      </c>
      <c r="CS189">
        <f>IF($DA189&gt;=14,INDEX($CD:$CD,$CZ189+14),"")</f>
      </c>
      <c r="CT189">
        <f>IF($DA189&gt;=15,INDEX($CD:$CD,$CZ189+15),"")</f>
      </c>
      <c r="CU189">
        <f>IF($DA189&gt;=16,INDEX($CD:$CD,$CZ189+16),"")</f>
      </c>
      <c r="CV189">
        <f>IF($DA189&gt;=17,INDEX($CD:$CD,$CZ189+17),"")</f>
      </c>
      <c r="CW189">
        <f>IF($DA189&gt;=18,INDEX($CD:$CD,$CZ189+18),"")</f>
      </c>
      <c r="CX189">
        <f>IF($DA189&gt;=19,INDEX($CD:$CD,$CZ189+19),"")</f>
      </c>
      <c r="CY189">
        <f>IF($DA189&gt;=20,INDEX($CD:$CD,$CZ189+20),"")</f>
      </c>
      <c r="CZ189">
        <f>IFERROR(MATCH($CC189,$CD$2:$CD$263,0)+1,0)</f>
      </c>
      <c r="DA189">
        <f>IFERROR(INDEX($CE$2:$CE$263,MATCH($CC189,$CD$2:$CD$263,0)),0)</f>
      </c>
      <c r="DB189">
        <f>IFERROR(INDEX($AI:$AI,MATCH($H189,$AH:$AH,0))&amp;"","")</f>
      </c>
      <c r="DF189">
        <f>IF($GI189&gt;=1,INDEX($DC:$DC,$GH189+1),"")</f>
      </c>
      <c r="DG189">
        <f>IF($GI189&gt;=2,INDEX($DC:$DC,$GH189+2),"")</f>
      </c>
      <c r="DH189">
        <f>IF($GI189&gt;=3,INDEX($DC:$DC,$GH189+3),"")</f>
      </c>
      <c r="DI189">
        <f>IF($GI189&gt;=4,INDEX($DC:$DC,$GH189+4),"")</f>
      </c>
      <c r="DJ189">
        <f>IF($GI189&gt;=5,INDEX($DC:$DC,$GH189+5),"")</f>
      </c>
      <c r="DK189">
        <f>IF($GI189&gt;=6,INDEX($DC:$DC,$GH189+6),"")</f>
      </c>
      <c r="DL189">
        <f>IF($GI189&gt;=7,INDEX($DC:$DC,$GH189+7),"")</f>
      </c>
      <c r="DM189">
        <f>IF($GI189&gt;=8,INDEX($DC:$DC,$GH189+8),"")</f>
      </c>
      <c r="DN189">
        <f>IF($GI189&gt;=9,INDEX($DC:$DC,$GH189+9),"")</f>
      </c>
      <c r="DO189">
        <f>IF($GI189&gt;=10,INDEX($DC:$DC,$GH189+10),"")</f>
      </c>
      <c r="DP189">
        <f>IF($GI189&gt;=11,INDEX($DC:$DC,$GH189+11),"")</f>
      </c>
      <c r="DQ189">
        <f>IF($GI189&gt;=12,INDEX($DC:$DC,$GH189+12),"")</f>
      </c>
      <c r="DR189">
        <f>IF($GI189&gt;=13,INDEX($DC:$DC,$GH189+13),"")</f>
      </c>
      <c r="DS189">
        <f>IF($GI189&gt;=14,INDEX($DC:$DC,$GH189+14),"")</f>
      </c>
      <c r="DT189">
        <f>IF($GI189&gt;=15,INDEX($DC:$DC,$GH189+15),"")</f>
      </c>
      <c r="DU189">
        <f>IF($GI189&gt;=16,INDEX($DC:$DC,$GH189+16),"")</f>
      </c>
      <c r="DV189">
        <f>IF($GI189&gt;=17,INDEX($DC:$DC,$GH189+17),"")</f>
      </c>
      <c r="DW189">
        <f>IF($GI189&gt;=18,INDEX($DC:$DC,$GH189+18),"")</f>
      </c>
      <c r="DX189">
        <f>IF($GI189&gt;=19,INDEX($DC:$DC,$GH189+19),"")</f>
      </c>
      <c r="DY189">
        <f>IF($GI189&gt;=20,INDEX($DC:$DC,$GH189+20),"")</f>
      </c>
      <c r="DZ189">
        <f>IF($GI189&gt;=21,INDEX($DC:$DC,$GH189+21),"")</f>
      </c>
      <c r="EA189">
        <f>IF($GI189&gt;=22,INDEX($DC:$DC,$GH189+22),"")</f>
      </c>
      <c r="EB189">
        <f>IF($GI189&gt;=23,INDEX($DC:$DC,$GH189+23),"")</f>
      </c>
      <c r="EC189">
        <f>IF($GI189&gt;=24,INDEX($DC:$DC,$GH189+24),"")</f>
      </c>
      <c r="ED189">
        <f>IF($GI189&gt;=25,INDEX($DC:$DC,$GH189+25),"")</f>
      </c>
      <c r="EE189">
        <f>IF($GI189&gt;=26,INDEX($DC:$DC,$GH189+26),"")</f>
      </c>
      <c r="EF189">
        <f>IF($GI189&gt;=27,INDEX($DC:$DC,$GH189+27),"")</f>
      </c>
      <c r="EG189">
        <f>IF($GI189&gt;=28,INDEX($DC:$DC,$GH189+28),"")</f>
      </c>
      <c r="EH189">
        <f>IF($GI189&gt;=29,INDEX($DC:$DC,$GH189+29),"")</f>
      </c>
      <c r="EI189">
        <f>IF($GI189&gt;=30,INDEX($DC:$DC,$GH189+30),"")</f>
      </c>
      <c r="EJ189">
        <f>IF($GI189&gt;=31,INDEX($DC:$DC,$GH189+31),"")</f>
      </c>
      <c r="EK189">
        <f>IF($GI189&gt;=32,INDEX($DC:$DC,$GH189+32),"")</f>
      </c>
      <c r="EL189">
        <f>IF($GI189&gt;=33,INDEX($DC:$DC,$GH189+33),"")</f>
      </c>
      <c r="EM189">
        <f>IF($GI189&gt;=34,INDEX($DC:$DC,$GH189+34),"")</f>
      </c>
      <c r="EN189">
        <f>IF($GI189&gt;=35,INDEX($DC:$DC,$GH189+35),"")</f>
      </c>
      <c r="EO189">
        <f>IF($GI189&gt;=36,INDEX($DC:$DC,$GH189+36),"")</f>
      </c>
      <c r="EP189">
        <f>IF($GI189&gt;=37,INDEX($DC:$DC,$GH189+37),"")</f>
      </c>
      <c r="EQ189">
        <f>IF($GI189&gt;=38,INDEX($DC:$DC,$GH189+38),"")</f>
      </c>
      <c r="ER189">
        <f>IF($GI189&gt;=39,INDEX($DC:$DC,$GH189+39),"")</f>
      </c>
      <c r="ES189">
        <f>IF($GI189&gt;=40,INDEX($DC:$DC,$GH189+40),"")</f>
      </c>
      <c r="ET189">
        <f>IF($GI189&gt;=1,INDEX($DD:$DD,$GH189+1),"")</f>
      </c>
      <c r="EU189">
        <f>IF($GI189&gt;=2,INDEX($DD:$DD,$GH189+2),"")</f>
      </c>
      <c r="EV189">
        <f>IF($GI189&gt;=3,INDEX($DD:$DD,$GH189+3),"")</f>
      </c>
      <c r="EW189">
        <f>IF($GI189&gt;=4,INDEX($DD:$DD,$GH189+4),"")</f>
      </c>
      <c r="EX189">
        <f>IF($GI189&gt;=5,INDEX($DD:$DD,$GH189+5),"")</f>
      </c>
      <c r="EY189">
        <f>IF($GI189&gt;=6,INDEX($DD:$DD,$GH189+6),"")</f>
      </c>
      <c r="EZ189">
        <f>IF($GI189&gt;=7,INDEX($DD:$DD,$GH189+7),"")</f>
      </c>
      <c r="FA189">
        <f>IF($GI189&gt;=8,INDEX($DD:$DD,$GH189+8),"")</f>
      </c>
      <c r="FB189">
        <f>IF($GI189&gt;=9,INDEX($DD:$DD,$GH189+9),"")</f>
      </c>
      <c r="FC189">
        <f>IF($GI189&gt;=10,INDEX($DD:$DD,$GH189+10),"")</f>
      </c>
      <c r="FD189">
        <f>IF($GI189&gt;=11,INDEX($DD:$DD,$GH189+11),"")</f>
      </c>
      <c r="FE189">
        <f>IF($GI189&gt;=12,INDEX($DD:$DD,$GH189+12),"")</f>
      </c>
      <c r="FF189">
        <f>IF($GI189&gt;=13,INDEX($DD:$DD,$GH189+13),"")</f>
      </c>
      <c r="FG189">
        <f>IF($GI189&gt;=14,INDEX($DD:$DD,$GH189+14),"")</f>
      </c>
      <c r="FH189">
        <f>IF($GI189&gt;=15,INDEX($DD:$DD,$GH189+15),"")</f>
      </c>
      <c r="FI189">
        <f>IF($GI189&gt;=16,INDEX($DD:$DD,$GH189+16),"")</f>
      </c>
      <c r="FJ189">
        <f>IF($GI189&gt;=17,INDEX($DD:$DD,$GH189+17),"")</f>
      </c>
      <c r="FK189">
        <f>IF($GI189&gt;=18,INDEX($DD:$DD,$GH189+18),"")</f>
      </c>
      <c r="FL189">
        <f>IF($GI189&gt;=19,INDEX($DD:$DD,$GH189+19),"")</f>
      </c>
      <c r="FM189">
        <f>IF($GI189&gt;=20,INDEX($DD:$DD,$GH189+20),"")</f>
      </c>
      <c r="FN189">
        <f>IF($GI189&gt;=21,INDEX($DD:$DD,$GH189+21),"")</f>
      </c>
      <c r="FO189">
        <f>IF($GI189&gt;=22,INDEX($DD:$DD,$GH189+22),"")</f>
      </c>
      <c r="FP189">
        <f>IF($GI189&gt;=23,INDEX($DD:$DD,$GH189+23),"")</f>
      </c>
      <c r="FQ189">
        <f>IF($GI189&gt;=24,INDEX($DD:$DD,$GH189+24),"")</f>
      </c>
      <c r="FR189">
        <f>IF($GI189&gt;=25,INDEX($DD:$DD,$GH189+25),"")</f>
      </c>
      <c r="FS189">
        <f>IF($GI189&gt;=26,INDEX($DD:$DD,$GH189+26),"")</f>
      </c>
      <c r="FT189">
        <f>IF($GI189&gt;=27,INDEX($DD:$DD,$GH189+27),"")</f>
      </c>
      <c r="FU189">
        <f>IF($GI189&gt;=28,INDEX($DD:$DD,$GH189+28),"")</f>
      </c>
      <c r="FV189">
        <f>IF($GI189&gt;=29,INDEX($DD:$DD,$GH189+29),"")</f>
      </c>
      <c r="FW189">
        <f>IF($GI189&gt;=30,INDEX($DD:$DD,$GH189+30),"")</f>
      </c>
      <c r="FX189">
        <f>IF($GI189&gt;=31,INDEX($DD:$DD,$GH189+31),"")</f>
      </c>
      <c r="FY189">
        <f>IF($GI189&gt;=32,INDEX($DD:$DD,$GH189+32),"")</f>
      </c>
      <c r="FZ189">
        <f>IF($GI189&gt;=33,INDEX($DD:$DD,$GH189+33),"")</f>
      </c>
      <c r="GA189">
        <f>IF($GI189&gt;=34,INDEX($DD:$DD,$GH189+34),"")</f>
      </c>
      <c r="GB189">
        <f>IF($GI189&gt;=35,INDEX($DD:$DD,$GH189+35),"")</f>
      </c>
      <c r="GC189">
        <f>IF($GI189&gt;=36,INDEX($DD:$DD,$GH189+36),"")</f>
      </c>
      <c r="GD189">
        <f>IF($GI189&gt;=37,INDEX($DD:$DD,$GH189+37),"")</f>
      </c>
      <c r="GE189">
        <f>IF($GI189&gt;=38,INDEX($DD:$DD,$GH189+38),"")</f>
      </c>
      <c r="GF189">
        <f>IF($GI189&gt;=39,INDEX($DD:$DD,$GH189+39),"")</f>
      </c>
      <c r="GG189">
        <f>IF($GI189&gt;=40,INDEX($DD:$DD,$GH189+40),"")</f>
      </c>
      <c r="GH189">
        <f>IFERROR(MATCH($DB189,$DC$2:$DC$148,0)+1,0)</f>
      </c>
      <c r="GI189">
        <f>IFERROR(INDEX($DE$2:$DE$148,MATCH($DB189,$DC$2:$DC$148,0)),0)</f>
      </c>
      <c r="GJ189">
        <f>IFERROR(MATCH($S189,$DF$189:$ES$189,0),0)</f>
      </c>
      <c r="GK189">
        <f>IF($GJ189&gt;0,INDEX($ET$189:$GG$189,$GJ189),"")</f>
      </c>
      <c r="GL189" t="s">
        <v>267</v>
      </c>
      <c r="GN189">
        <f>IF($IW189&gt;=1,INDEX($GL:$GL,$IV189+1),"")</f>
      </c>
      <c r="GO189">
        <f>IF($IW189&gt;=2,INDEX($GL:$GL,$IV189+2),"")</f>
      </c>
      <c r="GP189">
        <f>IF($IW189&gt;=3,INDEX($GL:$GL,$IV189+3),"")</f>
      </c>
      <c r="GQ189">
        <f>IF($IW189&gt;=4,INDEX($GL:$GL,$IV189+4),"")</f>
      </c>
      <c r="GR189">
        <f>IF($IW189&gt;=5,INDEX($GL:$GL,$IV189+5),"")</f>
      </c>
      <c r="GS189">
        <f>IF($IW189&gt;=6,INDEX($GL:$GL,$IV189+6),"")</f>
      </c>
      <c r="GT189">
        <f>IF($IW189&gt;=7,INDEX($GL:$GL,$IV189+7),"")</f>
      </c>
      <c r="GU189">
        <f>IF($IW189&gt;=8,INDEX($GL:$GL,$IV189+8),"")</f>
      </c>
      <c r="GV189">
        <f>IF($IW189&gt;=9,INDEX($GL:$GL,$IV189+9),"")</f>
      </c>
      <c r="GW189">
        <f>IF($IW189&gt;=10,INDEX($GL:$GL,$IV189+10),"")</f>
      </c>
      <c r="GX189">
        <f>IF($IW189&gt;=11,INDEX($GL:$GL,$IV189+11),"")</f>
      </c>
      <c r="GY189">
        <f>IF($IW189&gt;=12,INDEX($GL:$GL,$IV189+12),"")</f>
      </c>
      <c r="GZ189">
        <f>IF($IW189&gt;=13,INDEX($GL:$GL,$IV189+13),"")</f>
      </c>
      <c r="HA189">
        <f>IF($IW189&gt;=14,INDEX($GL:$GL,$IV189+14),"")</f>
      </c>
      <c r="HB189">
        <f>IF($IW189&gt;=15,INDEX($GL:$GL,$IV189+15),"")</f>
      </c>
      <c r="HC189">
        <f>IF($IW189&gt;=16,INDEX($GL:$GL,$IV189+16),"")</f>
      </c>
      <c r="HD189">
        <f>IF($IW189&gt;=17,INDEX($GL:$GL,$IV189+17),"")</f>
      </c>
      <c r="HE189">
        <f>IF($IW189&gt;=18,INDEX($GL:$GL,$IV189+18),"")</f>
      </c>
      <c r="HF189">
        <f>IF($IW189&gt;=19,INDEX($GL:$GL,$IV189+19),"")</f>
      </c>
      <c r="HG189">
        <f>IF($IW189&gt;=20,INDEX($GL:$GL,$IV189+20),"")</f>
      </c>
      <c r="HH189">
        <f>IF($IW189&gt;=21,INDEX($GL:$GL,$IV189+21),"")</f>
      </c>
      <c r="HI189">
        <f>IF($IW189&gt;=22,INDEX($GL:$GL,$IV189+22),"")</f>
      </c>
      <c r="HJ189">
        <f>IF($IW189&gt;=23,INDEX($GL:$GL,$IV189+23),"")</f>
      </c>
      <c r="HK189">
        <f>IF($IW189&gt;=24,INDEX($GL:$GL,$IV189+24),"")</f>
      </c>
      <c r="HL189">
        <f>IF($IW189&gt;=25,INDEX($GL:$GL,$IV189+25),"")</f>
      </c>
      <c r="HM189">
        <f>IF($IW189&gt;=26,INDEX($GL:$GL,$IV189+26),"")</f>
      </c>
      <c r="HN189">
        <f>IF($IW189&gt;=27,INDEX($GL:$GL,$IV189+27),"")</f>
      </c>
      <c r="HO189">
        <f>IF($IW189&gt;=28,INDEX($GL:$GL,$IV189+28),"")</f>
      </c>
      <c r="HP189">
        <f>IF($IW189&gt;=29,INDEX($GL:$GL,$IV189+29),"")</f>
      </c>
      <c r="HQ189">
        <f>IF($IW189&gt;=30,INDEX($GL:$GL,$IV189+30),"")</f>
      </c>
      <c r="HR189">
        <f>IF($IW189&gt;=31,INDEX($GL:$GL,$IV189+31),"")</f>
      </c>
      <c r="HS189">
        <f>IF($IW189&gt;=32,INDEX($GL:$GL,$IV189+32),"")</f>
      </c>
      <c r="HT189">
        <f>IF($IW189&gt;=33,INDEX($GL:$GL,$IV189+33),"")</f>
      </c>
      <c r="HU189">
        <f>IF($IW189&gt;=34,INDEX($GL:$GL,$IV189+34),"")</f>
      </c>
      <c r="HV189">
        <f>IF($IW189&gt;=35,INDEX($GL:$GL,$IV189+35),"")</f>
      </c>
      <c r="HW189">
        <f>IF($IW189&gt;=36,INDEX($GL:$GL,$IV189+36),"")</f>
      </c>
      <c r="HX189">
        <f>IF($IW189&gt;=37,INDEX($GL:$GL,$IV189+37),"")</f>
      </c>
      <c r="HY189">
        <f>IF($IW189&gt;=38,INDEX($GL:$GL,$IV189+38),"")</f>
      </c>
      <c r="HZ189">
        <f>IF($IW189&gt;=39,INDEX($GL:$GL,$IV189+39),"")</f>
      </c>
      <c r="IA189">
        <f>IF($IW189&gt;=40,INDEX($GL:$GL,$IV189+40),"")</f>
      </c>
      <c r="IB189">
        <f>IF($IW189&gt;=41,INDEX($GL:$GL,$IV189+41),"")</f>
      </c>
      <c r="IC189">
        <f>IF($IW189&gt;=42,INDEX($GL:$GL,$IV189+42),"")</f>
      </c>
      <c r="ID189">
        <f>IF($IW189&gt;=43,INDEX($GL:$GL,$IV189+43),"")</f>
      </c>
      <c r="IE189">
        <f>IF($IW189&gt;=44,INDEX($GL:$GL,$IV189+44),"")</f>
      </c>
      <c r="IF189">
        <f>IF($IW189&gt;=45,INDEX($GL:$GL,$IV189+45),"")</f>
      </c>
      <c r="IG189">
        <f>IF($IW189&gt;=46,INDEX($GL:$GL,$IV189+46),"")</f>
      </c>
      <c r="IH189">
        <f>IF($IW189&gt;=47,INDEX($GL:$GL,$IV189+47),"")</f>
      </c>
      <c r="II189">
        <f>IF($IW189&gt;=48,INDEX($GL:$GL,$IV189+48),"")</f>
      </c>
      <c r="IJ189">
        <f>IF($IW189&gt;=49,INDEX($GL:$GL,$IV189+49),"")</f>
      </c>
      <c r="IK189">
        <f>IF($IW189&gt;=50,INDEX($GL:$GL,$IV189+50),"")</f>
      </c>
      <c r="IL189">
        <f>IF($IW189&gt;=51,INDEX($GL:$GL,$IV189+51),"")</f>
      </c>
      <c r="IM189">
        <f>IF($IW189&gt;=52,INDEX($GL:$GL,$IV189+52),"")</f>
      </c>
      <c r="IN189">
        <f>IF($IW189&gt;=53,INDEX($GL:$GL,$IV189+53),"")</f>
      </c>
      <c r="IO189">
        <f>IF($IW189&gt;=54,INDEX($GL:$GL,$IV189+54),"")</f>
      </c>
      <c r="IP189">
        <f>IF($IW189&gt;=55,INDEX($GL:$GL,$IV189+55),"")</f>
      </c>
      <c r="IQ189">
        <f>IF($IW189&gt;=56,INDEX($GL:$GL,$IV189+56),"")</f>
      </c>
      <c r="IR189">
        <f>IF($IW189&gt;=57,INDEX($GL:$GL,$IV189+57),"")</f>
      </c>
      <c r="IS189">
        <f>IF($IW189&gt;=58,INDEX($GL:$GL,$IV189+58),"")</f>
      </c>
      <c r="IT189">
        <f>IF($IW189&gt;=59,INDEX($GL:$GL,$IV189+59),"")</f>
      </c>
      <c r="IU189">
        <f>IF($IW189&gt;=60,INDEX($GL:$GL,$IV189+60),"")</f>
      </c>
      <c r="IV189">
        <f>IFERROR(MATCH($GK189,$GL$2:$GL$324,0)+1,0)</f>
      </c>
      <c r="IW189">
        <f>IFERROR(INDEX($GM$2:$GM$324,MATCH($GK189,$GL$2:$GL$324,0)),0)</f>
      </c>
      <c r="IX189" t="s">
        <v>34</v>
      </c>
      <c r="IY189" t="s">
        <v>34</v>
      </c>
    </row>
    <row r="190" spans="1:259" x14ac:dyDescent="0.25">
      <c r="K190">
        <f>IF(OR($N190="",$J190=""),"",IFERROR($N190/$J190,0))</f>
      </c>
      <c r="L190">
        <f>IF($N190="","",
SUM($M190,$O190,$T190,$P190,$R190)*
(1-IF($U190="",0,VALUE($U190)/100)))</f>
      </c>
      <c r="M190">
        <f>IF($N190="","",$N190)</f>
      </c>
      <c r="O190">
        <f>IF($N190="","",
IF($H190="","",
IF(ISNUMBER(SEARCH("exempt",LOWER($H190))),0,
$N190*(VALUE(SUBSTITUTE($H190,"%",""))/100))))</f>
      </c>
      <c r="V190">
        <f>IFERROR(IF(FIND(" - ",$E190)&gt;0,MID($E190,FIND(" - ",$E190)+3,LEN($E190)),""),"")</f>
      </c>
      <c r="AE190" t="s">
        <v>709</v>
      </c>
      <c r="AJ190">
        <f>IFERROR(LEFT($E190,FIND(" - ",$E190)-1),$E190)</f>
      </c>
      <c r="AM190">
        <f>IF($CB190&gt;=1,INDEX($AK:$AK,$CA190+1),"")</f>
      </c>
      <c r="AN190">
        <f>IF($CB190&gt;=2,INDEX($AK:$AK,$CA190+2),"")</f>
      </c>
      <c r="AO190">
        <f>IF($CB190&gt;=3,INDEX($AK:$AK,$CA190+3),"")</f>
      </c>
      <c r="AP190">
        <f>IF($CB190&gt;=4,INDEX($AK:$AK,$CA190+4),"")</f>
      </c>
      <c r="AQ190">
        <f>IF($CB190&gt;=5,INDEX($AK:$AK,$CA190+5),"")</f>
      </c>
      <c r="AR190">
        <f>IF($CB190&gt;=6,INDEX($AK:$AK,$CA190+6),"")</f>
      </c>
      <c r="AS190">
        <f>IF($CB190&gt;=7,INDEX($AK:$AK,$CA190+7),"")</f>
      </c>
      <c r="AT190">
        <f>IF($CB190&gt;=8,INDEX($AK:$AK,$CA190+8),"")</f>
      </c>
      <c r="AU190">
        <f>IF($CB190&gt;=9,INDEX($AK:$AK,$CA190+9),"")</f>
      </c>
      <c r="AV190">
        <f>IF($CB190&gt;=10,INDEX($AK:$AK,$CA190+10),"")</f>
      </c>
      <c r="AW190">
        <f>IF($CB190&gt;=11,INDEX($AK:$AK,$CA190+11),"")</f>
      </c>
      <c r="AX190">
        <f>IF($CB190&gt;=12,INDEX($AK:$AK,$CA190+12),"")</f>
      </c>
      <c r="AY190">
        <f>IF($CB190&gt;=13,INDEX($AK:$AK,$CA190+13),"")</f>
      </c>
      <c r="AZ190">
        <f>IF($CB190&gt;=14,INDEX($AK:$AK,$CA190+14),"")</f>
      </c>
      <c r="BA190">
        <f>IF($CB190&gt;=15,INDEX($AK:$AK,$CA190+15),"")</f>
      </c>
      <c r="BB190">
        <f>IF($CB190&gt;=16,INDEX($AK:$AK,$CA190+16),"")</f>
      </c>
      <c r="BC190">
        <f>IF($CB190&gt;=17,INDEX($AK:$AK,$CA190+17),"")</f>
      </c>
      <c r="BD190">
        <f>IF($CB190&gt;=18,INDEX($AK:$AK,$CA190+18),"")</f>
      </c>
      <c r="BE190">
        <f>IF($CB190&gt;=19,INDEX($AK:$AK,$CA190+19),"")</f>
      </c>
      <c r="BF190">
        <f>IF($CB190&gt;=20,INDEX($AK:$AK,$CA190+20),"")</f>
      </c>
      <c r="BG190">
        <f>IF($CB190&gt;=21,INDEX($AK:$AK,$CA190+21),"")</f>
      </c>
      <c r="BH190">
        <f>IF($CB190&gt;=22,INDEX($AK:$AK,$CA190+22),"")</f>
      </c>
      <c r="BI190">
        <f>IF($CB190&gt;=23,INDEX($AK:$AK,$CA190+23),"")</f>
      </c>
      <c r="BJ190">
        <f>IF($CB190&gt;=24,INDEX($AK:$AK,$CA190+24),"")</f>
      </c>
      <c r="BK190">
        <f>IF($CB190&gt;=25,INDEX($AK:$AK,$CA190+25),"")</f>
      </c>
      <c r="BL190">
        <f>IF($CB190&gt;=26,INDEX($AK:$AK,$CA190+26),"")</f>
      </c>
      <c r="BM190">
        <f>IF($CB190&gt;=27,INDEX($AK:$AK,$CA190+27),"")</f>
      </c>
      <c r="BN190">
        <f>IF($CB190&gt;=28,INDEX($AK:$AK,$CA190+28),"")</f>
      </c>
      <c r="BO190">
        <f>IF($CB190&gt;=29,INDEX($AK:$AK,$CA190+29),"")</f>
      </c>
      <c r="BP190">
        <f>IF($CB190&gt;=30,INDEX($AK:$AK,$CA190+30),"")</f>
      </c>
      <c r="BQ190">
        <f>IF($CB190&gt;=31,INDEX($AK:$AK,$CA190+31),"")</f>
      </c>
      <c r="BR190">
        <f>IF($CB190&gt;=32,INDEX($AK:$AK,$CA190+32),"")</f>
      </c>
      <c r="BS190">
        <f>IF($CB190&gt;=33,INDEX($AK:$AK,$CA190+33),"")</f>
      </c>
      <c r="BT190">
        <f>IF($CB190&gt;=34,INDEX($AK:$AK,$CA190+34),"")</f>
      </c>
      <c r="BU190">
        <f>IF($CB190&gt;=35,INDEX($AK:$AK,$CA190+35),"")</f>
      </c>
      <c r="BV190">
        <f>IF($CB190&gt;=36,INDEX($AK:$AK,$CA190+36),"")</f>
      </c>
      <c r="BW190">
        <f>IF($CB190&gt;=37,INDEX($AK:$AK,$CA190+37),"")</f>
      </c>
      <c r="BX190">
        <f>IF($CB190&gt;=38,INDEX($AK:$AK,$CA190+38),"")</f>
      </c>
      <c r="BY190">
        <f>IF($CB190&gt;=39,INDEX($AK:$AK,$CA190+39),"")</f>
      </c>
      <c r="BZ190">
        <f>IF($CB190&gt;=40,INDEX($AK:$AK,$CA190+40),"")</f>
      </c>
      <c r="CA190">
        <f>IFERROR(MATCH($AJ190,$AK$2:$AK$134,0)+1,0)</f>
      </c>
      <c r="CB190">
        <f>IFERROR(INDEX($AL$2:$AL$134,MATCH($AJ190,$AK$2:$AK$134,0)),0)</f>
      </c>
      <c r="CC190">
        <f>IFERROR(LEFT($F190,FIND(" - ",$F190)-1),$F190)</f>
      </c>
      <c r="CD190" t="s">
        <v>218</v>
      </c>
      <c r="CF190">
        <f>IF($DA190&gt;=1,INDEX($CD:$CD,$CZ190+1),"")</f>
      </c>
      <c r="CG190">
        <f>IF($DA190&gt;=2,INDEX($CD:$CD,$CZ190+2),"")</f>
      </c>
      <c r="CH190">
        <f>IF($DA190&gt;=3,INDEX($CD:$CD,$CZ190+3),"")</f>
      </c>
      <c r="CI190">
        <f>IF($DA190&gt;=4,INDEX($CD:$CD,$CZ190+4),"")</f>
      </c>
      <c r="CJ190">
        <f>IF($DA190&gt;=5,INDEX($CD:$CD,$CZ190+5),"")</f>
      </c>
      <c r="CK190">
        <f>IF($DA190&gt;=6,INDEX($CD:$CD,$CZ190+6),"")</f>
      </c>
      <c r="CL190">
        <f>IF($DA190&gt;=7,INDEX($CD:$CD,$CZ190+7),"")</f>
      </c>
      <c r="CM190">
        <f>IF($DA190&gt;=8,INDEX($CD:$CD,$CZ190+8),"")</f>
      </c>
      <c r="CN190">
        <f>IF($DA190&gt;=9,INDEX($CD:$CD,$CZ190+9),"")</f>
      </c>
      <c r="CO190">
        <f>IF($DA190&gt;=10,INDEX($CD:$CD,$CZ190+10),"")</f>
      </c>
      <c r="CP190">
        <f>IF($DA190&gt;=11,INDEX($CD:$CD,$CZ190+11),"")</f>
      </c>
      <c r="CQ190">
        <f>IF($DA190&gt;=12,INDEX($CD:$CD,$CZ190+12),"")</f>
      </c>
      <c r="CR190">
        <f>IF($DA190&gt;=13,INDEX($CD:$CD,$CZ190+13),"")</f>
      </c>
      <c r="CS190">
        <f>IF($DA190&gt;=14,INDEX($CD:$CD,$CZ190+14),"")</f>
      </c>
      <c r="CT190">
        <f>IF($DA190&gt;=15,INDEX($CD:$CD,$CZ190+15),"")</f>
      </c>
      <c r="CU190">
        <f>IF($DA190&gt;=16,INDEX($CD:$CD,$CZ190+16),"")</f>
      </c>
      <c r="CV190">
        <f>IF($DA190&gt;=17,INDEX($CD:$CD,$CZ190+17),"")</f>
      </c>
      <c r="CW190">
        <f>IF($DA190&gt;=18,INDEX($CD:$CD,$CZ190+18),"")</f>
      </c>
      <c r="CX190">
        <f>IF($DA190&gt;=19,INDEX($CD:$CD,$CZ190+19),"")</f>
      </c>
      <c r="CY190">
        <f>IF($DA190&gt;=20,INDEX($CD:$CD,$CZ190+20),"")</f>
      </c>
      <c r="CZ190">
        <f>IFERROR(MATCH($CC190,$CD$2:$CD$263,0)+1,0)</f>
      </c>
      <c r="DA190">
        <f>IFERROR(INDEX($CE$2:$CE$263,MATCH($CC190,$CD$2:$CD$263,0)),0)</f>
      </c>
      <c r="DB190">
        <f>IFERROR(INDEX($AI:$AI,MATCH($H190,$AH:$AH,0))&amp;"","")</f>
      </c>
      <c r="DF190">
        <f>IF($GI190&gt;=1,INDEX($DC:$DC,$GH190+1),"")</f>
      </c>
      <c r="DG190">
        <f>IF($GI190&gt;=2,INDEX($DC:$DC,$GH190+2),"")</f>
      </c>
      <c r="DH190">
        <f>IF($GI190&gt;=3,INDEX($DC:$DC,$GH190+3),"")</f>
      </c>
      <c r="DI190">
        <f>IF($GI190&gt;=4,INDEX($DC:$DC,$GH190+4),"")</f>
      </c>
      <c r="DJ190">
        <f>IF($GI190&gt;=5,INDEX($DC:$DC,$GH190+5),"")</f>
      </c>
      <c r="DK190">
        <f>IF($GI190&gt;=6,INDEX($DC:$DC,$GH190+6),"")</f>
      </c>
      <c r="DL190">
        <f>IF($GI190&gt;=7,INDEX($DC:$DC,$GH190+7),"")</f>
      </c>
      <c r="DM190">
        <f>IF($GI190&gt;=8,INDEX($DC:$DC,$GH190+8),"")</f>
      </c>
      <c r="DN190">
        <f>IF($GI190&gt;=9,INDEX($DC:$DC,$GH190+9),"")</f>
      </c>
      <c r="DO190">
        <f>IF($GI190&gt;=10,INDEX($DC:$DC,$GH190+10),"")</f>
      </c>
      <c r="DP190">
        <f>IF($GI190&gt;=11,INDEX($DC:$DC,$GH190+11),"")</f>
      </c>
      <c r="DQ190">
        <f>IF($GI190&gt;=12,INDEX($DC:$DC,$GH190+12),"")</f>
      </c>
      <c r="DR190">
        <f>IF($GI190&gt;=13,INDEX($DC:$DC,$GH190+13),"")</f>
      </c>
      <c r="DS190">
        <f>IF($GI190&gt;=14,INDEX($DC:$DC,$GH190+14),"")</f>
      </c>
      <c r="DT190">
        <f>IF($GI190&gt;=15,INDEX($DC:$DC,$GH190+15),"")</f>
      </c>
      <c r="DU190">
        <f>IF($GI190&gt;=16,INDEX($DC:$DC,$GH190+16),"")</f>
      </c>
      <c r="DV190">
        <f>IF($GI190&gt;=17,INDEX($DC:$DC,$GH190+17),"")</f>
      </c>
      <c r="DW190">
        <f>IF($GI190&gt;=18,INDEX($DC:$DC,$GH190+18),"")</f>
      </c>
      <c r="DX190">
        <f>IF($GI190&gt;=19,INDEX($DC:$DC,$GH190+19),"")</f>
      </c>
      <c r="DY190">
        <f>IF($GI190&gt;=20,INDEX($DC:$DC,$GH190+20),"")</f>
      </c>
      <c r="DZ190">
        <f>IF($GI190&gt;=21,INDEX($DC:$DC,$GH190+21),"")</f>
      </c>
      <c r="EA190">
        <f>IF($GI190&gt;=22,INDEX($DC:$DC,$GH190+22),"")</f>
      </c>
      <c r="EB190">
        <f>IF($GI190&gt;=23,INDEX($DC:$DC,$GH190+23),"")</f>
      </c>
      <c r="EC190">
        <f>IF($GI190&gt;=24,INDEX($DC:$DC,$GH190+24),"")</f>
      </c>
      <c r="ED190">
        <f>IF($GI190&gt;=25,INDEX($DC:$DC,$GH190+25),"")</f>
      </c>
      <c r="EE190">
        <f>IF($GI190&gt;=26,INDEX($DC:$DC,$GH190+26),"")</f>
      </c>
      <c r="EF190">
        <f>IF($GI190&gt;=27,INDEX($DC:$DC,$GH190+27),"")</f>
      </c>
      <c r="EG190">
        <f>IF($GI190&gt;=28,INDEX($DC:$DC,$GH190+28),"")</f>
      </c>
      <c r="EH190">
        <f>IF($GI190&gt;=29,INDEX($DC:$DC,$GH190+29),"")</f>
      </c>
      <c r="EI190">
        <f>IF($GI190&gt;=30,INDEX($DC:$DC,$GH190+30),"")</f>
      </c>
      <c r="EJ190">
        <f>IF($GI190&gt;=31,INDEX($DC:$DC,$GH190+31),"")</f>
      </c>
      <c r="EK190">
        <f>IF($GI190&gt;=32,INDEX($DC:$DC,$GH190+32),"")</f>
      </c>
      <c r="EL190">
        <f>IF($GI190&gt;=33,INDEX($DC:$DC,$GH190+33),"")</f>
      </c>
      <c r="EM190">
        <f>IF($GI190&gt;=34,INDEX($DC:$DC,$GH190+34),"")</f>
      </c>
      <c r="EN190">
        <f>IF($GI190&gt;=35,INDEX($DC:$DC,$GH190+35),"")</f>
      </c>
      <c r="EO190">
        <f>IF($GI190&gt;=36,INDEX($DC:$DC,$GH190+36),"")</f>
      </c>
      <c r="EP190">
        <f>IF($GI190&gt;=37,INDEX($DC:$DC,$GH190+37),"")</f>
      </c>
      <c r="EQ190">
        <f>IF($GI190&gt;=38,INDEX($DC:$DC,$GH190+38),"")</f>
      </c>
      <c r="ER190">
        <f>IF($GI190&gt;=39,INDEX($DC:$DC,$GH190+39),"")</f>
      </c>
      <c r="ES190">
        <f>IF($GI190&gt;=40,INDEX($DC:$DC,$GH190+40),"")</f>
      </c>
      <c r="ET190">
        <f>IF($GI190&gt;=1,INDEX($DD:$DD,$GH190+1),"")</f>
      </c>
      <c r="EU190">
        <f>IF($GI190&gt;=2,INDEX($DD:$DD,$GH190+2),"")</f>
      </c>
      <c r="EV190">
        <f>IF($GI190&gt;=3,INDEX($DD:$DD,$GH190+3),"")</f>
      </c>
      <c r="EW190">
        <f>IF($GI190&gt;=4,INDEX($DD:$DD,$GH190+4),"")</f>
      </c>
      <c r="EX190">
        <f>IF($GI190&gt;=5,INDEX($DD:$DD,$GH190+5),"")</f>
      </c>
      <c r="EY190">
        <f>IF($GI190&gt;=6,INDEX($DD:$DD,$GH190+6),"")</f>
      </c>
      <c r="EZ190">
        <f>IF($GI190&gt;=7,INDEX($DD:$DD,$GH190+7),"")</f>
      </c>
      <c r="FA190">
        <f>IF($GI190&gt;=8,INDEX($DD:$DD,$GH190+8),"")</f>
      </c>
      <c r="FB190">
        <f>IF($GI190&gt;=9,INDEX($DD:$DD,$GH190+9),"")</f>
      </c>
      <c r="FC190">
        <f>IF($GI190&gt;=10,INDEX($DD:$DD,$GH190+10),"")</f>
      </c>
      <c r="FD190">
        <f>IF($GI190&gt;=11,INDEX($DD:$DD,$GH190+11),"")</f>
      </c>
      <c r="FE190">
        <f>IF($GI190&gt;=12,INDEX($DD:$DD,$GH190+12),"")</f>
      </c>
      <c r="FF190">
        <f>IF($GI190&gt;=13,INDEX($DD:$DD,$GH190+13),"")</f>
      </c>
      <c r="FG190">
        <f>IF($GI190&gt;=14,INDEX($DD:$DD,$GH190+14),"")</f>
      </c>
      <c r="FH190">
        <f>IF($GI190&gt;=15,INDEX($DD:$DD,$GH190+15),"")</f>
      </c>
      <c r="FI190">
        <f>IF($GI190&gt;=16,INDEX($DD:$DD,$GH190+16),"")</f>
      </c>
      <c r="FJ190">
        <f>IF($GI190&gt;=17,INDEX($DD:$DD,$GH190+17),"")</f>
      </c>
      <c r="FK190">
        <f>IF($GI190&gt;=18,INDEX($DD:$DD,$GH190+18),"")</f>
      </c>
      <c r="FL190">
        <f>IF($GI190&gt;=19,INDEX($DD:$DD,$GH190+19),"")</f>
      </c>
      <c r="FM190">
        <f>IF($GI190&gt;=20,INDEX($DD:$DD,$GH190+20),"")</f>
      </c>
      <c r="FN190">
        <f>IF($GI190&gt;=21,INDEX($DD:$DD,$GH190+21),"")</f>
      </c>
      <c r="FO190">
        <f>IF($GI190&gt;=22,INDEX($DD:$DD,$GH190+22),"")</f>
      </c>
      <c r="FP190">
        <f>IF($GI190&gt;=23,INDEX($DD:$DD,$GH190+23),"")</f>
      </c>
      <c r="FQ190">
        <f>IF($GI190&gt;=24,INDEX($DD:$DD,$GH190+24),"")</f>
      </c>
      <c r="FR190">
        <f>IF($GI190&gt;=25,INDEX($DD:$DD,$GH190+25),"")</f>
      </c>
      <c r="FS190">
        <f>IF($GI190&gt;=26,INDEX($DD:$DD,$GH190+26),"")</f>
      </c>
      <c r="FT190">
        <f>IF($GI190&gt;=27,INDEX($DD:$DD,$GH190+27),"")</f>
      </c>
      <c r="FU190">
        <f>IF($GI190&gt;=28,INDEX($DD:$DD,$GH190+28),"")</f>
      </c>
      <c r="FV190">
        <f>IF($GI190&gt;=29,INDEX($DD:$DD,$GH190+29),"")</f>
      </c>
      <c r="FW190">
        <f>IF($GI190&gt;=30,INDEX($DD:$DD,$GH190+30),"")</f>
      </c>
      <c r="FX190">
        <f>IF($GI190&gt;=31,INDEX($DD:$DD,$GH190+31),"")</f>
      </c>
      <c r="FY190">
        <f>IF($GI190&gt;=32,INDEX($DD:$DD,$GH190+32),"")</f>
      </c>
      <c r="FZ190">
        <f>IF($GI190&gt;=33,INDEX($DD:$DD,$GH190+33),"")</f>
      </c>
      <c r="GA190">
        <f>IF($GI190&gt;=34,INDEX($DD:$DD,$GH190+34),"")</f>
      </c>
      <c r="GB190">
        <f>IF($GI190&gt;=35,INDEX($DD:$DD,$GH190+35),"")</f>
      </c>
      <c r="GC190">
        <f>IF($GI190&gt;=36,INDEX($DD:$DD,$GH190+36),"")</f>
      </c>
      <c r="GD190">
        <f>IF($GI190&gt;=37,INDEX($DD:$DD,$GH190+37),"")</f>
      </c>
      <c r="GE190">
        <f>IF($GI190&gt;=38,INDEX($DD:$DD,$GH190+38),"")</f>
      </c>
      <c r="GF190">
        <f>IF($GI190&gt;=39,INDEX($DD:$DD,$GH190+39),"")</f>
      </c>
      <c r="GG190">
        <f>IF($GI190&gt;=40,INDEX($DD:$DD,$GH190+40),"")</f>
      </c>
      <c r="GH190">
        <f>IFERROR(MATCH($DB190,$DC$2:$DC$148,0)+1,0)</f>
      </c>
      <c r="GI190">
        <f>IFERROR(INDEX($DE$2:$DE$148,MATCH($DB190,$DC$2:$DC$148,0)),0)</f>
      </c>
      <c r="GJ190">
        <f>IFERROR(MATCH($S190,$DF$190:$ES$190,0),0)</f>
      </c>
      <c r="GK190">
        <f>IF($GJ190&gt;0,INDEX($ET$190:$GG$190,$GJ190),"")</f>
      </c>
      <c r="GL190" t="s">
        <v>272</v>
      </c>
      <c r="GN190">
        <f>IF($IW190&gt;=1,INDEX($GL:$GL,$IV190+1),"")</f>
      </c>
      <c r="GO190">
        <f>IF($IW190&gt;=2,INDEX($GL:$GL,$IV190+2),"")</f>
      </c>
      <c r="GP190">
        <f>IF($IW190&gt;=3,INDEX($GL:$GL,$IV190+3),"")</f>
      </c>
      <c r="GQ190">
        <f>IF($IW190&gt;=4,INDEX($GL:$GL,$IV190+4),"")</f>
      </c>
      <c r="GR190">
        <f>IF($IW190&gt;=5,INDEX($GL:$GL,$IV190+5),"")</f>
      </c>
      <c r="GS190">
        <f>IF($IW190&gt;=6,INDEX($GL:$GL,$IV190+6),"")</f>
      </c>
      <c r="GT190">
        <f>IF($IW190&gt;=7,INDEX($GL:$GL,$IV190+7),"")</f>
      </c>
      <c r="GU190">
        <f>IF($IW190&gt;=8,INDEX($GL:$GL,$IV190+8),"")</f>
      </c>
      <c r="GV190">
        <f>IF($IW190&gt;=9,INDEX($GL:$GL,$IV190+9),"")</f>
      </c>
      <c r="GW190">
        <f>IF($IW190&gt;=10,INDEX($GL:$GL,$IV190+10),"")</f>
      </c>
      <c r="GX190">
        <f>IF($IW190&gt;=11,INDEX($GL:$GL,$IV190+11),"")</f>
      </c>
      <c r="GY190">
        <f>IF($IW190&gt;=12,INDEX($GL:$GL,$IV190+12),"")</f>
      </c>
      <c r="GZ190">
        <f>IF($IW190&gt;=13,INDEX($GL:$GL,$IV190+13),"")</f>
      </c>
      <c r="HA190">
        <f>IF($IW190&gt;=14,INDEX($GL:$GL,$IV190+14),"")</f>
      </c>
      <c r="HB190">
        <f>IF($IW190&gt;=15,INDEX($GL:$GL,$IV190+15),"")</f>
      </c>
      <c r="HC190">
        <f>IF($IW190&gt;=16,INDEX($GL:$GL,$IV190+16),"")</f>
      </c>
      <c r="HD190">
        <f>IF($IW190&gt;=17,INDEX($GL:$GL,$IV190+17),"")</f>
      </c>
      <c r="HE190">
        <f>IF($IW190&gt;=18,INDEX($GL:$GL,$IV190+18),"")</f>
      </c>
      <c r="HF190">
        <f>IF($IW190&gt;=19,INDEX($GL:$GL,$IV190+19),"")</f>
      </c>
      <c r="HG190">
        <f>IF($IW190&gt;=20,INDEX($GL:$GL,$IV190+20),"")</f>
      </c>
      <c r="HH190">
        <f>IF($IW190&gt;=21,INDEX($GL:$GL,$IV190+21),"")</f>
      </c>
      <c r="HI190">
        <f>IF($IW190&gt;=22,INDEX($GL:$GL,$IV190+22),"")</f>
      </c>
      <c r="HJ190">
        <f>IF($IW190&gt;=23,INDEX($GL:$GL,$IV190+23),"")</f>
      </c>
      <c r="HK190">
        <f>IF($IW190&gt;=24,INDEX($GL:$GL,$IV190+24),"")</f>
      </c>
      <c r="HL190">
        <f>IF($IW190&gt;=25,INDEX($GL:$GL,$IV190+25),"")</f>
      </c>
      <c r="HM190">
        <f>IF($IW190&gt;=26,INDEX($GL:$GL,$IV190+26),"")</f>
      </c>
      <c r="HN190">
        <f>IF($IW190&gt;=27,INDEX($GL:$GL,$IV190+27),"")</f>
      </c>
      <c r="HO190">
        <f>IF($IW190&gt;=28,INDEX($GL:$GL,$IV190+28),"")</f>
      </c>
      <c r="HP190">
        <f>IF($IW190&gt;=29,INDEX($GL:$GL,$IV190+29),"")</f>
      </c>
      <c r="HQ190">
        <f>IF($IW190&gt;=30,INDEX($GL:$GL,$IV190+30),"")</f>
      </c>
      <c r="HR190">
        <f>IF($IW190&gt;=31,INDEX($GL:$GL,$IV190+31),"")</f>
      </c>
      <c r="HS190">
        <f>IF($IW190&gt;=32,INDEX($GL:$GL,$IV190+32),"")</f>
      </c>
      <c r="HT190">
        <f>IF($IW190&gt;=33,INDEX($GL:$GL,$IV190+33),"")</f>
      </c>
      <c r="HU190">
        <f>IF($IW190&gt;=34,INDEX($GL:$GL,$IV190+34),"")</f>
      </c>
      <c r="HV190">
        <f>IF($IW190&gt;=35,INDEX($GL:$GL,$IV190+35),"")</f>
      </c>
      <c r="HW190">
        <f>IF($IW190&gt;=36,INDEX($GL:$GL,$IV190+36),"")</f>
      </c>
      <c r="HX190">
        <f>IF($IW190&gt;=37,INDEX($GL:$GL,$IV190+37),"")</f>
      </c>
      <c r="HY190">
        <f>IF($IW190&gt;=38,INDEX($GL:$GL,$IV190+38),"")</f>
      </c>
      <c r="HZ190">
        <f>IF($IW190&gt;=39,INDEX($GL:$GL,$IV190+39),"")</f>
      </c>
      <c r="IA190">
        <f>IF($IW190&gt;=40,INDEX($GL:$GL,$IV190+40),"")</f>
      </c>
      <c r="IB190">
        <f>IF($IW190&gt;=41,INDEX($GL:$GL,$IV190+41),"")</f>
      </c>
      <c r="IC190">
        <f>IF($IW190&gt;=42,INDEX($GL:$GL,$IV190+42),"")</f>
      </c>
      <c r="ID190">
        <f>IF($IW190&gt;=43,INDEX($GL:$GL,$IV190+43),"")</f>
      </c>
      <c r="IE190">
        <f>IF($IW190&gt;=44,INDEX($GL:$GL,$IV190+44),"")</f>
      </c>
      <c r="IF190">
        <f>IF($IW190&gt;=45,INDEX($GL:$GL,$IV190+45),"")</f>
      </c>
      <c r="IG190">
        <f>IF($IW190&gt;=46,INDEX($GL:$GL,$IV190+46),"")</f>
      </c>
      <c r="IH190">
        <f>IF($IW190&gt;=47,INDEX($GL:$GL,$IV190+47),"")</f>
      </c>
      <c r="II190">
        <f>IF($IW190&gt;=48,INDEX($GL:$GL,$IV190+48),"")</f>
      </c>
      <c r="IJ190">
        <f>IF($IW190&gt;=49,INDEX($GL:$GL,$IV190+49),"")</f>
      </c>
      <c r="IK190">
        <f>IF($IW190&gt;=50,INDEX($GL:$GL,$IV190+50),"")</f>
      </c>
      <c r="IL190">
        <f>IF($IW190&gt;=51,INDEX($GL:$GL,$IV190+51),"")</f>
      </c>
      <c r="IM190">
        <f>IF($IW190&gt;=52,INDEX($GL:$GL,$IV190+52),"")</f>
      </c>
      <c r="IN190">
        <f>IF($IW190&gt;=53,INDEX($GL:$GL,$IV190+53),"")</f>
      </c>
      <c r="IO190">
        <f>IF($IW190&gt;=54,INDEX($GL:$GL,$IV190+54),"")</f>
      </c>
      <c r="IP190">
        <f>IF($IW190&gt;=55,INDEX($GL:$GL,$IV190+55),"")</f>
      </c>
      <c r="IQ190">
        <f>IF($IW190&gt;=56,INDEX($GL:$GL,$IV190+56),"")</f>
      </c>
      <c r="IR190">
        <f>IF($IW190&gt;=57,INDEX($GL:$GL,$IV190+57),"")</f>
      </c>
      <c r="IS190">
        <f>IF($IW190&gt;=58,INDEX($GL:$GL,$IV190+58),"")</f>
      </c>
      <c r="IT190">
        <f>IF($IW190&gt;=59,INDEX($GL:$GL,$IV190+59),"")</f>
      </c>
      <c r="IU190">
        <f>IF($IW190&gt;=60,INDEX($GL:$GL,$IV190+60),"")</f>
      </c>
      <c r="IV190">
        <f>IFERROR(MATCH($GK190,$GL$2:$GL$324,0)+1,0)</f>
      </c>
      <c r="IW190">
        <f>IFERROR(INDEX($GM$2:$GM$324,MATCH($GK190,$GL$2:$GL$324,0)),0)</f>
      </c>
      <c r="IX190" t="s">
        <v>34</v>
      </c>
      <c r="IY190" t="s">
        <v>34</v>
      </c>
    </row>
    <row r="191" spans="1:259" x14ac:dyDescent="0.25">
      <c r="K191">
        <f>IF(OR($N191="",$J191=""),"",IFERROR($N191/$J191,0))</f>
      </c>
      <c r="L191">
        <f>IF($N191="","",
SUM($M191,$O191,$T191,$P191,$R191)*
(1-IF($U191="",0,VALUE($U191)/100)))</f>
      </c>
      <c r="M191">
        <f>IF($N191="","",$N191)</f>
      </c>
      <c r="O191">
        <f>IF($N191="","",
IF($H191="","",
IF(ISNUMBER(SEARCH("exempt",LOWER($H191))),0,
$N191*(VALUE(SUBSTITUTE($H191,"%",""))/100))))</f>
      </c>
      <c r="V191">
        <f>IFERROR(IF(FIND(" - ",$E191)&gt;0,MID($E191,FIND(" - ",$E191)+3,LEN($E191)),""),"")</f>
      </c>
      <c r="AE191" t="s">
        <v>710</v>
      </c>
      <c r="AJ191">
        <f>IFERROR(LEFT($E191,FIND(" - ",$E191)-1),$E191)</f>
      </c>
      <c r="AM191">
        <f>IF($CB191&gt;=1,INDEX($AK:$AK,$CA191+1),"")</f>
      </c>
      <c r="AN191">
        <f>IF($CB191&gt;=2,INDEX($AK:$AK,$CA191+2),"")</f>
      </c>
      <c r="AO191">
        <f>IF($CB191&gt;=3,INDEX($AK:$AK,$CA191+3),"")</f>
      </c>
      <c r="AP191">
        <f>IF($CB191&gt;=4,INDEX($AK:$AK,$CA191+4),"")</f>
      </c>
      <c r="AQ191">
        <f>IF($CB191&gt;=5,INDEX($AK:$AK,$CA191+5),"")</f>
      </c>
      <c r="AR191">
        <f>IF($CB191&gt;=6,INDEX($AK:$AK,$CA191+6),"")</f>
      </c>
      <c r="AS191">
        <f>IF($CB191&gt;=7,INDEX($AK:$AK,$CA191+7),"")</f>
      </c>
      <c r="AT191">
        <f>IF($CB191&gt;=8,INDEX($AK:$AK,$CA191+8),"")</f>
      </c>
      <c r="AU191">
        <f>IF($CB191&gt;=9,INDEX($AK:$AK,$CA191+9),"")</f>
      </c>
      <c r="AV191">
        <f>IF($CB191&gt;=10,INDEX($AK:$AK,$CA191+10),"")</f>
      </c>
      <c r="AW191">
        <f>IF($CB191&gt;=11,INDEX($AK:$AK,$CA191+11),"")</f>
      </c>
      <c r="AX191">
        <f>IF($CB191&gt;=12,INDEX($AK:$AK,$CA191+12),"")</f>
      </c>
      <c r="AY191">
        <f>IF($CB191&gt;=13,INDEX($AK:$AK,$CA191+13),"")</f>
      </c>
      <c r="AZ191">
        <f>IF($CB191&gt;=14,INDEX($AK:$AK,$CA191+14),"")</f>
      </c>
      <c r="BA191">
        <f>IF($CB191&gt;=15,INDEX($AK:$AK,$CA191+15),"")</f>
      </c>
      <c r="BB191">
        <f>IF($CB191&gt;=16,INDEX($AK:$AK,$CA191+16),"")</f>
      </c>
      <c r="BC191">
        <f>IF($CB191&gt;=17,INDEX($AK:$AK,$CA191+17),"")</f>
      </c>
      <c r="BD191">
        <f>IF($CB191&gt;=18,INDEX($AK:$AK,$CA191+18),"")</f>
      </c>
      <c r="BE191">
        <f>IF($CB191&gt;=19,INDEX($AK:$AK,$CA191+19),"")</f>
      </c>
      <c r="BF191">
        <f>IF($CB191&gt;=20,INDEX($AK:$AK,$CA191+20),"")</f>
      </c>
      <c r="BG191">
        <f>IF($CB191&gt;=21,INDEX($AK:$AK,$CA191+21),"")</f>
      </c>
      <c r="BH191">
        <f>IF($CB191&gt;=22,INDEX($AK:$AK,$CA191+22),"")</f>
      </c>
      <c r="BI191">
        <f>IF($CB191&gt;=23,INDEX($AK:$AK,$CA191+23),"")</f>
      </c>
      <c r="BJ191">
        <f>IF($CB191&gt;=24,INDEX($AK:$AK,$CA191+24),"")</f>
      </c>
      <c r="BK191">
        <f>IF($CB191&gt;=25,INDEX($AK:$AK,$CA191+25),"")</f>
      </c>
      <c r="BL191">
        <f>IF($CB191&gt;=26,INDEX($AK:$AK,$CA191+26),"")</f>
      </c>
      <c r="BM191">
        <f>IF($CB191&gt;=27,INDEX($AK:$AK,$CA191+27),"")</f>
      </c>
      <c r="BN191">
        <f>IF($CB191&gt;=28,INDEX($AK:$AK,$CA191+28),"")</f>
      </c>
      <c r="BO191">
        <f>IF($CB191&gt;=29,INDEX($AK:$AK,$CA191+29),"")</f>
      </c>
      <c r="BP191">
        <f>IF($CB191&gt;=30,INDEX($AK:$AK,$CA191+30),"")</f>
      </c>
      <c r="BQ191">
        <f>IF($CB191&gt;=31,INDEX($AK:$AK,$CA191+31),"")</f>
      </c>
      <c r="BR191">
        <f>IF($CB191&gt;=32,INDEX($AK:$AK,$CA191+32),"")</f>
      </c>
      <c r="BS191">
        <f>IF($CB191&gt;=33,INDEX($AK:$AK,$CA191+33),"")</f>
      </c>
      <c r="BT191">
        <f>IF($CB191&gt;=34,INDEX($AK:$AK,$CA191+34),"")</f>
      </c>
      <c r="BU191">
        <f>IF($CB191&gt;=35,INDEX($AK:$AK,$CA191+35),"")</f>
      </c>
      <c r="BV191">
        <f>IF($CB191&gt;=36,INDEX($AK:$AK,$CA191+36),"")</f>
      </c>
      <c r="BW191">
        <f>IF($CB191&gt;=37,INDEX($AK:$AK,$CA191+37),"")</f>
      </c>
      <c r="BX191">
        <f>IF($CB191&gt;=38,INDEX($AK:$AK,$CA191+38),"")</f>
      </c>
      <c r="BY191">
        <f>IF($CB191&gt;=39,INDEX($AK:$AK,$CA191+39),"")</f>
      </c>
      <c r="BZ191">
        <f>IF($CB191&gt;=40,INDEX($AK:$AK,$CA191+40),"")</f>
      </c>
      <c r="CA191">
        <f>IFERROR(MATCH($AJ191,$AK$2:$AK$134,0)+1,0)</f>
      </c>
      <c r="CB191">
        <f>IFERROR(INDEX($AL$2:$AL$134,MATCH($AJ191,$AK$2:$AK$134,0)),0)</f>
      </c>
      <c r="CC191">
        <f>IFERROR(LEFT($F191,FIND(" - ",$F191)-1),$F191)</f>
      </c>
      <c r="CD191" t="s">
        <v>711</v>
      </c>
      <c r="CE191">
        <v>1</v>
      </c>
      <c r="CF191">
        <f>IF($DA191&gt;=1,INDEX($CD:$CD,$CZ191+1),"")</f>
      </c>
      <c r="CG191">
        <f>IF($DA191&gt;=2,INDEX($CD:$CD,$CZ191+2),"")</f>
      </c>
      <c r="CH191">
        <f>IF($DA191&gt;=3,INDEX($CD:$CD,$CZ191+3),"")</f>
      </c>
      <c r="CI191">
        <f>IF($DA191&gt;=4,INDEX($CD:$CD,$CZ191+4),"")</f>
      </c>
      <c r="CJ191">
        <f>IF($DA191&gt;=5,INDEX($CD:$CD,$CZ191+5),"")</f>
      </c>
      <c r="CK191">
        <f>IF($DA191&gt;=6,INDEX($CD:$CD,$CZ191+6),"")</f>
      </c>
      <c r="CL191">
        <f>IF($DA191&gt;=7,INDEX($CD:$CD,$CZ191+7),"")</f>
      </c>
      <c r="CM191">
        <f>IF($DA191&gt;=8,INDEX($CD:$CD,$CZ191+8),"")</f>
      </c>
      <c r="CN191">
        <f>IF($DA191&gt;=9,INDEX($CD:$CD,$CZ191+9),"")</f>
      </c>
      <c r="CO191">
        <f>IF($DA191&gt;=10,INDEX($CD:$CD,$CZ191+10),"")</f>
      </c>
      <c r="CP191">
        <f>IF($DA191&gt;=11,INDEX($CD:$CD,$CZ191+11),"")</f>
      </c>
      <c r="CQ191">
        <f>IF($DA191&gt;=12,INDEX($CD:$CD,$CZ191+12),"")</f>
      </c>
      <c r="CR191">
        <f>IF($DA191&gt;=13,INDEX($CD:$CD,$CZ191+13),"")</f>
      </c>
      <c r="CS191">
        <f>IF($DA191&gt;=14,INDEX($CD:$CD,$CZ191+14),"")</f>
      </c>
      <c r="CT191">
        <f>IF($DA191&gt;=15,INDEX($CD:$CD,$CZ191+15),"")</f>
      </c>
      <c r="CU191">
        <f>IF($DA191&gt;=16,INDEX($CD:$CD,$CZ191+16),"")</f>
      </c>
      <c r="CV191">
        <f>IF($DA191&gt;=17,INDEX($CD:$CD,$CZ191+17),"")</f>
      </c>
      <c r="CW191">
        <f>IF($DA191&gt;=18,INDEX($CD:$CD,$CZ191+18),"")</f>
      </c>
      <c r="CX191">
        <f>IF($DA191&gt;=19,INDEX($CD:$CD,$CZ191+19),"")</f>
      </c>
      <c r="CY191">
        <f>IF($DA191&gt;=20,INDEX($CD:$CD,$CZ191+20),"")</f>
      </c>
      <c r="CZ191">
        <f>IFERROR(MATCH($CC191,$CD$2:$CD$263,0)+1,0)</f>
      </c>
      <c r="DA191">
        <f>IFERROR(INDEX($CE$2:$CE$263,MATCH($CC191,$CD$2:$CD$263,0)),0)</f>
      </c>
      <c r="DB191">
        <f>IFERROR(INDEX($AI:$AI,MATCH($H191,$AH:$AH,0))&amp;"","")</f>
      </c>
      <c r="DF191">
        <f>IF($GI191&gt;=1,INDEX($DC:$DC,$GH191+1),"")</f>
      </c>
      <c r="DG191">
        <f>IF($GI191&gt;=2,INDEX($DC:$DC,$GH191+2),"")</f>
      </c>
      <c r="DH191">
        <f>IF($GI191&gt;=3,INDEX($DC:$DC,$GH191+3),"")</f>
      </c>
      <c r="DI191">
        <f>IF($GI191&gt;=4,INDEX($DC:$DC,$GH191+4),"")</f>
      </c>
      <c r="DJ191">
        <f>IF($GI191&gt;=5,INDEX($DC:$DC,$GH191+5),"")</f>
      </c>
      <c r="DK191">
        <f>IF($GI191&gt;=6,INDEX($DC:$DC,$GH191+6),"")</f>
      </c>
      <c r="DL191">
        <f>IF($GI191&gt;=7,INDEX($DC:$DC,$GH191+7),"")</f>
      </c>
      <c r="DM191">
        <f>IF($GI191&gt;=8,INDEX($DC:$DC,$GH191+8),"")</f>
      </c>
      <c r="DN191">
        <f>IF($GI191&gt;=9,INDEX($DC:$DC,$GH191+9),"")</f>
      </c>
      <c r="DO191">
        <f>IF($GI191&gt;=10,INDEX($DC:$DC,$GH191+10),"")</f>
      </c>
      <c r="DP191">
        <f>IF($GI191&gt;=11,INDEX($DC:$DC,$GH191+11),"")</f>
      </c>
      <c r="DQ191">
        <f>IF($GI191&gt;=12,INDEX($DC:$DC,$GH191+12),"")</f>
      </c>
      <c r="DR191">
        <f>IF($GI191&gt;=13,INDEX($DC:$DC,$GH191+13),"")</f>
      </c>
      <c r="DS191">
        <f>IF($GI191&gt;=14,INDEX($DC:$DC,$GH191+14),"")</f>
      </c>
      <c r="DT191">
        <f>IF($GI191&gt;=15,INDEX($DC:$DC,$GH191+15),"")</f>
      </c>
      <c r="DU191">
        <f>IF($GI191&gt;=16,INDEX($DC:$DC,$GH191+16),"")</f>
      </c>
      <c r="DV191">
        <f>IF($GI191&gt;=17,INDEX($DC:$DC,$GH191+17),"")</f>
      </c>
      <c r="DW191">
        <f>IF($GI191&gt;=18,INDEX($DC:$DC,$GH191+18),"")</f>
      </c>
      <c r="DX191">
        <f>IF($GI191&gt;=19,INDEX($DC:$DC,$GH191+19),"")</f>
      </c>
      <c r="DY191">
        <f>IF($GI191&gt;=20,INDEX($DC:$DC,$GH191+20),"")</f>
      </c>
      <c r="DZ191">
        <f>IF($GI191&gt;=21,INDEX($DC:$DC,$GH191+21),"")</f>
      </c>
      <c r="EA191">
        <f>IF($GI191&gt;=22,INDEX($DC:$DC,$GH191+22),"")</f>
      </c>
      <c r="EB191">
        <f>IF($GI191&gt;=23,INDEX($DC:$DC,$GH191+23),"")</f>
      </c>
      <c r="EC191">
        <f>IF($GI191&gt;=24,INDEX($DC:$DC,$GH191+24),"")</f>
      </c>
      <c r="ED191">
        <f>IF($GI191&gt;=25,INDEX($DC:$DC,$GH191+25),"")</f>
      </c>
      <c r="EE191">
        <f>IF($GI191&gt;=26,INDEX($DC:$DC,$GH191+26),"")</f>
      </c>
      <c r="EF191">
        <f>IF($GI191&gt;=27,INDEX($DC:$DC,$GH191+27),"")</f>
      </c>
      <c r="EG191">
        <f>IF($GI191&gt;=28,INDEX($DC:$DC,$GH191+28),"")</f>
      </c>
      <c r="EH191">
        <f>IF($GI191&gt;=29,INDEX($DC:$DC,$GH191+29),"")</f>
      </c>
      <c r="EI191">
        <f>IF($GI191&gt;=30,INDEX($DC:$DC,$GH191+30),"")</f>
      </c>
      <c r="EJ191">
        <f>IF($GI191&gt;=31,INDEX($DC:$DC,$GH191+31),"")</f>
      </c>
      <c r="EK191">
        <f>IF($GI191&gt;=32,INDEX($DC:$DC,$GH191+32),"")</f>
      </c>
      <c r="EL191">
        <f>IF($GI191&gt;=33,INDEX($DC:$DC,$GH191+33),"")</f>
      </c>
      <c r="EM191">
        <f>IF($GI191&gt;=34,INDEX($DC:$DC,$GH191+34),"")</f>
      </c>
      <c r="EN191">
        <f>IF($GI191&gt;=35,INDEX($DC:$DC,$GH191+35),"")</f>
      </c>
      <c r="EO191">
        <f>IF($GI191&gt;=36,INDEX($DC:$DC,$GH191+36),"")</f>
      </c>
      <c r="EP191">
        <f>IF($GI191&gt;=37,INDEX($DC:$DC,$GH191+37),"")</f>
      </c>
      <c r="EQ191">
        <f>IF($GI191&gt;=38,INDEX($DC:$DC,$GH191+38),"")</f>
      </c>
      <c r="ER191">
        <f>IF($GI191&gt;=39,INDEX($DC:$DC,$GH191+39),"")</f>
      </c>
      <c r="ES191">
        <f>IF($GI191&gt;=40,INDEX($DC:$DC,$GH191+40),"")</f>
      </c>
      <c r="ET191">
        <f>IF($GI191&gt;=1,INDEX($DD:$DD,$GH191+1),"")</f>
      </c>
      <c r="EU191">
        <f>IF($GI191&gt;=2,INDEX($DD:$DD,$GH191+2),"")</f>
      </c>
      <c r="EV191">
        <f>IF($GI191&gt;=3,INDEX($DD:$DD,$GH191+3),"")</f>
      </c>
      <c r="EW191">
        <f>IF($GI191&gt;=4,INDEX($DD:$DD,$GH191+4),"")</f>
      </c>
      <c r="EX191">
        <f>IF($GI191&gt;=5,INDEX($DD:$DD,$GH191+5),"")</f>
      </c>
      <c r="EY191">
        <f>IF($GI191&gt;=6,INDEX($DD:$DD,$GH191+6),"")</f>
      </c>
      <c r="EZ191">
        <f>IF($GI191&gt;=7,INDEX($DD:$DD,$GH191+7),"")</f>
      </c>
      <c r="FA191">
        <f>IF($GI191&gt;=8,INDEX($DD:$DD,$GH191+8),"")</f>
      </c>
      <c r="FB191">
        <f>IF($GI191&gt;=9,INDEX($DD:$DD,$GH191+9),"")</f>
      </c>
      <c r="FC191">
        <f>IF($GI191&gt;=10,INDEX($DD:$DD,$GH191+10),"")</f>
      </c>
      <c r="FD191">
        <f>IF($GI191&gt;=11,INDEX($DD:$DD,$GH191+11),"")</f>
      </c>
      <c r="FE191">
        <f>IF($GI191&gt;=12,INDEX($DD:$DD,$GH191+12),"")</f>
      </c>
      <c r="FF191">
        <f>IF($GI191&gt;=13,INDEX($DD:$DD,$GH191+13),"")</f>
      </c>
      <c r="FG191">
        <f>IF($GI191&gt;=14,INDEX($DD:$DD,$GH191+14),"")</f>
      </c>
      <c r="FH191">
        <f>IF($GI191&gt;=15,INDEX($DD:$DD,$GH191+15),"")</f>
      </c>
      <c r="FI191">
        <f>IF($GI191&gt;=16,INDEX($DD:$DD,$GH191+16),"")</f>
      </c>
      <c r="FJ191">
        <f>IF($GI191&gt;=17,INDEX($DD:$DD,$GH191+17),"")</f>
      </c>
      <c r="FK191">
        <f>IF($GI191&gt;=18,INDEX($DD:$DD,$GH191+18),"")</f>
      </c>
      <c r="FL191">
        <f>IF($GI191&gt;=19,INDEX($DD:$DD,$GH191+19),"")</f>
      </c>
      <c r="FM191">
        <f>IF($GI191&gt;=20,INDEX($DD:$DD,$GH191+20),"")</f>
      </c>
      <c r="FN191">
        <f>IF($GI191&gt;=21,INDEX($DD:$DD,$GH191+21),"")</f>
      </c>
      <c r="FO191">
        <f>IF($GI191&gt;=22,INDEX($DD:$DD,$GH191+22),"")</f>
      </c>
      <c r="FP191">
        <f>IF($GI191&gt;=23,INDEX($DD:$DD,$GH191+23),"")</f>
      </c>
      <c r="FQ191">
        <f>IF($GI191&gt;=24,INDEX($DD:$DD,$GH191+24),"")</f>
      </c>
      <c r="FR191">
        <f>IF($GI191&gt;=25,INDEX($DD:$DD,$GH191+25),"")</f>
      </c>
      <c r="FS191">
        <f>IF($GI191&gt;=26,INDEX($DD:$DD,$GH191+26),"")</f>
      </c>
      <c r="FT191">
        <f>IF($GI191&gt;=27,INDEX($DD:$DD,$GH191+27),"")</f>
      </c>
      <c r="FU191">
        <f>IF($GI191&gt;=28,INDEX($DD:$DD,$GH191+28),"")</f>
      </c>
      <c r="FV191">
        <f>IF($GI191&gt;=29,INDEX($DD:$DD,$GH191+29),"")</f>
      </c>
      <c r="FW191">
        <f>IF($GI191&gt;=30,INDEX($DD:$DD,$GH191+30),"")</f>
      </c>
      <c r="FX191">
        <f>IF($GI191&gt;=31,INDEX($DD:$DD,$GH191+31),"")</f>
      </c>
      <c r="FY191">
        <f>IF($GI191&gt;=32,INDEX($DD:$DD,$GH191+32),"")</f>
      </c>
      <c r="FZ191">
        <f>IF($GI191&gt;=33,INDEX($DD:$DD,$GH191+33),"")</f>
      </c>
      <c r="GA191">
        <f>IF($GI191&gt;=34,INDEX($DD:$DD,$GH191+34),"")</f>
      </c>
      <c r="GB191">
        <f>IF($GI191&gt;=35,INDEX($DD:$DD,$GH191+35),"")</f>
      </c>
      <c r="GC191">
        <f>IF($GI191&gt;=36,INDEX($DD:$DD,$GH191+36),"")</f>
      </c>
      <c r="GD191">
        <f>IF($GI191&gt;=37,INDEX($DD:$DD,$GH191+37),"")</f>
      </c>
      <c r="GE191">
        <f>IF($GI191&gt;=38,INDEX($DD:$DD,$GH191+38),"")</f>
      </c>
      <c r="GF191">
        <f>IF($GI191&gt;=39,INDEX($DD:$DD,$GH191+39),"")</f>
      </c>
      <c r="GG191">
        <f>IF($GI191&gt;=40,INDEX($DD:$DD,$GH191+40),"")</f>
      </c>
      <c r="GH191">
        <f>IFERROR(MATCH($DB191,$DC$2:$DC$148,0)+1,0)</f>
      </c>
      <c r="GI191">
        <f>IFERROR(INDEX($DE$2:$DE$148,MATCH($DB191,$DC$2:$DC$148,0)),0)</f>
      </c>
      <c r="GJ191">
        <f>IFERROR(MATCH($S191,$DF$191:$ES$191,0),0)</f>
      </c>
      <c r="GK191">
        <f>IF($GJ191&gt;0,INDEX($ET$191:$GG$191,$GJ191),"")</f>
      </c>
      <c r="GL191" t="s">
        <v>277</v>
      </c>
      <c r="GN191">
        <f>IF($IW191&gt;=1,INDEX($GL:$GL,$IV191+1),"")</f>
      </c>
      <c r="GO191">
        <f>IF($IW191&gt;=2,INDEX($GL:$GL,$IV191+2),"")</f>
      </c>
      <c r="GP191">
        <f>IF($IW191&gt;=3,INDEX($GL:$GL,$IV191+3),"")</f>
      </c>
      <c r="GQ191">
        <f>IF($IW191&gt;=4,INDEX($GL:$GL,$IV191+4),"")</f>
      </c>
      <c r="GR191">
        <f>IF($IW191&gt;=5,INDEX($GL:$GL,$IV191+5),"")</f>
      </c>
      <c r="GS191">
        <f>IF($IW191&gt;=6,INDEX($GL:$GL,$IV191+6),"")</f>
      </c>
      <c r="GT191">
        <f>IF($IW191&gt;=7,INDEX($GL:$GL,$IV191+7),"")</f>
      </c>
      <c r="GU191">
        <f>IF($IW191&gt;=8,INDEX($GL:$GL,$IV191+8),"")</f>
      </c>
      <c r="GV191">
        <f>IF($IW191&gt;=9,INDEX($GL:$GL,$IV191+9),"")</f>
      </c>
      <c r="GW191">
        <f>IF($IW191&gt;=10,INDEX($GL:$GL,$IV191+10),"")</f>
      </c>
      <c r="GX191">
        <f>IF($IW191&gt;=11,INDEX($GL:$GL,$IV191+11),"")</f>
      </c>
      <c r="GY191">
        <f>IF($IW191&gt;=12,INDEX($GL:$GL,$IV191+12),"")</f>
      </c>
      <c r="GZ191">
        <f>IF($IW191&gt;=13,INDEX($GL:$GL,$IV191+13),"")</f>
      </c>
      <c r="HA191">
        <f>IF($IW191&gt;=14,INDEX($GL:$GL,$IV191+14),"")</f>
      </c>
      <c r="HB191">
        <f>IF($IW191&gt;=15,INDEX($GL:$GL,$IV191+15),"")</f>
      </c>
      <c r="HC191">
        <f>IF($IW191&gt;=16,INDEX($GL:$GL,$IV191+16),"")</f>
      </c>
      <c r="HD191">
        <f>IF($IW191&gt;=17,INDEX($GL:$GL,$IV191+17),"")</f>
      </c>
      <c r="HE191">
        <f>IF($IW191&gt;=18,INDEX($GL:$GL,$IV191+18),"")</f>
      </c>
      <c r="HF191">
        <f>IF($IW191&gt;=19,INDEX($GL:$GL,$IV191+19),"")</f>
      </c>
      <c r="HG191">
        <f>IF($IW191&gt;=20,INDEX($GL:$GL,$IV191+20),"")</f>
      </c>
      <c r="HH191">
        <f>IF($IW191&gt;=21,INDEX($GL:$GL,$IV191+21),"")</f>
      </c>
      <c r="HI191">
        <f>IF($IW191&gt;=22,INDEX($GL:$GL,$IV191+22),"")</f>
      </c>
      <c r="HJ191">
        <f>IF($IW191&gt;=23,INDEX($GL:$GL,$IV191+23),"")</f>
      </c>
      <c r="HK191">
        <f>IF($IW191&gt;=24,INDEX($GL:$GL,$IV191+24),"")</f>
      </c>
      <c r="HL191">
        <f>IF($IW191&gt;=25,INDEX($GL:$GL,$IV191+25),"")</f>
      </c>
      <c r="HM191">
        <f>IF($IW191&gt;=26,INDEX($GL:$GL,$IV191+26),"")</f>
      </c>
      <c r="HN191">
        <f>IF($IW191&gt;=27,INDEX($GL:$GL,$IV191+27),"")</f>
      </c>
      <c r="HO191">
        <f>IF($IW191&gt;=28,INDEX($GL:$GL,$IV191+28),"")</f>
      </c>
      <c r="HP191">
        <f>IF($IW191&gt;=29,INDEX($GL:$GL,$IV191+29),"")</f>
      </c>
      <c r="HQ191">
        <f>IF($IW191&gt;=30,INDEX($GL:$GL,$IV191+30),"")</f>
      </c>
      <c r="HR191">
        <f>IF($IW191&gt;=31,INDEX($GL:$GL,$IV191+31),"")</f>
      </c>
      <c r="HS191">
        <f>IF($IW191&gt;=32,INDEX($GL:$GL,$IV191+32),"")</f>
      </c>
      <c r="HT191">
        <f>IF($IW191&gt;=33,INDEX($GL:$GL,$IV191+33),"")</f>
      </c>
      <c r="HU191">
        <f>IF($IW191&gt;=34,INDEX($GL:$GL,$IV191+34),"")</f>
      </c>
      <c r="HV191">
        <f>IF($IW191&gt;=35,INDEX($GL:$GL,$IV191+35),"")</f>
      </c>
      <c r="HW191">
        <f>IF($IW191&gt;=36,INDEX($GL:$GL,$IV191+36),"")</f>
      </c>
      <c r="HX191">
        <f>IF($IW191&gt;=37,INDEX($GL:$GL,$IV191+37),"")</f>
      </c>
      <c r="HY191">
        <f>IF($IW191&gt;=38,INDEX($GL:$GL,$IV191+38),"")</f>
      </c>
      <c r="HZ191">
        <f>IF($IW191&gt;=39,INDEX($GL:$GL,$IV191+39),"")</f>
      </c>
      <c r="IA191">
        <f>IF($IW191&gt;=40,INDEX($GL:$GL,$IV191+40),"")</f>
      </c>
      <c r="IB191">
        <f>IF($IW191&gt;=41,INDEX($GL:$GL,$IV191+41),"")</f>
      </c>
      <c r="IC191">
        <f>IF($IW191&gt;=42,INDEX($GL:$GL,$IV191+42),"")</f>
      </c>
      <c r="ID191">
        <f>IF($IW191&gt;=43,INDEX($GL:$GL,$IV191+43),"")</f>
      </c>
      <c r="IE191">
        <f>IF($IW191&gt;=44,INDEX($GL:$GL,$IV191+44),"")</f>
      </c>
      <c r="IF191">
        <f>IF($IW191&gt;=45,INDEX($GL:$GL,$IV191+45),"")</f>
      </c>
      <c r="IG191">
        <f>IF($IW191&gt;=46,INDEX($GL:$GL,$IV191+46),"")</f>
      </c>
      <c r="IH191">
        <f>IF($IW191&gt;=47,INDEX($GL:$GL,$IV191+47),"")</f>
      </c>
      <c r="II191">
        <f>IF($IW191&gt;=48,INDEX($GL:$GL,$IV191+48),"")</f>
      </c>
      <c r="IJ191">
        <f>IF($IW191&gt;=49,INDEX($GL:$GL,$IV191+49),"")</f>
      </c>
      <c r="IK191">
        <f>IF($IW191&gt;=50,INDEX($GL:$GL,$IV191+50),"")</f>
      </c>
      <c r="IL191">
        <f>IF($IW191&gt;=51,INDEX($GL:$GL,$IV191+51),"")</f>
      </c>
      <c r="IM191">
        <f>IF($IW191&gt;=52,INDEX($GL:$GL,$IV191+52),"")</f>
      </c>
      <c r="IN191">
        <f>IF($IW191&gt;=53,INDEX($GL:$GL,$IV191+53),"")</f>
      </c>
      <c r="IO191">
        <f>IF($IW191&gt;=54,INDEX($GL:$GL,$IV191+54),"")</f>
      </c>
      <c r="IP191">
        <f>IF($IW191&gt;=55,INDEX($GL:$GL,$IV191+55),"")</f>
      </c>
      <c r="IQ191">
        <f>IF($IW191&gt;=56,INDEX($GL:$GL,$IV191+56),"")</f>
      </c>
      <c r="IR191">
        <f>IF($IW191&gt;=57,INDEX($GL:$GL,$IV191+57),"")</f>
      </c>
      <c r="IS191">
        <f>IF($IW191&gt;=58,INDEX($GL:$GL,$IV191+58),"")</f>
      </c>
      <c r="IT191">
        <f>IF($IW191&gt;=59,INDEX($GL:$GL,$IV191+59),"")</f>
      </c>
      <c r="IU191">
        <f>IF($IW191&gt;=60,INDEX($GL:$GL,$IV191+60),"")</f>
      </c>
      <c r="IV191">
        <f>IFERROR(MATCH($GK191,$GL$2:$GL$324,0)+1,0)</f>
      </c>
      <c r="IW191">
        <f>IFERROR(INDEX($GM$2:$GM$324,MATCH($GK191,$GL$2:$GL$324,0)),0)</f>
      </c>
      <c r="IX191" t="s">
        <v>34</v>
      </c>
      <c r="IY191" t="s">
        <v>34</v>
      </c>
    </row>
    <row r="192" spans="1:259" x14ac:dyDescent="0.25">
      <c r="K192">
        <f>IF(OR($N192="",$J192=""),"",IFERROR($N192/$J192,0))</f>
      </c>
      <c r="L192">
        <f>IF($N192="","",
SUM($M192,$O192,$T192,$P192,$R192)*
(1-IF($U192="",0,VALUE($U192)/100)))</f>
      </c>
      <c r="M192">
        <f>IF($N192="","",$N192)</f>
      </c>
      <c r="O192">
        <f>IF($N192="","",
IF($H192="","",
IF(ISNUMBER(SEARCH("exempt",LOWER($H192))),0,
$N192*(VALUE(SUBSTITUTE($H192,"%",""))/100))))</f>
      </c>
      <c r="V192">
        <f>IFERROR(IF(FIND(" - ",$E192)&gt;0,MID($E192,FIND(" - ",$E192)+3,LEN($E192)),""),"")</f>
      </c>
      <c r="AE192" t="s">
        <v>712</v>
      </c>
      <c r="AJ192">
        <f>IFERROR(LEFT($E192,FIND(" - ",$E192)-1),$E192)</f>
      </c>
      <c r="AM192">
        <f>IF($CB192&gt;=1,INDEX($AK:$AK,$CA192+1),"")</f>
      </c>
      <c r="AN192">
        <f>IF($CB192&gt;=2,INDEX($AK:$AK,$CA192+2),"")</f>
      </c>
      <c r="AO192">
        <f>IF($CB192&gt;=3,INDEX($AK:$AK,$CA192+3),"")</f>
      </c>
      <c r="AP192">
        <f>IF($CB192&gt;=4,INDEX($AK:$AK,$CA192+4),"")</f>
      </c>
      <c r="AQ192">
        <f>IF($CB192&gt;=5,INDEX($AK:$AK,$CA192+5),"")</f>
      </c>
      <c r="AR192">
        <f>IF($CB192&gt;=6,INDEX($AK:$AK,$CA192+6),"")</f>
      </c>
      <c r="AS192">
        <f>IF($CB192&gt;=7,INDEX($AK:$AK,$CA192+7),"")</f>
      </c>
      <c r="AT192">
        <f>IF($CB192&gt;=8,INDEX($AK:$AK,$CA192+8),"")</f>
      </c>
      <c r="AU192">
        <f>IF($CB192&gt;=9,INDEX($AK:$AK,$CA192+9),"")</f>
      </c>
      <c r="AV192">
        <f>IF($CB192&gt;=10,INDEX($AK:$AK,$CA192+10),"")</f>
      </c>
      <c r="AW192">
        <f>IF($CB192&gt;=11,INDEX($AK:$AK,$CA192+11),"")</f>
      </c>
      <c r="AX192">
        <f>IF($CB192&gt;=12,INDEX($AK:$AK,$CA192+12),"")</f>
      </c>
      <c r="AY192">
        <f>IF($CB192&gt;=13,INDEX($AK:$AK,$CA192+13),"")</f>
      </c>
      <c r="AZ192">
        <f>IF($CB192&gt;=14,INDEX($AK:$AK,$CA192+14),"")</f>
      </c>
      <c r="BA192">
        <f>IF($CB192&gt;=15,INDEX($AK:$AK,$CA192+15),"")</f>
      </c>
      <c r="BB192">
        <f>IF($CB192&gt;=16,INDEX($AK:$AK,$CA192+16),"")</f>
      </c>
      <c r="BC192">
        <f>IF($CB192&gt;=17,INDEX($AK:$AK,$CA192+17),"")</f>
      </c>
      <c r="BD192">
        <f>IF($CB192&gt;=18,INDEX($AK:$AK,$CA192+18),"")</f>
      </c>
      <c r="BE192">
        <f>IF($CB192&gt;=19,INDEX($AK:$AK,$CA192+19),"")</f>
      </c>
      <c r="BF192">
        <f>IF($CB192&gt;=20,INDEX($AK:$AK,$CA192+20),"")</f>
      </c>
      <c r="BG192">
        <f>IF($CB192&gt;=21,INDEX($AK:$AK,$CA192+21),"")</f>
      </c>
      <c r="BH192">
        <f>IF($CB192&gt;=22,INDEX($AK:$AK,$CA192+22),"")</f>
      </c>
      <c r="BI192">
        <f>IF($CB192&gt;=23,INDEX($AK:$AK,$CA192+23),"")</f>
      </c>
      <c r="BJ192">
        <f>IF($CB192&gt;=24,INDEX($AK:$AK,$CA192+24),"")</f>
      </c>
      <c r="BK192">
        <f>IF($CB192&gt;=25,INDEX($AK:$AK,$CA192+25),"")</f>
      </c>
      <c r="BL192">
        <f>IF($CB192&gt;=26,INDEX($AK:$AK,$CA192+26),"")</f>
      </c>
      <c r="BM192">
        <f>IF($CB192&gt;=27,INDEX($AK:$AK,$CA192+27),"")</f>
      </c>
      <c r="BN192">
        <f>IF($CB192&gt;=28,INDEX($AK:$AK,$CA192+28),"")</f>
      </c>
      <c r="BO192">
        <f>IF($CB192&gt;=29,INDEX($AK:$AK,$CA192+29),"")</f>
      </c>
      <c r="BP192">
        <f>IF($CB192&gt;=30,INDEX($AK:$AK,$CA192+30),"")</f>
      </c>
      <c r="BQ192">
        <f>IF($CB192&gt;=31,INDEX($AK:$AK,$CA192+31),"")</f>
      </c>
      <c r="BR192">
        <f>IF($CB192&gt;=32,INDEX($AK:$AK,$CA192+32),"")</f>
      </c>
      <c r="BS192">
        <f>IF($CB192&gt;=33,INDEX($AK:$AK,$CA192+33),"")</f>
      </c>
      <c r="BT192">
        <f>IF($CB192&gt;=34,INDEX($AK:$AK,$CA192+34),"")</f>
      </c>
      <c r="BU192">
        <f>IF($CB192&gt;=35,INDEX($AK:$AK,$CA192+35),"")</f>
      </c>
      <c r="BV192">
        <f>IF($CB192&gt;=36,INDEX($AK:$AK,$CA192+36),"")</f>
      </c>
      <c r="BW192">
        <f>IF($CB192&gt;=37,INDEX($AK:$AK,$CA192+37),"")</f>
      </c>
      <c r="BX192">
        <f>IF($CB192&gt;=38,INDEX($AK:$AK,$CA192+38),"")</f>
      </c>
      <c r="BY192">
        <f>IF($CB192&gt;=39,INDEX($AK:$AK,$CA192+39),"")</f>
      </c>
      <c r="BZ192">
        <f>IF($CB192&gt;=40,INDEX($AK:$AK,$CA192+40),"")</f>
      </c>
      <c r="CA192">
        <f>IFERROR(MATCH($AJ192,$AK$2:$AK$134,0)+1,0)</f>
      </c>
      <c r="CB192">
        <f>IFERROR(INDEX($AL$2:$AL$134,MATCH($AJ192,$AK$2:$AK$134,0)),0)</f>
      </c>
      <c r="CC192">
        <f>IFERROR(LEFT($F192,FIND(" - ",$F192)-1),$F192)</f>
      </c>
      <c r="CD192" t="s">
        <v>218</v>
      </c>
      <c r="CF192">
        <f>IF($DA192&gt;=1,INDEX($CD:$CD,$CZ192+1),"")</f>
      </c>
      <c r="CG192">
        <f>IF($DA192&gt;=2,INDEX($CD:$CD,$CZ192+2),"")</f>
      </c>
      <c r="CH192">
        <f>IF($DA192&gt;=3,INDEX($CD:$CD,$CZ192+3),"")</f>
      </c>
      <c r="CI192">
        <f>IF($DA192&gt;=4,INDEX($CD:$CD,$CZ192+4),"")</f>
      </c>
      <c r="CJ192">
        <f>IF($DA192&gt;=5,INDEX($CD:$CD,$CZ192+5),"")</f>
      </c>
      <c r="CK192">
        <f>IF($DA192&gt;=6,INDEX($CD:$CD,$CZ192+6),"")</f>
      </c>
      <c r="CL192">
        <f>IF($DA192&gt;=7,INDEX($CD:$CD,$CZ192+7),"")</f>
      </c>
      <c r="CM192">
        <f>IF($DA192&gt;=8,INDEX($CD:$CD,$CZ192+8),"")</f>
      </c>
      <c r="CN192">
        <f>IF($DA192&gt;=9,INDEX($CD:$CD,$CZ192+9),"")</f>
      </c>
      <c r="CO192">
        <f>IF($DA192&gt;=10,INDEX($CD:$CD,$CZ192+10),"")</f>
      </c>
      <c r="CP192">
        <f>IF($DA192&gt;=11,INDEX($CD:$CD,$CZ192+11),"")</f>
      </c>
      <c r="CQ192">
        <f>IF($DA192&gt;=12,INDEX($CD:$CD,$CZ192+12),"")</f>
      </c>
      <c r="CR192">
        <f>IF($DA192&gt;=13,INDEX($CD:$CD,$CZ192+13),"")</f>
      </c>
      <c r="CS192">
        <f>IF($DA192&gt;=14,INDEX($CD:$CD,$CZ192+14),"")</f>
      </c>
      <c r="CT192">
        <f>IF($DA192&gt;=15,INDEX($CD:$CD,$CZ192+15),"")</f>
      </c>
      <c r="CU192">
        <f>IF($DA192&gt;=16,INDEX($CD:$CD,$CZ192+16),"")</f>
      </c>
      <c r="CV192">
        <f>IF($DA192&gt;=17,INDEX($CD:$CD,$CZ192+17),"")</f>
      </c>
      <c r="CW192">
        <f>IF($DA192&gt;=18,INDEX($CD:$CD,$CZ192+18),"")</f>
      </c>
      <c r="CX192">
        <f>IF($DA192&gt;=19,INDEX($CD:$CD,$CZ192+19),"")</f>
      </c>
      <c r="CY192">
        <f>IF($DA192&gt;=20,INDEX($CD:$CD,$CZ192+20),"")</f>
      </c>
      <c r="CZ192">
        <f>IFERROR(MATCH($CC192,$CD$2:$CD$263,0)+1,0)</f>
      </c>
      <c r="DA192">
        <f>IFERROR(INDEX($CE$2:$CE$263,MATCH($CC192,$CD$2:$CD$263,0)),0)</f>
      </c>
      <c r="DB192">
        <f>IFERROR(INDEX($AI:$AI,MATCH($H192,$AH:$AH,0))&amp;"","")</f>
      </c>
      <c r="DF192">
        <f>IF($GI192&gt;=1,INDEX($DC:$DC,$GH192+1),"")</f>
      </c>
      <c r="DG192">
        <f>IF($GI192&gt;=2,INDEX($DC:$DC,$GH192+2),"")</f>
      </c>
      <c r="DH192">
        <f>IF($GI192&gt;=3,INDEX($DC:$DC,$GH192+3),"")</f>
      </c>
      <c r="DI192">
        <f>IF($GI192&gt;=4,INDEX($DC:$DC,$GH192+4),"")</f>
      </c>
      <c r="DJ192">
        <f>IF($GI192&gt;=5,INDEX($DC:$DC,$GH192+5),"")</f>
      </c>
      <c r="DK192">
        <f>IF($GI192&gt;=6,INDEX($DC:$DC,$GH192+6),"")</f>
      </c>
      <c r="DL192">
        <f>IF($GI192&gt;=7,INDEX($DC:$DC,$GH192+7),"")</f>
      </c>
      <c r="DM192">
        <f>IF($GI192&gt;=8,INDEX($DC:$DC,$GH192+8),"")</f>
      </c>
      <c r="DN192">
        <f>IF($GI192&gt;=9,INDEX($DC:$DC,$GH192+9),"")</f>
      </c>
      <c r="DO192">
        <f>IF($GI192&gt;=10,INDEX($DC:$DC,$GH192+10),"")</f>
      </c>
      <c r="DP192">
        <f>IF($GI192&gt;=11,INDEX($DC:$DC,$GH192+11),"")</f>
      </c>
      <c r="DQ192">
        <f>IF($GI192&gt;=12,INDEX($DC:$DC,$GH192+12),"")</f>
      </c>
      <c r="DR192">
        <f>IF($GI192&gt;=13,INDEX($DC:$DC,$GH192+13),"")</f>
      </c>
      <c r="DS192">
        <f>IF($GI192&gt;=14,INDEX($DC:$DC,$GH192+14),"")</f>
      </c>
      <c r="DT192">
        <f>IF($GI192&gt;=15,INDEX($DC:$DC,$GH192+15),"")</f>
      </c>
      <c r="DU192">
        <f>IF($GI192&gt;=16,INDEX($DC:$DC,$GH192+16),"")</f>
      </c>
      <c r="DV192">
        <f>IF($GI192&gt;=17,INDEX($DC:$DC,$GH192+17),"")</f>
      </c>
      <c r="DW192">
        <f>IF($GI192&gt;=18,INDEX($DC:$DC,$GH192+18),"")</f>
      </c>
      <c r="DX192">
        <f>IF($GI192&gt;=19,INDEX($DC:$DC,$GH192+19),"")</f>
      </c>
      <c r="DY192">
        <f>IF($GI192&gt;=20,INDEX($DC:$DC,$GH192+20),"")</f>
      </c>
      <c r="DZ192">
        <f>IF($GI192&gt;=21,INDEX($DC:$DC,$GH192+21),"")</f>
      </c>
      <c r="EA192">
        <f>IF($GI192&gt;=22,INDEX($DC:$DC,$GH192+22),"")</f>
      </c>
      <c r="EB192">
        <f>IF($GI192&gt;=23,INDEX($DC:$DC,$GH192+23),"")</f>
      </c>
      <c r="EC192">
        <f>IF($GI192&gt;=24,INDEX($DC:$DC,$GH192+24),"")</f>
      </c>
      <c r="ED192">
        <f>IF($GI192&gt;=25,INDEX($DC:$DC,$GH192+25),"")</f>
      </c>
      <c r="EE192">
        <f>IF($GI192&gt;=26,INDEX($DC:$DC,$GH192+26),"")</f>
      </c>
      <c r="EF192">
        <f>IF($GI192&gt;=27,INDEX($DC:$DC,$GH192+27),"")</f>
      </c>
      <c r="EG192">
        <f>IF($GI192&gt;=28,INDEX($DC:$DC,$GH192+28),"")</f>
      </c>
      <c r="EH192">
        <f>IF($GI192&gt;=29,INDEX($DC:$DC,$GH192+29),"")</f>
      </c>
      <c r="EI192">
        <f>IF($GI192&gt;=30,INDEX($DC:$DC,$GH192+30),"")</f>
      </c>
      <c r="EJ192">
        <f>IF($GI192&gt;=31,INDEX($DC:$DC,$GH192+31),"")</f>
      </c>
      <c r="EK192">
        <f>IF($GI192&gt;=32,INDEX($DC:$DC,$GH192+32),"")</f>
      </c>
      <c r="EL192">
        <f>IF($GI192&gt;=33,INDEX($DC:$DC,$GH192+33),"")</f>
      </c>
      <c r="EM192">
        <f>IF($GI192&gt;=34,INDEX($DC:$DC,$GH192+34),"")</f>
      </c>
      <c r="EN192">
        <f>IF($GI192&gt;=35,INDEX($DC:$DC,$GH192+35),"")</f>
      </c>
      <c r="EO192">
        <f>IF($GI192&gt;=36,INDEX($DC:$DC,$GH192+36),"")</f>
      </c>
      <c r="EP192">
        <f>IF($GI192&gt;=37,INDEX($DC:$DC,$GH192+37),"")</f>
      </c>
      <c r="EQ192">
        <f>IF($GI192&gt;=38,INDEX($DC:$DC,$GH192+38),"")</f>
      </c>
      <c r="ER192">
        <f>IF($GI192&gt;=39,INDEX($DC:$DC,$GH192+39),"")</f>
      </c>
      <c r="ES192">
        <f>IF($GI192&gt;=40,INDEX($DC:$DC,$GH192+40),"")</f>
      </c>
      <c r="ET192">
        <f>IF($GI192&gt;=1,INDEX($DD:$DD,$GH192+1),"")</f>
      </c>
      <c r="EU192">
        <f>IF($GI192&gt;=2,INDEX($DD:$DD,$GH192+2),"")</f>
      </c>
      <c r="EV192">
        <f>IF($GI192&gt;=3,INDEX($DD:$DD,$GH192+3),"")</f>
      </c>
      <c r="EW192">
        <f>IF($GI192&gt;=4,INDEX($DD:$DD,$GH192+4),"")</f>
      </c>
      <c r="EX192">
        <f>IF($GI192&gt;=5,INDEX($DD:$DD,$GH192+5),"")</f>
      </c>
      <c r="EY192">
        <f>IF($GI192&gt;=6,INDEX($DD:$DD,$GH192+6),"")</f>
      </c>
      <c r="EZ192">
        <f>IF($GI192&gt;=7,INDEX($DD:$DD,$GH192+7),"")</f>
      </c>
      <c r="FA192">
        <f>IF($GI192&gt;=8,INDEX($DD:$DD,$GH192+8),"")</f>
      </c>
      <c r="FB192">
        <f>IF($GI192&gt;=9,INDEX($DD:$DD,$GH192+9),"")</f>
      </c>
      <c r="FC192">
        <f>IF($GI192&gt;=10,INDEX($DD:$DD,$GH192+10),"")</f>
      </c>
      <c r="FD192">
        <f>IF($GI192&gt;=11,INDEX($DD:$DD,$GH192+11),"")</f>
      </c>
      <c r="FE192">
        <f>IF($GI192&gt;=12,INDEX($DD:$DD,$GH192+12),"")</f>
      </c>
      <c r="FF192">
        <f>IF($GI192&gt;=13,INDEX($DD:$DD,$GH192+13),"")</f>
      </c>
      <c r="FG192">
        <f>IF($GI192&gt;=14,INDEX($DD:$DD,$GH192+14),"")</f>
      </c>
      <c r="FH192">
        <f>IF($GI192&gt;=15,INDEX($DD:$DD,$GH192+15),"")</f>
      </c>
      <c r="FI192">
        <f>IF($GI192&gt;=16,INDEX($DD:$DD,$GH192+16),"")</f>
      </c>
      <c r="FJ192">
        <f>IF($GI192&gt;=17,INDEX($DD:$DD,$GH192+17),"")</f>
      </c>
      <c r="FK192">
        <f>IF($GI192&gt;=18,INDEX($DD:$DD,$GH192+18),"")</f>
      </c>
      <c r="FL192">
        <f>IF($GI192&gt;=19,INDEX($DD:$DD,$GH192+19),"")</f>
      </c>
      <c r="FM192">
        <f>IF($GI192&gt;=20,INDEX($DD:$DD,$GH192+20),"")</f>
      </c>
      <c r="FN192">
        <f>IF($GI192&gt;=21,INDEX($DD:$DD,$GH192+21),"")</f>
      </c>
      <c r="FO192">
        <f>IF($GI192&gt;=22,INDEX($DD:$DD,$GH192+22),"")</f>
      </c>
      <c r="FP192">
        <f>IF($GI192&gt;=23,INDEX($DD:$DD,$GH192+23),"")</f>
      </c>
      <c r="FQ192">
        <f>IF($GI192&gt;=24,INDEX($DD:$DD,$GH192+24),"")</f>
      </c>
      <c r="FR192">
        <f>IF($GI192&gt;=25,INDEX($DD:$DD,$GH192+25),"")</f>
      </c>
      <c r="FS192">
        <f>IF($GI192&gt;=26,INDEX($DD:$DD,$GH192+26),"")</f>
      </c>
      <c r="FT192">
        <f>IF($GI192&gt;=27,INDEX($DD:$DD,$GH192+27),"")</f>
      </c>
      <c r="FU192">
        <f>IF($GI192&gt;=28,INDEX($DD:$DD,$GH192+28),"")</f>
      </c>
      <c r="FV192">
        <f>IF($GI192&gt;=29,INDEX($DD:$DD,$GH192+29),"")</f>
      </c>
      <c r="FW192">
        <f>IF($GI192&gt;=30,INDEX($DD:$DD,$GH192+30),"")</f>
      </c>
      <c r="FX192">
        <f>IF($GI192&gt;=31,INDEX($DD:$DD,$GH192+31),"")</f>
      </c>
      <c r="FY192">
        <f>IF($GI192&gt;=32,INDEX($DD:$DD,$GH192+32),"")</f>
      </c>
      <c r="FZ192">
        <f>IF($GI192&gt;=33,INDEX($DD:$DD,$GH192+33),"")</f>
      </c>
      <c r="GA192">
        <f>IF($GI192&gt;=34,INDEX($DD:$DD,$GH192+34),"")</f>
      </c>
      <c r="GB192">
        <f>IF($GI192&gt;=35,INDEX($DD:$DD,$GH192+35),"")</f>
      </c>
      <c r="GC192">
        <f>IF($GI192&gt;=36,INDEX($DD:$DD,$GH192+36),"")</f>
      </c>
      <c r="GD192">
        <f>IF($GI192&gt;=37,INDEX($DD:$DD,$GH192+37),"")</f>
      </c>
      <c r="GE192">
        <f>IF($GI192&gt;=38,INDEX($DD:$DD,$GH192+38),"")</f>
      </c>
      <c r="GF192">
        <f>IF($GI192&gt;=39,INDEX($DD:$DD,$GH192+39),"")</f>
      </c>
      <c r="GG192">
        <f>IF($GI192&gt;=40,INDEX($DD:$DD,$GH192+40),"")</f>
      </c>
      <c r="GH192">
        <f>IFERROR(MATCH($DB192,$DC$2:$DC$148,0)+1,0)</f>
      </c>
      <c r="GI192">
        <f>IFERROR(INDEX($DE$2:$DE$148,MATCH($DB192,$DC$2:$DC$148,0)),0)</f>
      </c>
      <c r="GJ192">
        <f>IFERROR(MATCH($S192,$DF$192:$ES$192,0),0)</f>
      </c>
      <c r="GK192">
        <f>IF($GJ192&gt;0,INDEX($ET$192:$GG$192,$GJ192),"")</f>
      </c>
      <c r="GL192" t="s">
        <v>282</v>
      </c>
      <c r="GN192">
        <f>IF($IW192&gt;=1,INDEX($GL:$GL,$IV192+1),"")</f>
      </c>
      <c r="GO192">
        <f>IF($IW192&gt;=2,INDEX($GL:$GL,$IV192+2),"")</f>
      </c>
      <c r="GP192">
        <f>IF($IW192&gt;=3,INDEX($GL:$GL,$IV192+3),"")</f>
      </c>
      <c r="GQ192">
        <f>IF($IW192&gt;=4,INDEX($GL:$GL,$IV192+4),"")</f>
      </c>
      <c r="GR192">
        <f>IF($IW192&gt;=5,INDEX($GL:$GL,$IV192+5),"")</f>
      </c>
      <c r="GS192">
        <f>IF($IW192&gt;=6,INDEX($GL:$GL,$IV192+6),"")</f>
      </c>
      <c r="GT192">
        <f>IF($IW192&gt;=7,INDEX($GL:$GL,$IV192+7),"")</f>
      </c>
      <c r="GU192">
        <f>IF($IW192&gt;=8,INDEX($GL:$GL,$IV192+8),"")</f>
      </c>
      <c r="GV192">
        <f>IF($IW192&gt;=9,INDEX($GL:$GL,$IV192+9),"")</f>
      </c>
      <c r="GW192">
        <f>IF($IW192&gt;=10,INDEX($GL:$GL,$IV192+10),"")</f>
      </c>
      <c r="GX192">
        <f>IF($IW192&gt;=11,INDEX($GL:$GL,$IV192+11),"")</f>
      </c>
      <c r="GY192">
        <f>IF($IW192&gt;=12,INDEX($GL:$GL,$IV192+12),"")</f>
      </c>
      <c r="GZ192">
        <f>IF($IW192&gt;=13,INDEX($GL:$GL,$IV192+13),"")</f>
      </c>
      <c r="HA192">
        <f>IF($IW192&gt;=14,INDEX($GL:$GL,$IV192+14),"")</f>
      </c>
      <c r="HB192">
        <f>IF($IW192&gt;=15,INDEX($GL:$GL,$IV192+15),"")</f>
      </c>
      <c r="HC192">
        <f>IF($IW192&gt;=16,INDEX($GL:$GL,$IV192+16),"")</f>
      </c>
      <c r="HD192">
        <f>IF($IW192&gt;=17,INDEX($GL:$GL,$IV192+17),"")</f>
      </c>
      <c r="HE192">
        <f>IF($IW192&gt;=18,INDEX($GL:$GL,$IV192+18),"")</f>
      </c>
      <c r="HF192">
        <f>IF($IW192&gt;=19,INDEX($GL:$GL,$IV192+19),"")</f>
      </c>
      <c r="HG192">
        <f>IF($IW192&gt;=20,INDEX($GL:$GL,$IV192+20),"")</f>
      </c>
      <c r="HH192">
        <f>IF($IW192&gt;=21,INDEX($GL:$GL,$IV192+21),"")</f>
      </c>
      <c r="HI192">
        <f>IF($IW192&gt;=22,INDEX($GL:$GL,$IV192+22),"")</f>
      </c>
      <c r="HJ192">
        <f>IF($IW192&gt;=23,INDEX($GL:$GL,$IV192+23),"")</f>
      </c>
      <c r="HK192">
        <f>IF($IW192&gt;=24,INDEX($GL:$GL,$IV192+24),"")</f>
      </c>
      <c r="HL192">
        <f>IF($IW192&gt;=25,INDEX($GL:$GL,$IV192+25),"")</f>
      </c>
      <c r="HM192">
        <f>IF($IW192&gt;=26,INDEX($GL:$GL,$IV192+26),"")</f>
      </c>
      <c r="HN192">
        <f>IF($IW192&gt;=27,INDEX($GL:$GL,$IV192+27),"")</f>
      </c>
      <c r="HO192">
        <f>IF($IW192&gt;=28,INDEX($GL:$GL,$IV192+28),"")</f>
      </c>
      <c r="HP192">
        <f>IF($IW192&gt;=29,INDEX($GL:$GL,$IV192+29),"")</f>
      </c>
      <c r="HQ192">
        <f>IF($IW192&gt;=30,INDEX($GL:$GL,$IV192+30),"")</f>
      </c>
      <c r="HR192">
        <f>IF($IW192&gt;=31,INDEX($GL:$GL,$IV192+31),"")</f>
      </c>
      <c r="HS192">
        <f>IF($IW192&gt;=32,INDEX($GL:$GL,$IV192+32),"")</f>
      </c>
      <c r="HT192">
        <f>IF($IW192&gt;=33,INDEX($GL:$GL,$IV192+33),"")</f>
      </c>
      <c r="HU192">
        <f>IF($IW192&gt;=34,INDEX($GL:$GL,$IV192+34),"")</f>
      </c>
      <c r="HV192">
        <f>IF($IW192&gt;=35,INDEX($GL:$GL,$IV192+35),"")</f>
      </c>
      <c r="HW192">
        <f>IF($IW192&gt;=36,INDEX($GL:$GL,$IV192+36),"")</f>
      </c>
      <c r="HX192">
        <f>IF($IW192&gt;=37,INDEX($GL:$GL,$IV192+37),"")</f>
      </c>
      <c r="HY192">
        <f>IF($IW192&gt;=38,INDEX($GL:$GL,$IV192+38),"")</f>
      </c>
      <c r="HZ192">
        <f>IF($IW192&gt;=39,INDEX($GL:$GL,$IV192+39),"")</f>
      </c>
      <c r="IA192">
        <f>IF($IW192&gt;=40,INDEX($GL:$GL,$IV192+40),"")</f>
      </c>
      <c r="IB192">
        <f>IF($IW192&gt;=41,INDEX($GL:$GL,$IV192+41),"")</f>
      </c>
      <c r="IC192">
        <f>IF($IW192&gt;=42,INDEX($GL:$GL,$IV192+42),"")</f>
      </c>
      <c r="ID192">
        <f>IF($IW192&gt;=43,INDEX($GL:$GL,$IV192+43),"")</f>
      </c>
      <c r="IE192">
        <f>IF($IW192&gt;=44,INDEX($GL:$GL,$IV192+44),"")</f>
      </c>
      <c r="IF192">
        <f>IF($IW192&gt;=45,INDEX($GL:$GL,$IV192+45),"")</f>
      </c>
      <c r="IG192">
        <f>IF($IW192&gt;=46,INDEX($GL:$GL,$IV192+46),"")</f>
      </c>
      <c r="IH192">
        <f>IF($IW192&gt;=47,INDEX($GL:$GL,$IV192+47),"")</f>
      </c>
      <c r="II192">
        <f>IF($IW192&gt;=48,INDEX($GL:$GL,$IV192+48),"")</f>
      </c>
      <c r="IJ192">
        <f>IF($IW192&gt;=49,INDEX($GL:$GL,$IV192+49),"")</f>
      </c>
      <c r="IK192">
        <f>IF($IW192&gt;=50,INDEX($GL:$GL,$IV192+50),"")</f>
      </c>
      <c r="IL192">
        <f>IF($IW192&gt;=51,INDEX($GL:$GL,$IV192+51),"")</f>
      </c>
      <c r="IM192">
        <f>IF($IW192&gt;=52,INDEX($GL:$GL,$IV192+52),"")</f>
      </c>
      <c r="IN192">
        <f>IF($IW192&gt;=53,INDEX($GL:$GL,$IV192+53),"")</f>
      </c>
      <c r="IO192">
        <f>IF($IW192&gt;=54,INDEX($GL:$GL,$IV192+54),"")</f>
      </c>
      <c r="IP192">
        <f>IF($IW192&gt;=55,INDEX($GL:$GL,$IV192+55),"")</f>
      </c>
      <c r="IQ192">
        <f>IF($IW192&gt;=56,INDEX($GL:$GL,$IV192+56),"")</f>
      </c>
      <c r="IR192">
        <f>IF($IW192&gt;=57,INDEX($GL:$GL,$IV192+57),"")</f>
      </c>
      <c r="IS192">
        <f>IF($IW192&gt;=58,INDEX($GL:$GL,$IV192+58),"")</f>
      </c>
      <c r="IT192">
        <f>IF($IW192&gt;=59,INDEX($GL:$GL,$IV192+59),"")</f>
      </c>
      <c r="IU192">
        <f>IF($IW192&gt;=60,INDEX($GL:$GL,$IV192+60),"")</f>
      </c>
      <c r="IV192">
        <f>IFERROR(MATCH($GK192,$GL$2:$GL$324,0)+1,0)</f>
      </c>
      <c r="IW192">
        <f>IFERROR(INDEX($GM$2:$GM$324,MATCH($GK192,$GL$2:$GL$324,0)),0)</f>
      </c>
      <c r="IX192" t="s">
        <v>34</v>
      </c>
      <c r="IY192" t="s">
        <v>34</v>
      </c>
    </row>
    <row r="193" spans="1:259" x14ac:dyDescent="0.25">
      <c r="K193">
        <f>IF(OR($N193="",$J193=""),"",IFERROR($N193/$J193,0))</f>
      </c>
      <c r="L193">
        <f>IF($N193="","",
SUM($M193,$O193,$T193,$P193,$R193)*
(1-IF($U193="",0,VALUE($U193)/100)))</f>
      </c>
      <c r="M193">
        <f>IF($N193="","",$N193)</f>
      </c>
      <c r="O193">
        <f>IF($N193="","",
IF($H193="","",
IF(ISNUMBER(SEARCH("exempt",LOWER($H193))),0,
$N193*(VALUE(SUBSTITUTE($H193,"%",""))/100))))</f>
      </c>
      <c r="V193">
        <f>IFERROR(IF(FIND(" - ",$E193)&gt;0,MID($E193,FIND(" - ",$E193)+3,LEN($E193)),""),"")</f>
      </c>
      <c r="AE193" t="s">
        <v>713</v>
      </c>
      <c r="AJ193">
        <f>IFERROR(LEFT($E193,FIND(" - ",$E193)-1),$E193)</f>
      </c>
      <c r="AM193">
        <f>IF($CB193&gt;=1,INDEX($AK:$AK,$CA193+1),"")</f>
      </c>
      <c r="AN193">
        <f>IF($CB193&gt;=2,INDEX($AK:$AK,$CA193+2),"")</f>
      </c>
      <c r="AO193">
        <f>IF($CB193&gt;=3,INDEX($AK:$AK,$CA193+3),"")</f>
      </c>
      <c r="AP193">
        <f>IF($CB193&gt;=4,INDEX($AK:$AK,$CA193+4),"")</f>
      </c>
      <c r="AQ193">
        <f>IF($CB193&gt;=5,INDEX($AK:$AK,$CA193+5),"")</f>
      </c>
      <c r="AR193">
        <f>IF($CB193&gt;=6,INDEX($AK:$AK,$CA193+6),"")</f>
      </c>
      <c r="AS193">
        <f>IF($CB193&gt;=7,INDEX($AK:$AK,$CA193+7),"")</f>
      </c>
      <c r="AT193">
        <f>IF($CB193&gt;=8,INDEX($AK:$AK,$CA193+8),"")</f>
      </c>
      <c r="AU193">
        <f>IF($CB193&gt;=9,INDEX($AK:$AK,$CA193+9),"")</f>
      </c>
      <c r="AV193">
        <f>IF($CB193&gt;=10,INDEX($AK:$AK,$CA193+10),"")</f>
      </c>
      <c r="AW193">
        <f>IF($CB193&gt;=11,INDEX($AK:$AK,$CA193+11),"")</f>
      </c>
      <c r="AX193">
        <f>IF($CB193&gt;=12,INDEX($AK:$AK,$CA193+12),"")</f>
      </c>
      <c r="AY193">
        <f>IF($CB193&gt;=13,INDEX($AK:$AK,$CA193+13),"")</f>
      </c>
      <c r="AZ193">
        <f>IF($CB193&gt;=14,INDEX($AK:$AK,$CA193+14),"")</f>
      </c>
      <c r="BA193">
        <f>IF($CB193&gt;=15,INDEX($AK:$AK,$CA193+15),"")</f>
      </c>
      <c r="BB193">
        <f>IF($CB193&gt;=16,INDEX($AK:$AK,$CA193+16),"")</f>
      </c>
      <c r="BC193">
        <f>IF($CB193&gt;=17,INDEX($AK:$AK,$CA193+17),"")</f>
      </c>
      <c r="BD193">
        <f>IF($CB193&gt;=18,INDEX($AK:$AK,$CA193+18),"")</f>
      </c>
      <c r="BE193">
        <f>IF($CB193&gt;=19,INDEX($AK:$AK,$CA193+19),"")</f>
      </c>
      <c r="BF193">
        <f>IF($CB193&gt;=20,INDEX($AK:$AK,$CA193+20),"")</f>
      </c>
      <c r="BG193">
        <f>IF($CB193&gt;=21,INDEX($AK:$AK,$CA193+21),"")</f>
      </c>
      <c r="BH193">
        <f>IF($CB193&gt;=22,INDEX($AK:$AK,$CA193+22),"")</f>
      </c>
      <c r="BI193">
        <f>IF($CB193&gt;=23,INDEX($AK:$AK,$CA193+23),"")</f>
      </c>
      <c r="BJ193">
        <f>IF($CB193&gt;=24,INDEX($AK:$AK,$CA193+24),"")</f>
      </c>
      <c r="BK193">
        <f>IF($CB193&gt;=25,INDEX($AK:$AK,$CA193+25),"")</f>
      </c>
      <c r="BL193">
        <f>IF($CB193&gt;=26,INDEX($AK:$AK,$CA193+26),"")</f>
      </c>
      <c r="BM193">
        <f>IF($CB193&gt;=27,INDEX($AK:$AK,$CA193+27),"")</f>
      </c>
      <c r="BN193">
        <f>IF($CB193&gt;=28,INDEX($AK:$AK,$CA193+28),"")</f>
      </c>
      <c r="BO193">
        <f>IF($CB193&gt;=29,INDEX($AK:$AK,$CA193+29),"")</f>
      </c>
      <c r="BP193">
        <f>IF($CB193&gt;=30,INDEX($AK:$AK,$CA193+30),"")</f>
      </c>
      <c r="BQ193">
        <f>IF($CB193&gt;=31,INDEX($AK:$AK,$CA193+31),"")</f>
      </c>
      <c r="BR193">
        <f>IF($CB193&gt;=32,INDEX($AK:$AK,$CA193+32),"")</f>
      </c>
      <c r="BS193">
        <f>IF($CB193&gt;=33,INDEX($AK:$AK,$CA193+33),"")</f>
      </c>
      <c r="BT193">
        <f>IF($CB193&gt;=34,INDEX($AK:$AK,$CA193+34),"")</f>
      </c>
      <c r="BU193">
        <f>IF($CB193&gt;=35,INDEX($AK:$AK,$CA193+35),"")</f>
      </c>
      <c r="BV193">
        <f>IF($CB193&gt;=36,INDEX($AK:$AK,$CA193+36),"")</f>
      </c>
      <c r="BW193">
        <f>IF($CB193&gt;=37,INDEX($AK:$AK,$CA193+37),"")</f>
      </c>
      <c r="BX193">
        <f>IF($CB193&gt;=38,INDEX($AK:$AK,$CA193+38),"")</f>
      </c>
      <c r="BY193">
        <f>IF($CB193&gt;=39,INDEX($AK:$AK,$CA193+39),"")</f>
      </c>
      <c r="BZ193">
        <f>IF($CB193&gt;=40,INDEX($AK:$AK,$CA193+40),"")</f>
      </c>
      <c r="CA193">
        <f>IFERROR(MATCH($AJ193,$AK$2:$AK$134,0)+1,0)</f>
      </c>
      <c r="CB193">
        <f>IFERROR(INDEX($AL$2:$AL$134,MATCH($AJ193,$AK$2:$AK$134,0)),0)</f>
      </c>
      <c r="CC193">
        <f>IFERROR(LEFT($F193,FIND(" - ",$F193)-1),$F193)</f>
      </c>
      <c r="CD193" t="s">
        <v>714</v>
      </c>
      <c r="CE193">
        <v>1</v>
      </c>
      <c r="CF193">
        <f>IF($DA193&gt;=1,INDEX($CD:$CD,$CZ193+1),"")</f>
      </c>
      <c r="CG193">
        <f>IF($DA193&gt;=2,INDEX($CD:$CD,$CZ193+2),"")</f>
      </c>
      <c r="CH193">
        <f>IF($DA193&gt;=3,INDEX($CD:$CD,$CZ193+3),"")</f>
      </c>
      <c r="CI193">
        <f>IF($DA193&gt;=4,INDEX($CD:$CD,$CZ193+4),"")</f>
      </c>
      <c r="CJ193">
        <f>IF($DA193&gt;=5,INDEX($CD:$CD,$CZ193+5),"")</f>
      </c>
      <c r="CK193">
        <f>IF($DA193&gt;=6,INDEX($CD:$CD,$CZ193+6),"")</f>
      </c>
      <c r="CL193">
        <f>IF($DA193&gt;=7,INDEX($CD:$CD,$CZ193+7),"")</f>
      </c>
      <c r="CM193">
        <f>IF($DA193&gt;=8,INDEX($CD:$CD,$CZ193+8),"")</f>
      </c>
      <c r="CN193">
        <f>IF($DA193&gt;=9,INDEX($CD:$CD,$CZ193+9),"")</f>
      </c>
      <c r="CO193">
        <f>IF($DA193&gt;=10,INDEX($CD:$CD,$CZ193+10),"")</f>
      </c>
      <c r="CP193">
        <f>IF($DA193&gt;=11,INDEX($CD:$CD,$CZ193+11),"")</f>
      </c>
      <c r="CQ193">
        <f>IF($DA193&gt;=12,INDEX($CD:$CD,$CZ193+12),"")</f>
      </c>
      <c r="CR193">
        <f>IF($DA193&gt;=13,INDEX($CD:$CD,$CZ193+13),"")</f>
      </c>
      <c r="CS193">
        <f>IF($DA193&gt;=14,INDEX($CD:$CD,$CZ193+14),"")</f>
      </c>
      <c r="CT193">
        <f>IF($DA193&gt;=15,INDEX($CD:$CD,$CZ193+15),"")</f>
      </c>
      <c r="CU193">
        <f>IF($DA193&gt;=16,INDEX($CD:$CD,$CZ193+16),"")</f>
      </c>
      <c r="CV193">
        <f>IF($DA193&gt;=17,INDEX($CD:$CD,$CZ193+17),"")</f>
      </c>
      <c r="CW193">
        <f>IF($DA193&gt;=18,INDEX($CD:$CD,$CZ193+18),"")</f>
      </c>
      <c r="CX193">
        <f>IF($DA193&gt;=19,INDEX($CD:$CD,$CZ193+19),"")</f>
      </c>
      <c r="CY193">
        <f>IF($DA193&gt;=20,INDEX($CD:$CD,$CZ193+20),"")</f>
      </c>
      <c r="CZ193">
        <f>IFERROR(MATCH($CC193,$CD$2:$CD$263,0)+1,0)</f>
      </c>
      <c r="DA193">
        <f>IFERROR(INDEX($CE$2:$CE$263,MATCH($CC193,$CD$2:$CD$263,0)),0)</f>
      </c>
      <c r="DB193">
        <f>IFERROR(INDEX($AI:$AI,MATCH($H193,$AH:$AH,0))&amp;"","")</f>
      </c>
      <c r="DF193">
        <f>IF($GI193&gt;=1,INDEX($DC:$DC,$GH193+1),"")</f>
      </c>
      <c r="DG193">
        <f>IF($GI193&gt;=2,INDEX($DC:$DC,$GH193+2),"")</f>
      </c>
      <c r="DH193">
        <f>IF($GI193&gt;=3,INDEX($DC:$DC,$GH193+3),"")</f>
      </c>
      <c r="DI193">
        <f>IF($GI193&gt;=4,INDEX($DC:$DC,$GH193+4),"")</f>
      </c>
      <c r="DJ193">
        <f>IF($GI193&gt;=5,INDEX($DC:$DC,$GH193+5),"")</f>
      </c>
      <c r="DK193">
        <f>IF($GI193&gt;=6,INDEX($DC:$DC,$GH193+6),"")</f>
      </c>
      <c r="DL193">
        <f>IF($GI193&gt;=7,INDEX($DC:$DC,$GH193+7),"")</f>
      </c>
      <c r="DM193">
        <f>IF($GI193&gt;=8,INDEX($DC:$DC,$GH193+8),"")</f>
      </c>
      <c r="DN193">
        <f>IF($GI193&gt;=9,INDEX($DC:$DC,$GH193+9),"")</f>
      </c>
      <c r="DO193">
        <f>IF($GI193&gt;=10,INDEX($DC:$DC,$GH193+10),"")</f>
      </c>
      <c r="DP193">
        <f>IF($GI193&gt;=11,INDEX($DC:$DC,$GH193+11),"")</f>
      </c>
      <c r="DQ193">
        <f>IF($GI193&gt;=12,INDEX($DC:$DC,$GH193+12),"")</f>
      </c>
      <c r="DR193">
        <f>IF($GI193&gt;=13,INDEX($DC:$DC,$GH193+13),"")</f>
      </c>
      <c r="DS193">
        <f>IF($GI193&gt;=14,INDEX($DC:$DC,$GH193+14),"")</f>
      </c>
      <c r="DT193">
        <f>IF($GI193&gt;=15,INDEX($DC:$DC,$GH193+15),"")</f>
      </c>
      <c r="DU193">
        <f>IF($GI193&gt;=16,INDEX($DC:$DC,$GH193+16),"")</f>
      </c>
      <c r="DV193">
        <f>IF($GI193&gt;=17,INDEX($DC:$DC,$GH193+17),"")</f>
      </c>
      <c r="DW193">
        <f>IF($GI193&gt;=18,INDEX($DC:$DC,$GH193+18),"")</f>
      </c>
      <c r="DX193">
        <f>IF($GI193&gt;=19,INDEX($DC:$DC,$GH193+19),"")</f>
      </c>
      <c r="DY193">
        <f>IF($GI193&gt;=20,INDEX($DC:$DC,$GH193+20),"")</f>
      </c>
      <c r="DZ193">
        <f>IF($GI193&gt;=21,INDEX($DC:$DC,$GH193+21),"")</f>
      </c>
      <c r="EA193">
        <f>IF($GI193&gt;=22,INDEX($DC:$DC,$GH193+22),"")</f>
      </c>
      <c r="EB193">
        <f>IF($GI193&gt;=23,INDEX($DC:$DC,$GH193+23),"")</f>
      </c>
      <c r="EC193">
        <f>IF($GI193&gt;=24,INDEX($DC:$DC,$GH193+24),"")</f>
      </c>
      <c r="ED193">
        <f>IF($GI193&gt;=25,INDEX($DC:$DC,$GH193+25),"")</f>
      </c>
      <c r="EE193">
        <f>IF($GI193&gt;=26,INDEX($DC:$DC,$GH193+26),"")</f>
      </c>
      <c r="EF193">
        <f>IF($GI193&gt;=27,INDEX($DC:$DC,$GH193+27),"")</f>
      </c>
      <c r="EG193">
        <f>IF($GI193&gt;=28,INDEX($DC:$DC,$GH193+28),"")</f>
      </c>
      <c r="EH193">
        <f>IF($GI193&gt;=29,INDEX($DC:$DC,$GH193+29),"")</f>
      </c>
      <c r="EI193">
        <f>IF($GI193&gt;=30,INDEX($DC:$DC,$GH193+30),"")</f>
      </c>
      <c r="EJ193">
        <f>IF($GI193&gt;=31,INDEX($DC:$DC,$GH193+31),"")</f>
      </c>
      <c r="EK193">
        <f>IF($GI193&gt;=32,INDEX($DC:$DC,$GH193+32),"")</f>
      </c>
      <c r="EL193">
        <f>IF($GI193&gt;=33,INDEX($DC:$DC,$GH193+33),"")</f>
      </c>
      <c r="EM193">
        <f>IF($GI193&gt;=34,INDEX($DC:$DC,$GH193+34),"")</f>
      </c>
      <c r="EN193">
        <f>IF($GI193&gt;=35,INDEX($DC:$DC,$GH193+35),"")</f>
      </c>
      <c r="EO193">
        <f>IF($GI193&gt;=36,INDEX($DC:$DC,$GH193+36),"")</f>
      </c>
      <c r="EP193">
        <f>IF($GI193&gt;=37,INDEX($DC:$DC,$GH193+37),"")</f>
      </c>
      <c r="EQ193">
        <f>IF($GI193&gt;=38,INDEX($DC:$DC,$GH193+38),"")</f>
      </c>
      <c r="ER193">
        <f>IF($GI193&gt;=39,INDEX($DC:$DC,$GH193+39),"")</f>
      </c>
      <c r="ES193">
        <f>IF($GI193&gt;=40,INDEX($DC:$DC,$GH193+40),"")</f>
      </c>
      <c r="ET193">
        <f>IF($GI193&gt;=1,INDEX($DD:$DD,$GH193+1),"")</f>
      </c>
      <c r="EU193">
        <f>IF($GI193&gt;=2,INDEX($DD:$DD,$GH193+2),"")</f>
      </c>
      <c r="EV193">
        <f>IF($GI193&gt;=3,INDEX($DD:$DD,$GH193+3),"")</f>
      </c>
      <c r="EW193">
        <f>IF($GI193&gt;=4,INDEX($DD:$DD,$GH193+4),"")</f>
      </c>
      <c r="EX193">
        <f>IF($GI193&gt;=5,INDEX($DD:$DD,$GH193+5),"")</f>
      </c>
      <c r="EY193">
        <f>IF($GI193&gt;=6,INDEX($DD:$DD,$GH193+6),"")</f>
      </c>
      <c r="EZ193">
        <f>IF($GI193&gt;=7,INDEX($DD:$DD,$GH193+7),"")</f>
      </c>
      <c r="FA193">
        <f>IF($GI193&gt;=8,INDEX($DD:$DD,$GH193+8),"")</f>
      </c>
      <c r="FB193">
        <f>IF($GI193&gt;=9,INDEX($DD:$DD,$GH193+9),"")</f>
      </c>
      <c r="FC193">
        <f>IF($GI193&gt;=10,INDEX($DD:$DD,$GH193+10),"")</f>
      </c>
      <c r="FD193">
        <f>IF($GI193&gt;=11,INDEX($DD:$DD,$GH193+11),"")</f>
      </c>
      <c r="FE193">
        <f>IF($GI193&gt;=12,INDEX($DD:$DD,$GH193+12),"")</f>
      </c>
      <c r="FF193">
        <f>IF($GI193&gt;=13,INDEX($DD:$DD,$GH193+13),"")</f>
      </c>
      <c r="FG193">
        <f>IF($GI193&gt;=14,INDEX($DD:$DD,$GH193+14),"")</f>
      </c>
      <c r="FH193">
        <f>IF($GI193&gt;=15,INDEX($DD:$DD,$GH193+15),"")</f>
      </c>
      <c r="FI193">
        <f>IF($GI193&gt;=16,INDEX($DD:$DD,$GH193+16),"")</f>
      </c>
      <c r="FJ193">
        <f>IF($GI193&gt;=17,INDEX($DD:$DD,$GH193+17),"")</f>
      </c>
      <c r="FK193">
        <f>IF($GI193&gt;=18,INDEX($DD:$DD,$GH193+18),"")</f>
      </c>
      <c r="FL193">
        <f>IF($GI193&gt;=19,INDEX($DD:$DD,$GH193+19),"")</f>
      </c>
      <c r="FM193">
        <f>IF($GI193&gt;=20,INDEX($DD:$DD,$GH193+20),"")</f>
      </c>
      <c r="FN193">
        <f>IF($GI193&gt;=21,INDEX($DD:$DD,$GH193+21),"")</f>
      </c>
      <c r="FO193">
        <f>IF($GI193&gt;=22,INDEX($DD:$DD,$GH193+22),"")</f>
      </c>
      <c r="FP193">
        <f>IF($GI193&gt;=23,INDEX($DD:$DD,$GH193+23),"")</f>
      </c>
      <c r="FQ193">
        <f>IF($GI193&gt;=24,INDEX($DD:$DD,$GH193+24),"")</f>
      </c>
      <c r="FR193">
        <f>IF($GI193&gt;=25,INDEX($DD:$DD,$GH193+25),"")</f>
      </c>
      <c r="FS193">
        <f>IF($GI193&gt;=26,INDEX($DD:$DD,$GH193+26),"")</f>
      </c>
      <c r="FT193">
        <f>IF($GI193&gt;=27,INDEX($DD:$DD,$GH193+27),"")</f>
      </c>
      <c r="FU193">
        <f>IF($GI193&gt;=28,INDEX($DD:$DD,$GH193+28),"")</f>
      </c>
      <c r="FV193">
        <f>IF($GI193&gt;=29,INDEX($DD:$DD,$GH193+29),"")</f>
      </c>
      <c r="FW193">
        <f>IF($GI193&gt;=30,INDEX($DD:$DD,$GH193+30),"")</f>
      </c>
      <c r="FX193">
        <f>IF($GI193&gt;=31,INDEX($DD:$DD,$GH193+31),"")</f>
      </c>
      <c r="FY193">
        <f>IF($GI193&gt;=32,INDEX($DD:$DD,$GH193+32),"")</f>
      </c>
      <c r="FZ193">
        <f>IF($GI193&gt;=33,INDEX($DD:$DD,$GH193+33),"")</f>
      </c>
      <c r="GA193">
        <f>IF($GI193&gt;=34,INDEX($DD:$DD,$GH193+34),"")</f>
      </c>
      <c r="GB193">
        <f>IF($GI193&gt;=35,INDEX($DD:$DD,$GH193+35),"")</f>
      </c>
      <c r="GC193">
        <f>IF($GI193&gt;=36,INDEX($DD:$DD,$GH193+36),"")</f>
      </c>
      <c r="GD193">
        <f>IF($GI193&gt;=37,INDEX($DD:$DD,$GH193+37),"")</f>
      </c>
      <c r="GE193">
        <f>IF($GI193&gt;=38,INDEX($DD:$DD,$GH193+38),"")</f>
      </c>
      <c r="GF193">
        <f>IF($GI193&gt;=39,INDEX($DD:$DD,$GH193+39),"")</f>
      </c>
      <c r="GG193">
        <f>IF($GI193&gt;=40,INDEX($DD:$DD,$GH193+40),"")</f>
      </c>
      <c r="GH193">
        <f>IFERROR(MATCH($DB193,$DC$2:$DC$148,0)+1,0)</f>
      </c>
      <c r="GI193">
        <f>IFERROR(INDEX($DE$2:$DE$148,MATCH($DB193,$DC$2:$DC$148,0)),0)</f>
      </c>
      <c r="GJ193">
        <f>IFERROR(MATCH($S193,$DF$193:$ES$193,0),0)</f>
      </c>
      <c r="GK193">
        <f>IF($GJ193&gt;0,INDEX($ET$193:$GG$193,$GJ193),"")</f>
      </c>
      <c r="GL193" t="s">
        <v>287</v>
      </c>
      <c r="GN193">
        <f>IF($IW193&gt;=1,INDEX($GL:$GL,$IV193+1),"")</f>
      </c>
      <c r="GO193">
        <f>IF($IW193&gt;=2,INDEX($GL:$GL,$IV193+2),"")</f>
      </c>
      <c r="GP193">
        <f>IF($IW193&gt;=3,INDEX($GL:$GL,$IV193+3),"")</f>
      </c>
      <c r="GQ193">
        <f>IF($IW193&gt;=4,INDEX($GL:$GL,$IV193+4),"")</f>
      </c>
      <c r="GR193">
        <f>IF($IW193&gt;=5,INDEX($GL:$GL,$IV193+5),"")</f>
      </c>
      <c r="GS193">
        <f>IF($IW193&gt;=6,INDEX($GL:$GL,$IV193+6),"")</f>
      </c>
      <c r="GT193">
        <f>IF($IW193&gt;=7,INDEX($GL:$GL,$IV193+7),"")</f>
      </c>
      <c r="GU193">
        <f>IF($IW193&gt;=8,INDEX($GL:$GL,$IV193+8),"")</f>
      </c>
      <c r="GV193">
        <f>IF($IW193&gt;=9,INDEX($GL:$GL,$IV193+9),"")</f>
      </c>
      <c r="GW193">
        <f>IF($IW193&gt;=10,INDEX($GL:$GL,$IV193+10),"")</f>
      </c>
      <c r="GX193">
        <f>IF($IW193&gt;=11,INDEX($GL:$GL,$IV193+11),"")</f>
      </c>
      <c r="GY193">
        <f>IF($IW193&gt;=12,INDEX($GL:$GL,$IV193+12),"")</f>
      </c>
      <c r="GZ193">
        <f>IF($IW193&gt;=13,INDEX($GL:$GL,$IV193+13),"")</f>
      </c>
      <c r="HA193">
        <f>IF($IW193&gt;=14,INDEX($GL:$GL,$IV193+14),"")</f>
      </c>
      <c r="HB193">
        <f>IF($IW193&gt;=15,INDEX($GL:$GL,$IV193+15),"")</f>
      </c>
      <c r="HC193">
        <f>IF($IW193&gt;=16,INDEX($GL:$GL,$IV193+16),"")</f>
      </c>
      <c r="HD193">
        <f>IF($IW193&gt;=17,INDEX($GL:$GL,$IV193+17),"")</f>
      </c>
      <c r="HE193">
        <f>IF($IW193&gt;=18,INDEX($GL:$GL,$IV193+18),"")</f>
      </c>
      <c r="HF193">
        <f>IF($IW193&gt;=19,INDEX($GL:$GL,$IV193+19),"")</f>
      </c>
      <c r="HG193">
        <f>IF($IW193&gt;=20,INDEX($GL:$GL,$IV193+20),"")</f>
      </c>
      <c r="HH193">
        <f>IF($IW193&gt;=21,INDEX($GL:$GL,$IV193+21),"")</f>
      </c>
      <c r="HI193">
        <f>IF($IW193&gt;=22,INDEX($GL:$GL,$IV193+22),"")</f>
      </c>
      <c r="HJ193">
        <f>IF($IW193&gt;=23,INDEX($GL:$GL,$IV193+23),"")</f>
      </c>
      <c r="HK193">
        <f>IF($IW193&gt;=24,INDEX($GL:$GL,$IV193+24),"")</f>
      </c>
      <c r="HL193">
        <f>IF($IW193&gt;=25,INDEX($GL:$GL,$IV193+25),"")</f>
      </c>
      <c r="HM193">
        <f>IF($IW193&gt;=26,INDEX($GL:$GL,$IV193+26),"")</f>
      </c>
      <c r="HN193">
        <f>IF($IW193&gt;=27,INDEX($GL:$GL,$IV193+27),"")</f>
      </c>
      <c r="HO193">
        <f>IF($IW193&gt;=28,INDEX($GL:$GL,$IV193+28),"")</f>
      </c>
      <c r="HP193">
        <f>IF($IW193&gt;=29,INDEX($GL:$GL,$IV193+29),"")</f>
      </c>
      <c r="HQ193">
        <f>IF($IW193&gt;=30,INDEX($GL:$GL,$IV193+30),"")</f>
      </c>
      <c r="HR193">
        <f>IF($IW193&gt;=31,INDEX($GL:$GL,$IV193+31),"")</f>
      </c>
      <c r="HS193">
        <f>IF($IW193&gt;=32,INDEX($GL:$GL,$IV193+32),"")</f>
      </c>
      <c r="HT193">
        <f>IF($IW193&gt;=33,INDEX($GL:$GL,$IV193+33),"")</f>
      </c>
      <c r="HU193">
        <f>IF($IW193&gt;=34,INDEX($GL:$GL,$IV193+34),"")</f>
      </c>
      <c r="HV193">
        <f>IF($IW193&gt;=35,INDEX($GL:$GL,$IV193+35),"")</f>
      </c>
      <c r="HW193">
        <f>IF($IW193&gt;=36,INDEX($GL:$GL,$IV193+36),"")</f>
      </c>
      <c r="HX193">
        <f>IF($IW193&gt;=37,INDEX($GL:$GL,$IV193+37),"")</f>
      </c>
      <c r="HY193">
        <f>IF($IW193&gt;=38,INDEX($GL:$GL,$IV193+38),"")</f>
      </c>
      <c r="HZ193">
        <f>IF($IW193&gt;=39,INDEX($GL:$GL,$IV193+39),"")</f>
      </c>
      <c r="IA193">
        <f>IF($IW193&gt;=40,INDEX($GL:$GL,$IV193+40),"")</f>
      </c>
      <c r="IB193">
        <f>IF($IW193&gt;=41,INDEX($GL:$GL,$IV193+41),"")</f>
      </c>
      <c r="IC193">
        <f>IF($IW193&gt;=42,INDEX($GL:$GL,$IV193+42),"")</f>
      </c>
      <c r="ID193">
        <f>IF($IW193&gt;=43,INDEX($GL:$GL,$IV193+43),"")</f>
      </c>
      <c r="IE193">
        <f>IF($IW193&gt;=44,INDEX($GL:$GL,$IV193+44),"")</f>
      </c>
      <c r="IF193">
        <f>IF($IW193&gt;=45,INDEX($GL:$GL,$IV193+45),"")</f>
      </c>
      <c r="IG193">
        <f>IF($IW193&gt;=46,INDEX($GL:$GL,$IV193+46),"")</f>
      </c>
      <c r="IH193">
        <f>IF($IW193&gt;=47,INDEX($GL:$GL,$IV193+47),"")</f>
      </c>
      <c r="II193">
        <f>IF($IW193&gt;=48,INDEX($GL:$GL,$IV193+48),"")</f>
      </c>
      <c r="IJ193">
        <f>IF($IW193&gt;=49,INDEX($GL:$GL,$IV193+49),"")</f>
      </c>
      <c r="IK193">
        <f>IF($IW193&gt;=50,INDEX($GL:$GL,$IV193+50),"")</f>
      </c>
      <c r="IL193">
        <f>IF($IW193&gt;=51,INDEX($GL:$GL,$IV193+51),"")</f>
      </c>
      <c r="IM193">
        <f>IF($IW193&gt;=52,INDEX($GL:$GL,$IV193+52),"")</f>
      </c>
      <c r="IN193">
        <f>IF($IW193&gt;=53,INDEX($GL:$GL,$IV193+53),"")</f>
      </c>
      <c r="IO193">
        <f>IF($IW193&gt;=54,INDEX($GL:$GL,$IV193+54),"")</f>
      </c>
      <c r="IP193">
        <f>IF($IW193&gt;=55,INDEX($GL:$GL,$IV193+55),"")</f>
      </c>
      <c r="IQ193">
        <f>IF($IW193&gt;=56,INDEX($GL:$GL,$IV193+56),"")</f>
      </c>
      <c r="IR193">
        <f>IF($IW193&gt;=57,INDEX($GL:$GL,$IV193+57),"")</f>
      </c>
      <c r="IS193">
        <f>IF($IW193&gt;=58,INDEX($GL:$GL,$IV193+58),"")</f>
      </c>
      <c r="IT193">
        <f>IF($IW193&gt;=59,INDEX($GL:$GL,$IV193+59),"")</f>
      </c>
      <c r="IU193">
        <f>IF($IW193&gt;=60,INDEX($GL:$GL,$IV193+60),"")</f>
      </c>
      <c r="IV193">
        <f>IFERROR(MATCH($GK193,$GL$2:$GL$324,0)+1,0)</f>
      </c>
      <c r="IW193">
        <f>IFERROR(INDEX($GM$2:$GM$324,MATCH($GK193,$GL$2:$GL$324,0)),0)</f>
      </c>
      <c r="IX193" t="s">
        <v>34</v>
      </c>
      <c r="IY193" t="s">
        <v>34</v>
      </c>
    </row>
    <row r="194" spans="1:259" x14ac:dyDescent="0.25">
      <c r="K194">
        <f>IF(OR($N194="",$J194=""),"",IFERROR($N194/$J194,0))</f>
      </c>
      <c r="L194">
        <f>IF($N194="","",
SUM($M194,$O194,$T194,$P194,$R194)*
(1-IF($U194="",0,VALUE($U194)/100)))</f>
      </c>
      <c r="M194">
        <f>IF($N194="","",$N194)</f>
      </c>
      <c r="O194">
        <f>IF($N194="","",
IF($H194="","",
IF(ISNUMBER(SEARCH("exempt",LOWER($H194))),0,
$N194*(VALUE(SUBSTITUTE($H194,"%",""))/100))))</f>
      </c>
      <c r="V194">
        <f>IFERROR(IF(FIND(" - ",$E194)&gt;0,MID($E194,FIND(" - ",$E194)+3,LEN($E194)),""),"")</f>
      </c>
      <c r="AE194" t="s">
        <v>715</v>
      </c>
      <c r="AJ194">
        <f>IFERROR(LEFT($E194,FIND(" - ",$E194)-1),$E194)</f>
      </c>
      <c r="AM194">
        <f>IF($CB194&gt;=1,INDEX($AK:$AK,$CA194+1),"")</f>
      </c>
      <c r="AN194">
        <f>IF($CB194&gt;=2,INDEX($AK:$AK,$CA194+2),"")</f>
      </c>
      <c r="AO194">
        <f>IF($CB194&gt;=3,INDEX($AK:$AK,$CA194+3),"")</f>
      </c>
      <c r="AP194">
        <f>IF($CB194&gt;=4,INDEX($AK:$AK,$CA194+4),"")</f>
      </c>
      <c r="AQ194">
        <f>IF($CB194&gt;=5,INDEX($AK:$AK,$CA194+5),"")</f>
      </c>
      <c r="AR194">
        <f>IF($CB194&gt;=6,INDEX($AK:$AK,$CA194+6),"")</f>
      </c>
      <c r="AS194">
        <f>IF($CB194&gt;=7,INDEX($AK:$AK,$CA194+7),"")</f>
      </c>
      <c r="AT194">
        <f>IF($CB194&gt;=8,INDEX($AK:$AK,$CA194+8),"")</f>
      </c>
      <c r="AU194">
        <f>IF($CB194&gt;=9,INDEX($AK:$AK,$CA194+9),"")</f>
      </c>
      <c r="AV194">
        <f>IF($CB194&gt;=10,INDEX($AK:$AK,$CA194+10),"")</f>
      </c>
      <c r="AW194">
        <f>IF($CB194&gt;=11,INDEX($AK:$AK,$CA194+11),"")</f>
      </c>
      <c r="AX194">
        <f>IF($CB194&gt;=12,INDEX($AK:$AK,$CA194+12),"")</f>
      </c>
      <c r="AY194">
        <f>IF($CB194&gt;=13,INDEX($AK:$AK,$CA194+13),"")</f>
      </c>
      <c r="AZ194">
        <f>IF($CB194&gt;=14,INDEX($AK:$AK,$CA194+14),"")</f>
      </c>
      <c r="BA194">
        <f>IF($CB194&gt;=15,INDEX($AK:$AK,$CA194+15),"")</f>
      </c>
      <c r="BB194">
        <f>IF($CB194&gt;=16,INDEX($AK:$AK,$CA194+16),"")</f>
      </c>
      <c r="BC194">
        <f>IF($CB194&gt;=17,INDEX($AK:$AK,$CA194+17),"")</f>
      </c>
      <c r="BD194">
        <f>IF($CB194&gt;=18,INDEX($AK:$AK,$CA194+18),"")</f>
      </c>
      <c r="BE194">
        <f>IF($CB194&gt;=19,INDEX($AK:$AK,$CA194+19),"")</f>
      </c>
      <c r="BF194">
        <f>IF($CB194&gt;=20,INDEX($AK:$AK,$CA194+20),"")</f>
      </c>
      <c r="BG194">
        <f>IF($CB194&gt;=21,INDEX($AK:$AK,$CA194+21),"")</f>
      </c>
      <c r="BH194">
        <f>IF($CB194&gt;=22,INDEX($AK:$AK,$CA194+22),"")</f>
      </c>
      <c r="BI194">
        <f>IF($CB194&gt;=23,INDEX($AK:$AK,$CA194+23),"")</f>
      </c>
      <c r="BJ194">
        <f>IF($CB194&gt;=24,INDEX($AK:$AK,$CA194+24),"")</f>
      </c>
      <c r="BK194">
        <f>IF($CB194&gt;=25,INDEX($AK:$AK,$CA194+25),"")</f>
      </c>
      <c r="BL194">
        <f>IF($CB194&gt;=26,INDEX($AK:$AK,$CA194+26),"")</f>
      </c>
      <c r="BM194">
        <f>IF($CB194&gt;=27,INDEX($AK:$AK,$CA194+27),"")</f>
      </c>
      <c r="BN194">
        <f>IF($CB194&gt;=28,INDEX($AK:$AK,$CA194+28),"")</f>
      </c>
      <c r="BO194">
        <f>IF($CB194&gt;=29,INDEX($AK:$AK,$CA194+29),"")</f>
      </c>
      <c r="BP194">
        <f>IF($CB194&gt;=30,INDEX($AK:$AK,$CA194+30),"")</f>
      </c>
      <c r="BQ194">
        <f>IF($CB194&gt;=31,INDEX($AK:$AK,$CA194+31),"")</f>
      </c>
      <c r="BR194">
        <f>IF($CB194&gt;=32,INDEX($AK:$AK,$CA194+32),"")</f>
      </c>
      <c r="BS194">
        <f>IF($CB194&gt;=33,INDEX($AK:$AK,$CA194+33),"")</f>
      </c>
      <c r="BT194">
        <f>IF($CB194&gt;=34,INDEX($AK:$AK,$CA194+34),"")</f>
      </c>
      <c r="BU194">
        <f>IF($CB194&gt;=35,INDEX($AK:$AK,$CA194+35),"")</f>
      </c>
      <c r="BV194">
        <f>IF($CB194&gt;=36,INDEX($AK:$AK,$CA194+36),"")</f>
      </c>
      <c r="BW194">
        <f>IF($CB194&gt;=37,INDEX($AK:$AK,$CA194+37),"")</f>
      </c>
      <c r="BX194">
        <f>IF($CB194&gt;=38,INDEX($AK:$AK,$CA194+38),"")</f>
      </c>
      <c r="BY194">
        <f>IF($CB194&gt;=39,INDEX($AK:$AK,$CA194+39),"")</f>
      </c>
      <c r="BZ194">
        <f>IF($CB194&gt;=40,INDEX($AK:$AK,$CA194+40),"")</f>
      </c>
      <c r="CA194">
        <f>IFERROR(MATCH($AJ194,$AK$2:$AK$134,0)+1,0)</f>
      </c>
      <c r="CB194">
        <f>IFERROR(INDEX($AL$2:$AL$134,MATCH($AJ194,$AK$2:$AK$134,0)),0)</f>
      </c>
      <c r="CC194">
        <f>IFERROR(LEFT($F194,FIND(" - ",$F194)-1),$F194)</f>
      </c>
      <c r="CD194" t="s">
        <v>218</v>
      </c>
      <c r="CF194">
        <f>IF($DA194&gt;=1,INDEX($CD:$CD,$CZ194+1),"")</f>
      </c>
      <c r="CG194">
        <f>IF($DA194&gt;=2,INDEX($CD:$CD,$CZ194+2),"")</f>
      </c>
      <c r="CH194">
        <f>IF($DA194&gt;=3,INDEX($CD:$CD,$CZ194+3),"")</f>
      </c>
      <c r="CI194">
        <f>IF($DA194&gt;=4,INDEX($CD:$CD,$CZ194+4),"")</f>
      </c>
      <c r="CJ194">
        <f>IF($DA194&gt;=5,INDEX($CD:$CD,$CZ194+5),"")</f>
      </c>
      <c r="CK194">
        <f>IF($DA194&gt;=6,INDEX($CD:$CD,$CZ194+6),"")</f>
      </c>
      <c r="CL194">
        <f>IF($DA194&gt;=7,INDEX($CD:$CD,$CZ194+7),"")</f>
      </c>
      <c r="CM194">
        <f>IF($DA194&gt;=8,INDEX($CD:$CD,$CZ194+8),"")</f>
      </c>
      <c r="CN194">
        <f>IF($DA194&gt;=9,INDEX($CD:$CD,$CZ194+9),"")</f>
      </c>
      <c r="CO194">
        <f>IF($DA194&gt;=10,INDEX($CD:$CD,$CZ194+10),"")</f>
      </c>
      <c r="CP194">
        <f>IF($DA194&gt;=11,INDEX($CD:$CD,$CZ194+11),"")</f>
      </c>
      <c r="CQ194">
        <f>IF($DA194&gt;=12,INDEX($CD:$CD,$CZ194+12),"")</f>
      </c>
      <c r="CR194">
        <f>IF($DA194&gt;=13,INDEX($CD:$CD,$CZ194+13),"")</f>
      </c>
      <c r="CS194">
        <f>IF($DA194&gt;=14,INDEX($CD:$CD,$CZ194+14),"")</f>
      </c>
      <c r="CT194">
        <f>IF($DA194&gt;=15,INDEX($CD:$CD,$CZ194+15),"")</f>
      </c>
      <c r="CU194">
        <f>IF($DA194&gt;=16,INDEX($CD:$CD,$CZ194+16),"")</f>
      </c>
      <c r="CV194">
        <f>IF($DA194&gt;=17,INDEX($CD:$CD,$CZ194+17),"")</f>
      </c>
      <c r="CW194">
        <f>IF($DA194&gt;=18,INDEX($CD:$CD,$CZ194+18),"")</f>
      </c>
      <c r="CX194">
        <f>IF($DA194&gt;=19,INDEX($CD:$CD,$CZ194+19),"")</f>
      </c>
      <c r="CY194">
        <f>IF($DA194&gt;=20,INDEX($CD:$CD,$CZ194+20),"")</f>
      </c>
      <c r="CZ194">
        <f>IFERROR(MATCH($CC194,$CD$2:$CD$263,0)+1,0)</f>
      </c>
      <c r="DA194">
        <f>IFERROR(INDEX($CE$2:$CE$263,MATCH($CC194,$CD$2:$CD$263,0)),0)</f>
      </c>
      <c r="DB194">
        <f>IFERROR(INDEX($AI:$AI,MATCH($H194,$AH:$AH,0))&amp;"","")</f>
      </c>
      <c r="DF194">
        <f>IF($GI194&gt;=1,INDEX($DC:$DC,$GH194+1),"")</f>
      </c>
      <c r="DG194">
        <f>IF($GI194&gt;=2,INDEX($DC:$DC,$GH194+2),"")</f>
      </c>
      <c r="DH194">
        <f>IF($GI194&gt;=3,INDEX($DC:$DC,$GH194+3),"")</f>
      </c>
      <c r="DI194">
        <f>IF($GI194&gt;=4,INDEX($DC:$DC,$GH194+4),"")</f>
      </c>
      <c r="DJ194">
        <f>IF($GI194&gt;=5,INDEX($DC:$DC,$GH194+5),"")</f>
      </c>
      <c r="DK194">
        <f>IF($GI194&gt;=6,INDEX($DC:$DC,$GH194+6),"")</f>
      </c>
      <c r="DL194">
        <f>IF($GI194&gt;=7,INDEX($DC:$DC,$GH194+7),"")</f>
      </c>
      <c r="DM194">
        <f>IF($GI194&gt;=8,INDEX($DC:$DC,$GH194+8),"")</f>
      </c>
      <c r="DN194">
        <f>IF($GI194&gt;=9,INDEX($DC:$DC,$GH194+9),"")</f>
      </c>
      <c r="DO194">
        <f>IF($GI194&gt;=10,INDEX($DC:$DC,$GH194+10),"")</f>
      </c>
      <c r="DP194">
        <f>IF($GI194&gt;=11,INDEX($DC:$DC,$GH194+11),"")</f>
      </c>
      <c r="DQ194">
        <f>IF($GI194&gt;=12,INDEX($DC:$DC,$GH194+12),"")</f>
      </c>
      <c r="DR194">
        <f>IF($GI194&gt;=13,INDEX($DC:$DC,$GH194+13),"")</f>
      </c>
      <c r="DS194">
        <f>IF($GI194&gt;=14,INDEX($DC:$DC,$GH194+14),"")</f>
      </c>
      <c r="DT194">
        <f>IF($GI194&gt;=15,INDEX($DC:$DC,$GH194+15),"")</f>
      </c>
      <c r="DU194">
        <f>IF($GI194&gt;=16,INDEX($DC:$DC,$GH194+16),"")</f>
      </c>
      <c r="DV194">
        <f>IF($GI194&gt;=17,INDEX($DC:$DC,$GH194+17),"")</f>
      </c>
      <c r="DW194">
        <f>IF($GI194&gt;=18,INDEX($DC:$DC,$GH194+18),"")</f>
      </c>
      <c r="DX194">
        <f>IF($GI194&gt;=19,INDEX($DC:$DC,$GH194+19),"")</f>
      </c>
      <c r="DY194">
        <f>IF($GI194&gt;=20,INDEX($DC:$DC,$GH194+20),"")</f>
      </c>
      <c r="DZ194">
        <f>IF($GI194&gt;=21,INDEX($DC:$DC,$GH194+21),"")</f>
      </c>
      <c r="EA194">
        <f>IF($GI194&gt;=22,INDEX($DC:$DC,$GH194+22),"")</f>
      </c>
      <c r="EB194">
        <f>IF($GI194&gt;=23,INDEX($DC:$DC,$GH194+23),"")</f>
      </c>
      <c r="EC194">
        <f>IF($GI194&gt;=24,INDEX($DC:$DC,$GH194+24),"")</f>
      </c>
      <c r="ED194">
        <f>IF($GI194&gt;=25,INDEX($DC:$DC,$GH194+25),"")</f>
      </c>
      <c r="EE194">
        <f>IF($GI194&gt;=26,INDEX($DC:$DC,$GH194+26),"")</f>
      </c>
      <c r="EF194">
        <f>IF($GI194&gt;=27,INDEX($DC:$DC,$GH194+27),"")</f>
      </c>
      <c r="EG194">
        <f>IF($GI194&gt;=28,INDEX($DC:$DC,$GH194+28),"")</f>
      </c>
      <c r="EH194">
        <f>IF($GI194&gt;=29,INDEX($DC:$DC,$GH194+29),"")</f>
      </c>
      <c r="EI194">
        <f>IF($GI194&gt;=30,INDEX($DC:$DC,$GH194+30),"")</f>
      </c>
      <c r="EJ194">
        <f>IF($GI194&gt;=31,INDEX($DC:$DC,$GH194+31),"")</f>
      </c>
      <c r="EK194">
        <f>IF($GI194&gt;=32,INDEX($DC:$DC,$GH194+32),"")</f>
      </c>
      <c r="EL194">
        <f>IF($GI194&gt;=33,INDEX($DC:$DC,$GH194+33),"")</f>
      </c>
      <c r="EM194">
        <f>IF($GI194&gt;=34,INDEX($DC:$DC,$GH194+34),"")</f>
      </c>
      <c r="EN194">
        <f>IF($GI194&gt;=35,INDEX($DC:$DC,$GH194+35),"")</f>
      </c>
      <c r="EO194">
        <f>IF($GI194&gt;=36,INDEX($DC:$DC,$GH194+36),"")</f>
      </c>
      <c r="EP194">
        <f>IF($GI194&gt;=37,INDEX($DC:$DC,$GH194+37),"")</f>
      </c>
      <c r="EQ194">
        <f>IF($GI194&gt;=38,INDEX($DC:$DC,$GH194+38),"")</f>
      </c>
      <c r="ER194">
        <f>IF($GI194&gt;=39,INDEX($DC:$DC,$GH194+39),"")</f>
      </c>
      <c r="ES194">
        <f>IF($GI194&gt;=40,INDEX($DC:$DC,$GH194+40),"")</f>
      </c>
      <c r="ET194">
        <f>IF($GI194&gt;=1,INDEX($DD:$DD,$GH194+1),"")</f>
      </c>
      <c r="EU194">
        <f>IF($GI194&gt;=2,INDEX($DD:$DD,$GH194+2),"")</f>
      </c>
      <c r="EV194">
        <f>IF($GI194&gt;=3,INDEX($DD:$DD,$GH194+3),"")</f>
      </c>
      <c r="EW194">
        <f>IF($GI194&gt;=4,INDEX($DD:$DD,$GH194+4),"")</f>
      </c>
      <c r="EX194">
        <f>IF($GI194&gt;=5,INDEX($DD:$DD,$GH194+5),"")</f>
      </c>
      <c r="EY194">
        <f>IF($GI194&gt;=6,INDEX($DD:$DD,$GH194+6),"")</f>
      </c>
      <c r="EZ194">
        <f>IF($GI194&gt;=7,INDEX($DD:$DD,$GH194+7),"")</f>
      </c>
      <c r="FA194">
        <f>IF($GI194&gt;=8,INDEX($DD:$DD,$GH194+8),"")</f>
      </c>
      <c r="FB194">
        <f>IF($GI194&gt;=9,INDEX($DD:$DD,$GH194+9),"")</f>
      </c>
      <c r="FC194">
        <f>IF($GI194&gt;=10,INDEX($DD:$DD,$GH194+10),"")</f>
      </c>
      <c r="FD194">
        <f>IF($GI194&gt;=11,INDEX($DD:$DD,$GH194+11),"")</f>
      </c>
      <c r="FE194">
        <f>IF($GI194&gt;=12,INDEX($DD:$DD,$GH194+12),"")</f>
      </c>
      <c r="FF194">
        <f>IF($GI194&gt;=13,INDEX($DD:$DD,$GH194+13),"")</f>
      </c>
      <c r="FG194">
        <f>IF($GI194&gt;=14,INDEX($DD:$DD,$GH194+14),"")</f>
      </c>
      <c r="FH194">
        <f>IF($GI194&gt;=15,INDEX($DD:$DD,$GH194+15),"")</f>
      </c>
      <c r="FI194">
        <f>IF($GI194&gt;=16,INDEX($DD:$DD,$GH194+16),"")</f>
      </c>
      <c r="FJ194">
        <f>IF($GI194&gt;=17,INDEX($DD:$DD,$GH194+17),"")</f>
      </c>
      <c r="FK194">
        <f>IF($GI194&gt;=18,INDEX($DD:$DD,$GH194+18),"")</f>
      </c>
      <c r="FL194">
        <f>IF($GI194&gt;=19,INDEX($DD:$DD,$GH194+19),"")</f>
      </c>
      <c r="FM194">
        <f>IF($GI194&gt;=20,INDEX($DD:$DD,$GH194+20),"")</f>
      </c>
      <c r="FN194">
        <f>IF($GI194&gt;=21,INDEX($DD:$DD,$GH194+21),"")</f>
      </c>
      <c r="FO194">
        <f>IF($GI194&gt;=22,INDEX($DD:$DD,$GH194+22),"")</f>
      </c>
      <c r="FP194">
        <f>IF($GI194&gt;=23,INDEX($DD:$DD,$GH194+23),"")</f>
      </c>
      <c r="FQ194">
        <f>IF($GI194&gt;=24,INDEX($DD:$DD,$GH194+24),"")</f>
      </c>
      <c r="FR194">
        <f>IF($GI194&gt;=25,INDEX($DD:$DD,$GH194+25),"")</f>
      </c>
      <c r="FS194">
        <f>IF($GI194&gt;=26,INDEX($DD:$DD,$GH194+26),"")</f>
      </c>
      <c r="FT194">
        <f>IF($GI194&gt;=27,INDEX($DD:$DD,$GH194+27),"")</f>
      </c>
      <c r="FU194">
        <f>IF($GI194&gt;=28,INDEX($DD:$DD,$GH194+28),"")</f>
      </c>
      <c r="FV194">
        <f>IF($GI194&gt;=29,INDEX($DD:$DD,$GH194+29),"")</f>
      </c>
      <c r="FW194">
        <f>IF($GI194&gt;=30,INDEX($DD:$DD,$GH194+30),"")</f>
      </c>
      <c r="FX194">
        <f>IF($GI194&gt;=31,INDEX($DD:$DD,$GH194+31),"")</f>
      </c>
      <c r="FY194">
        <f>IF($GI194&gt;=32,INDEX($DD:$DD,$GH194+32),"")</f>
      </c>
      <c r="FZ194">
        <f>IF($GI194&gt;=33,INDEX($DD:$DD,$GH194+33),"")</f>
      </c>
      <c r="GA194">
        <f>IF($GI194&gt;=34,INDEX($DD:$DD,$GH194+34),"")</f>
      </c>
      <c r="GB194">
        <f>IF($GI194&gt;=35,INDEX($DD:$DD,$GH194+35),"")</f>
      </c>
      <c r="GC194">
        <f>IF($GI194&gt;=36,INDEX($DD:$DD,$GH194+36),"")</f>
      </c>
      <c r="GD194">
        <f>IF($GI194&gt;=37,INDEX($DD:$DD,$GH194+37),"")</f>
      </c>
      <c r="GE194">
        <f>IF($GI194&gt;=38,INDEX($DD:$DD,$GH194+38),"")</f>
      </c>
      <c r="GF194">
        <f>IF($GI194&gt;=39,INDEX($DD:$DD,$GH194+39),"")</f>
      </c>
      <c r="GG194">
        <f>IF($GI194&gt;=40,INDEX($DD:$DD,$GH194+40),"")</f>
      </c>
      <c r="GH194">
        <f>IFERROR(MATCH($DB194,$DC$2:$DC$148,0)+1,0)</f>
      </c>
      <c r="GI194">
        <f>IFERROR(INDEX($DE$2:$DE$148,MATCH($DB194,$DC$2:$DC$148,0)),0)</f>
      </c>
      <c r="GJ194">
        <f>IFERROR(MATCH($S194,$DF$194:$ES$194,0),0)</f>
      </c>
      <c r="GK194">
        <f>IF($GJ194&gt;0,INDEX($ET$194:$GG$194,$GJ194),"")</f>
      </c>
      <c r="GL194" t="s">
        <v>292</v>
      </c>
      <c r="GN194">
        <f>IF($IW194&gt;=1,INDEX($GL:$GL,$IV194+1),"")</f>
      </c>
      <c r="GO194">
        <f>IF($IW194&gt;=2,INDEX($GL:$GL,$IV194+2),"")</f>
      </c>
      <c r="GP194">
        <f>IF($IW194&gt;=3,INDEX($GL:$GL,$IV194+3),"")</f>
      </c>
      <c r="GQ194">
        <f>IF($IW194&gt;=4,INDEX($GL:$GL,$IV194+4),"")</f>
      </c>
      <c r="GR194">
        <f>IF($IW194&gt;=5,INDEX($GL:$GL,$IV194+5),"")</f>
      </c>
      <c r="GS194">
        <f>IF($IW194&gt;=6,INDEX($GL:$GL,$IV194+6),"")</f>
      </c>
      <c r="GT194">
        <f>IF($IW194&gt;=7,INDEX($GL:$GL,$IV194+7),"")</f>
      </c>
      <c r="GU194">
        <f>IF($IW194&gt;=8,INDEX($GL:$GL,$IV194+8),"")</f>
      </c>
      <c r="GV194">
        <f>IF($IW194&gt;=9,INDEX($GL:$GL,$IV194+9),"")</f>
      </c>
      <c r="GW194">
        <f>IF($IW194&gt;=10,INDEX($GL:$GL,$IV194+10),"")</f>
      </c>
      <c r="GX194">
        <f>IF($IW194&gt;=11,INDEX($GL:$GL,$IV194+11),"")</f>
      </c>
      <c r="GY194">
        <f>IF($IW194&gt;=12,INDEX($GL:$GL,$IV194+12),"")</f>
      </c>
      <c r="GZ194">
        <f>IF($IW194&gt;=13,INDEX($GL:$GL,$IV194+13),"")</f>
      </c>
      <c r="HA194">
        <f>IF($IW194&gt;=14,INDEX($GL:$GL,$IV194+14),"")</f>
      </c>
      <c r="HB194">
        <f>IF($IW194&gt;=15,INDEX($GL:$GL,$IV194+15),"")</f>
      </c>
      <c r="HC194">
        <f>IF($IW194&gt;=16,INDEX($GL:$GL,$IV194+16),"")</f>
      </c>
      <c r="HD194">
        <f>IF($IW194&gt;=17,INDEX($GL:$GL,$IV194+17),"")</f>
      </c>
      <c r="HE194">
        <f>IF($IW194&gt;=18,INDEX($GL:$GL,$IV194+18),"")</f>
      </c>
      <c r="HF194">
        <f>IF($IW194&gt;=19,INDEX($GL:$GL,$IV194+19),"")</f>
      </c>
      <c r="HG194">
        <f>IF($IW194&gt;=20,INDEX($GL:$GL,$IV194+20),"")</f>
      </c>
      <c r="HH194">
        <f>IF($IW194&gt;=21,INDEX($GL:$GL,$IV194+21),"")</f>
      </c>
      <c r="HI194">
        <f>IF($IW194&gt;=22,INDEX($GL:$GL,$IV194+22),"")</f>
      </c>
      <c r="HJ194">
        <f>IF($IW194&gt;=23,INDEX($GL:$GL,$IV194+23),"")</f>
      </c>
      <c r="HK194">
        <f>IF($IW194&gt;=24,INDEX($GL:$GL,$IV194+24),"")</f>
      </c>
      <c r="HL194">
        <f>IF($IW194&gt;=25,INDEX($GL:$GL,$IV194+25),"")</f>
      </c>
      <c r="HM194">
        <f>IF($IW194&gt;=26,INDEX($GL:$GL,$IV194+26),"")</f>
      </c>
      <c r="HN194">
        <f>IF($IW194&gt;=27,INDEX($GL:$GL,$IV194+27),"")</f>
      </c>
      <c r="HO194">
        <f>IF($IW194&gt;=28,INDEX($GL:$GL,$IV194+28),"")</f>
      </c>
      <c r="HP194">
        <f>IF($IW194&gt;=29,INDEX($GL:$GL,$IV194+29),"")</f>
      </c>
      <c r="HQ194">
        <f>IF($IW194&gt;=30,INDEX($GL:$GL,$IV194+30),"")</f>
      </c>
      <c r="HR194">
        <f>IF($IW194&gt;=31,INDEX($GL:$GL,$IV194+31),"")</f>
      </c>
      <c r="HS194">
        <f>IF($IW194&gt;=32,INDEX($GL:$GL,$IV194+32),"")</f>
      </c>
      <c r="HT194">
        <f>IF($IW194&gt;=33,INDEX($GL:$GL,$IV194+33),"")</f>
      </c>
      <c r="HU194">
        <f>IF($IW194&gt;=34,INDEX($GL:$GL,$IV194+34),"")</f>
      </c>
      <c r="HV194">
        <f>IF($IW194&gt;=35,INDEX($GL:$GL,$IV194+35),"")</f>
      </c>
      <c r="HW194">
        <f>IF($IW194&gt;=36,INDEX($GL:$GL,$IV194+36),"")</f>
      </c>
      <c r="HX194">
        <f>IF($IW194&gt;=37,INDEX($GL:$GL,$IV194+37),"")</f>
      </c>
      <c r="HY194">
        <f>IF($IW194&gt;=38,INDEX($GL:$GL,$IV194+38),"")</f>
      </c>
      <c r="HZ194">
        <f>IF($IW194&gt;=39,INDEX($GL:$GL,$IV194+39),"")</f>
      </c>
      <c r="IA194">
        <f>IF($IW194&gt;=40,INDEX($GL:$GL,$IV194+40),"")</f>
      </c>
      <c r="IB194">
        <f>IF($IW194&gt;=41,INDEX($GL:$GL,$IV194+41),"")</f>
      </c>
      <c r="IC194">
        <f>IF($IW194&gt;=42,INDEX($GL:$GL,$IV194+42),"")</f>
      </c>
      <c r="ID194">
        <f>IF($IW194&gt;=43,INDEX($GL:$GL,$IV194+43),"")</f>
      </c>
      <c r="IE194">
        <f>IF($IW194&gt;=44,INDEX($GL:$GL,$IV194+44),"")</f>
      </c>
      <c r="IF194">
        <f>IF($IW194&gt;=45,INDEX($GL:$GL,$IV194+45),"")</f>
      </c>
      <c r="IG194">
        <f>IF($IW194&gt;=46,INDEX($GL:$GL,$IV194+46),"")</f>
      </c>
      <c r="IH194">
        <f>IF($IW194&gt;=47,INDEX($GL:$GL,$IV194+47),"")</f>
      </c>
      <c r="II194">
        <f>IF($IW194&gt;=48,INDEX($GL:$GL,$IV194+48),"")</f>
      </c>
      <c r="IJ194">
        <f>IF($IW194&gt;=49,INDEX($GL:$GL,$IV194+49),"")</f>
      </c>
      <c r="IK194">
        <f>IF($IW194&gt;=50,INDEX($GL:$GL,$IV194+50),"")</f>
      </c>
      <c r="IL194">
        <f>IF($IW194&gt;=51,INDEX($GL:$GL,$IV194+51),"")</f>
      </c>
      <c r="IM194">
        <f>IF($IW194&gt;=52,INDEX($GL:$GL,$IV194+52),"")</f>
      </c>
      <c r="IN194">
        <f>IF($IW194&gt;=53,INDEX($GL:$GL,$IV194+53),"")</f>
      </c>
      <c r="IO194">
        <f>IF($IW194&gt;=54,INDEX($GL:$GL,$IV194+54),"")</f>
      </c>
      <c r="IP194">
        <f>IF($IW194&gt;=55,INDEX($GL:$GL,$IV194+55),"")</f>
      </c>
      <c r="IQ194">
        <f>IF($IW194&gt;=56,INDEX($GL:$GL,$IV194+56),"")</f>
      </c>
      <c r="IR194">
        <f>IF($IW194&gt;=57,INDEX($GL:$GL,$IV194+57),"")</f>
      </c>
      <c r="IS194">
        <f>IF($IW194&gt;=58,INDEX($GL:$GL,$IV194+58),"")</f>
      </c>
      <c r="IT194">
        <f>IF($IW194&gt;=59,INDEX($GL:$GL,$IV194+59),"")</f>
      </c>
      <c r="IU194">
        <f>IF($IW194&gt;=60,INDEX($GL:$GL,$IV194+60),"")</f>
      </c>
      <c r="IV194">
        <f>IFERROR(MATCH($GK194,$GL$2:$GL$324,0)+1,0)</f>
      </c>
      <c r="IW194">
        <f>IFERROR(INDEX($GM$2:$GM$324,MATCH($GK194,$GL$2:$GL$324,0)),0)</f>
      </c>
      <c r="IX194" t="s">
        <v>34</v>
      </c>
      <c r="IY194" t="s">
        <v>34</v>
      </c>
    </row>
    <row r="195" spans="1:259" x14ac:dyDescent="0.25">
      <c r="K195">
        <f>IF(OR($N195="",$J195=""),"",IFERROR($N195/$J195,0))</f>
      </c>
      <c r="L195">
        <f>IF($N195="","",
SUM($M195,$O195,$T195,$P195,$R195)*
(1-IF($U195="",0,VALUE($U195)/100)))</f>
      </c>
      <c r="M195">
        <f>IF($N195="","",$N195)</f>
      </c>
      <c r="O195">
        <f>IF($N195="","",
IF($H195="","",
IF(ISNUMBER(SEARCH("exempt",LOWER($H195))),0,
$N195*(VALUE(SUBSTITUTE($H195,"%",""))/100))))</f>
      </c>
      <c r="V195">
        <f>IFERROR(IF(FIND(" - ",$E195)&gt;0,MID($E195,FIND(" - ",$E195)+3,LEN($E195)),""),"")</f>
      </c>
      <c r="AE195" t="s">
        <v>716</v>
      </c>
      <c r="AJ195">
        <f>IFERROR(LEFT($E195,FIND(" - ",$E195)-1),$E195)</f>
      </c>
      <c r="AM195">
        <f>IF($CB195&gt;=1,INDEX($AK:$AK,$CA195+1),"")</f>
      </c>
      <c r="AN195">
        <f>IF($CB195&gt;=2,INDEX($AK:$AK,$CA195+2),"")</f>
      </c>
      <c r="AO195">
        <f>IF($CB195&gt;=3,INDEX($AK:$AK,$CA195+3),"")</f>
      </c>
      <c r="AP195">
        <f>IF($CB195&gt;=4,INDEX($AK:$AK,$CA195+4),"")</f>
      </c>
      <c r="AQ195">
        <f>IF($CB195&gt;=5,INDEX($AK:$AK,$CA195+5),"")</f>
      </c>
      <c r="AR195">
        <f>IF($CB195&gt;=6,INDEX($AK:$AK,$CA195+6),"")</f>
      </c>
      <c r="AS195">
        <f>IF($CB195&gt;=7,INDEX($AK:$AK,$CA195+7),"")</f>
      </c>
      <c r="AT195">
        <f>IF($CB195&gt;=8,INDEX($AK:$AK,$CA195+8),"")</f>
      </c>
      <c r="AU195">
        <f>IF($CB195&gt;=9,INDEX($AK:$AK,$CA195+9),"")</f>
      </c>
      <c r="AV195">
        <f>IF($CB195&gt;=10,INDEX($AK:$AK,$CA195+10),"")</f>
      </c>
      <c r="AW195">
        <f>IF($CB195&gt;=11,INDEX($AK:$AK,$CA195+11),"")</f>
      </c>
      <c r="AX195">
        <f>IF($CB195&gt;=12,INDEX($AK:$AK,$CA195+12),"")</f>
      </c>
      <c r="AY195">
        <f>IF($CB195&gt;=13,INDEX($AK:$AK,$CA195+13),"")</f>
      </c>
      <c r="AZ195">
        <f>IF($CB195&gt;=14,INDEX($AK:$AK,$CA195+14),"")</f>
      </c>
      <c r="BA195">
        <f>IF($CB195&gt;=15,INDEX($AK:$AK,$CA195+15),"")</f>
      </c>
      <c r="BB195">
        <f>IF($CB195&gt;=16,INDEX($AK:$AK,$CA195+16),"")</f>
      </c>
      <c r="BC195">
        <f>IF($CB195&gt;=17,INDEX($AK:$AK,$CA195+17),"")</f>
      </c>
      <c r="BD195">
        <f>IF($CB195&gt;=18,INDEX($AK:$AK,$CA195+18),"")</f>
      </c>
      <c r="BE195">
        <f>IF($CB195&gt;=19,INDEX($AK:$AK,$CA195+19),"")</f>
      </c>
      <c r="BF195">
        <f>IF($CB195&gt;=20,INDEX($AK:$AK,$CA195+20),"")</f>
      </c>
      <c r="BG195">
        <f>IF($CB195&gt;=21,INDEX($AK:$AK,$CA195+21),"")</f>
      </c>
      <c r="BH195">
        <f>IF($CB195&gt;=22,INDEX($AK:$AK,$CA195+22),"")</f>
      </c>
      <c r="BI195">
        <f>IF($CB195&gt;=23,INDEX($AK:$AK,$CA195+23),"")</f>
      </c>
      <c r="BJ195">
        <f>IF($CB195&gt;=24,INDEX($AK:$AK,$CA195+24),"")</f>
      </c>
      <c r="BK195">
        <f>IF($CB195&gt;=25,INDEX($AK:$AK,$CA195+25),"")</f>
      </c>
      <c r="BL195">
        <f>IF($CB195&gt;=26,INDEX($AK:$AK,$CA195+26),"")</f>
      </c>
      <c r="BM195">
        <f>IF($CB195&gt;=27,INDEX($AK:$AK,$CA195+27),"")</f>
      </c>
      <c r="BN195">
        <f>IF($CB195&gt;=28,INDEX($AK:$AK,$CA195+28),"")</f>
      </c>
      <c r="BO195">
        <f>IF($CB195&gt;=29,INDEX($AK:$AK,$CA195+29),"")</f>
      </c>
      <c r="BP195">
        <f>IF($CB195&gt;=30,INDEX($AK:$AK,$CA195+30),"")</f>
      </c>
      <c r="BQ195">
        <f>IF($CB195&gt;=31,INDEX($AK:$AK,$CA195+31),"")</f>
      </c>
      <c r="BR195">
        <f>IF($CB195&gt;=32,INDEX($AK:$AK,$CA195+32),"")</f>
      </c>
      <c r="BS195">
        <f>IF($CB195&gt;=33,INDEX($AK:$AK,$CA195+33),"")</f>
      </c>
      <c r="BT195">
        <f>IF($CB195&gt;=34,INDEX($AK:$AK,$CA195+34),"")</f>
      </c>
      <c r="BU195">
        <f>IF($CB195&gt;=35,INDEX($AK:$AK,$CA195+35),"")</f>
      </c>
      <c r="BV195">
        <f>IF($CB195&gt;=36,INDEX($AK:$AK,$CA195+36),"")</f>
      </c>
      <c r="BW195">
        <f>IF($CB195&gt;=37,INDEX($AK:$AK,$CA195+37),"")</f>
      </c>
      <c r="BX195">
        <f>IF($CB195&gt;=38,INDEX($AK:$AK,$CA195+38),"")</f>
      </c>
      <c r="BY195">
        <f>IF($CB195&gt;=39,INDEX($AK:$AK,$CA195+39),"")</f>
      </c>
      <c r="BZ195">
        <f>IF($CB195&gt;=40,INDEX($AK:$AK,$CA195+40),"")</f>
      </c>
      <c r="CA195">
        <f>IFERROR(MATCH($AJ195,$AK$2:$AK$134,0)+1,0)</f>
      </c>
      <c r="CB195">
        <f>IFERROR(INDEX($AL$2:$AL$134,MATCH($AJ195,$AK$2:$AK$134,0)),0)</f>
      </c>
      <c r="CC195">
        <f>IFERROR(LEFT($F195,FIND(" - ",$F195)-1),$F195)</f>
      </c>
      <c r="CD195" t="s">
        <v>717</v>
      </c>
      <c r="CE195">
        <v>1</v>
      </c>
      <c r="CF195">
        <f>IF($DA195&gt;=1,INDEX($CD:$CD,$CZ195+1),"")</f>
      </c>
      <c r="CG195">
        <f>IF($DA195&gt;=2,INDEX($CD:$CD,$CZ195+2),"")</f>
      </c>
      <c r="CH195">
        <f>IF($DA195&gt;=3,INDEX($CD:$CD,$CZ195+3),"")</f>
      </c>
      <c r="CI195">
        <f>IF($DA195&gt;=4,INDEX($CD:$CD,$CZ195+4),"")</f>
      </c>
      <c r="CJ195">
        <f>IF($DA195&gt;=5,INDEX($CD:$CD,$CZ195+5),"")</f>
      </c>
      <c r="CK195">
        <f>IF($DA195&gt;=6,INDEX($CD:$CD,$CZ195+6),"")</f>
      </c>
      <c r="CL195">
        <f>IF($DA195&gt;=7,INDEX($CD:$CD,$CZ195+7),"")</f>
      </c>
      <c r="CM195">
        <f>IF($DA195&gt;=8,INDEX($CD:$CD,$CZ195+8),"")</f>
      </c>
      <c r="CN195">
        <f>IF($DA195&gt;=9,INDEX($CD:$CD,$CZ195+9),"")</f>
      </c>
      <c r="CO195">
        <f>IF($DA195&gt;=10,INDEX($CD:$CD,$CZ195+10),"")</f>
      </c>
      <c r="CP195">
        <f>IF($DA195&gt;=11,INDEX($CD:$CD,$CZ195+11),"")</f>
      </c>
      <c r="CQ195">
        <f>IF($DA195&gt;=12,INDEX($CD:$CD,$CZ195+12),"")</f>
      </c>
      <c r="CR195">
        <f>IF($DA195&gt;=13,INDEX($CD:$CD,$CZ195+13),"")</f>
      </c>
      <c r="CS195">
        <f>IF($DA195&gt;=14,INDEX($CD:$CD,$CZ195+14),"")</f>
      </c>
      <c r="CT195">
        <f>IF($DA195&gt;=15,INDEX($CD:$CD,$CZ195+15),"")</f>
      </c>
      <c r="CU195">
        <f>IF($DA195&gt;=16,INDEX($CD:$CD,$CZ195+16),"")</f>
      </c>
      <c r="CV195">
        <f>IF($DA195&gt;=17,INDEX($CD:$CD,$CZ195+17),"")</f>
      </c>
      <c r="CW195">
        <f>IF($DA195&gt;=18,INDEX($CD:$CD,$CZ195+18),"")</f>
      </c>
      <c r="CX195">
        <f>IF($DA195&gt;=19,INDEX($CD:$CD,$CZ195+19),"")</f>
      </c>
      <c r="CY195">
        <f>IF($DA195&gt;=20,INDEX($CD:$CD,$CZ195+20),"")</f>
      </c>
      <c r="CZ195">
        <f>IFERROR(MATCH($CC195,$CD$2:$CD$263,0)+1,0)</f>
      </c>
      <c r="DA195">
        <f>IFERROR(INDEX($CE$2:$CE$263,MATCH($CC195,$CD$2:$CD$263,0)),0)</f>
      </c>
      <c r="DB195">
        <f>IFERROR(INDEX($AI:$AI,MATCH($H195,$AH:$AH,0))&amp;"","")</f>
      </c>
      <c r="DF195">
        <f>IF($GI195&gt;=1,INDEX($DC:$DC,$GH195+1),"")</f>
      </c>
      <c r="DG195">
        <f>IF($GI195&gt;=2,INDEX($DC:$DC,$GH195+2),"")</f>
      </c>
      <c r="DH195">
        <f>IF($GI195&gt;=3,INDEX($DC:$DC,$GH195+3),"")</f>
      </c>
      <c r="DI195">
        <f>IF($GI195&gt;=4,INDEX($DC:$DC,$GH195+4),"")</f>
      </c>
      <c r="DJ195">
        <f>IF($GI195&gt;=5,INDEX($DC:$DC,$GH195+5),"")</f>
      </c>
      <c r="DK195">
        <f>IF($GI195&gt;=6,INDEX($DC:$DC,$GH195+6),"")</f>
      </c>
      <c r="DL195">
        <f>IF($GI195&gt;=7,INDEX($DC:$DC,$GH195+7),"")</f>
      </c>
      <c r="DM195">
        <f>IF($GI195&gt;=8,INDEX($DC:$DC,$GH195+8),"")</f>
      </c>
      <c r="DN195">
        <f>IF($GI195&gt;=9,INDEX($DC:$DC,$GH195+9),"")</f>
      </c>
      <c r="DO195">
        <f>IF($GI195&gt;=10,INDEX($DC:$DC,$GH195+10),"")</f>
      </c>
      <c r="DP195">
        <f>IF($GI195&gt;=11,INDEX($DC:$DC,$GH195+11),"")</f>
      </c>
      <c r="DQ195">
        <f>IF($GI195&gt;=12,INDEX($DC:$DC,$GH195+12),"")</f>
      </c>
      <c r="DR195">
        <f>IF($GI195&gt;=13,INDEX($DC:$DC,$GH195+13),"")</f>
      </c>
      <c r="DS195">
        <f>IF($GI195&gt;=14,INDEX($DC:$DC,$GH195+14),"")</f>
      </c>
      <c r="DT195">
        <f>IF($GI195&gt;=15,INDEX($DC:$DC,$GH195+15),"")</f>
      </c>
      <c r="DU195">
        <f>IF($GI195&gt;=16,INDEX($DC:$DC,$GH195+16),"")</f>
      </c>
      <c r="DV195">
        <f>IF($GI195&gt;=17,INDEX($DC:$DC,$GH195+17),"")</f>
      </c>
      <c r="DW195">
        <f>IF($GI195&gt;=18,INDEX($DC:$DC,$GH195+18),"")</f>
      </c>
      <c r="DX195">
        <f>IF($GI195&gt;=19,INDEX($DC:$DC,$GH195+19),"")</f>
      </c>
      <c r="DY195">
        <f>IF($GI195&gt;=20,INDEX($DC:$DC,$GH195+20),"")</f>
      </c>
      <c r="DZ195">
        <f>IF($GI195&gt;=21,INDEX($DC:$DC,$GH195+21),"")</f>
      </c>
      <c r="EA195">
        <f>IF($GI195&gt;=22,INDEX($DC:$DC,$GH195+22),"")</f>
      </c>
      <c r="EB195">
        <f>IF($GI195&gt;=23,INDEX($DC:$DC,$GH195+23),"")</f>
      </c>
      <c r="EC195">
        <f>IF($GI195&gt;=24,INDEX($DC:$DC,$GH195+24),"")</f>
      </c>
      <c r="ED195">
        <f>IF($GI195&gt;=25,INDEX($DC:$DC,$GH195+25),"")</f>
      </c>
      <c r="EE195">
        <f>IF($GI195&gt;=26,INDEX($DC:$DC,$GH195+26),"")</f>
      </c>
      <c r="EF195">
        <f>IF($GI195&gt;=27,INDEX($DC:$DC,$GH195+27),"")</f>
      </c>
      <c r="EG195">
        <f>IF($GI195&gt;=28,INDEX($DC:$DC,$GH195+28),"")</f>
      </c>
      <c r="EH195">
        <f>IF($GI195&gt;=29,INDEX($DC:$DC,$GH195+29),"")</f>
      </c>
      <c r="EI195">
        <f>IF($GI195&gt;=30,INDEX($DC:$DC,$GH195+30),"")</f>
      </c>
      <c r="EJ195">
        <f>IF($GI195&gt;=31,INDEX($DC:$DC,$GH195+31),"")</f>
      </c>
      <c r="EK195">
        <f>IF($GI195&gt;=32,INDEX($DC:$DC,$GH195+32),"")</f>
      </c>
      <c r="EL195">
        <f>IF($GI195&gt;=33,INDEX($DC:$DC,$GH195+33),"")</f>
      </c>
      <c r="EM195">
        <f>IF($GI195&gt;=34,INDEX($DC:$DC,$GH195+34),"")</f>
      </c>
      <c r="EN195">
        <f>IF($GI195&gt;=35,INDEX($DC:$DC,$GH195+35),"")</f>
      </c>
      <c r="EO195">
        <f>IF($GI195&gt;=36,INDEX($DC:$DC,$GH195+36),"")</f>
      </c>
      <c r="EP195">
        <f>IF($GI195&gt;=37,INDEX($DC:$DC,$GH195+37),"")</f>
      </c>
      <c r="EQ195">
        <f>IF($GI195&gt;=38,INDEX($DC:$DC,$GH195+38),"")</f>
      </c>
      <c r="ER195">
        <f>IF($GI195&gt;=39,INDEX($DC:$DC,$GH195+39),"")</f>
      </c>
      <c r="ES195">
        <f>IF($GI195&gt;=40,INDEX($DC:$DC,$GH195+40),"")</f>
      </c>
      <c r="ET195">
        <f>IF($GI195&gt;=1,INDEX($DD:$DD,$GH195+1),"")</f>
      </c>
      <c r="EU195">
        <f>IF($GI195&gt;=2,INDEX($DD:$DD,$GH195+2),"")</f>
      </c>
      <c r="EV195">
        <f>IF($GI195&gt;=3,INDEX($DD:$DD,$GH195+3),"")</f>
      </c>
      <c r="EW195">
        <f>IF($GI195&gt;=4,INDEX($DD:$DD,$GH195+4),"")</f>
      </c>
      <c r="EX195">
        <f>IF($GI195&gt;=5,INDEX($DD:$DD,$GH195+5),"")</f>
      </c>
      <c r="EY195">
        <f>IF($GI195&gt;=6,INDEX($DD:$DD,$GH195+6),"")</f>
      </c>
      <c r="EZ195">
        <f>IF($GI195&gt;=7,INDEX($DD:$DD,$GH195+7),"")</f>
      </c>
      <c r="FA195">
        <f>IF($GI195&gt;=8,INDEX($DD:$DD,$GH195+8),"")</f>
      </c>
      <c r="FB195">
        <f>IF($GI195&gt;=9,INDEX($DD:$DD,$GH195+9),"")</f>
      </c>
      <c r="FC195">
        <f>IF($GI195&gt;=10,INDEX($DD:$DD,$GH195+10),"")</f>
      </c>
      <c r="FD195">
        <f>IF($GI195&gt;=11,INDEX($DD:$DD,$GH195+11),"")</f>
      </c>
      <c r="FE195">
        <f>IF($GI195&gt;=12,INDEX($DD:$DD,$GH195+12),"")</f>
      </c>
      <c r="FF195">
        <f>IF($GI195&gt;=13,INDEX($DD:$DD,$GH195+13),"")</f>
      </c>
      <c r="FG195">
        <f>IF($GI195&gt;=14,INDEX($DD:$DD,$GH195+14),"")</f>
      </c>
      <c r="FH195">
        <f>IF($GI195&gt;=15,INDEX($DD:$DD,$GH195+15),"")</f>
      </c>
      <c r="FI195">
        <f>IF($GI195&gt;=16,INDEX($DD:$DD,$GH195+16),"")</f>
      </c>
      <c r="FJ195">
        <f>IF($GI195&gt;=17,INDEX($DD:$DD,$GH195+17),"")</f>
      </c>
      <c r="FK195">
        <f>IF($GI195&gt;=18,INDEX($DD:$DD,$GH195+18),"")</f>
      </c>
      <c r="FL195">
        <f>IF($GI195&gt;=19,INDEX($DD:$DD,$GH195+19),"")</f>
      </c>
      <c r="FM195">
        <f>IF($GI195&gt;=20,INDEX($DD:$DD,$GH195+20),"")</f>
      </c>
      <c r="FN195">
        <f>IF($GI195&gt;=21,INDEX($DD:$DD,$GH195+21),"")</f>
      </c>
      <c r="FO195">
        <f>IF($GI195&gt;=22,INDEX($DD:$DD,$GH195+22),"")</f>
      </c>
      <c r="FP195">
        <f>IF($GI195&gt;=23,INDEX($DD:$DD,$GH195+23),"")</f>
      </c>
      <c r="FQ195">
        <f>IF($GI195&gt;=24,INDEX($DD:$DD,$GH195+24),"")</f>
      </c>
      <c r="FR195">
        <f>IF($GI195&gt;=25,INDEX($DD:$DD,$GH195+25),"")</f>
      </c>
      <c r="FS195">
        <f>IF($GI195&gt;=26,INDEX($DD:$DD,$GH195+26),"")</f>
      </c>
      <c r="FT195">
        <f>IF($GI195&gt;=27,INDEX($DD:$DD,$GH195+27),"")</f>
      </c>
      <c r="FU195">
        <f>IF($GI195&gt;=28,INDEX($DD:$DD,$GH195+28),"")</f>
      </c>
      <c r="FV195">
        <f>IF($GI195&gt;=29,INDEX($DD:$DD,$GH195+29),"")</f>
      </c>
      <c r="FW195">
        <f>IF($GI195&gt;=30,INDEX($DD:$DD,$GH195+30),"")</f>
      </c>
      <c r="FX195">
        <f>IF($GI195&gt;=31,INDEX($DD:$DD,$GH195+31),"")</f>
      </c>
      <c r="FY195">
        <f>IF($GI195&gt;=32,INDEX($DD:$DD,$GH195+32),"")</f>
      </c>
      <c r="FZ195">
        <f>IF($GI195&gt;=33,INDEX($DD:$DD,$GH195+33),"")</f>
      </c>
      <c r="GA195">
        <f>IF($GI195&gt;=34,INDEX($DD:$DD,$GH195+34),"")</f>
      </c>
      <c r="GB195">
        <f>IF($GI195&gt;=35,INDEX($DD:$DD,$GH195+35),"")</f>
      </c>
      <c r="GC195">
        <f>IF($GI195&gt;=36,INDEX($DD:$DD,$GH195+36),"")</f>
      </c>
      <c r="GD195">
        <f>IF($GI195&gt;=37,INDEX($DD:$DD,$GH195+37),"")</f>
      </c>
      <c r="GE195">
        <f>IF($GI195&gt;=38,INDEX($DD:$DD,$GH195+38),"")</f>
      </c>
      <c r="GF195">
        <f>IF($GI195&gt;=39,INDEX($DD:$DD,$GH195+39),"")</f>
      </c>
      <c r="GG195">
        <f>IF($GI195&gt;=40,INDEX($DD:$DD,$GH195+40),"")</f>
      </c>
      <c r="GH195">
        <f>IFERROR(MATCH($DB195,$DC$2:$DC$148,0)+1,0)</f>
      </c>
      <c r="GI195">
        <f>IFERROR(INDEX($DE$2:$DE$148,MATCH($DB195,$DC$2:$DC$148,0)),0)</f>
      </c>
      <c r="GJ195">
        <f>IFERROR(MATCH($S195,$DF$195:$ES$195,0),0)</f>
      </c>
      <c r="GK195">
        <f>IF($GJ195&gt;0,INDEX($ET$195:$GG$195,$GJ195),"")</f>
      </c>
      <c r="GL195" t="s">
        <v>297</v>
      </c>
      <c r="GN195">
        <f>IF($IW195&gt;=1,INDEX($GL:$GL,$IV195+1),"")</f>
      </c>
      <c r="GO195">
        <f>IF($IW195&gt;=2,INDEX($GL:$GL,$IV195+2),"")</f>
      </c>
      <c r="GP195">
        <f>IF($IW195&gt;=3,INDEX($GL:$GL,$IV195+3),"")</f>
      </c>
      <c r="GQ195">
        <f>IF($IW195&gt;=4,INDEX($GL:$GL,$IV195+4),"")</f>
      </c>
      <c r="GR195">
        <f>IF($IW195&gt;=5,INDEX($GL:$GL,$IV195+5),"")</f>
      </c>
      <c r="GS195">
        <f>IF($IW195&gt;=6,INDEX($GL:$GL,$IV195+6),"")</f>
      </c>
      <c r="GT195">
        <f>IF($IW195&gt;=7,INDEX($GL:$GL,$IV195+7),"")</f>
      </c>
      <c r="GU195">
        <f>IF($IW195&gt;=8,INDEX($GL:$GL,$IV195+8),"")</f>
      </c>
      <c r="GV195">
        <f>IF($IW195&gt;=9,INDEX($GL:$GL,$IV195+9),"")</f>
      </c>
      <c r="GW195">
        <f>IF($IW195&gt;=10,INDEX($GL:$GL,$IV195+10),"")</f>
      </c>
      <c r="GX195">
        <f>IF($IW195&gt;=11,INDEX($GL:$GL,$IV195+11),"")</f>
      </c>
      <c r="GY195">
        <f>IF($IW195&gt;=12,INDEX($GL:$GL,$IV195+12),"")</f>
      </c>
      <c r="GZ195">
        <f>IF($IW195&gt;=13,INDEX($GL:$GL,$IV195+13),"")</f>
      </c>
      <c r="HA195">
        <f>IF($IW195&gt;=14,INDEX($GL:$GL,$IV195+14),"")</f>
      </c>
      <c r="HB195">
        <f>IF($IW195&gt;=15,INDEX($GL:$GL,$IV195+15),"")</f>
      </c>
      <c r="HC195">
        <f>IF($IW195&gt;=16,INDEX($GL:$GL,$IV195+16),"")</f>
      </c>
      <c r="HD195">
        <f>IF($IW195&gt;=17,INDEX($GL:$GL,$IV195+17),"")</f>
      </c>
      <c r="HE195">
        <f>IF($IW195&gt;=18,INDEX($GL:$GL,$IV195+18),"")</f>
      </c>
      <c r="HF195">
        <f>IF($IW195&gt;=19,INDEX($GL:$GL,$IV195+19),"")</f>
      </c>
      <c r="HG195">
        <f>IF($IW195&gt;=20,INDEX($GL:$GL,$IV195+20),"")</f>
      </c>
      <c r="HH195">
        <f>IF($IW195&gt;=21,INDEX($GL:$GL,$IV195+21),"")</f>
      </c>
      <c r="HI195">
        <f>IF($IW195&gt;=22,INDEX($GL:$GL,$IV195+22),"")</f>
      </c>
      <c r="HJ195">
        <f>IF($IW195&gt;=23,INDEX($GL:$GL,$IV195+23),"")</f>
      </c>
      <c r="HK195">
        <f>IF($IW195&gt;=24,INDEX($GL:$GL,$IV195+24),"")</f>
      </c>
      <c r="HL195">
        <f>IF($IW195&gt;=25,INDEX($GL:$GL,$IV195+25),"")</f>
      </c>
      <c r="HM195">
        <f>IF($IW195&gt;=26,INDEX($GL:$GL,$IV195+26),"")</f>
      </c>
      <c r="HN195">
        <f>IF($IW195&gt;=27,INDEX($GL:$GL,$IV195+27),"")</f>
      </c>
      <c r="HO195">
        <f>IF($IW195&gt;=28,INDEX($GL:$GL,$IV195+28),"")</f>
      </c>
      <c r="HP195">
        <f>IF($IW195&gt;=29,INDEX($GL:$GL,$IV195+29),"")</f>
      </c>
      <c r="HQ195">
        <f>IF($IW195&gt;=30,INDEX($GL:$GL,$IV195+30),"")</f>
      </c>
      <c r="HR195">
        <f>IF($IW195&gt;=31,INDEX($GL:$GL,$IV195+31),"")</f>
      </c>
      <c r="HS195">
        <f>IF($IW195&gt;=32,INDEX($GL:$GL,$IV195+32),"")</f>
      </c>
      <c r="HT195">
        <f>IF($IW195&gt;=33,INDEX($GL:$GL,$IV195+33),"")</f>
      </c>
      <c r="HU195">
        <f>IF($IW195&gt;=34,INDEX($GL:$GL,$IV195+34),"")</f>
      </c>
      <c r="HV195">
        <f>IF($IW195&gt;=35,INDEX($GL:$GL,$IV195+35),"")</f>
      </c>
      <c r="HW195">
        <f>IF($IW195&gt;=36,INDEX($GL:$GL,$IV195+36),"")</f>
      </c>
      <c r="HX195">
        <f>IF($IW195&gt;=37,INDEX($GL:$GL,$IV195+37),"")</f>
      </c>
      <c r="HY195">
        <f>IF($IW195&gt;=38,INDEX($GL:$GL,$IV195+38),"")</f>
      </c>
      <c r="HZ195">
        <f>IF($IW195&gt;=39,INDEX($GL:$GL,$IV195+39),"")</f>
      </c>
      <c r="IA195">
        <f>IF($IW195&gt;=40,INDEX($GL:$GL,$IV195+40),"")</f>
      </c>
      <c r="IB195">
        <f>IF($IW195&gt;=41,INDEX($GL:$GL,$IV195+41),"")</f>
      </c>
      <c r="IC195">
        <f>IF($IW195&gt;=42,INDEX($GL:$GL,$IV195+42),"")</f>
      </c>
      <c r="ID195">
        <f>IF($IW195&gt;=43,INDEX($GL:$GL,$IV195+43),"")</f>
      </c>
      <c r="IE195">
        <f>IF($IW195&gt;=44,INDEX($GL:$GL,$IV195+44),"")</f>
      </c>
      <c r="IF195">
        <f>IF($IW195&gt;=45,INDEX($GL:$GL,$IV195+45),"")</f>
      </c>
      <c r="IG195">
        <f>IF($IW195&gt;=46,INDEX($GL:$GL,$IV195+46),"")</f>
      </c>
      <c r="IH195">
        <f>IF($IW195&gt;=47,INDEX($GL:$GL,$IV195+47),"")</f>
      </c>
      <c r="II195">
        <f>IF($IW195&gt;=48,INDEX($GL:$GL,$IV195+48),"")</f>
      </c>
      <c r="IJ195">
        <f>IF($IW195&gt;=49,INDEX($GL:$GL,$IV195+49),"")</f>
      </c>
      <c r="IK195">
        <f>IF($IW195&gt;=50,INDEX($GL:$GL,$IV195+50),"")</f>
      </c>
      <c r="IL195">
        <f>IF($IW195&gt;=51,INDEX($GL:$GL,$IV195+51),"")</f>
      </c>
      <c r="IM195">
        <f>IF($IW195&gt;=52,INDEX($GL:$GL,$IV195+52),"")</f>
      </c>
      <c r="IN195">
        <f>IF($IW195&gt;=53,INDEX($GL:$GL,$IV195+53),"")</f>
      </c>
      <c r="IO195">
        <f>IF($IW195&gt;=54,INDEX($GL:$GL,$IV195+54),"")</f>
      </c>
      <c r="IP195">
        <f>IF($IW195&gt;=55,INDEX($GL:$GL,$IV195+55),"")</f>
      </c>
      <c r="IQ195">
        <f>IF($IW195&gt;=56,INDEX($GL:$GL,$IV195+56),"")</f>
      </c>
      <c r="IR195">
        <f>IF($IW195&gt;=57,INDEX($GL:$GL,$IV195+57),"")</f>
      </c>
      <c r="IS195">
        <f>IF($IW195&gt;=58,INDEX($GL:$GL,$IV195+58),"")</f>
      </c>
      <c r="IT195">
        <f>IF($IW195&gt;=59,INDEX($GL:$GL,$IV195+59),"")</f>
      </c>
      <c r="IU195">
        <f>IF($IW195&gt;=60,INDEX($GL:$GL,$IV195+60),"")</f>
      </c>
      <c r="IV195">
        <f>IFERROR(MATCH($GK195,$GL$2:$GL$324,0)+1,0)</f>
      </c>
      <c r="IW195">
        <f>IFERROR(INDEX($GM$2:$GM$324,MATCH($GK195,$GL$2:$GL$324,0)),0)</f>
      </c>
      <c r="IX195" t="s">
        <v>34</v>
      </c>
      <c r="IY195" t="s">
        <v>34</v>
      </c>
    </row>
    <row r="196" spans="1:259" x14ac:dyDescent="0.25">
      <c r="K196">
        <f>IF(OR($N196="",$J196=""),"",IFERROR($N196/$J196,0))</f>
      </c>
      <c r="L196">
        <f>IF($N196="","",
SUM($M196,$O196,$T196,$P196,$R196)*
(1-IF($U196="",0,VALUE($U196)/100)))</f>
      </c>
      <c r="M196">
        <f>IF($N196="","",$N196)</f>
      </c>
      <c r="O196">
        <f>IF($N196="","",
IF($H196="","",
IF(ISNUMBER(SEARCH("exempt",LOWER($H196))),0,
$N196*(VALUE(SUBSTITUTE($H196,"%",""))/100))))</f>
      </c>
      <c r="V196">
        <f>IFERROR(IF(FIND(" - ",$E196)&gt;0,MID($E196,FIND(" - ",$E196)+3,LEN($E196)),""),"")</f>
      </c>
      <c r="AE196" t="s">
        <v>718</v>
      </c>
      <c r="AJ196">
        <f>IFERROR(LEFT($E196,FIND(" - ",$E196)-1),$E196)</f>
      </c>
      <c r="AM196">
        <f>IF($CB196&gt;=1,INDEX($AK:$AK,$CA196+1),"")</f>
      </c>
      <c r="AN196">
        <f>IF($CB196&gt;=2,INDEX($AK:$AK,$CA196+2),"")</f>
      </c>
      <c r="AO196">
        <f>IF($CB196&gt;=3,INDEX($AK:$AK,$CA196+3),"")</f>
      </c>
      <c r="AP196">
        <f>IF($CB196&gt;=4,INDEX($AK:$AK,$CA196+4),"")</f>
      </c>
      <c r="AQ196">
        <f>IF($CB196&gt;=5,INDEX($AK:$AK,$CA196+5),"")</f>
      </c>
      <c r="AR196">
        <f>IF($CB196&gt;=6,INDEX($AK:$AK,$CA196+6),"")</f>
      </c>
      <c r="AS196">
        <f>IF($CB196&gt;=7,INDEX($AK:$AK,$CA196+7),"")</f>
      </c>
      <c r="AT196">
        <f>IF($CB196&gt;=8,INDEX($AK:$AK,$CA196+8),"")</f>
      </c>
      <c r="AU196">
        <f>IF($CB196&gt;=9,INDEX($AK:$AK,$CA196+9),"")</f>
      </c>
      <c r="AV196">
        <f>IF($CB196&gt;=10,INDEX($AK:$AK,$CA196+10),"")</f>
      </c>
      <c r="AW196">
        <f>IF($CB196&gt;=11,INDEX($AK:$AK,$CA196+11),"")</f>
      </c>
      <c r="AX196">
        <f>IF($CB196&gt;=12,INDEX($AK:$AK,$CA196+12),"")</f>
      </c>
      <c r="AY196">
        <f>IF($CB196&gt;=13,INDEX($AK:$AK,$CA196+13),"")</f>
      </c>
      <c r="AZ196">
        <f>IF($CB196&gt;=14,INDEX($AK:$AK,$CA196+14),"")</f>
      </c>
      <c r="BA196">
        <f>IF($CB196&gt;=15,INDEX($AK:$AK,$CA196+15),"")</f>
      </c>
      <c r="BB196">
        <f>IF($CB196&gt;=16,INDEX($AK:$AK,$CA196+16),"")</f>
      </c>
      <c r="BC196">
        <f>IF($CB196&gt;=17,INDEX($AK:$AK,$CA196+17),"")</f>
      </c>
      <c r="BD196">
        <f>IF($CB196&gt;=18,INDEX($AK:$AK,$CA196+18),"")</f>
      </c>
      <c r="BE196">
        <f>IF($CB196&gt;=19,INDEX($AK:$AK,$CA196+19),"")</f>
      </c>
      <c r="BF196">
        <f>IF($CB196&gt;=20,INDEX($AK:$AK,$CA196+20),"")</f>
      </c>
      <c r="BG196">
        <f>IF($CB196&gt;=21,INDEX($AK:$AK,$CA196+21),"")</f>
      </c>
      <c r="BH196">
        <f>IF($CB196&gt;=22,INDEX($AK:$AK,$CA196+22),"")</f>
      </c>
      <c r="BI196">
        <f>IF($CB196&gt;=23,INDEX($AK:$AK,$CA196+23),"")</f>
      </c>
      <c r="BJ196">
        <f>IF($CB196&gt;=24,INDEX($AK:$AK,$CA196+24),"")</f>
      </c>
      <c r="BK196">
        <f>IF($CB196&gt;=25,INDEX($AK:$AK,$CA196+25),"")</f>
      </c>
      <c r="BL196">
        <f>IF($CB196&gt;=26,INDEX($AK:$AK,$CA196+26),"")</f>
      </c>
      <c r="BM196">
        <f>IF($CB196&gt;=27,INDEX($AK:$AK,$CA196+27),"")</f>
      </c>
      <c r="BN196">
        <f>IF($CB196&gt;=28,INDEX($AK:$AK,$CA196+28),"")</f>
      </c>
      <c r="BO196">
        <f>IF($CB196&gt;=29,INDEX($AK:$AK,$CA196+29),"")</f>
      </c>
      <c r="BP196">
        <f>IF($CB196&gt;=30,INDEX($AK:$AK,$CA196+30),"")</f>
      </c>
      <c r="BQ196">
        <f>IF($CB196&gt;=31,INDEX($AK:$AK,$CA196+31),"")</f>
      </c>
      <c r="BR196">
        <f>IF($CB196&gt;=32,INDEX($AK:$AK,$CA196+32),"")</f>
      </c>
      <c r="BS196">
        <f>IF($CB196&gt;=33,INDEX($AK:$AK,$CA196+33),"")</f>
      </c>
      <c r="BT196">
        <f>IF($CB196&gt;=34,INDEX($AK:$AK,$CA196+34),"")</f>
      </c>
      <c r="BU196">
        <f>IF($CB196&gt;=35,INDEX($AK:$AK,$CA196+35),"")</f>
      </c>
      <c r="BV196">
        <f>IF($CB196&gt;=36,INDEX($AK:$AK,$CA196+36),"")</f>
      </c>
      <c r="BW196">
        <f>IF($CB196&gt;=37,INDEX($AK:$AK,$CA196+37),"")</f>
      </c>
      <c r="BX196">
        <f>IF($CB196&gt;=38,INDEX($AK:$AK,$CA196+38),"")</f>
      </c>
      <c r="BY196">
        <f>IF($CB196&gt;=39,INDEX($AK:$AK,$CA196+39),"")</f>
      </c>
      <c r="BZ196">
        <f>IF($CB196&gt;=40,INDEX($AK:$AK,$CA196+40),"")</f>
      </c>
      <c r="CA196">
        <f>IFERROR(MATCH($AJ196,$AK$2:$AK$134,0)+1,0)</f>
      </c>
      <c r="CB196">
        <f>IFERROR(INDEX($AL$2:$AL$134,MATCH($AJ196,$AK$2:$AK$134,0)),0)</f>
      </c>
      <c r="CC196">
        <f>IFERROR(LEFT($F196,FIND(" - ",$F196)-1),$F196)</f>
      </c>
      <c r="CD196" t="s">
        <v>218</v>
      </c>
      <c r="CF196">
        <f>IF($DA196&gt;=1,INDEX($CD:$CD,$CZ196+1),"")</f>
      </c>
      <c r="CG196">
        <f>IF($DA196&gt;=2,INDEX($CD:$CD,$CZ196+2),"")</f>
      </c>
      <c r="CH196">
        <f>IF($DA196&gt;=3,INDEX($CD:$CD,$CZ196+3),"")</f>
      </c>
      <c r="CI196">
        <f>IF($DA196&gt;=4,INDEX($CD:$CD,$CZ196+4),"")</f>
      </c>
      <c r="CJ196">
        <f>IF($DA196&gt;=5,INDEX($CD:$CD,$CZ196+5),"")</f>
      </c>
      <c r="CK196">
        <f>IF($DA196&gt;=6,INDEX($CD:$CD,$CZ196+6),"")</f>
      </c>
      <c r="CL196">
        <f>IF($DA196&gt;=7,INDEX($CD:$CD,$CZ196+7),"")</f>
      </c>
      <c r="CM196">
        <f>IF($DA196&gt;=8,INDEX($CD:$CD,$CZ196+8),"")</f>
      </c>
      <c r="CN196">
        <f>IF($DA196&gt;=9,INDEX($CD:$CD,$CZ196+9),"")</f>
      </c>
      <c r="CO196">
        <f>IF($DA196&gt;=10,INDEX($CD:$CD,$CZ196+10),"")</f>
      </c>
      <c r="CP196">
        <f>IF($DA196&gt;=11,INDEX($CD:$CD,$CZ196+11),"")</f>
      </c>
      <c r="CQ196">
        <f>IF($DA196&gt;=12,INDEX($CD:$CD,$CZ196+12),"")</f>
      </c>
      <c r="CR196">
        <f>IF($DA196&gt;=13,INDEX($CD:$CD,$CZ196+13),"")</f>
      </c>
      <c r="CS196">
        <f>IF($DA196&gt;=14,INDEX($CD:$CD,$CZ196+14),"")</f>
      </c>
      <c r="CT196">
        <f>IF($DA196&gt;=15,INDEX($CD:$CD,$CZ196+15),"")</f>
      </c>
      <c r="CU196">
        <f>IF($DA196&gt;=16,INDEX($CD:$CD,$CZ196+16),"")</f>
      </c>
      <c r="CV196">
        <f>IF($DA196&gt;=17,INDEX($CD:$CD,$CZ196+17),"")</f>
      </c>
      <c r="CW196">
        <f>IF($DA196&gt;=18,INDEX($CD:$CD,$CZ196+18),"")</f>
      </c>
      <c r="CX196">
        <f>IF($DA196&gt;=19,INDEX($CD:$CD,$CZ196+19),"")</f>
      </c>
      <c r="CY196">
        <f>IF($DA196&gt;=20,INDEX($CD:$CD,$CZ196+20),"")</f>
      </c>
      <c r="CZ196">
        <f>IFERROR(MATCH($CC196,$CD$2:$CD$263,0)+1,0)</f>
      </c>
      <c r="DA196">
        <f>IFERROR(INDEX($CE$2:$CE$263,MATCH($CC196,$CD$2:$CD$263,0)),0)</f>
      </c>
      <c r="DB196">
        <f>IFERROR(INDEX($AI:$AI,MATCH($H196,$AH:$AH,0))&amp;"","")</f>
      </c>
      <c r="DF196">
        <f>IF($GI196&gt;=1,INDEX($DC:$DC,$GH196+1),"")</f>
      </c>
      <c r="DG196">
        <f>IF($GI196&gt;=2,INDEX($DC:$DC,$GH196+2),"")</f>
      </c>
      <c r="DH196">
        <f>IF($GI196&gt;=3,INDEX($DC:$DC,$GH196+3),"")</f>
      </c>
      <c r="DI196">
        <f>IF($GI196&gt;=4,INDEX($DC:$DC,$GH196+4),"")</f>
      </c>
      <c r="DJ196">
        <f>IF($GI196&gt;=5,INDEX($DC:$DC,$GH196+5),"")</f>
      </c>
      <c r="DK196">
        <f>IF($GI196&gt;=6,INDEX($DC:$DC,$GH196+6),"")</f>
      </c>
      <c r="DL196">
        <f>IF($GI196&gt;=7,INDEX($DC:$DC,$GH196+7),"")</f>
      </c>
      <c r="DM196">
        <f>IF($GI196&gt;=8,INDEX($DC:$DC,$GH196+8),"")</f>
      </c>
      <c r="DN196">
        <f>IF($GI196&gt;=9,INDEX($DC:$DC,$GH196+9),"")</f>
      </c>
      <c r="DO196">
        <f>IF($GI196&gt;=10,INDEX($DC:$DC,$GH196+10),"")</f>
      </c>
      <c r="DP196">
        <f>IF($GI196&gt;=11,INDEX($DC:$DC,$GH196+11),"")</f>
      </c>
      <c r="DQ196">
        <f>IF($GI196&gt;=12,INDEX($DC:$DC,$GH196+12),"")</f>
      </c>
      <c r="DR196">
        <f>IF($GI196&gt;=13,INDEX($DC:$DC,$GH196+13),"")</f>
      </c>
      <c r="DS196">
        <f>IF($GI196&gt;=14,INDEX($DC:$DC,$GH196+14),"")</f>
      </c>
      <c r="DT196">
        <f>IF($GI196&gt;=15,INDEX($DC:$DC,$GH196+15),"")</f>
      </c>
      <c r="DU196">
        <f>IF($GI196&gt;=16,INDEX($DC:$DC,$GH196+16),"")</f>
      </c>
      <c r="DV196">
        <f>IF($GI196&gt;=17,INDEX($DC:$DC,$GH196+17),"")</f>
      </c>
      <c r="DW196">
        <f>IF($GI196&gt;=18,INDEX($DC:$DC,$GH196+18),"")</f>
      </c>
      <c r="DX196">
        <f>IF($GI196&gt;=19,INDEX($DC:$DC,$GH196+19),"")</f>
      </c>
      <c r="DY196">
        <f>IF($GI196&gt;=20,INDEX($DC:$DC,$GH196+20),"")</f>
      </c>
      <c r="DZ196">
        <f>IF($GI196&gt;=21,INDEX($DC:$DC,$GH196+21),"")</f>
      </c>
      <c r="EA196">
        <f>IF($GI196&gt;=22,INDEX($DC:$DC,$GH196+22),"")</f>
      </c>
      <c r="EB196">
        <f>IF($GI196&gt;=23,INDEX($DC:$DC,$GH196+23),"")</f>
      </c>
      <c r="EC196">
        <f>IF($GI196&gt;=24,INDEX($DC:$DC,$GH196+24),"")</f>
      </c>
      <c r="ED196">
        <f>IF($GI196&gt;=25,INDEX($DC:$DC,$GH196+25),"")</f>
      </c>
      <c r="EE196">
        <f>IF($GI196&gt;=26,INDEX($DC:$DC,$GH196+26),"")</f>
      </c>
      <c r="EF196">
        <f>IF($GI196&gt;=27,INDEX($DC:$DC,$GH196+27),"")</f>
      </c>
      <c r="EG196">
        <f>IF($GI196&gt;=28,INDEX($DC:$DC,$GH196+28),"")</f>
      </c>
      <c r="EH196">
        <f>IF($GI196&gt;=29,INDEX($DC:$DC,$GH196+29),"")</f>
      </c>
      <c r="EI196">
        <f>IF($GI196&gt;=30,INDEX($DC:$DC,$GH196+30),"")</f>
      </c>
      <c r="EJ196">
        <f>IF($GI196&gt;=31,INDEX($DC:$DC,$GH196+31),"")</f>
      </c>
      <c r="EK196">
        <f>IF($GI196&gt;=32,INDEX($DC:$DC,$GH196+32),"")</f>
      </c>
      <c r="EL196">
        <f>IF($GI196&gt;=33,INDEX($DC:$DC,$GH196+33),"")</f>
      </c>
      <c r="EM196">
        <f>IF($GI196&gt;=34,INDEX($DC:$DC,$GH196+34),"")</f>
      </c>
      <c r="EN196">
        <f>IF($GI196&gt;=35,INDEX($DC:$DC,$GH196+35),"")</f>
      </c>
      <c r="EO196">
        <f>IF($GI196&gt;=36,INDEX($DC:$DC,$GH196+36),"")</f>
      </c>
      <c r="EP196">
        <f>IF($GI196&gt;=37,INDEX($DC:$DC,$GH196+37),"")</f>
      </c>
      <c r="EQ196">
        <f>IF($GI196&gt;=38,INDEX($DC:$DC,$GH196+38),"")</f>
      </c>
      <c r="ER196">
        <f>IF($GI196&gt;=39,INDEX($DC:$DC,$GH196+39),"")</f>
      </c>
      <c r="ES196">
        <f>IF($GI196&gt;=40,INDEX($DC:$DC,$GH196+40),"")</f>
      </c>
      <c r="ET196">
        <f>IF($GI196&gt;=1,INDEX($DD:$DD,$GH196+1),"")</f>
      </c>
      <c r="EU196">
        <f>IF($GI196&gt;=2,INDEX($DD:$DD,$GH196+2),"")</f>
      </c>
      <c r="EV196">
        <f>IF($GI196&gt;=3,INDEX($DD:$DD,$GH196+3),"")</f>
      </c>
      <c r="EW196">
        <f>IF($GI196&gt;=4,INDEX($DD:$DD,$GH196+4),"")</f>
      </c>
      <c r="EX196">
        <f>IF($GI196&gt;=5,INDEX($DD:$DD,$GH196+5),"")</f>
      </c>
      <c r="EY196">
        <f>IF($GI196&gt;=6,INDEX($DD:$DD,$GH196+6),"")</f>
      </c>
      <c r="EZ196">
        <f>IF($GI196&gt;=7,INDEX($DD:$DD,$GH196+7),"")</f>
      </c>
      <c r="FA196">
        <f>IF($GI196&gt;=8,INDEX($DD:$DD,$GH196+8),"")</f>
      </c>
      <c r="FB196">
        <f>IF($GI196&gt;=9,INDEX($DD:$DD,$GH196+9),"")</f>
      </c>
      <c r="FC196">
        <f>IF($GI196&gt;=10,INDEX($DD:$DD,$GH196+10),"")</f>
      </c>
      <c r="FD196">
        <f>IF($GI196&gt;=11,INDEX($DD:$DD,$GH196+11),"")</f>
      </c>
      <c r="FE196">
        <f>IF($GI196&gt;=12,INDEX($DD:$DD,$GH196+12),"")</f>
      </c>
      <c r="FF196">
        <f>IF($GI196&gt;=13,INDEX($DD:$DD,$GH196+13),"")</f>
      </c>
      <c r="FG196">
        <f>IF($GI196&gt;=14,INDEX($DD:$DD,$GH196+14),"")</f>
      </c>
      <c r="FH196">
        <f>IF($GI196&gt;=15,INDEX($DD:$DD,$GH196+15),"")</f>
      </c>
      <c r="FI196">
        <f>IF($GI196&gt;=16,INDEX($DD:$DD,$GH196+16),"")</f>
      </c>
      <c r="FJ196">
        <f>IF($GI196&gt;=17,INDEX($DD:$DD,$GH196+17),"")</f>
      </c>
      <c r="FK196">
        <f>IF($GI196&gt;=18,INDEX($DD:$DD,$GH196+18),"")</f>
      </c>
      <c r="FL196">
        <f>IF($GI196&gt;=19,INDEX($DD:$DD,$GH196+19),"")</f>
      </c>
      <c r="FM196">
        <f>IF($GI196&gt;=20,INDEX($DD:$DD,$GH196+20),"")</f>
      </c>
      <c r="FN196">
        <f>IF($GI196&gt;=21,INDEX($DD:$DD,$GH196+21),"")</f>
      </c>
      <c r="FO196">
        <f>IF($GI196&gt;=22,INDEX($DD:$DD,$GH196+22),"")</f>
      </c>
      <c r="FP196">
        <f>IF($GI196&gt;=23,INDEX($DD:$DD,$GH196+23),"")</f>
      </c>
      <c r="FQ196">
        <f>IF($GI196&gt;=24,INDEX($DD:$DD,$GH196+24),"")</f>
      </c>
      <c r="FR196">
        <f>IF($GI196&gt;=25,INDEX($DD:$DD,$GH196+25),"")</f>
      </c>
      <c r="FS196">
        <f>IF($GI196&gt;=26,INDEX($DD:$DD,$GH196+26),"")</f>
      </c>
      <c r="FT196">
        <f>IF($GI196&gt;=27,INDEX($DD:$DD,$GH196+27),"")</f>
      </c>
      <c r="FU196">
        <f>IF($GI196&gt;=28,INDEX($DD:$DD,$GH196+28),"")</f>
      </c>
      <c r="FV196">
        <f>IF($GI196&gt;=29,INDEX($DD:$DD,$GH196+29),"")</f>
      </c>
      <c r="FW196">
        <f>IF($GI196&gt;=30,INDEX($DD:$DD,$GH196+30),"")</f>
      </c>
      <c r="FX196">
        <f>IF($GI196&gt;=31,INDEX($DD:$DD,$GH196+31),"")</f>
      </c>
      <c r="FY196">
        <f>IF($GI196&gt;=32,INDEX($DD:$DD,$GH196+32),"")</f>
      </c>
      <c r="FZ196">
        <f>IF($GI196&gt;=33,INDEX($DD:$DD,$GH196+33),"")</f>
      </c>
      <c r="GA196">
        <f>IF($GI196&gt;=34,INDEX($DD:$DD,$GH196+34),"")</f>
      </c>
      <c r="GB196">
        <f>IF($GI196&gt;=35,INDEX($DD:$DD,$GH196+35),"")</f>
      </c>
      <c r="GC196">
        <f>IF($GI196&gt;=36,INDEX($DD:$DD,$GH196+36),"")</f>
      </c>
      <c r="GD196">
        <f>IF($GI196&gt;=37,INDEX($DD:$DD,$GH196+37),"")</f>
      </c>
      <c r="GE196">
        <f>IF($GI196&gt;=38,INDEX($DD:$DD,$GH196+38),"")</f>
      </c>
      <c r="GF196">
        <f>IF($GI196&gt;=39,INDEX($DD:$DD,$GH196+39),"")</f>
      </c>
      <c r="GG196">
        <f>IF($GI196&gt;=40,INDEX($DD:$DD,$GH196+40),"")</f>
      </c>
      <c r="GH196">
        <f>IFERROR(MATCH($DB196,$DC$2:$DC$148,0)+1,0)</f>
      </c>
      <c r="GI196">
        <f>IFERROR(INDEX($DE$2:$DE$148,MATCH($DB196,$DC$2:$DC$148,0)),0)</f>
      </c>
      <c r="GJ196">
        <f>IFERROR(MATCH($S196,$DF$196:$ES$196,0),0)</f>
      </c>
      <c r="GK196">
        <f>IF($GJ196&gt;0,INDEX($ET$196:$GG$196,$GJ196),"")</f>
      </c>
      <c r="GL196" t="s">
        <v>302</v>
      </c>
      <c r="GN196">
        <f>IF($IW196&gt;=1,INDEX($GL:$GL,$IV196+1),"")</f>
      </c>
      <c r="GO196">
        <f>IF($IW196&gt;=2,INDEX($GL:$GL,$IV196+2),"")</f>
      </c>
      <c r="GP196">
        <f>IF($IW196&gt;=3,INDEX($GL:$GL,$IV196+3),"")</f>
      </c>
      <c r="GQ196">
        <f>IF($IW196&gt;=4,INDEX($GL:$GL,$IV196+4),"")</f>
      </c>
      <c r="GR196">
        <f>IF($IW196&gt;=5,INDEX($GL:$GL,$IV196+5),"")</f>
      </c>
      <c r="GS196">
        <f>IF($IW196&gt;=6,INDEX($GL:$GL,$IV196+6),"")</f>
      </c>
      <c r="GT196">
        <f>IF($IW196&gt;=7,INDEX($GL:$GL,$IV196+7),"")</f>
      </c>
      <c r="GU196">
        <f>IF($IW196&gt;=8,INDEX($GL:$GL,$IV196+8),"")</f>
      </c>
      <c r="GV196">
        <f>IF($IW196&gt;=9,INDEX($GL:$GL,$IV196+9),"")</f>
      </c>
      <c r="GW196">
        <f>IF($IW196&gt;=10,INDEX($GL:$GL,$IV196+10),"")</f>
      </c>
      <c r="GX196">
        <f>IF($IW196&gt;=11,INDEX($GL:$GL,$IV196+11),"")</f>
      </c>
      <c r="GY196">
        <f>IF($IW196&gt;=12,INDEX($GL:$GL,$IV196+12),"")</f>
      </c>
      <c r="GZ196">
        <f>IF($IW196&gt;=13,INDEX($GL:$GL,$IV196+13),"")</f>
      </c>
      <c r="HA196">
        <f>IF($IW196&gt;=14,INDEX($GL:$GL,$IV196+14),"")</f>
      </c>
      <c r="HB196">
        <f>IF($IW196&gt;=15,INDEX($GL:$GL,$IV196+15),"")</f>
      </c>
      <c r="HC196">
        <f>IF($IW196&gt;=16,INDEX($GL:$GL,$IV196+16),"")</f>
      </c>
      <c r="HD196">
        <f>IF($IW196&gt;=17,INDEX($GL:$GL,$IV196+17),"")</f>
      </c>
      <c r="HE196">
        <f>IF($IW196&gt;=18,INDEX($GL:$GL,$IV196+18),"")</f>
      </c>
      <c r="HF196">
        <f>IF($IW196&gt;=19,INDEX($GL:$GL,$IV196+19),"")</f>
      </c>
      <c r="HG196">
        <f>IF($IW196&gt;=20,INDEX($GL:$GL,$IV196+20),"")</f>
      </c>
      <c r="HH196">
        <f>IF($IW196&gt;=21,INDEX($GL:$GL,$IV196+21),"")</f>
      </c>
      <c r="HI196">
        <f>IF($IW196&gt;=22,INDEX($GL:$GL,$IV196+22),"")</f>
      </c>
      <c r="HJ196">
        <f>IF($IW196&gt;=23,INDEX($GL:$GL,$IV196+23),"")</f>
      </c>
      <c r="HK196">
        <f>IF($IW196&gt;=24,INDEX($GL:$GL,$IV196+24),"")</f>
      </c>
      <c r="HL196">
        <f>IF($IW196&gt;=25,INDEX($GL:$GL,$IV196+25),"")</f>
      </c>
      <c r="HM196">
        <f>IF($IW196&gt;=26,INDEX($GL:$GL,$IV196+26),"")</f>
      </c>
      <c r="HN196">
        <f>IF($IW196&gt;=27,INDEX($GL:$GL,$IV196+27),"")</f>
      </c>
      <c r="HO196">
        <f>IF($IW196&gt;=28,INDEX($GL:$GL,$IV196+28),"")</f>
      </c>
      <c r="HP196">
        <f>IF($IW196&gt;=29,INDEX($GL:$GL,$IV196+29),"")</f>
      </c>
      <c r="HQ196">
        <f>IF($IW196&gt;=30,INDEX($GL:$GL,$IV196+30),"")</f>
      </c>
      <c r="HR196">
        <f>IF($IW196&gt;=31,INDEX($GL:$GL,$IV196+31),"")</f>
      </c>
      <c r="HS196">
        <f>IF($IW196&gt;=32,INDEX($GL:$GL,$IV196+32),"")</f>
      </c>
      <c r="HT196">
        <f>IF($IW196&gt;=33,INDEX($GL:$GL,$IV196+33),"")</f>
      </c>
      <c r="HU196">
        <f>IF($IW196&gt;=34,INDEX($GL:$GL,$IV196+34),"")</f>
      </c>
      <c r="HV196">
        <f>IF($IW196&gt;=35,INDEX($GL:$GL,$IV196+35),"")</f>
      </c>
      <c r="HW196">
        <f>IF($IW196&gt;=36,INDEX($GL:$GL,$IV196+36),"")</f>
      </c>
      <c r="HX196">
        <f>IF($IW196&gt;=37,INDEX($GL:$GL,$IV196+37),"")</f>
      </c>
      <c r="HY196">
        <f>IF($IW196&gt;=38,INDEX($GL:$GL,$IV196+38),"")</f>
      </c>
      <c r="HZ196">
        <f>IF($IW196&gt;=39,INDEX($GL:$GL,$IV196+39),"")</f>
      </c>
      <c r="IA196">
        <f>IF($IW196&gt;=40,INDEX($GL:$GL,$IV196+40),"")</f>
      </c>
      <c r="IB196">
        <f>IF($IW196&gt;=41,INDEX($GL:$GL,$IV196+41),"")</f>
      </c>
      <c r="IC196">
        <f>IF($IW196&gt;=42,INDEX($GL:$GL,$IV196+42),"")</f>
      </c>
      <c r="ID196">
        <f>IF($IW196&gt;=43,INDEX($GL:$GL,$IV196+43),"")</f>
      </c>
      <c r="IE196">
        <f>IF($IW196&gt;=44,INDEX($GL:$GL,$IV196+44),"")</f>
      </c>
      <c r="IF196">
        <f>IF($IW196&gt;=45,INDEX($GL:$GL,$IV196+45),"")</f>
      </c>
      <c r="IG196">
        <f>IF($IW196&gt;=46,INDEX($GL:$GL,$IV196+46),"")</f>
      </c>
      <c r="IH196">
        <f>IF($IW196&gt;=47,INDEX($GL:$GL,$IV196+47),"")</f>
      </c>
      <c r="II196">
        <f>IF($IW196&gt;=48,INDEX($GL:$GL,$IV196+48),"")</f>
      </c>
      <c r="IJ196">
        <f>IF($IW196&gt;=49,INDEX($GL:$GL,$IV196+49),"")</f>
      </c>
      <c r="IK196">
        <f>IF($IW196&gt;=50,INDEX($GL:$GL,$IV196+50),"")</f>
      </c>
      <c r="IL196">
        <f>IF($IW196&gt;=51,INDEX($GL:$GL,$IV196+51),"")</f>
      </c>
      <c r="IM196">
        <f>IF($IW196&gt;=52,INDEX($GL:$GL,$IV196+52),"")</f>
      </c>
      <c r="IN196">
        <f>IF($IW196&gt;=53,INDEX($GL:$GL,$IV196+53),"")</f>
      </c>
      <c r="IO196">
        <f>IF($IW196&gt;=54,INDEX($GL:$GL,$IV196+54),"")</f>
      </c>
      <c r="IP196">
        <f>IF($IW196&gt;=55,INDEX($GL:$GL,$IV196+55),"")</f>
      </c>
      <c r="IQ196">
        <f>IF($IW196&gt;=56,INDEX($GL:$GL,$IV196+56),"")</f>
      </c>
      <c r="IR196">
        <f>IF($IW196&gt;=57,INDEX($GL:$GL,$IV196+57),"")</f>
      </c>
      <c r="IS196">
        <f>IF($IW196&gt;=58,INDEX($GL:$GL,$IV196+58),"")</f>
      </c>
      <c r="IT196">
        <f>IF($IW196&gt;=59,INDEX($GL:$GL,$IV196+59),"")</f>
      </c>
      <c r="IU196">
        <f>IF($IW196&gt;=60,INDEX($GL:$GL,$IV196+60),"")</f>
      </c>
      <c r="IV196">
        <f>IFERROR(MATCH($GK196,$GL$2:$GL$324,0)+1,0)</f>
      </c>
      <c r="IW196">
        <f>IFERROR(INDEX($GM$2:$GM$324,MATCH($GK196,$GL$2:$GL$324,0)),0)</f>
      </c>
      <c r="IX196" t="s">
        <v>34</v>
      </c>
      <c r="IY196" t="s">
        <v>34</v>
      </c>
    </row>
    <row r="197" spans="1:259" x14ac:dyDescent="0.25">
      <c r="K197">
        <f>IF(OR($N197="",$J197=""),"",IFERROR($N197/$J197,0))</f>
      </c>
      <c r="L197">
        <f>IF($N197="","",
SUM($M197,$O197,$T197,$P197,$R197)*
(1-IF($U197="",0,VALUE($U197)/100)))</f>
      </c>
      <c r="M197">
        <f>IF($N197="","",$N197)</f>
      </c>
      <c r="O197">
        <f>IF($N197="","",
IF($H197="","",
IF(ISNUMBER(SEARCH("exempt",LOWER($H197))),0,
$N197*(VALUE(SUBSTITUTE($H197,"%",""))/100))))</f>
      </c>
      <c r="V197">
        <f>IFERROR(IF(FIND(" - ",$E197)&gt;0,MID($E197,FIND(" - ",$E197)+3,LEN($E197)),""),"")</f>
      </c>
      <c r="AE197" t="s">
        <v>719</v>
      </c>
      <c r="AJ197">
        <f>IFERROR(LEFT($E197,FIND(" - ",$E197)-1),$E197)</f>
      </c>
      <c r="AM197">
        <f>IF($CB197&gt;=1,INDEX($AK:$AK,$CA197+1),"")</f>
      </c>
      <c r="AN197">
        <f>IF($CB197&gt;=2,INDEX($AK:$AK,$CA197+2),"")</f>
      </c>
      <c r="AO197">
        <f>IF($CB197&gt;=3,INDEX($AK:$AK,$CA197+3),"")</f>
      </c>
      <c r="AP197">
        <f>IF($CB197&gt;=4,INDEX($AK:$AK,$CA197+4),"")</f>
      </c>
      <c r="AQ197">
        <f>IF($CB197&gt;=5,INDEX($AK:$AK,$CA197+5),"")</f>
      </c>
      <c r="AR197">
        <f>IF($CB197&gt;=6,INDEX($AK:$AK,$CA197+6),"")</f>
      </c>
      <c r="AS197">
        <f>IF($CB197&gt;=7,INDEX($AK:$AK,$CA197+7),"")</f>
      </c>
      <c r="AT197">
        <f>IF($CB197&gt;=8,INDEX($AK:$AK,$CA197+8),"")</f>
      </c>
      <c r="AU197">
        <f>IF($CB197&gt;=9,INDEX($AK:$AK,$CA197+9),"")</f>
      </c>
      <c r="AV197">
        <f>IF($CB197&gt;=10,INDEX($AK:$AK,$CA197+10),"")</f>
      </c>
      <c r="AW197">
        <f>IF($CB197&gt;=11,INDEX($AK:$AK,$CA197+11),"")</f>
      </c>
      <c r="AX197">
        <f>IF($CB197&gt;=12,INDEX($AK:$AK,$CA197+12),"")</f>
      </c>
      <c r="AY197">
        <f>IF($CB197&gt;=13,INDEX($AK:$AK,$CA197+13),"")</f>
      </c>
      <c r="AZ197">
        <f>IF($CB197&gt;=14,INDEX($AK:$AK,$CA197+14),"")</f>
      </c>
      <c r="BA197">
        <f>IF($CB197&gt;=15,INDEX($AK:$AK,$CA197+15),"")</f>
      </c>
      <c r="BB197">
        <f>IF($CB197&gt;=16,INDEX($AK:$AK,$CA197+16),"")</f>
      </c>
      <c r="BC197">
        <f>IF($CB197&gt;=17,INDEX($AK:$AK,$CA197+17),"")</f>
      </c>
      <c r="BD197">
        <f>IF($CB197&gt;=18,INDEX($AK:$AK,$CA197+18),"")</f>
      </c>
      <c r="BE197">
        <f>IF($CB197&gt;=19,INDEX($AK:$AK,$CA197+19),"")</f>
      </c>
      <c r="BF197">
        <f>IF($CB197&gt;=20,INDEX($AK:$AK,$CA197+20),"")</f>
      </c>
      <c r="BG197">
        <f>IF($CB197&gt;=21,INDEX($AK:$AK,$CA197+21),"")</f>
      </c>
      <c r="BH197">
        <f>IF($CB197&gt;=22,INDEX($AK:$AK,$CA197+22),"")</f>
      </c>
      <c r="BI197">
        <f>IF($CB197&gt;=23,INDEX($AK:$AK,$CA197+23),"")</f>
      </c>
      <c r="BJ197">
        <f>IF($CB197&gt;=24,INDEX($AK:$AK,$CA197+24),"")</f>
      </c>
      <c r="BK197">
        <f>IF($CB197&gt;=25,INDEX($AK:$AK,$CA197+25),"")</f>
      </c>
      <c r="BL197">
        <f>IF($CB197&gt;=26,INDEX($AK:$AK,$CA197+26),"")</f>
      </c>
      <c r="BM197">
        <f>IF($CB197&gt;=27,INDEX($AK:$AK,$CA197+27),"")</f>
      </c>
      <c r="BN197">
        <f>IF($CB197&gt;=28,INDEX($AK:$AK,$CA197+28),"")</f>
      </c>
      <c r="BO197">
        <f>IF($CB197&gt;=29,INDEX($AK:$AK,$CA197+29),"")</f>
      </c>
      <c r="BP197">
        <f>IF($CB197&gt;=30,INDEX($AK:$AK,$CA197+30),"")</f>
      </c>
      <c r="BQ197">
        <f>IF($CB197&gt;=31,INDEX($AK:$AK,$CA197+31),"")</f>
      </c>
      <c r="BR197">
        <f>IF($CB197&gt;=32,INDEX($AK:$AK,$CA197+32),"")</f>
      </c>
      <c r="BS197">
        <f>IF($CB197&gt;=33,INDEX($AK:$AK,$CA197+33),"")</f>
      </c>
      <c r="BT197">
        <f>IF($CB197&gt;=34,INDEX($AK:$AK,$CA197+34),"")</f>
      </c>
      <c r="BU197">
        <f>IF($CB197&gt;=35,INDEX($AK:$AK,$CA197+35),"")</f>
      </c>
      <c r="BV197">
        <f>IF($CB197&gt;=36,INDEX($AK:$AK,$CA197+36),"")</f>
      </c>
      <c r="BW197">
        <f>IF($CB197&gt;=37,INDEX($AK:$AK,$CA197+37),"")</f>
      </c>
      <c r="BX197">
        <f>IF($CB197&gt;=38,INDEX($AK:$AK,$CA197+38),"")</f>
      </c>
      <c r="BY197">
        <f>IF($CB197&gt;=39,INDEX($AK:$AK,$CA197+39),"")</f>
      </c>
      <c r="BZ197">
        <f>IF($CB197&gt;=40,INDEX($AK:$AK,$CA197+40),"")</f>
      </c>
      <c r="CA197">
        <f>IFERROR(MATCH($AJ197,$AK$2:$AK$134,0)+1,0)</f>
      </c>
      <c r="CB197">
        <f>IFERROR(INDEX($AL$2:$AL$134,MATCH($AJ197,$AK$2:$AK$134,0)),0)</f>
      </c>
      <c r="CC197">
        <f>IFERROR(LEFT($F197,FIND(" - ",$F197)-1),$F197)</f>
      </c>
      <c r="CD197" t="s">
        <v>720</v>
      </c>
      <c r="CE197">
        <v>1</v>
      </c>
      <c r="CF197">
        <f>IF($DA197&gt;=1,INDEX($CD:$CD,$CZ197+1),"")</f>
      </c>
      <c r="CG197">
        <f>IF($DA197&gt;=2,INDEX($CD:$CD,$CZ197+2),"")</f>
      </c>
      <c r="CH197">
        <f>IF($DA197&gt;=3,INDEX($CD:$CD,$CZ197+3),"")</f>
      </c>
      <c r="CI197">
        <f>IF($DA197&gt;=4,INDEX($CD:$CD,$CZ197+4),"")</f>
      </c>
      <c r="CJ197">
        <f>IF($DA197&gt;=5,INDEX($CD:$CD,$CZ197+5),"")</f>
      </c>
      <c r="CK197">
        <f>IF($DA197&gt;=6,INDEX($CD:$CD,$CZ197+6),"")</f>
      </c>
      <c r="CL197">
        <f>IF($DA197&gt;=7,INDEX($CD:$CD,$CZ197+7),"")</f>
      </c>
      <c r="CM197">
        <f>IF($DA197&gt;=8,INDEX($CD:$CD,$CZ197+8),"")</f>
      </c>
      <c r="CN197">
        <f>IF($DA197&gt;=9,INDEX($CD:$CD,$CZ197+9),"")</f>
      </c>
      <c r="CO197">
        <f>IF($DA197&gt;=10,INDEX($CD:$CD,$CZ197+10),"")</f>
      </c>
      <c r="CP197">
        <f>IF($DA197&gt;=11,INDEX($CD:$CD,$CZ197+11),"")</f>
      </c>
      <c r="CQ197">
        <f>IF($DA197&gt;=12,INDEX($CD:$CD,$CZ197+12),"")</f>
      </c>
      <c r="CR197">
        <f>IF($DA197&gt;=13,INDEX($CD:$CD,$CZ197+13),"")</f>
      </c>
      <c r="CS197">
        <f>IF($DA197&gt;=14,INDEX($CD:$CD,$CZ197+14),"")</f>
      </c>
      <c r="CT197">
        <f>IF($DA197&gt;=15,INDEX($CD:$CD,$CZ197+15),"")</f>
      </c>
      <c r="CU197">
        <f>IF($DA197&gt;=16,INDEX($CD:$CD,$CZ197+16),"")</f>
      </c>
      <c r="CV197">
        <f>IF($DA197&gt;=17,INDEX($CD:$CD,$CZ197+17),"")</f>
      </c>
      <c r="CW197">
        <f>IF($DA197&gt;=18,INDEX($CD:$CD,$CZ197+18),"")</f>
      </c>
      <c r="CX197">
        <f>IF($DA197&gt;=19,INDEX($CD:$CD,$CZ197+19),"")</f>
      </c>
      <c r="CY197">
        <f>IF($DA197&gt;=20,INDEX($CD:$CD,$CZ197+20),"")</f>
      </c>
      <c r="CZ197">
        <f>IFERROR(MATCH($CC197,$CD$2:$CD$263,0)+1,0)</f>
      </c>
      <c r="DA197">
        <f>IFERROR(INDEX($CE$2:$CE$263,MATCH($CC197,$CD$2:$CD$263,0)),0)</f>
      </c>
      <c r="DB197">
        <f>IFERROR(INDEX($AI:$AI,MATCH($H197,$AH:$AH,0))&amp;"","")</f>
      </c>
      <c r="DF197">
        <f>IF($GI197&gt;=1,INDEX($DC:$DC,$GH197+1),"")</f>
      </c>
      <c r="DG197">
        <f>IF($GI197&gt;=2,INDEX($DC:$DC,$GH197+2),"")</f>
      </c>
      <c r="DH197">
        <f>IF($GI197&gt;=3,INDEX($DC:$DC,$GH197+3),"")</f>
      </c>
      <c r="DI197">
        <f>IF($GI197&gt;=4,INDEX($DC:$DC,$GH197+4),"")</f>
      </c>
      <c r="DJ197">
        <f>IF($GI197&gt;=5,INDEX($DC:$DC,$GH197+5),"")</f>
      </c>
      <c r="DK197">
        <f>IF($GI197&gt;=6,INDEX($DC:$DC,$GH197+6),"")</f>
      </c>
      <c r="DL197">
        <f>IF($GI197&gt;=7,INDEX($DC:$DC,$GH197+7),"")</f>
      </c>
      <c r="DM197">
        <f>IF($GI197&gt;=8,INDEX($DC:$DC,$GH197+8),"")</f>
      </c>
      <c r="DN197">
        <f>IF($GI197&gt;=9,INDEX($DC:$DC,$GH197+9),"")</f>
      </c>
      <c r="DO197">
        <f>IF($GI197&gt;=10,INDEX($DC:$DC,$GH197+10),"")</f>
      </c>
      <c r="DP197">
        <f>IF($GI197&gt;=11,INDEX($DC:$DC,$GH197+11),"")</f>
      </c>
      <c r="DQ197">
        <f>IF($GI197&gt;=12,INDEX($DC:$DC,$GH197+12),"")</f>
      </c>
      <c r="DR197">
        <f>IF($GI197&gt;=13,INDEX($DC:$DC,$GH197+13),"")</f>
      </c>
      <c r="DS197">
        <f>IF($GI197&gt;=14,INDEX($DC:$DC,$GH197+14),"")</f>
      </c>
      <c r="DT197">
        <f>IF($GI197&gt;=15,INDEX($DC:$DC,$GH197+15),"")</f>
      </c>
      <c r="DU197">
        <f>IF($GI197&gt;=16,INDEX($DC:$DC,$GH197+16),"")</f>
      </c>
      <c r="DV197">
        <f>IF($GI197&gt;=17,INDEX($DC:$DC,$GH197+17),"")</f>
      </c>
      <c r="DW197">
        <f>IF($GI197&gt;=18,INDEX($DC:$DC,$GH197+18),"")</f>
      </c>
      <c r="DX197">
        <f>IF($GI197&gt;=19,INDEX($DC:$DC,$GH197+19),"")</f>
      </c>
      <c r="DY197">
        <f>IF($GI197&gt;=20,INDEX($DC:$DC,$GH197+20),"")</f>
      </c>
      <c r="DZ197">
        <f>IF($GI197&gt;=21,INDEX($DC:$DC,$GH197+21),"")</f>
      </c>
      <c r="EA197">
        <f>IF($GI197&gt;=22,INDEX($DC:$DC,$GH197+22),"")</f>
      </c>
      <c r="EB197">
        <f>IF($GI197&gt;=23,INDEX($DC:$DC,$GH197+23),"")</f>
      </c>
      <c r="EC197">
        <f>IF($GI197&gt;=24,INDEX($DC:$DC,$GH197+24),"")</f>
      </c>
      <c r="ED197">
        <f>IF($GI197&gt;=25,INDEX($DC:$DC,$GH197+25),"")</f>
      </c>
      <c r="EE197">
        <f>IF($GI197&gt;=26,INDEX($DC:$DC,$GH197+26),"")</f>
      </c>
      <c r="EF197">
        <f>IF($GI197&gt;=27,INDEX($DC:$DC,$GH197+27),"")</f>
      </c>
      <c r="EG197">
        <f>IF($GI197&gt;=28,INDEX($DC:$DC,$GH197+28),"")</f>
      </c>
      <c r="EH197">
        <f>IF($GI197&gt;=29,INDEX($DC:$DC,$GH197+29),"")</f>
      </c>
      <c r="EI197">
        <f>IF($GI197&gt;=30,INDEX($DC:$DC,$GH197+30),"")</f>
      </c>
      <c r="EJ197">
        <f>IF($GI197&gt;=31,INDEX($DC:$DC,$GH197+31),"")</f>
      </c>
      <c r="EK197">
        <f>IF($GI197&gt;=32,INDEX($DC:$DC,$GH197+32),"")</f>
      </c>
      <c r="EL197">
        <f>IF($GI197&gt;=33,INDEX($DC:$DC,$GH197+33),"")</f>
      </c>
      <c r="EM197">
        <f>IF($GI197&gt;=34,INDEX($DC:$DC,$GH197+34),"")</f>
      </c>
      <c r="EN197">
        <f>IF($GI197&gt;=35,INDEX($DC:$DC,$GH197+35),"")</f>
      </c>
      <c r="EO197">
        <f>IF($GI197&gt;=36,INDEX($DC:$DC,$GH197+36),"")</f>
      </c>
      <c r="EP197">
        <f>IF($GI197&gt;=37,INDEX($DC:$DC,$GH197+37),"")</f>
      </c>
      <c r="EQ197">
        <f>IF($GI197&gt;=38,INDEX($DC:$DC,$GH197+38),"")</f>
      </c>
      <c r="ER197">
        <f>IF($GI197&gt;=39,INDEX($DC:$DC,$GH197+39),"")</f>
      </c>
      <c r="ES197">
        <f>IF($GI197&gt;=40,INDEX($DC:$DC,$GH197+40),"")</f>
      </c>
      <c r="ET197">
        <f>IF($GI197&gt;=1,INDEX($DD:$DD,$GH197+1),"")</f>
      </c>
      <c r="EU197">
        <f>IF($GI197&gt;=2,INDEX($DD:$DD,$GH197+2),"")</f>
      </c>
      <c r="EV197">
        <f>IF($GI197&gt;=3,INDEX($DD:$DD,$GH197+3),"")</f>
      </c>
      <c r="EW197">
        <f>IF($GI197&gt;=4,INDEX($DD:$DD,$GH197+4),"")</f>
      </c>
      <c r="EX197">
        <f>IF($GI197&gt;=5,INDEX($DD:$DD,$GH197+5),"")</f>
      </c>
      <c r="EY197">
        <f>IF($GI197&gt;=6,INDEX($DD:$DD,$GH197+6),"")</f>
      </c>
      <c r="EZ197">
        <f>IF($GI197&gt;=7,INDEX($DD:$DD,$GH197+7),"")</f>
      </c>
      <c r="FA197">
        <f>IF($GI197&gt;=8,INDEX($DD:$DD,$GH197+8),"")</f>
      </c>
      <c r="FB197">
        <f>IF($GI197&gt;=9,INDEX($DD:$DD,$GH197+9),"")</f>
      </c>
      <c r="FC197">
        <f>IF($GI197&gt;=10,INDEX($DD:$DD,$GH197+10),"")</f>
      </c>
      <c r="FD197">
        <f>IF($GI197&gt;=11,INDEX($DD:$DD,$GH197+11),"")</f>
      </c>
      <c r="FE197">
        <f>IF($GI197&gt;=12,INDEX($DD:$DD,$GH197+12),"")</f>
      </c>
      <c r="FF197">
        <f>IF($GI197&gt;=13,INDEX($DD:$DD,$GH197+13),"")</f>
      </c>
      <c r="FG197">
        <f>IF($GI197&gt;=14,INDEX($DD:$DD,$GH197+14),"")</f>
      </c>
      <c r="FH197">
        <f>IF($GI197&gt;=15,INDEX($DD:$DD,$GH197+15),"")</f>
      </c>
      <c r="FI197">
        <f>IF($GI197&gt;=16,INDEX($DD:$DD,$GH197+16),"")</f>
      </c>
      <c r="FJ197">
        <f>IF($GI197&gt;=17,INDEX($DD:$DD,$GH197+17),"")</f>
      </c>
      <c r="FK197">
        <f>IF($GI197&gt;=18,INDEX($DD:$DD,$GH197+18),"")</f>
      </c>
      <c r="FL197">
        <f>IF($GI197&gt;=19,INDEX($DD:$DD,$GH197+19),"")</f>
      </c>
      <c r="FM197">
        <f>IF($GI197&gt;=20,INDEX($DD:$DD,$GH197+20),"")</f>
      </c>
      <c r="FN197">
        <f>IF($GI197&gt;=21,INDEX($DD:$DD,$GH197+21),"")</f>
      </c>
      <c r="FO197">
        <f>IF($GI197&gt;=22,INDEX($DD:$DD,$GH197+22),"")</f>
      </c>
      <c r="FP197">
        <f>IF($GI197&gt;=23,INDEX($DD:$DD,$GH197+23),"")</f>
      </c>
      <c r="FQ197">
        <f>IF($GI197&gt;=24,INDEX($DD:$DD,$GH197+24),"")</f>
      </c>
      <c r="FR197">
        <f>IF($GI197&gt;=25,INDEX($DD:$DD,$GH197+25),"")</f>
      </c>
      <c r="FS197">
        <f>IF($GI197&gt;=26,INDEX($DD:$DD,$GH197+26),"")</f>
      </c>
      <c r="FT197">
        <f>IF($GI197&gt;=27,INDEX($DD:$DD,$GH197+27),"")</f>
      </c>
      <c r="FU197">
        <f>IF($GI197&gt;=28,INDEX($DD:$DD,$GH197+28),"")</f>
      </c>
      <c r="FV197">
        <f>IF($GI197&gt;=29,INDEX($DD:$DD,$GH197+29),"")</f>
      </c>
      <c r="FW197">
        <f>IF($GI197&gt;=30,INDEX($DD:$DD,$GH197+30),"")</f>
      </c>
      <c r="FX197">
        <f>IF($GI197&gt;=31,INDEX($DD:$DD,$GH197+31),"")</f>
      </c>
      <c r="FY197">
        <f>IF($GI197&gt;=32,INDEX($DD:$DD,$GH197+32),"")</f>
      </c>
      <c r="FZ197">
        <f>IF($GI197&gt;=33,INDEX($DD:$DD,$GH197+33),"")</f>
      </c>
      <c r="GA197">
        <f>IF($GI197&gt;=34,INDEX($DD:$DD,$GH197+34),"")</f>
      </c>
      <c r="GB197">
        <f>IF($GI197&gt;=35,INDEX($DD:$DD,$GH197+35),"")</f>
      </c>
      <c r="GC197">
        <f>IF($GI197&gt;=36,INDEX($DD:$DD,$GH197+36),"")</f>
      </c>
      <c r="GD197">
        <f>IF($GI197&gt;=37,INDEX($DD:$DD,$GH197+37),"")</f>
      </c>
      <c r="GE197">
        <f>IF($GI197&gt;=38,INDEX($DD:$DD,$GH197+38),"")</f>
      </c>
      <c r="GF197">
        <f>IF($GI197&gt;=39,INDEX($DD:$DD,$GH197+39),"")</f>
      </c>
      <c r="GG197">
        <f>IF($GI197&gt;=40,INDEX($DD:$DD,$GH197+40),"")</f>
      </c>
      <c r="GH197">
        <f>IFERROR(MATCH($DB197,$DC$2:$DC$148,0)+1,0)</f>
      </c>
      <c r="GI197">
        <f>IFERROR(INDEX($DE$2:$DE$148,MATCH($DB197,$DC$2:$DC$148,0)),0)</f>
      </c>
      <c r="GJ197">
        <f>IFERROR(MATCH($S197,$DF$197:$ES$197,0),0)</f>
      </c>
      <c r="GK197">
        <f>IF($GJ197&gt;0,INDEX($ET$197:$GG$197,$GJ197),"")</f>
      </c>
      <c r="GL197" t="s">
        <v>306</v>
      </c>
      <c r="GN197">
        <f>IF($IW197&gt;=1,INDEX($GL:$GL,$IV197+1),"")</f>
      </c>
      <c r="GO197">
        <f>IF($IW197&gt;=2,INDEX($GL:$GL,$IV197+2),"")</f>
      </c>
      <c r="GP197">
        <f>IF($IW197&gt;=3,INDEX($GL:$GL,$IV197+3),"")</f>
      </c>
      <c r="GQ197">
        <f>IF($IW197&gt;=4,INDEX($GL:$GL,$IV197+4),"")</f>
      </c>
      <c r="GR197">
        <f>IF($IW197&gt;=5,INDEX($GL:$GL,$IV197+5),"")</f>
      </c>
      <c r="GS197">
        <f>IF($IW197&gt;=6,INDEX($GL:$GL,$IV197+6),"")</f>
      </c>
      <c r="GT197">
        <f>IF($IW197&gt;=7,INDEX($GL:$GL,$IV197+7),"")</f>
      </c>
      <c r="GU197">
        <f>IF($IW197&gt;=8,INDEX($GL:$GL,$IV197+8),"")</f>
      </c>
      <c r="GV197">
        <f>IF($IW197&gt;=9,INDEX($GL:$GL,$IV197+9),"")</f>
      </c>
      <c r="GW197">
        <f>IF($IW197&gt;=10,INDEX($GL:$GL,$IV197+10),"")</f>
      </c>
      <c r="GX197">
        <f>IF($IW197&gt;=11,INDEX($GL:$GL,$IV197+11),"")</f>
      </c>
      <c r="GY197">
        <f>IF($IW197&gt;=12,INDEX($GL:$GL,$IV197+12),"")</f>
      </c>
      <c r="GZ197">
        <f>IF($IW197&gt;=13,INDEX($GL:$GL,$IV197+13),"")</f>
      </c>
      <c r="HA197">
        <f>IF($IW197&gt;=14,INDEX($GL:$GL,$IV197+14),"")</f>
      </c>
      <c r="HB197">
        <f>IF($IW197&gt;=15,INDEX($GL:$GL,$IV197+15),"")</f>
      </c>
      <c r="HC197">
        <f>IF($IW197&gt;=16,INDEX($GL:$GL,$IV197+16),"")</f>
      </c>
      <c r="HD197">
        <f>IF($IW197&gt;=17,INDEX($GL:$GL,$IV197+17),"")</f>
      </c>
      <c r="HE197">
        <f>IF($IW197&gt;=18,INDEX($GL:$GL,$IV197+18),"")</f>
      </c>
      <c r="HF197">
        <f>IF($IW197&gt;=19,INDEX($GL:$GL,$IV197+19),"")</f>
      </c>
      <c r="HG197">
        <f>IF($IW197&gt;=20,INDEX($GL:$GL,$IV197+20),"")</f>
      </c>
      <c r="HH197">
        <f>IF($IW197&gt;=21,INDEX($GL:$GL,$IV197+21),"")</f>
      </c>
      <c r="HI197">
        <f>IF($IW197&gt;=22,INDEX($GL:$GL,$IV197+22),"")</f>
      </c>
      <c r="HJ197">
        <f>IF($IW197&gt;=23,INDEX($GL:$GL,$IV197+23),"")</f>
      </c>
      <c r="HK197">
        <f>IF($IW197&gt;=24,INDEX($GL:$GL,$IV197+24),"")</f>
      </c>
      <c r="HL197">
        <f>IF($IW197&gt;=25,INDEX($GL:$GL,$IV197+25),"")</f>
      </c>
      <c r="HM197">
        <f>IF($IW197&gt;=26,INDEX($GL:$GL,$IV197+26),"")</f>
      </c>
      <c r="HN197">
        <f>IF($IW197&gt;=27,INDEX($GL:$GL,$IV197+27),"")</f>
      </c>
      <c r="HO197">
        <f>IF($IW197&gt;=28,INDEX($GL:$GL,$IV197+28),"")</f>
      </c>
      <c r="HP197">
        <f>IF($IW197&gt;=29,INDEX($GL:$GL,$IV197+29),"")</f>
      </c>
      <c r="HQ197">
        <f>IF($IW197&gt;=30,INDEX($GL:$GL,$IV197+30),"")</f>
      </c>
      <c r="HR197">
        <f>IF($IW197&gt;=31,INDEX($GL:$GL,$IV197+31),"")</f>
      </c>
      <c r="HS197">
        <f>IF($IW197&gt;=32,INDEX($GL:$GL,$IV197+32),"")</f>
      </c>
      <c r="HT197">
        <f>IF($IW197&gt;=33,INDEX($GL:$GL,$IV197+33),"")</f>
      </c>
      <c r="HU197">
        <f>IF($IW197&gt;=34,INDEX($GL:$GL,$IV197+34),"")</f>
      </c>
      <c r="HV197">
        <f>IF($IW197&gt;=35,INDEX($GL:$GL,$IV197+35),"")</f>
      </c>
      <c r="HW197">
        <f>IF($IW197&gt;=36,INDEX($GL:$GL,$IV197+36),"")</f>
      </c>
      <c r="HX197">
        <f>IF($IW197&gt;=37,INDEX($GL:$GL,$IV197+37),"")</f>
      </c>
      <c r="HY197">
        <f>IF($IW197&gt;=38,INDEX($GL:$GL,$IV197+38),"")</f>
      </c>
      <c r="HZ197">
        <f>IF($IW197&gt;=39,INDEX($GL:$GL,$IV197+39),"")</f>
      </c>
      <c r="IA197">
        <f>IF($IW197&gt;=40,INDEX($GL:$GL,$IV197+40),"")</f>
      </c>
      <c r="IB197">
        <f>IF($IW197&gt;=41,INDEX($GL:$GL,$IV197+41),"")</f>
      </c>
      <c r="IC197">
        <f>IF($IW197&gt;=42,INDEX($GL:$GL,$IV197+42),"")</f>
      </c>
      <c r="ID197">
        <f>IF($IW197&gt;=43,INDEX($GL:$GL,$IV197+43),"")</f>
      </c>
      <c r="IE197">
        <f>IF($IW197&gt;=44,INDEX($GL:$GL,$IV197+44),"")</f>
      </c>
      <c r="IF197">
        <f>IF($IW197&gt;=45,INDEX($GL:$GL,$IV197+45),"")</f>
      </c>
      <c r="IG197">
        <f>IF($IW197&gt;=46,INDEX($GL:$GL,$IV197+46),"")</f>
      </c>
      <c r="IH197">
        <f>IF($IW197&gt;=47,INDEX($GL:$GL,$IV197+47),"")</f>
      </c>
      <c r="II197">
        <f>IF($IW197&gt;=48,INDEX($GL:$GL,$IV197+48),"")</f>
      </c>
      <c r="IJ197">
        <f>IF($IW197&gt;=49,INDEX($GL:$GL,$IV197+49),"")</f>
      </c>
      <c r="IK197">
        <f>IF($IW197&gt;=50,INDEX($GL:$GL,$IV197+50),"")</f>
      </c>
      <c r="IL197">
        <f>IF($IW197&gt;=51,INDEX($GL:$GL,$IV197+51),"")</f>
      </c>
      <c r="IM197">
        <f>IF($IW197&gt;=52,INDEX($GL:$GL,$IV197+52),"")</f>
      </c>
      <c r="IN197">
        <f>IF($IW197&gt;=53,INDEX($GL:$GL,$IV197+53),"")</f>
      </c>
      <c r="IO197">
        <f>IF($IW197&gt;=54,INDEX($GL:$GL,$IV197+54),"")</f>
      </c>
      <c r="IP197">
        <f>IF($IW197&gt;=55,INDEX($GL:$GL,$IV197+55),"")</f>
      </c>
      <c r="IQ197">
        <f>IF($IW197&gt;=56,INDEX($GL:$GL,$IV197+56),"")</f>
      </c>
      <c r="IR197">
        <f>IF($IW197&gt;=57,INDEX($GL:$GL,$IV197+57),"")</f>
      </c>
      <c r="IS197">
        <f>IF($IW197&gt;=58,INDEX($GL:$GL,$IV197+58),"")</f>
      </c>
      <c r="IT197">
        <f>IF($IW197&gt;=59,INDEX($GL:$GL,$IV197+59),"")</f>
      </c>
      <c r="IU197">
        <f>IF($IW197&gt;=60,INDEX($GL:$GL,$IV197+60),"")</f>
      </c>
      <c r="IV197">
        <f>IFERROR(MATCH($GK197,$GL$2:$GL$324,0)+1,0)</f>
      </c>
      <c r="IW197">
        <f>IFERROR(INDEX($GM$2:$GM$324,MATCH($GK197,$GL$2:$GL$324,0)),0)</f>
      </c>
      <c r="IX197" t="s">
        <v>34</v>
      </c>
      <c r="IY197" t="s">
        <v>34</v>
      </c>
    </row>
    <row r="198" spans="1:259" x14ac:dyDescent="0.25">
      <c r="K198">
        <f>IF(OR($N198="",$J198=""),"",IFERROR($N198/$J198,0))</f>
      </c>
      <c r="L198">
        <f>IF($N198="","",
SUM($M198,$O198,$T198,$P198,$R198)*
(1-IF($U198="",0,VALUE($U198)/100)))</f>
      </c>
      <c r="M198">
        <f>IF($N198="","",$N198)</f>
      </c>
      <c r="O198">
        <f>IF($N198="","",
IF($H198="","",
IF(ISNUMBER(SEARCH("exempt",LOWER($H198))),0,
$N198*(VALUE(SUBSTITUTE($H198,"%",""))/100))))</f>
      </c>
      <c r="V198">
        <f>IFERROR(IF(FIND(" - ",$E198)&gt;0,MID($E198,FIND(" - ",$E198)+3,LEN($E198)),""),"")</f>
      </c>
      <c r="AE198" t="s">
        <v>721</v>
      </c>
      <c r="AJ198">
        <f>IFERROR(LEFT($E198,FIND(" - ",$E198)-1),$E198)</f>
      </c>
      <c r="AM198">
        <f>IF($CB198&gt;=1,INDEX($AK:$AK,$CA198+1),"")</f>
      </c>
      <c r="AN198">
        <f>IF($CB198&gt;=2,INDEX($AK:$AK,$CA198+2),"")</f>
      </c>
      <c r="AO198">
        <f>IF($CB198&gt;=3,INDEX($AK:$AK,$CA198+3),"")</f>
      </c>
      <c r="AP198">
        <f>IF($CB198&gt;=4,INDEX($AK:$AK,$CA198+4),"")</f>
      </c>
      <c r="AQ198">
        <f>IF($CB198&gt;=5,INDEX($AK:$AK,$CA198+5),"")</f>
      </c>
      <c r="AR198">
        <f>IF($CB198&gt;=6,INDEX($AK:$AK,$CA198+6),"")</f>
      </c>
      <c r="AS198">
        <f>IF($CB198&gt;=7,INDEX($AK:$AK,$CA198+7),"")</f>
      </c>
      <c r="AT198">
        <f>IF($CB198&gt;=8,INDEX($AK:$AK,$CA198+8),"")</f>
      </c>
      <c r="AU198">
        <f>IF($CB198&gt;=9,INDEX($AK:$AK,$CA198+9),"")</f>
      </c>
      <c r="AV198">
        <f>IF($CB198&gt;=10,INDEX($AK:$AK,$CA198+10),"")</f>
      </c>
      <c r="AW198">
        <f>IF($CB198&gt;=11,INDEX($AK:$AK,$CA198+11),"")</f>
      </c>
      <c r="AX198">
        <f>IF($CB198&gt;=12,INDEX($AK:$AK,$CA198+12),"")</f>
      </c>
      <c r="AY198">
        <f>IF($CB198&gt;=13,INDEX($AK:$AK,$CA198+13),"")</f>
      </c>
      <c r="AZ198">
        <f>IF($CB198&gt;=14,INDEX($AK:$AK,$CA198+14),"")</f>
      </c>
      <c r="BA198">
        <f>IF($CB198&gt;=15,INDEX($AK:$AK,$CA198+15),"")</f>
      </c>
      <c r="BB198">
        <f>IF($CB198&gt;=16,INDEX($AK:$AK,$CA198+16),"")</f>
      </c>
      <c r="BC198">
        <f>IF($CB198&gt;=17,INDEX($AK:$AK,$CA198+17),"")</f>
      </c>
      <c r="BD198">
        <f>IF($CB198&gt;=18,INDEX($AK:$AK,$CA198+18),"")</f>
      </c>
      <c r="BE198">
        <f>IF($CB198&gt;=19,INDEX($AK:$AK,$CA198+19),"")</f>
      </c>
      <c r="BF198">
        <f>IF($CB198&gt;=20,INDEX($AK:$AK,$CA198+20),"")</f>
      </c>
      <c r="BG198">
        <f>IF($CB198&gt;=21,INDEX($AK:$AK,$CA198+21),"")</f>
      </c>
      <c r="BH198">
        <f>IF($CB198&gt;=22,INDEX($AK:$AK,$CA198+22),"")</f>
      </c>
      <c r="BI198">
        <f>IF($CB198&gt;=23,INDEX($AK:$AK,$CA198+23),"")</f>
      </c>
      <c r="BJ198">
        <f>IF($CB198&gt;=24,INDEX($AK:$AK,$CA198+24),"")</f>
      </c>
      <c r="BK198">
        <f>IF($CB198&gt;=25,INDEX($AK:$AK,$CA198+25),"")</f>
      </c>
      <c r="BL198">
        <f>IF($CB198&gt;=26,INDEX($AK:$AK,$CA198+26),"")</f>
      </c>
      <c r="BM198">
        <f>IF($CB198&gt;=27,INDEX($AK:$AK,$CA198+27),"")</f>
      </c>
      <c r="BN198">
        <f>IF($CB198&gt;=28,INDEX($AK:$AK,$CA198+28),"")</f>
      </c>
      <c r="BO198">
        <f>IF($CB198&gt;=29,INDEX($AK:$AK,$CA198+29),"")</f>
      </c>
      <c r="BP198">
        <f>IF($CB198&gt;=30,INDEX($AK:$AK,$CA198+30),"")</f>
      </c>
      <c r="BQ198">
        <f>IF($CB198&gt;=31,INDEX($AK:$AK,$CA198+31),"")</f>
      </c>
      <c r="BR198">
        <f>IF($CB198&gt;=32,INDEX($AK:$AK,$CA198+32),"")</f>
      </c>
      <c r="BS198">
        <f>IF($CB198&gt;=33,INDEX($AK:$AK,$CA198+33),"")</f>
      </c>
      <c r="BT198">
        <f>IF($CB198&gt;=34,INDEX($AK:$AK,$CA198+34),"")</f>
      </c>
      <c r="BU198">
        <f>IF($CB198&gt;=35,INDEX($AK:$AK,$CA198+35),"")</f>
      </c>
      <c r="BV198">
        <f>IF($CB198&gt;=36,INDEX($AK:$AK,$CA198+36),"")</f>
      </c>
      <c r="BW198">
        <f>IF($CB198&gt;=37,INDEX($AK:$AK,$CA198+37),"")</f>
      </c>
      <c r="BX198">
        <f>IF($CB198&gt;=38,INDEX($AK:$AK,$CA198+38),"")</f>
      </c>
      <c r="BY198">
        <f>IF($CB198&gt;=39,INDEX($AK:$AK,$CA198+39),"")</f>
      </c>
      <c r="BZ198">
        <f>IF($CB198&gt;=40,INDEX($AK:$AK,$CA198+40),"")</f>
      </c>
      <c r="CA198">
        <f>IFERROR(MATCH($AJ198,$AK$2:$AK$134,0)+1,0)</f>
      </c>
      <c r="CB198">
        <f>IFERROR(INDEX($AL$2:$AL$134,MATCH($AJ198,$AK$2:$AK$134,0)),0)</f>
      </c>
      <c r="CC198">
        <f>IFERROR(LEFT($F198,FIND(" - ",$F198)-1),$F198)</f>
      </c>
      <c r="CD198" t="s">
        <v>229</v>
      </c>
      <c r="CF198">
        <f>IF($DA198&gt;=1,INDEX($CD:$CD,$CZ198+1),"")</f>
      </c>
      <c r="CG198">
        <f>IF($DA198&gt;=2,INDEX($CD:$CD,$CZ198+2),"")</f>
      </c>
      <c r="CH198">
        <f>IF($DA198&gt;=3,INDEX($CD:$CD,$CZ198+3),"")</f>
      </c>
      <c r="CI198">
        <f>IF($DA198&gt;=4,INDEX($CD:$CD,$CZ198+4),"")</f>
      </c>
      <c r="CJ198">
        <f>IF($DA198&gt;=5,INDEX($CD:$CD,$CZ198+5),"")</f>
      </c>
      <c r="CK198">
        <f>IF($DA198&gt;=6,INDEX($CD:$CD,$CZ198+6),"")</f>
      </c>
      <c r="CL198">
        <f>IF($DA198&gt;=7,INDEX($CD:$CD,$CZ198+7),"")</f>
      </c>
      <c r="CM198">
        <f>IF($DA198&gt;=8,INDEX($CD:$CD,$CZ198+8),"")</f>
      </c>
      <c r="CN198">
        <f>IF($DA198&gt;=9,INDEX($CD:$CD,$CZ198+9),"")</f>
      </c>
      <c r="CO198">
        <f>IF($DA198&gt;=10,INDEX($CD:$CD,$CZ198+10),"")</f>
      </c>
      <c r="CP198">
        <f>IF($DA198&gt;=11,INDEX($CD:$CD,$CZ198+11),"")</f>
      </c>
      <c r="CQ198">
        <f>IF($DA198&gt;=12,INDEX($CD:$CD,$CZ198+12),"")</f>
      </c>
      <c r="CR198">
        <f>IF($DA198&gt;=13,INDEX($CD:$CD,$CZ198+13),"")</f>
      </c>
      <c r="CS198">
        <f>IF($DA198&gt;=14,INDEX($CD:$CD,$CZ198+14),"")</f>
      </c>
      <c r="CT198">
        <f>IF($DA198&gt;=15,INDEX($CD:$CD,$CZ198+15),"")</f>
      </c>
      <c r="CU198">
        <f>IF($DA198&gt;=16,INDEX($CD:$CD,$CZ198+16),"")</f>
      </c>
      <c r="CV198">
        <f>IF($DA198&gt;=17,INDEX($CD:$CD,$CZ198+17),"")</f>
      </c>
      <c r="CW198">
        <f>IF($DA198&gt;=18,INDEX($CD:$CD,$CZ198+18),"")</f>
      </c>
      <c r="CX198">
        <f>IF($DA198&gt;=19,INDEX($CD:$CD,$CZ198+19),"")</f>
      </c>
      <c r="CY198">
        <f>IF($DA198&gt;=20,INDEX($CD:$CD,$CZ198+20),"")</f>
      </c>
      <c r="CZ198">
        <f>IFERROR(MATCH($CC198,$CD$2:$CD$263,0)+1,0)</f>
      </c>
      <c r="DA198">
        <f>IFERROR(INDEX($CE$2:$CE$263,MATCH($CC198,$CD$2:$CD$263,0)),0)</f>
      </c>
      <c r="DB198">
        <f>IFERROR(INDEX($AI:$AI,MATCH($H198,$AH:$AH,0))&amp;"","")</f>
      </c>
      <c r="DF198">
        <f>IF($GI198&gt;=1,INDEX($DC:$DC,$GH198+1),"")</f>
      </c>
      <c r="DG198">
        <f>IF($GI198&gt;=2,INDEX($DC:$DC,$GH198+2),"")</f>
      </c>
      <c r="DH198">
        <f>IF($GI198&gt;=3,INDEX($DC:$DC,$GH198+3),"")</f>
      </c>
      <c r="DI198">
        <f>IF($GI198&gt;=4,INDEX($DC:$DC,$GH198+4),"")</f>
      </c>
      <c r="DJ198">
        <f>IF($GI198&gt;=5,INDEX($DC:$DC,$GH198+5),"")</f>
      </c>
      <c r="DK198">
        <f>IF($GI198&gt;=6,INDEX($DC:$DC,$GH198+6),"")</f>
      </c>
      <c r="DL198">
        <f>IF($GI198&gt;=7,INDEX($DC:$DC,$GH198+7),"")</f>
      </c>
      <c r="DM198">
        <f>IF($GI198&gt;=8,INDEX($DC:$DC,$GH198+8),"")</f>
      </c>
      <c r="DN198">
        <f>IF($GI198&gt;=9,INDEX($DC:$DC,$GH198+9),"")</f>
      </c>
      <c r="DO198">
        <f>IF($GI198&gt;=10,INDEX($DC:$DC,$GH198+10),"")</f>
      </c>
      <c r="DP198">
        <f>IF($GI198&gt;=11,INDEX($DC:$DC,$GH198+11),"")</f>
      </c>
      <c r="DQ198">
        <f>IF($GI198&gt;=12,INDEX($DC:$DC,$GH198+12),"")</f>
      </c>
      <c r="DR198">
        <f>IF($GI198&gt;=13,INDEX($DC:$DC,$GH198+13),"")</f>
      </c>
      <c r="DS198">
        <f>IF($GI198&gt;=14,INDEX($DC:$DC,$GH198+14),"")</f>
      </c>
      <c r="DT198">
        <f>IF($GI198&gt;=15,INDEX($DC:$DC,$GH198+15),"")</f>
      </c>
      <c r="DU198">
        <f>IF($GI198&gt;=16,INDEX($DC:$DC,$GH198+16),"")</f>
      </c>
      <c r="DV198">
        <f>IF($GI198&gt;=17,INDEX($DC:$DC,$GH198+17),"")</f>
      </c>
      <c r="DW198">
        <f>IF($GI198&gt;=18,INDEX($DC:$DC,$GH198+18),"")</f>
      </c>
      <c r="DX198">
        <f>IF($GI198&gt;=19,INDEX($DC:$DC,$GH198+19),"")</f>
      </c>
      <c r="DY198">
        <f>IF($GI198&gt;=20,INDEX($DC:$DC,$GH198+20),"")</f>
      </c>
      <c r="DZ198">
        <f>IF($GI198&gt;=21,INDEX($DC:$DC,$GH198+21),"")</f>
      </c>
      <c r="EA198">
        <f>IF($GI198&gt;=22,INDEX($DC:$DC,$GH198+22),"")</f>
      </c>
      <c r="EB198">
        <f>IF($GI198&gt;=23,INDEX($DC:$DC,$GH198+23),"")</f>
      </c>
      <c r="EC198">
        <f>IF($GI198&gt;=24,INDEX($DC:$DC,$GH198+24),"")</f>
      </c>
      <c r="ED198">
        <f>IF($GI198&gt;=25,INDEX($DC:$DC,$GH198+25),"")</f>
      </c>
      <c r="EE198">
        <f>IF($GI198&gt;=26,INDEX($DC:$DC,$GH198+26),"")</f>
      </c>
      <c r="EF198">
        <f>IF($GI198&gt;=27,INDEX($DC:$DC,$GH198+27),"")</f>
      </c>
      <c r="EG198">
        <f>IF($GI198&gt;=28,INDEX($DC:$DC,$GH198+28),"")</f>
      </c>
      <c r="EH198">
        <f>IF($GI198&gt;=29,INDEX($DC:$DC,$GH198+29),"")</f>
      </c>
      <c r="EI198">
        <f>IF($GI198&gt;=30,INDEX($DC:$DC,$GH198+30),"")</f>
      </c>
      <c r="EJ198">
        <f>IF($GI198&gt;=31,INDEX($DC:$DC,$GH198+31),"")</f>
      </c>
      <c r="EK198">
        <f>IF($GI198&gt;=32,INDEX($DC:$DC,$GH198+32),"")</f>
      </c>
      <c r="EL198">
        <f>IF($GI198&gt;=33,INDEX($DC:$DC,$GH198+33),"")</f>
      </c>
      <c r="EM198">
        <f>IF($GI198&gt;=34,INDEX($DC:$DC,$GH198+34),"")</f>
      </c>
      <c r="EN198">
        <f>IF($GI198&gt;=35,INDEX($DC:$DC,$GH198+35),"")</f>
      </c>
      <c r="EO198">
        <f>IF($GI198&gt;=36,INDEX($DC:$DC,$GH198+36),"")</f>
      </c>
      <c r="EP198">
        <f>IF($GI198&gt;=37,INDEX($DC:$DC,$GH198+37),"")</f>
      </c>
      <c r="EQ198">
        <f>IF($GI198&gt;=38,INDEX($DC:$DC,$GH198+38),"")</f>
      </c>
      <c r="ER198">
        <f>IF($GI198&gt;=39,INDEX($DC:$DC,$GH198+39),"")</f>
      </c>
      <c r="ES198">
        <f>IF($GI198&gt;=40,INDEX($DC:$DC,$GH198+40),"")</f>
      </c>
      <c r="ET198">
        <f>IF($GI198&gt;=1,INDEX($DD:$DD,$GH198+1),"")</f>
      </c>
      <c r="EU198">
        <f>IF($GI198&gt;=2,INDEX($DD:$DD,$GH198+2),"")</f>
      </c>
      <c r="EV198">
        <f>IF($GI198&gt;=3,INDEX($DD:$DD,$GH198+3),"")</f>
      </c>
      <c r="EW198">
        <f>IF($GI198&gt;=4,INDEX($DD:$DD,$GH198+4),"")</f>
      </c>
      <c r="EX198">
        <f>IF($GI198&gt;=5,INDEX($DD:$DD,$GH198+5),"")</f>
      </c>
      <c r="EY198">
        <f>IF($GI198&gt;=6,INDEX($DD:$DD,$GH198+6),"")</f>
      </c>
      <c r="EZ198">
        <f>IF($GI198&gt;=7,INDEX($DD:$DD,$GH198+7),"")</f>
      </c>
      <c r="FA198">
        <f>IF($GI198&gt;=8,INDEX($DD:$DD,$GH198+8),"")</f>
      </c>
      <c r="FB198">
        <f>IF($GI198&gt;=9,INDEX($DD:$DD,$GH198+9),"")</f>
      </c>
      <c r="FC198">
        <f>IF($GI198&gt;=10,INDEX($DD:$DD,$GH198+10),"")</f>
      </c>
      <c r="FD198">
        <f>IF($GI198&gt;=11,INDEX($DD:$DD,$GH198+11),"")</f>
      </c>
      <c r="FE198">
        <f>IF($GI198&gt;=12,INDEX($DD:$DD,$GH198+12),"")</f>
      </c>
      <c r="FF198">
        <f>IF($GI198&gt;=13,INDEX($DD:$DD,$GH198+13),"")</f>
      </c>
      <c r="FG198">
        <f>IF($GI198&gt;=14,INDEX($DD:$DD,$GH198+14),"")</f>
      </c>
      <c r="FH198">
        <f>IF($GI198&gt;=15,INDEX($DD:$DD,$GH198+15),"")</f>
      </c>
      <c r="FI198">
        <f>IF($GI198&gt;=16,INDEX($DD:$DD,$GH198+16),"")</f>
      </c>
      <c r="FJ198">
        <f>IF($GI198&gt;=17,INDEX($DD:$DD,$GH198+17),"")</f>
      </c>
      <c r="FK198">
        <f>IF($GI198&gt;=18,INDEX($DD:$DD,$GH198+18),"")</f>
      </c>
      <c r="FL198">
        <f>IF($GI198&gt;=19,INDEX($DD:$DD,$GH198+19),"")</f>
      </c>
      <c r="FM198">
        <f>IF($GI198&gt;=20,INDEX($DD:$DD,$GH198+20),"")</f>
      </c>
      <c r="FN198">
        <f>IF($GI198&gt;=21,INDEX($DD:$DD,$GH198+21),"")</f>
      </c>
      <c r="FO198">
        <f>IF($GI198&gt;=22,INDEX($DD:$DD,$GH198+22),"")</f>
      </c>
      <c r="FP198">
        <f>IF($GI198&gt;=23,INDEX($DD:$DD,$GH198+23),"")</f>
      </c>
      <c r="FQ198">
        <f>IF($GI198&gt;=24,INDEX($DD:$DD,$GH198+24),"")</f>
      </c>
      <c r="FR198">
        <f>IF($GI198&gt;=25,INDEX($DD:$DD,$GH198+25),"")</f>
      </c>
      <c r="FS198">
        <f>IF($GI198&gt;=26,INDEX($DD:$DD,$GH198+26),"")</f>
      </c>
      <c r="FT198">
        <f>IF($GI198&gt;=27,INDEX($DD:$DD,$GH198+27),"")</f>
      </c>
      <c r="FU198">
        <f>IF($GI198&gt;=28,INDEX($DD:$DD,$GH198+28),"")</f>
      </c>
      <c r="FV198">
        <f>IF($GI198&gt;=29,INDEX($DD:$DD,$GH198+29),"")</f>
      </c>
      <c r="FW198">
        <f>IF($GI198&gt;=30,INDEX($DD:$DD,$GH198+30),"")</f>
      </c>
      <c r="FX198">
        <f>IF($GI198&gt;=31,INDEX($DD:$DD,$GH198+31),"")</f>
      </c>
      <c r="FY198">
        <f>IF($GI198&gt;=32,INDEX($DD:$DD,$GH198+32),"")</f>
      </c>
      <c r="FZ198">
        <f>IF($GI198&gt;=33,INDEX($DD:$DD,$GH198+33),"")</f>
      </c>
      <c r="GA198">
        <f>IF($GI198&gt;=34,INDEX($DD:$DD,$GH198+34),"")</f>
      </c>
      <c r="GB198">
        <f>IF($GI198&gt;=35,INDEX($DD:$DD,$GH198+35),"")</f>
      </c>
      <c r="GC198">
        <f>IF($GI198&gt;=36,INDEX($DD:$DD,$GH198+36),"")</f>
      </c>
      <c r="GD198">
        <f>IF($GI198&gt;=37,INDEX($DD:$DD,$GH198+37),"")</f>
      </c>
      <c r="GE198">
        <f>IF($GI198&gt;=38,INDEX($DD:$DD,$GH198+38),"")</f>
      </c>
      <c r="GF198">
        <f>IF($GI198&gt;=39,INDEX($DD:$DD,$GH198+39),"")</f>
      </c>
      <c r="GG198">
        <f>IF($GI198&gt;=40,INDEX($DD:$DD,$GH198+40),"")</f>
      </c>
      <c r="GH198">
        <f>IFERROR(MATCH($DB198,$DC$2:$DC$148,0)+1,0)</f>
      </c>
      <c r="GI198">
        <f>IFERROR(INDEX($DE$2:$DE$148,MATCH($DB198,$DC$2:$DC$148,0)),0)</f>
      </c>
      <c r="GJ198">
        <f>IFERROR(MATCH($S198,$DF$198:$ES$198,0),0)</f>
      </c>
      <c r="GK198">
        <f>IF($GJ198&gt;0,INDEX($ET$198:$GG$198,$GJ198),"")</f>
      </c>
      <c r="GL198" t="s">
        <v>311</v>
      </c>
      <c r="GN198">
        <f>IF($IW198&gt;=1,INDEX($GL:$GL,$IV198+1),"")</f>
      </c>
      <c r="GO198">
        <f>IF($IW198&gt;=2,INDEX($GL:$GL,$IV198+2),"")</f>
      </c>
      <c r="GP198">
        <f>IF($IW198&gt;=3,INDEX($GL:$GL,$IV198+3),"")</f>
      </c>
      <c r="GQ198">
        <f>IF($IW198&gt;=4,INDEX($GL:$GL,$IV198+4),"")</f>
      </c>
      <c r="GR198">
        <f>IF($IW198&gt;=5,INDEX($GL:$GL,$IV198+5),"")</f>
      </c>
      <c r="GS198">
        <f>IF($IW198&gt;=6,INDEX($GL:$GL,$IV198+6),"")</f>
      </c>
      <c r="GT198">
        <f>IF($IW198&gt;=7,INDEX($GL:$GL,$IV198+7),"")</f>
      </c>
      <c r="GU198">
        <f>IF($IW198&gt;=8,INDEX($GL:$GL,$IV198+8),"")</f>
      </c>
      <c r="GV198">
        <f>IF($IW198&gt;=9,INDEX($GL:$GL,$IV198+9),"")</f>
      </c>
      <c r="GW198">
        <f>IF($IW198&gt;=10,INDEX($GL:$GL,$IV198+10),"")</f>
      </c>
      <c r="GX198">
        <f>IF($IW198&gt;=11,INDEX($GL:$GL,$IV198+11),"")</f>
      </c>
      <c r="GY198">
        <f>IF($IW198&gt;=12,INDEX($GL:$GL,$IV198+12),"")</f>
      </c>
      <c r="GZ198">
        <f>IF($IW198&gt;=13,INDEX($GL:$GL,$IV198+13),"")</f>
      </c>
      <c r="HA198">
        <f>IF($IW198&gt;=14,INDEX($GL:$GL,$IV198+14),"")</f>
      </c>
      <c r="HB198">
        <f>IF($IW198&gt;=15,INDEX($GL:$GL,$IV198+15),"")</f>
      </c>
      <c r="HC198">
        <f>IF($IW198&gt;=16,INDEX($GL:$GL,$IV198+16),"")</f>
      </c>
      <c r="HD198">
        <f>IF($IW198&gt;=17,INDEX($GL:$GL,$IV198+17),"")</f>
      </c>
      <c r="HE198">
        <f>IF($IW198&gt;=18,INDEX($GL:$GL,$IV198+18),"")</f>
      </c>
      <c r="HF198">
        <f>IF($IW198&gt;=19,INDEX($GL:$GL,$IV198+19),"")</f>
      </c>
      <c r="HG198">
        <f>IF($IW198&gt;=20,INDEX($GL:$GL,$IV198+20),"")</f>
      </c>
      <c r="HH198">
        <f>IF($IW198&gt;=21,INDEX($GL:$GL,$IV198+21),"")</f>
      </c>
      <c r="HI198">
        <f>IF($IW198&gt;=22,INDEX($GL:$GL,$IV198+22),"")</f>
      </c>
      <c r="HJ198">
        <f>IF($IW198&gt;=23,INDEX($GL:$GL,$IV198+23),"")</f>
      </c>
      <c r="HK198">
        <f>IF($IW198&gt;=24,INDEX($GL:$GL,$IV198+24),"")</f>
      </c>
      <c r="HL198">
        <f>IF($IW198&gt;=25,INDEX($GL:$GL,$IV198+25),"")</f>
      </c>
      <c r="HM198">
        <f>IF($IW198&gt;=26,INDEX($GL:$GL,$IV198+26),"")</f>
      </c>
      <c r="HN198">
        <f>IF($IW198&gt;=27,INDEX($GL:$GL,$IV198+27),"")</f>
      </c>
      <c r="HO198">
        <f>IF($IW198&gt;=28,INDEX($GL:$GL,$IV198+28),"")</f>
      </c>
      <c r="HP198">
        <f>IF($IW198&gt;=29,INDEX($GL:$GL,$IV198+29),"")</f>
      </c>
      <c r="HQ198">
        <f>IF($IW198&gt;=30,INDEX($GL:$GL,$IV198+30),"")</f>
      </c>
      <c r="HR198">
        <f>IF($IW198&gt;=31,INDEX($GL:$GL,$IV198+31),"")</f>
      </c>
      <c r="HS198">
        <f>IF($IW198&gt;=32,INDEX($GL:$GL,$IV198+32),"")</f>
      </c>
      <c r="HT198">
        <f>IF($IW198&gt;=33,INDEX($GL:$GL,$IV198+33),"")</f>
      </c>
      <c r="HU198">
        <f>IF($IW198&gt;=34,INDEX($GL:$GL,$IV198+34),"")</f>
      </c>
      <c r="HV198">
        <f>IF($IW198&gt;=35,INDEX($GL:$GL,$IV198+35),"")</f>
      </c>
      <c r="HW198">
        <f>IF($IW198&gt;=36,INDEX($GL:$GL,$IV198+36),"")</f>
      </c>
      <c r="HX198">
        <f>IF($IW198&gt;=37,INDEX($GL:$GL,$IV198+37),"")</f>
      </c>
      <c r="HY198">
        <f>IF($IW198&gt;=38,INDEX($GL:$GL,$IV198+38),"")</f>
      </c>
      <c r="HZ198">
        <f>IF($IW198&gt;=39,INDEX($GL:$GL,$IV198+39),"")</f>
      </c>
      <c r="IA198">
        <f>IF($IW198&gt;=40,INDEX($GL:$GL,$IV198+40),"")</f>
      </c>
      <c r="IB198">
        <f>IF($IW198&gt;=41,INDEX($GL:$GL,$IV198+41),"")</f>
      </c>
      <c r="IC198">
        <f>IF($IW198&gt;=42,INDEX($GL:$GL,$IV198+42),"")</f>
      </c>
      <c r="ID198">
        <f>IF($IW198&gt;=43,INDEX($GL:$GL,$IV198+43),"")</f>
      </c>
      <c r="IE198">
        <f>IF($IW198&gt;=44,INDEX($GL:$GL,$IV198+44),"")</f>
      </c>
      <c r="IF198">
        <f>IF($IW198&gt;=45,INDEX($GL:$GL,$IV198+45),"")</f>
      </c>
      <c r="IG198">
        <f>IF($IW198&gt;=46,INDEX($GL:$GL,$IV198+46),"")</f>
      </c>
      <c r="IH198">
        <f>IF($IW198&gt;=47,INDEX($GL:$GL,$IV198+47),"")</f>
      </c>
      <c r="II198">
        <f>IF($IW198&gt;=48,INDEX($GL:$GL,$IV198+48),"")</f>
      </c>
      <c r="IJ198">
        <f>IF($IW198&gt;=49,INDEX($GL:$GL,$IV198+49),"")</f>
      </c>
      <c r="IK198">
        <f>IF($IW198&gt;=50,INDEX($GL:$GL,$IV198+50),"")</f>
      </c>
      <c r="IL198">
        <f>IF($IW198&gt;=51,INDEX($GL:$GL,$IV198+51),"")</f>
      </c>
      <c r="IM198">
        <f>IF($IW198&gt;=52,INDEX($GL:$GL,$IV198+52),"")</f>
      </c>
      <c r="IN198">
        <f>IF($IW198&gt;=53,INDEX($GL:$GL,$IV198+53),"")</f>
      </c>
      <c r="IO198">
        <f>IF($IW198&gt;=54,INDEX($GL:$GL,$IV198+54),"")</f>
      </c>
      <c r="IP198">
        <f>IF($IW198&gt;=55,INDEX($GL:$GL,$IV198+55),"")</f>
      </c>
      <c r="IQ198">
        <f>IF($IW198&gt;=56,INDEX($GL:$GL,$IV198+56),"")</f>
      </c>
      <c r="IR198">
        <f>IF($IW198&gt;=57,INDEX($GL:$GL,$IV198+57),"")</f>
      </c>
      <c r="IS198">
        <f>IF($IW198&gt;=58,INDEX($GL:$GL,$IV198+58),"")</f>
      </c>
      <c r="IT198">
        <f>IF($IW198&gt;=59,INDEX($GL:$GL,$IV198+59),"")</f>
      </c>
      <c r="IU198">
        <f>IF($IW198&gt;=60,INDEX($GL:$GL,$IV198+60),"")</f>
      </c>
      <c r="IV198">
        <f>IFERROR(MATCH($GK198,$GL$2:$GL$324,0)+1,0)</f>
      </c>
      <c r="IW198">
        <f>IFERROR(INDEX($GM$2:$GM$324,MATCH($GK198,$GL$2:$GL$324,0)),0)</f>
      </c>
      <c r="IX198" t="s">
        <v>34</v>
      </c>
      <c r="IY198" t="s">
        <v>34</v>
      </c>
    </row>
    <row r="199" spans="1:259" x14ac:dyDescent="0.25">
      <c r="K199">
        <f>IF(OR($N199="",$J199=""),"",IFERROR($N199/$J199,0))</f>
      </c>
      <c r="L199">
        <f>IF($N199="","",
SUM($M199,$O199,$T199,$P199,$R199)*
(1-IF($U199="",0,VALUE($U199)/100)))</f>
      </c>
      <c r="M199">
        <f>IF($N199="","",$N199)</f>
      </c>
      <c r="O199">
        <f>IF($N199="","",
IF($H199="","",
IF(ISNUMBER(SEARCH("exempt",LOWER($H199))),0,
$N199*(VALUE(SUBSTITUTE($H199,"%",""))/100))))</f>
      </c>
      <c r="V199">
        <f>IFERROR(IF(FIND(" - ",$E199)&gt;0,MID($E199,FIND(" - ",$E199)+3,LEN($E199)),""),"")</f>
      </c>
      <c r="AE199" t="s">
        <v>722</v>
      </c>
      <c r="AJ199">
        <f>IFERROR(LEFT($E199,FIND(" - ",$E199)-1),$E199)</f>
      </c>
      <c r="AM199">
        <f>IF($CB199&gt;=1,INDEX($AK:$AK,$CA199+1),"")</f>
      </c>
      <c r="AN199">
        <f>IF($CB199&gt;=2,INDEX($AK:$AK,$CA199+2),"")</f>
      </c>
      <c r="AO199">
        <f>IF($CB199&gt;=3,INDEX($AK:$AK,$CA199+3),"")</f>
      </c>
      <c r="AP199">
        <f>IF($CB199&gt;=4,INDEX($AK:$AK,$CA199+4),"")</f>
      </c>
      <c r="AQ199">
        <f>IF($CB199&gt;=5,INDEX($AK:$AK,$CA199+5),"")</f>
      </c>
      <c r="AR199">
        <f>IF($CB199&gt;=6,INDEX($AK:$AK,$CA199+6),"")</f>
      </c>
      <c r="AS199">
        <f>IF($CB199&gt;=7,INDEX($AK:$AK,$CA199+7),"")</f>
      </c>
      <c r="AT199">
        <f>IF($CB199&gt;=8,INDEX($AK:$AK,$CA199+8),"")</f>
      </c>
      <c r="AU199">
        <f>IF($CB199&gt;=9,INDEX($AK:$AK,$CA199+9),"")</f>
      </c>
      <c r="AV199">
        <f>IF($CB199&gt;=10,INDEX($AK:$AK,$CA199+10),"")</f>
      </c>
      <c r="AW199">
        <f>IF($CB199&gt;=11,INDEX($AK:$AK,$CA199+11),"")</f>
      </c>
      <c r="AX199">
        <f>IF($CB199&gt;=12,INDEX($AK:$AK,$CA199+12),"")</f>
      </c>
      <c r="AY199">
        <f>IF($CB199&gt;=13,INDEX($AK:$AK,$CA199+13),"")</f>
      </c>
      <c r="AZ199">
        <f>IF($CB199&gt;=14,INDEX($AK:$AK,$CA199+14),"")</f>
      </c>
      <c r="BA199">
        <f>IF($CB199&gt;=15,INDEX($AK:$AK,$CA199+15),"")</f>
      </c>
      <c r="BB199">
        <f>IF($CB199&gt;=16,INDEX($AK:$AK,$CA199+16),"")</f>
      </c>
      <c r="BC199">
        <f>IF($CB199&gt;=17,INDEX($AK:$AK,$CA199+17),"")</f>
      </c>
      <c r="BD199">
        <f>IF($CB199&gt;=18,INDEX($AK:$AK,$CA199+18),"")</f>
      </c>
      <c r="BE199">
        <f>IF($CB199&gt;=19,INDEX($AK:$AK,$CA199+19),"")</f>
      </c>
      <c r="BF199">
        <f>IF($CB199&gt;=20,INDEX($AK:$AK,$CA199+20),"")</f>
      </c>
      <c r="BG199">
        <f>IF($CB199&gt;=21,INDEX($AK:$AK,$CA199+21),"")</f>
      </c>
      <c r="BH199">
        <f>IF($CB199&gt;=22,INDEX($AK:$AK,$CA199+22),"")</f>
      </c>
      <c r="BI199">
        <f>IF($CB199&gt;=23,INDEX($AK:$AK,$CA199+23),"")</f>
      </c>
      <c r="BJ199">
        <f>IF($CB199&gt;=24,INDEX($AK:$AK,$CA199+24),"")</f>
      </c>
      <c r="BK199">
        <f>IF($CB199&gt;=25,INDEX($AK:$AK,$CA199+25),"")</f>
      </c>
      <c r="BL199">
        <f>IF($CB199&gt;=26,INDEX($AK:$AK,$CA199+26),"")</f>
      </c>
      <c r="BM199">
        <f>IF($CB199&gt;=27,INDEX($AK:$AK,$CA199+27),"")</f>
      </c>
      <c r="BN199">
        <f>IF($CB199&gt;=28,INDEX($AK:$AK,$CA199+28),"")</f>
      </c>
      <c r="BO199">
        <f>IF($CB199&gt;=29,INDEX($AK:$AK,$CA199+29),"")</f>
      </c>
      <c r="BP199">
        <f>IF($CB199&gt;=30,INDEX($AK:$AK,$CA199+30),"")</f>
      </c>
      <c r="BQ199">
        <f>IF($CB199&gt;=31,INDEX($AK:$AK,$CA199+31),"")</f>
      </c>
      <c r="BR199">
        <f>IF($CB199&gt;=32,INDEX($AK:$AK,$CA199+32),"")</f>
      </c>
      <c r="BS199">
        <f>IF($CB199&gt;=33,INDEX($AK:$AK,$CA199+33),"")</f>
      </c>
      <c r="BT199">
        <f>IF($CB199&gt;=34,INDEX($AK:$AK,$CA199+34),"")</f>
      </c>
      <c r="BU199">
        <f>IF($CB199&gt;=35,INDEX($AK:$AK,$CA199+35),"")</f>
      </c>
      <c r="BV199">
        <f>IF($CB199&gt;=36,INDEX($AK:$AK,$CA199+36),"")</f>
      </c>
      <c r="BW199">
        <f>IF($CB199&gt;=37,INDEX($AK:$AK,$CA199+37),"")</f>
      </c>
      <c r="BX199">
        <f>IF($CB199&gt;=38,INDEX($AK:$AK,$CA199+38),"")</f>
      </c>
      <c r="BY199">
        <f>IF($CB199&gt;=39,INDEX($AK:$AK,$CA199+39),"")</f>
      </c>
      <c r="BZ199">
        <f>IF($CB199&gt;=40,INDEX($AK:$AK,$CA199+40),"")</f>
      </c>
      <c r="CA199">
        <f>IFERROR(MATCH($AJ199,$AK$2:$AK$134,0)+1,0)</f>
      </c>
      <c r="CB199">
        <f>IFERROR(INDEX($AL$2:$AL$134,MATCH($AJ199,$AK$2:$AK$134,0)),0)</f>
      </c>
      <c r="CC199">
        <f>IFERROR(LEFT($F199,FIND(" - ",$F199)-1),$F199)</f>
      </c>
      <c r="CD199" t="s">
        <v>723</v>
      </c>
      <c r="CE199">
        <v>1</v>
      </c>
      <c r="CF199">
        <f>IF($DA199&gt;=1,INDEX($CD:$CD,$CZ199+1),"")</f>
      </c>
      <c r="CG199">
        <f>IF($DA199&gt;=2,INDEX($CD:$CD,$CZ199+2),"")</f>
      </c>
      <c r="CH199">
        <f>IF($DA199&gt;=3,INDEX($CD:$CD,$CZ199+3),"")</f>
      </c>
      <c r="CI199">
        <f>IF($DA199&gt;=4,INDEX($CD:$CD,$CZ199+4),"")</f>
      </c>
      <c r="CJ199">
        <f>IF($DA199&gt;=5,INDEX($CD:$CD,$CZ199+5),"")</f>
      </c>
      <c r="CK199">
        <f>IF($DA199&gt;=6,INDEX($CD:$CD,$CZ199+6),"")</f>
      </c>
      <c r="CL199">
        <f>IF($DA199&gt;=7,INDEX($CD:$CD,$CZ199+7),"")</f>
      </c>
      <c r="CM199">
        <f>IF($DA199&gt;=8,INDEX($CD:$CD,$CZ199+8),"")</f>
      </c>
      <c r="CN199">
        <f>IF($DA199&gt;=9,INDEX($CD:$CD,$CZ199+9),"")</f>
      </c>
      <c r="CO199">
        <f>IF($DA199&gt;=10,INDEX($CD:$CD,$CZ199+10),"")</f>
      </c>
      <c r="CP199">
        <f>IF($DA199&gt;=11,INDEX($CD:$CD,$CZ199+11),"")</f>
      </c>
      <c r="CQ199">
        <f>IF($DA199&gt;=12,INDEX($CD:$CD,$CZ199+12),"")</f>
      </c>
      <c r="CR199">
        <f>IF($DA199&gt;=13,INDEX($CD:$CD,$CZ199+13),"")</f>
      </c>
      <c r="CS199">
        <f>IF($DA199&gt;=14,INDEX($CD:$CD,$CZ199+14),"")</f>
      </c>
      <c r="CT199">
        <f>IF($DA199&gt;=15,INDEX($CD:$CD,$CZ199+15),"")</f>
      </c>
      <c r="CU199">
        <f>IF($DA199&gt;=16,INDEX($CD:$CD,$CZ199+16),"")</f>
      </c>
      <c r="CV199">
        <f>IF($DA199&gt;=17,INDEX($CD:$CD,$CZ199+17),"")</f>
      </c>
      <c r="CW199">
        <f>IF($DA199&gt;=18,INDEX($CD:$CD,$CZ199+18),"")</f>
      </c>
      <c r="CX199">
        <f>IF($DA199&gt;=19,INDEX($CD:$CD,$CZ199+19),"")</f>
      </c>
      <c r="CY199">
        <f>IF($DA199&gt;=20,INDEX($CD:$CD,$CZ199+20),"")</f>
      </c>
      <c r="CZ199">
        <f>IFERROR(MATCH($CC199,$CD$2:$CD$263,0)+1,0)</f>
      </c>
      <c r="DA199">
        <f>IFERROR(INDEX($CE$2:$CE$263,MATCH($CC199,$CD$2:$CD$263,0)),0)</f>
      </c>
      <c r="DB199">
        <f>IFERROR(INDEX($AI:$AI,MATCH($H199,$AH:$AH,0))&amp;"","")</f>
      </c>
      <c r="DF199">
        <f>IF($GI199&gt;=1,INDEX($DC:$DC,$GH199+1),"")</f>
      </c>
      <c r="DG199">
        <f>IF($GI199&gt;=2,INDEX($DC:$DC,$GH199+2),"")</f>
      </c>
      <c r="DH199">
        <f>IF($GI199&gt;=3,INDEX($DC:$DC,$GH199+3),"")</f>
      </c>
      <c r="DI199">
        <f>IF($GI199&gt;=4,INDEX($DC:$DC,$GH199+4),"")</f>
      </c>
      <c r="DJ199">
        <f>IF($GI199&gt;=5,INDEX($DC:$DC,$GH199+5),"")</f>
      </c>
      <c r="DK199">
        <f>IF($GI199&gt;=6,INDEX($DC:$DC,$GH199+6),"")</f>
      </c>
      <c r="DL199">
        <f>IF($GI199&gt;=7,INDEX($DC:$DC,$GH199+7),"")</f>
      </c>
      <c r="DM199">
        <f>IF($GI199&gt;=8,INDEX($DC:$DC,$GH199+8),"")</f>
      </c>
      <c r="DN199">
        <f>IF($GI199&gt;=9,INDEX($DC:$DC,$GH199+9),"")</f>
      </c>
      <c r="DO199">
        <f>IF($GI199&gt;=10,INDEX($DC:$DC,$GH199+10),"")</f>
      </c>
      <c r="DP199">
        <f>IF($GI199&gt;=11,INDEX($DC:$DC,$GH199+11),"")</f>
      </c>
      <c r="DQ199">
        <f>IF($GI199&gt;=12,INDEX($DC:$DC,$GH199+12),"")</f>
      </c>
      <c r="DR199">
        <f>IF($GI199&gt;=13,INDEX($DC:$DC,$GH199+13),"")</f>
      </c>
      <c r="DS199">
        <f>IF($GI199&gt;=14,INDEX($DC:$DC,$GH199+14),"")</f>
      </c>
      <c r="DT199">
        <f>IF($GI199&gt;=15,INDEX($DC:$DC,$GH199+15),"")</f>
      </c>
      <c r="DU199">
        <f>IF($GI199&gt;=16,INDEX($DC:$DC,$GH199+16),"")</f>
      </c>
      <c r="DV199">
        <f>IF($GI199&gt;=17,INDEX($DC:$DC,$GH199+17),"")</f>
      </c>
      <c r="DW199">
        <f>IF($GI199&gt;=18,INDEX($DC:$DC,$GH199+18),"")</f>
      </c>
      <c r="DX199">
        <f>IF($GI199&gt;=19,INDEX($DC:$DC,$GH199+19),"")</f>
      </c>
      <c r="DY199">
        <f>IF($GI199&gt;=20,INDEX($DC:$DC,$GH199+20),"")</f>
      </c>
      <c r="DZ199">
        <f>IF($GI199&gt;=21,INDEX($DC:$DC,$GH199+21),"")</f>
      </c>
      <c r="EA199">
        <f>IF($GI199&gt;=22,INDEX($DC:$DC,$GH199+22),"")</f>
      </c>
      <c r="EB199">
        <f>IF($GI199&gt;=23,INDEX($DC:$DC,$GH199+23),"")</f>
      </c>
      <c r="EC199">
        <f>IF($GI199&gt;=24,INDEX($DC:$DC,$GH199+24),"")</f>
      </c>
      <c r="ED199">
        <f>IF($GI199&gt;=25,INDEX($DC:$DC,$GH199+25),"")</f>
      </c>
      <c r="EE199">
        <f>IF($GI199&gt;=26,INDEX($DC:$DC,$GH199+26),"")</f>
      </c>
      <c r="EF199">
        <f>IF($GI199&gt;=27,INDEX($DC:$DC,$GH199+27),"")</f>
      </c>
      <c r="EG199">
        <f>IF($GI199&gt;=28,INDEX($DC:$DC,$GH199+28),"")</f>
      </c>
      <c r="EH199">
        <f>IF($GI199&gt;=29,INDEX($DC:$DC,$GH199+29),"")</f>
      </c>
      <c r="EI199">
        <f>IF($GI199&gt;=30,INDEX($DC:$DC,$GH199+30),"")</f>
      </c>
      <c r="EJ199">
        <f>IF($GI199&gt;=31,INDEX($DC:$DC,$GH199+31),"")</f>
      </c>
      <c r="EK199">
        <f>IF($GI199&gt;=32,INDEX($DC:$DC,$GH199+32),"")</f>
      </c>
      <c r="EL199">
        <f>IF($GI199&gt;=33,INDEX($DC:$DC,$GH199+33),"")</f>
      </c>
      <c r="EM199">
        <f>IF($GI199&gt;=34,INDEX($DC:$DC,$GH199+34),"")</f>
      </c>
      <c r="EN199">
        <f>IF($GI199&gt;=35,INDEX($DC:$DC,$GH199+35),"")</f>
      </c>
      <c r="EO199">
        <f>IF($GI199&gt;=36,INDEX($DC:$DC,$GH199+36),"")</f>
      </c>
      <c r="EP199">
        <f>IF($GI199&gt;=37,INDEX($DC:$DC,$GH199+37),"")</f>
      </c>
      <c r="EQ199">
        <f>IF($GI199&gt;=38,INDEX($DC:$DC,$GH199+38),"")</f>
      </c>
      <c r="ER199">
        <f>IF($GI199&gt;=39,INDEX($DC:$DC,$GH199+39),"")</f>
      </c>
      <c r="ES199">
        <f>IF($GI199&gt;=40,INDEX($DC:$DC,$GH199+40),"")</f>
      </c>
      <c r="ET199">
        <f>IF($GI199&gt;=1,INDEX($DD:$DD,$GH199+1),"")</f>
      </c>
      <c r="EU199">
        <f>IF($GI199&gt;=2,INDEX($DD:$DD,$GH199+2),"")</f>
      </c>
      <c r="EV199">
        <f>IF($GI199&gt;=3,INDEX($DD:$DD,$GH199+3),"")</f>
      </c>
      <c r="EW199">
        <f>IF($GI199&gt;=4,INDEX($DD:$DD,$GH199+4),"")</f>
      </c>
      <c r="EX199">
        <f>IF($GI199&gt;=5,INDEX($DD:$DD,$GH199+5),"")</f>
      </c>
      <c r="EY199">
        <f>IF($GI199&gt;=6,INDEX($DD:$DD,$GH199+6),"")</f>
      </c>
      <c r="EZ199">
        <f>IF($GI199&gt;=7,INDEX($DD:$DD,$GH199+7),"")</f>
      </c>
      <c r="FA199">
        <f>IF($GI199&gt;=8,INDEX($DD:$DD,$GH199+8),"")</f>
      </c>
      <c r="FB199">
        <f>IF($GI199&gt;=9,INDEX($DD:$DD,$GH199+9),"")</f>
      </c>
      <c r="FC199">
        <f>IF($GI199&gt;=10,INDEX($DD:$DD,$GH199+10),"")</f>
      </c>
      <c r="FD199">
        <f>IF($GI199&gt;=11,INDEX($DD:$DD,$GH199+11),"")</f>
      </c>
      <c r="FE199">
        <f>IF($GI199&gt;=12,INDEX($DD:$DD,$GH199+12),"")</f>
      </c>
      <c r="FF199">
        <f>IF($GI199&gt;=13,INDEX($DD:$DD,$GH199+13),"")</f>
      </c>
      <c r="FG199">
        <f>IF($GI199&gt;=14,INDEX($DD:$DD,$GH199+14),"")</f>
      </c>
      <c r="FH199">
        <f>IF($GI199&gt;=15,INDEX($DD:$DD,$GH199+15),"")</f>
      </c>
      <c r="FI199">
        <f>IF($GI199&gt;=16,INDEX($DD:$DD,$GH199+16),"")</f>
      </c>
      <c r="FJ199">
        <f>IF($GI199&gt;=17,INDEX($DD:$DD,$GH199+17),"")</f>
      </c>
      <c r="FK199">
        <f>IF($GI199&gt;=18,INDEX($DD:$DD,$GH199+18),"")</f>
      </c>
      <c r="FL199">
        <f>IF($GI199&gt;=19,INDEX($DD:$DD,$GH199+19),"")</f>
      </c>
      <c r="FM199">
        <f>IF($GI199&gt;=20,INDEX($DD:$DD,$GH199+20),"")</f>
      </c>
      <c r="FN199">
        <f>IF($GI199&gt;=21,INDEX($DD:$DD,$GH199+21),"")</f>
      </c>
      <c r="FO199">
        <f>IF($GI199&gt;=22,INDEX($DD:$DD,$GH199+22),"")</f>
      </c>
      <c r="FP199">
        <f>IF($GI199&gt;=23,INDEX($DD:$DD,$GH199+23),"")</f>
      </c>
      <c r="FQ199">
        <f>IF($GI199&gt;=24,INDEX($DD:$DD,$GH199+24),"")</f>
      </c>
      <c r="FR199">
        <f>IF($GI199&gt;=25,INDEX($DD:$DD,$GH199+25),"")</f>
      </c>
      <c r="FS199">
        <f>IF($GI199&gt;=26,INDEX($DD:$DD,$GH199+26),"")</f>
      </c>
      <c r="FT199">
        <f>IF($GI199&gt;=27,INDEX($DD:$DD,$GH199+27),"")</f>
      </c>
      <c r="FU199">
        <f>IF($GI199&gt;=28,INDEX($DD:$DD,$GH199+28),"")</f>
      </c>
      <c r="FV199">
        <f>IF($GI199&gt;=29,INDEX($DD:$DD,$GH199+29),"")</f>
      </c>
      <c r="FW199">
        <f>IF($GI199&gt;=30,INDEX($DD:$DD,$GH199+30),"")</f>
      </c>
      <c r="FX199">
        <f>IF($GI199&gt;=31,INDEX($DD:$DD,$GH199+31),"")</f>
      </c>
      <c r="FY199">
        <f>IF($GI199&gt;=32,INDEX($DD:$DD,$GH199+32),"")</f>
      </c>
      <c r="FZ199">
        <f>IF($GI199&gt;=33,INDEX($DD:$DD,$GH199+33),"")</f>
      </c>
      <c r="GA199">
        <f>IF($GI199&gt;=34,INDEX($DD:$DD,$GH199+34),"")</f>
      </c>
      <c r="GB199">
        <f>IF($GI199&gt;=35,INDEX($DD:$DD,$GH199+35),"")</f>
      </c>
      <c r="GC199">
        <f>IF($GI199&gt;=36,INDEX($DD:$DD,$GH199+36),"")</f>
      </c>
      <c r="GD199">
        <f>IF($GI199&gt;=37,INDEX($DD:$DD,$GH199+37),"")</f>
      </c>
      <c r="GE199">
        <f>IF($GI199&gt;=38,INDEX($DD:$DD,$GH199+38),"")</f>
      </c>
      <c r="GF199">
        <f>IF($GI199&gt;=39,INDEX($DD:$DD,$GH199+39),"")</f>
      </c>
      <c r="GG199">
        <f>IF($GI199&gt;=40,INDEX($DD:$DD,$GH199+40),"")</f>
      </c>
      <c r="GH199">
        <f>IFERROR(MATCH($DB199,$DC$2:$DC$148,0)+1,0)</f>
      </c>
      <c r="GI199">
        <f>IFERROR(INDEX($DE$2:$DE$148,MATCH($DB199,$DC$2:$DC$148,0)),0)</f>
      </c>
      <c r="GJ199">
        <f>IFERROR(MATCH($S199,$DF$199:$ES$199,0),0)</f>
      </c>
      <c r="GK199">
        <f>IF($GJ199&gt;0,INDEX($ET$199:$GG$199,$GJ199),"")</f>
      </c>
      <c r="GL199" t="s">
        <v>315</v>
      </c>
      <c r="GN199">
        <f>IF($IW199&gt;=1,INDEX($GL:$GL,$IV199+1),"")</f>
      </c>
      <c r="GO199">
        <f>IF($IW199&gt;=2,INDEX($GL:$GL,$IV199+2),"")</f>
      </c>
      <c r="GP199">
        <f>IF($IW199&gt;=3,INDEX($GL:$GL,$IV199+3),"")</f>
      </c>
      <c r="GQ199">
        <f>IF($IW199&gt;=4,INDEX($GL:$GL,$IV199+4),"")</f>
      </c>
      <c r="GR199">
        <f>IF($IW199&gt;=5,INDEX($GL:$GL,$IV199+5),"")</f>
      </c>
      <c r="GS199">
        <f>IF($IW199&gt;=6,INDEX($GL:$GL,$IV199+6),"")</f>
      </c>
      <c r="GT199">
        <f>IF($IW199&gt;=7,INDEX($GL:$GL,$IV199+7),"")</f>
      </c>
      <c r="GU199">
        <f>IF($IW199&gt;=8,INDEX($GL:$GL,$IV199+8),"")</f>
      </c>
      <c r="GV199">
        <f>IF($IW199&gt;=9,INDEX($GL:$GL,$IV199+9),"")</f>
      </c>
      <c r="GW199">
        <f>IF($IW199&gt;=10,INDEX($GL:$GL,$IV199+10),"")</f>
      </c>
      <c r="GX199">
        <f>IF($IW199&gt;=11,INDEX($GL:$GL,$IV199+11),"")</f>
      </c>
      <c r="GY199">
        <f>IF($IW199&gt;=12,INDEX($GL:$GL,$IV199+12),"")</f>
      </c>
      <c r="GZ199">
        <f>IF($IW199&gt;=13,INDEX($GL:$GL,$IV199+13),"")</f>
      </c>
      <c r="HA199">
        <f>IF($IW199&gt;=14,INDEX($GL:$GL,$IV199+14),"")</f>
      </c>
      <c r="HB199">
        <f>IF($IW199&gt;=15,INDEX($GL:$GL,$IV199+15),"")</f>
      </c>
      <c r="HC199">
        <f>IF($IW199&gt;=16,INDEX($GL:$GL,$IV199+16),"")</f>
      </c>
      <c r="HD199">
        <f>IF($IW199&gt;=17,INDEX($GL:$GL,$IV199+17),"")</f>
      </c>
      <c r="HE199">
        <f>IF($IW199&gt;=18,INDEX($GL:$GL,$IV199+18),"")</f>
      </c>
      <c r="HF199">
        <f>IF($IW199&gt;=19,INDEX($GL:$GL,$IV199+19),"")</f>
      </c>
      <c r="HG199">
        <f>IF($IW199&gt;=20,INDEX($GL:$GL,$IV199+20),"")</f>
      </c>
      <c r="HH199">
        <f>IF($IW199&gt;=21,INDEX($GL:$GL,$IV199+21),"")</f>
      </c>
      <c r="HI199">
        <f>IF($IW199&gt;=22,INDEX($GL:$GL,$IV199+22),"")</f>
      </c>
      <c r="HJ199">
        <f>IF($IW199&gt;=23,INDEX($GL:$GL,$IV199+23),"")</f>
      </c>
      <c r="HK199">
        <f>IF($IW199&gt;=24,INDEX($GL:$GL,$IV199+24),"")</f>
      </c>
      <c r="HL199">
        <f>IF($IW199&gt;=25,INDEX($GL:$GL,$IV199+25),"")</f>
      </c>
      <c r="HM199">
        <f>IF($IW199&gt;=26,INDEX($GL:$GL,$IV199+26),"")</f>
      </c>
      <c r="HN199">
        <f>IF($IW199&gt;=27,INDEX($GL:$GL,$IV199+27),"")</f>
      </c>
      <c r="HO199">
        <f>IF($IW199&gt;=28,INDEX($GL:$GL,$IV199+28),"")</f>
      </c>
      <c r="HP199">
        <f>IF($IW199&gt;=29,INDEX($GL:$GL,$IV199+29),"")</f>
      </c>
      <c r="HQ199">
        <f>IF($IW199&gt;=30,INDEX($GL:$GL,$IV199+30),"")</f>
      </c>
      <c r="HR199">
        <f>IF($IW199&gt;=31,INDEX($GL:$GL,$IV199+31),"")</f>
      </c>
      <c r="HS199">
        <f>IF($IW199&gt;=32,INDEX($GL:$GL,$IV199+32),"")</f>
      </c>
      <c r="HT199">
        <f>IF($IW199&gt;=33,INDEX($GL:$GL,$IV199+33),"")</f>
      </c>
      <c r="HU199">
        <f>IF($IW199&gt;=34,INDEX($GL:$GL,$IV199+34),"")</f>
      </c>
      <c r="HV199">
        <f>IF($IW199&gt;=35,INDEX($GL:$GL,$IV199+35),"")</f>
      </c>
      <c r="HW199">
        <f>IF($IW199&gt;=36,INDEX($GL:$GL,$IV199+36),"")</f>
      </c>
      <c r="HX199">
        <f>IF($IW199&gt;=37,INDEX($GL:$GL,$IV199+37),"")</f>
      </c>
      <c r="HY199">
        <f>IF($IW199&gt;=38,INDEX($GL:$GL,$IV199+38),"")</f>
      </c>
      <c r="HZ199">
        <f>IF($IW199&gt;=39,INDEX($GL:$GL,$IV199+39),"")</f>
      </c>
      <c r="IA199">
        <f>IF($IW199&gt;=40,INDEX($GL:$GL,$IV199+40),"")</f>
      </c>
      <c r="IB199">
        <f>IF($IW199&gt;=41,INDEX($GL:$GL,$IV199+41),"")</f>
      </c>
      <c r="IC199">
        <f>IF($IW199&gt;=42,INDEX($GL:$GL,$IV199+42),"")</f>
      </c>
      <c r="ID199">
        <f>IF($IW199&gt;=43,INDEX($GL:$GL,$IV199+43),"")</f>
      </c>
      <c r="IE199">
        <f>IF($IW199&gt;=44,INDEX($GL:$GL,$IV199+44),"")</f>
      </c>
      <c r="IF199">
        <f>IF($IW199&gt;=45,INDEX($GL:$GL,$IV199+45),"")</f>
      </c>
      <c r="IG199">
        <f>IF($IW199&gt;=46,INDEX($GL:$GL,$IV199+46),"")</f>
      </c>
      <c r="IH199">
        <f>IF($IW199&gt;=47,INDEX($GL:$GL,$IV199+47),"")</f>
      </c>
      <c r="II199">
        <f>IF($IW199&gt;=48,INDEX($GL:$GL,$IV199+48),"")</f>
      </c>
      <c r="IJ199">
        <f>IF($IW199&gt;=49,INDEX($GL:$GL,$IV199+49),"")</f>
      </c>
      <c r="IK199">
        <f>IF($IW199&gt;=50,INDEX($GL:$GL,$IV199+50),"")</f>
      </c>
      <c r="IL199">
        <f>IF($IW199&gt;=51,INDEX($GL:$GL,$IV199+51),"")</f>
      </c>
      <c r="IM199">
        <f>IF($IW199&gt;=52,INDEX($GL:$GL,$IV199+52),"")</f>
      </c>
      <c r="IN199">
        <f>IF($IW199&gt;=53,INDEX($GL:$GL,$IV199+53),"")</f>
      </c>
      <c r="IO199">
        <f>IF($IW199&gt;=54,INDEX($GL:$GL,$IV199+54),"")</f>
      </c>
      <c r="IP199">
        <f>IF($IW199&gt;=55,INDEX($GL:$GL,$IV199+55),"")</f>
      </c>
      <c r="IQ199">
        <f>IF($IW199&gt;=56,INDEX($GL:$GL,$IV199+56),"")</f>
      </c>
      <c r="IR199">
        <f>IF($IW199&gt;=57,INDEX($GL:$GL,$IV199+57),"")</f>
      </c>
      <c r="IS199">
        <f>IF($IW199&gt;=58,INDEX($GL:$GL,$IV199+58),"")</f>
      </c>
      <c r="IT199">
        <f>IF($IW199&gt;=59,INDEX($GL:$GL,$IV199+59),"")</f>
      </c>
      <c r="IU199">
        <f>IF($IW199&gt;=60,INDEX($GL:$GL,$IV199+60),"")</f>
      </c>
      <c r="IV199">
        <f>IFERROR(MATCH($GK199,$GL$2:$GL$324,0)+1,0)</f>
      </c>
      <c r="IW199">
        <f>IFERROR(INDEX($GM$2:$GM$324,MATCH($GK199,$GL$2:$GL$324,0)),0)</f>
      </c>
      <c r="IX199" t="s">
        <v>34</v>
      </c>
      <c r="IY199" t="s">
        <v>34</v>
      </c>
    </row>
    <row r="200" spans="1:259" x14ac:dyDescent="0.25">
      <c r="K200">
        <f>IF(OR($N200="",$J200=""),"",IFERROR($N200/$J200,0))</f>
      </c>
      <c r="L200">
        <f>IF($N200="","",
SUM($M200,$O200,$T200,$P200,$R200)*
(1-IF($U200="",0,VALUE($U200)/100)))</f>
      </c>
      <c r="M200">
        <f>IF($N200="","",$N200)</f>
      </c>
      <c r="O200">
        <f>IF($N200="","",
IF($H200="","",
IF(ISNUMBER(SEARCH("exempt",LOWER($H200))),0,
$N200*(VALUE(SUBSTITUTE($H200,"%",""))/100))))</f>
      </c>
      <c r="V200">
        <f>IFERROR(IF(FIND(" - ",$E200)&gt;0,MID($E200,FIND(" - ",$E200)+3,LEN($E200)),""),"")</f>
      </c>
      <c r="AE200" t="s">
        <v>724</v>
      </c>
      <c r="AJ200">
        <f>IFERROR(LEFT($E200,FIND(" - ",$E200)-1),$E200)</f>
      </c>
      <c r="AM200">
        <f>IF($CB200&gt;=1,INDEX($AK:$AK,$CA200+1),"")</f>
      </c>
      <c r="AN200">
        <f>IF($CB200&gt;=2,INDEX($AK:$AK,$CA200+2),"")</f>
      </c>
      <c r="AO200">
        <f>IF($CB200&gt;=3,INDEX($AK:$AK,$CA200+3),"")</f>
      </c>
      <c r="AP200">
        <f>IF($CB200&gt;=4,INDEX($AK:$AK,$CA200+4),"")</f>
      </c>
      <c r="AQ200">
        <f>IF($CB200&gt;=5,INDEX($AK:$AK,$CA200+5),"")</f>
      </c>
      <c r="AR200">
        <f>IF($CB200&gt;=6,INDEX($AK:$AK,$CA200+6),"")</f>
      </c>
      <c r="AS200">
        <f>IF($CB200&gt;=7,INDEX($AK:$AK,$CA200+7),"")</f>
      </c>
      <c r="AT200">
        <f>IF($CB200&gt;=8,INDEX($AK:$AK,$CA200+8),"")</f>
      </c>
      <c r="AU200">
        <f>IF($CB200&gt;=9,INDEX($AK:$AK,$CA200+9),"")</f>
      </c>
      <c r="AV200">
        <f>IF($CB200&gt;=10,INDEX($AK:$AK,$CA200+10),"")</f>
      </c>
      <c r="AW200">
        <f>IF($CB200&gt;=11,INDEX($AK:$AK,$CA200+11),"")</f>
      </c>
      <c r="AX200">
        <f>IF($CB200&gt;=12,INDEX($AK:$AK,$CA200+12),"")</f>
      </c>
      <c r="AY200">
        <f>IF($CB200&gt;=13,INDEX($AK:$AK,$CA200+13),"")</f>
      </c>
      <c r="AZ200">
        <f>IF($CB200&gt;=14,INDEX($AK:$AK,$CA200+14),"")</f>
      </c>
      <c r="BA200">
        <f>IF($CB200&gt;=15,INDEX($AK:$AK,$CA200+15),"")</f>
      </c>
      <c r="BB200">
        <f>IF($CB200&gt;=16,INDEX($AK:$AK,$CA200+16),"")</f>
      </c>
      <c r="BC200">
        <f>IF($CB200&gt;=17,INDEX($AK:$AK,$CA200+17),"")</f>
      </c>
      <c r="BD200">
        <f>IF($CB200&gt;=18,INDEX($AK:$AK,$CA200+18),"")</f>
      </c>
      <c r="BE200">
        <f>IF($CB200&gt;=19,INDEX($AK:$AK,$CA200+19),"")</f>
      </c>
      <c r="BF200">
        <f>IF($CB200&gt;=20,INDEX($AK:$AK,$CA200+20),"")</f>
      </c>
      <c r="BG200">
        <f>IF($CB200&gt;=21,INDEX($AK:$AK,$CA200+21),"")</f>
      </c>
      <c r="BH200">
        <f>IF($CB200&gt;=22,INDEX($AK:$AK,$CA200+22),"")</f>
      </c>
      <c r="BI200">
        <f>IF($CB200&gt;=23,INDEX($AK:$AK,$CA200+23),"")</f>
      </c>
      <c r="BJ200">
        <f>IF($CB200&gt;=24,INDEX($AK:$AK,$CA200+24),"")</f>
      </c>
      <c r="BK200">
        <f>IF($CB200&gt;=25,INDEX($AK:$AK,$CA200+25),"")</f>
      </c>
      <c r="BL200">
        <f>IF($CB200&gt;=26,INDEX($AK:$AK,$CA200+26),"")</f>
      </c>
      <c r="BM200">
        <f>IF($CB200&gt;=27,INDEX($AK:$AK,$CA200+27),"")</f>
      </c>
      <c r="BN200">
        <f>IF($CB200&gt;=28,INDEX($AK:$AK,$CA200+28),"")</f>
      </c>
      <c r="BO200">
        <f>IF($CB200&gt;=29,INDEX($AK:$AK,$CA200+29),"")</f>
      </c>
      <c r="BP200">
        <f>IF($CB200&gt;=30,INDEX($AK:$AK,$CA200+30),"")</f>
      </c>
      <c r="BQ200">
        <f>IF($CB200&gt;=31,INDEX($AK:$AK,$CA200+31),"")</f>
      </c>
      <c r="BR200">
        <f>IF($CB200&gt;=32,INDEX($AK:$AK,$CA200+32),"")</f>
      </c>
      <c r="BS200">
        <f>IF($CB200&gt;=33,INDEX($AK:$AK,$CA200+33),"")</f>
      </c>
      <c r="BT200">
        <f>IF($CB200&gt;=34,INDEX($AK:$AK,$CA200+34),"")</f>
      </c>
      <c r="BU200">
        <f>IF($CB200&gt;=35,INDEX($AK:$AK,$CA200+35),"")</f>
      </c>
      <c r="BV200">
        <f>IF($CB200&gt;=36,INDEX($AK:$AK,$CA200+36),"")</f>
      </c>
      <c r="BW200">
        <f>IF($CB200&gt;=37,INDEX($AK:$AK,$CA200+37),"")</f>
      </c>
      <c r="BX200">
        <f>IF($CB200&gt;=38,INDEX($AK:$AK,$CA200+38),"")</f>
      </c>
      <c r="BY200">
        <f>IF($CB200&gt;=39,INDEX($AK:$AK,$CA200+39),"")</f>
      </c>
      <c r="BZ200">
        <f>IF($CB200&gt;=40,INDEX($AK:$AK,$CA200+40),"")</f>
      </c>
      <c r="CA200">
        <f>IFERROR(MATCH($AJ200,$AK$2:$AK$134,0)+1,0)</f>
      </c>
      <c r="CB200">
        <f>IFERROR(INDEX($AL$2:$AL$134,MATCH($AJ200,$AK$2:$AK$134,0)),0)</f>
      </c>
      <c r="CC200">
        <f>IFERROR(LEFT($F200,FIND(" - ",$F200)-1),$F200)</f>
      </c>
      <c r="CD200" t="s">
        <v>212</v>
      </c>
      <c r="CF200">
        <f>IF($DA200&gt;=1,INDEX($CD:$CD,$CZ200+1),"")</f>
      </c>
      <c r="CG200">
        <f>IF($DA200&gt;=2,INDEX($CD:$CD,$CZ200+2),"")</f>
      </c>
      <c r="CH200">
        <f>IF($DA200&gt;=3,INDEX($CD:$CD,$CZ200+3),"")</f>
      </c>
      <c r="CI200">
        <f>IF($DA200&gt;=4,INDEX($CD:$CD,$CZ200+4),"")</f>
      </c>
      <c r="CJ200">
        <f>IF($DA200&gt;=5,INDEX($CD:$CD,$CZ200+5),"")</f>
      </c>
      <c r="CK200">
        <f>IF($DA200&gt;=6,INDEX($CD:$CD,$CZ200+6),"")</f>
      </c>
      <c r="CL200">
        <f>IF($DA200&gt;=7,INDEX($CD:$CD,$CZ200+7),"")</f>
      </c>
      <c r="CM200">
        <f>IF($DA200&gt;=8,INDEX($CD:$CD,$CZ200+8),"")</f>
      </c>
      <c r="CN200">
        <f>IF($DA200&gt;=9,INDEX($CD:$CD,$CZ200+9),"")</f>
      </c>
      <c r="CO200">
        <f>IF($DA200&gt;=10,INDEX($CD:$CD,$CZ200+10),"")</f>
      </c>
      <c r="CP200">
        <f>IF($DA200&gt;=11,INDEX($CD:$CD,$CZ200+11),"")</f>
      </c>
      <c r="CQ200">
        <f>IF($DA200&gt;=12,INDEX($CD:$CD,$CZ200+12),"")</f>
      </c>
      <c r="CR200">
        <f>IF($DA200&gt;=13,INDEX($CD:$CD,$CZ200+13),"")</f>
      </c>
      <c r="CS200">
        <f>IF($DA200&gt;=14,INDEX($CD:$CD,$CZ200+14),"")</f>
      </c>
      <c r="CT200">
        <f>IF($DA200&gt;=15,INDEX($CD:$CD,$CZ200+15),"")</f>
      </c>
      <c r="CU200">
        <f>IF($DA200&gt;=16,INDEX($CD:$CD,$CZ200+16),"")</f>
      </c>
      <c r="CV200">
        <f>IF($DA200&gt;=17,INDEX($CD:$CD,$CZ200+17),"")</f>
      </c>
      <c r="CW200">
        <f>IF($DA200&gt;=18,INDEX($CD:$CD,$CZ200+18),"")</f>
      </c>
      <c r="CX200">
        <f>IF($DA200&gt;=19,INDEX($CD:$CD,$CZ200+19),"")</f>
      </c>
      <c r="CY200">
        <f>IF($DA200&gt;=20,INDEX($CD:$CD,$CZ200+20),"")</f>
      </c>
      <c r="CZ200">
        <f>IFERROR(MATCH($CC200,$CD$2:$CD$263,0)+1,0)</f>
      </c>
      <c r="DA200">
        <f>IFERROR(INDEX($CE$2:$CE$263,MATCH($CC200,$CD$2:$CD$263,0)),0)</f>
      </c>
      <c r="DB200">
        <f>IFERROR(INDEX($AI:$AI,MATCH($H200,$AH:$AH,0))&amp;"","")</f>
      </c>
      <c r="DF200">
        <f>IF($GI200&gt;=1,INDEX($DC:$DC,$GH200+1),"")</f>
      </c>
      <c r="DG200">
        <f>IF($GI200&gt;=2,INDEX($DC:$DC,$GH200+2),"")</f>
      </c>
      <c r="DH200">
        <f>IF($GI200&gt;=3,INDEX($DC:$DC,$GH200+3),"")</f>
      </c>
      <c r="DI200">
        <f>IF($GI200&gt;=4,INDEX($DC:$DC,$GH200+4),"")</f>
      </c>
      <c r="DJ200">
        <f>IF($GI200&gt;=5,INDEX($DC:$DC,$GH200+5),"")</f>
      </c>
      <c r="DK200">
        <f>IF($GI200&gt;=6,INDEX($DC:$DC,$GH200+6),"")</f>
      </c>
      <c r="DL200">
        <f>IF($GI200&gt;=7,INDEX($DC:$DC,$GH200+7),"")</f>
      </c>
      <c r="DM200">
        <f>IF($GI200&gt;=8,INDEX($DC:$DC,$GH200+8),"")</f>
      </c>
      <c r="DN200">
        <f>IF($GI200&gt;=9,INDEX($DC:$DC,$GH200+9),"")</f>
      </c>
      <c r="DO200">
        <f>IF($GI200&gt;=10,INDEX($DC:$DC,$GH200+10),"")</f>
      </c>
      <c r="DP200">
        <f>IF($GI200&gt;=11,INDEX($DC:$DC,$GH200+11),"")</f>
      </c>
      <c r="DQ200">
        <f>IF($GI200&gt;=12,INDEX($DC:$DC,$GH200+12),"")</f>
      </c>
      <c r="DR200">
        <f>IF($GI200&gt;=13,INDEX($DC:$DC,$GH200+13),"")</f>
      </c>
      <c r="DS200">
        <f>IF($GI200&gt;=14,INDEX($DC:$DC,$GH200+14),"")</f>
      </c>
      <c r="DT200">
        <f>IF($GI200&gt;=15,INDEX($DC:$DC,$GH200+15),"")</f>
      </c>
      <c r="DU200">
        <f>IF($GI200&gt;=16,INDEX($DC:$DC,$GH200+16),"")</f>
      </c>
      <c r="DV200">
        <f>IF($GI200&gt;=17,INDEX($DC:$DC,$GH200+17),"")</f>
      </c>
      <c r="DW200">
        <f>IF($GI200&gt;=18,INDEX($DC:$DC,$GH200+18),"")</f>
      </c>
      <c r="DX200">
        <f>IF($GI200&gt;=19,INDEX($DC:$DC,$GH200+19),"")</f>
      </c>
      <c r="DY200">
        <f>IF($GI200&gt;=20,INDEX($DC:$DC,$GH200+20),"")</f>
      </c>
      <c r="DZ200">
        <f>IF($GI200&gt;=21,INDEX($DC:$DC,$GH200+21),"")</f>
      </c>
      <c r="EA200">
        <f>IF($GI200&gt;=22,INDEX($DC:$DC,$GH200+22),"")</f>
      </c>
      <c r="EB200">
        <f>IF($GI200&gt;=23,INDEX($DC:$DC,$GH200+23),"")</f>
      </c>
      <c r="EC200">
        <f>IF($GI200&gt;=24,INDEX($DC:$DC,$GH200+24),"")</f>
      </c>
      <c r="ED200">
        <f>IF($GI200&gt;=25,INDEX($DC:$DC,$GH200+25),"")</f>
      </c>
      <c r="EE200">
        <f>IF($GI200&gt;=26,INDEX($DC:$DC,$GH200+26),"")</f>
      </c>
      <c r="EF200">
        <f>IF($GI200&gt;=27,INDEX($DC:$DC,$GH200+27),"")</f>
      </c>
      <c r="EG200">
        <f>IF($GI200&gt;=28,INDEX($DC:$DC,$GH200+28),"")</f>
      </c>
      <c r="EH200">
        <f>IF($GI200&gt;=29,INDEX($DC:$DC,$GH200+29),"")</f>
      </c>
      <c r="EI200">
        <f>IF($GI200&gt;=30,INDEX($DC:$DC,$GH200+30),"")</f>
      </c>
      <c r="EJ200">
        <f>IF($GI200&gt;=31,INDEX($DC:$DC,$GH200+31),"")</f>
      </c>
      <c r="EK200">
        <f>IF($GI200&gt;=32,INDEX($DC:$DC,$GH200+32),"")</f>
      </c>
      <c r="EL200">
        <f>IF($GI200&gt;=33,INDEX($DC:$DC,$GH200+33),"")</f>
      </c>
      <c r="EM200">
        <f>IF($GI200&gt;=34,INDEX($DC:$DC,$GH200+34),"")</f>
      </c>
      <c r="EN200">
        <f>IF($GI200&gt;=35,INDEX($DC:$DC,$GH200+35),"")</f>
      </c>
      <c r="EO200">
        <f>IF($GI200&gt;=36,INDEX($DC:$DC,$GH200+36),"")</f>
      </c>
      <c r="EP200">
        <f>IF($GI200&gt;=37,INDEX($DC:$DC,$GH200+37),"")</f>
      </c>
      <c r="EQ200">
        <f>IF($GI200&gt;=38,INDEX($DC:$DC,$GH200+38),"")</f>
      </c>
      <c r="ER200">
        <f>IF($GI200&gt;=39,INDEX($DC:$DC,$GH200+39),"")</f>
      </c>
      <c r="ES200">
        <f>IF($GI200&gt;=40,INDEX($DC:$DC,$GH200+40),"")</f>
      </c>
      <c r="ET200">
        <f>IF($GI200&gt;=1,INDEX($DD:$DD,$GH200+1),"")</f>
      </c>
      <c r="EU200">
        <f>IF($GI200&gt;=2,INDEX($DD:$DD,$GH200+2),"")</f>
      </c>
      <c r="EV200">
        <f>IF($GI200&gt;=3,INDEX($DD:$DD,$GH200+3),"")</f>
      </c>
      <c r="EW200">
        <f>IF($GI200&gt;=4,INDEX($DD:$DD,$GH200+4),"")</f>
      </c>
      <c r="EX200">
        <f>IF($GI200&gt;=5,INDEX($DD:$DD,$GH200+5),"")</f>
      </c>
      <c r="EY200">
        <f>IF($GI200&gt;=6,INDEX($DD:$DD,$GH200+6),"")</f>
      </c>
      <c r="EZ200">
        <f>IF($GI200&gt;=7,INDEX($DD:$DD,$GH200+7),"")</f>
      </c>
      <c r="FA200">
        <f>IF($GI200&gt;=8,INDEX($DD:$DD,$GH200+8),"")</f>
      </c>
      <c r="FB200">
        <f>IF($GI200&gt;=9,INDEX($DD:$DD,$GH200+9),"")</f>
      </c>
      <c r="FC200">
        <f>IF($GI200&gt;=10,INDEX($DD:$DD,$GH200+10),"")</f>
      </c>
      <c r="FD200">
        <f>IF($GI200&gt;=11,INDEX($DD:$DD,$GH200+11),"")</f>
      </c>
      <c r="FE200">
        <f>IF($GI200&gt;=12,INDEX($DD:$DD,$GH200+12),"")</f>
      </c>
      <c r="FF200">
        <f>IF($GI200&gt;=13,INDEX($DD:$DD,$GH200+13),"")</f>
      </c>
      <c r="FG200">
        <f>IF($GI200&gt;=14,INDEX($DD:$DD,$GH200+14),"")</f>
      </c>
      <c r="FH200">
        <f>IF($GI200&gt;=15,INDEX($DD:$DD,$GH200+15),"")</f>
      </c>
      <c r="FI200">
        <f>IF($GI200&gt;=16,INDEX($DD:$DD,$GH200+16),"")</f>
      </c>
      <c r="FJ200">
        <f>IF($GI200&gt;=17,INDEX($DD:$DD,$GH200+17),"")</f>
      </c>
      <c r="FK200">
        <f>IF($GI200&gt;=18,INDEX($DD:$DD,$GH200+18),"")</f>
      </c>
      <c r="FL200">
        <f>IF($GI200&gt;=19,INDEX($DD:$DD,$GH200+19),"")</f>
      </c>
      <c r="FM200">
        <f>IF($GI200&gt;=20,INDEX($DD:$DD,$GH200+20),"")</f>
      </c>
      <c r="FN200">
        <f>IF($GI200&gt;=21,INDEX($DD:$DD,$GH200+21),"")</f>
      </c>
      <c r="FO200">
        <f>IF($GI200&gt;=22,INDEX($DD:$DD,$GH200+22),"")</f>
      </c>
      <c r="FP200">
        <f>IF($GI200&gt;=23,INDEX($DD:$DD,$GH200+23),"")</f>
      </c>
      <c r="FQ200">
        <f>IF($GI200&gt;=24,INDEX($DD:$DD,$GH200+24),"")</f>
      </c>
      <c r="FR200">
        <f>IF($GI200&gt;=25,INDEX($DD:$DD,$GH200+25),"")</f>
      </c>
      <c r="FS200">
        <f>IF($GI200&gt;=26,INDEX($DD:$DD,$GH200+26),"")</f>
      </c>
      <c r="FT200">
        <f>IF($GI200&gt;=27,INDEX($DD:$DD,$GH200+27),"")</f>
      </c>
      <c r="FU200">
        <f>IF($GI200&gt;=28,INDEX($DD:$DD,$GH200+28),"")</f>
      </c>
      <c r="FV200">
        <f>IF($GI200&gt;=29,INDEX($DD:$DD,$GH200+29),"")</f>
      </c>
      <c r="FW200">
        <f>IF($GI200&gt;=30,INDEX($DD:$DD,$GH200+30),"")</f>
      </c>
      <c r="FX200">
        <f>IF($GI200&gt;=31,INDEX($DD:$DD,$GH200+31),"")</f>
      </c>
      <c r="FY200">
        <f>IF($GI200&gt;=32,INDEX($DD:$DD,$GH200+32),"")</f>
      </c>
      <c r="FZ200">
        <f>IF($GI200&gt;=33,INDEX($DD:$DD,$GH200+33),"")</f>
      </c>
      <c r="GA200">
        <f>IF($GI200&gt;=34,INDEX($DD:$DD,$GH200+34),"")</f>
      </c>
      <c r="GB200">
        <f>IF($GI200&gt;=35,INDEX($DD:$DD,$GH200+35),"")</f>
      </c>
      <c r="GC200">
        <f>IF($GI200&gt;=36,INDEX($DD:$DD,$GH200+36),"")</f>
      </c>
      <c r="GD200">
        <f>IF($GI200&gt;=37,INDEX($DD:$DD,$GH200+37),"")</f>
      </c>
      <c r="GE200">
        <f>IF($GI200&gt;=38,INDEX($DD:$DD,$GH200+38),"")</f>
      </c>
      <c r="GF200">
        <f>IF($GI200&gt;=39,INDEX($DD:$DD,$GH200+39),"")</f>
      </c>
      <c r="GG200">
        <f>IF($GI200&gt;=40,INDEX($DD:$DD,$GH200+40),"")</f>
      </c>
      <c r="GH200">
        <f>IFERROR(MATCH($DB200,$DC$2:$DC$148,0)+1,0)</f>
      </c>
      <c r="GI200">
        <f>IFERROR(INDEX($DE$2:$DE$148,MATCH($DB200,$DC$2:$DC$148,0)),0)</f>
      </c>
      <c r="GJ200">
        <f>IFERROR(MATCH($S200,$DF$200:$ES$200,0),0)</f>
      </c>
      <c r="GK200">
        <f>IF($GJ200&gt;0,INDEX($ET$200:$GG$200,$GJ200),"")</f>
      </c>
      <c r="GL200" t="s">
        <v>320</v>
      </c>
      <c r="GN200">
        <f>IF($IW200&gt;=1,INDEX($GL:$GL,$IV200+1),"")</f>
      </c>
      <c r="GO200">
        <f>IF($IW200&gt;=2,INDEX($GL:$GL,$IV200+2),"")</f>
      </c>
      <c r="GP200">
        <f>IF($IW200&gt;=3,INDEX($GL:$GL,$IV200+3),"")</f>
      </c>
      <c r="GQ200">
        <f>IF($IW200&gt;=4,INDEX($GL:$GL,$IV200+4),"")</f>
      </c>
      <c r="GR200">
        <f>IF($IW200&gt;=5,INDEX($GL:$GL,$IV200+5),"")</f>
      </c>
      <c r="GS200">
        <f>IF($IW200&gt;=6,INDEX($GL:$GL,$IV200+6),"")</f>
      </c>
      <c r="GT200">
        <f>IF($IW200&gt;=7,INDEX($GL:$GL,$IV200+7),"")</f>
      </c>
      <c r="GU200">
        <f>IF($IW200&gt;=8,INDEX($GL:$GL,$IV200+8),"")</f>
      </c>
      <c r="GV200">
        <f>IF($IW200&gt;=9,INDEX($GL:$GL,$IV200+9),"")</f>
      </c>
      <c r="GW200">
        <f>IF($IW200&gt;=10,INDEX($GL:$GL,$IV200+10),"")</f>
      </c>
      <c r="GX200">
        <f>IF($IW200&gt;=11,INDEX($GL:$GL,$IV200+11),"")</f>
      </c>
      <c r="GY200">
        <f>IF($IW200&gt;=12,INDEX($GL:$GL,$IV200+12),"")</f>
      </c>
      <c r="GZ200">
        <f>IF($IW200&gt;=13,INDEX($GL:$GL,$IV200+13),"")</f>
      </c>
      <c r="HA200">
        <f>IF($IW200&gt;=14,INDEX($GL:$GL,$IV200+14),"")</f>
      </c>
      <c r="HB200">
        <f>IF($IW200&gt;=15,INDEX($GL:$GL,$IV200+15),"")</f>
      </c>
      <c r="HC200">
        <f>IF($IW200&gt;=16,INDEX($GL:$GL,$IV200+16),"")</f>
      </c>
      <c r="HD200">
        <f>IF($IW200&gt;=17,INDEX($GL:$GL,$IV200+17),"")</f>
      </c>
      <c r="HE200">
        <f>IF($IW200&gt;=18,INDEX($GL:$GL,$IV200+18),"")</f>
      </c>
      <c r="HF200">
        <f>IF($IW200&gt;=19,INDEX($GL:$GL,$IV200+19),"")</f>
      </c>
      <c r="HG200">
        <f>IF($IW200&gt;=20,INDEX($GL:$GL,$IV200+20),"")</f>
      </c>
      <c r="HH200">
        <f>IF($IW200&gt;=21,INDEX($GL:$GL,$IV200+21),"")</f>
      </c>
      <c r="HI200">
        <f>IF($IW200&gt;=22,INDEX($GL:$GL,$IV200+22),"")</f>
      </c>
      <c r="HJ200">
        <f>IF($IW200&gt;=23,INDEX($GL:$GL,$IV200+23),"")</f>
      </c>
      <c r="HK200">
        <f>IF($IW200&gt;=24,INDEX($GL:$GL,$IV200+24),"")</f>
      </c>
      <c r="HL200">
        <f>IF($IW200&gt;=25,INDEX($GL:$GL,$IV200+25),"")</f>
      </c>
      <c r="HM200">
        <f>IF($IW200&gt;=26,INDEX($GL:$GL,$IV200+26),"")</f>
      </c>
      <c r="HN200">
        <f>IF($IW200&gt;=27,INDEX($GL:$GL,$IV200+27),"")</f>
      </c>
      <c r="HO200">
        <f>IF($IW200&gt;=28,INDEX($GL:$GL,$IV200+28),"")</f>
      </c>
      <c r="HP200">
        <f>IF($IW200&gt;=29,INDEX($GL:$GL,$IV200+29),"")</f>
      </c>
      <c r="HQ200">
        <f>IF($IW200&gt;=30,INDEX($GL:$GL,$IV200+30),"")</f>
      </c>
      <c r="HR200">
        <f>IF($IW200&gt;=31,INDEX($GL:$GL,$IV200+31),"")</f>
      </c>
      <c r="HS200">
        <f>IF($IW200&gt;=32,INDEX($GL:$GL,$IV200+32),"")</f>
      </c>
      <c r="HT200">
        <f>IF($IW200&gt;=33,INDEX($GL:$GL,$IV200+33),"")</f>
      </c>
      <c r="HU200">
        <f>IF($IW200&gt;=34,INDEX($GL:$GL,$IV200+34),"")</f>
      </c>
      <c r="HV200">
        <f>IF($IW200&gt;=35,INDEX($GL:$GL,$IV200+35),"")</f>
      </c>
      <c r="HW200">
        <f>IF($IW200&gt;=36,INDEX($GL:$GL,$IV200+36),"")</f>
      </c>
      <c r="HX200">
        <f>IF($IW200&gt;=37,INDEX($GL:$GL,$IV200+37),"")</f>
      </c>
      <c r="HY200">
        <f>IF($IW200&gt;=38,INDEX($GL:$GL,$IV200+38),"")</f>
      </c>
      <c r="HZ200">
        <f>IF($IW200&gt;=39,INDEX($GL:$GL,$IV200+39),"")</f>
      </c>
      <c r="IA200">
        <f>IF($IW200&gt;=40,INDEX($GL:$GL,$IV200+40),"")</f>
      </c>
      <c r="IB200">
        <f>IF($IW200&gt;=41,INDEX($GL:$GL,$IV200+41),"")</f>
      </c>
      <c r="IC200">
        <f>IF($IW200&gt;=42,INDEX($GL:$GL,$IV200+42),"")</f>
      </c>
      <c r="ID200">
        <f>IF($IW200&gt;=43,INDEX($GL:$GL,$IV200+43),"")</f>
      </c>
      <c r="IE200">
        <f>IF($IW200&gt;=44,INDEX($GL:$GL,$IV200+44),"")</f>
      </c>
      <c r="IF200">
        <f>IF($IW200&gt;=45,INDEX($GL:$GL,$IV200+45),"")</f>
      </c>
      <c r="IG200">
        <f>IF($IW200&gt;=46,INDEX($GL:$GL,$IV200+46),"")</f>
      </c>
      <c r="IH200">
        <f>IF($IW200&gt;=47,INDEX($GL:$GL,$IV200+47),"")</f>
      </c>
      <c r="II200">
        <f>IF($IW200&gt;=48,INDEX($GL:$GL,$IV200+48),"")</f>
      </c>
      <c r="IJ200">
        <f>IF($IW200&gt;=49,INDEX($GL:$GL,$IV200+49),"")</f>
      </c>
      <c r="IK200">
        <f>IF($IW200&gt;=50,INDEX($GL:$GL,$IV200+50),"")</f>
      </c>
      <c r="IL200">
        <f>IF($IW200&gt;=51,INDEX($GL:$GL,$IV200+51),"")</f>
      </c>
      <c r="IM200">
        <f>IF($IW200&gt;=52,INDEX($GL:$GL,$IV200+52),"")</f>
      </c>
      <c r="IN200">
        <f>IF($IW200&gt;=53,INDEX($GL:$GL,$IV200+53),"")</f>
      </c>
      <c r="IO200">
        <f>IF($IW200&gt;=54,INDEX($GL:$GL,$IV200+54),"")</f>
      </c>
      <c r="IP200">
        <f>IF($IW200&gt;=55,INDEX($GL:$GL,$IV200+55),"")</f>
      </c>
      <c r="IQ200">
        <f>IF($IW200&gt;=56,INDEX($GL:$GL,$IV200+56),"")</f>
      </c>
      <c r="IR200">
        <f>IF($IW200&gt;=57,INDEX($GL:$GL,$IV200+57),"")</f>
      </c>
      <c r="IS200">
        <f>IF($IW200&gt;=58,INDEX($GL:$GL,$IV200+58),"")</f>
      </c>
      <c r="IT200">
        <f>IF($IW200&gt;=59,INDEX($GL:$GL,$IV200+59),"")</f>
      </c>
      <c r="IU200">
        <f>IF($IW200&gt;=60,INDEX($GL:$GL,$IV200+60),"")</f>
      </c>
      <c r="IV200">
        <f>IFERROR(MATCH($GK200,$GL$2:$GL$324,0)+1,0)</f>
      </c>
      <c r="IW200">
        <f>IFERROR(INDEX($GM$2:$GM$324,MATCH($GK200,$GL$2:$GL$324,0)),0)</f>
      </c>
      <c r="IX200" t="s">
        <v>34</v>
      </c>
      <c r="IY200" t="s">
        <v>34</v>
      </c>
    </row>
    <row r="201" spans="1:259" x14ac:dyDescent="0.25">
      <c r="K201">
        <f>IF(OR($N201="",$J201=""),"",IFERROR($N201/$J201,0))</f>
      </c>
      <c r="L201">
        <f>IF($N201="","",
SUM($M201,$O201,$T201,$P201,$R201)*
(1-IF($U201="",0,VALUE($U201)/100)))</f>
      </c>
      <c r="M201">
        <f>IF($N201="","",$N201)</f>
      </c>
      <c r="O201">
        <f>IF($N201="","",
IF($H201="","",
IF(ISNUMBER(SEARCH("exempt",LOWER($H201))),0,
$N201*(VALUE(SUBSTITUTE($H201,"%",""))/100))))</f>
      </c>
      <c r="V201">
        <f>IFERROR(IF(FIND(" - ",$E201)&gt;0,MID($E201,FIND(" - ",$E201)+3,LEN($E201)),""),"")</f>
      </c>
      <c r="AE201" t="s">
        <v>725</v>
      </c>
      <c r="AJ201">
        <f>IFERROR(LEFT($E201,FIND(" - ",$E201)-1),$E201)</f>
      </c>
      <c r="AM201">
        <f>IF($CB201&gt;=1,INDEX($AK:$AK,$CA201+1),"")</f>
      </c>
      <c r="AN201">
        <f>IF($CB201&gt;=2,INDEX($AK:$AK,$CA201+2),"")</f>
      </c>
      <c r="AO201">
        <f>IF($CB201&gt;=3,INDEX($AK:$AK,$CA201+3),"")</f>
      </c>
      <c r="AP201">
        <f>IF($CB201&gt;=4,INDEX($AK:$AK,$CA201+4),"")</f>
      </c>
      <c r="AQ201">
        <f>IF($CB201&gt;=5,INDEX($AK:$AK,$CA201+5),"")</f>
      </c>
      <c r="AR201">
        <f>IF($CB201&gt;=6,INDEX($AK:$AK,$CA201+6),"")</f>
      </c>
      <c r="AS201">
        <f>IF($CB201&gt;=7,INDEX($AK:$AK,$CA201+7),"")</f>
      </c>
      <c r="AT201">
        <f>IF($CB201&gt;=8,INDEX($AK:$AK,$CA201+8),"")</f>
      </c>
      <c r="AU201">
        <f>IF($CB201&gt;=9,INDEX($AK:$AK,$CA201+9),"")</f>
      </c>
      <c r="AV201">
        <f>IF($CB201&gt;=10,INDEX($AK:$AK,$CA201+10),"")</f>
      </c>
      <c r="AW201">
        <f>IF($CB201&gt;=11,INDEX($AK:$AK,$CA201+11),"")</f>
      </c>
      <c r="AX201">
        <f>IF($CB201&gt;=12,INDEX($AK:$AK,$CA201+12),"")</f>
      </c>
      <c r="AY201">
        <f>IF($CB201&gt;=13,INDEX($AK:$AK,$CA201+13),"")</f>
      </c>
      <c r="AZ201">
        <f>IF($CB201&gt;=14,INDEX($AK:$AK,$CA201+14),"")</f>
      </c>
      <c r="BA201">
        <f>IF($CB201&gt;=15,INDEX($AK:$AK,$CA201+15),"")</f>
      </c>
      <c r="BB201">
        <f>IF($CB201&gt;=16,INDEX($AK:$AK,$CA201+16),"")</f>
      </c>
      <c r="BC201">
        <f>IF($CB201&gt;=17,INDEX($AK:$AK,$CA201+17),"")</f>
      </c>
      <c r="BD201">
        <f>IF($CB201&gt;=18,INDEX($AK:$AK,$CA201+18),"")</f>
      </c>
      <c r="BE201">
        <f>IF($CB201&gt;=19,INDEX($AK:$AK,$CA201+19),"")</f>
      </c>
      <c r="BF201">
        <f>IF($CB201&gt;=20,INDEX($AK:$AK,$CA201+20),"")</f>
      </c>
      <c r="BG201">
        <f>IF($CB201&gt;=21,INDEX($AK:$AK,$CA201+21),"")</f>
      </c>
      <c r="BH201">
        <f>IF($CB201&gt;=22,INDEX($AK:$AK,$CA201+22),"")</f>
      </c>
      <c r="BI201">
        <f>IF($CB201&gt;=23,INDEX($AK:$AK,$CA201+23),"")</f>
      </c>
      <c r="BJ201">
        <f>IF($CB201&gt;=24,INDEX($AK:$AK,$CA201+24),"")</f>
      </c>
      <c r="BK201">
        <f>IF($CB201&gt;=25,INDEX($AK:$AK,$CA201+25),"")</f>
      </c>
      <c r="BL201">
        <f>IF($CB201&gt;=26,INDEX($AK:$AK,$CA201+26),"")</f>
      </c>
      <c r="BM201">
        <f>IF($CB201&gt;=27,INDEX($AK:$AK,$CA201+27),"")</f>
      </c>
      <c r="BN201">
        <f>IF($CB201&gt;=28,INDEX($AK:$AK,$CA201+28),"")</f>
      </c>
      <c r="BO201">
        <f>IF($CB201&gt;=29,INDEX($AK:$AK,$CA201+29),"")</f>
      </c>
      <c r="BP201">
        <f>IF($CB201&gt;=30,INDEX($AK:$AK,$CA201+30),"")</f>
      </c>
      <c r="BQ201">
        <f>IF($CB201&gt;=31,INDEX($AK:$AK,$CA201+31),"")</f>
      </c>
      <c r="BR201">
        <f>IF($CB201&gt;=32,INDEX($AK:$AK,$CA201+32),"")</f>
      </c>
      <c r="BS201">
        <f>IF($CB201&gt;=33,INDEX($AK:$AK,$CA201+33),"")</f>
      </c>
      <c r="BT201">
        <f>IF($CB201&gt;=34,INDEX($AK:$AK,$CA201+34),"")</f>
      </c>
      <c r="BU201">
        <f>IF($CB201&gt;=35,INDEX($AK:$AK,$CA201+35),"")</f>
      </c>
      <c r="BV201">
        <f>IF($CB201&gt;=36,INDEX($AK:$AK,$CA201+36),"")</f>
      </c>
      <c r="BW201">
        <f>IF($CB201&gt;=37,INDEX($AK:$AK,$CA201+37),"")</f>
      </c>
      <c r="BX201">
        <f>IF($CB201&gt;=38,INDEX($AK:$AK,$CA201+38),"")</f>
      </c>
      <c r="BY201">
        <f>IF($CB201&gt;=39,INDEX($AK:$AK,$CA201+39),"")</f>
      </c>
      <c r="BZ201">
        <f>IF($CB201&gt;=40,INDEX($AK:$AK,$CA201+40),"")</f>
      </c>
      <c r="CA201">
        <f>IFERROR(MATCH($AJ201,$AK$2:$AK$134,0)+1,0)</f>
      </c>
      <c r="CB201">
        <f>IFERROR(INDEX($AL$2:$AL$134,MATCH($AJ201,$AK$2:$AK$134,0)),0)</f>
      </c>
      <c r="CC201">
        <f>IFERROR(LEFT($F201,FIND(" - ",$F201)-1),$F201)</f>
      </c>
      <c r="CD201" t="s">
        <v>726</v>
      </c>
      <c r="CE201">
        <v>1</v>
      </c>
      <c r="CF201">
        <f>IF($DA201&gt;=1,INDEX($CD:$CD,$CZ201+1),"")</f>
      </c>
      <c r="CG201">
        <f>IF($DA201&gt;=2,INDEX($CD:$CD,$CZ201+2),"")</f>
      </c>
      <c r="CH201">
        <f>IF($DA201&gt;=3,INDEX($CD:$CD,$CZ201+3),"")</f>
      </c>
      <c r="CI201">
        <f>IF($DA201&gt;=4,INDEX($CD:$CD,$CZ201+4),"")</f>
      </c>
      <c r="CJ201">
        <f>IF($DA201&gt;=5,INDEX($CD:$CD,$CZ201+5),"")</f>
      </c>
      <c r="CK201">
        <f>IF($DA201&gt;=6,INDEX($CD:$CD,$CZ201+6),"")</f>
      </c>
      <c r="CL201">
        <f>IF($DA201&gt;=7,INDEX($CD:$CD,$CZ201+7),"")</f>
      </c>
      <c r="CM201">
        <f>IF($DA201&gt;=8,INDEX($CD:$CD,$CZ201+8),"")</f>
      </c>
      <c r="CN201">
        <f>IF($DA201&gt;=9,INDEX($CD:$CD,$CZ201+9),"")</f>
      </c>
      <c r="CO201">
        <f>IF($DA201&gt;=10,INDEX($CD:$CD,$CZ201+10),"")</f>
      </c>
      <c r="CP201">
        <f>IF($DA201&gt;=11,INDEX($CD:$CD,$CZ201+11),"")</f>
      </c>
      <c r="CQ201">
        <f>IF($DA201&gt;=12,INDEX($CD:$CD,$CZ201+12),"")</f>
      </c>
      <c r="CR201">
        <f>IF($DA201&gt;=13,INDEX($CD:$CD,$CZ201+13),"")</f>
      </c>
      <c r="CS201">
        <f>IF($DA201&gt;=14,INDEX($CD:$CD,$CZ201+14),"")</f>
      </c>
      <c r="CT201">
        <f>IF($DA201&gt;=15,INDEX($CD:$CD,$CZ201+15),"")</f>
      </c>
      <c r="CU201">
        <f>IF($DA201&gt;=16,INDEX($CD:$CD,$CZ201+16),"")</f>
      </c>
      <c r="CV201">
        <f>IF($DA201&gt;=17,INDEX($CD:$CD,$CZ201+17),"")</f>
      </c>
      <c r="CW201">
        <f>IF($DA201&gt;=18,INDEX($CD:$CD,$CZ201+18),"")</f>
      </c>
      <c r="CX201">
        <f>IF($DA201&gt;=19,INDEX($CD:$CD,$CZ201+19),"")</f>
      </c>
      <c r="CY201">
        <f>IF($DA201&gt;=20,INDEX($CD:$CD,$CZ201+20),"")</f>
      </c>
      <c r="CZ201">
        <f>IFERROR(MATCH($CC201,$CD$2:$CD$263,0)+1,0)</f>
      </c>
      <c r="DA201">
        <f>IFERROR(INDEX($CE$2:$CE$263,MATCH($CC201,$CD$2:$CD$263,0)),0)</f>
      </c>
      <c r="DB201">
        <f>IFERROR(INDEX($AI:$AI,MATCH($H201,$AH:$AH,0))&amp;"","")</f>
      </c>
      <c r="DF201">
        <f>IF($GI201&gt;=1,INDEX($DC:$DC,$GH201+1),"")</f>
      </c>
      <c r="DG201">
        <f>IF($GI201&gt;=2,INDEX($DC:$DC,$GH201+2),"")</f>
      </c>
      <c r="DH201">
        <f>IF($GI201&gt;=3,INDEX($DC:$DC,$GH201+3),"")</f>
      </c>
      <c r="DI201">
        <f>IF($GI201&gt;=4,INDEX($DC:$DC,$GH201+4),"")</f>
      </c>
      <c r="DJ201">
        <f>IF($GI201&gt;=5,INDEX($DC:$DC,$GH201+5),"")</f>
      </c>
      <c r="DK201">
        <f>IF($GI201&gt;=6,INDEX($DC:$DC,$GH201+6),"")</f>
      </c>
      <c r="DL201">
        <f>IF($GI201&gt;=7,INDEX($DC:$DC,$GH201+7),"")</f>
      </c>
      <c r="DM201">
        <f>IF($GI201&gt;=8,INDEX($DC:$DC,$GH201+8),"")</f>
      </c>
      <c r="DN201">
        <f>IF($GI201&gt;=9,INDEX($DC:$DC,$GH201+9),"")</f>
      </c>
      <c r="DO201">
        <f>IF($GI201&gt;=10,INDEX($DC:$DC,$GH201+10),"")</f>
      </c>
      <c r="DP201">
        <f>IF($GI201&gt;=11,INDEX($DC:$DC,$GH201+11),"")</f>
      </c>
      <c r="DQ201">
        <f>IF($GI201&gt;=12,INDEX($DC:$DC,$GH201+12),"")</f>
      </c>
      <c r="DR201">
        <f>IF($GI201&gt;=13,INDEX($DC:$DC,$GH201+13),"")</f>
      </c>
      <c r="DS201">
        <f>IF($GI201&gt;=14,INDEX($DC:$DC,$GH201+14),"")</f>
      </c>
      <c r="DT201">
        <f>IF($GI201&gt;=15,INDEX($DC:$DC,$GH201+15),"")</f>
      </c>
      <c r="DU201">
        <f>IF($GI201&gt;=16,INDEX($DC:$DC,$GH201+16),"")</f>
      </c>
      <c r="DV201">
        <f>IF($GI201&gt;=17,INDEX($DC:$DC,$GH201+17),"")</f>
      </c>
      <c r="DW201">
        <f>IF($GI201&gt;=18,INDEX($DC:$DC,$GH201+18),"")</f>
      </c>
      <c r="DX201">
        <f>IF($GI201&gt;=19,INDEX($DC:$DC,$GH201+19),"")</f>
      </c>
      <c r="DY201">
        <f>IF($GI201&gt;=20,INDEX($DC:$DC,$GH201+20),"")</f>
      </c>
      <c r="DZ201">
        <f>IF($GI201&gt;=21,INDEX($DC:$DC,$GH201+21),"")</f>
      </c>
      <c r="EA201">
        <f>IF($GI201&gt;=22,INDEX($DC:$DC,$GH201+22),"")</f>
      </c>
      <c r="EB201">
        <f>IF($GI201&gt;=23,INDEX($DC:$DC,$GH201+23),"")</f>
      </c>
      <c r="EC201">
        <f>IF($GI201&gt;=24,INDEX($DC:$DC,$GH201+24),"")</f>
      </c>
      <c r="ED201">
        <f>IF($GI201&gt;=25,INDEX($DC:$DC,$GH201+25),"")</f>
      </c>
      <c r="EE201">
        <f>IF($GI201&gt;=26,INDEX($DC:$DC,$GH201+26),"")</f>
      </c>
      <c r="EF201">
        <f>IF($GI201&gt;=27,INDEX($DC:$DC,$GH201+27),"")</f>
      </c>
      <c r="EG201">
        <f>IF($GI201&gt;=28,INDEX($DC:$DC,$GH201+28),"")</f>
      </c>
      <c r="EH201">
        <f>IF($GI201&gt;=29,INDEX($DC:$DC,$GH201+29),"")</f>
      </c>
      <c r="EI201">
        <f>IF($GI201&gt;=30,INDEX($DC:$DC,$GH201+30),"")</f>
      </c>
      <c r="EJ201">
        <f>IF($GI201&gt;=31,INDEX($DC:$DC,$GH201+31),"")</f>
      </c>
      <c r="EK201">
        <f>IF($GI201&gt;=32,INDEX($DC:$DC,$GH201+32),"")</f>
      </c>
      <c r="EL201">
        <f>IF($GI201&gt;=33,INDEX($DC:$DC,$GH201+33),"")</f>
      </c>
      <c r="EM201">
        <f>IF($GI201&gt;=34,INDEX($DC:$DC,$GH201+34),"")</f>
      </c>
      <c r="EN201">
        <f>IF($GI201&gt;=35,INDEX($DC:$DC,$GH201+35),"")</f>
      </c>
      <c r="EO201">
        <f>IF($GI201&gt;=36,INDEX($DC:$DC,$GH201+36),"")</f>
      </c>
      <c r="EP201">
        <f>IF($GI201&gt;=37,INDEX($DC:$DC,$GH201+37),"")</f>
      </c>
      <c r="EQ201">
        <f>IF($GI201&gt;=38,INDEX($DC:$DC,$GH201+38),"")</f>
      </c>
      <c r="ER201">
        <f>IF($GI201&gt;=39,INDEX($DC:$DC,$GH201+39),"")</f>
      </c>
      <c r="ES201">
        <f>IF($GI201&gt;=40,INDEX($DC:$DC,$GH201+40),"")</f>
      </c>
      <c r="ET201">
        <f>IF($GI201&gt;=1,INDEX($DD:$DD,$GH201+1),"")</f>
      </c>
      <c r="EU201">
        <f>IF($GI201&gt;=2,INDEX($DD:$DD,$GH201+2),"")</f>
      </c>
      <c r="EV201">
        <f>IF($GI201&gt;=3,INDEX($DD:$DD,$GH201+3),"")</f>
      </c>
      <c r="EW201">
        <f>IF($GI201&gt;=4,INDEX($DD:$DD,$GH201+4),"")</f>
      </c>
      <c r="EX201">
        <f>IF($GI201&gt;=5,INDEX($DD:$DD,$GH201+5),"")</f>
      </c>
      <c r="EY201">
        <f>IF($GI201&gt;=6,INDEX($DD:$DD,$GH201+6),"")</f>
      </c>
      <c r="EZ201">
        <f>IF($GI201&gt;=7,INDEX($DD:$DD,$GH201+7),"")</f>
      </c>
      <c r="FA201">
        <f>IF($GI201&gt;=8,INDEX($DD:$DD,$GH201+8),"")</f>
      </c>
      <c r="FB201">
        <f>IF($GI201&gt;=9,INDEX($DD:$DD,$GH201+9),"")</f>
      </c>
      <c r="FC201">
        <f>IF($GI201&gt;=10,INDEX($DD:$DD,$GH201+10),"")</f>
      </c>
      <c r="FD201">
        <f>IF($GI201&gt;=11,INDEX($DD:$DD,$GH201+11),"")</f>
      </c>
      <c r="FE201">
        <f>IF($GI201&gt;=12,INDEX($DD:$DD,$GH201+12),"")</f>
      </c>
      <c r="FF201">
        <f>IF($GI201&gt;=13,INDEX($DD:$DD,$GH201+13),"")</f>
      </c>
      <c r="FG201">
        <f>IF($GI201&gt;=14,INDEX($DD:$DD,$GH201+14),"")</f>
      </c>
      <c r="FH201">
        <f>IF($GI201&gt;=15,INDEX($DD:$DD,$GH201+15),"")</f>
      </c>
      <c r="FI201">
        <f>IF($GI201&gt;=16,INDEX($DD:$DD,$GH201+16),"")</f>
      </c>
      <c r="FJ201">
        <f>IF($GI201&gt;=17,INDEX($DD:$DD,$GH201+17),"")</f>
      </c>
      <c r="FK201">
        <f>IF($GI201&gt;=18,INDEX($DD:$DD,$GH201+18),"")</f>
      </c>
      <c r="FL201">
        <f>IF($GI201&gt;=19,INDEX($DD:$DD,$GH201+19),"")</f>
      </c>
      <c r="FM201">
        <f>IF($GI201&gt;=20,INDEX($DD:$DD,$GH201+20),"")</f>
      </c>
      <c r="FN201">
        <f>IF($GI201&gt;=21,INDEX($DD:$DD,$GH201+21),"")</f>
      </c>
      <c r="FO201">
        <f>IF($GI201&gt;=22,INDEX($DD:$DD,$GH201+22),"")</f>
      </c>
      <c r="FP201">
        <f>IF($GI201&gt;=23,INDEX($DD:$DD,$GH201+23),"")</f>
      </c>
      <c r="FQ201">
        <f>IF($GI201&gt;=24,INDEX($DD:$DD,$GH201+24),"")</f>
      </c>
      <c r="FR201">
        <f>IF($GI201&gt;=25,INDEX($DD:$DD,$GH201+25),"")</f>
      </c>
      <c r="FS201">
        <f>IF($GI201&gt;=26,INDEX($DD:$DD,$GH201+26),"")</f>
      </c>
      <c r="FT201">
        <f>IF($GI201&gt;=27,INDEX($DD:$DD,$GH201+27),"")</f>
      </c>
      <c r="FU201">
        <f>IF($GI201&gt;=28,INDEX($DD:$DD,$GH201+28),"")</f>
      </c>
      <c r="FV201">
        <f>IF($GI201&gt;=29,INDEX($DD:$DD,$GH201+29),"")</f>
      </c>
      <c r="FW201">
        <f>IF($GI201&gt;=30,INDEX($DD:$DD,$GH201+30),"")</f>
      </c>
      <c r="FX201">
        <f>IF($GI201&gt;=31,INDEX($DD:$DD,$GH201+31),"")</f>
      </c>
      <c r="FY201">
        <f>IF($GI201&gt;=32,INDEX($DD:$DD,$GH201+32),"")</f>
      </c>
      <c r="FZ201">
        <f>IF($GI201&gt;=33,INDEX($DD:$DD,$GH201+33),"")</f>
      </c>
      <c r="GA201">
        <f>IF($GI201&gt;=34,INDEX($DD:$DD,$GH201+34),"")</f>
      </c>
      <c r="GB201">
        <f>IF($GI201&gt;=35,INDEX($DD:$DD,$GH201+35),"")</f>
      </c>
      <c r="GC201">
        <f>IF($GI201&gt;=36,INDEX($DD:$DD,$GH201+36),"")</f>
      </c>
      <c r="GD201">
        <f>IF($GI201&gt;=37,INDEX($DD:$DD,$GH201+37),"")</f>
      </c>
      <c r="GE201">
        <f>IF($GI201&gt;=38,INDEX($DD:$DD,$GH201+38),"")</f>
      </c>
      <c r="GF201">
        <f>IF($GI201&gt;=39,INDEX($DD:$DD,$GH201+39),"")</f>
      </c>
      <c r="GG201">
        <f>IF($GI201&gt;=40,INDEX($DD:$DD,$GH201+40),"")</f>
      </c>
      <c r="GH201">
        <f>IFERROR(MATCH($DB201,$DC$2:$DC$148,0)+1,0)</f>
      </c>
      <c r="GI201">
        <f>IFERROR(INDEX($DE$2:$DE$148,MATCH($DB201,$DC$2:$DC$148,0)),0)</f>
      </c>
      <c r="GJ201">
        <f>IFERROR(MATCH($S201,$DF$201:$ES$201,0),0)</f>
      </c>
      <c r="GK201">
        <f>IF($GJ201&gt;0,INDEX($ET$201:$GG$201,$GJ201),"")</f>
      </c>
      <c r="GL201" t="s">
        <v>324</v>
      </c>
      <c r="GN201">
        <f>IF($IW201&gt;=1,INDEX($GL:$GL,$IV201+1),"")</f>
      </c>
      <c r="GO201">
        <f>IF($IW201&gt;=2,INDEX($GL:$GL,$IV201+2),"")</f>
      </c>
      <c r="GP201">
        <f>IF($IW201&gt;=3,INDEX($GL:$GL,$IV201+3),"")</f>
      </c>
      <c r="GQ201">
        <f>IF($IW201&gt;=4,INDEX($GL:$GL,$IV201+4),"")</f>
      </c>
      <c r="GR201">
        <f>IF($IW201&gt;=5,INDEX($GL:$GL,$IV201+5),"")</f>
      </c>
      <c r="GS201">
        <f>IF($IW201&gt;=6,INDEX($GL:$GL,$IV201+6),"")</f>
      </c>
      <c r="GT201">
        <f>IF($IW201&gt;=7,INDEX($GL:$GL,$IV201+7),"")</f>
      </c>
      <c r="GU201">
        <f>IF($IW201&gt;=8,INDEX($GL:$GL,$IV201+8),"")</f>
      </c>
      <c r="GV201">
        <f>IF($IW201&gt;=9,INDEX($GL:$GL,$IV201+9),"")</f>
      </c>
      <c r="GW201">
        <f>IF($IW201&gt;=10,INDEX($GL:$GL,$IV201+10),"")</f>
      </c>
      <c r="GX201">
        <f>IF($IW201&gt;=11,INDEX($GL:$GL,$IV201+11),"")</f>
      </c>
      <c r="GY201">
        <f>IF($IW201&gt;=12,INDEX($GL:$GL,$IV201+12),"")</f>
      </c>
      <c r="GZ201">
        <f>IF($IW201&gt;=13,INDEX($GL:$GL,$IV201+13),"")</f>
      </c>
      <c r="HA201">
        <f>IF($IW201&gt;=14,INDEX($GL:$GL,$IV201+14),"")</f>
      </c>
      <c r="HB201">
        <f>IF($IW201&gt;=15,INDEX($GL:$GL,$IV201+15),"")</f>
      </c>
      <c r="HC201">
        <f>IF($IW201&gt;=16,INDEX($GL:$GL,$IV201+16),"")</f>
      </c>
      <c r="HD201">
        <f>IF($IW201&gt;=17,INDEX($GL:$GL,$IV201+17),"")</f>
      </c>
      <c r="HE201">
        <f>IF($IW201&gt;=18,INDEX($GL:$GL,$IV201+18),"")</f>
      </c>
      <c r="HF201">
        <f>IF($IW201&gt;=19,INDEX($GL:$GL,$IV201+19),"")</f>
      </c>
      <c r="HG201">
        <f>IF($IW201&gt;=20,INDEX($GL:$GL,$IV201+20),"")</f>
      </c>
      <c r="HH201">
        <f>IF($IW201&gt;=21,INDEX($GL:$GL,$IV201+21),"")</f>
      </c>
      <c r="HI201">
        <f>IF($IW201&gt;=22,INDEX($GL:$GL,$IV201+22),"")</f>
      </c>
      <c r="HJ201">
        <f>IF($IW201&gt;=23,INDEX($GL:$GL,$IV201+23),"")</f>
      </c>
      <c r="HK201">
        <f>IF($IW201&gt;=24,INDEX($GL:$GL,$IV201+24),"")</f>
      </c>
      <c r="HL201">
        <f>IF($IW201&gt;=25,INDEX($GL:$GL,$IV201+25),"")</f>
      </c>
      <c r="HM201">
        <f>IF($IW201&gt;=26,INDEX($GL:$GL,$IV201+26),"")</f>
      </c>
      <c r="HN201">
        <f>IF($IW201&gt;=27,INDEX($GL:$GL,$IV201+27),"")</f>
      </c>
      <c r="HO201">
        <f>IF($IW201&gt;=28,INDEX($GL:$GL,$IV201+28),"")</f>
      </c>
      <c r="HP201">
        <f>IF($IW201&gt;=29,INDEX($GL:$GL,$IV201+29),"")</f>
      </c>
      <c r="HQ201">
        <f>IF($IW201&gt;=30,INDEX($GL:$GL,$IV201+30),"")</f>
      </c>
      <c r="HR201">
        <f>IF($IW201&gt;=31,INDEX($GL:$GL,$IV201+31),"")</f>
      </c>
      <c r="HS201">
        <f>IF($IW201&gt;=32,INDEX($GL:$GL,$IV201+32),"")</f>
      </c>
      <c r="HT201">
        <f>IF($IW201&gt;=33,INDEX($GL:$GL,$IV201+33),"")</f>
      </c>
      <c r="HU201">
        <f>IF($IW201&gt;=34,INDEX($GL:$GL,$IV201+34),"")</f>
      </c>
      <c r="HV201">
        <f>IF($IW201&gt;=35,INDEX($GL:$GL,$IV201+35),"")</f>
      </c>
      <c r="HW201">
        <f>IF($IW201&gt;=36,INDEX($GL:$GL,$IV201+36),"")</f>
      </c>
      <c r="HX201">
        <f>IF($IW201&gt;=37,INDEX($GL:$GL,$IV201+37),"")</f>
      </c>
      <c r="HY201">
        <f>IF($IW201&gt;=38,INDEX($GL:$GL,$IV201+38),"")</f>
      </c>
      <c r="HZ201">
        <f>IF($IW201&gt;=39,INDEX($GL:$GL,$IV201+39),"")</f>
      </c>
      <c r="IA201">
        <f>IF($IW201&gt;=40,INDEX($GL:$GL,$IV201+40),"")</f>
      </c>
      <c r="IB201">
        <f>IF($IW201&gt;=41,INDEX($GL:$GL,$IV201+41),"")</f>
      </c>
      <c r="IC201">
        <f>IF($IW201&gt;=42,INDEX($GL:$GL,$IV201+42),"")</f>
      </c>
      <c r="ID201">
        <f>IF($IW201&gt;=43,INDEX($GL:$GL,$IV201+43),"")</f>
      </c>
      <c r="IE201">
        <f>IF($IW201&gt;=44,INDEX($GL:$GL,$IV201+44),"")</f>
      </c>
      <c r="IF201">
        <f>IF($IW201&gt;=45,INDEX($GL:$GL,$IV201+45),"")</f>
      </c>
      <c r="IG201">
        <f>IF($IW201&gt;=46,INDEX($GL:$GL,$IV201+46),"")</f>
      </c>
      <c r="IH201">
        <f>IF($IW201&gt;=47,INDEX($GL:$GL,$IV201+47),"")</f>
      </c>
      <c r="II201">
        <f>IF($IW201&gt;=48,INDEX($GL:$GL,$IV201+48),"")</f>
      </c>
      <c r="IJ201">
        <f>IF($IW201&gt;=49,INDEX($GL:$GL,$IV201+49),"")</f>
      </c>
      <c r="IK201">
        <f>IF($IW201&gt;=50,INDEX($GL:$GL,$IV201+50),"")</f>
      </c>
      <c r="IL201">
        <f>IF($IW201&gt;=51,INDEX($GL:$GL,$IV201+51),"")</f>
      </c>
      <c r="IM201">
        <f>IF($IW201&gt;=52,INDEX($GL:$GL,$IV201+52),"")</f>
      </c>
      <c r="IN201">
        <f>IF($IW201&gt;=53,INDEX($GL:$GL,$IV201+53),"")</f>
      </c>
      <c r="IO201">
        <f>IF($IW201&gt;=54,INDEX($GL:$GL,$IV201+54),"")</f>
      </c>
      <c r="IP201">
        <f>IF($IW201&gt;=55,INDEX($GL:$GL,$IV201+55),"")</f>
      </c>
      <c r="IQ201">
        <f>IF($IW201&gt;=56,INDEX($GL:$GL,$IV201+56),"")</f>
      </c>
      <c r="IR201">
        <f>IF($IW201&gt;=57,INDEX($GL:$GL,$IV201+57),"")</f>
      </c>
      <c r="IS201">
        <f>IF($IW201&gt;=58,INDEX($GL:$GL,$IV201+58),"")</f>
      </c>
      <c r="IT201">
        <f>IF($IW201&gt;=59,INDEX($GL:$GL,$IV201+59),"")</f>
      </c>
      <c r="IU201">
        <f>IF($IW201&gt;=60,INDEX($GL:$GL,$IV201+60),"")</f>
      </c>
      <c r="IV201">
        <f>IFERROR(MATCH($GK201,$GL$2:$GL$324,0)+1,0)</f>
      </c>
      <c r="IW201">
        <f>IFERROR(INDEX($GM$2:$GM$324,MATCH($GK201,$GL$2:$GL$324,0)),0)</f>
      </c>
      <c r="IX201" t="s">
        <v>34</v>
      </c>
      <c r="IY201" t="s">
        <v>34</v>
      </c>
    </row>
    <row r="202" spans="1:259" x14ac:dyDescent="0.25">
      <c r="K202">
        <f>IF(OR($N202="",$J202=""),"",IFERROR($N202/$J202,0))</f>
      </c>
      <c r="L202">
        <f>IF($N202="","",
SUM($M202,$O202,$T202,$P202,$R202)*
(1-IF($U202="",0,VALUE($U202)/100)))</f>
      </c>
      <c r="M202">
        <f>IF($N202="","",$N202)</f>
      </c>
      <c r="O202">
        <f>IF($N202="","",
IF($H202="","",
IF(ISNUMBER(SEARCH("exempt",LOWER($H202))),0,
$N202*(VALUE(SUBSTITUTE($H202,"%",""))/100))))</f>
      </c>
      <c r="V202">
        <f>IFERROR(IF(FIND(" - ",$E202)&gt;0,MID($E202,FIND(" - ",$E202)+3,LEN($E202)),""),"")</f>
      </c>
      <c r="AE202" t="s">
        <v>727</v>
      </c>
      <c r="AJ202">
        <f>IFERROR(LEFT($E202,FIND(" - ",$E202)-1),$E202)</f>
      </c>
      <c r="AM202">
        <f>IF($CB202&gt;=1,INDEX($AK:$AK,$CA202+1),"")</f>
      </c>
      <c r="AN202">
        <f>IF($CB202&gt;=2,INDEX($AK:$AK,$CA202+2),"")</f>
      </c>
      <c r="AO202">
        <f>IF($CB202&gt;=3,INDEX($AK:$AK,$CA202+3),"")</f>
      </c>
      <c r="AP202">
        <f>IF($CB202&gt;=4,INDEX($AK:$AK,$CA202+4),"")</f>
      </c>
      <c r="AQ202">
        <f>IF($CB202&gt;=5,INDEX($AK:$AK,$CA202+5),"")</f>
      </c>
      <c r="AR202">
        <f>IF($CB202&gt;=6,INDEX($AK:$AK,$CA202+6),"")</f>
      </c>
      <c r="AS202">
        <f>IF($CB202&gt;=7,INDEX($AK:$AK,$CA202+7),"")</f>
      </c>
      <c r="AT202">
        <f>IF($CB202&gt;=8,INDEX($AK:$AK,$CA202+8),"")</f>
      </c>
      <c r="AU202">
        <f>IF($CB202&gt;=9,INDEX($AK:$AK,$CA202+9),"")</f>
      </c>
      <c r="AV202">
        <f>IF($CB202&gt;=10,INDEX($AK:$AK,$CA202+10),"")</f>
      </c>
      <c r="AW202">
        <f>IF($CB202&gt;=11,INDEX($AK:$AK,$CA202+11),"")</f>
      </c>
      <c r="AX202">
        <f>IF($CB202&gt;=12,INDEX($AK:$AK,$CA202+12),"")</f>
      </c>
      <c r="AY202">
        <f>IF($CB202&gt;=13,INDEX($AK:$AK,$CA202+13),"")</f>
      </c>
      <c r="AZ202">
        <f>IF($CB202&gt;=14,INDEX($AK:$AK,$CA202+14),"")</f>
      </c>
      <c r="BA202">
        <f>IF($CB202&gt;=15,INDEX($AK:$AK,$CA202+15),"")</f>
      </c>
      <c r="BB202">
        <f>IF($CB202&gt;=16,INDEX($AK:$AK,$CA202+16),"")</f>
      </c>
      <c r="BC202">
        <f>IF($CB202&gt;=17,INDEX($AK:$AK,$CA202+17),"")</f>
      </c>
      <c r="BD202">
        <f>IF($CB202&gt;=18,INDEX($AK:$AK,$CA202+18),"")</f>
      </c>
      <c r="BE202">
        <f>IF($CB202&gt;=19,INDEX($AK:$AK,$CA202+19),"")</f>
      </c>
      <c r="BF202">
        <f>IF($CB202&gt;=20,INDEX($AK:$AK,$CA202+20),"")</f>
      </c>
      <c r="BG202">
        <f>IF($CB202&gt;=21,INDEX($AK:$AK,$CA202+21),"")</f>
      </c>
      <c r="BH202">
        <f>IF($CB202&gt;=22,INDEX($AK:$AK,$CA202+22),"")</f>
      </c>
      <c r="BI202">
        <f>IF($CB202&gt;=23,INDEX($AK:$AK,$CA202+23),"")</f>
      </c>
      <c r="BJ202">
        <f>IF($CB202&gt;=24,INDEX($AK:$AK,$CA202+24),"")</f>
      </c>
      <c r="BK202">
        <f>IF($CB202&gt;=25,INDEX($AK:$AK,$CA202+25),"")</f>
      </c>
      <c r="BL202">
        <f>IF($CB202&gt;=26,INDEX($AK:$AK,$CA202+26),"")</f>
      </c>
      <c r="BM202">
        <f>IF($CB202&gt;=27,INDEX($AK:$AK,$CA202+27),"")</f>
      </c>
      <c r="BN202">
        <f>IF($CB202&gt;=28,INDEX($AK:$AK,$CA202+28),"")</f>
      </c>
      <c r="BO202">
        <f>IF($CB202&gt;=29,INDEX($AK:$AK,$CA202+29),"")</f>
      </c>
      <c r="BP202">
        <f>IF($CB202&gt;=30,INDEX($AK:$AK,$CA202+30),"")</f>
      </c>
      <c r="BQ202">
        <f>IF($CB202&gt;=31,INDEX($AK:$AK,$CA202+31),"")</f>
      </c>
      <c r="BR202">
        <f>IF($CB202&gt;=32,INDEX($AK:$AK,$CA202+32),"")</f>
      </c>
      <c r="BS202">
        <f>IF($CB202&gt;=33,INDEX($AK:$AK,$CA202+33),"")</f>
      </c>
      <c r="BT202">
        <f>IF($CB202&gt;=34,INDEX($AK:$AK,$CA202+34),"")</f>
      </c>
      <c r="BU202">
        <f>IF($CB202&gt;=35,INDEX($AK:$AK,$CA202+35),"")</f>
      </c>
      <c r="BV202">
        <f>IF($CB202&gt;=36,INDEX($AK:$AK,$CA202+36),"")</f>
      </c>
      <c r="BW202">
        <f>IF($CB202&gt;=37,INDEX($AK:$AK,$CA202+37),"")</f>
      </c>
      <c r="BX202">
        <f>IF($CB202&gt;=38,INDEX($AK:$AK,$CA202+38),"")</f>
      </c>
      <c r="BY202">
        <f>IF($CB202&gt;=39,INDEX($AK:$AK,$CA202+39),"")</f>
      </c>
      <c r="BZ202">
        <f>IF($CB202&gt;=40,INDEX($AK:$AK,$CA202+40),"")</f>
      </c>
      <c r="CA202">
        <f>IFERROR(MATCH($AJ202,$AK$2:$AK$134,0)+1,0)</f>
      </c>
      <c r="CB202">
        <f>IFERROR(INDEX($AL$2:$AL$134,MATCH($AJ202,$AK$2:$AK$134,0)),0)</f>
      </c>
      <c r="CC202">
        <f>IFERROR(LEFT($F202,FIND(" - ",$F202)-1),$F202)</f>
      </c>
      <c r="CD202" t="s">
        <v>218</v>
      </c>
      <c r="CF202">
        <f>IF($DA202&gt;=1,INDEX($CD:$CD,$CZ202+1),"")</f>
      </c>
      <c r="CG202">
        <f>IF($DA202&gt;=2,INDEX($CD:$CD,$CZ202+2),"")</f>
      </c>
      <c r="CH202">
        <f>IF($DA202&gt;=3,INDEX($CD:$CD,$CZ202+3),"")</f>
      </c>
      <c r="CI202">
        <f>IF($DA202&gt;=4,INDEX($CD:$CD,$CZ202+4),"")</f>
      </c>
      <c r="CJ202">
        <f>IF($DA202&gt;=5,INDEX($CD:$CD,$CZ202+5),"")</f>
      </c>
      <c r="CK202">
        <f>IF($DA202&gt;=6,INDEX($CD:$CD,$CZ202+6),"")</f>
      </c>
      <c r="CL202">
        <f>IF($DA202&gt;=7,INDEX($CD:$CD,$CZ202+7),"")</f>
      </c>
      <c r="CM202">
        <f>IF($DA202&gt;=8,INDEX($CD:$CD,$CZ202+8),"")</f>
      </c>
      <c r="CN202">
        <f>IF($DA202&gt;=9,INDEX($CD:$CD,$CZ202+9),"")</f>
      </c>
      <c r="CO202">
        <f>IF($DA202&gt;=10,INDEX($CD:$CD,$CZ202+10),"")</f>
      </c>
      <c r="CP202">
        <f>IF($DA202&gt;=11,INDEX($CD:$CD,$CZ202+11),"")</f>
      </c>
      <c r="CQ202">
        <f>IF($DA202&gt;=12,INDEX($CD:$CD,$CZ202+12),"")</f>
      </c>
      <c r="CR202">
        <f>IF($DA202&gt;=13,INDEX($CD:$CD,$CZ202+13),"")</f>
      </c>
      <c r="CS202">
        <f>IF($DA202&gt;=14,INDEX($CD:$CD,$CZ202+14),"")</f>
      </c>
      <c r="CT202">
        <f>IF($DA202&gt;=15,INDEX($CD:$CD,$CZ202+15),"")</f>
      </c>
      <c r="CU202">
        <f>IF($DA202&gt;=16,INDEX($CD:$CD,$CZ202+16),"")</f>
      </c>
      <c r="CV202">
        <f>IF($DA202&gt;=17,INDEX($CD:$CD,$CZ202+17),"")</f>
      </c>
      <c r="CW202">
        <f>IF($DA202&gt;=18,INDEX($CD:$CD,$CZ202+18),"")</f>
      </c>
      <c r="CX202">
        <f>IF($DA202&gt;=19,INDEX($CD:$CD,$CZ202+19),"")</f>
      </c>
      <c r="CY202">
        <f>IF($DA202&gt;=20,INDEX($CD:$CD,$CZ202+20),"")</f>
      </c>
      <c r="CZ202">
        <f>IFERROR(MATCH($CC202,$CD$2:$CD$263,0)+1,0)</f>
      </c>
      <c r="DA202">
        <f>IFERROR(INDEX($CE$2:$CE$263,MATCH($CC202,$CD$2:$CD$263,0)),0)</f>
      </c>
      <c r="DB202">
        <f>IFERROR(INDEX($AI:$AI,MATCH($H202,$AH:$AH,0))&amp;"","")</f>
      </c>
      <c r="DF202">
        <f>IF($GI202&gt;=1,INDEX($DC:$DC,$GH202+1),"")</f>
      </c>
      <c r="DG202">
        <f>IF($GI202&gt;=2,INDEX($DC:$DC,$GH202+2),"")</f>
      </c>
      <c r="DH202">
        <f>IF($GI202&gt;=3,INDEX($DC:$DC,$GH202+3),"")</f>
      </c>
      <c r="DI202">
        <f>IF($GI202&gt;=4,INDEX($DC:$DC,$GH202+4),"")</f>
      </c>
      <c r="DJ202">
        <f>IF($GI202&gt;=5,INDEX($DC:$DC,$GH202+5),"")</f>
      </c>
      <c r="DK202">
        <f>IF($GI202&gt;=6,INDEX($DC:$DC,$GH202+6),"")</f>
      </c>
      <c r="DL202">
        <f>IF($GI202&gt;=7,INDEX($DC:$DC,$GH202+7),"")</f>
      </c>
      <c r="DM202">
        <f>IF($GI202&gt;=8,INDEX($DC:$DC,$GH202+8),"")</f>
      </c>
      <c r="DN202">
        <f>IF($GI202&gt;=9,INDEX($DC:$DC,$GH202+9),"")</f>
      </c>
      <c r="DO202">
        <f>IF($GI202&gt;=10,INDEX($DC:$DC,$GH202+10),"")</f>
      </c>
      <c r="DP202">
        <f>IF($GI202&gt;=11,INDEX($DC:$DC,$GH202+11),"")</f>
      </c>
      <c r="DQ202">
        <f>IF($GI202&gt;=12,INDEX($DC:$DC,$GH202+12),"")</f>
      </c>
      <c r="DR202">
        <f>IF($GI202&gt;=13,INDEX($DC:$DC,$GH202+13),"")</f>
      </c>
      <c r="DS202">
        <f>IF($GI202&gt;=14,INDEX($DC:$DC,$GH202+14),"")</f>
      </c>
      <c r="DT202">
        <f>IF($GI202&gt;=15,INDEX($DC:$DC,$GH202+15),"")</f>
      </c>
      <c r="DU202">
        <f>IF($GI202&gt;=16,INDEX($DC:$DC,$GH202+16),"")</f>
      </c>
      <c r="DV202">
        <f>IF($GI202&gt;=17,INDEX($DC:$DC,$GH202+17),"")</f>
      </c>
      <c r="DW202">
        <f>IF($GI202&gt;=18,INDEX($DC:$DC,$GH202+18),"")</f>
      </c>
      <c r="DX202">
        <f>IF($GI202&gt;=19,INDEX($DC:$DC,$GH202+19),"")</f>
      </c>
      <c r="DY202">
        <f>IF($GI202&gt;=20,INDEX($DC:$DC,$GH202+20),"")</f>
      </c>
      <c r="DZ202">
        <f>IF($GI202&gt;=21,INDEX($DC:$DC,$GH202+21),"")</f>
      </c>
      <c r="EA202">
        <f>IF($GI202&gt;=22,INDEX($DC:$DC,$GH202+22),"")</f>
      </c>
      <c r="EB202">
        <f>IF($GI202&gt;=23,INDEX($DC:$DC,$GH202+23),"")</f>
      </c>
      <c r="EC202">
        <f>IF($GI202&gt;=24,INDEX($DC:$DC,$GH202+24),"")</f>
      </c>
      <c r="ED202">
        <f>IF($GI202&gt;=25,INDEX($DC:$DC,$GH202+25),"")</f>
      </c>
      <c r="EE202">
        <f>IF($GI202&gt;=26,INDEX($DC:$DC,$GH202+26),"")</f>
      </c>
      <c r="EF202">
        <f>IF($GI202&gt;=27,INDEX($DC:$DC,$GH202+27),"")</f>
      </c>
      <c r="EG202">
        <f>IF($GI202&gt;=28,INDEX($DC:$DC,$GH202+28),"")</f>
      </c>
      <c r="EH202">
        <f>IF($GI202&gt;=29,INDEX($DC:$DC,$GH202+29),"")</f>
      </c>
      <c r="EI202">
        <f>IF($GI202&gt;=30,INDEX($DC:$DC,$GH202+30),"")</f>
      </c>
      <c r="EJ202">
        <f>IF($GI202&gt;=31,INDEX($DC:$DC,$GH202+31),"")</f>
      </c>
      <c r="EK202">
        <f>IF($GI202&gt;=32,INDEX($DC:$DC,$GH202+32),"")</f>
      </c>
      <c r="EL202">
        <f>IF($GI202&gt;=33,INDEX($DC:$DC,$GH202+33),"")</f>
      </c>
      <c r="EM202">
        <f>IF($GI202&gt;=34,INDEX($DC:$DC,$GH202+34),"")</f>
      </c>
      <c r="EN202">
        <f>IF($GI202&gt;=35,INDEX($DC:$DC,$GH202+35),"")</f>
      </c>
      <c r="EO202">
        <f>IF($GI202&gt;=36,INDEX($DC:$DC,$GH202+36),"")</f>
      </c>
      <c r="EP202">
        <f>IF($GI202&gt;=37,INDEX($DC:$DC,$GH202+37),"")</f>
      </c>
      <c r="EQ202">
        <f>IF($GI202&gt;=38,INDEX($DC:$DC,$GH202+38),"")</f>
      </c>
      <c r="ER202">
        <f>IF($GI202&gt;=39,INDEX($DC:$DC,$GH202+39),"")</f>
      </c>
      <c r="ES202">
        <f>IF($GI202&gt;=40,INDEX($DC:$DC,$GH202+40),"")</f>
      </c>
      <c r="ET202">
        <f>IF($GI202&gt;=1,INDEX($DD:$DD,$GH202+1),"")</f>
      </c>
      <c r="EU202">
        <f>IF($GI202&gt;=2,INDEX($DD:$DD,$GH202+2),"")</f>
      </c>
      <c r="EV202">
        <f>IF($GI202&gt;=3,INDEX($DD:$DD,$GH202+3),"")</f>
      </c>
      <c r="EW202">
        <f>IF($GI202&gt;=4,INDEX($DD:$DD,$GH202+4),"")</f>
      </c>
      <c r="EX202">
        <f>IF($GI202&gt;=5,INDEX($DD:$DD,$GH202+5),"")</f>
      </c>
      <c r="EY202">
        <f>IF($GI202&gt;=6,INDEX($DD:$DD,$GH202+6),"")</f>
      </c>
      <c r="EZ202">
        <f>IF($GI202&gt;=7,INDEX($DD:$DD,$GH202+7),"")</f>
      </c>
      <c r="FA202">
        <f>IF($GI202&gt;=8,INDEX($DD:$DD,$GH202+8),"")</f>
      </c>
      <c r="FB202">
        <f>IF($GI202&gt;=9,INDEX($DD:$DD,$GH202+9),"")</f>
      </c>
      <c r="FC202">
        <f>IF($GI202&gt;=10,INDEX($DD:$DD,$GH202+10),"")</f>
      </c>
      <c r="FD202">
        <f>IF($GI202&gt;=11,INDEX($DD:$DD,$GH202+11),"")</f>
      </c>
      <c r="FE202">
        <f>IF($GI202&gt;=12,INDEX($DD:$DD,$GH202+12),"")</f>
      </c>
      <c r="FF202">
        <f>IF($GI202&gt;=13,INDEX($DD:$DD,$GH202+13),"")</f>
      </c>
      <c r="FG202">
        <f>IF($GI202&gt;=14,INDEX($DD:$DD,$GH202+14),"")</f>
      </c>
      <c r="FH202">
        <f>IF($GI202&gt;=15,INDEX($DD:$DD,$GH202+15),"")</f>
      </c>
      <c r="FI202">
        <f>IF($GI202&gt;=16,INDEX($DD:$DD,$GH202+16),"")</f>
      </c>
      <c r="FJ202">
        <f>IF($GI202&gt;=17,INDEX($DD:$DD,$GH202+17),"")</f>
      </c>
      <c r="FK202">
        <f>IF($GI202&gt;=18,INDEX($DD:$DD,$GH202+18),"")</f>
      </c>
      <c r="FL202">
        <f>IF($GI202&gt;=19,INDEX($DD:$DD,$GH202+19),"")</f>
      </c>
      <c r="FM202">
        <f>IF($GI202&gt;=20,INDEX($DD:$DD,$GH202+20),"")</f>
      </c>
      <c r="FN202">
        <f>IF($GI202&gt;=21,INDEX($DD:$DD,$GH202+21),"")</f>
      </c>
      <c r="FO202">
        <f>IF($GI202&gt;=22,INDEX($DD:$DD,$GH202+22),"")</f>
      </c>
      <c r="FP202">
        <f>IF($GI202&gt;=23,INDEX($DD:$DD,$GH202+23),"")</f>
      </c>
      <c r="FQ202">
        <f>IF($GI202&gt;=24,INDEX($DD:$DD,$GH202+24),"")</f>
      </c>
      <c r="FR202">
        <f>IF($GI202&gt;=25,INDEX($DD:$DD,$GH202+25),"")</f>
      </c>
      <c r="FS202">
        <f>IF($GI202&gt;=26,INDEX($DD:$DD,$GH202+26),"")</f>
      </c>
      <c r="FT202">
        <f>IF($GI202&gt;=27,INDEX($DD:$DD,$GH202+27),"")</f>
      </c>
      <c r="FU202">
        <f>IF($GI202&gt;=28,INDEX($DD:$DD,$GH202+28),"")</f>
      </c>
      <c r="FV202">
        <f>IF($GI202&gt;=29,INDEX($DD:$DD,$GH202+29),"")</f>
      </c>
      <c r="FW202">
        <f>IF($GI202&gt;=30,INDEX($DD:$DD,$GH202+30),"")</f>
      </c>
      <c r="FX202">
        <f>IF($GI202&gt;=31,INDEX($DD:$DD,$GH202+31),"")</f>
      </c>
      <c r="FY202">
        <f>IF($GI202&gt;=32,INDEX($DD:$DD,$GH202+32),"")</f>
      </c>
      <c r="FZ202">
        <f>IF($GI202&gt;=33,INDEX($DD:$DD,$GH202+33),"")</f>
      </c>
      <c r="GA202">
        <f>IF($GI202&gt;=34,INDEX($DD:$DD,$GH202+34),"")</f>
      </c>
      <c r="GB202">
        <f>IF($GI202&gt;=35,INDEX($DD:$DD,$GH202+35),"")</f>
      </c>
      <c r="GC202">
        <f>IF($GI202&gt;=36,INDEX($DD:$DD,$GH202+36),"")</f>
      </c>
      <c r="GD202">
        <f>IF($GI202&gt;=37,INDEX($DD:$DD,$GH202+37),"")</f>
      </c>
      <c r="GE202">
        <f>IF($GI202&gt;=38,INDEX($DD:$DD,$GH202+38),"")</f>
      </c>
      <c r="GF202">
        <f>IF($GI202&gt;=39,INDEX($DD:$DD,$GH202+39),"")</f>
      </c>
      <c r="GG202">
        <f>IF($GI202&gt;=40,INDEX($DD:$DD,$GH202+40),"")</f>
      </c>
      <c r="GH202">
        <f>IFERROR(MATCH($DB202,$DC$2:$DC$148,0)+1,0)</f>
      </c>
      <c r="GI202">
        <f>IFERROR(INDEX($DE$2:$DE$148,MATCH($DB202,$DC$2:$DC$148,0)),0)</f>
      </c>
      <c r="GJ202">
        <f>IFERROR(MATCH($S202,$DF$202:$ES$202,0),0)</f>
      </c>
      <c r="GK202">
        <f>IF($GJ202&gt;0,INDEX($ET$202:$GG$202,$GJ202),"")</f>
      </c>
      <c r="GL202" t="s">
        <v>328</v>
      </c>
      <c r="GN202">
        <f>IF($IW202&gt;=1,INDEX($GL:$GL,$IV202+1),"")</f>
      </c>
      <c r="GO202">
        <f>IF($IW202&gt;=2,INDEX($GL:$GL,$IV202+2),"")</f>
      </c>
      <c r="GP202">
        <f>IF($IW202&gt;=3,INDEX($GL:$GL,$IV202+3),"")</f>
      </c>
      <c r="GQ202">
        <f>IF($IW202&gt;=4,INDEX($GL:$GL,$IV202+4),"")</f>
      </c>
      <c r="GR202">
        <f>IF($IW202&gt;=5,INDEX($GL:$GL,$IV202+5),"")</f>
      </c>
      <c r="GS202">
        <f>IF($IW202&gt;=6,INDEX($GL:$GL,$IV202+6),"")</f>
      </c>
      <c r="GT202">
        <f>IF($IW202&gt;=7,INDEX($GL:$GL,$IV202+7),"")</f>
      </c>
      <c r="GU202">
        <f>IF($IW202&gt;=8,INDEX($GL:$GL,$IV202+8),"")</f>
      </c>
      <c r="GV202">
        <f>IF($IW202&gt;=9,INDEX($GL:$GL,$IV202+9),"")</f>
      </c>
      <c r="GW202">
        <f>IF($IW202&gt;=10,INDEX($GL:$GL,$IV202+10),"")</f>
      </c>
      <c r="GX202">
        <f>IF($IW202&gt;=11,INDEX($GL:$GL,$IV202+11),"")</f>
      </c>
      <c r="GY202">
        <f>IF($IW202&gt;=12,INDEX($GL:$GL,$IV202+12),"")</f>
      </c>
      <c r="GZ202">
        <f>IF($IW202&gt;=13,INDEX($GL:$GL,$IV202+13),"")</f>
      </c>
      <c r="HA202">
        <f>IF($IW202&gt;=14,INDEX($GL:$GL,$IV202+14),"")</f>
      </c>
      <c r="HB202">
        <f>IF($IW202&gt;=15,INDEX($GL:$GL,$IV202+15),"")</f>
      </c>
      <c r="HC202">
        <f>IF($IW202&gt;=16,INDEX($GL:$GL,$IV202+16),"")</f>
      </c>
      <c r="HD202">
        <f>IF($IW202&gt;=17,INDEX($GL:$GL,$IV202+17),"")</f>
      </c>
      <c r="HE202">
        <f>IF($IW202&gt;=18,INDEX($GL:$GL,$IV202+18),"")</f>
      </c>
      <c r="HF202">
        <f>IF($IW202&gt;=19,INDEX($GL:$GL,$IV202+19),"")</f>
      </c>
      <c r="HG202">
        <f>IF($IW202&gt;=20,INDEX($GL:$GL,$IV202+20),"")</f>
      </c>
      <c r="HH202">
        <f>IF($IW202&gt;=21,INDEX($GL:$GL,$IV202+21),"")</f>
      </c>
      <c r="HI202">
        <f>IF($IW202&gt;=22,INDEX($GL:$GL,$IV202+22),"")</f>
      </c>
      <c r="HJ202">
        <f>IF($IW202&gt;=23,INDEX($GL:$GL,$IV202+23),"")</f>
      </c>
      <c r="HK202">
        <f>IF($IW202&gt;=24,INDEX($GL:$GL,$IV202+24),"")</f>
      </c>
      <c r="HL202">
        <f>IF($IW202&gt;=25,INDEX($GL:$GL,$IV202+25),"")</f>
      </c>
      <c r="HM202">
        <f>IF($IW202&gt;=26,INDEX($GL:$GL,$IV202+26),"")</f>
      </c>
      <c r="HN202">
        <f>IF($IW202&gt;=27,INDEX($GL:$GL,$IV202+27),"")</f>
      </c>
      <c r="HO202">
        <f>IF($IW202&gt;=28,INDEX($GL:$GL,$IV202+28),"")</f>
      </c>
      <c r="HP202">
        <f>IF($IW202&gt;=29,INDEX($GL:$GL,$IV202+29),"")</f>
      </c>
      <c r="HQ202">
        <f>IF($IW202&gt;=30,INDEX($GL:$GL,$IV202+30),"")</f>
      </c>
      <c r="HR202">
        <f>IF($IW202&gt;=31,INDEX($GL:$GL,$IV202+31),"")</f>
      </c>
      <c r="HS202">
        <f>IF($IW202&gt;=32,INDEX($GL:$GL,$IV202+32),"")</f>
      </c>
      <c r="HT202">
        <f>IF($IW202&gt;=33,INDEX($GL:$GL,$IV202+33),"")</f>
      </c>
      <c r="HU202">
        <f>IF($IW202&gt;=34,INDEX($GL:$GL,$IV202+34),"")</f>
      </c>
      <c r="HV202">
        <f>IF($IW202&gt;=35,INDEX($GL:$GL,$IV202+35),"")</f>
      </c>
      <c r="HW202">
        <f>IF($IW202&gt;=36,INDEX($GL:$GL,$IV202+36),"")</f>
      </c>
      <c r="HX202">
        <f>IF($IW202&gt;=37,INDEX($GL:$GL,$IV202+37),"")</f>
      </c>
      <c r="HY202">
        <f>IF($IW202&gt;=38,INDEX($GL:$GL,$IV202+38),"")</f>
      </c>
      <c r="HZ202">
        <f>IF($IW202&gt;=39,INDEX($GL:$GL,$IV202+39),"")</f>
      </c>
      <c r="IA202">
        <f>IF($IW202&gt;=40,INDEX($GL:$GL,$IV202+40),"")</f>
      </c>
      <c r="IB202">
        <f>IF($IW202&gt;=41,INDEX($GL:$GL,$IV202+41),"")</f>
      </c>
      <c r="IC202">
        <f>IF($IW202&gt;=42,INDEX($GL:$GL,$IV202+42),"")</f>
      </c>
      <c r="ID202">
        <f>IF($IW202&gt;=43,INDEX($GL:$GL,$IV202+43),"")</f>
      </c>
      <c r="IE202">
        <f>IF($IW202&gt;=44,INDEX($GL:$GL,$IV202+44),"")</f>
      </c>
      <c r="IF202">
        <f>IF($IW202&gt;=45,INDEX($GL:$GL,$IV202+45),"")</f>
      </c>
      <c r="IG202">
        <f>IF($IW202&gt;=46,INDEX($GL:$GL,$IV202+46),"")</f>
      </c>
      <c r="IH202">
        <f>IF($IW202&gt;=47,INDEX($GL:$GL,$IV202+47),"")</f>
      </c>
      <c r="II202">
        <f>IF($IW202&gt;=48,INDEX($GL:$GL,$IV202+48),"")</f>
      </c>
      <c r="IJ202">
        <f>IF($IW202&gt;=49,INDEX($GL:$GL,$IV202+49),"")</f>
      </c>
      <c r="IK202">
        <f>IF($IW202&gt;=50,INDEX($GL:$GL,$IV202+50),"")</f>
      </c>
      <c r="IL202">
        <f>IF($IW202&gt;=51,INDEX($GL:$GL,$IV202+51),"")</f>
      </c>
      <c r="IM202">
        <f>IF($IW202&gt;=52,INDEX($GL:$GL,$IV202+52),"")</f>
      </c>
      <c r="IN202">
        <f>IF($IW202&gt;=53,INDEX($GL:$GL,$IV202+53),"")</f>
      </c>
      <c r="IO202">
        <f>IF($IW202&gt;=54,INDEX($GL:$GL,$IV202+54),"")</f>
      </c>
      <c r="IP202">
        <f>IF($IW202&gt;=55,INDEX($GL:$GL,$IV202+55),"")</f>
      </c>
      <c r="IQ202">
        <f>IF($IW202&gt;=56,INDEX($GL:$GL,$IV202+56),"")</f>
      </c>
      <c r="IR202">
        <f>IF($IW202&gt;=57,INDEX($GL:$GL,$IV202+57),"")</f>
      </c>
      <c r="IS202">
        <f>IF($IW202&gt;=58,INDEX($GL:$GL,$IV202+58),"")</f>
      </c>
      <c r="IT202">
        <f>IF($IW202&gt;=59,INDEX($GL:$GL,$IV202+59),"")</f>
      </c>
      <c r="IU202">
        <f>IF($IW202&gt;=60,INDEX($GL:$GL,$IV202+60),"")</f>
      </c>
      <c r="IV202">
        <f>IFERROR(MATCH($GK202,$GL$2:$GL$324,0)+1,0)</f>
      </c>
      <c r="IW202">
        <f>IFERROR(INDEX($GM$2:$GM$324,MATCH($GK202,$GL$2:$GL$324,0)),0)</f>
      </c>
      <c r="IX202" t="s">
        <v>34</v>
      </c>
      <c r="IY202" t="s">
        <v>34</v>
      </c>
    </row>
    <row r="203" spans="1:259" x14ac:dyDescent="0.25">
      <c r="K203">
        <f>IF(OR($N203="",$J203=""),"",IFERROR($N203/$J203,0))</f>
      </c>
      <c r="L203">
        <f>IF($N203="","",
SUM($M203,$O203,$T203,$P203,$R203)*
(1-IF($U203="",0,VALUE($U203)/100)))</f>
      </c>
      <c r="M203">
        <f>IF($N203="","",$N203)</f>
      </c>
      <c r="O203">
        <f>IF($N203="","",
IF($H203="","",
IF(ISNUMBER(SEARCH("exempt",LOWER($H203))),0,
$N203*(VALUE(SUBSTITUTE($H203,"%",""))/100))))</f>
      </c>
      <c r="V203">
        <f>IFERROR(IF(FIND(" - ",$E203)&gt;0,MID($E203,FIND(" - ",$E203)+3,LEN($E203)),""),"")</f>
      </c>
      <c r="AE203" t="s">
        <v>728</v>
      </c>
      <c r="AJ203">
        <f>IFERROR(LEFT($E203,FIND(" - ",$E203)-1),$E203)</f>
      </c>
      <c r="AM203">
        <f>IF($CB203&gt;=1,INDEX($AK:$AK,$CA203+1),"")</f>
      </c>
      <c r="AN203">
        <f>IF($CB203&gt;=2,INDEX($AK:$AK,$CA203+2),"")</f>
      </c>
      <c r="AO203">
        <f>IF($CB203&gt;=3,INDEX($AK:$AK,$CA203+3),"")</f>
      </c>
      <c r="AP203">
        <f>IF($CB203&gt;=4,INDEX($AK:$AK,$CA203+4),"")</f>
      </c>
      <c r="AQ203">
        <f>IF($CB203&gt;=5,INDEX($AK:$AK,$CA203+5),"")</f>
      </c>
      <c r="AR203">
        <f>IF($CB203&gt;=6,INDEX($AK:$AK,$CA203+6),"")</f>
      </c>
      <c r="AS203">
        <f>IF($CB203&gt;=7,INDEX($AK:$AK,$CA203+7),"")</f>
      </c>
      <c r="AT203">
        <f>IF($CB203&gt;=8,INDEX($AK:$AK,$CA203+8),"")</f>
      </c>
      <c r="AU203">
        <f>IF($CB203&gt;=9,INDEX($AK:$AK,$CA203+9),"")</f>
      </c>
      <c r="AV203">
        <f>IF($CB203&gt;=10,INDEX($AK:$AK,$CA203+10),"")</f>
      </c>
      <c r="AW203">
        <f>IF($CB203&gt;=11,INDEX($AK:$AK,$CA203+11),"")</f>
      </c>
      <c r="AX203">
        <f>IF($CB203&gt;=12,INDEX($AK:$AK,$CA203+12),"")</f>
      </c>
      <c r="AY203">
        <f>IF($CB203&gt;=13,INDEX($AK:$AK,$CA203+13),"")</f>
      </c>
      <c r="AZ203">
        <f>IF($CB203&gt;=14,INDEX($AK:$AK,$CA203+14),"")</f>
      </c>
      <c r="BA203">
        <f>IF($CB203&gt;=15,INDEX($AK:$AK,$CA203+15),"")</f>
      </c>
      <c r="BB203">
        <f>IF($CB203&gt;=16,INDEX($AK:$AK,$CA203+16),"")</f>
      </c>
      <c r="BC203">
        <f>IF($CB203&gt;=17,INDEX($AK:$AK,$CA203+17),"")</f>
      </c>
      <c r="BD203">
        <f>IF($CB203&gt;=18,INDEX($AK:$AK,$CA203+18),"")</f>
      </c>
      <c r="BE203">
        <f>IF($CB203&gt;=19,INDEX($AK:$AK,$CA203+19),"")</f>
      </c>
      <c r="BF203">
        <f>IF($CB203&gt;=20,INDEX($AK:$AK,$CA203+20),"")</f>
      </c>
      <c r="BG203">
        <f>IF($CB203&gt;=21,INDEX($AK:$AK,$CA203+21),"")</f>
      </c>
      <c r="BH203">
        <f>IF($CB203&gt;=22,INDEX($AK:$AK,$CA203+22),"")</f>
      </c>
      <c r="BI203">
        <f>IF($CB203&gt;=23,INDEX($AK:$AK,$CA203+23),"")</f>
      </c>
      <c r="BJ203">
        <f>IF($CB203&gt;=24,INDEX($AK:$AK,$CA203+24),"")</f>
      </c>
      <c r="BK203">
        <f>IF($CB203&gt;=25,INDEX($AK:$AK,$CA203+25),"")</f>
      </c>
      <c r="BL203">
        <f>IF($CB203&gt;=26,INDEX($AK:$AK,$CA203+26),"")</f>
      </c>
      <c r="BM203">
        <f>IF($CB203&gt;=27,INDEX($AK:$AK,$CA203+27),"")</f>
      </c>
      <c r="BN203">
        <f>IF($CB203&gt;=28,INDEX($AK:$AK,$CA203+28),"")</f>
      </c>
      <c r="BO203">
        <f>IF($CB203&gt;=29,INDEX($AK:$AK,$CA203+29),"")</f>
      </c>
      <c r="BP203">
        <f>IF($CB203&gt;=30,INDEX($AK:$AK,$CA203+30),"")</f>
      </c>
      <c r="BQ203">
        <f>IF($CB203&gt;=31,INDEX($AK:$AK,$CA203+31),"")</f>
      </c>
      <c r="BR203">
        <f>IF($CB203&gt;=32,INDEX($AK:$AK,$CA203+32),"")</f>
      </c>
      <c r="BS203">
        <f>IF($CB203&gt;=33,INDEX($AK:$AK,$CA203+33),"")</f>
      </c>
      <c r="BT203">
        <f>IF($CB203&gt;=34,INDEX($AK:$AK,$CA203+34),"")</f>
      </c>
      <c r="BU203">
        <f>IF($CB203&gt;=35,INDEX($AK:$AK,$CA203+35),"")</f>
      </c>
      <c r="BV203">
        <f>IF($CB203&gt;=36,INDEX($AK:$AK,$CA203+36),"")</f>
      </c>
      <c r="BW203">
        <f>IF($CB203&gt;=37,INDEX($AK:$AK,$CA203+37),"")</f>
      </c>
      <c r="BX203">
        <f>IF($CB203&gt;=38,INDEX($AK:$AK,$CA203+38),"")</f>
      </c>
      <c r="BY203">
        <f>IF($CB203&gt;=39,INDEX($AK:$AK,$CA203+39),"")</f>
      </c>
      <c r="BZ203">
        <f>IF($CB203&gt;=40,INDEX($AK:$AK,$CA203+40),"")</f>
      </c>
      <c r="CA203">
        <f>IFERROR(MATCH($AJ203,$AK$2:$AK$134,0)+1,0)</f>
      </c>
      <c r="CB203">
        <f>IFERROR(INDEX($AL$2:$AL$134,MATCH($AJ203,$AK$2:$AK$134,0)),0)</f>
      </c>
      <c r="CC203">
        <f>IFERROR(LEFT($F203,FIND(" - ",$F203)-1),$F203)</f>
      </c>
      <c r="CD203" t="s">
        <v>729</v>
      </c>
      <c r="CE203">
        <v>2</v>
      </c>
      <c r="CF203">
        <f>IF($DA203&gt;=1,INDEX($CD:$CD,$CZ203+1),"")</f>
      </c>
      <c r="CG203">
        <f>IF($DA203&gt;=2,INDEX($CD:$CD,$CZ203+2),"")</f>
      </c>
      <c r="CH203">
        <f>IF($DA203&gt;=3,INDEX($CD:$CD,$CZ203+3),"")</f>
      </c>
      <c r="CI203">
        <f>IF($DA203&gt;=4,INDEX($CD:$CD,$CZ203+4),"")</f>
      </c>
      <c r="CJ203">
        <f>IF($DA203&gt;=5,INDEX($CD:$CD,$CZ203+5),"")</f>
      </c>
      <c r="CK203">
        <f>IF($DA203&gt;=6,INDEX($CD:$CD,$CZ203+6),"")</f>
      </c>
      <c r="CL203">
        <f>IF($DA203&gt;=7,INDEX($CD:$CD,$CZ203+7),"")</f>
      </c>
      <c r="CM203">
        <f>IF($DA203&gt;=8,INDEX($CD:$CD,$CZ203+8),"")</f>
      </c>
      <c r="CN203">
        <f>IF($DA203&gt;=9,INDEX($CD:$CD,$CZ203+9),"")</f>
      </c>
      <c r="CO203">
        <f>IF($DA203&gt;=10,INDEX($CD:$CD,$CZ203+10),"")</f>
      </c>
      <c r="CP203">
        <f>IF($DA203&gt;=11,INDEX($CD:$CD,$CZ203+11),"")</f>
      </c>
      <c r="CQ203">
        <f>IF($DA203&gt;=12,INDEX($CD:$CD,$CZ203+12),"")</f>
      </c>
      <c r="CR203">
        <f>IF($DA203&gt;=13,INDEX($CD:$CD,$CZ203+13),"")</f>
      </c>
      <c r="CS203">
        <f>IF($DA203&gt;=14,INDEX($CD:$CD,$CZ203+14),"")</f>
      </c>
      <c r="CT203">
        <f>IF($DA203&gt;=15,INDEX($CD:$CD,$CZ203+15),"")</f>
      </c>
      <c r="CU203">
        <f>IF($DA203&gt;=16,INDEX($CD:$CD,$CZ203+16),"")</f>
      </c>
      <c r="CV203">
        <f>IF($DA203&gt;=17,INDEX($CD:$CD,$CZ203+17),"")</f>
      </c>
      <c r="CW203">
        <f>IF($DA203&gt;=18,INDEX($CD:$CD,$CZ203+18),"")</f>
      </c>
      <c r="CX203">
        <f>IF($DA203&gt;=19,INDEX($CD:$CD,$CZ203+19),"")</f>
      </c>
      <c r="CY203">
        <f>IF($DA203&gt;=20,INDEX($CD:$CD,$CZ203+20),"")</f>
      </c>
      <c r="CZ203">
        <f>IFERROR(MATCH($CC203,$CD$2:$CD$263,0)+1,0)</f>
      </c>
      <c r="DA203">
        <f>IFERROR(INDEX($CE$2:$CE$263,MATCH($CC203,$CD$2:$CD$263,0)),0)</f>
      </c>
      <c r="DB203">
        <f>IFERROR(INDEX($AI:$AI,MATCH($H203,$AH:$AH,0))&amp;"","")</f>
      </c>
      <c r="DF203">
        <f>IF($GI203&gt;=1,INDEX($DC:$DC,$GH203+1),"")</f>
      </c>
      <c r="DG203">
        <f>IF($GI203&gt;=2,INDEX($DC:$DC,$GH203+2),"")</f>
      </c>
      <c r="DH203">
        <f>IF($GI203&gt;=3,INDEX($DC:$DC,$GH203+3),"")</f>
      </c>
      <c r="DI203">
        <f>IF($GI203&gt;=4,INDEX($DC:$DC,$GH203+4),"")</f>
      </c>
      <c r="DJ203">
        <f>IF($GI203&gt;=5,INDEX($DC:$DC,$GH203+5),"")</f>
      </c>
      <c r="DK203">
        <f>IF($GI203&gt;=6,INDEX($DC:$DC,$GH203+6),"")</f>
      </c>
      <c r="DL203">
        <f>IF($GI203&gt;=7,INDEX($DC:$DC,$GH203+7),"")</f>
      </c>
      <c r="DM203">
        <f>IF($GI203&gt;=8,INDEX($DC:$DC,$GH203+8),"")</f>
      </c>
      <c r="DN203">
        <f>IF($GI203&gt;=9,INDEX($DC:$DC,$GH203+9),"")</f>
      </c>
      <c r="DO203">
        <f>IF($GI203&gt;=10,INDEX($DC:$DC,$GH203+10),"")</f>
      </c>
      <c r="DP203">
        <f>IF($GI203&gt;=11,INDEX($DC:$DC,$GH203+11),"")</f>
      </c>
      <c r="DQ203">
        <f>IF($GI203&gt;=12,INDEX($DC:$DC,$GH203+12),"")</f>
      </c>
      <c r="DR203">
        <f>IF($GI203&gt;=13,INDEX($DC:$DC,$GH203+13),"")</f>
      </c>
      <c r="DS203">
        <f>IF($GI203&gt;=14,INDEX($DC:$DC,$GH203+14),"")</f>
      </c>
      <c r="DT203">
        <f>IF($GI203&gt;=15,INDEX($DC:$DC,$GH203+15),"")</f>
      </c>
      <c r="DU203">
        <f>IF($GI203&gt;=16,INDEX($DC:$DC,$GH203+16),"")</f>
      </c>
      <c r="DV203">
        <f>IF($GI203&gt;=17,INDEX($DC:$DC,$GH203+17),"")</f>
      </c>
      <c r="DW203">
        <f>IF($GI203&gt;=18,INDEX($DC:$DC,$GH203+18),"")</f>
      </c>
      <c r="DX203">
        <f>IF($GI203&gt;=19,INDEX($DC:$DC,$GH203+19),"")</f>
      </c>
      <c r="DY203">
        <f>IF($GI203&gt;=20,INDEX($DC:$DC,$GH203+20),"")</f>
      </c>
      <c r="DZ203">
        <f>IF($GI203&gt;=21,INDEX($DC:$DC,$GH203+21),"")</f>
      </c>
      <c r="EA203">
        <f>IF($GI203&gt;=22,INDEX($DC:$DC,$GH203+22),"")</f>
      </c>
      <c r="EB203">
        <f>IF($GI203&gt;=23,INDEX($DC:$DC,$GH203+23),"")</f>
      </c>
      <c r="EC203">
        <f>IF($GI203&gt;=24,INDEX($DC:$DC,$GH203+24),"")</f>
      </c>
      <c r="ED203">
        <f>IF($GI203&gt;=25,INDEX($DC:$DC,$GH203+25),"")</f>
      </c>
      <c r="EE203">
        <f>IF($GI203&gt;=26,INDEX($DC:$DC,$GH203+26),"")</f>
      </c>
      <c r="EF203">
        <f>IF($GI203&gt;=27,INDEX($DC:$DC,$GH203+27),"")</f>
      </c>
      <c r="EG203">
        <f>IF($GI203&gt;=28,INDEX($DC:$DC,$GH203+28),"")</f>
      </c>
      <c r="EH203">
        <f>IF($GI203&gt;=29,INDEX($DC:$DC,$GH203+29),"")</f>
      </c>
      <c r="EI203">
        <f>IF($GI203&gt;=30,INDEX($DC:$DC,$GH203+30),"")</f>
      </c>
      <c r="EJ203">
        <f>IF($GI203&gt;=31,INDEX($DC:$DC,$GH203+31),"")</f>
      </c>
      <c r="EK203">
        <f>IF($GI203&gt;=32,INDEX($DC:$DC,$GH203+32),"")</f>
      </c>
      <c r="EL203">
        <f>IF($GI203&gt;=33,INDEX($DC:$DC,$GH203+33),"")</f>
      </c>
      <c r="EM203">
        <f>IF($GI203&gt;=34,INDEX($DC:$DC,$GH203+34),"")</f>
      </c>
      <c r="EN203">
        <f>IF($GI203&gt;=35,INDEX($DC:$DC,$GH203+35),"")</f>
      </c>
      <c r="EO203">
        <f>IF($GI203&gt;=36,INDEX($DC:$DC,$GH203+36),"")</f>
      </c>
      <c r="EP203">
        <f>IF($GI203&gt;=37,INDEX($DC:$DC,$GH203+37),"")</f>
      </c>
      <c r="EQ203">
        <f>IF($GI203&gt;=38,INDEX($DC:$DC,$GH203+38),"")</f>
      </c>
      <c r="ER203">
        <f>IF($GI203&gt;=39,INDEX($DC:$DC,$GH203+39),"")</f>
      </c>
      <c r="ES203">
        <f>IF($GI203&gt;=40,INDEX($DC:$DC,$GH203+40),"")</f>
      </c>
      <c r="ET203">
        <f>IF($GI203&gt;=1,INDEX($DD:$DD,$GH203+1),"")</f>
      </c>
      <c r="EU203">
        <f>IF($GI203&gt;=2,INDEX($DD:$DD,$GH203+2),"")</f>
      </c>
      <c r="EV203">
        <f>IF($GI203&gt;=3,INDEX($DD:$DD,$GH203+3),"")</f>
      </c>
      <c r="EW203">
        <f>IF($GI203&gt;=4,INDEX($DD:$DD,$GH203+4),"")</f>
      </c>
      <c r="EX203">
        <f>IF($GI203&gt;=5,INDEX($DD:$DD,$GH203+5),"")</f>
      </c>
      <c r="EY203">
        <f>IF($GI203&gt;=6,INDEX($DD:$DD,$GH203+6),"")</f>
      </c>
      <c r="EZ203">
        <f>IF($GI203&gt;=7,INDEX($DD:$DD,$GH203+7),"")</f>
      </c>
      <c r="FA203">
        <f>IF($GI203&gt;=8,INDEX($DD:$DD,$GH203+8),"")</f>
      </c>
      <c r="FB203">
        <f>IF($GI203&gt;=9,INDEX($DD:$DD,$GH203+9),"")</f>
      </c>
      <c r="FC203">
        <f>IF($GI203&gt;=10,INDEX($DD:$DD,$GH203+10),"")</f>
      </c>
      <c r="FD203">
        <f>IF($GI203&gt;=11,INDEX($DD:$DD,$GH203+11),"")</f>
      </c>
      <c r="FE203">
        <f>IF($GI203&gt;=12,INDEX($DD:$DD,$GH203+12),"")</f>
      </c>
      <c r="FF203">
        <f>IF($GI203&gt;=13,INDEX($DD:$DD,$GH203+13),"")</f>
      </c>
      <c r="FG203">
        <f>IF($GI203&gt;=14,INDEX($DD:$DD,$GH203+14),"")</f>
      </c>
      <c r="FH203">
        <f>IF($GI203&gt;=15,INDEX($DD:$DD,$GH203+15),"")</f>
      </c>
      <c r="FI203">
        <f>IF($GI203&gt;=16,INDEX($DD:$DD,$GH203+16),"")</f>
      </c>
      <c r="FJ203">
        <f>IF($GI203&gt;=17,INDEX($DD:$DD,$GH203+17),"")</f>
      </c>
      <c r="FK203">
        <f>IF($GI203&gt;=18,INDEX($DD:$DD,$GH203+18),"")</f>
      </c>
      <c r="FL203">
        <f>IF($GI203&gt;=19,INDEX($DD:$DD,$GH203+19),"")</f>
      </c>
      <c r="FM203">
        <f>IF($GI203&gt;=20,INDEX($DD:$DD,$GH203+20),"")</f>
      </c>
      <c r="FN203">
        <f>IF($GI203&gt;=21,INDEX($DD:$DD,$GH203+21),"")</f>
      </c>
      <c r="FO203">
        <f>IF($GI203&gt;=22,INDEX($DD:$DD,$GH203+22),"")</f>
      </c>
      <c r="FP203">
        <f>IF($GI203&gt;=23,INDEX($DD:$DD,$GH203+23),"")</f>
      </c>
      <c r="FQ203">
        <f>IF($GI203&gt;=24,INDEX($DD:$DD,$GH203+24),"")</f>
      </c>
      <c r="FR203">
        <f>IF($GI203&gt;=25,INDEX($DD:$DD,$GH203+25),"")</f>
      </c>
      <c r="FS203">
        <f>IF($GI203&gt;=26,INDEX($DD:$DD,$GH203+26),"")</f>
      </c>
      <c r="FT203">
        <f>IF($GI203&gt;=27,INDEX($DD:$DD,$GH203+27),"")</f>
      </c>
      <c r="FU203">
        <f>IF($GI203&gt;=28,INDEX($DD:$DD,$GH203+28),"")</f>
      </c>
      <c r="FV203">
        <f>IF($GI203&gt;=29,INDEX($DD:$DD,$GH203+29),"")</f>
      </c>
      <c r="FW203">
        <f>IF($GI203&gt;=30,INDEX($DD:$DD,$GH203+30),"")</f>
      </c>
      <c r="FX203">
        <f>IF($GI203&gt;=31,INDEX($DD:$DD,$GH203+31),"")</f>
      </c>
      <c r="FY203">
        <f>IF($GI203&gt;=32,INDEX($DD:$DD,$GH203+32),"")</f>
      </c>
      <c r="FZ203">
        <f>IF($GI203&gt;=33,INDEX($DD:$DD,$GH203+33),"")</f>
      </c>
      <c r="GA203">
        <f>IF($GI203&gt;=34,INDEX($DD:$DD,$GH203+34),"")</f>
      </c>
      <c r="GB203">
        <f>IF($GI203&gt;=35,INDEX($DD:$DD,$GH203+35),"")</f>
      </c>
      <c r="GC203">
        <f>IF($GI203&gt;=36,INDEX($DD:$DD,$GH203+36),"")</f>
      </c>
      <c r="GD203">
        <f>IF($GI203&gt;=37,INDEX($DD:$DD,$GH203+37),"")</f>
      </c>
      <c r="GE203">
        <f>IF($GI203&gt;=38,INDEX($DD:$DD,$GH203+38),"")</f>
      </c>
      <c r="GF203">
        <f>IF($GI203&gt;=39,INDEX($DD:$DD,$GH203+39),"")</f>
      </c>
      <c r="GG203">
        <f>IF($GI203&gt;=40,INDEX($DD:$DD,$GH203+40),"")</f>
      </c>
      <c r="GH203">
        <f>IFERROR(MATCH($DB203,$DC$2:$DC$148,0)+1,0)</f>
      </c>
      <c r="GI203">
        <f>IFERROR(INDEX($DE$2:$DE$148,MATCH($DB203,$DC$2:$DC$148,0)),0)</f>
      </c>
      <c r="GJ203">
        <f>IFERROR(MATCH($S203,$DF$203:$ES$203,0),0)</f>
      </c>
      <c r="GK203">
        <f>IF($GJ203&gt;0,INDEX($ET$203:$GG$203,$GJ203),"")</f>
      </c>
      <c r="GL203" t="s">
        <v>332</v>
      </c>
      <c r="GN203">
        <f>IF($IW203&gt;=1,INDEX($GL:$GL,$IV203+1),"")</f>
      </c>
      <c r="GO203">
        <f>IF($IW203&gt;=2,INDEX($GL:$GL,$IV203+2),"")</f>
      </c>
      <c r="GP203">
        <f>IF($IW203&gt;=3,INDEX($GL:$GL,$IV203+3),"")</f>
      </c>
      <c r="GQ203">
        <f>IF($IW203&gt;=4,INDEX($GL:$GL,$IV203+4),"")</f>
      </c>
      <c r="GR203">
        <f>IF($IW203&gt;=5,INDEX($GL:$GL,$IV203+5),"")</f>
      </c>
      <c r="GS203">
        <f>IF($IW203&gt;=6,INDEX($GL:$GL,$IV203+6),"")</f>
      </c>
      <c r="GT203">
        <f>IF($IW203&gt;=7,INDEX($GL:$GL,$IV203+7),"")</f>
      </c>
      <c r="GU203">
        <f>IF($IW203&gt;=8,INDEX($GL:$GL,$IV203+8),"")</f>
      </c>
      <c r="GV203">
        <f>IF($IW203&gt;=9,INDEX($GL:$GL,$IV203+9),"")</f>
      </c>
      <c r="GW203">
        <f>IF($IW203&gt;=10,INDEX($GL:$GL,$IV203+10),"")</f>
      </c>
      <c r="GX203">
        <f>IF($IW203&gt;=11,INDEX($GL:$GL,$IV203+11),"")</f>
      </c>
      <c r="GY203">
        <f>IF($IW203&gt;=12,INDEX($GL:$GL,$IV203+12),"")</f>
      </c>
      <c r="GZ203">
        <f>IF($IW203&gt;=13,INDEX($GL:$GL,$IV203+13),"")</f>
      </c>
      <c r="HA203">
        <f>IF($IW203&gt;=14,INDEX($GL:$GL,$IV203+14),"")</f>
      </c>
      <c r="HB203">
        <f>IF($IW203&gt;=15,INDEX($GL:$GL,$IV203+15),"")</f>
      </c>
      <c r="HC203">
        <f>IF($IW203&gt;=16,INDEX($GL:$GL,$IV203+16),"")</f>
      </c>
      <c r="HD203">
        <f>IF($IW203&gt;=17,INDEX($GL:$GL,$IV203+17),"")</f>
      </c>
      <c r="HE203">
        <f>IF($IW203&gt;=18,INDEX($GL:$GL,$IV203+18),"")</f>
      </c>
      <c r="HF203">
        <f>IF($IW203&gt;=19,INDEX($GL:$GL,$IV203+19),"")</f>
      </c>
      <c r="HG203">
        <f>IF($IW203&gt;=20,INDEX($GL:$GL,$IV203+20),"")</f>
      </c>
      <c r="HH203">
        <f>IF($IW203&gt;=21,INDEX($GL:$GL,$IV203+21),"")</f>
      </c>
      <c r="HI203">
        <f>IF($IW203&gt;=22,INDEX($GL:$GL,$IV203+22),"")</f>
      </c>
      <c r="HJ203">
        <f>IF($IW203&gt;=23,INDEX($GL:$GL,$IV203+23),"")</f>
      </c>
      <c r="HK203">
        <f>IF($IW203&gt;=24,INDEX($GL:$GL,$IV203+24),"")</f>
      </c>
      <c r="HL203">
        <f>IF($IW203&gt;=25,INDEX($GL:$GL,$IV203+25),"")</f>
      </c>
      <c r="HM203">
        <f>IF($IW203&gt;=26,INDEX($GL:$GL,$IV203+26),"")</f>
      </c>
      <c r="HN203">
        <f>IF($IW203&gt;=27,INDEX($GL:$GL,$IV203+27),"")</f>
      </c>
      <c r="HO203">
        <f>IF($IW203&gt;=28,INDEX($GL:$GL,$IV203+28),"")</f>
      </c>
      <c r="HP203">
        <f>IF($IW203&gt;=29,INDEX($GL:$GL,$IV203+29),"")</f>
      </c>
      <c r="HQ203">
        <f>IF($IW203&gt;=30,INDEX($GL:$GL,$IV203+30),"")</f>
      </c>
      <c r="HR203">
        <f>IF($IW203&gt;=31,INDEX($GL:$GL,$IV203+31),"")</f>
      </c>
      <c r="HS203">
        <f>IF($IW203&gt;=32,INDEX($GL:$GL,$IV203+32),"")</f>
      </c>
      <c r="HT203">
        <f>IF($IW203&gt;=33,INDEX($GL:$GL,$IV203+33),"")</f>
      </c>
      <c r="HU203">
        <f>IF($IW203&gt;=34,INDEX($GL:$GL,$IV203+34),"")</f>
      </c>
      <c r="HV203">
        <f>IF($IW203&gt;=35,INDEX($GL:$GL,$IV203+35),"")</f>
      </c>
      <c r="HW203">
        <f>IF($IW203&gt;=36,INDEX($GL:$GL,$IV203+36),"")</f>
      </c>
      <c r="HX203">
        <f>IF($IW203&gt;=37,INDEX($GL:$GL,$IV203+37),"")</f>
      </c>
      <c r="HY203">
        <f>IF($IW203&gt;=38,INDEX($GL:$GL,$IV203+38),"")</f>
      </c>
      <c r="HZ203">
        <f>IF($IW203&gt;=39,INDEX($GL:$GL,$IV203+39),"")</f>
      </c>
      <c r="IA203">
        <f>IF($IW203&gt;=40,INDEX($GL:$GL,$IV203+40),"")</f>
      </c>
      <c r="IB203">
        <f>IF($IW203&gt;=41,INDEX($GL:$GL,$IV203+41),"")</f>
      </c>
      <c r="IC203">
        <f>IF($IW203&gt;=42,INDEX($GL:$GL,$IV203+42),"")</f>
      </c>
      <c r="ID203">
        <f>IF($IW203&gt;=43,INDEX($GL:$GL,$IV203+43),"")</f>
      </c>
      <c r="IE203">
        <f>IF($IW203&gt;=44,INDEX($GL:$GL,$IV203+44),"")</f>
      </c>
      <c r="IF203">
        <f>IF($IW203&gt;=45,INDEX($GL:$GL,$IV203+45),"")</f>
      </c>
      <c r="IG203">
        <f>IF($IW203&gt;=46,INDEX($GL:$GL,$IV203+46),"")</f>
      </c>
      <c r="IH203">
        <f>IF($IW203&gt;=47,INDEX($GL:$GL,$IV203+47),"")</f>
      </c>
      <c r="II203">
        <f>IF($IW203&gt;=48,INDEX($GL:$GL,$IV203+48),"")</f>
      </c>
      <c r="IJ203">
        <f>IF($IW203&gt;=49,INDEX($GL:$GL,$IV203+49),"")</f>
      </c>
      <c r="IK203">
        <f>IF($IW203&gt;=50,INDEX($GL:$GL,$IV203+50),"")</f>
      </c>
      <c r="IL203">
        <f>IF($IW203&gt;=51,INDEX($GL:$GL,$IV203+51),"")</f>
      </c>
      <c r="IM203">
        <f>IF($IW203&gt;=52,INDEX($GL:$GL,$IV203+52),"")</f>
      </c>
      <c r="IN203">
        <f>IF($IW203&gt;=53,INDEX($GL:$GL,$IV203+53),"")</f>
      </c>
      <c r="IO203">
        <f>IF($IW203&gt;=54,INDEX($GL:$GL,$IV203+54),"")</f>
      </c>
      <c r="IP203">
        <f>IF($IW203&gt;=55,INDEX($GL:$GL,$IV203+55),"")</f>
      </c>
      <c r="IQ203">
        <f>IF($IW203&gt;=56,INDEX($GL:$GL,$IV203+56),"")</f>
      </c>
      <c r="IR203">
        <f>IF($IW203&gt;=57,INDEX($GL:$GL,$IV203+57),"")</f>
      </c>
      <c r="IS203">
        <f>IF($IW203&gt;=58,INDEX($GL:$GL,$IV203+58),"")</f>
      </c>
      <c r="IT203">
        <f>IF($IW203&gt;=59,INDEX($GL:$GL,$IV203+59),"")</f>
      </c>
      <c r="IU203">
        <f>IF($IW203&gt;=60,INDEX($GL:$GL,$IV203+60),"")</f>
      </c>
      <c r="IV203">
        <f>IFERROR(MATCH($GK203,$GL$2:$GL$324,0)+1,0)</f>
      </c>
      <c r="IW203">
        <f>IFERROR(INDEX($GM$2:$GM$324,MATCH($GK203,$GL$2:$GL$324,0)),0)</f>
      </c>
      <c r="IX203" t="s">
        <v>34</v>
      </c>
      <c r="IY203" t="s">
        <v>34</v>
      </c>
    </row>
    <row r="204" spans="1:259" x14ac:dyDescent="0.25">
      <c r="K204">
        <f>IF(OR($N204="",$J204=""),"",IFERROR($N204/$J204,0))</f>
      </c>
      <c r="L204">
        <f>IF($N204="","",
SUM($M204,$O204,$T204,$P204,$R204)*
(1-IF($U204="",0,VALUE($U204)/100)))</f>
      </c>
      <c r="M204">
        <f>IF($N204="","",$N204)</f>
      </c>
      <c r="O204">
        <f>IF($N204="","",
IF($H204="","",
IF(ISNUMBER(SEARCH("exempt",LOWER($H204))),0,
$N204*(VALUE(SUBSTITUTE($H204,"%",""))/100))))</f>
      </c>
      <c r="V204">
        <f>IFERROR(IF(FIND(" - ",$E204)&gt;0,MID($E204,FIND(" - ",$E204)+3,LEN($E204)),""),"")</f>
      </c>
      <c r="AE204" t="s">
        <v>730</v>
      </c>
      <c r="AJ204">
        <f>IFERROR(LEFT($E204,FIND(" - ",$E204)-1),$E204)</f>
      </c>
      <c r="AM204">
        <f>IF($CB204&gt;=1,INDEX($AK:$AK,$CA204+1),"")</f>
      </c>
      <c r="AN204">
        <f>IF($CB204&gt;=2,INDEX($AK:$AK,$CA204+2),"")</f>
      </c>
      <c r="AO204">
        <f>IF($CB204&gt;=3,INDEX($AK:$AK,$CA204+3),"")</f>
      </c>
      <c r="AP204">
        <f>IF($CB204&gt;=4,INDEX($AK:$AK,$CA204+4),"")</f>
      </c>
      <c r="AQ204">
        <f>IF($CB204&gt;=5,INDEX($AK:$AK,$CA204+5),"")</f>
      </c>
      <c r="AR204">
        <f>IF($CB204&gt;=6,INDEX($AK:$AK,$CA204+6),"")</f>
      </c>
      <c r="AS204">
        <f>IF($CB204&gt;=7,INDEX($AK:$AK,$CA204+7),"")</f>
      </c>
      <c r="AT204">
        <f>IF($CB204&gt;=8,INDEX($AK:$AK,$CA204+8),"")</f>
      </c>
      <c r="AU204">
        <f>IF($CB204&gt;=9,INDEX($AK:$AK,$CA204+9),"")</f>
      </c>
      <c r="AV204">
        <f>IF($CB204&gt;=10,INDEX($AK:$AK,$CA204+10),"")</f>
      </c>
      <c r="AW204">
        <f>IF($CB204&gt;=11,INDEX($AK:$AK,$CA204+11),"")</f>
      </c>
      <c r="AX204">
        <f>IF($CB204&gt;=12,INDEX($AK:$AK,$CA204+12),"")</f>
      </c>
      <c r="AY204">
        <f>IF($CB204&gt;=13,INDEX($AK:$AK,$CA204+13),"")</f>
      </c>
      <c r="AZ204">
        <f>IF($CB204&gt;=14,INDEX($AK:$AK,$CA204+14),"")</f>
      </c>
      <c r="BA204">
        <f>IF($CB204&gt;=15,INDEX($AK:$AK,$CA204+15),"")</f>
      </c>
      <c r="BB204">
        <f>IF($CB204&gt;=16,INDEX($AK:$AK,$CA204+16),"")</f>
      </c>
      <c r="BC204">
        <f>IF($CB204&gt;=17,INDEX($AK:$AK,$CA204+17),"")</f>
      </c>
      <c r="BD204">
        <f>IF($CB204&gt;=18,INDEX($AK:$AK,$CA204+18),"")</f>
      </c>
      <c r="BE204">
        <f>IF($CB204&gt;=19,INDEX($AK:$AK,$CA204+19),"")</f>
      </c>
      <c r="BF204">
        <f>IF($CB204&gt;=20,INDEX($AK:$AK,$CA204+20),"")</f>
      </c>
      <c r="BG204">
        <f>IF($CB204&gt;=21,INDEX($AK:$AK,$CA204+21),"")</f>
      </c>
      <c r="BH204">
        <f>IF($CB204&gt;=22,INDEX($AK:$AK,$CA204+22),"")</f>
      </c>
      <c r="BI204">
        <f>IF($CB204&gt;=23,INDEX($AK:$AK,$CA204+23),"")</f>
      </c>
      <c r="BJ204">
        <f>IF($CB204&gt;=24,INDEX($AK:$AK,$CA204+24),"")</f>
      </c>
      <c r="BK204">
        <f>IF($CB204&gt;=25,INDEX($AK:$AK,$CA204+25),"")</f>
      </c>
      <c r="BL204">
        <f>IF($CB204&gt;=26,INDEX($AK:$AK,$CA204+26),"")</f>
      </c>
      <c r="BM204">
        <f>IF($CB204&gt;=27,INDEX($AK:$AK,$CA204+27),"")</f>
      </c>
      <c r="BN204">
        <f>IF($CB204&gt;=28,INDEX($AK:$AK,$CA204+28),"")</f>
      </c>
      <c r="BO204">
        <f>IF($CB204&gt;=29,INDEX($AK:$AK,$CA204+29),"")</f>
      </c>
      <c r="BP204">
        <f>IF($CB204&gt;=30,INDEX($AK:$AK,$CA204+30),"")</f>
      </c>
      <c r="BQ204">
        <f>IF($CB204&gt;=31,INDEX($AK:$AK,$CA204+31),"")</f>
      </c>
      <c r="BR204">
        <f>IF($CB204&gt;=32,INDEX($AK:$AK,$CA204+32),"")</f>
      </c>
      <c r="BS204">
        <f>IF($CB204&gt;=33,INDEX($AK:$AK,$CA204+33),"")</f>
      </c>
      <c r="BT204">
        <f>IF($CB204&gt;=34,INDEX($AK:$AK,$CA204+34),"")</f>
      </c>
      <c r="BU204">
        <f>IF($CB204&gt;=35,INDEX($AK:$AK,$CA204+35),"")</f>
      </c>
      <c r="BV204">
        <f>IF($CB204&gt;=36,INDEX($AK:$AK,$CA204+36),"")</f>
      </c>
      <c r="BW204">
        <f>IF($CB204&gt;=37,INDEX($AK:$AK,$CA204+37),"")</f>
      </c>
      <c r="BX204">
        <f>IF($CB204&gt;=38,INDEX($AK:$AK,$CA204+38),"")</f>
      </c>
      <c r="BY204">
        <f>IF($CB204&gt;=39,INDEX($AK:$AK,$CA204+39),"")</f>
      </c>
      <c r="BZ204">
        <f>IF($CB204&gt;=40,INDEX($AK:$AK,$CA204+40),"")</f>
      </c>
      <c r="CA204">
        <f>IFERROR(MATCH($AJ204,$AK$2:$AK$134,0)+1,0)</f>
      </c>
      <c r="CB204">
        <f>IFERROR(INDEX($AL$2:$AL$134,MATCH($AJ204,$AK$2:$AK$134,0)),0)</f>
      </c>
      <c r="CC204">
        <f>IFERROR(LEFT($F204,FIND(" - ",$F204)-1),$F204)</f>
      </c>
      <c r="CD204" t="s">
        <v>218</v>
      </c>
      <c r="CF204">
        <f>IF($DA204&gt;=1,INDEX($CD:$CD,$CZ204+1),"")</f>
      </c>
      <c r="CG204">
        <f>IF($DA204&gt;=2,INDEX($CD:$CD,$CZ204+2),"")</f>
      </c>
      <c r="CH204">
        <f>IF($DA204&gt;=3,INDEX($CD:$CD,$CZ204+3),"")</f>
      </c>
      <c r="CI204">
        <f>IF($DA204&gt;=4,INDEX($CD:$CD,$CZ204+4),"")</f>
      </c>
      <c r="CJ204">
        <f>IF($DA204&gt;=5,INDEX($CD:$CD,$CZ204+5),"")</f>
      </c>
      <c r="CK204">
        <f>IF($DA204&gt;=6,INDEX($CD:$CD,$CZ204+6),"")</f>
      </c>
      <c r="CL204">
        <f>IF($DA204&gt;=7,INDEX($CD:$CD,$CZ204+7),"")</f>
      </c>
      <c r="CM204">
        <f>IF($DA204&gt;=8,INDEX($CD:$CD,$CZ204+8),"")</f>
      </c>
      <c r="CN204">
        <f>IF($DA204&gt;=9,INDEX($CD:$CD,$CZ204+9),"")</f>
      </c>
      <c r="CO204">
        <f>IF($DA204&gt;=10,INDEX($CD:$CD,$CZ204+10),"")</f>
      </c>
      <c r="CP204">
        <f>IF($DA204&gt;=11,INDEX($CD:$CD,$CZ204+11),"")</f>
      </c>
      <c r="CQ204">
        <f>IF($DA204&gt;=12,INDEX($CD:$CD,$CZ204+12),"")</f>
      </c>
      <c r="CR204">
        <f>IF($DA204&gt;=13,INDEX($CD:$CD,$CZ204+13),"")</f>
      </c>
      <c r="CS204">
        <f>IF($DA204&gt;=14,INDEX($CD:$CD,$CZ204+14),"")</f>
      </c>
      <c r="CT204">
        <f>IF($DA204&gt;=15,INDEX($CD:$CD,$CZ204+15),"")</f>
      </c>
      <c r="CU204">
        <f>IF($DA204&gt;=16,INDEX($CD:$CD,$CZ204+16),"")</f>
      </c>
      <c r="CV204">
        <f>IF($DA204&gt;=17,INDEX($CD:$CD,$CZ204+17),"")</f>
      </c>
      <c r="CW204">
        <f>IF($DA204&gt;=18,INDEX($CD:$CD,$CZ204+18),"")</f>
      </c>
      <c r="CX204">
        <f>IF($DA204&gt;=19,INDEX($CD:$CD,$CZ204+19),"")</f>
      </c>
      <c r="CY204">
        <f>IF($DA204&gt;=20,INDEX($CD:$CD,$CZ204+20),"")</f>
      </c>
      <c r="CZ204">
        <f>IFERROR(MATCH($CC204,$CD$2:$CD$263,0)+1,0)</f>
      </c>
      <c r="DA204">
        <f>IFERROR(INDEX($CE$2:$CE$263,MATCH($CC204,$CD$2:$CD$263,0)),0)</f>
      </c>
      <c r="DB204">
        <f>IFERROR(INDEX($AI:$AI,MATCH($H204,$AH:$AH,0))&amp;"","")</f>
      </c>
      <c r="DF204">
        <f>IF($GI204&gt;=1,INDEX($DC:$DC,$GH204+1),"")</f>
      </c>
      <c r="DG204">
        <f>IF($GI204&gt;=2,INDEX($DC:$DC,$GH204+2),"")</f>
      </c>
      <c r="DH204">
        <f>IF($GI204&gt;=3,INDEX($DC:$DC,$GH204+3),"")</f>
      </c>
      <c r="DI204">
        <f>IF($GI204&gt;=4,INDEX($DC:$DC,$GH204+4),"")</f>
      </c>
      <c r="DJ204">
        <f>IF($GI204&gt;=5,INDEX($DC:$DC,$GH204+5),"")</f>
      </c>
      <c r="DK204">
        <f>IF($GI204&gt;=6,INDEX($DC:$DC,$GH204+6),"")</f>
      </c>
      <c r="DL204">
        <f>IF($GI204&gt;=7,INDEX($DC:$DC,$GH204+7),"")</f>
      </c>
      <c r="DM204">
        <f>IF($GI204&gt;=8,INDEX($DC:$DC,$GH204+8),"")</f>
      </c>
      <c r="DN204">
        <f>IF($GI204&gt;=9,INDEX($DC:$DC,$GH204+9),"")</f>
      </c>
      <c r="DO204">
        <f>IF($GI204&gt;=10,INDEX($DC:$DC,$GH204+10),"")</f>
      </c>
      <c r="DP204">
        <f>IF($GI204&gt;=11,INDEX($DC:$DC,$GH204+11),"")</f>
      </c>
      <c r="DQ204">
        <f>IF($GI204&gt;=12,INDEX($DC:$DC,$GH204+12),"")</f>
      </c>
      <c r="DR204">
        <f>IF($GI204&gt;=13,INDEX($DC:$DC,$GH204+13),"")</f>
      </c>
      <c r="DS204">
        <f>IF($GI204&gt;=14,INDEX($DC:$DC,$GH204+14),"")</f>
      </c>
      <c r="DT204">
        <f>IF($GI204&gt;=15,INDEX($DC:$DC,$GH204+15),"")</f>
      </c>
      <c r="DU204">
        <f>IF($GI204&gt;=16,INDEX($DC:$DC,$GH204+16),"")</f>
      </c>
      <c r="DV204">
        <f>IF($GI204&gt;=17,INDEX($DC:$DC,$GH204+17),"")</f>
      </c>
      <c r="DW204">
        <f>IF($GI204&gt;=18,INDEX($DC:$DC,$GH204+18),"")</f>
      </c>
      <c r="DX204">
        <f>IF($GI204&gt;=19,INDEX($DC:$DC,$GH204+19),"")</f>
      </c>
      <c r="DY204">
        <f>IF($GI204&gt;=20,INDEX($DC:$DC,$GH204+20),"")</f>
      </c>
      <c r="DZ204">
        <f>IF($GI204&gt;=21,INDEX($DC:$DC,$GH204+21),"")</f>
      </c>
      <c r="EA204">
        <f>IF($GI204&gt;=22,INDEX($DC:$DC,$GH204+22),"")</f>
      </c>
      <c r="EB204">
        <f>IF($GI204&gt;=23,INDEX($DC:$DC,$GH204+23),"")</f>
      </c>
      <c r="EC204">
        <f>IF($GI204&gt;=24,INDEX($DC:$DC,$GH204+24),"")</f>
      </c>
      <c r="ED204">
        <f>IF($GI204&gt;=25,INDEX($DC:$DC,$GH204+25),"")</f>
      </c>
      <c r="EE204">
        <f>IF($GI204&gt;=26,INDEX($DC:$DC,$GH204+26),"")</f>
      </c>
      <c r="EF204">
        <f>IF($GI204&gt;=27,INDEX($DC:$DC,$GH204+27),"")</f>
      </c>
      <c r="EG204">
        <f>IF($GI204&gt;=28,INDEX($DC:$DC,$GH204+28),"")</f>
      </c>
      <c r="EH204">
        <f>IF($GI204&gt;=29,INDEX($DC:$DC,$GH204+29),"")</f>
      </c>
      <c r="EI204">
        <f>IF($GI204&gt;=30,INDEX($DC:$DC,$GH204+30),"")</f>
      </c>
      <c r="EJ204">
        <f>IF($GI204&gt;=31,INDEX($DC:$DC,$GH204+31),"")</f>
      </c>
      <c r="EK204">
        <f>IF($GI204&gt;=32,INDEX($DC:$DC,$GH204+32),"")</f>
      </c>
      <c r="EL204">
        <f>IF($GI204&gt;=33,INDEX($DC:$DC,$GH204+33),"")</f>
      </c>
      <c r="EM204">
        <f>IF($GI204&gt;=34,INDEX($DC:$DC,$GH204+34),"")</f>
      </c>
      <c r="EN204">
        <f>IF($GI204&gt;=35,INDEX($DC:$DC,$GH204+35),"")</f>
      </c>
      <c r="EO204">
        <f>IF($GI204&gt;=36,INDEX($DC:$DC,$GH204+36),"")</f>
      </c>
      <c r="EP204">
        <f>IF($GI204&gt;=37,INDEX($DC:$DC,$GH204+37),"")</f>
      </c>
      <c r="EQ204">
        <f>IF($GI204&gt;=38,INDEX($DC:$DC,$GH204+38),"")</f>
      </c>
      <c r="ER204">
        <f>IF($GI204&gt;=39,INDEX($DC:$DC,$GH204+39),"")</f>
      </c>
      <c r="ES204">
        <f>IF($GI204&gt;=40,INDEX($DC:$DC,$GH204+40),"")</f>
      </c>
      <c r="ET204">
        <f>IF($GI204&gt;=1,INDEX($DD:$DD,$GH204+1),"")</f>
      </c>
      <c r="EU204">
        <f>IF($GI204&gt;=2,INDEX($DD:$DD,$GH204+2),"")</f>
      </c>
      <c r="EV204">
        <f>IF($GI204&gt;=3,INDEX($DD:$DD,$GH204+3),"")</f>
      </c>
      <c r="EW204">
        <f>IF($GI204&gt;=4,INDEX($DD:$DD,$GH204+4),"")</f>
      </c>
      <c r="EX204">
        <f>IF($GI204&gt;=5,INDEX($DD:$DD,$GH204+5),"")</f>
      </c>
      <c r="EY204">
        <f>IF($GI204&gt;=6,INDEX($DD:$DD,$GH204+6),"")</f>
      </c>
      <c r="EZ204">
        <f>IF($GI204&gt;=7,INDEX($DD:$DD,$GH204+7),"")</f>
      </c>
      <c r="FA204">
        <f>IF($GI204&gt;=8,INDEX($DD:$DD,$GH204+8),"")</f>
      </c>
      <c r="FB204">
        <f>IF($GI204&gt;=9,INDEX($DD:$DD,$GH204+9),"")</f>
      </c>
      <c r="FC204">
        <f>IF($GI204&gt;=10,INDEX($DD:$DD,$GH204+10),"")</f>
      </c>
      <c r="FD204">
        <f>IF($GI204&gt;=11,INDEX($DD:$DD,$GH204+11),"")</f>
      </c>
      <c r="FE204">
        <f>IF($GI204&gt;=12,INDEX($DD:$DD,$GH204+12),"")</f>
      </c>
      <c r="FF204">
        <f>IF($GI204&gt;=13,INDEX($DD:$DD,$GH204+13),"")</f>
      </c>
      <c r="FG204">
        <f>IF($GI204&gt;=14,INDEX($DD:$DD,$GH204+14),"")</f>
      </c>
      <c r="FH204">
        <f>IF($GI204&gt;=15,INDEX($DD:$DD,$GH204+15),"")</f>
      </c>
      <c r="FI204">
        <f>IF($GI204&gt;=16,INDEX($DD:$DD,$GH204+16),"")</f>
      </c>
      <c r="FJ204">
        <f>IF($GI204&gt;=17,INDEX($DD:$DD,$GH204+17),"")</f>
      </c>
      <c r="FK204">
        <f>IF($GI204&gt;=18,INDEX($DD:$DD,$GH204+18),"")</f>
      </c>
      <c r="FL204">
        <f>IF($GI204&gt;=19,INDEX($DD:$DD,$GH204+19),"")</f>
      </c>
      <c r="FM204">
        <f>IF($GI204&gt;=20,INDEX($DD:$DD,$GH204+20),"")</f>
      </c>
      <c r="FN204">
        <f>IF($GI204&gt;=21,INDEX($DD:$DD,$GH204+21),"")</f>
      </c>
      <c r="FO204">
        <f>IF($GI204&gt;=22,INDEX($DD:$DD,$GH204+22),"")</f>
      </c>
      <c r="FP204">
        <f>IF($GI204&gt;=23,INDEX($DD:$DD,$GH204+23),"")</f>
      </c>
      <c r="FQ204">
        <f>IF($GI204&gt;=24,INDEX($DD:$DD,$GH204+24),"")</f>
      </c>
      <c r="FR204">
        <f>IF($GI204&gt;=25,INDEX($DD:$DD,$GH204+25),"")</f>
      </c>
      <c r="FS204">
        <f>IF($GI204&gt;=26,INDEX($DD:$DD,$GH204+26),"")</f>
      </c>
      <c r="FT204">
        <f>IF($GI204&gt;=27,INDEX($DD:$DD,$GH204+27),"")</f>
      </c>
      <c r="FU204">
        <f>IF($GI204&gt;=28,INDEX($DD:$DD,$GH204+28),"")</f>
      </c>
      <c r="FV204">
        <f>IF($GI204&gt;=29,INDEX($DD:$DD,$GH204+29),"")</f>
      </c>
      <c r="FW204">
        <f>IF($GI204&gt;=30,INDEX($DD:$DD,$GH204+30),"")</f>
      </c>
      <c r="FX204">
        <f>IF($GI204&gt;=31,INDEX($DD:$DD,$GH204+31),"")</f>
      </c>
      <c r="FY204">
        <f>IF($GI204&gt;=32,INDEX($DD:$DD,$GH204+32),"")</f>
      </c>
      <c r="FZ204">
        <f>IF($GI204&gt;=33,INDEX($DD:$DD,$GH204+33),"")</f>
      </c>
      <c r="GA204">
        <f>IF($GI204&gt;=34,INDEX($DD:$DD,$GH204+34),"")</f>
      </c>
      <c r="GB204">
        <f>IF($GI204&gt;=35,INDEX($DD:$DD,$GH204+35),"")</f>
      </c>
      <c r="GC204">
        <f>IF($GI204&gt;=36,INDEX($DD:$DD,$GH204+36),"")</f>
      </c>
      <c r="GD204">
        <f>IF($GI204&gt;=37,INDEX($DD:$DD,$GH204+37),"")</f>
      </c>
      <c r="GE204">
        <f>IF($GI204&gt;=38,INDEX($DD:$DD,$GH204+38),"")</f>
      </c>
      <c r="GF204">
        <f>IF($GI204&gt;=39,INDEX($DD:$DD,$GH204+39),"")</f>
      </c>
      <c r="GG204">
        <f>IF($GI204&gt;=40,INDEX($DD:$DD,$GH204+40),"")</f>
      </c>
      <c r="GH204">
        <f>IFERROR(MATCH($DB204,$DC$2:$DC$148,0)+1,0)</f>
      </c>
      <c r="GI204">
        <f>IFERROR(INDEX($DE$2:$DE$148,MATCH($DB204,$DC$2:$DC$148,0)),0)</f>
      </c>
      <c r="GJ204">
        <f>IFERROR(MATCH($S204,$DF$204:$ES$204,0),0)</f>
      </c>
      <c r="GK204">
        <f>IF($GJ204&gt;0,INDEX($ET$204:$GG$204,$GJ204),"")</f>
      </c>
      <c r="GL204" t="s">
        <v>337</v>
      </c>
      <c r="GN204">
        <f>IF($IW204&gt;=1,INDEX($GL:$GL,$IV204+1),"")</f>
      </c>
      <c r="GO204">
        <f>IF($IW204&gt;=2,INDEX($GL:$GL,$IV204+2),"")</f>
      </c>
      <c r="GP204">
        <f>IF($IW204&gt;=3,INDEX($GL:$GL,$IV204+3),"")</f>
      </c>
      <c r="GQ204">
        <f>IF($IW204&gt;=4,INDEX($GL:$GL,$IV204+4),"")</f>
      </c>
      <c r="GR204">
        <f>IF($IW204&gt;=5,INDEX($GL:$GL,$IV204+5),"")</f>
      </c>
      <c r="GS204">
        <f>IF($IW204&gt;=6,INDEX($GL:$GL,$IV204+6),"")</f>
      </c>
      <c r="GT204">
        <f>IF($IW204&gt;=7,INDEX($GL:$GL,$IV204+7),"")</f>
      </c>
      <c r="GU204">
        <f>IF($IW204&gt;=8,INDEX($GL:$GL,$IV204+8),"")</f>
      </c>
      <c r="GV204">
        <f>IF($IW204&gt;=9,INDEX($GL:$GL,$IV204+9),"")</f>
      </c>
      <c r="GW204">
        <f>IF($IW204&gt;=10,INDEX($GL:$GL,$IV204+10),"")</f>
      </c>
      <c r="GX204">
        <f>IF($IW204&gt;=11,INDEX($GL:$GL,$IV204+11),"")</f>
      </c>
      <c r="GY204">
        <f>IF($IW204&gt;=12,INDEX($GL:$GL,$IV204+12),"")</f>
      </c>
      <c r="GZ204">
        <f>IF($IW204&gt;=13,INDEX($GL:$GL,$IV204+13),"")</f>
      </c>
      <c r="HA204">
        <f>IF($IW204&gt;=14,INDEX($GL:$GL,$IV204+14),"")</f>
      </c>
      <c r="HB204">
        <f>IF($IW204&gt;=15,INDEX($GL:$GL,$IV204+15),"")</f>
      </c>
      <c r="HC204">
        <f>IF($IW204&gt;=16,INDEX($GL:$GL,$IV204+16),"")</f>
      </c>
      <c r="HD204">
        <f>IF($IW204&gt;=17,INDEX($GL:$GL,$IV204+17),"")</f>
      </c>
      <c r="HE204">
        <f>IF($IW204&gt;=18,INDEX($GL:$GL,$IV204+18),"")</f>
      </c>
      <c r="HF204">
        <f>IF($IW204&gt;=19,INDEX($GL:$GL,$IV204+19),"")</f>
      </c>
      <c r="HG204">
        <f>IF($IW204&gt;=20,INDEX($GL:$GL,$IV204+20),"")</f>
      </c>
      <c r="HH204">
        <f>IF($IW204&gt;=21,INDEX($GL:$GL,$IV204+21),"")</f>
      </c>
      <c r="HI204">
        <f>IF($IW204&gt;=22,INDEX($GL:$GL,$IV204+22),"")</f>
      </c>
      <c r="HJ204">
        <f>IF($IW204&gt;=23,INDEX($GL:$GL,$IV204+23),"")</f>
      </c>
      <c r="HK204">
        <f>IF($IW204&gt;=24,INDEX($GL:$GL,$IV204+24),"")</f>
      </c>
      <c r="HL204">
        <f>IF($IW204&gt;=25,INDEX($GL:$GL,$IV204+25),"")</f>
      </c>
      <c r="HM204">
        <f>IF($IW204&gt;=26,INDEX($GL:$GL,$IV204+26),"")</f>
      </c>
      <c r="HN204">
        <f>IF($IW204&gt;=27,INDEX($GL:$GL,$IV204+27),"")</f>
      </c>
      <c r="HO204">
        <f>IF($IW204&gt;=28,INDEX($GL:$GL,$IV204+28),"")</f>
      </c>
      <c r="HP204">
        <f>IF($IW204&gt;=29,INDEX($GL:$GL,$IV204+29),"")</f>
      </c>
      <c r="HQ204">
        <f>IF($IW204&gt;=30,INDEX($GL:$GL,$IV204+30),"")</f>
      </c>
      <c r="HR204">
        <f>IF($IW204&gt;=31,INDEX($GL:$GL,$IV204+31),"")</f>
      </c>
      <c r="HS204">
        <f>IF($IW204&gt;=32,INDEX($GL:$GL,$IV204+32),"")</f>
      </c>
      <c r="HT204">
        <f>IF($IW204&gt;=33,INDEX($GL:$GL,$IV204+33),"")</f>
      </c>
      <c r="HU204">
        <f>IF($IW204&gt;=34,INDEX($GL:$GL,$IV204+34),"")</f>
      </c>
      <c r="HV204">
        <f>IF($IW204&gt;=35,INDEX($GL:$GL,$IV204+35),"")</f>
      </c>
      <c r="HW204">
        <f>IF($IW204&gt;=36,INDEX($GL:$GL,$IV204+36),"")</f>
      </c>
      <c r="HX204">
        <f>IF($IW204&gt;=37,INDEX($GL:$GL,$IV204+37),"")</f>
      </c>
      <c r="HY204">
        <f>IF($IW204&gt;=38,INDEX($GL:$GL,$IV204+38),"")</f>
      </c>
      <c r="HZ204">
        <f>IF($IW204&gt;=39,INDEX($GL:$GL,$IV204+39),"")</f>
      </c>
      <c r="IA204">
        <f>IF($IW204&gt;=40,INDEX($GL:$GL,$IV204+40),"")</f>
      </c>
      <c r="IB204">
        <f>IF($IW204&gt;=41,INDEX($GL:$GL,$IV204+41),"")</f>
      </c>
      <c r="IC204">
        <f>IF($IW204&gt;=42,INDEX($GL:$GL,$IV204+42),"")</f>
      </c>
      <c r="ID204">
        <f>IF($IW204&gt;=43,INDEX($GL:$GL,$IV204+43),"")</f>
      </c>
      <c r="IE204">
        <f>IF($IW204&gt;=44,INDEX($GL:$GL,$IV204+44),"")</f>
      </c>
      <c r="IF204">
        <f>IF($IW204&gt;=45,INDEX($GL:$GL,$IV204+45),"")</f>
      </c>
      <c r="IG204">
        <f>IF($IW204&gt;=46,INDEX($GL:$GL,$IV204+46),"")</f>
      </c>
      <c r="IH204">
        <f>IF($IW204&gt;=47,INDEX($GL:$GL,$IV204+47),"")</f>
      </c>
      <c r="II204">
        <f>IF($IW204&gt;=48,INDEX($GL:$GL,$IV204+48),"")</f>
      </c>
      <c r="IJ204">
        <f>IF($IW204&gt;=49,INDEX($GL:$GL,$IV204+49),"")</f>
      </c>
      <c r="IK204">
        <f>IF($IW204&gt;=50,INDEX($GL:$GL,$IV204+50),"")</f>
      </c>
      <c r="IL204">
        <f>IF($IW204&gt;=51,INDEX($GL:$GL,$IV204+51),"")</f>
      </c>
      <c r="IM204">
        <f>IF($IW204&gt;=52,INDEX($GL:$GL,$IV204+52),"")</f>
      </c>
      <c r="IN204">
        <f>IF($IW204&gt;=53,INDEX($GL:$GL,$IV204+53),"")</f>
      </c>
      <c r="IO204">
        <f>IF($IW204&gt;=54,INDEX($GL:$GL,$IV204+54),"")</f>
      </c>
      <c r="IP204">
        <f>IF($IW204&gt;=55,INDEX($GL:$GL,$IV204+55),"")</f>
      </c>
      <c r="IQ204">
        <f>IF($IW204&gt;=56,INDEX($GL:$GL,$IV204+56),"")</f>
      </c>
      <c r="IR204">
        <f>IF($IW204&gt;=57,INDEX($GL:$GL,$IV204+57),"")</f>
      </c>
      <c r="IS204">
        <f>IF($IW204&gt;=58,INDEX($GL:$GL,$IV204+58),"")</f>
      </c>
      <c r="IT204">
        <f>IF($IW204&gt;=59,INDEX($GL:$GL,$IV204+59),"")</f>
      </c>
      <c r="IU204">
        <f>IF($IW204&gt;=60,INDEX($GL:$GL,$IV204+60),"")</f>
      </c>
      <c r="IV204">
        <f>IFERROR(MATCH($GK204,$GL$2:$GL$324,0)+1,0)</f>
      </c>
      <c r="IW204">
        <f>IFERROR(INDEX($GM$2:$GM$324,MATCH($GK204,$GL$2:$GL$324,0)),0)</f>
      </c>
      <c r="IX204" t="s">
        <v>34</v>
      </c>
      <c r="IY204" t="s">
        <v>34</v>
      </c>
    </row>
    <row r="205" spans="1:259" x14ac:dyDescent="0.25">
      <c r="K205">
        <f>IF(OR($N205="",$J205=""),"",IFERROR($N205/$J205,0))</f>
      </c>
      <c r="L205">
        <f>IF($N205="","",
SUM($M205,$O205,$T205,$P205,$R205)*
(1-IF($U205="",0,VALUE($U205)/100)))</f>
      </c>
      <c r="M205">
        <f>IF($N205="","",$N205)</f>
      </c>
      <c r="O205">
        <f>IF($N205="","",
IF($H205="","",
IF(ISNUMBER(SEARCH("exempt",LOWER($H205))),0,
$N205*(VALUE(SUBSTITUTE($H205,"%",""))/100))))</f>
      </c>
      <c r="V205">
        <f>IFERROR(IF(FIND(" - ",$E205)&gt;0,MID($E205,FIND(" - ",$E205)+3,LEN($E205)),""),"")</f>
      </c>
      <c r="AE205" t="s">
        <v>731</v>
      </c>
      <c r="AJ205">
        <f>IFERROR(LEFT($E205,FIND(" - ",$E205)-1),$E205)</f>
      </c>
      <c r="AM205">
        <f>IF($CB205&gt;=1,INDEX($AK:$AK,$CA205+1),"")</f>
      </c>
      <c r="AN205">
        <f>IF($CB205&gt;=2,INDEX($AK:$AK,$CA205+2),"")</f>
      </c>
      <c r="AO205">
        <f>IF($CB205&gt;=3,INDEX($AK:$AK,$CA205+3),"")</f>
      </c>
      <c r="AP205">
        <f>IF($CB205&gt;=4,INDEX($AK:$AK,$CA205+4),"")</f>
      </c>
      <c r="AQ205">
        <f>IF($CB205&gt;=5,INDEX($AK:$AK,$CA205+5),"")</f>
      </c>
      <c r="AR205">
        <f>IF($CB205&gt;=6,INDEX($AK:$AK,$CA205+6),"")</f>
      </c>
      <c r="AS205">
        <f>IF($CB205&gt;=7,INDEX($AK:$AK,$CA205+7),"")</f>
      </c>
      <c r="AT205">
        <f>IF($CB205&gt;=8,INDEX($AK:$AK,$CA205+8),"")</f>
      </c>
      <c r="AU205">
        <f>IF($CB205&gt;=9,INDEX($AK:$AK,$CA205+9),"")</f>
      </c>
      <c r="AV205">
        <f>IF($CB205&gt;=10,INDEX($AK:$AK,$CA205+10),"")</f>
      </c>
      <c r="AW205">
        <f>IF($CB205&gt;=11,INDEX($AK:$AK,$CA205+11),"")</f>
      </c>
      <c r="AX205">
        <f>IF($CB205&gt;=12,INDEX($AK:$AK,$CA205+12),"")</f>
      </c>
      <c r="AY205">
        <f>IF($CB205&gt;=13,INDEX($AK:$AK,$CA205+13),"")</f>
      </c>
      <c r="AZ205">
        <f>IF($CB205&gt;=14,INDEX($AK:$AK,$CA205+14),"")</f>
      </c>
      <c r="BA205">
        <f>IF($CB205&gt;=15,INDEX($AK:$AK,$CA205+15),"")</f>
      </c>
      <c r="BB205">
        <f>IF($CB205&gt;=16,INDEX($AK:$AK,$CA205+16),"")</f>
      </c>
      <c r="BC205">
        <f>IF($CB205&gt;=17,INDEX($AK:$AK,$CA205+17),"")</f>
      </c>
      <c r="BD205">
        <f>IF($CB205&gt;=18,INDEX($AK:$AK,$CA205+18),"")</f>
      </c>
      <c r="BE205">
        <f>IF($CB205&gt;=19,INDEX($AK:$AK,$CA205+19),"")</f>
      </c>
      <c r="BF205">
        <f>IF($CB205&gt;=20,INDEX($AK:$AK,$CA205+20),"")</f>
      </c>
      <c r="BG205">
        <f>IF($CB205&gt;=21,INDEX($AK:$AK,$CA205+21),"")</f>
      </c>
      <c r="BH205">
        <f>IF($CB205&gt;=22,INDEX($AK:$AK,$CA205+22),"")</f>
      </c>
      <c r="BI205">
        <f>IF($CB205&gt;=23,INDEX($AK:$AK,$CA205+23),"")</f>
      </c>
      <c r="BJ205">
        <f>IF($CB205&gt;=24,INDEX($AK:$AK,$CA205+24),"")</f>
      </c>
      <c r="BK205">
        <f>IF($CB205&gt;=25,INDEX($AK:$AK,$CA205+25),"")</f>
      </c>
      <c r="BL205">
        <f>IF($CB205&gt;=26,INDEX($AK:$AK,$CA205+26),"")</f>
      </c>
      <c r="BM205">
        <f>IF($CB205&gt;=27,INDEX($AK:$AK,$CA205+27),"")</f>
      </c>
      <c r="BN205">
        <f>IF($CB205&gt;=28,INDEX($AK:$AK,$CA205+28),"")</f>
      </c>
      <c r="BO205">
        <f>IF($CB205&gt;=29,INDEX($AK:$AK,$CA205+29),"")</f>
      </c>
      <c r="BP205">
        <f>IF($CB205&gt;=30,INDEX($AK:$AK,$CA205+30),"")</f>
      </c>
      <c r="BQ205">
        <f>IF($CB205&gt;=31,INDEX($AK:$AK,$CA205+31),"")</f>
      </c>
      <c r="BR205">
        <f>IF($CB205&gt;=32,INDEX($AK:$AK,$CA205+32),"")</f>
      </c>
      <c r="BS205">
        <f>IF($CB205&gt;=33,INDEX($AK:$AK,$CA205+33),"")</f>
      </c>
      <c r="BT205">
        <f>IF($CB205&gt;=34,INDEX($AK:$AK,$CA205+34),"")</f>
      </c>
      <c r="BU205">
        <f>IF($CB205&gt;=35,INDEX($AK:$AK,$CA205+35),"")</f>
      </c>
      <c r="BV205">
        <f>IF($CB205&gt;=36,INDEX($AK:$AK,$CA205+36),"")</f>
      </c>
      <c r="BW205">
        <f>IF($CB205&gt;=37,INDEX($AK:$AK,$CA205+37),"")</f>
      </c>
      <c r="BX205">
        <f>IF($CB205&gt;=38,INDEX($AK:$AK,$CA205+38),"")</f>
      </c>
      <c r="BY205">
        <f>IF($CB205&gt;=39,INDEX($AK:$AK,$CA205+39),"")</f>
      </c>
      <c r="BZ205">
        <f>IF($CB205&gt;=40,INDEX($AK:$AK,$CA205+40),"")</f>
      </c>
      <c r="CA205">
        <f>IFERROR(MATCH($AJ205,$AK$2:$AK$134,0)+1,0)</f>
      </c>
      <c r="CB205">
        <f>IFERROR(INDEX($AL$2:$AL$134,MATCH($AJ205,$AK$2:$AK$134,0)),0)</f>
      </c>
      <c r="CC205">
        <f>IFERROR(LEFT($F205,FIND(" - ",$F205)-1),$F205)</f>
      </c>
      <c r="CD205" t="s">
        <v>56</v>
      </c>
      <c r="CF205">
        <f>IF($DA205&gt;=1,INDEX($CD:$CD,$CZ205+1),"")</f>
      </c>
      <c r="CG205">
        <f>IF($DA205&gt;=2,INDEX($CD:$CD,$CZ205+2),"")</f>
      </c>
      <c r="CH205">
        <f>IF($DA205&gt;=3,INDEX($CD:$CD,$CZ205+3),"")</f>
      </c>
      <c r="CI205">
        <f>IF($DA205&gt;=4,INDEX($CD:$CD,$CZ205+4),"")</f>
      </c>
      <c r="CJ205">
        <f>IF($DA205&gt;=5,INDEX($CD:$CD,$CZ205+5),"")</f>
      </c>
      <c r="CK205">
        <f>IF($DA205&gt;=6,INDEX($CD:$CD,$CZ205+6),"")</f>
      </c>
      <c r="CL205">
        <f>IF($DA205&gt;=7,INDEX($CD:$CD,$CZ205+7),"")</f>
      </c>
      <c r="CM205">
        <f>IF($DA205&gt;=8,INDEX($CD:$CD,$CZ205+8),"")</f>
      </c>
      <c r="CN205">
        <f>IF($DA205&gt;=9,INDEX($CD:$CD,$CZ205+9),"")</f>
      </c>
      <c r="CO205">
        <f>IF($DA205&gt;=10,INDEX($CD:$CD,$CZ205+10),"")</f>
      </c>
      <c r="CP205">
        <f>IF($DA205&gt;=11,INDEX($CD:$CD,$CZ205+11),"")</f>
      </c>
      <c r="CQ205">
        <f>IF($DA205&gt;=12,INDEX($CD:$CD,$CZ205+12),"")</f>
      </c>
      <c r="CR205">
        <f>IF($DA205&gt;=13,INDEX($CD:$CD,$CZ205+13),"")</f>
      </c>
      <c r="CS205">
        <f>IF($DA205&gt;=14,INDEX($CD:$CD,$CZ205+14),"")</f>
      </c>
      <c r="CT205">
        <f>IF($DA205&gt;=15,INDEX($CD:$CD,$CZ205+15),"")</f>
      </c>
      <c r="CU205">
        <f>IF($DA205&gt;=16,INDEX($CD:$CD,$CZ205+16),"")</f>
      </c>
      <c r="CV205">
        <f>IF($DA205&gt;=17,INDEX($CD:$CD,$CZ205+17),"")</f>
      </c>
      <c r="CW205">
        <f>IF($DA205&gt;=18,INDEX($CD:$CD,$CZ205+18),"")</f>
      </c>
      <c r="CX205">
        <f>IF($DA205&gt;=19,INDEX($CD:$CD,$CZ205+19),"")</f>
      </c>
      <c r="CY205">
        <f>IF($DA205&gt;=20,INDEX($CD:$CD,$CZ205+20),"")</f>
      </c>
      <c r="CZ205">
        <f>IFERROR(MATCH($CC205,$CD$2:$CD$263,0)+1,0)</f>
      </c>
      <c r="DA205">
        <f>IFERROR(INDEX($CE$2:$CE$263,MATCH($CC205,$CD$2:$CD$263,0)),0)</f>
      </c>
      <c r="DB205">
        <f>IFERROR(INDEX($AI:$AI,MATCH($H205,$AH:$AH,0))&amp;"","")</f>
      </c>
      <c r="DF205">
        <f>IF($GI205&gt;=1,INDEX($DC:$DC,$GH205+1),"")</f>
      </c>
      <c r="DG205">
        <f>IF($GI205&gt;=2,INDEX($DC:$DC,$GH205+2),"")</f>
      </c>
      <c r="DH205">
        <f>IF($GI205&gt;=3,INDEX($DC:$DC,$GH205+3),"")</f>
      </c>
      <c r="DI205">
        <f>IF($GI205&gt;=4,INDEX($DC:$DC,$GH205+4),"")</f>
      </c>
      <c r="DJ205">
        <f>IF($GI205&gt;=5,INDEX($DC:$DC,$GH205+5),"")</f>
      </c>
      <c r="DK205">
        <f>IF($GI205&gt;=6,INDEX($DC:$DC,$GH205+6),"")</f>
      </c>
      <c r="DL205">
        <f>IF($GI205&gt;=7,INDEX($DC:$DC,$GH205+7),"")</f>
      </c>
      <c r="DM205">
        <f>IF($GI205&gt;=8,INDEX($DC:$DC,$GH205+8),"")</f>
      </c>
      <c r="DN205">
        <f>IF($GI205&gt;=9,INDEX($DC:$DC,$GH205+9),"")</f>
      </c>
      <c r="DO205">
        <f>IF($GI205&gt;=10,INDEX($DC:$DC,$GH205+10),"")</f>
      </c>
      <c r="DP205">
        <f>IF($GI205&gt;=11,INDEX($DC:$DC,$GH205+11),"")</f>
      </c>
      <c r="DQ205">
        <f>IF($GI205&gt;=12,INDEX($DC:$DC,$GH205+12),"")</f>
      </c>
      <c r="DR205">
        <f>IF($GI205&gt;=13,INDEX($DC:$DC,$GH205+13),"")</f>
      </c>
      <c r="DS205">
        <f>IF($GI205&gt;=14,INDEX($DC:$DC,$GH205+14),"")</f>
      </c>
      <c r="DT205">
        <f>IF($GI205&gt;=15,INDEX($DC:$DC,$GH205+15),"")</f>
      </c>
      <c r="DU205">
        <f>IF($GI205&gt;=16,INDEX($DC:$DC,$GH205+16),"")</f>
      </c>
      <c r="DV205">
        <f>IF($GI205&gt;=17,INDEX($DC:$DC,$GH205+17),"")</f>
      </c>
      <c r="DW205">
        <f>IF($GI205&gt;=18,INDEX($DC:$DC,$GH205+18),"")</f>
      </c>
      <c r="DX205">
        <f>IF($GI205&gt;=19,INDEX($DC:$DC,$GH205+19),"")</f>
      </c>
      <c r="DY205">
        <f>IF($GI205&gt;=20,INDEX($DC:$DC,$GH205+20),"")</f>
      </c>
      <c r="DZ205">
        <f>IF($GI205&gt;=21,INDEX($DC:$DC,$GH205+21),"")</f>
      </c>
      <c r="EA205">
        <f>IF($GI205&gt;=22,INDEX($DC:$DC,$GH205+22),"")</f>
      </c>
      <c r="EB205">
        <f>IF($GI205&gt;=23,INDEX($DC:$DC,$GH205+23),"")</f>
      </c>
      <c r="EC205">
        <f>IF($GI205&gt;=24,INDEX($DC:$DC,$GH205+24),"")</f>
      </c>
      <c r="ED205">
        <f>IF($GI205&gt;=25,INDEX($DC:$DC,$GH205+25),"")</f>
      </c>
      <c r="EE205">
        <f>IF($GI205&gt;=26,INDEX($DC:$DC,$GH205+26),"")</f>
      </c>
      <c r="EF205">
        <f>IF($GI205&gt;=27,INDEX($DC:$DC,$GH205+27),"")</f>
      </c>
      <c r="EG205">
        <f>IF($GI205&gt;=28,INDEX($DC:$DC,$GH205+28),"")</f>
      </c>
      <c r="EH205">
        <f>IF($GI205&gt;=29,INDEX($DC:$DC,$GH205+29),"")</f>
      </c>
      <c r="EI205">
        <f>IF($GI205&gt;=30,INDEX($DC:$DC,$GH205+30),"")</f>
      </c>
      <c r="EJ205">
        <f>IF($GI205&gt;=31,INDEX($DC:$DC,$GH205+31),"")</f>
      </c>
      <c r="EK205">
        <f>IF($GI205&gt;=32,INDEX($DC:$DC,$GH205+32),"")</f>
      </c>
      <c r="EL205">
        <f>IF($GI205&gt;=33,INDEX($DC:$DC,$GH205+33),"")</f>
      </c>
      <c r="EM205">
        <f>IF($GI205&gt;=34,INDEX($DC:$DC,$GH205+34),"")</f>
      </c>
      <c r="EN205">
        <f>IF($GI205&gt;=35,INDEX($DC:$DC,$GH205+35),"")</f>
      </c>
      <c r="EO205">
        <f>IF($GI205&gt;=36,INDEX($DC:$DC,$GH205+36),"")</f>
      </c>
      <c r="EP205">
        <f>IF($GI205&gt;=37,INDEX($DC:$DC,$GH205+37),"")</f>
      </c>
      <c r="EQ205">
        <f>IF($GI205&gt;=38,INDEX($DC:$DC,$GH205+38),"")</f>
      </c>
      <c r="ER205">
        <f>IF($GI205&gt;=39,INDEX($DC:$DC,$GH205+39),"")</f>
      </c>
      <c r="ES205">
        <f>IF($GI205&gt;=40,INDEX($DC:$DC,$GH205+40),"")</f>
      </c>
      <c r="ET205">
        <f>IF($GI205&gt;=1,INDEX($DD:$DD,$GH205+1),"")</f>
      </c>
      <c r="EU205">
        <f>IF($GI205&gt;=2,INDEX($DD:$DD,$GH205+2),"")</f>
      </c>
      <c r="EV205">
        <f>IF($GI205&gt;=3,INDEX($DD:$DD,$GH205+3),"")</f>
      </c>
      <c r="EW205">
        <f>IF($GI205&gt;=4,INDEX($DD:$DD,$GH205+4),"")</f>
      </c>
      <c r="EX205">
        <f>IF($GI205&gt;=5,INDEX($DD:$DD,$GH205+5),"")</f>
      </c>
      <c r="EY205">
        <f>IF($GI205&gt;=6,INDEX($DD:$DD,$GH205+6),"")</f>
      </c>
      <c r="EZ205">
        <f>IF($GI205&gt;=7,INDEX($DD:$DD,$GH205+7),"")</f>
      </c>
      <c r="FA205">
        <f>IF($GI205&gt;=8,INDEX($DD:$DD,$GH205+8),"")</f>
      </c>
      <c r="FB205">
        <f>IF($GI205&gt;=9,INDEX($DD:$DD,$GH205+9),"")</f>
      </c>
      <c r="FC205">
        <f>IF($GI205&gt;=10,INDEX($DD:$DD,$GH205+10),"")</f>
      </c>
      <c r="FD205">
        <f>IF($GI205&gt;=11,INDEX($DD:$DD,$GH205+11),"")</f>
      </c>
      <c r="FE205">
        <f>IF($GI205&gt;=12,INDEX($DD:$DD,$GH205+12),"")</f>
      </c>
      <c r="FF205">
        <f>IF($GI205&gt;=13,INDEX($DD:$DD,$GH205+13),"")</f>
      </c>
      <c r="FG205">
        <f>IF($GI205&gt;=14,INDEX($DD:$DD,$GH205+14),"")</f>
      </c>
      <c r="FH205">
        <f>IF($GI205&gt;=15,INDEX($DD:$DD,$GH205+15),"")</f>
      </c>
      <c r="FI205">
        <f>IF($GI205&gt;=16,INDEX($DD:$DD,$GH205+16),"")</f>
      </c>
      <c r="FJ205">
        <f>IF($GI205&gt;=17,INDEX($DD:$DD,$GH205+17),"")</f>
      </c>
      <c r="FK205">
        <f>IF($GI205&gt;=18,INDEX($DD:$DD,$GH205+18),"")</f>
      </c>
      <c r="FL205">
        <f>IF($GI205&gt;=19,INDEX($DD:$DD,$GH205+19),"")</f>
      </c>
      <c r="FM205">
        <f>IF($GI205&gt;=20,INDEX($DD:$DD,$GH205+20),"")</f>
      </c>
      <c r="FN205">
        <f>IF($GI205&gt;=21,INDEX($DD:$DD,$GH205+21),"")</f>
      </c>
      <c r="FO205">
        <f>IF($GI205&gt;=22,INDEX($DD:$DD,$GH205+22),"")</f>
      </c>
      <c r="FP205">
        <f>IF($GI205&gt;=23,INDEX($DD:$DD,$GH205+23),"")</f>
      </c>
      <c r="FQ205">
        <f>IF($GI205&gt;=24,INDEX($DD:$DD,$GH205+24),"")</f>
      </c>
      <c r="FR205">
        <f>IF($GI205&gt;=25,INDEX($DD:$DD,$GH205+25),"")</f>
      </c>
      <c r="FS205">
        <f>IF($GI205&gt;=26,INDEX($DD:$DD,$GH205+26),"")</f>
      </c>
      <c r="FT205">
        <f>IF($GI205&gt;=27,INDEX($DD:$DD,$GH205+27),"")</f>
      </c>
      <c r="FU205">
        <f>IF($GI205&gt;=28,INDEX($DD:$DD,$GH205+28),"")</f>
      </c>
      <c r="FV205">
        <f>IF($GI205&gt;=29,INDEX($DD:$DD,$GH205+29),"")</f>
      </c>
      <c r="FW205">
        <f>IF($GI205&gt;=30,INDEX($DD:$DD,$GH205+30),"")</f>
      </c>
      <c r="FX205">
        <f>IF($GI205&gt;=31,INDEX($DD:$DD,$GH205+31),"")</f>
      </c>
      <c r="FY205">
        <f>IF($GI205&gt;=32,INDEX($DD:$DD,$GH205+32),"")</f>
      </c>
      <c r="FZ205">
        <f>IF($GI205&gt;=33,INDEX($DD:$DD,$GH205+33),"")</f>
      </c>
      <c r="GA205">
        <f>IF($GI205&gt;=34,INDEX($DD:$DD,$GH205+34),"")</f>
      </c>
      <c r="GB205">
        <f>IF($GI205&gt;=35,INDEX($DD:$DD,$GH205+35),"")</f>
      </c>
      <c r="GC205">
        <f>IF($GI205&gt;=36,INDEX($DD:$DD,$GH205+36),"")</f>
      </c>
      <c r="GD205">
        <f>IF($GI205&gt;=37,INDEX($DD:$DD,$GH205+37),"")</f>
      </c>
      <c r="GE205">
        <f>IF($GI205&gt;=38,INDEX($DD:$DD,$GH205+38),"")</f>
      </c>
      <c r="GF205">
        <f>IF($GI205&gt;=39,INDEX($DD:$DD,$GH205+39),"")</f>
      </c>
      <c r="GG205">
        <f>IF($GI205&gt;=40,INDEX($DD:$DD,$GH205+40),"")</f>
      </c>
      <c r="GH205">
        <f>IFERROR(MATCH($DB205,$DC$2:$DC$148,0)+1,0)</f>
      </c>
      <c r="GI205">
        <f>IFERROR(INDEX($DE$2:$DE$148,MATCH($DB205,$DC$2:$DC$148,0)),0)</f>
      </c>
      <c r="GJ205">
        <f>IFERROR(MATCH($S205,$DF$205:$ES$205,0),0)</f>
      </c>
      <c r="GK205">
        <f>IF($GJ205&gt;0,INDEX($ET$205:$GG$205,$GJ205),"")</f>
      </c>
      <c r="GL205" t="s">
        <v>342</v>
      </c>
      <c r="GN205">
        <f>IF($IW205&gt;=1,INDEX($GL:$GL,$IV205+1),"")</f>
      </c>
      <c r="GO205">
        <f>IF($IW205&gt;=2,INDEX($GL:$GL,$IV205+2),"")</f>
      </c>
      <c r="GP205">
        <f>IF($IW205&gt;=3,INDEX($GL:$GL,$IV205+3),"")</f>
      </c>
      <c r="GQ205">
        <f>IF($IW205&gt;=4,INDEX($GL:$GL,$IV205+4),"")</f>
      </c>
      <c r="GR205">
        <f>IF($IW205&gt;=5,INDEX($GL:$GL,$IV205+5),"")</f>
      </c>
      <c r="GS205">
        <f>IF($IW205&gt;=6,INDEX($GL:$GL,$IV205+6),"")</f>
      </c>
      <c r="GT205">
        <f>IF($IW205&gt;=7,INDEX($GL:$GL,$IV205+7),"")</f>
      </c>
      <c r="GU205">
        <f>IF($IW205&gt;=8,INDEX($GL:$GL,$IV205+8),"")</f>
      </c>
      <c r="GV205">
        <f>IF($IW205&gt;=9,INDEX($GL:$GL,$IV205+9),"")</f>
      </c>
      <c r="GW205">
        <f>IF($IW205&gt;=10,INDEX($GL:$GL,$IV205+10),"")</f>
      </c>
      <c r="GX205">
        <f>IF($IW205&gt;=11,INDEX($GL:$GL,$IV205+11),"")</f>
      </c>
      <c r="GY205">
        <f>IF($IW205&gt;=12,INDEX($GL:$GL,$IV205+12),"")</f>
      </c>
      <c r="GZ205">
        <f>IF($IW205&gt;=13,INDEX($GL:$GL,$IV205+13),"")</f>
      </c>
      <c r="HA205">
        <f>IF($IW205&gt;=14,INDEX($GL:$GL,$IV205+14),"")</f>
      </c>
      <c r="HB205">
        <f>IF($IW205&gt;=15,INDEX($GL:$GL,$IV205+15),"")</f>
      </c>
      <c r="HC205">
        <f>IF($IW205&gt;=16,INDEX($GL:$GL,$IV205+16),"")</f>
      </c>
      <c r="HD205">
        <f>IF($IW205&gt;=17,INDEX($GL:$GL,$IV205+17),"")</f>
      </c>
      <c r="HE205">
        <f>IF($IW205&gt;=18,INDEX($GL:$GL,$IV205+18),"")</f>
      </c>
      <c r="HF205">
        <f>IF($IW205&gt;=19,INDEX($GL:$GL,$IV205+19),"")</f>
      </c>
      <c r="HG205">
        <f>IF($IW205&gt;=20,INDEX($GL:$GL,$IV205+20),"")</f>
      </c>
      <c r="HH205">
        <f>IF($IW205&gt;=21,INDEX($GL:$GL,$IV205+21),"")</f>
      </c>
      <c r="HI205">
        <f>IF($IW205&gt;=22,INDEX($GL:$GL,$IV205+22),"")</f>
      </c>
      <c r="HJ205">
        <f>IF($IW205&gt;=23,INDEX($GL:$GL,$IV205+23),"")</f>
      </c>
      <c r="HK205">
        <f>IF($IW205&gt;=24,INDEX($GL:$GL,$IV205+24),"")</f>
      </c>
      <c r="HL205">
        <f>IF($IW205&gt;=25,INDEX($GL:$GL,$IV205+25),"")</f>
      </c>
      <c r="HM205">
        <f>IF($IW205&gt;=26,INDEX($GL:$GL,$IV205+26),"")</f>
      </c>
      <c r="HN205">
        <f>IF($IW205&gt;=27,INDEX($GL:$GL,$IV205+27),"")</f>
      </c>
      <c r="HO205">
        <f>IF($IW205&gt;=28,INDEX($GL:$GL,$IV205+28),"")</f>
      </c>
      <c r="HP205">
        <f>IF($IW205&gt;=29,INDEX($GL:$GL,$IV205+29),"")</f>
      </c>
      <c r="HQ205">
        <f>IF($IW205&gt;=30,INDEX($GL:$GL,$IV205+30),"")</f>
      </c>
      <c r="HR205">
        <f>IF($IW205&gt;=31,INDEX($GL:$GL,$IV205+31),"")</f>
      </c>
      <c r="HS205">
        <f>IF($IW205&gt;=32,INDEX($GL:$GL,$IV205+32),"")</f>
      </c>
      <c r="HT205">
        <f>IF($IW205&gt;=33,INDEX($GL:$GL,$IV205+33),"")</f>
      </c>
      <c r="HU205">
        <f>IF($IW205&gt;=34,INDEX($GL:$GL,$IV205+34),"")</f>
      </c>
      <c r="HV205">
        <f>IF($IW205&gt;=35,INDEX($GL:$GL,$IV205+35),"")</f>
      </c>
      <c r="HW205">
        <f>IF($IW205&gt;=36,INDEX($GL:$GL,$IV205+36),"")</f>
      </c>
      <c r="HX205">
        <f>IF($IW205&gt;=37,INDEX($GL:$GL,$IV205+37),"")</f>
      </c>
      <c r="HY205">
        <f>IF($IW205&gt;=38,INDEX($GL:$GL,$IV205+38),"")</f>
      </c>
      <c r="HZ205">
        <f>IF($IW205&gt;=39,INDEX($GL:$GL,$IV205+39),"")</f>
      </c>
      <c r="IA205">
        <f>IF($IW205&gt;=40,INDEX($GL:$GL,$IV205+40),"")</f>
      </c>
      <c r="IB205">
        <f>IF($IW205&gt;=41,INDEX($GL:$GL,$IV205+41),"")</f>
      </c>
      <c r="IC205">
        <f>IF($IW205&gt;=42,INDEX($GL:$GL,$IV205+42),"")</f>
      </c>
      <c r="ID205">
        <f>IF($IW205&gt;=43,INDEX($GL:$GL,$IV205+43),"")</f>
      </c>
      <c r="IE205">
        <f>IF($IW205&gt;=44,INDEX($GL:$GL,$IV205+44),"")</f>
      </c>
      <c r="IF205">
        <f>IF($IW205&gt;=45,INDEX($GL:$GL,$IV205+45),"")</f>
      </c>
      <c r="IG205">
        <f>IF($IW205&gt;=46,INDEX($GL:$GL,$IV205+46),"")</f>
      </c>
      <c r="IH205">
        <f>IF($IW205&gt;=47,INDEX($GL:$GL,$IV205+47),"")</f>
      </c>
      <c r="II205">
        <f>IF($IW205&gt;=48,INDEX($GL:$GL,$IV205+48),"")</f>
      </c>
      <c r="IJ205">
        <f>IF($IW205&gt;=49,INDEX($GL:$GL,$IV205+49),"")</f>
      </c>
      <c r="IK205">
        <f>IF($IW205&gt;=50,INDEX($GL:$GL,$IV205+50),"")</f>
      </c>
      <c r="IL205">
        <f>IF($IW205&gt;=51,INDEX($GL:$GL,$IV205+51),"")</f>
      </c>
      <c r="IM205">
        <f>IF($IW205&gt;=52,INDEX($GL:$GL,$IV205+52),"")</f>
      </c>
      <c r="IN205">
        <f>IF($IW205&gt;=53,INDEX($GL:$GL,$IV205+53),"")</f>
      </c>
      <c r="IO205">
        <f>IF($IW205&gt;=54,INDEX($GL:$GL,$IV205+54),"")</f>
      </c>
      <c r="IP205">
        <f>IF($IW205&gt;=55,INDEX($GL:$GL,$IV205+55),"")</f>
      </c>
      <c r="IQ205">
        <f>IF($IW205&gt;=56,INDEX($GL:$GL,$IV205+56),"")</f>
      </c>
      <c r="IR205">
        <f>IF($IW205&gt;=57,INDEX($GL:$GL,$IV205+57),"")</f>
      </c>
      <c r="IS205">
        <f>IF($IW205&gt;=58,INDEX($GL:$GL,$IV205+58),"")</f>
      </c>
      <c r="IT205">
        <f>IF($IW205&gt;=59,INDEX($GL:$GL,$IV205+59),"")</f>
      </c>
      <c r="IU205">
        <f>IF($IW205&gt;=60,INDEX($GL:$GL,$IV205+60),"")</f>
      </c>
      <c r="IV205">
        <f>IFERROR(MATCH($GK205,$GL$2:$GL$324,0)+1,0)</f>
      </c>
      <c r="IW205">
        <f>IFERROR(INDEX($GM$2:$GM$324,MATCH($GK205,$GL$2:$GL$324,0)),0)</f>
      </c>
      <c r="IX205" t="s">
        <v>34</v>
      </c>
      <c r="IY205" t="s">
        <v>34</v>
      </c>
    </row>
    <row r="206" spans="1:259" x14ac:dyDescent="0.25">
      <c r="K206">
        <f>IF(OR($N206="",$J206=""),"",IFERROR($N206/$J206,0))</f>
      </c>
      <c r="L206">
        <f>IF($N206="","",
SUM($M206,$O206,$T206,$P206,$R206)*
(1-IF($U206="",0,VALUE($U206)/100)))</f>
      </c>
      <c r="M206">
        <f>IF($N206="","",$N206)</f>
      </c>
      <c r="O206">
        <f>IF($N206="","",
IF($H206="","",
IF(ISNUMBER(SEARCH("exempt",LOWER($H206))),0,
$N206*(VALUE(SUBSTITUTE($H206,"%",""))/100))))</f>
      </c>
      <c r="V206">
        <f>IFERROR(IF(FIND(" - ",$E206)&gt;0,MID($E206,FIND(" - ",$E206)+3,LEN($E206)),""),"")</f>
      </c>
      <c r="AE206" t="s">
        <v>732</v>
      </c>
      <c r="AJ206">
        <f>IFERROR(LEFT($E206,FIND(" - ",$E206)-1),$E206)</f>
      </c>
      <c r="AM206">
        <f>IF($CB206&gt;=1,INDEX($AK:$AK,$CA206+1),"")</f>
      </c>
      <c r="AN206">
        <f>IF($CB206&gt;=2,INDEX($AK:$AK,$CA206+2),"")</f>
      </c>
      <c r="AO206">
        <f>IF($CB206&gt;=3,INDEX($AK:$AK,$CA206+3),"")</f>
      </c>
      <c r="AP206">
        <f>IF($CB206&gt;=4,INDEX($AK:$AK,$CA206+4),"")</f>
      </c>
      <c r="AQ206">
        <f>IF($CB206&gt;=5,INDEX($AK:$AK,$CA206+5),"")</f>
      </c>
      <c r="AR206">
        <f>IF($CB206&gt;=6,INDEX($AK:$AK,$CA206+6),"")</f>
      </c>
      <c r="AS206">
        <f>IF($CB206&gt;=7,INDEX($AK:$AK,$CA206+7),"")</f>
      </c>
      <c r="AT206">
        <f>IF($CB206&gt;=8,INDEX($AK:$AK,$CA206+8),"")</f>
      </c>
      <c r="AU206">
        <f>IF($CB206&gt;=9,INDEX($AK:$AK,$CA206+9),"")</f>
      </c>
      <c r="AV206">
        <f>IF($CB206&gt;=10,INDEX($AK:$AK,$CA206+10),"")</f>
      </c>
      <c r="AW206">
        <f>IF($CB206&gt;=11,INDEX($AK:$AK,$CA206+11),"")</f>
      </c>
      <c r="AX206">
        <f>IF($CB206&gt;=12,INDEX($AK:$AK,$CA206+12),"")</f>
      </c>
      <c r="AY206">
        <f>IF($CB206&gt;=13,INDEX($AK:$AK,$CA206+13),"")</f>
      </c>
      <c r="AZ206">
        <f>IF($CB206&gt;=14,INDEX($AK:$AK,$CA206+14),"")</f>
      </c>
      <c r="BA206">
        <f>IF($CB206&gt;=15,INDEX($AK:$AK,$CA206+15),"")</f>
      </c>
      <c r="BB206">
        <f>IF($CB206&gt;=16,INDEX($AK:$AK,$CA206+16),"")</f>
      </c>
      <c r="BC206">
        <f>IF($CB206&gt;=17,INDEX($AK:$AK,$CA206+17),"")</f>
      </c>
      <c r="BD206">
        <f>IF($CB206&gt;=18,INDEX($AK:$AK,$CA206+18),"")</f>
      </c>
      <c r="BE206">
        <f>IF($CB206&gt;=19,INDEX($AK:$AK,$CA206+19),"")</f>
      </c>
      <c r="BF206">
        <f>IF($CB206&gt;=20,INDEX($AK:$AK,$CA206+20),"")</f>
      </c>
      <c r="BG206">
        <f>IF($CB206&gt;=21,INDEX($AK:$AK,$CA206+21),"")</f>
      </c>
      <c r="BH206">
        <f>IF($CB206&gt;=22,INDEX($AK:$AK,$CA206+22),"")</f>
      </c>
      <c r="BI206">
        <f>IF($CB206&gt;=23,INDEX($AK:$AK,$CA206+23),"")</f>
      </c>
      <c r="BJ206">
        <f>IF($CB206&gt;=24,INDEX($AK:$AK,$CA206+24),"")</f>
      </c>
      <c r="BK206">
        <f>IF($CB206&gt;=25,INDEX($AK:$AK,$CA206+25),"")</f>
      </c>
      <c r="BL206">
        <f>IF($CB206&gt;=26,INDEX($AK:$AK,$CA206+26),"")</f>
      </c>
      <c r="BM206">
        <f>IF($CB206&gt;=27,INDEX($AK:$AK,$CA206+27),"")</f>
      </c>
      <c r="BN206">
        <f>IF($CB206&gt;=28,INDEX($AK:$AK,$CA206+28),"")</f>
      </c>
      <c r="BO206">
        <f>IF($CB206&gt;=29,INDEX($AK:$AK,$CA206+29),"")</f>
      </c>
      <c r="BP206">
        <f>IF($CB206&gt;=30,INDEX($AK:$AK,$CA206+30),"")</f>
      </c>
      <c r="BQ206">
        <f>IF($CB206&gt;=31,INDEX($AK:$AK,$CA206+31),"")</f>
      </c>
      <c r="BR206">
        <f>IF($CB206&gt;=32,INDEX($AK:$AK,$CA206+32),"")</f>
      </c>
      <c r="BS206">
        <f>IF($CB206&gt;=33,INDEX($AK:$AK,$CA206+33),"")</f>
      </c>
      <c r="BT206">
        <f>IF($CB206&gt;=34,INDEX($AK:$AK,$CA206+34),"")</f>
      </c>
      <c r="BU206">
        <f>IF($CB206&gt;=35,INDEX($AK:$AK,$CA206+35),"")</f>
      </c>
      <c r="BV206">
        <f>IF($CB206&gt;=36,INDEX($AK:$AK,$CA206+36),"")</f>
      </c>
      <c r="BW206">
        <f>IF($CB206&gt;=37,INDEX($AK:$AK,$CA206+37),"")</f>
      </c>
      <c r="BX206">
        <f>IF($CB206&gt;=38,INDEX($AK:$AK,$CA206+38),"")</f>
      </c>
      <c r="BY206">
        <f>IF($CB206&gt;=39,INDEX($AK:$AK,$CA206+39),"")</f>
      </c>
      <c r="BZ206">
        <f>IF($CB206&gt;=40,INDEX($AK:$AK,$CA206+40),"")</f>
      </c>
      <c r="CA206">
        <f>IFERROR(MATCH($AJ206,$AK$2:$AK$134,0)+1,0)</f>
      </c>
      <c r="CB206">
        <f>IFERROR(INDEX($AL$2:$AL$134,MATCH($AJ206,$AK$2:$AK$134,0)),0)</f>
      </c>
      <c r="CC206">
        <f>IFERROR(LEFT($F206,FIND(" - ",$F206)-1),$F206)</f>
      </c>
      <c r="CD206" t="s">
        <v>733</v>
      </c>
      <c r="CE206">
        <v>2</v>
      </c>
      <c r="CF206">
        <f>IF($DA206&gt;=1,INDEX($CD:$CD,$CZ206+1),"")</f>
      </c>
      <c r="CG206">
        <f>IF($DA206&gt;=2,INDEX($CD:$CD,$CZ206+2),"")</f>
      </c>
      <c r="CH206">
        <f>IF($DA206&gt;=3,INDEX($CD:$CD,$CZ206+3),"")</f>
      </c>
      <c r="CI206">
        <f>IF($DA206&gt;=4,INDEX($CD:$CD,$CZ206+4),"")</f>
      </c>
      <c r="CJ206">
        <f>IF($DA206&gt;=5,INDEX($CD:$CD,$CZ206+5),"")</f>
      </c>
      <c r="CK206">
        <f>IF($DA206&gt;=6,INDEX($CD:$CD,$CZ206+6),"")</f>
      </c>
      <c r="CL206">
        <f>IF($DA206&gt;=7,INDEX($CD:$CD,$CZ206+7),"")</f>
      </c>
      <c r="CM206">
        <f>IF($DA206&gt;=8,INDEX($CD:$CD,$CZ206+8),"")</f>
      </c>
      <c r="CN206">
        <f>IF($DA206&gt;=9,INDEX($CD:$CD,$CZ206+9),"")</f>
      </c>
      <c r="CO206">
        <f>IF($DA206&gt;=10,INDEX($CD:$CD,$CZ206+10),"")</f>
      </c>
      <c r="CP206">
        <f>IF($DA206&gt;=11,INDEX($CD:$CD,$CZ206+11),"")</f>
      </c>
      <c r="CQ206">
        <f>IF($DA206&gt;=12,INDEX($CD:$CD,$CZ206+12),"")</f>
      </c>
      <c r="CR206">
        <f>IF($DA206&gt;=13,INDEX($CD:$CD,$CZ206+13),"")</f>
      </c>
      <c r="CS206">
        <f>IF($DA206&gt;=14,INDEX($CD:$CD,$CZ206+14),"")</f>
      </c>
      <c r="CT206">
        <f>IF($DA206&gt;=15,INDEX($CD:$CD,$CZ206+15),"")</f>
      </c>
      <c r="CU206">
        <f>IF($DA206&gt;=16,INDEX($CD:$CD,$CZ206+16),"")</f>
      </c>
      <c r="CV206">
        <f>IF($DA206&gt;=17,INDEX($CD:$CD,$CZ206+17),"")</f>
      </c>
      <c r="CW206">
        <f>IF($DA206&gt;=18,INDEX($CD:$CD,$CZ206+18),"")</f>
      </c>
      <c r="CX206">
        <f>IF($DA206&gt;=19,INDEX($CD:$CD,$CZ206+19),"")</f>
      </c>
      <c r="CY206">
        <f>IF($DA206&gt;=20,INDEX($CD:$CD,$CZ206+20),"")</f>
      </c>
      <c r="CZ206">
        <f>IFERROR(MATCH($CC206,$CD$2:$CD$263,0)+1,0)</f>
      </c>
      <c r="DA206">
        <f>IFERROR(INDEX($CE$2:$CE$263,MATCH($CC206,$CD$2:$CD$263,0)),0)</f>
      </c>
      <c r="DB206">
        <f>IFERROR(INDEX($AI:$AI,MATCH($H206,$AH:$AH,0))&amp;"","")</f>
      </c>
      <c r="DF206">
        <f>IF($GI206&gt;=1,INDEX($DC:$DC,$GH206+1),"")</f>
      </c>
      <c r="DG206">
        <f>IF($GI206&gt;=2,INDEX($DC:$DC,$GH206+2),"")</f>
      </c>
      <c r="DH206">
        <f>IF($GI206&gt;=3,INDEX($DC:$DC,$GH206+3),"")</f>
      </c>
      <c r="DI206">
        <f>IF($GI206&gt;=4,INDEX($DC:$DC,$GH206+4),"")</f>
      </c>
      <c r="DJ206">
        <f>IF($GI206&gt;=5,INDEX($DC:$DC,$GH206+5),"")</f>
      </c>
      <c r="DK206">
        <f>IF($GI206&gt;=6,INDEX($DC:$DC,$GH206+6),"")</f>
      </c>
      <c r="DL206">
        <f>IF($GI206&gt;=7,INDEX($DC:$DC,$GH206+7),"")</f>
      </c>
      <c r="DM206">
        <f>IF($GI206&gt;=8,INDEX($DC:$DC,$GH206+8),"")</f>
      </c>
      <c r="DN206">
        <f>IF($GI206&gt;=9,INDEX($DC:$DC,$GH206+9),"")</f>
      </c>
      <c r="DO206">
        <f>IF($GI206&gt;=10,INDEX($DC:$DC,$GH206+10),"")</f>
      </c>
      <c r="DP206">
        <f>IF($GI206&gt;=11,INDEX($DC:$DC,$GH206+11),"")</f>
      </c>
      <c r="DQ206">
        <f>IF($GI206&gt;=12,INDEX($DC:$DC,$GH206+12),"")</f>
      </c>
      <c r="DR206">
        <f>IF($GI206&gt;=13,INDEX($DC:$DC,$GH206+13),"")</f>
      </c>
      <c r="DS206">
        <f>IF($GI206&gt;=14,INDEX($DC:$DC,$GH206+14),"")</f>
      </c>
      <c r="DT206">
        <f>IF($GI206&gt;=15,INDEX($DC:$DC,$GH206+15),"")</f>
      </c>
      <c r="DU206">
        <f>IF($GI206&gt;=16,INDEX($DC:$DC,$GH206+16),"")</f>
      </c>
      <c r="DV206">
        <f>IF($GI206&gt;=17,INDEX($DC:$DC,$GH206+17),"")</f>
      </c>
      <c r="DW206">
        <f>IF($GI206&gt;=18,INDEX($DC:$DC,$GH206+18),"")</f>
      </c>
      <c r="DX206">
        <f>IF($GI206&gt;=19,INDEX($DC:$DC,$GH206+19),"")</f>
      </c>
      <c r="DY206">
        <f>IF($GI206&gt;=20,INDEX($DC:$DC,$GH206+20),"")</f>
      </c>
      <c r="DZ206">
        <f>IF($GI206&gt;=21,INDEX($DC:$DC,$GH206+21),"")</f>
      </c>
      <c r="EA206">
        <f>IF($GI206&gt;=22,INDEX($DC:$DC,$GH206+22),"")</f>
      </c>
      <c r="EB206">
        <f>IF($GI206&gt;=23,INDEX($DC:$DC,$GH206+23),"")</f>
      </c>
      <c r="EC206">
        <f>IF($GI206&gt;=24,INDEX($DC:$DC,$GH206+24),"")</f>
      </c>
      <c r="ED206">
        <f>IF($GI206&gt;=25,INDEX($DC:$DC,$GH206+25),"")</f>
      </c>
      <c r="EE206">
        <f>IF($GI206&gt;=26,INDEX($DC:$DC,$GH206+26),"")</f>
      </c>
      <c r="EF206">
        <f>IF($GI206&gt;=27,INDEX($DC:$DC,$GH206+27),"")</f>
      </c>
      <c r="EG206">
        <f>IF($GI206&gt;=28,INDEX($DC:$DC,$GH206+28),"")</f>
      </c>
      <c r="EH206">
        <f>IF($GI206&gt;=29,INDEX($DC:$DC,$GH206+29),"")</f>
      </c>
      <c r="EI206">
        <f>IF($GI206&gt;=30,INDEX($DC:$DC,$GH206+30),"")</f>
      </c>
      <c r="EJ206">
        <f>IF($GI206&gt;=31,INDEX($DC:$DC,$GH206+31),"")</f>
      </c>
      <c r="EK206">
        <f>IF($GI206&gt;=32,INDEX($DC:$DC,$GH206+32),"")</f>
      </c>
      <c r="EL206">
        <f>IF($GI206&gt;=33,INDEX($DC:$DC,$GH206+33),"")</f>
      </c>
      <c r="EM206">
        <f>IF($GI206&gt;=34,INDEX($DC:$DC,$GH206+34),"")</f>
      </c>
      <c r="EN206">
        <f>IF($GI206&gt;=35,INDEX($DC:$DC,$GH206+35),"")</f>
      </c>
      <c r="EO206">
        <f>IF($GI206&gt;=36,INDEX($DC:$DC,$GH206+36),"")</f>
      </c>
      <c r="EP206">
        <f>IF($GI206&gt;=37,INDEX($DC:$DC,$GH206+37),"")</f>
      </c>
      <c r="EQ206">
        <f>IF($GI206&gt;=38,INDEX($DC:$DC,$GH206+38),"")</f>
      </c>
      <c r="ER206">
        <f>IF($GI206&gt;=39,INDEX($DC:$DC,$GH206+39),"")</f>
      </c>
      <c r="ES206">
        <f>IF($GI206&gt;=40,INDEX($DC:$DC,$GH206+40),"")</f>
      </c>
      <c r="ET206">
        <f>IF($GI206&gt;=1,INDEX($DD:$DD,$GH206+1),"")</f>
      </c>
      <c r="EU206">
        <f>IF($GI206&gt;=2,INDEX($DD:$DD,$GH206+2),"")</f>
      </c>
      <c r="EV206">
        <f>IF($GI206&gt;=3,INDEX($DD:$DD,$GH206+3),"")</f>
      </c>
      <c r="EW206">
        <f>IF($GI206&gt;=4,INDEX($DD:$DD,$GH206+4),"")</f>
      </c>
      <c r="EX206">
        <f>IF($GI206&gt;=5,INDEX($DD:$DD,$GH206+5),"")</f>
      </c>
      <c r="EY206">
        <f>IF($GI206&gt;=6,INDEX($DD:$DD,$GH206+6),"")</f>
      </c>
      <c r="EZ206">
        <f>IF($GI206&gt;=7,INDEX($DD:$DD,$GH206+7),"")</f>
      </c>
      <c r="FA206">
        <f>IF($GI206&gt;=8,INDEX($DD:$DD,$GH206+8),"")</f>
      </c>
      <c r="FB206">
        <f>IF($GI206&gt;=9,INDEX($DD:$DD,$GH206+9),"")</f>
      </c>
      <c r="FC206">
        <f>IF($GI206&gt;=10,INDEX($DD:$DD,$GH206+10),"")</f>
      </c>
      <c r="FD206">
        <f>IF($GI206&gt;=11,INDEX($DD:$DD,$GH206+11),"")</f>
      </c>
      <c r="FE206">
        <f>IF($GI206&gt;=12,INDEX($DD:$DD,$GH206+12),"")</f>
      </c>
      <c r="FF206">
        <f>IF($GI206&gt;=13,INDEX($DD:$DD,$GH206+13),"")</f>
      </c>
      <c r="FG206">
        <f>IF($GI206&gt;=14,INDEX($DD:$DD,$GH206+14),"")</f>
      </c>
      <c r="FH206">
        <f>IF($GI206&gt;=15,INDEX($DD:$DD,$GH206+15),"")</f>
      </c>
      <c r="FI206">
        <f>IF($GI206&gt;=16,INDEX($DD:$DD,$GH206+16),"")</f>
      </c>
      <c r="FJ206">
        <f>IF($GI206&gt;=17,INDEX($DD:$DD,$GH206+17),"")</f>
      </c>
      <c r="FK206">
        <f>IF($GI206&gt;=18,INDEX($DD:$DD,$GH206+18),"")</f>
      </c>
      <c r="FL206">
        <f>IF($GI206&gt;=19,INDEX($DD:$DD,$GH206+19),"")</f>
      </c>
      <c r="FM206">
        <f>IF($GI206&gt;=20,INDEX($DD:$DD,$GH206+20),"")</f>
      </c>
      <c r="FN206">
        <f>IF($GI206&gt;=21,INDEX($DD:$DD,$GH206+21),"")</f>
      </c>
      <c r="FO206">
        <f>IF($GI206&gt;=22,INDEX($DD:$DD,$GH206+22),"")</f>
      </c>
      <c r="FP206">
        <f>IF($GI206&gt;=23,INDEX($DD:$DD,$GH206+23),"")</f>
      </c>
      <c r="FQ206">
        <f>IF($GI206&gt;=24,INDEX($DD:$DD,$GH206+24),"")</f>
      </c>
      <c r="FR206">
        <f>IF($GI206&gt;=25,INDEX($DD:$DD,$GH206+25),"")</f>
      </c>
      <c r="FS206">
        <f>IF($GI206&gt;=26,INDEX($DD:$DD,$GH206+26),"")</f>
      </c>
      <c r="FT206">
        <f>IF($GI206&gt;=27,INDEX($DD:$DD,$GH206+27),"")</f>
      </c>
      <c r="FU206">
        <f>IF($GI206&gt;=28,INDEX($DD:$DD,$GH206+28),"")</f>
      </c>
      <c r="FV206">
        <f>IF($GI206&gt;=29,INDEX($DD:$DD,$GH206+29),"")</f>
      </c>
      <c r="FW206">
        <f>IF($GI206&gt;=30,INDEX($DD:$DD,$GH206+30),"")</f>
      </c>
      <c r="FX206">
        <f>IF($GI206&gt;=31,INDEX($DD:$DD,$GH206+31),"")</f>
      </c>
      <c r="FY206">
        <f>IF($GI206&gt;=32,INDEX($DD:$DD,$GH206+32),"")</f>
      </c>
      <c r="FZ206">
        <f>IF($GI206&gt;=33,INDEX($DD:$DD,$GH206+33),"")</f>
      </c>
      <c r="GA206">
        <f>IF($GI206&gt;=34,INDEX($DD:$DD,$GH206+34),"")</f>
      </c>
      <c r="GB206">
        <f>IF($GI206&gt;=35,INDEX($DD:$DD,$GH206+35),"")</f>
      </c>
      <c r="GC206">
        <f>IF($GI206&gt;=36,INDEX($DD:$DD,$GH206+36),"")</f>
      </c>
      <c r="GD206">
        <f>IF($GI206&gt;=37,INDEX($DD:$DD,$GH206+37),"")</f>
      </c>
      <c r="GE206">
        <f>IF($GI206&gt;=38,INDEX($DD:$DD,$GH206+38),"")</f>
      </c>
      <c r="GF206">
        <f>IF($GI206&gt;=39,INDEX($DD:$DD,$GH206+39),"")</f>
      </c>
      <c r="GG206">
        <f>IF($GI206&gt;=40,INDEX($DD:$DD,$GH206+40),"")</f>
      </c>
      <c r="GH206">
        <f>IFERROR(MATCH($DB206,$DC$2:$DC$148,0)+1,0)</f>
      </c>
      <c r="GI206">
        <f>IFERROR(INDEX($DE$2:$DE$148,MATCH($DB206,$DC$2:$DC$148,0)),0)</f>
      </c>
      <c r="GJ206">
        <f>IFERROR(MATCH($S206,$DF$206:$ES$206,0),0)</f>
      </c>
      <c r="GK206">
        <f>IF($GJ206&gt;0,INDEX($ET$206:$GG$206,$GJ206),"")</f>
      </c>
      <c r="GL206" t="s">
        <v>346</v>
      </c>
      <c r="GN206">
        <f>IF($IW206&gt;=1,INDEX($GL:$GL,$IV206+1),"")</f>
      </c>
      <c r="GO206">
        <f>IF($IW206&gt;=2,INDEX($GL:$GL,$IV206+2),"")</f>
      </c>
      <c r="GP206">
        <f>IF($IW206&gt;=3,INDEX($GL:$GL,$IV206+3),"")</f>
      </c>
      <c r="GQ206">
        <f>IF($IW206&gt;=4,INDEX($GL:$GL,$IV206+4),"")</f>
      </c>
      <c r="GR206">
        <f>IF($IW206&gt;=5,INDEX($GL:$GL,$IV206+5),"")</f>
      </c>
      <c r="GS206">
        <f>IF($IW206&gt;=6,INDEX($GL:$GL,$IV206+6),"")</f>
      </c>
      <c r="GT206">
        <f>IF($IW206&gt;=7,INDEX($GL:$GL,$IV206+7),"")</f>
      </c>
      <c r="GU206">
        <f>IF($IW206&gt;=8,INDEX($GL:$GL,$IV206+8),"")</f>
      </c>
      <c r="GV206">
        <f>IF($IW206&gt;=9,INDEX($GL:$GL,$IV206+9),"")</f>
      </c>
      <c r="GW206">
        <f>IF($IW206&gt;=10,INDEX($GL:$GL,$IV206+10),"")</f>
      </c>
      <c r="GX206">
        <f>IF($IW206&gt;=11,INDEX($GL:$GL,$IV206+11),"")</f>
      </c>
      <c r="GY206">
        <f>IF($IW206&gt;=12,INDEX($GL:$GL,$IV206+12),"")</f>
      </c>
      <c r="GZ206">
        <f>IF($IW206&gt;=13,INDEX($GL:$GL,$IV206+13),"")</f>
      </c>
      <c r="HA206">
        <f>IF($IW206&gt;=14,INDEX($GL:$GL,$IV206+14),"")</f>
      </c>
      <c r="HB206">
        <f>IF($IW206&gt;=15,INDEX($GL:$GL,$IV206+15),"")</f>
      </c>
      <c r="HC206">
        <f>IF($IW206&gt;=16,INDEX($GL:$GL,$IV206+16),"")</f>
      </c>
      <c r="HD206">
        <f>IF($IW206&gt;=17,INDEX($GL:$GL,$IV206+17),"")</f>
      </c>
      <c r="HE206">
        <f>IF($IW206&gt;=18,INDEX($GL:$GL,$IV206+18),"")</f>
      </c>
      <c r="HF206">
        <f>IF($IW206&gt;=19,INDEX($GL:$GL,$IV206+19),"")</f>
      </c>
      <c r="HG206">
        <f>IF($IW206&gt;=20,INDEX($GL:$GL,$IV206+20),"")</f>
      </c>
      <c r="HH206">
        <f>IF($IW206&gt;=21,INDEX($GL:$GL,$IV206+21),"")</f>
      </c>
      <c r="HI206">
        <f>IF($IW206&gt;=22,INDEX($GL:$GL,$IV206+22),"")</f>
      </c>
      <c r="HJ206">
        <f>IF($IW206&gt;=23,INDEX($GL:$GL,$IV206+23),"")</f>
      </c>
      <c r="HK206">
        <f>IF($IW206&gt;=24,INDEX($GL:$GL,$IV206+24),"")</f>
      </c>
      <c r="HL206">
        <f>IF($IW206&gt;=25,INDEX($GL:$GL,$IV206+25),"")</f>
      </c>
      <c r="HM206">
        <f>IF($IW206&gt;=26,INDEX($GL:$GL,$IV206+26),"")</f>
      </c>
      <c r="HN206">
        <f>IF($IW206&gt;=27,INDEX($GL:$GL,$IV206+27),"")</f>
      </c>
      <c r="HO206">
        <f>IF($IW206&gt;=28,INDEX($GL:$GL,$IV206+28),"")</f>
      </c>
      <c r="HP206">
        <f>IF($IW206&gt;=29,INDEX($GL:$GL,$IV206+29),"")</f>
      </c>
      <c r="HQ206">
        <f>IF($IW206&gt;=30,INDEX($GL:$GL,$IV206+30),"")</f>
      </c>
      <c r="HR206">
        <f>IF($IW206&gt;=31,INDEX($GL:$GL,$IV206+31),"")</f>
      </c>
      <c r="HS206">
        <f>IF($IW206&gt;=32,INDEX($GL:$GL,$IV206+32),"")</f>
      </c>
      <c r="HT206">
        <f>IF($IW206&gt;=33,INDEX($GL:$GL,$IV206+33),"")</f>
      </c>
      <c r="HU206">
        <f>IF($IW206&gt;=34,INDEX($GL:$GL,$IV206+34),"")</f>
      </c>
      <c r="HV206">
        <f>IF($IW206&gt;=35,INDEX($GL:$GL,$IV206+35),"")</f>
      </c>
      <c r="HW206">
        <f>IF($IW206&gt;=36,INDEX($GL:$GL,$IV206+36),"")</f>
      </c>
      <c r="HX206">
        <f>IF($IW206&gt;=37,INDEX($GL:$GL,$IV206+37),"")</f>
      </c>
      <c r="HY206">
        <f>IF($IW206&gt;=38,INDEX($GL:$GL,$IV206+38),"")</f>
      </c>
      <c r="HZ206">
        <f>IF($IW206&gt;=39,INDEX($GL:$GL,$IV206+39),"")</f>
      </c>
      <c r="IA206">
        <f>IF($IW206&gt;=40,INDEX($GL:$GL,$IV206+40),"")</f>
      </c>
      <c r="IB206">
        <f>IF($IW206&gt;=41,INDEX($GL:$GL,$IV206+41),"")</f>
      </c>
      <c r="IC206">
        <f>IF($IW206&gt;=42,INDEX($GL:$GL,$IV206+42),"")</f>
      </c>
      <c r="ID206">
        <f>IF($IW206&gt;=43,INDEX($GL:$GL,$IV206+43),"")</f>
      </c>
      <c r="IE206">
        <f>IF($IW206&gt;=44,INDEX($GL:$GL,$IV206+44),"")</f>
      </c>
      <c r="IF206">
        <f>IF($IW206&gt;=45,INDEX($GL:$GL,$IV206+45),"")</f>
      </c>
      <c r="IG206">
        <f>IF($IW206&gt;=46,INDEX($GL:$GL,$IV206+46),"")</f>
      </c>
      <c r="IH206">
        <f>IF($IW206&gt;=47,INDEX($GL:$GL,$IV206+47),"")</f>
      </c>
      <c r="II206">
        <f>IF($IW206&gt;=48,INDEX($GL:$GL,$IV206+48),"")</f>
      </c>
      <c r="IJ206">
        <f>IF($IW206&gt;=49,INDEX($GL:$GL,$IV206+49),"")</f>
      </c>
      <c r="IK206">
        <f>IF($IW206&gt;=50,INDEX($GL:$GL,$IV206+50),"")</f>
      </c>
      <c r="IL206">
        <f>IF($IW206&gt;=51,INDEX($GL:$GL,$IV206+51),"")</f>
      </c>
      <c r="IM206">
        <f>IF($IW206&gt;=52,INDEX($GL:$GL,$IV206+52),"")</f>
      </c>
      <c r="IN206">
        <f>IF($IW206&gt;=53,INDEX($GL:$GL,$IV206+53),"")</f>
      </c>
      <c r="IO206">
        <f>IF($IW206&gt;=54,INDEX($GL:$GL,$IV206+54),"")</f>
      </c>
      <c r="IP206">
        <f>IF($IW206&gt;=55,INDEX($GL:$GL,$IV206+55),"")</f>
      </c>
      <c r="IQ206">
        <f>IF($IW206&gt;=56,INDEX($GL:$GL,$IV206+56),"")</f>
      </c>
      <c r="IR206">
        <f>IF($IW206&gt;=57,INDEX($GL:$GL,$IV206+57),"")</f>
      </c>
      <c r="IS206">
        <f>IF($IW206&gt;=58,INDEX($GL:$GL,$IV206+58),"")</f>
      </c>
      <c r="IT206">
        <f>IF($IW206&gt;=59,INDEX($GL:$GL,$IV206+59),"")</f>
      </c>
      <c r="IU206">
        <f>IF($IW206&gt;=60,INDEX($GL:$GL,$IV206+60),"")</f>
      </c>
      <c r="IV206">
        <f>IFERROR(MATCH($GK206,$GL$2:$GL$324,0)+1,0)</f>
      </c>
      <c r="IW206">
        <f>IFERROR(INDEX($GM$2:$GM$324,MATCH($GK206,$GL$2:$GL$324,0)),0)</f>
      </c>
      <c r="IX206" t="s">
        <v>34</v>
      </c>
      <c r="IY206" t="s">
        <v>34</v>
      </c>
    </row>
    <row r="207" spans="1:259" x14ac:dyDescent="0.25">
      <c r="K207">
        <f>IF(OR($N207="",$J207=""),"",IFERROR($N207/$J207,0))</f>
      </c>
      <c r="L207">
        <f>IF($N207="","",
SUM($M207,$O207,$T207,$P207,$R207)*
(1-IF($U207="",0,VALUE($U207)/100)))</f>
      </c>
      <c r="M207">
        <f>IF($N207="","",$N207)</f>
      </c>
      <c r="O207">
        <f>IF($N207="","",
IF($H207="","",
IF(ISNUMBER(SEARCH("exempt",LOWER($H207))),0,
$N207*(VALUE(SUBSTITUTE($H207,"%",""))/100))))</f>
      </c>
      <c r="V207">
        <f>IFERROR(IF(FIND(" - ",$E207)&gt;0,MID($E207,FIND(" - ",$E207)+3,LEN($E207)),""),"")</f>
      </c>
      <c r="AE207" t="s">
        <v>734</v>
      </c>
      <c r="AJ207">
        <f>IFERROR(LEFT($E207,FIND(" - ",$E207)-1),$E207)</f>
      </c>
      <c r="AM207">
        <f>IF($CB207&gt;=1,INDEX($AK:$AK,$CA207+1),"")</f>
      </c>
      <c r="AN207">
        <f>IF($CB207&gt;=2,INDEX($AK:$AK,$CA207+2),"")</f>
      </c>
      <c r="AO207">
        <f>IF($CB207&gt;=3,INDEX($AK:$AK,$CA207+3),"")</f>
      </c>
      <c r="AP207">
        <f>IF($CB207&gt;=4,INDEX($AK:$AK,$CA207+4),"")</f>
      </c>
      <c r="AQ207">
        <f>IF($CB207&gt;=5,INDEX($AK:$AK,$CA207+5),"")</f>
      </c>
      <c r="AR207">
        <f>IF($CB207&gt;=6,INDEX($AK:$AK,$CA207+6),"")</f>
      </c>
      <c r="AS207">
        <f>IF($CB207&gt;=7,INDEX($AK:$AK,$CA207+7),"")</f>
      </c>
      <c r="AT207">
        <f>IF($CB207&gt;=8,INDEX($AK:$AK,$CA207+8),"")</f>
      </c>
      <c r="AU207">
        <f>IF($CB207&gt;=9,INDEX($AK:$AK,$CA207+9),"")</f>
      </c>
      <c r="AV207">
        <f>IF($CB207&gt;=10,INDEX($AK:$AK,$CA207+10),"")</f>
      </c>
      <c r="AW207">
        <f>IF($CB207&gt;=11,INDEX($AK:$AK,$CA207+11),"")</f>
      </c>
      <c r="AX207">
        <f>IF($CB207&gt;=12,INDEX($AK:$AK,$CA207+12),"")</f>
      </c>
      <c r="AY207">
        <f>IF($CB207&gt;=13,INDEX($AK:$AK,$CA207+13),"")</f>
      </c>
      <c r="AZ207">
        <f>IF($CB207&gt;=14,INDEX($AK:$AK,$CA207+14),"")</f>
      </c>
      <c r="BA207">
        <f>IF($CB207&gt;=15,INDEX($AK:$AK,$CA207+15),"")</f>
      </c>
      <c r="BB207">
        <f>IF($CB207&gt;=16,INDEX($AK:$AK,$CA207+16),"")</f>
      </c>
      <c r="BC207">
        <f>IF($CB207&gt;=17,INDEX($AK:$AK,$CA207+17),"")</f>
      </c>
      <c r="BD207">
        <f>IF($CB207&gt;=18,INDEX($AK:$AK,$CA207+18),"")</f>
      </c>
      <c r="BE207">
        <f>IF($CB207&gt;=19,INDEX($AK:$AK,$CA207+19),"")</f>
      </c>
      <c r="BF207">
        <f>IF($CB207&gt;=20,INDEX($AK:$AK,$CA207+20),"")</f>
      </c>
      <c r="BG207">
        <f>IF($CB207&gt;=21,INDEX($AK:$AK,$CA207+21),"")</f>
      </c>
      <c r="BH207">
        <f>IF($CB207&gt;=22,INDEX($AK:$AK,$CA207+22),"")</f>
      </c>
      <c r="BI207">
        <f>IF($CB207&gt;=23,INDEX($AK:$AK,$CA207+23),"")</f>
      </c>
      <c r="BJ207">
        <f>IF($CB207&gt;=24,INDEX($AK:$AK,$CA207+24),"")</f>
      </c>
      <c r="BK207">
        <f>IF($CB207&gt;=25,INDEX($AK:$AK,$CA207+25),"")</f>
      </c>
      <c r="BL207">
        <f>IF($CB207&gt;=26,INDEX($AK:$AK,$CA207+26),"")</f>
      </c>
      <c r="BM207">
        <f>IF($CB207&gt;=27,INDEX($AK:$AK,$CA207+27),"")</f>
      </c>
      <c r="BN207">
        <f>IF($CB207&gt;=28,INDEX($AK:$AK,$CA207+28),"")</f>
      </c>
      <c r="BO207">
        <f>IF($CB207&gt;=29,INDEX($AK:$AK,$CA207+29),"")</f>
      </c>
      <c r="BP207">
        <f>IF($CB207&gt;=30,INDEX($AK:$AK,$CA207+30),"")</f>
      </c>
      <c r="BQ207">
        <f>IF($CB207&gt;=31,INDEX($AK:$AK,$CA207+31),"")</f>
      </c>
      <c r="BR207">
        <f>IF($CB207&gt;=32,INDEX($AK:$AK,$CA207+32),"")</f>
      </c>
      <c r="BS207">
        <f>IF($CB207&gt;=33,INDEX($AK:$AK,$CA207+33),"")</f>
      </c>
      <c r="BT207">
        <f>IF($CB207&gt;=34,INDEX($AK:$AK,$CA207+34),"")</f>
      </c>
      <c r="BU207">
        <f>IF($CB207&gt;=35,INDEX($AK:$AK,$CA207+35),"")</f>
      </c>
      <c r="BV207">
        <f>IF($CB207&gt;=36,INDEX($AK:$AK,$CA207+36),"")</f>
      </c>
      <c r="BW207">
        <f>IF($CB207&gt;=37,INDEX($AK:$AK,$CA207+37),"")</f>
      </c>
      <c r="BX207">
        <f>IF($CB207&gt;=38,INDEX($AK:$AK,$CA207+38),"")</f>
      </c>
      <c r="BY207">
        <f>IF($CB207&gt;=39,INDEX($AK:$AK,$CA207+39),"")</f>
      </c>
      <c r="BZ207">
        <f>IF($CB207&gt;=40,INDEX($AK:$AK,$CA207+40),"")</f>
      </c>
      <c r="CA207">
        <f>IFERROR(MATCH($AJ207,$AK$2:$AK$134,0)+1,0)</f>
      </c>
      <c r="CB207">
        <f>IFERROR(INDEX($AL$2:$AL$134,MATCH($AJ207,$AK$2:$AK$134,0)),0)</f>
      </c>
      <c r="CC207">
        <f>IFERROR(LEFT($F207,FIND(" - ",$F207)-1),$F207)</f>
      </c>
      <c r="CD207" t="s">
        <v>218</v>
      </c>
      <c r="CF207">
        <f>IF($DA207&gt;=1,INDEX($CD:$CD,$CZ207+1),"")</f>
      </c>
      <c r="CG207">
        <f>IF($DA207&gt;=2,INDEX($CD:$CD,$CZ207+2),"")</f>
      </c>
      <c r="CH207">
        <f>IF($DA207&gt;=3,INDEX($CD:$CD,$CZ207+3),"")</f>
      </c>
      <c r="CI207">
        <f>IF($DA207&gt;=4,INDEX($CD:$CD,$CZ207+4),"")</f>
      </c>
      <c r="CJ207">
        <f>IF($DA207&gt;=5,INDEX($CD:$CD,$CZ207+5),"")</f>
      </c>
      <c r="CK207">
        <f>IF($DA207&gt;=6,INDEX($CD:$CD,$CZ207+6),"")</f>
      </c>
      <c r="CL207">
        <f>IF($DA207&gt;=7,INDEX($CD:$CD,$CZ207+7),"")</f>
      </c>
      <c r="CM207">
        <f>IF($DA207&gt;=8,INDEX($CD:$CD,$CZ207+8),"")</f>
      </c>
      <c r="CN207">
        <f>IF($DA207&gt;=9,INDEX($CD:$CD,$CZ207+9),"")</f>
      </c>
      <c r="CO207">
        <f>IF($DA207&gt;=10,INDEX($CD:$CD,$CZ207+10),"")</f>
      </c>
      <c r="CP207">
        <f>IF($DA207&gt;=11,INDEX($CD:$CD,$CZ207+11),"")</f>
      </c>
      <c r="CQ207">
        <f>IF($DA207&gt;=12,INDEX($CD:$CD,$CZ207+12),"")</f>
      </c>
      <c r="CR207">
        <f>IF($DA207&gt;=13,INDEX($CD:$CD,$CZ207+13),"")</f>
      </c>
      <c r="CS207">
        <f>IF($DA207&gt;=14,INDEX($CD:$CD,$CZ207+14),"")</f>
      </c>
      <c r="CT207">
        <f>IF($DA207&gt;=15,INDEX($CD:$CD,$CZ207+15),"")</f>
      </c>
      <c r="CU207">
        <f>IF($DA207&gt;=16,INDEX($CD:$CD,$CZ207+16),"")</f>
      </c>
      <c r="CV207">
        <f>IF($DA207&gt;=17,INDEX($CD:$CD,$CZ207+17),"")</f>
      </c>
      <c r="CW207">
        <f>IF($DA207&gt;=18,INDEX($CD:$CD,$CZ207+18),"")</f>
      </c>
      <c r="CX207">
        <f>IF($DA207&gt;=19,INDEX($CD:$CD,$CZ207+19),"")</f>
      </c>
      <c r="CY207">
        <f>IF($DA207&gt;=20,INDEX($CD:$CD,$CZ207+20),"")</f>
      </c>
      <c r="CZ207">
        <f>IFERROR(MATCH($CC207,$CD$2:$CD$263,0)+1,0)</f>
      </c>
      <c r="DA207">
        <f>IFERROR(INDEX($CE$2:$CE$263,MATCH($CC207,$CD$2:$CD$263,0)),0)</f>
      </c>
      <c r="DB207">
        <f>IFERROR(INDEX($AI:$AI,MATCH($H207,$AH:$AH,0))&amp;"","")</f>
      </c>
      <c r="DF207">
        <f>IF($GI207&gt;=1,INDEX($DC:$DC,$GH207+1),"")</f>
      </c>
      <c r="DG207">
        <f>IF($GI207&gt;=2,INDEX($DC:$DC,$GH207+2),"")</f>
      </c>
      <c r="DH207">
        <f>IF($GI207&gt;=3,INDEX($DC:$DC,$GH207+3),"")</f>
      </c>
      <c r="DI207">
        <f>IF($GI207&gt;=4,INDEX($DC:$DC,$GH207+4),"")</f>
      </c>
      <c r="DJ207">
        <f>IF($GI207&gt;=5,INDEX($DC:$DC,$GH207+5),"")</f>
      </c>
      <c r="DK207">
        <f>IF($GI207&gt;=6,INDEX($DC:$DC,$GH207+6),"")</f>
      </c>
      <c r="DL207">
        <f>IF($GI207&gt;=7,INDEX($DC:$DC,$GH207+7),"")</f>
      </c>
      <c r="DM207">
        <f>IF($GI207&gt;=8,INDEX($DC:$DC,$GH207+8),"")</f>
      </c>
      <c r="DN207">
        <f>IF($GI207&gt;=9,INDEX($DC:$DC,$GH207+9),"")</f>
      </c>
      <c r="DO207">
        <f>IF($GI207&gt;=10,INDEX($DC:$DC,$GH207+10),"")</f>
      </c>
      <c r="DP207">
        <f>IF($GI207&gt;=11,INDEX($DC:$DC,$GH207+11),"")</f>
      </c>
      <c r="DQ207">
        <f>IF($GI207&gt;=12,INDEX($DC:$DC,$GH207+12),"")</f>
      </c>
      <c r="DR207">
        <f>IF($GI207&gt;=13,INDEX($DC:$DC,$GH207+13),"")</f>
      </c>
      <c r="DS207">
        <f>IF($GI207&gt;=14,INDEX($DC:$DC,$GH207+14),"")</f>
      </c>
      <c r="DT207">
        <f>IF($GI207&gt;=15,INDEX($DC:$DC,$GH207+15),"")</f>
      </c>
      <c r="DU207">
        <f>IF($GI207&gt;=16,INDEX($DC:$DC,$GH207+16),"")</f>
      </c>
      <c r="DV207">
        <f>IF($GI207&gt;=17,INDEX($DC:$DC,$GH207+17),"")</f>
      </c>
      <c r="DW207">
        <f>IF($GI207&gt;=18,INDEX($DC:$DC,$GH207+18),"")</f>
      </c>
      <c r="DX207">
        <f>IF($GI207&gt;=19,INDEX($DC:$DC,$GH207+19),"")</f>
      </c>
      <c r="DY207">
        <f>IF($GI207&gt;=20,INDEX($DC:$DC,$GH207+20),"")</f>
      </c>
      <c r="DZ207">
        <f>IF($GI207&gt;=21,INDEX($DC:$DC,$GH207+21),"")</f>
      </c>
      <c r="EA207">
        <f>IF($GI207&gt;=22,INDEX($DC:$DC,$GH207+22),"")</f>
      </c>
      <c r="EB207">
        <f>IF($GI207&gt;=23,INDEX($DC:$DC,$GH207+23),"")</f>
      </c>
      <c r="EC207">
        <f>IF($GI207&gt;=24,INDEX($DC:$DC,$GH207+24),"")</f>
      </c>
      <c r="ED207">
        <f>IF($GI207&gt;=25,INDEX($DC:$DC,$GH207+25),"")</f>
      </c>
      <c r="EE207">
        <f>IF($GI207&gt;=26,INDEX($DC:$DC,$GH207+26),"")</f>
      </c>
      <c r="EF207">
        <f>IF($GI207&gt;=27,INDEX($DC:$DC,$GH207+27),"")</f>
      </c>
      <c r="EG207">
        <f>IF($GI207&gt;=28,INDEX($DC:$DC,$GH207+28),"")</f>
      </c>
      <c r="EH207">
        <f>IF($GI207&gt;=29,INDEX($DC:$DC,$GH207+29),"")</f>
      </c>
      <c r="EI207">
        <f>IF($GI207&gt;=30,INDEX($DC:$DC,$GH207+30),"")</f>
      </c>
      <c r="EJ207">
        <f>IF($GI207&gt;=31,INDEX($DC:$DC,$GH207+31),"")</f>
      </c>
      <c r="EK207">
        <f>IF($GI207&gt;=32,INDEX($DC:$DC,$GH207+32),"")</f>
      </c>
      <c r="EL207">
        <f>IF($GI207&gt;=33,INDEX($DC:$DC,$GH207+33),"")</f>
      </c>
      <c r="EM207">
        <f>IF($GI207&gt;=34,INDEX($DC:$DC,$GH207+34),"")</f>
      </c>
      <c r="EN207">
        <f>IF($GI207&gt;=35,INDEX($DC:$DC,$GH207+35),"")</f>
      </c>
      <c r="EO207">
        <f>IF($GI207&gt;=36,INDEX($DC:$DC,$GH207+36),"")</f>
      </c>
      <c r="EP207">
        <f>IF($GI207&gt;=37,INDEX($DC:$DC,$GH207+37),"")</f>
      </c>
      <c r="EQ207">
        <f>IF($GI207&gt;=38,INDEX($DC:$DC,$GH207+38),"")</f>
      </c>
      <c r="ER207">
        <f>IF($GI207&gt;=39,INDEX($DC:$DC,$GH207+39),"")</f>
      </c>
      <c r="ES207">
        <f>IF($GI207&gt;=40,INDEX($DC:$DC,$GH207+40),"")</f>
      </c>
      <c r="ET207">
        <f>IF($GI207&gt;=1,INDEX($DD:$DD,$GH207+1),"")</f>
      </c>
      <c r="EU207">
        <f>IF($GI207&gt;=2,INDEX($DD:$DD,$GH207+2),"")</f>
      </c>
      <c r="EV207">
        <f>IF($GI207&gt;=3,INDEX($DD:$DD,$GH207+3),"")</f>
      </c>
      <c r="EW207">
        <f>IF($GI207&gt;=4,INDEX($DD:$DD,$GH207+4),"")</f>
      </c>
      <c r="EX207">
        <f>IF($GI207&gt;=5,INDEX($DD:$DD,$GH207+5),"")</f>
      </c>
      <c r="EY207">
        <f>IF($GI207&gt;=6,INDEX($DD:$DD,$GH207+6),"")</f>
      </c>
      <c r="EZ207">
        <f>IF($GI207&gt;=7,INDEX($DD:$DD,$GH207+7),"")</f>
      </c>
      <c r="FA207">
        <f>IF($GI207&gt;=8,INDEX($DD:$DD,$GH207+8),"")</f>
      </c>
      <c r="FB207">
        <f>IF($GI207&gt;=9,INDEX($DD:$DD,$GH207+9),"")</f>
      </c>
      <c r="FC207">
        <f>IF($GI207&gt;=10,INDEX($DD:$DD,$GH207+10),"")</f>
      </c>
      <c r="FD207">
        <f>IF($GI207&gt;=11,INDEX($DD:$DD,$GH207+11),"")</f>
      </c>
      <c r="FE207">
        <f>IF($GI207&gt;=12,INDEX($DD:$DD,$GH207+12),"")</f>
      </c>
      <c r="FF207">
        <f>IF($GI207&gt;=13,INDEX($DD:$DD,$GH207+13),"")</f>
      </c>
      <c r="FG207">
        <f>IF($GI207&gt;=14,INDEX($DD:$DD,$GH207+14),"")</f>
      </c>
      <c r="FH207">
        <f>IF($GI207&gt;=15,INDEX($DD:$DD,$GH207+15),"")</f>
      </c>
      <c r="FI207">
        <f>IF($GI207&gt;=16,INDEX($DD:$DD,$GH207+16),"")</f>
      </c>
      <c r="FJ207">
        <f>IF($GI207&gt;=17,INDEX($DD:$DD,$GH207+17),"")</f>
      </c>
      <c r="FK207">
        <f>IF($GI207&gt;=18,INDEX($DD:$DD,$GH207+18),"")</f>
      </c>
      <c r="FL207">
        <f>IF($GI207&gt;=19,INDEX($DD:$DD,$GH207+19),"")</f>
      </c>
      <c r="FM207">
        <f>IF($GI207&gt;=20,INDEX($DD:$DD,$GH207+20),"")</f>
      </c>
      <c r="FN207">
        <f>IF($GI207&gt;=21,INDEX($DD:$DD,$GH207+21),"")</f>
      </c>
      <c r="FO207">
        <f>IF($GI207&gt;=22,INDEX($DD:$DD,$GH207+22),"")</f>
      </c>
      <c r="FP207">
        <f>IF($GI207&gt;=23,INDEX($DD:$DD,$GH207+23),"")</f>
      </c>
      <c r="FQ207">
        <f>IF($GI207&gt;=24,INDEX($DD:$DD,$GH207+24),"")</f>
      </c>
      <c r="FR207">
        <f>IF($GI207&gt;=25,INDEX($DD:$DD,$GH207+25),"")</f>
      </c>
      <c r="FS207">
        <f>IF($GI207&gt;=26,INDEX($DD:$DD,$GH207+26),"")</f>
      </c>
      <c r="FT207">
        <f>IF($GI207&gt;=27,INDEX($DD:$DD,$GH207+27),"")</f>
      </c>
      <c r="FU207">
        <f>IF($GI207&gt;=28,INDEX($DD:$DD,$GH207+28),"")</f>
      </c>
      <c r="FV207">
        <f>IF($GI207&gt;=29,INDEX($DD:$DD,$GH207+29),"")</f>
      </c>
      <c r="FW207">
        <f>IF($GI207&gt;=30,INDEX($DD:$DD,$GH207+30),"")</f>
      </c>
      <c r="FX207">
        <f>IF($GI207&gt;=31,INDEX($DD:$DD,$GH207+31),"")</f>
      </c>
      <c r="FY207">
        <f>IF($GI207&gt;=32,INDEX($DD:$DD,$GH207+32),"")</f>
      </c>
      <c r="FZ207">
        <f>IF($GI207&gt;=33,INDEX($DD:$DD,$GH207+33),"")</f>
      </c>
      <c r="GA207">
        <f>IF($GI207&gt;=34,INDEX($DD:$DD,$GH207+34),"")</f>
      </c>
      <c r="GB207">
        <f>IF($GI207&gt;=35,INDEX($DD:$DD,$GH207+35),"")</f>
      </c>
      <c r="GC207">
        <f>IF($GI207&gt;=36,INDEX($DD:$DD,$GH207+36),"")</f>
      </c>
      <c r="GD207">
        <f>IF($GI207&gt;=37,INDEX($DD:$DD,$GH207+37),"")</f>
      </c>
      <c r="GE207">
        <f>IF($GI207&gt;=38,INDEX($DD:$DD,$GH207+38),"")</f>
      </c>
      <c r="GF207">
        <f>IF($GI207&gt;=39,INDEX($DD:$DD,$GH207+39),"")</f>
      </c>
      <c r="GG207">
        <f>IF($GI207&gt;=40,INDEX($DD:$DD,$GH207+40),"")</f>
      </c>
      <c r="GH207">
        <f>IFERROR(MATCH($DB207,$DC$2:$DC$148,0)+1,0)</f>
      </c>
      <c r="GI207">
        <f>IFERROR(INDEX($DE$2:$DE$148,MATCH($DB207,$DC$2:$DC$148,0)),0)</f>
      </c>
      <c r="GJ207">
        <f>IFERROR(MATCH($S207,$DF$207:$ES$207,0),0)</f>
      </c>
      <c r="GK207">
        <f>IF($GJ207&gt;0,INDEX($ET$207:$GG$207,$GJ207),"")</f>
      </c>
      <c r="GL207" t="s">
        <v>349</v>
      </c>
      <c r="GN207">
        <f>IF($IW207&gt;=1,INDEX($GL:$GL,$IV207+1),"")</f>
      </c>
      <c r="GO207">
        <f>IF($IW207&gt;=2,INDEX($GL:$GL,$IV207+2),"")</f>
      </c>
      <c r="GP207">
        <f>IF($IW207&gt;=3,INDEX($GL:$GL,$IV207+3),"")</f>
      </c>
      <c r="GQ207">
        <f>IF($IW207&gt;=4,INDEX($GL:$GL,$IV207+4),"")</f>
      </c>
      <c r="GR207">
        <f>IF($IW207&gt;=5,INDEX($GL:$GL,$IV207+5),"")</f>
      </c>
      <c r="GS207">
        <f>IF($IW207&gt;=6,INDEX($GL:$GL,$IV207+6),"")</f>
      </c>
      <c r="GT207">
        <f>IF($IW207&gt;=7,INDEX($GL:$GL,$IV207+7),"")</f>
      </c>
      <c r="GU207">
        <f>IF($IW207&gt;=8,INDEX($GL:$GL,$IV207+8),"")</f>
      </c>
      <c r="GV207">
        <f>IF($IW207&gt;=9,INDEX($GL:$GL,$IV207+9),"")</f>
      </c>
      <c r="GW207">
        <f>IF($IW207&gt;=10,INDEX($GL:$GL,$IV207+10),"")</f>
      </c>
      <c r="GX207">
        <f>IF($IW207&gt;=11,INDEX($GL:$GL,$IV207+11),"")</f>
      </c>
      <c r="GY207">
        <f>IF($IW207&gt;=12,INDEX($GL:$GL,$IV207+12),"")</f>
      </c>
      <c r="GZ207">
        <f>IF($IW207&gt;=13,INDEX($GL:$GL,$IV207+13),"")</f>
      </c>
      <c r="HA207">
        <f>IF($IW207&gt;=14,INDEX($GL:$GL,$IV207+14),"")</f>
      </c>
      <c r="HB207">
        <f>IF($IW207&gt;=15,INDEX($GL:$GL,$IV207+15),"")</f>
      </c>
      <c r="HC207">
        <f>IF($IW207&gt;=16,INDEX($GL:$GL,$IV207+16),"")</f>
      </c>
      <c r="HD207">
        <f>IF($IW207&gt;=17,INDEX($GL:$GL,$IV207+17),"")</f>
      </c>
      <c r="HE207">
        <f>IF($IW207&gt;=18,INDEX($GL:$GL,$IV207+18),"")</f>
      </c>
      <c r="HF207">
        <f>IF($IW207&gt;=19,INDEX($GL:$GL,$IV207+19),"")</f>
      </c>
      <c r="HG207">
        <f>IF($IW207&gt;=20,INDEX($GL:$GL,$IV207+20),"")</f>
      </c>
      <c r="HH207">
        <f>IF($IW207&gt;=21,INDEX($GL:$GL,$IV207+21),"")</f>
      </c>
      <c r="HI207">
        <f>IF($IW207&gt;=22,INDEX($GL:$GL,$IV207+22),"")</f>
      </c>
      <c r="HJ207">
        <f>IF($IW207&gt;=23,INDEX($GL:$GL,$IV207+23),"")</f>
      </c>
      <c r="HK207">
        <f>IF($IW207&gt;=24,INDEX($GL:$GL,$IV207+24),"")</f>
      </c>
      <c r="HL207">
        <f>IF($IW207&gt;=25,INDEX($GL:$GL,$IV207+25),"")</f>
      </c>
      <c r="HM207">
        <f>IF($IW207&gt;=26,INDEX($GL:$GL,$IV207+26),"")</f>
      </c>
      <c r="HN207">
        <f>IF($IW207&gt;=27,INDEX($GL:$GL,$IV207+27),"")</f>
      </c>
      <c r="HO207">
        <f>IF($IW207&gt;=28,INDEX($GL:$GL,$IV207+28),"")</f>
      </c>
      <c r="HP207">
        <f>IF($IW207&gt;=29,INDEX($GL:$GL,$IV207+29),"")</f>
      </c>
      <c r="HQ207">
        <f>IF($IW207&gt;=30,INDEX($GL:$GL,$IV207+30),"")</f>
      </c>
      <c r="HR207">
        <f>IF($IW207&gt;=31,INDEX($GL:$GL,$IV207+31),"")</f>
      </c>
      <c r="HS207">
        <f>IF($IW207&gt;=32,INDEX($GL:$GL,$IV207+32),"")</f>
      </c>
      <c r="HT207">
        <f>IF($IW207&gt;=33,INDEX($GL:$GL,$IV207+33),"")</f>
      </c>
      <c r="HU207">
        <f>IF($IW207&gt;=34,INDEX($GL:$GL,$IV207+34),"")</f>
      </c>
      <c r="HV207">
        <f>IF($IW207&gt;=35,INDEX($GL:$GL,$IV207+35),"")</f>
      </c>
      <c r="HW207">
        <f>IF($IW207&gt;=36,INDEX($GL:$GL,$IV207+36),"")</f>
      </c>
      <c r="HX207">
        <f>IF($IW207&gt;=37,INDEX($GL:$GL,$IV207+37),"")</f>
      </c>
      <c r="HY207">
        <f>IF($IW207&gt;=38,INDEX($GL:$GL,$IV207+38),"")</f>
      </c>
      <c r="HZ207">
        <f>IF($IW207&gt;=39,INDEX($GL:$GL,$IV207+39),"")</f>
      </c>
      <c r="IA207">
        <f>IF($IW207&gt;=40,INDEX($GL:$GL,$IV207+40),"")</f>
      </c>
      <c r="IB207">
        <f>IF($IW207&gt;=41,INDEX($GL:$GL,$IV207+41),"")</f>
      </c>
      <c r="IC207">
        <f>IF($IW207&gt;=42,INDEX($GL:$GL,$IV207+42),"")</f>
      </c>
      <c r="ID207">
        <f>IF($IW207&gt;=43,INDEX($GL:$GL,$IV207+43),"")</f>
      </c>
      <c r="IE207">
        <f>IF($IW207&gt;=44,INDEX($GL:$GL,$IV207+44),"")</f>
      </c>
      <c r="IF207">
        <f>IF($IW207&gt;=45,INDEX($GL:$GL,$IV207+45),"")</f>
      </c>
      <c r="IG207">
        <f>IF($IW207&gt;=46,INDEX($GL:$GL,$IV207+46),"")</f>
      </c>
      <c r="IH207">
        <f>IF($IW207&gt;=47,INDEX($GL:$GL,$IV207+47),"")</f>
      </c>
      <c r="II207">
        <f>IF($IW207&gt;=48,INDEX($GL:$GL,$IV207+48),"")</f>
      </c>
      <c r="IJ207">
        <f>IF($IW207&gt;=49,INDEX($GL:$GL,$IV207+49),"")</f>
      </c>
      <c r="IK207">
        <f>IF($IW207&gt;=50,INDEX($GL:$GL,$IV207+50),"")</f>
      </c>
      <c r="IL207">
        <f>IF($IW207&gt;=51,INDEX($GL:$GL,$IV207+51),"")</f>
      </c>
      <c r="IM207">
        <f>IF($IW207&gt;=52,INDEX($GL:$GL,$IV207+52),"")</f>
      </c>
      <c r="IN207">
        <f>IF($IW207&gt;=53,INDEX($GL:$GL,$IV207+53),"")</f>
      </c>
      <c r="IO207">
        <f>IF($IW207&gt;=54,INDEX($GL:$GL,$IV207+54),"")</f>
      </c>
      <c r="IP207">
        <f>IF($IW207&gt;=55,INDEX($GL:$GL,$IV207+55),"")</f>
      </c>
      <c r="IQ207">
        <f>IF($IW207&gt;=56,INDEX($GL:$GL,$IV207+56),"")</f>
      </c>
      <c r="IR207">
        <f>IF($IW207&gt;=57,INDEX($GL:$GL,$IV207+57),"")</f>
      </c>
      <c r="IS207">
        <f>IF($IW207&gt;=58,INDEX($GL:$GL,$IV207+58),"")</f>
      </c>
      <c r="IT207">
        <f>IF($IW207&gt;=59,INDEX($GL:$GL,$IV207+59),"")</f>
      </c>
      <c r="IU207">
        <f>IF($IW207&gt;=60,INDEX($GL:$GL,$IV207+60),"")</f>
      </c>
      <c r="IV207">
        <f>IFERROR(MATCH($GK207,$GL$2:$GL$324,0)+1,0)</f>
      </c>
      <c r="IW207">
        <f>IFERROR(INDEX($GM$2:$GM$324,MATCH($GK207,$GL$2:$GL$324,0)),0)</f>
      </c>
      <c r="IX207" t="s">
        <v>34</v>
      </c>
      <c r="IY207" t="s">
        <v>34</v>
      </c>
    </row>
    <row r="208" spans="1:259" x14ac:dyDescent="0.25">
      <c r="K208">
        <f>IF(OR($N208="",$J208=""),"",IFERROR($N208/$J208,0))</f>
      </c>
      <c r="L208">
        <f>IF($N208="","",
SUM($M208,$O208,$T208,$P208,$R208)*
(1-IF($U208="",0,VALUE($U208)/100)))</f>
      </c>
      <c r="M208">
        <f>IF($N208="","",$N208)</f>
      </c>
      <c r="O208">
        <f>IF($N208="","",
IF($H208="","",
IF(ISNUMBER(SEARCH("exempt",LOWER($H208))),0,
$N208*(VALUE(SUBSTITUTE($H208,"%",""))/100))))</f>
      </c>
      <c r="V208">
        <f>IFERROR(IF(FIND(" - ",$E208)&gt;0,MID($E208,FIND(" - ",$E208)+3,LEN($E208)),""),"")</f>
      </c>
      <c r="AE208" t="s">
        <v>735</v>
      </c>
      <c r="AJ208">
        <f>IFERROR(LEFT($E208,FIND(" - ",$E208)-1),$E208)</f>
      </c>
      <c r="AM208">
        <f>IF($CB208&gt;=1,INDEX($AK:$AK,$CA208+1),"")</f>
      </c>
      <c r="AN208">
        <f>IF($CB208&gt;=2,INDEX($AK:$AK,$CA208+2),"")</f>
      </c>
      <c r="AO208">
        <f>IF($CB208&gt;=3,INDEX($AK:$AK,$CA208+3),"")</f>
      </c>
      <c r="AP208">
        <f>IF($CB208&gt;=4,INDEX($AK:$AK,$CA208+4),"")</f>
      </c>
      <c r="AQ208">
        <f>IF($CB208&gt;=5,INDEX($AK:$AK,$CA208+5),"")</f>
      </c>
      <c r="AR208">
        <f>IF($CB208&gt;=6,INDEX($AK:$AK,$CA208+6),"")</f>
      </c>
      <c r="AS208">
        <f>IF($CB208&gt;=7,INDEX($AK:$AK,$CA208+7),"")</f>
      </c>
      <c r="AT208">
        <f>IF($CB208&gt;=8,INDEX($AK:$AK,$CA208+8),"")</f>
      </c>
      <c r="AU208">
        <f>IF($CB208&gt;=9,INDEX($AK:$AK,$CA208+9),"")</f>
      </c>
      <c r="AV208">
        <f>IF($CB208&gt;=10,INDEX($AK:$AK,$CA208+10),"")</f>
      </c>
      <c r="AW208">
        <f>IF($CB208&gt;=11,INDEX($AK:$AK,$CA208+11),"")</f>
      </c>
      <c r="AX208">
        <f>IF($CB208&gt;=12,INDEX($AK:$AK,$CA208+12),"")</f>
      </c>
      <c r="AY208">
        <f>IF($CB208&gt;=13,INDEX($AK:$AK,$CA208+13),"")</f>
      </c>
      <c r="AZ208">
        <f>IF($CB208&gt;=14,INDEX($AK:$AK,$CA208+14),"")</f>
      </c>
      <c r="BA208">
        <f>IF($CB208&gt;=15,INDEX($AK:$AK,$CA208+15),"")</f>
      </c>
      <c r="BB208">
        <f>IF($CB208&gt;=16,INDEX($AK:$AK,$CA208+16),"")</f>
      </c>
      <c r="BC208">
        <f>IF($CB208&gt;=17,INDEX($AK:$AK,$CA208+17),"")</f>
      </c>
      <c r="BD208">
        <f>IF($CB208&gt;=18,INDEX($AK:$AK,$CA208+18),"")</f>
      </c>
      <c r="BE208">
        <f>IF($CB208&gt;=19,INDEX($AK:$AK,$CA208+19),"")</f>
      </c>
      <c r="BF208">
        <f>IF($CB208&gt;=20,INDEX($AK:$AK,$CA208+20),"")</f>
      </c>
      <c r="BG208">
        <f>IF($CB208&gt;=21,INDEX($AK:$AK,$CA208+21),"")</f>
      </c>
      <c r="BH208">
        <f>IF($CB208&gt;=22,INDEX($AK:$AK,$CA208+22),"")</f>
      </c>
      <c r="BI208">
        <f>IF($CB208&gt;=23,INDEX($AK:$AK,$CA208+23),"")</f>
      </c>
      <c r="BJ208">
        <f>IF($CB208&gt;=24,INDEX($AK:$AK,$CA208+24),"")</f>
      </c>
      <c r="BK208">
        <f>IF($CB208&gt;=25,INDEX($AK:$AK,$CA208+25),"")</f>
      </c>
      <c r="BL208">
        <f>IF($CB208&gt;=26,INDEX($AK:$AK,$CA208+26),"")</f>
      </c>
      <c r="BM208">
        <f>IF($CB208&gt;=27,INDEX($AK:$AK,$CA208+27),"")</f>
      </c>
      <c r="BN208">
        <f>IF($CB208&gt;=28,INDEX($AK:$AK,$CA208+28),"")</f>
      </c>
      <c r="BO208">
        <f>IF($CB208&gt;=29,INDEX($AK:$AK,$CA208+29),"")</f>
      </c>
      <c r="BP208">
        <f>IF($CB208&gt;=30,INDEX($AK:$AK,$CA208+30),"")</f>
      </c>
      <c r="BQ208">
        <f>IF($CB208&gt;=31,INDEX($AK:$AK,$CA208+31),"")</f>
      </c>
      <c r="BR208">
        <f>IF($CB208&gt;=32,INDEX($AK:$AK,$CA208+32),"")</f>
      </c>
      <c r="BS208">
        <f>IF($CB208&gt;=33,INDEX($AK:$AK,$CA208+33),"")</f>
      </c>
      <c r="BT208">
        <f>IF($CB208&gt;=34,INDEX($AK:$AK,$CA208+34),"")</f>
      </c>
      <c r="BU208">
        <f>IF($CB208&gt;=35,INDEX($AK:$AK,$CA208+35),"")</f>
      </c>
      <c r="BV208">
        <f>IF($CB208&gt;=36,INDEX($AK:$AK,$CA208+36),"")</f>
      </c>
      <c r="BW208">
        <f>IF($CB208&gt;=37,INDEX($AK:$AK,$CA208+37),"")</f>
      </c>
      <c r="BX208">
        <f>IF($CB208&gt;=38,INDEX($AK:$AK,$CA208+38),"")</f>
      </c>
      <c r="BY208">
        <f>IF($CB208&gt;=39,INDEX($AK:$AK,$CA208+39),"")</f>
      </c>
      <c r="BZ208">
        <f>IF($CB208&gt;=40,INDEX($AK:$AK,$CA208+40),"")</f>
      </c>
      <c r="CA208">
        <f>IFERROR(MATCH($AJ208,$AK$2:$AK$134,0)+1,0)</f>
      </c>
      <c r="CB208">
        <f>IFERROR(INDEX($AL$2:$AL$134,MATCH($AJ208,$AK$2:$AK$134,0)),0)</f>
      </c>
      <c r="CC208">
        <f>IFERROR(LEFT($F208,FIND(" - ",$F208)-1),$F208)</f>
      </c>
      <c r="CD208" t="s">
        <v>56</v>
      </c>
      <c r="CF208">
        <f>IF($DA208&gt;=1,INDEX($CD:$CD,$CZ208+1),"")</f>
      </c>
      <c r="CG208">
        <f>IF($DA208&gt;=2,INDEX($CD:$CD,$CZ208+2),"")</f>
      </c>
      <c r="CH208">
        <f>IF($DA208&gt;=3,INDEX($CD:$CD,$CZ208+3),"")</f>
      </c>
      <c r="CI208">
        <f>IF($DA208&gt;=4,INDEX($CD:$CD,$CZ208+4),"")</f>
      </c>
      <c r="CJ208">
        <f>IF($DA208&gt;=5,INDEX($CD:$CD,$CZ208+5),"")</f>
      </c>
      <c r="CK208">
        <f>IF($DA208&gt;=6,INDEX($CD:$CD,$CZ208+6),"")</f>
      </c>
      <c r="CL208">
        <f>IF($DA208&gt;=7,INDEX($CD:$CD,$CZ208+7),"")</f>
      </c>
      <c r="CM208">
        <f>IF($DA208&gt;=8,INDEX($CD:$CD,$CZ208+8),"")</f>
      </c>
      <c r="CN208">
        <f>IF($DA208&gt;=9,INDEX($CD:$CD,$CZ208+9),"")</f>
      </c>
      <c r="CO208">
        <f>IF($DA208&gt;=10,INDEX($CD:$CD,$CZ208+10),"")</f>
      </c>
      <c r="CP208">
        <f>IF($DA208&gt;=11,INDEX($CD:$CD,$CZ208+11),"")</f>
      </c>
      <c r="CQ208">
        <f>IF($DA208&gt;=12,INDEX($CD:$CD,$CZ208+12),"")</f>
      </c>
      <c r="CR208">
        <f>IF($DA208&gt;=13,INDEX($CD:$CD,$CZ208+13),"")</f>
      </c>
      <c r="CS208">
        <f>IF($DA208&gt;=14,INDEX($CD:$CD,$CZ208+14),"")</f>
      </c>
      <c r="CT208">
        <f>IF($DA208&gt;=15,INDEX($CD:$CD,$CZ208+15),"")</f>
      </c>
      <c r="CU208">
        <f>IF($DA208&gt;=16,INDEX($CD:$CD,$CZ208+16),"")</f>
      </c>
      <c r="CV208">
        <f>IF($DA208&gt;=17,INDEX($CD:$CD,$CZ208+17),"")</f>
      </c>
      <c r="CW208">
        <f>IF($DA208&gt;=18,INDEX($CD:$CD,$CZ208+18),"")</f>
      </c>
      <c r="CX208">
        <f>IF($DA208&gt;=19,INDEX($CD:$CD,$CZ208+19),"")</f>
      </c>
      <c r="CY208">
        <f>IF($DA208&gt;=20,INDEX($CD:$CD,$CZ208+20),"")</f>
      </c>
      <c r="CZ208">
        <f>IFERROR(MATCH($CC208,$CD$2:$CD$263,0)+1,0)</f>
      </c>
      <c r="DA208">
        <f>IFERROR(INDEX($CE$2:$CE$263,MATCH($CC208,$CD$2:$CD$263,0)),0)</f>
      </c>
      <c r="DB208">
        <f>IFERROR(INDEX($AI:$AI,MATCH($H208,$AH:$AH,0))&amp;"","")</f>
      </c>
      <c r="DF208">
        <f>IF($GI208&gt;=1,INDEX($DC:$DC,$GH208+1),"")</f>
      </c>
      <c r="DG208">
        <f>IF($GI208&gt;=2,INDEX($DC:$DC,$GH208+2),"")</f>
      </c>
      <c r="DH208">
        <f>IF($GI208&gt;=3,INDEX($DC:$DC,$GH208+3),"")</f>
      </c>
      <c r="DI208">
        <f>IF($GI208&gt;=4,INDEX($DC:$DC,$GH208+4),"")</f>
      </c>
      <c r="DJ208">
        <f>IF($GI208&gt;=5,INDEX($DC:$DC,$GH208+5),"")</f>
      </c>
      <c r="DK208">
        <f>IF($GI208&gt;=6,INDEX($DC:$DC,$GH208+6),"")</f>
      </c>
      <c r="DL208">
        <f>IF($GI208&gt;=7,INDEX($DC:$DC,$GH208+7),"")</f>
      </c>
      <c r="DM208">
        <f>IF($GI208&gt;=8,INDEX($DC:$DC,$GH208+8),"")</f>
      </c>
      <c r="DN208">
        <f>IF($GI208&gt;=9,INDEX($DC:$DC,$GH208+9),"")</f>
      </c>
      <c r="DO208">
        <f>IF($GI208&gt;=10,INDEX($DC:$DC,$GH208+10),"")</f>
      </c>
      <c r="DP208">
        <f>IF($GI208&gt;=11,INDEX($DC:$DC,$GH208+11),"")</f>
      </c>
      <c r="DQ208">
        <f>IF($GI208&gt;=12,INDEX($DC:$DC,$GH208+12),"")</f>
      </c>
      <c r="DR208">
        <f>IF($GI208&gt;=13,INDEX($DC:$DC,$GH208+13),"")</f>
      </c>
      <c r="DS208">
        <f>IF($GI208&gt;=14,INDEX($DC:$DC,$GH208+14),"")</f>
      </c>
      <c r="DT208">
        <f>IF($GI208&gt;=15,INDEX($DC:$DC,$GH208+15),"")</f>
      </c>
      <c r="DU208">
        <f>IF($GI208&gt;=16,INDEX($DC:$DC,$GH208+16),"")</f>
      </c>
      <c r="DV208">
        <f>IF($GI208&gt;=17,INDEX($DC:$DC,$GH208+17),"")</f>
      </c>
      <c r="DW208">
        <f>IF($GI208&gt;=18,INDEX($DC:$DC,$GH208+18),"")</f>
      </c>
      <c r="DX208">
        <f>IF($GI208&gt;=19,INDEX($DC:$DC,$GH208+19),"")</f>
      </c>
      <c r="DY208">
        <f>IF($GI208&gt;=20,INDEX($DC:$DC,$GH208+20),"")</f>
      </c>
      <c r="DZ208">
        <f>IF($GI208&gt;=21,INDEX($DC:$DC,$GH208+21),"")</f>
      </c>
      <c r="EA208">
        <f>IF($GI208&gt;=22,INDEX($DC:$DC,$GH208+22),"")</f>
      </c>
      <c r="EB208">
        <f>IF($GI208&gt;=23,INDEX($DC:$DC,$GH208+23),"")</f>
      </c>
      <c r="EC208">
        <f>IF($GI208&gt;=24,INDEX($DC:$DC,$GH208+24),"")</f>
      </c>
      <c r="ED208">
        <f>IF($GI208&gt;=25,INDEX($DC:$DC,$GH208+25),"")</f>
      </c>
      <c r="EE208">
        <f>IF($GI208&gt;=26,INDEX($DC:$DC,$GH208+26),"")</f>
      </c>
      <c r="EF208">
        <f>IF($GI208&gt;=27,INDEX($DC:$DC,$GH208+27),"")</f>
      </c>
      <c r="EG208">
        <f>IF($GI208&gt;=28,INDEX($DC:$DC,$GH208+28),"")</f>
      </c>
      <c r="EH208">
        <f>IF($GI208&gt;=29,INDEX($DC:$DC,$GH208+29),"")</f>
      </c>
      <c r="EI208">
        <f>IF($GI208&gt;=30,INDEX($DC:$DC,$GH208+30),"")</f>
      </c>
      <c r="EJ208">
        <f>IF($GI208&gt;=31,INDEX($DC:$DC,$GH208+31),"")</f>
      </c>
      <c r="EK208">
        <f>IF($GI208&gt;=32,INDEX($DC:$DC,$GH208+32),"")</f>
      </c>
      <c r="EL208">
        <f>IF($GI208&gt;=33,INDEX($DC:$DC,$GH208+33),"")</f>
      </c>
      <c r="EM208">
        <f>IF($GI208&gt;=34,INDEX($DC:$DC,$GH208+34),"")</f>
      </c>
      <c r="EN208">
        <f>IF($GI208&gt;=35,INDEX($DC:$DC,$GH208+35),"")</f>
      </c>
      <c r="EO208">
        <f>IF($GI208&gt;=36,INDEX($DC:$DC,$GH208+36),"")</f>
      </c>
      <c r="EP208">
        <f>IF($GI208&gt;=37,INDEX($DC:$DC,$GH208+37),"")</f>
      </c>
      <c r="EQ208">
        <f>IF($GI208&gt;=38,INDEX($DC:$DC,$GH208+38),"")</f>
      </c>
      <c r="ER208">
        <f>IF($GI208&gt;=39,INDEX($DC:$DC,$GH208+39),"")</f>
      </c>
      <c r="ES208">
        <f>IF($GI208&gt;=40,INDEX($DC:$DC,$GH208+40),"")</f>
      </c>
      <c r="ET208">
        <f>IF($GI208&gt;=1,INDEX($DD:$DD,$GH208+1),"")</f>
      </c>
      <c r="EU208">
        <f>IF($GI208&gt;=2,INDEX($DD:$DD,$GH208+2),"")</f>
      </c>
      <c r="EV208">
        <f>IF($GI208&gt;=3,INDEX($DD:$DD,$GH208+3),"")</f>
      </c>
      <c r="EW208">
        <f>IF($GI208&gt;=4,INDEX($DD:$DD,$GH208+4),"")</f>
      </c>
      <c r="EX208">
        <f>IF($GI208&gt;=5,INDEX($DD:$DD,$GH208+5),"")</f>
      </c>
      <c r="EY208">
        <f>IF($GI208&gt;=6,INDEX($DD:$DD,$GH208+6),"")</f>
      </c>
      <c r="EZ208">
        <f>IF($GI208&gt;=7,INDEX($DD:$DD,$GH208+7),"")</f>
      </c>
      <c r="FA208">
        <f>IF($GI208&gt;=8,INDEX($DD:$DD,$GH208+8),"")</f>
      </c>
      <c r="FB208">
        <f>IF($GI208&gt;=9,INDEX($DD:$DD,$GH208+9),"")</f>
      </c>
      <c r="FC208">
        <f>IF($GI208&gt;=10,INDEX($DD:$DD,$GH208+10),"")</f>
      </c>
      <c r="FD208">
        <f>IF($GI208&gt;=11,INDEX($DD:$DD,$GH208+11),"")</f>
      </c>
      <c r="FE208">
        <f>IF($GI208&gt;=12,INDEX($DD:$DD,$GH208+12),"")</f>
      </c>
      <c r="FF208">
        <f>IF($GI208&gt;=13,INDEX($DD:$DD,$GH208+13),"")</f>
      </c>
      <c r="FG208">
        <f>IF($GI208&gt;=14,INDEX($DD:$DD,$GH208+14),"")</f>
      </c>
      <c r="FH208">
        <f>IF($GI208&gt;=15,INDEX($DD:$DD,$GH208+15),"")</f>
      </c>
      <c r="FI208">
        <f>IF($GI208&gt;=16,INDEX($DD:$DD,$GH208+16),"")</f>
      </c>
      <c r="FJ208">
        <f>IF($GI208&gt;=17,INDEX($DD:$DD,$GH208+17),"")</f>
      </c>
      <c r="FK208">
        <f>IF($GI208&gt;=18,INDEX($DD:$DD,$GH208+18),"")</f>
      </c>
      <c r="FL208">
        <f>IF($GI208&gt;=19,INDEX($DD:$DD,$GH208+19),"")</f>
      </c>
      <c r="FM208">
        <f>IF($GI208&gt;=20,INDEX($DD:$DD,$GH208+20),"")</f>
      </c>
      <c r="FN208">
        <f>IF($GI208&gt;=21,INDEX($DD:$DD,$GH208+21),"")</f>
      </c>
      <c r="FO208">
        <f>IF($GI208&gt;=22,INDEX($DD:$DD,$GH208+22),"")</f>
      </c>
      <c r="FP208">
        <f>IF($GI208&gt;=23,INDEX($DD:$DD,$GH208+23),"")</f>
      </c>
      <c r="FQ208">
        <f>IF($GI208&gt;=24,INDEX($DD:$DD,$GH208+24),"")</f>
      </c>
      <c r="FR208">
        <f>IF($GI208&gt;=25,INDEX($DD:$DD,$GH208+25),"")</f>
      </c>
      <c r="FS208">
        <f>IF($GI208&gt;=26,INDEX($DD:$DD,$GH208+26),"")</f>
      </c>
      <c r="FT208">
        <f>IF($GI208&gt;=27,INDEX($DD:$DD,$GH208+27),"")</f>
      </c>
      <c r="FU208">
        <f>IF($GI208&gt;=28,INDEX($DD:$DD,$GH208+28),"")</f>
      </c>
      <c r="FV208">
        <f>IF($GI208&gt;=29,INDEX($DD:$DD,$GH208+29),"")</f>
      </c>
      <c r="FW208">
        <f>IF($GI208&gt;=30,INDEX($DD:$DD,$GH208+30),"")</f>
      </c>
      <c r="FX208">
        <f>IF($GI208&gt;=31,INDEX($DD:$DD,$GH208+31),"")</f>
      </c>
      <c r="FY208">
        <f>IF($GI208&gt;=32,INDEX($DD:$DD,$GH208+32),"")</f>
      </c>
      <c r="FZ208">
        <f>IF($GI208&gt;=33,INDEX($DD:$DD,$GH208+33),"")</f>
      </c>
      <c r="GA208">
        <f>IF($GI208&gt;=34,INDEX($DD:$DD,$GH208+34),"")</f>
      </c>
      <c r="GB208">
        <f>IF($GI208&gt;=35,INDEX($DD:$DD,$GH208+35),"")</f>
      </c>
      <c r="GC208">
        <f>IF($GI208&gt;=36,INDEX($DD:$DD,$GH208+36),"")</f>
      </c>
      <c r="GD208">
        <f>IF($GI208&gt;=37,INDEX($DD:$DD,$GH208+37),"")</f>
      </c>
      <c r="GE208">
        <f>IF($GI208&gt;=38,INDEX($DD:$DD,$GH208+38),"")</f>
      </c>
      <c r="GF208">
        <f>IF($GI208&gt;=39,INDEX($DD:$DD,$GH208+39),"")</f>
      </c>
      <c r="GG208">
        <f>IF($GI208&gt;=40,INDEX($DD:$DD,$GH208+40),"")</f>
      </c>
      <c r="GH208">
        <f>IFERROR(MATCH($DB208,$DC$2:$DC$148,0)+1,0)</f>
      </c>
      <c r="GI208">
        <f>IFERROR(INDEX($DE$2:$DE$148,MATCH($DB208,$DC$2:$DC$148,0)),0)</f>
      </c>
      <c r="GJ208">
        <f>IFERROR(MATCH($S208,$DF$208:$ES$208,0),0)</f>
      </c>
      <c r="GK208">
        <f>IF($GJ208&gt;0,INDEX($ET$208:$GG$208,$GJ208),"")</f>
      </c>
      <c r="GL208" t="s">
        <v>352</v>
      </c>
      <c r="GN208">
        <f>IF($IW208&gt;=1,INDEX($GL:$GL,$IV208+1),"")</f>
      </c>
      <c r="GO208">
        <f>IF($IW208&gt;=2,INDEX($GL:$GL,$IV208+2),"")</f>
      </c>
      <c r="GP208">
        <f>IF($IW208&gt;=3,INDEX($GL:$GL,$IV208+3),"")</f>
      </c>
      <c r="GQ208">
        <f>IF($IW208&gt;=4,INDEX($GL:$GL,$IV208+4),"")</f>
      </c>
      <c r="GR208">
        <f>IF($IW208&gt;=5,INDEX($GL:$GL,$IV208+5),"")</f>
      </c>
      <c r="GS208">
        <f>IF($IW208&gt;=6,INDEX($GL:$GL,$IV208+6),"")</f>
      </c>
      <c r="GT208">
        <f>IF($IW208&gt;=7,INDEX($GL:$GL,$IV208+7),"")</f>
      </c>
      <c r="GU208">
        <f>IF($IW208&gt;=8,INDEX($GL:$GL,$IV208+8),"")</f>
      </c>
      <c r="GV208">
        <f>IF($IW208&gt;=9,INDEX($GL:$GL,$IV208+9),"")</f>
      </c>
      <c r="GW208">
        <f>IF($IW208&gt;=10,INDEX($GL:$GL,$IV208+10),"")</f>
      </c>
      <c r="GX208">
        <f>IF($IW208&gt;=11,INDEX($GL:$GL,$IV208+11),"")</f>
      </c>
      <c r="GY208">
        <f>IF($IW208&gt;=12,INDEX($GL:$GL,$IV208+12),"")</f>
      </c>
      <c r="GZ208">
        <f>IF($IW208&gt;=13,INDEX($GL:$GL,$IV208+13),"")</f>
      </c>
      <c r="HA208">
        <f>IF($IW208&gt;=14,INDEX($GL:$GL,$IV208+14),"")</f>
      </c>
      <c r="HB208">
        <f>IF($IW208&gt;=15,INDEX($GL:$GL,$IV208+15),"")</f>
      </c>
      <c r="HC208">
        <f>IF($IW208&gt;=16,INDEX($GL:$GL,$IV208+16),"")</f>
      </c>
      <c r="HD208">
        <f>IF($IW208&gt;=17,INDEX($GL:$GL,$IV208+17),"")</f>
      </c>
      <c r="HE208">
        <f>IF($IW208&gt;=18,INDEX($GL:$GL,$IV208+18),"")</f>
      </c>
      <c r="HF208">
        <f>IF($IW208&gt;=19,INDEX($GL:$GL,$IV208+19),"")</f>
      </c>
      <c r="HG208">
        <f>IF($IW208&gt;=20,INDEX($GL:$GL,$IV208+20),"")</f>
      </c>
      <c r="HH208">
        <f>IF($IW208&gt;=21,INDEX($GL:$GL,$IV208+21),"")</f>
      </c>
      <c r="HI208">
        <f>IF($IW208&gt;=22,INDEX($GL:$GL,$IV208+22),"")</f>
      </c>
      <c r="HJ208">
        <f>IF($IW208&gt;=23,INDEX($GL:$GL,$IV208+23),"")</f>
      </c>
      <c r="HK208">
        <f>IF($IW208&gt;=24,INDEX($GL:$GL,$IV208+24),"")</f>
      </c>
      <c r="HL208">
        <f>IF($IW208&gt;=25,INDEX($GL:$GL,$IV208+25),"")</f>
      </c>
      <c r="HM208">
        <f>IF($IW208&gt;=26,INDEX($GL:$GL,$IV208+26),"")</f>
      </c>
      <c r="HN208">
        <f>IF($IW208&gt;=27,INDEX($GL:$GL,$IV208+27),"")</f>
      </c>
      <c r="HO208">
        <f>IF($IW208&gt;=28,INDEX($GL:$GL,$IV208+28),"")</f>
      </c>
      <c r="HP208">
        <f>IF($IW208&gt;=29,INDEX($GL:$GL,$IV208+29),"")</f>
      </c>
      <c r="HQ208">
        <f>IF($IW208&gt;=30,INDEX($GL:$GL,$IV208+30),"")</f>
      </c>
      <c r="HR208">
        <f>IF($IW208&gt;=31,INDEX($GL:$GL,$IV208+31),"")</f>
      </c>
      <c r="HS208">
        <f>IF($IW208&gt;=32,INDEX($GL:$GL,$IV208+32),"")</f>
      </c>
      <c r="HT208">
        <f>IF($IW208&gt;=33,INDEX($GL:$GL,$IV208+33),"")</f>
      </c>
      <c r="HU208">
        <f>IF($IW208&gt;=34,INDEX($GL:$GL,$IV208+34),"")</f>
      </c>
      <c r="HV208">
        <f>IF($IW208&gt;=35,INDEX($GL:$GL,$IV208+35),"")</f>
      </c>
      <c r="HW208">
        <f>IF($IW208&gt;=36,INDEX($GL:$GL,$IV208+36),"")</f>
      </c>
      <c r="HX208">
        <f>IF($IW208&gt;=37,INDEX($GL:$GL,$IV208+37),"")</f>
      </c>
      <c r="HY208">
        <f>IF($IW208&gt;=38,INDEX($GL:$GL,$IV208+38),"")</f>
      </c>
      <c r="HZ208">
        <f>IF($IW208&gt;=39,INDEX($GL:$GL,$IV208+39),"")</f>
      </c>
      <c r="IA208">
        <f>IF($IW208&gt;=40,INDEX($GL:$GL,$IV208+40),"")</f>
      </c>
      <c r="IB208">
        <f>IF($IW208&gt;=41,INDEX($GL:$GL,$IV208+41),"")</f>
      </c>
      <c r="IC208">
        <f>IF($IW208&gt;=42,INDEX($GL:$GL,$IV208+42),"")</f>
      </c>
      <c r="ID208">
        <f>IF($IW208&gt;=43,INDEX($GL:$GL,$IV208+43),"")</f>
      </c>
      <c r="IE208">
        <f>IF($IW208&gt;=44,INDEX($GL:$GL,$IV208+44),"")</f>
      </c>
      <c r="IF208">
        <f>IF($IW208&gt;=45,INDEX($GL:$GL,$IV208+45),"")</f>
      </c>
      <c r="IG208">
        <f>IF($IW208&gt;=46,INDEX($GL:$GL,$IV208+46),"")</f>
      </c>
      <c r="IH208">
        <f>IF($IW208&gt;=47,INDEX($GL:$GL,$IV208+47),"")</f>
      </c>
      <c r="II208">
        <f>IF($IW208&gt;=48,INDEX($GL:$GL,$IV208+48),"")</f>
      </c>
      <c r="IJ208">
        <f>IF($IW208&gt;=49,INDEX($GL:$GL,$IV208+49),"")</f>
      </c>
      <c r="IK208">
        <f>IF($IW208&gt;=50,INDEX($GL:$GL,$IV208+50),"")</f>
      </c>
      <c r="IL208">
        <f>IF($IW208&gt;=51,INDEX($GL:$GL,$IV208+51),"")</f>
      </c>
      <c r="IM208">
        <f>IF($IW208&gt;=52,INDEX($GL:$GL,$IV208+52),"")</f>
      </c>
      <c r="IN208">
        <f>IF($IW208&gt;=53,INDEX($GL:$GL,$IV208+53),"")</f>
      </c>
      <c r="IO208">
        <f>IF($IW208&gt;=54,INDEX($GL:$GL,$IV208+54),"")</f>
      </c>
      <c r="IP208">
        <f>IF($IW208&gt;=55,INDEX($GL:$GL,$IV208+55),"")</f>
      </c>
      <c r="IQ208">
        <f>IF($IW208&gt;=56,INDEX($GL:$GL,$IV208+56),"")</f>
      </c>
      <c r="IR208">
        <f>IF($IW208&gt;=57,INDEX($GL:$GL,$IV208+57),"")</f>
      </c>
      <c r="IS208">
        <f>IF($IW208&gt;=58,INDEX($GL:$GL,$IV208+58),"")</f>
      </c>
      <c r="IT208">
        <f>IF($IW208&gt;=59,INDEX($GL:$GL,$IV208+59),"")</f>
      </c>
      <c r="IU208">
        <f>IF($IW208&gt;=60,INDEX($GL:$GL,$IV208+60),"")</f>
      </c>
      <c r="IV208">
        <f>IFERROR(MATCH($GK208,$GL$2:$GL$324,0)+1,0)</f>
      </c>
      <c r="IW208">
        <f>IFERROR(INDEX($GM$2:$GM$324,MATCH($GK208,$GL$2:$GL$324,0)),0)</f>
      </c>
      <c r="IX208" t="s">
        <v>34</v>
      </c>
      <c r="IY208" t="s">
        <v>34</v>
      </c>
    </row>
    <row r="209" spans="1:259" x14ac:dyDescent="0.25">
      <c r="K209">
        <f>IF(OR($N209="",$J209=""),"",IFERROR($N209/$J209,0))</f>
      </c>
      <c r="L209">
        <f>IF($N209="","",
SUM($M209,$O209,$T209,$P209,$R209)*
(1-IF($U209="",0,VALUE($U209)/100)))</f>
      </c>
      <c r="M209">
        <f>IF($N209="","",$N209)</f>
      </c>
      <c r="O209">
        <f>IF($N209="","",
IF($H209="","",
IF(ISNUMBER(SEARCH("exempt",LOWER($H209))),0,
$N209*(VALUE(SUBSTITUTE($H209,"%",""))/100))))</f>
      </c>
      <c r="V209">
        <f>IFERROR(IF(FIND(" - ",$E209)&gt;0,MID($E209,FIND(" - ",$E209)+3,LEN($E209)),""),"")</f>
      </c>
      <c r="AE209" t="s">
        <v>736</v>
      </c>
      <c r="AJ209">
        <f>IFERROR(LEFT($E209,FIND(" - ",$E209)-1),$E209)</f>
      </c>
      <c r="AM209">
        <f>IF($CB209&gt;=1,INDEX($AK:$AK,$CA209+1),"")</f>
      </c>
      <c r="AN209">
        <f>IF($CB209&gt;=2,INDEX($AK:$AK,$CA209+2),"")</f>
      </c>
      <c r="AO209">
        <f>IF($CB209&gt;=3,INDEX($AK:$AK,$CA209+3),"")</f>
      </c>
      <c r="AP209">
        <f>IF($CB209&gt;=4,INDEX($AK:$AK,$CA209+4),"")</f>
      </c>
      <c r="AQ209">
        <f>IF($CB209&gt;=5,INDEX($AK:$AK,$CA209+5),"")</f>
      </c>
      <c r="AR209">
        <f>IF($CB209&gt;=6,INDEX($AK:$AK,$CA209+6),"")</f>
      </c>
      <c r="AS209">
        <f>IF($CB209&gt;=7,INDEX($AK:$AK,$CA209+7),"")</f>
      </c>
      <c r="AT209">
        <f>IF($CB209&gt;=8,INDEX($AK:$AK,$CA209+8),"")</f>
      </c>
      <c r="AU209">
        <f>IF($CB209&gt;=9,INDEX($AK:$AK,$CA209+9),"")</f>
      </c>
      <c r="AV209">
        <f>IF($CB209&gt;=10,INDEX($AK:$AK,$CA209+10),"")</f>
      </c>
      <c r="AW209">
        <f>IF($CB209&gt;=11,INDEX($AK:$AK,$CA209+11),"")</f>
      </c>
      <c r="AX209">
        <f>IF($CB209&gt;=12,INDEX($AK:$AK,$CA209+12),"")</f>
      </c>
      <c r="AY209">
        <f>IF($CB209&gt;=13,INDEX($AK:$AK,$CA209+13),"")</f>
      </c>
      <c r="AZ209">
        <f>IF($CB209&gt;=14,INDEX($AK:$AK,$CA209+14),"")</f>
      </c>
      <c r="BA209">
        <f>IF($CB209&gt;=15,INDEX($AK:$AK,$CA209+15),"")</f>
      </c>
      <c r="BB209">
        <f>IF($CB209&gt;=16,INDEX($AK:$AK,$CA209+16),"")</f>
      </c>
      <c r="BC209">
        <f>IF($CB209&gt;=17,INDEX($AK:$AK,$CA209+17),"")</f>
      </c>
      <c r="BD209">
        <f>IF($CB209&gt;=18,INDEX($AK:$AK,$CA209+18),"")</f>
      </c>
      <c r="BE209">
        <f>IF($CB209&gt;=19,INDEX($AK:$AK,$CA209+19),"")</f>
      </c>
      <c r="BF209">
        <f>IF($CB209&gt;=20,INDEX($AK:$AK,$CA209+20),"")</f>
      </c>
      <c r="BG209">
        <f>IF($CB209&gt;=21,INDEX($AK:$AK,$CA209+21),"")</f>
      </c>
      <c r="BH209">
        <f>IF($CB209&gt;=22,INDEX($AK:$AK,$CA209+22),"")</f>
      </c>
      <c r="BI209">
        <f>IF($CB209&gt;=23,INDEX($AK:$AK,$CA209+23),"")</f>
      </c>
      <c r="BJ209">
        <f>IF($CB209&gt;=24,INDEX($AK:$AK,$CA209+24),"")</f>
      </c>
      <c r="BK209">
        <f>IF($CB209&gt;=25,INDEX($AK:$AK,$CA209+25),"")</f>
      </c>
      <c r="BL209">
        <f>IF($CB209&gt;=26,INDEX($AK:$AK,$CA209+26),"")</f>
      </c>
      <c r="BM209">
        <f>IF($CB209&gt;=27,INDEX($AK:$AK,$CA209+27),"")</f>
      </c>
      <c r="BN209">
        <f>IF($CB209&gt;=28,INDEX($AK:$AK,$CA209+28),"")</f>
      </c>
      <c r="BO209">
        <f>IF($CB209&gt;=29,INDEX($AK:$AK,$CA209+29),"")</f>
      </c>
      <c r="BP209">
        <f>IF($CB209&gt;=30,INDEX($AK:$AK,$CA209+30),"")</f>
      </c>
      <c r="BQ209">
        <f>IF($CB209&gt;=31,INDEX($AK:$AK,$CA209+31),"")</f>
      </c>
      <c r="BR209">
        <f>IF($CB209&gt;=32,INDEX($AK:$AK,$CA209+32),"")</f>
      </c>
      <c r="BS209">
        <f>IF($CB209&gt;=33,INDEX($AK:$AK,$CA209+33),"")</f>
      </c>
      <c r="BT209">
        <f>IF($CB209&gt;=34,INDEX($AK:$AK,$CA209+34),"")</f>
      </c>
      <c r="BU209">
        <f>IF($CB209&gt;=35,INDEX($AK:$AK,$CA209+35),"")</f>
      </c>
      <c r="BV209">
        <f>IF($CB209&gt;=36,INDEX($AK:$AK,$CA209+36),"")</f>
      </c>
      <c r="BW209">
        <f>IF($CB209&gt;=37,INDEX($AK:$AK,$CA209+37),"")</f>
      </c>
      <c r="BX209">
        <f>IF($CB209&gt;=38,INDEX($AK:$AK,$CA209+38),"")</f>
      </c>
      <c r="BY209">
        <f>IF($CB209&gt;=39,INDEX($AK:$AK,$CA209+39),"")</f>
      </c>
      <c r="BZ209">
        <f>IF($CB209&gt;=40,INDEX($AK:$AK,$CA209+40),"")</f>
      </c>
      <c r="CA209">
        <f>IFERROR(MATCH($AJ209,$AK$2:$AK$134,0)+1,0)</f>
      </c>
      <c r="CB209">
        <f>IFERROR(INDEX($AL$2:$AL$134,MATCH($AJ209,$AK$2:$AK$134,0)),0)</f>
      </c>
      <c r="CC209">
        <f>IFERROR(LEFT($F209,FIND(" - ",$F209)-1),$F209)</f>
      </c>
      <c r="CD209" t="s">
        <v>737</v>
      </c>
      <c r="CE209">
        <v>1</v>
      </c>
      <c r="CF209">
        <f>IF($DA209&gt;=1,INDEX($CD:$CD,$CZ209+1),"")</f>
      </c>
      <c r="CG209">
        <f>IF($DA209&gt;=2,INDEX($CD:$CD,$CZ209+2),"")</f>
      </c>
      <c r="CH209">
        <f>IF($DA209&gt;=3,INDEX($CD:$CD,$CZ209+3),"")</f>
      </c>
      <c r="CI209">
        <f>IF($DA209&gt;=4,INDEX($CD:$CD,$CZ209+4),"")</f>
      </c>
      <c r="CJ209">
        <f>IF($DA209&gt;=5,INDEX($CD:$CD,$CZ209+5),"")</f>
      </c>
      <c r="CK209">
        <f>IF($DA209&gt;=6,INDEX($CD:$CD,$CZ209+6),"")</f>
      </c>
      <c r="CL209">
        <f>IF($DA209&gt;=7,INDEX($CD:$CD,$CZ209+7),"")</f>
      </c>
      <c r="CM209">
        <f>IF($DA209&gt;=8,INDEX($CD:$CD,$CZ209+8),"")</f>
      </c>
      <c r="CN209">
        <f>IF($DA209&gt;=9,INDEX($CD:$CD,$CZ209+9),"")</f>
      </c>
      <c r="CO209">
        <f>IF($DA209&gt;=10,INDEX($CD:$CD,$CZ209+10),"")</f>
      </c>
      <c r="CP209">
        <f>IF($DA209&gt;=11,INDEX($CD:$CD,$CZ209+11),"")</f>
      </c>
      <c r="CQ209">
        <f>IF($DA209&gt;=12,INDEX($CD:$CD,$CZ209+12),"")</f>
      </c>
      <c r="CR209">
        <f>IF($DA209&gt;=13,INDEX($CD:$CD,$CZ209+13),"")</f>
      </c>
      <c r="CS209">
        <f>IF($DA209&gt;=14,INDEX($CD:$CD,$CZ209+14),"")</f>
      </c>
      <c r="CT209">
        <f>IF($DA209&gt;=15,INDEX($CD:$CD,$CZ209+15),"")</f>
      </c>
      <c r="CU209">
        <f>IF($DA209&gt;=16,INDEX($CD:$CD,$CZ209+16),"")</f>
      </c>
      <c r="CV209">
        <f>IF($DA209&gt;=17,INDEX($CD:$CD,$CZ209+17),"")</f>
      </c>
      <c r="CW209">
        <f>IF($DA209&gt;=18,INDEX($CD:$CD,$CZ209+18),"")</f>
      </c>
      <c r="CX209">
        <f>IF($DA209&gt;=19,INDEX($CD:$CD,$CZ209+19),"")</f>
      </c>
      <c r="CY209">
        <f>IF($DA209&gt;=20,INDEX($CD:$CD,$CZ209+20),"")</f>
      </c>
      <c r="CZ209">
        <f>IFERROR(MATCH($CC209,$CD$2:$CD$263,0)+1,0)</f>
      </c>
      <c r="DA209">
        <f>IFERROR(INDEX($CE$2:$CE$263,MATCH($CC209,$CD$2:$CD$263,0)),0)</f>
      </c>
      <c r="DB209">
        <f>IFERROR(INDEX($AI:$AI,MATCH($H209,$AH:$AH,0))&amp;"","")</f>
      </c>
      <c r="DF209">
        <f>IF($GI209&gt;=1,INDEX($DC:$DC,$GH209+1),"")</f>
      </c>
      <c r="DG209">
        <f>IF($GI209&gt;=2,INDEX($DC:$DC,$GH209+2),"")</f>
      </c>
      <c r="DH209">
        <f>IF($GI209&gt;=3,INDEX($DC:$DC,$GH209+3),"")</f>
      </c>
      <c r="DI209">
        <f>IF($GI209&gt;=4,INDEX($DC:$DC,$GH209+4),"")</f>
      </c>
      <c r="DJ209">
        <f>IF($GI209&gt;=5,INDEX($DC:$DC,$GH209+5),"")</f>
      </c>
      <c r="DK209">
        <f>IF($GI209&gt;=6,INDEX($DC:$DC,$GH209+6),"")</f>
      </c>
      <c r="DL209">
        <f>IF($GI209&gt;=7,INDEX($DC:$DC,$GH209+7),"")</f>
      </c>
      <c r="DM209">
        <f>IF($GI209&gt;=8,INDEX($DC:$DC,$GH209+8),"")</f>
      </c>
      <c r="DN209">
        <f>IF($GI209&gt;=9,INDEX($DC:$DC,$GH209+9),"")</f>
      </c>
      <c r="DO209">
        <f>IF($GI209&gt;=10,INDEX($DC:$DC,$GH209+10),"")</f>
      </c>
      <c r="DP209">
        <f>IF($GI209&gt;=11,INDEX($DC:$DC,$GH209+11),"")</f>
      </c>
      <c r="DQ209">
        <f>IF($GI209&gt;=12,INDEX($DC:$DC,$GH209+12),"")</f>
      </c>
      <c r="DR209">
        <f>IF($GI209&gt;=13,INDEX($DC:$DC,$GH209+13),"")</f>
      </c>
      <c r="DS209">
        <f>IF($GI209&gt;=14,INDEX($DC:$DC,$GH209+14),"")</f>
      </c>
      <c r="DT209">
        <f>IF($GI209&gt;=15,INDEX($DC:$DC,$GH209+15),"")</f>
      </c>
      <c r="DU209">
        <f>IF($GI209&gt;=16,INDEX($DC:$DC,$GH209+16),"")</f>
      </c>
      <c r="DV209">
        <f>IF($GI209&gt;=17,INDEX($DC:$DC,$GH209+17),"")</f>
      </c>
      <c r="DW209">
        <f>IF($GI209&gt;=18,INDEX($DC:$DC,$GH209+18),"")</f>
      </c>
      <c r="DX209">
        <f>IF($GI209&gt;=19,INDEX($DC:$DC,$GH209+19),"")</f>
      </c>
      <c r="DY209">
        <f>IF($GI209&gt;=20,INDEX($DC:$DC,$GH209+20),"")</f>
      </c>
      <c r="DZ209">
        <f>IF($GI209&gt;=21,INDEX($DC:$DC,$GH209+21),"")</f>
      </c>
      <c r="EA209">
        <f>IF($GI209&gt;=22,INDEX($DC:$DC,$GH209+22),"")</f>
      </c>
      <c r="EB209">
        <f>IF($GI209&gt;=23,INDEX($DC:$DC,$GH209+23),"")</f>
      </c>
      <c r="EC209">
        <f>IF($GI209&gt;=24,INDEX($DC:$DC,$GH209+24),"")</f>
      </c>
      <c r="ED209">
        <f>IF($GI209&gt;=25,INDEX($DC:$DC,$GH209+25),"")</f>
      </c>
      <c r="EE209">
        <f>IF($GI209&gt;=26,INDEX($DC:$DC,$GH209+26),"")</f>
      </c>
      <c r="EF209">
        <f>IF($GI209&gt;=27,INDEX($DC:$DC,$GH209+27),"")</f>
      </c>
      <c r="EG209">
        <f>IF($GI209&gt;=28,INDEX($DC:$DC,$GH209+28),"")</f>
      </c>
      <c r="EH209">
        <f>IF($GI209&gt;=29,INDEX($DC:$DC,$GH209+29),"")</f>
      </c>
      <c r="EI209">
        <f>IF($GI209&gt;=30,INDEX($DC:$DC,$GH209+30),"")</f>
      </c>
      <c r="EJ209">
        <f>IF($GI209&gt;=31,INDEX($DC:$DC,$GH209+31),"")</f>
      </c>
      <c r="EK209">
        <f>IF($GI209&gt;=32,INDEX($DC:$DC,$GH209+32),"")</f>
      </c>
      <c r="EL209">
        <f>IF($GI209&gt;=33,INDEX($DC:$DC,$GH209+33),"")</f>
      </c>
      <c r="EM209">
        <f>IF($GI209&gt;=34,INDEX($DC:$DC,$GH209+34),"")</f>
      </c>
      <c r="EN209">
        <f>IF($GI209&gt;=35,INDEX($DC:$DC,$GH209+35),"")</f>
      </c>
      <c r="EO209">
        <f>IF($GI209&gt;=36,INDEX($DC:$DC,$GH209+36),"")</f>
      </c>
      <c r="EP209">
        <f>IF($GI209&gt;=37,INDEX($DC:$DC,$GH209+37),"")</f>
      </c>
      <c r="EQ209">
        <f>IF($GI209&gt;=38,INDEX($DC:$DC,$GH209+38),"")</f>
      </c>
      <c r="ER209">
        <f>IF($GI209&gt;=39,INDEX($DC:$DC,$GH209+39),"")</f>
      </c>
      <c r="ES209">
        <f>IF($GI209&gt;=40,INDEX($DC:$DC,$GH209+40),"")</f>
      </c>
      <c r="ET209">
        <f>IF($GI209&gt;=1,INDEX($DD:$DD,$GH209+1),"")</f>
      </c>
      <c r="EU209">
        <f>IF($GI209&gt;=2,INDEX($DD:$DD,$GH209+2),"")</f>
      </c>
      <c r="EV209">
        <f>IF($GI209&gt;=3,INDEX($DD:$DD,$GH209+3),"")</f>
      </c>
      <c r="EW209">
        <f>IF($GI209&gt;=4,INDEX($DD:$DD,$GH209+4),"")</f>
      </c>
      <c r="EX209">
        <f>IF($GI209&gt;=5,INDEX($DD:$DD,$GH209+5),"")</f>
      </c>
      <c r="EY209">
        <f>IF($GI209&gt;=6,INDEX($DD:$DD,$GH209+6),"")</f>
      </c>
      <c r="EZ209">
        <f>IF($GI209&gt;=7,INDEX($DD:$DD,$GH209+7),"")</f>
      </c>
      <c r="FA209">
        <f>IF($GI209&gt;=8,INDEX($DD:$DD,$GH209+8),"")</f>
      </c>
      <c r="FB209">
        <f>IF($GI209&gt;=9,INDEX($DD:$DD,$GH209+9),"")</f>
      </c>
      <c r="FC209">
        <f>IF($GI209&gt;=10,INDEX($DD:$DD,$GH209+10),"")</f>
      </c>
      <c r="FD209">
        <f>IF($GI209&gt;=11,INDEX($DD:$DD,$GH209+11),"")</f>
      </c>
      <c r="FE209">
        <f>IF($GI209&gt;=12,INDEX($DD:$DD,$GH209+12),"")</f>
      </c>
      <c r="FF209">
        <f>IF($GI209&gt;=13,INDEX($DD:$DD,$GH209+13),"")</f>
      </c>
      <c r="FG209">
        <f>IF($GI209&gt;=14,INDEX($DD:$DD,$GH209+14),"")</f>
      </c>
      <c r="FH209">
        <f>IF($GI209&gt;=15,INDEX($DD:$DD,$GH209+15),"")</f>
      </c>
      <c r="FI209">
        <f>IF($GI209&gt;=16,INDEX($DD:$DD,$GH209+16),"")</f>
      </c>
      <c r="FJ209">
        <f>IF($GI209&gt;=17,INDEX($DD:$DD,$GH209+17),"")</f>
      </c>
      <c r="FK209">
        <f>IF($GI209&gt;=18,INDEX($DD:$DD,$GH209+18),"")</f>
      </c>
      <c r="FL209">
        <f>IF($GI209&gt;=19,INDEX($DD:$DD,$GH209+19),"")</f>
      </c>
      <c r="FM209">
        <f>IF($GI209&gt;=20,INDEX($DD:$DD,$GH209+20),"")</f>
      </c>
      <c r="FN209">
        <f>IF($GI209&gt;=21,INDEX($DD:$DD,$GH209+21),"")</f>
      </c>
      <c r="FO209">
        <f>IF($GI209&gt;=22,INDEX($DD:$DD,$GH209+22),"")</f>
      </c>
      <c r="FP209">
        <f>IF($GI209&gt;=23,INDEX($DD:$DD,$GH209+23),"")</f>
      </c>
      <c r="FQ209">
        <f>IF($GI209&gt;=24,INDEX($DD:$DD,$GH209+24),"")</f>
      </c>
      <c r="FR209">
        <f>IF($GI209&gt;=25,INDEX($DD:$DD,$GH209+25),"")</f>
      </c>
      <c r="FS209">
        <f>IF($GI209&gt;=26,INDEX($DD:$DD,$GH209+26),"")</f>
      </c>
      <c r="FT209">
        <f>IF($GI209&gt;=27,INDEX($DD:$DD,$GH209+27),"")</f>
      </c>
      <c r="FU209">
        <f>IF($GI209&gt;=28,INDEX($DD:$DD,$GH209+28),"")</f>
      </c>
      <c r="FV209">
        <f>IF($GI209&gt;=29,INDEX($DD:$DD,$GH209+29),"")</f>
      </c>
      <c r="FW209">
        <f>IF($GI209&gt;=30,INDEX($DD:$DD,$GH209+30),"")</f>
      </c>
      <c r="FX209">
        <f>IF($GI209&gt;=31,INDEX($DD:$DD,$GH209+31),"")</f>
      </c>
      <c r="FY209">
        <f>IF($GI209&gt;=32,INDEX($DD:$DD,$GH209+32),"")</f>
      </c>
      <c r="FZ209">
        <f>IF($GI209&gt;=33,INDEX($DD:$DD,$GH209+33),"")</f>
      </c>
      <c r="GA209">
        <f>IF($GI209&gt;=34,INDEX($DD:$DD,$GH209+34),"")</f>
      </c>
      <c r="GB209">
        <f>IF($GI209&gt;=35,INDEX($DD:$DD,$GH209+35),"")</f>
      </c>
      <c r="GC209">
        <f>IF($GI209&gt;=36,INDEX($DD:$DD,$GH209+36),"")</f>
      </c>
      <c r="GD209">
        <f>IF($GI209&gt;=37,INDEX($DD:$DD,$GH209+37),"")</f>
      </c>
      <c r="GE209">
        <f>IF($GI209&gt;=38,INDEX($DD:$DD,$GH209+38),"")</f>
      </c>
      <c r="GF209">
        <f>IF($GI209&gt;=39,INDEX($DD:$DD,$GH209+39),"")</f>
      </c>
      <c r="GG209">
        <f>IF($GI209&gt;=40,INDEX($DD:$DD,$GH209+40),"")</f>
      </c>
      <c r="GH209">
        <f>IFERROR(MATCH($DB209,$DC$2:$DC$148,0)+1,0)</f>
      </c>
      <c r="GI209">
        <f>IFERROR(INDEX($DE$2:$DE$148,MATCH($DB209,$DC$2:$DC$148,0)),0)</f>
      </c>
      <c r="GJ209">
        <f>IFERROR(MATCH($S209,$DF$209:$ES$209,0),0)</f>
      </c>
      <c r="GK209">
        <f>IF($GJ209&gt;0,INDEX($ET$209:$GG$209,$GJ209),"")</f>
      </c>
      <c r="GL209" t="s">
        <v>355</v>
      </c>
      <c r="GN209">
        <f>IF($IW209&gt;=1,INDEX($GL:$GL,$IV209+1),"")</f>
      </c>
      <c r="GO209">
        <f>IF($IW209&gt;=2,INDEX($GL:$GL,$IV209+2),"")</f>
      </c>
      <c r="GP209">
        <f>IF($IW209&gt;=3,INDEX($GL:$GL,$IV209+3),"")</f>
      </c>
      <c r="GQ209">
        <f>IF($IW209&gt;=4,INDEX($GL:$GL,$IV209+4),"")</f>
      </c>
      <c r="GR209">
        <f>IF($IW209&gt;=5,INDEX($GL:$GL,$IV209+5),"")</f>
      </c>
      <c r="GS209">
        <f>IF($IW209&gt;=6,INDEX($GL:$GL,$IV209+6),"")</f>
      </c>
      <c r="GT209">
        <f>IF($IW209&gt;=7,INDEX($GL:$GL,$IV209+7),"")</f>
      </c>
      <c r="GU209">
        <f>IF($IW209&gt;=8,INDEX($GL:$GL,$IV209+8),"")</f>
      </c>
      <c r="GV209">
        <f>IF($IW209&gt;=9,INDEX($GL:$GL,$IV209+9),"")</f>
      </c>
      <c r="GW209">
        <f>IF($IW209&gt;=10,INDEX($GL:$GL,$IV209+10),"")</f>
      </c>
      <c r="GX209">
        <f>IF($IW209&gt;=11,INDEX($GL:$GL,$IV209+11),"")</f>
      </c>
      <c r="GY209">
        <f>IF($IW209&gt;=12,INDEX($GL:$GL,$IV209+12),"")</f>
      </c>
      <c r="GZ209">
        <f>IF($IW209&gt;=13,INDEX($GL:$GL,$IV209+13),"")</f>
      </c>
      <c r="HA209">
        <f>IF($IW209&gt;=14,INDEX($GL:$GL,$IV209+14),"")</f>
      </c>
      <c r="HB209">
        <f>IF($IW209&gt;=15,INDEX($GL:$GL,$IV209+15),"")</f>
      </c>
      <c r="HC209">
        <f>IF($IW209&gt;=16,INDEX($GL:$GL,$IV209+16),"")</f>
      </c>
      <c r="HD209">
        <f>IF($IW209&gt;=17,INDEX($GL:$GL,$IV209+17),"")</f>
      </c>
      <c r="HE209">
        <f>IF($IW209&gt;=18,INDEX($GL:$GL,$IV209+18),"")</f>
      </c>
      <c r="HF209">
        <f>IF($IW209&gt;=19,INDEX($GL:$GL,$IV209+19),"")</f>
      </c>
      <c r="HG209">
        <f>IF($IW209&gt;=20,INDEX($GL:$GL,$IV209+20),"")</f>
      </c>
      <c r="HH209">
        <f>IF($IW209&gt;=21,INDEX($GL:$GL,$IV209+21),"")</f>
      </c>
      <c r="HI209">
        <f>IF($IW209&gt;=22,INDEX($GL:$GL,$IV209+22),"")</f>
      </c>
      <c r="HJ209">
        <f>IF($IW209&gt;=23,INDEX($GL:$GL,$IV209+23),"")</f>
      </c>
      <c r="HK209">
        <f>IF($IW209&gt;=24,INDEX($GL:$GL,$IV209+24),"")</f>
      </c>
      <c r="HL209">
        <f>IF($IW209&gt;=25,INDEX($GL:$GL,$IV209+25),"")</f>
      </c>
      <c r="HM209">
        <f>IF($IW209&gt;=26,INDEX($GL:$GL,$IV209+26),"")</f>
      </c>
      <c r="HN209">
        <f>IF($IW209&gt;=27,INDEX($GL:$GL,$IV209+27),"")</f>
      </c>
      <c r="HO209">
        <f>IF($IW209&gt;=28,INDEX($GL:$GL,$IV209+28),"")</f>
      </c>
      <c r="HP209">
        <f>IF($IW209&gt;=29,INDEX($GL:$GL,$IV209+29),"")</f>
      </c>
      <c r="HQ209">
        <f>IF($IW209&gt;=30,INDEX($GL:$GL,$IV209+30),"")</f>
      </c>
      <c r="HR209">
        <f>IF($IW209&gt;=31,INDEX($GL:$GL,$IV209+31),"")</f>
      </c>
      <c r="HS209">
        <f>IF($IW209&gt;=32,INDEX($GL:$GL,$IV209+32),"")</f>
      </c>
      <c r="HT209">
        <f>IF($IW209&gt;=33,INDEX($GL:$GL,$IV209+33),"")</f>
      </c>
      <c r="HU209">
        <f>IF($IW209&gt;=34,INDEX($GL:$GL,$IV209+34),"")</f>
      </c>
      <c r="HV209">
        <f>IF($IW209&gt;=35,INDEX($GL:$GL,$IV209+35),"")</f>
      </c>
      <c r="HW209">
        <f>IF($IW209&gt;=36,INDEX($GL:$GL,$IV209+36),"")</f>
      </c>
      <c r="HX209">
        <f>IF($IW209&gt;=37,INDEX($GL:$GL,$IV209+37),"")</f>
      </c>
      <c r="HY209">
        <f>IF($IW209&gt;=38,INDEX($GL:$GL,$IV209+38),"")</f>
      </c>
      <c r="HZ209">
        <f>IF($IW209&gt;=39,INDEX($GL:$GL,$IV209+39),"")</f>
      </c>
      <c r="IA209">
        <f>IF($IW209&gt;=40,INDEX($GL:$GL,$IV209+40),"")</f>
      </c>
      <c r="IB209">
        <f>IF($IW209&gt;=41,INDEX($GL:$GL,$IV209+41),"")</f>
      </c>
      <c r="IC209">
        <f>IF($IW209&gt;=42,INDEX($GL:$GL,$IV209+42),"")</f>
      </c>
      <c r="ID209">
        <f>IF($IW209&gt;=43,INDEX($GL:$GL,$IV209+43),"")</f>
      </c>
      <c r="IE209">
        <f>IF($IW209&gt;=44,INDEX($GL:$GL,$IV209+44),"")</f>
      </c>
      <c r="IF209">
        <f>IF($IW209&gt;=45,INDEX($GL:$GL,$IV209+45),"")</f>
      </c>
      <c r="IG209">
        <f>IF($IW209&gt;=46,INDEX($GL:$GL,$IV209+46),"")</f>
      </c>
      <c r="IH209">
        <f>IF($IW209&gt;=47,INDEX($GL:$GL,$IV209+47),"")</f>
      </c>
      <c r="II209">
        <f>IF($IW209&gt;=48,INDEX($GL:$GL,$IV209+48),"")</f>
      </c>
      <c r="IJ209">
        <f>IF($IW209&gt;=49,INDEX($GL:$GL,$IV209+49),"")</f>
      </c>
      <c r="IK209">
        <f>IF($IW209&gt;=50,INDEX($GL:$GL,$IV209+50),"")</f>
      </c>
      <c r="IL209">
        <f>IF($IW209&gt;=51,INDEX($GL:$GL,$IV209+51),"")</f>
      </c>
      <c r="IM209">
        <f>IF($IW209&gt;=52,INDEX($GL:$GL,$IV209+52),"")</f>
      </c>
      <c r="IN209">
        <f>IF($IW209&gt;=53,INDEX($GL:$GL,$IV209+53),"")</f>
      </c>
      <c r="IO209">
        <f>IF($IW209&gt;=54,INDEX($GL:$GL,$IV209+54),"")</f>
      </c>
      <c r="IP209">
        <f>IF($IW209&gt;=55,INDEX($GL:$GL,$IV209+55),"")</f>
      </c>
      <c r="IQ209">
        <f>IF($IW209&gt;=56,INDEX($GL:$GL,$IV209+56),"")</f>
      </c>
      <c r="IR209">
        <f>IF($IW209&gt;=57,INDEX($GL:$GL,$IV209+57),"")</f>
      </c>
      <c r="IS209">
        <f>IF($IW209&gt;=58,INDEX($GL:$GL,$IV209+58),"")</f>
      </c>
      <c r="IT209">
        <f>IF($IW209&gt;=59,INDEX($GL:$GL,$IV209+59),"")</f>
      </c>
      <c r="IU209">
        <f>IF($IW209&gt;=60,INDEX($GL:$GL,$IV209+60),"")</f>
      </c>
      <c r="IV209">
        <f>IFERROR(MATCH($GK209,$GL$2:$GL$324,0)+1,0)</f>
      </c>
      <c r="IW209">
        <f>IFERROR(INDEX($GM$2:$GM$324,MATCH($GK209,$GL$2:$GL$324,0)),0)</f>
      </c>
      <c r="IX209" t="s">
        <v>34</v>
      </c>
      <c r="IY209" t="s">
        <v>34</v>
      </c>
    </row>
    <row r="210" spans="1:259" x14ac:dyDescent="0.25">
      <c r="K210">
        <f>IF(OR($N210="",$J210=""),"",IFERROR($N210/$J210,0))</f>
      </c>
      <c r="L210">
        <f>IF($N210="","",
SUM($M210,$O210,$T210,$P210,$R210)*
(1-IF($U210="",0,VALUE($U210)/100)))</f>
      </c>
      <c r="M210">
        <f>IF($N210="","",$N210)</f>
      </c>
      <c r="O210">
        <f>IF($N210="","",
IF($H210="","",
IF(ISNUMBER(SEARCH("exempt",LOWER($H210))),0,
$N210*(VALUE(SUBSTITUTE($H210,"%",""))/100))))</f>
      </c>
      <c r="V210">
        <f>IFERROR(IF(FIND(" - ",$E210)&gt;0,MID($E210,FIND(" - ",$E210)+3,LEN($E210)),""),"")</f>
      </c>
      <c r="AE210" t="s">
        <v>738</v>
      </c>
      <c r="AJ210">
        <f>IFERROR(LEFT($E210,FIND(" - ",$E210)-1),$E210)</f>
      </c>
      <c r="AM210">
        <f>IF($CB210&gt;=1,INDEX($AK:$AK,$CA210+1),"")</f>
      </c>
      <c r="AN210">
        <f>IF($CB210&gt;=2,INDEX($AK:$AK,$CA210+2),"")</f>
      </c>
      <c r="AO210">
        <f>IF($CB210&gt;=3,INDEX($AK:$AK,$CA210+3),"")</f>
      </c>
      <c r="AP210">
        <f>IF($CB210&gt;=4,INDEX($AK:$AK,$CA210+4),"")</f>
      </c>
      <c r="AQ210">
        <f>IF($CB210&gt;=5,INDEX($AK:$AK,$CA210+5),"")</f>
      </c>
      <c r="AR210">
        <f>IF($CB210&gt;=6,INDEX($AK:$AK,$CA210+6),"")</f>
      </c>
      <c r="AS210">
        <f>IF($CB210&gt;=7,INDEX($AK:$AK,$CA210+7),"")</f>
      </c>
      <c r="AT210">
        <f>IF($CB210&gt;=8,INDEX($AK:$AK,$CA210+8),"")</f>
      </c>
      <c r="AU210">
        <f>IF($CB210&gt;=9,INDEX($AK:$AK,$CA210+9),"")</f>
      </c>
      <c r="AV210">
        <f>IF($CB210&gt;=10,INDEX($AK:$AK,$CA210+10),"")</f>
      </c>
      <c r="AW210">
        <f>IF($CB210&gt;=11,INDEX($AK:$AK,$CA210+11),"")</f>
      </c>
      <c r="AX210">
        <f>IF($CB210&gt;=12,INDEX($AK:$AK,$CA210+12),"")</f>
      </c>
      <c r="AY210">
        <f>IF($CB210&gt;=13,INDEX($AK:$AK,$CA210+13),"")</f>
      </c>
      <c r="AZ210">
        <f>IF($CB210&gt;=14,INDEX($AK:$AK,$CA210+14),"")</f>
      </c>
      <c r="BA210">
        <f>IF($CB210&gt;=15,INDEX($AK:$AK,$CA210+15),"")</f>
      </c>
      <c r="BB210">
        <f>IF($CB210&gt;=16,INDEX($AK:$AK,$CA210+16),"")</f>
      </c>
      <c r="BC210">
        <f>IF($CB210&gt;=17,INDEX($AK:$AK,$CA210+17),"")</f>
      </c>
      <c r="BD210">
        <f>IF($CB210&gt;=18,INDEX($AK:$AK,$CA210+18),"")</f>
      </c>
      <c r="BE210">
        <f>IF($CB210&gt;=19,INDEX($AK:$AK,$CA210+19),"")</f>
      </c>
      <c r="BF210">
        <f>IF($CB210&gt;=20,INDEX($AK:$AK,$CA210+20),"")</f>
      </c>
      <c r="BG210">
        <f>IF($CB210&gt;=21,INDEX($AK:$AK,$CA210+21),"")</f>
      </c>
      <c r="BH210">
        <f>IF($CB210&gt;=22,INDEX($AK:$AK,$CA210+22),"")</f>
      </c>
      <c r="BI210">
        <f>IF($CB210&gt;=23,INDEX($AK:$AK,$CA210+23),"")</f>
      </c>
      <c r="BJ210">
        <f>IF($CB210&gt;=24,INDEX($AK:$AK,$CA210+24),"")</f>
      </c>
      <c r="BK210">
        <f>IF($CB210&gt;=25,INDEX($AK:$AK,$CA210+25),"")</f>
      </c>
      <c r="BL210">
        <f>IF($CB210&gt;=26,INDEX($AK:$AK,$CA210+26),"")</f>
      </c>
      <c r="BM210">
        <f>IF($CB210&gt;=27,INDEX($AK:$AK,$CA210+27),"")</f>
      </c>
      <c r="BN210">
        <f>IF($CB210&gt;=28,INDEX($AK:$AK,$CA210+28),"")</f>
      </c>
      <c r="BO210">
        <f>IF($CB210&gt;=29,INDEX($AK:$AK,$CA210+29),"")</f>
      </c>
      <c r="BP210">
        <f>IF($CB210&gt;=30,INDEX($AK:$AK,$CA210+30),"")</f>
      </c>
      <c r="BQ210">
        <f>IF($CB210&gt;=31,INDEX($AK:$AK,$CA210+31),"")</f>
      </c>
      <c r="BR210">
        <f>IF($CB210&gt;=32,INDEX($AK:$AK,$CA210+32),"")</f>
      </c>
      <c r="BS210">
        <f>IF($CB210&gt;=33,INDEX($AK:$AK,$CA210+33),"")</f>
      </c>
      <c r="BT210">
        <f>IF($CB210&gt;=34,INDEX($AK:$AK,$CA210+34),"")</f>
      </c>
      <c r="BU210">
        <f>IF($CB210&gt;=35,INDEX($AK:$AK,$CA210+35),"")</f>
      </c>
      <c r="BV210">
        <f>IF($CB210&gt;=36,INDEX($AK:$AK,$CA210+36),"")</f>
      </c>
      <c r="BW210">
        <f>IF($CB210&gt;=37,INDEX($AK:$AK,$CA210+37),"")</f>
      </c>
      <c r="BX210">
        <f>IF($CB210&gt;=38,INDEX($AK:$AK,$CA210+38),"")</f>
      </c>
      <c r="BY210">
        <f>IF($CB210&gt;=39,INDEX($AK:$AK,$CA210+39),"")</f>
      </c>
      <c r="BZ210">
        <f>IF($CB210&gt;=40,INDEX($AK:$AK,$CA210+40),"")</f>
      </c>
      <c r="CA210">
        <f>IFERROR(MATCH($AJ210,$AK$2:$AK$134,0)+1,0)</f>
      </c>
      <c r="CB210">
        <f>IFERROR(INDEX($AL$2:$AL$134,MATCH($AJ210,$AK$2:$AK$134,0)),0)</f>
      </c>
      <c r="CC210">
        <f>IFERROR(LEFT($F210,FIND(" - ",$F210)-1),$F210)</f>
      </c>
      <c r="CD210" t="s">
        <v>229</v>
      </c>
      <c r="CF210">
        <f>IF($DA210&gt;=1,INDEX($CD:$CD,$CZ210+1),"")</f>
      </c>
      <c r="CG210">
        <f>IF($DA210&gt;=2,INDEX($CD:$CD,$CZ210+2),"")</f>
      </c>
      <c r="CH210">
        <f>IF($DA210&gt;=3,INDEX($CD:$CD,$CZ210+3),"")</f>
      </c>
      <c r="CI210">
        <f>IF($DA210&gt;=4,INDEX($CD:$CD,$CZ210+4),"")</f>
      </c>
      <c r="CJ210">
        <f>IF($DA210&gt;=5,INDEX($CD:$CD,$CZ210+5),"")</f>
      </c>
      <c r="CK210">
        <f>IF($DA210&gt;=6,INDEX($CD:$CD,$CZ210+6),"")</f>
      </c>
      <c r="CL210">
        <f>IF($DA210&gt;=7,INDEX($CD:$CD,$CZ210+7),"")</f>
      </c>
      <c r="CM210">
        <f>IF($DA210&gt;=8,INDEX($CD:$CD,$CZ210+8),"")</f>
      </c>
      <c r="CN210">
        <f>IF($DA210&gt;=9,INDEX($CD:$CD,$CZ210+9),"")</f>
      </c>
      <c r="CO210">
        <f>IF($DA210&gt;=10,INDEX($CD:$CD,$CZ210+10),"")</f>
      </c>
      <c r="CP210">
        <f>IF($DA210&gt;=11,INDEX($CD:$CD,$CZ210+11),"")</f>
      </c>
      <c r="CQ210">
        <f>IF($DA210&gt;=12,INDEX($CD:$CD,$CZ210+12),"")</f>
      </c>
      <c r="CR210">
        <f>IF($DA210&gt;=13,INDEX($CD:$CD,$CZ210+13),"")</f>
      </c>
      <c r="CS210">
        <f>IF($DA210&gt;=14,INDEX($CD:$CD,$CZ210+14),"")</f>
      </c>
      <c r="CT210">
        <f>IF($DA210&gt;=15,INDEX($CD:$CD,$CZ210+15),"")</f>
      </c>
      <c r="CU210">
        <f>IF($DA210&gt;=16,INDEX($CD:$CD,$CZ210+16),"")</f>
      </c>
      <c r="CV210">
        <f>IF($DA210&gt;=17,INDEX($CD:$CD,$CZ210+17),"")</f>
      </c>
      <c r="CW210">
        <f>IF($DA210&gt;=18,INDEX($CD:$CD,$CZ210+18),"")</f>
      </c>
      <c r="CX210">
        <f>IF($DA210&gt;=19,INDEX($CD:$CD,$CZ210+19),"")</f>
      </c>
      <c r="CY210">
        <f>IF($DA210&gt;=20,INDEX($CD:$CD,$CZ210+20),"")</f>
      </c>
      <c r="CZ210">
        <f>IFERROR(MATCH($CC210,$CD$2:$CD$263,0)+1,0)</f>
      </c>
      <c r="DA210">
        <f>IFERROR(INDEX($CE$2:$CE$263,MATCH($CC210,$CD$2:$CD$263,0)),0)</f>
      </c>
      <c r="DB210">
        <f>IFERROR(INDEX($AI:$AI,MATCH($H210,$AH:$AH,0))&amp;"","")</f>
      </c>
      <c r="DF210">
        <f>IF($GI210&gt;=1,INDEX($DC:$DC,$GH210+1),"")</f>
      </c>
      <c r="DG210">
        <f>IF($GI210&gt;=2,INDEX($DC:$DC,$GH210+2),"")</f>
      </c>
      <c r="DH210">
        <f>IF($GI210&gt;=3,INDEX($DC:$DC,$GH210+3),"")</f>
      </c>
      <c r="DI210">
        <f>IF($GI210&gt;=4,INDEX($DC:$DC,$GH210+4),"")</f>
      </c>
      <c r="DJ210">
        <f>IF($GI210&gt;=5,INDEX($DC:$DC,$GH210+5),"")</f>
      </c>
      <c r="DK210">
        <f>IF($GI210&gt;=6,INDEX($DC:$DC,$GH210+6),"")</f>
      </c>
      <c r="DL210">
        <f>IF($GI210&gt;=7,INDEX($DC:$DC,$GH210+7),"")</f>
      </c>
      <c r="DM210">
        <f>IF($GI210&gt;=8,INDEX($DC:$DC,$GH210+8),"")</f>
      </c>
      <c r="DN210">
        <f>IF($GI210&gt;=9,INDEX($DC:$DC,$GH210+9),"")</f>
      </c>
      <c r="DO210">
        <f>IF($GI210&gt;=10,INDEX($DC:$DC,$GH210+10),"")</f>
      </c>
      <c r="DP210">
        <f>IF($GI210&gt;=11,INDEX($DC:$DC,$GH210+11),"")</f>
      </c>
      <c r="DQ210">
        <f>IF($GI210&gt;=12,INDEX($DC:$DC,$GH210+12),"")</f>
      </c>
      <c r="DR210">
        <f>IF($GI210&gt;=13,INDEX($DC:$DC,$GH210+13),"")</f>
      </c>
      <c r="DS210">
        <f>IF($GI210&gt;=14,INDEX($DC:$DC,$GH210+14),"")</f>
      </c>
      <c r="DT210">
        <f>IF($GI210&gt;=15,INDEX($DC:$DC,$GH210+15),"")</f>
      </c>
      <c r="DU210">
        <f>IF($GI210&gt;=16,INDEX($DC:$DC,$GH210+16),"")</f>
      </c>
      <c r="DV210">
        <f>IF($GI210&gt;=17,INDEX($DC:$DC,$GH210+17),"")</f>
      </c>
      <c r="DW210">
        <f>IF($GI210&gt;=18,INDEX($DC:$DC,$GH210+18),"")</f>
      </c>
      <c r="DX210">
        <f>IF($GI210&gt;=19,INDEX($DC:$DC,$GH210+19),"")</f>
      </c>
      <c r="DY210">
        <f>IF($GI210&gt;=20,INDEX($DC:$DC,$GH210+20),"")</f>
      </c>
      <c r="DZ210">
        <f>IF($GI210&gt;=21,INDEX($DC:$DC,$GH210+21),"")</f>
      </c>
      <c r="EA210">
        <f>IF($GI210&gt;=22,INDEX($DC:$DC,$GH210+22),"")</f>
      </c>
      <c r="EB210">
        <f>IF($GI210&gt;=23,INDEX($DC:$DC,$GH210+23),"")</f>
      </c>
      <c r="EC210">
        <f>IF($GI210&gt;=24,INDEX($DC:$DC,$GH210+24),"")</f>
      </c>
      <c r="ED210">
        <f>IF($GI210&gt;=25,INDEX($DC:$DC,$GH210+25),"")</f>
      </c>
      <c r="EE210">
        <f>IF($GI210&gt;=26,INDEX($DC:$DC,$GH210+26),"")</f>
      </c>
      <c r="EF210">
        <f>IF($GI210&gt;=27,INDEX($DC:$DC,$GH210+27),"")</f>
      </c>
      <c r="EG210">
        <f>IF($GI210&gt;=28,INDEX($DC:$DC,$GH210+28),"")</f>
      </c>
      <c r="EH210">
        <f>IF($GI210&gt;=29,INDEX($DC:$DC,$GH210+29),"")</f>
      </c>
      <c r="EI210">
        <f>IF($GI210&gt;=30,INDEX($DC:$DC,$GH210+30),"")</f>
      </c>
      <c r="EJ210">
        <f>IF($GI210&gt;=31,INDEX($DC:$DC,$GH210+31),"")</f>
      </c>
      <c r="EK210">
        <f>IF($GI210&gt;=32,INDEX($DC:$DC,$GH210+32),"")</f>
      </c>
      <c r="EL210">
        <f>IF($GI210&gt;=33,INDEX($DC:$DC,$GH210+33),"")</f>
      </c>
      <c r="EM210">
        <f>IF($GI210&gt;=34,INDEX($DC:$DC,$GH210+34),"")</f>
      </c>
      <c r="EN210">
        <f>IF($GI210&gt;=35,INDEX($DC:$DC,$GH210+35),"")</f>
      </c>
      <c r="EO210">
        <f>IF($GI210&gt;=36,INDEX($DC:$DC,$GH210+36),"")</f>
      </c>
      <c r="EP210">
        <f>IF($GI210&gt;=37,INDEX($DC:$DC,$GH210+37),"")</f>
      </c>
      <c r="EQ210">
        <f>IF($GI210&gt;=38,INDEX($DC:$DC,$GH210+38),"")</f>
      </c>
      <c r="ER210">
        <f>IF($GI210&gt;=39,INDEX($DC:$DC,$GH210+39),"")</f>
      </c>
      <c r="ES210">
        <f>IF($GI210&gt;=40,INDEX($DC:$DC,$GH210+40),"")</f>
      </c>
      <c r="ET210">
        <f>IF($GI210&gt;=1,INDEX($DD:$DD,$GH210+1),"")</f>
      </c>
      <c r="EU210">
        <f>IF($GI210&gt;=2,INDEX($DD:$DD,$GH210+2),"")</f>
      </c>
      <c r="EV210">
        <f>IF($GI210&gt;=3,INDEX($DD:$DD,$GH210+3),"")</f>
      </c>
      <c r="EW210">
        <f>IF($GI210&gt;=4,INDEX($DD:$DD,$GH210+4),"")</f>
      </c>
      <c r="EX210">
        <f>IF($GI210&gt;=5,INDEX($DD:$DD,$GH210+5),"")</f>
      </c>
      <c r="EY210">
        <f>IF($GI210&gt;=6,INDEX($DD:$DD,$GH210+6),"")</f>
      </c>
      <c r="EZ210">
        <f>IF($GI210&gt;=7,INDEX($DD:$DD,$GH210+7),"")</f>
      </c>
      <c r="FA210">
        <f>IF($GI210&gt;=8,INDEX($DD:$DD,$GH210+8),"")</f>
      </c>
      <c r="FB210">
        <f>IF($GI210&gt;=9,INDEX($DD:$DD,$GH210+9),"")</f>
      </c>
      <c r="FC210">
        <f>IF($GI210&gt;=10,INDEX($DD:$DD,$GH210+10),"")</f>
      </c>
      <c r="FD210">
        <f>IF($GI210&gt;=11,INDEX($DD:$DD,$GH210+11),"")</f>
      </c>
      <c r="FE210">
        <f>IF($GI210&gt;=12,INDEX($DD:$DD,$GH210+12),"")</f>
      </c>
      <c r="FF210">
        <f>IF($GI210&gt;=13,INDEX($DD:$DD,$GH210+13),"")</f>
      </c>
      <c r="FG210">
        <f>IF($GI210&gt;=14,INDEX($DD:$DD,$GH210+14),"")</f>
      </c>
      <c r="FH210">
        <f>IF($GI210&gt;=15,INDEX($DD:$DD,$GH210+15),"")</f>
      </c>
      <c r="FI210">
        <f>IF($GI210&gt;=16,INDEX($DD:$DD,$GH210+16),"")</f>
      </c>
      <c r="FJ210">
        <f>IF($GI210&gt;=17,INDEX($DD:$DD,$GH210+17),"")</f>
      </c>
      <c r="FK210">
        <f>IF($GI210&gt;=18,INDEX($DD:$DD,$GH210+18),"")</f>
      </c>
      <c r="FL210">
        <f>IF($GI210&gt;=19,INDEX($DD:$DD,$GH210+19),"")</f>
      </c>
      <c r="FM210">
        <f>IF($GI210&gt;=20,INDEX($DD:$DD,$GH210+20),"")</f>
      </c>
      <c r="FN210">
        <f>IF($GI210&gt;=21,INDEX($DD:$DD,$GH210+21),"")</f>
      </c>
      <c r="FO210">
        <f>IF($GI210&gt;=22,INDEX($DD:$DD,$GH210+22),"")</f>
      </c>
      <c r="FP210">
        <f>IF($GI210&gt;=23,INDEX($DD:$DD,$GH210+23),"")</f>
      </c>
      <c r="FQ210">
        <f>IF($GI210&gt;=24,INDEX($DD:$DD,$GH210+24),"")</f>
      </c>
      <c r="FR210">
        <f>IF($GI210&gt;=25,INDEX($DD:$DD,$GH210+25),"")</f>
      </c>
      <c r="FS210">
        <f>IF($GI210&gt;=26,INDEX($DD:$DD,$GH210+26),"")</f>
      </c>
      <c r="FT210">
        <f>IF($GI210&gt;=27,INDEX($DD:$DD,$GH210+27),"")</f>
      </c>
      <c r="FU210">
        <f>IF($GI210&gt;=28,INDEX($DD:$DD,$GH210+28),"")</f>
      </c>
      <c r="FV210">
        <f>IF($GI210&gt;=29,INDEX($DD:$DD,$GH210+29),"")</f>
      </c>
      <c r="FW210">
        <f>IF($GI210&gt;=30,INDEX($DD:$DD,$GH210+30),"")</f>
      </c>
      <c r="FX210">
        <f>IF($GI210&gt;=31,INDEX($DD:$DD,$GH210+31),"")</f>
      </c>
      <c r="FY210">
        <f>IF($GI210&gt;=32,INDEX($DD:$DD,$GH210+32),"")</f>
      </c>
      <c r="FZ210">
        <f>IF($GI210&gt;=33,INDEX($DD:$DD,$GH210+33),"")</f>
      </c>
      <c r="GA210">
        <f>IF($GI210&gt;=34,INDEX($DD:$DD,$GH210+34),"")</f>
      </c>
      <c r="GB210">
        <f>IF($GI210&gt;=35,INDEX($DD:$DD,$GH210+35),"")</f>
      </c>
      <c r="GC210">
        <f>IF($GI210&gt;=36,INDEX($DD:$DD,$GH210+36),"")</f>
      </c>
      <c r="GD210">
        <f>IF($GI210&gt;=37,INDEX($DD:$DD,$GH210+37),"")</f>
      </c>
      <c r="GE210">
        <f>IF($GI210&gt;=38,INDEX($DD:$DD,$GH210+38),"")</f>
      </c>
      <c r="GF210">
        <f>IF($GI210&gt;=39,INDEX($DD:$DD,$GH210+39),"")</f>
      </c>
      <c r="GG210">
        <f>IF($GI210&gt;=40,INDEX($DD:$DD,$GH210+40),"")</f>
      </c>
      <c r="GH210">
        <f>IFERROR(MATCH($DB210,$DC$2:$DC$148,0)+1,0)</f>
      </c>
      <c r="GI210">
        <f>IFERROR(INDEX($DE$2:$DE$148,MATCH($DB210,$DC$2:$DC$148,0)),0)</f>
      </c>
      <c r="GJ210">
        <f>IFERROR(MATCH($S210,$DF$210:$ES$210,0),0)</f>
      </c>
      <c r="GK210">
        <f>IF($GJ210&gt;0,INDEX($ET$210:$GG$210,$GJ210),"")</f>
      </c>
      <c r="GL210" t="s">
        <v>360</v>
      </c>
      <c r="GN210">
        <f>IF($IW210&gt;=1,INDEX($GL:$GL,$IV210+1),"")</f>
      </c>
      <c r="GO210">
        <f>IF($IW210&gt;=2,INDEX($GL:$GL,$IV210+2),"")</f>
      </c>
      <c r="GP210">
        <f>IF($IW210&gt;=3,INDEX($GL:$GL,$IV210+3),"")</f>
      </c>
      <c r="GQ210">
        <f>IF($IW210&gt;=4,INDEX($GL:$GL,$IV210+4),"")</f>
      </c>
      <c r="GR210">
        <f>IF($IW210&gt;=5,INDEX($GL:$GL,$IV210+5),"")</f>
      </c>
      <c r="GS210">
        <f>IF($IW210&gt;=6,INDEX($GL:$GL,$IV210+6),"")</f>
      </c>
      <c r="GT210">
        <f>IF($IW210&gt;=7,INDEX($GL:$GL,$IV210+7),"")</f>
      </c>
      <c r="GU210">
        <f>IF($IW210&gt;=8,INDEX($GL:$GL,$IV210+8),"")</f>
      </c>
      <c r="GV210">
        <f>IF($IW210&gt;=9,INDEX($GL:$GL,$IV210+9),"")</f>
      </c>
      <c r="GW210">
        <f>IF($IW210&gt;=10,INDEX($GL:$GL,$IV210+10),"")</f>
      </c>
      <c r="GX210">
        <f>IF($IW210&gt;=11,INDEX($GL:$GL,$IV210+11),"")</f>
      </c>
      <c r="GY210">
        <f>IF($IW210&gt;=12,INDEX($GL:$GL,$IV210+12),"")</f>
      </c>
      <c r="GZ210">
        <f>IF($IW210&gt;=13,INDEX($GL:$GL,$IV210+13),"")</f>
      </c>
      <c r="HA210">
        <f>IF($IW210&gt;=14,INDEX($GL:$GL,$IV210+14),"")</f>
      </c>
      <c r="HB210">
        <f>IF($IW210&gt;=15,INDEX($GL:$GL,$IV210+15),"")</f>
      </c>
      <c r="HC210">
        <f>IF($IW210&gt;=16,INDEX($GL:$GL,$IV210+16),"")</f>
      </c>
      <c r="HD210">
        <f>IF($IW210&gt;=17,INDEX($GL:$GL,$IV210+17),"")</f>
      </c>
      <c r="HE210">
        <f>IF($IW210&gt;=18,INDEX($GL:$GL,$IV210+18),"")</f>
      </c>
      <c r="HF210">
        <f>IF($IW210&gt;=19,INDEX($GL:$GL,$IV210+19),"")</f>
      </c>
      <c r="HG210">
        <f>IF($IW210&gt;=20,INDEX($GL:$GL,$IV210+20),"")</f>
      </c>
      <c r="HH210">
        <f>IF($IW210&gt;=21,INDEX($GL:$GL,$IV210+21),"")</f>
      </c>
      <c r="HI210">
        <f>IF($IW210&gt;=22,INDEX($GL:$GL,$IV210+22),"")</f>
      </c>
      <c r="HJ210">
        <f>IF($IW210&gt;=23,INDEX($GL:$GL,$IV210+23),"")</f>
      </c>
      <c r="HK210">
        <f>IF($IW210&gt;=24,INDEX($GL:$GL,$IV210+24),"")</f>
      </c>
      <c r="HL210">
        <f>IF($IW210&gt;=25,INDEX($GL:$GL,$IV210+25),"")</f>
      </c>
      <c r="HM210">
        <f>IF($IW210&gt;=26,INDEX($GL:$GL,$IV210+26),"")</f>
      </c>
      <c r="HN210">
        <f>IF($IW210&gt;=27,INDEX($GL:$GL,$IV210+27),"")</f>
      </c>
      <c r="HO210">
        <f>IF($IW210&gt;=28,INDEX($GL:$GL,$IV210+28),"")</f>
      </c>
      <c r="HP210">
        <f>IF($IW210&gt;=29,INDEX($GL:$GL,$IV210+29),"")</f>
      </c>
      <c r="HQ210">
        <f>IF($IW210&gt;=30,INDEX($GL:$GL,$IV210+30),"")</f>
      </c>
      <c r="HR210">
        <f>IF($IW210&gt;=31,INDEX($GL:$GL,$IV210+31),"")</f>
      </c>
      <c r="HS210">
        <f>IF($IW210&gt;=32,INDEX($GL:$GL,$IV210+32),"")</f>
      </c>
      <c r="HT210">
        <f>IF($IW210&gt;=33,INDEX($GL:$GL,$IV210+33),"")</f>
      </c>
      <c r="HU210">
        <f>IF($IW210&gt;=34,INDEX($GL:$GL,$IV210+34),"")</f>
      </c>
      <c r="HV210">
        <f>IF($IW210&gt;=35,INDEX($GL:$GL,$IV210+35),"")</f>
      </c>
      <c r="HW210">
        <f>IF($IW210&gt;=36,INDEX($GL:$GL,$IV210+36),"")</f>
      </c>
      <c r="HX210">
        <f>IF($IW210&gt;=37,INDEX($GL:$GL,$IV210+37),"")</f>
      </c>
      <c r="HY210">
        <f>IF($IW210&gt;=38,INDEX($GL:$GL,$IV210+38),"")</f>
      </c>
      <c r="HZ210">
        <f>IF($IW210&gt;=39,INDEX($GL:$GL,$IV210+39),"")</f>
      </c>
      <c r="IA210">
        <f>IF($IW210&gt;=40,INDEX($GL:$GL,$IV210+40),"")</f>
      </c>
      <c r="IB210">
        <f>IF($IW210&gt;=41,INDEX($GL:$GL,$IV210+41),"")</f>
      </c>
      <c r="IC210">
        <f>IF($IW210&gt;=42,INDEX($GL:$GL,$IV210+42),"")</f>
      </c>
      <c r="ID210">
        <f>IF($IW210&gt;=43,INDEX($GL:$GL,$IV210+43),"")</f>
      </c>
      <c r="IE210">
        <f>IF($IW210&gt;=44,INDEX($GL:$GL,$IV210+44),"")</f>
      </c>
      <c r="IF210">
        <f>IF($IW210&gt;=45,INDEX($GL:$GL,$IV210+45),"")</f>
      </c>
      <c r="IG210">
        <f>IF($IW210&gt;=46,INDEX($GL:$GL,$IV210+46),"")</f>
      </c>
      <c r="IH210">
        <f>IF($IW210&gt;=47,INDEX($GL:$GL,$IV210+47),"")</f>
      </c>
      <c r="II210">
        <f>IF($IW210&gt;=48,INDEX($GL:$GL,$IV210+48),"")</f>
      </c>
      <c r="IJ210">
        <f>IF($IW210&gt;=49,INDEX($GL:$GL,$IV210+49),"")</f>
      </c>
      <c r="IK210">
        <f>IF($IW210&gt;=50,INDEX($GL:$GL,$IV210+50),"")</f>
      </c>
      <c r="IL210">
        <f>IF($IW210&gt;=51,INDEX($GL:$GL,$IV210+51),"")</f>
      </c>
      <c r="IM210">
        <f>IF($IW210&gt;=52,INDEX($GL:$GL,$IV210+52),"")</f>
      </c>
      <c r="IN210">
        <f>IF($IW210&gt;=53,INDEX($GL:$GL,$IV210+53),"")</f>
      </c>
      <c r="IO210">
        <f>IF($IW210&gt;=54,INDEX($GL:$GL,$IV210+54),"")</f>
      </c>
      <c r="IP210">
        <f>IF($IW210&gt;=55,INDEX($GL:$GL,$IV210+55),"")</f>
      </c>
      <c r="IQ210">
        <f>IF($IW210&gt;=56,INDEX($GL:$GL,$IV210+56),"")</f>
      </c>
      <c r="IR210">
        <f>IF($IW210&gt;=57,INDEX($GL:$GL,$IV210+57),"")</f>
      </c>
      <c r="IS210">
        <f>IF($IW210&gt;=58,INDEX($GL:$GL,$IV210+58),"")</f>
      </c>
      <c r="IT210">
        <f>IF($IW210&gt;=59,INDEX($GL:$GL,$IV210+59),"")</f>
      </c>
      <c r="IU210">
        <f>IF($IW210&gt;=60,INDEX($GL:$GL,$IV210+60),"")</f>
      </c>
      <c r="IV210">
        <f>IFERROR(MATCH($GK210,$GL$2:$GL$324,0)+1,0)</f>
      </c>
      <c r="IW210">
        <f>IFERROR(INDEX($GM$2:$GM$324,MATCH($GK210,$GL$2:$GL$324,0)),0)</f>
      </c>
      <c r="IX210" t="s">
        <v>34</v>
      </c>
      <c r="IY210" t="s">
        <v>34</v>
      </c>
    </row>
    <row r="211" spans="1:259" x14ac:dyDescent="0.25">
      <c r="K211">
        <f>IF(OR($N211="",$J211=""),"",IFERROR($N211/$J211,0))</f>
      </c>
      <c r="L211">
        <f>IF($N211="","",
SUM($M211,$O211,$T211,$P211,$R211)*
(1-IF($U211="",0,VALUE($U211)/100)))</f>
      </c>
      <c r="M211">
        <f>IF($N211="","",$N211)</f>
      </c>
      <c r="O211">
        <f>IF($N211="","",
IF($H211="","",
IF(ISNUMBER(SEARCH("exempt",LOWER($H211))),0,
$N211*(VALUE(SUBSTITUTE($H211,"%",""))/100))))</f>
      </c>
      <c r="V211">
        <f>IFERROR(IF(FIND(" - ",$E211)&gt;0,MID($E211,FIND(" - ",$E211)+3,LEN($E211)),""),"")</f>
      </c>
      <c r="AE211" t="s">
        <v>739</v>
      </c>
      <c r="AJ211">
        <f>IFERROR(LEFT($E211,FIND(" - ",$E211)-1),$E211)</f>
      </c>
      <c r="AM211">
        <f>IF($CB211&gt;=1,INDEX($AK:$AK,$CA211+1),"")</f>
      </c>
      <c r="AN211">
        <f>IF($CB211&gt;=2,INDEX($AK:$AK,$CA211+2),"")</f>
      </c>
      <c r="AO211">
        <f>IF($CB211&gt;=3,INDEX($AK:$AK,$CA211+3),"")</f>
      </c>
      <c r="AP211">
        <f>IF($CB211&gt;=4,INDEX($AK:$AK,$CA211+4),"")</f>
      </c>
      <c r="AQ211">
        <f>IF($CB211&gt;=5,INDEX($AK:$AK,$CA211+5),"")</f>
      </c>
      <c r="AR211">
        <f>IF($CB211&gt;=6,INDEX($AK:$AK,$CA211+6),"")</f>
      </c>
      <c r="AS211">
        <f>IF($CB211&gt;=7,INDEX($AK:$AK,$CA211+7),"")</f>
      </c>
      <c r="AT211">
        <f>IF($CB211&gt;=8,INDEX($AK:$AK,$CA211+8),"")</f>
      </c>
      <c r="AU211">
        <f>IF($CB211&gt;=9,INDEX($AK:$AK,$CA211+9),"")</f>
      </c>
      <c r="AV211">
        <f>IF($CB211&gt;=10,INDEX($AK:$AK,$CA211+10),"")</f>
      </c>
      <c r="AW211">
        <f>IF($CB211&gt;=11,INDEX($AK:$AK,$CA211+11),"")</f>
      </c>
      <c r="AX211">
        <f>IF($CB211&gt;=12,INDEX($AK:$AK,$CA211+12),"")</f>
      </c>
      <c r="AY211">
        <f>IF($CB211&gt;=13,INDEX($AK:$AK,$CA211+13),"")</f>
      </c>
      <c r="AZ211">
        <f>IF($CB211&gt;=14,INDEX($AK:$AK,$CA211+14),"")</f>
      </c>
      <c r="BA211">
        <f>IF($CB211&gt;=15,INDEX($AK:$AK,$CA211+15),"")</f>
      </c>
      <c r="BB211">
        <f>IF($CB211&gt;=16,INDEX($AK:$AK,$CA211+16),"")</f>
      </c>
      <c r="BC211">
        <f>IF($CB211&gt;=17,INDEX($AK:$AK,$CA211+17),"")</f>
      </c>
      <c r="BD211">
        <f>IF($CB211&gt;=18,INDEX($AK:$AK,$CA211+18),"")</f>
      </c>
      <c r="BE211">
        <f>IF($CB211&gt;=19,INDEX($AK:$AK,$CA211+19),"")</f>
      </c>
      <c r="BF211">
        <f>IF($CB211&gt;=20,INDEX($AK:$AK,$CA211+20),"")</f>
      </c>
      <c r="BG211">
        <f>IF($CB211&gt;=21,INDEX($AK:$AK,$CA211+21),"")</f>
      </c>
      <c r="BH211">
        <f>IF($CB211&gt;=22,INDEX($AK:$AK,$CA211+22),"")</f>
      </c>
      <c r="BI211">
        <f>IF($CB211&gt;=23,INDEX($AK:$AK,$CA211+23),"")</f>
      </c>
      <c r="BJ211">
        <f>IF($CB211&gt;=24,INDEX($AK:$AK,$CA211+24),"")</f>
      </c>
      <c r="BK211">
        <f>IF($CB211&gt;=25,INDEX($AK:$AK,$CA211+25),"")</f>
      </c>
      <c r="BL211">
        <f>IF($CB211&gt;=26,INDEX($AK:$AK,$CA211+26),"")</f>
      </c>
      <c r="BM211">
        <f>IF($CB211&gt;=27,INDEX($AK:$AK,$CA211+27),"")</f>
      </c>
      <c r="BN211">
        <f>IF($CB211&gt;=28,INDEX($AK:$AK,$CA211+28),"")</f>
      </c>
      <c r="BO211">
        <f>IF($CB211&gt;=29,INDEX($AK:$AK,$CA211+29),"")</f>
      </c>
      <c r="BP211">
        <f>IF($CB211&gt;=30,INDEX($AK:$AK,$CA211+30),"")</f>
      </c>
      <c r="BQ211">
        <f>IF($CB211&gt;=31,INDEX($AK:$AK,$CA211+31),"")</f>
      </c>
      <c r="BR211">
        <f>IF($CB211&gt;=32,INDEX($AK:$AK,$CA211+32),"")</f>
      </c>
      <c r="BS211">
        <f>IF($CB211&gt;=33,INDEX($AK:$AK,$CA211+33),"")</f>
      </c>
      <c r="BT211">
        <f>IF($CB211&gt;=34,INDEX($AK:$AK,$CA211+34),"")</f>
      </c>
      <c r="BU211">
        <f>IF($CB211&gt;=35,INDEX($AK:$AK,$CA211+35),"")</f>
      </c>
      <c r="BV211">
        <f>IF($CB211&gt;=36,INDEX($AK:$AK,$CA211+36),"")</f>
      </c>
      <c r="BW211">
        <f>IF($CB211&gt;=37,INDEX($AK:$AK,$CA211+37),"")</f>
      </c>
      <c r="BX211">
        <f>IF($CB211&gt;=38,INDEX($AK:$AK,$CA211+38),"")</f>
      </c>
      <c r="BY211">
        <f>IF($CB211&gt;=39,INDEX($AK:$AK,$CA211+39),"")</f>
      </c>
      <c r="BZ211">
        <f>IF($CB211&gt;=40,INDEX($AK:$AK,$CA211+40),"")</f>
      </c>
      <c r="CA211">
        <f>IFERROR(MATCH($AJ211,$AK$2:$AK$134,0)+1,0)</f>
      </c>
      <c r="CB211">
        <f>IFERROR(INDEX($AL$2:$AL$134,MATCH($AJ211,$AK$2:$AK$134,0)),0)</f>
      </c>
      <c r="CC211">
        <f>IFERROR(LEFT($F211,FIND(" - ",$F211)-1),$F211)</f>
      </c>
      <c r="CD211" t="s">
        <v>740</v>
      </c>
      <c r="CE211">
        <v>1</v>
      </c>
      <c r="CF211">
        <f>IF($DA211&gt;=1,INDEX($CD:$CD,$CZ211+1),"")</f>
      </c>
      <c r="CG211">
        <f>IF($DA211&gt;=2,INDEX($CD:$CD,$CZ211+2),"")</f>
      </c>
      <c r="CH211">
        <f>IF($DA211&gt;=3,INDEX($CD:$CD,$CZ211+3),"")</f>
      </c>
      <c r="CI211">
        <f>IF($DA211&gt;=4,INDEX($CD:$CD,$CZ211+4),"")</f>
      </c>
      <c r="CJ211">
        <f>IF($DA211&gt;=5,INDEX($CD:$CD,$CZ211+5),"")</f>
      </c>
      <c r="CK211">
        <f>IF($DA211&gt;=6,INDEX($CD:$CD,$CZ211+6),"")</f>
      </c>
      <c r="CL211">
        <f>IF($DA211&gt;=7,INDEX($CD:$CD,$CZ211+7),"")</f>
      </c>
      <c r="CM211">
        <f>IF($DA211&gt;=8,INDEX($CD:$CD,$CZ211+8),"")</f>
      </c>
      <c r="CN211">
        <f>IF($DA211&gt;=9,INDEX($CD:$CD,$CZ211+9),"")</f>
      </c>
      <c r="CO211">
        <f>IF($DA211&gt;=10,INDEX($CD:$CD,$CZ211+10),"")</f>
      </c>
      <c r="CP211">
        <f>IF($DA211&gt;=11,INDEX($CD:$CD,$CZ211+11),"")</f>
      </c>
      <c r="CQ211">
        <f>IF($DA211&gt;=12,INDEX($CD:$CD,$CZ211+12),"")</f>
      </c>
      <c r="CR211">
        <f>IF($DA211&gt;=13,INDEX($CD:$CD,$CZ211+13),"")</f>
      </c>
      <c r="CS211">
        <f>IF($DA211&gt;=14,INDEX($CD:$CD,$CZ211+14),"")</f>
      </c>
      <c r="CT211">
        <f>IF($DA211&gt;=15,INDEX($CD:$CD,$CZ211+15),"")</f>
      </c>
      <c r="CU211">
        <f>IF($DA211&gt;=16,INDEX($CD:$CD,$CZ211+16),"")</f>
      </c>
      <c r="CV211">
        <f>IF($DA211&gt;=17,INDEX($CD:$CD,$CZ211+17),"")</f>
      </c>
      <c r="CW211">
        <f>IF($DA211&gt;=18,INDEX($CD:$CD,$CZ211+18),"")</f>
      </c>
      <c r="CX211">
        <f>IF($DA211&gt;=19,INDEX($CD:$CD,$CZ211+19),"")</f>
      </c>
      <c r="CY211">
        <f>IF($DA211&gt;=20,INDEX($CD:$CD,$CZ211+20),"")</f>
      </c>
      <c r="CZ211">
        <f>IFERROR(MATCH($CC211,$CD$2:$CD$263,0)+1,0)</f>
      </c>
      <c r="DA211">
        <f>IFERROR(INDEX($CE$2:$CE$263,MATCH($CC211,$CD$2:$CD$263,0)),0)</f>
      </c>
      <c r="DB211">
        <f>IFERROR(INDEX($AI:$AI,MATCH($H211,$AH:$AH,0))&amp;"","")</f>
      </c>
      <c r="DF211">
        <f>IF($GI211&gt;=1,INDEX($DC:$DC,$GH211+1),"")</f>
      </c>
      <c r="DG211">
        <f>IF($GI211&gt;=2,INDEX($DC:$DC,$GH211+2),"")</f>
      </c>
      <c r="DH211">
        <f>IF($GI211&gt;=3,INDEX($DC:$DC,$GH211+3),"")</f>
      </c>
      <c r="DI211">
        <f>IF($GI211&gt;=4,INDEX($DC:$DC,$GH211+4),"")</f>
      </c>
      <c r="DJ211">
        <f>IF($GI211&gt;=5,INDEX($DC:$DC,$GH211+5),"")</f>
      </c>
      <c r="DK211">
        <f>IF($GI211&gt;=6,INDEX($DC:$DC,$GH211+6),"")</f>
      </c>
      <c r="DL211">
        <f>IF($GI211&gt;=7,INDEX($DC:$DC,$GH211+7),"")</f>
      </c>
      <c r="DM211">
        <f>IF($GI211&gt;=8,INDEX($DC:$DC,$GH211+8),"")</f>
      </c>
      <c r="DN211">
        <f>IF($GI211&gt;=9,INDEX($DC:$DC,$GH211+9),"")</f>
      </c>
      <c r="DO211">
        <f>IF($GI211&gt;=10,INDEX($DC:$DC,$GH211+10),"")</f>
      </c>
      <c r="DP211">
        <f>IF($GI211&gt;=11,INDEX($DC:$DC,$GH211+11),"")</f>
      </c>
      <c r="DQ211">
        <f>IF($GI211&gt;=12,INDEX($DC:$DC,$GH211+12),"")</f>
      </c>
      <c r="DR211">
        <f>IF($GI211&gt;=13,INDEX($DC:$DC,$GH211+13),"")</f>
      </c>
      <c r="DS211">
        <f>IF($GI211&gt;=14,INDEX($DC:$DC,$GH211+14),"")</f>
      </c>
      <c r="DT211">
        <f>IF($GI211&gt;=15,INDEX($DC:$DC,$GH211+15),"")</f>
      </c>
      <c r="DU211">
        <f>IF($GI211&gt;=16,INDEX($DC:$DC,$GH211+16),"")</f>
      </c>
      <c r="DV211">
        <f>IF($GI211&gt;=17,INDEX($DC:$DC,$GH211+17),"")</f>
      </c>
      <c r="DW211">
        <f>IF($GI211&gt;=18,INDEX($DC:$DC,$GH211+18),"")</f>
      </c>
      <c r="DX211">
        <f>IF($GI211&gt;=19,INDEX($DC:$DC,$GH211+19),"")</f>
      </c>
      <c r="DY211">
        <f>IF($GI211&gt;=20,INDEX($DC:$DC,$GH211+20),"")</f>
      </c>
      <c r="DZ211">
        <f>IF($GI211&gt;=21,INDEX($DC:$DC,$GH211+21),"")</f>
      </c>
      <c r="EA211">
        <f>IF($GI211&gt;=22,INDEX($DC:$DC,$GH211+22),"")</f>
      </c>
      <c r="EB211">
        <f>IF($GI211&gt;=23,INDEX($DC:$DC,$GH211+23),"")</f>
      </c>
      <c r="EC211">
        <f>IF($GI211&gt;=24,INDEX($DC:$DC,$GH211+24),"")</f>
      </c>
      <c r="ED211">
        <f>IF($GI211&gt;=25,INDEX($DC:$DC,$GH211+25),"")</f>
      </c>
      <c r="EE211">
        <f>IF($GI211&gt;=26,INDEX($DC:$DC,$GH211+26),"")</f>
      </c>
      <c r="EF211">
        <f>IF($GI211&gt;=27,INDEX($DC:$DC,$GH211+27),"")</f>
      </c>
      <c r="EG211">
        <f>IF($GI211&gt;=28,INDEX($DC:$DC,$GH211+28),"")</f>
      </c>
      <c r="EH211">
        <f>IF($GI211&gt;=29,INDEX($DC:$DC,$GH211+29),"")</f>
      </c>
      <c r="EI211">
        <f>IF($GI211&gt;=30,INDEX($DC:$DC,$GH211+30),"")</f>
      </c>
      <c r="EJ211">
        <f>IF($GI211&gt;=31,INDEX($DC:$DC,$GH211+31),"")</f>
      </c>
      <c r="EK211">
        <f>IF($GI211&gt;=32,INDEX($DC:$DC,$GH211+32),"")</f>
      </c>
      <c r="EL211">
        <f>IF($GI211&gt;=33,INDEX($DC:$DC,$GH211+33),"")</f>
      </c>
      <c r="EM211">
        <f>IF($GI211&gt;=34,INDEX($DC:$DC,$GH211+34),"")</f>
      </c>
      <c r="EN211">
        <f>IF($GI211&gt;=35,INDEX($DC:$DC,$GH211+35),"")</f>
      </c>
      <c r="EO211">
        <f>IF($GI211&gt;=36,INDEX($DC:$DC,$GH211+36),"")</f>
      </c>
      <c r="EP211">
        <f>IF($GI211&gt;=37,INDEX($DC:$DC,$GH211+37),"")</f>
      </c>
      <c r="EQ211">
        <f>IF($GI211&gt;=38,INDEX($DC:$DC,$GH211+38),"")</f>
      </c>
      <c r="ER211">
        <f>IF($GI211&gt;=39,INDEX($DC:$DC,$GH211+39),"")</f>
      </c>
      <c r="ES211">
        <f>IF($GI211&gt;=40,INDEX($DC:$DC,$GH211+40),"")</f>
      </c>
      <c r="ET211">
        <f>IF($GI211&gt;=1,INDEX($DD:$DD,$GH211+1),"")</f>
      </c>
      <c r="EU211">
        <f>IF($GI211&gt;=2,INDEX($DD:$DD,$GH211+2),"")</f>
      </c>
      <c r="EV211">
        <f>IF($GI211&gt;=3,INDEX($DD:$DD,$GH211+3),"")</f>
      </c>
      <c r="EW211">
        <f>IF($GI211&gt;=4,INDEX($DD:$DD,$GH211+4),"")</f>
      </c>
      <c r="EX211">
        <f>IF($GI211&gt;=5,INDEX($DD:$DD,$GH211+5),"")</f>
      </c>
      <c r="EY211">
        <f>IF($GI211&gt;=6,INDEX($DD:$DD,$GH211+6),"")</f>
      </c>
      <c r="EZ211">
        <f>IF($GI211&gt;=7,INDEX($DD:$DD,$GH211+7),"")</f>
      </c>
      <c r="FA211">
        <f>IF($GI211&gt;=8,INDEX($DD:$DD,$GH211+8),"")</f>
      </c>
      <c r="FB211">
        <f>IF($GI211&gt;=9,INDEX($DD:$DD,$GH211+9),"")</f>
      </c>
      <c r="FC211">
        <f>IF($GI211&gt;=10,INDEX($DD:$DD,$GH211+10),"")</f>
      </c>
      <c r="FD211">
        <f>IF($GI211&gt;=11,INDEX($DD:$DD,$GH211+11),"")</f>
      </c>
      <c r="FE211">
        <f>IF($GI211&gt;=12,INDEX($DD:$DD,$GH211+12),"")</f>
      </c>
      <c r="FF211">
        <f>IF($GI211&gt;=13,INDEX($DD:$DD,$GH211+13),"")</f>
      </c>
      <c r="FG211">
        <f>IF($GI211&gt;=14,INDEX($DD:$DD,$GH211+14),"")</f>
      </c>
      <c r="FH211">
        <f>IF($GI211&gt;=15,INDEX($DD:$DD,$GH211+15),"")</f>
      </c>
      <c r="FI211">
        <f>IF($GI211&gt;=16,INDEX($DD:$DD,$GH211+16),"")</f>
      </c>
      <c r="FJ211">
        <f>IF($GI211&gt;=17,INDEX($DD:$DD,$GH211+17),"")</f>
      </c>
      <c r="FK211">
        <f>IF($GI211&gt;=18,INDEX($DD:$DD,$GH211+18),"")</f>
      </c>
      <c r="FL211">
        <f>IF($GI211&gt;=19,INDEX($DD:$DD,$GH211+19),"")</f>
      </c>
      <c r="FM211">
        <f>IF($GI211&gt;=20,INDEX($DD:$DD,$GH211+20),"")</f>
      </c>
      <c r="FN211">
        <f>IF($GI211&gt;=21,INDEX($DD:$DD,$GH211+21),"")</f>
      </c>
      <c r="FO211">
        <f>IF($GI211&gt;=22,INDEX($DD:$DD,$GH211+22),"")</f>
      </c>
      <c r="FP211">
        <f>IF($GI211&gt;=23,INDEX($DD:$DD,$GH211+23),"")</f>
      </c>
      <c r="FQ211">
        <f>IF($GI211&gt;=24,INDEX($DD:$DD,$GH211+24),"")</f>
      </c>
      <c r="FR211">
        <f>IF($GI211&gt;=25,INDEX($DD:$DD,$GH211+25),"")</f>
      </c>
      <c r="FS211">
        <f>IF($GI211&gt;=26,INDEX($DD:$DD,$GH211+26),"")</f>
      </c>
      <c r="FT211">
        <f>IF($GI211&gt;=27,INDEX($DD:$DD,$GH211+27),"")</f>
      </c>
      <c r="FU211">
        <f>IF($GI211&gt;=28,INDEX($DD:$DD,$GH211+28),"")</f>
      </c>
      <c r="FV211">
        <f>IF($GI211&gt;=29,INDEX($DD:$DD,$GH211+29),"")</f>
      </c>
      <c r="FW211">
        <f>IF($GI211&gt;=30,INDEX($DD:$DD,$GH211+30),"")</f>
      </c>
      <c r="FX211">
        <f>IF($GI211&gt;=31,INDEX($DD:$DD,$GH211+31),"")</f>
      </c>
      <c r="FY211">
        <f>IF($GI211&gt;=32,INDEX($DD:$DD,$GH211+32),"")</f>
      </c>
      <c r="FZ211">
        <f>IF($GI211&gt;=33,INDEX($DD:$DD,$GH211+33),"")</f>
      </c>
      <c r="GA211">
        <f>IF($GI211&gt;=34,INDEX($DD:$DD,$GH211+34),"")</f>
      </c>
      <c r="GB211">
        <f>IF($GI211&gt;=35,INDEX($DD:$DD,$GH211+35),"")</f>
      </c>
      <c r="GC211">
        <f>IF($GI211&gt;=36,INDEX($DD:$DD,$GH211+36),"")</f>
      </c>
      <c r="GD211">
        <f>IF($GI211&gt;=37,INDEX($DD:$DD,$GH211+37),"")</f>
      </c>
      <c r="GE211">
        <f>IF($GI211&gt;=38,INDEX($DD:$DD,$GH211+38),"")</f>
      </c>
      <c r="GF211">
        <f>IF($GI211&gt;=39,INDEX($DD:$DD,$GH211+39),"")</f>
      </c>
      <c r="GG211">
        <f>IF($GI211&gt;=40,INDEX($DD:$DD,$GH211+40),"")</f>
      </c>
      <c r="GH211">
        <f>IFERROR(MATCH($DB211,$DC$2:$DC$148,0)+1,0)</f>
      </c>
      <c r="GI211">
        <f>IFERROR(INDEX($DE$2:$DE$148,MATCH($DB211,$DC$2:$DC$148,0)),0)</f>
      </c>
      <c r="GJ211">
        <f>IFERROR(MATCH($S211,$DF$211:$ES$211,0),0)</f>
      </c>
      <c r="GK211">
        <f>IF($GJ211&gt;0,INDEX($ET$211:$GG$211,$GJ211),"")</f>
      </c>
      <c r="GL211" t="s">
        <v>363</v>
      </c>
      <c r="GN211">
        <f>IF($IW211&gt;=1,INDEX($GL:$GL,$IV211+1),"")</f>
      </c>
      <c r="GO211">
        <f>IF($IW211&gt;=2,INDEX($GL:$GL,$IV211+2),"")</f>
      </c>
      <c r="GP211">
        <f>IF($IW211&gt;=3,INDEX($GL:$GL,$IV211+3),"")</f>
      </c>
      <c r="GQ211">
        <f>IF($IW211&gt;=4,INDEX($GL:$GL,$IV211+4),"")</f>
      </c>
      <c r="GR211">
        <f>IF($IW211&gt;=5,INDEX($GL:$GL,$IV211+5),"")</f>
      </c>
      <c r="GS211">
        <f>IF($IW211&gt;=6,INDEX($GL:$GL,$IV211+6),"")</f>
      </c>
      <c r="GT211">
        <f>IF($IW211&gt;=7,INDEX($GL:$GL,$IV211+7),"")</f>
      </c>
      <c r="GU211">
        <f>IF($IW211&gt;=8,INDEX($GL:$GL,$IV211+8),"")</f>
      </c>
      <c r="GV211">
        <f>IF($IW211&gt;=9,INDEX($GL:$GL,$IV211+9),"")</f>
      </c>
      <c r="GW211">
        <f>IF($IW211&gt;=10,INDEX($GL:$GL,$IV211+10),"")</f>
      </c>
      <c r="GX211">
        <f>IF($IW211&gt;=11,INDEX($GL:$GL,$IV211+11),"")</f>
      </c>
      <c r="GY211">
        <f>IF($IW211&gt;=12,INDEX($GL:$GL,$IV211+12),"")</f>
      </c>
      <c r="GZ211">
        <f>IF($IW211&gt;=13,INDEX($GL:$GL,$IV211+13),"")</f>
      </c>
      <c r="HA211">
        <f>IF($IW211&gt;=14,INDEX($GL:$GL,$IV211+14),"")</f>
      </c>
      <c r="HB211">
        <f>IF($IW211&gt;=15,INDEX($GL:$GL,$IV211+15),"")</f>
      </c>
      <c r="HC211">
        <f>IF($IW211&gt;=16,INDEX($GL:$GL,$IV211+16),"")</f>
      </c>
      <c r="HD211">
        <f>IF($IW211&gt;=17,INDEX($GL:$GL,$IV211+17),"")</f>
      </c>
      <c r="HE211">
        <f>IF($IW211&gt;=18,INDEX($GL:$GL,$IV211+18),"")</f>
      </c>
      <c r="HF211">
        <f>IF($IW211&gt;=19,INDEX($GL:$GL,$IV211+19),"")</f>
      </c>
      <c r="HG211">
        <f>IF($IW211&gt;=20,INDEX($GL:$GL,$IV211+20),"")</f>
      </c>
      <c r="HH211">
        <f>IF($IW211&gt;=21,INDEX($GL:$GL,$IV211+21),"")</f>
      </c>
      <c r="HI211">
        <f>IF($IW211&gt;=22,INDEX($GL:$GL,$IV211+22),"")</f>
      </c>
      <c r="HJ211">
        <f>IF($IW211&gt;=23,INDEX($GL:$GL,$IV211+23),"")</f>
      </c>
      <c r="HK211">
        <f>IF($IW211&gt;=24,INDEX($GL:$GL,$IV211+24),"")</f>
      </c>
      <c r="HL211">
        <f>IF($IW211&gt;=25,INDEX($GL:$GL,$IV211+25),"")</f>
      </c>
      <c r="HM211">
        <f>IF($IW211&gt;=26,INDEX($GL:$GL,$IV211+26),"")</f>
      </c>
      <c r="HN211">
        <f>IF($IW211&gt;=27,INDEX($GL:$GL,$IV211+27),"")</f>
      </c>
      <c r="HO211">
        <f>IF($IW211&gt;=28,INDEX($GL:$GL,$IV211+28),"")</f>
      </c>
      <c r="HP211">
        <f>IF($IW211&gt;=29,INDEX($GL:$GL,$IV211+29),"")</f>
      </c>
      <c r="HQ211">
        <f>IF($IW211&gt;=30,INDEX($GL:$GL,$IV211+30),"")</f>
      </c>
      <c r="HR211">
        <f>IF($IW211&gt;=31,INDEX($GL:$GL,$IV211+31),"")</f>
      </c>
      <c r="HS211">
        <f>IF($IW211&gt;=32,INDEX($GL:$GL,$IV211+32),"")</f>
      </c>
      <c r="HT211">
        <f>IF($IW211&gt;=33,INDEX($GL:$GL,$IV211+33),"")</f>
      </c>
      <c r="HU211">
        <f>IF($IW211&gt;=34,INDEX($GL:$GL,$IV211+34),"")</f>
      </c>
      <c r="HV211">
        <f>IF($IW211&gt;=35,INDEX($GL:$GL,$IV211+35),"")</f>
      </c>
      <c r="HW211">
        <f>IF($IW211&gt;=36,INDEX($GL:$GL,$IV211+36),"")</f>
      </c>
      <c r="HX211">
        <f>IF($IW211&gt;=37,INDEX($GL:$GL,$IV211+37),"")</f>
      </c>
      <c r="HY211">
        <f>IF($IW211&gt;=38,INDEX($GL:$GL,$IV211+38),"")</f>
      </c>
      <c r="HZ211">
        <f>IF($IW211&gt;=39,INDEX($GL:$GL,$IV211+39),"")</f>
      </c>
      <c r="IA211">
        <f>IF($IW211&gt;=40,INDEX($GL:$GL,$IV211+40),"")</f>
      </c>
      <c r="IB211">
        <f>IF($IW211&gt;=41,INDEX($GL:$GL,$IV211+41),"")</f>
      </c>
      <c r="IC211">
        <f>IF($IW211&gt;=42,INDEX($GL:$GL,$IV211+42),"")</f>
      </c>
      <c r="ID211">
        <f>IF($IW211&gt;=43,INDEX($GL:$GL,$IV211+43),"")</f>
      </c>
      <c r="IE211">
        <f>IF($IW211&gt;=44,INDEX($GL:$GL,$IV211+44),"")</f>
      </c>
      <c r="IF211">
        <f>IF($IW211&gt;=45,INDEX($GL:$GL,$IV211+45),"")</f>
      </c>
      <c r="IG211">
        <f>IF($IW211&gt;=46,INDEX($GL:$GL,$IV211+46),"")</f>
      </c>
      <c r="IH211">
        <f>IF($IW211&gt;=47,INDEX($GL:$GL,$IV211+47),"")</f>
      </c>
      <c r="II211">
        <f>IF($IW211&gt;=48,INDEX($GL:$GL,$IV211+48),"")</f>
      </c>
      <c r="IJ211">
        <f>IF($IW211&gt;=49,INDEX($GL:$GL,$IV211+49),"")</f>
      </c>
      <c r="IK211">
        <f>IF($IW211&gt;=50,INDEX($GL:$GL,$IV211+50),"")</f>
      </c>
      <c r="IL211">
        <f>IF($IW211&gt;=51,INDEX($GL:$GL,$IV211+51),"")</f>
      </c>
      <c r="IM211">
        <f>IF($IW211&gt;=52,INDEX($GL:$GL,$IV211+52),"")</f>
      </c>
      <c r="IN211">
        <f>IF($IW211&gt;=53,INDEX($GL:$GL,$IV211+53),"")</f>
      </c>
      <c r="IO211">
        <f>IF($IW211&gt;=54,INDEX($GL:$GL,$IV211+54),"")</f>
      </c>
      <c r="IP211">
        <f>IF($IW211&gt;=55,INDEX($GL:$GL,$IV211+55),"")</f>
      </c>
      <c r="IQ211">
        <f>IF($IW211&gt;=56,INDEX($GL:$GL,$IV211+56),"")</f>
      </c>
      <c r="IR211">
        <f>IF($IW211&gt;=57,INDEX($GL:$GL,$IV211+57),"")</f>
      </c>
      <c r="IS211">
        <f>IF($IW211&gt;=58,INDEX($GL:$GL,$IV211+58),"")</f>
      </c>
      <c r="IT211">
        <f>IF($IW211&gt;=59,INDEX($GL:$GL,$IV211+59),"")</f>
      </c>
      <c r="IU211">
        <f>IF($IW211&gt;=60,INDEX($GL:$GL,$IV211+60),"")</f>
      </c>
      <c r="IV211">
        <f>IFERROR(MATCH($GK211,$GL$2:$GL$324,0)+1,0)</f>
      </c>
      <c r="IW211">
        <f>IFERROR(INDEX($GM$2:$GM$324,MATCH($GK211,$GL$2:$GL$324,0)),0)</f>
      </c>
      <c r="IX211" t="s">
        <v>34</v>
      </c>
      <c r="IY211" t="s">
        <v>34</v>
      </c>
    </row>
    <row r="212" spans="1:259" x14ac:dyDescent="0.25">
      <c r="K212">
        <f>IF(OR($N212="",$J212=""),"",IFERROR($N212/$J212,0))</f>
      </c>
      <c r="L212">
        <f>IF($N212="","",
SUM($M212,$O212,$T212,$P212,$R212)*
(1-IF($U212="",0,VALUE($U212)/100)))</f>
      </c>
      <c r="M212">
        <f>IF($N212="","",$N212)</f>
      </c>
      <c r="O212">
        <f>IF($N212="","",
IF($H212="","",
IF(ISNUMBER(SEARCH("exempt",LOWER($H212))),0,
$N212*(VALUE(SUBSTITUTE($H212,"%",""))/100))))</f>
      </c>
      <c r="V212">
        <f>IFERROR(IF(FIND(" - ",$E212)&gt;0,MID($E212,FIND(" - ",$E212)+3,LEN($E212)),""),"")</f>
      </c>
      <c r="AE212" t="s">
        <v>741</v>
      </c>
      <c r="AJ212">
        <f>IFERROR(LEFT($E212,FIND(" - ",$E212)-1),$E212)</f>
      </c>
      <c r="AM212">
        <f>IF($CB212&gt;=1,INDEX($AK:$AK,$CA212+1),"")</f>
      </c>
      <c r="AN212">
        <f>IF($CB212&gt;=2,INDEX($AK:$AK,$CA212+2),"")</f>
      </c>
      <c r="AO212">
        <f>IF($CB212&gt;=3,INDEX($AK:$AK,$CA212+3),"")</f>
      </c>
      <c r="AP212">
        <f>IF($CB212&gt;=4,INDEX($AK:$AK,$CA212+4),"")</f>
      </c>
      <c r="AQ212">
        <f>IF($CB212&gt;=5,INDEX($AK:$AK,$CA212+5),"")</f>
      </c>
      <c r="AR212">
        <f>IF($CB212&gt;=6,INDEX($AK:$AK,$CA212+6),"")</f>
      </c>
      <c r="AS212">
        <f>IF($CB212&gt;=7,INDEX($AK:$AK,$CA212+7),"")</f>
      </c>
      <c r="AT212">
        <f>IF($CB212&gt;=8,INDEX($AK:$AK,$CA212+8),"")</f>
      </c>
      <c r="AU212">
        <f>IF($CB212&gt;=9,INDEX($AK:$AK,$CA212+9),"")</f>
      </c>
      <c r="AV212">
        <f>IF($CB212&gt;=10,INDEX($AK:$AK,$CA212+10),"")</f>
      </c>
      <c r="AW212">
        <f>IF($CB212&gt;=11,INDEX($AK:$AK,$CA212+11),"")</f>
      </c>
      <c r="AX212">
        <f>IF($CB212&gt;=12,INDEX($AK:$AK,$CA212+12),"")</f>
      </c>
      <c r="AY212">
        <f>IF($CB212&gt;=13,INDEX($AK:$AK,$CA212+13),"")</f>
      </c>
      <c r="AZ212">
        <f>IF($CB212&gt;=14,INDEX($AK:$AK,$CA212+14),"")</f>
      </c>
      <c r="BA212">
        <f>IF($CB212&gt;=15,INDEX($AK:$AK,$CA212+15),"")</f>
      </c>
      <c r="BB212">
        <f>IF($CB212&gt;=16,INDEX($AK:$AK,$CA212+16),"")</f>
      </c>
      <c r="BC212">
        <f>IF($CB212&gt;=17,INDEX($AK:$AK,$CA212+17),"")</f>
      </c>
      <c r="BD212">
        <f>IF($CB212&gt;=18,INDEX($AK:$AK,$CA212+18),"")</f>
      </c>
      <c r="BE212">
        <f>IF($CB212&gt;=19,INDEX($AK:$AK,$CA212+19),"")</f>
      </c>
      <c r="BF212">
        <f>IF($CB212&gt;=20,INDEX($AK:$AK,$CA212+20),"")</f>
      </c>
      <c r="BG212">
        <f>IF($CB212&gt;=21,INDEX($AK:$AK,$CA212+21),"")</f>
      </c>
      <c r="BH212">
        <f>IF($CB212&gt;=22,INDEX($AK:$AK,$CA212+22),"")</f>
      </c>
      <c r="BI212">
        <f>IF($CB212&gt;=23,INDEX($AK:$AK,$CA212+23),"")</f>
      </c>
      <c r="BJ212">
        <f>IF($CB212&gt;=24,INDEX($AK:$AK,$CA212+24),"")</f>
      </c>
      <c r="BK212">
        <f>IF($CB212&gt;=25,INDEX($AK:$AK,$CA212+25),"")</f>
      </c>
      <c r="BL212">
        <f>IF($CB212&gt;=26,INDEX($AK:$AK,$CA212+26),"")</f>
      </c>
      <c r="BM212">
        <f>IF($CB212&gt;=27,INDEX($AK:$AK,$CA212+27),"")</f>
      </c>
      <c r="BN212">
        <f>IF($CB212&gt;=28,INDEX($AK:$AK,$CA212+28),"")</f>
      </c>
      <c r="BO212">
        <f>IF($CB212&gt;=29,INDEX($AK:$AK,$CA212+29),"")</f>
      </c>
      <c r="BP212">
        <f>IF($CB212&gt;=30,INDEX($AK:$AK,$CA212+30),"")</f>
      </c>
      <c r="BQ212">
        <f>IF($CB212&gt;=31,INDEX($AK:$AK,$CA212+31),"")</f>
      </c>
      <c r="BR212">
        <f>IF($CB212&gt;=32,INDEX($AK:$AK,$CA212+32),"")</f>
      </c>
      <c r="BS212">
        <f>IF($CB212&gt;=33,INDEX($AK:$AK,$CA212+33),"")</f>
      </c>
      <c r="BT212">
        <f>IF($CB212&gt;=34,INDEX($AK:$AK,$CA212+34),"")</f>
      </c>
      <c r="BU212">
        <f>IF($CB212&gt;=35,INDEX($AK:$AK,$CA212+35),"")</f>
      </c>
      <c r="BV212">
        <f>IF($CB212&gt;=36,INDEX($AK:$AK,$CA212+36),"")</f>
      </c>
      <c r="BW212">
        <f>IF($CB212&gt;=37,INDEX($AK:$AK,$CA212+37),"")</f>
      </c>
      <c r="BX212">
        <f>IF($CB212&gt;=38,INDEX($AK:$AK,$CA212+38),"")</f>
      </c>
      <c r="BY212">
        <f>IF($CB212&gt;=39,INDEX($AK:$AK,$CA212+39),"")</f>
      </c>
      <c r="BZ212">
        <f>IF($CB212&gt;=40,INDEX($AK:$AK,$CA212+40),"")</f>
      </c>
      <c r="CA212">
        <f>IFERROR(MATCH($AJ212,$AK$2:$AK$134,0)+1,0)</f>
      </c>
      <c r="CB212">
        <f>IFERROR(INDEX($AL$2:$AL$134,MATCH($AJ212,$AK$2:$AK$134,0)),0)</f>
      </c>
      <c r="CC212">
        <f>IFERROR(LEFT($F212,FIND(" - ",$F212)-1),$F212)</f>
      </c>
      <c r="CD212" t="s">
        <v>212</v>
      </c>
      <c r="CF212">
        <f>IF($DA212&gt;=1,INDEX($CD:$CD,$CZ212+1),"")</f>
      </c>
      <c r="CG212">
        <f>IF($DA212&gt;=2,INDEX($CD:$CD,$CZ212+2),"")</f>
      </c>
      <c r="CH212">
        <f>IF($DA212&gt;=3,INDEX($CD:$CD,$CZ212+3),"")</f>
      </c>
      <c r="CI212">
        <f>IF($DA212&gt;=4,INDEX($CD:$CD,$CZ212+4),"")</f>
      </c>
      <c r="CJ212">
        <f>IF($DA212&gt;=5,INDEX($CD:$CD,$CZ212+5),"")</f>
      </c>
      <c r="CK212">
        <f>IF($DA212&gt;=6,INDEX($CD:$CD,$CZ212+6),"")</f>
      </c>
      <c r="CL212">
        <f>IF($DA212&gt;=7,INDEX($CD:$CD,$CZ212+7),"")</f>
      </c>
      <c r="CM212">
        <f>IF($DA212&gt;=8,INDEX($CD:$CD,$CZ212+8),"")</f>
      </c>
      <c r="CN212">
        <f>IF($DA212&gt;=9,INDEX($CD:$CD,$CZ212+9),"")</f>
      </c>
      <c r="CO212">
        <f>IF($DA212&gt;=10,INDEX($CD:$CD,$CZ212+10),"")</f>
      </c>
      <c r="CP212">
        <f>IF($DA212&gt;=11,INDEX($CD:$CD,$CZ212+11),"")</f>
      </c>
      <c r="CQ212">
        <f>IF($DA212&gt;=12,INDEX($CD:$CD,$CZ212+12),"")</f>
      </c>
      <c r="CR212">
        <f>IF($DA212&gt;=13,INDEX($CD:$CD,$CZ212+13),"")</f>
      </c>
      <c r="CS212">
        <f>IF($DA212&gt;=14,INDEX($CD:$CD,$CZ212+14),"")</f>
      </c>
      <c r="CT212">
        <f>IF($DA212&gt;=15,INDEX($CD:$CD,$CZ212+15),"")</f>
      </c>
      <c r="CU212">
        <f>IF($DA212&gt;=16,INDEX($CD:$CD,$CZ212+16),"")</f>
      </c>
      <c r="CV212">
        <f>IF($DA212&gt;=17,INDEX($CD:$CD,$CZ212+17),"")</f>
      </c>
      <c r="CW212">
        <f>IF($DA212&gt;=18,INDEX($CD:$CD,$CZ212+18),"")</f>
      </c>
      <c r="CX212">
        <f>IF($DA212&gt;=19,INDEX($CD:$CD,$CZ212+19),"")</f>
      </c>
      <c r="CY212">
        <f>IF($DA212&gt;=20,INDEX($CD:$CD,$CZ212+20),"")</f>
      </c>
      <c r="CZ212">
        <f>IFERROR(MATCH($CC212,$CD$2:$CD$263,0)+1,0)</f>
      </c>
      <c r="DA212">
        <f>IFERROR(INDEX($CE$2:$CE$263,MATCH($CC212,$CD$2:$CD$263,0)),0)</f>
      </c>
      <c r="DB212">
        <f>IFERROR(INDEX($AI:$AI,MATCH($H212,$AH:$AH,0))&amp;"","")</f>
      </c>
      <c r="DF212">
        <f>IF($GI212&gt;=1,INDEX($DC:$DC,$GH212+1),"")</f>
      </c>
      <c r="DG212">
        <f>IF($GI212&gt;=2,INDEX($DC:$DC,$GH212+2),"")</f>
      </c>
      <c r="DH212">
        <f>IF($GI212&gt;=3,INDEX($DC:$DC,$GH212+3),"")</f>
      </c>
      <c r="DI212">
        <f>IF($GI212&gt;=4,INDEX($DC:$DC,$GH212+4),"")</f>
      </c>
      <c r="DJ212">
        <f>IF($GI212&gt;=5,INDEX($DC:$DC,$GH212+5),"")</f>
      </c>
      <c r="DK212">
        <f>IF($GI212&gt;=6,INDEX($DC:$DC,$GH212+6),"")</f>
      </c>
      <c r="DL212">
        <f>IF($GI212&gt;=7,INDEX($DC:$DC,$GH212+7),"")</f>
      </c>
      <c r="DM212">
        <f>IF($GI212&gt;=8,INDEX($DC:$DC,$GH212+8),"")</f>
      </c>
      <c r="DN212">
        <f>IF($GI212&gt;=9,INDEX($DC:$DC,$GH212+9),"")</f>
      </c>
      <c r="DO212">
        <f>IF($GI212&gt;=10,INDEX($DC:$DC,$GH212+10),"")</f>
      </c>
      <c r="DP212">
        <f>IF($GI212&gt;=11,INDEX($DC:$DC,$GH212+11),"")</f>
      </c>
      <c r="DQ212">
        <f>IF($GI212&gt;=12,INDEX($DC:$DC,$GH212+12),"")</f>
      </c>
      <c r="DR212">
        <f>IF($GI212&gt;=13,INDEX($DC:$DC,$GH212+13),"")</f>
      </c>
      <c r="DS212">
        <f>IF($GI212&gt;=14,INDEX($DC:$DC,$GH212+14),"")</f>
      </c>
      <c r="DT212">
        <f>IF($GI212&gt;=15,INDEX($DC:$DC,$GH212+15),"")</f>
      </c>
      <c r="DU212">
        <f>IF($GI212&gt;=16,INDEX($DC:$DC,$GH212+16),"")</f>
      </c>
      <c r="DV212">
        <f>IF($GI212&gt;=17,INDEX($DC:$DC,$GH212+17),"")</f>
      </c>
      <c r="DW212">
        <f>IF($GI212&gt;=18,INDEX($DC:$DC,$GH212+18),"")</f>
      </c>
      <c r="DX212">
        <f>IF($GI212&gt;=19,INDEX($DC:$DC,$GH212+19),"")</f>
      </c>
      <c r="DY212">
        <f>IF($GI212&gt;=20,INDEX($DC:$DC,$GH212+20),"")</f>
      </c>
      <c r="DZ212">
        <f>IF($GI212&gt;=21,INDEX($DC:$DC,$GH212+21),"")</f>
      </c>
      <c r="EA212">
        <f>IF($GI212&gt;=22,INDEX($DC:$DC,$GH212+22),"")</f>
      </c>
      <c r="EB212">
        <f>IF($GI212&gt;=23,INDEX($DC:$DC,$GH212+23),"")</f>
      </c>
      <c r="EC212">
        <f>IF($GI212&gt;=24,INDEX($DC:$DC,$GH212+24),"")</f>
      </c>
      <c r="ED212">
        <f>IF($GI212&gt;=25,INDEX($DC:$DC,$GH212+25),"")</f>
      </c>
      <c r="EE212">
        <f>IF($GI212&gt;=26,INDEX($DC:$DC,$GH212+26),"")</f>
      </c>
      <c r="EF212">
        <f>IF($GI212&gt;=27,INDEX($DC:$DC,$GH212+27),"")</f>
      </c>
      <c r="EG212">
        <f>IF($GI212&gt;=28,INDEX($DC:$DC,$GH212+28),"")</f>
      </c>
      <c r="EH212">
        <f>IF($GI212&gt;=29,INDEX($DC:$DC,$GH212+29),"")</f>
      </c>
      <c r="EI212">
        <f>IF($GI212&gt;=30,INDEX($DC:$DC,$GH212+30),"")</f>
      </c>
      <c r="EJ212">
        <f>IF($GI212&gt;=31,INDEX($DC:$DC,$GH212+31),"")</f>
      </c>
      <c r="EK212">
        <f>IF($GI212&gt;=32,INDEX($DC:$DC,$GH212+32),"")</f>
      </c>
      <c r="EL212">
        <f>IF($GI212&gt;=33,INDEX($DC:$DC,$GH212+33),"")</f>
      </c>
      <c r="EM212">
        <f>IF($GI212&gt;=34,INDEX($DC:$DC,$GH212+34),"")</f>
      </c>
      <c r="EN212">
        <f>IF($GI212&gt;=35,INDEX($DC:$DC,$GH212+35),"")</f>
      </c>
      <c r="EO212">
        <f>IF($GI212&gt;=36,INDEX($DC:$DC,$GH212+36),"")</f>
      </c>
      <c r="EP212">
        <f>IF($GI212&gt;=37,INDEX($DC:$DC,$GH212+37),"")</f>
      </c>
      <c r="EQ212">
        <f>IF($GI212&gt;=38,INDEX($DC:$DC,$GH212+38),"")</f>
      </c>
      <c r="ER212">
        <f>IF($GI212&gt;=39,INDEX($DC:$DC,$GH212+39),"")</f>
      </c>
      <c r="ES212">
        <f>IF($GI212&gt;=40,INDEX($DC:$DC,$GH212+40),"")</f>
      </c>
      <c r="ET212">
        <f>IF($GI212&gt;=1,INDEX($DD:$DD,$GH212+1),"")</f>
      </c>
      <c r="EU212">
        <f>IF($GI212&gt;=2,INDEX($DD:$DD,$GH212+2),"")</f>
      </c>
      <c r="EV212">
        <f>IF($GI212&gt;=3,INDEX($DD:$DD,$GH212+3),"")</f>
      </c>
      <c r="EW212">
        <f>IF($GI212&gt;=4,INDEX($DD:$DD,$GH212+4),"")</f>
      </c>
      <c r="EX212">
        <f>IF($GI212&gt;=5,INDEX($DD:$DD,$GH212+5),"")</f>
      </c>
      <c r="EY212">
        <f>IF($GI212&gt;=6,INDEX($DD:$DD,$GH212+6),"")</f>
      </c>
      <c r="EZ212">
        <f>IF($GI212&gt;=7,INDEX($DD:$DD,$GH212+7),"")</f>
      </c>
      <c r="FA212">
        <f>IF($GI212&gt;=8,INDEX($DD:$DD,$GH212+8),"")</f>
      </c>
      <c r="FB212">
        <f>IF($GI212&gt;=9,INDEX($DD:$DD,$GH212+9),"")</f>
      </c>
      <c r="FC212">
        <f>IF($GI212&gt;=10,INDEX($DD:$DD,$GH212+10),"")</f>
      </c>
      <c r="FD212">
        <f>IF($GI212&gt;=11,INDEX($DD:$DD,$GH212+11),"")</f>
      </c>
      <c r="FE212">
        <f>IF($GI212&gt;=12,INDEX($DD:$DD,$GH212+12),"")</f>
      </c>
      <c r="FF212">
        <f>IF($GI212&gt;=13,INDEX($DD:$DD,$GH212+13),"")</f>
      </c>
      <c r="FG212">
        <f>IF($GI212&gt;=14,INDEX($DD:$DD,$GH212+14),"")</f>
      </c>
      <c r="FH212">
        <f>IF($GI212&gt;=15,INDEX($DD:$DD,$GH212+15),"")</f>
      </c>
      <c r="FI212">
        <f>IF($GI212&gt;=16,INDEX($DD:$DD,$GH212+16),"")</f>
      </c>
      <c r="FJ212">
        <f>IF($GI212&gt;=17,INDEX($DD:$DD,$GH212+17),"")</f>
      </c>
      <c r="FK212">
        <f>IF($GI212&gt;=18,INDEX($DD:$DD,$GH212+18),"")</f>
      </c>
      <c r="FL212">
        <f>IF($GI212&gt;=19,INDEX($DD:$DD,$GH212+19),"")</f>
      </c>
      <c r="FM212">
        <f>IF($GI212&gt;=20,INDEX($DD:$DD,$GH212+20),"")</f>
      </c>
      <c r="FN212">
        <f>IF($GI212&gt;=21,INDEX($DD:$DD,$GH212+21),"")</f>
      </c>
      <c r="FO212">
        <f>IF($GI212&gt;=22,INDEX($DD:$DD,$GH212+22),"")</f>
      </c>
      <c r="FP212">
        <f>IF($GI212&gt;=23,INDEX($DD:$DD,$GH212+23),"")</f>
      </c>
      <c r="FQ212">
        <f>IF($GI212&gt;=24,INDEX($DD:$DD,$GH212+24),"")</f>
      </c>
      <c r="FR212">
        <f>IF($GI212&gt;=25,INDEX($DD:$DD,$GH212+25),"")</f>
      </c>
      <c r="FS212">
        <f>IF($GI212&gt;=26,INDEX($DD:$DD,$GH212+26),"")</f>
      </c>
      <c r="FT212">
        <f>IF($GI212&gt;=27,INDEX($DD:$DD,$GH212+27),"")</f>
      </c>
      <c r="FU212">
        <f>IF($GI212&gt;=28,INDEX($DD:$DD,$GH212+28),"")</f>
      </c>
      <c r="FV212">
        <f>IF($GI212&gt;=29,INDEX($DD:$DD,$GH212+29),"")</f>
      </c>
      <c r="FW212">
        <f>IF($GI212&gt;=30,INDEX($DD:$DD,$GH212+30),"")</f>
      </c>
      <c r="FX212">
        <f>IF($GI212&gt;=31,INDEX($DD:$DD,$GH212+31),"")</f>
      </c>
      <c r="FY212">
        <f>IF($GI212&gt;=32,INDEX($DD:$DD,$GH212+32),"")</f>
      </c>
      <c r="FZ212">
        <f>IF($GI212&gt;=33,INDEX($DD:$DD,$GH212+33),"")</f>
      </c>
      <c r="GA212">
        <f>IF($GI212&gt;=34,INDEX($DD:$DD,$GH212+34),"")</f>
      </c>
      <c r="GB212">
        <f>IF($GI212&gt;=35,INDEX($DD:$DD,$GH212+35),"")</f>
      </c>
      <c r="GC212">
        <f>IF($GI212&gt;=36,INDEX($DD:$DD,$GH212+36),"")</f>
      </c>
      <c r="GD212">
        <f>IF($GI212&gt;=37,INDEX($DD:$DD,$GH212+37),"")</f>
      </c>
      <c r="GE212">
        <f>IF($GI212&gt;=38,INDEX($DD:$DD,$GH212+38),"")</f>
      </c>
      <c r="GF212">
        <f>IF($GI212&gt;=39,INDEX($DD:$DD,$GH212+39),"")</f>
      </c>
      <c r="GG212">
        <f>IF($GI212&gt;=40,INDEX($DD:$DD,$GH212+40),"")</f>
      </c>
      <c r="GH212">
        <f>IFERROR(MATCH($DB212,$DC$2:$DC$148,0)+1,0)</f>
      </c>
      <c r="GI212">
        <f>IFERROR(INDEX($DE$2:$DE$148,MATCH($DB212,$DC$2:$DC$148,0)),0)</f>
      </c>
      <c r="GJ212">
        <f>IFERROR(MATCH($S212,$DF$212:$ES$212,0),0)</f>
      </c>
      <c r="GK212">
        <f>IF($GJ212&gt;0,INDEX($ET$212:$GG$212,$GJ212),"")</f>
      </c>
      <c r="GL212" t="s">
        <v>367</v>
      </c>
      <c r="GN212">
        <f>IF($IW212&gt;=1,INDEX($GL:$GL,$IV212+1),"")</f>
      </c>
      <c r="GO212">
        <f>IF($IW212&gt;=2,INDEX($GL:$GL,$IV212+2),"")</f>
      </c>
      <c r="GP212">
        <f>IF($IW212&gt;=3,INDEX($GL:$GL,$IV212+3),"")</f>
      </c>
      <c r="GQ212">
        <f>IF($IW212&gt;=4,INDEX($GL:$GL,$IV212+4),"")</f>
      </c>
      <c r="GR212">
        <f>IF($IW212&gt;=5,INDEX($GL:$GL,$IV212+5),"")</f>
      </c>
      <c r="GS212">
        <f>IF($IW212&gt;=6,INDEX($GL:$GL,$IV212+6),"")</f>
      </c>
      <c r="GT212">
        <f>IF($IW212&gt;=7,INDEX($GL:$GL,$IV212+7),"")</f>
      </c>
      <c r="GU212">
        <f>IF($IW212&gt;=8,INDEX($GL:$GL,$IV212+8),"")</f>
      </c>
      <c r="GV212">
        <f>IF($IW212&gt;=9,INDEX($GL:$GL,$IV212+9),"")</f>
      </c>
      <c r="GW212">
        <f>IF($IW212&gt;=10,INDEX($GL:$GL,$IV212+10),"")</f>
      </c>
      <c r="GX212">
        <f>IF($IW212&gt;=11,INDEX($GL:$GL,$IV212+11),"")</f>
      </c>
      <c r="GY212">
        <f>IF($IW212&gt;=12,INDEX($GL:$GL,$IV212+12),"")</f>
      </c>
      <c r="GZ212">
        <f>IF($IW212&gt;=13,INDEX($GL:$GL,$IV212+13),"")</f>
      </c>
      <c r="HA212">
        <f>IF($IW212&gt;=14,INDEX($GL:$GL,$IV212+14),"")</f>
      </c>
      <c r="HB212">
        <f>IF($IW212&gt;=15,INDEX($GL:$GL,$IV212+15),"")</f>
      </c>
      <c r="HC212">
        <f>IF($IW212&gt;=16,INDEX($GL:$GL,$IV212+16),"")</f>
      </c>
      <c r="HD212">
        <f>IF($IW212&gt;=17,INDEX($GL:$GL,$IV212+17),"")</f>
      </c>
      <c r="HE212">
        <f>IF($IW212&gt;=18,INDEX($GL:$GL,$IV212+18),"")</f>
      </c>
      <c r="HF212">
        <f>IF($IW212&gt;=19,INDEX($GL:$GL,$IV212+19),"")</f>
      </c>
      <c r="HG212">
        <f>IF($IW212&gt;=20,INDEX($GL:$GL,$IV212+20),"")</f>
      </c>
      <c r="HH212">
        <f>IF($IW212&gt;=21,INDEX($GL:$GL,$IV212+21),"")</f>
      </c>
      <c r="HI212">
        <f>IF($IW212&gt;=22,INDEX($GL:$GL,$IV212+22),"")</f>
      </c>
      <c r="HJ212">
        <f>IF($IW212&gt;=23,INDEX($GL:$GL,$IV212+23),"")</f>
      </c>
      <c r="HK212">
        <f>IF($IW212&gt;=24,INDEX($GL:$GL,$IV212+24),"")</f>
      </c>
      <c r="HL212">
        <f>IF($IW212&gt;=25,INDEX($GL:$GL,$IV212+25),"")</f>
      </c>
      <c r="HM212">
        <f>IF($IW212&gt;=26,INDEX($GL:$GL,$IV212+26),"")</f>
      </c>
      <c r="HN212">
        <f>IF($IW212&gt;=27,INDEX($GL:$GL,$IV212+27),"")</f>
      </c>
      <c r="HO212">
        <f>IF($IW212&gt;=28,INDEX($GL:$GL,$IV212+28),"")</f>
      </c>
      <c r="HP212">
        <f>IF($IW212&gt;=29,INDEX($GL:$GL,$IV212+29),"")</f>
      </c>
      <c r="HQ212">
        <f>IF($IW212&gt;=30,INDEX($GL:$GL,$IV212+30),"")</f>
      </c>
      <c r="HR212">
        <f>IF($IW212&gt;=31,INDEX($GL:$GL,$IV212+31),"")</f>
      </c>
      <c r="HS212">
        <f>IF($IW212&gt;=32,INDEX($GL:$GL,$IV212+32),"")</f>
      </c>
      <c r="HT212">
        <f>IF($IW212&gt;=33,INDEX($GL:$GL,$IV212+33),"")</f>
      </c>
      <c r="HU212">
        <f>IF($IW212&gt;=34,INDEX($GL:$GL,$IV212+34),"")</f>
      </c>
      <c r="HV212">
        <f>IF($IW212&gt;=35,INDEX($GL:$GL,$IV212+35),"")</f>
      </c>
      <c r="HW212">
        <f>IF($IW212&gt;=36,INDEX($GL:$GL,$IV212+36),"")</f>
      </c>
      <c r="HX212">
        <f>IF($IW212&gt;=37,INDEX($GL:$GL,$IV212+37),"")</f>
      </c>
      <c r="HY212">
        <f>IF($IW212&gt;=38,INDEX($GL:$GL,$IV212+38),"")</f>
      </c>
      <c r="HZ212">
        <f>IF($IW212&gt;=39,INDEX($GL:$GL,$IV212+39),"")</f>
      </c>
      <c r="IA212">
        <f>IF($IW212&gt;=40,INDEX($GL:$GL,$IV212+40),"")</f>
      </c>
      <c r="IB212">
        <f>IF($IW212&gt;=41,INDEX($GL:$GL,$IV212+41),"")</f>
      </c>
      <c r="IC212">
        <f>IF($IW212&gt;=42,INDEX($GL:$GL,$IV212+42),"")</f>
      </c>
      <c r="ID212">
        <f>IF($IW212&gt;=43,INDEX($GL:$GL,$IV212+43),"")</f>
      </c>
      <c r="IE212">
        <f>IF($IW212&gt;=44,INDEX($GL:$GL,$IV212+44),"")</f>
      </c>
      <c r="IF212">
        <f>IF($IW212&gt;=45,INDEX($GL:$GL,$IV212+45),"")</f>
      </c>
      <c r="IG212">
        <f>IF($IW212&gt;=46,INDEX($GL:$GL,$IV212+46),"")</f>
      </c>
      <c r="IH212">
        <f>IF($IW212&gt;=47,INDEX($GL:$GL,$IV212+47),"")</f>
      </c>
      <c r="II212">
        <f>IF($IW212&gt;=48,INDEX($GL:$GL,$IV212+48),"")</f>
      </c>
      <c r="IJ212">
        <f>IF($IW212&gt;=49,INDEX($GL:$GL,$IV212+49),"")</f>
      </c>
      <c r="IK212">
        <f>IF($IW212&gt;=50,INDEX($GL:$GL,$IV212+50),"")</f>
      </c>
      <c r="IL212">
        <f>IF($IW212&gt;=51,INDEX($GL:$GL,$IV212+51),"")</f>
      </c>
      <c r="IM212">
        <f>IF($IW212&gt;=52,INDEX($GL:$GL,$IV212+52),"")</f>
      </c>
      <c r="IN212">
        <f>IF($IW212&gt;=53,INDEX($GL:$GL,$IV212+53),"")</f>
      </c>
      <c r="IO212">
        <f>IF($IW212&gt;=54,INDEX($GL:$GL,$IV212+54),"")</f>
      </c>
      <c r="IP212">
        <f>IF($IW212&gt;=55,INDEX($GL:$GL,$IV212+55),"")</f>
      </c>
      <c r="IQ212">
        <f>IF($IW212&gt;=56,INDEX($GL:$GL,$IV212+56),"")</f>
      </c>
      <c r="IR212">
        <f>IF($IW212&gt;=57,INDEX($GL:$GL,$IV212+57),"")</f>
      </c>
      <c r="IS212">
        <f>IF($IW212&gt;=58,INDEX($GL:$GL,$IV212+58),"")</f>
      </c>
      <c r="IT212">
        <f>IF($IW212&gt;=59,INDEX($GL:$GL,$IV212+59),"")</f>
      </c>
      <c r="IU212">
        <f>IF($IW212&gt;=60,INDEX($GL:$GL,$IV212+60),"")</f>
      </c>
      <c r="IV212">
        <f>IFERROR(MATCH($GK212,$GL$2:$GL$324,0)+1,0)</f>
      </c>
      <c r="IW212">
        <f>IFERROR(INDEX($GM$2:$GM$324,MATCH($GK212,$GL$2:$GL$324,0)),0)</f>
      </c>
      <c r="IX212" t="s">
        <v>34</v>
      </c>
      <c r="IY212" t="s">
        <v>34</v>
      </c>
    </row>
    <row r="213" spans="1:259" x14ac:dyDescent="0.25">
      <c r="K213">
        <f>IF(OR($N213="",$J213=""),"",IFERROR($N213/$J213,0))</f>
      </c>
      <c r="L213">
        <f>IF($N213="","",
SUM($M213,$O213,$T213,$P213,$R213)*
(1-IF($U213="",0,VALUE($U213)/100)))</f>
      </c>
      <c r="M213">
        <f>IF($N213="","",$N213)</f>
      </c>
      <c r="O213">
        <f>IF($N213="","",
IF($H213="","",
IF(ISNUMBER(SEARCH("exempt",LOWER($H213))),0,
$N213*(VALUE(SUBSTITUTE($H213,"%",""))/100))))</f>
      </c>
      <c r="V213">
        <f>IFERROR(IF(FIND(" - ",$E213)&gt;0,MID($E213,FIND(" - ",$E213)+3,LEN($E213)),""),"")</f>
      </c>
      <c r="AE213" t="s">
        <v>742</v>
      </c>
      <c r="AJ213">
        <f>IFERROR(LEFT($E213,FIND(" - ",$E213)-1),$E213)</f>
      </c>
      <c r="AM213">
        <f>IF($CB213&gt;=1,INDEX($AK:$AK,$CA213+1),"")</f>
      </c>
      <c r="AN213">
        <f>IF($CB213&gt;=2,INDEX($AK:$AK,$CA213+2),"")</f>
      </c>
      <c r="AO213">
        <f>IF($CB213&gt;=3,INDEX($AK:$AK,$CA213+3),"")</f>
      </c>
      <c r="AP213">
        <f>IF($CB213&gt;=4,INDEX($AK:$AK,$CA213+4),"")</f>
      </c>
      <c r="AQ213">
        <f>IF($CB213&gt;=5,INDEX($AK:$AK,$CA213+5),"")</f>
      </c>
      <c r="AR213">
        <f>IF($CB213&gt;=6,INDEX($AK:$AK,$CA213+6),"")</f>
      </c>
      <c r="AS213">
        <f>IF($CB213&gt;=7,INDEX($AK:$AK,$CA213+7),"")</f>
      </c>
      <c r="AT213">
        <f>IF($CB213&gt;=8,INDEX($AK:$AK,$CA213+8),"")</f>
      </c>
      <c r="AU213">
        <f>IF($CB213&gt;=9,INDEX($AK:$AK,$CA213+9),"")</f>
      </c>
      <c r="AV213">
        <f>IF($CB213&gt;=10,INDEX($AK:$AK,$CA213+10),"")</f>
      </c>
      <c r="AW213">
        <f>IF($CB213&gt;=11,INDEX($AK:$AK,$CA213+11),"")</f>
      </c>
      <c r="AX213">
        <f>IF($CB213&gt;=12,INDEX($AK:$AK,$CA213+12),"")</f>
      </c>
      <c r="AY213">
        <f>IF($CB213&gt;=13,INDEX($AK:$AK,$CA213+13),"")</f>
      </c>
      <c r="AZ213">
        <f>IF($CB213&gt;=14,INDEX($AK:$AK,$CA213+14),"")</f>
      </c>
      <c r="BA213">
        <f>IF($CB213&gt;=15,INDEX($AK:$AK,$CA213+15),"")</f>
      </c>
      <c r="BB213">
        <f>IF($CB213&gt;=16,INDEX($AK:$AK,$CA213+16),"")</f>
      </c>
      <c r="BC213">
        <f>IF($CB213&gt;=17,INDEX($AK:$AK,$CA213+17),"")</f>
      </c>
      <c r="BD213">
        <f>IF($CB213&gt;=18,INDEX($AK:$AK,$CA213+18),"")</f>
      </c>
      <c r="BE213">
        <f>IF($CB213&gt;=19,INDEX($AK:$AK,$CA213+19),"")</f>
      </c>
      <c r="BF213">
        <f>IF($CB213&gt;=20,INDEX($AK:$AK,$CA213+20),"")</f>
      </c>
      <c r="BG213">
        <f>IF($CB213&gt;=21,INDEX($AK:$AK,$CA213+21),"")</f>
      </c>
      <c r="BH213">
        <f>IF($CB213&gt;=22,INDEX($AK:$AK,$CA213+22),"")</f>
      </c>
      <c r="BI213">
        <f>IF($CB213&gt;=23,INDEX($AK:$AK,$CA213+23),"")</f>
      </c>
      <c r="BJ213">
        <f>IF($CB213&gt;=24,INDEX($AK:$AK,$CA213+24),"")</f>
      </c>
      <c r="BK213">
        <f>IF($CB213&gt;=25,INDEX($AK:$AK,$CA213+25),"")</f>
      </c>
      <c r="BL213">
        <f>IF($CB213&gt;=26,INDEX($AK:$AK,$CA213+26),"")</f>
      </c>
      <c r="BM213">
        <f>IF($CB213&gt;=27,INDEX($AK:$AK,$CA213+27),"")</f>
      </c>
      <c r="BN213">
        <f>IF($CB213&gt;=28,INDEX($AK:$AK,$CA213+28),"")</f>
      </c>
      <c r="BO213">
        <f>IF($CB213&gt;=29,INDEX($AK:$AK,$CA213+29),"")</f>
      </c>
      <c r="BP213">
        <f>IF($CB213&gt;=30,INDEX($AK:$AK,$CA213+30),"")</f>
      </c>
      <c r="BQ213">
        <f>IF($CB213&gt;=31,INDEX($AK:$AK,$CA213+31),"")</f>
      </c>
      <c r="BR213">
        <f>IF($CB213&gt;=32,INDEX($AK:$AK,$CA213+32),"")</f>
      </c>
      <c r="BS213">
        <f>IF($CB213&gt;=33,INDEX($AK:$AK,$CA213+33),"")</f>
      </c>
      <c r="BT213">
        <f>IF($CB213&gt;=34,INDEX($AK:$AK,$CA213+34),"")</f>
      </c>
      <c r="BU213">
        <f>IF($CB213&gt;=35,INDEX($AK:$AK,$CA213+35),"")</f>
      </c>
      <c r="BV213">
        <f>IF($CB213&gt;=36,INDEX($AK:$AK,$CA213+36),"")</f>
      </c>
      <c r="BW213">
        <f>IF($CB213&gt;=37,INDEX($AK:$AK,$CA213+37),"")</f>
      </c>
      <c r="BX213">
        <f>IF($CB213&gt;=38,INDEX($AK:$AK,$CA213+38),"")</f>
      </c>
      <c r="BY213">
        <f>IF($CB213&gt;=39,INDEX($AK:$AK,$CA213+39),"")</f>
      </c>
      <c r="BZ213">
        <f>IF($CB213&gt;=40,INDEX($AK:$AK,$CA213+40),"")</f>
      </c>
      <c r="CA213">
        <f>IFERROR(MATCH($AJ213,$AK$2:$AK$134,0)+1,0)</f>
      </c>
      <c r="CB213">
        <f>IFERROR(INDEX($AL$2:$AL$134,MATCH($AJ213,$AK$2:$AK$134,0)),0)</f>
      </c>
      <c r="CC213">
        <f>IFERROR(LEFT($F213,FIND(" - ",$F213)-1),$F213)</f>
      </c>
      <c r="CD213" t="s">
        <v>743</v>
      </c>
      <c r="CE213">
        <v>1</v>
      </c>
      <c r="CF213">
        <f>IF($DA213&gt;=1,INDEX($CD:$CD,$CZ213+1),"")</f>
      </c>
      <c r="CG213">
        <f>IF($DA213&gt;=2,INDEX($CD:$CD,$CZ213+2),"")</f>
      </c>
      <c r="CH213">
        <f>IF($DA213&gt;=3,INDEX($CD:$CD,$CZ213+3),"")</f>
      </c>
      <c r="CI213">
        <f>IF($DA213&gt;=4,INDEX($CD:$CD,$CZ213+4),"")</f>
      </c>
      <c r="CJ213">
        <f>IF($DA213&gt;=5,INDEX($CD:$CD,$CZ213+5),"")</f>
      </c>
      <c r="CK213">
        <f>IF($DA213&gt;=6,INDEX($CD:$CD,$CZ213+6),"")</f>
      </c>
      <c r="CL213">
        <f>IF($DA213&gt;=7,INDEX($CD:$CD,$CZ213+7),"")</f>
      </c>
      <c r="CM213">
        <f>IF($DA213&gt;=8,INDEX($CD:$CD,$CZ213+8),"")</f>
      </c>
      <c r="CN213">
        <f>IF($DA213&gt;=9,INDEX($CD:$CD,$CZ213+9),"")</f>
      </c>
      <c r="CO213">
        <f>IF($DA213&gt;=10,INDEX($CD:$CD,$CZ213+10),"")</f>
      </c>
      <c r="CP213">
        <f>IF($DA213&gt;=11,INDEX($CD:$CD,$CZ213+11),"")</f>
      </c>
      <c r="CQ213">
        <f>IF($DA213&gt;=12,INDEX($CD:$CD,$CZ213+12),"")</f>
      </c>
      <c r="CR213">
        <f>IF($DA213&gt;=13,INDEX($CD:$CD,$CZ213+13),"")</f>
      </c>
      <c r="CS213">
        <f>IF($DA213&gt;=14,INDEX($CD:$CD,$CZ213+14),"")</f>
      </c>
      <c r="CT213">
        <f>IF($DA213&gt;=15,INDEX($CD:$CD,$CZ213+15),"")</f>
      </c>
      <c r="CU213">
        <f>IF($DA213&gt;=16,INDEX($CD:$CD,$CZ213+16),"")</f>
      </c>
      <c r="CV213">
        <f>IF($DA213&gt;=17,INDEX($CD:$CD,$CZ213+17),"")</f>
      </c>
      <c r="CW213">
        <f>IF($DA213&gt;=18,INDEX($CD:$CD,$CZ213+18),"")</f>
      </c>
      <c r="CX213">
        <f>IF($DA213&gt;=19,INDEX($CD:$CD,$CZ213+19),"")</f>
      </c>
      <c r="CY213">
        <f>IF($DA213&gt;=20,INDEX($CD:$CD,$CZ213+20),"")</f>
      </c>
      <c r="CZ213">
        <f>IFERROR(MATCH($CC213,$CD$2:$CD$263,0)+1,0)</f>
      </c>
      <c r="DA213">
        <f>IFERROR(INDEX($CE$2:$CE$263,MATCH($CC213,$CD$2:$CD$263,0)),0)</f>
      </c>
      <c r="DB213">
        <f>IFERROR(INDEX($AI:$AI,MATCH($H213,$AH:$AH,0))&amp;"","")</f>
      </c>
      <c r="DF213">
        <f>IF($GI213&gt;=1,INDEX($DC:$DC,$GH213+1),"")</f>
      </c>
      <c r="DG213">
        <f>IF($GI213&gt;=2,INDEX($DC:$DC,$GH213+2),"")</f>
      </c>
      <c r="DH213">
        <f>IF($GI213&gt;=3,INDEX($DC:$DC,$GH213+3),"")</f>
      </c>
      <c r="DI213">
        <f>IF($GI213&gt;=4,INDEX($DC:$DC,$GH213+4),"")</f>
      </c>
      <c r="DJ213">
        <f>IF($GI213&gt;=5,INDEX($DC:$DC,$GH213+5),"")</f>
      </c>
      <c r="DK213">
        <f>IF($GI213&gt;=6,INDEX($DC:$DC,$GH213+6),"")</f>
      </c>
      <c r="DL213">
        <f>IF($GI213&gt;=7,INDEX($DC:$DC,$GH213+7),"")</f>
      </c>
      <c r="DM213">
        <f>IF($GI213&gt;=8,INDEX($DC:$DC,$GH213+8),"")</f>
      </c>
      <c r="DN213">
        <f>IF($GI213&gt;=9,INDEX($DC:$DC,$GH213+9),"")</f>
      </c>
      <c r="DO213">
        <f>IF($GI213&gt;=10,INDEX($DC:$DC,$GH213+10),"")</f>
      </c>
      <c r="DP213">
        <f>IF($GI213&gt;=11,INDEX($DC:$DC,$GH213+11),"")</f>
      </c>
      <c r="DQ213">
        <f>IF($GI213&gt;=12,INDEX($DC:$DC,$GH213+12),"")</f>
      </c>
      <c r="DR213">
        <f>IF($GI213&gt;=13,INDEX($DC:$DC,$GH213+13),"")</f>
      </c>
      <c r="DS213">
        <f>IF($GI213&gt;=14,INDEX($DC:$DC,$GH213+14),"")</f>
      </c>
      <c r="DT213">
        <f>IF($GI213&gt;=15,INDEX($DC:$DC,$GH213+15),"")</f>
      </c>
      <c r="DU213">
        <f>IF($GI213&gt;=16,INDEX($DC:$DC,$GH213+16),"")</f>
      </c>
      <c r="DV213">
        <f>IF($GI213&gt;=17,INDEX($DC:$DC,$GH213+17),"")</f>
      </c>
      <c r="DW213">
        <f>IF($GI213&gt;=18,INDEX($DC:$DC,$GH213+18),"")</f>
      </c>
      <c r="DX213">
        <f>IF($GI213&gt;=19,INDEX($DC:$DC,$GH213+19),"")</f>
      </c>
      <c r="DY213">
        <f>IF($GI213&gt;=20,INDEX($DC:$DC,$GH213+20),"")</f>
      </c>
      <c r="DZ213">
        <f>IF($GI213&gt;=21,INDEX($DC:$DC,$GH213+21),"")</f>
      </c>
      <c r="EA213">
        <f>IF($GI213&gt;=22,INDEX($DC:$DC,$GH213+22),"")</f>
      </c>
      <c r="EB213">
        <f>IF($GI213&gt;=23,INDEX($DC:$DC,$GH213+23),"")</f>
      </c>
      <c r="EC213">
        <f>IF($GI213&gt;=24,INDEX($DC:$DC,$GH213+24),"")</f>
      </c>
      <c r="ED213">
        <f>IF($GI213&gt;=25,INDEX($DC:$DC,$GH213+25),"")</f>
      </c>
      <c r="EE213">
        <f>IF($GI213&gt;=26,INDEX($DC:$DC,$GH213+26),"")</f>
      </c>
      <c r="EF213">
        <f>IF($GI213&gt;=27,INDEX($DC:$DC,$GH213+27),"")</f>
      </c>
      <c r="EG213">
        <f>IF($GI213&gt;=28,INDEX($DC:$DC,$GH213+28),"")</f>
      </c>
      <c r="EH213">
        <f>IF($GI213&gt;=29,INDEX($DC:$DC,$GH213+29),"")</f>
      </c>
      <c r="EI213">
        <f>IF($GI213&gt;=30,INDEX($DC:$DC,$GH213+30),"")</f>
      </c>
      <c r="EJ213">
        <f>IF($GI213&gt;=31,INDEX($DC:$DC,$GH213+31),"")</f>
      </c>
      <c r="EK213">
        <f>IF($GI213&gt;=32,INDEX($DC:$DC,$GH213+32),"")</f>
      </c>
      <c r="EL213">
        <f>IF($GI213&gt;=33,INDEX($DC:$DC,$GH213+33),"")</f>
      </c>
      <c r="EM213">
        <f>IF($GI213&gt;=34,INDEX($DC:$DC,$GH213+34),"")</f>
      </c>
      <c r="EN213">
        <f>IF($GI213&gt;=35,INDEX($DC:$DC,$GH213+35),"")</f>
      </c>
      <c r="EO213">
        <f>IF($GI213&gt;=36,INDEX($DC:$DC,$GH213+36),"")</f>
      </c>
      <c r="EP213">
        <f>IF($GI213&gt;=37,INDEX($DC:$DC,$GH213+37),"")</f>
      </c>
      <c r="EQ213">
        <f>IF($GI213&gt;=38,INDEX($DC:$DC,$GH213+38),"")</f>
      </c>
      <c r="ER213">
        <f>IF($GI213&gt;=39,INDEX($DC:$DC,$GH213+39),"")</f>
      </c>
      <c r="ES213">
        <f>IF($GI213&gt;=40,INDEX($DC:$DC,$GH213+40),"")</f>
      </c>
      <c r="ET213">
        <f>IF($GI213&gt;=1,INDEX($DD:$DD,$GH213+1),"")</f>
      </c>
      <c r="EU213">
        <f>IF($GI213&gt;=2,INDEX($DD:$DD,$GH213+2),"")</f>
      </c>
      <c r="EV213">
        <f>IF($GI213&gt;=3,INDEX($DD:$DD,$GH213+3),"")</f>
      </c>
      <c r="EW213">
        <f>IF($GI213&gt;=4,INDEX($DD:$DD,$GH213+4),"")</f>
      </c>
      <c r="EX213">
        <f>IF($GI213&gt;=5,INDEX($DD:$DD,$GH213+5),"")</f>
      </c>
      <c r="EY213">
        <f>IF($GI213&gt;=6,INDEX($DD:$DD,$GH213+6),"")</f>
      </c>
      <c r="EZ213">
        <f>IF($GI213&gt;=7,INDEX($DD:$DD,$GH213+7),"")</f>
      </c>
      <c r="FA213">
        <f>IF($GI213&gt;=8,INDEX($DD:$DD,$GH213+8),"")</f>
      </c>
      <c r="FB213">
        <f>IF($GI213&gt;=9,INDEX($DD:$DD,$GH213+9),"")</f>
      </c>
      <c r="FC213">
        <f>IF($GI213&gt;=10,INDEX($DD:$DD,$GH213+10),"")</f>
      </c>
      <c r="FD213">
        <f>IF($GI213&gt;=11,INDEX($DD:$DD,$GH213+11),"")</f>
      </c>
      <c r="FE213">
        <f>IF($GI213&gt;=12,INDEX($DD:$DD,$GH213+12),"")</f>
      </c>
      <c r="FF213">
        <f>IF($GI213&gt;=13,INDEX($DD:$DD,$GH213+13),"")</f>
      </c>
      <c r="FG213">
        <f>IF($GI213&gt;=14,INDEX($DD:$DD,$GH213+14),"")</f>
      </c>
      <c r="FH213">
        <f>IF($GI213&gt;=15,INDEX($DD:$DD,$GH213+15),"")</f>
      </c>
      <c r="FI213">
        <f>IF($GI213&gt;=16,INDEX($DD:$DD,$GH213+16),"")</f>
      </c>
      <c r="FJ213">
        <f>IF($GI213&gt;=17,INDEX($DD:$DD,$GH213+17),"")</f>
      </c>
      <c r="FK213">
        <f>IF($GI213&gt;=18,INDEX($DD:$DD,$GH213+18),"")</f>
      </c>
      <c r="FL213">
        <f>IF($GI213&gt;=19,INDEX($DD:$DD,$GH213+19),"")</f>
      </c>
      <c r="FM213">
        <f>IF($GI213&gt;=20,INDEX($DD:$DD,$GH213+20),"")</f>
      </c>
      <c r="FN213">
        <f>IF($GI213&gt;=21,INDEX($DD:$DD,$GH213+21),"")</f>
      </c>
      <c r="FO213">
        <f>IF($GI213&gt;=22,INDEX($DD:$DD,$GH213+22),"")</f>
      </c>
      <c r="FP213">
        <f>IF($GI213&gt;=23,INDEX($DD:$DD,$GH213+23),"")</f>
      </c>
      <c r="FQ213">
        <f>IF($GI213&gt;=24,INDEX($DD:$DD,$GH213+24),"")</f>
      </c>
      <c r="FR213">
        <f>IF($GI213&gt;=25,INDEX($DD:$DD,$GH213+25),"")</f>
      </c>
      <c r="FS213">
        <f>IF($GI213&gt;=26,INDEX($DD:$DD,$GH213+26),"")</f>
      </c>
      <c r="FT213">
        <f>IF($GI213&gt;=27,INDEX($DD:$DD,$GH213+27),"")</f>
      </c>
      <c r="FU213">
        <f>IF($GI213&gt;=28,INDEX($DD:$DD,$GH213+28),"")</f>
      </c>
      <c r="FV213">
        <f>IF($GI213&gt;=29,INDEX($DD:$DD,$GH213+29),"")</f>
      </c>
      <c r="FW213">
        <f>IF($GI213&gt;=30,INDEX($DD:$DD,$GH213+30),"")</f>
      </c>
      <c r="FX213">
        <f>IF($GI213&gt;=31,INDEX($DD:$DD,$GH213+31),"")</f>
      </c>
      <c r="FY213">
        <f>IF($GI213&gt;=32,INDEX($DD:$DD,$GH213+32),"")</f>
      </c>
      <c r="FZ213">
        <f>IF($GI213&gt;=33,INDEX($DD:$DD,$GH213+33),"")</f>
      </c>
      <c r="GA213">
        <f>IF($GI213&gt;=34,INDEX($DD:$DD,$GH213+34),"")</f>
      </c>
      <c r="GB213">
        <f>IF($GI213&gt;=35,INDEX($DD:$DD,$GH213+35),"")</f>
      </c>
      <c r="GC213">
        <f>IF($GI213&gt;=36,INDEX($DD:$DD,$GH213+36),"")</f>
      </c>
      <c r="GD213">
        <f>IF($GI213&gt;=37,INDEX($DD:$DD,$GH213+37),"")</f>
      </c>
      <c r="GE213">
        <f>IF($GI213&gt;=38,INDEX($DD:$DD,$GH213+38),"")</f>
      </c>
      <c r="GF213">
        <f>IF($GI213&gt;=39,INDEX($DD:$DD,$GH213+39),"")</f>
      </c>
      <c r="GG213">
        <f>IF($GI213&gt;=40,INDEX($DD:$DD,$GH213+40),"")</f>
      </c>
      <c r="GH213">
        <f>IFERROR(MATCH($DB213,$DC$2:$DC$148,0)+1,0)</f>
      </c>
      <c r="GI213">
        <f>IFERROR(INDEX($DE$2:$DE$148,MATCH($DB213,$DC$2:$DC$148,0)),0)</f>
      </c>
      <c r="GJ213">
        <f>IFERROR(MATCH($S213,$DF$213:$ES$213,0),0)</f>
      </c>
      <c r="GK213">
        <f>IF($GJ213&gt;0,INDEX($ET$213:$GG$213,$GJ213),"")</f>
      </c>
      <c r="GL213" t="s">
        <v>371</v>
      </c>
      <c r="GN213">
        <f>IF($IW213&gt;=1,INDEX($GL:$GL,$IV213+1),"")</f>
      </c>
      <c r="GO213">
        <f>IF($IW213&gt;=2,INDEX($GL:$GL,$IV213+2),"")</f>
      </c>
      <c r="GP213">
        <f>IF($IW213&gt;=3,INDEX($GL:$GL,$IV213+3),"")</f>
      </c>
      <c r="GQ213">
        <f>IF($IW213&gt;=4,INDEX($GL:$GL,$IV213+4),"")</f>
      </c>
      <c r="GR213">
        <f>IF($IW213&gt;=5,INDEX($GL:$GL,$IV213+5),"")</f>
      </c>
      <c r="GS213">
        <f>IF($IW213&gt;=6,INDEX($GL:$GL,$IV213+6),"")</f>
      </c>
      <c r="GT213">
        <f>IF($IW213&gt;=7,INDEX($GL:$GL,$IV213+7),"")</f>
      </c>
      <c r="GU213">
        <f>IF($IW213&gt;=8,INDEX($GL:$GL,$IV213+8),"")</f>
      </c>
      <c r="GV213">
        <f>IF($IW213&gt;=9,INDEX($GL:$GL,$IV213+9),"")</f>
      </c>
      <c r="GW213">
        <f>IF($IW213&gt;=10,INDEX($GL:$GL,$IV213+10),"")</f>
      </c>
      <c r="GX213">
        <f>IF($IW213&gt;=11,INDEX($GL:$GL,$IV213+11),"")</f>
      </c>
      <c r="GY213">
        <f>IF($IW213&gt;=12,INDEX($GL:$GL,$IV213+12),"")</f>
      </c>
      <c r="GZ213">
        <f>IF($IW213&gt;=13,INDEX($GL:$GL,$IV213+13),"")</f>
      </c>
      <c r="HA213">
        <f>IF($IW213&gt;=14,INDEX($GL:$GL,$IV213+14),"")</f>
      </c>
      <c r="HB213">
        <f>IF($IW213&gt;=15,INDEX($GL:$GL,$IV213+15),"")</f>
      </c>
      <c r="HC213">
        <f>IF($IW213&gt;=16,INDEX($GL:$GL,$IV213+16),"")</f>
      </c>
      <c r="HD213">
        <f>IF($IW213&gt;=17,INDEX($GL:$GL,$IV213+17),"")</f>
      </c>
      <c r="HE213">
        <f>IF($IW213&gt;=18,INDEX($GL:$GL,$IV213+18),"")</f>
      </c>
      <c r="HF213">
        <f>IF($IW213&gt;=19,INDEX($GL:$GL,$IV213+19),"")</f>
      </c>
      <c r="HG213">
        <f>IF($IW213&gt;=20,INDEX($GL:$GL,$IV213+20),"")</f>
      </c>
      <c r="HH213">
        <f>IF($IW213&gt;=21,INDEX($GL:$GL,$IV213+21),"")</f>
      </c>
      <c r="HI213">
        <f>IF($IW213&gt;=22,INDEX($GL:$GL,$IV213+22),"")</f>
      </c>
      <c r="HJ213">
        <f>IF($IW213&gt;=23,INDEX($GL:$GL,$IV213+23),"")</f>
      </c>
      <c r="HK213">
        <f>IF($IW213&gt;=24,INDEX($GL:$GL,$IV213+24),"")</f>
      </c>
      <c r="HL213">
        <f>IF($IW213&gt;=25,INDEX($GL:$GL,$IV213+25),"")</f>
      </c>
      <c r="HM213">
        <f>IF($IW213&gt;=26,INDEX($GL:$GL,$IV213+26),"")</f>
      </c>
      <c r="HN213">
        <f>IF($IW213&gt;=27,INDEX($GL:$GL,$IV213+27),"")</f>
      </c>
      <c r="HO213">
        <f>IF($IW213&gt;=28,INDEX($GL:$GL,$IV213+28),"")</f>
      </c>
      <c r="HP213">
        <f>IF($IW213&gt;=29,INDEX($GL:$GL,$IV213+29),"")</f>
      </c>
      <c r="HQ213">
        <f>IF($IW213&gt;=30,INDEX($GL:$GL,$IV213+30),"")</f>
      </c>
      <c r="HR213">
        <f>IF($IW213&gt;=31,INDEX($GL:$GL,$IV213+31),"")</f>
      </c>
      <c r="HS213">
        <f>IF($IW213&gt;=32,INDEX($GL:$GL,$IV213+32),"")</f>
      </c>
      <c r="HT213">
        <f>IF($IW213&gt;=33,INDEX($GL:$GL,$IV213+33),"")</f>
      </c>
      <c r="HU213">
        <f>IF($IW213&gt;=34,INDEX($GL:$GL,$IV213+34),"")</f>
      </c>
      <c r="HV213">
        <f>IF($IW213&gt;=35,INDEX($GL:$GL,$IV213+35),"")</f>
      </c>
      <c r="HW213">
        <f>IF($IW213&gt;=36,INDEX($GL:$GL,$IV213+36),"")</f>
      </c>
      <c r="HX213">
        <f>IF($IW213&gt;=37,INDEX($GL:$GL,$IV213+37),"")</f>
      </c>
      <c r="HY213">
        <f>IF($IW213&gt;=38,INDEX($GL:$GL,$IV213+38),"")</f>
      </c>
      <c r="HZ213">
        <f>IF($IW213&gt;=39,INDEX($GL:$GL,$IV213+39),"")</f>
      </c>
      <c r="IA213">
        <f>IF($IW213&gt;=40,INDEX($GL:$GL,$IV213+40),"")</f>
      </c>
      <c r="IB213">
        <f>IF($IW213&gt;=41,INDEX($GL:$GL,$IV213+41),"")</f>
      </c>
      <c r="IC213">
        <f>IF($IW213&gt;=42,INDEX($GL:$GL,$IV213+42),"")</f>
      </c>
      <c r="ID213">
        <f>IF($IW213&gt;=43,INDEX($GL:$GL,$IV213+43),"")</f>
      </c>
      <c r="IE213">
        <f>IF($IW213&gt;=44,INDEX($GL:$GL,$IV213+44),"")</f>
      </c>
      <c r="IF213">
        <f>IF($IW213&gt;=45,INDEX($GL:$GL,$IV213+45),"")</f>
      </c>
      <c r="IG213">
        <f>IF($IW213&gt;=46,INDEX($GL:$GL,$IV213+46),"")</f>
      </c>
      <c r="IH213">
        <f>IF($IW213&gt;=47,INDEX($GL:$GL,$IV213+47),"")</f>
      </c>
      <c r="II213">
        <f>IF($IW213&gt;=48,INDEX($GL:$GL,$IV213+48),"")</f>
      </c>
      <c r="IJ213">
        <f>IF($IW213&gt;=49,INDEX($GL:$GL,$IV213+49),"")</f>
      </c>
      <c r="IK213">
        <f>IF($IW213&gt;=50,INDEX($GL:$GL,$IV213+50),"")</f>
      </c>
      <c r="IL213">
        <f>IF($IW213&gt;=51,INDEX($GL:$GL,$IV213+51),"")</f>
      </c>
      <c r="IM213">
        <f>IF($IW213&gt;=52,INDEX($GL:$GL,$IV213+52),"")</f>
      </c>
      <c r="IN213">
        <f>IF($IW213&gt;=53,INDEX($GL:$GL,$IV213+53),"")</f>
      </c>
      <c r="IO213">
        <f>IF($IW213&gt;=54,INDEX($GL:$GL,$IV213+54),"")</f>
      </c>
      <c r="IP213">
        <f>IF($IW213&gt;=55,INDEX($GL:$GL,$IV213+55),"")</f>
      </c>
      <c r="IQ213">
        <f>IF($IW213&gt;=56,INDEX($GL:$GL,$IV213+56),"")</f>
      </c>
      <c r="IR213">
        <f>IF($IW213&gt;=57,INDEX($GL:$GL,$IV213+57),"")</f>
      </c>
      <c r="IS213">
        <f>IF($IW213&gt;=58,INDEX($GL:$GL,$IV213+58),"")</f>
      </c>
      <c r="IT213">
        <f>IF($IW213&gt;=59,INDEX($GL:$GL,$IV213+59),"")</f>
      </c>
      <c r="IU213">
        <f>IF($IW213&gt;=60,INDEX($GL:$GL,$IV213+60),"")</f>
      </c>
      <c r="IV213">
        <f>IFERROR(MATCH($GK213,$GL$2:$GL$324,0)+1,0)</f>
      </c>
      <c r="IW213">
        <f>IFERROR(INDEX($GM$2:$GM$324,MATCH($GK213,$GL$2:$GL$324,0)),0)</f>
      </c>
      <c r="IX213" t="s">
        <v>34</v>
      </c>
      <c r="IY213" t="s">
        <v>34</v>
      </c>
    </row>
    <row r="214" spans="1:259" x14ac:dyDescent="0.25">
      <c r="K214">
        <f>IF(OR($N214="",$J214=""),"",IFERROR($N214/$J214,0))</f>
      </c>
      <c r="L214">
        <f>IF($N214="","",
SUM($M214,$O214,$T214,$P214,$R214)*
(1-IF($U214="",0,VALUE($U214)/100)))</f>
      </c>
      <c r="M214">
        <f>IF($N214="","",$N214)</f>
      </c>
      <c r="O214">
        <f>IF($N214="","",
IF($H214="","",
IF(ISNUMBER(SEARCH("exempt",LOWER($H214))),0,
$N214*(VALUE(SUBSTITUTE($H214,"%",""))/100))))</f>
      </c>
      <c r="V214">
        <f>IFERROR(IF(FIND(" - ",$E214)&gt;0,MID($E214,FIND(" - ",$E214)+3,LEN($E214)),""),"")</f>
      </c>
      <c r="AE214" t="s">
        <v>744</v>
      </c>
      <c r="AJ214">
        <f>IFERROR(LEFT($E214,FIND(" - ",$E214)-1),$E214)</f>
      </c>
      <c r="AM214">
        <f>IF($CB214&gt;=1,INDEX($AK:$AK,$CA214+1),"")</f>
      </c>
      <c r="AN214">
        <f>IF($CB214&gt;=2,INDEX($AK:$AK,$CA214+2),"")</f>
      </c>
      <c r="AO214">
        <f>IF($CB214&gt;=3,INDEX($AK:$AK,$CA214+3),"")</f>
      </c>
      <c r="AP214">
        <f>IF($CB214&gt;=4,INDEX($AK:$AK,$CA214+4),"")</f>
      </c>
      <c r="AQ214">
        <f>IF($CB214&gt;=5,INDEX($AK:$AK,$CA214+5),"")</f>
      </c>
      <c r="AR214">
        <f>IF($CB214&gt;=6,INDEX($AK:$AK,$CA214+6),"")</f>
      </c>
      <c r="AS214">
        <f>IF($CB214&gt;=7,INDEX($AK:$AK,$CA214+7),"")</f>
      </c>
      <c r="AT214">
        <f>IF($CB214&gt;=8,INDEX($AK:$AK,$CA214+8),"")</f>
      </c>
      <c r="AU214">
        <f>IF($CB214&gt;=9,INDEX($AK:$AK,$CA214+9),"")</f>
      </c>
      <c r="AV214">
        <f>IF($CB214&gt;=10,INDEX($AK:$AK,$CA214+10),"")</f>
      </c>
      <c r="AW214">
        <f>IF($CB214&gt;=11,INDEX($AK:$AK,$CA214+11),"")</f>
      </c>
      <c r="AX214">
        <f>IF($CB214&gt;=12,INDEX($AK:$AK,$CA214+12),"")</f>
      </c>
      <c r="AY214">
        <f>IF($CB214&gt;=13,INDEX($AK:$AK,$CA214+13),"")</f>
      </c>
      <c r="AZ214">
        <f>IF($CB214&gt;=14,INDEX($AK:$AK,$CA214+14),"")</f>
      </c>
      <c r="BA214">
        <f>IF($CB214&gt;=15,INDEX($AK:$AK,$CA214+15),"")</f>
      </c>
      <c r="BB214">
        <f>IF($CB214&gt;=16,INDEX($AK:$AK,$CA214+16),"")</f>
      </c>
      <c r="BC214">
        <f>IF($CB214&gt;=17,INDEX($AK:$AK,$CA214+17),"")</f>
      </c>
      <c r="BD214">
        <f>IF($CB214&gt;=18,INDEX($AK:$AK,$CA214+18),"")</f>
      </c>
      <c r="BE214">
        <f>IF($CB214&gt;=19,INDEX($AK:$AK,$CA214+19),"")</f>
      </c>
      <c r="BF214">
        <f>IF($CB214&gt;=20,INDEX($AK:$AK,$CA214+20),"")</f>
      </c>
      <c r="BG214">
        <f>IF($CB214&gt;=21,INDEX($AK:$AK,$CA214+21),"")</f>
      </c>
      <c r="BH214">
        <f>IF($CB214&gt;=22,INDEX($AK:$AK,$CA214+22),"")</f>
      </c>
      <c r="BI214">
        <f>IF($CB214&gt;=23,INDEX($AK:$AK,$CA214+23),"")</f>
      </c>
      <c r="BJ214">
        <f>IF($CB214&gt;=24,INDEX($AK:$AK,$CA214+24),"")</f>
      </c>
      <c r="BK214">
        <f>IF($CB214&gt;=25,INDEX($AK:$AK,$CA214+25),"")</f>
      </c>
      <c r="BL214">
        <f>IF($CB214&gt;=26,INDEX($AK:$AK,$CA214+26),"")</f>
      </c>
      <c r="BM214">
        <f>IF($CB214&gt;=27,INDEX($AK:$AK,$CA214+27),"")</f>
      </c>
      <c r="BN214">
        <f>IF($CB214&gt;=28,INDEX($AK:$AK,$CA214+28),"")</f>
      </c>
      <c r="BO214">
        <f>IF($CB214&gt;=29,INDEX($AK:$AK,$CA214+29),"")</f>
      </c>
      <c r="BP214">
        <f>IF($CB214&gt;=30,INDEX($AK:$AK,$CA214+30),"")</f>
      </c>
      <c r="BQ214">
        <f>IF($CB214&gt;=31,INDEX($AK:$AK,$CA214+31),"")</f>
      </c>
      <c r="BR214">
        <f>IF($CB214&gt;=32,INDEX($AK:$AK,$CA214+32),"")</f>
      </c>
      <c r="BS214">
        <f>IF($CB214&gt;=33,INDEX($AK:$AK,$CA214+33),"")</f>
      </c>
      <c r="BT214">
        <f>IF($CB214&gt;=34,INDEX($AK:$AK,$CA214+34),"")</f>
      </c>
      <c r="BU214">
        <f>IF($CB214&gt;=35,INDEX($AK:$AK,$CA214+35),"")</f>
      </c>
      <c r="BV214">
        <f>IF($CB214&gt;=36,INDEX($AK:$AK,$CA214+36),"")</f>
      </c>
      <c r="BW214">
        <f>IF($CB214&gt;=37,INDEX($AK:$AK,$CA214+37),"")</f>
      </c>
      <c r="BX214">
        <f>IF($CB214&gt;=38,INDEX($AK:$AK,$CA214+38),"")</f>
      </c>
      <c r="BY214">
        <f>IF($CB214&gt;=39,INDEX($AK:$AK,$CA214+39),"")</f>
      </c>
      <c r="BZ214">
        <f>IF($CB214&gt;=40,INDEX($AK:$AK,$CA214+40),"")</f>
      </c>
      <c r="CA214">
        <f>IFERROR(MATCH($AJ214,$AK$2:$AK$134,0)+1,0)</f>
      </c>
      <c r="CB214">
        <f>IFERROR(INDEX($AL$2:$AL$134,MATCH($AJ214,$AK$2:$AK$134,0)),0)</f>
      </c>
      <c r="CC214">
        <f>IFERROR(LEFT($F214,FIND(" - ",$F214)-1),$F214)</f>
      </c>
      <c r="CD214" t="s">
        <v>212</v>
      </c>
      <c r="CF214">
        <f>IF($DA214&gt;=1,INDEX($CD:$CD,$CZ214+1),"")</f>
      </c>
      <c r="CG214">
        <f>IF($DA214&gt;=2,INDEX($CD:$CD,$CZ214+2),"")</f>
      </c>
      <c r="CH214">
        <f>IF($DA214&gt;=3,INDEX($CD:$CD,$CZ214+3),"")</f>
      </c>
      <c r="CI214">
        <f>IF($DA214&gt;=4,INDEX($CD:$CD,$CZ214+4),"")</f>
      </c>
      <c r="CJ214">
        <f>IF($DA214&gt;=5,INDEX($CD:$CD,$CZ214+5),"")</f>
      </c>
      <c r="CK214">
        <f>IF($DA214&gt;=6,INDEX($CD:$CD,$CZ214+6),"")</f>
      </c>
      <c r="CL214">
        <f>IF($DA214&gt;=7,INDEX($CD:$CD,$CZ214+7),"")</f>
      </c>
      <c r="CM214">
        <f>IF($DA214&gt;=8,INDEX($CD:$CD,$CZ214+8),"")</f>
      </c>
      <c r="CN214">
        <f>IF($DA214&gt;=9,INDEX($CD:$CD,$CZ214+9),"")</f>
      </c>
      <c r="CO214">
        <f>IF($DA214&gt;=10,INDEX($CD:$CD,$CZ214+10),"")</f>
      </c>
      <c r="CP214">
        <f>IF($DA214&gt;=11,INDEX($CD:$CD,$CZ214+11),"")</f>
      </c>
      <c r="CQ214">
        <f>IF($DA214&gt;=12,INDEX($CD:$CD,$CZ214+12),"")</f>
      </c>
      <c r="CR214">
        <f>IF($DA214&gt;=13,INDEX($CD:$CD,$CZ214+13),"")</f>
      </c>
      <c r="CS214">
        <f>IF($DA214&gt;=14,INDEX($CD:$CD,$CZ214+14),"")</f>
      </c>
      <c r="CT214">
        <f>IF($DA214&gt;=15,INDEX($CD:$CD,$CZ214+15),"")</f>
      </c>
      <c r="CU214">
        <f>IF($DA214&gt;=16,INDEX($CD:$CD,$CZ214+16),"")</f>
      </c>
      <c r="CV214">
        <f>IF($DA214&gt;=17,INDEX($CD:$CD,$CZ214+17),"")</f>
      </c>
      <c r="CW214">
        <f>IF($DA214&gt;=18,INDEX($CD:$CD,$CZ214+18),"")</f>
      </c>
      <c r="CX214">
        <f>IF($DA214&gt;=19,INDEX($CD:$CD,$CZ214+19),"")</f>
      </c>
      <c r="CY214">
        <f>IF($DA214&gt;=20,INDEX($CD:$CD,$CZ214+20),"")</f>
      </c>
      <c r="CZ214">
        <f>IFERROR(MATCH($CC214,$CD$2:$CD$263,0)+1,0)</f>
      </c>
      <c r="DA214">
        <f>IFERROR(INDEX($CE$2:$CE$263,MATCH($CC214,$CD$2:$CD$263,0)),0)</f>
      </c>
      <c r="DB214">
        <f>IFERROR(INDEX($AI:$AI,MATCH($H214,$AH:$AH,0))&amp;"","")</f>
      </c>
      <c r="DF214">
        <f>IF($GI214&gt;=1,INDEX($DC:$DC,$GH214+1),"")</f>
      </c>
      <c r="DG214">
        <f>IF($GI214&gt;=2,INDEX($DC:$DC,$GH214+2),"")</f>
      </c>
      <c r="DH214">
        <f>IF($GI214&gt;=3,INDEX($DC:$DC,$GH214+3),"")</f>
      </c>
      <c r="DI214">
        <f>IF($GI214&gt;=4,INDEX($DC:$DC,$GH214+4),"")</f>
      </c>
      <c r="DJ214">
        <f>IF($GI214&gt;=5,INDEX($DC:$DC,$GH214+5),"")</f>
      </c>
      <c r="DK214">
        <f>IF($GI214&gt;=6,INDEX($DC:$DC,$GH214+6),"")</f>
      </c>
      <c r="DL214">
        <f>IF($GI214&gt;=7,INDEX($DC:$DC,$GH214+7),"")</f>
      </c>
      <c r="DM214">
        <f>IF($GI214&gt;=8,INDEX($DC:$DC,$GH214+8),"")</f>
      </c>
      <c r="DN214">
        <f>IF($GI214&gt;=9,INDEX($DC:$DC,$GH214+9),"")</f>
      </c>
      <c r="DO214">
        <f>IF($GI214&gt;=10,INDEX($DC:$DC,$GH214+10),"")</f>
      </c>
      <c r="DP214">
        <f>IF($GI214&gt;=11,INDEX($DC:$DC,$GH214+11),"")</f>
      </c>
      <c r="DQ214">
        <f>IF($GI214&gt;=12,INDEX($DC:$DC,$GH214+12),"")</f>
      </c>
      <c r="DR214">
        <f>IF($GI214&gt;=13,INDEX($DC:$DC,$GH214+13),"")</f>
      </c>
      <c r="DS214">
        <f>IF($GI214&gt;=14,INDEX($DC:$DC,$GH214+14),"")</f>
      </c>
      <c r="DT214">
        <f>IF($GI214&gt;=15,INDEX($DC:$DC,$GH214+15),"")</f>
      </c>
      <c r="DU214">
        <f>IF($GI214&gt;=16,INDEX($DC:$DC,$GH214+16),"")</f>
      </c>
      <c r="DV214">
        <f>IF($GI214&gt;=17,INDEX($DC:$DC,$GH214+17),"")</f>
      </c>
      <c r="DW214">
        <f>IF($GI214&gt;=18,INDEX($DC:$DC,$GH214+18),"")</f>
      </c>
      <c r="DX214">
        <f>IF($GI214&gt;=19,INDEX($DC:$DC,$GH214+19),"")</f>
      </c>
      <c r="DY214">
        <f>IF($GI214&gt;=20,INDEX($DC:$DC,$GH214+20),"")</f>
      </c>
      <c r="DZ214">
        <f>IF($GI214&gt;=21,INDEX($DC:$DC,$GH214+21),"")</f>
      </c>
      <c r="EA214">
        <f>IF($GI214&gt;=22,INDEX($DC:$DC,$GH214+22),"")</f>
      </c>
      <c r="EB214">
        <f>IF($GI214&gt;=23,INDEX($DC:$DC,$GH214+23),"")</f>
      </c>
      <c r="EC214">
        <f>IF($GI214&gt;=24,INDEX($DC:$DC,$GH214+24),"")</f>
      </c>
      <c r="ED214">
        <f>IF($GI214&gt;=25,INDEX($DC:$DC,$GH214+25),"")</f>
      </c>
      <c r="EE214">
        <f>IF($GI214&gt;=26,INDEX($DC:$DC,$GH214+26),"")</f>
      </c>
      <c r="EF214">
        <f>IF($GI214&gt;=27,INDEX($DC:$DC,$GH214+27),"")</f>
      </c>
      <c r="EG214">
        <f>IF($GI214&gt;=28,INDEX($DC:$DC,$GH214+28),"")</f>
      </c>
      <c r="EH214">
        <f>IF($GI214&gt;=29,INDEX($DC:$DC,$GH214+29),"")</f>
      </c>
      <c r="EI214">
        <f>IF($GI214&gt;=30,INDEX($DC:$DC,$GH214+30),"")</f>
      </c>
      <c r="EJ214">
        <f>IF($GI214&gt;=31,INDEX($DC:$DC,$GH214+31),"")</f>
      </c>
      <c r="EK214">
        <f>IF($GI214&gt;=32,INDEX($DC:$DC,$GH214+32),"")</f>
      </c>
      <c r="EL214">
        <f>IF($GI214&gt;=33,INDEX($DC:$DC,$GH214+33),"")</f>
      </c>
      <c r="EM214">
        <f>IF($GI214&gt;=34,INDEX($DC:$DC,$GH214+34),"")</f>
      </c>
      <c r="EN214">
        <f>IF($GI214&gt;=35,INDEX($DC:$DC,$GH214+35),"")</f>
      </c>
      <c r="EO214">
        <f>IF($GI214&gt;=36,INDEX($DC:$DC,$GH214+36),"")</f>
      </c>
      <c r="EP214">
        <f>IF($GI214&gt;=37,INDEX($DC:$DC,$GH214+37),"")</f>
      </c>
      <c r="EQ214">
        <f>IF($GI214&gt;=38,INDEX($DC:$DC,$GH214+38),"")</f>
      </c>
      <c r="ER214">
        <f>IF($GI214&gt;=39,INDEX($DC:$DC,$GH214+39),"")</f>
      </c>
      <c r="ES214">
        <f>IF($GI214&gt;=40,INDEX($DC:$DC,$GH214+40),"")</f>
      </c>
      <c r="ET214">
        <f>IF($GI214&gt;=1,INDEX($DD:$DD,$GH214+1),"")</f>
      </c>
      <c r="EU214">
        <f>IF($GI214&gt;=2,INDEX($DD:$DD,$GH214+2),"")</f>
      </c>
      <c r="EV214">
        <f>IF($GI214&gt;=3,INDEX($DD:$DD,$GH214+3),"")</f>
      </c>
      <c r="EW214">
        <f>IF($GI214&gt;=4,INDEX($DD:$DD,$GH214+4),"")</f>
      </c>
      <c r="EX214">
        <f>IF($GI214&gt;=5,INDEX($DD:$DD,$GH214+5),"")</f>
      </c>
      <c r="EY214">
        <f>IF($GI214&gt;=6,INDEX($DD:$DD,$GH214+6),"")</f>
      </c>
      <c r="EZ214">
        <f>IF($GI214&gt;=7,INDEX($DD:$DD,$GH214+7),"")</f>
      </c>
      <c r="FA214">
        <f>IF($GI214&gt;=8,INDEX($DD:$DD,$GH214+8),"")</f>
      </c>
      <c r="FB214">
        <f>IF($GI214&gt;=9,INDEX($DD:$DD,$GH214+9),"")</f>
      </c>
      <c r="FC214">
        <f>IF($GI214&gt;=10,INDEX($DD:$DD,$GH214+10),"")</f>
      </c>
      <c r="FD214">
        <f>IF($GI214&gt;=11,INDEX($DD:$DD,$GH214+11),"")</f>
      </c>
      <c r="FE214">
        <f>IF($GI214&gt;=12,INDEX($DD:$DD,$GH214+12),"")</f>
      </c>
      <c r="FF214">
        <f>IF($GI214&gt;=13,INDEX($DD:$DD,$GH214+13),"")</f>
      </c>
      <c r="FG214">
        <f>IF($GI214&gt;=14,INDEX($DD:$DD,$GH214+14),"")</f>
      </c>
      <c r="FH214">
        <f>IF($GI214&gt;=15,INDEX($DD:$DD,$GH214+15),"")</f>
      </c>
      <c r="FI214">
        <f>IF($GI214&gt;=16,INDEX($DD:$DD,$GH214+16),"")</f>
      </c>
      <c r="FJ214">
        <f>IF($GI214&gt;=17,INDEX($DD:$DD,$GH214+17),"")</f>
      </c>
      <c r="FK214">
        <f>IF($GI214&gt;=18,INDEX($DD:$DD,$GH214+18),"")</f>
      </c>
      <c r="FL214">
        <f>IF($GI214&gt;=19,INDEX($DD:$DD,$GH214+19),"")</f>
      </c>
      <c r="FM214">
        <f>IF($GI214&gt;=20,INDEX($DD:$DD,$GH214+20),"")</f>
      </c>
      <c r="FN214">
        <f>IF($GI214&gt;=21,INDEX($DD:$DD,$GH214+21),"")</f>
      </c>
      <c r="FO214">
        <f>IF($GI214&gt;=22,INDEX($DD:$DD,$GH214+22),"")</f>
      </c>
      <c r="FP214">
        <f>IF($GI214&gt;=23,INDEX($DD:$DD,$GH214+23),"")</f>
      </c>
      <c r="FQ214">
        <f>IF($GI214&gt;=24,INDEX($DD:$DD,$GH214+24),"")</f>
      </c>
      <c r="FR214">
        <f>IF($GI214&gt;=25,INDEX($DD:$DD,$GH214+25),"")</f>
      </c>
      <c r="FS214">
        <f>IF($GI214&gt;=26,INDEX($DD:$DD,$GH214+26),"")</f>
      </c>
      <c r="FT214">
        <f>IF($GI214&gt;=27,INDEX($DD:$DD,$GH214+27),"")</f>
      </c>
      <c r="FU214">
        <f>IF($GI214&gt;=28,INDEX($DD:$DD,$GH214+28),"")</f>
      </c>
      <c r="FV214">
        <f>IF($GI214&gt;=29,INDEX($DD:$DD,$GH214+29),"")</f>
      </c>
      <c r="FW214">
        <f>IF($GI214&gt;=30,INDEX($DD:$DD,$GH214+30),"")</f>
      </c>
      <c r="FX214">
        <f>IF($GI214&gt;=31,INDEX($DD:$DD,$GH214+31),"")</f>
      </c>
      <c r="FY214">
        <f>IF($GI214&gt;=32,INDEX($DD:$DD,$GH214+32),"")</f>
      </c>
      <c r="FZ214">
        <f>IF($GI214&gt;=33,INDEX($DD:$DD,$GH214+33),"")</f>
      </c>
      <c r="GA214">
        <f>IF($GI214&gt;=34,INDEX($DD:$DD,$GH214+34),"")</f>
      </c>
      <c r="GB214">
        <f>IF($GI214&gt;=35,INDEX($DD:$DD,$GH214+35),"")</f>
      </c>
      <c r="GC214">
        <f>IF($GI214&gt;=36,INDEX($DD:$DD,$GH214+36),"")</f>
      </c>
      <c r="GD214">
        <f>IF($GI214&gt;=37,INDEX($DD:$DD,$GH214+37),"")</f>
      </c>
      <c r="GE214">
        <f>IF($GI214&gt;=38,INDEX($DD:$DD,$GH214+38),"")</f>
      </c>
      <c r="GF214">
        <f>IF($GI214&gt;=39,INDEX($DD:$DD,$GH214+39),"")</f>
      </c>
      <c r="GG214">
        <f>IF($GI214&gt;=40,INDEX($DD:$DD,$GH214+40),"")</f>
      </c>
      <c r="GH214">
        <f>IFERROR(MATCH($DB214,$DC$2:$DC$148,0)+1,0)</f>
      </c>
      <c r="GI214">
        <f>IFERROR(INDEX($DE$2:$DE$148,MATCH($DB214,$DC$2:$DC$148,0)),0)</f>
      </c>
      <c r="GJ214">
        <f>IFERROR(MATCH($S214,$DF$214:$ES$214,0),0)</f>
      </c>
      <c r="GK214">
        <f>IF($GJ214&gt;0,INDEX($ET$214:$GG$214,$GJ214),"")</f>
      </c>
      <c r="GL214" t="s">
        <v>374</v>
      </c>
      <c r="GN214">
        <f>IF($IW214&gt;=1,INDEX($GL:$GL,$IV214+1),"")</f>
      </c>
      <c r="GO214">
        <f>IF($IW214&gt;=2,INDEX($GL:$GL,$IV214+2),"")</f>
      </c>
      <c r="GP214">
        <f>IF($IW214&gt;=3,INDEX($GL:$GL,$IV214+3),"")</f>
      </c>
      <c r="GQ214">
        <f>IF($IW214&gt;=4,INDEX($GL:$GL,$IV214+4),"")</f>
      </c>
      <c r="GR214">
        <f>IF($IW214&gt;=5,INDEX($GL:$GL,$IV214+5),"")</f>
      </c>
      <c r="GS214">
        <f>IF($IW214&gt;=6,INDEX($GL:$GL,$IV214+6),"")</f>
      </c>
      <c r="GT214">
        <f>IF($IW214&gt;=7,INDEX($GL:$GL,$IV214+7),"")</f>
      </c>
      <c r="GU214">
        <f>IF($IW214&gt;=8,INDEX($GL:$GL,$IV214+8),"")</f>
      </c>
      <c r="GV214">
        <f>IF($IW214&gt;=9,INDEX($GL:$GL,$IV214+9),"")</f>
      </c>
      <c r="GW214">
        <f>IF($IW214&gt;=10,INDEX($GL:$GL,$IV214+10),"")</f>
      </c>
      <c r="GX214">
        <f>IF($IW214&gt;=11,INDEX($GL:$GL,$IV214+11),"")</f>
      </c>
      <c r="GY214">
        <f>IF($IW214&gt;=12,INDEX($GL:$GL,$IV214+12),"")</f>
      </c>
      <c r="GZ214">
        <f>IF($IW214&gt;=13,INDEX($GL:$GL,$IV214+13),"")</f>
      </c>
      <c r="HA214">
        <f>IF($IW214&gt;=14,INDEX($GL:$GL,$IV214+14),"")</f>
      </c>
      <c r="HB214">
        <f>IF($IW214&gt;=15,INDEX($GL:$GL,$IV214+15),"")</f>
      </c>
      <c r="HC214">
        <f>IF($IW214&gt;=16,INDEX($GL:$GL,$IV214+16),"")</f>
      </c>
      <c r="HD214">
        <f>IF($IW214&gt;=17,INDEX($GL:$GL,$IV214+17),"")</f>
      </c>
      <c r="HE214">
        <f>IF($IW214&gt;=18,INDEX($GL:$GL,$IV214+18),"")</f>
      </c>
      <c r="HF214">
        <f>IF($IW214&gt;=19,INDEX($GL:$GL,$IV214+19),"")</f>
      </c>
      <c r="HG214">
        <f>IF($IW214&gt;=20,INDEX($GL:$GL,$IV214+20),"")</f>
      </c>
      <c r="HH214">
        <f>IF($IW214&gt;=21,INDEX($GL:$GL,$IV214+21),"")</f>
      </c>
      <c r="HI214">
        <f>IF($IW214&gt;=22,INDEX($GL:$GL,$IV214+22),"")</f>
      </c>
      <c r="HJ214">
        <f>IF($IW214&gt;=23,INDEX($GL:$GL,$IV214+23),"")</f>
      </c>
      <c r="HK214">
        <f>IF($IW214&gt;=24,INDEX($GL:$GL,$IV214+24),"")</f>
      </c>
      <c r="HL214">
        <f>IF($IW214&gt;=25,INDEX($GL:$GL,$IV214+25),"")</f>
      </c>
      <c r="HM214">
        <f>IF($IW214&gt;=26,INDEX($GL:$GL,$IV214+26),"")</f>
      </c>
      <c r="HN214">
        <f>IF($IW214&gt;=27,INDEX($GL:$GL,$IV214+27),"")</f>
      </c>
      <c r="HO214">
        <f>IF($IW214&gt;=28,INDEX($GL:$GL,$IV214+28),"")</f>
      </c>
      <c r="HP214">
        <f>IF($IW214&gt;=29,INDEX($GL:$GL,$IV214+29),"")</f>
      </c>
      <c r="HQ214">
        <f>IF($IW214&gt;=30,INDEX($GL:$GL,$IV214+30),"")</f>
      </c>
      <c r="HR214">
        <f>IF($IW214&gt;=31,INDEX($GL:$GL,$IV214+31),"")</f>
      </c>
      <c r="HS214">
        <f>IF($IW214&gt;=32,INDEX($GL:$GL,$IV214+32),"")</f>
      </c>
      <c r="HT214">
        <f>IF($IW214&gt;=33,INDEX($GL:$GL,$IV214+33),"")</f>
      </c>
      <c r="HU214">
        <f>IF($IW214&gt;=34,INDEX($GL:$GL,$IV214+34),"")</f>
      </c>
      <c r="HV214">
        <f>IF($IW214&gt;=35,INDEX($GL:$GL,$IV214+35),"")</f>
      </c>
      <c r="HW214">
        <f>IF($IW214&gt;=36,INDEX($GL:$GL,$IV214+36),"")</f>
      </c>
      <c r="HX214">
        <f>IF($IW214&gt;=37,INDEX($GL:$GL,$IV214+37),"")</f>
      </c>
      <c r="HY214">
        <f>IF($IW214&gt;=38,INDEX($GL:$GL,$IV214+38),"")</f>
      </c>
      <c r="HZ214">
        <f>IF($IW214&gt;=39,INDEX($GL:$GL,$IV214+39),"")</f>
      </c>
      <c r="IA214">
        <f>IF($IW214&gt;=40,INDEX($GL:$GL,$IV214+40),"")</f>
      </c>
      <c r="IB214">
        <f>IF($IW214&gt;=41,INDEX($GL:$GL,$IV214+41),"")</f>
      </c>
      <c r="IC214">
        <f>IF($IW214&gt;=42,INDEX($GL:$GL,$IV214+42),"")</f>
      </c>
      <c r="ID214">
        <f>IF($IW214&gt;=43,INDEX($GL:$GL,$IV214+43),"")</f>
      </c>
      <c r="IE214">
        <f>IF($IW214&gt;=44,INDEX($GL:$GL,$IV214+44),"")</f>
      </c>
      <c r="IF214">
        <f>IF($IW214&gt;=45,INDEX($GL:$GL,$IV214+45),"")</f>
      </c>
      <c r="IG214">
        <f>IF($IW214&gt;=46,INDEX($GL:$GL,$IV214+46),"")</f>
      </c>
      <c r="IH214">
        <f>IF($IW214&gt;=47,INDEX($GL:$GL,$IV214+47),"")</f>
      </c>
      <c r="II214">
        <f>IF($IW214&gt;=48,INDEX($GL:$GL,$IV214+48),"")</f>
      </c>
      <c r="IJ214">
        <f>IF($IW214&gt;=49,INDEX($GL:$GL,$IV214+49),"")</f>
      </c>
      <c r="IK214">
        <f>IF($IW214&gt;=50,INDEX($GL:$GL,$IV214+50),"")</f>
      </c>
      <c r="IL214">
        <f>IF($IW214&gt;=51,INDEX($GL:$GL,$IV214+51),"")</f>
      </c>
      <c r="IM214">
        <f>IF($IW214&gt;=52,INDEX($GL:$GL,$IV214+52),"")</f>
      </c>
      <c r="IN214">
        <f>IF($IW214&gt;=53,INDEX($GL:$GL,$IV214+53),"")</f>
      </c>
      <c r="IO214">
        <f>IF($IW214&gt;=54,INDEX($GL:$GL,$IV214+54),"")</f>
      </c>
      <c r="IP214">
        <f>IF($IW214&gt;=55,INDEX($GL:$GL,$IV214+55),"")</f>
      </c>
      <c r="IQ214">
        <f>IF($IW214&gt;=56,INDEX($GL:$GL,$IV214+56),"")</f>
      </c>
      <c r="IR214">
        <f>IF($IW214&gt;=57,INDEX($GL:$GL,$IV214+57),"")</f>
      </c>
      <c r="IS214">
        <f>IF($IW214&gt;=58,INDEX($GL:$GL,$IV214+58),"")</f>
      </c>
      <c r="IT214">
        <f>IF($IW214&gt;=59,INDEX($GL:$GL,$IV214+59),"")</f>
      </c>
      <c r="IU214">
        <f>IF($IW214&gt;=60,INDEX($GL:$GL,$IV214+60),"")</f>
      </c>
      <c r="IV214">
        <f>IFERROR(MATCH($GK214,$GL$2:$GL$324,0)+1,0)</f>
      </c>
      <c r="IW214">
        <f>IFERROR(INDEX($GM$2:$GM$324,MATCH($GK214,$GL$2:$GL$324,0)),0)</f>
      </c>
      <c r="IX214" t="s">
        <v>34</v>
      </c>
      <c r="IY214" t="s">
        <v>34</v>
      </c>
    </row>
    <row r="215" spans="1:259" x14ac:dyDescent="0.25">
      <c r="K215">
        <f>IF(OR($N215="",$J215=""),"",IFERROR($N215/$J215,0))</f>
      </c>
      <c r="L215">
        <f>IF($N215="","",
SUM($M215,$O215,$T215,$P215,$R215)*
(1-IF($U215="",0,VALUE($U215)/100)))</f>
      </c>
      <c r="M215">
        <f>IF($N215="","",$N215)</f>
      </c>
      <c r="O215">
        <f>IF($N215="","",
IF($H215="","",
IF(ISNUMBER(SEARCH("exempt",LOWER($H215))),0,
$N215*(VALUE(SUBSTITUTE($H215,"%",""))/100))))</f>
      </c>
      <c r="V215">
        <f>IFERROR(IF(FIND(" - ",$E215)&gt;0,MID($E215,FIND(" - ",$E215)+3,LEN($E215)),""),"")</f>
      </c>
      <c r="AE215" t="s">
        <v>745</v>
      </c>
      <c r="AJ215">
        <f>IFERROR(LEFT($E215,FIND(" - ",$E215)-1),$E215)</f>
      </c>
      <c r="AM215">
        <f>IF($CB215&gt;=1,INDEX($AK:$AK,$CA215+1),"")</f>
      </c>
      <c r="AN215">
        <f>IF($CB215&gt;=2,INDEX($AK:$AK,$CA215+2),"")</f>
      </c>
      <c r="AO215">
        <f>IF($CB215&gt;=3,INDEX($AK:$AK,$CA215+3),"")</f>
      </c>
      <c r="AP215">
        <f>IF($CB215&gt;=4,INDEX($AK:$AK,$CA215+4),"")</f>
      </c>
      <c r="AQ215">
        <f>IF($CB215&gt;=5,INDEX($AK:$AK,$CA215+5),"")</f>
      </c>
      <c r="AR215">
        <f>IF($CB215&gt;=6,INDEX($AK:$AK,$CA215+6),"")</f>
      </c>
      <c r="AS215">
        <f>IF($CB215&gt;=7,INDEX($AK:$AK,$CA215+7),"")</f>
      </c>
      <c r="AT215">
        <f>IF($CB215&gt;=8,INDEX($AK:$AK,$CA215+8),"")</f>
      </c>
      <c r="AU215">
        <f>IF($CB215&gt;=9,INDEX($AK:$AK,$CA215+9),"")</f>
      </c>
      <c r="AV215">
        <f>IF($CB215&gt;=10,INDEX($AK:$AK,$CA215+10),"")</f>
      </c>
      <c r="AW215">
        <f>IF($CB215&gt;=11,INDEX($AK:$AK,$CA215+11),"")</f>
      </c>
      <c r="AX215">
        <f>IF($CB215&gt;=12,INDEX($AK:$AK,$CA215+12),"")</f>
      </c>
      <c r="AY215">
        <f>IF($CB215&gt;=13,INDEX($AK:$AK,$CA215+13),"")</f>
      </c>
      <c r="AZ215">
        <f>IF($CB215&gt;=14,INDEX($AK:$AK,$CA215+14),"")</f>
      </c>
      <c r="BA215">
        <f>IF($CB215&gt;=15,INDEX($AK:$AK,$CA215+15),"")</f>
      </c>
      <c r="BB215">
        <f>IF($CB215&gt;=16,INDEX($AK:$AK,$CA215+16),"")</f>
      </c>
      <c r="BC215">
        <f>IF($CB215&gt;=17,INDEX($AK:$AK,$CA215+17),"")</f>
      </c>
      <c r="BD215">
        <f>IF($CB215&gt;=18,INDEX($AK:$AK,$CA215+18),"")</f>
      </c>
      <c r="BE215">
        <f>IF($CB215&gt;=19,INDEX($AK:$AK,$CA215+19),"")</f>
      </c>
      <c r="BF215">
        <f>IF($CB215&gt;=20,INDEX($AK:$AK,$CA215+20),"")</f>
      </c>
      <c r="BG215">
        <f>IF($CB215&gt;=21,INDEX($AK:$AK,$CA215+21),"")</f>
      </c>
      <c r="BH215">
        <f>IF($CB215&gt;=22,INDEX($AK:$AK,$CA215+22),"")</f>
      </c>
      <c r="BI215">
        <f>IF($CB215&gt;=23,INDEX($AK:$AK,$CA215+23),"")</f>
      </c>
      <c r="BJ215">
        <f>IF($CB215&gt;=24,INDEX($AK:$AK,$CA215+24),"")</f>
      </c>
      <c r="BK215">
        <f>IF($CB215&gt;=25,INDEX($AK:$AK,$CA215+25),"")</f>
      </c>
      <c r="BL215">
        <f>IF($CB215&gt;=26,INDEX($AK:$AK,$CA215+26),"")</f>
      </c>
      <c r="BM215">
        <f>IF($CB215&gt;=27,INDEX($AK:$AK,$CA215+27),"")</f>
      </c>
      <c r="BN215">
        <f>IF($CB215&gt;=28,INDEX($AK:$AK,$CA215+28),"")</f>
      </c>
      <c r="BO215">
        <f>IF($CB215&gt;=29,INDEX($AK:$AK,$CA215+29),"")</f>
      </c>
      <c r="BP215">
        <f>IF($CB215&gt;=30,INDEX($AK:$AK,$CA215+30),"")</f>
      </c>
      <c r="BQ215">
        <f>IF($CB215&gt;=31,INDEX($AK:$AK,$CA215+31),"")</f>
      </c>
      <c r="BR215">
        <f>IF($CB215&gt;=32,INDEX($AK:$AK,$CA215+32),"")</f>
      </c>
      <c r="BS215">
        <f>IF($CB215&gt;=33,INDEX($AK:$AK,$CA215+33),"")</f>
      </c>
      <c r="BT215">
        <f>IF($CB215&gt;=34,INDEX($AK:$AK,$CA215+34),"")</f>
      </c>
      <c r="BU215">
        <f>IF($CB215&gt;=35,INDEX($AK:$AK,$CA215+35),"")</f>
      </c>
      <c r="BV215">
        <f>IF($CB215&gt;=36,INDEX($AK:$AK,$CA215+36),"")</f>
      </c>
      <c r="BW215">
        <f>IF($CB215&gt;=37,INDEX($AK:$AK,$CA215+37),"")</f>
      </c>
      <c r="BX215">
        <f>IF($CB215&gt;=38,INDEX($AK:$AK,$CA215+38),"")</f>
      </c>
      <c r="BY215">
        <f>IF($CB215&gt;=39,INDEX($AK:$AK,$CA215+39),"")</f>
      </c>
      <c r="BZ215">
        <f>IF($CB215&gt;=40,INDEX($AK:$AK,$CA215+40),"")</f>
      </c>
      <c r="CA215">
        <f>IFERROR(MATCH($AJ215,$AK$2:$AK$134,0)+1,0)</f>
      </c>
      <c r="CB215">
        <f>IFERROR(INDEX($AL$2:$AL$134,MATCH($AJ215,$AK$2:$AK$134,0)),0)</f>
      </c>
      <c r="CC215">
        <f>IFERROR(LEFT($F215,FIND(" - ",$F215)-1),$F215)</f>
      </c>
      <c r="CD215" t="s">
        <v>746</v>
      </c>
      <c r="CE215">
        <v>1</v>
      </c>
      <c r="CF215">
        <f>IF($DA215&gt;=1,INDEX($CD:$CD,$CZ215+1),"")</f>
      </c>
      <c r="CG215">
        <f>IF($DA215&gt;=2,INDEX($CD:$CD,$CZ215+2),"")</f>
      </c>
      <c r="CH215">
        <f>IF($DA215&gt;=3,INDEX($CD:$CD,$CZ215+3),"")</f>
      </c>
      <c r="CI215">
        <f>IF($DA215&gt;=4,INDEX($CD:$CD,$CZ215+4),"")</f>
      </c>
      <c r="CJ215">
        <f>IF($DA215&gt;=5,INDEX($CD:$CD,$CZ215+5),"")</f>
      </c>
      <c r="CK215">
        <f>IF($DA215&gt;=6,INDEX($CD:$CD,$CZ215+6),"")</f>
      </c>
      <c r="CL215">
        <f>IF($DA215&gt;=7,INDEX($CD:$CD,$CZ215+7),"")</f>
      </c>
      <c r="CM215">
        <f>IF($DA215&gt;=8,INDEX($CD:$CD,$CZ215+8),"")</f>
      </c>
      <c r="CN215">
        <f>IF($DA215&gt;=9,INDEX($CD:$CD,$CZ215+9),"")</f>
      </c>
      <c r="CO215">
        <f>IF($DA215&gt;=10,INDEX($CD:$CD,$CZ215+10),"")</f>
      </c>
      <c r="CP215">
        <f>IF($DA215&gt;=11,INDEX($CD:$CD,$CZ215+11),"")</f>
      </c>
      <c r="CQ215">
        <f>IF($DA215&gt;=12,INDEX($CD:$CD,$CZ215+12),"")</f>
      </c>
      <c r="CR215">
        <f>IF($DA215&gt;=13,INDEX($CD:$CD,$CZ215+13),"")</f>
      </c>
      <c r="CS215">
        <f>IF($DA215&gt;=14,INDEX($CD:$CD,$CZ215+14),"")</f>
      </c>
      <c r="CT215">
        <f>IF($DA215&gt;=15,INDEX($CD:$CD,$CZ215+15),"")</f>
      </c>
      <c r="CU215">
        <f>IF($DA215&gt;=16,INDEX($CD:$CD,$CZ215+16),"")</f>
      </c>
      <c r="CV215">
        <f>IF($DA215&gt;=17,INDEX($CD:$CD,$CZ215+17),"")</f>
      </c>
      <c r="CW215">
        <f>IF($DA215&gt;=18,INDEX($CD:$CD,$CZ215+18),"")</f>
      </c>
      <c r="CX215">
        <f>IF($DA215&gt;=19,INDEX($CD:$CD,$CZ215+19),"")</f>
      </c>
      <c r="CY215">
        <f>IF($DA215&gt;=20,INDEX($CD:$CD,$CZ215+20),"")</f>
      </c>
      <c r="CZ215">
        <f>IFERROR(MATCH($CC215,$CD$2:$CD$263,0)+1,0)</f>
      </c>
      <c r="DA215">
        <f>IFERROR(INDEX($CE$2:$CE$263,MATCH($CC215,$CD$2:$CD$263,0)),0)</f>
      </c>
      <c r="DB215">
        <f>IFERROR(INDEX($AI:$AI,MATCH($H215,$AH:$AH,0))&amp;"","")</f>
      </c>
      <c r="DF215">
        <f>IF($GI215&gt;=1,INDEX($DC:$DC,$GH215+1),"")</f>
      </c>
      <c r="DG215">
        <f>IF($GI215&gt;=2,INDEX($DC:$DC,$GH215+2),"")</f>
      </c>
      <c r="DH215">
        <f>IF($GI215&gt;=3,INDEX($DC:$DC,$GH215+3),"")</f>
      </c>
      <c r="DI215">
        <f>IF($GI215&gt;=4,INDEX($DC:$DC,$GH215+4),"")</f>
      </c>
      <c r="DJ215">
        <f>IF($GI215&gt;=5,INDEX($DC:$DC,$GH215+5),"")</f>
      </c>
      <c r="DK215">
        <f>IF($GI215&gt;=6,INDEX($DC:$DC,$GH215+6),"")</f>
      </c>
      <c r="DL215">
        <f>IF($GI215&gt;=7,INDEX($DC:$DC,$GH215+7),"")</f>
      </c>
      <c r="DM215">
        <f>IF($GI215&gt;=8,INDEX($DC:$DC,$GH215+8),"")</f>
      </c>
      <c r="DN215">
        <f>IF($GI215&gt;=9,INDEX($DC:$DC,$GH215+9),"")</f>
      </c>
      <c r="DO215">
        <f>IF($GI215&gt;=10,INDEX($DC:$DC,$GH215+10),"")</f>
      </c>
      <c r="DP215">
        <f>IF($GI215&gt;=11,INDEX($DC:$DC,$GH215+11),"")</f>
      </c>
      <c r="DQ215">
        <f>IF($GI215&gt;=12,INDEX($DC:$DC,$GH215+12),"")</f>
      </c>
      <c r="DR215">
        <f>IF($GI215&gt;=13,INDEX($DC:$DC,$GH215+13),"")</f>
      </c>
      <c r="DS215">
        <f>IF($GI215&gt;=14,INDEX($DC:$DC,$GH215+14),"")</f>
      </c>
      <c r="DT215">
        <f>IF($GI215&gt;=15,INDEX($DC:$DC,$GH215+15),"")</f>
      </c>
      <c r="DU215">
        <f>IF($GI215&gt;=16,INDEX($DC:$DC,$GH215+16),"")</f>
      </c>
      <c r="DV215">
        <f>IF($GI215&gt;=17,INDEX($DC:$DC,$GH215+17),"")</f>
      </c>
      <c r="DW215">
        <f>IF($GI215&gt;=18,INDEX($DC:$DC,$GH215+18),"")</f>
      </c>
      <c r="DX215">
        <f>IF($GI215&gt;=19,INDEX($DC:$DC,$GH215+19),"")</f>
      </c>
      <c r="DY215">
        <f>IF($GI215&gt;=20,INDEX($DC:$DC,$GH215+20),"")</f>
      </c>
      <c r="DZ215">
        <f>IF($GI215&gt;=21,INDEX($DC:$DC,$GH215+21),"")</f>
      </c>
      <c r="EA215">
        <f>IF($GI215&gt;=22,INDEX($DC:$DC,$GH215+22),"")</f>
      </c>
      <c r="EB215">
        <f>IF($GI215&gt;=23,INDEX($DC:$DC,$GH215+23),"")</f>
      </c>
      <c r="EC215">
        <f>IF($GI215&gt;=24,INDEX($DC:$DC,$GH215+24),"")</f>
      </c>
      <c r="ED215">
        <f>IF($GI215&gt;=25,INDEX($DC:$DC,$GH215+25),"")</f>
      </c>
      <c r="EE215">
        <f>IF($GI215&gt;=26,INDEX($DC:$DC,$GH215+26),"")</f>
      </c>
      <c r="EF215">
        <f>IF($GI215&gt;=27,INDEX($DC:$DC,$GH215+27),"")</f>
      </c>
      <c r="EG215">
        <f>IF($GI215&gt;=28,INDEX($DC:$DC,$GH215+28),"")</f>
      </c>
      <c r="EH215">
        <f>IF($GI215&gt;=29,INDEX($DC:$DC,$GH215+29),"")</f>
      </c>
      <c r="EI215">
        <f>IF($GI215&gt;=30,INDEX($DC:$DC,$GH215+30),"")</f>
      </c>
      <c r="EJ215">
        <f>IF($GI215&gt;=31,INDEX($DC:$DC,$GH215+31),"")</f>
      </c>
      <c r="EK215">
        <f>IF($GI215&gt;=32,INDEX($DC:$DC,$GH215+32),"")</f>
      </c>
      <c r="EL215">
        <f>IF($GI215&gt;=33,INDEX($DC:$DC,$GH215+33),"")</f>
      </c>
      <c r="EM215">
        <f>IF($GI215&gt;=34,INDEX($DC:$DC,$GH215+34),"")</f>
      </c>
      <c r="EN215">
        <f>IF($GI215&gt;=35,INDEX($DC:$DC,$GH215+35),"")</f>
      </c>
      <c r="EO215">
        <f>IF($GI215&gt;=36,INDEX($DC:$DC,$GH215+36),"")</f>
      </c>
      <c r="EP215">
        <f>IF($GI215&gt;=37,INDEX($DC:$DC,$GH215+37),"")</f>
      </c>
      <c r="EQ215">
        <f>IF($GI215&gt;=38,INDEX($DC:$DC,$GH215+38),"")</f>
      </c>
      <c r="ER215">
        <f>IF($GI215&gt;=39,INDEX($DC:$DC,$GH215+39),"")</f>
      </c>
      <c r="ES215">
        <f>IF($GI215&gt;=40,INDEX($DC:$DC,$GH215+40),"")</f>
      </c>
      <c r="ET215">
        <f>IF($GI215&gt;=1,INDEX($DD:$DD,$GH215+1),"")</f>
      </c>
      <c r="EU215">
        <f>IF($GI215&gt;=2,INDEX($DD:$DD,$GH215+2),"")</f>
      </c>
      <c r="EV215">
        <f>IF($GI215&gt;=3,INDEX($DD:$DD,$GH215+3),"")</f>
      </c>
      <c r="EW215">
        <f>IF($GI215&gt;=4,INDEX($DD:$DD,$GH215+4),"")</f>
      </c>
      <c r="EX215">
        <f>IF($GI215&gt;=5,INDEX($DD:$DD,$GH215+5),"")</f>
      </c>
      <c r="EY215">
        <f>IF($GI215&gt;=6,INDEX($DD:$DD,$GH215+6),"")</f>
      </c>
      <c r="EZ215">
        <f>IF($GI215&gt;=7,INDEX($DD:$DD,$GH215+7),"")</f>
      </c>
      <c r="FA215">
        <f>IF($GI215&gt;=8,INDEX($DD:$DD,$GH215+8),"")</f>
      </c>
      <c r="FB215">
        <f>IF($GI215&gt;=9,INDEX($DD:$DD,$GH215+9),"")</f>
      </c>
      <c r="FC215">
        <f>IF($GI215&gt;=10,INDEX($DD:$DD,$GH215+10),"")</f>
      </c>
      <c r="FD215">
        <f>IF($GI215&gt;=11,INDEX($DD:$DD,$GH215+11),"")</f>
      </c>
      <c r="FE215">
        <f>IF($GI215&gt;=12,INDEX($DD:$DD,$GH215+12),"")</f>
      </c>
      <c r="FF215">
        <f>IF($GI215&gt;=13,INDEX($DD:$DD,$GH215+13),"")</f>
      </c>
      <c r="FG215">
        <f>IF($GI215&gt;=14,INDEX($DD:$DD,$GH215+14),"")</f>
      </c>
      <c r="FH215">
        <f>IF($GI215&gt;=15,INDEX($DD:$DD,$GH215+15),"")</f>
      </c>
      <c r="FI215">
        <f>IF($GI215&gt;=16,INDEX($DD:$DD,$GH215+16),"")</f>
      </c>
      <c r="FJ215">
        <f>IF($GI215&gt;=17,INDEX($DD:$DD,$GH215+17),"")</f>
      </c>
      <c r="FK215">
        <f>IF($GI215&gt;=18,INDEX($DD:$DD,$GH215+18),"")</f>
      </c>
      <c r="FL215">
        <f>IF($GI215&gt;=19,INDEX($DD:$DD,$GH215+19),"")</f>
      </c>
      <c r="FM215">
        <f>IF($GI215&gt;=20,INDEX($DD:$DD,$GH215+20),"")</f>
      </c>
      <c r="FN215">
        <f>IF($GI215&gt;=21,INDEX($DD:$DD,$GH215+21),"")</f>
      </c>
      <c r="FO215">
        <f>IF($GI215&gt;=22,INDEX($DD:$DD,$GH215+22),"")</f>
      </c>
      <c r="FP215">
        <f>IF($GI215&gt;=23,INDEX($DD:$DD,$GH215+23),"")</f>
      </c>
      <c r="FQ215">
        <f>IF($GI215&gt;=24,INDEX($DD:$DD,$GH215+24),"")</f>
      </c>
      <c r="FR215">
        <f>IF($GI215&gt;=25,INDEX($DD:$DD,$GH215+25),"")</f>
      </c>
      <c r="FS215">
        <f>IF($GI215&gt;=26,INDEX($DD:$DD,$GH215+26),"")</f>
      </c>
      <c r="FT215">
        <f>IF($GI215&gt;=27,INDEX($DD:$DD,$GH215+27),"")</f>
      </c>
      <c r="FU215">
        <f>IF($GI215&gt;=28,INDEX($DD:$DD,$GH215+28),"")</f>
      </c>
      <c r="FV215">
        <f>IF($GI215&gt;=29,INDEX($DD:$DD,$GH215+29),"")</f>
      </c>
      <c r="FW215">
        <f>IF($GI215&gt;=30,INDEX($DD:$DD,$GH215+30),"")</f>
      </c>
      <c r="FX215">
        <f>IF($GI215&gt;=31,INDEX($DD:$DD,$GH215+31),"")</f>
      </c>
      <c r="FY215">
        <f>IF($GI215&gt;=32,INDEX($DD:$DD,$GH215+32),"")</f>
      </c>
      <c r="FZ215">
        <f>IF($GI215&gt;=33,INDEX($DD:$DD,$GH215+33),"")</f>
      </c>
      <c r="GA215">
        <f>IF($GI215&gt;=34,INDEX($DD:$DD,$GH215+34),"")</f>
      </c>
      <c r="GB215">
        <f>IF($GI215&gt;=35,INDEX($DD:$DD,$GH215+35),"")</f>
      </c>
      <c r="GC215">
        <f>IF($GI215&gt;=36,INDEX($DD:$DD,$GH215+36),"")</f>
      </c>
      <c r="GD215">
        <f>IF($GI215&gt;=37,INDEX($DD:$DD,$GH215+37),"")</f>
      </c>
      <c r="GE215">
        <f>IF($GI215&gt;=38,INDEX($DD:$DD,$GH215+38),"")</f>
      </c>
      <c r="GF215">
        <f>IF($GI215&gt;=39,INDEX($DD:$DD,$GH215+39),"")</f>
      </c>
      <c r="GG215">
        <f>IF($GI215&gt;=40,INDEX($DD:$DD,$GH215+40),"")</f>
      </c>
      <c r="GH215">
        <f>IFERROR(MATCH($DB215,$DC$2:$DC$148,0)+1,0)</f>
      </c>
      <c r="GI215">
        <f>IFERROR(INDEX($DE$2:$DE$148,MATCH($DB215,$DC$2:$DC$148,0)),0)</f>
      </c>
      <c r="GJ215">
        <f>IFERROR(MATCH($S215,$DF$215:$ES$215,0),0)</f>
      </c>
      <c r="GK215">
        <f>IF($GJ215&gt;0,INDEX($ET$215:$GG$215,$GJ215),"")</f>
      </c>
      <c r="GL215" t="s">
        <v>378</v>
      </c>
      <c r="GN215">
        <f>IF($IW215&gt;=1,INDEX($GL:$GL,$IV215+1),"")</f>
      </c>
      <c r="GO215">
        <f>IF($IW215&gt;=2,INDEX($GL:$GL,$IV215+2),"")</f>
      </c>
      <c r="GP215">
        <f>IF($IW215&gt;=3,INDEX($GL:$GL,$IV215+3),"")</f>
      </c>
      <c r="GQ215">
        <f>IF($IW215&gt;=4,INDEX($GL:$GL,$IV215+4),"")</f>
      </c>
      <c r="GR215">
        <f>IF($IW215&gt;=5,INDEX($GL:$GL,$IV215+5),"")</f>
      </c>
      <c r="GS215">
        <f>IF($IW215&gt;=6,INDEX($GL:$GL,$IV215+6),"")</f>
      </c>
      <c r="GT215">
        <f>IF($IW215&gt;=7,INDEX($GL:$GL,$IV215+7),"")</f>
      </c>
      <c r="GU215">
        <f>IF($IW215&gt;=8,INDEX($GL:$GL,$IV215+8),"")</f>
      </c>
      <c r="GV215">
        <f>IF($IW215&gt;=9,INDEX($GL:$GL,$IV215+9),"")</f>
      </c>
      <c r="GW215">
        <f>IF($IW215&gt;=10,INDEX($GL:$GL,$IV215+10),"")</f>
      </c>
      <c r="GX215">
        <f>IF($IW215&gt;=11,INDEX($GL:$GL,$IV215+11),"")</f>
      </c>
      <c r="GY215">
        <f>IF($IW215&gt;=12,INDEX($GL:$GL,$IV215+12),"")</f>
      </c>
      <c r="GZ215">
        <f>IF($IW215&gt;=13,INDEX($GL:$GL,$IV215+13),"")</f>
      </c>
      <c r="HA215">
        <f>IF($IW215&gt;=14,INDEX($GL:$GL,$IV215+14),"")</f>
      </c>
      <c r="HB215">
        <f>IF($IW215&gt;=15,INDEX($GL:$GL,$IV215+15),"")</f>
      </c>
      <c r="HC215">
        <f>IF($IW215&gt;=16,INDEX($GL:$GL,$IV215+16),"")</f>
      </c>
      <c r="HD215">
        <f>IF($IW215&gt;=17,INDEX($GL:$GL,$IV215+17),"")</f>
      </c>
      <c r="HE215">
        <f>IF($IW215&gt;=18,INDEX($GL:$GL,$IV215+18),"")</f>
      </c>
      <c r="HF215">
        <f>IF($IW215&gt;=19,INDEX($GL:$GL,$IV215+19),"")</f>
      </c>
      <c r="HG215">
        <f>IF($IW215&gt;=20,INDEX($GL:$GL,$IV215+20),"")</f>
      </c>
      <c r="HH215">
        <f>IF($IW215&gt;=21,INDEX($GL:$GL,$IV215+21),"")</f>
      </c>
      <c r="HI215">
        <f>IF($IW215&gt;=22,INDEX($GL:$GL,$IV215+22),"")</f>
      </c>
      <c r="HJ215">
        <f>IF($IW215&gt;=23,INDEX($GL:$GL,$IV215+23),"")</f>
      </c>
      <c r="HK215">
        <f>IF($IW215&gt;=24,INDEX($GL:$GL,$IV215+24),"")</f>
      </c>
      <c r="HL215">
        <f>IF($IW215&gt;=25,INDEX($GL:$GL,$IV215+25),"")</f>
      </c>
      <c r="HM215">
        <f>IF($IW215&gt;=26,INDEX($GL:$GL,$IV215+26),"")</f>
      </c>
      <c r="HN215">
        <f>IF($IW215&gt;=27,INDEX($GL:$GL,$IV215+27),"")</f>
      </c>
      <c r="HO215">
        <f>IF($IW215&gt;=28,INDEX($GL:$GL,$IV215+28),"")</f>
      </c>
      <c r="HP215">
        <f>IF($IW215&gt;=29,INDEX($GL:$GL,$IV215+29),"")</f>
      </c>
      <c r="HQ215">
        <f>IF($IW215&gt;=30,INDEX($GL:$GL,$IV215+30),"")</f>
      </c>
      <c r="HR215">
        <f>IF($IW215&gt;=31,INDEX($GL:$GL,$IV215+31),"")</f>
      </c>
      <c r="HS215">
        <f>IF($IW215&gt;=32,INDEX($GL:$GL,$IV215+32),"")</f>
      </c>
      <c r="HT215">
        <f>IF($IW215&gt;=33,INDEX($GL:$GL,$IV215+33),"")</f>
      </c>
      <c r="HU215">
        <f>IF($IW215&gt;=34,INDEX($GL:$GL,$IV215+34),"")</f>
      </c>
      <c r="HV215">
        <f>IF($IW215&gt;=35,INDEX($GL:$GL,$IV215+35),"")</f>
      </c>
      <c r="HW215">
        <f>IF($IW215&gt;=36,INDEX($GL:$GL,$IV215+36),"")</f>
      </c>
      <c r="HX215">
        <f>IF($IW215&gt;=37,INDEX($GL:$GL,$IV215+37),"")</f>
      </c>
      <c r="HY215">
        <f>IF($IW215&gt;=38,INDEX($GL:$GL,$IV215+38),"")</f>
      </c>
      <c r="HZ215">
        <f>IF($IW215&gt;=39,INDEX($GL:$GL,$IV215+39),"")</f>
      </c>
      <c r="IA215">
        <f>IF($IW215&gt;=40,INDEX($GL:$GL,$IV215+40),"")</f>
      </c>
      <c r="IB215">
        <f>IF($IW215&gt;=41,INDEX($GL:$GL,$IV215+41),"")</f>
      </c>
      <c r="IC215">
        <f>IF($IW215&gt;=42,INDEX($GL:$GL,$IV215+42),"")</f>
      </c>
      <c r="ID215">
        <f>IF($IW215&gt;=43,INDEX($GL:$GL,$IV215+43),"")</f>
      </c>
      <c r="IE215">
        <f>IF($IW215&gt;=44,INDEX($GL:$GL,$IV215+44),"")</f>
      </c>
      <c r="IF215">
        <f>IF($IW215&gt;=45,INDEX($GL:$GL,$IV215+45),"")</f>
      </c>
      <c r="IG215">
        <f>IF($IW215&gt;=46,INDEX($GL:$GL,$IV215+46),"")</f>
      </c>
      <c r="IH215">
        <f>IF($IW215&gt;=47,INDEX($GL:$GL,$IV215+47),"")</f>
      </c>
      <c r="II215">
        <f>IF($IW215&gt;=48,INDEX($GL:$GL,$IV215+48),"")</f>
      </c>
      <c r="IJ215">
        <f>IF($IW215&gt;=49,INDEX($GL:$GL,$IV215+49),"")</f>
      </c>
      <c r="IK215">
        <f>IF($IW215&gt;=50,INDEX($GL:$GL,$IV215+50),"")</f>
      </c>
      <c r="IL215">
        <f>IF($IW215&gt;=51,INDEX($GL:$GL,$IV215+51),"")</f>
      </c>
      <c r="IM215">
        <f>IF($IW215&gt;=52,INDEX($GL:$GL,$IV215+52),"")</f>
      </c>
      <c r="IN215">
        <f>IF($IW215&gt;=53,INDEX($GL:$GL,$IV215+53),"")</f>
      </c>
      <c r="IO215">
        <f>IF($IW215&gt;=54,INDEX($GL:$GL,$IV215+54),"")</f>
      </c>
      <c r="IP215">
        <f>IF($IW215&gt;=55,INDEX($GL:$GL,$IV215+55),"")</f>
      </c>
      <c r="IQ215">
        <f>IF($IW215&gt;=56,INDEX($GL:$GL,$IV215+56),"")</f>
      </c>
      <c r="IR215">
        <f>IF($IW215&gt;=57,INDEX($GL:$GL,$IV215+57),"")</f>
      </c>
      <c r="IS215">
        <f>IF($IW215&gt;=58,INDEX($GL:$GL,$IV215+58),"")</f>
      </c>
      <c r="IT215">
        <f>IF($IW215&gt;=59,INDEX($GL:$GL,$IV215+59),"")</f>
      </c>
      <c r="IU215">
        <f>IF($IW215&gt;=60,INDEX($GL:$GL,$IV215+60),"")</f>
      </c>
      <c r="IV215">
        <f>IFERROR(MATCH($GK215,$GL$2:$GL$324,0)+1,0)</f>
      </c>
      <c r="IW215">
        <f>IFERROR(INDEX($GM$2:$GM$324,MATCH($GK215,$GL$2:$GL$324,0)),0)</f>
      </c>
      <c r="IX215" t="s">
        <v>34</v>
      </c>
      <c r="IY215" t="s">
        <v>34</v>
      </c>
    </row>
    <row r="216" spans="1:259" x14ac:dyDescent="0.25">
      <c r="K216">
        <f>IF(OR($N216="",$J216=""),"",IFERROR($N216/$J216,0))</f>
      </c>
      <c r="L216">
        <f>IF($N216="","",
SUM($M216,$O216,$T216,$P216,$R216)*
(1-IF($U216="",0,VALUE($U216)/100)))</f>
      </c>
      <c r="M216">
        <f>IF($N216="","",$N216)</f>
      </c>
      <c r="O216">
        <f>IF($N216="","",
IF($H216="","",
IF(ISNUMBER(SEARCH("exempt",LOWER($H216))),0,
$N216*(VALUE(SUBSTITUTE($H216,"%",""))/100))))</f>
      </c>
      <c r="V216">
        <f>IFERROR(IF(FIND(" - ",$E216)&gt;0,MID($E216,FIND(" - ",$E216)+3,LEN($E216)),""),"")</f>
      </c>
      <c r="AE216" t="s">
        <v>747</v>
      </c>
      <c r="AJ216">
        <f>IFERROR(LEFT($E216,FIND(" - ",$E216)-1),$E216)</f>
      </c>
      <c r="AM216">
        <f>IF($CB216&gt;=1,INDEX($AK:$AK,$CA216+1),"")</f>
      </c>
      <c r="AN216">
        <f>IF($CB216&gt;=2,INDEX($AK:$AK,$CA216+2),"")</f>
      </c>
      <c r="AO216">
        <f>IF($CB216&gt;=3,INDEX($AK:$AK,$CA216+3),"")</f>
      </c>
      <c r="AP216">
        <f>IF($CB216&gt;=4,INDEX($AK:$AK,$CA216+4),"")</f>
      </c>
      <c r="AQ216">
        <f>IF($CB216&gt;=5,INDEX($AK:$AK,$CA216+5),"")</f>
      </c>
      <c r="AR216">
        <f>IF($CB216&gt;=6,INDEX($AK:$AK,$CA216+6),"")</f>
      </c>
      <c r="AS216">
        <f>IF($CB216&gt;=7,INDEX($AK:$AK,$CA216+7),"")</f>
      </c>
      <c r="AT216">
        <f>IF($CB216&gt;=8,INDEX($AK:$AK,$CA216+8),"")</f>
      </c>
      <c r="AU216">
        <f>IF($CB216&gt;=9,INDEX($AK:$AK,$CA216+9),"")</f>
      </c>
      <c r="AV216">
        <f>IF($CB216&gt;=10,INDEX($AK:$AK,$CA216+10),"")</f>
      </c>
      <c r="AW216">
        <f>IF($CB216&gt;=11,INDEX($AK:$AK,$CA216+11),"")</f>
      </c>
      <c r="AX216">
        <f>IF($CB216&gt;=12,INDEX($AK:$AK,$CA216+12),"")</f>
      </c>
      <c r="AY216">
        <f>IF($CB216&gt;=13,INDEX($AK:$AK,$CA216+13),"")</f>
      </c>
      <c r="AZ216">
        <f>IF($CB216&gt;=14,INDEX($AK:$AK,$CA216+14),"")</f>
      </c>
      <c r="BA216">
        <f>IF($CB216&gt;=15,INDEX($AK:$AK,$CA216+15),"")</f>
      </c>
      <c r="BB216">
        <f>IF($CB216&gt;=16,INDEX($AK:$AK,$CA216+16),"")</f>
      </c>
      <c r="BC216">
        <f>IF($CB216&gt;=17,INDEX($AK:$AK,$CA216+17),"")</f>
      </c>
      <c r="BD216">
        <f>IF($CB216&gt;=18,INDEX($AK:$AK,$CA216+18),"")</f>
      </c>
      <c r="BE216">
        <f>IF($CB216&gt;=19,INDEX($AK:$AK,$CA216+19),"")</f>
      </c>
      <c r="BF216">
        <f>IF($CB216&gt;=20,INDEX($AK:$AK,$CA216+20),"")</f>
      </c>
      <c r="BG216">
        <f>IF($CB216&gt;=21,INDEX($AK:$AK,$CA216+21),"")</f>
      </c>
      <c r="BH216">
        <f>IF($CB216&gt;=22,INDEX($AK:$AK,$CA216+22),"")</f>
      </c>
      <c r="BI216">
        <f>IF($CB216&gt;=23,INDEX($AK:$AK,$CA216+23),"")</f>
      </c>
      <c r="BJ216">
        <f>IF($CB216&gt;=24,INDEX($AK:$AK,$CA216+24),"")</f>
      </c>
      <c r="BK216">
        <f>IF($CB216&gt;=25,INDEX($AK:$AK,$CA216+25),"")</f>
      </c>
      <c r="BL216">
        <f>IF($CB216&gt;=26,INDEX($AK:$AK,$CA216+26),"")</f>
      </c>
      <c r="BM216">
        <f>IF($CB216&gt;=27,INDEX($AK:$AK,$CA216+27),"")</f>
      </c>
      <c r="BN216">
        <f>IF($CB216&gt;=28,INDEX($AK:$AK,$CA216+28),"")</f>
      </c>
      <c r="BO216">
        <f>IF($CB216&gt;=29,INDEX($AK:$AK,$CA216+29),"")</f>
      </c>
      <c r="BP216">
        <f>IF($CB216&gt;=30,INDEX($AK:$AK,$CA216+30),"")</f>
      </c>
      <c r="BQ216">
        <f>IF($CB216&gt;=31,INDEX($AK:$AK,$CA216+31),"")</f>
      </c>
      <c r="BR216">
        <f>IF($CB216&gt;=32,INDEX($AK:$AK,$CA216+32),"")</f>
      </c>
      <c r="BS216">
        <f>IF($CB216&gt;=33,INDEX($AK:$AK,$CA216+33),"")</f>
      </c>
      <c r="BT216">
        <f>IF($CB216&gt;=34,INDEX($AK:$AK,$CA216+34),"")</f>
      </c>
      <c r="BU216">
        <f>IF($CB216&gt;=35,INDEX($AK:$AK,$CA216+35),"")</f>
      </c>
      <c r="BV216">
        <f>IF($CB216&gt;=36,INDEX($AK:$AK,$CA216+36),"")</f>
      </c>
      <c r="BW216">
        <f>IF($CB216&gt;=37,INDEX($AK:$AK,$CA216+37),"")</f>
      </c>
      <c r="BX216">
        <f>IF($CB216&gt;=38,INDEX($AK:$AK,$CA216+38),"")</f>
      </c>
      <c r="BY216">
        <f>IF($CB216&gt;=39,INDEX($AK:$AK,$CA216+39),"")</f>
      </c>
      <c r="BZ216">
        <f>IF($CB216&gt;=40,INDEX($AK:$AK,$CA216+40),"")</f>
      </c>
      <c r="CA216">
        <f>IFERROR(MATCH($AJ216,$AK$2:$AK$134,0)+1,0)</f>
      </c>
      <c r="CB216">
        <f>IFERROR(INDEX($AL$2:$AL$134,MATCH($AJ216,$AK$2:$AK$134,0)),0)</f>
      </c>
      <c r="CC216">
        <f>IFERROR(LEFT($F216,FIND(" - ",$F216)-1),$F216)</f>
      </c>
      <c r="CD216" t="s">
        <v>212</v>
      </c>
      <c r="CF216">
        <f>IF($DA216&gt;=1,INDEX($CD:$CD,$CZ216+1),"")</f>
      </c>
      <c r="CG216">
        <f>IF($DA216&gt;=2,INDEX($CD:$CD,$CZ216+2),"")</f>
      </c>
      <c r="CH216">
        <f>IF($DA216&gt;=3,INDEX($CD:$CD,$CZ216+3),"")</f>
      </c>
      <c r="CI216">
        <f>IF($DA216&gt;=4,INDEX($CD:$CD,$CZ216+4),"")</f>
      </c>
      <c r="CJ216">
        <f>IF($DA216&gt;=5,INDEX($CD:$CD,$CZ216+5),"")</f>
      </c>
      <c r="CK216">
        <f>IF($DA216&gt;=6,INDEX($CD:$CD,$CZ216+6),"")</f>
      </c>
      <c r="CL216">
        <f>IF($DA216&gt;=7,INDEX($CD:$CD,$CZ216+7),"")</f>
      </c>
      <c r="CM216">
        <f>IF($DA216&gt;=8,INDEX($CD:$CD,$CZ216+8),"")</f>
      </c>
      <c r="CN216">
        <f>IF($DA216&gt;=9,INDEX($CD:$CD,$CZ216+9),"")</f>
      </c>
      <c r="CO216">
        <f>IF($DA216&gt;=10,INDEX($CD:$CD,$CZ216+10),"")</f>
      </c>
      <c r="CP216">
        <f>IF($DA216&gt;=11,INDEX($CD:$CD,$CZ216+11),"")</f>
      </c>
      <c r="CQ216">
        <f>IF($DA216&gt;=12,INDEX($CD:$CD,$CZ216+12),"")</f>
      </c>
      <c r="CR216">
        <f>IF($DA216&gt;=13,INDEX($CD:$CD,$CZ216+13),"")</f>
      </c>
      <c r="CS216">
        <f>IF($DA216&gt;=14,INDEX($CD:$CD,$CZ216+14),"")</f>
      </c>
      <c r="CT216">
        <f>IF($DA216&gt;=15,INDEX($CD:$CD,$CZ216+15),"")</f>
      </c>
      <c r="CU216">
        <f>IF($DA216&gt;=16,INDEX($CD:$CD,$CZ216+16),"")</f>
      </c>
      <c r="CV216">
        <f>IF($DA216&gt;=17,INDEX($CD:$CD,$CZ216+17),"")</f>
      </c>
      <c r="CW216">
        <f>IF($DA216&gt;=18,INDEX($CD:$CD,$CZ216+18),"")</f>
      </c>
      <c r="CX216">
        <f>IF($DA216&gt;=19,INDEX($CD:$CD,$CZ216+19),"")</f>
      </c>
      <c r="CY216">
        <f>IF($DA216&gt;=20,INDEX($CD:$CD,$CZ216+20),"")</f>
      </c>
      <c r="CZ216">
        <f>IFERROR(MATCH($CC216,$CD$2:$CD$263,0)+1,0)</f>
      </c>
      <c r="DA216">
        <f>IFERROR(INDEX($CE$2:$CE$263,MATCH($CC216,$CD$2:$CD$263,0)),0)</f>
      </c>
      <c r="DB216">
        <f>IFERROR(INDEX($AI:$AI,MATCH($H216,$AH:$AH,0))&amp;"","")</f>
      </c>
      <c r="DF216">
        <f>IF($GI216&gt;=1,INDEX($DC:$DC,$GH216+1),"")</f>
      </c>
      <c r="DG216">
        <f>IF($GI216&gt;=2,INDEX($DC:$DC,$GH216+2),"")</f>
      </c>
      <c r="DH216">
        <f>IF($GI216&gt;=3,INDEX($DC:$DC,$GH216+3),"")</f>
      </c>
      <c r="DI216">
        <f>IF($GI216&gt;=4,INDEX($DC:$DC,$GH216+4),"")</f>
      </c>
      <c r="DJ216">
        <f>IF($GI216&gt;=5,INDEX($DC:$DC,$GH216+5),"")</f>
      </c>
      <c r="DK216">
        <f>IF($GI216&gt;=6,INDEX($DC:$DC,$GH216+6),"")</f>
      </c>
      <c r="DL216">
        <f>IF($GI216&gt;=7,INDEX($DC:$DC,$GH216+7),"")</f>
      </c>
      <c r="DM216">
        <f>IF($GI216&gt;=8,INDEX($DC:$DC,$GH216+8),"")</f>
      </c>
      <c r="DN216">
        <f>IF($GI216&gt;=9,INDEX($DC:$DC,$GH216+9),"")</f>
      </c>
      <c r="DO216">
        <f>IF($GI216&gt;=10,INDEX($DC:$DC,$GH216+10),"")</f>
      </c>
      <c r="DP216">
        <f>IF($GI216&gt;=11,INDEX($DC:$DC,$GH216+11),"")</f>
      </c>
      <c r="DQ216">
        <f>IF($GI216&gt;=12,INDEX($DC:$DC,$GH216+12),"")</f>
      </c>
      <c r="DR216">
        <f>IF($GI216&gt;=13,INDEX($DC:$DC,$GH216+13),"")</f>
      </c>
      <c r="DS216">
        <f>IF($GI216&gt;=14,INDEX($DC:$DC,$GH216+14),"")</f>
      </c>
      <c r="DT216">
        <f>IF($GI216&gt;=15,INDEX($DC:$DC,$GH216+15),"")</f>
      </c>
      <c r="DU216">
        <f>IF($GI216&gt;=16,INDEX($DC:$DC,$GH216+16),"")</f>
      </c>
      <c r="DV216">
        <f>IF($GI216&gt;=17,INDEX($DC:$DC,$GH216+17),"")</f>
      </c>
      <c r="DW216">
        <f>IF($GI216&gt;=18,INDEX($DC:$DC,$GH216+18),"")</f>
      </c>
      <c r="DX216">
        <f>IF($GI216&gt;=19,INDEX($DC:$DC,$GH216+19),"")</f>
      </c>
      <c r="DY216">
        <f>IF($GI216&gt;=20,INDEX($DC:$DC,$GH216+20),"")</f>
      </c>
      <c r="DZ216">
        <f>IF($GI216&gt;=21,INDEX($DC:$DC,$GH216+21),"")</f>
      </c>
      <c r="EA216">
        <f>IF($GI216&gt;=22,INDEX($DC:$DC,$GH216+22),"")</f>
      </c>
      <c r="EB216">
        <f>IF($GI216&gt;=23,INDEX($DC:$DC,$GH216+23),"")</f>
      </c>
      <c r="EC216">
        <f>IF($GI216&gt;=24,INDEX($DC:$DC,$GH216+24),"")</f>
      </c>
      <c r="ED216">
        <f>IF($GI216&gt;=25,INDEX($DC:$DC,$GH216+25),"")</f>
      </c>
      <c r="EE216">
        <f>IF($GI216&gt;=26,INDEX($DC:$DC,$GH216+26),"")</f>
      </c>
      <c r="EF216">
        <f>IF($GI216&gt;=27,INDEX($DC:$DC,$GH216+27),"")</f>
      </c>
      <c r="EG216">
        <f>IF($GI216&gt;=28,INDEX($DC:$DC,$GH216+28),"")</f>
      </c>
      <c r="EH216">
        <f>IF($GI216&gt;=29,INDEX($DC:$DC,$GH216+29),"")</f>
      </c>
      <c r="EI216">
        <f>IF($GI216&gt;=30,INDEX($DC:$DC,$GH216+30),"")</f>
      </c>
      <c r="EJ216">
        <f>IF($GI216&gt;=31,INDEX($DC:$DC,$GH216+31),"")</f>
      </c>
      <c r="EK216">
        <f>IF($GI216&gt;=32,INDEX($DC:$DC,$GH216+32),"")</f>
      </c>
      <c r="EL216">
        <f>IF($GI216&gt;=33,INDEX($DC:$DC,$GH216+33),"")</f>
      </c>
      <c r="EM216">
        <f>IF($GI216&gt;=34,INDEX($DC:$DC,$GH216+34),"")</f>
      </c>
      <c r="EN216">
        <f>IF($GI216&gt;=35,INDEX($DC:$DC,$GH216+35),"")</f>
      </c>
      <c r="EO216">
        <f>IF($GI216&gt;=36,INDEX($DC:$DC,$GH216+36),"")</f>
      </c>
      <c r="EP216">
        <f>IF($GI216&gt;=37,INDEX($DC:$DC,$GH216+37),"")</f>
      </c>
      <c r="EQ216">
        <f>IF($GI216&gt;=38,INDEX($DC:$DC,$GH216+38),"")</f>
      </c>
      <c r="ER216">
        <f>IF($GI216&gt;=39,INDEX($DC:$DC,$GH216+39),"")</f>
      </c>
      <c r="ES216">
        <f>IF($GI216&gt;=40,INDEX($DC:$DC,$GH216+40),"")</f>
      </c>
      <c r="ET216">
        <f>IF($GI216&gt;=1,INDEX($DD:$DD,$GH216+1),"")</f>
      </c>
      <c r="EU216">
        <f>IF($GI216&gt;=2,INDEX($DD:$DD,$GH216+2),"")</f>
      </c>
      <c r="EV216">
        <f>IF($GI216&gt;=3,INDEX($DD:$DD,$GH216+3),"")</f>
      </c>
      <c r="EW216">
        <f>IF($GI216&gt;=4,INDEX($DD:$DD,$GH216+4),"")</f>
      </c>
      <c r="EX216">
        <f>IF($GI216&gt;=5,INDEX($DD:$DD,$GH216+5),"")</f>
      </c>
      <c r="EY216">
        <f>IF($GI216&gt;=6,INDEX($DD:$DD,$GH216+6),"")</f>
      </c>
      <c r="EZ216">
        <f>IF($GI216&gt;=7,INDEX($DD:$DD,$GH216+7),"")</f>
      </c>
      <c r="FA216">
        <f>IF($GI216&gt;=8,INDEX($DD:$DD,$GH216+8),"")</f>
      </c>
      <c r="FB216">
        <f>IF($GI216&gt;=9,INDEX($DD:$DD,$GH216+9),"")</f>
      </c>
      <c r="FC216">
        <f>IF($GI216&gt;=10,INDEX($DD:$DD,$GH216+10),"")</f>
      </c>
      <c r="FD216">
        <f>IF($GI216&gt;=11,INDEX($DD:$DD,$GH216+11),"")</f>
      </c>
      <c r="FE216">
        <f>IF($GI216&gt;=12,INDEX($DD:$DD,$GH216+12),"")</f>
      </c>
      <c r="FF216">
        <f>IF($GI216&gt;=13,INDEX($DD:$DD,$GH216+13),"")</f>
      </c>
      <c r="FG216">
        <f>IF($GI216&gt;=14,INDEX($DD:$DD,$GH216+14),"")</f>
      </c>
      <c r="FH216">
        <f>IF($GI216&gt;=15,INDEX($DD:$DD,$GH216+15),"")</f>
      </c>
      <c r="FI216">
        <f>IF($GI216&gt;=16,INDEX($DD:$DD,$GH216+16),"")</f>
      </c>
      <c r="FJ216">
        <f>IF($GI216&gt;=17,INDEX($DD:$DD,$GH216+17),"")</f>
      </c>
      <c r="FK216">
        <f>IF($GI216&gt;=18,INDEX($DD:$DD,$GH216+18),"")</f>
      </c>
      <c r="FL216">
        <f>IF($GI216&gt;=19,INDEX($DD:$DD,$GH216+19),"")</f>
      </c>
      <c r="FM216">
        <f>IF($GI216&gt;=20,INDEX($DD:$DD,$GH216+20),"")</f>
      </c>
      <c r="FN216">
        <f>IF($GI216&gt;=21,INDEX($DD:$DD,$GH216+21),"")</f>
      </c>
      <c r="FO216">
        <f>IF($GI216&gt;=22,INDEX($DD:$DD,$GH216+22),"")</f>
      </c>
      <c r="FP216">
        <f>IF($GI216&gt;=23,INDEX($DD:$DD,$GH216+23),"")</f>
      </c>
      <c r="FQ216">
        <f>IF($GI216&gt;=24,INDEX($DD:$DD,$GH216+24),"")</f>
      </c>
      <c r="FR216">
        <f>IF($GI216&gt;=25,INDEX($DD:$DD,$GH216+25),"")</f>
      </c>
      <c r="FS216">
        <f>IF($GI216&gt;=26,INDEX($DD:$DD,$GH216+26),"")</f>
      </c>
      <c r="FT216">
        <f>IF($GI216&gt;=27,INDEX($DD:$DD,$GH216+27),"")</f>
      </c>
      <c r="FU216">
        <f>IF($GI216&gt;=28,INDEX($DD:$DD,$GH216+28),"")</f>
      </c>
      <c r="FV216">
        <f>IF($GI216&gt;=29,INDEX($DD:$DD,$GH216+29),"")</f>
      </c>
      <c r="FW216">
        <f>IF($GI216&gt;=30,INDEX($DD:$DD,$GH216+30),"")</f>
      </c>
      <c r="FX216">
        <f>IF($GI216&gt;=31,INDEX($DD:$DD,$GH216+31),"")</f>
      </c>
      <c r="FY216">
        <f>IF($GI216&gt;=32,INDEX($DD:$DD,$GH216+32),"")</f>
      </c>
      <c r="FZ216">
        <f>IF($GI216&gt;=33,INDEX($DD:$DD,$GH216+33),"")</f>
      </c>
      <c r="GA216">
        <f>IF($GI216&gt;=34,INDEX($DD:$DD,$GH216+34),"")</f>
      </c>
      <c r="GB216">
        <f>IF($GI216&gt;=35,INDEX($DD:$DD,$GH216+35),"")</f>
      </c>
      <c r="GC216">
        <f>IF($GI216&gt;=36,INDEX($DD:$DD,$GH216+36),"")</f>
      </c>
      <c r="GD216">
        <f>IF($GI216&gt;=37,INDEX($DD:$DD,$GH216+37),"")</f>
      </c>
      <c r="GE216">
        <f>IF($GI216&gt;=38,INDEX($DD:$DD,$GH216+38),"")</f>
      </c>
      <c r="GF216">
        <f>IF($GI216&gt;=39,INDEX($DD:$DD,$GH216+39),"")</f>
      </c>
      <c r="GG216">
        <f>IF($GI216&gt;=40,INDEX($DD:$DD,$GH216+40),"")</f>
      </c>
      <c r="GH216">
        <f>IFERROR(MATCH($DB216,$DC$2:$DC$148,0)+1,0)</f>
      </c>
      <c r="GI216">
        <f>IFERROR(INDEX($DE$2:$DE$148,MATCH($DB216,$DC$2:$DC$148,0)),0)</f>
      </c>
      <c r="GJ216">
        <f>IFERROR(MATCH($S216,$DF$216:$ES$216,0),0)</f>
      </c>
      <c r="GK216">
        <f>IF($GJ216&gt;0,INDEX($ET$216:$GG$216,$GJ216),"")</f>
      </c>
      <c r="GL216" t="s">
        <v>381</v>
      </c>
      <c r="GN216">
        <f>IF($IW216&gt;=1,INDEX($GL:$GL,$IV216+1),"")</f>
      </c>
      <c r="GO216">
        <f>IF($IW216&gt;=2,INDEX($GL:$GL,$IV216+2),"")</f>
      </c>
      <c r="GP216">
        <f>IF($IW216&gt;=3,INDEX($GL:$GL,$IV216+3),"")</f>
      </c>
      <c r="GQ216">
        <f>IF($IW216&gt;=4,INDEX($GL:$GL,$IV216+4),"")</f>
      </c>
      <c r="GR216">
        <f>IF($IW216&gt;=5,INDEX($GL:$GL,$IV216+5),"")</f>
      </c>
      <c r="GS216">
        <f>IF($IW216&gt;=6,INDEX($GL:$GL,$IV216+6),"")</f>
      </c>
      <c r="GT216">
        <f>IF($IW216&gt;=7,INDEX($GL:$GL,$IV216+7),"")</f>
      </c>
      <c r="GU216">
        <f>IF($IW216&gt;=8,INDEX($GL:$GL,$IV216+8),"")</f>
      </c>
      <c r="GV216">
        <f>IF($IW216&gt;=9,INDEX($GL:$GL,$IV216+9),"")</f>
      </c>
      <c r="GW216">
        <f>IF($IW216&gt;=10,INDEX($GL:$GL,$IV216+10),"")</f>
      </c>
      <c r="GX216">
        <f>IF($IW216&gt;=11,INDEX($GL:$GL,$IV216+11),"")</f>
      </c>
      <c r="GY216">
        <f>IF($IW216&gt;=12,INDEX($GL:$GL,$IV216+12),"")</f>
      </c>
      <c r="GZ216">
        <f>IF($IW216&gt;=13,INDEX($GL:$GL,$IV216+13),"")</f>
      </c>
      <c r="HA216">
        <f>IF($IW216&gt;=14,INDEX($GL:$GL,$IV216+14),"")</f>
      </c>
      <c r="HB216">
        <f>IF($IW216&gt;=15,INDEX($GL:$GL,$IV216+15),"")</f>
      </c>
      <c r="HC216">
        <f>IF($IW216&gt;=16,INDEX($GL:$GL,$IV216+16),"")</f>
      </c>
      <c r="HD216">
        <f>IF($IW216&gt;=17,INDEX($GL:$GL,$IV216+17),"")</f>
      </c>
      <c r="HE216">
        <f>IF($IW216&gt;=18,INDEX($GL:$GL,$IV216+18),"")</f>
      </c>
      <c r="HF216">
        <f>IF($IW216&gt;=19,INDEX($GL:$GL,$IV216+19),"")</f>
      </c>
      <c r="HG216">
        <f>IF($IW216&gt;=20,INDEX($GL:$GL,$IV216+20),"")</f>
      </c>
      <c r="HH216">
        <f>IF($IW216&gt;=21,INDEX($GL:$GL,$IV216+21),"")</f>
      </c>
      <c r="HI216">
        <f>IF($IW216&gt;=22,INDEX($GL:$GL,$IV216+22),"")</f>
      </c>
      <c r="HJ216">
        <f>IF($IW216&gt;=23,INDEX($GL:$GL,$IV216+23),"")</f>
      </c>
      <c r="HK216">
        <f>IF($IW216&gt;=24,INDEX($GL:$GL,$IV216+24),"")</f>
      </c>
      <c r="HL216">
        <f>IF($IW216&gt;=25,INDEX($GL:$GL,$IV216+25),"")</f>
      </c>
      <c r="HM216">
        <f>IF($IW216&gt;=26,INDEX($GL:$GL,$IV216+26),"")</f>
      </c>
      <c r="HN216">
        <f>IF($IW216&gt;=27,INDEX($GL:$GL,$IV216+27),"")</f>
      </c>
      <c r="HO216">
        <f>IF($IW216&gt;=28,INDEX($GL:$GL,$IV216+28),"")</f>
      </c>
      <c r="HP216">
        <f>IF($IW216&gt;=29,INDEX($GL:$GL,$IV216+29),"")</f>
      </c>
      <c r="HQ216">
        <f>IF($IW216&gt;=30,INDEX($GL:$GL,$IV216+30),"")</f>
      </c>
      <c r="HR216">
        <f>IF($IW216&gt;=31,INDEX($GL:$GL,$IV216+31),"")</f>
      </c>
      <c r="HS216">
        <f>IF($IW216&gt;=32,INDEX($GL:$GL,$IV216+32),"")</f>
      </c>
      <c r="HT216">
        <f>IF($IW216&gt;=33,INDEX($GL:$GL,$IV216+33),"")</f>
      </c>
      <c r="HU216">
        <f>IF($IW216&gt;=34,INDEX($GL:$GL,$IV216+34),"")</f>
      </c>
      <c r="HV216">
        <f>IF($IW216&gt;=35,INDEX($GL:$GL,$IV216+35),"")</f>
      </c>
      <c r="HW216">
        <f>IF($IW216&gt;=36,INDEX($GL:$GL,$IV216+36),"")</f>
      </c>
      <c r="HX216">
        <f>IF($IW216&gt;=37,INDEX($GL:$GL,$IV216+37),"")</f>
      </c>
      <c r="HY216">
        <f>IF($IW216&gt;=38,INDEX($GL:$GL,$IV216+38),"")</f>
      </c>
      <c r="HZ216">
        <f>IF($IW216&gt;=39,INDEX($GL:$GL,$IV216+39),"")</f>
      </c>
      <c r="IA216">
        <f>IF($IW216&gt;=40,INDEX($GL:$GL,$IV216+40),"")</f>
      </c>
      <c r="IB216">
        <f>IF($IW216&gt;=41,INDEX($GL:$GL,$IV216+41),"")</f>
      </c>
      <c r="IC216">
        <f>IF($IW216&gt;=42,INDEX($GL:$GL,$IV216+42),"")</f>
      </c>
      <c r="ID216">
        <f>IF($IW216&gt;=43,INDEX($GL:$GL,$IV216+43),"")</f>
      </c>
      <c r="IE216">
        <f>IF($IW216&gt;=44,INDEX($GL:$GL,$IV216+44),"")</f>
      </c>
      <c r="IF216">
        <f>IF($IW216&gt;=45,INDEX($GL:$GL,$IV216+45),"")</f>
      </c>
      <c r="IG216">
        <f>IF($IW216&gt;=46,INDEX($GL:$GL,$IV216+46),"")</f>
      </c>
      <c r="IH216">
        <f>IF($IW216&gt;=47,INDEX($GL:$GL,$IV216+47),"")</f>
      </c>
      <c r="II216">
        <f>IF($IW216&gt;=48,INDEX($GL:$GL,$IV216+48),"")</f>
      </c>
      <c r="IJ216">
        <f>IF($IW216&gt;=49,INDEX($GL:$GL,$IV216+49),"")</f>
      </c>
      <c r="IK216">
        <f>IF($IW216&gt;=50,INDEX($GL:$GL,$IV216+50),"")</f>
      </c>
      <c r="IL216">
        <f>IF($IW216&gt;=51,INDEX($GL:$GL,$IV216+51),"")</f>
      </c>
      <c r="IM216">
        <f>IF($IW216&gt;=52,INDEX($GL:$GL,$IV216+52),"")</f>
      </c>
      <c r="IN216">
        <f>IF($IW216&gt;=53,INDEX($GL:$GL,$IV216+53),"")</f>
      </c>
      <c r="IO216">
        <f>IF($IW216&gt;=54,INDEX($GL:$GL,$IV216+54),"")</f>
      </c>
      <c r="IP216">
        <f>IF($IW216&gt;=55,INDEX($GL:$GL,$IV216+55),"")</f>
      </c>
      <c r="IQ216">
        <f>IF($IW216&gt;=56,INDEX($GL:$GL,$IV216+56),"")</f>
      </c>
      <c r="IR216">
        <f>IF($IW216&gt;=57,INDEX($GL:$GL,$IV216+57),"")</f>
      </c>
      <c r="IS216">
        <f>IF($IW216&gt;=58,INDEX($GL:$GL,$IV216+58),"")</f>
      </c>
      <c r="IT216">
        <f>IF($IW216&gt;=59,INDEX($GL:$GL,$IV216+59),"")</f>
      </c>
      <c r="IU216">
        <f>IF($IW216&gt;=60,INDEX($GL:$GL,$IV216+60),"")</f>
      </c>
      <c r="IV216">
        <f>IFERROR(MATCH($GK216,$GL$2:$GL$324,0)+1,0)</f>
      </c>
      <c r="IW216">
        <f>IFERROR(INDEX($GM$2:$GM$324,MATCH($GK216,$GL$2:$GL$324,0)),0)</f>
      </c>
      <c r="IX216" t="s">
        <v>34</v>
      </c>
      <c r="IY216" t="s">
        <v>34</v>
      </c>
    </row>
    <row r="217" spans="1:259" x14ac:dyDescent="0.25">
      <c r="K217">
        <f>IF(OR($N217="",$J217=""),"",IFERROR($N217/$J217,0))</f>
      </c>
      <c r="L217">
        <f>IF($N217="","",
SUM($M217,$O217,$T217,$P217,$R217)*
(1-IF($U217="",0,VALUE($U217)/100)))</f>
      </c>
      <c r="M217">
        <f>IF($N217="","",$N217)</f>
      </c>
      <c r="O217">
        <f>IF($N217="","",
IF($H217="","",
IF(ISNUMBER(SEARCH("exempt",LOWER($H217))),0,
$N217*(VALUE(SUBSTITUTE($H217,"%",""))/100))))</f>
      </c>
      <c r="V217">
        <f>IFERROR(IF(FIND(" - ",$E217)&gt;0,MID($E217,FIND(" - ",$E217)+3,LEN($E217)),""),"")</f>
      </c>
      <c r="AE217" t="s">
        <v>748</v>
      </c>
      <c r="AJ217">
        <f>IFERROR(LEFT($E217,FIND(" - ",$E217)-1),$E217)</f>
      </c>
      <c r="AM217">
        <f>IF($CB217&gt;=1,INDEX($AK:$AK,$CA217+1),"")</f>
      </c>
      <c r="AN217">
        <f>IF($CB217&gt;=2,INDEX($AK:$AK,$CA217+2),"")</f>
      </c>
      <c r="AO217">
        <f>IF($CB217&gt;=3,INDEX($AK:$AK,$CA217+3),"")</f>
      </c>
      <c r="AP217">
        <f>IF($CB217&gt;=4,INDEX($AK:$AK,$CA217+4),"")</f>
      </c>
      <c r="AQ217">
        <f>IF($CB217&gt;=5,INDEX($AK:$AK,$CA217+5),"")</f>
      </c>
      <c r="AR217">
        <f>IF($CB217&gt;=6,INDEX($AK:$AK,$CA217+6),"")</f>
      </c>
      <c r="AS217">
        <f>IF($CB217&gt;=7,INDEX($AK:$AK,$CA217+7),"")</f>
      </c>
      <c r="AT217">
        <f>IF($CB217&gt;=8,INDEX($AK:$AK,$CA217+8),"")</f>
      </c>
      <c r="AU217">
        <f>IF($CB217&gt;=9,INDEX($AK:$AK,$CA217+9),"")</f>
      </c>
      <c r="AV217">
        <f>IF($CB217&gt;=10,INDEX($AK:$AK,$CA217+10),"")</f>
      </c>
      <c r="AW217">
        <f>IF($CB217&gt;=11,INDEX($AK:$AK,$CA217+11),"")</f>
      </c>
      <c r="AX217">
        <f>IF($CB217&gt;=12,INDEX($AK:$AK,$CA217+12),"")</f>
      </c>
      <c r="AY217">
        <f>IF($CB217&gt;=13,INDEX($AK:$AK,$CA217+13),"")</f>
      </c>
      <c r="AZ217">
        <f>IF($CB217&gt;=14,INDEX($AK:$AK,$CA217+14),"")</f>
      </c>
      <c r="BA217">
        <f>IF($CB217&gt;=15,INDEX($AK:$AK,$CA217+15),"")</f>
      </c>
      <c r="BB217">
        <f>IF($CB217&gt;=16,INDEX($AK:$AK,$CA217+16),"")</f>
      </c>
      <c r="BC217">
        <f>IF($CB217&gt;=17,INDEX($AK:$AK,$CA217+17),"")</f>
      </c>
      <c r="BD217">
        <f>IF($CB217&gt;=18,INDEX($AK:$AK,$CA217+18),"")</f>
      </c>
      <c r="BE217">
        <f>IF($CB217&gt;=19,INDEX($AK:$AK,$CA217+19),"")</f>
      </c>
      <c r="BF217">
        <f>IF($CB217&gt;=20,INDEX($AK:$AK,$CA217+20),"")</f>
      </c>
      <c r="BG217">
        <f>IF($CB217&gt;=21,INDEX($AK:$AK,$CA217+21),"")</f>
      </c>
      <c r="BH217">
        <f>IF($CB217&gt;=22,INDEX($AK:$AK,$CA217+22),"")</f>
      </c>
      <c r="BI217">
        <f>IF($CB217&gt;=23,INDEX($AK:$AK,$CA217+23),"")</f>
      </c>
      <c r="BJ217">
        <f>IF($CB217&gt;=24,INDEX($AK:$AK,$CA217+24),"")</f>
      </c>
      <c r="BK217">
        <f>IF($CB217&gt;=25,INDEX($AK:$AK,$CA217+25),"")</f>
      </c>
      <c r="BL217">
        <f>IF($CB217&gt;=26,INDEX($AK:$AK,$CA217+26),"")</f>
      </c>
      <c r="BM217">
        <f>IF($CB217&gt;=27,INDEX($AK:$AK,$CA217+27),"")</f>
      </c>
      <c r="BN217">
        <f>IF($CB217&gt;=28,INDEX($AK:$AK,$CA217+28),"")</f>
      </c>
      <c r="BO217">
        <f>IF($CB217&gt;=29,INDEX($AK:$AK,$CA217+29),"")</f>
      </c>
      <c r="BP217">
        <f>IF($CB217&gt;=30,INDEX($AK:$AK,$CA217+30),"")</f>
      </c>
      <c r="BQ217">
        <f>IF($CB217&gt;=31,INDEX($AK:$AK,$CA217+31),"")</f>
      </c>
      <c r="BR217">
        <f>IF($CB217&gt;=32,INDEX($AK:$AK,$CA217+32),"")</f>
      </c>
      <c r="BS217">
        <f>IF($CB217&gt;=33,INDEX($AK:$AK,$CA217+33),"")</f>
      </c>
      <c r="BT217">
        <f>IF($CB217&gt;=34,INDEX($AK:$AK,$CA217+34),"")</f>
      </c>
      <c r="BU217">
        <f>IF($CB217&gt;=35,INDEX($AK:$AK,$CA217+35),"")</f>
      </c>
      <c r="BV217">
        <f>IF($CB217&gt;=36,INDEX($AK:$AK,$CA217+36),"")</f>
      </c>
      <c r="BW217">
        <f>IF($CB217&gt;=37,INDEX($AK:$AK,$CA217+37),"")</f>
      </c>
      <c r="BX217">
        <f>IF($CB217&gt;=38,INDEX($AK:$AK,$CA217+38),"")</f>
      </c>
      <c r="BY217">
        <f>IF($CB217&gt;=39,INDEX($AK:$AK,$CA217+39),"")</f>
      </c>
      <c r="BZ217">
        <f>IF($CB217&gt;=40,INDEX($AK:$AK,$CA217+40),"")</f>
      </c>
      <c r="CA217">
        <f>IFERROR(MATCH($AJ217,$AK$2:$AK$134,0)+1,0)</f>
      </c>
      <c r="CB217">
        <f>IFERROR(INDEX($AL$2:$AL$134,MATCH($AJ217,$AK$2:$AK$134,0)),0)</f>
      </c>
      <c r="CC217">
        <f>IFERROR(LEFT($F217,FIND(" - ",$F217)-1),$F217)</f>
      </c>
      <c r="CD217" t="s">
        <v>749</v>
      </c>
      <c r="CE217">
        <v>1</v>
      </c>
      <c r="CF217">
        <f>IF($DA217&gt;=1,INDEX($CD:$CD,$CZ217+1),"")</f>
      </c>
      <c r="CG217">
        <f>IF($DA217&gt;=2,INDEX($CD:$CD,$CZ217+2),"")</f>
      </c>
      <c r="CH217">
        <f>IF($DA217&gt;=3,INDEX($CD:$CD,$CZ217+3),"")</f>
      </c>
      <c r="CI217">
        <f>IF($DA217&gt;=4,INDEX($CD:$CD,$CZ217+4),"")</f>
      </c>
      <c r="CJ217">
        <f>IF($DA217&gt;=5,INDEX($CD:$CD,$CZ217+5),"")</f>
      </c>
      <c r="CK217">
        <f>IF($DA217&gt;=6,INDEX($CD:$CD,$CZ217+6),"")</f>
      </c>
      <c r="CL217">
        <f>IF($DA217&gt;=7,INDEX($CD:$CD,$CZ217+7),"")</f>
      </c>
      <c r="CM217">
        <f>IF($DA217&gt;=8,INDEX($CD:$CD,$CZ217+8),"")</f>
      </c>
      <c r="CN217">
        <f>IF($DA217&gt;=9,INDEX($CD:$CD,$CZ217+9),"")</f>
      </c>
      <c r="CO217">
        <f>IF($DA217&gt;=10,INDEX($CD:$CD,$CZ217+10),"")</f>
      </c>
      <c r="CP217">
        <f>IF($DA217&gt;=11,INDEX($CD:$CD,$CZ217+11),"")</f>
      </c>
      <c r="CQ217">
        <f>IF($DA217&gt;=12,INDEX($CD:$CD,$CZ217+12),"")</f>
      </c>
      <c r="CR217">
        <f>IF($DA217&gt;=13,INDEX($CD:$CD,$CZ217+13),"")</f>
      </c>
      <c r="CS217">
        <f>IF($DA217&gt;=14,INDEX($CD:$CD,$CZ217+14),"")</f>
      </c>
      <c r="CT217">
        <f>IF($DA217&gt;=15,INDEX($CD:$CD,$CZ217+15),"")</f>
      </c>
      <c r="CU217">
        <f>IF($DA217&gt;=16,INDEX($CD:$CD,$CZ217+16),"")</f>
      </c>
      <c r="CV217">
        <f>IF($DA217&gt;=17,INDEX($CD:$CD,$CZ217+17),"")</f>
      </c>
      <c r="CW217">
        <f>IF($DA217&gt;=18,INDEX($CD:$CD,$CZ217+18),"")</f>
      </c>
      <c r="CX217">
        <f>IF($DA217&gt;=19,INDEX($CD:$CD,$CZ217+19),"")</f>
      </c>
      <c r="CY217">
        <f>IF($DA217&gt;=20,INDEX($CD:$CD,$CZ217+20),"")</f>
      </c>
      <c r="CZ217">
        <f>IFERROR(MATCH($CC217,$CD$2:$CD$263,0)+1,0)</f>
      </c>
      <c r="DA217">
        <f>IFERROR(INDEX($CE$2:$CE$263,MATCH($CC217,$CD$2:$CD$263,0)),0)</f>
      </c>
      <c r="DB217">
        <f>IFERROR(INDEX($AI:$AI,MATCH($H217,$AH:$AH,0))&amp;"","")</f>
      </c>
      <c r="DF217">
        <f>IF($GI217&gt;=1,INDEX($DC:$DC,$GH217+1),"")</f>
      </c>
      <c r="DG217">
        <f>IF($GI217&gt;=2,INDEX($DC:$DC,$GH217+2),"")</f>
      </c>
      <c r="DH217">
        <f>IF($GI217&gt;=3,INDEX($DC:$DC,$GH217+3),"")</f>
      </c>
      <c r="DI217">
        <f>IF($GI217&gt;=4,INDEX($DC:$DC,$GH217+4),"")</f>
      </c>
      <c r="DJ217">
        <f>IF($GI217&gt;=5,INDEX($DC:$DC,$GH217+5),"")</f>
      </c>
      <c r="DK217">
        <f>IF($GI217&gt;=6,INDEX($DC:$DC,$GH217+6),"")</f>
      </c>
      <c r="DL217">
        <f>IF($GI217&gt;=7,INDEX($DC:$DC,$GH217+7),"")</f>
      </c>
      <c r="DM217">
        <f>IF($GI217&gt;=8,INDEX($DC:$DC,$GH217+8),"")</f>
      </c>
      <c r="DN217">
        <f>IF($GI217&gt;=9,INDEX($DC:$DC,$GH217+9),"")</f>
      </c>
      <c r="DO217">
        <f>IF($GI217&gt;=10,INDEX($DC:$DC,$GH217+10),"")</f>
      </c>
      <c r="DP217">
        <f>IF($GI217&gt;=11,INDEX($DC:$DC,$GH217+11),"")</f>
      </c>
      <c r="DQ217">
        <f>IF($GI217&gt;=12,INDEX($DC:$DC,$GH217+12),"")</f>
      </c>
      <c r="DR217">
        <f>IF($GI217&gt;=13,INDEX($DC:$DC,$GH217+13),"")</f>
      </c>
      <c r="DS217">
        <f>IF($GI217&gt;=14,INDEX($DC:$DC,$GH217+14),"")</f>
      </c>
      <c r="DT217">
        <f>IF($GI217&gt;=15,INDEX($DC:$DC,$GH217+15),"")</f>
      </c>
      <c r="DU217">
        <f>IF($GI217&gt;=16,INDEX($DC:$DC,$GH217+16),"")</f>
      </c>
      <c r="DV217">
        <f>IF($GI217&gt;=17,INDEX($DC:$DC,$GH217+17),"")</f>
      </c>
      <c r="DW217">
        <f>IF($GI217&gt;=18,INDEX($DC:$DC,$GH217+18),"")</f>
      </c>
      <c r="DX217">
        <f>IF($GI217&gt;=19,INDEX($DC:$DC,$GH217+19),"")</f>
      </c>
      <c r="DY217">
        <f>IF($GI217&gt;=20,INDEX($DC:$DC,$GH217+20),"")</f>
      </c>
      <c r="DZ217">
        <f>IF($GI217&gt;=21,INDEX($DC:$DC,$GH217+21),"")</f>
      </c>
      <c r="EA217">
        <f>IF($GI217&gt;=22,INDEX($DC:$DC,$GH217+22),"")</f>
      </c>
      <c r="EB217">
        <f>IF($GI217&gt;=23,INDEX($DC:$DC,$GH217+23),"")</f>
      </c>
      <c r="EC217">
        <f>IF($GI217&gt;=24,INDEX($DC:$DC,$GH217+24),"")</f>
      </c>
      <c r="ED217">
        <f>IF($GI217&gt;=25,INDEX($DC:$DC,$GH217+25),"")</f>
      </c>
      <c r="EE217">
        <f>IF($GI217&gt;=26,INDEX($DC:$DC,$GH217+26),"")</f>
      </c>
      <c r="EF217">
        <f>IF($GI217&gt;=27,INDEX($DC:$DC,$GH217+27),"")</f>
      </c>
      <c r="EG217">
        <f>IF($GI217&gt;=28,INDEX($DC:$DC,$GH217+28),"")</f>
      </c>
      <c r="EH217">
        <f>IF($GI217&gt;=29,INDEX($DC:$DC,$GH217+29),"")</f>
      </c>
      <c r="EI217">
        <f>IF($GI217&gt;=30,INDEX($DC:$DC,$GH217+30),"")</f>
      </c>
      <c r="EJ217">
        <f>IF($GI217&gt;=31,INDEX($DC:$DC,$GH217+31),"")</f>
      </c>
      <c r="EK217">
        <f>IF($GI217&gt;=32,INDEX($DC:$DC,$GH217+32),"")</f>
      </c>
      <c r="EL217">
        <f>IF($GI217&gt;=33,INDEX($DC:$DC,$GH217+33),"")</f>
      </c>
      <c r="EM217">
        <f>IF($GI217&gt;=34,INDEX($DC:$DC,$GH217+34),"")</f>
      </c>
      <c r="EN217">
        <f>IF($GI217&gt;=35,INDEX($DC:$DC,$GH217+35),"")</f>
      </c>
      <c r="EO217">
        <f>IF($GI217&gt;=36,INDEX($DC:$DC,$GH217+36),"")</f>
      </c>
      <c r="EP217">
        <f>IF($GI217&gt;=37,INDEX($DC:$DC,$GH217+37),"")</f>
      </c>
      <c r="EQ217">
        <f>IF($GI217&gt;=38,INDEX($DC:$DC,$GH217+38),"")</f>
      </c>
      <c r="ER217">
        <f>IF($GI217&gt;=39,INDEX($DC:$DC,$GH217+39),"")</f>
      </c>
      <c r="ES217">
        <f>IF($GI217&gt;=40,INDEX($DC:$DC,$GH217+40),"")</f>
      </c>
      <c r="ET217">
        <f>IF($GI217&gt;=1,INDEX($DD:$DD,$GH217+1),"")</f>
      </c>
      <c r="EU217">
        <f>IF($GI217&gt;=2,INDEX($DD:$DD,$GH217+2),"")</f>
      </c>
      <c r="EV217">
        <f>IF($GI217&gt;=3,INDEX($DD:$DD,$GH217+3),"")</f>
      </c>
      <c r="EW217">
        <f>IF($GI217&gt;=4,INDEX($DD:$DD,$GH217+4),"")</f>
      </c>
      <c r="EX217">
        <f>IF($GI217&gt;=5,INDEX($DD:$DD,$GH217+5),"")</f>
      </c>
      <c r="EY217">
        <f>IF($GI217&gt;=6,INDEX($DD:$DD,$GH217+6),"")</f>
      </c>
      <c r="EZ217">
        <f>IF($GI217&gt;=7,INDEX($DD:$DD,$GH217+7),"")</f>
      </c>
      <c r="FA217">
        <f>IF($GI217&gt;=8,INDEX($DD:$DD,$GH217+8),"")</f>
      </c>
      <c r="FB217">
        <f>IF($GI217&gt;=9,INDEX($DD:$DD,$GH217+9),"")</f>
      </c>
      <c r="FC217">
        <f>IF($GI217&gt;=10,INDEX($DD:$DD,$GH217+10),"")</f>
      </c>
      <c r="FD217">
        <f>IF($GI217&gt;=11,INDEX($DD:$DD,$GH217+11),"")</f>
      </c>
      <c r="FE217">
        <f>IF($GI217&gt;=12,INDEX($DD:$DD,$GH217+12),"")</f>
      </c>
      <c r="FF217">
        <f>IF($GI217&gt;=13,INDEX($DD:$DD,$GH217+13),"")</f>
      </c>
      <c r="FG217">
        <f>IF($GI217&gt;=14,INDEX($DD:$DD,$GH217+14),"")</f>
      </c>
      <c r="FH217">
        <f>IF($GI217&gt;=15,INDEX($DD:$DD,$GH217+15),"")</f>
      </c>
      <c r="FI217">
        <f>IF($GI217&gt;=16,INDEX($DD:$DD,$GH217+16),"")</f>
      </c>
      <c r="FJ217">
        <f>IF($GI217&gt;=17,INDEX($DD:$DD,$GH217+17),"")</f>
      </c>
      <c r="FK217">
        <f>IF($GI217&gt;=18,INDEX($DD:$DD,$GH217+18),"")</f>
      </c>
      <c r="FL217">
        <f>IF($GI217&gt;=19,INDEX($DD:$DD,$GH217+19),"")</f>
      </c>
      <c r="FM217">
        <f>IF($GI217&gt;=20,INDEX($DD:$DD,$GH217+20),"")</f>
      </c>
      <c r="FN217">
        <f>IF($GI217&gt;=21,INDEX($DD:$DD,$GH217+21),"")</f>
      </c>
      <c r="FO217">
        <f>IF($GI217&gt;=22,INDEX($DD:$DD,$GH217+22),"")</f>
      </c>
      <c r="FP217">
        <f>IF($GI217&gt;=23,INDEX($DD:$DD,$GH217+23),"")</f>
      </c>
      <c r="FQ217">
        <f>IF($GI217&gt;=24,INDEX($DD:$DD,$GH217+24),"")</f>
      </c>
      <c r="FR217">
        <f>IF($GI217&gt;=25,INDEX($DD:$DD,$GH217+25),"")</f>
      </c>
      <c r="FS217">
        <f>IF($GI217&gt;=26,INDEX($DD:$DD,$GH217+26),"")</f>
      </c>
      <c r="FT217">
        <f>IF($GI217&gt;=27,INDEX($DD:$DD,$GH217+27),"")</f>
      </c>
      <c r="FU217">
        <f>IF($GI217&gt;=28,INDEX($DD:$DD,$GH217+28),"")</f>
      </c>
      <c r="FV217">
        <f>IF($GI217&gt;=29,INDEX($DD:$DD,$GH217+29),"")</f>
      </c>
      <c r="FW217">
        <f>IF($GI217&gt;=30,INDEX($DD:$DD,$GH217+30),"")</f>
      </c>
      <c r="FX217">
        <f>IF($GI217&gt;=31,INDEX($DD:$DD,$GH217+31),"")</f>
      </c>
      <c r="FY217">
        <f>IF($GI217&gt;=32,INDEX($DD:$DD,$GH217+32),"")</f>
      </c>
      <c r="FZ217">
        <f>IF($GI217&gt;=33,INDEX($DD:$DD,$GH217+33),"")</f>
      </c>
      <c r="GA217">
        <f>IF($GI217&gt;=34,INDEX($DD:$DD,$GH217+34),"")</f>
      </c>
      <c r="GB217">
        <f>IF($GI217&gt;=35,INDEX($DD:$DD,$GH217+35),"")</f>
      </c>
      <c r="GC217">
        <f>IF($GI217&gt;=36,INDEX($DD:$DD,$GH217+36),"")</f>
      </c>
      <c r="GD217">
        <f>IF($GI217&gt;=37,INDEX($DD:$DD,$GH217+37),"")</f>
      </c>
      <c r="GE217">
        <f>IF($GI217&gt;=38,INDEX($DD:$DD,$GH217+38),"")</f>
      </c>
      <c r="GF217">
        <f>IF($GI217&gt;=39,INDEX($DD:$DD,$GH217+39),"")</f>
      </c>
      <c r="GG217">
        <f>IF($GI217&gt;=40,INDEX($DD:$DD,$GH217+40),"")</f>
      </c>
      <c r="GH217">
        <f>IFERROR(MATCH($DB217,$DC$2:$DC$148,0)+1,0)</f>
      </c>
      <c r="GI217">
        <f>IFERROR(INDEX($DE$2:$DE$148,MATCH($DB217,$DC$2:$DC$148,0)),0)</f>
      </c>
      <c r="GJ217">
        <f>IFERROR(MATCH($S217,$DF$217:$ES$217,0),0)</f>
      </c>
      <c r="GK217">
        <f>IF($GJ217&gt;0,INDEX($ET$217:$GG$217,$GJ217),"")</f>
      </c>
      <c r="GL217" t="s">
        <v>387</v>
      </c>
      <c r="GN217">
        <f>IF($IW217&gt;=1,INDEX($GL:$GL,$IV217+1),"")</f>
      </c>
      <c r="GO217">
        <f>IF($IW217&gt;=2,INDEX($GL:$GL,$IV217+2),"")</f>
      </c>
      <c r="GP217">
        <f>IF($IW217&gt;=3,INDEX($GL:$GL,$IV217+3),"")</f>
      </c>
      <c r="GQ217">
        <f>IF($IW217&gt;=4,INDEX($GL:$GL,$IV217+4),"")</f>
      </c>
      <c r="GR217">
        <f>IF($IW217&gt;=5,INDEX($GL:$GL,$IV217+5),"")</f>
      </c>
      <c r="GS217">
        <f>IF($IW217&gt;=6,INDEX($GL:$GL,$IV217+6),"")</f>
      </c>
      <c r="GT217">
        <f>IF($IW217&gt;=7,INDEX($GL:$GL,$IV217+7),"")</f>
      </c>
      <c r="GU217">
        <f>IF($IW217&gt;=8,INDEX($GL:$GL,$IV217+8),"")</f>
      </c>
      <c r="GV217">
        <f>IF($IW217&gt;=9,INDEX($GL:$GL,$IV217+9),"")</f>
      </c>
      <c r="GW217">
        <f>IF($IW217&gt;=10,INDEX($GL:$GL,$IV217+10),"")</f>
      </c>
      <c r="GX217">
        <f>IF($IW217&gt;=11,INDEX($GL:$GL,$IV217+11),"")</f>
      </c>
      <c r="GY217">
        <f>IF($IW217&gt;=12,INDEX($GL:$GL,$IV217+12),"")</f>
      </c>
      <c r="GZ217">
        <f>IF($IW217&gt;=13,INDEX($GL:$GL,$IV217+13),"")</f>
      </c>
      <c r="HA217">
        <f>IF($IW217&gt;=14,INDEX($GL:$GL,$IV217+14),"")</f>
      </c>
      <c r="HB217">
        <f>IF($IW217&gt;=15,INDEX($GL:$GL,$IV217+15),"")</f>
      </c>
      <c r="HC217">
        <f>IF($IW217&gt;=16,INDEX($GL:$GL,$IV217+16),"")</f>
      </c>
      <c r="HD217">
        <f>IF($IW217&gt;=17,INDEX($GL:$GL,$IV217+17),"")</f>
      </c>
      <c r="HE217">
        <f>IF($IW217&gt;=18,INDEX($GL:$GL,$IV217+18),"")</f>
      </c>
      <c r="HF217">
        <f>IF($IW217&gt;=19,INDEX($GL:$GL,$IV217+19),"")</f>
      </c>
      <c r="HG217">
        <f>IF($IW217&gt;=20,INDEX($GL:$GL,$IV217+20),"")</f>
      </c>
      <c r="HH217">
        <f>IF($IW217&gt;=21,INDEX($GL:$GL,$IV217+21),"")</f>
      </c>
      <c r="HI217">
        <f>IF($IW217&gt;=22,INDEX($GL:$GL,$IV217+22),"")</f>
      </c>
      <c r="HJ217">
        <f>IF($IW217&gt;=23,INDEX($GL:$GL,$IV217+23),"")</f>
      </c>
      <c r="HK217">
        <f>IF($IW217&gt;=24,INDEX($GL:$GL,$IV217+24),"")</f>
      </c>
      <c r="HL217">
        <f>IF($IW217&gt;=25,INDEX($GL:$GL,$IV217+25),"")</f>
      </c>
      <c r="HM217">
        <f>IF($IW217&gt;=26,INDEX($GL:$GL,$IV217+26),"")</f>
      </c>
      <c r="HN217">
        <f>IF($IW217&gt;=27,INDEX($GL:$GL,$IV217+27),"")</f>
      </c>
      <c r="HO217">
        <f>IF($IW217&gt;=28,INDEX($GL:$GL,$IV217+28),"")</f>
      </c>
      <c r="HP217">
        <f>IF($IW217&gt;=29,INDEX($GL:$GL,$IV217+29),"")</f>
      </c>
      <c r="HQ217">
        <f>IF($IW217&gt;=30,INDEX($GL:$GL,$IV217+30),"")</f>
      </c>
      <c r="HR217">
        <f>IF($IW217&gt;=31,INDEX($GL:$GL,$IV217+31),"")</f>
      </c>
      <c r="HS217">
        <f>IF($IW217&gt;=32,INDEX($GL:$GL,$IV217+32),"")</f>
      </c>
      <c r="HT217">
        <f>IF($IW217&gt;=33,INDEX($GL:$GL,$IV217+33),"")</f>
      </c>
      <c r="HU217">
        <f>IF($IW217&gt;=34,INDEX($GL:$GL,$IV217+34),"")</f>
      </c>
      <c r="HV217">
        <f>IF($IW217&gt;=35,INDEX($GL:$GL,$IV217+35),"")</f>
      </c>
      <c r="HW217">
        <f>IF($IW217&gt;=36,INDEX($GL:$GL,$IV217+36),"")</f>
      </c>
      <c r="HX217">
        <f>IF($IW217&gt;=37,INDEX($GL:$GL,$IV217+37),"")</f>
      </c>
      <c r="HY217">
        <f>IF($IW217&gt;=38,INDEX($GL:$GL,$IV217+38),"")</f>
      </c>
      <c r="HZ217">
        <f>IF($IW217&gt;=39,INDEX($GL:$GL,$IV217+39),"")</f>
      </c>
      <c r="IA217">
        <f>IF($IW217&gt;=40,INDEX($GL:$GL,$IV217+40),"")</f>
      </c>
      <c r="IB217">
        <f>IF($IW217&gt;=41,INDEX($GL:$GL,$IV217+41),"")</f>
      </c>
      <c r="IC217">
        <f>IF($IW217&gt;=42,INDEX($GL:$GL,$IV217+42),"")</f>
      </c>
      <c r="ID217">
        <f>IF($IW217&gt;=43,INDEX($GL:$GL,$IV217+43),"")</f>
      </c>
      <c r="IE217">
        <f>IF($IW217&gt;=44,INDEX($GL:$GL,$IV217+44),"")</f>
      </c>
      <c r="IF217">
        <f>IF($IW217&gt;=45,INDEX($GL:$GL,$IV217+45),"")</f>
      </c>
      <c r="IG217">
        <f>IF($IW217&gt;=46,INDEX($GL:$GL,$IV217+46),"")</f>
      </c>
      <c r="IH217">
        <f>IF($IW217&gt;=47,INDEX($GL:$GL,$IV217+47),"")</f>
      </c>
      <c r="II217">
        <f>IF($IW217&gt;=48,INDEX($GL:$GL,$IV217+48),"")</f>
      </c>
      <c r="IJ217">
        <f>IF($IW217&gt;=49,INDEX($GL:$GL,$IV217+49),"")</f>
      </c>
      <c r="IK217">
        <f>IF($IW217&gt;=50,INDEX($GL:$GL,$IV217+50),"")</f>
      </c>
      <c r="IL217">
        <f>IF($IW217&gt;=51,INDEX($GL:$GL,$IV217+51),"")</f>
      </c>
      <c r="IM217">
        <f>IF($IW217&gt;=52,INDEX($GL:$GL,$IV217+52),"")</f>
      </c>
      <c r="IN217">
        <f>IF($IW217&gt;=53,INDEX($GL:$GL,$IV217+53),"")</f>
      </c>
      <c r="IO217">
        <f>IF($IW217&gt;=54,INDEX($GL:$GL,$IV217+54),"")</f>
      </c>
      <c r="IP217">
        <f>IF($IW217&gt;=55,INDEX($GL:$GL,$IV217+55),"")</f>
      </c>
      <c r="IQ217">
        <f>IF($IW217&gt;=56,INDEX($GL:$GL,$IV217+56),"")</f>
      </c>
      <c r="IR217">
        <f>IF($IW217&gt;=57,INDEX($GL:$GL,$IV217+57),"")</f>
      </c>
      <c r="IS217">
        <f>IF($IW217&gt;=58,INDEX($GL:$GL,$IV217+58),"")</f>
      </c>
      <c r="IT217">
        <f>IF($IW217&gt;=59,INDEX($GL:$GL,$IV217+59),"")</f>
      </c>
      <c r="IU217">
        <f>IF($IW217&gt;=60,INDEX($GL:$GL,$IV217+60),"")</f>
      </c>
      <c r="IV217">
        <f>IFERROR(MATCH($GK217,$GL$2:$GL$324,0)+1,0)</f>
      </c>
      <c r="IW217">
        <f>IFERROR(INDEX($GM$2:$GM$324,MATCH($GK217,$GL$2:$GL$324,0)),0)</f>
      </c>
      <c r="IX217" t="s">
        <v>34</v>
      </c>
      <c r="IY217" t="s">
        <v>34</v>
      </c>
    </row>
    <row r="218" spans="1:259" x14ac:dyDescent="0.25">
      <c r="K218">
        <f>IF(OR($N218="",$J218=""),"",IFERROR($N218/$J218,0))</f>
      </c>
      <c r="L218">
        <f>IF($N218="","",
SUM($M218,$O218,$T218,$P218,$R218)*
(1-IF($U218="",0,VALUE($U218)/100)))</f>
      </c>
      <c r="M218">
        <f>IF($N218="","",$N218)</f>
      </c>
      <c r="O218">
        <f>IF($N218="","",
IF($H218="","",
IF(ISNUMBER(SEARCH("exempt",LOWER($H218))),0,
$N218*(VALUE(SUBSTITUTE($H218,"%",""))/100))))</f>
      </c>
      <c r="V218">
        <f>IFERROR(IF(FIND(" - ",$E218)&gt;0,MID($E218,FIND(" - ",$E218)+3,LEN($E218)),""),"")</f>
      </c>
      <c r="AE218" t="s">
        <v>750</v>
      </c>
      <c r="AJ218">
        <f>IFERROR(LEFT($E218,FIND(" - ",$E218)-1),$E218)</f>
      </c>
      <c r="AM218">
        <f>IF($CB218&gt;=1,INDEX($AK:$AK,$CA218+1),"")</f>
      </c>
      <c r="AN218">
        <f>IF($CB218&gt;=2,INDEX($AK:$AK,$CA218+2),"")</f>
      </c>
      <c r="AO218">
        <f>IF($CB218&gt;=3,INDEX($AK:$AK,$CA218+3),"")</f>
      </c>
      <c r="AP218">
        <f>IF($CB218&gt;=4,INDEX($AK:$AK,$CA218+4),"")</f>
      </c>
      <c r="AQ218">
        <f>IF($CB218&gt;=5,INDEX($AK:$AK,$CA218+5),"")</f>
      </c>
      <c r="AR218">
        <f>IF($CB218&gt;=6,INDEX($AK:$AK,$CA218+6),"")</f>
      </c>
      <c r="AS218">
        <f>IF($CB218&gt;=7,INDEX($AK:$AK,$CA218+7),"")</f>
      </c>
      <c r="AT218">
        <f>IF($CB218&gt;=8,INDEX($AK:$AK,$CA218+8),"")</f>
      </c>
      <c r="AU218">
        <f>IF($CB218&gt;=9,INDEX($AK:$AK,$CA218+9),"")</f>
      </c>
      <c r="AV218">
        <f>IF($CB218&gt;=10,INDEX($AK:$AK,$CA218+10),"")</f>
      </c>
      <c r="AW218">
        <f>IF($CB218&gt;=11,INDEX($AK:$AK,$CA218+11),"")</f>
      </c>
      <c r="AX218">
        <f>IF($CB218&gt;=12,INDEX($AK:$AK,$CA218+12),"")</f>
      </c>
      <c r="AY218">
        <f>IF($CB218&gt;=13,INDEX($AK:$AK,$CA218+13),"")</f>
      </c>
      <c r="AZ218">
        <f>IF($CB218&gt;=14,INDEX($AK:$AK,$CA218+14),"")</f>
      </c>
      <c r="BA218">
        <f>IF($CB218&gt;=15,INDEX($AK:$AK,$CA218+15),"")</f>
      </c>
      <c r="BB218">
        <f>IF($CB218&gt;=16,INDEX($AK:$AK,$CA218+16),"")</f>
      </c>
      <c r="BC218">
        <f>IF($CB218&gt;=17,INDEX($AK:$AK,$CA218+17),"")</f>
      </c>
      <c r="BD218">
        <f>IF($CB218&gt;=18,INDEX($AK:$AK,$CA218+18),"")</f>
      </c>
      <c r="BE218">
        <f>IF($CB218&gt;=19,INDEX($AK:$AK,$CA218+19),"")</f>
      </c>
      <c r="BF218">
        <f>IF($CB218&gt;=20,INDEX($AK:$AK,$CA218+20),"")</f>
      </c>
      <c r="BG218">
        <f>IF($CB218&gt;=21,INDEX($AK:$AK,$CA218+21),"")</f>
      </c>
      <c r="BH218">
        <f>IF($CB218&gt;=22,INDEX($AK:$AK,$CA218+22),"")</f>
      </c>
      <c r="BI218">
        <f>IF($CB218&gt;=23,INDEX($AK:$AK,$CA218+23),"")</f>
      </c>
      <c r="BJ218">
        <f>IF($CB218&gt;=24,INDEX($AK:$AK,$CA218+24),"")</f>
      </c>
      <c r="BK218">
        <f>IF($CB218&gt;=25,INDEX($AK:$AK,$CA218+25),"")</f>
      </c>
      <c r="BL218">
        <f>IF($CB218&gt;=26,INDEX($AK:$AK,$CA218+26),"")</f>
      </c>
      <c r="BM218">
        <f>IF($CB218&gt;=27,INDEX($AK:$AK,$CA218+27),"")</f>
      </c>
      <c r="BN218">
        <f>IF($CB218&gt;=28,INDEX($AK:$AK,$CA218+28),"")</f>
      </c>
      <c r="BO218">
        <f>IF($CB218&gt;=29,INDEX($AK:$AK,$CA218+29),"")</f>
      </c>
      <c r="BP218">
        <f>IF($CB218&gt;=30,INDEX($AK:$AK,$CA218+30),"")</f>
      </c>
      <c r="BQ218">
        <f>IF($CB218&gt;=31,INDEX($AK:$AK,$CA218+31),"")</f>
      </c>
      <c r="BR218">
        <f>IF($CB218&gt;=32,INDEX($AK:$AK,$CA218+32),"")</f>
      </c>
      <c r="BS218">
        <f>IF($CB218&gt;=33,INDEX($AK:$AK,$CA218+33),"")</f>
      </c>
      <c r="BT218">
        <f>IF($CB218&gt;=34,INDEX($AK:$AK,$CA218+34),"")</f>
      </c>
      <c r="BU218">
        <f>IF($CB218&gt;=35,INDEX($AK:$AK,$CA218+35),"")</f>
      </c>
      <c r="BV218">
        <f>IF($CB218&gt;=36,INDEX($AK:$AK,$CA218+36),"")</f>
      </c>
      <c r="BW218">
        <f>IF($CB218&gt;=37,INDEX($AK:$AK,$CA218+37),"")</f>
      </c>
      <c r="BX218">
        <f>IF($CB218&gt;=38,INDEX($AK:$AK,$CA218+38),"")</f>
      </c>
      <c r="BY218">
        <f>IF($CB218&gt;=39,INDEX($AK:$AK,$CA218+39),"")</f>
      </c>
      <c r="BZ218">
        <f>IF($CB218&gt;=40,INDEX($AK:$AK,$CA218+40),"")</f>
      </c>
      <c r="CA218">
        <f>IFERROR(MATCH($AJ218,$AK$2:$AK$134,0)+1,0)</f>
      </c>
      <c r="CB218">
        <f>IFERROR(INDEX($AL$2:$AL$134,MATCH($AJ218,$AK$2:$AK$134,0)),0)</f>
      </c>
      <c r="CC218">
        <f>IFERROR(LEFT($F218,FIND(" - ",$F218)-1),$F218)</f>
      </c>
      <c r="CD218" t="s">
        <v>218</v>
      </c>
      <c r="CF218">
        <f>IF($DA218&gt;=1,INDEX($CD:$CD,$CZ218+1),"")</f>
      </c>
      <c r="CG218">
        <f>IF($DA218&gt;=2,INDEX($CD:$CD,$CZ218+2),"")</f>
      </c>
      <c r="CH218">
        <f>IF($DA218&gt;=3,INDEX($CD:$CD,$CZ218+3),"")</f>
      </c>
      <c r="CI218">
        <f>IF($DA218&gt;=4,INDEX($CD:$CD,$CZ218+4),"")</f>
      </c>
      <c r="CJ218">
        <f>IF($DA218&gt;=5,INDEX($CD:$CD,$CZ218+5),"")</f>
      </c>
      <c r="CK218">
        <f>IF($DA218&gt;=6,INDEX($CD:$CD,$CZ218+6),"")</f>
      </c>
      <c r="CL218">
        <f>IF($DA218&gt;=7,INDEX($CD:$CD,$CZ218+7),"")</f>
      </c>
      <c r="CM218">
        <f>IF($DA218&gt;=8,INDEX($CD:$CD,$CZ218+8),"")</f>
      </c>
      <c r="CN218">
        <f>IF($DA218&gt;=9,INDEX($CD:$CD,$CZ218+9),"")</f>
      </c>
      <c r="CO218">
        <f>IF($DA218&gt;=10,INDEX($CD:$CD,$CZ218+10),"")</f>
      </c>
      <c r="CP218">
        <f>IF($DA218&gt;=11,INDEX($CD:$CD,$CZ218+11),"")</f>
      </c>
      <c r="CQ218">
        <f>IF($DA218&gt;=12,INDEX($CD:$CD,$CZ218+12),"")</f>
      </c>
      <c r="CR218">
        <f>IF($DA218&gt;=13,INDEX($CD:$CD,$CZ218+13),"")</f>
      </c>
      <c r="CS218">
        <f>IF($DA218&gt;=14,INDEX($CD:$CD,$CZ218+14),"")</f>
      </c>
      <c r="CT218">
        <f>IF($DA218&gt;=15,INDEX($CD:$CD,$CZ218+15),"")</f>
      </c>
      <c r="CU218">
        <f>IF($DA218&gt;=16,INDEX($CD:$CD,$CZ218+16),"")</f>
      </c>
      <c r="CV218">
        <f>IF($DA218&gt;=17,INDEX($CD:$CD,$CZ218+17),"")</f>
      </c>
      <c r="CW218">
        <f>IF($DA218&gt;=18,INDEX($CD:$CD,$CZ218+18),"")</f>
      </c>
      <c r="CX218">
        <f>IF($DA218&gt;=19,INDEX($CD:$CD,$CZ218+19),"")</f>
      </c>
      <c r="CY218">
        <f>IF($DA218&gt;=20,INDEX($CD:$CD,$CZ218+20),"")</f>
      </c>
      <c r="CZ218">
        <f>IFERROR(MATCH($CC218,$CD$2:$CD$263,0)+1,0)</f>
      </c>
      <c r="DA218">
        <f>IFERROR(INDEX($CE$2:$CE$263,MATCH($CC218,$CD$2:$CD$263,0)),0)</f>
      </c>
      <c r="DB218">
        <f>IFERROR(INDEX($AI:$AI,MATCH($H218,$AH:$AH,0))&amp;"","")</f>
      </c>
      <c r="DF218">
        <f>IF($GI218&gt;=1,INDEX($DC:$DC,$GH218+1),"")</f>
      </c>
      <c r="DG218">
        <f>IF($GI218&gt;=2,INDEX($DC:$DC,$GH218+2),"")</f>
      </c>
      <c r="DH218">
        <f>IF($GI218&gt;=3,INDEX($DC:$DC,$GH218+3),"")</f>
      </c>
      <c r="DI218">
        <f>IF($GI218&gt;=4,INDEX($DC:$DC,$GH218+4),"")</f>
      </c>
      <c r="DJ218">
        <f>IF($GI218&gt;=5,INDEX($DC:$DC,$GH218+5),"")</f>
      </c>
      <c r="DK218">
        <f>IF($GI218&gt;=6,INDEX($DC:$DC,$GH218+6),"")</f>
      </c>
      <c r="DL218">
        <f>IF($GI218&gt;=7,INDEX($DC:$DC,$GH218+7),"")</f>
      </c>
      <c r="DM218">
        <f>IF($GI218&gt;=8,INDEX($DC:$DC,$GH218+8),"")</f>
      </c>
      <c r="DN218">
        <f>IF($GI218&gt;=9,INDEX($DC:$DC,$GH218+9),"")</f>
      </c>
      <c r="DO218">
        <f>IF($GI218&gt;=10,INDEX($DC:$DC,$GH218+10),"")</f>
      </c>
      <c r="DP218">
        <f>IF($GI218&gt;=11,INDEX($DC:$DC,$GH218+11),"")</f>
      </c>
      <c r="DQ218">
        <f>IF($GI218&gt;=12,INDEX($DC:$DC,$GH218+12),"")</f>
      </c>
      <c r="DR218">
        <f>IF($GI218&gt;=13,INDEX($DC:$DC,$GH218+13),"")</f>
      </c>
      <c r="DS218">
        <f>IF($GI218&gt;=14,INDEX($DC:$DC,$GH218+14),"")</f>
      </c>
      <c r="DT218">
        <f>IF($GI218&gt;=15,INDEX($DC:$DC,$GH218+15),"")</f>
      </c>
      <c r="DU218">
        <f>IF($GI218&gt;=16,INDEX($DC:$DC,$GH218+16),"")</f>
      </c>
      <c r="DV218">
        <f>IF($GI218&gt;=17,INDEX($DC:$DC,$GH218+17),"")</f>
      </c>
      <c r="DW218">
        <f>IF($GI218&gt;=18,INDEX($DC:$DC,$GH218+18),"")</f>
      </c>
      <c r="DX218">
        <f>IF($GI218&gt;=19,INDEX($DC:$DC,$GH218+19),"")</f>
      </c>
      <c r="DY218">
        <f>IF($GI218&gt;=20,INDEX($DC:$DC,$GH218+20),"")</f>
      </c>
      <c r="DZ218">
        <f>IF($GI218&gt;=21,INDEX($DC:$DC,$GH218+21),"")</f>
      </c>
      <c r="EA218">
        <f>IF($GI218&gt;=22,INDEX($DC:$DC,$GH218+22),"")</f>
      </c>
      <c r="EB218">
        <f>IF($GI218&gt;=23,INDEX($DC:$DC,$GH218+23),"")</f>
      </c>
      <c r="EC218">
        <f>IF($GI218&gt;=24,INDEX($DC:$DC,$GH218+24),"")</f>
      </c>
      <c r="ED218">
        <f>IF($GI218&gt;=25,INDEX($DC:$DC,$GH218+25),"")</f>
      </c>
      <c r="EE218">
        <f>IF($GI218&gt;=26,INDEX($DC:$DC,$GH218+26),"")</f>
      </c>
      <c r="EF218">
        <f>IF($GI218&gt;=27,INDEX($DC:$DC,$GH218+27),"")</f>
      </c>
      <c r="EG218">
        <f>IF($GI218&gt;=28,INDEX($DC:$DC,$GH218+28),"")</f>
      </c>
      <c r="EH218">
        <f>IF($GI218&gt;=29,INDEX($DC:$DC,$GH218+29),"")</f>
      </c>
      <c r="EI218">
        <f>IF($GI218&gt;=30,INDEX($DC:$DC,$GH218+30),"")</f>
      </c>
      <c r="EJ218">
        <f>IF($GI218&gt;=31,INDEX($DC:$DC,$GH218+31),"")</f>
      </c>
      <c r="EK218">
        <f>IF($GI218&gt;=32,INDEX($DC:$DC,$GH218+32),"")</f>
      </c>
      <c r="EL218">
        <f>IF($GI218&gt;=33,INDEX($DC:$DC,$GH218+33),"")</f>
      </c>
      <c r="EM218">
        <f>IF($GI218&gt;=34,INDEX($DC:$DC,$GH218+34),"")</f>
      </c>
      <c r="EN218">
        <f>IF($GI218&gt;=35,INDEX($DC:$DC,$GH218+35),"")</f>
      </c>
      <c r="EO218">
        <f>IF($GI218&gt;=36,INDEX($DC:$DC,$GH218+36),"")</f>
      </c>
      <c r="EP218">
        <f>IF($GI218&gt;=37,INDEX($DC:$DC,$GH218+37),"")</f>
      </c>
      <c r="EQ218">
        <f>IF($GI218&gt;=38,INDEX($DC:$DC,$GH218+38),"")</f>
      </c>
      <c r="ER218">
        <f>IF($GI218&gt;=39,INDEX($DC:$DC,$GH218+39),"")</f>
      </c>
      <c r="ES218">
        <f>IF($GI218&gt;=40,INDEX($DC:$DC,$GH218+40),"")</f>
      </c>
      <c r="ET218">
        <f>IF($GI218&gt;=1,INDEX($DD:$DD,$GH218+1),"")</f>
      </c>
      <c r="EU218">
        <f>IF($GI218&gt;=2,INDEX($DD:$DD,$GH218+2),"")</f>
      </c>
      <c r="EV218">
        <f>IF($GI218&gt;=3,INDEX($DD:$DD,$GH218+3),"")</f>
      </c>
      <c r="EW218">
        <f>IF($GI218&gt;=4,INDEX($DD:$DD,$GH218+4),"")</f>
      </c>
      <c r="EX218">
        <f>IF($GI218&gt;=5,INDEX($DD:$DD,$GH218+5),"")</f>
      </c>
      <c r="EY218">
        <f>IF($GI218&gt;=6,INDEX($DD:$DD,$GH218+6),"")</f>
      </c>
      <c r="EZ218">
        <f>IF($GI218&gt;=7,INDEX($DD:$DD,$GH218+7),"")</f>
      </c>
      <c r="FA218">
        <f>IF($GI218&gt;=8,INDEX($DD:$DD,$GH218+8),"")</f>
      </c>
      <c r="FB218">
        <f>IF($GI218&gt;=9,INDEX($DD:$DD,$GH218+9),"")</f>
      </c>
      <c r="FC218">
        <f>IF($GI218&gt;=10,INDEX($DD:$DD,$GH218+10),"")</f>
      </c>
      <c r="FD218">
        <f>IF($GI218&gt;=11,INDEX($DD:$DD,$GH218+11),"")</f>
      </c>
      <c r="FE218">
        <f>IF($GI218&gt;=12,INDEX($DD:$DD,$GH218+12),"")</f>
      </c>
      <c r="FF218">
        <f>IF($GI218&gt;=13,INDEX($DD:$DD,$GH218+13),"")</f>
      </c>
      <c r="FG218">
        <f>IF($GI218&gt;=14,INDEX($DD:$DD,$GH218+14),"")</f>
      </c>
      <c r="FH218">
        <f>IF($GI218&gt;=15,INDEX($DD:$DD,$GH218+15),"")</f>
      </c>
      <c r="FI218">
        <f>IF($GI218&gt;=16,INDEX($DD:$DD,$GH218+16),"")</f>
      </c>
      <c r="FJ218">
        <f>IF($GI218&gt;=17,INDEX($DD:$DD,$GH218+17),"")</f>
      </c>
      <c r="FK218">
        <f>IF($GI218&gt;=18,INDEX($DD:$DD,$GH218+18),"")</f>
      </c>
      <c r="FL218">
        <f>IF($GI218&gt;=19,INDEX($DD:$DD,$GH218+19),"")</f>
      </c>
      <c r="FM218">
        <f>IF($GI218&gt;=20,INDEX($DD:$DD,$GH218+20),"")</f>
      </c>
      <c r="FN218">
        <f>IF($GI218&gt;=21,INDEX($DD:$DD,$GH218+21),"")</f>
      </c>
      <c r="FO218">
        <f>IF($GI218&gt;=22,INDEX($DD:$DD,$GH218+22),"")</f>
      </c>
      <c r="FP218">
        <f>IF($GI218&gt;=23,INDEX($DD:$DD,$GH218+23),"")</f>
      </c>
      <c r="FQ218">
        <f>IF($GI218&gt;=24,INDEX($DD:$DD,$GH218+24),"")</f>
      </c>
      <c r="FR218">
        <f>IF($GI218&gt;=25,INDEX($DD:$DD,$GH218+25),"")</f>
      </c>
      <c r="FS218">
        <f>IF($GI218&gt;=26,INDEX($DD:$DD,$GH218+26),"")</f>
      </c>
      <c r="FT218">
        <f>IF($GI218&gt;=27,INDEX($DD:$DD,$GH218+27),"")</f>
      </c>
      <c r="FU218">
        <f>IF($GI218&gt;=28,INDEX($DD:$DD,$GH218+28),"")</f>
      </c>
      <c r="FV218">
        <f>IF($GI218&gt;=29,INDEX($DD:$DD,$GH218+29),"")</f>
      </c>
      <c r="FW218">
        <f>IF($GI218&gt;=30,INDEX($DD:$DD,$GH218+30),"")</f>
      </c>
      <c r="FX218">
        <f>IF($GI218&gt;=31,INDEX($DD:$DD,$GH218+31),"")</f>
      </c>
      <c r="FY218">
        <f>IF($GI218&gt;=32,INDEX($DD:$DD,$GH218+32),"")</f>
      </c>
      <c r="FZ218">
        <f>IF($GI218&gt;=33,INDEX($DD:$DD,$GH218+33),"")</f>
      </c>
      <c r="GA218">
        <f>IF($GI218&gt;=34,INDEX($DD:$DD,$GH218+34),"")</f>
      </c>
      <c r="GB218">
        <f>IF($GI218&gt;=35,INDEX($DD:$DD,$GH218+35),"")</f>
      </c>
      <c r="GC218">
        <f>IF($GI218&gt;=36,INDEX($DD:$DD,$GH218+36),"")</f>
      </c>
      <c r="GD218">
        <f>IF($GI218&gt;=37,INDEX($DD:$DD,$GH218+37),"")</f>
      </c>
      <c r="GE218">
        <f>IF($GI218&gt;=38,INDEX($DD:$DD,$GH218+38),"")</f>
      </c>
      <c r="GF218">
        <f>IF($GI218&gt;=39,INDEX($DD:$DD,$GH218+39),"")</f>
      </c>
      <c r="GG218">
        <f>IF($GI218&gt;=40,INDEX($DD:$DD,$GH218+40),"")</f>
      </c>
      <c r="GH218">
        <f>IFERROR(MATCH($DB218,$DC$2:$DC$148,0)+1,0)</f>
      </c>
      <c r="GI218">
        <f>IFERROR(INDEX($DE$2:$DE$148,MATCH($DB218,$DC$2:$DC$148,0)),0)</f>
      </c>
      <c r="GJ218">
        <f>IFERROR(MATCH($S218,$DF$218:$ES$218,0),0)</f>
      </c>
      <c r="GK218">
        <f>IF($GJ218&gt;0,INDEX($ET$218:$GG$218,$GJ218),"")</f>
      </c>
      <c r="GL218" t="s">
        <v>391</v>
      </c>
      <c r="GN218">
        <f>IF($IW218&gt;=1,INDEX($GL:$GL,$IV218+1),"")</f>
      </c>
      <c r="GO218">
        <f>IF($IW218&gt;=2,INDEX($GL:$GL,$IV218+2),"")</f>
      </c>
      <c r="GP218">
        <f>IF($IW218&gt;=3,INDEX($GL:$GL,$IV218+3),"")</f>
      </c>
      <c r="GQ218">
        <f>IF($IW218&gt;=4,INDEX($GL:$GL,$IV218+4),"")</f>
      </c>
      <c r="GR218">
        <f>IF($IW218&gt;=5,INDEX($GL:$GL,$IV218+5),"")</f>
      </c>
      <c r="GS218">
        <f>IF($IW218&gt;=6,INDEX($GL:$GL,$IV218+6),"")</f>
      </c>
      <c r="GT218">
        <f>IF($IW218&gt;=7,INDEX($GL:$GL,$IV218+7),"")</f>
      </c>
      <c r="GU218">
        <f>IF($IW218&gt;=8,INDEX($GL:$GL,$IV218+8),"")</f>
      </c>
      <c r="GV218">
        <f>IF($IW218&gt;=9,INDEX($GL:$GL,$IV218+9),"")</f>
      </c>
      <c r="GW218">
        <f>IF($IW218&gt;=10,INDEX($GL:$GL,$IV218+10),"")</f>
      </c>
      <c r="GX218">
        <f>IF($IW218&gt;=11,INDEX($GL:$GL,$IV218+11),"")</f>
      </c>
      <c r="GY218">
        <f>IF($IW218&gt;=12,INDEX($GL:$GL,$IV218+12),"")</f>
      </c>
      <c r="GZ218">
        <f>IF($IW218&gt;=13,INDEX($GL:$GL,$IV218+13),"")</f>
      </c>
      <c r="HA218">
        <f>IF($IW218&gt;=14,INDEX($GL:$GL,$IV218+14),"")</f>
      </c>
      <c r="HB218">
        <f>IF($IW218&gt;=15,INDEX($GL:$GL,$IV218+15),"")</f>
      </c>
      <c r="HC218">
        <f>IF($IW218&gt;=16,INDEX($GL:$GL,$IV218+16),"")</f>
      </c>
      <c r="HD218">
        <f>IF($IW218&gt;=17,INDEX($GL:$GL,$IV218+17),"")</f>
      </c>
      <c r="HE218">
        <f>IF($IW218&gt;=18,INDEX($GL:$GL,$IV218+18),"")</f>
      </c>
      <c r="HF218">
        <f>IF($IW218&gt;=19,INDEX($GL:$GL,$IV218+19),"")</f>
      </c>
      <c r="HG218">
        <f>IF($IW218&gt;=20,INDEX($GL:$GL,$IV218+20),"")</f>
      </c>
      <c r="HH218">
        <f>IF($IW218&gt;=21,INDEX($GL:$GL,$IV218+21),"")</f>
      </c>
      <c r="HI218">
        <f>IF($IW218&gt;=22,INDEX($GL:$GL,$IV218+22),"")</f>
      </c>
      <c r="HJ218">
        <f>IF($IW218&gt;=23,INDEX($GL:$GL,$IV218+23),"")</f>
      </c>
      <c r="HK218">
        <f>IF($IW218&gt;=24,INDEX($GL:$GL,$IV218+24),"")</f>
      </c>
      <c r="HL218">
        <f>IF($IW218&gt;=25,INDEX($GL:$GL,$IV218+25),"")</f>
      </c>
      <c r="HM218">
        <f>IF($IW218&gt;=26,INDEX($GL:$GL,$IV218+26),"")</f>
      </c>
      <c r="HN218">
        <f>IF($IW218&gt;=27,INDEX($GL:$GL,$IV218+27),"")</f>
      </c>
      <c r="HO218">
        <f>IF($IW218&gt;=28,INDEX($GL:$GL,$IV218+28),"")</f>
      </c>
      <c r="HP218">
        <f>IF($IW218&gt;=29,INDEX($GL:$GL,$IV218+29),"")</f>
      </c>
      <c r="HQ218">
        <f>IF($IW218&gt;=30,INDEX($GL:$GL,$IV218+30),"")</f>
      </c>
      <c r="HR218">
        <f>IF($IW218&gt;=31,INDEX($GL:$GL,$IV218+31),"")</f>
      </c>
      <c r="HS218">
        <f>IF($IW218&gt;=32,INDEX($GL:$GL,$IV218+32),"")</f>
      </c>
      <c r="HT218">
        <f>IF($IW218&gt;=33,INDEX($GL:$GL,$IV218+33),"")</f>
      </c>
      <c r="HU218">
        <f>IF($IW218&gt;=34,INDEX($GL:$GL,$IV218+34),"")</f>
      </c>
      <c r="HV218">
        <f>IF($IW218&gt;=35,INDEX($GL:$GL,$IV218+35),"")</f>
      </c>
      <c r="HW218">
        <f>IF($IW218&gt;=36,INDEX($GL:$GL,$IV218+36),"")</f>
      </c>
      <c r="HX218">
        <f>IF($IW218&gt;=37,INDEX($GL:$GL,$IV218+37),"")</f>
      </c>
      <c r="HY218">
        <f>IF($IW218&gt;=38,INDEX($GL:$GL,$IV218+38),"")</f>
      </c>
      <c r="HZ218">
        <f>IF($IW218&gt;=39,INDEX($GL:$GL,$IV218+39),"")</f>
      </c>
      <c r="IA218">
        <f>IF($IW218&gt;=40,INDEX($GL:$GL,$IV218+40),"")</f>
      </c>
      <c r="IB218">
        <f>IF($IW218&gt;=41,INDEX($GL:$GL,$IV218+41),"")</f>
      </c>
      <c r="IC218">
        <f>IF($IW218&gt;=42,INDEX($GL:$GL,$IV218+42),"")</f>
      </c>
      <c r="ID218">
        <f>IF($IW218&gt;=43,INDEX($GL:$GL,$IV218+43),"")</f>
      </c>
      <c r="IE218">
        <f>IF($IW218&gt;=44,INDEX($GL:$GL,$IV218+44),"")</f>
      </c>
      <c r="IF218">
        <f>IF($IW218&gt;=45,INDEX($GL:$GL,$IV218+45),"")</f>
      </c>
      <c r="IG218">
        <f>IF($IW218&gt;=46,INDEX($GL:$GL,$IV218+46),"")</f>
      </c>
      <c r="IH218">
        <f>IF($IW218&gt;=47,INDEX($GL:$GL,$IV218+47),"")</f>
      </c>
      <c r="II218">
        <f>IF($IW218&gt;=48,INDEX($GL:$GL,$IV218+48),"")</f>
      </c>
      <c r="IJ218">
        <f>IF($IW218&gt;=49,INDEX($GL:$GL,$IV218+49),"")</f>
      </c>
      <c r="IK218">
        <f>IF($IW218&gt;=50,INDEX($GL:$GL,$IV218+50),"")</f>
      </c>
      <c r="IL218">
        <f>IF($IW218&gt;=51,INDEX($GL:$GL,$IV218+51),"")</f>
      </c>
      <c r="IM218">
        <f>IF($IW218&gt;=52,INDEX($GL:$GL,$IV218+52),"")</f>
      </c>
      <c r="IN218">
        <f>IF($IW218&gt;=53,INDEX($GL:$GL,$IV218+53),"")</f>
      </c>
      <c r="IO218">
        <f>IF($IW218&gt;=54,INDEX($GL:$GL,$IV218+54),"")</f>
      </c>
      <c r="IP218">
        <f>IF($IW218&gt;=55,INDEX($GL:$GL,$IV218+55),"")</f>
      </c>
      <c r="IQ218">
        <f>IF($IW218&gt;=56,INDEX($GL:$GL,$IV218+56),"")</f>
      </c>
      <c r="IR218">
        <f>IF($IW218&gt;=57,INDEX($GL:$GL,$IV218+57),"")</f>
      </c>
      <c r="IS218">
        <f>IF($IW218&gt;=58,INDEX($GL:$GL,$IV218+58),"")</f>
      </c>
      <c r="IT218">
        <f>IF($IW218&gt;=59,INDEX($GL:$GL,$IV218+59),"")</f>
      </c>
      <c r="IU218">
        <f>IF($IW218&gt;=60,INDEX($GL:$GL,$IV218+60),"")</f>
      </c>
      <c r="IV218">
        <f>IFERROR(MATCH($GK218,$GL$2:$GL$324,0)+1,0)</f>
      </c>
      <c r="IW218">
        <f>IFERROR(INDEX($GM$2:$GM$324,MATCH($GK218,$GL$2:$GL$324,0)),0)</f>
      </c>
      <c r="IX218" t="s">
        <v>34</v>
      </c>
      <c r="IY218" t="s">
        <v>34</v>
      </c>
    </row>
    <row r="219" spans="1:259" x14ac:dyDescent="0.25">
      <c r="K219">
        <f>IF(OR($N219="",$J219=""),"",IFERROR($N219/$J219,0))</f>
      </c>
      <c r="L219">
        <f>IF($N219="","",
SUM($M219,$O219,$T219,$P219,$R219)*
(1-IF($U219="",0,VALUE($U219)/100)))</f>
      </c>
      <c r="M219">
        <f>IF($N219="","",$N219)</f>
      </c>
      <c r="O219">
        <f>IF($N219="","",
IF($H219="","",
IF(ISNUMBER(SEARCH("exempt",LOWER($H219))),0,
$N219*(VALUE(SUBSTITUTE($H219,"%",""))/100))))</f>
      </c>
      <c r="V219">
        <f>IFERROR(IF(FIND(" - ",$E219)&gt;0,MID($E219,FIND(" - ",$E219)+3,LEN($E219)),""),"")</f>
      </c>
      <c r="AE219" t="s">
        <v>751</v>
      </c>
      <c r="AJ219">
        <f>IFERROR(LEFT($E219,FIND(" - ",$E219)-1),$E219)</f>
      </c>
      <c r="AM219">
        <f>IF($CB219&gt;=1,INDEX($AK:$AK,$CA219+1),"")</f>
      </c>
      <c r="AN219">
        <f>IF($CB219&gt;=2,INDEX($AK:$AK,$CA219+2),"")</f>
      </c>
      <c r="AO219">
        <f>IF($CB219&gt;=3,INDEX($AK:$AK,$CA219+3),"")</f>
      </c>
      <c r="AP219">
        <f>IF($CB219&gt;=4,INDEX($AK:$AK,$CA219+4),"")</f>
      </c>
      <c r="AQ219">
        <f>IF($CB219&gt;=5,INDEX($AK:$AK,$CA219+5),"")</f>
      </c>
      <c r="AR219">
        <f>IF($CB219&gt;=6,INDEX($AK:$AK,$CA219+6),"")</f>
      </c>
      <c r="AS219">
        <f>IF($CB219&gt;=7,INDEX($AK:$AK,$CA219+7),"")</f>
      </c>
      <c r="AT219">
        <f>IF($CB219&gt;=8,INDEX($AK:$AK,$CA219+8),"")</f>
      </c>
      <c r="AU219">
        <f>IF($CB219&gt;=9,INDEX($AK:$AK,$CA219+9),"")</f>
      </c>
      <c r="AV219">
        <f>IF($CB219&gt;=10,INDEX($AK:$AK,$CA219+10),"")</f>
      </c>
      <c r="AW219">
        <f>IF($CB219&gt;=11,INDEX($AK:$AK,$CA219+11),"")</f>
      </c>
      <c r="AX219">
        <f>IF($CB219&gt;=12,INDEX($AK:$AK,$CA219+12),"")</f>
      </c>
      <c r="AY219">
        <f>IF($CB219&gt;=13,INDEX($AK:$AK,$CA219+13),"")</f>
      </c>
      <c r="AZ219">
        <f>IF($CB219&gt;=14,INDEX($AK:$AK,$CA219+14),"")</f>
      </c>
      <c r="BA219">
        <f>IF($CB219&gt;=15,INDEX($AK:$AK,$CA219+15),"")</f>
      </c>
      <c r="BB219">
        <f>IF($CB219&gt;=16,INDEX($AK:$AK,$CA219+16),"")</f>
      </c>
      <c r="BC219">
        <f>IF($CB219&gt;=17,INDEX($AK:$AK,$CA219+17),"")</f>
      </c>
      <c r="BD219">
        <f>IF($CB219&gt;=18,INDEX($AK:$AK,$CA219+18),"")</f>
      </c>
      <c r="BE219">
        <f>IF($CB219&gt;=19,INDEX($AK:$AK,$CA219+19),"")</f>
      </c>
      <c r="BF219">
        <f>IF($CB219&gt;=20,INDEX($AK:$AK,$CA219+20),"")</f>
      </c>
      <c r="BG219">
        <f>IF($CB219&gt;=21,INDEX($AK:$AK,$CA219+21),"")</f>
      </c>
      <c r="BH219">
        <f>IF($CB219&gt;=22,INDEX($AK:$AK,$CA219+22),"")</f>
      </c>
      <c r="BI219">
        <f>IF($CB219&gt;=23,INDEX($AK:$AK,$CA219+23),"")</f>
      </c>
      <c r="BJ219">
        <f>IF($CB219&gt;=24,INDEX($AK:$AK,$CA219+24),"")</f>
      </c>
      <c r="BK219">
        <f>IF($CB219&gt;=25,INDEX($AK:$AK,$CA219+25),"")</f>
      </c>
      <c r="BL219">
        <f>IF($CB219&gt;=26,INDEX($AK:$AK,$CA219+26),"")</f>
      </c>
      <c r="BM219">
        <f>IF($CB219&gt;=27,INDEX($AK:$AK,$CA219+27),"")</f>
      </c>
      <c r="BN219">
        <f>IF($CB219&gt;=28,INDEX($AK:$AK,$CA219+28),"")</f>
      </c>
      <c r="BO219">
        <f>IF($CB219&gt;=29,INDEX($AK:$AK,$CA219+29),"")</f>
      </c>
      <c r="BP219">
        <f>IF($CB219&gt;=30,INDEX($AK:$AK,$CA219+30),"")</f>
      </c>
      <c r="BQ219">
        <f>IF($CB219&gt;=31,INDEX($AK:$AK,$CA219+31),"")</f>
      </c>
      <c r="BR219">
        <f>IF($CB219&gt;=32,INDEX($AK:$AK,$CA219+32),"")</f>
      </c>
      <c r="BS219">
        <f>IF($CB219&gt;=33,INDEX($AK:$AK,$CA219+33),"")</f>
      </c>
      <c r="BT219">
        <f>IF($CB219&gt;=34,INDEX($AK:$AK,$CA219+34),"")</f>
      </c>
      <c r="BU219">
        <f>IF($CB219&gt;=35,INDEX($AK:$AK,$CA219+35),"")</f>
      </c>
      <c r="BV219">
        <f>IF($CB219&gt;=36,INDEX($AK:$AK,$CA219+36),"")</f>
      </c>
      <c r="BW219">
        <f>IF($CB219&gt;=37,INDEX($AK:$AK,$CA219+37),"")</f>
      </c>
      <c r="BX219">
        <f>IF($CB219&gt;=38,INDEX($AK:$AK,$CA219+38),"")</f>
      </c>
      <c r="BY219">
        <f>IF($CB219&gt;=39,INDEX($AK:$AK,$CA219+39),"")</f>
      </c>
      <c r="BZ219">
        <f>IF($CB219&gt;=40,INDEX($AK:$AK,$CA219+40),"")</f>
      </c>
      <c r="CA219">
        <f>IFERROR(MATCH($AJ219,$AK$2:$AK$134,0)+1,0)</f>
      </c>
      <c r="CB219">
        <f>IFERROR(INDEX($AL$2:$AL$134,MATCH($AJ219,$AK$2:$AK$134,0)),0)</f>
      </c>
      <c r="CC219">
        <f>IFERROR(LEFT($F219,FIND(" - ",$F219)-1),$F219)</f>
      </c>
      <c r="CD219" t="s">
        <v>752</v>
      </c>
      <c r="CE219">
        <v>1</v>
      </c>
      <c r="CF219">
        <f>IF($DA219&gt;=1,INDEX($CD:$CD,$CZ219+1),"")</f>
      </c>
      <c r="CG219">
        <f>IF($DA219&gt;=2,INDEX($CD:$CD,$CZ219+2),"")</f>
      </c>
      <c r="CH219">
        <f>IF($DA219&gt;=3,INDEX($CD:$CD,$CZ219+3),"")</f>
      </c>
      <c r="CI219">
        <f>IF($DA219&gt;=4,INDEX($CD:$CD,$CZ219+4),"")</f>
      </c>
      <c r="CJ219">
        <f>IF($DA219&gt;=5,INDEX($CD:$CD,$CZ219+5),"")</f>
      </c>
      <c r="CK219">
        <f>IF($DA219&gt;=6,INDEX($CD:$CD,$CZ219+6),"")</f>
      </c>
      <c r="CL219">
        <f>IF($DA219&gt;=7,INDEX($CD:$CD,$CZ219+7),"")</f>
      </c>
      <c r="CM219">
        <f>IF($DA219&gt;=8,INDEX($CD:$CD,$CZ219+8),"")</f>
      </c>
      <c r="CN219">
        <f>IF($DA219&gt;=9,INDEX($CD:$CD,$CZ219+9),"")</f>
      </c>
      <c r="CO219">
        <f>IF($DA219&gt;=10,INDEX($CD:$CD,$CZ219+10),"")</f>
      </c>
      <c r="CP219">
        <f>IF($DA219&gt;=11,INDEX($CD:$CD,$CZ219+11),"")</f>
      </c>
      <c r="CQ219">
        <f>IF($DA219&gt;=12,INDEX($CD:$CD,$CZ219+12),"")</f>
      </c>
      <c r="CR219">
        <f>IF($DA219&gt;=13,INDEX($CD:$CD,$CZ219+13),"")</f>
      </c>
      <c r="CS219">
        <f>IF($DA219&gt;=14,INDEX($CD:$CD,$CZ219+14),"")</f>
      </c>
      <c r="CT219">
        <f>IF($DA219&gt;=15,INDEX($CD:$CD,$CZ219+15),"")</f>
      </c>
      <c r="CU219">
        <f>IF($DA219&gt;=16,INDEX($CD:$CD,$CZ219+16),"")</f>
      </c>
      <c r="CV219">
        <f>IF($DA219&gt;=17,INDEX($CD:$CD,$CZ219+17),"")</f>
      </c>
      <c r="CW219">
        <f>IF($DA219&gt;=18,INDEX($CD:$CD,$CZ219+18),"")</f>
      </c>
      <c r="CX219">
        <f>IF($DA219&gt;=19,INDEX($CD:$CD,$CZ219+19),"")</f>
      </c>
      <c r="CY219">
        <f>IF($DA219&gt;=20,INDEX($CD:$CD,$CZ219+20),"")</f>
      </c>
      <c r="CZ219">
        <f>IFERROR(MATCH($CC219,$CD$2:$CD$263,0)+1,0)</f>
      </c>
      <c r="DA219">
        <f>IFERROR(INDEX($CE$2:$CE$263,MATCH($CC219,$CD$2:$CD$263,0)),0)</f>
      </c>
      <c r="DB219">
        <f>IFERROR(INDEX($AI:$AI,MATCH($H219,$AH:$AH,0))&amp;"","")</f>
      </c>
      <c r="DF219">
        <f>IF($GI219&gt;=1,INDEX($DC:$DC,$GH219+1),"")</f>
      </c>
      <c r="DG219">
        <f>IF($GI219&gt;=2,INDEX($DC:$DC,$GH219+2),"")</f>
      </c>
      <c r="DH219">
        <f>IF($GI219&gt;=3,INDEX($DC:$DC,$GH219+3),"")</f>
      </c>
      <c r="DI219">
        <f>IF($GI219&gt;=4,INDEX($DC:$DC,$GH219+4),"")</f>
      </c>
      <c r="DJ219">
        <f>IF($GI219&gt;=5,INDEX($DC:$DC,$GH219+5),"")</f>
      </c>
      <c r="DK219">
        <f>IF($GI219&gt;=6,INDEX($DC:$DC,$GH219+6),"")</f>
      </c>
      <c r="DL219">
        <f>IF($GI219&gt;=7,INDEX($DC:$DC,$GH219+7),"")</f>
      </c>
      <c r="DM219">
        <f>IF($GI219&gt;=8,INDEX($DC:$DC,$GH219+8),"")</f>
      </c>
      <c r="DN219">
        <f>IF($GI219&gt;=9,INDEX($DC:$DC,$GH219+9),"")</f>
      </c>
      <c r="DO219">
        <f>IF($GI219&gt;=10,INDEX($DC:$DC,$GH219+10),"")</f>
      </c>
      <c r="DP219">
        <f>IF($GI219&gt;=11,INDEX($DC:$DC,$GH219+11),"")</f>
      </c>
      <c r="DQ219">
        <f>IF($GI219&gt;=12,INDEX($DC:$DC,$GH219+12),"")</f>
      </c>
      <c r="DR219">
        <f>IF($GI219&gt;=13,INDEX($DC:$DC,$GH219+13),"")</f>
      </c>
      <c r="DS219">
        <f>IF($GI219&gt;=14,INDEX($DC:$DC,$GH219+14),"")</f>
      </c>
      <c r="DT219">
        <f>IF($GI219&gt;=15,INDEX($DC:$DC,$GH219+15),"")</f>
      </c>
      <c r="DU219">
        <f>IF($GI219&gt;=16,INDEX($DC:$DC,$GH219+16),"")</f>
      </c>
      <c r="DV219">
        <f>IF($GI219&gt;=17,INDEX($DC:$DC,$GH219+17),"")</f>
      </c>
      <c r="DW219">
        <f>IF($GI219&gt;=18,INDEX($DC:$DC,$GH219+18),"")</f>
      </c>
      <c r="DX219">
        <f>IF($GI219&gt;=19,INDEX($DC:$DC,$GH219+19),"")</f>
      </c>
      <c r="DY219">
        <f>IF($GI219&gt;=20,INDEX($DC:$DC,$GH219+20),"")</f>
      </c>
      <c r="DZ219">
        <f>IF($GI219&gt;=21,INDEX($DC:$DC,$GH219+21),"")</f>
      </c>
      <c r="EA219">
        <f>IF($GI219&gt;=22,INDEX($DC:$DC,$GH219+22),"")</f>
      </c>
      <c r="EB219">
        <f>IF($GI219&gt;=23,INDEX($DC:$DC,$GH219+23),"")</f>
      </c>
      <c r="EC219">
        <f>IF($GI219&gt;=24,INDEX($DC:$DC,$GH219+24),"")</f>
      </c>
      <c r="ED219">
        <f>IF($GI219&gt;=25,INDEX($DC:$DC,$GH219+25),"")</f>
      </c>
      <c r="EE219">
        <f>IF($GI219&gt;=26,INDEX($DC:$DC,$GH219+26),"")</f>
      </c>
      <c r="EF219">
        <f>IF($GI219&gt;=27,INDEX($DC:$DC,$GH219+27),"")</f>
      </c>
      <c r="EG219">
        <f>IF($GI219&gt;=28,INDEX($DC:$DC,$GH219+28),"")</f>
      </c>
      <c r="EH219">
        <f>IF($GI219&gt;=29,INDEX($DC:$DC,$GH219+29),"")</f>
      </c>
      <c r="EI219">
        <f>IF($GI219&gt;=30,INDEX($DC:$DC,$GH219+30),"")</f>
      </c>
      <c r="EJ219">
        <f>IF($GI219&gt;=31,INDEX($DC:$DC,$GH219+31),"")</f>
      </c>
      <c r="EK219">
        <f>IF($GI219&gt;=32,INDEX($DC:$DC,$GH219+32),"")</f>
      </c>
      <c r="EL219">
        <f>IF($GI219&gt;=33,INDEX($DC:$DC,$GH219+33),"")</f>
      </c>
      <c r="EM219">
        <f>IF($GI219&gt;=34,INDEX($DC:$DC,$GH219+34),"")</f>
      </c>
      <c r="EN219">
        <f>IF($GI219&gt;=35,INDEX($DC:$DC,$GH219+35),"")</f>
      </c>
      <c r="EO219">
        <f>IF($GI219&gt;=36,INDEX($DC:$DC,$GH219+36),"")</f>
      </c>
      <c r="EP219">
        <f>IF($GI219&gt;=37,INDEX($DC:$DC,$GH219+37),"")</f>
      </c>
      <c r="EQ219">
        <f>IF($GI219&gt;=38,INDEX($DC:$DC,$GH219+38),"")</f>
      </c>
      <c r="ER219">
        <f>IF($GI219&gt;=39,INDEX($DC:$DC,$GH219+39),"")</f>
      </c>
      <c r="ES219">
        <f>IF($GI219&gt;=40,INDEX($DC:$DC,$GH219+40),"")</f>
      </c>
      <c r="ET219">
        <f>IF($GI219&gt;=1,INDEX($DD:$DD,$GH219+1),"")</f>
      </c>
      <c r="EU219">
        <f>IF($GI219&gt;=2,INDEX($DD:$DD,$GH219+2),"")</f>
      </c>
      <c r="EV219">
        <f>IF($GI219&gt;=3,INDEX($DD:$DD,$GH219+3),"")</f>
      </c>
      <c r="EW219">
        <f>IF($GI219&gt;=4,INDEX($DD:$DD,$GH219+4),"")</f>
      </c>
      <c r="EX219">
        <f>IF($GI219&gt;=5,INDEX($DD:$DD,$GH219+5),"")</f>
      </c>
      <c r="EY219">
        <f>IF($GI219&gt;=6,INDEX($DD:$DD,$GH219+6),"")</f>
      </c>
      <c r="EZ219">
        <f>IF($GI219&gt;=7,INDEX($DD:$DD,$GH219+7),"")</f>
      </c>
      <c r="FA219">
        <f>IF($GI219&gt;=8,INDEX($DD:$DD,$GH219+8),"")</f>
      </c>
      <c r="FB219">
        <f>IF($GI219&gt;=9,INDEX($DD:$DD,$GH219+9),"")</f>
      </c>
      <c r="FC219">
        <f>IF($GI219&gt;=10,INDEX($DD:$DD,$GH219+10),"")</f>
      </c>
      <c r="FD219">
        <f>IF($GI219&gt;=11,INDEX($DD:$DD,$GH219+11),"")</f>
      </c>
      <c r="FE219">
        <f>IF($GI219&gt;=12,INDEX($DD:$DD,$GH219+12),"")</f>
      </c>
      <c r="FF219">
        <f>IF($GI219&gt;=13,INDEX($DD:$DD,$GH219+13),"")</f>
      </c>
      <c r="FG219">
        <f>IF($GI219&gt;=14,INDEX($DD:$DD,$GH219+14),"")</f>
      </c>
      <c r="FH219">
        <f>IF($GI219&gt;=15,INDEX($DD:$DD,$GH219+15),"")</f>
      </c>
      <c r="FI219">
        <f>IF($GI219&gt;=16,INDEX($DD:$DD,$GH219+16),"")</f>
      </c>
      <c r="FJ219">
        <f>IF($GI219&gt;=17,INDEX($DD:$DD,$GH219+17),"")</f>
      </c>
      <c r="FK219">
        <f>IF($GI219&gt;=18,INDEX($DD:$DD,$GH219+18),"")</f>
      </c>
      <c r="FL219">
        <f>IF($GI219&gt;=19,INDEX($DD:$DD,$GH219+19),"")</f>
      </c>
      <c r="FM219">
        <f>IF($GI219&gt;=20,INDEX($DD:$DD,$GH219+20),"")</f>
      </c>
      <c r="FN219">
        <f>IF($GI219&gt;=21,INDEX($DD:$DD,$GH219+21),"")</f>
      </c>
      <c r="FO219">
        <f>IF($GI219&gt;=22,INDEX($DD:$DD,$GH219+22),"")</f>
      </c>
      <c r="FP219">
        <f>IF($GI219&gt;=23,INDEX($DD:$DD,$GH219+23),"")</f>
      </c>
      <c r="FQ219">
        <f>IF($GI219&gt;=24,INDEX($DD:$DD,$GH219+24),"")</f>
      </c>
      <c r="FR219">
        <f>IF($GI219&gt;=25,INDEX($DD:$DD,$GH219+25),"")</f>
      </c>
      <c r="FS219">
        <f>IF($GI219&gt;=26,INDEX($DD:$DD,$GH219+26),"")</f>
      </c>
      <c r="FT219">
        <f>IF($GI219&gt;=27,INDEX($DD:$DD,$GH219+27),"")</f>
      </c>
      <c r="FU219">
        <f>IF($GI219&gt;=28,INDEX($DD:$DD,$GH219+28),"")</f>
      </c>
      <c r="FV219">
        <f>IF($GI219&gt;=29,INDEX($DD:$DD,$GH219+29),"")</f>
      </c>
      <c r="FW219">
        <f>IF($GI219&gt;=30,INDEX($DD:$DD,$GH219+30),"")</f>
      </c>
      <c r="FX219">
        <f>IF($GI219&gt;=31,INDEX($DD:$DD,$GH219+31),"")</f>
      </c>
      <c r="FY219">
        <f>IF($GI219&gt;=32,INDEX($DD:$DD,$GH219+32),"")</f>
      </c>
      <c r="FZ219">
        <f>IF($GI219&gt;=33,INDEX($DD:$DD,$GH219+33),"")</f>
      </c>
      <c r="GA219">
        <f>IF($GI219&gt;=34,INDEX($DD:$DD,$GH219+34),"")</f>
      </c>
      <c r="GB219">
        <f>IF($GI219&gt;=35,INDEX($DD:$DD,$GH219+35),"")</f>
      </c>
      <c r="GC219">
        <f>IF($GI219&gt;=36,INDEX($DD:$DD,$GH219+36),"")</f>
      </c>
      <c r="GD219">
        <f>IF($GI219&gt;=37,INDEX($DD:$DD,$GH219+37),"")</f>
      </c>
      <c r="GE219">
        <f>IF($GI219&gt;=38,INDEX($DD:$DD,$GH219+38),"")</f>
      </c>
      <c r="GF219">
        <f>IF($GI219&gt;=39,INDEX($DD:$DD,$GH219+39),"")</f>
      </c>
      <c r="GG219">
        <f>IF($GI219&gt;=40,INDEX($DD:$DD,$GH219+40),"")</f>
      </c>
      <c r="GH219">
        <f>IFERROR(MATCH($DB219,$DC$2:$DC$148,0)+1,0)</f>
      </c>
      <c r="GI219">
        <f>IFERROR(INDEX($DE$2:$DE$148,MATCH($DB219,$DC$2:$DC$148,0)),0)</f>
      </c>
      <c r="GJ219">
        <f>IFERROR(MATCH($S219,$DF$219:$ES$219,0),0)</f>
      </c>
      <c r="GK219">
        <f>IF($GJ219&gt;0,INDEX($ET$219:$GG$219,$GJ219),"")</f>
      </c>
      <c r="GL219" t="s">
        <v>397</v>
      </c>
      <c r="GN219">
        <f>IF($IW219&gt;=1,INDEX($GL:$GL,$IV219+1),"")</f>
      </c>
      <c r="GO219">
        <f>IF($IW219&gt;=2,INDEX($GL:$GL,$IV219+2),"")</f>
      </c>
      <c r="GP219">
        <f>IF($IW219&gt;=3,INDEX($GL:$GL,$IV219+3),"")</f>
      </c>
      <c r="GQ219">
        <f>IF($IW219&gt;=4,INDEX($GL:$GL,$IV219+4),"")</f>
      </c>
      <c r="GR219">
        <f>IF($IW219&gt;=5,INDEX($GL:$GL,$IV219+5),"")</f>
      </c>
      <c r="GS219">
        <f>IF($IW219&gt;=6,INDEX($GL:$GL,$IV219+6),"")</f>
      </c>
      <c r="GT219">
        <f>IF($IW219&gt;=7,INDEX($GL:$GL,$IV219+7),"")</f>
      </c>
      <c r="GU219">
        <f>IF($IW219&gt;=8,INDEX($GL:$GL,$IV219+8),"")</f>
      </c>
      <c r="GV219">
        <f>IF($IW219&gt;=9,INDEX($GL:$GL,$IV219+9),"")</f>
      </c>
      <c r="GW219">
        <f>IF($IW219&gt;=10,INDEX($GL:$GL,$IV219+10),"")</f>
      </c>
      <c r="GX219">
        <f>IF($IW219&gt;=11,INDEX($GL:$GL,$IV219+11),"")</f>
      </c>
      <c r="GY219">
        <f>IF($IW219&gt;=12,INDEX($GL:$GL,$IV219+12),"")</f>
      </c>
      <c r="GZ219">
        <f>IF($IW219&gt;=13,INDEX($GL:$GL,$IV219+13),"")</f>
      </c>
      <c r="HA219">
        <f>IF($IW219&gt;=14,INDEX($GL:$GL,$IV219+14),"")</f>
      </c>
      <c r="HB219">
        <f>IF($IW219&gt;=15,INDEX($GL:$GL,$IV219+15),"")</f>
      </c>
      <c r="HC219">
        <f>IF($IW219&gt;=16,INDEX($GL:$GL,$IV219+16),"")</f>
      </c>
      <c r="HD219">
        <f>IF($IW219&gt;=17,INDEX($GL:$GL,$IV219+17),"")</f>
      </c>
      <c r="HE219">
        <f>IF($IW219&gt;=18,INDEX($GL:$GL,$IV219+18),"")</f>
      </c>
      <c r="HF219">
        <f>IF($IW219&gt;=19,INDEX($GL:$GL,$IV219+19),"")</f>
      </c>
      <c r="HG219">
        <f>IF($IW219&gt;=20,INDEX($GL:$GL,$IV219+20),"")</f>
      </c>
      <c r="HH219">
        <f>IF($IW219&gt;=21,INDEX($GL:$GL,$IV219+21),"")</f>
      </c>
      <c r="HI219">
        <f>IF($IW219&gt;=22,INDEX($GL:$GL,$IV219+22),"")</f>
      </c>
      <c r="HJ219">
        <f>IF($IW219&gt;=23,INDEX($GL:$GL,$IV219+23),"")</f>
      </c>
      <c r="HK219">
        <f>IF($IW219&gt;=24,INDEX($GL:$GL,$IV219+24),"")</f>
      </c>
      <c r="HL219">
        <f>IF($IW219&gt;=25,INDEX($GL:$GL,$IV219+25),"")</f>
      </c>
      <c r="HM219">
        <f>IF($IW219&gt;=26,INDEX($GL:$GL,$IV219+26),"")</f>
      </c>
      <c r="HN219">
        <f>IF($IW219&gt;=27,INDEX($GL:$GL,$IV219+27),"")</f>
      </c>
      <c r="HO219">
        <f>IF($IW219&gt;=28,INDEX($GL:$GL,$IV219+28),"")</f>
      </c>
      <c r="HP219">
        <f>IF($IW219&gt;=29,INDEX($GL:$GL,$IV219+29),"")</f>
      </c>
      <c r="HQ219">
        <f>IF($IW219&gt;=30,INDEX($GL:$GL,$IV219+30),"")</f>
      </c>
      <c r="HR219">
        <f>IF($IW219&gt;=31,INDEX($GL:$GL,$IV219+31),"")</f>
      </c>
      <c r="HS219">
        <f>IF($IW219&gt;=32,INDEX($GL:$GL,$IV219+32),"")</f>
      </c>
      <c r="HT219">
        <f>IF($IW219&gt;=33,INDEX($GL:$GL,$IV219+33),"")</f>
      </c>
      <c r="HU219">
        <f>IF($IW219&gt;=34,INDEX($GL:$GL,$IV219+34),"")</f>
      </c>
      <c r="HV219">
        <f>IF($IW219&gt;=35,INDEX($GL:$GL,$IV219+35),"")</f>
      </c>
      <c r="HW219">
        <f>IF($IW219&gt;=36,INDEX($GL:$GL,$IV219+36),"")</f>
      </c>
      <c r="HX219">
        <f>IF($IW219&gt;=37,INDEX($GL:$GL,$IV219+37),"")</f>
      </c>
      <c r="HY219">
        <f>IF($IW219&gt;=38,INDEX($GL:$GL,$IV219+38),"")</f>
      </c>
      <c r="HZ219">
        <f>IF($IW219&gt;=39,INDEX($GL:$GL,$IV219+39),"")</f>
      </c>
      <c r="IA219">
        <f>IF($IW219&gt;=40,INDEX($GL:$GL,$IV219+40),"")</f>
      </c>
      <c r="IB219">
        <f>IF($IW219&gt;=41,INDEX($GL:$GL,$IV219+41),"")</f>
      </c>
      <c r="IC219">
        <f>IF($IW219&gt;=42,INDEX($GL:$GL,$IV219+42),"")</f>
      </c>
      <c r="ID219">
        <f>IF($IW219&gt;=43,INDEX($GL:$GL,$IV219+43),"")</f>
      </c>
      <c r="IE219">
        <f>IF($IW219&gt;=44,INDEX($GL:$GL,$IV219+44),"")</f>
      </c>
      <c r="IF219">
        <f>IF($IW219&gt;=45,INDEX($GL:$GL,$IV219+45),"")</f>
      </c>
      <c r="IG219">
        <f>IF($IW219&gt;=46,INDEX($GL:$GL,$IV219+46),"")</f>
      </c>
      <c r="IH219">
        <f>IF($IW219&gt;=47,INDEX($GL:$GL,$IV219+47),"")</f>
      </c>
      <c r="II219">
        <f>IF($IW219&gt;=48,INDEX($GL:$GL,$IV219+48),"")</f>
      </c>
      <c r="IJ219">
        <f>IF($IW219&gt;=49,INDEX($GL:$GL,$IV219+49),"")</f>
      </c>
      <c r="IK219">
        <f>IF($IW219&gt;=50,INDEX($GL:$GL,$IV219+50),"")</f>
      </c>
      <c r="IL219">
        <f>IF($IW219&gt;=51,INDEX($GL:$GL,$IV219+51),"")</f>
      </c>
      <c r="IM219">
        <f>IF($IW219&gt;=52,INDEX($GL:$GL,$IV219+52),"")</f>
      </c>
      <c r="IN219">
        <f>IF($IW219&gt;=53,INDEX($GL:$GL,$IV219+53),"")</f>
      </c>
      <c r="IO219">
        <f>IF($IW219&gt;=54,INDEX($GL:$GL,$IV219+54),"")</f>
      </c>
      <c r="IP219">
        <f>IF($IW219&gt;=55,INDEX($GL:$GL,$IV219+55),"")</f>
      </c>
      <c r="IQ219">
        <f>IF($IW219&gt;=56,INDEX($GL:$GL,$IV219+56),"")</f>
      </c>
      <c r="IR219">
        <f>IF($IW219&gt;=57,INDEX($GL:$GL,$IV219+57),"")</f>
      </c>
      <c r="IS219">
        <f>IF($IW219&gt;=58,INDEX($GL:$GL,$IV219+58),"")</f>
      </c>
      <c r="IT219">
        <f>IF($IW219&gt;=59,INDEX($GL:$GL,$IV219+59),"")</f>
      </c>
      <c r="IU219">
        <f>IF($IW219&gt;=60,INDEX($GL:$GL,$IV219+60),"")</f>
      </c>
      <c r="IV219">
        <f>IFERROR(MATCH($GK219,$GL$2:$GL$324,0)+1,0)</f>
      </c>
      <c r="IW219">
        <f>IFERROR(INDEX($GM$2:$GM$324,MATCH($GK219,$GL$2:$GL$324,0)),0)</f>
      </c>
      <c r="IX219" t="s">
        <v>34</v>
      </c>
      <c r="IY219" t="s">
        <v>34</v>
      </c>
    </row>
    <row r="220" spans="1:259" x14ac:dyDescent="0.25">
      <c r="K220">
        <f>IF(OR($N220="",$J220=""),"",IFERROR($N220/$J220,0))</f>
      </c>
      <c r="L220">
        <f>IF($N220="","",
SUM($M220,$O220,$T220,$P220,$R220)*
(1-IF($U220="",0,VALUE($U220)/100)))</f>
      </c>
      <c r="M220">
        <f>IF($N220="","",$N220)</f>
      </c>
      <c r="O220">
        <f>IF($N220="","",
IF($H220="","",
IF(ISNUMBER(SEARCH("exempt",LOWER($H220))),0,
$N220*(VALUE(SUBSTITUTE($H220,"%",""))/100))))</f>
      </c>
      <c r="V220">
        <f>IFERROR(IF(FIND(" - ",$E220)&gt;0,MID($E220,FIND(" - ",$E220)+3,LEN($E220)),""),"")</f>
      </c>
      <c r="AE220" t="s">
        <v>753</v>
      </c>
      <c r="AJ220">
        <f>IFERROR(LEFT($E220,FIND(" - ",$E220)-1),$E220)</f>
      </c>
      <c r="AM220">
        <f>IF($CB220&gt;=1,INDEX($AK:$AK,$CA220+1),"")</f>
      </c>
      <c r="AN220">
        <f>IF($CB220&gt;=2,INDEX($AK:$AK,$CA220+2),"")</f>
      </c>
      <c r="AO220">
        <f>IF($CB220&gt;=3,INDEX($AK:$AK,$CA220+3),"")</f>
      </c>
      <c r="AP220">
        <f>IF($CB220&gt;=4,INDEX($AK:$AK,$CA220+4),"")</f>
      </c>
      <c r="AQ220">
        <f>IF($CB220&gt;=5,INDEX($AK:$AK,$CA220+5),"")</f>
      </c>
      <c r="AR220">
        <f>IF($CB220&gt;=6,INDEX($AK:$AK,$CA220+6),"")</f>
      </c>
      <c r="AS220">
        <f>IF($CB220&gt;=7,INDEX($AK:$AK,$CA220+7),"")</f>
      </c>
      <c r="AT220">
        <f>IF($CB220&gt;=8,INDEX($AK:$AK,$CA220+8),"")</f>
      </c>
      <c r="AU220">
        <f>IF($CB220&gt;=9,INDEX($AK:$AK,$CA220+9),"")</f>
      </c>
      <c r="AV220">
        <f>IF($CB220&gt;=10,INDEX($AK:$AK,$CA220+10),"")</f>
      </c>
      <c r="AW220">
        <f>IF($CB220&gt;=11,INDEX($AK:$AK,$CA220+11),"")</f>
      </c>
      <c r="AX220">
        <f>IF($CB220&gt;=12,INDEX($AK:$AK,$CA220+12),"")</f>
      </c>
      <c r="AY220">
        <f>IF($CB220&gt;=13,INDEX($AK:$AK,$CA220+13),"")</f>
      </c>
      <c r="AZ220">
        <f>IF($CB220&gt;=14,INDEX($AK:$AK,$CA220+14),"")</f>
      </c>
      <c r="BA220">
        <f>IF($CB220&gt;=15,INDEX($AK:$AK,$CA220+15),"")</f>
      </c>
      <c r="BB220">
        <f>IF($CB220&gt;=16,INDEX($AK:$AK,$CA220+16),"")</f>
      </c>
      <c r="BC220">
        <f>IF($CB220&gt;=17,INDEX($AK:$AK,$CA220+17),"")</f>
      </c>
      <c r="BD220">
        <f>IF($CB220&gt;=18,INDEX($AK:$AK,$CA220+18),"")</f>
      </c>
      <c r="BE220">
        <f>IF($CB220&gt;=19,INDEX($AK:$AK,$CA220+19),"")</f>
      </c>
      <c r="BF220">
        <f>IF($CB220&gt;=20,INDEX($AK:$AK,$CA220+20),"")</f>
      </c>
      <c r="BG220">
        <f>IF($CB220&gt;=21,INDEX($AK:$AK,$CA220+21),"")</f>
      </c>
      <c r="BH220">
        <f>IF($CB220&gt;=22,INDEX($AK:$AK,$CA220+22),"")</f>
      </c>
      <c r="BI220">
        <f>IF($CB220&gt;=23,INDEX($AK:$AK,$CA220+23),"")</f>
      </c>
      <c r="BJ220">
        <f>IF($CB220&gt;=24,INDEX($AK:$AK,$CA220+24),"")</f>
      </c>
      <c r="BK220">
        <f>IF($CB220&gt;=25,INDEX($AK:$AK,$CA220+25),"")</f>
      </c>
      <c r="BL220">
        <f>IF($CB220&gt;=26,INDEX($AK:$AK,$CA220+26),"")</f>
      </c>
      <c r="BM220">
        <f>IF($CB220&gt;=27,INDEX($AK:$AK,$CA220+27),"")</f>
      </c>
      <c r="BN220">
        <f>IF($CB220&gt;=28,INDEX($AK:$AK,$CA220+28),"")</f>
      </c>
      <c r="BO220">
        <f>IF($CB220&gt;=29,INDEX($AK:$AK,$CA220+29),"")</f>
      </c>
      <c r="BP220">
        <f>IF($CB220&gt;=30,INDEX($AK:$AK,$CA220+30),"")</f>
      </c>
      <c r="BQ220">
        <f>IF($CB220&gt;=31,INDEX($AK:$AK,$CA220+31),"")</f>
      </c>
      <c r="BR220">
        <f>IF($CB220&gt;=32,INDEX($AK:$AK,$CA220+32),"")</f>
      </c>
      <c r="BS220">
        <f>IF($CB220&gt;=33,INDEX($AK:$AK,$CA220+33),"")</f>
      </c>
      <c r="BT220">
        <f>IF($CB220&gt;=34,INDEX($AK:$AK,$CA220+34),"")</f>
      </c>
      <c r="BU220">
        <f>IF($CB220&gt;=35,INDEX($AK:$AK,$CA220+35),"")</f>
      </c>
      <c r="BV220">
        <f>IF($CB220&gt;=36,INDEX($AK:$AK,$CA220+36),"")</f>
      </c>
      <c r="BW220">
        <f>IF($CB220&gt;=37,INDEX($AK:$AK,$CA220+37),"")</f>
      </c>
      <c r="BX220">
        <f>IF($CB220&gt;=38,INDEX($AK:$AK,$CA220+38),"")</f>
      </c>
      <c r="BY220">
        <f>IF($CB220&gt;=39,INDEX($AK:$AK,$CA220+39),"")</f>
      </c>
      <c r="BZ220">
        <f>IF($CB220&gt;=40,INDEX($AK:$AK,$CA220+40),"")</f>
      </c>
      <c r="CA220">
        <f>IFERROR(MATCH($AJ220,$AK$2:$AK$134,0)+1,0)</f>
      </c>
      <c r="CB220">
        <f>IFERROR(INDEX($AL$2:$AL$134,MATCH($AJ220,$AK$2:$AK$134,0)),0)</f>
      </c>
      <c r="CC220">
        <f>IFERROR(LEFT($F220,FIND(" - ",$F220)-1),$F220)</f>
      </c>
      <c r="CD220" t="s">
        <v>223</v>
      </c>
      <c r="CF220">
        <f>IF($DA220&gt;=1,INDEX($CD:$CD,$CZ220+1),"")</f>
      </c>
      <c r="CG220">
        <f>IF($DA220&gt;=2,INDEX($CD:$CD,$CZ220+2),"")</f>
      </c>
      <c r="CH220">
        <f>IF($DA220&gt;=3,INDEX($CD:$CD,$CZ220+3),"")</f>
      </c>
      <c r="CI220">
        <f>IF($DA220&gt;=4,INDEX($CD:$CD,$CZ220+4),"")</f>
      </c>
      <c r="CJ220">
        <f>IF($DA220&gt;=5,INDEX($CD:$CD,$CZ220+5),"")</f>
      </c>
      <c r="CK220">
        <f>IF($DA220&gt;=6,INDEX($CD:$CD,$CZ220+6),"")</f>
      </c>
      <c r="CL220">
        <f>IF($DA220&gt;=7,INDEX($CD:$CD,$CZ220+7),"")</f>
      </c>
      <c r="CM220">
        <f>IF($DA220&gt;=8,INDEX($CD:$CD,$CZ220+8),"")</f>
      </c>
      <c r="CN220">
        <f>IF($DA220&gt;=9,INDEX($CD:$CD,$CZ220+9),"")</f>
      </c>
      <c r="CO220">
        <f>IF($DA220&gt;=10,INDEX($CD:$CD,$CZ220+10),"")</f>
      </c>
      <c r="CP220">
        <f>IF($DA220&gt;=11,INDEX($CD:$CD,$CZ220+11),"")</f>
      </c>
      <c r="CQ220">
        <f>IF($DA220&gt;=12,INDEX($CD:$CD,$CZ220+12),"")</f>
      </c>
      <c r="CR220">
        <f>IF($DA220&gt;=13,INDEX($CD:$CD,$CZ220+13),"")</f>
      </c>
      <c r="CS220">
        <f>IF($DA220&gt;=14,INDEX($CD:$CD,$CZ220+14),"")</f>
      </c>
      <c r="CT220">
        <f>IF($DA220&gt;=15,INDEX($CD:$CD,$CZ220+15),"")</f>
      </c>
      <c r="CU220">
        <f>IF($DA220&gt;=16,INDEX($CD:$CD,$CZ220+16),"")</f>
      </c>
      <c r="CV220">
        <f>IF($DA220&gt;=17,INDEX($CD:$CD,$CZ220+17),"")</f>
      </c>
      <c r="CW220">
        <f>IF($DA220&gt;=18,INDEX($CD:$CD,$CZ220+18),"")</f>
      </c>
      <c r="CX220">
        <f>IF($DA220&gt;=19,INDEX($CD:$CD,$CZ220+19),"")</f>
      </c>
      <c r="CY220">
        <f>IF($DA220&gt;=20,INDEX($CD:$CD,$CZ220+20),"")</f>
      </c>
      <c r="CZ220">
        <f>IFERROR(MATCH($CC220,$CD$2:$CD$263,0)+1,0)</f>
      </c>
      <c r="DA220">
        <f>IFERROR(INDEX($CE$2:$CE$263,MATCH($CC220,$CD$2:$CD$263,0)),0)</f>
      </c>
      <c r="DB220">
        <f>IFERROR(INDEX($AI:$AI,MATCH($H220,$AH:$AH,0))&amp;"","")</f>
      </c>
      <c r="DF220">
        <f>IF($GI220&gt;=1,INDEX($DC:$DC,$GH220+1),"")</f>
      </c>
      <c r="DG220">
        <f>IF($GI220&gt;=2,INDEX($DC:$DC,$GH220+2),"")</f>
      </c>
      <c r="DH220">
        <f>IF($GI220&gt;=3,INDEX($DC:$DC,$GH220+3),"")</f>
      </c>
      <c r="DI220">
        <f>IF($GI220&gt;=4,INDEX($DC:$DC,$GH220+4),"")</f>
      </c>
      <c r="DJ220">
        <f>IF($GI220&gt;=5,INDEX($DC:$DC,$GH220+5),"")</f>
      </c>
      <c r="DK220">
        <f>IF($GI220&gt;=6,INDEX($DC:$DC,$GH220+6),"")</f>
      </c>
      <c r="DL220">
        <f>IF($GI220&gt;=7,INDEX($DC:$DC,$GH220+7),"")</f>
      </c>
      <c r="DM220">
        <f>IF($GI220&gt;=8,INDEX($DC:$DC,$GH220+8),"")</f>
      </c>
      <c r="DN220">
        <f>IF($GI220&gt;=9,INDEX($DC:$DC,$GH220+9),"")</f>
      </c>
      <c r="DO220">
        <f>IF($GI220&gt;=10,INDEX($DC:$DC,$GH220+10),"")</f>
      </c>
      <c r="DP220">
        <f>IF($GI220&gt;=11,INDEX($DC:$DC,$GH220+11),"")</f>
      </c>
      <c r="DQ220">
        <f>IF($GI220&gt;=12,INDEX($DC:$DC,$GH220+12),"")</f>
      </c>
      <c r="DR220">
        <f>IF($GI220&gt;=13,INDEX($DC:$DC,$GH220+13),"")</f>
      </c>
      <c r="DS220">
        <f>IF($GI220&gt;=14,INDEX($DC:$DC,$GH220+14),"")</f>
      </c>
      <c r="DT220">
        <f>IF($GI220&gt;=15,INDEX($DC:$DC,$GH220+15),"")</f>
      </c>
      <c r="DU220">
        <f>IF($GI220&gt;=16,INDEX($DC:$DC,$GH220+16),"")</f>
      </c>
      <c r="DV220">
        <f>IF($GI220&gt;=17,INDEX($DC:$DC,$GH220+17),"")</f>
      </c>
      <c r="DW220">
        <f>IF($GI220&gt;=18,INDEX($DC:$DC,$GH220+18),"")</f>
      </c>
      <c r="DX220">
        <f>IF($GI220&gt;=19,INDEX($DC:$DC,$GH220+19),"")</f>
      </c>
      <c r="DY220">
        <f>IF($GI220&gt;=20,INDEX($DC:$DC,$GH220+20),"")</f>
      </c>
      <c r="DZ220">
        <f>IF($GI220&gt;=21,INDEX($DC:$DC,$GH220+21),"")</f>
      </c>
      <c r="EA220">
        <f>IF($GI220&gt;=22,INDEX($DC:$DC,$GH220+22),"")</f>
      </c>
      <c r="EB220">
        <f>IF($GI220&gt;=23,INDEX($DC:$DC,$GH220+23),"")</f>
      </c>
      <c r="EC220">
        <f>IF($GI220&gt;=24,INDEX($DC:$DC,$GH220+24),"")</f>
      </c>
      <c r="ED220">
        <f>IF($GI220&gt;=25,INDEX($DC:$DC,$GH220+25),"")</f>
      </c>
      <c r="EE220">
        <f>IF($GI220&gt;=26,INDEX($DC:$DC,$GH220+26),"")</f>
      </c>
      <c r="EF220">
        <f>IF($GI220&gt;=27,INDEX($DC:$DC,$GH220+27),"")</f>
      </c>
      <c r="EG220">
        <f>IF($GI220&gt;=28,INDEX($DC:$DC,$GH220+28),"")</f>
      </c>
      <c r="EH220">
        <f>IF($GI220&gt;=29,INDEX($DC:$DC,$GH220+29),"")</f>
      </c>
      <c r="EI220">
        <f>IF($GI220&gt;=30,INDEX($DC:$DC,$GH220+30),"")</f>
      </c>
      <c r="EJ220">
        <f>IF($GI220&gt;=31,INDEX($DC:$DC,$GH220+31),"")</f>
      </c>
      <c r="EK220">
        <f>IF($GI220&gt;=32,INDEX($DC:$DC,$GH220+32),"")</f>
      </c>
      <c r="EL220">
        <f>IF($GI220&gt;=33,INDEX($DC:$DC,$GH220+33),"")</f>
      </c>
      <c r="EM220">
        <f>IF($GI220&gt;=34,INDEX($DC:$DC,$GH220+34),"")</f>
      </c>
      <c r="EN220">
        <f>IF($GI220&gt;=35,INDEX($DC:$DC,$GH220+35),"")</f>
      </c>
      <c r="EO220">
        <f>IF($GI220&gt;=36,INDEX($DC:$DC,$GH220+36),"")</f>
      </c>
      <c r="EP220">
        <f>IF($GI220&gt;=37,INDEX($DC:$DC,$GH220+37),"")</f>
      </c>
      <c r="EQ220">
        <f>IF($GI220&gt;=38,INDEX($DC:$DC,$GH220+38),"")</f>
      </c>
      <c r="ER220">
        <f>IF($GI220&gt;=39,INDEX($DC:$DC,$GH220+39),"")</f>
      </c>
      <c r="ES220">
        <f>IF($GI220&gt;=40,INDEX($DC:$DC,$GH220+40),"")</f>
      </c>
      <c r="ET220">
        <f>IF($GI220&gt;=1,INDEX($DD:$DD,$GH220+1),"")</f>
      </c>
      <c r="EU220">
        <f>IF($GI220&gt;=2,INDEX($DD:$DD,$GH220+2),"")</f>
      </c>
      <c r="EV220">
        <f>IF($GI220&gt;=3,INDEX($DD:$DD,$GH220+3),"")</f>
      </c>
      <c r="EW220">
        <f>IF($GI220&gt;=4,INDEX($DD:$DD,$GH220+4),"")</f>
      </c>
      <c r="EX220">
        <f>IF($GI220&gt;=5,INDEX($DD:$DD,$GH220+5),"")</f>
      </c>
      <c r="EY220">
        <f>IF($GI220&gt;=6,INDEX($DD:$DD,$GH220+6),"")</f>
      </c>
      <c r="EZ220">
        <f>IF($GI220&gt;=7,INDEX($DD:$DD,$GH220+7),"")</f>
      </c>
      <c r="FA220">
        <f>IF($GI220&gt;=8,INDEX($DD:$DD,$GH220+8),"")</f>
      </c>
      <c r="FB220">
        <f>IF($GI220&gt;=9,INDEX($DD:$DD,$GH220+9),"")</f>
      </c>
      <c r="FC220">
        <f>IF($GI220&gt;=10,INDEX($DD:$DD,$GH220+10),"")</f>
      </c>
      <c r="FD220">
        <f>IF($GI220&gt;=11,INDEX($DD:$DD,$GH220+11),"")</f>
      </c>
      <c r="FE220">
        <f>IF($GI220&gt;=12,INDEX($DD:$DD,$GH220+12),"")</f>
      </c>
      <c r="FF220">
        <f>IF($GI220&gt;=13,INDEX($DD:$DD,$GH220+13),"")</f>
      </c>
      <c r="FG220">
        <f>IF($GI220&gt;=14,INDEX($DD:$DD,$GH220+14),"")</f>
      </c>
      <c r="FH220">
        <f>IF($GI220&gt;=15,INDEX($DD:$DD,$GH220+15),"")</f>
      </c>
      <c r="FI220">
        <f>IF($GI220&gt;=16,INDEX($DD:$DD,$GH220+16),"")</f>
      </c>
      <c r="FJ220">
        <f>IF($GI220&gt;=17,INDEX($DD:$DD,$GH220+17),"")</f>
      </c>
      <c r="FK220">
        <f>IF($GI220&gt;=18,INDEX($DD:$DD,$GH220+18),"")</f>
      </c>
      <c r="FL220">
        <f>IF($GI220&gt;=19,INDEX($DD:$DD,$GH220+19),"")</f>
      </c>
      <c r="FM220">
        <f>IF($GI220&gt;=20,INDEX($DD:$DD,$GH220+20),"")</f>
      </c>
      <c r="FN220">
        <f>IF($GI220&gt;=21,INDEX($DD:$DD,$GH220+21),"")</f>
      </c>
      <c r="FO220">
        <f>IF($GI220&gt;=22,INDEX($DD:$DD,$GH220+22),"")</f>
      </c>
      <c r="FP220">
        <f>IF($GI220&gt;=23,INDEX($DD:$DD,$GH220+23),"")</f>
      </c>
      <c r="FQ220">
        <f>IF($GI220&gt;=24,INDEX($DD:$DD,$GH220+24),"")</f>
      </c>
      <c r="FR220">
        <f>IF($GI220&gt;=25,INDEX($DD:$DD,$GH220+25),"")</f>
      </c>
      <c r="FS220">
        <f>IF($GI220&gt;=26,INDEX($DD:$DD,$GH220+26),"")</f>
      </c>
      <c r="FT220">
        <f>IF($GI220&gt;=27,INDEX($DD:$DD,$GH220+27),"")</f>
      </c>
      <c r="FU220">
        <f>IF($GI220&gt;=28,INDEX($DD:$DD,$GH220+28),"")</f>
      </c>
      <c r="FV220">
        <f>IF($GI220&gt;=29,INDEX($DD:$DD,$GH220+29),"")</f>
      </c>
      <c r="FW220">
        <f>IF($GI220&gt;=30,INDEX($DD:$DD,$GH220+30),"")</f>
      </c>
      <c r="FX220">
        <f>IF($GI220&gt;=31,INDEX($DD:$DD,$GH220+31),"")</f>
      </c>
      <c r="FY220">
        <f>IF($GI220&gt;=32,INDEX($DD:$DD,$GH220+32),"")</f>
      </c>
      <c r="FZ220">
        <f>IF($GI220&gt;=33,INDEX($DD:$DD,$GH220+33),"")</f>
      </c>
      <c r="GA220">
        <f>IF($GI220&gt;=34,INDEX($DD:$DD,$GH220+34),"")</f>
      </c>
      <c r="GB220">
        <f>IF($GI220&gt;=35,INDEX($DD:$DD,$GH220+35),"")</f>
      </c>
      <c r="GC220">
        <f>IF($GI220&gt;=36,INDEX($DD:$DD,$GH220+36),"")</f>
      </c>
      <c r="GD220">
        <f>IF($GI220&gt;=37,INDEX($DD:$DD,$GH220+37),"")</f>
      </c>
      <c r="GE220">
        <f>IF($GI220&gt;=38,INDEX($DD:$DD,$GH220+38),"")</f>
      </c>
      <c r="GF220">
        <f>IF($GI220&gt;=39,INDEX($DD:$DD,$GH220+39),"")</f>
      </c>
      <c r="GG220">
        <f>IF($GI220&gt;=40,INDEX($DD:$DD,$GH220+40),"")</f>
      </c>
      <c r="GH220">
        <f>IFERROR(MATCH($DB220,$DC$2:$DC$148,0)+1,0)</f>
      </c>
      <c r="GI220">
        <f>IFERROR(INDEX($DE$2:$DE$148,MATCH($DB220,$DC$2:$DC$148,0)),0)</f>
      </c>
      <c r="GJ220">
        <f>IFERROR(MATCH($S220,$DF$220:$ES$220,0),0)</f>
      </c>
      <c r="GK220">
        <f>IF($GJ220&gt;0,INDEX($ET$220:$GG$220,$GJ220),"")</f>
      </c>
      <c r="GL220" t="s">
        <v>401</v>
      </c>
      <c r="GN220">
        <f>IF($IW220&gt;=1,INDEX($GL:$GL,$IV220+1),"")</f>
      </c>
      <c r="GO220">
        <f>IF($IW220&gt;=2,INDEX($GL:$GL,$IV220+2),"")</f>
      </c>
      <c r="GP220">
        <f>IF($IW220&gt;=3,INDEX($GL:$GL,$IV220+3),"")</f>
      </c>
      <c r="GQ220">
        <f>IF($IW220&gt;=4,INDEX($GL:$GL,$IV220+4),"")</f>
      </c>
      <c r="GR220">
        <f>IF($IW220&gt;=5,INDEX($GL:$GL,$IV220+5),"")</f>
      </c>
      <c r="GS220">
        <f>IF($IW220&gt;=6,INDEX($GL:$GL,$IV220+6),"")</f>
      </c>
      <c r="GT220">
        <f>IF($IW220&gt;=7,INDEX($GL:$GL,$IV220+7),"")</f>
      </c>
      <c r="GU220">
        <f>IF($IW220&gt;=8,INDEX($GL:$GL,$IV220+8),"")</f>
      </c>
      <c r="GV220">
        <f>IF($IW220&gt;=9,INDEX($GL:$GL,$IV220+9),"")</f>
      </c>
      <c r="GW220">
        <f>IF($IW220&gt;=10,INDEX($GL:$GL,$IV220+10),"")</f>
      </c>
      <c r="GX220">
        <f>IF($IW220&gt;=11,INDEX($GL:$GL,$IV220+11),"")</f>
      </c>
      <c r="GY220">
        <f>IF($IW220&gt;=12,INDEX($GL:$GL,$IV220+12),"")</f>
      </c>
      <c r="GZ220">
        <f>IF($IW220&gt;=13,INDEX($GL:$GL,$IV220+13),"")</f>
      </c>
      <c r="HA220">
        <f>IF($IW220&gt;=14,INDEX($GL:$GL,$IV220+14),"")</f>
      </c>
      <c r="HB220">
        <f>IF($IW220&gt;=15,INDEX($GL:$GL,$IV220+15),"")</f>
      </c>
      <c r="HC220">
        <f>IF($IW220&gt;=16,INDEX($GL:$GL,$IV220+16),"")</f>
      </c>
      <c r="HD220">
        <f>IF($IW220&gt;=17,INDEX($GL:$GL,$IV220+17),"")</f>
      </c>
      <c r="HE220">
        <f>IF($IW220&gt;=18,INDEX($GL:$GL,$IV220+18),"")</f>
      </c>
      <c r="HF220">
        <f>IF($IW220&gt;=19,INDEX($GL:$GL,$IV220+19),"")</f>
      </c>
      <c r="HG220">
        <f>IF($IW220&gt;=20,INDEX($GL:$GL,$IV220+20),"")</f>
      </c>
      <c r="HH220">
        <f>IF($IW220&gt;=21,INDEX($GL:$GL,$IV220+21),"")</f>
      </c>
      <c r="HI220">
        <f>IF($IW220&gt;=22,INDEX($GL:$GL,$IV220+22),"")</f>
      </c>
      <c r="HJ220">
        <f>IF($IW220&gt;=23,INDEX($GL:$GL,$IV220+23),"")</f>
      </c>
      <c r="HK220">
        <f>IF($IW220&gt;=24,INDEX($GL:$GL,$IV220+24),"")</f>
      </c>
      <c r="HL220">
        <f>IF($IW220&gt;=25,INDEX($GL:$GL,$IV220+25),"")</f>
      </c>
      <c r="HM220">
        <f>IF($IW220&gt;=26,INDEX($GL:$GL,$IV220+26),"")</f>
      </c>
      <c r="HN220">
        <f>IF($IW220&gt;=27,INDEX($GL:$GL,$IV220+27),"")</f>
      </c>
      <c r="HO220">
        <f>IF($IW220&gt;=28,INDEX($GL:$GL,$IV220+28),"")</f>
      </c>
      <c r="HP220">
        <f>IF($IW220&gt;=29,INDEX($GL:$GL,$IV220+29),"")</f>
      </c>
      <c r="HQ220">
        <f>IF($IW220&gt;=30,INDEX($GL:$GL,$IV220+30),"")</f>
      </c>
      <c r="HR220">
        <f>IF($IW220&gt;=31,INDEX($GL:$GL,$IV220+31),"")</f>
      </c>
      <c r="HS220">
        <f>IF($IW220&gt;=32,INDEX($GL:$GL,$IV220+32),"")</f>
      </c>
      <c r="HT220">
        <f>IF($IW220&gt;=33,INDEX($GL:$GL,$IV220+33),"")</f>
      </c>
      <c r="HU220">
        <f>IF($IW220&gt;=34,INDEX($GL:$GL,$IV220+34),"")</f>
      </c>
      <c r="HV220">
        <f>IF($IW220&gt;=35,INDEX($GL:$GL,$IV220+35),"")</f>
      </c>
      <c r="HW220">
        <f>IF($IW220&gt;=36,INDEX($GL:$GL,$IV220+36),"")</f>
      </c>
      <c r="HX220">
        <f>IF($IW220&gt;=37,INDEX($GL:$GL,$IV220+37),"")</f>
      </c>
      <c r="HY220">
        <f>IF($IW220&gt;=38,INDEX($GL:$GL,$IV220+38),"")</f>
      </c>
      <c r="HZ220">
        <f>IF($IW220&gt;=39,INDEX($GL:$GL,$IV220+39),"")</f>
      </c>
      <c r="IA220">
        <f>IF($IW220&gt;=40,INDEX($GL:$GL,$IV220+40),"")</f>
      </c>
      <c r="IB220">
        <f>IF($IW220&gt;=41,INDEX($GL:$GL,$IV220+41),"")</f>
      </c>
      <c r="IC220">
        <f>IF($IW220&gt;=42,INDEX($GL:$GL,$IV220+42),"")</f>
      </c>
      <c r="ID220">
        <f>IF($IW220&gt;=43,INDEX($GL:$GL,$IV220+43),"")</f>
      </c>
      <c r="IE220">
        <f>IF($IW220&gt;=44,INDEX($GL:$GL,$IV220+44),"")</f>
      </c>
      <c r="IF220">
        <f>IF($IW220&gt;=45,INDEX($GL:$GL,$IV220+45),"")</f>
      </c>
      <c r="IG220">
        <f>IF($IW220&gt;=46,INDEX($GL:$GL,$IV220+46),"")</f>
      </c>
      <c r="IH220">
        <f>IF($IW220&gt;=47,INDEX($GL:$GL,$IV220+47),"")</f>
      </c>
      <c r="II220">
        <f>IF($IW220&gt;=48,INDEX($GL:$GL,$IV220+48),"")</f>
      </c>
      <c r="IJ220">
        <f>IF($IW220&gt;=49,INDEX($GL:$GL,$IV220+49),"")</f>
      </c>
      <c r="IK220">
        <f>IF($IW220&gt;=50,INDEX($GL:$GL,$IV220+50),"")</f>
      </c>
      <c r="IL220">
        <f>IF($IW220&gt;=51,INDEX($GL:$GL,$IV220+51),"")</f>
      </c>
      <c r="IM220">
        <f>IF($IW220&gt;=52,INDEX($GL:$GL,$IV220+52),"")</f>
      </c>
      <c r="IN220">
        <f>IF($IW220&gt;=53,INDEX($GL:$GL,$IV220+53),"")</f>
      </c>
      <c r="IO220">
        <f>IF($IW220&gt;=54,INDEX($GL:$GL,$IV220+54),"")</f>
      </c>
      <c r="IP220">
        <f>IF($IW220&gt;=55,INDEX($GL:$GL,$IV220+55),"")</f>
      </c>
      <c r="IQ220">
        <f>IF($IW220&gt;=56,INDEX($GL:$GL,$IV220+56),"")</f>
      </c>
      <c r="IR220">
        <f>IF($IW220&gt;=57,INDEX($GL:$GL,$IV220+57),"")</f>
      </c>
      <c r="IS220">
        <f>IF($IW220&gt;=58,INDEX($GL:$GL,$IV220+58),"")</f>
      </c>
      <c r="IT220">
        <f>IF($IW220&gt;=59,INDEX($GL:$GL,$IV220+59),"")</f>
      </c>
      <c r="IU220">
        <f>IF($IW220&gt;=60,INDEX($GL:$GL,$IV220+60),"")</f>
      </c>
      <c r="IV220">
        <f>IFERROR(MATCH($GK220,$GL$2:$GL$324,0)+1,0)</f>
      </c>
      <c r="IW220">
        <f>IFERROR(INDEX($GM$2:$GM$324,MATCH($GK220,$GL$2:$GL$324,0)),0)</f>
      </c>
      <c r="IX220" t="s">
        <v>34</v>
      </c>
      <c r="IY220" t="s">
        <v>34</v>
      </c>
    </row>
    <row r="221" spans="1:259" x14ac:dyDescent="0.25">
      <c r="K221">
        <f>IF(OR($N221="",$J221=""),"",IFERROR($N221/$J221,0))</f>
      </c>
      <c r="L221">
        <f>IF($N221="","",
SUM($M221,$O221,$T221,$P221,$R221)*
(1-IF($U221="",0,VALUE($U221)/100)))</f>
      </c>
      <c r="M221">
        <f>IF($N221="","",$N221)</f>
      </c>
      <c r="O221">
        <f>IF($N221="","",
IF($H221="","",
IF(ISNUMBER(SEARCH("exempt",LOWER($H221))),0,
$N221*(VALUE(SUBSTITUTE($H221,"%",""))/100))))</f>
      </c>
      <c r="V221">
        <f>IFERROR(IF(FIND(" - ",$E221)&gt;0,MID($E221,FIND(" - ",$E221)+3,LEN($E221)),""),"")</f>
      </c>
      <c r="AE221" t="s">
        <v>754</v>
      </c>
      <c r="AJ221">
        <f>IFERROR(LEFT($E221,FIND(" - ",$E221)-1),$E221)</f>
      </c>
      <c r="AM221">
        <f>IF($CB221&gt;=1,INDEX($AK:$AK,$CA221+1),"")</f>
      </c>
      <c r="AN221">
        <f>IF($CB221&gt;=2,INDEX($AK:$AK,$CA221+2),"")</f>
      </c>
      <c r="AO221">
        <f>IF($CB221&gt;=3,INDEX($AK:$AK,$CA221+3),"")</f>
      </c>
      <c r="AP221">
        <f>IF($CB221&gt;=4,INDEX($AK:$AK,$CA221+4),"")</f>
      </c>
      <c r="AQ221">
        <f>IF($CB221&gt;=5,INDEX($AK:$AK,$CA221+5),"")</f>
      </c>
      <c r="AR221">
        <f>IF($CB221&gt;=6,INDEX($AK:$AK,$CA221+6),"")</f>
      </c>
      <c r="AS221">
        <f>IF($CB221&gt;=7,INDEX($AK:$AK,$CA221+7),"")</f>
      </c>
      <c r="AT221">
        <f>IF($CB221&gt;=8,INDEX($AK:$AK,$CA221+8),"")</f>
      </c>
      <c r="AU221">
        <f>IF($CB221&gt;=9,INDEX($AK:$AK,$CA221+9),"")</f>
      </c>
      <c r="AV221">
        <f>IF($CB221&gt;=10,INDEX($AK:$AK,$CA221+10),"")</f>
      </c>
      <c r="AW221">
        <f>IF($CB221&gt;=11,INDEX($AK:$AK,$CA221+11),"")</f>
      </c>
      <c r="AX221">
        <f>IF($CB221&gt;=12,INDEX($AK:$AK,$CA221+12),"")</f>
      </c>
      <c r="AY221">
        <f>IF($CB221&gt;=13,INDEX($AK:$AK,$CA221+13),"")</f>
      </c>
      <c r="AZ221">
        <f>IF($CB221&gt;=14,INDEX($AK:$AK,$CA221+14),"")</f>
      </c>
      <c r="BA221">
        <f>IF($CB221&gt;=15,INDEX($AK:$AK,$CA221+15),"")</f>
      </c>
      <c r="BB221">
        <f>IF($CB221&gt;=16,INDEX($AK:$AK,$CA221+16),"")</f>
      </c>
      <c r="BC221">
        <f>IF($CB221&gt;=17,INDEX($AK:$AK,$CA221+17),"")</f>
      </c>
      <c r="BD221">
        <f>IF($CB221&gt;=18,INDEX($AK:$AK,$CA221+18),"")</f>
      </c>
      <c r="BE221">
        <f>IF($CB221&gt;=19,INDEX($AK:$AK,$CA221+19),"")</f>
      </c>
      <c r="BF221">
        <f>IF($CB221&gt;=20,INDEX($AK:$AK,$CA221+20),"")</f>
      </c>
      <c r="BG221">
        <f>IF($CB221&gt;=21,INDEX($AK:$AK,$CA221+21),"")</f>
      </c>
      <c r="BH221">
        <f>IF($CB221&gt;=22,INDEX($AK:$AK,$CA221+22),"")</f>
      </c>
      <c r="BI221">
        <f>IF($CB221&gt;=23,INDEX($AK:$AK,$CA221+23),"")</f>
      </c>
      <c r="BJ221">
        <f>IF($CB221&gt;=24,INDEX($AK:$AK,$CA221+24),"")</f>
      </c>
      <c r="BK221">
        <f>IF($CB221&gt;=25,INDEX($AK:$AK,$CA221+25),"")</f>
      </c>
      <c r="BL221">
        <f>IF($CB221&gt;=26,INDEX($AK:$AK,$CA221+26),"")</f>
      </c>
      <c r="BM221">
        <f>IF($CB221&gt;=27,INDEX($AK:$AK,$CA221+27),"")</f>
      </c>
      <c r="BN221">
        <f>IF($CB221&gt;=28,INDEX($AK:$AK,$CA221+28),"")</f>
      </c>
      <c r="BO221">
        <f>IF($CB221&gt;=29,INDEX($AK:$AK,$CA221+29),"")</f>
      </c>
      <c r="BP221">
        <f>IF($CB221&gt;=30,INDEX($AK:$AK,$CA221+30),"")</f>
      </c>
      <c r="BQ221">
        <f>IF($CB221&gt;=31,INDEX($AK:$AK,$CA221+31),"")</f>
      </c>
      <c r="BR221">
        <f>IF($CB221&gt;=32,INDEX($AK:$AK,$CA221+32),"")</f>
      </c>
      <c r="BS221">
        <f>IF($CB221&gt;=33,INDEX($AK:$AK,$CA221+33),"")</f>
      </c>
      <c r="BT221">
        <f>IF($CB221&gt;=34,INDEX($AK:$AK,$CA221+34),"")</f>
      </c>
      <c r="BU221">
        <f>IF($CB221&gt;=35,INDEX($AK:$AK,$CA221+35),"")</f>
      </c>
      <c r="BV221">
        <f>IF($CB221&gt;=36,INDEX($AK:$AK,$CA221+36),"")</f>
      </c>
      <c r="BW221">
        <f>IF($CB221&gt;=37,INDEX($AK:$AK,$CA221+37),"")</f>
      </c>
      <c r="BX221">
        <f>IF($CB221&gt;=38,INDEX($AK:$AK,$CA221+38),"")</f>
      </c>
      <c r="BY221">
        <f>IF($CB221&gt;=39,INDEX($AK:$AK,$CA221+39),"")</f>
      </c>
      <c r="BZ221">
        <f>IF($CB221&gt;=40,INDEX($AK:$AK,$CA221+40),"")</f>
      </c>
      <c r="CA221">
        <f>IFERROR(MATCH($AJ221,$AK$2:$AK$134,0)+1,0)</f>
      </c>
      <c r="CB221">
        <f>IFERROR(INDEX($AL$2:$AL$134,MATCH($AJ221,$AK$2:$AK$134,0)),0)</f>
      </c>
      <c r="CC221">
        <f>IFERROR(LEFT($F221,FIND(" - ",$F221)-1),$F221)</f>
      </c>
      <c r="CD221" t="s">
        <v>755</v>
      </c>
      <c r="CE221">
        <v>1</v>
      </c>
      <c r="CF221">
        <f>IF($DA221&gt;=1,INDEX($CD:$CD,$CZ221+1),"")</f>
      </c>
      <c r="CG221">
        <f>IF($DA221&gt;=2,INDEX($CD:$CD,$CZ221+2),"")</f>
      </c>
      <c r="CH221">
        <f>IF($DA221&gt;=3,INDEX($CD:$CD,$CZ221+3),"")</f>
      </c>
      <c r="CI221">
        <f>IF($DA221&gt;=4,INDEX($CD:$CD,$CZ221+4),"")</f>
      </c>
      <c r="CJ221">
        <f>IF($DA221&gt;=5,INDEX($CD:$CD,$CZ221+5),"")</f>
      </c>
      <c r="CK221">
        <f>IF($DA221&gt;=6,INDEX($CD:$CD,$CZ221+6),"")</f>
      </c>
      <c r="CL221">
        <f>IF($DA221&gt;=7,INDEX($CD:$CD,$CZ221+7),"")</f>
      </c>
      <c r="CM221">
        <f>IF($DA221&gt;=8,INDEX($CD:$CD,$CZ221+8),"")</f>
      </c>
      <c r="CN221">
        <f>IF($DA221&gt;=9,INDEX($CD:$CD,$CZ221+9),"")</f>
      </c>
      <c r="CO221">
        <f>IF($DA221&gt;=10,INDEX($CD:$CD,$CZ221+10),"")</f>
      </c>
      <c r="CP221">
        <f>IF($DA221&gt;=11,INDEX($CD:$CD,$CZ221+11),"")</f>
      </c>
      <c r="CQ221">
        <f>IF($DA221&gt;=12,INDEX($CD:$CD,$CZ221+12),"")</f>
      </c>
      <c r="CR221">
        <f>IF($DA221&gt;=13,INDEX($CD:$CD,$CZ221+13),"")</f>
      </c>
      <c r="CS221">
        <f>IF($DA221&gt;=14,INDEX($CD:$CD,$CZ221+14),"")</f>
      </c>
      <c r="CT221">
        <f>IF($DA221&gt;=15,INDEX($CD:$CD,$CZ221+15),"")</f>
      </c>
      <c r="CU221">
        <f>IF($DA221&gt;=16,INDEX($CD:$CD,$CZ221+16),"")</f>
      </c>
      <c r="CV221">
        <f>IF($DA221&gt;=17,INDEX($CD:$CD,$CZ221+17),"")</f>
      </c>
      <c r="CW221">
        <f>IF($DA221&gt;=18,INDEX($CD:$CD,$CZ221+18),"")</f>
      </c>
      <c r="CX221">
        <f>IF($DA221&gt;=19,INDEX($CD:$CD,$CZ221+19),"")</f>
      </c>
      <c r="CY221">
        <f>IF($DA221&gt;=20,INDEX($CD:$CD,$CZ221+20),"")</f>
      </c>
      <c r="CZ221">
        <f>IFERROR(MATCH($CC221,$CD$2:$CD$263,0)+1,0)</f>
      </c>
      <c r="DA221">
        <f>IFERROR(INDEX($CE$2:$CE$263,MATCH($CC221,$CD$2:$CD$263,0)),0)</f>
      </c>
      <c r="DB221">
        <f>IFERROR(INDEX($AI:$AI,MATCH($H221,$AH:$AH,0))&amp;"","")</f>
      </c>
      <c r="DF221">
        <f>IF($GI221&gt;=1,INDEX($DC:$DC,$GH221+1),"")</f>
      </c>
      <c r="DG221">
        <f>IF($GI221&gt;=2,INDEX($DC:$DC,$GH221+2),"")</f>
      </c>
      <c r="DH221">
        <f>IF($GI221&gt;=3,INDEX($DC:$DC,$GH221+3),"")</f>
      </c>
      <c r="DI221">
        <f>IF($GI221&gt;=4,INDEX($DC:$DC,$GH221+4),"")</f>
      </c>
      <c r="DJ221">
        <f>IF($GI221&gt;=5,INDEX($DC:$DC,$GH221+5),"")</f>
      </c>
      <c r="DK221">
        <f>IF($GI221&gt;=6,INDEX($DC:$DC,$GH221+6),"")</f>
      </c>
      <c r="DL221">
        <f>IF($GI221&gt;=7,INDEX($DC:$DC,$GH221+7),"")</f>
      </c>
      <c r="DM221">
        <f>IF($GI221&gt;=8,INDEX($DC:$DC,$GH221+8),"")</f>
      </c>
      <c r="DN221">
        <f>IF($GI221&gt;=9,INDEX($DC:$DC,$GH221+9),"")</f>
      </c>
      <c r="DO221">
        <f>IF($GI221&gt;=10,INDEX($DC:$DC,$GH221+10),"")</f>
      </c>
      <c r="DP221">
        <f>IF($GI221&gt;=11,INDEX($DC:$DC,$GH221+11),"")</f>
      </c>
      <c r="DQ221">
        <f>IF($GI221&gt;=12,INDEX($DC:$DC,$GH221+12),"")</f>
      </c>
      <c r="DR221">
        <f>IF($GI221&gt;=13,INDEX($DC:$DC,$GH221+13),"")</f>
      </c>
      <c r="DS221">
        <f>IF($GI221&gt;=14,INDEX($DC:$DC,$GH221+14),"")</f>
      </c>
      <c r="DT221">
        <f>IF($GI221&gt;=15,INDEX($DC:$DC,$GH221+15),"")</f>
      </c>
      <c r="DU221">
        <f>IF($GI221&gt;=16,INDEX($DC:$DC,$GH221+16),"")</f>
      </c>
      <c r="DV221">
        <f>IF($GI221&gt;=17,INDEX($DC:$DC,$GH221+17),"")</f>
      </c>
      <c r="DW221">
        <f>IF($GI221&gt;=18,INDEX($DC:$DC,$GH221+18),"")</f>
      </c>
      <c r="DX221">
        <f>IF($GI221&gt;=19,INDEX($DC:$DC,$GH221+19),"")</f>
      </c>
      <c r="DY221">
        <f>IF($GI221&gt;=20,INDEX($DC:$DC,$GH221+20),"")</f>
      </c>
      <c r="DZ221">
        <f>IF($GI221&gt;=21,INDEX($DC:$DC,$GH221+21),"")</f>
      </c>
      <c r="EA221">
        <f>IF($GI221&gt;=22,INDEX($DC:$DC,$GH221+22),"")</f>
      </c>
      <c r="EB221">
        <f>IF($GI221&gt;=23,INDEX($DC:$DC,$GH221+23),"")</f>
      </c>
      <c r="EC221">
        <f>IF($GI221&gt;=24,INDEX($DC:$DC,$GH221+24),"")</f>
      </c>
      <c r="ED221">
        <f>IF($GI221&gt;=25,INDEX($DC:$DC,$GH221+25),"")</f>
      </c>
      <c r="EE221">
        <f>IF($GI221&gt;=26,INDEX($DC:$DC,$GH221+26),"")</f>
      </c>
      <c r="EF221">
        <f>IF($GI221&gt;=27,INDEX($DC:$DC,$GH221+27),"")</f>
      </c>
      <c r="EG221">
        <f>IF($GI221&gt;=28,INDEX($DC:$DC,$GH221+28),"")</f>
      </c>
      <c r="EH221">
        <f>IF($GI221&gt;=29,INDEX($DC:$DC,$GH221+29),"")</f>
      </c>
      <c r="EI221">
        <f>IF($GI221&gt;=30,INDEX($DC:$DC,$GH221+30),"")</f>
      </c>
      <c r="EJ221">
        <f>IF($GI221&gt;=31,INDEX($DC:$DC,$GH221+31),"")</f>
      </c>
      <c r="EK221">
        <f>IF($GI221&gt;=32,INDEX($DC:$DC,$GH221+32),"")</f>
      </c>
      <c r="EL221">
        <f>IF($GI221&gt;=33,INDEX($DC:$DC,$GH221+33),"")</f>
      </c>
      <c r="EM221">
        <f>IF($GI221&gt;=34,INDEX($DC:$DC,$GH221+34),"")</f>
      </c>
      <c r="EN221">
        <f>IF($GI221&gt;=35,INDEX($DC:$DC,$GH221+35),"")</f>
      </c>
      <c r="EO221">
        <f>IF($GI221&gt;=36,INDEX($DC:$DC,$GH221+36),"")</f>
      </c>
      <c r="EP221">
        <f>IF($GI221&gt;=37,INDEX($DC:$DC,$GH221+37),"")</f>
      </c>
      <c r="EQ221">
        <f>IF($GI221&gt;=38,INDEX($DC:$DC,$GH221+38),"")</f>
      </c>
      <c r="ER221">
        <f>IF($GI221&gt;=39,INDEX($DC:$DC,$GH221+39),"")</f>
      </c>
      <c r="ES221">
        <f>IF($GI221&gt;=40,INDEX($DC:$DC,$GH221+40),"")</f>
      </c>
      <c r="ET221">
        <f>IF($GI221&gt;=1,INDEX($DD:$DD,$GH221+1),"")</f>
      </c>
      <c r="EU221">
        <f>IF($GI221&gt;=2,INDEX($DD:$DD,$GH221+2),"")</f>
      </c>
      <c r="EV221">
        <f>IF($GI221&gt;=3,INDEX($DD:$DD,$GH221+3),"")</f>
      </c>
      <c r="EW221">
        <f>IF($GI221&gt;=4,INDEX($DD:$DD,$GH221+4),"")</f>
      </c>
      <c r="EX221">
        <f>IF($GI221&gt;=5,INDEX($DD:$DD,$GH221+5),"")</f>
      </c>
      <c r="EY221">
        <f>IF($GI221&gt;=6,INDEX($DD:$DD,$GH221+6),"")</f>
      </c>
      <c r="EZ221">
        <f>IF($GI221&gt;=7,INDEX($DD:$DD,$GH221+7),"")</f>
      </c>
      <c r="FA221">
        <f>IF($GI221&gt;=8,INDEX($DD:$DD,$GH221+8),"")</f>
      </c>
      <c r="FB221">
        <f>IF($GI221&gt;=9,INDEX($DD:$DD,$GH221+9),"")</f>
      </c>
      <c r="FC221">
        <f>IF($GI221&gt;=10,INDEX($DD:$DD,$GH221+10),"")</f>
      </c>
      <c r="FD221">
        <f>IF($GI221&gt;=11,INDEX($DD:$DD,$GH221+11),"")</f>
      </c>
      <c r="FE221">
        <f>IF($GI221&gt;=12,INDEX($DD:$DD,$GH221+12),"")</f>
      </c>
      <c r="FF221">
        <f>IF($GI221&gt;=13,INDEX($DD:$DD,$GH221+13),"")</f>
      </c>
      <c r="FG221">
        <f>IF($GI221&gt;=14,INDEX($DD:$DD,$GH221+14),"")</f>
      </c>
      <c r="FH221">
        <f>IF($GI221&gt;=15,INDEX($DD:$DD,$GH221+15),"")</f>
      </c>
      <c r="FI221">
        <f>IF($GI221&gt;=16,INDEX($DD:$DD,$GH221+16),"")</f>
      </c>
      <c r="FJ221">
        <f>IF($GI221&gt;=17,INDEX($DD:$DD,$GH221+17),"")</f>
      </c>
      <c r="FK221">
        <f>IF($GI221&gt;=18,INDEX($DD:$DD,$GH221+18),"")</f>
      </c>
      <c r="FL221">
        <f>IF($GI221&gt;=19,INDEX($DD:$DD,$GH221+19),"")</f>
      </c>
      <c r="FM221">
        <f>IF($GI221&gt;=20,INDEX($DD:$DD,$GH221+20),"")</f>
      </c>
      <c r="FN221">
        <f>IF($GI221&gt;=21,INDEX($DD:$DD,$GH221+21),"")</f>
      </c>
      <c r="FO221">
        <f>IF($GI221&gt;=22,INDEX($DD:$DD,$GH221+22),"")</f>
      </c>
      <c r="FP221">
        <f>IF($GI221&gt;=23,INDEX($DD:$DD,$GH221+23),"")</f>
      </c>
      <c r="FQ221">
        <f>IF($GI221&gt;=24,INDEX($DD:$DD,$GH221+24),"")</f>
      </c>
      <c r="FR221">
        <f>IF($GI221&gt;=25,INDEX($DD:$DD,$GH221+25),"")</f>
      </c>
      <c r="FS221">
        <f>IF($GI221&gt;=26,INDEX($DD:$DD,$GH221+26),"")</f>
      </c>
      <c r="FT221">
        <f>IF($GI221&gt;=27,INDEX($DD:$DD,$GH221+27),"")</f>
      </c>
      <c r="FU221">
        <f>IF($GI221&gt;=28,INDEX($DD:$DD,$GH221+28),"")</f>
      </c>
      <c r="FV221">
        <f>IF($GI221&gt;=29,INDEX($DD:$DD,$GH221+29),"")</f>
      </c>
      <c r="FW221">
        <f>IF($GI221&gt;=30,INDEX($DD:$DD,$GH221+30),"")</f>
      </c>
      <c r="FX221">
        <f>IF($GI221&gt;=31,INDEX($DD:$DD,$GH221+31),"")</f>
      </c>
      <c r="FY221">
        <f>IF($GI221&gt;=32,INDEX($DD:$DD,$GH221+32),"")</f>
      </c>
      <c r="FZ221">
        <f>IF($GI221&gt;=33,INDEX($DD:$DD,$GH221+33),"")</f>
      </c>
      <c r="GA221">
        <f>IF($GI221&gt;=34,INDEX($DD:$DD,$GH221+34),"")</f>
      </c>
      <c r="GB221">
        <f>IF($GI221&gt;=35,INDEX($DD:$DD,$GH221+35),"")</f>
      </c>
      <c r="GC221">
        <f>IF($GI221&gt;=36,INDEX($DD:$DD,$GH221+36),"")</f>
      </c>
      <c r="GD221">
        <f>IF($GI221&gt;=37,INDEX($DD:$DD,$GH221+37),"")</f>
      </c>
      <c r="GE221">
        <f>IF($GI221&gt;=38,INDEX($DD:$DD,$GH221+38),"")</f>
      </c>
      <c r="GF221">
        <f>IF($GI221&gt;=39,INDEX($DD:$DD,$GH221+39),"")</f>
      </c>
      <c r="GG221">
        <f>IF($GI221&gt;=40,INDEX($DD:$DD,$GH221+40),"")</f>
      </c>
      <c r="GH221">
        <f>IFERROR(MATCH($DB221,$DC$2:$DC$148,0)+1,0)</f>
      </c>
      <c r="GI221">
        <f>IFERROR(INDEX($DE$2:$DE$148,MATCH($DB221,$DC$2:$DC$148,0)),0)</f>
      </c>
      <c r="GJ221">
        <f>IFERROR(MATCH($S221,$DF$221:$ES$221,0),0)</f>
      </c>
      <c r="GK221">
        <f>IF($GJ221&gt;0,INDEX($ET$221:$GG$221,$GJ221),"")</f>
      </c>
      <c r="GL221" t="s">
        <v>406</v>
      </c>
      <c r="GN221">
        <f>IF($IW221&gt;=1,INDEX($GL:$GL,$IV221+1),"")</f>
      </c>
      <c r="GO221">
        <f>IF($IW221&gt;=2,INDEX($GL:$GL,$IV221+2),"")</f>
      </c>
      <c r="GP221">
        <f>IF($IW221&gt;=3,INDEX($GL:$GL,$IV221+3),"")</f>
      </c>
      <c r="GQ221">
        <f>IF($IW221&gt;=4,INDEX($GL:$GL,$IV221+4),"")</f>
      </c>
      <c r="GR221">
        <f>IF($IW221&gt;=5,INDEX($GL:$GL,$IV221+5),"")</f>
      </c>
      <c r="GS221">
        <f>IF($IW221&gt;=6,INDEX($GL:$GL,$IV221+6),"")</f>
      </c>
      <c r="GT221">
        <f>IF($IW221&gt;=7,INDEX($GL:$GL,$IV221+7),"")</f>
      </c>
      <c r="GU221">
        <f>IF($IW221&gt;=8,INDEX($GL:$GL,$IV221+8),"")</f>
      </c>
      <c r="GV221">
        <f>IF($IW221&gt;=9,INDEX($GL:$GL,$IV221+9),"")</f>
      </c>
      <c r="GW221">
        <f>IF($IW221&gt;=10,INDEX($GL:$GL,$IV221+10),"")</f>
      </c>
      <c r="GX221">
        <f>IF($IW221&gt;=11,INDEX($GL:$GL,$IV221+11),"")</f>
      </c>
      <c r="GY221">
        <f>IF($IW221&gt;=12,INDEX($GL:$GL,$IV221+12),"")</f>
      </c>
      <c r="GZ221">
        <f>IF($IW221&gt;=13,INDEX($GL:$GL,$IV221+13),"")</f>
      </c>
      <c r="HA221">
        <f>IF($IW221&gt;=14,INDEX($GL:$GL,$IV221+14),"")</f>
      </c>
      <c r="HB221">
        <f>IF($IW221&gt;=15,INDEX($GL:$GL,$IV221+15),"")</f>
      </c>
      <c r="HC221">
        <f>IF($IW221&gt;=16,INDEX($GL:$GL,$IV221+16),"")</f>
      </c>
      <c r="HD221">
        <f>IF($IW221&gt;=17,INDEX($GL:$GL,$IV221+17),"")</f>
      </c>
      <c r="HE221">
        <f>IF($IW221&gt;=18,INDEX($GL:$GL,$IV221+18),"")</f>
      </c>
      <c r="HF221">
        <f>IF($IW221&gt;=19,INDEX($GL:$GL,$IV221+19),"")</f>
      </c>
      <c r="HG221">
        <f>IF($IW221&gt;=20,INDEX($GL:$GL,$IV221+20),"")</f>
      </c>
      <c r="HH221">
        <f>IF($IW221&gt;=21,INDEX($GL:$GL,$IV221+21),"")</f>
      </c>
      <c r="HI221">
        <f>IF($IW221&gt;=22,INDEX($GL:$GL,$IV221+22),"")</f>
      </c>
      <c r="HJ221">
        <f>IF($IW221&gt;=23,INDEX($GL:$GL,$IV221+23),"")</f>
      </c>
      <c r="HK221">
        <f>IF($IW221&gt;=24,INDEX($GL:$GL,$IV221+24),"")</f>
      </c>
      <c r="HL221">
        <f>IF($IW221&gt;=25,INDEX($GL:$GL,$IV221+25),"")</f>
      </c>
      <c r="HM221">
        <f>IF($IW221&gt;=26,INDEX($GL:$GL,$IV221+26),"")</f>
      </c>
      <c r="HN221">
        <f>IF($IW221&gt;=27,INDEX($GL:$GL,$IV221+27),"")</f>
      </c>
      <c r="HO221">
        <f>IF($IW221&gt;=28,INDEX($GL:$GL,$IV221+28),"")</f>
      </c>
      <c r="HP221">
        <f>IF($IW221&gt;=29,INDEX($GL:$GL,$IV221+29),"")</f>
      </c>
      <c r="HQ221">
        <f>IF($IW221&gt;=30,INDEX($GL:$GL,$IV221+30),"")</f>
      </c>
      <c r="HR221">
        <f>IF($IW221&gt;=31,INDEX($GL:$GL,$IV221+31),"")</f>
      </c>
      <c r="HS221">
        <f>IF($IW221&gt;=32,INDEX($GL:$GL,$IV221+32),"")</f>
      </c>
      <c r="HT221">
        <f>IF($IW221&gt;=33,INDEX($GL:$GL,$IV221+33),"")</f>
      </c>
      <c r="HU221">
        <f>IF($IW221&gt;=34,INDEX($GL:$GL,$IV221+34),"")</f>
      </c>
      <c r="HV221">
        <f>IF($IW221&gt;=35,INDEX($GL:$GL,$IV221+35),"")</f>
      </c>
      <c r="HW221">
        <f>IF($IW221&gt;=36,INDEX($GL:$GL,$IV221+36),"")</f>
      </c>
      <c r="HX221">
        <f>IF($IW221&gt;=37,INDEX($GL:$GL,$IV221+37),"")</f>
      </c>
      <c r="HY221">
        <f>IF($IW221&gt;=38,INDEX($GL:$GL,$IV221+38),"")</f>
      </c>
      <c r="HZ221">
        <f>IF($IW221&gt;=39,INDEX($GL:$GL,$IV221+39),"")</f>
      </c>
      <c r="IA221">
        <f>IF($IW221&gt;=40,INDEX($GL:$GL,$IV221+40),"")</f>
      </c>
      <c r="IB221">
        <f>IF($IW221&gt;=41,INDEX($GL:$GL,$IV221+41),"")</f>
      </c>
      <c r="IC221">
        <f>IF($IW221&gt;=42,INDEX($GL:$GL,$IV221+42),"")</f>
      </c>
      <c r="ID221">
        <f>IF($IW221&gt;=43,INDEX($GL:$GL,$IV221+43),"")</f>
      </c>
      <c r="IE221">
        <f>IF($IW221&gt;=44,INDEX($GL:$GL,$IV221+44),"")</f>
      </c>
      <c r="IF221">
        <f>IF($IW221&gt;=45,INDEX($GL:$GL,$IV221+45),"")</f>
      </c>
      <c r="IG221">
        <f>IF($IW221&gt;=46,INDEX($GL:$GL,$IV221+46),"")</f>
      </c>
      <c r="IH221">
        <f>IF($IW221&gt;=47,INDEX($GL:$GL,$IV221+47),"")</f>
      </c>
      <c r="II221">
        <f>IF($IW221&gt;=48,INDEX($GL:$GL,$IV221+48),"")</f>
      </c>
      <c r="IJ221">
        <f>IF($IW221&gt;=49,INDEX($GL:$GL,$IV221+49),"")</f>
      </c>
      <c r="IK221">
        <f>IF($IW221&gt;=50,INDEX($GL:$GL,$IV221+50),"")</f>
      </c>
      <c r="IL221">
        <f>IF($IW221&gt;=51,INDEX($GL:$GL,$IV221+51),"")</f>
      </c>
      <c r="IM221">
        <f>IF($IW221&gt;=52,INDEX($GL:$GL,$IV221+52),"")</f>
      </c>
      <c r="IN221">
        <f>IF($IW221&gt;=53,INDEX($GL:$GL,$IV221+53),"")</f>
      </c>
      <c r="IO221">
        <f>IF($IW221&gt;=54,INDEX($GL:$GL,$IV221+54),"")</f>
      </c>
      <c r="IP221">
        <f>IF($IW221&gt;=55,INDEX($GL:$GL,$IV221+55),"")</f>
      </c>
      <c r="IQ221">
        <f>IF($IW221&gt;=56,INDEX($GL:$GL,$IV221+56),"")</f>
      </c>
      <c r="IR221">
        <f>IF($IW221&gt;=57,INDEX($GL:$GL,$IV221+57),"")</f>
      </c>
      <c r="IS221">
        <f>IF($IW221&gt;=58,INDEX($GL:$GL,$IV221+58),"")</f>
      </c>
      <c r="IT221">
        <f>IF($IW221&gt;=59,INDEX($GL:$GL,$IV221+59),"")</f>
      </c>
      <c r="IU221">
        <f>IF($IW221&gt;=60,INDEX($GL:$GL,$IV221+60),"")</f>
      </c>
      <c r="IV221">
        <f>IFERROR(MATCH($GK221,$GL$2:$GL$324,0)+1,0)</f>
      </c>
      <c r="IW221">
        <f>IFERROR(INDEX($GM$2:$GM$324,MATCH($GK221,$GL$2:$GL$324,0)),0)</f>
      </c>
      <c r="IX221" t="s">
        <v>34</v>
      </c>
      <c r="IY221" t="s">
        <v>34</v>
      </c>
    </row>
    <row r="222" spans="1:259" x14ac:dyDescent="0.25">
      <c r="K222">
        <f>IF(OR($N222="",$J222=""),"",IFERROR($N222/$J222,0))</f>
      </c>
      <c r="L222">
        <f>IF($N222="","",
SUM($M222,$O222,$T222,$P222,$R222)*
(1-IF($U222="",0,VALUE($U222)/100)))</f>
      </c>
      <c r="M222">
        <f>IF($N222="","",$N222)</f>
      </c>
      <c r="O222">
        <f>IF($N222="","",
IF($H222="","",
IF(ISNUMBER(SEARCH("exempt",LOWER($H222))),0,
$N222*(VALUE(SUBSTITUTE($H222,"%",""))/100))))</f>
      </c>
      <c r="V222">
        <f>IFERROR(IF(FIND(" - ",$E222)&gt;0,MID($E222,FIND(" - ",$E222)+3,LEN($E222)),""),"")</f>
      </c>
      <c r="AE222" t="s">
        <v>756</v>
      </c>
      <c r="AJ222">
        <f>IFERROR(LEFT($E222,FIND(" - ",$E222)-1),$E222)</f>
      </c>
      <c r="AM222">
        <f>IF($CB222&gt;=1,INDEX($AK:$AK,$CA222+1),"")</f>
      </c>
      <c r="AN222">
        <f>IF($CB222&gt;=2,INDEX($AK:$AK,$CA222+2),"")</f>
      </c>
      <c r="AO222">
        <f>IF($CB222&gt;=3,INDEX($AK:$AK,$CA222+3),"")</f>
      </c>
      <c r="AP222">
        <f>IF($CB222&gt;=4,INDEX($AK:$AK,$CA222+4),"")</f>
      </c>
      <c r="AQ222">
        <f>IF($CB222&gt;=5,INDEX($AK:$AK,$CA222+5),"")</f>
      </c>
      <c r="AR222">
        <f>IF($CB222&gt;=6,INDEX($AK:$AK,$CA222+6),"")</f>
      </c>
      <c r="AS222">
        <f>IF($CB222&gt;=7,INDEX($AK:$AK,$CA222+7),"")</f>
      </c>
      <c r="AT222">
        <f>IF($CB222&gt;=8,INDEX($AK:$AK,$CA222+8),"")</f>
      </c>
      <c r="AU222">
        <f>IF($CB222&gt;=9,INDEX($AK:$AK,$CA222+9),"")</f>
      </c>
      <c r="AV222">
        <f>IF($CB222&gt;=10,INDEX($AK:$AK,$CA222+10),"")</f>
      </c>
      <c r="AW222">
        <f>IF($CB222&gt;=11,INDEX($AK:$AK,$CA222+11),"")</f>
      </c>
      <c r="AX222">
        <f>IF($CB222&gt;=12,INDEX($AK:$AK,$CA222+12),"")</f>
      </c>
      <c r="AY222">
        <f>IF($CB222&gt;=13,INDEX($AK:$AK,$CA222+13),"")</f>
      </c>
      <c r="AZ222">
        <f>IF($CB222&gt;=14,INDEX($AK:$AK,$CA222+14),"")</f>
      </c>
      <c r="BA222">
        <f>IF($CB222&gt;=15,INDEX($AK:$AK,$CA222+15),"")</f>
      </c>
      <c r="BB222">
        <f>IF($CB222&gt;=16,INDEX($AK:$AK,$CA222+16),"")</f>
      </c>
      <c r="BC222">
        <f>IF($CB222&gt;=17,INDEX($AK:$AK,$CA222+17),"")</f>
      </c>
      <c r="BD222">
        <f>IF($CB222&gt;=18,INDEX($AK:$AK,$CA222+18),"")</f>
      </c>
      <c r="BE222">
        <f>IF($CB222&gt;=19,INDEX($AK:$AK,$CA222+19),"")</f>
      </c>
      <c r="BF222">
        <f>IF($CB222&gt;=20,INDEX($AK:$AK,$CA222+20),"")</f>
      </c>
      <c r="BG222">
        <f>IF($CB222&gt;=21,INDEX($AK:$AK,$CA222+21),"")</f>
      </c>
      <c r="BH222">
        <f>IF($CB222&gt;=22,INDEX($AK:$AK,$CA222+22),"")</f>
      </c>
      <c r="BI222">
        <f>IF($CB222&gt;=23,INDEX($AK:$AK,$CA222+23),"")</f>
      </c>
      <c r="BJ222">
        <f>IF($CB222&gt;=24,INDEX($AK:$AK,$CA222+24),"")</f>
      </c>
      <c r="BK222">
        <f>IF($CB222&gt;=25,INDEX($AK:$AK,$CA222+25),"")</f>
      </c>
      <c r="BL222">
        <f>IF($CB222&gt;=26,INDEX($AK:$AK,$CA222+26),"")</f>
      </c>
      <c r="BM222">
        <f>IF($CB222&gt;=27,INDEX($AK:$AK,$CA222+27),"")</f>
      </c>
      <c r="BN222">
        <f>IF($CB222&gt;=28,INDEX($AK:$AK,$CA222+28),"")</f>
      </c>
      <c r="BO222">
        <f>IF($CB222&gt;=29,INDEX($AK:$AK,$CA222+29),"")</f>
      </c>
      <c r="BP222">
        <f>IF($CB222&gt;=30,INDEX($AK:$AK,$CA222+30),"")</f>
      </c>
      <c r="BQ222">
        <f>IF($CB222&gt;=31,INDEX($AK:$AK,$CA222+31),"")</f>
      </c>
      <c r="BR222">
        <f>IF($CB222&gt;=32,INDEX($AK:$AK,$CA222+32),"")</f>
      </c>
      <c r="BS222">
        <f>IF($CB222&gt;=33,INDEX($AK:$AK,$CA222+33),"")</f>
      </c>
      <c r="BT222">
        <f>IF($CB222&gt;=34,INDEX($AK:$AK,$CA222+34),"")</f>
      </c>
      <c r="BU222">
        <f>IF($CB222&gt;=35,INDEX($AK:$AK,$CA222+35),"")</f>
      </c>
      <c r="BV222">
        <f>IF($CB222&gt;=36,INDEX($AK:$AK,$CA222+36),"")</f>
      </c>
      <c r="BW222">
        <f>IF($CB222&gt;=37,INDEX($AK:$AK,$CA222+37),"")</f>
      </c>
      <c r="BX222">
        <f>IF($CB222&gt;=38,INDEX($AK:$AK,$CA222+38),"")</f>
      </c>
      <c r="BY222">
        <f>IF($CB222&gt;=39,INDEX($AK:$AK,$CA222+39),"")</f>
      </c>
      <c r="BZ222">
        <f>IF($CB222&gt;=40,INDEX($AK:$AK,$CA222+40),"")</f>
      </c>
      <c r="CA222">
        <f>IFERROR(MATCH($AJ222,$AK$2:$AK$134,0)+1,0)</f>
      </c>
      <c r="CB222">
        <f>IFERROR(INDEX($AL$2:$AL$134,MATCH($AJ222,$AK$2:$AK$134,0)),0)</f>
      </c>
      <c r="CC222">
        <f>IFERROR(LEFT($F222,FIND(" - ",$F222)-1),$F222)</f>
      </c>
      <c r="CD222" t="s">
        <v>218</v>
      </c>
      <c r="CF222">
        <f>IF($DA222&gt;=1,INDEX($CD:$CD,$CZ222+1),"")</f>
      </c>
      <c r="CG222">
        <f>IF($DA222&gt;=2,INDEX($CD:$CD,$CZ222+2),"")</f>
      </c>
      <c r="CH222">
        <f>IF($DA222&gt;=3,INDEX($CD:$CD,$CZ222+3),"")</f>
      </c>
      <c r="CI222">
        <f>IF($DA222&gt;=4,INDEX($CD:$CD,$CZ222+4),"")</f>
      </c>
      <c r="CJ222">
        <f>IF($DA222&gt;=5,INDEX($CD:$CD,$CZ222+5),"")</f>
      </c>
      <c r="CK222">
        <f>IF($DA222&gt;=6,INDEX($CD:$CD,$CZ222+6),"")</f>
      </c>
      <c r="CL222">
        <f>IF($DA222&gt;=7,INDEX($CD:$CD,$CZ222+7),"")</f>
      </c>
      <c r="CM222">
        <f>IF($DA222&gt;=8,INDEX($CD:$CD,$CZ222+8),"")</f>
      </c>
      <c r="CN222">
        <f>IF($DA222&gt;=9,INDEX($CD:$CD,$CZ222+9),"")</f>
      </c>
      <c r="CO222">
        <f>IF($DA222&gt;=10,INDEX($CD:$CD,$CZ222+10),"")</f>
      </c>
      <c r="CP222">
        <f>IF($DA222&gt;=11,INDEX($CD:$CD,$CZ222+11),"")</f>
      </c>
      <c r="CQ222">
        <f>IF($DA222&gt;=12,INDEX($CD:$CD,$CZ222+12),"")</f>
      </c>
      <c r="CR222">
        <f>IF($DA222&gt;=13,INDEX($CD:$CD,$CZ222+13),"")</f>
      </c>
      <c r="CS222">
        <f>IF($DA222&gt;=14,INDEX($CD:$CD,$CZ222+14),"")</f>
      </c>
      <c r="CT222">
        <f>IF($DA222&gt;=15,INDEX($CD:$CD,$CZ222+15),"")</f>
      </c>
      <c r="CU222">
        <f>IF($DA222&gt;=16,INDEX($CD:$CD,$CZ222+16),"")</f>
      </c>
      <c r="CV222">
        <f>IF($DA222&gt;=17,INDEX($CD:$CD,$CZ222+17),"")</f>
      </c>
      <c r="CW222">
        <f>IF($DA222&gt;=18,INDEX($CD:$CD,$CZ222+18),"")</f>
      </c>
      <c r="CX222">
        <f>IF($DA222&gt;=19,INDEX($CD:$CD,$CZ222+19),"")</f>
      </c>
      <c r="CY222">
        <f>IF($DA222&gt;=20,INDEX($CD:$CD,$CZ222+20),"")</f>
      </c>
      <c r="CZ222">
        <f>IFERROR(MATCH($CC222,$CD$2:$CD$263,0)+1,0)</f>
      </c>
      <c r="DA222">
        <f>IFERROR(INDEX($CE$2:$CE$263,MATCH($CC222,$CD$2:$CD$263,0)),0)</f>
      </c>
      <c r="DB222">
        <f>IFERROR(INDEX($AI:$AI,MATCH($H222,$AH:$AH,0))&amp;"","")</f>
      </c>
      <c r="DF222">
        <f>IF($GI222&gt;=1,INDEX($DC:$DC,$GH222+1),"")</f>
      </c>
      <c r="DG222">
        <f>IF($GI222&gt;=2,INDEX($DC:$DC,$GH222+2),"")</f>
      </c>
      <c r="DH222">
        <f>IF($GI222&gt;=3,INDEX($DC:$DC,$GH222+3),"")</f>
      </c>
      <c r="DI222">
        <f>IF($GI222&gt;=4,INDEX($DC:$DC,$GH222+4),"")</f>
      </c>
      <c r="DJ222">
        <f>IF($GI222&gt;=5,INDEX($DC:$DC,$GH222+5),"")</f>
      </c>
      <c r="DK222">
        <f>IF($GI222&gt;=6,INDEX($DC:$DC,$GH222+6),"")</f>
      </c>
      <c r="DL222">
        <f>IF($GI222&gt;=7,INDEX($DC:$DC,$GH222+7),"")</f>
      </c>
      <c r="DM222">
        <f>IF($GI222&gt;=8,INDEX($DC:$DC,$GH222+8),"")</f>
      </c>
      <c r="DN222">
        <f>IF($GI222&gt;=9,INDEX($DC:$DC,$GH222+9),"")</f>
      </c>
      <c r="DO222">
        <f>IF($GI222&gt;=10,INDEX($DC:$DC,$GH222+10),"")</f>
      </c>
      <c r="DP222">
        <f>IF($GI222&gt;=11,INDEX($DC:$DC,$GH222+11),"")</f>
      </c>
      <c r="DQ222">
        <f>IF($GI222&gt;=12,INDEX($DC:$DC,$GH222+12),"")</f>
      </c>
      <c r="DR222">
        <f>IF($GI222&gt;=13,INDEX($DC:$DC,$GH222+13),"")</f>
      </c>
      <c r="DS222">
        <f>IF($GI222&gt;=14,INDEX($DC:$DC,$GH222+14),"")</f>
      </c>
      <c r="DT222">
        <f>IF($GI222&gt;=15,INDEX($DC:$DC,$GH222+15),"")</f>
      </c>
      <c r="DU222">
        <f>IF($GI222&gt;=16,INDEX($DC:$DC,$GH222+16),"")</f>
      </c>
      <c r="DV222">
        <f>IF($GI222&gt;=17,INDEX($DC:$DC,$GH222+17),"")</f>
      </c>
      <c r="DW222">
        <f>IF($GI222&gt;=18,INDEX($DC:$DC,$GH222+18),"")</f>
      </c>
      <c r="DX222">
        <f>IF($GI222&gt;=19,INDEX($DC:$DC,$GH222+19),"")</f>
      </c>
      <c r="DY222">
        <f>IF($GI222&gt;=20,INDEX($DC:$DC,$GH222+20),"")</f>
      </c>
      <c r="DZ222">
        <f>IF($GI222&gt;=21,INDEX($DC:$DC,$GH222+21),"")</f>
      </c>
      <c r="EA222">
        <f>IF($GI222&gt;=22,INDEX($DC:$DC,$GH222+22),"")</f>
      </c>
      <c r="EB222">
        <f>IF($GI222&gt;=23,INDEX($DC:$DC,$GH222+23),"")</f>
      </c>
      <c r="EC222">
        <f>IF($GI222&gt;=24,INDEX($DC:$DC,$GH222+24),"")</f>
      </c>
      <c r="ED222">
        <f>IF($GI222&gt;=25,INDEX($DC:$DC,$GH222+25),"")</f>
      </c>
      <c r="EE222">
        <f>IF($GI222&gt;=26,INDEX($DC:$DC,$GH222+26),"")</f>
      </c>
      <c r="EF222">
        <f>IF($GI222&gt;=27,INDEX($DC:$DC,$GH222+27),"")</f>
      </c>
      <c r="EG222">
        <f>IF($GI222&gt;=28,INDEX($DC:$DC,$GH222+28),"")</f>
      </c>
      <c r="EH222">
        <f>IF($GI222&gt;=29,INDEX($DC:$DC,$GH222+29),"")</f>
      </c>
      <c r="EI222">
        <f>IF($GI222&gt;=30,INDEX($DC:$DC,$GH222+30),"")</f>
      </c>
      <c r="EJ222">
        <f>IF($GI222&gt;=31,INDEX($DC:$DC,$GH222+31),"")</f>
      </c>
      <c r="EK222">
        <f>IF($GI222&gt;=32,INDEX($DC:$DC,$GH222+32),"")</f>
      </c>
      <c r="EL222">
        <f>IF($GI222&gt;=33,INDEX($DC:$DC,$GH222+33),"")</f>
      </c>
      <c r="EM222">
        <f>IF($GI222&gt;=34,INDEX($DC:$DC,$GH222+34),"")</f>
      </c>
      <c r="EN222">
        <f>IF($GI222&gt;=35,INDEX($DC:$DC,$GH222+35),"")</f>
      </c>
      <c r="EO222">
        <f>IF($GI222&gt;=36,INDEX($DC:$DC,$GH222+36),"")</f>
      </c>
      <c r="EP222">
        <f>IF($GI222&gt;=37,INDEX($DC:$DC,$GH222+37),"")</f>
      </c>
      <c r="EQ222">
        <f>IF($GI222&gt;=38,INDEX($DC:$DC,$GH222+38),"")</f>
      </c>
      <c r="ER222">
        <f>IF($GI222&gt;=39,INDEX($DC:$DC,$GH222+39),"")</f>
      </c>
      <c r="ES222">
        <f>IF($GI222&gt;=40,INDEX($DC:$DC,$GH222+40),"")</f>
      </c>
      <c r="ET222">
        <f>IF($GI222&gt;=1,INDEX($DD:$DD,$GH222+1),"")</f>
      </c>
      <c r="EU222">
        <f>IF($GI222&gt;=2,INDEX($DD:$DD,$GH222+2),"")</f>
      </c>
      <c r="EV222">
        <f>IF($GI222&gt;=3,INDEX($DD:$DD,$GH222+3),"")</f>
      </c>
      <c r="EW222">
        <f>IF($GI222&gt;=4,INDEX($DD:$DD,$GH222+4),"")</f>
      </c>
      <c r="EX222">
        <f>IF($GI222&gt;=5,INDEX($DD:$DD,$GH222+5),"")</f>
      </c>
      <c r="EY222">
        <f>IF($GI222&gt;=6,INDEX($DD:$DD,$GH222+6),"")</f>
      </c>
      <c r="EZ222">
        <f>IF($GI222&gt;=7,INDEX($DD:$DD,$GH222+7),"")</f>
      </c>
      <c r="FA222">
        <f>IF($GI222&gt;=8,INDEX($DD:$DD,$GH222+8),"")</f>
      </c>
      <c r="FB222">
        <f>IF($GI222&gt;=9,INDEX($DD:$DD,$GH222+9),"")</f>
      </c>
      <c r="FC222">
        <f>IF($GI222&gt;=10,INDEX($DD:$DD,$GH222+10),"")</f>
      </c>
      <c r="FD222">
        <f>IF($GI222&gt;=11,INDEX($DD:$DD,$GH222+11),"")</f>
      </c>
      <c r="FE222">
        <f>IF($GI222&gt;=12,INDEX($DD:$DD,$GH222+12),"")</f>
      </c>
      <c r="FF222">
        <f>IF($GI222&gt;=13,INDEX($DD:$DD,$GH222+13),"")</f>
      </c>
      <c r="FG222">
        <f>IF($GI222&gt;=14,INDEX($DD:$DD,$GH222+14),"")</f>
      </c>
      <c r="FH222">
        <f>IF($GI222&gt;=15,INDEX($DD:$DD,$GH222+15),"")</f>
      </c>
      <c r="FI222">
        <f>IF($GI222&gt;=16,INDEX($DD:$DD,$GH222+16),"")</f>
      </c>
      <c r="FJ222">
        <f>IF($GI222&gt;=17,INDEX($DD:$DD,$GH222+17),"")</f>
      </c>
      <c r="FK222">
        <f>IF($GI222&gt;=18,INDEX($DD:$DD,$GH222+18),"")</f>
      </c>
      <c r="FL222">
        <f>IF($GI222&gt;=19,INDEX($DD:$DD,$GH222+19),"")</f>
      </c>
      <c r="FM222">
        <f>IF($GI222&gt;=20,INDEX($DD:$DD,$GH222+20),"")</f>
      </c>
      <c r="FN222">
        <f>IF($GI222&gt;=21,INDEX($DD:$DD,$GH222+21),"")</f>
      </c>
      <c r="FO222">
        <f>IF($GI222&gt;=22,INDEX($DD:$DD,$GH222+22),"")</f>
      </c>
      <c r="FP222">
        <f>IF($GI222&gt;=23,INDEX($DD:$DD,$GH222+23),"")</f>
      </c>
      <c r="FQ222">
        <f>IF($GI222&gt;=24,INDEX($DD:$DD,$GH222+24),"")</f>
      </c>
      <c r="FR222">
        <f>IF($GI222&gt;=25,INDEX($DD:$DD,$GH222+25),"")</f>
      </c>
      <c r="FS222">
        <f>IF($GI222&gt;=26,INDEX($DD:$DD,$GH222+26),"")</f>
      </c>
      <c r="FT222">
        <f>IF($GI222&gt;=27,INDEX($DD:$DD,$GH222+27),"")</f>
      </c>
      <c r="FU222">
        <f>IF($GI222&gt;=28,INDEX($DD:$DD,$GH222+28),"")</f>
      </c>
      <c r="FV222">
        <f>IF($GI222&gt;=29,INDEX($DD:$DD,$GH222+29),"")</f>
      </c>
      <c r="FW222">
        <f>IF($GI222&gt;=30,INDEX($DD:$DD,$GH222+30),"")</f>
      </c>
      <c r="FX222">
        <f>IF($GI222&gt;=31,INDEX($DD:$DD,$GH222+31),"")</f>
      </c>
      <c r="FY222">
        <f>IF($GI222&gt;=32,INDEX($DD:$DD,$GH222+32),"")</f>
      </c>
      <c r="FZ222">
        <f>IF($GI222&gt;=33,INDEX($DD:$DD,$GH222+33),"")</f>
      </c>
      <c r="GA222">
        <f>IF($GI222&gt;=34,INDEX($DD:$DD,$GH222+34),"")</f>
      </c>
      <c r="GB222">
        <f>IF($GI222&gt;=35,INDEX($DD:$DD,$GH222+35),"")</f>
      </c>
      <c r="GC222">
        <f>IF($GI222&gt;=36,INDEX($DD:$DD,$GH222+36),"")</f>
      </c>
      <c r="GD222">
        <f>IF($GI222&gt;=37,INDEX($DD:$DD,$GH222+37),"")</f>
      </c>
      <c r="GE222">
        <f>IF($GI222&gt;=38,INDEX($DD:$DD,$GH222+38),"")</f>
      </c>
      <c r="GF222">
        <f>IF($GI222&gt;=39,INDEX($DD:$DD,$GH222+39),"")</f>
      </c>
      <c r="GG222">
        <f>IF($GI222&gt;=40,INDEX($DD:$DD,$GH222+40),"")</f>
      </c>
      <c r="GH222">
        <f>IFERROR(MATCH($DB222,$DC$2:$DC$148,0)+1,0)</f>
      </c>
      <c r="GI222">
        <f>IFERROR(INDEX($DE$2:$DE$148,MATCH($DB222,$DC$2:$DC$148,0)),0)</f>
      </c>
      <c r="GJ222">
        <f>IFERROR(MATCH($S222,$DF$222:$ES$222,0),0)</f>
      </c>
      <c r="GK222">
        <f>IF($GJ222&gt;0,INDEX($ET$222:$GG$222,$GJ222),"")</f>
      </c>
      <c r="GL222" t="s">
        <v>410</v>
      </c>
      <c r="GN222">
        <f>IF($IW222&gt;=1,INDEX($GL:$GL,$IV222+1),"")</f>
      </c>
      <c r="GO222">
        <f>IF($IW222&gt;=2,INDEX($GL:$GL,$IV222+2),"")</f>
      </c>
      <c r="GP222">
        <f>IF($IW222&gt;=3,INDEX($GL:$GL,$IV222+3),"")</f>
      </c>
      <c r="GQ222">
        <f>IF($IW222&gt;=4,INDEX($GL:$GL,$IV222+4),"")</f>
      </c>
      <c r="GR222">
        <f>IF($IW222&gt;=5,INDEX($GL:$GL,$IV222+5),"")</f>
      </c>
      <c r="GS222">
        <f>IF($IW222&gt;=6,INDEX($GL:$GL,$IV222+6),"")</f>
      </c>
      <c r="GT222">
        <f>IF($IW222&gt;=7,INDEX($GL:$GL,$IV222+7),"")</f>
      </c>
      <c r="GU222">
        <f>IF($IW222&gt;=8,INDEX($GL:$GL,$IV222+8),"")</f>
      </c>
      <c r="GV222">
        <f>IF($IW222&gt;=9,INDEX($GL:$GL,$IV222+9),"")</f>
      </c>
      <c r="GW222">
        <f>IF($IW222&gt;=10,INDEX($GL:$GL,$IV222+10),"")</f>
      </c>
      <c r="GX222">
        <f>IF($IW222&gt;=11,INDEX($GL:$GL,$IV222+11),"")</f>
      </c>
      <c r="GY222">
        <f>IF($IW222&gt;=12,INDEX($GL:$GL,$IV222+12),"")</f>
      </c>
      <c r="GZ222">
        <f>IF($IW222&gt;=13,INDEX($GL:$GL,$IV222+13),"")</f>
      </c>
      <c r="HA222">
        <f>IF($IW222&gt;=14,INDEX($GL:$GL,$IV222+14),"")</f>
      </c>
      <c r="HB222">
        <f>IF($IW222&gt;=15,INDEX($GL:$GL,$IV222+15),"")</f>
      </c>
      <c r="HC222">
        <f>IF($IW222&gt;=16,INDEX($GL:$GL,$IV222+16),"")</f>
      </c>
      <c r="HD222">
        <f>IF($IW222&gt;=17,INDEX($GL:$GL,$IV222+17),"")</f>
      </c>
      <c r="HE222">
        <f>IF($IW222&gt;=18,INDEX($GL:$GL,$IV222+18),"")</f>
      </c>
      <c r="HF222">
        <f>IF($IW222&gt;=19,INDEX($GL:$GL,$IV222+19),"")</f>
      </c>
      <c r="HG222">
        <f>IF($IW222&gt;=20,INDEX($GL:$GL,$IV222+20),"")</f>
      </c>
      <c r="HH222">
        <f>IF($IW222&gt;=21,INDEX($GL:$GL,$IV222+21),"")</f>
      </c>
      <c r="HI222">
        <f>IF($IW222&gt;=22,INDEX($GL:$GL,$IV222+22),"")</f>
      </c>
      <c r="HJ222">
        <f>IF($IW222&gt;=23,INDEX($GL:$GL,$IV222+23),"")</f>
      </c>
      <c r="HK222">
        <f>IF($IW222&gt;=24,INDEX($GL:$GL,$IV222+24),"")</f>
      </c>
      <c r="HL222">
        <f>IF($IW222&gt;=25,INDEX($GL:$GL,$IV222+25),"")</f>
      </c>
      <c r="HM222">
        <f>IF($IW222&gt;=26,INDEX($GL:$GL,$IV222+26),"")</f>
      </c>
      <c r="HN222">
        <f>IF($IW222&gt;=27,INDEX($GL:$GL,$IV222+27),"")</f>
      </c>
      <c r="HO222">
        <f>IF($IW222&gt;=28,INDEX($GL:$GL,$IV222+28),"")</f>
      </c>
      <c r="HP222">
        <f>IF($IW222&gt;=29,INDEX($GL:$GL,$IV222+29),"")</f>
      </c>
      <c r="HQ222">
        <f>IF($IW222&gt;=30,INDEX($GL:$GL,$IV222+30),"")</f>
      </c>
      <c r="HR222">
        <f>IF($IW222&gt;=31,INDEX($GL:$GL,$IV222+31),"")</f>
      </c>
      <c r="HS222">
        <f>IF($IW222&gt;=32,INDEX($GL:$GL,$IV222+32),"")</f>
      </c>
      <c r="HT222">
        <f>IF($IW222&gt;=33,INDEX($GL:$GL,$IV222+33),"")</f>
      </c>
      <c r="HU222">
        <f>IF($IW222&gt;=34,INDEX($GL:$GL,$IV222+34),"")</f>
      </c>
      <c r="HV222">
        <f>IF($IW222&gt;=35,INDEX($GL:$GL,$IV222+35),"")</f>
      </c>
      <c r="HW222">
        <f>IF($IW222&gt;=36,INDEX($GL:$GL,$IV222+36),"")</f>
      </c>
      <c r="HX222">
        <f>IF($IW222&gt;=37,INDEX($GL:$GL,$IV222+37),"")</f>
      </c>
      <c r="HY222">
        <f>IF($IW222&gt;=38,INDEX($GL:$GL,$IV222+38),"")</f>
      </c>
      <c r="HZ222">
        <f>IF($IW222&gt;=39,INDEX($GL:$GL,$IV222+39),"")</f>
      </c>
      <c r="IA222">
        <f>IF($IW222&gt;=40,INDEX($GL:$GL,$IV222+40),"")</f>
      </c>
      <c r="IB222">
        <f>IF($IW222&gt;=41,INDEX($GL:$GL,$IV222+41),"")</f>
      </c>
      <c r="IC222">
        <f>IF($IW222&gt;=42,INDEX($GL:$GL,$IV222+42),"")</f>
      </c>
      <c r="ID222">
        <f>IF($IW222&gt;=43,INDEX($GL:$GL,$IV222+43),"")</f>
      </c>
      <c r="IE222">
        <f>IF($IW222&gt;=44,INDEX($GL:$GL,$IV222+44),"")</f>
      </c>
      <c r="IF222">
        <f>IF($IW222&gt;=45,INDEX($GL:$GL,$IV222+45),"")</f>
      </c>
      <c r="IG222">
        <f>IF($IW222&gt;=46,INDEX($GL:$GL,$IV222+46),"")</f>
      </c>
      <c r="IH222">
        <f>IF($IW222&gt;=47,INDEX($GL:$GL,$IV222+47),"")</f>
      </c>
      <c r="II222">
        <f>IF($IW222&gt;=48,INDEX($GL:$GL,$IV222+48),"")</f>
      </c>
      <c r="IJ222">
        <f>IF($IW222&gt;=49,INDEX($GL:$GL,$IV222+49),"")</f>
      </c>
      <c r="IK222">
        <f>IF($IW222&gt;=50,INDEX($GL:$GL,$IV222+50),"")</f>
      </c>
      <c r="IL222">
        <f>IF($IW222&gt;=51,INDEX($GL:$GL,$IV222+51),"")</f>
      </c>
      <c r="IM222">
        <f>IF($IW222&gt;=52,INDEX($GL:$GL,$IV222+52),"")</f>
      </c>
      <c r="IN222">
        <f>IF($IW222&gt;=53,INDEX($GL:$GL,$IV222+53),"")</f>
      </c>
      <c r="IO222">
        <f>IF($IW222&gt;=54,INDEX($GL:$GL,$IV222+54),"")</f>
      </c>
      <c r="IP222">
        <f>IF($IW222&gt;=55,INDEX($GL:$GL,$IV222+55),"")</f>
      </c>
      <c r="IQ222">
        <f>IF($IW222&gt;=56,INDEX($GL:$GL,$IV222+56),"")</f>
      </c>
      <c r="IR222">
        <f>IF($IW222&gt;=57,INDEX($GL:$GL,$IV222+57),"")</f>
      </c>
      <c r="IS222">
        <f>IF($IW222&gt;=58,INDEX($GL:$GL,$IV222+58),"")</f>
      </c>
      <c r="IT222">
        <f>IF($IW222&gt;=59,INDEX($GL:$GL,$IV222+59),"")</f>
      </c>
      <c r="IU222">
        <f>IF($IW222&gt;=60,INDEX($GL:$GL,$IV222+60),"")</f>
      </c>
      <c r="IV222">
        <f>IFERROR(MATCH($GK222,$GL$2:$GL$324,0)+1,0)</f>
      </c>
      <c r="IW222">
        <f>IFERROR(INDEX($GM$2:$GM$324,MATCH($GK222,$GL$2:$GL$324,0)),0)</f>
      </c>
      <c r="IX222" t="s">
        <v>34</v>
      </c>
      <c r="IY222" t="s">
        <v>34</v>
      </c>
    </row>
    <row r="223" spans="1:259" x14ac:dyDescent="0.25">
      <c r="K223">
        <f>IF(OR($N223="",$J223=""),"",IFERROR($N223/$J223,0))</f>
      </c>
      <c r="L223">
        <f>IF($N223="","",
SUM($M223,$O223,$T223,$P223,$R223)*
(1-IF($U223="",0,VALUE($U223)/100)))</f>
      </c>
      <c r="M223">
        <f>IF($N223="","",$N223)</f>
      </c>
      <c r="O223">
        <f>IF($N223="","",
IF($H223="","",
IF(ISNUMBER(SEARCH("exempt",LOWER($H223))),0,
$N223*(VALUE(SUBSTITUTE($H223,"%",""))/100))))</f>
      </c>
      <c r="V223">
        <f>IFERROR(IF(FIND(" - ",$E223)&gt;0,MID($E223,FIND(" - ",$E223)+3,LEN($E223)),""),"")</f>
      </c>
      <c r="AE223" t="s">
        <v>757</v>
      </c>
      <c r="AJ223">
        <f>IFERROR(LEFT($E223,FIND(" - ",$E223)-1),$E223)</f>
      </c>
      <c r="AM223">
        <f>IF($CB223&gt;=1,INDEX($AK:$AK,$CA223+1),"")</f>
      </c>
      <c r="AN223">
        <f>IF($CB223&gt;=2,INDEX($AK:$AK,$CA223+2),"")</f>
      </c>
      <c r="AO223">
        <f>IF($CB223&gt;=3,INDEX($AK:$AK,$CA223+3),"")</f>
      </c>
      <c r="AP223">
        <f>IF($CB223&gt;=4,INDEX($AK:$AK,$CA223+4),"")</f>
      </c>
      <c r="AQ223">
        <f>IF($CB223&gt;=5,INDEX($AK:$AK,$CA223+5),"")</f>
      </c>
      <c r="AR223">
        <f>IF($CB223&gt;=6,INDEX($AK:$AK,$CA223+6),"")</f>
      </c>
      <c r="AS223">
        <f>IF($CB223&gt;=7,INDEX($AK:$AK,$CA223+7),"")</f>
      </c>
      <c r="AT223">
        <f>IF($CB223&gt;=8,INDEX($AK:$AK,$CA223+8),"")</f>
      </c>
      <c r="AU223">
        <f>IF($CB223&gt;=9,INDEX($AK:$AK,$CA223+9),"")</f>
      </c>
      <c r="AV223">
        <f>IF($CB223&gt;=10,INDEX($AK:$AK,$CA223+10),"")</f>
      </c>
      <c r="AW223">
        <f>IF($CB223&gt;=11,INDEX($AK:$AK,$CA223+11),"")</f>
      </c>
      <c r="AX223">
        <f>IF($CB223&gt;=12,INDEX($AK:$AK,$CA223+12),"")</f>
      </c>
      <c r="AY223">
        <f>IF($CB223&gt;=13,INDEX($AK:$AK,$CA223+13),"")</f>
      </c>
      <c r="AZ223">
        <f>IF($CB223&gt;=14,INDEX($AK:$AK,$CA223+14),"")</f>
      </c>
      <c r="BA223">
        <f>IF($CB223&gt;=15,INDEX($AK:$AK,$CA223+15),"")</f>
      </c>
      <c r="BB223">
        <f>IF($CB223&gt;=16,INDEX($AK:$AK,$CA223+16),"")</f>
      </c>
      <c r="BC223">
        <f>IF($CB223&gt;=17,INDEX($AK:$AK,$CA223+17),"")</f>
      </c>
      <c r="BD223">
        <f>IF($CB223&gt;=18,INDEX($AK:$AK,$CA223+18),"")</f>
      </c>
      <c r="BE223">
        <f>IF($CB223&gt;=19,INDEX($AK:$AK,$CA223+19),"")</f>
      </c>
      <c r="BF223">
        <f>IF($CB223&gt;=20,INDEX($AK:$AK,$CA223+20),"")</f>
      </c>
      <c r="BG223">
        <f>IF($CB223&gt;=21,INDEX($AK:$AK,$CA223+21),"")</f>
      </c>
      <c r="BH223">
        <f>IF($CB223&gt;=22,INDEX($AK:$AK,$CA223+22),"")</f>
      </c>
      <c r="BI223">
        <f>IF($CB223&gt;=23,INDEX($AK:$AK,$CA223+23),"")</f>
      </c>
      <c r="BJ223">
        <f>IF($CB223&gt;=24,INDEX($AK:$AK,$CA223+24),"")</f>
      </c>
      <c r="BK223">
        <f>IF($CB223&gt;=25,INDEX($AK:$AK,$CA223+25),"")</f>
      </c>
      <c r="BL223">
        <f>IF($CB223&gt;=26,INDEX($AK:$AK,$CA223+26),"")</f>
      </c>
      <c r="BM223">
        <f>IF($CB223&gt;=27,INDEX($AK:$AK,$CA223+27),"")</f>
      </c>
      <c r="BN223">
        <f>IF($CB223&gt;=28,INDEX($AK:$AK,$CA223+28),"")</f>
      </c>
      <c r="BO223">
        <f>IF($CB223&gt;=29,INDEX($AK:$AK,$CA223+29),"")</f>
      </c>
      <c r="BP223">
        <f>IF($CB223&gt;=30,INDEX($AK:$AK,$CA223+30),"")</f>
      </c>
      <c r="BQ223">
        <f>IF($CB223&gt;=31,INDEX($AK:$AK,$CA223+31),"")</f>
      </c>
      <c r="BR223">
        <f>IF($CB223&gt;=32,INDEX($AK:$AK,$CA223+32),"")</f>
      </c>
      <c r="BS223">
        <f>IF($CB223&gt;=33,INDEX($AK:$AK,$CA223+33),"")</f>
      </c>
      <c r="BT223">
        <f>IF($CB223&gt;=34,INDEX($AK:$AK,$CA223+34),"")</f>
      </c>
      <c r="BU223">
        <f>IF($CB223&gt;=35,INDEX($AK:$AK,$CA223+35),"")</f>
      </c>
      <c r="BV223">
        <f>IF($CB223&gt;=36,INDEX($AK:$AK,$CA223+36),"")</f>
      </c>
      <c r="BW223">
        <f>IF($CB223&gt;=37,INDEX($AK:$AK,$CA223+37),"")</f>
      </c>
      <c r="BX223">
        <f>IF($CB223&gt;=38,INDEX($AK:$AK,$CA223+38),"")</f>
      </c>
      <c r="BY223">
        <f>IF($CB223&gt;=39,INDEX($AK:$AK,$CA223+39),"")</f>
      </c>
      <c r="BZ223">
        <f>IF($CB223&gt;=40,INDEX($AK:$AK,$CA223+40),"")</f>
      </c>
      <c r="CA223">
        <f>IFERROR(MATCH($AJ223,$AK$2:$AK$134,0)+1,0)</f>
      </c>
      <c r="CB223">
        <f>IFERROR(INDEX($AL$2:$AL$134,MATCH($AJ223,$AK$2:$AK$134,0)),0)</f>
      </c>
      <c r="CC223">
        <f>IFERROR(LEFT($F223,FIND(" - ",$F223)-1),$F223)</f>
      </c>
      <c r="CD223" t="s">
        <v>758</v>
      </c>
      <c r="CE223">
        <v>2</v>
      </c>
      <c r="CF223">
        <f>IF($DA223&gt;=1,INDEX($CD:$CD,$CZ223+1),"")</f>
      </c>
      <c r="CG223">
        <f>IF($DA223&gt;=2,INDEX($CD:$CD,$CZ223+2),"")</f>
      </c>
      <c r="CH223">
        <f>IF($DA223&gt;=3,INDEX($CD:$CD,$CZ223+3),"")</f>
      </c>
      <c r="CI223">
        <f>IF($DA223&gt;=4,INDEX($CD:$CD,$CZ223+4),"")</f>
      </c>
      <c r="CJ223">
        <f>IF($DA223&gt;=5,INDEX($CD:$CD,$CZ223+5),"")</f>
      </c>
      <c r="CK223">
        <f>IF($DA223&gt;=6,INDEX($CD:$CD,$CZ223+6),"")</f>
      </c>
      <c r="CL223">
        <f>IF($DA223&gt;=7,INDEX($CD:$CD,$CZ223+7),"")</f>
      </c>
      <c r="CM223">
        <f>IF($DA223&gt;=8,INDEX($CD:$CD,$CZ223+8),"")</f>
      </c>
      <c r="CN223">
        <f>IF($DA223&gt;=9,INDEX($CD:$CD,$CZ223+9),"")</f>
      </c>
      <c r="CO223">
        <f>IF($DA223&gt;=10,INDEX($CD:$CD,$CZ223+10),"")</f>
      </c>
      <c r="CP223">
        <f>IF($DA223&gt;=11,INDEX($CD:$CD,$CZ223+11),"")</f>
      </c>
      <c r="CQ223">
        <f>IF($DA223&gt;=12,INDEX($CD:$CD,$CZ223+12),"")</f>
      </c>
      <c r="CR223">
        <f>IF($DA223&gt;=13,INDEX($CD:$CD,$CZ223+13),"")</f>
      </c>
      <c r="CS223">
        <f>IF($DA223&gt;=14,INDEX($CD:$CD,$CZ223+14),"")</f>
      </c>
      <c r="CT223">
        <f>IF($DA223&gt;=15,INDEX($CD:$CD,$CZ223+15),"")</f>
      </c>
      <c r="CU223">
        <f>IF($DA223&gt;=16,INDEX($CD:$CD,$CZ223+16),"")</f>
      </c>
      <c r="CV223">
        <f>IF($DA223&gt;=17,INDEX($CD:$CD,$CZ223+17),"")</f>
      </c>
      <c r="CW223">
        <f>IF($DA223&gt;=18,INDEX($CD:$CD,$CZ223+18),"")</f>
      </c>
      <c r="CX223">
        <f>IF($DA223&gt;=19,INDEX($CD:$CD,$CZ223+19),"")</f>
      </c>
      <c r="CY223">
        <f>IF($DA223&gt;=20,INDEX($CD:$CD,$CZ223+20),"")</f>
      </c>
      <c r="CZ223">
        <f>IFERROR(MATCH($CC223,$CD$2:$CD$263,0)+1,0)</f>
      </c>
      <c r="DA223">
        <f>IFERROR(INDEX($CE$2:$CE$263,MATCH($CC223,$CD$2:$CD$263,0)),0)</f>
      </c>
      <c r="DB223">
        <f>IFERROR(INDEX($AI:$AI,MATCH($H223,$AH:$AH,0))&amp;"","")</f>
      </c>
      <c r="DF223">
        <f>IF($GI223&gt;=1,INDEX($DC:$DC,$GH223+1),"")</f>
      </c>
      <c r="DG223">
        <f>IF($GI223&gt;=2,INDEX($DC:$DC,$GH223+2),"")</f>
      </c>
      <c r="DH223">
        <f>IF($GI223&gt;=3,INDEX($DC:$DC,$GH223+3),"")</f>
      </c>
      <c r="DI223">
        <f>IF($GI223&gt;=4,INDEX($DC:$DC,$GH223+4),"")</f>
      </c>
      <c r="DJ223">
        <f>IF($GI223&gt;=5,INDEX($DC:$DC,$GH223+5),"")</f>
      </c>
      <c r="DK223">
        <f>IF($GI223&gt;=6,INDEX($DC:$DC,$GH223+6),"")</f>
      </c>
      <c r="DL223">
        <f>IF($GI223&gt;=7,INDEX($DC:$DC,$GH223+7),"")</f>
      </c>
      <c r="DM223">
        <f>IF($GI223&gt;=8,INDEX($DC:$DC,$GH223+8),"")</f>
      </c>
      <c r="DN223">
        <f>IF($GI223&gt;=9,INDEX($DC:$DC,$GH223+9),"")</f>
      </c>
      <c r="DO223">
        <f>IF($GI223&gt;=10,INDEX($DC:$DC,$GH223+10),"")</f>
      </c>
      <c r="DP223">
        <f>IF($GI223&gt;=11,INDEX($DC:$DC,$GH223+11),"")</f>
      </c>
      <c r="DQ223">
        <f>IF($GI223&gt;=12,INDEX($DC:$DC,$GH223+12),"")</f>
      </c>
      <c r="DR223">
        <f>IF($GI223&gt;=13,INDEX($DC:$DC,$GH223+13),"")</f>
      </c>
      <c r="DS223">
        <f>IF($GI223&gt;=14,INDEX($DC:$DC,$GH223+14),"")</f>
      </c>
      <c r="DT223">
        <f>IF($GI223&gt;=15,INDEX($DC:$DC,$GH223+15),"")</f>
      </c>
      <c r="DU223">
        <f>IF($GI223&gt;=16,INDEX($DC:$DC,$GH223+16),"")</f>
      </c>
      <c r="DV223">
        <f>IF($GI223&gt;=17,INDEX($DC:$DC,$GH223+17),"")</f>
      </c>
      <c r="DW223">
        <f>IF($GI223&gt;=18,INDEX($DC:$DC,$GH223+18),"")</f>
      </c>
      <c r="DX223">
        <f>IF($GI223&gt;=19,INDEX($DC:$DC,$GH223+19),"")</f>
      </c>
      <c r="DY223">
        <f>IF($GI223&gt;=20,INDEX($DC:$DC,$GH223+20),"")</f>
      </c>
      <c r="DZ223">
        <f>IF($GI223&gt;=21,INDEX($DC:$DC,$GH223+21),"")</f>
      </c>
      <c r="EA223">
        <f>IF($GI223&gt;=22,INDEX($DC:$DC,$GH223+22),"")</f>
      </c>
      <c r="EB223">
        <f>IF($GI223&gt;=23,INDEX($DC:$DC,$GH223+23),"")</f>
      </c>
      <c r="EC223">
        <f>IF($GI223&gt;=24,INDEX($DC:$DC,$GH223+24),"")</f>
      </c>
      <c r="ED223">
        <f>IF($GI223&gt;=25,INDEX($DC:$DC,$GH223+25),"")</f>
      </c>
      <c r="EE223">
        <f>IF($GI223&gt;=26,INDEX($DC:$DC,$GH223+26),"")</f>
      </c>
      <c r="EF223">
        <f>IF($GI223&gt;=27,INDEX($DC:$DC,$GH223+27),"")</f>
      </c>
      <c r="EG223">
        <f>IF($GI223&gt;=28,INDEX($DC:$DC,$GH223+28),"")</f>
      </c>
      <c r="EH223">
        <f>IF($GI223&gt;=29,INDEX($DC:$DC,$GH223+29),"")</f>
      </c>
      <c r="EI223">
        <f>IF($GI223&gt;=30,INDEX($DC:$DC,$GH223+30),"")</f>
      </c>
      <c r="EJ223">
        <f>IF($GI223&gt;=31,INDEX($DC:$DC,$GH223+31),"")</f>
      </c>
      <c r="EK223">
        <f>IF($GI223&gt;=32,INDEX($DC:$DC,$GH223+32),"")</f>
      </c>
      <c r="EL223">
        <f>IF($GI223&gt;=33,INDEX($DC:$DC,$GH223+33),"")</f>
      </c>
      <c r="EM223">
        <f>IF($GI223&gt;=34,INDEX($DC:$DC,$GH223+34),"")</f>
      </c>
      <c r="EN223">
        <f>IF($GI223&gt;=35,INDEX($DC:$DC,$GH223+35),"")</f>
      </c>
      <c r="EO223">
        <f>IF($GI223&gt;=36,INDEX($DC:$DC,$GH223+36),"")</f>
      </c>
      <c r="EP223">
        <f>IF($GI223&gt;=37,INDEX($DC:$DC,$GH223+37),"")</f>
      </c>
      <c r="EQ223">
        <f>IF($GI223&gt;=38,INDEX($DC:$DC,$GH223+38),"")</f>
      </c>
      <c r="ER223">
        <f>IF($GI223&gt;=39,INDEX($DC:$DC,$GH223+39),"")</f>
      </c>
      <c r="ES223">
        <f>IF($GI223&gt;=40,INDEX($DC:$DC,$GH223+40),"")</f>
      </c>
      <c r="ET223">
        <f>IF($GI223&gt;=1,INDEX($DD:$DD,$GH223+1),"")</f>
      </c>
      <c r="EU223">
        <f>IF($GI223&gt;=2,INDEX($DD:$DD,$GH223+2),"")</f>
      </c>
      <c r="EV223">
        <f>IF($GI223&gt;=3,INDEX($DD:$DD,$GH223+3),"")</f>
      </c>
      <c r="EW223">
        <f>IF($GI223&gt;=4,INDEX($DD:$DD,$GH223+4),"")</f>
      </c>
      <c r="EX223">
        <f>IF($GI223&gt;=5,INDEX($DD:$DD,$GH223+5),"")</f>
      </c>
      <c r="EY223">
        <f>IF($GI223&gt;=6,INDEX($DD:$DD,$GH223+6),"")</f>
      </c>
      <c r="EZ223">
        <f>IF($GI223&gt;=7,INDEX($DD:$DD,$GH223+7),"")</f>
      </c>
      <c r="FA223">
        <f>IF($GI223&gt;=8,INDEX($DD:$DD,$GH223+8),"")</f>
      </c>
      <c r="FB223">
        <f>IF($GI223&gt;=9,INDEX($DD:$DD,$GH223+9),"")</f>
      </c>
      <c r="FC223">
        <f>IF($GI223&gt;=10,INDEX($DD:$DD,$GH223+10),"")</f>
      </c>
      <c r="FD223">
        <f>IF($GI223&gt;=11,INDEX($DD:$DD,$GH223+11),"")</f>
      </c>
      <c r="FE223">
        <f>IF($GI223&gt;=12,INDEX($DD:$DD,$GH223+12),"")</f>
      </c>
      <c r="FF223">
        <f>IF($GI223&gt;=13,INDEX($DD:$DD,$GH223+13),"")</f>
      </c>
      <c r="FG223">
        <f>IF($GI223&gt;=14,INDEX($DD:$DD,$GH223+14),"")</f>
      </c>
      <c r="FH223">
        <f>IF($GI223&gt;=15,INDEX($DD:$DD,$GH223+15),"")</f>
      </c>
      <c r="FI223">
        <f>IF($GI223&gt;=16,INDEX($DD:$DD,$GH223+16),"")</f>
      </c>
      <c r="FJ223">
        <f>IF($GI223&gt;=17,INDEX($DD:$DD,$GH223+17),"")</f>
      </c>
      <c r="FK223">
        <f>IF($GI223&gt;=18,INDEX($DD:$DD,$GH223+18),"")</f>
      </c>
      <c r="FL223">
        <f>IF($GI223&gt;=19,INDEX($DD:$DD,$GH223+19),"")</f>
      </c>
      <c r="FM223">
        <f>IF($GI223&gt;=20,INDEX($DD:$DD,$GH223+20),"")</f>
      </c>
      <c r="FN223">
        <f>IF($GI223&gt;=21,INDEX($DD:$DD,$GH223+21),"")</f>
      </c>
      <c r="FO223">
        <f>IF($GI223&gt;=22,INDEX($DD:$DD,$GH223+22),"")</f>
      </c>
      <c r="FP223">
        <f>IF($GI223&gt;=23,INDEX($DD:$DD,$GH223+23),"")</f>
      </c>
      <c r="FQ223">
        <f>IF($GI223&gt;=24,INDEX($DD:$DD,$GH223+24),"")</f>
      </c>
      <c r="FR223">
        <f>IF($GI223&gt;=25,INDEX($DD:$DD,$GH223+25),"")</f>
      </c>
      <c r="FS223">
        <f>IF($GI223&gt;=26,INDEX($DD:$DD,$GH223+26),"")</f>
      </c>
      <c r="FT223">
        <f>IF($GI223&gt;=27,INDEX($DD:$DD,$GH223+27),"")</f>
      </c>
      <c r="FU223">
        <f>IF($GI223&gt;=28,INDEX($DD:$DD,$GH223+28),"")</f>
      </c>
      <c r="FV223">
        <f>IF($GI223&gt;=29,INDEX($DD:$DD,$GH223+29),"")</f>
      </c>
      <c r="FW223">
        <f>IF($GI223&gt;=30,INDEX($DD:$DD,$GH223+30),"")</f>
      </c>
      <c r="FX223">
        <f>IF($GI223&gt;=31,INDEX($DD:$DD,$GH223+31),"")</f>
      </c>
      <c r="FY223">
        <f>IF($GI223&gt;=32,INDEX($DD:$DD,$GH223+32),"")</f>
      </c>
      <c r="FZ223">
        <f>IF($GI223&gt;=33,INDEX($DD:$DD,$GH223+33),"")</f>
      </c>
      <c r="GA223">
        <f>IF($GI223&gt;=34,INDEX($DD:$DD,$GH223+34),"")</f>
      </c>
      <c r="GB223">
        <f>IF($GI223&gt;=35,INDEX($DD:$DD,$GH223+35),"")</f>
      </c>
      <c r="GC223">
        <f>IF($GI223&gt;=36,INDEX($DD:$DD,$GH223+36),"")</f>
      </c>
      <c r="GD223">
        <f>IF($GI223&gt;=37,INDEX($DD:$DD,$GH223+37),"")</f>
      </c>
      <c r="GE223">
        <f>IF($GI223&gt;=38,INDEX($DD:$DD,$GH223+38),"")</f>
      </c>
      <c r="GF223">
        <f>IF($GI223&gt;=39,INDEX($DD:$DD,$GH223+39),"")</f>
      </c>
      <c r="GG223">
        <f>IF($GI223&gt;=40,INDEX($DD:$DD,$GH223+40),"")</f>
      </c>
      <c r="GH223">
        <f>IFERROR(MATCH($DB223,$DC$2:$DC$148,0)+1,0)</f>
      </c>
      <c r="GI223">
        <f>IFERROR(INDEX($DE$2:$DE$148,MATCH($DB223,$DC$2:$DC$148,0)),0)</f>
      </c>
      <c r="GJ223">
        <f>IFERROR(MATCH($S223,$DF$223:$ES$223,0),0)</f>
      </c>
      <c r="GK223">
        <f>IF($GJ223&gt;0,INDEX($ET$223:$GG$223,$GJ223),"")</f>
      </c>
      <c r="GL223" t="s">
        <v>413</v>
      </c>
      <c r="GN223">
        <f>IF($IW223&gt;=1,INDEX($GL:$GL,$IV223+1),"")</f>
      </c>
      <c r="GO223">
        <f>IF($IW223&gt;=2,INDEX($GL:$GL,$IV223+2),"")</f>
      </c>
      <c r="GP223">
        <f>IF($IW223&gt;=3,INDEX($GL:$GL,$IV223+3),"")</f>
      </c>
      <c r="GQ223">
        <f>IF($IW223&gt;=4,INDEX($GL:$GL,$IV223+4),"")</f>
      </c>
      <c r="GR223">
        <f>IF($IW223&gt;=5,INDEX($GL:$GL,$IV223+5),"")</f>
      </c>
      <c r="GS223">
        <f>IF($IW223&gt;=6,INDEX($GL:$GL,$IV223+6),"")</f>
      </c>
      <c r="GT223">
        <f>IF($IW223&gt;=7,INDEX($GL:$GL,$IV223+7),"")</f>
      </c>
      <c r="GU223">
        <f>IF($IW223&gt;=8,INDEX($GL:$GL,$IV223+8),"")</f>
      </c>
      <c r="GV223">
        <f>IF($IW223&gt;=9,INDEX($GL:$GL,$IV223+9),"")</f>
      </c>
      <c r="GW223">
        <f>IF($IW223&gt;=10,INDEX($GL:$GL,$IV223+10),"")</f>
      </c>
      <c r="GX223">
        <f>IF($IW223&gt;=11,INDEX($GL:$GL,$IV223+11),"")</f>
      </c>
      <c r="GY223">
        <f>IF($IW223&gt;=12,INDEX($GL:$GL,$IV223+12),"")</f>
      </c>
      <c r="GZ223">
        <f>IF($IW223&gt;=13,INDEX($GL:$GL,$IV223+13),"")</f>
      </c>
      <c r="HA223">
        <f>IF($IW223&gt;=14,INDEX($GL:$GL,$IV223+14),"")</f>
      </c>
      <c r="HB223">
        <f>IF($IW223&gt;=15,INDEX($GL:$GL,$IV223+15),"")</f>
      </c>
      <c r="HC223">
        <f>IF($IW223&gt;=16,INDEX($GL:$GL,$IV223+16),"")</f>
      </c>
      <c r="HD223">
        <f>IF($IW223&gt;=17,INDEX($GL:$GL,$IV223+17),"")</f>
      </c>
      <c r="HE223">
        <f>IF($IW223&gt;=18,INDEX($GL:$GL,$IV223+18),"")</f>
      </c>
      <c r="HF223">
        <f>IF($IW223&gt;=19,INDEX($GL:$GL,$IV223+19),"")</f>
      </c>
      <c r="HG223">
        <f>IF($IW223&gt;=20,INDEX($GL:$GL,$IV223+20),"")</f>
      </c>
      <c r="HH223">
        <f>IF($IW223&gt;=21,INDEX($GL:$GL,$IV223+21),"")</f>
      </c>
      <c r="HI223">
        <f>IF($IW223&gt;=22,INDEX($GL:$GL,$IV223+22),"")</f>
      </c>
      <c r="HJ223">
        <f>IF($IW223&gt;=23,INDEX($GL:$GL,$IV223+23),"")</f>
      </c>
      <c r="HK223">
        <f>IF($IW223&gt;=24,INDEX($GL:$GL,$IV223+24),"")</f>
      </c>
      <c r="HL223">
        <f>IF($IW223&gt;=25,INDEX($GL:$GL,$IV223+25),"")</f>
      </c>
      <c r="HM223">
        <f>IF($IW223&gt;=26,INDEX($GL:$GL,$IV223+26),"")</f>
      </c>
      <c r="HN223">
        <f>IF($IW223&gt;=27,INDEX($GL:$GL,$IV223+27),"")</f>
      </c>
      <c r="HO223">
        <f>IF($IW223&gt;=28,INDEX($GL:$GL,$IV223+28),"")</f>
      </c>
      <c r="HP223">
        <f>IF($IW223&gt;=29,INDEX($GL:$GL,$IV223+29),"")</f>
      </c>
      <c r="HQ223">
        <f>IF($IW223&gt;=30,INDEX($GL:$GL,$IV223+30),"")</f>
      </c>
      <c r="HR223">
        <f>IF($IW223&gt;=31,INDEX($GL:$GL,$IV223+31),"")</f>
      </c>
      <c r="HS223">
        <f>IF($IW223&gt;=32,INDEX($GL:$GL,$IV223+32),"")</f>
      </c>
      <c r="HT223">
        <f>IF($IW223&gt;=33,INDEX($GL:$GL,$IV223+33),"")</f>
      </c>
      <c r="HU223">
        <f>IF($IW223&gt;=34,INDEX($GL:$GL,$IV223+34),"")</f>
      </c>
      <c r="HV223">
        <f>IF($IW223&gt;=35,INDEX($GL:$GL,$IV223+35),"")</f>
      </c>
      <c r="HW223">
        <f>IF($IW223&gt;=36,INDEX($GL:$GL,$IV223+36),"")</f>
      </c>
      <c r="HX223">
        <f>IF($IW223&gt;=37,INDEX($GL:$GL,$IV223+37),"")</f>
      </c>
      <c r="HY223">
        <f>IF($IW223&gt;=38,INDEX($GL:$GL,$IV223+38),"")</f>
      </c>
      <c r="HZ223">
        <f>IF($IW223&gt;=39,INDEX($GL:$GL,$IV223+39),"")</f>
      </c>
      <c r="IA223">
        <f>IF($IW223&gt;=40,INDEX($GL:$GL,$IV223+40),"")</f>
      </c>
      <c r="IB223">
        <f>IF($IW223&gt;=41,INDEX($GL:$GL,$IV223+41),"")</f>
      </c>
      <c r="IC223">
        <f>IF($IW223&gt;=42,INDEX($GL:$GL,$IV223+42),"")</f>
      </c>
      <c r="ID223">
        <f>IF($IW223&gt;=43,INDEX($GL:$GL,$IV223+43),"")</f>
      </c>
      <c r="IE223">
        <f>IF($IW223&gt;=44,INDEX($GL:$GL,$IV223+44),"")</f>
      </c>
      <c r="IF223">
        <f>IF($IW223&gt;=45,INDEX($GL:$GL,$IV223+45),"")</f>
      </c>
      <c r="IG223">
        <f>IF($IW223&gt;=46,INDEX($GL:$GL,$IV223+46),"")</f>
      </c>
      <c r="IH223">
        <f>IF($IW223&gt;=47,INDEX($GL:$GL,$IV223+47),"")</f>
      </c>
      <c r="II223">
        <f>IF($IW223&gt;=48,INDEX($GL:$GL,$IV223+48),"")</f>
      </c>
      <c r="IJ223">
        <f>IF($IW223&gt;=49,INDEX($GL:$GL,$IV223+49),"")</f>
      </c>
      <c r="IK223">
        <f>IF($IW223&gt;=50,INDEX($GL:$GL,$IV223+50),"")</f>
      </c>
      <c r="IL223">
        <f>IF($IW223&gt;=51,INDEX($GL:$GL,$IV223+51),"")</f>
      </c>
      <c r="IM223">
        <f>IF($IW223&gt;=52,INDEX($GL:$GL,$IV223+52),"")</f>
      </c>
      <c r="IN223">
        <f>IF($IW223&gt;=53,INDEX($GL:$GL,$IV223+53),"")</f>
      </c>
      <c r="IO223">
        <f>IF($IW223&gt;=54,INDEX($GL:$GL,$IV223+54),"")</f>
      </c>
      <c r="IP223">
        <f>IF($IW223&gt;=55,INDEX($GL:$GL,$IV223+55),"")</f>
      </c>
      <c r="IQ223">
        <f>IF($IW223&gt;=56,INDEX($GL:$GL,$IV223+56),"")</f>
      </c>
      <c r="IR223">
        <f>IF($IW223&gt;=57,INDEX($GL:$GL,$IV223+57),"")</f>
      </c>
      <c r="IS223">
        <f>IF($IW223&gt;=58,INDEX($GL:$GL,$IV223+58),"")</f>
      </c>
      <c r="IT223">
        <f>IF($IW223&gt;=59,INDEX($GL:$GL,$IV223+59),"")</f>
      </c>
      <c r="IU223">
        <f>IF($IW223&gt;=60,INDEX($GL:$GL,$IV223+60),"")</f>
      </c>
      <c r="IV223">
        <f>IFERROR(MATCH($GK223,$GL$2:$GL$324,0)+1,0)</f>
      </c>
      <c r="IW223">
        <f>IFERROR(INDEX($GM$2:$GM$324,MATCH($GK223,$GL$2:$GL$324,0)),0)</f>
      </c>
      <c r="IX223" t="s">
        <v>34</v>
      </c>
      <c r="IY223" t="s">
        <v>34</v>
      </c>
    </row>
    <row r="224" spans="1:259" x14ac:dyDescent="0.25">
      <c r="K224">
        <f>IF(OR($N224="",$J224=""),"",IFERROR($N224/$J224,0))</f>
      </c>
      <c r="L224">
        <f>IF($N224="","",
SUM($M224,$O224,$T224,$P224,$R224)*
(1-IF($U224="",0,VALUE($U224)/100)))</f>
      </c>
      <c r="M224">
        <f>IF($N224="","",$N224)</f>
      </c>
      <c r="O224">
        <f>IF($N224="","",
IF($H224="","",
IF(ISNUMBER(SEARCH("exempt",LOWER($H224))),0,
$N224*(VALUE(SUBSTITUTE($H224,"%",""))/100))))</f>
      </c>
      <c r="V224">
        <f>IFERROR(IF(FIND(" - ",$E224)&gt;0,MID($E224,FIND(" - ",$E224)+3,LEN($E224)),""),"")</f>
      </c>
      <c r="AE224" t="s">
        <v>759</v>
      </c>
      <c r="AJ224">
        <f>IFERROR(LEFT($E224,FIND(" - ",$E224)-1),$E224)</f>
      </c>
      <c r="AM224">
        <f>IF($CB224&gt;=1,INDEX($AK:$AK,$CA224+1),"")</f>
      </c>
      <c r="AN224">
        <f>IF($CB224&gt;=2,INDEX($AK:$AK,$CA224+2),"")</f>
      </c>
      <c r="AO224">
        <f>IF($CB224&gt;=3,INDEX($AK:$AK,$CA224+3),"")</f>
      </c>
      <c r="AP224">
        <f>IF($CB224&gt;=4,INDEX($AK:$AK,$CA224+4),"")</f>
      </c>
      <c r="AQ224">
        <f>IF($CB224&gt;=5,INDEX($AK:$AK,$CA224+5),"")</f>
      </c>
      <c r="AR224">
        <f>IF($CB224&gt;=6,INDEX($AK:$AK,$CA224+6),"")</f>
      </c>
      <c r="AS224">
        <f>IF($CB224&gt;=7,INDEX($AK:$AK,$CA224+7),"")</f>
      </c>
      <c r="AT224">
        <f>IF($CB224&gt;=8,INDEX($AK:$AK,$CA224+8),"")</f>
      </c>
      <c r="AU224">
        <f>IF($CB224&gt;=9,INDEX($AK:$AK,$CA224+9),"")</f>
      </c>
      <c r="AV224">
        <f>IF($CB224&gt;=10,INDEX($AK:$AK,$CA224+10),"")</f>
      </c>
      <c r="AW224">
        <f>IF($CB224&gt;=11,INDEX($AK:$AK,$CA224+11),"")</f>
      </c>
      <c r="AX224">
        <f>IF($CB224&gt;=12,INDEX($AK:$AK,$CA224+12),"")</f>
      </c>
      <c r="AY224">
        <f>IF($CB224&gt;=13,INDEX($AK:$AK,$CA224+13),"")</f>
      </c>
      <c r="AZ224">
        <f>IF($CB224&gt;=14,INDEX($AK:$AK,$CA224+14),"")</f>
      </c>
      <c r="BA224">
        <f>IF($CB224&gt;=15,INDEX($AK:$AK,$CA224+15),"")</f>
      </c>
      <c r="BB224">
        <f>IF($CB224&gt;=16,INDEX($AK:$AK,$CA224+16),"")</f>
      </c>
      <c r="BC224">
        <f>IF($CB224&gt;=17,INDEX($AK:$AK,$CA224+17),"")</f>
      </c>
      <c r="BD224">
        <f>IF($CB224&gt;=18,INDEX($AK:$AK,$CA224+18),"")</f>
      </c>
      <c r="BE224">
        <f>IF($CB224&gt;=19,INDEX($AK:$AK,$CA224+19),"")</f>
      </c>
      <c r="BF224">
        <f>IF($CB224&gt;=20,INDEX($AK:$AK,$CA224+20),"")</f>
      </c>
      <c r="BG224">
        <f>IF($CB224&gt;=21,INDEX($AK:$AK,$CA224+21),"")</f>
      </c>
      <c r="BH224">
        <f>IF($CB224&gt;=22,INDEX($AK:$AK,$CA224+22),"")</f>
      </c>
      <c r="BI224">
        <f>IF($CB224&gt;=23,INDEX($AK:$AK,$CA224+23),"")</f>
      </c>
      <c r="BJ224">
        <f>IF($CB224&gt;=24,INDEX($AK:$AK,$CA224+24),"")</f>
      </c>
      <c r="BK224">
        <f>IF($CB224&gt;=25,INDEX($AK:$AK,$CA224+25),"")</f>
      </c>
      <c r="BL224">
        <f>IF($CB224&gt;=26,INDEX($AK:$AK,$CA224+26),"")</f>
      </c>
      <c r="BM224">
        <f>IF($CB224&gt;=27,INDEX($AK:$AK,$CA224+27),"")</f>
      </c>
      <c r="BN224">
        <f>IF($CB224&gt;=28,INDEX($AK:$AK,$CA224+28),"")</f>
      </c>
      <c r="BO224">
        <f>IF($CB224&gt;=29,INDEX($AK:$AK,$CA224+29),"")</f>
      </c>
      <c r="BP224">
        <f>IF($CB224&gt;=30,INDEX($AK:$AK,$CA224+30),"")</f>
      </c>
      <c r="BQ224">
        <f>IF($CB224&gt;=31,INDEX($AK:$AK,$CA224+31),"")</f>
      </c>
      <c r="BR224">
        <f>IF($CB224&gt;=32,INDEX($AK:$AK,$CA224+32),"")</f>
      </c>
      <c r="BS224">
        <f>IF($CB224&gt;=33,INDEX($AK:$AK,$CA224+33),"")</f>
      </c>
      <c r="BT224">
        <f>IF($CB224&gt;=34,INDEX($AK:$AK,$CA224+34),"")</f>
      </c>
      <c r="BU224">
        <f>IF($CB224&gt;=35,INDEX($AK:$AK,$CA224+35),"")</f>
      </c>
      <c r="BV224">
        <f>IF($CB224&gt;=36,INDEX($AK:$AK,$CA224+36),"")</f>
      </c>
      <c r="BW224">
        <f>IF($CB224&gt;=37,INDEX($AK:$AK,$CA224+37),"")</f>
      </c>
      <c r="BX224">
        <f>IF($CB224&gt;=38,INDEX($AK:$AK,$CA224+38),"")</f>
      </c>
      <c r="BY224">
        <f>IF($CB224&gt;=39,INDEX($AK:$AK,$CA224+39),"")</f>
      </c>
      <c r="BZ224">
        <f>IF($CB224&gt;=40,INDEX($AK:$AK,$CA224+40),"")</f>
      </c>
      <c r="CA224">
        <f>IFERROR(MATCH($AJ224,$AK$2:$AK$134,0)+1,0)</f>
      </c>
      <c r="CB224">
        <f>IFERROR(INDEX($AL$2:$AL$134,MATCH($AJ224,$AK$2:$AK$134,0)),0)</f>
      </c>
      <c r="CC224">
        <f>IFERROR(LEFT($F224,FIND(" - ",$F224)-1),$F224)</f>
      </c>
      <c r="CD224" t="s">
        <v>218</v>
      </c>
      <c r="CF224">
        <f>IF($DA224&gt;=1,INDEX($CD:$CD,$CZ224+1),"")</f>
      </c>
      <c r="CG224">
        <f>IF($DA224&gt;=2,INDEX($CD:$CD,$CZ224+2),"")</f>
      </c>
      <c r="CH224">
        <f>IF($DA224&gt;=3,INDEX($CD:$CD,$CZ224+3),"")</f>
      </c>
      <c r="CI224">
        <f>IF($DA224&gt;=4,INDEX($CD:$CD,$CZ224+4),"")</f>
      </c>
      <c r="CJ224">
        <f>IF($DA224&gt;=5,INDEX($CD:$CD,$CZ224+5),"")</f>
      </c>
      <c r="CK224">
        <f>IF($DA224&gt;=6,INDEX($CD:$CD,$CZ224+6),"")</f>
      </c>
      <c r="CL224">
        <f>IF($DA224&gt;=7,INDEX($CD:$CD,$CZ224+7),"")</f>
      </c>
      <c r="CM224">
        <f>IF($DA224&gt;=8,INDEX($CD:$CD,$CZ224+8),"")</f>
      </c>
      <c r="CN224">
        <f>IF($DA224&gt;=9,INDEX($CD:$CD,$CZ224+9),"")</f>
      </c>
      <c r="CO224">
        <f>IF($DA224&gt;=10,INDEX($CD:$CD,$CZ224+10),"")</f>
      </c>
      <c r="CP224">
        <f>IF($DA224&gt;=11,INDEX($CD:$CD,$CZ224+11),"")</f>
      </c>
      <c r="CQ224">
        <f>IF($DA224&gt;=12,INDEX($CD:$CD,$CZ224+12),"")</f>
      </c>
      <c r="CR224">
        <f>IF($DA224&gt;=13,INDEX($CD:$CD,$CZ224+13),"")</f>
      </c>
      <c r="CS224">
        <f>IF($DA224&gt;=14,INDEX($CD:$CD,$CZ224+14),"")</f>
      </c>
      <c r="CT224">
        <f>IF($DA224&gt;=15,INDEX($CD:$CD,$CZ224+15),"")</f>
      </c>
      <c r="CU224">
        <f>IF($DA224&gt;=16,INDEX($CD:$CD,$CZ224+16),"")</f>
      </c>
      <c r="CV224">
        <f>IF($DA224&gt;=17,INDEX($CD:$CD,$CZ224+17),"")</f>
      </c>
      <c r="CW224">
        <f>IF($DA224&gt;=18,INDEX($CD:$CD,$CZ224+18),"")</f>
      </c>
      <c r="CX224">
        <f>IF($DA224&gt;=19,INDEX($CD:$CD,$CZ224+19),"")</f>
      </c>
      <c r="CY224">
        <f>IF($DA224&gt;=20,INDEX($CD:$CD,$CZ224+20),"")</f>
      </c>
      <c r="CZ224">
        <f>IFERROR(MATCH($CC224,$CD$2:$CD$263,0)+1,0)</f>
      </c>
      <c r="DA224">
        <f>IFERROR(INDEX($CE$2:$CE$263,MATCH($CC224,$CD$2:$CD$263,0)),0)</f>
      </c>
      <c r="DB224">
        <f>IFERROR(INDEX($AI:$AI,MATCH($H224,$AH:$AH,0))&amp;"","")</f>
      </c>
      <c r="DF224">
        <f>IF($GI224&gt;=1,INDEX($DC:$DC,$GH224+1),"")</f>
      </c>
      <c r="DG224">
        <f>IF($GI224&gt;=2,INDEX($DC:$DC,$GH224+2),"")</f>
      </c>
      <c r="DH224">
        <f>IF($GI224&gt;=3,INDEX($DC:$DC,$GH224+3),"")</f>
      </c>
      <c r="DI224">
        <f>IF($GI224&gt;=4,INDEX($DC:$DC,$GH224+4),"")</f>
      </c>
      <c r="DJ224">
        <f>IF($GI224&gt;=5,INDEX($DC:$DC,$GH224+5),"")</f>
      </c>
      <c r="DK224">
        <f>IF($GI224&gt;=6,INDEX($DC:$DC,$GH224+6),"")</f>
      </c>
      <c r="DL224">
        <f>IF($GI224&gt;=7,INDEX($DC:$DC,$GH224+7),"")</f>
      </c>
      <c r="DM224">
        <f>IF($GI224&gt;=8,INDEX($DC:$DC,$GH224+8),"")</f>
      </c>
      <c r="DN224">
        <f>IF($GI224&gt;=9,INDEX($DC:$DC,$GH224+9),"")</f>
      </c>
      <c r="DO224">
        <f>IF($GI224&gt;=10,INDEX($DC:$DC,$GH224+10),"")</f>
      </c>
      <c r="DP224">
        <f>IF($GI224&gt;=11,INDEX($DC:$DC,$GH224+11),"")</f>
      </c>
      <c r="DQ224">
        <f>IF($GI224&gt;=12,INDEX($DC:$DC,$GH224+12),"")</f>
      </c>
      <c r="DR224">
        <f>IF($GI224&gt;=13,INDEX($DC:$DC,$GH224+13),"")</f>
      </c>
      <c r="DS224">
        <f>IF($GI224&gt;=14,INDEX($DC:$DC,$GH224+14),"")</f>
      </c>
      <c r="DT224">
        <f>IF($GI224&gt;=15,INDEX($DC:$DC,$GH224+15),"")</f>
      </c>
      <c r="DU224">
        <f>IF($GI224&gt;=16,INDEX($DC:$DC,$GH224+16),"")</f>
      </c>
      <c r="DV224">
        <f>IF($GI224&gt;=17,INDEX($DC:$DC,$GH224+17),"")</f>
      </c>
      <c r="DW224">
        <f>IF($GI224&gt;=18,INDEX($DC:$DC,$GH224+18),"")</f>
      </c>
      <c r="DX224">
        <f>IF($GI224&gt;=19,INDEX($DC:$DC,$GH224+19),"")</f>
      </c>
      <c r="DY224">
        <f>IF($GI224&gt;=20,INDEX($DC:$DC,$GH224+20),"")</f>
      </c>
      <c r="DZ224">
        <f>IF($GI224&gt;=21,INDEX($DC:$DC,$GH224+21),"")</f>
      </c>
      <c r="EA224">
        <f>IF($GI224&gt;=22,INDEX($DC:$DC,$GH224+22),"")</f>
      </c>
      <c r="EB224">
        <f>IF($GI224&gt;=23,INDEX($DC:$DC,$GH224+23),"")</f>
      </c>
      <c r="EC224">
        <f>IF($GI224&gt;=24,INDEX($DC:$DC,$GH224+24),"")</f>
      </c>
      <c r="ED224">
        <f>IF($GI224&gt;=25,INDEX($DC:$DC,$GH224+25),"")</f>
      </c>
      <c r="EE224">
        <f>IF($GI224&gt;=26,INDEX($DC:$DC,$GH224+26),"")</f>
      </c>
      <c r="EF224">
        <f>IF($GI224&gt;=27,INDEX($DC:$DC,$GH224+27),"")</f>
      </c>
      <c r="EG224">
        <f>IF($GI224&gt;=28,INDEX($DC:$DC,$GH224+28),"")</f>
      </c>
      <c r="EH224">
        <f>IF($GI224&gt;=29,INDEX($DC:$DC,$GH224+29),"")</f>
      </c>
      <c r="EI224">
        <f>IF($GI224&gt;=30,INDEX($DC:$DC,$GH224+30),"")</f>
      </c>
      <c r="EJ224">
        <f>IF($GI224&gt;=31,INDEX($DC:$DC,$GH224+31),"")</f>
      </c>
      <c r="EK224">
        <f>IF($GI224&gt;=32,INDEX($DC:$DC,$GH224+32),"")</f>
      </c>
      <c r="EL224">
        <f>IF($GI224&gt;=33,INDEX($DC:$DC,$GH224+33),"")</f>
      </c>
      <c r="EM224">
        <f>IF($GI224&gt;=34,INDEX($DC:$DC,$GH224+34),"")</f>
      </c>
      <c r="EN224">
        <f>IF($GI224&gt;=35,INDEX($DC:$DC,$GH224+35),"")</f>
      </c>
      <c r="EO224">
        <f>IF($GI224&gt;=36,INDEX($DC:$DC,$GH224+36),"")</f>
      </c>
      <c r="EP224">
        <f>IF($GI224&gt;=37,INDEX($DC:$DC,$GH224+37),"")</f>
      </c>
      <c r="EQ224">
        <f>IF($GI224&gt;=38,INDEX($DC:$DC,$GH224+38),"")</f>
      </c>
      <c r="ER224">
        <f>IF($GI224&gt;=39,INDEX($DC:$DC,$GH224+39),"")</f>
      </c>
      <c r="ES224">
        <f>IF($GI224&gt;=40,INDEX($DC:$DC,$GH224+40),"")</f>
      </c>
      <c r="ET224">
        <f>IF($GI224&gt;=1,INDEX($DD:$DD,$GH224+1),"")</f>
      </c>
      <c r="EU224">
        <f>IF($GI224&gt;=2,INDEX($DD:$DD,$GH224+2),"")</f>
      </c>
      <c r="EV224">
        <f>IF($GI224&gt;=3,INDEX($DD:$DD,$GH224+3),"")</f>
      </c>
      <c r="EW224">
        <f>IF($GI224&gt;=4,INDEX($DD:$DD,$GH224+4),"")</f>
      </c>
      <c r="EX224">
        <f>IF($GI224&gt;=5,INDEX($DD:$DD,$GH224+5),"")</f>
      </c>
      <c r="EY224">
        <f>IF($GI224&gt;=6,INDEX($DD:$DD,$GH224+6),"")</f>
      </c>
      <c r="EZ224">
        <f>IF($GI224&gt;=7,INDEX($DD:$DD,$GH224+7),"")</f>
      </c>
      <c r="FA224">
        <f>IF($GI224&gt;=8,INDEX($DD:$DD,$GH224+8),"")</f>
      </c>
      <c r="FB224">
        <f>IF($GI224&gt;=9,INDEX($DD:$DD,$GH224+9),"")</f>
      </c>
      <c r="FC224">
        <f>IF($GI224&gt;=10,INDEX($DD:$DD,$GH224+10),"")</f>
      </c>
      <c r="FD224">
        <f>IF($GI224&gt;=11,INDEX($DD:$DD,$GH224+11),"")</f>
      </c>
      <c r="FE224">
        <f>IF($GI224&gt;=12,INDEX($DD:$DD,$GH224+12),"")</f>
      </c>
      <c r="FF224">
        <f>IF($GI224&gt;=13,INDEX($DD:$DD,$GH224+13),"")</f>
      </c>
      <c r="FG224">
        <f>IF($GI224&gt;=14,INDEX($DD:$DD,$GH224+14),"")</f>
      </c>
      <c r="FH224">
        <f>IF($GI224&gt;=15,INDEX($DD:$DD,$GH224+15),"")</f>
      </c>
      <c r="FI224">
        <f>IF($GI224&gt;=16,INDEX($DD:$DD,$GH224+16),"")</f>
      </c>
      <c r="FJ224">
        <f>IF($GI224&gt;=17,INDEX($DD:$DD,$GH224+17),"")</f>
      </c>
      <c r="FK224">
        <f>IF($GI224&gt;=18,INDEX($DD:$DD,$GH224+18),"")</f>
      </c>
      <c r="FL224">
        <f>IF($GI224&gt;=19,INDEX($DD:$DD,$GH224+19),"")</f>
      </c>
      <c r="FM224">
        <f>IF($GI224&gt;=20,INDEX($DD:$DD,$GH224+20),"")</f>
      </c>
      <c r="FN224">
        <f>IF($GI224&gt;=21,INDEX($DD:$DD,$GH224+21),"")</f>
      </c>
      <c r="FO224">
        <f>IF($GI224&gt;=22,INDEX($DD:$DD,$GH224+22),"")</f>
      </c>
      <c r="FP224">
        <f>IF($GI224&gt;=23,INDEX($DD:$DD,$GH224+23),"")</f>
      </c>
      <c r="FQ224">
        <f>IF($GI224&gt;=24,INDEX($DD:$DD,$GH224+24),"")</f>
      </c>
      <c r="FR224">
        <f>IF($GI224&gt;=25,INDEX($DD:$DD,$GH224+25),"")</f>
      </c>
      <c r="FS224">
        <f>IF($GI224&gt;=26,INDEX($DD:$DD,$GH224+26),"")</f>
      </c>
      <c r="FT224">
        <f>IF($GI224&gt;=27,INDEX($DD:$DD,$GH224+27),"")</f>
      </c>
      <c r="FU224">
        <f>IF($GI224&gt;=28,INDEX($DD:$DD,$GH224+28),"")</f>
      </c>
      <c r="FV224">
        <f>IF($GI224&gt;=29,INDEX($DD:$DD,$GH224+29),"")</f>
      </c>
      <c r="FW224">
        <f>IF($GI224&gt;=30,INDEX($DD:$DD,$GH224+30),"")</f>
      </c>
      <c r="FX224">
        <f>IF($GI224&gt;=31,INDEX($DD:$DD,$GH224+31),"")</f>
      </c>
      <c r="FY224">
        <f>IF($GI224&gt;=32,INDEX($DD:$DD,$GH224+32),"")</f>
      </c>
      <c r="FZ224">
        <f>IF($GI224&gt;=33,INDEX($DD:$DD,$GH224+33),"")</f>
      </c>
      <c r="GA224">
        <f>IF($GI224&gt;=34,INDEX($DD:$DD,$GH224+34),"")</f>
      </c>
      <c r="GB224">
        <f>IF($GI224&gt;=35,INDEX($DD:$DD,$GH224+35),"")</f>
      </c>
      <c r="GC224">
        <f>IF($GI224&gt;=36,INDEX($DD:$DD,$GH224+36),"")</f>
      </c>
      <c r="GD224">
        <f>IF($GI224&gt;=37,INDEX($DD:$DD,$GH224+37),"")</f>
      </c>
      <c r="GE224">
        <f>IF($GI224&gt;=38,INDEX($DD:$DD,$GH224+38),"")</f>
      </c>
      <c r="GF224">
        <f>IF($GI224&gt;=39,INDEX($DD:$DD,$GH224+39),"")</f>
      </c>
      <c r="GG224">
        <f>IF($GI224&gt;=40,INDEX($DD:$DD,$GH224+40),"")</f>
      </c>
      <c r="GH224">
        <f>IFERROR(MATCH($DB224,$DC$2:$DC$148,0)+1,0)</f>
      </c>
      <c r="GI224">
        <f>IFERROR(INDEX($DE$2:$DE$148,MATCH($DB224,$DC$2:$DC$148,0)),0)</f>
      </c>
      <c r="GJ224">
        <f>IFERROR(MATCH($S224,$DF$224:$ES$224,0),0)</f>
      </c>
      <c r="GK224">
        <f>IF($GJ224&gt;0,INDEX($ET$224:$GG$224,$GJ224),"")</f>
      </c>
      <c r="GL224" t="s">
        <v>415</v>
      </c>
      <c r="GN224">
        <f>IF($IW224&gt;=1,INDEX($GL:$GL,$IV224+1),"")</f>
      </c>
      <c r="GO224">
        <f>IF($IW224&gt;=2,INDEX($GL:$GL,$IV224+2),"")</f>
      </c>
      <c r="GP224">
        <f>IF($IW224&gt;=3,INDEX($GL:$GL,$IV224+3),"")</f>
      </c>
      <c r="GQ224">
        <f>IF($IW224&gt;=4,INDEX($GL:$GL,$IV224+4),"")</f>
      </c>
      <c r="GR224">
        <f>IF($IW224&gt;=5,INDEX($GL:$GL,$IV224+5),"")</f>
      </c>
      <c r="GS224">
        <f>IF($IW224&gt;=6,INDEX($GL:$GL,$IV224+6),"")</f>
      </c>
      <c r="GT224">
        <f>IF($IW224&gt;=7,INDEX($GL:$GL,$IV224+7),"")</f>
      </c>
      <c r="GU224">
        <f>IF($IW224&gt;=8,INDEX($GL:$GL,$IV224+8),"")</f>
      </c>
      <c r="GV224">
        <f>IF($IW224&gt;=9,INDEX($GL:$GL,$IV224+9),"")</f>
      </c>
      <c r="GW224">
        <f>IF($IW224&gt;=10,INDEX($GL:$GL,$IV224+10),"")</f>
      </c>
      <c r="GX224">
        <f>IF($IW224&gt;=11,INDEX($GL:$GL,$IV224+11),"")</f>
      </c>
      <c r="GY224">
        <f>IF($IW224&gt;=12,INDEX($GL:$GL,$IV224+12),"")</f>
      </c>
      <c r="GZ224">
        <f>IF($IW224&gt;=13,INDEX($GL:$GL,$IV224+13),"")</f>
      </c>
      <c r="HA224">
        <f>IF($IW224&gt;=14,INDEX($GL:$GL,$IV224+14),"")</f>
      </c>
      <c r="HB224">
        <f>IF($IW224&gt;=15,INDEX($GL:$GL,$IV224+15),"")</f>
      </c>
      <c r="HC224">
        <f>IF($IW224&gt;=16,INDEX($GL:$GL,$IV224+16),"")</f>
      </c>
      <c r="HD224">
        <f>IF($IW224&gt;=17,INDEX($GL:$GL,$IV224+17),"")</f>
      </c>
      <c r="HE224">
        <f>IF($IW224&gt;=18,INDEX($GL:$GL,$IV224+18),"")</f>
      </c>
      <c r="HF224">
        <f>IF($IW224&gt;=19,INDEX($GL:$GL,$IV224+19),"")</f>
      </c>
      <c r="HG224">
        <f>IF($IW224&gt;=20,INDEX($GL:$GL,$IV224+20),"")</f>
      </c>
      <c r="HH224">
        <f>IF($IW224&gt;=21,INDEX($GL:$GL,$IV224+21),"")</f>
      </c>
      <c r="HI224">
        <f>IF($IW224&gt;=22,INDEX($GL:$GL,$IV224+22),"")</f>
      </c>
      <c r="HJ224">
        <f>IF($IW224&gt;=23,INDEX($GL:$GL,$IV224+23),"")</f>
      </c>
      <c r="HK224">
        <f>IF($IW224&gt;=24,INDEX($GL:$GL,$IV224+24),"")</f>
      </c>
      <c r="HL224">
        <f>IF($IW224&gt;=25,INDEX($GL:$GL,$IV224+25),"")</f>
      </c>
      <c r="HM224">
        <f>IF($IW224&gt;=26,INDEX($GL:$GL,$IV224+26),"")</f>
      </c>
      <c r="HN224">
        <f>IF($IW224&gt;=27,INDEX($GL:$GL,$IV224+27),"")</f>
      </c>
      <c r="HO224">
        <f>IF($IW224&gt;=28,INDEX($GL:$GL,$IV224+28),"")</f>
      </c>
      <c r="HP224">
        <f>IF($IW224&gt;=29,INDEX($GL:$GL,$IV224+29),"")</f>
      </c>
      <c r="HQ224">
        <f>IF($IW224&gt;=30,INDEX($GL:$GL,$IV224+30),"")</f>
      </c>
      <c r="HR224">
        <f>IF($IW224&gt;=31,INDEX($GL:$GL,$IV224+31),"")</f>
      </c>
      <c r="HS224">
        <f>IF($IW224&gt;=32,INDEX($GL:$GL,$IV224+32),"")</f>
      </c>
      <c r="HT224">
        <f>IF($IW224&gt;=33,INDEX($GL:$GL,$IV224+33),"")</f>
      </c>
      <c r="HU224">
        <f>IF($IW224&gt;=34,INDEX($GL:$GL,$IV224+34),"")</f>
      </c>
      <c r="HV224">
        <f>IF($IW224&gt;=35,INDEX($GL:$GL,$IV224+35),"")</f>
      </c>
      <c r="HW224">
        <f>IF($IW224&gt;=36,INDEX($GL:$GL,$IV224+36),"")</f>
      </c>
      <c r="HX224">
        <f>IF($IW224&gt;=37,INDEX($GL:$GL,$IV224+37),"")</f>
      </c>
      <c r="HY224">
        <f>IF($IW224&gt;=38,INDEX($GL:$GL,$IV224+38),"")</f>
      </c>
      <c r="HZ224">
        <f>IF($IW224&gt;=39,INDEX($GL:$GL,$IV224+39),"")</f>
      </c>
      <c r="IA224">
        <f>IF($IW224&gt;=40,INDEX($GL:$GL,$IV224+40),"")</f>
      </c>
      <c r="IB224">
        <f>IF($IW224&gt;=41,INDEX($GL:$GL,$IV224+41),"")</f>
      </c>
      <c r="IC224">
        <f>IF($IW224&gt;=42,INDEX($GL:$GL,$IV224+42),"")</f>
      </c>
      <c r="ID224">
        <f>IF($IW224&gt;=43,INDEX($GL:$GL,$IV224+43),"")</f>
      </c>
      <c r="IE224">
        <f>IF($IW224&gt;=44,INDEX($GL:$GL,$IV224+44),"")</f>
      </c>
      <c r="IF224">
        <f>IF($IW224&gt;=45,INDEX($GL:$GL,$IV224+45),"")</f>
      </c>
      <c r="IG224">
        <f>IF($IW224&gt;=46,INDEX($GL:$GL,$IV224+46),"")</f>
      </c>
      <c r="IH224">
        <f>IF($IW224&gt;=47,INDEX($GL:$GL,$IV224+47),"")</f>
      </c>
      <c r="II224">
        <f>IF($IW224&gt;=48,INDEX($GL:$GL,$IV224+48),"")</f>
      </c>
      <c r="IJ224">
        <f>IF($IW224&gt;=49,INDEX($GL:$GL,$IV224+49),"")</f>
      </c>
      <c r="IK224">
        <f>IF($IW224&gt;=50,INDEX($GL:$GL,$IV224+50),"")</f>
      </c>
      <c r="IL224">
        <f>IF($IW224&gt;=51,INDEX($GL:$GL,$IV224+51),"")</f>
      </c>
      <c r="IM224">
        <f>IF($IW224&gt;=52,INDEX($GL:$GL,$IV224+52),"")</f>
      </c>
      <c r="IN224">
        <f>IF($IW224&gt;=53,INDEX($GL:$GL,$IV224+53),"")</f>
      </c>
      <c r="IO224">
        <f>IF($IW224&gt;=54,INDEX($GL:$GL,$IV224+54),"")</f>
      </c>
      <c r="IP224">
        <f>IF($IW224&gt;=55,INDEX($GL:$GL,$IV224+55),"")</f>
      </c>
      <c r="IQ224">
        <f>IF($IW224&gt;=56,INDEX($GL:$GL,$IV224+56),"")</f>
      </c>
      <c r="IR224">
        <f>IF($IW224&gt;=57,INDEX($GL:$GL,$IV224+57),"")</f>
      </c>
      <c r="IS224">
        <f>IF($IW224&gt;=58,INDEX($GL:$GL,$IV224+58),"")</f>
      </c>
      <c r="IT224">
        <f>IF($IW224&gt;=59,INDEX($GL:$GL,$IV224+59),"")</f>
      </c>
      <c r="IU224">
        <f>IF($IW224&gt;=60,INDEX($GL:$GL,$IV224+60),"")</f>
      </c>
      <c r="IV224">
        <f>IFERROR(MATCH($GK224,$GL$2:$GL$324,0)+1,0)</f>
      </c>
      <c r="IW224">
        <f>IFERROR(INDEX($GM$2:$GM$324,MATCH($GK224,$GL$2:$GL$324,0)),0)</f>
      </c>
      <c r="IX224" t="s">
        <v>34</v>
      </c>
      <c r="IY224" t="s">
        <v>34</v>
      </c>
    </row>
    <row r="225" spans="1:259" x14ac:dyDescent="0.25">
      <c r="K225">
        <f>IF(OR($N225="",$J225=""),"",IFERROR($N225/$J225,0))</f>
      </c>
      <c r="L225">
        <f>IF($N225="","",
SUM($M225,$O225,$T225,$P225,$R225)*
(1-IF($U225="",0,VALUE($U225)/100)))</f>
      </c>
      <c r="M225">
        <f>IF($N225="","",$N225)</f>
      </c>
      <c r="O225">
        <f>IF($N225="","",
IF($H225="","",
IF(ISNUMBER(SEARCH("exempt",LOWER($H225))),0,
$N225*(VALUE(SUBSTITUTE($H225,"%",""))/100))))</f>
      </c>
      <c r="V225">
        <f>IFERROR(IF(FIND(" - ",$E225)&gt;0,MID($E225,FIND(" - ",$E225)+3,LEN($E225)),""),"")</f>
      </c>
      <c r="AE225" t="s">
        <v>760</v>
      </c>
      <c r="AJ225">
        <f>IFERROR(LEFT($E225,FIND(" - ",$E225)-1),$E225)</f>
      </c>
      <c r="AM225">
        <f>IF($CB225&gt;=1,INDEX($AK:$AK,$CA225+1),"")</f>
      </c>
      <c r="AN225">
        <f>IF($CB225&gt;=2,INDEX($AK:$AK,$CA225+2),"")</f>
      </c>
      <c r="AO225">
        <f>IF($CB225&gt;=3,INDEX($AK:$AK,$CA225+3),"")</f>
      </c>
      <c r="AP225">
        <f>IF($CB225&gt;=4,INDEX($AK:$AK,$CA225+4),"")</f>
      </c>
      <c r="AQ225">
        <f>IF($CB225&gt;=5,INDEX($AK:$AK,$CA225+5),"")</f>
      </c>
      <c r="AR225">
        <f>IF($CB225&gt;=6,INDEX($AK:$AK,$CA225+6),"")</f>
      </c>
      <c r="AS225">
        <f>IF($CB225&gt;=7,INDEX($AK:$AK,$CA225+7),"")</f>
      </c>
      <c r="AT225">
        <f>IF($CB225&gt;=8,INDEX($AK:$AK,$CA225+8),"")</f>
      </c>
      <c r="AU225">
        <f>IF($CB225&gt;=9,INDEX($AK:$AK,$CA225+9),"")</f>
      </c>
      <c r="AV225">
        <f>IF($CB225&gt;=10,INDEX($AK:$AK,$CA225+10),"")</f>
      </c>
      <c r="AW225">
        <f>IF($CB225&gt;=11,INDEX($AK:$AK,$CA225+11),"")</f>
      </c>
      <c r="AX225">
        <f>IF($CB225&gt;=12,INDEX($AK:$AK,$CA225+12),"")</f>
      </c>
      <c r="AY225">
        <f>IF($CB225&gt;=13,INDEX($AK:$AK,$CA225+13),"")</f>
      </c>
      <c r="AZ225">
        <f>IF($CB225&gt;=14,INDEX($AK:$AK,$CA225+14),"")</f>
      </c>
      <c r="BA225">
        <f>IF($CB225&gt;=15,INDEX($AK:$AK,$CA225+15),"")</f>
      </c>
      <c r="BB225">
        <f>IF($CB225&gt;=16,INDEX($AK:$AK,$CA225+16),"")</f>
      </c>
      <c r="BC225">
        <f>IF($CB225&gt;=17,INDEX($AK:$AK,$CA225+17),"")</f>
      </c>
      <c r="BD225">
        <f>IF($CB225&gt;=18,INDEX($AK:$AK,$CA225+18),"")</f>
      </c>
      <c r="BE225">
        <f>IF($CB225&gt;=19,INDEX($AK:$AK,$CA225+19),"")</f>
      </c>
      <c r="BF225">
        <f>IF($CB225&gt;=20,INDEX($AK:$AK,$CA225+20),"")</f>
      </c>
      <c r="BG225">
        <f>IF($CB225&gt;=21,INDEX($AK:$AK,$CA225+21),"")</f>
      </c>
      <c r="BH225">
        <f>IF($CB225&gt;=22,INDEX($AK:$AK,$CA225+22),"")</f>
      </c>
      <c r="BI225">
        <f>IF($CB225&gt;=23,INDEX($AK:$AK,$CA225+23),"")</f>
      </c>
      <c r="BJ225">
        <f>IF($CB225&gt;=24,INDEX($AK:$AK,$CA225+24),"")</f>
      </c>
      <c r="BK225">
        <f>IF($CB225&gt;=25,INDEX($AK:$AK,$CA225+25),"")</f>
      </c>
      <c r="BL225">
        <f>IF($CB225&gt;=26,INDEX($AK:$AK,$CA225+26),"")</f>
      </c>
      <c r="BM225">
        <f>IF($CB225&gt;=27,INDEX($AK:$AK,$CA225+27),"")</f>
      </c>
      <c r="BN225">
        <f>IF($CB225&gt;=28,INDEX($AK:$AK,$CA225+28),"")</f>
      </c>
      <c r="BO225">
        <f>IF($CB225&gt;=29,INDEX($AK:$AK,$CA225+29),"")</f>
      </c>
      <c r="BP225">
        <f>IF($CB225&gt;=30,INDEX($AK:$AK,$CA225+30),"")</f>
      </c>
      <c r="BQ225">
        <f>IF($CB225&gt;=31,INDEX($AK:$AK,$CA225+31),"")</f>
      </c>
      <c r="BR225">
        <f>IF($CB225&gt;=32,INDEX($AK:$AK,$CA225+32),"")</f>
      </c>
      <c r="BS225">
        <f>IF($CB225&gt;=33,INDEX($AK:$AK,$CA225+33),"")</f>
      </c>
      <c r="BT225">
        <f>IF($CB225&gt;=34,INDEX($AK:$AK,$CA225+34),"")</f>
      </c>
      <c r="BU225">
        <f>IF($CB225&gt;=35,INDEX($AK:$AK,$CA225+35),"")</f>
      </c>
      <c r="BV225">
        <f>IF($CB225&gt;=36,INDEX($AK:$AK,$CA225+36),"")</f>
      </c>
      <c r="BW225">
        <f>IF($CB225&gt;=37,INDEX($AK:$AK,$CA225+37),"")</f>
      </c>
      <c r="BX225">
        <f>IF($CB225&gt;=38,INDEX($AK:$AK,$CA225+38),"")</f>
      </c>
      <c r="BY225">
        <f>IF($CB225&gt;=39,INDEX($AK:$AK,$CA225+39),"")</f>
      </c>
      <c r="BZ225">
        <f>IF($CB225&gt;=40,INDEX($AK:$AK,$CA225+40),"")</f>
      </c>
      <c r="CA225">
        <f>IFERROR(MATCH($AJ225,$AK$2:$AK$134,0)+1,0)</f>
      </c>
      <c r="CB225">
        <f>IFERROR(INDEX($AL$2:$AL$134,MATCH($AJ225,$AK$2:$AK$134,0)),0)</f>
      </c>
      <c r="CC225">
        <f>IFERROR(LEFT($F225,FIND(" - ",$F225)-1),$F225)</f>
      </c>
      <c r="CD225" t="s">
        <v>56</v>
      </c>
      <c r="CF225">
        <f>IF($DA225&gt;=1,INDEX($CD:$CD,$CZ225+1),"")</f>
      </c>
      <c r="CG225">
        <f>IF($DA225&gt;=2,INDEX($CD:$CD,$CZ225+2),"")</f>
      </c>
      <c r="CH225">
        <f>IF($DA225&gt;=3,INDEX($CD:$CD,$CZ225+3),"")</f>
      </c>
      <c r="CI225">
        <f>IF($DA225&gt;=4,INDEX($CD:$CD,$CZ225+4),"")</f>
      </c>
      <c r="CJ225">
        <f>IF($DA225&gt;=5,INDEX($CD:$CD,$CZ225+5),"")</f>
      </c>
      <c r="CK225">
        <f>IF($DA225&gt;=6,INDEX($CD:$CD,$CZ225+6),"")</f>
      </c>
      <c r="CL225">
        <f>IF($DA225&gt;=7,INDEX($CD:$CD,$CZ225+7),"")</f>
      </c>
      <c r="CM225">
        <f>IF($DA225&gt;=8,INDEX($CD:$CD,$CZ225+8),"")</f>
      </c>
      <c r="CN225">
        <f>IF($DA225&gt;=9,INDEX($CD:$CD,$CZ225+9),"")</f>
      </c>
      <c r="CO225">
        <f>IF($DA225&gt;=10,INDEX($CD:$CD,$CZ225+10),"")</f>
      </c>
      <c r="CP225">
        <f>IF($DA225&gt;=11,INDEX($CD:$CD,$CZ225+11),"")</f>
      </c>
      <c r="CQ225">
        <f>IF($DA225&gt;=12,INDEX($CD:$CD,$CZ225+12),"")</f>
      </c>
      <c r="CR225">
        <f>IF($DA225&gt;=13,INDEX($CD:$CD,$CZ225+13),"")</f>
      </c>
      <c r="CS225">
        <f>IF($DA225&gt;=14,INDEX($CD:$CD,$CZ225+14),"")</f>
      </c>
      <c r="CT225">
        <f>IF($DA225&gt;=15,INDEX($CD:$CD,$CZ225+15),"")</f>
      </c>
      <c r="CU225">
        <f>IF($DA225&gt;=16,INDEX($CD:$CD,$CZ225+16),"")</f>
      </c>
      <c r="CV225">
        <f>IF($DA225&gt;=17,INDEX($CD:$CD,$CZ225+17),"")</f>
      </c>
      <c r="CW225">
        <f>IF($DA225&gt;=18,INDEX($CD:$CD,$CZ225+18),"")</f>
      </c>
      <c r="CX225">
        <f>IF($DA225&gt;=19,INDEX($CD:$CD,$CZ225+19),"")</f>
      </c>
      <c r="CY225">
        <f>IF($DA225&gt;=20,INDEX($CD:$CD,$CZ225+20),"")</f>
      </c>
      <c r="CZ225">
        <f>IFERROR(MATCH($CC225,$CD$2:$CD$263,0)+1,0)</f>
      </c>
      <c r="DA225">
        <f>IFERROR(INDEX($CE$2:$CE$263,MATCH($CC225,$CD$2:$CD$263,0)),0)</f>
      </c>
      <c r="DB225">
        <f>IFERROR(INDEX($AI:$AI,MATCH($H225,$AH:$AH,0))&amp;"","")</f>
      </c>
      <c r="DF225">
        <f>IF($GI225&gt;=1,INDEX($DC:$DC,$GH225+1),"")</f>
      </c>
      <c r="DG225">
        <f>IF($GI225&gt;=2,INDEX($DC:$DC,$GH225+2),"")</f>
      </c>
      <c r="DH225">
        <f>IF($GI225&gt;=3,INDEX($DC:$DC,$GH225+3),"")</f>
      </c>
      <c r="DI225">
        <f>IF($GI225&gt;=4,INDEX($DC:$DC,$GH225+4),"")</f>
      </c>
      <c r="DJ225">
        <f>IF($GI225&gt;=5,INDEX($DC:$DC,$GH225+5),"")</f>
      </c>
      <c r="DK225">
        <f>IF($GI225&gt;=6,INDEX($DC:$DC,$GH225+6),"")</f>
      </c>
      <c r="DL225">
        <f>IF($GI225&gt;=7,INDEX($DC:$DC,$GH225+7),"")</f>
      </c>
      <c r="DM225">
        <f>IF($GI225&gt;=8,INDEX($DC:$DC,$GH225+8),"")</f>
      </c>
      <c r="DN225">
        <f>IF($GI225&gt;=9,INDEX($DC:$DC,$GH225+9),"")</f>
      </c>
      <c r="DO225">
        <f>IF($GI225&gt;=10,INDEX($DC:$DC,$GH225+10),"")</f>
      </c>
      <c r="DP225">
        <f>IF($GI225&gt;=11,INDEX($DC:$DC,$GH225+11),"")</f>
      </c>
      <c r="DQ225">
        <f>IF($GI225&gt;=12,INDEX($DC:$DC,$GH225+12),"")</f>
      </c>
      <c r="DR225">
        <f>IF($GI225&gt;=13,INDEX($DC:$DC,$GH225+13),"")</f>
      </c>
      <c r="DS225">
        <f>IF($GI225&gt;=14,INDEX($DC:$DC,$GH225+14),"")</f>
      </c>
      <c r="DT225">
        <f>IF($GI225&gt;=15,INDEX($DC:$DC,$GH225+15),"")</f>
      </c>
      <c r="DU225">
        <f>IF($GI225&gt;=16,INDEX($DC:$DC,$GH225+16),"")</f>
      </c>
      <c r="DV225">
        <f>IF($GI225&gt;=17,INDEX($DC:$DC,$GH225+17),"")</f>
      </c>
      <c r="DW225">
        <f>IF($GI225&gt;=18,INDEX($DC:$DC,$GH225+18),"")</f>
      </c>
      <c r="DX225">
        <f>IF($GI225&gt;=19,INDEX($DC:$DC,$GH225+19),"")</f>
      </c>
      <c r="DY225">
        <f>IF($GI225&gt;=20,INDEX($DC:$DC,$GH225+20),"")</f>
      </c>
      <c r="DZ225">
        <f>IF($GI225&gt;=21,INDEX($DC:$DC,$GH225+21),"")</f>
      </c>
      <c r="EA225">
        <f>IF($GI225&gt;=22,INDEX($DC:$DC,$GH225+22),"")</f>
      </c>
      <c r="EB225">
        <f>IF($GI225&gt;=23,INDEX($DC:$DC,$GH225+23),"")</f>
      </c>
      <c r="EC225">
        <f>IF($GI225&gt;=24,INDEX($DC:$DC,$GH225+24),"")</f>
      </c>
      <c r="ED225">
        <f>IF($GI225&gt;=25,INDEX($DC:$DC,$GH225+25),"")</f>
      </c>
      <c r="EE225">
        <f>IF($GI225&gt;=26,INDEX($DC:$DC,$GH225+26),"")</f>
      </c>
      <c r="EF225">
        <f>IF($GI225&gt;=27,INDEX($DC:$DC,$GH225+27),"")</f>
      </c>
      <c r="EG225">
        <f>IF($GI225&gt;=28,INDEX($DC:$DC,$GH225+28),"")</f>
      </c>
      <c r="EH225">
        <f>IF($GI225&gt;=29,INDEX($DC:$DC,$GH225+29),"")</f>
      </c>
      <c r="EI225">
        <f>IF($GI225&gt;=30,INDEX($DC:$DC,$GH225+30),"")</f>
      </c>
      <c r="EJ225">
        <f>IF($GI225&gt;=31,INDEX($DC:$DC,$GH225+31),"")</f>
      </c>
      <c r="EK225">
        <f>IF($GI225&gt;=32,INDEX($DC:$DC,$GH225+32),"")</f>
      </c>
      <c r="EL225">
        <f>IF($GI225&gt;=33,INDEX($DC:$DC,$GH225+33),"")</f>
      </c>
      <c r="EM225">
        <f>IF($GI225&gt;=34,INDEX($DC:$DC,$GH225+34),"")</f>
      </c>
      <c r="EN225">
        <f>IF($GI225&gt;=35,INDEX($DC:$DC,$GH225+35),"")</f>
      </c>
      <c r="EO225">
        <f>IF($GI225&gt;=36,INDEX($DC:$DC,$GH225+36),"")</f>
      </c>
      <c r="EP225">
        <f>IF($GI225&gt;=37,INDEX($DC:$DC,$GH225+37),"")</f>
      </c>
      <c r="EQ225">
        <f>IF($GI225&gt;=38,INDEX($DC:$DC,$GH225+38),"")</f>
      </c>
      <c r="ER225">
        <f>IF($GI225&gt;=39,INDEX($DC:$DC,$GH225+39),"")</f>
      </c>
      <c r="ES225">
        <f>IF($GI225&gt;=40,INDEX($DC:$DC,$GH225+40),"")</f>
      </c>
      <c r="ET225">
        <f>IF($GI225&gt;=1,INDEX($DD:$DD,$GH225+1),"")</f>
      </c>
      <c r="EU225">
        <f>IF($GI225&gt;=2,INDEX($DD:$DD,$GH225+2),"")</f>
      </c>
      <c r="EV225">
        <f>IF($GI225&gt;=3,INDEX($DD:$DD,$GH225+3),"")</f>
      </c>
      <c r="EW225">
        <f>IF($GI225&gt;=4,INDEX($DD:$DD,$GH225+4),"")</f>
      </c>
      <c r="EX225">
        <f>IF($GI225&gt;=5,INDEX($DD:$DD,$GH225+5),"")</f>
      </c>
      <c r="EY225">
        <f>IF($GI225&gt;=6,INDEX($DD:$DD,$GH225+6),"")</f>
      </c>
      <c r="EZ225">
        <f>IF($GI225&gt;=7,INDEX($DD:$DD,$GH225+7),"")</f>
      </c>
      <c r="FA225">
        <f>IF($GI225&gt;=8,INDEX($DD:$DD,$GH225+8),"")</f>
      </c>
      <c r="FB225">
        <f>IF($GI225&gt;=9,INDEX($DD:$DD,$GH225+9),"")</f>
      </c>
      <c r="FC225">
        <f>IF($GI225&gt;=10,INDEX($DD:$DD,$GH225+10),"")</f>
      </c>
      <c r="FD225">
        <f>IF($GI225&gt;=11,INDEX($DD:$DD,$GH225+11),"")</f>
      </c>
      <c r="FE225">
        <f>IF($GI225&gt;=12,INDEX($DD:$DD,$GH225+12),"")</f>
      </c>
      <c r="FF225">
        <f>IF($GI225&gt;=13,INDEX($DD:$DD,$GH225+13),"")</f>
      </c>
      <c r="FG225">
        <f>IF($GI225&gt;=14,INDEX($DD:$DD,$GH225+14),"")</f>
      </c>
      <c r="FH225">
        <f>IF($GI225&gt;=15,INDEX($DD:$DD,$GH225+15),"")</f>
      </c>
      <c r="FI225">
        <f>IF($GI225&gt;=16,INDEX($DD:$DD,$GH225+16),"")</f>
      </c>
      <c r="FJ225">
        <f>IF($GI225&gt;=17,INDEX($DD:$DD,$GH225+17),"")</f>
      </c>
      <c r="FK225">
        <f>IF($GI225&gt;=18,INDEX($DD:$DD,$GH225+18),"")</f>
      </c>
      <c r="FL225">
        <f>IF($GI225&gt;=19,INDEX($DD:$DD,$GH225+19),"")</f>
      </c>
      <c r="FM225">
        <f>IF($GI225&gt;=20,INDEX($DD:$DD,$GH225+20),"")</f>
      </c>
      <c r="FN225">
        <f>IF($GI225&gt;=21,INDEX($DD:$DD,$GH225+21),"")</f>
      </c>
      <c r="FO225">
        <f>IF($GI225&gt;=22,INDEX($DD:$DD,$GH225+22),"")</f>
      </c>
      <c r="FP225">
        <f>IF($GI225&gt;=23,INDEX($DD:$DD,$GH225+23),"")</f>
      </c>
      <c r="FQ225">
        <f>IF($GI225&gt;=24,INDEX($DD:$DD,$GH225+24),"")</f>
      </c>
      <c r="FR225">
        <f>IF($GI225&gt;=25,INDEX($DD:$DD,$GH225+25),"")</f>
      </c>
      <c r="FS225">
        <f>IF($GI225&gt;=26,INDEX($DD:$DD,$GH225+26),"")</f>
      </c>
      <c r="FT225">
        <f>IF($GI225&gt;=27,INDEX($DD:$DD,$GH225+27),"")</f>
      </c>
      <c r="FU225">
        <f>IF($GI225&gt;=28,INDEX($DD:$DD,$GH225+28),"")</f>
      </c>
      <c r="FV225">
        <f>IF($GI225&gt;=29,INDEX($DD:$DD,$GH225+29),"")</f>
      </c>
      <c r="FW225">
        <f>IF($GI225&gt;=30,INDEX($DD:$DD,$GH225+30),"")</f>
      </c>
      <c r="FX225">
        <f>IF($GI225&gt;=31,INDEX($DD:$DD,$GH225+31),"")</f>
      </c>
      <c r="FY225">
        <f>IF($GI225&gt;=32,INDEX($DD:$DD,$GH225+32),"")</f>
      </c>
      <c r="FZ225">
        <f>IF($GI225&gt;=33,INDEX($DD:$DD,$GH225+33),"")</f>
      </c>
      <c r="GA225">
        <f>IF($GI225&gt;=34,INDEX($DD:$DD,$GH225+34),"")</f>
      </c>
      <c r="GB225">
        <f>IF($GI225&gt;=35,INDEX($DD:$DD,$GH225+35),"")</f>
      </c>
      <c r="GC225">
        <f>IF($GI225&gt;=36,INDEX($DD:$DD,$GH225+36),"")</f>
      </c>
      <c r="GD225">
        <f>IF($GI225&gt;=37,INDEX($DD:$DD,$GH225+37),"")</f>
      </c>
      <c r="GE225">
        <f>IF($GI225&gt;=38,INDEX($DD:$DD,$GH225+38),"")</f>
      </c>
      <c r="GF225">
        <f>IF($GI225&gt;=39,INDEX($DD:$DD,$GH225+39),"")</f>
      </c>
      <c r="GG225">
        <f>IF($GI225&gt;=40,INDEX($DD:$DD,$GH225+40),"")</f>
      </c>
      <c r="GH225">
        <f>IFERROR(MATCH($DB225,$DC$2:$DC$148,0)+1,0)</f>
      </c>
      <c r="GI225">
        <f>IFERROR(INDEX($DE$2:$DE$148,MATCH($DB225,$DC$2:$DC$148,0)),0)</f>
      </c>
      <c r="GJ225">
        <f>IFERROR(MATCH($S225,$DF$225:$ES$225,0),0)</f>
      </c>
      <c r="GK225">
        <f>IF($GJ225&gt;0,INDEX($ET$225:$GG$225,$GJ225),"")</f>
      </c>
      <c r="GL225" t="s">
        <v>418</v>
      </c>
      <c r="GN225">
        <f>IF($IW225&gt;=1,INDEX($GL:$GL,$IV225+1),"")</f>
      </c>
      <c r="GO225">
        <f>IF($IW225&gt;=2,INDEX($GL:$GL,$IV225+2),"")</f>
      </c>
      <c r="GP225">
        <f>IF($IW225&gt;=3,INDEX($GL:$GL,$IV225+3),"")</f>
      </c>
      <c r="GQ225">
        <f>IF($IW225&gt;=4,INDEX($GL:$GL,$IV225+4),"")</f>
      </c>
      <c r="GR225">
        <f>IF($IW225&gt;=5,INDEX($GL:$GL,$IV225+5),"")</f>
      </c>
      <c r="GS225">
        <f>IF($IW225&gt;=6,INDEX($GL:$GL,$IV225+6),"")</f>
      </c>
      <c r="GT225">
        <f>IF($IW225&gt;=7,INDEX($GL:$GL,$IV225+7),"")</f>
      </c>
      <c r="GU225">
        <f>IF($IW225&gt;=8,INDEX($GL:$GL,$IV225+8),"")</f>
      </c>
      <c r="GV225">
        <f>IF($IW225&gt;=9,INDEX($GL:$GL,$IV225+9),"")</f>
      </c>
      <c r="GW225">
        <f>IF($IW225&gt;=10,INDEX($GL:$GL,$IV225+10),"")</f>
      </c>
      <c r="GX225">
        <f>IF($IW225&gt;=11,INDEX($GL:$GL,$IV225+11),"")</f>
      </c>
      <c r="GY225">
        <f>IF($IW225&gt;=12,INDEX($GL:$GL,$IV225+12),"")</f>
      </c>
      <c r="GZ225">
        <f>IF($IW225&gt;=13,INDEX($GL:$GL,$IV225+13),"")</f>
      </c>
      <c r="HA225">
        <f>IF($IW225&gt;=14,INDEX($GL:$GL,$IV225+14),"")</f>
      </c>
      <c r="HB225">
        <f>IF($IW225&gt;=15,INDEX($GL:$GL,$IV225+15),"")</f>
      </c>
      <c r="HC225">
        <f>IF($IW225&gt;=16,INDEX($GL:$GL,$IV225+16),"")</f>
      </c>
      <c r="HD225">
        <f>IF($IW225&gt;=17,INDEX($GL:$GL,$IV225+17),"")</f>
      </c>
      <c r="HE225">
        <f>IF($IW225&gt;=18,INDEX($GL:$GL,$IV225+18),"")</f>
      </c>
      <c r="HF225">
        <f>IF($IW225&gt;=19,INDEX($GL:$GL,$IV225+19),"")</f>
      </c>
      <c r="HG225">
        <f>IF($IW225&gt;=20,INDEX($GL:$GL,$IV225+20),"")</f>
      </c>
      <c r="HH225">
        <f>IF($IW225&gt;=21,INDEX($GL:$GL,$IV225+21),"")</f>
      </c>
      <c r="HI225">
        <f>IF($IW225&gt;=22,INDEX($GL:$GL,$IV225+22),"")</f>
      </c>
      <c r="HJ225">
        <f>IF($IW225&gt;=23,INDEX($GL:$GL,$IV225+23),"")</f>
      </c>
      <c r="HK225">
        <f>IF($IW225&gt;=24,INDEX($GL:$GL,$IV225+24),"")</f>
      </c>
      <c r="HL225">
        <f>IF($IW225&gt;=25,INDEX($GL:$GL,$IV225+25),"")</f>
      </c>
      <c r="HM225">
        <f>IF($IW225&gt;=26,INDEX($GL:$GL,$IV225+26),"")</f>
      </c>
      <c r="HN225">
        <f>IF($IW225&gt;=27,INDEX($GL:$GL,$IV225+27),"")</f>
      </c>
      <c r="HO225">
        <f>IF($IW225&gt;=28,INDEX($GL:$GL,$IV225+28),"")</f>
      </c>
      <c r="HP225">
        <f>IF($IW225&gt;=29,INDEX($GL:$GL,$IV225+29),"")</f>
      </c>
      <c r="HQ225">
        <f>IF($IW225&gt;=30,INDEX($GL:$GL,$IV225+30),"")</f>
      </c>
      <c r="HR225">
        <f>IF($IW225&gt;=31,INDEX($GL:$GL,$IV225+31),"")</f>
      </c>
      <c r="HS225">
        <f>IF($IW225&gt;=32,INDEX($GL:$GL,$IV225+32),"")</f>
      </c>
      <c r="HT225">
        <f>IF($IW225&gt;=33,INDEX($GL:$GL,$IV225+33),"")</f>
      </c>
      <c r="HU225">
        <f>IF($IW225&gt;=34,INDEX($GL:$GL,$IV225+34),"")</f>
      </c>
      <c r="HV225">
        <f>IF($IW225&gt;=35,INDEX($GL:$GL,$IV225+35),"")</f>
      </c>
      <c r="HW225">
        <f>IF($IW225&gt;=36,INDEX($GL:$GL,$IV225+36),"")</f>
      </c>
      <c r="HX225">
        <f>IF($IW225&gt;=37,INDEX($GL:$GL,$IV225+37),"")</f>
      </c>
      <c r="HY225">
        <f>IF($IW225&gt;=38,INDEX($GL:$GL,$IV225+38),"")</f>
      </c>
      <c r="HZ225">
        <f>IF($IW225&gt;=39,INDEX($GL:$GL,$IV225+39),"")</f>
      </c>
      <c r="IA225">
        <f>IF($IW225&gt;=40,INDEX($GL:$GL,$IV225+40),"")</f>
      </c>
      <c r="IB225">
        <f>IF($IW225&gt;=41,INDEX($GL:$GL,$IV225+41),"")</f>
      </c>
      <c r="IC225">
        <f>IF($IW225&gt;=42,INDEX($GL:$GL,$IV225+42),"")</f>
      </c>
      <c r="ID225">
        <f>IF($IW225&gt;=43,INDEX($GL:$GL,$IV225+43),"")</f>
      </c>
      <c r="IE225">
        <f>IF($IW225&gt;=44,INDEX($GL:$GL,$IV225+44),"")</f>
      </c>
      <c r="IF225">
        <f>IF($IW225&gt;=45,INDEX($GL:$GL,$IV225+45),"")</f>
      </c>
      <c r="IG225">
        <f>IF($IW225&gt;=46,INDEX($GL:$GL,$IV225+46),"")</f>
      </c>
      <c r="IH225">
        <f>IF($IW225&gt;=47,INDEX($GL:$GL,$IV225+47),"")</f>
      </c>
      <c r="II225">
        <f>IF($IW225&gt;=48,INDEX($GL:$GL,$IV225+48),"")</f>
      </c>
      <c r="IJ225">
        <f>IF($IW225&gt;=49,INDEX($GL:$GL,$IV225+49),"")</f>
      </c>
      <c r="IK225">
        <f>IF($IW225&gt;=50,INDEX($GL:$GL,$IV225+50),"")</f>
      </c>
      <c r="IL225">
        <f>IF($IW225&gt;=51,INDEX($GL:$GL,$IV225+51),"")</f>
      </c>
      <c r="IM225">
        <f>IF($IW225&gt;=52,INDEX($GL:$GL,$IV225+52),"")</f>
      </c>
      <c r="IN225">
        <f>IF($IW225&gt;=53,INDEX($GL:$GL,$IV225+53),"")</f>
      </c>
      <c r="IO225">
        <f>IF($IW225&gt;=54,INDEX($GL:$GL,$IV225+54),"")</f>
      </c>
      <c r="IP225">
        <f>IF($IW225&gt;=55,INDEX($GL:$GL,$IV225+55),"")</f>
      </c>
      <c r="IQ225">
        <f>IF($IW225&gt;=56,INDEX($GL:$GL,$IV225+56),"")</f>
      </c>
      <c r="IR225">
        <f>IF($IW225&gt;=57,INDEX($GL:$GL,$IV225+57),"")</f>
      </c>
      <c r="IS225">
        <f>IF($IW225&gt;=58,INDEX($GL:$GL,$IV225+58),"")</f>
      </c>
      <c r="IT225">
        <f>IF($IW225&gt;=59,INDEX($GL:$GL,$IV225+59),"")</f>
      </c>
      <c r="IU225">
        <f>IF($IW225&gt;=60,INDEX($GL:$GL,$IV225+60),"")</f>
      </c>
      <c r="IV225">
        <f>IFERROR(MATCH($GK225,$GL$2:$GL$324,0)+1,0)</f>
      </c>
      <c r="IW225">
        <f>IFERROR(INDEX($GM$2:$GM$324,MATCH($GK225,$GL$2:$GL$324,0)),0)</f>
      </c>
      <c r="IX225" t="s">
        <v>34</v>
      </c>
      <c r="IY225" t="s">
        <v>34</v>
      </c>
    </row>
    <row r="226" spans="1:259" x14ac:dyDescent="0.25">
      <c r="K226">
        <f>IF(OR($N226="",$J226=""),"",IFERROR($N226/$J226,0))</f>
      </c>
      <c r="L226">
        <f>IF($N226="","",
SUM($M226,$O226,$T226,$P226,$R226)*
(1-IF($U226="",0,VALUE($U226)/100)))</f>
      </c>
      <c r="M226">
        <f>IF($N226="","",$N226)</f>
      </c>
      <c r="O226">
        <f>IF($N226="","",
IF($H226="","",
IF(ISNUMBER(SEARCH("exempt",LOWER($H226))),0,
$N226*(VALUE(SUBSTITUTE($H226,"%",""))/100))))</f>
      </c>
      <c r="V226">
        <f>IFERROR(IF(FIND(" - ",$E226)&gt;0,MID($E226,FIND(" - ",$E226)+3,LEN($E226)),""),"")</f>
      </c>
      <c r="AE226" t="s">
        <v>761</v>
      </c>
      <c r="AJ226">
        <f>IFERROR(LEFT($E226,FIND(" - ",$E226)-1),$E226)</f>
      </c>
      <c r="AM226">
        <f>IF($CB226&gt;=1,INDEX($AK:$AK,$CA226+1),"")</f>
      </c>
      <c r="AN226">
        <f>IF($CB226&gt;=2,INDEX($AK:$AK,$CA226+2),"")</f>
      </c>
      <c r="AO226">
        <f>IF($CB226&gt;=3,INDEX($AK:$AK,$CA226+3),"")</f>
      </c>
      <c r="AP226">
        <f>IF($CB226&gt;=4,INDEX($AK:$AK,$CA226+4),"")</f>
      </c>
      <c r="AQ226">
        <f>IF($CB226&gt;=5,INDEX($AK:$AK,$CA226+5),"")</f>
      </c>
      <c r="AR226">
        <f>IF($CB226&gt;=6,INDEX($AK:$AK,$CA226+6),"")</f>
      </c>
      <c r="AS226">
        <f>IF($CB226&gt;=7,INDEX($AK:$AK,$CA226+7),"")</f>
      </c>
      <c r="AT226">
        <f>IF($CB226&gt;=8,INDEX($AK:$AK,$CA226+8),"")</f>
      </c>
      <c r="AU226">
        <f>IF($CB226&gt;=9,INDEX($AK:$AK,$CA226+9),"")</f>
      </c>
      <c r="AV226">
        <f>IF($CB226&gt;=10,INDEX($AK:$AK,$CA226+10),"")</f>
      </c>
      <c r="AW226">
        <f>IF($CB226&gt;=11,INDEX($AK:$AK,$CA226+11),"")</f>
      </c>
      <c r="AX226">
        <f>IF($CB226&gt;=12,INDEX($AK:$AK,$CA226+12),"")</f>
      </c>
      <c r="AY226">
        <f>IF($CB226&gt;=13,INDEX($AK:$AK,$CA226+13),"")</f>
      </c>
      <c r="AZ226">
        <f>IF($CB226&gt;=14,INDEX($AK:$AK,$CA226+14),"")</f>
      </c>
      <c r="BA226">
        <f>IF($CB226&gt;=15,INDEX($AK:$AK,$CA226+15),"")</f>
      </c>
      <c r="BB226">
        <f>IF($CB226&gt;=16,INDEX($AK:$AK,$CA226+16),"")</f>
      </c>
      <c r="BC226">
        <f>IF($CB226&gt;=17,INDEX($AK:$AK,$CA226+17),"")</f>
      </c>
      <c r="BD226">
        <f>IF($CB226&gt;=18,INDEX($AK:$AK,$CA226+18),"")</f>
      </c>
      <c r="BE226">
        <f>IF($CB226&gt;=19,INDEX($AK:$AK,$CA226+19),"")</f>
      </c>
      <c r="BF226">
        <f>IF($CB226&gt;=20,INDEX($AK:$AK,$CA226+20),"")</f>
      </c>
      <c r="BG226">
        <f>IF($CB226&gt;=21,INDEX($AK:$AK,$CA226+21),"")</f>
      </c>
      <c r="BH226">
        <f>IF($CB226&gt;=22,INDEX($AK:$AK,$CA226+22),"")</f>
      </c>
      <c r="BI226">
        <f>IF($CB226&gt;=23,INDEX($AK:$AK,$CA226+23),"")</f>
      </c>
      <c r="BJ226">
        <f>IF($CB226&gt;=24,INDEX($AK:$AK,$CA226+24),"")</f>
      </c>
      <c r="BK226">
        <f>IF($CB226&gt;=25,INDEX($AK:$AK,$CA226+25),"")</f>
      </c>
      <c r="BL226">
        <f>IF($CB226&gt;=26,INDEX($AK:$AK,$CA226+26),"")</f>
      </c>
      <c r="BM226">
        <f>IF($CB226&gt;=27,INDEX($AK:$AK,$CA226+27),"")</f>
      </c>
      <c r="BN226">
        <f>IF($CB226&gt;=28,INDEX($AK:$AK,$CA226+28),"")</f>
      </c>
      <c r="BO226">
        <f>IF($CB226&gt;=29,INDEX($AK:$AK,$CA226+29),"")</f>
      </c>
      <c r="BP226">
        <f>IF($CB226&gt;=30,INDEX($AK:$AK,$CA226+30),"")</f>
      </c>
      <c r="BQ226">
        <f>IF($CB226&gt;=31,INDEX($AK:$AK,$CA226+31),"")</f>
      </c>
      <c r="BR226">
        <f>IF($CB226&gt;=32,INDEX($AK:$AK,$CA226+32),"")</f>
      </c>
      <c r="BS226">
        <f>IF($CB226&gt;=33,INDEX($AK:$AK,$CA226+33),"")</f>
      </c>
      <c r="BT226">
        <f>IF($CB226&gt;=34,INDEX($AK:$AK,$CA226+34),"")</f>
      </c>
      <c r="BU226">
        <f>IF($CB226&gt;=35,INDEX($AK:$AK,$CA226+35),"")</f>
      </c>
      <c r="BV226">
        <f>IF($CB226&gt;=36,INDEX($AK:$AK,$CA226+36),"")</f>
      </c>
      <c r="BW226">
        <f>IF($CB226&gt;=37,INDEX($AK:$AK,$CA226+37),"")</f>
      </c>
      <c r="BX226">
        <f>IF($CB226&gt;=38,INDEX($AK:$AK,$CA226+38),"")</f>
      </c>
      <c r="BY226">
        <f>IF($CB226&gt;=39,INDEX($AK:$AK,$CA226+39),"")</f>
      </c>
      <c r="BZ226">
        <f>IF($CB226&gt;=40,INDEX($AK:$AK,$CA226+40),"")</f>
      </c>
      <c r="CA226">
        <f>IFERROR(MATCH($AJ226,$AK$2:$AK$134,0)+1,0)</f>
      </c>
      <c r="CB226">
        <f>IFERROR(INDEX($AL$2:$AL$134,MATCH($AJ226,$AK$2:$AK$134,0)),0)</f>
      </c>
      <c r="CC226">
        <f>IFERROR(LEFT($F226,FIND(" - ",$F226)-1),$F226)</f>
      </c>
      <c r="CD226" t="s">
        <v>762</v>
      </c>
      <c r="CE226">
        <v>1</v>
      </c>
      <c r="CF226">
        <f>IF($DA226&gt;=1,INDEX($CD:$CD,$CZ226+1),"")</f>
      </c>
      <c r="CG226">
        <f>IF($DA226&gt;=2,INDEX($CD:$CD,$CZ226+2),"")</f>
      </c>
      <c r="CH226">
        <f>IF($DA226&gt;=3,INDEX($CD:$CD,$CZ226+3),"")</f>
      </c>
      <c r="CI226">
        <f>IF($DA226&gt;=4,INDEX($CD:$CD,$CZ226+4),"")</f>
      </c>
      <c r="CJ226">
        <f>IF($DA226&gt;=5,INDEX($CD:$CD,$CZ226+5),"")</f>
      </c>
      <c r="CK226">
        <f>IF($DA226&gt;=6,INDEX($CD:$CD,$CZ226+6),"")</f>
      </c>
      <c r="CL226">
        <f>IF($DA226&gt;=7,INDEX($CD:$CD,$CZ226+7),"")</f>
      </c>
      <c r="CM226">
        <f>IF($DA226&gt;=8,INDEX($CD:$CD,$CZ226+8),"")</f>
      </c>
      <c r="CN226">
        <f>IF($DA226&gt;=9,INDEX($CD:$CD,$CZ226+9),"")</f>
      </c>
      <c r="CO226">
        <f>IF($DA226&gt;=10,INDEX($CD:$CD,$CZ226+10),"")</f>
      </c>
      <c r="CP226">
        <f>IF($DA226&gt;=11,INDEX($CD:$CD,$CZ226+11),"")</f>
      </c>
      <c r="CQ226">
        <f>IF($DA226&gt;=12,INDEX($CD:$CD,$CZ226+12),"")</f>
      </c>
      <c r="CR226">
        <f>IF($DA226&gt;=13,INDEX($CD:$CD,$CZ226+13),"")</f>
      </c>
      <c r="CS226">
        <f>IF($DA226&gt;=14,INDEX($CD:$CD,$CZ226+14),"")</f>
      </c>
      <c r="CT226">
        <f>IF($DA226&gt;=15,INDEX($CD:$CD,$CZ226+15),"")</f>
      </c>
      <c r="CU226">
        <f>IF($DA226&gt;=16,INDEX($CD:$CD,$CZ226+16),"")</f>
      </c>
      <c r="CV226">
        <f>IF($DA226&gt;=17,INDEX($CD:$CD,$CZ226+17),"")</f>
      </c>
      <c r="CW226">
        <f>IF($DA226&gt;=18,INDEX($CD:$CD,$CZ226+18),"")</f>
      </c>
      <c r="CX226">
        <f>IF($DA226&gt;=19,INDEX($CD:$CD,$CZ226+19),"")</f>
      </c>
      <c r="CY226">
        <f>IF($DA226&gt;=20,INDEX($CD:$CD,$CZ226+20),"")</f>
      </c>
      <c r="CZ226">
        <f>IFERROR(MATCH($CC226,$CD$2:$CD$263,0)+1,0)</f>
      </c>
      <c r="DA226">
        <f>IFERROR(INDEX($CE$2:$CE$263,MATCH($CC226,$CD$2:$CD$263,0)),0)</f>
      </c>
      <c r="DB226">
        <f>IFERROR(INDEX($AI:$AI,MATCH($H226,$AH:$AH,0))&amp;"","")</f>
      </c>
      <c r="DF226">
        <f>IF($GI226&gt;=1,INDEX($DC:$DC,$GH226+1),"")</f>
      </c>
      <c r="DG226">
        <f>IF($GI226&gt;=2,INDEX($DC:$DC,$GH226+2),"")</f>
      </c>
      <c r="DH226">
        <f>IF($GI226&gt;=3,INDEX($DC:$DC,$GH226+3),"")</f>
      </c>
      <c r="DI226">
        <f>IF($GI226&gt;=4,INDEX($DC:$DC,$GH226+4),"")</f>
      </c>
      <c r="DJ226">
        <f>IF($GI226&gt;=5,INDEX($DC:$DC,$GH226+5),"")</f>
      </c>
      <c r="DK226">
        <f>IF($GI226&gt;=6,INDEX($DC:$DC,$GH226+6),"")</f>
      </c>
      <c r="DL226">
        <f>IF($GI226&gt;=7,INDEX($DC:$DC,$GH226+7),"")</f>
      </c>
      <c r="DM226">
        <f>IF($GI226&gt;=8,INDEX($DC:$DC,$GH226+8),"")</f>
      </c>
      <c r="DN226">
        <f>IF($GI226&gt;=9,INDEX($DC:$DC,$GH226+9),"")</f>
      </c>
      <c r="DO226">
        <f>IF($GI226&gt;=10,INDEX($DC:$DC,$GH226+10),"")</f>
      </c>
      <c r="DP226">
        <f>IF($GI226&gt;=11,INDEX($DC:$DC,$GH226+11),"")</f>
      </c>
      <c r="DQ226">
        <f>IF($GI226&gt;=12,INDEX($DC:$DC,$GH226+12),"")</f>
      </c>
      <c r="DR226">
        <f>IF($GI226&gt;=13,INDEX($DC:$DC,$GH226+13),"")</f>
      </c>
      <c r="DS226">
        <f>IF($GI226&gt;=14,INDEX($DC:$DC,$GH226+14),"")</f>
      </c>
      <c r="DT226">
        <f>IF($GI226&gt;=15,INDEX($DC:$DC,$GH226+15),"")</f>
      </c>
      <c r="DU226">
        <f>IF($GI226&gt;=16,INDEX($DC:$DC,$GH226+16),"")</f>
      </c>
      <c r="DV226">
        <f>IF($GI226&gt;=17,INDEX($DC:$DC,$GH226+17),"")</f>
      </c>
      <c r="DW226">
        <f>IF($GI226&gt;=18,INDEX($DC:$DC,$GH226+18),"")</f>
      </c>
      <c r="DX226">
        <f>IF($GI226&gt;=19,INDEX($DC:$DC,$GH226+19),"")</f>
      </c>
      <c r="DY226">
        <f>IF($GI226&gt;=20,INDEX($DC:$DC,$GH226+20),"")</f>
      </c>
      <c r="DZ226">
        <f>IF($GI226&gt;=21,INDEX($DC:$DC,$GH226+21),"")</f>
      </c>
      <c r="EA226">
        <f>IF($GI226&gt;=22,INDEX($DC:$DC,$GH226+22),"")</f>
      </c>
      <c r="EB226">
        <f>IF($GI226&gt;=23,INDEX($DC:$DC,$GH226+23),"")</f>
      </c>
      <c r="EC226">
        <f>IF($GI226&gt;=24,INDEX($DC:$DC,$GH226+24),"")</f>
      </c>
      <c r="ED226">
        <f>IF($GI226&gt;=25,INDEX($DC:$DC,$GH226+25),"")</f>
      </c>
      <c r="EE226">
        <f>IF($GI226&gt;=26,INDEX($DC:$DC,$GH226+26),"")</f>
      </c>
      <c r="EF226">
        <f>IF($GI226&gt;=27,INDEX($DC:$DC,$GH226+27),"")</f>
      </c>
      <c r="EG226">
        <f>IF($GI226&gt;=28,INDEX($DC:$DC,$GH226+28),"")</f>
      </c>
      <c r="EH226">
        <f>IF($GI226&gt;=29,INDEX($DC:$DC,$GH226+29),"")</f>
      </c>
      <c r="EI226">
        <f>IF($GI226&gt;=30,INDEX($DC:$DC,$GH226+30),"")</f>
      </c>
      <c r="EJ226">
        <f>IF($GI226&gt;=31,INDEX($DC:$DC,$GH226+31),"")</f>
      </c>
      <c r="EK226">
        <f>IF($GI226&gt;=32,INDEX($DC:$DC,$GH226+32),"")</f>
      </c>
      <c r="EL226">
        <f>IF($GI226&gt;=33,INDEX($DC:$DC,$GH226+33),"")</f>
      </c>
      <c r="EM226">
        <f>IF($GI226&gt;=34,INDEX($DC:$DC,$GH226+34),"")</f>
      </c>
      <c r="EN226">
        <f>IF($GI226&gt;=35,INDEX($DC:$DC,$GH226+35),"")</f>
      </c>
      <c r="EO226">
        <f>IF($GI226&gt;=36,INDEX($DC:$DC,$GH226+36),"")</f>
      </c>
      <c r="EP226">
        <f>IF($GI226&gt;=37,INDEX($DC:$DC,$GH226+37),"")</f>
      </c>
      <c r="EQ226">
        <f>IF($GI226&gt;=38,INDEX($DC:$DC,$GH226+38),"")</f>
      </c>
      <c r="ER226">
        <f>IF($GI226&gt;=39,INDEX($DC:$DC,$GH226+39),"")</f>
      </c>
      <c r="ES226">
        <f>IF($GI226&gt;=40,INDEX($DC:$DC,$GH226+40),"")</f>
      </c>
      <c r="ET226">
        <f>IF($GI226&gt;=1,INDEX($DD:$DD,$GH226+1),"")</f>
      </c>
      <c r="EU226">
        <f>IF($GI226&gt;=2,INDEX($DD:$DD,$GH226+2),"")</f>
      </c>
      <c r="EV226">
        <f>IF($GI226&gt;=3,INDEX($DD:$DD,$GH226+3),"")</f>
      </c>
      <c r="EW226">
        <f>IF($GI226&gt;=4,INDEX($DD:$DD,$GH226+4),"")</f>
      </c>
      <c r="EX226">
        <f>IF($GI226&gt;=5,INDEX($DD:$DD,$GH226+5),"")</f>
      </c>
      <c r="EY226">
        <f>IF($GI226&gt;=6,INDEX($DD:$DD,$GH226+6),"")</f>
      </c>
      <c r="EZ226">
        <f>IF($GI226&gt;=7,INDEX($DD:$DD,$GH226+7),"")</f>
      </c>
      <c r="FA226">
        <f>IF($GI226&gt;=8,INDEX($DD:$DD,$GH226+8),"")</f>
      </c>
      <c r="FB226">
        <f>IF($GI226&gt;=9,INDEX($DD:$DD,$GH226+9),"")</f>
      </c>
      <c r="FC226">
        <f>IF($GI226&gt;=10,INDEX($DD:$DD,$GH226+10),"")</f>
      </c>
      <c r="FD226">
        <f>IF($GI226&gt;=11,INDEX($DD:$DD,$GH226+11),"")</f>
      </c>
      <c r="FE226">
        <f>IF($GI226&gt;=12,INDEX($DD:$DD,$GH226+12),"")</f>
      </c>
      <c r="FF226">
        <f>IF($GI226&gt;=13,INDEX($DD:$DD,$GH226+13),"")</f>
      </c>
      <c r="FG226">
        <f>IF($GI226&gt;=14,INDEX($DD:$DD,$GH226+14),"")</f>
      </c>
      <c r="FH226">
        <f>IF($GI226&gt;=15,INDEX($DD:$DD,$GH226+15),"")</f>
      </c>
      <c r="FI226">
        <f>IF($GI226&gt;=16,INDEX($DD:$DD,$GH226+16),"")</f>
      </c>
      <c r="FJ226">
        <f>IF($GI226&gt;=17,INDEX($DD:$DD,$GH226+17),"")</f>
      </c>
      <c r="FK226">
        <f>IF($GI226&gt;=18,INDEX($DD:$DD,$GH226+18),"")</f>
      </c>
      <c r="FL226">
        <f>IF($GI226&gt;=19,INDEX($DD:$DD,$GH226+19),"")</f>
      </c>
      <c r="FM226">
        <f>IF($GI226&gt;=20,INDEX($DD:$DD,$GH226+20),"")</f>
      </c>
      <c r="FN226">
        <f>IF($GI226&gt;=21,INDEX($DD:$DD,$GH226+21),"")</f>
      </c>
      <c r="FO226">
        <f>IF($GI226&gt;=22,INDEX($DD:$DD,$GH226+22),"")</f>
      </c>
      <c r="FP226">
        <f>IF($GI226&gt;=23,INDEX($DD:$DD,$GH226+23),"")</f>
      </c>
      <c r="FQ226">
        <f>IF($GI226&gt;=24,INDEX($DD:$DD,$GH226+24),"")</f>
      </c>
      <c r="FR226">
        <f>IF($GI226&gt;=25,INDEX($DD:$DD,$GH226+25),"")</f>
      </c>
      <c r="FS226">
        <f>IF($GI226&gt;=26,INDEX($DD:$DD,$GH226+26),"")</f>
      </c>
      <c r="FT226">
        <f>IF($GI226&gt;=27,INDEX($DD:$DD,$GH226+27),"")</f>
      </c>
      <c r="FU226">
        <f>IF($GI226&gt;=28,INDEX($DD:$DD,$GH226+28),"")</f>
      </c>
      <c r="FV226">
        <f>IF($GI226&gt;=29,INDEX($DD:$DD,$GH226+29),"")</f>
      </c>
      <c r="FW226">
        <f>IF($GI226&gt;=30,INDEX($DD:$DD,$GH226+30),"")</f>
      </c>
      <c r="FX226">
        <f>IF($GI226&gt;=31,INDEX($DD:$DD,$GH226+31),"")</f>
      </c>
      <c r="FY226">
        <f>IF($GI226&gt;=32,INDEX($DD:$DD,$GH226+32),"")</f>
      </c>
      <c r="FZ226">
        <f>IF($GI226&gt;=33,INDEX($DD:$DD,$GH226+33),"")</f>
      </c>
      <c r="GA226">
        <f>IF($GI226&gt;=34,INDEX($DD:$DD,$GH226+34),"")</f>
      </c>
      <c r="GB226">
        <f>IF($GI226&gt;=35,INDEX($DD:$DD,$GH226+35),"")</f>
      </c>
      <c r="GC226">
        <f>IF($GI226&gt;=36,INDEX($DD:$DD,$GH226+36),"")</f>
      </c>
      <c r="GD226">
        <f>IF($GI226&gt;=37,INDEX($DD:$DD,$GH226+37),"")</f>
      </c>
      <c r="GE226">
        <f>IF($GI226&gt;=38,INDEX($DD:$DD,$GH226+38),"")</f>
      </c>
      <c r="GF226">
        <f>IF($GI226&gt;=39,INDEX($DD:$DD,$GH226+39),"")</f>
      </c>
      <c r="GG226">
        <f>IF($GI226&gt;=40,INDEX($DD:$DD,$GH226+40),"")</f>
      </c>
      <c r="GH226">
        <f>IFERROR(MATCH($DB226,$DC$2:$DC$148,0)+1,0)</f>
      </c>
      <c r="GI226">
        <f>IFERROR(INDEX($DE$2:$DE$148,MATCH($DB226,$DC$2:$DC$148,0)),0)</f>
      </c>
      <c r="GJ226">
        <f>IFERROR(MATCH($S226,$DF$226:$ES$226,0),0)</f>
      </c>
      <c r="GK226">
        <f>IF($GJ226&gt;0,INDEX($ET$226:$GG$226,$GJ226),"")</f>
      </c>
      <c r="GL226" t="s">
        <v>420</v>
      </c>
      <c r="GN226">
        <f>IF($IW226&gt;=1,INDEX($GL:$GL,$IV226+1),"")</f>
      </c>
      <c r="GO226">
        <f>IF($IW226&gt;=2,INDEX($GL:$GL,$IV226+2),"")</f>
      </c>
      <c r="GP226">
        <f>IF($IW226&gt;=3,INDEX($GL:$GL,$IV226+3),"")</f>
      </c>
      <c r="GQ226">
        <f>IF($IW226&gt;=4,INDEX($GL:$GL,$IV226+4),"")</f>
      </c>
      <c r="GR226">
        <f>IF($IW226&gt;=5,INDEX($GL:$GL,$IV226+5),"")</f>
      </c>
      <c r="GS226">
        <f>IF($IW226&gt;=6,INDEX($GL:$GL,$IV226+6),"")</f>
      </c>
      <c r="GT226">
        <f>IF($IW226&gt;=7,INDEX($GL:$GL,$IV226+7),"")</f>
      </c>
      <c r="GU226">
        <f>IF($IW226&gt;=8,INDEX($GL:$GL,$IV226+8),"")</f>
      </c>
      <c r="GV226">
        <f>IF($IW226&gt;=9,INDEX($GL:$GL,$IV226+9),"")</f>
      </c>
      <c r="GW226">
        <f>IF($IW226&gt;=10,INDEX($GL:$GL,$IV226+10),"")</f>
      </c>
      <c r="GX226">
        <f>IF($IW226&gt;=11,INDEX($GL:$GL,$IV226+11),"")</f>
      </c>
      <c r="GY226">
        <f>IF($IW226&gt;=12,INDEX($GL:$GL,$IV226+12),"")</f>
      </c>
      <c r="GZ226">
        <f>IF($IW226&gt;=13,INDEX($GL:$GL,$IV226+13),"")</f>
      </c>
      <c r="HA226">
        <f>IF($IW226&gt;=14,INDEX($GL:$GL,$IV226+14),"")</f>
      </c>
      <c r="HB226">
        <f>IF($IW226&gt;=15,INDEX($GL:$GL,$IV226+15),"")</f>
      </c>
      <c r="HC226">
        <f>IF($IW226&gt;=16,INDEX($GL:$GL,$IV226+16),"")</f>
      </c>
      <c r="HD226">
        <f>IF($IW226&gt;=17,INDEX($GL:$GL,$IV226+17),"")</f>
      </c>
      <c r="HE226">
        <f>IF($IW226&gt;=18,INDEX($GL:$GL,$IV226+18),"")</f>
      </c>
      <c r="HF226">
        <f>IF($IW226&gt;=19,INDEX($GL:$GL,$IV226+19),"")</f>
      </c>
      <c r="HG226">
        <f>IF($IW226&gt;=20,INDEX($GL:$GL,$IV226+20),"")</f>
      </c>
      <c r="HH226">
        <f>IF($IW226&gt;=21,INDEX($GL:$GL,$IV226+21),"")</f>
      </c>
      <c r="HI226">
        <f>IF($IW226&gt;=22,INDEX($GL:$GL,$IV226+22),"")</f>
      </c>
      <c r="HJ226">
        <f>IF($IW226&gt;=23,INDEX($GL:$GL,$IV226+23),"")</f>
      </c>
      <c r="HK226">
        <f>IF($IW226&gt;=24,INDEX($GL:$GL,$IV226+24),"")</f>
      </c>
      <c r="HL226">
        <f>IF($IW226&gt;=25,INDEX($GL:$GL,$IV226+25),"")</f>
      </c>
      <c r="HM226">
        <f>IF($IW226&gt;=26,INDEX($GL:$GL,$IV226+26),"")</f>
      </c>
      <c r="HN226">
        <f>IF($IW226&gt;=27,INDEX($GL:$GL,$IV226+27),"")</f>
      </c>
      <c r="HO226">
        <f>IF($IW226&gt;=28,INDEX($GL:$GL,$IV226+28),"")</f>
      </c>
      <c r="HP226">
        <f>IF($IW226&gt;=29,INDEX($GL:$GL,$IV226+29),"")</f>
      </c>
      <c r="HQ226">
        <f>IF($IW226&gt;=30,INDEX($GL:$GL,$IV226+30),"")</f>
      </c>
      <c r="HR226">
        <f>IF($IW226&gt;=31,INDEX($GL:$GL,$IV226+31),"")</f>
      </c>
      <c r="HS226">
        <f>IF($IW226&gt;=32,INDEX($GL:$GL,$IV226+32),"")</f>
      </c>
      <c r="HT226">
        <f>IF($IW226&gt;=33,INDEX($GL:$GL,$IV226+33),"")</f>
      </c>
      <c r="HU226">
        <f>IF($IW226&gt;=34,INDEX($GL:$GL,$IV226+34),"")</f>
      </c>
      <c r="HV226">
        <f>IF($IW226&gt;=35,INDEX($GL:$GL,$IV226+35),"")</f>
      </c>
      <c r="HW226">
        <f>IF($IW226&gt;=36,INDEX($GL:$GL,$IV226+36),"")</f>
      </c>
      <c r="HX226">
        <f>IF($IW226&gt;=37,INDEX($GL:$GL,$IV226+37),"")</f>
      </c>
      <c r="HY226">
        <f>IF($IW226&gt;=38,INDEX($GL:$GL,$IV226+38),"")</f>
      </c>
      <c r="HZ226">
        <f>IF($IW226&gt;=39,INDEX($GL:$GL,$IV226+39),"")</f>
      </c>
      <c r="IA226">
        <f>IF($IW226&gt;=40,INDEX($GL:$GL,$IV226+40),"")</f>
      </c>
      <c r="IB226">
        <f>IF($IW226&gt;=41,INDEX($GL:$GL,$IV226+41),"")</f>
      </c>
      <c r="IC226">
        <f>IF($IW226&gt;=42,INDEX($GL:$GL,$IV226+42),"")</f>
      </c>
      <c r="ID226">
        <f>IF($IW226&gt;=43,INDEX($GL:$GL,$IV226+43),"")</f>
      </c>
      <c r="IE226">
        <f>IF($IW226&gt;=44,INDEX($GL:$GL,$IV226+44),"")</f>
      </c>
      <c r="IF226">
        <f>IF($IW226&gt;=45,INDEX($GL:$GL,$IV226+45),"")</f>
      </c>
      <c r="IG226">
        <f>IF($IW226&gt;=46,INDEX($GL:$GL,$IV226+46),"")</f>
      </c>
      <c r="IH226">
        <f>IF($IW226&gt;=47,INDEX($GL:$GL,$IV226+47),"")</f>
      </c>
      <c r="II226">
        <f>IF($IW226&gt;=48,INDEX($GL:$GL,$IV226+48),"")</f>
      </c>
      <c r="IJ226">
        <f>IF($IW226&gt;=49,INDEX($GL:$GL,$IV226+49),"")</f>
      </c>
      <c r="IK226">
        <f>IF($IW226&gt;=50,INDEX($GL:$GL,$IV226+50),"")</f>
      </c>
      <c r="IL226">
        <f>IF($IW226&gt;=51,INDEX($GL:$GL,$IV226+51),"")</f>
      </c>
      <c r="IM226">
        <f>IF($IW226&gt;=52,INDEX($GL:$GL,$IV226+52),"")</f>
      </c>
      <c r="IN226">
        <f>IF($IW226&gt;=53,INDEX($GL:$GL,$IV226+53),"")</f>
      </c>
      <c r="IO226">
        <f>IF($IW226&gt;=54,INDEX($GL:$GL,$IV226+54),"")</f>
      </c>
      <c r="IP226">
        <f>IF($IW226&gt;=55,INDEX($GL:$GL,$IV226+55),"")</f>
      </c>
      <c r="IQ226">
        <f>IF($IW226&gt;=56,INDEX($GL:$GL,$IV226+56),"")</f>
      </c>
      <c r="IR226">
        <f>IF($IW226&gt;=57,INDEX($GL:$GL,$IV226+57),"")</f>
      </c>
      <c r="IS226">
        <f>IF($IW226&gt;=58,INDEX($GL:$GL,$IV226+58),"")</f>
      </c>
      <c r="IT226">
        <f>IF($IW226&gt;=59,INDEX($GL:$GL,$IV226+59),"")</f>
      </c>
      <c r="IU226">
        <f>IF($IW226&gt;=60,INDEX($GL:$GL,$IV226+60),"")</f>
      </c>
      <c r="IV226">
        <f>IFERROR(MATCH($GK226,$GL$2:$GL$324,0)+1,0)</f>
      </c>
      <c r="IW226">
        <f>IFERROR(INDEX($GM$2:$GM$324,MATCH($GK226,$GL$2:$GL$324,0)),0)</f>
      </c>
      <c r="IX226" t="s">
        <v>34</v>
      </c>
      <c r="IY226" t="s">
        <v>34</v>
      </c>
    </row>
    <row r="227" spans="1:259" x14ac:dyDescent="0.25">
      <c r="K227">
        <f>IF(OR($N227="",$J227=""),"",IFERROR($N227/$J227,0))</f>
      </c>
      <c r="L227">
        <f>IF($N227="","",
SUM($M227,$O227,$T227,$P227,$R227)*
(1-IF($U227="",0,VALUE($U227)/100)))</f>
      </c>
      <c r="M227">
        <f>IF($N227="","",$N227)</f>
      </c>
      <c r="O227">
        <f>IF($N227="","",
IF($H227="","",
IF(ISNUMBER(SEARCH("exempt",LOWER($H227))),0,
$N227*(VALUE(SUBSTITUTE($H227,"%",""))/100))))</f>
      </c>
      <c r="V227">
        <f>IFERROR(IF(FIND(" - ",$E227)&gt;0,MID($E227,FIND(" - ",$E227)+3,LEN($E227)),""),"")</f>
      </c>
      <c r="AE227" t="s">
        <v>763</v>
      </c>
      <c r="AJ227">
        <f>IFERROR(LEFT($E227,FIND(" - ",$E227)-1),$E227)</f>
      </c>
      <c r="AM227">
        <f>IF($CB227&gt;=1,INDEX($AK:$AK,$CA227+1),"")</f>
      </c>
      <c r="AN227">
        <f>IF($CB227&gt;=2,INDEX($AK:$AK,$CA227+2),"")</f>
      </c>
      <c r="AO227">
        <f>IF($CB227&gt;=3,INDEX($AK:$AK,$CA227+3),"")</f>
      </c>
      <c r="AP227">
        <f>IF($CB227&gt;=4,INDEX($AK:$AK,$CA227+4),"")</f>
      </c>
      <c r="AQ227">
        <f>IF($CB227&gt;=5,INDEX($AK:$AK,$CA227+5),"")</f>
      </c>
      <c r="AR227">
        <f>IF($CB227&gt;=6,INDEX($AK:$AK,$CA227+6),"")</f>
      </c>
      <c r="AS227">
        <f>IF($CB227&gt;=7,INDEX($AK:$AK,$CA227+7),"")</f>
      </c>
      <c r="AT227">
        <f>IF($CB227&gt;=8,INDEX($AK:$AK,$CA227+8),"")</f>
      </c>
      <c r="AU227">
        <f>IF($CB227&gt;=9,INDEX($AK:$AK,$CA227+9),"")</f>
      </c>
      <c r="AV227">
        <f>IF($CB227&gt;=10,INDEX($AK:$AK,$CA227+10),"")</f>
      </c>
      <c r="AW227">
        <f>IF($CB227&gt;=11,INDEX($AK:$AK,$CA227+11),"")</f>
      </c>
      <c r="AX227">
        <f>IF($CB227&gt;=12,INDEX($AK:$AK,$CA227+12),"")</f>
      </c>
      <c r="AY227">
        <f>IF($CB227&gt;=13,INDEX($AK:$AK,$CA227+13),"")</f>
      </c>
      <c r="AZ227">
        <f>IF($CB227&gt;=14,INDEX($AK:$AK,$CA227+14),"")</f>
      </c>
      <c r="BA227">
        <f>IF($CB227&gt;=15,INDEX($AK:$AK,$CA227+15),"")</f>
      </c>
      <c r="BB227">
        <f>IF($CB227&gt;=16,INDEX($AK:$AK,$CA227+16),"")</f>
      </c>
      <c r="BC227">
        <f>IF($CB227&gt;=17,INDEX($AK:$AK,$CA227+17),"")</f>
      </c>
      <c r="BD227">
        <f>IF($CB227&gt;=18,INDEX($AK:$AK,$CA227+18),"")</f>
      </c>
      <c r="BE227">
        <f>IF($CB227&gt;=19,INDEX($AK:$AK,$CA227+19),"")</f>
      </c>
      <c r="BF227">
        <f>IF($CB227&gt;=20,INDEX($AK:$AK,$CA227+20),"")</f>
      </c>
      <c r="BG227">
        <f>IF($CB227&gt;=21,INDEX($AK:$AK,$CA227+21),"")</f>
      </c>
      <c r="BH227">
        <f>IF($CB227&gt;=22,INDEX($AK:$AK,$CA227+22),"")</f>
      </c>
      <c r="BI227">
        <f>IF($CB227&gt;=23,INDEX($AK:$AK,$CA227+23),"")</f>
      </c>
      <c r="BJ227">
        <f>IF($CB227&gt;=24,INDEX($AK:$AK,$CA227+24),"")</f>
      </c>
      <c r="BK227">
        <f>IF($CB227&gt;=25,INDEX($AK:$AK,$CA227+25),"")</f>
      </c>
      <c r="BL227">
        <f>IF($CB227&gt;=26,INDEX($AK:$AK,$CA227+26),"")</f>
      </c>
      <c r="BM227">
        <f>IF($CB227&gt;=27,INDEX($AK:$AK,$CA227+27),"")</f>
      </c>
      <c r="BN227">
        <f>IF($CB227&gt;=28,INDEX($AK:$AK,$CA227+28),"")</f>
      </c>
      <c r="BO227">
        <f>IF($CB227&gt;=29,INDEX($AK:$AK,$CA227+29),"")</f>
      </c>
      <c r="BP227">
        <f>IF($CB227&gt;=30,INDEX($AK:$AK,$CA227+30),"")</f>
      </c>
      <c r="BQ227">
        <f>IF($CB227&gt;=31,INDEX($AK:$AK,$CA227+31),"")</f>
      </c>
      <c r="BR227">
        <f>IF($CB227&gt;=32,INDEX($AK:$AK,$CA227+32),"")</f>
      </c>
      <c r="BS227">
        <f>IF($CB227&gt;=33,INDEX($AK:$AK,$CA227+33),"")</f>
      </c>
      <c r="BT227">
        <f>IF($CB227&gt;=34,INDEX($AK:$AK,$CA227+34),"")</f>
      </c>
      <c r="BU227">
        <f>IF($CB227&gt;=35,INDEX($AK:$AK,$CA227+35),"")</f>
      </c>
      <c r="BV227">
        <f>IF($CB227&gt;=36,INDEX($AK:$AK,$CA227+36),"")</f>
      </c>
      <c r="BW227">
        <f>IF($CB227&gt;=37,INDEX($AK:$AK,$CA227+37),"")</f>
      </c>
      <c r="BX227">
        <f>IF($CB227&gt;=38,INDEX($AK:$AK,$CA227+38),"")</f>
      </c>
      <c r="BY227">
        <f>IF($CB227&gt;=39,INDEX($AK:$AK,$CA227+39),"")</f>
      </c>
      <c r="BZ227">
        <f>IF($CB227&gt;=40,INDEX($AK:$AK,$CA227+40),"")</f>
      </c>
      <c r="CA227">
        <f>IFERROR(MATCH($AJ227,$AK$2:$AK$134,0)+1,0)</f>
      </c>
      <c r="CB227">
        <f>IFERROR(INDEX($AL$2:$AL$134,MATCH($AJ227,$AK$2:$AK$134,0)),0)</f>
      </c>
      <c r="CC227">
        <f>IFERROR(LEFT($F227,FIND(" - ",$F227)-1),$F227)</f>
      </c>
      <c r="CD227" t="s">
        <v>218</v>
      </c>
      <c r="CF227">
        <f>IF($DA227&gt;=1,INDEX($CD:$CD,$CZ227+1),"")</f>
      </c>
      <c r="CG227">
        <f>IF($DA227&gt;=2,INDEX($CD:$CD,$CZ227+2),"")</f>
      </c>
      <c r="CH227">
        <f>IF($DA227&gt;=3,INDEX($CD:$CD,$CZ227+3),"")</f>
      </c>
      <c r="CI227">
        <f>IF($DA227&gt;=4,INDEX($CD:$CD,$CZ227+4),"")</f>
      </c>
      <c r="CJ227">
        <f>IF($DA227&gt;=5,INDEX($CD:$CD,$CZ227+5),"")</f>
      </c>
      <c r="CK227">
        <f>IF($DA227&gt;=6,INDEX($CD:$CD,$CZ227+6),"")</f>
      </c>
      <c r="CL227">
        <f>IF($DA227&gt;=7,INDEX($CD:$CD,$CZ227+7),"")</f>
      </c>
      <c r="CM227">
        <f>IF($DA227&gt;=8,INDEX($CD:$CD,$CZ227+8),"")</f>
      </c>
      <c r="CN227">
        <f>IF($DA227&gt;=9,INDEX($CD:$CD,$CZ227+9),"")</f>
      </c>
      <c r="CO227">
        <f>IF($DA227&gt;=10,INDEX($CD:$CD,$CZ227+10),"")</f>
      </c>
      <c r="CP227">
        <f>IF($DA227&gt;=11,INDEX($CD:$CD,$CZ227+11),"")</f>
      </c>
      <c r="CQ227">
        <f>IF($DA227&gt;=12,INDEX($CD:$CD,$CZ227+12),"")</f>
      </c>
      <c r="CR227">
        <f>IF($DA227&gt;=13,INDEX($CD:$CD,$CZ227+13),"")</f>
      </c>
      <c r="CS227">
        <f>IF($DA227&gt;=14,INDEX($CD:$CD,$CZ227+14),"")</f>
      </c>
      <c r="CT227">
        <f>IF($DA227&gt;=15,INDEX($CD:$CD,$CZ227+15),"")</f>
      </c>
      <c r="CU227">
        <f>IF($DA227&gt;=16,INDEX($CD:$CD,$CZ227+16),"")</f>
      </c>
      <c r="CV227">
        <f>IF($DA227&gt;=17,INDEX($CD:$CD,$CZ227+17),"")</f>
      </c>
      <c r="CW227">
        <f>IF($DA227&gt;=18,INDEX($CD:$CD,$CZ227+18),"")</f>
      </c>
      <c r="CX227">
        <f>IF($DA227&gt;=19,INDEX($CD:$CD,$CZ227+19),"")</f>
      </c>
      <c r="CY227">
        <f>IF($DA227&gt;=20,INDEX($CD:$CD,$CZ227+20),"")</f>
      </c>
      <c r="CZ227">
        <f>IFERROR(MATCH($CC227,$CD$2:$CD$263,0)+1,0)</f>
      </c>
      <c r="DA227">
        <f>IFERROR(INDEX($CE$2:$CE$263,MATCH($CC227,$CD$2:$CD$263,0)),0)</f>
      </c>
      <c r="DB227">
        <f>IFERROR(INDEX($AI:$AI,MATCH($H227,$AH:$AH,0))&amp;"","")</f>
      </c>
      <c r="DF227">
        <f>IF($GI227&gt;=1,INDEX($DC:$DC,$GH227+1),"")</f>
      </c>
      <c r="DG227">
        <f>IF($GI227&gt;=2,INDEX($DC:$DC,$GH227+2),"")</f>
      </c>
      <c r="DH227">
        <f>IF($GI227&gt;=3,INDEX($DC:$DC,$GH227+3),"")</f>
      </c>
      <c r="DI227">
        <f>IF($GI227&gt;=4,INDEX($DC:$DC,$GH227+4),"")</f>
      </c>
      <c r="DJ227">
        <f>IF($GI227&gt;=5,INDEX($DC:$DC,$GH227+5),"")</f>
      </c>
      <c r="DK227">
        <f>IF($GI227&gt;=6,INDEX($DC:$DC,$GH227+6),"")</f>
      </c>
      <c r="DL227">
        <f>IF($GI227&gt;=7,INDEX($DC:$DC,$GH227+7),"")</f>
      </c>
      <c r="DM227">
        <f>IF($GI227&gt;=8,INDEX($DC:$DC,$GH227+8),"")</f>
      </c>
      <c r="DN227">
        <f>IF($GI227&gt;=9,INDEX($DC:$DC,$GH227+9),"")</f>
      </c>
      <c r="DO227">
        <f>IF($GI227&gt;=10,INDEX($DC:$DC,$GH227+10),"")</f>
      </c>
      <c r="DP227">
        <f>IF($GI227&gt;=11,INDEX($DC:$DC,$GH227+11),"")</f>
      </c>
      <c r="DQ227">
        <f>IF($GI227&gt;=12,INDEX($DC:$DC,$GH227+12),"")</f>
      </c>
      <c r="DR227">
        <f>IF($GI227&gt;=13,INDEX($DC:$DC,$GH227+13),"")</f>
      </c>
      <c r="DS227">
        <f>IF($GI227&gt;=14,INDEX($DC:$DC,$GH227+14),"")</f>
      </c>
      <c r="DT227">
        <f>IF($GI227&gt;=15,INDEX($DC:$DC,$GH227+15),"")</f>
      </c>
      <c r="DU227">
        <f>IF($GI227&gt;=16,INDEX($DC:$DC,$GH227+16),"")</f>
      </c>
      <c r="DV227">
        <f>IF($GI227&gt;=17,INDEX($DC:$DC,$GH227+17),"")</f>
      </c>
      <c r="DW227">
        <f>IF($GI227&gt;=18,INDEX($DC:$DC,$GH227+18),"")</f>
      </c>
      <c r="DX227">
        <f>IF($GI227&gt;=19,INDEX($DC:$DC,$GH227+19),"")</f>
      </c>
      <c r="DY227">
        <f>IF($GI227&gt;=20,INDEX($DC:$DC,$GH227+20),"")</f>
      </c>
      <c r="DZ227">
        <f>IF($GI227&gt;=21,INDEX($DC:$DC,$GH227+21),"")</f>
      </c>
      <c r="EA227">
        <f>IF($GI227&gt;=22,INDEX($DC:$DC,$GH227+22),"")</f>
      </c>
      <c r="EB227">
        <f>IF($GI227&gt;=23,INDEX($DC:$DC,$GH227+23),"")</f>
      </c>
      <c r="EC227">
        <f>IF($GI227&gt;=24,INDEX($DC:$DC,$GH227+24),"")</f>
      </c>
      <c r="ED227">
        <f>IF($GI227&gt;=25,INDEX($DC:$DC,$GH227+25),"")</f>
      </c>
      <c r="EE227">
        <f>IF($GI227&gt;=26,INDEX($DC:$DC,$GH227+26),"")</f>
      </c>
      <c r="EF227">
        <f>IF($GI227&gt;=27,INDEX($DC:$DC,$GH227+27),"")</f>
      </c>
      <c r="EG227">
        <f>IF($GI227&gt;=28,INDEX($DC:$DC,$GH227+28),"")</f>
      </c>
      <c r="EH227">
        <f>IF($GI227&gt;=29,INDEX($DC:$DC,$GH227+29),"")</f>
      </c>
      <c r="EI227">
        <f>IF($GI227&gt;=30,INDEX($DC:$DC,$GH227+30),"")</f>
      </c>
      <c r="EJ227">
        <f>IF($GI227&gt;=31,INDEX($DC:$DC,$GH227+31),"")</f>
      </c>
      <c r="EK227">
        <f>IF($GI227&gt;=32,INDEX($DC:$DC,$GH227+32),"")</f>
      </c>
      <c r="EL227">
        <f>IF($GI227&gt;=33,INDEX($DC:$DC,$GH227+33),"")</f>
      </c>
      <c r="EM227">
        <f>IF($GI227&gt;=34,INDEX($DC:$DC,$GH227+34),"")</f>
      </c>
      <c r="EN227">
        <f>IF($GI227&gt;=35,INDEX($DC:$DC,$GH227+35),"")</f>
      </c>
      <c r="EO227">
        <f>IF($GI227&gt;=36,INDEX($DC:$DC,$GH227+36),"")</f>
      </c>
      <c r="EP227">
        <f>IF($GI227&gt;=37,INDEX($DC:$DC,$GH227+37),"")</f>
      </c>
      <c r="EQ227">
        <f>IF($GI227&gt;=38,INDEX($DC:$DC,$GH227+38),"")</f>
      </c>
      <c r="ER227">
        <f>IF($GI227&gt;=39,INDEX($DC:$DC,$GH227+39),"")</f>
      </c>
      <c r="ES227">
        <f>IF($GI227&gt;=40,INDEX($DC:$DC,$GH227+40),"")</f>
      </c>
      <c r="ET227">
        <f>IF($GI227&gt;=1,INDEX($DD:$DD,$GH227+1),"")</f>
      </c>
      <c r="EU227">
        <f>IF($GI227&gt;=2,INDEX($DD:$DD,$GH227+2),"")</f>
      </c>
      <c r="EV227">
        <f>IF($GI227&gt;=3,INDEX($DD:$DD,$GH227+3),"")</f>
      </c>
      <c r="EW227">
        <f>IF($GI227&gt;=4,INDEX($DD:$DD,$GH227+4),"")</f>
      </c>
      <c r="EX227">
        <f>IF($GI227&gt;=5,INDEX($DD:$DD,$GH227+5),"")</f>
      </c>
      <c r="EY227">
        <f>IF($GI227&gt;=6,INDEX($DD:$DD,$GH227+6),"")</f>
      </c>
      <c r="EZ227">
        <f>IF($GI227&gt;=7,INDEX($DD:$DD,$GH227+7),"")</f>
      </c>
      <c r="FA227">
        <f>IF($GI227&gt;=8,INDEX($DD:$DD,$GH227+8),"")</f>
      </c>
      <c r="FB227">
        <f>IF($GI227&gt;=9,INDEX($DD:$DD,$GH227+9),"")</f>
      </c>
      <c r="FC227">
        <f>IF($GI227&gt;=10,INDEX($DD:$DD,$GH227+10),"")</f>
      </c>
      <c r="FD227">
        <f>IF($GI227&gt;=11,INDEX($DD:$DD,$GH227+11),"")</f>
      </c>
      <c r="FE227">
        <f>IF($GI227&gt;=12,INDEX($DD:$DD,$GH227+12),"")</f>
      </c>
      <c r="FF227">
        <f>IF($GI227&gt;=13,INDEX($DD:$DD,$GH227+13),"")</f>
      </c>
      <c r="FG227">
        <f>IF($GI227&gt;=14,INDEX($DD:$DD,$GH227+14),"")</f>
      </c>
      <c r="FH227">
        <f>IF($GI227&gt;=15,INDEX($DD:$DD,$GH227+15),"")</f>
      </c>
      <c r="FI227">
        <f>IF($GI227&gt;=16,INDEX($DD:$DD,$GH227+16),"")</f>
      </c>
      <c r="FJ227">
        <f>IF($GI227&gt;=17,INDEX($DD:$DD,$GH227+17),"")</f>
      </c>
      <c r="FK227">
        <f>IF($GI227&gt;=18,INDEX($DD:$DD,$GH227+18),"")</f>
      </c>
      <c r="FL227">
        <f>IF($GI227&gt;=19,INDEX($DD:$DD,$GH227+19),"")</f>
      </c>
      <c r="FM227">
        <f>IF($GI227&gt;=20,INDEX($DD:$DD,$GH227+20),"")</f>
      </c>
      <c r="FN227">
        <f>IF($GI227&gt;=21,INDEX($DD:$DD,$GH227+21),"")</f>
      </c>
      <c r="FO227">
        <f>IF($GI227&gt;=22,INDEX($DD:$DD,$GH227+22),"")</f>
      </c>
      <c r="FP227">
        <f>IF($GI227&gt;=23,INDEX($DD:$DD,$GH227+23),"")</f>
      </c>
      <c r="FQ227">
        <f>IF($GI227&gt;=24,INDEX($DD:$DD,$GH227+24),"")</f>
      </c>
      <c r="FR227">
        <f>IF($GI227&gt;=25,INDEX($DD:$DD,$GH227+25),"")</f>
      </c>
      <c r="FS227">
        <f>IF($GI227&gt;=26,INDEX($DD:$DD,$GH227+26),"")</f>
      </c>
      <c r="FT227">
        <f>IF($GI227&gt;=27,INDEX($DD:$DD,$GH227+27),"")</f>
      </c>
      <c r="FU227">
        <f>IF($GI227&gt;=28,INDEX($DD:$DD,$GH227+28),"")</f>
      </c>
      <c r="FV227">
        <f>IF($GI227&gt;=29,INDEX($DD:$DD,$GH227+29),"")</f>
      </c>
      <c r="FW227">
        <f>IF($GI227&gt;=30,INDEX($DD:$DD,$GH227+30),"")</f>
      </c>
      <c r="FX227">
        <f>IF($GI227&gt;=31,INDEX($DD:$DD,$GH227+31),"")</f>
      </c>
      <c r="FY227">
        <f>IF($GI227&gt;=32,INDEX($DD:$DD,$GH227+32),"")</f>
      </c>
      <c r="FZ227">
        <f>IF($GI227&gt;=33,INDEX($DD:$DD,$GH227+33),"")</f>
      </c>
      <c r="GA227">
        <f>IF($GI227&gt;=34,INDEX($DD:$DD,$GH227+34),"")</f>
      </c>
      <c r="GB227">
        <f>IF($GI227&gt;=35,INDEX($DD:$DD,$GH227+35),"")</f>
      </c>
      <c r="GC227">
        <f>IF($GI227&gt;=36,INDEX($DD:$DD,$GH227+36),"")</f>
      </c>
      <c r="GD227">
        <f>IF($GI227&gt;=37,INDEX($DD:$DD,$GH227+37),"")</f>
      </c>
      <c r="GE227">
        <f>IF($GI227&gt;=38,INDEX($DD:$DD,$GH227+38),"")</f>
      </c>
      <c r="GF227">
        <f>IF($GI227&gt;=39,INDEX($DD:$DD,$GH227+39),"")</f>
      </c>
      <c r="GG227">
        <f>IF($GI227&gt;=40,INDEX($DD:$DD,$GH227+40),"")</f>
      </c>
      <c r="GH227">
        <f>IFERROR(MATCH($DB227,$DC$2:$DC$148,0)+1,0)</f>
      </c>
      <c r="GI227">
        <f>IFERROR(INDEX($DE$2:$DE$148,MATCH($DB227,$DC$2:$DC$148,0)),0)</f>
      </c>
      <c r="GJ227">
        <f>IFERROR(MATCH($S227,$DF$227:$ES$227,0),0)</f>
      </c>
      <c r="GK227">
        <f>IF($GJ227&gt;0,INDEX($ET$227:$GG$227,$GJ227),"")</f>
      </c>
      <c r="GL227" t="s">
        <v>424</v>
      </c>
      <c r="GN227">
        <f>IF($IW227&gt;=1,INDEX($GL:$GL,$IV227+1),"")</f>
      </c>
      <c r="GO227">
        <f>IF($IW227&gt;=2,INDEX($GL:$GL,$IV227+2),"")</f>
      </c>
      <c r="GP227">
        <f>IF($IW227&gt;=3,INDEX($GL:$GL,$IV227+3),"")</f>
      </c>
      <c r="GQ227">
        <f>IF($IW227&gt;=4,INDEX($GL:$GL,$IV227+4),"")</f>
      </c>
      <c r="GR227">
        <f>IF($IW227&gt;=5,INDEX($GL:$GL,$IV227+5),"")</f>
      </c>
      <c r="GS227">
        <f>IF($IW227&gt;=6,INDEX($GL:$GL,$IV227+6),"")</f>
      </c>
      <c r="GT227">
        <f>IF($IW227&gt;=7,INDEX($GL:$GL,$IV227+7),"")</f>
      </c>
      <c r="GU227">
        <f>IF($IW227&gt;=8,INDEX($GL:$GL,$IV227+8),"")</f>
      </c>
      <c r="GV227">
        <f>IF($IW227&gt;=9,INDEX($GL:$GL,$IV227+9),"")</f>
      </c>
      <c r="GW227">
        <f>IF($IW227&gt;=10,INDEX($GL:$GL,$IV227+10),"")</f>
      </c>
      <c r="GX227">
        <f>IF($IW227&gt;=11,INDEX($GL:$GL,$IV227+11),"")</f>
      </c>
      <c r="GY227">
        <f>IF($IW227&gt;=12,INDEX($GL:$GL,$IV227+12),"")</f>
      </c>
      <c r="GZ227">
        <f>IF($IW227&gt;=13,INDEX($GL:$GL,$IV227+13),"")</f>
      </c>
      <c r="HA227">
        <f>IF($IW227&gt;=14,INDEX($GL:$GL,$IV227+14),"")</f>
      </c>
      <c r="HB227">
        <f>IF($IW227&gt;=15,INDEX($GL:$GL,$IV227+15),"")</f>
      </c>
      <c r="HC227">
        <f>IF($IW227&gt;=16,INDEX($GL:$GL,$IV227+16),"")</f>
      </c>
      <c r="HD227">
        <f>IF($IW227&gt;=17,INDEX($GL:$GL,$IV227+17),"")</f>
      </c>
      <c r="HE227">
        <f>IF($IW227&gt;=18,INDEX($GL:$GL,$IV227+18),"")</f>
      </c>
      <c r="HF227">
        <f>IF($IW227&gt;=19,INDEX($GL:$GL,$IV227+19),"")</f>
      </c>
      <c r="HG227">
        <f>IF($IW227&gt;=20,INDEX($GL:$GL,$IV227+20),"")</f>
      </c>
      <c r="HH227">
        <f>IF($IW227&gt;=21,INDEX($GL:$GL,$IV227+21),"")</f>
      </c>
      <c r="HI227">
        <f>IF($IW227&gt;=22,INDEX($GL:$GL,$IV227+22),"")</f>
      </c>
      <c r="HJ227">
        <f>IF($IW227&gt;=23,INDEX($GL:$GL,$IV227+23),"")</f>
      </c>
      <c r="HK227">
        <f>IF($IW227&gt;=24,INDEX($GL:$GL,$IV227+24),"")</f>
      </c>
      <c r="HL227">
        <f>IF($IW227&gt;=25,INDEX($GL:$GL,$IV227+25),"")</f>
      </c>
      <c r="HM227">
        <f>IF($IW227&gt;=26,INDEX($GL:$GL,$IV227+26),"")</f>
      </c>
      <c r="HN227">
        <f>IF($IW227&gt;=27,INDEX($GL:$GL,$IV227+27),"")</f>
      </c>
      <c r="HO227">
        <f>IF($IW227&gt;=28,INDEX($GL:$GL,$IV227+28),"")</f>
      </c>
      <c r="HP227">
        <f>IF($IW227&gt;=29,INDEX($GL:$GL,$IV227+29),"")</f>
      </c>
      <c r="HQ227">
        <f>IF($IW227&gt;=30,INDEX($GL:$GL,$IV227+30),"")</f>
      </c>
      <c r="HR227">
        <f>IF($IW227&gt;=31,INDEX($GL:$GL,$IV227+31),"")</f>
      </c>
      <c r="HS227">
        <f>IF($IW227&gt;=32,INDEX($GL:$GL,$IV227+32),"")</f>
      </c>
      <c r="HT227">
        <f>IF($IW227&gt;=33,INDEX($GL:$GL,$IV227+33),"")</f>
      </c>
      <c r="HU227">
        <f>IF($IW227&gt;=34,INDEX($GL:$GL,$IV227+34),"")</f>
      </c>
      <c r="HV227">
        <f>IF($IW227&gt;=35,INDEX($GL:$GL,$IV227+35),"")</f>
      </c>
      <c r="HW227">
        <f>IF($IW227&gt;=36,INDEX($GL:$GL,$IV227+36),"")</f>
      </c>
      <c r="HX227">
        <f>IF($IW227&gt;=37,INDEX($GL:$GL,$IV227+37),"")</f>
      </c>
      <c r="HY227">
        <f>IF($IW227&gt;=38,INDEX($GL:$GL,$IV227+38),"")</f>
      </c>
      <c r="HZ227">
        <f>IF($IW227&gt;=39,INDEX($GL:$GL,$IV227+39),"")</f>
      </c>
      <c r="IA227">
        <f>IF($IW227&gt;=40,INDEX($GL:$GL,$IV227+40),"")</f>
      </c>
      <c r="IB227">
        <f>IF($IW227&gt;=41,INDEX($GL:$GL,$IV227+41),"")</f>
      </c>
      <c r="IC227">
        <f>IF($IW227&gt;=42,INDEX($GL:$GL,$IV227+42),"")</f>
      </c>
      <c r="ID227">
        <f>IF($IW227&gt;=43,INDEX($GL:$GL,$IV227+43),"")</f>
      </c>
      <c r="IE227">
        <f>IF($IW227&gt;=44,INDEX($GL:$GL,$IV227+44),"")</f>
      </c>
      <c r="IF227">
        <f>IF($IW227&gt;=45,INDEX($GL:$GL,$IV227+45),"")</f>
      </c>
      <c r="IG227">
        <f>IF($IW227&gt;=46,INDEX($GL:$GL,$IV227+46),"")</f>
      </c>
      <c r="IH227">
        <f>IF($IW227&gt;=47,INDEX($GL:$GL,$IV227+47),"")</f>
      </c>
      <c r="II227">
        <f>IF($IW227&gt;=48,INDEX($GL:$GL,$IV227+48),"")</f>
      </c>
      <c r="IJ227">
        <f>IF($IW227&gt;=49,INDEX($GL:$GL,$IV227+49),"")</f>
      </c>
      <c r="IK227">
        <f>IF($IW227&gt;=50,INDEX($GL:$GL,$IV227+50),"")</f>
      </c>
      <c r="IL227">
        <f>IF($IW227&gt;=51,INDEX($GL:$GL,$IV227+51),"")</f>
      </c>
      <c r="IM227">
        <f>IF($IW227&gt;=52,INDEX($GL:$GL,$IV227+52),"")</f>
      </c>
      <c r="IN227">
        <f>IF($IW227&gt;=53,INDEX($GL:$GL,$IV227+53),"")</f>
      </c>
      <c r="IO227">
        <f>IF($IW227&gt;=54,INDEX($GL:$GL,$IV227+54),"")</f>
      </c>
      <c r="IP227">
        <f>IF($IW227&gt;=55,INDEX($GL:$GL,$IV227+55),"")</f>
      </c>
      <c r="IQ227">
        <f>IF($IW227&gt;=56,INDEX($GL:$GL,$IV227+56),"")</f>
      </c>
      <c r="IR227">
        <f>IF($IW227&gt;=57,INDEX($GL:$GL,$IV227+57),"")</f>
      </c>
      <c r="IS227">
        <f>IF($IW227&gt;=58,INDEX($GL:$GL,$IV227+58),"")</f>
      </c>
      <c r="IT227">
        <f>IF($IW227&gt;=59,INDEX($GL:$GL,$IV227+59),"")</f>
      </c>
      <c r="IU227">
        <f>IF($IW227&gt;=60,INDEX($GL:$GL,$IV227+60),"")</f>
      </c>
      <c r="IV227">
        <f>IFERROR(MATCH($GK227,$GL$2:$GL$324,0)+1,0)</f>
      </c>
      <c r="IW227">
        <f>IFERROR(INDEX($GM$2:$GM$324,MATCH($GK227,$GL$2:$GL$324,0)),0)</f>
      </c>
      <c r="IX227" t="s">
        <v>34</v>
      </c>
      <c r="IY227" t="s">
        <v>34</v>
      </c>
    </row>
    <row r="228" spans="1:259" x14ac:dyDescent="0.25">
      <c r="K228">
        <f>IF(OR($N228="",$J228=""),"",IFERROR($N228/$J228,0))</f>
      </c>
      <c r="L228">
        <f>IF($N228="","",
SUM($M228,$O228,$T228,$P228,$R228)*
(1-IF($U228="",0,VALUE($U228)/100)))</f>
      </c>
      <c r="M228">
        <f>IF($N228="","",$N228)</f>
      </c>
      <c r="O228">
        <f>IF($N228="","",
IF($H228="","",
IF(ISNUMBER(SEARCH("exempt",LOWER($H228))),0,
$N228*(VALUE(SUBSTITUTE($H228,"%",""))/100))))</f>
      </c>
      <c r="V228">
        <f>IFERROR(IF(FIND(" - ",$E228)&gt;0,MID($E228,FIND(" - ",$E228)+3,LEN($E228)),""),"")</f>
      </c>
      <c r="AE228" t="s">
        <v>764</v>
      </c>
      <c r="AJ228">
        <f>IFERROR(LEFT($E228,FIND(" - ",$E228)-1),$E228)</f>
      </c>
      <c r="AM228">
        <f>IF($CB228&gt;=1,INDEX($AK:$AK,$CA228+1),"")</f>
      </c>
      <c r="AN228">
        <f>IF($CB228&gt;=2,INDEX($AK:$AK,$CA228+2),"")</f>
      </c>
      <c r="AO228">
        <f>IF($CB228&gt;=3,INDEX($AK:$AK,$CA228+3),"")</f>
      </c>
      <c r="AP228">
        <f>IF($CB228&gt;=4,INDEX($AK:$AK,$CA228+4),"")</f>
      </c>
      <c r="AQ228">
        <f>IF($CB228&gt;=5,INDEX($AK:$AK,$CA228+5),"")</f>
      </c>
      <c r="AR228">
        <f>IF($CB228&gt;=6,INDEX($AK:$AK,$CA228+6),"")</f>
      </c>
      <c r="AS228">
        <f>IF($CB228&gt;=7,INDEX($AK:$AK,$CA228+7),"")</f>
      </c>
      <c r="AT228">
        <f>IF($CB228&gt;=8,INDEX($AK:$AK,$CA228+8),"")</f>
      </c>
      <c r="AU228">
        <f>IF($CB228&gt;=9,INDEX($AK:$AK,$CA228+9),"")</f>
      </c>
      <c r="AV228">
        <f>IF($CB228&gt;=10,INDEX($AK:$AK,$CA228+10),"")</f>
      </c>
      <c r="AW228">
        <f>IF($CB228&gt;=11,INDEX($AK:$AK,$CA228+11),"")</f>
      </c>
      <c r="AX228">
        <f>IF($CB228&gt;=12,INDEX($AK:$AK,$CA228+12),"")</f>
      </c>
      <c r="AY228">
        <f>IF($CB228&gt;=13,INDEX($AK:$AK,$CA228+13),"")</f>
      </c>
      <c r="AZ228">
        <f>IF($CB228&gt;=14,INDEX($AK:$AK,$CA228+14),"")</f>
      </c>
      <c r="BA228">
        <f>IF($CB228&gt;=15,INDEX($AK:$AK,$CA228+15),"")</f>
      </c>
      <c r="BB228">
        <f>IF($CB228&gt;=16,INDEX($AK:$AK,$CA228+16),"")</f>
      </c>
      <c r="BC228">
        <f>IF($CB228&gt;=17,INDEX($AK:$AK,$CA228+17),"")</f>
      </c>
      <c r="BD228">
        <f>IF($CB228&gt;=18,INDEX($AK:$AK,$CA228+18),"")</f>
      </c>
      <c r="BE228">
        <f>IF($CB228&gt;=19,INDEX($AK:$AK,$CA228+19),"")</f>
      </c>
      <c r="BF228">
        <f>IF($CB228&gt;=20,INDEX($AK:$AK,$CA228+20),"")</f>
      </c>
      <c r="BG228">
        <f>IF($CB228&gt;=21,INDEX($AK:$AK,$CA228+21),"")</f>
      </c>
      <c r="BH228">
        <f>IF($CB228&gt;=22,INDEX($AK:$AK,$CA228+22),"")</f>
      </c>
      <c r="BI228">
        <f>IF($CB228&gt;=23,INDEX($AK:$AK,$CA228+23),"")</f>
      </c>
      <c r="BJ228">
        <f>IF($CB228&gt;=24,INDEX($AK:$AK,$CA228+24),"")</f>
      </c>
      <c r="BK228">
        <f>IF($CB228&gt;=25,INDEX($AK:$AK,$CA228+25),"")</f>
      </c>
      <c r="BL228">
        <f>IF($CB228&gt;=26,INDEX($AK:$AK,$CA228+26),"")</f>
      </c>
      <c r="BM228">
        <f>IF($CB228&gt;=27,INDEX($AK:$AK,$CA228+27),"")</f>
      </c>
      <c r="BN228">
        <f>IF($CB228&gt;=28,INDEX($AK:$AK,$CA228+28),"")</f>
      </c>
      <c r="BO228">
        <f>IF($CB228&gt;=29,INDEX($AK:$AK,$CA228+29),"")</f>
      </c>
      <c r="BP228">
        <f>IF($CB228&gt;=30,INDEX($AK:$AK,$CA228+30),"")</f>
      </c>
      <c r="BQ228">
        <f>IF($CB228&gt;=31,INDEX($AK:$AK,$CA228+31),"")</f>
      </c>
      <c r="BR228">
        <f>IF($CB228&gt;=32,INDEX($AK:$AK,$CA228+32),"")</f>
      </c>
      <c r="BS228">
        <f>IF($CB228&gt;=33,INDEX($AK:$AK,$CA228+33),"")</f>
      </c>
      <c r="BT228">
        <f>IF($CB228&gt;=34,INDEX($AK:$AK,$CA228+34),"")</f>
      </c>
      <c r="BU228">
        <f>IF($CB228&gt;=35,INDEX($AK:$AK,$CA228+35),"")</f>
      </c>
      <c r="BV228">
        <f>IF($CB228&gt;=36,INDEX($AK:$AK,$CA228+36),"")</f>
      </c>
      <c r="BW228">
        <f>IF($CB228&gt;=37,INDEX($AK:$AK,$CA228+37),"")</f>
      </c>
      <c r="BX228">
        <f>IF($CB228&gt;=38,INDEX($AK:$AK,$CA228+38),"")</f>
      </c>
      <c r="BY228">
        <f>IF($CB228&gt;=39,INDEX($AK:$AK,$CA228+39),"")</f>
      </c>
      <c r="BZ228">
        <f>IF($CB228&gt;=40,INDEX($AK:$AK,$CA228+40),"")</f>
      </c>
      <c r="CA228">
        <f>IFERROR(MATCH($AJ228,$AK$2:$AK$134,0)+1,0)</f>
      </c>
      <c r="CB228">
        <f>IFERROR(INDEX($AL$2:$AL$134,MATCH($AJ228,$AK$2:$AK$134,0)),0)</f>
      </c>
      <c r="CC228">
        <f>IFERROR(LEFT($F228,FIND(" - ",$F228)-1),$F228)</f>
      </c>
      <c r="CD228" t="s">
        <v>765</v>
      </c>
      <c r="CE228">
        <v>1</v>
      </c>
      <c r="CF228">
        <f>IF($DA228&gt;=1,INDEX($CD:$CD,$CZ228+1),"")</f>
      </c>
      <c r="CG228">
        <f>IF($DA228&gt;=2,INDEX($CD:$CD,$CZ228+2),"")</f>
      </c>
      <c r="CH228">
        <f>IF($DA228&gt;=3,INDEX($CD:$CD,$CZ228+3),"")</f>
      </c>
      <c r="CI228">
        <f>IF($DA228&gt;=4,INDEX($CD:$CD,$CZ228+4),"")</f>
      </c>
      <c r="CJ228">
        <f>IF($DA228&gt;=5,INDEX($CD:$CD,$CZ228+5),"")</f>
      </c>
      <c r="CK228">
        <f>IF($DA228&gt;=6,INDEX($CD:$CD,$CZ228+6),"")</f>
      </c>
      <c r="CL228">
        <f>IF($DA228&gt;=7,INDEX($CD:$CD,$CZ228+7),"")</f>
      </c>
      <c r="CM228">
        <f>IF($DA228&gt;=8,INDEX($CD:$CD,$CZ228+8),"")</f>
      </c>
      <c r="CN228">
        <f>IF($DA228&gt;=9,INDEX($CD:$CD,$CZ228+9),"")</f>
      </c>
      <c r="CO228">
        <f>IF($DA228&gt;=10,INDEX($CD:$CD,$CZ228+10),"")</f>
      </c>
      <c r="CP228">
        <f>IF($DA228&gt;=11,INDEX($CD:$CD,$CZ228+11),"")</f>
      </c>
      <c r="CQ228">
        <f>IF($DA228&gt;=12,INDEX($CD:$CD,$CZ228+12),"")</f>
      </c>
      <c r="CR228">
        <f>IF($DA228&gt;=13,INDEX($CD:$CD,$CZ228+13),"")</f>
      </c>
      <c r="CS228">
        <f>IF($DA228&gt;=14,INDEX($CD:$CD,$CZ228+14),"")</f>
      </c>
      <c r="CT228">
        <f>IF($DA228&gt;=15,INDEX($CD:$CD,$CZ228+15),"")</f>
      </c>
      <c r="CU228">
        <f>IF($DA228&gt;=16,INDEX($CD:$CD,$CZ228+16),"")</f>
      </c>
      <c r="CV228">
        <f>IF($DA228&gt;=17,INDEX($CD:$CD,$CZ228+17),"")</f>
      </c>
      <c r="CW228">
        <f>IF($DA228&gt;=18,INDEX($CD:$CD,$CZ228+18),"")</f>
      </c>
      <c r="CX228">
        <f>IF($DA228&gt;=19,INDEX($CD:$CD,$CZ228+19),"")</f>
      </c>
      <c r="CY228">
        <f>IF($DA228&gt;=20,INDEX($CD:$CD,$CZ228+20),"")</f>
      </c>
      <c r="CZ228">
        <f>IFERROR(MATCH($CC228,$CD$2:$CD$263,0)+1,0)</f>
      </c>
      <c r="DA228">
        <f>IFERROR(INDEX($CE$2:$CE$263,MATCH($CC228,$CD$2:$CD$263,0)),0)</f>
      </c>
      <c r="DB228">
        <f>IFERROR(INDEX($AI:$AI,MATCH($H228,$AH:$AH,0))&amp;"","")</f>
      </c>
      <c r="DF228">
        <f>IF($GI228&gt;=1,INDEX($DC:$DC,$GH228+1),"")</f>
      </c>
      <c r="DG228">
        <f>IF($GI228&gt;=2,INDEX($DC:$DC,$GH228+2),"")</f>
      </c>
      <c r="DH228">
        <f>IF($GI228&gt;=3,INDEX($DC:$DC,$GH228+3),"")</f>
      </c>
      <c r="DI228">
        <f>IF($GI228&gt;=4,INDEX($DC:$DC,$GH228+4),"")</f>
      </c>
      <c r="DJ228">
        <f>IF($GI228&gt;=5,INDEX($DC:$DC,$GH228+5),"")</f>
      </c>
      <c r="DK228">
        <f>IF($GI228&gt;=6,INDEX($DC:$DC,$GH228+6),"")</f>
      </c>
      <c r="DL228">
        <f>IF($GI228&gt;=7,INDEX($DC:$DC,$GH228+7),"")</f>
      </c>
      <c r="DM228">
        <f>IF($GI228&gt;=8,INDEX($DC:$DC,$GH228+8),"")</f>
      </c>
      <c r="DN228">
        <f>IF($GI228&gt;=9,INDEX($DC:$DC,$GH228+9),"")</f>
      </c>
      <c r="DO228">
        <f>IF($GI228&gt;=10,INDEX($DC:$DC,$GH228+10),"")</f>
      </c>
      <c r="DP228">
        <f>IF($GI228&gt;=11,INDEX($DC:$DC,$GH228+11),"")</f>
      </c>
      <c r="DQ228">
        <f>IF($GI228&gt;=12,INDEX($DC:$DC,$GH228+12),"")</f>
      </c>
      <c r="DR228">
        <f>IF($GI228&gt;=13,INDEX($DC:$DC,$GH228+13),"")</f>
      </c>
      <c r="DS228">
        <f>IF($GI228&gt;=14,INDEX($DC:$DC,$GH228+14),"")</f>
      </c>
      <c r="DT228">
        <f>IF($GI228&gt;=15,INDEX($DC:$DC,$GH228+15),"")</f>
      </c>
      <c r="DU228">
        <f>IF($GI228&gt;=16,INDEX($DC:$DC,$GH228+16),"")</f>
      </c>
      <c r="DV228">
        <f>IF($GI228&gt;=17,INDEX($DC:$DC,$GH228+17),"")</f>
      </c>
      <c r="DW228">
        <f>IF($GI228&gt;=18,INDEX($DC:$DC,$GH228+18),"")</f>
      </c>
      <c r="DX228">
        <f>IF($GI228&gt;=19,INDEX($DC:$DC,$GH228+19),"")</f>
      </c>
      <c r="DY228">
        <f>IF($GI228&gt;=20,INDEX($DC:$DC,$GH228+20),"")</f>
      </c>
      <c r="DZ228">
        <f>IF($GI228&gt;=21,INDEX($DC:$DC,$GH228+21),"")</f>
      </c>
      <c r="EA228">
        <f>IF($GI228&gt;=22,INDEX($DC:$DC,$GH228+22),"")</f>
      </c>
      <c r="EB228">
        <f>IF($GI228&gt;=23,INDEX($DC:$DC,$GH228+23),"")</f>
      </c>
      <c r="EC228">
        <f>IF($GI228&gt;=24,INDEX($DC:$DC,$GH228+24),"")</f>
      </c>
      <c r="ED228">
        <f>IF($GI228&gt;=25,INDEX($DC:$DC,$GH228+25),"")</f>
      </c>
      <c r="EE228">
        <f>IF($GI228&gt;=26,INDEX($DC:$DC,$GH228+26),"")</f>
      </c>
      <c r="EF228">
        <f>IF($GI228&gt;=27,INDEX($DC:$DC,$GH228+27),"")</f>
      </c>
      <c r="EG228">
        <f>IF($GI228&gt;=28,INDEX($DC:$DC,$GH228+28),"")</f>
      </c>
      <c r="EH228">
        <f>IF($GI228&gt;=29,INDEX($DC:$DC,$GH228+29),"")</f>
      </c>
      <c r="EI228">
        <f>IF($GI228&gt;=30,INDEX($DC:$DC,$GH228+30),"")</f>
      </c>
      <c r="EJ228">
        <f>IF($GI228&gt;=31,INDEX($DC:$DC,$GH228+31),"")</f>
      </c>
      <c r="EK228">
        <f>IF($GI228&gt;=32,INDEX($DC:$DC,$GH228+32),"")</f>
      </c>
      <c r="EL228">
        <f>IF($GI228&gt;=33,INDEX($DC:$DC,$GH228+33),"")</f>
      </c>
      <c r="EM228">
        <f>IF($GI228&gt;=34,INDEX($DC:$DC,$GH228+34),"")</f>
      </c>
      <c r="EN228">
        <f>IF($GI228&gt;=35,INDEX($DC:$DC,$GH228+35),"")</f>
      </c>
      <c r="EO228">
        <f>IF($GI228&gt;=36,INDEX($DC:$DC,$GH228+36),"")</f>
      </c>
      <c r="EP228">
        <f>IF($GI228&gt;=37,INDEX($DC:$DC,$GH228+37),"")</f>
      </c>
      <c r="EQ228">
        <f>IF($GI228&gt;=38,INDEX($DC:$DC,$GH228+38),"")</f>
      </c>
      <c r="ER228">
        <f>IF($GI228&gt;=39,INDEX($DC:$DC,$GH228+39),"")</f>
      </c>
      <c r="ES228">
        <f>IF($GI228&gt;=40,INDEX($DC:$DC,$GH228+40),"")</f>
      </c>
      <c r="ET228">
        <f>IF($GI228&gt;=1,INDEX($DD:$DD,$GH228+1),"")</f>
      </c>
      <c r="EU228">
        <f>IF($GI228&gt;=2,INDEX($DD:$DD,$GH228+2),"")</f>
      </c>
      <c r="EV228">
        <f>IF($GI228&gt;=3,INDEX($DD:$DD,$GH228+3),"")</f>
      </c>
      <c r="EW228">
        <f>IF($GI228&gt;=4,INDEX($DD:$DD,$GH228+4),"")</f>
      </c>
      <c r="EX228">
        <f>IF($GI228&gt;=5,INDEX($DD:$DD,$GH228+5),"")</f>
      </c>
      <c r="EY228">
        <f>IF($GI228&gt;=6,INDEX($DD:$DD,$GH228+6),"")</f>
      </c>
      <c r="EZ228">
        <f>IF($GI228&gt;=7,INDEX($DD:$DD,$GH228+7),"")</f>
      </c>
      <c r="FA228">
        <f>IF($GI228&gt;=8,INDEX($DD:$DD,$GH228+8),"")</f>
      </c>
      <c r="FB228">
        <f>IF($GI228&gt;=9,INDEX($DD:$DD,$GH228+9),"")</f>
      </c>
      <c r="FC228">
        <f>IF($GI228&gt;=10,INDEX($DD:$DD,$GH228+10),"")</f>
      </c>
      <c r="FD228">
        <f>IF($GI228&gt;=11,INDEX($DD:$DD,$GH228+11),"")</f>
      </c>
      <c r="FE228">
        <f>IF($GI228&gt;=12,INDEX($DD:$DD,$GH228+12),"")</f>
      </c>
      <c r="FF228">
        <f>IF($GI228&gt;=13,INDEX($DD:$DD,$GH228+13),"")</f>
      </c>
      <c r="FG228">
        <f>IF($GI228&gt;=14,INDEX($DD:$DD,$GH228+14),"")</f>
      </c>
      <c r="FH228">
        <f>IF($GI228&gt;=15,INDEX($DD:$DD,$GH228+15),"")</f>
      </c>
      <c r="FI228">
        <f>IF($GI228&gt;=16,INDEX($DD:$DD,$GH228+16),"")</f>
      </c>
      <c r="FJ228">
        <f>IF($GI228&gt;=17,INDEX($DD:$DD,$GH228+17),"")</f>
      </c>
      <c r="FK228">
        <f>IF($GI228&gt;=18,INDEX($DD:$DD,$GH228+18),"")</f>
      </c>
      <c r="FL228">
        <f>IF($GI228&gt;=19,INDEX($DD:$DD,$GH228+19),"")</f>
      </c>
      <c r="FM228">
        <f>IF($GI228&gt;=20,INDEX($DD:$DD,$GH228+20),"")</f>
      </c>
      <c r="FN228">
        <f>IF($GI228&gt;=21,INDEX($DD:$DD,$GH228+21),"")</f>
      </c>
      <c r="FO228">
        <f>IF($GI228&gt;=22,INDEX($DD:$DD,$GH228+22),"")</f>
      </c>
      <c r="FP228">
        <f>IF($GI228&gt;=23,INDEX($DD:$DD,$GH228+23),"")</f>
      </c>
      <c r="FQ228">
        <f>IF($GI228&gt;=24,INDEX($DD:$DD,$GH228+24),"")</f>
      </c>
      <c r="FR228">
        <f>IF($GI228&gt;=25,INDEX($DD:$DD,$GH228+25),"")</f>
      </c>
      <c r="FS228">
        <f>IF($GI228&gt;=26,INDEX($DD:$DD,$GH228+26),"")</f>
      </c>
      <c r="FT228">
        <f>IF($GI228&gt;=27,INDEX($DD:$DD,$GH228+27),"")</f>
      </c>
      <c r="FU228">
        <f>IF($GI228&gt;=28,INDEX($DD:$DD,$GH228+28),"")</f>
      </c>
      <c r="FV228">
        <f>IF($GI228&gt;=29,INDEX($DD:$DD,$GH228+29),"")</f>
      </c>
      <c r="FW228">
        <f>IF($GI228&gt;=30,INDEX($DD:$DD,$GH228+30),"")</f>
      </c>
      <c r="FX228">
        <f>IF($GI228&gt;=31,INDEX($DD:$DD,$GH228+31),"")</f>
      </c>
      <c r="FY228">
        <f>IF($GI228&gt;=32,INDEX($DD:$DD,$GH228+32),"")</f>
      </c>
      <c r="FZ228">
        <f>IF($GI228&gt;=33,INDEX($DD:$DD,$GH228+33),"")</f>
      </c>
      <c r="GA228">
        <f>IF($GI228&gt;=34,INDEX($DD:$DD,$GH228+34),"")</f>
      </c>
      <c r="GB228">
        <f>IF($GI228&gt;=35,INDEX($DD:$DD,$GH228+35),"")</f>
      </c>
      <c r="GC228">
        <f>IF($GI228&gt;=36,INDEX($DD:$DD,$GH228+36),"")</f>
      </c>
      <c r="GD228">
        <f>IF($GI228&gt;=37,INDEX($DD:$DD,$GH228+37),"")</f>
      </c>
      <c r="GE228">
        <f>IF($GI228&gt;=38,INDEX($DD:$DD,$GH228+38),"")</f>
      </c>
      <c r="GF228">
        <f>IF($GI228&gt;=39,INDEX($DD:$DD,$GH228+39),"")</f>
      </c>
      <c r="GG228">
        <f>IF($GI228&gt;=40,INDEX($DD:$DD,$GH228+40),"")</f>
      </c>
      <c r="GH228">
        <f>IFERROR(MATCH($DB228,$DC$2:$DC$148,0)+1,0)</f>
      </c>
      <c r="GI228">
        <f>IFERROR(INDEX($DE$2:$DE$148,MATCH($DB228,$DC$2:$DC$148,0)),0)</f>
      </c>
      <c r="GJ228">
        <f>IFERROR(MATCH($S228,$DF$228:$ES$228,0),0)</f>
      </c>
      <c r="GK228">
        <f>IF($GJ228&gt;0,INDEX($ET$228:$GG$228,$GJ228),"")</f>
      </c>
      <c r="GL228" t="s">
        <v>426</v>
      </c>
      <c r="GN228">
        <f>IF($IW228&gt;=1,INDEX($GL:$GL,$IV228+1),"")</f>
      </c>
      <c r="GO228">
        <f>IF($IW228&gt;=2,INDEX($GL:$GL,$IV228+2),"")</f>
      </c>
      <c r="GP228">
        <f>IF($IW228&gt;=3,INDEX($GL:$GL,$IV228+3),"")</f>
      </c>
      <c r="GQ228">
        <f>IF($IW228&gt;=4,INDEX($GL:$GL,$IV228+4),"")</f>
      </c>
      <c r="GR228">
        <f>IF($IW228&gt;=5,INDEX($GL:$GL,$IV228+5),"")</f>
      </c>
      <c r="GS228">
        <f>IF($IW228&gt;=6,INDEX($GL:$GL,$IV228+6),"")</f>
      </c>
      <c r="GT228">
        <f>IF($IW228&gt;=7,INDEX($GL:$GL,$IV228+7),"")</f>
      </c>
      <c r="GU228">
        <f>IF($IW228&gt;=8,INDEX($GL:$GL,$IV228+8),"")</f>
      </c>
      <c r="GV228">
        <f>IF($IW228&gt;=9,INDEX($GL:$GL,$IV228+9),"")</f>
      </c>
      <c r="GW228">
        <f>IF($IW228&gt;=10,INDEX($GL:$GL,$IV228+10),"")</f>
      </c>
      <c r="GX228">
        <f>IF($IW228&gt;=11,INDEX($GL:$GL,$IV228+11),"")</f>
      </c>
      <c r="GY228">
        <f>IF($IW228&gt;=12,INDEX($GL:$GL,$IV228+12),"")</f>
      </c>
      <c r="GZ228">
        <f>IF($IW228&gt;=13,INDEX($GL:$GL,$IV228+13),"")</f>
      </c>
      <c r="HA228">
        <f>IF($IW228&gt;=14,INDEX($GL:$GL,$IV228+14),"")</f>
      </c>
      <c r="HB228">
        <f>IF($IW228&gt;=15,INDEX($GL:$GL,$IV228+15),"")</f>
      </c>
      <c r="HC228">
        <f>IF($IW228&gt;=16,INDEX($GL:$GL,$IV228+16),"")</f>
      </c>
      <c r="HD228">
        <f>IF($IW228&gt;=17,INDEX($GL:$GL,$IV228+17),"")</f>
      </c>
      <c r="HE228">
        <f>IF($IW228&gt;=18,INDEX($GL:$GL,$IV228+18),"")</f>
      </c>
      <c r="HF228">
        <f>IF($IW228&gt;=19,INDEX($GL:$GL,$IV228+19),"")</f>
      </c>
      <c r="HG228">
        <f>IF($IW228&gt;=20,INDEX($GL:$GL,$IV228+20),"")</f>
      </c>
      <c r="HH228">
        <f>IF($IW228&gt;=21,INDEX($GL:$GL,$IV228+21),"")</f>
      </c>
      <c r="HI228">
        <f>IF($IW228&gt;=22,INDEX($GL:$GL,$IV228+22),"")</f>
      </c>
      <c r="HJ228">
        <f>IF($IW228&gt;=23,INDEX($GL:$GL,$IV228+23),"")</f>
      </c>
      <c r="HK228">
        <f>IF($IW228&gt;=24,INDEX($GL:$GL,$IV228+24),"")</f>
      </c>
      <c r="HL228">
        <f>IF($IW228&gt;=25,INDEX($GL:$GL,$IV228+25),"")</f>
      </c>
      <c r="HM228">
        <f>IF($IW228&gt;=26,INDEX($GL:$GL,$IV228+26),"")</f>
      </c>
      <c r="HN228">
        <f>IF($IW228&gt;=27,INDEX($GL:$GL,$IV228+27),"")</f>
      </c>
      <c r="HO228">
        <f>IF($IW228&gt;=28,INDEX($GL:$GL,$IV228+28),"")</f>
      </c>
      <c r="HP228">
        <f>IF($IW228&gt;=29,INDEX($GL:$GL,$IV228+29),"")</f>
      </c>
      <c r="HQ228">
        <f>IF($IW228&gt;=30,INDEX($GL:$GL,$IV228+30),"")</f>
      </c>
      <c r="HR228">
        <f>IF($IW228&gt;=31,INDEX($GL:$GL,$IV228+31),"")</f>
      </c>
      <c r="HS228">
        <f>IF($IW228&gt;=32,INDEX($GL:$GL,$IV228+32),"")</f>
      </c>
      <c r="HT228">
        <f>IF($IW228&gt;=33,INDEX($GL:$GL,$IV228+33),"")</f>
      </c>
      <c r="HU228">
        <f>IF($IW228&gt;=34,INDEX($GL:$GL,$IV228+34),"")</f>
      </c>
      <c r="HV228">
        <f>IF($IW228&gt;=35,INDEX($GL:$GL,$IV228+35),"")</f>
      </c>
      <c r="HW228">
        <f>IF($IW228&gt;=36,INDEX($GL:$GL,$IV228+36),"")</f>
      </c>
      <c r="HX228">
        <f>IF($IW228&gt;=37,INDEX($GL:$GL,$IV228+37),"")</f>
      </c>
      <c r="HY228">
        <f>IF($IW228&gt;=38,INDEX($GL:$GL,$IV228+38),"")</f>
      </c>
      <c r="HZ228">
        <f>IF($IW228&gt;=39,INDEX($GL:$GL,$IV228+39),"")</f>
      </c>
      <c r="IA228">
        <f>IF($IW228&gt;=40,INDEX($GL:$GL,$IV228+40),"")</f>
      </c>
      <c r="IB228">
        <f>IF($IW228&gt;=41,INDEX($GL:$GL,$IV228+41),"")</f>
      </c>
      <c r="IC228">
        <f>IF($IW228&gt;=42,INDEX($GL:$GL,$IV228+42),"")</f>
      </c>
      <c r="ID228">
        <f>IF($IW228&gt;=43,INDEX($GL:$GL,$IV228+43),"")</f>
      </c>
      <c r="IE228">
        <f>IF($IW228&gt;=44,INDEX($GL:$GL,$IV228+44),"")</f>
      </c>
      <c r="IF228">
        <f>IF($IW228&gt;=45,INDEX($GL:$GL,$IV228+45),"")</f>
      </c>
      <c r="IG228">
        <f>IF($IW228&gt;=46,INDEX($GL:$GL,$IV228+46),"")</f>
      </c>
      <c r="IH228">
        <f>IF($IW228&gt;=47,INDEX($GL:$GL,$IV228+47),"")</f>
      </c>
      <c r="II228">
        <f>IF($IW228&gt;=48,INDEX($GL:$GL,$IV228+48),"")</f>
      </c>
      <c r="IJ228">
        <f>IF($IW228&gt;=49,INDEX($GL:$GL,$IV228+49),"")</f>
      </c>
      <c r="IK228">
        <f>IF($IW228&gt;=50,INDEX($GL:$GL,$IV228+50),"")</f>
      </c>
      <c r="IL228">
        <f>IF($IW228&gt;=51,INDEX($GL:$GL,$IV228+51),"")</f>
      </c>
      <c r="IM228">
        <f>IF($IW228&gt;=52,INDEX($GL:$GL,$IV228+52),"")</f>
      </c>
      <c r="IN228">
        <f>IF($IW228&gt;=53,INDEX($GL:$GL,$IV228+53),"")</f>
      </c>
      <c r="IO228">
        <f>IF($IW228&gt;=54,INDEX($GL:$GL,$IV228+54),"")</f>
      </c>
      <c r="IP228">
        <f>IF($IW228&gt;=55,INDEX($GL:$GL,$IV228+55),"")</f>
      </c>
      <c r="IQ228">
        <f>IF($IW228&gt;=56,INDEX($GL:$GL,$IV228+56),"")</f>
      </c>
      <c r="IR228">
        <f>IF($IW228&gt;=57,INDEX($GL:$GL,$IV228+57),"")</f>
      </c>
      <c r="IS228">
        <f>IF($IW228&gt;=58,INDEX($GL:$GL,$IV228+58),"")</f>
      </c>
      <c r="IT228">
        <f>IF($IW228&gt;=59,INDEX($GL:$GL,$IV228+59),"")</f>
      </c>
      <c r="IU228">
        <f>IF($IW228&gt;=60,INDEX($GL:$GL,$IV228+60),"")</f>
      </c>
      <c r="IV228">
        <f>IFERROR(MATCH($GK228,$GL$2:$GL$324,0)+1,0)</f>
      </c>
      <c r="IW228">
        <f>IFERROR(INDEX($GM$2:$GM$324,MATCH($GK228,$GL$2:$GL$324,0)),0)</f>
      </c>
      <c r="IX228" t="s">
        <v>34</v>
      </c>
      <c r="IY228" t="s">
        <v>34</v>
      </c>
    </row>
    <row r="229" spans="1:259" x14ac:dyDescent="0.25">
      <c r="K229">
        <f>IF(OR($N229="",$J229=""),"",IFERROR($N229/$J229,0))</f>
      </c>
      <c r="L229">
        <f>IF($N229="","",
SUM($M229,$O229,$T229,$P229,$R229)*
(1-IF($U229="",0,VALUE($U229)/100)))</f>
      </c>
      <c r="M229">
        <f>IF($N229="","",$N229)</f>
      </c>
      <c r="O229">
        <f>IF($N229="","",
IF($H229="","",
IF(ISNUMBER(SEARCH("exempt",LOWER($H229))),0,
$N229*(VALUE(SUBSTITUTE($H229,"%",""))/100))))</f>
      </c>
      <c r="V229">
        <f>IFERROR(IF(FIND(" - ",$E229)&gt;0,MID($E229,FIND(" - ",$E229)+3,LEN($E229)),""),"")</f>
      </c>
      <c r="AE229" t="s">
        <v>766</v>
      </c>
      <c r="AJ229">
        <f>IFERROR(LEFT($E229,FIND(" - ",$E229)-1),$E229)</f>
      </c>
      <c r="AM229">
        <f>IF($CB229&gt;=1,INDEX($AK:$AK,$CA229+1),"")</f>
      </c>
      <c r="AN229">
        <f>IF($CB229&gt;=2,INDEX($AK:$AK,$CA229+2),"")</f>
      </c>
      <c r="AO229">
        <f>IF($CB229&gt;=3,INDEX($AK:$AK,$CA229+3),"")</f>
      </c>
      <c r="AP229">
        <f>IF($CB229&gt;=4,INDEX($AK:$AK,$CA229+4),"")</f>
      </c>
      <c r="AQ229">
        <f>IF($CB229&gt;=5,INDEX($AK:$AK,$CA229+5),"")</f>
      </c>
      <c r="AR229">
        <f>IF($CB229&gt;=6,INDEX($AK:$AK,$CA229+6),"")</f>
      </c>
      <c r="AS229">
        <f>IF($CB229&gt;=7,INDEX($AK:$AK,$CA229+7),"")</f>
      </c>
      <c r="AT229">
        <f>IF($CB229&gt;=8,INDEX($AK:$AK,$CA229+8),"")</f>
      </c>
      <c r="AU229">
        <f>IF($CB229&gt;=9,INDEX($AK:$AK,$CA229+9),"")</f>
      </c>
      <c r="AV229">
        <f>IF($CB229&gt;=10,INDEX($AK:$AK,$CA229+10),"")</f>
      </c>
      <c r="AW229">
        <f>IF($CB229&gt;=11,INDEX($AK:$AK,$CA229+11),"")</f>
      </c>
      <c r="AX229">
        <f>IF($CB229&gt;=12,INDEX($AK:$AK,$CA229+12),"")</f>
      </c>
      <c r="AY229">
        <f>IF($CB229&gt;=13,INDEX($AK:$AK,$CA229+13),"")</f>
      </c>
      <c r="AZ229">
        <f>IF($CB229&gt;=14,INDEX($AK:$AK,$CA229+14),"")</f>
      </c>
      <c r="BA229">
        <f>IF($CB229&gt;=15,INDEX($AK:$AK,$CA229+15),"")</f>
      </c>
      <c r="BB229">
        <f>IF($CB229&gt;=16,INDEX($AK:$AK,$CA229+16),"")</f>
      </c>
      <c r="BC229">
        <f>IF($CB229&gt;=17,INDEX($AK:$AK,$CA229+17),"")</f>
      </c>
      <c r="BD229">
        <f>IF($CB229&gt;=18,INDEX($AK:$AK,$CA229+18),"")</f>
      </c>
      <c r="BE229">
        <f>IF($CB229&gt;=19,INDEX($AK:$AK,$CA229+19),"")</f>
      </c>
      <c r="BF229">
        <f>IF($CB229&gt;=20,INDEX($AK:$AK,$CA229+20),"")</f>
      </c>
      <c r="BG229">
        <f>IF($CB229&gt;=21,INDEX($AK:$AK,$CA229+21),"")</f>
      </c>
      <c r="BH229">
        <f>IF($CB229&gt;=22,INDEX($AK:$AK,$CA229+22),"")</f>
      </c>
      <c r="BI229">
        <f>IF($CB229&gt;=23,INDEX($AK:$AK,$CA229+23),"")</f>
      </c>
      <c r="BJ229">
        <f>IF($CB229&gt;=24,INDEX($AK:$AK,$CA229+24),"")</f>
      </c>
      <c r="BK229">
        <f>IF($CB229&gt;=25,INDEX($AK:$AK,$CA229+25),"")</f>
      </c>
      <c r="BL229">
        <f>IF($CB229&gt;=26,INDEX($AK:$AK,$CA229+26),"")</f>
      </c>
      <c r="BM229">
        <f>IF($CB229&gt;=27,INDEX($AK:$AK,$CA229+27),"")</f>
      </c>
      <c r="BN229">
        <f>IF($CB229&gt;=28,INDEX($AK:$AK,$CA229+28),"")</f>
      </c>
      <c r="BO229">
        <f>IF($CB229&gt;=29,INDEX($AK:$AK,$CA229+29),"")</f>
      </c>
      <c r="BP229">
        <f>IF($CB229&gt;=30,INDEX($AK:$AK,$CA229+30),"")</f>
      </c>
      <c r="BQ229">
        <f>IF($CB229&gt;=31,INDEX($AK:$AK,$CA229+31),"")</f>
      </c>
      <c r="BR229">
        <f>IF($CB229&gt;=32,INDEX($AK:$AK,$CA229+32),"")</f>
      </c>
      <c r="BS229">
        <f>IF($CB229&gt;=33,INDEX($AK:$AK,$CA229+33),"")</f>
      </c>
      <c r="BT229">
        <f>IF($CB229&gt;=34,INDEX($AK:$AK,$CA229+34),"")</f>
      </c>
      <c r="BU229">
        <f>IF($CB229&gt;=35,INDEX($AK:$AK,$CA229+35),"")</f>
      </c>
      <c r="BV229">
        <f>IF($CB229&gt;=36,INDEX($AK:$AK,$CA229+36),"")</f>
      </c>
      <c r="BW229">
        <f>IF($CB229&gt;=37,INDEX($AK:$AK,$CA229+37),"")</f>
      </c>
      <c r="BX229">
        <f>IF($CB229&gt;=38,INDEX($AK:$AK,$CA229+38),"")</f>
      </c>
      <c r="BY229">
        <f>IF($CB229&gt;=39,INDEX($AK:$AK,$CA229+39),"")</f>
      </c>
      <c r="BZ229">
        <f>IF($CB229&gt;=40,INDEX($AK:$AK,$CA229+40),"")</f>
      </c>
      <c r="CA229">
        <f>IFERROR(MATCH($AJ229,$AK$2:$AK$134,0)+1,0)</f>
      </c>
      <c r="CB229">
        <f>IFERROR(INDEX($AL$2:$AL$134,MATCH($AJ229,$AK$2:$AK$134,0)),0)</f>
      </c>
      <c r="CC229">
        <f>IFERROR(LEFT($F229,FIND(" - ",$F229)-1),$F229)</f>
      </c>
      <c r="CD229" t="s">
        <v>218</v>
      </c>
      <c r="CF229">
        <f>IF($DA229&gt;=1,INDEX($CD:$CD,$CZ229+1),"")</f>
      </c>
      <c r="CG229">
        <f>IF($DA229&gt;=2,INDEX($CD:$CD,$CZ229+2),"")</f>
      </c>
      <c r="CH229">
        <f>IF($DA229&gt;=3,INDEX($CD:$CD,$CZ229+3),"")</f>
      </c>
      <c r="CI229">
        <f>IF($DA229&gt;=4,INDEX($CD:$CD,$CZ229+4),"")</f>
      </c>
      <c r="CJ229">
        <f>IF($DA229&gt;=5,INDEX($CD:$CD,$CZ229+5),"")</f>
      </c>
      <c r="CK229">
        <f>IF($DA229&gt;=6,INDEX($CD:$CD,$CZ229+6),"")</f>
      </c>
      <c r="CL229">
        <f>IF($DA229&gt;=7,INDEX($CD:$CD,$CZ229+7),"")</f>
      </c>
      <c r="CM229">
        <f>IF($DA229&gt;=8,INDEX($CD:$CD,$CZ229+8),"")</f>
      </c>
      <c r="CN229">
        <f>IF($DA229&gt;=9,INDEX($CD:$CD,$CZ229+9),"")</f>
      </c>
      <c r="CO229">
        <f>IF($DA229&gt;=10,INDEX($CD:$CD,$CZ229+10),"")</f>
      </c>
      <c r="CP229">
        <f>IF($DA229&gt;=11,INDEX($CD:$CD,$CZ229+11),"")</f>
      </c>
      <c r="CQ229">
        <f>IF($DA229&gt;=12,INDEX($CD:$CD,$CZ229+12),"")</f>
      </c>
      <c r="CR229">
        <f>IF($DA229&gt;=13,INDEX($CD:$CD,$CZ229+13),"")</f>
      </c>
      <c r="CS229">
        <f>IF($DA229&gt;=14,INDEX($CD:$CD,$CZ229+14),"")</f>
      </c>
      <c r="CT229">
        <f>IF($DA229&gt;=15,INDEX($CD:$CD,$CZ229+15),"")</f>
      </c>
      <c r="CU229">
        <f>IF($DA229&gt;=16,INDEX($CD:$CD,$CZ229+16),"")</f>
      </c>
      <c r="CV229">
        <f>IF($DA229&gt;=17,INDEX($CD:$CD,$CZ229+17),"")</f>
      </c>
      <c r="CW229">
        <f>IF($DA229&gt;=18,INDEX($CD:$CD,$CZ229+18),"")</f>
      </c>
      <c r="CX229">
        <f>IF($DA229&gt;=19,INDEX($CD:$CD,$CZ229+19),"")</f>
      </c>
      <c r="CY229">
        <f>IF($DA229&gt;=20,INDEX($CD:$CD,$CZ229+20),"")</f>
      </c>
      <c r="CZ229">
        <f>IFERROR(MATCH($CC229,$CD$2:$CD$263,0)+1,0)</f>
      </c>
      <c r="DA229">
        <f>IFERROR(INDEX($CE$2:$CE$263,MATCH($CC229,$CD$2:$CD$263,0)),0)</f>
      </c>
      <c r="DB229">
        <f>IFERROR(INDEX($AI:$AI,MATCH($H229,$AH:$AH,0))&amp;"","")</f>
      </c>
      <c r="DF229">
        <f>IF($GI229&gt;=1,INDEX($DC:$DC,$GH229+1),"")</f>
      </c>
      <c r="DG229">
        <f>IF($GI229&gt;=2,INDEX($DC:$DC,$GH229+2),"")</f>
      </c>
      <c r="DH229">
        <f>IF($GI229&gt;=3,INDEX($DC:$DC,$GH229+3),"")</f>
      </c>
      <c r="DI229">
        <f>IF($GI229&gt;=4,INDEX($DC:$DC,$GH229+4),"")</f>
      </c>
      <c r="DJ229">
        <f>IF($GI229&gt;=5,INDEX($DC:$DC,$GH229+5),"")</f>
      </c>
      <c r="DK229">
        <f>IF($GI229&gt;=6,INDEX($DC:$DC,$GH229+6),"")</f>
      </c>
      <c r="DL229">
        <f>IF($GI229&gt;=7,INDEX($DC:$DC,$GH229+7),"")</f>
      </c>
      <c r="DM229">
        <f>IF($GI229&gt;=8,INDEX($DC:$DC,$GH229+8),"")</f>
      </c>
      <c r="DN229">
        <f>IF($GI229&gt;=9,INDEX($DC:$DC,$GH229+9),"")</f>
      </c>
      <c r="DO229">
        <f>IF($GI229&gt;=10,INDEX($DC:$DC,$GH229+10),"")</f>
      </c>
      <c r="DP229">
        <f>IF($GI229&gt;=11,INDEX($DC:$DC,$GH229+11),"")</f>
      </c>
      <c r="DQ229">
        <f>IF($GI229&gt;=12,INDEX($DC:$DC,$GH229+12),"")</f>
      </c>
      <c r="DR229">
        <f>IF($GI229&gt;=13,INDEX($DC:$DC,$GH229+13),"")</f>
      </c>
      <c r="DS229">
        <f>IF($GI229&gt;=14,INDEX($DC:$DC,$GH229+14),"")</f>
      </c>
      <c r="DT229">
        <f>IF($GI229&gt;=15,INDEX($DC:$DC,$GH229+15),"")</f>
      </c>
      <c r="DU229">
        <f>IF($GI229&gt;=16,INDEX($DC:$DC,$GH229+16),"")</f>
      </c>
      <c r="DV229">
        <f>IF($GI229&gt;=17,INDEX($DC:$DC,$GH229+17),"")</f>
      </c>
      <c r="DW229">
        <f>IF($GI229&gt;=18,INDEX($DC:$DC,$GH229+18),"")</f>
      </c>
      <c r="DX229">
        <f>IF($GI229&gt;=19,INDEX($DC:$DC,$GH229+19),"")</f>
      </c>
      <c r="DY229">
        <f>IF($GI229&gt;=20,INDEX($DC:$DC,$GH229+20),"")</f>
      </c>
      <c r="DZ229">
        <f>IF($GI229&gt;=21,INDEX($DC:$DC,$GH229+21),"")</f>
      </c>
      <c r="EA229">
        <f>IF($GI229&gt;=22,INDEX($DC:$DC,$GH229+22),"")</f>
      </c>
      <c r="EB229">
        <f>IF($GI229&gt;=23,INDEX($DC:$DC,$GH229+23),"")</f>
      </c>
      <c r="EC229">
        <f>IF($GI229&gt;=24,INDEX($DC:$DC,$GH229+24),"")</f>
      </c>
      <c r="ED229">
        <f>IF($GI229&gt;=25,INDEX($DC:$DC,$GH229+25),"")</f>
      </c>
      <c r="EE229">
        <f>IF($GI229&gt;=26,INDEX($DC:$DC,$GH229+26),"")</f>
      </c>
      <c r="EF229">
        <f>IF($GI229&gt;=27,INDEX($DC:$DC,$GH229+27),"")</f>
      </c>
      <c r="EG229">
        <f>IF($GI229&gt;=28,INDEX($DC:$DC,$GH229+28),"")</f>
      </c>
      <c r="EH229">
        <f>IF($GI229&gt;=29,INDEX($DC:$DC,$GH229+29),"")</f>
      </c>
      <c r="EI229">
        <f>IF($GI229&gt;=30,INDEX($DC:$DC,$GH229+30),"")</f>
      </c>
      <c r="EJ229">
        <f>IF($GI229&gt;=31,INDEX($DC:$DC,$GH229+31),"")</f>
      </c>
      <c r="EK229">
        <f>IF($GI229&gt;=32,INDEX($DC:$DC,$GH229+32),"")</f>
      </c>
      <c r="EL229">
        <f>IF($GI229&gt;=33,INDEX($DC:$DC,$GH229+33),"")</f>
      </c>
      <c r="EM229">
        <f>IF($GI229&gt;=34,INDEX($DC:$DC,$GH229+34),"")</f>
      </c>
      <c r="EN229">
        <f>IF($GI229&gt;=35,INDEX($DC:$DC,$GH229+35),"")</f>
      </c>
      <c r="EO229">
        <f>IF($GI229&gt;=36,INDEX($DC:$DC,$GH229+36),"")</f>
      </c>
      <c r="EP229">
        <f>IF($GI229&gt;=37,INDEX($DC:$DC,$GH229+37),"")</f>
      </c>
      <c r="EQ229">
        <f>IF($GI229&gt;=38,INDEX($DC:$DC,$GH229+38),"")</f>
      </c>
      <c r="ER229">
        <f>IF($GI229&gt;=39,INDEX($DC:$DC,$GH229+39),"")</f>
      </c>
      <c r="ES229">
        <f>IF($GI229&gt;=40,INDEX($DC:$DC,$GH229+40),"")</f>
      </c>
      <c r="ET229">
        <f>IF($GI229&gt;=1,INDEX($DD:$DD,$GH229+1),"")</f>
      </c>
      <c r="EU229">
        <f>IF($GI229&gt;=2,INDEX($DD:$DD,$GH229+2),"")</f>
      </c>
      <c r="EV229">
        <f>IF($GI229&gt;=3,INDEX($DD:$DD,$GH229+3),"")</f>
      </c>
      <c r="EW229">
        <f>IF($GI229&gt;=4,INDEX($DD:$DD,$GH229+4),"")</f>
      </c>
      <c r="EX229">
        <f>IF($GI229&gt;=5,INDEX($DD:$DD,$GH229+5),"")</f>
      </c>
      <c r="EY229">
        <f>IF($GI229&gt;=6,INDEX($DD:$DD,$GH229+6),"")</f>
      </c>
      <c r="EZ229">
        <f>IF($GI229&gt;=7,INDEX($DD:$DD,$GH229+7),"")</f>
      </c>
      <c r="FA229">
        <f>IF($GI229&gt;=8,INDEX($DD:$DD,$GH229+8),"")</f>
      </c>
      <c r="FB229">
        <f>IF($GI229&gt;=9,INDEX($DD:$DD,$GH229+9),"")</f>
      </c>
      <c r="FC229">
        <f>IF($GI229&gt;=10,INDEX($DD:$DD,$GH229+10),"")</f>
      </c>
      <c r="FD229">
        <f>IF($GI229&gt;=11,INDEX($DD:$DD,$GH229+11),"")</f>
      </c>
      <c r="FE229">
        <f>IF($GI229&gt;=12,INDEX($DD:$DD,$GH229+12),"")</f>
      </c>
      <c r="FF229">
        <f>IF($GI229&gt;=13,INDEX($DD:$DD,$GH229+13),"")</f>
      </c>
      <c r="FG229">
        <f>IF($GI229&gt;=14,INDEX($DD:$DD,$GH229+14),"")</f>
      </c>
      <c r="FH229">
        <f>IF($GI229&gt;=15,INDEX($DD:$DD,$GH229+15),"")</f>
      </c>
      <c r="FI229">
        <f>IF($GI229&gt;=16,INDEX($DD:$DD,$GH229+16),"")</f>
      </c>
      <c r="FJ229">
        <f>IF($GI229&gt;=17,INDEX($DD:$DD,$GH229+17),"")</f>
      </c>
      <c r="FK229">
        <f>IF($GI229&gt;=18,INDEX($DD:$DD,$GH229+18),"")</f>
      </c>
      <c r="FL229">
        <f>IF($GI229&gt;=19,INDEX($DD:$DD,$GH229+19),"")</f>
      </c>
      <c r="FM229">
        <f>IF($GI229&gt;=20,INDEX($DD:$DD,$GH229+20),"")</f>
      </c>
      <c r="FN229">
        <f>IF($GI229&gt;=21,INDEX($DD:$DD,$GH229+21),"")</f>
      </c>
      <c r="FO229">
        <f>IF($GI229&gt;=22,INDEX($DD:$DD,$GH229+22),"")</f>
      </c>
      <c r="FP229">
        <f>IF($GI229&gt;=23,INDEX($DD:$DD,$GH229+23),"")</f>
      </c>
      <c r="FQ229">
        <f>IF($GI229&gt;=24,INDEX($DD:$DD,$GH229+24),"")</f>
      </c>
      <c r="FR229">
        <f>IF($GI229&gt;=25,INDEX($DD:$DD,$GH229+25),"")</f>
      </c>
      <c r="FS229">
        <f>IF($GI229&gt;=26,INDEX($DD:$DD,$GH229+26),"")</f>
      </c>
      <c r="FT229">
        <f>IF($GI229&gt;=27,INDEX($DD:$DD,$GH229+27),"")</f>
      </c>
      <c r="FU229">
        <f>IF($GI229&gt;=28,INDEX($DD:$DD,$GH229+28),"")</f>
      </c>
      <c r="FV229">
        <f>IF($GI229&gt;=29,INDEX($DD:$DD,$GH229+29),"")</f>
      </c>
      <c r="FW229">
        <f>IF($GI229&gt;=30,INDEX($DD:$DD,$GH229+30),"")</f>
      </c>
      <c r="FX229">
        <f>IF($GI229&gt;=31,INDEX($DD:$DD,$GH229+31),"")</f>
      </c>
      <c r="FY229">
        <f>IF($GI229&gt;=32,INDEX($DD:$DD,$GH229+32),"")</f>
      </c>
      <c r="FZ229">
        <f>IF($GI229&gt;=33,INDEX($DD:$DD,$GH229+33),"")</f>
      </c>
      <c r="GA229">
        <f>IF($GI229&gt;=34,INDEX($DD:$DD,$GH229+34),"")</f>
      </c>
      <c r="GB229">
        <f>IF($GI229&gt;=35,INDEX($DD:$DD,$GH229+35),"")</f>
      </c>
      <c r="GC229">
        <f>IF($GI229&gt;=36,INDEX($DD:$DD,$GH229+36),"")</f>
      </c>
      <c r="GD229">
        <f>IF($GI229&gt;=37,INDEX($DD:$DD,$GH229+37),"")</f>
      </c>
      <c r="GE229">
        <f>IF($GI229&gt;=38,INDEX($DD:$DD,$GH229+38),"")</f>
      </c>
      <c r="GF229">
        <f>IF($GI229&gt;=39,INDEX($DD:$DD,$GH229+39),"")</f>
      </c>
      <c r="GG229">
        <f>IF($GI229&gt;=40,INDEX($DD:$DD,$GH229+40),"")</f>
      </c>
      <c r="GH229">
        <f>IFERROR(MATCH($DB229,$DC$2:$DC$148,0)+1,0)</f>
      </c>
      <c r="GI229">
        <f>IFERROR(INDEX($DE$2:$DE$148,MATCH($DB229,$DC$2:$DC$148,0)),0)</f>
      </c>
      <c r="GJ229">
        <f>IFERROR(MATCH($S229,$DF$229:$ES$229,0),0)</f>
      </c>
      <c r="GK229">
        <f>IF($GJ229&gt;0,INDEX($ET$229:$GG$229,$GJ229),"")</f>
      </c>
      <c r="GL229" t="s">
        <v>429</v>
      </c>
      <c r="GN229">
        <f>IF($IW229&gt;=1,INDEX($GL:$GL,$IV229+1),"")</f>
      </c>
      <c r="GO229">
        <f>IF($IW229&gt;=2,INDEX($GL:$GL,$IV229+2),"")</f>
      </c>
      <c r="GP229">
        <f>IF($IW229&gt;=3,INDEX($GL:$GL,$IV229+3),"")</f>
      </c>
      <c r="GQ229">
        <f>IF($IW229&gt;=4,INDEX($GL:$GL,$IV229+4),"")</f>
      </c>
      <c r="GR229">
        <f>IF($IW229&gt;=5,INDEX($GL:$GL,$IV229+5),"")</f>
      </c>
      <c r="GS229">
        <f>IF($IW229&gt;=6,INDEX($GL:$GL,$IV229+6),"")</f>
      </c>
      <c r="GT229">
        <f>IF($IW229&gt;=7,INDEX($GL:$GL,$IV229+7),"")</f>
      </c>
      <c r="GU229">
        <f>IF($IW229&gt;=8,INDEX($GL:$GL,$IV229+8),"")</f>
      </c>
      <c r="GV229">
        <f>IF($IW229&gt;=9,INDEX($GL:$GL,$IV229+9),"")</f>
      </c>
      <c r="GW229">
        <f>IF($IW229&gt;=10,INDEX($GL:$GL,$IV229+10),"")</f>
      </c>
      <c r="GX229">
        <f>IF($IW229&gt;=11,INDEX($GL:$GL,$IV229+11),"")</f>
      </c>
      <c r="GY229">
        <f>IF($IW229&gt;=12,INDEX($GL:$GL,$IV229+12),"")</f>
      </c>
      <c r="GZ229">
        <f>IF($IW229&gt;=13,INDEX($GL:$GL,$IV229+13),"")</f>
      </c>
      <c r="HA229">
        <f>IF($IW229&gt;=14,INDEX($GL:$GL,$IV229+14),"")</f>
      </c>
      <c r="HB229">
        <f>IF($IW229&gt;=15,INDEX($GL:$GL,$IV229+15),"")</f>
      </c>
      <c r="HC229">
        <f>IF($IW229&gt;=16,INDEX($GL:$GL,$IV229+16),"")</f>
      </c>
      <c r="HD229">
        <f>IF($IW229&gt;=17,INDEX($GL:$GL,$IV229+17),"")</f>
      </c>
      <c r="HE229">
        <f>IF($IW229&gt;=18,INDEX($GL:$GL,$IV229+18),"")</f>
      </c>
      <c r="HF229">
        <f>IF($IW229&gt;=19,INDEX($GL:$GL,$IV229+19),"")</f>
      </c>
      <c r="HG229">
        <f>IF($IW229&gt;=20,INDEX($GL:$GL,$IV229+20),"")</f>
      </c>
      <c r="HH229">
        <f>IF($IW229&gt;=21,INDEX($GL:$GL,$IV229+21),"")</f>
      </c>
      <c r="HI229">
        <f>IF($IW229&gt;=22,INDEX($GL:$GL,$IV229+22),"")</f>
      </c>
      <c r="HJ229">
        <f>IF($IW229&gt;=23,INDEX($GL:$GL,$IV229+23),"")</f>
      </c>
      <c r="HK229">
        <f>IF($IW229&gt;=24,INDEX($GL:$GL,$IV229+24),"")</f>
      </c>
      <c r="HL229">
        <f>IF($IW229&gt;=25,INDEX($GL:$GL,$IV229+25),"")</f>
      </c>
      <c r="HM229">
        <f>IF($IW229&gt;=26,INDEX($GL:$GL,$IV229+26),"")</f>
      </c>
      <c r="HN229">
        <f>IF($IW229&gt;=27,INDEX($GL:$GL,$IV229+27),"")</f>
      </c>
      <c r="HO229">
        <f>IF($IW229&gt;=28,INDEX($GL:$GL,$IV229+28),"")</f>
      </c>
      <c r="HP229">
        <f>IF($IW229&gt;=29,INDEX($GL:$GL,$IV229+29),"")</f>
      </c>
      <c r="HQ229">
        <f>IF($IW229&gt;=30,INDEX($GL:$GL,$IV229+30),"")</f>
      </c>
      <c r="HR229">
        <f>IF($IW229&gt;=31,INDEX($GL:$GL,$IV229+31),"")</f>
      </c>
      <c r="HS229">
        <f>IF($IW229&gt;=32,INDEX($GL:$GL,$IV229+32),"")</f>
      </c>
      <c r="HT229">
        <f>IF($IW229&gt;=33,INDEX($GL:$GL,$IV229+33),"")</f>
      </c>
      <c r="HU229">
        <f>IF($IW229&gt;=34,INDEX($GL:$GL,$IV229+34),"")</f>
      </c>
      <c r="HV229">
        <f>IF($IW229&gt;=35,INDEX($GL:$GL,$IV229+35),"")</f>
      </c>
      <c r="HW229">
        <f>IF($IW229&gt;=36,INDEX($GL:$GL,$IV229+36),"")</f>
      </c>
      <c r="HX229">
        <f>IF($IW229&gt;=37,INDEX($GL:$GL,$IV229+37),"")</f>
      </c>
      <c r="HY229">
        <f>IF($IW229&gt;=38,INDEX($GL:$GL,$IV229+38),"")</f>
      </c>
      <c r="HZ229">
        <f>IF($IW229&gt;=39,INDEX($GL:$GL,$IV229+39),"")</f>
      </c>
      <c r="IA229">
        <f>IF($IW229&gt;=40,INDEX($GL:$GL,$IV229+40),"")</f>
      </c>
      <c r="IB229">
        <f>IF($IW229&gt;=41,INDEX($GL:$GL,$IV229+41),"")</f>
      </c>
      <c r="IC229">
        <f>IF($IW229&gt;=42,INDEX($GL:$GL,$IV229+42),"")</f>
      </c>
      <c r="ID229">
        <f>IF($IW229&gt;=43,INDEX($GL:$GL,$IV229+43),"")</f>
      </c>
      <c r="IE229">
        <f>IF($IW229&gt;=44,INDEX($GL:$GL,$IV229+44),"")</f>
      </c>
      <c r="IF229">
        <f>IF($IW229&gt;=45,INDEX($GL:$GL,$IV229+45),"")</f>
      </c>
      <c r="IG229">
        <f>IF($IW229&gt;=46,INDEX($GL:$GL,$IV229+46),"")</f>
      </c>
      <c r="IH229">
        <f>IF($IW229&gt;=47,INDEX($GL:$GL,$IV229+47),"")</f>
      </c>
      <c r="II229">
        <f>IF($IW229&gt;=48,INDEX($GL:$GL,$IV229+48),"")</f>
      </c>
      <c r="IJ229">
        <f>IF($IW229&gt;=49,INDEX($GL:$GL,$IV229+49),"")</f>
      </c>
      <c r="IK229">
        <f>IF($IW229&gt;=50,INDEX($GL:$GL,$IV229+50),"")</f>
      </c>
      <c r="IL229">
        <f>IF($IW229&gt;=51,INDEX($GL:$GL,$IV229+51),"")</f>
      </c>
      <c r="IM229">
        <f>IF($IW229&gt;=52,INDEX($GL:$GL,$IV229+52),"")</f>
      </c>
      <c r="IN229">
        <f>IF($IW229&gt;=53,INDEX($GL:$GL,$IV229+53),"")</f>
      </c>
      <c r="IO229">
        <f>IF($IW229&gt;=54,INDEX($GL:$GL,$IV229+54),"")</f>
      </c>
      <c r="IP229">
        <f>IF($IW229&gt;=55,INDEX($GL:$GL,$IV229+55),"")</f>
      </c>
      <c r="IQ229">
        <f>IF($IW229&gt;=56,INDEX($GL:$GL,$IV229+56),"")</f>
      </c>
      <c r="IR229">
        <f>IF($IW229&gt;=57,INDEX($GL:$GL,$IV229+57),"")</f>
      </c>
      <c r="IS229">
        <f>IF($IW229&gt;=58,INDEX($GL:$GL,$IV229+58),"")</f>
      </c>
      <c r="IT229">
        <f>IF($IW229&gt;=59,INDEX($GL:$GL,$IV229+59),"")</f>
      </c>
      <c r="IU229">
        <f>IF($IW229&gt;=60,INDEX($GL:$GL,$IV229+60),"")</f>
      </c>
      <c r="IV229">
        <f>IFERROR(MATCH($GK229,$GL$2:$GL$324,0)+1,0)</f>
      </c>
      <c r="IW229">
        <f>IFERROR(INDEX($GM$2:$GM$324,MATCH($GK229,$GL$2:$GL$324,0)),0)</f>
      </c>
      <c r="IX229" t="s">
        <v>34</v>
      </c>
      <c r="IY229" t="s">
        <v>34</v>
      </c>
    </row>
    <row r="230" spans="1:259" x14ac:dyDescent="0.25">
      <c r="K230">
        <f>IF(OR($N230="",$J230=""),"",IFERROR($N230/$J230,0))</f>
      </c>
      <c r="L230">
        <f>IF($N230="","",
SUM($M230,$O230,$T230,$P230,$R230)*
(1-IF($U230="",0,VALUE($U230)/100)))</f>
      </c>
      <c r="M230">
        <f>IF($N230="","",$N230)</f>
      </c>
      <c r="O230">
        <f>IF($N230="","",
IF($H230="","",
IF(ISNUMBER(SEARCH("exempt",LOWER($H230))),0,
$N230*(VALUE(SUBSTITUTE($H230,"%",""))/100))))</f>
      </c>
      <c r="V230">
        <f>IFERROR(IF(FIND(" - ",$E230)&gt;0,MID($E230,FIND(" - ",$E230)+3,LEN($E230)),""),"")</f>
      </c>
      <c r="AE230" t="s">
        <v>767</v>
      </c>
      <c r="AJ230">
        <f>IFERROR(LEFT($E230,FIND(" - ",$E230)-1),$E230)</f>
      </c>
      <c r="AM230">
        <f>IF($CB230&gt;=1,INDEX($AK:$AK,$CA230+1),"")</f>
      </c>
      <c r="AN230">
        <f>IF($CB230&gt;=2,INDEX($AK:$AK,$CA230+2),"")</f>
      </c>
      <c r="AO230">
        <f>IF($CB230&gt;=3,INDEX($AK:$AK,$CA230+3),"")</f>
      </c>
      <c r="AP230">
        <f>IF($CB230&gt;=4,INDEX($AK:$AK,$CA230+4),"")</f>
      </c>
      <c r="AQ230">
        <f>IF($CB230&gt;=5,INDEX($AK:$AK,$CA230+5),"")</f>
      </c>
      <c r="AR230">
        <f>IF($CB230&gt;=6,INDEX($AK:$AK,$CA230+6),"")</f>
      </c>
      <c r="AS230">
        <f>IF($CB230&gt;=7,INDEX($AK:$AK,$CA230+7),"")</f>
      </c>
      <c r="AT230">
        <f>IF($CB230&gt;=8,INDEX($AK:$AK,$CA230+8),"")</f>
      </c>
      <c r="AU230">
        <f>IF($CB230&gt;=9,INDEX($AK:$AK,$CA230+9),"")</f>
      </c>
      <c r="AV230">
        <f>IF($CB230&gt;=10,INDEX($AK:$AK,$CA230+10),"")</f>
      </c>
      <c r="AW230">
        <f>IF($CB230&gt;=11,INDEX($AK:$AK,$CA230+11),"")</f>
      </c>
      <c r="AX230">
        <f>IF($CB230&gt;=12,INDEX($AK:$AK,$CA230+12),"")</f>
      </c>
      <c r="AY230">
        <f>IF($CB230&gt;=13,INDEX($AK:$AK,$CA230+13),"")</f>
      </c>
      <c r="AZ230">
        <f>IF($CB230&gt;=14,INDEX($AK:$AK,$CA230+14),"")</f>
      </c>
      <c r="BA230">
        <f>IF($CB230&gt;=15,INDEX($AK:$AK,$CA230+15),"")</f>
      </c>
      <c r="BB230">
        <f>IF($CB230&gt;=16,INDEX($AK:$AK,$CA230+16),"")</f>
      </c>
      <c r="BC230">
        <f>IF($CB230&gt;=17,INDEX($AK:$AK,$CA230+17),"")</f>
      </c>
      <c r="BD230">
        <f>IF($CB230&gt;=18,INDEX($AK:$AK,$CA230+18),"")</f>
      </c>
      <c r="BE230">
        <f>IF($CB230&gt;=19,INDEX($AK:$AK,$CA230+19),"")</f>
      </c>
      <c r="BF230">
        <f>IF($CB230&gt;=20,INDEX($AK:$AK,$CA230+20),"")</f>
      </c>
      <c r="BG230">
        <f>IF($CB230&gt;=21,INDEX($AK:$AK,$CA230+21),"")</f>
      </c>
      <c r="BH230">
        <f>IF($CB230&gt;=22,INDEX($AK:$AK,$CA230+22),"")</f>
      </c>
      <c r="BI230">
        <f>IF($CB230&gt;=23,INDEX($AK:$AK,$CA230+23),"")</f>
      </c>
      <c r="BJ230">
        <f>IF($CB230&gt;=24,INDEX($AK:$AK,$CA230+24),"")</f>
      </c>
      <c r="BK230">
        <f>IF($CB230&gt;=25,INDEX($AK:$AK,$CA230+25),"")</f>
      </c>
      <c r="BL230">
        <f>IF($CB230&gt;=26,INDEX($AK:$AK,$CA230+26),"")</f>
      </c>
      <c r="BM230">
        <f>IF($CB230&gt;=27,INDEX($AK:$AK,$CA230+27),"")</f>
      </c>
      <c r="BN230">
        <f>IF($CB230&gt;=28,INDEX($AK:$AK,$CA230+28),"")</f>
      </c>
      <c r="BO230">
        <f>IF($CB230&gt;=29,INDEX($AK:$AK,$CA230+29),"")</f>
      </c>
      <c r="BP230">
        <f>IF($CB230&gt;=30,INDEX($AK:$AK,$CA230+30),"")</f>
      </c>
      <c r="BQ230">
        <f>IF($CB230&gt;=31,INDEX($AK:$AK,$CA230+31),"")</f>
      </c>
      <c r="BR230">
        <f>IF($CB230&gt;=32,INDEX($AK:$AK,$CA230+32),"")</f>
      </c>
      <c r="BS230">
        <f>IF($CB230&gt;=33,INDEX($AK:$AK,$CA230+33),"")</f>
      </c>
      <c r="BT230">
        <f>IF($CB230&gt;=34,INDEX($AK:$AK,$CA230+34),"")</f>
      </c>
      <c r="BU230">
        <f>IF($CB230&gt;=35,INDEX($AK:$AK,$CA230+35),"")</f>
      </c>
      <c r="BV230">
        <f>IF($CB230&gt;=36,INDEX($AK:$AK,$CA230+36),"")</f>
      </c>
      <c r="BW230">
        <f>IF($CB230&gt;=37,INDEX($AK:$AK,$CA230+37),"")</f>
      </c>
      <c r="BX230">
        <f>IF($CB230&gt;=38,INDEX($AK:$AK,$CA230+38),"")</f>
      </c>
      <c r="BY230">
        <f>IF($CB230&gt;=39,INDEX($AK:$AK,$CA230+39),"")</f>
      </c>
      <c r="BZ230">
        <f>IF($CB230&gt;=40,INDEX($AK:$AK,$CA230+40),"")</f>
      </c>
      <c r="CA230">
        <f>IFERROR(MATCH($AJ230,$AK$2:$AK$134,0)+1,0)</f>
      </c>
      <c r="CB230">
        <f>IFERROR(INDEX($AL$2:$AL$134,MATCH($AJ230,$AK$2:$AK$134,0)),0)</f>
      </c>
      <c r="CC230">
        <f>IFERROR(LEFT($F230,FIND(" - ",$F230)-1),$F230)</f>
      </c>
      <c r="CD230" t="s">
        <v>768</v>
      </c>
      <c r="CE230">
        <v>1</v>
      </c>
      <c r="CF230">
        <f>IF($DA230&gt;=1,INDEX($CD:$CD,$CZ230+1),"")</f>
      </c>
      <c r="CG230">
        <f>IF($DA230&gt;=2,INDEX($CD:$CD,$CZ230+2),"")</f>
      </c>
      <c r="CH230">
        <f>IF($DA230&gt;=3,INDEX($CD:$CD,$CZ230+3),"")</f>
      </c>
      <c r="CI230">
        <f>IF($DA230&gt;=4,INDEX($CD:$CD,$CZ230+4),"")</f>
      </c>
      <c r="CJ230">
        <f>IF($DA230&gt;=5,INDEX($CD:$CD,$CZ230+5),"")</f>
      </c>
      <c r="CK230">
        <f>IF($DA230&gt;=6,INDEX($CD:$CD,$CZ230+6),"")</f>
      </c>
      <c r="CL230">
        <f>IF($DA230&gt;=7,INDEX($CD:$CD,$CZ230+7),"")</f>
      </c>
      <c r="CM230">
        <f>IF($DA230&gt;=8,INDEX($CD:$CD,$CZ230+8),"")</f>
      </c>
      <c r="CN230">
        <f>IF($DA230&gt;=9,INDEX($CD:$CD,$CZ230+9),"")</f>
      </c>
      <c r="CO230">
        <f>IF($DA230&gt;=10,INDEX($CD:$CD,$CZ230+10),"")</f>
      </c>
      <c r="CP230">
        <f>IF($DA230&gt;=11,INDEX($CD:$CD,$CZ230+11),"")</f>
      </c>
      <c r="CQ230">
        <f>IF($DA230&gt;=12,INDEX($CD:$CD,$CZ230+12),"")</f>
      </c>
      <c r="CR230">
        <f>IF($DA230&gt;=13,INDEX($CD:$CD,$CZ230+13),"")</f>
      </c>
      <c r="CS230">
        <f>IF($DA230&gt;=14,INDEX($CD:$CD,$CZ230+14),"")</f>
      </c>
      <c r="CT230">
        <f>IF($DA230&gt;=15,INDEX($CD:$CD,$CZ230+15),"")</f>
      </c>
      <c r="CU230">
        <f>IF($DA230&gt;=16,INDEX($CD:$CD,$CZ230+16),"")</f>
      </c>
      <c r="CV230">
        <f>IF($DA230&gt;=17,INDEX($CD:$CD,$CZ230+17),"")</f>
      </c>
      <c r="CW230">
        <f>IF($DA230&gt;=18,INDEX($CD:$CD,$CZ230+18),"")</f>
      </c>
      <c r="CX230">
        <f>IF($DA230&gt;=19,INDEX($CD:$CD,$CZ230+19),"")</f>
      </c>
      <c r="CY230">
        <f>IF($DA230&gt;=20,INDEX($CD:$CD,$CZ230+20),"")</f>
      </c>
      <c r="CZ230">
        <f>IFERROR(MATCH($CC230,$CD$2:$CD$263,0)+1,0)</f>
      </c>
      <c r="DA230">
        <f>IFERROR(INDEX($CE$2:$CE$263,MATCH($CC230,$CD$2:$CD$263,0)),0)</f>
      </c>
      <c r="DB230">
        <f>IFERROR(INDEX($AI:$AI,MATCH($H230,$AH:$AH,0))&amp;"","")</f>
      </c>
      <c r="DF230">
        <f>IF($GI230&gt;=1,INDEX($DC:$DC,$GH230+1),"")</f>
      </c>
      <c r="DG230">
        <f>IF($GI230&gt;=2,INDEX($DC:$DC,$GH230+2),"")</f>
      </c>
      <c r="DH230">
        <f>IF($GI230&gt;=3,INDEX($DC:$DC,$GH230+3),"")</f>
      </c>
      <c r="DI230">
        <f>IF($GI230&gt;=4,INDEX($DC:$DC,$GH230+4),"")</f>
      </c>
      <c r="DJ230">
        <f>IF($GI230&gt;=5,INDEX($DC:$DC,$GH230+5),"")</f>
      </c>
      <c r="DK230">
        <f>IF($GI230&gt;=6,INDEX($DC:$DC,$GH230+6),"")</f>
      </c>
      <c r="DL230">
        <f>IF($GI230&gt;=7,INDEX($DC:$DC,$GH230+7),"")</f>
      </c>
      <c r="DM230">
        <f>IF($GI230&gt;=8,INDEX($DC:$DC,$GH230+8),"")</f>
      </c>
      <c r="DN230">
        <f>IF($GI230&gt;=9,INDEX($DC:$DC,$GH230+9),"")</f>
      </c>
      <c r="DO230">
        <f>IF($GI230&gt;=10,INDEX($DC:$DC,$GH230+10),"")</f>
      </c>
      <c r="DP230">
        <f>IF($GI230&gt;=11,INDEX($DC:$DC,$GH230+11),"")</f>
      </c>
      <c r="DQ230">
        <f>IF($GI230&gt;=12,INDEX($DC:$DC,$GH230+12),"")</f>
      </c>
      <c r="DR230">
        <f>IF($GI230&gt;=13,INDEX($DC:$DC,$GH230+13),"")</f>
      </c>
      <c r="DS230">
        <f>IF($GI230&gt;=14,INDEX($DC:$DC,$GH230+14),"")</f>
      </c>
      <c r="DT230">
        <f>IF($GI230&gt;=15,INDEX($DC:$DC,$GH230+15),"")</f>
      </c>
      <c r="DU230">
        <f>IF($GI230&gt;=16,INDEX($DC:$DC,$GH230+16),"")</f>
      </c>
      <c r="DV230">
        <f>IF($GI230&gt;=17,INDEX($DC:$DC,$GH230+17),"")</f>
      </c>
      <c r="DW230">
        <f>IF($GI230&gt;=18,INDEX($DC:$DC,$GH230+18),"")</f>
      </c>
      <c r="DX230">
        <f>IF($GI230&gt;=19,INDEX($DC:$DC,$GH230+19),"")</f>
      </c>
      <c r="DY230">
        <f>IF($GI230&gt;=20,INDEX($DC:$DC,$GH230+20),"")</f>
      </c>
      <c r="DZ230">
        <f>IF($GI230&gt;=21,INDEX($DC:$DC,$GH230+21),"")</f>
      </c>
      <c r="EA230">
        <f>IF($GI230&gt;=22,INDEX($DC:$DC,$GH230+22),"")</f>
      </c>
      <c r="EB230">
        <f>IF($GI230&gt;=23,INDEX($DC:$DC,$GH230+23),"")</f>
      </c>
      <c r="EC230">
        <f>IF($GI230&gt;=24,INDEX($DC:$DC,$GH230+24),"")</f>
      </c>
      <c r="ED230">
        <f>IF($GI230&gt;=25,INDEX($DC:$DC,$GH230+25),"")</f>
      </c>
      <c r="EE230">
        <f>IF($GI230&gt;=26,INDEX($DC:$DC,$GH230+26),"")</f>
      </c>
      <c r="EF230">
        <f>IF($GI230&gt;=27,INDEX($DC:$DC,$GH230+27),"")</f>
      </c>
      <c r="EG230">
        <f>IF($GI230&gt;=28,INDEX($DC:$DC,$GH230+28),"")</f>
      </c>
      <c r="EH230">
        <f>IF($GI230&gt;=29,INDEX($DC:$DC,$GH230+29),"")</f>
      </c>
      <c r="EI230">
        <f>IF($GI230&gt;=30,INDEX($DC:$DC,$GH230+30),"")</f>
      </c>
      <c r="EJ230">
        <f>IF($GI230&gt;=31,INDEX($DC:$DC,$GH230+31),"")</f>
      </c>
      <c r="EK230">
        <f>IF($GI230&gt;=32,INDEX($DC:$DC,$GH230+32),"")</f>
      </c>
      <c r="EL230">
        <f>IF($GI230&gt;=33,INDEX($DC:$DC,$GH230+33),"")</f>
      </c>
      <c r="EM230">
        <f>IF($GI230&gt;=34,INDEX($DC:$DC,$GH230+34),"")</f>
      </c>
      <c r="EN230">
        <f>IF($GI230&gt;=35,INDEX($DC:$DC,$GH230+35),"")</f>
      </c>
      <c r="EO230">
        <f>IF($GI230&gt;=36,INDEX($DC:$DC,$GH230+36),"")</f>
      </c>
      <c r="EP230">
        <f>IF($GI230&gt;=37,INDEX($DC:$DC,$GH230+37),"")</f>
      </c>
      <c r="EQ230">
        <f>IF($GI230&gt;=38,INDEX($DC:$DC,$GH230+38),"")</f>
      </c>
      <c r="ER230">
        <f>IF($GI230&gt;=39,INDEX($DC:$DC,$GH230+39),"")</f>
      </c>
      <c r="ES230">
        <f>IF($GI230&gt;=40,INDEX($DC:$DC,$GH230+40),"")</f>
      </c>
      <c r="ET230">
        <f>IF($GI230&gt;=1,INDEX($DD:$DD,$GH230+1),"")</f>
      </c>
      <c r="EU230">
        <f>IF($GI230&gt;=2,INDEX($DD:$DD,$GH230+2),"")</f>
      </c>
      <c r="EV230">
        <f>IF($GI230&gt;=3,INDEX($DD:$DD,$GH230+3),"")</f>
      </c>
      <c r="EW230">
        <f>IF($GI230&gt;=4,INDEX($DD:$DD,$GH230+4),"")</f>
      </c>
      <c r="EX230">
        <f>IF($GI230&gt;=5,INDEX($DD:$DD,$GH230+5),"")</f>
      </c>
      <c r="EY230">
        <f>IF($GI230&gt;=6,INDEX($DD:$DD,$GH230+6),"")</f>
      </c>
      <c r="EZ230">
        <f>IF($GI230&gt;=7,INDEX($DD:$DD,$GH230+7),"")</f>
      </c>
      <c r="FA230">
        <f>IF($GI230&gt;=8,INDEX($DD:$DD,$GH230+8),"")</f>
      </c>
      <c r="FB230">
        <f>IF($GI230&gt;=9,INDEX($DD:$DD,$GH230+9),"")</f>
      </c>
      <c r="FC230">
        <f>IF($GI230&gt;=10,INDEX($DD:$DD,$GH230+10),"")</f>
      </c>
      <c r="FD230">
        <f>IF($GI230&gt;=11,INDEX($DD:$DD,$GH230+11),"")</f>
      </c>
      <c r="FE230">
        <f>IF($GI230&gt;=12,INDEX($DD:$DD,$GH230+12),"")</f>
      </c>
      <c r="FF230">
        <f>IF($GI230&gt;=13,INDEX($DD:$DD,$GH230+13),"")</f>
      </c>
      <c r="FG230">
        <f>IF($GI230&gt;=14,INDEX($DD:$DD,$GH230+14),"")</f>
      </c>
      <c r="FH230">
        <f>IF($GI230&gt;=15,INDEX($DD:$DD,$GH230+15),"")</f>
      </c>
      <c r="FI230">
        <f>IF($GI230&gt;=16,INDEX($DD:$DD,$GH230+16),"")</f>
      </c>
      <c r="FJ230">
        <f>IF($GI230&gt;=17,INDEX($DD:$DD,$GH230+17),"")</f>
      </c>
      <c r="FK230">
        <f>IF($GI230&gt;=18,INDEX($DD:$DD,$GH230+18),"")</f>
      </c>
      <c r="FL230">
        <f>IF($GI230&gt;=19,INDEX($DD:$DD,$GH230+19),"")</f>
      </c>
      <c r="FM230">
        <f>IF($GI230&gt;=20,INDEX($DD:$DD,$GH230+20),"")</f>
      </c>
      <c r="FN230">
        <f>IF($GI230&gt;=21,INDEX($DD:$DD,$GH230+21),"")</f>
      </c>
      <c r="FO230">
        <f>IF($GI230&gt;=22,INDEX($DD:$DD,$GH230+22),"")</f>
      </c>
      <c r="FP230">
        <f>IF($GI230&gt;=23,INDEX($DD:$DD,$GH230+23),"")</f>
      </c>
      <c r="FQ230">
        <f>IF($GI230&gt;=24,INDEX($DD:$DD,$GH230+24),"")</f>
      </c>
      <c r="FR230">
        <f>IF($GI230&gt;=25,INDEX($DD:$DD,$GH230+25),"")</f>
      </c>
      <c r="FS230">
        <f>IF($GI230&gt;=26,INDEX($DD:$DD,$GH230+26),"")</f>
      </c>
      <c r="FT230">
        <f>IF($GI230&gt;=27,INDEX($DD:$DD,$GH230+27),"")</f>
      </c>
      <c r="FU230">
        <f>IF($GI230&gt;=28,INDEX($DD:$DD,$GH230+28),"")</f>
      </c>
      <c r="FV230">
        <f>IF($GI230&gt;=29,INDEX($DD:$DD,$GH230+29),"")</f>
      </c>
      <c r="FW230">
        <f>IF($GI230&gt;=30,INDEX($DD:$DD,$GH230+30),"")</f>
      </c>
      <c r="FX230">
        <f>IF($GI230&gt;=31,INDEX($DD:$DD,$GH230+31),"")</f>
      </c>
      <c r="FY230">
        <f>IF($GI230&gt;=32,INDEX($DD:$DD,$GH230+32),"")</f>
      </c>
      <c r="FZ230">
        <f>IF($GI230&gt;=33,INDEX($DD:$DD,$GH230+33),"")</f>
      </c>
      <c r="GA230">
        <f>IF($GI230&gt;=34,INDEX($DD:$DD,$GH230+34),"")</f>
      </c>
      <c r="GB230">
        <f>IF($GI230&gt;=35,INDEX($DD:$DD,$GH230+35),"")</f>
      </c>
      <c r="GC230">
        <f>IF($GI230&gt;=36,INDEX($DD:$DD,$GH230+36),"")</f>
      </c>
      <c r="GD230">
        <f>IF($GI230&gt;=37,INDEX($DD:$DD,$GH230+37),"")</f>
      </c>
      <c r="GE230">
        <f>IF($GI230&gt;=38,INDEX($DD:$DD,$GH230+38),"")</f>
      </c>
      <c r="GF230">
        <f>IF($GI230&gt;=39,INDEX($DD:$DD,$GH230+39),"")</f>
      </c>
      <c r="GG230">
        <f>IF($GI230&gt;=40,INDEX($DD:$DD,$GH230+40),"")</f>
      </c>
      <c r="GH230">
        <f>IFERROR(MATCH($DB230,$DC$2:$DC$148,0)+1,0)</f>
      </c>
      <c r="GI230">
        <f>IFERROR(INDEX($DE$2:$DE$148,MATCH($DB230,$DC$2:$DC$148,0)),0)</f>
      </c>
      <c r="GJ230">
        <f>IFERROR(MATCH($S230,$DF$230:$ES$230,0),0)</f>
      </c>
      <c r="GK230">
        <f>IF($GJ230&gt;0,INDEX($ET$230:$GG$230,$GJ230),"")</f>
      </c>
      <c r="GL230" t="s">
        <v>431</v>
      </c>
      <c r="GN230">
        <f>IF($IW230&gt;=1,INDEX($GL:$GL,$IV230+1),"")</f>
      </c>
      <c r="GO230">
        <f>IF($IW230&gt;=2,INDEX($GL:$GL,$IV230+2),"")</f>
      </c>
      <c r="GP230">
        <f>IF($IW230&gt;=3,INDEX($GL:$GL,$IV230+3),"")</f>
      </c>
      <c r="GQ230">
        <f>IF($IW230&gt;=4,INDEX($GL:$GL,$IV230+4),"")</f>
      </c>
      <c r="GR230">
        <f>IF($IW230&gt;=5,INDEX($GL:$GL,$IV230+5),"")</f>
      </c>
      <c r="GS230">
        <f>IF($IW230&gt;=6,INDEX($GL:$GL,$IV230+6),"")</f>
      </c>
      <c r="GT230">
        <f>IF($IW230&gt;=7,INDEX($GL:$GL,$IV230+7),"")</f>
      </c>
      <c r="GU230">
        <f>IF($IW230&gt;=8,INDEX($GL:$GL,$IV230+8),"")</f>
      </c>
      <c r="GV230">
        <f>IF($IW230&gt;=9,INDEX($GL:$GL,$IV230+9),"")</f>
      </c>
      <c r="GW230">
        <f>IF($IW230&gt;=10,INDEX($GL:$GL,$IV230+10),"")</f>
      </c>
      <c r="GX230">
        <f>IF($IW230&gt;=11,INDEX($GL:$GL,$IV230+11),"")</f>
      </c>
      <c r="GY230">
        <f>IF($IW230&gt;=12,INDEX($GL:$GL,$IV230+12),"")</f>
      </c>
      <c r="GZ230">
        <f>IF($IW230&gt;=13,INDEX($GL:$GL,$IV230+13),"")</f>
      </c>
      <c r="HA230">
        <f>IF($IW230&gt;=14,INDEX($GL:$GL,$IV230+14),"")</f>
      </c>
      <c r="HB230">
        <f>IF($IW230&gt;=15,INDEX($GL:$GL,$IV230+15),"")</f>
      </c>
      <c r="HC230">
        <f>IF($IW230&gt;=16,INDEX($GL:$GL,$IV230+16),"")</f>
      </c>
      <c r="HD230">
        <f>IF($IW230&gt;=17,INDEX($GL:$GL,$IV230+17),"")</f>
      </c>
      <c r="HE230">
        <f>IF($IW230&gt;=18,INDEX($GL:$GL,$IV230+18),"")</f>
      </c>
      <c r="HF230">
        <f>IF($IW230&gt;=19,INDEX($GL:$GL,$IV230+19),"")</f>
      </c>
      <c r="HG230">
        <f>IF($IW230&gt;=20,INDEX($GL:$GL,$IV230+20),"")</f>
      </c>
      <c r="HH230">
        <f>IF($IW230&gt;=21,INDEX($GL:$GL,$IV230+21),"")</f>
      </c>
      <c r="HI230">
        <f>IF($IW230&gt;=22,INDEX($GL:$GL,$IV230+22),"")</f>
      </c>
      <c r="HJ230">
        <f>IF($IW230&gt;=23,INDEX($GL:$GL,$IV230+23),"")</f>
      </c>
      <c r="HK230">
        <f>IF($IW230&gt;=24,INDEX($GL:$GL,$IV230+24),"")</f>
      </c>
      <c r="HL230">
        <f>IF($IW230&gt;=25,INDEX($GL:$GL,$IV230+25),"")</f>
      </c>
      <c r="HM230">
        <f>IF($IW230&gt;=26,INDEX($GL:$GL,$IV230+26),"")</f>
      </c>
      <c r="HN230">
        <f>IF($IW230&gt;=27,INDEX($GL:$GL,$IV230+27),"")</f>
      </c>
      <c r="HO230">
        <f>IF($IW230&gt;=28,INDEX($GL:$GL,$IV230+28),"")</f>
      </c>
      <c r="HP230">
        <f>IF($IW230&gt;=29,INDEX($GL:$GL,$IV230+29),"")</f>
      </c>
      <c r="HQ230">
        <f>IF($IW230&gt;=30,INDEX($GL:$GL,$IV230+30),"")</f>
      </c>
      <c r="HR230">
        <f>IF($IW230&gt;=31,INDEX($GL:$GL,$IV230+31),"")</f>
      </c>
      <c r="HS230">
        <f>IF($IW230&gt;=32,INDEX($GL:$GL,$IV230+32),"")</f>
      </c>
      <c r="HT230">
        <f>IF($IW230&gt;=33,INDEX($GL:$GL,$IV230+33),"")</f>
      </c>
      <c r="HU230">
        <f>IF($IW230&gt;=34,INDEX($GL:$GL,$IV230+34),"")</f>
      </c>
      <c r="HV230">
        <f>IF($IW230&gt;=35,INDEX($GL:$GL,$IV230+35),"")</f>
      </c>
      <c r="HW230">
        <f>IF($IW230&gt;=36,INDEX($GL:$GL,$IV230+36),"")</f>
      </c>
      <c r="HX230">
        <f>IF($IW230&gt;=37,INDEX($GL:$GL,$IV230+37),"")</f>
      </c>
      <c r="HY230">
        <f>IF($IW230&gt;=38,INDEX($GL:$GL,$IV230+38),"")</f>
      </c>
      <c r="HZ230">
        <f>IF($IW230&gt;=39,INDEX($GL:$GL,$IV230+39),"")</f>
      </c>
      <c r="IA230">
        <f>IF($IW230&gt;=40,INDEX($GL:$GL,$IV230+40),"")</f>
      </c>
      <c r="IB230">
        <f>IF($IW230&gt;=41,INDEX($GL:$GL,$IV230+41),"")</f>
      </c>
      <c r="IC230">
        <f>IF($IW230&gt;=42,INDEX($GL:$GL,$IV230+42),"")</f>
      </c>
      <c r="ID230">
        <f>IF($IW230&gt;=43,INDEX($GL:$GL,$IV230+43),"")</f>
      </c>
      <c r="IE230">
        <f>IF($IW230&gt;=44,INDEX($GL:$GL,$IV230+44),"")</f>
      </c>
      <c r="IF230">
        <f>IF($IW230&gt;=45,INDEX($GL:$GL,$IV230+45),"")</f>
      </c>
      <c r="IG230">
        <f>IF($IW230&gt;=46,INDEX($GL:$GL,$IV230+46),"")</f>
      </c>
      <c r="IH230">
        <f>IF($IW230&gt;=47,INDEX($GL:$GL,$IV230+47),"")</f>
      </c>
      <c r="II230">
        <f>IF($IW230&gt;=48,INDEX($GL:$GL,$IV230+48),"")</f>
      </c>
      <c r="IJ230">
        <f>IF($IW230&gt;=49,INDEX($GL:$GL,$IV230+49),"")</f>
      </c>
      <c r="IK230">
        <f>IF($IW230&gt;=50,INDEX($GL:$GL,$IV230+50),"")</f>
      </c>
      <c r="IL230">
        <f>IF($IW230&gt;=51,INDEX($GL:$GL,$IV230+51),"")</f>
      </c>
      <c r="IM230">
        <f>IF($IW230&gt;=52,INDEX($GL:$GL,$IV230+52),"")</f>
      </c>
      <c r="IN230">
        <f>IF($IW230&gt;=53,INDEX($GL:$GL,$IV230+53),"")</f>
      </c>
      <c r="IO230">
        <f>IF($IW230&gt;=54,INDEX($GL:$GL,$IV230+54),"")</f>
      </c>
      <c r="IP230">
        <f>IF($IW230&gt;=55,INDEX($GL:$GL,$IV230+55),"")</f>
      </c>
      <c r="IQ230">
        <f>IF($IW230&gt;=56,INDEX($GL:$GL,$IV230+56),"")</f>
      </c>
      <c r="IR230">
        <f>IF($IW230&gt;=57,INDEX($GL:$GL,$IV230+57),"")</f>
      </c>
      <c r="IS230">
        <f>IF($IW230&gt;=58,INDEX($GL:$GL,$IV230+58),"")</f>
      </c>
      <c r="IT230">
        <f>IF($IW230&gt;=59,INDEX($GL:$GL,$IV230+59),"")</f>
      </c>
      <c r="IU230">
        <f>IF($IW230&gt;=60,INDEX($GL:$GL,$IV230+60),"")</f>
      </c>
      <c r="IV230">
        <f>IFERROR(MATCH($GK230,$GL$2:$GL$324,0)+1,0)</f>
      </c>
      <c r="IW230">
        <f>IFERROR(INDEX($GM$2:$GM$324,MATCH($GK230,$GL$2:$GL$324,0)),0)</f>
      </c>
      <c r="IX230" t="s">
        <v>34</v>
      </c>
      <c r="IY230" t="s">
        <v>34</v>
      </c>
    </row>
    <row r="231" spans="1:259" x14ac:dyDescent="0.25">
      <c r="K231">
        <f>IF(OR($N231="",$J231=""),"",IFERROR($N231/$J231,0))</f>
      </c>
      <c r="L231">
        <f>IF($N231="","",
SUM($M231,$O231,$T231,$P231,$R231)*
(1-IF($U231="",0,VALUE($U231)/100)))</f>
      </c>
      <c r="M231">
        <f>IF($N231="","",$N231)</f>
      </c>
      <c r="O231">
        <f>IF($N231="","",
IF($H231="","",
IF(ISNUMBER(SEARCH("exempt",LOWER($H231))),0,
$N231*(VALUE(SUBSTITUTE($H231,"%",""))/100))))</f>
      </c>
      <c r="V231">
        <f>IFERROR(IF(FIND(" - ",$E231)&gt;0,MID($E231,FIND(" - ",$E231)+3,LEN($E231)),""),"")</f>
      </c>
      <c r="AE231" t="s">
        <v>769</v>
      </c>
      <c r="AJ231">
        <f>IFERROR(LEFT($E231,FIND(" - ",$E231)-1),$E231)</f>
      </c>
      <c r="AM231">
        <f>IF($CB231&gt;=1,INDEX($AK:$AK,$CA231+1),"")</f>
      </c>
      <c r="AN231">
        <f>IF($CB231&gt;=2,INDEX($AK:$AK,$CA231+2),"")</f>
      </c>
      <c r="AO231">
        <f>IF($CB231&gt;=3,INDEX($AK:$AK,$CA231+3),"")</f>
      </c>
      <c r="AP231">
        <f>IF($CB231&gt;=4,INDEX($AK:$AK,$CA231+4),"")</f>
      </c>
      <c r="AQ231">
        <f>IF($CB231&gt;=5,INDEX($AK:$AK,$CA231+5),"")</f>
      </c>
      <c r="AR231">
        <f>IF($CB231&gt;=6,INDEX($AK:$AK,$CA231+6),"")</f>
      </c>
      <c r="AS231">
        <f>IF($CB231&gt;=7,INDEX($AK:$AK,$CA231+7),"")</f>
      </c>
      <c r="AT231">
        <f>IF($CB231&gt;=8,INDEX($AK:$AK,$CA231+8),"")</f>
      </c>
      <c r="AU231">
        <f>IF($CB231&gt;=9,INDEX($AK:$AK,$CA231+9),"")</f>
      </c>
      <c r="AV231">
        <f>IF($CB231&gt;=10,INDEX($AK:$AK,$CA231+10),"")</f>
      </c>
      <c r="AW231">
        <f>IF($CB231&gt;=11,INDEX($AK:$AK,$CA231+11),"")</f>
      </c>
      <c r="AX231">
        <f>IF($CB231&gt;=12,INDEX($AK:$AK,$CA231+12),"")</f>
      </c>
      <c r="AY231">
        <f>IF($CB231&gt;=13,INDEX($AK:$AK,$CA231+13),"")</f>
      </c>
      <c r="AZ231">
        <f>IF($CB231&gt;=14,INDEX($AK:$AK,$CA231+14),"")</f>
      </c>
      <c r="BA231">
        <f>IF($CB231&gt;=15,INDEX($AK:$AK,$CA231+15),"")</f>
      </c>
      <c r="BB231">
        <f>IF($CB231&gt;=16,INDEX($AK:$AK,$CA231+16),"")</f>
      </c>
      <c r="BC231">
        <f>IF($CB231&gt;=17,INDEX($AK:$AK,$CA231+17),"")</f>
      </c>
      <c r="BD231">
        <f>IF($CB231&gt;=18,INDEX($AK:$AK,$CA231+18),"")</f>
      </c>
      <c r="BE231">
        <f>IF($CB231&gt;=19,INDEX($AK:$AK,$CA231+19),"")</f>
      </c>
      <c r="BF231">
        <f>IF($CB231&gt;=20,INDEX($AK:$AK,$CA231+20),"")</f>
      </c>
      <c r="BG231">
        <f>IF($CB231&gt;=21,INDEX($AK:$AK,$CA231+21),"")</f>
      </c>
      <c r="BH231">
        <f>IF($CB231&gt;=22,INDEX($AK:$AK,$CA231+22),"")</f>
      </c>
      <c r="BI231">
        <f>IF($CB231&gt;=23,INDEX($AK:$AK,$CA231+23),"")</f>
      </c>
      <c r="BJ231">
        <f>IF($CB231&gt;=24,INDEX($AK:$AK,$CA231+24),"")</f>
      </c>
      <c r="BK231">
        <f>IF($CB231&gt;=25,INDEX($AK:$AK,$CA231+25),"")</f>
      </c>
      <c r="BL231">
        <f>IF($CB231&gt;=26,INDEX($AK:$AK,$CA231+26),"")</f>
      </c>
      <c r="BM231">
        <f>IF($CB231&gt;=27,INDEX($AK:$AK,$CA231+27),"")</f>
      </c>
      <c r="BN231">
        <f>IF($CB231&gt;=28,INDEX($AK:$AK,$CA231+28),"")</f>
      </c>
      <c r="BO231">
        <f>IF($CB231&gt;=29,INDEX($AK:$AK,$CA231+29),"")</f>
      </c>
      <c r="BP231">
        <f>IF($CB231&gt;=30,INDEX($AK:$AK,$CA231+30),"")</f>
      </c>
      <c r="BQ231">
        <f>IF($CB231&gt;=31,INDEX($AK:$AK,$CA231+31),"")</f>
      </c>
      <c r="BR231">
        <f>IF($CB231&gt;=32,INDEX($AK:$AK,$CA231+32),"")</f>
      </c>
      <c r="BS231">
        <f>IF($CB231&gt;=33,INDEX($AK:$AK,$CA231+33),"")</f>
      </c>
      <c r="BT231">
        <f>IF($CB231&gt;=34,INDEX($AK:$AK,$CA231+34),"")</f>
      </c>
      <c r="BU231">
        <f>IF($CB231&gt;=35,INDEX($AK:$AK,$CA231+35),"")</f>
      </c>
      <c r="BV231">
        <f>IF($CB231&gt;=36,INDEX($AK:$AK,$CA231+36),"")</f>
      </c>
      <c r="BW231">
        <f>IF($CB231&gt;=37,INDEX($AK:$AK,$CA231+37),"")</f>
      </c>
      <c r="BX231">
        <f>IF($CB231&gt;=38,INDEX($AK:$AK,$CA231+38),"")</f>
      </c>
      <c r="BY231">
        <f>IF($CB231&gt;=39,INDEX($AK:$AK,$CA231+39),"")</f>
      </c>
      <c r="BZ231">
        <f>IF($CB231&gt;=40,INDEX($AK:$AK,$CA231+40),"")</f>
      </c>
      <c r="CA231">
        <f>IFERROR(MATCH($AJ231,$AK$2:$AK$134,0)+1,0)</f>
      </c>
      <c r="CB231">
        <f>IFERROR(INDEX($AL$2:$AL$134,MATCH($AJ231,$AK$2:$AK$134,0)),0)</f>
      </c>
      <c r="CC231">
        <f>IFERROR(LEFT($F231,FIND(" - ",$F231)-1),$F231)</f>
      </c>
      <c r="CD231" t="s">
        <v>218</v>
      </c>
      <c r="CF231">
        <f>IF($DA231&gt;=1,INDEX($CD:$CD,$CZ231+1),"")</f>
      </c>
      <c r="CG231">
        <f>IF($DA231&gt;=2,INDEX($CD:$CD,$CZ231+2),"")</f>
      </c>
      <c r="CH231">
        <f>IF($DA231&gt;=3,INDEX($CD:$CD,$CZ231+3),"")</f>
      </c>
      <c r="CI231">
        <f>IF($DA231&gt;=4,INDEX($CD:$CD,$CZ231+4),"")</f>
      </c>
      <c r="CJ231">
        <f>IF($DA231&gt;=5,INDEX($CD:$CD,$CZ231+5),"")</f>
      </c>
      <c r="CK231">
        <f>IF($DA231&gt;=6,INDEX($CD:$CD,$CZ231+6),"")</f>
      </c>
      <c r="CL231">
        <f>IF($DA231&gt;=7,INDEX($CD:$CD,$CZ231+7),"")</f>
      </c>
      <c r="CM231">
        <f>IF($DA231&gt;=8,INDEX($CD:$CD,$CZ231+8),"")</f>
      </c>
      <c r="CN231">
        <f>IF($DA231&gt;=9,INDEX($CD:$CD,$CZ231+9),"")</f>
      </c>
      <c r="CO231">
        <f>IF($DA231&gt;=10,INDEX($CD:$CD,$CZ231+10),"")</f>
      </c>
      <c r="CP231">
        <f>IF($DA231&gt;=11,INDEX($CD:$CD,$CZ231+11),"")</f>
      </c>
      <c r="CQ231">
        <f>IF($DA231&gt;=12,INDEX($CD:$CD,$CZ231+12),"")</f>
      </c>
      <c r="CR231">
        <f>IF($DA231&gt;=13,INDEX($CD:$CD,$CZ231+13),"")</f>
      </c>
      <c r="CS231">
        <f>IF($DA231&gt;=14,INDEX($CD:$CD,$CZ231+14),"")</f>
      </c>
      <c r="CT231">
        <f>IF($DA231&gt;=15,INDEX($CD:$CD,$CZ231+15),"")</f>
      </c>
      <c r="CU231">
        <f>IF($DA231&gt;=16,INDEX($CD:$CD,$CZ231+16),"")</f>
      </c>
      <c r="CV231">
        <f>IF($DA231&gt;=17,INDEX($CD:$CD,$CZ231+17),"")</f>
      </c>
      <c r="CW231">
        <f>IF($DA231&gt;=18,INDEX($CD:$CD,$CZ231+18),"")</f>
      </c>
      <c r="CX231">
        <f>IF($DA231&gt;=19,INDEX($CD:$CD,$CZ231+19),"")</f>
      </c>
      <c r="CY231">
        <f>IF($DA231&gt;=20,INDEX($CD:$CD,$CZ231+20),"")</f>
      </c>
      <c r="CZ231">
        <f>IFERROR(MATCH($CC231,$CD$2:$CD$263,0)+1,0)</f>
      </c>
      <c r="DA231">
        <f>IFERROR(INDEX($CE$2:$CE$263,MATCH($CC231,$CD$2:$CD$263,0)),0)</f>
      </c>
      <c r="DB231">
        <f>IFERROR(INDEX($AI:$AI,MATCH($H231,$AH:$AH,0))&amp;"","")</f>
      </c>
      <c r="DF231">
        <f>IF($GI231&gt;=1,INDEX($DC:$DC,$GH231+1),"")</f>
      </c>
      <c r="DG231">
        <f>IF($GI231&gt;=2,INDEX($DC:$DC,$GH231+2),"")</f>
      </c>
      <c r="DH231">
        <f>IF($GI231&gt;=3,INDEX($DC:$DC,$GH231+3),"")</f>
      </c>
      <c r="DI231">
        <f>IF($GI231&gt;=4,INDEX($DC:$DC,$GH231+4),"")</f>
      </c>
      <c r="DJ231">
        <f>IF($GI231&gt;=5,INDEX($DC:$DC,$GH231+5),"")</f>
      </c>
      <c r="DK231">
        <f>IF($GI231&gt;=6,INDEX($DC:$DC,$GH231+6),"")</f>
      </c>
      <c r="DL231">
        <f>IF($GI231&gt;=7,INDEX($DC:$DC,$GH231+7),"")</f>
      </c>
      <c r="DM231">
        <f>IF($GI231&gt;=8,INDEX($DC:$DC,$GH231+8),"")</f>
      </c>
      <c r="DN231">
        <f>IF($GI231&gt;=9,INDEX($DC:$DC,$GH231+9),"")</f>
      </c>
      <c r="DO231">
        <f>IF($GI231&gt;=10,INDEX($DC:$DC,$GH231+10),"")</f>
      </c>
      <c r="DP231">
        <f>IF($GI231&gt;=11,INDEX($DC:$DC,$GH231+11),"")</f>
      </c>
      <c r="DQ231">
        <f>IF($GI231&gt;=12,INDEX($DC:$DC,$GH231+12),"")</f>
      </c>
      <c r="DR231">
        <f>IF($GI231&gt;=13,INDEX($DC:$DC,$GH231+13),"")</f>
      </c>
      <c r="DS231">
        <f>IF($GI231&gt;=14,INDEX($DC:$DC,$GH231+14),"")</f>
      </c>
      <c r="DT231">
        <f>IF($GI231&gt;=15,INDEX($DC:$DC,$GH231+15),"")</f>
      </c>
      <c r="DU231">
        <f>IF($GI231&gt;=16,INDEX($DC:$DC,$GH231+16),"")</f>
      </c>
      <c r="DV231">
        <f>IF($GI231&gt;=17,INDEX($DC:$DC,$GH231+17),"")</f>
      </c>
      <c r="DW231">
        <f>IF($GI231&gt;=18,INDEX($DC:$DC,$GH231+18),"")</f>
      </c>
      <c r="DX231">
        <f>IF($GI231&gt;=19,INDEX($DC:$DC,$GH231+19),"")</f>
      </c>
      <c r="DY231">
        <f>IF($GI231&gt;=20,INDEX($DC:$DC,$GH231+20),"")</f>
      </c>
      <c r="DZ231">
        <f>IF($GI231&gt;=21,INDEX($DC:$DC,$GH231+21),"")</f>
      </c>
      <c r="EA231">
        <f>IF($GI231&gt;=22,INDEX($DC:$DC,$GH231+22),"")</f>
      </c>
      <c r="EB231">
        <f>IF($GI231&gt;=23,INDEX($DC:$DC,$GH231+23),"")</f>
      </c>
      <c r="EC231">
        <f>IF($GI231&gt;=24,INDEX($DC:$DC,$GH231+24),"")</f>
      </c>
      <c r="ED231">
        <f>IF($GI231&gt;=25,INDEX($DC:$DC,$GH231+25),"")</f>
      </c>
      <c r="EE231">
        <f>IF($GI231&gt;=26,INDEX($DC:$DC,$GH231+26),"")</f>
      </c>
      <c r="EF231">
        <f>IF($GI231&gt;=27,INDEX($DC:$DC,$GH231+27),"")</f>
      </c>
      <c r="EG231">
        <f>IF($GI231&gt;=28,INDEX($DC:$DC,$GH231+28),"")</f>
      </c>
      <c r="EH231">
        <f>IF($GI231&gt;=29,INDEX($DC:$DC,$GH231+29),"")</f>
      </c>
      <c r="EI231">
        <f>IF($GI231&gt;=30,INDEX($DC:$DC,$GH231+30),"")</f>
      </c>
      <c r="EJ231">
        <f>IF($GI231&gt;=31,INDEX($DC:$DC,$GH231+31),"")</f>
      </c>
      <c r="EK231">
        <f>IF($GI231&gt;=32,INDEX($DC:$DC,$GH231+32),"")</f>
      </c>
      <c r="EL231">
        <f>IF($GI231&gt;=33,INDEX($DC:$DC,$GH231+33),"")</f>
      </c>
      <c r="EM231">
        <f>IF($GI231&gt;=34,INDEX($DC:$DC,$GH231+34),"")</f>
      </c>
      <c r="EN231">
        <f>IF($GI231&gt;=35,INDEX($DC:$DC,$GH231+35),"")</f>
      </c>
      <c r="EO231">
        <f>IF($GI231&gt;=36,INDEX($DC:$DC,$GH231+36),"")</f>
      </c>
      <c r="EP231">
        <f>IF($GI231&gt;=37,INDEX($DC:$DC,$GH231+37),"")</f>
      </c>
      <c r="EQ231">
        <f>IF($GI231&gt;=38,INDEX($DC:$DC,$GH231+38),"")</f>
      </c>
      <c r="ER231">
        <f>IF($GI231&gt;=39,INDEX($DC:$DC,$GH231+39),"")</f>
      </c>
      <c r="ES231">
        <f>IF($GI231&gt;=40,INDEX($DC:$DC,$GH231+40),"")</f>
      </c>
      <c r="ET231">
        <f>IF($GI231&gt;=1,INDEX($DD:$DD,$GH231+1),"")</f>
      </c>
      <c r="EU231">
        <f>IF($GI231&gt;=2,INDEX($DD:$DD,$GH231+2),"")</f>
      </c>
      <c r="EV231">
        <f>IF($GI231&gt;=3,INDEX($DD:$DD,$GH231+3),"")</f>
      </c>
      <c r="EW231">
        <f>IF($GI231&gt;=4,INDEX($DD:$DD,$GH231+4),"")</f>
      </c>
      <c r="EX231">
        <f>IF($GI231&gt;=5,INDEX($DD:$DD,$GH231+5),"")</f>
      </c>
      <c r="EY231">
        <f>IF($GI231&gt;=6,INDEX($DD:$DD,$GH231+6),"")</f>
      </c>
      <c r="EZ231">
        <f>IF($GI231&gt;=7,INDEX($DD:$DD,$GH231+7),"")</f>
      </c>
      <c r="FA231">
        <f>IF($GI231&gt;=8,INDEX($DD:$DD,$GH231+8),"")</f>
      </c>
      <c r="FB231">
        <f>IF($GI231&gt;=9,INDEX($DD:$DD,$GH231+9),"")</f>
      </c>
      <c r="FC231">
        <f>IF($GI231&gt;=10,INDEX($DD:$DD,$GH231+10),"")</f>
      </c>
      <c r="FD231">
        <f>IF($GI231&gt;=11,INDEX($DD:$DD,$GH231+11),"")</f>
      </c>
      <c r="FE231">
        <f>IF($GI231&gt;=12,INDEX($DD:$DD,$GH231+12),"")</f>
      </c>
      <c r="FF231">
        <f>IF($GI231&gt;=13,INDEX($DD:$DD,$GH231+13),"")</f>
      </c>
      <c r="FG231">
        <f>IF($GI231&gt;=14,INDEX($DD:$DD,$GH231+14),"")</f>
      </c>
      <c r="FH231">
        <f>IF($GI231&gt;=15,INDEX($DD:$DD,$GH231+15),"")</f>
      </c>
      <c r="FI231">
        <f>IF($GI231&gt;=16,INDEX($DD:$DD,$GH231+16),"")</f>
      </c>
      <c r="FJ231">
        <f>IF($GI231&gt;=17,INDEX($DD:$DD,$GH231+17),"")</f>
      </c>
      <c r="FK231">
        <f>IF($GI231&gt;=18,INDEX($DD:$DD,$GH231+18),"")</f>
      </c>
      <c r="FL231">
        <f>IF($GI231&gt;=19,INDEX($DD:$DD,$GH231+19),"")</f>
      </c>
      <c r="FM231">
        <f>IF($GI231&gt;=20,INDEX($DD:$DD,$GH231+20),"")</f>
      </c>
      <c r="FN231">
        <f>IF($GI231&gt;=21,INDEX($DD:$DD,$GH231+21),"")</f>
      </c>
      <c r="FO231">
        <f>IF($GI231&gt;=22,INDEX($DD:$DD,$GH231+22),"")</f>
      </c>
      <c r="FP231">
        <f>IF($GI231&gt;=23,INDEX($DD:$DD,$GH231+23),"")</f>
      </c>
      <c r="FQ231">
        <f>IF($GI231&gt;=24,INDEX($DD:$DD,$GH231+24),"")</f>
      </c>
      <c r="FR231">
        <f>IF($GI231&gt;=25,INDEX($DD:$DD,$GH231+25),"")</f>
      </c>
      <c r="FS231">
        <f>IF($GI231&gt;=26,INDEX($DD:$DD,$GH231+26),"")</f>
      </c>
      <c r="FT231">
        <f>IF($GI231&gt;=27,INDEX($DD:$DD,$GH231+27),"")</f>
      </c>
      <c r="FU231">
        <f>IF($GI231&gt;=28,INDEX($DD:$DD,$GH231+28),"")</f>
      </c>
      <c r="FV231">
        <f>IF($GI231&gt;=29,INDEX($DD:$DD,$GH231+29),"")</f>
      </c>
      <c r="FW231">
        <f>IF($GI231&gt;=30,INDEX($DD:$DD,$GH231+30),"")</f>
      </c>
      <c r="FX231">
        <f>IF($GI231&gt;=31,INDEX($DD:$DD,$GH231+31),"")</f>
      </c>
      <c r="FY231">
        <f>IF($GI231&gt;=32,INDEX($DD:$DD,$GH231+32),"")</f>
      </c>
      <c r="FZ231">
        <f>IF($GI231&gt;=33,INDEX($DD:$DD,$GH231+33),"")</f>
      </c>
      <c r="GA231">
        <f>IF($GI231&gt;=34,INDEX($DD:$DD,$GH231+34),"")</f>
      </c>
      <c r="GB231">
        <f>IF($GI231&gt;=35,INDEX($DD:$DD,$GH231+35),"")</f>
      </c>
      <c r="GC231">
        <f>IF($GI231&gt;=36,INDEX($DD:$DD,$GH231+36),"")</f>
      </c>
      <c r="GD231">
        <f>IF($GI231&gt;=37,INDEX($DD:$DD,$GH231+37),"")</f>
      </c>
      <c r="GE231">
        <f>IF($GI231&gt;=38,INDEX($DD:$DD,$GH231+38),"")</f>
      </c>
      <c r="GF231">
        <f>IF($GI231&gt;=39,INDEX($DD:$DD,$GH231+39),"")</f>
      </c>
      <c r="GG231">
        <f>IF($GI231&gt;=40,INDEX($DD:$DD,$GH231+40),"")</f>
      </c>
      <c r="GH231">
        <f>IFERROR(MATCH($DB231,$DC$2:$DC$148,0)+1,0)</f>
      </c>
      <c r="GI231">
        <f>IFERROR(INDEX($DE$2:$DE$148,MATCH($DB231,$DC$2:$DC$148,0)),0)</f>
      </c>
      <c r="GJ231">
        <f>IFERROR(MATCH($S231,$DF$231:$ES$231,0),0)</f>
      </c>
      <c r="GK231">
        <f>IF($GJ231&gt;0,INDEX($ET$231:$GG$231,$GJ231),"")</f>
      </c>
      <c r="GL231" t="s">
        <v>434</v>
      </c>
      <c r="GN231">
        <f>IF($IW231&gt;=1,INDEX($GL:$GL,$IV231+1),"")</f>
      </c>
      <c r="GO231">
        <f>IF($IW231&gt;=2,INDEX($GL:$GL,$IV231+2),"")</f>
      </c>
      <c r="GP231">
        <f>IF($IW231&gt;=3,INDEX($GL:$GL,$IV231+3),"")</f>
      </c>
      <c r="GQ231">
        <f>IF($IW231&gt;=4,INDEX($GL:$GL,$IV231+4),"")</f>
      </c>
      <c r="GR231">
        <f>IF($IW231&gt;=5,INDEX($GL:$GL,$IV231+5),"")</f>
      </c>
      <c r="GS231">
        <f>IF($IW231&gt;=6,INDEX($GL:$GL,$IV231+6),"")</f>
      </c>
      <c r="GT231">
        <f>IF($IW231&gt;=7,INDEX($GL:$GL,$IV231+7),"")</f>
      </c>
      <c r="GU231">
        <f>IF($IW231&gt;=8,INDEX($GL:$GL,$IV231+8),"")</f>
      </c>
      <c r="GV231">
        <f>IF($IW231&gt;=9,INDEX($GL:$GL,$IV231+9),"")</f>
      </c>
      <c r="GW231">
        <f>IF($IW231&gt;=10,INDEX($GL:$GL,$IV231+10),"")</f>
      </c>
      <c r="GX231">
        <f>IF($IW231&gt;=11,INDEX($GL:$GL,$IV231+11),"")</f>
      </c>
      <c r="GY231">
        <f>IF($IW231&gt;=12,INDEX($GL:$GL,$IV231+12),"")</f>
      </c>
      <c r="GZ231">
        <f>IF($IW231&gt;=13,INDEX($GL:$GL,$IV231+13),"")</f>
      </c>
      <c r="HA231">
        <f>IF($IW231&gt;=14,INDEX($GL:$GL,$IV231+14),"")</f>
      </c>
      <c r="HB231">
        <f>IF($IW231&gt;=15,INDEX($GL:$GL,$IV231+15),"")</f>
      </c>
      <c r="HC231">
        <f>IF($IW231&gt;=16,INDEX($GL:$GL,$IV231+16),"")</f>
      </c>
      <c r="HD231">
        <f>IF($IW231&gt;=17,INDEX($GL:$GL,$IV231+17),"")</f>
      </c>
      <c r="HE231">
        <f>IF($IW231&gt;=18,INDEX($GL:$GL,$IV231+18),"")</f>
      </c>
      <c r="HF231">
        <f>IF($IW231&gt;=19,INDEX($GL:$GL,$IV231+19),"")</f>
      </c>
      <c r="HG231">
        <f>IF($IW231&gt;=20,INDEX($GL:$GL,$IV231+20),"")</f>
      </c>
      <c r="HH231">
        <f>IF($IW231&gt;=21,INDEX($GL:$GL,$IV231+21),"")</f>
      </c>
      <c r="HI231">
        <f>IF($IW231&gt;=22,INDEX($GL:$GL,$IV231+22),"")</f>
      </c>
      <c r="HJ231">
        <f>IF($IW231&gt;=23,INDEX($GL:$GL,$IV231+23),"")</f>
      </c>
      <c r="HK231">
        <f>IF($IW231&gt;=24,INDEX($GL:$GL,$IV231+24),"")</f>
      </c>
      <c r="HL231">
        <f>IF($IW231&gt;=25,INDEX($GL:$GL,$IV231+25),"")</f>
      </c>
      <c r="HM231">
        <f>IF($IW231&gt;=26,INDEX($GL:$GL,$IV231+26),"")</f>
      </c>
      <c r="HN231">
        <f>IF($IW231&gt;=27,INDEX($GL:$GL,$IV231+27),"")</f>
      </c>
      <c r="HO231">
        <f>IF($IW231&gt;=28,INDEX($GL:$GL,$IV231+28),"")</f>
      </c>
      <c r="HP231">
        <f>IF($IW231&gt;=29,INDEX($GL:$GL,$IV231+29),"")</f>
      </c>
      <c r="HQ231">
        <f>IF($IW231&gt;=30,INDEX($GL:$GL,$IV231+30),"")</f>
      </c>
      <c r="HR231">
        <f>IF($IW231&gt;=31,INDEX($GL:$GL,$IV231+31),"")</f>
      </c>
      <c r="HS231">
        <f>IF($IW231&gt;=32,INDEX($GL:$GL,$IV231+32),"")</f>
      </c>
      <c r="HT231">
        <f>IF($IW231&gt;=33,INDEX($GL:$GL,$IV231+33),"")</f>
      </c>
      <c r="HU231">
        <f>IF($IW231&gt;=34,INDEX($GL:$GL,$IV231+34),"")</f>
      </c>
      <c r="HV231">
        <f>IF($IW231&gt;=35,INDEX($GL:$GL,$IV231+35),"")</f>
      </c>
      <c r="HW231">
        <f>IF($IW231&gt;=36,INDEX($GL:$GL,$IV231+36),"")</f>
      </c>
      <c r="HX231">
        <f>IF($IW231&gt;=37,INDEX($GL:$GL,$IV231+37),"")</f>
      </c>
      <c r="HY231">
        <f>IF($IW231&gt;=38,INDEX($GL:$GL,$IV231+38),"")</f>
      </c>
      <c r="HZ231">
        <f>IF($IW231&gt;=39,INDEX($GL:$GL,$IV231+39),"")</f>
      </c>
      <c r="IA231">
        <f>IF($IW231&gt;=40,INDEX($GL:$GL,$IV231+40),"")</f>
      </c>
      <c r="IB231">
        <f>IF($IW231&gt;=41,INDEX($GL:$GL,$IV231+41),"")</f>
      </c>
      <c r="IC231">
        <f>IF($IW231&gt;=42,INDEX($GL:$GL,$IV231+42),"")</f>
      </c>
      <c r="ID231">
        <f>IF($IW231&gt;=43,INDEX($GL:$GL,$IV231+43),"")</f>
      </c>
      <c r="IE231">
        <f>IF($IW231&gt;=44,INDEX($GL:$GL,$IV231+44),"")</f>
      </c>
      <c r="IF231">
        <f>IF($IW231&gt;=45,INDEX($GL:$GL,$IV231+45),"")</f>
      </c>
      <c r="IG231">
        <f>IF($IW231&gt;=46,INDEX($GL:$GL,$IV231+46),"")</f>
      </c>
      <c r="IH231">
        <f>IF($IW231&gt;=47,INDEX($GL:$GL,$IV231+47),"")</f>
      </c>
      <c r="II231">
        <f>IF($IW231&gt;=48,INDEX($GL:$GL,$IV231+48),"")</f>
      </c>
      <c r="IJ231">
        <f>IF($IW231&gt;=49,INDEX($GL:$GL,$IV231+49),"")</f>
      </c>
      <c r="IK231">
        <f>IF($IW231&gt;=50,INDEX($GL:$GL,$IV231+50),"")</f>
      </c>
      <c r="IL231">
        <f>IF($IW231&gt;=51,INDEX($GL:$GL,$IV231+51),"")</f>
      </c>
      <c r="IM231">
        <f>IF($IW231&gt;=52,INDEX($GL:$GL,$IV231+52),"")</f>
      </c>
      <c r="IN231">
        <f>IF($IW231&gt;=53,INDEX($GL:$GL,$IV231+53),"")</f>
      </c>
      <c r="IO231">
        <f>IF($IW231&gt;=54,INDEX($GL:$GL,$IV231+54),"")</f>
      </c>
      <c r="IP231">
        <f>IF($IW231&gt;=55,INDEX($GL:$GL,$IV231+55),"")</f>
      </c>
      <c r="IQ231">
        <f>IF($IW231&gt;=56,INDEX($GL:$GL,$IV231+56),"")</f>
      </c>
      <c r="IR231">
        <f>IF($IW231&gt;=57,INDEX($GL:$GL,$IV231+57),"")</f>
      </c>
      <c r="IS231">
        <f>IF($IW231&gt;=58,INDEX($GL:$GL,$IV231+58),"")</f>
      </c>
      <c r="IT231">
        <f>IF($IW231&gt;=59,INDEX($GL:$GL,$IV231+59),"")</f>
      </c>
      <c r="IU231">
        <f>IF($IW231&gt;=60,INDEX($GL:$GL,$IV231+60),"")</f>
      </c>
      <c r="IV231">
        <f>IFERROR(MATCH($GK231,$GL$2:$GL$324,0)+1,0)</f>
      </c>
      <c r="IW231">
        <f>IFERROR(INDEX($GM$2:$GM$324,MATCH($GK231,$GL$2:$GL$324,0)),0)</f>
      </c>
      <c r="IX231" t="s">
        <v>34</v>
      </c>
      <c r="IY231" t="s">
        <v>34</v>
      </c>
    </row>
    <row r="232" spans="1:259" x14ac:dyDescent="0.25">
      <c r="K232">
        <f>IF(OR($N232="",$J232=""),"",IFERROR($N232/$J232,0))</f>
      </c>
      <c r="L232">
        <f>IF($N232="","",
SUM($M232,$O232,$T232,$P232,$R232)*
(1-IF($U232="",0,VALUE($U232)/100)))</f>
      </c>
      <c r="M232">
        <f>IF($N232="","",$N232)</f>
      </c>
      <c r="O232">
        <f>IF($N232="","",
IF($H232="","",
IF(ISNUMBER(SEARCH("exempt",LOWER($H232))),0,
$N232*(VALUE(SUBSTITUTE($H232,"%",""))/100))))</f>
      </c>
      <c r="V232">
        <f>IFERROR(IF(FIND(" - ",$E232)&gt;0,MID($E232,FIND(" - ",$E232)+3,LEN($E232)),""),"")</f>
      </c>
      <c r="AE232" t="s">
        <v>770</v>
      </c>
      <c r="AJ232">
        <f>IFERROR(LEFT($E232,FIND(" - ",$E232)-1),$E232)</f>
      </c>
      <c r="AM232">
        <f>IF($CB232&gt;=1,INDEX($AK:$AK,$CA232+1),"")</f>
      </c>
      <c r="AN232">
        <f>IF($CB232&gt;=2,INDEX($AK:$AK,$CA232+2),"")</f>
      </c>
      <c r="AO232">
        <f>IF($CB232&gt;=3,INDEX($AK:$AK,$CA232+3),"")</f>
      </c>
      <c r="AP232">
        <f>IF($CB232&gt;=4,INDEX($AK:$AK,$CA232+4),"")</f>
      </c>
      <c r="AQ232">
        <f>IF($CB232&gt;=5,INDEX($AK:$AK,$CA232+5),"")</f>
      </c>
      <c r="AR232">
        <f>IF($CB232&gt;=6,INDEX($AK:$AK,$CA232+6),"")</f>
      </c>
      <c r="AS232">
        <f>IF($CB232&gt;=7,INDEX($AK:$AK,$CA232+7),"")</f>
      </c>
      <c r="AT232">
        <f>IF($CB232&gt;=8,INDEX($AK:$AK,$CA232+8),"")</f>
      </c>
      <c r="AU232">
        <f>IF($CB232&gt;=9,INDEX($AK:$AK,$CA232+9),"")</f>
      </c>
      <c r="AV232">
        <f>IF($CB232&gt;=10,INDEX($AK:$AK,$CA232+10),"")</f>
      </c>
      <c r="AW232">
        <f>IF($CB232&gt;=11,INDEX($AK:$AK,$CA232+11),"")</f>
      </c>
      <c r="AX232">
        <f>IF($CB232&gt;=12,INDEX($AK:$AK,$CA232+12),"")</f>
      </c>
      <c r="AY232">
        <f>IF($CB232&gt;=13,INDEX($AK:$AK,$CA232+13),"")</f>
      </c>
      <c r="AZ232">
        <f>IF($CB232&gt;=14,INDEX($AK:$AK,$CA232+14),"")</f>
      </c>
      <c r="BA232">
        <f>IF($CB232&gt;=15,INDEX($AK:$AK,$CA232+15),"")</f>
      </c>
      <c r="BB232">
        <f>IF($CB232&gt;=16,INDEX($AK:$AK,$CA232+16),"")</f>
      </c>
      <c r="BC232">
        <f>IF($CB232&gt;=17,INDEX($AK:$AK,$CA232+17),"")</f>
      </c>
      <c r="BD232">
        <f>IF($CB232&gt;=18,INDEX($AK:$AK,$CA232+18),"")</f>
      </c>
      <c r="BE232">
        <f>IF($CB232&gt;=19,INDEX($AK:$AK,$CA232+19),"")</f>
      </c>
      <c r="BF232">
        <f>IF($CB232&gt;=20,INDEX($AK:$AK,$CA232+20),"")</f>
      </c>
      <c r="BG232">
        <f>IF($CB232&gt;=21,INDEX($AK:$AK,$CA232+21),"")</f>
      </c>
      <c r="BH232">
        <f>IF($CB232&gt;=22,INDEX($AK:$AK,$CA232+22),"")</f>
      </c>
      <c r="BI232">
        <f>IF($CB232&gt;=23,INDEX($AK:$AK,$CA232+23),"")</f>
      </c>
      <c r="BJ232">
        <f>IF($CB232&gt;=24,INDEX($AK:$AK,$CA232+24),"")</f>
      </c>
      <c r="BK232">
        <f>IF($CB232&gt;=25,INDEX($AK:$AK,$CA232+25),"")</f>
      </c>
      <c r="BL232">
        <f>IF($CB232&gt;=26,INDEX($AK:$AK,$CA232+26),"")</f>
      </c>
      <c r="BM232">
        <f>IF($CB232&gt;=27,INDEX($AK:$AK,$CA232+27),"")</f>
      </c>
      <c r="BN232">
        <f>IF($CB232&gt;=28,INDEX($AK:$AK,$CA232+28),"")</f>
      </c>
      <c r="BO232">
        <f>IF($CB232&gt;=29,INDEX($AK:$AK,$CA232+29),"")</f>
      </c>
      <c r="BP232">
        <f>IF($CB232&gt;=30,INDEX($AK:$AK,$CA232+30),"")</f>
      </c>
      <c r="BQ232">
        <f>IF($CB232&gt;=31,INDEX($AK:$AK,$CA232+31),"")</f>
      </c>
      <c r="BR232">
        <f>IF($CB232&gt;=32,INDEX($AK:$AK,$CA232+32),"")</f>
      </c>
      <c r="BS232">
        <f>IF($CB232&gt;=33,INDEX($AK:$AK,$CA232+33),"")</f>
      </c>
      <c r="BT232">
        <f>IF($CB232&gt;=34,INDEX($AK:$AK,$CA232+34),"")</f>
      </c>
      <c r="BU232">
        <f>IF($CB232&gt;=35,INDEX($AK:$AK,$CA232+35),"")</f>
      </c>
      <c r="BV232">
        <f>IF($CB232&gt;=36,INDEX($AK:$AK,$CA232+36),"")</f>
      </c>
      <c r="BW232">
        <f>IF($CB232&gt;=37,INDEX($AK:$AK,$CA232+37),"")</f>
      </c>
      <c r="BX232">
        <f>IF($CB232&gt;=38,INDEX($AK:$AK,$CA232+38),"")</f>
      </c>
      <c r="BY232">
        <f>IF($CB232&gt;=39,INDEX($AK:$AK,$CA232+39),"")</f>
      </c>
      <c r="BZ232">
        <f>IF($CB232&gt;=40,INDEX($AK:$AK,$CA232+40),"")</f>
      </c>
      <c r="CA232">
        <f>IFERROR(MATCH($AJ232,$AK$2:$AK$134,0)+1,0)</f>
      </c>
      <c r="CB232">
        <f>IFERROR(INDEX($AL$2:$AL$134,MATCH($AJ232,$AK$2:$AK$134,0)),0)</f>
      </c>
      <c r="CC232">
        <f>IFERROR(LEFT($F232,FIND(" - ",$F232)-1),$F232)</f>
      </c>
      <c r="CD232" t="s">
        <v>771</v>
      </c>
      <c r="CE232">
        <v>1</v>
      </c>
      <c r="CF232">
        <f>IF($DA232&gt;=1,INDEX($CD:$CD,$CZ232+1),"")</f>
      </c>
      <c r="CG232">
        <f>IF($DA232&gt;=2,INDEX($CD:$CD,$CZ232+2),"")</f>
      </c>
      <c r="CH232">
        <f>IF($DA232&gt;=3,INDEX($CD:$CD,$CZ232+3),"")</f>
      </c>
      <c r="CI232">
        <f>IF($DA232&gt;=4,INDEX($CD:$CD,$CZ232+4),"")</f>
      </c>
      <c r="CJ232">
        <f>IF($DA232&gt;=5,INDEX($CD:$CD,$CZ232+5),"")</f>
      </c>
      <c r="CK232">
        <f>IF($DA232&gt;=6,INDEX($CD:$CD,$CZ232+6),"")</f>
      </c>
      <c r="CL232">
        <f>IF($DA232&gt;=7,INDEX($CD:$CD,$CZ232+7),"")</f>
      </c>
      <c r="CM232">
        <f>IF($DA232&gt;=8,INDEX($CD:$CD,$CZ232+8),"")</f>
      </c>
      <c r="CN232">
        <f>IF($DA232&gt;=9,INDEX($CD:$CD,$CZ232+9),"")</f>
      </c>
      <c r="CO232">
        <f>IF($DA232&gt;=10,INDEX($CD:$CD,$CZ232+10),"")</f>
      </c>
      <c r="CP232">
        <f>IF($DA232&gt;=11,INDEX($CD:$CD,$CZ232+11),"")</f>
      </c>
      <c r="CQ232">
        <f>IF($DA232&gt;=12,INDEX($CD:$CD,$CZ232+12),"")</f>
      </c>
      <c r="CR232">
        <f>IF($DA232&gt;=13,INDEX($CD:$CD,$CZ232+13),"")</f>
      </c>
      <c r="CS232">
        <f>IF($DA232&gt;=14,INDEX($CD:$CD,$CZ232+14),"")</f>
      </c>
      <c r="CT232">
        <f>IF($DA232&gt;=15,INDEX($CD:$CD,$CZ232+15),"")</f>
      </c>
      <c r="CU232">
        <f>IF($DA232&gt;=16,INDEX($CD:$CD,$CZ232+16),"")</f>
      </c>
      <c r="CV232">
        <f>IF($DA232&gt;=17,INDEX($CD:$CD,$CZ232+17),"")</f>
      </c>
      <c r="CW232">
        <f>IF($DA232&gt;=18,INDEX($CD:$CD,$CZ232+18),"")</f>
      </c>
      <c r="CX232">
        <f>IF($DA232&gt;=19,INDEX($CD:$CD,$CZ232+19),"")</f>
      </c>
      <c r="CY232">
        <f>IF($DA232&gt;=20,INDEX($CD:$CD,$CZ232+20),"")</f>
      </c>
      <c r="CZ232">
        <f>IFERROR(MATCH($CC232,$CD$2:$CD$263,0)+1,0)</f>
      </c>
      <c r="DA232">
        <f>IFERROR(INDEX($CE$2:$CE$263,MATCH($CC232,$CD$2:$CD$263,0)),0)</f>
      </c>
      <c r="DB232">
        <f>IFERROR(INDEX($AI:$AI,MATCH($H232,$AH:$AH,0))&amp;"","")</f>
      </c>
      <c r="DF232">
        <f>IF($GI232&gt;=1,INDEX($DC:$DC,$GH232+1),"")</f>
      </c>
      <c r="DG232">
        <f>IF($GI232&gt;=2,INDEX($DC:$DC,$GH232+2),"")</f>
      </c>
      <c r="DH232">
        <f>IF($GI232&gt;=3,INDEX($DC:$DC,$GH232+3),"")</f>
      </c>
      <c r="DI232">
        <f>IF($GI232&gt;=4,INDEX($DC:$DC,$GH232+4),"")</f>
      </c>
      <c r="DJ232">
        <f>IF($GI232&gt;=5,INDEX($DC:$DC,$GH232+5),"")</f>
      </c>
      <c r="DK232">
        <f>IF($GI232&gt;=6,INDEX($DC:$DC,$GH232+6),"")</f>
      </c>
      <c r="DL232">
        <f>IF($GI232&gt;=7,INDEX($DC:$DC,$GH232+7),"")</f>
      </c>
      <c r="DM232">
        <f>IF($GI232&gt;=8,INDEX($DC:$DC,$GH232+8),"")</f>
      </c>
      <c r="DN232">
        <f>IF($GI232&gt;=9,INDEX($DC:$DC,$GH232+9),"")</f>
      </c>
      <c r="DO232">
        <f>IF($GI232&gt;=10,INDEX($DC:$DC,$GH232+10),"")</f>
      </c>
      <c r="DP232">
        <f>IF($GI232&gt;=11,INDEX($DC:$DC,$GH232+11),"")</f>
      </c>
      <c r="DQ232">
        <f>IF($GI232&gt;=12,INDEX($DC:$DC,$GH232+12),"")</f>
      </c>
      <c r="DR232">
        <f>IF($GI232&gt;=13,INDEX($DC:$DC,$GH232+13),"")</f>
      </c>
      <c r="DS232">
        <f>IF($GI232&gt;=14,INDEX($DC:$DC,$GH232+14),"")</f>
      </c>
      <c r="DT232">
        <f>IF($GI232&gt;=15,INDEX($DC:$DC,$GH232+15),"")</f>
      </c>
      <c r="DU232">
        <f>IF($GI232&gt;=16,INDEX($DC:$DC,$GH232+16),"")</f>
      </c>
      <c r="DV232">
        <f>IF($GI232&gt;=17,INDEX($DC:$DC,$GH232+17),"")</f>
      </c>
      <c r="DW232">
        <f>IF($GI232&gt;=18,INDEX($DC:$DC,$GH232+18),"")</f>
      </c>
      <c r="DX232">
        <f>IF($GI232&gt;=19,INDEX($DC:$DC,$GH232+19),"")</f>
      </c>
      <c r="DY232">
        <f>IF($GI232&gt;=20,INDEX($DC:$DC,$GH232+20),"")</f>
      </c>
      <c r="DZ232">
        <f>IF($GI232&gt;=21,INDEX($DC:$DC,$GH232+21),"")</f>
      </c>
      <c r="EA232">
        <f>IF($GI232&gt;=22,INDEX($DC:$DC,$GH232+22),"")</f>
      </c>
      <c r="EB232">
        <f>IF($GI232&gt;=23,INDEX($DC:$DC,$GH232+23),"")</f>
      </c>
      <c r="EC232">
        <f>IF($GI232&gt;=24,INDEX($DC:$DC,$GH232+24),"")</f>
      </c>
      <c r="ED232">
        <f>IF($GI232&gt;=25,INDEX($DC:$DC,$GH232+25),"")</f>
      </c>
      <c r="EE232">
        <f>IF($GI232&gt;=26,INDEX($DC:$DC,$GH232+26),"")</f>
      </c>
      <c r="EF232">
        <f>IF($GI232&gt;=27,INDEX($DC:$DC,$GH232+27),"")</f>
      </c>
      <c r="EG232">
        <f>IF($GI232&gt;=28,INDEX($DC:$DC,$GH232+28),"")</f>
      </c>
      <c r="EH232">
        <f>IF($GI232&gt;=29,INDEX($DC:$DC,$GH232+29),"")</f>
      </c>
      <c r="EI232">
        <f>IF($GI232&gt;=30,INDEX($DC:$DC,$GH232+30),"")</f>
      </c>
      <c r="EJ232">
        <f>IF($GI232&gt;=31,INDEX($DC:$DC,$GH232+31),"")</f>
      </c>
      <c r="EK232">
        <f>IF($GI232&gt;=32,INDEX($DC:$DC,$GH232+32),"")</f>
      </c>
      <c r="EL232">
        <f>IF($GI232&gt;=33,INDEX($DC:$DC,$GH232+33),"")</f>
      </c>
      <c r="EM232">
        <f>IF($GI232&gt;=34,INDEX($DC:$DC,$GH232+34),"")</f>
      </c>
      <c r="EN232">
        <f>IF($GI232&gt;=35,INDEX($DC:$DC,$GH232+35),"")</f>
      </c>
      <c r="EO232">
        <f>IF($GI232&gt;=36,INDEX($DC:$DC,$GH232+36),"")</f>
      </c>
      <c r="EP232">
        <f>IF($GI232&gt;=37,INDEX($DC:$DC,$GH232+37),"")</f>
      </c>
      <c r="EQ232">
        <f>IF($GI232&gt;=38,INDEX($DC:$DC,$GH232+38),"")</f>
      </c>
      <c r="ER232">
        <f>IF($GI232&gt;=39,INDEX($DC:$DC,$GH232+39),"")</f>
      </c>
      <c r="ES232">
        <f>IF($GI232&gt;=40,INDEX($DC:$DC,$GH232+40),"")</f>
      </c>
      <c r="ET232">
        <f>IF($GI232&gt;=1,INDEX($DD:$DD,$GH232+1),"")</f>
      </c>
      <c r="EU232">
        <f>IF($GI232&gt;=2,INDEX($DD:$DD,$GH232+2),"")</f>
      </c>
      <c r="EV232">
        <f>IF($GI232&gt;=3,INDEX($DD:$DD,$GH232+3),"")</f>
      </c>
      <c r="EW232">
        <f>IF($GI232&gt;=4,INDEX($DD:$DD,$GH232+4),"")</f>
      </c>
      <c r="EX232">
        <f>IF($GI232&gt;=5,INDEX($DD:$DD,$GH232+5),"")</f>
      </c>
      <c r="EY232">
        <f>IF($GI232&gt;=6,INDEX($DD:$DD,$GH232+6),"")</f>
      </c>
      <c r="EZ232">
        <f>IF($GI232&gt;=7,INDEX($DD:$DD,$GH232+7),"")</f>
      </c>
      <c r="FA232">
        <f>IF($GI232&gt;=8,INDEX($DD:$DD,$GH232+8),"")</f>
      </c>
      <c r="FB232">
        <f>IF($GI232&gt;=9,INDEX($DD:$DD,$GH232+9),"")</f>
      </c>
      <c r="FC232">
        <f>IF($GI232&gt;=10,INDEX($DD:$DD,$GH232+10),"")</f>
      </c>
      <c r="FD232">
        <f>IF($GI232&gt;=11,INDEX($DD:$DD,$GH232+11),"")</f>
      </c>
      <c r="FE232">
        <f>IF($GI232&gt;=12,INDEX($DD:$DD,$GH232+12),"")</f>
      </c>
      <c r="FF232">
        <f>IF($GI232&gt;=13,INDEX($DD:$DD,$GH232+13),"")</f>
      </c>
      <c r="FG232">
        <f>IF($GI232&gt;=14,INDEX($DD:$DD,$GH232+14),"")</f>
      </c>
      <c r="FH232">
        <f>IF($GI232&gt;=15,INDEX($DD:$DD,$GH232+15),"")</f>
      </c>
      <c r="FI232">
        <f>IF($GI232&gt;=16,INDEX($DD:$DD,$GH232+16),"")</f>
      </c>
      <c r="FJ232">
        <f>IF($GI232&gt;=17,INDEX($DD:$DD,$GH232+17),"")</f>
      </c>
      <c r="FK232">
        <f>IF($GI232&gt;=18,INDEX($DD:$DD,$GH232+18),"")</f>
      </c>
      <c r="FL232">
        <f>IF($GI232&gt;=19,INDEX($DD:$DD,$GH232+19),"")</f>
      </c>
      <c r="FM232">
        <f>IF($GI232&gt;=20,INDEX($DD:$DD,$GH232+20),"")</f>
      </c>
      <c r="FN232">
        <f>IF($GI232&gt;=21,INDEX($DD:$DD,$GH232+21),"")</f>
      </c>
      <c r="FO232">
        <f>IF($GI232&gt;=22,INDEX($DD:$DD,$GH232+22),"")</f>
      </c>
      <c r="FP232">
        <f>IF($GI232&gt;=23,INDEX($DD:$DD,$GH232+23),"")</f>
      </c>
      <c r="FQ232">
        <f>IF($GI232&gt;=24,INDEX($DD:$DD,$GH232+24),"")</f>
      </c>
      <c r="FR232">
        <f>IF($GI232&gt;=25,INDEX($DD:$DD,$GH232+25),"")</f>
      </c>
      <c r="FS232">
        <f>IF($GI232&gt;=26,INDEX($DD:$DD,$GH232+26),"")</f>
      </c>
      <c r="FT232">
        <f>IF($GI232&gt;=27,INDEX($DD:$DD,$GH232+27),"")</f>
      </c>
      <c r="FU232">
        <f>IF($GI232&gt;=28,INDEX($DD:$DD,$GH232+28),"")</f>
      </c>
      <c r="FV232">
        <f>IF($GI232&gt;=29,INDEX($DD:$DD,$GH232+29),"")</f>
      </c>
      <c r="FW232">
        <f>IF($GI232&gt;=30,INDEX($DD:$DD,$GH232+30),"")</f>
      </c>
      <c r="FX232">
        <f>IF($GI232&gt;=31,INDEX($DD:$DD,$GH232+31),"")</f>
      </c>
      <c r="FY232">
        <f>IF($GI232&gt;=32,INDEX($DD:$DD,$GH232+32),"")</f>
      </c>
      <c r="FZ232">
        <f>IF($GI232&gt;=33,INDEX($DD:$DD,$GH232+33),"")</f>
      </c>
      <c r="GA232">
        <f>IF($GI232&gt;=34,INDEX($DD:$DD,$GH232+34),"")</f>
      </c>
      <c r="GB232">
        <f>IF($GI232&gt;=35,INDEX($DD:$DD,$GH232+35),"")</f>
      </c>
      <c r="GC232">
        <f>IF($GI232&gt;=36,INDEX($DD:$DD,$GH232+36),"")</f>
      </c>
      <c r="GD232">
        <f>IF($GI232&gt;=37,INDEX($DD:$DD,$GH232+37),"")</f>
      </c>
      <c r="GE232">
        <f>IF($GI232&gt;=38,INDEX($DD:$DD,$GH232+38),"")</f>
      </c>
      <c r="GF232">
        <f>IF($GI232&gt;=39,INDEX($DD:$DD,$GH232+39),"")</f>
      </c>
      <c r="GG232">
        <f>IF($GI232&gt;=40,INDEX($DD:$DD,$GH232+40),"")</f>
      </c>
      <c r="GH232">
        <f>IFERROR(MATCH($DB232,$DC$2:$DC$148,0)+1,0)</f>
      </c>
      <c r="GI232">
        <f>IFERROR(INDEX($DE$2:$DE$148,MATCH($DB232,$DC$2:$DC$148,0)),0)</f>
      </c>
      <c r="GJ232">
        <f>IFERROR(MATCH($S232,$DF$232:$ES$232,0),0)</f>
      </c>
      <c r="GK232">
        <f>IF($GJ232&gt;0,INDEX($ET$232:$GG$232,$GJ232),"")</f>
      </c>
      <c r="GL232" t="s">
        <v>436</v>
      </c>
      <c r="GN232">
        <f>IF($IW232&gt;=1,INDEX($GL:$GL,$IV232+1),"")</f>
      </c>
      <c r="GO232">
        <f>IF($IW232&gt;=2,INDEX($GL:$GL,$IV232+2),"")</f>
      </c>
      <c r="GP232">
        <f>IF($IW232&gt;=3,INDEX($GL:$GL,$IV232+3),"")</f>
      </c>
      <c r="GQ232">
        <f>IF($IW232&gt;=4,INDEX($GL:$GL,$IV232+4),"")</f>
      </c>
      <c r="GR232">
        <f>IF($IW232&gt;=5,INDEX($GL:$GL,$IV232+5),"")</f>
      </c>
      <c r="GS232">
        <f>IF($IW232&gt;=6,INDEX($GL:$GL,$IV232+6),"")</f>
      </c>
      <c r="GT232">
        <f>IF($IW232&gt;=7,INDEX($GL:$GL,$IV232+7),"")</f>
      </c>
      <c r="GU232">
        <f>IF($IW232&gt;=8,INDEX($GL:$GL,$IV232+8),"")</f>
      </c>
      <c r="GV232">
        <f>IF($IW232&gt;=9,INDEX($GL:$GL,$IV232+9),"")</f>
      </c>
      <c r="GW232">
        <f>IF($IW232&gt;=10,INDEX($GL:$GL,$IV232+10),"")</f>
      </c>
      <c r="GX232">
        <f>IF($IW232&gt;=11,INDEX($GL:$GL,$IV232+11),"")</f>
      </c>
      <c r="GY232">
        <f>IF($IW232&gt;=12,INDEX($GL:$GL,$IV232+12),"")</f>
      </c>
      <c r="GZ232">
        <f>IF($IW232&gt;=13,INDEX($GL:$GL,$IV232+13),"")</f>
      </c>
      <c r="HA232">
        <f>IF($IW232&gt;=14,INDEX($GL:$GL,$IV232+14),"")</f>
      </c>
      <c r="HB232">
        <f>IF($IW232&gt;=15,INDEX($GL:$GL,$IV232+15),"")</f>
      </c>
      <c r="HC232">
        <f>IF($IW232&gt;=16,INDEX($GL:$GL,$IV232+16),"")</f>
      </c>
      <c r="HD232">
        <f>IF($IW232&gt;=17,INDEX($GL:$GL,$IV232+17),"")</f>
      </c>
      <c r="HE232">
        <f>IF($IW232&gt;=18,INDEX($GL:$GL,$IV232+18),"")</f>
      </c>
      <c r="HF232">
        <f>IF($IW232&gt;=19,INDEX($GL:$GL,$IV232+19),"")</f>
      </c>
      <c r="HG232">
        <f>IF($IW232&gt;=20,INDEX($GL:$GL,$IV232+20),"")</f>
      </c>
      <c r="HH232">
        <f>IF($IW232&gt;=21,INDEX($GL:$GL,$IV232+21),"")</f>
      </c>
      <c r="HI232">
        <f>IF($IW232&gt;=22,INDEX($GL:$GL,$IV232+22),"")</f>
      </c>
      <c r="HJ232">
        <f>IF($IW232&gt;=23,INDEX($GL:$GL,$IV232+23),"")</f>
      </c>
      <c r="HK232">
        <f>IF($IW232&gt;=24,INDEX($GL:$GL,$IV232+24),"")</f>
      </c>
      <c r="HL232">
        <f>IF($IW232&gt;=25,INDEX($GL:$GL,$IV232+25),"")</f>
      </c>
      <c r="HM232">
        <f>IF($IW232&gt;=26,INDEX($GL:$GL,$IV232+26),"")</f>
      </c>
      <c r="HN232">
        <f>IF($IW232&gt;=27,INDEX($GL:$GL,$IV232+27),"")</f>
      </c>
      <c r="HO232">
        <f>IF($IW232&gt;=28,INDEX($GL:$GL,$IV232+28),"")</f>
      </c>
      <c r="HP232">
        <f>IF($IW232&gt;=29,INDEX($GL:$GL,$IV232+29),"")</f>
      </c>
      <c r="HQ232">
        <f>IF($IW232&gt;=30,INDEX($GL:$GL,$IV232+30),"")</f>
      </c>
      <c r="HR232">
        <f>IF($IW232&gt;=31,INDEX($GL:$GL,$IV232+31),"")</f>
      </c>
      <c r="HS232">
        <f>IF($IW232&gt;=32,INDEX($GL:$GL,$IV232+32),"")</f>
      </c>
      <c r="HT232">
        <f>IF($IW232&gt;=33,INDEX($GL:$GL,$IV232+33),"")</f>
      </c>
      <c r="HU232">
        <f>IF($IW232&gt;=34,INDEX($GL:$GL,$IV232+34),"")</f>
      </c>
      <c r="HV232">
        <f>IF($IW232&gt;=35,INDEX($GL:$GL,$IV232+35),"")</f>
      </c>
      <c r="HW232">
        <f>IF($IW232&gt;=36,INDEX($GL:$GL,$IV232+36),"")</f>
      </c>
      <c r="HX232">
        <f>IF($IW232&gt;=37,INDEX($GL:$GL,$IV232+37),"")</f>
      </c>
      <c r="HY232">
        <f>IF($IW232&gt;=38,INDEX($GL:$GL,$IV232+38),"")</f>
      </c>
      <c r="HZ232">
        <f>IF($IW232&gt;=39,INDEX($GL:$GL,$IV232+39),"")</f>
      </c>
      <c r="IA232">
        <f>IF($IW232&gt;=40,INDEX($GL:$GL,$IV232+40),"")</f>
      </c>
      <c r="IB232">
        <f>IF($IW232&gt;=41,INDEX($GL:$GL,$IV232+41),"")</f>
      </c>
      <c r="IC232">
        <f>IF($IW232&gt;=42,INDEX($GL:$GL,$IV232+42),"")</f>
      </c>
      <c r="ID232">
        <f>IF($IW232&gt;=43,INDEX($GL:$GL,$IV232+43),"")</f>
      </c>
      <c r="IE232">
        <f>IF($IW232&gt;=44,INDEX($GL:$GL,$IV232+44),"")</f>
      </c>
      <c r="IF232">
        <f>IF($IW232&gt;=45,INDEX($GL:$GL,$IV232+45),"")</f>
      </c>
      <c r="IG232">
        <f>IF($IW232&gt;=46,INDEX($GL:$GL,$IV232+46),"")</f>
      </c>
      <c r="IH232">
        <f>IF($IW232&gt;=47,INDEX($GL:$GL,$IV232+47),"")</f>
      </c>
      <c r="II232">
        <f>IF($IW232&gt;=48,INDEX($GL:$GL,$IV232+48),"")</f>
      </c>
      <c r="IJ232">
        <f>IF($IW232&gt;=49,INDEX($GL:$GL,$IV232+49),"")</f>
      </c>
      <c r="IK232">
        <f>IF($IW232&gt;=50,INDEX($GL:$GL,$IV232+50),"")</f>
      </c>
      <c r="IL232">
        <f>IF($IW232&gt;=51,INDEX($GL:$GL,$IV232+51),"")</f>
      </c>
      <c r="IM232">
        <f>IF($IW232&gt;=52,INDEX($GL:$GL,$IV232+52),"")</f>
      </c>
      <c r="IN232">
        <f>IF($IW232&gt;=53,INDEX($GL:$GL,$IV232+53),"")</f>
      </c>
      <c r="IO232">
        <f>IF($IW232&gt;=54,INDEX($GL:$GL,$IV232+54),"")</f>
      </c>
      <c r="IP232">
        <f>IF($IW232&gt;=55,INDEX($GL:$GL,$IV232+55),"")</f>
      </c>
      <c r="IQ232">
        <f>IF($IW232&gt;=56,INDEX($GL:$GL,$IV232+56),"")</f>
      </c>
      <c r="IR232">
        <f>IF($IW232&gt;=57,INDEX($GL:$GL,$IV232+57),"")</f>
      </c>
      <c r="IS232">
        <f>IF($IW232&gt;=58,INDEX($GL:$GL,$IV232+58),"")</f>
      </c>
      <c r="IT232">
        <f>IF($IW232&gt;=59,INDEX($GL:$GL,$IV232+59),"")</f>
      </c>
      <c r="IU232">
        <f>IF($IW232&gt;=60,INDEX($GL:$GL,$IV232+60),"")</f>
      </c>
      <c r="IV232">
        <f>IFERROR(MATCH($GK232,$GL$2:$GL$324,0)+1,0)</f>
      </c>
      <c r="IW232">
        <f>IFERROR(INDEX($GM$2:$GM$324,MATCH($GK232,$GL$2:$GL$324,0)),0)</f>
      </c>
      <c r="IX232" t="s">
        <v>34</v>
      </c>
      <c r="IY232" t="s">
        <v>34</v>
      </c>
    </row>
    <row r="233" spans="1:259" x14ac:dyDescent="0.25">
      <c r="K233">
        <f>IF(OR($N233="",$J233=""),"",IFERROR($N233/$J233,0))</f>
      </c>
      <c r="L233">
        <f>IF($N233="","",
SUM($M233,$O233,$T233,$P233,$R233)*
(1-IF($U233="",0,VALUE($U233)/100)))</f>
      </c>
      <c r="M233">
        <f>IF($N233="","",$N233)</f>
      </c>
      <c r="O233">
        <f>IF($N233="","",
IF($H233="","",
IF(ISNUMBER(SEARCH("exempt",LOWER($H233))),0,
$N233*(VALUE(SUBSTITUTE($H233,"%",""))/100))))</f>
      </c>
      <c r="V233">
        <f>IFERROR(IF(FIND(" - ",$E233)&gt;0,MID($E233,FIND(" - ",$E233)+3,LEN($E233)),""),"")</f>
      </c>
      <c r="AE233" t="s">
        <v>772</v>
      </c>
      <c r="AJ233">
        <f>IFERROR(LEFT($E233,FIND(" - ",$E233)-1),$E233)</f>
      </c>
      <c r="AM233">
        <f>IF($CB233&gt;=1,INDEX($AK:$AK,$CA233+1),"")</f>
      </c>
      <c r="AN233">
        <f>IF($CB233&gt;=2,INDEX($AK:$AK,$CA233+2),"")</f>
      </c>
      <c r="AO233">
        <f>IF($CB233&gt;=3,INDEX($AK:$AK,$CA233+3),"")</f>
      </c>
      <c r="AP233">
        <f>IF($CB233&gt;=4,INDEX($AK:$AK,$CA233+4),"")</f>
      </c>
      <c r="AQ233">
        <f>IF($CB233&gt;=5,INDEX($AK:$AK,$CA233+5),"")</f>
      </c>
      <c r="AR233">
        <f>IF($CB233&gt;=6,INDEX($AK:$AK,$CA233+6),"")</f>
      </c>
      <c r="AS233">
        <f>IF($CB233&gt;=7,INDEX($AK:$AK,$CA233+7),"")</f>
      </c>
      <c r="AT233">
        <f>IF($CB233&gt;=8,INDEX($AK:$AK,$CA233+8),"")</f>
      </c>
      <c r="AU233">
        <f>IF($CB233&gt;=9,INDEX($AK:$AK,$CA233+9),"")</f>
      </c>
      <c r="AV233">
        <f>IF($CB233&gt;=10,INDEX($AK:$AK,$CA233+10),"")</f>
      </c>
      <c r="AW233">
        <f>IF($CB233&gt;=11,INDEX($AK:$AK,$CA233+11),"")</f>
      </c>
      <c r="AX233">
        <f>IF($CB233&gt;=12,INDEX($AK:$AK,$CA233+12),"")</f>
      </c>
      <c r="AY233">
        <f>IF($CB233&gt;=13,INDEX($AK:$AK,$CA233+13),"")</f>
      </c>
      <c r="AZ233">
        <f>IF($CB233&gt;=14,INDEX($AK:$AK,$CA233+14),"")</f>
      </c>
      <c r="BA233">
        <f>IF($CB233&gt;=15,INDEX($AK:$AK,$CA233+15),"")</f>
      </c>
      <c r="BB233">
        <f>IF($CB233&gt;=16,INDEX($AK:$AK,$CA233+16),"")</f>
      </c>
      <c r="BC233">
        <f>IF($CB233&gt;=17,INDEX($AK:$AK,$CA233+17),"")</f>
      </c>
      <c r="BD233">
        <f>IF($CB233&gt;=18,INDEX($AK:$AK,$CA233+18),"")</f>
      </c>
      <c r="BE233">
        <f>IF($CB233&gt;=19,INDEX($AK:$AK,$CA233+19),"")</f>
      </c>
      <c r="BF233">
        <f>IF($CB233&gt;=20,INDEX($AK:$AK,$CA233+20),"")</f>
      </c>
      <c r="BG233">
        <f>IF($CB233&gt;=21,INDEX($AK:$AK,$CA233+21),"")</f>
      </c>
      <c r="BH233">
        <f>IF($CB233&gt;=22,INDEX($AK:$AK,$CA233+22),"")</f>
      </c>
      <c r="BI233">
        <f>IF($CB233&gt;=23,INDEX($AK:$AK,$CA233+23),"")</f>
      </c>
      <c r="BJ233">
        <f>IF($CB233&gt;=24,INDEX($AK:$AK,$CA233+24),"")</f>
      </c>
      <c r="BK233">
        <f>IF($CB233&gt;=25,INDEX($AK:$AK,$CA233+25),"")</f>
      </c>
      <c r="BL233">
        <f>IF($CB233&gt;=26,INDEX($AK:$AK,$CA233+26),"")</f>
      </c>
      <c r="BM233">
        <f>IF($CB233&gt;=27,INDEX($AK:$AK,$CA233+27),"")</f>
      </c>
      <c r="BN233">
        <f>IF($CB233&gt;=28,INDEX($AK:$AK,$CA233+28),"")</f>
      </c>
      <c r="BO233">
        <f>IF($CB233&gt;=29,INDEX($AK:$AK,$CA233+29),"")</f>
      </c>
      <c r="BP233">
        <f>IF($CB233&gt;=30,INDEX($AK:$AK,$CA233+30),"")</f>
      </c>
      <c r="BQ233">
        <f>IF($CB233&gt;=31,INDEX($AK:$AK,$CA233+31),"")</f>
      </c>
      <c r="BR233">
        <f>IF($CB233&gt;=32,INDEX($AK:$AK,$CA233+32),"")</f>
      </c>
      <c r="BS233">
        <f>IF($CB233&gt;=33,INDEX($AK:$AK,$CA233+33),"")</f>
      </c>
      <c r="BT233">
        <f>IF($CB233&gt;=34,INDEX($AK:$AK,$CA233+34),"")</f>
      </c>
      <c r="BU233">
        <f>IF($CB233&gt;=35,INDEX($AK:$AK,$CA233+35),"")</f>
      </c>
      <c r="BV233">
        <f>IF($CB233&gt;=36,INDEX($AK:$AK,$CA233+36),"")</f>
      </c>
      <c r="BW233">
        <f>IF($CB233&gt;=37,INDEX($AK:$AK,$CA233+37),"")</f>
      </c>
      <c r="BX233">
        <f>IF($CB233&gt;=38,INDEX($AK:$AK,$CA233+38),"")</f>
      </c>
      <c r="BY233">
        <f>IF($CB233&gt;=39,INDEX($AK:$AK,$CA233+39),"")</f>
      </c>
      <c r="BZ233">
        <f>IF($CB233&gt;=40,INDEX($AK:$AK,$CA233+40),"")</f>
      </c>
      <c r="CA233">
        <f>IFERROR(MATCH($AJ233,$AK$2:$AK$134,0)+1,0)</f>
      </c>
      <c r="CB233">
        <f>IFERROR(INDEX($AL$2:$AL$134,MATCH($AJ233,$AK$2:$AK$134,0)),0)</f>
      </c>
      <c r="CC233">
        <f>IFERROR(LEFT($F233,FIND(" - ",$F233)-1),$F233)</f>
      </c>
      <c r="CD233" t="s">
        <v>218</v>
      </c>
      <c r="CF233">
        <f>IF($DA233&gt;=1,INDEX($CD:$CD,$CZ233+1),"")</f>
      </c>
      <c r="CG233">
        <f>IF($DA233&gt;=2,INDEX($CD:$CD,$CZ233+2),"")</f>
      </c>
      <c r="CH233">
        <f>IF($DA233&gt;=3,INDEX($CD:$CD,$CZ233+3),"")</f>
      </c>
      <c r="CI233">
        <f>IF($DA233&gt;=4,INDEX($CD:$CD,$CZ233+4),"")</f>
      </c>
      <c r="CJ233">
        <f>IF($DA233&gt;=5,INDEX($CD:$CD,$CZ233+5),"")</f>
      </c>
      <c r="CK233">
        <f>IF($DA233&gt;=6,INDEX($CD:$CD,$CZ233+6),"")</f>
      </c>
      <c r="CL233">
        <f>IF($DA233&gt;=7,INDEX($CD:$CD,$CZ233+7),"")</f>
      </c>
      <c r="CM233">
        <f>IF($DA233&gt;=8,INDEX($CD:$CD,$CZ233+8),"")</f>
      </c>
      <c r="CN233">
        <f>IF($DA233&gt;=9,INDEX($CD:$CD,$CZ233+9),"")</f>
      </c>
      <c r="CO233">
        <f>IF($DA233&gt;=10,INDEX($CD:$CD,$CZ233+10),"")</f>
      </c>
      <c r="CP233">
        <f>IF($DA233&gt;=11,INDEX($CD:$CD,$CZ233+11),"")</f>
      </c>
      <c r="CQ233">
        <f>IF($DA233&gt;=12,INDEX($CD:$CD,$CZ233+12),"")</f>
      </c>
      <c r="CR233">
        <f>IF($DA233&gt;=13,INDEX($CD:$CD,$CZ233+13),"")</f>
      </c>
      <c r="CS233">
        <f>IF($DA233&gt;=14,INDEX($CD:$CD,$CZ233+14),"")</f>
      </c>
      <c r="CT233">
        <f>IF($DA233&gt;=15,INDEX($CD:$CD,$CZ233+15),"")</f>
      </c>
      <c r="CU233">
        <f>IF($DA233&gt;=16,INDEX($CD:$CD,$CZ233+16),"")</f>
      </c>
      <c r="CV233">
        <f>IF($DA233&gt;=17,INDEX($CD:$CD,$CZ233+17),"")</f>
      </c>
      <c r="CW233">
        <f>IF($DA233&gt;=18,INDEX($CD:$CD,$CZ233+18),"")</f>
      </c>
      <c r="CX233">
        <f>IF($DA233&gt;=19,INDEX($CD:$CD,$CZ233+19),"")</f>
      </c>
      <c r="CY233">
        <f>IF($DA233&gt;=20,INDEX($CD:$CD,$CZ233+20),"")</f>
      </c>
      <c r="CZ233">
        <f>IFERROR(MATCH($CC233,$CD$2:$CD$263,0)+1,0)</f>
      </c>
      <c r="DA233">
        <f>IFERROR(INDEX($CE$2:$CE$263,MATCH($CC233,$CD$2:$CD$263,0)),0)</f>
      </c>
      <c r="DB233">
        <f>IFERROR(INDEX($AI:$AI,MATCH($H233,$AH:$AH,0))&amp;"","")</f>
      </c>
      <c r="DF233">
        <f>IF($GI233&gt;=1,INDEX($DC:$DC,$GH233+1),"")</f>
      </c>
      <c r="DG233">
        <f>IF($GI233&gt;=2,INDEX($DC:$DC,$GH233+2),"")</f>
      </c>
      <c r="DH233">
        <f>IF($GI233&gt;=3,INDEX($DC:$DC,$GH233+3),"")</f>
      </c>
      <c r="DI233">
        <f>IF($GI233&gt;=4,INDEX($DC:$DC,$GH233+4),"")</f>
      </c>
      <c r="DJ233">
        <f>IF($GI233&gt;=5,INDEX($DC:$DC,$GH233+5),"")</f>
      </c>
      <c r="DK233">
        <f>IF($GI233&gt;=6,INDEX($DC:$DC,$GH233+6),"")</f>
      </c>
      <c r="DL233">
        <f>IF($GI233&gt;=7,INDEX($DC:$DC,$GH233+7),"")</f>
      </c>
      <c r="DM233">
        <f>IF($GI233&gt;=8,INDEX($DC:$DC,$GH233+8),"")</f>
      </c>
      <c r="DN233">
        <f>IF($GI233&gt;=9,INDEX($DC:$DC,$GH233+9),"")</f>
      </c>
      <c r="DO233">
        <f>IF($GI233&gt;=10,INDEX($DC:$DC,$GH233+10),"")</f>
      </c>
      <c r="DP233">
        <f>IF($GI233&gt;=11,INDEX($DC:$DC,$GH233+11),"")</f>
      </c>
      <c r="DQ233">
        <f>IF($GI233&gt;=12,INDEX($DC:$DC,$GH233+12),"")</f>
      </c>
      <c r="DR233">
        <f>IF($GI233&gt;=13,INDEX($DC:$DC,$GH233+13),"")</f>
      </c>
      <c r="DS233">
        <f>IF($GI233&gt;=14,INDEX($DC:$DC,$GH233+14),"")</f>
      </c>
      <c r="DT233">
        <f>IF($GI233&gt;=15,INDEX($DC:$DC,$GH233+15),"")</f>
      </c>
      <c r="DU233">
        <f>IF($GI233&gt;=16,INDEX($DC:$DC,$GH233+16),"")</f>
      </c>
      <c r="DV233">
        <f>IF($GI233&gt;=17,INDEX($DC:$DC,$GH233+17),"")</f>
      </c>
      <c r="DW233">
        <f>IF($GI233&gt;=18,INDEX($DC:$DC,$GH233+18),"")</f>
      </c>
      <c r="DX233">
        <f>IF($GI233&gt;=19,INDEX($DC:$DC,$GH233+19),"")</f>
      </c>
      <c r="DY233">
        <f>IF($GI233&gt;=20,INDEX($DC:$DC,$GH233+20),"")</f>
      </c>
      <c r="DZ233">
        <f>IF($GI233&gt;=21,INDEX($DC:$DC,$GH233+21),"")</f>
      </c>
      <c r="EA233">
        <f>IF($GI233&gt;=22,INDEX($DC:$DC,$GH233+22),"")</f>
      </c>
      <c r="EB233">
        <f>IF($GI233&gt;=23,INDEX($DC:$DC,$GH233+23),"")</f>
      </c>
      <c r="EC233">
        <f>IF($GI233&gt;=24,INDEX($DC:$DC,$GH233+24),"")</f>
      </c>
      <c r="ED233">
        <f>IF($GI233&gt;=25,INDEX($DC:$DC,$GH233+25),"")</f>
      </c>
      <c r="EE233">
        <f>IF($GI233&gt;=26,INDEX($DC:$DC,$GH233+26),"")</f>
      </c>
      <c r="EF233">
        <f>IF($GI233&gt;=27,INDEX($DC:$DC,$GH233+27),"")</f>
      </c>
      <c r="EG233">
        <f>IF($GI233&gt;=28,INDEX($DC:$DC,$GH233+28),"")</f>
      </c>
      <c r="EH233">
        <f>IF($GI233&gt;=29,INDEX($DC:$DC,$GH233+29),"")</f>
      </c>
      <c r="EI233">
        <f>IF($GI233&gt;=30,INDEX($DC:$DC,$GH233+30),"")</f>
      </c>
      <c r="EJ233">
        <f>IF($GI233&gt;=31,INDEX($DC:$DC,$GH233+31),"")</f>
      </c>
      <c r="EK233">
        <f>IF($GI233&gt;=32,INDEX($DC:$DC,$GH233+32),"")</f>
      </c>
      <c r="EL233">
        <f>IF($GI233&gt;=33,INDEX($DC:$DC,$GH233+33),"")</f>
      </c>
      <c r="EM233">
        <f>IF($GI233&gt;=34,INDEX($DC:$DC,$GH233+34),"")</f>
      </c>
      <c r="EN233">
        <f>IF($GI233&gt;=35,INDEX($DC:$DC,$GH233+35),"")</f>
      </c>
      <c r="EO233">
        <f>IF($GI233&gt;=36,INDEX($DC:$DC,$GH233+36),"")</f>
      </c>
      <c r="EP233">
        <f>IF($GI233&gt;=37,INDEX($DC:$DC,$GH233+37),"")</f>
      </c>
      <c r="EQ233">
        <f>IF($GI233&gt;=38,INDEX($DC:$DC,$GH233+38),"")</f>
      </c>
      <c r="ER233">
        <f>IF($GI233&gt;=39,INDEX($DC:$DC,$GH233+39),"")</f>
      </c>
      <c r="ES233">
        <f>IF($GI233&gt;=40,INDEX($DC:$DC,$GH233+40),"")</f>
      </c>
      <c r="ET233">
        <f>IF($GI233&gt;=1,INDEX($DD:$DD,$GH233+1),"")</f>
      </c>
      <c r="EU233">
        <f>IF($GI233&gt;=2,INDEX($DD:$DD,$GH233+2),"")</f>
      </c>
      <c r="EV233">
        <f>IF($GI233&gt;=3,INDEX($DD:$DD,$GH233+3),"")</f>
      </c>
      <c r="EW233">
        <f>IF($GI233&gt;=4,INDEX($DD:$DD,$GH233+4),"")</f>
      </c>
      <c r="EX233">
        <f>IF($GI233&gt;=5,INDEX($DD:$DD,$GH233+5),"")</f>
      </c>
      <c r="EY233">
        <f>IF($GI233&gt;=6,INDEX($DD:$DD,$GH233+6),"")</f>
      </c>
      <c r="EZ233">
        <f>IF($GI233&gt;=7,INDEX($DD:$DD,$GH233+7),"")</f>
      </c>
      <c r="FA233">
        <f>IF($GI233&gt;=8,INDEX($DD:$DD,$GH233+8),"")</f>
      </c>
      <c r="FB233">
        <f>IF($GI233&gt;=9,INDEX($DD:$DD,$GH233+9),"")</f>
      </c>
      <c r="FC233">
        <f>IF($GI233&gt;=10,INDEX($DD:$DD,$GH233+10),"")</f>
      </c>
      <c r="FD233">
        <f>IF($GI233&gt;=11,INDEX($DD:$DD,$GH233+11),"")</f>
      </c>
      <c r="FE233">
        <f>IF($GI233&gt;=12,INDEX($DD:$DD,$GH233+12),"")</f>
      </c>
      <c r="FF233">
        <f>IF($GI233&gt;=13,INDEX($DD:$DD,$GH233+13),"")</f>
      </c>
      <c r="FG233">
        <f>IF($GI233&gt;=14,INDEX($DD:$DD,$GH233+14),"")</f>
      </c>
      <c r="FH233">
        <f>IF($GI233&gt;=15,INDEX($DD:$DD,$GH233+15),"")</f>
      </c>
      <c r="FI233">
        <f>IF($GI233&gt;=16,INDEX($DD:$DD,$GH233+16),"")</f>
      </c>
      <c r="FJ233">
        <f>IF($GI233&gt;=17,INDEX($DD:$DD,$GH233+17),"")</f>
      </c>
      <c r="FK233">
        <f>IF($GI233&gt;=18,INDEX($DD:$DD,$GH233+18),"")</f>
      </c>
      <c r="FL233">
        <f>IF($GI233&gt;=19,INDEX($DD:$DD,$GH233+19),"")</f>
      </c>
      <c r="FM233">
        <f>IF($GI233&gt;=20,INDEX($DD:$DD,$GH233+20),"")</f>
      </c>
      <c r="FN233">
        <f>IF($GI233&gt;=21,INDEX($DD:$DD,$GH233+21),"")</f>
      </c>
      <c r="FO233">
        <f>IF($GI233&gt;=22,INDEX($DD:$DD,$GH233+22),"")</f>
      </c>
      <c r="FP233">
        <f>IF($GI233&gt;=23,INDEX($DD:$DD,$GH233+23),"")</f>
      </c>
      <c r="FQ233">
        <f>IF($GI233&gt;=24,INDEX($DD:$DD,$GH233+24),"")</f>
      </c>
      <c r="FR233">
        <f>IF($GI233&gt;=25,INDEX($DD:$DD,$GH233+25),"")</f>
      </c>
      <c r="FS233">
        <f>IF($GI233&gt;=26,INDEX($DD:$DD,$GH233+26),"")</f>
      </c>
      <c r="FT233">
        <f>IF($GI233&gt;=27,INDEX($DD:$DD,$GH233+27),"")</f>
      </c>
      <c r="FU233">
        <f>IF($GI233&gt;=28,INDEX($DD:$DD,$GH233+28),"")</f>
      </c>
      <c r="FV233">
        <f>IF($GI233&gt;=29,INDEX($DD:$DD,$GH233+29),"")</f>
      </c>
      <c r="FW233">
        <f>IF($GI233&gt;=30,INDEX($DD:$DD,$GH233+30),"")</f>
      </c>
      <c r="FX233">
        <f>IF($GI233&gt;=31,INDEX($DD:$DD,$GH233+31),"")</f>
      </c>
      <c r="FY233">
        <f>IF($GI233&gt;=32,INDEX($DD:$DD,$GH233+32),"")</f>
      </c>
      <c r="FZ233">
        <f>IF($GI233&gt;=33,INDEX($DD:$DD,$GH233+33),"")</f>
      </c>
      <c r="GA233">
        <f>IF($GI233&gt;=34,INDEX($DD:$DD,$GH233+34),"")</f>
      </c>
      <c r="GB233">
        <f>IF($GI233&gt;=35,INDEX($DD:$DD,$GH233+35),"")</f>
      </c>
      <c r="GC233">
        <f>IF($GI233&gt;=36,INDEX($DD:$DD,$GH233+36),"")</f>
      </c>
      <c r="GD233">
        <f>IF($GI233&gt;=37,INDEX($DD:$DD,$GH233+37),"")</f>
      </c>
      <c r="GE233">
        <f>IF($GI233&gt;=38,INDEX($DD:$DD,$GH233+38),"")</f>
      </c>
      <c r="GF233">
        <f>IF($GI233&gt;=39,INDEX($DD:$DD,$GH233+39),"")</f>
      </c>
      <c r="GG233">
        <f>IF($GI233&gt;=40,INDEX($DD:$DD,$GH233+40),"")</f>
      </c>
      <c r="GH233">
        <f>IFERROR(MATCH($DB233,$DC$2:$DC$148,0)+1,0)</f>
      </c>
      <c r="GI233">
        <f>IFERROR(INDEX($DE$2:$DE$148,MATCH($DB233,$DC$2:$DC$148,0)),0)</f>
      </c>
      <c r="GJ233">
        <f>IFERROR(MATCH($S233,$DF$233:$ES$233,0),0)</f>
      </c>
      <c r="GK233">
        <f>IF($GJ233&gt;0,INDEX($ET$233:$GG$233,$GJ233),"")</f>
      </c>
      <c r="GL233" t="s">
        <v>439</v>
      </c>
      <c r="GN233">
        <f>IF($IW233&gt;=1,INDEX($GL:$GL,$IV233+1),"")</f>
      </c>
      <c r="GO233">
        <f>IF($IW233&gt;=2,INDEX($GL:$GL,$IV233+2),"")</f>
      </c>
      <c r="GP233">
        <f>IF($IW233&gt;=3,INDEX($GL:$GL,$IV233+3),"")</f>
      </c>
      <c r="GQ233">
        <f>IF($IW233&gt;=4,INDEX($GL:$GL,$IV233+4),"")</f>
      </c>
      <c r="GR233">
        <f>IF($IW233&gt;=5,INDEX($GL:$GL,$IV233+5),"")</f>
      </c>
      <c r="GS233">
        <f>IF($IW233&gt;=6,INDEX($GL:$GL,$IV233+6),"")</f>
      </c>
      <c r="GT233">
        <f>IF($IW233&gt;=7,INDEX($GL:$GL,$IV233+7),"")</f>
      </c>
      <c r="GU233">
        <f>IF($IW233&gt;=8,INDEX($GL:$GL,$IV233+8),"")</f>
      </c>
      <c r="GV233">
        <f>IF($IW233&gt;=9,INDEX($GL:$GL,$IV233+9),"")</f>
      </c>
      <c r="GW233">
        <f>IF($IW233&gt;=10,INDEX($GL:$GL,$IV233+10),"")</f>
      </c>
      <c r="GX233">
        <f>IF($IW233&gt;=11,INDEX($GL:$GL,$IV233+11),"")</f>
      </c>
      <c r="GY233">
        <f>IF($IW233&gt;=12,INDEX($GL:$GL,$IV233+12),"")</f>
      </c>
      <c r="GZ233">
        <f>IF($IW233&gt;=13,INDEX($GL:$GL,$IV233+13),"")</f>
      </c>
      <c r="HA233">
        <f>IF($IW233&gt;=14,INDEX($GL:$GL,$IV233+14),"")</f>
      </c>
      <c r="HB233">
        <f>IF($IW233&gt;=15,INDEX($GL:$GL,$IV233+15),"")</f>
      </c>
      <c r="HC233">
        <f>IF($IW233&gt;=16,INDEX($GL:$GL,$IV233+16),"")</f>
      </c>
      <c r="HD233">
        <f>IF($IW233&gt;=17,INDEX($GL:$GL,$IV233+17),"")</f>
      </c>
      <c r="HE233">
        <f>IF($IW233&gt;=18,INDEX($GL:$GL,$IV233+18),"")</f>
      </c>
      <c r="HF233">
        <f>IF($IW233&gt;=19,INDEX($GL:$GL,$IV233+19),"")</f>
      </c>
      <c r="HG233">
        <f>IF($IW233&gt;=20,INDEX($GL:$GL,$IV233+20),"")</f>
      </c>
      <c r="HH233">
        <f>IF($IW233&gt;=21,INDEX($GL:$GL,$IV233+21),"")</f>
      </c>
      <c r="HI233">
        <f>IF($IW233&gt;=22,INDEX($GL:$GL,$IV233+22),"")</f>
      </c>
      <c r="HJ233">
        <f>IF($IW233&gt;=23,INDEX($GL:$GL,$IV233+23),"")</f>
      </c>
      <c r="HK233">
        <f>IF($IW233&gt;=24,INDEX($GL:$GL,$IV233+24),"")</f>
      </c>
      <c r="HL233">
        <f>IF($IW233&gt;=25,INDEX($GL:$GL,$IV233+25),"")</f>
      </c>
      <c r="HM233">
        <f>IF($IW233&gt;=26,INDEX($GL:$GL,$IV233+26),"")</f>
      </c>
      <c r="HN233">
        <f>IF($IW233&gt;=27,INDEX($GL:$GL,$IV233+27),"")</f>
      </c>
      <c r="HO233">
        <f>IF($IW233&gt;=28,INDEX($GL:$GL,$IV233+28),"")</f>
      </c>
      <c r="HP233">
        <f>IF($IW233&gt;=29,INDEX($GL:$GL,$IV233+29),"")</f>
      </c>
      <c r="HQ233">
        <f>IF($IW233&gt;=30,INDEX($GL:$GL,$IV233+30),"")</f>
      </c>
      <c r="HR233">
        <f>IF($IW233&gt;=31,INDEX($GL:$GL,$IV233+31),"")</f>
      </c>
      <c r="HS233">
        <f>IF($IW233&gt;=32,INDEX($GL:$GL,$IV233+32),"")</f>
      </c>
      <c r="HT233">
        <f>IF($IW233&gt;=33,INDEX($GL:$GL,$IV233+33),"")</f>
      </c>
      <c r="HU233">
        <f>IF($IW233&gt;=34,INDEX($GL:$GL,$IV233+34),"")</f>
      </c>
      <c r="HV233">
        <f>IF($IW233&gt;=35,INDEX($GL:$GL,$IV233+35),"")</f>
      </c>
      <c r="HW233">
        <f>IF($IW233&gt;=36,INDEX($GL:$GL,$IV233+36),"")</f>
      </c>
      <c r="HX233">
        <f>IF($IW233&gt;=37,INDEX($GL:$GL,$IV233+37),"")</f>
      </c>
      <c r="HY233">
        <f>IF($IW233&gt;=38,INDEX($GL:$GL,$IV233+38),"")</f>
      </c>
      <c r="HZ233">
        <f>IF($IW233&gt;=39,INDEX($GL:$GL,$IV233+39),"")</f>
      </c>
      <c r="IA233">
        <f>IF($IW233&gt;=40,INDEX($GL:$GL,$IV233+40),"")</f>
      </c>
      <c r="IB233">
        <f>IF($IW233&gt;=41,INDEX($GL:$GL,$IV233+41),"")</f>
      </c>
      <c r="IC233">
        <f>IF($IW233&gt;=42,INDEX($GL:$GL,$IV233+42),"")</f>
      </c>
      <c r="ID233">
        <f>IF($IW233&gt;=43,INDEX($GL:$GL,$IV233+43),"")</f>
      </c>
      <c r="IE233">
        <f>IF($IW233&gt;=44,INDEX($GL:$GL,$IV233+44),"")</f>
      </c>
      <c r="IF233">
        <f>IF($IW233&gt;=45,INDEX($GL:$GL,$IV233+45),"")</f>
      </c>
      <c r="IG233">
        <f>IF($IW233&gt;=46,INDEX($GL:$GL,$IV233+46),"")</f>
      </c>
      <c r="IH233">
        <f>IF($IW233&gt;=47,INDEX($GL:$GL,$IV233+47),"")</f>
      </c>
      <c r="II233">
        <f>IF($IW233&gt;=48,INDEX($GL:$GL,$IV233+48),"")</f>
      </c>
      <c r="IJ233">
        <f>IF($IW233&gt;=49,INDEX($GL:$GL,$IV233+49),"")</f>
      </c>
      <c r="IK233">
        <f>IF($IW233&gt;=50,INDEX($GL:$GL,$IV233+50),"")</f>
      </c>
      <c r="IL233">
        <f>IF($IW233&gt;=51,INDEX($GL:$GL,$IV233+51),"")</f>
      </c>
      <c r="IM233">
        <f>IF($IW233&gt;=52,INDEX($GL:$GL,$IV233+52),"")</f>
      </c>
      <c r="IN233">
        <f>IF($IW233&gt;=53,INDEX($GL:$GL,$IV233+53),"")</f>
      </c>
      <c r="IO233">
        <f>IF($IW233&gt;=54,INDEX($GL:$GL,$IV233+54),"")</f>
      </c>
      <c r="IP233">
        <f>IF($IW233&gt;=55,INDEX($GL:$GL,$IV233+55),"")</f>
      </c>
      <c r="IQ233">
        <f>IF($IW233&gt;=56,INDEX($GL:$GL,$IV233+56),"")</f>
      </c>
      <c r="IR233">
        <f>IF($IW233&gt;=57,INDEX($GL:$GL,$IV233+57),"")</f>
      </c>
      <c r="IS233">
        <f>IF($IW233&gt;=58,INDEX($GL:$GL,$IV233+58),"")</f>
      </c>
      <c r="IT233">
        <f>IF($IW233&gt;=59,INDEX($GL:$GL,$IV233+59),"")</f>
      </c>
      <c r="IU233">
        <f>IF($IW233&gt;=60,INDEX($GL:$GL,$IV233+60),"")</f>
      </c>
      <c r="IV233">
        <f>IFERROR(MATCH($GK233,$GL$2:$GL$324,0)+1,0)</f>
      </c>
      <c r="IW233">
        <f>IFERROR(INDEX($GM$2:$GM$324,MATCH($GK233,$GL$2:$GL$324,0)),0)</f>
      </c>
      <c r="IX233" t="s">
        <v>34</v>
      </c>
      <c r="IY233" t="s">
        <v>34</v>
      </c>
    </row>
    <row r="234" spans="1:259" x14ac:dyDescent="0.25">
      <c r="K234">
        <f>IF(OR($N234="",$J234=""),"",IFERROR($N234/$J234,0))</f>
      </c>
      <c r="L234">
        <f>IF($N234="","",
SUM($M234,$O234,$T234,$P234,$R234)*
(1-IF($U234="",0,VALUE($U234)/100)))</f>
      </c>
      <c r="M234">
        <f>IF($N234="","",$N234)</f>
      </c>
      <c r="O234">
        <f>IF($N234="","",
IF($H234="","",
IF(ISNUMBER(SEARCH("exempt",LOWER($H234))),0,
$N234*(VALUE(SUBSTITUTE($H234,"%",""))/100))))</f>
      </c>
      <c r="V234">
        <f>IFERROR(IF(FIND(" - ",$E234)&gt;0,MID($E234,FIND(" - ",$E234)+3,LEN($E234)),""),"")</f>
      </c>
      <c r="AE234" t="s">
        <v>773</v>
      </c>
      <c r="AJ234">
        <f>IFERROR(LEFT($E234,FIND(" - ",$E234)-1),$E234)</f>
      </c>
      <c r="AM234">
        <f>IF($CB234&gt;=1,INDEX($AK:$AK,$CA234+1),"")</f>
      </c>
      <c r="AN234">
        <f>IF($CB234&gt;=2,INDEX($AK:$AK,$CA234+2),"")</f>
      </c>
      <c r="AO234">
        <f>IF($CB234&gt;=3,INDEX($AK:$AK,$CA234+3),"")</f>
      </c>
      <c r="AP234">
        <f>IF($CB234&gt;=4,INDEX($AK:$AK,$CA234+4),"")</f>
      </c>
      <c r="AQ234">
        <f>IF($CB234&gt;=5,INDEX($AK:$AK,$CA234+5),"")</f>
      </c>
      <c r="AR234">
        <f>IF($CB234&gt;=6,INDEX($AK:$AK,$CA234+6),"")</f>
      </c>
      <c r="AS234">
        <f>IF($CB234&gt;=7,INDEX($AK:$AK,$CA234+7),"")</f>
      </c>
      <c r="AT234">
        <f>IF($CB234&gt;=8,INDEX($AK:$AK,$CA234+8),"")</f>
      </c>
      <c r="AU234">
        <f>IF($CB234&gt;=9,INDEX($AK:$AK,$CA234+9),"")</f>
      </c>
      <c r="AV234">
        <f>IF($CB234&gt;=10,INDEX($AK:$AK,$CA234+10),"")</f>
      </c>
      <c r="AW234">
        <f>IF($CB234&gt;=11,INDEX($AK:$AK,$CA234+11),"")</f>
      </c>
      <c r="AX234">
        <f>IF($CB234&gt;=12,INDEX($AK:$AK,$CA234+12),"")</f>
      </c>
      <c r="AY234">
        <f>IF($CB234&gt;=13,INDEX($AK:$AK,$CA234+13),"")</f>
      </c>
      <c r="AZ234">
        <f>IF($CB234&gt;=14,INDEX($AK:$AK,$CA234+14),"")</f>
      </c>
      <c r="BA234">
        <f>IF($CB234&gt;=15,INDEX($AK:$AK,$CA234+15),"")</f>
      </c>
      <c r="BB234">
        <f>IF($CB234&gt;=16,INDEX($AK:$AK,$CA234+16),"")</f>
      </c>
      <c r="BC234">
        <f>IF($CB234&gt;=17,INDEX($AK:$AK,$CA234+17),"")</f>
      </c>
      <c r="BD234">
        <f>IF($CB234&gt;=18,INDEX($AK:$AK,$CA234+18),"")</f>
      </c>
      <c r="BE234">
        <f>IF($CB234&gt;=19,INDEX($AK:$AK,$CA234+19),"")</f>
      </c>
      <c r="BF234">
        <f>IF($CB234&gt;=20,INDEX($AK:$AK,$CA234+20),"")</f>
      </c>
      <c r="BG234">
        <f>IF($CB234&gt;=21,INDEX($AK:$AK,$CA234+21),"")</f>
      </c>
      <c r="BH234">
        <f>IF($CB234&gt;=22,INDEX($AK:$AK,$CA234+22),"")</f>
      </c>
      <c r="BI234">
        <f>IF($CB234&gt;=23,INDEX($AK:$AK,$CA234+23),"")</f>
      </c>
      <c r="BJ234">
        <f>IF($CB234&gt;=24,INDEX($AK:$AK,$CA234+24),"")</f>
      </c>
      <c r="BK234">
        <f>IF($CB234&gt;=25,INDEX($AK:$AK,$CA234+25),"")</f>
      </c>
      <c r="BL234">
        <f>IF($CB234&gt;=26,INDEX($AK:$AK,$CA234+26),"")</f>
      </c>
      <c r="BM234">
        <f>IF($CB234&gt;=27,INDEX($AK:$AK,$CA234+27),"")</f>
      </c>
      <c r="BN234">
        <f>IF($CB234&gt;=28,INDEX($AK:$AK,$CA234+28),"")</f>
      </c>
      <c r="BO234">
        <f>IF($CB234&gt;=29,INDEX($AK:$AK,$CA234+29),"")</f>
      </c>
      <c r="BP234">
        <f>IF($CB234&gt;=30,INDEX($AK:$AK,$CA234+30),"")</f>
      </c>
      <c r="BQ234">
        <f>IF($CB234&gt;=31,INDEX($AK:$AK,$CA234+31),"")</f>
      </c>
      <c r="BR234">
        <f>IF($CB234&gt;=32,INDEX($AK:$AK,$CA234+32),"")</f>
      </c>
      <c r="BS234">
        <f>IF($CB234&gt;=33,INDEX($AK:$AK,$CA234+33),"")</f>
      </c>
      <c r="BT234">
        <f>IF($CB234&gt;=34,INDEX($AK:$AK,$CA234+34),"")</f>
      </c>
      <c r="BU234">
        <f>IF($CB234&gt;=35,INDEX($AK:$AK,$CA234+35),"")</f>
      </c>
      <c r="BV234">
        <f>IF($CB234&gt;=36,INDEX($AK:$AK,$CA234+36),"")</f>
      </c>
      <c r="BW234">
        <f>IF($CB234&gt;=37,INDEX($AK:$AK,$CA234+37),"")</f>
      </c>
      <c r="BX234">
        <f>IF($CB234&gt;=38,INDEX($AK:$AK,$CA234+38),"")</f>
      </c>
      <c r="BY234">
        <f>IF($CB234&gt;=39,INDEX($AK:$AK,$CA234+39),"")</f>
      </c>
      <c r="BZ234">
        <f>IF($CB234&gt;=40,INDEX($AK:$AK,$CA234+40),"")</f>
      </c>
      <c r="CA234">
        <f>IFERROR(MATCH($AJ234,$AK$2:$AK$134,0)+1,0)</f>
      </c>
      <c r="CB234">
        <f>IFERROR(INDEX($AL$2:$AL$134,MATCH($AJ234,$AK$2:$AK$134,0)),0)</f>
      </c>
      <c r="CC234">
        <f>IFERROR(LEFT($F234,FIND(" - ",$F234)-1),$F234)</f>
      </c>
      <c r="CD234" t="s">
        <v>774</v>
      </c>
      <c r="CE234">
        <v>1</v>
      </c>
      <c r="CF234">
        <f>IF($DA234&gt;=1,INDEX($CD:$CD,$CZ234+1),"")</f>
      </c>
      <c r="CG234">
        <f>IF($DA234&gt;=2,INDEX($CD:$CD,$CZ234+2),"")</f>
      </c>
      <c r="CH234">
        <f>IF($DA234&gt;=3,INDEX($CD:$CD,$CZ234+3),"")</f>
      </c>
      <c r="CI234">
        <f>IF($DA234&gt;=4,INDEX($CD:$CD,$CZ234+4),"")</f>
      </c>
      <c r="CJ234">
        <f>IF($DA234&gt;=5,INDEX($CD:$CD,$CZ234+5),"")</f>
      </c>
      <c r="CK234">
        <f>IF($DA234&gt;=6,INDEX($CD:$CD,$CZ234+6),"")</f>
      </c>
      <c r="CL234">
        <f>IF($DA234&gt;=7,INDEX($CD:$CD,$CZ234+7),"")</f>
      </c>
      <c r="CM234">
        <f>IF($DA234&gt;=8,INDEX($CD:$CD,$CZ234+8),"")</f>
      </c>
      <c r="CN234">
        <f>IF($DA234&gt;=9,INDEX($CD:$CD,$CZ234+9),"")</f>
      </c>
      <c r="CO234">
        <f>IF($DA234&gt;=10,INDEX($CD:$CD,$CZ234+10),"")</f>
      </c>
      <c r="CP234">
        <f>IF($DA234&gt;=11,INDEX($CD:$CD,$CZ234+11),"")</f>
      </c>
      <c r="CQ234">
        <f>IF($DA234&gt;=12,INDEX($CD:$CD,$CZ234+12),"")</f>
      </c>
      <c r="CR234">
        <f>IF($DA234&gt;=13,INDEX($CD:$CD,$CZ234+13),"")</f>
      </c>
      <c r="CS234">
        <f>IF($DA234&gt;=14,INDEX($CD:$CD,$CZ234+14),"")</f>
      </c>
      <c r="CT234">
        <f>IF($DA234&gt;=15,INDEX($CD:$CD,$CZ234+15),"")</f>
      </c>
      <c r="CU234">
        <f>IF($DA234&gt;=16,INDEX($CD:$CD,$CZ234+16),"")</f>
      </c>
      <c r="CV234">
        <f>IF($DA234&gt;=17,INDEX($CD:$CD,$CZ234+17),"")</f>
      </c>
      <c r="CW234">
        <f>IF($DA234&gt;=18,INDEX($CD:$CD,$CZ234+18),"")</f>
      </c>
      <c r="CX234">
        <f>IF($DA234&gt;=19,INDEX($CD:$CD,$CZ234+19),"")</f>
      </c>
      <c r="CY234">
        <f>IF($DA234&gt;=20,INDEX($CD:$CD,$CZ234+20),"")</f>
      </c>
      <c r="CZ234">
        <f>IFERROR(MATCH($CC234,$CD$2:$CD$263,0)+1,0)</f>
      </c>
      <c r="DA234">
        <f>IFERROR(INDEX($CE$2:$CE$263,MATCH($CC234,$CD$2:$CD$263,0)),0)</f>
      </c>
      <c r="DB234">
        <f>IFERROR(INDEX($AI:$AI,MATCH($H234,$AH:$AH,0))&amp;"","")</f>
      </c>
      <c r="DF234">
        <f>IF($GI234&gt;=1,INDEX($DC:$DC,$GH234+1),"")</f>
      </c>
      <c r="DG234">
        <f>IF($GI234&gt;=2,INDEX($DC:$DC,$GH234+2),"")</f>
      </c>
      <c r="DH234">
        <f>IF($GI234&gt;=3,INDEX($DC:$DC,$GH234+3),"")</f>
      </c>
      <c r="DI234">
        <f>IF($GI234&gt;=4,INDEX($DC:$DC,$GH234+4),"")</f>
      </c>
      <c r="DJ234">
        <f>IF($GI234&gt;=5,INDEX($DC:$DC,$GH234+5),"")</f>
      </c>
      <c r="DK234">
        <f>IF($GI234&gt;=6,INDEX($DC:$DC,$GH234+6),"")</f>
      </c>
      <c r="DL234">
        <f>IF($GI234&gt;=7,INDEX($DC:$DC,$GH234+7),"")</f>
      </c>
      <c r="DM234">
        <f>IF($GI234&gt;=8,INDEX($DC:$DC,$GH234+8),"")</f>
      </c>
      <c r="DN234">
        <f>IF($GI234&gt;=9,INDEX($DC:$DC,$GH234+9),"")</f>
      </c>
      <c r="DO234">
        <f>IF($GI234&gt;=10,INDEX($DC:$DC,$GH234+10),"")</f>
      </c>
      <c r="DP234">
        <f>IF($GI234&gt;=11,INDEX($DC:$DC,$GH234+11),"")</f>
      </c>
      <c r="DQ234">
        <f>IF($GI234&gt;=12,INDEX($DC:$DC,$GH234+12),"")</f>
      </c>
      <c r="DR234">
        <f>IF($GI234&gt;=13,INDEX($DC:$DC,$GH234+13),"")</f>
      </c>
      <c r="DS234">
        <f>IF($GI234&gt;=14,INDEX($DC:$DC,$GH234+14),"")</f>
      </c>
      <c r="DT234">
        <f>IF($GI234&gt;=15,INDEX($DC:$DC,$GH234+15),"")</f>
      </c>
      <c r="DU234">
        <f>IF($GI234&gt;=16,INDEX($DC:$DC,$GH234+16),"")</f>
      </c>
      <c r="DV234">
        <f>IF($GI234&gt;=17,INDEX($DC:$DC,$GH234+17),"")</f>
      </c>
      <c r="DW234">
        <f>IF($GI234&gt;=18,INDEX($DC:$DC,$GH234+18),"")</f>
      </c>
      <c r="DX234">
        <f>IF($GI234&gt;=19,INDEX($DC:$DC,$GH234+19),"")</f>
      </c>
      <c r="DY234">
        <f>IF($GI234&gt;=20,INDEX($DC:$DC,$GH234+20),"")</f>
      </c>
      <c r="DZ234">
        <f>IF($GI234&gt;=21,INDEX($DC:$DC,$GH234+21),"")</f>
      </c>
      <c r="EA234">
        <f>IF($GI234&gt;=22,INDEX($DC:$DC,$GH234+22),"")</f>
      </c>
      <c r="EB234">
        <f>IF($GI234&gt;=23,INDEX($DC:$DC,$GH234+23),"")</f>
      </c>
      <c r="EC234">
        <f>IF($GI234&gt;=24,INDEX($DC:$DC,$GH234+24),"")</f>
      </c>
      <c r="ED234">
        <f>IF($GI234&gt;=25,INDEX($DC:$DC,$GH234+25),"")</f>
      </c>
      <c r="EE234">
        <f>IF($GI234&gt;=26,INDEX($DC:$DC,$GH234+26),"")</f>
      </c>
      <c r="EF234">
        <f>IF($GI234&gt;=27,INDEX($DC:$DC,$GH234+27),"")</f>
      </c>
      <c r="EG234">
        <f>IF($GI234&gt;=28,INDEX($DC:$DC,$GH234+28),"")</f>
      </c>
      <c r="EH234">
        <f>IF($GI234&gt;=29,INDEX($DC:$DC,$GH234+29),"")</f>
      </c>
      <c r="EI234">
        <f>IF($GI234&gt;=30,INDEX($DC:$DC,$GH234+30),"")</f>
      </c>
      <c r="EJ234">
        <f>IF($GI234&gt;=31,INDEX($DC:$DC,$GH234+31),"")</f>
      </c>
      <c r="EK234">
        <f>IF($GI234&gt;=32,INDEX($DC:$DC,$GH234+32),"")</f>
      </c>
      <c r="EL234">
        <f>IF($GI234&gt;=33,INDEX($DC:$DC,$GH234+33),"")</f>
      </c>
      <c r="EM234">
        <f>IF($GI234&gt;=34,INDEX($DC:$DC,$GH234+34),"")</f>
      </c>
      <c r="EN234">
        <f>IF($GI234&gt;=35,INDEX($DC:$DC,$GH234+35),"")</f>
      </c>
      <c r="EO234">
        <f>IF($GI234&gt;=36,INDEX($DC:$DC,$GH234+36),"")</f>
      </c>
      <c r="EP234">
        <f>IF($GI234&gt;=37,INDEX($DC:$DC,$GH234+37),"")</f>
      </c>
      <c r="EQ234">
        <f>IF($GI234&gt;=38,INDEX($DC:$DC,$GH234+38),"")</f>
      </c>
      <c r="ER234">
        <f>IF($GI234&gt;=39,INDEX($DC:$DC,$GH234+39),"")</f>
      </c>
      <c r="ES234">
        <f>IF($GI234&gt;=40,INDEX($DC:$DC,$GH234+40),"")</f>
      </c>
      <c r="ET234">
        <f>IF($GI234&gt;=1,INDEX($DD:$DD,$GH234+1),"")</f>
      </c>
      <c r="EU234">
        <f>IF($GI234&gt;=2,INDEX($DD:$DD,$GH234+2),"")</f>
      </c>
      <c r="EV234">
        <f>IF($GI234&gt;=3,INDEX($DD:$DD,$GH234+3),"")</f>
      </c>
      <c r="EW234">
        <f>IF($GI234&gt;=4,INDEX($DD:$DD,$GH234+4),"")</f>
      </c>
      <c r="EX234">
        <f>IF($GI234&gt;=5,INDEX($DD:$DD,$GH234+5),"")</f>
      </c>
      <c r="EY234">
        <f>IF($GI234&gt;=6,INDEX($DD:$DD,$GH234+6),"")</f>
      </c>
      <c r="EZ234">
        <f>IF($GI234&gt;=7,INDEX($DD:$DD,$GH234+7),"")</f>
      </c>
      <c r="FA234">
        <f>IF($GI234&gt;=8,INDEX($DD:$DD,$GH234+8),"")</f>
      </c>
      <c r="FB234">
        <f>IF($GI234&gt;=9,INDEX($DD:$DD,$GH234+9),"")</f>
      </c>
      <c r="FC234">
        <f>IF($GI234&gt;=10,INDEX($DD:$DD,$GH234+10),"")</f>
      </c>
      <c r="FD234">
        <f>IF($GI234&gt;=11,INDEX($DD:$DD,$GH234+11),"")</f>
      </c>
      <c r="FE234">
        <f>IF($GI234&gt;=12,INDEX($DD:$DD,$GH234+12),"")</f>
      </c>
      <c r="FF234">
        <f>IF($GI234&gt;=13,INDEX($DD:$DD,$GH234+13),"")</f>
      </c>
      <c r="FG234">
        <f>IF($GI234&gt;=14,INDEX($DD:$DD,$GH234+14),"")</f>
      </c>
      <c r="FH234">
        <f>IF($GI234&gt;=15,INDEX($DD:$DD,$GH234+15),"")</f>
      </c>
      <c r="FI234">
        <f>IF($GI234&gt;=16,INDEX($DD:$DD,$GH234+16),"")</f>
      </c>
      <c r="FJ234">
        <f>IF($GI234&gt;=17,INDEX($DD:$DD,$GH234+17),"")</f>
      </c>
      <c r="FK234">
        <f>IF($GI234&gt;=18,INDEX($DD:$DD,$GH234+18),"")</f>
      </c>
      <c r="FL234">
        <f>IF($GI234&gt;=19,INDEX($DD:$DD,$GH234+19),"")</f>
      </c>
      <c r="FM234">
        <f>IF($GI234&gt;=20,INDEX($DD:$DD,$GH234+20),"")</f>
      </c>
      <c r="FN234">
        <f>IF($GI234&gt;=21,INDEX($DD:$DD,$GH234+21),"")</f>
      </c>
      <c r="FO234">
        <f>IF($GI234&gt;=22,INDEX($DD:$DD,$GH234+22),"")</f>
      </c>
      <c r="FP234">
        <f>IF($GI234&gt;=23,INDEX($DD:$DD,$GH234+23),"")</f>
      </c>
      <c r="FQ234">
        <f>IF($GI234&gt;=24,INDEX($DD:$DD,$GH234+24),"")</f>
      </c>
      <c r="FR234">
        <f>IF($GI234&gt;=25,INDEX($DD:$DD,$GH234+25),"")</f>
      </c>
      <c r="FS234">
        <f>IF($GI234&gt;=26,INDEX($DD:$DD,$GH234+26),"")</f>
      </c>
      <c r="FT234">
        <f>IF($GI234&gt;=27,INDEX($DD:$DD,$GH234+27),"")</f>
      </c>
      <c r="FU234">
        <f>IF($GI234&gt;=28,INDEX($DD:$DD,$GH234+28),"")</f>
      </c>
      <c r="FV234">
        <f>IF($GI234&gt;=29,INDEX($DD:$DD,$GH234+29),"")</f>
      </c>
      <c r="FW234">
        <f>IF($GI234&gt;=30,INDEX($DD:$DD,$GH234+30),"")</f>
      </c>
      <c r="FX234">
        <f>IF($GI234&gt;=31,INDEX($DD:$DD,$GH234+31),"")</f>
      </c>
      <c r="FY234">
        <f>IF($GI234&gt;=32,INDEX($DD:$DD,$GH234+32),"")</f>
      </c>
      <c r="FZ234">
        <f>IF($GI234&gt;=33,INDEX($DD:$DD,$GH234+33),"")</f>
      </c>
      <c r="GA234">
        <f>IF($GI234&gt;=34,INDEX($DD:$DD,$GH234+34),"")</f>
      </c>
      <c r="GB234">
        <f>IF($GI234&gt;=35,INDEX($DD:$DD,$GH234+35),"")</f>
      </c>
      <c r="GC234">
        <f>IF($GI234&gt;=36,INDEX($DD:$DD,$GH234+36),"")</f>
      </c>
      <c r="GD234">
        <f>IF($GI234&gt;=37,INDEX($DD:$DD,$GH234+37),"")</f>
      </c>
      <c r="GE234">
        <f>IF($GI234&gt;=38,INDEX($DD:$DD,$GH234+38),"")</f>
      </c>
      <c r="GF234">
        <f>IF($GI234&gt;=39,INDEX($DD:$DD,$GH234+39),"")</f>
      </c>
      <c r="GG234">
        <f>IF($GI234&gt;=40,INDEX($DD:$DD,$GH234+40),"")</f>
      </c>
      <c r="GH234">
        <f>IFERROR(MATCH($DB234,$DC$2:$DC$148,0)+1,0)</f>
      </c>
      <c r="GI234">
        <f>IFERROR(INDEX($DE$2:$DE$148,MATCH($DB234,$DC$2:$DC$148,0)),0)</f>
      </c>
      <c r="GJ234">
        <f>IFERROR(MATCH($S234,$DF$234:$ES$234,0),0)</f>
      </c>
      <c r="GK234">
        <f>IF($GJ234&gt;0,INDEX($ET$234:$GG$234,$GJ234),"")</f>
      </c>
      <c r="GL234" t="s">
        <v>441</v>
      </c>
      <c r="GN234">
        <f>IF($IW234&gt;=1,INDEX($GL:$GL,$IV234+1),"")</f>
      </c>
      <c r="GO234">
        <f>IF($IW234&gt;=2,INDEX($GL:$GL,$IV234+2),"")</f>
      </c>
      <c r="GP234">
        <f>IF($IW234&gt;=3,INDEX($GL:$GL,$IV234+3),"")</f>
      </c>
      <c r="GQ234">
        <f>IF($IW234&gt;=4,INDEX($GL:$GL,$IV234+4),"")</f>
      </c>
      <c r="GR234">
        <f>IF($IW234&gt;=5,INDEX($GL:$GL,$IV234+5),"")</f>
      </c>
      <c r="GS234">
        <f>IF($IW234&gt;=6,INDEX($GL:$GL,$IV234+6),"")</f>
      </c>
      <c r="GT234">
        <f>IF($IW234&gt;=7,INDEX($GL:$GL,$IV234+7),"")</f>
      </c>
      <c r="GU234">
        <f>IF($IW234&gt;=8,INDEX($GL:$GL,$IV234+8),"")</f>
      </c>
      <c r="GV234">
        <f>IF($IW234&gt;=9,INDEX($GL:$GL,$IV234+9),"")</f>
      </c>
      <c r="GW234">
        <f>IF($IW234&gt;=10,INDEX($GL:$GL,$IV234+10),"")</f>
      </c>
      <c r="GX234">
        <f>IF($IW234&gt;=11,INDEX($GL:$GL,$IV234+11),"")</f>
      </c>
      <c r="GY234">
        <f>IF($IW234&gt;=12,INDEX($GL:$GL,$IV234+12),"")</f>
      </c>
      <c r="GZ234">
        <f>IF($IW234&gt;=13,INDEX($GL:$GL,$IV234+13),"")</f>
      </c>
      <c r="HA234">
        <f>IF($IW234&gt;=14,INDEX($GL:$GL,$IV234+14),"")</f>
      </c>
      <c r="HB234">
        <f>IF($IW234&gt;=15,INDEX($GL:$GL,$IV234+15),"")</f>
      </c>
      <c r="HC234">
        <f>IF($IW234&gt;=16,INDEX($GL:$GL,$IV234+16),"")</f>
      </c>
      <c r="HD234">
        <f>IF($IW234&gt;=17,INDEX($GL:$GL,$IV234+17),"")</f>
      </c>
      <c r="HE234">
        <f>IF($IW234&gt;=18,INDEX($GL:$GL,$IV234+18),"")</f>
      </c>
      <c r="HF234">
        <f>IF($IW234&gt;=19,INDEX($GL:$GL,$IV234+19),"")</f>
      </c>
      <c r="HG234">
        <f>IF($IW234&gt;=20,INDEX($GL:$GL,$IV234+20),"")</f>
      </c>
      <c r="HH234">
        <f>IF($IW234&gt;=21,INDEX($GL:$GL,$IV234+21),"")</f>
      </c>
      <c r="HI234">
        <f>IF($IW234&gt;=22,INDEX($GL:$GL,$IV234+22),"")</f>
      </c>
      <c r="HJ234">
        <f>IF($IW234&gt;=23,INDEX($GL:$GL,$IV234+23),"")</f>
      </c>
      <c r="HK234">
        <f>IF($IW234&gt;=24,INDEX($GL:$GL,$IV234+24),"")</f>
      </c>
      <c r="HL234">
        <f>IF($IW234&gt;=25,INDEX($GL:$GL,$IV234+25),"")</f>
      </c>
      <c r="HM234">
        <f>IF($IW234&gt;=26,INDEX($GL:$GL,$IV234+26),"")</f>
      </c>
      <c r="HN234">
        <f>IF($IW234&gt;=27,INDEX($GL:$GL,$IV234+27),"")</f>
      </c>
      <c r="HO234">
        <f>IF($IW234&gt;=28,INDEX($GL:$GL,$IV234+28),"")</f>
      </c>
      <c r="HP234">
        <f>IF($IW234&gt;=29,INDEX($GL:$GL,$IV234+29),"")</f>
      </c>
      <c r="HQ234">
        <f>IF($IW234&gt;=30,INDEX($GL:$GL,$IV234+30),"")</f>
      </c>
      <c r="HR234">
        <f>IF($IW234&gt;=31,INDEX($GL:$GL,$IV234+31),"")</f>
      </c>
      <c r="HS234">
        <f>IF($IW234&gt;=32,INDEX($GL:$GL,$IV234+32),"")</f>
      </c>
      <c r="HT234">
        <f>IF($IW234&gt;=33,INDEX($GL:$GL,$IV234+33),"")</f>
      </c>
      <c r="HU234">
        <f>IF($IW234&gt;=34,INDEX($GL:$GL,$IV234+34),"")</f>
      </c>
      <c r="HV234">
        <f>IF($IW234&gt;=35,INDEX($GL:$GL,$IV234+35),"")</f>
      </c>
      <c r="HW234">
        <f>IF($IW234&gt;=36,INDEX($GL:$GL,$IV234+36),"")</f>
      </c>
      <c r="HX234">
        <f>IF($IW234&gt;=37,INDEX($GL:$GL,$IV234+37),"")</f>
      </c>
      <c r="HY234">
        <f>IF($IW234&gt;=38,INDEX($GL:$GL,$IV234+38),"")</f>
      </c>
      <c r="HZ234">
        <f>IF($IW234&gt;=39,INDEX($GL:$GL,$IV234+39),"")</f>
      </c>
      <c r="IA234">
        <f>IF($IW234&gt;=40,INDEX($GL:$GL,$IV234+40),"")</f>
      </c>
      <c r="IB234">
        <f>IF($IW234&gt;=41,INDEX($GL:$GL,$IV234+41),"")</f>
      </c>
      <c r="IC234">
        <f>IF($IW234&gt;=42,INDEX($GL:$GL,$IV234+42),"")</f>
      </c>
      <c r="ID234">
        <f>IF($IW234&gt;=43,INDEX($GL:$GL,$IV234+43),"")</f>
      </c>
      <c r="IE234">
        <f>IF($IW234&gt;=44,INDEX($GL:$GL,$IV234+44),"")</f>
      </c>
      <c r="IF234">
        <f>IF($IW234&gt;=45,INDEX($GL:$GL,$IV234+45),"")</f>
      </c>
      <c r="IG234">
        <f>IF($IW234&gt;=46,INDEX($GL:$GL,$IV234+46),"")</f>
      </c>
      <c r="IH234">
        <f>IF($IW234&gt;=47,INDEX($GL:$GL,$IV234+47),"")</f>
      </c>
      <c r="II234">
        <f>IF($IW234&gt;=48,INDEX($GL:$GL,$IV234+48),"")</f>
      </c>
      <c r="IJ234">
        <f>IF($IW234&gt;=49,INDEX($GL:$GL,$IV234+49),"")</f>
      </c>
      <c r="IK234">
        <f>IF($IW234&gt;=50,INDEX($GL:$GL,$IV234+50),"")</f>
      </c>
      <c r="IL234">
        <f>IF($IW234&gt;=51,INDEX($GL:$GL,$IV234+51),"")</f>
      </c>
      <c r="IM234">
        <f>IF($IW234&gt;=52,INDEX($GL:$GL,$IV234+52),"")</f>
      </c>
      <c r="IN234">
        <f>IF($IW234&gt;=53,INDEX($GL:$GL,$IV234+53),"")</f>
      </c>
      <c r="IO234">
        <f>IF($IW234&gt;=54,INDEX($GL:$GL,$IV234+54),"")</f>
      </c>
      <c r="IP234">
        <f>IF($IW234&gt;=55,INDEX($GL:$GL,$IV234+55),"")</f>
      </c>
      <c r="IQ234">
        <f>IF($IW234&gt;=56,INDEX($GL:$GL,$IV234+56),"")</f>
      </c>
      <c r="IR234">
        <f>IF($IW234&gt;=57,INDEX($GL:$GL,$IV234+57),"")</f>
      </c>
      <c r="IS234">
        <f>IF($IW234&gt;=58,INDEX($GL:$GL,$IV234+58),"")</f>
      </c>
      <c r="IT234">
        <f>IF($IW234&gt;=59,INDEX($GL:$GL,$IV234+59),"")</f>
      </c>
      <c r="IU234">
        <f>IF($IW234&gt;=60,INDEX($GL:$GL,$IV234+60),"")</f>
      </c>
      <c r="IV234">
        <f>IFERROR(MATCH($GK234,$GL$2:$GL$324,0)+1,0)</f>
      </c>
      <c r="IW234">
        <f>IFERROR(INDEX($GM$2:$GM$324,MATCH($GK234,$GL$2:$GL$324,0)),0)</f>
      </c>
      <c r="IX234" t="s">
        <v>34</v>
      </c>
      <c r="IY234" t="s">
        <v>34</v>
      </c>
    </row>
    <row r="235" spans="1:259" x14ac:dyDescent="0.25">
      <c r="K235">
        <f>IF(OR($N235="",$J235=""),"",IFERROR($N235/$J235,0))</f>
      </c>
      <c r="L235">
        <f>IF($N235="","",
SUM($M235,$O235,$T235,$P235,$R235)*
(1-IF($U235="",0,VALUE($U235)/100)))</f>
      </c>
      <c r="M235">
        <f>IF($N235="","",$N235)</f>
      </c>
      <c r="O235">
        <f>IF($N235="","",
IF($H235="","",
IF(ISNUMBER(SEARCH("exempt",LOWER($H235))),0,
$N235*(VALUE(SUBSTITUTE($H235,"%",""))/100))))</f>
      </c>
      <c r="V235">
        <f>IFERROR(IF(FIND(" - ",$E235)&gt;0,MID($E235,FIND(" - ",$E235)+3,LEN($E235)),""),"")</f>
      </c>
      <c r="AE235" t="s">
        <v>775</v>
      </c>
      <c r="AJ235">
        <f>IFERROR(LEFT($E235,FIND(" - ",$E235)-1),$E235)</f>
      </c>
      <c r="AM235">
        <f>IF($CB235&gt;=1,INDEX($AK:$AK,$CA235+1),"")</f>
      </c>
      <c r="AN235">
        <f>IF($CB235&gt;=2,INDEX($AK:$AK,$CA235+2),"")</f>
      </c>
      <c r="AO235">
        <f>IF($CB235&gt;=3,INDEX($AK:$AK,$CA235+3),"")</f>
      </c>
      <c r="AP235">
        <f>IF($CB235&gt;=4,INDEX($AK:$AK,$CA235+4),"")</f>
      </c>
      <c r="AQ235">
        <f>IF($CB235&gt;=5,INDEX($AK:$AK,$CA235+5),"")</f>
      </c>
      <c r="AR235">
        <f>IF($CB235&gt;=6,INDEX($AK:$AK,$CA235+6),"")</f>
      </c>
      <c r="AS235">
        <f>IF($CB235&gt;=7,INDEX($AK:$AK,$CA235+7),"")</f>
      </c>
      <c r="AT235">
        <f>IF($CB235&gt;=8,INDEX($AK:$AK,$CA235+8),"")</f>
      </c>
      <c r="AU235">
        <f>IF($CB235&gt;=9,INDEX($AK:$AK,$CA235+9),"")</f>
      </c>
      <c r="AV235">
        <f>IF($CB235&gt;=10,INDEX($AK:$AK,$CA235+10),"")</f>
      </c>
      <c r="AW235">
        <f>IF($CB235&gt;=11,INDEX($AK:$AK,$CA235+11),"")</f>
      </c>
      <c r="AX235">
        <f>IF($CB235&gt;=12,INDEX($AK:$AK,$CA235+12),"")</f>
      </c>
      <c r="AY235">
        <f>IF($CB235&gt;=13,INDEX($AK:$AK,$CA235+13),"")</f>
      </c>
      <c r="AZ235">
        <f>IF($CB235&gt;=14,INDEX($AK:$AK,$CA235+14),"")</f>
      </c>
      <c r="BA235">
        <f>IF($CB235&gt;=15,INDEX($AK:$AK,$CA235+15),"")</f>
      </c>
      <c r="BB235">
        <f>IF($CB235&gt;=16,INDEX($AK:$AK,$CA235+16),"")</f>
      </c>
      <c r="BC235">
        <f>IF($CB235&gt;=17,INDEX($AK:$AK,$CA235+17),"")</f>
      </c>
      <c r="BD235">
        <f>IF($CB235&gt;=18,INDEX($AK:$AK,$CA235+18),"")</f>
      </c>
      <c r="BE235">
        <f>IF($CB235&gt;=19,INDEX($AK:$AK,$CA235+19),"")</f>
      </c>
      <c r="BF235">
        <f>IF($CB235&gt;=20,INDEX($AK:$AK,$CA235+20),"")</f>
      </c>
      <c r="BG235">
        <f>IF($CB235&gt;=21,INDEX($AK:$AK,$CA235+21),"")</f>
      </c>
      <c r="BH235">
        <f>IF($CB235&gt;=22,INDEX($AK:$AK,$CA235+22),"")</f>
      </c>
      <c r="BI235">
        <f>IF($CB235&gt;=23,INDEX($AK:$AK,$CA235+23),"")</f>
      </c>
      <c r="BJ235">
        <f>IF($CB235&gt;=24,INDEX($AK:$AK,$CA235+24),"")</f>
      </c>
      <c r="BK235">
        <f>IF($CB235&gt;=25,INDEX($AK:$AK,$CA235+25),"")</f>
      </c>
      <c r="BL235">
        <f>IF($CB235&gt;=26,INDEX($AK:$AK,$CA235+26),"")</f>
      </c>
      <c r="BM235">
        <f>IF($CB235&gt;=27,INDEX($AK:$AK,$CA235+27),"")</f>
      </c>
      <c r="BN235">
        <f>IF($CB235&gt;=28,INDEX($AK:$AK,$CA235+28),"")</f>
      </c>
      <c r="BO235">
        <f>IF($CB235&gt;=29,INDEX($AK:$AK,$CA235+29),"")</f>
      </c>
      <c r="BP235">
        <f>IF($CB235&gt;=30,INDEX($AK:$AK,$CA235+30),"")</f>
      </c>
      <c r="BQ235">
        <f>IF($CB235&gt;=31,INDEX($AK:$AK,$CA235+31),"")</f>
      </c>
      <c r="BR235">
        <f>IF($CB235&gt;=32,INDEX($AK:$AK,$CA235+32),"")</f>
      </c>
      <c r="BS235">
        <f>IF($CB235&gt;=33,INDEX($AK:$AK,$CA235+33),"")</f>
      </c>
      <c r="BT235">
        <f>IF($CB235&gt;=34,INDEX($AK:$AK,$CA235+34),"")</f>
      </c>
      <c r="BU235">
        <f>IF($CB235&gt;=35,INDEX($AK:$AK,$CA235+35),"")</f>
      </c>
      <c r="BV235">
        <f>IF($CB235&gt;=36,INDEX($AK:$AK,$CA235+36),"")</f>
      </c>
      <c r="BW235">
        <f>IF($CB235&gt;=37,INDEX($AK:$AK,$CA235+37),"")</f>
      </c>
      <c r="BX235">
        <f>IF($CB235&gt;=38,INDEX($AK:$AK,$CA235+38),"")</f>
      </c>
      <c r="BY235">
        <f>IF($CB235&gt;=39,INDEX($AK:$AK,$CA235+39),"")</f>
      </c>
      <c r="BZ235">
        <f>IF($CB235&gt;=40,INDEX($AK:$AK,$CA235+40),"")</f>
      </c>
      <c r="CA235">
        <f>IFERROR(MATCH($AJ235,$AK$2:$AK$134,0)+1,0)</f>
      </c>
      <c r="CB235">
        <f>IFERROR(INDEX($AL$2:$AL$134,MATCH($AJ235,$AK$2:$AK$134,0)),0)</f>
      </c>
      <c r="CC235">
        <f>IFERROR(LEFT($F235,FIND(" - ",$F235)-1),$F235)</f>
      </c>
      <c r="CD235" t="s">
        <v>218</v>
      </c>
      <c r="CF235">
        <f>IF($DA235&gt;=1,INDEX($CD:$CD,$CZ235+1),"")</f>
      </c>
      <c r="CG235">
        <f>IF($DA235&gt;=2,INDEX($CD:$CD,$CZ235+2),"")</f>
      </c>
      <c r="CH235">
        <f>IF($DA235&gt;=3,INDEX($CD:$CD,$CZ235+3),"")</f>
      </c>
      <c r="CI235">
        <f>IF($DA235&gt;=4,INDEX($CD:$CD,$CZ235+4),"")</f>
      </c>
      <c r="CJ235">
        <f>IF($DA235&gt;=5,INDEX($CD:$CD,$CZ235+5),"")</f>
      </c>
      <c r="CK235">
        <f>IF($DA235&gt;=6,INDEX($CD:$CD,$CZ235+6),"")</f>
      </c>
      <c r="CL235">
        <f>IF($DA235&gt;=7,INDEX($CD:$CD,$CZ235+7),"")</f>
      </c>
      <c r="CM235">
        <f>IF($DA235&gt;=8,INDEX($CD:$CD,$CZ235+8),"")</f>
      </c>
      <c r="CN235">
        <f>IF($DA235&gt;=9,INDEX($CD:$CD,$CZ235+9),"")</f>
      </c>
      <c r="CO235">
        <f>IF($DA235&gt;=10,INDEX($CD:$CD,$CZ235+10),"")</f>
      </c>
      <c r="CP235">
        <f>IF($DA235&gt;=11,INDEX($CD:$CD,$CZ235+11),"")</f>
      </c>
      <c r="CQ235">
        <f>IF($DA235&gt;=12,INDEX($CD:$CD,$CZ235+12),"")</f>
      </c>
      <c r="CR235">
        <f>IF($DA235&gt;=13,INDEX($CD:$CD,$CZ235+13),"")</f>
      </c>
      <c r="CS235">
        <f>IF($DA235&gt;=14,INDEX($CD:$CD,$CZ235+14),"")</f>
      </c>
      <c r="CT235">
        <f>IF($DA235&gt;=15,INDEX($CD:$CD,$CZ235+15),"")</f>
      </c>
      <c r="CU235">
        <f>IF($DA235&gt;=16,INDEX($CD:$CD,$CZ235+16),"")</f>
      </c>
      <c r="CV235">
        <f>IF($DA235&gt;=17,INDEX($CD:$CD,$CZ235+17),"")</f>
      </c>
      <c r="CW235">
        <f>IF($DA235&gt;=18,INDEX($CD:$CD,$CZ235+18),"")</f>
      </c>
      <c r="CX235">
        <f>IF($DA235&gt;=19,INDEX($CD:$CD,$CZ235+19),"")</f>
      </c>
      <c r="CY235">
        <f>IF($DA235&gt;=20,INDEX($CD:$CD,$CZ235+20),"")</f>
      </c>
      <c r="CZ235">
        <f>IFERROR(MATCH($CC235,$CD$2:$CD$263,0)+1,0)</f>
      </c>
      <c r="DA235">
        <f>IFERROR(INDEX($CE$2:$CE$263,MATCH($CC235,$CD$2:$CD$263,0)),0)</f>
      </c>
      <c r="DB235">
        <f>IFERROR(INDEX($AI:$AI,MATCH($H235,$AH:$AH,0))&amp;"","")</f>
      </c>
      <c r="DF235">
        <f>IF($GI235&gt;=1,INDEX($DC:$DC,$GH235+1),"")</f>
      </c>
      <c r="DG235">
        <f>IF($GI235&gt;=2,INDEX($DC:$DC,$GH235+2),"")</f>
      </c>
      <c r="DH235">
        <f>IF($GI235&gt;=3,INDEX($DC:$DC,$GH235+3),"")</f>
      </c>
      <c r="DI235">
        <f>IF($GI235&gt;=4,INDEX($DC:$DC,$GH235+4),"")</f>
      </c>
      <c r="DJ235">
        <f>IF($GI235&gt;=5,INDEX($DC:$DC,$GH235+5),"")</f>
      </c>
      <c r="DK235">
        <f>IF($GI235&gt;=6,INDEX($DC:$DC,$GH235+6),"")</f>
      </c>
      <c r="DL235">
        <f>IF($GI235&gt;=7,INDEX($DC:$DC,$GH235+7),"")</f>
      </c>
      <c r="DM235">
        <f>IF($GI235&gt;=8,INDEX($DC:$DC,$GH235+8),"")</f>
      </c>
      <c r="DN235">
        <f>IF($GI235&gt;=9,INDEX($DC:$DC,$GH235+9),"")</f>
      </c>
      <c r="DO235">
        <f>IF($GI235&gt;=10,INDEX($DC:$DC,$GH235+10),"")</f>
      </c>
      <c r="DP235">
        <f>IF($GI235&gt;=11,INDEX($DC:$DC,$GH235+11),"")</f>
      </c>
      <c r="DQ235">
        <f>IF($GI235&gt;=12,INDEX($DC:$DC,$GH235+12),"")</f>
      </c>
      <c r="DR235">
        <f>IF($GI235&gt;=13,INDEX($DC:$DC,$GH235+13),"")</f>
      </c>
      <c r="DS235">
        <f>IF($GI235&gt;=14,INDEX($DC:$DC,$GH235+14),"")</f>
      </c>
      <c r="DT235">
        <f>IF($GI235&gt;=15,INDEX($DC:$DC,$GH235+15),"")</f>
      </c>
      <c r="DU235">
        <f>IF($GI235&gt;=16,INDEX($DC:$DC,$GH235+16),"")</f>
      </c>
      <c r="DV235">
        <f>IF($GI235&gt;=17,INDEX($DC:$DC,$GH235+17),"")</f>
      </c>
      <c r="DW235">
        <f>IF($GI235&gt;=18,INDEX($DC:$DC,$GH235+18),"")</f>
      </c>
      <c r="DX235">
        <f>IF($GI235&gt;=19,INDEX($DC:$DC,$GH235+19),"")</f>
      </c>
      <c r="DY235">
        <f>IF($GI235&gt;=20,INDEX($DC:$DC,$GH235+20),"")</f>
      </c>
      <c r="DZ235">
        <f>IF($GI235&gt;=21,INDEX($DC:$DC,$GH235+21),"")</f>
      </c>
      <c r="EA235">
        <f>IF($GI235&gt;=22,INDEX($DC:$DC,$GH235+22),"")</f>
      </c>
      <c r="EB235">
        <f>IF($GI235&gt;=23,INDEX($DC:$DC,$GH235+23),"")</f>
      </c>
      <c r="EC235">
        <f>IF($GI235&gt;=24,INDEX($DC:$DC,$GH235+24),"")</f>
      </c>
      <c r="ED235">
        <f>IF($GI235&gt;=25,INDEX($DC:$DC,$GH235+25),"")</f>
      </c>
      <c r="EE235">
        <f>IF($GI235&gt;=26,INDEX($DC:$DC,$GH235+26),"")</f>
      </c>
      <c r="EF235">
        <f>IF($GI235&gt;=27,INDEX($DC:$DC,$GH235+27),"")</f>
      </c>
      <c r="EG235">
        <f>IF($GI235&gt;=28,INDEX($DC:$DC,$GH235+28),"")</f>
      </c>
      <c r="EH235">
        <f>IF($GI235&gt;=29,INDEX($DC:$DC,$GH235+29),"")</f>
      </c>
      <c r="EI235">
        <f>IF($GI235&gt;=30,INDEX($DC:$DC,$GH235+30),"")</f>
      </c>
      <c r="EJ235">
        <f>IF($GI235&gt;=31,INDEX($DC:$DC,$GH235+31),"")</f>
      </c>
      <c r="EK235">
        <f>IF($GI235&gt;=32,INDEX($DC:$DC,$GH235+32),"")</f>
      </c>
      <c r="EL235">
        <f>IF($GI235&gt;=33,INDEX($DC:$DC,$GH235+33),"")</f>
      </c>
      <c r="EM235">
        <f>IF($GI235&gt;=34,INDEX($DC:$DC,$GH235+34),"")</f>
      </c>
      <c r="EN235">
        <f>IF($GI235&gt;=35,INDEX($DC:$DC,$GH235+35),"")</f>
      </c>
      <c r="EO235">
        <f>IF($GI235&gt;=36,INDEX($DC:$DC,$GH235+36),"")</f>
      </c>
      <c r="EP235">
        <f>IF($GI235&gt;=37,INDEX($DC:$DC,$GH235+37),"")</f>
      </c>
      <c r="EQ235">
        <f>IF($GI235&gt;=38,INDEX($DC:$DC,$GH235+38),"")</f>
      </c>
      <c r="ER235">
        <f>IF($GI235&gt;=39,INDEX($DC:$DC,$GH235+39),"")</f>
      </c>
      <c r="ES235">
        <f>IF($GI235&gt;=40,INDEX($DC:$DC,$GH235+40),"")</f>
      </c>
      <c r="ET235">
        <f>IF($GI235&gt;=1,INDEX($DD:$DD,$GH235+1),"")</f>
      </c>
      <c r="EU235">
        <f>IF($GI235&gt;=2,INDEX($DD:$DD,$GH235+2),"")</f>
      </c>
      <c r="EV235">
        <f>IF($GI235&gt;=3,INDEX($DD:$DD,$GH235+3),"")</f>
      </c>
      <c r="EW235">
        <f>IF($GI235&gt;=4,INDEX($DD:$DD,$GH235+4),"")</f>
      </c>
      <c r="EX235">
        <f>IF($GI235&gt;=5,INDEX($DD:$DD,$GH235+5),"")</f>
      </c>
      <c r="EY235">
        <f>IF($GI235&gt;=6,INDEX($DD:$DD,$GH235+6),"")</f>
      </c>
      <c r="EZ235">
        <f>IF($GI235&gt;=7,INDEX($DD:$DD,$GH235+7),"")</f>
      </c>
      <c r="FA235">
        <f>IF($GI235&gt;=8,INDEX($DD:$DD,$GH235+8),"")</f>
      </c>
      <c r="FB235">
        <f>IF($GI235&gt;=9,INDEX($DD:$DD,$GH235+9),"")</f>
      </c>
      <c r="FC235">
        <f>IF($GI235&gt;=10,INDEX($DD:$DD,$GH235+10),"")</f>
      </c>
      <c r="FD235">
        <f>IF($GI235&gt;=11,INDEX($DD:$DD,$GH235+11),"")</f>
      </c>
      <c r="FE235">
        <f>IF($GI235&gt;=12,INDEX($DD:$DD,$GH235+12),"")</f>
      </c>
      <c r="FF235">
        <f>IF($GI235&gt;=13,INDEX($DD:$DD,$GH235+13),"")</f>
      </c>
      <c r="FG235">
        <f>IF($GI235&gt;=14,INDEX($DD:$DD,$GH235+14),"")</f>
      </c>
      <c r="FH235">
        <f>IF($GI235&gt;=15,INDEX($DD:$DD,$GH235+15),"")</f>
      </c>
      <c r="FI235">
        <f>IF($GI235&gt;=16,INDEX($DD:$DD,$GH235+16),"")</f>
      </c>
      <c r="FJ235">
        <f>IF($GI235&gt;=17,INDEX($DD:$DD,$GH235+17),"")</f>
      </c>
      <c r="FK235">
        <f>IF($GI235&gt;=18,INDEX($DD:$DD,$GH235+18),"")</f>
      </c>
      <c r="FL235">
        <f>IF($GI235&gt;=19,INDEX($DD:$DD,$GH235+19),"")</f>
      </c>
      <c r="FM235">
        <f>IF($GI235&gt;=20,INDEX($DD:$DD,$GH235+20),"")</f>
      </c>
      <c r="FN235">
        <f>IF($GI235&gt;=21,INDEX($DD:$DD,$GH235+21),"")</f>
      </c>
      <c r="FO235">
        <f>IF($GI235&gt;=22,INDEX($DD:$DD,$GH235+22),"")</f>
      </c>
      <c r="FP235">
        <f>IF($GI235&gt;=23,INDEX($DD:$DD,$GH235+23),"")</f>
      </c>
      <c r="FQ235">
        <f>IF($GI235&gt;=24,INDEX($DD:$DD,$GH235+24),"")</f>
      </c>
      <c r="FR235">
        <f>IF($GI235&gt;=25,INDEX($DD:$DD,$GH235+25),"")</f>
      </c>
      <c r="FS235">
        <f>IF($GI235&gt;=26,INDEX($DD:$DD,$GH235+26),"")</f>
      </c>
      <c r="FT235">
        <f>IF($GI235&gt;=27,INDEX($DD:$DD,$GH235+27),"")</f>
      </c>
      <c r="FU235">
        <f>IF($GI235&gt;=28,INDEX($DD:$DD,$GH235+28),"")</f>
      </c>
      <c r="FV235">
        <f>IF($GI235&gt;=29,INDEX($DD:$DD,$GH235+29),"")</f>
      </c>
      <c r="FW235">
        <f>IF($GI235&gt;=30,INDEX($DD:$DD,$GH235+30),"")</f>
      </c>
      <c r="FX235">
        <f>IF($GI235&gt;=31,INDEX($DD:$DD,$GH235+31),"")</f>
      </c>
      <c r="FY235">
        <f>IF($GI235&gt;=32,INDEX($DD:$DD,$GH235+32),"")</f>
      </c>
      <c r="FZ235">
        <f>IF($GI235&gt;=33,INDEX($DD:$DD,$GH235+33),"")</f>
      </c>
      <c r="GA235">
        <f>IF($GI235&gt;=34,INDEX($DD:$DD,$GH235+34),"")</f>
      </c>
      <c r="GB235">
        <f>IF($GI235&gt;=35,INDEX($DD:$DD,$GH235+35),"")</f>
      </c>
      <c r="GC235">
        <f>IF($GI235&gt;=36,INDEX($DD:$DD,$GH235+36),"")</f>
      </c>
      <c r="GD235">
        <f>IF($GI235&gt;=37,INDEX($DD:$DD,$GH235+37),"")</f>
      </c>
      <c r="GE235">
        <f>IF($GI235&gt;=38,INDEX($DD:$DD,$GH235+38),"")</f>
      </c>
      <c r="GF235">
        <f>IF($GI235&gt;=39,INDEX($DD:$DD,$GH235+39),"")</f>
      </c>
      <c r="GG235">
        <f>IF($GI235&gt;=40,INDEX($DD:$DD,$GH235+40),"")</f>
      </c>
      <c r="GH235">
        <f>IFERROR(MATCH($DB235,$DC$2:$DC$148,0)+1,0)</f>
      </c>
      <c r="GI235">
        <f>IFERROR(INDEX($DE$2:$DE$148,MATCH($DB235,$DC$2:$DC$148,0)),0)</f>
      </c>
      <c r="GJ235">
        <f>IFERROR(MATCH($S235,$DF$235:$ES$235,0),0)</f>
      </c>
      <c r="GK235">
        <f>IF($GJ235&gt;0,INDEX($ET$235:$GG$235,$GJ235),"")</f>
      </c>
      <c r="GL235" t="s">
        <v>445</v>
      </c>
      <c r="GN235">
        <f>IF($IW235&gt;=1,INDEX($GL:$GL,$IV235+1),"")</f>
      </c>
      <c r="GO235">
        <f>IF($IW235&gt;=2,INDEX($GL:$GL,$IV235+2),"")</f>
      </c>
      <c r="GP235">
        <f>IF($IW235&gt;=3,INDEX($GL:$GL,$IV235+3),"")</f>
      </c>
      <c r="GQ235">
        <f>IF($IW235&gt;=4,INDEX($GL:$GL,$IV235+4),"")</f>
      </c>
      <c r="GR235">
        <f>IF($IW235&gt;=5,INDEX($GL:$GL,$IV235+5),"")</f>
      </c>
      <c r="GS235">
        <f>IF($IW235&gt;=6,INDEX($GL:$GL,$IV235+6),"")</f>
      </c>
      <c r="GT235">
        <f>IF($IW235&gt;=7,INDEX($GL:$GL,$IV235+7),"")</f>
      </c>
      <c r="GU235">
        <f>IF($IW235&gt;=8,INDEX($GL:$GL,$IV235+8),"")</f>
      </c>
      <c r="GV235">
        <f>IF($IW235&gt;=9,INDEX($GL:$GL,$IV235+9),"")</f>
      </c>
      <c r="GW235">
        <f>IF($IW235&gt;=10,INDEX($GL:$GL,$IV235+10),"")</f>
      </c>
      <c r="GX235">
        <f>IF($IW235&gt;=11,INDEX($GL:$GL,$IV235+11),"")</f>
      </c>
      <c r="GY235">
        <f>IF($IW235&gt;=12,INDEX($GL:$GL,$IV235+12),"")</f>
      </c>
      <c r="GZ235">
        <f>IF($IW235&gt;=13,INDEX($GL:$GL,$IV235+13),"")</f>
      </c>
      <c r="HA235">
        <f>IF($IW235&gt;=14,INDEX($GL:$GL,$IV235+14),"")</f>
      </c>
      <c r="HB235">
        <f>IF($IW235&gt;=15,INDEX($GL:$GL,$IV235+15),"")</f>
      </c>
      <c r="HC235">
        <f>IF($IW235&gt;=16,INDEX($GL:$GL,$IV235+16),"")</f>
      </c>
      <c r="HD235">
        <f>IF($IW235&gt;=17,INDEX($GL:$GL,$IV235+17),"")</f>
      </c>
      <c r="HE235">
        <f>IF($IW235&gt;=18,INDEX($GL:$GL,$IV235+18),"")</f>
      </c>
      <c r="HF235">
        <f>IF($IW235&gt;=19,INDEX($GL:$GL,$IV235+19),"")</f>
      </c>
      <c r="HG235">
        <f>IF($IW235&gt;=20,INDEX($GL:$GL,$IV235+20),"")</f>
      </c>
      <c r="HH235">
        <f>IF($IW235&gt;=21,INDEX($GL:$GL,$IV235+21),"")</f>
      </c>
      <c r="HI235">
        <f>IF($IW235&gt;=22,INDEX($GL:$GL,$IV235+22),"")</f>
      </c>
      <c r="HJ235">
        <f>IF($IW235&gt;=23,INDEX($GL:$GL,$IV235+23),"")</f>
      </c>
      <c r="HK235">
        <f>IF($IW235&gt;=24,INDEX($GL:$GL,$IV235+24),"")</f>
      </c>
      <c r="HL235">
        <f>IF($IW235&gt;=25,INDEX($GL:$GL,$IV235+25),"")</f>
      </c>
      <c r="HM235">
        <f>IF($IW235&gt;=26,INDEX($GL:$GL,$IV235+26),"")</f>
      </c>
      <c r="HN235">
        <f>IF($IW235&gt;=27,INDEX($GL:$GL,$IV235+27),"")</f>
      </c>
      <c r="HO235">
        <f>IF($IW235&gt;=28,INDEX($GL:$GL,$IV235+28),"")</f>
      </c>
      <c r="HP235">
        <f>IF($IW235&gt;=29,INDEX($GL:$GL,$IV235+29),"")</f>
      </c>
      <c r="HQ235">
        <f>IF($IW235&gt;=30,INDEX($GL:$GL,$IV235+30),"")</f>
      </c>
      <c r="HR235">
        <f>IF($IW235&gt;=31,INDEX($GL:$GL,$IV235+31),"")</f>
      </c>
      <c r="HS235">
        <f>IF($IW235&gt;=32,INDEX($GL:$GL,$IV235+32),"")</f>
      </c>
      <c r="HT235">
        <f>IF($IW235&gt;=33,INDEX($GL:$GL,$IV235+33),"")</f>
      </c>
      <c r="HU235">
        <f>IF($IW235&gt;=34,INDEX($GL:$GL,$IV235+34),"")</f>
      </c>
      <c r="HV235">
        <f>IF($IW235&gt;=35,INDEX($GL:$GL,$IV235+35),"")</f>
      </c>
      <c r="HW235">
        <f>IF($IW235&gt;=36,INDEX($GL:$GL,$IV235+36),"")</f>
      </c>
      <c r="HX235">
        <f>IF($IW235&gt;=37,INDEX($GL:$GL,$IV235+37),"")</f>
      </c>
      <c r="HY235">
        <f>IF($IW235&gt;=38,INDEX($GL:$GL,$IV235+38),"")</f>
      </c>
      <c r="HZ235">
        <f>IF($IW235&gt;=39,INDEX($GL:$GL,$IV235+39),"")</f>
      </c>
      <c r="IA235">
        <f>IF($IW235&gt;=40,INDEX($GL:$GL,$IV235+40),"")</f>
      </c>
      <c r="IB235">
        <f>IF($IW235&gt;=41,INDEX($GL:$GL,$IV235+41),"")</f>
      </c>
      <c r="IC235">
        <f>IF($IW235&gt;=42,INDEX($GL:$GL,$IV235+42),"")</f>
      </c>
      <c r="ID235">
        <f>IF($IW235&gt;=43,INDEX($GL:$GL,$IV235+43),"")</f>
      </c>
      <c r="IE235">
        <f>IF($IW235&gt;=44,INDEX($GL:$GL,$IV235+44),"")</f>
      </c>
      <c r="IF235">
        <f>IF($IW235&gt;=45,INDEX($GL:$GL,$IV235+45),"")</f>
      </c>
      <c r="IG235">
        <f>IF($IW235&gt;=46,INDEX($GL:$GL,$IV235+46),"")</f>
      </c>
      <c r="IH235">
        <f>IF($IW235&gt;=47,INDEX($GL:$GL,$IV235+47),"")</f>
      </c>
      <c r="II235">
        <f>IF($IW235&gt;=48,INDEX($GL:$GL,$IV235+48),"")</f>
      </c>
      <c r="IJ235">
        <f>IF($IW235&gt;=49,INDEX($GL:$GL,$IV235+49),"")</f>
      </c>
      <c r="IK235">
        <f>IF($IW235&gt;=50,INDEX($GL:$GL,$IV235+50),"")</f>
      </c>
      <c r="IL235">
        <f>IF($IW235&gt;=51,INDEX($GL:$GL,$IV235+51),"")</f>
      </c>
      <c r="IM235">
        <f>IF($IW235&gt;=52,INDEX($GL:$GL,$IV235+52),"")</f>
      </c>
      <c r="IN235">
        <f>IF($IW235&gt;=53,INDEX($GL:$GL,$IV235+53),"")</f>
      </c>
      <c r="IO235">
        <f>IF($IW235&gt;=54,INDEX($GL:$GL,$IV235+54),"")</f>
      </c>
      <c r="IP235">
        <f>IF($IW235&gt;=55,INDEX($GL:$GL,$IV235+55),"")</f>
      </c>
      <c r="IQ235">
        <f>IF($IW235&gt;=56,INDEX($GL:$GL,$IV235+56),"")</f>
      </c>
      <c r="IR235">
        <f>IF($IW235&gt;=57,INDEX($GL:$GL,$IV235+57),"")</f>
      </c>
      <c r="IS235">
        <f>IF($IW235&gt;=58,INDEX($GL:$GL,$IV235+58),"")</f>
      </c>
      <c r="IT235">
        <f>IF($IW235&gt;=59,INDEX($GL:$GL,$IV235+59),"")</f>
      </c>
      <c r="IU235">
        <f>IF($IW235&gt;=60,INDEX($GL:$GL,$IV235+60),"")</f>
      </c>
      <c r="IV235">
        <f>IFERROR(MATCH($GK235,$GL$2:$GL$324,0)+1,0)</f>
      </c>
      <c r="IW235">
        <f>IFERROR(INDEX($GM$2:$GM$324,MATCH($GK235,$GL$2:$GL$324,0)),0)</f>
      </c>
      <c r="IX235" t="s">
        <v>34</v>
      </c>
      <c r="IY235" t="s">
        <v>34</v>
      </c>
    </row>
    <row r="236" spans="1:259" x14ac:dyDescent="0.25">
      <c r="K236">
        <f>IF(OR($N236="",$J236=""),"",IFERROR($N236/$J236,0))</f>
      </c>
      <c r="L236">
        <f>IF($N236="","",
SUM($M236,$O236,$T236,$P236,$R236)*
(1-IF($U236="",0,VALUE($U236)/100)))</f>
      </c>
      <c r="M236">
        <f>IF($N236="","",$N236)</f>
      </c>
      <c r="O236">
        <f>IF($N236="","",
IF($H236="","",
IF(ISNUMBER(SEARCH("exempt",LOWER($H236))),0,
$N236*(VALUE(SUBSTITUTE($H236,"%",""))/100))))</f>
      </c>
      <c r="V236">
        <f>IFERROR(IF(FIND(" - ",$E236)&gt;0,MID($E236,FIND(" - ",$E236)+3,LEN($E236)),""),"")</f>
      </c>
      <c r="AE236" t="s">
        <v>776</v>
      </c>
      <c r="AJ236">
        <f>IFERROR(LEFT($E236,FIND(" - ",$E236)-1),$E236)</f>
      </c>
      <c r="AM236">
        <f>IF($CB236&gt;=1,INDEX($AK:$AK,$CA236+1),"")</f>
      </c>
      <c r="AN236">
        <f>IF($CB236&gt;=2,INDEX($AK:$AK,$CA236+2),"")</f>
      </c>
      <c r="AO236">
        <f>IF($CB236&gt;=3,INDEX($AK:$AK,$CA236+3),"")</f>
      </c>
      <c r="AP236">
        <f>IF($CB236&gt;=4,INDEX($AK:$AK,$CA236+4),"")</f>
      </c>
      <c r="AQ236">
        <f>IF($CB236&gt;=5,INDEX($AK:$AK,$CA236+5),"")</f>
      </c>
      <c r="AR236">
        <f>IF($CB236&gt;=6,INDEX($AK:$AK,$CA236+6),"")</f>
      </c>
      <c r="AS236">
        <f>IF($CB236&gt;=7,INDEX($AK:$AK,$CA236+7),"")</f>
      </c>
      <c r="AT236">
        <f>IF($CB236&gt;=8,INDEX($AK:$AK,$CA236+8),"")</f>
      </c>
      <c r="AU236">
        <f>IF($CB236&gt;=9,INDEX($AK:$AK,$CA236+9),"")</f>
      </c>
      <c r="AV236">
        <f>IF($CB236&gt;=10,INDEX($AK:$AK,$CA236+10),"")</f>
      </c>
      <c r="AW236">
        <f>IF($CB236&gt;=11,INDEX($AK:$AK,$CA236+11),"")</f>
      </c>
      <c r="AX236">
        <f>IF($CB236&gt;=12,INDEX($AK:$AK,$CA236+12),"")</f>
      </c>
      <c r="AY236">
        <f>IF($CB236&gt;=13,INDEX($AK:$AK,$CA236+13),"")</f>
      </c>
      <c r="AZ236">
        <f>IF($CB236&gt;=14,INDEX($AK:$AK,$CA236+14),"")</f>
      </c>
      <c r="BA236">
        <f>IF($CB236&gt;=15,INDEX($AK:$AK,$CA236+15),"")</f>
      </c>
      <c r="BB236">
        <f>IF($CB236&gt;=16,INDEX($AK:$AK,$CA236+16),"")</f>
      </c>
      <c r="BC236">
        <f>IF($CB236&gt;=17,INDEX($AK:$AK,$CA236+17),"")</f>
      </c>
      <c r="BD236">
        <f>IF($CB236&gt;=18,INDEX($AK:$AK,$CA236+18),"")</f>
      </c>
      <c r="BE236">
        <f>IF($CB236&gt;=19,INDEX($AK:$AK,$CA236+19),"")</f>
      </c>
      <c r="BF236">
        <f>IF($CB236&gt;=20,INDEX($AK:$AK,$CA236+20),"")</f>
      </c>
      <c r="BG236">
        <f>IF($CB236&gt;=21,INDEX($AK:$AK,$CA236+21),"")</f>
      </c>
      <c r="BH236">
        <f>IF($CB236&gt;=22,INDEX($AK:$AK,$CA236+22),"")</f>
      </c>
      <c r="BI236">
        <f>IF($CB236&gt;=23,INDEX($AK:$AK,$CA236+23),"")</f>
      </c>
      <c r="BJ236">
        <f>IF($CB236&gt;=24,INDEX($AK:$AK,$CA236+24),"")</f>
      </c>
      <c r="BK236">
        <f>IF($CB236&gt;=25,INDEX($AK:$AK,$CA236+25),"")</f>
      </c>
      <c r="BL236">
        <f>IF($CB236&gt;=26,INDEX($AK:$AK,$CA236+26),"")</f>
      </c>
      <c r="BM236">
        <f>IF($CB236&gt;=27,INDEX($AK:$AK,$CA236+27),"")</f>
      </c>
      <c r="BN236">
        <f>IF($CB236&gt;=28,INDEX($AK:$AK,$CA236+28),"")</f>
      </c>
      <c r="BO236">
        <f>IF($CB236&gt;=29,INDEX($AK:$AK,$CA236+29),"")</f>
      </c>
      <c r="BP236">
        <f>IF($CB236&gt;=30,INDEX($AK:$AK,$CA236+30),"")</f>
      </c>
      <c r="BQ236">
        <f>IF($CB236&gt;=31,INDEX($AK:$AK,$CA236+31),"")</f>
      </c>
      <c r="BR236">
        <f>IF($CB236&gt;=32,INDEX($AK:$AK,$CA236+32),"")</f>
      </c>
      <c r="BS236">
        <f>IF($CB236&gt;=33,INDEX($AK:$AK,$CA236+33),"")</f>
      </c>
      <c r="BT236">
        <f>IF($CB236&gt;=34,INDEX($AK:$AK,$CA236+34),"")</f>
      </c>
      <c r="BU236">
        <f>IF($CB236&gt;=35,INDEX($AK:$AK,$CA236+35),"")</f>
      </c>
      <c r="BV236">
        <f>IF($CB236&gt;=36,INDEX($AK:$AK,$CA236+36),"")</f>
      </c>
      <c r="BW236">
        <f>IF($CB236&gt;=37,INDEX($AK:$AK,$CA236+37),"")</f>
      </c>
      <c r="BX236">
        <f>IF($CB236&gt;=38,INDEX($AK:$AK,$CA236+38),"")</f>
      </c>
      <c r="BY236">
        <f>IF($CB236&gt;=39,INDEX($AK:$AK,$CA236+39),"")</f>
      </c>
      <c r="BZ236">
        <f>IF($CB236&gt;=40,INDEX($AK:$AK,$CA236+40),"")</f>
      </c>
      <c r="CA236">
        <f>IFERROR(MATCH($AJ236,$AK$2:$AK$134,0)+1,0)</f>
      </c>
      <c r="CB236">
        <f>IFERROR(INDEX($AL$2:$AL$134,MATCH($AJ236,$AK$2:$AK$134,0)),0)</f>
      </c>
      <c r="CC236">
        <f>IFERROR(LEFT($F236,FIND(" - ",$F236)-1),$F236)</f>
      </c>
      <c r="CD236" t="s">
        <v>777</v>
      </c>
      <c r="CE236">
        <v>1</v>
      </c>
      <c r="CF236">
        <f>IF($DA236&gt;=1,INDEX($CD:$CD,$CZ236+1),"")</f>
      </c>
      <c r="CG236">
        <f>IF($DA236&gt;=2,INDEX($CD:$CD,$CZ236+2),"")</f>
      </c>
      <c r="CH236">
        <f>IF($DA236&gt;=3,INDEX($CD:$CD,$CZ236+3),"")</f>
      </c>
      <c r="CI236">
        <f>IF($DA236&gt;=4,INDEX($CD:$CD,$CZ236+4),"")</f>
      </c>
      <c r="CJ236">
        <f>IF($DA236&gt;=5,INDEX($CD:$CD,$CZ236+5),"")</f>
      </c>
      <c r="CK236">
        <f>IF($DA236&gt;=6,INDEX($CD:$CD,$CZ236+6),"")</f>
      </c>
      <c r="CL236">
        <f>IF($DA236&gt;=7,INDEX($CD:$CD,$CZ236+7),"")</f>
      </c>
      <c r="CM236">
        <f>IF($DA236&gt;=8,INDEX($CD:$CD,$CZ236+8),"")</f>
      </c>
      <c r="CN236">
        <f>IF($DA236&gt;=9,INDEX($CD:$CD,$CZ236+9),"")</f>
      </c>
      <c r="CO236">
        <f>IF($DA236&gt;=10,INDEX($CD:$CD,$CZ236+10),"")</f>
      </c>
      <c r="CP236">
        <f>IF($DA236&gt;=11,INDEX($CD:$CD,$CZ236+11),"")</f>
      </c>
      <c r="CQ236">
        <f>IF($DA236&gt;=12,INDEX($CD:$CD,$CZ236+12),"")</f>
      </c>
      <c r="CR236">
        <f>IF($DA236&gt;=13,INDEX($CD:$CD,$CZ236+13),"")</f>
      </c>
      <c r="CS236">
        <f>IF($DA236&gt;=14,INDEX($CD:$CD,$CZ236+14),"")</f>
      </c>
      <c r="CT236">
        <f>IF($DA236&gt;=15,INDEX($CD:$CD,$CZ236+15),"")</f>
      </c>
      <c r="CU236">
        <f>IF($DA236&gt;=16,INDEX($CD:$CD,$CZ236+16),"")</f>
      </c>
      <c r="CV236">
        <f>IF($DA236&gt;=17,INDEX($CD:$CD,$CZ236+17),"")</f>
      </c>
      <c r="CW236">
        <f>IF($DA236&gt;=18,INDEX($CD:$CD,$CZ236+18),"")</f>
      </c>
      <c r="CX236">
        <f>IF($DA236&gt;=19,INDEX($CD:$CD,$CZ236+19),"")</f>
      </c>
      <c r="CY236">
        <f>IF($DA236&gt;=20,INDEX($CD:$CD,$CZ236+20),"")</f>
      </c>
      <c r="CZ236">
        <f>IFERROR(MATCH($CC236,$CD$2:$CD$263,0)+1,0)</f>
      </c>
      <c r="DA236">
        <f>IFERROR(INDEX($CE$2:$CE$263,MATCH($CC236,$CD$2:$CD$263,0)),0)</f>
      </c>
      <c r="DB236">
        <f>IFERROR(INDEX($AI:$AI,MATCH($H236,$AH:$AH,0))&amp;"","")</f>
      </c>
      <c r="DF236">
        <f>IF($GI236&gt;=1,INDEX($DC:$DC,$GH236+1),"")</f>
      </c>
      <c r="DG236">
        <f>IF($GI236&gt;=2,INDEX($DC:$DC,$GH236+2),"")</f>
      </c>
      <c r="DH236">
        <f>IF($GI236&gt;=3,INDEX($DC:$DC,$GH236+3),"")</f>
      </c>
      <c r="DI236">
        <f>IF($GI236&gt;=4,INDEX($DC:$DC,$GH236+4),"")</f>
      </c>
      <c r="DJ236">
        <f>IF($GI236&gt;=5,INDEX($DC:$DC,$GH236+5),"")</f>
      </c>
      <c r="DK236">
        <f>IF($GI236&gt;=6,INDEX($DC:$DC,$GH236+6),"")</f>
      </c>
      <c r="DL236">
        <f>IF($GI236&gt;=7,INDEX($DC:$DC,$GH236+7),"")</f>
      </c>
      <c r="DM236">
        <f>IF($GI236&gt;=8,INDEX($DC:$DC,$GH236+8),"")</f>
      </c>
      <c r="DN236">
        <f>IF($GI236&gt;=9,INDEX($DC:$DC,$GH236+9),"")</f>
      </c>
      <c r="DO236">
        <f>IF($GI236&gt;=10,INDEX($DC:$DC,$GH236+10),"")</f>
      </c>
      <c r="DP236">
        <f>IF($GI236&gt;=11,INDEX($DC:$DC,$GH236+11),"")</f>
      </c>
      <c r="DQ236">
        <f>IF($GI236&gt;=12,INDEX($DC:$DC,$GH236+12),"")</f>
      </c>
      <c r="DR236">
        <f>IF($GI236&gt;=13,INDEX($DC:$DC,$GH236+13),"")</f>
      </c>
      <c r="DS236">
        <f>IF($GI236&gt;=14,INDEX($DC:$DC,$GH236+14),"")</f>
      </c>
      <c r="DT236">
        <f>IF($GI236&gt;=15,INDEX($DC:$DC,$GH236+15),"")</f>
      </c>
      <c r="DU236">
        <f>IF($GI236&gt;=16,INDEX($DC:$DC,$GH236+16),"")</f>
      </c>
      <c r="DV236">
        <f>IF($GI236&gt;=17,INDEX($DC:$DC,$GH236+17),"")</f>
      </c>
      <c r="DW236">
        <f>IF($GI236&gt;=18,INDEX($DC:$DC,$GH236+18),"")</f>
      </c>
      <c r="DX236">
        <f>IF($GI236&gt;=19,INDEX($DC:$DC,$GH236+19),"")</f>
      </c>
      <c r="DY236">
        <f>IF($GI236&gt;=20,INDEX($DC:$DC,$GH236+20),"")</f>
      </c>
      <c r="DZ236">
        <f>IF($GI236&gt;=21,INDEX($DC:$DC,$GH236+21),"")</f>
      </c>
      <c r="EA236">
        <f>IF($GI236&gt;=22,INDEX($DC:$DC,$GH236+22),"")</f>
      </c>
      <c r="EB236">
        <f>IF($GI236&gt;=23,INDEX($DC:$DC,$GH236+23),"")</f>
      </c>
      <c r="EC236">
        <f>IF($GI236&gt;=24,INDEX($DC:$DC,$GH236+24),"")</f>
      </c>
      <c r="ED236">
        <f>IF($GI236&gt;=25,INDEX($DC:$DC,$GH236+25),"")</f>
      </c>
      <c r="EE236">
        <f>IF($GI236&gt;=26,INDEX($DC:$DC,$GH236+26),"")</f>
      </c>
      <c r="EF236">
        <f>IF($GI236&gt;=27,INDEX($DC:$DC,$GH236+27),"")</f>
      </c>
      <c r="EG236">
        <f>IF($GI236&gt;=28,INDEX($DC:$DC,$GH236+28),"")</f>
      </c>
      <c r="EH236">
        <f>IF($GI236&gt;=29,INDEX($DC:$DC,$GH236+29),"")</f>
      </c>
      <c r="EI236">
        <f>IF($GI236&gt;=30,INDEX($DC:$DC,$GH236+30),"")</f>
      </c>
      <c r="EJ236">
        <f>IF($GI236&gt;=31,INDEX($DC:$DC,$GH236+31),"")</f>
      </c>
      <c r="EK236">
        <f>IF($GI236&gt;=32,INDEX($DC:$DC,$GH236+32),"")</f>
      </c>
      <c r="EL236">
        <f>IF($GI236&gt;=33,INDEX($DC:$DC,$GH236+33),"")</f>
      </c>
      <c r="EM236">
        <f>IF($GI236&gt;=34,INDEX($DC:$DC,$GH236+34),"")</f>
      </c>
      <c r="EN236">
        <f>IF($GI236&gt;=35,INDEX($DC:$DC,$GH236+35),"")</f>
      </c>
      <c r="EO236">
        <f>IF($GI236&gt;=36,INDEX($DC:$DC,$GH236+36),"")</f>
      </c>
      <c r="EP236">
        <f>IF($GI236&gt;=37,INDEX($DC:$DC,$GH236+37),"")</f>
      </c>
      <c r="EQ236">
        <f>IF($GI236&gt;=38,INDEX($DC:$DC,$GH236+38),"")</f>
      </c>
      <c r="ER236">
        <f>IF($GI236&gt;=39,INDEX($DC:$DC,$GH236+39),"")</f>
      </c>
      <c r="ES236">
        <f>IF($GI236&gt;=40,INDEX($DC:$DC,$GH236+40),"")</f>
      </c>
      <c r="ET236">
        <f>IF($GI236&gt;=1,INDEX($DD:$DD,$GH236+1),"")</f>
      </c>
      <c r="EU236">
        <f>IF($GI236&gt;=2,INDEX($DD:$DD,$GH236+2),"")</f>
      </c>
      <c r="EV236">
        <f>IF($GI236&gt;=3,INDEX($DD:$DD,$GH236+3),"")</f>
      </c>
      <c r="EW236">
        <f>IF($GI236&gt;=4,INDEX($DD:$DD,$GH236+4),"")</f>
      </c>
      <c r="EX236">
        <f>IF($GI236&gt;=5,INDEX($DD:$DD,$GH236+5),"")</f>
      </c>
      <c r="EY236">
        <f>IF($GI236&gt;=6,INDEX($DD:$DD,$GH236+6),"")</f>
      </c>
      <c r="EZ236">
        <f>IF($GI236&gt;=7,INDEX($DD:$DD,$GH236+7),"")</f>
      </c>
      <c r="FA236">
        <f>IF($GI236&gt;=8,INDEX($DD:$DD,$GH236+8),"")</f>
      </c>
      <c r="FB236">
        <f>IF($GI236&gt;=9,INDEX($DD:$DD,$GH236+9),"")</f>
      </c>
      <c r="FC236">
        <f>IF($GI236&gt;=10,INDEX($DD:$DD,$GH236+10),"")</f>
      </c>
      <c r="FD236">
        <f>IF($GI236&gt;=11,INDEX($DD:$DD,$GH236+11),"")</f>
      </c>
      <c r="FE236">
        <f>IF($GI236&gt;=12,INDEX($DD:$DD,$GH236+12),"")</f>
      </c>
      <c r="FF236">
        <f>IF($GI236&gt;=13,INDEX($DD:$DD,$GH236+13),"")</f>
      </c>
      <c r="FG236">
        <f>IF($GI236&gt;=14,INDEX($DD:$DD,$GH236+14),"")</f>
      </c>
      <c r="FH236">
        <f>IF($GI236&gt;=15,INDEX($DD:$DD,$GH236+15),"")</f>
      </c>
      <c r="FI236">
        <f>IF($GI236&gt;=16,INDEX($DD:$DD,$GH236+16),"")</f>
      </c>
      <c r="FJ236">
        <f>IF($GI236&gt;=17,INDEX($DD:$DD,$GH236+17),"")</f>
      </c>
      <c r="FK236">
        <f>IF($GI236&gt;=18,INDEX($DD:$DD,$GH236+18),"")</f>
      </c>
      <c r="FL236">
        <f>IF($GI236&gt;=19,INDEX($DD:$DD,$GH236+19),"")</f>
      </c>
      <c r="FM236">
        <f>IF($GI236&gt;=20,INDEX($DD:$DD,$GH236+20),"")</f>
      </c>
      <c r="FN236">
        <f>IF($GI236&gt;=21,INDEX($DD:$DD,$GH236+21),"")</f>
      </c>
      <c r="FO236">
        <f>IF($GI236&gt;=22,INDEX($DD:$DD,$GH236+22),"")</f>
      </c>
      <c r="FP236">
        <f>IF($GI236&gt;=23,INDEX($DD:$DD,$GH236+23),"")</f>
      </c>
      <c r="FQ236">
        <f>IF($GI236&gt;=24,INDEX($DD:$DD,$GH236+24),"")</f>
      </c>
      <c r="FR236">
        <f>IF($GI236&gt;=25,INDEX($DD:$DD,$GH236+25),"")</f>
      </c>
      <c r="FS236">
        <f>IF($GI236&gt;=26,INDEX($DD:$DD,$GH236+26),"")</f>
      </c>
      <c r="FT236">
        <f>IF($GI236&gt;=27,INDEX($DD:$DD,$GH236+27),"")</f>
      </c>
      <c r="FU236">
        <f>IF($GI236&gt;=28,INDEX($DD:$DD,$GH236+28),"")</f>
      </c>
      <c r="FV236">
        <f>IF($GI236&gt;=29,INDEX($DD:$DD,$GH236+29),"")</f>
      </c>
      <c r="FW236">
        <f>IF($GI236&gt;=30,INDEX($DD:$DD,$GH236+30),"")</f>
      </c>
      <c r="FX236">
        <f>IF($GI236&gt;=31,INDEX($DD:$DD,$GH236+31),"")</f>
      </c>
      <c r="FY236">
        <f>IF($GI236&gt;=32,INDEX($DD:$DD,$GH236+32),"")</f>
      </c>
      <c r="FZ236">
        <f>IF($GI236&gt;=33,INDEX($DD:$DD,$GH236+33),"")</f>
      </c>
      <c r="GA236">
        <f>IF($GI236&gt;=34,INDEX($DD:$DD,$GH236+34),"")</f>
      </c>
      <c r="GB236">
        <f>IF($GI236&gt;=35,INDEX($DD:$DD,$GH236+35),"")</f>
      </c>
      <c r="GC236">
        <f>IF($GI236&gt;=36,INDEX($DD:$DD,$GH236+36),"")</f>
      </c>
      <c r="GD236">
        <f>IF($GI236&gt;=37,INDEX($DD:$DD,$GH236+37),"")</f>
      </c>
      <c r="GE236">
        <f>IF($GI236&gt;=38,INDEX($DD:$DD,$GH236+38),"")</f>
      </c>
      <c r="GF236">
        <f>IF($GI236&gt;=39,INDEX($DD:$DD,$GH236+39),"")</f>
      </c>
      <c r="GG236">
        <f>IF($GI236&gt;=40,INDEX($DD:$DD,$GH236+40),"")</f>
      </c>
      <c r="GH236">
        <f>IFERROR(MATCH($DB236,$DC$2:$DC$148,0)+1,0)</f>
      </c>
      <c r="GI236">
        <f>IFERROR(INDEX($DE$2:$DE$148,MATCH($DB236,$DC$2:$DC$148,0)),0)</f>
      </c>
      <c r="GJ236">
        <f>IFERROR(MATCH($S236,$DF$236:$ES$236,0),0)</f>
      </c>
      <c r="GK236">
        <f>IF($GJ236&gt;0,INDEX($ET$236:$GG$236,$GJ236),"")</f>
      </c>
      <c r="GL236" t="s">
        <v>447</v>
      </c>
      <c r="GN236">
        <f>IF($IW236&gt;=1,INDEX($GL:$GL,$IV236+1),"")</f>
      </c>
      <c r="GO236">
        <f>IF($IW236&gt;=2,INDEX($GL:$GL,$IV236+2),"")</f>
      </c>
      <c r="GP236">
        <f>IF($IW236&gt;=3,INDEX($GL:$GL,$IV236+3),"")</f>
      </c>
      <c r="GQ236">
        <f>IF($IW236&gt;=4,INDEX($GL:$GL,$IV236+4),"")</f>
      </c>
      <c r="GR236">
        <f>IF($IW236&gt;=5,INDEX($GL:$GL,$IV236+5),"")</f>
      </c>
      <c r="GS236">
        <f>IF($IW236&gt;=6,INDEX($GL:$GL,$IV236+6),"")</f>
      </c>
      <c r="GT236">
        <f>IF($IW236&gt;=7,INDEX($GL:$GL,$IV236+7),"")</f>
      </c>
      <c r="GU236">
        <f>IF($IW236&gt;=8,INDEX($GL:$GL,$IV236+8),"")</f>
      </c>
      <c r="GV236">
        <f>IF($IW236&gt;=9,INDEX($GL:$GL,$IV236+9),"")</f>
      </c>
      <c r="GW236">
        <f>IF($IW236&gt;=10,INDEX($GL:$GL,$IV236+10),"")</f>
      </c>
      <c r="GX236">
        <f>IF($IW236&gt;=11,INDEX($GL:$GL,$IV236+11),"")</f>
      </c>
      <c r="GY236">
        <f>IF($IW236&gt;=12,INDEX($GL:$GL,$IV236+12),"")</f>
      </c>
      <c r="GZ236">
        <f>IF($IW236&gt;=13,INDEX($GL:$GL,$IV236+13),"")</f>
      </c>
      <c r="HA236">
        <f>IF($IW236&gt;=14,INDEX($GL:$GL,$IV236+14),"")</f>
      </c>
      <c r="HB236">
        <f>IF($IW236&gt;=15,INDEX($GL:$GL,$IV236+15),"")</f>
      </c>
      <c r="HC236">
        <f>IF($IW236&gt;=16,INDEX($GL:$GL,$IV236+16),"")</f>
      </c>
      <c r="HD236">
        <f>IF($IW236&gt;=17,INDEX($GL:$GL,$IV236+17),"")</f>
      </c>
      <c r="HE236">
        <f>IF($IW236&gt;=18,INDEX($GL:$GL,$IV236+18),"")</f>
      </c>
      <c r="HF236">
        <f>IF($IW236&gt;=19,INDEX($GL:$GL,$IV236+19),"")</f>
      </c>
      <c r="HG236">
        <f>IF($IW236&gt;=20,INDEX($GL:$GL,$IV236+20),"")</f>
      </c>
      <c r="HH236">
        <f>IF($IW236&gt;=21,INDEX($GL:$GL,$IV236+21),"")</f>
      </c>
      <c r="HI236">
        <f>IF($IW236&gt;=22,INDEX($GL:$GL,$IV236+22),"")</f>
      </c>
      <c r="HJ236">
        <f>IF($IW236&gt;=23,INDEX($GL:$GL,$IV236+23),"")</f>
      </c>
      <c r="HK236">
        <f>IF($IW236&gt;=24,INDEX($GL:$GL,$IV236+24),"")</f>
      </c>
      <c r="HL236">
        <f>IF($IW236&gt;=25,INDEX($GL:$GL,$IV236+25),"")</f>
      </c>
      <c r="HM236">
        <f>IF($IW236&gt;=26,INDEX($GL:$GL,$IV236+26),"")</f>
      </c>
      <c r="HN236">
        <f>IF($IW236&gt;=27,INDEX($GL:$GL,$IV236+27),"")</f>
      </c>
      <c r="HO236">
        <f>IF($IW236&gt;=28,INDEX($GL:$GL,$IV236+28),"")</f>
      </c>
      <c r="HP236">
        <f>IF($IW236&gt;=29,INDEX($GL:$GL,$IV236+29),"")</f>
      </c>
      <c r="HQ236">
        <f>IF($IW236&gt;=30,INDEX($GL:$GL,$IV236+30),"")</f>
      </c>
      <c r="HR236">
        <f>IF($IW236&gt;=31,INDEX($GL:$GL,$IV236+31),"")</f>
      </c>
      <c r="HS236">
        <f>IF($IW236&gt;=32,INDEX($GL:$GL,$IV236+32),"")</f>
      </c>
      <c r="HT236">
        <f>IF($IW236&gt;=33,INDEX($GL:$GL,$IV236+33),"")</f>
      </c>
      <c r="HU236">
        <f>IF($IW236&gt;=34,INDEX($GL:$GL,$IV236+34),"")</f>
      </c>
      <c r="HV236">
        <f>IF($IW236&gt;=35,INDEX($GL:$GL,$IV236+35),"")</f>
      </c>
      <c r="HW236">
        <f>IF($IW236&gt;=36,INDEX($GL:$GL,$IV236+36),"")</f>
      </c>
      <c r="HX236">
        <f>IF($IW236&gt;=37,INDEX($GL:$GL,$IV236+37),"")</f>
      </c>
      <c r="HY236">
        <f>IF($IW236&gt;=38,INDEX($GL:$GL,$IV236+38),"")</f>
      </c>
      <c r="HZ236">
        <f>IF($IW236&gt;=39,INDEX($GL:$GL,$IV236+39),"")</f>
      </c>
      <c r="IA236">
        <f>IF($IW236&gt;=40,INDEX($GL:$GL,$IV236+40),"")</f>
      </c>
      <c r="IB236">
        <f>IF($IW236&gt;=41,INDEX($GL:$GL,$IV236+41),"")</f>
      </c>
      <c r="IC236">
        <f>IF($IW236&gt;=42,INDEX($GL:$GL,$IV236+42),"")</f>
      </c>
      <c r="ID236">
        <f>IF($IW236&gt;=43,INDEX($GL:$GL,$IV236+43),"")</f>
      </c>
      <c r="IE236">
        <f>IF($IW236&gt;=44,INDEX($GL:$GL,$IV236+44),"")</f>
      </c>
      <c r="IF236">
        <f>IF($IW236&gt;=45,INDEX($GL:$GL,$IV236+45),"")</f>
      </c>
      <c r="IG236">
        <f>IF($IW236&gt;=46,INDEX($GL:$GL,$IV236+46),"")</f>
      </c>
      <c r="IH236">
        <f>IF($IW236&gt;=47,INDEX($GL:$GL,$IV236+47),"")</f>
      </c>
      <c r="II236">
        <f>IF($IW236&gt;=48,INDEX($GL:$GL,$IV236+48),"")</f>
      </c>
      <c r="IJ236">
        <f>IF($IW236&gt;=49,INDEX($GL:$GL,$IV236+49),"")</f>
      </c>
      <c r="IK236">
        <f>IF($IW236&gt;=50,INDEX($GL:$GL,$IV236+50),"")</f>
      </c>
      <c r="IL236">
        <f>IF($IW236&gt;=51,INDEX($GL:$GL,$IV236+51),"")</f>
      </c>
      <c r="IM236">
        <f>IF($IW236&gt;=52,INDEX($GL:$GL,$IV236+52),"")</f>
      </c>
      <c r="IN236">
        <f>IF($IW236&gt;=53,INDEX($GL:$GL,$IV236+53),"")</f>
      </c>
      <c r="IO236">
        <f>IF($IW236&gt;=54,INDEX($GL:$GL,$IV236+54),"")</f>
      </c>
      <c r="IP236">
        <f>IF($IW236&gt;=55,INDEX($GL:$GL,$IV236+55),"")</f>
      </c>
      <c r="IQ236">
        <f>IF($IW236&gt;=56,INDEX($GL:$GL,$IV236+56),"")</f>
      </c>
      <c r="IR236">
        <f>IF($IW236&gt;=57,INDEX($GL:$GL,$IV236+57),"")</f>
      </c>
      <c r="IS236">
        <f>IF($IW236&gt;=58,INDEX($GL:$GL,$IV236+58),"")</f>
      </c>
      <c r="IT236">
        <f>IF($IW236&gt;=59,INDEX($GL:$GL,$IV236+59),"")</f>
      </c>
      <c r="IU236">
        <f>IF($IW236&gt;=60,INDEX($GL:$GL,$IV236+60),"")</f>
      </c>
      <c r="IV236">
        <f>IFERROR(MATCH($GK236,$GL$2:$GL$324,0)+1,0)</f>
      </c>
      <c r="IW236">
        <f>IFERROR(INDEX($GM$2:$GM$324,MATCH($GK236,$GL$2:$GL$324,0)),0)</f>
      </c>
      <c r="IX236" t="s">
        <v>34</v>
      </c>
      <c r="IY236" t="s">
        <v>34</v>
      </c>
    </row>
    <row r="237" spans="1:259" x14ac:dyDescent="0.25">
      <c r="K237">
        <f>IF(OR($N237="",$J237=""),"",IFERROR($N237/$J237,0))</f>
      </c>
      <c r="L237">
        <f>IF($N237="","",
SUM($M237,$O237,$T237,$P237,$R237)*
(1-IF($U237="",0,VALUE($U237)/100)))</f>
      </c>
      <c r="M237">
        <f>IF($N237="","",$N237)</f>
      </c>
      <c r="O237">
        <f>IF($N237="","",
IF($H237="","",
IF(ISNUMBER(SEARCH("exempt",LOWER($H237))),0,
$N237*(VALUE(SUBSTITUTE($H237,"%",""))/100))))</f>
      </c>
      <c r="V237">
        <f>IFERROR(IF(FIND(" - ",$E237)&gt;0,MID($E237,FIND(" - ",$E237)+3,LEN($E237)),""),"")</f>
      </c>
      <c r="AE237" t="s">
        <v>778</v>
      </c>
      <c r="AJ237">
        <f>IFERROR(LEFT($E237,FIND(" - ",$E237)-1),$E237)</f>
      </c>
      <c r="AM237">
        <f>IF($CB237&gt;=1,INDEX($AK:$AK,$CA237+1),"")</f>
      </c>
      <c r="AN237">
        <f>IF($CB237&gt;=2,INDEX($AK:$AK,$CA237+2),"")</f>
      </c>
      <c r="AO237">
        <f>IF($CB237&gt;=3,INDEX($AK:$AK,$CA237+3),"")</f>
      </c>
      <c r="AP237">
        <f>IF($CB237&gt;=4,INDEX($AK:$AK,$CA237+4),"")</f>
      </c>
      <c r="AQ237">
        <f>IF($CB237&gt;=5,INDEX($AK:$AK,$CA237+5),"")</f>
      </c>
      <c r="AR237">
        <f>IF($CB237&gt;=6,INDEX($AK:$AK,$CA237+6),"")</f>
      </c>
      <c r="AS237">
        <f>IF($CB237&gt;=7,INDEX($AK:$AK,$CA237+7),"")</f>
      </c>
      <c r="AT237">
        <f>IF($CB237&gt;=8,INDEX($AK:$AK,$CA237+8),"")</f>
      </c>
      <c r="AU237">
        <f>IF($CB237&gt;=9,INDEX($AK:$AK,$CA237+9),"")</f>
      </c>
      <c r="AV237">
        <f>IF($CB237&gt;=10,INDEX($AK:$AK,$CA237+10),"")</f>
      </c>
      <c r="AW237">
        <f>IF($CB237&gt;=11,INDEX($AK:$AK,$CA237+11),"")</f>
      </c>
      <c r="AX237">
        <f>IF($CB237&gt;=12,INDEX($AK:$AK,$CA237+12),"")</f>
      </c>
      <c r="AY237">
        <f>IF($CB237&gt;=13,INDEX($AK:$AK,$CA237+13),"")</f>
      </c>
      <c r="AZ237">
        <f>IF($CB237&gt;=14,INDEX($AK:$AK,$CA237+14),"")</f>
      </c>
      <c r="BA237">
        <f>IF($CB237&gt;=15,INDEX($AK:$AK,$CA237+15),"")</f>
      </c>
      <c r="BB237">
        <f>IF($CB237&gt;=16,INDEX($AK:$AK,$CA237+16),"")</f>
      </c>
      <c r="BC237">
        <f>IF($CB237&gt;=17,INDEX($AK:$AK,$CA237+17),"")</f>
      </c>
      <c r="BD237">
        <f>IF($CB237&gt;=18,INDEX($AK:$AK,$CA237+18),"")</f>
      </c>
      <c r="BE237">
        <f>IF($CB237&gt;=19,INDEX($AK:$AK,$CA237+19),"")</f>
      </c>
      <c r="BF237">
        <f>IF($CB237&gt;=20,INDEX($AK:$AK,$CA237+20),"")</f>
      </c>
      <c r="BG237">
        <f>IF($CB237&gt;=21,INDEX($AK:$AK,$CA237+21),"")</f>
      </c>
      <c r="BH237">
        <f>IF($CB237&gt;=22,INDEX($AK:$AK,$CA237+22),"")</f>
      </c>
      <c r="BI237">
        <f>IF($CB237&gt;=23,INDEX($AK:$AK,$CA237+23),"")</f>
      </c>
      <c r="BJ237">
        <f>IF($CB237&gt;=24,INDEX($AK:$AK,$CA237+24),"")</f>
      </c>
      <c r="BK237">
        <f>IF($CB237&gt;=25,INDEX($AK:$AK,$CA237+25),"")</f>
      </c>
      <c r="BL237">
        <f>IF($CB237&gt;=26,INDEX($AK:$AK,$CA237+26),"")</f>
      </c>
      <c r="BM237">
        <f>IF($CB237&gt;=27,INDEX($AK:$AK,$CA237+27),"")</f>
      </c>
      <c r="BN237">
        <f>IF($CB237&gt;=28,INDEX($AK:$AK,$CA237+28),"")</f>
      </c>
      <c r="BO237">
        <f>IF($CB237&gt;=29,INDEX($AK:$AK,$CA237+29),"")</f>
      </c>
      <c r="BP237">
        <f>IF($CB237&gt;=30,INDEX($AK:$AK,$CA237+30),"")</f>
      </c>
      <c r="BQ237">
        <f>IF($CB237&gt;=31,INDEX($AK:$AK,$CA237+31),"")</f>
      </c>
      <c r="BR237">
        <f>IF($CB237&gt;=32,INDEX($AK:$AK,$CA237+32),"")</f>
      </c>
      <c r="BS237">
        <f>IF($CB237&gt;=33,INDEX($AK:$AK,$CA237+33),"")</f>
      </c>
      <c r="BT237">
        <f>IF($CB237&gt;=34,INDEX($AK:$AK,$CA237+34),"")</f>
      </c>
      <c r="BU237">
        <f>IF($CB237&gt;=35,INDEX($AK:$AK,$CA237+35),"")</f>
      </c>
      <c r="BV237">
        <f>IF($CB237&gt;=36,INDEX($AK:$AK,$CA237+36),"")</f>
      </c>
      <c r="BW237">
        <f>IF($CB237&gt;=37,INDEX($AK:$AK,$CA237+37),"")</f>
      </c>
      <c r="BX237">
        <f>IF($CB237&gt;=38,INDEX($AK:$AK,$CA237+38),"")</f>
      </c>
      <c r="BY237">
        <f>IF($CB237&gt;=39,INDEX($AK:$AK,$CA237+39),"")</f>
      </c>
      <c r="BZ237">
        <f>IF($CB237&gt;=40,INDEX($AK:$AK,$CA237+40),"")</f>
      </c>
      <c r="CA237">
        <f>IFERROR(MATCH($AJ237,$AK$2:$AK$134,0)+1,0)</f>
      </c>
      <c r="CB237">
        <f>IFERROR(INDEX($AL$2:$AL$134,MATCH($AJ237,$AK$2:$AK$134,0)),0)</f>
      </c>
      <c r="CC237">
        <f>IFERROR(LEFT($F237,FIND(" - ",$F237)-1),$F237)</f>
      </c>
      <c r="CD237" t="s">
        <v>218</v>
      </c>
      <c r="CF237">
        <f>IF($DA237&gt;=1,INDEX($CD:$CD,$CZ237+1),"")</f>
      </c>
      <c r="CG237">
        <f>IF($DA237&gt;=2,INDEX($CD:$CD,$CZ237+2),"")</f>
      </c>
      <c r="CH237">
        <f>IF($DA237&gt;=3,INDEX($CD:$CD,$CZ237+3),"")</f>
      </c>
      <c r="CI237">
        <f>IF($DA237&gt;=4,INDEX($CD:$CD,$CZ237+4),"")</f>
      </c>
      <c r="CJ237">
        <f>IF($DA237&gt;=5,INDEX($CD:$CD,$CZ237+5),"")</f>
      </c>
      <c r="CK237">
        <f>IF($DA237&gt;=6,INDEX($CD:$CD,$CZ237+6),"")</f>
      </c>
      <c r="CL237">
        <f>IF($DA237&gt;=7,INDEX($CD:$CD,$CZ237+7),"")</f>
      </c>
      <c r="CM237">
        <f>IF($DA237&gt;=8,INDEX($CD:$CD,$CZ237+8),"")</f>
      </c>
      <c r="CN237">
        <f>IF($DA237&gt;=9,INDEX($CD:$CD,$CZ237+9),"")</f>
      </c>
      <c r="CO237">
        <f>IF($DA237&gt;=10,INDEX($CD:$CD,$CZ237+10),"")</f>
      </c>
      <c r="CP237">
        <f>IF($DA237&gt;=11,INDEX($CD:$CD,$CZ237+11),"")</f>
      </c>
      <c r="CQ237">
        <f>IF($DA237&gt;=12,INDEX($CD:$CD,$CZ237+12),"")</f>
      </c>
      <c r="CR237">
        <f>IF($DA237&gt;=13,INDEX($CD:$CD,$CZ237+13),"")</f>
      </c>
      <c r="CS237">
        <f>IF($DA237&gt;=14,INDEX($CD:$CD,$CZ237+14),"")</f>
      </c>
      <c r="CT237">
        <f>IF($DA237&gt;=15,INDEX($CD:$CD,$CZ237+15),"")</f>
      </c>
      <c r="CU237">
        <f>IF($DA237&gt;=16,INDEX($CD:$CD,$CZ237+16),"")</f>
      </c>
      <c r="CV237">
        <f>IF($DA237&gt;=17,INDEX($CD:$CD,$CZ237+17),"")</f>
      </c>
      <c r="CW237">
        <f>IF($DA237&gt;=18,INDEX($CD:$CD,$CZ237+18),"")</f>
      </c>
      <c r="CX237">
        <f>IF($DA237&gt;=19,INDEX($CD:$CD,$CZ237+19),"")</f>
      </c>
      <c r="CY237">
        <f>IF($DA237&gt;=20,INDEX($CD:$CD,$CZ237+20),"")</f>
      </c>
      <c r="CZ237">
        <f>IFERROR(MATCH($CC237,$CD$2:$CD$263,0)+1,0)</f>
      </c>
      <c r="DA237">
        <f>IFERROR(INDEX($CE$2:$CE$263,MATCH($CC237,$CD$2:$CD$263,0)),0)</f>
      </c>
      <c r="DB237">
        <f>IFERROR(INDEX($AI:$AI,MATCH($H237,$AH:$AH,0))&amp;"","")</f>
      </c>
      <c r="DF237">
        <f>IF($GI237&gt;=1,INDEX($DC:$DC,$GH237+1),"")</f>
      </c>
      <c r="DG237">
        <f>IF($GI237&gt;=2,INDEX($DC:$DC,$GH237+2),"")</f>
      </c>
      <c r="DH237">
        <f>IF($GI237&gt;=3,INDEX($DC:$DC,$GH237+3),"")</f>
      </c>
      <c r="DI237">
        <f>IF($GI237&gt;=4,INDEX($DC:$DC,$GH237+4),"")</f>
      </c>
      <c r="DJ237">
        <f>IF($GI237&gt;=5,INDEX($DC:$DC,$GH237+5),"")</f>
      </c>
      <c r="DK237">
        <f>IF($GI237&gt;=6,INDEX($DC:$DC,$GH237+6),"")</f>
      </c>
      <c r="DL237">
        <f>IF($GI237&gt;=7,INDEX($DC:$DC,$GH237+7),"")</f>
      </c>
      <c r="DM237">
        <f>IF($GI237&gt;=8,INDEX($DC:$DC,$GH237+8),"")</f>
      </c>
      <c r="DN237">
        <f>IF($GI237&gt;=9,INDEX($DC:$DC,$GH237+9),"")</f>
      </c>
      <c r="DO237">
        <f>IF($GI237&gt;=10,INDEX($DC:$DC,$GH237+10),"")</f>
      </c>
      <c r="DP237">
        <f>IF($GI237&gt;=11,INDEX($DC:$DC,$GH237+11),"")</f>
      </c>
      <c r="DQ237">
        <f>IF($GI237&gt;=12,INDEX($DC:$DC,$GH237+12),"")</f>
      </c>
      <c r="DR237">
        <f>IF($GI237&gt;=13,INDEX($DC:$DC,$GH237+13),"")</f>
      </c>
      <c r="DS237">
        <f>IF($GI237&gt;=14,INDEX($DC:$DC,$GH237+14),"")</f>
      </c>
      <c r="DT237">
        <f>IF($GI237&gt;=15,INDEX($DC:$DC,$GH237+15),"")</f>
      </c>
      <c r="DU237">
        <f>IF($GI237&gt;=16,INDEX($DC:$DC,$GH237+16),"")</f>
      </c>
      <c r="DV237">
        <f>IF($GI237&gt;=17,INDEX($DC:$DC,$GH237+17),"")</f>
      </c>
      <c r="DW237">
        <f>IF($GI237&gt;=18,INDEX($DC:$DC,$GH237+18),"")</f>
      </c>
      <c r="DX237">
        <f>IF($GI237&gt;=19,INDEX($DC:$DC,$GH237+19),"")</f>
      </c>
      <c r="DY237">
        <f>IF($GI237&gt;=20,INDEX($DC:$DC,$GH237+20),"")</f>
      </c>
      <c r="DZ237">
        <f>IF($GI237&gt;=21,INDEX($DC:$DC,$GH237+21),"")</f>
      </c>
      <c r="EA237">
        <f>IF($GI237&gt;=22,INDEX($DC:$DC,$GH237+22),"")</f>
      </c>
      <c r="EB237">
        <f>IF($GI237&gt;=23,INDEX($DC:$DC,$GH237+23),"")</f>
      </c>
      <c r="EC237">
        <f>IF($GI237&gt;=24,INDEX($DC:$DC,$GH237+24),"")</f>
      </c>
      <c r="ED237">
        <f>IF($GI237&gt;=25,INDEX($DC:$DC,$GH237+25),"")</f>
      </c>
      <c r="EE237">
        <f>IF($GI237&gt;=26,INDEX($DC:$DC,$GH237+26),"")</f>
      </c>
      <c r="EF237">
        <f>IF($GI237&gt;=27,INDEX($DC:$DC,$GH237+27),"")</f>
      </c>
      <c r="EG237">
        <f>IF($GI237&gt;=28,INDEX($DC:$DC,$GH237+28),"")</f>
      </c>
      <c r="EH237">
        <f>IF($GI237&gt;=29,INDEX($DC:$DC,$GH237+29),"")</f>
      </c>
      <c r="EI237">
        <f>IF($GI237&gt;=30,INDEX($DC:$DC,$GH237+30),"")</f>
      </c>
      <c r="EJ237">
        <f>IF($GI237&gt;=31,INDEX($DC:$DC,$GH237+31),"")</f>
      </c>
      <c r="EK237">
        <f>IF($GI237&gt;=32,INDEX($DC:$DC,$GH237+32),"")</f>
      </c>
      <c r="EL237">
        <f>IF($GI237&gt;=33,INDEX($DC:$DC,$GH237+33),"")</f>
      </c>
      <c r="EM237">
        <f>IF($GI237&gt;=34,INDEX($DC:$DC,$GH237+34),"")</f>
      </c>
      <c r="EN237">
        <f>IF($GI237&gt;=35,INDEX($DC:$DC,$GH237+35),"")</f>
      </c>
      <c r="EO237">
        <f>IF($GI237&gt;=36,INDEX($DC:$DC,$GH237+36),"")</f>
      </c>
      <c r="EP237">
        <f>IF($GI237&gt;=37,INDEX($DC:$DC,$GH237+37),"")</f>
      </c>
      <c r="EQ237">
        <f>IF($GI237&gt;=38,INDEX($DC:$DC,$GH237+38),"")</f>
      </c>
      <c r="ER237">
        <f>IF($GI237&gt;=39,INDEX($DC:$DC,$GH237+39),"")</f>
      </c>
      <c r="ES237">
        <f>IF($GI237&gt;=40,INDEX($DC:$DC,$GH237+40),"")</f>
      </c>
      <c r="ET237">
        <f>IF($GI237&gt;=1,INDEX($DD:$DD,$GH237+1),"")</f>
      </c>
      <c r="EU237">
        <f>IF($GI237&gt;=2,INDEX($DD:$DD,$GH237+2),"")</f>
      </c>
      <c r="EV237">
        <f>IF($GI237&gt;=3,INDEX($DD:$DD,$GH237+3),"")</f>
      </c>
      <c r="EW237">
        <f>IF($GI237&gt;=4,INDEX($DD:$DD,$GH237+4),"")</f>
      </c>
      <c r="EX237">
        <f>IF($GI237&gt;=5,INDEX($DD:$DD,$GH237+5),"")</f>
      </c>
      <c r="EY237">
        <f>IF($GI237&gt;=6,INDEX($DD:$DD,$GH237+6),"")</f>
      </c>
      <c r="EZ237">
        <f>IF($GI237&gt;=7,INDEX($DD:$DD,$GH237+7),"")</f>
      </c>
      <c r="FA237">
        <f>IF($GI237&gt;=8,INDEX($DD:$DD,$GH237+8),"")</f>
      </c>
      <c r="FB237">
        <f>IF($GI237&gt;=9,INDEX($DD:$DD,$GH237+9),"")</f>
      </c>
      <c r="FC237">
        <f>IF($GI237&gt;=10,INDEX($DD:$DD,$GH237+10),"")</f>
      </c>
      <c r="FD237">
        <f>IF($GI237&gt;=11,INDEX($DD:$DD,$GH237+11),"")</f>
      </c>
      <c r="FE237">
        <f>IF($GI237&gt;=12,INDEX($DD:$DD,$GH237+12),"")</f>
      </c>
      <c r="FF237">
        <f>IF($GI237&gt;=13,INDEX($DD:$DD,$GH237+13),"")</f>
      </c>
      <c r="FG237">
        <f>IF($GI237&gt;=14,INDEX($DD:$DD,$GH237+14),"")</f>
      </c>
      <c r="FH237">
        <f>IF($GI237&gt;=15,INDEX($DD:$DD,$GH237+15),"")</f>
      </c>
      <c r="FI237">
        <f>IF($GI237&gt;=16,INDEX($DD:$DD,$GH237+16),"")</f>
      </c>
      <c r="FJ237">
        <f>IF($GI237&gt;=17,INDEX($DD:$DD,$GH237+17),"")</f>
      </c>
      <c r="FK237">
        <f>IF($GI237&gt;=18,INDEX($DD:$DD,$GH237+18),"")</f>
      </c>
      <c r="FL237">
        <f>IF($GI237&gt;=19,INDEX($DD:$DD,$GH237+19),"")</f>
      </c>
      <c r="FM237">
        <f>IF($GI237&gt;=20,INDEX($DD:$DD,$GH237+20),"")</f>
      </c>
      <c r="FN237">
        <f>IF($GI237&gt;=21,INDEX($DD:$DD,$GH237+21),"")</f>
      </c>
      <c r="FO237">
        <f>IF($GI237&gt;=22,INDEX($DD:$DD,$GH237+22),"")</f>
      </c>
      <c r="FP237">
        <f>IF($GI237&gt;=23,INDEX($DD:$DD,$GH237+23),"")</f>
      </c>
      <c r="FQ237">
        <f>IF($GI237&gt;=24,INDEX($DD:$DD,$GH237+24),"")</f>
      </c>
      <c r="FR237">
        <f>IF($GI237&gt;=25,INDEX($DD:$DD,$GH237+25),"")</f>
      </c>
      <c r="FS237">
        <f>IF($GI237&gt;=26,INDEX($DD:$DD,$GH237+26),"")</f>
      </c>
      <c r="FT237">
        <f>IF($GI237&gt;=27,INDEX($DD:$DD,$GH237+27),"")</f>
      </c>
      <c r="FU237">
        <f>IF($GI237&gt;=28,INDEX($DD:$DD,$GH237+28),"")</f>
      </c>
      <c r="FV237">
        <f>IF($GI237&gt;=29,INDEX($DD:$DD,$GH237+29),"")</f>
      </c>
      <c r="FW237">
        <f>IF($GI237&gt;=30,INDEX($DD:$DD,$GH237+30),"")</f>
      </c>
      <c r="FX237">
        <f>IF($GI237&gt;=31,INDEX($DD:$DD,$GH237+31),"")</f>
      </c>
      <c r="FY237">
        <f>IF($GI237&gt;=32,INDEX($DD:$DD,$GH237+32),"")</f>
      </c>
      <c r="FZ237">
        <f>IF($GI237&gt;=33,INDEX($DD:$DD,$GH237+33),"")</f>
      </c>
      <c r="GA237">
        <f>IF($GI237&gt;=34,INDEX($DD:$DD,$GH237+34),"")</f>
      </c>
      <c r="GB237">
        <f>IF($GI237&gt;=35,INDEX($DD:$DD,$GH237+35),"")</f>
      </c>
      <c r="GC237">
        <f>IF($GI237&gt;=36,INDEX($DD:$DD,$GH237+36),"")</f>
      </c>
      <c r="GD237">
        <f>IF($GI237&gt;=37,INDEX($DD:$DD,$GH237+37),"")</f>
      </c>
      <c r="GE237">
        <f>IF($GI237&gt;=38,INDEX($DD:$DD,$GH237+38),"")</f>
      </c>
      <c r="GF237">
        <f>IF($GI237&gt;=39,INDEX($DD:$DD,$GH237+39),"")</f>
      </c>
      <c r="GG237">
        <f>IF($GI237&gt;=40,INDEX($DD:$DD,$GH237+40),"")</f>
      </c>
      <c r="GH237">
        <f>IFERROR(MATCH($DB237,$DC$2:$DC$148,0)+1,0)</f>
      </c>
      <c r="GI237">
        <f>IFERROR(INDEX($DE$2:$DE$148,MATCH($DB237,$DC$2:$DC$148,0)),0)</f>
      </c>
      <c r="GJ237">
        <f>IFERROR(MATCH($S237,$DF$237:$ES$237,0),0)</f>
      </c>
      <c r="GK237">
        <f>IF($GJ237&gt;0,INDEX($ET$237:$GG$237,$GJ237),"")</f>
      </c>
      <c r="GL237" t="s">
        <v>450</v>
      </c>
      <c r="GN237">
        <f>IF($IW237&gt;=1,INDEX($GL:$GL,$IV237+1),"")</f>
      </c>
      <c r="GO237">
        <f>IF($IW237&gt;=2,INDEX($GL:$GL,$IV237+2),"")</f>
      </c>
      <c r="GP237">
        <f>IF($IW237&gt;=3,INDEX($GL:$GL,$IV237+3),"")</f>
      </c>
      <c r="GQ237">
        <f>IF($IW237&gt;=4,INDEX($GL:$GL,$IV237+4),"")</f>
      </c>
      <c r="GR237">
        <f>IF($IW237&gt;=5,INDEX($GL:$GL,$IV237+5),"")</f>
      </c>
      <c r="GS237">
        <f>IF($IW237&gt;=6,INDEX($GL:$GL,$IV237+6),"")</f>
      </c>
      <c r="GT237">
        <f>IF($IW237&gt;=7,INDEX($GL:$GL,$IV237+7),"")</f>
      </c>
      <c r="GU237">
        <f>IF($IW237&gt;=8,INDEX($GL:$GL,$IV237+8),"")</f>
      </c>
      <c r="GV237">
        <f>IF($IW237&gt;=9,INDEX($GL:$GL,$IV237+9),"")</f>
      </c>
      <c r="GW237">
        <f>IF($IW237&gt;=10,INDEX($GL:$GL,$IV237+10),"")</f>
      </c>
      <c r="GX237">
        <f>IF($IW237&gt;=11,INDEX($GL:$GL,$IV237+11),"")</f>
      </c>
      <c r="GY237">
        <f>IF($IW237&gt;=12,INDEX($GL:$GL,$IV237+12),"")</f>
      </c>
      <c r="GZ237">
        <f>IF($IW237&gt;=13,INDEX($GL:$GL,$IV237+13),"")</f>
      </c>
      <c r="HA237">
        <f>IF($IW237&gt;=14,INDEX($GL:$GL,$IV237+14),"")</f>
      </c>
      <c r="HB237">
        <f>IF($IW237&gt;=15,INDEX($GL:$GL,$IV237+15),"")</f>
      </c>
      <c r="HC237">
        <f>IF($IW237&gt;=16,INDEX($GL:$GL,$IV237+16),"")</f>
      </c>
      <c r="HD237">
        <f>IF($IW237&gt;=17,INDEX($GL:$GL,$IV237+17),"")</f>
      </c>
      <c r="HE237">
        <f>IF($IW237&gt;=18,INDEX($GL:$GL,$IV237+18),"")</f>
      </c>
      <c r="HF237">
        <f>IF($IW237&gt;=19,INDEX($GL:$GL,$IV237+19),"")</f>
      </c>
      <c r="HG237">
        <f>IF($IW237&gt;=20,INDEX($GL:$GL,$IV237+20),"")</f>
      </c>
      <c r="HH237">
        <f>IF($IW237&gt;=21,INDEX($GL:$GL,$IV237+21),"")</f>
      </c>
      <c r="HI237">
        <f>IF($IW237&gt;=22,INDEX($GL:$GL,$IV237+22),"")</f>
      </c>
      <c r="HJ237">
        <f>IF($IW237&gt;=23,INDEX($GL:$GL,$IV237+23),"")</f>
      </c>
      <c r="HK237">
        <f>IF($IW237&gt;=24,INDEX($GL:$GL,$IV237+24),"")</f>
      </c>
      <c r="HL237">
        <f>IF($IW237&gt;=25,INDEX($GL:$GL,$IV237+25),"")</f>
      </c>
      <c r="HM237">
        <f>IF($IW237&gt;=26,INDEX($GL:$GL,$IV237+26),"")</f>
      </c>
      <c r="HN237">
        <f>IF($IW237&gt;=27,INDEX($GL:$GL,$IV237+27),"")</f>
      </c>
      <c r="HO237">
        <f>IF($IW237&gt;=28,INDEX($GL:$GL,$IV237+28),"")</f>
      </c>
      <c r="HP237">
        <f>IF($IW237&gt;=29,INDEX($GL:$GL,$IV237+29),"")</f>
      </c>
      <c r="HQ237">
        <f>IF($IW237&gt;=30,INDEX($GL:$GL,$IV237+30),"")</f>
      </c>
      <c r="HR237">
        <f>IF($IW237&gt;=31,INDEX($GL:$GL,$IV237+31),"")</f>
      </c>
      <c r="HS237">
        <f>IF($IW237&gt;=32,INDEX($GL:$GL,$IV237+32),"")</f>
      </c>
      <c r="HT237">
        <f>IF($IW237&gt;=33,INDEX($GL:$GL,$IV237+33),"")</f>
      </c>
      <c r="HU237">
        <f>IF($IW237&gt;=34,INDEX($GL:$GL,$IV237+34),"")</f>
      </c>
      <c r="HV237">
        <f>IF($IW237&gt;=35,INDEX($GL:$GL,$IV237+35),"")</f>
      </c>
      <c r="HW237">
        <f>IF($IW237&gt;=36,INDEX($GL:$GL,$IV237+36),"")</f>
      </c>
      <c r="HX237">
        <f>IF($IW237&gt;=37,INDEX($GL:$GL,$IV237+37),"")</f>
      </c>
      <c r="HY237">
        <f>IF($IW237&gt;=38,INDEX($GL:$GL,$IV237+38),"")</f>
      </c>
      <c r="HZ237">
        <f>IF($IW237&gt;=39,INDEX($GL:$GL,$IV237+39),"")</f>
      </c>
      <c r="IA237">
        <f>IF($IW237&gt;=40,INDEX($GL:$GL,$IV237+40),"")</f>
      </c>
      <c r="IB237">
        <f>IF($IW237&gt;=41,INDEX($GL:$GL,$IV237+41),"")</f>
      </c>
      <c r="IC237">
        <f>IF($IW237&gt;=42,INDEX($GL:$GL,$IV237+42),"")</f>
      </c>
      <c r="ID237">
        <f>IF($IW237&gt;=43,INDEX($GL:$GL,$IV237+43),"")</f>
      </c>
      <c r="IE237">
        <f>IF($IW237&gt;=44,INDEX($GL:$GL,$IV237+44),"")</f>
      </c>
      <c r="IF237">
        <f>IF($IW237&gt;=45,INDEX($GL:$GL,$IV237+45),"")</f>
      </c>
      <c r="IG237">
        <f>IF($IW237&gt;=46,INDEX($GL:$GL,$IV237+46),"")</f>
      </c>
      <c r="IH237">
        <f>IF($IW237&gt;=47,INDEX($GL:$GL,$IV237+47),"")</f>
      </c>
      <c r="II237">
        <f>IF($IW237&gt;=48,INDEX($GL:$GL,$IV237+48),"")</f>
      </c>
      <c r="IJ237">
        <f>IF($IW237&gt;=49,INDEX($GL:$GL,$IV237+49),"")</f>
      </c>
      <c r="IK237">
        <f>IF($IW237&gt;=50,INDEX($GL:$GL,$IV237+50),"")</f>
      </c>
      <c r="IL237">
        <f>IF($IW237&gt;=51,INDEX($GL:$GL,$IV237+51),"")</f>
      </c>
      <c r="IM237">
        <f>IF($IW237&gt;=52,INDEX($GL:$GL,$IV237+52),"")</f>
      </c>
      <c r="IN237">
        <f>IF($IW237&gt;=53,INDEX($GL:$GL,$IV237+53),"")</f>
      </c>
      <c r="IO237">
        <f>IF($IW237&gt;=54,INDEX($GL:$GL,$IV237+54),"")</f>
      </c>
      <c r="IP237">
        <f>IF($IW237&gt;=55,INDEX($GL:$GL,$IV237+55),"")</f>
      </c>
      <c r="IQ237">
        <f>IF($IW237&gt;=56,INDEX($GL:$GL,$IV237+56),"")</f>
      </c>
      <c r="IR237">
        <f>IF($IW237&gt;=57,INDEX($GL:$GL,$IV237+57),"")</f>
      </c>
      <c r="IS237">
        <f>IF($IW237&gt;=58,INDEX($GL:$GL,$IV237+58),"")</f>
      </c>
      <c r="IT237">
        <f>IF($IW237&gt;=59,INDEX($GL:$GL,$IV237+59),"")</f>
      </c>
      <c r="IU237">
        <f>IF($IW237&gt;=60,INDEX($GL:$GL,$IV237+60),"")</f>
      </c>
      <c r="IV237">
        <f>IFERROR(MATCH($GK237,$GL$2:$GL$324,0)+1,0)</f>
      </c>
      <c r="IW237">
        <f>IFERROR(INDEX($GM$2:$GM$324,MATCH($GK237,$GL$2:$GL$324,0)),0)</f>
      </c>
      <c r="IX237" t="s">
        <v>34</v>
      </c>
      <c r="IY237" t="s">
        <v>34</v>
      </c>
    </row>
    <row r="238" spans="1:259" x14ac:dyDescent="0.25">
      <c r="K238">
        <f>IF(OR($N238="",$J238=""),"",IFERROR($N238/$J238,0))</f>
      </c>
      <c r="L238">
        <f>IF($N238="","",
SUM($M238,$O238,$T238,$P238,$R238)*
(1-IF($U238="",0,VALUE($U238)/100)))</f>
      </c>
      <c r="M238">
        <f>IF($N238="","",$N238)</f>
      </c>
      <c r="O238">
        <f>IF($N238="","",
IF($H238="","",
IF(ISNUMBER(SEARCH("exempt",LOWER($H238))),0,
$N238*(VALUE(SUBSTITUTE($H238,"%",""))/100))))</f>
      </c>
      <c r="V238">
        <f>IFERROR(IF(FIND(" - ",$E238)&gt;0,MID($E238,FIND(" - ",$E238)+3,LEN($E238)),""),"")</f>
      </c>
      <c r="AE238" t="s">
        <v>779</v>
      </c>
      <c r="AJ238">
        <f>IFERROR(LEFT($E238,FIND(" - ",$E238)-1),$E238)</f>
      </c>
      <c r="AM238">
        <f>IF($CB238&gt;=1,INDEX($AK:$AK,$CA238+1),"")</f>
      </c>
      <c r="AN238">
        <f>IF($CB238&gt;=2,INDEX($AK:$AK,$CA238+2),"")</f>
      </c>
      <c r="AO238">
        <f>IF($CB238&gt;=3,INDEX($AK:$AK,$CA238+3),"")</f>
      </c>
      <c r="AP238">
        <f>IF($CB238&gt;=4,INDEX($AK:$AK,$CA238+4),"")</f>
      </c>
      <c r="AQ238">
        <f>IF($CB238&gt;=5,INDEX($AK:$AK,$CA238+5),"")</f>
      </c>
      <c r="AR238">
        <f>IF($CB238&gt;=6,INDEX($AK:$AK,$CA238+6),"")</f>
      </c>
      <c r="AS238">
        <f>IF($CB238&gt;=7,INDEX($AK:$AK,$CA238+7),"")</f>
      </c>
      <c r="AT238">
        <f>IF($CB238&gt;=8,INDEX($AK:$AK,$CA238+8),"")</f>
      </c>
      <c r="AU238">
        <f>IF($CB238&gt;=9,INDEX($AK:$AK,$CA238+9),"")</f>
      </c>
      <c r="AV238">
        <f>IF($CB238&gt;=10,INDEX($AK:$AK,$CA238+10),"")</f>
      </c>
      <c r="AW238">
        <f>IF($CB238&gt;=11,INDEX($AK:$AK,$CA238+11),"")</f>
      </c>
      <c r="AX238">
        <f>IF($CB238&gt;=12,INDEX($AK:$AK,$CA238+12),"")</f>
      </c>
      <c r="AY238">
        <f>IF($CB238&gt;=13,INDEX($AK:$AK,$CA238+13),"")</f>
      </c>
      <c r="AZ238">
        <f>IF($CB238&gt;=14,INDEX($AK:$AK,$CA238+14),"")</f>
      </c>
      <c r="BA238">
        <f>IF($CB238&gt;=15,INDEX($AK:$AK,$CA238+15),"")</f>
      </c>
      <c r="BB238">
        <f>IF($CB238&gt;=16,INDEX($AK:$AK,$CA238+16),"")</f>
      </c>
      <c r="BC238">
        <f>IF($CB238&gt;=17,INDEX($AK:$AK,$CA238+17),"")</f>
      </c>
      <c r="BD238">
        <f>IF($CB238&gt;=18,INDEX($AK:$AK,$CA238+18),"")</f>
      </c>
      <c r="BE238">
        <f>IF($CB238&gt;=19,INDEX($AK:$AK,$CA238+19),"")</f>
      </c>
      <c r="BF238">
        <f>IF($CB238&gt;=20,INDEX($AK:$AK,$CA238+20),"")</f>
      </c>
      <c r="BG238">
        <f>IF($CB238&gt;=21,INDEX($AK:$AK,$CA238+21),"")</f>
      </c>
      <c r="BH238">
        <f>IF($CB238&gt;=22,INDEX($AK:$AK,$CA238+22),"")</f>
      </c>
      <c r="BI238">
        <f>IF($CB238&gt;=23,INDEX($AK:$AK,$CA238+23),"")</f>
      </c>
      <c r="BJ238">
        <f>IF($CB238&gt;=24,INDEX($AK:$AK,$CA238+24),"")</f>
      </c>
      <c r="BK238">
        <f>IF($CB238&gt;=25,INDEX($AK:$AK,$CA238+25),"")</f>
      </c>
      <c r="BL238">
        <f>IF($CB238&gt;=26,INDEX($AK:$AK,$CA238+26),"")</f>
      </c>
      <c r="BM238">
        <f>IF($CB238&gt;=27,INDEX($AK:$AK,$CA238+27),"")</f>
      </c>
      <c r="BN238">
        <f>IF($CB238&gt;=28,INDEX($AK:$AK,$CA238+28),"")</f>
      </c>
      <c r="BO238">
        <f>IF($CB238&gt;=29,INDEX($AK:$AK,$CA238+29),"")</f>
      </c>
      <c r="BP238">
        <f>IF($CB238&gt;=30,INDEX($AK:$AK,$CA238+30),"")</f>
      </c>
      <c r="BQ238">
        <f>IF($CB238&gt;=31,INDEX($AK:$AK,$CA238+31),"")</f>
      </c>
      <c r="BR238">
        <f>IF($CB238&gt;=32,INDEX($AK:$AK,$CA238+32),"")</f>
      </c>
      <c r="BS238">
        <f>IF($CB238&gt;=33,INDEX($AK:$AK,$CA238+33),"")</f>
      </c>
      <c r="BT238">
        <f>IF($CB238&gt;=34,INDEX($AK:$AK,$CA238+34),"")</f>
      </c>
      <c r="BU238">
        <f>IF($CB238&gt;=35,INDEX($AK:$AK,$CA238+35),"")</f>
      </c>
      <c r="BV238">
        <f>IF($CB238&gt;=36,INDEX($AK:$AK,$CA238+36),"")</f>
      </c>
      <c r="BW238">
        <f>IF($CB238&gt;=37,INDEX($AK:$AK,$CA238+37),"")</f>
      </c>
      <c r="BX238">
        <f>IF($CB238&gt;=38,INDEX($AK:$AK,$CA238+38),"")</f>
      </c>
      <c r="BY238">
        <f>IF($CB238&gt;=39,INDEX($AK:$AK,$CA238+39),"")</f>
      </c>
      <c r="BZ238">
        <f>IF($CB238&gt;=40,INDEX($AK:$AK,$CA238+40),"")</f>
      </c>
      <c r="CA238">
        <f>IFERROR(MATCH($AJ238,$AK$2:$AK$134,0)+1,0)</f>
      </c>
      <c r="CB238">
        <f>IFERROR(INDEX($AL$2:$AL$134,MATCH($AJ238,$AK$2:$AK$134,0)),0)</f>
      </c>
      <c r="CC238">
        <f>IFERROR(LEFT($F238,FIND(" - ",$F238)-1),$F238)</f>
      </c>
      <c r="CD238" t="s">
        <v>780</v>
      </c>
      <c r="CE238">
        <v>1</v>
      </c>
      <c r="CF238">
        <f>IF($DA238&gt;=1,INDEX($CD:$CD,$CZ238+1),"")</f>
      </c>
      <c r="CG238">
        <f>IF($DA238&gt;=2,INDEX($CD:$CD,$CZ238+2),"")</f>
      </c>
      <c r="CH238">
        <f>IF($DA238&gt;=3,INDEX($CD:$CD,$CZ238+3),"")</f>
      </c>
      <c r="CI238">
        <f>IF($DA238&gt;=4,INDEX($CD:$CD,$CZ238+4),"")</f>
      </c>
      <c r="CJ238">
        <f>IF($DA238&gt;=5,INDEX($CD:$CD,$CZ238+5),"")</f>
      </c>
      <c r="CK238">
        <f>IF($DA238&gt;=6,INDEX($CD:$CD,$CZ238+6),"")</f>
      </c>
      <c r="CL238">
        <f>IF($DA238&gt;=7,INDEX($CD:$CD,$CZ238+7),"")</f>
      </c>
      <c r="CM238">
        <f>IF($DA238&gt;=8,INDEX($CD:$CD,$CZ238+8),"")</f>
      </c>
      <c r="CN238">
        <f>IF($DA238&gt;=9,INDEX($CD:$CD,$CZ238+9),"")</f>
      </c>
      <c r="CO238">
        <f>IF($DA238&gt;=10,INDEX($CD:$CD,$CZ238+10),"")</f>
      </c>
      <c r="CP238">
        <f>IF($DA238&gt;=11,INDEX($CD:$CD,$CZ238+11),"")</f>
      </c>
      <c r="CQ238">
        <f>IF($DA238&gt;=12,INDEX($CD:$CD,$CZ238+12),"")</f>
      </c>
      <c r="CR238">
        <f>IF($DA238&gt;=13,INDEX($CD:$CD,$CZ238+13),"")</f>
      </c>
      <c r="CS238">
        <f>IF($DA238&gt;=14,INDEX($CD:$CD,$CZ238+14),"")</f>
      </c>
      <c r="CT238">
        <f>IF($DA238&gt;=15,INDEX($CD:$CD,$CZ238+15),"")</f>
      </c>
      <c r="CU238">
        <f>IF($DA238&gt;=16,INDEX($CD:$CD,$CZ238+16),"")</f>
      </c>
      <c r="CV238">
        <f>IF($DA238&gt;=17,INDEX($CD:$CD,$CZ238+17),"")</f>
      </c>
      <c r="CW238">
        <f>IF($DA238&gt;=18,INDEX($CD:$CD,$CZ238+18),"")</f>
      </c>
      <c r="CX238">
        <f>IF($DA238&gt;=19,INDEX($CD:$CD,$CZ238+19),"")</f>
      </c>
      <c r="CY238">
        <f>IF($DA238&gt;=20,INDEX($CD:$CD,$CZ238+20),"")</f>
      </c>
      <c r="CZ238">
        <f>IFERROR(MATCH($CC238,$CD$2:$CD$263,0)+1,0)</f>
      </c>
      <c r="DA238">
        <f>IFERROR(INDEX($CE$2:$CE$263,MATCH($CC238,$CD$2:$CD$263,0)),0)</f>
      </c>
      <c r="DB238">
        <f>IFERROR(INDEX($AI:$AI,MATCH($H238,$AH:$AH,0))&amp;"","")</f>
      </c>
      <c r="DF238">
        <f>IF($GI238&gt;=1,INDEX($DC:$DC,$GH238+1),"")</f>
      </c>
      <c r="DG238">
        <f>IF($GI238&gt;=2,INDEX($DC:$DC,$GH238+2),"")</f>
      </c>
      <c r="DH238">
        <f>IF($GI238&gt;=3,INDEX($DC:$DC,$GH238+3),"")</f>
      </c>
      <c r="DI238">
        <f>IF($GI238&gt;=4,INDEX($DC:$DC,$GH238+4),"")</f>
      </c>
      <c r="DJ238">
        <f>IF($GI238&gt;=5,INDEX($DC:$DC,$GH238+5),"")</f>
      </c>
      <c r="DK238">
        <f>IF($GI238&gt;=6,INDEX($DC:$DC,$GH238+6),"")</f>
      </c>
      <c r="DL238">
        <f>IF($GI238&gt;=7,INDEX($DC:$DC,$GH238+7),"")</f>
      </c>
      <c r="DM238">
        <f>IF($GI238&gt;=8,INDEX($DC:$DC,$GH238+8),"")</f>
      </c>
      <c r="DN238">
        <f>IF($GI238&gt;=9,INDEX($DC:$DC,$GH238+9),"")</f>
      </c>
      <c r="DO238">
        <f>IF($GI238&gt;=10,INDEX($DC:$DC,$GH238+10),"")</f>
      </c>
      <c r="DP238">
        <f>IF($GI238&gt;=11,INDEX($DC:$DC,$GH238+11),"")</f>
      </c>
      <c r="DQ238">
        <f>IF($GI238&gt;=12,INDEX($DC:$DC,$GH238+12),"")</f>
      </c>
      <c r="DR238">
        <f>IF($GI238&gt;=13,INDEX($DC:$DC,$GH238+13),"")</f>
      </c>
      <c r="DS238">
        <f>IF($GI238&gt;=14,INDEX($DC:$DC,$GH238+14),"")</f>
      </c>
      <c r="DT238">
        <f>IF($GI238&gt;=15,INDEX($DC:$DC,$GH238+15),"")</f>
      </c>
      <c r="DU238">
        <f>IF($GI238&gt;=16,INDEX($DC:$DC,$GH238+16),"")</f>
      </c>
      <c r="DV238">
        <f>IF($GI238&gt;=17,INDEX($DC:$DC,$GH238+17),"")</f>
      </c>
      <c r="DW238">
        <f>IF($GI238&gt;=18,INDEX($DC:$DC,$GH238+18),"")</f>
      </c>
      <c r="DX238">
        <f>IF($GI238&gt;=19,INDEX($DC:$DC,$GH238+19),"")</f>
      </c>
      <c r="DY238">
        <f>IF($GI238&gt;=20,INDEX($DC:$DC,$GH238+20),"")</f>
      </c>
      <c r="DZ238">
        <f>IF($GI238&gt;=21,INDEX($DC:$DC,$GH238+21),"")</f>
      </c>
      <c r="EA238">
        <f>IF($GI238&gt;=22,INDEX($DC:$DC,$GH238+22),"")</f>
      </c>
      <c r="EB238">
        <f>IF($GI238&gt;=23,INDEX($DC:$DC,$GH238+23),"")</f>
      </c>
      <c r="EC238">
        <f>IF($GI238&gt;=24,INDEX($DC:$DC,$GH238+24),"")</f>
      </c>
      <c r="ED238">
        <f>IF($GI238&gt;=25,INDEX($DC:$DC,$GH238+25),"")</f>
      </c>
      <c r="EE238">
        <f>IF($GI238&gt;=26,INDEX($DC:$DC,$GH238+26),"")</f>
      </c>
      <c r="EF238">
        <f>IF($GI238&gt;=27,INDEX($DC:$DC,$GH238+27),"")</f>
      </c>
      <c r="EG238">
        <f>IF($GI238&gt;=28,INDEX($DC:$DC,$GH238+28),"")</f>
      </c>
      <c r="EH238">
        <f>IF($GI238&gt;=29,INDEX($DC:$DC,$GH238+29),"")</f>
      </c>
      <c r="EI238">
        <f>IF($GI238&gt;=30,INDEX($DC:$DC,$GH238+30),"")</f>
      </c>
      <c r="EJ238">
        <f>IF($GI238&gt;=31,INDEX($DC:$DC,$GH238+31),"")</f>
      </c>
      <c r="EK238">
        <f>IF($GI238&gt;=32,INDEX($DC:$DC,$GH238+32),"")</f>
      </c>
      <c r="EL238">
        <f>IF($GI238&gt;=33,INDEX($DC:$DC,$GH238+33),"")</f>
      </c>
      <c r="EM238">
        <f>IF($GI238&gt;=34,INDEX($DC:$DC,$GH238+34),"")</f>
      </c>
      <c r="EN238">
        <f>IF($GI238&gt;=35,INDEX($DC:$DC,$GH238+35),"")</f>
      </c>
      <c r="EO238">
        <f>IF($GI238&gt;=36,INDEX($DC:$DC,$GH238+36),"")</f>
      </c>
      <c r="EP238">
        <f>IF($GI238&gt;=37,INDEX($DC:$DC,$GH238+37),"")</f>
      </c>
      <c r="EQ238">
        <f>IF($GI238&gt;=38,INDEX($DC:$DC,$GH238+38),"")</f>
      </c>
      <c r="ER238">
        <f>IF($GI238&gt;=39,INDEX($DC:$DC,$GH238+39),"")</f>
      </c>
      <c r="ES238">
        <f>IF($GI238&gt;=40,INDEX($DC:$DC,$GH238+40),"")</f>
      </c>
      <c r="ET238">
        <f>IF($GI238&gt;=1,INDEX($DD:$DD,$GH238+1),"")</f>
      </c>
      <c r="EU238">
        <f>IF($GI238&gt;=2,INDEX($DD:$DD,$GH238+2),"")</f>
      </c>
      <c r="EV238">
        <f>IF($GI238&gt;=3,INDEX($DD:$DD,$GH238+3),"")</f>
      </c>
      <c r="EW238">
        <f>IF($GI238&gt;=4,INDEX($DD:$DD,$GH238+4),"")</f>
      </c>
      <c r="EX238">
        <f>IF($GI238&gt;=5,INDEX($DD:$DD,$GH238+5),"")</f>
      </c>
      <c r="EY238">
        <f>IF($GI238&gt;=6,INDEX($DD:$DD,$GH238+6),"")</f>
      </c>
      <c r="EZ238">
        <f>IF($GI238&gt;=7,INDEX($DD:$DD,$GH238+7),"")</f>
      </c>
      <c r="FA238">
        <f>IF($GI238&gt;=8,INDEX($DD:$DD,$GH238+8),"")</f>
      </c>
      <c r="FB238">
        <f>IF($GI238&gt;=9,INDEX($DD:$DD,$GH238+9),"")</f>
      </c>
      <c r="FC238">
        <f>IF($GI238&gt;=10,INDEX($DD:$DD,$GH238+10),"")</f>
      </c>
      <c r="FD238">
        <f>IF($GI238&gt;=11,INDEX($DD:$DD,$GH238+11),"")</f>
      </c>
      <c r="FE238">
        <f>IF($GI238&gt;=12,INDEX($DD:$DD,$GH238+12),"")</f>
      </c>
      <c r="FF238">
        <f>IF($GI238&gt;=13,INDEX($DD:$DD,$GH238+13),"")</f>
      </c>
      <c r="FG238">
        <f>IF($GI238&gt;=14,INDEX($DD:$DD,$GH238+14),"")</f>
      </c>
      <c r="FH238">
        <f>IF($GI238&gt;=15,INDEX($DD:$DD,$GH238+15),"")</f>
      </c>
      <c r="FI238">
        <f>IF($GI238&gt;=16,INDEX($DD:$DD,$GH238+16),"")</f>
      </c>
      <c r="FJ238">
        <f>IF($GI238&gt;=17,INDEX($DD:$DD,$GH238+17),"")</f>
      </c>
      <c r="FK238">
        <f>IF($GI238&gt;=18,INDEX($DD:$DD,$GH238+18),"")</f>
      </c>
      <c r="FL238">
        <f>IF($GI238&gt;=19,INDEX($DD:$DD,$GH238+19),"")</f>
      </c>
      <c r="FM238">
        <f>IF($GI238&gt;=20,INDEX($DD:$DD,$GH238+20),"")</f>
      </c>
      <c r="FN238">
        <f>IF($GI238&gt;=21,INDEX($DD:$DD,$GH238+21),"")</f>
      </c>
      <c r="FO238">
        <f>IF($GI238&gt;=22,INDEX($DD:$DD,$GH238+22),"")</f>
      </c>
      <c r="FP238">
        <f>IF($GI238&gt;=23,INDEX($DD:$DD,$GH238+23),"")</f>
      </c>
      <c r="FQ238">
        <f>IF($GI238&gt;=24,INDEX($DD:$DD,$GH238+24),"")</f>
      </c>
      <c r="FR238">
        <f>IF($GI238&gt;=25,INDEX($DD:$DD,$GH238+25),"")</f>
      </c>
      <c r="FS238">
        <f>IF($GI238&gt;=26,INDEX($DD:$DD,$GH238+26),"")</f>
      </c>
      <c r="FT238">
        <f>IF($GI238&gt;=27,INDEX($DD:$DD,$GH238+27),"")</f>
      </c>
      <c r="FU238">
        <f>IF($GI238&gt;=28,INDEX($DD:$DD,$GH238+28),"")</f>
      </c>
      <c r="FV238">
        <f>IF($GI238&gt;=29,INDEX($DD:$DD,$GH238+29),"")</f>
      </c>
      <c r="FW238">
        <f>IF($GI238&gt;=30,INDEX($DD:$DD,$GH238+30),"")</f>
      </c>
      <c r="FX238">
        <f>IF($GI238&gt;=31,INDEX($DD:$DD,$GH238+31),"")</f>
      </c>
      <c r="FY238">
        <f>IF($GI238&gt;=32,INDEX($DD:$DD,$GH238+32),"")</f>
      </c>
      <c r="FZ238">
        <f>IF($GI238&gt;=33,INDEX($DD:$DD,$GH238+33),"")</f>
      </c>
      <c r="GA238">
        <f>IF($GI238&gt;=34,INDEX($DD:$DD,$GH238+34),"")</f>
      </c>
      <c r="GB238">
        <f>IF($GI238&gt;=35,INDEX($DD:$DD,$GH238+35),"")</f>
      </c>
      <c r="GC238">
        <f>IF($GI238&gt;=36,INDEX($DD:$DD,$GH238+36),"")</f>
      </c>
      <c r="GD238">
        <f>IF($GI238&gt;=37,INDEX($DD:$DD,$GH238+37),"")</f>
      </c>
      <c r="GE238">
        <f>IF($GI238&gt;=38,INDEX($DD:$DD,$GH238+38),"")</f>
      </c>
      <c r="GF238">
        <f>IF($GI238&gt;=39,INDEX($DD:$DD,$GH238+39),"")</f>
      </c>
      <c r="GG238">
        <f>IF($GI238&gt;=40,INDEX($DD:$DD,$GH238+40),"")</f>
      </c>
      <c r="GH238">
        <f>IFERROR(MATCH($DB238,$DC$2:$DC$148,0)+1,0)</f>
      </c>
      <c r="GI238">
        <f>IFERROR(INDEX($DE$2:$DE$148,MATCH($DB238,$DC$2:$DC$148,0)),0)</f>
      </c>
      <c r="GJ238">
        <f>IFERROR(MATCH($S238,$DF$238:$ES$238,0),0)</f>
      </c>
      <c r="GK238">
        <f>IF($GJ238&gt;0,INDEX($ET$238:$GG$238,$GJ238),"")</f>
      </c>
      <c r="GL238" t="s">
        <v>452</v>
      </c>
      <c r="GN238">
        <f>IF($IW238&gt;=1,INDEX($GL:$GL,$IV238+1),"")</f>
      </c>
      <c r="GO238">
        <f>IF($IW238&gt;=2,INDEX($GL:$GL,$IV238+2),"")</f>
      </c>
      <c r="GP238">
        <f>IF($IW238&gt;=3,INDEX($GL:$GL,$IV238+3),"")</f>
      </c>
      <c r="GQ238">
        <f>IF($IW238&gt;=4,INDEX($GL:$GL,$IV238+4),"")</f>
      </c>
      <c r="GR238">
        <f>IF($IW238&gt;=5,INDEX($GL:$GL,$IV238+5),"")</f>
      </c>
      <c r="GS238">
        <f>IF($IW238&gt;=6,INDEX($GL:$GL,$IV238+6),"")</f>
      </c>
      <c r="GT238">
        <f>IF($IW238&gt;=7,INDEX($GL:$GL,$IV238+7),"")</f>
      </c>
      <c r="GU238">
        <f>IF($IW238&gt;=8,INDEX($GL:$GL,$IV238+8),"")</f>
      </c>
      <c r="GV238">
        <f>IF($IW238&gt;=9,INDEX($GL:$GL,$IV238+9),"")</f>
      </c>
      <c r="GW238">
        <f>IF($IW238&gt;=10,INDEX($GL:$GL,$IV238+10),"")</f>
      </c>
      <c r="GX238">
        <f>IF($IW238&gt;=11,INDEX($GL:$GL,$IV238+11),"")</f>
      </c>
      <c r="GY238">
        <f>IF($IW238&gt;=12,INDEX($GL:$GL,$IV238+12),"")</f>
      </c>
      <c r="GZ238">
        <f>IF($IW238&gt;=13,INDEX($GL:$GL,$IV238+13),"")</f>
      </c>
      <c r="HA238">
        <f>IF($IW238&gt;=14,INDEX($GL:$GL,$IV238+14),"")</f>
      </c>
      <c r="HB238">
        <f>IF($IW238&gt;=15,INDEX($GL:$GL,$IV238+15),"")</f>
      </c>
      <c r="HC238">
        <f>IF($IW238&gt;=16,INDEX($GL:$GL,$IV238+16),"")</f>
      </c>
      <c r="HD238">
        <f>IF($IW238&gt;=17,INDEX($GL:$GL,$IV238+17),"")</f>
      </c>
      <c r="HE238">
        <f>IF($IW238&gt;=18,INDEX($GL:$GL,$IV238+18),"")</f>
      </c>
      <c r="HF238">
        <f>IF($IW238&gt;=19,INDEX($GL:$GL,$IV238+19),"")</f>
      </c>
      <c r="HG238">
        <f>IF($IW238&gt;=20,INDEX($GL:$GL,$IV238+20),"")</f>
      </c>
      <c r="HH238">
        <f>IF($IW238&gt;=21,INDEX($GL:$GL,$IV238+21),"")</f>
      </c>
      <c r="HI238">
        <f>IF($IW238&gt;=22,INDEX($GL:$GL,$IV238+22),"")</f>
      </c>
      <c r="HJ238">
        <f>IF($IW238&gt;=23,INDEX($GL:$GL,$IV238+23),"")</f>
      </c>
      <c r="HK238">
        <f>IF($IW238&gt;=24,INDEX($GL:$GL,$IV238+24),"")</f>
      </c>
      <c r="HL238">
        <f>IF($IW238&gt;=25,INDEX($GL:$GL,$IV238+25),"")</f>
      </c>
      <c r="HM238">
        <f>IF($IW238&gt;=26,INDEX($GL:$GL,$IV238+26),"")</f>
      </c>
      <c r="HN238">
        <f>IF($IW238&gt;=27,INDEX($GL:$GL,$IV238+27),"")</f>
      </c>
      <c r="HO238">
        <f>IF($IW238&gt;=28,INDEX($GL:$GL,$IV238+28),"")</f>
      </c>
      <c r="HP238">
        <f>IF($IW238&gt;=29,INDEX($GL:$GL,$IV238+29),"")</f>
      </c>
      <c r="HQ238">
        <f>IF($IW238&gt;=30,INDEX($GL:$GL,$IV238+30),"")</f>
      </c>
      <c r="HR238">
        <f>IF($IW238&gt;=31,INDEX($GL:$GL,$IV238+31),"")</f>
      </c>
      <c r="HS238">
        <f>IF($IW238&gt;=32,INDEX($GL:$GL,$IV238+32),"")</f>
      </c>
      <c r="HT238">
        <f>IF($IW238&gt;=33,INDEX($GL:$GL,$IV238+33),"")</f>
      </c>
      <c r="HU238">
        <f>IF($IW238&gt;=34,INDEX($GL:$GL,$IV238+34),"")</f>
      </c>
      <c r="HV238">
        <f>IF($IW238&gt;=35,INDEX($GL:$GL,$IV238+35),"")</f>
      </c>
      <c r="HW238">
        <f>IF($IW238&gt;=36,INDEX($GL:$GL,$IV238+36),"")</f>
      </c>
      <c r="HX238">
        <f>IF($IW238&gt;=37,INDEX($GL:$GL,$IV238+37),"")</f>
      </c>
      <c r="HY238">
        <f>IF($IW238&gt;=38,INDEX($GL:$GL,$IV238+38),"")</f>
      </c>
      <c r="HZ238">
        <f>IF($IW238&gt;=39,INDEX($GL:$GL,$IV238+39),"")</f>
      </c>
      <c r="IA238">
        <f>IF($IW238&gt;=40,INDEX($GL:$GL,$IV238+40),"")</f>
      </c>
      <c r="IB238">
        <f>IF($IW238&gt;=41,INDEX($GL:$GL,$IV238+41),"")</f>
      </c>
      <c r="IC238">
        <f>IF($IW238&gt;=42,INDEX($GL:$GL,$IV238+42),"")</f>
      </c>
      <c r="ID238">
        <f>IF($IW238&gt;=43,INDEX($GL:$GL,$IV238+43),"")</f>
      </c>
      <c r="IE238">
        <f>IF($IW238&gt;=44,INDEX($GL:$GL,$IV238+44),"")</f>
      </c>
      <c r="IF238">
        <f>IF($IW238&gt;=45,INDEX($GL:$GL,$IV238+45),"")</f>
      </c>
      <c r="IG238">
        <f>IF($IW238&gt;=46,INDEX($GL:$GL,$IV238+46),"")</f>
      </c>
      <c r="IH238">
        <f>IF($IW238&gt;=47,INDEX($GL:$GL,$IV238+47),"")</f>
      </c>
      <c r="II238">
        <f>IF($IW238&gt;=48,INDEX($GL:$GL,$IV238+48),"")</f>
      </c>
      <c r="IJ238">
        <f>IF($IW238&gt;=49,INDEX($GL:$GL,$IV238+49),"")</f>
      </c>
      <c r="IK238">
        <f>IF($IW238&gt;=50,INDEX($GL:$GL,$IV238+50),"")</f>
      </c>
      <c r="IL238">
        <f>IF($IW238&gt;=51,INDEX($GL:$GL,$IV238+51),"")</f>
      </c>
      <c r="IM238">
        <f>IF($IW238&gt;=52,INDEX($GL:$GL,$IV238+52),"")</f>
      </c>
      <c r="IN238">
        <f>IF($IW238&gt;=53,INDEX($GL:$GL,$IV238+53),"")</f>
      </c>
      <c r="IO238">
        <f>IF($IW238&gt;=54,INDEX($GL:$GL,$IV238+54),"")</f>
      </c>
      <c r="IP238">
        <f>IF($IW238&gt;=55,INDEX($GL:$GL,$IV238+55),"")</f>
      </c>
      <c r="IQ238">
        <f>IF($IW238&gt;=56,INDEX($GL:$GL,$IV238+56),"")</f>
      </c>
      <c r="IR238">
        <f>IF($IW238&gt;=57,INDEX($GL:$GL,$IV238+57),"")</f>
      </c>
      <c r="IS238">
        <f>IF($IW238&gt;=58,INDEX($GL:$GL,$IV238+58),"")</f>
      </c>
      <c r="IT238">
        <f>IF($IW238&gt;=59,INDEX($GL:$GL,$IV238+59),"")</f>
      </c>
      <c r="IU238">
        <f>IF($IW238&gt;=60,INDEX($GL:$GL,$IV238+60),"")</f>
      </c>
      <c r="IV238">
        <f>IFERROR(MATCH($GK238,$GL$2:$GL$324,0)+1,0)</f>
      </c>
      <c r="IW238">
        <f>IFERROR(INDEX($GM$2:$GM$324,MATCH($GK238,$GL$2:$GL$324,0)),0)</f>
      </c>
      <c r="IX238" t="s">
        <v>34</v>
      </c>
      <c r="IY238" t="s">
        <v>34</v>
      </c>
    </row>
    <row r="239" spans="1:259" x14ac:dyDescent="0.25">
      <c r="K239">
        <f>IF(OR($N239="",$J239=""),"",IFERROR($N239/$J239,0))</f>
      </c>
      <c r="L239">
        <f>IF($N239="","",
SUM($M239,$O239,$T239,$P239,$R239)*
(1-IF($U239="",0,VALUE($U239)/100)))</f>
      </c>
      <c r="M239">
        <f>IF($N239="","",$N239)</f>
      </c>
      <c r="O239">
        <f>IF($N239="","",
IF($H239="","",
IF(ISNUMBER(SEARCH("exempt",LOWER($H239))),0,
$N239*(VALUE(SUBSTITUTE($H239,"%",""))/100))))</f>
      </c>
      <c r="V239">
        <f>IFERROR(IF(FIND(" - ",$E239)&gt;0,MID($E239,FIND(" - ",$E239)+3,LEN($E239)),""),"")</f>
      </c>
      <c r="AE239" t="s">
        <v>781</v>
      </c>
      <c r="AJ239">
        <f>IFERROR(LEFT($E239,FIND(" - ",$E239)-1),$E239)</f>
      </c>
      <c r="AM239">
        <f>IF($CB239&gt;=1,INDEX($AK:$AK,$CA239+1),"")</f>
      </c>
      <c r="AN239">
        <f>IF($CB239&gt;=2,INDEX($AK:$AK,$CA239+2),"")</f>
      </c>
      <c r="AO239">
        <f>IF($CB239&gt;=3,INDEX($AK:$AK,$CA239+3),"")</f>
      </c>
      <c r="AP239">
        <f>IF($CB239&gt;=4,INDEX($AK:$AK,$CA239+4),"")</f>
      </c>
      <c r="AQ239">
        <f>IF($CB239&gt;=5,INDEX($AK:$AK,$CA239+5),"")</f>
      </c>
      <c r="AR239">
        <f>IF($CB239&gt;=6,INDEX($AK:$AK,$CA239+6),"")</f>
      </c>
      <c r="AS239">
        <f>IF($CB239&gt;=7,INDEX($AK:$AK,$CA239+7),"")</f>
      </c>
      <c r="AT239">
        <f>IF($CB239&gt;=8,INDEX($AK:$AK,$CA239+8),"")</f>
      </c>
      <c r="AU239">
        <f>IF($CB239&gt;=9,INDEX($AK:$AK,$CA239+9),"")</f>
      </c>
      <c r="AV239">
        <f>IF($CB239&gt;=10,INDEX($AK:$AK,$CA239+10),"")</f>
      </c>
      <c r="AW239">
        <f>IF($CB239&gt;=11,INDEX($AK:$AK,$CA239+11),"")</f>
      </c>
      <c r="AX239">
        <f>IF($CB239&gt;=12,INDEX($AK:$AK,$CA239+12),"")</f>
      </c>
      <c r="AY239">
        <f>IF($CB239&gt;=13,INDEX($AK:$AK,$CA239+13),"")</f>
      </c>
      <c r="AZ239">
        <f>IF($CB239&gt;=14,INDEX($AK:$AK,$CA239+14),"")</f>
      </c>
      <c r="BA239">
        <f>IF($CB239&gt;=15,INDEX($AK:$AK,$CA239+15),"")</f>
      </c>
      <c r="BB239">
        <f>IF($CB239&gt;=16,INDEX($AK:$AK,$CA239+16),"")</f>
      </c>
      <c r="BC239">
        <f>IF($CB239&gt;=17,INDEX($AK:$AK,$CA239+17),"")</f>
      </c>
      <c r="BD239">
        <f>IF($CB239&gt;=18,INDEX($AK:$AK,$CA239+18),"")</f>
      </c>
      <c r="BE239">
        <f>IF($CB239&gt;=19,INDEX($AK:$AK,$CA239+19),"")</f>
      </c>
      <c r="BF239">
        <f>IF($CB239&gt;=20,INDEX($AK:$AK,$CA239+20),"")</f>
      </c>
      <c r="BG239">
        <f>IF($CB239&gt;=21,INDEX($AK:$AK,$CA239+21),"")</f>
      </c>
      <c r="BH239">
        <f>IF($CB239&gt;=22,INDEX($AK:$AK,$CA239+22),"")</f>
      </c>
      <c r="BI239">
        <f>IF($CB239&gt;=23,INDEX($AK:$AK,$CA239+23),"")</f>
      </c>
      <c r="BJ239">
        <f>IF($CB239&gt;=24,INDEX($AK:$AK,$CA239+24),"")</f>
      </c>
      <c r="BK239">
        <f>IF($CB239&gt;=25,INDEX($AK:$AK,$CA239+25),"")</f>
      </c>
      <c r="BL239">
        <f>IF($CB239&gt;=26,INDEX($AK:$AK,$CA239+26),"")</f>
      </c>
      <c r="BM239">
        <f>IF($CB239&gt;=27,INDEX($AK:$AK,$CA239+27),"")</f>
      </c>
      <c r="BN239">
        <f>IF($CB239&gt;=28,INDEX($AK:$AK,$CA239+28),"")</f>
      </c>
      <c r="BO239">
        <f>IF($CB239&gt;=29,INDEX($AK:$AK,$CA239+29),"")</f>
      </c>
      <c r="BP239">
        <f>IF($CB239&gt;=30,INDEX($AK:$AK,$CA239+30),"")</f>
      </c>
      <c r="BQ239">
        <f>IF($CB239&gt;=31,INDEX($AK:$AK,$CA239+31),"")</f>
      </c>
      <c r="BR239">
        <f>IF($CB239&gt;=32,INDEX($AK:$AK,$CA239+32),"")</f>
      </c>
      <c r="BS239">
        <f>IF($CB239&gt;=33,INDEX($AK:$AK,$CA239+33),"")</f>
      </c>
      <c r="BT239">
        <f>IF($CB239&gt;=34,INDEX($AK:$AK,$CA239+34),"")</f>
      </c>
      <c r="BU239">
        <f>IF($CB239&gt;=35,INDEX($AK:$AK,$CA239+35),"")</f>
      </c>
      <c r="BV239">
        <f>IF($CB239&gt;=36,INDEX($AK:$AK,$CA239+36),"")</f>
      </c>
      <c r="BW239">
        <f>IF($CB239&gt;=37,INDEX($AK:$AK,$CA239+37),"")</f>
      </c>
      <c r="BX239">
        <f>IF($CB239&gt;=38,INDEX($AK:$AK,$CA239+38),"")</f>
      </c>
      <c r="BY239">
        <f>IF($CB239&gt;=39,INDEX($AK:$AK,$CA239+39),"")</f>
      </c>
      <c r="BZ239">
        <f>IF($CB239&gt;=40,INDEX($AK:$AK,$CA239+40),"")</f>
      </c>
      <c r="CA239">
        <f>IFERROR(MATCH($AJ239,$AK$2:$AK$134,0)+1,0)</f>
      </c>
      <c r="CB239">
        <f>IFERROR(INDEX($AL$2:$AL$134,MATCH($AJ239,$AK$2:$AK$134,0)),0)</f>
      </c>
      <c r="CC239">
        <f>IFERROR(LEFT($F239,FIND(" - ",$F239)-1),$F239)</f>
      </c>
      <c r="CD239" t="s">
        <v>218</v>
      </c>
      <c r="CF239">
        <f>IF($DA239&gt;=1,INDEX($CD:$CD,$CZ239+1),"")</f>
      </c>
      <c r="CG239">
        <f>IF($DA239&gt;=2,INDEX($CD:$CD,$CZ239+2),"")</f>
      </c>
      <c r="CH239">
        <f>IF($DA239&gt;=3,INDEX($CD:$CD,$CZ239+3),"")</f>
      </c>
      <c r="CI239">
        <f>IF($DA239&gt;=4,INDEX($CD:$CD,$CZ239+4),"")</f>
      </c>
      <c r="CJ239">
        <f>IF($DA239&gt;=5,INDEX($CD:$CD,$CZ239+5),"")</f>
      </c>
      <c r="CK239">
        <f>IF($DA239&gt;=6,INDEX($CD:$CD,$CZ239+6),"")</f>
      </c>
      <c r="CL239">
        <f>IF($DA239&gt;=7,INDEX($CD:$CD,$CZ239+7),"")</f>
      </c>
      <c r="CM239">
        <f>IF($DA239&gt;=8,INDEX($CD:$CD,$CZ239+8),"")</f>
      </c>
      <c r="CN239">
        <f>IF($DA239&gt;=9,INDEX($CD:$CD,$CZ239+9),"")</f>
      </c>
      <c r="CO239">
        <f>IF($DA239&gt;=10,INDEX($CD:$CD,$CZ239+10),"")</f>
      </c>
      <c r="CP239">
        <f>IF($DA239&gt;=11,INDEX($CD:$CD,$CZ239+11),"")</f>
      </c>
      <c r="CQ239">
        <f>IF($DA239&gt;=12,INDEX($CD:$CD,$CZ239+12),"")</f>
      </c>
      <c r="CR239">
        <f>IF($DA239&gt;=13,INDEX($CD:$CD,$CZ239+13),"")</f>
      </c>
      <c r="CS239">
        <f>IF($DA239&gt;=14,INDEX($CD:$CD,$CZ239+14),"")</f>
      </c>
      <c r="CT239">
        <f>IF($DA239&gt;=15,INDEX($CD:$CD,$CZ239+15),"")</f>
      </c>
      <c r="CU239">
        <f>IF($DA239&gt;=16,INDEX($CD:$CD,$CZ239+16),"")</f>
      </c>
      <c r="CV239">
        <f>IF($DA239&gt;=17,INDEX($CD:$CD,$CZ239+17),"")</f>
      </c>
      <c r="CW239">
        <f>IF($DA239&gt;=18,INDEX($CD:$CD,$CZ239+18),"")</f>
      </c>
      <c r="CX239">
        <f>IF($DA239&gt;=19,INDEX($CD:$CD,$CZ239+19),"")</f>
      </c>
      <c r="CY239">
        <f>IF($DA239&gt;=20,INDEX($CD:$CD,$CZ239+20),"")</f>
      </c>
      <c r="CZ239">
        <f>IFERROR(MATCH($CC239,$CD$2:$CD$263,0)+1,0)</f>
      </c>
      <c r="DA239">
        <f>IFERROR(INDEX($CE$2:$CE$263,MATCH($CC239,$CD$2:$CD$263,0)),0)</f>
      </c>
      <c r="DB239">
        <f>IFERROR(INDEX($AI:$AI,MATCH($H239,$AH:$AH,0))&amp;"","")</f>
      </c>
      <c r="DF239">
        <f>IF($GI239&gt;=1,INDEX($DC:$DC,$GH239+1),"")</f>
      </c>
      <c r="DG239">
        <f>IF($GI239&gt;=2,INDEX($DC:$DC,$GH239+2),"")</f>
      </c>
      <c r="DH239">
        <f>IF($GI239&gt;=3,INDEX($DC:$DC,$GH239+3),"")</f>
      </c>
      <c r="DI239">
        <f>IF($GI239&gt;=4,INDEX($DC:$DC,$GH239+4),"")</f>
      </c>
      <c r="DJ239">
        <f>IF($GI239&gt;=5,INDEX($DC:$DC,$GH239+5),"")</f>
      </c>
      <c r="DK239">
        <f>IF($GI239&gt;=6,INDEX($DC:$DC,$GH239+6),"")</f>
      </c>
      <c r="DL239">
        <f>IF($GI239&gt;=7,INDEX($DC:$DC,$GH239+7),"")</f>
      </c>
      <c r="DM239">
        <f>IF($GI239&gt;=8,INDEX($DC:$DC,$GH239+8),"")</f>
      </c>
      <c r="DN239">
        <f>IF($GI239&gt;=9,INDEX($DC:$DC,$GH239+9),"")</f>
      </c>
      <c r="DO239">
        <f>IF($GI239&gt;=10,INDEX($DC:$DC,$GH239+10),"")</f>
      </c>
      <c r="DP239">
        <f>IF($GI239&gt;=11,INDEX($DC:$DC,$GH239+11),"")</f>
      </c>
      <c r="DQ239">
        <f>IF($GI239&gt;=12,INDEX($DC:$DC,$GH239+12),"")</f>
      </c>
      <c r="DR239">
        <f>IF($GI239&gt;=13,INDEX($DC:$DC,$GH239+13),"")</f>
      </c>
      <c r="DS239">
        <f>IF($GI239&gt;=14,INDEX($DC:$DC,$GH239+14),"")</f>
      </c>
      <c r="DT239">
        <f>IF($GI239&gt;=15,INDEX($DC:$DC,$GH239+15),"")</f>
      </c>
      <c r="DU239">
        <f>IF($GI239&gt;=16,INDEX($DC:$DC,$GH239+16),"")</f>
      </c>
      <c r="DV239">
        <f>IF($GI239&gt;=17,INDEX($DC:$DC,$GH239+17),"")</f>
      </c>
      <c r="DW239">
        <f>IF($GI239&gt;=18,INDEX($DC:$DC,$GH239+18),"")</f>
      </c>
      <c r="DX239">
        <f>IF($GI239&gt;=19,INDEX($DC:$DC,$GH239+19),"")</f>
      </c>
      <c r="DY239">
        <f>IF($GI239&gt;=20,INDEX($DC:$DC,$GH239+20),"")</f>
      </c>
      <c r="DZ239">
        <f>IF($GI239&gt;=21,INDEX($DC:$DC,$GH239+21),"")</f>
      </c>
      <c r="EA239">
        <f>IF($GI239&gt;=22,INDEX($DC:$DC,$GH239+22),"")</f>
      </c>
      <c r="EB239">
        <f>IF($GI239&gt;=23,INDEX($DC:$DC,$GH239+23),"")</f>
      </c>
      <c r="EC239">
        <f>IF($GI239&gt;=24,INDEX($DC:$DC,$GH239+24),"")</f>
      </c>
      <c r="ED239">
        <f>IF($GI239&gt;=25,INDEX($DC:$DC,$GH239+25),"")</f>
      </c>
      <c r="EE239">
        <f>IF($GI239&gt;=26,INDEX($DC:$DC,$GH239+26),"")</f>
      </c>
      <c r="EF239">
        <f>IF($GI239&gt;=27,INDEX($DC:$DC,$GH239+27),"")</f>
      </c>
      <c r="EG239">
        <f>IF($GI239&gt;=28,INDEX($DC:$DC,$GH239+28),"")</f>
      </c>
      <c r="EH239">
        <f>IF($GI239&gt;=29,INDEX($DC:$DC,$GH239+29),"")</f>
      </c>
      <c r="EI239">
        <f>IF($GI239&gt;=30,INDEX($DC:$DC,$GH239+30),"")</f>
      </c>
      <c r="EJ239">
        <f>IF($GI239&gt;=31,INDEX($DC:$DC,$GH239+31),"")</f>
      </c>
      <c r="EK239">
        <f>IF($GI239&gt;=32,INDEX($DC:$DC,$GH239+32),"")</f>
      </c>
      <c r="EL239">
        <f>IF($GI239&gt;=33,INDEX($DC:$DC,$GH239+33),"")</f>
      </c>
      <c r="EM239">
        <f>IF($GI239&gt;=34,INDEX($DC:$DC,$GH239+34),"")</f>
      </c>
      <c r="EN239">
        <f>IF($GI239&gt;=35,INDEX($DC:$DC,$GH239+35),"")</f>
      </c>
      <c r="EO239">
        <f>IF($GI239&gt;=36,INDEX($DC:$DC,$GH239+36),"")</f>
      </c>
      <c r="EP239">
        <f>IF($GI239&gt;=37,INDEX($DC:$DC,$GH239+37),"")</f>
      </c>
      <c r="EQ239">
        <f>IF($GI239&gt;=38,INDEX($DC:$DC,$GH239+38),"")</f>
      </c>
      <c r="ER239">
        <f>IF($GI239&gt;=39,INDEX($DC:$DC,$GH239+39),"")</f>
      </c>
      <c r="ES239">
        <f>IF($GI239&gt;=40,INDEX($DC:$DC,$GH239+40),"")</f>
      </c>
      <c r="ET239">
        <f>IF($GI239&gt;=1,INDEX($DD:$DD,$GH239+1),"")</f>
      </c>
      <c r="EU239">
        <f>IF($GI239&gt;=2,INDEX($DD:$DD,$GH239+2),"")</f>
      </c>
      <c r="EV239">
        <f>IF($GI239&gt;=3,INDEX($DD:$DD,$GH239+3),"")</f>
      </c>
      <c r="EW239">
        <f>IF($GI239&gt;=4,INDEX($DD:$DD,$GH239+4),"")</f>
      </c>
      <c r="EX239">
        <f>IF($GI239&gt;=5,INDEX($DD:$DD,$GH239+5),"")</f>
      </c>
      <c r="EY239">
        <f>IF($GI239&gt;=6,INDEX($DD:$DD,$GH239+6),"")</f>
      </c>
      <c r="EZ239">
        <f>IF($GI239&gt;=7,INDEX($DD:$DD,$GH239+7),"")</f>
      </c>
      <c r="FA239">
        <f>IF($GI239&gt;=8,INDEX($DD:$DD,$GH239+8),"")</f>
      </c>
      <c r="FB239">
        <f>IF($GI239&gt;=9,INDEX($DD:$DD,$GH239+9),"")</f>
      </c>
      <c r="FC239">
        <f>IF($GI239&gt;=10,INDEX($DD:$DD,$GH239+10),"")</f>
      </c>
      <c r="FD239">
        <f>IF($GI239&gt;=11,INDEX($DD:$DD,$GH239+11),"")</f>
      </c>
      <c r="FE239">
        <f>IF($GI239&gt;=12,INDEX($DD:$DD,$GH239+12),"")</f>
      </c>
      <c r="FF239">
        <f>IF($GI239&gt;=13,INDEX($DD:$DD,$GH239+13),"")</f>
      </c>
      <c r="FG239">
        <f>IF($GI239&gt;=14,INDEX($DD:$DD,$GH239+14),"")</f>
      </c>
      <c r="FH239">
        <f>IF($GI239&gt;=15,INDEX($DD:$DD,$GH239+15),"")</f>
      </c>
      <c r="FI239">
        <f>IF($GI239&gt;=16,INDEX($DD:$DD,$GH239+16),"")</f>
      </c>
      <c r="FJ239">
        <f>IF($GI239&gt;=17,INDEX($DD:$DD,$GH239+17),"")</f>
      </c>
      <c r="FK239">
        <f>IF($GI239&gt;=18,INDEX($DD:$DD,$GH239+18),"")</f>
      </c>
      <c r="FL239">
        <f>IF($GI239&gt;=19,INDEX($DD:$DD,$GH239+19),"")</f>
      </c>
      <c r="FM239">
        <f>IF($GI239&gt;=20,INDEX($DD:$DD,$GH239+20),"")</f>
      </c>
      <c r="FN239">
        <f>IF($GI239&gt;=21,INDEX($DD:$DD,$GH239+21),"")</f>
      </c>
      <c r="FO239">
        <f>IF($GI239&gt;=22,INDEX($DD:$DD,$GH239+22),"")</f>
      </c>
      <c r="FP239">
        <f>IF($GI239&gt;=23,INDEX($DD:$DD,$GH239+23),"")</f>
      </c>
      <c r="FQ239">
        <f>IF($GI239&gt;=24,INDEX($DD:$DD,$GH239+24),"")</f>
      </c>
      <c r="FR239">
        <f>IF($GI239&gt;=25,INDEX($DD:$DD,$GH239+25),"")</f>
      </c>
      <c r="FS239">
        <f>IF($GI239&gt;=26,INDEX($DD:$DD,$GH239+26),"")</f>
      </c>
      <c r="FT239">
        <f>IF($GI239&gt;=27,INDEX($DD:$DD,$GH239+27),"")</f>
      </c>
      <c r="FU239">
        <f>IF($GI239&gt;=28,INDEX($DD:$DD,$GH239+28),"")</f>
      </c>
      <c r="FV239">
        <f>IF($GI239&gt;=29,INDEX($DD:$DD,$GH239+29),"")</f>
      </c>
      <c r="FW239">
        <f>IF($GI239&gt;=30,INDEX($DD:$DD,$GH239+30),"")</f>
      </c>
      <c r="FX239">
        <f>IF($GI239&gt;=31,INDEX($DD:$DD,$GH239+31),"")</f>
      </c>
      <c r="FY239">
        <f>IF($GI239&gt;=32,INDEX($DD:$DD,$GH239+32),"")</f>
      </c>
      <c r="FZ239">
        <f>IF($GI239&gt;=33,INDEX($DD:$DD,$GH239+33),"")</f>
      </c>
      <c r="GA239">
        <f>IF($GI239&gt;=34,INDEX($DD:$DD,$GH239+34),"")</f>
      </c>
      <c r="GB239">
        <f>IF($GI239&gt;=35,INDEX($DD:$DD,$GH239+35),"")</f>
      </c>
      <c r="GC239">
        <f>IF($GI239&gt;=36,INDEX($DD:$DD,$GH239+36),"")</f>
      </c>
      <c r="GD239">
        <f>IF($GI239&gt;=37,INDEX($DD:$DD,$GH239+37),"")</f>
      </c>
      <c r="GE239">
        <f>IF($GI239&gt;=38,INDEX($DD:$DD,$GH239+38),"")</f>
      </c>
      <c r="GF239">
        <f>IF($GI239&gt;=39,INDEX($DD:$DD,$GH239+39),"")</f>
      </c>
      <c r="GG239">
        <f>IF($GI239&gt;=40,INDEX($DD:$DD,$GH239+40),"")</f>
      </c>
      <c r="GH239">
        <f>IFERROR(MATCH($DB239,$DC$2:$DC$148,0)+1,0)</f>
      </c>
      <c r="GI239">
        <f>IFERROR(INDEX($DE$2:$DE$148,MATCH($DB239,$DC$2:$DC$148,0)),0)</f>
      </c>
      <c r="GJ239">
        <f>IFERROR(MATCH($S239,$DF$239:$ES$239,0),0)</f>
      </c>
      <c r="GK239">
        <f>IF($GJ239&gt;0,INDEX($ET$239:$GG$239,$GJ239),"")</f>
      </c>
      <c r="GL239" t="s">
        <v>455</v>
      </c>
      <c r="GN239">
        <f>IF($IW239&gt;=1,INDEX($GL:$GL,$IV239+1),"")</f>
      </c>
      <c r="GO239">
        <f>IF($IW239&gt;=2,INDEX($GL:$GL,$IV239+2),"")</f>
      </c>
      <c r="GP239">
        <f>IF($IW239&gt;=3,INDEX($GL:$GL,$IV239+3),"")</f>
      </c>
      <c r="GQ239">
        <f>IF($IW239&gt;=4,INDEX($GL:$GL,$IV239+4),"")</f>
      </c>
      <c r="GR239">
        <f>IF($IW239&gt;=5,INDEX($GL:$GL,$IV239+5),"")</f>
      </c>
      <c r="GS239">
        <f>IF($IW239&gt;=6,INDEX($GL:$GL,$IV239+6),"")</f>
      </c>
      <c r="GT239">
        <f>IF($IW239&gt;=7,INDEX($GL:$GL,$IV239+7),"")</f>
      </c>
      <c r="GU239">
        <f>IF($IW239&gt;=8,INDEX($GL:$GL,$IV239+8),"")</f>
      </c>
      <c r="GV239">
        <f>IF($IW239&gt;=9,INDEX($GL:$GL,$IV239+9),"")</f>
      </c>
      <c r="GW239">
        <f>IF($IW239&gt;=10,INDEX($GL:$GL,$IV239+10),"")</f>
      </c>
      <c r="GX239">
        <f>IF($IW239&gt;=11,INDEX($GL:$GL,$IV239+11),"")</f>
      </c>
      <c r="GY239">
        <f>IF($IW239&gt;=12,INDEX($GL:$GL,$IV239+12),"")</f>
      </c>
      <c r="GZ239">
        <f>IF($IW239&gt;=13,INDEX($GL:$GL,$IV239+13),"")</f>
      </c>
      <c r="HA239">
        <f>IF($IW239&gt;=14,INDEX($GL:$GL,$IV239+14),"")</f>
      </c>
      <c r="HB239">
        <f>IF($IW239&gt;=15,INDEX($GL:$GL,$IV239+15),"")</f>
      </c>
      <c r="HC239">
        <f>IF($IW239&gt;=16,INDEX($GL:$GL,$IV239+16),"")</f>
      </c>
      <c r="HD239">
        <f>IF($IW239&gt;=17,INDEX($GL:$GL,$IV239+17),"")</f>
      </c>
      <c r="HE239">
        <f>IF($IW239&gt;=18,INDEX($GL:$GL,$IV239+18),"")</f>
      </c>
      <c r="HF239">
        <f>IF($IW239&gt;=19,INDEX($GL:$GL,$IV239+19),"")</f>
      </c>
      <c r="HG239">
        <f>IF($IW239&gt;=20,INDEX($GL:$GL,$IV239+20),"")</f>
      </c>
      <c r="HH239">
        <f>IF($IW239&gt;=21,INDEX($GL:$GL,$IV239+21),"")</f>
      </c>
      <c r="HI239">
        <f>IF($IW239&gt;=22,INDEX($GL:$GL,$IV239+22),"")</f>
      </c>
      <c r="HJ239">
        <f>IF($IW239&gt;=23,INDEX($GL:$GL,$IV239+23),"")</f>
      </c>
      <c r="HK239">
        <f>IF($IW239&gt;=24,INDEX($GL:$GL,$IV239+24),"")</f>
      </c>
      <c r="HL239">
        <f>IF($IW239&gt;=25,INDEX($GL:$GL,$IV239+25),"")</f>
      </c>
      <c r="HM239">
        <f>IF($IW239&gt;=26,INDEX($GL:$GL,$IV239+26),"")</f>
      </c>
      <c r="HN239">
        <f>IF($IW239&gt;=27,INDEX($GL:$GL,$IV239+27),"")</f>
      </c>
      <c r="HO239">
        <f>IF($IW239&gt;=28,INDEX($GL:$GL,$IV239+28),"")</f>
      </c>
      <c r="HP239">
        <f>IF($IW239&gt;=29,INDEX($GL:$GL,$IV239+29),"")</f>
      </c>
      <c r="HQ239">
        <f>IF($IW239&gt;=30,INDEX($GL:$GL,$IV239+30),"")</f>
      </c>
      <c r="HR239">
        <f>IF($IW239&gt;=31,INDEX($GL:$GL,$IV239+31),"")</f>
      </c>
      <c r="HS239">
        <f>IF($IW239&gt;=32,INDEX($GL:$GL,$IV239+32),"")</f>
      </c>
      <c r="HT239">
        <f>IF($IW239&gt;=33,INDEX($GL:$GL,$IV239+33),"")</f>
      </c>
      <c r="HU239">
        <f>IF($IW239&gt;=34,INDEX($GL:$GL,$IV239+34),"")</f>
      </c>
      <c r="HV239">
        <f>IF($IW239&gt;=35,INDEX($GL:$GL,$IV239+35),"")</f>
      </c>
      <c r="HW239">
        <f>IF($IW239&gt;=36,INDEX($GL:$GL,$IV239+36),"")</f>
      </c>
      <c r="HX239">
        <f>IF($IW239&gt;=37,INDEX($GL:$GL,$IV239+37),"")</f>
      </c>
      <c r="HY239">
        <f>IF($IW239&gt;=38,INDEX($GL:$GL,$IV239+38),"")</f>
      </c>
      <c r="HZ239">
        <f>IF($IW239&gt;=39,INDEX($GL:$GL,$IV239+39),"")</f>
      </c>
      <c r="IA239">
        <f>IF($IW239&gt;=40,INDEX($GL:$GL,$IV239+40),"")</f>
      </c>
      <c r="IB239">
        <f>IF($IW239&gt;=41,INDEX($GL:$GL,$IV239+41),"")</f>
      </c>
      <c r="IC239">
        <f>IF($IW239&gt;=42,INDEX($GL:$GL,$IV239+42),"")</f>
      </c>
      <c r="ID239">
        <f>IF($IW239&gt;=43,INDEX($GL:$GL,$IV239+43),"")</f>
      </c>
      <c r="IE239">
        <f>IF($IW239&gt;=44,INDEX($GL:$GL,$IV239+44),"")</f>
      </c>
      <c r="IF239">
        <f>IF($IW239&gt;=45,INDEX($GL:$GL,$IV239+45),"")</f>
      </c>
      <c r="IG239">
        <f>IF($IW239&gt;=46,INDEX($GL:$GL,$IV239+46),"")</f>
      </c>
      <c r="IH239">
        <f>IF($IW239&gt;=47,INDEX($GL:$GL,$IV239+47),"")</f>
      </c>
      <c r="II239">
        <f>IF($IW239&gt;=48,INDEX($GL:$GL,$IV239+48),"")</f>
      </c>
      <c r="IJ239">
        <f>IF($IW239&gt;=49,INDEX($GL:$GL,$IV239+49),"")</f>
      </c>
      <c r="IK239">
        <f>IF($IW239&gt;=50,INDEX($GL:$GL,$IV239+50),"")</f>
      </c>
      <c r="IL239">
        <f>IF($IW239&gt;=51,INDEX($GL:$GL,$IV239+51),"")</f>
      </c>
      <c r="IM239">
        <f>IF($IW239&gt;=52,INDEX($GL:$GL,$IV239+52),"")</f>
      </c>
      <c r="IN239">
        <f>IF($IW239&gt;=53,INDEX($GL:$GL,$IV239+53),"")</f>
      </c>
      <c r="IO239">
        <f>IF($IW239&gt;=54,INDEX($GL:$GL,$IV239+54),"")</f>
      </c>
      <c r="IP239">
        <f>IF($IW239&gt;=55,INDEX($GL:$GL,$IV239+55),"")</f>
      </c>
      <c r="IQ239">
        <f>IF($IW239&gt;=56,INDEX($GL:$GL,$IV239+56),"")</f>
      </c>
      <c r="IR239">
        <f>IF($IW239&gt;=57,INDEX($GL:$GL,$IV239+57),"")</f>
      </c>
      <c r="IS239">
        <f>IF($IW239&gt;=58,INDEX($GL:$GL,$IV239+58),"")</f>
      </c>
      <c r="IT239">
        <f>IF($IW239&gt;=59,INDEX($GL:$GL,$IV239+59),"")</f>
      </c>
      <c r="IU239">
        <f>IF($IW239&gt;=60,INDEX($GL:$GL,$IV239+60),"")</f>
      </c>
      <c r="IV239">
        <f>IFERROR(MATCH($GK239,$GL$2:$GL$324,0)+1,0)</f>
      </c>
      <c r="IW239">
        <f>IFERROR(INDEX($GM$2:$GM$324,MATCH($GK239,$GL$2:$GL$324,0)),0)</f>
      </c>
      <c r="IX239" t="s">
        <v>34</v>
      </c>
      <c r="IY239" t="s">
        <v>34</v>
      </c>
    </row>
    <row r="240" spans="1:259" x14ac:dyDescent="0.25">
      <c r="K240">
        <f>IF(OR($N240="",$J240=""),"",IFERROR($N240/$J240,0))</f>
      </c>
      <c r="L240">
        <f>IF($N240="","",
SUM($M240,$O240,$T240,$P240,$R240)*
(1-IF($U240="",0,VALUE($U240)/100)))</f>
      </c>
      <c r="M240">
        <f>IF($N240="","",$N240)</f>
      </c>
      <c r="O240">
        <f>IF($N240="","",
IF($H240="","",
IF(ISNUMBER(SEARCH("exempt",LOWER($H240))),0,
$N240*(VALUE(SUBSTITUTE($H240,"%",""))/100))))</f>
      </c>
      <c r="V240">
        <f>IFERROR(IF(FIND(" - ",$E240)&gt;0,MID($E240,FIND(" - ",$E240)+3,LEN($E240)),""),"")</f>
      </c>
      <c r="AE240" t="s">
        <v>782</v>
      </c>
      <c r="AJ240">
        <f>IFERROR(LEFT($E240,FIND(" - ",$E240)-1),$E240)</f>
      </c>
      <c r="AM240">
        <f>IF($CB240&gt;=1,INDEX($AK:$AK,$CA240+1),"")</f>
      </c>
      <c r="AN240">
        <f>IF($CB240&gt;=2,INDEX($AK:$AK,$CA240+2),"")</f>
      </c>
      <c r="AO240">
        <f>IF($CB240&gt;=3,INDEX($AK:$AK,$CA240+3),"")</f>
      </c>
      <c r="AP240">
        <f>IF($CB240&gt;=4,INDEX($AK:$AK,$CA240+4),"")</f>
      </c>
      <c r="AQ240">
        <f>IF($CB240&gt;=5,INDEX($AK:$AK,$CA240+5),"")</f>
      </c>
      <c r="AR240">
        <f>IF($CB240&gt;=6,INDEX($AK:$AK,$CA240+6),"")</f>
      </c>
      <c r="AS240">
        <f>IF($CB240&gt;=7,INDEX($AK:$AK,$CA240+7),"")</f>
      </c>
      <c r="AT240">
        <f>IF($CB240&gt;=8,INDEX($AK:$AK,$CA240+8),"")</f>
      </c>
      <c r="AU240">
        <f>IF($CB240&gt;=9,INDEX($AK:$AK,$CA240+9),"")</f>
      </c>
      <c r="AV240">
        <f>IF($CB240&gt;=10,INDEX($AK:$AK,$CA240+10),"")</f>
      </c>
      <c r="AW240">
        <f>IF($CB240&gt;=11,INDEX($AK:$AK,$CA240+11),"")</f>
      </c>
      <c r="AX240">
        <f>IF($CB240&gt;=12,INDEX($AK:$AK,$CA240+12),"")</f>
      </c>
      <c r="AY240">
        <f>IF($CB240&gt;=13,INDEX($AK:$AK,$CA240+13),"")</f>
      </c>
      <c r="AZ240">
        <f>IF($CB240&gt;=14,INDEX($AK:$AK,$CA240+14),"")</f>
      </c>
      <c r="BA240">
        <f>IF($CB240&gt;=15,INDEX($AK:$AK,$CA240+15),"")</f>
      </c>
      <c r="BB240">
        <f>IF($CB240&gt;=16,INDEX($AK:$AK,$CA240+16),"")</f>
      </c>
      <c r="BC240">
        <f>IF($CB240&gt;=17,INDEX($AK:$AK,$CA240+17),"")</f>
      </c>
      <c r="BD240">
        <f>IF($CB240&gt;=18,INDEX($AK:$AK,$CA240+18),"")</f>
      </c>
      <c r="BE240">
        <f>IF($CB240&gt;=19,INDEX($AK:$AK,$CA240+19),"")</f>
      </c>
      <c r="BF240">
        <f>IF($CB240&gt;=20,INDEX($AK:$AK,$CA240+20),"")</f>
      </c>
      <c r="BG240">
        <f>IF($CB240&gt;=21,INDEX($AK:$AK,$CA240+21),"")</f>
      </c>
      <c r="BH240">
        <f>IF($CB240&gt;=22,INDEX($AK:$AK,$CA240+22),"")</f>
      </c>
      <c r="BI240">
        <f>IF($CB240&gt;=23,INDEX($AK:$AK,$CA240+23),"")</f>
      </c>
      <c r="BJ240">
        <f>IF($CB240&gt;=24,INDEX($AK:$AK,$CA240+24),"")</f>
      </c>
      <c r="BK240">
        <f>IF($CB240&gt;=25,INDEX($AK:$AK,$CA240+25),"")</f>
      </c>
      <c r="BL240">
        <f>IF($CB240&gt;=26,INDEX($AK:$AK,$CA240+26),"")</f>
      </c>
      <c r="BM240">
        <f>IF($CB240&gt;=27,INDEX($AK:$AK,$CA240+27),"")</f>
      </c>
      <c r="BN240">
        <f>IF($CB240&gt;=28,INDEX($AK:$AK,$CA240+28),"")</f>
      </c>
      <c r="BO240">
        <f>IF($CB240&gt;=29,INDEX($AK:$AK,$CA240+29),"")</f>
      </c>
      <c r="BP240">
        <f>IF($CB240&gt;=30,INDEX($AK:$AK,$CA240+30),"")</f>
      </c>
      <c r="BQ240">
        <f>IF($CB240&gt;=31,INDEX($AK:$AK,$CA240+31),"")</f>
      </c>
      <c r="BR240">
        <f>IF($CB240&gt;=32,INDEX($AK:$AK,$CA240+32),"")</f>
      </c>
      <c r="BS240">
        <f>IF($CB240&gt;=33,INDEX($AK:$AK,$CA240+33),"")</f>
      </c>
      <c r="BT240">
        <f>IF($CB240&gt;=34,INDEX($AK:$AK,$CA240+34),"")</f>
      </c>
      <c r="BU240">
        <f>IF($CB240&gt;=35,INDEX($AK:$AK,$CA240+35),"")</f>
      </c>
      <c r="BV240">
        <f>IF($CB240&gt;=36,INDEX($AK:$AK,$CA240+36),"")</f>
      </c>
      <c r="BW240">
        <f>IF($CB240&gt;=37,INDEX($AK:$AK,$CA240+37),"")</f>
      </c>
      <c r="BX240">
        <f>IF($CB240&gt;=38,INDEX($AK:$AK,$CA240+38),"")</f>
      </c>
      <c r="BY240">
        <f>IF($CB240&gt;=39,INDEX($AK:$AK,$CA240+39),"")</f>
      </c>
      <c r="BZ240">
        <f>IF($CB240&gt;=40,INDEX($AK:$AK,$CA240+40),"")</f>
      </c>
      <c r="CA240">
        <f>IFERROR(MATCH($AJ240,$AK$2:$AK$134,0)+1,0)</f>
      </c>
      <c r="CB240">
        <f>IFERROR(INDEX($AL$2:$AL$134,MATCH($AJ240,$AK$2:$AK$134,0)),0)</f>
      </c>
      <c r="CC240">
        <f>IFERROR(LEFT($F240,FIND(" - ",$F240)-1),$F240)</f>
      </c>
      <c r="CD240" t="s">
        <v>783</v>
      </c>
      <c r="CE240">
        <v>1</v>
      </c>
      <c r="CF240">
        <f>IF($DA240&gt;=1,INDEX($CD:$CD,$CZ240+1),"")</f>
      </c>
      <c r="CG240">
        <f>IF($DA240&gt;=2,INDEX($CD:$CD,$CZ240+2),"")</f>
      </c>
      <c r="CH240">
        <f>IF($DA240&gt;=3,INDEX($CD:$CD,$CZ240+3),"")</f>
      </c>
      <c r="CI240">
        <f>IF($DA240&gt;=4,INDEX($CD:$CD,$CZ240+4),"")</f>
      </c>
      <c r="CJ240">
        <f>IF($DA240&gt;=5,INDEX($CD:$CD,$CZ240+5),"")</f>
      </c>
      <c r="CK240">
        <f>IF($DA240&gt;=6,INDEX($CD:$CD,$CZ240+6),"")</f>
      </c>
      <c r="CL240">
        <f>IF($DA240&gt;=7,INDEX($CD:$CD,$CZ240+7),"")</f>
      </c>
      <c r="CM240">
        <f>IF($DA240&gt;=8,INDEX($CD:$CD,$CZ240+8),"")</f>
      </c>
      <c r="CN240">
        <f>IF($DA240&gt;=9,INDEX($CD:$CD,$CZ240+9),"")</f>
      </c>
      <c r="CO240">
        <f>IF($DA240&gt;=10,INDEX($CD:$CD,$CZ240+10),"")</f>
      </c>
      <c r="CP240">
        <f>IF($DA240&gt;=11,INDEX($CD:$CD,$CZ240+11),"")</f>
      </c>
      <c r="CQ240">
        <f>IF($DA240&gt;=12,INDEX($CD:$CD,$CZ240+12),"")</f>
      </c>
      <c r="CR240">
        <f>IF($DA240&gt;=13,INDEX($CD:$CD,$CZ240+13),"")</f>
      </c>
      <c r="CS240">
        <f>IF($DA240&gt;=14,INDEX($CD:$CD,$CZ240+14),"")</f>
      </c>
      <c r="CT240">
        <f>IF($DA240&gt;=15,INDEX($CD:$CD,$CZ240+15),"")</f>
      </c>
      <c r="CU240">
        <f>IF($DA240&gt;=16,INDEX($CD:$CD,$CZ240+16),"")</f>
      </c>
      <c r="CV240">
        <f>IF($DA240&gt;=17,INDEX($CD:$CD,$CZ240+17),"")</f>
      </c>
      <c r="CW240">
        <f>IF($DA240&gt;=18,INDEX($CD:$CD,$CZ240+18),"")</f>
      </c>
      <c r="CX240">
        <f>IF($DA240&gt;=19,INDEX($CD:$CD,$CZ240+19),"")</f>
      </c>
      <c r="CY240">
        <f>IF($DA240&gt;=20,INDEX($CD:$CD,$CZ240+20),"")</f>
      </c>
      <c r="CZ240">
        <f>IFERROR(MATCH($CC240,$CD$2:$CD$263,0)+1,0)</f>
      </c>
      <c r="DA240">
        <f>IFERROR(INDEX($CE$2:$CE$263,MATCH($CC240,$CD$2:$CD$263,0)),0)</f>
      </c>
      <c r="DB240">
        <f>IFERROR(INDEX($AI:$AI,MATCH($H240,$AH:$AH,0))&amp;"","")</f>
      </c>
      <c r="DF240">
        <f>IF($GI240&gt;=1,INDEX($DC:$DC,$GH240+1),"")</f>
      </c>
      <c r="DG240">
        <f>IF($GI240&gt;=2,INDEX($DC:$DC,$GH240+2),"")</f>
      </c>
      <c r="DH240">
        <f>IF($GI240&gt;=3,INDEX($DC:$DC,$GH240+3),"")</f>
      </c>
      <c r="DI240">
        <f>IF($GI240&gt;=4,INDEX($DC:$DC,$GH240+4),"")</f>
      </c>
      <c r="DJ240">
        <f>IF($GI240&gt;=5,INDEX($DC:$DC,$GH240+5),"")</f>
      </c>
      <c r="DK240">
        <f>IF($GI240&gt;=6,INDEX($DC:$DC,$GH240+6),"")</f>
      </c>
      <c r="DL240">
        <f>IF($GI240&gt;=7,INDEX($DC:$DC,$GH240+7),"")</f>
      </c>
      <c r="DM240">
        <f>IF($GI240&gt;=8,INDEX($DC:$DC,$GH240+8),"")</f>
      </c>
      <c r="DN240">
        <f>IF($GI240&gt;=9,INDEX($DC:$DC,$GH240+9),"")</f>
      </c>
      <c r="DO240">
        <f>IF($GI240&gt;=10,INDEX($DC:$DC,$GH240+10),"")</f>
      </c>
      <c r="DP240">
        <f>IF($GI240&gt;=11,INDEX($DC:$DC,$GH240+11),"")</f>
      </c>
      <c r="DQ240">
        <f>IF($GI240&gt;=12,INDEX($DC:$DC,$GH240+12),"")</f>
      </c>
      <c r="DR240">
        <f>IF($GI240&gt;=13,INDEX($DC:$DC,$GH240+13),"")</f>
      </c>
      <c r="DS240">
        <f>IF($GI240&gt;=14,INDEX($DC:$DC,$GH240+14),"")</f>
      </c>
      <c r="DT240">
        <f>IF($GI240&gt;=15,INDEX($DC:$DC,$GH240+15),"")</f>
      </c>
      <c r="DU240">
        <f>IF($GI240&gt;=16,INDEX($DC:$DC,$GH240+16),"")</f>
      </c>
      <c r="DV240">
        <f>IF($GI240&gt;=17,INDEX($DC:$DC,$GH240+17),"")</f>
      </c>
      <c r="DW240">
        <f>IF($GI240&gt;=18,INDEX($DC:$DC,$GH240+18),"")</f>
      </c>
      <c r="DX240">
        <f>IF($GI240&gt;=19,INDEX($DC:$DC,$GH240+19),"")</f>
      </c>
      <c r="DY240">
        <f>IF($GI240&gt;=20,INDEX($DC:$DC,$GH240+20),"")</f>
      </c>
      <c r="DZ240">
        <f>IF($GI240&gt;=21,INDEX($DC:$DC,$GH240+21),"")</f>
      </c>
      <c r="EA240">
        <f>IF($GI240&gt;=22,INDEX($DC:$DC,$GH240+22),"")</f>
      </c>
      <c r="EB240">
        <f>IF($GI240&gt;=23,INDEX($DC:$DC,$GH240+23),"")</f>
      </c>
      <c r="EC240">
        <f>IF($GI240&gt;=24,INDEX($DC:$DC,$GH240+24),"")</f>
      </c>
      <c r="ED240">
        <f>IF($GI240&gt;=25,INDEX($DC:$DC,$GH240+25),"")</f>
      </c>
      <c r="EE240">
        <f>IF($GI240&gt;=26,INDEX($DC:$DC,$GH240+26),"")</f>
      </c>
      <c r="EF240">
        <f>IF($GI240&gt;=27,INDEX($DC:$DC,$GH240+27),"")</f>
      </c>
      <c r="EG240">
        <f>IF($GI240&gt;=28,INDEX($DC:$DC,$GH240+28),"")</f>
      </c>
      <c r="EH240">
        <f>IF($GI240&gt;=29,INDEX($DC:$DC,$GH240+29),"")</f>
      </c>
      <c r="EI240">
        <f>IF($GI240&gt;=30,INDEX($DC:$DC,$GH240+30),"")</f>
      </c>
      <c r="EJ240">
        <f>IF($GI240&gt;=31,INDEX($DC:$DC,$GH240+31),"")</f>
      </c>
      <c r="EK240">
        <f>IF($GI240&gt;=32,INDEX($DC:$DC,$GH240+32),"")</f>
      </c>
      <c r="EL240">
        <f>IF($GI240&gt;=33,INDEX($DC:$DC,$GH240+33),"")</f>
      </c>
      <c r="EM240">
        <f>IF($GI240&gt;=34,INDEX($DC:$DC,$GH240+34),"")</f>
      </c>
      <c r="EN240">
        <f>IF($GI240&gt;=35,INDEX($DC:$DC,$GH240+35),"")</f>
      </c>
      <c r="EO240">
        <f>IF($GI240&gt;=36,INDEX($DC:$DC,$GH240+36),"")</f>
      </c>
      <c r="EP240">
        <f>IF($GI240&gt;=37,INDEX($DC:$DC,$GH240+37),"")</f>
      </c>
      <c r="EQ240">
        <f>IF($GI240&gt;=38,INDEX($DC:$DC,$GH240+38),"")</f>
      </c>
      <c r="ER240">
        <f>IF($GI240&gt;=39,INDEX($DC:$DC,$GH240+39),"")</f>
      </c>
      <c r="ES240">
        <f>IF($GI240&gt;=40,INDEX($DC:$DC,$GH240+40),"")</f>
      </c>
      <c r="ET240">
        <f>IF($GI240&gt;=1,INDEX($DD:$DD,$GH240+1),"")</f>
      </c>
      <c r="EU240">
        <f>IF($GI240&gt;=2,INDEX($DD:$DD,$GH240+2),"")</f>
      </c>
      <c r="EV240">
        <f>IF($GI240&gt;=3,INDEX($DD:$DD,$GH240+3),"")</f>
      </c>
      <c r="EW240">
        <f>IF($GI240&gt;=4,INDEX($DD:$DD,$GH240+4),"")</f>
      </c>
      <c r="EX240">
        <f>IF($GI240&gt;=5,INDEX($DD:$DD,$GH240+5),"")</f>
      </c>
      <c r="EY240">
        <f>IF($GI240&gt;=6,INDEX($DD:$DD,$GH240+6),"")</f>
      </c>
      <c r="EZ240">
        <f>IF($GI240&gt;=7,INDEX($DD:$DD,$GH240+7),"")</f>
      </c>
      <c r="FA240">
        <f>IF($GI240&gt;=8,INDEX($DD:$DD,$GH240+8),"")</f>
      </c>
      <c r="FB240">
        <f>IF($GI240&gt;=9,INDEX($DD:$DD,$GH240+9),"")</f>
      </c>
      <c r="FC240">
        <f>IF($GI240&gt;=10,INDEX($DD:$DD,$GH240+10),"")</f>
      </c>
      <c r="FD240">
        <f>IF($GI240&gt;=11,INDEX($DD:$DD,$GH240+11),"")</f>
      </c>
      <c r="FE240">
        <f>IF($GI240&gt;=12,INDEX($DD:$DD,$GH240+12),"")</f>
      </c>
      <c r="FF240">
        <f>IF($GI240&gt;=13,INDEX($DD:$DD,$GH240+13),"")</f>
      </c>
      <c r="FG240">
        <f>IF($GI240&gt;=14,INDEX($DD:$DD,$GH240+14),"")</f>
      </c>
      <c r="FH240">
        <f>IF($GI240&gt;=15,INDEX($DD:$DD,$GH240+15),"")</f>
      </c>
      <c r="FI240">
        <f>IF($GI240&gt;=16,INDEX($DD:$DD,$GH240+16),"")</f>
      </c>
      <c r="FJ240">
        <f>IF($GI240&gt;=17,INDEX($DD:$DD,$GH240+17),"")</f>
      </c>
      <c r="FK240">
        <f>IF($GI240&gt;=18,INDEX($DD:$DD,$GH240+18),"")</f>
      </c>
      <c r="FL240">
        <f>IF($GI240&gt;=19,INDEX($DD:$DD,$GH240+19),"")</f>
      </c>
      <c r="FM240">
        <f>IF($GI240&gt;=20,INDEX($DD:$DD,$GH240+20),"")</f>
      </c>
      <c r="FN240">
        <f>IF($GI240&gt;=21,INDEX($DD:$DD,$GH240+21),"")</f>
      </c>
      <c r="FO240">
        <f>IF($GI240&gt;=22,INDEX($DD:$DD,$GH240+22),"")</f>
      </c>
      <c r="FP240">
        <f>IF($GI240&gt;=23,INDEX($DD:$DD,$GH240+23),"")</f>
      </c>
      <c r="FQ240">
        <f>IF($GI240&gt;=24,INDEX($DD:$DD,$GH240+24),"")</f>
      </c>
      <c r="FR240">
        <f>IF($GI240&gt;=25,INDEX($DD:$DD,$GH240+25),"")</f>
      </c>
      <c r="FS240">
        <f>IF($GI240&gt;=26,INDEX($DD:$DD,$GH240+26),"")</f>
      </c>
      <c r="FT240">
        <f>IF($GI240&gt;=27,INDEX($DD:$DD,$GH240+27),"")</f>
      </c>
      <c r="FU240">
        <f>IF($GI240&gt;=28,INDEX($DD:$DD,$GH240+28),"")</f>
      </c>
      <c r="FV240">
        <f>IF($GI240&gt;=29,INDEX($DD:$DD,$GH240+29),"")</f>
      </c>
      <c r="FW240">
        <f>IF($GI240&gt;=30,INDEX($DD:$DD,$GH240+30),"")</f>
      </c>
      <c r="FX240">
        <f>IF($GI240&gt;=31,INDEX($DD:$DD,$GH240+31),"")</f>
      </c>
      <c r="FY240">
        <f>IF($GI240&gt;=32,INDEX($DD:$DD,$GH240+32),"")</f>
      </c>
      <c r="FZ240">
        <f>IF($GI240&gt;=33,INDEX($DD:$DD,$GH240+33),"")</f>
      </c>
      <c r="GA240">
        <f>IF($GI240&gt;=34,INDEX($DD:$DD,$GH240+34),"")</f>
      </c>
      <c r="GB240">
        <f>IF($GI240&gt;=35,INDEX($DD:$DD,$GH240+35),"")</f>
      </c>
      <c r="GC240">
        <f>IF($GI240&gt;=36,INDEX($DD:$DD,$GH240+36),"")</f>
      </c>
      <c r="GD240">
        <f>IF($GI240&gt;=37,INDEX($DD:$DD,$GH240+37),"")</f>
      </c>
      <c r="GE240">
        <f>IF($GI240&gt;=38,INDEX($DD:$DD,$GH240+38),"")</f>
      </c>
      <c r="GF240">
        <f>IF($GI240&gt;=39,INDEX($DD:$DD,$GH240+39),"")</f>
      </c>
      <c r="GG240">
        <f>IF($GI240&gt;=40,INDEX($DD:$DD,$GH240+40),"")</f>
      </c>
      <c r="GH240">
        <f>IFERROR(MATCH($DB240,$DC$2:$DC$148,0)+1,0)</f>
      </c>
      <c r="GI240">
        <f>IFERROR(INDEX($DE$2:$DE$148,MATCH($DB240,$DC$2:$DC$148,0)),0)</f>
      </c>
      <c r="GJ240">
        <f>IFERROR(MATCH($S240,$DF$240:$ES$240,0),0)</f>
      </c>
      <c r="GK240">
        <f>IF($GJ240&gt;0,INDEX($ET$240:$GG$240,$GJ240),"")</f>
      </c>
      <c r="GL240" t="s">
        <v>457</v>
      </c>
      <c r="GN240">
        <f>IF($IW240&gt;=1,INDEX($GL:$GL,$IV240+1),"")</f>
      </c>
      <c r="GO240">
        <f>IF($IW240&gt;=2,INDEX($GL:$GL,$IV240+2),"")</f>
      </c>
      <c r="GP240">
        <f>IF($IW240&gt;=3,INDEX($GL:$GL,$IV240+3),"")</f>
      </c>
      <c r="GQ240">
        <f>IF($IW240&gt;=4,INDEX($GL:$GL,$IV240+4),"")</f>
      </c>
      <c r="GR240">
        <f>IF($IW240&gt;=5,INDEX($GL:$GL,$IV240+5),"")</f>
      </c>
      <c r="GS240">
        <f>IF($IW240&gt;=6,INDEX($GL:$GL,$IV240+6),"")</f>
      </c>
      <c r="GT240">
        <f>IF($IW240&gt;=7,INDEX($GL:$GL,$IV240+7),"")</f>
      </c>
      <c r="GU240">
        <f>IF($IW240&gt;=8,INDEX($GL:$GL,$IV240+8),"")</f>
      </c>
      <c r="GV240">
        <f>IF($IW240&gt;=9,INDEX($GL:$GL,$IV240+9),"")</f>
      </c>
      <c r="GW240">
        <f>IF($IW240&gt;=10,INDEX($GL:$GL,$IV240+10),"")</f>
      </c>
      <c r="GX240">
        <f>IF($IW240&gt;=11,INDEX($GL:$GL,$IV240+11),"")</f>
      </c>
      <c r="GY240">
        <f>IF($IW240&gt;=12,INDEX($GL:$GL,$IV240+12),"")</f>
      </c>
      <c r="GZ240">
        <f>IF($IW240&gt;=13,INDEX($GL:$GL,$IV240+13),"")</f>
      </c>
      <c r="HA240">
        <f>IF($IW240&gt;=14,INDEX($GL:$GL,$IV240+14),"")</f>
      </c>
      <c r="HB240">
        <f>IF($IW240&gt;=15,INDEX($GL:$GL,$IV240+15),"")</f>
      </c>
      <c r="HC240">
        <f>IF($IW240&gt;=16,INDEX($GL:$GL,$IV240+16),"")</f>
      </c>
      <c r="HD240">
        <f>IF($IW240&gt;=17,INDEX($GL:$GL,$IV240+17),"")</f>
      </c>
      <c r="HE240">
        <f>IF($IW240&gt;=18,INDEX($GL:$GL,$IV240+18),"")</f>
      </c>
      <c r="HF240">
        <f>IF($IW240&gt;=19,INDEX($GL:$GL,$IV240+19),"")</f>
      </c>
      <c r="HG240">
        <f>IF($IW240&gt;=20,INDEX($GL:$GL,$IV240+20),"")</f>
      </c>
      <c r="HH240">
        <f>IF($IW240&gt;=21,INDEX($GL:$GL,$IV240+21),"")</f>
      </c>
      <c r="HI240">
        <f>IF($IW240&gt;=22,INDEX($GL:$GL,$IV240+22),"")</f>
      </c>
      <c r="HJ240">
        <f>IF($IW240&gt;=23,INDEX($GL:$GL,$IV240+23),"")</f>
      </c>
      <c r="HK240">
        <f>IF($IW240&gt;=24,INDEX($GL:$GL,$IV240+24),"")</f>
      </c>
      <c r="HL240">
        <f>IF($IW240&gt;=25,INDEX($GL:$GL,$IV240+25),"")</f>
      </c>
      <c r="HM240">
        <f>IF($IW240&gt;=26,INDEX($GL:$GL,$IV240+26),"")</f>
      </c>
      <c r="HN240">
        <f>IF($IW240&gt;=27,INDEX($GL:$GL,$IV240+27),"")</f>
      </c>
      <c r="HO240">
        <f>IF($IW240&gt;=28,INDEX($GL:$GL,$IV240+28),"")</f>
      </c>
      <c r="HP240">
        <f>IF($IW240&gt;=29,INDEX($GL:$GL,$IV240+29),"")</f>
      </c>
      <c r="HQ240">
        <f>IF($IW240&gt;=30,INDEX($GL:$GL,$IV240+30),"")</f>
      </c>
      <c r="HR240">
        <f>IF($IW240&gt;=31,INDEX($GL:$GL,$IV240+31),"")</f>
      </c>
      <c r="HS240">
        <f>IF($IW240&gt;=32,INDEX($GL:$GL,$IV240+32),"")</f>
      </c>
      <c r="HT240">
        <f>IF($IW240&gt;=33,INDEX($GL:$GL,$IV240+33),"")</f>
      </c>
      <c r="HU240">
        <f>IF($IW240&gt;=34,INDEX($GL:$GL,$IV240+34),"")</f>
      </c>
      <c r="HV240">
        <f>IF($IW240&gt;=35,INDEX($GL:$GL,$IV240+35),"")</f>
      </c>
      <c r="HW240">
        <f>IF($IW240&gt;=36,INDEX($GL:$GL,$IV240+36),"")</f>
      </c>
      <c r="HX240">
        <f>IF($IW240&gt;=37,INDEX($GL:$GL,$IV240+37),"")</f>
      </c>
      <c r="HY240">
        <f>IF($IW240&gt;=38,INDEX($GL:$GL,$IV240+38),"")</f>
      </c>
      <c r="HZ240">
        <f>IF($IW240&gt;=39,INDEX($GL:$GL,$IV240+39),"")</f>
      </c>
      <c r="IA240">
        <f>IF($IW240&gt;=40,INDEX($GL:$GL,$IV240+40),"")</f>
      </c>
      <c r="IB240">
        <f>IF($IW240&gt;=41,INDEX($GL:$GL,$IV240+41),"")</f>
      </c>
      <c r="IC240">
        <f>IF($IW240&gt;=42,INDEX($GL:$GL,$IV240+42),"")</f>
      </c>
      <c r="ID240">
        <f>IF($IW240&gt;=43,INDEX($GL:$GL,$IV240+43),"")</f>
      </c>
      <c r="IE240">
        <f>IF($IW240&gt;=44,INDEX($GL:$GL,$IV240+44),"")</f>
      </c>
      <c r="IF240">
        <f>IF($IW240&gt;=45,INDEX($GL:$GL,$IV240+45),"")</f>
      </c>
      <c r="IG240">
        <f>IF($IW240&gt;=46,INDEX($GL:$GL,$IV240+46),"")</f>
      </c>
      <c r="IH240">
        <f>IF($IW240&gt;=47,INDEX($GL:$GL,$IV240+47),"")</f>
      </c>
      <c r="II240">
        <f>IF($IW240&gt;=48,INDEX($GL:$GL,$IV240+48),"")</f>
      </c>
      <c r="IJ240">
        <f>IF($IW240&gt;=49,INDEX($GL:$GL,$IV240+49),"")</f>
      </c>
      <c r="IK240">
        <f>IF($IW240&gt;=50,INDEX($GL:$GL,$IV240+50),"")</f>
      </c>
      <c r="IL240">
        <f>IF($IW240&gt;=51,INDEX($GL:$GL,$IV240+51),"")</f>
      </c>
      <c r="IM240">
        <f>IF($IW240&gt;=52,INDEX($GL:$GL,$IV240+52),"")</f>
      </c>
      <c r="IN240">
        <f>IF($IW240&gt;=53,INDEX($GL:$GL,$IV240+53),"")</f>
      </c>
      <c r="IO240">
        <f>IF($IW240&gt;=54,INDEX($GL:$GL,$IV240+54),"")</f>
      </c>
      <c r="IP240">
        <f>IF($IW240&gt;=55,INDEX($GL:$GL,$IV240+55),"")</f>
      </c>
      <c r="IQ240">
        <f>IF($IW240&gt;=56,INDEX($GL:$GL,$IV240+56),"")</f>
      </c>
      <c r="IR240">
        <f>IF($IW240&gt;=57,INDEX($GL:$GL,$IV240+57),"")</f>
      </c>
      <c r="IS240">
        <f>IF($IW240&gt;=58,INDEX($GL:$GL,$IV240+58),"")</f>
      </c>
      <c r="IT240">
        <f>IF($IW240&gt;=59,INDEX($GL:$GL,$IV240+59),"")</f>
      </c>
      <c r="IU240">
        <f>IF($IW240&gt;=60,INDEX($GL:$GL,$IV240+60),"")</f>
      </c>
      <c r="IV240">
        <f>IFERROR(MATCH($GK240,$GL$2:$GL$324,0)+1,0)</f>
      </c>
      <c r="IW240">
        <f>IFERROR(INDEX($GM$2:$GM$324,MATCH($GK240,$GL$2:$GL$324,0)),0)</f>
      </c>
      <c r="IX240" t="s">
        <v>34</v>
      </c>
      <c r="IY240" t="s">
        <v>34</v>
      </c>
    </row>
    <row r="241" spans="1:259" x14ac:dyDescent="0.25">
      <c r="K241">
        <f>IF(OR($N241="",$J241=""),"",IFERROR($N241/$J241,0))</f>
      </c>
      <c r="L241">
        <f>IF($N241="","",
SUM($M241,$O241,$T241,$P241,$R241)*
(1-IF($U241="",0,VALUE($U241)/100)))</f>
      </c>
      <c r="M241">
        <f>IF($N241="","",$N241)</f>
      </c>
      <c r="O241">
        <f>IF($N241="","",
IF($H241="","",
IF(ISNUMBER(SEARCH("exempt",LOWER($H241))),0,
$N241*(VALUE(SUBSTITUTE($H241,"%",""))/100))))</f>
      </c>
      <c r="V241">
        <f>IFERROR(IF(FIND(" - ",$E241)&gt;0,MID($E241,FIND(" - ",$E241)+3,LEN($E241)),""),"")</f>
      </c>
      <c r="AE241" t="s">
        <v>784</v>
      </c>
      <c r="AJ241">
        <f>IFERROR(LEFT($E241,FIND(" - ",$E241)-1),$E241)</f>
      </c>
      <c r="AM241">
        <f>IF($CB241&gt;=1,INDEX($AK:$AK,$CA241+1),"")</f>
      </c>
      <c r="AN241">
        <f>IF($CB241&gt;=2,INDEX($AK:$AK,$CA241+2),"")</f>
      </c>
      <c r="AO241">
        <f>IF($CB241&gt;=3,INDEX($AK:$AK,$CA241+3),"")</f>
      </c>
      <c r="AP241">
        <f>IF($CB241&gt;=4,INDEX($AK:$AK,$CA241+4),"")</f>
      </c>
      <c r="AQ241">
        <f>IF($CB241&gt;=5,INDEX($AK:$AK,$CA241+5),"")</f>
      </c>
      <c r="AR241">
        <f>IF($CB241&gt;=6,INDEX($AK:$AK,$CA241+6),"")</f>
      </c>
      <c r="AS241">
        <f>IF($CB241&gt;=7,INDEX($AK:$AK,$CA241+7),"")</f>
      </c>
      <c r="AT241">
        <f>IF($CB241&gt;=8,INDEX($AK:$AK,$CA241+8),"")</f>
      </c>
      <c r="AU241">
        <f>IF($CB241&gt;=9,INDEX($AK:$AK,$CA241+9),"")</f>
      </c>
      <c r="AV241">
        <f>IF($CB241&gt;=10,INDEX($AK:$AK,$CA241+10),"")</f>
      </c>
      <c r="AW241">
        <f>IF($CB241&gt;=11,INDEX($AK:$AK,$CA241+11),"")</f>
      </c>
      <c r="AX241">
        <f>IF($CB241&gt;=12,INDEX($AK:$AK,$CA241+12),"")</f>
      </c>
      <c r="AY241">
        <f>IF($CB241&gt;=13,INDEX($AK:$AK,$CA241+13),"")</f>
      </c>
      <c r="AZ241">
        <f>IF($CB241&gt;=14,INDEX($AK:$AK,$CA241+14),"")</f>
      </c>
      <c r="BA241">
        <f>IF($CB241&gt;=15,INDEX($AK:$AK,$CA241+15),"")</f>
      </c>
      <c r="BB241">
        <f>IF($CB241&gt;=16,INDEX($AK:$AK,$CA241+16),"")</f>
      </c>
      <c r="BC241">
        <f>IF($CB241&gt;=17,INDEX($AK:$AK,$CA241+17),"")</f>
      </c>
      <c r="BD241">
        <f>IF($CB241&gt;=18,INDEX($AK:$AK,$CA241+18),"")</f>
      </c>
      <c r="BE241">
        <f>IF($CB241&gt;=19,INDEX($AK:$AK,$CA241+19),"")</f>
      </c>
      <c r="BF241">
        <f>IF($CB241&gt;=20,INDEX($AK:$AK,$CA241+20),"")</f>
      </c>
      <c r="BG241">
        <f>IF($CB241&gt;=21,INDEX($AK:$AK,$CA241+21),"")</f>
      </c>
      <c r="BH241">
        <f>IF($CB241&gt;=22,INDEX($AK:$AK,$CA241+22),"")</f>
      </c>
      <c r="BI241">
        <f>IF($CB241&gt;=23,INDEX($AK:$AK,$CA241+23),"")</f>
      </c>
      <c r="BJ241">
        <f>IF($CB241&gt;=24,INDEX($AK:$AK,$CA241+24),"")</f>
      </c>
      <c r="BK241">
        <f>IF($CB241&gt;=25,INDEX($AK:$AK,$CA241+25),"")</f>
      </c>
      <c r="BL241">
        <f>IF($CB241&gt;=26,INDEX($AK:$AK,$CA241+26),"")</f>
      </c>
      <c r="BM241">
        <f>IF($CB241&gt;=27,INDEX($AK:$AK,$CA241+27),"")</f>
      </c>
      <c r="BN241">
        <f>IF($CB241&gt;=28,INDEX($AK:$AK,$CA241+28),"")</f>
      </c>
      <c r="BO241">
        <f>IF($CB241&gt;=29,INDEX($AK:$AK,$CA241+29),"")</f>
      </c>
      <c r="BP241">
        <f>IF($CB241&gt;=30,INDEX($AK:$AK,$CA241+30),"")</f>
      </c>
      <c r="BQ241">
        <f>IF($CB241&gt;=31,INDEX($AK:$AK,$CA241+31),"")</f>
      </c>
      <c r="BR241">
        <f>IF($CB241&gt;=32,INDEX($AK:$AK,$CA241+32),"")</f>
      </c>
      <c r="BS241">
        <f>IF($CB241&gt;=33,INDEX($AK:$AK,$CA241+33),"")</f>
      </c>
      <c r="BT241">
        <f>IF($CB241&gt;=34,INDEX($AK:$AK,$CA241+34),"")</f>
      </c>
      <c r="BU241">
        <f>IF($CB241&gt;=35,INDEX($AK:$AK,$CA241+35),"")</f>
      </c>
      <c r="BV241">
        <f>IF($CB241&gt;=36,INDEX($AK:$AK,$CA241+36),"")</f>
      </c>
      <c r="BW241">
        <f>IF($CB241&gt;=37,INDEX($AK:$AK,$CA241+37),"")</f>
      </c>
      <c r="BX241">
        <f>IF($CB241&gt;=38,INDEX($AK:$AK,$CA241+38),"")</f>
      </c>
      <c r="BY241">
        <f>IF($CB241&gt;=39,INDEX($AK:$AK,$CA241+39),"")</f>
      </c>
      <c r="BZ241">
        <f>IF($CB241&gt;=40,INDEX($AK:$AK,$CA241+40),"")</f>
      </c>
      <c r="CA241">
        <f>IFERROR(MATCH($AJ241,$AK$2:$AK$134,0)+1,0)</f>
      </c>
      <c r="CB241">
        <f>IFERROR(INDEX($AL$2:$AL$134,MATCH($AJ241,$AK$2:$AK$134,0)),0)</f>
      </c>
      <c r="CC241">
        <f>IFERROR(LEFT($F241,FIND(" - ",$F241)-1),$F241)</f>
      </c>
      <c r="CD241" t="s">
        <v>218</v>
      </c>
      <c r="CF241">
        <f>IF($DA241&gt;=1,INDEX($CD:$CD,$CZ241+1),"")</f>
      </c>
      <c r="CG241">
        <f>IF($DA241&gt;=2,INDEX($CD:$CD,$CZ241+2),"")</f>
      </c>
      <c r="CH241">
        <f>IF($DA241&gt;=3,INDEX($CD:$CD,$CZ241+3),"")</f>
      </c>
      <c r="CI241">
        <f>IF($DA241&gt;=4,INDEX($CD:$CD,$CZ241+4),"")</f>
      </c>
      <c r="CJ241">
        <f>IF($DA241&gt;=5,INDEX($CD:$CD,$CZ241+5),"")</f>
      </c>
      <c r="CK241">
        <f>IF($DA241&gt;=6,INDEX($CD:$CD,$CZ241+6),"")</f>
      </c>
      <c r="CL241">
        <f>IF($DA241&gt;=7,INDEX($CD:$CD,$CZ241+7),"")</f>
      </c>
      <c r="CM241">
        <f>IF($DA241&gt;=8,INDEX($CD:$CD,$CZ241+8),"")</f>
      </c>
      <c r="CN241">
        <f>IF($DA241&gt;=9,INDEX($CD:$CD,$CZ241+9),"")</f>
      </c>
      <c r="CO241">
        <f>IF($DA241&gt;=10,INDEX($CD:$CD,$CZ241+10),"")</f>
      </c>
      <c r="CP241">
        <f>IF($DA241&gt;=11,INDEX($CD:$CD,$CZ241+11),"")</f>
      </c>
      <c r="CQ241">
        <f>IF($DA241&gt;=12,INDEX($CD:$CD,$CZ241+12),"")</f>
      </c>
      <c r="CR241">
        <f>IF($DA241&gt;=13,INDEX($CD:$CD,$CZ241+13),"")</f>
      </c>
      <c r="CS241">
        <f>IF($DA241&gt;=14,INDEX($CD:$CD,$CZ241+14),"")</f>
      </c>
      <c r="CT241">
        <f>IF($DA241&gt;=15,INDEX($CD:$CD,$CZ241+15),"")</f>
      </c>
      <c r="CU241">
        <f>IF($DA241&gt;=16,INDEX($CD:$CD,$CZ241+16),"")</f>
      </c>
      <c r="CV241">
        <f>IF($DA241&gt;=17,INDEX($CD:$CD,$CZ241+17),"")</f>
      </c>
      <c r="CW241">
        <f>IF($DA241&gt;=18,INDEX($CD:$CD,$CZ241+18),"")</f>
      </c>
      <c r="CX241">
        <f>IF($DA241&gt;=19,INDEX($CD:$CD,$CZ241+19),"")</f>
      </c>
      <c r="CY241">
        <f>IF($DA241&gt;=20,INDEX($CD:$CD,$CZ241+20),"")</f>
      </c>
      <c r="CZ241">
        <f>IFERROR(MATCH($CC241,$CD$2:$CD$263,0)+1,0)</f>
      </c>
      <c r="DA241">
        <f>IFERROR(INDEX($CE$2:$CE$263,MATCH($CC241,$CD$2:$CD$263,0)),0)</f>
      </c>
      <c r="DB241">
        <f>IFERROR(INDEX($AI:$AI,MATCH($H241,$AH:$AH,0))&amp;"","")</f>
      </c>
      <c r="DF241">
        <f>IF($GI241&gt;=1,INDEX($DC:$DC,$GH241+1),"")</f>
      </c>
      <c r="DG241">
        <f>IF($GI241&gt;=2,INDEX($DC:$DC,$GH241+2),"")</f>
      </c>
      <c r="DH241">
        <f>IF($GI241&gt;=3,INDEX($DC:$DC,$GH241+3),"")</f>
      </c>
      <c r="DI241">
        <f>IF($GI241&gt;=4,INDEX($DC:$DC,$GH241+4),"")</f>
      </c>
      <c r="DJ241">
        <f>IF($GI241&gt;=5,INDEX($DC:$DC,$GH241+5),"")</f>
      </c>
      <c r="DK241">
        <f>IF($GI241&gt;=6,INDEX($DC:$DC,$GH241+6),"")</f>
      </c>
      <c r="DL241">
        <f>IF($GI241&gt;=7,INDEX($DC:$DC,$GH241+7),"")</f>
      </c>
      <c r="DM241">
        <f>IF($GI241&gt;=8,INDEX($DC:$DC,$GH241+8),"")</f>
      </c>
      <c r="DN241">
        <f>IF($GI241&gt;=9,INDEX($DC:$DC,$GH241+9),"")</f>
      </c>
      <c r="DO241">
        <f>IF($GI241&gt;=10,INDEX($DC:$DC,$GH241+10),"")</f>
      </c>
      <c r="DP241">
        <f>IF($GI241&gt;=11,INDEX($DC:$DC,$GH241+11),"")</f>
      </c>
      <c r="DQ241">
        <f>IF($GI241&gt;=12,INDEX($DC:$DC,$GH241+12),"")</f>
      </c>
      <c r="DR241">
        <f>IF($GI241&gt;=13,INDEX($DC:$DC,$GH241+13),"")</f>
      </c>
      <c r="DS241">
        <f>IF($GI241&gt;=14,INDEX($DC:$DC,$GH241+14),"")</f>
      </c>
      <c r="DT241">
        <f>IF($GI241&gt;=15,INDEX($DC:$DC,$GH241+15),"")</f>
      </c>
      <c r="DU241">
        <f>IF($GI241&gt;=16,INDEX($DC:$DC,$GH241+16),"")</f>
      </c>
      <c r="DV241">
        <f>IF($GI241&gt;=17,INDEX($DC:$DC,$GH241+17),"")</f>
      </c>
      <c r="DW241">
        <f>IF($GI241&gt;=18,INDEX($DC:$DC,$GH241+18),"")</f>
      </c>
      <c r="DX241">
        <f>IF($GI241&gt;=19,INDEX($DC:$DC,$GH241+19),"")</f>
      </c>
      <c r="DY241">
        <f>IF($GI241&gt;=20,INDEX($DC:$DC,$GH241+20),"")</f>
      </c>
      <c r="DZ241">
        <f>IF($GI241&gt;=21,INDEX($DC:$DC,$GH241+21),"")</f>
      </c>
      <c r="EA241">
        <f>IF($GI241&gt;=22,INDEX($DC:$DC,$GH241+22),"")</f>
      </c>
      <c r="EB241">
        <f>IF($GI241&gt;=23,INDEX($DC:$DC,$GH241+23),"")</f>
      </c>
      <c r="EC241">
        <f>IF($GI241&gt;=24,INDEX($DC:$DC,$GH241+24),"")</f>
      </c>
      <c r="ED241">
        <f>IF($GI241&gt;=25,INDEX($DC:$DC,$GH241+25),"")</f>
      </c>
      <c r="EE241">
        <f>IF($GI241&gt;=26,INDEX($DC:$DC,$GH241+26),"")</f>
      </c>
      <c r="EF241">
        <f>IF($GI241&gt;=27,INDEX($DC:$DC,$GH241+27),"")</f>
      </c>
      <c r="EG241">
        <f>IF($GI241&gt;=28,INDEX($DC:$DC,$GH241+28),"")</f>
      </c>
      <c r="EH241">
        <f>IF($GI241&gt;=29,INDEX($DC:$DC,$GH241+29),"")</f>
      </c>
      <c r="EI241">
        <f>IF($GI241&gt;=30,INDEX($DC:$DC,$GH241+30),"")</f>
      </c>
      <c r="EJ241">
        <f>IF($GI241&gt;=31,INDEX($DC:$DC,$GH241+31),"")</f>
      </c>
      <c r="EK241">
        <f>IF($GI241&gt;=32,INDEX($DC:$DC,$GH241+32),"")</f>
      </c>
      <c r="EL241">
        <f>IF($GI241&gt;=33,INDEX($DC:$DC,$GH241+33),"")</f>
      </c>
      <c r="EM241">
        <f>IF($GI241&gt;=34,INDEX($DC:$DC,$GH241+34),"")</f>
      </c>
      <c r="EN241">
        <f>IF($GI241&gt;=35,INDEX($DC:$DC,$GH241+35),"")</f>
      </c>
      <c r="EO241">
        <f>IF($GI241&gt;=36,INDEX($DC:$DC,$GH241+36),"")</f>
      </c>
      <c r="EP241">
        <f>IF($GI241&gt;=37,INDEX($DC:$DC,$GH241+37),"")</f>
      </c>
      <c r="EQ241">
        <f>IF($GI241&gt;=38,INDEX($DC:$DC,$GH241+38),"")</f>
      </c>
      <c r="ER241">
        <f>IF($GI241&gt;=39,INDEX($DC:$DC,$GH241+39),"")</f>
      </c>
      <c r="ES241">
        <f>IF($GI241&gt;=40,INDEX($DC:$DC,$GH241+40),"")</f>
      </c>
      <c r="ET241">
        <f>IF($GI241&gt;=1,INDEX($DD:$DD,$GH241+1),"")</f>
      </c>
      <c r="EU241">
        <f>IF($GI241&gt;=2,INDEX($DD:$DD,$GH241+2),"")</f>
      </c>
      <c r="EV241">
        <f>IF($GI241&gt;=3,INDEX($DD:$DD,$GH241+3),"")</f>
      </c>
      <c r="EW241">
        <f>IF($GI241&gt;=4,INDEX($DD:$DD,$GH241+4),"")</f>
      </c>
      <c r="EX241">
        <f>IF($GI241&gt;=5,INDEX($DD:$DD,$GH241+5),"")</f>
      </c>
      <c r="EY241">
        <f>IF($GI241&gt;=6,INDEX($DD:$DD,$GH241+6),"")</f>
      </c>
      <c r="EZ241">
        <f>IF($GI241&gt;=7,INDEX($DD:$DD,$GH241+7),"")</f>
      </c>
      <c r="FA241">
        <f>IF($GI241&gt;=8,INDEX($DD:$DD,$GH241+8),"")</f>
      </c>
      <c r="FB241">
        <f>IF($GI241&gt;=9,INDEX($DD:$DD,$GH241+9),"")</f>
      </c>
      <c r="FC241">
        <f>IF($GI241&gt;=10,INDEX($DD:$DD,$GH241+10),"")</f>
      </c>
      <c r="FD241">
        <f>IF($GI241&gt;=11,INDEX($DD:$DD,$GH241+11),"")</f>
      </c>
      <c r="FE241">
        <f>IF($GI241&gt;=12,INDEX($DD:$DD,$GH241+12),"")</f>
      </c>
      <c r="FF241">
        <f>IF($GI241&gt;=13,INDEX($DD:$DD,$GH241+13),"")</f>
      </c>
      <c r="FG241">
        <f>IF($GI241&gt;=14,INDEX($DD:$DD,$GH241+14),"")</f>
      </c>
      <c r="FH241">
        <f>IF($GI241&gt;=15,INDEX($DD:$DD,$GH241+15),"")</f>
      </c>
      <c r="FI241">
        <f>IF($GI241&gt;=16,INDEX($DD:$DD,$GH241+16),"")</f>
      </c>
      <c r="FJ241">
        <f>IF($GI241&gt;=17,INDEX($DD:$DD,$GH241+17),"")</f>
      </c>
      <c r="FK241">
        <f>IF($GI241&gt;=18,INDEX($DD:$DD,$GH241+18),"")</f>
      </c>
      <c r="FL241">
        <f>IF($GI241&gt;=19,INDEX($DD:$DD,$GH241+19),"")</f>
      </c>
      <c r="FM241">
        <f>IF($GI241&gt;=20,INDEX($DD:$DD,$GH241+20),"")</f>
      </c>
      <c r="FN241">
        <f>IF($GI241&gt;=21,INDEX($DD:$DD,$GH241+21),"")</f>
      </c>
      <c r="FO241">
        <f>IF($GI241&gt;=22,INDEX($DD:$DD,$GH241+22),"")</f>
      </c>
      <c r="FP241">
        <f>IF($GI241&gt;=23,INDEX($DD:$DD,$GH241+23),"")</f>
      </c>
      <c r="FQ241">
        <f>IF($GI241&gt;=24,INDEX($DD:$DD,$GH241+24),"")</f>
      </c>
      <c r="FR241">
        <f>IF($GI241&gt;=25,INDEX($DD:$DD,$GH241+25),"")</f>
      </c>
      <c r="FS241">
        <f>IF($GI241&gt;=26,INDEX($DD:$DD,$GH241+26),"")</f>
      </c>
      <c r="FT241">
        <f>IF($GI241&gt;=27,INDEX($DD:$DD,$GH241+27),"")</f>
      </c>
      <c r="FU241">
        <f>IF($GI241&gt;=28,INDEX($DD:$DD,$GH241+28),"")</f>
      </c>
      <c r="FV241">
        <f>IF($GI241&gt;=29,INDEX($DD:$DD,$GH241+29),"")</f>
      </c>
      <c r="FW241">
        <f>IF($GI241&gt;=30,INDEX($DD:$DD,$GH241+30),"")</f>
      </c>
      <c r="FX241">
        <f>IF($GI241&gt;=31,INDEX($DD:$DD,$GH241+31),"")</f>
      </c>
      <c r="FY241">
        <f>IF($GI241&gt;=32,INDEX($DD:$DD,$GH241+32),"")</f>
      </c>
      <c r="FZ241">
        <f>IF($GI241&gt;=33,INDEX($DD:$DD,$GH241+33),"")</f>
      </c>
      <c r="GA241">
        <f>IF($GI241&gt;=34,INDEX($DD:$DD,$GH241+34),"")</f>
      </c>
      <c r="GB241">
        <f>IF($GI241&gt;=35,INDEX($DD:$DD,$GH241+35),"")</f>
      </c>
      <c r="GC241">
        <f>IF($GI241&gt;=36,INDEX($DD:$DD,$GH241+36),"")</f>
      </c>
      <c r="GD241">
        <f>IF($GI241&gt;=37,INDEX($DD:$DD,$GH241+37),"")</f>
      </c>
      <c r="GE241">
        <f>IF($GI241&gt;=38,INDEX($DD:$DD,$GH241+38),"")</f>
      </c>
      <c r="GF241">
        <f>IF($GI241&gt;=39,INDEX($DD:$DD,$GH241+39),"")</f>
      </c>
      <c r="GG241">
        <f>IF($GI241&gt;=40,INDEX($DD:$DD,$GH241+40),"")</f>
      </c>
      <c r="GH241">
        <f>IFERROR(MATCH($DB241,$DC$2:$DC$148,0)+1,0)</f>
      </c>
      <c r="GI241">
        <f>IFERROR(INDEX($DE$2:$DE$148,MATCH($DB241,$DC$2:$DC$148,0)),0)</f>
      </c>
      <c r="GJ241">
        <f>IFERROR(MATCH($S241,$DF$241:$ES$241,0),0)</f>
      </c>
      <c r="GK241">
        <f>IF($GJ241&gt;0,INDEX($ET$241:$GG$241,$GJ241),"")</f>
      </c>
      <c r="GL241" t="s">
        <v>131</v>
      </c>
      <c r="GN241">
        <f>IF($IW241&gt;=1,INDEX($GL:$GL,$IV241+1),"")</f>
      </c>
      <c r="GO241">
        <f>IF($IW241&gt;=2,INDEX($GL:$GL,$IV241+2),"")</f>
      </c>
      <c r="GP241">
        <f>IF($IW241&gt;=3,INDEX($GL:$GL,$IV241+3),"")</f>
      </c>
      <c r="GQ241">
        <f>IF($IW241&gt;=4,INDEX($GL:$GL,$IV241+4),"")</f>
      </c>
      <c r="GR241">
        <f>IF($IW241&gt;=5,INDEX($GL:$GL,$IV241+5),"")</f>
      </c>
      <c r="GS241">
        <f>IF($IW241&gt;=6,INDEX($GL:$GL,$IV241+6),"")</f>
      </c>
      <c r="GT241">
        <f>IF($IW241&gt;=7,INDEX($GL:$GL,$IV241+7),"")</f>
      </c>
      <c r="GU241">
        <f>IF($IW241&gt;=8,INDEX($GL:$GL,$IV241+8),"")</f>
      </c>
      <c r="GV241">
        <f>IF($IW241&gt;=9,INDEX($GL:$GL,$IV241+9),"")</f>
      </c>
      <c r="GW241">
        <f>IF($IW241&gt;=10,INDEX($GL:$GL,$IV241+10),"")</f>
      </c>
      <c r="GX241">
        <f>IF($IW241&gt;=11,INDEX($GL:$GL,$IV241+11),"")</f>
      </c>
      <c r="GY241">
        <f>IF($IW241&gt;=12,INDEX($GL:$GL,$IV241+12),"")</f>
      </c>
      <c r="GZ241">
        <f>IF($IW241&gt;=13,INDEX($GL:$GL,$IV241+13),"")</f>
      </c>
      <c r="HA241">
        <f>IF($IW241&gt;=14,INDEX($GL:$GL,$IV241+14),"")</f>
      </c>
      <c r="HB241">
        <f>IF($IW241&gt;=15,INDEX($GL:$GL,$IV241+15),"")</f>
      </c>
      <c r="HC241">
        <f>IF($IW241&gt;=16,INDEX($GL:$GL,$IV241+16),"")</f>
      </c>
      <c r="HD241">
        <f>IF($IW241&gt;=17,INDEX($GL:$GL,$IV241+17),"")</f>
      </c>
      <c r="HE241">
        <f>IF($IW241&gt;=18,INDEX($GL:$GL,$IV241+18),"")</f>
      </c>
      <c r="HF241">
        <f>IF($IW241&gt;=19,INDEX($GL:$GL,$IV241+19),"")</f>
      </c>
      <c r="HG241">
        <f>IF($IW241&gt;=20,INDEX($GL:$GL,$IV241+20),"")</f>
      </c>
      <c r="HH241">
        <f>IF($IW241&gt;=21,INDEX($GL:$GL,$IV241+21),"")</f>
      </c>
      <c r="HI241">
        <f>IF($IW241&gt;=22,INDEX($GL:$GL,$IV241+22),"")</f>
      </c>
      <c r="HJ241">
        <f>IF($IW241&gt;=23,INDEX($GL:$GL,$IV241+23),"")</f>
      </c>
      <c r="HK241">
        <f>IF($IW241&gt;=24,INDEX($GL:$GL,$IV241+24),"")</f>
      </c>
      <c r="HL241">
        <f>IF($IW241&gt;=25,INDEX($GL:$GL,$IV241+25),"")</f>
      </c>
      <c r="HM241">
        <f>IF($IW241&gt;=26,INDEX($GL:$GL,$IV241+26),"")</f>
      </c>
      <c r="HN241">
        <f>IF($IW241&gt;=27,INDEX($GL:$GL,$IV241+27),"")</f>
      </c>
      <c r="HO241">
        <f>IF($IW241&gt;=28,INDEX($GL:$GL,$IV241+28),"")</f>
      </c>
      <c r="HP241">
        <f>IF($IW241&gt;=29,INDEX($GL:$GL,$IV241+29),"")</f>
      </c>
      <c r="HQ241">
        <f>IF($IW241&gt;=30,INDEX($GL:$GL,$IV241+30),"")</f>
      </c>
      <c r="HR241">
        <f>IF($IW241&gt;=31,INDEX($GL:$GL,$IV241+31),"")</f>
      </c>
      <c r="HS241">
        <f>IF($IW241&gt;=32,INDEX($GL:$GL,$IV241+32),"")</f>
      </c>
      <c r="HT241">
        <f>IF($IW241&gt;=33,INDEX($GL:$GL,$IV241+33),"")</f>
      </c>
      <c r="HU241">
        <f>IF($IW241&gt;=34,INDEX($GL:$GL,$IV241+34),"")</f>
      </c>
      <c r="HV241">
        <f>IF($IW241&gt;=35,INDEX($GL:$GL,$IV241+35),"")</f>
      </c>
      <c r="HW241">
        <f>IF($IW241&gt;=36,INDEX($GL:$GL,$IV241+36),"")</f>
      </c>
      <c r="HX241">
        <f>IF($IW241&gt;=37,INDEX($GL:$GL,$IV241+37),"")</f>
      </c>
      <c r="HY241">
        <f>IF($IW241&gt;=38,INDEX($GL:$GL,$IV241+38),"")</f>
      </c>
      <c r="HZ241">
        <f>IF($IW241&gt;=39,INDEX($GL:$GL,$IV241+39),"")</f>
      </c>
      <c r="IA241">
        <f>IF($IW241&gt;=40,INDEX($GL:$GL,$IV241+40),"")</f>
      </c>
      <c r="IB241">
        <f>IF($IW241&gt;=41,INDEX($GL:$GL,$IV241+41),"")</f>
      </c>
      <c r="IC241">
        <f>IF($IW241&gt;=42,INDEX($GL:$GL,$IV241+42),"")</f>
      </c>
      <c r="ID241">
        <f>IF($IW241&gt;=43,INDEX($GL:$GL,$IV241+43),"")</f>
      </c>
      <c r="IE241">
        <f>IF($IW241&gt;=44,INDEX($GL:$GL,$IV241+44),"")</f>
      </c>
      <c r="IF241">
        <f>IF($IW241&gt;=45,INDEX($GL:$GL,$IV241+45),"")</f>
      </c>
      <c r="IG241">
        <f>IF($IW241&gt;=46,INDEX($GL:$GL,$IV241+46),"")</f>
      </c>
      <c r="IH241">
        <f>IF($IW241&gt;=47,INDEX($GL:$GL,$IV241+47),"")</f>
      </c>
      <c r="II241">
        <f>IF($IW241&gt;=48,INDEX($GL:$GL,$IV241+48),"")</f>
      </c>
      <c r="IJ241">
        <f>IF($IW241&gt;=49,INDEX($GL:$GL,$IV241+49),"")</f>
      </c>
      <c r="IK241">
        <f>IF($IW241&gt;=50,INDEX($GL:$GL,$IV241+50),"")</f>
      </c>
      <c r="IL241">
        <f>IF($IW241&gt;=51,INDEX($GL:$GL,$IV241+51),"")</f>
      </c>
      <c r="IM241">
        <f>IF($IW241&gt;=52,INDEX($GL:$GL,$IV241+52),"")</f>
      </c>
      <c r="IN241">
        <f>IF($IW241&gt;=53,INDEX($GL:$GL,$IV241+53),"")</f>
      </c>
      <c r="IO241">
        <f>IF($IW241&gt;=54,INDEX($GL:$GL,$IV241+54),"")</f>
      </c>
      <c r="IP241">
        <f>IF($IW241&gt;=55,INDEX($GL:$GL,$IV241+55),"")</f>
      </c>
      <c r="IQ241">
        <f>IF($IW241&gt;=56,INDEX($GL:$GL,$IV241+56),"")</f>
      </c>
      <c r="IR241">
        <f>IF($IW241&gt;=57,INDEX($GL:$GL,$IV241+57),"")</f>
      </c>
      <c r="IS241">
        <f>IF($IW241&gt;=58,INDEX($GL:$GL,$IV241+58),"")</f>
      </c>
      <c r="IT241">
        <f>IF($IW241&gt;=59,INDEX($GL:$GL,$IV241+59),"")</f>
      </c>
      <c r="IU241">
        <f>IF($IW241&gt;=60,INDEX($GL:$GL,$IV241+60),"")</f>
      </c>
      <c r="IV241">
        <f>IFERROR(MATCH($GK241,$GL$2:$GL$324,0)+1,0)</f>
      </c>
      <c r="IW241">
        <f>IFERROR(INDEX($GM$2:$GM$324,MATCH($GK241,$GL$2:$GL$324,0)),0)</f>
      </c>
      <c r="IX241" t="s">
        <v>34</v>
      </c>
      <c r="IY241" t="s">
        <v>34</v>
      </c>
    </row>
    <row r="242" spans="1:259" x14ac:dyDescent="0.25">
      <c r="K242">
        <f>IF(OR($N242="",$J242=""),"",IFERROR($N242/$J242,0))</f>
      </c>
      <c r="L242">
        <f>IF($N242="","",
SUM($M242,$O242,$T242,$P242,$R242)*
(1-IF($U242="",0,VALUE($U242)/100)))</f>
      </c>
      <c r="M242">
        <f>IF($N242="","",$N242)</f>
      </c>
      <c r="O242">
        <f>IF($N242="","",
IF($H242="","",
IF(ISNUMBER(SEARCH("exempt",LOWER($H242))),0,
$N242*(VALUE(SUBSTITUTE($H242,"%",""))/100))))</f>
      </c>
      <c r="V242">
        <f>IFERROR(IF(FIND(" - ",$E242)&gt;0,MID($E242,FIND(" - ",$E242)+3,LEN($E242)),""),"")</f>
      </c>
      <c r="AE242" t="s">
        <v>785</v>
      </c>
      <c r="AJ242">
        <f>IFERROR(LEFT($E242,FIND(" - ",$E242)-1),$E242)</f>
      </c>
      <c r="AM242">
        <f>IF($CB242&gt;=1,INDEX($AK:$AK,$CA242+1),"")</f>
      </c>
      <c r="AN242">
        <f>IF($CB242&gt;=2,INDEX($AK:$AK,$CA242+2),"")</f>
      </c>
      <c r="AO242">
        <f>IF($CB242&gt;=3,INDEX($AK:$AK,$CA242+3),"")</f>
      </c>
      <c r="AP242">
        <f>IF($CB242&gt;=4,INDEX($AK:$AK,$CA242+4),"")</f>
      </c>
      <c r="AQ242">
        <f>IF($CB242&gt;=5,INDEX($AK:$AK,$CA242+5),"")</f>
      </c>
      <c r="AR242">
        <f>IF($CB242&gt;=6,INDEX($AK:$AK,$CA242+6),"")</f>
      </c>
      <c r="AS242">
        <f>IF($CB242&gt;=7,INDEX($AK:$AK,$CA242+7),"")</f>
      </c>
      <c r="AT242">
        <f>IF($CB242&gt;=8,INDEX($AK:$AK,$CA242+8),"")</f>
      </c>
      <c r="AU242">
        <f>IF($CB242&gt;=9,INDEX($AK:$AK,$CA242+9),"")</f>
      </c>
      <c r="AV242">
        <f>IF($CB242&gt;=10,INDEX($AK:$AK,$CA242+10),"")</f>
      </c>
      <c r="AW242">
        <f>IF($CB242&gt;=11,INDEX($AK:$AK,$CA242+11),"")</f>
      </c>
      <c r="AX242">
        <f>IF($CB242&gt;=12,INDEX($AK:$AK,$CA242+12),"")</f>
      </c>
      <c r="AY242">
        <f>IF($CB242&gt;=13,INDEX($AK:$AK,$CA242+13),"")</f>
      </c>
      <c r="AZ242">
        <f>IF($CB242&gt;=14,INDEX($AK:$AK,$CA242+14),"")</f>
      </c>
      <c r="BA242">
        <f>IF($CB242&gt;=15,INDEX($AK:$AK,$CA242+15),"")</f>
      </c>
      <c r="BB242">
        <f>IF($CB242&gt;=16,INDEX($AK:$AK,$CA242+16),"")</f>
      </c>
      <c r="BC242">
        <f>IF($CB242&gt;=17,INDEX($AK:$AK,$CA242+17),"")</f>
      </c>
      <c r="BD242">
        <f>IF($CB242&gt;=18,INDEX($AK:$AK,$CA242+18),"")</f>
      </c>
      <c r="BE242">
        <f>IF($CB242&gt;=19,INDEX($AK:$AK,$CA242+19),"")</f>
      </c>
      <c r="BF242">
        <f>IF($CB242&gt;=20,INDEX($AK:$AK,$CA242+20),"")</f>
      </c>
      <c r="BG242">
        <f>IF($CB242&gt;=21,INDEX($AK:$AK,$CA242+21),"")</f>
      </c>
      <c r="BH242">
        <f>IF($CB242&gt;=22,INDEX($AK:$AK,$CA242+22),"")</f>
      </c>
      <c r="BI242">
        <f>IF($CB242&gt;=23,INDEX($AK:$AK,$CA242+23),"")</f>
      </c>
      <c r="BJ242">
        <f>IF($CB242&gt;=24,INDEX($AK:$AK,$CA242+24),"")</f>
      </c>
      <c r="BK242">
        <f>IF($CB242&gt;=25,INDEX($AK:$AK,$CA242+25),"")</f>
      </c>
      <c r="BL242">
        <f>IF($CB242&gt;=26,INDEX($AK:$AK,$CA242+26),"")</f>
      </c>
      <c r="BM242">
        <f>IF($CB242&gt;=27,INDEX($AK:$AK,$CA242+27),"")</f>
      </c>
      <c r="BN242">
        <f>IF($CB242&gt;=28,INDEX($AK:$AK,$CA242+28),"")</f>
      </c>
      <c r="BO242">
        <f>IF($CB242&gt;=29,INDEX($AK:$AK,$CA242+29),"")</f>
      </c>
      <c r="BP242">
        <f>IF($CB242&gt;=30,INDEX($AK:$AK,$CA242+30),"")</f>
      </c>
      <c r="BQ242">
        <f>IF($CB242&gt;=31,INDEX($AK:$AK,$CA242+31),"")</f>
      </c>
      <c r="BR242">
        <f>IF($CB242&gt;=32,INDEX($AK:$AK,$CA242+32),"")</f>
      </c>
      <c r="BS242">
        <f>IF($CB242&gt;=33,INDEX($AK:$AK,$CA242+33),"")</f>
      </c>
      <c r="BT242">
        <f>IF($CB242&gt;=34,INDEX($AK:$AK,$CA242+34),"")</f>
      </c>
      <c r="BU242">
        <f>IF($CB242&gt;=35,INDEX($AK:$AK,$CA242+35),"")</f>
      </c>
      <c r="BV242">
        <f>IF($CB242&gt;=36,INDEX($AK:$AK,$CA242+36),"")</f>
      </c>
      <c r="BW242">
        <f>IF($CB242&gt;=37,INDEX($AK:$AK,$CA242+37),"")</f>
      </c>
      <c r="BX242">
        <f>IF($CB242&gt;=38,INDEX($AK:$AK,$CA242+38),"")</f>
      </c>
      <c r="BY242">
        <f>IF($CB242&gt;=39,INDEX($AK:$AK,$CA242+39),"")</f>
      </c>
      <c r="BZ242">
        <f>IF($CB242&gt;=40,INDEX($AK:$AK,$CA242+40),"")</f>
      </c>
      <c r="CA242">
        <f>IFERROR(MATCH($AJ242,$AK$2:$AK$134,0)+1,0)</f>
      </c>
      <c r="CB242">
        <f>IFERROR(INDEX($AL$2:$AL$134,MATCH($AJ242,$AK$2:$AK$134,0)),0)</f>
      </c>
      <c r="CC242">
        <f>IFERROR(LEFT($F242,FIND(" - ",$F242)-1),$F242)</f>
      </c>
      <c r="CD242" t="s">
        <v>786</v>
      </c>
      <c r="CE242">
        <v>1</v>
      </c>
      <c r="CF242">
        <f>IF($DA242&gt;=1,INDEX($CD:$CD,$CZ242+1),"")</f>
      </c>
      <c r="CG242">
        <f>IF($DA242&gt;=2,INDEX($CD:$CD,$CZ242+2),"")</f>
      </c>
      <c r="CH242">
        <f>IF($DA242&gt;=3,INDEX($CD:$CD,$CZ242+3),"")</f>
      </c>
      <c r="CI242">
        <f>IF($DA242&gt;=4,INDEX($CD:$CD,$CZ242+4),"")</f>
      </c>
      <c r="CJ242">
        <f>IF($DA242&gt;=5,INDEX($CD:$CD,$CZ242+5),"")</f>
      </c>
      <c r="CK242">
        <f>IF($DA242&gt;=6,INDEX($CD:$CD,$CZ242+6),"")</f>
      </c>
      <c r="CL242">
        <f>IF($DA242&gt;=7,INDEX($CD:$CD,$CZ242+7),"")</f>
      </c>
      <c r="CM242">
        <f>IF($DA242&gt;=8,INDEX($CD:$CD,$CZ242+8),"")</f>
      </c>
      <c r="CN242">
        <f>IF($DA242&gt;=9,INDEX($CD:$CD,$CZ242+9),"")</f>
      </c>
      <c r="CO242">
        <f>IF($DA242&gt;=10,INDEX($CD:$CD,$CZ242+10),"")</f>
      </c>
      <c r="CP242">
        <f>IF($DA242&gt;=11,INDEX($CD:$CD,$CZ242+11),"")</f>
      </c>
      <c r="CQ242">
        <f>IF($DA242&gt;=12,INDEX($CD:$CD,$CZ242+12),"")</f>
      </c>
      <c r="CR242">
        <f>IF($DA242&gt;=13,INDEX($CD:$CD,$CZ242+13),"")</f>
      </c>
      <c r="CS242">
        <f>IF($DA242&gt;=14,INDEX($CD:$CD,$CZ242+14),"")</f>
      </c>
      <c r="CT242">
        <f>IF($DA242&gt;=15,INDEX($CD:$CD,$CZ242+15),"")</f>
      </c>
      <c r="CU242">
        <f>IF($DA242&gt;=16,INDEX($CD:$CD,$CZ242+16),"")</f>
      </c>
      <c r="CV242">
        <f>IF($DA242&gt;=17,INDEX($CD:$CD,$CZ242+17),"")</f>
      </c>
      <c r="CW242">
        <f>IF($DA242&gt;=18,INDEX($CD:$CD,$CZ242+18),"")</f>
      </c>
      <c r="CX242">
        <f>IF($DA242&gt;=19,INDEX($CD:$CD,$CZ242+19),"")</f>
      </c>
      <c r="CY242">
        <f>IF($DA242&gt;=20,INDEX($CD:$CD,$CZ242+20),"")</f>
      </c>
      <c r="CZ242">
        <f>IFERROR(MATCH($CC242,$CD$2:$CD$263,0)+1,0)</f>
      </c>
      <c r="DA242">
        <f>IFERROR(INDEX($CE$2:$CE$263,MATCH($CC242,$CD$2:$CD$263,0)),0)</f>
      </c>
      <c r="DB242">
        <f>IFERROR(INDEX($AI:$AI,MATCH($H242,$AH:$AH,0))&amp;"","")</f>
      </c>
      <c r="DF242">
        <f>IF($GI242&gt;=1,INDEX($DC:$DC,$GH242+1),"")</f>
      </c>
      <c r="DG242">
        <f>IF($GI242&gt;=2,INDEX($DC:$DC,$GH242+2),"")</f>
      </c>
      <c r="DH242">
        <f>IF($GI242&gt;=3,INDEX($DC:$DC,$GH242+3),"")</f>
      </c>
      <c r="DI242">
        <f>IF($GI242&gt;=4,INDEX($DC:$DC,$GH242+4),"")</f>
      </c>
      <c r="DJ242">
        <f>IF($GI242&gt;=5,INDEX($DC:$DC,$GH242+5),"")</f>
      </c>
      <c r="DK242">
        <f>IF($GI242&gt;=6,INDEX($DC:$DC,$GH242+6),"")</f>
      </c>
      <c r="DL242">
        <f>IF($GI242&gt;=7,INDEX($DC:$DC,$GH242+7),"")</f>
      </c>
      <c r="DM242">
        <f>IF($GI242&gt;=8,INDEX($DC:$DC,$GH242+8),"")</f>
      </c>
      <c r="DN242">
        <f>IF($GI242&gt;=9,INDEX($DC:$DC,$GH242+9),"")</f>
      </c>
      <c r="DO242">
        <f>IF($GI242&gt;=10,INDEX($DC:$DC,$GH242+10),"")</f>
      </c>
      <c r="DP242">
        <f>IF($GI242&gt;=11,INDEX($DC:$DC,$GH242+11),"")</f>
      </c>
      <c r="DQ242">
        <f>IF($GI242&gt;=12,INDEX($DC:$DC,$GH242+12),"")</f>
      </c>
      <c r="DR242">
        <f>IF($GI242&gt;=13,INDEX($DC:$DC,$GH242+13),"")</f>
      </c>
      <c r="DS242">
        <f>IF($GI242&gt;=14,INDEX($DC:$DC,$GH242+14),"")</f>
      </c>
      <c r="DT242">
        <f>IF($GI242&gt;=15,INDEX($DC:$DC,$GH242+15),"")</f>
      </c>
      <c r="DU242">
        <f>IF($GI242&gt;=16,INDEX($DC:$DC,$GH242+16),"")</f>
      </c>
      <c r="DV242">
        <f>IF($GI242&gt;=17,INDEX($DC:$DC,$GH242+17),"")</f>
      </c>
      <c r="DW242">
        <f>IF($GI242&gt;=18,INDEX($DC:$DC,$GH242+18),"")</f>
      </c>
      <c r="DX242">
        <f>IF($GI242&gt;=19,INDEX($DC:$DC,$GH242+19),"")</f>
      </c>
      <c r="DY242">
        <f>IF($GI242&gt;=20,INDEX($DC:$DC,$GH242+20),"")</f>
      </c>
      <c r="DZ242">
        <f>IF($GI242&gt;=21,INDEX($DC:$DC,$GH242+21),"")</f>
      </c>
      <c r="EA242">
        <f>IF($GI242&gt;=22,INDEX($DC:$DC,$GH242+22),"")</f>
      </c>
      <c r="EB242">
        <f>IF($GI242&gt;=23,INDEX($DC:$DC,$GH242+23),"")</f>
      </c>
      <c r="EC242">
        <f>IF($GI242&gt;=24,INDEX($DC:$DC,$GH242+24),"")</f>
      </c>
      <c r="ED242">
        <f>IF($GI242&gt;=25,INDEX($DC:$DC,$GH242+25),"")</f>
      </c>
      <c r="EE242">
        <f>IF($GI242&gt;=26,INDEX($DC:$DC,$GH242+26),"")</f>
      </c>
      <c r="EF242">
        <f>IF($GI242&gt;=27,INDEX($DC:$DC,$GH242+27),"")</f>
      </c>
      <c r="EG242">
        <f>IF($GI242&gt;=28,INDEX($DC:$DC,$GH242+28),"")</f>
      </c>
      <c r="EH242">
        <f>IF($GI242&gt;=29,INDEX($DC:$DC,$GH242+29),"")</f>
      </c>
      <c r="EI242">
        <f>IF($GI242&gt;=30,INDEX($DC:$DC,$GH242+30),"")</f>
      </c>
      <c r="EJ242">
        <f>IF($GI242&gt;=31,INDEX($DC:$DC,$GH242+31),"")</f>
      </c>
      <c r="EK242">
        <f>IF($GI242&gt;=32,INDEX($DC:$DC,$GH242+32),"")</f>
      </c>
      <c r="EL242">
        <f>IF($GI242&gt;=33,INDEX($DC:$DC,$GH242+33),"")</f>
      </c>
      <c r="EM242">
        <f>IF($GI242&gt;=34,INDEX($DC:$DC,$GH242+34),"")</f>
      </c>
      <c r="EN242">
        <f>IF($GI242&gt;=35,INDEX($DC:$DC,$GH242+35),"")</f>
      </c>
      <c r="EO242">
        <f>IF($GI242&gt;=36,INDEX($DC:$DC,$GH242+36),"")</f>
      </c>
      <c r="EP242">
        <f>IF($GI242&gt;=37,INDEX($DC:$DC,$GH242+37),"")</f>
      </c>
      <c r="EQ242">
        <f>IF($GI242&gt;=38,INDEX($DC:$DC,$GH242+38),"")</f>
      </c>
      <c r="ER242">
        <f>IF($GI242&gt;=39,INDEX($DC:$DC,$GH242+39),"")</f>
      </c>
      <c r="ES242">
        <f>IF($GI242&gt;=40,INDEX($DC:$DC,$GH242+40),"")</f>
      </c>
      <c r="ET242">
        <f>IF($GI242&gt;=1,INDEX($DD:$DD,$GH242+1),"")</f>
      </c>
      <c r="EU242">
        <f>IF($GI242&gt;=2,INDEX($DD:$DD,$GH242+2),"")</f>
      </c>
      <c r="EV242">
        <f>IF($GI242&gt;=3,INDEX($DD:$DD,$GH242+3),"")</f>
      </c>
      <c r="EW242">
        <f>IF($GI242&gt;=4,INDEX($DD:$DD,$GH242+4),"")</f>
      </c>
      <c r="EX242">
        <f>IF($GI242&gt;=5,INDEX($DD:$DD,$GH242+5),"")</f>
      </c>
      <c r="EY242">
        <f>IF($GI242&gt;=6,INDEX($DD:$DD,$GH242+6),"")</f>
      </c>
      <c r="EZ242">
        <f>IF($GI242&gt;=7,INDEX($DD:$DD,$GH242+7),"")</f>
      </c>
      <c r="FA242">
        <f>IF($GI242&gt;=8,INDEX($DD:$DD,$GH242+8),"")</f>
      </c>
      <c r="FB242">
        <f>IF($GI242&gt;=9,INDEX($DD:$DD,$GH242+9),"")</f>
      </c>
      <c r="FC242">
        <f>IF($GI242&gt;=10,INDEX($DD:$DD,$GH242+10),"")</f>
      </c>
      <c r="FD242">
        <f>IF($GI242&gt;=11,INDEX($DD:$DD,$GH242+11),"")</f>
      </c>
      <c r="FE242">
        <f>IF($GI242&gt;=12,INDEX($DD:$DD,$GH242+12),"")</f>
      </c>
      <c r="FF242">
        <f>IF($GI242&gt;=13,INDEX($DD:$DD,$GH242+13),"")</f>
      </c>
      <c r="FG242">
        <f>IF($GI242&gt;=14,INDEX($DD:$DD,$GH242+14),"")</f>
      </c>
      <c r="FH242">
        <f>IF($GI242&gt;=15,INDEX($DD:$DD,$GH242+15),"")</f>
      </c>
      <c r="FI242">
        <f>IF($GI242&gt;=16,INDEX($DD:$DD,$GH242+16),"")</f>
      </c>
      <c r="FJ242">
        <f>IF($GI242&gt;=17,INDEX($DD:$DD,$GH242+17),"")</f>
      </c>
      <c r="FK242">
        <f>IF($GI242&gt;=18,INDEX($DD:$DD,$GH242+18),"")</f>
      </c>
      <c r="FL242">
        <f>IF($GI242&gt;=19,INDEX($DD:$DD,$GH242+19),"")</f>
      </c>
      <c r="FM242">
        <f>IF($GI242&gt;=20,INDEX($DD:$DD,$GH242+20),"")</f>
      </c>
      <c r="FN242">
        <f>IF($GI242&gt;=21,INDEX($DD:$DD,$GH242+21),"")</f>
      </c>
      <c r="FO242">
        <f>IF($GI242&gt;=22,INDEX($DD:$DD,$GH242+22),"")</f>
      </c>
      <c r="FP242">
        <f>IF($GI242&gt;=23,INDEX($DD:$DD,$GH242+23),"")</f>
      </c>
      <c r="FQ242">
        <f>IF($GI242&gt;=24,INDEX($DD:$DD,$GH242+24),"")</f>
      </c>
      <c r="FR242">
        <f>IF($GI242&gt;=25,INDEX($DD:$DD,$GH242+25),"")</f>
      </c>
      <c r="FS242">
        <f>IF($GI242&gt;=26,INDEX($DD:$DD,$GH242+26),"")</f>
      </c>
      <c r="FT242">
        <f>IF($GI242&gt;=27,INDEX($DD:$DD,$GH242+27),"")</f>
      </c>
      <c r="FU242">
        <f>IF($GI242&gt;=28,INDEX($DD:$DD,$GH242+28),"")</f>
      </c>
      <c r="FV242">
        <f>IF($GI242&gt;=29,INDEX($DD:$DD,$GH242+29),"")</f>
      </c>
      <c r="FW242">
        <f>IF($GI242&gt;=30,INDEX($DD:$DD,$GH242+30),"")</f>
      </c>
      <c r="FX242">
        <f>IF($GI242&gt;=31,INDEX($DD:$DD,$GH242+31),"")</f>
      </c>
      <c r="FY242">
        <f>IF($GI242&gt;=32,INDEX($DD:$DD,$GH242+32),"")</f>
      </c>
      <c r="FZ242">
        <f>IF($GI242&gt;=33,INDEX($DD:$DD,$GH242+33),"")</f>
      </c>
      <c r="GA242">
        <f>IF($GI242&gt;=34,INDEX($DD:$DD,$GH242+34),"")</f>
      </c>
      <c r="GB242">
        <f>IF($GI242&gt;=35,INDEX($DD:$DD,$GH242+35),"")</f>
      </c>
      <c r="GC242">
        <f>IF($GI242&gt;=36,INDEX($DD:$DD,$GH242+36),"")</f>
      </c>
      <c r="GD242">
        <f>IF($GI242&gt;=37,INDEX($DD:$DD,$GH242+37),"")</f>
      </c>
      <c r="GE242">
        <f>IF($GI242&gt;=38,INDEX($DD:$DD,$GH242+38),"")</f>
      </c>
      <c r="GF242">
        <f>IF($GI242&gt;=39,INDEX($DD:$DD,$GH242+39),"")</f>
      </c>
      <c r="GG242">
        <f>IF($GI242&gt;=40,INDEX($DD:$DD,$GH242+40),"")</f>
      </c>
      <c r="GH242">
        <f>IFERROR(MATCH($DB242,$DC$2:$DC$148,0)+1,0)</f>
      </c>
      <c r="GI242">
        <f>IFERROR(INDEX($DE$2:$DE$148,MATCH($DB242,$DC$2:$DC$148,0)),0)</f>
      </c>
      <c r="GJ242">
        <f>IFERROR(MATCH($S242,$DF$242:$ES$242,0),0)</f>
      </c>
      <c r="GK242">
        <f>IF($GJ242&gt;0,INDEX($ET$242:$GG$242,$GJ242),"")</f>
      </c>
      <c r="GL242" t="s">
        <v>463</v>
      </c>
      <c r="GN242">
        <f>IF($IW242&gt;=1,INDEX($GL:$GL,$IV242+1),"")</f>
      </c>
      <c r="GO242">
        <f>IF($IW242&gt;=2,INDEX($GL:$GL,$IV242+2),"")</f>
      </c>
      <c r="GP242">
        <f>IF($IW242&gt;=3,INDEX($GL:$GL,$IV242+3),"")</f>
      </c>
      <c r="GQ242">
        <f>IF($IW242&gt;=4,INDEX($GL:$GL,$IV242+4),"")</f>
      </c>
      <c r="GR242">
        <f>IF($IW242&gt;=5,INDEX($GL:$GL,$IV242+5),"")</f>
      </c>
      <c r="GS242">
        <f>IF($IW242&gt;=6,INDEX($GL:$GL,$IV242+6),"")</f>
      </c>
      <c r="GT242">
        <f>IF($IW242&gt;=7,INDEX($GL:$GL,$IV242+7),"")</f>
      </c>
      <c r="GU242">
        <f>IF($IW242&gt;=8,INDEX($GL:$GL,$IV242+8),"")</f>
      </c>
      <c r="GV242">
        <f>IF($IW242&gt;=9,INDEX($GL:$GL,$IV242+9),"")</f>
      </c>
      <c r="GW242">
        <f>IF($IW242&gt;=10,INDEX($GL:$GL,$IV242+10),"")</f>
      </c>
      <c r="GX242">
        <f>IF($IW242&gt;=11,INDEX($GL:$GL,$IV242+11),"")</f>
      </c>
      <c r="GY242">
        <f>IF($IW242&gt;=12,INDEX($GL:$GL,$IV242+12),"")</f>
      </c>
      <c r="GZ242">
        <f>IF($IW242&gt;=13,INDEX($GL:$GL,$IV242+13),"")</f>
      </c>
      <c r="HA242">
        <f>IF($IW242&gt;=14,INDEX($GL:$GL,$IV242+14),"")</f>
      </c>
      <c r="HB242">
        <f>IF($IW242&gt;=15,INDEX($GL:$GL,$IV242+15),"")</f>
      </c>
      <c r="HC242">
        <f>IF($IW242&gt;=16,INDEX($GL:$GL,$IV242+16),"")</f>
      </c>
      <c r="HD242">
        <f>IF($IW242&gt;=17,INDEX($GL:$GL,$IV242+17),"")</f>
      </c>
      <c r="HE242">
        <f>IF($IW242&gt;=18,INDEX($GL:$GL,$IV242+18),"")</f>
      </c>
      <c r="HF242">
        <f>IF($IW242&gt;=19,INDEX($GL:$GL,$IV242+19),"")</f>
      </c>
      <c r="HG242">
        <f>IF($IW242&gt;=20,INDEX($GL:$GL,$IV242+20),"")</f>
      </c>
      <c r="HH242">
        <f>IF($IW242&gt;=21,INDEX($GL:$GL,$IV242+21),"")</f>
      </c>
      <c r="HI242">
        <f>IF($IW242&gt;=22,INDEX($GL:$GL,$IV242+22),"")</f>
      </c>
      <c r="HJ242">
        <f>IF($IW242&gt;=23,INDEX($GL:$GL,$IV242+23),"")</f>
      </c>
      <c r="HK242">
        <f>IF($IW242&gt;=24,INDEX($GL:$GL,$IV242+24),"")</f>
      </c>
      <c r="HL242">
        <f>IF($IW242&gt;=25,INDEX($GL:$GL,$IV242+25),"")</f>
      </c>
      <c r="HM242">
        <f>IF($IW242&gt;=26,INDEX($GL:$GL,$IV242+26),"")</f>
      </c>
      <c r="HN242">
        <f>IF($IW242&gt;=27,INDEX($GL:$GL,$IV242+27),"")</f>
      </c>
      <c r="HO242">
        <f>IF($IW242&gt;=28,INDEX($GL:$GL,$IV242+28),"")</f>
      </c>
      <c r="HP242">
        <f>IF($IW242&gt;=29,INDEX($GL:$GL,$IV242+29),"")</f>
      </c>
      <c r="HQ242">
        <f>IF($IW242&gt;=30,INDEX($GL:$GL,$IV242+30),"")</f>
      </c>
      <c r="HR242">
        <f>IF($IW242&gt;=31,INDEX($GL:$GL,$IV242+31),"")</f>
      </c>
      <c r="HS242">
        <f>IF($IW242&gt;=32,INDEX($GL:$GL,$IV242+32),"")</f>
      </c>
      <c r="HT242">
        <f>IF($IW242&gt;=33,INDEX($GL:$GL,$IV242+33),"")</f>
      </c>
      <c r="HU242">
        <f>IF($IW242&gt;=34,INDEX($GL:$GL,$IV242+34),"")</f>
      </c>
      <c r="HV242">
        <f>IF($IW242&gt;=35,INDEX($GL:$GL,$IV242+35),"")</f>
      </c>
      <c r="HW242">
        <f>IF($IW242&gt;=36,INDEX($GL:$GL,$IV242+36),"")</f>
      </c>
      <c r="HX242">
        <f>IF($IW242&gt;=37,INDEX($GL:$GL,$IV242+37),"")</f>
      </c>
      <c r="HY242">
        <f>IF($IW242&gt;=38,INDEX($GL:$GL,$IV242+38),"")</f>
      </c>
      <c r="HZ242">
        <f>IF($IW242&gt;=39,INDEX($GL:$GL,$IV242+39),"")</f>
      </c>
      <c r="IA242">
        <f>IF($IW242&gt;=40,INDEX($GL:$GL,$IV242+40),"")</f>
      </c>
      <c r="IB242">
        <f>IF($IW242&gt;=41,INDEX($GL:$GL,$IV242+41),"")</f>
      </c>
      <c r="IC242">
        <f>IF($IW242&gt;=42,INDEX($GL:$GL,$IV242+42),"")</f>
      </c>
      <c r="ID242">
        <f>IF($IW242&gt;=43,INDEX($GL:$GL,$IV242+43),"")</f>
      </c>
      <c r="IE242">
        <f>IF($IW242&gt;=44,INDEX($GL:$GL,$IV242+44),"")</f>
      </c>
      <c r="IF242">
        <f>IF($IW242&gt;=45,INDEX($GL:$GL,$IV242+45),"")</f>
      </c>
      <c r="IG242">
        <f>IF($IW242&gt;=46,INDEX($GL:$GL,$IV242+46),"")</f>
      </c>
      <c r="IH242">
        <f>IF($IW242&gt;=47,INDEX($GL:$GL,$IV242+47),"")</f>
      </c>
      <c r="II242">
        <f>IF($IW242&gt;=48,INDEX($GL:$GL,$IV242+48),"")</f>
      </c>
      <c r="IJ242">
        <f>IF($IW242&gt;=49,INDEX($GL:$GL,$IV242+49),"")</f>
      </c>
      <c r="IK242">
        <f>IF($IW242&gt;=50,INDEX($GL:$GL,$IV242+50),"")</f>
      </c>
      <c r="IL242">
        <f>IF($IW242&gt;=51,INDEX($GL:$GL,$IV242+51),"")</f>
      </c>
      <c r="IM242">
        <f>IF($IW242&gt;=52,INDEX($GL:$GL,$IV242+52),"")</f>
      </c>
      <c r="IN242">
        <f>IF($IW242&gt;=53,INDEX($GL:$GL,$IV242+53),"")</f>
      </c>
      <c r="IO242">
        <f>IF($IW242&gt;=54,INDEX($GL:$GL,$IV242+54),"")</f>
      </c>
      <c r="IP242">
        <f>IF($IW242&gt;=55,INDEX($GL:$GL,$IV242+55),"")</f>
      </c>
      <c r="IQ242">
        <f>IF($IW242&gt;=56,INDEX($GL:$GL,$IV242+56),"")</f>
      </c>
      <c r="IR242">
        <f>IF($IW242&gt;=57,INDEX($GL:$GL,$IV242+57),"")</f>
      </c>
      <c r="IS242">
        <f>IF($IW242&gt;=58,INDEX($GL:$GL,$IV242+58),"")</f>
      </c>
      <c r="IT242">
        <f>IF($IW242&gt;=59,INDEX($GL:$GL,$IV242+59),"")</f>
      </c>
      <c r="IU242">
        <f>IF($IW242&gt;=60,INDEX($GL:$GL,$IV242+60),"")</f>
      </c>
      <c r="IV242">
        <f>IFERROR(MATCH($GK242,$GL$2:$GL$324,0)+1,0)</f>
      </c>
      <c r="IW242">
        <f>IFERROR(INDEX($GM$2:$GM$324,MATCH($GK242,$GL$2:$GL$324,0)),0)</f>
      </c>
      <c r="IX242" t="s">
        <v>34</v>
      </c>
      <c r="IY242" t="s">
        <v>34</v>
      </c>
    </row>
    <row r="243" spans="1:259" x14ac:dyDescent="0.25">
      <c r="K243">
        <f>IF(OR($N243="",$J243=""),"",IFERROR($N243/$J243,0))</f>
      </c>
      <c r="L243">
        <f>IF($N243="","",
SUM($M243,$O243,$T243,$P243,$R243)*
(1-IF($U243="",0,VALUE($U243)/100)))</f>
      </c>
      <c r="M243">
        <f>IF($N243="","",$N243)</f>
      </c>
      <c r="O243">
        <f>IF($N243="","",
IF($H243="","",
IF(ISNUMBER(SEARCH("exempt",LOWER($H243))),0,
$N243*(VALUE(SUBSTITUTE($H243,"%",""))/100))))</f>
      </c>
      <c r="V243">
        <f>IFERROR(IF(FIND(" - ",$E243)&gt;0,MID($E243,FIND(" - ",$E243)+3,LEN($E243)),""),"")</f>
      </c>
      <c r="AE243" t="s">
        <v>787</v>
      </c>
      <c r="AJ243">
        <f>IFERROR(LEFT($E243,FIND(" - ",$E243)-1),$E243)</f>
      </c>
      <c r="AM243">
        <f>IF($CB243&gt;=1,INDEX($AK:$AK,$CA243+1),"")</f>
      </c>
      <c r="AN243">
        <f>IF($CB243&gt;=2,INDEX($AK:$AK,$CA243+2),"")</f>
      </c>
      <c r="AO243">
        <f>IF($CB243&gt;=3,INDEX($AK:$AK,$CA243+3),"")</f>
      </c>
      <c r="AP243">
        <f>IF($CB243&gt;=4,INDEX($AK:$AK,$CA243+4),"")</f>
      </c>
      <c r="AQ243">
        <f>IF($CB243&gt;=5,INDEX($AK:$AK,$CA243+5),"")</f>
      </c>
      <c r="AR243">
        <f>IF($CB243&gt;=6,INDEX($AK:$AK,$CA243+6),"")</f>
      </c>
      <c r="AS243">
        <f>IF($CB243&gt;=7,INDEX($AK:$AK,$CA243+7),"")</f>
      </c>
      <c r="AT243">
        <f>IF($CB243&gt;=8,INDEX($AK:$AK,$CA243+8),"")</f>
      </c>
      <c r="AU243">
        <f>IF($CB243&gt;=9,INDEX($AK:$AK,$CA243+9),"")</f>
      </c>
      <c r="AV243">
        <f>IF($CB243&gt;=10,INDEX($AK:$AK,$CA243+10),"")</f>
      </c>
      <c r="AW243">
        <f>IF($CB243&gt;=11,INDEX($AK:$AK,$CA243+11),"")</f>
      </c>
      <c r="AX243">
        <f>IF($CB243&gt;=12,INDEX($AK:$AK,$CA243+12),"")</f>
      </c>
      <c r="AY243">
        <f>IF($CB243&gt;=13,INDEX($AK:$AK,$CA243+13),"")</f>
      </c>
      <c r="AZ243">
        <f>IF($CB243&gt;=14,INDEX($AK:$AK,$CA243+14),"")</f>
      </c>
      <c r="BA243">
        <f>IF($CB243&gt;=15,INDEX($AK:$AK,$CA243+15),"")</f>
      </c>
      <c r="BB243">
        <f>IF($CB243&gt;=16,INDEX($AK:$AK,$CA243+16),"")</f>
      </c>
      <c r="BC243">
        <f>IF($CB243&gt;=17,INDEX($AK:$AK,$CA243+17),"")</f>
      </c>
      <c r="BD243">
        <f>IF($CB243&gt;=18,INDEX($AK:$AK,$CA243+18),"")</f>
      </c>
      <c r="BE243">
        <f>IF($CB243&gt;=19,INDEX($AK:$AK,$CA243+19),"")</f>
      </c>
      <c r="BF243">
        <f>IF($CB243&gt;=20,INDEX($AK:$AK,$CA243+20),"")</f>
      </c>
      <c r="BG243">
        <f>IF($CB243&gt;=21,INDEX($AK:$AK,$CA243+21),"")</f>
      </c>
      <c r="BH243">
        <f>IF($CB243&gt;=22,INDEX($AK:$AK,$CA243+22),"")</f>
      </c>
      <c r="BI243">
        <f>IF($CB243&gt;=23,INDEX($AK:$AK,$CA243+23),"")</f>
      </c>
      <c r="BJ243">
        <f>IF($CB243&gt;=24,INDEX($AK:$AK,$CA243+24),"")</f>
      </c>
      <c r="BK243">
        <f>IF($CB243&gt;=25,INDEX($AK:$AK,$CA243+25),"")</f>
      </c>
      <c r="BL243">
        <f>IF($CB243&gt;=26,INDEX($AK:$AK,$CA243+26),"")</f>
      </c>
      <c r="BM243">
        <f>IF($CB243&gt;=27,INDEX($AK:$AK,$CA243+27),"")</f>
      </c>
      <c r="BN243">
        <f>IF($CB243&gt;=28,INDEX($AK:$AK,$CA243+28),"")</f>
      </c>
      <c r="BO243">
        <f>IF($CB243&gt;=29,INDEX($AK:$AK,$CA243+29),"")</f>
      </c>
      <c r="BP243">
        <f>IF($CB243&gt;=30,INDEX($AK:$AK,$CA243+30),"")</f>
      </c>
      <c r="BQ243">
        <f>IF($CB243&gt;=31,INDEX($AK:$AK,$CA243+31),"")</f>
      </c>
      <c r="BR243">
        <f>IF($CB243&gt;=32,INDEX($AK:$AK,$CA243+32),"")</f>
      </c>
      <c r="BS243">
        <f>IF($CB243&gt;=33,INDEX($AK:$AK,$CA243+33),"")</f>
      </c>
      <c r="BT243">
        <f>IF($CB243&gt;=34,INDEX($AK:$AK,$CA243+34),"")</f>
      </c>
      <c r="BU243">
        <f>IF($CB243&gt;=35,INDEX($AK:$AK,$CA243+35),"")</f>
      </c>
      <c r="BV243">
        <f>IF($CB243&gt;=36,INDEX($AK:$AK,$CA243+36),"")</f>
      </c>
      <c r="BW243">
        <f>IF($CB243&gt;=37,INDEX($AK:$AK,$CA243+37),"")</f>
      </c>
      <c r="BX243">
        <f>IF($CB243&gt;=38,INDEX($AK:$AK,$CA243+38),"")</f>
      </c>
      <c r="BY243">
        <f>IF($CB243&gt;=39,INDEX($AK:$AK,$CA243+39),"")</f>
      </c>
      <c r="BZ243">
        <f>IF($CB243&gt;=40,INDEX($AK:$AK,$CA243+40),"")</f>
      </c>
      <c r="CA243">
        <f>IFERROR(MATCH($AJ243,$AK$2:$AK$134,0)+1,0)</f>
      </c>
      <c r="CB243">
        <f>IFERROR(INDEX($AL$2:$AL$134,MATCH($AJ243,$AK$2:$AK$134,0)),0)</f>
      </c>
      <c r="CC243">
        <f>IFERROR(LEFT($F243,FIND(" - ",$F243)-1),$F243)</f>
      </c>
      <c r="CD243" t="s">
        <v>218</v>
      </c>
      <c r="CF243">
        <f>IF($DA243&gt;=1,INDEX($CD:$CD,$CZ243+1),"")</f>
      </c>
      <c r="CG243">
        <f>IF($DA243&gt;=2,INDEX($CD:$CD,$CZ243+2),"")</f>
      </c>
      <c r="CH243">
        <f>IF($DA243&gt;=3,INDEX($CD:$CD,$CZ243+3),"")</f>
      </c>
      <c r="CI243">
        <f>IF($DA243&gt;=4,INDEX($CD:$CD,$CZ243+4),"")</f>
      </c>
      <c r="CJ243">
        <f>IF($DA243&gt;=5,INDEX($CD:$CD,$CZ243+5),"")</f>
      </c>
      <c r="CK243">
        <f>IF($DA243&gt;=6,INDEX($CD:$CD,$CZ243+6),"")</f>
      </c>
      <c r="CL243">
        <f>IF($DA243&gt;=7,INDEX($CD:$CD,$CZ243+7),"")</f>
      </c>
      <c r="CM243">
        <f>IF($DA243&gt;=8,INDEX($CD:$CD,$CZ243+8),"")</f>
      </c>
      <c r="CN243">
        <f>IF($DA243&gt;=9,INDEX($CD:$CD,$CZ243+9),"")</f>
      </c>
      <c r="CO243">
        <f>IF($DA243&gt;=10,INDEX($CD:$CD,$CZ243+10),"")</f>
      </c>
      <c r="CP243">
        <f>IF($DA243&gt;=11,INDEX($CD:$CD,$CZ243+11),"")</f>
      </c>
      <c r="CQ243">
        <f>IF($DA243&gt;=12,INDEX($CD:$CD,$CZ243+12),"")</f>
      </c>
      <c r="CR243">
        <f>IF($DA243&gt;=13,INDEX($CD:$CD,$CZ243+13),"")</f>
      </c>
      <c r="CS243">
        <f>IF($DA243&gt;=14,INDEX($CD:$CD,$CZ243+14),"")</f>
      </c>
      <c r="CT243">
        <f>IF($DA243&gt;=15,INDEX($CD:$CD,$CZ243+15),"")</f>
      </c>
      <c r="CU243">
        <f>IF($DA243&gt;=16,INDEX($CD:$CD,$CZ243+16),"")</f>
      </c>
      <c r="CV243">
        <f>IF($DA243&gt;=17,INDEX($CD:$CD,$CZ243+17),"")</f>
      </c>
      <c r="CW243">
        <f>IF($DA243&gt;=18,INDEX($CD:$CD,$CZ243+18),"")</f>
      </c>
      <c r="CX243">
        <f>IF($DA243&gt;=19,INDEX($CD:$CD,$CZ243+19),"")</f>
      </c>
      <c r="CY243">
        <f>IF($DA243&gt;=20,INDEX($CD:$CD,$CZ243+20),"")</f>
      </c>
      <c r="CZ243">
        <f>IFERROR(MATCH($CC243,$CD$2:$CD$263,0)+1,0)</f>
      </c>
      <c r="DA243">
        <f>IFERROR(INDEX($CE$2:$CE$263,MATCH($CC243,$CD$2:$CD$263,0)),0)</f>
      </c>
      <c r="DB243">
        <f>IFERROR(INDEX($AI:$AI,MATCH($H243,$AH:$AH,0))&amp;"","")</f>
      </c>
      <c r="DF243">
        <f>IF($GI243&gt;=1,INDEX($DC:$DC,$GH243+1),"")</f>
      </c>
      <c r="DG243">
        <f>IF($GI243&gt;=2,INDEX($DC:$DC,$GH243+2),"")</f>
      </c>
      <c r="DH243">
        <f>IF($GI243&gt;=3,INDEX($DC:$DC,$GH243+3),"")</f>
      </c>
      <c r="DI243">
        <f>IF($GI243&gt;=4,INDEX($DC:$DC,$GH243+4),"")</f>
      </c>
      <c r="DJ243">
        <f>IF($GI243&gt;=5,INDEX($DC:$DC,$GH243+5),"")</f>
      </c>
      <c r="DK243">
        <f>IF($GI243&gt;=6,INDEX($DC:$DC,$GH243+6),"")</f>
      </c>
      <c r="DL243">
        <f>IF($GI243&gt;=7,INDEX($DC:$DC,$GH243+7),"")</f>
      </c>
      <c r="DM243">
        <f>IF($GI243&gt;=8,INDEX($DC:$DC,$GH243+8),"")</f>
      </c>
      <c r="DN243">
        <f>IF($GI243&gt;=9,INDEX($DC:$DC,$GH243+9),"")</f>
      </c>
      <c r="DO243">
        <f>IF($GI243&gt;=10,INDEX($DC:$DC,$GH243+10),"")</f>
      </c>
      <c r="DP243">
        <f>IF($GI243&gt;=11,INDEX($DC:$DC,$GH243+11),"")</f>
      </c>
      <c r="DQ243">
        <f>IF($GI243&gt;=12,INDEX($DC:$DC,$GH243+12),"")</f>
      </c>
      <c r="DR243">
        <f>IF($GI243&gt;=13,INDEX($DC:$DC,$GH243+13),"")</f>
      </c>
      <c r="DS243">
        <f>IF($GI243&gt;=14,INDEX($DC:$DC,$GH243+14),"")</f>
      </c>
      <c r="DT243">
        <f>IF($GI243&gt;=15,INDEX($DC:$DC,$GH243+15),"")</f>
      </c>
      <c r="DU243">
        <f>IF($GI243&gt;=16,INDEX($DC:$DC,$GH243+16),"")</f>
      </c>
      <c r="DV243">
        <f>IF($GI243&gt;=17,INDEX($DC:$DC,$GH243+17),"")</f>
      </c>
      <c r="DW243">
        <f>IF($GI243&gt;=18,INDEX($DC:$DC,$GH243+18),"")</f>
      </c>
      <c r="DX243">
        <f>IF($GI243&gt;=19,INDEX($DC:$DC,$GH243+19),"")</f>
      </c>
      <c r="DY243">
        <f>IF($GI243&gt;=20,INDEX($DC:$DC,$GH243+20),"")</f>
      </c>
      <c r="DZ243">
        <f>IF($GI243&gt;=21,INDEX($DC:$DC,$GH243+21),"")</f>
      </c>
      <c r="EA243">
        <f>IF($GI243&gt;=22,INDEX($DC:$DC,$GH243+22),"")</f>
      </c>
      <c r="EB243">
        <f>IF($GI243&gt;=23,INDEX($DC:$DC,$GH243+23),"")</f>
      </c>
      <c r="EC243">
        <f>IF($GI243&gt;=24,INDEX($DC:$DC,$GH243+24),"")</f>
      </c>
      <c r="ED243">
        <f>IF($GI243&gt;=25,INDEX($DC:$DC,$GH243+25),"")</f>
      </c>
      <c r="EE243">
        <f>IF($GI243&gt;=26,INDEX($DC:$DC,$GH243+26),"")</f>
      </c>
      <c r="EF243">
        <f>IF($GI243&gt;=27,INDEX($DC:$DC,$GH243+27),"")</f>
      </c>
      <c r="EG243">
        <f>IF($GI243&gt;=28,INDEX($DC:$DC,$GH243+28),"")</f>
      </c>
      <c r="EH243">
        <f>IF($GI243&gt;=29,INDEX($DC:$DC,$GH243+29),"")</f>
      </c>
      <c r="EI243">
        <f>IF($GI243&gt;=30,INDEX($DC:$DC,$GH243+30),"")</f>
      </c>
      <c r="EJ243">
        <f>IF($GI243&gt;=31,INDEX($DC:$DC,$GH243+31),"")</f>
      </c>
      <c r="EK243">
        <f>IF($GI243&gt;=32,INDEX($DC:$DC,$GH243+32),"")</f>
      </c>
      <c r="EL243">
        <f>IF($GI243&gt;=33,INDEX($DC:$DC,$GH243+33),"")</f>
      </c>
      <c r="EM243">
        <f>IF($GI243&gt;=34,INDEX($DC:$DC,$GH243+34),"")</f>
      </c>
      <c r="EN243">
        <f>IF($GI243&gt;=35,INDEX($DC:$DC,$GH243+35),"")</f>
      </c>
      <c r="EO243">
        <f>IF($GI243&gt;=36,INDEX($DC:$DC,$GH243+36),"")</f>
      </c>
      <c r="EP243">
        <f>IF($GI243&gt;=37,INDEX($DC:$DC,$GH243+37),"")</f>
      </c>
      <c r="EQ243">
        <f>IF($GI243&gt;=38,INDEX($DC:$DC,$GH243+38),"")</f>
      </c>
      <c r="ER243">
        <f>IF($GI243&gt;=39,INDEX($DC:$DC,$GH243+39),"")</f>
      </c>
      <c r="ES243">
        <f>IF($GI243&gt;=40,INDEX($DC:$DC,$GH243+40),"")</f>
      </c>
      <c r="ET243">
        <f>IF($GI243&gt;=1,INDEX($DD:$DD,$GH243+1),"")</f>
      </c>
      <c r="EU243">
        <f>IF($GI243&gt;=2,INDEX($DD:$DD,$GH243+2),"")</f>
      </c>
      <c r="EV243">
        <f>IF($GI243&gt;=3,INDEX($DD:$DD,$GH243+3),"")</f>
      </c>
      <c r="EW243">
        <f>IF($GI243&gt;=4,INDEX($DD:$DD,$GH243+4),"")</f>
      </c>
      <c r="EX243">
        <f>IF($GI243&gt;=5,INDEX($DD:$DD,$GH243+5),"")</f>
      </c>
      <c r="EY243">
        <f>IF($GI243&gt;=6,INDEX($DD:$DD,$GH243+6),"")</f>
      </c>
      <c r="EZ243">
        <f>IF($GI243&gt;=7,INDEX($DD:$DD,$GH243+7),"")</f>
      </c>
      <c r="FA243">
        <f>IF($GI243&gt;=8,INDEX($DD:$DD,$GH243+8),"")</f>
      </c>
      <c r="FB243">
        <f>IF($GI243&gt;=9,INDEX($DD:$DD,$GH243+9),"")</f>
      </c>
      <c r="FC243">
        <f>IF($GI243&gt;=10,INDEX($DD:$DD,$GH243+10),"")</f>
      </c>
      <c r="FD243">
        <f>IF($GI243&gt;=11,INDEX($DD:$DD,$GH243+11),"")</f>
      </c>
      <c r="FE243">
        <f>IF($GI243&gt;=12,INDEX($DD:$DD,$GH243+12),"")</f>
      </c>
      <c r="FF243">
        <f>IF($GI243&gt;=13,INDEX($DD:$DD,$GH243+13),"")</f>
      </c>
      <c r="FG243">
        <f>IF($GI243&gt;=14,INDEX($DD:$DD,$GH243+14),"")</f>
      </c>
      <c r="FH243">
        <f>IF($GI243&gt;=15,INDEX($DD:$DD,$GH243+15),"")</f>
      </c>
      <c r="FI243">
        <f>IF($GI243&gt;=16,INDEX($DD:$DD,$GH243+16),"")</f>
      </c>
      <c r="FJ243">
        <f>IF($GI243&gt;=17,INDEX($DD:$DD,$GH243+17),"")</f>
      </c>
      <c r="FK243">
        <f>IF($GI243&gt;=18,INDEX($DD:$DD,$GH243+18),"")</f>
      </c>
      <c r="FL243">
        <f>IF($GI243&gt;=19,INDEX($DD:$DD,$GH243+19),"")</f>
      </c>
      <c r="FM243">
        <f>IF($GI243&gt;=20,INDEX($DD:$DD,$GH243+20),"")</f>
      </c>
      <c r="FN243">
        <f>IF($GI243&gt;=21,INDEX($DD:$DD,$GH243+21),"")</f>
      </c>
      <c r="FO243">
        <f>IF($GI243&gt;=22,INDEX($DD:$DD,$GH243+22),"")</f>
      </c>
      <c r="FP243">
        <f>IF($GI243&gt;=23,INDEX($DD:$DD,$GH243+23),"")</f>
      </c>
      <c r="FQ243">
        <f>IF($GI243&gt;=24,INDEX($DD:$DD,$GH243+24),"")</f>
      </c>
      <c r="FR243">
        <f>IF($GI243&gt;=25,INDEX($DD:$DD,$GH243+25),"")</f>
      </c>
      <c r="FS243">
        <f>IF($GI243&gt;=26,INDEX($DD:$DD,$GH243+26),"")</f>
      </c>
      <c r="FT243">
        <f>IF($GI243&gt;=27,INDEX($DD:$DD,$GH243+27),"")</f>
      </c>
      <c r="FU243">
        <f>IF($GI243&gt;=28,INDEX($DD:$DD,$GH243+28),"")</f>
      </c>
      <c r="FV243">
        <f>IF($GI243&gt;=29,INDEX($DD:$DD,$GH243+29),"")</f>
      </c>
      <c r="FW243">
        <f>IF($GI243&gt;=30,INDEX($DD:$DD,$GH243+30),"")</f>
      </c>
      <c r="FX243">
        <f>IF($GI243&gt;=31,INDEX($DD:$DD,$GH243+31),"")</f>
      </c>
      <c r="FY243">
        <f>IF($GI243&gt;=32,INDEX($DD:$DD,$GH243+32),"")</f>
      </c>
      <c r="FZ243">
        <f>IF($GI243&gt;=33,INDEX($DD:$DD,$GH243+33),"")</f>
      </c>
      <c r="GA243">
        <f>IF($GI243&gt;=34,INDEX($DD:$DD,$GH243+34),"")</f>
      </c>
      <c r="GB243">
        <f>IF($GI243&gt;=35,INDEX($DD:$DD,$GH243+35),"")</f>
      </c>
      <c r="GC243">
        <f>IF($GI243&gt;=36,INDEX($DD:$DD,$GH243+36),"")</f>
      </c>
      <c r="GD243">
        <f>IF($GI243&gt;=37,INDEX($DD:$DD,$GH243+37),"")</f>
      </c>
      <c r="GE243">
        <f>IF($GI243&gt;=38,INDEX($DD:$DD,$GH243+38),"")</f>
      </c>
      <c r="GF243">
        <f>IF($GI243&gt;=39,INDEX($DD:$DD,$GH243+39),"")</f>
      </c>
      <c r="GG243">
        <f>IF($GI243&gt;=40,INDEX($DD:$DD,$GH243+40),"")</f>
      </c>
      <c r="GH243">
        <f>IFERROR(MATCH($DB243,$DC$2:$DC$148,0)+1,0)</f>
      </c>
      <c r="GI243">
        <f>IFERROR(INDEX($DE$2:$DE$148,MATCH($DB243,$DC$2:$DC$148,0)),0)</f>
      </c>
      <c r="GJ243">
        <f>IFERROR(MATCH($S243,$DF$243:$ES$243,0),0)</f>
      </c>
      <c r="GK243">
        <f>IF($GJ243&gt;0,INDEX($ET$243:$GG$243,$GJ243),"")</f>
      </c>
      <c r="GL243" t="s">
        <v>467</v>
      </c>
      <c r="GN243">
        <f>IF($IW243&gt;=1,INDEX($GL:$GL,$IV243+1),"")</f>
      </c>
      <c r="GO243">
        <f>IF($IW243&gt;=2,INDEX($GL:$GL,$IV243+2),"")</f>
      </c>
      <c r="GP243">
        <f>IF($IW243&gt;=3,INDEX($GL:$GL,$IV243+3),"")</f>
      </c>
      <c r="GQ243">
        <f>IF($IW243&gt;=4,INDEX($GL:$GL,$IV243+4),"")</f>
      </c>
      <c r="GR243">
        <f>IF($IW243&gt;=5,INDEX($GL:$GL,$IV243+5),"")</f>
      </c>
      <c r="GS243">
        <f>IF($IW243&gt;=6,INDEX($GL:$GL,$IV243+6),"")</f>
      </c>
      <c r="GT243">
        <f>IF($IW243&gt;=7,INDEX($GL:$GL,$IV243+7),"")</f>
      </c>
      <c r="GU243">
        <f>IF($IW243&gt;=8,INDEX($GL:$GL,$IV243+8),"")</f>
      </c>
      <c r="GV243">
        <f>IF($IW243&gt;=9,INDEX($GL:$GL,$IV243+9),"")</f>
      </c>
      <c r="GW243">
        <f>IF($IW243&gt;=10,INDEX($GL:$GL,$IV243+10),"")</f>
      </c>
      <c r="GX243">
        <f>IF($IW243&gt;=11,INDEX($GL:$GL,$IV243+11),"")</f>
      </c>
      <c r="GY243">
        <f>IF($IW243&gt;=12,INDEX($GL:$GL,$IV243+12),"")</f>
      </c>
      <c r="GZ243">
        <f>IF($IW243&gt;=13,INDEX($GL:$GL,$IV243+13),"")</f>
      </c>
      <c r="HA243">
        <f>IF($IW243&gt;=14,INDEX($GL:$GL,$IV243+14),"")</f>
      </c>
      <c r="HB243">
        <f>IF($IW243&gt;=15,INDEX($GL:$GL,$IV243+15),"")</f>
      </c>
      <c r="HC243">
        <f>IF($IW243&gt;=16,INDEX($GL:$GL,$IV243+16),"")</f>
      </c>
      <c r="HD243">
        <f>IF($IW243&gt;=17,INDEX($GL:$GL,$IV243+17),"")</f>
      </c>
      <c r="HE243">
        <f>IF($IW243&gt;=18,INDEX($GL:$GL,$IV243+18),"")</f>
      </c>
      <c r="HF243">
        <f>IF($IW243&gt;=19,INDEX($GL:$GL,$IV243+19),"")</f>
      </c>
      <c r="HG243">
        <f>IF($IW243&gt;=20,INDEX($GL:$GL,$IV243+20),"")</f>
      </c>
      <c r="HH243">
        <f>IF($IW243&gt;=21,INDEX($GL:$GL,$IV243+21),"")</f>
      </c>
      <c r="HI243">
        <f>IF($IW243&gt;=22,INDEX($GL:$GL,$IV243+22),"")</f>
      </c>
      <c r="HJ243">
        <f>IF($IW243&gt;=23,INDEX($GL:$GL,$IV243+23),"")</f>
      </c>
      <c r="HK243">
        <f>IF($IW243&gt;=24,INDEX($GL:$GL,$IV243+24),"")</f>
      </c>
      <c r="HL243">
        <f>IF($IW243&gt;=25,INDEX($GL:$GL,$IV243+25),"")</f>
      </c>
      <c r="HM243">
        <f>IF($IW243&gt;=26,INDEX($GL:$GL,$IV243+26),"")</f>
      </c>
      <c r="HN243">
        <f>IF($IW243&gt;=27,INDEX($GL:$GL,$IV243+27),"")</f>
      </c>
      <c r="HO243">
        <f>IF($IW243&gt;=28,INDEX($GL:$GL,$IV243+28),"")</f>
      </c>
      <c r="HP243">
        <f>IF($IW243&gt;=29,INDEX($GL:$GL,$IV243+29),"")</f>
      </c>
      <c r="HQ243">
        <f>IF($IW243&gt;=30,INDEX($GL:$GL,$IV243+30),"")</f>
      </c>
      <c r="HR243">
        <f>IF($IW243&gt;=31,INDEX($GL:$GL,$IV243+31),"")</f>
      </c>
      <c r="HS243">
        <f>IF($IW243&gt;=32,INDEX($GL:$GL,$IV243+32),"")</f>
      </c>
      <c r="HT243">
        <f>IF($IW243&gt;=33,INDEX($GL:$GL,$IV243+33),"")</f>
      </c>
      <c r="HU243">
        <f>IF($IW243&gt;=34,INDEX($GL:$GL,$IV243+34),"")</f>
      </c>
      <c r="HV243">
        <f>IF($IW243&gt;=35,INDEX($GL:$GL,$IV243+35),"")</f>
      </c>
      <c r="HW243">
        <f>IF($IW243&gt;=36,INDEX($GL:$GL,$IV243+36),"")</f>
      </c>
      <c r="HX243">
        <f>IF($IW243&gt;=37,INDEX($GL:$GL,$IV243+37),"")</f>
      </c>
      <c r="HY243">
        <f>IF($IW243&gt;=38,INDEX($GL:$GL,$IV243+38),"")</f>
      </c>
      <c r="HZ243">
        <f>IF($IW243&gt;=39,INDEX($GL:$GL,$IV243+39),"")</f>
      </c>
      <c r="IA243">
        <f>IF($IW243&gt;=40,INDEX($GL:$GL,$IV243+40),"")</f>
      </c>
      <c r="IB243">
        <f>IF($IW243&gt;=41,INDEX($GL:$GL,$IV243+41),"")</f>
      </c>
      <c r="IC243">
        <f>IF($IW243&gt;=42,INDEX($GL:$GL,$IV243+42),"")</f>
      </c>
      <c r="ID243">
        <f>IF($IW243&gt;=43,INDEX($GL:$GL,$IV243+43),"")</f>
      </c>
      <c r="IE243">
        <f>IF($IW243&gt;=44,INDEX($GL:$GL,$IV243+44),"")</f>
      </c>
      <c r="IF243">
        <f>IF($IW243&gt;=45,INDEX($GL:$GL,$IV243+45),"")</f>
      </c>
      <c r="IG243">
        <f>IF($IW243&gt;=46,INDEX($GL:$GL,$IV243+46),"")</f>
      </c>
      <c r="IH243">
        <f>IF($IW243&gt;=47,INDEX($GL:$GL,$IV243+47),"")</f>
      </c>
      <c r="II243">
        <f>IF($IW243&gt;=48,INDEX($GL:$GL,$IV243+48),"")</f>
      </c>
      <c r="IJ243">
        <f>IF($IW243&gt;=49,INDEX($GL:$GL,$IV243+49),"")</f>
      </c>
      <c r="IK243">
        <f>IF($IW243&gt;=50,INDEX($GL:$GL,$IV243+50),"")</f>
      </c>
      <c r="IL243">
        <f>IF($IW243&gt;=51,INDEX($GL:$GL,$IV243+51),"")</f>
      </c>
      <c r="IM243">
        <f>IF($IW243&gt;=52,INDEX($GL:$GL,$IV243+52),"")</f>
      </c>
      <c r="IN243">
        <f>IF($IW243&gt;=53,INDEX($GL:$GL,$IV243+53),"")</f>
      </c>
      <c r="IO243">
        <f>IF($IW243&gt;=54,INDEX($GL:$GL,$IV243+54),"")</f>
      </c>
      <c r="IP243">
        <f>IF($IW243&gt;=55,INDEX($GL:$GL,$IV243+55),"")</f>
      </c>
      <c r="IQ243">
        <f>IF($IW243&gt;=56,INDEX($GL:$GL,$IV243+56),"")</f>
      </c>
      <c r="IR243">
        <f>IF($IW243&gt;=57,INDEX($GL:$GL,$IV243+57),"")</f>
      </c>
      <c r="IS243">
        <f>IF($IW243&gt;=58,INDEX($GL:$GL,$IV243+58),"")</f>
      </c>
      <c r="IT243">
        <f>IF($IW243&gt;=59,INDEX($GL:$GL,$IV243+59),"")</f>
      </c>
      <c r="IU243">
        <f>IF($IW243&gt;=60,INDEX($GL:$GL,$IV243+60),"")</f>
      </c>
      <c r="IV243">
        <f>IFERROR(MATCH($GK243,$GL$2:$GL$324,0)+1,0)</f>
      </c>
      <c r="IW243">
        <f>IFERROR(INDEX($GM$2:$GM$324,MATCH($GK243,$GL$2:$GL$324,0)),0)</f>
      </c>
      <c r="IX243" t="s">
        <v>34</v>
      </c>
      <c r="IY243" t="s">
        <v>34</v>
      </c>
    </row>
    <row r="244" spans="1:259" x14ac:dyDescent="0.25">
      <c r="K244">
        <f>IF(OR($N244="",$J244=""),"",IFERROR($N244/$J244,0))</f>
      </c>
      <c r="L244">
        <f>IF($N244="","",
SUM($M244,$O244,$T244,$P244,$R244)*
(1-IF($U244="",0,VALUE($U244)/100)))</f>
      </c>
      <c r="M244">
        <f>IF($N244="","",$N244)</f>
      </c>
      <c r="O244">
        <f>IF($N244="","",
IF($H244="","",
IF(ISNUMBER(SEARCH("exempt",LOWER($H244))),0,
$N244*(VALUE(SUBSTITUTE($H244,"%",""))/100))))</f>
      </c>
      <c r="V244">
        <f>IFERROR(IF(FIND(" - ",$E244)&gt;0,MID($E244,FIND(" - ",$E244)+3,LEN($E244)),""),"")</f>
      </c>
      <c r="AE244" t="s">
        <v>788</v>
      </c>
      <c r="AJ244">
        <f>IFERROR(LEFT($E244,FIND(" - ",$E244)-1),$E244)</f>
      </c>
      <c r="AM244">
        <f>IF($CB244&gt;=1,INDEX($AK:$AK,$CA244+1),"")</f>
      </c>
      <c r="AN244">
        <f>IF($CB244&gt;=2,INDEX($AK:$AK,$CA244+2),"")</f>
      </c>
      <c r="AO244">
        <f>IF($CB244&gt;=3,INDEX($AK:$AK,$CA244+3),"")</f>
      </c>
      <c r="AP244">
        <f>IF($CB244&gt;=4,INDEX($AK:$AK,$CA244+4),"")</f>
      </c>
      <c r="AQ244">
        <f>IF($CB244&gt;=5,INDEX($AK:$AK,$CA244+5),"")</f>
      </c>
      <c r="AR244">
        <f>IF($CB244&gt;=6,INDEX($AK:$AK,$CA244+6),"")</f>
      </c>
      <c r="AS244">
        <f>IF($CB244&gt;=7,INDEX($AK:$AK,$CA244+7),"")</f>
      </c>
      <c r="AT244">
        <f>IF($CB244&gt;=8,INDEX($AK:$AK,$CA244+8),"")</f>
      </c>
      <c r="AU244">
        <f>IF($CB244&gt;=9,INDEX($AK:$AK,$CA244+9),"")</f>
      </c>
      <c r="AV244">
        <f>IF($CB244&gt;=10,INDEX($AK:$AK,$CA244+10),"")</f>
      </c>
      <c r="AW244">
        <f>IF($CB244&gt;=11,INDEX($AK:$AK,$CA244+11),"")</f>
      </c>
      <c r="AX244">
        <f>IF($CB244&gt;=12,INDEX($AK:$AK,$CA244+12),"")</f>
      </c>
      <c r="AY244">
        <f>IF($CB244&gt;=13,INDEX($AK:$AK,$CA244+13),"")</f>
      </c>
      <c r="AZ244">
        <f>IF($CB244&gt;=14,INDEX($AK:$AK,$CA244+14),"")</f>
      </c>
      <c r="BA244">
        <f>IF($CB244&gt;=15,INDEX($AK:$AK,$CA244+15),"")</f>
      </c>
      <c r="BB244">
        <f>IF($CB244&gt;=16,INDEX($AK:$AK,$CA244+16),"")</f>
      </c>
      <c r="BC244">
        <f>IF($CB244&gt;=17,INDEX($AK:$AK,$CA244+17),"")</f>
      </c>
      <c r="BD244">
        <f>IF($CB244&gt;=18,INDEX($AK:$AK,$CA244+18),"")</f>
      </c>
      <c r="BE244">
        <f>IF($CB244&gt;=19,INDEX($AK:$AK,$CA244+19),"")</f>
      </c>
      <c r="BF244">
        <f>IF($CB244&gt;=20,INDEX($AK:$AK,$CA244+20),"")</f>
      </c>
      <c r="BG244">
        <f>IF($CB244&gt;=21,INDEX($AK:$AK,$CA244+21),"")</f>
      </c>
      <c r="BH244">
        <f>IF($CB244&gt;=22,INDEX($AK:$AK,$CA244+22),"")</f>
      </c>
      <c r="BI244">
        <f>IF($CB244&gt;=23,INDEX($AK:$AK,$CA244+23),"")</f>
      </c>
      <c r="BJ244">
        <f>IF($CB244&gt;=24,INDEX($AK:$AK,$CA244+24),"")</f>
      </c>
      <c r="BK244">
        <f>IF($CB244&gt;=25,INDEX($AK:$AK,$CA244+25),"")</f>
      </c>
      <c r="BL244">
        <f>IF($CB244&gt;=26,INDEX($AK:$AK,$CA244+26),"")</f>
      </c>
      <c r="BM244">
        <f>IF($CB244&gt;=27,INDEX($AK:$AK,$CA244+27),"")</f>
      </c>
      <c r="BN244">
        <f>IF($CB244&gt;=28,INDEX($AK:$AK,$CA244+28),"")</f>
      </c>
      <c r="BO244">
        <f>IF($CB244&gt;=29,INDEX($AK:$AK,$CA244+29),"")</f>
      </c>
      <c r="BP244">
        <f>IF($CB244&gt;=30,INDEX($AK:$AK,$CA244+30),"")</f>
      </c>
      <c r="BQ244">
        <f>IF($CB244&gt;=31,INDEX($AK:$AK,$CA244+31),"")</f>
      </c>
      <c r="BR244">
        <f>IF($CB244&gt;=32,INDEX($AK:$AK,$CA244+32),"")</f>
      </c>
      <c r="BS244">
        <f>IF($CB244&gt;=33,INDEX($AK:$AK,$CA244+33),"")</f>
      </c>
      <c r="BT244">
        <f>IF($CB244&gt;=34,INDEX($AK:$AK,$CA244+34),"")</f>
      </c>
      <c r="BU244">
        <f>IF($CB244&gt;=35,INDEX($AK:$AK,$CA244+35),"")</f>
      </c>
      <c r="BV244">
        <f>IF($CB244&gt;=36,INDEX($AK:$AK,$CA244+36),"")</f>
      </c>
      <c r="BW244">
        <f>IF($CB244&gt;=37,INDEX($AK:$AK,$CA244+37),"")</f>
      </c>
      <c r="BX244">
        <f>IF($CB244&gt;=38,INDEX($AK:$AK,$CA244+38),"")</f>
      </c>
      <c r="BY244">
        <f>IF($CB244&gt;=39,INDEX($AK:$AK,$CA244+39),"")</f>
      </c>
      <c r="BZ244">
        <f>IF($CB244&gt;=40,INDEX($AK:$AK,$CA244+40),"")</f>
      </c>
      <c r="CA244">
        <f>IFERROR(MATCH($AJ244,$AK$2:$AK$134,0)+1,0)</f>
      </c>
      <c r="CB244">
        <f>IFERROR(INDEX($AL$2:$AL$134,MATCH($AJ244,$AK$2:$AK$134,0)),0)</f>
      </c>
      <c r="CC244">
        <f>IFERROR(LEFT($F244,FIND(" - ",$F244)-1),$F244)</f>
      </c>
      <c r="CD244" t="s">
        <v>789</v>
      </c>
      <c r="CE244">
        <v>1</v>
      </c>
      <c r="CF244">
        <f>IF($DA244&gt;=1,INDEX($CD:$CD,$CZ244+1),"")</f>
      </c>
      <c r="CG244">
        <f>IF($DA244&gt;=2,INDEX($CD:$CD,$CZ244+2),"")</f>
      </c>
      <c r="CH244">
        <f>IF($DA244&gt;=3,INDEX($CD:$CD,$CZ244+3),"")</f>
      </c>
      <c r="CI244">
        <f>IF($DA244&gt;=4,INDEX($CD:$CD,$CZ244+4),"")</f>
      </c>
      <c r="CJ244">
        <f>IF($DA244&gt;=5,INDEX($CD:$CD,$CZ244+5),"")</f>
      </c>
      <c r="CK244">
        <f>IF($DA244&gt;=6,INDEX($CD:$CD,$CZ244+6),"")</f>
      </c>
      <c r="CL244">
        <f>IF($DA244&gt;=7,INDEX($CD:$CD,$CZ244+7),"")</f>
      </c>
      <c r="CM244">
        <f>IF($DA244&gt;=8,INDEX($CD:$CD,$CZ244+8),"")</f>
      </c>
      <c r="CN244">
        <f>IF($DA244&gt;=9,INDEX($CD:$CD,$CZ244+9),"")</f>
      </c>
      <c r="CO244">
        <f>IF($DA244&gt;=10,INDEX($CD:$CD,$CZ244+10),"")</f>
      </c>
      <c r="CP244">
        <f>IF($DA244&gt;=11,INDEX($CD:$CD,$CZ244+11),"")</f>
      </c>
      <c r="CQ244">
        <f>IF($DA244&gt;=12,INDEX($CD:$CD,$CZ244+12),"")</f>
      </c>
      <c r="CR244">
        <f>IF($DA244&gt;=13,INDEX($CD:$CD,$CZ244+13),"")</f>
      </c>
      <c r="CS244">
        <f>IF($DA244&gt;=14,INDEX($CD:$CD,$CZ244+14),"")</f>
      </c>
      <c r="CT244">
        <f>IF($DA244&gt;=15,INDEX($CD:$CD,$CZ244+15),"")</f>
      </c>
      <c r="CU244">
        <f>IF($DA244&gt;=16,INDEX($CD:$CD,$CZ244+16),"")</f>
      </c>
      <c r="CV244">
        <f>IF($DA244&gt;=17,INDEX($CD:$CD,$CZ244+17),"")</f>
      </c>
      <c r="CW244">
        <f>IF($DA244&gt;=18,INDEX($CD:$CD,$CZ244+18),"")</f>
      </c>
      <c r="CX244">
        <f>IF($DA244&gt;=19,INDEX($CD:$CD,$CZ244+19),"")</f>
      </c>
      <c r="CY244">
        <f>IF($DA244&gt;=20,INDEX($CD:$CD,$CZ244+20),"")</f>
      </c>
      <c r="CZ244">
        <f>IFERROR(MATCH($CC244,$CD$2:$CD$263,0)+1,0)</f>
      </c>
      <c r="DA244">
        <f>IFERROR(INDEX($CE$2:$CE$263,MATCH($CC244,$CD$2:$CD$263,0)),0)</f>
      </c>
      <c r="DB244">
        <f>IFERROR(INDEX($AI:$AI,MATCH($H244,$AH:$AH,0))&amp;"","")</f>
      </c>
      <c r="DF244">
        <f>IF($GI244&gt;=1,INDEX($DC:$DC,$GH244+1),"")</f>
      </c>
      <c r="DG244">
        <f>IF($GI244&gt;=2,INDEX($DC:$DC,$GH244+2),"")</f>
      </c>
      <c r="DH244">
        <f>IF($GI244&gt;=3,INDEX($DC:$DC,$GH244+3),"")</f>
      </c>
      <c r="DI244">
        <f>IF($GI244&gt;=4,INDEX($DC:$DC,$GH244+4),"")</f>
      </c>
      <c r="DJ244">
        <f>IF($GI244&gt;=5,INDEX($DC:$DC,$GH244+5),"")</f>
      </c>
      <c r="DK244">
        <f>IF($GI244&gt;=6,INDEX($DC:$DC,$GH244+6),"")</f>
      </c>
      <c r="DL244">
        <f>IF($GI244&gt;=7,INDEX($DC:$DC,$GH244+7),"")</f>
      </c>
      <c r="DM244">
        <f>IF($GI244&gt;=8,INDEX($DC:$DC,$GH244+8),"")</f>
      </c>
      <c r="DN244">
        <f>IF($GI244&gt;=9,INDEX($DC:$DC,$GH244+9),"")</f>
      </c>
      <c r="DO244">
        <f>IF($GI244&gt;=10,INDEX($DC:$DC,$GH244+10),"")</f>
      </c>
      <c r="DP244">
        <f>IF($GI244&gt;=11,INDEX($DC:$DC,$GH244+11),"")</f>
      </c>
      <c r="DQ244">
        <f>IF($GI244&gt;=12,INDEX($DC:$DC,$GH244+12),"")</f>
      </c>
      <c r="DR244">
        <f>IF($GI244&gt;=13,INDEX($DC:$DC,$GH244+13),"")</f>
      </c>
      <c r="DS244">
        <f>IF($GI244&gt;=14,INDEX($DC:$DC,$GH244+14),"")</f>
      </c>
      <c r="DT244">
        <f>IF($GI244&gt;=15,INDEX($DC:$DC,$GH244+15),"")</f>
      </c>
      <c r="DU244">
        <f>IF($GI244&gt;=16,INDEX($DC:$DC,$GH244+16),"")</f>
      </c>
      <c r="DV244">
        <f>IF($GI244&gt;=17,INDEX($DC:$DC,$GH244+17),"")</f>
      </c>
      <c r="DW244">
        <f>IF($GI244&gt;=18,INDEX($DC:$DC,$GH244+18),"")</f>
      </c>
      <c r="DX244">
        <f>IF($GI244&gt;=19,INDEX($DC:$DC,$GH244+19),"")</f>
      </c>
      <c r="DY244">
        <f>IF($GI244&gt;=20,INDEX($DC:$DC,$GH244+20),"")</f>
      </c>
      <c r="DZ244">
        <f>IF($GI244&gt;=21,INDEX($DC:$DC,$GH244+21),"")</f>
      </c>
      <c r="EA244">
        <f>IF($GI244&gt;=22,INDEX($DC:$DC,$GH244+22),"")</f>
      </c>
      <c r="EB244">
        <f>IF($GI244&gt;=23,INDEX($DC:$DC,$GH244+23),"")</f>
      </c>
      <c r="EC244">
        <f>IF($GI244&gt;=24,INDEX($DC:$DC,$GH244+24),"")</f>
      </c>
      <c r="ED244">
        <f>IF($GI244&gt;=25,INDEX($DC:$DC,$GH244+25),"")</f>
      </c>
      <c r="EE244">
        <f>IF($GI244&gt;=26,INDEX($DC:$DC,$GH244+26),"")</f>
      </c>
      <c r="EF244">
        <f>IF($GI244&gt;=27,INDEX($DC:$DC,$GH244+27),"")</f>
      </c>
      <c r="EG244">
        <f>IF($GI244&gt;=28,INDEX($DC:$DC,$GH244+28),"")</f>
      </c>
      <c r="EH244">
        <f>IF($GI244&gt;=29,INDEX($DC:$DC,$GH244+29),"")</f>
      </c>
      <c r="EI244">
        <f>IF($GI244&gt;=30,INDEX($DC:$DC,$GH244+30),"")</f>
      </c>
      <c r="EJ244">
        <f>IF($GI244&gt;=31,INDEX($DC:$DC,$GH244+31),"")</f>
      </c>
      <c r="EK244">
        <f>IF($GI244&gt;=32,INDEX($DC:$DC,$GH244+32),"")</f>
      </c>
      <c r="EL244">
        <f>IF($GI244&gt;=33,INDEX($DC:$DC,$GH244+33),"")</f>
      </c>
      <c r="EM244">
        <f>IF($GI244&gt;=34,INDEX($DC:$DC,$GH244+34),"")</f>
      </c>
      <c r="EN244">
        <f>IF($GI244&gt;=35,INDEX($DC:$DC,$GH244+35),"")</f>
      </c>
      <c r="EO244">
        <f>IF($GI244&gt;=36,INDEX($DC:$DC,$GH244+36),"")</f>
      </c>
      <c r="EP244">
        <f>IF($GI244&gt;=37,INDEX($DC:$DC,$GH244+37),"")</f>
      </c>
      <c r="EQ244">
        <f>IF($GI244&gt;=38,INDEX($DC:$DC,$GH244+38),"")</f>
      </c>
      <c r="ER244">
        <f>IF($GI244&gt;=39,INDEX($DC:$DC,$GH244+39),"")</f>
      </c>
      <c r="ES244">
        <f>IF($GI244&gt;=40,INDEX($DC:$DC,$GH244+40),"")</f>
      </c>
      <c r="ET244">
        <f>IF($GI244&gt;=1,INDEX($DD:$DD,$GH244+1),"")</f>
      </c>
      <c r="EU244">
        <f>IF($GI244&gt;=2,INDEX($DD:$DD,$GH244+2),"")</f>
      </c>
      <c r="EV244">
        <f>IF($GI244&gt;=3,INDEX($DD:$DD,$GH244+3),"")</f>
      </c>
      <c r="EW244">
        <f>IF($GI244&gt;=4,INDEX($DD:$DD,$GH244+4),"")</f>
      </c>
      <c r="EX244">
        <f>IF($GI244&gt;=5,INDEX($DD:$DD,$GH244+5),"")</f>
      </c>
      <c r="EY244">
        <f>IF($GI244&gt;=6,INDEX($DD:$DD,$GH244+6),"")</f>
      </c>
      <c r="EZ244">
        <f>IF($GI244&gt;=7,INDEX($DD:$DD,$GH244+7),"")</f>
      </c>
      <c r="FA244">
        <f>IF($GI244&gt;=8,INDEX($DD:$DD,$GH244+8),"")</f>
      </c>
      <c r="FB244">
        <f>IF($GI244&gt;=9,INDEX($DD:$DD,$GH244+9),"")</f>
      </c>
      <c r="FC244">
        <f>IF($GI244&gt;=10,INDEX($DD:$DD,$GH244+10),"")</f>
      </c>
      <c r="FD244">
        <f>IF($GI244&gt;=11,INDEX($DD:$DD,$GH244+11),"")</f>
      </c>
      <c r="FE244">
        <f>IF($GI244&gt;=12,INDEX($DD:$DD,$GH244+12),"")</f>
      </c>
      <c r="FF244">
        <f>IF($GI244&gt;=13,INDEX($DD:$DD,$GH244+13),"")</f>
      </c>
      <c r="FG244">
        <f>IF($GI244&gt;=14,INDEX($DD:$DD,$GH244+14),"")</f>
      </c>
      <c r="FH244">
        <f>IF($GI244&gt;=15,INDEX($DD:$DD,$GH244+15),"")</f>
      </c>
      <c r="FI244">
        <f>IF($GI244&gt;=16,INDEX($DD:$DD,$GH244+16),"")</f>
      </c>
      <c r="FJ244">
        <f>IF($GI244&gt;=17,INDEX($DD:$DD,$GH244+17),"")</f>
      </c>
      <c r="FK244">
        <f>IF($GI244&gt;=18,INDEX($DD:$DD,$GH244+18),"")</f>
      </c>
      <c r="FL244">
        <f>IF($GI244&gt;=19,INDEX($DD:$DD,$GH244+19),"")</f>
      </c>
      <c r="FM244">
        <f>IF($GI244&gt;=20,INDEX($DD:$DD,$GH244+20),"")</f>
      </c>
      <c r="FN244">
        <f>IF($GI244&gt;=21,INDEX($DD:$DD,$GH244+21),"")</f>
      </c>
      <c r="FO244">
        <f>IF($GI244&gt;=22,INDEX($DD:$DD,$GH244+22),"")</f>
      </c>
      <c r="FP244">
        <f>IF($GI244&gt;=23,INDEX($DD:$DD,$GH244+23),"")</f>
      </c>
      <c r="FQ244">
        <f>IF($GI244&gt;=24,INDEX($DD:$DD,$GH244+24),"")</f>
      </c>
      <c r="FR244">
        <f>IF($GI244&gt;=25,INDEX($DD:$DD,$GH244+25),"")</f>
      </c>
      <c r="FS244">
        <f>IF($GI244&gt;=26,INDEX($DD:$DD,$GH244+26),"")</f>
      </c>
      <c r="FT244">
        <f>IF($GI244&gt;=27,INDEX($DD:$DD,$GH244+27),"")</f>
      </c>
      <c r="FU244">
        <f>IF($GI244&gt;=28,INDEX($DD:$DD,$GH244+28),"")</f>
      </c>
      <c r="FV244">
        <f>IF($GI244&gt;=29,INDEX($DD:$DD,$GH244+29),"")</f>
      </c>
      <c r="FW244">
        <f>IF($GI244&gt;=30,INDEX($DD:$DD,$GH244+30),"")</f>
      </c>
      <c r="FX244">
        <f>IF($GI244&gt;=31,INDEX($DD:$DD,$GH244+31),"")</f>
      </c>
      <c r="FY244">
        <f>IF($GI244&gt;=32,INDEX($DD:$DD,$GH244+32),"")</f>
      </c>
      <c r="FZ244">
        <f>IF($GI244&gt;=33,INDEX($DD:$DD,$GH244+33),"")</f>
      </c>
      <c r="GA244">
        <f>IF($GI244&gt;=34,INDEX($DD:$DD,$GH244+34),"")</f>
      </c>
      <c r="GB244">
        <f>IF($GI244&gt;=35,INDEX($DD:$DD,$GH244+35),"")</f>
      </c>
      <c r="GC244">
        <f>IF($GI244&gt;=36,INDEX($DD:$DD,$GH244+36),"")</f>
      </c>
      <c r="GD244">
        <f>IF($GI244&gt;=37,INDEX($DD:$DD,$GH244+37),"")</f>
      </c>
      <c r="GE244">
        <f>IF($GI244&gt;=38,INDEX($DD:$DD,$GH244+38),"")</f>
      </c>
      <c r="GF244">
        <f>IF($GI244&gt;=39,INDEX($DD:$DD,$GH244+39),"")</f>
      </c>
      <c r="GG244">
        <f>IF($GI244&gt;=40,INDEX($DD:$DD,$GH244+40),"")</f>
      </c>
      <c r="GH244">
        <f>IFERROR(MATCH($DB244,$DC$2:$DC$148,0)+1,0)</f>
      </c>
      <c r="GI244">
        <f>IFERROR(INDEX($DE$2:$DE$148,MATCH($DB244,$DC$2:$DC$148,0)),0)</f>
      </c>
      <c r="GJ244">
        <f>IFERROR(MATCH($S244,$DF$244:$ES$244,0),0)</f>
      </c>
      <c r="GK244">
        <f>IF($GJ244&gt;0,INDEX($ET$244:$GG$244,$GJ244),"")</f>
      </c>
      <c r="GL244" t="s">
        <v>790</v>
      </c>
      <c r="GN244">
        <f>IF($IW244&gt;=1,INDEX($GL:$GL,$IV244+1),"")</f>
      </c>
      <c r="GO244">
        <f>IF($IW244&gt;=2,INDEX($GL:$GL,$IV244+2),"")</f>
      </c>
      <c r="GP244">
        <f>IF($IW244&gt;=3,INDEX($GL:$GL,$IV244+3),"")</f>
      </c>
      <c r="GQ244">
        <f>IF($IW244&gt;=4,INDEX($GL:$GL,$IV244+4),"")</f>
      </c>
      <c r="GR244">
        <f>IF($IW244&gt;=5,INDEX($GL:$GL,$IV244+5),"")</f>
      </c>
      <c r="GS244">
        <f>IF($IW244&gt;=6,INDEX($GL:$GL,$IV244+6),"")</f>
      </c>
      <c r="GT244">
        <f>IF($IW244&gt;=7,INDEX($GL:$GL,$IV244+7),"")</f>
      </c>
      <c r="GU244">
        <f>IF($IW244&gt;=8,INDEX($GL:$GL,$IV244+8),"")</f>
      </c>
      <c r="GV244">
        <f>IF($IW244&gt;=9,INDEX($GL:$GL,$IV244+9),"")</f>
      </c>
      <c r="GW244">
        <f>IF($IW244&gt;=10,INDEX($GL:$GL,$IV244+10),"")</f>
      </c>
      <c r="GX244">
        <f>IF($IW244&gt;=11,INDEX($GL:$GL,$IV244+11),"")</f>
      </c>
      <c r="GY244">
        <f>IF($IW244&gt;=12,INDEX($GL:$GL,$IV244+12),"")</f>
      </c>
      <c r="GZ244">
        <f>IF($IW244&gt;=13,INDEX($GL:$GL,$IV244+13),"")</f>
      </c>
      <c r="HA244">
        <f>IF($IW244&gt;=14,INDEX($GL:$GL,$IV244+14),"")</f>
      </c>
      <c r="HB244">
        <f>IF($IW244&gt;=15,INDEX($GL:$GL,$IV244+15),"")</f>
      </c>
      <c r="HC244">
        <f>IF($IW244&gt;=16,INDEX($GL:$GL,$IV244+16),"")</f>
      </c>
      <c r="HD244">
        <f>IF($IW244&gt;=17,INDEX($GL:$GL,$IV244+17),"")</f>
      </c>
      <c r="HE244">
        <f>IF($IW244&gt;=18,INDEX($GL:$GL,$IV244+18),"")</f>
      </c>
      <c r="HF244">
        <f>IF($IW244&gt;=19,INDEX($GL:$GL,$IV244+19),"")</f>
      </c>
      <c r="HG244">
        <f>IF($IW244&gt;=20,INDEX($GL:$GL,$IV244+20),"")</f>
      </c>
      <c r="HH244">
        <f>IF($IW244&gt;=21,INDEX($GL:$GL,$IV244+21),"")</f>
      </c>
      <c r="HI244">
        <f>IF($IW244&gt;=22,INDEX($GL:$GL,$IV244+22),"")</f>
      </c>
      <c r="HJ244">
        <f>IF($IW244&gt;=23,INDEX($GL:$GL,$IV244+23),"")</f>
      </c>
      <c r="HK244">
        <f>IF($IW244&gt;=24,INDEX($GL:$GL,$IV244+24),"")</f>
      </c>
      <c r="HL244">
        <f>IF($IW244&gt;=25,INDEX($GL:$GL,$IV244+25),"")</f>
      </c>
      <c r="HM244">
        <f>IF($IW244&gt;=26,INDEX($GL:$GL,$IV244+26),"")</f>
      </c>
      <c r="HN244">
        <f>IF($IW244&gt;=27,INDEX($GL:$GL,$IV244+27),"")</f>
      </c>
      <c r="HO244">
        <f>IF($IW244&gt;=28,INDEX($GL:$GL,$IV244+28),"")</f>
      </c>
      <c r="HP244">
        <f>IF($IW244&gt;=29,INDEX($GL:$GL,$IV244+29),"")</f>
      </c>
      <c r="HQ244">
        <f>IF($IW244&gt;=30,INDEX($GL:$GL,$IV244+30),"")</f>
      </c>
      <c r="HR244">
        <f>IF($IW244&gt;=31,INDEX($GL:$GL,$IV244+31),"")</f>
      </c>
      <c r="HS244">
        <f>IF($IW244&gt;=32,INDEX($GL:$GL,$IV244+32),"")</f>
      </c>
      <c r="HT244">
        <f>IF($IW244&gt;=33,INDEX($GL:$GL,$IV244+33),"")</f>
      </c>
      <c r="HU244">
        <f>IF($IW244&gt;=34,INDEX($GL:$GL,$IV244+34),"")</f>
      </c>
      <c r="HV244">
        <f>IF($IW244&gt;=35,INDEX($GL:$GL,$IV244+35),"")</f>
      </c>
      <c r="HW244">
        <f>IF($IW244&gt;=36,INDEX($GL:$GL,$IV244+36),"")</f>
      </c>
      <c r="HX244">
        <f>IF($IW244&gt;=37,INDEX($GL:$GL,$IV244+37),"")</f>
      </c>
      <c r="HY244">
        <f>IF($IW244&gt;=38,INDEX($GL:$GL,$IV244+38),"")</f>
      </c>
      <c r="HZ244">
        <f>IF($IW244&gt;=39,INDEX($GL:$GL,$IV244+39),"")</f>
      </c>
      <c r="IA244">
        <f>IF($IW244&gt;=40,INDEX($GL:$GL,$IV244+40),"")</f>
      </c>
      <c r="IB244">
        <f>IF($IW244&gt;=41,INDEX($GL:$GL,$IV244+41),"")</f>
      </c>
      <c r="IC244">
        <f>IF($IW244&gt;=42,INDEX($GL:$GL,$IV244+42),"")</f>
      </c>
      <c r="ID244">
        <f>IF($IW244&gt;=43,INDEX($GL:$GL,$IV244+43),"")</f>
      </c>
      <c r="IE244">
        <f>IF($IW244&gt;=44,INDEX($GL:$GL,$IV244+44),"")</f>
      </c>
      <c r="IF244">
        <f>IF($IW244&gt;=45,INDEX($GL:$GL,$IV244+45),"")</f>
      </c>
      <c r="IG244">
        <f>IF($IW244&gt;=46,INDEX($GL:$GL,$IV244+46),"")</f>
      </c>
      <c r="IH244">
        <f>IF($IW244&gt;=47,INDEX($GL:$GL,$IV244+47),"")</f>
      </c>
      <c r="II244">
        <f>IF($IW244&gt;=48,INDEX($GL:$GL,$IV244+48),"")</f>
      </c>
      <c r="IJ244">
        <f>IF($IW244&gt;=49,INDEX($GL:$GL,$IV244+49),"")</f>
      </c>
      <c r="IK244">
        <f>IF($IW244&gt;=50,INDEX($GL:$GL,$IV244+50),"")</f>
      </c>
      <c r="IL244">
        <f>IF($IW244&gt;=51,INDEX($GL:$GL,$IV244+51),"")</f>
      </c>
      <c r="IM244">
        <f>IF($IW244&gt;=52,INDEX($GL:$GL,$IV244+52),"")</f>
      </c>
      <c r="IN244">
        <f>IF($IW244&gt;=53,INDEX($GL:$GL,$IV244+53),"")</f>
      </c>
      <c r="IO244">
        <f>IF($IW244&gt;=54,INDEX($GL:$GL,$IV244+54),"")</f>
      </c>
      <c r="IP244">
        <f>IF($IW244&gt;=55,INDEX($GL:$GL,$IV244+55),"")</f>
      </c>
      <c r="IQ244">
        <f>IF($IW244&gt;=56,INDEX($GL:$GL,$IV244+56),"")</f>
      </c>
      <c r="IR244">
        <f>IF($IW244&gt;=57,INDEX($GL:$GL,$IV244+57),"")</f>
      </c>
      <c r="IS244">
        <f>IF($IW244&gt;=58,INDEX($GL:$GL,$IV244+58),"")</f>
      </c>
      <c r="IT244">
        <f>IF($IW244&gt;=59,INDEX($GL:$GL,$IV244+59),"")</f>
      </c>
      <c r="IU244">
        <f>IF($IW244&gt;=60,INDEX($GL:$GL,$IV244+60),"")</f>
      </c>
      <c r="IV244">
        <f>IFERROR(MATCH($GK244,$GL$2:$GL$324,0)+1,0)</f>
      </c>
      <c r="IW244">
        <f>IFERROR(INDEX($GM$2:$GM$324,MATCH($GK244,$GL$2:$GL$324,0)),0)</f>
      </c>
      <c r="IX244" t="s">
        <v>34</v>
      </c>
      <c r="IY244" t="s">
        <v>34</v>
      </c>
    </row>
    <row r="245" spans="1:259" x14ac:dyDescent="0.25">
      <c r="K245">
        <f>IF(OR($N245="",$J245=""),"",IFERROR($N245/$J245,0))</f>
      </c>
      <c r="L245">
        <f>IF($N245="","",
SUM($M245,$O245,$T245,$P245,$R245)*
(1-IF($U245="",0,VALUE($U245)/100)))</f>
      </c>
      <c r="M245">
        <f>IF($N245="","",$N245)</f>
      </c>
      <c r="O245">
        <f>IF($N245="","",
IF($H245="","",
IF(ISNUMBER(SEARCH("exempt",LOWER($H245))),0,
$N245*(VALUE(SUBSTITUTE($H245,"%",""))/100))))</f>
      </c>
      <c r="V245">
        <f>IFERROR(IF(FIND(" - ",$E245)&gt;0,MID($E245,FIND(" - ",$E245)+3,LEN($E245)),""),"")</f>
      </c>
      <c r="AE245" t="s">
        <v>791</v>
      </c>
      <c r="AJ245">
        <f>IFERROR(LEFT($E245,FIND(" - ",$E245)-1),$E245)</f>
      </c>
      <c r="AM245">
        <f>IF($CB245&gt;=1,INDEX($AK:$AK,$CA245+1),"")</f>
      </c>
      <c r="AN245">
        <f>IF($CB245&gt;=2,INDEX($AK:$AK,$CA245+2),"")</f>
      </c>
      <c r="AO245">
        <f>IF($CB245&gt;=3,INDEX($AK:$AK,$CA245+3),"")</f>
      </c>
      <c r="AP245">
        <f>IF($CB245&gt;=4,INDEX($AK:$AK,$CA245+4),"")</f>
      </c>
      <c r="AQ245">
        <f>IF($CB245&gt;=5,INDEX($AK:$AK,$CA245+5),"")</f>
      </c>
      <c r="AR245">
        <f>IF($CB245&gt;=6,INDEX($AK:$AK,$CA245+6),"")</f>
      </c>
      <c r="AS245">
        <f>IF($CB245&gt;=7,INDEX($AK:$AK,$CA245+7),"")</f>
      </c>
      <c r="AT245">
        <f>IF($CB245&gt;=8,INDEX($AK:$AK,$CA245+8),"")</f>
      </c>
      <c r="AU245">
        <f>IF($CB245&gt;=9,INDEX($AK:$AK,$CA245+9),"")</f>
      </c>
      <c r="AV245">
        <f>IF($CB245&gt;=10,INDEX($AK:$AK,$CA245+10),"")</f>
      </c>
      <c r="AW245">
        <f>IF($CB245&gt;=11,INDEX($AK:$AK,$CA245+11),"")</f>
      </c>
      <c r="AX245">
        <f>IF($CB245&gt;=12,INDEX($AK:$AK,$CA245+12),"")</f>
      </c>
      <c r="AY245">
        <f>IF($CB245&gt;=13,INDEX($AK:$AK,$CA245+13),"")</f>
      </c>
      <c r="AZ245">
        <f>IF($CB245&gt;=14,INDEX($AK:$AK,$CA245+14),"")</f>
      </c>
      <c r="BA245">
        <f>IF($CB245&gt;=15,INDEX($AK:$AK,$CA245+15),"")</f>
      </c>
      <c r="BB245">
        <f>IF($CB245&gt;=16,INDEX($AK:$AK,$CA245+16),"")</f>
      </c>
      <c r="BC245">
        <f>IF($CB245&gt;=17,INDEX($AK:$AK,$CA245+17),"")</f>
      </c>
      <c r="BD245">
        <f>IF($CB245&gt;=18,INDEX($AK:$AK,$CA245+18),"")</f>
      </c>
      <c r="BE245">
        <f>IF($CB245&gt;=19,INDEX($AK:$AK,$CA245+19),"")</f>
      </c>
      <c r="BF245">
        <f>IF($CB245&gt;=20,INDEX($AK:$AK,$CA245+20),"")</f>
      </c>
      <c r="BG245">
        <f>IF($CB245&gt;=21,INDEX($AK:$AK,$CA245+21),"")</f>
      </c>
      <c r="BH245">
        <f>IF($CB245&gt;=22,INDEX($AK:$AK,$CA245+22),"")</f>
      </c>
      <c r="BI245">
        <f>IF($CB245&gt;=23,INDEX($AK:$AK,$CA245+23),"")</f>
      </c>
      <c r="BJ245">
        <f>IF($CB245&gt;=24,INDEX($AK:$AK,$CA245+24),"")</f>
      </c>
      <c r="BK245">
        <f>IF($CB245&gt;=25,INDEX($AK:$AK,$CA245+25),"")</f>
      </c>
      <c r="BL245">
        <f>IF($CB245&gt;=26,INDEX($AK:$AK,$CA245+26),"")</f>
      </c>
      <c r="BM245">
        <f>IF($CB245&gt;=27,INDEX($AK:$AK,$CA245+27),"")</f>
      </c>
      <c r="BN245">
        <f>IF($CB245&gt;=28,INDEX($AK:$AK,$CA245+28),"")</f>
      </c>
      <c r="BO245">
        <f>IF($CB245&gt;=29,INDEX($AK:$AK,$CA245+29),"")</f>
      </c>
      <c r="BP245">
        <f>IF($CB245&gt;=30,INDEX($AK:$AK,$CA245+30),"")</f>
      </c>
      <c r="BQ245">
        <f>IF($CB245&gt;=31,INDEX($AK:$AK,$CA245+31),"")</f>
      </c>
      <c r="BR245">
        <f>IF($CB245&gt;=32,INDEX($AK:$AK,$CA245+32),"")</f>
      </c>
      <c r="BS245">
        <f>IF($CB245&gt;=33,INDEX($AK:$AK,$CA245+33),"")</f>
      </c>
      <c r="BT245">
        <f>IF($CB245&gt;=34,INDEX($AK:$AK,$CA245+34),"")</f>
      </c>
      <c r="BU245">
        <f>IF($CB245&gt;=35,INDEX($AK:$AK,$CA245+35),"")</f>
      </c>
      <c r="BV245">
        <f>IF($CB245&gt;=36,INDEX($AK:$AK,$CA245+36),"")</f>
      </c>
      <c r="BW245">
        <f>IF($CB245&gt;=37,INDEX($AK:$AK,$CA245+37),"")</f>
      </c>
      <c r="BX245">
        <f>IF($CB245&gt;=38,INDEX($AK:$AK,$CA245+38),"")</f>
      </c>
      <c r="BY245">
        <f>IF($CB245&gt;=39,INDEX($AK:$AK,$CA245+39),"")</f>
      </c>
      <c r="BZ245">
        <f>IF($CB245&gt;=40,INDEX($AK:$AK,$CA245+40),"")</f>
      </c>
      <c r="CA245">
        <f>IFERROR(MATCH($AJ245,$AK$2:$AK$134,0)+1,0)</f>
      </c>
      <c r="CB245">
        <f>IFERROR(INDEX($AL$2:$AL$134,MATCH($AJ245,$AK$2:$AK$134,0)),0)</f>
      </c>
      <c r="CC245">
        <f>IFERROR(LEFT($F245,FIND(" - ",$F245)-1),$F245)</f>
      </c>
      <c r="CD245" t="s">
        <v>218</v>
      </c>
      <c r="CF245">
        <f>IF($DA245&gt;=1,INDEX($CD:$CD,$CZ245+1),"")</f>
      </c>
      <c r="CG245">
        <f>IF($DA245&gt;=2,INDEX($CD:$CD,$CZ245+2),"")</f>
      </c>
      <c r="CH245">
        <f>IF($DA245&gt;=3,INDEX($CD:$CD,$CZ245+3),"")</f>
      </c>
      <c r="CI245">
        <f>IF($DA245&gt;=4,INDEX($CD:$CD,$CZ245+4),"")</f>
      </c>
      <c r="CJ245">
        <f>IF($DA245&gt;=5,INDEX($CD:$CD,$CZ245+5),"")</f>
      </c>
      <c r="CK245">
        <f>IF($DA245&gt;=6,INDEX($CD:$CD,$CZ245+6),"")</f>
      </c>
      <c r="CL245">
        <f>IF($DA245&gt;=7,INDEX($CD:$CD,$CZ245+7),"")</f>
      </c>
      <c r="CM245">
        <f>IF($DA245&gt;=8,INDEX($CD:$CD,$CZ245+8),"")</f>
      </c>
      <c r="CN245">
        <f>IF($DA245&gt;=9,INDEX($CD:$CD,$CZ245+9),"")</f>
      </c>
      <c r="CO245">
        <f>IF($DA245&gt;=10,INDEX($CD:$CD,$CZ245+10),"")</f>
      </c>
      <c r="CP245">
        <f>IF($DA245&gt;=11,INDEX($CD:$CD,$CZ245+11),"")</f>
      </c>
      <c r="CQ245">
        <f>IF($DA245&gt;=12,INDEX($CD:$CD,$CZ245+12),"")</f>
      </c>
      <c r="CR245">
        <f>IF($DA245&gt;=13,INDEX($CD:$CD,$CZ245+13),"")</f>
      </c>
      <c r="CS245">
        <f>IF($DA245&gt;=14,INDEX($CD:$CD,$CZ245+14),"")</f>
      </c>
      <c r="CT245">
        <f>IF($DA245&gt;=15,INDEX($CD:$CD,$CZ245+15),"")</f>
      </c>
      <c r="CU245">
        <f>IF($DA245&gt;=16,INDEX($CD:$CD,$CZ245+16),"")</f>
      </c>
      <c r="CV245">
        <f>IF($DA245&gt;=17,INDEX($CD:$CD,$CZ245+17),"")</f>
      </c>
      <c r="CW245">
        <f>IF($DA245&gt;=18,INDEX($CD:$CD,$CZ245+18),"")</f>
      </c>
      <c r="CX245">
        <f>IF($DA245&gt;=19,INDEX($CD:$CD,$CZ245+19),"")</f>
      </c>
      <c r="CY245">
        <f>IF($DA245&gt;=20,INDEX($CD:$CD,$CZ245+20),"")</f>
      </c>
      <c r="CZ245">
        <f>IFERROR(MATCH($CC245,$CD$2:$CD$263,0)+1,0)</f>
      </c>
      <c r="DA245">
        <f>IFERROR(INDEX($CE$2:$CE$263,MATCH($CC245,$CD$2:$CD$263,0)),0)</f>
      </c>
      <c r="DB245">
        <f>IFERROR(INDEX($AI:$AI,MATCH($H245,$AH:$AH,0))&amp;"","")</f>
      </c>
      <c r="DF245">
        <f>IF($GI245&gt;=1,INDEX($DC:$DC,$GH245+1),"")</f>
      </c>
      <c r="DG245">
        <f>IF($GI245&gt;=2,INDEX($DC:$DC,$GH245+2),"")</f>
      </c>
      <c r="DH245">
        <f>IF($GI245&gt;=3,INDEX($DC:$DC,$GH245+3),"")</f>
      </c>
      <c r="DI245">
        <f>IF($GI245&gt;=4,INDEX($DC:$DC,$GH245+4),"")</f>
      </c>
      <c r="DJ245">
        <f>IF($GI245&gt;=5,INDEX($DC:$DC,$GH245+5),"")</f>
      </c>
      <c r="DK245">
        <f>IF($GI245&gt;=6,INDEX($DC:$DC,$GH245+6),"")</f>
      </c>
      <c r="DL245">
        <f>IF($GI245&gt;=7,INDEX($DC:$DC,$GH245+7),"")</f>
      </c>
      <c r="DM245">
        <f>IF($GI245&gt;=8,INDEX($DC:$DC,$GH245+8),"")</f>
      </c>
      <c r="DN245">
        <f>IF($GI245&gt;=9,INDEX($DC:$DC,$GH245+9),"")</f>
      </c>
      <c r="DO245">
        <f>IF($GI245&gt;=10,INDEX($DC:$DC,$GH245+10),"")</f>
      </c>
      <c r="DP245">
        <f>IF($GI245&gt;=11,INDEX($DC:$DC,$GH245+11),"")</f>
      </c>
      <c r="DQ245">
        <f>IF($GI245&gt;=12,INDEX($DC:$DC,$GH245+12),"")</f>
      </c>
      <c r="DR245">
        <f>IF($GI245&gt;=13,INDEX($DC:$DC,$GH245+13),"")</f>
      </c>
      <c r="DS245">
        <f>IF($GI245&gt;=14,INDEX($DC:$DC,$GH245+14),"")</f>
      </c>
      <c r="DT245">
        <f>IF($GI245&gt;=15,INDEX($DC:$DC,$GH245+15),"")</f>
      </c>
      <c r="DU245">
        <f>IF($GI245&gt;=16,INDEX($DC:$DC,$GH245+16),"")</f>
      </c>
      <c r="DV245">
        <f>IF($GI245&gt;=17,INDEX($DC:$DC,$GH245+17),"")</f>
      </c>
      <c r="DW245">
        <f>IF($GI245&gt;=18,INDEX($DC:$DC,$GH245+18),"")</f>
      </c>
      <c r="DX245">
        <f>IF($GI245&gt;=19,INDEX($DC:$DC,$GH245+19),"")</f>
      </c>
      <c r="DY245">
        <f>IF($GI245&gt;=20,INDEX($DC:$DC,$GH245+20),"")</f>
      </c>
      <c r="DZ245">
        <f>IF($GI245&gt;=21,INDEX($DC:$DC,$GH245+21),"")</f>
      </c>
      <c r="EA245">
        <f>IF($GI245&gt;=22,INDEX($DC:$DC,$GH245+22),"")</f>
      </c>
      <c r="EB245">
        <f>IF($GI245&gt;=23,INDEX($DC:$DC,$GH245+23),"")</f>
      </c>
      <c r="EC245">
        <f>IF($GI245&gt;=24,INDEX($DC:$DC,$GH245+24),"")</f>
      </c>
      <c r="ED245">
        <f>IF($GI245&gt;=25,INDEX($DC:$DC,$GH245+25),"")</f>
      </c>
      <c r="EE245">
        <f>IF($GI245&gt;=26,INDEX($DC:$DC,$GH245+26),"")</f>
      </c>
      <c r="EF245">
        <f>IF($GI245&gt;=27,INDEX($DC:$DC,$GH245+27),"")</f>
      </c>
      <c r="EG245">
        <f>IF($GI245&gt;=28,INDEX($DC:$DC,$GH245+28),"")</f>
      </c>
      <c r="EH245">
        <f>IF($GI245&gt;=29,INDEX($DC:$DC,$GH245+29),"")</f>
      </c>
      <c r="EI245">
        <f>IF($GI245&gt;=30,INDEX($DC:$DC,$GH245+30),"")</f>
      </c>
      <c r="EJ245">
        <f>IF($GI245&gt;=31,INDEX($DC:$DC,$GH245+31),"")</f>
      </c>
      <c r="EK245">
        <f>IF($GI245&gt;=32,INDEX($DC:$DC,$GH245+32),"")</f>
      </c>
      <c r="EL245">
        <f>IF($GI245&gt;=33,INDEX($DC:$DC,$GH245+33),"")</f>
      </c>
      <c r="EM245">
        <f>IF($GI245&gt;=34,INDEX($DC:$DC,$GH245+34),"")</f>
      </c>
      <c r="EN245">
        <f>IF($GI245&gt;=35,INDEX($DC:$DC,$GH245+35),"")</f>
      </c>
      <c r="EO245">
        <f>IF($GI245&gt;=36,INDEX($DC:$DC,$GH245+36),"")</f>
      </c>
      <c r="EP245">
        <f>IF($GI245&gt;=37,INDEX($DC:$DC,$GH245+37),"")</f>
      </c>
      <c r="EQ245">
        <f>IF($GI245&gt;=38,INDEX($DC:$DC,$GH245+38),"")</f>
      </c>
      <c r="ER245">
        <f>IF($GI245&gt;=39,INDEX($DC:$DC,$GH245+39),"")</f>
      </c>
      <c r="ES245">
        <f>IF($GI245&gt;=40,INDEX($DC:$DC,$GH245+40),"")</f>
      </c>
      <c r="ET245">
        <f>IF($GI245&gt;=1,INDEX($DD:$DD,$GH245+1),"")</f>
      </c>
      <c r="EU245">
        <f>IF($GI245&gt;=2,INDEX($DD:$DD,$GH245+2),"")</f>
      </c>
      <c r="EV245">
        <f>IF($GI245&gt;=3,INDEX($DD:$DD,$GH245+3),"")</f>
      </c>
      <c r="EW245">
        <f>IF($GI245&gt;=4,INDEX($DD:$DD,$GH245+4),"")</f>
      </c>
      <c r="EX245">
        <f>IF($GI245&gt;=5,INDEX($DD:$DD,$GH245+5),"")</f>
      </c>
      <c r="EY245">
        <f>IF($GI245&gt;=6,INDEX($DD:$DD,$GH245+6),"")</f>
      </c>
      <c r="EZ245">
        <f>IF($GI245&gt;=7,INDEX($DD:$DD,$GH245+7),"")</f>
      </c>
      <c r="FA245">
        <f>IF($GI245&gt;=8,INDEX($DD:$DD,$GH245+8),"")</f>
      </c>
      <c r="FB245">
        <f>IF($GI245&gt;=9,INDEX($DD:$DD,$GH245+9),"")</f>
      </c>
      <c r="FC245">
        <f>IF($GI245&gt;=10,INDEX($DD:$DD,$GH245+10),"")</f>
      </c>
      <c r="FD245">
        <f>IF($GI245&gt;=11,INDEX($DD:$DD,$GH245+11),"")</f>
      </c>
      <c r="FE245">
        <f>IF($GI245&gt;=12,INDEX($DD:$DD,$GH245+12),"")</f>
      </c>
      <c r="FF245">
        <f>IF($GI245&gt;=13,INDEX($DD:$DD,$GH245+13),"")</f>
      </c>
      <c r="FG245">
        <f>IF($GI245&gt;=14,INDEX($DD:$DD,$GH245+14),"")</f>
      </c>
      <c r="FH245">
        <f>IF($GI245&gt;=15,INDEX($DD:$DD,$GH245+15),"")</f>
      </c>
      <c r="FI245">
        <f>IF($GI245&gt;=16,INDEX($DD:$DD,$GH245+16),"")</f>
      </c>
      <c r="FJ245">
        <f>IF($GI245&gt;=17,INDEX($DD:$DD,$GH245+17),"")</f>
      </c>
      <c r="FK245">
        <f>IF($GI245&gt;=18,INDEX($DD:$DD,$GH245+18),"")</f>
      </c>
      <c r="FL245">
        <f>IF($GI245&gt;=19,INDEX($DD:$DD,$GH245+19),"")</f>
      </c>
      <c r="FM245">
        <f>IF($GI245&gt;=20,INDEX($DD:$DD,$GH245+20),"")</f>
      </c>
      <c r="FN245">
        <f>IF($GI245&gt;=21,INDEX($DD:$DD,$GH245+21),"")</f>
      </c>
      <c r="FO245">
        <f>IF($GI245&gt;=22,INDEX($DD:$DD,$GH245+22),"")</f>
      </c>
      <c r="FP245">
        <f>IF($GI245&gt;=23,INDEX($DD:$DD,$GH245+23),"")</f>
      </c>
      <c r="FQ245">
        <f>IF($GI245&gt;=24,INDEX($DD:$DD,$GH245+24),"")</f>
      </c>
      <c r="FR245">
        <f>IF($GI245&gt;=25,INDEX($DD:$DD,$GH245+25),"")</f>
      </c>
      <c r="FS245">
        <f>IF($GI245&gt;=26,INDEX($DD:$DD,$GH245+26),"")</f>
      </c>
      <c r="FT245">
        <f>IF($GI245&gt;=27,INDEX($DD:$DD,$GH245+27),"")</f>
      </c>
      <c r="FU245">
        <f>IF($GI245&gt;=28,INDEX($DD:$DD,$GH245+28),"")</f>
      </c>
      <c r="FV245">
        <f>IF($GI245&gt;=29,INDEX($DD:$DD,$GH245+29),"")</f>
      </c>
      <c r="FW245">
        <f>IF($GI245&gt;=30,INDEX($DD:$DD,$GH245+30),"")</f>
      </c>
      <c r="FX245">
        <f>IF($GI245&gt;=31,INDEX($DD:$DD,$GH245+31),"")</f>
      </c>
      <c r="FY245">
        <f>IF($GI245&gt;=32,INDEX($DD:$DD,$GH245+32),"")</f>
      </c>
      <c r="FZ245">
        <f>IF($GI245&gt;=33,INDEX($DD:$DD,$GH245+33),"")</f>
      </c>
      <c r="GA245">
        <f>IF($GI245&gt;=34,INDEX($DD:$DD,$GH245+34),"")</f>
      </c>
      <c r="GB245">
        <f>IF($GI245&gt;=35,INDEX($DD:$DD,$GH245+35),"")</f>
      </c>
      <c r="GC245">
        <f>IF($GI245&gt;=36,INDEX($DD:$DD,$GH245+36),"")</f>
      </c>
      <c r="GD245">
        <f>IF($GI245&gt;=37,INDEX($DD:$DD,$GH245+37),"")</f>
      </c>
      <c r="GE245">
        <f>IF($GI245&gt;=38,INDEX($DD:$DD,$GH245+38),"")</f>
      </c>
      <c r="GF245">
        <f>IF($GI245&gt;=39,INDEX($DD:$DD,$GH245+39),"")</f>
      </c>
      <c r="GG245">
        <f>IF($GI245&gt;=40,INDEX($DD:$DD,$GH245+40),"")</f>
      </c>
      <c r="GH245">
        <f>IFERROR(MATCH($DB245,$DC$2:$DC$148,0)+1,0)</f>
      </c>
      <c r="GI245">
        <f>IFERROR(INDEX($DE$2:$DE$148,MATCH($DB245,$DC$2:$DC$148,0)),0)</f>
      </c>
      <c r="GJ245">
        <f>IFERROR(MATCH($S245,$DF$245:$ES$245,0),0)</f>
      </c>
      <c r="GK245">
        <f>IF($GJ245&gt;0,INDEX($ET$245:$GG$245,$GJ245),"")</f>
      </c>
      <c r="GL245" t="s">
        <v>792</v>
      </c>
      <c r="GN245">
        <f>IF($IW245&gt;=1,INDEX($GL:$GL,$IV245+1),"")</f>
      </c>
      <c r="GO245">
        <f>IF($IW245&gt;=2,INDEX($GL:$GL,$IV245+2),"")</f>
      </c>
      <c r="GP245">
        <f>IF($IW245&gt;=3,INDEX($GL:$GL,$IV245+3),"")</f>
      </c>
      <c r="GQ245">
        <f>IF($IW245&gt;=4,INDEX($GL:$GL,$IV245+4),"")</f>
      </c>
      <c r="GR245">
        <f>IF($IW245&gt;=5,INDEX($GL:$GL,$IV245+5),"")</f>
      </c>
      <c r="GS245">
        <f>IF($IW245&gt;=6,INDEX($GL:$GL,$IV245+6),"")</f>
      </c>
      <c r="GT245">
        <f>IF($IW245&gt;=7,INDEX($GL:$GL,$IV245+7),"")</f>
      </c>
      <c r="GU245">
        <f>IF($IW245&gt;=8,INDEX($GL:$GL,$IV245+8),"")</f>
      </c>
      <c r="GV245">
        <f>IF($IW245&gt;=9,INDEX($GL:$GL,$IV245+9),"")</f>
      </c>
      <c r="GW245">
        <f>IF($IW245&gt;=10,INDEX($GL:$GL,$IV245+10),"")</f>
      </c>
      <c r="GX245">
        <f>IF($IW245&gt;=11,INDEX($GL:$GL,$IV245+11),"")</f>
      </c>
      <c r="GY245">
        <f>IF($IW245&gt;=12,INDEX($GL:$GL,$IV245+12),"")</f>
      </c>
      <c r="GZ245">
        <f>IF($IW245&gt;=13,INDEX($GL:$GL,$IV245+13),"")</f>
      </c>
      <c r="HA245">
        <f>IF($IW245&gt;=14,INDEX($GL:$GL,$IV245+14),"")</f>
      </c>
      <c r="HB245">
        <f>IF($IW245&gt;=15,INDEX($GL:$GL,$IV245+15),"")</f>
      </c>
      <c r="HC245">
        <f>IF($IW245&gt;=16,INDEX($GL:$GL,$IV245+16),"")</f>
      </c>
      <c r="HD245">
        <f>IF($IW245&gt;=17,INDEX($GL:$GL,$IV245+17),"")</f>
      </c>
      <c r="HE245">
        <f>IF($IW245&gt;=18,INDEX($GL:$GL,$IV245+18),"")</f>
      </c>
      <c r="HF245">
        <f>IF($IW245&gt;=19,INDEX($GL:$GL,$IV245+19),"")</f>
      </c>
      <c r="HG245">
        <f>IF($IW245&gt;=20,INDEX($GL:$GL,$IV245+20),"")</f>
      </c>
      <c r="HH245">
        <f>IF($IW245&gt;=21,INDEX($GL:$GL,$IV245+21),"")</f>
      </c>
      <c r="HI245">
        <f>IF($IW245&gt;=22,INDEX($GL:$GL,$IV245+22),"")</f>
      </c>
      <c r="HJ245">
        <f>IF($IW245&gt;=23,INDEX($GL:$GL,$IV245+23),"")</f>
      </c>
      <c r="HK245">
        <f>IF($IW245&gt;=24,INDEX($GL:$GL,$IV245+24),"")</f>
      </c>
      <c r="HL245">
        <f>IF($IW245&gt;=25,INDEX($GL:$GL,$IV245+25),"")</f>
      </c>
      <c r="HM245">
        <f>IF($IW245&gt;=26,INDEX($GL:$GL,$IV245+26),"")</f>
      </c>
      <c r="HN245">
        <f>IF($IW245&gt;=27,INDEX($GL:$GL,$IV245+27),"")</f>
      </c>
      <c r="HO245">
        <f>IF($IW245&gt;=28,INDEX($GL:$GL,$IV245+28),"")</f>
      </c>
      <c r="HP245">
        <f>IF($IW245&gt;=29,INDEX($GL:$GL,$IV245+29),"")</f>
      </c>
      <c r="HQ245">
        <f>IF($IW245&gt;=30,INDEX($GL:$GL,$IV245+30),"")</f>
      </c>
      <c r="HR245">
        <f>IF($IW245&gt;=31,INDEX($GL:$GL,$IV245+31),"")</f>
      </c>
      <c r="HS245">
        <f>IF($IW245&gt;=32,INDEX($GL:$GL,$IV245+32),"")</f>
      </c>
      <c r="HT245">
        <f>IF($IW245&gt;=33,INDEX($GL:$GL,$IV245+33),"")</f>
      </c>
      <c r="HU245">
        <f>IF($IW245&gt;=34,INDEX($GL:$GL,$IV245+34),"")</f>
      </c>
      <c r="HV245">
        <f>IF($IW245&gt;=35,INDEX($GL:$GL,$IV245+35),"")</f>
      </c>
      <c r="HW245">
        <f>IF($IW245&gt;=36,INDEX($GL:$GL,$IV245+36),"")</f>
      </c>
      <c r="HX245">
        <f>IF($IW245&gt;=37,INDEX($GL:$GL,$IV245+37),"")</f>
      </c>
      <c r="HY245">
        <f>IF($IW245&gt;=38,INDEX($GL:$GL,$IV245+38),"")</f>
      </c>
      <c r="HZ245">
        <f>IF($IW245&gt;=39,INDEX($GL:$GL,$IV245+39),"")</f>
      </c>
      <c r="IA245">
        <f>IF($IW245&gt;=40,INDEX($GL:$GL,$IV245+40),"")</f>
      </c>
      <c r="IB245">
        <f>IF($IW245&gt;=41,INDEX($GL:$GL,$IV245+41),"")</f>
      </c>
      <c r="IC245">
        <f>IF($IW245&gt;=42,INDEX($GL:$GL,$IV245+42),"")</f>
      </c>
      <c r="ID245">
        <f>IF($IW245&gt;=43,INDEX($GL:$GL,$IV245+43),"")</f>
      </c>
      <c r="IE245">
        <f>IF($IW245&gt;=44,INDEX($GL:$GL,$IV245+44),"")</f>
      </c>
      <c r="IF245">
        <f>IF($IW245&gt;=45,INDEX($GL:$GL,$IV245+45),"")</f>
      </c>
      <c r="IG245">
        <f>IF($IW245&gt;=46,INDEX($GL:$GL,$IV245+46),"")</f>
      </c>
      <c r="IH245">
        <f>IF($IW245&gt;=47,INDEX($GL:$GL,$IV245+47),"")</f>
      </c>
      <c r="II245">
        <f>IF($IW245&gt;=48,INDEX($GL:$GL,$IV245+48),"")</f>
      </c>
      <c r="IJ245">
        <f>IF($IW245&gt;=49,INDEX($GL:$GL,$IV245+49),"")</f>
      </c>
      <c r="IK245">
        <f>IF($IW245&gt;=50,INDEX($GL:$GL,$IV245+50),"")</f>
      </c>
      <c r="IL245">
        <f>IF($IW245&gt;=51,INDEX($GL:$GL,$IV245+51),"")</f>
      </c>
      <c r="IM245">
        <f>IF($IW245&gt;=52,INDEX($GL:$GL,$IV245+52),"")</f>
      </c>
      <c r="IN245">
        <f>IF($IW245&gt;=53,INDEX($GL:$GL,$IV245+53),"")</f>
      </c>
      <c r="IO245">
        <f>IF($IW245&gt;=54,INDEX($GL:$GL,$IV245+54),"")</f>
      </c>
      <c r="IP245">
        <f>IF($IW245&gt;=55,INDEX($GL:$GL,$IV245+55),"")</f>
      </c>
      <c r="IQ245">
        <f>IF($IW245&gt;=56,INDEX($GL:$GL,$IV245+56),"")</f>
      </c>
      <c r="IR245">
        <f>IF($IW245&gt;=57,INDEX($GL:$GL,$IV245+57),"")</f>
      </c>
      <c r="IS245">
        <f>IF($IW245&gt;=58,INDEX($GL:$GL,$IV245+58),"")</f>
      </c>
      <c r="IT245">
        <f>IF($IW245&gt;=59,INDEX($GL:$GL,$IV245+59),"")</f>
      </c>
      <c r="IU245">
        <f>IF($IW245&gt;=60,INDEX($GL:$GL,$IV245+60),"")</f>
      </c>
      <c r="IV245">
        <f>IFERROR(MATCH($GK245,$GL$2:$GL$324,0)+1,0)</f>
      </c>
      <c r="IW245">
        <f>IFERROR(INDEX($GM$2:$GM$324,MATCH($GK245,$GL$2:$GL$324,0)),0)</f>
      </c>
      <c r="IX245" t="s">
        <v>34</v>
      </c>
      <c r="IY245" t="s">
        <v>34</v>
      </c>
    </row>
    <row r="246" spans="1:259" x14ac:dyDescent="0.25">
      <c r="K246">
        <f>IF(OR($N246="",$J246=""),"",IFERROR($N246/$J246,0))</f>
      </c>
      <c r="L246">
        <f>IF($N246="","",
SUM($M246,$O246,$T246,$P246,$R246)*
(1-IF($U246="",0,VALUE($U246)/100)))</f>
      </c>
      <c r="M246">
        <f>IF($N246="","",$N246)</f>
      </c>
      <c r="O246">
        <f>IF($N246="","",
IF($H246="","",
IF(ISNUMBER(SEARCH("exempt",LOWER($H246))),0,
$N246*(VALUE(SUBSTITUTE($H246,"%",""))/100))))</f>
      </c>
      <c r="V246">
        <f>IFERROR(IF(FIND(" - ",$E246)&gt;0,MID($E246,FIND(" - ",$E246)+3,LEN($E246)),""),"")</f>
      </c>
      <c r="AE246" t="s">
        <v>793</v>
      </c>
      <c r="AJ246">
        <f>IFERROR(LEFT($E246,FIND(" - ",$E246)-1),$E246)</f>
      </c>
      <c r="AM246">
        <f>IF($CB246&gt;=1,INDEX($AK:$AK,$CA246+1),"")</f>
      </c>
      <c r="AN246">
        <f>IF($CB246&gt;=2,INDEX($AK:$AK,$CA246+2),"")</f>
      </c>
      <c r="AO246">
        <f>IF($CB246&gt;=3,INDEX($AK:$AK,$CA246+3),"")</f>
      </c>
      <c r="AP246">
        <f>IF($CB246&gt;=4,INDEX($AK:$AK,$CA246+4),"")</f>
      </c>
      <c r="AQ246">
        <f>IF($CB246&gt;=5,INDEX($AK:$AK,$CA246+5),"")</f>
      </c>
      <c r="AR246">
        <f>IF($CB246&gt;=6,INDEX($AK:$AK,$CA246+6),"")</f>
      </c>
      <c r="AS246">
        <f>IF($CB246&gt;=7,INDEX($AK:$AK,$CA246+7),"")</f>
      </c>
      <c r="AT246">
        <f>IF($CB246&gt;=8,INDEX($AK:$AK,$CA246+8),"")</f>
      </c>
      <c r="AU246">
        <f>IF($CB246&gt;=9,INDEX($AK:$AK,$CA246+9),"")</f>
      </c>
      <c r="AV246">
        <f>IF($CB246&gt;=10,INDEX($AK:$AK,$CA246+10),"")</f>
      </c>
      <c r="AW246">
        <f>IF($CB246&gt;=11,INDEX($AK:$AK,$CA246+11),"")</f>
      </c>
      <c r="AX246">
        <f>IF($CB246&gt;=12,INDEX($AK:$AK,$CA246+12),"")</f>
      </c>
      <c r="AY246">
        <f>IF($CB246&gt;=13,INDEX($AK:$AK,$CA246+13),"")</f>
      </c>
      <c r="AZ246">
        <f>IF($CB246&gt;=14,INDEX($AK:$AK,$CA246+14),"")</f>
      </c>
      <c r="BA246">
        <f>IF($CB246&gt;=15,INDEX($AK:$AK,$CA246+15),"")</f>
      </c>
      <c r="BB246">
        <f>IF($CB246&gt;=16,INDEX($AK:$AK,$CA246+16),"")</f>
      </c>
      <c r="BC246">
        <f>IF($CB246&gt;=17,INDEX($AK:$AK,$CA246+17),"")</f>
      </c>
      <c r="BD246">
        <f>IF($CB246&gt;=18,INDEX($AK:$AK,$CA246+18),"")</f>
      </c>
      <c r="BE246">
        <f>IF($CB246&gt;=19,INDEX($AK:$AK,$CA246+19),"")</f>
      </c>
      <c r="BF246">
        <f>IF($CB246&gt;=20,INDEX($AK:$AK,$CA246+20),"")</f>
      </c>
      <c r="BG246">
        <f>IF($CB246&gt;=21,INDEX($AK:$AK,$CA246+21),"")</f>
      </c>
      <c r="BH246">
        <f>IF($CB246&gt;=22,INDEX($AK:$AK,$CA246+22),"")</f>
      </c>
      <c r="BI246">
        <f>IF($CB246&gt;=23,INDEX($AK:$AK,$CA246+23),"")</f>
      </c>
      <c r="BJ246">
        <f>IF($CB246&gt;=24,INDEX($AK:$AK,$CA246+24),"")</f>
      </c>
      <c r="BK246">
        <f>IF($CB246&gt;=25,INDEX($AK:$AK,$CA246+25),"")</f>
      </c>
      <c r="BL246">
        <f>IF($CB246&gt;=26,INDEX($AK:$AK,$CA246+26),"")</f>
      </c>
      <c r="BM246">
        <f>IF($CB246&gt;=27,INDEX($AK:$AK,$CA246+27),"")</f>
      </c>
      <c r="BN246">
        <f>IF($CB246&gt;=28,INDEX($AK:$AK,$CA246+28),"")</f>
      </c>
      <c r="BO246">
        <f>IF($CB246&gt;=29,INDEX($AK:$AK,$CA246+29),"")</f>
      </c>
      <c r="BP246">
        <f>IF($CB246&gt;=30,INDEX($AK:$AK,$CA246+30),"")</f>
      </c>
      <c r="BQ246">
        <f>IF($CB246&gt;=31,INDEX($AK:$AK,$CA246+31),"")</f>
      </c>
      <c r="BR246">
        <f>IF($CB246&gt;=32,INDEX($AK:$AK,$CA246+32),"")</f>
      </c>
      <c r="BS246">
        <f>IF($CB246&gt;=33,INDEX($AK:$AK,$CA246+33),"")</f>
      </c>
      <c r="BT246">
        <f>IF($CB246&gt;=34,INDEX($AK:$AK,$CA246+34),"")</f>
      </c>
      <c r="BU246">
        <f>IF($CB246&gt;=35,INDEX($AK:$AK,$CA246+35),"")</f>
      </c>
      <c r="BV246">
        <f>IF($CB246&gt;=36,INDEX($AK:$AK,$CA246+36),"")</f>
      </c>
      <c r="BW246">
        <f>IF($CB246&gt;=37,INDEX($AK:$AK,$CA246+37),"")</f>
      </c>
      <c r="BX246">
        <f>IF($CB246&gt;=38,INDEX($AK:$AK,$CA246+38),"")</f>
      </c>
      <c r="BY246">
        <f>IF($CB246&gt;=39,INDEX($AK:$AK,$CA246+39),"")</f>
      </c>
      <c r="BZ246">
        <f>IF($CB246&gt;=40,INDEX($AK:$AK,$CA246+40),"")</f>
      </c>
      <c r="CA246">
        <f>IFERROR(MATCH($AJ246,$AK$2:$AK$134,0)+1,0)</f>
      </c>
      <c r="CB246">
        <f>IFERROR(INDEX($AL$2:$AL$134,MATCH($AJ246,$AK$2:$AK$134,0)),0)</f>
      </c>
      <c r="CC246">
        <f>IFERROR(LEFT($F246,FIND(" - ",$F246)-1),$F246)</f>
      </c>
      <c r="CD246" t="s">
        <v>794</v>
      </c>
      <c r="CE246">
        <v>1</v>
      </c>
      <c r="CF246">
        <f>IF($DA246&gt;=1,INDEX($CD:$CD,$CZ246+1),"")</f>
      </c>
      <c r="CG246">
        <f>IF($DA246&gt;=2,INDEX($CD:$CD,$CZ246+2),"")</f>
      </c>
      <c r="CH246">
        <f>IF($DA246&gt;=3,INDEX($CD:$CD,$CZ246+3),"")</f>
      </c>
      <c r="CI246">
        <f>IF($DA246&gt;=4,INDEX($CD:$CD,$CZ246+4),"")</f>
      </c>
      <c r="CJ246">
        <f>IF($DA246&gt;=5,INDEX($CD:$CD,$CZ246+5),"")</f>
      </c>
      <c r="CK246">
        <f>IF($DA246&gt;=6,INDEX($CD:$CD,$CZ246+6),"")</f>
      </c>
      <c r="CL246">
        <f>IF($DA246&gt;=7,INDEX($CD:$CD,$CZ246+7),"")</f>
      </c>
      <c r="CM246">
        <f>IF($DA246&gt;=8,INDEX($CD:$CD,$CZ246+8),"")</f>
      </c>
      <c r="CN246">
        <f>IF($DA246&gt;=9,INDEX($CD:$CD,$CZ246+9),"")</f>
      </c>
      <c r="CO246">
        <f>IF($DA246&gt;=10,INDEX($CD:$CD,$CZ246+10),"")</f>
      </c>
      <c r="CP246">
        <f>IF($DA246&gt;=11,INDEX($CD:$CD,$CZ246+11),"")</f>
      </c>
      <c r="CQ246">
        <f>IF($DA246&gt;=12,INDEX($CD:$CD,$CZ246+12),"")</f>
      </c>
      <c r="CR246">
        <f>IF($DA246&gt;=13,INDEX($CD:$CD,$CZ246+13),"")</f>
      </c>
      <c r="CS246">
        <f>IF($DA246&gt;=14,INDEX($CD:$CD,$CZ246+14),"")</f>
      </c>
      <c r="CT246">
        <f>IF($DA246&gt;=15,INDEX($CD:$CD,$CZ246+15),"")</f>
      </c>
      <c r="CU246">
        <f>IF($DA246&gt;=16,INDEX($CD:$CD,$CZ246+16),"")</f>
      </c>
      <c r="CV246">
        <f>IF($DA246&gt;=17,INDEX($CD:$CD,$CZ246+17),"")</f>
      </c>
      <c r="CW246">
        <f>IF($DA246&gt;=18,INDEX($CD:$CD,$CZ246+18),"")</f>
      </c>
      <c r="CX246">
        <f>IF($DA246&gt;=19,INDEX($CD:$CD,$CZ246+19),"")</f>
      </c>
      <c r="CY246">
        <f>IF($DA246&gt;=20,INDEX($CD:$CD,$CZ246+20),"")</f>
      </c>
      <c r="CZ246">
        <f>IFERROR(MATCH($CC246,$CD$2:$CD$263,0)+1,0)</f>
      </c>
      <c r="DA246">
        <f>IFERROR(INDEX($CE$2:$CE$263,MATCH($CC246,$CD$2:$CD$263,0)),0)</f>
      </c>
      <c r="DB246">
        <f>IFERROR(INDEX($AI:$AI,MATCH($H246,$AH:$AH,0))&amp;"","")</f>
      </c>
      <c r="DF246">
        <f>IF($GI246&gt;=1,INDEX($DC:$DC,$GH246+1),"")</f>
      </c>
      <c r="DG246">
        <f>IF($GI246&gt;=2,INDEX($DC:$DC,$GH246+2),"")</f>
      </c>
      <c r="DH246">
        <f>IF($GI246&gt;=3,INDEX($DC:$DC,$GH246+3),"")</f>
      </c>
      <c r="DI246">
        <f>IF($GI246&gt;=4,INDEX($DC:$DC,$GH246+4),"")</f>
      </c>
      <c r="DJ246">
        <f>IF($GI246&gt;=5,INDEX($DC:$DC,$GH246+5),"")</f>
      </c>
      <c r="DK246">
        <f>IF($GI246&gt;=6,INDEX($DC:$DC,$GH246+6),"")</f>
      </c>
      <c r="DL246">
        <f>IF($GI246&gt;=7,INDEX($DC:$DC,$GH246+7),"")</f>
      </c>
      <c r="DM246">
        <f>IF($GI246&gt;=8,INDEX($DC:$DC,$GH246+8),"")</f>
      </c>
      <c r="DN246">
        <f>IF($GI246&gt;=9,INDEX($DC:$DC,$GH246+9),"")</f>
      </c>
      <c r="DO246">
        <f>IF($GI246&gt;=10,INDEX($DC:$DC,$GH246+10),"")</f>
      </c>
      <c r="DP246">
        <f>IF($GI246&gt;=11,INDEX($DC:$DC,$GH246+11),"")</f>
      </c>
      <c r="DQ246">
        <f>IF($GI246&gt;=12,INDEX($DC:$DC,$GH246+12),"")</f>
      </c>
      <c r="DR246">
        <f>IF($GI246&gt;=13,INDEX($DC:$DC,$GH246+13),"")</f>
      </c>
      <c r="DS246">
        <f>IF($GI246&gt;=14,INDEX($DC:$DC,$GH246+14),"")</f>
      </c>
      <c r="DT246">
        <f>IF($GI246&gt;=15,INDEX($DC:$DC,$GH246+15),"")</f>
      </c>
      <c r="DU246">
        <f>IF($GI246&gt;=16,INDEX($DC:$DC,$GH246+16),"")</f>
      </c>
      <c r="DV246">
        <f>IF($GI246&gt;=17,INDEX($DC:$DC,$GH246+17),"")</f>
      </c>
      <c r="DW246">
        <f>IF($GI246&gt;=18,INDEX($DC:$DC,$GH246+18),"")</f>
      </c>
      <c r="DX246">
        <f>IF($GI246&gt;=19,INDEX($DC:$DC,$GH246+19),"")</f>
      </c>
      <c r="DY246">
        <f>IF($GI246&gt;=20,INDEX($DC:$DC,$GH246+20),"")</f>
      </c>
      <c r="DZ246">
        <f>IF($GI246&gt;=21,INDEX($DC:$DC,$GH246+21),"")</f>
      </c>
      <c r="EA246">
        <f>IF($GI246&gt;=22,INDEX($DC:$DC,$GH246+22),"")</f>
      </c>
      <c r="EB246">
        <f>IF($GI246&gt;=23,INDEX($DC:$DC,$GH246+23),"")</f>
      </c>
      <c r="EC246">
        <f>IF($GI246&gt;=24,INDEX($DC:$DC,$GH246+24),"")</f>
      </c>
      <c r="ED246">
        <f>IF($GI246&gt;=25,INDEX($DC:$DC,$GH246+25),"")</f>
      </c>
      <c r="EE246">
        <f>IF($GI246&gt;=26,INDEX($DC:$DC,$GH246+26),"")</f>
      </c>
      <c r="EF246">
        <f>IF($GI246&gt;=27,INDEX($DC:$DC,$GH246+27),"")</f>
      </c>
      <c r="EG246">
        <f>IF($GI246&gt;=28,INDEX($DC:$DC,$GH246+28),"")</f>
      </c>
      <c r="EH246">
        <f>IF($GI246&gt;=29,INDEX($DC:$DC,$GH246+29),"")</f>
      </c>
      <c r="EI246">
        <f>IF($GI246&gt;=30,INDEX($DC:$DC,$GH246+30),"")</f>
      </c>
      <c r="EJ246">
        <f>IF($GI246&gt;=31,INDEX($DC:$DC,$GH246+31),"")</f>
      </c>
      <c r="EK246">
        <f>IF($GI246&gt;=32,INDEX($DC:$DC,$GH246+32),"")</f>
      </c>
      <c r="EL246">
        <f>IF($GI246&gt;=33,INDEX($DC:$DC,$GH246+33),"")</f>
      </c>
      <c r="EM246">
        <f>IF($GI246&gt;=34,INDEX($DC:$DC,$GH246+34),"")</f>
      </c>
      <c r="EN246">
        <f>IF($GI246&gt;=35,INDEX($DC:$DC,$GH246+35),"")</f>
      </c>
      <c r="EO246">
        <f>IF($GI246&gt;=36,INDEX($DC:$DC,$GH246+36),"")</f>
      </c>
      <c r="EP246">
        <f>IF($GI246&gt;=37,INDEX($DC:$DC,$GH246+37),"")</f>
      </c>
      <c r="EQ246">
        <f>IF($GI246&gt;=38,INDEX($DC:$DC,$GH246+38),"")</f>
      </c>
      <c r="ER246">
        <f>IF($GI246&gt;=39,INDEX($DC:$DC,$GH246+39),"")</f>
      </c>
      <c r="ES246">
        <f>IF($GI246&gt;=40,INDEX($DC:$DC,$GH246+40),"")</f>
      </c>
      <c r="ET246">
        <f>IF($GI246&gt;=1,INDEX($DD:$DD,$GH246+1),"")</f>
      </c>
      <c r="EU246">
        <f>IF($GI246&gt;=2,INDEX($DD:$DD,$GH246+2),"")</f>
      </c>
      <c r="EV246">
        <f>IF($GI246&gt;=3,INDEX($DD:$DD,$GH246+3),"")</f>
      </c>
      <c r="EW246">
        <f>IF($GI246&gt;=4,INDEX($DD:$DD,$GH246+4),"")</f>
      </c>
      <c r="EX246">
        <f>IF($GI246&gt;=5,INDEX($DD:$DD,$GH246+5),"")</f>
      </c>
      <c r="EY246">
        <f>IF($GI246&gt;=6,INDEX($DD:$DD,$GH246+6),"")</f>
      </c>
      <c r="EZ246">
        <f>IF($GI246&gt;=7,INDEX($DD:$DD,$GH246+7),"")</f>
      </c>
      <c r="FA246">
        <f>IF($GI246&gt;=8,INDEX($DD:$DD,$GH246+8),"")</f>
      </c>
      <c r="FB246">
        <f>IF($GI246&gt;=9,INDEX($DD:$DD,$GH246+9),"")</f>
      </c>
      <c r="FC246">
        <f>IF($GI246&gt;=10,INDEX($DD:$DD,$GH246+10),"")</f>
      </c>
      <c r="FD246">
        <f>IF($GI246&gt;=11,INDEX($DD:$DD,$GH246+11),"")</f>
      </c>
      <c r="FE246">
        <f>IF($GI246&gt;=12,INDEX($DD:$DD,$GH246+12),"")</f>
      </c>
      <c r="FF246">
        <f>IF($GI246&gt;=13,INDEX($DD:$DD,$GH246+13),"")</f>
      </c>
      <c r="FG246">
        <f>IF($GI246&gt;=14,INDEX($DD:$DD,$GH246+14),"")</f>
      </c>
      <c r="FH246">
        <f>IF($GI246&gt;=15,INDEX($DD:$DD,$GH246+15),"")</f>
      </c>
      <c r="FI246">
        <f>IF($GI246&gt;=16,INDEX($DD:$DD,$GH246+16),"")</f>
      </c>
      <c r="FJ246">
        <f>IF($GI246&gt;=17,INDEX($DD:$DD,$GH246+17),"")</f>
      </c>
      <c r="FK246">
        <f>IF($GI246&gt;=18,INDEX($DD:$DD,$GH246+18),"")</f>
      </c>
      <c r="FL246">
        <f>IF($GI246&gt;=19,INDEX($DD:$DD,$GH246+19),"")</f>
      </c>
      <c r="FM246">
        <f>IF($GI246&gt;=20,INDEX($DD:$DD,$GH246+20),"")</f>
      </c>
      <c r="FN246">
        <f>IF($GI246&gt;=21,INDEX($DD:$DD,$GH246+21),"")</f>
      </c>
      <c r="FO246">
        <f>IF($GI246&gt;=22,INDEX($DD:$DD,$GH246+22),"")</f>
      </c>
      <c r="FP246">
        <f>IF($GI246&gt;=23,INDEX($DD:$DD,$GH246+23),"")</f>
      </c>
      <c r="FQ246">
        <f>IF($GI246&gt;=24,INDEX($DD:$DD,$GH246+24),"")</f>
      </c>
      <c r="FR246">
        <f>IF($GI246&gt;=25,INDEX($DD:$DD,$GH246+25),"")</f>
      </c>
      <c r="FS246">
        <f>IF($GI246&gt;=26,INDEX($DD:$DD,$GH246+26),"")</f>
      </c>
      <c r="FT246">
        <f>IF($GI246&gt;=27,INDEX($DD:$DD,$GH246+27),"")</f>
      </c>
      <c r="FU246">
        <f>IF($GI246&gt;=28,INDEX($DD:$DD,$GH246+28),"")</f>
      </c>
      <c r="FV246">
        <f>IF($GI246&gt;=29,INDEX($DD:$DD,$GH246+29),"")</f>
      </c>
      <c r="FW246">
        <f>IF($GI246&gt;=30,INDEX($DD:$DD,$GH246+30),"")</f>
      </c>
      <c r="FX246">
        <f>IF($GI246&gt;=31,INDEX($DD:$DD,$GH246+31),"")</f>
      </c>
      <c r="FY246">
        <f>IF($GI246&gt;=32,INDEX($DD:$DD,$GH246+32),"")</f>
      </c>
      <c r="FZ246">
        <f>IF($GI246&gt;=33,INDEX($DD:$DD,$GH246+33),"")</f>
      </c>
      <c r="GA246">
        <f>IF($GI246&gt;=34,INDEX($DD:$DD,$GH246+34),"")</f>
      </c>
      <c r="GB246">
        <f>IF($GI246&gt;=35,INDEX($DD:$DD,$GH246+35),"")</f>
      </c>
      <c r="GC246">
        <f>IF($GI246&gt;=36,INDEX($DD:$DD,$GH246+36),"")</f>
      </c>
      <c r="GD246">
        <f>IF($GI246&gt;=37,INDEX($DD:$DD,$GH246+37),"")</f>
      </c>
      <c r="GE246">
        <f>IF($GI246&gt;=38,INDEX($DD:$DD,$GH246+38),"")</f>
      </c>
      <c r="GF246">
        <f>IF($GI246&gt;=39,INDEX($DD:$DD,$GH246+39),"")</f>
      </c>
      <c r="GG246">
        <f>IF($GI246&gt;=40,INDEX($DD:$DD,$GH246+40),"")</f>
      </c>
      <c r="GH246">
        <f>IFERROR(MATCH($DB246,$DC$2:$DC$148,0)+1,0)</f>
      </c>
      <c r="GI246">
        <f>IFERROR(INDEX($DE$2:$DE$148,MATCH($DB246,$DC$2:$DC$148,0)),0)</f>
      </c>
      <c r="GJ246">
        <f>IFERROR(MATCH($S246,$DF$246:$ES$246,0),0)</f>
      </c>
      <c r="GK246">
        <f>IF($GJ246&gt;0,INDEX($ET$246:$GG$246,$GJ246),"")</f>
      </c>
      <c r="GL246" t="s">
        <v>795</v>
      </c>
      <c r="GN246">
        <f>IF($IW246&gt;=1,INDEX($GL:$GL,$IV246+1),"")</f>
      </c>
      <c r="GO246">
        <f>IF($IW246&gt;=2,INDEX($GL:$GL,$IV246+2),"")</f>
      </c>
      <c r="GP246">
        <f>IF($IW246&gt;=3,INDEX($GL:$GL,$IV246+3),"")</f>
      </c>
      <c r="GQ246">
        <f>IF($IW246&gt;=4,INDEX($GL:$GL,$IV246+4),"")</f>
      </c>
      <c r="GR246">
        <f>IF($IW246&gt;=5,INDEX($GL:$GL,$IV246+5),"")</f>
      </c>
      <c r="GS246">
        <f>IF($IW246&gt;=6,INDEX($GL:$GL,$IV246+6),"")</f>
      </c>
      <c r="GT246">
        <f>IF($IW246&gt;=7,INDEX($GL:$GL,$IV246+7),"")</f>
      </c>
      <c r="GU246">
        <f>IF($IW246&gt;=8,INDEX($GL:$GL,$IV246+8),"")</f>
      </c>
      <c r="GV246">
        <f>IF($IW246&gt;=9,INDEX($GL:$GL,$IV246+9),"")</f>
      </c>
      <c r="GW246">
        <f>IF($IW246&gt;=10,INDEX($GL:$GL,$IV246+10),"")</f>
      </c>
      <c r="GX246">
        <f>IF($IW246&gt;=11,INDEX($GL:$GL,$IV246+11),"")</f>
      </c>
      <c r="GY246">
        <f>IF($IW246&gt;=12,INDEX($GL:$GL,$IV246+12),"")</f>
      </c>
      <c r="GZ246">
        <f>IF($IW246&gt;=13,INDEX($GL:$GL,$IV246+13),"")</f>
      </c>
      <c r="HA246">
        <f>IF($IW246&gt;=14,INDEX($GL:$GL,$IV246+14),"")</f>
      </c>
      <c r="HB246">
        <f>IF($IW246&gt;=15,INDEX($GL:$GL,$IV246+15),"")</f>
      </c>
      <c r="HC246">
        <f>IF($IW246&gt;=16,INDEX($GL:$GL,$IV246+16),"")</f>
      </c>
      <c r="HD246">
        <f>IF($IW246&gt;=17,INDEX($GL:$GL,$IV246+17),"")</f>
      </c>
      <c r="HE246">
        <f>IF($IW246&gt;=18,INDEX($GL:$GL,$IV246+18),"")</f>
      </c>
      <c r="HF246">
        <f>IF($IW246&gt;=19,INDEX($GL:$GL,$IV246+19),"")</f>
      </c>
      <c r="HG246">
        <f>IF($IW246&gt;=20,INDEX($GL:$GL,$IV246+20),"")</f>
      </c>
      <c r="HH246">
        <f>IF($IW246&gt;=21,INDEX($GL:$GL,$IV246+21),"")</f>
      </c>
      <c r="HI246">
        <f>IF($IW246&gt;=22,INDEX($GL:$GL,$IV246+22),"")</f>
      </c>
      <c r="HJ246">
        <f>IF($IW246&gt;=23,INDEX($GL:$GL,$IV246+23),"")</f>
      </c>
      <c r="HK246">
        <f>IF($IW246&gt;=24,INDEX($GL:$GL,$IV246+24),"")</f>
      </c>
      <c r="HL246">
        <f>IF($IW246&gt;=25,INDEX($GL:$GL,$IV246+25),"")</f>
      </c>
      <c r="HM246">
        <f>IF($IW246&gt;=26,INDEX($GL:$GL,$IV246+26),"")</f>
      </c>
      <c r="HN246">
        <f>IF($IW246&gt;=27,INDEX($GL:$GL,$IV246+27),"")</f>
      </c>
      <c r="HO246">
        <f>IF($IW246&gt;=28,INDEX($GL:$GL,$IV246+28),"")</f>
      </c>
      <c r="HP246">
        <f>IF($IW246&gt;=29,INDEX($GL:$GL,$IV246+29),"")</f>
      </c>
      <c r="HQ246">
        <f>IF($IW246&gt;=30,INDEX($GL:$GL,$IV246+30),"")</f>
      </c>
      <c r="HR246">
        <f>IF($IW246&gt;=31,INDEX($GL:$GL,$IV246+31),"")</f>
      </c>
      <c r="HS246">
        <f>IF($IW246&gt;=32,INDEX($GL:$GL,$IV246+32),"")</f>
      </c>
      <c r="HT246">
        <f>IF($IW246&gt;=33,INDEX($GL:$GL,$IV246+33),"")</f>
      </c>
      <c r="HU246">
        <f>IF($IW246&gt;=34,INDEX($GL:$GL,$IV246+34),"")</f>
      </c>
      <c r="HV246">
        <f>IF($IW246&gt;=35,INDEX($GL:$GL,$IV246+35),"")</f>
      </c>
      <c r="HW246">
        <f>IF($IW246&gt;=36,INDEX($GL:$GL,$IV246+36),"")</f>
      </c>
      <c r="HX246">
        <f>IF($IW246&gt;=37,INDEX($GL:$GL,$IV246+37),"")</f>
      </c>
      <c r="HY246">
        <f>IF($IW246&gt;=38,INDEX($GL:$GL,$IV246+38),"")</f>
      </c>
      <c r="HZ246">
        <f>IF($IW246&gt;=39,INDEX($GL:$GL,$IV246+39),"")</f>
      </c>
      <c r="IA246">
        <f>IF($IW246&gt;=40,INDEX($GL:$GL,$IV246+40),"")</f>
      </c>
      <c r="IB246">
        <f>IF($IW246&gt;=41,INDEX($GL:$GL,$IV246+41),"")</f>
      </c>
      <c r="IC246">
        <f>IF($IW246&gt;=42,INDEX($GL:$GL,$IV246+42),"")</f>
      </c>
      <c r="ID246">
        <f>IF($IW246&gt;=43,INDEX($GL:$GL,$IV246+43),"")</f>
      </c>
      <c r="IE246">
        <f>IF($IW246&gt;=44,INDEX($GL:$GL,$IV246+44),"")</f>
      </c>
      <c r="IF246">
        <f>IF($IW246&gt;=45,INDEX($GL:$GL,$IV246+45),"")</f>
      </c>
      <c r="IG246">
        <f>IF($IW246&gt;=46,INDEX($GL:$GL,$IV246+46),"")</f>
      </c>
      <c r="IH246">
        <f>IF($IW246&gt;=47,INDEX($GL:$GL,$IV246+47),"")</f>
      </c>
      <c r="II246">
        <f>IF($IW246&gt;=48,INDEX($GL:$GL,$IV246+48),"")</f>
      </c>
      <c r="IJ246">
        <f>IF($IW246&gt;=49,INDEX($GL:$GL,$IV246+49),"")</f>
      </c>
      <c r="IK246">
        <f>IF($IW246&gt;=50,INDEX($GL:$GL,$IV246+50),"")</f>
      </c>
      <c r="IL246">
        <f>IF($IW246&gt;=51,INDEX($GL:$GL,$IV246+51),"")</f>
      </c>
      <c r="IM246">
        <f>IF($IW246&gt;=52,INDEX($GL:$GL,$IV246+52),"")</f>
      </c>
      <c r="IN246">
        <f>IF($IW246&gt;=53,INDEX($GL:$GL,$IV246+53),"")</f>
      </c>
      <c r="IO246">
        <f>IF($IW246&gt;=54,INDEX($GL:$GL,$IV246+54),"")</f>
      </c>
      <c r="IP246">
        <f>IF($IW246&gt;=55,INDEX($GL:$GL,$IV246+55),"")</f>
      </c>
      <c r="IQ246">
        <f>IF($IW246&gt;=56,INDEX($GL:$GL,$IV246+56),"")</f>
      </c>
      <c r="IR246">
        <f>IF($IW246&gt;=57,INDEX($GL:$GL,$IV246+57),"")</f>
      </c>
      <c r="IS246">
        <f>IF($IW246&gt;=58,INDEX($GL:$GL,$IV246+58),"")</f>
      </c>
      <c r="IT246">
        <f>IF($IW246&gt;=59,INDEX($GL:$GL,$IV246+59),"")</f>
      </c>
      <c r="IU246">
        <f>IF($IW246&gt;=60,INDEX($GL:$GL,$IV246+60),"")</f>
      </c>
      <c r="IV246">
        <f>IFERROR(MATCH($GK246,$GL$2:$GL$324,0)+1,0)</f>
      </c>
      <c r="IW246">
        <f>IFERROR(INDEX($GM$2:$GM$324,MATCH($GK246,$GL$2:$GL$324,0)),0)</f>
      </c>
      <c r="IX246" t="s">
        <v>34</v>
      </c>
      <c r="IY246" t="s">
        <v>34</v>
      </c>
    </row>
    <row r="247" spans="1:259" x14ac:dyDescent="0.25">
      <c r="K247">
        <f>IF(OR($N247="",$J247=""),"",IFERROR($N247/$J247,0))</f>
      </c>
      <c r="L247">
        <f>IF($N247="","",
SUM($M247,$O247,$T247,$P247,$R247)*
(1-IF($U247="",0,VALUE($U247)/100)))</f>
      </c>
      <c r="M247">
        <f>IF($N247="","",$N247)</f>
      </c>
      <c r="O247">
        <f>IF($N247="","",
IF($H247="","",
IF(ISNUMBER(SEARCH("exempt",LOWER($H247))),0,
$N247*(VALUE(SUBSTITUTE($H247,"%",""))/100))))</f>
      </c>
      <c r="V247">
        <f>IFERROR(IF(FIND(" - ",$E247)&gt;0,MID($E247,FIND(" - ",$E247)+3,LEN($E247)),""),"")</f>
      </c>
      <c r="AE247" t="s">
        <v>796</v>
      </c>
      <c r="AJ247">
        <f>IFERROR(LEFT($E247,FIND(" - ",$E247)-1),$E247)</f>
      </c>
      <c r="AM247">
        <f>IF($CB247&gt;=1,INDEX($AK:$AK,$CA247+1),"")</f>
      </c>
      <c r="AN247">
        <f>IF($CB247&gt;=2,INDEX($AK:$AK,$CA247+2),"")</f>
      </c>
      <c r="AO247">
        <f>IF($CB247&gt;=3,INDEX($AK:$AK,$CA247+3),"")</f>
      </c>
      <c r="AP247">
        <f>IF($CB247&gt;=4,INDEX($AK:$AK,$CA247+4),"")</f>
      </c>
      <c r="AQ247">
        <f>IF($CB247&gt;=5,INDEX($AK:$AK,$CA247+5),"")</f>
      </c>
      <c r="AR247">
        <f>IF($CB247&gt;=6,INDEX($AK:$AK,$CA247+6),"")</f>
      </c>
      <c r="AS247">
        <f>IF($CB247&gt;=7,INDEX($AK:$AK,$CA247+7),"")</f>
      </c>
      <c r="AT247">
        <f>IF($CB247&gt;=8,INDEX($AK:$AK,$CA247+8),"")</f>
      </c>
      <c r="AU247">
        <f>IF($CB247&gt;=9,INDEX($AK:$AK,$CA247+9),"")</f>
      </c>
      <c r="AV247">
        <f>IF($CB247&gt;=10,INDEX($AK:$AK,$CA247+10),"")</f>
      </c>
      <c r="AW247">
        <f>IF($CB247&gt;=11,INDEX($AK:$AK,$CA247+11),"")</f>
      </c>
      <c r="AX247">
        <f>IF($CB247&gt;=12,INDEX($AK:$AK,$CA247+12),"")</f>
      </c>
      <c r="AY247">
        <f>IF($CB247&gt;=13,INDEX($AK:$AK,$CA247+13),"")</f>
      </c>
      <c r="AZ247">
        <f>IF($CB247&gt;=14,INDEX($AK:$AK,$CA247+14),"")</f>
      </c>
      <c r="BA247">
        <f>IF($CB247&gt;=15,INDEX($AK:$AK,$CA247+15),"")</f>
      </c>
      <c r="BB247">
        <f>IF($CB247&gt;=16,INDEX($AK:$AK,$CA247+16),"")</f>
      </c>
      <c r="BC247">
        <f>IF($CB247&gt;=17,INDEX($AK:$AK,$CA247+17),"")</f>
      </c>
      <c r="BD247">
        <f>IF($CB247&gt;=18,INDEX($AK:$AK,$CA247+18),"")</f>
      </c>
      <c r="BE247">
        <f>IF($CB247&gt;=19,INDEX($AK:$AK,$CA247+19),"")</f>
      </c>
      <c r="BF247">
        <f>IF($CB247&gt;=20,INDEX($AK:$AK,$CA247+20),"")</f>
      </c>
      <c r="BG247">
        <f>IF($CB247&gt;=21,INDEX($AK:$AK,$CA247+21),"")</f>
      </c>
      <c r="BH247">
        <f>IF($CB247&gt;=22,INDEX($AK:$AK,$CA247+22),"")</f>
      </c>
      <c r="BI247">
        <f>IF($CB247&gt;=23,INDEX($AK:$AK,$CA247+23),"")</f>
      </c>
      <c r="BJ247">
        <f>IF($CB247&gt;=24,INDEX($AK:$AK,$CA247+24),"")</f>
      </c>
      <c r="BK247">
        <f>IF($CB247&gt;=25,INDEX($AK:$AK,$CA247+25),"")</f>
      </c>
      <c r="BL247">
        <f>IF($CB247&gt;=26,INDEX($AK:$AK,$CA247+26),"")</f>
      </c>
      <c r="BM247">
        <f>IF($CB247&gt;=27,INDEX($AK:$AK,$CA247+27),"")</f>
      </c>
      <c r="BN247">
        <f>IF($CB247&gt;=28,INDEX($AK:$AK,$CA247+28),"")</f>
      </c>
      <c r="BO247">
        <f>IF($CB247&gt;=29,INDEX($AK:$AK,$CA247+29),"")</f>
      </c>
      <c r="BP247">
        <f>IF($CB247&gt;=30,INDEX($AK:$AK,$CA247+30),"")</f>
      </c>
      <c r="BQ247">
        <f>IF($CB247&gt;=31,INDEX($AK:$AK,$CA247+31),"")</f>
      </c>
      <c r="BR247">
        <f>IF($CB247&gt;=32,INDEX($AK:$AK,$CA247+32),"")</f>
      </c>
      <c r="BS247">
        <f>IF($CB247&gt;=33,INDEX($AK:$AK,$CA247+33),"")</f>
      </c>
      <c r="BT247">
        <f>IF($CB247&gt;=34,INDEX($AK:$AK,$CA247+34),"")</f>
      </c>
      <c r="BU247">
        <f>IF($CB247&gt;=35,INDEX($AK:$AK,$CA247+35),"")</f>
      </c>
      <c r="BV247">
        <f>IF($CB247&gt;=36,INDEX($AK:$AK,$CA247+36),"")</f>
      </c>
      <c r="BW247">
        <f>IF($CB247&gt;=37,INDEX($AK:$AK,$CA247+37),"")</f>
      </c>
      <c r="BX247">
        <f>IF($CB247&gt;=38,INDEX($AK:$AK,$CA247+38),"")</f>
      </c>
      <c r="BY247">
        <f>IF($CB247&gt;=39,INDEX($AK:$AK,$CA247+39),"")</f>
      </c>
      <c r="BZ247">
        <f>IF($CB247&gt;=40,INDEX($AK:$AK,$CA247+40),"")</f>
      </c>
      <c r="CA247">
        <f>IFERROR(MATCH($AJ247,$AK$2:$AK$134,0)+1,0)</f>
      </c>
      <c r="CB247">
        <f>IFERROR(INDEX($AL$2:$AL$134,MATCH($AJ247,$AK$2:$AK$134,0)),0)</f>
      </c>
      <c r="CC247">
        <f>IFERROR(LEFT($F247,FIND(" - ",$F247)-1),$F247)</f>
      </c>
      <c r="CD247" t="s">
        <v>238</v>
      </c>
      <c r="CF247">
        <f>IF($DA247&gt;=1,INDEX($CD:$CD,$CZ247+1),"")</f>
      </c>
      <c r="CG247">
        <f>IF($DA247&gt;=2,INDEX($CD:$CD,$CZ247+2),"")</f>
      </c>
      <c r="CH247">
        <f>IF($DA247&gt;=3,INDEX($CD:$CD,$CZ247+3),"")</f>
      </c>
      <c r="CI247">
        <f>IF($DA247&gt;=4,INDEX($CD:$CD,$CZ247+4),"")</f>
      </c>
      <c r="CJ247">
        <f>IF($DA247&gt;=5,INDEX($CD:$CD,$CZ247+5),"")</f>
      </c>
      <c r="CK247">
        <f>IF($DA247&gt;=6,INDEX($CD:$CD,$CZ247+6),"")</f>
      </c>
      <c r="CL247">
        <f>IF($DA247&gt;=7,INDEX($CD:$CD,$CZ247+7),"")</f>
      </c>
      <c r="CM247">
        <f>IF($DA247&gt;=8,INDEX($CD:$CD,$CZ247+8),"")</f>
      </c>
      <c r="CN247">
        <f>IF($DA247&gt;=9,INDEX($CD:$CD,$CZ247+9),"")</f>
      </c>
      <c r="CO247">
        <f>IF($DA247&gt;=10,INDEX($CD:$CD,$CZ247+10),"")</f>
      </c>
      <c r="CP247">
        <f>IF($DA247&gt;=11,INDEX($CD:$CD,$CZ247+11),"")</f>
      </c>
      <c r="CQ247">
        <f>IF($DA247&gt;=12,INDEX($CD:$CD,$CZ247+12),"")</f>
      </c>
      <c r="CR247">
        <f>IF($DA247&gt;=13,INDEX($CD:$CD,$CZ247+13),"")</f>
      </c>
      <c r="CS247">
        <f>IF($DA247&gt;=14,INDEX($CD:$CD,$CZ247+14),"")</f>
      </c>
      <c r="CT247">
        <f>IF($DA247&gt;=15,INDEX($CD:$CD,$CZ247+15),"")</f>
      </c>
      <c r="CU247">
        <f>IF($DA247&gt;=16,INDEX($CD:$CD,$CZ247+16),"")</f>
      </c>
      <c r="CV247">
        <f>IF($DA247&gt;=17,INDEX($CD:$CD,$CZ247+17),"")</f>
      </c>
      <c r="CW247">
        <f>IF($DA247&gt;=18,INDEX($CD:$CD,$CZ247+18),"")</f>
      </c>
      <c r="CX247">
        <f>IF($DA247&gt;=19,INDEX($CD:$CD,$CZ247+19),"")</f>
      </c>
      <c r="CY247">
        <f>IF($DA247&gt;=20,INDEX($CD:$CD,$CZ247+20),"")</f>
      </c>
      <c r="CZ247">
        <f>IFERROR(MATCH($CC247,$CD$2:$CD$263,0)+1,0)</f>
      </c>
      <c r="DA247">
        <f>IFERROR(INDEX($CE$2:$CE$263,MATCH($CC247,$CD$2:$CD$263,0)),0)</f>
      </c>
      <c r="DB247">
        <f>IFERROR(INDEX($AI:$AI,MATCH($H247,$AH:$AH,0))&amp;"","")</f>
      </c>
      <c r="DF247">
        <f>IF($GI247&gt;=1,INDEX($DC:$DC,$GH247+1),"")</f>
      </c>
      <c r="DG247">
        <f>IF($GI247&gt;=2,INDEX($DC:$DC,$GH247+2),"")</f>
      </c>
      <c r="DH247">
        <f>IF($GI247&gt;=3,INDEX($DC:$DC,$GH247+3),"")</f>
      </c>
      <c r="DI247">
        <f>IF($GI247&gt;=4,INDEX($DC:$DC,$GH247+4),"")</f>
      </c>
      <c r="DJ247">
        <f>IF($GI247&gt;=5,INDEX($DC:$DC,$GH247+5),"")</f>
      </c>
      <c r="DK247">
        <f>IF($GI247&gt;=6,INDEX($DC:$DC,$GH247+6),"")</f>
      </c>
      <c r="DL247">
        <f>IF($GI247&gt;=7,INDEX($DC:$DC,$GH247+7),"")</f>
      </c>
      <c r="DM247">
        <f>IF($GI247&gt;=8,INDEX($DC:$DC,$GH247+8),"")</f>
      </c>
      <c r="DN247">
        <f>IF($GI247&gt;=9,INDEX($DC:$DC,$GH247+9),"")</f>
      </c>
      <c r="DO247">
        <f>IF($GI247&gt;=10,INDEX($DC:$DC,$GH247+10),"")</f>
      </c>
      <c r="DP247">
        <f>IF($GI247&gt;=11,INDEX($DC:$DC,$GH247+11),"")</f>
      </c>
      <c r="DQ247">
        <f>IF($GI247&gt;=12,INDEX($DC:$DC,$GH247+12),"")</f>
      </c>
      <c r="DR247">
        <f>IF($GI247&gt;=13,INDEX($DC:$DC,$GH247+13),"")</f>
      </c>
      <c r="DS247">
        <f>IF($GI247&gt;=14,INDEX($DC:$DC,$GH247+14),"")</f>
      </c>
      <c r="DT247">
        <f>IF($GI247&gt;=15,INDEX($DC:$DC,$GH247+15),"")</f>
      </c>
      <c r="DU247">
        <f>IF($GI247&gt;=16,INDEX($DC:$DC,$GH247+16),"")</f>
      </c>
      <c r="DV247">
        <f>IF($GI247&gt;=17,INDEX($DC:$DC,$GH247+17),"")</f>
      </c>
      <c r="DW247">
        <f>IF($GI247&gt;=18,INDEX($DC:$DC,$GH247+18),"")</f>
      </c>
      <c r="DX247">
        <f>IF($GI247&gt;=19,INDEX($DC:$DC,$GH247+19),"")</f>
      </c>
      <c r="DY247">
        <f>IF($GI247&gt;=20,INDEX($DC:$DC,$GH247+20),"")</f>
      </c>
      <c r="DZ247">
        <f>IF($GI247&gt;=21,INDEX($DC:$DC,$GH247+21),"")</f>
      </c>
      <c r="EA247">
        <f>IF($GI247&gt;=22,INDEX($DC:$DC,$GH247+22),"")</f>
      </c>
      <c r="EB247">
        <f>IF($GI247&gt;=23,INDEX($DC:$DC,$GH247+23),"")</f>
      </c>
      <c r="EC247">
        <f>IF($GI247&gt;=24,INDEX($DC:$DC,$GH247+24),"")</f>
      </c>
      <c r="ED247">
        <f>IF($GI247&gt;=25,INDEX($DC:$DC,$GH247+25),"")</f>
      </c>
      <c r="EE247">
        <f>IF($GI247&gt;=26,INDEX($DC:$DC,$GH247+26),"")</f>
      </c>
      <c r="EF247">
        <f>IF($GI247&gt;=27,INDEX($DC:$DC,$GH247+27),"")</f>
      </c>
      <c r="EG247">
        <f>IF($GI247&gt;=28,INDEX($DC:$DC,$GH247+28),"")</f>
      </c>
      <c r="EH247">
        <f>IF($GI247&gt;=29,INDEX($DC:$DC,$GH247+29),"")</f>
      </c>
      <c r="EI247">
        <f>IF($GI247&gt;=30,INDEX($DC:$DC,$GH247+30),"")</f>
      </c>
      <c r="EJ247">
        <f>IF($GI247&gt;=31,INDEX($DC:$DC,$GH247+31),"")</f>
      </c>
      <c r="EK247">
        <f>IF($GI247&gt;=32,INDEX($DC:$DC,$GH247+32),"")</f>
      </c>
      <c r="EL247">
        <f>IF($GI247&gt;=33,INDEX($DC:$DC,$GH247+33),"")</f>
      </c>
      <c r="EM247">
        <f>IF($GI247&gt;=34,INDEX($DC:$DC,$GH247+34),"")</f>
      </c>
      <c r="EN247">
        <f>IF($GI247&gt;=35,INDEX($DC:$DC,$GH247+35),"")</f>
      </c>
      <c r="EO247">
        <f>IF($GI247&gt;=36,INDEX($DC:$DC,$GH247+36),"")</f>
      </c>
      <c r="EP247">
        <f>IF($GI247&gt;=37,INDEX($DC:$DC,$GH247+37),"")</f>
      </c>
      <c r="EQ247">
        <f>IF($GI247&gt;=38,INDEX($DC:$DC,$GH247+38),"")</f>
      </c>
      <c r="ER247">
        <f>IF($GI247&gt;=39,INDEX($DC:$DC,$GH247+39),"")</f>
      </c>
      <c r="ES247">
        <f>IF($GI247&gt;=40,INDEX($DC:$DC,$GH247+40),"")</f>
      </c>
      <c r="ET247">
        <f>IF($GI247&gt;=1,INDEX($DD:$DD,$GH247+1),"")</f>
      </c>
      <c r="EU247">
        <f>IF($GI247&gt;=2,INDEX($DD:$DD,$GH247+2),"")</f>
      </c>
      <c r="EV247">
        <f>IF($GI247&gt;=3,INDEX($DD:$DD,$GH247+3),"")</f>
      </c>
      <c r="EW247">
        <f>IF($GI247&gt;=4,INDEX($DD:$DD,$GH247+4),"")</f>
      </c>
      <c r="EX247">
        <f>IF($GI247&gt;=5,INDEX($DD:$DD,$GH247+5),"")</f>
      </c>
      <c r="EY247">
        <f>IF($GI247&gt;=6,INDEX($DD:$DD,$GH247+6),"")</f>
      </c>
      <c r="EZ247">
        <f>IF($GI247&gt;=7,INDEX($DD:$DD,$GH247+7),"")</f>
      </c>
      <c r="FA247">
        <f>IF($GI247&gt;=8,INDEX($DD:$DD,$GH247+8),"")</f>
      </c>
      <c r="FB247">
        <f>IF($GI247&gt;=9,INDEX($DD:$DD,$GH247+9),"")</f>
      </c>
      <c r="FC247">
        <f>IF($GI247&gt;=10,INDEX($DD:$DD,$GH247+10),"")</f>
      </c>
      <c r="FD247">
        <f>IF($GI247&gt;=11,INDEX($DD:$DD,$GH247+11),"")</f>
      </c>
      <c r="FE247">
        <f>IF($GI247&gt;=12,INDEX($DD:$DD,$GH247+12),"")</f>
      </c>
      <c r="FF247">
        <f>IF($GI247&gt;=13,INDEX($DD:$DD,$GH247+13),"")</f>
      </c>
      <c r="FG247">
        <f>IF($GI247&gt;=14,INDEX($DD:$DD,$GH247+14),"")</f>
      </c>
      <c r="FH247">
        <f>IF($GI247&gt;=15,INDEX($DD:$DD,$GH247+15),"")</f>
      </c>
      <c r="FI247">
        <f>IF($GI247&gt;=16,INDEX($DD:$DD,$GH247+16),"")</f>
      </c>
      <c r="FJ247">
        <f>IF($GI247&gt;=17,INDEX($DD:$DD,$GH247+17),"")</f>
      </c>
      <c r="FK247">
        <f>IF($GI247&gt;=18,INDEX($DD:$DD,$GH247+18),"")</f>
      </c>
      <c r="FL247">
        <f>IF($GI247&gt;=19,INDEX($DD:$DD,$GH247+19),"")</f>
      </c>
      <c r="FM247">
        <f>IF($GI247&gt;=20,INDEX($DD:$DD,$GH247+20),"")</f>
      </c>
      <c r="FN247">
        <f>IF($GI247&gt;=21,INDEX($DD:$DD,$GH247+21),"")</f>
      </c>
      <c r="FO247">
        <f>IF($GI247&gt;=22,INDEX($DD:$DD,$GH247+22),"")</f>
      </c>
      <c r="FP247">
        <f>IF($GI247&gt;=23,INDEX($DD:$DD,$GH247+23),"")</f>
      </c>
      <c r="FQ247">
        <f>IF($GI247&gt;=24,INDEX($DD:$DD,$GH247+24),"")</f>
      </c>
      <c r="FR247">
        <f>IF($GI247&gt;=25,INDEX($DD:$DD,$GH247+25),"")</f>
      </c>
      <c r="FS247">
        <f>IF($GI247&gt;=26,INDEX($DD:$DD,$GH247+26),"")</f>
      </c>
      <c r="FT247">
        <f>IF($GI247&gt;=27,INDEX($DD:$DD,$GH247+27),"")</f>
      </c>
      <c r="FU247">
        <f>IF($GI247&gt;=28,INDEX($DD:$DD,$GH247+28),"")</f>
      </c>
      <c r="FV247">
        <f>IF($GI247&gt;=29,INDEX($DD:$DD,$GH247+29),"")</f>
      </c>
      <c r="FW247">
        <f>IF($GI247&gt;=30,INDEX($DD:$DD,$GH247+30),"")</f>
      </c>
      <c r="FX247">
        <f>IF($GI247&gt;=31,INDEX($DD:$DD,$GH247+31),"")</f>
      </c>
      <c r="FY247">
        <f>IF($GI247&gt;=32,INDEX($DD:$DD,$GH247+32),"")</f>
      </c>
      <c r="FZ247">
        <f>IF($GI247&gt;=33,INDEX($DD:$DD,$GH247+33),"")</f>
      </c>
      <c r="GA247">
        <f>IF($GI247&gt;=34,INDEX($DD:$DD,$GH247+34),"")</f>
      </c>
      <c r="GB247">
        <f>IF($GI247&gt;=35,INDEX($DD:$DD,$GH247+35),"")</f>
      </c>
      <c r="GC247">
        <f>IF($GI247&gt;=36,INDEX($DD:$DD,$GH247+36),"")</f>
      </c>
      <c r="GD247">
        <f>IF($GI247&gt;=37,INDEX($DD:$DD,$GH247+37),"")</f>
      </c>
      <c r="GE247">
        <f>IF($GI247&gt;=38,INDEX($DD:$DD,$GH247+38),"")</f>
      </c>
      <c r="GF247">
        <f>IF($GI247&gt;=39,INDEX($DD:$DD,$GH247+39),"")</f>
      </c>
      <c r="GG247">
        <f>IF($GI247&gt;=40,INDEX($DD:$DD,$GH247+40),"")</f>
      </c>
      <c r="GH247">
        <f>IFERROR(MATCH($DB247,$DC$2:$DC$148,0)+1,0)</f>
      </c>
      <c r="GI247">
        <f>IFERROR(INDEX($DE$2:$DE$148,MATCH($DB247,$DC$2:$DC$148,0)),0)</f>
      </c>
      <c r="GJ247">
        <f>IFERROR(MATCH($S247,$DF$247:$ES$247,0),0)</f>
      </c>
      <c r="GK247">
        <f>IF($GJ247&gt;0,INDEX($ET$247:$GG$247,$GJ247),"")</f>
      </c>
      <c r="GL247" t="s">
        <v>797</v>
      </c>
      <c r="GN247">
        <f>IF($IW247&gt;=1,INDEX($GL:$GL,$IV247+1),"")</f>
      </c>
      <c r="GO247">
        <f>IF($IW247&gt;=2,INDEX($GL:$GL,$IV247+2),"")</f>
      </c>
      <c r="GP247">
        <f>IF($IW247&gt;=3,INDEX($GL:$GL,$IV247+3),"")</f>
      </c>
      <c r="GQ247">
        <f>IF($IW247&gt;=4,INDEX($GL:$GL,$IV247+4),"")</f>
      </c>
      <c r="GR247">
        <f>IF($IW247&gt;=5,INDEX($GL:$GL,$IV247+5),"")</f>
      </c>
      <c r="GS247">
        <f>IF($IW247&gt;=6,INDEX($GL:$GL,$IV247+6),"")</f>
      </c>
      <c r="GT247">
        <f>IF($IW247&gt;=7,INDEX($GL:$GL,$IV247+7),"")</f>
      </c>
      <c r="GU247">
        <f>IF($IW247&gt;=8,INDEX($GL:$GL,$IV247+8),"")</f>
      </c>
      <c r="GV247">
        <f>IF($IW247&gt;=9,INDEX($GL:$GL,$IV247+9),"")</f>
      </c>
      <c r="GW247">
        <f>IF($IW247&gt;=10,INDEX($GL:$GL,$IV247+10),"")</f>
      </c>
      <c r="GX247">
        <f>IF($IW247&gt;=11,INDEX($GL:$GL,$IV247+11),"")</f>
      </c>
      <c r="GY247">
        <f>IF($IW247&gt;=12,INDEX($GL:$GL,$IV247+12),"")</f>
      </c>
      <c r="GZ247">
        <f>IF($IW247&gt;=13,INDEX($GL:$GL,$IV247+13),"")</f>
      </c>
      <c r="HA247">
        <f>IF($IW247&gt;=14,INDEX($GL:$GL,$IV247+14),"")</f>
      </c>
      <c r="HB247">
        <f>IF($IW247&gt;=15,INDEX($GL:$GL,$IV247+15),"")</f>
      </c>
      <c r="HC247">
        <f>IF($IW247&gt;=16,INDEX($GL:$GL,$IV247+16),"")</f>
      </c>
      <c r="HD247">
        <f>IF($IW247&gt;=17,INDEX($GL:$GL,$IV247+17),"")</f>
      </c>
      <c r="HE247">
        <f>IF($IW247&gt;=18,INDEX($GL:$GL,$IV247+18),"")</f>
      </c>
      <c r="HF247">
        <f>IF($IW247&gt;=19,INDEX($GL:$GL,$IV247+19),"")</f>
      </c>
      <c r="HG247">
        <f>IF($IW247&gt;=20,INDEX($GL:$GL,$IV247+20),"")</f>
      </c>
      <c r="HH247">
        <f>IF($IW247&gt;=21,INDEX($GL:$GL,$IV247+21),"")</f>
      </c>
      <c r="HI247">
        <f>IF($IW247&gt;=22,INDEX($GL:$GL,$IV247+22),"")</f>
      </c>
      <c r="HJ247">
        <f>IF($IW247&gt;=23,INDEX($GL:$GL,$IV247+23),"")</f>
      </c>
      <c r="HK247">
        <f>IF($IW247&gt;=24,INDEX($GL:$GL,$IV247+24),"")</f>
      </c>
      <c r="HL247">
        <f>IF($IW247&gt;=25,INDEX($GL:$GL,$IV247+25),"")</f>
      </c>
      <c r="HM247">
        <f>IF($IW247&gt;=26,INDEX($GL:$GL,$IV247+26),"")</f>
      </c>
      <c r="HN247">
        <f>IF($IW247&gt;=27,INDEX($GL:$GL,$IV247+27),"")</f>
      </c>
      <c r="HO247">
        <f>IF($IW247&gt;=28,INDEX($GL:$GL,$IV247+28),"")</f>
      </c>
      <c r="HP247">
        <f>IF($IW247&gt;=29,INDEX($GL:$GL,$IV247+29),"")</f>
      </c>
      <c r="HQ247">
        <f>IF($IW247&gt;=30,INDEX($GL:$GL,$IV247+30),"")</f>
      </c>
      <c r="HR247">
        <f>IF($IW247&gt;=31,INDEX($GL:$GL,$IV247+31),"")</f>
      </c>
      <c r="HS247">
        <f>IF($IW247&gt;=32,INDEX($GL:$GL,$IV247+32),"")</f>
      </c>
      <c r="HT247">
        <f>IF($IW247&gt;=33,INDEX($GL:$GL,$IV247+33),"")</f>
      </c>
      <c r="HU247">
        <f>IF($IW247&gt;=34,INDEX($GL:$GL,$IV247+34),"")</f>
      </c>
      <c r="HV247">
        <f>IF($IW247&gt;=35,INDEX($GL:$GL,$IV247+35),"")</f>
      </c>
      <c r="HW247">
        <f>IF($IW247&gt;=36,INDEX($GL:$GL,$IV247+36),"")</f>
      </c>
      <c r="HX247">
        <f>IF($IW247&gt;=37,INDEX($GL:$GL,$IV247+37),"")</f>
      </c>
      <c r="HY247">
        <f>IF($IW247&gt;=38,INDEX($GL:$GL,$IV247+38),"")</f>
      </c>
      <c r="HZ247">
        <f>IF($IW247&gt;=39,INDEX($GL:$GL,$IV247+39),"")</f>
      </c>
      <c r="IA247">
        <f>IF($IW247&gt;=40,INDEX($GL:$GL,$IV247+40),"")</f>
      </c>
      <c r="IB247">
        <f>IF($IW247&gt;=41,INDEX($GL:$GL,$IV247+41),"")</f>
      </c>
      <c r="IC247">
        <f>IF($IW247&gt;=42,INDEX($GL:$GL,$IV247+42),"")</f>
      </c>
      <c r="ID247">
        <f>IF($IW247&gt;=43,INDEX($GL:$GL,$IV247+43),"")</f>
      </c>
      <c r="IE247">
        <f>IF($IW247&gt;=44,INDEX($GL:$GL,$IV247+44),"")</f>
      </c>
      <c r="IF247">
        <f>IF($IW247&gt;=45,INDEX($GL:$GL,$IV247+45),"")</f>
      </c>
      <c r="IG247">
        <f>IF($IW247&gt;=46,INDEX($GL:$GL,$IV247+46),"")</f>
      </c>
      <c r="IH247">
        <f>IF($IW247&gt;=47,INDEX($GL:$GL,$IV247+47),"")</f>
      </c>
      <c r="II247">
        <f>IF($IW247&gt;=48,INDEX($GL:$GL,$IV247+48),"")</f>
      </c>
      <c r="IJ247">
        <f>IF($IW247&gt;=49,INDEX($GL:$GL,$IV247+49),"")</f>
      </c>
      <c r="IK247">
        <f>IF($IW247&gt;=50,INDEX($GL:$GL,$IV247+50),"")</f>
      </c>
      <c r="IL247">
        <f>IF($IW247&gt;=51,INDEX($GL:$GL,$IV247+51),"")</f>
      </c>
      <c r="IM247">
        <f>IF($IW247&gt;=52,INDEX($GL:$GL,$IV247+52),"")</f>
      </c>
      <c r="IN247">
        <f>IF($IW247&gt;=53,INDEX($GL:$GL,$IV247+53),"")</f>
      </c>
      <c r="IO247">
        <f>IF($IW247&gt;=54,INDEX($GL:$GL,$IV247+54),"")</f>
      </c>
      <c r="IP247">
        <f>IF($IW247&gt;=55,INDEX($GL:$GL,$IV247+55),"")</f>
      </c>
      <c r="IQ247">
        <f>IF($IW247&gt;=56,INDEX($GL:$GL,$IV247+56),"")</f>
      </c>
      <c r="IR247">
        <f>IF($IW247&gt;=57,INDEX($GL:$GL,$IV247+57),"")</f>
      </c>
      <c r="IS247">
        <f>IF($IW247&gt;=58,INDEX($GL:$GL,$IV247+58),"")</f>
      </c>
      <c r="IT247">
        <f>IF($IW247&gt;=59,INDEX($GL:$GL,$IV247+59),"")</f>
      </c>
      <c r="IU247">
        <f>IF($IW247&gt;=60,INDEX($GL:$GL,$IV247+60),"")</f>
      </c>
      <c r="IV247">
        <f>IFERROR(MATCH($GK247,$GL$2:$GL$324,0)+1,0)</f>
      </c>
      <c r="IW247">
        <f>IFERROR(INDEX($GM$2:$GM$324,MATCH($GK247,$GL$2:$GL$324,0)),0)</f>
      </c>
      <c r="IX247" t="s">
        <v>34</v>
      </c>
      <c r="IY247" t="s">
        <v>34</v>
      </c>
    </row>
    <row r="248" spans="1:259" x14ac:dyDescent="0.25">
      <c r="K248">
        <f>IF(OR($N248="",$J248=""),"",IFERROR($N248/$J248,0))</f>
      </c>
      <c r="L248">
        <f>IF($N248="","",
SUM($M248,$O248,$T248,$P248,$R248)*
(1-IF($U248="",0,VALUE($U248)/100)))</f>
      </c>
      <c r="M248">
        <f>IF($N248="","",$N248)</f>
      </c>
      <c r="O248">
        <f>IF($N248="","",
IF($H248="","",
IF(ISNUMBER(SEARCH("exempt",LOWER($H248))),0,
$N248*(VALUE(SUBSTITUTE($H248,"%",""))/100))))</f>
      </c>
      <c r="V248">
        <f>IFERROR(IF(FIND(" - ",$E248)&gt;0,MID($E248,FIND(" - ",$E248)+3,LEN($E248)),""),"")</f>
      </c>
      <c r="AE248" t="s">
        <v>798</v>
      </c>
      <c r="AJ248">
        <f>IFERROR(LEFT($E248,FIND(" - ",$E248)-1),$E248)</f>
      </c>
      <c r="AM248">
        <f>IF($CB248&gt;=1,INDEX($AK:$AK,$CA248+1),"")</f>
      </c>
      <c r="AN248">
        <f>IF($CB248&gt;=2,INDEX($AK:$AK,$CA248+2),"")</f>
      </c>
      <c r="AO248">
        <f>IF($CB248&gt;=3,INDEX($AK:$AK,$CA248+3),"")</f>
      </c>
      <c r="AP248">
        <f>IF($CB248&gt;=4,INDEX($AK:$AK,$CA248+4),"")</f>
      </c>
      <c r="AQ248">
        <f>IF($CB248&gt;=5,INDEX($AK:$AK,$CA248+5),"")</f>
      </c>
      <c r="AR248">
        <f>IF($CB248&gt;=6,INDEX($AK:$AK,$CA248+6),"")</f>
      </c>
      <c r="AS248">
        <f>IF($CB248&gt;=7,INDEX($AK:$AK,$CA248+7),"")</f>
      </c>
      <c r="AT248">
        <f>IF($CB248&gt;=8,INDEX($AK:$AK,$CA248+8),"")</f>
      </c>
      <c r="AU248">
        <f>IF($CB248&gt;=9,INDEX($AK:$AK,$CA248+9),"")</f>
      </c>
      <c r="AV248">
        <f>IF($CB248&gt;=10,INDEX($AK:$AK,$CA248+10),"")</f>
      </c>
      <c r="AW248">
        <f>IF($CB248&gt;=11,INDEX($AK:$AK,$CA248+11),"")</f>
      </c>
      <c r="AX248">
        <f>IF($CB248&gt;=12,INDEX($AK:$AK,$CA248+12),"")</f>
      </c>
      <c r="AY248">
        <f>IF($CB248&gt;=13,INDEX($AK:$AK,$CA248+13),"")</f>
      </c>
      <c r="AZ248">
        <f>IF($CB248&gt;=14,INDEX($AK:$AK,$CA248+14),"")</f>
      </c>
      <c r="BA248">
        <f>IF($CB248&gt;=15,INDEX($AK:$AK,$CA248+15),"")</f>
      </c>
      <c r="BB248">
        <f>IF($CB248&gt;=16,INDEX($AK:$AK,$CA248+16),"")</f>
      </c>
      <c r="BC248">
        <f>IF($CB248&gt;=17,INDEX($AK:$AK,$CA248+17),"")</f>
      </c>
      <c r="BD248">
        <f>IF($CB248&gt;=18,INDEX($AK:$AK,$CA248+18),"")</f>
      </c>
      <c r="BE248">
        <f>IF($CB248&gt;=19,INDEX($AK:$AK,$CA248+19),"")</f>
      </c>
      <c r="BF248">
        <f>IF($CB248&gt;=20,INDEX($AK:$AK,$CA248+20),"")</f>
      </c>
      <c r="BG248">
        <f>IF($CB248&gt;=21,INDEX($AK:$AK,$CA248+21),"")</f>
      </c>
      <c r="BH248">
        <f>IF($CB248&gt;=22,INDEX($AK:$AK,$CA248+22),"")</f>
      </c>
      <c r="BI248">
        <f>IF($CB248&gt;=23,INDEX($AK:$AK,$CA248+23),"")</f>
      </c>
      <c r="BJ248">
        <f>IF($CB248&gt;=24,INDEX($AK:$AK,$CA248+24),"")</f>
      </c>
      <c r="BK248">
        <f>IF($CB248&gt;=25,INDEX($AK:$AK,$CA248+25),"")</f>
      </c>
      <c r="BL248">
        <f>IF($CB248&gt;=26,INDEX($AK:$AK,$CA248+26),"")</f>
      </c>
      <c r="BM248">
        <f>IF($CB248&gt;=27,INDEX($AK:$AK,$CA248+27),"")</f>
      </c>
      <c r="BN248">
        <f>IF($CB248&gt;=28,INDEX($AK:$AK,$CA248+28),"")</f>
      </c>
      <c r="BO248">
        <f>IF($CB248&gt;=29,INDEX($AK:$AK,$CA248+29),"")</f>
      </c>
      <c r="BP248">
        <f>IF($CB248&gt;=30,INDEX($AK:$AK,$CA248+30),"")</f>
      </c>
      <c r="BQ248">
        <f>IF($CB248&gt;=31,INDEX($AK:$AK,$CA248+31),"")</f>
      </c>
      <c r="BR248">
        <f>IF($CB248&gt;=32,INDEX($AK:$AK,$CA248+32),"")</f>
      </c>
      <c r="BS248">
        <f>IF($CB248&gt;=33,INDEX($AK:$AK,$CA248+33),"")</f>
      </c>
      <c r="BT248">
        <f>IF($CB248&gt;=34,INDEX($AK:$AK,$CA248+34),"")</f>
      </c>
      <c r="BU248">
        <f>IF($CB248&gt;=35,INDEX($AK:$AK,$CA248+35),"")</f>
      </c>
      <c r="BV248">
        <f>IF($CB248&gt;=36,INDEX($AK:$AK,$CA248+36),"")</f>
      </c>
      <c r="BW248">
        <f>IF($CB248&gt;=37,INDEX($AK:$AK,$CA248+37),"")</f>
      </c>
      <c r="BX248">
        <f>IF($CB248&gt;=38,INDEX($AK:$AK,$CA248+38),"")</f>
      </c>
      <c r="BY248">
        <f>IF($CB248&gt;=39,INDEX($AK:$AK,$CA248+39),"")</f>
      </c>
      <c r="BZ248">
        <f>IF($CB248&gt;=40,INDEX($AK:$AK,$CA248+40),"")</f>
      </c>
      <c r="CA248">
        <f>IFERROR(MATCH($AJ248,$AK$2:$AK$134,0)+1,0)</f>
      </c>
      <c r="CB248">
        <f>IFERROR(INDEX($AL$2:$AL$134,MATCH($AJ248,$AK$2:$AK$134,0)),0)</f>
      </c>
      <c r="CC248">
        <f>IFERROR(LEFT($F248,FIND(" - ",$F248)-1),$F248)</f>
      </c>
      <c r="CD248" t="s">
        <v>799</v>
      </c>
      <c r="CE248">
        <v>1</v>
      </c>
      <c r="CF248">
        <f>IF($DA248&gt;=1,INDEX($CD:$CD,$CZ248+1),"")</f>
      </c>
      <c r="CG248">
        <f>IF($DA248&gt;=2,INDEX($CD:$CD,$CZ248+2),"")</f>
      </c>
      <c r="CH248">
        <f>IF($DA248&gt;=3,INDEX($CD:$CD,$CZ248+3),"")</f>
      </c>
      <c r="CI248">
        <f>IF($DA248&gt;=4,INDEX($CD:$CD,$CZ248+4),"")</f>
      </c>
      <c r="CJ248">
        <f>IF($DA248&gt;=5,INDEX($CD:$CD,$CZ248+5),"")</f>
      </c>
      <c r="CK248">
        <f>IF($DA248&gt;=6,INDEX($CD:$CD,$CZ248+6),"")</f>
      </c>
      <c r="CL248">
        <f>IF($DA248&gt;=7,INDEX($CD:$CD,$CZ248+7),"")</f>
      </c>
      <c r="CM248">
        <f>IF($DA248&gt;=8,INDEX($CD:$CD,$CZ248+8),"")</f>
      </c>
      <c r="CN248">
        <f>IF($DA248&gt;=9,INDEX($CD:$CD,$CZ248+9),"")</f>
      </c>
      <c r="CO248">
        <f>IF($DA248&gt;=10,INDEX($CD:$CD,$CZ248+10),"")</f>
      </c>
      <c r="CP248">
        <f>IF($DA248&gt;=11,INDEX($CD:$CD,$CZ248+11),"")</f>
      </c>
      <c r="CQ248">
        <f>IF($DA248&gt;=12,INDEX($CD:$CD,$CZ248+12),"")</f>
      </c>
      <c r="CR248">
        <f>IF($DA248&gt;=13,INDEX($CD:$CD,$CZ248+13),"")</f>
      </c>
      <c r="CS248">
        <f>IF($DA248&gt;=14,INDEX($CD:$CD,$CZ248+14),"")</f>
      </c>
      <c r="CT248">
        <f>IF($DA248&gt;=15,INDEX($CD:$CD,$CZ248+15),"")</f>
      </c>
      <c r="CU248">
        <f>IF($DA248&gt;=16,INDEX($CD:$CD,$CZ248+16),"")</f>
      </c>
      <c r="CV248">
        <f>IF($DA248&gt;=17,INDEX($CD:$CD,$CZ248+17),"")</f>
      </c>
      <c r="CW248">
        <f>IF($DA248&gt;=18,INDEX($CD:$CD,$CZ248+18),"")</f>
      </c>
      <c r="CX248">
        <f>IF($DA248&gt;=19,INDEX($CD:$CD,$CZ248+19),"")</f>
      </c>
      <c r="CY248">
        <f>IF($DA248&gt;=20,INDEX($CD:$CD,$CZ248+20),"")</f>
      </c>
      <c r="CZ248">
        <f>IFERROR(MATCH($CC248,$CD$2:$CD$263,0)+1,0)</f>
      </c>
      <c r="DA248">
        <f>IFERROR(INDEX($CE$2:$CE$263,MATCH($CC248,$CD$2:$CD$263,0)),0)</f>
      </c>
      <c r="DB248">
        <f>IFERROR(INDEX($AI:$AI,MATCH($H248,$AH:$AH,0))&amp;"","")</f>
      </c>
      <c r="DF248">
        <f>IF($GI248&gt;=1,INDEX($DC:$DC,$GH248+1),"")</f>
      </c>
      <c r="DG248">
        <f>IF($GI248&gt;=2,INDEX($DC:$DC,$GH248+2),"")</f>
      </c>
      <c r="DH248">
        <f>IF($GI248&gt;=3,INDEX($DC:$DC,$GH248+3),"")</f>
      </c>
      <c r="DI248">
        <f>IF($GI248&gt;=4,INDEX($DC:$DC,$GH248+4),"")</f>
      </c>
      <c r="DJ248">
        <f>IF($GI248&gt;=5,INDEX($DC:$DC,$GH248+5),"")</f>
      </c>
      <c r="DK248">
        <f>IF($GI248&gt;=6,INDEX($DC:$DC,$GH248+6),"")</f>
      </c>
      <c r="DL248">
        <f>IF($GI248&gt;=7,INDEX($DC:$DC,$GH248+7),"")</f>
      </c>
      <c r="DM248">
        <f>IF($GI248&gt;=8,INDEX($DC:$DC,$GH248+8),"")</f>
      </c>
      <c r="DN248">
        <f>IF($GI248&gt;=9,INDEX($DC:$DC,$GH248+9),"")</f>
      </c>
      <c r="DO248">
        <f>IF($GI248&gt;=10,INDEX($DC:$DC,$GH248+10),"")</f>
      </c>
      <c r="DP248">
        <f>IF($GI248&gt;=11,INDEX($DC:$DC,$GH248+11),"")</f>
      </c>
      <c r="DQ248">
        <f>IF($GI248&gt;=12,INDEX($DC:$DC,$GH248+12),"")</f>
      </c>
      <c r="DR248">
        <f>IF($GI248&gt;=13,INDEX($DC:$DC,$GH248+13),"")</f>
      </c>
      <c r="DS248">
        <f>IF($GI248&gt;=14,INDEX($DC:$DC,$GH248+14),"")</f>
      </c>
      <c r="DT248">
        <f>IF($GI248&gt;=15,INDEX($DC:$DC,$GH248+15),"")</f>
      </c>
      <c r="DU248">
        <f>IF($GI248&gt;=16,INDEX($DC:$DC,$GH248+16),"")</f>
      </c>
      <c r="DV248">
        <f>IF($GI248&gt;=17,INDEX($DC:$DC,$GH248+17),"")</f>
      </c>
      <c r="DW248">
        <f>IF($GI248&gt;=18,INDEX($DC:$DC,$GH248+18),"")</f>
      </c>
      <c r="DX248">
        <f>IF($GI248&gt;=19,INDEX($DC:$DC,$GH248+19),"")</f>
      </c>
      <c r="DY248">
        <f>IF($GI248&gt;=20,INDEX($DC:$DC,$GH248+20),"")</f>
      </c>
      <c r="DZ248">
        <f>IF($GI248&gt;=21,INDEX($DC:$DC,$GH248+21),"")</f>
      </c>
      <c r="EA248">
        <f>IF($GI248&gt;=22,INDEX($DC:$DC,$GH248+22),"")</f>
      </c>
      <c r="EB248">
        <f>IF($GI248&gt;=23,INDEX($DC:$DC,$GH248+23),"")</f>
      </c>
      <c r="EC248">
        <f>IF($GI248&gt;=24,INDEX($DC:$DC,$GH248+24),"")</f>
      </c>
      <c r="ED248">
        <f>IF($GI248&gt;=25,INDEX($DC:$DC,$GH248+25),"")</f>
      </c>
      <c r="EE248">
        <f>IF($GI248&gt;=26,INDEX($DC:$DC,$GH248+26),"")</f>
      </c>
      <c r="EF248">
        <f>IF($GI248&gt;=27,INDEX($DC:$DC,$GH248+27),"")</f>
      </c>
      <c r="EG248">
        <f>IF($GI248&gt;=28,INDEX($DC:$DC,$GH248+28),"")</f>
      </c>
      <c r="EH248">
        <f>IF($GI248&gt;=29,INDEX($DC:$DC,$GH248+29),"")</f>
      </c>
      <c r="EI248">
        <f>IF($GI248&gt;=30,INDEX($DC:$DC,$GH248+30),"")</f>
      </c>
      <c r="EJ248">
        <f>IF($GI248&gt;=31,INDEX($DC:$DC,$GH248+31),"")</f>
      </c>
      <c r="EK248">
        <f>IF($GI248&gt;=32,INDEX($DC:$DC,$GH248+32),"")</f>
      </c>
      <c r="EL248">
        <f>IF($GI248&gt;=33,INDEX($DC:$DC,$GH248+33),"")</f>
      </c>
      <c r="EM248">
        <f>IF($GI248&gt;=34,INDEX($DC:$DC,$GH248+34),"")</f>
      </c>
      <c r="EN248">
        <f>IF($GI248&gt;=35,INDEX($DC:$DC,$GH248+35),"")</f>
      </c>
      <c r="EO248">
        <f>IF($GI248&gt;=36,INDEX($DC:$DC,$GH248+36),"")</f>
      </c>
      <c r="EP248">
        <f>IF($GI248&gt;=37,INDEX($DC:$DC,$GH248+37),"")</f>
      </c>
      <c r="EQ248">
        <f>IF($GI248&gt;=38,INDEX($DC:$DC,$GH248+38),"")</f>
      </c>
      <c r="ER248">
        <f>IF($GI248&gt;=39,INDEX($DC:$DC,$GH248+39),"")</f>
      </c>
      <c r="ES248">
        <f>IF($GI248&gt;=40,INDEX($DC:$DC,$GH248+40),"")</f>
      </c>
      <c r="ET248">
        <f>IF($GI248&gt;=1,INDEX($DD:$DD,$GH248+1),"")</f>
      </c>
      <c r="EU248">
        <f>IF($GI248&gt;=2,INDEX($DD:$DD,$GH248+2),"")</f>
      </c>
      <c r="EV248">
        <f>IF($GI248&gt;=3,INDEX($DD:$DD,$GH248+3),"")</f>
      </c>
      <c r="EW248">
        <f>IF($GI248&gt;=4,INDEX($DD:$DD,$GH248+4),"")</f>
      </c>
      <c r="EX248">
        <f>IF($GI248&gt;=5,INDEX($DD:$DD,$GH248+5),"")</f>
      </c>
      <c r="EY248">
        <f>IF($GI248&gt;=6,INDEX($DD:$DD,$GH248+6),"")</f>
      </c>
      <c r="EZ248">
        <f>IF($GI248&gt;=7,INDEX($DD:$DD,$GH248+7),"")</f>
      </c>
      <c r="FA248">
        <f>IF($GI248&gt;=8,INDEX($DD:$DD,$GH248+8),"")</f>
      </c>
      <c r="FB248">
        <f>IF($GI248&gt;=9,INDEX($DD:$DD,$GH248+9),"")</f>
      </c>
      <c r="FC248">
        <f>IF($GI248&gt;=10,INDEX($DD:$DD,$GH248+10),"")</f>
      </c>
      <c r="FD248">
        <f>IF($GI248&gt;=11,INDEX($DD:$DD,$GH248+11),"")</f>
      </c>
      <c r="FE248">
        <f>IF($GI248&gt;=12,INDEX($DD:$DD,$GH248+12),"")</f>
      </c>
      <c r="FF248">
        <f>IF($GI248&gt;=13,INDEX($DD:$DD,$GH248+13),"")</f>
      </c>
      <c r="FG248">
        <f>IF($GI248&gt;=14,INDEX($DD:$DD,$GH248+14),"")</f>
      </c>
      <c r="FH248">
        <f>IF($GI248&gt;=15,INDEX($DD:$DD,$GH248+15),"")</f>
      </c>
      <c r="FI248">
        <f>IF($GI248&gt;=16,INDEX($DD:$DD,$GH248+16),"")</f>
      </c>
      <c r="FJ248">
        <f>IF($GI248&gt;=17,INDEX($DD:$DD,$GH248+17),"")</f>
      </c>
      <c r="FK248">
        <f>IF($GI248&gt;=18,INDEX($DD:$DD,$GH248+18),"")</f>
      </c>
      <c r="FL248">
        <f>IF($GI248&gt;=19,INDEX($DD:$DD,$GH248+19),"")</f>
      </c>
      <c r="FM248">
        <f>IF($GI248&gt;=20,INDEX($DD:$DD,$GH248+20),"")</f>
      </c>
      <c r="FN248">
        <f>IF($GI248&gt;=21,INDEX($DD:$DD,$GH248+21),"")</f>
      </c>
      <c r="FO248">
        <f>IF($GI248&gt;=22,INDEX($DD:$DD,$GH248+22),"")</f>
      </c>
      <c r="FP248">
        <f>IF($GI248&gt;=23,INDEX($DD:$DD,$GH248+23),"")</f>
      </c>
      <c r="FQ248">
        <f>IF($GI248&gt;=24,INDEX($DD:$DD,$GH248+24),"")</f>
      </c>
      <c r="FR248">
        <f>IF($GI248&gt;=25,INDEX($DD:$DD,$GH248+25),"")</f>
      </c>
      <c r="FS248">
        <f>IF($GI248&gt;=26,INDEX($DD:$DD,$GH248+26),"")</f>
      </c>
      <c r="FT248">
        <f>IF($GI248&gt;=27,INDEX($DD:$DD,$GH248+27),"")</f>
      </c>
      <c r="FU248">
        <f>IF($GI248&gt;=28,INDEX($DD:$DD,$GH248+28),"")</f>
      </c>
      <c r="FV248">
        <f>IF($GI248&gt;=29,INDEX($DD:$DD,$GH248+29),"")</f>
      </c>
      <c r="FW248">
        <f>IF($GI248&gt;=30,INDEX($DD:$DD,$GH248+30),"")</f>
      </c>
      <c r="FX248">
        <f>IF($GI248&gt;=31,INDEX($DD:$DD,$GH248+31),"")</f>
      </c>
      <c r="FY248">
        <f>IF($GI248&gt;=32,INDEX($DD:$DD,$GH248+32),"")</f>
      </c>
      <c r="FZ248">
        <f>IF($GI248&gt;=33,INDEX($DD:$DD,$GH248+33),"")</f>
      </c>
      <c r="GA248">
        <f>IF($GI248&gt;=34,INDEX($DD:$DD,$GH248+34),"")</f>
      </c>
      <c r="GB248">
        <f>IF($GI248&gt;=35,INDEX($DD:$DD,$GH248+35),"")</f>
      </c>
      <c r="GC248">
        <f>IF($GI248&gt;=36,INDEX($DD:$DD,$GH248+36),"")</f>
      </c>
      <c r="GD248">
        <f>IF($GI248&gt;=37,INDEX($DD:$DD,$GH248+37),"")</f>
      </c>
      <c r="GE248">
        <f>IF($GI248&gt;=38,INDEX($DD:$DD,$GH248+38),"")</f>
      </c>
      <c r="GF248">
        <f>IF($GI248&gt;=39,INDEX($DD:$DD,$GH248+39),"")</f>
      </c>
      <c r="GG248">
        <f>IF($GI248&gt;=40,INDEX($DD:$DD,$GH248+40),"")</f>
      </c>
      <c r="GH248">
        <f>IFERROR(MATCH($DB248,$DC$2:$DC$148,0)+1,0)</f>
      </c>
      <c r="GI248">
        <f>IFERROR(INDEX($DE$2:$DE$148,MATCH($DB248,$DC$2:$DC$148,0)),0)</f>
      </c>
      <c r="GJ248">
        <f>IFERROR(MATCH($S248,$DF$248:$ES$248,0),0)</f>
      </c>
      <c r="GK248">
        <f>IF($GJ248&gt;0,INDEX($ET$248:$GG$248,$GJ248),"")</f>
      </c>
      <c r="GL248" t="s">
        <v>800</v>
      </c>
      <c r="GN248">
        <f>IF($IW248&gt;=1,INDEX($GL:$GL,$IV248+1),"")</f>
      </c>
      <c r="GO248">
        <f>IF($IW248&gt;=2,INDEX($GL:$GL,$IV248+2),"")</f>
      </c>
      <c r="GP248">
        <f>IF($IW248&gt;=3,INDEX($GL:$GL,$IV248+3),"")</f>
      </c>
      <c r="GQ248">
        <f>IF($IW248&gt;=4,INDEX($GL:$GL,$IV248+4),"")</f>
      </c>
      <c r="GR248">
        <f>IF($IW248&gt;=5,INDEX($GL:$GL,$IV248+5),"")</f>
      </c>
      <c r="GS248">
        <f>IF($IW248&gt;=6,INDEX($GL:$GL,$IV248+6),"")</f>
      </c>
      <c r="GT248">
        <f>IF($IW248&gt;=7,INDEX($GL:$GL,$IV248+7),"")</f>
      </c>
      <c r="GU248">
        <f>IF($IW248&gt;=8,INDEX($GL:$GL,$IV248+8),"")</f>
      </c>
      <c r="GV248">
        <f>IF($IW248&gt;=9,INDEX($GL:$GL,$IV248+9),"")</f>
      </c>
      <c r="GW248">
        <f>IF($IW248&gt;=10,INDEX($GL:$GL,$IV248+10),"")</f>
      </c>
      <c r="GX248">
        <f>IF($IW248&gt;=11,INDEX($GL:$GL,$IV248+11),"")</f>
      </c>
      <c r="GY248">
        <f>IF($IW248&gt;=12,INDEX($GL:$GL,$IV248+12),"")</f>
      </c>
      <c r="GZ248">
        <f>IF($IW248&gt;=13,INDEX($GL:$GL,$IV248+13),"")</f>
      </c>
      <c r="HA248">
        <f>IF($IW248&gt;=14,INDEX($GL:$GL,$IV248+14),"")</f>
      </c>
      <c r="HB248">
        <f>IF($IW248&gt;=15,INDEX($GL:$GL,$IV248+15),"")</f>
      </c>
      <c r="HC248">
        <f>IF($IW248&gt;=16,INDEX($GL:$GL,$IV248+16),"")</f>
      </c>
      <c r="HD248">
        <f>IF($IW248&gt;=17,INDEX($GL:$GL,$IV248+17),"")</f>
      </c>
      <c r="HE248">
        <f>IF($IW248&gt;=18,INDEX($GL:$GL,$IV248+18),"")</f>
      </c>
      <c r="HF248">
        <f>IF($IW248&gt;=19,INDEX($GL:$GL,$IV248+19),"")</f>
      </c>
      <c r="HG248">
        <f>IF($IW248&gt;=20,INDEX($GL:$GL,$IV248+20),"")</f>
      </c>
      <c r="HH248">
        <f>IF($IW248&gt;=21,INDEX($GL:$GL,$IV248+21),"")</f>
      </c>
      <c r="HI248">
        <f>IF($IW248&gt;=22,INDEX($GL:$GL,$IV248+22),"")</f>
      </c>
      <c r="HJ248">
        <f>IF($IW248&gt;=23,INDEX($GL:$GL,$IV248+23),"")</f>
      </c>
      <c r="HK248">
        <f>IF($IW248&gt;=24,INDEX($GL:$GL,$IV248+24),"")</f>
      </c>
      <c r="HL248">
        <f>IF($IW248&gt;=25,INDEX($GL:$GL,$IV248+25),"")</f>
      </c>
      <c r="HM248">
        <f>IF($IW248&gt;=26,INDEX($GL:$GL,$IV248+26),"")</f>
      </c>
      <c r="HN248">
        <f>IF($IW248&gt;=27,INDEX($GL:$GL,$IV248+27),"")</f>
      </c>
      <c r="HO248">
        <f>IF($IW248&gt;=28,INDEX($GL:$GL,$IV248+28),"")</f>
      </c>
      <c r="HP248">
        <f>IF($IW248&gt;=29,INDEX($GL:$GL,$IV248+29),"")</f>
      </c>
      <c r="HQ248">
        <f>IF($IW248&gt;=30,INDEX($GL:$GL,$IV248+30),"")</f>
      </c>
      <c r="HR248">
        <f>IF($IW248&gt;=31,INDEX($GL:$GL,$IV248+31),"")</f>
      </c>
      <c r="HS248">
        <f>IF($IW248&gt;=32,INDEX($GL:$GL,$IV248+32),"")</f>
      </c>
      <c r="HT248">
        <f>IF($IW248&gt;=33,INDEX($GL:$GL,$IV248+33),"")</f>
      </c>
      <c r="HU248">
        <f>IF($IW248&gt;=34,INDEX($GL:$GL,$IV248+34),"")</f>
      </c>
      <c r="HV248">
        <f>IF($IW248&gt;=35,INDEX($GL:$GL,$IV248+35),"")</f>
      </c>
      <c r="HW248">
        <f>IF($IW248&gt;=36,INDEX($GL:$GL,$IV248+36),"")</f>
      </c>
      <c r="HX248">
        <f>IF($IW248&gt;=37,INDEX($GL:$GL,$IV248+37),"")</f>
      </c>
      <c r="HY248">
        <f>IF($IW248&gt;=38,INDEX($GL:$GL,$IV248+38),"")</f>
      </c>
      <c r="HZ248">
        <f>IF($IW248&gt;=39,INDEX($GL:$GL,$IV248+39),"")</f>
      </c>
      <c r="IA248">
        <f>IF($IW248&gt;=40,INDEX($GL:$GL,$IV248+40),"")</f>
      </c>
      <c r="IB248">
        <f>IF($IW248&gt;=41,INDEX($GL:$GL,$IV248+41),"")</f>
      </c>
      <c r="IC248">
        <f>IF($IW248&gt;=42,INDEX($GL:$GL,$IV248+42),"")</f>
      </c>
      <c r="ID248">
        <f>IF($IW248&gt;=43,INDEX($GL:$GL,$IV248+43),"")</f>
      </c>
      <c r="IE248">
        <f>IF($IW248&gt;=44,INDEX($GL:$GL,$IV248+44),"")</f>
      </c>
      <c r="IF248">
        <f>IF($IW248&gt;=45,INDEX($GL:$GL,$IV248+45),"")</f>
      </c>
      <c r="IG248">
        <f>IF($IW248&gt;=46,INDEX($GL:$GL,$IV248+46),"")</f>
      </c>
      <c r="IH248">
        <f>IF($IW248&gt;=47,INDEX($GL:$GL,$IV248+47),"")</f>
      </c>
      <c r="II248">
        <f>IF($IW248&gt;=48,INDEX($GL:$GL,$IV248+48),"")</f>
      </c>
      <c r="IJ248">
        <f>IF($IW248&gt;=49,INDEX($GL:$GL,$IV248+49),"")</f>
      </c>
      <c r="IK248">
        <f>IF($IW248&gt;=50,INDEX($GL:$GL,$IV248+50),"")</f>
      </c>
      <c r="IL248">
        <f>IF($IW248&gt;=51,INDEX($GL:$GL,$IV248+51),"")</f>
      </c>
      <c r="IM248">
        <f>IF($IW248&gt;=52,INDEX($GL:$GL,$IV248+52),"")</f>
      </c>
      <c r="IN248">
        <f>IF($IW248&gt;=53,INDEX($GL:$GL,$IV248+53),"")</f>
      </c>
      <c r="IO248">
        <f>IF($IW248&gt;=54,INDEX($GL:$GL,$IV248+54),"")</f>
      </c>
      <c r="IP248">
        <f>IF($IW248&gt;=55,INDEX($GL:$GL,$IV248+55),"")</f>
      </c>
      <c r="IQ248">
        <f>IF($IW248&gt;=56,INDEX($GL:$GL,$IV248+56),"")</f>
      </c>
      <c r="IR248">
        <f>IF($IW248&gt;=57,INDEX($GL:$GL,$IV248+57),"")</f>
      </c>
      <c r="IS248">
        <f>IF($IW248&gt;=58,INDEX($GL:$GL,$IV248+58),"")</f>
      </c>
      <c r="IT248">
        <f>IF($IW248&gt;=59,INDEX($GL:$GL,$IV248+59),"")</f>
      </c>
      <c r="IU248">
        <f>IF($IW248&gt;=60,INDEX($GL:$GL,$IV248+60),"")</f>
      </c>
      <c r="IV248">
        <f>IFERROR(MATCH($GK248,$GL$2:$GL$324,0)+1,0)</f>
      </c>
      <c r="IW248">
        <f>IFERROR(INDEX($GM$2:$GM$324,MATCH($GK248,$GL$2:$GL$324,0)),0)</f>
      </c>
      <c r="IX248" t="s">
        <v>34</v>
      </c>
      <c r="IY248" t="s">
        <v>34</v>
      </c>
    </row>
    <row r="249" spans="1:259" x14ac:dyDescent="0.25">
      <c r="K249">
        <f>IF(OR($N249="",$J249=""),"",IFERROR($N249/$J249,0))</f>
      </c>
      <c r="L249">
        <f>IF($N249="","",
SUM($M249,$O249,$T249,$P249,$R249)*
(1-IF($U249="",0,VALUE($U249)/100)))</f>
      </c>
      <c r="M249">
        <f>IF($N249="","",$N249)</f>
      </c>
      <c r="O249">
        <f>IF($N249="","",
IF($H249="","",
IF(ISNUMBER(SEARCH("exempt",LOWER($H249))),0,
$N249*(VALUE(SUBSTITUTE($H249,"%",""))/100))))</f>
      </c>
      <c r="V249">
        <f>IFERROR(IF(FIND(" - ",$E249)&gt;0,MID($E249,FIND(" - ",$E249)+3,LEN($E249)),""),"")</f>
      </c>
      <c r="AE249" t="s">
        <v>801</v>
      </c>
      <c r="AJ249">
        <f>IFERROR(LEFT($E249,FIND(" - ",$E249)-1),$E249)</f>
      </c>
      <c r="AM249">
        <f>IF($CB249&gt;=1,INDEX($AK:$AK,$CA249+1),"")</f>
      </c>
      <c r="AN249">
        <f>IF($CB249&gt;=2,INDEX($AK:$AK,$CA249+2),"")</f>
      </c>
      <c r="AO249">
        <f>IF($CB249&gt;=3,INDEX($AK:$AK,$CA249+3),"")</f>
      </c>
      <c r="AP249">
        <f>IF($CB249&gt;=4,INDEX($AK:$AK,$CA249+4),"")</f>
      </c>
      <c r="AQ249">
        <f>IF($CB249&gt;=5,INDEX($AK:$AK,$CA249+5),"")</f>
      </c>
      <c r="AR249">
        <f>IF($CB249&gt;=6,INDEX($AK:$AK,$CA249+6),"")</f>
      </c>
      <c r="AS249">
        <f>IF($CB249&gt;=7,INDEX($AK:$AK,$CA249+7),"")</f>
      </c>
      <c r="AT249">
        <f>IF($CB249&gt;=8,INDEX($AK:$AK,$CA249+8),"")</f>
      </c>
      <c r="AU249">
        <f>IF($CB249&gt;=9,INDEX($AK:$AK,$CA249+9),"")</f>
      </c>
      <c r="AV249">
        <f>IF($CB249&gt;=10,INDEX($AK:$AK,$CA249+10),"")</f>
      </c>
      <c r="AW249">
        <f>IF($CB249&gt;=11,INDEX($AK:$AK,$CA249+11),"")</f>
      </c>
      <c r="AX249">
        <f>IF($CB249&gt;=12,INDEX($AK:$AK,$CA249+12),"")</f>
      </c>
      <c r="AY249">
        <f>IF($CB249&gt;=13,INDEX($AK:$AK,$CA249+13),"")</f>
      </c>
      <c r="AZ249">
        <f>IF($CB249&gt;=14,INDEX($AK:$AK,$CA249+14),"")</f>
      </c>
      <c r="BA249">
        <f>IF($CB249&gt;=15,INDEX($AK:$AK,$CA249+15),"")</f>
      </c>
      <c r="BB249">
        <f>IF($CB249&gt;=16,INDEX($AK:$AK,$CA249+16),"")</f>
      </c>
      <c r="BC249">
        <f>IF($CB249&gt;=17,INDEX($AK:$AK,$CA249+17),"")</f>
      </c>
      <c r="BD249">
        <f>IF($CB249&gt;=18,INDEX($AK:$AK,$CA249+18),"")</f>
      </c>
      <c r="BE249">
        <f>IF($CB249&gt;=19,INDEX($AK:$AK,$CA249+19),"")</f>
      </c>
      <c r="BF249">
        <f>IF($CB249&gt;=20,INDEX($AK:$AK,$CA249+20),"")</f>
      </c>
      <c r="BG249">
        <f>IF($CB249&gt;=21,INDEX($AK:$AK,$CA249+21),"")</f>
      </c>
      <c r="BH249">
        <f>IF($CB249&gt;=22,INDEX($AK:$AK,$CA249+22),"")</f>
      </c>
      <c r="BI249">
        <f>IF($CB249&gt;=23,INDEX($AK:$AK,$CA249+23),"")</f>
      </c>
      <c r="BJ249">
        <f>IF($CB249&gt;=24,INDEX($AK:$AK,$CA249+24),"")</f>
      </c>
      <c r="BK249">
        <f>IF($CB249&gt;=25,INDEX($AK:$AK,$CA249+25),"")</f>
      </c>
      <c r="BL249">
        <f>IF($CB249&gt;=26,INDEX($AK:$AK,$CA249+26),"")</f>
      </c>
      <c r="BM249">
        <f>IF($CB249&gt;=27,INDEX($AK:$AK,$CA249+27),"")</f>
      </c>
      <c r="BN249">
        <f>IF($CB249&gt;=28,INDEX($AK:$AK,$CA249+28),"")</f>
      </c>
      <c r="BO249">
        <f>IF($CB249&gt;=29,INDEX($AK:$AK,$CA249+29),"")</f>
      </c>
      <c r="BP249">
        <f>IF($CB249&gt;=30,INDEX($AK:$AK,$CA249+30),"")</f>
      </c>
      <c r="BQ249">
        <f>IF($CB249&gt;=31,INDEX($AK:$AK,$CA249+31),"")</f>
      </c>
      <c r="BR249">
        <f>IF($CB249&gt;=32,INDEX($AK:$AK,$CA249+32),"")</f>
      </c>
      <c r="BS249">
        <f>IF($CB249&gt;=33,INDEX($AK:$AK,$CA249+33),"")</f>
      </c>
      <c r="BT249">
        <f>IF($CB249&gt;=34,INDEX($AK:$AK,$CA249+34),"")</f>
      </c>
      <c r="BU249">
        <f>IF($CB249&gt;=35,INDEX($AK:$AK,$CA249+35),"")</f>
      </c>
      <c r="BV249">
        <f>IF($CB249&gt;=36,INDEX($AK:$AK,$CA249+36),"")</f>
      </c>
      <c r="BW249">
        <f>IF($CB249&gt;=37,INDEX($AK:$AK,$CA249+37),"")</f>
      </c>
      <c r="BX249">
        <f>IF($CB249&gt;=38,INDEX($AK:$AK,$CA249+38),"")</f>
      </c>
      <c r="BY249">
        <f>IF($CB249&gt;=39,INDEX($AK:$AK,$CA249+39),"")</f>
      </c>
      <c r="BZ249">
        <f>IF($CB249&gt;=40,INDEX($AK:$AK,$CA249+40),"")</f>
      </c>
      <c r="CA249">
        <f>IFERROR(MATCH($AJ249,$AK$2:$AK$134,0)+1,0)</f>
      </c>
      <c r="CB249">
        <f>IFERROR(INDEX($AL$2:$AL$134,MATCH($AJ249,$AK$2:$AK$134,0)),0)</f>
      </c>
      <c r="CC249">
        <f>IFERROR(LEFT($F249,FIND(" - ",$F249)-1),$F249)</f>
      </c>
      <c r="CD249" t="s">
        <v>238</v>
      </c>
      <c r="CF249">
        <f>IF($DA249&gt;=1,INDEX($CD:$CD,$CZ249+1),"")</f>
      </c>
      <c r="CG249">
        <f>IF($DA249&gt;=2,INDEX($CD:$CD,$CZ249+2),"")</f>
      </c>
      <c r="CH249">
        <f>IF($DA249&gt;=3,INDEX($CD:$CD,$CZ249+3),"")</f>
      </c>
      <c r="CI249">
        <f>IF($DA249&gt;=4,INDEX($CD:$CD,$CZ249+4),"")</f>
      </c>
      <c r="CJ249">
        <f>IF($DA249&gt;=5,INDEX($CD:$CD,$CZ249+5),"")</f>
      </c>
      <c r="CK249">
        <f>IF($DA249&gt;=6,INDEX($CD:$CD,$CZ249+6),"")</f>
      </c>
      <c r="CL249">
        <f>IF($DA249&gt;=7,INDEX($CD:$CD,$CZ249+7),"")</f>
      </c>
      <c r="CM249">
        <f>IF($DA249&gt;=8,INDEX($CD:$CD,$CZ249+8),"")</f>
      </c>
      <c r="CN249">
        <f>IF($DA249&gt;=9,INDEX($CD:$CD,$CZ249+9),"")</f>
      </c>
      <c r="CO249">
        <f>IF($DA249&gt;=10,INDEX($CD:$CD,$CZ249+10),"")</f>
      </c>
      <c r="CP249">
        <f>IF($DA249&gt;=11,INDEX($CD:$CD,$CZ249+11),"")</f>
      </c>
      <c r="CQ249">
        <f>IF($DA249&gt;=12,INDEX($CD:$CD,$CZ249+12),"")</f>
      </c>
      <c r="CR249">
        <f>IF($DA249&gt;=13,INDEX($CD:$CD,$CZ249+13),"")</f>
      </c>
      <c r="CS249">
        <f>IF($DA249&gt;=14,INDEX($CD:$CD,$CZ249+14),"")</f>
      </c>
      <c r="CT249">
        <f>IF($DA249&gt;=15,INDEX($CD:$CD,$CZ249+15),"")</f>
      </c>
      <c r="CU249">
        <f>IF($DA249&gt;=16,INDEX($CD:$CD,$CZ249+16),"")</f>
      </c>
      <c r="CV249">
        <f>IF($DA249&gt;=17,INDEX($CD:$CD,$CZ249+17),"")</f>
      </c>
      <c r="CW249">
        <f>IF($DA249&gt;=18,INDEX($CD:$CD,$CZ249+18),"")</f>
      </c>
      <c r="CX249">
        <f>IF($DA249&gt;=19,INDEX($CD:$CD,$CZ249+19),"")</f>
      </c>
      <c r="CY249">
        <f>IF($DA249&gt;=20,INDEX($CD:$CD,$CZ249+20),"")</f>
      </c>
      <c r="CZ249">
        <f>IFERROR(MATCH($CC249,$CD$2:$CD$263,0)+1,0)</f>
      </c>
      <c r="DA249">
        <f>IFERROR(INDEX($CE$2:$CE$263,MATCH($CC249,$CD$2:$CD$263,0)),0)</f>
      </c>
      <c r="DB249">
        <f>IFERROR(INDEX($AI:$AI,MATCH($H249,$AH:$AH,0))&amp;"","")</f>
      </c>
      <c r="DF249">
        <f>IF($GI249&gt;=1,INDEX($DC:$DC,$GH249+1),"")</f>
      </c>
      <c r="DG249">
        <f>IF($GI249&gt;=2,INDEX($DC:$DC,$GH249+2),"")</f>
      </c>
      <c r="DH249">
        <f>IF($GI249&gt;=3,INDEX($DC:$DC,$GH249+3),"")</f>
      </c>
      <c r="DI249">
        <f>IF($GI249&gt;=4,INDEX($DC:$DC,$GH249+4),"")</f>
      </c>
      <c r="DJ249">
        <f>IF($GI249&gt;=5,INDEX($DC:$DC,$GH249+5),"")</f>
      </c>
      <c r="DK249">
        <f>IF($GI249&gt;=6,INDEX($DC:$DC,$GH249+6),"")</f>
      </c>
      <c r="DL249">
        <f>IF($GI249&gt;=7,INDEX($DC:$DC,$GH249+7),"")</f>
      </c>
      <c r="DM249">
        <f>IF($GI249&gt;=8,INDEX($DC:$DC,$GH249+8),"")</f>
      </c>
      <c r="DN249">
        <f>IF($GI249&gt;=9,INDEX($DC:$DC,$GH249+9),"")</f>
      </c>
      <c r="DO249">
        <f>IF($GI249&gt;=10,INDEX($DC:$DC,$GH249+10),"")</f>
      </c>
      <c r="DP249">
        <f>IF($GI249&gt;=11,INDEX($DC:$DC,$GH249+11),"")</f>
      </c>
      <c r="DQ249">
        <f>IF($GI249&gt;=12,INDEX($DC:$DC,$GH249+12),"")</f>
      </c>
      <c r="DR249">
        <f>IF($GI249&gt;=13,INDEX($DC:$DC,$GH249+13),"")</f>
      </c>
      <c r="DS249">
        <f>IF($GI249&gt;=14,INDEX($DC:$DC,$GH249+14),"")</f>
      </c>
      <c r="DT249">
        <f>IF($GI249&gt;=15,INDEX($DC:$DC,$GH249+15),"")</f>
      </c>
      <c r="DU249">
        <f>IF($GI249&gt;=16,INDEX($DC:$DC,$GH249+16),"")</f>
      </c>
      <c r="DV249">
        <f>IF($GI249&gt;=17,INDEX($DC:$DC,$GH249+17),"")</f>
      </c>
      <c r="DW249">
        <f>IF($GI249&gt;=18,INDEX($DC:$DC,$GH249+18),"")</f>
      </c>
      <c r="DX249">
        <f>IF($GI249&gt;=19,INDEX($DC:$DC,$GH249+19),"")</f>
      </c>
      <c r="DY249">
        <f>IF($GI249&gt;=20,INDEX($DC:$DC,$GH249+20),"")</f>
      </c>
      <c r="DZ249">
        <f>IF($GI249&gt;=21,INDEX($DC:$DC,$GH249+21),"")</f>
      </c>
      <c r="EA249">
        <f>IF($GI249&gt;=22,INDEX($DC:$DC,$GH249+22),"")</f>
      </c>
      <c r="EB249">
        <f>IF($GI249&gt;=23,INDEX($DC:$DC,$GH249+23),"")</f>
      </c>
      <c r="EC249">
        <f>IF($GI249&gt;=24,INDEX($DC:$DC,$GH249+24),"")</f>
      </c>
      <c r="ED249">
        <f>IF($GI249&gt;=25,INDEX($DC:$DC,$GH249+25),"")</f>
      </c>
      <c r="EE249">
        <f>IF($GI249&gt;=26,INDEX($DC:$DC,$GH249+26),"")</f>
      </c>
      <c r="EF249">
        <f>IF($GI249&gt;=27,INDEX($DC:$DC,$GH249+27),"")</f>
      </c>
      <c r="EG249">
        <f>IF($GI249&gt;=28,INDEX($DC:$DC,$GH249+28),"")</f>
      </c>
      <c r="EH249">
        <f>IF($GI249&gt;=29,INDEX($DC:$DC,$GH249+29),"")</f>
      </c>
      <c r="EI249">
        <f>IF($GI249&gt;=30,INDEX($DC:$DC,$GH249+30),"")</f>
      </c>
      <c r="EJ249">
        <f>IF($GI249&gt;=31,INDEX($DC:$DC,$GH249+31),"")</f>
      </c>
      <c r="EK249">
        <f>IF($GI249&gt;=32,INDEX($DC:$DC,$GH249+32),"")</f>
      </c>
      <c r="EL249">
        <f>IF($GI249&gt;=33,INDEX($DC:$DC,$GH249+33),"")</f>
      </c>
      <c r="EM249">
        <f>IF($GI249&gt;=34,INDEX($DC:$DC,$GH249+34),"")</f>
      </c>
      <c r="EN249">
        <f>IF($GI249&gt;=35,INDEX($DC:$DC,$GH249+35),"")</f>
      </c>
      <c r="EO249">
        <f>IF($GI249&gt;=36,INDEX($DC:$DC,$GH249+36),"")</f>
      </c>
      <c r="EP249">
        <f>IF($GI249&gt;=37,INDEX($DC:$DC,$GH249+37),"")</f>
      </c>
      <c r="EQ249">
        <f>IF($GI249&gt;=38,INDEX($DC:$DC,$GH249+38),"")</f>
      </c>
      <c r="ER249">
        <f>IF($GI249&gt;=39,INDEX($DC:$DC,$GH249+39),"")</f>
      </c>
      <c r="ES249">
        <f>IF($GI249&gt;=40,INDEX($DC:$DC,$GH249+40),"")</f>
      </c>
      <c r="ET249">
        <f>IF($GI249&gt;=1,INDEX($DD:$DD,$GH249+1),"")</f>
      </c>
      <c r="EU249">
        <f>IF($GI249&gt;=2,INDEX($DD:$DD,$GH249+2),"")</f>
      </c>
      <c r="EV249">
        <f>IF($GI249&gt;=3,INDEX($DD:$DD,$GH249+3),"")</f>
      </c>
      <c r="EW249">
        <f>IF($GI249&gt;=4,INDEX($DD:$DD,$GH249+4),"")</f>
      </c>
      <c r="EX249">
        <f>IF($GI249&gt;=5,INDEX($DD:$DD,$GH249+5),"")</f>
      </c>
      <c r="EY249">
        <f>IF($GI249&gt;=6,INDEX($DD:$DD,$GH249+6),"")</f>
      </c>
      <c r="EZ249">
        <f>IF($GI249&gt;=7,INDEX($DD:$DD,$GH249+7),"")</f>
      </c>
      <c r="FA249">
        <f>IF($GI249&gt;=8,INDEX($DD:$DD,$GH249+8),"")</f>
      </c>
      <c r="FB249">
        <f>IF($GI249&gt;=9,INDEX($DD:$DD,$GH249+9),"")</f>
      </c>
      <c r="FC249">
        <f>IF($GI249&gt;=10,INDEX($DD:$DD,$GH249+10),"")</f>
      </c>
      <c r="FD249">
        <f>IF($GI249&gt;=11,INDEX($DD:$DD,$GH249+11),"")</f>
      </c>
      <c r="FE249">
        <f>IF($GI249&gt;=12,INDEX($DD:$DD,$GH249+12),"")</f>
      </c>
      <c r="FF249">
        <f>IF($GI249&gt;=13,INDEX($DD:$DD,$GH249+13),"")</f>
      </c>
      <c r="FG249">
        <f>IF($GI249&gt;=14,INDEX($DD:$DD,$GH249+14),"")</f>
      </c>
      <c r="FH249">
        <f>IF($GI249&gt;=15,INDEX($DD:$DD,$GH249+15),"")</f>
      </c>
      <c r="FI249">
        <f>IF($GI249&gt;=16,INDEX($DD:$DD,$GH249+16),"")</f>
      </c>
      <c r="FJ249">
        <f>IF($GI249&gt;=17,INDEX($DD:$DD,$GH249+17),"")</f>
      </c>
      <c r="FK249">
        <f>IF($GI249&gt;=18,INDEX($DD:$DD,$GH249+18),"")</f>
      </c>
      <c r="FL249">
        <f>IF($GI249&gt;=19,INDEX($DD:$DD,$GH249+19),"")</f>
      </c>
      <c r="FM249">
        <f>IF($GI249&gt;=20,INDEX($DD:$DD,$GH249+20),"")</f>
      </c>
      <c r="FN249">
        <f>IF($GI249&gt;=21,INDEX($DD:$DD,$GH249+21),"")</f>
      </c>
      <c r="FO249">
        <f>IF($GI249&gt;=22,INDEX($DD:$DD,$GH249+22),"")</f>
      </c>
      <c r="FP249">
        <f>IF($GI249&gt;=23,INDEX($DD:$DD,$GH249+23),"")</f>
      </c>
      <c r="FQ249">
        <f>IF($GI249&gt;=24,INDEX($DD:$DD,$GH249+24),"")</f>
      </c>
      <c r="FR249">
        <f>IF($GI249&gt;=25,INDEX($DD:$DD,$GH249+25),"")</f>
      </c>
      <c r="FS249">
        <f>IF($GI249&gt;=26,INDEX($DD:$DD,$GH249+26),"")</f>
      </c>
      <c r="FT249">
        <f>IF($GI249&gt;=27,INDEX($DD:$DD,$GH249+27),"")</f>
      </c>
      <c r="FU249">
        <f>IF($GI249&gt;=28,INDEX($DD:$DD,$GH249+28),"")</f>
      </c>
      <c r="FV249">
        <f>IF($GI249&gt;=29,INDEX($DD:$DD,$GH249+29),"")</f>
      </c>
      <c r="FW249">
        <f>IF($GI249&gt;=30,INDEX($DD:$DD,$GH249+30),"")</f>
      </c>
      <c r="FX249">
        <f>IF($GI249&gt;=31,INDEX($DD:$DD,$GH249+31),"")</f>
      </c>
      <c r="FY249">
        <f>IF($GI249&gt;=32,INDEX($DD:$DD,$GH249+32),"")</f>
      </c>
      <c r="FZ249">
        <f>IF($GI249&gt;=33,INDEX($DD:$DD,$GH249+33),"")</f>
      </c>
      <c r="GA249">
        <f>IF($GI249&gt;=34,INDEX($DD:$DD,$GH249+34),"")</f>
      </c>
      <c r="GB249">
        <f>IF($GI249&gt;=35,INDEX($DD:$DD,$GH249+35),"")</f>
      </c>
      <c r="GC249">
        <f>IF($GI249&gt;=36,INDEX($DD:$DD,$GH249+36),"")</f>
      </c>
      <c r="GD249">
        <f>IF($GI249&gt;=37,INDEX($DD:$DD,$GH249+37),"")</f>
      </c>
      <c r="GE249">
        <f>IF($GI249&gt;=38,INDEX($DD:$DD,$GH249+38),"")</f>
      </c>
      <c r="GF249">
        <f>IF($GI249&gt;=39,INDEX($DD:$DD,$GH249+39),"")</f>
      </c>
      <c r="GG249">
        <f>IF($GI249&gt;=40,INDEX($DD:$DD,$GH249+40),"")</f>
      </c>
      <c r="GH249">
        <f>IFERROR(MATCH($DB249,$DC$2:$DC$148,0)+1,0)</f>
      </c>
      <c r="GI249">
        <f>IFERROR(INDEX($DE$2:$DE$148,MATCH($DB249,$DC$2:$DC$148,0)),0)</f>
      </c>
      <c r="GJ249">
        <f>IFERROR(MATCH($S249,$DF$249:$ES$249,0),0)</f>
      </c>
      <c r="GK249">
        <f>IF($GJ249&gt;0,INDEX($ET$249:$GG$249,$GJ249),"")</f>
      </c>
      <c r="GL249" t="s">
        <v>802</v>
      </c>
      <c r="GN249">
        <f>IF($IW249&gt;=1,INDEX($GL:$GL,$IV249+1),"")</f>
      </c>
      <c r="GO249">
        <f>IF($IW249&gt;=2,INDEX($GL:$GL,$IV249+2),"")</f>
      </c>
      <c r="GP249">
        <f>IF($IW249&gt;=3,INDEX($GL:$GL,$IV249+3),"")</f>
      </c>
      <c r="GQ249">
        <f>IF($IW249&gt;=4,INDEX($GL:$GL,$IV249+4),"")</f>
      </c>
      <c r="GR249">
        <f>IF($IW249&gt;=5,INDEX($GL:$GL,$IV249+5),"")</f>
      </c>
      <c r="GS249">
        <f>IF($IW249&gt;=6,INDEX($GL:$GL,$IV249+6),"")</f>
      </c>
      <c r="GT249">
        <f>IF($IW249&gt;=7,INDEX($GL:$GL,$IV249+7),"")</f>
      </c>
      <c r="GU249">
        <f>IF($IW249&gt;=8,INDEX($GL:$GL,$IV249+8),"")</f>
      </c>
      <c r="GV249">
        <f>IF($IW249&gt;=9,INDEX($GL:$GL,$IV249+9),"")</f>
      </c>
      <c r="GW249">
        <f>IF($IW249&gt;=10,INDEX($GL:$GL,$IV249+10),"")</f>
      </c>
      <c r="GX249">
        <f>IF($IW249&gt;=11,INDEX($GL:$GL,$IV249+11),"")</f>
      </c>
      <c r="GY249">
        <f>IF($IW249&gt;=12,INDEX($GL:$GL,$IV249+12),"")</f>
      </c>
      <c r="GZ249">
        <f>IF($IW249&gt;=13,INDEX($GL:$GL,$IV249+13),"")</f>
      </c>
      <c r="HA249">
        <f>IF($IW249&gt;=14,INDEX($GL:$GL,$IV249+14),"")</f>
      </c>
      <c r="HB249">
        <f>IF($IW249&gt;=15,INDEX($GL:$GL,$IV249+15),"")</f>
      </c>
      <c r="HC249">
        <f>IF($IW249&gt;=16,INDEX($GL:$GL,$IV249+16),"")</f>
      </c>
      <c r="HD249">
        <f>IF($IW249&gt;=17,INDEX($GL:$GL,$IV249+17),"")</f>
      </c>
      <c r="HE249">
        <f>IF($IW249&gt;=18,INDEX($GL:$GL,$IV249+18),"")</f>
      </c>
      <c r="HF249">
        <f>IF($IW249&gt;=19,INDEX($GL:$GL,$IV249+19),"")</f>
      </c>
      <c r="HG249">
        <f>IF($IW249&gt;=20,INDEX($GL:$GL,$IV249+20),"")</f>
      </c>
      <c r="HH249">
        <f>IF($IW249&gt;=21,INDEX($GL:$GL,$IV249+21),"")</f>
      </c>
      <c r="HI249">
        <f>IF($IW249&gt;=22,INDEX($GL:$GL,$IV249+22),"")</f>
      </c>
      <c r="HJ249">
        <f>IF($IW249&gt;=23,INDEX($GL:$GL,$IV249+23),"")</f>
      </c>
      <c r="HK249">
        <f>IF($IW249&gt;=24,INDEX($GL:$GL,$IV249+24),"")</f>
      </c>
      <c r="HL249">
        <f>IF($IW249&gt;=25,INDEX($GL:$GL,$IV249+25),"")</f>
      </c>
      <c r="HM249">
        <f>IF($IW249&gt;=26,INDEX($GL:$GL,$IV249+26),"")</f>
      </c>
      <c r="HN249">
        <f>IF($IW249&gt;=27,INDEX($GL:$GL,$IV249+27),"")</f>
      </c>
      <c r="HO249">
        <f>IF($IW249&gt;=28,INDEX($GL:$GL,$IV249+28),"")</f>
      </c>
      <c r="HP249">
        <f>IF($IW249&gt;=29,INDEX($GL:$GL,$IV249+29),"")</f>
      </c>
      <c r="HQ249">
        <f>IF($IW249&gt;=30,INDEX($GL:$GL,$IV249+30),"")</f>
      </c>
      <c r="HR249">
        <f>IF($IW249&gt;=31,INDEX($GL:$GL,$IV249+31),"")</f>
      </c>
      <c r="HS249">
        <f>IF($IW249&gt;=32,INDEX($GL:$GL,$IV249+32),"")</f>
      </c>
      <c r="HT249">
        <f>IF($IW249&gt;=33,INDEX($GL:$GL,$IV249+33),"")</f>
      </c>
      <c r="HU249">
        <f>IF($IW249&gt;=34,INDEX($GL:$GL,$IV249+34),"")</f>
      </c>
      <c r="HV249">
        <f>IF($IW249&gt;=35,INDEX($GL:$GL,$IV249+35),"")</f>
      </c>
      <c r="HW249">
        <f>IF($IW249&gt;=36,INDEX($GL:$GL,$IV249+36),"")</f>
      </c>
      <c r="HX249">
        <f>IF($IW249&gt;=37,INDEX($GL:$GL,$IV249+37),"")</f>
      </c>
      <c r="HY249">
        <f>IF($IW249&gt;=38,INDEX($GL:$GL,$IV249+38),"")</f>
      </c>
      <c r="HZ249">
        <f>IF($IW249&gt;=39,INDEX($GL:$GL,$IV249+39),"")</f>
      </c>
      <c r="IA249">
        <f>IF($IW249&gt;=40,INDEX($GL:$GL,$IV249+40),"")</f>
      </c>
      <c r="IB249">
        <f>IF($IW249&gt;=41,INDEX($GL:$GL,$IV249+41),"")</f>
      </c>
      <c r="IC249">
        <f>IF($IW249&gt;=42,INDEX($GL:$GL,$IV249+42),"")</f>
      </c>
      <c r="ID249">
        <f>IF($IW249&gt;=43,INDEX($GL:$GL,$IV249+43),"")</f>
      </c>
      <c r="IE249">
        <f>IF($IW249&gt;=44,INDEX($GL:$GL,$IV249+44),"")</f>
      </c>
      <c r="IF249">
        <f>IF($IW249&gt;=45,INDEX($GL:$GL,$IV249+45),"")</f>
      </c>
      <c r="IG249">
        <f>IF($IW249&gt;=46,INDEX($GL:$GL,$IV249+46),"")</f>
      </c>
      <c r="IH249">
        <f>IF($IW249&gt;=47,INDEX($GL:$GL,$IV249+47),"")</f>
      </c>
      <c r="II249">
        <f>IF($IW249&gt;=48,INDEX($GL:$GL,$IV249+48),"")</f>
      </c>
      <c r="IJ249">
        <f>IF($IW249&gt;=49,INDEX($GL:$GL,$IV249+49),"")</f>
      </c>
      <c r="IK249">
        <f>IF($IW249&gt;=50,INDEX($GL:$GL,$IV249+50),"")</f>
      </c>
      <c r="IL249">
        <f>IF($IW249&gt;=51,INDEX($GL:$GL,$IV249+51),"")</f>
      </c>
      <c r="IM249">
        <f>IF($IW249&gt;=52,INDEX($GL:$GL,$IV249+52),"")</f>
      </c>
      <c r="IN249">
        <f>IF($IW249&gt;=53,INDEX($GL:$GL,$IV249+53),"")</f>
      </c>
      <c r="IO249">
        <f>IF($IW249&gt;=54,INDEX($GL:$GL,$IV249+54),"")</f>
      </c>
      <c r="IP249">
        <f>IF($IW249&gt;=55,INDEX($GL:$GL,$IV249+55),"")</f>
      </c>
      <c r="IQ249">
        <f>IF($IW249&gt;=56,INDEX($GL:$GL,$IV249+56),"")</f>
      </c>
      <c r="IR249">
        <f>IF($IW249&gt;=57,INDEX($GL:$GL,$IV249+57),"")</f>
      </c>
      <c r="IS249">
        <f>IF($IW249&gt;=58,INDEX($GL:$GL,$IV249+58),"")</f>
      </c>
      <c r="IT249">
        <f>IF($IW249&gt;=59,INDEX($GL:$GL,$IV249+59),"")</f>
      </c>
      <c r="IU249">
        <f>IF($IW249&gt;=60,INDEX($GL:$GL,$IV249+60),"")</f>
      </c>
      <c r="IV249">
        <f>IFERROR(MATCH($GK249,$GL$2:$GL$324,0)+1,0)</f>
      </c>
      <c r="IW249">
        <f>IFERROR(INDEX($GM$2:$GM$324,MATCH($GK249,$GL$2:$GL$324,0)),0)</f>
      </c>
      <c r="IX249" t="s">
        <v>34</v>
      </c>
      <c r="IY249" t="s">
        <v>34</v>
      </c>
    </row>
    <row r="250" spans="1:259" x14ac:dyDescent="0.25">
      <c r="K250">
        <f>IF(OR($N250="",$J250=""),"",IFERROR($N250/$J250,0))</f>
      </c>
      <c r="L250">
        <f>IF($N250="","",
SUM($M250,$O250,$T250,$P250,$R250)*
(1-IF($U250="",0,VALUE($U250)/100)))</f>
      </c>
      <c r="M250">
        <f>IF($N250="","",$N250)</f>
      </c>
      <c r="O250">
        <f>IF($N250="","",
IF($H250="","",
IF(ISNUMBER(SEARCH("exempt",LOWER($H250))),0,
$N250*(VALUE(SUBSTITUTE($H250,"%",""))/100))))</f>
      </c>
      <c r="V250">
        <f>IFERROR(IF(FIND(" - ",$E250)&gt;0,MID($E250,FIND(" - ",$E250)+3,LEN($E250)),""),"")</f>
      </c>
      <c r="AE250" t="s">
        <v>803</v>
      </c>
      <c r="AJ250">
        <f>IFERROR(LEFT($E250,FIND(" - ",$E250)-1),$E250)</f>
      </c>
      <c r="AM250">
        <f>IF($CB250&gt;=1,INDEX($AK:$AK,$CA250+1),"")</f>
      </c>
      <c r="AN250">
        <f>IF($CB250&gt;=2,INDEX($AK:$AK,$CA250+2),"")</f>
      </c>
      <c r="AO250">
        <f>IF($CB250&gt;=3,INDEX($AK:$AK,$CA250+3),"")</f>
      </c>
      <c r="AP250">
        <f>IF($CB250&gt;=4,INDEX($AK:$AK,$CA250+4),"")</f>
      </c>
      <c r="AQ250">
        <f>IF($CB250&gt;=5,INDEX($AK:$AK,$CA250+5),"")</f>
      </c>
      <c r="AR250">
        <f>IF($CB250&gt;=6,INDEX($AK:$AK,$CA250+6),"")</f>
      </c>
      <c r="AS250">
        <f>IF($CB250&gt;=7,INDEX($AK:$AK,$CA250+7),"")</f>
      </c>
      <c r="AT250">
        <f>IF($CB250&gt;=8,INDEX($AK:$AK,$CA250+8),"")</f>
      </c>
      <c r="AU250">
        <f>IF($CB250&gt;=9,INDEX($AK:$AK,$CA250+9),"")</f>
      </c>
      <c r="AV250">
        <f>IF($CB250&gt;=10,INDEX($AK:$AK,$CA250+10),"")</f>
      </c>
      <c r="AW250">
        <f>IF($CB250&gt;=11,INDEX($AK:$AK,$CA250+11),"")</f>
      </c>
      <c r="AX250">
        <f>IF($CB250&gt;=12,INDEX($AK:$AK,$CA250+12),"")</f>
      </c>
      <c r="AY250">
        <f>IF($CB250&gt;=13,INDEX($AK:$AK,$CA250+13),"")</f>
      </c>
      <c r="AZ250">
        <f>IF($CB250&gt;=14,INDEX($AK:$AK,$CA250+14),"")</f>
      </c>
      <c r="BA250">
        <f>IF($CB250&gt;=15,INDEX($AK:$AK,$CA250+15),"")</f>
      </c>
      <c r="BB250">
        <f>IF($CB250&gt;=16,INDEX($AK:$AK,$CA250+16),"")</f>
      </c>
      <c r="BC250">
        <f>IF($CB250&gt;=17,INDEX($AK:$AK,$CA250+17),"")</f>
      </c>
      <c r="BD250">
        <f>IF($CB250&gt;=18,INDEX($AK:$AK,$CA250+18),"")</f>
      </c>
      <c r="BE250">
        <f>IF($CB250&gt;=19,INDEX($AK:$AK,$CA250+19),"")</f>
      </c>
      <c r="BF250">
        <f>IF($CB250&gt;=20,INDEX($AK:$AK,$CA250+20),"")</f>
      </c>
      <c r="BG250">
        <f>IF($CB250&gt;=21,INDEX($AK:$AK,$CA250+21),"")</f>
      </c>
      <c r="BH250">
        <f>IF($CB250&gt;=22,INDEX($AK:$AK,$CA250+22),"")</f>
      </c>
      <c r="BI250">
        <f>IF($CB250&gt;=23,INDEX($AK:$AK,$CA250+23),"")</f>
      </c>
      <c r="BJ250">
        <f>IF($CB250&gt;=24,INDEX($AK:$AK,$CA250+24),"")</f>
      </c>
      <c r="BK250">
        <f>IF($CB250&gt;=25,INDEX($AK:$AK,$CA250+25),"")</f>
      </c>
      <c r="BL250">
        <f>IF($CB250&gt;=26,INDEX($AK:$AK,$CA250+26),"")</f>
      </c>
      <c r="BM250">
        <f>IF($CB250&gt;=27,INDEX($AK:$AK,$CA250+27),"")</f>
      </c>
      <c r="BN250">
        <f>IF($CB250&gt;=28,INDEX($AK:$AK,$CA250+28),"")</f>
      </c>
      <c r="BO250">
        <f>IF($CB250&gt;=29,INDEX($AK:$AK,$CA250+29),"")</f>
      </c>
      <c r="BP250">
        <f>IF($CB250&gt;=30,INDEX($AK:$AK,$CA250+30),"")</f>
      </c>
      <c r="BQ250">
        <f>IF($CB250&gt;=31,INDEX($AK:$AK,$CA250+31),"")</f>
      </c>
      <c r="BR250">
        <f>IF($CB250&gt;=32,INDEX($AK:$AK,$CA250+32),"")</f>
      </c>
      <c r="BS250">
        <f>IF($CB250&gt;=33,INDEX($AK:$AK,$CA250+33),"")</f>
      </c>
      <c r="BT250">
        <f>IF($CB250&gt;=34,INDEX($AK:$AK,$CA250+34),"")</f>
      </c>
      <c r="BU250">
        <f>IF($CB250&gt;=35,INDEX($AK:$AK,$CA250+35),"")</f>
      </c>
      <c r="BV250">
        <f>IF($CB250&gt;=36,INDEX($AK:$AK,$CA250+36),"")</f>
      </c>
      <c r="BW250">
        <f>IF($CB250&gt;=37,INDEX($AK:$AK,$CA250+37),"")</f>
      </c>
      <c r="BX250">
        <f>IF($CB250&gt;=38,INDEX($AK:$AK,$CA250+38),"")</f>
      </c>
      <c r="BY250">
        <f>IF($CB250&gt;=39,INDEX($AK:$AK,$CA250+39),"")</f>
      </c>
      <c r="BZ250">
        <f>IF($CB250&gt;=40,INDEX($AK:$AK,$CA250+40),"")</f>
      </c>
      <c r="CA250">
        <f>IFERROR(MATCH($AJ250,$AK$2:$AK$134,0)+1,0)</f>
      </c>
      <c r="CB250">
        <f>IFERROR(INDEX($AL$2:$AL$134,MATCH($AJ250,$AK$2:$AK$134,0)),0)</f>
      </c>
      <c r="CC250">
        <f>IFERROR(LEFT($F250,FIND(" - ",$F250)-1),$F250)</f>
      </c>
      <c r="CD250" t="s">
        <v>804</v>
      </c>
      <c r="CE250">
        <v>1</v>
      </c>
      <c r="CF250">
        <f>IF($DA250&gt;=1,INDEX($CD:$CD,$CZ250+1),"")</f>
      </c>
      <c r="CG250">
        <f>IF($DA250&gt;=2,INDEX($CD:$CD,$CZ250+2),"")</f>
      </c>
      <c r="CH250">
        <f>IF($DA250&gt;=3,INDEX($CD:$CD,$CZ250+3),"")</f>
      </c>
      <c r="CI250">
        <f>IF($DA250&gt;=4,INDEX($CD:$CD,$CZ250+4),"")</f>
      </c>
      <c r="CJ250">
        <f>IF($DA250&gt;=5,INDEX($CD:$CD,$CZ250+5),"")</f>
      </c>
      <c r="CK250">
        <f>IF($DA250&gt;=6,INDEX($CD:$CD,$CZ250+6),"")</f>
      </c>
      <c r="CL250">
        <f>IF($DA250&gt;=7,INDEX($CD:$CD,$CZ250+7),"")</f>
      </c>
      <c r="CM250">
        <f>IF($DA250&gt;=8,INDEX($CD:$CD,$CZ250+8),"")</f>
      </c>
      <c r="CN250">
        <f>IF($DA250&gt;=9,INDEX($CD:$CD,$CZ250+9),"")</f>
      </c>
      <c r="CO250">
        <f>IF($DA250&gt;=10,INDEX($CD:$CD,$CZ250+10),"")</f>
      </c>
      <c r="CP250">
        <f>IF($DA250&gt;=11,INDEX($CD:$CD,$CZ250+11),"")</f>
      </c>
      <c r="CQ250">
        <f>IF($DA250&gt;=12,INDEX($CD:$CD,$CZ250+12),"")</f>
      </c>
      <c r="CR250">
        <f>IF($DA250&gt;=13,INDEX($CD:$CD,$CZ250+13),"")</f>
      </c>
      <c r="CS250">
        <f>IF($DA250&gt;=14,INDEX($CD:$CD,$CZ250+14),"")</f>
      </c>
      <c r="CT250">
        <f>IF($DA250&gt;=15,INDEX($CD:$CD,$CZ250+15),"")</f>
      </c>
      <c r="CU250">
        <f>IF($DA250&gt;=16,INDEX($CD:$CD,$CZ250+16),"")</f>
      </c>
      <c r="CV250">
        <f>IF($DA250&gt;=17,INDEX($CD:$CD,$CZ250+17),"")</f>
      </c>
      <c r="CW250">
        <f>IF($DA250&gt;=18,INDEX($CD:$CD,$CZ250+18),"")</f>
      </c>
      <c r="CX250">
        <f>IF($DA250&gt;=19,INDEX($CD:$CD,$CZ250+19),"")</f>
      </c>
      <c r="CY250">
        <f>IF($DA250&gt;=20,INDEX($CD:$CD,$CZ250+20),"")</f>
      </c>
      <c r="CZ250">
        <f>IFERROR(MATCH($CC250,$CD$2:$CD$263,0)+1,0)</f>
      </c>
      <c r="DA250">
        <f>IFERROR(INDEX($CE$2:$CE$263,MATCH($CC250,$CD$2:$CD$263,0)),0)</f>
      </c>
      <c r="DB250">
        <f>IFERROR(INDEX($AI:$AI,MATCH($H250,$AH:$AH,0))&amp;"","")</f>
      </c>
      <c r="DF250">
        <f>IF($GI250&gt;=1,INDEX($DC:$DC,$GH250+1),"")</f>
      </c>
      <c r="DG250">
        <f>IF($GI250&gt;=2,INDEX($DC:$DC,$GH250+2),"")</f>
      </c>
      <c r="DH250">
        <f>IF($GI250&gt;=3,INDEX($DC:$DC,$GH250+3),"")</f>
      </c>
      <c r="DI250">
        <f>IF($GI250&gt;=4,INDEX($DC:$DC,$GH250+4),"")</f>
      </c>
      <c r="DJ250">
        <f>IF($GI250&gt;=5,INDEX($DC:$DC,$GH250+5),"")</f>
      </c>
      <c r="DK250">
        <f>IF($GI250&gt;=6,INDEX($DC:$DC,$GH250+6),"")</f>
      </c>
      <c r="DL250">
        <f>IF($GI250&gt;=7,INDEX($DC:$DC,$GH250+7),"")</f>
      </c>
      <c r="DM250">
        <f>IF($GI250&gt;=8,INDEX($DC:$DC,$GH250+8),"")</f>
      </c>
      <c r="DN250">
        <f>IF($GI250&gt;=9,INDEX($DC:$DC,$GH250+9),"")</f>
      </c>
      <c r="DO250">
        <f>IF($GI250&gt;=10,INDEX($DC:$DC,$GH250+10),"")</f>
      </c>
      <c r="DP250">
        <f>IF($GI250&gt;=11,INDEX($DC:$DC,$GH250+11),"")</f>
      </c>
      <c r="DQ250">
        <f>IF($GI250&gt;=12,INDEX($DC:$DC,$GH250+12),"")</f>
      </c>
      <c r="DR250">
        <f>IF($GI250&gt;=13,INDEX($DC:$DC,$GH250+13),"")</f>
      </c>
      <c r="DS250">
        <f>IF($GI250&gt;=14,INDEX($DC:$DC,$GH250+14),"")</f>
      </c>
      <c r="DT250">
        <f>IF($GI250&gt;=15,INDEX($DC:$DC,$GH250+15),"")</f>
      </c>
      <c r="DU250">
        <f>IF($GI250&gt;=16,INDEX($DC:$DC,$GH250+16),"")</f>
      </c>
      <c r="DV250">
        <f>IF($GI250&gt;=17,INDEX($DC:$DC,$GH250+17),"")</f>
      </c>
      <c r="DW250">
        <f>IF($GI250&gt;=18,INDEX($DC:$DC,$GH250+18),"")</f>
      </c>
      <c r="DX250">
        <f>IF($GI250&gt;=19,INDEX($DC:$DC,$GH250+19),"")</f>
      </c>
      <c r="DY250">
        <f>IF($GI250&gt;=20,INDEX($DC:$DC,$GH250+20),"")</f>
      </c>
      <c r="DZ250">
        <f>IF($GI250&gt;=21,INDEX($DC:$DC,$GH250+21),"")</f>
      </c>
      <c r="EA250">
        <f>IF($GI250&gt;=22,INDEX($DC:$DC,$GH250+22),"")</f>
      </c>
      <c r="EB250">
        <f>IF($GI250&gt;=23,INDEX($DC:$DC,$GH250+23),"")</f>
      </c>
      <c r="EC250">
        <f>IF($GI250&gt;=24,INDEX($DC:$DC,$GH250+24),"")</f>
      </c>
      <c r="ED250">
        <f>IF($GI250&gt;=25,INDEX($DC:$DC,$GH250+25),"")</f>
      </c>
      <c r="EE250">
        <f>IF($GI250&gt;=26,INDEX($DC:$DC,$GH250+26),"")</f>
      </c>
      <c r="EF250">
        <f>IF($GI250&gt;=27,INDEX($DC:$DC,$GH250+27),"")</f>
      </c>
      <c r="EG250">
        <f>IF($GI250&gt;=28,INDEX($DC:$DC,$GH250+28),"")</f>
      </c>
      <c r="EH250">
        <f>IF($GI250&gt;=29,INDEX($DC:$DC,$GH250+29),"")</f>
      </c>
      <c r="EI250">
        <f>IF($GI250&gt;=30,INDEX($DC:$DC,$GH250+30),"")</f>
      </c>
      <c r="EJ250">
        <f>IF($GI250&gt;=31,INDEX($DC:$DC,$GH250+31),"")</f>
      </c>
      <c r="EK250">
        <f>IF($GI250&gt;=32,INDEX($DC:$DC,$GH250+32),"")</f>
      </c>
      <c r="EL250">
        <f>IF($GI250&gt;=33,INDEX($DC:$DC,$GH250+33),"")</f>
      </c>
      <c r="EM250">
        <f>IF($GI250&gt;=34,INDEX($DC:$DC,$GH250+34),"")</f>
      </c>
      <c r="EN250">
        <f>IF($GI250&gt;=35,INDEX($DC:$DC,$GH250+35),"")</f>
      </c>
      <c r="EO250">
        <f>IF($GI250&gt;=36,INDEX($DC:$DC,$GH250+36),"")</f>
      </c>
      <c r="EP250">
        <f>IF($GI250&gt;=37,INDEX($DC:$DC,$GH250+37),"")</f>
      </c>
      <c r="EQ250">
        <f>IF($GI250&gt;=38,INDEX($DC:$DC,$GH250+38),"")</f>
      </c>
      <c r="ER250">
        <f>IF($GI250&gt;=39,INDEX($DC:$DC,$GH250+39),"")</f>
      </c>
      <c r="ES250">
        <f>IF($GI250&gt;=40,INDEX($DC:$DC,$GH250+40),"")</f>
      </c>
      <c r="ET250">
        <f>IF($GI250&gt;=1,INDEX($DD:$DD,$GH250+1),"")</f>
      </c>
      <c r="EU250">
        <f>IF($GI250&gt;=2,INDEX($DD:$DD,$GH250+2),"")</f>
      </c>
      <c r="EV250">
        <f>IF($GI250&gt;=3,INDEX($DD:$DD,$GH250+3),"")</f>
      </c>
      <c r="EW250">
        <f>IF($GI250&gt;=4,INDEX($DD:$DD,$GH250+4),"")</f>
      </c>
      <c r="EX250">
        <f>IF($GI250&gt;=5,INDEX($DD:$DD,$GH250+5),"")</f>
      </c>
      <c r="EY250">
        <f>IF($GI250&gt;=6,INDEX($DD:$DD,$GH250+6),"")</f>
      </c>
      <c r="EZ250">
        <f>IF($GI250&gt;=7,INDEX($DD:$DD,$GH250+7),"")</f>
      </c>
      <c r="FA250">
        <f>IF($GI250&gt;=8,INDEX($DD:$DD,$GH250+8),"")</f>
      </c>
      <c r="FB250">
        <f>IF($GI250&gt;=9,INDEX($DD:$DD,$GH250+9),"")</f>
      </c>
      <c r="FC250">
        <f>IF($GI250&gt;=10,INDEX($DD:$DD,$GH250+10),"")</f>
      </c>
      <c r="FD250">
        <f>IF($GI250&gt;=11,INDEX($DD:$DD,$GH250+11),"")</f>
      </c>
      <c r="FE250">
        <f>IF($GI250&gt;=12,INDEX($DD:$DD,$GH250+12),"")</f>
      </c>
      <c r="FF250">
        <f>IF($GI250&gt;=13,INDEX($DD:$DD,$GH250+13),"")</f>
      </c>
      <c r="FG250">
        <f>IF($GI250&gt;=14,INDEX($DD:$DD,$GH250+14),"")</f>
      </c>
      <c r="FH250">
        <f>IF($GI250&gt;=15,INDEX($DD:$DD,$GH250+15),"")</f>
      </c>
      <c r="FI250">
        <f>IF($GI250&gt;=16,INDEX($DD:$DD,$GH250+16),"")</f>
      </c>
      <c r="FJ250">
        <f>IF($GI250&gt;=17,INDEX($DD:$DD,$GH250+17),"")</f>
      </c>
      <c r="FK250">
        <f>IF($GI250&gt;=18,INDEX($DD:$DD,$GH250+18),"")</f>
      </c>
      <c r="FL250">
        <f>IF($GI250&gt;=19,INDEX($DD:$DD,$GH250+19),"")</f>
      </c>
      <c r="FM250">
        <f>IF($GI250&gt;=20,INDEX($DD:$DD,$GH250+20),"")</f>
      </c>
      <c r="FN250">
        <f>IF($GI250&gt;=21,INDEX($DD:$DD,$GH250+21),"")</f>
      </c>
      <c r="FO250">
        <f>IF($GI250&gt;=22,INDEX($DD:$DD,$GH250+22),"")</f>
      </c>
      <c r="FP250">
        <f>IF($GI250&gt;=23,INDEX($DD:$DD,$GH250+23),"")</f>
      </c>
      <c r="FQ250">
        <f>IF($GI250&gt;=24,INDEX($DD:$DD,$GH250+24),"")</f>
      </c>
      <c r="FR250">
        <f>IF($GI250&gt;=25,INDEX($DD:$DD,$GH250+25),"")</f>
      </c>
      <c r="FS250">
        <f>IF($GI250&gt;=26,INDEX($DD:$DD,$GH250+26),"")</f>
      </c>
      <c r="FT250">
        <f>IF($GI250&gt;=27,INDEX($DD:$DD,$GH250+27),"")</f>
      </c>
      <c r="FU250">
        <f>IF($GI250&gt;=28,INDEX($DD:$DD,$GH250+28),"")</f>
      </c>
      <c r="FV250">
        <f>IF($GI250&gt;=29,INDEX($DD:$DD,$GH250+29),"")</f>
      </c>
      <c r="FW250">
        <f>IF($GI250&gt;=30,INDEX($DD:$DD,$GH250+30),"")</f>
      </c>
      <c r="FX250">
        <f>IF($GI250&gt;=31,INDEX($DD:$DD,$GH250+31),"")</f>
      </c>
      <c r="FY250">
        <f>IF($GI250&gt;=32,INDEX($DD:$DD,$GH250+32),"")</f>
      </c>
      <c r="FZ250">
        <f>IF($GI250&gt;=33,INDEX($DD:$DD,$GH250+33),"")</f>
      </c>
      <c r="GA250">
        <f>IF($GI250&gt;=34,INDEX($DD:$DD,$GH250+34),"")</f>
      </c>
      <c r="GB250">
        <f>IF($GI250&gt;=35,INDEX($DD:$DD,$GH250+35),"")</f>
      </c>
      <c r="GC250">
        <f>IF($GI250&gt;=36,INDEX($DD:$DD,$GH250+36),"")</f>
      </c>
      <c r="GD250">
        <f>IF($GI250&gt;=37,INDEX($DD:$DD,$GH250+37),"")</f>
      </c>
      <c r="GE250">
        <f>IF($GI250&gt;=38,INDEX($DD:$DD,$GH250+38),"")</f>
      </c>
      <c r="GF250">
        <f>IF($GI250&gt;=39,INDEX($DD:$DD,$GH250+39),"")</f>
      </c>
      <c r="GG250">
        <f>IF($GI250&gt;=40,INDEX($DD:$DD,$GH250+40),"")</f>
      </c>
      <c r="GH250">
        <f>IFERROR(MATCH($DB250,$DC$2:$DC$148,0)+1,0)</f>
      </c>
      <c r="GI250">
        <f>IFERROR(INDEX($DE$2:$DE$148,MATCH($DB250,$DC$2:$DC$148,0)),0)</f>
      </c>
      <c r="GJ250">
        <f>IFERROR(MATCH($S250,$DF$250:$ES$250,0),0)</f>
      </c>
      <c r="GK250">
        <f>IF($GJ250&gt;0,INDEX($ET$250:$GG$250,$GJ250),"")</f>
      </c>
      <c r="GL250" t="s">
        <v>805</v>
      </c>
      <c r="GN250">
        <f>IF($IW250&gt;=1,INDEX($GL:$GL,$IV250+1),"")</f>
      </c>
      <c r="GO250">
        <f>IF($IW250&gt;=2,INDEX($GL:$GL,$IV250+2),"")</f>
      </c>
      <c r="GP250">
        <f>IF($IW250&gt;=3,INDEX($GL:$GL,$IV250+3),"")</f>
      </c>
      <c r="GQ250">
        <f>IF($IW250&gt;=4,INDEX($GL:$GL,$IV250+4),"")</f>
      </c>
      <c r="GR250">
        <f>IF($IW250&gt;=5,INDEX($GL:$GL,$IV250+5),"")</f>
      </c>
      <c r="GS250">
        <f>IF($IW250&gt;=6,INDEX($GL:$GL,$IV250+6),"")</f>
      </c>
      <c r="GT250">
        <f>IF($IW250&gt;=7,INDEX($GL:$GL,$IV250+7),"")</f>
      </c>
      <c r="GU250">
        <f>IF($IW250&gt;=8,INDEX($GL:$GL,$IV250+8),"")</f>
      </c>
      <c r="GV250">
        <f>IF($IW250&gt;=9,INDEX($GL:$GL,$IV250+9),"")</f>
      </c>
      <c r="GW250">
        <f>IF($IW250&gt;=10,INDEX($GL:$GL,$IV250+10),"")</f>
      </c>
      <c r="GX250">
        <f>IF($IW250&gt;=11,INDEX($GL:$GL,$IV250+11),"")</f>
      </c>
      <c r="GY250">
        <f>IF($IW250&gt;=12,INDEX($GL:$GL,$IV250+12),"")</f>
      </c>
      <c r="GZ250">
        <f>IF($IW250&gt;=13,INDEX($GL:$GL,$IV250+13),"")</f>
      </c>
      <c r="HA250">
        <f>IF($IW250&gt;=14,INDEX($GL:$GL,$IV250+14),"")</f>
      </c>
      <c r="HB250">
        <f>IF($IW250&gt;=15,INDEX($GL:$GL,$IV250+15),"")</f>
      </c>
      <c r="HC250">
        <f>IF($IW250&gt;=16,INDEX($GL:$GL,$IV250+16),"")</f>
      </c>
      <c r="HD250">
        <f>IF($IW250&gt;=17,INDEX($GL:$GL,$IV250+17),"")</f>
      </c>
      <c r="HE250">
        <f>IF($IW250&gt;=18,INDEX($GL:$GL,$IV250+18),"")</f>
      </c>
      <c r="HF250">
        <f>IF($IW250&gt;=19,INDEX($GL:$GL,$IV250+19),"")</f>
      </c>
      <c r="HG250">
        <f>IF($IW250&gt;=20,INDEX($GL:$GL,$IV250+20),"")</f>
      </c>
      <c r="HH250">
        <f>IF($IW250&gt;=21,INDEX($GL:$GL,$IV250+21),"")</f>
      </c>
      <c r="HI250">
        <f>IF($IW250&gt;=22,INDEX($GL:$GL,$IV250+22),"")</f>
      </c>
      <c r="HJ250">
        <f>IF($IW250&gt;=23,INDEX($GL:$GL,$IV250+23),"")</f>
      </c>
      <c r="HK250">
        <f>IF($IW250&gt;=24,INDEX($GL:$GL,$IV250+24),"")</f>
      </c>
      <c r="HL250">
        <f>IF($IW250&gt;=25,INDEX($GL:$GL,$IV250+25),"")</f>
      </c>
      <c r="HM250">
        <f>IF($IW250&gt;=26,INDEX($GL:$GL,$IV250+26),"")</f>
      </c>
      <c r="HN250">
        <f>IF($IW250&gt;=27,INDEX($GL:$GL,$IV250+27),"")</f>
      </c>
      <c r="HO250">
        <f>IF($IW250&gt;=28,INDEX($GL:$GL,$IV250+28),"")</f>
      </c>
      <c r="HP250">
        <f>IF($IW250&gt;=29,INDEX($GL:$GL,$IV250+29),"")</f>
      </c>
      <c r="HQ250">
        <f>IF($IW250&gt;=30,INDEX($GL:$GL,$IV250+30),"")</f>
      </c>
      <c r="HR250">
        <f>IF($IW250&gt;=31,INDEX($GL:$GL,$IV250+31),"")</f>
      </c>
      <c r="HS250">
        <f>IF($IW250&gt;=32,INDEX($GL:$GL,$IV250+32),"")</f>
      </c>
      <c r="HT250">
        <f>IF($IW250&gt;=33,INDEX($GL:$GL,$IV250+33),"")</f>
      </c>
      <c r="HU250">
        <f>IF($IW250&gt;=34,INDEX($GL:$GL,$IV250+34),"")</f>
      </c>
      <c r="HV250">
        <f>IF($IW250&gt;=35,INDEX($GL:$GL,$IV250+35),"")</f>
      </c>
      <c r="HW250">
        <f>IF($IW250&gt;=36,INDEX($GL:$GL,$IV250+36),"")</f>
      </c>
      <c r="HX250">
        <f>IF($IW250&gt;=37,INDEX($GL:$GL,$IV250+37),"")</f>
      </c>
      <c r="HY250">
        <f>IF($IW250&gt;=38,INDEX($GL:$GL,$IV250+38),"")</f>
      </c>
      <c r="HZ250">
        <f>IF($IW250&gt;=39,INDEX($GL:$GL,$IV250+39),"")</f>
      </c>
      <c r="IA250">
        <f>IF($IW250&gt;=40,INDEX($GL:$GL,$IV250+40),"")</f>
      </c>
      <c r="IB250">
        <f>IF($IW250&gt;=41,INDEX($GL:$GL,$IV250+41),"")</f>
      </c>
      <c r="IC250">
        <f>IF($IW250&gt;=42,INDEX($GL:$GL,$IV250+42),"")</f>
      </c>
      <c r="ID250">
        <f>IF($IW250&gt;=43,INDEX($GL:$GL,$IV250+43),"")</f>
      </c>
      <c r="IE250">
        <f>IF($IW250&gt;=44,INDEX($GL:$GL,$IV250+44),"")</f>
      </c>
      <c r="IF250">
        <f>IF($IW250&gt;=45,INDEX($GL:$GL,$IV250+45),"")</f>
      </c>
      <c r="IG250">
        <f>IF($IW250&gt;=46,INDEX($GL:$GL,$IV250+46),"")</f>
      </c>
      <c r="IH250">
        <f>IF($IW250&gt;=47,INDEX($GL:$GL,$IV250+47),"")</f>
      </c>
      <c r="II250">
        <f>IF($IW250&gt;=48,INDEX($GL:$GL,$IV250+48),"")</f>
      </c>
      <c r="IJ250">
        <f>IF($IW250&gt;=49,INDEX($GL:$GL,$IV250+49),"")</f>
      </c>
      <c r="IK250">
        <f>IF($IW250&gt;=50,INDEX($GL:$GL,$IV250+50),"")</f>
      </c>
      <c r="IL250">
        <f>IF($IW250&gt;=51,INDEX($GL:$GL,$IV250+51),"")</f>
      </c>
      <c r="IM250">
        <f>IF($IW250&gt;=52,INDEX($GL:$GL,$IV250+52),"")</f>
      </c>
      <c r="IN250">
        <f>IF($IW250&gt;=53,INDEX($GL:$GL,$IV250+53),"")</f>
      </c>
      <c r="IO250">
        <f>IF($IW250&gt;=54,INDEX($GL:$GL,$IV250+54),"")</f>
      </c>
      <c r="IP250">
        <f>IF($IW250&gt;=55,INDEX($GL:$GL,$IV250+55),"")</f>
      </c>
      <c r="IQ250">
        <f>IF($IW250&gt;=56,INDEX($GL:$GL,$IV250+56),"")</f>
      </c>
      <c r="IR250">
        <f>IF($IW250&gt;=57,INDEX($GL:$GL,$IV250+57),"")</f>
      </c>
      <c r="IS250">
        <f>IF($IW250&gt;=58,INDEX($GL:$GL,$IV250+58),"")</f>
      </c>
      <c r="IT250">
        <f>IF($IW250&gt;=59,INDEX($GL:$GL,$IV250+59),"")</f>
      </c>
      <c r="IU250">
        <f>IF($IW250&gt;=60,INDEX($GL:$GL,$IV250+60),"")</f>
      </c>
      <c r="IV250">
        <f>IFERROR(MATCH($GK250,$GL$2:$GL$324,0)+1,0)</f>
      </c>
      <c r="IW250">
        <f>IFERROR(INDEX($GM$2:$GM$324,MATCH($GK250,$GL$2:$GL$324,0)),0)</f>
      </c>
      <c r="IX250" t="s">
        <v>34</v>
      </c>
      <c r="IY250" t="s">
        <v>34</v>
      </c>
    </row>
    <row r="251" spans="1:259" x14ac:dyDescent="0.25">
      <c r="K251">
        <f>IF(OR($N251="",$J251=""),"",IFERROR($N251/$J251,0))</f>
      </c>
      <c r="L251">
        <f>IF($N251="","",
SUM($M251,$O251,$T251,$P251,$R251)*
(1-IF($U251="",0,VALUE($U251)/100)))</f>
      </c>
      <c r="M251">
        <f>IF($N251="","",$N251)</f>
      </c>
      <c r="O251">
        <f>IF($N251="","",
IF($H251="","",
IF(ISNUMBER(SEARCH("exempt",LOWER($H251))),0,
$N251*(VALUE(SUBSTITUTE($H251,"%",""))/100))))</f>
      </c>
      <c r="V251">
        <f>IFERROR(IF(FIND(" - ",$E251)&gt;0,MID($E251,FIND(" - ",$E251)+3,LEN($E251)),""),"")</f>
      </c>
      <c r="AE251" t="s">
        <v>806</v>
      </c>
      <c r="AJ251">
        <f>IFERROR(LEFT($E251,FIND(" - ",$E251)-1),$E251)</f>
      </c>
      <c r="AM251">
        <f>IF($CB251&gt;=1,INDEX($AK:$AK,$CA251+1),"")</f>
      </c>
      <c r="AN251">
        <f>IF($CB251&gt;=2,INDEX($AK:$AK,$CA251+2),"")</f>
      </c>
      <c r="AO251">
        <f>IF($CB251&gt;=3,INDEX($AK:$AK,$CA251+3),"")</f>
      </c>
      <c r="AP251">
        <f>IF($CB251&gt;=4,INDEX($AK:$AK,$CA251+4),"")</f>
      </c>
      <c r="AQ251">
        <f>IF($CB251&gt;=5,INDEX($AK:$AK,$CA251+5),"")</f>
      </c>
      <c r="AR251">
        <f>IF($CB251&gt;=6,INDEX($AK:$AK,$CA251+6),"")</f>
      </c>
      <c r="AS251">
        <f>IF($CB251&gt;=7,INDEX($AK:$AK,$CA251+7),"")</f>
      </c>
      <c r="AT251">
        <f>IF($CB251&gt;=8,INDEX($AK:$AK,$CA251+8),"")</f>
      </c>
      <c r="AU251">
        <f>IF($CB251&gt;=9,INDEX($AK:$AK,$CA251+9),"")</f>
      </c>
      <c r="AV251">
        <f>IF($CB251&gt;=10,INDEX($AK:$AK,$CA251+10),"")</f>
      </c>
      <c r="AW251">
        <f>IF($CB251&gt;=11,INDEX($AK:$AK,$CA251+11),"")</f>
      </c>
      <c r="AX251">
        <f>IF($CB251&gt;=12,INDEX($AK:$AK,$CA251+12),"")</f>
      </c>
      <c r="AY251">
        <f>IF($CB251&gt;=13,INDEX($AK:$AK,$CA251+13),"")</f>
      </c>
      <c r="AZ251">
        <f>IF($CB251&gt;=14,INDEX($AK:$AK,$CA251+14),"")</f>
      </c>
      <c r="BA251">
        <f>IF($CB251&gt;=15,INDEX($AK:$AK,$CA251+15),"")</f>
      </c>
      <c r="BB251">
        <f>IF($CB251&gt;=16,INDEX($AK:$AK,$CA251+16),"")</f>
      </c>
      <c r="BC251">
        <f>IF($CB251&gt;=17,INDEX($AK:$AK,$CA251+17),"")</f>
      </c>
      <c r="BD251">
        <f>IF($CB251&gt;=18,INDEX($AK:$AK,$CA251+18),"")</f>
      </c>
      <c r="BE251">
        <f>IF($CB251&gt;=19,INDEX($AK:$AK,$CA251+19),"")</f>
      </c>
      <c r="BF251">
        <f>IF($CB251&gt;=20,INDEX($AK:$AK,$CA251+20),"")</f>
      </c>
      <c r="BG251">
        <f>IF($CB251&gt;=21,INDEX($AK:$AK,$CA251+21),"")</f>
      </c>
      <c r="BH251">
        <f>IF($CB251&gt;=22,INDEX($AK:$AK,$CA251+22),"")</f>
      </c>
      <c r="BI251">
        <f>IF($CB251&gt;=23,INDEX($AK:$AK,$CA251+23),"")</f>
      </c>
      <c r="BJ251">
        <f>IF($CB251&gt;=24,INDEX($AK:$AK,$CA251+24),"")</f>
      </c>
      <c r="BK251">
        <f>IF($CB251&gt;=25,INDEX($AK:$AK,$CA251+25),"")</f>
      </c>
      <c r="BL251">
        <f>IF($CB251&gt;=26,INDEX($AK:$AK,$CA251+26),"")</f>
      </c>
      <c r="BM251">
        <f>IF($CB251&gt;=27,INDEX($AK:$AK,$CA251+27),"")</f>
      </c>
      <c r="BN251">
        <f>IF($CB251&gt;=28,INDEX($AK:$AK,$CA251+28),"")</f>
      </c>
      <c r="BO251">
        <f>IF($CB251&gt;=29,INDEX($AK:$AK,$CA251+29),"")</f>
      </c>
      <c r="BP251">
        <f>IF($CB251&gt;=30,INDEX($AK:$AK,$CA251+30),"")</f>
      </c>
      <c r="BQ251">
        <f>IF($CB251&gt;=31,INDEX($AK:$AK,$CA251+31),"")</f>
      </c>
      <c r="BR251">
        <f>IF($CB251&gt;=32,INDEX($AK:$AK,$CA251+32),"")</f>
      </c>
      <c r="BS251">
        <f>IF($CB251&gt;=33,INDEX($AK:$AK,$CA251+33),"")</f>
      </c>
      <c r="BT251">
        <f>IF($CB251&gt;=34,INDEX($AK:$AK,$CA251+34),"")</f>
      </c>
      <c r="BU251">
        <f>IF($CB251&gt;=35,INDEX($AK:$AK,$CA251+35),"")</f>
      </c>
      <c r="BV251">
        <f>IF($CB251&gt;=36,INDEX($AK:$AK,$CA251+36),"")</f>
      </c>
      <c r="BW251">
        <f>IF($CB251&gt;=37,INDEX($AK:$AK,$CA251+37),"")</f>
      </c>
      <c r="BX251">
        <f>IF($CB251&gt;=38,INDEX($AK:$AK,$CA251+38),"")</f>
      </c>
      <c r="BY251">
        <f>IF($CB251&gt;=39,INDEX($AK:$AK,$CA251+39),"")</f>
      </c>
      <c r="BZ251">
        <f>IF($CB251&gt;=40,INDEX($AK:$AK,$CA251+40),"")</f>
      </c>
      <c r="CA251">
        <f>IFERROR(MATCH($AJ251,$AK$2:$AK$134,0)+1,0)</f>
      </c>
      <c r="CB251">
        <f>IFERROR(INDEX($AL$2:$AL$134,MATCH($AJ251,$AK$2:$AK$134,0)),0)</f>
      </c>
      <c r="CC251">
        <f>IFERROR(LEFT($F251,FIND(" - ",$F251)-1),$F251)</f>
      </c>
      <c r="CD251" t="s">
        <v>218</v>
      </c>
      <c r="CF251">
        <f>IF($DA251&gt;=1,INDEX($CD:$CD,$CZ251+1),"")</f>
      </c>
      <c r="CG251">
        <f>IF($DA251&gt;=2,INDEX($CD:$CD,$CZ251+2),"")</f>
      </c>
      <c r="CH251">
        <f>IF($DA251&gt;=3,INDEX($CD:$CD,$CZ251+3),"")</f>
      </c>
      <c r="CI251">
        <f>IF($DA251&gt;=4,INDEX($CD:$CD,$CZ251+4),"")</f>
      </c>
      <c r="CJ251">
        <f>IF($DA251&gt;=5,INDEX($CD:$CD,$CZ251+5),"")</f>
      </c>
      <c r="CK251">
        <f>IF($DA251&gt;=6,INDEX($CD:$CD,$CZ251+6),"")</f>
      </c>
      <c r="CL251">
        <f>IF($DA251&gt;=7,INDEX($CD:$CD,$CZ251+7),"")</f>
      </c>
      <c r="CM251">
        <f>IF($DA251&gt;=8,INDEX($CD:$CD,$CZ251+8),"")</f>
      </c>
      <c r="CN251">
        <f>IF($DA251&gt;=9,INDEX($CD:$CD,$CZ251+9),"")</f>
      </c>
      <c r="CO251">
        <f>IF($DA251&gt;=10,INDEX($CD:$CD,$CZ251+10),"")</f>
      </c>
      <c r="CP251">
        <f>IF($DA251&gt;=11,INDEX($CD:$CD,$CZ251+11),"")</f>
      </c>
      <c r="CQ251">
        <f>IF($DA251&gt;=12,INDEX($CD:$CD,$CZ251+12),"")</f>
      </c>
      <c r="CR251">
        <f>IF($DA251&gt;=13,INDEX($CD:$CD,$CZ251+13),"")</f>
      </c>
      <c r="CS251">
        <f>IF($DA251&gt;=14,INDEX($CD:$CD,$CZ251+14),"")</f>
      </c>
      <c r="CT251">
        <f>IF($DA251&gt;=15,INDEX($CD:$CD,$CZ251+15),"")</f>
      </c>
      <c r="CU251">
        <f>IF($DA251&gt;=16,INDEX($CD:$CD,$CZ251+16),"")</f>
      </c>
      <c r="CV251">
        <f>IF($DA251&gt;=17,INDEX($CD:$CD,$CZ251+17),"")</f>
      </c>
      <c r="CW251">
        <f>IF($DA251&gt;=18,INDEX($CD:$CD,$CZ251+18),"")</f>
      </c>
      <c r="CX251">
        <f>IF($DA251&gt;=19,INDEX($CD:$CD,$CZ251+19),"")</f>
      </c>
      <c r="CY251">
        <f>IF($DA251&gt;=20,INDEX($CD:$CD,$CZ251+20),"")</f>
      </c>
      <c r="CZ251">
        <f>IFERROR(MATCH($CC251,$CD$2:$CD$263,0)+1,0)</f>
      </c>
      <c r="DA251">
        <f>IFERROR(INDEX($CE$2:$CE$263,MATCH($CC251,$CD$2:$CD$263,0)),0)</f>
      </c>
      <c r="DB251">
        <f>IFERROR(INDEX($AI:$AI,MATCH($H251,$AH:$AH,0))&amp;"","")</f>
      </c>
      <c r="DF251">
        <f>IF($GI251&gt;=1,INDEX($DC:$DC,$GH251+1),"")</f>
      </c>
      <c r="DG251">
        <f>IF($GI251&gt;=2,INDEX($DC:$DC,$GH251+2),"")</f>
      </c>
      <c r="DH251">
        <f>IF($GI251&gt;=3,INDEX($DC:$DC,$GH251+3),"")</f>
      </c>
      <c r="DI251">
        <f>IF($GI251&gt;=4,INDEX($DC:$DC,$GH251+4),"")</f>
      </c>
      <c r="DJ251">
        <f>IF($GI251&gt;=5,INDEX($DC:$DC,$GH251+5),"")</f>
      </c>
      <c r="DK251">
        <f>IF($GI251&gt;=6,INDEX($DC:$DC,$GH251+6),"")</f>
      </c>
      <c r="DL251">
        <f>IF($GI251&gt;=7,INDEX($DC:$DC,$GH251+7),"")</f>
      </c>
      <c r="DM251">
        <f>IF($GI251&gt;=8,INDEX($DC:$DC,$GH251+8),"")</f>
      </c>
      <c r="DN251">
        <f>IF($GI251&gt;=9,INDEX($DC:$DC,$GH251+9),"")</f>
      </c>
      <c r="DO251">
        <f>IF($GI251&gt;=10,INDEX($DC:$DC,$GH251+10),"")</f>
      </c>
      <c r="DP251">
        <f>IF($GI251&gt;=11,INDEX($DC:$DC,$GH251+11),"")</f>
      </c>
      <c r="DQ251">
        <f>IF($GI251&gt;=12,INDEX($DC:$DC,$GH251+12),"")</f>
      </c>
      <c r="DR251">
        <f>IF($GI251&gt;=13,INDEX($DC:$DC,$GH251+13),"")</f>
      </c>
      <c r="DS251">
        <f>IF($GI251&gt;=14,INDEX($DC:$DC,$GH251+14),"")</f>
      </c>
      <c r="DT251">
        <f>IF($GI251&gt;=15,INDEX($DC:$DC,$GH251+15),"")</f>
      </c>
      <c r="DU251">
        <f>IF($GI251&gt;=16,INDEX($DC:$DC,$GH251+16),"")</f>
      </c>
      <c r="DV251">
        <f>IF($GI251&gt;=17,INDEX($DC:$DC,$GH251+17),"")</f>
      </c>
      <c r="DW251">
        <f>IF($GI251&gt;=18,INDEX($DC:$DC,$GH251+18),"")</f>
      </c>
      <c r="DX251">
        <f>IF($GI251&gt;=19,INDEX($DC:$DC,$GH251+19),"")</f>
      </c>
      <c r="DY251">
        <f>IF($GI251&gt;=20,INDEX($DC:$DC,$GH251+20),"")</f>
      </c>
      <c r="DZ251">
        <f>IF($GI251&gt;=21,INDEX($DC:$DC,$GH251+21),"")</f>
      </c>
      <c r="EA251">
        <f>IF($GI251&gt;=22,INDEX($DC:$DC,$GH251+22),"")</f>
      </c>
      <c r="EB251">
        <f>IF($GI251&gt;=23,INDEX($DC:$DC,$GH251+23),"")</f>
      </c>
      <c r="EC251">
        <f>IF($GI251&gt;=24,INDEX($DC:$DC,$GH251+24),"")</f>
      </c>
      <c r="ED251">
        <f>IF($GI251&gt;=25,INDEX($DC:$DC,$GH251+25),"")</f>
      </c>
      <c r="EE251">
        <f>IF($GI251&gt;=26,INDEX($DC:$DC,$GH251+26),"")</f>
      </c>
      <c r="EF251">
        <f>IF($GI251&gt;=27,INDEX($DC:$DC,$GH251+27),"")</f>
      </c>
      <c r="EG251">
        <f>IF($GI251&gt;=28,INDEX($DC:$DC,$GH251+28),"")</f>
      </c>
      <c r="EH251">
        <f>IF($GI251&gt;=29,INDEX($DC:$DC,$GH251+29),"")</f>
      </c>
      <c r="EI251">
        <f>IF($GI251&gt;=30,INDEX($DC:$DC,$GH251+30),"")</f>
      </c>
      <c r="EJ251">
        <f>IF($GI251&gt;=31,INDEX($DC:$DC,$GH251+31),"")</f>
      </c>
      <c r="EK251">
        <f>IF($GI251&gt;=32,INDEX($DC:$DC,$GH251+32),"")</f>
      </c>
      <c r="EL251">
        <f>IF($GI251&gt;=33,INDEX($DC:$DC,$GH251+33),"")</f>
      </c>
      <c r="EM251">
        <f>IF($GI251&gt;=34,INDEX($DC:$DC,$GH251+34),"")</f>
      </c>
      <c r="EN251">
        <f>IF($GI251&gt;=35,INDEX($DC:$DC,$GH251+35),"")</f>
      </c>
      <c r="EO251">
        <f>IF($GI251&gt;=36,INDEX($DC:$DC,$GH251+36),"")</f>
      </c>
      <c r="EP251">
        <f>IF($GI251&gt;=37,INDEX($DC:$DC,$GH251+37),"")</f>
      </c>
      <c r="EQ251">
        <f>IF($GI251&gt;=38,INDEX($DC:$DC,$GH251+38),"")</f>
      </c>
      <c r="ER251">
        <f>IF($GI251&gt;=39,INDEX($DC:$DC,$GH251+39),"")</f>
      </c>
      <c r="ES251">
        <f>IF($GI251&gt;=40,INDEX($DC:$DC,$GH251+40),"")</f>
      </c>
      <c r="ET251">
        <f>IF($GI251&gt;=1,INDEX($DD:$DD,$GH251+1),"")</f>
      </c>
      <c r="EU251">
        <f>IF($GI251&gt;=2,INDEX($DD:$DD,$GH251+2),"")</f>
      </c>
      <c r="EV251">
        <f>IF($GI251&gt;=3,INDEX($DD:$DD,$GH251+3),"")</f>
      </c>
      <c r="EW251">
        <f>IF($GI251&gt;=4,INDEX($DD:$DD,$GH251+4),"")</f>
      </c>
      <c r="EX251">
        <f>IF($GI251&gt;=5,INDEX($DD:$DD,$GH251+5),"")</f>
      </c>
      <c r="EY251">
        <f>IF($GI251&gt;=6,INDEX($DD:$DD,$GH251+6),"")</f>
      </c>
      <c r="EZ251">
        <f>IF($GI251&gt;=7,INDEX($DD:$DD,$GH251+7),"")</f>
      </c>
      <c r="FA251">
        <f>IF($GI251&gt;=8,INDEX($DD:$DD,$GH251+8),"")</f>
      </c>
      <c r="FB251">
        <f>IF($GI251&gt;=9,INDEX($DD:$DD,$GH251+9),"")</f>
      </c>
      <c r="FC251">
        <f>IF($GI251&gt;=10,INDEX($DD:$DD,$GH251+10),"")</f>
      </c>
      <c r="FD251">
        <f>IF($GI251&gt;=11,INDEX($DD:$DD,$GH251+11),"")</f>
      </c>
      <c r="FE251">
        <f>IF($GI251&gt;=12,INDEX($DD:$DD,$GH251+12),"")</f>
      </c>
      <c r="FF251">
        <f>IF($GI251&gt;=13,INDEX($DD:$DD,$GH251+13),"")</f>
      </c>
      <c r="FG251">
        <f>IF($GI251&gt;=14,INDEX($DD:$DD,$GH251+14),"")</f>
      </c>
      <c r="FH251">
        <f>IF($GI251&gt;=15,INDEX($DD:$DD,$GH251+15),"")</f>
      </c>
      <c r="FI251">
        <f>IF($GI251&gt;=16,INDEX($DD:$DD,$GH251+16),"")</f>
      </c>
      <c r="FJ251">
        <f>IF($GI251&gt;=17,INDEX($DD:$DD,$GH251+17),"")</f>
      </c>
      <c r="FK251">
        <f>IF($GI251&gt;=18,INDEX($DD:$DD,$GH251+18),"")</f>
      </c>
      <c r="FL251">
        <f>IF($GI251&gt;=19,INDEX($DD:$DD,$GH251+19),"")</f>
      </c>
      <c r="FM251">
        <f>IF($GI251&gt;=20,INDEX($DD:$DD,$GH251+20),"")</f>
      </c>
      <c r="FN251">
        <f>IF($GI251&gt;=21,INDEX($DD:$DD,$GH251+21),"")</f>
      </c>
      <c r="FO251">
        <f>IF($GI251&gt;=22,INDEX($DD:$DD,$GH251+22),"")</f>
      </c>
      <c r="FP251">
        <f>IF($GI251&gt;=23,INDEX($DD:$DD,$GH251+23),"")</f>
      </c>
      <c r="FQ251">
        <f>IF($GI251&gt;=24,INDEX($DD:$DD,$GH251+24),"")</f>
      </c>
      <c r="FR251">
        <f>IF($GI251&gt;=25,INDEX($DD:$DD,$GH251+25),"")</f>
      </c>
      <c r="FS251">
        <f>IF($GI251&gt;=26,INDEX($DD:$DD,$GH251+26),"")</f>
      </c>
      <c r="FT251">
        <f>IF($GI251&gt;=27,INDEX($DD:$DD,$GH251+27),"")</f>
      </c>
      <c r="FU251">
        <f>IF($GI251&gt;=28,INDEX($DD:$DD,$GH251+28),"")</f>
      </c>
      <c r="FV251">
        <f>IF($GI251&gt;=29,INDEX($DD:$DD,$GH251+29),"")</f>
      </c>
      <c r="FW251">
        <f>IF($GI251&gt;=30,INDEX($DD:$DD,$GH251+30),"")</f>
      </c>
      <c r="FX251">
        <f>IF($GI251&gt;=31,INDEX($DD:$DD,$GH251+31),"")</f>
      </c>
      <c r="FY251">
        <f>IF($GI251&gt;=32,INDEX($DD:$DD,$GH251+32),"")</f>
      </c>
      <c r="FZ251">
        <f>IF($GI251&gt;=33,INDEX($DD:$DD,$GH251+33),"")</f>
      </c>
      <c r="GA251">
        <f>IF($GI251&gt;=34,INDEX($DD:$DD,$GH251+34),"")</f>
      </c>
      <c r="GB251">
        <f>IF($GI251&gt;=35,INDEX($DD:$DD,$GH251+35),"")</f>
      </c>
      <c r="GC251">
        <f>IF($GI251&gt;=36,INDEX($DD:$DD,$GH251+36),"")</f>
      </c>
      <c r="GD251">
        <f>IF($GI251&gt;=37,INDEX($DD:$DD,$GH251+37),"")</f>
      </c>
      <c r="GE251">
        <f>IF($GI251&gt;=38,INDEX($DD:$DD,$GH251+38),"")</f>
      </c>
      <c r="GF251">
        <f>IF($GI251&gt;=39,INDEX($DD:$DD,$GH251+39),"")</f>
      </c>
      <c r="GG251">
        <f>IF($GI251&gt;=40,INDEX($DD:$DD,$GH251+40),"")</f>
      </c>
      <c r="GH251">
        <f>IFERROR(MATCH($DB251,$DC$2:$DC$148,0)+1,0)</f>
      </c>
      <c r="GI251">
        <f>IFERROR(INDEX($DE$2:$DE$148,MATCH($DB251,$DC$2:$DC$148,0)),0)</f>
      </c>
      <c r="GJ251">
        <f>IFERROR(MATCH($S251,$DF$251:$ES$251,0),0)</f>
      </c>
      <c r="GK251">
        <f>IF($GJ251&gt;0,INDEX($ET$251:$GG$251,$GJ251),"")</f>
      </c>
      <c r="GL251" t="s">
        <v>807</v>
      </c>
      <c r="GN251">
        <f>IF($IW251&gt;=1,INDEX($GL:$GL,$IV251+1),"")</f>
      </c>
      <c r="GO251">
        <f>IF($IW251&gt;=2,INDEX($GL:$GL,$IV251+2),"")</f>
      </c>
      <c r="GP251">
        <f>IF($IW251&gt;=3,INDEX($GL:$GL,$IV251+3),"")</f>
      </c>
      <c r="GQ251">
        <f>IF($IW251&gt;=4,INDEX($GL:$GL,$IV251+4),"")</f>
      </c>
      <c r="GR251">
        <f>IF($IW251&gt;=5,INDEX($GL:$GL,$IV251+5),"")</f>
      </c>
      <c r="GS251">
        <f>IF($IW251&gt;=6,INDEX($GL:$GL,$IV251+6),"")</f>
      </c>
      <c r="GT251">
        <f>IF($IW251&gt;=7,INDEX($GL:$GL,$IV251+7),"")</f>
      </c>
      <c r="GU251">
        <f>IF($IW251&gt;=8,INDEX($GL:$GL,$IV251+8),"")</f>
      </c>
      <c r="GV251">
        <f>IF($IW251&gt;=9,INDEX($GL:$GL,$IV251+9),"")</f>
      </c>
      <c r="GW251">
        <f>IF($IW251&gt;=10,INDEX($GL:$GL,$IV251+10),"")</f>
      </c>
      <c r="GX251">
        <f>IF($IW251&gt;=11,INDEX($GL:$GL,$IV251+11),"")</f>
      </c>
      <c r="GY251">
        <f>IF($IW251&gt;=12,INDEX($GL:$GL,$IV251+12),"")</f>
      </c>
      <c r="GZ251">
        <f>IF($IW251&gt;=13,INDEX($GL:$GL,$IV251+13),"")</f>
      </c>
      <c r="HA251">
        <f>IF($IW251&gt;=14,INDEX($GL:$GL,$IV251+14),"")</f>
      </c>
      <c r="HB251">
        <f>IF($IW251&gt;=15,INDEX($GL:$GL,$IV251+15),"")</f>
      </c>
      <c r="HC251">
        <f>IF($IW251&gt;=16,INDEX($GL:$GL,$IV251+16),"")</f>
      </c>
      <c r="HD251">
        <f>IF($IW251&gt;=17,INDEX($GL:$GL,$IV251+17),"")</f>
      </c>
      <c r="HE251">
        <f>IF($IW251&gt;=18,INDEX($GL:$GL,$IV251+18),"")</f>
      </c>
      <c r="HF251">
        <f>IF($IW251&gt;=19,INDEX($GL:$GL,$IV251+19),"")</f>
      </c>
      <c r="HG251">
        <f>IF($IW251&gt;=20,INDEX($GL:$GL,$IV251+20),"")</f>
      </c>
      <c r="HH251">
        <f>IF($IW251&gt;=21,INDEX($GL:$GL,$IV251+21),"")</f>
      </c>
      <c r="HI251">
        <f>IF($IW251&gt;=22,INDEX($GL:$GL,$IV251+22),"")</f>
      </c>
      <c r="HJ251">
        <f>IF($IW251&gt;=23,INDEX($GL:$GL,$IV251+23),"")</f>
      </c>
      <c r="HK251">
        <f>IF($IW251&gt;=24,INDEX($GL:$GL,$IV251+24),"")</f>
      </c>
      <c r="HL251">
        <f>IF($IW251&gt;=25,INDEX($GL:$GL,$IV251+25),"")</f>
      </c>
      <c r="HM251">
        <f>IF($IW251&gt;=26,INDEX($GL:$GL,$IV251+26),"")</f>
      </c>
      <c r="HN251">
        <f>IF($IW251&gt;=27,INDEX($GL:$GL,$IV251+27),"")</f>
      </c>
      <c r="HO251">
        <f>IF($IW251&gt;=28,INDEX($GL:$GL,$IV251+28),"")</f>
      </c>
      <c r="HP251">
        <f>IF($IW251&gt;=29,INDEX($GL:$GL,$IV251+29),"")</f>
      </c>
      <c r="HQ251">
        <f>IF($IW251&gt;=30,INDEX($GL:$GL,$IV251+30),"")</f>
      </c>
      <c r="HR251">
        <f>IF($IW251&gt;=31,INDEX($GL:$GL,$IV251+31),"")</f>
      </c>
      <c r="HS251">
        <f>IF($IW251&gt;=32,INDEX($GL:$GL,$IV251+32),"")</f>
      </c>
      <c r="HT251">
        <f>IF($IW251&gt;=33,INDEX($GL:$GL,$IV251+33),"")</f>
      </c>
      <c r="HU251">
        <f>IF($IW251&gt;=34,INDEX($GL:$GL,$IV251+34),"")</f>
      </c>
      <c r="HV251">
        <f>IF($IW251&gt;=35,INDEX($GL:$GL,$IV251+35),"")</f>
      </c>
      <c r="HW251">
        <f>IF($IW251&gt;=36,INDEX($GL:$GL,$IV251+36),"")</f>
      </c>
      <c r="HX251">
        <f>IF($IW251&gt;=37,INDEX($GL:$GL,$IV251+37),"")</f>
      </c>
      <c r="HY251">
        <f>IF($IW251&gt;=38,INDEX($GL:$GL,$IV251+38),"")</f>
      </c>
      <c r="HZ251">
        <f>IF($IW251&gt;=39,INDEX($GL:$GL,$IV251+39),"")</f>
      </c>
      <c r="IA251">
        <f>IF($IW251&gt;=40,INDEX($GL:$GL,$IV251+40),"")</f>
      </c>
      <c r="IB251">
        <f>IF($IW251&gt;=41,INDEX($GL:$GL,$IV251+41),"")</f>
      </c>
      <c r="IC251">
        <f>IF($IW251&gt;=42,INDEX($GL:$GL,$IV251+42),"")</f>
      </c>
      <c r="ID251">
        <f>IF($IW251&gt;=43,INDEX($GL:$GL,$IV251+43),"")</f>
      </c>
      <c r="IE251">
        <f>IF($IW251&gt;=44,INDEX($GL:$GL,$IV251+44),"")</f>
      </c>
      <c r="IF251">
        <f>IF($IW251&gt;=45,INDEX($GL:$GL,$IV251+45),"")</f>
      </c>
      <c r="IG251">
        <f>IF($IW251&gt;=46,INDEX($GL:$GL,$IV251+46),"")</f>
      </c>
      <c r="IH251">
        <f>IF($IW251&gt;=47,INDEX($GL:$GL,$IV251+47),"")</f>
      </c>
      <c r="II251">
        <f>IF($IW251&gt;=48,INDEX($GL:$GL,$IV251+48),"")</f>
      </c>
      <c r="IJ251">
        <f>IF($IW251&gt;=49,INDEX($GL:$GL,$IV251+49),"")</f>
      </c>
      <c r="IK251">
        <f>IF($IW251&gt;=50,INDEX($GL:$GL,$IV251+50),"")</f>
      </c>
      <c r="IL251">
        <f>IF($IW251&gt;=51,INDEX($GL:$GL,$IV251+51),"")</f>
      </c>
      <c r="IM251">
        <f>IF($IW251&gt;=52,INDEX($GL:$GL,$IV251+52),"")</f>
      </c>
      <c r="IN251">
        <f>IF($IW251&gt;=53,INDEX($GL:$GL,$IV251+53),"")</f>
      </c>
      <c r="IO251">
        <f>IF($IW251&gt;=54,INDEX($GL:$GL,$IV251+54),"")</f>
      </c>
      <c r="IP251">
        <f>IF($IW251&gt;=55,INDEX($GL:$GL,$IV251+55),"")</f>
      </c>
      <c r="IQ251">
        <f>IF($IW251&gt;=56,INDEX($GL:$GL,$IV251+56),"")</f>
      </c>
      <c r="IR251">
        <f>IF($IW251&gt;=57,INDEX($GL:$GL,$IV251+57),"")</f>
      </c>
      <c r="IS251">
        <f>IF($IW251&gt;=58,INDEX($GL:$GL,$IV251+58),"")</f>
      </c>
      <c r="IT251">
        <f>IF($IW251&gt;=59,INDEX($GL:$GL,$IV251+59),"")</f>
      </c>
      <c r="IU251">
        <f>IF($IW251&gt;=60,INDEX($GL:$GL,$IV251+60),"")</f>
      </c>
      <c r="IV251">
        <f>IFERROR(MATCH($GK251,$GL$2:$GL$324,0)+1,0)</f>
      </c>
      <c r="IW251">
        <f>IFERROR(INDEX($GM$2:$GM$324,MATCH($GK251,$GL$2:$GL$324,0)),0)</f>
      </c>
      <c r="IX251" t="s">
        <v>34</v>
      </c>
      <c r="IY251" t="s">
        <v>34</v>
      </c>
    </row>
    <row r="252" spans="1:259" x14ac:dyDescent="0.25">
      <c r="K252">
        <f>IF(OR($N252="",$J252=""),"",IFERROR($N252/$J252,0))</f>
      </c>
      <c r="L252">
        <f>IF($N252="","",
SUM($M252,$O252,$T252,$P252,$R252)*
(1-IF($U252="",0,VALUE($U252)/100)))</f>
      </c>
      <c r="M252">
        <f>IF($N252="","",$N252)</f>
      </c>
      <c r="O252">
        <f>IF($N252="","",
IF($H252="","",
IF(ISNUMBER(SEARCH("exempt",LOWER($H252))),0,
$N252*(VALUE(SUBSTITUTE($H252,"%",""))/100))))</f>
      </c>
      <c r="V252">
        <f>IFERROR(IF(FIND(" - ",$E252)&gt;0,MID($E252,FIND(" - ",$E252)+3,LEN($E252)),""),"")</f>
      </c>
      <c r="AE252" t="s">
        <v>808</v>
      </c>
      <c r="AJ252">
        <f>IFERROR(LEFT($E252,FIND(" - ",$E252)-1),$E252)</f>
      </c>
      <c r="AM252">
        <f>IF($CB252&gt;=1,INDEX($AK:$AK,$CA252+1),"")</f>
      </c>
      <c r="AN252">
        <f>IF($CB252&gt;=2,INDEX($AK:$AK,$CA252+2),"")</f>
      </c>
      <c r="AO252">
        <f>IF($CB252&gt;=3,INDEX($AK:$AK,$CA252+3),"")</f>
      </c>
      <c r="AP252">
        <f>IF($CB252&gt;=4,INDEX($AK:$AK,$CA252+4),"")</f>
      </c>
      <c r="AQ252">
        <f>IF($CB252&gt;=5,INDEX($AK:$AK,$CA252+5),"")</f>
      </c>
      <c r="AR252">
        <f>IF($CB252&gt;=6,INDEX($AK:$AK,$CA252+6),"")</f>
      </c>
      <c r="AS252">
        <f>IF($CB252&gt;=7,INDEX($AK:$AK,$CA252+7),"")</f>
      </c>
      <c r="AT252">
        <f>IF($CB252&gt;=8,INDEX($AK:$AK,$CA252+8),"")</f>
      </c>
      <c r="AU252">
        <f>IF($CB252&gt;=9,INDEX($AK:$AK,$CA252+9),"")</f>
      </c>
      <c r="AV252">
        <f>IF($CB252&gt;=10,INDEX($AK:$AK,$CA252+10),"")</f>
      </c>
      <c r="AW252">
        <f>IF($CB252&gt;=11,INDEX($AK:$AK,$CA252+11),"")</f>
      </c>
      <c r="AX252">
        <f>IF($CB252&gt;=12,INDEX($AK:$AK,$CA252+12),"")</f>
      </c>
      <c r="AY252">
        <f>IF($CB252&gt;=13,INDEX($AK:$AK,$CA252+13),"")</f>
      </c>
      <c r="AZ252">
        <f>IF($CB252&gt;=14,INDEX($AK:$AK,$CA252+14),"")</f>
      </c>
      <c r="BA252">
        <f>IF($CB252&gt;=15,INDEX($AK:$AK,$CA252+15),"")</f>
      </c>
      <c r="BB252">
        <f>IF($CB252&gt;=16,INDEX($AK:$AK,$CA252+16),"")</f>
      </c>
      <c r="BC252">
        <f>IF($CB252&gt;=17,INDEX($AK:$AK,$CA252+17),"")</f>
      </c>
      <c r="BD252">
        <f>IF($CB252&gt;=18,INDEX($AK:$AK,$CA252+18),"")</f>
      </c>
      <c r="BE252">
        <f>IF($CB252&gt;=19,INDEX($AK:$AK,$CA252+19),"")</f>
      </c>
      <c r="BF252">
        <f>IF($CB252&gt;=20,INDEX($AK:$AK,$CA252+20),"")</f>
      </c>
      <c r="BG252">
        <f>IF($CB252&gt;=21,INDEX($AK:$AK,$CA252+21),"")</f>
      </c>
      <c r="BH252">
        <f>IF($CB252&gt;=22,INDEX($AK:$AK,$CA252+22),"")</f>
      </c>
      <c r="BI252">
        <f>IF($CB252&gt;=23,INDEX($AK:$AK,$CA252+23),"")</f>
      </c>
      <c r="BJ252">
        <f>IF($CB252&gt;=24,INDEX($AK:$AK,$CA252+24),"")</f>
      </c>
      <c r="BK252">
        <f>IF($CB252&gt;=25,INDEX($AK:$AK,$CA252+25),"")</f>
      </c>
      <c r="BL252">
        <f>IF($CB252&gt;=26,INDEX($AK:$AK,$CA252+26),"")</f>
      </c>
      <c r="BM252">
        <f>IF($CB252&gt;=27,INDEX($AK:$AK,$CA252+27),"")</f>
      </c>
      <c r="BN252">
        <f>IF($CB252&gt;=28,INDEX($AK:$AK,$CA252+28),"")</f>
      </c>
      <c r="BO252">
        <f>IF($CB252&gt;=29,INDEX($AK:$AK,$CA252+29),"")</f>
      </c>
      <c r="BP252">
        <f>IF($CB252&gt;=30,INDEX($AK:$AK,$CA252+30),"")</f>
      </c>
      <c r="BQ252">
        <f>IF($CB252&gt;=31,INDEX($AK:$AK,$CA252+31),"")</f>
      </c>
      <c r="BR252">
        <f>IF($CB252&gt;=32,INDEX($AK:$AK,$CA252+32),"")</f>
      </c>
      <c r="BS252">
        <f>IF($CB252&gt;=33,INDEX($AK:$AK,$CA252+33),"")</f>
      </c>
      <c r="BT252">
        <f>IF($CB252&gt;=34,INDEX($AK:$AK,$CA252+34),"")</f>
      </c>
      <c r="BU252">
        <f>IF($CB252&gt;=35,INDEX($AK:$AK,$CA252+35),"")</f>
      </c>
      <c r="BV252">
        <f>IF($CB252&gt;=36,INDEX($AK:$AK,$CA252+36),"")</f>
      </c>
      <c r="BW252">
        <f>IF($CB252&gt;=37,INDEX($AK:$AK,$CA252+37),"")</f>
      </c>
      <c r="BX252">
        <f>IF($CB252&gt;=38,INDEX($AK:$AK,$CA252+38),"")</f>
      </c>
      <c r="BY252">
        <f>IF($CB252&gt;=39,INDEX($AK:$AK,$CA252+39),"")</f>
      </c>
      <c r="BZ252">
        <f>IF($CB252&gt;=40,INDEX($AK:$AK,$CA252+40),"")</f>
      </c>
      <c r="CA252">
        <f>IFERROR(MATCH($AJ252,$AK$2:$AK$134,0)+1,0)</f>
      </c>
      <c r="CB252">
        <f>IFERROR(INDEX($AL$2:$AL$134,MATCH($AJ252,$AK$2:$AK$134,0)),0)</f>
      </c>
      <c r="CC252">
        <f>IFERROR(LEFT($F252,FIND(" - ",$F252)-1),$F252)</f>
      </c>
      <c r="CD252" t="s">
        <v>809</v>
      </c>
      <c r="CE252">
        <v>1</v>
      </c>
      <c r="CF252">
        <f>IF($DA252&gt;=1,INDEX($CD:$CD,$CZ252+1),"")</f>
      </c>
      <c r="CG252">
        <f>IF($DA252&gt;=2,INDEX($CD:$CD,$CZ252+2),"")</f>
      </c>
      <c r="CH252">
        <f>IF($DA252&gt;=3,INDEX($CD:$CD,$CZ252+3),"")</f>
      </c>
      <c r="CI252">
        <f>IF($DA252&gt;=4,INDEX($CD:$CD,$CZ252+4),"")</f>
      </c>
      <c r="CJ252">
        <f>IF($DA252&gt;=5,INDEX($CD:$CD,$CZ252+5),"")</f>
      </c>
      <c r="CK252">
        <f>IF($DA252&gt;=6,INDEX($CD:$CD,$CZ252+6),"")</f>
      </c>
      <c r="CL252">
        <f>IF($DA252&gt;=7,INDEX($CD:$CD,$CZ252+7),"")</f>
      </c>
      <c r="CM252">
        <f>IF($DA252&gt;=8,INDEX($CD:$CD,$CZ252+8),"")</f>
      </c>
      <c r="CN252">
        <f>IF($DA252&gt;=9,INDEX($CD:$CD,$CZ252+9),"")</f>
      </c>
      <c r="CO252">
        <f>IF($DA252&gt;=10,INDEX($CD:$CD,$CZ252+10),"")</f>
      </c>
      <c r="CP252">
        <f>IF($DA252&gt;=11,INDEX($CD:$CD,$CZ252+11),"")</f>
      </c>
      <c r="CQ252">
        <f>IF($DA252&gt;=12,INDEX($CD:$CD,$CZ252+12),"")</f>
      </c>
      <c r="CR252">
        <f>IF($DA252&gt;=13,INDEX($CD:$CD,$CZ252+13),"")</f>
      </c>
      <c r="CS252">
        <f>IF($DA252&gt;=14,INDEX($CD:$CD,$CZ252+14),"")</f>
      </c>
      <c r="CT252">
        <f>IF($DA252&gt;=15,INDEX($CD:$CD,$CZ252+15),"")</f>
      </c>
      <c r="CU252">
        <f>IF($DA252&gt;=16,INDEX($CD:$CD,$CZ252+16),"")</f>
      </c>
      <c r="CV252">
        <f>IF($DA252&gt;=17,INDEX($CD:$CD,$CZ252+17),"")</f>
      </c>
      <c r="CW252">
        <f>IF($DA252&gt;=18,INDEX($CD:$CD,$CZ252+18),"")</f>
      </c>
      <c r="CX252">
        <f>IF($DA252&gt;=19,INDEX($CD:$CD,$CZ252+19),"")</f>
      </c>
      <c r="CY252">
        <f>IF($DA252&gt;=20,INDEX($CD:$CD,$CZ252+20),"")</f>
      </c>
      <c r="CZ252">
        <f>IFERROR(MATCH($CC252,$CD$2:$CD$263,0)+1,0)</f>
      </c>
      <c r="DA252">
        <f>IFERROR(INDEX($CE$2:$CE$263,MATCH($CC252,$CD$2:$CD$263,0)),0)</f>
      </c>
      <c r="DB252">
        <f>IFERROR(INDEX($AI:$AI,MATCH($H252,$AH:$AH,0))&amp;"","")</f>
      </c>
      <c r="DF252">
        <f>IF($GI252&gt;=1,INDEX($DC:$DC,$GH252+1),"")</f>
      </c>
      <c r="DG252">
        <f>IF($GI252&gt;=2,INDEX($DC:$DC,$GH252+2),"")</f>
      </c>
      <c r="DH252">
        <f>IF($GI252&gt;=3,INDEX($DC:$DC,$GH252+3),"")</f>
      </c>
      <c r="DI252">
        <f>IF($GI252&gt;=4,INDEX($DC:$DC,$GH252+4),"")</f>
      </c>
      <c r="DJ252">
        <f>IF($GI252&gt;=5,INDEX($DC:$DC,$GH252+5),"")</f>
      </c>
      <c r="DK252">
        <f>IF($GI252&gt;=6,INDEX($DC:$DC,$GH252+6),"")</f>
      </c>
      <c r="DL252">
        <f>IF($GI252&gt;=7,INDEX($DC:$DC,$GH252+7),"")</f>
      </c>
      <c r="DM252">
        <f>IF($GI252&gt;=8,INDEX($DC:$DC,$GH252+8),"")</f>
      </c>
      <c r="DN252">
        <f>IF($GI252&gt;=9,INDEX($DC:$DC,$GH252+9),"")</f>
      </c>
      <c r="DO252">
        <f>IF($GI252&gt;=10,INDEX($DC:$DC,$GH252+10),"")</f>
      </c>
      <c r="DP252">
        <f>IF($GI252&gt;=11,INDEX($DC:$DC,$GH252+11),"")</f>
      </c>
      <c r="DQ252">
        <f>IF($GI252&gt;=12,INDEX($DC:$DC,$GH252+12),"")</f>
      </c>
      <c r="DR252">
        <f>IF($GI252&gt;=13,INDEX($DC:$DC,$GH252+13),"")</f>
      </c>
      <c r="DS252">
        <f>IF($GI252&gt;=14,INDEX($DC:$DC,$GH252+14),"")</f>
      </c>
      <c r="DT252">
        <f>IF($GI252&gt;=15,INDEX($DC:$DC,$GH252+15),"")</f>
      </c>
      <c r="DU252">
        <f>IF($GI252&gt;=16,INDEX($DC:$DC,$GH252+16),"")</f>
      </c>
      <c r="DV252">
        <f>IF($GI252&gt;=17,INDEX($DC:$DC,$GH252+17),"")</f>
      </c>
      <c r="DW252">
        <f>IF($GI252&gt;=18,INDEX($DC:$DC,$GH252+18),"")</f>
      </c>
      <c r="DX252">
        <f>IF($GI252&gt;=19,INDEX($DC:$DC,$GH252+19),"")</f>
      </c>
      <c r="DY252">
        <f>IF($GI252&gt;=20,INDEX($DC:$DC,$GH252+20),"")</f>
      </c>
      <c r="DZ252">
        <f>IF($GI252&gt;=21,INDEX($DC:$DC,$GH252+21),"")</f>
      </c>
      <c r="EA252">
        <f>IF($GI252&gt;=22,INDEX($DC:$DC,$GH252+22),"")</f>
      </c>
      <c r="EB252">
        <f>IF($GI252&gt;=23,INDEX($DC:$DC,$GH252+23),"")</f>
      </c>
      <c r="EC252">
        <f>IF($GI252&gt;=24,INDEX($DC:$DC,$GH252+24),"")</f>
      </c>
      <c r="ED252">
        <f>IF($GI252&gt;=25,INDEX($DC:$DC,$GH252+25),"")</f>
      </c>
      <c r="EE252">
        <f>IF($GI252&gt;=26,INDEX($DC:$DC,$GH252+26),"")</f>
      </c>
      <c r="EF252">
        <f>IF($GI252&gt;=27,INDEX($DC:$DC,$GH252+27),"")</f>
      </c>
      <c r="EG252">
        <f>IF($GI252&gt;=28,INDEX($DC:$DC,$GH252+28),"")</f>
      </c>
      <c r="EH252">
        <f>IF($GI252&gt;=29,INDEX($DC:$DC,$GH252+29),"")</f>
      </c>
      <c r="EI252">
        <f>IF($GI252&gt;=30,INDEX($DC:$DC,$GH252+30),"")</f>
      </c>
      <c r="EJ252">
        <f>IF($GI252&gt;=31,INDEX($DC:$DC,$GH252+31),"")</f>
      </c>
      <c r="EK252">
        <f>IF($GI252&gt;=32,INDEX($DC:$DC,$GH252+32),"")</f>
      </c>
      <c r="EL252">
        <f>IF($GI252&gt;=33,INDEX($DC:$DC,$GH252+33),"")</f>
      </c>
      <c r="EM252">
        <f>IF($GI252&gt;=34,INDEX($DC:$DC,$GH252+34),"")</f>
      </c>
      <c r="EN252">
        <f>IF($GI252&gt;=35,INDEX($DC:$DC,$GH252+35),"")</f>
      </c>
      <c r="EO252">
        <f>IF($GI252&gt;=36,INDEX($DC:$DC,$GH252+36),"")</f>
      </c>
      <c r="EP252">
        <f>IF($GI252&gt;=37,INDEX($DC:$DC,$GH252+37),"")</f>
      </c>
      <c r="EQ252">
        <f>IF($GI252&gt;=38,INDEX($DC:$DC,$GH252+38),"")</f>
      </c>
      <c r="ER252">
        <f>IF($GI252&gt;=39,INDEX($DC:$DC,$GH252+39),"")</f>
      </c>
      <c r="ES252">
        <f>IF($GI252&gt;=40,INDEX($DC:$DC,$GH252+40),"")</f>
      </c>
      <c r="ET252">
        <f>IF($GI252&gt;=1,INDEX($DD:$DD,$GH252+1),"")</f>
      </c>
      <c r="EU252">
        <f>IF($GI252&gt;=2,INDEX($DD:$DD,$GH252+2),"")</f>
      </c>
      <c r="EV252">
        <f>IF($GI252&gt;=3,INDEX($DD:$DD,$GH252+3),"")</f>
      </c>
      <c r="EW252">
        <f>IF($GI252&gt;=4,INDEX($DD:$DD,$GH252+4),"")</f>
      </c>
      <c r="EX252">
        <f>IF($GI252&gt;=5,INDEX($DD:$DD,$GH252+5),"")</f>
      </c>
      <c r="EY252">
        <f>IF($GI252&gt;=6,INDEX($DD:$DD,$GH252+6),"")</f>
      </c>
      <c r="EZ252">
        <f>IF($GI252&gt;=7,INDEX($DD:$DD,$GH252+7),"")</f>
      </c>
      <c r="FA252">
        <f>IF($GI252&gt;=8,INDEX($DD:$DD,$GH252+8),"")</f>
      </c>
      <c r="FB252">
        <f>IF($GI252&gt;=9,INDEX($DD:$DD,$GH252+9),"")</f>
      </c>
      <c r="FC252">
        <f>IF($GI252&gt;=10,INDEX($DD:$DD,$GH252+10),"")</f>
      </c>
      <c r="FD252">
        <f>IF($GI252&gt;=11,INDEX($DD:$DD,$GH252+11),"")</f>
      </c>
      <c r="FE252">
        <f>IF($GI252&gt;=12,INDEX($DD:$DD,$GH252+12),"")</f>
      </c>
      <c r="FF252">
        <f>IF($GI252&gt;=13,INDEX($DD:$DD,$GH252+13),"")</f>
      </c>
      <c r="FG252">
        <f>IF($GI252&gt;=14,INDEX($DD:$DD,$GH252+14),"")</f>
      </c>
      <c r="FH252">
        <f>IF($GI252&gt;=15,INDEX($DD:$DD,$GH252+15),"")</f>
      </c>
      <c r="FI252">
        <f>IF($GI252&gt;=16,INDEX($DD:$DD,$GH252+16),"")</f>
      </c>
      <c r="FJ252">
        <f>IF($GI252&gt;=17,INDEX($DD:$DD,$GH252+17),"")</f>
      </c>
      <c r="FK252">
        <f>IF($GI252&gt;=18,INDEX($DD:$DD,$GH252+18),"")</f>
      </c>
      <c r="FL252">
        <f>IF($GI252&gt;=19,INDEX($DD:$DD,$GH252+19),"")</f>
      </c>
      <c r="FM252">
        <f>IF($GI252&gt;=20,INDEX($DD:$DD,$GH252+20),"")</f>
      </c>
      <c r="FN252">
        <f>IF($GI252&gt;=21,INDEX($DD:$DD,$GH252+21),"")</f>
      </c>
      <c r="FO252">
        <f>IF($GI252&gt;=22,INDEX($DD:$DD,$GH252+22),"")</f>
      </c>
      <c r="FP252">
        <f>IF($GI252&gt;=23,INDEX($DD:$DD,$GH252+23),"")</f>
      </c>
      <c r="FQ252">
        <f>IF($GI252&gt;=24,INDEX($DD:$DD,$GH252+24),"")</f>
      </c>
      <c r="FR252">
        <f>IF($GI252&gt;=25,INDEX($DD:$DD,$GH252+25),"")</f>
      </c>
      <c r="FS252">
        <f>IF($GI252&gt;=26,INDEX($DD:$DD,$GH252+26),"")</f>
      </c>
      <c r="FT252">
        <f>IF($GI252&gt;=27,INDEX($DD:$DD,$GH252+27),"")</f>
      </c>
      <c r="FU252">
        <f>IF($GI252&gt;=28,INDEX($DD:$DD,$GH252+28),"")</f>
      </c>
      <c r="FV252">
        <f>IF($GI252&gt;=29,INDEX($DD:$DD,$GH252+29),"")</f>
      </c>
      <c r="FW252">
        <f>IF($GI252&gt;=30,INDEX($DD:$DD,$GH252+30),"")</f>
      </c>
      <c r="FX252">
        <f>IF($GI252&gt;=31,INDEX($DD:$DD,$GH252+31),"")</f>
      </c>
      <c r="FY252">
        <f>IF($GI252&gt;=32,INDEX($DD:$DD,$GH252+32),"")</f>
      </c>
      <c r="FZ252">
        <f>IF($GI252&gt;=33,INDEX($DD:$DD,$GH252+33),"")</f>
      </c>
      <c r="GA252">
        <f>IF($GI252&gt;=34,INDEX($DD:$DD,$GH252+34),"")</f>
      </c>
      <c r="GB252">
        <f>IF($GI252&gt;=35,INDEX($DD:$DD,$GH252+35),"")</f>
      </c>
      <c r="GC252">
        <f>IF($GI252&gt;=36,INDEX($DD:$DD,$GH252+36),"")</f>
      </c>
      <c r="GD252">
        <f>IF($GI252&gt;=37,INDEX($DD:$DD,$GH252+37),"")</f>
      </c>
      <c r="GE252">
        <f>IF($GI252&gt;=38,INDEX($DD:$DD,$GH252+38),"")</f>
      </c>
      <c r="GF252">
        <f>IF($GI252&gt;=39,INDEX($DD:$DD,$GH252+39),"")</f>
      </c>
      <c r="GG252">
        <f>IF($GI252&gt;=40,INDEX($DD:$DD,$GH252+40),"")</f>
      </c>
      <c r="GH252">
        <f>IFERROR(MATCH($DB252,$DC$2:$DC$148,0)+1,0)</f>
      </c>
      <c r="GI252">
        <f>IFERROR(INDEX($DE$2:$DE$148,MATCH($DB252,$DC$2:$DC$148,0)),0)</f>
      </c>
      <c r="GJ252">
        <f>IFERROR(MATCH($S252,$DF$252:$ES$252,0),0)</f>
      </c>
      <c r="GK252">
        <f>IF($GJ252&gt;0,INDEX($ET$252:$GG$252,$GJ252),"")</f>
      </c>
      <c r="GL252" t="s">
        <v>810</v>
      </c>
      <c r="GN252">
        <f>IF($IW252&gt;=1,INDEX($GL:$GL,$IV252+1),"")</f>
      </c>
      <c r="GO252">
        <f>IF($IW252&gt;=2,INDEX($GL:$GL,$IV252+2),"")</f>
      </c>
      <c r="GP252">
        <f>IF($IW252&gt;=3,INDEX($GL:$GL,$IV252+3),"")</f>
      </c>
      <c r="GQ252">
        <f>IF($IW252&gt;=4,INDEX($GL:$GL,$IV252+4),"")</f>
      </c>
      <c r="GR252">
        <f>IF($IW252&gt;=5,INDEX($GL:$GL,$IV252+5),"")</f>
      </c>
      <c r="GS252">
        <f>IF($IW252&gt;=6,INDEX($GL:$GL,$IV252+6),"")</f>
      </c>
      <c r="GT252">
        <f>IF($IW252&gt;=7,INDEX($GL:$GL,$IV252+7),"")</f>
      </c>
      <c r="GU252">
        <f>IF($IW252&gt;=8,INDEX($GL:$GL,$IV252+8),"")</f>
      </c>
      <c r="GV252">
        <f>IF($IW252&gt;=9,INDEX($GL:$GL,$IV252+9),"")</f>
      </c>
      <c r="GW252">
        <f>IF($IW252&gt;=10,INDEX($GL:$GL,$IV252+10),"")</f>
      </c>
      <c r="GX252">
        <f>IF($IW252&gt;=11,INDEX($GL:$GL,$IV252+11),"")</f>
      </c>
      <c r="GY252">
        <f>IF($IW252&gt;=12,INDEX($GL:$GL,$IV252+12),"")</f>
      </c>
      <c r="GZ252">
        <f>IF($IW252&gt;=13,INDEX($GL:$GL,$IV252+13),"")</f>
      </c>
      <c r="HA252">
        <f>IF($IW252&gt;=14,INDEX($GL:$GL,$IV252+14),"")</f>
      </c>
      <c r="HB252">
        <f>IF($IW252&gt;=15,INDEX($GL:$GL,$IV252+15),"")</f>
      </c>
      <c r="HC252">
        <f>IF($IW252&gt;=16,INDEX($GL:$GL,$IV252+16),"")</f>
      </c>
      <c r="HD252">
        <f>IF($IW252&gt;=17,INDEX($GL:$GL,$IV252+17),"")</f>
      </c>
      <c r="HE252">
        <f>IF($IW252&gt;=18,INDEX($GL:$GL,$IV252+18),"")</f>
      </c>
      <c r="HF252">
        <f>IF($IW252&gt;=19,INDEX($GL:$GL,$IV252+19),"")</f>
      </c>
      <c r="HG252">
        <f>IF($IW252&gt;=20,INDEX($GL:$GL,$IV252+20),"")</f>
      </c>
      <c r="HH252">
        <f>IF($IW252&gt;=21,INDEX($GL:$GL,$IV252+21),"")</f>
      </c>
      <c r="HI252">
        <f>IF($IW252&gt;=22,INDEX($GL:$GL,$IV252+22),"")</f>
      </c>
      <c r="HJ252">
        <f>IF($IW252&gt;=23,INDEX($GL:$GL,$IV252+23),"")</f>
      </c>
      <c r="HK252">
        <f>IF($IW252&gt;=24,INDEX($GL:$GL,$IV252+24),"")</f>
      </c>
      <c r="HL252">
        <f>IF($IW252&gt;=25,INDEX($GL:$GL,$IV252+25),"")</f>
      </c>
      <c r="HM252">
        <f>IF($IW252&gt;=26,INDEX($GL:$GL,$IV252+26),"")</f>
      </c>
      <c r="HN252">
        <f>IF($IW252&gt;=27,INDEX($GL:$GL,$IV252+27),"")</f>
      </c>
      <c r="HO252">
        <f>IF($IW252&gt;=28,INDEX($GL:$GL,$IV252+28),"")</f>
      </c>
      <c r="HP252">
        <f>IF($IW252&gt;=29,INDEX($GL:$GL,$IV252+29),"")</f>
      </c>
      <c r="HQ252">
        <f>IF($IW252&gt;=30,INDEX($GL:$GL,$IV252+30),"")</f>
      </c>
      <c r="HR252">
        <f>IF($IW252&gt;=31,INDEX($GL:$GL,$IV252+31),"")</f>
      </c>
      <c r="HS252">
        <f>IF($IW252&gt;=32,INDEX($GL:$GL,$IV252+32),"")</f>
      </c>
      <c r="HT252">
        <f>IF($IW252&gt;=33,INDEX($GL:$GL,$IV252+33),"")</f>
      </c>
      <c r="HU252">
        <f>IF($IW252&gt;=34,INDEX($GL:$GL,$IV252+34),"")</f>
      </c>
      <c r="HV252">
        <f>IF($IW252&gt;=35,INDEX($GL:$GL,$IV252+35),"")</f>
      </c>
      <c r="HW252">
        <f>IF($IW252&gt;=36,INDEX($GL:$GL,$IV252+36),"")</f>
      </c>
      <c r="HX252">
        <f>IF($IW252&gt;=37,INDEX($GL:$GL,$IV252+37),"")</f>
      </c>
      <c r="HY252">
        <f>IF($IW252&gt;=38,INDEX($GL:$GL,$IV252+38),"")</f>
      </c>
      <c r="HZ252">
        <f>IF($IW252&gt;=39,INDEX($GL:$GL,$IV252+39),"")</f>
      </c>
      <c r="IA252">
        <f>IF($IW252&gt;=40,INDEX($GL:$GL,$IV252+40),"")</f>
      </c>
      <c r="IB252">
        <f>IF($IW252&gt;=41,INDEX($GL:$GL,$IV252+41),"")</f>
      </c>
      <c r="IC252">
        <f>IF($IW252&gt;=42,INDEX($GL:$GL,$IV252+42),"")</f>
      </c>
      <c r="ID252">
        <f>IF($IW252&gt;=43,INDEX($GL:$GL,$IV252+43),"")</f>
      </c>
      <c r="IE252">
        <f>IF($IW252&gt;=44,INDEX($GL:$GL,$IV252+44),"")</f>
      </c>
      <c r="IF252">
        <f>IF($IW252&gt;=45,INDEX($GL:$GL,$IV252+45),"")</f>
      </c>
      <c r="IG252">
        <f>IF($IW252&gt;=46,INDEX($GL:$GL,$IV252+46),"")</f>
      </c>
      <c r="IH252">
        <f>IF($IW252&gt;=47,INDEX($GL:$GL,$IV252+47),"")</f>
      </c>
      <c r="II252">
        <f>IF($IW252&gt;=48,INDEX($GL:$GL,$IV252+48),"")</f>
      </c>
      <c r="IJ252">
        <f>IF($IW252&gt;=49,INDEX($GL:$GL,$IV252+49),"")</f>
      </c>
      <c r="IK252">
        <f>IF($IW252&gt;=50,INDEX($GL:$GL,$IV252+50),"")</f>
      </c>
      <c r="IL252">
        <f>IF($IW252&gt;=51,INDEX($GL:$GL,$IV252+51),"")</f>
      </c>
      <c r="IM252">
        <f>IF($IW252&gt;=52,INDEX($GL:$GL,$IV252+52),"")</f>
      </c>
      <c r="IN252">
        <f>IF($IW252&gt;=53,INDEX($GL:$GL,$IV252+53),"")</f>
      </c>
      <c r="IO252">
        <f>IF($IW252&gt;=54,INDEX($GL:$GL,$IV252+54),"")</f>
      </c>
      <c r="IP252">
        <f>IF($IW252&gt;=55,INDEX($GL:$GL,$IV252+55),"")</f>
      </c>
      <c r="IQ252">
        <f>IF($IW252&gt;=56,INDEX($GL:$GL,$IV252+56),"")</f>
      </c>
      <c r="IR252">
        <f>IF($IW252&gt;=57,INDEX($GL:$GL,$IV252+57),"")</f>
      </c>
      <c r="IS252">
        <f>IF($IW252&gt;=58,INDEX($GL:$GL,$IV252+58),"")</f>
      </c>
      <c r="IT252">
        <f>IF($IW252&gt;=59,INDEX($GL:$GL,$IV252+59),"")</f>
      </c>
      <c r="IU252">
        <f>IF($IW252&gt;=60,INDEX($GL:$GL,$IV252+60),"")</f>
      </c>
      <c r="IV252">
        <f>IFERROR(MATCH($GK252,$GL$2:$GL$324,0)+1,0)</f>
      </c>
      <c r="IW252">
        <f>IFERROR(INDEX($GM$2:$GM$324,MATCH($GK252,$GL$2:$GL$324,0)),0)</f>
      </c>
      <c r="IX252" t="s">
        <v>34</v>
      </c>
      <c r="IY252" t="s">
        <v>34</v>
      </c>
    </row>
    <row r="253" spans="1:259" x14ac:dyDescent="0.25">
      <c r="K253">
        <f>IF(OR($N253="",$J253=""),"",IFERROR($N253/$J253,0))</f>
      </c>
      <c r="L253">
        <f>IF($N253="","",
SUM($M253,$O253,$T253,$P253,$R253)*
(1-IF($U253="",0,VALUE($U253)/100)))</f>
      </c>
      <c r="M253">
        <f>IF($N253="","",$N253)</f>
      </c>
      <c r="O253">
        <f>IF($N253="","",
IF($H253="","",
IF(ISNUMBER(SEARCH("exempt",LOWER($H253))),0,
$N253*(VALUE(SUBSTITUTE($H253,"%",""))/100))))</f>
      </c>
      <c r="V253">
        <f>IFERROR(IF(FIND(" - ",$E253)&gt;0,MID($E253,FIND(" - ",$E253)+3,LEN($E253)),""),"")</f>
      </c>
      <c r="AE253" t="s">
        <v>811</v>
      </c>
      <c r="AJ253">
        <f>IFERROR(LEFT($E253,FIND(" - ",$E253)-1),$E253)</f>
      </c>
      <c r="AM253">
        <f>IF($CB253&gt;=1,INDEX($AK:$AK,$CA253+1),"")</f>
      </c>
      <c r="AN253">
        <f>IF($CB253&gt;=2,INDEX($AK:$AK,$CA253+2),"")</f>
      </c>
      <c r="AO253">
        <f>IF($CB253&gt;=3,INDEX($AK:$AK,$CA253+3),"")</f>
      </c>
      <c r="AP253">
        <f>IF($CB253&gt;=4,INDEX($AK:$AK,$CA253+4),"")</f>
      </c>
      <c r="AQ253">
        <f>IF($CB253&gt;=5,INDEX($AK:$AK,$CA253+5),"")</f>
      </c>
      <c r="AR253">
        <f>IF($CB253&gt;=6,INDEX($AK:$AK,$CA253+6),"")</f>
      </c>
      <c r="AS253">
        <f>IF($CB253&gt;=7,INDEX($AK:$AK,$CA253+7),"")</f>
      </c>
      <c r="AT253">
        <f>IF($CB253&gt;=8,INDEX($AK:$AK,$CA253+8),"")</f>
      </c>
      <c r="AU253">
        <f>IF($CB253&gt;=9,INDEX($AK:$AK,$CA253+9),"")</f>
      </c>
      <c r="AV253">
        <f>IF($CB253&gt;=10,INDEX($AK:$AK,$CA253+10),"")</f>
      </c>
      <c r="AW253">
        <f>IF($CB253&gt;=11,INDEX($AK:$AK,$CA253+11),"")</f>
      </c>
      <c r="AX253">
        <f>IF($CB253&gt;=12,INDEX($AK:$AK,$CA253+12),"")</f>
      </c>
      <c r="AY253">
        <f>IF($CB253&gt;=13,INDEX($AK:$AK,$CA253+13),"")</f>
      </c>
      <c r="AZ253">
        <f>IF($CB253&gt;=14,INDEX($AK:$AK,$CA253+14),"")</f>
      </c>
      <c r="BA253">
        <f>IF($CB253&gt;=15,INDEX($AK:$AK,$CA253+15),"")</f>
      </c>
      <c r="BB253">
        <f>IF($CB253&gt;=16,INDEX($AK:$AK,$CA253+16),"")</f>
      </c>
      <c r="BC253">
        <f>IF($CB253&gt;=17,INDEX($AK:$AK,$CA253+17),"")</f>
      </c>
      <c r="BD253">
        <f>IF($CB253&gt;=18,INDEX($AK:$AK,$CA253+18),"")</f>
      </c>
      <c r="BE253">
        <f>IF($CB253&gt;=19,INDEX($AK:$AK,$CA253+19),"")</f>
      </c>
      <c r="BF253">
        <f>IF($CB253&gt;=20,INDEX($AK:$AK,$CA253+20),"")</f>
      </c>
      <c r="BG253">
        <f>IF($CB253&gt;=21,INDEX($AK:$AK,$CA253+21),"")</f>
      </c>
      <c r="BH253">
        <f>IF($CB253&gt;=22,INDEX($AK:$AK,$CA253+22),"")</f>
      </c>
      <c r="BI253">
        <f>IF($CB253&gt;=23,INDEX($AK:$AK,$CA253+23),"")</f>
      </c>
      <c r="BJ253">
        <f>IF($CB253&gt;=24,INDEX($AK:$AK,$CA253+24),"")</f>
      </c>
      <c r="BK253">
        <f>IF($CB253&gt;=25,INDEX($AK:$AK,$CA253+25),"")</f>
      </c>
      <c r="BL253">
        <f>IF($CB253&gt;=26,INDEX($AK:$AK,$CA253+26),"")</f>
      </c>
      <c r="BM253">
        <f>IF($CB253&gt;=27,INDEX($AK:$AK,$CA253+27),"")</f>
      </c>
      <c r="BN253">
        <f>IF($CB253&gt;=28,INDEX($AK:$AK,$CA253+28),"")</f>
      </c>
      <c r="BO253">
        <f>IF($CB253&gt;=29,INDEX($AK:$AK,$CA253+29),"")</f>
      </c>
      <c r="BP253">
        <f>IF($CB253&gt;=30,INDEX($AK:$AK,$CA253+30),"")</f>
      </c>
      <c r="BQ253">
        <f>IF($CB253&gt;=31,INDEX($AK:$AK,$CA253+31),"")</f>
      </c>
      <c r="BR253">
        <f>IF($CB253&gt;=32,INDEX($AK:$AK,$CA253+32),"")</f>
      </c>
      <c r="BS253">
        <f>IF($CB253&gt;=33,INDEX($AK:$AK,$CA253+33),"")</f>
      </c>
      <c r="BT253">
        <f>IF($CB253&gt;=34,INDEX($AK:$AK,$CA253+34),"")</f>
      </c>
      <c r="BU253">
        <f>IF($CB253&gt;=35,INDEX($AK:$AK,$CA253+35),"")</f>
      </c>
      <c r="BV253">
        <f>IF($CB253&gt;=36,INDEX($AK:$AK,$CA253+36),"")</f>
      </c>
      <c r="BW253">
        <f>IF($CB253&gt;=37,INDEX($AK:$AK,$CA253+37),"")</f>
      </c>
      <c r="BX253">
        <f>IF($CB253&gt;=38,INDEX($AK:$AK,$CA253+38),"")</f>
      </c>
      <c r="BY253">
        <f>IF($CB253&gt;=39,INDEX($AK:$AK,$CA253+39),"")</f>
      </c>
      <c r="BZ253">
        <f>IF($CB253&gt;=40,INDEX($AK:$AK,$CA253+40),"")</f>
      </c>
      <c r="CA253">
        <f>IFERROR(MATCH($AJ253,$AK$2:$AK$134,0)+1,0)</f>
      </c>
      <c r="CB253">
        <f>IFERROR(INDEX($AL$2:$AL$134,MATCH($AJ253,$AK$2:$AK$134,0)),0)</f>
      </c>
      <c r="CC253">
        <f>IFERROR(LEFT($F253,FIND(" - ",$F253)-1),$F253)</f>
      </c>
      <c r="CD253" t="s">
        <v>212</v>
      </c>
      <c r="CF253">
        <f>IF($DA253&gt;=1,INDEX($CD:$CD,$CZ253+1),"")</f>
      </c>
      <c r="CG253">
        <f>IF($DA253&gt;=2,INDEX($CD:$CD,$CZ253+2),"")</f>
      </c>
      <c r="CH253">
        <f>IF($DA253&gt;=3,INDEX($CD:$CD,$CZ253+3),"")</f>
      </c>
      <c r="CI253">
        <f>IF($DA253&gt;=4,INDEX($CD:$CD,$CZ253+4),"")</f>
      </c>
      <c r="CJ253">
        <f>IF($DA253&gt;=5,INDEX($CD:$CD,$CZ253+5),"")</f>
      </c>
      <c r="CK253">
        <f>IF($DA253&gt;=6,INDEX($CD:$CD,$CZ253+6),"")</f>
      </c>
      <c r="CL253">
        <f>IF($DA253&gt;=7,INDEX($CD:$CD,$CZ253+7),"")</f>
      </c>
      <c r="CM253">
        <f>IF($DA253&gt;=8,INDEX($CD:$CD,$CZ253+8),"")</f>
      </c>
      <c r="CN253">
        <f>IF($DA253&gt;=9,INDEX($CD:$CD,$CZ253+9),"")</f>
      </c>
      <c r="CO253">
        <f>IF($DA253&gt;=10,INDEX($CD:$CD,$CZ253+10),"")</f>
      </c>
      <c r="CP253">
        <f>IF($DA253&gt;=11,INDEX($CD:$CD,$CZ253+11),"")</f>
      </c>
      <c r="CQ253">
        <f>IF($DA253&gt;=12,INDEX($CD:$CD,$CZ253+12),"")</f>
      </c>
      <c r="CR253">
        <f>IF($DA253&gt;=13,INDEX($CD:$CD,$CZ253+13),"")</f>
      </c>
      <c r="CS253">
        <f>IF($DA253&gt;=14,INDEX($CD:$CD,$CZ253+14),"")</f>
      </c>
      <c r="CT253">
        <f>IF($DA253&gt;=15,INDEX($CD:$CD,$CZ253+15),"")</f>
      </c>
      <c r="CU253">
        <f>IF($DA253&gt;=16,INDEX($CD:$CD,$CZ253+16),"")</f>
      </c>
      <c r="CV253">
        <f>IF($DA253&gt;=17,INDEX($CD:$CD,$CZ253+17),"")</f>
      </c>
      <c r="CW253">
        <f>IF($DA253&gt;=18,INDEX($CD:$CD,$CZ253+18),"")</f>
      </c>
      <c r="CX253">
        <f>IF($DA253&gt;=19,INDEX($CD:$CD,$CZ253+19),"")</f>
      </c>
      <c r="CY253">
        <f>IF($DA253&gt;=20,INDEX($CD:$CD,$CZ253+20),"")</f>
      </c>
      <c r="CZ253">
        <f>IFERROR(MATCH($CC253,$CD$2:$CD$263,0)+1,0)</f>
      </c>
      <c r="DA253">
        <f>IFERROR(INDEX($CE$2:$CE$263,MATCH($CC253,$CD$2:$CD$263,0)),0)</f>
      </c>
      <c r="DB253">
        <f>IFERROR(INDEX($AI:$AI,MATCH($H253,$AH:$AH,0))&amp;"","")</f>
      </c>
      <c r="DF253">
        <f>IF($GI253&gt;=1,INDEX($DC:$DC,$GH253+1),"")</f>
      </c>
      <c r="DG253">
        <f>IF($GI253&gt;=2,INDEX($DC:$DC,$GH253+2),"")</f>
      </c>
      <c r="DH253">
        <f>IF($GI253&gt;=3,INDEX($DC:$DC,$GH253+3),"")</f>
      </c>
      <c r="DI253">
        <f>IF($GI253&gt;=4,INDEX($DC:$DC,$GH253+4),"")</f>
      </c>
      <c r="DJ253">
        <f>IF($GI253&gt;=5,INDEX($DC:$DC,$GH253+5),"")</f>
      </c>
      <c r="DK253">
        <f>IF($GI253&gt;=6,INDEX($DC:$DC,$GH253+6),"")</f>
      </c>
      <c r="DL253">
        <f>IF($GI253&gt;=7,INDEX($DC:$DC,$GH253+7),"")</f>
      </c>
      <c r="DM253">
        <f>IF($GI253&gt;=8,INDEX($DC:$DC,$GH253+8),"")</f>
      </c>
      <c r="DN253">
        <f>IF($GI253&gt;=9,INDEX($DC:$DC,$GH253+9),"")</f>
      </c>
      <c r="DO253">
        <f>IF($GI253&gt;=10,INDEX($DC:$DC,$GH253+10),"")</f>
      </c>
      <c r="DP253">
        <f>IF($GI253&gt;=11,INDEX($DC:$DC,$GH253+11),"")</f>
      </c>
      <c r="DQ253">
        <f>IF($GI253&gt;=12,INDEX($DC:$DC,$GH253+12),"")</f>
      </c>
      <c r="DR253">
        <f>IF($GI253&gt;=13,INDEX($DC:$DC,$GH253+13),"")</f>
      </c>
      <c r="DS253">
        <f>IF($GI253&gt;=14,INDEX($DC:$DC,$GH253+14),"")</f>
      </c>
      <c r="DT253">
        <f>IF($GI253&gt;=15,INDEX($DC:$DC,$GH253+15),"")</f>
      </c>
      <c r="DU253">
        <f>IF($GI253&gt;=16,INDEX($DC:$DC,$GH253+16),"")</f>
      </c>
      <c r="DV253">
        <f>IF($GI253&gt;=17,INDEX($DC:$DC,$GH253+17),"")</f>
      </c>
      <c r="DW253">
        <f>IF($GI253&gt;=18,INDEX($DC:$DC,$GH253+18),"")</f>
      </c>
      <c r="DX253">
        <f>IF($GI253&gt;=19,INDEX($DC:$DC,$GH253+19),"")</f>
      </c>
      <c r="DY253">
        <f>IF($GI253&gt;=20,INDEX($DC:$DC,$GH253+20),"")</f>
      </c>
      <c r="DZ253">
        <f>IF($GI253&gt;=21,INDEX($DC:$DC,$GH253+21),"")</f>
      </c>
      <c r="EA253">
        <f>IF($GI253&gt;=22,INDEX($DC:$DC,$GH253+22),"")</f>
      </c>
      <c r="EB253">
        <f>IF($GI253&gt;=23,INDEX($DC:$DC,$GH253+23),"")</f>
      </c>
      <c r="EC253">
        <f>IF($GI253&gt;=24,INDEX($DC:$DC,$GH253+24),"")</f>
      </c>
      <c r="ED253">
        <f>IF($GI253&gt;=25,INDEX($DC:$DC,$GH253+25),"")</f>
      </c>
      <c r="EE253">
        <f>IF($GI253&gt;=26,INDEX($DC:$DC,$GH253+26),"")</f>
      </c>
      <c r="EF253">
        <f>IF($GI253&gt;=27,INDEX($DC:$DC,$GH253+27),"")</f>
      </c>
      <c r="EG253">
        <f>IF($GI253&gt;=28,INDEX($DC:$DC,$GH253+28),"")</f>
      </c>
      <c r="EH253">
        <f>IF($GI253&gt;=29,INDEX($DC:$DC,$GH253+29),"")</f>
      </c>
      <c r="EI253">
        <f>IF($GI253&gt;=30,INDEX($DC:$DC,$GH253+30),"")</f>
      </c>
      <c r="EJ253">
        <f>IF($GI253&gt;=31,INDEX($DC:$DC,$GH253+31),"")</f>
      </c>
      <c r="EK253">
        <f>IF($GI253&gt;=32,INDEX($DC:$DC,$GH253+32),"")</f>
      </c>
      <c r="EL253">
        <f>IF($GI253&gt;=33,INDEX($DC:$DC,$GH253+33),"")</f>
      </c>
      <c r="EM253">
        <f>IF($GI253&gt;=34,INDEX($DC:$DC,$GH253+34),"")</f>
      </c>
      <c r="EN253">
        <f>IF($GI253&gt;=35,INDEX($DC:$DC,$GH253+35),"")</f>
      </c>
      <c r="EO253">
        <f>IF($GI253&gt;=36,INDEX($DC:$DC,$GH253+36),"")</f>
      </c>
      <c r="EP253">
        <f>IF($GI253&gt;=37,INDEX($DC:$DC,$GH253+37),"")</f>
      </c>
      <c r="EQ253">
        <f>IF($GI253&gt;=38,INDEX($DC:$DC,$GH253+38),"")</f>
      </c>
      <c r="ER253">
        <f>IF($GI253&gt;=39,INDEX($DC:$DC,$GH253+39),"")</f>
      </c>
      <c r="ES253">
        <f>IF($GI253&gt;=40,INDEX($DC:$DC,$GH253+40),"")</f>
      </c>
      <c r="ET253">
        <f>IF($GI253&gt;=1,INDEX($DD:$DD,$GH253+1),"")</f>
      </c>
      <c r="EU253">
        <f>IF($GI253&gt;=2,INDEX($DD:$DD,$GH253+2),"")</f>
      </c>
      <c r="EV253">
        <f>IF($GI253&gt;=3,INDEX($DD:$DD,$GH253+3),"")</f>
      </c>
      <c r="EW253">
        <f>IF($GI253&gt;=4,INDEX($DD:$DD,$GH253+4),"")</f>
      </c>
      <c r="EX253">
        <f>IF($GI253&gt;=5,INDEX($DD:$DD,$GH253+5),"")</f>
      </c>
      <c r="EY253">
        <f>IF($GI253&gt;=6,INDEX($DD:$DD,$GH253+6),"")</f>
      </c>
      <c r="EZ253">
        <f>IF($GI253&gt;=7,INDEX($DD:$DD,$GH253+7),"")</f>
      </c>
      <c r="FA253">
        <f>IF($GI253&gt;=8,INDEX($DD:$DD,$GH253+8),"")</f>
      </c>
      <c r="FB253">
        <f>IF($GI253&gt;=9,INDEX($DD:$DD,$GH253+9),"")</f>
      </c>
      <c r="FC253">
        <f>IF($GI253&gt;=10,INDEX($DD:$DD,$GH253+10),"")</f>
      </c>
      <c r="FD253">
        <f>IF($GI253&gt;=11,INDEX($DD:$DD,$GH253+11),"")</f>
      </c>
      <c r="FE253">
        <f>IF($GI253&gt;=12,INDEX($DD:$DD,$GH253+12),"")</f>
      </c>
      <c r="FF253">
        <f>IF($GI253&gt;=13,INDEX($DD:$DD,$GH253+13),"")</f>
      </c>
      <c r="FG253">
        <f>IF($GI253&gt;=14,INDEX($DD:$DD,$GH253+14),"")</f>
      </c>
      <c r="FH253">
        <f>IF($GI253&gt;=15,INDEX($DD:$DD,$GH253+15),"")</f>
      </c>
      <c r="FI253">
        <f>IF($GI253&gt;=16,INDEX($DD:$DD,$GH253+16),"")</f>
      </c>
      <c r="FJ253">
        <f>IF($GI253&gt;=17,INDEX($DD:$DD,$GH253+17),"")</f>
      </c>
      <c r="FK253">
        <f>IF($GI253&gt;=18,INDEX($DD:$DD,$GH253+18),"")</f>
      </c>
      <c r="FL253">
        <f>IF($GI253&gt;=19,INDEX($DD:$DD,$GH253+19),"")</f>
      </c>
      <c r="FM253">
        <f>IF($GI253&gt;=20,INDEX($DD:$DD,$GH253+20),"")</f>
      </c>
      <c r="FN253">
        <f>IF($GI253&gt;=21,INDEX($DD:$DD,$GH253+21),"")</f>
      </c>
      <c r="FO253">
        <f>IF($GI253&gt;=22,INDEX($DD:$DD,$GH253+22),"")</f>
      </c>
      <c r="FP253">
        <f>IF($GI253&gt;=23,INDEX($DD:$DD,$GH253+23),"")</f>
      </c>
      <c r="FQ253">
        <f>IF($GI253&gt;=24,INDEX($DD:$DD,$GH253+24),"")</f>
      </c>
      <c r="FR253">
        <f>IF($GI253&gt;=25,INDEX($DD:$DD,$GH253+25),"")</f>
      </c>
      <c r="FS253">
        <f>IF($GI253&gt;=26,INDEX($DD:$DD,$GH253+26),"")</f>
      </c>
      <c r="FT253">
        <f>IF($GI253&gt;=27,INDEX($DD:$DD,$GH253+27),"")</f>
      </c>
      <c r="FU253">
        <f>IF($GI253&gt;=28,INDEX($DD:$DD,$GH253+28),"")</f>
      </c>
      <c r="FV253">
        <f>IF($GI253&gt;=29,INDEX($DD:$DD,$GH253+29),"")</f>
      </c>
      <c r="FW253">
        <f>IF($GI253&gt;=30,INDEX($DD:$DD,$GH253+30),"")</f>
      </c>
      <c r="FX253">
        <f>IF($GI253&gt;=31,INDEX($DD:$DD,$GH253+31),"")</f>
      </c>
      <c r="FY253">
        <f>IF($GI253&gt;=32,INDEX($DD:$DD,$GH253+32),"")</f>
      </c>
      <c r="FZ253">
        <f>IF($GI253&gt;=33,INDEX($DD:$DD,$GH253+33),"")</f>
      </c>
      <c r="GA253">
        <f>IF($GI253&gt;=34,INDEX($DD:$DD,$GH253+34),"")</f>
      </c>
      <c r="GB253">
        <f>IF($GI253&gt;=35,INDEX($DD:$DD,$GH253+35),"")</f>
      </c>
      <c r="GC253">
        <f>IF($GI253&gt;=36,INDEX($DD:$DD,$GH253+36),"")</f>
      </c>
      <c r="GD253">
        <f>IF($GI253&gt;=37,INDEX($DD:$DD,$GH253+37),"")</f>
      </c>
      <c r="GE253">
        <f>IF($GI253&gt;=38,INDEX($DD:$DD,$GH253+38),"")</f>
      </c>
      <c r="GF253">
        <f>IF($GI253&gt;=39,INDEX($DD:$DD,$GH253+39),"")</f>
      </c>
      <c r="GG253">
        <f>IF($GI253&gt;=40,INDEX($DD:$DD,$GH253+40),"")</f>
      </c>
      <c r="GH253">
        <f>IFERROR(MATCH($DB253,$DC$2:$DC$148,0)+1,0)</f>
      </c>
      <c r="GI253">
        <f>IFERROR(INDEX($DE$2:$DE$148,MATCH($DB253,$DC$2:$DC$148,0)),0)</f>
      </c>
      <c r="GJ253">
        <f>IFERROR(MATCH($S253,$DF$253:$ES$253,0),0)</f>
      </c>
      <c r="GK253">
        <f>IF($GJ253&gt;0,INDEX($ET$253:$GG$253,$GJ253),"")</f>
      </c>
      <c r="GL253" t="s">
        <v>812</v>
      </c>
      <c r="GN253">
        <f>IF($IW253&gt;=1,INDEX($GL:$GL,$IV253+1),"")</f>
      </c>
      <c r="GO253">
        <f>IF($IW253&gt;=2,INDEX($GL:$GL,$IV253+2),"")</f>
      </c>
      <c r="GP253">
        <f>IF($IW253&gt;=3,INDEX($GL:$GL,$IV253+3),"")</f>
      </c>
      <c r="GQ253">
        <f>IF($IW253&gt;=4,INDEX($GL:$GL,$IV253+4),"")</f>
      </c>
      <c r="GR253">
        <f>IF($IW253&gt;=5,INDEX($GL:$GL,$IV253+5),"")</f>
      </c>
      <c r="GS253">
        <f>IF($IW253&gt;=6,INDEX($GL:$GL,$IV253+6),"")</f>
      </c>
      <c r="GT253">
        <f>IF($IW253&gt;=7,INDEX($GL:$GL,$IV253+7),"")</f>
      </c>
      <c r="GU253">
        <f>IF($IW253&gt;=8,INDEX($GL:$GL,$IV253+8),"")</f>
      </c>
      <c r="GV253">
        <f>IF($IW253&gt;=9,INDEX($GL:$GL,$IV253+9),"")</f>
      </c>
      <c r="GW253">
        <f>IF($IW253&gt;=10,INDEX($GL:$GL,$IV253+10),"")</f>
      </c>
      <c r="GX253">
        <f>IF($IW253&gt;=11,INDEX($GL:$GL,$IV253+11),"")</f>
      </c>
      <c r="GY253">
        <f>IF($IW253&gt;=12,INDEX($GL:$GL,$IV253+12),"")</f>
      </c>
      <c r="GZ253">
        <f>IF($IW253&gt;=13,INDEX($GL:$GL,$IV253+13),"")</f>
      </c>
      <c r="HA253">
        <f>IF($IW253&gt;=14,INDEX($GL:$GL,$IV253+14),"")</f>
      </c>
      <c r="HB253">
        <f>IF($IW253&gt;=15,INDEX($GL:$GL,$IV253+15),"")</f>
      </c>
      <c r="HC253">
        <f>IF($IW253&gt;=16,INDEX($GL:$GL,$IV253+16),"")</f>
      </c>
      <c r="HD253">
        <f>IF($IW253&gt;=17,INDEX($GL:$GL,$IV253+17),"")</f>
      </c>
      <c r="HE253">
        <f>IF($IW253&gt;=18,INDEX($GL:$GL,$IV253+18),"")</f>
      </c>
      <c r="HF253">
        <f>IF($IW253&gt;=19,INDEX($GL:$GL,$IV253+19),"")</f>
      </c>
      <c r="HG253">
        <f>IF($IW253&gt;=20,INDEX($GL:$GL,$IV253+20),"")</f>
      </c>
      <c r="HH253">
        <f>IF($IW253&gt;=21,INDEX($GL:$GL,$IV253+21),"")</f>
      </c>
      <c r="HI253">
        <f>IF($IW253&gt;=22,INDEX($GL:$GL,$IV253+22),"")</f>
      </c>
      <c r="HJ253">
        <f>IF($IW253&gt;=23,INDEX($GL:$GL,$IV253+23),"")</f>
      </c>
      <c r="HK253">
        <f>IF($IW253&gt;=24,INDEX($GL:$GL,$IV253+24),"")</f>
      </c>
      <c r="HL253">
        <f>IF($IW253&gt;=25,INDEX($GL:$GL,$IV253+25),"")</f>
      </c>
      <c r="HM253">
        <f>IF($IW253&gt;=26,INDEX($GL:$GL,$IV253+26),"")</f>
      </c>
      <c r="HN253">
        <f>IF($IW253&gt;=27,INDEX($GL:$GL,$IV253+27),"")</f>
      </c>
      <c r="HO253">
        <f>IF($IW253&gt;=28,INDEX($GL:$GL,$IV253+28),"")</f>
      </c>
      <c r="HP253">
        <f>IF($IW253&gt;=29,INDEX($GL:$GL,$IV253+29),"")</f>
      </c>
      <c r="HQ253">
        <f>IF($IW253&gt;=30,INDEX($GL:$GL,$IV253+30),"")</f>
      </c>
      <c r="HR253">
        <f>IF($IW253&gt;=31,INDEX($GL:$GL,$IV253+31),"")</f>
      </c>
      <c r="HS253">
        <f>IF($IW253&gt;=32,INDEX($GL:$GL,$IV253+32),"")</f>
      </c>
      <c r="HT253">
        <f>IF($IW253&gt;=33,INDEX($GL:$GL,$IV253+33),"")</f>
      </c>
      <c r="HU253">
        <f>IF($IW253&gt;=34,INDEX($GL:$GL,$IV253+34),"")</f>
      </c>
      <c r="HV253">
        <f>IF($IW253&gt;=35,INDEX($GL:$GL,$IV253+35),"")</f>
      </c>
      <c r="HW253">
        <f>IF($IW253&gt;=36,INDEX($GL:$GL,$IV253+36),"")</f>
      </c>
      <c r="HX253">
        <f>IF($IW253&gt;=37,INDEX($GL:$GL,$IV253+37),"")</f>
      </c>
      <c r="HY253">
        <f>IF($IW253&gt;=38,INDEX($GL:$GL,$IV253+38),"")</f>
      </c>
      <c r="HZ253">
        <f>IF($IW253&gt;=39,INDEX($GL:$GL,$IV253+39),"")</f>
      </c>
      <c r="IA253">
        <f>IF($IW253&gt;=40,INDEX($GL:$GL,$IV253+40),"")</f>
      </c>
      <c r="IB253">
        <f>IF($IW253&gt;=41,INDEX($GL:$GL,$IV253+41),"")</f>
      </c>
      <c r="IC253">
        <f>IF($IW253&gt;=42,INDEX($GL:$GL,$IV253+42),"")</f>
      </c>
      <c r="ID253">
        <f>IF($IW253&gt;=43,INDEX($GL:$GL,$IV253+43),"")</f>
      </c>
      <c r="IE253">
        <f>IF($IW253&gt;=44,INDEX($GL:$GL,$IV253+44),"")</f>
      </c>
      <c r="IF253">
        <f>IF($IW253&gt;=45,INDEX($GL:$GL,$IV253+45),"")</f>
      </c>
      <c r="IG253">
        <f>IF($IW253&gt;=46,INDEX($GL:$GL,$IV253+46),"")</f>
      </c>
      <c r="IH253">
        <f>IF($IW253&gt;=47,INDEX($GL:$GL,$IV253+47),"")</f>
      </c>
      <c r="II253">
        <f>IF($IW253&gt;=48,INDEX($GL:$GL,$IV253+48),"")</f>
      </c>
      <c r="IJ253">
        <f>IF($IW253&gt;=49,INDEX($GL:$GL,$IV253+49),"")</f>
      </c>
      <c r="IK253">
        <f>IF($IW253&gt;=50,INDEX($GL:$GL,$IV253+50),"")</f>
      </c>
      <c r="IL253">
        <f>IF($IW253&gt;=51,INDEX($GL:$GL,$IV253+51),"")</f>
      </c>
      <c r="IM253">
        <f>IF($IW253&gt;=52,INDEX($GL:$GL,$IV253+52),"")</f>
      </c>
      <c r="IN253">
        <f>IF($IW253&gt;=53,INDEX($GL:$GL,$IV253+53),"")</f>
      </c>
      <c r="IO253">
        <f>IF($IW253&gt;=54,INDEX($GL:$GL,$IV253+54),"")</f>
      </c>
      <c r="IP253">
        <f>IF($IW253&gt;=55,INDEX($GL:$GL,$IV253+55),"")</f>
      </c>
      <c r="IQ253">
        <f>IF($IW253&gt;=56,INDEX($GL:$GL,$IV253+56),"")</f>
      </c>
      <c r="IR253">
        <f>IF($IW253&gt;=57,INDEX($GL:$GL,$IV253+57),"")</f>
      </c>
      <c r="IS253">
        <f>IF($IW253&gt;=58,INDEX($GL:$GL,$IV253+58),"")</f>
      </c>
      <c r="IT253">
        <f>IF($IW253&gt;=59,INDEX($GL:$GL,$IV253+59),"")</f>
      </c>
      <c r="IU253">
        <f>IF($IW253&gt;=60,INDEX($GL:$GL,$IV253+60),"")</f>
      </c>
      <c r="IV253">
        <f>IFERROR(MATCH($GK253,$GL$2:$GL$324,0)+1,0)</f>
      </c>
      <c r="IW253">
        <f>IFERROR(INDEX($GM$2:$GM$324,MATCH($GK253,$GL$2:$GL$324,0)),0)</f>
      </c>
      <c r="IX253" t="s">
        <v>34</v>
      </c>
      <c r="IY253" t="s">
        <v>34</v>
      </c>
    </row>
    <row r="254" spans="1:259" x14ac:dyDescent="0.25">
      <c r="K254">
        <f>IF(OR($N254="",$J254=""),"",IFERROR($N254/$J254,0))</f>
      </c>
      <c r="L254">
        <f>IF($N254="","",
SUM($M254,$O254,$T254,$P254,$R254)*
(1-IF($U254="",0,VALUE($U254)/100)))</f>
      </c>
      <c r="M254">
        <f>IF($N254="","",$N254)</f>
      </c>
      <c r="O254">
        <f>IF($N254="","",
IF($H254="","",
IF(ISNUMBER(SEARCH("exempt",LOWER($H254))),0,
$N254*(VALUE(SUBSTITUTE($H254,"%",""))/100))))</f>
      </c>
      <c r="V254">
        <f>IFERROR(IF(FIND(" - ",$E254)&gt;0,MID($E254,FIND(" - ",$E254)+3,LEN($E254)),""),"")</f>
      </c>
      <c r="AE254" t="s">
        <v>813</v>
      </c>
      <c r="AJ254">
        <f>IFERROR(LEFT($E254,FIND(" - ",$E254)-1),$E254)</f>
      </c>
      <c r="AM254">
        <f>IF($CB254&gt;=1,INDEX($AK:$AK,$CA254+1),"")</f>
      </c>
      <c r="AN254">
        <f>IF($CB254&gt;=2,INDEX($AK:$AK,$CA254+2),"")</f>
      </c>
      <c r="AO254">
        <f>IF($CB254&gt;=3,INDEX($AK:$AK,$CA254+3),"")</f>
      </c>
      <c r="AP254">
        <f>IF($CB254&gt;=4,INDEX($AK:$AK,$CA254+4),"")</f>
      </c>
      <c r="AQ254">
        <f>IF($CB254&gt;=5,INDEX($AK:$AK,$CA254+5),"")</f>
      </c>
      <c r="AR254">
        <f>IF($CB254&gt;=6,INDEX($AK:$AK,$CA254+6),"")</f>
      </c>
      <c r="AS254">
        <f>IF($CB254&gt;=7,INDEX($AK:$AK,$CA254+7),"")</f>
      </c>
      <c r="AT254">
        <f>IF($CB254&gt;=8,INDEX($AK:$AK,$CA254+8),"")</f>
      </c>
      <c r="AU254">
        <f>IF($CB254&gt;=9,INDEX($AK:$AK,$CA254+9),"")</f>
      </c>
      <c r="AV254">
        <f>IF($CB254&gt;=10,INDEX($AK:$AK,$CA254+10),"")</f>
      </c>
      <c r="AW254">
        <f>IF($CB254&gt;=11,INDEX($AK:$AK,$CA254+11),"")</f>
      </c>
      <c r="AX254">
        <f>IF($CB254&gt;=12,INDEX($AK:$AK,$CA254+12),"")</f>
      </c>
      <c r="AY254">
        <f>IF($CB254&gt;=13,INDEX($AK:$AK,$CA254+13),"")</f>
      </c>
      <c r="AZ254">
        <f>IF($CB254&gt;=14,INDEX($AK:$AK,$CA254+14),"")</f>
      </c>
      <c r="BA254">
        <f>IF($CB254&gt;=15,INDEX($AK:$AK,$CA254+15),"")</f>
      </c>
      <c r="BB254">
        <f>IF($CB254&gt;=16,INDEX($AK:$AK,$CA254+16),"")</f>
      </c>
      <c r="BC254">
        <f>IF($CB254&gt;=17,INDEX($AK:$AK,$CA254+17),"")</f>
      </c>
      <c r="BD254">
        <f>IF($CB254&gt;=18,INDEX($AK:$AK,$CA254+18),"")</f>
      </c>
      <c r="BE254">
        <f>IF($CB254&gt;=19,INDEX($AK:$AK,$CA254+19),"")</f>
      </c>
      <c r="BF254">
        <f>IF($CB254&gt;=20,INDEX($AK:$AK,$CA254+20),"")</f>
      </c>
      <c r="BG254">
        <f>IF($CB254&gt;=21,INDEX($AK:$AK,$CA254+21),"")</f>
      </c>
      <c r="BH254">
        <f>IF($CB254&gt;=22,INDEX($AK:$AK,$CA254+22),"")</f>
      </c>
      <c r="BI254">
        <f>IF($CB254&gt;=23,INDEX($AK:$AK,$CA254+23),"")</f>
      </c>
      <c r="BJ254">
        <f>IF($CB254&gt;=24,INDEX($AK:$AK,$CA254+24),"")</f>
      </c>
      <c r="BK254">
        <f>IF($CB254&gt;=25,INDEX($AK:$AK,$CA254+25),"")</f>
      </c>
      <c r="BL254">
        <f>IF($CB254&gt;=26,INDEX($AK:$AK,$CA254+26),"")</f>
      </c>
      <c r="BM254">
        <f>IF($CB254&gt;=27,INDEX($AK:$AK,$CA254+27),"")</f>
      </c>
      <c r="BN254">
        <f>IF($CB254&gt;=28,INDEX($AK:$AK,$CA254+28),"")</f>
      </c>
      <c r="BO254">
        <f>IF($CB254&gt;=29,INDEX($AK:$AK,$CA254+29),"")</f>
      </c>
      <c r="BP254">
        <f>IF($CB254&gt;=30,INDEX($AK:$AK,$CA254+30),"")</f>
      </c>
      <c r="BQ254">
        <f>IF($CB254&gt;=31,INDEX($AK:$AK,$CA254+31),"")</f>
      </c>
      <c r="BR254">
        <f>IF($CB254&gt;=32,INDEX($AK:$AK,$CA254+32),"")</f>
      </c>
      <c r="BS254">
        <f>IF($CB254&gt;=33,INDEX($AK:$AK,$CA254+33),"")</f>
      </c>
      <c r="BT254">
        <f>IF($CB254&gt;=34,INDEX($AK:$AK,$CA254+34),"")</f>
      </c>
      <c r="BU254">
        <f>IF($CB254&gt;=35,INDEX($AK:$AK,$CA254+35),"")</f>
      </c>
      <c r="BV254">
        <f>IF($CB254&gt;=36,INDEX($AK:$AK,$CA254+36),"")</f>
      </c>
      <c r="BW254">
        <f>IF($CB254&gt;=37,INDEX($AK:$AK,$CA254+37),"")</f>
      </c>
      <c r="BX254">
        <f>IF($CB254&gt;=38,INDEX($AK:$AK,$CA254+38),"")</f>
      </c>
      <c r="BY254">
        <f>IF($CB254&gt;=39,INDEX($AK:$AK,$CA254+39),"")</f>
      </c>
      <c r="BZ254">
        <f>IF($CB254&gt;=40,INDEX($AK:$AK,$CA254+40),"")</f>
      </c>
      <c r="CA254">
        <f>IFERROR(MATCH($AJ254,$AK$2:$AK$134,0)+1,0)</f>
      </c>
      <c r="CB254">
        <f>IFERROR(INDEX($AL$2:$AL$134,MATCH($AJ254,$AK$2:$AK$134,0)),0)</f>
      </c>
      <c r="CC254">
        <f>IFERROR(LEFT($F254,FIND(" - ",$F254)-1),$F254)</f>
      </c>
      <c r="CD254" t="s">
        <v>814</v>
      </c>
      <c r="CE254">
        <v>1</v>
      </c>
      <c r="CF254">
        <f>IF($DA254&gt;=1,INDEX($CD:$CD,$CZ254+1),"")</f>
      </c>
      <c r="CG254">
        <f>IF($DA254&gt;=2,INDEX($CD:$CD,$CZ254+2),"")</f>
      </c>
      <c r="CH254">
        <f>IF($DA254&gt;=3,INDEX($CD:$CD,$CZ254+3),"")</f>
      </c>
      <c r="CI254">
        <f>IF($DA254&gt;=4,INDEX($CD:$CD,$CZ254+4),"")</f>
      </c>
      <c r="CJ254">
        <f>IF($DA254&gt;=5,INDEX($CD:$CD,$CZ254+5),"")</f>
      </c>
      <c r="CK254">
        <f>IF($DA254&gt;=6,INDEX($CD:$CD,$CZ254+6),"")</f>
      </c>
      <c r="CL254">
        <f>IF($DA254&gt;=7,INDEX($CD:$CD,$CZ254+7),"")</f>
      </c>
      <c r="CM254">
        <f>IF($DA254&gt;=8,INDEX($CD:$CD,$CZ254+8),"")</f>
      </c>
      <c r="CN254">
        <f>IF($DA254&gt;=9,INDEX($CD:$CD,$CZ254+9),"")</f>
      </c>
      <c r="CO254">
        <f>IF($DA254&gt;=10,INDEX($CD:$CD,$CZ254+10),"")</f>
      </c>
      <c r="CP254">
        <f>IF($DA254&gt;=11,INDEX($CD:$CD,$CZ254+11),"")</f>
      </c>
      <c r="CQ254">
        <f>IF($DA254&gt;=12,INDEX($CD:$CD,$CZ254+12),"")</f>
      </c>
      <c r="CR254">
        <f>IF($DA254&gt;=13,INDEX($CD:$CD,$CZ254+13),"")</f>
      </c>
      <c r="CS254">
        <f>IF($DA254&gt;=14,INDEX($CD:$CD,$CZ254+14),"")</f>
      </c>
      <c r="CT254">
        <f>IF($DA254&gt;=15,INDEX($CD:$CD,$CZ254+15),"")</f>
      </c>
      <c r="CU254">
        <f>IF($DA254&gt;=16,INDEX($CD:$CD,$CZ254+16),"")</f>
      </c>
      <c r="CV254">
        <f>IF($DA254&gt;=17,INDEX($CD:$CD,$CZ254+17),"")</f>
      </c>
      <c r="CW254">
        <f>IF($DA254&gt;=18,INDEX($CD:$CD,$CZ254+18),"")</f>
      </c>
      <c r="CX254">
        <f>IF($DA254&gt;=19,INDEX($CD:$CD,$CZ254+19),"")</f>
      </c>
      <c r="CY254">
        <f>IF($DA254&gt;=20,INDEX($CD:$CD,$CZ254+20),"")</f>
      </c>
      <c r="CZ254">
        <f>IFERROR(MATCH($CC254,$CD$2:$CD$263,0)+1,0)</f>
      </c>
      <c r="DA254">
        <f>IFERROR(INDEX($CE$2:$CE$263,MATCH($CC254,$CD$2:$CD$263,0)),0)</f>
      </c>
      <c r="DB254">
        <f>IFERROR(INDEX($AI:$AI,MATCH($H254,$AH:$AH,0))&amp;"","")</f>
      </c>
      <c r="DF254">
        <f>IF($GI254&gt;=1,INDEX($DC:$DC,$GH254+1),"")</f>
      </c>
      <c r="DG254">
        <f>IF($GI254&gt;=2,INDEX($DC:$DC,$GH254+2),"")</f>
      </c>
      <c r="DH254">
        <f>IF($GI254&gt;=3,INDEX($DC:$DC,$GH254+3),"")</f>
      </c>
      <c r="DI254">
        <f>IF($GI254&gt;=4,INDEX($DC:$DC,$GH254+4),"")</f>
      </c>
      <c r="DJ254">
        <f>IF($GI254&gt;=5,INDEX($DC:$DC,$GH254+5),"")</f>
      </c>
      <c r="DK254">
        <f>IF($GI254&gt;=6,INDEX($DC:$DC,$GH254+6),"")</f>
      </c>
      <c r="DL254">
        <f>IF($GI254&gt;=7,INDEX($DC:$DC,$GH254+7),"")</f>
      </c>
      <c r="DM254">
        <f>IF($GI254&gt;=8,INDEX($DC:$DC,$GH254+8),"")</f>
      </c>
      <c r="DN254">
        <f>IF($GI254&gt;=9,INDEX($DC:$DC,$GH254+9),"")</f>
      </c>
      <c r="DO254">
        <f>IF($GI254&gt;=10,INDEX($DC:$DC,$GH254+10),"")</f>
      </c>
      <c r="DP254">
        <f>IF($GI254&gt;=11,INDEX($DC:$DC,$GH254+11),"")</f>
      </c>
      <c r="DQ254">
        <f>IF($GI254&gt;=12,INDEX($DC:$DC,$GH254+12),"")</f>
      </c>
      <c r="DR254">
        <f>IF($GI254&gt;=13,INDEX($DC:$DC,$GH254+13),"")</f>
      </c>
      <c r="DS254">
        <f>IF($GI254&gt;=14,INDEX($DC:$DC,$GH254+14),"")</f>
      </c>
      <c r="DT254">
        <f>IF($GI254&gt;=15,INDEX($DC:$DC,$GH254+15),"")</f>
      </c>
      <c r="DU254">
        <f>IF($GI254&gt;=16,INDEX($DC:$DC,$GH254+16),"")</f>
      </c>
      <c r="DV254">
        <f>IF($GI254&gt;=17,INDEX($DC:$DC,$GH254+17),"")</f>
      </c>
      <c r="DW254">
        <f>IF($GI254&gt;=18,INDEX($DC:$DC,$GH254+18),"")</f>
      </c>
      <c r="DX254">
        <f>IF($GI254&gt;=19,INDEX($DC:$DC,$GH254+19),"")</f>
      </c>
      <c r="DY254">
        <f>IF($GI254&gt;=20,INDEX($DC:$DC,$GH254+20),"")</f>
      </c>
      <c r="DZ254">
        <f>IF($GI254&gt;=21,INDEX($DC:$DC,$GH254+21),"")</f>
      </c>
      <c r="EA254">
        <f>IF($GI254&gt;=22,INDEX($DC:$DC,$GH254+22),"")</f>
      </c>
      <c r="EB254">
        <f>IF($GI254&gt;=23,INDEX($DC:$DC,$GH254+23),"")</f>
      </c>
      <c r="EC254">
        <f>IF($GI254&gt;=24,INDEX($DC:$DC,$GH254+24),"")</f>
      </c>
      <c r="ED254">
        <f>IF($GI254&gt;=25,INDEX($DC:$DC,$GH254+25),"")</f>
      </c>
      <c r="EE254">
        <f>IF($GI254&gt;=26,INDEX($DC:$DC,$GH254+26),"")</f>
      </c>
      <c r="EF254">
        <f>IF($GI254&gt;=27,INDEX($DC:$DC,$GH254+27),"")</f>
      </c>
      <c r="EG254">
        <f>IF($GI254&gt;=28,INDEX($DC:$DC,$GH254+28),"")</f>
      </c>
      <c r="EH254">
        <f>IF($GI254&gt;=29,INDEX($DC:$DC,$GH254+29),"")</f>
      </c>
      <c r="EI254">
        <f>IF($GI254&gt;=30,INDEX($DC:$DC,$GH254+30),"")</f>
      </c>
      <c r="EJ254">
        <f>IF($GI254&gt;=31,INDEX($DC:$DC,$GH254+31),"")</f>
      </c>
      <c r="EK254">
        <f>IF($GI254&gt;=32,INDEX($DC:$DC,$GH254+32),"")</f>
      </c>
      <c r="EL254">
        <f>IF($GI254&gt;=33,INDEX($DC:$DC,$GH254+33),"")</f>
      </c>
      <c r="EM254">
        <f>IF($GI254&gt;=34,INDEX($DC:$DC,$GH254+34),"")</f>
      </c>
      <c r="EN254">
        <f>IF($GI254&gt;=35,INDEX($DC:$DC,$GH254+35),"")</f>
      </c>
      <c r="EO254">
        <f>IF($GI254&gt;=36,INDEX($DC:$DC,$GH254+36),"")</f>
      </c>
      <c r="EP254">
        <f>IF($GI254&gt;=37,INDEX($DC:$DC,$GH254+37),"")</f>
      </c>
      <c r="EQ254">
        <f>IF($GI254&gt;=38,INDEX($DC:$DC,$GH254+38),"")</f>
      </c>
      <c r="ER254">
        <f>IF($GI254&gt;=39,INDEX($DC:$DC,$GH254+39),"")</f>
      </c>
      <c r="ES254">
        <f>IF($GI254&gt;=40,INDEX($DC:$DC,$GH254+40),"")</f>
      </c>
      <c r="ET254">
        <f>IF($GI254&gt;=1,INDEX($DD:$DD,$GH254+1),"")</f>
      </c>
      <c r="EU254">
        <f>IF($GI254&gt;=2,INDEX($DD:$DD,$GH254+2),"")</f>
      </c>
      <c r="EV254">
        <f>IF($GI254&gt;=3,INDEX($DD:$DD,$GH254+3),"")</f>
      </c>
      <c r="EW254">
        <f>IF($GI254&gt;=4,INDEX($DD:$DD,$GH254+4),"")</f>
      </c>
      <c r="EX254">
        <f>IF($GI254&gt;=5,INDEX($DD:$DD,$GH254+5),"")</f>
      </c>
      <c r="EY254">
        <f>IF($GI254&gt;=6,INDEX($DD:$DD,$GH254+6),"")</f>
      </c>
      <c r="EZ254">
        <f>IF($GI254&gt;=7,INDEX($DD:$DD,$GH254+7),"")</f>
      </c>
      <c r="FA254">
        <f>IF($GI254&gt;=8,INDEX($DD:$DD,$GH254+8),"")</f>
      </c>
      <c r="FB254">
        <f>IF($GI254&gt;=9,INDEX($DD:$DD,$GH254+9),"")</f>
      </c>
      <c r="FC254">
        <f>IF($GI254&gt;=10,INDEX($DD:$DD,$GH254+10),"")</f>
      </c>
      <c r="FD254">
        <f>IF($GI254&gt;=11,INDEX($DD:$DD,$GH254+11),"")</f>
      </c>
      <c r="FE254">
        <f>IF($GI254&gt;=12,INDEX($DD:$DD,$GH254+12),"")</f>
      </c>
      <c r="FF254">
        <f>IF($GI254&gt;=13,INDEX($DD:$DD,$GH254+13),"")</f>
      </c>
      <c r="FG254">
        <f>IF($GI254&gt;=14,INDEX($DD:$DD,$GH254+14),"")</f>
      </c>
      <c r="FH254">
        <f>IF($GI254&gt;=15,INDEX($DD:$DD,$GH254+15),"")</f>
      </c>
      <c r="FI254">
        <f>IF($GI254&gt;=16,INDEX($DD:$DD,$GH254+16),"")</f>
      </c>
      <c r="FJ254">
        <f>IF($GI254&gt;=17,INDEX($DD:$DD,$GH254+17),"")</f>
      </c>
      <c r="FK254">
        <f>IF($GI254&gt;=18,INDEX($DD:$DD,$GH254+18),"")</f>
      </c>
      <c r="FL254">
        <f>IF($GI254&gt;=19,INDEX($DD:$DD,$GH254+19),"")</f>
      </c>
      <c r="FM254">
        <f>IF($GI254&gt;=20,INDEX($DD:$DD,$GH254+20),"")</f>
      </c>
      <c r="FN254">
        <f>IF($GI254&gt;=21,INDEX($DD:$DD,$GH254+21),"")</f>
      </c>
      <c r="FO254">
        <f>IF($GI254&gt;=22,INDEX($DD:$DD,$GH254+22),"")</f>
      </c>
      <c r="FP254">
        <f>IF($GI254&gt;=23,INDEX($DD:$DD,$GH254+23),"")</f>
      </c>
      <c r="FQ254">
        <f>IF($GI254&gt;=24,INDEX($DD:$DD,$GH254+24),"")</f>
      </c>
      <c r="FR254">
        <f>IF($GI254&gt;=25,INDEX($DD:$DD,$GH254+25),"")</f>
      </c>
      <c r="FS254">
        <f>IF($GI254&gt;=26,INDEX($DD:$DD,$GH254+26),"")</f>
      </c>
      <c r="FT254">
        <f>IF($GI254&gt;=27,INDEX($DD:$DD,$GH254+27),"")</f>
      </c>
      <c r="FU254">
        <f>IF($GI254&gt;=28,INDEX($DD:$DD,$GH254+28),"")</f>
      </c>
      <c r="FV254">
        <f>IF($GI254&gt;=29,INDEX($DD:$DD,$GH254+29),"")</f>
      </c>
      <c r="FW254">
        <f>IF($GI254&gt;=30,INDEX($DD:$DD,$GH254+30),"")</f>
      </c>
      <c r="FX254">
        <f>IF($GI254&gt;=31,INDEX($DD:$DD,$GH254+31),"")</f>
      </c>
      <c r="FY254">
        <f>IF($GI254&gt;=32,INDEX($DD:$DD,$GH254+32),"")</f>
      </c>
      <c r="FZ254">
        <f>IF($GI254&gt;=33,INDEX($DD:$DD,$GH254+33),"")</f>
      </c>
      <c r="GA254">
        <f>IF($GI254&gt;=34,INDEX($DD:$DD,$GH254+34),"")</f>
      </c>
      <c r="GB254">
        <f>IF($GI254&gt;=35,INDEX($DD:$DD,$GH254+35),"")</f>
      </c>
      <c r="GC254">
        <f>IF($GI254&gt;=36,INDEX($DD:$DD,$GH254+36),"")</f>
      </c>
      <c r="GD254">
        <f>IF($GI254&gt;=37,INDEX($DD:$DD,$GH254+37),"")</f>
      </c>
      <c r="GE254">
        <f>IF($GI254&gt;=38,INDEX($DD:$DD,$GH254+38),"")</f>
      </c>
      <c r="GF254">
        <f>IF($GI254&gt;=39,INDEX($DD:$DD,$GH254+39),"")</f>
      </c>
      <c r="GG254">
        <f>IF($GI254&gt;=40,INDEX($DD:$DD,$GH254+40),"")</f>
      </c>
      <c r="GH254">
        <f>IFERROR(MATCH($DB254,$DC$2:$DC$148,0)+1,0)</f>
      </c>
      <c r="GI254">
        <f>IFERROR(INDEX($DE$2:$DE$148,MATCH($DB254,$DC$2:$DC$148,0)),0)</f>
      </c>
      <c r="GJ254">
        <f>IFERROR(MATCH($S254,$DF$254:$ES$254,0),0)</f>
      </c>
      <c r="GK254">
        <f>IF($GJ254&gt;0,INDEX($ET$254:$GG$254,$GJ254),"")</f>
      </c>
      <c r="GL254" t="s">
        <v>815</v>
      </c>
      <c r="GN254">
        <f>IF($IW254&gt;=1,INDEX($GL:$GL,$IV254+1),"")</f>
      </c>
      <c r="GO254">
        <f>IF($IW254&gt;=2,INDEX($GL:$GL,$IV254+2),"")</f>
      </c>
      <c r="GP254">
        <f>IF($IW254&gt;=3,INDEX($GL:$GL,$IV254+3),"")</f>
      </c>
      <c r="GQ254">
        <f>IF($IW254&gt;=4,INDEX($GL:$GL,$IV254+4),"")</f>
      </c>
      <c r="GR254">
        <f>IF($IW254&gt;=5,INDEX($GL:$GL,$IV254+5),"")</f>
      </c>
      <c r="GS254">
        <f>IF($IW254&gt;=6,INDEX($GL:$GL,$IV254+6),"")</f>
      </c>
      <c r="GT254">
        <f>IF($IW254&gt;=7,INDEX($GL:$GL,$IV254+7),"")</f>
      </c>
      <c r="GU254">
        <f>IF($IW254&gt;=8,INDEX($GL:$GL,$IV254+8),"")</f>
      </c>
      <c r="GV254">
        <f>IF($IW254&gt;=9,INDEX($GL:$GL,$IV254+9),"")</f>
      </c>
      <c r="GW254">
        <f>IF($IW254&gt;=10,INDEX($GL:$GL,$IV254+10),"")</f>
      </c>
      <c r="GX254">
        <f>IF($IW254&gt;=11,INDEX($GL:$GL,$IV254+11),"")</f>
      </c>
      <c r="GY254">
        <f>IF($IW254&gt;=12,INDEX($GL:$GL,$IV254+12),"")</f>
      </c>
      <c r="GZ254">
        <f>IF($IW254&gt;=13,INDEX($GL:$GL,$IV254+13),"")</f>
      </c>
      <c r="HA254">
        <f>IF($IW254&gt;=14,INDEX($GL:$GL,$IV254+14),"")</f>
      </c>
      <c r="HB254">
        <f>IF($IW254&gt;=15,INDEX($GL:$GL,$IV254+15),"")</f>
      </c>
      <c r="HC254">
        <f>IF($IW254&gt;=16,INDEX($GL:$GL,$IV254+16),"")</f>
      </c>
      <c r="HD254">
        <f>IF($IW254&gt;=17,INDEX($GL:$GL,$IV254+17),"")</f>
      </c>
      <c r="HE254">
        <f>IF($IW254&gt;=18,INDEX($GL:$GL,$IV254+18),"")</f>
      </c>
      <c r="HF254">
        <f>IF($IW254&gt;=19,INDEX($GL:$GL,$IV254+19),"")</f>
      </c>
      <c r="HG254">
        <f>IF($IW254&gt;=20,INDEX($GL:$GL,$IV254+20),"")</f>
      </c>
      <c r="HH254">
        <f>IF($IW254&gt;=21,INDEX($GL:$GL,$IV254+21),"")</f>
      </c>
      <c r="HI254">
        <f>IF($IW254&gt;=22,INDEX($GL:$GL,$IV254+22),"")</f>
      </c>
      <c r="HJ254">
        <f>IF($IW254&gt;=23,INDEX($GL:$GL,$IV254+23),"")</f>
      </c>
      <c r="HK254">
        <f>IF($IW254&gt;=24,INDEX($GL:$GL,$IV254+24),"")</f>
      </c>
      <c r="HL254">
        <f>IF($IW254&gt;=25,INDEX($GL:$GL,$IV254+25),"")</f>
      </c>
      <c r="HM254">
        <f>IF($IW254&gt;=26,INDEX($GL:$GL,$IV254+26),"")</f>
      </c>
      <c r="HN254">
        <f>IF($IW254&gt;=27,INDEX($GL:$GL,$IV254+27),"")</f>
      </c>
      <c r="HO254">
        <f>IF($IW254&gt;=28,INDEX($GL:$GL,$IV254+28),"")</f>
      </c>
      <c r="HP254">
        <f>IF($IW254&gt;=29,INDEX($GL:$GL,$IV254+29),"")</f>
      </c>
      <c r="HQ254">
        <f>IF($IW254&gt;=30,INDEX($GL:$GL,$IV254+30),"")</f>
      </c>
      <c r="HR254">
        <f>IF($IW254&gt;=31,INDEX($GL:$GL,$IV254+31),"")</f>
      </c>
      <c r="HS254">
        <f>IF($IW254&gt;=32,INDEX($GL:$GL,$IV254+32),"")</f>
      </c>
      <c r="HT254">
        <f>IF($IW254&gt;=33,INDEX($GL:$GL,$IV254+33),"")</f>
      </c>
      <c r="HU254">
        <f>IF($IW254&gt;=34,INDEX($GL:$GL,$IV254+34),"")</f>
      </c>
      <c r="HV254">
        <f>IF($IW254&gt;=35,INDEX($GL:$GL,$IV254+35),"")</f>
      </c>
      <c r="HW254">
        <f>IF($IW254&gt;=36,INDEX($GL:$GL,$IV254+36),"")</f>
      </c>
      <c r="HX254">
        <f>IF($IW254&gt;=37,INDEX($GL:$GL,$IV254+37),"")</f>
      </c>
      <c r="HY254">
        <f>IF($IW254&gt;=38,INDEX($GL:$GL,$IV254+38),"")</f>
      </c>
      <c r="HZ254">
        <f>IF($IW254&gt;=39,INDEX($GL:$GL,$IV254+39),"")</f>
      </c>
      <c r="IA254">
        <f>IF($IW254&gt;=40,INDEX($GL:$GL,$IV254+40),"")</f>
      </c>
      <c r="IB254">
        <f>IF($IW254&gt;=41,INDEX($GL:$GL,$IV254+41),"")</f>
      </c>
      <c r="IC254">
        <f>IF($IW254&gt;=42,INDEX($GL:$GL,$IV254+42),"")</f>
      </c>
      <c r="ID254">
        <f>IF($IW254&gt;=43,INDEX($GL:$GL,$IV254+43),"")</f>
      </c>
      <c r="IE254">
        <f>IF($IW254&gt;=44,INDEX($GL:$GL,$IV254+44),"")</f>
      </c>
      <c r="IF254">
        <f>IF($IW254&gt;=45,INDEX($GL:$GL,$IV254+45),"")</f>
      </c>
      <c r="IG254">
        <f>IF($IW254&gt;=46,INDEX($GL:$GL,$IV254+46),"")</f>
      </c>
      <c r="IH254">
        <f>IF($IW254&gt;=47,INDEX($GL:$GL,$IV254+47),"")</f>
      </c>
      <c r="II254">
        <f>IF($IW254&gt;=48,INDEX($GL:$GL,$IV254+48),"")</f>
      </c>
      <c r="IJ254">
        <f>IF($IW254&gt;=49,INDEX($GL:$GL,$IV254+49),"")</f>
      </c>
      <c r="IK254">
        <f>IF($IW254&gt;=50,INDEX($GL:$GL,$IV254+50),"")</f>
      </c>
      <c r="IL254">
        <f>IF($IW254&gt;=51,INDEX($GL:$GL,$IV254+51),"")</f>
      </c>
      <c r="IM254">
        <f>IF($IW254&gt;=52,INDEX($GL:$GL,$IV254+52),"")</f>
      </c>
      <c r="IN254">
        <f>IF($IW254&gt;=53,INDEX($GL:$GL,$IV254+53),"")</f>
      </c>
      <c r="IO254">
        <f>IF($IW254&gt;=54,INDEX($GL:$GL,$IV254+54),"")</f>
      </c>
      <c r="IP254">
        <f>IF($IW254&gt;=55,INDEX($GL:$GL,$IV254+55),"")</f>
      </c>
      <c r="IQ254">
        <f>IF($IW254&gt;=56,INDEX($GL:$GL,$IV254+56),"")</f>
      </c>
      <c r="IR254">
        <f>IF($IW254&gt;=57,INDEX($GL:$GL,$IV254+57),"")</f>
      </c>
      <c r="IS254">
        <f>IF($IW254&gt;=58,INDEX($GL:$GL,$IV254+58),"")</f>
      </c>
      <c r="IT254">
        <f>IF($IW254&gt;=59,INDEX($GL:$GL,$IV254+59),"")</f>
      </c>
      <c r="IU254">
        <f>IF($IW254&gt;=60,INDEX($GL:$GL,$IV254+60),"")</f>
      </c>
      <c r="IV254">
        <f>IFERROR(MATCH($GK254,$GL$2:$GL$324,0)+1,0)</f>
      </c>
      <c r="IW254">
        <f>IFERROR(INDEX($GM$2:$GM$324,MATCH($GK254,$GL$2:$GL$324,0)),0)</f>
      </c>
      <c r="IX254" t="s">
        <v>34</v>
      </c>
      <c r="IY254" t="s">
        <v>34</v>
      </c>
    </row>
    <row r="255" spans="1:259" x14ac:dyDescent="0.25">
      <c r="K255">
        <f>IF(OR($N255="",$J255=""),"",IFERROR($N255/$J255,0))</f>
      </c>
      <c r="L255">
        <f>IF($N255="","",
SUM($M255,$O255,$T255,$P255,$R255)*
(1-IF($U255="",0,VALUE($U255)/100)))</f>
      </c>
      <c r="M255">
        <f>IF($N255="","",$N255)</f>
      </c>
      <c r="O255">
        <f>IF($N255="","",
IF($H255="","",
IF(ISNUMBER(SEARCH("exempt",LOWER($H255))),0,
$N255*(VALUE(SUBSTITUTE($H255,"%",""))/100))))</f>
      </c>
      <c r="V255">
        <f>IFERROR(IF(FIND(" - ",$E255)&gt;0,MID($E255,FIND(" - ",$E255)+3,LEN($E255)),""),"")</f>
      </c>
      <c r="AE255" t="s">
        <v>816</v>
      </c>
      <c r="AJ255">
        <f>IFERROR(LEFT($E255,FIND(" - ",$E255)-1),$E255)</f>
      </c>
      <c r="AM255">
        <f>IF($CB255&gt;=1,INDEX($AK:$AK,$CA255+1),"")</f>
      </c>
      <c r="AN255">
        <f>IF($CB255&gt;=2,INDEX($AK:$AK,$CA255+2),"")</f>
      </c>
      <c r="AO255">
        <f>IF($CB255&gt;=3,INDEX($AK:$AK,$CA255+3),"")</f>
      </c>
      <c r="AP255">
        <f>IF($CB255&gt;=4,INDEX($AK:$AK,$CA255+4),"")</f>
      </c>
      <c r="AQ255">
        <f>IF($CB255&gt;=5,INDEX($AK:$AK,$CA255+5),"")</f>
      </c>
      <c r="AR255">
        <f>IF($CB255&gt;=6,INDEX($AK:$AK,$CA255+6),"")</f>
      </c>
      <c r="AS255">
        <f>IF($CB255&gt;=7,INDEX($AK:$AK,$CA255+7),"")</f>
      </c>
      <c r="AT255">
        <f>IF($CB255&gt;=8,INDEX($AK:$AK,$CA255+8),"")</f>
      </c>
      <c r="AU255">
        <f>IF($CB255&gt;=9,INDEX($AK:$AK,$CA255+9),"")</f>
      </c>
      <c r="AV255">
        <f>IF($CB255&gt;=10,INDEX($AK:$AK,$CA255+10),"")</f>
      </c>
      <c r="AW255">
        <f>IF($CB255&gt;=11,INDEX($AK:$AK,$CA255+11),"")</f>
      </c>
      <c r="AX255">
        <f>IF($CB255&gt;=12,INDEX($AK:$AK,$CA255+12),"")</f>
      </c>
      <c r="AY255">
        <f>IF($CB255&gt;=13,INDEX($AK:$AK,$CA255+13),"")</f>
      </c>
      <c r="AZ255">
        <f>IF($CB255&gt;=14,INDEX($AK:$AK,$CA255+14),"")</f>
      </c>
      <c r="BA255">
        <f>IF($CB255&gt;=15,INDEX($AK:$AK,$CA255+15),"")</f>
      </c>
      <c r="BB255">
        <f>IF($CB255&gt;=16,INDEX($AK:$AK,$CA255+16),"")</f>
      </c>
      <c r="BC255">
        <f>IF($CB255&gt;=17,INDEX($AK:$AK,$CA255+17),"")</f>
      </c>
      <c r="BD255">
        <f>IF($CB255&gt;=18,INDEX($AK:$AK,$CA255+18),"")</f>
      </c>
      <c r="BE255">
        <f>IF($CB255&gt;=19,INDEX($AK:$AK,$CA255+19),"")</f>
      </c>
      <c r="BF255">
        <f>IF($CB255&gt;=20,INDEX($AK:$AK,$CA255+20),"")</f>
      </c>
      <c r="BG255">
        <f>IF($CB255&gt;=21,INDEX($AK:$AK,$CA255+21),"")</f>
      </c>
      <c r="BH255">
        <f>IF($CB255&gt;=22,INDEX($AK:$AK,$CA255+22),"")</f>
      </c>
      <c r="BI255">
        <f>IF($CB255&gt;=23,INDEX($AK:$AK,$CA255+23),"")</f>
      </c>
      <c r="BJ255">
        <f>IF($CB255&gt;=24,INDEX($AK:$AK,$CA255+24),"")</f>
      </c>
      <c r="BK255">
        <f>IF($CB255&gt;=25,INDEX($AK:$AK,$CA255+25),"")</f>
      </c>
      <c r="BL255">
        <f>IF($CB255&gt;=26,INDEX($AK:$AK,$CA255+26),"")</f>
      </c>
      <c r="BM255">
        <f>IF($CB255&gt;=27,INDEX($AK:$AK,$CA255+27),"")</f>
      </c>
      <c r="BN255">
        <f>IF($CB255&gt;=28,INDEX($AK:$AK,$CA255+28),"")</f>
      </c>
      <c r="BO255">
        <f>IF($CB255&gt;=29,INDEX($AK:$AK,$CA255+29),"")</f>
      </c>
      <c r="BP255">
        <f>IF($CB255&gt;=30,INDEX($AK:$AK,$CA255+30),"")</f>
      </c>
      <c r="BQ255">
        <f>IF($CB255&gt;=31,INDEX($AK:$AK,$CA255+31),"")</f>
      </c>
      <c r="BR255">
        <f>IF($CB255&gt;=32,INDEX($AK:$AK,$CA255+32),"")</f>
      </c>
      <c r="BS255">
        <f>IF($CB255&gt;=33,INDEX($AK:$AK,$CA255+33),"")</f>
      </c>
      <c r="BT255">
        <f>IF($CB255&gt;=34,INDEX($AK:$AK,$CA255+34),"")</f>
      </c>
      <c r="BU255">
        <f>IF($CB255&gt;=35,INDEX($AK:$AK,$CA255+35),"")</f>
      </c>
      <c r="BV255">
        <f>IF($CB255&gt;=36,INDEX($AK:$AK,$CA255+36),"")</f>
      </c>
      <c r="BW255">
        <f>IF($CB255&gt;=37,INDEX($AK:$AK,$CA255+37),"")</f>
      </c>
      <c r="BX255">
        <f>IF($CB255&gt;=38,INDEX($AK:$AK,$CA255+38),"")</f>
      </c>
      <c r="BY255">
        <f>IF($CB255&gt;=39,INDEX($AK:$AK,$CA255+39),"")</f>
      </c>
      <c r="BZ255">
        <f>IF($CB255&gt;=40,INDEX($AK:$AK,$CA255+40),"")</f>
      </c>
      <c r="CA255">
        <f>IFERROR(MATCH($AJ255,$AK$2:$AK$134,0)+1,0)</f>
      </c>
      <c r="CB255">
        <f>IFERROR(INDEX($AL$2:$AL$134,MATCH($AJ255,$AK$2:$AK$134,0)),0)</f>
      </c>
      <c r="CC255">
        <f>IFERROR(LEFT($F255,FIND(" - ",$F255)-1),$F255)</f>
      </c>
      <c r="CD255" t="s">
        <v>218</v>
      </c>
      <c r="CF255">
        <f>IF($DA255&gt;=1,INDEX($CD:$CD,$CZ255+1),"")</f>
      </c>
      <c r="CG255">
        <f>IF($DA255&gt;=2,INDEX($CD:$CD,$CZ255+2),"")</f>
      </c>
      <c r="CH255">
        <f>IF($DA255&gt;=3,INDEX($CD:$CD,$CZ255+3),"")</f>
      </c>
      <c r="CI255">
        <f>IF($DA255&gt;=4,INDEX($CD:$CD,$CZ255+4),"")</f>
      </c>
      <c r="CJ255">
        <f>IF($DA255&gt;=5,INDEX($CD:$CD,$CZ255+5),"")</f>
      </c>
      <c r="CK255">
        <f>IF($DA255&gt;=6,INDEX($CD:$CD,$CZ255+6),"")</f>
      </c>
      <c r="CL255">
        <f>IF($DA255&gt;=7,INDEX($CD:$CD,$CZ255+7),"")</f>
      </c>
      <c r="CM255">
        <f>IF($DA255&gt;=8,INDEX($CD:$CD,$CZ255+8),"")</f>
      </c>
      <c r="CN255">
        <f>IF($DA255&gt;=9,INDEX($CD:$CD,$CZ255+9),"")</f>
      </c>
      <c r="CO255">
        <f>IF($DA255&gt;=10,INDEX($CD:$CD,$CZ255+10),"")</f>
      </c>
      <c r="CP255">
        <f>IF($DA255&gt;=11,INDEX($CD:$CD,$CZ255+11),"")</f>
      </c>
      <c r="CQ255">
        <f>IF($DA255&gt;=12,INDEX($CD:$CD,$CZ255+12),"")</f>
      </c>
      <c r="CR255">
        <f>IF($DA255&gt;=13,INDEX($CD:$CD,$CZ255+13),"")</f>
      </c>
      <c r="CS255">
        <f>IF($DA255&gt;=14,INDEX($CD:$CD,$CZ255+14),"")</f>
      </c>
      <c r="CT255">
        <f>IF($DA255&gt;=15,INDEX($CD:$CD,$CZ255+15),"")</f>
      </c>
      <c r="CU255">
        <f>IF($DA255&gt;=16,INDEX($CD:$CD,$CZ255+16),"")</f>
      </c>
      <c r="CV255">
        <f>IF($DA255&gt;=17,INDEX($CD:$CD,$CZ255+17),"")</f>
      </c>
      <c r="CW255">
        <f>IF($DA255&gt;=18,INDEX($CD:$CD,$CZ255+18),"")</f>
      </c>
      <c r="CX255">
        <f>IF($DA255&gt;=19,INDEX($CD:$CD,$CZ255+19),"")</f>
      </c>
      <c r="CY255">
        <f>IF($DA255&gt;=20,INDEX($CD:$CD,$CZ255+20),"")</f>
      </c>
      <c r="CZ255">
        <f>IFERROR(MATCH($CC255,$CD$2:$CD$263,0)+1,0)</f>
      </c>
      <c r="DA255">
        <f>IFERROR(INDEX($CE$2:$CE$263,MATCH($CC255,$CD$2:$CD$263,0)),0)</f>
      </c>
      <c r="DB255">
        <f>IFERROR(INDEX($AI:$AI,MATCH($H255,$AH:$AH,0))&amp;"","")</f>
      </c>
      <c r="DF255">
        <f>IF($GI255&gt;=1,INDEX($DC:$DC,$GH255+1),"")</f>
      </c>
      <c r="DG255">
        <f>IF($GI255&gt;=2,INDEX($DC:$DC,$GH255+2),"")</f>
      </c>
      <c r="DH255">
        <f>IF($GI255&gt;=3,INDEX($DC:$DC,$GH255+3),"")</f>
      </c>
      <c r="DI255">
        <f>IF($GI255&gt;=4,INDEX($DC:$DC,$GH255+4),"")</f>
      </c>
      <c r="DJ255">
        <f>IF($GI255&gt;=5,INDEX($DC:$DC,$GH255+5),"")</f>
      </c>
      <c r="DK255">
        <f>IF($GI255&gt;=6,INDEX($DC:$DC,$GH255+6),"")</f>
      </c>
      <c r="DL255">
        <f>IF($GI255&gt;=7,INDEX($DC:$DC,$GH255+7),"")</f>
      </c>
      <c r="DM255">
        <f>IF($GI255&gt;=8,INDEX($DC:$DC,$GH255+8),"")</f>
      </c>
      <c r="DN255">
        <f>IF($GI255&gt;=9,INDEX($DC:$DC,$GH255+9),"")</f>
      </c>
      <c r="DO255">
        <f>IF($GI255&gt;=10,INDEX($DC:$DC,$GH255+10),"")</f>
      </c>
      <c r="DP255">
        <f>IF($GI255&gt;=11,INDEX($DC:$DC,$GH255+11),"")</f>
      </c>
      <c r="DQ255">
        <f>IF($GI255&gt;=12,INDEX($DC:$DC,$GH255+12),"")</f>
      </c>
      <c r="DR255">
        <f>IF($GI255&gt;=13,INDEX($DC:$DC,$GH255+13),"")</f>
      </c>
      <c r="DS255">
        <f>IF($GI255&gt;=14,INDEX($DC:$DC,$GH255+14),"")</f>
      </c>
      <c r="DT255">
        <f>IF($GI255&gt;=15,INDEX($DC:$DC,$GH255+15),"")</f>
      </c>
      <c r="DU255">
        <f>IF($GI255&gt;=16,INDEX($DC:$DC,$GH255+16),"")</f>
      </c>
      <c r="DV255">
        <f>IF($GI255&gt;=17,INDEX($DC:$DC,$GH255+17),"")</f>
      </c>
      <c r="DW255">
        <f>IF($GI255&gt;=18,INDEX($DC:$DC,$GH255+18),"")</f>
      </c>
      <c r="DX255">
        <f>IF($GI255&gt;=19,INDEX($DC:$DC,$GH255+19),"")</f>
      </c>
      <c r="DY255">
        <f>IF($GI255&gt;=20,INDEX($DC:$DC,$GH255+20),"")</f>
      </c>
      <c r="DZ255">
        <f>IF($GI255&gt;=21,INDEX($DC:$DC,$GH255+21),"")</f>
      </c>
      <c r="EA255">
        <f>IF($GI255&gt;=22,INDEX($DC:$DC,$GH255+22),"")</f>
      </c>
      <c r="EB255">
        <f>IF($GI255&gt;=23,INDEX($DC:$DC,$GH255+23),"")</f>
      </c>
      <c r="EC255">
        <f>IF($GI255&gt;=24,INDEX($DC:$DC,$GH255+24),"")</f>
      </c>
      <c r="ED255">
        <f>IF($GI255&gt;=25,INDEX($DC:$DC,$GH255+25),"")</f>
      </c>
      <c r="EE255">
        <f>IF($GI255&gt;=26,INDEX($DC:$DC,$GH255+26),"")</f>
      </c>
      <c r="EF255">
        <f>IF($GI255&gt;=27,INDEX($DC:$DC,$GH255+27),"")</f>
      </c>
      <c r="EG255">
        <f>IF($GI255&gt;=28,INDEX($DC:$DC,$GH255+28),"")</f>
      </c>
      <c r="EH255">
        <f>IF($GI255&gt;=29,INDEX($DC:$DC,$GH255+29),"")</f>
      </c>
      <c r="EI255">
        <f>IF($GI255&gt;=30,INDEX($DC:$DC,$GH255+30),"")</f>
      </c>
      <c r="EJ255">
        <f>IF($GI255&gt;=31,INDEX($DC:$DC,$GH255+31),"")</f>
      </c>
      <c r="EK255">
        <f>IF($GI255&gt;=32,INDEX($DC:$DC,$GH255+32),"")</f>
      </c>
      <c r="EL255">
        <f>IF($GI255&gt;=33,INDEX($DC:$DC,$GH255+33),"")</f>
      </c>
      <c r="EM255">
        <f>IF($GI255&gt;=34,INDEX($DC:$DC,$GH255+34),"")</f>
      </c>
      <c r="EN255">
        <f>IF($GI255&gt;=35,INDEX($DC:$DC,$GH255+35),"")</f>
      </c>
      <c r="EO255">
        <f>IF($GI255&gt;=36,INDEX($DC:$DC,$GH255+36),"")</f>
      </c>
      <c r="EP255">
        <f>IF($GI255&gt;=37,INDEX($DC:$DC,$GH255+37),"")</f>
      </c>
      <c r="EQ255">
        <f>IF($GI255&gt;=38,INDEX($DC:$DC,$GH255+38),"")</f>
      </c>
      <c r="ER255">
        <f>IF($GI255&gt;=39,INDEX($DC:$DC,$GH255+39),"")</f>
      </c>
      <c r="ES255">
        <f>IF($GI255&gt;=40,INDEX($DC:$DC,$GH255+40),"")</f>
      </c>
      <c r="ET255">
        <f>IF($GI255&gt;=1,INDEX($DD:$DD,$GH255+1),"")</f>
      </c>
      <c r="EU255">
        <f>IF($GI255&gt;=2,INDEX($DD:$DD,$GH255+2),"")</f>
      </c>
      <c r="EV255">
        <f>IF($GI255&gt;=3,INDEX($DD:$DD,$GH255+3),"")</f>
      </c>
      <c r="EW255">
        <f>IF($GI255&gt;=4,INDEX($DD:$DD,$GH255+4),"")</f>
      </c>
      <c r="EX255">
        <f>IF($GI255&gt;=5,INDEX($DD:$DD,$GH255+5),"")</f>
      </c>
      <c r="EY255">
        <f>IF($GI255&gt;=6,INDEX($DD:$DD,$GH255+6),"")</f>
      </c>
      <c r="EZ255">
        <f>IF($GI255&gt;=7,INDEX($DD:$DD,$GH255+7),"")</f>
      </c>
      <c r="FA255">
        <f>IF($GI255&gt;=8,INDEX($DD:$DD,$GH255+8),"")</f>
      </c>
      <c r="FB255">
        <f>IF($GI255&gt;=9,INDEX($DD:$DD,$GH255+9),"")</f>
      </c>
      <c r="FC255">
        <f>IF($GI255&gt;=10,INDEX($DD:$DD,$GH255+10),"")</f>
      </c>
      <c r="FD255">
        <f>IF($GI255&gt;=11,INDEX($DD:$DD,$GH255+11),"")</f>
      </c>
      <c r="FE255">
        <f>IF($GI255&gt;=12,INDEX($DD:$DD,$GH255+12),"")</f>
      </c>
      <c r="FF255">
        <f>IF($GI255&gt;=13,INDEX($DD:$DD,$GH255+13),"")</f>
      </c>
      <c r="FG255">
        <f>IF($GI255&gt;=14,INDEX($DD:$DD,$GH255+14),"")</f>
      </c>
      <c r="FH255">
        <f>IF($GI255&gt;=15,INDEX($DD:$DD,$GH255+15),"")</f>
      </c>
      <c r="FI255">
        <f>IF($GI255&gt;=16,INDEX($DD:$DD,$GH255+16),"")</f>
      </c>
      <c r="FJ255">
        <f>IF($GI255&gt;=17,INDEX($DD:$DD,$GH255+17),"")</f>
      </c>
      <c r="FK255">
        <f>IF($GI255&gt;=18,INDEX($DD:$DD,$GH255+18),"")</f>
      </c>
      <c r="FL255">
        <f>IF($GI255&gt;=19,INDEX($DD:$DD,$GH255+19),"")</f>
      </c>
      <c r="FM255">
        <f>IF($GI255&gt;=20,INDEX($DD:$DD,$GH255+20),"")</f>
      </c>
      <c r="FN255">
        <f>IF($GI255&gt;=21,INDEX($DD:$DD,$GH255+21),"")</f>
      </c>
      <c r="FO255">
        <f>IF($GI255&gt;=22,INDEX($DD:$DD,$GH255+22),"")</f>
      </c>
      <c r="FP255">
        <f>IF($GI255&gt;=23,INDEX($DD:$DD,$GH255+23),"")</f>
      </c>
      <c r="FQ255">
        <f>IF($GI255&gt;=24,INDEX($DD:$DD,$GH255+24),"")</f>
      </c>
      <c r="FR255">
        <f>IF($GI255&gt;=25,INDEX($DD:$DD,$GH255+25),"")</f>
      </c>
      <c r="FS255">
        <f>IF($GI255&gt;=26,INDEX($DD:$DD,$GH255+26),"")</f>
      </c>
      <c r="FT255">
        <f>IF($GI255&gt;=27,INDEX($DD:$DD,$GH255+27),"")</f>
      </c>
      <c r="FU255">
        <f>IF($GI255&gt;=28,INDEX($DD:$DD,$GH255+28),"")</f>
      </c>
      <c r="FV255">
        <f>IF($GI255&gt;=29,INDEX($DD:$DD,$GH255+29),"")</f>
      </c>
      <c r="FW255">
        <f>IF($GI255&gt;=30,INDEX($DD:$DD,$GH255+30),"")</f>
      </c>
      <c r="FX255">
        <f>IF($GI255&gt;=31,INDEX($DD:$DD,$GH255+31),"")</f>
      </c>
      <c r="FY255">
        <f>IF($GI255&gt;=32,INDEX($DD:$DD,$GH255+32),"")</f>
      </c>
      <c r="FZ255">
        <f>IF($GI255&gt;=33,INDEX($DD:$DD,$GH255+33),"")</f>
      </c>
      <c r="GA255">
        <f>IF($GI255&gt;=34,INDEX($DD:$DD,$GH255+34),"")</f>
      </c>
      <c r="GB255">
        <f>IF($GI255&gt;=35,INDEX($DD:$DD,$GH255+35),"")</f>
      </c>
      <c r="GC255">
        <f>IF($GI255&gt;=36,INDEX($DD:$DD,$GH255+36),"")</f>
      </c>
      <c r="GD255">
        <f>IF($GI255&gt;=37,INDEX($DD:$DD,$GH255+37),"")</f>
      </c>
      <c r="GE255">
        <f>IF($GI255&gt;=38,INDEX($DD:$DD,$GH255+38),"")</f>
      </c>
      <c r="GF255">
        <f>IF($GI255&gt;=39,INDEX($DD:$DD,$GH255+39),"")</f>
      </c>
      <c r="GG255">
        <f>IF($GI255&gt;=40,INDEX($DD:$DD,$GH255+40),"")</f>
      </c>
      <c r="GH255">
        <f>IFERROR(MATCH($DB255,$DC$2:$DC$148,0)+1,0)</f>
      </c>
      <c r="GI255">
        <f>IFERROR(INDEX($DE$2:$DE$148,MATCH($DB255,$DC$2:$DC$148,0)),0)</f>
      </c>
      <c r="GJ255">
        <f>IFERROR(MATCH($S255,$DF$255:$ES$255,0),0)</f>
      </c>
      <c r="GK255">
        <f>IF($GJ255&gt;0,INDEX($ET$255:$GG$255,$GJ255),"")</f>
      </c>
      <c r="GL255" t="s">
        <v>817</v>
      </c>
      <c r="GN255">
        <f>IF($IW255&gt;=1,INDEX($GL:$GL,$IV255+1),"")</f>
      </c>
      <c r="GO255">
        <f>IF($IW255&gt;=2,INDEX($GL:$GL,$IV255+2),"")</f>
      </c>
      <c r="GP255">
        <f>IF($IW255&gt;=3,INDEX($GL:$GL,$IV255+3),"")</f>
      </c>
      <c r="GQ255">
        <f>IF($IW255&gt;=4,INDEX($GL:$GL,$IV255+4),"")</f>
      </c>
      <c r="GR255">
        <f>IF($IW255&gt;=5,INDEX($GL:$GL,$IV255+5),"")</f>
      </c>
      <c r="GS255">
        <f>IF($IW255&gt;=6,INDEX($GL:$GL,$IV255+6),"")</f>
      </c>
      <c r="GT255">
        <f>IF($IW255&gt;=7,INDEX($GL:$GL,$IV255+7),"")</f>
      </c>
      <c r="GU255">
        <f>IF($IW255&gt;=8,INDEX($GL:$GL,$IV255+8),"")</f>
      </c>
      <c r="GV255">
        <f>IF($IW255&gt;=9,INDEX($GL:$GL,$IV255+9),"")</f>
      </c>
      <c r="GW255">
        <f>IF($IW255&gt;=10,INDEX($GL:$GL,$IV255+10),"")</f>
      </c>
      <c r="GX255">
        <f>IF($IW255&gt;=11,INDEX($GL:$GL,$IV255+11),"")</f>
      </c>
      <c r="GY255">
        <f>IF($IW255&gt;=12,INDEX($GL:$GL,$IV255+12),"")</f>
      </c>
      <c r="GZ255">
        <f>IF($IW255&gt;=13,INDEX($GL:$GL,$IV255+13),"")</f>
      </c>
      <c r="HA255">
        <f>IF($IW255&gt;=14,INDEX($GL:$GL,$IV255+14),"")</f>
      </c>
      <c r="HB255">
        <f>IF($IW255&gt;=15,INDEX($GL:$GL,$IV255+15),"")</f>
      </c>
      <c r="HC255">
        <f>IF($IW255&gt;=16,INDEX($GL:$GL,$IV255+16),"")</f>
      </c>
      <c r="HD255">
        <f>IF($IW255&gt;=17,INDEX($GL:$GL,$IV255+17),"")</f>
      </c>
      <c r="HE255">
        <f>IF($IW255&gt;=18,INDEX($GL:$GL,$IV255+18),"")</f>
      </c>
      <c r="HF255">
        <f>IF($IW255&gt;=19,INDEX($GL:$GL,$IV255+19),"")</f>
      </c>
      <c r="HG255">
        <f>IF($IW255&gt;=20,INDEX($GL:$GL,$IV255+20),"")</f>
      </c>
      <c r="HH255">
        <f>IF($IW255&gt;=21,INDEX($GL:$GL,$IV255+21),"")</f>
      </c>
      <c r="HI255">
        <f>IF($IW255&gt;=22,INDEX($GL:$GL,$IV255+22),"")</f>
      </c>
      <c r="HJ255">
        <f>IF($IW255&gt;=23,INDEX($GL:$GL,$IV255+23),"")</f>
      </c>
      <c r="HK255">
        <f>IF($IW255&gt;=24,INDEX($GL:$GL,$IV255+24),"")</f>
      </c>
      <c r="HL255">
        <f>IF($IW255&gt;=25,INDEX($GL:$GL,$IV255+25),"")</f>
      </c>
      <c r="HM255">
        <f>IF($IW255&gt;=26,INDEX($GL:$GL,$IV255+26),"")</f>
      </c>
      <c r="HN255">
        <f>IF($IW255&gt;=27,INDEX($GL:$GL,$IV255+27),"")</f>
      </c>
      <c r="HO255">
        <f>IF($IW255&gt;=28,INDEX($GL:$GL,$IV255+28),"")</f>
      </c>
      <c r="HP255">
        <f>IF($IW255&gt;=29,INDEX($GL:$GL,$IV255+29),"")</f>
      </c>
      <c r="HQ255">
        <f>IF($IW255&gt;=30,INDEX($GL:$GL,$IV255+30),"")</f>
      </c>
      <c r="HR255">
        <f>IF($IW255&gt;=31,INDEX($GL:$GL,$IV255+31),"")</f>
      </c>
      <c r="HS255">
        <f>IF($IW255&gt;=32,INDEX($GL:$GL,$IV255+32),"")</f>
      </c>
      <c r="HT255">
        <f>IF($IW255&gt;=33,INDEX($GL:$GL,$IV255+33),"")</f>
      </c>
      <c r="HU255">
        <f>IF($IW255&gt;=34,INDEX($GL:$GL,$IV255+34),"")</f>
      </c>
      <c r="HV255">
        <f>IF($IW255&gt;=35,INDEX($GL:$GL,$IV255+35),"")</f>
      </c>
      <c r="HW255">
        <f>IF($IW255&gt;=36,INDEX($GL:$GL,$IV255+36),"")</f>
      </c>
      <c r="HX255">
        <f>IF($IW255&gt;=37,INDEX($GL:$GL,$IV255+37),"")</f>
      </c>
      <c r="HY255">
        <f>IF($IW255&gt;=38,INDEX($GL:$GL,$IV255+38),"")</f>
      </c>
      <c r="HZ255">
        <f>IF($IW255&gt;=39,INDEX($GL:$GL,$IV255+39),"")</f>
      </c>
      <c r="IA255">
        <f>IF($IW255&gt;=40,INDEX($GL:$GL,$IV255+40),"")</f>
      </c>
      <c r="IB255">
        <f>IF($IW255&gt;=41,INDEX($GL:$GL,$IV255+41),"")</f>
      </c>
      <c r="IC255">
        <f>IF($IW255&gt;=42,INDEX($GL:$GL,$IV255+42),"")</f>
      </c>
      <c r="ID255">
        <f>IF($IW255&gt;=43,INDEX($GL:$GL,$IV255+43),"")</f>
      </c>
      <c r="IE255">
        <f>IF($IW255&gt;=44,INDEX($GL:$GL,$IV255+44),"")</f>
      </c>
      <c r="IF255">
        <f>IF($IW255&gt;=45,INDEX($GL:$GL,$IV255+45),"")</f>
      </c>
      <c r="IG255">
        <f>IF($IW255&gt;=46,INDEX($GL:$GL,$IV255+46),"")</f>
      </c>
      <c r="IH255">
        <f>IF($IW255&gt;=47,INDEX($GL:$GL,$IV255+47),"")</f>
      </c>
      <c r="II255">
        <f>IF($IW255&gt;=48,INDEX($GL:$GL,$IV255+48),"")</f>
      </c>
      <c r="IJ255">
        <f>IF($IW255&gt;=49,INDEX($GL:$GL,$IV255+49),"")</f>
      </c>
      <c r="IK255">
        <f>IF($IW255&gt;=50,INDEX($GL:$GL,$IV255+50),"")</f>
      </c>
      <c r="IL255">
        <f>IF($IW255&gt;=51,INDEX($GL:$GL,$IV255+51),"")</f>
      </c>
      <c r="IM255">
        <f>IF($IW255&gt;=52,INDEX($GL:$GL,$IV255+52),"")</f>
      </c>
      <c r="IN255">
        <f>IF($IW255&gt;=53,INDEX($GL:$GL,$IV255+53),"")</f>
      </c>
      <c r="IO255">
        <f>IF($IW255&gt;=54,INDEX($GL:$GL,$IV255+54),"")</f>
      </c>
      <c r="IP255">
        <f>IF($IW255&gt;=55,INDEX($GL:$GL,$IV255+55),"")</f>
      </c>
      <c r="IQ255">
        <f>IF($IW255&gt;=56,INDEX($GL:$GL,$IV255+56),"")</f>
      </c>
      <c r="IR255">
        <f>IF($IW255&gt;=57,INDEX($GL:$GL,$IV255+57),"")</f>
      </c>
      <c r="IS255">
        <f>IF($IW255&gt;=58,INDEX($GL:$GL,$IV255+58),"")</f>
      </c>
      <c r="IT255">
        <f>IF($IW255&gt;=59,INDEX($GL:$GL,$IV255+59),"")</f>
      </c>
      <c r="IU255">
        <f>IF($IW255&gt;=60,INDEX($GL:$GL,$IV255+60),"")</f>
      </c>
      <c r="IV255">
        <f>IFERROR(MATCH($GK255,$GL$2:$GL$324,0)+1,0)</f>
      </c>
      <c r="IW255">
        <f>IFERROR(INDEX($GM$2:$GM$324,MATCH($GK255,$GL$2:$GL$324,0)),0)</f>
      </c>
      <c r="IX255" t="s">
        <v>34</v>
      </c>
      <c r="IY255" t="s">
        <v>34</v>
      </c>
    </row>
    <row r="256" spans="1:259" x14ac:dyDescent="0.25">
      <c r="K256">
        <f>IF(OR($N256="",$J256=""),"",IFERROR($N256/$J256,0))</f>
      </c>
      <c r="L256">
        <f>IF($N256="","",
SUM($M256,$O256,$T256,$P256,$R256)*
(1-IF($U256="",0,VALUE($U256)/100)))</f>
      </c>
      <c r="M256">
        <f>IF($N256="","",$N256)</f>
      </c>
      <c r="O256">
        <f>IF($N256="","",
IF($H256="","",
IF(ISNUMBER(SEARCH("exempt",LOWER($H256))),0,
$N256*(VALUE(SUBSTITUTE($H256,"%",""))/100))))</f>
      </c>
      <c r="V256">
        <f>IFERROR(IF(FIND(" - ",$E256)&gt;0,MID($E256,FIND(" - ",$E256)+3,LEN($E256)),""),"")</f>
      </c>
      <c r="AE256" t="s">
        <v>818</v>
      </c>
      <c r="AJ256">
        <f>IFERROR(LEFT($E256,FIND(" - ",$E256)-1),$E256)</f>
      </c>
      <c r="AM256">
        <f>IF($CB256&gt;=1,INDEX($AK:$AK,$CA256+1),"")</f>
      </c>
      <c r="AN256">
        <f>IF($CB256&gt;=2,INDEX($AK:$AK,$CA256+2),"")</f>
      </c>
      <c r="AO256">
        <f>IF($CB256&gt;=3,INDEX($AK:$AK,$CA256+3),"")</f>
      </c>
      <c r="AP256">
        <f>IF($CB256&gt;=4,INDEX($AK:$AK,$CA256+4),"")</f>
      </c>
      <c r="AQ256">
        <f>IF($CB256&gt;=5,INDEX($AK:$AK,$CA256+5),"")</f>
      </c>
      <c r="AR256">
        <f>IF($CB256&gt;=6,INDEX($AK:$AK,$CA256+6),"")</f>
      </c>
      <c r="AS256">
        <f>IF($CB256&gt;=7,INDEX($AK:$AK,$CA256+7),"")</f>
      </c>
      <c r="AT256">
        <f>IF($CB256&gt;=8,INDEX($AK:$AK,$CA256+8),"")</f>
      </c>
      <c r="AU256">
        <f>IF($CB256&gt;=9,INDEX($AK:$AK,$CA256+9),"")</f>
      </c>
      <c r="AV256">
        <f>IF($CB256&gt;=10,INDEX($AK:$AK,$CA256+10),"")</f>
      </c>
      <c r="AW256">
        <f>IF($CB256&gt;=11,INDEX($AK:$AK,$CA256+11),"")</f>
      </c>
      <c r="AX256">
        <f>IF($CB256&gt;=12,INDEX($AK:$AK,$CA256+12),"")</f>
      </c>
      <c r="AY256">
        <f>IF($CB256&gt;=13,INDEX($AK:$AK,$CA256+13),"")</f>
      </c>
      <c r="AZ256">
        <f>IF($CB256&gt;=14,INDEX($AK:$AK,$CA256+14),"")</f>
      </c>
      <c r="BA256">
        <f>IF($CB256&gt;=15,INDEX($AK:$AK,$CA256+15),"")</f>
      </c>
      <c r="BB256">
        <f>IF($CB256&gt;=16,INDEX($AK:$AK,$CA256+16),"")</f>
      </c>
      <c r="BC256">
        <f>IF($CB256&gt;=17,INDEX($AK:$AK,$CA256+17),"")</f>
      </c>
      <c r="BD256">
        <f>IF($CB256&gt;=18,INDEX($AK:$AK,$CA256+18),"")</f>
      </c>
      <c r="BE256">
        <f>IF($CB256&gt;=19,INDEX($AK:$AK,$CA256+19),"")</f>
      </c>
      <c r="BF256">
        <f>IF($CB256&gt;=20,INDEX($AK:$AK,$CA256+20),"")</f>
      </c>
      <c r="BG256">
        <f>IF($CB256&gt;=21,INDEX($AK:$AK,$CA256+21),"")</f>
      </c>
      <c r="BH256">
        <f>IF($CB256&gt;=22,INDEX($AK:$AK,$CA256+22),"")</f>
      </c>
      <c r="BI256">
        <f>IF($CB256&gt;=23,INDEX($AK:$AK,$CA256+23),"")</f>
      </c>
      <c r="BJ256">
        <f>IF($CB256&gt;=24,INDEX($AK:$AK,$CA256+24),"")</f>
      </c>
      <c r="BK256">
        <f>IF($CB256&gt;=25,INDEX($AK:$AK,$CA256+25),"")</f>
      </c>
      <c r="BL256">
        <f>IF($CB256&gt;=26,INDEX($AK:$AK,$CA256+26),"")</f>
      </c>
      <c r="BM256">
        <f>IF($CB256&gt;=27,INDEX($AK:$AK,$CA256+27),"")</f>
      </c>
      <c r="BN256">
        <f>IF($CB256&gt;=28,INDEX($AK:$AK,$CA256+28),"")</f>
      </c>
      <c r="BO256">
        <f>IF($CB256&gt;=29,INDEX($AK:$AK,$CA256+29),"")</f>
      </c>
      <c r="BP256">
        <f>IF($CB256&gt;=30,INDEX($AK:$AK,$CA256+30),"")</f>
      </c>
      <c r="BQ256">
        <f>IF($CB256&gt;=31,INDEX($AK:$AK,$CA256+31),"")</f>
      </c>
      <c r="BR256">
        <f>IF($CB256&gt;=32,INDEX($AK:$AK,$CA256+32),"")</f>
      </c>
      <c r="BS256">
        <f>IF($CB256&gt;=33,INDEX($AK:$AK,$CA256+33),"")</f>
      </c>
      <c r="BT256">
        <f>IF($CB256&gt;=34,INDEX($AK:$AK,$CA256+34),"")</f>
      </c>
      <c r="BU256">
        <f>IF($CB256&gt;=35,INDEX($AK:$AK,$CA256+35),"")</f>
      </c>
      <c r="BV256">
        <f>IF($CB256&gt;=36,INDEX($AK:$AK,$CA256+36),"")</f>
      </c>
      <c r="BW256">
        <f>IF($CB256&gt;=37,INDEX($AK:$AK,$CA256+37),"")</f>
      </c>
      <c r="BX256">
        <f>IF($CB256&gt;=38,INDEX($AK:$AK,$CA256+38),"")</f>
      </c>
      <c r="BY256">
        <f>IF($CB256&gt;=39,INDEX($AK:$AK,$CA256+39),"")</f>
      </c>
      <c r="BZ256">
        <f>IF($CB256&gt;=40,INDEX($AK:$AK,$CA256+40),"")</f>
      </c>
      <c r="CA256">
        <f>IFERROR(MATCH($AJ256,$AK$2:$AK$134,0)+1,0)</f>
      </c>
      <c r="CB256">
        <f>IFERROR(INDEX($AL$2:$AL$134,MATCH($AJ256,$AK$2:$AK$134,0)),0)</f>
      </c>
      <c r="CC256">
        <f>IFERROR(LEFT($F256,FIND(" - ",$F256)-1),$F256)</f>
      </c>
      <c r="CD256" t="s">
        <v>819</v>
      </c>
      <c r="CE256">
        <v>1</v>
      </c>
      <c r="CF256">
        <f>IF($DA256&gt;=1,INDEX($CD:$CD,$CZ256+1),"")</f>
      </c>
      <c r="CG256">
        <f>IF($DA256&gt;=2,INDEX($CD:$CD,$CZ256+2),"")</f>
      </c>
      <c r="CH256">
        <f>IF($DA256&gt;=3,INDEX($CD:$CD,$CZ256+3),"")</f>
      </c>
      <c r="CI256">
        <f>IF($DA256&gt;=4,INDEX($CD:$CD,$CZ256+4),"")</f>
      </c>
      <c r="CJ256">
        <f>IF($DA256&gt;=5,INDEX($CD:$CD,$CZ256+5),"")</f>
      </c>
      <c r="CK256">
        <f>IF($DA256&gt;=6,INDEX($CD:$CD,$CZ256+6),"")</f>
      </c>
      <c r="CL256">
        <f>IF($DA256&gt;=7,INDEX($CD:$CD,$CZ256+7),"")</f>
      </c>
      <c r="CM256">
        <f>IF($DA256&gt;=8,INDEX($CD:$CD,$CZ256+8),"")</f>
      </c>
      <c r="CN256">
        <f>IF($DA256&gt;=9,INDEX($CD:$CD,$CZ256+9),"")</f>
      </c>
      <c r="CO256">
        <f>IF($DA256&gt;=10,INDEX($CD:$CD,$CZ256+10),"")</f>
      </c>
      <c r="CP256">
        <f>IF($DA256&gt;=11,INDEX($CD:$CD,$CZ256+11),"")</f>
      </c>
      <c r="CQ256">
        <f>IF($DA256&gt;=12,INDEX($CD:$CD,$CZ256+12),"")</f>
      </c>
      <c r="CR256">
        <f>IF($DA256&gt;=13,INDEX($CD:$CD,$CZ256+13),"")</f>
      </c>
      <c r="CS256">
        <f>IF($DA256&gt;=14,INDEX($CD:$CD,$CZ256+14),"")</f>
      </c>
      <c r="CT256">
        <f>IF($DA256&gt;=15,INDEX($CD:$CD,$CZ256+15),"")</f>
      </c>
      <c r="CU256">
        <f>IF($DA256&gt;=16,INDEX($CD:$CD,$CZ256+16),"")</f>
      </c>
      <c r="CV256">
        <f>IF($DA256&gt;=17,INDEX($CD:$CD,$CZ256+17),"")</f>
      </c>
      <c r="CW256">
        <f>IF($DA256&gt;=18,INDEX($CD:$CD,$CZ256+18),"")</f>
      </c>
      <c r="CX256">
        <f>IF($DA256&gt;=19,INDEX($CD:$CD,$CZ256+19),"")</f>
      </c>
      <c r="CY256">
        <f>IF($DA256&gt;=20,INDEX($CD:$CD,$CZ256+20),"")</f>
      </c>
      <c r="CZ256">
        <f>IFERROR(MATCH($CC256,$CD$2:$CD$263,0)+1,0)</f>
      </c>
      <c r="DA256">
        <f>IFERROR(INDEX($CE$2:$CE$263,MATCH($CC256,$CD$2:$CD$263,0)),0)</f>
      </c>
      <c r="DB256">
        <f>IFERROR(INDEX($AI:$AI,MATCH($H256,$AH:$AH,0))&amp;"","")</f>
      </c>
      <c r="DF256">
        <f>IF($GI256&gt;=1,INDEX($DC:$DC,$GH256+1),"")</f>
      </c>
      <c r="DG256">
        <f>IF($GI256&gt;=2,INDEX($DC:$DC,$GH256+2),"")</f>
      </c>
      <c r="DH256">
        <f>IF($GI256&gt;=3,INDEX($DC:$DC,$GH256+3),"")</f>
      </c>
      <c r="DI256">
        <f>IF($GI256&gt;=4,INDEX($DC:$DC,$GH256+4),"")</f>
      </c>
      <c r="DJ256">
        <f>IF($GI256&gt;=5,INDEX($DC:$DC,$GH256+5),"")</f>
      </c>
      <c r="DK256">
        <f>IF($GI256&gt;=6,INDEX($DC:$DC,$GH256+6),"")</f>
      </c>
      <c r="DL256">
        <f>IF($GI256&gt;=7,INDEX($DC:$DC,$GH256+7),"")</f>
      </c>
      <c r="DM256">
        <f>IF($GI256&gt;=8,INDEX($DC:$DC,$GH256+8),"")</f>
      </c>
      <c r="DN256">
        <f>IF($GI256&gt;=9,INDEX($DC:$DC,$GH256+9),"")</f>
      </c>
      <c r="DO256">
        <f>IF($GI256&gt;=10,INDEX($DC:$DC,$GH256+10),"")</f>
      </c>
      <c r="DP256">
        <f>IF($GI256&gt;=11,INDEX($DC:$DC,$GH256+11),"")</f>
      </c>
      <c r="DQ256">
        <f>IF($GI256&gt;=12,INDEX($DC:$DC,$GH256+12),"")</f>
      </c>
      <c r="DR256">
        <f>IF($GI256&gt;=13,INDEX($DC:$DC,$GH256+13),"")</f>
      </c>
      <c r="DS256">
        <f>IF($GI256&gt;=14,INDEX($DC:$DC,$GH256+14),"")</f>
      </c>
      <c r="DT256">
        <f>IF($GI256&gt;=15,INDEX($DC:$DC,$GH256+15),"")</f>
      </c>
      <c r="DU256">
        <f>IF($GI256&gt;=16,INDEX($DC:$DC,$GH256+16),"")</f>
      </c>
      <c r="DV256">
        <f>IF($GI256&gt;=17,INDEX($DC:$DC,$GH256+17),"")</f>
      </c>
      <c r="DW256">
        <f>IF($GI256&gt;=18,INDEX($DC:$DC,$GH256+18),"")</f>
      </c>
      <c r="DX256">
        <f>IF($GI256&gt;=19,INDEX($DC:$DC,$GH256+19),"")</f>
      </c>
      <c r="DY256">
        <f>IF($GI256&gt;=20,INDEX($DC:$DC,$GH256+20),"")</f>
      </c>
      <c r="DZ256">
        <f>IF($GI256&gt;=21,INDEX($DC:$DC,$GH256+21),"")</f>
      </c>
      <c r="EA256">
        <f>IF($GI256&gt;=22,INDEX($DC:$DC,$GH256+22),"")</f>
      </c>
      <c r="EB256">
        <f>IF($GI256&gt;=23,INDEX($DC:$DC,$GH256+23),"")</f>
      </c>
      <c r="EC256">
        <f>IF($GI256&gt;=24,INDEX($DC:$DC,$GH256+24),"")</f>
      </c>
      <c r="ED256">
        <f>IF($GI256&gt;=25,INDEX($DC:$DC,$GH256+25),"")</f>
      </c>
      <c r="EE256">
        <f>IF($GI256&gt;=26,INDEX($DC:$DC,$GH256+26),"")</f>
      </c>
      <c r="EF256">
        <f>IF($GI256&gt;=27,INDEX($DC:$DC,$GH256+27),"")</f>
      </c>
      <c r="EG256">
        <f>IF($GI256&gt;=28,INDEX($DC:$DC,$GH256+28),"")</f>
      </c>
      <c r="EH256">
        <f>IF($GI256&gt;=29,INDEX($DC:$DC,$GH256+29),"")</f>
      </c>
      <c r="EI256">
        <f>IF($GI256&gt;=30,INDEX($DC:$DC,$GH256+30),"")</f>
      </c>
      <c r="EJ256">
        <f>IF($GI256&gt;=31,INDEX($DC:$DC,$GH256+31),"")</f>
      </c>
      <c r="EK256">
        <f>IF($GI256&gt;=32,INDEX($DC:$DC,$GH256+32),"")</f>
      </c>
      <c r="EL256">
        <f>IF($GI256&gt;=33,INDEX($DC:$DC,$GH256+33),"")</f>
      </c>
      <c r="EM256">
        <f>IF($GI256&gt;=34,INDEX($DC:$DC,$GH256+34),"")</f>
      </c>
      <c r="EN256">
        <f>IF($GI256&gt;=35,INDEX($DC:$DC,$GH256+35),"")</f>
      </c>
      <c r="EO256">
        <f>IF($GI256&gt;=36,INDEX($DC:$DC,$GH256+36),"")</f>
      </c>
      <c r="EP256">
        <f>IF($GI256&gt;=37,INDEX($DC:$DC,$GH256+37),"")</f>
      </c>
      <c r="EQ256">
        <f>IF($GI256&gt;=38,INDEX($DC:$DC,$GH256+38),"")</f>
      </c>
      <c r="ER256">
        <f>IF($GI256&gt;=39,INDEX($DC:$DC,$GH256+39),"")</f>
      </c>
      <c r="ES256">
        <f>IF($GI256&gt;=40,INDEX($DC:$DC,$GH256+40),"")</f>
      </c>
      <c r="ET256">
        <f>IF($GI256&gt;=1,INDEX($DD:$DD,$GH256+1),"")</f>
      </c>
      <c r="EU256">
        <f>IF($GI256&gt;=2,INDEX($DD:$DD,$GH256+2),"")</f>
      </c>
      <c r="EV256">
        <f>IF($GI256&gt;=3,INDEX($DD:$DD,$GH256+3),"")</f>
      </c>
      <c r="EW256">
        <f>IF($GI256&gt;=4,INDEX($DD:$DD,$GH256+4),"")</f>
      </c>
      <c r="EX256">
        <f>IF($GI256&gt;=5,INDEX($DD:$DD,$GH256+5),"")</f>
      </c>
      <c r="EY256">
        <f>IF($GI256&gt;=6,INDEX($DD:$DD,$GH256+6),"")</f>
      </c>
      <c r="EZ256">
        <f>IF($GI256&gt;=7,INDEX($DD:$DD,$GH256+7),"")</f>
      </c>
      <c r="FA256">
        <f>IF($GI256&gt;=8,INDEX($DD:$DD,$GH256+8),"")</f>
      </c>
      <c r="FB256">
        <f>IF($GI256&gt;=9,INDEX($DD:$DD,$GH256+9),"")</f>
      </c>
      <c r="FC256">
        <f>IF($GI256&gt;=10,INDEX($DD:$DD,$GH256+10),"")</f>
      </c>
      <c r="FD256">
        <f>IF($GI256&gt;=11,INDEX($DD:$DD,$GH256+11),"")</f>
      </c>
      <c r="FE256">
        <f>IF($GI256&gt;=12,INDEX($DD:$DD,$GH256+12),"")</f>
      </c>
      <c r="FF256">
        <f>IF($GI256&gt;=13,INDEX($DD:$DD,$GH256+13),"")</f>
      </c>
      <c r="FG256">
        <f>IF($GI256&gt;=14,INDEX($DD:$DD,$GH256+14),"")</f>
      </c>
      <c r="FH256">
        <f>IF($GI256&gt;=15,INDEX($DD:$DD,$GH256+15),"")</f>
      </c>
      <c r="FI256">
        <f>IF($GI256&gt;=16,INDEX($DD:$DD,$GH256+16),"")</f>
      </c>
      <c r="FJ256">
        <f>IF($GI256&gt;=17,INDEX($DD:$DD,$GH256+17),"")</f>
      </c>
      <c r="FK256">
        <f>IF($GI256&gt;=18,INDEX($DD:$DD,$GH256+18),"")</f>
      </c>
      <c r="FL256">
        <f>IF($GI256&gt;=19,INDEX($DD:$DD,$GH256+19),"")</f>
      </c>
      <c r="FM256">
        <f>IF($GI256&gt;=20,INDEX($DD:$DD,$GH256+20),"")</f>
      </c>
      <c r="FN256">
        <f>IF($GI256&gt;=21,INDEX($DD:$DD,$GH256+21),"")</f>
      </c>
      <c r="FO256">
        <f>IF($GI256&gt;=22,INDEX($DD:$DD,$GH256+22),"")</f>
      </c>
      <c r="FP256">
        <f>IF($GI256&gt;=23,INDEX($DD:$DD,$GH256+23),"")</f>
      </c>
      <c r="FQ256">
        <f>IF($GI256&gt;=24,INDEX($DD:$DD,$GH256+24),"")</f>
      </c>
      <c r="FR256">
        <f>IF($GI256&gt;=25,INDEX($DD:$DD,$GH256+25),"")</f>
      </c>
      <c r="FS256">
        <f>IF($GI256&gt;=26,INDEX($DD:$DD,$GH256+26),"")</f>
      </c>
      <c r="FT256">
        <f>IF($GI256&gt;=27,INDEX($DD:$DD,$GH256+27),"")</f>
      </c>
      <c r="FU256">
        <f>IF($GI256&gt;=28,INDEX($DD:$DD,$GH256+28),"")</f>
      </c>
      <c r="FV256">
        <f>IF($GI256&gt;=29,INDEX($DD:$DD,$GH256+29),"")</f>
      </c>
      <c r="FW256">
        <f>IF($GI256&gt;=30,INDEX($DD:$DD,$GH256+30),"")</f>
      </c>
      <c r="FX256">
        <f>IF($GI256&gt;=31,INDEX($DD:$DD,$GH256+31),"")</f>
      </c>
      <c r="FY256">
        <f>IF($GI256&gt;=32,INDEX($DD:$DD,$GH256+32),"")</f>
      </c>
      <c r="FZ256">
        <f>IF($GI256&gt;=33,INDEX($DD:$DD,$GH256+33),"")</f>
      </c>
      <c r="GA256">
        <f>IF($GI256&gt;=34,INDEX($DD:$DD,$GH256+34),"")</f>
      </c>
      <c r="GB256">
        <f>IF($GI256&gt;=35,INDEX($DD:$DD,$GH256+35),"")</f>
      </c>
      <c r="GC256">
        <f>IF($GI256&gt;=36,INDEX($DD:$DD,$GH256+36),"")</f>
      </c>
      <c r="GD256">
        <f>IF($GI256&gt;=37,INDEX($DD:$DD,$GH256+37),"")</f>
      </c>
      <c r="GE256">
        <f>IF($GI256&gt;=38,INDEX($DD:$DD,$GH256+38),"")</f>
      </c>
      <c r="GF256">
        <f>IF($GI256&gt;=39,INDEX($DD:$DD,$GH256+39),"")</f>
      </c>
      <c r="GG256">
        <f>IF($GI256&gt;=40,INDEX($DD:$DD,$GH256+40),"")</f>
      </c>
      <c r="GH256">
        <f>IFERROR(MATCH($DB256,$DC$2:$DC$148,0)+1,0)</f>
      </c>
      <c r="GI256">
        <f>IFERROR(INDEX($DE$2:$DE$148,MATCH($DB256,$DC$2:$DC$148,0)),0)</f>
      </c>
      <c r="GJ256">
        <f>IFERROR(MATCH($S256,$DF$256:$ES$256,0),0)</f>
      </c>
      <c r="GK256">
        <f>IF($GJ256&gt;0,INDEX($ET$256:$GG$256,$GJ256),"")</f>
      </c>
      <c r="GL256" t="s">
        <v>820</v>
      </c>
      <c r="GN256">
        <f>IF($IW256&gt;=1,INDEX($GL:$GL,$IV256+1),"")</f>
      </c>
      <c r="GO256">
        <f>IF($IW256&gt;=2,INDEX($GL:$GL,$IV256+2),"")</f>
      </c>
      <c r="GP256">
        <f>IF($IW256&gt;=3,INDEX($GL:$GL,$IV256+3),"")</f>
      </c>
      <c r="GQ256">
        <f>IF($IW256&gt;=4,INDEX($GL:$GL,$IV256+4),"")</f>
      </c>
      <c r="GR256">
        <f>IF($IW256&gt;=5,INDEX($GL:$GL,$IV256+5),"")</f>
      </c>
      <c r="GS256">
        <f>IF($IW256&gt;=6,INDEX($GL:$GL,$IV256+6),"")</f>
      </c>
      <c r="GT256">
        <f>IF($IW256&gt;=7,INDEX($GL:$GL,$IV256+7),"")</f>
      </c>
      <c r="GU256">
        <f>IF($IW256&gt;=8,INDEX($GL:$GL,$IV256+8),"")</f>
      </c>
      <c r="GV256">
        <f>IF($IW256&gt;=9,INDEX($GL:$GL,$IV256+9),"")</f>
      </c>
      <c r="GW256">
        <f>IF($IW256&gt;=10,INDEX($GL:$GL,$IV256+10),"")</f>
      </c>
      <c r="GX256">
        <f>IF($IW256&gt;=11,INDEX($GL:$GL,$IV256+11),"")</f>
      </c>
      <c r="GY256">
        <f>IF($IW256&gt;=12,INDEX($GL:$GL,$IV256+12),"")</f>
      </c>
      <c r="GZ256">
        <f>IF($IW256&gt;=13,INDEX($GL:$GL,$IV256+13),"")</f>
      </c>
      <c r="HA256">
        <f>IF($IW256&gt;=14,INDEX($GL:$GL,$IV256+14),"")</f>
      </c>
      <c r="HB256">
        <f>IF($IW256&gt;=15,INDEX($GL:$GL,$IV256+15),"")</f>
      </c>
      <c r="HC256">
        <f>IF($IW256&gt;=16,INDEX($GL:$GL,$IV256+16),"")</f>
      </c>
      <c r="HD256">
        <f>IF($IW256&gt;=17,INDEX($GL:$GL,$IV256+17),"")</f>
      </c>
      <c r="HE256">
        <f>IF($IW256&gt;=18,INDEX($GL:$GL,$IV256+18),"")</f>
      </c>
      <c r="HF256">
        <f>IF($IW256&gt;=19,INDEX($GL:$GL,$IV256+19),"")</f>
      </c>
      <c r="HG256">
        <f>IF($IW256&gt;=20,INDEX($GL:$GL,$IV256+20),"")</f>
      </c>
      <c r="HH256">
        <f>IF($IW256&gt;=21,INDEX($GL:$GL,$IV256+21),"")</f>
      </c>
      <c r="HI256">
        <f>IF($IW256&gt;=22,INDEX($GL:$GL,$IV256+22),"")</f>
      </c>
      <c r="HJ256">
        <f>IF($IW256&gt;=23,INDEX($GL:$GL,$IV256+23),"")</f>
      </c>
      <c r="HK256">
        <f>IF($IW256&gt;=24,INDEX($GL:$GL,$IV256+24),"")</f>
      </c>
      <c r="HL256">
        <f>IF($IW256&gt;=25,INDEX($GL:$GL,$IV256+25),"")</f>
      </c>
      <c r="HM256">
        <f>IF($IW256&gt;=26,INDEX($GL:$GL,$IV256+26),"")</f>
      </c>
      <c r="HN256">
        <f>IF($IW256&gt;=27,INDEX($GL:$GL,$IV256+27),"")</f>
      </c>
      <c r="HO256">
        <f>IF($IW256&gt;=28,INDEX($GL:$GL,$IV256+28),"")</f>
      </c>
      <c r="HP256">
        <f>IF($IW256&gt;=29,INDEX($GL:$GL,$IV256+29),"")</f>
      </c>
      <c r="HQ256">
        <f>IF($IW256&gt;=30,INDEX($GL:$GL,$IV256+30),"")</f>
      </c>
      <c r="HR256">
        <f>IF($IW256&gt;=31,INDEX($GL:$GL,$IV256+31),"")</f>
      </c>
      <c r="HS256">
        <f>IF($IW256&gt;=32,INDEX($GL:$GL,$IV256+32),"")</f>
      </c>
      <c r="HT256">
        <f>IF($IW256&gt;=33,INDEX($GL:$GL,$IV256+33),"")</f>
      </c>
      <c r="HU256">
        <f>IF($IW256&gt;=34,INDEX($GL:$GL,$IV256+34),"")</f>
      </c>
      <c r="HV256">
        <f>IF($IW256&gt;=35,INDEX($GL:$GL,$IV256+35),"")</f>
      </c>
      <c r="HW256">
        <f>IF($IW256&gt;=36,INDEX($GL:$GL,$IV256+36),"")</f>
      </c>
      <c r="HX256">
        <f>IF($IW256&gt;=37,INDEX($GL:$GL,$IV256+37),"")</f>
      </c>
      <c r="HY256">
        <f>IF($IW256&gt;=38,INDEX($GL:$GL,$IV256+38),"")</f>
      </c>
      <c r="HZ256">
        <f>IF($IW256&gt;=39,INDEX($GL:$GL,$IV256+39),"")</f>
      </c>
      <c r="IA256">
        <f>IF($IW256&gt;=40,INDEX($GL:$GL,$IV256+40),"")</f>
      </c>
      <c r="IB256">
        <f>IF($IW256&gt;=41,INDEX($GL:$GL,$IV256+41),"")</f>
      </c>
      <c r="IC256">
        <f>IF($IW256&gt;=42,INDEX($GL:$GL,$IV256+42),"")</f>
      </c>
      <c r="ID256">
        <f>IF($IW256&gt;=43,INDEX($GL:$GL,$IV256+43),"")</f>
      </c>
      <c r="IE256">
        <f>IF($IW256&gt;=44,INDEX($GL:$GL,$IV256+44),"")</f>
      </c>
      <c r="IF256">
        <f>IF($IW256&gt;=45,INDEX($GL:$GL,$IV256+45),"")</f>
      </c>
      <c r="IG256">
        <f>IF($IW256&gt;=46,INDEX($GL:$GL,$IV256+46),"")</f>
      </c>
      <c r="IH256">
        <f>IF($IW256&gt;=47,INDEX($GL:$GL,$IV256+47),"")</f>
      </c>
      <c r="II256">
        <f>IF($IW256&gt;=48,INDEX($GL:$GL,$IV256+48),"")</f>
      </c>
      <c r="IJ256">
        <f>IF($IW256&gt;=49,INDEX($GL:$GL,$IV256+49),"")</f>
      </c>
      <c r="IK256">
        <f>IF($IW256&gt;=50,INDEX($GL:$GL,$IV256+50),"")</f>
      </c>
      <c r="IL256">
        <f>IF($IW256&gt;=51,INDEX($GL:$GL,$IV256+51),"")</f>
      </c>
      <c r="IM256">
        <f>IF($IW256&gt;=52,INDEX($GL:$GL,$IV256+52),"")</f>
      </c>
      <c r="IN256">
        <f>IF($IW256&gt;=53,INDEX($GL:$GL,$IV256+53),"")</f>
      </c>
      <c r="IO256">
        <f>IF($IW256&gt;=54,INDEX($GL:$GL,$IV256+54),"")</f>
      </c>
      <c r="IP256">
        <f>IF($IW256&gt;=55,INDEX($GL:$GL,$IV256+55),"")</f>
      </c>
      <c r="IQ256">
        <f>IF($IW256&gt;=56,INDEX($GL:$GL,$IV256+56),"")</f>
      </c>
      <c r="IR256">
        <f>IF($IW256&gt;=57,INDEX($GL:$GL,$IV256+57),"")</f>
      </c>
      <c r="IS256">
        <f>IF($IW256&gt;=58,INDEX($GL:$GL,$IV256+58),"")</f>
      </c>
      <c r="IT256">
        <f>IF($IW256&gt;=59,INDEX($GL:$GL,$IV256+59),"")</f>
      </c>
      <c r="IU256">
        <f>IF($IW256&gt;=60,INDEX($GL:$GL,$IV256+60),"")</f>
      </c>
      <c r="IV256">
        <f>IFERROR(MATCH($GK256,$GL$2:$GL$324,0)+1,0)</f>
      </c>
      <c r="IW256">
        <f>IFERROR(INDEX($GM$2:$GM$324,MATCH($GK256,$GL$2:$GL$324,0)),0)</f>
      </c>
      <c r="IX256" t="s">
        <v>34</v>
      </c>
      <c r="IY256" t="s">
        <v>34</v>
      </c>
    </row>
    <row r="257" spans="1:259" x14ac:dyDescent="0.25">
      <c r="K257">
        <f>IF(OR($N257="",$J257=""),"",IFERROR($N257/$J257,0))</f>
      </c>
      <c r="L257">
        <f>IF($N257="","",
SUM($M257,$O257,$T257,$P257,$R257)*
(1-IF($U257="",0,VALUE($U257)/100)))</f>
      </c>
      <c r="M257">
        <f>IF($N257="","",$N257)</f>
      </c>
      <c r="O257">
        <f>IF($N257="","",
IF($H257="","",
IF(ISNUMBER(SEARCH("exempt",LOWER($H257))),0,
$N257*(VALUE(SUBSTITUTE($H257,"%",""))/100))))</f>
      </c>
      <c r="V257">
        <f>IFERROR(IF(FIND(" - ",$E257)&gt;0,MID($E257,FIND(" - ",$E257)+3,LEN($E257)),""),"")</f>
      </c>
      <c r="AE257" t="s">
        <v>821</v>
      </c>
      <c r="AJ257">
        <f>IFERROR(LEFT($E257,FIND(" - ",$E257)-1),$E257)</f>
      </c>
      <c r="AM257">
        <f>IF($CB257&gt;=1,INDEX($AK:$AK,$CA257+1),"")</f>
      </c>
      <c r="AN257">
        <f>IF($CB257&gt;=2,INDEX($AK:$AK,$CA257+2),"")</f>
      </c>
      <c r="AO257">
        <f>IF($CB257&gt;=3,INDEX($AK:$AK,$CA257+3),"")</f>
      </c>
      <c r="AP257">
        <f>IF($CB257&gt;=4,INDEX($AK:$AK,$CA257+4),"")</f>
      </c>
      <c r="AQ257">
        <f>IF($CB257&gt;=5,INDEX($AK:$AK,$CA257+5),"")</f>
      </c>
      <c r="AR257">
        <f>IF($CB257&gt;=6,INDEX($AK:$AK,$CA257+6),"")</f>
      </c>
      <c r="AS257">
        <f>IF($CB257&gt;=7,INDEX($AK:$AK,$CA257+7),"")</f>
      </c>
      <c r="AT257">
        <f>IF($CB257&gt;=8,INDEX($AK:$AK,$CA257+8),"")</f>
      </c>
      <c r="AU257">
        <f>IF($CB257&gt;=9,INDEX($AK:$AK,$CA257+9),"")</f>
      </c>
      <c r="AV257">
        <f>IF($CB257&gt;=10,INDEX($AK:$AK,$CA257+10),"")</f>
      </c>
      <c r="AW257">
        <f>IF($CB257&gt;=11,INDEX($AK:$AK,$CA257+11),"")</f>
      </c>
      <c r="AX257">
        <f>IF($CB257&gt;=12,INDEX($AK:$AK,$CA257+12),"")</f>
      </c>
      <c r="AY257">
        <f>IF($CB257&gt;=13,INDEX($AK:$AK,$CA257+13),"")</f>
      </c>
      <c r="AZ257">
        <f>IF($CB257&gt;=14,INDEX($AK:$AK,$CA257+14),"")</f>
      </c>
      <c r="BA257">
        <f>IF($CB257&gt;=15,INDEX($AK:$AK,$CA257+15),"")</f>
      </c>
      <c r="BB257">
        <f>IF($CB257&gt;=16,INDEX($AK:$AK,$CA257+16),"")</f>
      </c>
      <c r="BC257">
        <f>IF($CB257&gt;=17,INDEX($AK:$AK,$CA257+17),"")</f>
      </c>
      <c r="BD257">
        <f>IF($CB257&gt;=18,INDEX($AK:$AK,$CA257+18),"")</f>
      </c>
      <c r="BE257">
        <f>IF($CB257&gt;=19,INDEX($AK:$AK,$CA257+19),"")</f>
      </c>
      <c r="BF257">
        <f>IF($CB257&gt;=20,INDEX($AK:$AK,$CA257+20),"")</f>
      </c>
      <c r="BG257">
        <f>IF($CB257&gt;=21,INDEX($AK:$AK,$CA257+21),"")</f>
      </c>
      <c r="BH257">
        <f>IF($CB257&gt;=22,INDEX($AK:$AK,$CA257+22),"")</f>
      </c>
      <c r="BI257">
        <f>IF($CB257&gt;=23,INDEX($AK:$AK,$CA257+23),"")</f>
      </c>
      <c r="BJ257">
        <f>IF($CB257&gt;=24,INDEX($AK:$AK,$CA257+24),"")</f>
      </c>
      <c r="BK257">
        <f>IF($CB257&gt;=25,INDEX($AK:$AK,$CA257+25),"")</f>
      </c>
      <c r="BL257">
        <f>IF($CB257&gt;=26,INDEX($AK:$AK,$CA257+26),"")</f>
      </c>
      <c r="BM257">
        <f>IF($CB257&gt;=27,INDEX($AK:$AK,$CA257+27),"")</f>
      </c>
      <c r="BN257">
        <f>IF($CB257&gt;=28,INDEX($AK:$AK,$CA257+28),"")</f>
      </c>
      <c r="BO257">
        <f>IF($CB257&gt;=29,INDEX($AK:$AK,$CA257+29),"")</f>
      </c>
      <c r="BP257">
        <f>IF($CB257&gt;=30,INDEX($AK:$AK,$CA257+30),"")</f>
      </c>
      <c r="BQ257">
        <f>IF($CB257&gt;=31,INDEX($AK:$AK,$CA257+31),"")</f>
      </c>
      <c r="BR257">
        <f>IF($CB257&gt;=32,INDEX($AK:$AK,$CA257+32),"")</f>
      </c>
      <c r="BS257">
        <f>IF($CB257&gt;=33,INDEX($AK:$AK,$CA257+33),"")</f>
      </c>
      <c r="BT257">
        <f>IF($CB257&gt;=34,INDEX($AK:$AK,$CA257+34),"")</f>
      </c>
      <c r="BU257">
        <f>IF($CB257&gt;=35,INDEX($AK:$AK,$CA257+35),"")</f>
      </c>
      <c r="BV257">
        <f>IF($CB257&gt;=36,INDEX($AK:$AK,$CA257+36),"")</f>
      </c>
      <c r="BW257">
        <f>IF($CB257&gt;=37,INDEX($AK:$AK,$CA257+37),"")</f>
      </c>
      <c r="BX257">
        <f>IF($CB257&gt;=38,INDEX($AK:$AK,$CA257+38),"")</f>
      </c>
      <c r="BY257">
        <f>IF($CB257&gt;=39,INDEX($AK:$AK,$CA257+39),"")</f>
      </c>
      <c r="BZ257">
        <f>IF($CB257&gt;=40,INDEX($AK:$AK,$CA257+40),"")</f>
      </c>
      <c r="CA257">
        <f>IFERROR(MATCH($AJ257,$AK$2:$AK$134,0)+1,0)</f>
      </c>
      <c r="CB257">
        <f>IFERROR(INDEX($AL$2:$AL$134,MATCH($AJ257,$AK$2:$AK$134,0)),0)</f>
      </c>
      <c r="CC257">
        <f>IFERROR(LEFT($F257,FIND(" - ",$F257)-1),$F257)</f>
      </c>
      <c r="CD257" t="s">
        <v>212</v>
      </c>
      <c r="CF257">
        <f>IF($DA257&gt;=1,INDEX($CD:$CD,$CZ257+1),"")</f>
      </c>
      <c r="CG257">
        <f>IF($DA257&gt;=2,INDEX($CD:$CD,$CZ257+2),"")</f>
      </c>
      <c r="CH257">
        <f>IF($DA257&gt;=3,INDEX($CD:$CD,$CZ257+3),"")</f>
      </c>
      <c r="CI257">
        <f>IF($DA257&gt;=4,INDEX($CD:$CD,$CZ257+4),"")</f>
      </c>
      <c r="CJ257">
        <f>IF($DA257&gt;=5,INDEX($CD:$CD,$CZ257+5),"")</f>
      </c>
      <c r="CK257">
        <f>IF($DA257&gt;=6,INDEX($CD:$CD,$CZ257+6),"")</f>
      </c>
      <c r="CL257">
        <f>IF($DA257&gt;=7,INDEX($CD:$CD,$CZ257+7),"")</f>
      </c>
      <c r="CM257">
        <f>IF($DA257&gt;=8,INDEX($CD:$CD,$CZ257+8),"")</f>
      </c>
      <c r="CN257">
        <f>IF($DA257&gt;=9,INDEX($CD:$CD,$CZ257+9),"")</f>
      </c>
      <c r="CO257">
        <f>IF($DA257&gt;=10,INDEX($CD:$CD,$CZ257+10),"")</f>
      </c>
      <c r="CP257">
        <f>IF($DA257&gt;=11,INDEX($CD:$CD,$CZ257+11),"")</f>
      </c>
      <c r="CQ257">
        <f>IF($DA257&gt;=12,INDEX($CD:$CD,$CZ257+12),"")</f>
      </c>
      <c r="CR257">
        <f>IF($DA257&gt;=13,INDEX($CD:$CD,$CZ257+13),"")</f>
      </c>
      <c r="CS257">
        <f>IF($DA257&gt;=14,INDEX($CD:$CD,$CZ257+14),"")</f>
      </c>
      <c r="CT257">
        <f>IF($DA257&gt;=15,INDEX($CD:$CD,$CZ257+15),"")</f>
      </c>
      <c r="CU257">
        <f>IF($DA257&gt;=16,INDEX($CD:$CD,$CZ257+16),"")</f>
      </c>
      <c r="CV257">
        <f>IF($DA257&gt;=17,INDEX($CD:$CD,$CZ257+17),"")</f>
      </c>
      <c r="CW257">
        <f>IF($DA257&gt;=18,INDEX($CD:$CD,$CZ257+18),"")</f>
      </c>
      <c r="CX257">
        <f>IF($DA257&gt;=19,INDEX($CD:$CD,$CZ257+19),"")</f>
      </c>
      <c r="CY257">
        <f>IF($DA257&gt;=20,INDEX($CD:$CD,$CZ257+20),"")</f>
      </c>
      <c r="CZ257">
        <f>IFERROR(MATCH($CC257,$CD$2:$CD$263,0)+1,0)</f>
      </c>
      <c r="DA257">
        <f>IFERROR(INDEX($CE$2:$CE$263,MATCH($CC257,$CD$2:$CD$263,0)),0)</f>
      </c>
      <c r="DB257">
        <f>IFERROR(INDEX($AI:$AI,MATCH($H257,$AH:$AH,0))&amp;"","")</f>
      </c>
      <c r="DF257">
        <f>IF($GI257&gt;=1,INDEX($DC:$DC,$GH257+1),"")</f>
      </c>
      <c r="DG257">
        <f>IF($GI257&gt;=2,INDEX($DC:$DC,$GH257+2),"")</f>
      </c>
      <c r="DH257">
        <f>IF($GI257&gt;=3,INDEX($DC:$DC,$GH257+3),"")</f>
      </c>
      <c r="DI257">
        <f>IF($GI257&gt;=4,INDEX($DC:$DC,$GH257+4),"")</f>
      </c>
      <c r="DJ257">
        <f>IF($GI257&gt;=5,INDEX($DC:$DC,$GH257+5),"")</f>
      </c>
      <c r="DK257">
        <f>IF($GI257&gt;=6,INDEX($DC:$DC,$GH257+6),"")</f>
      </c>
      <c r="DL257">
        <f>IF($GI257&gt;=7,INDEX($DC:$DC,$GH257+7),"")</f>
      </c>
      <c r="DM257">
        <f>IF($GI257&gt;=8,INDEX($DC:$DC,$GH257+8),"")</f>
      </c>
      <c r="DN257">
        <f>IF($GI257&gt;=9,INDEX($DC:$DC,$GH257+9),"")</f>
      </c>
      <c r="DO257">
        <f>IF($GI257&gt;=10,INDEX($DC:$DC,$GH257+10),"")</f>
      </c>
      <c r="DP257">
        <f>IF($GI257&gt;=11,INDEX($DC:$DC,$GH257+11),"")</f>
      </c>
      <c r="DQ257">
        <f>IF($GI257&gt;=12,INDEX($DC:$DC,$GH257+12),"")</f>
      </c>
      <c r="DR257">
        <f>IF($GI257&gt;=13,INDEX($DC:$DC,$GH257+13),"")</f>
      </c>
      <c r="DS257">
        <f>IF($GI257&gt;=14,INDEX($DC:$DC,$GH257+14),"")</f>
      </c>
      <c r="DT257">
        <f>IF($GI257&gt;=15,INDEX($DC:$DC,$GH257+15),"")</f>
      </c>
      <c r="DU257">
        <f>IF($GI257&gt;=16,INDEX($DC:$DC,$GH257+16),"")</f>
      </c>
      <c r="DV257">
        <f>IF($GI257&gt;=17,INDEX($DC:$DC,$GH257+17),"")</f>
      </c>
      <c r="DW257">
        <f>IF($GI257&gt;=18,INDEX($DC:$DC,$GH257+18),"")</f>
      </c>
      <c r="DX257">
        <f>IF($GI257&gt;=19,INDEX($DC:$DC,$GH257+19),"")</f>
      </c>
      <c r="DY257">
        <f>IF($GI257&gt;=20,INDEX($DC:$DC,$GH257+20),"")</f>
      </c>
      <c r="DZ257">
        <f>IF($GI257&gt;=21,INDEX($DC:$DC,$GH257+21),"")</f>
      </c>
      <c r="EA257">
        <f>IF($GI257&gt;=22,INDEX($DC:$DC,$GH257+22),"")</f>
      </c>
      <c r="EB257">
        <f>IF($GI257&gt;=23,INDEX($DC:$DC,$GH257+23),"")</f>
      </c>
      <c r="EC257">
        <f>IF($GI257&gt;=24,INDEX($DC:$DC,$GH257+24),"")</f>
      </c>
      <c r="ED257">
        <f>IF($GI257&gt;=25,INDEX($DC:$DC,$GH257+25),"")</f>
      </c>
      <c r="EE257">
        <f>IF($GI257&gt;=26,INDEX($DC:$DC,$GH257+26),"")</f>
      </c>
      <c r="EF257">
        <f>IF($GI257&gt;=27,INDEX($DC:$DC,$GH257+27),"")</f>
      </c>
      <c r="EG257">
        <f>IF($GI257&gt;=28,INDEX($DC:$DC,$GH257+28),"")</f>
      </c>
      <c r="EH257">
        <f>IF($GI257&gt;=29,INDEX($DC:$DC,$GH257+29),"")</f>
      </c>
      <c r="EI257">
        <f>IF($GI257&gt;=30,INDEX($DC:$DC,$GH257+30),"")</f>
      </c>
      <c r="EJ257">
        <f>IF($GI257&gt;=31,INDEX($DC:$DC,$GH257+31),"")</f>
      </c>
      <c r="EK257">
        <f>IF($GI257&gt;=32,INDEX($DC:$DC,$GH257+32),"")</f>
      </c>
      <c r="EL257">
        <f>IF($GI257&gt;=33,INDEX($DC:$DC,$GH257+33),"")</f>
      </c>
      <c r="EM257">
        <f>IF($GI257&gt;=34,INDEX($DC:$DC,$GH257+34),"")</f>
      </c>
      <c r="EN257">
        <f>IF($GI257&gt;=35,INDEX($DC:$DC,$GH257+35),"")</f>
      </c>
      <c r="EO257">
        <f>IF($GI257&gt;=36,INDEX($DC:$DC,$GH257+36),"")</f>
      </c>
      <c r="EP257">
        <f>IF($GI257&gt;=37,INDEX($DC:$DC,$GH257+37),"")</f>
      </c>
      <c r="EQ257">
        <f>IF($GI257&gt;=38,INDEX($DC:$DC,$GH257+38),"")</f>
      </c>
      <c r="ER257">
        <f>IF($GI257&gt;=39,INDEX($DC:$DC,$GH257+39),"")</f>
      </c>
      <c r="ES257">
        <f>IF($GI257&gt;=40,INDEX($DC:$DC,$GH257+40),"")</f>
      </c>
      <c r="ET257">
        <f>IF($GI257&gt;=1,INDEX($DD:$DD,$GH257+1),"")</f>
      </c>
      <c r="EU257">
        <f>IF($GI257&gt;=2,INDEX($DD:$DD,$GH257+2),"")</f>
      </c>
      <c r="EV257">
        <f>IF($GI257&gt;=3,INDEX($DD:$DD,$GH257+3),"")</f>
      </c>
      <c r="EW257">
        <f>IF($GI257&gt;=4,INDEX($DD:$DD,$GH257+4),"")</f>
      </c>
      <c r="EX257">
        <f>IF($GI257&gt;=5,INDEX($DD:$DD,$GH257+5),"")</f>
      </c>
      <c r="EY257">
        <f>IF($GI257&gt;=6,INDEX($DD:$DD,$GH257+6),"")</f>
      </c>
      <c r="EZ257">
        <f>IF($GI257&gt;=7,INDEX($DD:$DD,$GH257+7),"")</f>
      </c>
      <c r="FA257">
        <f>IF($GI257&gt;=8,INDEX($DD:$DD,$GH257+8),"")</f>
      </c>
      <c r="FB257">
        <f>IF($GI257&gt;=9,INDEX($DD:$DD,$GH257+9),"")</f>
      </c>
      <c r="FC257">
        <f>IF($GI257&gt;=10,INDEX($DD:$DD,$GH257+10),"")</f>
      </c>
      <c r="FD257">
        <f>IF($GI257&gt;=11,INDEX($DD:$DD,$GH257+11),"")</f>
      </c>
      <c r="FE257">
        <f>IF($GI257&gt;=12,INDEX($DD:$DD,$GH257+12),"")</f>
      </c>
      <c r="FF257">
        <f>IF($GI257&gt;=13,INDEX($DD:$DD,$GH257+13),"")</f>
      </c>
      <c r="FG257">
        <f>IF($GI257&gt;=14,INDEX($DD:$DD,$GH257+14),"")</f>
      </c>
      <c r="FH257">
        <f>IF($GI257&gt;=15,INDEX($DD:$DD,$GH257+15),"")</f>
      </c>
      <c r="FI257">
        <f>IF($GI257&gt;=16,INDEX($DD:$DD,$GH257+16),"")</f>
      </c>
      <c r="FJ257">
        <f>IF($GI257&gt;=17,INDEX($DD:$DD,$GH257+17),"")</f>
      </c>
      <c r="FK257">
        <f>IF($GI257&gt;=18,INDEX($DD:$DD,$GH257+18),"")</f>
      </c>
      <c r="FL257">
        <f>IF($GI257&gt;=19,INDEX($DD:$DD,$GH257+19),"")</f>
      </c>
      <c r="FM257">
        <f>IF($GI257&gt;=20,INDEX($DD:$DD,$GH257+20),"")</f>
      </c>
      <c r="FN257">
        <f>IF($GI257&gt;=21,INDEX($DD:$DD,$GH257+21),"")</f>
      </c>
      <c r="FO257">
        <f>IF($GI257&gt;=22,INDEX($DD:$DD,$GH257+22),"")</f>
      </c>
      <c r="FP257">
        <f>IF($GI257&gt;=23,INDEX($DD:$DD,$GH257+23),"")</f>
      </c>
      <c r="FQ257">
        <f>IF($GI257&gt;=24,INDEX($DD:$DD,$GH257+24),"")</f>
      </c>
      <c r="FR257">
        <f>IF($GI257&gt;=25,INDEX($DD:$DD,$GH257+25),"")</f>
      </c>
      <c r="FS257">
        <f>IF($GI257&gt;=26,INDEX($DD:$DD,$GH257+26),"")</f>
      </c>
      <c r="FT257">
        <f>IF($GI257&gt;=27,INDEX($DD:$DD,$GH257+27),"")</f>
      </c>
      <c r="FU257">
        <f>IF($GI257&gt;=28,INDEX($DD:$DD,$GH257+28),"")</f>
      </c>
      <c r="FV257">
        <f>IF($GI257&gt;=29,INDEX($DD:$DD,$GH257+29),"")</f>
      </c>
      <c r="FW257">
        <f>IF($GI257&gt;=30,INDEX($DD:$DD,$GH257+30),"")</f>
      </c>
      <c r="FX257">
        <f>IF($GI257&gt;=31,INDEX($DD:$DD,$GH257+31),"")</f>
      </c>
      <c r="FY257">
        <f>IF($GI257&gt;=32,INDEX($DD:$DD,$GH257+32),"")</f>
      </c>
      <c r="FZ257">
        <f>IF($GI257&gt;=33,INDEX($DD:$DD,$GH257+33),"")</f>
      </c>
      <c r="GA257">
        <f>IF($GI257&gt;=34,INDEX($DD:$DD,$GH257+34),"")</f>
      </c>
      <c r="GB257">
        <f>IF($GI257&gt;=35,INDEX($DD:$DD,$GH257+35),"")</f>
      </c>
      <c r="GC257">
        <f>IF($GI257&gt;=36,INDEX($DD:$DD,$GH257+36),"")</f>
      </c>
      <c r="GD257">
        <f>IF($GI257&gt;=37,INDEX($DD:$DD,$GH257+37),"")</f>
      </c>
      <c r="GE257">
        <f>IF($GI257&gt;=38,INDEX($DD:$DD,$GH257+38),"")</f>
      </c>
      <c r="GF257">
        <f>IF($GI257&gt;=39,INDEX($DD:$DD,$GH257+39),"")</f>
      </c>
      <c r="GG257">
        <f>IF($GI257&gt;=40,INDEX($DD:$DD,$GH257+40),"")</f>
      </c>
      <c r="GH257">
        <f>IFERROR(MATCH($DB257,$DC$2:$DC$148,0)+1,0)</f>
      </c>
      <c r="GI257">
        <f>IFERROR(INDEX($DE$2:$DE$148,MATCH($DB257,$DC$2:$DC$148,0)),0)</f>
      </c>
      <c r="GJ257">
        <f>IFERROR(MATCH($S257,$DF$257:$ES$257,0),0)</f>
      </c>
      <c r="GK257">
        <f>IF($GJ257&gt;0,INDEX($ET$257:$GG$257,$GJ257),"")</f>
      </c>
      <c r="GL257" t="s">
        <v>822</v>
      </c>
      <c r="GN257">
        <f>IF($IW257&gt;=1,INDEX($GL:$GL,$IV257+1),"")</f>
      </c>
      <c r="GO257">
        <f>IF($IW257&gt;=2,INDEX($GL:$GL,$IV257+2),"")</f>
      </c>
      <c r="GP257">
        <f>IF($IW257&gt;=3,INDEX($GL:$GL,$IV257+3),"")</f>
      </c>
      <c r="GQ257">
        <f>IF($IW257&gt;=4,INDEX($GL:$GL,$IV257+4),"")</f>
      </c>
      <c r="GR257">
        <f>IF($IW257&gt;=5,INDEX($GL:$GL,$IV257+5),"")</f>
      </c>
      <c r="GS257">
        <f>IF($IW257&gt;=6,INDEX($GL:$GL,$IV257+6),"")</f>
      </c>
      <c r="GT257">
        <f>IF($IW257&gt;=7,INDEX($GL:$GL,$IV257+7),"")</f>
      </c>
      <c r="GU257">
        <f>IF($IW257&gt;=8,INDEX($GL:$GL,$IV257+8),"")</f>
      </c>
      <c r="GV257">
        <f>IF($IW257&gt;=9,INDEX($GL:$GL,$IV257+9),"")</f>
      </c>
      <c r="GW257">
        <f>IF($IW257&gt;=10,INDEX($GL:$GL,$IV257+10),"")</f>
      </c>
      <c r="GX257">
        <f>IF($IW257&gt;=11,INDEX($GL:$GL,$IV257+11),"")</f>
      </c>
      <c r="GY257">
        <f>IF($IW257&gt;=12,INDEX($GL:$GL,$IV257+12),"")</f>
      </c>
      <c r="GZ257">
        <f>IF($IW257&gt;=13,INDEX($GL:$GL,$IV257+13),"")</f>
      </c>
      <c r="HA257">
        <f>IF($IW257&gt;=14,INDEX($GL:$GL,$IV257+14),"")</f>
      </c>
      <c r="HB257">
        <f>IF($IW257&gt;=15,INDEX($GL:$GL,$IV257+15),"")</f>
      </c>
      <c r="HC257">
        <f>IF($IW257&gt;=16,INDEX($GL:$GL,$IV257+16),"")</f>
      </c>
      <c r="HD257">
        <f>IF($IW257&gt;=17,INDEX($GL:$GL,$IV257+17),"")</f>
      </c>
      <c r="HE257">
        <f>IF($IW257&gt;=18,INDEX($GL:$GL,$IV257+18),"")</f>
      </c>
      <c r="HF257">
        <f>IF($IW257&gt;=19,INDEX($GL:$GL,$IV257+19),"")</f>
      </c>
      <c r="HG257">
        <f>IF($IW257&gt;=20,INDEX($GL:$GL,$IV257+20),"")</f>
      </c>
      <c r="HH257">
        <f>IF($IW257&gt;=21,INDEX($GL:$GL,$IV257+21),"")</f>
      </c>
      <c r="HI257">
        <f>IF($IW257&gt;=22,INDEX($GL:$GL,$IV257+22),"")</f>
      </c>
      <c r="HJ257">
        <f>IF($IW257&gt;=23,INDEX($GL:$GL,$IV257+23),"")</f>
      </c>
      <c r="HK257">
        <f>IF($IW257&gt;=24,INDEX($GL:$GL,$IV257+24),"")</f>
      </c>
      <c r="HL257">
        <f>IF($IW257&gt;=25,INDEX($GL:$GL,$IV257+25),"")</f>
      </c>
      <c r="HM257">
        <f>IF($IW257&gt;=26,INDEX($GL:$GL,$IV257+26),"")</f>
      </c>
      <c r="HN257">
        <f>IF($IW257&gt;=27,INDEX($GL:$GL,$IV257+27),"")</f>
      </c>
      <c r="HO257">
        <f>IF($IW257&gt;=28,INDEX($GL:$GL,$IV257+28),"")</f>
      </c>
      <c r="HP257">
        <f>IF($IW257&gt;=29,INDEX($GL:$GL,$IV257+29),"")</f>
      </c>
      <c r="HQ257">
        <f>IF($IW257&gt;=30,INDEX($GL:$GL,$IV257+30),"")</f>
      </c>
      <c r="HR257">
        <f>IF($IW257&gt;=31,INDEX($GL:$GL,$IV257+31),"")</f>
      </c>
      <c r="HS257">
        <f>IF($IW257&gt;=32,INDEX($GL:$GL,$IV257+32),"")</f>
      </c>
      <c r="HT257">
        <f>IF($IW257&gt;=33,INDEX($GL:$GL,$IV257+33),"")</f>
      </c>
      <c r="HU257">
        <f>IF($IW257&gt;=34,INDEX($GL:$GL,$IV257+34),"")</f>
      </c>
      <c r="HV257">
        <f>IF($IW257&gt;=35,INDEX($GL:$GL,$IV257+35),"")</f>
      </c>
      <c r="HW257">
        <f>IF($IW257&gt;=36,INDEX($GL:$GL,$IV257+36),"")</f>
      </c>
      <c r="HX257">
        <f>IF($IW257&gt;=37,INDEX($GL:$GL,$IV257+37),"")</f>
      </c>
      <c r="HY257">
        <f>IF($IW257&gt;=38,INDEX($GL:$GL,$IV257+38),"")</f>
      </c>
      <c r="HZ257">
        <f>IF($IW257&gt;=39,INDEX($GL:$GL,$IV257+39),"")</f>
      </c>
      <c r="IA257">
        <f>IF($IW257&gt;=40,INDEX($GL:$GL,$IV257+40),"")</f>
      </c>
      <c r="IB257">
        <f>IF($IW257&gt;=41,INDEX($GL:$GL,$IV257+41),"")</f>
      </c>
      <c r="IC257">
        <f>IF($IW257&gt;=42,INDEX($GL:$GL,$IV257+42),"")</f>
      </c>
      <c r="ID257">
        <f>IF($IW257&gt;=43,INDEX($GL:$GL,$IV257+43),"")</f>
      </c>
      <c r="IE257">
        <f>IF($IW257&gt;=44,INDEX($GL:$GL,$IV257+44),"")</f>
      </c>
      <c r="IF257">
        <f>IF($IW257&gt;=45,INDEX($GL:$GL,$IV257+45),"")</f>
      </c>
      <c r="IG257">
        <f>IF($IW257&gt;=46,INDEX($GL:$GL,$IV257+46),"")</f>
      </c>
      <c r="IH257">
        <f>IF($IW257&gt;=47,INDEX($GL:$GL,$IV257+47),"")</f>
      </c>
      <c r="II257">
        <f>IF($IW257&gt;=48,INDEX($GL:$GL,$IV257+48),"")</f>
      </c>
      <c r="IJ257">
        <f>IF($IW257&gt;=49,INDEX($GL:$GL,$IV257+49),"")</f>
      </c>
      <c r="IK257">
        <f>IF($IW257&gt;=50,INDEX($GL:$GL,$IV257+50),"")</f>
      </c>
      <c r="IL257">
        <f>IF($IW257&gt;=51,INDEX($GL:$GL,$IV257+51),"")</f>
      </c>
      <c r="IM257">
        <f>IF($IW257&gt;=52,INDEX($GL:$GL,$IV257+52),"")</f>
      </c>
      <c r="IN257">
        <f>IF($IW257&gt;=53,INDEX($GL:$GL,$IV257+53),"")</f>
      </c>
      <c r="IO257">
        <f>IF($IW257&gt;=54,INDEX($GL:$GL,$IV257+54),"")</f>
      </c>
      <c r="IP257">
        <f>IF($IW257&gt;=55,INDEX($GL:$GL,$IV257+55),"")</f>
      </c>
      <c r="IQ257">
        <f>IF($IW257&gt;=56,INDEX($GL:$GL,$IV257+56),"")</f>
      </c>
      <c r="IR257">
        <f>IF($IW257&gt;=57,INDEX($GL:$GL,$IV257+57),"")</f>
      </c>
      <c r="IS257">
        <f>IF($IW257&gt;=58,INDEX($GL:$GL,$IV257+58),"")</f>
      </c>
      <c r="IT257">
        <f>IF($IW257&gt;=59,INDEX($GL:$GL,$IV257+59),"")</f>
      </c>
      <c r="IU257">
        <f>IF($IW257&gt;=60,INDEX($GL:$GL,$IV257+60),"")</f>
      </c>
      <c r="IV257">
        <f>IFERROR(MATCH($GK257,$GL$2:$GL$324,0)+1,0)</f>
      </c>
      <c r="IW257">
        <f>IFERROR(INDEX($GM$2:$GM$324,MATCH($GK257,$GL$2:$GL$324,0)),0)</f>
      </c>
      <c r="IX257" t="s">
        <v>34</v>
      </c>
      <c r="IY257" t="s">
        <v>34</v>
      </c>
    </row>
    <row r="258" spans="1:259" x14ac:dyDescent="0.25">
      <c r="K258">
        <f>IF(OR($N258="",$J258=""),"",IFERROR($N258/$J258,0))</f>
      </c>
      <c r="L258">
        <f>IF($N258="","",
SUM($M258,$O258,$T258,$P258,$R258)*
(1-IF($U258="",0,VALUE($U258)/100)))</f>
      </c>
      <c r="M258">
        <f>IF($N258="","",$N258)</f>
      </c>
      <c r="O258">
        <f>IF($N258="","",
IF($H258="","",
IF(ISNUMBER(SEARCH("exempt",LOWER($H258))),0,
$N258*(VALUE(SUBSTITUTE($H258,"%",""))/100))))</f>
      </c>
      <c r="V258">
        <f>IFERROR(IF(FIND(" - ",$E258)&gt;0,MID($E258,FIND(" - ",$E258)+3,LEN($E258)),""),"")</f>
      </c>
      <c r="AE258" t="s">
        <v>823</v>
      </c>
      <c r="AJ258">
        <f>IFERROR(LEFT($E258,FIND(" - ",$E258)-1),$E258)</f>
      </c>
      <c r="AM258">
        <f>IF($CB258&gt;=1,INDEX($AK:$AK,$CA258+1),"")</f>
      </c>
      <c r="AN258">
        <f>IF($CB258&gt;=2,INDEX($AK:$AK,$CA258+2),"")</f>
      </c>
      <c r="AO258">
        <f>IF($CB258&gt;=3,INDEX($AK:$AK,$CA258+3),"")</f>
      </c>
      <c r="AP258">
        <f>IF($CB258&gt;=4,INDEX($AK:$AK,$CA258+4),"")</f>
      </c>
      <c r="AQ258">
        <f>IF($CB258&gt;=5,INDEX($AK:$AK,$CA258+5),"")</f>
      </c>
      <c r="AR258">
        <f>IF($CB258&gt;=6,INDEX($AK:$AK,$CA258+6),"")</f>
      </c>
      <c r="AS258">
        <f>IF($CB258&gt;=7,INDEX($AK:$AK,$CA258+7),"")</f>
      </c>
      <c r="AT258">
        <f>IF($CB258&gt;=8,INDEX($AK:$AK,$CA258+8),"")</f>
      </c>
      <c r="AU258">
        <f>IF($CB258&gt;=9,INDEX($AK:$AK,$CA258+9),"")</f>
      </c>
      <c r="AV258">
        <f>IF($CB258&gt;=10,INDEX($AK:$AK,$CA258+10),"")</f>
      </c>
      <c r="AW258">
        <f>IF($CB258&gt;=11,INDEX($AK:$AK,$CA258+11),"")</f>
      </c>
      <c r="AX258">
        <f>IF($CB258&gt;=12,INDEX($AK:$AK,$CA258+12),"")</f>
      </c>
      <c r="AY258">
        <f>IF($CB258&gt;=13,INDEX($AK:$AK,$CA258+13),"")</f>
      </c>
      <c r="AZ258">
        <f>IF($CB258&gt;=14,INDEX($AK:$AK,$CA258+14),"")</f>
      </c>
      <c r="BA258">
        <f>IF($CB258&gt;=15,INDEX($AK:$AK,$CA258+15),"")</f>
      </c>
      <c r="BB258">
        <f>IF($CB258&gt;=16,INDEX($AK:$AK,$CA258+16),"")</f>
      </c>
      <c r="BC258">
        <f>IF($CB258&gt;=17,INDEX($AK:$AK,$CA258+17),"")</f>
      </c>
      <c r="BD258">
        <f>IF($CB258&gt;=18,INDEX($AK:$AK,$CA258+18),"")</f>
      </c>
      <c r="BE258">
        <f>IF($CB258&gt;=19,INDEX($AK:$AK,$CA258+19),"")</f>
      </c>
      <c r="BF258">
        <f>IF($CB258&gt;=20,INDEX($AK:$AK,$CA258+20),"")</f>
      </c>
      <c r="BG258">
        <f>IF($CB258&gt;=21,INDEX($AK:$AK,$CA258+21),"")</f>
      </c>
      <c r="BH258">
        <f>IF($CB258&gt;=22,INDEX($AK:$AK,$CA258+22),"")</f>
      </c>
      <c r="BI258">
        <f>IF($CB258&gt;=23,INDEX($AK:$AK,$CA258+23),"")</f>
      </c>
      <c r="BJ258">
        <f>IF($CB258&gt;=24,INDEX($AK:$AK,$CA258+24),"")</f>
      </c>
      <c r="BK258">
        <f>IF($CB258&gt;=25,INDEX($AK:$AK,$CA258+25),"")</f>
      </c>
      <c r="BL258">
        <f>IF($CB258&gt;=26,INDEX($AK:$AK,$CA258+26),"")</f>
      </c>
      <c r="BM258">
        <f>IF($CB258&gt;=27,INDEX($AK:$AK,$CA258+27),"")</f>
      </c>
      <c r="BN258">
        <f>IF($CB258&gt;=28,INDEX($AK:$AK,$CA258+28),"")</f>
      </c>
      <c r="BO258">
        <f>IF($CB258&gt;=29,INDEX($AK:$AK,$CA258+29),"")</f>
      </c>
      <c r="BP258">
        <f>IF($CB258&gt;=30,INDEX($AK:$AK,$CA258+30),"")</f>
      </c>
      <c r="BQ258">
        <f>IF($CB258&gt;=31,INDEX($AK:$AK,$CA258+31),"")</f>
      </c>
      <c r="BR258">
        <f>IF($CB258&gt;=32,INDEX($AK:$AK,$CA258+32),"")</f>
      </c>
      <c r="BS258">
        <f>IF($CB258&gt;=33,INDEX($AK:$AK,$CA258+33),"")</f>
      </c>
      <c r="BT258">
        <f>IF($CB258&gt;=34,INDEX($AK:$AK,$CA258+34),"")</f>
      </c>
      <c r="BU258">
        <f>IF($CB258&gt;=35,INDEX($AK:$AK,$CA258+35),"")</f>
      </c>
      <c r="BV258">
        <f>IF($CB258&gt;=36,INDEX($AK:$AK,$CA258+36),"")</f>
      </c>
      <c r="BW258">
        <f>IF($CB258&gt;=37,INDEX($AK:$AK,$CA258+37),"")</f>
      </c>
      <c r="BX258">
        <f>IF($CB258&gt;=38,INDEX($AK:$AK,$CA258+38),"")</f>
      </c>
      <c r="BY258">
        <f>IF($CB258&gt;=39,INDEX($AK:$AK,$CA258+39),"")</f>
      </c>
      <c r="BZ258">
        <f>IF($CB258&gt;=40,INDEX($AK:$AK,$CA258+40),"")</f>
      </c>
      <c r="CA258">
        <f>IFERROR(MATCH($AJ258,$AK$2:$AK$134,0)+1,0)</f>
      </c>
      <c r="CB258">
        <f>IFERROR(INDEX($AL$2:$AL$134,MATCH($AJ258,$AK$2:$AK$134,0)),0)</f>
      </c>
      <c r="CC258">
        <f>IFERROR(LEFT($F258,FIND(" - ",$F258)-1),$F258)</f>
      </c>
      <c r="CD258" t="s">
        <v>824</v>
      </c>
      <c r="CE258">
        <v>1</v>
      </c>
      <c r="CF258">
        <f>IF($DA258&gt;=1,INDEX($CD:$CD,$CZ258+1),"")</f>
      </c>
      <c r="CG258">
        <f>IF($DA258&gt;=2,INDEX($CD:$CD,$CZ258+2),"")</f>
      </c>
      <c r="CH258">
        <f>IF($DA258&gt;=3,INDEX($CD:$CD,$CZ258+3),"")</f>
      </c>
      <c r="CI258">
        <f>IF($DA258&gt;=4,INDEX($CD:$CD,$CZ258+4),"")</f>
      </c>
      <c r="CJ258">
        <f>IF($DA258&gt;=5,INDEX($CD:$CD,$CZ258+5),"")</f>
      </c>
      <c r="CK258">
        <f>IF($DA258&gt;=6,INDEX($CD:$CD,$CZ258+6),"")</f>
      </c>
      <c r="CL258">
        <f>IF($DA258&gt;=7,INDEX($CD:$CD,$CZ258+7),"")</f>
      </c>
      <c r="CM258">
        <f>IF($DA258&gt;=8,INDEX($CD:$CD,$CZ258+8),"")</f>
      </c>
      <c r="CN258">
        <f>IF($DA258&gt;=9,INDEX($CD:$CD,$CZ258+9),"")</f>
      </c>
      <c r="CO258">
        <f>IF($DA258&gt;=10,INDEX($CD:$CD,$CZ258+10),"")</f>
      </c>
      <c r="CP258">
        <f>IF($DA258&gt;=11,INDEX($CD:$CD,$CZ258+11),"")</f>
      </c>
      <c r="CQ258">
        <f>IF($DA258&gt;=12,INDEX($CD:$CD,$CZ258+12),"")</f>
      </c>
      <c r="CR258">
        <f>IF($DA258&gt;=13,INDEX($CD:$CD,$CZ258+13),"")</f>
      </c>
      <c r="CS258">
        <f>IF($DA258&gt;=14,INDEX($CD:$CD,$CZ258+14),"")</f>
      </c>
      <c r="CT258">
        <f>IF($DA258&gt;=15,INDEX($CD:$CD,$CZ258+15),"")</f>
      </c>
      <c r="CU258">
        <f>IF($DA258&gt;=16,INDEX($CD:$CD,$CZ258+16),"")</f>
      </c>
      <c r="CV258">
        <f>IF($DA258&gt;=17,INDEX($CD:$CD,$CZ258+17),"")</f>
      </c>
      <c r="CW258">
        <f>IF($DA258&gt;=18,INDEX($CD:$CD,$CZ258+18),"")</f>
      </c>
      <c r="CX258">
        <f>IF($DA258&gt;=19,INDEX($CD:$CD,$CZ258+19),"")</f>
      </c>
      <c r="CY258">
        <f>IF($DA258&gt;=20,INDEX($CD:$CD,$CZ258+20),"")</f>
      </c>
      <c r="CZ258">
        <f>IFERROR(MATCH($CC258,$CD$2:$CD$263,0)+1,0)</f>
      </c>
      <c r="DA258">
        <f>IFERROR(INDEX($CE$2:$CE$263,MATCH($CC258,$CD$2:$CD$263,0)),0)</f>
      </c>
      <c r="DB258">
        <f>IFERROR(INDEX($AI:$AI,MATCH($H258,$AH:$AH,0))&amp;"","")</f>
      </c>
      <c r="DF258">
        <f>IF($GI258&gt;=1,INDEX($DC:$DC,$GH258+1),"")</f>
      </c>
      <c r="DG258">
        <f>IF($GI258&gt;=2,INDEX($DC:$DC,$GH258+2),"")</f>
      </c>
      <c r="DH258">
        <f>IF($GI258&gt;=3,INDEX($DC:$DC,$GH258+3),"")</f>
      </c>
      <c r="DI258">
        <f>IF($GI258&gt;=4,INDEX($DC:$DC,$GH258+4),"")</f>
      </c>
      <c r="DJ258">
        <f>IF($GI258&gt;=5,INDEX($DC:$DC,$GH258+5),"")</f>
      </c>
      <c r="DK258">
        <f>IF($GI258&gt;=6,INDEX($DC:$DC,$GH258+6),"")</f>
      </c>
      <c r="DL258">
        <f>IF($GI258&gt;=7,INDEX($DC:$DC,$GH258+7),"")</f>
      </c>
      <c r="DM258">
        <f>IF($GI258&gt;=8,INDEX($DC:$DC,$GH258+8),"")</f>
      </c>
      <c r="DN258">
        <f>IF($GI258&gt;=9,INDEX($DC:$DC,$GH258+9),"")</f>
      </c>
      <c r="DO258">
        <f>IF($GI258&gt;=10,INDEX($DC:$DC,$GH258+10),"")</f>
      </c>
      <c r="DP258">
        <f>IF($GI258&gt;=11,INDEX($DC:$DC,$GH258+11),"")</f>
      </c>
      <c r="DQ258">
        <f>IF($GI258&gt;=12,INDEX($DC:$DC,$GH258+12),"")</f>
      </c>
      <c r="DR258">
        <f>IF($GI258&gt;=13,INDEX($DC:$DC,$GH258+13),"")</f>
      </c>
      <c r="DS258">
        <f>IF($GI258&gt;=14,INDEX($DC:$DC,$GH258+14),"")</f>
      </c>
      <c r="DT258">
        <f>IF($GI258&gt;=15,INDEX($DC:$DC,$GH258+15),"")</f>
      </c>
      <c r="DU258">
        <f>IF($GI258&gt;=16,INDEX($DC:$DC,$GH258+16),"")</f>
      </c>
      <c r="DV258">
        <f>IF($GI258&gt;=17,INDEX($DC:$DC,$GH258+17),"")</f>
      </c>
      <c r="DW258">
        <f>IF($GI258&gt;=18,INDEX($DC:$DC,$GH258+18),"")</f>
      </c>
      <c r="DX258">
        <f>IF($GI258&gt;=19,INDEX($DC:$DC,$GH258+19),"")</f>
      </c>
      <c r="DY258">
        <f>IF($GI258&gt;=20,INDEX($DC:$DC,$GH258+20),"")</f>
      </c>
      <c r="DZ258">
        <f>IF($GI258&gt;=21,INDEX($DC:$DC,$GH258+21),"")</f>
      </c>
      <c r="EA258">
        <f>IF($GI258&gt;=22,INDEX($DC:$DC,$GH258+22),"")</f>
      </c>
      <c r="EB258">
        <f>IF($GI258&gt;=23,INDEX($DC:$DC,$GH258+23),"")</f>
      </c>
      <c r="EC258">
        <f>IF($GI258&gt;=24,INDEX($DC:$DC,$GH258+24),"")</f>
      </c>
      <c r="ED258">
        <f>IF($GI258&gt;=25,INDEX($DC:$DC,$GH258+25),"")</f>
      </c>
      <c r="EE258">
        <f>IF($GI258&gt;=26,INDEX($DC:$DC,$GH258+26),"")</f>
      </c>
      <c r="EF258">
        <f>IF($GI258&gt;=27,INDEX($DC:$DC,$GH258+27),"")</f>
      </c>
      <c r="EG258">
        <f>IF($GI258&gt;=28,INDEX($DC:$DC,$GH258+28),"")</f>
      </c>
      <c r="EH258">
        <f>IF($GI258&gt;=29,INDEX($DC:$DC,$GH258+29),"")</f>
      </c>
      <c r="EI258">
        <f>IF($GI258&gt;=30,INDEX($DC:$DC,$GH258+30),"")</f>
      </c>
      <c r="EJ258">
        <f>IF($GI258&gt;=31,INDEX($DC:$DC,$GH258+31),"")</f>
      </c>
      <c r="EK258">
        <f>IF($GI258&gt;=32,INDEX($DC:$DC,$GH258+32),"")</f>
      </c>
      <c r="EL258">
        <f>IF($GI258&gt;=33,INDEX($DC:$DC,$GH258+33),"")</f>
      </c>
      <c r="EM258">
        <f>IF($GI258&gt;=34,INDEX($DC:$DC,$GH258+34),"")</f>
      </c>
      <c r="EN258">
        <f>IF($GI258&gt;=35,INDEX($DC:$DC,$GH258+35),"")</f>
      </c>
      <c r="EO258">
        <f>IF($GI258&gt;=36,INDEX($DC:$DC,$GH258+36),"")</f>
      </c>
      <c r="EP258">
        <f>IF($GI258&gt;=37,INDEX($DC:$DC,$GH258+37),"")</f>
      </c>
      <c r="EQ258">
        <f>IF($GI258&gt;=38,INDEX($DC:$DC,$GH258+38),"")</f>
      </c>
      <c r="ER258">
        <f>IF($GI258&gt;=39,INDEX($DC:$DC,$GH258+39),"")</f>
      </c>
      <c r="ES258">
        <f>IF($GI258&gt;=40,INDEX($DC:$DC,$GH258+40),"")</f>
      </c>
      <c r="ET258">
        <f>IF($GI258&gt;=1,INDEX($DD:$DD,$GH258+1),"")</f>
      </c>
      <c r="EU258">
        <f>IF($GI258&gt;=2,INDEX($DD:$DD,$GH258+2),"")</f>
      </c>
      <c r="EV258">
        <f>IF($GI258&gt;=3,INDEX($DD:$DD,$GH258+3),"")</f>
      </c>
      <c r="EW258">
        <f>IF($GI258&gt;=4,INDEX($DD:$DD,$GH258+4),"")</f>
      </c>
      <c r="EX258">
        <f>IF($GI258&gt;=5,INDEX($DD:$DD,$GH258+5),"")</f>
      </c>
      <c r="EY258">
        <f>IF($GI258&gt;=6,INDEX($DD:$DD,$GH258+6),"")</f>
      </c>
      <c r="EZ258">
        <f>IF($GI258&gt;=7,INDEX($DD:$DD,$GH258+7),"")</f>
      </c>
      <c r="FA258">
        <f>IF($GI258&gt;=8,INDEX($DD:$DD,$GH258+8),"")</f>
      </c>
      <c r="FB258">
        <f>IF($GI258&gt;=9,INDEX($DD:$DD,$GH258+9),"")</f>
      </c>
      <c r="FC258">
        <f>IF($GI258&gt;=10,INDEX($DD:$DD,$GH258+10),"")</f>
      </c>
      <c r="FD258">
        <f>IF($GI258&gt;=11,INDEX($DD:$DD,$GH258+11),"")</f>
      </c>
      <c r="FE258">
        <f>IF($GI258&gt;=12,INDEX($DD:$DD,$GH258+12),"")</f>
      </c>
      <c r="FF258">
        <f>IF($GI258&gt;=13,INDEX($DD:$DD,$GH258+13),"")</f>
      </c>
      <c r="FG258">
        <f>IF($GI258&gt;=14,INDEX($DD:$DD,$GH258+14),"")</f>
      </c>
      <c r="FH258">
        <f>IF($GI258&gt;=15,INDEX($DD:$DD,$GH258+15),"")</f>
      </c>
      <c r="FI258">
        <f>IF($GI258&gt;=16,INDEX($DD:$DD,$GH258+16),"")</f>
      </c>
      <c r="FJ258">
        <f>IF($GI258&gt;=17,INDEX($DD:$DD,$GH258+17),"")</f>
      </c>
      <c r="FK258">
        <f>IF($GI258&gt;=18,INDEX($DD:$DD,$GH258+18),"")</f>
      </c>
      <c r="FL258">
        <f>IF($GI258&gt;=19,INDEX($DD:$DD,$GH258+19),"")</f>
      </c>
      <c r="FM258">
        <f>IF($GI258&gt;=20,INDEX($DD:$DD,$GH258+20),"")</f>
      </c>
      <c r="FN258">
        <f>IF($GI258&gt;=21,INDEX($DD:$DD,$GH258+21),"")</f>
      </c>
      <c r="FO258">
        <f>IF($GI258&gt;=22,INDEX($DD:$DD,$GH258+22),"")</f>
      </c>
      <c r="FP258">
        <f>IF($GI258&gt;=23,INDEX($DD:$DD,$GH258+23),"")</f>
      </c>
      <c r="FQ258">
        <f>IF($GI258&gt;=24,INDEX($DD:$DD,$GH258+24),"")</f>
      </c>
      <c r="FR258">
        <f>IF($GI258&gt;=25,INDEX($DD:$DD,$GH258+25),"")</f>
      </c>
      <c r="FS258">
        <f>IF($GI258&gt;=26,INDEX($DD:$DD,$GH258+26),"")</f>
      </c>
      <c r="FT258">
        <f>IF($GI258&gt;=27,INDEX($DD:$DD,$GH258+27),"")</f>
      </c>
      <c r="FU258">
        <f>IF($GI258&gt;=28,INDEX($DD:$DD,$GH258+28),"")</f>
      </c>
      <c r="FV258">
        <f>IF($GI258&gt;=29,INDEX($DD:$DD,$GH258+29),"")</f>
      </c>
      <c r="FW258">
        <f>IF($GI258&gt;=30,INDEX($DD:$DD,$GH258+30),"")</f>
      </c>
      <c r="FX258">
        <f>IF($GI258&gt;=31,INDEX($DD:$DD,$GH258+31),"")</f>
      </c>
      <c r="FY258">
        <f>IF($GI258&gt;=32,INDEX($DD:$DD,$GH258+32),"")</f>
      </c>
      <c r="FZ258">
        <f>IF($GI258&gt;=33,INDEX($DD:$DD,$GH258+33),"")</f>
      </c>
      <c r="GA258">
        <f>IF($GI258&gt;=34,INDEX($DD:$DD,$GH258+34),"")</f>
      </c>
      <c r="GB258">
        <f>IF($GI258&gt;=35,INDEX($DD:$DD,$GH258+35),"")</f>
      </c>
      <c r="GC258">
        <f>IF($GI258&gt;=36,INDEX($DD:$DD,$GH258+36),"")</f>
      </c>
      <c r="GD258">
        <f>IF($GI258&gt;=37,INDEX($DD:$DD,$GH258+37),"")</f>
      </c>
      <c r="GE258">
        <f>IF($GI258&gt;=38,INDEX($DD:$DD,$GH258+38),"")</f>
      </c>
      <c r="GF258">
        <f>IF($GI258&gt;=39,INDEX($DD:$DD,$GH258+39),"")</f>
      </c>
      <c r="GG258">
        <f>IF($GI258&gt;=40,INDEX($DD:$DD,$GH258+40),"")</f>
      </c>
      <c r="GH258">
        <f>IFERROR(MATCH($DB258,$DC$2:$DC$148,0)+1,0)</f>
      </c>
      <c r="GI258">
        <f>IFERROR(INDEX($DE$2:$DE$148,MATCH($DB258,$DC$2:$DC$148,0)),0)</f>
      </c>
      <c r="GJ258">
        <f>IFERROR(MATCH($S258,$DF$258:$ES$258,0),0)</f>
      </c>
      <c r="GK258">
        <f>IF($GJ258&gt;0,INDEX($ET$258:$GG$258,$GJ258),"")</f>
      </c>
      <c r="GL258" t="s">
        <v>825</v>
      </c>
      <c r="GN258">
        <f>IF($IW258&gt;=1,INDEX($GL:$GL,$IV258+1),"")</f>
      </c>
      <c r="GO258">
        <f>IF($IW258&gt;=2,INDEX($GL:$GL,$IV258+2),"")</f>
      </c>
      <c r="GP258">
        <f>IF($IW258&gt;=3,INDEX($GL:$GL,$IV258+3),"")</f>
      </c>
      <c r="GQ258">
        <f>IF($IW258&gt;=4,INDEX($GL:$GL,$IV258+4),"")</f>
      </c>
      <c r="GR258">
        <f>IF($IW258&gt;=5,INDEX($GL:$GL,$IV258+5),"")</f>
      </c>
      <c r="GS258">
        <f>IF($IW258&gt;=6,INDEX($GL:$GL,$IV258+6),"")</f>
      </c>
      <c r="GT258">
        <f>IF($IW258&gt;=7,INDEX($GL:$GL,$IV258+7),"")</f>
      </c>
      <c r="GU258">
        <f>IF($IW258&gt;=8,INDEX($GL:$GL,$IV258+8),"")</f>
      </c>
      <c r="GV258">
        <f>IF($IW258&gt;=9,INDEX($GL:$GL,$IV258+9),"")</f>
      </c>
      <c r="GW258">
        <f>IF($IW258&gt;=10,INDEX($GL:$GL,$IV258+10),"")</f>
      </c>
      <c r="GX258">
        <f>IF($IW258&gt;=11,INDEX($GL:$GL,$IV258+11),"")</f>
      </c>
      <c r="GY258">
        <f>IF($IW258&gt;=12,INDEX($GL:$GL,$IV258+12),"")</f>
      </c>
      <c r="GZ258">
        <f>IF($IW258&gt;=13,INDEX($GL:$GL,$IV258+13),"")</f>
      </c>
      <c r="HA258">
        <f>IF($IW258&gt;=14,INDEX($GL:$GL,$IV258+14),"")</f>
      </c>
      <c r="HB258">
        <f>IF($IW258&gt;=15,INDEX($GL:$GL,$IV258+15),"")</f>
      </c>
      <c r="HC258">
        <f>IF($IW258&gt;=16,INDEX($GL:$GL,$IV258+16),"")</f>
      </c>
      <c r="HD258">
        <f>IF($IW258&gt;=17,INDEX($GL:$GL,$IV258+17),"")</f>
      </c>
      <c r="HE258">
        <f>IF($IW258&gt;=18,INDEX($GL:$GL,$IV258+18),"")</f>
      </c>
      <c r="HF258">
        <f>IF($IW258&gt;=19,INDEX($GL:$GL,$IV258+19),"")</f>
      </c>
      <c r="HG258">
        <f>IF($IW258&gt;=20,INDEX($GL:$GL,$IV258+20),"")</f>
      </c>
      <c r="HH258">
        <f>IF($IW258&gt;=21,INDEX($GL:$GL,$IV258+21),"")</f>
      </c>
      <c r="HI258">
        <f>IF($IW258&gt;=22,INDEX($GL:$GL,$IV258+22),"")</f>
      </c>
      <c r="HJ258">
        <f>IF($IW258&gt;=23,INDEX($GL:$GL,$IV258+23),"")</f>
      </c>
      <c r="HK258">
        <f>IF($IW258&gt;=24,INDEX($GL:$GL,$IV258+24),"")</f>
      </c>
      <c r="HL258">
        <f>IF($IW258&gt;=25,INDEX($GL:$GL,$IV258+25),"")</f>
      </c>
      <c r="HM258">
        <f>IF($IW258&gt;=26,INDEX($GL:$GL,$IV258+26),"")</f>
      </c>
      <c r="HN258">
        <f>IF($IW258&gt;=27,INDEX($GL:$GL,$IV258+27),"")</f>
      </c>
      <c r="HO258">
        <f>IF($IW258&gt;=28,INDEX($GL:$GL,$IV258+28),"")</f>
      </c>
      <c r="HP258">
        <f>IF($IW258&gt;=29,INDEX($GL:$GL,$IV258+29),"")</f>
      </c>
      <c r="HQ258">
        <f>IF($IW258&gt;=30,INDEX($GL:$GL,$IV258+30),"")</f>
      </c>
      <c r="HR258">
        <f>IF($IW258&gt;=31,INDEX($GL:$GL,$IV258+31),"")</f>
      </c>
      <c r="HS258">
        <f>IF($IW258&gt;=32,INDEX($GL:$GL,$IV258+32),"")</f>
      </c>
      <c r="HT258">
        <f>IF($IW258&gt;=33,INDEX($GL:$GL,$IV258+33),"")</f>
      </c>
      <c r="HU258">
        <f>IF($IW258&gt;=34,INDEX($GL:$GL,$IV258+34),"")</f>
      </c>
      <c r="HV258">
        <f>IF($IW258&gt;=35,INDEX($GL:$GL,$IV258+35),"")</f>
      </c>
      <c r="HW258">
        <f>IF($IW258&gt;=36,INDEX($GL:$GL,$IV258+36),"")</f>
      </c>
      <c r="HX258">
        <f>IF($IW258&gt;=37,INDEX($GL:$GL,$IV258+37),"")</f>
      </c>
      <c r="HY258">
        <f>IF($IW258&gt;=38,INDEX($GL:$GL,$IV258+38),"")</f>
      </c>
      <c r="HZ258">
        <f>IF($IW258&gt;=39,INDEX($GL:$GL,$IV258+39),"")</f>
      </c>
      <c r="IA258">
        <f>IF($IW258&gt;=40,INDEX($GL:$GL,$IV258+40),"")</f>
      </c>
      <c r="IB258">
        <f>IF($IW258&gt;=41,INDEX($GL:$GL,$IV258+41),"")</f>
      </c>
      <c r="IC258">
        <f>IF($IW258&gt;=42,INDEX($GL:$GL,$IV258+42),"")</f>
      </c>
      <c r="ID258">
        <f>IF($IW258&gt;=43,INDEX($GL:$GL,$IV258+43),"")</f>
      </c>
      <c r="IE258">
        <f>IF($IW258&gt;=44,INDEX($GL:$GL,$IV258+44),"")</f>
      </c>
      <c r="IF258">
        <f>IF($IW258&gt;=45,INDEX($GL:$GL,$IV258+45),"")</f>
      </c>
      <c r="IG258">
        <f>IF($IW258&gt;=46,INDEX($GL:$GL,$IV258+46),"")</f>
      </c>
      <c r="IH258">
        <f>IF($IW258&gt;=47,INDEX($GL:$GL,$IV258+47),"")</f>
      </c>
      <c r="II258">
        <f>IF($IW258&gt;=48,INDEX($GL:$GL,$IV258+48),"")</f>
      </c>
      <c r="IJ258">
        <f>IF($IW258&gt;=49,INDEX($GL:$GL,$IV258+49),"")</f>
      </c>
      <c r="IK258">
        <f>IF($IW258&gt;=50,INDEX($GL:$GL,$IV258+50),"")</f>
      </c>
      <c r="IL258">
        <f>IF($IW258&gt;=51,INDEX($GL:$GL,$IV258+51),"")</f>
      </c>
      <c r="IM258">
        <f>IF($IW258&gt;=52,INDEX($GL:$GL,$IV258+52),"")</f>
      </c>
      <c r="IN258">
        <f>IF($IW258&gt;=53,INDEX($GL:$GL,$IV258+53),"")</f>
      </c>
      <c r="IO258">
        <f>IF($IW258&gt;=54,INDEX($GL:$GL,$IV258+54),"")</f>
      </c>
      <c r="IP258">
        <f>IF($IW258&gt;=55,INDEX($GL:$GL,$IV258+55),"")</f>
      </c>
      <c r="IQ258">
        <f>IF($IW258&gt;=56,INDEX($GL:$GL,$IV258+56),"")</f>
      </c>
      <c r="IR258">
        <f>IF($IW258&gt;=57,INDEX($GL:$GL,$IV258+57),"")</f>
      </c>
      <c r="IS258">
        <f>IF($IW258&gt;=58,INDEX($GL:$GL,$IV258+58),"")</f>
      </c>
      <c r="IT258">
        <f>IF($IW258&gt;=59,INDEX($GL:$GL,$IV258+59),"")</f>
      </c>
      <c r="IU258">
        <f>IF($IW258&gt;=60,INDEX($GL:$GL,$IV258+60),"")</f>
      </c>
      <c r="IV258">
        <f>IFERROR(MATCH($GK258,$GL$2:$GL$324,0)+1,0)</f>
      </c>
      <c r="IW258">
        <f>IFERROR(INDEX($GM$2:$GM$324,MATCH($GK258,$GL$2:$GL$324,0)),0)</f>
      </c>
      <c r="IX258" t="s">
        <v>34</v>
      </c>
      <c r="IY258" t="s">
        <v>34</v>
      </c>
    </row>
    <row r="259" spans="1:259" x14ac:dyDescent="0.25">
      <c r="K259">
        <f>IF(OR($N259="",$J259=""),"",IFERROR($N259/$J259,0))</f>
      </c>
      <c r="L259">
        <f>IF($N259="","",
SUM($M259,$O259,$T259,$P259,$R259)*
(1-IF($U259="",0,VALUE($U259)/100)))</f>
      </c>
      <c r="M259">
        <f>IF($N259="","",$N259)</f>
      </c>
      <c r="O259">
        <f>IF($N259="","",
IF($H259="","",
IF(ISNUMBER(SEARCH("exempt",LOWER($H259))),0,
$N259*(VALUE(SUBSTITUTE($H259,"%",""))/100))))</f>
      </c>
      <c r="V259">
        <f>IFERROR(IF(FIND(" - ",$E259)&gt;0,MID($E259,FIND(" - ",$E259)+3,LEN($E259)),""),"")</f>
      </c>
      <c r="AE259" t="s">
        <v>826</v>
      </c>
      <c r="AJ259">
        <f>IFERROR(LEFT($E259,FIND(" - ",$E259)-1),$E259)</f>
      </c>
      <c r="AM259">
        <f>IF($CB259&gt;=1,INDEX($AK:$AK,$CA259+1),"")</f>
      </c>
      <c r="AN259">
        <f>IF($CB259&gt;=2,INDEX($AK:$AK,$CA259+2),"")</f>
      </c>
      <c r="AO259">
        <f>IF($CB259&gt;=3,INDEX($AK:$AK,$CA259+3),"")</f>
      </c>
      <c r="AP259">
        <f>IF($CB259&gt;=4,INDEX($AK:$AK,$CA259+4),"")</f>
      </c>
      <c r="AQ259">
        <f>IF($CB259&gt;=5,INDEX($AK:$AK,$CA259+5),"")</f>
      </c>
      <c r="AR259">
        <f>IF($CB259&gt;=6,INDEX($AK:$AK,$CA259+6),"")</f>
      </c>
      <c r="AS259">
        <f>IF($CB259&gt;=7,INDEX($AK:$AK,$CA259+7),"")</f>
      </c>
      <c r="AT259">
        <f>IF($CB259&gt;=8,INDEX($AK:$AK,$CA259+8),"")</f>
      </c>
      <c r="AU259">
        <f>IF($CB259&gt;=9,INDEX($AK:$AK,$CA259+9),"")</f>
      </c>
      <c r="AV259">
        <f>IF($CB259&gt;=10,INDEX($AK:$AK,$CA259+10),"")</f>
      </c>
      <c r="AW259">
        <f>IF($CB259&gt;=11,INDEX($AK:$AK,$CA259+11),"")</f>
      </c>
      <c r="AX259">
        <f>IF($CB259&gt;=12,INDEX($AK:$AK,$CA259+12),"")</f>
      </c>
      <c r="AY259">
        <f>IF($CB259&gt;=13,INDEX($AK:$AK,$CA259+13),"")</f>
      </c>
      <c r="AZ259">
        <f>IF($CB259&gt;=14,INDEX($AK:$AK,$CA259+14),"")</f>
      </c>
      <c r="BA259">
        <f>IF($CB259&gt;=15,INDEX($AK:$AK,$CA259+15),"")</f>
      </c>
      <c r="BB259">
        <f>IF($CB259&gt;=16,INDEX($AK:$AK,$CA259+16),"")</f>
      </c>
      <c r="BC259">
        <f>IF($CB259&gt;=17,INDEX($AK:$AK,$CA259+17),"")</f>
      </c>
      <c r="BD259">
        <f>IF($CB259&gt;=18,INDEX($AK:$AK,$CA259+18),"")</f>
      </c>
      <c r="BE259">
        <f>IF($CB259&gt;=19,INDEX($AK:$AK,$CA259+19),"")</f>
      </c>
      <c r="BF259">
        <f>IF($CB259&gt;=20,INDEX($AK:$AK,$CA259+20),"")</f>
      </c>
      <c r="BG259">
        <f>IF($CB259&gt;=21,INDEX($AK:$AK,$CA259+21),"")</f>
      </c>
      <c r="BH259">
        <f>IF($CB259&gt;=22,INDEX($AK:$AK,$CA259+22),"")</f>
      </c>
      <c r="BI259">
        <f>IF($CB259&gt;=23,INDEX($AK:$AK,$CA259+23),"")</f>
      </c>
      <c r="BJ259">
        <f>IF($CB259&gt;=24,INDEX($AK:$AK,$CA259+24),"")</f>
      </c>
      <c r="BK259">
        <f>IF($CB259&gt;=25,INDEX($AK:$AK,$CA259+25),"")</f>
      </c>
      <c r="BL259">
        <f>IF($CB259&gt;=26,INDEX($AK:$AK,$CA259+26),"")</f>
      </c>
      <c r="BM259">
        <f>IF($CB259&gt;=27,INDEX($AK:$AK,$CA259+27),"")</f>
      </c>
      <c r="BN259">
        <f>IF($CB259&gt;=28,INDEX($AK:$AK,$CA259+28),"")</f>
      </c>
      <c r="BO259">
        <f>IF($CB259&gt;=29,INDEX($AK:$AK,$CA259+29),"")</f>
      </c>
      <c r="BP259">
        <f>IF($CB259&gt;=30,INDEX($AK:$AK,$CA259+30),"")</f>
      </c>
      <c r="BQ259">
        <f>IF($CB259&gt;=31,INDEX($AK:$AK,$CA259+31),"")</f>
      </c>
      <c r="BR259">
        <f>IF($CB259&gt;=32,INDEX($AK:$AK,$CA259+32),"")</f>
      </c>
      <c r="BS259">
        <f>IF($CB259&gt;=33,INDEX($AK:$AK,$CA259+33),"")</f>
      </c>
      <c r="BT259">
        <f>IF($CB259&gt;=34,INDEX($AK:$AK,$CA259+34),"")</f>
      </c>
      <c r="BU259">
        <f>IF($CB259&gt;=35,INDEX($AK:$AK,$CA259+35),"")</f>
      </c>
      <c r="BV259">
        <f>IF($CB259&gt;=36,INDEX($AK:$AK,$CA259+36),"")</f>
      </c>
      <c r="BW259">
        <f>IF($CB259&gt;=37,INDEX($AK:$AK,$CA259+37),"")</f>
      </c>
      <c r="BX259">
        <f>IF($CB259&gt;=38,INDEX($AK:$AK,$CA259+38),"")</f>
      </c>
      <c r="BY259">
        <f>IF($CB259&gt;=39,INDEX($AK:$AK,$CA259+39),"")</f>
      </c>
      <c r="BZ259">
        <f>IF($CB259&gt;=40,INDEX($AK:$AK,$CA259+40),"")</f>
      </c>
      <c r="CA259">
        <f>IFERROR(MATCH($AJ259,$AK$2:$AK$134,0)+1,0)</f>
      </c>
      <c r="CB259">
        <f>IFERROR(INDEX($AL$2:$AL$134,MATCH($AJ259,$AK$2:$AK$134,0)),0)</f>
      </c>
      <c r="CC259">
        <f>IFERROR(LEFT($F259,FIND(" - ",$F259)-1),$F259)</f>
      </c>
      <c r="CD259" t="s">
        <v>218</v>
      </c>
      <c r="CF259">
        <f>IF($DA259&gt;=1,INDEX($CD:$CD,$CZ259+1),"")</f>
      </c>
      <c r="CG259">
        <f>IF($DA259&gt;=2,INDEX($CD:$CD,$CZ259+2),"")</f>
      </c>
      <c r="CH259">
        <f>IF($DA259&gt;=3,INDEX($CD:$CD,$CZ259+3),"")</f>
      </c>
      <c r="CI259">
        <f>IF($DA259&gt;=4,INDEX($CD:$CD,$CZ259+4),"")</f>
      </c>
      <c r="CJ259">
        <f>IF($DA259&gt;=5,INDEX($CD:$CD,$CZ259+5),"")</f>
      </c>
      <c r="CK259">
        <f>IF($DA259&gt;=6,INDEX($CD:$CD,$CZ259+6),"")</f>
      </c>
      <c r="CL259">
        <f>IF($DA259&gt;=7,INDEX($CD:$CD,$CZ259+7),"")</f>
      </c>
      <c r="CM259">
        <f>IF($DA259&gt;=8,INDEX($CD:$CD,$CZ259+8),"")</f>
      </c>
      <c r="CN259">
        <f>IF($DA259&gt;=9,INDEX($CD:$CD,$CZ259+9),"")</f>
      </c>
      <c r="CO259">
        <f>IF($DA259&gt;=10,INDEX($CD:$CD,$CZ259+10),"")</f>
      </c>
      <c r="CP259">
        <f>IF($DA259&gt;=11,INDEX($CD:$CD,$CZ259+11),"")</f>
      </c>
      <c r="CQ259">
        <f>IF($DA259&gt;=12,INDEX($CD:$CD,$CZ259+12),"")</f>
      </c>
      <c r="CR259">
        <f>IF($DA259&gt;=13,INDEX($CD:$CD,$CZ259+13),"")</f>
      </c>
      <c r="CS259">
        <f>IF($DA259&gt;=14,INDEX($CD:$CD,$CZ259+14),"")</f>
      </c>
      <c r="CT259">
        <f>IF($DA259&gt;=15,INDEX($CD:$CD,$CZ259+15),"")</f>
      </c>
      <c r="CU259">
        <f>IF($DA259&gt;=16,INDEX($CD:$CD,$CZ259+16),"")</f>
      </c>
      <c r="CV259">
        <f>IF($DA259&gt;=17,INDEX($CD:$CD,$CZ259+17),"")</f>
      </c>
      <c r="CW259">
        <f>IF($DA259&gt;=18,INDEX($CD:$CD,$CZ259+18),"")</f>
      </c>
      <c r="CX259">
        <f>IF($DA259&gt;=19,INDEX($CD:$CD,$CZ259+19),"")</f>
      </c>
      <c r="CY259">
        <f>IF($DA259&gt;=20,INDEX($CD:$CD,$CZ259+20),"")</f>
      </c>
      <c r="CZ259">
        <f>IFERROR(MATCH($CC259,$CD$2:$CD$263,0)+1,0)</f>
      </c>
      <c r="DA259">
        <f>IFERROR(INDEX($CE$2:$CE$263,MATCH($CC259,$CD$2:$CD$263,0)),0)</f>
      </c>
      <c r="DB259">
        <f>IFERROR(INDEX($AI:$AI,MATCH($H259,$AH:$AH,0))&amp;"","")</f>
      </c>
      <c r="DF259">
        <f>IF($GI259&gt;=1,INDEX($DC:$DC,$GH259+1),"")</f>
      </c>
      <c r="DG259">
        <f>IF($GI259&gt;=2,INDEX($DC:$DC,$GH259+2),"")</f>
      </c>
      <c r="DH259">
        <f>IF($GI259&gt;=3,INDEX($DC:$DC,$GH259+3),"")</f>
      </c>
      <c r="DI259">
        <f>IF($GI259&gt;=4,INDEX($DC:$DC,$GH259+4),"")</f>
      </c>
      <c r="DJ259">
        <f>IF($GI259&gt;=5,INDEX($DC:$DC,$GH259+5),"")</f>
      </c>
      <c r="DK259">
        <f>IF($GI259&gt;=6,INDEX($DC:$DC,$GH259+6),"")</f>
      </c>
      <c r="DL259">
        <f>IF($GI259&gt;=7,INDEX($DC:$DC,$GH259+7),"")</f>
      </c>
      <c r="DM259">
        <f>IF($GI259&gt;=8,INDEX($DC:$DC,$GH259+8),"")</f>
      </c>
      <c r="DN259">
        <f>IF($GI259&gt;=9,INDEX($DC:$DC,$GH259+9),"")</f>
      </c>
      <c r="DO259">
        <f>IF($GI259&gt;=10,INDEX($DC:$DC,$GH259+10),"")</f>
      </c>
      <c r="DP259">
        <f>IF($GI259&gt;=11,INDEX($DC:$DC,$GH259+11),"")</f>
      </c>
      <c r="DQ259">
        <f>IF($GI259&gt;=12,INDEX($DC:$DC,$GH259+12),"")</f>
      </c>
      <c r="DR259">
        <f>IF($GI259&gt;=13,INDEX($DC:$DC,$GH259+13),"")</f>
      </c>
      <c r="DS259">
        <f>IF($GI259&gt;=14,INDEX($DC:$DC,$GH259+14),"")</f>
      </c>
      <c r="DT259">
        <f>IF($GI259&gt;=15,INDEX($DC:$DC,$GH259+15),"")</f>
      </c>
      <c r="DU259">
        <f>IF($GI259&gt;=16,INDEX($DC:$DC,$GH259+16),"")</f>
      </c>
      <c r="DV259">
        <f>IF($GI259&gt;=17,INDEX($DC:$DC,$GH259+17),"")</f>
      </c>
      <c r="DW259">
        <f>IF($GI259&gt;=18,INDEX($DC:$DC,$GH259+18),"")</f>
      </c>
      <c r="DX259">
        <f>IF($GI259&gt;=19,INDEX($DC:$DC,$GH259+19),"")</f>
      </c>
      <c r="DY259">
        <f>IF($GI259&gt;=20,INDEX($DC:$DC,$GH259+20),"")</f>
      </c>
      <c r="DZ259">
        <f>IF($GI259&gt;=21,INDEX($DC:$DC,$GH259+21),"")</f>
      </c>
      <c r="EA259">
        <f>IF($GI259&gt;=22,INDEX($DC:$DC,$GH259+22),"")</f>
      </c>
      <c r="EB259">
        <f>IF($GI259&gt;=23,INDEX($DC:$DC,$GH259+23),"")</f>
      </c>
      <c r="EC259">
        <f>IF($GI259&gt;=24,INDEX($DC:$DC,$GH259+24),"")</f>
      </c>
      <c r="ED259">
        <f>IF($GI259&gt;=25,INDEX($DC:$DC,$GH259+25),"")</f>
      </c>
      <c r="EE259">
        <f>IF($GI259&gt;=26,INDEX($DC:$DC,$GH259+26),"")</f>
      </c>
      <c r="EF259">
        <f>IF($GI259&gt;=27,INDEX($DC:$DC,$GH259+27),"")</f>
      </c>
      <c r="EG259">
        <f>IF($GI259&gt;=28,INDEX($DC:$DC,$GH259+28),"")</f>
      </c>
      <c r="EH259">
        <f>IF($GI259&gt;=29,INDEX($DC:$DC,$GH259+29),"")</f>
      </c>
      <c r="EI259">
        <f>IF($GI259&gt;=30,INDEX($DC:$DC,$GH259+30),"")</f>
      </c>
      <c r="EJ259">
        <f>IF($GI259&gt;=31,INDEX($DC:$DC,$GH259+31),"")</f>
      </c>
      <c r="EK259">
        <f>IF($GI259&gt;=32,INDEX($DC:$DC,$GH259+32),"")</f>
      </c>
      <c r="EL259">
        <f>IF($GI259&gt;=33,INDEX($DC:$DC,$GH259+33),"")</f>
      </c>
      <c r="EM259">
        <f>IF($GI259&gt;=34,INDEX($DC:$DC,$GH259+34),"")</f>
      </c>
      <c r="EN259">
        <f>IF($GI259&gt;=35,INDEX($DC:$DC,$GH259+35),"")</f>
      </c>
      <c r="EO259">
        <f>IF($GI259&gt;=36,INDEX($DC:$DC,$GH259+36),"")</f>
      </c>
      <c r="EP259">
        <f>IF($GI259&gt;=37,INDEX($DC:$DC,$GH259+37),"")</f>
      </c>
      <c r="EQ259">
        <f>IF($GI259&gt;=38,INDEX($DC:$DC,$GH259+38),"")</f>
      </c>
      <c r="ER259">
        <f>IF($GI259&gt;=39,INDEX($DC:$DC,$GH259+39),"")</f>
      </c>
      <c r="ES259">
        <f>IF($GI259&gt;=40,INDEX($DC:$DC,$GH259+40),"")</f>
      </c>
      <c r="ET259">
        <f>IF($GI259&gt;=1,INDEX($DD:$DD,$GH259+1),"")</f>
      </c>
      <c r="EU259">
        <f>IF($GI259&gt;=2,INDEX($DD:$DD,$GH259+2),"")</f>
      </c>
      <c r="EV259">
        <f>IF($GI259&gt;=3,INDEX($DD:$DD,$GH259+3),"")</f>
      </c>
      <c r="EW259">
        <f>IF($GI259&gt;=4,INDEX($DD:$DD,$GH259+4),"")</f>
      </c>
      <c r="EX259">
        <f>IF($GI259&gt;=5,INDEX($DD:$DD,$GH259+5),"")</f>
      </c>
      <c r="EY259">
        <f>IF($GI259&gt;=6,INDEX($DD:$DD,$GH259+6),"")</f>
      </c>
      <c r="EZ259">
        <f>IF($GI259&gt;=7,INDEX($DD:$DD,$GH259+7),"")</f>
      </c>
      <c r="FA259">
        <f>IF($GI259&gt;=8,INDEX($DD:$DD,$GH259+8),"")</f>
      </c>
      <c r="FB259">
        <f>IF($GI259&gt;=9,INDEX($DD:$DD,$GH259+9),"")</f>
      </c>
      <c r="FC259">
        <f>IF($GI259&gt;=10,INDEX($DD:$DD,$GH259+10),"")</f>
      </c>
      <c r="FD259">
        <f>IF($GI259&gt;=11,INDEX($DD:$DD,$GH259+11),"")</f>
      </c>
      <c r="FE259">
        <f>IF($GI259&gt;=12,INDEX($DD:$DD,$GH259+12),"")</f>
      </c>
      <c r="FF259">
        <f>IF($GI259&gt;=13,INDEX($DD:$DD,$GH259+13),"")</f>
      </c>
      <c r="FG259">
        <f>IF($GI259&gt;=14,INDEX($DD:$DD,$GH259+14),"")</f>
      </c>
      <c r="FH259">
        <f>IF($GI259&gt;=15,INDEX($DD:$DD,$GH259+15),"")</f>
      </c>
      <c r="FI259">
        <f>IF($GI259&gt;=16,INDEX($DD:$DD,$GH259+16),"")</f>
      </c>
      <c r="FJ259">
        <f>IF($GI259&gt;=17,INDEX($DD:$DD,$GH259+17),"")</f>
      </c>
      <c r="FK259">
        <f>IF($GI259&gt;=18,INDEX($DD:$DD,$GH259+18),"")</f>
      </c>
      <c r="FL259">
        <f>IF($GI259&gt;=19,INDEX($DD:$DD,$GH259+19),"")</f>
      </c>
      <c r="FM259">
        <f>IF($GI259&gt;=20,INDEX($DD:$DD,$GH259+20),"")</f>
      </c>
      <c r="FN259">
        <f>IF($GI259&gt;=21,INDEX($DD:$DD,$GH259+21),"")</f>
      </c>
      <c r="FO259">
        <f>IF($GI259&gt;=22,INDEX($DD:$DD,$GH259+22),"")</f>
      </c>
      <c r="FP259">
        <f>IF($GI259&gt;=23,INDEX($DD:$DD,$GH259+23),"")</f>
      </c>
      <c r="FQ259">
        <f>IF($GI259&gt;=24,INDEX($DD:$DD,$GH259+24),"")</f>
      </c>
      <c r="FR259">
        <f>IF($GI259&gt;=25,INDEX($DD:$DD,$GH259+25),"")</f>
      </c>
      <c r="FS259">
        <f>IF($GI259&gt;=26,INDEX($DD:$DD,$GH259+26),"")</f>
      </c>
      <c r="FT259">
        <f>IF($GI259&gt;=27,INDEX($DD:$DD,$GH259+27),"")</f>
      </c>
      <c r="FU259">
        <f>IF($GI259&gt;=28,INDEX($DD:$DD,$GH259+28),"")</f>
      </c>
      <c r="FV259">
        <f>IF($GI259&gt;=29,INDEX($DD:$DD,$GH259+29),"")</f>
      </c>
      <c r="FW259">
        <f>IF($GI259&gt;=30,INDEX($DD:$DD,$GH259+30),"")</f>
      </c>
      <c r="FX259">
        <f>IF($GI259&gt;=31,INDEX($DD:$DD,$GH259+31),"")</f>
      </c>
      <c r="FY259">
        <f>IF($GI259&gt;=32,INDEX($DD:$DD,$GH259+32),"")</f>
      </c>
      <c r="FZ259">
        <f>IF($GI259&gt;=33,INDEX($DD:$DD,$GH259+33),"")</f>
      </c>
      <c r="GA259">
        <f>IF($GI259&gt;=34,INDEX($DD:$DD,$GH259+34),"")</f>
      </c>
      <c r="GB259">
        <f>IF($GI259&gt;=35,INDEX($DD:$DD,$GH259+35),"")</f>
      </c>
      <c r="GC259">
        <f>IF($GI259&gt;=36,INDEX($DD:$DD,$GH259+36),"")</f>
      </c>
      <c r="GD259">
        <f>IF($GI259&gt;=37,INDEX($DD:$DD,$GH259+37),"")</f>
      </c>
      <c r="GE259">
        <f>IF($GI259&gt;=38,INDEX($DD:$DD,$GH259+38),"")</f>
      </c>
      <c r="GF259">
        <f>IF($GI259&gt;=39,INDEX($DD:$DD,$GH259+39),"")</f>
      </c>
      <c r="GG259">
        <f>IF($GI259&gt;=40,INDEX($DD:$DD,$GH259+40),"")</f>
      </c>
      <c r="GH259">
        <f>IFERROR(MATCH($DB259,$DC$2:$DC$148,0)+1,0)</f>
      </c>
      <c r="GI259">
        <f>IFERROR(INDEX($DE$2:$DE$148,MATCH($DB259,$DC$2:$DC$148,0)),0)</f>
      </c>
      <c r="GJ259">
        <f>IFERROR(MATCH($S259,$DF$259:$ES$259,0),0)</f>
      </c>
      <c r="GK259">
        <f>IF($GJ259&gt;0,INDEX($ET$259:$GG$259,$GJ259),"")</f>
      </c>
      <c r="GL259" t="s">
        <v>827</v>
      </c>
      <c r="GN259">
        <f>IF($IW259&gt;=1,INDEX($GL:$GL,$IV259+1),"")</f>
      </c>
      <c r="GO259">
        <f>IF($IW259&gt;=2,INDEX($GL:$GL,$IV259+2),"")</f>
      </c>
      <c r="GP259">
        <f>IF($IW259&gt;=3,INDEX($GL:$GL,$IV259+3),"")</f>
      </c>
      <c r="GQ259">
        <f>IF($IW259&gt;=4,INDEX($GL:$GL,$IV259+4),"")</f>
      </c>
      <c r="GR259">
        <f>IF($IW259&gt;=5,INDEX($GL:$GL,$IV259+5),"")</f>
      </c>
      <c r="GS259">
        <f>IF($IW259&gt;=6,INDEX($GL:$GL,$IV259+6),"")</f>
      </c>
      <c r="GT259">
        <f>IF($IW259&gt;=7,INDEX($GL:$GL,$IV259+7),"")</f>
      </c>
      <c r="GU259">
        <f>IF($IW259&gt;=8,INDEX($GL:$GL,$IV259+8),"")</f>
      </c>
      <c r="GV259">
        <f>IF($IW259&gt;=9,INDEX($GL:$GL,$IV259+9),"")</f>
      </c>
      <c r="GW259">
        <f>IF($IW259&gt;=10,INDEX($GL:$GL,$IV259+10),"")</f>
      </c>
      <c r="GX259">
        <f>IF($IW259&gt;=11,INDEX($GL:$GL,$IV259+11),"")</f>
      </c>
      <c r="GY259">
        <f>IF($IW259&gt;=12,INDEX($GL:$GL,$IV259+12),"")</f>
      </c>
      <c r="GZ259">
        <f>IF($IW259&gt;=13,INDEX($GL:$GL,$IV259+13),"")</f>
      </c>
      <c r="HA259">
        <f>IF($IW259&gt;=14,INDEX($GL:$GL,$IV259+14),"")</f>
      </c>
      <c r="HB259">
        <f>IF($IW259&gt;=15,INDEX($GL:$GL,$IV259+15),"")</f>
      </c>
      <c r="HC259">
        <f>IF($IW259&gt;=16,INDEX($GL:$GL,$IV259+16),"")</f>
      </c>
      <c r="HD259">
        <f>IF($IW259&gt;=17,INDEX($GL:$GL,$IV259+17),"")</f>
      </c>
      <c r="HE259">
        <f>IF($IW259&gt;=18,INDEX($GL:$GL,$IV259+18),"")</f>
      </c>
      <c r="HF259">
        <f>IF($IW259&gt;=19,INDEX($GL:$GL,$IV259+19),"")</f>
      </c>
      <c r="HG259">
        <f>IF($IW259&gt;=20,INDEX($GL:$GL,$IV259+20),"")</f>
      </c>
      <c r="HH259">
        <f>IF($IW259&gt;=21,INDEX($GL:$GL,$IV259+21),"")</f>
      </c>
      <c r="HI259">
        <f>IF($IW259&gt;=22,INDEX($GL:$GL,$IV259+22),"")</f>
      </c>
      <c r="HJ259">
        <f>IF($IW259&gt;=23,INDEX($GL:$GL,$IV259+23),"")</f>
      </c>
      <c r="HK259">
        <f>IF($IW259&gt;=24,INDEX($GL:$GL,$IV259+24),"")</f>
      </c>
      <c r="HL259">
        <f>IF($IW259&gt;=25,INDEX($GL:$GL,$IV259+25),"")</f>
      </c>
      <c r="HM259">
        <f>IF($IW259&gt;=26,INDEX($GL:$GL,$IV259+26),"")</f>
      </c>
      <c r="HN259">
        <f>IF($IW259&gt;=27,INDEX($GL:$GL,$IV259+27),"")</f>
      </c>
      <c r="HO259">
        <f>IF($IW259&gt;=28,INDEX($GL:$GL,$IV259+28),"")</f>
      </c>
      <c r="HP259">
        <f>IF($IW259&gt;=29,INDEX($GL:$GL,$IV259+29),"")</f>
      </c>
      <c r="HQ259">
        <f>IF($IW259&gt;=30,INDEX($GL:$GL,$IV259+30),"")</f>
      </c>
      <c r="HR259">
        <f>IF($IW259&gt;=31,INDEX($GL:$GL,$IV259+31),"")</f>
      </c>
      <c r="HS259">
        <f>IF($IW259&gt;=32,INDEX($GL:$GL,$IV259+32),"")</f>
      </c>
      <c r="HT259">
        <f>IF($IW259&gt;=33,INDEX($GL:$GL,$IV259+33),"")</f>
      </c>
      <c r="HU259">
        <f>IF($IW259&gt;=34,INDEX($GL:$GL,$IV259+34),"")</f>
      </c>
      <c r="HV259">
        <f>IF($IW259&gt;=35,INDEX($GL:$GL,$IV259+35),"")</f>
      </c>
      <c r="HW259">
        <f>IF($IW259&gt;=36,INDEX($GL:$GL,$IV259+36),"")</f>
      </c>
      <c r="HX259">
        <f>IF($IW259&gt;=37,INDEX($GL:$GL,$IV259+37),"")</f>
      </c>
      <c r="HY259">
        <f>IF($IW259&gt;=38,INDEX($GL:$GL,$IV259+38),"")</f>
      </c>
      <c r="HZ259">
        <f>IF($IW259&gt;=39,INDEX($GL:$GL,$IV259+39),"")</f>
      </c>
      <c r="IA259">
        <f>IF($IW259&gt;=40,INDEX($GL:$GL,$IV259+40),"")</f>
      </c>
      <c r="IB259">
        <f>IF($IW259&gt;=41,INDEX($GL:$GL,$IV259+41),"")</f>
      </c>
      <c r="IC259">
        <f>IF($IW259&gt;=42,INDEX($GL:$GL,$IV259+42),"")</f>
      </c>
      <c r="ID259">
        <f>IF($IW259&gt;=43,INDEX($GL:$GL,$IV259+43),"")</f>
      </c>
      <c r="IE259">
        <f>IF($IW259&gt;=44,INDEX($GL:$GL,$IV259+44),"")</f>
      </c>
      <c r="IF259">
        <f>IF($IW259&gt;=45,INDEX($GL:$GL,$IV259+45),"")</f>
      </c>
      <c r="IG259">
        <f>IF($IW259&gt;=46,INDEX($GL:$GL,$IV259+46),"")</f>
      </c>
      <c r="IH259">
        <f>IF($IW259&gt;=47,INDEX($GL:$GL,$IV259+47),"")</f>
      </c>
      <c r="II259">
        <f>IF($IW259&gt;=48,INDEX($GL:$GL,$IV259+48),"")</f>
      </c>
      <c r="IJ259">
        <f>IF($IW259&gt;=49,INDEX($GL:$GL,$IV259+49),"")</f>
      </c>
      <c r="IK259">
        <f>IF($IW259&gt;=50,INDEX($GL:$GL,$IV259+50),"")</f>
      </c>
      <c r="IL259">
        <f>IF($IW259&gt;=51,INDEX($GL:$GL,$IV259+51),"")</f>
      </c>
      <c r="IM259">
        <f>IF($IW259&gt;=52,INDEX($GL:$GL,$IV259+52),"")</f>
      </c>
      <c r="IN259">
        <f>IF($IW259&gt;=53,INDEX($GL:$GL,$IV259+53),"")</f>
      </c>
      <c r="IO259">
        <f>IF($IW259&gt;=54,INDEX($GL:$GL,$IV259+54),"")</f>
      </c>
      <c r="IP259">
        <f>IF($IW259&gt;=55,INDEX($GL:$GL,$IV259+55),"")</f>
      </c>
      <c r="IQ259">
        <f>IF($IW259&gt;=56,INDEX($GL:$GL,$IV259+56),"")</f>
      </c>
      <c r="IR259">
        <f>IF($IW259&gt;=57,INDEX($GL:$GL,$IV259+57),"")</f>
      </c>
      <c r="IS259">
        <f>IF($IW259&gt;=58,INDEX($GL:$GL,$IV259+58),"")</f>
      </c>
      <c r="IT259">
        <f>IF($IW259&gt;=59,INDEX($GL:$GL,$IV259+59),"")</f>
      </c>
      <c r="IU259">
        <f>IF($IW259&gt;=60,INDEX($GL:$GL,$IV259+60),"")</f>
      </c>
      <c r="IV259">
        <f>IFERROR(MATCH($GK259,$GL$2:$GL$324,0)+1,0)</f>
      </c>
      <c r="IW259">
        <f>IFERROR(INDEX($GM$2:$GM$324,MATCH($GK259,$GL$2:$GL$324,0)),0)</f>
      </c>
      <c r="IX259" t="s">
        <v>34</v>
      </c>
      <c r="IY259" t="s">
        <v>34</v>
      </c>
    </row>
    <row r="260" spans="1:259" x14ac:dyDescent="0.25">
      <c r="K260">
        <f>IF(OR($N260="",$J260=""),"",IFERROR($N260/$J260,0))</f>
      </c>
      <c r="L260">
        <f>IF($N260="","",
SUM($M260,$O260,$T260,$P260,$R260)*
(1-IF($U260="",0,VALUE($U260)/100)))</f>
      </c>
      <c r="M260">
        <f>IF($N260="","",$N260)</f>
      </c>
      <c r="O260">
        <f>IF($N260="","",
IF($H260="","",
IF(ISNUMBER(SEARCH("exempt",LOWER($H260))),0,
$N260*(VALUE(SUBSTITUTE($H260,"%",""))/100))))</f>
      </c>
      <c r="V260">
        <f>IFERROR(IF(FIND(" - ",$E260)&gt;0,MID($E260,FIND(" - ",$E260)+3,LEN($E260)),""),"")</f>
      </c>
      <c r="AE260" t="s">
        <v>828</v>
      </c>
      <c r="AJ260">
        <f>IFERROR(LEFT($E260,FIND(" - ",$E260)-1),$E260)</f>
      </c>
      <c r="AM260">
        <f>IF($CB260&gt;=1,INDEX($AK:$AK,$CA260+1),"")</f>
      </c>
      <c r="AN260">
        <f>IF($CB260&gt;=2,INDEX($AK:$AK,$CA260+2),"")</f>
      </c>
      <c r="AO260">
        <f>IF($CB260&gt;=3,INDEX($AK:$AK,$CA260+3),"")</f>
      </c>
      <c r="AP260">
        <f>IF($CB260&gt;=4,INDEX($AK:$AK,$CA260+4),"")</f>
      </c>
      <c r="AQ260">
        <f>IF($CB260&gt;=5,INDEX($AK:$AK,$CA260+5),"")</f>
      </c>
      <c r="AR260">
        <f>IF($CB260&gt;=6,INDEX($AK:$AK,$CA260+6),"")</f>
      </c>
      <c r="AS260">
        <f>IF($CB260&gt;=7,INDEX($AK:$AK,$CA260+7),"")</f>
      </c>
      <c r="AT260">
        <f>IF($CB260&gt;=8,INDEX($AK:$AK,$CA260+8),"")</f>
      </c>
      <c r="AU260">
        <f>IF($CB260&gt;=9,INDEX($AK:$AK,$CA260+9),"")</f>
      </c>
      <c r="AV260">
        <f>IF($CB260&gt;=10,INDEX($AK:$AK,$CA260+10),"")</f>
      </c>
      <c r="AW260">
        <f>IF($CB260&gt;=11,INDEX($AK:$AK,$CA260+11),"")</f>
      </c>
      <c r="AX260">
        <f>IF($CB260&gt;=12,INDEX($AK:$AK,$CA260+12),"")</f>
      </c>
      <c r="AY260">
        <f>IF($CB260&gt;=13,INDEX($AK:$AK,$CA260+13),"")</f>
      </c>
      <c r="AZ260">
        <f>IF($CB260&gt;=14,INDEX($AK:$AK,$CA260+14),"")</f>
      </c>
      <c r="BA260">
        <f>IF($CB260&gt;=15,INDEX($AK:$AK,$CA260+15),"")</f>
      </c>
      <c r="BB260">
        <f>IF($CB260&gt;=16,INDEX($AK:$AK,$CA260+16),"")</f>
      </c>
      <c r="BC260">
        <f>IF($CB260&gt;=17,INDEX($AK:$AK,$CA260+17),"")</f>
      </c>
      <c r="BD260">
        <f>IF($CB260&gt;=18,INDEX($AK:$AK,$CA260+18),"")</f>
      </c>
      <c r="BE260">
        <f>IF($CB260&gt;=19,INDEX($AK:$AK,$CA260+19),"")</f>
      </c>
      <c r="BF260">
        <f>IF($CB260&gt;=20,INDEX($AK:$AK,$CA260+20),"")</f>
      </c>
      <c r="BG260">
        <f>IF($CB260&gt;=21,INDEX($AK:$AK,$CA260+21),"")</f>
      </c>
      <c r="BH260">
        <f>IF($CB260&gt;=22,INDEX($AK:$AK,$CA260+22),"")</f>
      </c>
      <c r="BI260">
        <f>IF($CB260&gt;=23,INDEX($AK:$AK,$CA260+23),"")</f>
      </c>
      <c r="BJ260">
        <f>IF($CB260&gt;=24,INDEX($AK:$AK,$CA260+24),"")</f>
      </c>
      <c r="BK260">
        <f>IF($CB260&gt;=25,INDEX($AK:$AK,$CA260+25),"")</f>
      </c>
      <c r="BL260">
        <f>IF($CB260&gt;=26,INDEX($AK:$AK,$CA260+26),"")</f>
      </c>
      <c r="BM260">
        <f>IF($CB260&gt;=27,INDEX($AK:$AK,$CA260+27),"")</f>
      </c>
      <c r="BN260">
        <f>IF($CB260&gt;=28,INDEX($AK:$AK,$CA260+28),"")</f>
      </c>
      <c r="BO260">
        <f>IF($CB260&gt;=29,INDEX($AK:$AK,$CA260+29),"")</f>
      </c>
      <c r="BP260">
        <f>IF($CB260&gt;=30,INDEX($AK:$AK,$CA260+30),"")</f>
      </c>
      <c r="BQ260">
        <f>IF($CB260&gt;=31,INDEX($AK:$AK,$CA260+31),"")</f>
      </c>
      <c r="BR260">
        <f>IF($CB260&gt;=32,INDEX($AK:$AK,$CA260+32),"")</f>
      </c>
      <c r="BS260">
        <f>IF($CB260&gt;=33,INDEX($AK:$AK,$CA260+33),"")</f>
      </c>
      <c r="BT260">
        <f>IF($CB260&gt;=34,INDEX($AK:$AK,$CA260+34),"")</f>
      </c>
      <c r="BU260">
        <f>IF($CB260&gt;=35,INDEX($AK:$AK,$CA260+35),"")</f>
      </c>
      <c r="BV260">
        <f>IF($CB260&gt;=36,INDEX($AK:$AK,$CA260+36),"")</f>
      </c>
      <c r="BW260">
        <f>IF($CB260&gt;=37,INDEX($AK:$AK,$CA260+37),"")</f>
      </c>
      <c r="BX260">
        <f>IF($CB260&gt;=38,INDEX($AK:$AK,$CA260+38),"")</f>
      </c>
      <c r="BY260">
        <f>IF($CB260&gt;=39,INDEX($AK:$AK,$CA260+39),"")</f>
      </c>
      <c r="BZ260">
        <f>IF($CB260&gt;=40,INDEX($AK:$AK,$CA260+40),"")</f>
      </c>
      <c r="CA260">
        <f>IFERROR(MATCH($AJ260,$AK$2:$AK$134,0)+1,0)</f>
      </c>
      <c r="CB260">
        <f>IFERROR(INDEX($AL$2:$AL$134,MATCH($AJ260,$AK$2:$AK$134,0)),0)</f>
      </c>
      <c r="CC260">
        <f>IFERROR(LEFT($F260,FIND(" - ",$F260)-1),$F260)</f>
      </c>
      <c r="CD260" t="s">
        <v>829</v>
      </c>
      <c r="CE260">
        <v>1</v>
      </c>
      <c r="CF260">
        <f>IF($DA260&gt;=1,INDEX($CD:$CD,$CZ260+1),"")</f>
      </c>
      <c r="CG260">
        <f>IF($DA260&gt;=2,INDEX($CD:$CD,$CZ260+2),"")</f>
      </c>
      <c r="CH260">
        <f>IF($DA260&gt;=3,INDEX($CD:$CD,$CZ260+3),"")</f>
      </c>
      <c r="CI260">
        <f>IF($DA260&gt;=4,INDEX($CD:$CD,$CZ260+4),"")</f>
      </c>
      <c r="CJ260">
        <f>IF($DA260&gt;=5,INDEX($CD:$CD,$CZ260+5),"")</f>
      </c>
      <c r="CK260">
        <f>IF($DA260&gt;=6,INDEX($CD:$CD,$CZ260+6),"")</f>
      </c>
      <c r="CL260">
        <f>IF($DA260&gt;=7,INDEX($CD:$CD,$CZ260+7),"")</f>
      </c>
      <c r="CM260">
        <f>IF($DA260&gt;=8,INDEX($CD:$CD,$CZ260+8),"")</f>
      </c>
      <c r="CN260">
        <f>IF($DA260&gt;=9,INDEX($CD:$CD,$CZ260+9),"")</f>
      </c>
      <c r="CO260">
        <f>IF($DA260&gt;=10,INDEX($CD:$CD,$CZ260+10),"")</f>
      </c>
      <c r="CP260">
        <f>IF($DA260&gt;=11,INDEX($CD:$CD,$CZ260+11),"")</f>
      </c>
      <c r="CQ260">
        <f>IF($DA260&gt;=12,INDEX($CD:$CD,$CZ260+12),"")</f>
      </c>
      <c r="CR260">
        <f>IF($DA260&gt;=13,INDEX($CD:$CD,$CZ260+13),"")</f>
      </c>
      <c r="CS260">
        <f>IF($DA260&gt;=14,INDEX($CD:$CD,$CZ260+14),"")</f>
      </c>
      <c r="CT260">
        <f>IF($DA260&gt;=15,INDEX($CD:$CD,$CZ260+15),"")</f>
      </c>
      <c r="CU260">
        <f>IF($DA260&gt;=16,INDEX($CD:$CD,$CZ260+16),"")</f>
      </c>
      <c r="CV260">
        <f>IF($DA260&gt;=17,INDEX($CD:$CD,$CZ260+17),"")</f>
      </c>
      <c r="CW260">
        <f>IF($DA260&gt;=18,INDEX($CD:$CD,$CZ260+18),"")</f>
      </c>
      <c r="CX260">
        <f>IF($DA260&gt;=19,INDEX($CD:$CD,$CZ260+19),"")</f>
      </c>
      <c r="CY260">
        <f>IF($DA260&gt;=20,INDEX($CD:$CD,$CZ260+20),"")</f>
      </c>
      <c r="CZ260">
        <f>IFERROR(MATCH($CC260,$CD$2:$CD$263,0)+1,0)</f>
      </c>
      <c r="DA260">
        <f>IFERROR(INDEX($CE$2:$CE$263,MATCH($CC260,$CD$2:$CD$263,0)),0)</f>
      </c>
      <c r="DB260">
        <f>IFERROR(INDEX($AI:$AI,MATCH($H260,$AH:$AH,0))&amp;"","")</f>
      </c>
      <c r="DF260">
        <f>IF($GI260&gt;=1,INDEX($DC:$DC,$GH260+1),"")</f>
      </c>
      <c r="DG260">
        <f>IF($GI260&gt;=2,INDEX($DC:$DC,$GH260+2),"")</f>
      </c>
      <c r="DH260">
        <f>IF($GI260&gt;=3,INDEX($DC:$DC,$GH260+3),"")</f>
      </c>
      <c r="DI260">
        <f>IF($GI260&gt;=4,INDEX($DC:$DC,$GH260+4),"")</f>
      </c>
      <c r="DJ260">
        <f>IF($GI260&gt;=5,INDEX($DC:$DC,$GH260+5),"")</f>
      </c>
      <c r="DK260">
        <f>IF($GI260&gt;=6,INDEX($DC:$DC,$GH260+6),"")</f>
      </c>
      <c r="DL260">
        <f>IF($GI260&gt;=7,INDEX($DC:$DC,$GH260+7),"")</f>
      </c>
      <c r="DM260">
        <f>IF($GI260&gt;=8,INDEX($DC:$DC,$GH260+8),"")</f>
      </c>
      <c r="DN260">
        <f>IF($GI260&gt;=9,INDEX($DC:$DC,$GH260+9),"")</f>
      </c>
      <c r="DO260">
        <f>IF($GI260&gt;=10,INDEX($DC:$DC,$GH260+10),"")</f>
      </c>
      <c r="DP260">
        <f>IF($GI260&gt;=11,INDEX($DC:$DC,$GH260+11),"")</f>
      </c>
      <c r="DQ260">
        <f>IF($GI260&gt;=12,INDEX($DC:$DC,$GH260+12),"")</f>
      </c>
      <c r="DR260">
        <f>IF($GI260&gt;=13,INDEX($DC:$DC,$GH260+13),"")</f>
      </c>
      <c r="DS260">
        <f>IF($GI260&gt;=14,INDEX($DC:$DC,$GH260+14),"")</f>
      </c>
      <c r="DT260">
        <f>IF($GI260&gt;=15,INDEX($DC:$DC,$GH260+15),"")</f>
      </c>
      <c r="DU260">
        <f>IF($GI260&gt;=16,INDEX($DC:$DC,$GH260+16),"")</f>
      </c>
      <c r="DV260">
        <f>IF($GI260&gt;=17,INDEX($DC:$DC,$GH260+17),"")</f>
      </c>
      <c r="DW260">
        <f>IF($GI260&gt;=18,INDEX($DC:$DC,$GH260+18),"")</f>
      </c>
      <c r="DX260">
        <f>IF($GI260&gt;=19,INDEX($DC:$DC,$GH260+19),"")</f>
      </c>
      <c r="DY260">
        <f>IF($GI260&gt;=20,INDEX($DC:$DC,$GH260+20),"")</f>
      </c>
      <c r="DZ260">
        <f>IF($GI260&gt;=21,INDEX($DC:$DC,$GH260+21),"")</f>
      </c>
      <c r="EA260">
        <f>IF($GI260&gt;=22,INDEX($DC:$DC,$GH260+22),"")</f>
      </c>
      <c r="EB260">
        <f>IF($GI260&gt;=23,INDEX($DC:$DC,$GH260+23),"")</f>
      </c>
      <c r="EC260">
        <f>IF($GI260&gt;=24,INDEX($DC:$DC,$GH260+24),"")</f>
      </c>
      <c r="ED260">
        <f>IF($GI260&gt;=25,INDEX($DC:$DC,$GH260+25),"")</f>
      </c>
      <c r="EE260">
        <f>IF($GI260&gt;=26,INDEX($DC:$DC,$GH260+26),"")</f>
      </c>
      <c r="EF260">
        <f>IF($GI260&gt;=27,INDEX($DC:$DC,$GH260+27),"")</f>
      </c>
      <c r="EG260">
        <f>IF($GI260&gt;=28,INDEX($DC:$DC,$GH260+28),"")</f>
      </c>
      <c r="EH260">
        <f>IF($GI260&gt;=29,INDEX($DC:$DC,$GH260+29),"")</f>
      </c>
      <c r="EI260">
        <f>IF($GI260&gt;=30,INDEX($DC:$DC,$GH260+30),"")</f>
      </c>
      <c r="EJ260">
        <f>IF($GI260&gt;=31,INDEX($DC:$DC,$GH260+31),"")</f>
      </c>
      <c r="EK260">
        <f>IF($GI260&gt;=32,INDEX($DC:$DC,$GH260+32),"")</f>
      </c>
      <c r="EL260">
        <f>IF($GI260&gt;=33,INDEX($DC:$DC,$GH260+33),"")</f>
      </c>
      <c r="EM260">
        <f>IF($GI260&gt;=34,INDEX($DC:$DC,$GH260+34),"")</f>
      </c>
      <c r="EN260">
        <f>IF($GI260&gt;=35,INDEX($DC:$DC,$GH260+35),"")</f>
      </c>
      <c r="EO260">
        <f>IF($GI260&gt;=36,INDEX($DC:$DC,$GH260+36),"")</f>
      </c>
      <c r="EP260">
        <f>IF($GI260&gt;=37,INDEX($DC:$DC,$GH260+37),"")</f>
      </c>
      <c r="EQ260">
        <f>IF($GI260&gt;=38,INDEX($DC:$DC,$GH260+38),"")</f>
      </c>
      <c r="ER260">
        <f>IF($GI260&gt;=39,INDEX($DC:$DC,$GH260+39),"")</f>
      </c>
      <c r="ES260">
        <f>IF($GI260&gt;=40,INDEX($DC:$DC,$GH260+40),"")</f>
      </c>
      <c r="ET260">
        <f>IF($GI260&gt;=1,INDEX($DD:$DD,$GH260+1),"")</f>
      </c>
      <c r="EU260">
        <f>IF($GI260&gt;=2,INDEX($DD:$DD,$GH260+2),"")</f>
      </c>
      <c r="EV260">
        <f>IF($GI260&gt;=3,INDEX($DD:$DD,$GH260+3),"")</f>
      </c>
      <c r="EW260">
        <f>IF($GI260&gt;=4,INDEX($DD:$DD,$GH260+4),"")</f>
      </c>
      <c r="EX260">
        <f>IF($GI260&gt;=5,INDEX($DD:$DD,$GH260+5),"")</f>
      </c>
      <c r="EY260">
        <f>IF($GI260&gt;=6,INDEX($DD:$DD,$GH260+6),"")</f>
      </c>
      <c r="EZ260">
        <f>IF($GI260&gt;=7,INDEX($DD:$DD,$GH260+7),"")</f>
      </c>
      <c r="FA260">
        <f>IF($GI260&gt;=8,INDEX($DD:$DD,$GH260+8),"")</f>
      </c>
      <c r="FB260">
        <f>IF($GI260&gt;=9,INDEX($DD:$DD,$GH260+9),"")</f>
      </c>
      <c r="FC260">
        <f>IF($GI260&gt;=10,INDEX($DD:$DD,$GH260+10),"")</f>
      </c>
      <c r="FD260">
        <f>IF($GI260&gt;=11,INDEX($DD:$DD,$GH260+11),"")</f>
      </c>
      <c r="FE260">
        <f>IF($GI260&gt;=12,INDEX($DD:$DD,$GH260+12),"")</f>
      </c>
      <c r="FF260">
        <f>IF($GI260&gt;=13,INDEX($DD:$DD,$GH260+13),"")</f>
      </c>
      <c r="FG260">
        <f>IF($GI260&gt;=14,INDEX($DD:$DD,$GH260+14),"")</f>
      </c>
      <c r="FH260">
        <f>IF($GI260&gt;=15,INDEX($DD:$DD,$GH260+15),"")</f>
      </c>
      <c r="FI260">
        <f>IF($GI260&gt;=16,INDEX($DD:$DD,$GH260+16),"")</f>
      </c>
      <c r="FJ260">
        <f>IF($GI260&gt;=17,INDEX($DD:$DD,$GH260+17),"")</f>
      </c>
      <c r="FK260">
        <f>IF($GI260&gt;=18,INDEX($DD:$DD,$GH260+18),"")</f>
      </c>
      <c r="FL260">
        <f>IF($GI260&gt;=19,INDEX($DD:$DD,$GH260+19),"")</f>
      </c>
      <c r="FM260">
        <f>IF($GI260&gt;=20,INDEX($DD:$DD,$GH260+20),"")</f>
      </c>
      <c r="FN260">
        <f>IF($GI260&gt;=21,INDEX($DD:$DD,$GH260+21),"")</f>
      </c>
      <c r="FO260">
        <f>IF($GI260&gt;=22,INDEX($DD:$DD,$GH260+22),"")</f>
      </c>
      <c r="FP260">
        <f>IF($GI260&gt;=23,INDEX($DD:$DD,$GH260+23),"")</f>
      </c>
      <c r="FQ260">
        <f>IF($GI260&gt;=24,INDEX($DD:$DD,$GH260+24),"")</f>
      </c>
      <c r="FR260">
        <f>IF($GI260&gt;=25,INDEX($DD:$DD,$GH260+25),"")</f>
      </c>
      <c r="FS260">
        <f>IF($GI260&gt;=26,INDEX($DD:$DD,$GH260+26),"")</f>
      </c>
      <c r="FT260">
        <f>IF($GI260&gt;=27,INDEX($DD:$DD,$GH260+27),"")</f>
      </c>
      <c r="FU260">
        <f>IF($GI260&gt;=28,INDEX($DD:$DD,$GH260+28),"")</f>
      </c>
      <c r="FV260">
        <f>IF($GI260&gt;=29,INDEX($DD:$DD,$GH260+29),"")</f>
      </c>
      <c r="FW260">
        <f>IF($GI260&gt;=30,INDEX($DD:$DD,$GH260+30),"")</f>
      </c>
      <c r="FX260">
        <f>IF($GI260&gt;=31,INDEX($DD:$DD,$GH260+31),"")</f>
      </c>
      <c r="FY260">
        <f>IF($GI260&gt;=32,INDEX($DD:$DD,$GH260+32),"")</f>
      </c>
      <c r="FZ260">
        <f>IF($GI260&gt;=33,INDEX($DD:$DD,$GH260+33),"")</f>
      </c>
      <c r="GA260">
        <f>IF($GI260&gt;=34,INDEX($DD:$DD,$GH260+34),"")</f>
      </c>
      <c r="GB260">
        <f>IF($GI260&gt;=35,INDEX($DD:$DD,$GH260+35),"")</f>
      </c>
      <c r="GC260">
        <f>IF($GI260&gt;=36,INDEX($DD:$DD,$GH260+36),"")</f>
      </c>
      <c r="GD260">
        <f>IF($GI260&gt;=37,INDEX($DD:$DD,$GH260+37),"")</f>
      </c>
      <c r="GE260">
        <f>IF($GI260&gt;=38,INDEX($DD:$DD,$GH260+38),"")</f>
      </c>
      <c r="GF260">
        <f>IF($GI260&gt;=39,INDEX($DD:$DD,$GH260+39),"")</f>
      </c>
      <c r="GG260">
        <f>IF($GI260&gt;=40,INDEX($DD:$DD,$GH260+40),"")</f>
      </c>
      <c r="GH260">
        <f>IFERROR(MATCH($DB260,$DC$2:$DC$148,0)+1,0)</f>
      </c>
      <c r="GI260">
        <f>IFERROR(INDEX($DE$2:$DE$148,MATCH($DB260,$DC$2:$DC$148,0)),0)</f>
      </c>
      <c r="GJ260">
        <f>IFERROR(MATCH($S260,$DF$260:$ES$260,0),0)</f>
      </c>
      <c r="GK260">
        <f>IF($GJ260&gt;0,INDEX($ET$260:$GG$260,$GJ260),"")</f>
      </c>
      <c r="GL260" t="s">
        <v>830</v>
      </c>
      <c r="GN260">
        <f>IF($IW260&gt;=1,INDEX($GL:$GL,$IV260+1),"")</f>
      </c>
      <c r="GO260">
        <f>IF($IW260&gt;=2,INDEX($GL:$GL,$IV260+2),"")</f>
      </c>
      <c r="GP260">
        <f>IF($IW260&gt;=3,INDEX($GL:$GL,$IV260+3),"")</f>
      </c>
      <c r="GQ260">
        <f>IF($IW260&gt;=4,INDEX($GL:$GL,$IV260+4),"")</f>
      </c>
      <c r="GR260">
        <f>IF($IW260&gt;=5,INDEX($GL:$GL,$IV260+5),"")</f>
      </c>
      <c r="GS260">
        <f>IF($IW260&gt;=6,INDEX($GL:$GL,$IV260+6),"")</f>
      </c>
      <c r="GT260">
        <f>IF($IW260&gt;=7,INDEX($GL:$GL,$IV260+7),"")</f>
      </c>
      <c r="GU260">
        <f>IF($IW260&gt;=8,INDEX($GL:$GL,$IV260+8),"")</f>
      </c>
      <c r="GV260">
        <f>IF($IW260&gt;=9,INDEX($GL:$GL,$IV260+9),"")</f>
      </c>
      <c r="GW260">
        <f>IF($IW260&gt;=10,INDEX($GL:$GL,$IV260+10),"")</f>
      </c>
      <c r="GX260">
        <f>IF($IW260&gt;=11,INDEX($GL:$GL,$IV260+11),"")</f>
      </c>
      <c r="GY260">
        <f>IF($IW260&gt;=12,INDEX($GL:$GL,$IV260+12),"")</f>
      </c>
      <c r="GZ260">
        <f>IF($IW260&gt;=13,INDEX($GL:$GL,$IV260+13),"")</f>
      </c>
      <c r="HA260">
        <f>IF($IW260&gt;=14,INDEX($GL:$GL,$IV260+14),"")</f>
      </c>
      <c r="HB260">
        <f>IF($IW260&gt;=15,INDEX($GL:$GL,$IV260+15),"")</f>
      </c>
      <c r="HC260">
        <f>IF($IW260&gt;=16,INDEX($GL:$GL,$IV260+16),"")</f>
      </c>
      <c r="HD260">
        <f>IF($IW260&gt;=17,INDEX($GL:$GL,$IV260+17),"")</f>
      </c>
      <c r="HE260">
        <f>IF($IW260&gt;=18,INDEX($GL:$GL,$IV260+18),"")</f>
      </c>
      <c r="HF260">
        <f>IF($IW260&gt;=19,INDEX($GL:$GL,$IV260+19),"")</f>
      </c>
      <c r="HG260">
        <f>IF($IW260&gt;=20,INDEX($GL:$GL,$IV260+20),"")</f>
      </c>
      <c r="HH260">
        <f>IF($IW260&gt;=21,INDEX($GL:$GL,$IV260+21),"")</f>
      </c>
      <c r="HI260">
        <f>IF($IW260&gt;=22,INDEX($GL:$GL,$IV260+22),"")</f>
      </c>
      <c r="HJ260">
        <f>IF($IW260&gt;=23,INDEX($GL:$GL,$IV260+23),"")</f>
      </c>
      <c r="HK260">
        <f>IF($IW260&gt;=24,INDEX($GL:$GL,$IV260+24),"")</f>
      </c>
      <c r="HL260">
        <f>IF($IW260&gt;=25,INDEX($GL:$GL,$IV260+25),"")</f>
      </c>
      <c r="HM260">
        <f>IF($IW260&gt;=26,INDEX($GL:$GL,$IV260+26),"")</f>
      </c>
      <c r="HN260">
        <f>IF($IW260&gt;=27,INDEX($GL:$GL,$IV260+27),"")</f>
      </c>
      <c r="HO260">
        <f>IF($IW260&gt;=28,INDEX($GL:$GL,$IV260+28),"")</f>
      </c>
      <c r="HP260">
        <f>IF($IW260&gt;=29,INDEX($GL:$GL,$IV260+29),"")</f>
      </c>
      <c r="HQ260">
        <f>IF($IW260&gt;=30,INDEX($GL:$GL,$IV260+30),"")</f>
      </c>
      <c r="HR260">
        <f>IF($IW260&gt;=31,INDEX($GL:$GL,$IV260+31),"")</f>
      </c>
      <c r="HS260">
        <f>IF($IW260&gt;=32,INDEX($GL:$GL,$IV260+32),"")</f>
      </c>
      <c r="HT260">
        <f>IF($IW260&gt;=33,INDEX($GL:$GL,$IV260+33),"")</f>
      </c>
      <c r="HU260">
        <f>IF($IW260&gt;=34,INDEX($GL:$GL,$IV260+34),"")</f>
      </c>
      <c r="HV260">
        <f>IF($IW260&gt;=35,INDEX($GL:$GL,$IV260+35),"")</f>
      </c>
      <c r="HW260">
        <f>IF($IW260&gt;=36,INDEX($GL:$GL,$IV260+36),"")</f>
      </c>
      <c r="HX260">
        <f>IF($IW260&gt;=37,INDEX($GL:$GL,$IV260+37),"")</f>
      </c>
      <c r="HY260">
        <f>IF($IW260&gt;=38,INDEX($GL:$GL,$IV260+38),"")</f>
      </c>
      <c r="HZ260">
        <f>IF($IW260&gt;=39,INDEX($GL:$GL,$IV260+39),"")</f>
      </c>
      <c r="IA260">
        <f>IF($IW260&gt;=40,INDEX($GL:$GL,$IV260+40),"")</f>
      </c>
      <c r="IB260">
        <f>IF($IW260&gt;=41,INDEX($GL:$GL,$IV260+41),"")</f>
      </c>
      <c r="IC260">
        <f>IF($IW260&gt;=42,INDEX($GL:$GL,$IV260+42),"")</f>
      </c>
      <c r="ID260">
        <f>IF($IW260&gt;=43,INDEX($GL:$GL,$IV260+43),"")</f>
      </c>
      <c r="IE260">
        <f>IF($IW260&gt;=44,INDEX($GL:$GL,$IV260+44),"")</f>
      </c>
      <c r="IF260">
        <f>IF($IW260&gt;=45,INDEX($GL:$GL,$IV260+45),"")</f>
      </c>
      <c r="IG260">
        <f>IF($IW260&gt;=46,INDEX($GL:$GL,$IV260+46),"")</f>
      </c>
      <c r="IH260">
        <f>IF($IW260&gt;=47,INDEX($GL:$GL,$IV260+47),"")</f>
      </c>
      <c r="II260">
        <f>IF($IW260&gt;=48,INDEX($GL:$GL,$IV260+48),"")</f>
      </c>
      <c r="IJ260">
        <f>IF($IW260&gt;=49,INDEX($GL:$GL,$IV260+49),"")</f>
      </c>
      <c r="IK260">
        <f>IF($IW260&gt;=50,INDEX($GL:$GL,$IV260+50),"")</f>
      </c>
      <c r="IL260">
        <f>IF($IW260&gt;=51,INDEX($GL:$GL,$IV260+51),"")</f>
      </c>
      <c r="IM260">
        <f>IF($IW260&gt;=52,INDEX($GL:$GL,$IV260+52),"")</f>
      </c>
      <c r="IN260">
        <f>IF($IW260&gt;=53,INDEX($GL:$GL,$IV260+53),"")</f>
      </c>
      <c r="IO260">
        <f>IF($IW260&gt;=54,INDEX($GL:$GL,$IV260+54),"")</f>
      </c>
      <c r="IP260">
        <f>IF($IW260&gt;=55,INDEX($GL:$GL,$IV260+55),"")</f>
      </c>
      <c r="IQ260">
        <f>IF($IW260&gt;=56,INDEX($GL:$GL,$IV260+56),"")</f>
      </c>
      <c r="IR260">
        <f>IF($IW260&gt;=57,INDEX($GL:$GL,$IV260+57),"")</f>
      </c>
      <c r="IS260">
        <f>IF($IW260&gt;=58,INDEX($GL:$GL,$IV260+58),"")</f>
      </c>
      <c r="IT260">
        <f>IF($IW260&gt;=59,INDEX($GL:$GL,$IV260+59),"")</f>
      </c>
      <c r="IU260">
        <f>IF($IW260&gt;=60,INDEX($GL:$GL,$IV260+60),"")</f>
      </c>
      <c r="IV260">
        <f>IFERROR(MATCH($GK260,$GL$2:$GL$324,0)+1,0)</f>
      </c>
      <c r="IW260">
        <f>IFERROR(INDEX($GM$2:$GM$324,MATCH($GK260,$GL$2:$GL$324,0)),0)</f>
      </c>
      <c r="IX260" t="s">
        <v>34</v>
      </c>
      <c r="IY260" t="s">
        <v>34</v>
      </c>
    </row>
    <row r="261" spans="1:259" x14ac:dyDescent="0.25">
      <c r="K261">
        <f>IF(OR($N261="",$J261=""),"",IFERROR($N261/$J261,0))</f>
      </c>
      <c r="L261">
        <f>IF($N261="","",
SUM($M261,$O261,$T261,$P261,$R261)*
(1-IF($U261="",0,VALUE($U261)/100)))</f>
      </c>
      <c r="M261">
        <f>IF($N261="","",$N261)</f>
      </c>
      <c r="O261">
        <f>IF($N261="","",
IF($H261="","",
IF(ISNUMBER(SEARCH("exempt",LOWER($H261))),0,
$N261*(VALUE(SUBSTITUTE($H261,"%",""))/100))))</f>
      </c>
      <c r="V261">
        <f>IFERROR(IF(FIND(" - ",$E261)&gt;0,MID($E261,FIND(" - ",$E261)+3,LEN($E261)),""),"")</f>
      </c>
      <c r="AE261" t="s">
        <v>831</v>
      </c>
      <c r="AJ261">
        <f>IFERROR(LEFT($E261,FIND(" - ",$E261)-1),$E261)</f>
      </c>
      <c r="AM261">
        <f>IF($CB261&gt;=1,INDEX($AK:$AK,$CA261+1),"")</f>
      </c>
      <c r="AN261">
        <f>IF($CB261&gt;=2,INDEX($AK:$AK,$CA261+2),"")</f>
      </c>
      <c r="AO261">
        <f>IF($CB261&gt;=3,INDEX($AK:$AK,$CA261+3),"")</f>
      </c>
      <c r="AP261">
        <f>IF($CB261&gt;=4,INDEX($AK:$AK,$CA261+4),"")</f>
      </c>
      <c r="AQ261">
        <f>IF($CB261&gt;=5,INDEX($AK:$AK,$CA261+5),"")</f>
      </c>
      <c r="AR261">
        <f>IF($CB261&gt;=6,INDEX($AK:$AK,$CA261+6),"")</f>
      </c>
      <c r="AS261">
        <f>IF($CB261&gt;=7,INDEX($AK:$AK,$CA261+7),"")</f>
      </c>
      <c r="AT261">
        <f>IF($CB261&gt;=8,INDEX($AK:$AK,$CA261+8),"")</f>
      </c>
      <c r="AU261">
        <f>IF($CB261&gt;=9,INDEX($AK:$AK,$CA261+9),"")</f>
      </c>
      <c r="AV261">
        <f>IF($CB261&gt;=10,INDEX($AK:$AK,$CA261+10),"")</f>
      </c>
      <c r="AW261">
        <f>IF($CB261&gt;=11,INDEX($AK:$AK,$CA261+11),"")</f>
      </c>
      <c r="AX261">
        <f>IF($CB261&gt;=12,INDEX($AK:$AK,$CA261+12),"")</f>
      </c>
      <c r="AY261">
        <f>IF($CB261&gt;=13,INDEX($AK:$AK,$CA261+13),"")</f>
      </c>
      <c r="AZ261">
        <f>IF($CB261&gt;=14,INDEX($AK:$AK,$CA261+14),"")</f>
      </c>
      <c r="BA261">
        <f>IF($CB261&gt;=15,INDEX($AK:$AK,$CA261+15),"")</f>
      </c>
      <c r="BB261">
        <f>IF($CB261&gt;=16,INDEX($AK:$AK,$CA261+16),"")</f>
      </c>
      <c r="BC261">
        <f>IF($CB261&gt;=17,INDEX($AK:$AK,$CA261+17),"")</f>
      </c>
      <c r="BD261">
        <f>IF($CB261&gt;=18,INDEX($AK:$AK,$CA261+18),"")</f>
      </c>
      <c r="BE261">
        <f>IF($CB261&gt;=19,INDEX($AK:$AK,$CA261+19),"")</f>
      </c>
      <c r="BF261">
        <f>IF($CB261&gt;=20,INDEX($AK:$AK,$CA261+20),"")</f>
      </c>
      <c r="BG261">
        <f>IF($CB261&gt;=21,INDEX($AK:$AK,$CA261+21),"")</f>
      </c>
      <c r="BH261">
        <f>IF($CB261&gt;=22,INDEX($AK:$AK,$CA261+22),"")</f>
      </c>
      <c r="BI261">
        <f>IF($CB261&gt;=23,INDEX($AK:$AK,$CA261+23),"")</f>
      </c>
      <c r="BJ261">
        <f>IF($CB261&gt;=24,INDEX($AK:$AK,$CA261+24),"")</f>
      </c>
      <c r="BK261">
        <f>IF($CB261&gt;=25,INDEX($AK:$AK,$CA261+25),"")</f>
      </c>
      <c r="BL261">
        <f>IF($CB261&gt;=26,INDEX($AK:$AK,$CA261+26),"")</f>
      </c>
      <c r="BM261">
        <f>IF($CB261&gt;=27,INDEX($AK:$AK,$CA261+27),"")</f>
      </c>
      <c r="BN261">
        <f>IF($CB261&gt;=28,INDEX($AK:$AK,$CA261+28),"")</f>
      </c>
      <c r="BO261">
        <f>IF($CB261&gt;=29,INDEX($AK:$AK,$CA261+29),"")</f>
      </c>
      <c r="BP261">
        <f>IF($CB261&gt;=30,INDEX($AK:$AK,$CA261+30),"")</f>
      </c>
      <c r="BQ261">
        <f>IF($CB261&gt;=31,INDEX($AK:$AK,$CA261+31),"")</f>
      </c>
      <c r="BR261">
        <f>IF($CB261&gt;=32,INDEX($AK:$AK,$CA261+32),"")</f>
      </c>
      <c r="BS261">
        <f>IF($CB261&gt;=33,INDEX($AK:$AK,$CA261+33),"")</f>
      </c>
      <c r="BT261">
        <f>IF($CB261&gt;=34,INDEX($AK:$AK,$CA261+34),"")</f>
      </c>
      <c r="BU261">
        <f>IF($CB261&gt;=35,INDEX($AK:$AK,$CA261+35),"")</f>
      </c>
      <c r="BV261">
        <f>IF($CB261&gt;=36,INDEX($AK:$AK,$CA261+36),"")</f>
      </c>
      <c r="BW261">
        <f>IF($CB261&gt;=37,INDEX($AK:$AK,$CA261+37),"")</f>
      </c>
      <c r="BX261">
        <f>IF($CB261&gt;=38,INDEX($AK:$AK,$CA261+38),"")</f>
      </c>
      <c r="BY261">
        <f>IF($CB261&gt;=39,INDEX($AK:$AK,$CA261+39),"")</f>
      </c>
      <c r="BZ261">
        <f>IF($CB261&gt;=40,INDEX($AK:$AK,$CA261+40),"")</f>
      </c>
      <c r="CA261">
        <f>IFERROR(MATCH($AJ261,$AK$2:$AK$134,0)+1,0)</f>
      </c>
      <c r="CB261">
        <f>IFERROR(INDEX($AL$2:$AL$134,MATCH($AJ261,$AK$2:$AK$134,0)),0)</f>
      </c>
      <c r="CC261">
        <f>IFERROR(LEFT($F261,FIND(" - ",$F261)-1),$F261)</f>
      </c>
      <c r="CD261" t="s">
        <v>218</v>
      </c>
      <c r="CF261">
        <f>IF($DA261&gt;=1,INDEX($CD:$CD,$CZ261+1),"")</f>
      </c>
      <c r="CG261">
        <f>IF($DA261&gt;=2,INDEX($CD:$CD,$CZ261+2),"")</f>
      </c>
      <c r="CH261">
        <f>IF($DA261&gt;=3,INDEX($CD:$CD,$CZ261+3),"")</f>
      </c>
      <c r="CI261">
        <f>IF($DA261&gt;=4,INDEX($CD:$CD,$CZ261+4),"")</f>
      </c>
      <c r="CJ261">
        <f>IF($DA261&gt;=5,INDEX($CD:$CD,$CZ261+5),"")</f>
      </c>
      <c r="CK261">
        <f>IF($DA261&gt;=6,INDEX($CD:$CD,$CZ261+6),"")</f>
      </c>
      <c r="CL261">
        <f>IF($DA261&gt;=7,INDEX($CD:$CD,$CZ261+7),"")</f>
      </c>
      <c r="CM261">
        <f>IF($DA261&gt;=8,INDEX($CD:$CD,$CZ261+8),"")</f>
      </c>
      <c r="CN261">
        <f>IF($DA261&gt;=9,INDEX($CD:$CD,$CZ261+9),"")</f>
      </c>
      <c r="CO261">
        <f>IF($DA261&gt;=10,INDEX($CD:$CD,$CZ261+10),"")</f>
      </c>
      <c r="CP261">
        <f>IF($DA261&gt;=11,INDEX($CD:$CD,$CZ261+11),"")</f>
      </c>
      <c r="CQ261">
        <f>IF($DA261&gt;=12,INDEX($CD:$CD,$CZ261+12),"")</f>
      </c>
      <c r="CR261">
        <f>IF($DA261&gt;=13,INDEX($CD:$CD,$CZ261+13),"")</f>
      </c>
      <c r="CS261">
        <f>IF($DA261&gt;=14,INDEX($CD:$CD,$CZ261+14),"")</f>
      </c>
      <c r="CT261">
        <f>IF($DA261&gt;=15,INDEX($CD:$CD,$CZ261+15),"")</f>
      </c>
      <c r="CU261">
        <f>IF($DA261&gt;=16,INDEX($CD:$CD,$CZ261+16),"")</f>
      </c>
      <c r="CV261">
        <f>IF($DA261&gt;=17,INDEX($CD:$CD,$CZ261+17),"")</f>
      </c>
      <c r="CW261">
        <f>IF($DA261&gt;=18,INDEX($CD:$CD,$CZ261+18),"")</f>
      </c>
      <c r="CX261">
        <f>IF($DA261&gt;=19,INDEX($CD:$CD,$CZ261+19),"")</f>
      </c>
      <c r="CY261">
        <f>IF($DA261&gt;=20,INDEX($CD:$CD,$CZ261+20),"")</f>
      </c>
      <c r="CZ261">
        <f>IFERROR(MATCH($CC261,$CD$2:$CD$263,0)+1,0)</f>
      </c>
      <c r="DA261">
        <f>IFERROR(INDEX($CE$2:$CE$263,MATCH($CC261,$CD$2:$CD$263,0)),0)</f>
      </c>
      <c r="DB261">
        <f>IFERROR(INDEX($AI:$AI,MATCH($H261,$AH:$AH,0))&amp;"","")</f>
      </c>
      <c r="DF261">
        <f>IF($GI261&gt;=1,INDEX($DC:$DC,$GH261+1),"")</f>
      </c>
      <c r="DG261">
        <f>IF($GI261&gt;=2,INDEX($DC:$DC,$GH261+2),"")</f>
      </c>
      <c r="DH261">
        <f>IF($GI261&gt;=3,INDEX($DC:$DC,$GH261+3),"")</f>
      </c>
      <c r="DI261">
        <f>IF($GI261&gt;=4,INDEX($DC:$DC,$GH261+4),"")</f>
      </c>
      <c r="DJ261">
        <f>IF($GI261&gt;=5,INDEX($DC:$DC,$GH261+5),"")</f>
      </c>
      <c r="DK261">
        <f>IF($GI261&gt;=6,INDEX($DC:$DC,$GH261+6),"")</f>
      </c>
      <c r="DL261">
        <f>IF($GI261&gt;=7,INDEX($DC:$DC,$GH261+7),"")</f>
      </c>
      <c r="DM261">
        <f>IF($GI261&gt;=8,INDEX($DC:$DC,$GH261+8),"")</f>
      </c>
      <c r="DN261">
        <f>IF($GI261&gt;=9,INDEX($DC:$DC,$GH261+9),"")</f>
      </c>
      <c r="DO261">
        <f>IF($GI261&gt;=10,INDEX($DC:$DC,$GH261+10),"")</f>
      </c>
      <c r="DP261">
        <f>IF($GI261&gt;=11,INDEX($DC:$DC,$GH261+11),"")</f>
      </c>
      <c r="DQ261">
        <f>IF($GI261&gt;=12,INDEX($DC:$DC,$GH261+12),"")</f>
      </c>
      <c r="DR261">
        <f>IF($GI261&gt;=13,INDEX($DC:$DC,$GH261+13),"")</f>
      </c>
      <c r="DS261">
        <f>IF($GI261&gt;=14,INDEX($DC:$DC,$GH261+14),"")</f>
      </c>
      <c r="DT261">
        <f>IF($GI261&gt;=15,INDEX($DC:$DC,$GH261+15),"")</f>
      </c>
      <c r="DU261">
        <f>IF($GI261&gt;=16,INDEX($DC:$DC,$GH261+16),"")</f>
      </c>
      <c r="DV261">
        <f>IF($GI261&gt;=17,INDEX($DC:$DC,$GH261+17),"")</f>
      </c>
      <c r="DW261">
        <f>IF($GI261&gt;=18,INDEX($DC:$DC,$GH261+18),"")</f>
      </c>
      <c r="DX261">
        <f>IF($GI261&gt;=19,INDEX($DC:$DC,$GH261+19),"")</f>
      </c>
      <c r="DY261">
        <f>IF($GI261&gt;=20,INDEX($DC:$DC,$GH261+20),"")</f>
      </c>
      <c r="DZ261">
        <f>IF($GI261&gt;=21,INDEX($DC:$DC,$GH261+21),"")</f>
      </c>
      <c r="EA261">
        <f>IF($GI261&gt;=22,INDEX($DC:$DC,$GH261+22),"")</f>
      </c>
      <c r="EB261">
        <f>IF($GI261&gt;=23,INDEX($DC:$DC,$GH261+23),"")</f>
      </c>
      <c r="EC261">
        <f>IF($GI261&gt;=24,INDEX($DC:$DC,$GH261+24),"")</f>
      </c>
      <c r="ED261">
        <f>IF($GI261&gt;=25,INDEX($DC:$DC,$GH261+25),"")</f>
      </c>
      <c r="EE261">
        <f>IF($GI261&gt;=26,INDEX($DC:$DC,$GH261+26),"")</f>
      </c>
      <c r="EF261">
        <f>IF($GI261&gt;=27,INDEX($DC:$DC,$GH261+27),"")</f>
      </c>
      <c r="EG261">
        <f>IF($GI261&gt;=28,INDEX($DC:$DC,$GH261+28),"")</f>
      </c>
      <c r="EH261">
        <f>IF($GI261&gt;=29,INDEX($DC:$DC,$GH261+29),"")</f>
      </c>
      <c r="EI261">
        <f>IF($GI261&gt;=30,INDEX($DC:$DC,$GH261+30),"")</f>
      </c>
      <c r="EJ261">
        <f>IF($GI261&gt;=31,INDEX($DC:$DC,$GH261+31),"")</f>
      </c>
      <c r="EK261">
        <f>IF($GI261&gt;=32,INDEX($DC:$DC,$GH261+32),"")</f>
      </c>
      <c r="EL261">
        <f>IF($GI261&gt;=33,INDEX($DC:$DC,$GH261+33),"")</f>
      </c>
      <c r="EM261">
        <f>IF($GI261&gt;=34,INDEX($DC:$DC,$GH261+34),"")</f>
      </c>
      <c r="EN261">
        <f>IF($GI261&gt;=35,INDEX($DC:$DC,$GH261+35),"")</f>
      </c>
      <c r="EO261">
        <f>IF($GI261&gt;=36,INDEX($DC:$DC,$GH261+36),"")</f>
      </c>
      <c r="EP261">
        <f>IF($GI261&gt;=37,INDEX($DC:$DC,$GH261+37),"")</f>
      </c>
      <c r="EQ261">
        <f>IF($GI261&gt;=38,INDEX($DC:$DC,$GH261+38),"")</f>
      </c>
      <c r="ER261">
        <f>IF($GI261&gt;=39,INDEX($DC:$DC,$GH261+39),"")</f>
      </c>
      <c r="ES261">
        <f>IF($GI261&gt;=40,INDEX($DC:$DC,$GH261+40),"")</f>
      </c>
      <c r="ET261">
        <f>IF($GI261&gt;=1,INDEX($DD:$DD,$GH261+1),"")</f>
      </c>
      <c r="EU261">
        <f>IF($GI261&gt;=2,INDEX($DD:$DD,$GH261+2),"")</f>
      </c>
      <c r="EV261">
        <f>IF($GI261&gt;=3,INDEX($DD:$DD,$GH261+3),"")</f>
      </c>
      <c r="EW261">
        <f>IF($GI261&gt;=4,INDEX($DD:$DD,$GH261+4),"")</f>
      </c>
      <c r="EX261">
        <f>IF($GI261&gt;=5,INDEX($DD:$DD,$GH261+5),"")</f>
      </c>
      <c r="EY261">
        <f>IF($GI261&gt;=6,INDEX($DD:$DD,$GH261+6),"")</f>
      </c>
      <c r="EZ261">
        <f>IF($GI261&gt;=7,INDEX($DD:$DD,$GH261+7),"")</f>
      </c>
      <c r="FA261">
        <f>IF($GI261&gt;=8,INDEX($DD:$DD,$GH261+8),"")</f>
      </c>
      <c r="FB261">
        <f>IF($GI261&gt;=9,INDEX($DD:$DD,$GH261+9),"")</f>
      </c>
      <c r="FC261">
        <f>IF($GI261&gt;=10,INDEX($DD:$DD,$GH261+10),"")</f>
      </c>
      <c r="FD261">
        <f>IF($GI261&gt;=11,INDEX($DD:$DD,$GH261+11),"")</f>
      </c>
      <c r="FE261">
        <f>IF($GI261&gt;=12,INDEX($DD:$DD,$GH261+12),"")</f>
      </c>
      <c r="FF261">
        <f>IF($GI261&gt;=13,INDEX($DD:$DD,$GH261+13),"")</f>
      </c>
      <c r="FG261">
        <f>IF($GI261&gt;=14,INDEX($DD:$DD,$GH261+14),"")</f>
      </c>
      <c r="FH261">
        <f>IF($GI261&gt;=15,INDEX($DD:$DD,$GH261+15),"")</f>
      </c>
      <c r="FI261">
        <f>IF($GI261&gt;=16,INDEX($DD:$DD,$GH261+16),"")</f>
      </c>
      <c r="FJ261">
        <f>IF($GI261&gt;=17,INDEX($DD:$DD,$GH261+17),"")</f>
      </c>
      <c r="FK261">
        <f>IF($GI261&gt;=18,INDEX($DD:$DD,$GH261+18),"")</f>
      </c>
      <c r="FL261">
        <f>IF($GI261&gt;=19,INDEX($DD:$DD,$GH261+19),"")</f>
      </c>
      <c r="FM261">
        <f>IF($GI261&gt;=20,INDEX($DD:$DD,$GH261+20),"")</f>
      </c>
      <c r="FN261">
        <f>IF($GI261&gt;=21,INDEX($DD:$DD,$GH261+21),"")</f>
      </c>
      <c r="FO261">
        <f>IF($GI261&gt;=22,INDEX($DD:$DD,$GH261+22),"")</f>
      </c>
      <c r="FP261">
        <f>IF($GI261&gt;=23,INDEX($DD:$DD,$GH261+23),"")</f>
      </c>
      <c r="FQ261">
        <f>IF($GI261&gt;=24,INDEX($DD:$DD,$GH261+24),"")</f>
      </c>
      <c r="FR261">
        <f>IF($GI261&gt;=25,INDEX($DD:$DD,$GH261+25),"")</f>
      </c>
      <c r="FS261">
        <f>IF($GI261&gt;=26,INDEX($DD:$DD,$GH261+26),"")</f>
      </c>
      <c r="FT261">
        <f>IF($GI261&gt;=27,INDEX($DD:$DD,$GH261+27),"")</f>
      </c>
      <c r="FU261">
        <f>IF($GI261&gt;=28,INDEX($DD:$DD,$GH261+28),"")</f>
      </c>
      <c r="FV261">
        <f>IF($GI261&gt;=29,INDEX($DD:$DD,$GH261+29),"")</f>
      </c>
      <c r="FW261">
        <f>IF($GI261&gt;=30,INDEX($DD:$DD,$GH261+30),"")</f>
      </c>
      <c r="FX261">
        <f>IF($GI261&gt;=31,INDEX($DD:$DD,$GH261+31),"")</f>
      </c>
      <c r="FY261">
        <f>IF($GI261&gt;=32,INDEX($DD:$DD,$GH261+32),"")</f>
      </c>
      <c r="FZ261">
        <f>IF($GI261&gt;=33,INDEX($DD:$DD,$GH261+33),"")</f>
      </c>
      <c r="GA261">
        <f>IF($GI261&gt;=34,INDEX($DD:$DD,$GH261+34),"")</f>
      </c>
      <c r="GB261">
        <f>IF($GI261&gt;=35,INDEX($DD:$DD,$GH261+35),"")</f>
      </c>
      <c r="GC261">
        <f>IF($GI261&gt;=36,INDEX($DD:$DD,$GH261+36),"")</f>
      </c>
      <c r="GD261">
        <f>IF($GI261&gt;=37,INDEX($DD:$DD,$GH261+37),"")</f>
      </c>
      <c r="GE261">
        <f>IF($GI261&gt;=38,INDEX($DD:$DD,$GH261+38),"")</f>
      </c>
      <c r="GF261">
        <f>IF($GI261&gt;=39,INDEX($DD:$DD,$GH261+39),"")</f>
      </c>
      <c r="GG261">
        <f>IF($GI261&gt;=40,INDEX($DD:$DD,$GH261+40),"")</f>
      </c>
      <c r="GH261">
        <f>IFERROR(MATCH($DB261,$DC$2:$DC$148,0)+1,0)</f>
      </c>
      <c r="GI261">
        <f>IFERROR(INDEX($DE$2:$DE$148,MATCH($DB261,$DC$2:$DC$148,0)),0)</f>
      </c>
      <c r="GJ261">
        <f>IFERROR(MATCH($S261,$DF$261:$ES$261,0),0)</f>
      </c>
      <c r="GK261">
        <f>IF($GJ261&gt;0,INDEX($ET$261:$GG$261,$GJ261),"")</f>
      </c>
      <c r="GL261" t="s">
        <v>832</v>
      </c>
      <c r="GN261">
        <f>IF($IW261&gt;=1,INDEX($GL:$GL,$IV261+1),"")</f>
      </c>
      <c r="GO261">
        <f>IF($IW261&gt;=2,INDEX($GL:$GL,$IV261+2),"")</f>
      </c>
      <c r="GP261">
        <f>IF($IW261&gt;=3,INDEX($GL:$GL,$IV261+3),"")</f>
      </c>
      <c r="GQ261">
        <f>IF($IW261&gt;=4,INDEX($GL:$GL,$IV261+4),"")</f>
      </c>
      <c r="GR261">
        <f>IF($IW261&gt;=5,INDEX($GL:$GL,$IV261+5),"")</f>
      </c>
      <c r="GS261">
        <f>IF($IW261&gt;=6,INDEX($GL:$GL,$IV261+6),"")</f>
      </c>
      <c r="GT261">
        <f>IF($IW261&gt;=7,INDEX($GL:$GL,$IV261+7),"")</f>
      </c>
      <c r="GU261">
        <f>IF($IW261&gt;=8,INDEX($GL:$GL,$IV261+8),"")</f>
      </c>
      <c r="GV261">
        <f>IF($IW261&gt;=9,INDEX($GL:$GL,$IV261+9),"")</f>
      </c>
      <c r="GW261">
        <f>IF($IW261&gt;=10,INDEX($GL:$GL,$IV261+10),"")</f>
      </c>
      <c r="GX261">
        <f>IF($IW261&gt;=11,INDEX($GL:$GL,$IV261+11),"")</f>
      </c>
      <c r="GY261">
        <f>IF($IW261&gt;=12,INDEX($GL:$GL,$IV261+12),"")</f>
      </c>
      <c r="GZ261">
        <f>IF($IW261&gt;=13,INDEX($GL:$GL,$IV261+13),"")</f>
      </c>
      <c r="HA261">
        <f>IF($IW261&gt;=14,INDEX($GL:$GL,$IV261+14),"")</f>
      </c>
      <c r="HB261">
        <f>IF($IW261&gt;=15,INDEX($GL:$GL,$IV261+15),"")</f>
      </c>
      <c r="HC261">
        <f>IF($IW261&gt;=16,INDEX($GL:$GL,$IV261+16),"")</f>
      </c>
      <c r="HD261">
        <f>IF($IW261&gt;=17,INDEX($GL:$GL,$IV261+17),"")</f>
      </c>
      <c r="HE261">
        <f>IF($IW261&gt;=18,INDEX($GL:$GL,$IV261+18),"")</f>
      </c>
      <c r="HF261">
        <f>IF($IW261&gt;=19,INDEX($GL:$GL,$IV261+19),"")</f>
      </c>
      <c r="HG261">
        <f>IF($IW261&gt;=20,INDEX($GL:$GL,$IV261+20),"")</f>
      </c>
      <c r="HH261">
        <f>IF($IW261&gt;=21,INDEX($GL:$GL,$IV261+21),"")</f>
      </c>
      <c r="HI261">
        <f>IF($IW261&gt;=22,INDEX($GL:$GL,$IV261+22),"")</f>
      </c>
      <c r="HJ261">
        <f>IF($IW261&gt;=23,INDEX($GL:$GL,$IV261+23),"")</f>
      </c>
      <c r="HK261">
        <f>IF($IW261&gt;=24,INDEX($GL:$GL,$IV261+24),"")</f>
      </c>
      <c r="HL261">
        <f>IF($IW261&gt;=25,INDEX($GL:$GL,$IV261+25),"")</f>
      </c>
      <c r="HM261">
        <f>IF($IW261&gt;=26,INDEX($GL:$GL,$IV261+26),"")</f>
      </c>
      <c r="HN261">
        <f>IF($IW261&gt;=27,INDEX($GL:$GL,$IV261+27),"")</f>
      </c>
      <c r="HO261">
        <f>IF($IW261&gt;=28,INDEX($GL:$GL,$IV261+28),"")</f>
      </c>
      <c r="HP261">
        <f>IF($IW261&gt;=29,INDEX($GL:$GL,$IV261+29),"")</f>
      </c>
      <c r="HQ261">
        <f>IF($IW261&gt;=30,INDEX($GL:$GL,$IV261+30),"")</f>
      </c>
      <c r="HR261">
        <f>IF($IW261&gt;=31,INDEX($GL:$GL,$IV261+31),"")</f>
      </c>
      <c r="HS261">
        <f>IF($IW261&gt;=32,INDEX($GL:$GL,$IV261+32),"")</f>
      </c>
      <c r="HT261">
        <f>IF($IW261&gt;=33,INDEX($GL:$GL,$IV261+33),"")</f>
      </c>
      <c r="HU261">
        <f>IF($IW261&gt;=34,INDEX($GL:$GL,$IV261+34),"")</f>
      </c>
      <c r="HV261">
        <f>IF($IW261&gt;=35,INDEX($GL:$GL,$IV261+35),"")</f>
      </c>
      <c r="HW261">
        <f>IF($IW261&gt;=36,INDEX($GL:$GL,$IV261+36),"")</f>
      </c>
      <c r="HX261">
        <f>IF($IW261&gt;=37,INDEX($GL:$GL,$IV261+37),"")</f>
      </c>
      <c r="HY261">
        <f>IF($IW261&gt;=38,INDEX($GL:$GL,$IV261+38),"")</f>
      </c>
      <c r="HZ261">
        <f>IF($IW261&gt;=39,INDEX($GL:$GL,$IV261+39),"")</f>
      </c>
      <c r="IA261">
        <f>IF($IW261&gt;=40,INDEX($GL:$GL,$IV261+40),"")</f>
      </c>
      <c r="IB261">
        <f>IF($IW261&gt;=41,INDEX($GL:$GL,$IV261+41),"")</f>
      </c>
      <c r="IC261">
        <f>IF($IW261&gt;=42,INDEX($GL:$GL,$IV261+42),"")</f>
      </c>
      <c r="ID261">
        <f>IF($IW261&gt;=43,INDEX($GL:$GL,$IV261+43),"")</f>
      </c>
      <c r="IE261">
        <f>IF($IW261&gt;=44,INDEX($GL:$GL,$IV261+44),"")</f>
      </c>
      <c r="IF261">
        <f>IF($IW261&gt;=45,INDEX($GL:$GL,$IV261+45),"")</f>
      </c>
      <c r="IG261">
        <f>IF($IW261&gt;=46,INDEX($GL:$GL,$IV261+46),"")</f>
      </c>
      <c r="IH261">
        <f>IF($IW261&gt;=47,INDEX($GL:$GL,$IV261+47),"")</f>
      </c>
      <c r="II261">
        <f>IF($IW261&gt;=48,INDEX($GL:$GL,$IV261+48),"")</f>
      </c>
      <c r="IJ261">
        <f>IF($IW261&gt;=49,INDEX($GL:$GL,$IV261+49),"")</f>
      </c>
      <c r="IK261">
        <f>IF($IW261&gt;=50,INDEX($GL:$GL,$IV261+50),"")</f>
      </c>
      <c r="IL261">
        <f>IF($IW261&gt;=51,INDEX($GL:$GL,$IV261+51),"")</f>
      </c>
      <c r="IM261">
        <f>IF($IW261&gt;=52,INDEX($GL:$GL,$IV261+52),"")</f>
      </c>
      <c r="IN261">
        <f>IF($IW261&gt;=53,INDEX($GL:$GL,$IV261+53),"")</f>
      </c>
      <c r="IO261">
        <f>IF($IW261&gt;=54,INDEX($GL:$GL,$IV261+54),"")</f>
      </c>
      <c r="IP261">
        <f>IF($IW261&gt;=55,INDEX($GL:$GL,$IV261+55),"")</f>
      </c>
      <c r="IQ261">
        <f>IF($IW261&gt;=56,INDEX($GL:$GL,$IV261+56),"")</f>
      </c>
      <c r="IR261">
        <f>IF($IW261&gt;=57,INDEX($GL:$GL,$IV261+57),"")</f>
      </c>
      <c r="IS261">
        <f>IF($IW261&gt;=58,INDEX($GL:$GL,$IV261+58),"")</f>
      </c>
      <c r="IT261">
        <f>IF($IW261&gt;=59,INDEX($GL:$GL,$IV261+59),"")</f>
      </c>
      <c r="IU261">
        <f>IF($IW261&gt;=60,INDEX($GL:$GL,$IV261+60),"")</f>
      </c>
      <c r="IV261">
        <f>IFERROR(MATCH($GK261,$GL$2:$GL$324,0)+1,0)</f>
      </c>
      <c r="IW261">
        <f>IFERROR(INDEX($GM$2:$GM$324,MATCH($GK261,$GL$2:$GL$324,0)),0)</f>
      </c>
      <c r="IX261" t="s">
        <v>34</v>
      </c>
      <c r="IY261" t="s">
        <v>34</v>
      </c>
    </row>
    <row r="262" spans="1:259" x14ac:dyDescent="0.25">
      <c r="K262">
        <f>IF(OR($N262="",$J262=""),"",IFERROR($N262/$J262,0))</f>
      </c>
      <c r="L262">
        <f>IF($N262="","",
SUM($M262,$O262,$T262,$P262,$R262)*
(1-IF($U262="",0,VALUE($U262)/100)))</f>
      </c>
      <c r="M262">
        <f>IF($N262="","",$N262)</f>
      </c>
      <c r="O262">
        <f>IF($N262="","",
IF($H262="","",
IF(ISNUMBER(SEARCH("exempt",LOWER($H262))),0,
$N262*(VALUE(SUBSTITUTE($H262,"%",""))/100))))</f>
      </c>
      <c r="V262">
        <f>IFERROR(IF(FIND(" - ",$E262)&gt;0,MID($E262,FIND(" - ",$E262)+3,LEN($E262)),""),"")</f>
      </c>
      <c r="AE262" t="s">
        <v>833</v>
      </c>
      <c r="AJ262">
        <f>IFERROR(LEFT($E262,FIND(" - ",$E262)-1),$E262)</f>
      </c>
      <c r="AM262">
        <f>IF($CB262&gt;=1,INDEX($AK:$AK,$CA262+1),"")</f>
      </c>
      <c r="AN262">
        <f>IF($CB262&gt;=2,INDEX($AK:$AK,$CA262+2),"")</f>
      </c>
      <c r="AO262">
        <f>IF($CB262&gt;=3,INDEX($AK:$AK,$CA262+3),"")</f>
      </c>
      <c r="AP262">
        <f>IF($CB262&gt;=4,INDEX($AK:$AK,$CA262+4),"")</f>
      </c>
      <c r="AQ262">
        <f>IF($CB262&gt;=5,INDEX($AK:$AK,$CA262+5),"")</f>
      </c>
      <c r="AR262">
        <f>IF($CB262&gt;=6,INDEX($AK:$AK,$CA262+6),"")</f>
      </c>
      <c r="AS262">
        <f>IF($CB262&gt;=7,INDEX($AK:$AK,$CA262+7),"")</f>
      </c>
      <c r="AT262">
        <f>IF($CB262&gt;=8,INDEX($AK:$AK,$CA262+8),"")</f>
      </c>
      <c r="AU262">
        <f>IF($CB262&gt;=9,INDEX($AK:$AK,$CA262+9),"")</f>
      </c>
      <c r="AV262">
        <f>IF($CB262&gt;=10,INDEX($AK:$AK,$CA262+10),"")</f>
      </c>
      <c r="AW262">
        <f>IF($CB262&gt;=11,INDEX($AK:$AK,$CA262+11),"")</f>
      </c>
      <c r="AX262">
        <f>IF($CB262&gt;=12,INDEX($AK:$AK,$CA262+12),"")</f>
      </c>
      <c r="AY262">
        <f>IF($CB262&gt;=13,INDEX($AK:$AK,$CA262+13),"")</f>
      </c>
      <c r="AZ262">
        <f>IF($CB262&gt;=14,INDEX($AK:$AK,$CA262+14),"")</f>
      </c>
      <c r="BA262">
        <f>IF($CB262&gt;=15,INDEX($AK:$AK,$CA262+15),"")</f>
      </c>
      <c r="BB262">
        <f>IF($CB262&gt;=16,INDEX($AK:$AK,$CA262+16),"")</f>
      </c>
      <c r="BC262">
        <f>IF($CB262&gt;=17,INDEX($AK:$AK,$CA262+17),"")</f>
      </c>
      <c r="BD262">
        <f>IF($CB262&gt;=18,INDEX($AK:$AK,$CA262+18),"")</f>
      </c>
      <c r="BE262">
        <f>IF($CB262&gt;=19,INDEX($AK:$AK,$CA262+19),"")</f>
      </c>
      <c r="BF262">
        <f>IF($CB262&gt;=20,INDEX($AK:$AK,$CA262+20),"")</f>
      </c>
      <c r="BG262">
        <f>IF($CB262&gt;=21,INDEX($AK:$AK,$CA262+21),"")</f>
      </c>
      <c r="BH262">
        <f>IF($CB262&gt;=22,INDEX($AK:$AK,$CA262+22),"")</f>
      </c>
      <c r="BI262">
        <f>IF($CB262&gt;=23,INDEX($AK:$AK,$CA262+23),"")</f>
      </c>
      <c r="BJ262">
        <f>IF($CB262&gt;=24,INDEX($AK:$AK,$CA262+24),"")</f>
      </c>
      <c r="BK262">
        <f>IF($CB262&gt;=25,INDEX($AK:$AK,$CA262+25),"")</f>
      </c>
      <c r="BL262">
        <f>IF($CB262&gt;=26,INDEX($AK:$AK,$CA262+26),"")</f>
      </c>
      <c r="BM262">
        <f>IF($CB262&gt;=27,INDEX($AK:$AK,$CA262+27),"")</f>
      </c>
      <c r="BN262">
        <f>IF($CB262&gt;=28,INDEX($AK:$AK,$CA262+28),"")</f>
      </c>
      <c r="BO262">
        <f>IF($CB262&gt;=29,INDEX($AK:$AK,$CA262+29),"")</f>
      </c>
      <c r="BP262">
        <f>IF($CB262&gt;=30,INDEX($AK:$AK,$CA262+30),"")</f>
      </c>
      <c r="BQ262">
        <f>IF($CB262&gt;=31,INDEX($AK:$AK,$CA262+31),"")</f>
      </c>
      <c r="BR262">
        <f>IF($CB262&gt;=32,INDEX($AK:$AK,$CA262+32),"")</f>
      </c>
      <c r="BS262">
        <f>IF($CB262&gt;=33,INDEX($AK:$AK,$CA262+33),"")</f>
      </c>
      <c r="BT262">
        <f>IF($CB262&gt;=34,INDEX($AK:$AK,$CA262+34),"")</f>
      </c>
      <c r="BU262">
        <f>IF($CB262&gt;=35,INDEX($AK:$AK,$CA262+35),"")</f>
      </c>
      <c r="BV262">
        <f>IF($CB262&gt;=36,INDEX($AK:$AK,$CA262+36),"")</f>
      </c>
      <c r="BW262">
        <f>IF($CB262&gt;=37,INDEX($AK:$AK,$CA262+37),"")</f>
      </c>
      <c r="BX262">
        <f>IF($CB262&gt;=38,INDEX($AK:$AK,$CA262+38),"")</f>
      </c>
      <c r="BY262">
        <f>IF($CB262&gt;=39,INDEX($AK:$AK,$CA262+39),"")</f>
      </c>
      <c r="BZ262">
        <f>IF($CB262&gt;=40,INDEX($AK:$AK,$CA262+40),"")</f>
      </c>
      <c r="CA262">
        <f>IFERROR(MATCH($AJ262,$AK$2:$AK$134,0)+1,0)</f>
      </c>
      <c r="CB262">
        <f>IFERROR(INDEX($AL$2:$AL$134,MATCH($AJ262,$AK$2:$AK$134,0)),0)</f>
      </c>
      <c r="CC262">
        <f>IFERROR(LEFT($F262,FIND(" - ",$F262)-1),$F262)</f>
      </c>
      <c r="CD262" t="s">
        <v>834</v>
      </c>
      <c r="CE262">
        <v>1</v>
      </c>
      <c r="CF262">
        <f>IF($DA262&gt;=1,INDEX($CD:$CD,$CZ262+1),"")</f>
      </c>
      <c r="CG262">
        <f>IF($DA262&gt;=2,INDEX($CD:$CD,$CZ262+2),"")</f>
      </c>
      <c r="CH262">
        <f>IF($DA262&gt;=3,INDEX($CD:$CD,$CZ262+3),"")</f>
      </c>
      <c r="CI262">
        <f>IF($DA262&gt;=4,INDEX($CD:$CD,$CZ262+4),"")</f>
      </c>
      <c r="CJ262">
        <f>IF($DA262&gt;=5,INDEX($CD:$CD,$CZ262+5),"")</f>
      </c>
      <c r="CK262">
        <f>IF($DA262&gt;=6,INDEX($CD:$CD,$CZ262+6),"")</f>
      </c>
      <c r="CL262">
        <f>IF($DA262&gt;=7,INDEX($CD:$CD,$CZ262+7),"")</f>
      </c>
      <c r="CM262">
        <f>IF($DA262&gt;=8,INDEX($CD:$CD,$CZ262+8),"")</f>
      </c>
      <c r="CN262">
        <f>IF($DA262&gt;=9,INDEX($CD:$CD,$CZ262+9),"")</f>
      </c>
      <c r="CO262">
        <f>IF($DA262&gt;=10,INDEX($CD:$CD,$CZ262+10),"")</f>
      </c>
      <c r="CP262">
        <f>IF($DA262&gt;=11,INDEX($CD:$CD,$CZ262+11),"")</f>
      </c>
      <c r="CQ262">
        <f>IF($DA262&gt;=12,INDEX($CD:$CD,$CZ262+12),"")</f>
      </c>
      <c r="CR262">
        <f>IF($DA262&gt;=13,INDEX($CD:$CD,$CZ262+13),"")</f>
      </c>
      <c r="CS262">
        <f>IF($DA262&gt;=14,INDEX($CD:$CD,$CZ262+14),"")</f>
      </c>
      <c r="CT262">
        <f>IF($DA262&gt;=15,INDEX($CD:$CD,$CZ262+15),"")</f>
      </c>
      <c r="CU262">
        <f>IF($DA262&gt;=16,INDEX($CD:$CD,$CZ262+16),"")</f>
      </c>
      <c r="CV262">
        <f>IF($DA262&gt;=17,INDEX($CD:$CD,$CZ262+17),"")</f>
      </c>
      <c r="CW262">
        <f>IF($DA262&gt;=18,INDEX($CD:$CD,$CZ262+18),"")</f>
      </c>
      <c r="CX262">
        <f>IF($DA262&gt;=19,INDEX($CD:$CD,$CZ262+19),"")</f>
      </c>
      <c r="CY262">
        <f>IF($DA262&gt;=20,INDEX($CD:$CD,$CZ262+20),"")</f>
      </c>
      <c r="CZ262">
        <f>IFERROR(MATCH($CC262,$CD$2:$CD$263,0)+1,0)</f>
      </c>
      <c r="DA262">
        <f>IFERROR(INDEX($CE$2:$CE$263,MATCH($CC262,$CD$2:$CD$263,0)),0)</f>
      </c>
      <c r="DB262">
        <f>IFERROR(INDEX($AI:$AI,MATCH($H262,$AH:$AH,0))&amp;"","")</f>
      </c>
      <c r="DF262">
        <f>IF($GI262&gt;=1,INDEX($DC:$DC,$GH262+1),"")</f>
      </c>
      <c r="DG262">
        <f>IF($GI262&gt;=2,INDEX($DC:$DC,$GH262+2),"")</f>
      </c>
      <c r="DH262">
        <f>IF($GI262&gt;=3,INDEX($DC:$DC,$GH262+3),"")</f>
      </c>
      <c r="DI262">
        <f>IF($GI262&gt;=4,INDEX($DC:$DC,$GH262+4),"")</f>
      </c>
      <c r="DJ262">
        <f>IF($GI262&gt;=5,INDEX($DC:$DC,$GH262+5),"")</f>
      </c>
      <c r="DK262">
        <f>IF($GI262&gt;=6,INDEX($DC:$DC,$GH262+6),"")</f>
      </c>
      <c r="DL262">
        <f>IF($GI262&gt;=7,INDEX($DC:$DC,$GH262+7),"")</f>
      </c>
      <c r="DM262">
        <f>IF($GI262&gt;=8,INDEX($DC:$DC,$GH262+8),"")</f>
      </c>
      <c r="DN262">
        <f>IF($GI262&gt;=9,INDEX($DC:$DC,$GH262+9),"")</f>
      </c>
      <c r="DO262">
        <f>IF($GI262&gt;=10,INDEX($DC:$DC,$GH262+10),"")</f>
      </c>
      <c r="DP262">
        <f>IF($GI262&gt;=11,INDEX($DC:$DC,$GH262+11),"")</f>
      </c>
      <c r="DQ262">
        <f>IF($GI262&gt;=12,INDEX($DC:$DC,$GH262+12),"")</f>
      </c>
      <c r="DR262">
        <f>IF($GI262&gt;=13,INDEX($DC:$DC,$GH262+13),"")</f>
      </c>
      <c r="DS262">
        <f>IF($GI262&gt;=14,INDEX($DC:$DC,$GH262+14),"")</f>
      </c>
      <c r="DT262">
        <f>IF($GI262&gt;=15,INDEX($DC:$DC,$GH262+15),"")</f>
      </c>
      <c r="DU262">
        <f>IF($GI262&gt;=16,INDEX($DC:$DC,$GH262+16),"")</f>
      </c>
      <c r="DV262">
        <f>IF($GI262&gt;=17,INDEX($DC:$DC,$GH262+17),"")</f>
      </c>
      <c r="DW262">
        <f>IF($GI262&gt;=18,INDEX($DC:$DC,$GH262+18),"")</f>
      </c>
      <c r="DX262">
        <f>IF($GI262&gt;=19,INDEX($DC:$DC,$GH262+19),"")</f>
      </c>
      <c r="DY262">
        <f>IF($GI262&gt;=20,INDEX($DC:$DC,$GH262+20),"")</f>
      </c>
      <c r="DZ262">
        <f>IF($GI262&gt;=21,INDEX($DC:$DC,$GH262+21),"")</f>
      </c>
      <c r="EA262">
        <f>IF($GI262&gt;=22,INDEX($DC:$DC,$GH262+22),"")</f>
      </c>
      <c r="EB262">
        <f>IF($GI262&gt;=23,INDEX($DC:$DC,$GH262+23),"")</f>
      </c>
      <c r="EC262">
        <f>IF($GI262&gt;=24,INDEX($DC:$DC,$GH262+24),"")</f>
      </c>
      <c r="ED262">
        <f>IF($GI262&gt;=25,INDEX($DC:$DC,$GH262+25),"")</f>
      </c>
      <c r="EE262">
        <f>IF($GI262&gt;=26,INDEX($DC:$DC,$GH262+26),"")</f>
      </c>
      <c r="EF262">
        <f>IF($GI262&gt;=27,INDEX($DC:$DC,$GH262+27),"")</f>
      </c>
      <c r="EG262">
        <f>IF($GI262&gt;=28,INDEX($DC:$DC,$GH262+28),"")</f>
      </c>
      <c r="EH262">
        <f>IF($GI262&gt;=29,INDEX($DC:$DC,$GH262+29),"")</f>
      </c>
      <c r="EI262">
        <f>IF($GI262&gt;=30,INDEX($DC:$DC,$GH262+30),"")</f>
      </c>
      <c r="EJ262">
        <f>IF($GI262&gt;=31,INDEX($DC:$DC,$GH262+31),"")</f>
      </c>
      <c r="EK262">
        <f>IF($GI262&gt;=32,INDEX($DC:$DC,$GH262+32),"")</f>
      </c>
      <c r="EL262">
        <f>IF($GI262&gt;=33,INDEX($DC:$DC,$GH262+33),"")</f>
      </c>
      <c r="EM262">
        <f>IF($GI262&gt;=34,INDEX($DC:$DC,$GH262+34),"")</f>
      </c>
      <c r="EN262">
        <f>IF($GI262&gt;=35,INDEX($DC:$DC,$GH262+35),"")</f>
      </c>
      <c r="EO262">
        <f>IF($GI262&gt;=36,INDEX($DC:$DC,$GH262+36),"")</f>
      </c>
      <c r="EP262">
        <f>IF($GI262&gt;=37,INDEX($DC:$DC,$GH262+37),"")</f>
      </c>
      <c r="EQ262">
        <f>IF($GI262&gt;=38,INDEX($DC:$DC,$GH262+38),"")</f>
      </c>
      <c r="ER262">
        <f>IF($GI262&gt;=39,INDEX($DC:$DC,$GH262+39),"")</f>
      </c>
      <c r="ES262">
        <f>IF($GI262&gt;=40,INDEX($DC:$DC,$GH262+40),"")</f>
      </c>
      <c r="ET262">
        <f>IF($GI262&gt;=1,INDEX($DD:$DD,$GH262+1),"")</f>
      </c>
      <c r="EU262">
        <f>IF($GI262&gt;=2,INDEX($DD:$DD,$GH262+2),"")</f>
      </c>
      <c r="EV262">
        <f>IF($GI262&gt;=3,INDEX($DD:$DD,$GH262+3),"")</f>
      </c>
      <c r="EW262">
        <f>IF($GI262&gt;=4,INDEX($DD:$DD,$GH262+4),"")</f>
      </c>
      <c r="EX262">
        <f>IF($GI262&gt;=5,INDEX($DD:$DD,$GH262+5),"")</f>
      </c>
      <c r="EY262">
        <f>IF($GI262&gt;=6,INDEX($DD:$DD,$GH262+6),"")</f>
      </c>
      <c r="EZ262">
        <f>IF($GI262&gt;=7,INDEX($DD:$DD,$GH262+7),"")</f>
      </c>
      <c r="FA262">
        <f>IF($GI262&gt;=8,INDEX($DD:$DD,$GH262+8),"")</f>
      </c>
      <c r="FB262">
        <f>IF($GI262&gt;=9,INDEX($DD:$DD,$GH262+9),"")</f>
      </c>
      <c r="FC262">
        <f>IF($GI262&gt;=10,INDEX($DD:$DD,$GH262+10),"")</f>
      </c>
      <c r="FD262">
        <f>IF($GI262&gt;=11,INDEX($DD:$DD,$GH262+11),"")</f>
      </c>
      <c r="FE262">
        <f>IF($GI262&gt;=12,INDEX($DD:$DD,$GH262+12),"")</f>
      </c>
      <c r="FF262">
        <f>IF($GI262&gt;=13,INDEX($DD:$DD,$GH262+13),"")</f>
      </c>
      <c r="FG262">
        <f>IF($GI262&gt;=14,INDEX($DD:$DD,$GH262+14),"")</f>
      </c>
      <c r="FH262">
        <f>IF($GI262&gt;=15,INDEX($DD:$DD,$GH262+15),"")</f>
      </c>
      <c r="FI262">
        <f>IF($GI262&gt;=16,INDEX($DD:$DD,$GH262+16),"")</f>
      </c>
      <c r="FJ262">
        <f>IF($GI262&gt;=17,INDEX($DD:$DD,$GH262+17),"")</f>
      </c>
      <c r="FK262">
        <f>IF($GI262&gt;=18,INDEX($DD:$DD,$GH262+18),"")</f>
      </c>
      <c r="FL262">
        <f>IF($GI262&gt;=19,INDEX($DD:$DD,$GH262+19),"")</f>
      </c>
      <c r="FM262">
        <f>IF($GI262&gt;=20,INDEX($DD:$DD,$GH262+20),"")</f>
      </c>
      <c r="FN262">
        <f>IF($GI262&gt;=21,INDEX($DD:$DD,$GH262+21),"")</f>
      </c>
      <c r="FO262">
        <f>IF($GI262&gt;=22,INDEX($DD:$DD,$GH262+22),"")</f>
      </c>
      <c r="FP262">
        <f>IF($GI262&gt;=23,INDEX($DD:$DD,$GH262+23),"")</f>
      </c>
      <c r="FQ262">
        <f>IF($GI262&gt;=24,INDEX($DD:$DD,$GH262+24),"")</f>
      </c>
      <c r="FR262">
        <f>IF($GI262&gt;=25,INDEX($DD:$DD,$GH262+25),"")</f>
      </c>
      <c r="FS262">
        <f>IF($GI262&gt;=26,INDEX($DD:$DD,$GH262+26),"")</f>
      </c>
      <c r="FT262">
        <f>IF($GI262&gt;=27,INDEX($DD:$DD,$GH262+27),"")</f>
      </c>
      <c r="FU262">
        <f>IF($GI262&gt;=28,INDEX($DD:$DD,$GH262+28),"")</f>
      </c>
      <c r="FV262">
        <f>IF($GI262&gt;=29,INDEX($DD:$DD,$GH262+29),"")</f>
      </c>
      <c r="FW262">
        <f>IF($GI262&gt;=30,INDEX($DD:$DD,$GH262+30),"")</f>
      </c>
      <c r="FX262">
        <f>IF($GI262&gt;=31,INDEX($DD:$DD,$GH262+31),"")</f>
      </c>
      <c r="FY262">
        <f>IF($GI262&gt;=32,INDEX($DD:$DD,$GH262+32),"")</f>
      </c>
      <c r="FZ262">
        <f>IF($GI262&gt;=33,INDEX($DD:$DD,$GH262+33),"")</f>
      </c>
      <c r="GA262">
        <f>IF($GI262&gt;=34,INDEX($DD:$DD,$GH262+34),"")</f>
      </c>
      <c r="GB262">
        <f>IF($GI262&gt;=35,INDEX($DD:$DD,$GH262+35),"")</f>
      </c>
      <c r="GC262">
        <f>IF($GI262&gt;=36,INDEX($DD:$DD,$GH262+36),"")</f>
      </c>
      <c r="GD262">
        <f>IF($GI262&gt;=37,INDEX($DD:$DD,$GH262+37),"")</f>
      </c>
      <c r="GE262">
        <f>IF($GI262&gt;=38,INDEX($DD:$DD,$GH262+38),"")</f>
      </c>
      <c r="GF262">
        <f>IF($GI262&gt;=39,INDEX($DD:$DD,$GH262+39),"")</f>
      </c>
      <c r="GG262">
        <f>IF($GI262&gt;=40,INDEX($DD:$DD,$GH262+40),"")</f>
      </c>
      <c r="GH262">
        <f>IFERROR(MATCH($DB262,$DC$2:$DC$148,0)+1,0)</f>
      </c>
      <c r="GI262">
        <f>IFERROR(INDEX($DE$2:$DE$148,MATCH($DB262,$DC$2:$DC$148,0)),0)</f>
      </c>
      <c r="GJ262">
        <f>IFERROR(MATCH($S262,$DF$262:$ES$262,0),0)</f>
      </c>
      <c r="GK262">
        <f>IF($GJ262&gt;0,INDEX($ET$262:$GG$262,$GJ262),"")</f>
      </c>
      <c r="GL262" t="s">
        <v>835</v>
      </c>
      <c r="GN262">
        <f>IF($IW262&gt;=1,INDEX($GL:$GL,$IV262+1),"")</f>
      </c>
      <c r="GO262">
        <f>IF($IW262&gt;=2,INDEX($GL:$GL,$IV262+2),"")</f>
      </c>
      <c r="GP262">
        <f>IF($IW262&gt;=3,INDEX($GL:$GL,$IV262+3),"")</f>
      </c>
      <c r="GQ262">
        <f>IF($IW262&gt;=4,INDEX($GL:$GL,$IV262+4),"")</f>
      </c>
      <c r="GR262">
        <f>IF($IW262&gt;=5,INDEX($GL:$GL,$IV262+5),"")</f>
      </c>
      <c r="GS262">
        <f>IF($IW262&gt;=6,INDEX($GL:$GL,$IV262+6),"")</f>
      </c>
      <c r="GT262">
        <f>IF($IW262&gt;=7,INDEX($GL:$GL,$IV262+7),"")</f>
      </c>
      <c r="GU262">
        <f>IF($IW262&gt;=8,INDEX($GL:$GL,$IV262+8),"")</f>
      </c>
      <c r="GV262">
        <f>IF($IW262&gt;=9,INDEX($GL:$GL,$IV262+9),"")</f>
      </c>
      <c r="GW262">
        <f>IF($IW262&gt;=10,INDEX($GL:$GL,$IV262+10),"")</f>
      </c>
      <c r="GX262">
        <f>IF($IW262&gt;=11,INDEX($GL:$GL,$IV262+11),"")</f>
      </c>
      <c r="GY262">
        <f>IF($IW262&gt;=12,INDEX($GL:$GL,$IV262+12),"")</f>
      </c>
      <c r="GZ262">
        <f>IF($IW262&gt;=13,INDEX($GL:$GL,$IV262+13),"")</f>
      </c>
      <c r="HA262">
        <f>IF($IW262&gt;=14,INDEX($GL:$GL,$IV262+14),"")</f>
      </c>
      <c r="HB262">
        <f>IF($IW262&gt;=15,INDEX($GL:$GL,$IV262+15),"")</f>
      </c>
      <c r="HC262">
        <f>IF($IW262&gt;=16,INDEX($GL:$GL,$IV262+16),"")</f>
      </c>
      <c r="HD262">
        <f>IF($IW262&gt;=17,INDEX($GL:$GL,$IV262+17),"")</f>
      </c>
      <c r="HE262">
        <f>IF($IW262&gt;=18,INDEX($GL:$GL,$IV262+18),"")</f>
      </c>
      <c r="HF262">
        <f>IF($IW262&gt;=19,INDEX($GL:$GL,$IV262+19),"")</f>
      </c>
      <c r="HG262">
        <f>IF($IW262&gt;=20,INDEX($GL:$GL,$IV262+20),"")</f>
      </c>
      <c r="HH262">
        <f>IF($IW262&gt;=21,INDEX($GL:$GL,$IV262+21),"")</f>
      </c>
      <c r="HI262">
        <f>IF($IW262&gt;=22,INDEX($GL:$GL,$IV262+22),"")</f>
      </c>
      <c r="HJ262">
        <f>IF($IW262&gt;=23,INDEX($GL:$GL,$IV262+23),"")</f>
      </c>
      <c r="HK262">
        <f>IF($IW262&gt;=24,INDEX($GL:$GL,$IV262+24),"")</f>
      </c>
      <c r="HL262">
        <f>IF($IW262&gt;=25,INDEX($GL:$GL,$IV262+25),"")</f>
      </c>
      <c r="HM262">
        <f>IF($IW262&gt;=26,INDEX($GL:$GL,$IV262+26),"")</f>
      </c>
      <c r="HN262">
        <f>IF($IW262&gt;=27,INDEX($GL:$GL,$IV262+27),"")</f>
      </c>
      <c r="HO262">
        <f>IF($IW262&gt;=28,INDEX($GL:$GL,$IV262+28),"")</f>
      </c>
      <c r="HP262">
        <f>IF($IW262&gt;=29,INDEX($GL:$GL,$IV262+29),"")</f>
      </c>
      <c r="HQ262">
        <f>IF($IW262&gt;=30,INDEX($GL:$GL,$IV262+30),"")</f>
      </c>
      <c r="HR262">
        <f>IF($IW262&gt;=31,INDEX($GL:$GL,$IV262+31),"")</f>
      </c>
      <c r="HS262">
        <f>IF($IW262&gt;=32,INDEX($GL:$GL,$IV262+32),"")</f>
      </c>
      <c r="HT262">
        <f>IF($IW262&gt;=33,INDEX($GL:$GL,$IV262+33),"")</f>
      </c>
      <c r="HU262">
        <f>IF($IW262&gt;=34,INDEX($GL:$GL,$IV262+34),"")</f>
      </c>
      <c r="HV262">
        <f>IF($IW262&gt;=35,INDEX($GL:$GL,$IV262+35),"")</f>
      </c>
      <c r="HW262">
        <f>IF($IW262&gt;=36,INDEX($GL:$GL,$IV262+36),"")</f>
      </c>
      <c r="HX262">
        <f>IF($IW262&gt;=37,INDEX($GL:$GL,$IV262+37),"")</f>
      </c>
      <c r="HY262">
        <f>IF($IW262&gt;=38,INDEX($GL:$GL,$IV262+38),"")</f>
      </c>
      <c r="HZ262">
        <f>IF($IW262&gt;=39,INDEX($GL:$GL,$IV262+39),"")</f>
      </c>
      <c r="IA262">
        <f>IF($IW262&gt;=40,INDEX($GL:$GL,$IV262+40),"")</f>
      </c>
      <c r="IB262">
        <f>IF($IW262&gt;=41,INDEX($GL:$GL,$IV262+41),"")</f>
      </c>
      <c r="IC262">
        <f>IF($IW262&gt;=42,INDEX($GL:$GL,$IV262+42),"")</f>
      </c>
      <c r="ID262">
        <f>IF($IW262&gt;=43,INDEX($GL:$GL,$IV262+43),"")</f>
      </c>
      <c r="IE262">
        <f>IF($IW262&gt;=44,INDEX($GL:$GL,$IV262+44),"")</f>
      </c>
      <c r="IF262">
        <f>IF($IW262&gt;=45,INDEX($GL:$GL,$IV262+45),"")</f>
      </c>
      <c r="IG262">
        <f>IF($IW262&gt;=46,INDEX($GL:$GL,$IV262+46),"")</f>
      </c>
      <c r="IH262">
        <f>IF($IW262&gt;=47,INDEX($GL:$GL,$IV262+47),"")</f>
      </c>
      <c r="II262">
        <f>IF($IW262&gt;=48,INDEX($GL:$GL,$IV262+48),"")</f>
      </c>
      <c r="IJ262">
        <f>IF($IW262&gt;=49,INDEX($GL:$GL,$IV262+49),"")</f>
      </c>
      <c r="IK262">
        <f>IF($IW262&gt;=50,INDEX($GL:$GL,$IV262+50),"")</f>
      </c>
      <c r="IL262">
        <f>IF($IW262&gt;=51,INDEX($GL:$GL,$IV262+51),"")</f>
      </c>
      <c r="IM262">
        <f>IF($IW262&gt;=52,INDEX($GL:$GL,$IV262+52),"")</f>
      </c>
      <c r="IN262">
        <f>IF($IW262&gt;=53,INDEX($GL:$GL,$IV262+53),"")</f>
      </c>
      <c r="IO262">
        <f>IF($IW262&gt;=54,INDEX($GL:$GL,$IV262+54),"")</f>
      </c>
      <c r="IP262">
        <f>IF($IW262&gt;=55,INDEX($GL:$GL,$IV262+55),"")</f>
      </c>
      <c r="IQ262">
        <f>IF($IW262&gt;=56,INDEX($GL:$GL,$IV262+56),"")</f>
      </c>
      <c r="IR262">
        <f>IF($IW262&gt;=57,INDEX($GL:$GL,$IV262+57),"")</f>
      </c>
      <c r="IS262">
        <f>IF($IW262&gt;=58,INDEX($GL:$GL,$IV262+58),"")</f>
      </c>
      <c r="IT262">
        <f>IF($IW262&gt;=59,INDEX($GL:$GL,$IV262+59),"")</f>
      </c>
      <c r="IU262">
        <f>IF($IW262&gt;=60,INDEX($GL:$GL,$IV262+60),"")</f>
      </c>
      <c r="IV262">
        <f>IFERROR(MATCH($GK262,$GL$2:$GL$324,0)+1,0)</f>
      </c>
      <c r="IW262">
        <f>IFERROR(INDEX($GM$2:$GM$324,MATCH($GK262,$GL$2:$GL$324,0)),0)</f>
      </c>
      <c r="IX262" t="s">
        <v>34</v>
      </c>
      <c r="IY262" t="s">
        <v>34</v>
      </c>
    </row>
    <row r="263" spans="1:259" x14ac:dyDescent="0.25">
      <c r="K263">
        <f>IF(OR($N263="",$J263=""),"",IFERROR($N263/$J263,0))</f>
      </c>
      <c r="L263">
        <f>IF($N263="","",
SUM($M263,$O263,$T263,$P263,$R263)*
(1-IF($U263="",0,VALUE($U263)/100)))</f>
      </c>
      <c r="M263">
        <f>IF($N263="","",$N263)</f>
      </c>
      <c r="O263">
        <f>IF($N263="","",
IF($H263="","",
IF(ISNUMBER(SEARCH("exempt",LOWER($H263))),0,
$N263*(VALUE(SUBSTITUTE($H263,"%",""))/100))))</f>
      </c>
      <c r="V263">
        <f>IFERROR(IF(FIND(" - ",$E263)&gt;0,MID($E263,FIND(" - ",$E263)+3,LEN($E263)),""),"")</f>
      </c>
      <c r="AE263" t="s">
        <v>836</v>
      </c>
      <c r="AJ263">
        <f>IFERROR(LEFT($E263,FIND(" - ",$E263)-1),$E263)</f>
      </c>
      <c r="AM263">
        <f>IF($CB263&gt;=1,INDEX($AK:$AK,$CA263+1),"")</f>
      </c>
      <c r="AN263">
        <f>IF($CB263&gt;=2,INDEX($AK:$AK,$CA263+2),"")</f>
      </c>
      <c r="AO263">
        <f>IF($CB263&gt;=3,INDEX($AK:$AK,$CA263+3),"")</f>
      </c>
      <c r="AP263">
        <f>IF($CB263&gt;=4,INDEX($AK:$AK,$CA263+4),"")</f>
      </c>
      <c r="AQ263">
        <f>IF($CB263&gt;=5,INDEX($AK:$AK,$CA263+5),"")</f>
      </c>
      <c r="AR263">
        <f>IF($CB263&gt;=6,INDEX($AK:$AK,$CA263+6),"")</f>
      </c>
      <c r="AS263">
        <f>IF($CB263&gt;=7,INDEX($AK:$AK,$CA263+7),"")</f>
      </c>
      <c r="AT263">
        <f>IF($CB263&gt;=8,INDEX($AK:$AK,$CA263+8),"")</f>
      </c>
      <c r="AU263">
        <f>IF($CB263&gt;=9,INDEX($AK:$AK,$CA263+9),"")</f>
      </c>
      <c r="AV263">
        <f>IF($CB263&gt;=10,INDEX($AK:$AK,$CA263+10),"")</f>
      </c>
      <c r="AW263">
        <f>IF($CB263&gt;=11,INDEX($AK:$AK,$CA263+11),"")</f>
      </c>
      <c r="AX263">
        <f>IF($CB263&gt;=12,INDEX($AK:$AK,$CA263+12),"")</f>
      </c>
      <c r="AY263">
        <f>IF($CB263&gt;=13,INDEX($AK:$AK,$CA263+13),"")</f>
      </c>
      <c r="AZ263">
        <f>IF($CB263&gt;=14,INDEX($AK:$AK,$CA263+14),"")</f>
      </c>
      <c r="BA263">
        <f>IF($CB263&gt;=15,INDEX($AK:$AK,$CA263+15),"")</f>
      </c>
      <c r="BB263">
        <f>IF($CB263&gt;=16,INDEX($AK:$AK,$CA263+16),"")</f>
      </c>
      <c r="BC263">
        <f>IF($CB263&gt;=17,INDEX($AK:$AK,$CA263+17),"")</f>
      </c>
      <c r="BD263">
        <f>IF($CB263&gt;=18,INDEX($AK:$AK,$CA263+18),"")</f>
      </c>
      <c r="BE263">
        <f>IF($CB263&gt;=19,INDEX($AK:$AK,$CA263+19),"")</f>
      </c>
      <c r="BF263">
        <f>IF($CB263&gt;=20,INDEX($AK:$AK,$CA263+20),"")</f>
      </c>
      <c r="BG263">
        <f>IF($CB263&gt;=21,INDEX($AK:$AK,$CA263+21),"")</f>
      </c>
      <c r="BH263">
        <f>IF($CB263&gt;=22,INDEX($AK:$AK,$CA263+22),"")</f>
      </c>
      <c r="BI263">
        <f>IF($CB263&gt;=23,INDEX($AK:$AK,$CA263+23),"")</f>
      </c>
      <c r="BJ263">
        <f>IF($CB263&gt;=24,INDEX($AK:$AK,$CA263+24),"")</f>
      </c>
      <c r="BK263">
        <f>IF($CB263&gt;=25,INDEX($AK:$AK,$CA263+25),"")</f>
      </c>
      <c r="BL263">
        <f>IF($CB263&gt;=26,INDEX($AK:$AK,$CA263+26),"")</f>
      </c>
      <c r="BM263">
        <f>IF($CB263&gt;=27,INDEX($AK:$AK,$CA263+27),"")</f>
      </c>
      <c r="BN263">
        <f>IF($CB263&gt;=28,INDEX($AK:$AK,$CA263+28),"")</f>
      </c>
      <c r="BO263">
        <f>IF($CB263&gt;=29,INDEX($AK:$AK,$CA263+29),"")</f>
      </c>
      <c r="BP263">
        <f>IF($CB263&gt;=30,INDEX($AK:$AK,$CA263+30),"")</f>
      </c>
      <c r="BQ263">
        <f>IF($CB263&gt;=31,INDEX($AK:$AK,$CA263+31),"")</f>
      </c>
      <c r="BR263">
        <f>IF($CB263&gt;=32,INDEX($AK:$AK,$CA263+32),"")</f>
      </c>
      <c r="BS263">
        <f>IF($CB263&gt;=33,INDEX($AK:$AK,$CA263+33),"")</f>
      </c>
      <c r="BT263">
        <f>IF($CB263&gt;=34,INDEX($AK:$AK,$CA263+34),"")</f>
      </c>
      <c r="BU263">
        <f>IF($CB263&gt;=35,INDEX($AK:$AK,$CA263+35),"")</f>
      </c>
      <c r="BV263">
        <f>IF($CB263&gt;=36,INDEX($AK:$AK,$CA263+36),"")</f>
      </c>
      <c r="BW263">
        <f>IF($CB263&gt;=37,INDEX($AK:$AK,$CA263+37),"")</f>
      </c>
      <c r="BX263">
        <f>IF($CB263&gt;=38,INDEX($AK:$AK,$CA263+38),"")</f>
      </c>
      <c r="BY263">
        <f>IF($CB263&gt;=39,INDEX($AK:$AK,$CA263+39),"")</f>
      </c>
      <c r="BZ263">
        <f>IF($CB263&gt;=40,INDEX($AK:$AK,$CA263+40),"")</f>
      </c>
      <c r="CA263">
        <f>IFERROR(MATCH($AJ263,$AK$2:$AK$134,0)+1,0)</f>
      </c>
      <c r="CB263">
        <f>IFERROR(INDEX($AL$2:$AL$134,MATCH($AJ263,$AK$2:$AK$134,0)),0)</f>
      </c>
      <c r="CC263">
        <f>IFERROR(LEFT($F263,FIND(" - ",$F263)-1),$F263)</f>
      </c>
      <c r="CD263" t="s">
        <v>218</v>
      </c>
      <c r="CF263">
        <f>IF($DA263&gt;=1,INDEX($CD:$CD,$CZ263+1),"")</f>
      </c>
      <c r="CG263">
        <f>IF($DA263&gt;=2,INDEX($CD:$CD,$CZ263+2),"")</f>
      </c>
      <c r="CH263">
        <f>IF($DA263&gt;=3,INDEX($CD:$CD,$CZ263+3),"")</f>
      </c>
      <c r="CI263">
        <f>IF($DA263&gt;=4,INDEX($CD:$CD,$CZ263+4),"")</f>
      </c>
      <c r="CJ263">
        <f>IF($DA263&gt;=5,INDEX($CD:$CD,$CZ263+5),"")</f>
      </c>
      <c r="CK263">
        <f>IF($DA263&gt;=6,INDEX($CD:$CD,$CZ263+6),"")</f>
      </c>
      <c r="CL263">
        <f>IF($DA263&gt;=7,INDEX($CD:$CD,$CZ263+7),"")</f>
      </c>
      <c r="CM263">
        <f>IF($DA263&gt;=8,INDEX($CD:$CD,$CZ263+8),"")</f>
      </c>
      <c r="CN263">
        <f>IF($DA263&gt;=9,INDEX($CD:$CD,$CZ263+9),"")</f>
      </c>
      <c r="CO263">
        <f>IF($DA263&gt;=10,INDEX($CD:$CD,$CZ263+10),"")</f>
      </c>
      <c r="CP263">
        <f>IF($DA263&gt;=11,INDEX($CD:$CD,$CZ263+11),"")</f>
      </c>
      <c r="CQ263">
        <f>IF($DA263&gt;=12,INDEX($CD:$CD,$CZ263+12),"")</f>
      </c>
      <c r="CR263">
        <f>IF($DA263&gt;=13,INDEX($CD:$CD,$CZ263+13),"")</f>
      </c>
      <c r="CS263">
        <f>IF($DA263&gt;=14,INDEX($CD:$CD,$CZ263+14),"")</f>
      </c>
      <c r="CT263">
        <f>IF($DA263&gt;=15,INDEX($CD:$CD,$CZ263+15),"")</f>
      </c>
      <c r="CU263">
        <f>IF($DA263&gt;=16,INDEX($CD:$CD,$CZ263+16),"")</f>
      </c>
      <c r="CV263">
        <f>IF($DA263&gt;=17,INDEX($CD:$CD,$CZ263+17),"")</f>
      </c>
      <c r="CW263">
        <f>IF($DA263&gt;=18,INDEX($CD:$CD,$CZ263+18),"")</f>
      </c>
      <c r="CX263">
        <f>IF($DA263&gt;=19,INDEX($CD:$CD,$CZ263+19),"")</f>
      </c>
      <c r="CY263">
        <f>IF($DA263&gt;=20,INDEX($CD:$CD,$CZ263+20),"")</f>
      </c>
      <c r="CZ263">
        <f>IFERROR(MATCH($CC263,$CD$2:$CD$263,0)+1,0)</f>
      </c>
      <c r="DA263">
        <f>IFERROR(INDEX($CE$2:$CE$263,MATCH($CC263,$CD$2:$CD$263,0)),0)</f>
      </c>
      <c r="DB263">
        <f>IFERROR(INDEX($AI:$AI,MATCH($H263,$AH:$AH,0))&amp;"","")</f>
      </c>
      <c r="DF263">
        <f>IF($GI263&gt;=1,INDEX($DC:$DC,$GH263+1),"")</f>
      </c>
      <c r="DG263">
        <f>IF($GI263&gt;=2,INDEX($DC:$DC,$GH263+2),"")</f>
      </c>
      <c r="DH263">
        <f>IF($GI263&gt;=3,INDEX($DC:$DC,$GH263+3),"")</f>
      </c>
      <c r="DI263">
        <f>IF($GI263&gt;=4,INDEX($DC:$DC,$GH263+4),"")</f>
      </c>
      <c r="DJ263">
        <f>IF($GI263&gt;=5,INDEX($DC:$DC,$GH263+5),"")</f>
      </c>
      <c r="DK263">
        <f>IF($GI263&gt;=6,INDEX($DC:$DC,$GH263+6),"")</f>
      </c>
      <c r="DL263">
        <f>IF($GI263&gt;=7,INDEX($DC:$DC,$GH263+7),"")</f>
      </c>
      <c r="DM263">
        <f>IF($GI263&gt;=8,INDEX($DC:$DC,$GH263+8),"")</f>
      </c>
      <c r="DN263">
        <f>IF($GI263&gt;=9,INDEX($DC:$DC,$GH263+9),"")</f>
      </c>
      <c r="DO263">
        <f>IF($GI263&gt;=10,INDEX($DC:$DC,$GH263+10),"")</f>
      </c>
      <c r="DP263">
        <f>IF($GI263&gt;=11,INDEX($DC:$DC,$GH263+11),"")</f>
      </c>
      <c r="DQ263">
        <f>IF($GI263&gt;=12,INDEX($DC:$DC,$GH263+12),"")</f>
      </c>
      <c r="DR263">
        <f>IF($GI263&gt;=13,INDEX($DC:$DC,$GH263+13),"")</f>
      </c>
      <c r="DS263">
        <f>IF($GI263&gt;=14,INDEX($DC:$DC,$GH263+14),"")</f>
      </c>
      <c r="DT263">
        <f>IF($GI263&gt;=15,INDEX($DC:$DC,$GH263+15),"")</f>
      </c>
      <c r="DU263">
        <f>IF($GI263&gt;=16,INDEX($DC:$DC,$GH263+16),"")</f>
      </c>
      <c r="DV263">
        <f>IF($GI263&gt;=17,INDEX($DC:$DC,$GH263+17),"")</f>
      </c>
      <c r="DW263">
        <f>IF($GI263&gt;=18,INDEX($DC:$DC,$GH263+18),"")</f>
      </c>
      <c r="DX263">
        <f>IF($GI263&gt;=19,INDEX($DC:$DC,$GH263+19),"")</f>
      </c>
      <c r="DY263">
        <f>IF($GI263&gt;=20,INDEX($DC:$DC,$GH263+20),"")</f>
      </c>
      <c r="DZ263">
        <f>IF($GI263&gt;=21,INDEX($DC:$DC,$GH263+21),"")</f>
      </c>
      <c r="EA263">
        <f>IF($GI263&gt;=22,INDEX($DC:$DC,$GH263+22),"")</f>
      </c>
      <c r="EB263">
        <f>IF($GI263&gt;=23,INDEX($DC:$DC,$GH263+23),"")</f>
      </c>
      <c r="EC263">
        <f>IF($GI263&gt;=24,INDEX($DC:$DC,$GH263+24),"")</f>
      </c>
      <c r="ED263">
        <f>IF($GI263&gt;=25,INDEX($DC:$DC,$GH263+25),"")</f>
      </c>
      <c r="EE263">
        <f>IF($GI263&gt;=26,INDEX($DC:$DC,$GH263+26),"")</f>
      </c>
      <c r="EF263">
        <f>IF($GI263&gt;=27,INDEX($DC:$DC,$GH263+27),"")</f>
      </c>
      <c r="EG263">
        <f>IF($GI263&gt;=28,INDEX($DC:$DC,$GH263+28),"")</f>
      </c>
      <c r="EH263">
        <f>IF($GI263&gt;=29,INDEX($DC:$DC,$GH263+29),"")</f>
      </c>
      <c r="EI263">
        <f>IF($GI263&gt;=30,INDEX($DC:$DC,$GH263+30),"")</f>
      </c>
      <c r="EJ263">
        <f>IF($GI263&gt;=31,INDEX($DC:$DC,$GH263+31),"")</f>
      </c>
      <c r="EK263">
        <f>IF($GI263&gt;=32,INDEX($DC:$DC,$GH263+32),"")</f>
      </c>
      <c r="EL263">
        <f>IF($GI263&gt;=33,INDEX($DC:$DC,$GH263+33),"")</f>
      </c>
      <c r="EM263">
        <f>IF($GI263&gt;=34,INDEX($DC:$DC,$GH263+34),"")</f>
      </c>
      <c r="EN263">
        <f>IF($GI263&gt;=35,INDEX($DC:$DC,$GH263+35),"")</f>
      </c>
      <c r="EO263">
        <f>IF($GI263&gt;=36,INDEX($DC:$DC,$GH263+36),"")</f>
      </c>
      <c r="EP263">
        <f>IF($GI263&gt;=37,INDEX($DC:$DC,$GH263+37),"")</f>
      </c>
      <c r="EQ263">
        <f>IF($GI263&gt;=38,INDEX($DC:$DC,$GH263+38),"")</f>
      </c>
      <c r="ER263">
        <f>IF($GI263&gt;=39,INDEX($DC:$DC,$GH263+39),"")</f>
      </c>
      <c r="ES263">
        <f>IF($GI263&gt;=40,INDEX($DC:$DC,$GH263+40),"")</f>
      </c>
      <c r="ET263">
        <f>IF($GI263&gt;=1,INDEX($DD:$DD,$GH263+1),"")</f>
      </c>
      <c r="EU263">
        <f>IF($GI263&gt;=2,INDEX($DD:$DD,$GH263+2),"")</f>
      </c>
      <c r="EV263">
        <f>IF($GI263&gt;=3,INDEX($DD:$DD,$GH263+3),"")</f>
      </c>
      <c r="EW263">
        <f>IF($GI263&gt;=4,INDEX($DD:$DD,$GH263+4),"")</f>
      </c>
      <c r="EX263">
        <f>IF($GI263&gt;=5,INDEX($DD:$DD,$GH263+5),"")</f>
      </c>
      <c r="EY263">
        <f>IF($GI263&gt;=6,INDEX($DD:$DD,$GH263+6),"")</f>
      </c>
      <c r="EZ263">
        <f>IF($GI263&gt;=7,INDEX($DD:$DD,$GH263+7),"")</f>
      </c>
      <c r="FA263">
        <f>IF($GI263&gt;=8,INDEX($DD:$DD,$GH263+8),"")</f>
      </c>
      <c r="FB263">
        <f>IF($GI263&gt;=9,INDEX($DD:$DD,$GH263+9),"")</f>
      </c>
      <c r="FC263">
        <f>IF($GI263&gt;=10,INDEX($DD:$DD,$GH263+10),"")</f>
      </c>
      <c r="FD263">
        <f>IF($GI263&gt;=11,INDEX($DD:$DD,$GH263+11),"")</f>
      </c>
      <c r="FE263">
        <f>IF($GI263&gt;=12,INDEX($DD:$DD,$GH263+12),"")</f>
      </c>
      <c r="FF263">
        <f>IF($GI263&gt;=13,INDEX($DD:$DD,$GH263+13),"")</f>
      </c>
      <c r="FG263">
        <f>IF($GI263&gt;=14,INDEX($DD:$DD,$GH263+14),"")</f>
      </c>
      <c r="FH263">
        <f>IF($GI263&gt;=15,INDEX($DD:$DD,$GH263+15),"")</f>
      </c>
      <c r="FI263">
        <f>IF($GI263&gt;=16,INDEX($DD:$DD,$GH263+16),"")</f>
      </c>
      <c r="FJ263">
        <f>IF($GI263&gt;=17,INDEX($DD:$DD,$GH263+17),"")</f>
      </c>
      <c r="FK263">
        <f>IF($GI263&gt;=18,INDEX($DD:$DD,$GH263+18),"")</f>
      </c>
      <c r="FL263">
        <f>IF($GI263&gt;=19,INDEX($DD:$DD,$GH263+19),"")</f>
      </c>
      <c r="FM263">
        <f>IF($GI263&gt;=20,INDEX($DD:$DD,$GH263+20),"")</f>
      </c>
      <c r="FN263">
        <f>IF($GI263&gt;=21,INDEX($DD:$DD,$GH263+21),"")</f>
      </c>
      <c r="FO263">
        <f>IF($GI263&gt;=22,INDEX($DD:$DD,$GH263+22),"")</f>
      </c>
      <c r="FP263">
        <f>IF($GI263&gt;=23,INDEX($DD:$DD,$GH263+23),"")</f>
      </c>
      <c r="FQ263">
        <f>IF($GI263&gt;=24,INDEX($DD:$DD,$GH263+24),"")</f>
      </c>
      <c r="FR263">
        <f>IF($GI263&gt;=25,INDEX($DD:$DD,$GH263+25),"")</f>
      </c>
      <c r="FS263">
        <f>IF($GI263&gt;=26,INDEX($DD:$DD,$GH263+26),"")</f>
      </c>
      <c r="FT263">
        <f>IF($GI263&gt;=27,INDEX($DD:$DD,$GH263+27),"")</f>
      </c>
      <c r="FU263">
        <f>IF($GI263&gt;=28,INDEX($DD:$DD,$GH263+28),"")</f>
      </c>
      <c r="FV263">
        <f>IF($GI263&gt;=29,INDEX($DD:$DD,$GH263+29),"")</f>
      </c>
      <c r="FW263">
        <f>IF($GI263&gt;=30,INDEX($DD:$DD,$GH263+30),"")</f>
      </c>
      <c r="FX263">
        <f>IF($GI263&gt;=31,INDEX($DD:$DD,$GH263+31),"")</f>
      </c>
      <c r="FY263">
        <f>IF($GI263&gt;=32,INDEX($DD:$DD,$GH263+32),"")</f>
      </c>
      <c r="FZ263">
        <f>IF($GI263&gt;=33,INDEX($DD:$DD,$GH263+33),"")</f>
      </c>
      <c r="GA263">
        <f>IF($GI263&gt;=34,INDEX($DD:$DD,$GH263+34),"")</f>
      </c>
      <c r="GB263">
        <f>IF($GI263&gt;=35,INDEX($DD:$DD,$GH263+35),"")</f>
      </c>
      <c r="GC263">
        <f>IF($GI263&gt;=36,INDEX($DD:$DD,$GH263+36),"")</f>
      </c>
      <c r="GD263">
        <f>IF($GI263&gt;=37,INDEX($DD:$DD,$GH263+37),"")</f>
      </c>
      <c r="GE263">
        <f>IF($GI263&gt;=38,INDEX($DD:$DD,$GH263+38),"")</f>
      </c>
      <c r="GF263">
        <f>IF($GI263&gt;=39,INDEX($DD:$DD,$GH263+39),"")</f>
      </c>
      <c r="GG263">
        <f>IF($GI263&gt;=40,INDEX($DD:$DD,$GH263+40),"")</f>
      </c>
      <c r="GH263">
        <f>IFERROR(MATCH($DB263,$DC$2:$DC$148,0)+1,0)</f>
      </c>
      <c r="GI263">
        <f>IFERROR(INDEX($DE$2:$DE$148,MATCH($DB263,$DC$2:$DC$148,0)),0)</f>
      </c>
      <c r="GJ263">
        <f>IFERROR(MATCH($S263,$DF$263:$ES$263,0),0)</f>
      </c>
      <c r="GK263">
        <f>IF($GJ263&gt;0,INDEX($ET$263:$GG$263,$GJ263),"")</f>
      </c>
      <c r="GL263" t="s">
        <v>469</v>
      </c>
      <c r="GN263">
        <f>IF($IW263&gt;=1,INDEX($GL:$GL,$IV263+1),"")</f>
      </c>
      <c r="GO263">
        <f>IF($IW263&gt;=2,INDEX($GL:$GL,$IV263+2),"")</f>
      </c>
      <c r="GP263">
        <f>IF($IW263&gt;=3,INDEX($GL:$GL,$IV263+3),"")</f>
      </c>
      <c r="GQ263">
        <f>IF($IW263&gt;=4,INDEX($GL:$GL,$IV263+4),"")</f>
      </c>
      <c r="GR263">
        <f>IF($IW263&gt;=5,INDEX($GL:$GL,$IV263+5),"")</f>
      </c>
      <c r="GS263">
        <f>IF($IW263&gt;=6,INDEX($GL:$GL,$IV263+6),"")</f>
      </c>
      <c r="GT263">
        <f>IF($IW263&gt;=7,INDEX($GL:$GL,$IV263+7),"")</f>
      </c>
      <c r="GU263">
        <f>IF($IW263&gt;=8,INDEX($GL:$GL,$IV263+8),"")</f>
      </c>
      <c r="GV263">
        <f>IF($IW263&gt;=9,INDEX($GL:$GL,$IV263+9),"")</f>
      </c>
      <c r="GW263">
        <f>IF($IW263&gt;=10,INDEX($GL:$GL,$IV263+10),"")</f>
      </c>
      <c r="GX263">
        <f>IF($IW263&gt;=11,INDEX($GL:$GL,$IV263+11),"")</f>
      </c>
      <c r="GY263">
        <f>IF($IW263&gt;=12,INDEX($GL:$GL,$IV263+12),"")</f>
      </c>
      <c r="GZ263">
        <f>IF($IW263&gt;=13,INDEX($GL:$GL,$IV263+13),"")</f>
      </c>
      <c r="HA263">
        <f>IF($IW263&gt;=14,INDEX($GL:$GL,$IV263+14),"")</f>
      </c>
      <c r="HB263">
        <f>IF($IW263&gt;=15,INDEX($GL:$GL,$IV263+15),"")</f>
      </c>
      <c r="HC263">
        <f>IF($IW263&gt;=16,INDEX($GL:$GL,$IV263+16),"")</f>
      </c>
      <c r="HD263">
        <f>IF($IW263&gt;=17,INDEX($GL:$GL,$IV263+17),"")</f>
      </c>
      <c r="HE263">
        <f>IF($IW263&gt;=18,INDEX($GL:$GL,$IV263+18),"")</f>
      </c>
      <c r="HF263">
        <f>IF($IW263&gt;=19,INDEX($GL:$GL,$IV263+19),"")</f>
      </c>
      <c r="HG263">
        <f>IF($IW263&gt;=20,INDEX($GL:$GL,$IV263+20),"")</f>
      </c>
      <c r="HH263">
        <f>IF($IW263&gt;=21,INDEX($GL:$GL,$IV263+21),"")</f>
      </c>
      <c r="HI263">
        <f>IF($IW263&gt;=22,INDEX($GL:$GL,$IV263+22),"")</f>
      </c>
      <c r="HJ263">
        <f>IF($IW263&gt;=23,INDEX($GL:$GL,$IV263+23),"")</f>
      </c>
      <c r="HK263">
        <f>IF($IW263&gt;=24,INDEX($GL:$GL,$IV263+24),"")</f>
      </c>
      <c r="HL263">
        <f>IF($IW263&gt;=25,INDEX($GL:$GL,$IV263+25),"")</f>
      </c>
      <c r="HM263">
        <f>IF($IW263&gt;=26,INDEX($GL:$GL,$IV263+26),"")</f>
      </c>
      <c r="HN263">
        <f>IF($IW263&gt;=27,INDEX($GL:$GL,$IV263+27),"")</f>
      </c>
      <c r="HO263">
        <f>IF($IW263&gt;=28,INDEX($GL:$GL,$IV263+28),"")</f>
      </c>
      <c r="HP263">
        <f>IF($IW263&gt;=29,INDEX($GL:$GL,$IV263+29),"")</f>
      </c>
      <c r="HQ263">
        <f>IF($IW263&gt;=30,INDEX($GL:$GL,$IV263+30),"")</f>
      </c>
      <c r="HR263">
        <f>IF($IW263&gt;=31,INDEX($GL:$GL,$IV263+31),"")</f>
      </c>
      <c r="HS263">
        <f>IF($IW263&gt;=32,INDEX($GL:$GL,$IV263+32),"")</f>
      </c>
      <c r="HT263">
        <f>IF($IW263&gt;=33,INDEX($GL:$GL,$IV263+33),"")</f>
      </c>
      <c r="HU263">
        <f>IF($IW263&gt;=34,INDEX($GL:$GL,$IV263+34),"")</f>
      </c>
      <c r="HV263">
        <f>IF($IW263&gt;=35,INDEX($GL:$GL,$IV263+35),"")</f>
      </c>
      <c r="HW263">
        <f>IF($IW263&gt;=36,INDEX($GL:$GL,$IV263+36),"")</f>
      </c>
      <c r="HX263">
        <f>IF($IW263&gt;=37,INDEX($GL:$GL,$IV263+37),"")</f>
      </c>
      <c r="HY263">
        <f>IF($IW263&gt;=38,INDEX($GL:$GL,$IV263+38),"")</f>
      </c>
      <c r="HZ263">
        <f>IF($IW263&gt;=39,INDEX($GL:$GL,$IV263+39),"")</f>
      </c>
      <c r="IA263">
        <f>IF($IW263&gt;=40,INDEX($GL:$GL,$IV263+40),"")</f>
      </c>
      <c r="IB263">
        <f>IF($IW263&gt;=41,INDEX($GL:$GL,$IV263+41),"")</f>
      </c>
      <c r="IC263">
        <f>IF($IW263&gt;=42,INDEX($GL:$GL,$IV263+42),"")</f>
      </c>
      <c r="ID263">
        <f>IF($IW263&gt;=43,INDEX($GL:$GL,$IV263+43),"")</f>
      </c>
      <c r="IE263">
        <f>IF($IW263&gt;=44,INDEX($GL:$GL,$IV263+44),"")</f>
      </c>
      <c r="IF263">
        <f>IF($IW263&gt;=45,INDEX($GL:$GL,$IV263+45),"")</f>
      </c>
      <c r="IG263">
        <f>IF($IW263&gt;=46,INDEX($GL:$GL,$IV263+46),"")</f>
      </c>
      <c r="IH263">
        <f>IF($IW263&gt;=47,INDEX($GL:$GL,$IV263+47),"")</f>
      </c>
      <c r="II263">
        <f>IF($IW263&gt;=48,INDEX($GL:$GL,$IV263+48),"")</f>
      </c>
      <c r="IJ263">
        <f>IF($IW263&gt;=49,INDEX($GL:$GL,$IV263+49),"")</f>
      </c>
      <c r="IK263">
        <f>IF($IW263&gt;=50,INDEX($GL:$GL,$IV263+50),"")</f>
      </c>
      <c r="IL263">
        <f>IF($IW263&gt;=51,INDEX($GL:$GL,$IV263+51),"")</f>
      </c>
      <c r="IM263">
        <f>IF($IW263&gt;=52,INDEX($GL:$GL,$IV263+52),"")</f>
      </c>
      <c r="IN263">
        <f>IF($IW263&gt;=53,INDEX($GL:$GL,$IV263+53),"")</f>
      </c>
      <c r="IO263">
        <f>IF($IW263&gt;=54,INDEX($GL:$GL,$IV263+54),"")</f>
      </c>
      <c r="IP263">
        <f>IF($IW263&gt;=55,INDEX($GL:$GL,$IV263+55),"")</f>
      </c>
      <c r="IQ263">
        <f>IF($IW263&gt;=56,INDEX($GL:$GL,$IV263+56),"")</f>
      </c>
      <c r="IR263">
        <f>IF($IW263&gt;=57,INDEX($GL:$GL,$IV263+57),"")</f>
      </c>
      <c r="IS263">
        <f>IF($IW263&gt;=58,INDEX($GL:$GL,$IV263+58),"")</f>
      </c>
      <c r="IT263">
        <f>IF($IW263&gt;=59,INDEX($GL:$GL,$IV263+59),"")</f>
      </c>
      <c r="IU263">
        <f>IF($IW263&gt;=60,INDEX($GL:$GL,$IV263+60),"")</f>
      </c>
      <c r="IV263">
        <f>IFERROR(MATCH($GK263,$GL$2:$GL$324,0)+1,0)</f>
      </c>
      <c r="IW263">
        <f>IFERROR(INDEX($GM$2:$GM$324,MATCH($GK263,$GL$2:$GL$324,0)),0)</f>
      </c>
      <c r="IX263" t="s">
        <v>34</v>
      </c>
      <c r="IY263" t="s">
        <v>34</v>
      </c>
    </row>
    <row r="264" spans="1:259" x14ac:dyDescent="0.25">
      <c r="K264">
        <f>IF(OR($N264="",$J264=""),"",IFERROR($N264/$J264,0))</f>
      </c>
      <c r="L264">
        <f>IF($N264="","",
SUM($M264,$O264,$T264,$P264,$R264)*
(1-IF($U264="",0,VALUE($U264)/100)))</f>
      </c>
      <c r="M264">
        <f>IF($N264="","",$N264)</f>
      </c>
      <c r="O264">
        <f>IF($N264="","",
IF($H264="","",
IF(ISNUMBER(SEARCH("exempt",LOWER($H264))),0,
$N264*(VALUE(SUBSTITUTE($H264,"%",""))/100))))</f>
      </c>
      <c r="V264">
        <f>IFERROR(IF(FIND(" - ",$E264)&gt;0,MID($E264,FIND(" - ",$E264)+3,LEN($E264)),""),"")</f>
      </c>
      <c r="AE264" t="s">
        <v>837</v>
      </c>
      <c r="AJ264">
        <f>IFERROR(LEFT($E264,FIND(" - ",$E264)-1),$E264)</f>
      </c>
      <c r="AM264">
        <f>IF($CB264&gt;=1,INDEX($AK:$AK,$CA264+1),"")</f>
      </c>
      <c r="AN264">
        <f>IF($CB264&gt;=2,INDEX($AK:$AK,$CA264+2),"")</f>
      </c>
      <c r="AO264">
        <f>IF($CB264&gt;=3,INDEX($AK:$AK,$CA264+3),"")</f>
      </c>
      <c r="AP264">
        <f>IF($CB264&gt;=4,INDEX($AK:$AK,$CA264+4),"")</f>
      </c>
      <c r="AQ264">
        <f>IF($CB264&gt;=5,INDEX($AK:$AK,$CA264+5),"")</f>
      </c>
      <c r="AR264">
        <f>IF($CB264&gt;=6,INDEX($AK:$AK,$CA264+6),"")</f>
      </c>
      <c r="AS264">
        <f>IF($CB264&gt;=7,INDEX($AK:$AK,$CA264+7),"")</f>
      </c>
      <c r="AT264">
        <f>IF($CB264&gt;=8,INDEX($AK:$AK,$CA264+8),"")</f>
      </c>
      <c r="AU264">
        <f>IF($CB264&gt;=9,INDEX($AK:$AK,$CA264+9),"")</f>
      </c>
      <c r="AV264">
        <f>IF($CB264&gt;=10,INDEX($AK:$AK,$CA264+10),"")</f>
      </c>
      <c r="AW264">
        <f>IF($CB264&gt;=11,INDEX($AK:$AK,$CA264+11),"")</f>
      </c>
      <c r="AX264">
        <f>IF($CB264&gt;=12,INDEX($AK:$AK,$CA264+12),"")</f>
      </c>
      <c r="AY264">
        <f>IF($CB264&gt;=13,INDEX($AK:$AK,$CA264+13),"")</f>
      </c>
      <c r="AZ264">
        <f>IF($CB264&gt;=14,INDEX($AK:$AK,$CA264+14),"")</f>
      </c>
      <c r="BA264">
        <f>IF($CB264&gt;=15,INDEX($AK:$AK,$CA264+15),"")</f>
      </c>
      <c r="BB264">
        <f>IF($CB264&gt;=16,INDEX($AK:$AK,$CA264+16),"")</f>
      </c>
      <c r="BC264">
        <f>IF($CB264&gt;=17,INDEX($AK:$AK,$CA264+17),"")</f>
      </c>
      <c r="BD264">
        <f>IF($CB264&gt;=18,INDEX($AK:$AK,$CA264+18),"")</f>
      </c>
      <c r="BE264">
        <f>IF($CB264&gt;=19,INDEX($AK:$AK,$CA264+19),"")</f>
      </c>
      <c r="BF264">
        <f>IF($CB264&gt;=20,INDEX($AK:$AK,$CA264+20),"")</f>
      </c>
      <c r="BG264">
        <f>IF($CB264&gt;=21,INDEX($AK:$AK,$CA264+21),"")</f>
      </c>
      <c r="BH264">
        <f>IF($CB264&gt;=22,INDEX($AK:$AK,$CA264+22),"")</f>
      </c>
      <c r="BI264">
        <f>IF($CB264&gt;=23,INDEX($AK:$AK,$CA264+23),"")</f>
      </c>
      <c r="BJ264">
        <f>IF($CB264&gt;=24,INDEX($AK:$AK,$CA264+24),"")</f>
      </c>
      <c r="BK264">
        <f>IF($CB264&gt;=25,INDEX($AK:$AK,$CA264+25),"")</f>
      </c>
      <c r="BL264">
        <f>IF($CB264&gt;=26,INDEX($AK:$AK,$CA264+26),"")</f>
      </c>
      <c r="BM264">
        <f>IF($CB264&gt;=27,INDEX($AK:$AK,$CA264+27),"")</f>
      </c>
      <c r="BN264">
        <f>IF($CB264&gt;=28,INDEX($AK:$AK,$CA264+28),"")</f>
      </c>
      <c r="BO264">
        <f>IF($CB264&gt;=29,INDEX($AK:$AK,$CA264+29),"")</f>
      </c>
      <c r="BP264">
        <f>IF($CB264&gt;=30,INDEX($AK:$AK,$CA264+30),"")</f>
      </c>
      <c r="BQ264">
        <f>IF($CB264&gt;=31,INDEX($AK:$AK,$CA264+31),"")</f>
      </c>
      <c r="BR264">
        <f>IF($CB264&gt;=32,INDEX($AK:$AK,$CA264+32),"")</f>
      </c>
      <c r="BS264">
        <f>IF($CB264&gt;=33,INDEX($AK:$AK,$CA264+33),"")</f>
      </c>
      <c r="BT264">
        <f>IF($CB264&gt;=34,INDEX($AK:$AK,$CA264+34),"")</f>
      </c>
      <c r="BU264">
        <f>IF($CB264&gt;=35,INDEX($AK:$AK,$CA264+35),"")</f>
      </c>
      <c r="BV264">
        <f>IF($CB264&gt;=36,INDEX($AK:$AK,$CA264+36),"")</f>
      </c>
      <c r="BW264">
        <f>IF($CB264&gt;=37,INDEX($AK:$AK,$CA264+37),"")</f>
      </c>
      <c r="BX264">
        <f>IF($CB264&gt;=38,INDEX($AK:$AK,$CA264+38),"")</f>
      </c>
      <c r="BY264">
        <f>IF($CB264&gt;=39,INDEX($AK:$AK,$CA264+39),"")</f>
      </c>
      <c r="BZ264">
        <f>IF($CB264&gt;=40,INDEX($AK:$AK,$CA264+40),"")</f>
      </c>
      <c r="CA264">
        <f>IFERROR(MATCH($AJ264,$AK$2:$AK$134,0)+1,0)</f>
      </c>
      <c r="CB264">
        <f>IFERROR(INDEX($AL$2:$AL$134,MATCH($AJ264,$AK$2:$AK$134,0)),0)</f>
      </c>
      <c r="CC264">
        <f>IFERROR(LEFT($F264,FIND(" - ",$F264)-1),$F264)</f>
      </c>
      <c r="CF264">
        <f>IF($DA264&gt;=1,INDEX($CD:$CD,$CZ264+1),"")</f>
      </c>
      <c r="CG264">
        <f>IF($DA264&gt;=2,INDEX($CD:$CD,$CZ264+2),"")</f>
      </c>
      <c r="CH264">
        <f>IF($DA264&gt;=3,INDEX($CD:$CD,$CZ264+3),"")</f>
      </c>
      <c r="CI264">
        <f>IF($DA264&gt;=4,INDEX($CD:$CD,$CZ264+4),"")</f>
      </c>
      <c r="CJ264">
        <f>IF($DA264&gt;=5,INDEX($CD:$CD,$CZ264+5),"")</f>
      </c>
      <c r="CK264">
        <f>IF($DA264&gt;=6,INDEX($CD:$CD,$CZ264+6),"")</f>
      </c>
      <c r="CL264">
        <f>IF($DA264&gt;=7,INDEX($CD:$CD,$CZ264+7),"")</f>
      </c>
      <c r="CM264">
        <f>IF($DA264&gt;=8,INDEX($CD:$CD,$CZ264+8),"")</f>
      </c>
      <c r="CN264">
        <f>IF($DA264&gt;=9,INDEX($CD:$CD,$CZ264+9),"")</f>
      </c>
      <c r="CO264">
        <f>IF($DA264&gt;=10,INDEX($CD:$CD,$CZ264+10),"")</f>
      </c>
      <c r="CP264">
        <f>IF($DA264&gt;=11,INDEX($CD:$CD,$CZ264+11),"")</f>
      </c>
      <c r="CQ264">
        <f>IF($DA264&gt;=12,INDEX($CD:$CD,$CZ264+12),"")</f>
      </c>
      <c r="CR264">
        <f>IF($DA264&gt;=13,INDEX($CD:$CD,$CZ264+13),"")</f>
      </c>
      <c r="CS264">
        <f>IF($DA264&gt;=14,INDEX($CD:$CD,$CZ264+14),"")</f>
      </c>
      <c r="CT264">
        <f>IF($DA264&gt;=15,INDEX($CD:$CD,$CZ264+15),"")</f>
      </c>
      <c r="CU264">
        <f>IF($DA264&gt;=16,INDEX($CD:$CD,$CZ264+16),"")</f>
      </c>
      <c r="CV264">
        <f>IF($DA264&gt;=17,INDEX($CD:$CD,$CZ264+17),"")</f>
      </c>
      <c r="CW264">
        <f>IF($DA264&gt;=18,INDEX($CD:$CD,$CZ264+18),"")</f>
      </c>
      <c r="CX264">
        <f>IF($DA264&gt;=19,INDEX($CD:$CD,$CZ264+19),"")</f>
      </c>
      <c r="CY264">
        <f>IF($DA264&gt;=20,INDEX($CD:$CD,$CZ264+20),"")</f>
      </c>
      <c r="CZ264">
        <f>IFERROR(MATCH($CC264,$CD$2:$CD$263,0)+1,0)</f>
      </c>
      <c r="DA264">
        <f>IFERROR(INDEX($CE$2:$CE$263,MATCH($CC264,$CD$2:$CD$263,0)),0)</f>
      </c>
      <c r="DB264">
        <f>IFERROR(INDEX($AI:$AI,MATCH($H264,$AH:$AH,0))&amp;"","")</f>
      </c>
      <c r="DF264">
        <f>IF($GI264&gt;=1,INDEX($DC:$DC,$GH264+1),"")</f>
      </c>
      <c r="DG264">
        <f>IF($GI264&gt;=2,INDEX($DC:$DC,$GH264+2),"")</f>
      </c>
      <c r="DH264">
        <f>IF($GI264&gt;=3,INDEX($DC:$DC,$GH264+3),"")</f>
      </c>
      <c r="DI264">
        <f>IF($GI264&gt;=4,INDEX($DC:$DC,$GH264+4),"")</f>
      </c>
      <c r="DJ264">
        <f>IF($GI264&gt;=5,INDEX($DC:$DC,$GH264+5),"")</f>
      </c>
      <c r="DK264">
        <f>IF($GI264&gt;=6,INDEX($DC:$DC,$GH264+6),"")</f>
      </c>
      <c r="DL264">
        <f>IF($GI264&gt;=7,INDEX($DC:$DC,$GH264+7),"")</f>
      </c>
      <c r="DM264">
        <f>IF($GI264&gt;=8,INDEX($DC:$DC,$GH264+8),"")</f>
      </c>
      <c r="DN264">
        <f>IF($GI264&gt;=9,INDEX($DC:$DC,$GH264+9),"")</f>
      </c>
      <c r="DO264">
        <f>IF($GI264&gt;=10,INDEX($DC:$DC,$GH264+10),"")</f>
      </c>
      <c r="DP264">
        <f>IF($GI264&gt;=11,INDEX($DC:$DC,$GH264+11),"")</f>
      </c>
      <c r="DQ264">
        <f>IF($GI264&gt;=12,INDEX($DC:$DC,$GH264+12),"")</f>
      </c>
      <c r="DR264">
        <f>IF($GI264&gt;=13,INDEX($DC:$DC,$GH264+13),"")</f>
      </c>
      <c r="DS264">
        <f>IF($GI264&gt;=14,INDEX($DC:$DC,$GH264+14),"")</f>
      </c>
      <c r="DT264">
        <f>IF($GI264&gt;=15,INDEX($DC:$DC,$GH264+15),"")</f>
      </c>
      <c r="DU264">
        <f>IF($GI264&gt;=16,INDEX($DC:$DC,$GH264+16),"")</f>
      </c>
      <c r="DV264">
        <f>IF($GI264&gt;=17,INDEX($DC:$DC,$GH264+17),"")</f>
      </c>
      <c r="DW264">
        <f>IF($GI264&gt;=18,INDEX($DC:$DC,$GH264+18),"")</f>
      </c>
      <c r="DX264">
        <f>IF($GI264&gt;=19,INDEX($DC:$DC,$GH264+19),"")</f>
      </c>
      <c r="DY264">
        <f>IF($GI264&gt;=20,INDEX($DC:$DC,$GH264+20),"")</f>
      </c>
      <c r="DZ264">
        <f>IF($GI264&gt;=21,INDEX($DC:$DC,$GH264+21),"")</f>
      </c>
      <c r="EA264">
        <f>IF($GI264&gt;=22,INDEX($DC:$DC,$GH264+22),"")</f>
      </c>
      <c r="EB264">
        <f>IF($GI264&gt;=23,INDEX($DC:$DC,$GH264+23),"")</f>
      </c>
      <c r="EC264">
        <f>IF($GI264&gt;=24,INDEX($DC:$DC,$GH264+24),"")</f>
      </c>
      <c r="ED264">
        <f>IF($GI264&gt;=25,INDEX($DC:$DC,$GH264+25),"")</f>
      </c>
      <c r="EE264">
        <f>IF($GI264&gt;=26,INDEX($DC:$DC,$GH264+26),"")</f>
      </c>
      <c r="EF264">
        <f>IF($GI264&gt;=27,INDEX($DC:$DC,$GH264+27),"")</f>
      </c>
      <c r="EG264">
        <f>IF($GI264&gt;=28,INDEX($DC:$DC,$GH264+28),"")</f>
      </c>
      <c r="EH264">
        <f>IF($GI264&gt;=29,INDEX($DC:$DC,$GH264+29),"")</f>
      </c>
      <c r="EI264">
        <f>IF($GI264&gt;=30,INDEX($DC:$DC,$GH264+30),"")</f>
      </c>
      <c r="EJ264">
        <f>IF($GI264&gt;=31,INDEX($DC:$DC,$GH264+31),"")</f>
      </c>
      <c r="EK264">
        <f>IF($GI264&gt;=32,INDEX($DC:$DC,$GH264+32),"")</f>
      </c>
      <c r="EL264">
        <f>IF($GI264&gt;=33,INDEX($DC:$DC,$GH264+33),"")</f>
      </c>
      <c r="EM264">
        <f>IF($GI264&gt;=34,INDEX($DC:$DC,$GH264+34),"")</f>
      </c>
      <c r="EN264">
        <f>IF($GI264&gt;=35,INDEX($DC:$DC,$GH264+35),"")</f>
      </c>
      <c r="EO264">
        <f>IF($GI264&gt;=36,INDEX($DC:$DC,$GH264+36),"")</f>
      </c>
      <c r="EP264">
        <f>IF($GI264&gt;=37,INDEX($DC:$DC,$GH264+37),"")</f>
      </c>
      <c r="EQ264">
        <f>IF($GI264&gt;=38,INDEX($DC:$DC,$GH264+38),"")</f>
      </c>
      <c r="ER264">
        <f>IF($GI264&gt;=39,INDEX($DC:$DC,$GH264+39),"")</f>
      </c>
      <c r="ES264">
        <f>IF($GI264&gt;=40,INDEX($DC:$DC,$GH264+40),"")</f>
      </c>
      <c r="ET264">
        <f>IF($GI264&gt;=1,INDEX($DD:$DD,$GH264+1),"")</f>
      </c>
      <c r="EU264">
        <f>IF($GI264&gt;=2,INDEX($DD:$DD,$GH264+2),"")</f>
      </c>
      <c r="EV264">
        <f>IF($GI264&gt;=3,INDEX($DD:$DD,$GH264+3),"")</f>
      </c>
      <c r="EW264">
        <f>IF($GI264&gt;=4,INDEX($DD:$DD,$GH264+4),"")</f>
      </c>
      <c r="EX264">
        <f>IF($GI264&gt;=5,INDEX($DD:$DD,$GH264+5),"")</f>
      </c>
      <c r="EY264">
        <f>IF($GI264&gt;=6,INDEX($DD:$DD,$GH264+6),"")</f>
      </c>
      <c r="EZ264">
        <f>IF($GI264&gt;=7,INDEX($DD:$DD,$GH264+7),"")</f>
      </c>
      <c r="FA264">
        <f>IF($GI264&gt;=8,INDEX($DD:$DD,$GH264+8),"")</f>
      </c>
      <c r="FB264">
        <f>IF($GI264&gt;=9,INDEX($DD:$DD,$GH264+9),"")</f>
      </c>
      <c r="FC264">
        <f>IF($GI264&gt;=10,INDEX($DD:$DD,$GH264+10),"")</f>
      </c>
      <c r="FD264">
        <f>IF($GI264&gt;=11,INDEX($DD:$DD,$GH264+11),"")</f>
      </c>
      <c r="FE264">
        <f>IF($GI264&gt;=12,INDEX($DD:$DD,$GH264+12),"")</f>
      </c>
      <c r="FF264">
        <f>IF($GI264&gt;=13,INDEX($DD:$DD,$GH264+13),"")</f>
      </c>
      <c r="FG264">
        <f>IF($GI264&gt;=14,INDEX($DD:$DD,$GH264+14),"")</f>
      </c>
      <c r="FH264">
        <f>IF($GI264&gt;=15,INDEX($DD:$DD,$GH264+15),"")</f>
      </c>
      <c r="FI264">
        <f>IF($GI264&gt;=16,INDEX($DD:$DD,$GH264+16),"")</f>
      </c>
      <c r="FJ264">
        <f>IF($GI264&gt;=17,INDEX($DD:$DD,$GH264+17),"")</f>
      </c>
      <c r="FK264">
        <f>IF($GI264&gt;=18,INDEX($DD:$DD,$GH264+18),"")</f>
      </c>
      <c r="FL264">
        <f>IF($GI264&gt;=19,INDEX($DD:$DD,$GH264+19),"")</f>
      </c>
      <c r="FM264">
        <f>IF($GI264&gt;=20,INDEX($DD:$DD,$GH264+20),"")</f>
      </c>
      <c r="FN264">
        <f>IF($GI264&gt;=21,INDEX($DD:$DD,$GH264+21),"")</f>
      </c>
      <c r="FO264">
        <f>IF($GI264&gt;=22,INDEX($DD:$DD,$GH264+22),"")</f>
      </c>
      <c r="FP264">
        <f>IF($GI264&gt;=23,INDEX($DD:$DD,$GH264+23),"")</f>
      </c>
      <c r="FQ264">
        <f>IF($GI264&gt;=24,INDEX($DD:$DD,$GH264+24),"")</f>
      </c>
      <c r="FR264">
        <f>IF($GI264&gt;=25,INDEX($DD:$DD,$GH264+25),"")</f>
      </c>
      <c r="FS264">
        <f>IF($GI264&gt;=26,INDEX($DD:$DD,$GH264+26),"")</f>
      </c>
      <c r="FT264">
        <f>IF($GI264&gt;=27,INDEX($DD:$DD,$GH264+27),"")</f>
      </c>
      <c r="FU264">
        <f>IF($GI264&gt;=28,INDEX($DD:$DD,$GH264+28),"")</f>
      </c>
      <c r="FV264">
        <f>IF($GI264&gt;=29,INDEX($DD:$DD,$GH264+29),"")</f>
      </c>
      <c r="FW264">
        <f>IF($GI264&gt;=30,INDEX($DD:$DD,$GH264+30),"")</f>
      </c>
      <c r="FX264">
        <f>IF($GI264&gt;=31,INDEX($DD:$DD,$GH264+31),"")</f>
      </c>
      <c r="FY264">
        <f>IF($GI264&gt;=32,INDEX($DD:$DD,$GH264+32),"")</f>
      </c>
      <c r="FZ264">
        <f>IF($GI264&gt;=33,INDEX($DD:$DD,$GH264+33),"")</f>
      </c>
      <c r="GA264">
        <f>IF($GI264&gt;=34,INDEX($DD:$DD,$GH264+34),"")</f>
      </c>
      <c r="GB264">
        <f>IF($GI264&gt;=35,INDEX($DD:$DD,$GH264+35),"")</f>
      </c>
      <c r="GC264">
        <f>IF($GI264&gt;=36,INDEX($DD:$DD,$GH264+36),"")</f>
      </c>
      <c r="GD264">
        <f>IF($GI264&gt;=37,INDEX($DD:$DD,$GH264+37),"")</f>
      </c>
      <c r="GE264">
        <f>IF($GI264&gt;=38,INDEX($DD:$DD,$GH264+38),"")</f>
      </c>
      <c r="GF264">
        <f>IF($GI264&gt;=39,INDEX($DD:$DD,$GH264+39),"")</f>
      </c>
      <c r="GG264">
        <f>IF($GI264&gt;=40,INDEX($DD:$DD,$GH264+40),"")</f>
      </c>
      <c r="GH264">
        <f>IFERROR(MATCH($DB264,$DC$2:$DC$148,0)+1,0)</f>
      </c>
      <c r="GI264">
        <f>IFERROR(INDEX($DE$2:$DE$148,MATCH($DB264,$DC$2:$DC$148,0)),0)</f>
      </c>
      <c r="GJ264">
        <f>IFERROR(MATCH($S264,$DF$264:$ES$264,0),0)</f>
      </c>
      <c r="GK264">
        <f>IF($GJ264&gt;0,INDEX($ET$264:$GG$264,$GJ264),"")</f>
      </c>
      <c r="GL264" t="s">
        <v>359</v>
      </c>
      <c r="GM264">
        <v>1</v>
      </c>
      <c r="GN264">
        <f>IF($IW264&gt;=1,INDEX($GL:$GL,$IV264+1),"")</f>
      </c>
      <c r="GO264">
        <f>IF($IW264&gt;=2,INDEX($GL:$GL,$IV264+2),"")</f>
      </c>
      <c r="GP264">
        <f>IF($IW264&gt;=3,INDEX($GL:$GL,$IV264+3),"")</f>
      </c>
      <c r="GQ264">
        <f>IF($IW264&gt;=4,INDEX($GL:$GL,$IV264+4),"")</f>
      </c>
      <c r="GR264">
        <f>IF($IW264&gt;=5,INDEX($GL:$GL,$IV264+5),"")</f>
      </c>
      <c r="GS264">
        <f>IF($IW264&gt;=6,INDEX($GL:$GL,$IV264+6),"")</f>
      </c>
      <c r="GT264">
        <f>IF($IW264&gt;=7,INDEX($GL:$GL,$IV264+7),"")</f>
      </c>
      <c r="GU264">
        <f>IF($IW264&gt;=8,INDEX($GL:$GL,$IV264+8),"")</f>
      </c>
      <c r="GV264">
        <f>IF($IW264&gt;=9,INDEX($GL:$GL,$IV264+9),"")</f>
      </c>
      <c r="GW264">
        <f>IF($IW264&gt;=10,INDEX($GL:$GL,$IV264+10),"")</f>
      </c>
      <c r="GX264">
        <f>IF($IW264&gt;=11,INDEX($GL:$GL,$IV264+11),"")</f>
      </c>
      <c r="GY264">
        <f>IF($IW264&gt;=12,INDEX($GL:$GL,$IV264+12),"")</f>
      </c>
      <c r="GZ264">
        <f>IF($IW264&gt;=13,INDEX($GL:$GL,$IV264+13),"")</f>
      </c>
      <c r="HA264">
        <f>IF($IW264&gt;=14,INDEX($GL:$GL,$IV264+14),"")</f>
      </c>
      <c r="HB264">
        <f>IF($IW264&gt;=15,INDEX($GL:$GL,$IV264+15),"")</f>
      </c>
      <c r="HC264">
        <f>IF($IW264&gt;=16,INDEX($GL:$GL,$IV264+16),"")</f>
      </c>
      <c r="HD264">
        <f>IF($IW264&gt;=17,INDEX($GL:$GL,$IV264+17),"")</f>
      </c>
      <c r="HE264">
        <f>IF($IW264&gt;=18,INDEX($GL:$GL,$IV264+18),"")</f>
      </c>
      <c r="HF264">
        <f>IF($IW264&gt;=19,INDEX($GL:$GL,$IV264+19),"")</f>
      </c>
      <c r="HG264">
        <f>IF($IW264&gt;=20,INDEX($GL:$GL,$IV264+20),"")</f>
      </c>
      <c r="HH264">
        <f>IF($IW264&gt;=21,INDEX($GL:$GL,$IV264+21),"")</f>
      </c>
      <c r="HI264">
        <f>IF($IW264&gt;=22,INDEX($GL:$GL,$IV264+22),"")</f>
      </c>
      <c r="HJ264">
        <f>IF($IW264&gt;=23,INDEX($GL:$GL,$IV264+23),"")</f>
      </c>
      <c r="HK264">
        <f>IF($IW264&gt;=24,INDEX($GL:$GL,$IV264+24),"")</f>
      </c>
      <c r="HL264">
        <f>IF($IW264&gt;=25,INDEX($GL:$GL,$IV264+25),"")</f>
      </c>
      <c r="HM264">
        <f>IF($IW264&gt;=26,INDEX($GL:$GL,$IV264+26),"")</f>
      </c>
      <c r="HN264">
        <f>IF($IW264&gt;=27,INDEX($GL:$GL,$IV264+27),"")</f>
      </c>
      <c r="HO264">
        <f>IF($IW264&gt;=28,INDEX($GL:$GL,$IV264+28),"")</f>
      </c>
      <c r="HP264">
        <f>IF($IW264&gt;=29,INDEX($GL:$GL,$IV264+29),"")</f>
      </c>
      <c r="HQ264">
        <f>IF($IW264&gt;=30,INDEX($GL:$GL,$IV264+30),"")</f>
      </c>
      <c r="HR264">
        <f>IF($IW264&gt;=31,INDEX($GL:$GL,$IV264+31),"")</f>
      </c>
      <c r="HS264">
        <f>IF($IW264&gt;=32,INDEX($GL:$GL,$IV264+32),"")</f>
      </c>
      <c r="HT264">
        <f>IF($IW264&gt;=33,INDEX($GL:$GL,$IV264+33),"")</f>
      </c>
      <c r="HU264">
        <f>IF($IW264&gt;=34,INDEX($GL:$GL,$IV264+34),"")</f>
      </c>
      <c r="HV264">
        <f>IF($IW264&gt;=35,INDEX($GL:$GL,$IV264+35),"")</f>
      </c>
      <c r="HW264">
        <f>IF($IW264&gt;=36,INDEX($GL:$GL,$IV264+36),"")</f>
      </c>
      <c r="HX264">
        <f>IF($IW264&gt;=37,INDEX($GL:$GL,$IV264+37),"")</f>
      </c>
      <c r="HY264">
        <f>IF($IW264&gt;=38,INDEX($GL:$GL,$IV264+38),"")</f>
      </c>
      <c r="HZ264">
        <f>IF($IW264&gt;=39,INDEX($GL:$GL,$IV264+39),"")</f>
      </c>
      <c r="IA264">
        <f>IF($IW264&gt;=40,INDEX($GL:$GL,$IV264+40),"")</f>
      </c>
      <c r="IB264">
        <f>IF($IW264&gt;=41,INDEX($GL:$GL,$IV264+41),"")</f>
      </c>
      <c r="IC264">
        <f>IF($IW264&gt;=42,INDEX($GL:$GL,$IV264+42),"")</f>
      </c>
      <c r="ID264">
        <f>IF($IW264&gt;=43,INDEX($GL:$GL,$IV264+43),"")</f>
      </c>
      <c r="IE264">
        <f>IF($IW264&gt;=44,INDEX($GL:$GL,$IV264+44),"")</f>
      </c>
      <c r="IF264">
        <f>IF($IW264&gt;=45,INDEX($GL:$GL,$IV264+45),"")</f>
      </c>
      <c r="IG264">
        <f>IF($IW264&gt;=46,INDEX($GL:$GL,$IV264+46),"")</f>
      </c>
      <c r="IH264">
        <f>IF($IW264&gt;=47,INDEX($GL:$GL,$IV264+47),"")</f>
      </c>
      <c r="II264">
        <f>IF($IW264&gt;=48,INDEX($GL:$GL,$IV264+48),"")</f>
      </c>
      <c r="IJ264">
        <f>IF($IW264&gt;=49,INDEX($GL:$GL,$IV264+49),"")</f>
      </c>
      <c r="IK264">
        <f>IF($IW264&gt;=50,INDEX($GL:$GL,$IV264+50),"")</f>
      </c>
      <c r="IL264">
        <f>IF($IW264&gt;=51,INDEX($GL:$GL,$IV264+51),"")</f>
      </c>
      <c r="IM264">
        <f>IF($IW264&gt;=52,INDEX($GL:$GL,$IV264+52),"")</f>
      </c>
      <c r="IN264">
        <f>IF($IW264&gt;=53,INDEX($GL:$GL,$IV264+53),"")</f>
      </c>
      <c r="IO264">
        <f>IF($IW264&gt;=54,INDEX($GL:$GL,$IV264+54),"")</f>
      </c>
      <c r="IP264">
        <f>IF($IW264&gt;=55,INDEX($GL:$GL,$IV264+55),"")</f>
      </c>
      <c r="IQ264">
        <f>IF($IW264&gt;=56,INDEX($GL:$GL,$IV264+56),"")</f>
      </c>
      <c r="IR264">
        <f>IF($IW264&gt;=57,INDEX($GL:$GL,$IV264+57),"")</f>
      </c>
      <c r="IS264">
        <f>IF($IW264&gt;=58,INDEX($GL:$GL,$IV264+58),"")</f>
      </c>
      <c r="IT264">
        <f>IF($IW264&gt;=59,INDEX($GL:$GL,$IV264+59),"")</f>
      </c>
      <c r="IU264">
        <f>IF($IW264&gt;=60,INDEX($GL:$GL,$IV264+60),"")</f>
      </c>
      <c r="IV264">
        <f>IFERROR(MATCH($GK264,$GL$2:$GL$324,0)+1,0)</f>
      </c>
      <c r="IW264">
        <f>IFERROR(INDEX($GM$2:$GM$324,MATCH($GK264,$GL$2:$GL$324,0)),0)</f>
      </c>
      <c r="IX264" t="s">
        <v>34</v>
      </c>
      <c r="IY264" t="s">
        <v>34</v>
      </c>
    </row>
    <row r="265" spans="1:259" x14ac:dyDescent="0.25">
      <c r="K265">
        <f>IF(OR($N265="",$J265=""),"",IFERROR($N265/$J265,0))</f>
      </c>
      <c r="L265">
        <f>IF($N265="","",
SUM($M265,$O265,$T265,$P265,$R265)*
(1-IF($U265="",0,VALUE($U265)/100)))</f>
      </c>
      <c r="M265">
        <f>IF($N265="","",$N265)</f>
      </c>
      <c r="O265">
        <f>IF($N265="","",
IF($H265="","",
IF(ISNUMBER(SEARCH("exempt",LOWER($H265))),0,
$N265*(VALUE(SUBSTITUTE($H265,"%",""))/100))))</f>
      </c>
      <c r="V265">
        <f>IFERROR(IF(FIND(" - ",$E265)&gt;0,MID($E265,FIND(" - ",$E265)+3,LEN($E265)),""),"")</f>
      </c>
      <c r="AE265" t="s">
        <v>838</v>
      </c>
      <c r="AJ265">
        <f>IFERROR(LEFT($E265,FIND(" - ",$E265)-1),$E265)</f>
      </c>
      <c r="AM265">
        <f>IF($CB265&gt;=1,INDEX($AK:$AK,$CA265+1),"")</f>
      </c>
      <c r="AN265">
        <f>IF($CB265&gt;=2,INDEX($AK:$AK,$CA265+2),"")</f>
      </c>
      <c r="AO265">
        <f>IF($CB265&gt;=3,INDEX($AK:$AK,$CA265+3),"")</f>
      </c>
      <c r="AP265">
        <f>IF($CB265&gt;=4,INDEX($AK:$AK,$CA265+4),"")</f>
      </c>
      <c r="AQ265">
        <f>IF($CB265&gt;=5,INDEX($AK:$AK,$CA265+5),"")</f>
      </c>
      <c r="AR265">
        <f>IF($CB265&gt;=6,INDEX($AK:$AK,$CA265+6),"")</f>
      </c>
      <c r="AS265">
        <f>IF($CB265&gt;=7,INDEX($AK:$AK,$CA265+7),"")</f>
      </c>
      <c r="AT265">
        <f>IF($CB265&gt;=8,INDEX($AK:$AK,$CA265+8),"")</f>
      </c>
      <c r="AU265">
        <f>IF($CB265&gt;=9,INDEX($AK:$AK,$CA265+9),"")</f>
      </c>
      <c r="AV265">
        <f>IF($CB265&gt;=10,INDEX($AK:$AK,$CA265+10),"")</f>
      </c>
      <c r="AW265">
        <f>IF($CB265&gt;=11,INDEX($AK:$AK,$CA265+11),"")</f>
      </c>
      <c r="AX265">
        <f>IF($CB265&gt;=12,INDEX($AK:$AK,$CA265+12),"")</f>
      </c>
      <c r="AY265">
        <f>IF($CB265&gt;=13,INDEX($AK:$AK,$CA265+13),"")</f>
      </c>
      <c r="AZ265">
        <f>IF($CB265&gt;=14,INDEX($AK:$AK,$CA265+14),"")</f>
      </c>
      <c r="BA265">
        <f>IF($CB265&gt;=15,INDEX($AK:$AK,$CA265+15),"")</f>
      </c>
      <c r="BB265">
        <f>IF($CB265&gt;=16,INDEX($AK:$AK,$CA265+16),"")</f>
      </c>
      <c r="BC265">
        <f>IF($CB265&gt;=17,INDEX($AK:$AK,$CA265+17),"")</f>
      </c>
      <c r="BD265">
        <f>IF($CB265&gt;=18,INDEX($AK:$AK,$CA265+18),"")</f>
      </c>
      <c r="BE265">
        <f>IF($CB265&gt;=19,INDEX($AK:$AK,$CA265+19),"")</f>
      </c>
      <c r="BF265">
        <f>IF($CB265&gt;=20,INDEX($AK:$AK,$CA265+20),"")</f>
      </c>
      <c r="BG265">
        <f>IF($CB265&gt;=21,INDEX($AK:$AK,$CA265+21),"")</f>
      </c>
      <c r="BH265">
        <f>IF($CB265&gt;=22,INDEX($AK:$AK,$CA265+22),"")</f>
      </c>
      <c r="BI265">
        <f>IF($CB265&gt;=23,INDEX($AK:$AK,$CA265+23),"")</f>
      </c>
      <c r="BJ265">
        <f>IF($CB265&gt;=24,INDEX($AK:$AK,$CA265+24),"")</f>
      </c>
      <c r="BK265">
        <f>IF($CB265&gt;=25,INDEX($AK:$AK,$CA265+25),"")</f>
      </c>
      <c r="BL265">
        <f>IF($CB265&gt;=26,INDEX($AK:$AK,$CA265+26),"")</f>
      </c>
      <c r="BM265">
        <f>IF($CB265&gt;=27,INDEX($AK:$AK,$CA265+27),"")</f>
      </c>
      <c r="BN265">
        <f>IF($CB265&gt;=28,INDEX($AK:$AK,$CA265+28),"")</f>
      </c>
      <c r="BO265">
        <f>IF($CB265&gt;=29,INDEX($AK:$AK,$CA265+29),"")</f>
      </c>
      <c r="BP265">
        <f>IF($CB265&gt;=30,INDEX($AK:$AK,$CA265+30),"")</f>
      </c>
      <c r="BQ265">
        <f>IF($CB265&gt;=31,INDEX($AK:$AK,$CA265+31),"")</f>
      </c>
      <c r="BR265">
        <f>IF($CB265&gt;=32,INDEX($AK:$AK,$CA265+32),"")</f>
      </c>
      <c r="BS265">
        <f>IF($CB265&gt;=33,INDEX($AK:$AK,$CA265+33),"")</f>
      </c>
      <c r="BT265">
        <f>IF($CB265&gt;=34,INDEX($AK:$AK,$CA265+34),"")</f>
      </c>
      <c r="BU265">
        <f>IF($CB265&gt;=35,INDEX($AK:$AK,$CA265+35),"")</f>
      </c>
      <c r="BV265">
        <f>IF($CB265&gt;=36,INDEX($AK:$AK,$CA265+36),"")</f>
      </c>
      <c r="BW265">
        <f>IF($CB265&gt;=37,INDEX($AK:$AK,$CA265+37),"")</f>
      </c>
      <c r="BX265">
        <f>IF($CB265&gt;=38,INDEX($AK:$AK,$CA265+38),"")</f>
      </c>
      <c r="BY265">
        <f>IF($CB265&gt;=39,INDEX($AK:$AK,$CA265+39),"")</f>
      </c>
      <c r="BZ265">
        <f>IF($CB265&gt;=40,INDEX($AK:$AK,$CA265+40),"")</f>
      </c>
      <c r="CA265">
        <f>IFERROR(MATCH($AJ265,$AK$2:$AK$134,0)+1,0)</f>
      </c>
      <c r="CB265">
        <f>IFERROR(INDEX($AL$2:$AL$134,MATCH($AJ265,$AK$2:$AK$134,0)),0)</f>
      </c>
      <c r="CC265">
        <f>IFERROR(LEFT($F265,FIND(" - ",$F265)-1),$F265)</f>
      </c>
      <c r="CF265">
        <f>IF($DA265&gt;=1,INDEX($CD:$CD,$CZ265+1),"")</f>
      </c>
      <c r="CG265">
        <f>IF($DA265&gt;=2,INDEX($CD:$CD,$CZ265+2),"")</f>
      </c>
      <c r="CH265">
        <f>IF($DA265&gt;=3,INDEX($CD:$CD,$CZ265+3),"")</f>
      </c>
      <c r="CI265">
        <f>IF($DA265&gt;=4,INDEX($CD:$CD,$CZ265+4),"")</f>
      </c>
      <c r="CJ265">
        <f>IF($DA265&gt;=5,INDEX($CD:$CD,$CZ265+5),"")</f>
      </c>
      <c r="CK265">
        <f>IF($DA265&gt;=6,INDEX($CD:$CD,$CZ265+6),"")</f>
      </c>
      <c r="CL265">
        <f>IF($DA265&gt;=7,INDEX($CD:$CD,$CZ265+7),"")</f>
      </c>
      <c r="CM265">
        <f>IF($DA265&gt;=8,INDEX($CD:$CD,$CZ265+8),"")</f>
      </c>
      <c r="CN265">
        <f>IF($DA265&gt;=9,INDEX($CD:$CD,$CZ265+9),"")</f>
      </c>
      <c r="CO265">
        <f>IF($DA265&gt;=10,INDEX($CD:$CD,$CZ265+10),"")</f>
      </c>
      <c r="CP265">
        <f>IF($DA265&gt;=11,INDEX($CD:$CD,$CZ265+11),"")</f>
      </c>
      <c r="CQ265">
        <f>IF($DA265&gt;=12,INDEX($CD:$CD,$CZ265+12),"")</f>
      </c>
      <c r="CR265">
        <f>IF($DA265&gt;=13,INDEX($CD:$CD,$CZ265+13),"")</f>
      </c>
      <c r="CS265">
        <f>IF($DA265&gt;=14,INDEX($CD:$CD,$CZ265+14),"")</f>
      </c>
      <c r="CT265">
        <f>IF($DA265&gt;=15,INDEX($CD:$CD,$CZ265+15),"")</f>
      </c>
      <c r="CU265">
        <f>IF($DA265&gt;=16,INDEX($CD:$CD,$CZ265+16),"")</f>
      </c>
      <c r="CV265">
        <f>IF($DA265&gt;=17,INDEX($CD:$CD,$CZ265+17),"")</f>
      </c>
      <c r="CW265">
        <f>IF($DA265&gt;=18,INDEX($CD:$CD,$CZ265+18),"")</f>
      </c>
      <c r="CX265">
        <f>IF($DA265&gt;=19,INDEX($CD:$CD,$CZ265+19),"")</f>
      </c>
      <c r="CY265">
        <f>IF($DA265&gt;=20,INDEX($CD:$CD,$CZ265+20),"")</f>
      </c>
      <c r="CZ265">
        <f>IFERROR(MATCH($CC265,$CD$2:$CD$263,0)+1,0)</f>
      </c>
      <c r="DA265">
        <f>IFERROR(INDEX($CE$2:$CE$263,MATCH($CC265,$CD$2:$CD$263,0)),0)</f>
      </c>
      <c r="DB265">
        <f>IFERROR(INDEX($AI:$AI,MATCH($H265,$AH:$AH,0))&amp;"","")</f>
      </c>
      <c r="DF265">
        <f>IF($GI265&gt;=1,INDEX($DC:$DC,$GH265+1),"")</f>
      </c>
      <c r="DG265">
        <f>IF($GI265&gt;=2,INDEX($DC:$DC,$GH265+2),"")</f>
      </c>
      <c r="DH265">
        <f>IF($GI265&gt;=3,INDEX($DC:$DC,$GH265+3),"")</f>
      </c>
      <c r="DI265">
        <f>IF($GI265&gt;=4,INDEX($DC:$DC,$GH265+4),"")</f>
      </c>
      <c r="DJ265">
        <f>IF($GI265&gt;=5,INDEX($DC:$DC,$GH265+5),"")</f>
      </c>
      <c r="DK265">
        <f>IF($GI265&gt;=6,INDEX($DC:$DC,$GH265+6),"")</f>
      </c>
      <c r="DL265">
        <f>IF($GI265&gt;=7,INDEX($DC:$DC,$GH265+7),"")</f>
      </c>
      <c r="DM265">
        <f>IF($GI265&gt;=8,INDEX($DC:$DC,$GH265+8),"")</f>
      </c>
      <c r="DN265">
        <f>IF($GI265&gt;=9,INDEX($DC:$DC,$GH265+9),"")</f>
      </c>
      <c r="DO265">
        <f>IF($GI265&gt;=10,INDEX($DC:$DC,$GH265+10),"")</f>
      </c>
      <c r="DP265">
        <f>IF($GI265&gt;=11,INDEX($DC:$DC,$GH265+11),"")</f>
      </c>
      <c r="DQ265">
        <f>IF($GI265&gt;=12,INDEX($DC:$DC,$GH265+12),"")</f>
      </c>
      <c r="DR265">
        <f>IF($GI265&gt;=13,INDEX($DC:$DC,$GH265+13),"")</f>
      </c>
      <c r="DS265">
        <f>IF($GI265&gt;=14,INDEX($DC:$DC,$GH265+14),"")</f>
      </c>
      <c r="DT265">
        <f>IF($GI265&gt;=15,INDEX($DC:$DC,$GH265+15),"")</f>
      </c>
      <c r="DU265">
        <f>IF($GI265&gt;=16,INDEX($DC:$DC,$GH265+16),"")</f>
      </c>
      <c r="DV265">
        <f>IF($GI265&gt;=17,INDEX($DC:$DC,$GH265+17),"")</f>
      </c>
      <c r="DW265">
        <f>IF($GI265&gt;=18,INDEX($DC:$DC,$GH265+18),"")</f>
      </c>
      <c r="DX265">
        <f>IF($GI265&gt;=19,INDEX($DC:$DC,$GH265+19),"")</f>
      </c>
      <c r="DY265">
        <f>IF($GI265&gt;=20,INDEX($DC:$DC,$GH265+20),"")</f>
      </c>
      <c r="DZ265">
        <f>IF($GI265&gt;=21,INDEX($DC:$DC,$GH265+21),"")</f>
      </c>
      <c r="EA265">
        <f>IF($GI265&gt;=22,INDEX($DC:$DC,$GH265+22),"")</f>
      </c>
      <c r="EB265">
        <f>IF($GI265&gt;=23,INDEX($DC:$DC,$GH265+23),"")</f>
      </c>
      <c r="EC265">
        <f>IF($GI265&gt;=24,INDEX($DC:$DC,$GH265+24),"")</f>
      </c>
      <c r="ED265">
        <f>IF($GI265&gt;=25,INDEX($DC:$DC,$GH265+25),"")</f>
      </c>
      <c r="EE265">
        <f>IF($GI265&gt;=26,INDEX($DC:$DC,$GH265+26),"")</f>
      </c>
      <c r="EF265">
        <f>IF($GI265&gt;=27,INDEX($DC:$DC,$GH265+27),"")</f>
      </c>
      <c r="EG265">
        <f>IF($GI265&gt;=28,INDEX($DC:$DC,$GH265+28),"")</f>
      </c>
      <c r="EH265">
        <f>IF($GI265&gt;=29,INDEX($DC:$DC,$GH265+29),"")</f>
      </c>
      <c r="EI265">
        <f>IF($GI265&gt;=30,INDEX($DC:$DC,$GH265+30),"")</f>
      </c>
      <c r="EJ265">
        <f>IF($GI265&gt;=31,INDEX($DC:$DC,$GH265+31),"")</f>
      </c>
      <c r="EK265">
        <f>IF($GI265&gt;=32,INDEX($DC:$DC,$GH265+32),"")</f>
      </c>
      <c r="EL265">
        <f>IF($GI265&gt;=33,INDEX($DC:$DC,$GH265+33),"")</f>
      </c>
      <c r="EM265">
        <f>IF($GI265&gt;=34,INDEX($DC:$DC,$GH265+34),"")</f>
      </c>
      <c r="EN265">
        <f>IF($GI265&gt;=35,INDEX($DC:$DC,$GH265+35),"")</f>
      </c>
      <c r="EO265">
        <f>IF($GI265&gt;=36,INDEX($DC:$DC,$GH265+36),"")</f>
      </c>
      <c r="EP265">
        <f>IF($GI265&gt;=37,INDEX($DC:$DC,$GH265+37),"")</f>
      </c>
      <c r="EQ265">
        <f>IF($GI265&gt;=38,INDEX($DC:$DC,$GH265+38),"")</f>
      </c>
      <c r="ER265">
        <f>IF($GI265&gt;=39,INDEX($DC:$DC,$GH265+39),"")</f>
      </c>
      <c r="ES265">
        <f>IF($GI265&gt;=40,INDEX($DC:$DC,$GH265+40),"")</f>
      </c>
      <c r="ET265">
        <f>IF($GI265&gt;=1,INDEX($DD:$DD,$GH265+1),"")</f>
      </c>
      <c r="EU265">
        <f>IF($GI265&gt;=2,INDEX($DD:$DD,$GH265+2),"")</f>
      </c>
      <c r="EV265">
        <f>IF($GI265&gt;=3,INDEX($DD:$DD,$GH265+3),"")</f>
      </c>
      <c r="EW265">
        <f>IF($GI265&gt;=4,INDEX($DD:$DD,$GH265+4),"")</f>
      </c>
      <c r="EX265">
        <f>IF($GI265&gt;=5,INDEX($DD:$DD,$GH265+5),"")</f>
      </c>
      <c r="EY265">
        <f>IF($GI265&gt;=6,INDEX($DD:$DD,$GH265+6),"")</f>
      </c>
      <c r="EZ265">
        <f>IF($GI265&gt;=7,INDEX($DD:$DD,$GH265+7),"")</f>
      </c>
      <c r="FA265">
        <f>IF($GI265&gt;=8,INDEX($DD:$DD,$GH265+8),"")</f>
      </c>
      <c r="FB265">
        <f>IF($GI265&gt;=9,INDEX($DD:$DD,$GH265+9),"")</f>
      </c>
      <c r="FC265">
        <f>IF($GI265&gt;=10,INDEX($DD:$DD,$GH265+10),"")</f>
      </c>
      <c r="FD265">
        <f>IF($GI265&gt;=11,INDEX($DD:$DD,$GH265+11),"")</f>
      </c>
      <c r="FE265">
        <f>IF($GI265&gt;=12,INDEX($DD:$DD,$GH265+12),"")</f>
      </c>
      <c r="FF265">
        <f>IF($GI265&gt;=13,INDEX($DD:$DD,$GH265+13),"")</f>
      </c>
      <c r="FG265">
        <f>IF($GI265&gt;=14,INDEX($DD:$DD,$GH265+14),"")</f>
      </c>
      <c r="FH265">
        <f>IF($GI265&gt;=15,INDEX($DD:$DD,$GH265+15),"")</f>
      </c>
      <c r="FI265">
        <f>IF($GI265&gt;=16,INDEX($DD:$DD,$GH265+16),"")</f>
      </c>
      <c r="FJ265">
        <f>IF($GI265&gt;=17,INDEX($DD:$DD,$GH265+17),"")</f>
      </c>
      <c r="FK265">
        <f>IF($GI265&gt;=18,INDEX($DD:$DD,$GH265+18),"")</f>
      </c>
      <c r="FL265">
        <f>IF($GI265&gt;=19,INDEX($DD:$DD,$GH265+19),"")</f>
      </c>
      <c r="FM265">
        <f>IF($GI265&gt;=20,INDEX($DD:$DD,$GH265+20),"")</f>
      </c>
      <c r="FN265">
        <f>IF($GI265&gt;=21,INDEX($DD:$DD,$GH265+21),"")</f>
      </c>
      <c r="FO265">
        <f>IF($GI265&gt;=22,INDEX($DD:$DD,$GH265+22),"")</f>
      </c>
      <c r="FP265">
        <f>IF($GI265&gt;=23,INDEX($DD:$DD,$GH265+23),"")</f>
      </c>
      <c r="FQ265">
        <f>IF($GI265&gt;=24,INDEX($DD:$DD,$GH265+24),"")</f>
      </c>
      <c r="FR265">
        <f>IF($GI265&gt;=25,INDEX($DD:$DD,$GH265+25),"")</f>
      </c>
      <c r="FS265">
        <f>IF($GI265&gt;=26,INDEX($DD:$DD,$GH265+26),"")</f>
      </c>
      <c r="FT265">
        <f>IF($GI265&gt;=27,INDEX($DD:$DD,$GH265+27),"")</f>
      </c>
      <c r="FU265">
        <f>IF($GI265&gt;=28,INDEX($DD:$DD,$GH265+28),"")</f>
      </c>
      <c r="FV265">
        <f>IF($GI265&gt;=29,INDEX($DD:$DD,$GH265+29),"")</f>
      </c>
      <c r="FW265">
        <f>IF($GI265&gt;=30,INDEX($DD:$DD,$GH265+30),"")</f>
      </c>
      <c r="FX265">
        <f>IF($GI265&gt;=31,INDEX($DD:$DD,$GH265+31),"")</f>
      </c>
      <c r="FY265">
        <f>IF($GI265&gt;=32,INDEX($DD:$DD,$GH265+32),"")</f>
      </c>
      <c r="FZ265">
        <f>IF($GI265&gt;=33,INDEX($DD:$DD,$GH265+33),"")</f>
      </c>
      <c r="GA265">
        <f>IF($GI265&gt;=34,INDEX($DD:$DD,$GH265+34),"")</f>
      </c>
      <c r="GB265">
        <f>IF($GI265&gt;=35,INDEX($DD:$DD,$GH265+35),"")</f>
      </c>
      <c r="GC265">
        <f>IF($GI265&gt;=36,INDEX($DD:$DD,$GH265+36),"")</f>
      </c>
      <c r="GD265">
        <f>IF($GI265&gt;=37,INDEX($DD:$DD,$GH265+37),"")</f>
      </c>
      <c r="GE265">
        <f>IF($GI265&gt;=38,INDEX($DD:$DD,$GH265+38),"")</f>
      </c>
      <c r="GF265">
        <f>IF($GI265&gt;=39,INDEX($DD:$DD,$GH265+39),"")</f>
      </c>
      <c r="GG265">
        <f>IF($GI265&gt;=40,INDEX($DD:$DD,$GH265+40),"")</f>
      </c>
      <c r="GH265">
        <f>IFERROR(MATCH($DB265,$DC$2:$DC$148,0)+1,0)</f>
      </c>
      <c r="GI265">
        <f>IFERROR(INDEX($DE$2:$DE$148,MATCH($DB265,$DC$2:$DC$148,0)),0)</f>
      </c>
      <c r="GJ265">
        <f>IFERROR(MATCH($S265,$DF$265:$ES$265,0),0)</f>
      </c>
      <c r="GK265">
        <f>IF($GJ265&gt;0,INDEX($ET$265:$GG$265,$GJ265),"")</f>
      </c>
      <c r="GL265" t="s">
        <v>839</v>
      </c>
      <c r="GN265">
        <f>IF($IW265&gt;=1,INDEX($GL:$GL,$IV265+1),"")</f>
      </c>
      <c r="GO265">
        <f>IF($IW265&gt;=2,INDEX($GL:$GL,$IV265+2),"")</f>
      </c>
      <c r="GP265">
        <f>IF($IW265&gt;=3,INDEX($GL:$GL,$IV265+3),"")</f>
      </c>
      <c r="GQ265">
        <f>IF($IW265&gt;=4,INDEX($GL:$GL,$IV265+4),"")</f>
      </c>
      <c r="GR265">
        <f>IF($IW265&gt;=5,INDEX($GL:$GL,$IV265+5),"")</f>
      </c>
      <c r="GS265">
        <f>IF($IW265&gt;=6,INDEX($GL:$GL,$IV265+6),"")</f>
      </c>
      <c r="GT265">
        <f>IF($IW265&gt;=7,INDEX($GL:$GL,$IV265+7),"")</f>
      </c>
      <c r="GU265">
        <f>IF($IW265&gt;=8,INDEX($GL:$GL,$IV265+8),"")</f>
      </c>
      <c r="GV265">
        <f>IF($IW265&gt;=9,INDEX($GL:$GL,$IV265+9),"")</f>
      </c>
      <c r="GW265">
        <f>IF($IW265&gt;=10,INDEX($GL:$GL,$IV265+10),"")</f>
      </c>
      <c r="GX265">
        <f>IF($IW265&gt;=11,INDEX($GL:$GL,$IV265+11),"")</f>
      </c>
      <c r="GY265">
        <f>IF($IW265&gt;=12,INDEX($GL:$GL,$IV265+12),"")</f>
      </c>
      <c r="GZ265">
        <f>IF($IW265&gt;=13,INDEX($GL:$GL,$IV265+13),"")</f>
      </c>
      <c r="HA265">
        <f>IF($IW265&gt;=14,INDEX($GL:$GL,$IV265+14),"")</f>
      </c>
      <c r="HB265">
        <f>IF($IW265&gt;=15,INDEX($GL:$GL,$IV265+15),"")</f>
      </c>
      <c r="HC265">
        <f>IF($IW265&gt;=16,INDEX($GL:$GL,$IV265+16),"")</f>
      </c>
      <c r="HD265">
        <f>IF($IW265&gt;=17,INDEX($GL:$GL,$IV265+17),"")</f>
      </c>
      <c r="HE265">
        <f>IF($IW265&gt;=18,INDEX($GL:$GL,$IV265+18),"")</f>
      </c>
      <c r="HF265">
        <f>IF($IW265&gt;=19,INDEX($GL:$GL,$IV265+19),"")</f>
      </c>
      <c r="HG265">
        <f>IF($IW265&gt;=20,INDEX($GL:$GL,$IV265+20),"")</f>
      </c>
      <c r="HH265">
        <f>IF($IW265&gt;=21,INDEX($GL:$GL,$IV265+21),"")</f>
      </c>
      <c r="HI265">
        <f>IF($IW265&gt;=22,INDEX($GL:$GL,$IV265+22),"")</f>
      </c>
      <c r="HJ265">
        <f>IF($IW265&gt;=23,INDEX($GL:$GL,$IV265+23),"")</f>
      </c>
      <c r="HK265">
        <f>IF($IW265&gt;=24,INDEX($GL:$GL,$IV265+24),"")</f>
      </c>
      <c r="HL265">
        <f>IF($IW265&gt;=25,INDEX($GL:$GL,$IV265+25),"")</f>
      </c>
      <c r="HM265">
        <f>IF($IW265&gt;=26,INDEX($GL:$GL,$IV265+26),"")</f>
      </c>
      <c r="HN265">
        <f>IF($IW265&gt;=27,INDEX($GL:$GL,$IV265+27),"")</f>
      </c>
      <c r="HO265">
        <f>IF($IW265&gt;=28,INDEX($GL:$GL,$IV265+28),"")</f>
      </c>
      <c r="HP265">
        <f>IF($IW265&gt;=29,INDEX($GL:$GL,$IV265+29),"")</f>
      </c>
      <c r="HQ265">
        <f>IF($IW265&gt;=30,INDEX($GL:$GL,$IV265+30),"")</f>
      </c>
      <c r="HR265">
        <f>IF($IW265&gt;=31,INDEX($GL:$GL,$IV265+31),"")</f>
      </c>
      <c r="HS265">
        <f>IF($IW265&gt;=32,INDEX($GL:$GL,$IV265+32),"")</f>
      </c>
      <c r="HT265">
        <f>IF($IW265&gt;=33,INDEX($GL:$GL,$IV265+33),"")</f>
      </c>
      <c r="HU265">
        <f>IF($IW265&gt;=34,INDEX($GL:$GL,$IV265+34),"")</f>
      </c>
      <c r="HV265">
        <f>IF($IW265&gt;=35,INDEX($GL:$GL,$IV265+35),"")</f>
      </c>
      <c r="HW265">
        <f>IF($IW265&gt;=36,INDEX($GL:$GL,$IV265+36),"")</f>
      </c>
      <c r="HX265">
        <f>IF($IW265&gt;=37,INDEX($GL:$GL,$IV265+37),"")</f>
      </c>
      <c r="HY265">
        <f>IF($IW265&gt;=38,INDEX($GL:$GL,$IV265+38),"")</f>
      </c>
      <c r="HZ265">
        <f>IF($IW265&gt;=39,INDEX($GL:$GL,$IV265+39),"")</f>
      </c>
      <c r="IA265">
        <f>IF($IW265&gt;=40,INDEX($GL:$GL,$IV265+40),"")</f>
      </c>
      <c r="IB265">
        <f>IF($IW265&gt;=41,INDEX($GL:$GL,$IV265+41),"")</f>
      </c>
      <c r="IC265">
        <f>IF($IW265&gt;=42,INDEX($GL:$GL,$IV265+42),"")</f>
      </c>
      <c r="ID265">
        <f>IF($IW265&gt;=43,INDEX($GL:$GL,$IV265+43),"")</f>
      </c>
      <c r="IE265">
        <f>IF($IW265&gt;=44,INDEX($GL:$GL,$IV265+44),"")</f>
      </c>
      <c r="IF265">
        <f>IF($IW265&gt;=45,INDEX($GL:$GL,$IV265+45),"")</f>
      </c>
      <c r="IG265">
        <f>IF($IW265&gt;=46,INDEX($GL:$GL,$IV265+46),"")</f>
      </c>
      <c r="IH265">
        <f>IF($IW265&gt;=47,INDEX($GL:$GL,$IV265+47),"")</f>
      </c>
      <c r="II265">
        <f>IF($IW265&gt;=48,INDEX($GL:$GL,$IV265+48),"")</f>
      </c>
      <c r="IJ265">
        <f>IF($IW265&gt;=49,INDEX($GL:$GL,$IV265+49),"")</f>
      </c>
      <c r="IK265">
        <f>IF($IW265&gt;=50,INDEX($GL:$GL,$IV265+50),"")</f>
      </c>
      <c r="IL265">
        <f>IF($IW265&gt;=51,INDEX($GL:$GL,$IV265+51),"")</f>
      </c>
      <c r="IM265">
        <f>IF($IW265&gt;=52,INDEX($GL:$GL,$IV265+52),"")</f>
      </c>
      <c r="IN265">
        <f>IF($IW265&gt;=53,INDEX($GL:$GL,$IV265+53),"")</f>
      </c>
      <c r="IO265">
        <f>IF($IW265&gt;=54,INDEX($GL:$GL,$IV265+54),"")</f>
      </c>
      <c r="IP265">
        <f>IF($IW265&gt;=55,INDEX($GL:$GL,$IV265+55),"")</f>
      </c>
      <c r="IQ265">
        <f>IF($IW265&gt;=56,INDEX($GL:$GL,$IV265+56),"")</f>
      </c>
      <c r="IR265">
        <f>IF($IW265&gt;=57,INDEX($GL:$GL,$IV265+57),"")</f>
      </c>
      <c r="IS265">
        <f>IF($IW265&gt;=58,INDEX($GL:$GL,$IV265+58),"")</f>
      </c>
      <c r="IT265">
        <f>IF($IW265&gt;=59,INDEX($GL:$GL,$IV265+59),"")</f>
      </c>
      <c r="IU265">
        <f>IF($IW265&gt;=60,INDEX($GL:$GL,$IV265+60),"")</f>
      </c>
      <c r="IV265">
        <f>IFERROR(MATCH($GK265,$GL$2:$GL$324,0)+1,0)</f>
      </c>
      <c r="IW265">
        <f>IFERROR(INDEX($GM$2:$GM$324,MATCH($GK265,$GL$2:$GL$324,0)),0)</f>
      </c>
      <c r="IX265" t="s">
        <v>34</v>
      </c>
      <c r="IY265" t="s">
        <v>34</v>
      </c>
    </row>
    <row r="266" spans="1:259" x14ac:dyDescent="0.25">
      <c r="K266">
        <f>IF(OR($N266="",$J266=""),"",IFERROR($N266/$J266,0))</f>
      </c>
      <c r="L266">
        <f>IF($N266="","",
SUM($M266,$O266,$T266,$P266,$R266)*
(1-IF($U266="",0,VALUE($U266)/100)))</f>
      </c>
      <c r="M266">
        <f>IF($N266="","",$N266)</f>
      </c>
      <c r="O266">
        <f>IF($N266="","",
IF($H266="","",
IF(ISNUMBER(SEARCH("exempt",LOWER($H266))),0,
$N266*(VALUE(SUBSTITUTE($H266,"%",""))/100))))</f>
      </c>
      <c r="V266">
        <f>IFERROR(IF(FIND(" - ",$E266)&gt;0,MID($E266,FIND(" - ",$E266)+3,LEN($E266)),""),"")</f>
      </c>
      <c r="AE266" t="s">
        <v>840</v>
      </c>
      <c r="AJ266">
        <f>IFERROR(LEFT($E266,FIND(" - ",$E266)-1),$E266)</f>
      </c>
      <c r="AM266">
        <f>IF($CB266&gt;=1,INDEX($AK:$AK,$CA266+1),"")</f>
      </c>
      <c r="AN266">
        <f>IF($CB266&gt;=2,INDEX($AK:$AK,$CA266+2),"")</f>
      </c>
      <c r="AO266">
        <f>IF($CB266&gt;=3,INDEX($AK:$AK,$CA266+3),"")</f>
      </c>
      <c r="AP266">
        <f>IF($CB266&gt;=4,INDEX($AK:$AK,$CA266+4),"")</f>
      </c>
      <c r="AQ266">
        <f>IF($CB266&gt;=5,INDEX($AK:$AK,$CA266+5),"")</f>
      </c>
      <c r="AR266">
        <f>IF($CB266&gt;=6,INDEX($AK:$AK,$CA266+6),"")</f>
      </c>
      <c r="AS266">
        <f>IF($CB266&gt;=7,INDEX($AK:$AK,$CA266+7),"")</f>
      </c>
      <c r="AT266">
        <f>IF($CB266&gt;=8,INDEX($AK:$AK,$CA266+8),"")</f>
      </c>
      <c r="AU266">
        <f>IF($CB266&gt;=9,INDEX($AK:$AK,$CA266+9),"")</f>
      </c>
      <c r="AV266">
        <f>IF($CB266&gt;=10,INDEX($AK:$AK,$CA266+10),"")</f>
      </c>
      <c r="AW266">
        <f>IF($CB266&gt;=11,INDEX($AK:$AK,$CA266+11),"")</f>
      </c>
      <c r="AX266">
        <f>IF($CB266&gt;=12,INDEX($AK:$AK,$CA266+12),"")</f>
      </c>
      <c r="AY266">
        <f>IF($CB266&gt;=13,INDEX($AK:$AK,$CA266+13),"")</f>
      </c>
      <c r="AZ266">
        <f>IF($CB266&gt;=14,INDEX($AK:$AK,$CA266+14),"")</f>
      </c>
      <c r="BA266">
        <f>IF($CB266&gt;=15,INDEX($AK:$AK,$CA266+15),"")</f>
      </c>
      <c r="BB266">
        <f>IF($CB266&gt;=16,INDEX($AK:$AK,$CA266+16),"")</f>
      </c>
      <c r="BC266">
        <f>IF($CB266&gt;=17,INDEX($AK:$AK,$CA266+17),"")</f>
      </c>
      <c r="BD266">
        <f>IF($CB266&gt;=18,INDEX($AK:$AK,$CA266+18),"")</f>
      </c>
      <c r="BE266">
        <f>IF($CB266&gt;=19,INDEX($AK:$AK,$CA266+19),"")</f>
      </c>
      <c r="BF266">
        <f>IF($CB266&gt;=20,INDEX($AK:$AK,$CA266+20),"")</f>
      </c>
      <c r="BG266">
        <f>IF($CB266&gt;=21,INDEX($AK:$AK,$CA266+21),"")</f>
      </c>
      <c r="BH266">
        <f>IF($CB266&gt;=22,INDEX($AK:$AK,$CA266+22),"")</f>
      </c>
      <c r="BI266">
        <f>IF($CB266&gt;=23,INDEX($AK:$AK,$CA266+23),"")</f>
      </c>
      <c r="BJ266">
        <f>IF($CB266&gt;=24,INDEX($AK:$AK,$CA266+24),"")</f>
      </c>
      <c r="BK266">
        <f>IF($CB266&gt;=25,INDEX($AK:$AK,$CA266+25),"")</f>
      </c>
      <c r="BL266">
        <f>IF($CB266&gt;=26,INDEX($AK:$AK,$CA266+26),"")</f>
      </c>
      <c r="BM266">
        <f>IF($CB266&gt;=27,INDEX($AK:$AK,$CA266+27),"")</f>
      </c>
      <c r="BN266">
        <f>IF($CB266&gt;=28,INDEX($AK:$AK,$CA266+28),"")</f>
      </c>
      <c r="BO266">
        <f>IF($CB266&gt;=29,INDEX($AK:$AK,$CA266+29),"")</f>
      </c>
      <c r="BP266">
        <f>IF($CB266&gt;=30,INDEX($AK:$AK,$CA266+30),"")</f>
      </c>
      <c r="BQ266">
        <f>IF($CB266&gt;=31,INDEX($AK:$AK,$CA266+31),"")</f>
      </c>
      <c r="BR266">
        <f>IF($CB266&gt;=32,INDEX($AK:$AK,$CA266+32),"")</f>
      </c>
      <c r="BS266">
        <f>IF($CB266&gt;=33,INDEX($AK:$AK,$CA266+33),"")</f>
      </c>
      <c r="BT266">
        <f>IF($CB266&gt;=34,INDEX($AK:$AK,$CA266+34),"")</f>
      </c>
      <c r="BU266">
        <f>IF($CB266&gt;=35,INDEX($AK:$AK,$CA266+35),"")</f>
      </c>
      <c r="BV266">
        <f>IF($CB266&gt;=36,INDEX($AK:$AK,$CA266+36),"")</f>
      </c>
      <c r="BW266">
        <f>IF($CB266&gt;=37,INDEX($AK:$AK,$CA266+37),"")</f>
      </c>
      <c r="BX266">
        <f>IF($CB266&gt;=38,INDEX($AK:$AK,$CA266+38),"")</f>
      </c>
      <c r="BY266">
        <f>IF($CB266&gt;=39,INDEX($AK:$AK,$CA266+39),"")</f>
      </c>
      <c r="BZ266">
        <f>IF($CB266&gt;=40,INDEX($AK:$AK,$CA266+40),"")</f>
      </c>
      <c r="CA266">
        <f>IFERROR(MATCH($AJ266,$AK$2:$AK$134,0)+1,0)</f>
      </c>
      <c r="CB266">
        <f>IFERROR(INDEX($AL$2:$AL$134,MATCH($AJ266,$AK$2:$AK$134,0)),0)</f>
      </c>
      <c r="CC266">
        <f>IFERROR(LEFT($F266,FIND(" - ",$F266)-1),$F266)</f>
      </c>
      <c r="CF266">
        <f>IF($DA266&gt;=1,INDEX($CD:$CD,$CZ266+1),"")</f>
      </c>
      <c r="CG266">
        <f>IF($DA266&gt;=2,INDEX($CD:$CD,$CZ266+2),"")</f>
      </c>
      <c r="CH266">
        <f>IF($DA266&gt;=3,INDEX($CD:$CD,$CZ266+3),"")</f>
      </c>
      <c r="CI266">
        <f>IF($DA266&gt;=4,INDEX($CD:$CD,$CZ266+4),"")</f>
      </c>
      <c r="CJ266">
        <f>IF($DA266&gt;=5,INDEX($CD:$CD,$CZ266+5),"")</f>
      </c>
      <c r="CK266">
        <f>IF($DA266&gt;=6,INDEX($CD:$CD,$CZ266+6),"")</f>
      </c>
      <c r="CL266">
        <f>IF($DA266&gt;=7,INDEX($CD:$CD,$CZ266+7),"")</f>
      </c>
      <c r="CM266">
        <f>IF($DA266&gt;=8,INDEX($CD:$CD,$CZ266+8),"")</f>
      </c>
      <c r="CN266">
        <f>IF($DA266&gt;=9,INDEX($CD:$CD,$CZ266+9),"")</f>
      </c>
      <c r="CO266">
        <f>IF($DA266&gt;=10,INDEX($CD:$CD,$CZ266+10),"")</f>
      </c>
      <c r="CP266">
        <f>IF($DA266&gt;=11,INDEX($CD:$CD,$CZ266+11),"")</f>
      </c>
      <c r="CQ266">
        <f>IF($DA266&gt;=12,INDEX($CD:$CD,$CZ266+12),"")</f>
      </c>
      <c r="CR266">
        <f>IF($DA266&gt;=13,INDEX($CD:$CD,$CZ266+13),"")</f>
      </c>
      <c r="CS266">
        <f>IF($DA266&gt;=14,INDEX($CD:$CD,$CZ266+14),"")</f>
      </c>
      <c r="CT266">
        <f>IF($DA266&gt;=15,INDEX($CD:$CD,$CZ266+15),"")</f>
      </c>
      <c r="CU266">
        <f>IF($DA266&gt;=16,INDEX($CD:$CD,$CZ266+16),"")</f>
      </c>
      <c r="CV266">
        <f>IF($DA266&gt;=17,INDEX($CD:$CD,$CZ266+17),"")</f>
      </c>
      <c r="CW266">
        <f>IF($DA266&gt;=18,INDEX($CD:$CD,$CZ266+18),"")</f>
      </c>
      <c r="CX266">
        <f>IF($DA266&gt;=19,INDEX($CD:$CD,$CZ266+19),"")</f>
      </c>
      <c r="CY266">
        <f>IF($DA266&gt;=20,INDEX($CD:$CD,$CZ266+20),"")</f>
      </c>
      <c r="CZ266">
        <f>IFERROR(MATCH($CC266,$CD$2:$CD$263,0)+1,0)</f>
      </c>
      <c r="DA266">
        <f>IFERROR(INDEX($CE$2:$CE$263,MATCH($CC266,$CD$2:$CD$263,0)),0)</f>
      </c>
      <c r="DB266">
        <f>IFERROR(INDEX($AI:$AI,MATCH($H266,$AH:$AH,0))&amp;"","")</f>
      </c>
      <c r="DF266">
        <f>IF($GI266&gt;=1,INDEX($DC:$DC,$GH266+1),"")</f>
      </c>
      <c r="DG266">
        <f>IF($GI266&gt;=2,INDEX($DC:$DC,$GH266+2),"")</f>
      </c>
      <c r="DH266">
        <f>IF($GI266&gt;=3,INDEX($DC:$DC,$GH266+3),"")</f>
      </c>
      <c r="DI266">
        <f>IF($GI266&gt;=4,INDEX($DC:$DC,$GH266+4),"")</f>
      </c>
      <c r="DJ266">
        <f>IF($GI266&gt;=5,INDEX($DC:$DC,$GH266+5),"")</f>
      </c>
      <c r="DK266">
        <f>IF($GI266&gt;=6,INDEX($DC:$DC,$GH266+6),"")</f>
      </c>
      <c r="DL266">
        <f>IF($GI266&gt;=7,INDEX($DC:$DC,$GH266+7),"")</f>
      </c>
      <c r="DM266">
        <f>IF($GI266&gt;=8,INDEX($DC:$DC,$GH266+8),"")</f>
      </c>
      <c r="DN266">
        <f>IF($GI266&gt;=9,INDEX($DC:$DC,$GH266+9),"")</f>
      </c>
      <c r="DO266">
        <f>IF($GI266&gt;=10,INDEX($DC:$DC,$GH266+10),"")</f>
      </c>
      <c r="DP266">
        <f>IF($GI266&gt;=11,INDEX($DC:$DC,$GH266+11),"")</f>
      </c>
      <c r="DQ266">
        <f>IF($GI266&gt;=12,INDEX($DC:$DC,$GH266+12),"")</f>
      </c>
      <c r="DR266">
        <f>IF($GI266&gt;=13,INDEX($DC:$DC,$GH266+13),"")</f>
      </c>
      <c r="DS266">
        <f>IF($GI266&gt;=14,INDEX($DC:$DC,$GH266+14),"")</f>
      </c>
      <c r="DT266">
        <f>IF($GI266&gt;=15,INDEX($DC:$DC,$GH266+15),"")</f>
      </c>
      <c r="DU266">
        <f>IF($GI266&gt;=16,INDEX($DC:$DC,$GH266+16),"")</f>
      </c>
      <c r="DV266">
        <f>IF($GI266&gt;=17,INDEX($DC:$DC,$GH266+17),"")</f>
      </c>
      <c r="DW266">
        <f>IF($GI266&gt;=18,INDEX($DC:$DC,$GH266+18),"")</f>
      </c>
      <c r="DX266">
        <f>IF($GI266&gt;=19,INDEX($DC:$DC,$GH266+19),"")</f>
      </c>
      <c r="DY266">
        <f>IF($GI266&gt;=20,INDEX($DC:$DC,$GH266+20),"")</f>
      </c>
      <c r="DZ266">
        <f>IF($GI266&gt;=21,INDEX($DC:$DC,$GH266+21),"")</f>
      </c>
      <c r="EA266">
        <f>IF($GI266&gt;=22,INDEX($DC:$DC,$GH266+22),"")</f>
      </c>
      <c r="EB266">
        <f>IF($GI266&gt;=23,INDEX($DC:$DC,$GH266+23),"")</f>
      </c>
      <c r="EC266">
        <f>IF($GI266&gt;=24,INDEX($DC:$DC,$GH266+24),"")</f>
      </c>
      <c r="ED266">
        <f>IF($GI266&gt;=25,INDEX($DC:$DC,$GH266+25),"")</f>
      </c>
      <c r="EE266">
        <f>IF($GI266&gt;=26,INDEX($DC:$DC,$GH266+26),"")</f>
      </c>
      <c r="EF266">
        <f>IF($GI266&gt;=27,INDEX($DC:$DC,$GH266+27),"")</f>
      </c>
      <c r="EG266">
        <f>IF($GI266&gt;=28,INDEX($DC:$DC,$GH266+28),"")</f>
      </c>
      <c r="EH266">
        <f>IF($GI266&gt;=29,INDEX($DC:$DC,$GH266+29),"")</f>
      </c>
      <c r="EI266">
        <f>IF($GI266&gt;=30,INDEX($DC:$DC,$GH266+30),"")</f>
      </c>
      <c r="EJ266">
        <f>IF($GI266&gt;=31,INDEX($DC:$DC,$GH266+31),"")</f>
      </c>
      <c r="EK266">
        <f>IF($GI266&gt;=32,INDEX($DC:$DC,$GH266+32),"")</f>
      </c>
      <c r="EL266">
        <f>IF($GI266&gt;=33,INDEX($DC:$DC,$GH266+33),"")</f>
      </c>
      <c r="EM266">
        <f>IF($GI266&gt;=34,INDEX($DC:$DC,$GH266+34),"")</f>
      </c>
      <c r="EN266">
        <f>IF($GI266&gt;=35,INDEX($DC:$DC,$GH266+35),"")</f>
      </c>
      <c r="EO266">
        <f>IF($GI266&gt;=36,INDEX($DC:$DC,$GH266+36),"")</f>
      </c>
      <c r="EP266">
        <f>IF($GI266&gt;=37,INDEX($DC:$DC,$GH266+37),"")</f>
      </c>
      <c r="EQ266">
        <f>IF($GI266&gt;=38,INDEX($DC:$DC,$GH266+38),"")</f>
      </c>
      <c r="ER266">
        <f>IF($GI266&gt;=39,INDEX($DC:$DC,$GH266+39),"")</f>
      </c>
      <c r="ES266">
        <f>IF($GI266&gt;=40,INDEX($DC:$DC,$GH266+40),"")</f>
      </c>
      <c r="ET266">
        <f>IF($GI266&gt;=1,INDEX($DD:$DD,$GH266+1),"")</f>
      </c>
      <c r="EU266">
        <f>IF($GI266&gt;=2,INDEX($DD:$DD,$GH266+2),"")</f>
      </c>
      <c r="EV266">
        <f>IF($GI266&gt;=3,INDEX($DD:$DD,$GH266+3),"")</f>
      </c>
      <c r="EW266">
        <f>IF($GI266&gt;=4,INDEX($DD:$DD,$GH266+4),"")</f>
      </c>
      <c r="EX266">
        <f>IF($GI266&gt;=5,INDEX($DD:$DD,$GH266+5),"")</f>
      </c>
      <c r="EY266">
        <f>IF($GI266&gt;=6,INDEX($DD:$DD,$GH266+6),"")</f>
      </c>
      <c r="EZ266">
        <f>IF($GI266&gt;=7,INDEX($DD:$DD,$GH266+7),"")</f>
      </c>
      <c r="FA266">
        <f>IF($GI266&gt;=8,INDEX($DD:$DD,$GH266+8),"")</f>
      </c>
      <c r="FB266">
        <f>IF($GI266&gt;=9,INDEX($DD:$DD,$GH266+9),"")</f>
      </c>
      <c r="FC266">
        <f>IF($GI266&gt;=10,INDEX($DD:$DD,$GH266+10),"")</f>
      </c>
      <c r="FD266">
        <f>IF($GI266&gt;=11,INDEX($DD:$DD,$GH266+11),"")</f>
      </c>
      <c r="FE266">
        <f>IF($GI266&gt;=12,INDEX($DD:$DD,$GH266+12),"")</f>
      </c>
      <c r="FF266">
        <f>IF($GI266&gt;=13,INDEX($DD:$DD,$GH266+13),"")</f>
      </c>
      <c r="FG266">
        <f>IF($GI266&gt;=14,INDEX($DD:$DD,$GH266+14),"")</f>
      </c>
      <c r="FH266">
        <f>IF($GI266&gt;=15,INDEX($DD:$DD,$GH266+15),"")</f>
      </c>
      <c r="FI266">
        <f>IF($GI266&gt;=16,INDEX($DD:$DD,$GH266+16),"")</f>
      </c>
      <c r="FJ266">
        <f>IF($GI266&gt;=17,INDEX($DD:$DD,$GH266+17),"")</f>
      </c>
      <c r="FK266">
        <f>IF($GI266&gt;=18,INDEX($DD:$DD,$GH266+18),"")</f>
      </c>
      <c r="FL266">
        <f>IF($GI266&gt;=19,INDEX($DD:$DD,$GH266+19),"")</f>
      </c>
      <c r="FM266">
        <f>IF($GI266&gt;=20,INDEX($DD:$DD,$GH266+20),"")</f>
      </c>
      <c r="FN266">
        <f>IF($GI266&gt;=21,INDEX($DD:$DD,$GH266+21),"")</f>
      </c>
      <c r="FO266">
        <f>IF($GI266&gt;=22,INDEX($DD:$DD,$GH266+22),"")</f>
      </c>
      <c r="FP266">
        <f>IF($GI266&gt;=23,INDEX($DD:$DD,$GH266+23),"")</f>
      </c>
      <c r="FQ266">
        <f>IF($GI266&gt;=24,INDEX($DD:$DD,$GH266+24),"")</f>
      </c>
      <c r="FR266">
        <f>IF($GI266&gt;=25,INDEX($DD:$DD,$GH266+25),"")</f>
      </c>
      <c r="FS266">
        <f>IF($GI266&gt;=26,INDEX($DD:$DD,$GH266+26),"")</f>
      </c>
      <c r="FT266">
        <f>IF($GI266&gt;=27,INDEX($DD:$DD,$GH266+27),"")</f>
      </c>
      <c r="FU266">
        <f>IF($GI266&gt;=28,INDEX($DD:$DD,$GH266+28),"")</f>
      </c>
      <c r="FV266">
        <f>IF($GI266&gt;=29,INDEX($DD:$DD,$GH266+29),"")</f>
      </c>
      <c r="FW266">
        <f>IF($GI266&gt;=30,INDEX($DD:$DD,$GH266+30),"")</f>
      </c>
      <c r="FX266">
        <f>IF($GI266&gt;=31,INDEX($DD:$DD,$GH266+31),"")</f>
      </c>
      <c r="FY266">
        <f>IF($GI266&gt;=32,INDEX($DD:$DD,$GH266+32),"")</f>
      </c>
      <c r="FZ266">
        <f>IF($GI266&gt;=33,INDEX($DD:$DD,$GH266+33),"")</f>
      </c>
      <c r="GA266">
        <f>IF($GI266&gt;=34,INDEX($DD:$DD,$GH266+34),"")</f>
      </c>
      <c r="GB266">
        <f>IF($GI266&gt;=35,INDEX($DD:$DD,$GH266+35),"")</f>
      </c>
      <c r="GC266">
        <f>IF($GI266&gt;=36,INDEX($DD:$DD,$GH266+36),"")</f>
      </c>
      <c r="GD266">
        <f>IF($GI266&gt;=37,INDEX($DD:$DD,$GH266+37),"")</f>
      </c>
      <c r="GE266">
        <f>IF($GI266&gt;=38,INDEX($DD:$DD,$GH266+38),"")</f>
      </c>
      <c r="GF266">
        <f>IF($GI266&gt;=39,INDEX($DD:$DD,$GH266+39),"")</f>
      </c>
      <c r="GG266">
        <f>IF($GI266&gt;=40,INDEX($DD:$DD,$GH266+40),"")</f>
      </c>
      <c r="GH266">
        <f>IFERROR(MATCH($DB266,$DC$2:$DC$148,0)+1,0)</f>
      </c>
      <c r="GI266">
        <f>IFERROR(INDEX($DE$2:$DE$148,MATCH($DB266,$DC$2:$DC$148,0)),0)</f>
      </c>
      <c r="GJ266">
        <f>IFERROR(MATCH($S266,$DF$266:$ES$266,0),0)</f>
      </c>
      <c r="GK266">
        <f>IF($GJ266&gt;0,INDEX($ET$266:$GG$266,$GJ266),"")</f>
      </c>
      <c r="GL266" t="s">
        <v>366</v>
      </c>
      <c r="GM266">
        <v>1</v>
      </c>
      <c r="GN266">
        <f>IF($IW266&gt;=1,INDEX($GL:$GL,$IV266+1),"")</f>
      </c>
      <c r="GO266">
        <f>IF($IW266&gt;=2,INDEX($GL:$GL,$IV266+2),"")</f>
      </c>
      <c r="GP266">
        <f>IF($IW266&gt;=3,INDEX($GL:$GL,$IV266+3),"")</f>
      </c>
      <c r="GQ266">
        <f>IF($IW266&gt;=4,INDEX($GL:$GL,$IV266+4),"")</f>
      </c>
      <c r="GR266">
        <f>IF($IW266&gt;=5,INDEX($GL:$GL,$IV266+5),"")</f>
      </c>
      <c r="GS266">
        <f>IF($IW266&gt;=6,INDEX($GL:$GL,$IV266+6),"")</f>
      </c>
      <c r="GT266">
        <f>IF($IW266&gt;=7,INDEX($GL:$GL,$IV266+7),"")</f>
      </c>
      <c r="GU266">
        <f>IF($IW266&gt;=8,INDEX($GL:$GL,$IV266+8),"")</f>
      </c>
      <c r="GV266">
        <f>IF($IW266&gt;=9,INDEX($GL:$GL,$IV266+9),"")</f>
      </c>
      <c r="GW266">
        <f>IF($IW266&gt;=10,INDEX($GL:$GL,$IV266+10),"")</f>
      </c>
      <c r="GX266">
        <f>IF($IW266&gt;=11,INDEX($GL:$GL,$IV266+11),"")</f>
      </c>
      <c r="GY266">
        <f>IF($IW266&gt;=12,INDEX($GL:$GL,$IV266+12),"")</f>
      </c>
      <c r="GZ266">
        <f>IF($IW266&gt;=13,INDEX($GL:$GL,$IV266+13),"")</f>
      </c>
      <c r="HA266">
        <f>IF($IW266&gt;=14,INDEX($GL:$GL,$IV266+14),"")</f>
      </c>
      <c r="HB266">
        <f>IF($IW266&gt;=15,INDEX($GL:$GL,$IV266+15),"")</f>
      </c>
      <c r="HC266">
        <f>IF($IW266&gt;=16,INDEX($GL:$GL,$IV266+16),"")</f>
      </c>
      <c r="HD266">
        <f>IF($IW266&gt;=17,INDEX($GL:$GL,$IV266+17),"")</f>
      </c>
      <c r="HE266">
        <f>IF($IW266&gt;=18,INDEX($GL:$GL,$IV266+18),"")</f>
      </c>
      <c r="HF266">
        <f>IF($IW266&gt;=19,INDEX($GL:$GL,$IV266+19),"")</f>
      </c>
      <c r="HG266">
        <f>IF($IW266&gt;=20,INDEX($GL:$GL,$IV266+20),"")</f>
      </c>
      <c r="HH266">
        <f>IF($IW266&gt;=21,INDEX($GL:$GL,$IV266+21),"")</f>
      </c>
      <c r="HI266">
        <f>IF($IW266&gt;=22,INDEX($GL:$GL,$IV266+22),"")</f>
      </c>
      <c r="HJ266">
        <f>IF($IW266&gt;=23,INDEX($GL:$GL,$IV266+23),"")</f>
      </c>
      <c r="HK266">
        <f>IF($IW266&gt;=24,INDEX($GL:$GL,$IV266+24),"")</f>
      </c>
      <c r="HL266">
        <f>IF($IW266&gt;=25,INDEX($GL:$GL,$IV266+25),"")</f>
      </c>
      <c r="HM266">
        <f>IF($IW266&gt;=26,INDEX($GL:$GL,$IV266+26),"")</f>
      </c>
      <c r="HN266">
        <f>IF($IW266&gt;=27,INDEX($GL:$GL,$IV266+27),"")</f>
      </c>
      <c r="HO266">
        <f>IF($IW266&gt;=28,INDEX($GL:$GL,$IV266+28),"")</f>
      </c>
      <c r="HP266">
        <f>IF($IW266&gt;=29,INDEX($GL:$GL,$IV266+29),"")</f>
      </c>
      <c r="HQ266">
        <f>IF($IW266&gt;=30,INDEX($GL:$GL,$IV266+30),"")</f>
      </c>
      <c r="HR266">
        <f>IF($IW266&gt;=31,INDEX($GL:$GL,$IV266+31),"")</f>
      </c>
      <c r="HS266">
        <f>IF($IW266&gt;=32,INDEX($GL:$GL,$IV266+32),"")</f>
      </c>
      <c r="HT266">
        <f>IF($IW266&gt;=33,INDEX($GL:$GL,$IV266+33),"")</f>
      </c>
      <c r="HU266">
        <f>IF($IW266&gt;=34,INDEX($GL:$GL,$IV266+34),"")</f>
      </c>
      <c r="HV266">
        <f>IF($IW266&gt;=35,INDEX($GL:$GL,$IV266+35),"")</f>
      </c>
      <c r="HW266">
        <f>IF($IW266&gt;=36,INDEX($GL:$GL,$IV266+36),"")</f>
      </c>
      <c r="HX266">
        <f>IF($IW266&gt;=37,INDEX($GL:$GL,$IV266+37),"")</f>
      </c>
      <c r="HY266">
        <f>IF($IW266&gt;=38,INDEX($GL:$GL,$IV266+38),"")</f>
      </c>
      <c r="HZ266">
        <f>IF($IW266&gt;=39,INDEX($GL:$GL,$IV266+39),"")</f>
      </c>
      <c r="IA266">
        <f>IF($IW266&gt;=40,INDEX($GL:$GL,$IV266+40),"")</f>
      </c>
      <c r="IB266">
        <f>IF($IW266&gt;=41,INDEX($GL:$GL,$IV266+41),"")</f>
      </c>
      <c r="IC266">
        <f>IF($IW266&gt;=42,INDEX($GL:$GL,$IV266+42),"")</f>
      </c>
      <c r="ID266">
        <f>IF($IW266&gt;=43,INDEX($GL:$GL,$IV266+43),"")</f>
      </c>
      <c r="IE266">
        <f>IF($IW266&gt;=44,INDEX($GL:$GL,$IV266+44),"")</f>
      </c>
      <c r="IF266">
        <f>IF($IW266&gt;=45,INDEX($GL:$GL,$IV266+45),"")</f>
      </c>
      <c r="IG266">
        <f>IF($IW266&gt;=46,INDEX($GL:$GL,$IV266+46),"")</f>
      </c>
      <c r="IH266">
        <f>IF($IW266&gt;=47,INDEX($GL:$GL,$IV266+47),"")</f>
      </c>
      <c r="II266">
        <f>IF($IW266&gt;=48,INDEX($GL:$GL,$IV266+48),"")</f>
      </c>
      <c r="IJ266">
        <f>IF($IW266&gt;=49,INDEX($GL:$GL,$IV266+49),"")</f>
      </c>
      <c r="IK266">
        <f>IF($IW266&gt;=50,INDEX($GL:$GL,$IV266+50),"")</f>
      </c>
      <c r="IL266">
        <f>IF($IW266&gt;=51,INDEX($GL:$GL,$IV266+51),"")</f>
      </c>
      <c r="IM266">
        <f>IF($IW266&gt;=52,INDEX($GL:$GL,$IV266+52),"")</f>
      </c>
      <c r="IN266">
        <f>IF($IW266&gt;=53,INDEX($GL:$GL,$IV266+53),"")</f>
      </c>
      <c r="IO266">
        <f>IF($IW266&gt;=54,INDEX($GL:$GL,$IV266+54),"")</f>
      </c>
      <c r="IP266">
        <f>IF($IW266&gt;=55,INDEX($GL:$GL,$IV266+55),"")</f>
      </c>
      <c r="IQ266">
        <f>IF($IW266&gt;=56,INDEX($GL:$GL,$IV266+56),"")</f>
      </c>
      <c r="IR266">
        <f>IF($IW266&gt;=57,INDEX($GL:$GL,$IV266+57),"")</f>
      </c>
      <c r="IS266">
        <f>IF($IW266&gt;=58,INDEX($GL:$GL,$IV266+58),"")</f>
      </c>
      <c r="IT266">
        <f>IF($IW266&gt;=59,INDEX($GL:$GL,$IV266+59),"")</f>
      </c>
      <c r="IU266">
        <f>IF($IW266&gt;=60,INDEX($GL:$GL,$IV266+60),"")</f>
      </c>
      <c r="IV266">
        <f>IFERROR(MATCH($GK266,$GL$2:$GL$324,0)+1,0)</f>
      </c>
      <c r="IW266">
        <f>IFERROR(INDEX($GM$2:$GM$324,MATCH($GK266,$GL$2:$GL$324,0)),0)</f>
      </c>
      <c r="IX266" t="s">
        <v>34</v>
      </c>
      <c r="IY266" t="s">
        <v>34</v>
      </c>
    </row>
    <row r="267" spans="1:259" x14ac:dyDescent="0.25">
      <c r="K267">
        <f>IF(OR($N267="",$J267=""),"",IFERROR($N267/$J267,0))</f>
      </c>
      <c r="L267">
        <f>IF($N267="","",
SUM($M267,$O267,$T267,$P267,$R267)*
(1-IF($U267="",0,VALUE($U267)/100)))</f>
      </c>
      <c r="M267">
        <f>IF($N267="","",$N267)</f>
      </c>
      <c r="O267">
        <f>IF($N267="","",
IF($H267="","",
IF(ISNUMBER(SEARCH("exempt",LOWER($H267))),0,
$N267*(VALUE(SUBSTITUTE($H267,"%",""))/100))))</f>
      </c>
      <c r="V267">
        <f>IFERROR(IF(FIND(" - ",$E267)&gt;0,MID($E267,FIND(" - ",$E267)+3,LEN($E267)),""),"")</f>
      </c>
      <c r="AE267" t="s">
        <v>841</v>
      </c>
      <c r="AJ267">
        <f>IFERROR(LEFT($E267,FIND(" - ",$E267)-1),$E267)</f>
      </c>
      <c r="AM267">
        <f>IF($CB267&gt;=1,INDEX($AK:$AK,$CA267+1),"")</f>
      </c>
      <c r="AN267">
        <f>IF($CB267&gt;=2,INDEX($AK:$AK,$CA267+2),"")</f>
      </c>
      <c r="AO267">
        <f>IF($CB267&gt;=3,INDEX($AK:$AK,$CA267+3),"")</f>
      </c>
      <c r="AP267">
        <f>IF($CB267&gt;=4,INDEX($AK:$AK,$CA267+4),"")</f>
      </c>
      <c r="AQ267">
        <f>IF($CB267&gt;=5,INDEX($AK:$AK,$CA267+5),"")</f>
      </c>
      <c r="AR267">
        <f>IF($CB267&gt;=6,INDEX($AK:$AK,$CA267+6),"")</f>
      </c>
      <c r="AS267">
        <f>IF($CB267&gt;=7,INDEX($AK:$AK,$CA267+7),"")</f>
      </c>
      <c r="AT267">
        <f>IF($CB267&gt;=8,INDEX($AK:$AK,$CA267+8),"")</f>
      </c>
      <c r="AU267">
        <f>IF($CB267&gt;=9,INDEX($AK:$AK,$CA267+9),"")</f>
      </c>
      <c r="AV267">
        <f>IF($CB267&gt;=10,INDEX($AK:$AK,$CA267+10),"")</f>
      </c>
      <c r="AW267">
        <f>IF($CB267&gt;=11,INDEX($AK:$AK,$CA267+11),"")</f>
      </c>
      <c r="AX267">
        <f>IF($CB267&gt;=12,INDEX($AK:$AK,$CA267+12),"")</f>
      </c>
      <c r="AY267">
        <f>IF($CB267&gt;=13,INDEX($AK:$AK,$CA267+13),"")</f>
      </c>
      <c r="AZ267">
        <f>IF($CB267&gt;=14,INDEX($AK:$AK,$CA267+14),"")</f>
      </c>
      <c r="BA267">
        <f>IF($CB267&gt;=15,INDEX($AK:$AK,$CA267+15),"")</f>
      </c>
      <c r="BB267">
        <f>IF($CB267&gt;=16,INDEX($AK:$AK,$CA267+16),"")</f>
      </c>
      <c r="BC267">
        <f>IF($CB267&gt;=17,INDEX($AK:$AK,$CA267+17),"")</f>
      </c>
      <c r="BD267">
        <f>IF($CB267&gt;=18,INDEX($AK:$AK,$CA267+18),"")</f>
      </c>
      <c r="BE267">
        <f>IF($CB267&gt;=19,INDEX($AK:$AK,$CA267+19),"")</f>
      </c>
      <c r="BF267">
        <f>IF($CB267&gt;=20,INDEX($AK:$AK,$CA267+20),"")</f>
      </c>
      <c r="BG267">
        <f>IF($CB267&gt;=21,INDEX($AK:$AK,$CA267+21),"")</f>
      </c>
      <c r="BH267">
        <f>IF($CB267&gt;=22,INDEX($AK:$AK,$CA267+22),"")</f>
      </c>
      <c r="BI267">
        <f>IF($CB267&gt;=23,INDEX($AK:$AK,$CA267+23),"")</f>
      </c>
      <c r="BJ267">
        <f>IF($CB267&gt;=24,INDEX($AK:$AK,$CA267+24),"")</f>
      </c>
      <c r="BK267">
        <f>IF($CB267&gt;=25,INDEX($AK:$AK,$CA267+25),"")</f>
      </c>
      <c r="BL267">
        <f>IF($CB267&gt;=26,INDEX($AK:$AK,$CA267+26),"")</f>
      </c>
      <c r="BM267">
        <f>IF($CB267&gt;=27,INDEX($AK:$AK,$CA267+27),"")</f>
      </c>
      <c r="BN267">
        <f>IF($CB267&gt;=28,INDEX($AK:$AK,$CA267+28),"")</f>
      </c>
      <c r="BO267">
        <f>IF($CB267&gt;=29,INDEX($AK:$AK,$CA267+29),"")</f>
      </c>
      <c r="BP267">
        <f>IF($CB267&gt;=30,INDEX($AK:$AK,$CA267+30),"")</f>
      </c>
      <c r="BQ267">
        <f>IF($CB267&gt;=31,INDEX($AK:$AK,$CA267+31),"")</f>
      </c>
      <c r="BR267">
        <f>IF($CB267&gt;=32,INDEX($AK:$AK,$CA267+32),"")</f>
      </c>
      <c r="BS267">
        <f>IF($CB267&gt;=33,INDEX($AK:$AK,$CA267+33),"")</f>
      </c>
      <c r="BT267">
        <f>IF($CB267&gt;=34,INDEX($AK:$AK,$CA267+34),"")</f>
      </c>
      <c r="BU267">
        <f>IF($CB267&gt;=35,INDEX($AK:$AK,$CA267+35),"")</f>
      </c>
      <c r="BV267">
        <f>IF($CB267&gt;=36,INDEX($AK:$AK,$CA267+36),"")</f>
      </c>
      <c r="BW267">
        <f>IF($CB267&gt;=37,INDEX($AK:$AK,$CA267+37),"")</f>
      </c>
      <c r="BX267">
        <f>IF($CB267&gt;=38,INDEX($AK:$AK,$CA267+38),"")</f>
      </c>
      <c r="BY267">
        <f>IF($CB267&gt;=39,INDEX($AK:$AK,$CA267+39),"")</f>
      </c>
      <c r="BZ267">
        <f>IF($CB267&gt;=40,INDEX($AK:$AK,$CA267+40),"")</f>
      </c>
      <c r="CA267">
        <f>IFERROR(MATCH($AJ267,$AK$2:$AK$134,0)+1,0)</f>
      </c>
      <c r="CB267">
        <f>IFERROR(INDEX($AL$2:$AL$134,MATCH($AJ267,$AK$2:$AK$134,0)),0)</f>
      </c>
      <c r="CC267">
        <f>IFERROR(LEFT($F267,FIND(" - ",$F267)-1),$F267)</f>
      </c>
      <c r="CF267">
        <f>IF($DA267&gt;=1,INDEX($CD:$CD,$CZ267+1),"")</f>
      </c>
      <c r="CG267">
        <f>IF($DA267&gt;=2,INDEX($CD:$CD,$CZ267+2),"")</f>
      </c>
      <c r="CH267">
        <f>IF($DA267&gt;=3,INDEX($CD:$CD,$CZ267+3),"")</f>
      </c>
      <c r="CI267">
        <f>IF($DA267&gt;=4,INDEX($CD:$CD,$CZ267+4),"")</f>
      </c>
      <c r="CJ267">
        <f>IF($DA267&gt;=5,INDEX($CD:$CD,$CZ267+5),"")</f>
      </c>
      <c r="CK267">
        <f>IF($DA267&gt;=6,INDEX($CD:$CD,$CZ267+6),"")</f>
      </c>
      <c r="CL267">
        <f>IF($DA267&gt;=7,INDEX($CD:$CD,$CZ267+7),"")</f>
      </c>
      <c r="CM267">
        <f>IF($DA267&gt;=8,INDEX($CD:$CD,$CZ267+8),"")</f>
      </c>
      <c r="CN267">
        <f>IF($DA267&gt;=9,INDEX($CD:$CD,$CZ267+9),"")</f>
      </c>
      <c r="CO267">
        <f>IF($DA267&gt;=10,INDEX($CD:$CD,$CZ267+10),"")</f>
      </c>
      <c r="CP267">
        <f>IF($DA267&gt;=11,INDEX($CD:$CD,$CZ267+11),"")</f>
      </c>
      <c r="CQ267">
        <f>IF($DA267&gt;=12,INDEX($CD:$CD,$CZ267+12),"")</f>
      </c>
      <c r="CR267">
        <f>IF($DA267&gt;=13,INDEX($CD:$CD,$CZ267+13),"")</f>
      </c>
      <c r="CS267">
        <f>IF($DA267&gt;=14,INDEX($CD:$CD,$CZ267+14),"")</f>
      </c>
      <c r="CT267">
        <f>IF($DA267&gt;=15,INDEX($CD:$CD,$CZ267+15),"")</f>
      </c>
      <c r="CU267">
        <f>IF($DA267&gt;=16,INDEX($CD:$CD,$CZ267+16),"")</f>
      </c>
      <c r="CV267">
        <f>IF($DA267&gt;=17,INDEX($CD:$CD,$CZ267+17),"")</f>
      </c>
      <c r="CW267">
        <f>IF($DA267&gt;=18,INDEX($CD:$CD,$CZ267+18),"")</f>
      </c>
      <c r="CX267">
        <f>IF($DA267&gt;=19,INDEX($CD:$CD,$CZ267+19),"")</f>
      </c>
      <c r="CY267">
        <f>IF($DA267&gt;=20,INDEX($CD:$CD,$CZ267+20),"")</f>
      </c>
      <c r="CZ267">
        <f>IFERROR(MATCH($CC267,$CD$2:$CD$263,0)+1,0)</f>
      </c>
      <c r="DA267">
        <f>IFERROR(INDEX($CE$2:$CE$263,MATCH($CC267,$CD$2:$CD$263,0)),0)</f>
      </c>
      <c r="DB267">
        <f>IFERROR(INDEX($AI:$AI,MATCH($H267,$AH:$AH,0))&amp;"","")</f>
      </c>
      <c r="DF267">
        <f>IF($GI267&gt;=1,INDEX($DC:$DC,$GH267+1),"")</f>
      </c>
      <c r="DG267">
        <f>IF($GI267&gt;=2,INDEX($DC:$DC,$GH267+2),"")</f>
      </c>
      <c r="DH267">
        <f>IF($GI267&gt;=3,INDEX($DC:$DC,$GH267+3),"")</f>
      </c>
      <c r="DI267">
        <f>IF($GI267&gt;=4,INDEX($DC:$DC,$GH267+4),"")</f>
      </c>
      <c r="DJ267">
        <f>IF($GI267&gt;=5,INDEX($DC:$DC,$GH267+5),"")</f>
      </c>
      <c r="DK267">
        <f>IF($GI267&gt;=6,INDEX($DC:$DC,$GH267+6),"")</f>
      </c>
      <c r="DL267">
        <f>IF($GI267&gt;=7,INDEX($DC:$DC,$GH267+7),"")</f>
      </c>
      <c r="DM267">
        <f>IF($GI267&gt;=8,INDEX($DC:$DC,$GH267+8),"")</f>
      </c>
      <c r="DN267">
        <f>IF($GI267&gt;=9,INDEX($DC:$DC,$GH267+9),"")</f>
      </c>
      <c r="DO267">
        <f>IF($GI267&gt;=10,INDEX($DC:$DC,$GH267+10),"")</f>
      </c>
      <c r="DP267">
        <f>IF($GI267&gt;=11,INDEX($DC:$DC,$GH267+11),"")</f>
      </c>
      <c r="DQ267">
        <f>IF($GI267&gt;=12,INDEX($DC:$DC,$GH267+12),"")</f>
      </c>
      <c r="DR267">
        <f>IF($GI267&gt;=13,INDEX($DC:$DC,$GH267+13),"")</f>
      </c>
      <c r="DS267">
        <f>IF($GI267&gt;=14,INDEX($DC:$DC,$GH267+14),"")</f>
      </c>
      <c r="DT267">
        <f>IF($GI267&gt;=15,INDEX($DC:$DC,$GH267+15),"")</f>
      </c>
      <c r="DU267">
        <f>IF($GI267&gt;=16,INDEX($DC:$DC,$GH267+16),"")</f>
      </c>
      <c r="DV267">
        <f>IF($GI267&gt;=17,INDEX($DC:$DC,$GH267+17),"")</f>
      </c>
      <c r="DW267">
        <f>IF($GI267&gt;=18,INDEX($DC:$DC,$GH267+18),"")</f>
      </c>
      <c r="DX267">
        <f>IF($GI267&gt;=19,INDEX($DC:$DC,$GH267+19),"")</f>
      </c>
      <c r="DY267">
        <f>IF($GI267&gt;=20,INDEX($DC:$DC,$GH267+20),"")</f>
      </c>
      <c r="DZ267">
        <f>IF($GI267&gt;=21,INDEX($DC:$DC,$GH267+21),"")</f>
      </c>
      <c r="EA267">
        <f>IF($GI267&gt;=22,INDEX($DC:$DC,$GH267+22),"")</f>
      </c>
      <c r="EB267">
        <f>IF($GI267&gt;=23,INDEX($DC:$DC,$GH267+23),"")</f>
      </c>
      <c r="EC267">
        <f>IF($GI267&gt;=24,INDEX($DC:$DC,$GH267+24),"")</f>
      </c>
      <c r="ED267">
        <f>IF($GI267&gt;=25,INDEX($DC:$DC,$GH267+25),"")</f>
      </c>
      <c r="EE267">
        <f>IF($GI267&gt;=26,INDEX($DC:$DC,$GH267+26),"")</f>
      </c>
      <c r="EF267">
        <f>IF($GI267&gt;=27,INDEX($DC:$DC,$GH267+27),"")</f>
      </c>
      <c r="EG267">
        <f>IF($GI267&gt;=28,INDEX($DC:$DC,$GH267+28),"")</f>
      </c>
      <c r="EH267">
        <f>IF($GI267&gt;=29,INDEX($DC:$DC,$GH267+29),"")</f>
      </c>
      <c r="EI267">
        <f>IF($GI267&gt;=30,INDEX($DC:$DC,$GH267+30),"")</f>
      </c>
      <c r="EJ267">
        <f>IF($GI267&gt;=31,INDEX($DC:$DC,$GH267+31),"")</f>
      </c>
      <c r="EK267">
        <f>IF($GI267&gt;=32,INDEX($DC:$DC,$GH267+32),"")</f>
      </c>
      <c r="EL267">
        <f>IF($GI267&gt;=33,INDEX($DC:$DC,$GH267+33),"")</f>
      </c>
      <c r="EM267">
        <f>IF($GI267&gt;=34,INDEX($DC:$DC,$GH267+34),"")</f>
      </c>
      <c r="EN267">
        <f>IF($GI267&gt;=35,INDEX($DC:$DC,$GH267+35),"")</f>
      </c>
      <c r="EO267">
        <f>IF($GI267&gt;=36,INDEX($DC:$DC,$GH267+36),"")</f>
      </c>
      <c r="EP267">
        <f>IF($GI267&gt;=37,INDEX($DC:$DC,$GH267+37),"")</f>
      </c>
      <c r="EQ267">
        <f>IF($GI267&gt;=38,INDEX($DC:$DC,$GH267+38),"")</f>
      </c>
      <c r="ER267">
        <f>IF($GI267&gt;=39,INDEX($DC:$DC,$GH267+39),"")</f>
      </c>
      <c r="ES267">
        <f>IF($GI267&gt;=40,INDEX($DC:$DC,$GH267+40),"")</f>
      </c>
      <c r="ET267">
        <f>IF($GI267&gt;=1,INDEX($DD:$DD,$GH267+1),"")</f>
      </c>
      <c r="EU267">
        <f>IF($GI267&gt;=2,INDEX($DD:$DD,$GH267+2),"")</f>
      </c>
      <c r="EV267">
        <f>IF($GI267&gt;=3,INDEX($DD:$DD,$GH267+3),"")</f>
      </c>
      <c r="EW267">
        <f>IF($GI267&gt;=4,INDEX($DD:$DD,$GH267+4),"")</f>
      </c>
      <c r="EX267">
        <f>IF($GI267&gt;=5,INDEX($DD:$DD,$GH267+5),"")</f>
      </c>
      <c r="EY267">
        <f>IF($GI267&gt;=6,INDEX($DD:$DD,$GH267+6),"")</f>
      </c>
      <c r="EZ267">
        <f>IF($GI267&gt;=7,INDEX($DD:$DD,$GH267+7),"")</f>
      </c>
      <c r="FA267">
        <f>IF($GI267&gt;=8,INDEX($DD:$DD,$GH267+8),"")</f>
      </c>
      <c r="FB267">
        <f>IF($GI267&gt;=9,INDEX($DD:$DD,$GH267+9),"")</f>
      </c>
      <c r="FC267">
        <f>IF($GI267&gt;=10,INDEX($DD:$DD,$GH267+10),"")</f>
      </c>
      <c r="FD267">
        <f>IF($GI267&gt;=11,INDEX($DD:$DD,$GH267+11),"")</f>
      </c>
      <c r="FE267">
        <f>IF($GI267&gt;=12,INDEX($DD:$DD,$GH267+12),"")</f>
      </c>
      <c r="FF267">
        <f>IF($GI267&gt;=13,INDEX($DD:$DD,$GH267+13),"")</f>
      </c>
      <c r="FG267">
        <f>IF($GI267&gt;=14,INDEX($DD:$DD,$GH267+14),"")</f>
      </c>
      <c r="FH267">
        <f>IF($GI267&gt;=15,INDEX($DD:$DD,$GH267+15),"")</f>
      </c>
      <c r="FI267">
        <f>IF($GI267&gt;=16,INDEX($DD:$DD,$GH267+16),"")</f>
      </c>
      <c r="FJ267">
        <f>IF($GI267&gt;=17,INDEX($DD:$DD,$GH267+17),"")</f>
      </c>
      <c r="FK267">
        <f>IF($GI267&gt;=18,INDEX($DD:$DD,$GH267+18),"")</f>
      </c>
      <c r="FL267">
        <f>IF($GI267&gt;=19,INDEX($DD:$DD,$GH267+19),"")</f>
      </c>
      <c r="FM267">
        <f>IF($GI267&gt;=20,INDEX($DD:$DD,$GH267+20),"")</f>
      </c>
      <c r="FN267">
        <f>IF($GI267&gt;=21,INDEX($DD:$DD,$GH267+21),"")</f>
      </c>
      <c r="FO267">
        <f>IF($GI267&gt;=22,INDEX($DD:$DD,$GH267+22),"")</f>
      </c>
      <c r="FP267">
        <f>IF($GI267&gt;=23,INDEX($DD:$DD,$GH267+23),"")</f>
      </c>
      <c r="FQ267">
        <f>IF($GI267&gt;=24,INDEX($DD:$DD,$GH267+24),"")</f>
      </c>
      <c r="FR267">
        <f>IF($GI267&gt;=25,INDEX($DD:$DD,$GH267+25),"")</f>
      </c>
      <c r="FS267">
        <f>IF($GI267&gt;=26,INDEX($DD:$DD,$GH267+26),"")</f>
      </c>
      <c r="FT267">
        <f>IF($GI267&gt;=27,INDEX($DD:$DD,$GH267+27),"")</f>
      </c>
      <c r="FU267">
        <f>IF($GI267&gt;=28,INDEX($DD:$DD,$GH267+28),"")</f>
      </c>
      <c r="FV267">
        <f>IF($GI267&gt;=29,INDEX($DD:$DD,$GH267+29),"")</f>
      </c>
      <c r="FW267">
        <f>IF($GI267&gt;=30,INDEX($DD:$DD,$GH267+30),"")</f>
      </c>
      <c r="FX267">
        <f>IF($GI267&gt;=31,INDEX($DD:$DD,$GH267+31),"")</f>
      </c>
      <c r="FY267">
        <f>IF($GI267&gt;=32,INDEX($DD:$DD,$GH267+32),"")</f>
      </c>
      <c r="FZ267">
        <f>IF($GI267&gt;=33,INDEX($DD:$DD,$GH267+33),"")</f>
      </c>
      <c r="GA267">
        <f>IF($GI267&gt;=34,INDEX($DD:$DD,$GH267+34),"")</f>
      </c>
      <c r="GB267">
        <f>IF($GI267&gt;=35,INDEX($DD:$DD,$GH267+35),"")</f>
      </c>
      <c r="GC267">
        <f>IF($GI267&gt;=36,INDEX($DD:$DD,$GH267+36),"")</f>
      </c>
      <c r="GD267">
        <f>IF($GI267&gt;=37,INDEX($DD:$DD,$GH267+37),"")</f>
      </c>
      <c r="GE267">
        <f>IF($GI267&gt;=38,INDEX($DD:$DD,$GH267+38),"")</f>
      </c>
      <c r="GF267">
        <f>IF($GI267&gt;=39,INDEX($DD:$DD,$GH267+39),"")</f>
      </c>
      <c r="GG267">
        <f>IF($GI267&gt;=40,INDEX($DD:$DD,$GH267+40),"")</f>
      </c>
      <c r="GH267">
        <f>IFERROR(MATCH($DB267,$DC$2:$DC$148,0)+1,0)</f>
      </c>
      <c r="GI267">
        <f>IFERROR(INDEX($DE$2:$DE$148,MATCH($DB267,$DC$2:$DC$148,0)),0)</f>
      </c>
      <c r="GJ267">
        <f>IFERROR(MATCH($S267,$DF$267:$ES$267,0),0)</f>
      </c>
      <c r="GK267">
        <f>IF($GJ267&gt;0,INDEX($ET$267:$GG$267,$GJ267),"")</f>
      </c>
      <c r="GL267" t="s">
        <v>478</v>
      </c>
      <c r="GN267">
        <f>IF($IW267&gt;=1,INDEX($GL:$GL,$IV267+1),"")</f>
      </c>
      <c r="GO267">
        <f>IF($IW267&gt;=2,INDEX($GL:$GL,$IV267+2),"")</f>
      </c>
      <c r="GP267">
        <f>IF($IW267&gt;=3,INDEX($GL:$GL,$IV267+3),"")</f>
      </c>
      <c r="GQ267">
        <f>IF($IW267&gt;=4,INDEX($GL:$GL,$IV267+4),"")</f>
      </c>
      <c r="GR267">
        <f>IF($IW267&gt;=5,INDEX($GL:$GL,$IV267+5),"")</f>
      </c>
      <c r="GS267">
        <f>IF($IW267&gt;=6,INDEX($GL:$GL,$IV267+6),"")</f>
      </c>
      <c r="GT267">
        <f>IF($IW267&gt;=7,INDEX($GL:$GL,$IV267+7),"")</f>
      </c>
      <c r="GU267">
        <f>IF($IW267&gt;=8,INDEX($GL:$GL,$IV267+8),"")</f>
      </c>
      <c r="GV267">
        <f>IF($IW267&gt;=9,INDEX($GL:$GL,$IV267+9),"")</f>
      </c>
      <c r="GW267">
        <f>IF($IW267&gt;=10,INDEX($GL:$GL,$IV267+10),"")</f>
      </c>
      <c r="GX267">
        <f>IF($IW267&gt;=11,INDEX($GL:$GL,$IV267+11),"")</f>
      </c>
      <c r="GY267">
        <f>IF($IW267&gt;=12,INDEX($GL:$GL,$IV267+12),"")</f>
      </c>
      <c r="GZ267">
        <f>IF($IW267&gt;=13,INDEX($GL:$GL,$IV267+13),"")</f>
      </c>
      <c r="HA267">
        <f>IF($IW267&gt;=14,INDEX($GL:$GL,$IV267+14),"")</f>
      </c>
      <c r="HB267">
        <f>IF($IW267&gt;=15,INDEX($GL:$GL,$IV267+15),"")</f>
      </c>
      <c r="HC267">
        <f>IF($IW267&gt;=16,INDEX($GL:$GL,$IV267+16),"")</f>
      </c>
      <c r="HD267">
        <f>IF($IW267&gt;=17,INDEX($GL:$GL,$IV267+17),"")</f>
      </c>
      <c r="HE267">
        <f>IF($IW267&gt;=18,INDEX($GL:$GL,$IV267+18),"")</f>
      </c>
      <c r="HF267">
        <f>IF($IW267&gt;=19,INDEX($GL:$GL,$IV267+19),"")</f>
      </c>
      <c r="HG267">
        <f>IF($IW267&gt;=20,INDEX($GL:$GL,$IV267+20),"")</f>
      </c>
      <c r="HH267">
        <f>IF($IW267&gt;=21,INDEX($GL:$GL,$IV267+21),"")</f>
      </c>
      <c r="HI267">
        <f>IF($IW267&gt;=22,INDEX($GL:$GL,$IV267+22),"")</f>
      </c>
      <c r="HJ267">
        <f>IF($IW267&gt;=23,INDEX($GL:$GL,$IV267+23),"")</f>
      </c>
      <c r="HK267">
        <f>IF($IW267&gt;=24,INDEX($GL:$GL,$IV267+24),"")</f>
      </c>
      <c r="HL267">
        <f>IF($IW267&gt;=25,INDEX($GL:$GL,$IV267+25),"")</f>
      </c>
      <c r="HM267">
        <f>IF($IW267&gt;=26,INDEX($GL:$GL,$IV267+26),"")</f>
      </c>
      <c r="HN267">
        <f>IF($IW267&gt;=27,INDEX($GL:$GL,$IV267+27),"")</f>
      </c>
      <c r="HO267">
        <f>IF($IW267&gt;=28,INDEX($GL:$GL,$IV267+28),"")</f>
      </c>
      <c r="HP267">
        <f>IF($IW267&gt;=29,INDEX($GL:$GL,$IV267+29),"")</f>
      </c>
      <c r="HQ267">
        <f>IF($IW267&gt;=30,INDEX($GL:$GL,$IV267+30),"")</f>
      </c>
      <c r="HR267">
        <f>IF($IW267&gt;=31,INDEX($GL:$GL,$IV267+31),"")</f>
      </c>
      <c r="HS267">
        <f>IF($IW267&gt;=32,INDEX($GL:$GL,$IV267+32),"")</f>
      </c>
      <c r="HT267">
        <f>IF($IW267&gt;=33,INDEX($GL:$GL,$IV267+33),"")</f>
      </c>
      <c r="HU267">
        <f>IF($IW267&gt;=34,INDEX($GL:$GL,$IV267+34),"")</f>
      </c>
      <c r="HV267">
        <f>IF($IW267&gt;=35,INDEX($GL:$GL,$IV267+35),"")</f>
      </c>
      <c r="HW267">
        <f>IF($IW267&gt;=36,INDEX($GL:$GL,$IV267+36),"")</f>
      </c>
      <c r="HX267">
        <f>IF($IW267&gt;=37,INDEX($GL:$GL,$IV267+37),"")</f>
      </c>
      <c r="HY267">
        <f>IF($IW267&gt;=38,INDEX($GL:$GL,$IV267+38),"")</f>
      </c>
      <c r="HZ267">
        <f>IF($IW267&gt;=39,INDEX($GL:$GL,$IV267+39),"")</f>
      </c>
      <c r="IA267">
        <f>IF($IW267&gt;=40,INDEX($GL:$GL,$IV267+40),"")</f>
      </c>
      <c r="IB267">
        <f>IF($IW267&gt;=41,INDEX($GL:$GL,$IV267+41),"")</f>
      </c>
      <c r="IC267">
        <f>IF($IW267&gt;=42,INDEX($GL:$GL,$IV267+42),"")</f>
      </c>
      <c r="ID267">
        <f>IF($IW267&gt;=43,INDEX($GL:$GL,$IV267+43),"")</f>
      </c>
      <c r="IE267">
        <f>IF($IW267&gt;=44,INDEX($GL:$GL,$IV267+44),"")</f>
      </c>
      <c r="IF267">
        <f>IF($IW267&gt;=45,INDEX($GL:$GL,$IV267+45),"")</f>
      </c>
      <c r="IG267">
        <f>IF($IW267&gt;=46,INDEX($GL:$GL,$IV267+46),"")</f>
      </c>
      <c r="IH267">
        <f>IF($IW267&gt;=47,INDEX($GL:$GL,$IV267+47),"")</f>
      </c>
      <c r="II267">
        <f>IF($IW267&gt;=48,INDEX($GL:$GL,$IV267+48),"")</f>
      </c>
      <c r="IJ267">
        <f>IF($IW267&gt;=49,INDEX($GL:$GL,$IV267+49),"")</f>
      </c>
      <c r="IK267">
        <f>IF($IW267&gt;=50,INDEX($GL:$GL,$IV267+50),"")</f>
      </c>
      <c r="IL267">
        <f>IF($IW267&gt;=51,INDEX($GL:$GL,$IV267+51),"")</f>
      </c>
      <c r="IM267">
        <f>IF($IW267&gt;=52,INDEX($GL:$GL,$IV267+52),"")</f>
      </c>
      <c r="IN267">
        <f>IF($IW267&gt;=53,INDEX($GL:$GL,$IV267+53),"")</f>
      </c>
      <c r="IO267">
        <f>IF($IW267&gt;=54,INDEX($GL:$GL,$IV267+54),"")</f>
      </c>
      <c r="IP267">
        <f>IF($IW267&gt;=55,INDEX($GL:$GL,$IV267+55),"")</f>
      </c>
      <c r="IQ267">
        <f>IF($IW267&gt;=56,INDEX($GL:$GL,$IV267+56),"")</f>
      </c>
      <c r="IR267">
        <f>IF($IW267&gt;=57,INDEX($GL:$GL,$IV267+57),"")</f>
      </c>
      <c r="IS267">
        <f>IF($IW267&gt;=58,INDEX($GL:$GL,$IV267+58),"")</f>
      </c>
      <c r="IT267">
        <f>IF($IW267&gt;=59,INDEX($GL:$GL,$IV267+59),"")</f>
      </c>
      <c r="IU267">
        <f>IF($IW267&gt;=60,INDEX($GL:$GL,$IV267+60),"")</f>
      </c>
      <c r="IV267">
        <f>IFERROR(MATCH($GK267,$GL$2:$GL$324,0)+1,0)</f>
      </c>
      <c r="IW267">
        <f>IFERROR(INDEX($GM$2:$GM$324,MATCH($GK267,$GL$2:$GL$324,0)),0)</f>
      </c>
      <c r="IX267" t="s">
        <v>34</v>
      </c>
      <c r="IY267" t="s">
        <v>34</v>
      </c>
    </row>
    <row r="268" spans="1:259" x14ac:dyDescent="0.25">
      <c r="K268">
        <f>IF(OR($N268="",$J268=""),"",IFERROR($N268/$J268,0))</f>
      </c>
      <c r="L268">
        <f>IF($N268="","",
SUM($M268,$O268,$T268,$P268,$R268)*
(1-IF($U268="",0,VALUE($U268)/100)))</f>
      </c>
      <c r="M268">
        <f>IF($N268="","",$N268)</f>
      </c>
      <c r="O268">
        <f>IF($N268="","",
IF($H268="","",
IF(ISNUMBER(SEARCH("exempt",LOWER($H268))),0,
$N268*(VALUE(SUBSTITUTE($H268,"%",""))/100))))</f>
      </c>
      <c r="V268">
        <f>IFERROR(IF(FIND(" - ",$E268)&gt;0,MID($E268,FIND(" - ",$E268)+3,LEN($E268)),""),"")</f>
      </c>
      <c r="AE268" t="s">
        <v>842</v>
      </c>
      <c r="AJ268">
        <f>IFERROR(LEFT($E268,FIND(" - ",$E268)-1),$E268)</f>
      </c>
      <c r="AM268">
        <f>IF($CB268&gt;=1,INDEX($AK:$AK,$CA268+1),"")</f>
      </c>
      <c r="AN268">
        <f>IF($CB268&gt;=2,INDEX($AK:$AK,$CA268+2),"")</f>
      </c>
      <c r="AO268">
        <f>IF($CB268&gt;=3,INDEX($AK:$AK,$CA268+3),"")</f>
      </c>
      <c r="AP268">
        <f>IF($CB268&gt;=4,INDEX($AK:$AK,$CA268+4),"")</f>
      </c>
      <c r="AQ268">
        <f>IF($CB268&gt;=5,INDEX($AK:$AK,$CA268+5),"")</f>
      </c>
      <c r="AR268">
        <f>IF($CB268&gt;=6,INDEX($AK:$AK,$CA268+6),"")</f>
      </c>
      <c r="AS268">
        <f>IF($CB268&gt;=7,INDEX($AK:$AK,$CA268+7),"")</f>
      </c>
      <c r="AT268">
        <f>IF($CB268&gt;=8,INDEX($AK:$AK,$CA268+8),"")</f>
      </c>
      <c r="AU268">
        <f>IF($CB268&gt;=9,INDEX($AK:$AK,$CA268+9),"")</f>
      </c>
      <c r="AV268">
        <f>IF($CB268&gt;=10,INDEX($AK:$AK,$CA268+10),"")</f>
      </c>
      <c r="AW268">
        <f>IF($CB268&gt;=11,INDEX($AK:$AK,$CA268+11),"")</f>
      </c>
      <c r="AX268">
        <f>IF($CB268&gt;=12,INDEX($AK:$AK,$CA268+12),"")</f>
      </c>
      <c r="AY268">
        <f>IF($CB268&gt;=13,INDEX($AK:$AK,$CA268+13),"")</f>
      </c>
      <c r="AZ268">
        <f>IF($CB268&gt;=14,INDEX($AK:$AK,$CA268+14),"")</f>
      </c>
      <c r="BA268">
        <f>IF($CB268&gt;=15,INDEX($AK:$AK,$CA268+15),"")</f>
      </c>
      <c r="BB268">
        <f>IF($CB268&gt;=16,INDEX($AK:$AK,$CA268+16),"")</f>
      </c>
      <c r="BC268">
        <f>IF($CB268&gt;=17,INDEX($AK:$AK,$CA268+17),"")</f>
      </c>
      <c r="BD268">
        <f>IF($CB268&gt;=18,INDEX($AK:$AK,$CA268+18),"")</f>
      </c>
      <c r="BE268">
        <f>IF($CB268&gt;=19,INDEX($AK:$AK,$CA268+19),"")</f>
      </c>
      <c r="BF268">
        <f>IF($CB268&gt;=20,INDEX($AK:$AK,$CA268+20),"")</f>
      </c>
      <c r="BG268">
        <f>IF($CB268&gt;=21,INDEX($AK:$AK,$CA268+21),"")</f>
      </c>
      <c r="BH268">
        <f>IF($CB268&gt;=22,INDEX($AK:$AK,$CA268+22),"")</f>
      </c>
      <c r="BI268">
        <f>IF($CB268&gt;=23,INDEX($AK:$AK,$CA268+23),"")</f>
      </c>
      <c r="BJ268">
        <f>IF($CB268&gt;=24,INDEX($AK:$AK,$CA268+24),"")</f>
      </c>
      <c r="BK268">
        <f>IF($CB268&gt;=25,INDEX($AK:$AK,$CA268+25),"")</f>
      </c>
      <c r="BL268">
        <f>IF($CB268&gt;=26,INDEX($AK:$AK,$CA268+26),"")</f>
      </c>
      <c r="BM268">
        <f>IF($CB268&gt;=27,INDEX($AK:$AK,$CA268+27),"")</f>
      </c>
      <c r="BN268">
        <f>IF($CB268&gt;=28,INDEX($AK:$AK,$CA268+28),"")</f>
      </c>
      <c r="BO268">
        <f>IF($CB268&gt;=29,INDEX($AK:$AK,$CA268+29),"")</f>
      </c>
      <c r="BP268">
        <f>IF($CB268&gt;=30,INDEX($AK:$AK,$CA268+30),"")</f>
      </c>
      <c r="BQ268">
        <f>IF($CB268&gt;=31,INDEX($AK:$AK,$CA268+31),"")</f>
      </c>
      <c r="BR268">
        <f>IF($CB268&gt;=32,INDEX($AK:$AK,$CA268+32),"")</f>
      </c>
      <c r="BS268">
        <f>IF($CB268&gt;=33,INDEX($AK:$AK,$CA268+33),"")</f>
      </c>
      <c r="BT268">
        <f>IF($CB268&gt;=34,INDEX($AK:$AK,$CA268+34),"")</f>
      </c>
      <c r="BU268">
        <f>IF($CB268&gt;=35,INDEX($AK:$AK,$CA268+35),"")</f>
      </c>
      <c r="BV268">
        <f>IF($CB268&gt;=36,INDEX($AK:$AK,$CA268+36),"")</f>
      </c>
      <c r="BW268">
        <f>IF($CB268&gt;=37,INDEX($AK:$AK,$CA268+37),"")</f>
      </c>
      <c r="BX268">
        <f>IF($CB268&gt;=38,INDEX($AK:$AK,$CA268+38),"")</f>
      </c>
      <c r="BY268">
        <f>IF($CB268&gt;=39,INDEX($AK:$AK,$CA268+39),"")</f>
      </c>
      <c r="BZ268">
        <f>IF($CB268&gt;=40,INDEX($AK:$AK,$CA268+40),"")</f>
      </c>
      <c r="CA268">
        <f>IFERROR(MATCH($AJ268,$AK$2:$AK$134,0)+1,0)</f>
      </c>
      <c r="CB268">
        <f>IFERROR(INDEX($AL$2:$AL$134,MATCH($AJ268,$AK$2:$AK$134,0)),0)</f>
      </c>
      <c r="CC268">
        <f>IFERROR(LEFT($F268,FIND(" - ",$F268)-1),$F268)</f>
      </c>
      <c r="CF268">
        <f>IF($DA268&gt;=1,INDEX($CD:$CD,$CZ268+1),"")</f>
      </c>
      <c r="CG268">
        <f>IF($DA268&gt;=2,INDEX($CD:$CD,$CZ268+2),"")</f>
      </c>
      <c r="CH268">
        <f>IF($DA268&gt;=3,INDEX($CD:$CD,$CZ268+3),"")</f>
      </c>
      <c r="CI268">
        <f>IF($DA268&gt;=4,INDEX($CD:$CD,$CZ268+4),"")</f>
      </c>
      <c r="CJ268">
        <f>IF($DA268&gt;=5,INDEX($CD:$CD,$CZ268+5),"")</f>
      </c>
      <c r="CK268">
        <f>IF($DA268&gt;=6,INDEX($CD:$CD,$CZ268+6),"")</f>
      </c>
      <c r="CL268">
        <f>IF($DA268&gt;=7,INDEX($CD:$CD,$CZ268+7),"")</f>
      </c>
      <c r="CM268">
        <f>IF($DA268&gt;=8,INDEX($CD:$CD,$CZ268+8),"")</f>
      </c>
      <c r="CN268">
        <f>IF($DA268&gt;=9,INDEX($CD:$CD,$CZ268+9),"")</f>
      </c>
      <c r="CO268">
        <f>IF($DA268&gt;=10,INDEX($CD:$CD,$CZ268+10),"")</f>
      </c>
      <c r="CP268">
        <f>IF($DA268&gt;=11,INDEX($CD:$CD,$CZ268+11),"")</f>
      </c>
      <c r="CQ268">
        <f>IF($DA268&gt;=12,INDEX($CD:$CD,$CZ268+12),"")</f>
      </c>
      <c r="CR268">
        <f>IF($DA268&gt;=13,INDEX($CD:$CD,$CZ268+13),"")</f>
      </c>
      <c r="CS268">
        <f>IF($DA268&gt;=14,INDEX($CD:$CD,$CZ268+14),"")</f>
      </c>
      <c r="CT268">
        <f>IF($DA268&gt;=15,INDEX($CD:$CD,$CZ268+15),"")</f>
      </c>
      <c r="CU268">
        <f>IF($DA268&gt;=16,INDEX($CD:$CD,$CZ268+16),"")</f>
      </c>
      <c r="CV268">
        <f>IF($DA268&gt;=17,INDEX($CD:$CD,$CZ268+17),"")</f>
      </c>
      <c r="CW268">
        <f>IF($DA268&gt;=18,INDEX($CD:$CD,$CZ268+18),"")</f>
      </c>
      <c r="CX268">
        <f>IF($DA268&gt;=19,INDEX($CD:$CD,$CZ268+19),"")</f>
      </c>
      <c r="CY268">
        <f>IF($DA268&gt;=20,INDEX($CD:$CD,$CZ268+20),"")</f>
      </c>
      <c r="CZ268">
        <f>IFERROR(MATCH($CC268,$CD$2:$CD$263,0)+1,0)</f>
      </c>
      <c r="DA268">
        <f>IFERROR(INDEX($CE$2:$CE$263,MATCH($CC268,$CD$2:$CD$263,0)),0)</f>
      </c>
      <c r="DB268">
        <f>IFERROR(INDEX($AI:$AI,MATCH($H268,$AH:$AH,0))&amp;"","")</f>
      </c>
      <c r="DF268">
        <f>IF($GI268&gt;=1,INDEX($DC:$DC,$GH268+1),"")</f>
      </c>
      <c r="DG268">
        <f>IF($GI268&gt;=2,INDEX($DC:$DC,$GH268+2),"")</f>
      </c>
      <c r="DH268">
        <f>IF($GI268&gt;=3,INDEX($DC:$DC,$GH268+3),"")</f>
      </c>
      <c r="DI268">
        <f>IF($GI268&gt;=4,INDEX($DC:$DC,$GH268+4),"")</f>
      </c>
      <c r="DJ268">
        <f>IF($GI268&gt;=5,INDEX($DC:$DC,$GH268+5),"")</f>
      </c>
      <c r="DK268">
        <f>IF($GI268&gt;=6,INDEX($DC:$DC,$GH268+6),"")</f>
      </c>
      <c r="DL268">
        <f>IF($GI268&gt;=7,INDEX($DC:$DC,$GH268+7),"")</f>
      </c>
      <c r="DM268">
        <f>IF($GI268&gt;=8,INDEX($DC:$DC,$GH268+8),"")</f>
      </c>
      <c r="DN268">
        <f>IF($GI268&gt;=9,INDEX($DC:$DC,$GH268+9),"")</f>
      </c>
      <c r="DO268">
        <f>IF($GI268&gt;=10,INDEX($DC:$DC,$GH268+10),"")</f>
      </c>
      <c r="DP268">
        <f>IF($GI268&gt;=11,INDEX($DC:$DC,$GH268+11),"")</f>
      </c>
      <c r="DQ268">
        <f>IF($GI268&gt;=12,INDEX($DC:$DC,$GH268+12),"")</f>
      </c>
      <c r="DR268">
        <f>IF($GI268&gt;=13,INDEX($DC:$DC,$GH268+13),"")</f>
      </c>
      <c r="DS268">
        <f>IF($GI268&gt;=14,INDEX($DC:$DC,$GH268+14),"")</f>
      </c>
      <c r="DT268">
        <f>IF($GI268&gt;=15,INDEX($DC:$DC,$GH268+15),"")</f>
      </c>
      <c r="DU268">
        <f>IF($GI268&gt;=16,INDEX($DC:$DC,$GH268+16),"")</f>
      </c>
      <c r="DV268">
        <f>IF($GI268&gt;=17,INDEX($DC:$DC,$GH268+17),"")</f>
      </c>
      <c r="DW268">
        <f>IF($GI268&gt;=18,INDEX($DC:$DC,$GH268+18),"")</f>
      </c>
      <c r="DX268">
        <f>IF($GI268&gt;=19,INDEX($DC:$DC,$GH268+19),"")</f>
      </c>
      <c r="DY268">
        <f>IF($GI268&gt;=20,INDEX($DC:$DC,$GH268+20),"")</f>
      </c>
      <c r="DZ268">
        <f>IF($GI268&gt;=21,INDEX($DC:$DC,$GH268+21),"")</f>
      </c>
      <c r="EA268">
        <f>IF($GI268&gt;=22,INDEX($DC:$DC,$GH268+22),"")</f>
      </c>
      <c r="EB268">
        <f>IF($GI268&gt;=23,INDEX($DC:$DC,$GH268+23),"")</f>
      </c>
      <c r="EC268">
        <f>IF($GI268&gt;=24,INDEX($DC:$DC,$GH268+24),"")</f>
      </c>
      <c r="ED268">
        <f>IF($GI268&gt;=25,INDEX($DC:$DC,$GH268+25),"")</f>
      </c>
      <c r="EE268">
        <f>IF($GI268&gt;=26,INDEX($DC:$DC,$GH268+26),"")</f>
      </c>
      <c r="EF268">
        <f>IF($GI268&gt;=27,INDEX($DC:$DC,$GH268+27),"")</f>
      </c>
      <c r="EG268">
        <f>IF($GI268&gt;=28,INDEX($DC:$DC,$GH268+28),"")</f>
      </c>
      <c r="EH268">
        <f>IF($GI268&gt;=29,INDEX($DC:$DC,$GH268+29),"")</f>
      </c>
      <c r="EI268">
        <f>IF($GI268&gt;=30,INDEX($DC:$DC,$GH268+30),"")</f>
      </c>
      <c r="EJ268">
        <f>IF($GI268&gt;=31,INDEX($DC:$DC,$GH268+31),"")</f>
      </c>
      <c r="EK268">
        <f>IF($GI268&gt;=32,INDEX($DC:$DC,$GH268+32),"")</f>
      </c>
      <c r="EL268">
        <f>IF($GI268&gt;=33,INDEX($DC:$DC,$GH268+33),"")</f>
      </c>
      <c r="EM268">
        <f>IF($GI268&gt;=34,INDEX($DC:$DC,$GH268+34),"")</f>
      </c>
      <c r="EN268">
        <f>IF($GI268&gt;=35,INDEX($DC:$DC,$GH268+35),"")</f>
      </c>
      <c r="EO268">
        <f>IF($GI268&gt;=36,INDEX($DC:$DC,$GH268+36),"")</f>
      </c>
      <c r="EP268">
        <f>IF($GI268&gt;=37,INDEX($DC:$DC,$GH268+37),"")</f>
      </c>
      <c r="EQ268">
        <f>IF($GI268&gt;=38,INDEX($DC:$DC,$GH268+38),"")</f>
      </c>
      <c r="ER268">
        <f>IF($GI268&gt;=39,INDEX($DC:$DC,$GH268+39),"")</f>
      </c>
      <c r="ES268">
        <f>IF($GI268&gt;=40,INDEX($DC:$DC,$GH268+40),"")</f>
      </c>
      <c r="ET268">
        <f>IF($GI268&gt;=1,INDEX($DD:$DD,$GH268+1),"")</f>
      </c>
      <c r="EU268">
        <f>IF($GI268&gt;=2,INDEX($DD:$DD,$GH268+2),"")</f>
      </c>
      <c r="EV268">
        <f>IF($GI268&gt;=3,INDEX($DD:$DD,$GH268+3),"")</f>
      </c>
      <c r="EW268">
        <f>IF($GI268&gt;=4,INDEX($DD:$DD,$GH268+4),"")</f>
      </c>
      <c r="EX268">
        <f>IF($GI268&gt;=5,INDEX($DD:$DD,$GH268+5),"")</f>
      </c>
      <c r="EY268">
        <f>IF($GI268&gt;=6,INDEX($DD:$DD,$GH268+6),"")</f>
      </c>
      <c r="EZ268">
        <f>IF($GI268&gt;=7,INDEX($DD:$DD,$GH268+7),"")</f>
      </c>
      <c r="FA268">
        <f>IF($GI268&gt;=8,INDEX($DD:$DD,$GH268+8),"")</f>
      </c>
      <c r="FB268">
        <f>IF($GI268&gt;=9,INDEX($DD:$DD,$GH268+9),"")</f>
      </c>
      <c r="FC268">
        <f>IF($GI268&gt;=10,INDEX($DD:$DD,$GH268+10),"")</f>
      </c>
      <c r="FD268">
        <f>IF($GI268&gt;=11,INDEX($DD:$DD,$GH268+11),"")</f>
      </c>
      <c r="FE268">
        <f>IF($GI268&gt;=12,INDEX($DD:$DD,$GH268+12),"")</f>
      </c>
      <c r="FF268">
        <f>IF($GI268&gt;=13,INDEX($DD:$DD,$GH268+13),"")</f>
      </c>
      <c r="FG268">
        <f>IF($GI268&gt;=14,INDEX($DD:$DD,$GH268+14),"")</f>
      </c>
      <c r="FH268">
        <f>IF($GI268&gt;=15,INDEX($DD:$DD,$GH268+15),"")</f>
      </c>
      <c r="FI268">
        <f>IF($GI268&gt;=16,INDEX($DD:$DD,$GH268+16),"")</f>
      </c>
      <c r="FJ268">
        <f>IF($GI268&gt;=17,INDEX($DD:$DD,$GH268+17),"")</f>
      </c>
      <c r="FK268">
        <f>IF($GI268&gt;=18,INDEX($DD:$DD,$GH268+18),"")</f>
      </c>
      <c r="FL268">
        <f>IF($GI268&gt;=19,INDEX($DD:$DD,$GH268+19),"")</f>
      </c>
      <c r="FM268">
        <f>IF($GI268&gt;=20,INDEX($DD:$DD,$GH268+20),"")</f>
      </c>
      <c r="FN268">
        <f>IF($GI268&gt;=21,INDEX($DD:$DD,$GH268+21),"")</f>
      </c>
      <c r="FO268">
        <f>IF($GI268&gt;=22,INDEX($DD:$DD,$GH268+22),"")</f>
      </c>
      <c r="FP268">
        <f>IF($GI268&gt;=23,INDEX($DD:$DD,$GH268+23),"")</f>
      </c>
      <c r="FQ268">
        <f>IF($GI268&gt;=24,INDEX($DD:$DD,$GH268+24),"")</f>
      </c>
      <c r="FR268">
        <f>IF($GI268&gt;=25,INDEX($DD:$DD,$GH268+25),"")</f>
      </c>
      <c r="FS268">
        <f>IF($GI268&gt;=26,INDEX($DD:$DD,$GH268+26),"")</f>
      </c>
      <c r="FT268">
        <f>IF($GI268&gt;=27,INDEX($DD:$DD,$GH268+27),"")</f>
      </c>
      <c r="FU268">
        <f>IF($GI268&gt;=28,INDEX($DD:$DD,$GH268+28),"")</f>
      </c>
      <c r="FV268">
        <f>IF($GI268&gt;=29,INDEX($DD:$DD,$GH268+29),"")</f>
      </c>
      <c r="FW268">
        <f>IF($GI268&gt;=30,INDEX($DD:$DD,$GH268+30),"")</f>
      </c>
      <c r="FX268">
        <f>IF($GI268&gt;=31,INDEX($DD:$DD,$GH268+31),"")</f>
      </c>
      <c r="FY268">
        <f>IF($GI268&gt;=32,INDEX($DD:$DD,$GH268+32),"")</f>
      </c>
      <c r="FZ268">
        <f>IF($GI268&gt;=33,INDEX($DD:$DD,$GH268+33),"")</f>
      </c>
      <c r="GA268">
        <f>IF($GI268&gt;=34,INDEX($DD:$DD,$GH268+34),"")</f>
      </c>
      <c r="GB268">
        <f>IF($GI268&gt;=35,INDEX($DD:$DD,$GH268+35),"")</f>
      </c>
      <c r="GC268">
        <f>IF($GI268&gt;=36,INDEX($DD:$DD,$GH268+36),"")</f>
      </c>
      <c r="GD268">
        <f>IF($GI268&gt;=37,INDEX($DD:$DD,$GH268+37),"")</f>
      </c>
      <c r="GE268">
        <f>IF($GI268&gt;=38,INDEX($DD:$DD,$GH268+38),"")</f>
      </c>
      <c r="GF268">
        <f>IF($GI268&gt;=39,INDEX($DD:$DD,$GH268+39),"")</f>
      </c>
      <c r="GG268">
        <f>IF($GI268&gt;=40,INDEX($DD:$DD,$GH268+40),"")</f>
      </c>
      <c r="GH268">
        <f>IFERROR(MATCH($DB268,$DC$2:$DC$148,0)+1,0)</f>
      </c>
      <c r="GI268">
        <f>IFERROR(INDEX($DE$2:$DE$148,MATCH($DB268,$DC$2:$DC$148,0)),0)</f>
      </c>
      <c r="GJ268">
        <f>IFERROR(MATCH($S268,$DF$268:$ES$268,0),0)</f>
      </c>
      <c r="GK268">
        <f>IF($GJ268&gt;0,INDEX($ET$268:$GG$268,$GJ268),"")</f>
      </c>
      <c r="GL268" t="s">
        <v>160</v>
      </c>
      <c r="GM268">
        <v>1</v>
      </c>
      <c r="GN268">
        <f>IF($IW268&gt;=1,INDEX($GL:$GL,$IV268+1),"")</f>
      </c>
      <c r="GO268">
        <f>IF($IW268&gt;=2,INDEX($GL:$GL,$IV268+2),"")</f>
      </c>
      <c r="GP268">
        <f>IF($IW268&gt;=3,INDEX($GL:$GL,$IV268+3),"")</f>
      </c>
      <c r="GQ268">
        <f>IF($IW268&gt;=4,INDEX($GL:$GL,$IV268+4),"")</f>
      </c>
      <c r="GR268">
        <f>IF($IW268&gt;=5,INDEX($GL:$GL,$IV268+5),"")</f>
      </c>
      <c r="GS268">
        <f>IF($IW268&gt;=6,INDEX($GL:$GL,$IV268+6),"")</f>
      </c>
      <c r="GT268">
        <f>IF($IW268&gt;=7,INDEX($GL:$GL,$IV268+7),"")</f>
      </c>
      <c r="GU268">
        <f>IF($IW268&gt;=8,INDEX($GL:$GL,$IV268+8),"")</f>
      </c>
      <c r="GV268">
        <f>IF($IW268&gt;=9,INDEX($GL:$GL,$IV268+9),"")</f>
      </c>
      <c r="GW268">
        <f>IF($IW268&gt;=10,INDEX($GL:$GL,$IV268+10),"")</f>
      </c>
      <c r="GX268">
        <f>IF($IW268&gt;=11,INDEX($GL:$GL,$IV268+11),"")</f>
      </c>
      <c r="GY268">
        <f>IF($IW268&gt;=12,INDEX($GL:$GL,$IV268+12),"")</f>
      </c>
      <c r="GZ268">
        <f>IF($IW268&gt;=13,INDEX($GL:$GL,$IV268+13),"")</f>
      </c>
      <c r="HA268">
        <f>IF($IW268&gt;=14,INDEX($GL:$GL,$IV268+14),"")</f>
      </c>
      <c r="HB268">
        <f>IF($IW268&gt;=15,INDEX($GL:$GL,$IV268+15),"")</f>
      </c>
      <c r="HC268">
        <f>IF($IW268&gt;=16,INDEX($GL:$GL,$IV268+16),"")</f>
      </c>
      <c r="HD268">
        <f>IF($IW268&gt;=17,INDEX($GL:$GL,$IV268+17),"")</f>
      </c>
      <c r="HE268">
        <f>IF($IW268&gt;=18,INDEX($GL:$GL,$IV268+18),"")</f>
      </c>
      <c r="HF268">
        <f>IF($IW268&gt;=19,INDEX($GL:$GL,$IV268+19),"")</f>
      </c>
      <c r="HG268">
        <f>IF($IW268&gt;=20,INDEX($GL:$GL,$IV268+20),"")</f>
      </c>
      <c r="HH268">
        <f>IF($IW268&gt;=21,INDEX($GL:$GL,$IV268+21),"")</f>
      </c>
      <c r="HI268">
        <f>IF($IW268&gt;=22,INDEX($GL:$GL,$IV268+22),"")</f>
      </c>
      <c r="HJ268">
        <f>IF($IW268&gt;=23,INDEX($GL:$GL,$IV268+23),"")</f>
      </c>
      <c r="HK268">
        <f>IF($IW268&gt;=24,INDEX($GL:$GL,$IV268+24),"")</f>
      </c>
      <c r="HL268">
        <f>IF($IW268&gt;=25,INDEX($GL:$GL,$IV268+25),"")</f>
      </c>
      <c r="HM268">
        <f>IF($IW268&gt;=26,INDEX($GL:$GL,$IV268+26),"")</f>
      </c>
      <c r="HN268">
        <f>IF($IW268&gt;=27,INDEX($GL:$GL,$IV268+27),"")</f>
      </c>
      <c r="HO268">
        <f>IF($IW268&gt;=28,INDEX($GL:$GL,$IV268+28),"")</f>
      </c>
      <c r="HP268">
        <f>IF($IW268&gt;=29,INDEX($GL:$GL,$IV268+29),"")</f>
      </c>
      <c r="HQ268">
        <f>IF($IW268&gt;=30,INDEX($GL:$GL,$IV268+30),"")</f>
      </c>
      <c r="HR268">
        <f>IF($IW268&gt;=31,INDEX($GL:$GL,$IV268+31),"")</f>
      </c>
      <c r="HS268">
        <f>IF($IW268&gt;=32,INDEX($GL:$GL,$IV268+32),"")</f>
      </c>
      <c r="HT268">
        <f>IF($IW268&gt;=33,INDEX($GL:$GL,$IV268+33),"")</f>
      </c>
      <c r="HU268">
        <f>IF($IW268&gt;=34,INDEX($GL:$GL,$IV268+34),"")</f>
      </c>
      <c r="HV268">
        <f>IF($IW268&gt;=35,INDEX($GL:$GL,$IV268+35),"")</f>
      </c>
      <c r="HW268">
        <f>IF($IW268&gt;=36,INDEX($GL:$GL,$IV268+36),"")</f>
      </c>
      <c r="HX268">
        <f>IF($IW268&gt;=37,INDEX($GL:$GL,$IV268+37),"")</f>
      </c>
      <c r="HY268">
        <f>IF($IW268&gt;=38,INDEX($GL:$GL,$IV268+38),"")</f>
      </c>
      <c r="HZ268">
        <f>IF($IW268&gt;=39,INDEX($GL:$GL,$IV268+39),"")</f>
      </c>
      <c r="IA268">
        <f>IF($IW268&gt;=40,INDEX($GL:$GL,$IV268+40),"")</f>
      </c>
      <c r="IB268">
        <f>IF($IW268&gt;=41,INDEX($GL:$GL,$IV268+41),"")</f>
      </c>
      <c r="IC268">
        <f>IF($IW268&gt;=42,INDEX($GL:$GL,$IV268+42),"")</f>
      </c>
      <c r="ID268">
        <f>IF($IW268&gt;=43,INDEX($GL:$GL,$IV268+43),"")</f>
      </c>
      <c r="IE268">
        <f>IF($IW268&gt;=44,INDEX($GL:$GL,$IV268+44),"")</f>
      </c>
      <c r="IF268">
        <f>IF($IW268&gt;=45,INDEX($GL:$GL,$IV268+45),"")</f>
      </c>
      <c r="IG268">
        <f>IF($IW268&gt;=46,INDEX($GL:$GL,$IV268+46),"")</f>
      </c>
      <c r="IH268">
        <f>IF($IW268&gt;=47,INDEX($GL:$GL,$IV268+47),"")</f>
      </c>
      <c r="II268">
        <f>IF($IW268&gt;=48,INDEX($GL:$GL,$IV268+48),"")</f>
      </c>
      <c r="IJ268">
        <f>IF($IW268&gt;=49,INDEX($GL:$GL,$IV268+49),"")</f>
      </c>
      <c r="IK268">
        <f>IF($IW268&gt;=50,INDEX($GL:$GL,$IV268+50),"")</f>
      </c>
      <c r="IL268">
        <f>IF($IW268&gt;=51,INDEX($GL:$GL,$IV268+51),"")</f>
      </c>
      <c r="IM268">
        <f>IF($IW268&gt;=52,INDEX($GL:$GL,$IV268+52),"")</f>
      </c>
      <c r="IN268">
        <f>IF($IW268&gt;=53,INDEX($GL:$GL,$IV268+53),"")</f>
      </c>
      <c r="IO268">
        <f>IF($IW268&gt;=54,INDEX($GL:$GL,$IV268+54),"")</f>
      </c>
      <c r="IP268">
        <f>IF($IW268&gt;=55,INDEX($GL:$GL,$IV268+55),"")</f>
      </c>
      <c r="IQ268">
        <f>IF($IW268&gt;=56,INDEX($GL:$GL,$IV268+56),"")</f>
      </c>
      <c r="IR268">
        <f>IF($IW268&gt;=57,INDEX($GL:$GL,$IV268+57),"")</f>
      </c>
      <c r="IS268">
        <f>IF($IW268&gt;=58,INDEX($GL:$GL,$IV268+58),"")</f>
      </c>
      <c r="IT268">
        <f>IF($IW268&gt;=59,INDEX($GL:$GL,$IV268+59),"")</f>
      </c>
      <c r="IU268">
        <f>IF($IW268&gt;=60,INDEX($GL:$GL,$IV268+60),"")</f>
      </c>
      <c r="IV268">
        <f>IFERROR(MATCH($GK268,$GL$2:$GL$324,0)+1,0)</f>
      </c>
      <c r="IW268">
        <f>IFERROR(INDEX($GM$2:$GM$324,MATCH($GK268,$GL$2:$GL$324,0)),0)</f>
      </c>
      <c r="IX268" t="s">
        <v>34</v>
      </c>
      <c r="IY268" t="s">
        <v>34</v>
      </c>
    </row>
    <row r="269" spans="1:259" x14ac:dyDescent="0.25">
      <c r="K269">
        <f>IF(OR($N269="",$J269=""),"",IFERROR($N269/$J269,0))</f>
      </c>
      <c r="L269">
        <f>IF($N269="","",
SUM($M269,$O269,$T269,$P269,$R269)*
(1-IF($U269="",0,VALUE($U269)/100)))</f>
      </c>
      <c r="M269">
        <f>IF($N269="","",$N269)</f>
      </c>
      <c r="O269">
        <f>IF($N269="","",
IF($H269="","",
IF(ISNUMBER(SEARCH("exempt",LOWER($H269))),0,
$N269*(VALUE(SUBSTITUTE($H269,"%",""))/100))))</f>
      </c>
      <c r="V269">
        <f>IFERROR(IF(FIND(" - ",$E269)&gt;0,MID($E269,FIND(" - ",$E269)+3,LEN($E269)),""),"")</f>
      </c>
      <c r="AE269" t="s">
        <v>843</v>
      </c>
      <c r="AJ269">
        <f>IFERROR(LEFT($E269,FIND(" - ",$E269)-1),$E269)</f>
      </c>
      <c r="AM269">
        <f>IF($CB269&gt;=1,INDEX($AK:$AK,$CA269+1),"")</f>
      </c>
      <c r="AN269">
        <f>IF($CB269&gt;=2,INDEX($AK:$AK,$CA269+2),"")</f>
      </c>
      <c r="AO269">
        <f>IF($CB269&gt;=3,INDEX($AK:$AK,$CA269+3),"")</f>
      </c>
      <c r="AP269">
        <f>IF($CB269&gt;=4,INDEX($AK:$AK,$CA269+4),"")</f>
      </c>
      <c r="AQ269">
        <f>IF($CB269&gt;=5,INDEX($AK:$AK,$CA269+5),"")</f>
      </c>
      <c r="AR269">
        <f>IF($CB269&gt;=6,INDEX($AK:$AK,$CA269+6),"")</f>
      </c>
      <c r="AS269">
        <f>IF($CB269&gt;=7,INDEX($AK:$AK,$CA269+7),"")</f>
      </c>
      <c r="AT269">
        <f>IF($CB269&gt;=8,INDEX($AK:$AK,$CA269+8),"")</f>
      </c>
      <c r="AU269">
        <f>IF($CB269&gt;=9,INDEX($AK:$AK,$CA269+9),"")</f>
      </c>
      <c r="AV269">
        <f>IF($CB269&gt;=10,INDEX($AK:$AK,$CA269+10),"")</f>
      </c>
      <c r="AW269">
        <f>IF($CB269&gt;=11,INDEX($AK:$AK,$CA269+11),"")</f>
      </c>
      <c r="AX269">
        <f>IF($CB269&gt;=12,INDEX($AK:$AK,$CA269+12),"")</f>
      </c>
      <c r="AY269">
        <f>IF($CB269&gt;=13,INDEX($AK:$AK,$CA269+13),"")</f>
      </c>
      <c r="AZ269">
        <f>IF($CB269&gt;=14,INDEX($AK:$AK,$CA269+14),"")</f>
      </c>
      <c r="BA269">
        <f>IF($CB269&gt;=15,INDEX($AK:$AK,$CA269+15),"")</f>
      </c>
      <c r="BB269">
        <f>IF($CB269&gt;=16,INDEX($AK:$AK,$CA269+16),"")</f>
      </c>
      <c r="BC269">
        <f>IF($CB269&gt;=17,INDEX($AK:$AK,$CA269+17),"")</f>
      </c>
      <c r="BD269">
        <f>IF($CB269&gt;=18,INDEX($AK:$AK,$CA269+18),"")</f>
      </c>
      <c r="BE269">
        <f>IF($CB269&gt;=19,INDEX($AK:$AK,$CA269+19),"")</f>
      </c>
      <c r="BF269">
        <f>IF($CB269&gt;=20,INDEX($AK:$AK,$CA269+20),"")</f>
      </c>
      <c r="BG269">
        <f>IF($CB269&gt;=21,INDEX($AK:$AK,$CA269+21),"")</f>
      </c>
      <c r="BH269">
        <f>IF($CB269&gt;=22,INDEX($AK:$AK,$CA269+22),"")</f>
      </c>
      <c r="BI269">
        <f>IF($CB269&gt;=23,INDEX($AK:$AK,$CA269+23),"")</f>
      </c>
      <c r="BJ269">
        <f>IF($CB269&gt;=24,INDEX($AK:$AK,$CA269+24),"")</f>
      </c>
      <c r="BK269">
        <f>IF($CB269&gt;=25,INDEX($AK:$AK,$CA269+25),"")</f>
      </c>
      <c r="BL269">
        <f>IF($CB269&gt;=26,INDEX($AK:$AK,$CA269+26),"")</f>
      </c>
      <c r="BM269">
        <f>IF($CB269&gt;=27,INDEX($AK:$AK,$CA269+27),"")</f>
      </c>
      <c r="BN269">
        <f>IF($CB269&gt;=28,INDEX($AK:$AK,$CA269+28),"")</f>
      </c>
      <c r="BO269">
        <f>IF($CB269&gt;=29,INDEX($AK:$AK,$CA269+29),"")</f>
      </c>
      <c r="BP269">
        <f>IF($CB269&gt;=30,INDEX($AK:$AK,$CA269+30),"")</f>
      </c>
      <c r="BQ269">
        <f>IF($CB269&gt;=31,INDEX($AK:$AK,$CA269+31),"")</f>
      </c>
      <c r="BR269">
        <f>IF($CB269&gt;=32,INDEX($AK:$AK,$CA269+32),"")</f>
      </c>
      <c r="BS269">
        <f>IF($CB269&gt;=33,INDEX($AK:$AK,$CA269+33),"")</f>
      </c>
      <c r="BT269">
        <f>IF($CB269&gt;=34,INDEX($AK:$AK,$CA269+34),"")</f>
      </c>
      <c r="BU269">
        <f>IF($CB269&gt;=35,INDEX($AK:$AK,$CA269+35),"")</f>
      </c>
      <c r="BV269">
        <f>IF($CB269&gt;=36,INDEX($AK:$AK,$CA269+36),"")</f>
      </c>
      <c r="BW269">
        <f>IF($CB269&gt;=37,INDEX($AK:$AK,$CA269+37),"")</f>
      </c>
      <c r="BX269">
        <f>IF($CB269&gt;=38,INDEX($AK:$AK,$CA269+38),"")</f>
      </c>
      <c r="BY269">
        <f>IF($CB269&gt;=39,INDEX($AK:$AK,$CA269+39),"")</f>
      </c>
      <c r="BZ269">
        <f>IF($CB269&gt;=40,INDEX($AK:$AK,$CA269+40),"")</f>
      </c>
      <c r="CA269">
        <f>IFERROR(MATCH($AJ269,$AK$2:$AK$134,0)+1,0)</f>
      </c>
      <c r="CB269">
        <f>IFERROR(INDEX($AL$2:$AL$134,MATCH($AJ269,$AK$2:$AK$134,0)),0)</f>
      </c>
      <c r="CC269">
        <f>IFERROR(LEFT($F269,FIND(" - ",$F269)-1),$F269)</f>
      </c>
      <c r="CF269">
        <f>IF($DA269&gt;=1,INDEX($CD:$CD,$CZ269+1),"")</f>
      </c>
      <c r="CG269">
        <f>IF($DA269&gt;=2,INDEX($CD:$CD,$CZ269+2),"")</f>
      </c>
      <c r="CH269">
        <f>IF($DA269&gt;=3,INDEX($CD:$CD,$CZ269+3),"")</f>
      </c>
      <c r="CI269">
        <f>IF($DA269&gt;=4,INDEX($CD:$CD,$CZ269+4),"")</f>
      </c>
      <c r="CJ269">
        <f>IF($DA269&gt;=5,INDEX($CD:$CD,$CZ269+5),"")</f>
      </c>
      <c r="CK269">
        <f>IF($DA269&gt;=6,INDEX($CD:$CD,$CZ269+6),"")</f>
      </c>
      <c r="CL269">
        <f>IF($DA269&gt;=7,INDEX($CD:$CD,$CZ269+7),"")</f>
      </c>
      <c r="CM269">
        <f>IF($DA269&gt;=8,INDEX($CD:$CD,$CZ269+8),"")</f>
      </c>
      <c r="CN269">
        <f>IF($DA269&gt;=9,INDEX($CD:$CD,$CZ269+9),"")</f>
      </c>
      <c r="CO269">
        <f>IF($DA269&gt;=10,INDEX($CD:$CD,$CZ269+10),"")</f>
      </c>
      <c r="CP269">
        <f>IF($DA269&gt;=11,INDEX($CD:$CD,$CZ269+11),"")</f>
      </c>
      <c r="CQ269">
        <f>IF($DA269&gt;=12,INDEX($CD:$CD,$CZ269+12),"")</f>
      </c>
      <c r="CR269">
        <f>IF($DA269&gt;=13,INDEX($CD:$CD,$CZ269+13),"")</f>
      </c>
      <c r="CS269">
        <f>IF($DA269&gt;=14,INDEX($CD:$CD,$CZ269+14),"")</f>
      </c>
      <c r="CT269">
        <f>IF($DA269&gt;=15,INDEX($CD:$CD,$CZ269+15),"")</f>
      </c>
      <c r="CU269">
        <f>IF($DA269&gt;=16,INDEX($CD:$CD,$CZ269+16),"")</f>
      </c>
      <c r="CV269">
        <f>IF($DA269&gt;=17,INDEX($CD:$CD,$CZ269+17),"")</f>
      </c>
      <c r="CW269">
        <f>IF($DA269&gt;=18,INDEX($CD:$CD,$CZ269+18),"")</f>
      </c>
      <c r="CX269">
        <f>IF($DA269&gt;=19,INDEX($CD:$CD,$CZ269+19),"")</f>
      </c>
      <c r="CY269">
        <f>IF($DA269&gt;=20,INDEX($CD:$CD,$CZ269+20),"")</f>
      </c>
      <c r="CZ269">
        <f>IFERROR(MATCH($CC269,$CD$2:$CD$263,0)+1,0)</f>
      </c>
      <c r="DA269">
        <f>IFERROR(INDEX($CE$2:$CE$263,MATCH($CC269,$CD$2:$CD$263,0)),0)</f>
      </c>
      <c r="DB269">
        <f>IFERROR(INDEX($AI:$AI,MATCH($H269,$AH:$AH,0))&amp;"","")</f>
      </c>
      <c r="DF269">
        <f>IF($GI269&gt;=1,INDEX($DC:$DC,$GH269+1),"")</f>
      </c>
      <c r="DG269">
        <f>IF($GI269&gt;=2,INDEX($DC:$DC,$GH269+2),"")</f>
      </c>
      <c r="DH269">
        <f>IF($GI269&gt;=3,INDEX($DC:$DC,$GH269+3),"")</f>
      </c>
      <c r="DI269">
        <f>IF($GI269&gt;=4,INDEX($DC:$DC,$GH269+4),"")</f>
      </c>
      <c r="DJ269">
        <f>IF($GI269&gt;=5,INDEX($DC:$DC,$GH269+5),"")</f>
      </c>
      <c r="DK269">
        <f>IF($GI269&gt;=6,INDEX($DC:$DC,$GH269+6),"")</f>
      </c>
      <c r="DL269">
        <f>IF($GI269&gt;=7,INDEX($DC:$DC,$GH269+7),"")</f>
      </c>
      <c r="DM269">
        <f>IF($GI269&gt;=8,INDEX($DC:$DC,$GH269+8),"")</f>
      </c>
      <c r="DN269">
        <f>IF($GI269&gt;=9,INDEX($DC:$DC,$GH269+9),"")</f>
      </c>
      <c r="DO269">
        <f>IF($GI269&gt;=10,INDEX($DC:$DC,$GH269+10),"")</f>
      </c>
      <c r="DP269">
        <f>IF($GI269&gt;=11,INDEX($DC:$DC,$GH269+11),"")</f>
      </c>
      <c r="DQ269">
        <f>IF($GI269&gt;=12,INDEX($DC:$DC,$GH269+12),"")</f>
      </c>
      <c r="DR269">
        <f>IF($GI269&gt;=13,INDEX($DC:$DC,$GH269+13),"")</f>
      </c>
      <c r="DS269">
        <f>IF($GI269&gt;=14,INDEX($DC:$DC,$GH269+14),"")</f>
      </c>
      <c r="DT269">
        <f>IF($GI269&gt;=15,INDEX($DC:$DC,$GH269+15),"")</f>
      </c>
      <c r="DU269">
        <f>IF($GI269&gt;=16,INDEX($DC:$DC,$GH269+16),"")</f>
      </c>
      <c r="DV269">
        <f>IF($GI269&gt;=17,INDEX($DC:$DC,$GH269+17),"")</f>
      </c>
      <c r="DW269">
        <f>IF($GI269&gt;=18,INDEX($DC:$DC,$GH269+18),"")</f>
      </c>
      <c r="DX269">
        <f>IF($GI269&gt;=19,INDEX($DC:$DC,$GH269+19),"")</f>
      </c>
      <c r="DY269">
        <f>IF($GI269&gt;=20,INDEX($DC:$DC,$GH269+20),"")</f>
      </c>
      <c r="DZ269">
        <f>IF($GI269&gt;=21,INDEX($DC:$DC,$GH269+21),"")</f>
      </c>
      <c r="EA269">
        <f>IF($GI269&gt;=22,INDEX($DC:$DC,$GH269+22),"")</f>
      </c>
      <c r="EB269">
        <f>IF($GI269&gt;=23,INDEX($DC:$DC,$GH269+23),"")</f>
      </c>
      <c r="EC269">
        <f>IF($GI269&gt;=24,INDEX($DC:$DC,$GH269+24),"")</f>
      </c>
      <c r="ED269">
        <f>IF($GI269&gt;=25,INDEX($DC:$DC,$GH269+25),"")</f>
      </c>
      <c r="EE269">
        <f>IF($GI269&gt;=26,INDEX($DC:$DC,$GH269+26),"")</f>
      </c>
      <c r="EF269">
        <f>IF($GI269&gt;=27,INDEX($DC:$DC,$GH269+27),"")</f>
      </c>
      <c r="EG269">
        <f>IF($GI269&gt;=28,INDEX($DC:$DC,$GH269+28),"")</f>
      </c>
      <c r="EH269">
        <f>IF($GI269&gt;=29,INDEX($DC:$DC,$GH269+29),"")</f>
      </c>
      <c r="EI269">
        <f>IF($GI269&gt;=30,INDEX($DC:$DC,$GH269+30),"")</f>
      </c>
      <c r="EJ269">
        <f>IF($GI269&gt;=31,INDEX($DC:$DC,$GH269+31),"")</f>
      </c>
      <c r="EK269">
        <f>IF($GI269&gt;=32,INDEX($DC:$DC,$GH269+32),"")</f>
      </c>
      <c r="EL269">
        <f>IF($GI269&gt;=33,INDEX($DC:$DC,$GH269+33),"")</f>
      </c>
      <c r="EM269">
        <f>IF($GI269&gt;=34,INDEX($DC:$DC,$GH269+34),"")</f>
      </c>
      <c r="EN269">
        <f>IF($GI269&gt;=35,INDEX($DC:$DC,$GH269+35),"")</f>
      </c>
      <c r="EO269">
        <f>IF($GI269&gt;=36,INDEX($DC:$DC,$GH269+36),"")</f>
      </c>
      <c r="EP269">
        <f>IF($GI269&gt;=37,INDEX($DC:$DC,$GH269+37),"")</f>
      </c>
      <c r="EQ269">
        <f>IF($GI269&gt;=38,INDEX($DC:$DC,$GH269+38),"")</f>
      </c>
      <c r="ER269">
        <f>IF($GI269&gt;=39,INDEX($DC:$DC,$GH269+39),"")</f>
      </c>
      <c r="ES269">
        <f>IF($GI269&gt;=40,INDEX($DC:$DC,$GH269+40),"")</f>
      </c>
      <c r="ET269">
        <f>IF($GI269&gt;=1,INDEX($DD:$DD,$GH269+1),"")</f>
      </c>
      <c r="EU269">
        <f>IF($GI269&gt;=2,INDEX($DD:$DD,$GH269+2),"")</f>
      </c>
      <c r="EV269">
        <f>IF($GI269&gt;=3,INDEX($DD:$DD,$GH269+3),"")</f>
      </c>
      <c r="EW269">
        <f>IF($GI269&gt;=4,INDEX($DD:$DD,$GH269+4),"")</f>
      </c>
      <c r="EX269">
        <f>IF($GI269&gt;=5,INDEX($DD:$DD,$GH269+5),"")</f>
      </c>
      <c r="EY269">
        <f>IF($GI269&gt;=6,INDEX($DD:$DD,$GH269+6),"")</f>
      </c>
      <c r="EZ269">
        <f>IF($GI269&gt;=7,INDEX($DD:$DD,$GH269+7),"")</f>
      </c>
      <c r="FA269">
        <f>IF($GI269&gt;=8,INDEX($DD:$DD,$GH269+8),"")</f>
      </c>
      <c r="FB269">
        <f>IF($GI269&gt;=9,INDEX($DD:$DD,$GH269+9),"")</f>
      </c>
      <c r="FC269">
        <f>IF($GI269&gt;=10,INDEX($DD:$DD,$GH269+10),"")</f>
      </c>
      <c r="FD269">
        <f>IF($GI269&gt;=11,INDEX($DD:$DD,$GH269+11),"")</f>
      </c>
      <c r="FE269">
        <f>IF($GI269&gt;=12,INDEX($DD:$DD,$GH269+12),"")</f>
      </c>
      <c r="FF269">
        <f>IF($GI269&gt;=13,INDEX($DD:$DD,$GH269+13),"")</f>
      </c>
      <c r="FG269">
        <f>IF($GI269&gt;=14,INDEX($DD:$DD,$GH269+14),"")</f>
      </c>
      <c r="FH269">
        <f>IF($GI269&gt;=15,INDEX($DD:$DD,$GH269+15),"")</f>
      </c>
      <c r="FI269">
        <f>IF($GI269&gt;=16,INDEX($DD:$DD,$GH269+16),"")</f>
      </c>
      <c r="FJ269">
        <f>IF($GI269&gt;=17,INDEX($DD:$DD,$GH269+17),"")</f>
      </c>
      <c r="FK269">
        <f>IF($GI269&gt;=18,INDEX($DD:$DD,$GH269+18),"")</f>
      </c>
      <c r="FL269">
        <f>IF($GI269&gt;=19,INDEX($DD:$DD,$GH269+19),"")</f>
      </c>
      <c r="FM269">
        <f>IF($GI269&gt;=20,INDEX($DD:$DD,$GH269+20),"")</f>
      </c>
      <c r="FN269">
        <f>IF($GI269&gt;=21,INDEX($DD:$DD,$GH269+21),"")</f>
      </c>
      <c r="FO269">
        <f>IF($GI269&gt;=22,INDEX($DD:$DD,$GH269+22),"")</f>
      </c>
      <c r="FP269">
        <f>IF($GI269&gt;=23,INDEX($DD:$DD,$GH269+23),"")</f>
      </c>
      <c r="FQ269">
        <f>IF($GI269&gt;=24,INDEX($DD:$DD,$GH269+24),"")</f>
      </c>
      <c r="FR269">
        <f>IF($GI269&gt;=25,INDEX($DD:$DD,$GH269+25),"")</f>
      </c>
      <c r="FS269">
        <f>IF($GI269&gt;=26,INDEX($DD:$DD,$GH269+26),"")</f>
      </c>
      <c r="FT269">
        <f>IF($GI269&gt;=27,INDEX($DD:$DD,$GH269+27),"")</f>
      </c>
      <c r="FU269">
        <f>IF($GI269&gt;=28,INDEX($DD:$DD,$GH269+28),"")</f>
      </c>
      <c r="FV269">
        <f>IF($GI269&gt;=29,INDEX($DD:$DD,$GH269+29),"")</f>
      </c>
      <c r="FW269">
        <f>IF($GI269&gt;=30,INDEX($DD:$DD,$GH269+30),"")</f>
      </c>
      <c r="FX269">
        <f>IF($GI269&gt;=31,INDEX($DD:$DD,$GH269+31),"")</f>
      </c>
      <c r="FY269">
        <f>IF($GI269&gt;=32,INDEX($DD:$DD,$GH269+32),"")</f>
      </c>
      <c r="FZ269">
        <f>IF($GI269&gt;=33,INDEX($DD:$DD,$GH269+33),"")</f>
      </c>
      <c r="GA269">
        <f>IF($GI269&gt;=34,INDEX($DD:$DD,$GH269+34),"")</f>
      </c>
      <c r="GB269">
        <f>IF($GI269&gt;=35,INDEX($DD:$DD,$GH269+35),"")</f>
      </c>
      <c r="GC269">
        <f>IF($GI269&gt;=36,INDEX($DD:$DD,$GH269+36),"")</f>
      </c>
      <c r="GD269">
        <f>IF($GI269&gt;=37,INDEX($DD:$DD,$GH269+37),"")</f>
      </c>
      <c r="GE269">
        <f>IF($GI269&gt;=38,INDEX($DD:$DD,$GH269+38),"")</f>
      </c>
      <c r="GF269">
        <f>IF($GI269&gt;=39,INDEX($DD:$DD,$GH269+39),"")</f>
      </c>
      <c r="GG269">
        <f>IF($GI269&gt;=40,INDEX($DD:$DD,$GH269+40),"")</f>
      </c>
      <c r="GH269">
        <f>IFERROR(MATCH($DB269,$DC$2:$DC$148,0)+1,0)</f>
      </c>
      <c r="GI269">
        <f>IFERROR(INDEX($DE$2:$DE$148,MATCH($DB269,$DC$2:$DC$148,0)),0)</f>
      </c>
      <c r="GJ269">
        <f>IFERROR(MATCH($S269,$DF$269:$ES$269,0),0)</f>
      </c>
      <c r="GK269">
        <f>IF($GJ269&gt;0,INDEX($ET$269:$GG$269,$GJ269),"")</f>
      </c>
      <c r="GL269" t="s">
        <v>67</v>
      </c>
      <c r="GN269">
        <f>IF($IW269&gt;=1,INDEX($GL:$GL,$IV269+1),"")</f>
      </c>
      <c r="GO269">
        <f>IF($IW269&gt;=2,INDEX($GL:$GL,$IV269+2),"")</f>
      </c>
      <c r="GP269">
        <f>IF($IW269&gt;=3,INDEX($GL:$GL,$IV269+3),"")</f>
      </c>
      <c r="GQ269">
        <f>IF($IW269&gt;=4,INDEX($GL:$GL,$IV269+4),"")</f>
      </c>
      <c r="GR269">
        <f>IF($IW269&gt;=5,INDEX($GL:$GL,$IV269+5),"")</f>
      </c>
      <c r="GS269">
        <f>IF($IW269&gt;=6,INDEX($GL:$GL,$IV269+6),"")</f>
      </c>
      <c r="GT269">
        <f>IF($IW269&gt;=7,INDEX($GL:$GL,$IV269+7),"")</f>
      </c>
      <c r="GU269">
        <f>IF($IW269&gt;=8,INDEX($GL:$GL,$IV269+8),"")</f>
      </c>
      <c r="GV269">
        <f>IF($IW269&gt;=9,INDEX($GL:$GL,$IV269+9),"")</f>
      </c>
      <c r="GW269">
        <f>IF($IW269&gt;=10,INDEX($GL:$GL,$IV269+10),"")</f>
      </c>
      <c r="GX269">
        <f>IF($IW269&gt;=11,INDEX($GL:$GL,$IV269+11),"")</f>
      </c>
      <c r="GY269">
        <f>IF($IW269&gt;=12,INDEX($GL:$GL,$IV269+12),"")</f>
      </c>
      <c r="GZ269">
        <f>IF($IW269&gt;=13,INDEX($GL:$GL,$IV269+13),"")</f>
      </c>
      <c r="HA269">
        <f>IF($IW269&gt;=14,INDEX($GL:$GL,$IV269+14),"")</f>
      </c>
      <c r="HB269">
        <f>IF($IW269&gt;=15,INDEX($GL:$GL,$IV269+15),"")</f>
      </c>
      <c r="HC269">
        <f>IF($IW269&gt;=16,INDEX($GL:$GL,$IV269+16),"")</f>
      </c>
      <c r="HD269">
        <f>IF($IW269&gt;=17,INDEX($GL:$GL,$IV269+17),"")</f>
      </c>
      <c r="HE269">
        <f>IF($IW269&gt;=18,INDEX($GL:$GL,$IV269+18),"")</f>
      </c>
      <c r="HF269">
        <f>IF($IW269&gt;=19,INDEX($GL:$GL,$IV269+19),"")</f>
      </c>
      <c r="HG269">
        <f>IF($IW269&gt;=20,INDEX($GL:$GL,$IV269+20),"")</f>
      </c>
      <c r="HH269">
        <f>IF($IW269&gt;=21,INDEX($GL:$GL,$IV269+21),"")</f>
      </c>
      <c r="HI269">
        <f>IF($IW269&gt;=22,INDEX($GL:$GL,$IV269+22),"")</f>
      </c>
      <c r="HJ269">
        <f>IF($IW269&gt;=23,INDEX($GL:$GL,$IV269+23),"")</f>
      </c>
      <c r="HK269">
        <f>IF($IW269&gt;=24,INDEX($GL:$GL,$IV269+24),"")</f>
      </c>
      <c r="HL269">
        <f>IF($IW269&gt;=25,INDEX($GL:$GL,$IV269+25),"")</f>
      </c>
      <c r="HM269">
        <f>IF($IW269&gt;=26,INDEX($GL:$GL,$IV269+26),"")</f>
      </c>
      <c r="HN269">
        <f>IF($IW269&gt;=27,INDEX($GL:$GL,$IV269+27),"")</f>
      </c>
      <c r="HO269">
        <f>IF($IW269&gt;=28,INDEX($GL:$GL,$IV269+28),"")</f>
      </c>
      <c r="HP269">
        <f>IF($IW269&gt;=29,INDEX($GL:$GL,$IV269+29),"")</f>
      </c>
      <c r="HQ269">
        <f>IF($IW269&gt;=30,INDEX($GL:$GL,$IV269+30),"")</f>
      </c>
      <c r="HR269">
        <f>IF($IW269&gt;=31,INDEX($GL:$GL,$IV269+31),"")</f>
      </c>
      <c r="HS269">
        <f>IF($IW269&gt;=32,INDEX($GL:$GL,$IV269+32),"")</f>
      </c>
      <c r="HT269">
        <f>IF($IW269&gt;=33,INDEX($GL:$GL,$IV269+33),"")</f>
      </c>
      <c r="HU269">
        <f>IF($IW269&gt;=34,INDEX($GL:$GL,$IV269+34),"")</f>
      </c>
      <c r="HV269">
        <f>IF($IW269&gt;=35,INDEX($GL:$GL,$IV269+35),"")</f>
      </c>
      <c r="HW269">
        <f>IF($IW269&gt;=36,INDEX($GL:$GL,$IV269+36),"")</f>
      </c>
      <c r="HX269">
        <f>IF($IW269&gt;=37,INDEX($GL:$GL,$IV269+37),"")</f>
      </c>
      <c r="HY269">
        <f>IF($IW269&gt;=38,INDEX($GL:$GL,$IV269+38),"")</f>
      </c>
      <c r="HZ269">
        <f>IF($IW269&gt;=39,INDEX($GL:$GL,$IV269+39),"")</f>
      </c>
      <c r="IA269">
        <f>IF($IW269&gt;=40,INDEX($GL:$GL,$IV269+40),"")</f>
      </c>
      <c r="IB269">
        <f>IF($IW269&gt;=41,INDEX($GL:$GL,$IV269+41),"")</f>
      </c>
      <c r="IC269">
        <f>IF($IW269&gt;=42,INDEX($GL:$GL,$IV269+42),"")</f>
      </c>
      <c r="ID269">
        <f>IF($IW269&gt;=43,INDEX($GL:$GL,$IV269+43),"")</f>
      </c>
      <c r="IE269">
        <f>IF($IW269&gt;=44,INDEX($GL:$GL,$IV269+44),"")</f>
      </c>
      <c r="IF269">
        <f>IF($IW269&gt;=45,INDEX($GL:$GL,$IV269+45),"")</f>
      </c>
      <c r="IG269">
        <f>IF($IW269&gt;=46,INDEX($GL:$GL,$IV269+46),"")</f>
      </c>
      <c r="IH269">
        <f>IF($IW269&gt;=47,INDEX($GL:$GL,$IV269+47),"")</f>
      </c>
      <c r="II269">
        <f>IF($IW269&gt;=48,INDEX($GL:$GL,$IV269+48),"")</f>
      </c>
      <c r="IJ269">
        <f>IF($IW269&gt;=49,INDEX($GL:$GL,$IV269+49),"")</f>
      </c>
      <c r="IK269">
        <f>IF($IW269&gt;=50,INDEX($GL:$GL,$IV269+50),"")</f>
      </c>
      <c r="IL269">
        <f>IF($IW269&gt;=51,INDEX($GL:$GL,$IV269+51),"")</f>
      </c>
      <c r="IM269">
        <f>IF($IW269&gt;=52,INDEX($GL:$GL,$IV269+52),"")</f>
      </c>
      <c r="IN269">
        <f>IF($IW269&gt;=53,INDEX($GL:$GL,$IV269+53),"")</f>
      </c>
      <c r="IO269">
        <f>IF($IW269&gt;=54,INDEX($GL:$GL,$IV269+54),"")</f>
      </c>
      <c r="IP269">
        <f>IF($IW269&gt;=55,INDEX($GL:$GL,$IV269+55),"")</f>
      </c>
      <c r="IQ269">
        <f>IF($IW269&gt;=56,INDEX($GL:$GL,$IV269+56),"")</f>
      </c>
      <c r="IR269">
        <f>IF($IW269&gt;=57,INDEX($GL:$GL,$IV269+57),"")</f>
      </c>
      <c r="IS269">
        <f>IF($IW269&gt;=58,INDEX($GL:$GL,$IV269+58),"")</f>
      </c>
      <c r="IT269">
        <f>IF($IW269&gt;=59,INDEX($GL:$GL,$IV269+59),"")</f>
      </c>
      <c r="IU269">
        <f>IF($IW269&gt;=60,INDEX($GL:$GL,$IV269+60),"")</f>
      </c>
      <c r="IV269">
        <f>IFERROR(MATCH($GK269,$GL$2:$GL$324,0)+1,0)</f>
      </c>
      <c r="IW269">
        <f>IFERROR(INDEX($GM$2:$GM$324,MATCH($GK269,$GL$2:$GL$324,0)),0)</f>
      </c>
      <c r="IX269" t="s">
        <v>34</v>
      </c>
      <c r="IY269" t="s">
        <v>34</v>
      </c>
    </row>
    <row r="270" spans="1:259" x14ac:dyDescent="0.25">
      <c r="K270">
        <f>IF(OR($N270="",$J270=""),"",IFERROR($N270/$J270,0))</f>
      </c>
      <c r="L270">
        <f>IF($N270="","",
SUM($M270,$O270,$T270,$P270,$R270)*
(1-IF($U270="",0,VALUE($U270)/100)))</f>
      </c>
      <c r="M270">
        <f>IF($N270="","",$N270)</f>
      </c>
      <c r="O270">
        <f>IF($N270="","",
IF($H270="","",
IF(ISNUMBER(SEARCH("exempt",LOWER($H270))),0,
$N270*(VALUE(SUBSTITUTE($H270,"%",""))/100))))</f>
      </c>
      <c r="V270">
        <f>IFERROR(IF(FIND(" - ",$E270)&gt;0,MID($E270,FIND(" - ",$E270)+3,LEN($E270)),""),"")</f>
      </c>
      <c r="AE270" t="s">
        <v>844</v>
      </c>
      <c r="AJ270">
        <f>IFERROR(LEFT($E270,FIND(" - ",$E270)-1),$E270)</f>
      </c>
      <c r="AM270">
        <f>IF($CB270&gt;=1,INDEX($AK:$AK,$CA270+1),"")</f>
      </c>
      <c r="AN270">
        <f>IF($CB270&gt;=2,INDEX($AK:$AK,$CA270+2),"")</f>
      </c>
      <c r="AO270">
        <f>IF($CB270&gt;=3,INDEX($AK:$AK,$CA270+3),"")</f>
      </c>
      <c r="AP270">
        <f>IF($CB270&gt;=4,INDEX($AK:$AK,$CA270+4),"")</f>
      </c>
      <c r="AQ270">
        <f>IF($CB270&gt;=5,INDEX($AK:$AK,$CA270+5),"")</f>
      </c>
      <c r="AR270">
        <f>IF($CB270&gt;=6,INDEX($AK:$AK,$CA270+6),"")</f>
      </c>
      <c r="AS270">
        <f>IF($CB270&gt;=7,INDEX($AK:$AK,$CA270+7),"")</f>
      </c>
      <c r="AT270">
        <f>IF($CB270&gt;=8,INDEX($AK:$AK,$CA270+8),"")</f>
      </c>
      <c r="AU270">
        <f>IF($CB270&gt;=9,INDEX($AK:$AK,$CA270+9),"")</f>
      </c>
      <c r="AV270">
        <f>IF($CB270&gt;=10,INDEX($AK:$AK,$CA270+10),"")</f>
      </c>
      <c r="AW270">
        <f>IF($CB270&gt;=11,INDEX($AK:$AK,$CA270+11),"")</f>
      </c>
      <c r="AX270">
        <f>IF($CB270&gt;=12,INDEX($AK:$AK,$CA270+12),"")</f>
      </c>
      <c r="AY270">
        <f>IF($CB270&gt;=13,INDEX($AK:$AK,$CA270+13),"")</f>
      </c>
      <c r="AZ270">
        <f>IF($CB270&gt;=14,INDEX($AK:$AK,$CA270+14),"")</f>
      </c>
      <c r="BA270">
        <f>IF($CB270&gt;=15,INDEX($AK:$AK,$CA270+15),"")</f>
      </c>
      <c r="BB270">
        <f>IF($CB270&gt;=16,INDEX($AK:$AK,$CA270+16),"")</f>
      </c>
      <c r="BC270">
        <f>IF($CB270&gt;=17,INDEX($AK:$AK,$CA270+17),"")</f>
      </c>
      <c r="BD270">
        <f>IF($CB270&gt;=18,INDEX($AK:$AK,$CA270+18),"")</f>
      </c>
      <c r="BE270">
        <f>IF($CB270&gt;=19,INDEX($AK:$AK,$CA270+19),"")</f>
      </c>
      <c r="BF270">
        <f>IF($CB270&gt;=20,INDEX($AK:$AK,$CA270+20),"")</f>
      </c>
      <c r="BG270">
        <f>IF($CB270&gt;=21,INDEX($AK:$AK,$CA270+21),"")</f>
      </c>
      <c r="BH270">
        <f>IF($CB270&gt;=22,INDEX($AK:$AK,$CA270+22),"")</f>
      </c>
      <c r="BI270">
        <f>IF($CB270&gt;=23,INDEX($AK:$AK,$CA270+23),"")</f>
      </c>
      <c r="BJ270">
        <f>IF($CB270&gt;=24,INDEX($AK:$AK,$CA270+24),"")</f>
      </c>
      <c r="BK270">
        <f>IF($CB270&gt;=25,INDEX($AK:$AK,$CA270+25),"")</f>
      </c>
      <c r="BL270">
        <f>IF($CB270&gt;=26,INDEX($AK:$AK,$CA270+26),"")</f>
      </c>
      <c r="BM270">
        <f>IF($CB270&gt;=27,INDEX($AK:$AK,$CA270+27),"")</f>
      </c>
      <c r="BN270">
        <f>IF($CB270&gt;=28,INDEX($AK:$AK,$CA270+28),"")</f>
      </c>
      <c r="BO270">
        <f>IF($CB270&gt;=29,INDEX($AK:$AK,$CA270+29),"")</f>
      </c>
      <c r="BP270">
        <f>IF($CB270&gt;=30,INDEX($AK:$AK,$CA270+30),"")</f>
      </c>
      <c r="BQ270">
        <f>IF($CB270&gt;=31,INDEX($AK:$AK,$CA270+31),"")</f>
      </c>
      <c r="BR270">
        <f>IF($CB270&gt;=32,INDEX($AK:$AK,$CA270+32),"")</f>
      </c>
      <c r="BS270">
        <f>IF($CB270&gt;=33,INDEX($AK:$AK,$CA270+33),"")</f>
      </c>
      <c r="BT270">
        <f>IF($CB270&gt;=34,INDEX($AK:$AK,$CA270+34),"")</f>
      </c>
      <c r="BU270">
        <f>IF($CB270&gt;=35,INDEX($AK:$AK,$CA270+35),"")</f>
      </c>
      <c r="BV270">
        <f>IF($CB270&gt;=36,INDEX($AK:$AK,$CA270+36),"")</f>
      </c>
      <c r="BW270">
        <f>IF($CB270&gt;=37,INDEX($AK:$AK,$CA270+37),"")</f>
      </c>
      <c r="BX270">
        <f>IF($CB270&gt;=38,INDEX($AK:$AK,$CA270+38),"")</f>
      </c>
      <c r="BY270">
        <f>IF($CB270&gt;=39,INDEX($AK:$AK,$CA270+39),"")</f>
      </c>
      <c r="BZ270">
        <f>IF($CB270&gt;=40,INDEX($AK:$AK,$CA270+40),"")</f>
      </c>
      <c r="CA270">
        <f>IFERROR(MATCH($AJ270,$AK$2:$AK$134,0)+1,0)</f>
      </c>
      <c r="CB270">
        <f>IFERROR(INDEX($AL$2:$AL$134,MATCH($AJ270,$AK$2:$AK$134,0)),0)</f>
      </c>
      <c r="CC270">
        <f>IFERROR(LEFT($F270,FIND(" - ",$F270)-1),$F270)</f>
      </c>
      <c r="CF270">
        <f>IF($DA270&gt;=1,INDEX($CD:$CD,$CZ270+1),"")</f>
      </c>
      <c r="CG270">
        <f>IF($DA270&gt;=2,INDEX($CD:$CD,$CZ270+2),"")</f>
      </c>
      <c r="CH270">
        <f>IF($DA270&gt;=3,INDEX($CD:$CD,$CZ270+3),"")</f>
      </c>
      <c r="CI270">
        <f>IF($DA270&gt;=4,INDEX($CD:$CD,$CZ270+4),"")</f>
      </c>
      <c r="CJ270">
        <f>IF($DA270&gt;=5,INDEX($CD:$CD,$CZ270+5),"")</f>
      </c>
      <c r="CK270">
        <f>IF($DA270&gt;=6,INDEX($CD:$CD,$CZ270+6),"")</f>
      </c>
      <c r="CL270">
        <f>IF($DA270&gt;=7,INDEX($CD:$CD,$CZ270+7),"")</f>
      </c>
      <c r="CM270">
        <f>IF($DA270&gt;=8,INDEX($CD:$CD,$CZ270+8),"")</f>
      </c>
      <c r="CN270">
        <f>IF($DA270&gt;=9,INDEX($CD:$CD,$CZ270+9),"")</f>
      </c>
      <c r="CO270">
        <f>IF($DA270&gt;=10,INDEX($CD:$CD,$CZ270+10),"")</f>
      </c>
      <c r="CP270">
        <f>IF($DA270&gt;=11,INDEX($CD:$CD,$CZ270+11),"")</f>
      </c>
      <c r="CQ270">
        <f>IF($DA270&gt;=12,INDEX($CD:$CD,$CZ270+12),"")</f>
      </c>
      <c r="CR270">
        <f>IF($DA270&gt;=13,INDEX($CD:$CD,$CZ270+13),"")</f>
      </c>
      <c r="CS270">
        <f>IF($DA270&gt;=14,INDEX($CD:$CD,$CZ270+14),"")</f>
      </c>
      <c r="CT270">
        <f>IF($DA270&gt;=15,INDEX($CD:$CD,$CZ270+15),"")</f>
      </c>
      <c r="CU270">
        <f>IF($DA270&gt;=16,INDEX($CD:$CD,$CZ270+16),"")</f>
      </c>
      <c r="CV270">
        <f>IF($DA270&gt;=17,INDEX($CD:$CD,$CZ270+17),"")</f>
      </c>
      <c r="CW270">
        <f>IF($DA270&gt;=18,INDEX($CD:$CD,$CZ270+18),"")</f>
      </c>
      <c r="CX270">
        <f>IF($DA270&gt;=19,INDEX($CD:$CD,$CZ270+19),"")</f>
      </c>
      <c r="CY270">
        <f>IF($DA270&gt;=20,INDEX($CD:$CD,$CZ270+20),"")</f>
      </c>
      <c r="CZ270">
        <f>IFERROR(MATCH($CC270,$CD$2:$CD$263,0)+1,0)</f>
      </c>
      <c r="DA270">
        <f>IFERROR(INDEX($CE$2:$CE$263,MATCH($CC270,$CD$2:$CD$263,0)),0)</f>
      </c>
      <c r="DB270">
        <f>IFERROR(INDEX($AI:$AI,MATCH($H270,$AH:$AH,0))&amp;"","")</f>
      </c>
      <c r="DF270">
        <f>IF($GI270&gt;=1,INDEX($DC:$DC,$GH270+1),"")</f>
      </c>
      <c r="DG270">
        <f>IF($GI270&gt;=2,INDEX($DC:$DC,$GH270+2),"")</f>
      </c>
      <c r="DH270">
        <f>IF($GI270&gt;=3,INDEX($DC:$DC,$GH270+3),"")</f>
      </c>
      <c r="DI270">
        <f>IF($GI270&gt;=4,INDEX($DC:$DC,$GH270+4),"")</f>
      </c>
      <c r="DJ270">
        <f>IF($GI270&gt;=5,INDEX($DC:$DC,$GH270+5),"")</f>
      </c>
      <c r="DK270">
        <f>IF($GI270&gt;=6,INDEX($DC:$DC,$GH270+6),"")</f>
      </c>
      <c r="DL270">
        <f>IF($GI270&gt;=7,INDEX($DC:$DC,$GH270+7),"")</f>
      </c>
      <c r="DM270">
        <f>IF($GI270&gt;=8,INDEX($DC:$DC,$GH270+8),"")</f>
      </c>
      <c r="DN270">
        <f>IF($GI270&gt;=9,INDEX($DC:$DC,$GH270+9),"")</f>
      </c>
      <c r="DO270">
        <f>IF($GI270&gt;=10,INDEX($DC:$DC,$GH270+10),"")</f>
      </c>
      <c r="DP270">
        <f>IF($GI270&gt;=11,INDEX($DC:$DC,$GH270+11),"")</f>
      </c>
      <c r="DQ270">
        <f>IF($GI270&gt;=12,INDEX($DC:$DC,$GH270+12),"")</f>
      </c>
      <c r="DR270">
        <f>IF($GI270&gt;=13,INDEX($DC:$DC,$GH270+13),"")</f>
      </c>
      <c r="DS270">
        <f>IF($GI270&gt;=14,INDEX($DC:$DC,$GH270+14),"")</f>
      </c>
      <c r="DT270">
        <f>IF($GI270&gt;=15,INDEX($DC:$DC,$GH270+15),"")</f>
      </c>
      <c r="DU270">
        <f>IF($GI270&gt;=16,INDEX($DC:$DC,$GH270+16),"")</f>
      </c>
      <c r="DV270">
        <f>IF($GI270&gt;=17,INDEX($DC:$DC,$GH270+17),"")</f>
      </c>
      <c r="DW270">
        <f>IF($GI270&gt;=18,INDEX($DC:$DC,$GH270+18),"")</f>
      </c>
      <c r="DX270">
        <f>IF($GI270&gt;=19,INDEX($DC:$DC,$GH270+19),"")</f>
      </c>
      <c r="DY270">
        <f>IF($GI270&gt;=20,INDEX($DC:$DC,$GH270+20),"")</f>
      </c>
      <c r="DZ270">
        <f>IF($GI270&gt;=21,INDEX($DC:$DC,$GH270+21),"")</f>
      </c>
      <c r="EA270">
        <f>IF($GI270&gt;=22,INDEX($DC:$DC,$GH270+22),"")</f>
      </c>
      <c r="EB270">
        <f>IF($GI270&gt;=23,INDEX($DC:$DC,$GH270+23),"")</f>
      </c>
      <c r="EC270">
        <f>IF($GI270&gt;=24,INDEX($DC:$DC,$GH270+24),"")</f>
      </c>
      <c r="ED270">
        <f>IF($GI270&gt;=25,INDEX($DC:$DC,$GH270+25),"")</f>
      </c>
      <c r="EE270">
        <f>IF($GI270&gt;=26,INDEX($DC:$DC,$GH270+26),"")</f>
      </c>
      <c r="EF270">
        <f>IF($GI270&gt;=27,INDEX($DC:$DC,$GH270+27),"")</f>
      </c>
      <c r="EG270">
        <f>IF($GI270&gt;=28,INDEX($DC:$DC,$GH270+28),"")</f>
      </c>
      <c r="EH270">
        <f>IF($GI270&gt;=29,INDEX($DC:$DC,$GH270+29),"")</f>
      </c>
      <c r="EI270">
        <f>IF($GI270&gt;=30,INDEX($DC:$DC,$GH270+30),"")</f>
      </c>
      <c r="EJ270">
        <f>IF($GI270&gt;=31,INDEX($DC:$DC,$GH270+31),"")</f>
      </c>
      <c r="EK270">
        <f>IF($GI270&gt;=32,INDEX($DC:$DC,$GH270+32),"")</f>
      </c>
      <c r="EL270">
        <f>IF($GI270&gt;=33,INDEX($DC:$DC,$GH270+33),"")</f>
      </c>
      <c r="EM270">
        <f>IF($GI270&gt;=34,INDEX($DC:$DC,$GH270+34),"")</f>
      </c>
      <c r="EN270">
        <f>IF($GI270&gt;=35,INDEX($DC:$DC,$GH270+35),"")</f>
      </c>
      <c r="EO270">
        <f>IF($GI270&gt;=36,INDEX($DC:$DC,$GH270+36),"")</f>
      </c>
      <c r="EP270">
        <f>IF($GI270&gt;=37,INDEX($DC:$DC,$GH270+37),"")</f>
      </c>
      <c r="EQ270">
        <f>IF($GI270&gt;=38,INDEX($DC:$DC,$GH270+38),"")</f>
      </c>
      <c r="ER270">
        <f>IF($GI270&gt;=39,INDEX($DC:$DC,$GH270+39),"")</f>
      </c>
      <c r="ES270">
        <f>IF($GI270&gt;=40,INDEX($DC:$DC,$GH270+40),"")</f>
      </c>
      <c r="ET270">
        <f>IF($GI270&gt;=1,INDEX($DD:$DD,$GH270+1),"")</f>
      </c>
      <c r="EU270">
        <f>IF($GI270&gt;=2,INDEX($DD:$DD,$GH270+2),"")</f>
      </c>
      <c r="EV270">
        <f>IF($GI270&gt;=3,INDEX($DD:$DD,$GH270+3),"")</f>
      </c>
      <c r="EW270">
        <f>IF($GI270&gt;=4,INDEX($DD:$DD,$GH270+4),"")</f>
      </c>
      <c r="EX270">
        <f>IF($GI270&gt;=5,INDEX($DD:$DD,$GH270+5),"")</f>
      </c>
      <c r="EY270">
        <f>IF($GI270&gt;=6,INDEX($DD:$DD,$GH270+6),"")</f>
      </c>
      <c r="EZ270">
        <f>IF($GI270&gt;=7,INDEX($DD:$DD,$GH270+7),"")</f>
      </c>
      <c r="FA270">
        <f>IF($GI270&gt;=8,INDEX($DD:$DD,$GH270+8),"")</f>
      </c>
      <c r="FB270">
        <f>IF($GI270&gt;=9,INDEX($DD:$DD,$GH270+9),"")</f>
      </c>
      <c r="FC270">
        <f>IF($GI270&gt;=10,INDEX($DD:$DD,$GH270+10),"")</f>
      </c>
      <c r="FD270">
        <f>IF($GI270&gt;=11,INDEX($DD:$DD,$GH270+11),"")</f>
      </c>
      <c r="FE270">
        <f>IF($GI270&gt;=12,INDEX($DD:$DD,$GH270+12),"")</f>
      </c>
      <c r="FF270">
        <f>IF($GI270&gt;=13,INDEX($DD:$DD,$GH270+13),"")</f>
      </c>
      <c r="FG270">
        <f>IF($GI270&gt;=14,INDEX($DD:$DD,$GH270+14),"")</f>
      </c>
      <c r="FH270">
        <f>IF($GI270&gt;=15,INDEX($DD:$DD,$GH270+15),"")</f>
      </c>
      <c r="FI270">
        <f>IF($GI270&gt;=16,INDEX($DD:$DD,$GH270+16),"")</f>
      </c>
      <c r="FJ270">
        <f>IF($GI270&gt;=17,INDEX($DD:$DD,$GH270+17),"")</f>
      </c>
      <c r="FK270">
        <f>IF($GI270&gt;=18,INDEX($DD:$DD,$GH270+18),"")</f>
      </c>
      <c r="FL270">
        <f>IF($GI270&gt;=19,INDEX($DD:$DD,$GH270+19),"")</f>
      </c>
      <c r="FM270">
        <f>IF($GI270&gt;=20,INDEX($DD:$DD,$GH270+20),"")</f>
      </c>
      <c r="FN270">
        <f>IF($GI270&gt;=21,INDEX($DD:$DD,$GH270+21),"")</f>
      </c>
      <c r="FO270">
        <f>IF($GI270&gt;=22,INDEX($DD:$DD,$GH270+22),"")</f>
      </c>
      <c r="FP270">
        <f>IF($GI270&gt;=23,INDEX($DD:$DD,$GH270+23),"")</f>
      </c>
      <c r="FQ270">
        <f>IF($GI270&gt;=24,INDEX($DD:$DD,$GH270+24),"")</f>
      </c>
      <c r="FR270">
        <f>IF($GI270&gt;=25,INDEX($DD:$DD,$GH270+25),"")</f>
      </c>
      <c r="FS270">
        <f>IF($GI270&gt;=26,INDEX($DD:$DD,$GH270+26),"")</f>
      </c>
      <c r="FT270">
        <f>IF($GI270&gt;=27,INDEX($DD:$DD,$GH270+27),"")</f>
      </c>
      <c r="FU270">
        <f>IF($GI270&gt;=28,INDEX($DD:$DD,$GH270+28),"")</f>
      </c>
      <c r="FV270">
        <f>IF($GI270&gt;=29,INDEX($DD:$DD,$GH270+29),"")</f>
      </c>
      <c r="FW270">
        <f>IF($GI270&gt;=30,INDEX($DD:$DD,$GH270+30),"")</f>
      </c>
      <c r="FX270">
        <f>IF($GI270&gt;=31,INDEX($DD:$DD,$GH270+31),"")</f>
      </c>
      <c r="FY270">
        <f>IF($GI270&gt;=32,INDEX($DD:$DD,$GH270+32),"")</f>
      </c>
      <c r="FZ270">
        <f>IF($GI270&gt;=33,INDEX($DD:$DD,$GH270+33),"")</f>
      </c>
      <c r="GA270">
        <f>IF($GI270&gt;=34,INDEX($DD:$DD,$GH270+34),"")</f>
      </c>
      <c r="GB270">
        <f>IF($GI270&gt;=35,INDEX($DD:$DD,$GH270+35),"")</f>
      </c>
      <c r="GC270">
        <f>IF($GI270&gt;=36,INDEX($DD:$DD,$GH270+36),"")</f>
      </c>
      <c r="GD270">
        <f>IF($GI270&gt;=37,INDEX($DD:$DD,$GH270+37),"")</f>
      </c>
      <c r="GE270">
        <f>IF($GI270&gt;=38,INDEX($DD:$DD,$GH270+38),"")</f>
      </c>
      <c r="GF270">
        <f>IF($GI270&gt;=39,INDEX($DD:$DD,$GH270+39),"")</f>
      </c>
      <c r="GG270">
        <f>IF($GI270&gt;=40,INDEX($DD:$DD,$GH270+40),"")</f>
      </c>
      <c r="GH270">
        <f>IFERROR(MATCH($DB270,$DC$2:$DC$148,0)+1,0)</f>
      </c>
      <c r="GI270">
        <f>IFERROR(INDEX($DE$2:$DE$148,MATCH($DB270,$DC$2:$DC$148,0)),0)</f>
      </c>
      <c r="GJ270">
        <f>IFERROR(MATCH($S270,$DF$270:$ES$270,0),0)</f>
      </c>
      <c r="GK270">
        <f>IF($GJ270&gt;0,INDEX($ET$270:$GG$270,$GJ270),"")</f>
      </c>
      <c r="GL270" t="s">
        <v>255</v>
      </c>
      <c r="GM270">
        <v>1</v>
      </c>
      <c r="GN270">
        <f>IF($IW270&gt;=1,INDEX($GL:$GL,$IV270+1),"")</f>
      </c>
      <c r="GO270">
        <f>IF($IW270&gt;=2,INDEX($GL:$GL,$IV270+2),"")</f>
      </c>
      <c r="GP270">
        <f>IF($IW270&gt;=3,INDEX($GL:$GL,$IV270+3),"")</f>
      </c>
      <c r="GQ270">
        <f>IF($IW270&gt;=4,INDEX($GL:$GL,$IV270+4),"")</f>
      </c>
      <c r="GR270">
        <f>IF($IW270&gt;=5,INDEX($GL:$GL,$IV270+5),"")</f>
      </c>
      <c r="GS270">
        <f>IF($IW270&gt;=6,INDEX($GL:$GL,$IV270+6),"")</f>
      </c>
      <c r="GT270">
        <f>IF($IW270&gt;=7,INDEX($GL:$GL,$IV270+7),"")</f>
      </c>
      <c r="GU270">
        <f>IF($IW270&gt;=8,INDEX($GL:$GL,$IV270+8),"")</f>
      </c>
      <c r="GV270">
        <f>IF($IW270&gt;=9,INDEX($GL:$GL,$IV270+9),"")</f>
      </c>
      <c r="GW270">
        <f>IF($IW270&gt;=10,INDEX($GL:$GL,$IV270+10),"")</f>
      </c>
      <c r="GX270">
        <f>IF($IW270&gt;=11,INDEX($GL:$GL,$IV270+11),"")</f>
      </c>
      <c r="GY270">
        <f>IF($IW270&gt;=12,INDEX($GL:$GL,$IV270+12),"")</f>
      </c>
      <c r="GZ270">
        <f>IF($IW270&gt;=13,INDEX($GL:$GL,$IV270+13),"")</f>
      </c>
      <c r="HA270">
        <f>IF($IW270&gt;=14,INDEX($GL:$GL,$IV270+14),"")</f>
      </c>
      <c r="HB270">
        <f>IF($IW270&gt;=15,INDEX($GL:$GL,$IV270+15),"")</f>
      </c>
      <c r="HC270">
        <f>IF($IW270&gt;=16,INDEX($GL:$GL,$IV270+16),"")</f>
      </c>
      <c r="HD270">
        <f>IF($IW270&gt;=17,INDEX($GL:$GL,$IV270+17),"")</f>
      </c>
      <c r="HE270">
        <f>IF($IW270&gt;=18,INDEX($GL:$GL,$IV270+18),"")</f>
      </c>
      <c r="HF270">
        <f>IF($IW270&gt;=19,INDEX($GL:$GL,$IV270+19),"")</f>
      </c>
      <c r="HG270">
        <f>IF($IW270&gt;=20,INDEX($GL:$GL,$IV270+20),"")</f>
      </c>
      <c r="HH270">
        <f>IF($IW270&gt;=21,INDEX($GL:$GL,$IV270+21),"")</f>
      </c>
      <c r="HI270">
        <f>IF($IW270&gt;=22,INDEX($GL:$GL,$IV270+22),"")</f>
      </c>
      <c r="HJ270">
        <f>IF($IW270&gt;=23,INDEX($GL:$GL,$IV270+23),"")</f>
      </c>
      <c r="HK270">
        <f>IF($IW270&gt;=24,INDEX($GL:$GL,$IV270+24),"")</f>
      </c>
      <c r="HL270">
        <f>IF($IW270&gt;=25,INDEX($GL:$GL,$IV270+25),"")</f>
      </c>
      <c r="HM270">
        <f>IF($IW270&gt;=26,INDEX($GL:$GL,$IV270+26),"")</f>
      </c>
      <c r="HN270">
        <f>IF($IW270&gt;=27,INDEX($GL:$GL,$IV270+27),"")</f>
      </c>
      <c r="HO270">
        <f>IF($IW270&gt;=28,INDEX($GL:$GL,$IV270+28),"")</f>
      </c>
      <c r="HP270">
        <f>IF($IW270&gt;=29,INDEX($GL:$GL,$IV270+29),"")</f>
      </c>
      <c r="HQ270">
        <f>IF($IW270&gt;=30,INDEX($GL:$GL,$IV270+30),"")</f>
      </c>
      <c r="HR270">
        <f>IF($IW270&gt;=31,INDEX($GL:$GL,$IV270+31),"")</f>
      </c>
      <c r="HS270">
        <f>IF($IW270&gt;=32,INDEX($GL:$GL,$IV270+32),"")</f>
      </c>
      <c r="HT270">
        <f>IF($IW270&gt;=33,INDEX($GL:$GL,$IV270+33),"")</f>
      </c>
      <c r="HU270">
        <f>IF($IW270&gt;=34,INDEX($GL:$GL,$IV270+34),"")</f>
      </c>
      <c r="HV270">
        <f>IF($IW270&gt;=35,INDEX($GL:$GL,$IV270+35),"")</f>
      </c>
      <c r="HW270">
        <f>IF($IW270&gt;=36,INDEX($GL:$GL,$IV270+36),"")</f>
      </c>
      <c r="HX270">
        <f>IF($IW270&gt;=37,INDEX($GL:$GL,$IV270+37),"")</f>
      </c>
      <c r="HY270">
        <f>IF($IW270&gt;=38,INDEX($GL:$GL,$IV270+38),"")</f>
      </c>
      <c r="HZ270">
        <f>IF($IW270&gt;=39,INDEX($GL:$GL,$IV270+39),"")</f>
      </c>
      <c r="IA270">
        <f>IF($IW270&gt;=40,INDEX($GL:$GL,$IV270+40),"")</f>
      </c>
      <c r="IB270">
        <f>IF($IW270&gt;=41,INDEX($GL:$GL,$IV270+41),"")</f>
      </c>
      <c r="IC270">
        <f>IF($IW270&gt;=42,INDEX($GL:$GL,$IV270+42),"")</f>
      </c>
      <c r="ID270">
        <f>IF($IW270&gt;=43,INDEX($GL:$GL,$IV270+43),"")</f>
      </c>
      <c r="IE270">
        <f>IF($IW270&gt;=44,INDEX($GL:$GL,$IV270+44),"")</f>
      </c>
      <c r="IF270">
        <f>IF($IW270&gt;=45,INDEX($GL:$GL,$IV270+45),"")</f>
      </c>
      <c r="IG270">
        <f>IF($IW270&gt;=46,INDEX($GL:$GL,$IV270+46),"")</f>
      </c>
      <c r="IH270">
        <f>IF($IW270&gt;=47,INDEX($GL:$GL,$IV270+47),"")</f>
      </c>
      <c r="II270">
        <f>IF($IW270&gt;=48,INDEX($GL:$GL,$IV270+48),"")</f>
      </c>
      <c r="IJ270">
        <f>IF($IW270&gt;=49,INDEX($GL:$GL,$IV270+49),"")</f>
      </c>
      <c r="IK270">
        <f>IF($IW270&gt;=50,INDEX($GL:$GL,$IV270+50),"")</f>
      </c>
      <c r="IL270">
        <f>IF($IW270&gt;=51,INDEX($GL:$GL,$IV270+51),"")</f>
      </c>
      <c r="IM270">
        <f>IF($IW270&gt;=52,INDEX($GL:$GL,$IV270+52),"")</f>
      </c>
      <c r="IN270">
        <f>IF($IW270&gt;=53,INDEX($GL:$GL,$IV270+53),"")</f>
      </c>
      <c r="IO270">
        <f>IF($IW270&gt;=54,INDEX($GL:$GL,$IV270+54),"")</f>
      </c>
      <c r="IP270">
        <f>IF($IW270&gt;=55,INDEX($GL:$GL,$IV270+55),"")</f>
      </c>
      <c r="IQ270">
        <f>IF($IW270&gt;=56,INDEX($GL:$GL,$IV270+56),"")</f>
      </c>
      <c r="IR270">
        <f>IF($IW270&gt;=57,INDEX($GL:$GL,$IV270+57),"")</f>
      </c>
      <c r="IS270">
        <f>IF($IW270&gt;=58,INDEX($GL:$GL,$IV270+58),"")</f>
      </c>
      <c r="IT270">
        <f>IF($IW270&gt;=59,INDEX($GL:$GL,$IV270+59),"")</f>
      </c>
      <c r="IU270">
        <f>IF($IW270&gt;=60,INDEX($GL:$GL,$IV270+60),"")</f>
      </c>
      <c r="IV270">
        <f>IFERROR(MATCH($GK270,$GL$2:$GL$324,0)+1,0)</f>
      </c>
      <c r="IW270">
        <f>IFERROR(INDEX($GM$2:$GM$324,MATCH($GK270,$GL$2:$GL$324,0)),0)</f>
      </c>
      <c r="IX270" t="s">
        <v>34</v>
      </c>
      <c r="IY270" t="s">
        <v>34</v>
      </c>
    </row>
    <row r="271" spans="1:259" x14ac:dyDescent="0.25">
      <c r="K271">
        <f>IF(OR($N271="",$J271=""),"",IFERROR($N271/$J271,0))</f>
      </c>
      <c r="L271">
        <f>IF($N271="","",
SUM($M271,$O271,$T271,$P271,$R271)*
(1-IF($U271="",0,VALUE($U271)/100)))</f>
      </c>
      <c r="M271">
        <f>IF($N271="","",$N271)</f>
      </c>
      <c r="O271">
        <f>IF($N271="","",
IF($H271="","",
IF(ISNUMBER(SEARCH("exempt",LOWER($H271))),0,
$N271*(VALUE(SUBSTITUTE($H271,"%",""))/100))))</f>
      </c>
      <c r="V271">
        <f>IFERROR(IF(FIND(" - ",$E271)&gt;0,MID($E271,FIND(" - ",$E271)+3,LEN($E271)),""),"")</f>
      </c>
      <c r="AE271" t="s">
        <v>845</v>
      </c>
      <c r="AJ271">
        <f>IFERROR(LEFT($E271,FIND(" - ",$E271)-1),$E271)</f>
      </c>
      <c r="AM271">
        <f>IF($CB271&gt;=1,INDEX($AK:$AK,$CA271+1),"")</f>
      </c>
      <c r="AN271">
        <f>IF($CB271&gt;=2,INDEX($AK:$AK,$CA271+2),"")</f>
      </c>
      <c r="AO271">
        <f>IF($CB271&gt;=3,INDEX($AK:$AK,$CA271+3),"")</f>
      </c>
      <c r="AP271">
        <f>IF($CB271&gt;=4,INDEX($AK:$AK,$CA271+4),"")</f>
      </c>
      <c r="AQ271">
        <f>IF($CB271&gt;=5,INDEX($AK:$AK,$CA271+5),"")</f>
      </c>
      <c r="AR271">
        <f>IF($CB271&gt;=6,INDEX($AK:$AK,$CA271+6),"")</f>
      </c>
      <c r="AS271">
        <f>IF($CB271&gt;=7,INDEX($AK:$AK,$CA271+7),"")</f>
      </c>
      <c r="AT271">
        <f>IF($CB271&gt;=8,INDEX($AK:$AK,$CA271+8),"")</f>
      </c>
      <c r="AU271">
        <f>IF($CB271&gt;=9,INDEX($AK:$AK,$CA271+9),"")</f>
      </c>
      <c r="AV271">
        <f>IF($CB271&gt;=10,INDEX($AK:$AK,$CA271+10),"")</f>
      </c>
      <c r="AW271">
        <f>IF($CB271&gt;=11,INDEX($AK:$AK,$CA271+11),"")</f>
      </c>
      <c r="AX271">
        <f>IF($CB271&gt;=12,INDEX($AK:$AK,$CA271+12),"")</f>
      </c>
      <c r="AY271">
        <f>IF($CB271&gt;=13,INDEX($AK:$AK,$CA271+13),"")</f>
      </c>
      <c r="AZ271">
        <f>IF($CB271&gt;=14,INDEX($AK:$AK,$CA271+14),"")</f>
      </c>
      <c r="BA271">
        <f>IF($CB271&gt;=15,INDEX($AK:$AK,$CA271+15),"")</f>
      </c>
      <c r="BB271">
        <f>IF($CB271&gt;=16,INDEX($AK:$AK,$CA271+16),"")</f>
      </c>
      <c r="BC271">
        <f>IF($CB271&gt;=17,INDEX($AK:$AK,$CA271+17),"")</f>
      </c>
      <c r="BD271">
        <f>IF($CB271&gt;=18,INDEX($AK:$AK,$CA271+18),"")</f>
      </c>
      <c r="BE271">
        <f>IF($CB271&gt;=19,INDEX($AK:$AK,$CA271+19),"")</f>
      </c>
      <c r="BF271">
        <f>IF($CB271&gt;=20,INDEX($AK:$AK,$CA271+20),"")</f>
      </c>
      <c r="BG271">
        <f>IF($CB271&gt;=21,INDEX($AK:$AK,$CA271+21),"")</f>
      </c>
      <c r="BH271">
        <f>IF($CB271&gt;=22,INDEX($AK:$AK,$CA271+22),"")</f>
      </c>
      <c r="BI271">
        <f>IF($CB271&gt;=23,INDEX($AK:$AK,$CA271+23),"")</f>
      </c>
      <c r="BJ271">
        <f>IF($CB271&gt;=24,INDEX($AK:$AK,$CA271+24),"")</f>
      </c>
      <c r="BK271">
        <f>IF($CB271&gt;=25,INDEX($AK:$AK,$CA271+25),"")</f>
      </c>
      <c r="BL271">
        <f>IF($CB271&gt;=26,INDEX($AK:$AK,$CA271+26),"")</f>
      </c>
      <c r="BM271">
        <f>IF($CB271&gt;=27,INDEX($AK:$AK,$CA271+27),"")</f>
      </c>
      <c r="BN271">
        <f>IF($CB271&gt;=28,INDEX($AK:$AK,$CA271+28),"")</f>
      </c>
      <c r="BO271">
        <f>IF($CB271&gt;=29,INDEX($AK:$AK,$CA271+29),"")</f>
      </c>
      <c r="BP271">
        <f>IF($CB271&gt;=30,INDEX($AK:$AK,$CA271+30),"")</f>
      </c>
      <c r="BQ271">
        <f>IF($CB271&gt;=31,INDEX($AK:$AK,$CA271+31),"")</f>
      </c>
      <c r="BR271">
        <f>IF($CB271&gt;=32,INDEX($AK:$AK,$CA271+32),"")</f>
      </c>
      <c r="BS271">
        <f>IF($CB271&gt;=33,INDEX($AK:$AK,$CA271+33),"")</f>
      </c>
      <c r="BT271">
        <f>IF($CB271&gt;=34,INDEX($AK:$AK,$CA271+34),"")</f>
      </c>
      <c r="BU271">
        <f>IF($CB271&gt;=35,INDEX($AK:$AK,$CA271+35),"")</f>
      </c>
      <c r="BV271">
        <f>IF($CB271&gt;=36,INDEX($AK:$AK,$CA271+36),"")</f>
      </c>
      <c r="BW271">
        <f>IF($CB271&gt;=37,INDEX($AK:$AK,$CA271+37),"")</f>
      </c>
      <c r="BX271">
        <f>IF($CB271&gt;=38,INDEX($AK:$AK,$CA271+38),"")</f>
      </c>
      <c r="BY271">
        <f>IF($CB271&gt;=39,INDEX($AK:$AK,$CA271+39),"")</f>
      </c>
      <c r="BZ271">
        <f>IF($CB271&gt;=40,INDEX($AK:$AK,$CA271+40),"")</f>
      </c>
      <c r="CA271">
        <f>IFERROR(MATCH($AJ271,$AK$2:$AK$134,0)+1,0)</f>
      </c>
      <c r="CB271">
        <f>IFERROR(INDEX($AL$2:$AL$134,MATCH($AJ271,$AK$2:$AK$134,0)),0)</f>
      </c>
      <c r="CC271">
        <f>IFERROR(LEFT($F271,FIND(" - ",$F271)-1),$F271)</f>
      </c>
      <c r="CF271">
        <f>IF($DA271&gt;=1,INDEX($CD:$CD,$CZ271+1),"")</f>
      </c>
      <c r="CG271">
        <f>IF($DA271&gt;=2,INDEX($CD:$CD,$CZ271+2),"")</f>
      </c>
      <c r="CH271">
        <f>IF($DA271&gt;=3,INDEX($CD:$CD,$CZ271+3),"")</f>
      </c>
      <c r="CI271">
        <f>IF($DA271&gt;=4,INDEX($CD:$CD,$CZ271+4),"")</f>
      </c>
      <c r="CJ271">
        <f>IF($DA271&gt;=5,INDEX($CD:$CD,$CZ271+5),"")</f>
      </c>
      <c r="CK271">
        <f>IF($DA271&gt;=6,INDEX($CD:$CD,$CZ271+6),"")</f>
      </c>
      <c r="CL271">
        <f>IF($DA271&gt;=7,INDEX($CD:$CD,$CZ271+7),"")</f>
      </c>
      <c r="CM271">
        <f>IF($DA271&gt;=8,INDEX($CD:$CD,$CZ271+8),"")</f>
      </c>
      <c r="CN271">
        <f>IF($DA271&gt;=9,INDEX($CD:$CD,$CZ271+9),"")</f>
      </c>
      <c r="CO271">
        <f>IF($DA271&gt;=10,INDEX($CD:$CD,$CZ271+10),"")</f>
      </c>
      <c r="CP271">
        <f>IF($DA271&gt;=11,INDEX($CD:$CD,$CZ271+11),"")</f>
      </c>
      <c r="CQ271">
        <f>IF($DA271&gt;=12,INDEX($CD:$CD,$CZ271+12),"")</f>
      </c>
      <c r="CR271">
        <f>IF($DA271&gt;=13,INDEX($CD:$CD,$CZ271+13),"")</f>
      </c>
      <c r="CS271">
        <f>IF($DA271&gt;=14,INDEX($CD:$CD,$CZ271+14),"")</f>
      </c>
      <c r="CT271">
        <f>IF($DA271&gt;=15,INDEX($CD:$CD,$CZ271+15),"")</f>
      </c>
      <c r="CU271">
        <f>IF($DA271&gt;=16,INDEX($CD:$CD,$CZ271+16),"")</f>
      </c>
      <c r="CV271">
        <f>IF($DA271&gt;=17,INDEX($CD:$CD,$CZ271+17),"")</f>
      </c>
      <c r="CW271">
        <f>IF($DA271&gt;=18,INDEX($CD:$CD,$CZ271+18),"")</f>
      </c>
      <c r="CX271">
        <f>IF($DA271&gt;=19,INDEX($CD:$CD,$CZ271+19),"")</f>
      </c>
      <c r="CY271">
        <f>IF($DA271&gt;=20,INDEX($CD:$CD,$CZ271+20),"")</f>
      </c>
      <c r="CZ271">
        <f>IFERROR(MATCH($CC271,$CD$2:$CD$263,0)+1,0)</f>
      </c>
      <c r="DA271">
        <f>IFERROR(INDEX($CE$2:$CE$263,MATCH($CC271,$CD$2:$CD$263,0)),0)</f>
      </c>
      <c r="DB271">
        <f>IFERROR(INDEX($AI:$AI,MATCH($H271,$AH:$AH,0))&amp;"","")</f>
      </c>
      <c r="DF271">
        <f>IF($GI271&gt;=1,INDEX($DC:$DC,$GH271+1),"")</f>
      </c>
      <c r="DG271">
        <f>IF($GI271&gt;=2,INDEX($DC:$DC,$GH271+2),"")</f>
      </c>
      <c r="DH271">
        <f>IF($GI271&gt;=3,INDEX($DC:$DC,$GH271+3),"")</f>
      </c>
      <c r="DI271">
        <f>IF($GI271&gt;=4,INDEX($DC:$DC,$GH271+4),"")</f>
      </c>
      <c r="DJ271">
        <f>IF($GI271&gt;=5,INDEX($DC:$DC,$GH271+5),"")</f>
      </c>
      <c r="DK271">
        <f>IF($GI271&gt;=6,INDEX($DC:$DC,$GH271+6),"")</f>
      </c>
      <c r="DL271">
        <f>IF($GI271&gt;=7,INDEX($DC:$DC,$GH271+7),"")</f>
      </c>
      <c r="DM271">
        <f>IF($GI271&gt;=8,INDEX($DC:$DC,$GH271+8),"")</f>
      </c>
      <c r="DN271">
        <f>IF($GI271&gt;=9,INDEX($DC:$DC,$GH271+9),"")</f>
      </c>
      <c r="DO271">
        <f>IF($GI271&gt;=10,INDEX($DC:$DC,$GH271+10),"")</f>
      </c>
      <c r="DP271">
        <f>IF($GI271&gt;=11,INDEX($DC:$DC,$GH271+11),"")</f>
      </c>
      <c r="DQ271">
        <f>IF($GI271&gt;=12,INDEX($DC:$DC,$GH271+12),"")</f>
      </c>
      <c r="DR271">
        <f>IF($GI271&gt;=13,INDEX($DC:$DC,$GH271+13),"")</f>
      </c>
      <c r="DS271">
        <f>IF($GI271&gt;=14,INDEX($DC:$DC,$GH271+14),"")</f>
      </c>
      <c r="DT271">
        <f>IF($GI271&gt;=15,INDEX($DC:$DC,$GH271+15),"")</f>
      </c>
      <c r="DU271">
        <f>IF($GI271&gt;=16,INDEX($DC:$DC,$GH271+16),"")</f>
      </c>
      <c r="DV271">
        <f>IF($GI271&gt;=17,INDEX($DC:$DC,$GH271+17),"")</f>
      </c>
      <c r="DW271">
        <f>IF($GI271&gt;=18,INDEX($DC:$DC,$GH271+18),"")</f>
      </c>
      <c r="DX271">
        <f>IF($GI271&gt;=19,INDEX($DC:$DC,$GH271+19),"")</f>
      </c>
      <c r="DY271">
        <f>IF($GI271&gt;=20,INDEX($DC:$DC,$GH271+20),"")</f>
      </c>
      <c r="DZ271">
        <f>IF($GI271&gt;=21,INDEX($DC:$DC,$GH271+21),"")</f>
      </c>
      <c r="EA271">
        <f>IF($GI271&gt;=22,INDEX($DC:$DC,$GH271+22),"")</f>
      </c>
      <c r="EB271">
        <f>IF($GI271&gt;=23,INDEX($DC:$DC,$GH271+23),"")</f>
      </c>
      <c r="EC271">
        <f>IF($GI271&gt;=24,INDEX($DC:$DC,$GH271+24),"")</f>
      </c>
      <c r="ED271">
        <f>IF($GI271&gt;=25,INDEX($DC:$DC,$GH271+25),"")</f>
      </c>
      <c r="EE271">
        <f>IF($GI271&gt;=26,INDEX($DC:$DC,$GH271+26),"")</f>
      </c>
      <c r="EF271">
        <f>IF($GI271&gt;=27,INDEX($DC:$DC,$GH271+27),"")</f>
      </c>
      <c r="EG271">
        <f>IF($GI271&gt;=28,INDEX($DC:$DC,$GH271+28),"")</f>
      </c>
      <c r="EH271">
        <f>IF($GI271&gt;=29,INDEX($DC:$DC,$GH271+29),"")</f>
      </c>
      <c r="EI271">
        <f>IF($GI271&gt;=30,INDEX($DC:$DC,$GH271+30),"")</f>
      </c>
      <c r="EJ271">
        <f>IF($GI271&gt;=31,INDEX($DC:$DC,$GH271+31),"")</f>
      </c>
      <c r="EK271">
        <f>IF($GI271&gt;=32,INDEX($DC:$DC,$GH271+32),"")</f>
      </c>
      <c r="EL271">
        <f>IF($GI271&gt;=33,INDEX($DC:$DC,$GH271+33),"")</f>
      </c>
      <c r="EM271">
        <f>IF($GI271&gt;=34,INDEX($DC:$DC,$GH271+34),"")</f>
      </c>
      <c r="EN271">
        <f>IF($GI271&gt;=35,INDEX($DC:$DC,$GH271+35),"")</f>
      </c>
      <c r="EO271">
        <f>IF($GI271&gt;=36,INDEX($DC:$DC,$GH271+36),"")</f>
      </c>
      <c r="EP271">
        <f>IF($GI271&gt;=37,INDEX($DC:$DC,$GH271+37),"")</f>
      </c>
      <c r="EQ271">
        <f>IF($GI271&gt;=38,INDEX($DC:$DC,$GH271+38),"")</f>
      </c>
      <c r="ER271">
        <f>IF($GI271&gt;=39,INDEX($DC:$DC,$GH271+39),"")</f>
      </c>
      <c r="ES271">
        <f>IF($GI271&gt;=40,INDEX($DC:$DC,$GH271+40),"")</f>
      </c>
      <c r="ET271">
        <f>IF($GI271&gt;=1,INDEX($DD:$DD,$GH271+1),"")</f>
      </c>
      <c r="EU271">
        <f>IF($GI271&gt;=2,INDEX($DD:$DD,$GH271+2),"")</f>
      </c>
      <c r="EV271">
        <f>IF($GI271&gt;=3,INDEX($DD:$DD,$GH271+3),"")</f>
      </c>
      <c r="EW271">
        <f>IF($GI271&gt;=4,INDEX($DD:$DD,$GH271+4),"")</f>
      </c>
      <c r="EX271">
        <f>IF($GI271&gt;=5,INDEX($DD:$DD,$GH271+5),"")</f>
      </c>
      <c r="EY271">
        <f>IF($GI271&gt;=6,INDEX($DD:$DD,$GH271+6),"")</f>
      </c>
      <c r="EZ271">
        <f>IF($GI271&gt;=7,INDEX($DD:$DD,$GH271+7),"")</f>
      </c>
      <c r="FA271">
        <f>IF($GI271&gt;=8,INDEX($DD:$DD,$GH271+8),"")</f>
      </c>
      <c r="FB271">
        <f>IF($GI271&gt;=9,INDEX($DD:$DD,$GH271+9),"")</f>
      </c>
      <c r="FC271">
        <f>IF($GI271&gt;=10,INDEX($DD:$DD,$GH271+10),"")</f>
      </c>
      <c r="FD271">
        <f>IF($GI271&gt;=11,INDEX($DD:$DD,$GH271+11),"")</f>
      </c>
      <c r="FE271">
        <f>IF($GI271&gt;=12,INDEX($DD:$DD,$GH271+12),"")</f>
      </c>
      <c r="FF271">
        <f>IF($GI271&gt;=13,INDEX($DD:$DD,$GH271+13),"")</f>
      </c>
      <c r="FG271">
        <f>IF($GI271&gt;=14,INDEX($DD:$DD,$GH271+14),"")</f>
      </c>
      <c r="FH271">
        <f>IF($GI271&gt;=15,INDEX($DD:$DD,$GH271+15),"")</f>
      </c>
      <c r="FI271">
        <f>IF($GI271&gt;=16,INDEX($DD:$DD,$GH271+16),"")</f>
      </c>
      <c r="FJ271">
        <f>IF($GI271&gt;=17,INDEX($DD:$DD,$GH271+17),"")</f>
      </c>
      <c r="FK271">
        <f>IF($GI271&gt;=18,INDEX($DD:$DD,$GH271+18),"")</f>
      </c>
      <c r="FL271">
        <f>IF($GI271&gt;=19,INDEX($DD:$DD,$GH271+19),"")</f>
      </c>
      <c r="FM271">
        <f>IF($GI271&gt;=20,INDEX($DD:$DD,$GH271+20),"")</f>
      </c>
      <c r="FN271">
        <f>IF($GI271&gt;=21,INDEX($DD:$DD,$GH271+21),"")</f>
      </c>
      <c r="FO271">
        <f>IF($GI271&gt;=22,INDEX($DD:$DD,$GH271+22),"")</f>
      </c>
      <c r="FP271">
        <f>IF($GI271&gt;=23,INDEX($DD:$DD,$GH271+23),"")</f>
      </c>
      <c r="FQ271">
        <f>IF($GI271&gt;=24,INDEX($DD:$DD,$GH271+24),"")</f>
      </c>
      <c r="FR271">
        <f>IF($GI271&gt;=25,INDEX($DD:$DD,$GH271+25),"")</f>
      </c>
      <c r="FS271">
        <f>IF($GI271&gt;=26,INDEX($DD:$DD,$GH271+26),"")</f>
      </c>
      <c r="FT271">
        <f>IF($GI271&gt;=27,INDEX($DD:$DD,$GH271+27),"")</f>
      </c>
      <c r="FU271">
        <f>IF($GI271&gt;=28,INDEX($DD:$DD,$GH271+28),"")</f>
      </c>
      <c r="FV271">
        <f>IF($GI271&gt;=29,INDEX($DD:$DD,$GH271+29),"")</f>
      </c>
      <c r="FW271">
        <f>IF($GI271&gt;=30,INDEX($DD:$DD,$GH271+30),"")</f>
      </c>
      <c r="FX271">
        <f>IF($GI271&gt;=31,INDEX($DD:$DD,$GH271+31),"")</f>
      </c>
      <c r="FY271">
        <f>IF($GI271&gt;=32,INDEX($DD:$DD,$GH271+32),"")</f>
      </c>
      <c r="FZ271">
        <f>IF($GI271&gt;=33,INDEX($DD:$DD,$GH271+33),"")</f>
      </c>
      <c r="GA271">
        <f>IF($GI271&gt;=34,INDEX($DD:$DD,$GH271+34),"")</f>
      </c>
      <c r="GB271">
        <f>IF($GI271&gt;=35,INDEX($DD:$DD,$GH271+35),"")</f>
      </c>
      <c r="GC271">
        <f>IF($GI271&gt;=36,INDEX($DD:$DD,$GH271+36),"")</f>
      </c>
      <c r="GD271">
        <f>IF($GI271&gt;=37,INDEX($DD:$DD,$GH271+37),"")</f>
      </c>
      <c r="GE271">
        <f>IF($GI271&gt;=38,INDEX($DD:$DD,$GH271+38),"")</f>
      </c>
      <c r="GF271">
        <f>IF($GI271&gt;=39,INDEX($DD:$DD,$GH271+39),"")</f>
      </c>
      <c r="GG271">
        <f>IF($GI271&gt;=40,INDEX($DD:$DD,$GH271+40),"")</f>
      </c>
      <c r="GH271">
        <f>IFERROR(MATCH($DB271,$DC$2:$DC$148,0)+1,0)</f>
      </c>
      <c r="GI271">
        <f>IFERROR(INDEX($DE$2:$DE$148,MATCH($DB271,$DC$2:$DC$148,0)),0)</f>
      </c>
      <c r="GJ271">
        <f>IFERROR(MATCH($S271,$DF$271:$ES$271,0),0)</f>
      </c>
      <c r="GK271">
        <f>IF($GJ271&gt;0,INDEX($ET$271:$GG$271,$GJ271),"")</f>
      </c>
      <c r="GL271" t="s">
        <v>67</v>
      </c>
      <c r="GN271">
        <f>IF($IW271&gt;=1,INDEX($GL:$GL,$IV271+1),"")</f>
      </c>
      <c r="GO271">
        <f>IF($IW271&gt;=2,INDEX($GL:$GL,$IV271+2),"")</f>
      </c>
      <c r="GP271">
        <f>IF($IW271&gt;=3,INDEX($GL:$GL,$IV271+3),"")</f>
      </c>
      <c r="GQ271">
        <f>IF($IW271&gt;=4,INDEX($GL:$GL,$IV271+4),"")</f>
      </c>
      <c r="GR271">
        <f>IF($IW271&gt;=5,INDEX($GL:$GL,$IV271+5),"")</f>
      </c>
      <c r="GS271">
        <f>IF($IW271&gt;=6,INDEX($GL:$GL,$IV271+6),"")</f>
      </c>
      <c r="GT271">
        <f>IF($IW271&gt;=7,INDEX($GL:$GL,$IV271+7),"")</f>
      </c>
      <c r="GU271">
        <f>IF($IW271&gt;=8,INDEX($GL:$GL,$IV271+8),"")</f>
      </c>
      <c r="GV271">
        <f>IF($IW271&gt;=9,INDEX($GL:$GL,$IV271+9),"")</f>
      </c>
      <c r="GW271">
        <f>IF($IW271&gt;=10,INDEX($GL:$GL,$IV271+10),"")</f>
      </c>
      <c r="GX271">
        <f>IF($IW271&gt;=11,INDEX($GL:$GL,$IV271+11),"")</f>
      </c>
      <c r="GY271">
        <f>IF($IW271&gt;=12,INDEX($GL:$GL,$IV271+12),"")</f>
      </c>
      <c r="GZ271">
        <f>IF($IW271&gt;=13,INDEX($GL:$GL,$IV271+13),"")</f>
      </c>
      <c r="HA271">
        <f>IF($IW271&gt;=14,INDEX($GL:$GL,$IV271+14),"")</f>
      </c>
      <c r="HB271">
        <f>IF($IW271&gt;=15,INDEX($GL:$GL,$IV271+15),"")</f>
      </c>
      <c r="HC271">
        <f>IF($IW271&gt;=16,INDEX($GL:$GL,$IV271+16),"")</f>
      </c>
      <c r="HD271">
        <f>IF($IW271&gt;=17,INDEX($GL:$GL,$IV271+17),"")</f>
      </c>
      <c r="HE271">
        <f>IF($IW271&gt;=18,INDEX($GL:$GL,$IV271+18),"")</f>
      </c>
      <c r="HF271">
        <f>IF($IW271&gt;=19,INDEX($GL:$GL,$IV271+19),"")</f>
      </c>
      <c r="HG271">
        <f>IF($IW271&gt;=20,INDEX($GL:$GL,$IV271+20),"")</f>
      </c>
      <c r="HH271">
        <f>IF($IW271&gt;=21,INDEX($GL:$GL,$IV271+21),"")</f>
      </c>
      <c r="HI271">
        <f>IF($IW271&gt;=22,INDEX($GL:$GL,$IV271+22),"")</f>
      </c>
      <c r="HJ271">
        <f>IF($IW271&gt;=23,INDEX($GL:$GL,$IV271+23),"")</f>
      </c>
      <c r="HK271">
        <f>IF($IW271&gt;=24,INDEX($GL:$GL,$IV271+24),"")</f>
      </c>
      <c r="HL271">
        <f>IF($IW271&gt;=25,INDEX($GL:$GL,$IV271+25),"")</f>
      </c>
      <c r="HM271">
        <f>IF($IW271&gt;=26,INDEX($GL:$GL,$IV271+26),"")</f>
      </c>
      <c r="HN271">
        <f>IF($IW271&gt;=27,INDEX($GL:$GL,$IV271+27),"")</f>
      </c>
      <c r="HO271">
        <f>IF($IW271&gt;=28,INDEX($GL:$GL,$IV271+28),"")</f>
      </c>
      <c r="HP271">
        <f>IF($IW271&gt;=29,INDEX($GL:$GL,$IV271+29),"")</f>
      </c>
      <c r="HQ271">
        <f>IF($IW271&gt;=30,INDEX($GL:$GL,$IV271+30),"")</f>
      </c>
      <c r="HR271">
        <f>IF($IW271&gt;=31,INDEX($GL:$GL,$IV271+31),"")</f>
      </c>
      <c r="HS271">
        <f>IF($IW271&gt;=32,INDEX($GL:$GL,$IV271+32),"")</f>
      </c>
      <c r="HT271">
        <f>IF($IW271&gt;=33,INDEX($GL:$GL,$IV271+33),"")</f>
      </c>
      <c r="HU271">
        <f>IF($IW271&gt;=34,INDEX($GL:$GL,$IV271+34),"")</f>
      </c>
      <c r="HV271">
        <f>IF($IW271&gt;=35,INDEX($GL:$GL,$IV271+35),"")</f>
      </c>
      <c r="HW271">
        <f>IF($IW271&gt;=36,INDEX($GL:$GL,$IV271+36),"")</f>
      </c>
      <c r="HX271">
        <f>IF($IW271&gt;=37,INDEX($GL:$GL,$IV271+37),"")</f>
      </c>
      <c r="HY271">
        <f>IF($IW271&gt;=38,INDEX($GL:$GL,$IV271+38),"")</f>
      </c>
      <c r="HZ271">
        <f>IF($IW271&gt;=39,INDEX($GL:$GL,$IV271+39),"")</f>
      </c>
      <c r="IA271">
        <f>IF($IW271&gt;=40,INDEX($GL:$GL,$IV271+40),"")</f>
      </c>
      <c r="IB271">
        <f>IF($IW271&gt;=41,INDEX($GL:$GL,$IV271+41),"")</f>
      </c>
      <c r="IC271">
        <f>IF($IW271&gt;=42,INDEX($GL:$GL,$IV271+42),"")</f>
      </c>
      <c r="ID271">
        <f>IF($IW271&gt;=43,INDEX($GL:$GL,$IV271+43),"")</f>
      </c>
      <c r="IE271">
        <f>IF($IW271&gt;=44,INDEX($GL:$GL,$IV271+44),"")</f>
      </c>
      <c r="IF271">
        <f>IF($IW271&gt;=45,INDEX($GL:$GL,$IV271+45),"")</f>
      </c>
      <c r="IG271">
        <f>IF($IW271&gt;=46,INDEX($GL:$GL,$IV271+46),"")</f>
      </c>
      <c r="IH271">
        <f>IF($IW271&gt;=47,INDEX($GL:$GL,$IV271+47),"")</f>
      </c>
      <c r="II271">
        <f>IF($IW271&gt;=48,INDEX($GL:$GL,$IV271+48),"")</f>
      </c>
      <c r="IJ271">
        <f>IF($IW271&gt;=49,INDEX($GL:$GL,$IV271+49),"")</f>
      </c>
      <c r="IK271">
        <f>IF($IW271&gt;=50,INDEX($GL:$GL,$IV271+50),"")</f>
      </c>
      <c r="IL271">
        <f>IF($IW271&gt;=51,INDEX($GL:$GL,$IV271+51),"")</f>
      </c>
      <c r="IM271">
        <f>IF($IW271&gt;=52,INDEX($GL:$GL,$IV271+52),"")</f>
      </c>
      <c r="IN271">
        <f>IF($IW271&gt;=53,INDEX($GL:$GL,$IV271+53),"")</f>
      </c>
      <c r="IO271">
        <f>IF($IW271&gt;=54,INDEX($GL:$GL,$IV271+54),"")</f>
      </c>
      <c r="IP271">
        <f>IF($IW271&gt;=55,INDEX($GL:$GL,$IV271+55),"")</f>
      </c>
      <c r="IQ271">
        <f>IF($IW271&gt;=56,INDEX($GL:$GL,$IV271+56),"")</f>
      </c>
      <c r="IR271">
        <f>IF($IW271&gt;=57,INDEX($GL:$GL,$IV271+57),"")</f>
      </c>
      <c r="IS271">
        <f>IF($IW271&gt;=58,INDEX($GL:$GL,$IV271+58),"")</f>
      </c>
      <c r="IT271">
        <f>IF($IW271&gt;=59,INDEX($GL:$GL,$IV271+59),"")</f>
      </c>
      <c r="IU271">
        <f>IF($IW271&gt;=60,INDEX($GL:$GL,$IV271+60),"")</f>
      </c>
      <c r="IV271">
        <f>IFERROR(MATCH($GK271,$GL$2:$GL$324,0)+1,0)</f>
      </c>
      <c r="IW271">
        <f>IFERROR(INDEX($GM$2:$GM$324,MATCH($GK271,$GL$2:$GL$324,0)),0)</f>
      </c>
      <c r="IX271" t="s">
        <v>34</v>
      </c>
      <c r="IY271" t="s">
        <v>34</v>
      </c>
    </row>
    <row r="272" spans="1:259" x14ac:dyDescent="0.25">
      <c r="K272">
        <f>IF(OR($N272="",$J272=""),"",IFERROR($N272/$J272,0))</f>
      </c>
      <c r="L272">
        <f>IF($N272="","",
SUM($M272,$O272,$T272,$P272,$R272)*
(1-IF($U272="",0,VALUE($U272)/100)))</f>
      </c>
      <c r="M272">
        <f>IF($N272="","",$N272)</f>
      </c>
      <c r="O272">
        <f>IF($N272="","",
IF($H272="","",
IF(ISNUMBER(SEARCH("exempt",LOWER($H272))),0,
$N272*(VALUE(SUBSTITUTE($H272,"%",""))/100))))</f>
      </c>
      <c r="V272">
        <f>IFERROR(IF(FIND(" - ",$E272)&gt;0,MID($E272,FIND(" - ",$E272)+3,LEN($E272)),""),"")</f>
      </c>
      <c r="AE272" t="s">
        <v>846</v>
      </c>
      <c r="AJ272">
        <f>IFERROR(LEFT($E272,FIND(" - ",$E272)-1),$E272)</f>
      </c>
      <c r="AM272">
        <f>IF($CB272&gt;=1,INDEX($AK:$AK,$CA272+1),"")</f>
      </c>
      <c r="AN272">
        <f>IF($CB272&gt;=2,INDEX($AK:$AK,$CA272+2),"")</f>
      </c>
      <c r="AO272">
        <f>IF($CB272&gt;=3,INDEX($AK:$AK,$CA272+3),"")</f>
      </c>
      <c r="AP272">
        <f>IF($CB272&gt;=4,INDEX($AK:$AK,$CA272+4),"")</f>
      </c>
      <c r="AQ272">
        <f>IF($CB272&gt;=5,INDEX($AK:$AK,$CA272+5),"")</f>
      </c>
      <c r="AR272">
        <f>IF($CB272&gt;=6,INDEX($AK:$AK,$CA272+6),"")</f>
      </c>
      <c r="AS272">
        <f>IF($CB272&gt;=7,INDEX($AK:$AK,$CA272+7),"")</f>
      </c>
      <c r="AT272">
        <f>IF($CB272&gt;=8,INDEX($AK:$AK,$CA272+8),"")</f>
      </c>
      <c r="AU272">
        <f>IF($CB272&gt;=9,INDEX($AK:$AK,$CA272+9),"")</f>
      </c>
      <c r="AV272">
        <f>IF($CB272&gt;=10,INDEX($AK:$AK,$CA272+10),"")</f>
      </c>
      <c r="AW272">
        <f>IF($CB272&gt;=11,INDEX($AK:$AK,$CA272+11),"")</f>
      </c>
      <c r="AX272">
        <f>IF($CB272&gt;=12,INDEX($AK:$AK,$CA272+12),"")</f>
      </c>
      <c r="AY272">
        <f>IF($CB272&gt;=13,INDEX($AK:$AK,$CA272+13),"")</f>
      </c>
      <c r="AZ272">
        <f>IF($CB272&gt;=14,INDEX($AK:$AK,$CA272+14),"")</f>
      </c>
      <c r="BA272">
        <f>IF($CB272&gt;=15,INDEX($AK:$AK,$CA272+15),"")</f>
      </c>
      <c r="BB272">
        <f>IF($CB272&gt;=16,INDEX($AK:$AK,$CA272+16),"")</f>
      </c>
      <c r="BC272">
        <f>IF($CB272&gt;=17,INDEX($AK:$AK,$CA272+17),"")</f>
      </c>
      <c r="BD272">
        <f>IF($CB272&gt;=18,INDEX($AK:$AK,$CA272+18),"")</f>
      </c>
      <c r="BE272">
        <f>IF($CB272&gt;=19,INDEX($AK:$AK,$CA272+19),"")</f>
      </c>
      <c r="BF272">
        <f>IF($CB272&gt;=20,INDEX($AK:$AK,$CA272+20),"")</f>
      </c>
      <c r="BG272">
        <f>IF($CB272&gt;=21,INDEX($AK:$AK,$CA272+21),"")</f>
      </c>
      <c r="BH272">
        <f>IF($CB272&gt;=22,INDEX($AK:$AK,$CA272+22),"")</f>
      </c>
      <c r="BI272">
        <f>IF($CB272&gt;=23,INDEX($AK:$AK,$CA272+23),"")</f>
      </c>
      <c r="BJ272">
        <f>IF($CB272&gt;=24,INDEX($AK:$AK,$CA272+24),"")</f>
      </c>
      <c r="BK272">
        <f>IF($CB272&gt;=25,INDEX($AK:$AK,$CA272+25),"")</f>
      </c>
      <c r="BL272">
        <f>IF($CB272&gt;=26,INDEX($AK:$AK,$CA272+26),"")</f>
      </c>
      <c r="BM272">
        <f>IF($CB272&gt;=27,INDEX($AK:$AK,$CA272+27),"")</f>
      </c>
      <c r="BN272">
        <f>IF($CB272&gt;=28,INDEX($AK:$AK,$CA272+28),"")</f>
      </c>
      <c r="BO272">
        <f>IF($CB272&gt;=29,INDEX($AK:$AK,$CA272+29),"")</f>
      </c>
      <c r="BP272">
        <f>IF($CB272&gt;=30,INDEX($AK:$AK,$CA272+30),"")</f>
      </c>
      <c r="BQ272">
        <f>IF($CB272&gt;=31,INDEX($AK:$AK,$CA272+31),"")</f>
      </c>
      <c r="BR272">
        <f>IF($CB272&gt;=32,INDEX($AK:$AK,$CA272+32),"")</f>
      </c>
      <c r="BS272">
        <f>IF($CB272&gt;=33,INDEX($AK:$AK,$CA272+33),"")</f>
      </c>
      <c r="BT272">
        <f>IF($CB272&gt;=34,INDEX($AK:$AK,$CA272+34),"")</f>
      </c>
      <c r="BU272">
        <f>IF($CB272&gt;=35,INDEX($AK:$AK,$CA272+35),"")</f>
      </c>
      <c r="BV272">
        <f>IF($CB272&gt;=36,INDEX($AK:$AK,$CA272+36),"")</f>
      </c>
      <c r="BW272">
        <f>IF($CB272&gt;=37,INDEX($AK:$AK,$CA272+37),"")</f>
      </c>
      <c r="BX272">
        <f>IF($CB272&gt;=38,INDEX($AK:$AK,$CA272+38),"")</f>
      </c>
      <c r="BY272">
        <f>IF($CB272&gt;=39,INDEX($AK:$AK,$CA272+39),"")</f>
      </c>
      <c r="BZ272">
        <f>IF($CB272&gt;=40,INDEX($AK:$AK,$CA272+40),"")</f>
      </c>
      <c r="CA272">
        <f>IFERROR(MATCH($AJ272,$AK$2:$AK$134,0)+1,0)</f>
      </c>
      <c r="CB272">
        <f>IFERROR(INDEX($AL$2:$AL$134,MATCH($AJ272,$AK$2:$AK$134,0)),0)</f>
      </c>
      <c r="CC272">
        <f>IFERROR(LEFT($F272,FIND(" - ",$F272)-1),$F272)</f>
      </c>
      <c r="CF272">
        <f>IF($DA272&gt;=1,INDEX($CD:$CD,$CZ272+1),"")</f>
      </c>
      <c r="CG272">
        <f>IF($DA272&gt;=2,INDEX($CD:$CD,$CZ272+2),"")</f>
      </c>
      <c r="CH272">
        <f>IF($DA272&gt;=3,INDEX($CD:$CD,$CZ272+3),"")</f>
      </c>
      <c r="CI272">
        <f>IF($DA272&gt;=4,INDEX($CD:$CD,$CZ272+4),"")</f>
      </c>
      <c r="CJ272">
        <f>IF($DA272&gt;=5,INDEX($CD:$CD,$CZ272+5),"")</f>
      </c>
      <c r="CK272">
        <f>IF($DA272&gt;=6,INDEX($CD:$CD,$CZ272+6),"")</f>
      </c>
      <c r="CL272">
        <f>IF($DA272&gt;=7,INDEX($CD:$CD,$CZ272+7),"")</f>
      </c>
      <c r="CM272">
        <f>IF($DA272&gt;=8,INDEX($CD:$CD,$CZ272+8),"")</f>
      </c>
      <c r="CN272">
        <f>IF($DA272&gt;=9,INDEX($CD:$CD,$CZ272+9),"")</f>
      </c>
      <c r="CO272">
        <f>IF($DA272&gt;=10,INDEX($CD:$CD,$CZ272+10),"")</f>
      </c>
      <c r="CP272">
        <f>IF($DA272&gt;=11,INDEX($CD:$CD,$CZ272+11),"")</f>
      </c>
      <c r="CQ272">
        <f>IF($DA272&gt;=12,INDEX($CD:$CD,$CZ272+12),"")</f>
      </c>
      <c r="CR272">
        <f>IF($DA272&gt;=13,INDEX($CD:$CD,$CZ272+13),"")</f>
      </c>
      <c r="CS272">
        <f>IF($DA272&gt;=14,INDEX($CD:$CD,$CZ272+14),"")</f>
      </c>
      <c r="CT272">
        <f>IF($DA272&gt;=15,INDEX($CD:$CD,$CZ272+15),"")</f>
      </c>
      <c r="CU272">
        <f>IF($DA272&gt;=16,INDEX($CD:$CD,$CZ272+16),"")</f>
      </c>
      <c r="CV272">
        <f>IF($DA272&gt;=17,INDEX($CD:$CD,$CZ272+17),"")</f>
      </c>
      <c r="CW272">
        <f>IF($DA272&gt;=18,INDEX($CD:$CD,$CZ272+18),"")</f>
      </c>
      <c r="CX272">
        <f>IF($DA272&gt;=19,INDEX($CD:$CD,$CZ272+19),"")</f>
      </c>
      <c r="CY272">
        <f>IF($DA272&gt;=20,INDEX($CD:$CD,$CZ272+20),"")</f>
      </c>
      <c r="CZ272">
        <f>IFERROR(MATCH($CC272,$CD$2:$CD$263,0)+1,0)</f>
      </c>
      <c r="DA272">
        <f>IFERROR(INDEX($CE$2:$CE$263,MATCH($CC272,$CD$2:$CD$263,0)),0)</f>
      </c>
      <c r="DB272">
        <f>IFERROR(INDEX($AI:$AI,MATCH($H272,$AH:$AH,0))&amp;"","")</f>
      </c>
      <c r="DF272">
        <f>IF($GI272&gt;=1,INDEX($DC:$DC,$GH272+1),"")</f>
      </c>
      <c r="DG272">
        <f>IF($GI272&gt;=2,INDEX($DC:$DC,$GH272+2),"")</f>
      </c>
      <c r="DH272">
        <f>IF($GI272&gt;=3,INDEX($DC:$DC,$GH272+3),"")</f>
      </c>
      <c r="DI272">
        <f>IF($GI272&gt;=4,INDEX($DC:$DC,$GH272+4),"")</f>
      </c>
      <c r="DJ272">
        <f>IF($GI272&gt;=5,INDEX($DC:$DC,$GH272+5),"")</f>
      </c>
      <c r="DK272">
        <f>IF($GI272&gt;=6,INDEX($DC:$DC,$GH272+6),"")</f>
      </c>
      <c r="DL272">
        <f>IF($GI272&gt;=7,INDEX($DC:$DC,$GH272+7),"")</f>
      </c>
      <c r="DM272">
        <f>IF($GI272&gt;=8,INDEX($DC:$DC,$GH272+8),"")</f>
      </c>
      <c r="DN272">
        <f>IF($GI272&gt;=9,INDEX($DC:$DC,$GH272+9),"")</f>
      </c>
      <c r="DO272">
        <f>IF($GI272&gt;=10,INDEX($DC:$DC,$GH272+10),"")</f>
      </c>
      <c r="DP272">
        <f>IF($GI272&gt;=11,INDEX($DC:$DC,$GH272+11),"")</f>
      </c>
      <c r="DQ272">
        <f>IF($GI272&gt;=12,INDEX($DC:$DC,$GH272+12),"")</f>
      </c>
      <c r="DR272">
        <f>IF($GI272&gt;=13,INDEX($DC:$DC,$GH272+13),"")</f>
      </c>
      <c r="DS272">
        <f>IF($GI272&gt;=14,INDEX($DC:$DC,$GH272+14),"")</f>
      </c>
      <c r="DT272">
        <f>IF($GI272&gt;=15,INDEX($DC:$DC,$GH272+15),"")</f>
      </c>
      <c r="DU272">
        <f>IF($GI272&gt;=16,INDEX($DC:$DC,$GH272+16),"")</f>
      </c>
      <c r="DV272">
        <f>IF($GI272&gt;=17,INDEX($DC:$DC,$GH272+17),"")</f>
      </c>
      <c r="DW272">
        <f>IF($GI272&gt;=18,INDEX($DC:$DC,$GH272+18),"")</f>
      </c>
      <c r="DX272">
        <f>IF($GI272&gt;=19,INDEX($DC:$DC,$GH272+19),"")</f>
      </c>
      <c r="DY272">
        <f>IF($GI272&gt;=20,INDEX($DC:$DC,$GH272+20),"")</f>
      </c>
      <c r="DZ272">
        <f>IF($GI272&gt;=21,INDEX($DC:$DC,$GH272+21),"")</f>
      </c>
      <c r="EA272">
        <f>IF($GI272&gt;=22,INDEX($DC:$DC,$GH272+22),"")</f>
      </c>
      <c r="EB272">
        <f>IF($GI272&gt;=23,INDEX($DC:$DC,$GH272+23),"")</f>
      </c>
      <c r="EC272">
        <f>IF($GI272&gt;=24,INDEX($DC:$DC,$GH272+24),"")</f>
      </c>
      <c r="ED272">
        <f>IF($GI272&gt;=25,INDEX($DC:$DC,$GH272+25),"")</f>
      </c>
      <c r="EE272">
        <f>IF($GI272&gt;=26,INDEX($DC:$DC,$GH272+26),"")</f>
      </c>
      <c r="EF272">
        <f>IF($GI272&gt;=27,INDEX($DC:$DC,$GH272+27),"")</f>
      </c>
      <c r="EG272">
        <f>IF($GI272&gt;=28,INDEX($DC:$DC,$GH272+28),"")</f>
      </c>
      <c r="EH272">
        <f>IF($GI272&gt;=29,INDEX($DC:$DC,$GH272+29),"")</f>
      </c>
      <c r="EI272">
        <f>IF($GI272&gt;=30,INDEX($DC:$DC,$GH272+30),"")</f>
      </c>
      <c r="EJ272">
        <f>IF($GI272&gt;=31,INDEX($DC:$DC,$GH272+31),"")</f>
      </c>
      <c r="EK272">
        <f>IF($GI272&gt;=32,INDEX($DC:$DC,$GH272+32),"")</f>
      </c>
      <c r="EL272">
        <f>IF($GI272&gt;=33,INDEX($DC:$DC,$GH272+33),"")</f>
      </c>
      <c r="EM272">
        <f>IF($GI272&gt;=34,INDEX($DC:$DC,$GH272+34),"")</f>
      </c>
      <c r="EN272">
        <f>IF($GI272&gt;=35,INDEX($DC:$DC,$GH272+35),"")</f>
      </c>
      <c r="EO272">
        <f>IF($GI272&gt;=36,INDEX($DC:$DC,$GH272+36),"")</f>
      </c>
      <c r="EP272">
        <f>IF($GI272&gt;=37,INDEX($DC:$DC,$GH272+37),"")</f>
      </c>
      <c r="EQ272">
        <f>IF($GI272&gt;=38,INDEX($DC:$DC,$GH272+38),"")</f>
      </c>
      <c r="ER272">
        <f>IF($GI272&gt;=39,INDEX($DC:$DC,$GH272+39),"")</f>
      </c>
      <c r="ES272">
        <f>IF($GI272&gt;=40,INDEX($DC:$DC,$GH272+40),"")</f>
      </c>
      <c r="ET272">
        <f>IF($GI272&gt;=1,INDEX($DD:$DD,$GH272+1),"")</f>
      </c>
      <c r="EU272">
        <f>IF($GI272&gt;=2,INDEX($DD:$DD,$GH272+2),"")</f>
      </c>
      <c r="EV272">
        <f>IF($GI272&gt;=3,INDEX($DD:$DD,$GH272+3),"")</f>
      </c>
      <c r="EW272">
        <f>IF($GI272&gt;=4,INDEX($DD:$DD,$GH272+4),"")</f>
      </c>
      <c r="EX272">
        <f>IF($GI272&gt;=5,INDEX($DD:$DD,$GH272+5),"")</f>
      </c>
      <c r="EY272">
        <f>IF($GI272&gt;=6,INDEX($DD:$DD,$GH272+6),"")</f>
      </c>
      <c r="EZ272">
        <f>IF($GI272&gt;=7,INDEX($DD:$DD,$GH272+7),"")</f>
      </c>
      <c r="FA272">
        <f>IF($GI272&gt;=8,INDEX($DD:$DD,$GH272+8),"")</f>
      </c>
      <c r="FB272">
        <f>IF($GI272&gt;=9,INDEX($DD:$DD,$GH272+9),"")</f>
      </c>
      <c r="FC272">
        <f>IF($GI272&gt;=10,INDEX($DD:$DD,$GH272+10),"")</f>
      </c>
      <c r="FD272">
        <f>IF($GI272&gt;=11,INDEX($DD:$DD,$GH272+11),"")</f>
      </c>
      <c r="FE272">
        <f>IF($GI272&gt;=12,INDEX($DD:$DD,$GH272+12),"")</f>
      </c>
      <c r="FF272">
        <f>IF($GI272&gt;=13,INDEX($DD:$DD,$GH272+13),"")</f>
      </c>
      <c r="FG272">
        <f>IF($GI272&gt;=14,INDEX($DD:$DD,$GH272+14),"")</f>
      </c>
      <c r="FH272">
        <f>IF($GI272&gt;=15,INDEX($DD:$DD,$GH272+15),"")</f>
      </c>
      <c r="FI272">
        <f>IF($GI272&gt;=16,INDEX($DD:$DD,$GH272+16),"")</f>
      </c>
      <c r="FJ272">
        <f>IF($GI272&gt;=17,INDEX($DD:$DD,$GH272+17),"")</f>
      </c>
      <c r="FK272">
        <f>IF($GI272&gt;=18,INDEX($DD:$DD,$GH272+18),"")</f>
      </c>
      <c r="FL272">
        <f>IF($GI272&gt;=19,INDEX($DD:$DD,$GH272+19),"")</f>
      </c>
      <c r="FM272">
        <f>IF($GI272&gt;=20,INDEX($DD:$DD,$GH272+20),"")</f>
      </c>
      <c r="FN272">
        <f>IF($GI272&gt;=21,INDEX($DD:$DD,$GH272+21),"")</f>
      </c>
      <c r="FO272">
        <f>IF($GI272&gt;=22,INDEX($DD:$DD,$GH272+22),"")</f>
      </c>
      <c r="FP272">
        <f>IF($GI272&gt;=23,INDEX($DD:$DD,$GH272+23),"")</f>
      </c>
      <c r="FQ272">
        <f>IF($GI272&gt;=24,INDEX($DD:$DD,$GH272+24),"")</f>
      </c>
      <c r="FR272">
        <f>IF($GI272&gt;=25,INDEX($DD:$DD,$GH272+25),"")</f>
      </c>
      <c r="FS272">
        <f>IF($GI272&gt;=26,INDEX($DD:$DD,$GH272+26),"")</f>
      </c>
      <c r="FT272">
        <f>IF($GI272&gt;=27,INDEX($DD:$DD,$GH272+27),"")</f>
      </c>
      <c r="FU272">
        <f>IF($GI272&gt;=28,INDEX($DD:$DD,$GH272+28),"")</f>
      </c>
      <c r="FV272">
        <f>IF($GI272&gt;=29,INDEX($DD:$DD,$GH272+29),"")</f>
      </c>
      <c r="FW272">
        <f>IF($GI272&gt;=30,INDEX($DD:$DD,$GH272+30),"")</f>
      </c>
      <c r="FX272">
        <f>IF($GI272&gt;=31,INDEX($DD:$DD,$GH272+31),"")</f>
      </c>
      <c r="FY272">
        <f>IF($GI272&gt;=32,INDEX($DD:$DD,$GH272+32),"")</f>
      </c>
      <c r="FZ272">
        <f>IF($GI272&gt;=33,INDEX($DD:$DD,$GH272+33),"")</f>
      </c>
      <c r="GA272">
        <f>IF($GI272&gt;=34,INDEX($DD:$DD,$GH272+34),"")</f>
      </c>
      <c r="GB272">
        <f>IF($GI272&gt;=35,INDEX($DD:$DD,$GH272+35),"")</f>
      </c>
      <c r="GC272">
        <f>IF($GI272&gt;=36,INDEX($DD:$DD,$GH272+36),"")</f>
      </c>
      <c r="GD272">
        <f>IF($GI272&gt;=37,INDEX($DD:$DD,$GH272+37),"")</f>
      </c>
      <c r="GE272">
        <f>IF($GI272&gt;=38,INDEX($DD:$DD,$GH272+38),"")</f>
      </c>
      <c r="GF272">
        <f>IF($GI272&gt;=39,INDEX($DD:$DD,$GH272+39),"")</f>
      </c>
      <c r="GG272">
        <f>IF($GI272&gt;=40,INDEX($DD:$DD,$GH272+40),"")</f>
      </c>
      <c r="GH272">
        <f>IFERROR(MATCH($DB272,$DC$2:$DC$148,0)+1,0)</f>
      </c>
      <c r="GI272">
        <f>IFERROR(INDEX($DE$2:$DE$148,MATCH($DB272,$DC$2:$DC$148,0)),0)</f>
      </c>
      <c r="GJ272">
        <f>IFERROR(MATCH($S272,$DF$272:$ES$272,0),0)</f>
      </c>
      <c r="GK272">
        <f>IF($GJ272&gt;0,INDEX($ET$272:$GG$272,$GJ272),"")</f>
      </c>
      <c r="GL272" t="s">
        <v>505</v>
      </c>
      <c r="GM272">
        <v>1</v>
      </c>
      <c r="GN272">
        <f>IF($IW272&gt;=1,INDEX($GL:$GL,$IV272+1),"")</f>
      </c>
      <c r="GO272">
        <f>IF($IW272&gt;=2,INDEX($GL:$GL,$IV272+2),"")</f>
      </c>
      <c r="GP272">
        <f>IF($IW272&gt;=3,INDEX($GL:$GL,$IV272+3),"")</f>
      </c>
      <c r="GQ272">
        <f>IF($IW272&gt;=4,INDEX($GL:$GL,$IV272+4),"")</f>
      </c>
      <c r="GR272">
        <f>IF($IW272&gt;=5,INDEX($GL:$GL,$IV272+5),"")</f>
      </c>
      <c r="GS272">
        <f>IF($IW272&gt;=6,INDEX($GL:$GL,$IV272+6),"")</f>
      </c>
      <c r="GT272">
        <f>IF($IW272&gt;=7,INDEX($GL:$GL,$IV272+7),"")</f>
      </c>
      <c r="GU272">
        <f>IF($IW272&gt;=8,INDEX($GL:$GL,$IV272+8),"")</f>
      </c>
      <c r="GV272">
        <f>IF($IW272&gt;=9,INDEX($GL:$GL,$IV272+9),"")</f>
      </c>
      <c r="GW272">
        <f>IF($IW272&gt;=10,INDEX($GL:$GL,$IV272+10),"")</f>
      </c>
      <c r="GX272">
        <f>IF($IW272&gt;=11,INDEX($GL:$GL,$IV272+11),"")</f>
      </c>
      <c r="GY272">
        <f>IF($IW272&gt;=12,INDEX($GL:$GL,$IV272+12),"")</f>
      </c>
      <c r="GZ272">
        <f>IF($IW272&gt;=13,INDEX($GL:$GL,$IV272+13),"")</f>
      </c>
      <c r="HA272">
        <f>IF($IW272&gt;=14,INDEX($GL:$GL,$IV272+14),"")</f>
      </c>
      <c r="HB272">
        <f>IF($IW272&gt;=15,INDEX($GL:$GL,$IV272+15),"")</f>
      </c>
      <c r="HC272">
        <f>IF($IW272&gt;=16,INDEX($GL:$GL,$IV272+16),"")</f>
      </c>
      <c r="HD272">
        <f>IF($IW272&gt;=17,INDEX($GL:$GL,$IV272+17),"")</f>
      </c>
      <c r="HE272">
        <f>IF($IW272&gt;=18,INDEX($GL:$GL,$IV272+18),"")</f>
      </c>
      <c r="HF272">
        <f>IF($IW272&gt;=19,INDEX($GL:$GL,$IV272+19),"")</f>
      </c>
      <c r="HG272">
        <f>IF($IW272&gt;=20,INDEX($GL:$GL,$IV272+20),"")</f>
      </c>
      <c r="HH272">
        <f>IF($IW272&gt;=21,INDEX($GL:$GL,$IV272+21),"")</f>
      </c>
      <c r="HI272">
        <f>IF($IW272&gt;=22,INDEX($GL:$GL,$IV272+22),"")</f>
      </c>
      <c r="HJ272">
        <f>IF($IW272&gt;=23,INDEX($GL:$GL,$IV272+23),"")</f>
      </c>
      <c r="HK272">
        <f>IF($IW272&gt;=24,INDEX($GL:$GL,$IV272+24),"")</f>
      </c>
      <c r="HL272">
        <f>IF($IW272&gt;=25,INDEX($GL:$GL,$IV272+25),"")</f>
      </c>
      <c r="HM272">
        <f>IF($IW272&gt;=26,INDEX($GL:$GL,$IV272+26),"")</f>
      </c>
      <c r="HN272">
        <f>IF($IW272&gt;=27,INDEX($GL:$GL,$IV272+27),"")</f>
      </c>
      <c r="HO272">
        <f>IF($IW272&gt;=28,INDEX($GL:$GL,$IV272+28),"")</f>
      </c>
      <c r="HP272">
        <f>IF($IW272&gt;=29,INDEX($GL:$GL,$IV272+29),"")</f>
      </c>
      <c r="HQ272">
        <f>IF($IW272&gt;=30,INDEX($GL:$GL,$IV272+30),"")</f>
      </c>
      <c r="HR272">
        <f>IF($IW272&gt;=31,INDEX($GL:$GL,$IV272+31),"")</f>
      </c>
      <c r="HS272">
        <f>IF($IW272&gt;=32,INDEX($GL:$GL,$IV272+32),"")</f>
      </c>
      <c r="HT272">
        <f>IF($IW272&gt;=33,INDEX($GL:$GL,$IV272+33),"")</f>
      </c>
      <c r="HU272">
        <f>IF($IW272&gt;=34,INDEX($GL:$GL,$IV272+34),"")</f>
      </c>
      <c r="HV272">
        <f>IF($IW272&gt;=35,INDEX($GL:$GL,$IV272+35),"")</f>
      </c>
      <c r="HW272">
        <f>IF($IW272&gt;=36,INDEX($GL:$GL,$IV272+36),"")</f>
      </c>
      <c r="HX272">
        <f>IF($IW272&gt;=37,INDEX($GL:$GL,$IV272+37),"")</f>
      </c>
      <c r="HY272">
        <f>IF($IW272&gt;=38,INDEX($GL:$GL,$IV272+38),"")</f>
      </c>
      <c r="HZ272">
        <f>IF($IW272&gt;=39,INDEX($GL:$GL,$IV272+39),"")</f>
      </c>
      <c r="IA272">
        <f>IF($IW272&gt;=40,INDEX($GL:$GL,$IV272+40),"")</f>
      </c>
      <c r="IB272">
        <f>IF($IW272&gt;=41,INDEX($GL:$GL,$IV272+41),"")</f>
      </c>
      <c r="IC272">
        <f>IF($IW272&gt;=42,INDEX($GL:$GL,$IV272+42),"")</f>
      </c>
      <c r="ID272">
        <f>IF($IW272&gt;=43,INDEX($GL:$GL,$IV272+43),"")</f>
      </c>
      <c r="IE272">
        <f>IF($IW272&gt;=44,INDEX($GL:$GL,$IV272+44),"")</f>
      </c>
      <c r="IF272">
        <f>IF($IW272&gt;=45,INDEX($GL:$GL,$IV272+45),"")</f>
      </c>
      <c r="IG272">
        <f>IF($IW272&gt;=46,INDEX($GL:$GL,$IV272+46),"")</f>
      </c>
      <c r="IH272">
        <f>IF($IW272&gt;=47,INDEX($GL:$GL,$IV272+47),"")</f>
      </c>
      <c r="II272">
        <f>IF($IW272&gt;=48,INDEX($GL:$GL,$IV272+48),"")</f>
      </c>
      <c r="IJ272">
        <f>IF($IW272&gt;=49,INDEX($GL:$GL,$IV272+49),"")</f>
      </c>
      <c r="IK272">
        <f>IF($IW272&gt;=50,INDEX($GL:$GL,$IV272+50),"")</f>
      </c>
      <c r="IL272">
        <f>IF($IW272&gt;=51,INDEX($GL:$GL,$IV272+51),"")</f>
      </c>
      <c r="IM272">
        <f>IF($IW272&gt;=52,INDEX($GL:$GL,$IV272+52),"")</f>
      </c>
      <c r="IN272">
        <f>IF($IW272&gt;=53,INDEX($GL:$GL,$IV272+53),"")</f>
      </c>
      <c r="IO272">
        <f>IF($IW272&gt;=54,INDEX($GL:$GL,$IV272+54),"")</f>
      </c>
      <c r="IP272">
        <f>IF($IW272&gt;=55,INDEX($GL:$GL,$IV272+55),"")</f>
      </c>
      <c r="IQ272">
        <f>IF($IW272&gt;=56,INDEX($GL:$GL,$IV272+56),"")</f>
      </c>
      <c r="IR272">
        <f>IF($IW272&gt;=57,INDEX($GL:$GL,$IV272+57),"")</f>
      </c>
      <c r="IS272">
        <f>IF($IW272&gt;=58,INDEX($GL:$GL,$IV272+58),"")</f>
      </c>
      <c r="IT272">
        <f>IF($IW272&gt;=59,INDEX($GL:$GL,$IV272+59),"")</f>
      </c>
      <c r="IU272">
        <f>IF($IW272&gt;=60,INDEX($GL:$GL,$IV272+60),"")</f>
      </c>
      <c r="IV272">
        <f>IFERROR(MATCH($GK272,$GL$2:$GL$324,0)+1,0)</f>
      </c>
      <c r="IW272">
        <f>IFERROR(INDEX($GM$2:$GM$324,MATCH($GK272,$GL$2:$GL$324,0)),0)</f>
      </c>
      <c r="IX272" t="s">
        <v>34</v>
      </c>
      <c r="IY272" t="s">
        <v>34</v>
      </c>
    </row>
    <row r="273" spans="1:259" x14ac:dyDescent="0.25">
      <c r="K273">
        <f>IF(OR($N273="",$J273=""),"",IFERROR($N273/$J273,0))</f>
      </c>
      <c r="L273">
        <f>IF($N273="","",
SUM($M273,$O273,$T273,$P273,$R273)*
(1-IF($U273="",0,VALUE($U273)/100)))</f>
      </c>
      <c r="M273">
        <f>IF($N273="","",$N273)</f>
      </c>
      <c r="O273">
        <f>IF($N273="","",
IF($H273="","",
IF(ISNUMBER(SEARCH("exempt",LOWER($H273))),0,
$N273*(VALUE(SUBSTITUTE($H273,"%",""))/100))))</f>
      </c>
      <c r="V273">
        <f>IFERROR(IF(FIND(" - ",$E273)&gt;0,MID($E273,FIND(" - ",$E273)+3,LEN($E273)),""),"")</f>
      </c>
      <c r="AE273" t="s">
        <v>847</v>
      </c>
      <c r="AJ273">
        <f>IFERROR(LEFT($E273,FIND(" - ",$E273)-1),$E273)</f>
      </c>
      <c r="AM273">
        <f>IF($CB273&gt;=1,INDEX($AK:$AK,$CA273+1),"")</f>
      </c>
      <c r="AN273">
        <f>IF($CB273&gt;=2,INDEX($AK:$AK,$CA273+2),"")</f>
      </c>
      <c r="AO273">
        <f>IF($CB273&gt;=3,INDEX($AK:$AK,$CA273+3),"")</f>
      </c>
      <c r="AP273">
        <f>IF($CB273&gt;=4,INDEX($AK:$AK,$CA273+4),"")</f>
      </c>
      <c r="AQ273">
        <f>IF($CB273&gt;=5,INDEX($AK:$AK,$CA273+5),"")</f>
      </c>
      <c r="AR273">
        <f>IF($CB273&gt;=6,INDEX($AK:$AK,$CA273+6),"")</f>
      </c>
      <c r="AS273">
        <f>IF($CB273&gt;=7,INDEX($AK:$AK,$CA273+7),"")</f>
      </c>
      <c r="AT273">
        <f>IF($CB273&gt;=8,INDEX($AK:$AK,$CA273+8),"")</f>
      </c>
      <c r="AU273">
        <f>IF($CB273&gt;=9,INDEX($AK:$AK,$CA273+9),"")</f>
      </c>
      <c r="AV273">
        <f>IF($CB273&gt;=10,INDEX($AK:$AK,$CA273+10),"")</f>
      </c>
      <c r="AW273">
        <f>IF($CB273&gt;=11,INDEX($AK:$AK,$CA273+11),"")</f>
      </c>
      <c r="AX273">
        <f>IF($CB273&gt;=12,INDEX($AK:$AK,$CA273+12),"")</f>
      </c>
      <c r="AY273">
        <f>IF($CB273&gt;=13,INDEX($AK:$AK,$CA273+13),"")</f>
      </c>
      <c r="AZ273">
        <f>IF($CB273&gt;=14,INDEX($AK:$AK,$CA273+14),"")</f>
      </c>
      <c r="BA273">
        <f>IF($CB273&gt;=15,INDEX($AK:$AK,$CA273+15),"")</f>
      </c>
      <c r="BB273">
        <f>IF($CB273&gt;=16,INDEX($AK:$AK,$CA273+16),"")</f>
      </c>
      <c r="BC273">
        <f>IF($CB273&gt;=17,INDEX($AK:$AK,$CA273+17),"")</f>
      </c>
      <c r="BD273">
        <f>IF($CB273&gt;=18,INDEX($AK:$AK,$CA273+18),"")</f>
      </c>
      <c r="BE273">
        <f>IF($CB273&gt;=19,INDEX($AK:$AK,$CA273+19),"")</f>
      </c>
      <c r="BF273">
        <f>IF($CB273&gt;=20,INDEX($AK:$AK,$CA273+20),"")</f>
      </c>
      <c r="BG273">
        <f>IF($CB273&gt;=21,INDEX($AK:$AK,$CA273+21),"")</f>
      </c>
      <c r="BH273">
        <f>IF($CB273&gt;=22,INDEX($AK:$AK,$CA273+22),"")</f>
      </c>
      <c r="BI273">
        <f>IF($CB273&gt;=23,INDEX($AK:$AK,$CA273+23),"")</f>
      </c>
      <c r="BJ273">
        <f>IF($CB273&gt;=24,INDEX($AK:$AK,$CA273+24),"")</f>
      </c>
      <c r="BK273">
        <f>IF($CB273&gt;=25,INDEX($AK:$AK,$CA273+25),"")</f>
      </c>
      <c r="BL273">
        <f>IF($CB273&gt;=26,INDEX($AK:$AK,$CA273+26),"")</f>
      </c>
      <c r="BM273">
        <f>IF($CB273&gt;=27,INDEX($AK:$AK,$CA273+27),"")</f>
      </c>
      <c r="BN273">
        <f>IF($CB273&gt;=28,INDEX($AK:$AK,$CA273+28),"")</f>
      </c>
      <c r="BO273">
        <f>IF($CB273&gt;=29,INDEX($AK:$AK,$CA273+29),"")</f>
      </c>
      <c r="BP273">
        <f>IF($CB273&gt;=30,INDEX($AK:$AK,$CA273+30),"")</f>
      </c>
      <c r="BQ273">
        <f>IF($CB273&gt;=31,INDEX($AK:$AK,$CA273+31),"")</f>
      </c>
      <c r="BR273">
        <f>IF($CB273&gt;=32,INDEX($AK:$AK,$CA273+32),"")</f>
      </c>
      <c r="BS273">
        <f>IF($CB273&gt;=33,INDEX($AK:$AK,$CA273+33),"")</f>
      </c>
      <c r="BT273">
        <f>IF($CB273&gt;=34,INDEX($AK:$AK,$CA273+34),"")</f>
      </c>
      <c r="BU273">
        <f>IF($CB273&gt;=35,INDEX($AK:$AK,$CA273+35),"")</f>
      </c>
      <c r="BV273">
        <f>IF($CB273&gt;=36,INDEX($AK:$AK,$CA273+36),"")</f>
      </c>
      <c r="BW273">
        <f>IF($CB273&gt;=37,INDEX($AK:$AK,$CA273+37),"")</f>
      </c>
      <c r="BX273">
        <f>IF($CB273&gt;=38,INDEX($AK:$AK,$CA273+38),"")</f>
      </c>
      <c r="BY273">
        <f>IF($CB273&gt;=39,INDEX($AK:$AK,$CA273+39),"")</f>
      </c>
      <c r="BZ273">
        <f>IF($CB273&gt;=40,INDEX($AK:$AK,$CA273+40),"")</f>
      </c>
      <c r="CA273">
        <f>IFERROR(MATCH($AJ273,$AK$2:$AK$134,0)+1,0)</f>
      </c>
      <c r="CB273">
        <f>IFERROR(INDEX($AL$2:$AL$134,MATCH($AJ273,$AK$2:$AK$134,0)),0)</f>
      </c>
      <c r="CC273">
        <f>IFERROR(LEFT($F273,FIND(" - ",$F273)-1),$F273)</f>
      </c>
      <c r="CF273">
        <f>IF($DA273&gt;=1,INDEX($CD:$CD,$CZ273+1),"")</f>
      </c>
      <c r="CG273">
        <f>IF($DA273&gt;=2,INDEX($CD:$CD,$CZ273+2),"")</f>
      </c>
      <c r="CH273">
        <f>IF($DA273&gt;=3,INDEX($CD:$CD,$CZ273+3),"")</f>
      </c>
      <c r="CI273">
        <f>IF($DA273&gt;=4,INDEX($CD:$CD,$CZ273+4),"")</f>
      </c>
      <c r="CJ273">
        <f>IF($DA273&gt;=5,INDEX($CD:$CD,$CZ273+5),"")</f>
      </c>
      <c r="CK273">
        <f>IF($DA273&gt;=6,INDEX($CD:$CD,$CZ273+6),"")</f>
      </c>
      <c r="CL273">
        <f>IF($DA273&gt;=7,INDEX($CD:$CD,$CZ273+7),"")</f>
      </c>
      <c r="CM273">
        <f>IF($DA273&gt;=8,INDEX($CD:$CD,$CZ273+8),"")</f>
      </c>
      <c r="CN273">
        <f>IF($DA273&gt;=9,INDEX($CD:$CD,$CZ273+9),"")</f>
      </c>
      <c r="CO273">
        <f>IF($DA273&gt;=10,INDEX($CD:$CD,$CZ273+10),"")</f>
      </c>
      <c r="CP273">
        <f>IF($DA273&gt;=11,INDEX($CD:$CD,$CZ273+11),"")</f>
      </c>
      <c r="CQ273">
        <f>IF($DA273&gt;=12,INDEX($CD:$CD,$CZ273+12),"")</f>
      </c>
      <c r="CR273">
        <f>IF($DA273&gt;=13,INDEX($CD:$CD,$CZ273+13),"")</f>
      </c>
      <c r="CS273">
        <f>IF($DA273&gt;=14,INDEX($CD:$CD,$CZ273+14),"")</f>
      </c>
      <c r="CT273">
        <f>IF($DA273&gt;=15,INDEX($CD:$CD,$CZ273+15),"")</f>
      </c>
      <c r="CU273">
        <f>IF($DA273&gt;=16,INDEX($CD:$CD,$CZ273+16),"")</f>
      </c>
      <c r="CV273">
        <f>IF($DA273&gt;=17,INDEX($CD:$CD,$CZ273+17),"")</f>
      </c>
      <c r="CW273">
        <f>IF($DA273&gt;=18,INDEX($CD:$CD,$CZ273+18),"")</f>
      </c>
      <c r="CX273">
        <f>IF($DA273&gt;=19,INDEX($CD:$CD,$CZ273+19),"")</f>
      </c>
      <c r="CY273">
        <f>IF($DA273&gt;=20,INDEX($CD:$CD,$CZ273+20),"")</f>
      </c>
      <c r="CZ273">
        <f>IFERROR(MATCH($CC273,$CD$2:$CD$263,0)+1,0)</f>
      </c>
      <c r="DA273">
        <f>IFERROR(INDEX($CE$2:$CE$263,MATCH($CC273,$CD$2:$CD$263,0)),0)</f>
      </c>
      <c r="DB273">
        <f>IFERROR(INDEX($AI:$AI,MATCH($H273,$AH:$AH,0))&amp;"","")</f>
      </c>
      <c r="DF273">
        <f>IF($GI273&gt;=1,INDEX($DC:$DC,$GH273+1),"")</f>
      </c>
      <c r="DG273">
        <f>IF($GI273&gt;=2,INDEX($DC:$DC,$GH273+2),"")</f>
      </c>
      <c r="DH273">
        <f>IF($GI273&gt;=3,INDEX($DC:$DC,$GH273+3),"")</f>
      </c>
      <c r="DI273">
        <f>IF($GI273&gt;=4,INDEX($DC:$DC,$GH273+4),"")</f>
      </c>
      <c r="DJ273">
        <f>IF($GI273&gt;=5,INDEX($DC:$DC,$GH273+5),"")</f>
      </c>
      <c r="DK273">
        <f>IF($GI273&gt;=6,INDEX($DC:$DC,$GH273+6),"")</f>
      </c>
      <c r="DL273">
        <f>IF($GI273&gt;=7,INDEX($DC:$DC,$GH273+7),"")</f>
      </c>
      <c r="DM273">
        <f>IF($GI273&gt;=8,INDEX($DC:$DC,$GH273+8),"")</f>
      </c>
      <c r="DN273">
        <f>IF($GI273&gt;=9,INDEX($DC:$DC,$GH273+9),"")</f>
      </c>
      <c r="DO273">
        <f>IF($GI273&gt;=10,INDEX($DC:$DC,$GH273+10),"")</f>
      </c>
      <c r="DP273">
        <f>IF($GI273&gt;=11,INDEX($DC:$DC,$GH273+11),"")</f>
      </c>
      <c r="DQ273">
        <f>IF($GI273&gt;=12,INDEX($DC:$DC,$GH273+12),"")</f>
      </c>
      <c r="DR273">
        <f>IF($GI273&gt;=13,INDEX($DC:$DC,$GH273+13),"")</f>
      </c>
      <c r="DS273">
        <f>IF($GI273&gt;=14,INDEX($DC:$DC,$GH273+14),"")</f>
      </c>
      <c r="DT273">
        <f>IF($GI273&gt;=15,INDEX($DC:$DC,$GH273+15),"")</f>
      </c>
      <c r="DU273">
        <f>IF($GI273&gt;=16,INDEX($DC:$DC,$GH273+16),"")</f>
      </c>
      <c r="DV273">
        <f>IF($GI273&gt;=17,INDEX($DC:$DC,$GH273+17),"")</f>
      </c>
      <c r="DW273">
        <f>IF($GI273&gt;=18,INDEX($DC:$DC,$GH273+18),"")</f>
      </c>
      <c r="DX273">
        <f>IF($GI273&gt;=19,INDEX($DC:$DC,$GH273+19),"")</f>
      </c>
      <c r="DY273">
        <f>IF($GI273&gt;=20,INDEX($DC:$DC,$GH273+20),"")</f>
      </c>
      <c r="DZ273">
        <f>IF($GI273&gt;=21,INDEX($DC:$DC,$GH273+21),"")</f>
      </c>
      <c r="EA273">
        <f>IF($GI273&gt;=22,INDEX($DC:$DC,$GH273+22),"")</f>
      </c>
      <c r="EB273">
        <f>IF($GI273&gt;=23,INDEX($DC:$DC,$GH273+23),"")</f>
      </c>
      <c r="EC273">
        <f>IF($GI273&gt;=24,INDEX($DC:$DC,$GH273+24),"")</f>
      </c>
      <c r="ED273">
        <f>IF($GI273&gt;=25,INDEX($DC:$DC,$GH273+25),"")</f>
      </c>
      <c r="EE273">
        <f>IF($GI273&gt;=26,INDEX($DC:$DC,$GH273+26),"")</f>
      </c>
      <c r="EF273">
        <f>IF($GI273&gt;=27,INDEX($DC:$DC,$GH273+27),"")</f>
      </c>
      <c r="EG273">
        <f>IF($GI273&gt;=28,INDEX($DC:$DC,$GH273+28),"")</f>
      </c>
      <c r="EH273">
        <f>IF($GI273&gt;=29,INDEX($DC:$DC,$GH273+29),"")</f>
      </c>
      <c r="EI273">
        <f>IF($GI273&gt;=30,INDEX($DC:$DC,$GH273+30),"")</f>
      </c>
      <c r="EJ273">
        <f>IF($GI273&gt;=31,INDEX($DC:$DC,$GH273+31),"")</f>
      </c>
      <c r="EK273">
        <f>IF($GI273&gt;=32,INDEX($DC:$DC,$GH273+32),"")</f>
      </c>
      <c r="EL273">
        <f>IF($GI273&gt;=33,INDEX($DC:$DC,$GH273+33),"")</f>
      </c>
      <c r="EM273">
        <f>IF($GI273&gt;=34,INDEX($DC:$DC,$GH273+34),"")</f>
      </c>
      <c r="EN273">
        <f>IF($GI273&gt;=35,INDEX($DC:$DC,$GH273+35),"")</f>
      </c>
      <c r="EO273">
        <f>IF($GI273&gt;=36,INDEX($DC:$DC,$GH273+36),"")</f>
      </c>
      <c r="EP273">
        <f>IF($GI273&gt;=37,INDEX($DC:$DC,$GH273+37),"")</f>
      </c>
      <c r="EQ273">
        <f>IF($GI273&gt;=38,INDEX($DC:$DC,$GH273+38),"")</f>
      </c>
      <c r="ER273">
        <f>IF($GI273&gt;=39,INDEX($DC:$DC,$GH273+39),"")</f>
      </c>
      <c r="ES273">
        <f>IF($GI273&gt;=40,INDEX($DC:$DC,$GH273+40),"")</f>
      </c>
      <c r="ET273">
        <f>IF($GI273&gt;=1,INDEX($DD:$DD,$GH273+1),"")</f>
      </c>
      <c r="EU273">
        <f>IF($GI273&gt;=2,INDEX($DD:$DD,$GH273+2),"")</f>
      </c>
      <c r="EV273">
        <f>IF($GI273&gt;=3,INDEX($DD:$DD,$GH273+3),"")</f>
      </c>
      <c r="EW273">
        <f>IF($GI273&gt;=4,INDEX($DD:$DD,$GH273+4),"")</f>
      </c>
      <c r="EX273">
        <f>IF($GI273&gt;=5,INDEX($DD:$DD,$GH273+5),"")</f>
      </c>
      <c r="EY273">
        <f>IF($GI273&gt;=6,INDEX($DD:$DD,$GH273+6),"")</f>
      </c>
      <c r="EZ273">
        <f>IF($GI273&gt;=7,INDEX($DD:$DD,$GH273+7),"")</f>
      </c>
      <c r="FA273">
        <f>IF($GI273&gt;=8,INDEX($DD:$DD,$GH273+8),"")</f>
      </c>
      <c r="FB273">
        <f>IF($GI273&gt;=9,INDEX($DD:$DD,$GH273+9),"")</f>
      </c>
      <c r="FC273">
        <f>IF($GI273&gt;=10,INDEX($DD:$DD,$GH273+10),"")</f>
      </c>
      <c r="FD273">
        <f>IF($GI273&gt;=11,INDEX($DD:$DD,$GH273+11),"")</f>
      </c>
      <c r="FE273">
        <f>IF($GI273&gt;=12,INDEX($DD:$DD,$GH273+12),"")</f>
      </c>
      <c r="FF273">
        <f>IF($GI273&gt;=13,INDEX($DD:$DD,$GH273+13),"")</f>
      </c>
      <c r="FG273">
        <f>IF($GI273&gt;=14,INDEX($DD:$DD,$GH273+14),"")</f>
      </c>
      <c r="FH273">
        <f>IF($GI273&gt;=15,INDEX($DD:$DD,$GH273+15),"")</f>
      </c>
      <c r="FI273">
        <f>IF($GI273&gt;=16,INDEX($DD:$DD,$GH273+16),"")</f>
      </c>
      <c r="FJ273">
        <f>IF($GI273&gt;=17,INDEX($DD:$DD,$GH273+17),"")</f>
      </c>
      <c r="FK273">
        <f>IF($GI273&gt;=18,INDEX($DD:$DD,$GH273+18),"")</f>
      </c>
      <c r="FL273">
        <f>IF($GI273&gt;=19,INDEX($DD:$DD,$GH273+19),"")</f>
      </c>
      <c r="FM273">
        <f>IF($GI273&gt;=20,INDEX($DD:$DD,$GH273+20),"")</f>
      </c>
      <c r="FN273">
        <f>IF($GI273&gt;=21,INDEX($DD:$DD,$GH273+21),"")</f>
      </c>
      <c r="FO273">
        <f>IF($GI273&gt;=22,INDEX($DD:$DD,$GH273+22),"")</f>
      </c>
      <c r="FP273">
        <f>IF($GI273&gt;=23,INDEX($DD:$DD,$GH273+23),"")</f>
      </c>
      <c r="FQ273">
        <f>IF($GI273&gt;=24,INDEX($DD:$DD,$GH273+24),"")</f>
      </c>
      <c r="FR273">
        <f>IF($GI273&gt;=25,INDEX($DD:$DD,$GH273+25),"")</f>
      </c>
      <c r="FS273">
        <f>IF($GI273&gt;=26,INDEX($DD:$DD,$GH273+26),"")</f>
      </c>
      <c r="FT273">
        <f>IF($GI273&gt;=27,INDEX($DD:$DD,$GH273+27),"")</f>
      </c>
      <c r="FU273">
        <f>IF($GI273&gt;=28,INDEX($DD:$DD,$GH273+28),"")</f>
      </c>
      <c r="FV273">
        <f>IF($GI273&gt;=29,INDEX($DD:$DD,$GH273+29),"")</f>
      </c>
      <c r="FW273">
        <f>IF($GI273&gt;=30,INDEX($DD:$DD,$GH273+30),"")</f>
      </c>
      <c r="FX273">
        <f>IF($GI273&gt;=31,INDEX($DD:$DD,$GH273+31),"")</f>
      </c>
      <c r="FY273">
        <f>IF($GI273&gt;=32,INDEX($DD:$DD,$GH273+32),"")</f>
      </c>
      <c r="FZ273">
        <f>IF($GI273&gt;=33,INDEX($DD:$DD,$GH273+33),"")</f>
      </c>
      <c r="GA273">
        <f>IF($GI273&gt;=34,INDEX($DD:$DD,$GH273+34),"")</f>
      </c>
      <c r="GB273">
        <f>IF($GI273&gt;=35,INDEX($DD:$DD,$GH273+35),"")</f>
      </c>
      <c r="GC273">
        <f>IF($GI273&gt;=36,INDEX($DD:$DD,$GH273+36),"")</f>
      </c>
      <c r="GD273">
        <f>IF($GI273&gt;=37,INDEX($DD:$DD,$GH273+37),"")</f>
      </c>
      <c r="GE273">
        <f>IF($GI273&gt;=38,INDEX($DD:$DD,$GH273+38),"")</f>
      </c>
      <c r="GF273">
        <f>IF($GI273&gt;=39,INDEX($DD:$DD,$GH273+39),"")</f>
      </c>
      <c r="GG273">
        <f>IF($GI273&gt;=40,INDEX($DD:$DD,$GH273+40),"")</f>
      </c>
      <c r="GH273">
        <f>IFERROR(MATCH($DB273,$DC$2:$DC$148,0)+1,0)</f>
      </c>
      <c r="GI273">
        <f>IFERROR(INDEX($DE$2:$DE$148,MATCH($DB273,$DC$2:$DC$148,0)),0)</f>
      </c>
      <c r="GJ273">
        <f>IFERROR(MATCH($S273,$DF$273:$ES$273,0),0)</f>
      </c>
      <c r="GK273">
        <f>IF($GJ273&gt;0,INDEX($ET$273:$GG$273,$GJ273),"")</f>
      </c>
      <c r="GL273" t="s">
        <v>90</v>
      </c>
      <c r="GN273">
        <f>IF($IW273&gt;=1,INDEX($GL:$GL,$IV273+1),"")</f>
      </c>
      <c r="GO273">
        <f>IF($IW273&gt;=2,INDEX($GL:$GL,$IV273+2),"")</f>
      </c>
      <c r="GP273">
        <f>IF($IW273&gt;=3,INDEX($GL:$GL,$IV273+3),"")</f>
      </c>
      <c r="GQ273">
        <f>IF($IW273&gt;=4,INDEX($GL:$GL,$IV273+4),"")</f>
      </c>
      <c r="GR273">
        <f>IF($IW273&gt;=5,INDEX($GL:$GL,$IV273+5),"")</f>
      </c>
      <c r="GS273">
        <f>IF($IW273&gt;=6,INDEX($GL:$GL,$IV273+6),"")</f>
      </c>
      <c r="GT273">
        <f>IF($IW273&gt;=7,INDEX($GL:$GL,$IV273+7),"")</f>
      </c>
      <c r="GU273">
        <f>IF($IW273&gt;=8,INDEX($GL:$GL,$IV273+8),"")</f>
      </c>
      <c r="GV273">
        <f>IF($IW273&gt;=9,INDEX($GL:$GL,$IV273+9),"")</f>
      </c>
      <c r="GW273">
        <f>IF($IW273&gt;=10,INDEX($GL:$GL,$IV273+10),"")</f>
      </c>
      <c r="GX273">
        <f>IF($IW273&gt;=11,INDEX($GL:$GL,$IV273+11),"")</f>
      </c>
      <c r="GY273">
        <f>IF($IW273&gt;=12,INDEX($GL:$GL,$IV273+12),"")</f>
      </c>
      <c r="GZ273">
        <f>IF($IW273&gt;=13,INDEX($GL:$GL,$IV273+13),"")</f>
      </c>
      <c r="HA273">
        <f>IF($IW273&gt;=14,INDEX($GL:$GL,$IV273+14),"")</f>
      </c>
      <c r="HB273">
        <f>IF($IW273&gt;=15,INDEX($GL:$GL,$IV273+15),"")</f>
      </c>
      <c r="HC273">
        <f>IF($IW273&gt;=16,INDEX($GL:$GL,$IV273+16),"")</f>
      </c>
      <c r="HD273">
        <f>IF($IW273&gt;=17,INDEX($GL:$GL,$IV273+17),"")</f>
      </c>
      <c r="HE273">
        <f>IF($IW273&gt;=18,INDEX($GL:$GL,$IV273+18),"")</f>
      </c>
      <c r="HF273">
        <f>IF($IW273&gt;=19,INDEX($GL:$GL,$IV273+19),"")</f>
      </c>
      <c r="HG273">
        <f>IF($IW273&gt;=20,INDEX($GL:$GL,$IV273+20),"")</f>
      </c>
      <c r="HH273">
        <f>IF($IW273&gt;=21,INDEX($GL:$GL,$IV273+21),"")</f>
      </c>
      <c r="HI273">
        <f>IF($IW273&gt;=22,INDEX($GL:$GL,$IV273+22),"")</f>
      </c>
      <c r="HJ273">
        <f>IF($IW273&gt;=23,INDEX($GL:$GL,$IV273+23),"")</f>
      </c>
      <c r="HK273">
        <f>IF($IW273&gt;=24,INDEX($GL:$GL,$IV273+24),"")</f>
      </c>
      <c r="HL273">
        <f>IF($IW273&gt;=25,INDEX($GL:$GL,$IV273+25),"")</f>
      </c>
      <c r="HM273">
        <f>IF($IW273&gt;=26,INDEX($GL:$GL,$IV273+26),"")</f>
      </c>
      <c r="HN273">
        <f>IF($IW273&gt;=27,INDEX($GL:$GL,$IV273+27),"")</f>
      </c>
      <c r="HO273">
        <f>IF($IW273&gt;=28,INDEX($GL:$GL,$IV273+28),"")</f>
      </c>
      <c r="HP273">
        <f>IF($IW273&gt;=29,INDEX($GL:$GL,$IV273+29),"")</f>
      </c>
      <c r="HQ273">
        <f>IF($IW273&gt;=30,INDEX($GL:$GL,$IV273+30),"")</f>
      </c>
      <c r="HR273">
        <f>IF($IW273&gt;=31,INDEX($GL:$GL,$IV273+31),"")</f>
      </c>
      <c r="HS273">
        <f>IF($IW273&gt;=32,INDEX($GL:$GL,$IV273+32),"")</f>
      </c>
      <c r="HT273">
        <f>IF($IW273&gt;=33,INDEX($GL:$GL,$IV273+33),"")</f>
      </c>
      <c r="HU273">
        <f>IF($IW273&gt;=34,INDEX($GL:$GL,$IV273+34),"")</f>
      </c>
      <c r="HV273">
        <f>IF($IW273&gt;=35,INDEX($GL:$GL,$IV273+35),"")</f>
      </c>
      <c r="HW273">
        <f>IF($IW273&gt;=36,INDEX($GL:$GL,$IV273+36),"")</f>
      </c>
      <c r="HX273">
        <f>IF($IW273&gt;=37,INDEX($GL:$GL,$IV273+37),"")</f>
      </c>
      <c r="HY273">
        <f>IF($IW273&gt;=38,INDEX($GL:$GL,$IV273+38),"")</f>
      </c>
      <c r="HZ273">
        <f>IF($IW273&gt;=39,INDEX($GL:$GL,$IV273+39),"")</f>
      </c>
      <c r="IA273">
        <f>IF($IW273&gt;=40,INDEX($GL:$GL,$IV273+40),"")</f>
      </c>
      <c r="IB273">
        <f>IF($IW273&gt;=41,INDEX($GL:$GL,$IV273+41),"")</f>
      </c>
      <c r="IC273">
        <f>IF($IW273&gt;=42,INDEX($GL:$GL,$IV273+42),"")</f>
      </c>
      <c r="ID273">
        <f>IF($IW273&gt;=43,INDEX($GL:$GL,$IV273+43),"")</f>
      </c>
      <c r="IE273">
        <f>IF($IW273&gt;=44,INDEX($GL:$GL,$IV273+44),"")</f>
      </c>
      <c r="IF273">
        <f>IF($IW273&gt;=45,INDEX($GL:$GL,$IV273+45),"")</f>
      </c>
      <c r="IG273">
        <f>IF($IW273&gt;=46,INDEX($GL:$GL,$IV273+46),"")</f>
      </c>
      <c r="IH273">
        <f>IF($IW273&gt;=47,INDEX($GL:$GL,$IV273+47),"")</f>
      </c>
      <c r="II273">
        <f>IF($IW273&gt;=48,INDEX($GL:$GL,$IV273+48),"")</f>
      </c>
      <c r="IJ273">
        <f>IF($IW273&gt;=49,INDEX($GL:$GL,$IV273+49),"")</f>
      </c>
      <c r="IK273">
        <f>IF($IW273&gt;=50,INDEX($GL:$GL,$IV273+50),"")</f>
      </c>
      <c r="IL273">
        <f>IF($IW273&gt;=51,INDEX($GL:$GL,$IV273+51),"")</f>
      </c>
      <c r="IM273">
        <f>IF($IW273&gt;=52,INDEX($GL:$GL,$IV273+52),"")</f>
      </c>
      <c r="IN273">
        <f>IF($IW273&gt;=53,INDEX($GL:$GL,$IV273+53),"")</f>
      </c>
      <c r="IO273">
        <f>IF($IW273&gt;=54,INDEX($GL:$GL,$IV273+54),"")</f>
      </c>
      <c r="IP273">
        <f>IF($IW273&gt;=55,INDEX($GL:$GL,$IV273+55),"")</f>
      </c>
      <c r="IQ273">
        <f>IF($IW273&gt;=56,INDEX($GL:$GL,$IV273+56),"")</f>
      </c>
      <c r="IR273">
        <f>IF($IW273&gt;=57,INDEX($GL:$GL,$IV273+57),"")</f>
      </c>
      <c r="IS273">
        <f>IF($IW273&gt;=58,INDEX($GL:$GL,$IV273+58),"")</f>
      </c>
      <c r="IT273">
        <f>IF($IW273&gt;=59,INDEX($GL:$GL,$IV273+59),"")</f>
      </c>
      <c r="IU273">
        <f>IF($IW273&gt;=60,INDEX($GL:$GL,$IV273+60),"")</f>
      </c>
      <c r="IV273">
        <f>IFERROR(MATCH($GK273,$GL$2:$GL$324,0)+1,0)</f>
      </c>
      <c r="IW273">
        <f>IFERROR(INDEX($GM$2:$GM$324,MATCH($GK273,$GL$2:$GL$324,0)),0)</f>
      </c>
      <c r="IX273" t="s">
        <v>34</v>
      </c>
      <c r="IY273" t="s">
        <v>34</v>
      </c>
    </row>
    <row r="274" spans="1:259" x14ac:dyDescent="0.25">
      <c r="K274">
        <f>IF(OR($N274="",$J274=""),"",IFERROR($N274/$J274,0))</f>
      </c>
      <c r="L274">
        <f>IF($N274="","",
SUM($M274,$O274,$T274,$P274,$R274)*
(1-IF($U274="",0,VALUE($U274)/100)))</f>
      </c>
      <c r="M274">
        <f>IF($N274="","",$N274)</f>
      </c>
      <c r="O274">
        <f>IF($N274="","",
IF($H274="","",
IF(ISNUMBER(SEARCH("exempt",LOWER($H274))),0,
$N274*(VALUE(SUBSTITUTE($H274,"%",""))/100))))</f>
      </c>
      <c r="V274">
        <f>IFERROR(IF(FIND(" - ",$E274)&gt;0,MID($E274,FIND(" - ",$E274)+3,LEN($E274)),""),"")</f>
      </c>
      <c r="AE274" t="s">
        <v>848</v>
      </c>
      <c r="AJ274">
        <f>IFERROR(LEFT($E274,FIND(" - ",$E274)-1),$E274)</f>
      </c>
      <c r="AM274">
        <f>IF($CB274&gt;=1,INDEX($AK:$AK,$CA274+1),"")</f>
      </c>
      <c r="AN274">
        <f>IF($CB274&gt;=2,INDEX($AK:$AK,$CA274+2),"")</f>
      </c>
      <c r="AO274">
        <f>IF($CB274&gt;=3,INDEX($AK:$AK,$CA274+3),"")</f>
      </c>
      <c r="AP274">
        <f>IF($CB274&gt;=4,INDEX($AK:$AK,$CA274+4),"")</f>
      </c>
      <c r="AQ274">
        <f>IF($CB274&gt;=5,INDEX($AK:$AK,$CA274+5),"")</f>
      </c>
      <c r="AR274">
        <f>IF($CB274&gt;=6,INDEX($AK:$AK,$CA274+6),"")</f>
      </c>
      <c r="AS274">
        <f>IF($CB274&gt;=7,INDEX($AK:$AK,$CA274+7),"")</f>
      </c>
      <c r="AT274">
        <f>IF($CB274&gt;=8,INDEX($AK:$AK,$CA274+8),"")</f>
      </c>
      <c r="AU274">
        <f>IF($CB274&gt;=9,INDEX($AK:$AK,$CA274+9),"")</f>
      </c>
      <c r="AV274">
        <f>IF($CB274&gt;=10,INDEX($AK:$AK,$CA274+10),"")</f>
      </c>
      <c r="AW274">
        <f>IF($CB274&gt;=11,INDEX($AK:$AK,$CA274+11),"")</f>
      </c>
      <c r="AX274">
        <f>IF($CB274&gt;=12,INDEX($AK:$AK,$CA274+12),"")</f>
      </c>
      <c r="AY274">
        <f>IF($CB274&gt;=13,INDEX($AK:$AK,$CA274+13),"")</f>
      </c>
      <c r="AZ274">
        <f>IF($CB274&gt;=14,INDEX($AK:$AK,$CA274+14),"")</f>
      </c>
      <c r="BA274">
        <f>IF($CB274&gt;=15,INDEX($AK:$AK,$CA274+15),"")</f>
      </c>
      <c r="BB274">
        <f>IF($CB274&gt;=16,INDEX($AK:$AK,$CA274+16),"")</f>
      </c>
      <c r="BC274">
        <f>IF($CB274&gt;=17,INDEX($AK:$AK,$CA274+17),"")</f>
      </c>
      <c r="BD274">
        <f>IF($CB274&gt;=18,INDEX($AK:$AK,$CA274+18),"")</f>
      </c>
      <c r="BE274">
        <f>IF($CB274&gt;=19,INDEX($AK:$AK,$CA274+19),"")</f>
      </c>
      <c r="BF274">
        <f>IF($CB274&gt;=20,INDEX($AK:$AK,$CA274+20),"")</f>
      </c>
      <c r="BG274">
        <f>IF($CB274&gt;=21,INDEX($AK:$AK,$CA274+21),"")</f>
      </c>
      <c r="BH274">
        <f>IF($CB274&gt;=22,INDEX($AK:$AK,$CA274+22),"")</f>
      </c>
      <c r="BI274">
        <f>IF($CB274&gt;=23,INDEX($AK:$AK,$CA274+23),"")</f>
      </c>
      <c r="BJ274">
        <f>IF($CB274&gt;=24,INDEX($AK:$AK,$CA274+24),"")</f>
      </c>
      <c r="BK274">
        <f>IF($CB274&gt;=25,INDEX($AK:$AK,$CA274+25),"")</f>
      </c>
      <c r="BL274">
        <f>IF($CB274&gt;=26,INDEX($AK:$AK,$CA274+26),"")</f>
      </c>
      <c r="BM274">
        <f>IF($CB274&gt;=27,INDEX($AK:$AK,$CA274+27),"")</f>
      </c>
      <c r="BN274">
        <f>IF($CB274&gt;=28,INDEX($AK:$AK,$CA274+28),"")</f>
      </c>
      <c r="BO274">
        <f>IF($CB274&gt;=29,INDEX($AK:$AK,$CA274+29),"")</f>
      </c>
      <c r="BP274">
        <f>IF($CB274&gt;=30,INDEX($AK:$AK,$CA274+30),"")</f>
      </c>
      <c r="BQ274">
        <f>IF($CB274&gt;=31,INDEX($AK:$AK,$CA274+31),"")</f>
      </c>
      <c r="BR274">
        <f>IF($CB274&gt;=32,INDEX($AK:$AK,$CA274+32),"")</f>
      </c>
      <c r="BS274">
        <f>IF($CB274&gt;=33,INDEX($AK:$AK,$CA274+33),"")</f>
      </c>
      <c r="BT274">
        <f>IF($CB274&gt;=34,INDEX($AK:$AK,$CA274+34),"")</f>
      </c>
      <c r="BU274">
        <f>IF($CB274&gt;=35,INDEX($AK:$AK,$CA274+35),"")</f>
      </c>
      <c r="BV274">
        <f>IF($CB274&gt;=36,INDEX($AK:$AK,$CA274+36),"")</f>
      </c>
      <c r="BW274">
        <f>IF($CB274&gt;=37,INDEX($AK:$AK,$CA274+37),"")</f>
      </c>
      <c r="BX274">
        <f>IF($CB274&gt;=38,INDEX($AK:$AK,$CA274+38),"")</f>
      </c>
      <c r="BY274">
        <f>IF($CB274&gt;=39,INDEX($AK:$AK,$CA274+39),"")</f>
      </c>
      <c r="BZ274">
        <f>IF($CB274&gt;=40,INDEX($AK:$AK,$CA274+40),"")</f>
      </c>
      <c r="CA274">
        <f>IFERROR(MATCH($AJ274,$AK$2:$AK$134,0)+1,0)</f>
      </c>
      <c r="CB274">
        <f>IFERROR(INDEX($AL$2:$AL$134,MATCH($AJ274,$AK$2:$AK$134,0)),0)</f>
      </c>
      <c r="CC274">
        <f>IFERROR(LEFT($F274,FIND(" - ",$F274)-1),$F274)</f>
      </c>
      <c r="CF274">
        <f>IF($DA274&gt;=1,INDEX($CD:$CD,$CZ274+1),"")</f>
      </c>
      <c r="CG274">
        <f>IF($DA274&gt;=2,INDEX($CD:$CD,$CZ274+2),"")</f>
      </c>
      <c r="CH274">
        <f>IF($DA274&gt;=3,INDEX($CD:$CD,$CZ274+3),"")</f>
      </c>
      <c r="CI274">
        <f>IF($DA274&gt;=4,INDEX($CD:$CD,$CZ274+4),"")</f>
      </c>
      <c r="CJ274">
        <f>IF($DA274&gt;=5,INDEX($CD:$CD,$CZ274+5),"")</f>
      </c>
      <c r="CK274">
        <f>IF($DA274&gt;=6,INDEX($CD:$CD,$CZ274+6),"")</f>
      </c>
      <c r="CL274">
        <f>IF($DA274&gt;=7,INDEX($CD:$CD,$CZ274+7),"")</f>
      </c>
      <c r="CM274">
        <f>IF($DA274&gt;=8,INDEX($CD:$CD,$CZ274+8),"")</f>
      </c>
      <c r="CN274">
        <f>IF($DA274&gt;=9,INDEX($CD:$CD,$CZ274+9),"")</f>
      </c>
      <c r="CO274">
        <f>IF($DA274&gt;=10,INDEX($CD:$CD,$CZ274+10),"")</f>
      </c>
      <c r="CP274">
        <f>IF($DA274&gt;=11,INDEX($CD:$CD,$CZ274+11),"")</f>
      </c>
      <c r="CQ274">
        <f>IF($DA274&gt;=12,INDEX($CD:$CD,$CZ274+12),"")</f>
      </c>
      <c r="CR274">
        <f>IF($DA274&gt;=13,INDEX($CD:$CD,$CZ274+13),"")</f>
      </c>
      <c r="CS274">
        <f>IF($DA274&gt;=14,INDEX($CD:$CD,$CZ274+14),"")</f>
      </c>
      <c r="CT274">
        <f>IF($DA274&gt;=15,INDEX($CD:$CD,$CZ274+15),"")</f>
      </c>
      <c r="CU274">
        <f>IF($DA274&gt;=16,INDEX($CD:$CD,$CZ274+16),"")</f>
      </c>
      <c r="CV274">
        <f>IF($DA274&gt;=17,INDEX($CD:$CD,$CZ274+17),"")</f>
      </c>
      <c r="CW274">
        <f>IF($DA274&gt;=18,INDEX($CD:$CD,$CZ274+18),"")</f>
      </c>
      <c r="CX274">
        <f>IF($DA274&gt;=19,INDEX($CD:$CD,$CZ274+19),"")</f>
      </c>
      <c r="CY274">
        <f>IF($DA274&gt;=20,INDEX($CD:$CD,$CZ274+20),"")</f>
      </c>
      <c r="CZ274">
        <f>IFERROR(MATCH($CC274,$CD$2:$CD$263,0)+1,0)</f>
      </c>
      <c r="DA274">
        <f>IFERROR(INDEX($CE$2:$CE$263,MATCH($CC274,$CD$2:$CD$263,0)),0)</f>
      </c>
      <c r="DB274">
        <f>IFERROR(INDEX($AI:$AI,MATCH($H274,$AH:$AH,0))&amp;"","")</f>
      </c>
      <c r="DF274">
        <f>IF($GI274&gt;=1,INDEX($DC:$DC,$GH274+1),"")</f>
      </c>
      <c r="DG274">
        <f>IF($GI274&gt;=2,INDEX($DC:$DC,$GH274+2),"")</f>
      </c>
      <c r="DH274">
        <f>IF($GI274&gt;=3,INDEX($DC:$DC,$GH274+3),"")</f>
      </c>
      <c r="DI274">
        <f>IF($GI274&gt;=4,INDEX($DC:$DC,$GH274+4),"")</f>
      </c>
      <c r="DJ274">
        <f>IF($GI274&gt;=5,INDEX($DC:$DC,$GH274+5),"")</f>
      </c>
      <c r="DK274">
        <f>IF($GI274&gt;=6,INDEX($DC:$DC,$GH274+6),"")</f>
      </c>
      <c r="DL274">
        <f>IF($GI274&gt;=7,INDEX($DC:$DC,$GH274+7),"")</f>
      </c>
      <c r="DM274">
        <f>IF($GI274&gt;=8,INDEX($DC:$DC,$GH274+8),"")</f>
      </c>
      <c r="DN274">
        <f>IF($GI274&gt;=9,INDEX($DC:$DC,$GH274+9),"")</f>
      </c>
      <c r="DO274">
        <f>IF($GI274&gt;=10,INDEX($DC:$DC,$GH274+10),"")</f>
      </c>
      <c r="DP274">
        <f>IF($GI274&gt;=11,INDEX($DC:$DC,$GH274+11),"")</f>
      </c>
      <c r="DQ274">
        <f>IF($GI274&gt;=12,INDEX($DC:$DC,$GH274+12),"")</f>
      </c>
      <c r="DR274">
        <f>IF($GI274&gt;=13,INDEX($DC:$DC,$GH274+13),"")</f>
      </c>
      <c r="DS274">
        <f>IF($GI274&gt;=14,INDEX($DC:$DC,$GH274+14),"")</f>
      </c>
      <c r="DT274">
        <f>IF($GI274&gt;=15,INDEX($DC:$DC,$GH274+15),"")</f>
      </c>
      <c r="DU274">
        <f>IF($GI274&gt;=16,INDEX($DC:$DC,$GH274+16),"")</f>
      </c>
      <c r="DV274">
        <f>IF($GI274&gt;=17,INDEX($DC:$DC,$GH274+17),"")</f>
      </c>
      <c r="DW274">
        <f>IF($GI274&gt;=18,INDEX($DC:$DC,$GH274+18),"")</f>
      </c>
      <c r="DX274">
        <f>IF($GI274&gt;=19,INDEX($DC:$DC,$GH274+19),"")</f>
      </c>
      <c r="DY274">
        <f>IF($GI274&gt;=20,INDEX($DC:$DC,$GH274+20),"")</f>
      </c>
      <c r="DZ274">
        <f>IF($GI274&gt;=21,INDEX($DC:$DC,$GH274+21),"")</f>
      </c>
      <c r="EA274">
        <f>IF($GI274&gt;=22,INDEX($DC:$DC,$GH274+22),"")</f>
      </c>
      <c r="EB274">
        <f>IF($GI274&gt;=23,INDEX($DC:$DC,$GH274+23),"")</f>
      </c>
      <c r="EC274">
        <f>IF($GI274&gt;=24,INDEX($DC:$DC,$GH274+24),"")</f>
      </c>
      <c r="ED274">
        <f>IF($GI274&gt;=25,INDEX($DC:$DC,$GH274+25),"")</f>
      </c>
      <c r="EE274">
        <f>IF($GI274&gt;=26,INDEX($DC:$DC,$GH274+26),"")</f>
      </c>
      <c r="EF274">
        <f>IF($GI274&gt;=27,INDEX($DC:$DC,$GH274+27),"")</f>
      </c>
      <c r="EG274">
        <f>IF($GI274&gt;=28,INDEX($DC:$DC,$GH274+28),"")</f>
      </c>
      <c r="EH274">
        <f>IF($GI274&gt;=29,INDEX($DC:$DC,$GH274+29),"")</f>
      </c>
      <c r="EI274">
        <f>IF($GI274&gt;=30,INDEX($DC:$DC,$GH274+30),"")</f>
      </c>
      <c r="EJ274">
        <f>IF($GI274&gt;=31,INDEX($DC:$DC,$GH274+31),"")</f>
      </c>
      <c r="EK274">
        <f>IF($GI274&gt;=32,INDEX($DC:$DC,$GH274+32),"")</f>
      </c>
      <c r="EL274">
        <f>IF($GI274&gt;=33,INDEX($DC:$DC,$GH274+33),"")</f>
      </c>
      <c r="EM274">
        <f>IF($GI274&gt;=34,INDEX($DC:$DC,$GH274+34),"")</f>
      </c>
      <c r="EN274">
        <f>IF($GI274&gt;=35,INDEX($DC:$DC,$GH274+35),"")</f>
      </c>
      <c r="EO274">
        <f>IF($GI274&gt;=36,INDEX($DC:$DC,$GH274+36),"")</f>
      </c>
      <c r="EP274">
        <f>IF($GI274&gt;=37,INDEX($DC:$DC,$GH274+37),"")</f>
      </c>
      <c r="EQ274">
        <f>IF($GI274&gt;=38,INDEX($DC:$DC,$GH274+38),"")</f>
      </c>
      <c r="ER274">
        <f>IF($GI274&gt;=39,INDEX($DC:$DC,$GH274+39),"")</f>
      </c>
      <c r="ES274">
        <f>IF($GI274&gt;=40,INDEX($DC:$DC,$GH274+40),"")</f>
      </c>
      <c r="ET274">
        <f>IF($GI274&gt;=1,INDEX($DD:$DD,$GH274+1),"")</f>
      </c>
      <c r="EU274">
        <f>IF($GI274&gt;=2,INDEX($DD:$DD,$GH274+2),"")</f>
      </c>
      <c r="EV274">
        <f>IF($GI274&gt;=3,INDEX($DD:$DD,$GH274+3),"")</f>
      </c>
      <c r="EW274">
        <f>IF($GI274&gt;=4,INDEX($DD:$DD,$GH274+4),"")</f>
      </c>
      <c r="EX274">
        <f>IF($GI274&gt;=5,INDEX($DD:$DD,$GH274+5),"")</f>
      </c>
      <c r="EY274">
        <f>IF($GI274&gt;=6,INDEX($DD:$DD,$GH274+6),"")</f>
      </c>
      <c r="EZ274">
        <f>IF($GI274&gt;=7,INDEX($DD:$DD,$GH274+7),"")</f>
      </c>
      <c r="FA274">
        <f>IF($GI274&gt;=8,INDEX($DD:$DD,$GH274+8),"")</f>
      </c>
      <c r="FB274">
        <f>IF($GI274&gt;=9,INDEX($DD:$DD,$GH274+9),"")</f>
      </c>
      <c r="FC274">
        <f>IF($GI274&gt;=10,INDEX($DD:$DD,$GH274+10),"")</f>
      </c>
      <c r="FD274">
        <f>IF($GI274&gt;=11,INDEX($DD:$DD,$GH274+11),"")</f>
      </c>
      <c r="FE274">
        <f>IF($GI274&gt;=12,INDEX($DD:$DD,$GH274+12),"")</f>
      </c>
      <c r="FF274">
        <f>IF($GI274&gt;=13,INDEX($DD:$DD,$GH274+13),"")</f>
      </c>
      <c r="FG274">
        <f>IF($GI274&gt;=14,INDEX($DD:$DD,$GH274+14),"")</f>
      </c>
      <c r="FH274">
        <f>IF($GI274&gt;=15,INDEX($DD:$DD,$GH274+15),"")</f>
      </c>
      <c r="FI274">
        <f>IF($GI274&gt;=16,INDEX($DD:$DD,$GH274+16),"")</f>
      </c>
      <c r="FJ274">
        <f>IF($GI274&gt;=17,INDEX($DD:$DD,$GH274+17),"")</f>
      </c>
      <c r="FK274">
        <f>IF($GI274&gt;=18,INDEX($DD:$DD,$GH274+18),"")</f>
      </c>
      <c r="FL274">
        <f>IF($GI274&gt;=19,INDEX($DD:$DD,$GH274+19),"")</f>
      </c>
      <c r="FM274">
        <f>IF($GI274&gt;=20,INDEX($DD:$DD,$GH274+20),"")</f>
      </c>
      <c r="FN274">
        <f>IF($GI274&gt;=21,INDEX($DD:$DD,$GH274+21),"")</f>
      </c>
      <c r="FO274">
        <f>IF($GI274&gt;=22,INDEX($DD:$DD,$GH274+22),"")</f>
      </c>
      <c r="FP274">
        <f>IF($GI274&gt;=23,INDEX($DD:$DD,$GH274+23),"")</f>
      </c>
      <c r="FQ274">
        <f>IF($GI274&gt;=24,INDEX($DD:$DD,$GH274+24),"")</f>
      </c>
      <c r="FR274">
        <f>IF($GI274&gt;=25,INDEX($DD:$DD,$GH274+25),"")</f>
      </c>
      <c r="FS274">
        <f>IF($GI274&gt;=26,INDEX($DD:$DD,$GH274+26),"")</f>
      </c>
      <c r="FT274">
        <f>IF($GI274&gt;=27,INDEX($DD:$DD,$GH274+27),"")</f>
      </c>
      <c r="FU274">
        <f>IF($GI274&gt;=28,INDEX($DD:$DD,$GH274+28),"")</f>
      </c>
      <c r="FV274">
        <f>IF($GI274&gt;=29,INDEX($DD:$DD,$GH274+29),"")</f>
      </c>
      <c r="FW274">
        <f>IF($GI274&gt;=30,INDEX($DD:$DD,$GH274+30),"")</f>
      </c>
      <c r="FX274">
        <f>IF($GI274&gt;=31,INDEX($DD:$DD,$GH274+31),"")</f>
      </c>
      <c r="FY274">
        <f>IF($GI274&gt;=32,INDEX($DD:$DD,$GH274+32),"")</f>
      </c>
      <c r="FZ274">
        <f>IF($GI274&gt;=33,INDEX($DD:$DD,$GH274+33),"")</f>
      </c>
      <c r="GA274">
        <f>IF($GI274&gt;=34,INDEX($DD:$DD,$GH274+34),"")</f>
      </c>
      <c r="GB274">
        <f>IF($GI274&gt;=35,INDEX($DD:$DD,$GH274+35),"")</f>
      </c>
      <c r="GC274">
        <f>IF($GI274&gt;=36,INDEX($DD:$DD,$GH274+36),"")</f>
      </c>
      <c r="GD274">
        <f>IF($GI274&gt;=37,INDEX($DD:$DD,$GH274+37),"")</f>
      </c>
      <c r="GE274">
        <f>IF($GI274&gt;=38,INDEX($DD:$DD,$GH274+38),"")</f>
      </c>
      <c r="GF274">
        <f>IF($GI274&gt;=39,INDEX($DD:$DD,$GH274+39),"")</f>
      </c>
      <c r="GG274">
        <f>IF($GI274&gt;=40,INDEX($DD:$DD,$GH274+40),"")</f>
      </c>
      <c r="GH274">
        <f>IFERROR(MATCH($DB274,$DC$2:$DC$148,0)+1,0)</f>
      </c>
      <c r="GI274">
        <f>IFERROR(INDEX($DE$2:$DE$148,MATCH($DB274,$DC$2:$DC$148,0)),0)</f>
      </c>
      <c r="GJ274">
        <f>IFERROR(MATCH($S274,$DF$274:$ES$274,0),0)</f>
      </c>
      <c r="GK274">
        <f>IF($GJ274&gt;0,INDEX($ET$274:$GG$274,$GJ274),"")</f>
      </c>
      <c r="GL274" t="s">
        <v>499</v>
      </c>
      <c r="GM274">
        <v>1</v>
      </c>
      <c r="GN274">
        <f>IF($IW274&gt;=1,INDEX($GL:$GL,$IV274+1),"")</f>
      </c>
      <c r="GO274">
        <f>IF($IW274&gt;=2,INDEX($GL:$GL,$IV274+2),"")</f>
      </c>
      <c r="GP274">
        <f>IF($IW274&gt;=3,INDEX($GL:$GL,$IV274+3),"")</f>
      </c>
      <c r="GQ274">
        <f>IF($IW274&gt;=4,INDEX($GL:$GL,$IV274+4),"")</f>
      </c>
      <c r="GR274">
        <f>IF($IW274&gt;=5,INDEX($GL:$GL,$IV274+5),"")</f>
      </c>
      <c r="GS274">
        <f>IF($IW274&gt;=6,INDEX($GL:$GL,$IV274+6),"")</f>
      </c>
      <c r="GT274">
        <f>IF($IW274&gt;=7,INDEX($GL:$GL,$IV274+7),"")</f>
      </c>
      <c r="GU274">
        <f>IF($IW274&gt;=8,INDEX($GL:$GL,$IV274+8),"")</f>
      </c>
      <c r="GV274">
        <f>IF($IW274&gt;=9,INDEX($GL:$GL,$IV274+9),"")</f>
      </c>
      <c r="GW274">
        <f>IF($IW274&gt;=10,INDEX($GL:$GL,$IV274+10),"")</f>
      </c>
      <c r="GX274">
        <f>IF($IW274&gt;=11,INDEX($GL:$GL,$IV274+11),"")</f>
      </c>
      <c r="GY274">
        <f>IF($IW274&gt;=12,INDEX($GL:$GL,$IV274+12),"")</f>
      </c>
      <c r="GZ274">
        <f>IF($IW274&gt;=13,INDEX($GL:$GL,$IV274+13),"")</f>
      </c>
      <c r="HA274">
        <f>IF($IW274&gt;=14,INDEX($GL:$GL,$IV274+14),"")</f>
      </c>
      <c r="HB274">
        <f>IF($IW274&gt;=15,INDEX($GL:$GL,$IV274+15),"")</f>
      </c>
      <c r="HC274">
        <f>IF($IW274&gt;=16,INDEX($GL:$GL,$IV274+16),"")</f>
      </c>
      <c r="HD274">
        <f>IF($IW274&gt;=17,INDEX($GL:$GL,$IV274+17),"")</f>
      </c>
      <c r="HE274">
        <f>IF($IW274&gt;=18,INDEX($GL:$GL,$IV274+18),"")</f>
      </c>
      <c r="HF274">
        <f>IF($IW274&gt;=19,INDEX($GL:$GL,$IV274+19),"")</f>
      </c>
      <c r="HG274">
        <f>IF($IW274&gt;=20,INDEX($GL:$GL,$IV274+20),"")</f>
      </c>
      <c r="HH274">
        <f>IF($IW274&gt;=21,INDEX($GL:$GL,$IV274+21),"")</f>
      </c>
      <c r="HI274">
        <f>IF($IW274&gt;=22,INDEX($GL:$GL,$IV274+22),"")</f>
      </c>
      <c r="HJ274">
        <f>IF($IW274&gt;=23,INDEX($GL:$GL,$IV274+23),"")</f>
      </c>
      <c r="HK274">
        <f>IF($IW274&gt;=24,INDEX($GL:$GL,$IV274+24),"")</f>
      </c>
      <c r="HL274">
        <f>IF($IW274&gt;=25,INDEX($GL:$GL,$IV274+25),"")</f>
      </c>
      <c r="HM274">
        <f>IF($IW274&gt;=26,INDEX($GL:$GL,$IV274+26),"")</f>
      </c>
      <c r="HN274">
        <f>IF($IW274&gt;=27,INDEX($GL:$GL,$IV274+27),"")</f>
      </c>
      <c r="HO274">
        <f>IF($IW274&gt;=28,INDEX($GL:$GL,$IV274+28),"")</f>
      </c>
      <c r="HP274">
        <f>IF($IW274&gt;=29,INDEX($GL:$GL,$IV274+29),"")</f>
      </c>
      <c r="HQ274">
        <f>IF($IW274&gt;=30,INDEX($GL:$GL,$IV274+30),"")</f>
      </c>
      <c r="HR274">
        <f>IF($IW274&gt;=31,INDEX($GL:$GL,$IV274+31),"")</f>
      </c>
      <c r="HS274">
        <f>IF($IW274&gt;=32,INDEX($GL:$GL,$IV274+32),"")</f>
      </c>
      <c r="HT274">
        <f>IF($IW274&gt;=33,INDEX($GL:$GL,$IV274+33),"")</f>
      </c>
      <c r="HU274">
        <f>IF($IW274&gt;=34,INDEX($GL:$GL,$IV274+34),"")</f>
      </c>
      <c r="HV274">
        <f>IF($IW274&gt;=35,INDEX($GL:$GL,$IV274+35),"")</f>
      </c>
      <c r="HW274">
        <f>IF($IW274&gt;=36,INDEX($GL:$GL,$IV274+36),"")</f>
      </c>
      <c r="HX274">
        <f>IF($IW274&gt;=37,INDEX($GL:$GL,$IV274+37),"")</f>
      </c>
      <c r="HY274">
        <f>IF($IW274&gt;=38,INDEX($GL:$GL,$IV274+38),"")</f>
      </c>
      <c r="HZ274">
        <f>IF($IW274&gt;=39,INDEX($GL:$GL,$IV274+39),"")</f>
      </c>
      <c r="IA274">
        <f>IF($IW274&gt;=40,INDEX($GL:$GL,$IV274+40),"")</f>
      </c>
      <c r="IB274">
        <f>IF($IW274&gt;=41,INDEX($GL:$GL,$IV274+41),"")</f>
      </c>
      <c r="IC274">
        <f>IF($IW274&gt;=42,INDEX($GL:$GL,$IV274+42),"")</f>
      </c>
      <c r="ID274">
        <f>IF($IW274&gt;=43,INDEX($GL:$GL,$IV274+43),"")</f>
      </c>
      <c r="IE274">
        <f>IF($IW274&gt;=44,INDEX($GL:$GL,$IV274+44),"")</f>
      </c>
      <c r="IF274">
        <f>IF($IW274&gt;=45,INDEX($GL:$GL,$IV274+45),"")</f>
      </c>
      <c r="IG274">
        <f>IF($IW274&gt;=46,INDEX($GL:$GL,$IV274+46),"")</f>
      </c>
      <c r="IH274">
        <f>IF($IW274&gt;=47,INDEX($GL:$GL,$IV274+47),"")</f>
      </c>
      <c r="II274">
        <f>IF($IW274&gt;=48,INDEX($GL:$GL,$IV274+48),"")</f>
      </c>
      <c r="IJ274">
        <f>IF($IW274&gt;=49,INDEX($GL:$GL,$IV274+49),"")</f>
      </c>
      <c r="IK274">
        <f>IF($IW274&gt;=50,INDEX($GL:$GL,$IV274+50),"")</f>
      </c>
      <c r="IL274">
        <f>IF($IW274&gt;=51,INDEX($GL:$GL,$IV274+51),"")</f>
      </c>
      <c r="IM274">
        <f>IF($IW274&gt;=52,INDEX($GL:$GL,$IV274+52),"")</f>
      </c>
      <c r="IN274">
        <f>IF($IW274&gt;=53,INDEX($GL:$GL,$IV274+53),"")</f>
      </c>
      <c r="IO274">
        <f>IF($IW274&gt;=54,INDEX($GL:$GL,$IV274+54),"")</f>
      </c>
      <c r="IP274">
        <f>IF($IW274&gt;=55,INDEX($GL:$GL,$IV274+55),"")</f>
      </c>
      <c r="IQ274">
        <f>IF($IW274&gt;=56,INDEX($GL:$GL,$IV274+56),"")</f>
      </c>
      <c r="IR274">
        <f>IF($IW274&gt;=57,INDEX($GL:$GL,$IV274+57),"")</f>
      </c>
      <c r="IS274">
        <f>IF($IW274&gt;=58,INDEX($GL:$GL,$IV274+58),"")</f>
      </c>
      <c r="IT274">
        <f>IF($IW274&gt;=59,INDEX($GL:$GL,$IV274+59),"")</f>
      </c>
      <c r="IU274">
        <f>IF($IW274&gt;=60,INDEX($GL:$GL,$IV274+60),"")</f>
      </c>
      <c r="IV274">
        <f>IFERROR(MATCH($GK274,$GL$2:$GL$324,0)+1,0)</f>
      </c>
      <c r="IW274">
        <f>IFERROR(INDEX($GM$2:$GM$324,MATCH($GK274,$GL$2:$GL$324,0)),0)</f>
      </c>
      <c r="IX274" t="s">
        <v>34</v>
      </c>
      <c r="IY274" t="s">
        <v>34</v>
      </c>
    </row>
    <row r="275" spans="1:259" x14ac:dyDescent="0.25">
      <c r="K275">
        <f>IF(OR($N275="",$J275=""),"",IFERROR($N275/$J275,0))</f>
      </c>
      <c r="L275">
        <f>IF($N275="","",
SUM($M275,$O275,$T275,$P275,$R275)*
(1-IF($U275="",0,VALUE($U275)/100)))</f>
      </c>
      <c r="M275">
        <f>IF($N275="","",$N275)</f>
      </c>
      <c r="O275">
        <f>IF($N275="","",
IF($H275="","",
IF(ISNUMBER(SEARCH("exempt",LOWER($H275))),0,
$N275*(VALUE(SUBSTITUTE($H275,"%",""))/100))))</f>
      </c>
      <c r="V275">
        <f>IFERROR(IF(FIND(" - ",$E275)&gt;0,MID($E275,FIND(" - ",$E275)+3,LEN($E275)),""),"")</f>
      </c>
      <c r="AE275" t="s">
        <v>849</v>
      </c>
      <c r="AJ275">
        <f>IFERROR(LEFT($E275,FIND(" - ",$E275)-1),$E275)</f>
      </c>
      <c r="AM275">
        <f>IF($CB275&gt;=1,INDEX($AK:$AK,$CA275+1),"")</f>
      </c>
      <c r="AN275">
        <f>IF($CB275&gt;=2,INDEX($AK:$AK,$CA275+2),"")</f>
      </c>
      <c r="AO275">
        <f>IF($CB275&gt;=3,INDEX($AK:$AK,$CA275+3),"")</f>
      </c>
      <c r="AP275">
        <f>IF($CB275&gt;=4,INDEX($AK:$AK,$CA275+4),"")</f>
      </c>
      <c r="AQ275">
        <f>IF($CB275&gt;=5,INDEX($AK:$AK,$CA275+5),"")</f>
      </c>
      <c r="AR275">
        <f>IF($CB275&gt;=6,INDEX($AK:$AK,$CA275+6),"")</f>
      </c>
      <c r="AS275">
        <f>IF($CB275&gt;=7,INDEX($AK:$AK,$CA275+7),"")</f>
      </c>
      <c r="AT275">
        <f>IF($CB275&gt;=8,INDEX($AK:$AK,$CA275+8),"")</f>
      </c>
      <c r="AU275">
        <f>IF($CB275&gt;=9,INDEX($AK:$AK,$CA275+9),"")</f>
      </c>
      <c r="AV275">
        <f>IF($CB275&gt;=10,INDEX($AK:$AK,$CA275+10),"")</f>
      </c>
      <c r="AW275">
        <f>IF($CB275&gt;=11,INDEX($AK:$AK,$CA275+11),"")</f>
      </c>
      <c r="AX275">
        <f>IF($CB275&gt;=12,INDEX($AK:$AK,$CA275+12),"")</f>
      </c>
      <c r="AY275">
        <f>IF($CB275&gt;=13,INDEX($AK:$AK,$CA275+13),"")</f>
      </c>
      <c r="AZ275">
        <f>IF($CB275&gt;=14,INDEX($AK:$AK,$CA275+14),"")</f>
      </c>
      <c r="BA275">
        <f>IF($CB275&gt;=15,INDEX($AK:$AK,$CA275+15),"")</f>
      </c>
      <c r="BB275">
        <f>IF($CB275&gt;=16,INDEX($AK:$AK,$CA275+16),"")</f>
      </c>
      <c r="BC275">
        <f>IF($CB275&gt;=17,INDEX($AK:$AK,$CA275+17),"")</f>
      </c>
      <c r="BD275">
        <f>IF($CB275&gt;=18,INDEX($AK:$AK,$CA275+18),"")</f>
      </c>
      <c r="BE275">
        <f>IF($CB275&gt;=19,INDEX($AK:$AK,$CA275+19),"")</f>
      </c>
      <c r="BF275">
        <f>IF($CB275&gt;=20,INDEX($AK:$AK,$CA275+20),"")</f>
      </c>
      <c r="BG275">
        <f>IF($CB275&gt;=21,INDEX($AK:$AK,$CA275+21),"")</f>
      </c>
      <c r="BH275">
        <f>IF($CB275&gt;=22,INDEX($AK:$AK,$CA275+22),"")</f>
      </c>
      <c r="BI275">
        <f>IF($CB275&gt;=23,INDEX($AK:$AK,$CA275+23),"")</f>
      </c>
      <c r="BJ275">
        <f>IF($CB275&gt;=24,INDEX($AK:$AK,$CA275+24),"")</f>
      </c>
      <c r="BK275">
        <f>IF($CB275&gt;=25,INDEX($AK:$AK,$CA275+25),"")</f>
      </c>
      <c r="BL275">
        <f>IF($CB275&gt;=26,INDEX($AK:$AK,$CA275+26),"")</f>
      </c>
      <c r="BM275">
        <f>IF($CB275&gt;=27,INDEX($AK:$AK,$CA275+27),"")</f>
      </c>
      <c r="BN275">
        <f>IF($CB275&gt;=28,INDEX($AK:$AK,$CA275+28),"")</f>
      </c>
      <c r="BO275">
        <f>IF($CB275&gt;=29,INDEX($AK:$AK,$CA275+29),"")</f>
      </c>
      <c r="BP275">
        <f>IF($CB275&gt;=30,INDEX($AK:$AK,$CA275+30),"")</f>
      </c>
      <c r="BQ275">
        <f>IF($CB275&gt;=31,INDEX($AK:$AK,$CA275+31),"")</f>
      </c>
      <c r="BR275">
        <f>IF($CB275&gt;=32,INDEX($AK:$AK,$CA275+32),"")</f>
      </c>
      <c r="BS275">
        <f>IF($CB275&gt;=33,INDEX($AK:$AK,$CA275+33),"")</f>
      </c>
      <c r="BT275">
        <f>IF($CB275&gt;=34,INDEX($AK:$AK,$CA275+34),"")</f>
      </c>
      <c r="BU275">
        <f>IF($CB275&gt;=35,INDEX($AK:$AK,$CA275+35),"")</f>
      </c>
      <c r="BV275">
        <f>IF($CB275&gt;=36,INDEX($AK:$AK,$CA275+36),"")</f>
      </c>
      <c r="BW275">
        <f>IF($CB275&gt;=37,INDEX($AK:$AK,$CA275+37),"")</f>
      </c>
      <c r="BX275">
        <f>IF($CB275&gt;=38,INDEX($AK:$AK,$CA275+38),"")</f>
      </c>
      <c r="BY275">
        <f>IF($CB275&gt;=39,INDEX($AK:$AK,$CA275+39),"")</f>
      </c>
      <c r="BZ275">
        <f>IF($CB275&gt;=40,INDEX($AK:$AK,$CA275+40),"")</f>
      </c>
      <c r="CA275">
        <f>IFERROR(MATCH($AJ275,$AK$2:$AK$134,0)+1,0)</f>
      </c>
      <c r="CB275">
        <f>IFERROR(INDEX($AL$2:$AL$134,MATCH($AJ275,$AK$2:$AK$134,0)),0)</f>
      </c>
      <c r="CC275">
        <f>IFERROR(LEFT($F275,FIND(" - ",$F275)-1),$F275)</f>
      </c>
      <c r="CF275">
        <f>IF($DA275&gt;=1,INDEX($CD:$CD,$CZ275+1),"")</f>
      </c>
      <c r="CG275">
        <f>IF($DA275&gt;=2,INDEX($CD:$CD,$CZ275+2),"")</f>
      </c>
      <c r="CH275">
        <f>IF($DA275&gt;=3,INDEX($CD:$CD,$CZ275+3),"")</f>
      </c>
      <c r="CI275">
        <f>IF($DA275&gt;=4,INDEX($CD:$CD,$CZ275+4),"")</f>
      </c>
      <c r="CJ275">
        <f>IF($DA275&gt;=5,INDEX($CD:$CD,$CZ275+5),"")</f>
      </c>
      <c r="CK275">
        <f>IF($DA275&gt;=6,INDEX($CD:$CD,$CZ275+6),"")</f>
      </c>
      <c r="CL275">
        <f>IF($DA275&gt;=7,INDEX($CD:$CD,$CZ275+7),"")</f>
      </c>
      <c r="CM275">
        <f>IF($DA275&gt;=8,INDEX($CD:$CD,$CZ275+8),"")</f>
      </c>
      <c r="CN275">
        <f>IF($DA275&gt;=9,INDEX($CD:$CD,$CZ275+9),"")</f>
      </c>
      <c r="CO275">
        <f>IF($DA275&gt;=10,INDEX($CD:$CD,$CZ275+10),"")</f>
      </c>
      <c r="CP275">
        <f>IF($DA275&gt;=11,INDEX($CD:$CD,$CZ275+11),"")</f>
      </c>
      <c r="CQ275">
        <f>IF($DA275&gt;=12,INDEX($CD:$CD,$CZ275+12),"")</f>
      </c>
      <c r="CR275">
        <f>IF($DA275&gt;=13,INDEX($CD:$CD,$CZ275+13),"")</f>
      </c>
      <c r="CS275">
        <f>IF($DA275&gt;=14,INDEX($CD:$CD,$CZ275+14),"")</f>
      </c>
      <c r="CT275">
        <f>IF($DA275&gt;=15,INDEX($CD:$CD,$CZ275+15),"")</f>
      </c>
      <c r="CU275">
        <f>IF($DA275&gt;=16,INDEX($CD:$CD,$CZ275+16),"")</f>
      </c>
      <c r="CV275">
        <f>IF($DA275&gt;=17,INDEX($CD:$CD,$CZ275+17),"")</f>
      </c>
      <c r="CW275">
        <f>IF($DA275&gt;=18,INDEX($CD:$CD,$CZ275+18),"")</f>
      </c>
      <c r="CX275">
        <f>IF($DA275&gt;=19,INDEX($CD:$CD,$CZ275+19),"")</f>
      </c>
      <c r="CY275">
        <f>IF($DA275&gt;=20,INDEX($CD:$CD,$CZ275+20),"")</f>
      </c>
      <c r="CZ275">
        <f>IFERROR(MATCH($CC275,$CD$2:$CD$263,0)+1,0)</f>
      </c>
      <c r="DA275">
        <f>IFERROR(INDEX($CE$2:$CE$263,MATCH($CC275,$CD$2:$CD$263,0)),0)</f>
      </c>
      <c r="DB275">
        <f>IFERROR(INDEX($AI:$AI,MATCH($H275,$AH:$AH,0))&amp;"","")</f>
      </c>
      <c r="DF275">
        <f>IF($GI275&gt;=1,INDEX($DC:$DC,$GH275+1),"")</f>
      </c>
      <c r="DG275">
        <f>IF($GI275&gt;=2,INDEX($DC:$DC,$GH275+2),"")</f>
      </c>
      <c r="DH275">
        <f>IF($GI275&gt;=3,INDEX($DC:$DC,$GH275+3),"")</f>
      </c>
      <c r="DI275">
        <f>IF($GI275&gt;=4,INDEX($DC:$DC,$GH275+4),"")</f>
      </c>
      <c r="DJ275">
        <f>IF($GI275&gt;=5,INDEX($DC:$DC,$GH275+5),"")</f>
      </c>
      <c r="DK275">
        <f>IF($GI275&gt;=6,INDEX($DC:$DC,$GH275+6),"")</f>
      </c>
      <c r="DL275">
        <f>IF($GI275&gt;=7,INDEX($DC:$DC,$GH275+7),"")</f>
      </c>
      <c r="DM275">
        <f>IF($GI275&gt;=8,INDEX($DC:$DC,$GH275+8),"")</f>
      </c>
      <c r="DN275">
        <f>IF($GI275&gt;=9,INDEX($DC:$DC,$GH275+9),"")</f>
      </c>
      <c r="DO275">
        <f>IF($GI275&gt;=10,INDEX($DC:$DC,$GH275+10),"")</f>
      </c>
      <c r="DP275">
        <f>IF($GI275&gt;=11,INDEX($DC:$DC,$GH275+11),"")</f>
      </c>
      <c r="DQ275">
        <f>IF($GI275&gt;=12,INDEX($DC:$DC,$GH275+12),"")</f>
      </c>
      <c r="DR275">
        <f>IF($GI275&gt;=13,INDEX($DC:$DC,$GH275+13),"")</f>
      </c>
      <c r="DS275">
        <f>IF($GI275&gt;=14,INDEX($DC:$DC,$GH275+14),"")</f>
      </c>
      <c r="DT275">
        <f>IF($GI275&gt;=15,INDEX($DC:$DC,$GH275+15),"")</f>
      </c>
      <c r="DU275">
        <f>IF($GI275&gt;=16,INDEX($DC:$DC,$GH275+16),"")</f>
      </c>
      <c r="DV275">
        <f>IF($GI275&gt;=17,INDEX($DC:$DC,$GH275+17),"")</f>
      </c>
      <c r="DW275">
        <f>IF($GI275&gt;=18,INDEX($DC:$DC,$GH275+18),"")</f>
      </c>
      <c r="DX275">
        <f>IF($GI275&gt;=19,INDEX($DC:$DC,$GH275+19),"")</f>
      </c>
      <c r="DY275">
        <f>IF($GI275&gt;=20,INDEX($DC:$DC,$GH275+20),"")</f>
      </c>
      <c r="DZ275">
        <f>IF($GI275&gt;=21,INDEX($DC:$DC,$GH275+21),"")</f>
      </c>
      <c r="EA275">
        <f>IF($GI275&gt;=22,INDEX($DC:$DC,$GH275+22),"")</f>
      </c>
      <c r="EB275">
        <f>IF($GI275&gt;=23,INDEX($DC:$DC,$GH275+23),"")</f>
      </c>
      <c r="EC275">
        <f>IF($GI275&gt;=24,INDEX($DC:$DC,$GH275+24),"")</f>
      </c>
      <c r="ED275">
        <f>IF($GI275&gt;=25,INDEX($DC:$DC,$GH275+25),"")</f>
      </c>
      <c r="EE275">
        <f>IF($GI275&gt;=26,INDEX($DC:$DC,$GH275+26),"")</f>
      </c>
      <c r="EF275">
        <f>IF($GI275&gt;=27,INDEX($DC:$DC,$GH275+27),"")</f>
      </c>
      <c r="EG275">
        <f>IF($GI275&gt;=28,INDEX($DC:$DC,$GH275+28),"")</f>
      </c>
      <c r="EH275">
        <f>IF($GI275&gt;=29,INDEX($DC:$DC,$GH275+29),"")</f>
      </c>
      <c r="EI275">
        <f>IF($GI275&gt;=30,INDEX($DC:$DC,$GH275+30),"")</f>
      </c>
      <c r="EJ275">
        <f>IF($GI275&gt;=31,INDEX($DC:$DC,$GH275+31),"")</f>
      </c>
      <c r="EK275">
        <f>IF($GI275&gt;=32,INDEX($DC:$DC,$GH275+32),"")</f>
      </c>
      <c r="EL275">
        <f>IF($GI275&gt;=33,INDEX($DC:$DC,$GH275+33),"")</f>
      </c>
      <c r="EM275">
        <f>IF($GI275&gt;=34,INDEX($DC:$DC,$GH275+34),"")</f>
      </c>
      <c r="EN275">
        <f>IF($GI275&gt;=35,INDEX($DC:$DC,$GH275+35),"")</f>
      </c>
      <c r="EO275">
        <f>IF($GI275&gt;=36,INDEX($DC:$DC,$GH275+36),"")</f>
      </c>
      <c r="EP275">
        <f>IF($GI275&gt;=37,INDEX($DC:$DC,$GH275+37),"")</f>
      </c>
      <c r="EQ275">
        <f>IF($GI275&gt;=38,INDEX($DC:$DC,$GH275+38),"")</f>
      </c>
      <c r="ER275">
        <f>IF($GI275&gt;=39,INDEX($DC:$DC,$GH275+39),"")</f>
      </c>
      <c r="ES275">
        <f>IF($GI275&gt;=40,INDEX($DC:$DC,$GH275+40),"")</f>
      </c>
      <c r="ET275">
        <f>IF($GI275&gt;=1,INDEX($DD:$DD,$GH275+1),"")</f>
      </c>
      <c r="EU275">
        <f>IF($GI275&gt;=2,INDEX($DD:$DD,$GH275+2),"")</f>
      </c>
      <c r="EV275">
        <f>IF($GI275&gt;=3,INDEX($DD:$DD,$GH275+3),"")</f>
      </c>
      <c r="EW275">
        <f>IF($GI275&gt;=4,INDEX($DD:$DD,$GH275+4),"")</f>
      </c>
      <c r="EX275">
        <f>IF($GI275&gt;=5,INDEX($DD:$DD,$GH275+5),"")</f>
      </c>
      <c r="EY275">
        <f>IF($GI275&gt;=6,INDEX($DD:$DD,$GH275+6),"")</f>
      </c>
      <c r="EZ275">
        <f>IF($GI275&gt;=7,INDEX($DD:$DD,$GH275+7),"")</f>
      </c>
      <c r="FA275">
        <f>IF($GI275&gt;=8,INDEX($DD:$DD,$GH275+8),"")</f>
      </c>
      <c r="FB275">
        <f>IF($GI275&gt;=9,INDEX($DD:$DD,$GH275+9),"")</f>
      </c>
      <c r="FC275">
        <f>IF($GI275&gt;=10,INDEX($DD:$DD,$GH275+10),"")</f>
      </c>
      <c r="FD275">
        <f>IF($GI275&gt;=11,INDEX($DD:$DD,$GH275+11),"")</f>
      </c>
      <c r="FE275">
        <f>IF($GI275&gt;=12,INDEX($DD:$DD,$GH275+12),"")</f>
      </c>
      <c r="FF275">
        <f>IF($GI275&gt;=13,INDEX($DD:$DD,$GH275+13),"")</f>
      </c>
      <c r="FG275">
        <f>IF($GI275&gt;=14,INDEX($DD:$DD,$GH275+14),"")</f>
      </c>
      <c r="FH275">
        <f>IF($GI275&gt;=15,INDEX($DD:$DD,$GH275+15),"")</f>
      </c>
      <c r="FI275">
        <f>IF($GI275&gt;=16,INDEX($DD:$DD,$GH275+16),"")</f>
      </c>
      <c r="FJ275">
        <f>IF($GI275&gt;=17,INDEX($DD:$DD,$GH275+17),"")</f>
      </c>
      <c r="FK275">
        <f>IF($GI275&gt;=18,INDEX($DD:$DD,$GH275+18),"")</f>
      </c>
      <c r="FL275">
        <f>IF($GI275&gt;=19,INDEX($DD:$DD,$GH275+19),"")</f>
      </c>
      <c r="FM275">
        <f>IF($GI275&gt;=20,INDEX($DD:$DD,$GH275+20),"")</f>
      </c>
      <c r="FN275">
        <f>IF($GI275&gt;=21,INDEX($DD:$DD,$GH275+21),"")</f>
      </c>
      <c r="FO275">
        <f>IF($GI275&gt;=22,INDEX($DD:$DD,$GH275+22),"")</f>
      </c>
      <c r="FP275">
        <f>IF($GI275&gt;=23,INDEX($DD:$DD,$GH275+23),"")</f>
      </c>
      <c r="FQ275">
        <f>IF($GI275&gt;=24,INDEX($DD:$DD,$GH275+24),"")</f>
      </c>
      <c r="FR275">
        <f>IF($GI275&gt;=25,INDEX($DD:$DD,$GH275+25),"")</f>
      </c>
      <c r="FS275">
        <f>IF($GI275&gt;=26,INDEX($DD:$DD,$GH275+26),"")</f>
      </c>
      <c r="FT275">
        <f>IF($GI275&gt;=27,INDEX($DD:$DD,$GH275+27),"")</f>
      </c>
      <c r="FU275">
        <f>IF($GI275&gt;=28,INDEX($DD:$DD,$GH275+28),"")</f>
      </c>
      <c r="FV275">
        <f>IF($GI275&gt;=29,INDEX($DD:$DD,$GH275+29),"")</f>
      </c>
      <c r="FW275">
        <f>IF($GI275&gt;=30,INDEX($DD:$DD,$GH275+30),"")</f>
      </c>
      <c r="FX275">
        <f>IF($GI275&gt;=31,INDEX($DD:$DD,$GH275+31),"")</f>
      </c>
      <c r="FY275">
        <f>IF($GI275&gt;=32,INDEX($DD:$DD,$GH275+32),"")</f>
      </c>
      <c r="FZ275">
        <f>IF($GI275&gt;=33,INDEX($DD:$DD,$GH275+33),"")</f>
      </c>
      <c r="GA275">
        <f>IF($GI275&gt;=34,INDEX($DD:$DD,$GH275+34),"")</f>
      </c>
      <c r="GB275">
        <f>IF($GI275&gt;=35,INDEX($DD:$DD,$GH275+35),"")</f>
      </c>
      <c r="GC275">
        <f>IF($GI275&gt;=36,INDEX($DD:$DD,$GH275+36),"")</f>
      </c>
      <c r="GD275">
        <f>IF($GI275&gt;=37,INDEX($DD:$DD,$GH275+37),"")</f>
      </c>
      <c r="GE275">
        <f>IF($GI275&gt;=38,INDEX($DD:$DD,$GH275+38),"")</f>
      </c>
      <c r="GF275">
        <f>IF($GI275&gt;=39,INDEX($DD:$DD,$GH275+39),"")</f>
      </c>
      <c r="GG275">
        <f>IF($GI275&gt;=40,INDEX($DD:$DD,$GH275+40),"")</f>
      </c>
      <c r="GH275">
        <f>IFERROR(MATCH($DB275,$DC$2:$DC$148,0)+1,0)</f>
      </c>
      <c r="GI275">
        <f>IFERROR(INDEX($DE$2:$DE$148,MATCH($DB275,$DC$2:$DC$148,0)),0)</f>
      </c>
      <c r="GJ275">
        <f>IFERROR(MATCH($S275,$DF$275:$ES$275,0),0)</f>
      </c>
      <c r="GK275">
        <f>IF($GJ275&gt;0,INDEX($ET$275:$GG$275,$GJ275),"")</f>
      </c>
      <c r="GL275" t="s">
        <v>83</v>
      </c>
      <c r="GN275">
        <f>IF($IW275&gt;=1,INDEX($GL:$GL,$IV275+1),"")</f>
      </c>
      <c r="GO275">
        <f>IF($IW275&gt;=2,INDEX($GL:$GL,$IV275+2),"")</f>
      </c>
      <c r="GP275">
        <f>IF($IW275&gt;=3,INDEX($GL:$GL,$IV275+3),"")</f>
      </c>
      <c r="GQ275">
        <f>IF($IW275&gt;=4,INDEX($GL:$GL,$IV275+4),"")</f>
      </c>
      <c r="GR275">
        <f>IF($IW275&gt;=5,INDEX($GL:$GL,$IV275+5),"")</f>
      </c>
      <c r="GS275">
        <f>IF($IW275&gt;=6,INDEX($GL:$GL,$IV275+6),"")</f>
      </c>
      <c r="GT275">
        <f>IF($IW275&gt;=7,INDEX($GL:$GL,$IV275+7),"")</f>
      </c>
      <c r="GU275">
        <f>IF($IW275&gt;=8,INDEX($GL:$GL,$IV275+8),"")</f>
      </c>
      <c r="GV275">
        <f>IF($IW275&gt;=9,INDEX($GL:$GL,$IV275+9),"")</f>
      </c>
      <c r="GW275">
        <f>IF($IW275&gt;=10,INDEX($GL:$GL,$IV275+10),"")</f>
      </c>
      <c r="GX275">
        <f>IF($IW275&gt;=11,INDEX($GL:$GL,$IV275+11),"")</f>
      </c>
      <c r="GY275">
        <f>IF($IW275&gt;=12,INDEX($GL:$GL,$IV275+12),"")</f>
      </c>
      <c r="GZ275">
        <f>IF($IW275&gt;=13,INDEX($GL:$GL,$IV275+13),"")</f>
      </c>
      <c r="HA275">
        <f>IF($IW275&gt;=14,INDEX($GL:$GL,$IV275+14),"")</f>
      </c>
      <c r="HB275">
        <f>IF($IW275&gt;=15,INDEX($GL:$GL,$IV275+15),"")</f>
      </c>
      <c r="HC275">
        <f>IF($IW275&gt;=16,INDEX($GL:$GL,$IV275+16),"")</f>
      </c>
      <c r="HD275">
        <f>IF($IW275&gt;=17,INDEX($GL:$GL,$IV275+17),"")</f>
      </c>
      <c r="HE275">
        <f>IF($IW275&gt;=18,INDEX($GL:$GL,$IV275+18),"")</f>
      </c>
      <c r="HF275">
        <f>IF($IW275&gt;=19,INDEX($GL:$GL,$IV275+19),"")</f>
      </c>
      <c r="HG275">
        <f>IF($IW275&gt;=20,INDEX($GL:$GL,$IV275+20),"")</f>
      </c>
      <c r="HH275">
        <f>IF($IW275&gt;=21,INDEX($GL:$GL,$IV275+21),"")</f>
      </c>
      <c r="HI275">
        <f>IF($IW275&gt;=22,INDEX($GL:$GL,$IV275+22),"")</f>
      </c>
      <c r="HJ275">
        <f>IF($IW275&gt;=23,INDEX($GL:$GL,$IV275+23),"")</f>
      </c>
      <c r="HK275">
        <f>IF($IW275&gt;=24,INDEX($GL:$GL,$IV275+24),"")</f>
      </c>
      <c r="HL275">
        <f>IF($IW275&gt;=25,INDEX($GL:$GL,$IV275+25),"")</f>
      </c>
      <c r="HM275">
        <f>IF($IW275&gt;=26,INDEX($GL:$GL,$IV275+26),"")</f>
      </c>
      <c r="HN275">
        <f>IF($IW275&gt;=27,INDEX($GL:$GL,$IV275+27),"")</f>
      </c>
      <c r="HO275">
        <f>IF($IW275&gt;=28,INDEX($GL:$GL,$IV275+28),"")</f>
      </c>
      <c r="HP275">
        <f>IF($IW275&gt;=29,INDEX($GL:$GL,$IV275+29),"")</f>
      </c>
      <c r="HQ275">
        <f>IF($IW275&gt;=30,INDEX($GL:$GL,$IV275+30),"")</f>
      </c>
      <c r="HR275">
        <f>IF($IW275&gt;=31,INDEX($GL:$GL,$IV275+31),"")</f>
      </c>
      <c r="HS275">
        <f>IF($IW275&gt;=32,INDEX($GL:$GL,$IV275+32),"")</f>
      </c>
      <c r="HT275">
        <f>IF($IW275&gt;=33,INDEX($GL:$GL,$IV275+33),"")</f>
      </c>
      <c r="HU275">
        <f>IF($IW275&gt;=34,INDEX($GL:$GL,$IV275+34),"")</f>
      </c>
      <c r="HV275">
        <f>IF($IW275&gt;=35,INDEX($GL:$GL,$IV275+35),"")</f>
      </c>
      <c r="HW275">
        <f>IF($IW275&gt;=36,INDEX($GL:$GL,$IV275+36),"")</f>
      </c>
      <c r="HX275">
        <f>IF($IW275&gt;=37,INDEX($GL:$GL,$IV275+37),"")</f>
      </c>
      <c r="HY275">
        <f>IF($IW275&gt;=38,INDEX($GL:$GL,$IV275+38),"")</f>
      </c>
      <c r="HZ275">
        <f>IF($IW275&gt;=39,INDEX($GL:$GL,$IV275+39),"")</f>
      </c>
      <c r="IA275">
        <f>IF($IW275&gt;=40,INDEX($GL:$GL,$IV275+40),"")</f>
      </c>
      <c r="IB275">
        <f>IF($IW275&gt;=41,INDEX($GL:$GL,$IV275+41),"")</f>
      </c>
      <c r="IC275">
        <f>IF($IW275&gt;=42,INDEX($GL:$GL,$IV275+42),"")</f>
      </c>
      <c r="ID275">
        <f>IF($IW275&gt;=43,INDEX($GL:$GL,$IV275+43),"")</f>
      </c>
      <c r="IE275">
        <f>IF($IW275&gt;=44,INDEX($GL:$GL,$IV275+44),"")</f>
      </c>
      <c r="IF275">
        <f>IF($IW275&gt;=45,INDEX($GL:$GL,$IV275+45),"")</f>
      </c>
      <c r="IG275">
        <f>IF($IW275&gt;=46,INDEX($GL:$GL,$IV275+46),"")</f>
      </c>
      <c r="IH275">
        <f>IF($IW275&gt;=47,INDEX($GL:$GL,$IV275+47),"")</f>
      </c>
      <c r="II275">
        <f>IF($IW275&gt;=48,INDEX($GL:$GL,$IV275+48),"")</f>
      </c>
      <c r="IJ275">
        <f>IF($IW275&gt;=49,INDEX($GL:$GL,$IV275+49),"")</f>
      </c>
      <c r="IK275">
        <f>IF($IW275&gt;=50,INDEX($GL:$GL,$IV275+50),"")</f>
      </c>
      <c r="IL275">
        <f>IF($IW275&gt;=51,INDEX($GL:$GL,$IV275+51),"")</f>
      </c>
      <c r="IM275">
        <f>IF($IW275&gt;=52,INDEX($GL:$GL,$IV275+52),"")</f>
      </c>
      <c r="IN275">
        <f>IF($IW275&gt;=53,INDEX($GL:$GL,$IV275+53),"")</f>
      </c>
      <c r="IO275">
        <f>IF($IW275&gt;=54,INDEX($GL:$GL,$IV275+54),"")</f>
      </c>
      <c r="IP275">
        <f>IF($IW275&gt;=55,INDEX($GL:$GL,$IV275+55),"")</f>
      </c>
      <c r="IQ275">
        <f>IF($IW275&gt;=56,INDEX($GL:$GL,$IV275+56),"")</f>
      </c>
      <c r="IR275">
        <f>IF($IW275&gt;=57,INDEX($GL:$GL,$IV275+57),"")</f>
      </c>
      <c r="IS275">
        <f>IF($IW275&gt;=58,INDEX($GL:$GL,$IV275+58),"")</f>
      </c>
      <c r="IT275">
        <f>IF($IW275&gt;=59,INDEX($GL:$GL,$IV275+59),"")</f>
      </c>
      <c r="IU275">
        <f>IF($IW275&gt;=60,INDEX($GL:$GL,$IV275+60),"")</f>
      </c>
      <c r="IV275">
        <f>IFERROR(MATCH($GK275,$GL$2:$GL$324,0)+1,0)</f>
      </c>
      <c r="IW275">
        <f>IFERROR(INDEX($GM$2:$GM$324,MATCH($GK275,$GL$2:$GL$324,0)),0)</f>
      </c>
      <c r="IX275" t="s">
        <v>34</v>
      </c>
      <c r="IY275" t="s">
        <v>34</v>
      </c>
    </row>
    <row r="276" spans="1:259" x14ac:dyDescent="0.25">
      <c r="K276">
        <f>IF(OR($N276="",$J276=""),"",IFERROR($N276/$J276,0))</f>
      </c>
      <c r="L276">
        <f>IF($N276="","",
SUM($M276,$O276,$T276,$P276,$R276)*
(1-IF($U276="",0,VALUE($U276)/100)))</f>
      </c>
      <c r="M276">
        <f>IF($N276="","",$N276)</f>
      </c>
      <c r="O276">
        <f>IF($N276="","",
IF($H276="","",
IF(ISNUMBER(SEARCH("exempt",LOWER($H276))),0,
$N276*(VALUE(SUBSTITUTE($H276,"%",""))/100))))</f>
      </c>
      <c r="V276">
        <f>IFERROR(IF(FIND(" - ",$E276)&gt;0,MID($E276,FIND(" - ",$E276)+3,LEN($E276)),""),"")</f>
      </c>
      <c r="AE276" t="s">
        <v>850</v>
      </c>
      <c r="AJ276">
        <f>IFERROR(LEFT($E276,FIND(" - ",$E276)-1),$E276)</f>
      </c>
      <c r="AM276">
        <f>IF($CB276&gt;=1,INDEX($AK:$AK,$CA276+1),"")</f>
      </c>
      <c r="AN276">
        <f>IF($CB276&gt;=2,INDEX($AK:$AK,$CA276+2),"")</f>
      </c>
      <c r="AO276">
        <f>IF($CB276&gt;=3,INDEX($AK:$AK,$CA276+3),"")</f>
      </c>
      <c r="AP276">
        <f>IF($CB276&gt;=4,INDEX($AK:$AK,$CA276+4),"")</f>
      </c>
      <c r="AQ276">
        <f>IF($CB276&gt;=5,INDEX($AK:$AK,$CA276+5),"")</f>
      </c>
      <c r="AR276">
        <f>IF($CB276&gt;=6,INDEX($AK:$AK,$CA276+6),"")</f>
      </c>
      <c r="AS276">
        <f>IF($CB276&gt;=7,INDEX($AK:$AK,$CA276+7),"")</f>
      </c>
      <c r="AT276">
        <f>IF($CB276&gt;=8,INDEX($AK:$AK,$CA276+8),"")</f>
      </c>
      <c r="AU276">
        <f>IF($CB276&gt;=9,INDEX($AK:$AK,$CA276+9),"")</f>
      </c>
      <c r="AV276">
        <f>IF($CB276&gt;=10,INDEX($AK:$AK,$CA276+10),"")</f>
      </c>
      <c r="AW276">
        <f>IF($CB276&gt;=11,INDEX($AK:$AK,$CA276+11),"")</f>
      </c>
      <c r="AX276">
        <f>IF($CB276&gt;=12,INDEX($AK:$AK,$CA276+12),"")</f>
      </c>
      <c r="AY276">
        <f>IF($CB276&gt;=13,INDEX($AK:$AK,$CA276+13),"")</f>
      </c>
      <c r="AZ276">
        <f>IF($CB276&gt;=14,INDEX($AK:$AK,$CA276+14),"")</f>
      </c>
      <c r="BA276">
        <f>IF($CB276&gt;=15,INDEX($AK:$AK,$CA276+15),"")</f>
      </c>
      <c r="BB276">
        <f>IF($CB276&gt;=16,INDEX($AK:$AK,$CA276+16),"")</f>
      </c>
      <c r="BC276">
        <f>IF($CB276&gt;=17,INDEX($AK:$AK,$CA276+17),"")</f>
      </c>
      <c r="BD276">
        <f>IF($CB276&gt;=18,INDEX($AK:$AK,$CA276+18),"")</f>
      </c>
      <c r="BE276">
        <f>IF($CB276&gt;=19,INDEX($AK:$AK,$CA276+19),"")</f>
      </c>
      <c r="BF276">
        <f>IF($CB276&gt;=20,INDEX($AK:$AK,$CA276+20),"")</f>
      </c>
      <c r="BG276">
        <f>IF($CB276&gt;=21,INDEX($AK:$AK,$CA276+21),"")</f>
      </c>
      <c r="BH276">
        <f>IF($CB276&gt;=22,INDEX($AK:$AK,$CA276+22),"")</f>
      </c>
      <c r="BI276">
        <f>IF($CB276&gt;=23,INDEX($AK:$AK,$CA276+23),"")</f>
      </c>
      <c r="BJ276">
        <f>IF($CB276&gt;=24,INDEX($AK:$AK,$CA276+24),"")</f>
      </c>
      <c r="BK276">
        <f>IF($CB276&gt;=25,INDEX($AK:$AK,$CA276+25),"")</f>
      </c>
      <c r="BL276">
        <f>IF($CB276&gt;=26,INDEX($AK:$AK,$CA276+26),"")</f>
      </c>
      <c r="BM276">
        <f>IF($CB276&gt;=27,INDEX($AK:$AK,$CA276+27),"")</f>
      </c>
      <c r="BN276">
        <f>IF($CB276&gt;=28,INDEX($AK:$AK,$CA276+28),"")</f>
      </c>
      <c r="BO276">
        <f>IF($CB276&gt;=29,INDEX($AK:$AK,$CA276+29),"")</f>
      </c>
      <c r="BP276">
        <f>IF($CB276&gt;=30,INDEX($AK:$AK,$CA276+30),"")</f>
      </c>
      <c r="BQ276">
        <f>IF($CB276&gt;=31,INDEX($AK:$AK,$CA276+31),"")</f>
      </c>
      <c r="BR276">
        <f>IF($CB276&gt;=32,INDEX($AK:$AK,$CA276+32),"")</f>
      </c>
      <c r="BS276">
        <f>IF($CB276&gt;=33,INDEX($AK:$AK,$CA276+33),"")</f>
      </c>
      <c r="BT276">
        <f>IF($CB276&gt;=34,INDEX($AK:$AK,$CA276+34),"")</f>
      </c>
      <c r="BU276">
        <f>IF($CB276&gt;=35,INDEX($AK:$AK,$CA276+35),"")</f>
      </c>
      <c r="BV276">
        <f>IF($CB276&gt;=36,INDEX($AK:$AK,$CA276+36),"")</f>
      </c>
      <c r="BW276">
        <f>IF($CB276&gt;=37,INDEX($AK:$AK,$CA276+37),"")</f>
      </c>
      <c r="BX276">
        <f>IF($CB276&gt;=38,INDEX($AK:$AK,$CA276+38),"")</f>
      </c>
      <c r="BY276">
        <f>IF($CB276&gt;=39,INDEX($AK:$AK,$CA276+39),"")</f>
      </c>
      <c r="BZ276">
        <f>IF($CB276&gt;=40,INDEX($AK:$AK,$CA276+40),"")</f>
      </c>
      <c r="CA276">
        <f>IFERROR(MATCH($AJ276,$AK$2:$AK$134,0)+1,0)</f>
      </c>
      <c r="CB276">
        <f>IFERROR(INDEX($AL$2:$AL$134,MATCH($AJ276,$AK$2:$AK$134,0)),0)</f>
      </c>
      <c r="CC276">
        <f>IFERROR(LEFT($F276,FIND(" - ",$F276)-1),$F276)</f>
      </c>
      <c r="CF276">
        <f>IF($DA276&gt;=1,INDEX($CD:$CD,$CZ276+1),"")</f>
      </c>
      <c r="CG276">
        <f>IF($DA276&gt;=2,INDEX($CD:$CD,$CZ276+2),"")</f>
      </c>
      <c r="CH276">
        <f>IF($DA276&gt;=3,INDEX($CD:$CD,$CZ276+3),"")</f>
      </c>
      <c r="CI276">
        <f>IF($DA276&gt;=4,INDEX($CD:$CD,$CZ276+4),"")</f>
      </c>
      <c r="CJ276">
        <f>IF($DA276&gt;=5,INDEX($CD:$CD,$CZ276+5),"")</f>
      </c>
      <c r="CK276">
        <f>IF($DA276&gt;=6,INDEX($CD:$CD,$CZ276+6),"")</f>
      </c>
      <c r="CL276">
        <f>IF($DA276&gt;=7,INDEX($CD:$CD,$CZ276+7),"")</f>
      </c>
      <c r="CM276">
        <f>IF($DA276&gt;=8,INDEX($CD:$CD,$CZ276+8),"")</f>
      </c>
      <c r="CN276">
        <f>IF($DA276&gt;=9,INDEX($CD:$CD,$CZ276+9),"")</f>
      </c>
      <c r="CO276">
        <f>IF($DA276&gt;=10,INDEX($CD:$CD,$CZ276+10),"")</f>
      </c>
      <c r="CP276">
        <f>IF($DA276&gt;=11,INDEX($CD:$CD,$CZ276+11),"")</f>
      </c>
      <c r="CQ276">
        <f>IF($DA276&gt;=12,INDEX($CD:$CD,$CZ276+12),"")</f>
      </c>
      <c r="CR276">
        <f>IF($DA276&gt;=13,INDEX($CD:$CD,$CZ276+13),"")</f>
      </c>
      <c r="CS276">
        <f>IF($DA276&gt;=14,INDEX($CD:$CD,$CZ276+14),"")</f>
      </c>
      <c r="CT276">
        <f>IF($DA276&gt;=15,INDEX($CD:$CD,$CZ276+15),"")</f>
      </c>
      <c r="CU276">
        <f>IF($DA276&gt;=16,INDEX($CD:$CD,$CZ276+16),"")</f>
      </c>
      <c r="CV276">
        <f>IF($DA276&gt;=17,INDEX($CD:$CD,$CZ276+17),"")</f>
      </c>
      <c r="CW276">
        <f>IF($DA276&gt;=18,INDEX($CD:$CD,$CZ276+18),"")</f>
      </c>
      <c r="CX276">
        <f>IF($DA276&gt;=19,INDEX($CD:$CD,$CZ276+19),"")</f>
      </c>
      <c r="CY276">
        <f>IF($DA276&gt;=20,INDEX($CD:$CD,$CZ276+20),"")</f>
      </c>
      <c r="CZ276">
        <f>IFERROR(MATCH($CC276,$CD$2:$CD$263,0)+1,0)</f>
      </c>
      <c r="DA276">
        <f>IFERROR(INDEX($CE$2:$CE$263,MATCH($CC276,$CD$2:$CD$263,0)),0)</f>
      </c>
      <c r="DB276">
        <f>IFERROR(INDEX($AI:$AI,MATCH($H276,$AH:$AH,0))&amp;"","")</f>
      </c>
      <c r="DF276">
        <f>IF($GI276&gt;=1,INDEX($DC:$DC,$GH276+1),"")</f>
      </c>
      <c r="DG276">
        <f>IF($GI276&gt;=2,INDEX($DC:$DC,$GH276+2),"")</f>
      </c>
      <c r="DH276">
        <f>IF($GI276&gt;=3,INDEX($DC:$DC,$GH276+3),"")</f>
      </c>
      <c r="DI276">
        <f>IF($GI276&gt;=4,INDEX($DC:$DC,$GH276+4),"")</f>
      </c>
      <c r="DJ276">
        <f>IF($GI276&gt;=5,INDEX($DC:$DC,$GH276+5),"")</f>
      </c>
      <c r="DK276">
        <f>IF($GI276&gt;=6,INDEX($DC:$DC,$GH276+6),"")</f>
      </c>
      <c r="DL276">
        <f>IF($GI276&gt;=7,INDEX($DC:$DC,$GH276+7),"")</f>
      </c>
      <c r="DM276">
        <f>IF($GI276&gt;=8,INDEX($DC:$DC,$GH276+8),"")</f>
      </c>
      <c r="DN276">
        <f>IF($GI276&gt;=9,INDEX($DC:$DC,$GH276+9),"")</f>
      </c>
      <c r="DO276">
        <f>IF($GI276&gt;=10,INDEX($DC:$DC,$GH276+10),"")</f>
      </c>
      <c r="DP276">
        <f>IF($GI276&gt;=11,INDEX($DC:$DC,$GH276+11),"")</f>
      </c>
      <c r="DQ276">
        <f>IF($GI276&gt;=12,INDEX($DC:$DC,$GH276+12),"")</f>
      </c>
      <c r="DR276">
        <f>IF($GI276&gt;=13,INDEX($DC:$DC,$GH276+13),"")</f>
      </c>
      <c r="DS276">
        <f>IF($GI276&gt;=14,INDEX($DC:$DC,$GH276+14),"")</f>
      </c>
      <c r="DT276">
        <f>IF($GI276&gt;=15,INDEX($DC:$DC,$GH276+15),"")</f>
      </c>
      <c r="DU276">
        <f>IF($GI276&gt;=16,INDEX($DC:$DC,$GH276+16),"")</f>
      </c>
      <c r="DV276">
        <f>IF($GI276&gt;=17,INDEX($DC:$DC,$GH276+17),"")</f>
      </c>
      <c r="DW276">
        <f>IF($GI276&gt;=18,INDEX($DC:$DC,$GH276+18),"")</f>
      </c>
      <c r="DX276">
        <f>IF($GI276&gt;=19,INDEX($DC:$DC,$GH276+19),"")</f>
      </c>
      <c r="DY276">
        <f>IF($GI276&gt;=20,INDEX($DC:$DC,$GH276+20),"")</f>
      </c>
      <c r="DZ276">
        <f>IF($GI276&gt;=21,INDEX($DC:$DC,$GH276+21),"")</f>
      </c>
      <c r="EA276">
        <f>IF($GI276&gt;=22,INDEX($DC:$DC,$GH276+22),"")</f>
      </c>
      <c r="EB276">
        <f>IF($GI276&gt;=23,INDEX($DC:$DC,$GH276+23),"")</f>
      </c>
      <c r="EC276">
        <f>IF($GI276&gt;=24,INDEX($DC:$DC,$GH276+24),"")</f>
      </c>
      <c r="ED276">
        <f>IF($GI276&gt;=25,INDEX($DC:$DC,$GH276+25),"")</f>
      </c>
      <c r="EE276">
        <f>IF($GI276&gt;=26,INDEX($DC:$DC,$GH276+26),"")</f>
      </c>
      <c r="EF276">
        <f>IF($GI276&gt;=27,INDEX($DC:$DC,$GH276+27),"")</f>
      </c>
      <c r="EG276">
        <f>IF($GI276&gt;=28,INDEX($DC:$DC,$GH276+28),"")</f>
      </c>
      <c r="EH276">
        <f>IF($GI276&gt;=29,INDEX($DC:$DC,$GH276+29),"")</f>
      </c>
      <c r="EI276">
        <f>IF($GI276&gt;=30,INDEX($DC:$DC,$GH276+30),"")</f>
      </c>
      <c r="EJ276">
        <f>IF($GI276&gt;=31,INDEX($DC:$DC,$GH276+31),"")</f>
      </c>
      <c r="EK276">
        <f>IF($GI276&gt;=32,INDEX($DC:$DC,$GH276+32),"")</f>
      </c>
      <c r="EL276">
        <f>IF($GI276&gt;=33,INDEX($DC:$DC,$GH276+33),"")</f>
      </c>
      <c r="EM276">
        <f>IF($GI276&gt;=34,INDEX($DC:$DC,$GH276+34),"")</f>
      </c>
      <c r="EN276">
        <f>IF($GI276&gt;=35,INDEX($DC:$DC,$GH276+35),"")</f>
      </c>
      <c r="EO276">
        <f>IF($GI276&gt;=36,INDEX($DC:$DC,$GH276+36),"")</f>
      </c>
      <c r="EP276">
        <f>IF($GI276&gt;=37,INDEX($DC:$DC,$GH276+37),"")</f>
      </c>
      <c r="EQ276">
        <f>IF($GI276&gt;=38,INDEX($DC:$DC,$GH276+38),"")</f>
      </c>
      <c r="ER276">
        <f>IF($GI276&gt;=39,INDEX($DC:$DC,$GH276+39),"")</f>
      </c>
      <c r="ES276">
        <f>IF($GI276&gt;=40,INDEX($DC:$DC,$GH276+40),"")</f>
      </c>
      <c r="ET276">
        <f>IF($GI276&gt;=1,INDEX($DD:$DD,$GH276+1),"")</f>
      </c>
      <c r="EU276">
        <f>IF($GI276&gt;=2,INDEX($DD:$DD,$GH276+2),"")</f>
      </c>
      <c r="EV276">
        <f>IF($GI276&gt;=3,INDEX($DD:$DD,$GH276+3),"")</f>
      </c>
      <c r="EW276">
        <f>IF($GI276&gt;=4,INDEX($DD:$DD,$GH276+4),"")</f>
      </c>
      <c r="EX276">
        <f>IF($GI276&gt;=5,INDEX($DD:$DD,$GH276+5),"")</f>
      </c>
      <c r="EY276">
        <f>IF($GI276&gt;=6,INDEX($DD:$DD,$GH276+6),"")</f>
      </c>
      <c r="EZ276">
        <f>IF($GI276&gt;=7,INDEX($DD:$DD,$GH276+7),"")</f>
      </c>
      <c r="FA276">
        <f>IF($GI276&gt;=8,INDEX($DD:$DD,$GH276+8),"")</f>
      </c>
      <c r="FB276">
        <f>IF($GI276&gt;=9,INDEX($DD:$DD,$GH276+9),"")</f>
      </c>
      <c r="FC276">
        <f>IF($GI276&gt;=10,INDEX($DD:$DD,$GH276+10),"")</f>
      </c>
      <c r="FD276">
        <f>IF($GI276&gt;=11,INDEX($DD:$DD,$GH276+11),"")</f>
      </c>
      <c r="FE276">
        <f>IF($GI276&gt;=12,INDEX($DD:$DD,$GH276+12),"")</f>
      </c>
      <c r="FF276">
        <f>IF($GI276&gt;=13,INDEX($DD:$DD,$GH276+13),"")</f>
      </c>
      <c r="FG276">
        <f>IF($GI276&gt;=14,INDEX($DD:$DD,$GH276+14),"")</f>
      </c>
      <c r="FH276">
        <f>IF($GI276&gt;=15,INDEX($DD:$DD,$GH276+15),"")</f>
      </c>
      <c r="FI276">
        <f>IF($GI276&gt;=16,INDEX($DD:$DD,$GH276+16),"")</f>
      </c>
      <c r="FJ276">
        <f>IF($GI276&gt;=17,INDEX($DD:$DD,$GH276+17),"")</f>
      </c>
      <c r="FK276">
        <f>IF($GI276&gt;=18,INDEX($DD:$DD,$GH276+18),"")</f>
      </c>
      <c r="FL276">
        <f>IF($GI276&gt;=19,INDEX($DD:$DD,$GH276+19),"")</f>
      </c>
      <c r="FM276">
        <f>IF($GI276&gt;=20,INDEX($DD:$DD,$GH276+20),"")</f>
      </c>
      <c r="FN276">
        <f>IF($GI276&gt;=21,INDEX($DD:$DD,$GH276+21),"")</f>
      </c>
      <c r="FO276">
        <f>IF($GI276&gt;=22,INDEX($DD:$DD,$GH276+22),"")</f>
      </c>
      <c r="FP276">
        <f>IF($GI276&gt;=23,INDEX($DD:$DD,$GH276+23),"")</f>
      </c>
      <c r="FQ276">
        <f>IF($GI276&gt;=24,INDEX($DD:$DD,$GH276+24),"")</f>
      </c>
      <c r="FR276">
        <f>IF($GI276&gt;=25,INDEX($DD:$DD,$GH276+25),"")</f>
      </c>
      <c r="FS276">
        <f>IF($GI276&gt;=26,INDEX($DD:$DD,$GH276+26),"")</f>
      </c>
      <c r="FT276">
        <f>IF($GI276&gt;=27,INDEX($DD:$DD,$GH276+27),"")</f>
      </c>
      <c r="FU276">
        <f>IF($GI276&gt;=28,INDEX($DD:$DD,$GH276+28),"")</f>
      </c>
      <c r="FV276">
        <f>IF($GI276&gt;=29,INDEX($DD:$DD,$GH276+29),"")</f>
      </c>
      <c r="FW276">
        <f>IF($GI276&gt;=30,INDEX($DD:$DD,$GH276+30),"")</f>
      </c>
      <c r="FX276">
        <f>IF($GI276&gt;=31,INDEX($DD:$DD,$GH276+31),"")</f>
      </c>
      <c r="FY276">
        <f>IF($GI276&gt;=32,INDEX($DD:$DD,$GH276+32),"")</f>
      </c>
      <c r="FZ276">
        <f>IF($GI276&gt;=33,INDEX($DD:$DD,$GH276+33),"")</f>
      </c>
      <c r="GA276">
        <f>IF($GI276&gt;=34,INDEX($DD:$DD,$GH276+34),"")</f>
      </c>
      <c r="GB276">
        <f>IF($GI276&gt;=35,INDEX($DD:$DD,$GH276+35),"")</f>
      </c>
      <c r="GC276">
        <f>IF($GI276&gt;=36,INDEX($DD:$DD,$GH276+36),"")</f>
      </c>
      <c r="GD276">
        <f>IF($GI276&gt;=37,INDEX($DD:$DD,$GH276+37),"")</f>
      </c>
      <c r="GE276">
        <f>IF($GI276&gt;=38,INDEX($DD:$DD,$GH276+38),"")</f>
      </c>
      <c r="GF276">
        <f>IF($GI276&gt;=39,INDEX($DD:$DD,$GH276+39),"")</f>
      </c>
      <c r="GG276">
        <f>IF($GI276&gt;=40,INDEX($DD:$DD,$GH276+40),"")</f>
      </c>
      <c r="GH276">
        <f>IFERROR(MATCH($DB276,$DC$2:$DC$148,0)+1,0)</f>
      </c>
      <c r="GI276">
        <f>IFERROR(INDEX($DE$2:$DE$148,MATCH($DB276,$DC$2:$DC$148,0)),0)</f>
      </c>
      <c r="GJ276">
        <f>IFERROR(MATCH($S276,$DF$276:$ES$276,0),0)</f>
      </c>
      <c r="GK276">
        <f>IF($GJ276&gt;0,INDEX($ET$276:$GG$276,$GJ276),"")</f>
      </c>
      <c r="GL276" t="s">
        <v>461</v>
      </c>
      <c r="GM276">
        <v>1</v>
      </c>
      <c r="GN276">
        <f>IF($IW276&gt;=1,INDEX($GL:$GL,$IV276+1),"")</f>
      </c>
      <c r="GO276">
        <f>IF($IW276&gt;=2,INDEX($GL:$GL,$IV276+2),"")</f>
      </c>
      <c r="GP276">
        <f>IF($IW276&gt;=3,INDEX($GL:$GL,$IV276+3),"")</f>
      </c>
      <c r="GQ276">
        <f>IF($IW276&gt;=4,INDEX($GL:$GL,$IV276+4),"")</f>
      </c>
      <c r="GR276">
        <f>IF($IW276&gt;=5,INDEX($GL:$GL,$IV276+5),"")</f>
      </c>
      <c r="GS276">
        <f>IF($IW276&gt;=6,INDEX($GL:$GL,$IV276+6),"")</f>
      </c>
      <c r="GT276">
        <f>IF($IW276&gt;=7,INDEX($GL:$GL,$IV276+7),"")</f>
      </c>
      <c r="GU276">
        <f>IF($IW276&gt;=8,INDEX($GL:$GL,$IV276+8),"")</f>
      </c>
      <c r="GV276">
        <f>IF($IW276&gt;=9,INDEX($GL:$GL,$IV276+9),"")</f>
      </c>
      <c r="GW276">
        <f>IF($IW276&gt;=10,INDEX($GL:$GL,$IV276+10),"")</f>
      </c>
      <c r="GX276">
        <f>IF($IW276&gt;=11,INDEX($GL:$GL,$IV276+11),"")</f>
      </c>
      <c r="GY276">
        <f>IF($IW276&gt;=12,INDEX($GL:$GL,$IV276+12),"")</f>
      </c>
      <c r="GZ276">
        <f>IF($IW276&gt;=13,INDEX($GL:$GL,$IV276+13),"")</f>
      </c>
      <c r="HA276">
        <f>IF($IW276&gt;=14,INDEX($GL:$GL,$IV276+14),"")</f>
      </c>
      <c r="HB276">
        <f>IF($IW276&gt;=15,INDEX($GL:$GL,$IV276+15),"")</f>
      </c>
      <c r="HC276">
        <f>IF($IW276&gt;=16,INDEX($GL:$GL,$IV276+16),"")</f>
      </c>
      <c r="HD276">
        <f>IF($IW276&gt;=17,INDEX($GL:$GL,$IV276+17),"")</f>
      </c>
      <c r="HE276">
        <f>IF($IW276&gt;=18,INDEX($GL:$GL,$IV276+18),"")</f>
      </c>
      <c r="HF276">
        <f>IF($IW276&gt;=19,INDEX($GL:$GL,$IV276+19),"")</f>
      </c>
      <c r="HG276">
        <f>IF($IW276&gt;=20,INDEX($GL:$GL,$IV276+20),"")</f>
      </c>
      <c r="HH276">
        <f>IF($IW276&gt;=21,INDEX($GL:$GL,$IV276+21),"")</f>
      </c>
      <c r="HI276">
        <f>IF($IW276&gt;=22,INDEX($GL:$GL,$IV276+22),"")</f>
      </c>
      <c r="HJ276">
        <f>IF($IW276&gt;=23,INDEX($GL:$GL,$IV276+23),"")</f>
      </c>
      <c r="HK276">
        <f>IF($IW276&gt;=24,INDEX($GL:$GL,$IV276+24),"")</f>
      </c>
      <c r="HL276">
        <f>IF($IW276&gt;=25,INDEX($GL:$GL,$IV276+25),"")</f>
      </c>
      <c r="HM276">
        <f>IF($IW276&gt;=26,INDEX($GL:$GL,$IV276+26),"")</f>
      </c>
      <c r="HN276">
        <f>IF($IW276&gt;=27,INDEX($GL:$GL,$IV276+27),"")</f>
      </c>
      <c r="HO276">
        <f>IF($IW276&gt;=28,INDEX($GL:$GL,$IV276+28),"")</f>
      </c>
      <c r="HP276">
        <f>IF($IW276&gt;=29,INDEX($GL:$GL,$IV276+29),"")</f>
      </c>
      <c r="HQ276">
        <f>IF($IW276&gt;=30,INDEX($GL:$GL,$IV276+30),"")</f>
      </c>
      <c r="HR276">
        <f>IF($IW276&gt;=31,INDEX($GL:$GL,$IV276+31),"")</f>
      </c>
      <c r="HS276">
        <f>IF($IW276&gt;=32,INDEX($GL:$GL,$IV276+32),"")</f>
      </c>
      <c r="HT276">
        <f>IF($IW276&gt;=33,INDEX($GL:$GL,$IV276+33),"")</f>
      </c>
      <c r="HU276">
        <f>IF($IW276&gt;=34,INDEX($GL:$GL,$IV276+34),"")</f>
      </c>
      <c r="HV276">
        <f>IF($IW276&gt;=35,INDEX($GL:$GL,$IV276+35),"")</f>
      </c>
      <c r="HW276">
        <f>IF($IW276&gt;=36,INDEX($GL:$GL,$IV276+36),"")</f>
      </c>
      <c r="HX276">
        <f>IF($IW276&gt;=37,INDEX($GL:$GL,$IV276+37),"")</f>
      </c>
      <c r="HY276">
        <f>IF($IW276&gt;=38,INDEX($GL:$GL,$IV276+38),"")</f>
      </c>
      <c r="HZ276">
        <f>IF($IW276&gt;=39,INDEX($GL:$GL,$IV276+39),"")</f>
      </c>
      <c r="IA276">
        <f>IF($IW276&gt;=40,INDEX($GL:$GL,$IV276+40),"")</f>
      </c>
      <c r="IB276">
        <f>IF($IW276&gt;=41,INDEX($GL:$GL,$IV276+41),"")</f>
      </c>
      <c r="IC276">
        <f>IF($IW276&gt;=42,INDEX($GL:$GL,$IV276+42),"")</f>
      </c>
      <c r="ID276">
        <f>IF($IW276&gt;=43,INDEX($GL:$GL,$IV276+43),"")</f>
      </c>
      <c r="IE276">
        <f>IF($IW276&gt;=44,INDEX($GL:$GL,$IV276+44),"")</f>
      </c>
      <c r="IF276">
        <f>IF($IW276&gt;=45,INDEX($GL:$GL,$IV276+45),"")</f>
      </c>
      <c r="IG276">
        <f>IF($IW276&gt;=46,INDEX($GL:$GL,$IV276+46),"")</f>
      </c>
      <c r="IH276">
        <f>IF($IW276&gt;=47,INDEX($GL:$GL,$IV276+47),"")</f>
      </c>
      <c r="II276">
        <f>IF($IW276&gt;=48,INDEX($GL:$GL,$IV276+48),"")</f>
      </c>
      <c r="IJ276">
        <f>IF($IW276&gt;=49,INDEX($GL:$GL,$IV276+49),"")</f>
      </c>
      <c r="IK276">
        <f>IF($IW276&gt;=50,INDEX($GL:$GL,$IV276+50),"")</f>
      </c>
      <c r="IL276">
        <f>IF($IW276&gt;=51,INDEX($GL:$GL,$IV276+51),"")</f>
      </c>
      <c r="IM276">
        <f>IF($IW276&gt;=52,INDEX($GL:$GL,$IV276+52),"")</f>
      </c>
      <c r="IN276">
        <f>IF($IW276&gt;=53,INDEX($GL:$GL,$IV276+53),"")</f>
      </c>
      <c r="IO276">
        <f>IF($IW276&gt;=54,INDEX($GL:$GL,$IV276+54),"")</f>
      </c>
      <c r="IP276">
        <f>IF($IW276&gt;=55,INDEX($GL:$GL,$IV276+55),"")</f>
      </c>
      <c r="IQ276">
        <f>IF($IW276&gt;=56,INDEX($GL:$GL,$IV276+56),"")</f>
      </c>
      <c r="IR276">
        <f>IF($IW276&gt;=57,INDEX($GL:$GL,$IV276+57),"")</f>
      </c>
      <c r="IS276">
        <f>IF($IW276&gt;=58,INDEX($GL:$GL,$IV276+58),"")</f>
      </c>
      <c r="IT276">
        <f>IF($IW276&gt;=59,INDEX($GL:$GL,$IV276+59),"")</f>
      </c>
      <c r="IU276">
        <f>IF($IW276&gt;=60,INDEX($GL:$GL,$IV276+60),"")</f>
      </c>
      <c r="IV276">
        <f>IFERROR(MATCH($GK276,$GL$2:$GL$324,0)+1,0)</f>
      </c>
      <c r="IW276">
        <f>IFERROR(INDEX($GM$2:$GM$324,MATCH($GK276,$GL$2:$GL$324,0)),0)</f>
      </c>
      <c r="IX276" t="s">
        <v>34</v>
      </c>
      <c r="IY276" t="s">
        <v>34</v>
      </c>
    </row>
    <row r="277" spans="1:259" x14ac:dyDescent="0.25">
      <c r="K277">
        <f>IF(OR($N277="",$J277=""),"",IFERROR($N277/$J277,0))</f>
      </c>
      <c r="L277">
        <f>IF($N277="","",
SUM($M277,$O277,$T277,$P277,$R277)*
(1-IF($U277="",0,VALUE($U277)/100)))</f>
      </c>
      <c r="M277">
        <f>IF($N277="","",$N277)</f>
      </c>
      <c r="O277">
        <f>IF($N277="","",
IF($H277="","",
IF(ISNUMBER(SEARCH("exempt",LOWER($H277))),0,
$N277*(VALUE(SUBSTITUTE($H277,"%",""))/100))))</f>
      </c>
      <c r="V277">
        <f>IFERROR(IF(FIND(" - ",$E277)&gt;0,MID($E277,FIND(" - ",$E277)+3,LEN($E277)),""),"")</f>
      </c>
      <c r="AE277" t="s">
        <v>851</v>
      </c>
      <c r="AJ277">
        <f>IFERROR(LEFT($E277,FIND(" - ",$E277)-1),$E277)</f>
      </c>
      <c r="AM277">
        <f>IF($CB277&gt;=1,INDEX($AK:$AK,$CA277+1),"")</f>
      </c>
      <c r="AN277">
        <f>IF($CB277&gt;=2,INDEX($AK:$AK,$CA277+2),"")</f>
      </c>
      <c r="AO277">
        <f>IF($CB277&gt;=3,INDEX($AK:$AK,$CA277+3),"")</f>
      </c>
      <c r="AP277">
        <f>IF($CB277&gt;=4,INDEX($AK:$AK,$CA277+4),"")</f>
      </c>
      <c r="AQ277">
        <f>IF($CB277&gt;=5,INDEX($AK:$AK,$CA277+5),"")</f>
      </c>
      <c r="AR277">
        <f>IF($CB277&gt;=6,INDEX($AK:$AK,$CA277+6),"")</f>
      </c>
      <c r="AS277">
        <f>IF($CB277&gt;=7,INDEX($AK:$AK,$CA277+7),"")</f>
      </c>
      <c r="AT277">
        <f>IF($CB277&gt;=8,INDEX($AK:$AK,$CA277+8),"")</f>
      </c>
      <c r="AU277">
        <f>IF($CB277&gt;=9,INDEX($AK:$AK,$CA277+9),"")</f>
      </c>
      <c r="AV277">
        <f>IF($CB277&gt;=10,INDEX($AK:$AK,$CA277+10),"")</f>
      </c>
      <c r="AW277">
        <f>IF($CB277&gt;=11,INDEX($AK:$AK,$CA277+11),"")</f>
      </c>
      <c r="AX277">
        <f>IF($CB277&gt;=12,INDEX($AK:$AK,$CA277+12),"")</f>
      </c>
      <c r="AY277">
        <f>IF($CB277&gt;=13,INDEX($AK:$AK,$CA277+13),"")</f>
      </c>
      <c r="AZ277">
        <f>IF($CB277&gt;=14,INDEX($AK:$AK,$CA277+14),"")</f>
      </c>
      <c r="BA277">
        <f>IF($CB277&gt;=15,INDEX($AK:$AK,$CA277+15),"")</f>
      </c>
      <c r="BB277">
        <f>IF($CB277&gt;=16,INDEX($AK:$AK,$CA277+16),"")</f>
      </c>
      <c r="BC277">
        <f>IF($CB277&gt;=17,INDEX($AK:$AK,$CA277+17),"")</f>
      </c>
      <c r="BD277">
        <f>IF($CB277&gt;=18,INDEX($AK:$AK,$CA277+18),"")</f>
      </c>
      <c r="BE277">
        <f>IF($CB277&gt;=19,INDEX($AK:$AK,$CA277+19),"")</f>
      </c>
      <c r="BF277">
        <f>IF($CB277&gt;=20,INDEX($AK:$AK,$CA277+20),"")</f>
      </c>
      <c r="BG277">
        <f>IF($CB277&gt;=21,INDEX($AK:$AK,$CA277+21),"")</f>
      </c>
      <c r="BH277">
        <f>IF($CB277&gt;=22,INDEX($AK:$AK,$CA277+22),"")</f>
      </c>
      <c r="BI277">
        <f>IF($CB277&gt;=23,INDEX($AK:$AK,$CA277+23),"")</f>
      </c>
      <c r="BJ277">
        <f>IF($CB277&gt;=24,INDEX($AK:$AK,$CA277+24),"")</f>
      </c>
      <c r="BK277">
        <f>IF($CB277&gt;=25,INDEX($AK:$AK,$CA277+25),"")</f>
      </c>
      <c r="BL277">
        <f>IF($CB277&gt;=26,INDEX($AK:$AK,$CA277+26),"")</f>
      </c>
      <c r="BM277">
        <f>IF($CB277&gt;=27,INDEX($AK:$AK,$CA277+27),"")</f>
      </c>
      <c r="BN277">
        <f>IF($CB277&gt;=28,INDEX($AK:$AK,$CA277+28),"")</f>
      </c>
      <c r="BO277">
        <f>IF($CB277&gt;=29,INDEX($AK:$AK,$CA277+29),"")</f>
      </c>
      <c r="BP277">
        <f>IF($CB277&gt;=30,INDEX($AK:$AK,$CA277+30),"")</f>
      </c>
      <c r="BQ277">
        <f>IF($CB277&gt;=31,INDEX($AK:$AK,$CA277+31),"")</f>
      </c>
      <c r="BR277">
        <f>IF($CB277&gt;=32,INDEX($AK:$AK,$CA277+32),"")</f>
      </c>
      <c r="BS277">
        <f>IF($CB277&gt;=33,INDEX($AK:$AK,$CA277+33),"")</f>
      </c>
      <c r="BT277">
        <f>IF($CB277&gt;=34,INDEX($AK:$AK,$CA277+34),"")</f>
      </c>
      <c r="BU277">
        <f>IF($CB277&gt;=35,INDEX($AK:$AK,$CA277+35),"")</f>
      </c>
      <c r="BV277">
        <f>IF($CB277&gt;=36,INDEX($AK:$AK,$CA277+36),"")</f>
      </c>
      <c r="BW277">
        <f>IF($CB277&gt;=37,INDEX($AK:$AK,$CA277+37),"")</f>
      </c>
      <c r="BX277">
        <f>IF($CB277&gt;=38,INDEX($AK:$AK,$CA277+38),"")</f>
      </c>
      <c r="BY277">
        <f>IF($CB277&gt;=39,INDEX($AK:$AK,$CA277+39),"")</f>
      </c>
      <c r="BZ277">
        <f>IF($CB277&gt;=40,INDEX($AK:$AK,$CA277+40),"")</f>
      </c>
      <c r="CA277">
        <f>IFERROR(MATCH($AJ277,$AK$2:$AK$134,0)+1,0)</f>
      </c>
      <c r="CB277">
        <f>IFERROR(INDEX($AL$2:$AL$134,MATCH($AJ277,$AK$2:$AK$134,0)),0)</f>
      </c>
      <c r="CC277">
        <f>IFERROR(LEFT($F277,FIND(" - ",$F277)-1),$F277)</f>
      </c>
      <c r="CF277">
        <f>IF($DA277&gt;=1,INDEX($CD:$CD,$CZ277+1),"")</f>
      </c>
      <c r="CG277">
        <f>IF($DA277&gt;=2,INDEX($CD:$CD,$CZ277+2),"")</f>
      </c>
      <c r="CH277">
        <f>IF($DA277&gt;=3,INDEX($CD:$CD,$CZ277+3),"")</f>
      </c>
      <c r="CI277">
        <f>IF($DA277&gt;=4,INDEX($CD:$CD,$CZ277+4),"")</f>
      </c>
      <c r="CJ277">
        <f>IF($DA277&gt;=5,INDEX($CD:$CD,$CZ277+5),"")</f>
      </c>
      <c r="CK277">
        <f>IF($DA277&gt;=6,INDEX($CD:$CD,$CZ277+6),"")</f>
      </c>
      <c r="CL277">
        <f>IF($DA277&gt;=7,INDEX($CD:$CD,$CZ277+7),"")</f>
      </c>
      <c r="CM277">
        <f>IF($DA277&gt;=8,INDEX($CD:$CD,$CZ277+8),"")</f>
      </c>
      <c r="CN277">
        <f>IF($DA277&gt;=9,INDEX($CD:$CD,$CZ277+9),"")</f>
      </c>
      <c r="CO277">
        <f>IF($DA277&gt;=10,INDEX($CD:$CD,$CZ277+10),"")</f>
      </c>
      <c r="CP277">
        <f>IF($DA277&gt;=11,INDEX($CD:$CD,$CZ277+11),"")</f>
      </c>
      <c r="CQ277">
        <f>IF($DA277&gt;=12,INDEX($CD:$CD,$CZ277+12),"")</f>
      </c>
      <c r="CR277">
        <f>IF($DA277&gt;=13,INDEX($CD:$CD,$CZ277+13),"")</f>
      </c>
      <c r="CS277">
        <f>IF($DA277&gt;=14,INDEX($CD:$CD,$CZ277+14),"")</f>
      </c>
      <c r="CT277">
        <f>IF($DA277&gt;=15,INDEX($CD:$CD,$CZ277+15),"")</f>
      </c>
      <c r="CU277">
        <f>IF($DA277&gt;=16,INDEX($CD:$CD,$CZ277+16),"")</f>
      </c>
      <c r="CV277">
        <f>IF($DA277&gt;=17,INDEX($CD:$CD,$CZ277+17),"")</f>
      </c>
      <c r="CW277">
        <f>IF($DA277&gt;=18,INDEX($CD:$CD,$CZ277+18),"")</f>
      </c>
      <c r="CX277">
        <f>IF($DA277&gt;=19,INDEX($CD:$CD,$CZ277+19),"")</f>
      </c>
      <c r="CY277">
        <f>IF($DA277&gt;=20,INDEX($CD:$CD,$CZ277+20),"")</f>
      </c>
      <c r="CZ277">
        <f>IFERROR(MATCH($CC277,$CD$2:$CD$263,0)+1,0)</f>
      </c>
      <c r="DA277">
        <f>IFERROR(INDEX($CE$2:$CE$263,MATCH($CC277,$CD$2:$CD$263,0)),0)</f>
      </c>
      <c r="DB277">
        <f>IFERROR(INDEX($AI:$AI,MATCH($H277,$AH:$AH,0))&amp;"","")</f>
      </c>
      <c r="DF277">
        <f>IF($GI277&gt;=1,INDEX($DC:$DC,$GH277+1),"")</f>
      </c>
      <c r="DG277">
        <f>IF($GI277&gt;=2,INDEX($DC:$DC,$GH277+2),"")</f>
      </c>
      <c r="DH277">
        <f>IF($GI277&gt;=3,INDEX($DC:$DC,$GH277+3),"")</f>
      </c>
      <c r="DI277">
        <f>IF($GI277&gt;=4,INDEX($DC:$DC,$GH277+4),"")</f>
      </c>
      <c r="DJ277">
        <f>IF($GI277&gt;=5,INDEX($DC:$DC,$GH277+5),"")</f>
      </c>
      <c r="DK277">
        <f>IF($GI277&gt;=6,INDEX($DC:$DC,$GH277+6),"")</f>
      </c>
      <c r="DL277">
        <f>IF($GI277&gt;=7,INDEX($DC:$DC,$GH277+7),"")</f>
      </c>
      <c r="DM277">
        <f>IF($GI277&gt;=8,INDEX($DC:$DC,$GH277+8),"")</f>
      </c>
      <c r="DN277">
        <f>IF($GI277&gt;=9,INDEX($DC:$DC,$GH277+9),"")</f>
      </c>
      <c r="DO277">
        <f>IF($GI277&gt;=10,INDEX($DC:$DC,$GH277+10),"")</f>
      </c>
      <c r="DP277">
        <f>IF($GI277&gt;=11,INDEX($DC:$DC,$GH277+11),"")</f>
      </c>
      <c r="DQ277">
        <f>IF($GI277&gt;=12,INDEX($DC:$DC,$GH277+12),"")</f>
      </c>
      <c r="DR277">
        <f>IF($GI277&gt;=13,INDEX($DC:$DC,$GH277+13),"")</f>
      </c>
      <c r="DS277">
        <f>IF($GI277&gt;=14,INDEX($DC:$DC,$GH277+14),"")</f>
      </c>
      <c r="DT277">
        <f>IF($GI277&gt;=15,INDEX($DC:$DC,$GH277+15),"")</f>
      </c>
      <c r="DU277">
        <f>IF($GI277&gt;=16,INDEX($DC:$DC,$GH277+16),"")</f>
      </c>
      <c r="DV277">
        <f>IF($GI277&gt;=17,INDEX($DC:$DC,$GH277+17),"")</f>
      </c>
      <c r="DW277">
        <f>IF($GI277&gt;=18,INDEX($DC:$DC,$GH277+18),"")</f>
      </c>
      <c r="DX277">
        <f>IF($GI277&gt;=19,INDEX($DC:$DC,$GH277+19),"")</f>
      </c>
      <c r="DY277">
        <f>IF($GI277&gt;=20,INDEX($DC:$DC,$GH277+20),"")</f>
      </c>
      <c r="DZ277">
        <f>IF($GI277&gt;=21,INDEX($DC:$DC,$GH277+21),"")</f>
      </c>
      <c r="EA277">
        <f>IF($GI277&gt;=22,INDEX($DC:$DC,$GH277+22),"")</f>
      </c>
      <c r="EB277">
        <f>IF($GI277&gt;=23,INDEX($DC:$DC,$GH277+23),"")</f>
      </c>
      <c r="EC277">
        <f>IF($GI277&gt;=24,INDEX($DC:$DC,$GH277+24),"")</f>
      </c>
      <c r="ED277">
        <f>IF($GI277&gt;=25,INDEX($DC:$DC,$GH277+25),"")</f>
      </c>
      <c r="EE277">
        <f>IF($GI277&gt;=26,INDEX($DC:$DC,$GH277+26),"")</f>
      </c>
      <c r="EF277">
        <f>IF($GI277&gt;=27,INDEX($DC:$DC,$GH277+27),"")</f>
      </c>
      <c r="EG277">
        <f>IF($GI277&gt;=28,INDEX($DC:$DC,$GH277+28),"")</f>
      </c>
      <c r="EH277">
        <f>IF($GI277&gt;=29,INDEX($DC:$DC,$GH277+29),"")</f>
      </c>
      <c r="EI277">
        <f>IF($GI277&gt;=30,INDEX($DC:$DC,$GH277+30),"")</f>
      </c>
      <c r="EJ277">
        <f>IF($GI277&gt;=31,INDEX($DC:$DC,$GH277+31),"")</f>
      </c>
      <c r="EK277">
        <f>IF($GI277&gt;=32,INDEX($DC:$DC,$GH277+32),"")</f>
      </c>
      <c r="EL277">
        <f>IF($GI277&gt;=33,INDEX($DC:$DC,$GH277+33),"")</f>
      </c>
      <c r="EM277">
        <f>IF($GI277&gt;=34,INDEX($DC:$DC,$GH277+34),"")</f>
      </c>
      <c r="EN277">
        <f>IF($GI277&gt;=35,INDEX($DC:$DC,$GH277+35),"")</f>
      </c>
      <c r="EO277">
        <f>IF($GI277&gt;=36,INDEX($DC:$DC,$GH277+36),"")</f>
      </c>
      <c r="EP277">
        <f>IF($GI277&gt;=37,INDEX($DC:$DC,$GH277+37),"")</f>
      </c>
      <c r="EQ277">
        <f>IF($GI277&gt;=38,INDEX($DC:$DC,$GH277+38),"")</f>
      </c>
      <c r="ER277">
        <f>IF($GI277&gt;=39,INDEX($DC:$DC,$GH277+39),"")</f>
      </c>
      <c r="ES277">
        <f>IF($GI277&gt;=40,INDEX($DC:$DC,$GH277+40),"")</f>
      </c>
      <c r="ET277">
        <f>IF($GI277&gt;=1,INDEX($DD:$DD,$GH277+1),"")</f>
      </c>
      <c r="EU277">
        <f>IF($GI277&gt;=2,INDEX($DD:$DD,$GH277+2),"")</f>
      </c>
      <c r="EV277">
        <f>IF($GI277&gt;=3,INDEX($DD:$DD,$GH277+3),"")</f>
      </c>
      <c r="EW277">
        <f>IF($GI277&gt;=4,INDEX($DD:$DD,$GH277+4),"")</f>
      </c>
      <c r="EX277">
        <f>IF($GI277&gt;=5,INDEX($DD:$DD,$GH277+5),"")</f>
      </c>
      <c r="EY277">
        <f>IF($GI277&gt;=6,INDEX($DD:$DD,$GH277+6),"")</f>
      </c>
      <c r="EZ277">
        <f>IF($GI277&gt;=7,INDEX($DD:$DD,$GH277+7),"")</f>
      </c>
      <c r="FA277">
        <f>IF($GI277&gt;=8,INDEX($DD:$DD,$GH277+8),"")</f>
      </c>
      <c r="FB277">
        <f>IF($GI277&gt;=9,INDEX($DD:$DD,$GH277+9),"")</f>
      </c>
      <c r="FC277">
        <f>IF($GI277&gt;=10,INDEX($DD:$DD,$GH277+10),"")</f>
      </c>
      <c r="FD277">
        <f>IF($GI277&gt;=11,INDEX($DD:$DD,$GH277+11),"")</f>
      </c>
      <c r="FE277">
        <f>IF($GI277&gt;=12,INDEX($DD:$DD,$GH277+12),"")</f>
      </c>
      <c r="FF277">
        <f>IF($GI277&gt;=13,INDEX($DD:$DD,$GH277+13),"")</f>
      </c>
      <c r="FG277">
        <f>IF($GI277&gt;=14,INDEX($DD:$DD,$GH277+14),"")</f>
      </c>
      <c r="FH277">
        <f>IF($GI277&gt;=15,INDEX($DD:$DD,$GH277+15),"")</f>
      </c>
      <c r="FI277">
        <f>IF($GI277&gt;=16,INDEX($DD:$DD,$GH277+16),"")</f>
      </c>
      <c r="FJ277">
        <f>IF($GI277&gt;=17,INDEX($DD:$DD,$GH277+17),"")</f>
      </c>
      <c r="FK277">
        <f>IF($GI277&gt;=18,INDEX($DD:$DD,$GH277+18),"")</f>
      </c>
      <c r="FL277">
        <f>IF($GI277&gt;=19,INDEX($DD:$DD,$GH277+19),"")</f>
      </c>
      <c r="FM277">
        <f>IF($GI277&gt;=20,INDEX($DD:$DD,$GH277+20),"")</f>
      </c>
      <c r="FN277">
        <f>IF($GI277&gt;=21,INDEX($DD:$DD,$GH277+21),"")</f>
      </c>
      <c r="FO277">
        <f>IF($GI277&gt;=22,INDEX($DD:$DD,$GH277+22),"")</f>
      </c>
      <c r="FP277">
        <f>IF($GI277&gt;=23,INDEX($DD:$DD,$GH277+23),"")</f>
      </c>
      <c r="FQ277">
        <f>IF($GI277&gt;=24,INDEX($DD:$DD,$GH277+24),"")</f>
      </c>
      <c r="FR277">
        <f>IF($GI277&gt;=25,INDEX($DD:$DD,$GH277+25),"")</f>
      </c>
      <c r="FS277">
        <f>IF($GI277&gt;=26,INDEX($DD:$DD,$GH277+26),"")</f>
      </c>
      <c r="FT277">
        <f>IF($GI277&gt;=27,INDEX($DD:$DD,$GH277+27),"")</f>
      </c>
      <c r="FU277">
        <f>IF($GI277&gt;=28,INDEX($DD:$DD,$GH277+28),"")</f>
      </c>
      <c r="FV277">
        <f>IF($GI277&gt;=29,INDEX($DD:$DD,$GH277+29),"")</f>
      </c>
      <c r="FW277">
        <f>IF($GI277&gt;=30,INDEX($DD:$DD,$GH277+30),"")</f>
      </c>
      <c r="FX277">
        <f>IF($GI277&gt;=31,INDEX($DD:$DD,$GH277+31),"")</f>
      </c>
      <c r="FY277">
        <f>IF($GI277&gt;=32,INDEX($DD:$DD,$GH277+32),"")</f>
      </c>
      <c r="FZ277">
        <f>IF($GI277&gt;=33,INDEX($DD:$DD,$GH277+33),"")</f>
      </c>
      <c r="GA277">
        <f>IF($GI277&gt;=34,INDEX($DD:$DD,$GH277+34),"")</f>
      </c>
      <c r="GB277">
        <f>IF($GI277&gt;=35,INDEX($DD:$DD,$GH277+35),"")</f>
      </c>
      <c r="GC277">
        <f>IF($GI277&gt;=36,INDEX($DD:$DD,$GH277+36),"")</f>
      </c>
      <c r="GD277">
        <f>IF($GI277&gt;=37,INDEX($DD:$DD,$GH277+37),"")</f>
      </c>
      <c r="GE277">
        <f>IF($GI277&gt;=38,INDEX($DD:$DD,$GH277+38),"")</f>
      </c>
      <c r="GF277">
        <f>IF($GI277&gt;=39,INDEX($DD:$DD,$GH277+39),"")</f>
      </c>
      <c r="GG277">
        <f>IF($GI277&gt;=40,INDEX($DD:$DD,$GH277+40),"")</f>
      </c>
      <c r="GH277">
        <f>IFERROR(MATCH($DB277,$DC$2:$DC$148,0)+1,0)</f>
      </c>
      <c r="GI277">
        <f>IFERROR(INDEX($DE$2:$DE$148,MATCH($DB277,$DC$2:$DC$148,0)),0)</f>
      </c>
      <c r="GJ277">
        <f>IFERROR(MATCH($S277,$DF$277:$ES$277,0),0)</f>
      </c>
      <c r="GK277">
        <f>IF($GJ277&gt;0,INDEX($ET$277:$GG$277,$GJ277),"")</f>
      </c>
      <c r="GL277" t="s">
        <v>74</v>
      </c>
      <c r="GN277">
        <f>IF($IW277&gt;=1,INDEX($GL:$GL,$IV277+1),"")</f>
      </c>
      <c r="GO277">
        <f>IF($IW277&gt;=2,INDEX($GL:$GL,$IV277+2),"")</f>
      </c>
      <c r="GP277">
        <f>IF($IW277&gt;=3,INDEX($GL:$GL,$IV277+3),"")</f>
      </c>
      <c r="GQ277">
        <f>IF($IW277&gt;=4,INDEX($GL:$GL,$IV277+4),"")</f>
      </c>
      <c r="GR277">
        <f>IF($IW277&gt;=5,INDEX($GL:$GL,$IV277+5),"")</f>
      </c>
      <c r="GS277">
        <f>IF($IW277&gt;=6,INDEX($GL:$GL,$IV277+6),"")</f>
      </c>
      <c r="GT277">
        <f>IF($IW277&gt;=7,INDEX($GL:$GL,$IV277+7),"")</f>
      </c>
      <c r="GU277">
        <f>IF($IW277&gt;=8,INDEX($GL:$GL,$IV277+8),"")</f>
      </c>
      <c r="GV277">
        <f>IF($IW277&gt;=9,INDEX($GL:$GL,$IV277+9),"")</f>
      </c>
      <c r="GW277">
        <f>IF($IW277&gt;=10,INDEX($GL:$GL,$IV277+10),"")</f>
      </c>
      <c r="GX277">
        <f>IF($IW277&gt;=11,INDEX($GL:$GL,$IV277+11),"")</f>
      </c>
      <c r="GY277">
        <f>IF($IW277&gt;=12,INDEX($GL:$GL,$IV277+12),"")</f>
      </c>
      <c r="GZ277">
        <f>IF($IW277&gt;=13,INDEX($GL:$GL,$IV277+13),"")</f>
      </c>
      <c r="HA277">
        <f>IF($IW277&gt;=14,INDEX($GL:$GL,$IV277+14),"")</f>
      </c>
      <c r="HB277">
        <f>IF($IW277&gt;=15,INDEX($GL:$GL,$IV277+15),"")</f>
      </c>
      <c r="HC277">
        <f>IF($IW277&gt;=16,INDEX($GL:$GL,$IV277+16),"")</f>
      </c>
      <c r="HD277">
        <f>IF($IW277&gt;=17,INDEX($GL:$GL,$IV277+17),"")</f>
      </c>
      <c r="HE277">
        <f>IF($IW277&gt;=18,INDEX($GL:$GL,$IV277+18),"")</f>
      </c>
      <c r="HF277">
        <f>IF($IW277&gt;=19,INDEX($GL:$GL,$IV277+19),"")</f>
      </c>
      <c r="HG277">
        <f>IF($IW277&gt;=20,INDEX($GL:$GL,$IV277+20),"")</f>
      </c>
      <c r="HH277">
        <f>IF($IW277&gt;=21,INDEX($GL:$GL,$IV277+21),"")</f>
      </c>
      <c r="HI277">
        <f>IF($IW277&gt;=22,INDEX($GL:$GL,$IV277+22),"")</f>
      </c>
      <c r="HJ277">
        <f>IF($IW277&gt;=23,INDEX($GL:$GL,$IV277+23),"")</f>
      </c>
      <c r="HK277">
        <f>IF($IW277&gt;=24,INDEX($GL:$GL,$IV277+24),"")</f>
      </c>
      <c r="HL277">
        <f>IF($IW277&gt;=25,INDEX($GL:$GL,$IV277+25),"")</f>
      </c>
      <c r="HM277">
        <f>IF($IW277&gt;=26,INDEX($GL:$GL,$IV277+26),"")</f>
      </c>
      <c r="HN277">
        <f>IF($IW277&gt;=27,INDEX($GL:$GL,$IV277+27),"")</f>
      </c>
      <c r="HO277">
        <f>IF($IW277&gt;=28,INDEX($GL:$GL,$IV277+28),"")</f>
      </c>
      <c r="HP277">
        <f>IF($IW277&gt;=29,INDEX($GL:$GL,$IV277+29),"")</f>
      </c>
      <c r="HQ277">
        <f>IF($IW277&gt;=30,INDEX($GL:$GL,$IV277+30),"")</f>
      </c>
      <c r="HR277">
        <f>IF($IW277&gt;=31,INDEX($GL:$GL,$IV277+31),"")</f>
      </c>
      <c r="HS277">
        <f>IF($IW277&gt;=32,INDEX($GL:$GL,$IV277+32),"")</f>
      </c>
      <c r="HT277">
        <f>IF($IW277&gt;=33,INDEX($GL:$GL,$IV277+33),"")</f>
      </c>
      <c r="HU277">
        <f>IF($IW277&gt;=34,INDEX($GL:$GL,$IV277+34),"")</f>
      </c>
      <c r="HV277">
        <f>IF($IW277&gt;=35,INDEX($GL:$GL,$IV277+35),"")</f>
      </c>
      <c r="HW277">
        <f>IF($IW277&gt;=36,INDEX($GL:$GL,$IV277+36),"")</f>
      </c>
      <c r="HX277">
        <f>IF($IW277&gt;=37,INDEX($GL:$GL,$IV277+37),"")</f>
      </c>
      <c r="HY277">
        <f>IF($IW277&gt;=38,INDEX($GL:$GL,$IV277+38),"")</f>
      </c>
      <c r="HZ277">
        <f>IF($IW277&gt;=39,INDEX($GL:$GL,$IV277+39),"")</f>
      </c>
      <c r="IA277">
        <f>IF($IW277&gt;=40,INDEX($GL:$GL,$IV277+40),"")</f>
      </c>
      <c r="IB277">
        <f>IF($IW277&gt;=41,INDEX($GL:$GL,$IV277+41),"")</f>
      </c>
      <c r="IC277">
        <f>IF($IW277&gt;=42,INDEX($GL:$GL,$IV277+42),"")</f>
      </c>
      <c r="ID277">
        <f>IF($IW277&gt;=43,INDEX($GL:$GL,$IV277+43),"")</f>
      </c>
      <c r="IE277">
        <f>IF($IW277&gt;=44,INDEX($GL:$GL,$IV277+44),"")</f>
      </c>
      <c r="IF277">
        <f>IF($IW277&gt;=45,INDEX($GL:$GL,$IV277+45),"")</f>
      </c>
      <c r="IG277">
        <f>IF($IW277&gt;=46,INDEX($GL:$GL,$IV277+46),"")</f>
      </c>
      <c r="IH277">
        <f>IF($IW277&gt;=47,INDEX($GL:$GL,$IV277+47),"")</f>
      </c>
      <c r="II277">
        <f>IF($IW277&gt;=48,INDEX($GL:$GL,$IV277+48),"")</f>
      </c>
      <c r="IJ277">
        <f>IF($IW277&gt;=49,INDEX($GL:$GL,$IV277+49),"")</f>
      </c>
      <c r="IK277">
        <f>IF($IW277&gt;=50,INDEX($GL:$GL,$IV277+50),"")</f>
      </c>
      <c r="IL277">
        <f>IF($IW277&gt;=51,INDEX($GL:$GL,$IV277+51),"")</f>
      </c>
      <c r="IM277">
        <f>IF($IW277&gt;=52,INDEX($GL:$GL,$IV277+52),"")</f>
      </c>
      <c r="IN277">
        <f>IF($IW277&gt;=53,INDEX($GL:$GL,$IV277+53),"")</f>
      </c>
      <c r="IO277">
        <f>IF($IW277&gt;=54,INDEX($GL:$GL,$IV277+54),"")</f>
      </c>
      <c r="IP277">
        <f>IF($IW277&gt;=55,INDEX($GL:$GL,$IV277+55),"")</f>
      </c>
      <c r="IQ277">
        <f>IF($IW277&gt;=56,INDEX($GL:$GL,$IV277+56),"")</f>
      </c>
      <c r="IR277">
        <f>IF($IW277&gt;=57,INDEX($GL:$GL,$IV277+57),"")</f>
      </c>
      <c r="IS277">
        <f>IF($IW277&gt;=58,INDEX($GL:$GL,$IV277+58),"")</f>
      </c>
      <c r="IT277">
        <f>IF($IW277&gt;=59,INDEX($GL:$GL,$IV277+59),"")</f>
      </c>
      <c r="IU277">
        <f>IF($IW277&gt;=60,INDEX($GL:$GL,$IV277+60),"")</f>
      </c>
      <c r="IV277">
        <f>IFERROR(MATCH($GK277,$GL$2:$GL$324,0)+1,0)</f>
      </c>
      <c r="IW277">
        <f>IFERROR(INDEX($GM$2:$GM$324,MATCH($GK277,$GL$2:$GL$324,0)),0)</f>
      </c>
      <c r="IX277" t="s">
        <v>34</v>
      </c>
      <c r="IY277" t="s">
        <v>34</v>
      </c>
    </row>
    <row r="278" spans="1:259" x14ac:dyDescent="0.25">
      <c r="K278">
        <f>IF(OR($N278="",$J278=""),"",IFERROR($N278/$J278,0))</f>
      </c>
      <c r="L278">
        <f>IF($N278="","",
SUM($M278,$O278,$T278,$P278,$R278)*
(1-IF($U278="",0,VALUE($U278)/100)))</f>
      </c>
      <c r="M278">
        <f>IF($N278="","",$N278)</f>
      </c>
      <c r="O278">
        <f>IF($N278="","",
IF($H278="","",
IF(ISNUMBER(SEARCH("exempt",LOWER($H278))),0,
$N278*(VALUE(SUBSTITUTE($H278,"%",""))/100))))</f>
      </c>
      <c r="V278">
        <f>IFERROR(IF(FIND(" - ",$E278)&gt;0,MID($E278,FIND(" - ",$E278)+3,LEN($E278)),""),"")</f>
      </c>
      <c r="AE278" t="s">
        <v>852</v>
      </c>
      <c r="AJ278">
        <f>IFERROR(LEFT($E278,FIND(" - ",$E278)-1),$E278)</f>
      </c>
      <c r="AM278">
        <f>IF($CB278&gt;=1,INDEX($AK:$AK,$CA278+1),"")</f>
      </c>
      <c r="AN278">
        <f>IF($CB278&gt;=2,INDEX($AK:$AK,$CA278+2),"")</f>
      </c>
      <c r="AO278">
        <f>IF($CB278&gt;=3,INDEX($AK:$AK,$CA278+3),"")</f>
      </c>
      <c r="AP278">
        <f>IF($CB278&gt;=4,INDEX($AK:$AK,$CA278+4),"")</f>
      </c>
      <c r="AQ278">
        <f>IF($CB278&gt;=5,INDEX($AK:$AK,$CA278+5),"")</f>
      </c>
      <c r="AR278">
        <f>IF($CB278&gt;=6,INDEX($AK:$AK,$CA278+6),"")</f>
      </c>
      <c r="AS278">
        <f>IF($CB278&gt;=7,INDEX($AK:$AK,$CA278+7),"")</f>
      </c>
      <c r="AT278">
        <f>IF($CB278&gt;=8,INDEX($AK:$AK,$CA278+8),"")</f>
      </c>
      <c r="AU278">
        <f>IF($CB278&gt;=9,INDEX($AK:$AK,$CA278+9),"")</f>
      </c>
      <c r="AV278">
        <f>IF($CB278&gt;=10,INDEX($AK:$AK,$CA278+10),"")</f>
      </c>
      <c r="AW278">
        <f>IF($CB278&gt;=11,INDEX($AK:$AK,$CA278+11),"")</f>
      </c>
      <c r="AX278">
        <f>IF($CB278&gt;=12,INDEX($AK:$AK,$CA278+12),"")</f>
      </c>
      <c r="AY278">
        <f>IF($CB278&gt;=13,INDEX($AK:$AK,$CA278+13),"")</f>
      </c>
      <c r="AZ278">
        <f>IF($CB278&gt;=14,INDEX($AK:$AK,$CA278+14),"")</f>
      </c>
      <c r="BA278">
        <f>IF($CB278&gt;=15,INDEX($AK:$AK,$CA278+15),"")</f>
      </c>
      <c r="BB278">
        <f>IF($CB278&gt;=16,INDEX($AK:$AK,$CA278+16),"")</f>
      </c>
      <c r="BC278">
        <f>IF($CB278&gt;=17,INDEX($AK:$AK,$CA278+17),"")</f>
      </c>
      <c r="BD278">
        <f>IF($CB278&gt;=18,INDEX($AK:$AK,$CA278+18),"")</f>
      </c>
      <c r="BE278">
        <f>IF($CB278&gt;=19,INDEX($AK:$AK,$CA278+19),"")</f>
      </c>
      <c r="BF278">
        <f>IF($CB278&gt;=20,INDEX($AK:$AK,$CA278+20),"")</f>
      </c>
      <c r="BG278">
        <f>IF($CB278&gt;=21,INDEX($AK:$AK,$CA278+21),"")</f>
      </c>
      <c r="BH278">
        <f>IF($CB278&gt;=22,INDEX($AK:$AK,$CA278+22),"")</f>
      </c>
      <c r="BI278">
        <f>IF($CB278&gt;=23,INDEX($AK:$AK,$CA278+23),"")</f>
      </c>
      <c r="BJ278">
        <f>IF($CB278&gt;=24,INDEX($AK:$AK,$CA278+24),"")</f>
      </c>
      <c r="BK278">
        <f>IF($CB278&gt;=25,INDEX($AK:$AK,$CA278+25),"")</f>
      </c>
      <c r="BL278">
        <f>IF($CB278&gt;=26,INDEX($AK:$AK,$CA278+26),"")</f>
      </c>
      <c r="BM278">
        <f>IF($CB278&gt;=27,INDEX($AK:$AK,$CA278+27),"")</f>
      </c>
      <c r="BN278">
        <f>IF($CB278&gt;=28,INDEX($AK:$AK,$CA278+28),"")</f>
      </c>
      <c r="BO278">
        <f>IF($CB278&gt;=29,INDEX($AK:$AK,$CA278+29),"")</f>
      </c>
      <c r="BP278">
        <f>IF($CB278&gt;=30,INDEX($AK:$AK,$CA278+30),"")</f>
      </c>
      <c r="BQ278">
        <f>IF($CB278&gt;=31,INDEX($AK:$AK,$CA278+31),"")</f>
      </c>
      <c r="BR278">
        <f>IF($CB278&gt;=32,INDEX($AK:$AK,$CA278+32),"")</f>
      </c>
      <c r="BS278">
        <f>IF($CB278&gt;=33,INDEX($AK:$AK,$CA278+33),"")</f>
      </c>
      <c r="BT278">
        <f>IF($CB278&gt;=34,INDEX($AK:$AK,$CA278+34),"")</f>
      </c>
      <c r="BU278">
        <f>IF($CB278&gt;=35,INDEX($AK:$AK,$CA278+35),"")</f>
      </c>
      <c r="BV278">
        <f>IF($CB278&gt;=36,INDEX($AK:$AK,$CA278+36),"")</f>
      </c>
      <c r="BW278">
        <f>IF($CB278&gt;=37,INDEX($AK:$AK,$CA278+37),"")</f>
      </c>
      <c r="BX278">
        <f>IF($CB278&gt;=38,INDEX($AK:$AK,$CA278+38),"")</f>
      </c>
      <c r="BY278">
        <f>IF($CB278&gt;=39,INDEX($AK:$AK,$CA278+39),"")</f>
      </c>
      <c r="BZ278">
        <f>IF($CB278&gt;=40,INDEX($AK:$AK,$CA278+40),"")</f>
      </c>
      <c r="CA278">
        <f>IFERROR(MATCH($AJ278,$AK$2:$AK$134,0)+1,0)</f>
      </c>
      <c r="CB278">
        <f>IFERROR(INDEX($AL$2:$AL$134,MATCH($AJ278,$AK$2:$AK$134,0)),0)</f>
      </c>
      <c r="CC278">
        <f>IFERROR(LEFT($F278,FIND(" - ",$F278)-1),$F278)</f>
      </c>
      <c r="CF278">
        <f>IF($DA278&gt;=1,INDEX($CD:$CD,$CZ278+1),"")</f>
      </c>
      <c r="CG278">
        <f>IF($DA278&gt;=2,INDEX($CD:$CD,$CZ278+2),"")</f>
      </c>
      <c r="CH278">
        <f>IF($DA278&gt;=3,INDEX($CD:$CD,$CZ278+3),"")</f>
      </c>
      <c r="CI278">
        <f>IF($DA278&gt;=4,INDEX($CD:$CD,$CZ278+4),"")</f>
      </c>
      <c r="CJ278">
        <f>IF($DA278&gt;=5,INDEX($CD:$CD,$CZ278+5),"")</f>
      </c>
      <c r="CK278">
        <f>IF($DA278&gt;=6,INDEX($CD:$CD,$CZ278+6),"")</f>
      </c>
      <c r="CL278">
        <f>IF($DA278&gt;=7,INDEX($CD:$CD,$CZ278+7),"")</f>
      </c>
      <c r="CM278">
        <f>IF($DA278&gt;=8,INDEX($CD:$CD,$CZ278+8),"")</f>
      </c>
      <c r="CN278">
        <f>IF($DA278&gt;=9,INDEX($CD:$CD,$CZ278+9),"")</f>
      </c>
      <c r="CO278">
        <f>IF($DA278&gt;=10,INDEX($CD:$CD,$CZ278+10),"")</f>
      </c>
      <c r="CP278">
        <f>IF($DA278&gt;=11,INDEX($CD:$CD,$CZ278+11),"")</f>
      </c>
      <c r="CQ278">
        <f>IF($DA278&gt;=12,INDEX($CD:$CD,$CZ278+12),"")</f>
      </c>
      <c r="CR278">
        <f>IF($DA278&gt;=13,INDEX($CD:$CD,$CZ278+13),"")</f>
      </c>
      <c r="CS278">
        <f>IF($DA278&gt;=14,INDEX($CD:$CD,$CZ278+14),"")</f>
      </c>
      <c r="CT278">
        <f>IF($DA278&gt;=15,INDEX($CD:$CD,$CZ278+15),"")</f>
      </c>
      <c r="CU278">
        <f>IF($DA278&gt;=16,INDEX($CD:$CD,$CZ278+16),"")</f>
      </c>
      <c r="CV278">
        <f>IF($DA278&gt;=17,INDEX($CD:$CD,$CZ278+17),"")</f>
      </c>
      <c r="CW278">
        <f>IF($DA278&gt;=18,INDEX($CD:$CD,$CZ278+18),"")</f>
      </c>
      <c r="CX278">
        <f>IF($DA278&gt;=19,INDEX($CD:$CD,$CZ278+19),"")</f>
      </c>
      <c r="CY278">
        <f>IF($DA278&gt;=20,INDEX($CD:$CD,$CZ278+20),"")</f>
      </c>
      <c r="CZ278">
        <f>IFERROR(MATCH($CC278,$CD$2:$CD$263,0)+1,0)</f>
      </c>
      <c r="DA278">
        <f>IFERROR(INDEX($CE$2:$CE$263,MATCH($CC278,$CD$2:$CD$263,0)),0)</f>
      </c>
      <c r="DB278">
        <f>IFERROR(INDEX($AI:$AI,MATCH($H278,$AH:$AH,0))&amp;"","")</f>
      </c>
      <c r="DF278">
        <f>IF($GI278&gt;=1,INDEX($DC:$DC,$GH278+1),"")</f>
      </c>
      <c r="DG278">
        <f>IF($GI278&gt;=2,INDEX($DC:$DC,$GH278+2),"")</f>
      </c>
      <c r="DH278">
        <f>IF($GI278&gt;=3,INDEX($DC:$DC,$GH278+3),"")</f>
      </c>
      <c r="DI278">
        <f>IF($GI278&gt;=4,INDEX($DC:$DC,$GH278+4),"")</f>
      </c>
      <c r="DJ278">
        <f>IF($GI278&gt;=5,INDEX($DC:$DC,$GH278+5),"")</f>
      </c>
      <c r="DK278">
        <f>IF($GI278&gt;=6,INDEX($DC:$DC,$GH278+6),"")</f>
      </c>
      <c r="DL278">
        <f>IF($GI278&gt;=7,INDEX($DC:$DC,$GH278+7),"")</f>
      </c>
      <c r="DM278">
        <f>IF($GI278&gt;=8,INDEX($DC:$DC,$GH278+8),"")</f>
      </c>
      <c r="DN278">
        <f>IF($GI278&gt;=9,INDEX($DC:$DC,$GH278+9),"")</f>
      </c>
      <c r="DO278">
        <f>IF($GI278&gt;=10,INDEX($DC:$DC,$GH278+10),"")</f>
      </c>
      <c r="DP278">
        <f>IF($GI278&gt;=11,INDEX($DC:$DC,$GH278+11),"")</f>
      </c>
      <c r="DQ278">
        <f>IF($GI278&gt;=12,INDEX($DC:$DC,$GH278+12),"")</f>
      </c>
      <c r="DR278">
        <f>IF($GI278&gt;=13,INDEX($DC:$DC,$GH278+13),"")</f>
      </c>
      <c r="DS278">
        <f>IF($GI278&gt;=14,INDEX($DC:$DC,$GH278+14),"")</f>
      </c>
      <c r="DT278">
        <f>IF($GI278&gt;=15,INDEX($DC:$DC,$GH278+15),"")</f>
      </c>
      <c r="DU278">
        <f>IF($GI278&gt;=16,INDEX($DC:$DC,$GH278+16),"")</f>
      </c>
      <c r="DV278">
        <f>IF($GI278&gt;=17,INDEX($DC:$DC,$GH278+17),"")</f>
      </c>
      <c r="DW278">
        <f>IF($GI278&gt;=18,INDEX($DC:$DC,$GH278+18),"")</f>
      </c>
      <c r="DX278">
        <f>IF($GI278&gt;=19,INDEX($DC:$DC,$GH278+19),"")</f>
      </c>
      <c r="DY278">
        <f>IF($GI278&gt;=20,INDEX($DC:$DC,$GH278+20),"")</f>
      </c>
      <c r="DZ278">
        <f>IF($GI278&gt;=21,INDEX($DC:$DC,$GH278+21),"")</f>
      </c>
      <c r="EA278">
        <f>IF($GI278&gt;=22,INDEX($DC:$DC,$GH278+22),"")</f>
      </c>
      <c r="EB278">
        <f>IF($GI278&gt;=23,INDEX($DC:$DC,$GH278+23),"")</f>
      </c>
      <c r="EC278">
        <f>IF($GI278&gt;=24,INDEX($DC:$DC,$GH278+24),"")</f>
      </c>
      <c r="ED278">
        <f>IF($GI278&gt;=25,INDEX($DC:$DC,$GH278+25),"")</f>
      </c>
      <c r="EE278">
        <f>IF($GI278&gt;=26,INDEX($DC:$DC,$GH278+26),"")</f>
      </c>
      <c r="EF278">
        <f>IF($GI278&gt;=27,INDEX($DC:$DC,$GH278+27),"")</f>
      </c>
      <c r="EG278">
        <f>IF($GI278&gt;=28,INDEX($DC:$DC,$GH278+28),"")</f>
      </c>
      <c r="EH278">
        <f>IF($GI278&gt;=29,INDEX($DC:$DC,$GH278+29),"")</f>
      </c>
      <c r="EI278">
        <f>IF($GI278&gt;=30,INDEX($DC:$DC,$GH278+30),"")</f>
      </c>
      <c r="EJ278">
        <f>IF($GI278&gt;=31,INDEX($DC:$DC,$GH278+31),"")</f>
      </c>
      <c r="EK278">
        <f>IF($GI278&gt;=32,INDEX($DC:$DC,$GH278+32),"")</f>
      </c>
      <c r="EL278">
        <f>IF($GI278&gt;=33,INDEX($DC:$DC,$GH278+33),"")</f>
      </c>
      <c r="EM278">
        <f>IF($GI278&gt;=34,INDEX($DC:$DC,$GH278+34),"")</f>
      </c>
      <c r="EN278">
        <f>IF($GI278&gt;=35,INDEX($DC:$DC,$GH278+35),"")</f>
      </c>
      <c r="EO278">
        <f>IF($GI278&gt;=36,INDEX($DC:$DC,$GH278+36),"")</f>
      </c>
      <c r="EP278">
        <f>IF($GI278&gt;=37,INDEX($DC:$DC,$GH278+37),"")</f>
      </c>
      <c r="EQ278">
        <f>IF($GI278&gt;=38,INDEX($DC:$DC,$GH278+38),"")</f>
      </c>
      <c r="ER278">
        <f>IF($GI278&gt;=39,INDEX($DC:$DC,$GH278+39),"")</f>
      </c>
      <c r="ES278">
        <f>IF($GI278&gt;=40,INDEX($DC:$DC,$GH278+40),"")</f>
      </c>
      <c r="ET278">
        <f>IF($GI278&gt;=1,INDEX($DD:$DD,$GH278+1),"")</f>
      </c>
      <c r="EU278">
        <f>IF($GI278&gt;=2,INDEX($DD:$DD,$GH278+2),"")</f>
      </c>
      <c r="EV278">
        <f>IF($GI278&gt;=3,INDEX($DD:$DD,$GH278+3),"")</f>
      </c>
      <c r="EW278">
        <f>IF($GI278&gt;=4,INDEX($DD:$DD,$GH278+4),"")</f>
      </c>
      <c r="EX278">
        <f>IF($GI278&gt;=5,INDEX($DD:$DD,$GH278+5),"")</f>
      </c>
      <c r="EY278">
        <f>IF($GI278&gt;=6,INDEX($DD:$DD,$GH278+6),"")</f>
      </c>
      <c r="EZ278">
        <f>IF($GI278&gt;=7,INDEX($DD:$DD,$GH278+7),"")</f>
      </c>
      <c r="FA278">
        <f>IF($GI278&gt;=8,INDEX($DD:$DD,$GH278+8),"")</f>
      </c>
      <c r="FB278">
        <f>IF($GI278&gt;=9,INDEX($DD:$DD,$GH278+9),"")</f>
      </c>
      <c r="FC278">
        <f>IF($GI278&gt;=10,INDEX($DD:$DD,$GH278+10),"")</f>
      </c>
      <c r="FD278">
        <f>IF($GI278&gt;=11,INDEX($DD:$DD,$GH278+11),"")</f>
      </c>
      <c r="FE278">
        <f>IF($GI278&gt;=12,INDEX($DD:$DD,$GH278+12),"")</f>
      </c>
      <c r="FF278">
        <f>IF($GI278&gt;=13,INDEX($DD:$DD,$GH278+13),"")</f>
      </c>
      <c r="FG278">
        <f>IF($GI278&gt;=14,INDEX($DD:$DD,$GH278+14),"")</f>
      </c>
      <c r="FH278">
        <f>IF($GI278&gt;=15,INDEX($DD:$DD,$GH278+15),"")</f>
      </c>
      <c r="FI278">
        <f>IF($GI278&gt;=16,INDEX($DD:$DD,$GH278+16),"")</f>
      </c>
      <c r="FJ278">
        <f>IF($GI278&gt;=17,INDEX($DD:$DD,$GH278+17),"")</f>
      </c>
      <c r="FK278">
        <f>IF($GI278&gt;=18,INDEX($DD:$DD,$GH278+18),"")</f>
      </c>
      <c r="FL278">
        <f>IF($GI278&gt;=19,INDEX($DD:$DD,$GH278+19),"")</f>
      </c>
      <c r="FM278">
        <f>IF($GI278&gt;=20,INDEX($DD:$DD,$GH278+20),"")</f>
      </c>
      <c r="FN278">
        <f>IF($GI278&gt;=21,INDEX($DD:$DD,$GH278+21),"")</f>
      </c>
      <c r="FO278">
        <f>IF($GI278&gt;=22,INDEX($DD:$DD,$GH278+22),"")</f>
      </c>
      <c r="FP278">
        <f>IF($GI278&gt;=23,INDEX($DD:$DD,$GH278+23),"")</f>
      </c>
      <c r="FQ278">
        <f>IF($GI278&gt;=24,INDEX($DD:$DD,$GH278+24),"")</f>
      </c>
      <c r="FR278">
        <f>IF($GI278&gt;=25,INDEX($DD:$DD,$GH278+25),"")</f>
      </c>
      <c r="FS278">
        <f>IF($GI278&gt;=26,INDEX($DD:$DD,$GH278+26),"")</f>
      </c>
      <c r="FT278">
        <f>IF($GI278&gt;=27,INDEX($DD:$DD,$GH278+27),"")</f>
      </c>
      <c r="FU278">
        <f>IF($GI278&gt;=28,INDEX($DD:$DD,$GH278+28),"")</f>
      </c>
      <c r="FV278">
        <f>IF($GI278&gt;=29,INDEX($DD:$DD,$GH278+29),"")</f>
      </c>
      <c r="FW278">
        <f>IF($GI278&gt;=30,INDEX($DD:$DD,$GH278+30),"")</f>
      </c>
      <c r="FX278">
        <f>IF($GI278&gt;=31,INDEX($DD:$DD,$GH278+31),"")</f>
      </c>
      <c r="FY278">
        <f>IF($GI278&gt;=32,INDEX($DD:$DD,$GH278+32),"")</f>
      </c>
      <c r="FZ278">
        <f>IF($GI278&gt;=33,INDEX($DD:$DD,$GH278+33),"")</f>
      </c>
      <c r="GA278">
        <f>IF($GI278&gt;=34,INDEX($DD:$DD,$GH278+34),"")</f>
      </c>
      <c r="GB278">
        <f>IF($GI278&gt;=35,INDEX($DD:$DD,$GH278+35),"")</f>
      </c>
      <c r="GC278">
        <f>IF($GI278&gt;=36,INDEX($DD:$DD,$GH278+36),"")</f>
      </c>
      <c r="GD278">
        <f>IF($GI278&gt;=37,INDEX($DD:$DD,$GH278+37),"")</f>
      </c>
      <c r="GE278">
        <f>IF($GI278&gt;=38,INDEX($DD:$DD,$GH278+38),"")</f>
      </c>
      <c r="GF278">
        <f>IF($GI278&gt;=39,INDEX($DD:$DD,$GH278+39),"")</f>
      </c>
      <c r="GG278">
        <f>IF($GI278&gt;=40,INDEX($DD:$DD,$GH278+40),"")</f>
      </c>
      <c r="GH278">
        <f>IFERROR(MATCH($DB278,$DC$2:$DC$148,0)+1,0)</f>
      </c>
      <c r="GI278">
        <f>IFERROR(INDEX($DE$2:$DE$148,MATCH($DB278,$DC$2:$DC$148,0)),0)</f>
      </c>
      <c r="GJ278">
        <f>IFERROR(MATCH($S278,$DF$278:$ES$278,0),0)</f>
      </c>
      <c r="GK278">
        <f>IF($GJ278&gt;0,INDEX($ET$278:$GG$278,$GJ278),"")</f>
      </c>
      <c r="GL278" t="s">
        <v>466</v>
      </c>
      <c r="GM278">
        <v>1</v>
      </c>
      <c r="GN278">
        <f>IF($IW278&gt;=1,INDEX($GL:$GL,$IV278+1),"")</f>
      </c>
      <c r="GO278">
        <f>IF($IW278&gt;=2,INDEX($GL:$GL,$IV278+2),"")</f>
      </c>
      <c r="GP278">
        <f>IF($IW278&gt;=3,INDEX($GL:$GL,$IV278+3),"")</f>
      </c>
      <c r="GQ278">
        <f>IF($IW278&gt;=4,INDEX($GL:$GL,$IV278+4),"")</f>
      </c>
      <c r="GR278">
        <f>IF($IW278&gt;=5,INDEX($GL:$GL,$IV278+5),"")</f>
      </c>
      <c r="GS278">
        <f>IF($IW278&gt;=6,INDEX($GL:$GL,$IV278+6),"")</f>
      </c>
      <c r="GT278">
        <f>IF($IW278&gt;=7,INDEX($GL:$GL,$IV278+7),"")</f>
      </c>
      <c r="GU278">
        <f>IF($IW278&gt;=8,INDEX($GL:$GL,$IV278+8),"")</f>
      </c>
      <c r="GV278">
        <f>IF($IW278&gt;=9,INDEX($GL:$GL,$IV278+9),"")</f>
      </c>
      <c r="GW278">
        <f>IF($IW278&gt;=10,INDEX($GL:$GL,$IV278+10),"")</f>
      </c>
      <c r="GX278">
        <f>IF($IW278&gt;=11,INDEX($GL:$GL,$IV278+11),"")</f>
      </c>
      <c r="GY278">
        <f>IF($IW278&gt;=12,INDEX($GL:$GL,$IV278+12),"")</f>
      </c>
      <c r="GZ278">
        <f>IF($IW278&gt;=13,INDEX($GL:$GL,$IV278+13),"")</f>
      </c>
      <c r="HA278">
        <f>IF($IW278&gt;=14,INDEX($GL:$GL,$IV278+14),"")</f>
      </c>
      <c r="HB278">
        <f>IF($IW278&gt;=15,INDEX($GL:$GL,$IV278+15),"")</f>
      </c>
      <c r="HC278">
        <f>IF($IW278&gt;=16,INDEX($GL:$GL,$IV278+16),"")</f>
      </c>
      <c r="HD278">
        <f>IF($IW278&gt;=17,INDEX($GL:$GL,$IV278+17),"")</f>
      </c>
      <c r="HE278">
        <f>IF($IW278&gt;=18,INDEX($GL:$GL,$IV278+18),"")</f>
      </c>
      <c r="HF278">
        <f>IF($IW278&gt;=19,INDEX($GL:$GL,$IV278+19),"")</f>
      </c>
      <c r="HG278">
        <f>IF($IW278&gt;=20,INDEX($GL:$GL,$IV278+20),"")</f>
      </c>
      <c r="HH278">
        <f>IF($IW278&gt;=21,INDEX($GL:$GL,$IV278+21),"")</f>
      </c>
      <c r="HI278">
        <f>IF($IW278&gt;=22,INDEX($GL:$GL,$IV278+22),"")</f>
      </c>
      <c r="HJ278">
        <f>IF($IW278&gt;=23,INDEX($GL:$GL,$IV278+23),"")</f>
      </c>
      <c r="HK278">
        <f>IF($IW278&gt;=24,INDEX($GL:$GL,$IV278+24),"")</f>
      </c>
      <c r="HL278">
        <f>IF($IW278&gt;=25,INDEX($GL:$GL,$IV278+25),"")</f>
      </c>
      <c r="HM278">
        <f>IF($IW278&gt;=26,INDEX($GL:$GL,$IV278+26),"")</f>
      </c>
      <c r="HN278">
        <f>IF($IW278&gt;=27,INDEX($GL:$GL,$IV278+27),"")</f>
      </c>
      <c r="HO278">
        <f>IF($IW278&gt;=28,INDEX($GL:$GL,$IV278+28),"")</f>
      </c>
      <c r="HP278">
        <f>IF($IW278&gt;=29,INDEX($GL:$GL,$IV278+29),"")</f>
      </c>
      <c r="HQ278">
        <f>IF($IW278&gt;=30,INDEX($GL:$GL,$IV278+30),"")</f>
      </c>
      <c r="HR278">
        <f>IF($IW278&gt;=31,INDEX($GL:$GL,$IV278+31),"")</f>
      </c>
      <c r="HS278">
        <f>IF($IW278&gt;=32,INDEX($GL:$GL,$IV278+32),"")</f>
      </c>
      <c r="HT278">
        <f>IF($IW278&gt;=33,INDEX($GL:$GL,$IV278+33),"")</f>
      </c>
      <c r="HU278">
        <f>IF($IW278&gt;=34,INDEX($GL:$GL,$IV278+34),"")</f>
      </c>
      <c r="HV278">
        <f>IF($IW278&gt;=35,INDEX($GL:$GL,$IV278+35),"")</f>
      </c>
      <c r="HW278">
        <f>IF($IW278&gt;=36,INDEX($GL:$GL,$IV278+36),"")</f>
      </c>
      <c r="HX278">
        <f>IF($IW278&gt;=37,INDEX($GL:$GL,$IV278+37),"")</f>
      </c>
      <c r="HY278">
        <f>IF($IW278&gt;=38,INDEX($GL:$GL,$IV278+38),"")</f>
      </c>
      <c r="HZ278">
        <f>IF($IW278&gt;=39,INDEX($GL:$GL,$IV278+39),"")</f>
      </c>
      <c r="IA278">
        <f>IF($IW278&gt;=40,INDEX($GL:$GL,$IV278+40),"")</f>
      </c>
      <c r="IB278">
        <f>IF($IW278&gt;=41,INDEX($GL:$GL,$IV278+41),"")</f>
      </c>
      <c r="IC278">
        <f>IF($IW278&gt;=42,INDEX($GL:$GL,$IV278+42),"")</f>
      </c>
      <c r="ID278">
        <f>IF($IW278&gt;=43,INDEX($GL:$GL,$IV278+43),"")</f>
      </c>
      <c r="IE278">
        <f>IF($IW278&gt;=44,INDEX($GL:$GL,$IV278+44),"")</f>
      </c>
      <c r="IF278">
        <f>IF($IW278&gt;=45,INDEX($GL:$GL,$IV278+45),"")</f>
      </c>
      <c r="IG278">
        <f>IF($IW278&gt;=46,INDEX($GL:$GL,$IV278+46),"")</f>
      </c>
      <c r="IH278">
        <f>IF($IW278&gt;=47,INDEX($GL:$GL,$IV278+47),"")</f>
      </c>
      <c r="II278">
        <f>IF($IW278&gt;=48,INDEX($GL:$GL,$IV278+48),"")</f>
      </c>
      <c r="IJ278">
        <f>IF($IW278&gt;=49,INDEX($GL:$GL,$IV278+49),"")</f>
      </c>
      <c r="IK278">
        <f>IF($IW278&gt;=50,INDEX($GL:$GL,$IV278+50),"")</f>
      </c>
      <c r="IL278">
        <f>IF($IW278&gt;=51,INDEX($GL:$GL,$IV278+51),"")</f>
      </c>
      <c r="IM278">
        <f>IF($IW278&gt;=52,INDEX($GL:$GL,$IV278+52),"")</f>
      </c>
      <c r="IN278">
        <f>IF($IW278&gt;=53,INDEX($GL:$GL,$IV278+53),"")</f>
      </c>
      <c r="IO278">
        <f>IF($IW278&gt;=54,INDEX($GL:$GL,$IV278+54),"")</f>
      </c>
      <c r="IP278">
        <f>IF($IW278&gt;=55,INDEX($GL:$GL,$IV278+55),"")</f>
      </c>
      <c r="IQ278">
        <f>IF($IW278&gt;=56,INDEX($GL:$GL,$IV278+56),"")</f>
      </c>
      <c r="IR278">
        <f>IF($IW278&gt;=57,INDEX($GL:$GL,$IV278+57),"")</f>
      </c>
      <c r="IS278">
        <f>IF($IW278&gt;=58,INDEX($GL:$GL,$IV278+58),"")</f>
      </c>
      <c r="IT278">
        <f>IF($IW278&gt;=59,INDEX($GL:$GL,$IV278+59),"")</f>
      </c>
      <c r="IU278">
        <f>IF($IW278&gt;=60,INDEX($GL:$GL,$IV278+60),"")</f>
      </c>
      <c r="IV278">
        <f>IFERROR(MATCH($GK278,$GL$2:$GL$324,0)+1,0)</f>
      </c>
      <c r="IW278">
        <f>IFERROR(INDEX($GM$2:$GM$324,MATCH($GK278,$GL$2:$GL$324,0)),0)</f>
      </c>
      <c r="IX278" t="s">
        <v>34</v>
      </c>
      <c r="IY278" t="s">
        <v>34</v>
      </c>
    </row>
    <row r="279" spans="1:259" x14ac:dyDescent="0.25">
      <c r="K279">
        <f>IF(OR($N279="",$J279=""),"",IFERROR($N279/$J279,0))</f>
      </c>
      <c r="L279">
        <f>IF($N279="","",
SUM($M279,$O279,$T279,$P279,$R279)*
(1-IF($U279="",0,VALUE($U279)/100)))</f>
      </c>
      <c r="M279">
        <f>IF($N279="","",$N279)</f>
      </c>
      <c r="O279">
        <f>IF($N279="","",
IF($H279="","",
IF(ISNUMBER(SEARCH("exempt",LOWER($H279))),0,
$N279*(VALUE(SUBSTITUTE($H279,"%",""))/100))))</f>
      </c>
      <c r="V279">
        <f>IFERROR(IF(FIND(" - ",$E279)&gt;0,MID($E279,FIND(" - ",$E279)+3,LEN($E279)),""),"")</f>
      </c>
      <c r="AE279" t="s">
        <v>853</v>
      </c>
      <c r="AJ279">
        <f>IFERROR(LEFT($E279,FIND(" - ",$E279)-1),$E279)</f>
      </c>
      <c r="AM279">
        <f>IF($CB279&gt;=1,INDEX($AK:$AK,$CA279+1),"")</f>
      </c>
      <c r="AN279">
        <f>IF($CB279&gt;=2,INDEX($AK:$AK,$CA279+2),"")</f>
      </c>
      <c r="AO279">
        <f>IF($CB279&gt;=3,INDEX($AK:$AK,$CA279+3),"")</f>
      </c>
      <c r="AP279">
        <f>IF($CB279&gt;=4,INDEX($AK:$AK,$CA279+4),"")</f>
      </c>
      <c r="AQ279">
        <f>IF($CB279&gt;=5,INDEX($AK:$AK,$CA279+5),"")</f>
      </c>
      <c r="AR279">
        <f>IF($CB279&gt;=6,INDEX($AK:$AK,$CA279+6),"")</f>
      </c>
      <c r="AS279">
        <f>IF($CB279&gt;=7,INDEX($AK:$AK,$CA279+7),"")</f>
      </c>
      <c r="AT279">
        <f>IF($CB279&gt;=8,INDEX($AK:$AK,$CA279+8),"")</f>
      </c>
      <c r="AU279">
        <f>IF($CB279&gt;=9,INDEX($AK:$AK,$CA279+9),"")</f>
      </c>
      <c r="AV279">
        <f>IF($CB279&gt;=10,INDEX($AK:$AK,$CA279+10),"")</f>
      </c>
      <c r="AW279">
        <f>IF($CB279&gt;=11,INDEX($AK:$AK,$CA279+11),"")</f>
      </c>
      <c r="AX279">
        <f>IF($CB279&gt;=12,INDEX($AK:$AK,$CA279+12),"")</f>
      </c>
      <c r="AY279">
        <f>IF($CB279&gt;=13,INDEX($AK:$AK,$CA279+13),"")</f>
      </c>
      <c r="AZ279">
        <f>IF($CB279&gt;=14,INDEX($AK:$AK,$CA279+14),"")</f>
      </c>
      <c r="BA279">
        <f>IF($CB279&gt;=15,INDEX($AK:$AK,$CA279+15),"")</f>
      </c>
      <c r="BB279">
        <f>IF($CB279&gt;=16,INDEX($AK:$AK,$CA279+16),"")</f>
      </c>
      <c r="BC279">
        <f>IF($CB279&gt;=17,INDEX($AK:$AK,$CA279+17),"")</f>
      </c>
      <c r="BD279">
        <f>IF($CB279&gt;=18,INDEX($AK:$AK,$CA279+18),"")</f>
      </c>
      <c r="BE279">
        <f>IF($CB279&gt;=19,INDEX($AK:$AK,$CA279+19),"")</f>
      </c>
      <c r="BF279">
        <f>IF($CB279&gt;=20,INDEX($AK:$AK,$CA279+20),"")</f>
      </c>
      <c r="BG279">
        <f>IF($CB279&gt;=21,INDEX($AK:$AK,$CA279+21),"")</f>
      </c>
      <c r="BH279">
        <f>IF($CB279&gt;=22,INDEX($AK:$AK,$CA279+22),"")</f>
      </c>
      <c r="BI279">
        <f>IF($CB279&gt;=23,INDEX($AK:$AK,$CA279+23),"")</f>
      </c>
      <c r="BJ279">
        <f>IF($CB279&gt;=24,INDEX($AK:$AK,$CA279+24),"")</f>
      </c>
      <c r="BK279">
        <f>IF($CB279&gt;=25,INDEX($AK:$AK,$CA279+25),"")</f>
      </c>
      <c r="BL279">
        <f>IF($CB279&gt;=26,INDEX($AK:$AK,$CA279+26),"")</f>
      </c>
      <c r="BM279">
        <f>IF($CB279&gt;=27,INDEX($AK:$AK,$CA279+27),"")</f>
      </c>
      <c r="BN279">
        <f>IF($CB279&gt;=28,INDEX($AK:$AK,$CA279+28),"")</f>
      </c>
      <c r="BO279">
        <f>IF($CB279&gt;=29,INDEX($AK:$AK,$CA279+29),"")</f>
      </c>
      <c r="BP279">
        <f>IF($CB279&gt;=30,INDEX($AK:$AK,$CA279+30),"")</f>
      </c>
      <c r="BQ279">
        <f>IF($CB279&gt;=31,INDEX($AK:$AK,$CA279+31),"")</f>
      </c>
      <c r="BR279">
        <f>IF($CB279&gt;=32,INDEX($AK:$AK,$CA279+32),"")</f>
      </c>
      <c r="BS279">
        <f>IF($CB279&gt;=33,INDEX($AK:$AK,$CA279+33),"")</f>
      </c>
      <c r="BT279">
        <f>IF($CB279&gt;=34,INDEX($AK:$AK,$CA279+34),"")</f>
      </c>
      <c r="BU279">
        <f>IF($CB279&gt;=35,INDEX($AK:$AK,$CA279+35),"")</f>
      </c>
      <c r="BV279">
        <f>IF($CB279&gt;=36,INDEX($AK:$AK,$CA279+36),"")</f>
      </c>
      <c r="BW279">
        <f>IF($CB279&gt;=37,INDEX($AK:$AK,$CA279+37),"")</f>
      </c>
      <c r="BX279">
        <f>IF($CB279&gt;=38,INDEX($AK:$AK,$CA279+38),"")</f>
      </c>
      <c r="BY279">
        <f>IF($CB279&gt;=39,INDEX($AK:$AK,$CA279+39),"")</f>
      </c>
      <c r="BZ279">
        <f>IF($CB279&gt;=40,INDEX($AK:$AK,$CA279+40),"")</f>
      </c>
      <c r="CA279">
        <f>IFERROR(MATCH($AJ279,$AK$2:$AK$134,0)+1,0)</f>
      </c>
      <c r="CB279">
        <f>IFERROR(INDEX($AL$2:$AL$134,MATCH($AJ279,$AK$2:$AK$134,0)),0)</f>
      </c>
      <c r="CC279">
        <f>IFERROR(LEFT($F279,FIND(" - ",$F279)-1),$F279)</f>
      </c>
      <c r="CF279">
        <f>IF($DA279&gt;=1,INDEX($CD:$CD,$CZ279+1),"")</f>
      </c>
      <c r="CG279">
        <f>IF($DA279&gt;=2,INDEX($CD:$CD,$CZ279+2),"")</f>
      </c>
      <c r="CH279">
        <f>IF($DA279&gt;=3,INDEX($CD:$CD,$CZ279+3),"")</f>
      </c>
      <c r="CI279">
        <f>IF($DA279&gt;=4,INDEX($CD:$CD,$CZ279+4),"")</f>
      </c>
      <c r="CJ279">
        <f>IF($DA279&gt;=5,INDEX($CD:$CD,$CZ279+5),"")</f>
      </c>
      <c r="CK279">
        <f>IF($DA279&gt;=6,INDEX($CD:$CD,$CZ279+6),"")</f>
      </c>
      <c r="CL279">
        <f>IF($DA279&gt;=7,INDEX($CD:$CD,$CZ279+7),"")</f>
      </c>
      <c r="CM279">
        <f>IF($DA279&gt;=8,INDEX($CD:$CD,$CZ279+8),"")</f>
      </c>
      <c r="CN279">
        <f>IF($DA279&gt;=9,INDEX($CD:$CD,$CZ279+9),"")</f>
      </c>
      <c r="CO279">
        <f>IF($DA279&gt;=10,INDEX($CD:$CD,$CZ279+10),"")</f>
      </c>
      <c r="CP279">
        <f>IF($DA279&gt;=11,INDEX($CD:$CD,$CZ279+11),"")</f>
      </c>
      <c r="CQ279">
        <f>IF($DA279&gt;=12,INDEX($CD:$CD,$CZ279+12),"")</f>
      </c>
      <c r="CR279">
        <f>IF($DA279&gt;=13,INDEX($CD:$CD,$CZ279+13),"")</f>
      </c>
      <c r="CS279">
        <f>IF($DA279&gt;=14,INDEX($CD:$CD,$CZ279+14),"")</f>
      </c>
      <c r="CT279">
        <f>IF($DA279&gt;=15,INDEX($CD:$CD,$CZ279+15),"")</f>
      </c>
      <c r="CU279">
        <f>IF($DA279&gt;=16,INDEX($CD:$CD,$CZ279+16),"")</f>
      </c>
      <c r="CV279">
        <f>IF($DA279&gt;=17,INDEX($CD:$CD,$CZ279+17),"")</f>
      </c>
      <c r="CW279">
        <f>IF($DA279&gt;=18,INDEX($CD:$CD,$CZ279+18),"")</f>
      </c>
      <c r="CX279">
        <f>IF($DA279&gt;=19,INDEX($CD:$CD,$CZ279+19),"")</f>
      </c>
      <c r="CY279">
        <f>IF($DA279&gt;=20,INDEX($CD:$CD,$CZ279+20),"")</f>
      </c>
      <c r="CZ279">
        <f>IFERROR(MATCH($CC279,$CD$2:$CD$263,0)+1,0)</f>
      </c>
      <c r="DA279">
        <f>IFERROR(INDEX($CE$2:$CE$263,MATCH($CC279,$CD$2:$CD$263,0)),0)</f>
      </c>
      <c r="DB279">
        <f>IFERROR(INDEX($AI:$AI,MATCH($H279,$AH:$AH,0))&amp;"","")</f>
      </c>
      <c r="DF279">
        <f>IF($GI279&gt;=1,INDEX($DC:$DC,$GH279+1),"")</f>
      </c>
      <c r="DG279">
        <f>IF($GI279&gt;=2,INDEX($DC:$DC,$GH279+2),"")</f>
      </c>
      <c r="DH279">
        <f>IF($GI279&gt;=3,INDEX($DC:$DC,$GH279+3),"")</f>
      </c>
      <c r="DI279">
        <f>IF($GI279&gt;=4,INDEX($DC:$DC,$GH279+4),"")</f>
      </c>
      <c r="DJ279">
        <f>IF($GI279&gt;=5,INDEX($DC:$DC,$GH279+5),"")</f>
      </c>
      <c r="DK279">
        <f>IF($GI279&gt;=6,INDEX($DC:$DC,$GH279+6),"")</f>
      </c>
      <c r="DL279">
        <f>IF($GI279&gt;=7,INDEX($DC:$DC,$GH279+7),"")</f>
      </c>
      <c r="DM279">
        <f>IF($GI279&gt;=8,INDEX($DC:$DC,$GH279+8),"")</f>
      </c>
      <c r="DN279">
        <f>IF($GI279&gt;=9,INDEX($DC:$DC,$GH279+9),"")</f>
      </c>
      <c r="DO279">
        <f>IF($GI279&gt;=10,INDEX($DC:$DC,$GH279+10),"")</f>
      </c>
      <c r="DP279">
        <f>IF($GI279&gt;=11,INDEX($DC:$DC,$GH279+11),"")</f>
      </c>
      <c r="DQ279">
        <f>IF($GI279&gt;=12,INDEX($DC:$DC,$GH279+12),"")</f>
      </c>
      <c r="DR279">
        <f>IF($GI279&gt;=13,INDEX($DC:$DC,$GH279+13),"")</f>
      </c>
      <c r="DS279">
        <f>IF($GI279&gt;=14,INDEX($DC:$DC,$GH279+14),"")</f>
      </c>
      <c r="DT279">
        <f>IF($GI279&gt;=15,INDEX($DC:$DC,$GH279+15),"")</f>
      </c>
      <c r="DU279">
        <f>IF($GI279&gt;=16,INDEX($DC:$DC,$GH279+16),"")</f>
      </c>
      <c r="DV279">
        <f>IF($GI279&gt;=17,INDEX($DC:$DC,$GH279+17),"")</f>
      </c>
      <c r="DW279">
        <f>IF($GI279&gt;=18,INDEX($DC:$DC,$GH279+18),"")</f>
      </c>
      <c r="DX279">
        <f>IF($GI279&gt;=19,INDEX($DC:$DC,$GH279+19),"")</f>
      </c>
      <c r="DY279">
        <f>IF($GI279&gt;=20,INDEX($DC:$DC,$GH279+20),"")</f>
      </c>
      <c r="DZ279">
        <f>IF($GI279&gt;=21,INDEX($DC:$DC,$GH279+21),"")</f>
      </c>
      <c r="EA279">
        <f>IF($GI279&gt;=22,INDEX($DC:$DC,$GH279+22),"")</f>
      </c>
      <c r="EB279">
        <f>IF($GI279&gt;=23,INDEX($DC:$DC,$GH279+23),"")</f>
      </c>
      <c r="EC279">
        <f>IF($GI279&gt;=24,INDEX($DC:$DC,$GH279+24),"")</f>
      </c>
      <c r="ED279">
        <f>IF($GI279&gt;=25,INDEX($DC:$DC,$GH279+25),"")</f>
      </c>
      <c r="EE279">
        <f>IF($GI279&gt;=26,INDEX($DC:$DC,$GH279+26),"")</f>
      </c>
      <c r="EF279">
        <f>IF($GI279&gt;=27,INDEX($DC:$DC,$GH279+27),"")</f>
      </c>
      <c r="EG279">
        <f>IF($GI279&gt;=28,INDEX($DC:$DC,$GH279+28),"")</f>
      </c>
      <c r="EH279">
        <f>IF($GI279&gt;=29,INDEX($DC:$DC,$GH279+29),"")</f>
      </c>
      <c r="EI279">
        <f>IF($GI279&gt;=30,INDEX($DC:$DC,$GH279+30),"")</f>
      </c>
      <c r="EJ279">
        <f>IF($GI279&gt;=31,INDEX($DC:$DC,$GH279+31),"")</f>
      </c>
      <c r="EK279">
        <f>IF($GI279&gt;=32,INDEX($DC:$DC,$GH279+32),"")</f>
      </c>
      <c r="EL279">
        <f>IF($GI279&gt;=33,INDEX($DC:$DC,$GH279+33),"")</f>
      </c>
      <c r="EM279">
        <f>IF($GI279&gt;=34,INDEX($DC:$DC,$GH279+34),"")</f>
      </c>
      <c r="EN279">
        <f>IF($GI279&gt;=35,INDEX($DC:$DC,$GH279+35),"")</f>
      </c>
      <c r="EO279">
        <f>IF($GI279&gt;=36,INDEX($DC:$DC,$GH279+36),"")</f>
      </c>
      <c r="EP279">
        <f>IF($GI279&gt;=37,INDEX($DC:$DC,$GH279+37),"")</f>
      </c>
      <c r="EQ279">
        <f>IF($GI279&gt;=38,INDEX($DC:$DC,$GH279+38),"")</f>
      </c>
      <c r="ER279">
        <f>IF($GI279&gt;=39,INDEX($DC:$DC,$GH279+39),"")</f>
      </c>
      <c r="ES279">
        <f>IF($GI279&gt;=40,INDEX($DC:$DC,$GH279+40),"")</f>
      </c>
      <c r="ET279">
        <f>IF($GI279&gt;=1,INDEX($DD:$DD,$GH279+1),"")</f>
      </c>
      <c r="EU279">
        <f>IF($GI279&gt;=2,INDEX($DD:$DD,$GH279+2),"")</f>
      </c>
      <c r="EV279">
        <f>IF($GI279&gt;=3,INDEX($DD:$DD,$GH279+3),"")</f>
      </c>
      <c r="EW279">
        <f>IF($GI279&gt;=4,INDEX($DD:$DD,$GH279+4),"")</f>
      </c>
      <c r="EX279">
        <f>IF($GI279&gt;=5,INDEX($DD:$DD,$GH279+5),"")</f>
      </c>
      <c r="EY279">
        <f>IF($GI279&gt;=6,INDEX($DD:$DD,$GH279+6),"")</f>
      </c>
      <c r="EZ279">
        <f>IF($GI279&gt;=7,INDEX($DD:$DD,$GH279+7),"")</f>
      </c>
      <c r="FA279">
        <f>IF($GI279&gt;=8,INDEX($DD:$DD,$GH279+8),"")</f>
      </c>
      <c r="FB279">
        <f>IF($GI279&gt;=9,INDEX($DD:$DD,$GH279+9),"")</f>
      </c>
      <c r="FC279">
        <f>IF($GI279&gt;=10,INDEX($DD:$DD,$GH279+10),"")</f>
      </c>
      <c r="FD279">
        <f>IF($GI279&gt;=11,INDEX($DD:$DD,$GH279+11),"")</f>
      </c>
      <c r="FE279">
        <f>IF($GI279&gt;=12,INDEX($DD:$DD,$GH279+12),"")</f>
      </c>
      <c r="FF279">
        <f>IF($GI279&gt;=13,INDEX($DD:$DD,$GH279+13),"")</f>
      </c>
      <c r="FG279">
        <f>IF($GI279&gt;=14,INDEX($DD:$DD,$GH279+14),"")</f>
      </c>
      <c r="FH279">
        <f>IF($GI279&gt;=15,INDEX($DD:$DD,$GH279+15),"")</f>
      </c>
      <c r="FI279">
        <f>IF($GI279&gt;=16,INDEX($DD:$DD,$GH279+16),"")</f>
      </c>
      <c r="FJ279">
        <f>IF($GI279&gt;=17,INDEX($DD:$DD,$GH279+17),"")</f>
      </c>
      <c r="FK279">
        <f>IF($GI279&gt;=18,INDEX($DD:$DD,$GH279+18),"")</f>
      </c>
      <c r="FL279">
        <f>IF($GI279&gt;=19,INDEX($DD:$DD,$GH279+19),"")</f>
      </c>
      <c r="FM279">
        <f>IF($GI279&gt;=20,INDEX($DD:$DD,$GH279+20),"")</f>
      </c>
      <c r="FN279">
        <f>IF($GI279&gt;=21,INDEX($DD:$DD,$GH279+21),"")</f>
      </c>
      <c r="FO279">
        <f>IF($GI279&gt;=22,INDEX($DD:$DD,$GH279+22),"")</f>
      </c>
      <c r="FP279">
        <f>IF($GI279&gt;=23,INDEX($DD:$DD,$GH279+23),"")</f>
      </c>
      <c r="FQ279">
        <f>IF($GI279&gt;=24,INDEX($DD:$DD,$GH279+24),"")</f>
      </c>
      <c r="FR279">
        <f>IF($GI279&gt;=25,INDEX($DD:$DD,$GH279+25),"")</f>
      </c>
      <c r="FS279">
        <f>IF($GI279&gt;=26,INDEX($DD:$DD,$GH279+26),"")</f>
      </c>
      <c r="FT279">
        <f>IF($GI279&gt;=27,INDEX($DD:$DD,$GH279+27),"")</f>
      </c>
      <c r="FU279">
        <f>IF($GI279&gt;=28,INDEX($DD:$DD,$GH279+28),"")</f>
      </c>
      <c r="FV279">
        <f>IF($GI279&gt;=29,INDEX($DD:$DD,$GH279+29),"")</f>
      </c>
      <c r="FW279">
        <f>IF($GI279&gt;=30,INDEX($DD:$DD,$GH279+30),"")</f>
      </c>
      <c r="FX279">
        <f>IF($GI279&gt;=31,INDEX($DD:$DD,$GH279+31),"")</f>
      </c>
      <c r="FY279">
        <f>IF($GI279&gt;=32,INDEX($DD:$DD,$GH279+32),"")</f>
      </c>
      <c r="FZ279">
        <f>IF($GI279&gt;=33,INDEX($DD:$DD,$GH279+33),"")</f>
      </c>
      <c r="GA279">
        <f>IF($GI279&gt;=34,INDEX($DD:$DD,$GH279+34),"")</f>
      </c>
      <c r="GB279">
        <f>IF($GI279&gt;=35,INDEX($DD:$DD,$GH279+35),"")</f>
      </c>
      <c r="GC279">
        <f>IF($GI279&gt;=36,INDEX($DD:$DD,$GH279+36),"")</f>
      </c>
      <c r="GD279">
        <f>IF($GI279&gt;=37,INDEX($DD:$DD,$GH279+37),"")</f>
      </c>
      <c r="GE279">
        <f>IF($GI279&gt;=38,INDEX($DD:$DD,$GH279+38),"")</f>
      </c>
      <c r="GF279">
        <f>IF($GI279&gt;=39,INDEX($DD:$DD,$GH279+39),"")</f>
      </c>
      <c r="GG279">
        <f>IF($GI279&gt;=40,INDEX($DD:$DD,$GH279+40),"")</f>
      </c>
      <c r="GH279">
        <f>IFERROR(MATCH($DB279,$DC$2:$DC$148,0)+1,0)</f>
      </c>
      <c r="GI279">
        <f>IFERROR(INDEX($DE$2:$DE$148,MATCH($DB279,$DC$2:$DC$148,0)),0)</f>
      </c>
      <c r="GJ279">
        <f>IFERROR(MATCH($S279,$DF$279:$ES$279,0),0)</f>
      </c>
      <c r="GK279">
        <f>IF($GJ279&gt;0,INDEX($ET$279:$GG$279,$GJ279),"")</f>
      </c>
      <c r="GL279" t="s">
        <v>67</v>
      </c>
      <c r="GN279">
        <f>IF($IW279&gt;=1,INDEX($GL:$GL,$IV279+1),"")</f>
      </c>
      <c r="GO279">
        <f>IF($IW279&gt;=2,INDEX($GL:$GL,$IV279+2),"")</f>
      </c>
      <c r="GP279">
        <f>IF($IW279&gt;=3,INDEX($GL:$GL,$IV279+3),"")</f>
      </c>
      <c r="GQ279">
        <f>IF($IW279&gt;=4,INDEX($GL:$GL,$IV279+4),"")</f>
      </c>
      <c r="GR279">
        <f>IF($IW279&gt;=5,INDEX($GL:$GL,$IV279+5),"")</f>
      </c>
      <c r="GS279">
        <f>IF($IW279&gt;=6,INDEX($GL:$GL,$IV279+6),"")</f>
      </c>
      <c r="GT279">
        <f>IF($IW279&gt;=7,INDEX($GL:$GL,$IV279+7),"")</f>
      </c>
      <c r="GU279">
        <f>IF($IW279&gt;=8,INDEX($GL:$GL,$IV279+8),"")</f>
      </c>
      <c r="GV279">
        <f>IF($IW279&gt;=9,INDEX($GL:$GL,$IV279+9),"")</f>
      </c>
      <c r="GW279">
        <f>IF($IW279&gt;=10,INDEX($GL:$GL,$IV279+10),"")</f>
      </c>
      <c r="GX279">
        <f>IF($IW279&gt;=11,INDEX($GL:$GL,$IV279+11),"")</f>
      </c>
      <c r="GY279">
        <f>IF($IW279&gt;=12,INDEX($GL:$GL,$IV279+12),"")</f>
      </c>
      <c r="GZ279">
        <f>IF($IW279&gt;=13,INDEX($GL:$GL,$IV279+13),"")</f>
      </c>
      <c r="HA279">
        <f>IF($IW279&gt;=14,INDEX($GL:$GL,$IV279+14),"")</f>
      </c>
      <c r="HB279">
        <f>IF($IW279&gt;=15,INDEX($GL:$GL,$IV279+15),"")</f>
      </c>
      <c r="HC279">
        <f>IF($IW279&gt;=16,INDEX($GL:$GL,$IV279+16),"")</f>
      </c>
      <c r="HD279">
        <f>IF($IW279&gt;=17,INDEX($GL:$GL,$IV279+17),"")</f>
      </c>
      <c r="HE279">
        <f>IF($IW279&gt;=18,INDEX($GL:$GL,$IV279+18),"")</f>
      </c>
      <c r="HF279">
        <f>IF($IW279&gt;=19,INDEX($GL:$GL,$IV279+19),"")</f>
      </c>
      <c r="HG279">
        <f>IF($IW279&gt;=20,INDEX($GL:$GL,$IV279+20),"")</f>
      </c>
      <c r="HH279">
        <f>IF($IW279&gt;=21,INDEX($GL:$GL,$IV279+21),"")</f>
      </c>
      <c r="HI279">
        <f>IF($IW279&gt;=22,INDEX($GL:$GL,$IV279+22),"")</f>
      </c>
      <c r="HJ279">
        <f>IF($IW279&gt;=23,INDEX($GL:$GL,$IV279+23),"")</f>
      </c>
      <c r="HK279">
        <f>IF($IW279&gt;=24,INDEX($GL:$GL,$IV279+24),"")</f>
      </c>
      <c r="HL279">
        <f>IF($IW279&gt;=25,INDEX($GL:$GL,$IV279+25),"")</f>
      </c>
      <c r="HM279">
        <f>IF($IW279&gt;=26,INDEX($GL:$GL,$IV279+26),"")</f>
      </c>
      <c r="HN279">
        <f>IF($IW279&gt;=27,INDEX($GL:$GL,$IV279+27),"")</f>
      </c>
      <c r="HO279">
        <f>IF($IW279&gt;=28,INDEX($GL:$GL,$IV279+28),"")</f>
      </c>
      <c r="HP279">
        <f>IF($IW279&gt;=29,INDEX($GL:$GL,$IV279+29),"")</f>
      </c>
      <c r="HQ279">
        <f>IF($IW279&gt;=30,INDEX($GL:$GL,$IV279+30),"")</f>
      </c>
      <c r="HR279">
        <f>IF($IW279&gt;=31,INDEX($GL:$GL,$IV279+31),"")</f>
      </c>
      <c r="HS279">
        <f>IF($IW279&gt;=32,INDEX($GL:$GL,$IV279+32),"")</f>
      </c>
      <c r="HT279">
        <f>IF($IW279&gt;=33,INDEX($GL:$GL,$IV279+33),"")</f>
      </c>
      <c r="HU279">
        <f>IF($IW279&gt;=34,INDEX($GL:$GL,$IV279+34),"")</f>
      </c>
      <c r="HV279">
        <f>IF($IW279&gt;=35,INDEX($GL:$GL,$IV279+35),"")</f>
      </c>
      <c r="HW279">
        <f>IF($IW279&gt;=36,INDEX($GL:$GL,$IV279+36),"")</f>
      </c>
      <c r="HX279">
        <f>IF($IW279&gt;=37,INDEX($GL:$GL,$IV279+37),"")</f>
      </c>
      <c r="HY279">
        <f>IF($IW279&gt;=38,INDEX($GL:$GL,$IV279+38),"")</f>
      </c>
      <c r="HZ279">
        <f>IF($IW279&gt;=39,INDEX($GL:$GL,$IV279+39),"")</f>
      </c>
      <c r="IA279">
        <f>IF($IW279&gt;=40,INDEX($GL:$GL,$IV279+40),"")</f>
      </c>
      <c r="IB279">
        <f>IF($IW279&gt;=41,INDEX($GL:$GL,$IV279+41),"")</f>
      </c>
      <c r="IC279">
        <f>IF($IW279&gt;=42,INDEX($GL:$GL,$IV279+42),"")</f>
      </c>
      <c r="ID279">
        <f>IF($IW279&gt;=43,INDEX($GL:$GL,$IV279+43),"")</f>
      </c>
      <c r="IE279">
        <f>IF($IW279&gt;=44,INDEX($GL:$GL,$IV279+44),"")</f>
      </c>
      <c r="IF279">
        <f>IF($IW279&gt;=45,INDEX($GL:$GL,$IV279+45),"")</f>
      </c>
      <c r="IG279">
        <f>IF($IW279&gt;=46,INDEX($GL:$GL,$IV279+46),"")</f>
      </c>
      <c r="IH279">
        <f>IF($IW279&gt;=47,INDEX($GL:$GL,$IV279+47),"")</f>
      </c>
      <c r="II279">
        <f>IF($IW279&gt;=48,INDEX($GL:$GL,$IV279+48),"")</f>
      </c>
      <c r="IJ279">
        <f>IF($IW279&gt;=49,INDEX($GL:$GL,$IV279+49),"")</f>
      </c>
      <c r="IK279">
        <f>IF($IW279&gt;=50,INDEX($GL:$GL,$IV279+50),"")</f>
      </c>
      <c r="IL279">
        <f>IF($IW279&gt;=51,INDEX($GL:$GL,$IV279+51),"")</f>
      </c>
      <c r="IM279">
        <f>IF($IW279&gt;=52,INDEX($GL:$GL,$IV279+52),"")</f>
      </c>
      <c r="IN279">
        <f>IF($IW279&gt;=53,INDEX($GL:$GL,$IV279+53),"")</f>
      </c>
      <c r="IO279">
        <f>IF($IW279&gt;=54,INDEX($GL:$GL,$IV279+54),"")</f>
      </c>
      <c r="IP279">
        <f>IF($IW279&gt;=55,INDEX($GL:$GL,$IV279+55),"")</f>
      </c>
      <c r="IQ279">
        <f>IF($IW279&gt;=56,INDEX($GL:$GL,$IV279+56),"")</f>
      </c>
      <c r="IR279">
        <f>IF($IW279&gt;=57,INDEX($GL:$GL,$IV279+57),"")</f>
      </c>
      <c r="IS279">
        <f>IF($IW279&gt;=58,INDEX($GL:$GL,$IV279+58),"")</f>
      </c>
      <c r="IT279">
        <f>IF($IW279&gt;=59,INDEX($GL:$GL,$IV279+59),"")</f>
      </c>
      <c r="IU279">
        <f>IF($IW279&gt;=60,INDEX($GL:$GL,$IV279+60),"")</f>
      </c>
      <c r="IV279">
        <f>IFERROR(MATCH($GK279,$GL$2:$GL$324,0)+1,0)</f>
      </c>
      <c r="IW279">
        <f>IFERROR(INDEX($GM$2:$GM$324,MATCH($GK279,$GL$2:$GL$324,0)),0)</f>
      </c>
      <c r="IX279" t="s">
        <v>34</v>
      </c>
      <c r="IY279" t="s">
        <v>34</v>
      </c>
    </row>
    <row r="280" spans="1:259" x14ac:dyDescent="0.25">
      <c r="K280">
        <f>IF(OR($N280="",$J280=""),"",IFERROR($N280/$J280,0))</f>
      </c>
      <c r="L280">
        <f>IF($N280="","",
SUM($M280,$O280,$T280,$P280,$R280)*
(1-IF($U280="",0,VALUE($U280)/100)))</f>
      </c>
      <c r="M280">
        <f>IF($N280="","",$N280)</f>
      </c>
      <c r="O280">
        <f>IF($N280="","",
IF($H280="","",
IF(ISNUMBER(SEARCH("exempt",LOWER($H280))),0,
$N280*(VALUE(SUBSTITUTE($H280,"%",""))/100))))</f>
      </c>
      <c r="V280">
        <f>IFERROR(IF(FIND(" - ",$E280)&gt;0,MID($E280,FIND(" - ",$E280)+3,LEN($E280)),""),"")</f>
      </c>
      <c r="AE280" t="s">
        <v>854</v>
      </c>
      <c r="AJ280">
        <f>IFERROR(LEFT($E280,FIND(" - ",$E280)-1),$E280)</f>
      </c>
      <c r="AM280">
        <f>IF($CB280&gt;=1,INDEX($AK:$AK,$CA280+1),"")</f>
      </c>
      <c r="AN280">
        <f>IF($CB280&gt;=2,INDEX($AK:$AK,$CA280+2),"")</f>
      </c>
      <c r="AO280">
        <f>IF($CB280&gt;=3,INDEX($AK:$AK,$CA280+3),"")</f>
      </c>
      <c r="AP280">
        <f>IF($CB280&gt;=4,INDEX($AK:$AK,$CA280+4),"")</f>
      </c>
      <c r="AQ280">
        <f>IF($CB280&gt;=5,INDEX($AK:$AK,$CA280+5),"")</f>
      </c>
      <c r="AR280">
        <f>IF($CB280&gt;=6,INDEX($AK:$AK,$CA280+6),"")</f>
      </c>
      <c r="AS280">
        <f>IF($CB280&gt;=7,INDEX($AK:$AK,$CA280+7),"")</f>
      </c>
      <c r="AT280">
        <f>IF($CB280&gt;=8,INDEX($AK:$AK,$CA280+8),"")</f>
      </c>
      <c r="AU280">
        <f>IF($CB280&gt;=9,INDEX($AK:$AK,$CA280+9),"")</f>
      </c>
      <c r="AV280">
        <f>IF($CB280&gt;=10,INDEX($AK:$AK,$CA280+10),"")</f>
      </c>
      <c r="AW280">
        <f>IF($CB280&gt;=11,INDEX($AK:$AK,$CA280+11),"")</f>
      </c>
      <c r="AX280">
        <f>IF($CB280&gt;=12,INDEX($AK:$AK,$CA280+12),"")</f>
      </c>
      <c r="AY280">
        <f>IF($CB280&gt;=13,INDEX($AK:$AK,$CA280+13),"")</f>
      </c>
      <c r="AZ280">
        <f>IF($CB280&gt;=14,INDEX($AK:$AK,$CA280+14),"")</f>
      </c>
      <c r="BA280">
        <f>IF($CB280&gt;=15,INDEX($AK:$AK,$CA280+15),"")</f>
      </c>
      <c r="BB280">
        <f>IF($CB280&gt;=16,INDEX($AK:$AK,$CA280+16),"")</f>
      </c>
      <c r="BC280">
        <f>IF($CB280&gt;=17,INDEX($AK:$AK,$CA280+17),"")</f>
      </c>
      <c r="BD280">
        <f>IF($CB280&gt;=18,INDEX($AK:$AK,$CA280+18),"")</f>
      </c>
      <c r="BE280">
        <f>IF($CB280&gt;=19,INDEX($AK:$AK,$CA280+19),"")</f>
      </c>
      <c r="BF280">
        <f>IF($CB280&gt;=20,INDEX($AK:$AK,$CA280+20),"")</f>
      </c>
      <c r="BG280">
        <f>IF($CB280&gt;=21,INDEX($AK:$AK,$CA280+21),"")</f>
      </c>
      <c r="BH280">
        <f>IF($CB280&gt;=22,INDEX($AK:$AK,$CA280+22),"")</f>
      </c>
      <c r="BI280">
        <f>IF($CB280&gt;=23,INDEX($AK:$AK,$CA280+23),"")</f>
      </c>
      <c r="BJ280">
        <f>IF($CB280&gt;=24,INDEX($AK:$AK,$CA280+24),"")</f>
      </c>
      <c r="BK280">
        <f>IF($CB280&gt;=25,INDEX($AK:$AK,$CA280+25),"")</f>
      </c>
      <c r="BL280">
        <f>IF($CB280&gt;=26,INDEX($AK:$AK,$CA280+26),"")</f>
      </c>
      <c r="BM280">
        <f>IF($CB280&gt;=27,INDEX($AK:$AK,$CA280+27),"")</f>
      </c>
      <c r="BN280">
        <f>IF($CB280&gt;=28,INDEX($AK:$AK,$CA280+28),"")</f>
      </c>
      <c r="BO280">
        <f>IF($CB280&gt;=29,INDEX($AK:$AK,$CA280+29),"")</f>
      </c>
      <c r="BP280">
        <f>IF($CB280&gt;=30,INDEX($AK:$AK,$CA280+30),"")</f>
      </c>
      <c r="BQ280">
        <f>IF($CB280&gt;=31,INDEX($AK:$AK,$CA280+31),"")</f>
      </c>
      <c r="BR280">
        <f>IF($CB280&gt;=32,INDEX($AK:$AK,$CA280+32),"")</f>
      </c>
      <c r="BS280">
        <f>IF($CB280&gt;=33,INDEX($AK:$AK,$CA280+33),"")</f>
      </c>
      <c r="BT280">
        <f>IF($CB280&gt;=34,INDEX($AK:$AK,$CA280+34),"")</f>
      </c>
      <c r="BU280">
        <f>IF($CB280&gt;=35,INDEX($AK:$AK,$CA280+35),"")</f>
      </c>
      <c r="BV280">
        <f>IF($CB280&gt;=36,INDEX($AK:$AK,$CA280+36),"")</f>
      </c>
      <c r="BW280">
        <f>IF($CB280&gt;=37,INDEX($AK:$AK,$CA280+37),"")</f>
      </c>
      <c r="BX280">
        <f>IF($CB280&gt;=38,INDEX($AK:$AK,$CA280+38),"")</f>
      </c>
      <c r="BY280">
        <f>IF($CB280&gt;=39,INDEX($AK:$AK,$CA280+39),"")</f>
      </c>
      <c r="BZ280">
        <f>IF($CB280&gt;=40,INDEX($AK:$AK,$CA280+40),"")</f>
      </c>
      <c r="CA280">
        <f>IFERROR(MATCH($AJ280,$AK$2:$AK$134,0)+1,0)</f>
      </c>
      <c r="CB280">
        <f>IFERROR(INDEX($AL$2:$AL$134,MATCH($AJ280,$AK$2:$AK$134,0)),0)</f>
      </c>
      <c r="CC280">
        <f>IFERROR(LEFT($F280,FIND(" - ",$F280)-1),$F280)</f>
      </c>
      <c r="CF280">
        <f>IF($DA280&gt;=1,INDEX($CD:$CD,$CZ280+1),"")</f>
      </c>
      <c r="CG280">
        <f>IF($DA280&gt;=2,INDEX($CD:$CD,$CZ280+2),"")</f>
      </c>
      <c r="CH280">
        <f>IF($DA280&gt;=3,INDEX($CD:$CD,$CZ280+3),"")</f>
      </c>
      <c r="CI280">
        <f>IF($DA280&gt;=4,INDEX($CD:$CD,$CZ280+4),"")</f>
      </c>
      <c r="CJ280">
        <f>IF($DA280&gt;=5,INDEX($CD:$CD,$CZ280+5),"")</f>
      </c>
      <c r="CK280">
        <f>IF($DA280&gt;=6,INDEX($CD:$CD,$CZ280+6),"")</f>
      </c>
      <c r="CL280">
        <f>IF($DA280&gt;=7,INDEX($CD:$CD,$CZ280+7),"")</f>
      </c>
      <c r="CM280">
        <f>IF($DA280&gt;=8,INDEX($CD:$CD,$CZ280+8),"")</f>
      </c>
      <c r="CN280">
        <f>IF($DA280&gt;=9,INDEX($CD:$CD,$CZ280+9),"")</f>
      </c>
      <c r="CO280">
        <f>IF($DA280&gt;=10,INDEX($CD:$CD,$CZ280+10),"")</f>
      </c>
      <c r="CP280">
        <f>IF($DA280&gt;=11,INDEX($CD:$CD,$CZ280+11),"")</f>
      </c>
      <c r="CQ280">
        <f>IF($DA280&gt;=12,INDEX($CD:$CD,$CZ280+12),"")</f>
      </c>
      <c r="CR280">
        <f>IF($DA280&gt;=13,INDEX($CD:$CD,$CZ280+13),"")</f>
      </c>
      <c r="CS280">
        <f>IF($DA280&gt;=14,INDEX($CD:$CD,$CZ280+14),"")</f>
      </c>
      <c r="CT280">
        <f>IF($DA280&gt;=15,INDEX($CD:$CD,$CZ280+15),"")</f>
      </c>
      <c r="CU280">
        <f>IF($DA280&gt;=16,INDEX($CD:$CD,$CZ280+16),"")</f>
      </c>
      <c r="CV280">
        <f>IF($DA280&gt;=17,INDEX($CD:$CD,$CZ280+17),"")</f>
      </c>
      <c r="CW280">
        <f>IF($DA280&gt;=18,INDEX($CD:$CD,$CZ280+18),"")</f>
      </c>
      <c r="CX280">
        <f>IF($DA280&gt;=19,INDEX($CD:$CD,$CZ280+19),"")</f>
      </c>
      <c r="CY280">
        <f>IF($DA280&gt;=20,INDEX($CD:$CD,$CZ280+20),"")</f>
      </c>
      <c r="CZ280">
        <f>IFERROR(MATCH($CC280,$CD$2:$CD$263,0)+1,0)</f>
      </c>
      <c r="DA280">
        <f>IFERROR(INDEX($CE$2:$CE$263,MATCH($CC280,$CD$2:$CD$263,0)),0)</f>
      </c>
      <c r="DB280">
        <f>IFERROR(INDEX($AI:$AI,MATCH($H280,$AH:$AH,0))&amp;"","")</f>
      </c>
      <c r="DF280">
        <f>IF($GI280&gt;=1,INDEX($DC:$DC,$GH280+1),"")</f>
      </c>
      <c r="DG280">
        <f>IF($GI280&gt;=2,INDEX($DC:$DC,$GH280+2),"")</f>
      </c>
      <c r="DH280">
        <f>IF($GI280&gt;=3,INDEX($DC:$DC,$GH280+3),"")</f>
      </c>
      <c r="DI280">
        <f>IF($GI280&gt;=4,INDEX($DC:$DC,$GH280+4),"")</f>
      </c>
      <c r="DJ280">
        <f>IF($GI280&gt;=5,INDEX($DC:$DC,$GH280+5),"")</f>
      </c>
      <c r="DK280">
        <f>IF($GI280&gt;=6,INDEX($DC:$DC,$GH280+6),"")</f>
      </c>
      <c r="DL280">
        <f>IF($GI280&gt;=7,INDEX($DC:$DC,$GH280+7),"")</f>
      </c>
      <c r="DM280">
        <f>IF($GI280&gt;=8,INDEX($DC:$DC,$GH280+8),"")</f>
      </c>
      <c r="DN280">
        <f>IF($GI280&gt;=9,INDEX($DC:$DC,$GH280+9),"")</f>
      </c>
      <c r="DO280">
        <f>IF($GI280&gt;=10,INDEX($DC:$DC,$GH280+10),"")</f>
      </c>
      <c r="DP280">
        <f>IF($GI280&gt;=11,INDEX($DC:$DC,$GH280+11),"")</f>
      </c>
      <c r="DQ280">
        <f>IF($GI280&gt;=12,INDEX($DC:$DC,$GH280+12),"")</f>
      </c>
      <c r="DR280">
        <f>IF($GI280&gt;=13,INDEX($DC:$DC,$GH280+13),"")</f>
      </c>
      <c r="DS280">
        <f>IF($GI280&gt;=14,INDEX($DC:$DC,$GH280+14),"")</f>
      </c>
      <c r="DT280">
        <f>IF($GI280&gt;=15,INDEX($DC:$DC,$GH280+15),"")</f>
      </c>
      <c r="DU280">
        <f>IF($GI280&gt;=16,INDEX($DC:$DC,$GH280+16),"")</f>
      </c>
      <c r="DV280">
        <f>IF($GI280&gt;=17,INDEX($DC:$DC,$GH280+17),"")</f>
      </c>
      <c r="DW280">
        <f>IF($GI280&gt;=18,INDEX($DC:$DC,$GH280+18),"")</f>
      </c>
      <c r="DX280">
        <f>IF($GI280&gt;=19,INDEX($DC:$DC,$GH280+19),"")</f>
      </c>
      <c r="DY280">
        <f>IF($GI280&gt;=20,INDEX($DC:$DC,$GH280+20),"")</f>
      </c>
      <c r="DZ280">
        <f>IF($GI280&gt;=21,INDEX($DC:$DC,$GH280+21),"")</f>
      </c>
      <c r="EA280">
        <f>IF($GI280&gt;=22,INDEX($DC:$DC,$GH280+22),"")</f>
      </c>
      <c r="EB280">
        <f>IF($GI280&gt;=23,INDEX($DC:$DC,$GH280+23),"")</f>
      </c>
      <c r="EC280">
        <f>IF($GI280&gt;=24,INDEX($DC:$DC,$GH280+24),"")</f>
      </c>
      <c r="ED280">
        <f>IF($GI280&gt;=25,INDEX($DC:$DC,$GH280+25),"")</f>
      </c>
      <c r="EE280">
        <f>IF($GI280&gt;=26,INDEX($DC:$DC,$GH280+26),"")</f>
      </c>
      <c r="EF280">
        <f>IF($GI280&gt;=27,INDEX($DC:$DC,$GH280+27),"")</f>
      </c>
      <c r="EG280">
        <f>IF($GI280&gt;=28,INDEX($DC:$DC,$GH280+28),"")</f>
      </c>
      <c r="EH280">
        <f>IF($GI280&gt;=29,INDEX($DC:$DC,$GH280+29),"")</f>
      </c>
      <c r="EI280">
        <f>IF($GI280&gt;=30,INDEX($DC:$DC,$GH280+30),"")</f>
      </c>
      <c r="EJ280">
        <f>IF($GI280&gt;=31,INDEX($DC:$DC,$GH280+31),"")</f>
      </c>
      <c r="EK280">
        <f>IF($GI280&gt;=32,INDEX($DC:$DC,$GH280+32),"")</f>
      </c>
      <c r="EL280">
        <f>IF($GI280&gt;=33,INDEX($DC:$DC,$GH280+33),"")</f>
      </c>
      <c r="EM280">
        <f>IF($GI280&gt;=34,INDEX($DC:$DC,$GH280+34),"")</f>
      </c>
      <c r="EN280">
        <f>IF($GI280&gt;=35,INDEX($DC:$DC,$GH280+35),"")</f>
      </c>
      <c r="EO280">
        <f>IF($GI280&gt;=36,INDEX($DC:$DC,$GH280+36),"")</f>
      </c>
      <c r="EP280">
        <f>IF($GI280&gt;=37,INDEX($DC:$DC,$GH280+37),"")</f>
      </c>
      <c r="EQ280">
        <f>IF($GI280&gt;=38,INDEX($DC:$DC,$GH280+38),"")</f>
      </c>
      <c r="ER280">
        <f>IF($GI280&gt;=39,INDEX($DC:$DC,$GH280+39),"")</f>
      </c>
      <c r="ES280">
        <f>IF($GI280&gt;=40,INDEX($DC:$DC,$GH280+40),"")</f>
      </c>
      <c r="ET280">
        <f>IF($GI280&gt;=1,INDEX($DD:$DD,$GH280+1),"")</f>
      </c>
      <c r="EU280">
        <f>IF($GI280&gt;=2,INDEX($DD:$DD,$GH280+2),"")</f>
      </c>
      <c r="EV280">
        <f>IF($GI280&gt;=3,INDEX($DD:$DD,$GH280+3),"")</f>
      </c>
      <c r="EW280">
        <f>IF($GI280&gt;=4,INDEX($DD:$DD,$GH280+4),"")</f>
      </c>
      <c r="EX280">
        <f>IF($GI280&gt;=5,INDEX($DD:$DD,$GH280+5),"")</f>
      </c>
      <c r="EY280">
        <f>IF($GI280&gt;=6,INDEX($DD:$DD,$GH280+6),"")</f>
      </c>
      <c r="EZ280">
        <f>IF($GI280&gt;=7,INDEX($DD:$DD,$GH280+7),"")</f>
      </c>
      <c r="FA280">
        <f>IF($GI280&gt;=8,INDEX($DD:$DD,$GH280+8),"")</f>
      </c>
      <c r="FB280">
        <f>IF($GI280&gt;=9,INDEX($DD:$DD,$GH280+9),"")</f>
      </c>
      <c r="FC280">
        <f>IF($GI280&gt;=10,INDEX($DD:$DD,$GH280+10),"")</f>
      </c>
      <c r="FD280">
        <f>IF($GI280&gt;=11,INDEX($DD:$DD,$GH280+11),"")</f>
      </c>
      <c r="FE280">
        <f>IF($GI280&gt;=12,INDEX($DD:$DD,$GH280+12),"")</f>
      </c>
      <c r="FF280">
        <f>IF($GI280&gt;=13,INDEX($DD:$DD,$GH280+13),"")</f>
      </c>
      <c r="FG280">
        <f>IF($GI280&gt;=14,INDEX($DD:$DD,$GH280+14),"")</f>
      </c>
      <c r="FH280">
        <f>IF($GI280&gt;=15,INDEX($DD:$DD,$GH280+15),"")</f>
      </c>
      <c r="FI280">
        <f>IF($GI280&gt;=16,INDEX($DD:$DD,$GH280+16),"")</f>
      </c>
      <c r="FJ280">
        <f>IF($GI280&gt;=17,INDEX($DD:$DD,$GH280+17),"")</f>
      </c>
      <c r="FK280">
        <f>IF($GI280&gt;=18,INDEX($DD:$DD,$GH280+18),"")</f>
      </c>
      <c r="FL280">
        <f>IF($GI280&gt;=19,INDEX($DD:$DD,$GH280+19),"")</f>
      </c>
      <c r="FM280">
        <f>IF($GI280&gt;=20,INDEX($DD:$DD,$GH280+20),"")</f>
      </c>
      <c r="FN280">
        <f>IF($GI280&gt;=21,INDEX($DD:$DD,$GH280+21),"")</f>
      </c>
      <c r="FO280">
        <f>IF($GI280&gt;=22,INDEX($DD:$DD,$GH280+22),"")</f>
      </c>
      <c r="FP280">
        <f>IF($GI280&gt;=23,INDEX($DD:$DD,$GH280+23),"")</f>
      </c>
      <c r="FQ280">
        <f>IF($GI280&gt;=24,INDEX($DD:$DD,$GH280+24),"")</f>
      </c>
      <c r="FR280">
        <f>IF($GI280&gt;=25,INDEX($DD:$DD,$GH280+25),"")</f>
      </c>
      <c r="FS280">
        <f>IF($GI280&gt;=26,INDEX($DD:$DD,$GH280+26),"")</f>
      </c>
      <c r="FT280">
        <f>IF($GI280&gt;=27,INDEX($DD:$DD,$GH280+27),"")</f>
      </c>
      <c r="FU280">
        <f>IF($GI280&gt;=28,INDEX($DD:$DD,$GH280+28),"")</f>
      </c>
      <c r="FV280">
        <f>IF($GI280&gt;=29,INDEX($DD:$DD,$GH280+29),"")</f>
      </c>
      <c r="FW280">
        <f>IF($GI280&gt;=30,INDEX($DD:$DD,$GH280+30),"")</f>
      </c>
      <c r="FX280">
        <f>IF($GI280&gt;=31,INDEX($DD:$DD,$GH280+31),"")</f>
      </c>
      <c r="FY280">
        <f>IF($GI280&gt;=32,INDEX($DD:$DD,$GH280+32),"")</f>
      </c>
      <c r="FZ280">
        <f>IF($GI280&gt;=33,INDEX($DD:$DD,$GH280+33),"")</f>
      </c>
      <c r="GA280">
        <f>IF($GI280&gt;=34,INDEX($DD:$DD,$GH280+34),"")</f>
      </c>
      <c r="GB280">
        <f>IF($GI280&gt;=35,INDEX($DD:$DD,$GH280+35),"")</f>
      </c>
      <c r="GC280">
        <f>IF($GI280&gt;=36,INDEX($DD:$DD,$GH280+36),"")</f>
      </c>
      <c r="GD280">
        <f>IF($GI280&gt;=37,INDEX($DD:$DD,$GH280+37),"")</f>
      </c>
      <c r="GE280">
        <f>IF($GI280&gt;=38,INDEX($DD:$DD,$GH280+38),"")</f>
      </c>
      <c r="GF280">
        <f>IF($GI280&gt;=39,INDEX($DD:$DD,$GH280+39),"")</f>
      </c>
      <c r="GG280">
        <f>IF($GI280&gt;=40,INDEX($DD:$DD,$GH280+40),"")</f>
      </c>
      <c r="GH280">
        <f>IFERROR(MATCH($DB280,$DC$2:$DC$148,0)+1,0)</f>
      </c>
      <c r="GI280">
        <f>IFERROR(INDEX($DE$2:$DE$148,MATCH($DB280,$DC$2:$DC$148,0)),0)</f>
      </c>
      <c r="GJ280">
        <f>IFERROR(MATCH($S280,$DF$280:$ES$280,0),0)</f>
      </c>
      <c r="GK280">
        <f>IF($GJ280&gt;0,INDEX($ET$280:$GG$280,$GJ280),"")</f>
      </c>
      <c r="GL280" t="s">
        <v>511</v>
      </c>
      <c r="GM280">
        <v>1</v>
      </c>
      <c r="GN280">
        <f>IF($IW280&gt;=1,INDEX($GL:$GL,$IV280+1),"")</f>
      </c>
      <c r="GO280">
        <f>IF($IW280&gt;=2,INDEX($GL:$GL,$IV280+2),"")</f>
      </c>
      <c r="GP280">
        <f>IF($IW280&gt;=3,INDEX($GL:$GL,$IV280+3),"")</f>
      </c>
      <c r="GQ280">
        <f>IF($IW280&gt;=4,INDEX($GL:$GL,$IV280+4),"")</f>
      </c>
      <c r="GR280">
        <f>IF($IW280&gt;=5,INDEX($GL:$GL,$IV280+5),"")</f>
      </c>
      <c r="GS280">
        <f>IF($IW280&gt;=6,INDEX($GL:$GL,$IV280+6),"")</f>
      </c>
      <c r="GT280">
        <f>IF($IW280&gt;=7,INDEX($GL:$GL,$IV280+7),"")</f>
      </c>
      <c r="GU280">
        <f>IF($IW280&gt;=8,INDEX($GL:$GL,$IV280+8),"")</f>
      </c>
      <c r="GV280">
        <f>IF($IW280&gt;=9,INDEX($GL:$GL,$IV280+9),"")</f>
      </c>
      <c r="GW280">
        <f>IF($IW280&gt;=10,INDEX($GL:$GL,$IV280+10),"")</f>
      </c>
      <c r="GX280">
        <f>IF($IW280&gt;=11,INDEX($GL:$GL,$IV280+11),"")</f>
      </c>
      <c r="GY280">
        <f>IF($IW280&gt;=12,INDEX($GL:$GL,$IV280+12),"")</f>
      </c>
      <c r="GZ280">
        <f>IF($IW280&gt;=13,INDEX($GL:$GL,$IV280+13),"")</f>
      </c>
      <c r="HA280">
        <f>IF($IW280&gt;=14,INDEX($GL:$GL,$IV280+14),"")</f>
      </c>
      <c r="HB280">
        <f>IF($IW280&gt;=15,INDEX($GL:$GL,$IV280+15),"")</f>
      </c>
      <c r="HC280">
        <f>IF($IW280&gt;=16,INDEX($GL:$GL,$IV280+16),"")</f>
      </c>
      <c r="HD280">
        <f>IF($IW280&gt;=17,INDEX($GL:$GL,$IV280+17),"")</f>
      </c>
      <c r="HE280">
        <f>IF($IW280&gt;=18,INDEX($GL:$GL,$IV280+18),"")</f>
      </c>
      <c r="HF280">
        <f>IF($IW280&gt;=19,INDEX($GL:$GL,$IV280+19),"")</f>
      </c>
      <c r="HG280">
        <f>IF($IW280&gt;=20,INDEX($GL:$GL,$IV280+20),"")</f>
      </c>
      <c r="HH280">
        <f>IF($IW280&gt;=21,INDEX($GL:$GL,$IV280+21),"")</f>
      </c>
      <c r="HI280">
        <f>IF($IW280&gt;=22,INDEX($GL:$GL,$IV280+22),"")</f>
      </c>
      <c r="HJ280">
        <f>IF($IW280&gt;=23,INDEX($GL:$GL,$IV280+23),"")</f>
      </c>
      <c r="HK280">
        <f>IF($IW280&gt;=24,INDEX($GL:$GL,$IV280+24),"")</f>
      </c>
      <c r="HL280">
        <f>IF($IW280&gt;=25,INDEX($GL:$GL,$IV280+25),"")</f>
      </c>
      <c r="HM280">
        <f>IF($IW280&gt;=26,INDEX($GL:$GL,$IV280+26),"")</f>
      </c>
      <c r="HN280">
        <f>IF($IW280&gt;=27,INDEX($GL:$GL,$IV280+27),"")</f>
      </c>
      <c r="HO280">
        <f>IF($IW280&gt;=28,INDEX($GL:$GL,$IV280+28),"")</f>
      </c>
      <c r="HP280">
        <f>IF($IW280&gt;=29,INDEX($GL:$GL,$IV280+29),"")</f>
      </c>
      <c r="HQ280">
        <f>IF($IW280&gt;=30,INDEX($GL:$GL,$IV280+30),"")</f>
      </c>
      <c r="HR280">
        <f>IF($IW280&gt;=31,INDEX($GL:$GL,$IV280+31),"")</f>
      </c>
      <c r="HS280">
        <f>IF($IW280&gt;=32,INDEX($GL:$GL,$IV280+32),"")</f>
      </c>
      <c r="HT280">
        <f>IF($IW280&gt;=33,INDEX($GL:$GL,$IV280+33),"")</f>
      </c>
      <c r="HU280">
        <f>IF($IW280&gt;=34,INDEX($GL:$GL,$IV280+34),"")</f>
      </c>
      <c r="HV280">
        <f>IF($IW280&gt;=35,INDEX($GL:$GL,$IV280+35),"")</f>
      </c>
      <c r="HW280">
        <f>IF($IW280&gt;=36,INDEX($GL:$GL,$IV280+36),"")</f>
      </c>
      <c r="HX280">
        <f>IF($IW280&gt;=37,INDEX($GL:$GL,$IV280+37),"")</f>
      </c>
      <c r="HY280">
        <f>IF($IW280&gt;=38,INDEX($GL:$GL,$IV280+38),"")</f>
      </c>
      <c r="HZ280">
        <f>IF($IW280&gt;=39,INDEX($GL:$GL,$IV280+39),"")</f>
      </c>
      <c r="IA280">
        <f>IF($IW280&gt;=40,INDEX($GL:$GL,$IV280+40),"")</f>
      </c>
      <c r="IB280">
        <f>IF($IW280&gt;=41,INDEX($GL:$GL,$IV280+41),"")</f>
      </c>
      <c r="IC280">
        <f>IF($IW280&gt;=42,INDEX($GL:$GL,$IV280+42),"")</f>
      </c>
      <c r="ID280">
        <f>IF($IW280&gt;=43,INDEX($GL:$GL,$IV280+43),"")</f>
      </c>
      <c r="IE280">
        <f>IF($IW280&gt;=44,INDEX($GL:$GL,$IV280+44),"")</f>
      </c>
      <c r="IF280">
        <f>IF($IW280&gt;=45,INDEX($GL:$GL,$IV280+45),"")</f>
      </c>
      <c r="IG280">
        <f>IF($IW280&gt;=46,INDEX($GL:$GL,$IV280+46),"")</f>
      </c>
      <c r="IH280">
        <f>IF($IW280&gt;=47,INDEX($GL:$GL,$IV280+47),"")</f>
      </c>
      <c r="II280">
        <f>IF($IW280&gt;=48,INDEX($GL:$GL,$IV280+48),"")</f>
      </c>
      <c r="IJ280">
        <f>IF($IW280&gt;=49,INDEX($GL:$GL,$IV280+49),"")</f>
      </c>
      <c r="IK280">
        <f>IF($IW280&gt;=50,INDEX($GL:$GL,$IV280+50),"")</f>
      </c>
      <c r="IL280">
        <f>IF($IW280&gt;=51,INDEX($GL:$GL,$IV280+51),"")</f>
      </c>
      <c r="IM280">
        <f>IF($IW280&gt;=52,INDEX($GL:$GL,$IV280+52),"")</f>
      </c>
      <c r="IN280">
        <f>IF($IW280&gt;=53,INDEX($GL:$GL,$IV280+53),"")</f>
      </c>
      <c r="IO280">
        <f>IF($IW280&gt;=54,INDEX($GL:$GL,$IV280+54),"")</f>
      </c>
      <c r="IP280">
        <f>IF($IW280&gt;=55,INDEX($GL:$GL,$IV280+55),"")</f>
      </c>
      <c r="IQ280">
        <f>IF($IW280&gt;=56,INDEX($GL:$GL,$IV280+56),"")</f>
      </c>
      <c r="IR280">
        <f>IF($IW280&gt;=57,INDEX($GL:$GL,$IV280+57),"")</f>
      </c>
      <c r="IS280">
        <f>IF($IW280&gt;=58,INDEX($GL:$GL,$IV280+58),"")</f>
      </c>
      <c r="IT280">
        <f>IF($IW280&gt;=59,INDEX($GL:$GL,$IV280+59),"")</f>
      </c>
      <c r="IU280">
        <f>IF($IW280&gt;=60,INDEX($GL:$GL,$IV280+60),"")</f>
      </c>
      <c r="IV280">
        <f>IFERROR(MATCH($GK280,$GL$2:$GL$324,0)+1,0)</f>
      </c>
      <c r="IW280">
        <f>IFERROR(INDEX($GM$2:$GM$324,MATCH($GK280,$GL$2:$GL$324,0)),0)</f>
      </c>
      <c r="IX280" t="s">
        <v>34</v>
      </c>
      <c r="IY280" t="s">
        <v>34</v>
      </c>
    </row>
    <row r="281" spans="1:259" x14ac:dyDescent="0.25">
      <c r="K281">
        <f>IF(OR($N281="",$J281=""),"",IFERROR($N281/$J281,0))</f>
      </c>
      <c r="L281">
        <f>IF($N281="","",
SUM($M281,$O281,$T281,$P281,$R281)*
(1-IF($U281="",0,VALUE($U281)/100)))</f>
      </c>
      <c r="M281">
        <f>IF($N281="","",$N281)</f>
      </c>
      <c r="O281">
        <f>IF($N281="","",
IF($H281="","",
IF(ISNUMBER(SEARCH("exempt",LOWER($H281))),0,
$N281*(VALUE(SUBSTITUTE($H281,"%",""))/100))))</f>
      </c>
      <c r="V281">
        <f>IFERROR(IF(FIND(" - ",$E281)&gt;0,MID($E281,FIND(" - ",$E281)+3,LEN($E281)),""),"")</f>
      </c>
      <c r="AE281" t="s">
        <v>855</v>
      </c>
      <c r="AJ281">
        <f>IFERROR(LEFT($E281,FIND(" - ",$E281)-1),$E281)</f>
      </c>
      <c r="AM281">
        <f>IF($CB281&gt;=1,INDEX($AK:$AK,$CA281+1),"")</f>
      </c>
      <c r="AN281">
        <f>IF($CB281&gt;=2,INDEX($AK:$AK,$CA281+2),"")</f>
      </c>
      <c r="AO281">
        <f>IF($CB281&gt;=3,INDEX($AK:$AK,$CA281+3),"")</f>
      </c>
      <c r="AP281">
        <f>IF($CB281&gt;=4,INDEX($AK:$AK,$CA281+4),"")</f>
      </c>
      <c r="AQ281">
        <f>IF($CB281&gt;=5,INDEX($AK:$AK,$CA281+5),"")</f>
      </c>
      <c r="AR281">
        <f>IF($CB281&gt;=6,INDEX($AK:$AK,$CA281+6),"")</f>
      </c>
      <c r="AS281">
        <f>IF($CB281&gt;=7,INDEX($AK:$AK,$CA281+7),"")</f>
      </c>
      <c r="AT281">
        <f>IF($CB281&gt;=8,INDEX($AK:$AK,$CA281+8),"")</f>
      </c>
      <c r="AU281">
        <f>IF($CB281&gt;=9,INDEX($AK:$AK,$CA281+9),"")</f>
      </c>
      <c r="AV281">
        <f>IF($CB281&gt;=10,INDEX($AK:$AK,$CA281+10),"")</f>
      </c>
      <c r="AW281">
        <f>IF($CB281&gt;=11,INDEX($AK:$AK,$CA281+11),"")</f>
      </c>
      <c r="AX281">
        <f>IF($CB281&gt;=12,INDEX($AK:$AK,$CA281+12),"")</f>
      </c>
      <c r="AY281">
        <f>IF($CB281&gt;=13,INDEX($AK:$AK,$CA281+13),"")</f>
      </c>
      <c r="AZ281">
        <f>IF($CB281&gt;=14,INDEX($AK:$AK,$CA281+14),"")</f>
      </c>
      <c r="BA281">
        <f>IF($CB281&gt;=15,INDEX($AK:$AK,$CA281+15),"")</f>
      </c>
      <c r="BB281">
        <f>IF($CB281&gt;=16,INDEX($AK:$AK,$CA281+16),"")</f>
      </c>
      <c r="BC281">
        <f>IF($CB281&gt;=17,INDEX($AK:$AK,$CA281+17),"")</f>
      </c>
      <c r="BD281">
        <f>IF($CB281&gt;=18,INDEX($AK:$AK,$CA281+18),"")</f>
      </c>
      <c r="BE281">
        <f>IF($CB281&gt;=19,INDEX($AK:$AK,$CA281+19),"")</f>
      </c>
      <c r="BF281">
        <f>IF($CB281&gt;=20,INDEX($AK:$AK,$CA281+20),"")</f>
      </c>
      <c r="BG281">
        <f>IF($CB281&gt;=21,INDEX($AK:$AK,$CA281+21),"")</f>
      </c>
      <c r="BH281">
        <f>IF($CB281&gt;=22,INDEX($AK:$AK,$CA281+22),"")</f>
      </c>
      <c r="BI281">
        <f>IF($CB281&gt;=23,INDEX($AK:$AK,$CA281+23),"")</f>
      </c>
      <c r="BJ281">
        <f>IF($CB281&gt;=24,INDEX($AK:$AK,$CA281+24),"")</f>
      </c>
      <c r="BK281">
        <f>IF($CB281&gt;=25,INDEX($AK:$AK,$CA281+25),"")</f>
      </c>
      <c r="BL281">
        <f>IF($CB281&gt;=26,INDEX($AK:$AK,$CA281+26),"")</f>
      </c>
      <c r="BM281">
        <f>IF($CB281&gt;=27,INDEX($AK:$AK,$CA281+27),"")</f>
      </c>
      <c r="BN281">
        <f>IF($CB281&gt;=28,INDEX($AK:$AK,$CA281+28),"")</f>
      </c>
      <c r="BO281">
        <f>IF($CB281&gt;=29,INDEX($AK:$AK,$CA281+29),"")</f>
      </c>
      <c r="BP281">
        <f>IF($CB281&gt;=30,INDEX($AK:$AK,$CA281+30),"")</f>
      </c>
      <c r="BQ281">
        <f>IF($CB281&gt;=31,INDEX($AK:$AK,$CA281+31),"")</f>
      </c>
      <c r="BR281">
        <f>IF($CB281&gt;=32,INDEX($AK:$AK,$CA281+32),"")</f>
      </c>
      <c r="BS281">
        <f>IF($CB281&gt;=33,INDEX($AK:$AK,$CA281+33),"")</f>
      </c>
      <c r="BT281">
        <f>IF($CB281&gt;=34,INDEX($AK:$AK,$CA281+34),"")</f>
      </c>
      <c r="BU281">
        <f>IF($CB281&gt;=35,INDEX($AK:$AK,$CA281+35),"")</f>
      </c>
      <c r="BV281">
        <f>IF($CB281&gt;=36,INDEX($AK:$AK,$CA281+36),"")</f>
      </c>
      <c r="BW281">
        <f>IF($CB281&gt;=37,INDEX($AK:$AK,$CA281+37),"")</f>
      </c>
      <c r="BX281">
        <f>IF($CB281&gt;=38,INDEX($AK:$AK,$CA281+38),"")</f>
      </c>
      <c r="BY281">
        <f>IF($CB281&gt;=39,INDEX($AK:$AK,$CA281+39),"")</f>
      </c>
      <c r="BZ281">
        <f>IF($CB281&gt;=40,INDEX($AK:$AK,$CA281+40),"")</f>
      </c>
      <c r="CA281">
        <f>IFERROR(MATCH($AJ281,$AK$2:$AK$134,0)+1,0)</f>
      </c>
      <c r="CB281">
        <f>IFERROR(INDEX($AL$2:$AL$134,MATCH($AJ281,$AK$2:$AK$134,0)),0)</f>
      </c>
      <c r="CC281">
        <f>IFERROR(LEFT($F281,FIND(" - ",$F281)-1),$F281)</f>
      </c>
      <c r="CF281">
        <f>IF($DA281&gt;=1,INDEX($CD:$CD,$CZ281+1),"")</f>
      </c>
      <c r="CG281">
        <f>IF($DA281&gt;=2,INDEX($CD:$CD,$CZ281+2),"")</f>
      </c>
      <c r="CH281">
        <f>IF($DA281&gt;=3,INDEX($CD:$CD,$CZ281+3),"")</f>
      </c>
      <c r="CI281">
        <f>IF($DA281&gt;=4,INDEX($CD:$CD,$CZ281+4),"")</f>
      </c>
      <c r="CJ281">
        <f>IF($DA281&gt;=5,INDEX($CD:$CD,$CZ281+5),"")</f>
      </c>
      <c r="CK281">
        <f>IF($DA281&gt;=6,INDEX($CD:$CD,$CZ281+6),"")</f>
      </c>
      <c r="CL281">
        <f>IF($DA281&gt;=7,INDEX($CD:$CD,$CZ281+7),"")</f>
      </c>
      <c r="CM281">
        <f>IF($DA281&gt;=8,INDEX($CD:$CD,$CZ281+8),"")</f>
      </c>
      <c r="CN281">
        <f>IF($DA281&gt;=9,INDEX($CD:$CD,$CZ281+9),"")</f>
      </c>
      <c r="CO281">
        <f>IF($DA281&gt;=10,INDEX($CD:$CD,$CZ281+10),"")</f>
      </c>
      <c r="CP281">
        <f>IF($DA281&gt;=11,INDEX($CD:$CD,$CZ281+11),"")</f>
      </c>
      <c r="CQ281">
        <f>IF($DA281&gt;=12,INDEX($CD:$CD,$CZ281+12),"")</f>
      </c>
      <c r="CR281">
        <f>IF($DA281&gt;=13,INDEX($CD:$CD,$CZ281+13),"")</f>
      </c>
      <c r="CS281">
        <f>IF($DA281&gt;=14,INDEX($CD:$CD,$CZ281+14),"")</f>
      </c>
      <c r="CT281">
        <f>IF($DA281&gt;=15,INDEX($CD:$CD,$CZ281+15),"")</f>
      </c>
      <c r="CU281">
        <f>IF($DA281&gt;=16,INDEX($CD:$CD,$CZ281+16),"")</f>
      </c>
      <c r="CV281">
        <f>IF($DA281&gt;=17,INDEX($CD:$CD,$CZ281+17),"")</f>
      </c>
      <c r="CW281">
        <f>IF($DA281&gt;=18,INDEX($CD:$CD,$CZ281+18),"")</f>
      </c>
      <c r="CX281">
        <f>IF($DA281&gt;=19,INDEX($CD:$CD,$CZ281+19),"")</f>
      </c>
      <c r="CY281">
        <f>IF($DA281&gt;=20,INDEX($CD:$CD,$CZ281+20),"")</f>
      </c>
      <c r="CZ281">
        <f>IFERROR(MATCH($CC281,$CD$2:$CD$263,0)+1,0)</f>
      </c>
      <c r="DA281">
        <f>IFERROR(INDEX($CE$2:$CE$263,MATCH($CC281,$CD$2:$CD$263,0)),0)</f>
      </c>
      <c r="DB281">
        <f>IFERROR(INDEX($AI:$AI,MATCH($H281,$AH:$AH,0))&amp;"","")</f>
      </c>
      <c r="DF281">
        <f>IF($GI281&gt;=1,INDEX($DC:$DC,$GH281+1),"")</f>
      </c>
      <c r="DG281">
        <f>IF($GI281&gt;=2,INDEX($DC:$DC,$GH281+2),"")</f>
      </c>
      <c r="DH281">
        <f>IF($GI281&gt;=3,INDEX($DC:$DC,$GH281+3),"")</f>
      </c>
      <c r="DI281">
        <f>IF($GI281&gt;=4,INDEX($DC:$DC,$GH281+4),"")</f>
      </c>
      <c r="DJ281">
        <f>IF($GI281&gt;=5,INDEX($DC:$DC,$GH281+5),"")</f>
      </c>
      <c r="DK281">
        <f>IF($GI281&gt;=6,INDEX($DC:$DC,$GH281+6),"")</f>
      </c>
      <c r="DL281">
        <f>IF($GI281&gt;=7,INDEX($DC:$DC,$GH281+7),"")</f>
      </c>
      <c r="DM281">
        <f>IF($GI281&gt;=8,INDEX($DC:$DC,$GH281+8),"")</f>
      </c>
      <c r="DN281">
        <f>IF($GI281&gt;=9,INDEX($DC:$DC,$GH281+9),"")</f>
      </c>
      <c r="DO281">
        <f>IF($GI281&gt;=10,INDEX($DC:$DC,$GH281+10),"")</f>
      </c>
      <c r="DP281">
        <f>IF($GI281&gt;=11,INDEX($DC:$DC,$GH281+11),"")</f>
      </c>
      <c r="DQ281">
        <f>IF($GI281&gt;=12,INDEX($DC:$DC,$GH281+12),"")</f>
      </c>
      <c r="DR281">
        <f>IF($GI281&gt;=13,INDEX($DC:$DC,$GH281+13),"")</f>
      </c>
      <c r="DS281">
        <f>IF($GI281&gt;=14,INDEX($DC:$DC,$GH281+14),"")</f>
      </c>
      <c r="DT281">
        <f>IF($GI281&gt;=15,INDEX($DC:$DC,$GH281+15),"")</f>
      </c>
      <c r="DU281">
        <f>IF($GI281&gt;=16,INDEX($DC:$DC,$GH281+16),"")</f>
      </c>
      <c r="DV281">
        <f>IF($GI281&gt;=17,INDEX($DC:$DC,$GH281+17),"")</f>
      </c>
      <c r="DW281">
        <f>IF($GI281&gt;=18,INDEX($DC:$DC,$GH281+18),"")</f>
      </c>
      <c r="DX281">
        <f>IF($GI281&gt;=19,INDEX($DC:$DC,$GH281+19),"")</f>
      </c>
      <c r="DY281">
        <f>IF($GI281&gt;=20,INDEX($DC:$DC,$GH281+20),"")</f>
      </c>
      <c r="DZ281">
        <f>IF($GI281&gt;=21,INDEX($DC:$DC,$GH281+21),"")</f>
      </c>
      <c r="EA281">
        <f>IF($GI281&gt;=22,INDEX($DC:$DC,$GH281+22),"")</f>
      </c>
      <c r="EB281">
        <f>IF($GI281&gt;=23,INDEX($DC:$DC,$GH281+23),"")</f>
      </c>
      <c r="EC281">
        <f>IF($GI281&gt;=24,INDEX($DC:$DC,$GH281+24),"")</f>
      </c>
      <c r="ED281">
        <f>IF($GI281&gt;=25,INDEX($DC:$DC,$GH281+25),"")</f>
      </c>
      <c r="EE281">
        <f>IF($GI281&gt;=26,INDEX($DC:$DC,$GH281+26),"")</f>
      </c>
      <c r="EF281">
        <f>IF($GI281&gt;=27,INDEX($DC:$DC,$GH281+27),"")</f>
      </c>
      <c r="EG281">
        <f>IF($GI281&gt;=28,INDEX($DC:$DC,$GH281+28),"")</f>
      </c>
      <c r="EH281">
        <f>IF($GI281&gt;=29,INDEX($DC:$DC,$GH281+29),"")</f>
      </c>
      <c r="EI281">
        <f>IF($GI281&gt;=30,INDEX($DC:$DC,$GH281+30),"")</f>
      </c>
      <c r="EJ281">
        <f>IF($GI281&gt;=31,INDEX($DC:$DC,$GH281+31),"")</f>
      </c>
      <c r="EK281">
        <f>IF($GI281&gt;=32,INDEX($DC:$DC,$GH281+32),"")</f>
      </c>
      <c r="EL281">
        <f>IF($GI281&gt;=33,INDEX($DC:$DC,$GH281+33),"")</f>
      </c>
      <c r="EM281">
        <f>IF($GI281&gt;=34,INDEX($DC:$DC,$GH281+34),"")</f>
      </c>
      <c r="EN281">
        <f>IF($GI281&gt;=35,INDEX($DC:$DC,$GH281+35),"")</f>
      </c>
      <c r="EO281">
        <f>IF($GI281&gt;=36,INDEX($DC:$DC,$GH281+36),"")</f>
      </c>
      <c r="EP281">
        <f>IF($GI281&gt;=37,INDEX($DC:$DC,$GH281+37),"")</f>
      </c>
      <c r="EQ281">
        <f>IF($GI281&gt;=38,INDEX($DC:$DC,$GH281+38),"")</f>
      </c>
      <c r="ER281">
        <f>IF($GI281&gt;=39,INDEX($DC:$DC,$GH281+39),"")</f>
      </c>
      <c r="ES281">
        <f>IF($GI281&gt;=40,INDEX($DC:$DC,$GH281+40),"")</f>
      </c>
      <c r="ET281">
        <f>IF($GI281&gt;=1,INDEX($DD:$DD,$GH281+1),"")</f>
      </c>
      <c r="EU281">
        <f>IF($GI281&gt;=2,INDEX($DD:$DD,$GH281+2),"")</f>
      </c>
      <c r="EV281">
        <f>IF($GI281&gt;=3,INDEX($DD:$DD,$GH281+3),"")</f>
      </c>
      <c r="EW281">
        <f>IF($GI281&gt;=4,INDEX($DD:$DD,$GH281+4),"")</f>
      </c>
      <c r="EX281">
        <f>IF($GI281&gt;=5,INDEX($DD:$DD,$GH281+5),"")</f>
      </c>
      <c r="EY281">
        <f>IF($GI281&gt;=6,INDEX($DD:$DD,$GH281+6),"")</f>
      </c>
      <c r="EZ281">
        <f>IF($GI281&gt;=7,INDEX($DD:$DD,$GH281+7),"")</f>
      </c>
      <c r="FA281">
        <f>IF($GI281&gt;=8,INDEX($DD:$DD,$GH281+8),"")</f>
      </c>
      <c r="FB281">
        <f>IF($GI281&gt;=9,INDEX($DD:$DD,$GH281+9),"")</f>
      </c>
      <c r="FC281">
        <f>IF($GI281&gt;=10,INDEX($DD:$DD,$GH281+10),"")</f>
      </c>
      <c r="FD281">
        <f>IF($GI281&gt;=11,INDEX($DD:$DD,$GH281+11),"")</f>
      </c>
      <c r="FE281">
        <f>IF($GI281&gt;=12,INDEX($DD:$DD,$GH281+12),"")</f>
      </c>
      <c r="FF281">
        <f>IF($GI281&gt;=13,INDEX($DD:$DD,$GH281+13),"")</f>
      </c>
      <c r="FG281">
        <f>IF($GI281&gt;=14,INDEX($DD:$DD,$GH281+14),"")</f>
      </c>
      <c r="FH281">
        <f>IF($GI281&gt;=15,INDEX($DD:$DD,$GH281+15),"")</f>
      </c>
      <c r="FI281">
        <f>IF($GI281&gt;=16,INDEX($DD:$DD,$GH281+16),"")</f>
      </c>
      <c r="FJ281">
        <f>IF($GI281&gt;=17,INDEX($DD:$DD,$GH281+17),"")</f>
      </c>
      <c r="FK281">
        <f>IF($GI281&gt;=18,INDEX($DD:$DD,$GH281+18),"")</f>
      </c>
      <c r="FL281">
        <f>IF($GI281&gt;=19,INDEX($DD:$DD,$GH281+19),"")</f>
      </c>
      <c r="FM281">
        <f>IF($GI281&gt;=20,INDEX($DD:$DD,$GH281+20),"")</f>
      </c>
      <c r="FN281">
        <f>IF($GI281&gt;=21,INDEX($DD:$DD,$GH281+21),"")</f>
      </c>
      <c r="FO281">
        <f>IF($GI281&gt;=22,INDEX($DD:$DD,$GH281+22),"")</f>
      </c>
      <c r="FP281">
        <f>IF($GI281&gt;=23,INDEX($DD:$DD,$GH281+23),"")</f>
      </c>
      <c r="FQ281">
        <f>IF($GI281&gt;=24,INDEX($DD:$DD,$GH281+24),"")</f>
      </c>
      <c r="FR281">
        <f>IF($GI281&gt;=25,INDEX($DD:$DD,$GH281+25),"")</f>
      </c>
      <c r="FS281">
        <f>IF($GI281&gt;=26,INDEX($DD:$DD,$GH281+26),"")</f>
      </c>
      <c r="FT281">
        <f>IF($GI281&gt;=27,INDEX($DD:$DD,$GH281+27),"")</f>
      </c>
      <c r="FU281">
        <f>IF($GI281&gt;=28,INDEX($DD:$DD,$GH281+28),"")</f>
      </c>
      <c r="FV281">
        <f>IF($GI281&gt;=29,INDEX($DD:$DD,$GH281+29),"")</f>
      </c>
      <c r="FW281">
        <f>IF($GI281&gt;=30,INDEX($DD:$DD,$GH281+30),"")</f>
      </c>
      <c r="FX281">
        <f>IF($GI281&gt;=31,INDEX($DD:$DD,$GH281+31),"")</f>
      </c>
      <c r="FY281">
        <f>IF($GI281&gt;=32,INDEX($DD:$DD,$GH281+32),"")</f>
      </c>
      <c r="FZ281">
        <f>IF($GI281&gt;=33,INDEX($DD:$DD,$GH281+33),"")</f>
      </c>
      <c r="GA281">
        <f>IF($GI281&gt;=34,INDEX($DD:$DD,$GH281+34),"")</f>
      </c>
      <c r="GB281">
        <f>IF($GI281&gt;=35,INDEX($DD:$DD,$GH281+35),"")</f>
      </c>
      <c r="GC281">
        <f>IF($GI281&gt;=36,INDEX($DD:$DD,$GH281+36),"")</f>
      </c>
      <c r="GD281">
        <f>IF($GI281&gt;=37,INDEX($DD:$DD,$GH281+37),"")</f>
      </c>
      <c r="GE281">
        <f>IF($GI281&gt;=38,INDEX($DD:$DD,$GH281+38),"")</f>
      </c>
      <c r="GF281">
        <f>IF($GI281&gt;=39,INDEX($DD:$DD,$GH281+39),"")</f>
      </c>
      <c r="GG281">
        <f>IF($GI281&gt;=40,INDEX($DD:$DD,$GH281+40),"")</f>
      </c>
      <c r="GH281">
        <f>IFERROR(MATCH($DB281,$DC$2:$DC$148,0)+1,0)</f>
      </c>
      <c r="GI281">
        <f>IFERROR(INDEX($DE$2:$DE$148,MATCH($DB281,$DC$2:$DC$148,0)),0)</f>
      </c>
      <c r="GJ281">
        <f>IFERROR(MATCH($S281,$DF$281:$ES$281,0),0)</f>
      </c>
      <c r="GK281">
        <f>IF($GJ281&gt;0,INDEX($ET$281:$GG$281,$GJ281),"")</f>
      </c>
      <c r="GL281" t="s">
        <v>74</v>
      </c>
      <c r="GN281">
        <f>IF($IW281&gt;=1,INDEX($GL:$GL,$IV281+1),"")</f>
      </c>
      <c r="GO281">
        <f>IF($IW281&gt;=2,INDEX($GL:$GL,$IV281+2),"")</f>
      </c>
      <c r="GP281">
        <f>IF($IW281&gt;=3,INDEX($GL:$GL,$IV281+3),"")</f>
      </c>
      <c r="GQ281">
        <f>IF($IW281&gt;=4,INDEX($GL:$GL,$IV281+4),"")</f>
      </c>
      <c r="GR281">
        <f>IF($IW281&gt;=5,INDEX($GL:$GL,$IV281+5),"")</f>
      </c>
      <c r="GS281">
        <f>IF($IW281&gt;=6,INDEX($GL:$GL,$IV281+6),"")</f>
      </c>
      <c r="GT281">
        <f>IF($IW281&gt;=7,INDEX($GL:$GL,$IV281+7),"")</f>
      </c>
      <c r="GU281">
        <f>IF($IW281&gt;=8,INDEX($GL:$GL,$IV281+8),"")</f>
      </c>
      <c r="GV281">
        <f>IF($IW281&gt;=9,INDEX($GL:$GL,$IV281+9),"")</f>
      </c>
      <c r="GW281">
        <f>IF($IW281&gt;=10,INDEX($GL:$GL,$IV281+10),"")</f>
      </c>
      <c r="GX281">
        <f>IF($IW281&gt;=11,INDEX($GL:$GL,$IV281+11),"")</f>
      </c>
      <c r="GY281">
        <f>IF($IW281&gt;=12,INDEX($GL:$GL,$IV281+12),"")</f>
      </c>
      <c r="GZ281">
        <f>IF($IW281&gt;=13,INDEX($GL:$GL,$IV281+13),"")</f>
      </c>
      <c r="HA281">
        <f>IF($IW281&gt;=14,INDEX($GL:$GL,$IV281+14),"")</f>
      </c>
      <c r="HB281">
        <f>IF($IW281&gt;=15,INDEX($GL:$GL,$IV281+15),"")</f>
      </c>
      <c r="HC281">
        <f>IF($IW281&gt;=16,INDEX($GL:$GL,$IV281+16),"")</f>
      </c>
      <c r="HD281">
        <f>IF($IW281&gt;=17,INDEX($GL:$GL,$IV281+17),"")</f>
      </c>
      <c r="HE281">
        <f>IF($IW281&gt;=18,INDEX($GL:$GL,$IV281+18),"")</f>
      </c>
      <c r="HF281">
        <f>IF($IW281&gt;=19,INDEX($GL:$GL,$IV281+19),"")</f>
      </c>
      <c r="HG281">
        <f>IF($IW281&gt;=20,INDEX($GL:$GL,$IV281+20),"")</f>
      </c>
      <c r="HH281">
        <f>IF($IW281&gt;=21,INDEX($GL:$GL,$IV281+21),"")</f>
      </c>
      <c r="HI281">
        <f>IF($IW281&gt;=22,INDEX($GL:$GL,$IV281+22),"")</f>
      </c>
      <c r="HJ281">
        <f>IF($IW281&gt;=23,INDEX($GL:$GL,$IV281+23),"")</f>
      </c>
      <c r="HK281">
        <f>IF($IW281&gt;=24,INDEX($GL:$GL,$IV281+24),"")</f>
      </c>
      <c r="HL281">
        <f>IF($IW281&gt;=25,INDEX($GL:$GL,$IV281+25),"")</f>
      </c>
      <c r="HM281">
        <f>IF($IW281&gt;=26,INDEX($GL:$GL,$IV281+26),"")</f>
      </c>
      <c r="HN281">
        <f>IF($IW281&gt;=27,INDEX($GL:$GL,$IV281+27),"")</f>
      </c>
      <c r="HO281">
        <f>IF($IW281&gt;=28,INDEX($GL:$GL,$IV281+28),"")</f>
      </c>
      <c r="HP281">
        <f>IF($IW281&gt;=29,INDEX($GL:$GL,$IV281+29),"")</f>
      </c>
      <c r="HQ281">
        <f>IF($IW281&gt;=30,INDEX($GL:$GL,$IV281+30),"")</f>
      </c>
      <c r="HR281">
        <f>IF($IW281&gt;=31,INDEX($GL:$GL,$IV281+31),"")</f>
      </c>
      <c r="HS281">
        <f>IF($IW281&gt;=32,INDEX($GL:$GL,$IV281+32),"")</f>
      </c>
      <c r="HT281">
        <f>IF($IW281&gt;=33,INDEX($GL:$GL,$IV281+33),"")</f>
      </c>
      <c r="HU281">
        <f>IF($IW281&gt;=34,INDEX($GL:$GL,$IV281+34),"")</f>
      </c>
      <c r="HV281">
        <f>IF($IW281&gt;=35,INDEX($GL:$GL,$IV281+35),"")</f>
      </c>
      <c r="HW281">
        <f>IF($IW281&gt;=36,INDEX($GL:$GL,$IV281+36),"")</f>
      </c>
      <c r="HX281">
        <f>IF($IW281&gt;=37,INDEX($GL:$GL,$IV281+37),"")</f>
      </c>
      <c r="HY281">
        <f>IF($IW281&gt;=38,INDEX($GL:$GL,$IV281+38),"")</f>
      </c>
      <c r="HZ281">
        <f>IF($IW281&gt;=39,INDEX($GL:$GL,$IV281+39),"")</f>
      </c>
      <c r="IA281">
        <f>IF($IW281&gt;=40,INDEX($GL:$GL,$IV281+40),"")</f>
      </c>
      <c r="IB281">
        <f>IF($IW281&gt;=41,INDEX($GL:$GL,$IV281+41),"")</f>
      </c>
      <c r="IC281">
        <f>IF($IW281&gt;=42,INDEX($GL:$GL,$IV281+42),"")</f>
      </c>
      <c r="ID281">
        <f>IF($IW281&gt;=43,INDEX($GL:$GL,$IV281+43),"")</f>
      </c>
      <c r="IE281">
        <f>IF($IW281&gt;=44,INDEX($GL:$GL,$IV281+44),"")</f>
      </c>
      <c r="IF281">
        <f>IF($IW281&gt;=45,INDEX($GL:$GL,$IV281+45),"")</f>
      </c>
      <c r="IG281">
        <f>IF($IW281&gt;=46,INDEX($GL:$GL,$IV281+46),"")</f>
      </c>
      <c r="IH281">
        <f>IF($IW281&gt;=47,INDEX($GL:$GL,$IV281+47),"")</f>
      </c>
      <c r="II281">
        <f>IF($IW281&gt;=48,INDEX($GL:$GL,$IV281+48),"")</f>
      </c>
      <c r="IJ281">
        <f>IF($IW281&gt;=49,INDEX($GL:$GL,$IV281+49),"")</f>
      </c>
      <c r="IK281">
        <f>IF($IW281&gt;=50,INDEX($GL:$GL,$IV281+50),"")</f>
      </c>
      <c r="IL281">
        <f>IF($IW281&gt;=51,INDEX($GL:$GL,$IV281+51),"")</f>
      </c>
      <c r="IM281">
        <f>IF($IW281&gt;=52,INDEX($GL:$GL,$IV281+52),"")</f>
      </c>
      <c r="IN281">
        <f>IF($IW281&gt;=53,INDEX($GL:$GL,$IV281+53),"")</f>
      </c>
      <c r="IO281">
        <f>IF($IW281&gt;=54,INDEX($GL:$GL,$IV281+54),"")</f>
      </c>
      <c r="IP281">
        <f>IF($IW281&gt;=55,INDEX($GL:$GL,$IV281+55),"")</f>
      </c>
      <c r="IQ281">
        <f>IF($IW281&gt;=56,INDEX($GL:$GL,$IV281+56),"")</f>
      </c>
      <c r="IR281">
        <f>IF($IW281&gt;=57,INDEX($GL:$GL,$IV281+57),"")</f>
      </c>
      <c r="IS281">
        <f>IF($IW281&gt;=58,INDEX($GL:$GL,$IV281+58),"")</f>
      </c>
      <c r="IT281">
        <f>IF($IW281&gt;=59,INDEX($GL:$GL,$IV281+59),"")</f>
      </c>
      <c r="IU281">
        <f>IF($IW281&gt;=60,INDEX($GL:$GL,$IV281+60),"")</f>
      </c>
      <c r="IV281">
        <f>IFERROR(MATCH($GK281,$GL$2:$GL$324,0)+1,0)</f>
      </c>
      <c r="IW281">
        <f>IFERROR(INDEX($GM$2:$GM$324,MATCH($GK281,$GL$2:$GL$324,0)),0)</f>
      </c>
      <c r="IX281" t="s">
        <v>34</v>
      </c>
      <c r="IY281" t="s">
        <v>34</v>
      </c>
    </row>
    <row r="282" spans="1:259" x14ac:dyDescent="0.25">
      <c r="K282">
        <f>IF(OR($N282="",$J282=""),"",IFERROR($N282/$J282,0))</f>
      </c>
      <c r="L282">
        <f>IF($N282="","",
SUM($M282,$O282,$T282,$P282,$R282)*
(1-IF($U282="",0,VALUE($U282)/100)))</f>
      </c>
      <c r="M282">
        <f>IF($N282="","",$N282)</f>
      </c>
      <c r="O282">
        <f>IF($N282="","",
IF($H282="","",
IF(ISNUMBER(SEARCH("exempt",LOWER($H282))),0,
$N282*(VALUE(SUBSTITUTE($H282,"%",""))/100))))</f>
      </c>
      <c r="V282">
        <f>IFERROR(IF(FIND(" - ",$E282)&gt;0,MID($E282,FIND(" - ",$E282)+3,LEN($E282)),""),"")</f>
      </c>
      <c r="AE282" t="s">
        <v>856</v>
      </c>
      <c r="AJ282">
        <f>IFERROR(LEFT($E282,FIND(" - ",$E282)-1),$E282)</f>
      </c>
      <c r="AM282">
        <f>IF($CB282&gt;=1,INDEX($AK:$AK,$CA282+1),"")</f>
      </c>
      <c r="AN282">
        <f>IF($CB282&gt;=2,INDEX($AK:$AK,$CA282+2),"")</f>
      </c>
      <c r="AO282">
        <f>IF($CB282&gt;=3,INDEX($AK:$AK,$CA282+3),"")</f>
      </c>
      <c r="AP282">
        <f>IF($CB282&gt;=4,INDEX($AK:$AK,$CA282+4),"")</f>
      </c>
      <c r="AQ282">
        <f>IF($CB282&gt;=5,INDEX($AK:$AK,$CA282+5),"")</f>
      </c>
      <c r="AR282">
        <f>IF($CB282&gt;=6,INDEX($AK:$AK,$CA282+6),"")</f>
      </c>
      <c r="AS282">
        <f>IF($CB282&gt;=7,INDEX($AK:$AK,$CA282+7),"")</f>
      </c>
      <c r="AT282">
        <f>IF($CB282&gt;=8,INDEX($AK:$AK,$CA282+8),"")</f>
      </c>
      <c r="AU282">
        <f>IF($CB282&gt;=9,INDEX($AK:$AK,$CA282+9),"")</f>
      </c>
      <c r="AV282">
        <f>IF($CB282&gt;=10,INDEX($AK:$AK,$CA282+10),"")</f>
      </c>
      <c r="AW282">
        <f>IF($CB282&gt;=11,INDEX($AK:$AK,$CA282+11),"")</f>
      </c>
      <c r="AX282">
        <f>IF($CB282&gt;=12,INDEX($AK:$AK,$CA282+12),"")</f>
      </c>
      <c r="AY282">
        <f>IF($CB282&gt;=13,INDEX($AK:$AK,$CA282+13),"")</f>
      </c>
      <c r="AZ282">
        <f>IF($CB282&gt;=14,INDEX($AK:$AK,$CA282+14),"")</f>
      </c>
      <c r="BA282">
        <f>IF($CB282&gt;=15,INDEX($AK:$AK,$CA282+15),"")</f>
      </c>
      <c r="BB282">
        <f>IF($CB282&gt;=16,INDEX($AK:$AK,$CA282+16),"")</f>
      </c>
      <c r="BC282">
        <f>IF($CB282&gt;=17,INDEX($AK:$AK,$CA282+17),"")</f>
      </c>
      <c r="BD282">
        <f>IF($CB282&gt;=18,INDEX($AK:$AK,$CA282+18),"")</f>
      </c>
      <c r="BE282">
        <f>IF($CB282&gt;=19,INDEX($AK:$AK,$CA282+19),"")</f>
      </c>
      <c r="BF282">
        <f>IF($CB282&gt;=20,INDEX($AK:$AK,$CA282+20),"")</f>
      </c>
      <c r="BG282">
        <f>IF($CB282&gt;=21,INDEX($AK:$AK,$CA282+21),"")</f>
      </c>
      <c r="BH282">
        <f>IF($CB282&gt;=22,INDEX($AK:$AK,$CA282+22),"")</f>
      </c>
      <c r="BI282">
        <f>IF($CB282&gt;=23,INDEX($AK:$AK,$CA282+23),"")</f>
      </c>
      <c r="BJ282">
        <f>IF($CB282&gt;=24,INDEX($AK:$AK,$CA282+24),"")</f>
      </c>
      <c r="BK282">
        <f>IF($CB282&gt;=25,INDEX($AK:$AK,$CA282+25),"")</f>
      </c>
      <c r="BL282">
        <f>IF($CB282&gt;=26,INDEX($AK:$AK,$CA282+26),"")</f>
      </c>
      <c r="BM282">
        <f>IF($CB282&gt;=27,INDEX($AK:$AK,$CA282+27),"")</f>
      </c>
      <c r="BN282">
        <f>IF($CB282&gt;=28,INDEX($AK:$AK,$CA282+28),"")</f>
      </c>
      <c r="BO282">
        <f>IF($CB282&gt;=29,INDEX($AK:$AK,$CA282+29),"")</f>
      </c>
      <c r="BP282">
        <f>IF($CB282&gt;=30,INDEX($AK:$AK,$CA282+30),"")</f>
      </c>
      <c r="BQ282">
        <f>IF($CB282&gt;=31,INDEX($AK:$AK,$CA282+31),"")</f>
      </c>
      <c r="BR282">
        <f>IF($CB282&gt;=32,INDEX($AK:$AK,$CA282+32),"")</f>
      </c>
      <c r="BS282">
        <f>IF($CB282&gt;=33,INDEX($AK:$AK,$CA282+33),"")</f>
      </c>
      <c r="BT282">
        <f>IF($CB282&gt;=34,INDEX($AK:$AK,$CA282+34),"")</f>
      </c>
      <c r="BU282">
        <f>IF($CB282&gt;=35,INDEX($AK:$AK,$CA282+35),"")</f>
      </c>
      <c r="BV282">
        <f>IF($CB282&gt;=36,INDEX($AK:$AK,$CA282+36),"")</f>
      </c>
      <c r="BW282">
        <f>IF($CB282&gt;=37,INDEX($AK:$AK,$CA282+37),"")</f>
      </c>
      <c r="BX282">
        <f>IF($CB282&gt;=38,INDEX($AK:$AK,$CA282+38),"")</f>
      </c>
      <c r="BY282">
        <f>IF($CB282&gt;=39,INDEX($AK:$AK,$CA282+39),"")</f>
      </c>
      <c r="BZ282">
        <f>IF($CB282&gt;=40,INDEX($AK:$AK,$CA282+40),"")</f>
      </c>
      <c r="CA282">
        <f>IFERROR(MATCH($AJ282,$AK$2:$AK$134,0)+1,0)</f>
      </c>
      <c r="CB282">
        <f>IFERROR(INDEX($AL$2:$AL$134,MATCH($AJ282,$AK$2:$AK$134,0)),0)</f>
      </c>
      <c r="CC282">
        <f>IFERROR(LEFT($F282,FIND(" - ",$F282)-1),$F282)</f>
      </c>
      <c r="CF282">
        <f>IF($DA282&gt;=1,INDEX($CD:$CD,$CZ282+1),"")</f>
      </c>
      <c r="CG282">
        <f>IF($DA282&gt;=2,INDEX($CD:$CD,$CZ282+2),"")</f>
      </c>
      <c r="CH282">
        <f>IF($DA282&gt;=3,INDEX($CD:$CD,$CZ282+3),"")</f>
      </c>
      <c r="CI282">
        <f>IF($DA282&gt;=4,INDEX($CD:$CD,$CZ282+4),"")</f>
      </c>
      <c r="CJ282">
        <f>IF($DA282&gt;=5,INDEX($CD:$CD,$CZ282+5),"")</f>
      </c>
      <c r="CK282">
        <f>IF($DA282&gt;=6,INDEX($CD:$CD,$CZ282+6),"")</f>
      </c>
      <c r="CL282">
        <f>IF($DA282&gt;=7,INDEX($CD:$CD,$CZ282+7),"")</f>
      </c>
      <c r="CM282">
        <f>IF($DA282&gt;=8,INDEX($CD:$CD,$CZ282+8),"")</f>
      </c>
      <c r="CN282">
        <f>IF($DA282&gt;=9,INDEX($CD:$CD,$CZ282+9),"")</f>
      </c>
      <c r="CO282">
        <f>IF($DA282&gt;=10,INDEX($CD:$CD,$CZ282+10),"")</f>
      </c>
      <c r="CP282">
        <f>IF($DA282&gt;=11,INDEX($CD:$CD,$CZ282+11),"")</f>
      </c>
      <c r="CQ282">
        <f>IF($DA282&gt;=12,INDEX($CD:$CD,$CZ282+12),"")</f>
      </c>
      <c r="CR282">
        <f>IF($DA282&gt;=13,INDEX($CD:$CD,$CZ282+13),"")</f>
      </c>
      <c r="CS282">
        <f>IF($DA282&gt;=14,INDEX($CD:$CD,$CZ282+14),"")</f>
      </c>
      <c r="CT282">
        <f>IF($DA282&gt;=15,INDEX($CD:$CD,$CZ282+15),"")</f>
      </c>
      <c r="CU282">
        <f>IF($DA282&gt;=16,INDEX($CD:$CD,$CZ282+16),"")</f>
      </c>
      <c r="CV282">
        <f>IF($DA282&gt;=17,INDEX($CD:$CD,$CZ282+17),"")</f>
      </c>
      <c r="CW282">
        <f>IF($DA282&gt;=18,INDEX($CD:$CD,$CZ282+18),"")</f>
      </c>
      <c r="CX282">
        <f>IF($DA282&gt;=19,INDEX($CD:$CD,$CZ282+19),"")</f>
      </c>
      <c r="CY282">
        <f>IF($DA282&gt;=20,INDEX($CD:$CD,$CZ282+20),"")</f>
      </c>
      <c r="CZ282">
        <f>IFERROR(MATCH($CC282,$CD$2:$CD$263,0)+1,0)</f>
      </c>
      <c r="DA282">
        <f>IFERROR(INDEX($CE$2:$CE$263,MATCH($CC282,$CD$2:$CD$263,0)),0)</f>
      </c>
      <c r="DB282">
        <f>IFERROR(INDEX($AI:$AI,MATCH($H282,$AH:$AH,0))&amp;"","")</f>
      </c>
      <c r="DF282">
        <f>IF($GI282&gt;=1,INDEX($DC:$DC,$GH282+1),"")</f>
      </c>
      <c r="DG282">
        <f>IF($GI282&gt;=2,INDEX($DC:$DC,$GH282+2),"")</f>
      </c>
      <c r="DH282">
        <f>IF($GI282&gt;=3,INDEX($DC:$DC,$GH282+3),"")</f>
      </c>
      <c r="DI282">
        <f>IF($GI282&gt;=4,INDEX($DC:$DC,$GH282+4),"")</f>
      </c>
      <c r="DJ282">
        <f>IF($GI282&gt;=5,INDEX($DC:$DC,$GH282+5),"")</f>
      </c>
      <c r="DK282">
        <f>IF($GI282&gt;=6,INDEX($DC:$DC,$GH282+6),"")</f>
      </c>
      <c r="DL282">
        <f>IF($GI282&gt;=7,INDEX($DC:$DC,$GH282+7),"")</f>
      </c>
      <c r="DM282">
        <f>IF($GI282&gt;=8,INDEX($DC:$DC,$GH282+8),"")</f>
      </c>
      <c r="DN282">
        <f>IF($GI282&gt;=9,INDEX($DC:$DC,$GH282+9),"")</f>
      </c>
      <c r="DO282">
        <f>IF($GI282&gt;=10,INDEX($DC:$DC,$GH282+10),"")</f>
      </c>
      <c r="DP282">
        <f>IF($GI282&gt;=11,INDEX($DC:$DC,$GH282+11),"")</f>
      </c>
      <c r="DQ282">
        <f>IF($GI282&gt;=12,INDEX($DC:$DC,$GH282+12),"")</f>
      </c>
      <c r="DR282">
        <f>IF($GI282&gt;=13,INDEX($DC:$DC,$GH282+13),"")</f>
      </c>
      <c r="DS282">
        <f>IF($GI282&gt;=14,INDEX($DC:$DC,$GH282+14),"")</f>
      </c>
      <c r="DT282">
        <f>IF($GI282&gt;=15,INDEX($DC:$DC,$GH282+15),"")</f>
      </c>
      <c r="DU282">
        <f>IF($GI282&gt;=16,INDEX($DC:$DC,$GH282+16),"")</f>
      </c>
      <c r="DV282">
        <f>IF($GI282&gt;=17,INDEX($DC:$DC,$GH282+17),"")</f>
      </c>
      <c r="DW282">
        <f>IF($GI282&gt;=18,INDEX($DC:$DC,$GH282+18),"")</f>
      </c>
      <c r="DX282">
        <f>IF($GI282&gt;=19,INDEX($DC:$DC,$GH282+19),"")</f>
      </c>
      <c r="DY282">
        <f>IF($GI282&gt;=20,INDEX($DC:$DC,$GH282+20),"")</f>
      </c>
      <c r="DZ282">
        <f>IF($GI282&gt;=21,INDEX($DC:$DC,$GH282+21),"")</f>
      </c>
      <c r="EA282">
        <f>IF($GI282&gt;=22,INDEX($DC:$DC,$GH282+22),"")</f>
      </c>
      <c r="EB282">
        <f>IF($GI282&gt;=23,INDEX($DC:$DC,$GH282+23),"")</f>
      </c>
      <c r="EC282">
        <f>IF($GI282&gt;=24,INDEX($DC:$DC,$GH282+24),"")</f>
      </c>
      <c r="ED282">
        <f>IF($GI282&gt;=25,INDEX($DC:$DC,$GH282+25),"")</f>
      </c>
      <c r="EE282">
        <f>IF($GI282&gt;=26,INDEX($DC:$DC,$GH282+26),"")</f>
      </c>
      <c r="EF282">
        <f>IF($GI282&gt;=27,INDEX($DC:$DC,$GH282+27),"")</f>
      </c>
      <c r="EG282">
        <f>IF($GI282&gt;=28,INDEX($DC:$DC,$GH282+28),"")</f>
      </c>
      <c r="EH282">
        <f>IF($GI282&gt;=29,INDEX($DC:$DC,$GH282+29),"")</f>
      </c>
      <c r="EI282">
        <f>IF($GI282&gt;=30,INDEX($DC:$DC,$GH282+30),"")</f>
      </c>
      <c r="EJ282">
        <f>IF($GI282&gt;=31,INDEX($DC:$DC,$GH282+31),"")</f>
      </c>
      <c r="EK282">
        <f>IF($GI282&gt;=32,INDEX($DC:$DC,$GH282+32),"")</f>
      </c>
      <c r="EL282">
        <f>IF($GI282&gt;=33,INDEX($DC:$DC,$GH282+33),"")</f>
      </c>
      <c r="EM282">
        <f>IF($GI282&gt;=34,INDEX($DC:$DC,$GH282+34),"")</f>
      </c>
      <c r="EN282">
        <f>IF($GI282&gt;=35,INDEX($DC:$DC,$GH282+35),"")</f>
      </c>
      <c r="EO282">
        <f>IF($GI282&gt;=36,INDEX($DC:$DC,$GH282+36),"")</f>
      </c>
      <c r="EP282">
        <f>IF($GI282&gt;=37,INDEX($DC:$DC,$GH282+37),"")</f>
      </c>
      <c r="EQ282">
        <f>IF($GI282&gt;=38,INDEX($DC:$DC,$GH282+38),"")</f>
      </c>
      <c r="ER282">
        <f>IF($GI282&gt;=39,INDEX($DC:$DC,$GH282+39),"")</f>
      </c>
      <c r="ES282">
        <f>IF($GI282&gt;=40,INDEX($DC:$DC,$GH282+40),"")</f>
      </c>
      <c r="ET282">
        <f>IF($GI282&gt;=1,INDEX($DD:$DD,$GH282+1),"")</f>
      </c>
      <c r="EU282">
        <f>IF($GI282&gt;=2,INDEX($DD:$DD,$GH282+2),"")</f>
      </c>
      <c r="EV282">
        <f>IF($GI282&gt;=3,INDEX($DD:$DD,$GH282+3),"")</f>
      </c>
      <c r="EW282">
        <f>IF($GI282&gt;=4,INDEX($DD:$DD,$GH282+4),"")</f>
      </c>
      <c r="EX282">
        <f>IF($GI282&gt;=5,INDEX($DD:$DD,$GH282+5),"")</f>
      </c>
      <c r="EY282">
        <f>IF($GI282&gt;=6,INDEX($DD:$DD,$GH282+6),"")</f>
      </c>
      <c r="EZ282">
        <f>IF($GI282&gt;=7,INDEX($DD:$DD,$GH282+7),"")</f>
      </c>
      <c r="FA282">
        <f>IF($GI282&gt;=8,INDEX($DD:$DD,$GH282+8),"")</f>
      </c>
      <c r="FB282">
        <f>IF($GI282&gt;=9,INDEX($DD:$DD,$GH282+9),"")</f>
      </c>
      <c r="FC282">
        <f>IF($GI282&gt;=10,INDEX($DD:$DD,$GH282+10),"")</f>
      </c>
      <c r="FD282">
        <f>IF($GI282&gt;=11,INDEX($DD:$DD,$GH282+11),"")</f>
      </c>
      <c r="FE282">
        <f>IF($GI282&gt;=12,INDEX($DD:$DD,$GH282+12),"")</f>
      </c>
      <c r="FF282">
        <f>IF($GI282&gt;=13,INDEX($DD:$DD,$GH282+13),"")</f>
      </c>
      <c r="FG282">
        <f>IF($GI282&gt;=14,INDEX($DD:$DD,$GH282+14),"")</f>
      </c>
      <c r="FH282">
        <f>IF($GI282&gt;=15,INDEX($DD:$DD,$GH282+15),"")</f>
      </c>
      <c r="FI282">
        <f>IF($GI282&gt;=16,INDEX($DD:$DD,$GH282+16),"")</f>
      </c>
      <c r="FJ282">
        <f>IF($GI282&gt;=17,INDEX($DD:$DD,$GH282+17),"")</f>
      </c>
      <c r="FK282">
        <f>IF($GI282&gt;=18,INDEX($DD:$DD,$GH282+18),"")</f>
      </c>
      <c r="FL282">
        <f>IF($GI282&gt;=19,INDEX($DD:$DD,$GH282+19),"")</f>
      </c>
      <c r="FM282">
        <f>IF($GI282&gt;=20,INDEX($DD:$DD,$GH282+20),"")</f>
      </c>
      <c r="FN282">
        <f>IF($GI282&gt;=21,INDEX($DD:$DD,$GH282+21),"")</f>
      </c>
      <c r="FO282">
        <f>IF($GI282&gt;=22,INDEX($DD:$DD,$GH282+22),"")</f>
      </c>
      <c r="FP282">
        <f>IF($GI282&gt;=23,INDEX($DD:$DD,$GH282+23),"")</f>
      </c>
      <c r="FQ282">
        <f>IF($GI282&gt;=24,INDEX($DD:$DD,$GH282+24),"")</f>
      </c>
      <c r="FR282">
        <f>IF($GI282&gt;=25,INDEX($DD:$DD,$GH282+25),"")</f>
      </c>
      <c r="FS282">
        <f>IF($GI282&gt;=26,INDEX($DD:$DD,$GH282+26),"")</f>
      </c>
      <c r="FT282">
        <f>IF($GI282&gt;=27,INDEX($DD:$DD,$GH282+27),"")</f>
      </c>
      <c r="FU282">
        <f>IF($GI282&gt;=28,INDEX($DD:$DD,$GH282+28),"")</f>
      </c>
      <c r="FV282">
        <f>IF($GI282&gt;=29,INDEX($DD:$DD,$GH282+29),"")</f>
      </c>
      <c r="FW282">
        <f>IF($GI282&gt;=30,INDEX($DD:$DD,$GH282+30),"")</f>
      </c>
      <c r="FX282">
        <f>IF($GI282&gt;=31,INDEX($DD:$DD,$GH282+31),"")</f>
      </c>
      <c r="FY282">
        <f>IF($GI282&gt;=32,INDEX($DD:$DD,$GH282+32),"")</f>
      </c>
      <c r="FZ282">
        <f>IF($GI282&gt;=33,INDEX($DD:$DD,$GH282+33),"")</f>
      </c>
      <c r="GA282">
        <f>IF($GI282&gt;=34,INDEX($DD:$DD,$GH282+34),"")</f>
      </c>
      <c r="GB282">
        <f>IF($GI282&gt;=35,INDEX($DD:$DD,$GH282+35),"")</f>
      </c>
      <c r="GC282">
        <f>IF($GI282&gt;=36,INDEX($DD:$DD,$GH282+36),"")</f>
      </c>
      <c r="GD282">
        <f>IF($GI282&gt;=37,INDEX($DD:$DD,$GH282+37),"")</f>
      </c>
      <c r="GE282">
        <f>IF($GI282&gt;=38,INDEX($DD:$DD,$GH282+38),"")</f>
      </c>
      <c r="GF282">
        <f>IF($GI282&gt;=39,INDEX($DD:$DD,$GH282+39),"")</f>
      </c>
      <c r="GG282">
        <f>IF($GI282&gt;=40,INDEX($DD:$DD,$GH282+40),"")</f>
      </c>
      <c r="GH282">
        <f>IFERROR(MATCH($DB282,$DC$2:$DC$148,0)+1,0)</f>
      </c>
      <c r="GI282">
        <f>IFERROR(INDEX($DE$2:$DE$148,MATCH($DB282,$DC$2:$DC$148,0)),0)</f>
      </c>
      <c r="GJ282">
        <f>IFERROR(MATCH($S282,$DF$282:$ES$282,0),0)</f>
      </c>
      <c r="GK282">
        <f>IF($GJ282&gt;0,INDEX($ET$282:$GG$282,$GJ282),"")</f>
      </c>
      <c r="GL282" t="s">
        <v>532</v>
      </c>
      <c r="GM282">
        <v>1</v>
      </c>
      <c r="GN282">
        <f>IF($IW282&gt;=1,INDEX($GL:$GL,$IV282+1),"")</f>
      </c>
      <c r="GO282">
        <f>IF($IW282&gt;=2,INDEX($GL:$GL,$IV282+2),"")</f>
      </c>
      <c r="GP282">
        <f>IF($IW282&gt;=3,INDEX($GL:$GL,$IV282+3),"")</f>
      </c>
      <c r="GQ282">
        <f>IF($IW282&gt;=4,INDEX($GL:$GL,$IV282+4),"")</f>
      </c>
      <c r="GR282">
        <f>IF($IW282&gt;=5,INDEX($GL:$GL,$IV282+5),"")</f>
      </c>
      <c r="GS282">
        <f>IF($IW282&gt;=6,INDEX($GL:$GL,$IV282+6),"")</f>
      </c>
      <c r="GT282">
        <f>IF($IW282&gt;=7,INDEX($GL:$GL,$IV282+7),"")</f>
      </c>
      <c r="GU282">
        <f>IF($IW282&gt;=8,INDEX($GL:$GL,$IV282+8),"")</f>
      </c>
      <c r="GV282">
        <f>IF($IW282&gt;=9,INDEX($GL:$GL,$IV282+9),"")</f>
      </c>
      <c r="GW282">
        <f>IF($IW282&gt;=10,INDEX($GL:$GL,$IV282+10),"")</f>
      </c>
      <c r="GX282">
        <f>IF($IW282&gt;=11,INDEX($GL:$GL,$IV282+11),"")</f>
      </c>
      <c r="GY282">
        <f>IF($IW282&gt;=12,INDEX($GL:$GL,$IV282+12),"")</f>
      </c>
      <c r="GZ282">
        <f>IF($IW282&gt;=13,INDEX($GL:$GL,$IV282+13),"")</f>
      </c>
      <c r="HA282">
        <f>IF($IW282&gt;=14,INDEX($GL:$GL,$IV282+14),"")</f>
      </c>
      <c r="HB282">
        <f>IF($IW282&gt;=15,INDEX($GL:$GL,$IV282+15),"")</f>
      </c>
      <c r="HC282">
        <f>IF($IW282&gt;=16,INDEX($GL:$GL,$IV282+16),"")</f>
      </c>
      <c r="HD282">
        <f>IF($IW282&gt;=17,INDEX($GL:$GL,$IV282+17),"")</f>
      </c>
      <c r="HE282">
        <f>IF($IW282&gt;=18,INDEX($GL:$GL,$IV282+18),"")</f>
      </c>
      <c r="HF282">
        <f>IF($IW282&gt;=19,INDEX($GL:$GL,$IV282+19),"")</f>
      </c>
      <c r="HG282">
        <f>IF($IW282&gt;=20,INDEX($GL:$GL,$IV282+20),"")</f>
      </c>
      <c r="HH282">
        <f>IF($IW282&gt;=21,INDEX($GL:$GL,$IV282+21),"")</f>
      </c>
      <c r="HI282">
        <f>IF($IW282&gt;=22,INDEX($GL:$GL,$IV282+22),"")</f>
      </c>
      <c r="HJ282">
        <f>IF($IW282&gt;=23,INDEX($GL:$GL,$IV282+23),"")</f>
      </c>
      <c r="HK282">
        <f>IF($IW282&gt;=24,INDEX($GL:$GL,$IV282+24),"")</f>
      </c>
      <c r="HL282">
        <f>IF($IW282&gt;=25,INDEX($GL:$GL,$IV282+25),"")</f>
      </c>
      <c r="HM282">
        <f>IF($IW282&gt;=26,INDEX($GL:$GL,$IV282+26),"")</f>
      </c>
      <c r="HN282">
        <f>IF($IW282&gt;=27,INDEX($GL:$GL,$IV282+27),"")</f>
      </c>
      <c r="HO282">
        <f>IF($IW282&gt;=28,INDEX($GL:$GL,$IV282+28),"")</f>
      </c>
      <c r="HP282">
        <f>IF($IW282&gt;=29,INDEX($GL:$GL,$IV282+29),"")</f>
      </c>
      <c r="HQ282">
        <f>IF($IW282&gt;=30,INDEX($GL:$GL,$IV282+30),"")</f>
      </c>
      <c r="HR282">
        <f>IF($IW282&gt;=31,INDEX($GL:$GL,$IV282+31),"")</f>
      </c>
      <c r="HS282">
        <f>IF($IW282&gt;=32,INDEX($GL:$GL,$IV282+32),"")</f>
      </c>
      <c r="HT282">
        <f>IF($IW282&gt;=33,INDEX($GL:$GL,$IV282+33),"")</f>
      </c>
      <c r="HU282">
        <f>IF($IW282&gt;=34,INDEX($GL:$GL,$IV282+34),"")</f>
      </c>
      <c r="HV282">
        <f>IF($IW282&gt;=35,INDEX($GL:$GL,$IV282+35),"")</f>
      </c>
      <c r="HW282">
        <f>IF($IW282&gt;=36,INDEX($GL:$GL,$IV282+36),"")</f>
      </c>
      <c r="HX282">
        <f>IF($IW282&gt;=37,INDEX($GL:$GL,$IV282+37),"")</f>
      </c>
      <c r="HY282">
        <f>IF($IW282&gt;=38,INDEX($GL:$GL,$IV282+38),"")</f>
      </c>
      <c r="HZ282">
        <f>IF($IW282&gt;=39,INDEX($GL:$GL,$IV282+39),"")</f>
      </c>
      <c r="IA282">
        <f>IF($IW282&gt;=40,INDEX($GL:$GL,$IV282+40),"")</f>
      </c>
      <c r="IB282">
        <f>IF($IW282&gt;=41,INDEX($GL:$GL,$IV282+41),"")</f>
      </c>
      <c r="IC282">
        <f>IF($IW282&gt;=42,INDEX($GL:$GL,$IV282+42),"")</f>
      </c>
      <c r="ID282">
        <f>IF($IW282&gt;=43,INDEX($GL:$GL,$IV282+43),"")</f>
      </c>
      <c r="IE282">
        <f>IF($IW282&gt;=44,INDEX($GL:$GL,$IV282+44),"")</f>
      </c>
      <c r="IF282">
        <f>IF($IW282&gt;=45,INDEX($GL:$GL,$IV282+45),"")</f>
      </c>
      <c r="IG282">
        <f>IF($IW282&gt;=46,INDEX($GL:$GL,$IV282+46),"")</f>
      </c>
      <c r="IH282">
        <f>IF($IW282&gt;=47,INDEX($GL:$GL,$IV282+47),"")</f>
      </c>
      <c r="II282">
        <f>IF($IW282&gt;=48,INDEX($GL:$GL,$IV282+48),"")</f>
      </c>
      <c r="IJ282">
        <f>IF($IW282&gt;=49,INDEX($GL:$GL,$IV282+49),"")</f>
      </c>
      <c r="IK282">
        <f>IF($IW282&gt;=50,INDEX($GL:$GL,$IV282+50),"")</f>
      </c>
      <c r="IL282">
        <f>IF($IW282&gt;=51,INDEX($GL:$GL,$IV282+51),"")</f>
      </c>
      <c r="IM282">
        <f>IF($IW282&gt;=52,INDEX($GL:$GL,$IV282+52),"")</f>
      </c>
      <c r="IN282">
        <f>IF($IW282&gt;=53,INDEX($GL:$GL,$IV282+53),"")</f>
      </c>
      <c r="IO282">
        <f>IF($IW282&gt;=54,INDEX($GL:$GL,$IV282+54),"")</f>
      </c>
      <c r="IP282">
        <f>IF($IW282&gt;=55,INDEX($GL:$GL,$IV282+55),"")</f>
      </c>
      <c r="IQ282">
        <f>IF($IW282&gt;=56,INDEX($GL:$GL,$IV282+56),"")</f>
      </c>
      <c r="IR282">
        <f>IF($IW282&gt;=57,INDEX($GL:$GL,$IV282+57),"")</f>
      </c>
      <c r="IS282">
        <f>IF($IW282&gt;=58,INDEX($GL:$GL,$IV282+58),"")</f>
      </c>
      <c r="IT282">
        <f>IF($IW282&gt;=59,INDEX($GL:$GL,$IV282+59),"")</f>
      </c>
      <c r="IU282">
        <f>IF($IW282&gt;=60,INDEX($GL:$GL,$IV282+60),"")</f>
      </c>
      <c r="IV282">
        <f>IFERROR(MATCH($GK282,$GL$2:$GL$324,0)+1,0)</f>
      </c>
      <c r="IW282">
        <f>IFERROR(INDEX($GM$2:$GM$324,MATCH($GK282,$GL$2:$GL$324,0)),0)</f>
      </c>
      <c r="IX282" t="s">
        <v>34</v>
      </c>
      <c r="IY282" t="s">
        <v>34</v>
      </c>
    </row>
    <row r="283" spans="1:259" x14ac:dyDescent="0.25">
      <c r="K283">
        <f>IF(OR($N283="",$J283=""),"",IFERROR($N283/$J283,0))</f>
      </c>
      <c r="L283">
        <f>IF($N283="","",
SUM($M283,$O283,$T283,$P283,$R283)*
(1-IF($U283="",0,VALUE($U283)/100)))</f>
      </c>
      <c r="M283">
        <f>IF($N283="","",$N283)</f>
      </c>
      <c r="O283">
        <f>IF($N283="","",
IF($H283="","",
IF(ISNUMBER(SEARCH("exempt",LOWER($H283))),0,
$N283*(VALUE(SUBSTITUTE($H283,"%",""))/100))))</f>
      </c>
      <c r="V283">
        <f>IFERROR(IF(FIND(" - ",$E283)&gt;0,MID($E283,FIND(" - ",$E283)+3,LEN($E283)),""),"")</f>
      </c>
      <c r="AE283" t="s">
        <v>857</v>
      </c>
      <c r="AJ283">
        <f>IFERROR(LEFT($E283,FIND(" - ",$E283)-1),$E283)</f>
      </c>
      <c r="AM283">
        <f>IF($CB283&gt;=1,INDEX($AK:$AK,$CA283+1),"")</f>
      </c>
      <c r="AN283">
        <f>IF($CB283&gt;=2,INDEX($AK:$AK,$CA283+2),"")</f>
      </c>
      <c r="AO283">
        <f>IF($CB283&gt;=3,INDEX($AK:$AK,$CA283+3),"")</f>
      </c>
      <c r="AP283">
        <f>IF($CB283&gt;=4,INDEX($AK:$AK,$CA283+4),"")</f>
      </c>
      <c r="AQ283">
        <f>IF($CB283&gt;=5,INDEX($AK:$AK,$CA283+5),"")</f>
      </c>
      <c r="AR283">
        <f>IF($CB283&gt;=6,INDEX($AK:$AK,$CA283+6),"")</f>
      </c>
      <c r="AS283">
        <f>IF($CB283&gt;=7,INDEX($AK:$AK,$CA283+7),"")</f>
      </c>
      <c r="AT283">
        <f>IF($CB283&gt;=8,INDEX($AK:$AK,$CA283+8),"")</f>
      </c>
      <c r="AU283">
        <f>IF($CB283&gt;=9,INDEX($AK:$AK,$CA283+9),"")</f>
      </c>
      <c r="AV283">
        <f>IF($CB283&gt;=10,INDEX($AK:$AK,$CA283+10),"")</f>
      </c>
      <c r="AW283">
        <f>IF($CB283&gt;=11,INDEX($AK:$AK,$CA283+11),"")</f>
      </c>
      <c r="AX283">
        <f>IF($CB283&gt;=12,INDEX($AK:$AK,$CA283+12),"")</f>
      </c>
      <c r="AY283">
        <f>IF($CB283&gt;=13,INDEX($AK:$AK,$CA283+13),"")</f>
      </c>
      <c r="AZ283">
        <f>IF($CB283&gt;=14,INDEX($AK:$AK,$CA283+14),"")</f>
      </c>
      <c r="BA283">
        <f>IF($CB283&gt;=15,INDEX($AK:$AK,$CA283+15),"")</f>
      </c>
      <c r="BB283">
        <f>IF($CB283&gt;=16,INDEX($AK:$AK,$CA283+16),"")</f>
      </c>
      <c r="BC283">
        <f>IF($CB283&gt;=17,INDEX($AK:$AK,$CA283+17),"")</f>
      </c>
      <c r="BD283">
        <f>IF($CB283&gt;=18,INDEX($AK:$AK,$CA283+18),"")</f>
      </c>
      <c r="BE283">
        <f>IF($CB283&gt;=19,INDEX($AK:$AK,$CA283+19),"")</f>
      </c>
      <c r="BF283">
        <f>IF($CB283&gt;=20,INDEX($AK:$AK,$CA283+20),"")</f>
      </c>
      <c r="BG283">
        <f>IF($CB283&gt;=21,INDEX($AK:$AK,$CA283+21),"")</f>
      </c>
      <c r="BH283">
        <f>IF($CB283&gt;=22,INDEX($AK:$AK,$CA283+22),"")</f>
      </c>
      <c r="BI283">
        <f>IF($CB283&gt;=23,INDEX($AK:$AK,$CA283+23),"")</f>
      </c>
      <c r="BJ283">
        <f>IF($CB283&gt;=24,INDEX($AK:$AK,$CA283+24),"")</f>
      </c>
      <c r="BK283">
        <f>IF($CB283&gt;=25,INDEX($AK:$AK,$CA283+25),"")</f>
      </c>
      <c r="BL283">
        <f>IF($CB283&gt;=26,INDEX($AK:$AK,$CA283+26),"")</f>
      </c>
      <c r="BM283">
        <f>IF($CB283&gt;=27,INDEX($AK:$AK,$CA283+27),"")</f>
      </c>
      <c r="BN283">
        <f>IF($CB283&gt;=28,INDEX($AK:$AK,$CA283+28),"")</f>
      </c>
      <c r="BO283">
        <f>IF($CB283&gt;=29,INDEX($AK:$AK,$CA283+29),"")</f>
      </c>
      <c r="BP283">
        <f>IF($CB283&gt;=30,INDEX($AK:$AK,$CA283+30),"")</f>
      </c>
      <c r="BQ283">
        <f>IF($CB283&gt;=31,INDEX($AK:$AK,$CA283+31),"")</f>
      </c>
      <c r="BR283">
        <f>IF($CB283&gt;=32,INDEX($AK:$AK,$CA283+32),"")</f>
      </c>
      <c r="BS283">
        <f>IF($CB283&gt;=33,INDEX($AK:$AK,$CA283+33),"")</f>
      </c>
      <c r="BT283">
        <f>IF($CB283&gt;=34,INDEX($AK:$AK,$CA283+34),"")</f>
      </c>
      <c r="BU283">
        <f>IF($CB283&gt;=35,INDEX($AK:$AK,$CA283+35),"")</f>
      </c>
      <c r="BV283">
        <f>IF($CB283&gt;=36,INDEX($AK:$AK,$CA283+36),"")</f>
      </c>
      <c r="BW283">
        <f>IF($CB283&gt;=37,INDEX($AK:$AK,$CA283+37),"")</f>
      </c>
      <c r="BX283">
        <f>IF($CB283&gt;=38,INDEX($AK:$AK,$CA283+38),"")</f>
      </c>
      <c r="BY283">
        <f>IF($CB283&gt;=39,INDEX($AK:$AK,$CA283+39),"")</f>
      </c>
      <c r="BZ283">
        <f>IF($CB283&gt;=40,INDEX($AK:$AK,$CA283+40),"")</f>
      </c>
      <c r="CA283">
        <f>IFERROR(MATCH($AJ283,$AK$2:$AK$134,0)+1,0)</f>
      </c>
      <c r="CB283">
        <f>IFERROR(INDEX($AL$2:$AL$134,MATCH($AJ283,$AK$2:$AK$134,0)),0)</f>
      </c>
      <c r="CC283">
        <f>IFERROR(LEFT($F283,FIND(" - ",$F283)-1),$F283)</f>
      </c>
      <c r="CF283">
        <f>IF($DA283&gt;=1,INDEX($CD:$CD,$CZ283+1),"")</f>
      </c>
      <c r="CG283">
        <f>IF($DA283&gt;=2,INDEX($CD:$CD,$CZ283+2),"")</f>
      </c>
      <c r="CH283">
        <f>IF($DA283&gt;=3,INDEX($CD:$CD,$CZ283+3),"")</f>
      </c>
      <c r="CI283">
        <f>IF($DA283&gt;=4,INDEX($CD:$CD,$CZ283+4),"")</f>
      </c>
      <c r="CJ283">
        <f>IF($DA283&gt;=5,INDEX($CD:$CD,$CZ283+5),"")</f>
      </c>
      <c r="CK283">
        <f>IF($DA283&gt;=6,INDEX($CD:$CD,$CZ283+6),"")</f>
      </c>
      <c r="CL283">
        <f>IF($DA283&gt;=7,INDEX($CD:$CD,$CZ283+7),"")</f>
      </c>
      <c r="CM283">
        <f>IF($DA283&gt;=8,INDEX($CD:$CD,$CZ283+8),"")</f>
      </c>
      <c r="CN283">
        <f>IF($DA283&gt;=9,INDEX($CD:$CD,$CZ283+9),"")</f>
      </c>
      <c r="CO283">
        <f>IF($DA283&gt;=10,INDEX($CD:$CD,$CZ283+10),"")</f>
      </c>
      <c r="CP283">
        <f>IF($DA283&gt;=11,INDEX($CD:$CD,$CZ283+11),"")</f>
      </c>
      <c r="CQ283">
        <f>IF($DA283&gt;=12,INDEX($CD:$CD,$CZ283+12),"")</f>
      </c>
      <c r="CR283">
        <f>IF($DA283&gt;=13,INDEX($CD:$CD,$CZ283+13),"")</f>
      </c>
      <c r="CS283">
        <f>IF($DA283&gt;=14,INDEX($CD:$CD,$CZ283+14),"")</f>
      </c>
      <c r="CT283">
        <f>IF($DA283&gt;=15,INDEX($CD:$CD,$CZ283+15),"")</f>
      </c>
      <c r="CU283">
        <f>IF($DA283&gt;=16,INDEX($CD:$CD,$CZ283+16),"")</f>
      </c>
      <c r="CV283">
        <f>IF($DA283&gt;=17,INDEX($CD:$CD,$CZ283+17),"")</f>
      </c>
      <c r="CW283">
        <f>IF($DA283&gt;=18,INDEX($CD:$CD,$CZ283+18),"")</f>
      </c>
      <c r="CX283">
        <f>IF($DA283&gt;=19,INDEX($CD:$CD,$CZ283+19),"")</f>
      </c>
      <c r="CY283">
        <f>IF($DA283&gt;=20,INDEX($CD:$CD,$CZ283+20),"")</f>
      </c>
      <c r="CZ283">
        <f>IFERROR(MATCH($CC283,$CD$2:$CD$263,0)+1,0)</f>
      </c>
      <c r="DA283">
        <f>IFERROR(INDEX($CE$2:$CE$263,MATCH($CC283,$CD$2:$CD$263,0)),0)</f>
      </c>
      <c r="DB283">
        <f>IFERROR(INDEX($AI:$AI,MATCH($H283,$AH:$AH,0))&amp;"","")</f>
      </c>
      <c r="DF283">
        <f>IF($GI283&gt;=1,INDEX($DC:$DC,$GH283+1),"")</f>
      </c>
      <c r="DG283">
        <f>IF($GI283&gt;=2,INDEX($DC:$DC,$GH283+2),"")</f>
      </c>
      <c r="DH283">
        <f>IF($GI283&gt;=3,INDEX($DC:$DC,$GH283+3),"")</f>
      </c>
      <c r="DI283">
        <f>IF($GI283&gt;=4,INDEX($DC:$DC,$GH283+4),"")</f>
      </c>
      <c r="DJ283">
        <f>IF($GI283&gt;=5,INDEX($DC:$DC,$GH283+5),"")</f>
      </c>
      <c r="DK283">
        <f>IF($GI283&gt;=6,INDEX($DC:$DC,$GH283+6),"")</f>
      </c>
      <c r="DL283">
        <f>IF($GI283&gt;=7,INDEX($DC:$DC,$GH283+7),"")</f>
      </c>
      <c r="DM283">
        <f>IF($GI283&gt;=8,INDEX($DC:$DC,$GH283+8),"")</f>
      </c>
      <c r="DN283">
        <f>IF($GI283&gt;=9,INDEX($DC:$DC,$GH283+9),"")</f>
      </c>
      <c r="DO283">
        <f>IF($GI283&gt;=10,INDEX($DC:$DC,$GH283+10),"")</f>
      </c>
      <c r="DP283">
        <f>IF($GI283&gt;=11,INDEX($DC:$DC,$GH283+11),"")</f>
      </c>
      <c r="DQ283">
        <f>IF($GI283&gt;=12,INDEX($DC:$DC,$GH283+12),"")</f>
      </c>
      <c r="DR283">
        <f>IF($GI283&gt;=13,INDEX($DC:$DC,$GH283+13),"")</f>
      </c>
      <c r="DS283">
        <f>IF($GI283&gt;=14,INDEX($DC:$DC,$GH283+14),"")</f>
      </c>
      <c r="DT283">
        <f>IF($GI283&gt;=15,INDEX($DC:$DC,$GH283+15),"")</f>
      </c>
      <c r="DU283">
        <f>IF($GI283&gt;=16,INDEX($DC:$DC,$GH283+16),"")</f>
      </c>
      <c r="DV283">
        <f>IF($GI283&gt;=17,INDEX($DC:$DC,$GH283+17),"")</f>
      </c>
      <c r="DW283">
        <f>IF($GI283&gt;=18,INDEX($DC:$DC,$GH283+18),"")</f>
      </c>
      <c r="DX283">
        <f>IF($GI283&gt;=19,INDEX($DC:$DC,$GH283+19),"")</f>
      </c>
      <c r="DY283">
        <f>IF($GI283&gt;=20,INDEX($DC:$DC,$GH283+20),"")</f>
      </c>
      <c r="DZ283">
        <f>IF($GI283&gt;=21,INDEX($DC:$DC,$GH283+21),"")</f>
      </c>
      <c r="EA283">
        <f>IF($GI283&gt;=22,INDEX($DC:$DC,$GH283+22),"")</f>
      </c>
      <c r="EB283">
        <f>IF($GI283&gt;=23,INDEX($DC:$DC,$GH283+23),"")</f>
      </c>
      <c r="EC283">
        <f>IF($GI283&gt;=24,INDEX($DC:$DC,$GH283+24),"")</f>
      </c>
      <c r="ED283">
        <f>IF($GI283&gt;=25,INDEX($DC:$DC,$GH283+25),"")</f>
      </c>
      <c r="EE283">
        <f>IF($GI283&gt;=26,INDEX($DC:$DC,$GH283+26),"")</f>
      </c>
      <c r="EF283">
        <f>IF($GI283&gt;=27,INDEX($DC:$DC,$GH283+27),"")</f>
      </c>
      <c r="EG283">
        <f>IF($GI283&gt;=28,INDEX($DC:$DC,$GH283+28),"")</f>
      </c>
      <c r="EH283">
        <f>IF($GI283&gt;=29,INDEX($DC:$DC,$GH283+29),"")</f>
      </c>
      <c r="EI283">
        <f>IF($GI283&gt;=30,INDEX($DC:$DC,$GH283+30),"")</f>
      </c>
      <c r="EJ283">
        <f>IF($GI283&gt;=31,INDEX($DC:$DC,$GH283+31),"")</f>
      </c>
      <c r="EK283">
        <f>IF($GI283&gt;=32,INDEX($DC:$DC,$GH283+32),"")</f>
      </c>
      <c r="EL283">
        <f>IF($GI283&gt;=33,INDEX($DC:$DC,$GH283+33),"")</f>
      </c>
      <c r="EM283">
        <f>IF($GI283&gt;=34,INDEX($DC:$DC,$GH283+34),"")</f>
      </c>
      <c r="EN283">
        <f>IF($GI283&gt;=35,INDEX($DC:$DC,$GH283+35),"")</f>
      </c>
      <c r="EO283">
        <f>IF($GI283&gt;=36,INDEX($DC:$DC,$GH283+36),"")</f>
      </c>
      <c r="EP283">
        <f>IF($GI283&gt;=37,INDEX($DC:$DC,$GH283+37),"")</f>
      </c>
      <c r="EQ283">
        <f>IF($GI283&gt;=38,INDEX($DC:$DC,$GH283+38),"")</f>
      </c>
      <c r="ER283">
        <f>IF($GI283&gt;=39,INDEX($DC:$DC,$GH283+39),"")</f>
      </c>
      <c r="ES283">
        <f>IF($GI283&gt;=40,INDEX($DC:$DC,$GH283+40),"")</f>
      </c>
      <c r="ET283">
        <f>IF($GI283&gt;=1,INDEX($DD:$DD,$GH283+1),"")</f>
      </c>
      <c r="EU283">
        <f>IF($GI283&gt;=2,INDEX($DD:$DD,$GH283+2),"")</f>
      </c>
      <c r="EV283">
        <f>IF($GI283&gt;=3,INDEX($DD:$DD,$GH283+3),"")</f>
      </c>
      <c r="EW283">
        <f>IF($GI283&gt;=4,INDEX($DD:$DD,$GH283+4),"")</f>
      </c>
      <c r="EX283">
        <f>IF($GI283&gt;=5,INDEX($DD:$DD,$GH283+5),"")</f>
      </c>
      <c r="EY283">
        <f>IF($GI283&gt;=6,INDEX($DD:$DD,$GH283+6),"")</f>
      </c>
      <c r="EZ283">
        <f>IF($GI283&gt;=7,INDEX($DD:$DD,$GH283+7),"")</f>
      </c>
      <c r="FA283">
        <f>IF($GI283&gt;=8,INDEX($DD:$DD,$GH283+8),"")</f>
      </c>
      <c r="FB283">
        <f>IF($GI283&gt;=9,INDEX($DD:$DD,$GH283+9),"")</f>
      </c>
      <c r="FC283">
        <f>IF($GI283&gt;=10,INDEX($DD:$DD,$GH283+10),"")</f>
      </c>
      <c r="FD283">
        <f>IF($GI283&gt;=11,INDEX($DD:$DD,$GH283+11),"")</f>
      </c>
      <c r="FE283">
        <f>IF($GI283&gt;=12,INDEX($DD:$DD,$GH283+12),"")</f>
      </c>
      <c r="FF283">
        <f>IF($GI283&gt;=13,INDEX($DD:$DD,$GH283+13),"")</f>
      </c>
      <c r="FG283">
        <f>IF($GI283&gt;=14,INDEX($DD:$DD,$GH283+14),"")</f>
      </c>
      <c r="FH283">
        <f>IF($GI283&gt;=15,INDEX($DD:$DD,$GH283+15),"")</f>
      </c>
      <c r="FI283">
        <f>IF($GI283&gt;=16,INDEX($DD:$DD,$GH283+16),"")</f>
      </c>
      <c r="FJ283">
        <f>IF($GI283&gt;=17,INDEX($DD:$DD,$GH283+17),"")</f>
      </c>
      <c r="FK283">
        <f>IF($GI283&gt;=18,INDEX($DD:$DD,$GH283+18),"")</f>
      </c>
      <c r="FL283">
        <f>IF($GI283&gt;=19,INDEX($DD:$DD,$GH283+19),"")</f>
      </c>
      <c r="FM283">
        <f>IF($GI283&gt;=20,INDEX($DD:$DD,$GH283+20),"")</f>
      </c>
      <c r="FN283">
        <f>IF($GI283&gt;=21,INDEX($DD:$DD,$GH283+21),"")</f>
      </c>
      <c r="FO283">
        <f>IF($GI283&gt;=22,INDEX($DD:$DD,$GH283+22),"")</f>
      </c>
      <c r="FP283">
        <f>IF($GI283&gt;=23,INDEX($DD:$DD,$GH283+23),"")</f>
      </c>
      <c r="FQ283">
        <f>IF($GI283&gt;=24,INDEX($DD:$DD,$GH283+24),"")</f>
      </c>
      <c r="FR283">
        <f>IF($GI283&gt;=25,INDEX($DD:$DD,$GH283+25),"")</f>
      </c>
      <c r="FS283">
        <f>IF($GI283&gt;=26,INDEX($DD:$DD,$GH283+26),"")</f>
      </c>
      <c r="FT283">
        <f>IF($GI283&gt;=27,INDEX($DD:$DD,$GH283+27),"")</f>
      </c>
      <c r="FU283">
        <f>IF($GI283&gt;=28,INDEX($DD:$DD,$GH283+28),"")</f>
      </c>
      <c r="FV283">
        <f>IF($GI283&gt;=29,INDEX($DD:$DD,$GH283+29),"")</f>
      </c>
      <c r="FW283">
        <f>IF($GI283&gt;=30,INDEX($DD:$DD,$GH283+30),"")</f>
      </c>
      <c r="FX283">
        <f>IF($GI283&gt;=31,INDEX($DD:$DD,$GH283+31),"")</f>
      </c>
      <c r="FY283">
        <f>IF($GI283&gt;=32,INDEX($DD:$DD,$GH283+32),"")</f>
      </c>
      <c r="FZ283">
        <f>IF($GI283&gt;=33,INDEX($DD:$DD,$GH283+33),"")</f>
      </c>
      <c r="GA283">
        <f>IF($GI283&gt;=34,INDEX($DD:$DD,$GH283+34),"")</f>
      </c>
      <c r="GB283">
        <f>IF($GI283&gt;=35,INDEX($DD:$DD,$GH283+35),"")</f>
      </c>
      <c r="GC283">
        <f>IF($GI283&gt;=36,INDEX($DD:$DD,$GH283+36),"")</f>
      </c>
      <c r="GD283">
        <f>IF($GI283&gt;=37,INDEX($DD:$DD,$GH283+37),"")</f>
      </c>
      <c r="GE283">
        <f>IF($GI283&gt;=38,INDEX($DD:$DD,$GH283+38),"")</f>
      </c>
      <c r="GF283">
        <f>IF($GI283&gt;=39,INDEX($DD:$DD,$GH283+39),"")</f>
      </c>
      <c r="GG283">
        <f>IF($GI283&gt;=40,INDEX($DD:$DD,$GH283+40),"")</f>
      </c>
      <c r="GH283">
        <f>IFERROR(MATCH($DB283,$DC$2:$DC$148,0)+1,0)</f>
      </c>
      <c r="GI283">
        <f>IFERROR(INDEX($DE$2:$DE$148,MATCH($DB283,$DC$2:$DC$148,0)),0)</f>
      </c>
      <c r="GJ283">
        <f>IFERROR(MATCH($S283,$DF$283:$ES$283,0),0)</f>
      </c>
      <c r="GK283">
        <f>IF($GJ283&gt;0,INDEX($ET$283:$GG$283,$GJ283),"")</f>
      </c>
      <c r="GL283" t="s">
        <v>83</v>
      </c>
      <c r="GN283">
        <f>IF($IW283&gt;=1,INDEX($GL:$GL,$IV283+1),"")</f>
      </c>
      <c r="GO283">
        <f>IF($IW283&gt;=2,INDEX($GL:$GL,$IV283+2),"")</f>
      </c>
      <c r="GP283">
        <f>IF($IW283&gt;=3,INDEX($GL:$GL,$IV283+3),"")</f>
      </c>
      <c r="GQ283">
        <f>IF($IW283&gt;=4,INDEX($GL:$GL,$IV283+4),"")</f>
      </c>
      <c r="GR283">
        <f>IF($IW283&gt;=5,INDEX($GL:$GL,$IV283+5),"")</f>
      </c>
      <c r="GS283">
        <f>IF($IW283&gt;=6,INDEX($GL:$GL,$IV283+6),"")</f>
      </c>
      <c r="GT283">
        <f>IF($IW283&gt;=7,INDEX($GL:$GL,$IV283+7),"")</f>
      </c>
      <c r="GU283">
        <f>IF($IW283&gt;=8,INDEX($GL:$GL,$IV283+8),"")</f>
      </c>
      <c r="GV283">
        <f>IF($IW283&gt;=9,INDEX($GL:$GL,$IV283+9),"")</f>
      </c>
      <c r="GW283">
        <f>IF($IW283&gt;=10,INDEX($GL:$GL,$IV283+10),"")</f>
      </c>
      <c r="GX283">
        <f>IF($IW283&gt;=11,INDEX($GL:$GL,$IV283+11),"")</f>
      </c>
      <c r="GY283">
        <f>IF($IW283&gt;=12,INDEX($GL:$GL,$IV283+12),"")</f>
      </c>
      <c r="GZ283">
        <f>IF($IW283&gt;=13,INDEX($GL:$GL,$IV283+13),"")</f>
      </c>
      <c r="HA283">
        <f>IF($IW283&gt;=14,INDEX($GL:$GL,$IV283+14),"")</f>
      </c>
      <c r="HB283">
        <f>IF($IW283&gt;=15,INDEX($GL:$GL,$IV283+15),"")</f>
      </c>
      <c r="HC283">
        <f>IF($IW283&gt;=16,INDEX($GL:$GL,$IV283+16),"")</f>
      </c>
      <c r="HD283">
        <f>IF($IW283&gt;=17,INDEX($GL:$GL,$IV283+17),"")</f>
      </c>
      <c r="HE283">
        <f>IF($IW283&gt;=18,INDEX($GL:$GL,$IV283+18),"")</f>
      </c>
      <c r="HF283">
        <f>IF($IW283&gt;=19,INDEX($GL:$GL,$IV283+19),"")</f>
      </c>
      <c r="HG283">
        <f>IF($IW283&gt;=20,INDEX($GL:$GL,$IV283+20),"")</f>
      </c>
      <c r="HH283">
        <f>IF($IW283&gt;=21,INDEX($GL:$GL,$IV283+21),"")</f>
      </c>
      <c r="HI283">
        <f>IF($IW283&gt;=22,INDEX($GL:$GL,$IV283+22),"")</f>
      </c>
      <c r="HJ283">
        <f>IF($IW283&gt;=23,INDEX($GL:$GL,$IV283+23),"")</f>
      </c>
      <c r="HK283">
        <f>IF($IW283&gt;=24,INDEX($GL:$GL,$IV283+24),"")</f>
      </c>
      <c r="HL283">
        <f>IF($IW283&gt;=25,INDEX($GL:$GL,$IV283+25),"")</f>
      </c>
      <c r="HM283">
        <f>IF($IW283&gt;=26,INDEX($GL:$GL,$IV283+26),"")</f>
      </c>
      <c r="HN283">
        <f>IF($IW283&gt;=27,INDEX($GL:$GL,$IV283+27),"")</f>
      </c>
      <c r="HO283">
        <f>IF($IW283&gt;=28,INDEX($GL:$GL,$IV283+28),"")</f>
      </c>
      <c r="HP283">
        <f>IF($IW283&gt;=29,INDEX($GL:$GL,$IV283+29),"")</f>
      </c>
      <c r="HQ283">
        <f>IF($IW283&gt;=30,INDEX($GL:$GL,$IV283+30),"")</f>
      </c>
      <c r="HR283">
        <f>IF($IW283&gt;=31,INDEX($GL:$GL,$IV283+31),"")</f>
      </c>
      <c r="HS283">
        <f>IF($IW283&gt;=32,INDEX($GL:$GL,$IV283+32),"")</f>
      </c>
      <c r="HT283">
        <f>IF($IW283&gt;=33,INDEX($GL:$GL,$IV283+33),"")</f>
      </c>
      <c r="HU283">
        <f>IF($IW283&gt;=34,INDEX($GL:$GL,$IV283+34),"")</f>
      </c>
      <c r="HV283">
        <f>IF($IW283&gt;=35,INDEX($GL:$GL,$IV283+35),"")</f>
      </c>
      <c r="HW283">
        <f>IF($IW283&gt;=36,INDEX($GL:$GL,$IV283+36),"")</f>
      </c>
      <c r="HX283">
        <f>IF($IW283&gt;=37,INDEX($GL:$GL,$IV283+37),"")</f>
      </c>
      <c r="HY283">
        <f>IF($IW283&gt;=38,INDEX($GL:$GL,$IV283+38),"")</f>
      </c>
      <c r="HZ283">
        <f>IF($IW283&gt;=39,INDEX($GL:$GL,$IV283+39),"")</f>
      </c>
      <c r="IA283">
        <f>IF($IW283&gt;=40,INDEX($GL:$GL,$IV283+40),"")</f>
      </c>
      <c r="IB283">
        <f>IF($IW283&gt;=41,INDEX($GL:$GL,$IV283+41),"")</f>
      </c>
      <c r="IC283">
        <f>IF($IW283&gt;=42,INDEX($GL:$GL,$IV283+42),"")</f>
      </c>
      <c r="ID283">
        <f>IF($IW283&gt;=43,INDEX($GL:$GL,$IV283+43),"")</f>
      </c>
      <c r="IE283">
        <f>IF($IW283&gt;=44,INDEX($GL:$GL,$IV283+44),"")</f>
      </c>
      <c r="IF283">
        <f>IF($IW283&gt;=45,INDEX($GL:$GL,$IV283+45),"")</f>
      </c>
      <c r="IG283">
        <f>IF($IW283&gt;=46,INDEX($GL:$GL,$IV283+46),"")</f>
      </c>
      <c r="IH283">
        <f>IF($IW283&gt;=47,INDEX($GL:$GL,$IV283+47),"")</f>
      </c>
      <c r="II283">
        <f>IF($IW283&gt;=48,INDEX($GL:$GL,$IV283+48),"")</f>
      </c>
      <c r="IJ283">
        <f>IF($IW283&gt;=49,INDEX($GL:$GL,$IV283+49),"")</f>
      </c>
      <c r="IK283">
        <f>IF($IW283&gt;=50,INDEX($GL:$GL,$IV283+50),"")</f>
      </c>
      <c r="IL283">
        <f>IF($IW283&gt;=51,INDEX($GL:$GL,$IV283+51),"")</f>
      </c>
      <c r="IM283">
        <f>IF($IW283&gt;=52,INDEX($GL:$GL,$IV283+52),"")</f>
      </c>
      <c r="IN283">
        <f>IF($IW283&gt;=53,INDEX($GL:$GL,$IV283+53),"")</f>
      </c>
      <c r="IO283">
        <f>IF($IW283&gt;=54,INDEX($GL:$GL,$IV283+54),"")</f>
      </c>
      <c r="IP283">
        <f>IF($IW283&gt;=55,INDEX($GL:$GL,$IV283+55),"")</f>
      </c>
      <c r="IQ283">
        <f>IF($IW283&gt;=56,INDEX($GL:$GL,$IV283+56),"")</f>
      </c>
      <c r="IR283">
        <f>IF($IW283&gt;=57,INDEX($GL:$GL,$IV283+57),"")</f>
      </c>
      <c r="IS283">
        <f>IF($IW283&gt;=58,INDEX($GL:$GL,$IV283+58),"")</f>
      </c>
      <c r="IT283">
        <f>IF($IW283&gt;=59,INDEX($GL:$GL,$IV283+59),"")</f>
      </c>
      <c r="IU283">
        <f>IF($IW283&gt;=60,INDEX($GL:$GL,$IV283+60),"")</f>
      </c>
      <c r="IV283">
        <f>IFERROR(MATCH($GK283,$GL$2:$GL$324,0)+1,0)</f>
      </c>
      <c r="IW283">
        <f>IFERROR(INDEX($GM$2:$GM$324,MATCH($GK283,$GL$2:$GL$324,0)),0)</f>
      </c>
      <c r="IX283" t="s">
        <v>34</v>
      </c>
      <c r="IY283" t="s">
        <v>34</v>
      </c>
    </row>
    <row r="284" spans="1:259" x14ac:dyDescent="0.25">
      <c r="K284">
        <f>IF(OR($N284="",$J284=""),"",IFERROR($N284/$J284,0))</f>
      </c>
      <c r="L284">
        <f>IF($N284="","",
SUM($M284,$O284,$T284,$P284,$R284)*
(1-IF($U284="",0,VALUE($U284)/100)))</f>
      </c>
      <c r="M284">
        <f>IF($N284="","",$N284)</f>
      </c>
      <c r="O284">
        <f>IF($N284="","",
IF($H284="","",
IF(ISNUMBER(SEARCH("exempt",LOWER($H284))),0,
$N284*(VALUE(SUBSTITUTE($H284,"%",""))/100))))</f>
      </c>
      <c r="V284">
        <f>IFERROR(IF(FIND(" - ",$E284)&gt;0,MID($E284,FIND(" - ",$E284)+3,LEN($E284)),""),"")</f>
      </c>
      <c r="AE284" t="s">
        <v>858</v>
      </c>
      <c r="AJ284">
        <f>IFERROR(LEFT($E284,FIND(" - ",$E284)-1),$E284)</f>
      </c>
      <c r="AM284">
        <f>IF($CB284&gt;=1,INDEX($AK:$AK,$CA284+1),"")</f>
      </c>
      <c r="AN284">
        <f>IF($CB284&gt;=2,INDEX($AK:$AK,$CA284+2),"")</f>
      </c>
      <c r="AO284">
        <f>IF($CB284&gt;=3,INDEX($AK:$AK,$CA284+3),"")</f>
      </c>
      <c r="AP284">
        <f>IF($CB284&gt;=4,INDEX($AK:$AK,$CA284+4),"")</f>
      </c>
      <c r="AQ284">
        <f>IF($CB284&gt;=5,INDEX($AK:$AK,$CA284+5),"")</f>
      </c>
      <c r="AR284">
        <f>IF($CB284&gt;=6,INDEX($AK:$AK,$CA284+6),"")</f>
      </c>
      <c r="AS284">
        <f>IF($CB284&gt;=7,INDEX($AK:$AK,$CA284+7),"")</f>
      </c>
      <c r="AT284">
        <f>IF($CB284&gt;=8,INDEX($AK:$AK,$CA284+8),"")</f>
      </c>
      <c r="AU284">
        <f>IF($CB284&gt;=9,INDEX($AK:$AK,$CA284+9),"")</f>
      </c>
      <c r="AV284">
        <f>IF($CB284&gt;=10,INDEX($AK:$AK,$CA284+10),"")</f>
      </c>
      <c r="AW284">
        <f>IF($CB284&gt;=11,INDEX($AK:$AK,$CA284+11),"")</f>
      </c>
      <c r="AX284">
        <f>IF($CB284&gt;=12,INDEX($AK:$AK,$CA284+12),"")</f>
      </c>
      <c r="AY284">
        <f>IF($CB284&gt;=13,INDEX($AK:$AK,$CA284+13),"")</f>
      </c>
      <c r="AZ284">
        <f>IF($CB284&gt;=14,INDEX($AK:$AK,$CA284+14),"")</f>
      </c>
      <c r="BA284">
        <f>IF($CB284&gt;=15,INDEX($AK:$AK,$CA284+15),"")</f>
      </c>
      <c r="BB284">
        <f>IF($CB284&gt;=16,INDEX($AK:$AK,$CA284+16),"")</f>
      </c>
      <c r="BC284">
        <f>IF($CB284&gt;=17,INDEX($AK:$AK,$CA284+17),"")</f>
      </c>
      <c r="BD284">
        <f>IF($CB284&gt;=18,INDEX($AK:$AK,$CA284+18),"")</f>
      </c>
      <c r="BE284">
        <f>IF($CB284&gt;=19,INDEX($AK:$AK,$CA284+19),"")</f>
      </c>
      <c r="BF284">
        <f>IF($CB284&gt;=20,INDEX($AK:$AK,$CA284+20),"")</f>
      </c>
      <c r="BG284">
        <f>IF($CB284&gt;=21,INDEX($AK:$AK,$CA284+21),"")</f>
      </c>
      <c r="BH284">
        <f>IF($CB284&gt;=22,INDEX($AK:$AK,$CA284+22),"")</f>
      </c>
      <c r="BI284">
        <f>IF($CB284&gt;=23,INDEX($AK:$AK,$CA284+23),"")</f>
      </c>
      <c r="BJ284">
        <f>IF($CB284&gt;=24,INDEX($AK:$AK,$CA284+24),"")</f>
      </c>
      <c r="BK284">
        <f>IF($CB284&gt;=25,INDEX($AK:$AK,$CA284+25),"")</f>
      </c>
      <c r="BL284">
        <f>IF($CB284&gt;=26,INDEX($AK:$AK,$CA284+26),"")</f>
      </c>
      <c r="BM284">
        <f>IF($CB284&gt;=27,INDEX($AK:$AK,$CA284+27),"")</f>
      </c>
      <c r="BN284">
        <f>IF($CB284&gt;=28,INDEX($AK:$AK,$CA284+28),"")</f>
      </c>
      <c r="BO284">
        <f>IF($CB284&gt;=29,INDEX($AK:$AK,$CA284+29),"")</f>
      </c>
      <c r="BP284">
        <f>IF($CB284&gt;=30,INDEX($AK:$AK,$CA284+30),"")</f>
      </c>
      <c r="BQ284">
        <f>IF($CB284&gt;=31,INDEX($AK:$AK,$CA284+31),"")</f>
      </c>
      <c r="BR284">
        <f>IF($CB284&gt;=32,INDEX($AK:$AK,$CA284+32),"")</f>
      </c>
      <c r="BS284">
        <f>IF($CB284&gt;=33,INDEX($AK:$AK,$CA284+33),"")</f>
      </c>
      <c r="BT284">
        <f>IF($CB284&gt;=34,INDEX($AK:$AK,$CA284+34),"")</f>
      </c>
      <c r="BU284">
        <f>IF($CB284&gt;=35,INDEX($AK:$AK,$CA284+35),"")</f>
      </c>
      <c r="BV284">
        <f>IF($CB284&gt;=36,INDEX($AK:$AK,$CA284+36),"")</f>
      </c>
      <c r="BW284">
        <f>IF($CB284&gt;=37,INDEX($AK:$AK,$CA284+37),"")</f>
      </c>
      <c r="BX284">
        <f>IF($CB284&gt;=38,INDEX($AK:$AK,$CA284+38),"")</f>
      </c>
      <c r="BY284">
        <f>IF($CB284&gt;=39,INDEX($AK:$AK,$CA284+39),"")</f>
      </c>
      <c r="BZ284">
        <f>IF($CB284&gt;=40,INDEX($AK:$AK,$CA284+40),"")</f>
      </c>
      <c r="CA284">
        <f>IFERROR(MATCH($AJ284,$AK$2:$AK$134,0)+1,0)</f>
      </c>
      <c r="CB284">
        <f>IFERROR(INDEX($AL$2:$AL$134,MATCH($AJ284,$AK$2:$AK$134,0)),0)</f>
      </c>
      <c r="CC284">
        <f>IFERROR(LEFT($F284,FIND(" - ",$F284)-1),$F284)</f>
      </c>
      <c r="CF284">
        <f>IF($DA284&gt;=1,INDEX($CD:$CD,$CZ284+1),"")</f>
      </c>
      <c r="CG284">
        <f>IF($DA284&gt;=2,INDEX($CD:$CD,$CZ284+2),"")</f>
      </c>
      <c r="CH284">
        <f>IF($DA284&gt;=3,INDEX($CD:$CD,$CZ284+3),"")</f>
      </c>
      <c r="CI284">
        <f>IF($DA284&gt;=4,INDEX($CD:$CD,$CZ284+4),"")</f>
      </c>
      <c r="CJ284">
        <f>IF($DA284&gt;=5,INDEX($CD:$CD,$CZ284+5),"")</f>
      </c>
      <c r="CK284">
        <f>IF($DA284&gt;=6,INDEX($CD:$CD,$CZ284+6),"")</f>
      </c>
      <c r="CL284">
        <f>IF($DA284&gt;=7,INDEX($CD:$CD,$CZ284+7),"")</f>
      </c>
      <c r="CM284">
        <f>IF($DA284&gt;=8,INDEX($CD:$CD,$CZ284+8),"")</f>
      </c>
      <c r="CN284">
        <f>IF($DA284&gt;=9,INDEX($CD:$CD,$CZ284+9),"")</f>
      </c>
      <c r="CO284">
        <f>IF($DA284&gt;=10,INDEX($CD:$CD,$CZ284+10),"")</f>
      </c>
      <c r="CP284">
        <f>IF($DA284&gt;=11,INDEX($CD:$CD,$CZ284+11),"")</f>
      </c>
      <c r="CQ284">
        <f>IF($DA284&gt;=12,INDEX($CD:$CD,$CZ284+12),"")</f>
      </c>
      <c r="CR284">
        <f>IF($DA284&gt;=13,INDEX($CD:$CD,$CZ284+13),"")</f>
      </c>
      <c r="CS284">
        <f>IF($DA284&gt;=14,INDEX($CD:$CD,$CZ284+14),"")</f>
      </c>
      <c r="CT284">
        <f>IF($DA284&gt;=15,INDEX($CD:$CD,$CZ284+15),"")</f>
      </c>
      <c r="CU284">
        <f>IF($DA284&gt;=16,INDEX($CD:$CD,$CZ284+16),"")</f>
      </c>
      <c r="CV284">
        <f>IF($DA284&gt;=17,INDEX($CD:$CD,$CZ284+17),"")</f>
      </c>
      <c r="CW284">
        <f>IF($DA284&gt;=18,INDEX($CD:$CD,$CZ284+18),"")</f>
      </c>
      <c r="CX284">
        <f>IF($DA284&gt;=19,INDEX($CD:$CD,$CZ284+19),"")</f>
      </c>
      <c r="CY284">
        <f>IF($DA284&gt;=20,INDEX($CD:$CD,$CZ284+20),"")</f>
      </c>
      <c r="CZ284">
        <f>IFERROR(MATCH($CC284,$CD$2:$CD$263,0)+1,0)</f>
      </c>
      <c r="DA284">
        <f>IFERROR(INDEX($CE$2:$CE$263,MATCH($CC284,$CD$2:$CD$263,0)),0)</f>
      </c>
      <c r="DB284">
        <f>IFERROR(INDEX($AI:$AI,MATCH($H284,$AH:$AH,0))&amp;"","")</f>
      </c>
      <c r="DF284">
        <f>IF($GI284&gt;=1,INDEX($DC:$DC,$GH284+1),"")</f>
      </c>
      <c r="DG284">
        <f>IF($GI284&gt;=2,INDEX($DC:$DC,$GH284+2),"")</f>
      </c>
      <c r="DH284">
        <f>IF($GI284&gt;=3,INDEX($DC:$DC,$GH284+3),"")</f>
      </c>
      <c r="DI284">
        <f>IF($GI284&gt;=4,INDEX($DC:$DC,$GH284+4),"")</f>
      </c>
      <c r="DJ284">
        <f>IF($GI284&gt;=5,INDEX($DC:$DC,$GH284+5),"")</f>
      </c>
      <c r="DK284">
        <f>IF($GI284&gt;=6,INDEX($DC:$DC,$GH284+6),"")</f>
      </c>
      <c r="DL284">
        <f>IF($GI284&gt;=7,INDEX($DC:$DC,$GH284+7),"")</f>
      </c>
      <c r="DM284">
        <f>IF($GI284&gt;=8,INDEX($DC:$DC,$GH284+8),"")</f>
      </c>
      <c r="DN284">
        <f>IF($GI284&gt;=9,INDEX($DC:$DC,$GH284+9),"")</f>
      </c>
      <c r="DO284">
        <f>IF($GI284&gt;=10,INDEX($DC:$DC,$GH284+10),"")</f>
      </c>
      <c r="DP284">
        <f>IF($GI284&gt;=11,INDEX($DC:$DC,$GH284+11),"")</f>
      </c>
      <c r="DQ284">
        <f>IF($GI284&gt;=12,INDEX($DC:$DC,$GH284+12),"")</f>
      </c>
      <c r="DR284">
        <f>IF($GI284&gt;=13,INDEX($DC:$DC,$GH284+13),"")</f>
      </c>
      <c r="DS284">
        <f>IF($GI284&gt;=14,INDEX($DC:$DC,$GH284+14),"")</f>
      </c>
      <c r="DT284">
        <f>IF($GI284&gt;=15,INDEX($DC:$DC,$GH284+15),"")</f>
      </c>
      <c r="DU284">
        <f>IF($GI284&gt;=16,INDEX($DC:$DC,$GH284+16),"")</f>
      </c>
      <c r="DV284">
        <f>IF($GI284&gt;=17,INDEX($DC:$DC,$GH284+17),"")</f>
      </c>
      <c r="DW284">
        <f>IF($GI284&gt;=18,INDEX($DC:$DC,$GH284+18),"")</f>
      </c>
      <c r="DX284">
        <f>IF($GI284&gt;=19,INDEX($DC:$DC,$GH284+19),"")</f>
      </c>
      <c r="DY284">
        <f>IF($GI284&gt;=20,INDEX($DC:$DC,$GH284+20),"")</f>
      </c>
      <c r="DZ284">
        <f>IF($GI284&gt;=21,INDEX($DC:$DC,$GH284+21),"")</f>
      </c>
      <c r="EA284">
        <f>IF($GI284&gt;=22,INDEX($DC:$DC,$GH284+22),"")</f>
      </c>
      <c r="EB284">
        <f>IF($GI284&gt;=23,INDEX($DC:$DC,$GH284+23),"")</f>
      </c>
      <c r="EC284">
        <f>IF($GI284&gt;=24,INDEX($DC:$DC,$GH284+24),"")</f>
      </c>
      <c r="ED284">
        <f>IF($GI284&gt;=25,INDEX($DC:$DC,$GH284+25),"")</f>
      </c>
      <c r="EE284">
        <f>IF($GI284&gt;=26,INDEX($DC:$DC,$GH284+26),"")</f>
      </c>
      <c r="EF284">
        <f>IF($GI284&gt;=27,INDEX($DC:$DC,$GH284+27),"")</f>
      </c>
      <c r="EG284">
        <f>IF($GI284&gt;=28,INDEX($DC:$DC,$GH284+28),"")</f>
      </c>
      <c r="EH284">
        <f>IF($GI284&gt;=29,INDEX($DC:$DC,$GH284+29),"")</f>
      </c>
      <c r="EI284">
        <f>IF($GI284&gt;=30,INDEX($DC:$DC,$GH284+30),"")</f>
      </c>
      <c r="EJ284">
        <f>IF($GI284&gt;=31,INDEX($DC:$DC,$GH284+31),"")</f>
      </c>
      <c r="EK284">
        <f>IF($GI284&gt;=32,INDEX($DC:$DC,$GH284+32),"")</f>
      </c>
      <c r="EL284">
        <f>IF($GI284&gt;=33,INDEX($DC:$DC,$GH284+33),"")</f>
      </c>
      <c r="EM284">
        <f>IF($GI284&gt;=34,INDEX($DC:$DC,$GH284+34),"")</f>
      </c>
      <c r="EN284">
        <f>IF($GI284&gt;=35,INDEX($DC:$DC,$GH284+35),"")</f>
      </c>
      <c r="EO284">
        <f>IF($GI284&gt;=36,INDEX($DC:$DC,$GH284+36),"")</f>
      </c>
      <c r="EP284">
        <f>IF($GI284&gt;=37,INDEX($DC:$DC,$GH284+37),"")</f>
      </c>
      <c r="EQ284">
        <f>IF($GI284&gt;=38,INDEX($DC:$DC,$GH284+38),"")</f>
      </c>
      <c r="ER284">
        <f>IF($GI284&gt;=39,INDEX($DC:$DC,$GH284+39),"")</f>
      </c>
      <c r="ES284">
        <f>IF($GI284&gt;=40,INDEX($DC:$DC,$GH284+40),"")</f>
      </c>
      <c r="ET284">
        <f>IF($GI284&gt;=1,INDEX($DD:$DD,$GH284+1),"")</f>
      </c>
      <c r="EU284">
        <f>IF($GI284&gt;=2,INDEX($DD:$DD,$GH284+2),"")</f>
      </c>
      <c r="EV284">
        <f>IF($GI284&gt;=3,INDEX($DD:$DD,$GH284+3),"")</f>
      </c>
      <c r="EW284">
        <f>IF($GI284&gt;=4,INDEX($DD:$DD,$GH284+4),"")</f>
      </c>
      <c r="EX284">
        <f>IF($GI284&gt;=5,INDEX($DD:$DD,$GH284+5),"")</f>
      </c>
      <c r="EY284">
        <f>IF($GI284&gt;=6,INDEX($DD:$DD,$GH284+6),"")</f>
      </c>
      <c r="EZ284">
        <f>IF($GI284&gt;=7,INDEX($DD:$DD,$GH284+7),"")</f>
      </c>
      <c r="FA284">
        <f>IF($GI284&gt;=8,INDEX($DD:$DD,$GH284+8),"")</f>
      </c>
      <c r="FB284">
        <f>IF($GI284&gt;=9,INDEX($DD:$DD,$GH284+9),"")</f>
      </c>
      <c r="FC284">
        <f>IF($GI284&gt;=10,INDEX($DD:$DD,$GH284+10),"")</f>
      </c>
      <c r="FD284">
        <f>IF($GI284&gt;=11,INDEX($DD:$DD,$GH284+11),"")</f>
      </c>
      <c r="FE284">
        <f>IF($GI284&gt;=12,INDEX($DD:$DD,$GH284+12),"")</f>
      </c>
      <c r="FF284">
        <f>IF($GI284&gt;=13,INDEX($DD:$DD,$GH284+13),"")</f>
      </c>
      <c r="FG284">
        <f>IF($GI284&gt;=14,INDEX($DD:$DD,$GH284+14),"")</f>
      </c>
      <c r="FH284">
        <f>IF($GI284&gt;=15,INDEX($DD:$DD,$GH284+15),"")</f>
      </c>
      <c r="FI284">
        <f>IF($GI284&gt;=16,INDEX($DD:$DD,$GH284+16),"")</f>
      </c>
      <c r="FJ284">
        <f>IF($GI284&gt;=17,INDEX($DD:$DD,$GH284+17),"")</f>
      </c>
      <c r="FK284">
        <f>IF($GI284&gt;=18,INDEX($DD:$DD,$GH284+18),"")</f>
      </c>
      <c r="FL284">
        <f>IF($GI284&gt;=19,INDEX($DD:$DD,$GH284+19),"")</f>
      </c>
      <c r="FM284">
        <f>IF($GI284&gt;=20,INDEX($DD:$DD,$GH284+20),"")</f>
      </c>
      <c r="FN284">
        <f>IF($GI284&gt;=21,INDEX($DD:$DD,$GH284+21),"")</f>
      </c>
      <c r="FO284">
        <f>IF($GI284&gt;=22,INDEX($DD:$DD,$GH284+22),"")</f>
      </c>
      <c r="FP284">
        <f>IF($GI284&gt;=23,INDEX($DD:$DD,$GH284+23),"")</f>
      </c>
      <c r="FQ284">
        <f>IF($GI284&gt;=24,INDEX($DD:$DD,$GH284+24),"")</f>
      </c>
      <c r="FR284">
        <f>IF($GI284&gt;=25,INDEX($DD:$DD,$GH284+25),"")</f>
      </c>
      <c r="FS284">
        <f>IF($GI284&gt;=26,INDEX($DD:$DD,$GH284+26),"")</f>
      </c>
      <c r="FT284">
        <f>IF($GI284&gt;=27,INDEX($DD:$DD,$GH284+27),"")</f>
      </c>
      <c r="FU284">
        <f>IF($GI284&gt;=28,INDEX($DD:$DD,$GH284+28),"")</f>
      </c>
      <c r="FV284">
        <f>IF($GI284&gt;=29,INDEX($DD:$DD,$GH284+29),"")</f>
      </c>
      <c r="FW284">
        <f>IF($GI284&gt;=30,INDEX($DD:$DD,$GH284+30),"")</f>
      </c>
      <c r="FX284">
        <f>IF($GI284&gt;=31,INDEX($DD:$DD,$GH284+31),"")</f>
      </c>
      <c r="FY284">
        <f>IF($GI284&gt;=32,INDEX($DD:$DD,$GH284+32),"")</f>
      </c>
      <c r="FZ284">
        <f>IF($GI284&gt;=33,INDEX($DD:$DD,$GH284+33),"")</f>
      </c>
      <c r="GA284">
        <f>IF($GI284&gt;=34,INDEX($DD:$DD,$GH284+34),"")</f>
      </c>
      <c r="GB284">
        <f>IF($GI284&gt;=35,INDEX($DD:$DD,$GH284+35),"")</f>
      </c>
      <c r="GC284">
        <f>IF($GI284&gt;=36,INDEX($DD:$DD,$GH284+36),"")</f>
      </c>
      <c r="GD284">
        <f>IF($GI284&gt;=37,INDEX($DD:$DD,$GH284+37),"")</f>
      </c>
      <c r="GE284">
        <f>IF($GI284&gt;=38,INDEX($DD:$DD,$GH284+38),"")</f>
      </c>
      <c r="GF284">
        <f>IF($GI284&gt;=39,INDEX($DD:$DD,$GH284+39),"")</f>
      </c>
      <c r="GG284">
        <f>IF($GI284&gt;=40,INDEX($DD:$DD,$GH284+40),"")</f>
      </c>
      <c r="GH284">
        <f>IFERROR(MATCH($DB284,$DC$2:$DC$148,0)+1,0)</f>
      </c>
      <c r="GI284">
        <f>IFERROR(INDEX($DE$2:$DE$148,MATCH($DB284,$DC$2:$DC$148,0)),0)</f>
      </c>
      <c r="GJ284">
        <f>IFERROR(MATCH($S284,$DF$284:$ES$284,0),0)</f>
      </c>
      <c r="GK284">
        <f>IF($GJ284&gt;0,INDEX($ET$284:$GG$284,$GJ284),"")</f>
      </c>
      <c r="GL284" t="s">
        <v>286</v>
      </c>
      <c r="GM284">
        <v>1</v>
      </c>
      <c r="GN284">
        <f>IF($IW284&gt;=1,INDEX($GL:$GL,$IV284+1),"")</f>
      </c>
      <c r="GO284">
        <f>IF($IW284&gt;=2,INDEX($GL:$GL,$IV284+2),"")</f>
      </c>
      <c r="GP284">
        <f>IF($IW284&gt;=3,INDEX($GL:$GL,$IV284+3),"")</f>
      </c>
      <c r="GQ284">
        <f>IF($IW284&gt;=4,INDEX($GL:$GL,$IV284+4),"")</f>
      </c>
      <c r="GR284">
        <f>IF($IW284&gt;=5,INDEX($GL:$GL,$IV284+5),"")</f>
      </c>
      <c r="GS284">
        <f>IF($IW284&gt;=6,INDEX($GL:$GL,$IV284+6),"")</f>
      </c>
      <c r="GT284">
        <f>IF($IW284&gt;=7,INDEX($GL:$GL,$IV284+7),"")</f>
      </c>
      <c r="GU284">
        <f>IF($IW284&gt;=8,INDEX($GL:$GL,$IV284+8),"")</f>
      </c>
      <c r="GV284">
        <f>IF($IW284&gt;=9,INDEX($GL:$GL,$IV284+9),"")</f>
      </c>
      <c r="GW284">
        <f>IF($IW284&gt;=10,INDEX($GL:$GL,$IV284+10),"")</f>
      </c>
      <c r="GX284">
        <f>IF($IW284&gt;=11,INDEX($GL:$GL,$IV284+11),"")</f>
      </c>
      <c r="GY284">
        <f>IF($IW284&gt;=12,INDEX($GL:$GL,$IV284+12),"")</f>
      </c>
      <c r="GZ284">
        <f>IF($IW284&gt;=13,INDEX($GL:$GL,$IV284+13),"")</f>
      </c>
      <c r="HA284">
        <f>IF($IW284&gt;=14,INDEX($GL:$GL,$IV284+14),"")</f>
      </c>
      <c r="HB284">
        <f>IF($IW284&gt;=15,INDEX($GL:$GL,$IV284+15),"")</f>
      </c>
      <c r="HC284">
        <f>IF($IW284&gt;=16,INDEX($GL:$GL,$IV284+16),"")</f>
      </c>
      <c r="HD284">
        <f>IF($IW284&gt;=17,INDEX($GL:$GL,$IV284+17),"")</f>
      </c>
      <c r="HE284">
        <f>IF($IW284&gt;=18,INDEX($GL:$GL,$IV284+18),"")</f>
      </c>
      <c r="HF284">
        <f>IF($IW284&gt;=19,INDEX($GL:$GL,$IV284+19),"")</f>
      </c>
      <c r="HG284">
        <f>IF($IW284&gt;=20,INDEX($GL:$GL,$IV284+20),"")</f>
      </c>
      <c r="HH284">
        <f>IF($IW284&gt;=21,INDEX($GL:$GL,$IV284+21),"")</f>
      </c>
      <c r="HI284">
        <f>IF($IW284&gt;=22,INDEX($GL:$GL,$IV284+22),"")</f>
      </c>
      <c r="HJ284">
        <f>IF($IW284&gt;=23,INDEX($GL:$GL,$IV284+23),"")</f>
      </c>
      <c r="HK284">
        <f>IF($IW284&gt;=24,INDEX($GL:$GL,$IV284+24),"")</f>
      </c>
      <c r="HL284">
        <f>IF($IW284&gt;=25,INDEX($GL:$GL,$IV284+25),"")</f>
      </c>
      <c r="HM284">
        <f>IF($IW284&gt;=26,INDEX($GL:$GL,$IV284+26),"")</f>
      </c>
      <c r="HN284">
        <f>IF($IW284&gt;=27,INDEX($GL:$GL,$IV284+27),"")</f>
      </c>
      <c r="HO284">
        <f>IF($IW284&gt;=28,INDEX($GL:$GL,$IV284+28),"")</f>
      </c>
      <c r="HP284">
        <f>IF($IW284&gt;=29,INDEX($GL:$GL,$IV284+29),"")</f>
      </c>
      <c r="HQ284">
        <f>IF($IW284&gt;=30,INDEX($GL:$GL,$IV284+30),"")</f>
      </c>
      <c r="HR284">
        <f>IF($IW284&gt;=31,INDEX($GL:$GL,$IV284+31),"")</f>
      </c>
      <c r="HS284">
        <f>IF($IW284&gt;=32,INDEX($GL:$GL,$IV284+32),"")</f>
      </c>
      <c r="HT284">
        <f>IF($IW284&gt;=33,INDEX($GL:$GL,$IV284+33),"")</f>
      </c>
      <c r="HU284">
        <f>IF($IW284&gt;=34,INDEX($GL:$GL,$IV284+34),"")</f>
      </c>
      <c r="HV284">
        <f>IF($IW284&gt;=35,INDEX($GL:$GL,$IV284+35),"")</f>
      </c>
      <c r="HW284">
        <f>IF($IW284&gt;=36,INDEX($GL:$GL,$IV284+36),"")</f>
      </c>
      <c r="HX284">
        <f>IF($IW284&gt;=37,INDEX($GL:$GL,$IV284+37),"")</f>
      </c>
      <c r="HY284">
        <f>IF($IW284&gt;=38,INDEX($GL:$GL,$IV284+38),"")</f>
      </c>
      <c r="HZ284">
        <f>IF($IW284&gt;=39,INDEX($GL:$GL,$IV284+39),"")</f>
      </c>
      <c r="IA284">
        <f>IF($IW284&gt;=40,INDEX($GL:$GL,$IV284+40),"")</f>
      </c>
      <c r="IB284">
        <f>IF($IW284&gt;=41,INDEX($GL:$GL,$IV284+41),"")</f>
      </c>
      <c r="IC284">
        <f>IF($IW284&gt;=42,INDEX($GL:$GL,$IV284+42),"")</f>
      </c>
      <c r="ID284">
        <f>IF($IW284&gt;=43,INDEX($GL:$GL,$IV284+43),"")</f>
      </c>
      <c r="IE284">
        <f>IF($IW284&gt;=44,INDEX($GL:$GL,$IV284+44),"")</f>
      </c>
      <c r="IF284">
        <f>IF($IW284&gt;=45,INDEX($GL:$GL,$IV284+45),"")</f>
      </c>
      <c r="IG284">
        <f>IF($IW284&gt;=46,INDEX($GL:$GL,$IV284+46),"")</f>
      </c>
      <c r="IH284">
        <f>IF($IW284&gt;=47,INDEX($GL:$GL,$IV284+47),"")</f>
      </c>
      <c r="II284">
        <f>IF($IW284&gt;=48,INDEX($GL:$GL,$IV284+48),"")</f>
      </c>
      <c r="IJ284">
        <f>IF($IW284&gt;=49,INDEX($GL:$GL,$IV284+49),"")</f>
      </c>
      <c r="IK284">
        <f>IF($IW284&gt;=50,INDEX($GL:$GL,$IV284+50),"")</f>
      </c>
      <c r="IL284">
        <f>IF($IW284&gt;=51,INDEX($GL:$GL,$IV284+51),"")</f>
      </c>
      <c r="IM284">
        <f>IF($IW284&gt;=52,INDEX($GL:$GL,$IV284+52),"")</f>
      </c>
      <c r="IN284">
        <f>IF($IW284&gt;=53,INDEX($GL:$GL,$IV284+53),"")</f>
      </c>
      <c r="IO284">
        <f>IF($IW284&gt;=54,INDEX($GL:$GL,$IV284+54),"")</f>
      </c>
      <c r="IP284">
        <f>IF($IW284&gt;=55,INDEX($GL:$GL,$IV284+55),"")</f>
      </c>
      <c r="IQ284">
        <f>IF($IW284&gt;=56,INDEX($GL:$GL,$IV284+56),"")</f>
      </c>
      <c r="IR284">
        <f>IF($IW284&gt;=57,INDEX($GL:$GL,$IV284+57),"")</f>
      </c>
      <c r="IS284">
        <f>IF($IW284&gt;=58,INDEX($GL:$GL,$IV284+58),"")</f>
      </c>
      <c r="IT284">
        <f>IF($IW284&gt;=59,INDEX($GL:$GL,$IV284+59),"")</f>
      </c>
      <c r="IU284">
        <f>IF($IW284&gt;=60,INDEX($GL:$GL,$IV284+60),"")</f>
      </c>
      <c r="IV284">
        <f>IFERROR(MATCH($GK284,$GL$2:$GL$324,0)+1,0)</f>
      </c>
      <c r="IW284">
        <f>IFERROR(INDEX($GM$2:$GM$324,MATCH($GK284,$GL$2:$GL$324,0)),0)</f>
      </c>
      <c r="IX284" t="s">
        <v>34</v>
      </c>
      <c r="IY284" t="s">
        <v>34</v>
      </c>
    </row>
    <row r="285" spans="1:259" x14ac:dyDescent="0.25">
      <c r="K285">
        <f>IF(OR($N285="",$J285=""),"",IFERROR($N285/$J285,0))</f>
      </c>
      <c r="L285">
        <f>IF($N285="","",
SUM($M285,$O285,$T285,$P285,$R285)*
(1-IF($U285="",0,VALUE($U285)/100)))</f>
      </c>
      <c r="M285">
        <f>IF($N285="","",$N285)</f>
      </c>
      <c r="O285">
        <f>IF($N285="","",
IF($H285="","",
IF(ISNUMBER(SEARCH("exempt",LOWER($H285))),0,
$N285*(VALUE(SUBSTITUTE($H285,"%",""))/100))))</f>
      </c>
      <c r="V285">
        <f>IFERROR(IF(FIND(" - ",$E285)&gt;0,MID($E285,FIND(" - ",$E285)+3,LEN($E285)),""),"")</f>
      </c>
      <c r="AE285" t="s">
        <v>859</v>
      </c>
      <c r="AJ285">
        <f>IFERROR(LEFT($E285,FIND(" - ",$E285)-1),$E285)</f>
      </c>
      <c r="AM285">
        <f>IF($CB285&gt;=1,INDEX($AK:$AK,$CA285+1),"")</f>
      </c>
      <c r="AN285">
        <f>IF($CB285&gt;=2,INDEX($AK:$AK,$CA285+2),"")</f>
      </c>
      <c r="AO285">
        <f>IF($CB285&gt;=3,INDEX($AK:$AK,$CA285+3),"")</f>
      </c>
      <c r="AP285">
        <f>IF($CB285&gt;=4,INDEX($AK:$AK,$CA285+4),"")</f>
      </c>
      <c r="AQ285">
        <f>IF($CB285&gt;=5,INDEX($AK:$AK,$CA285+5),"")</f>
      </c>
      <c r="AR285">
        <f>IF($CB285&gt;=6,INDEX($AK:$AK,$CA285+6),"")</f>
      </c>
      <c r="AS285">
        <f>IF($CB285&gt;=7,INDEX($AK:$AK,$CA285+7),"")</f>
      </c>
      <c r="AT285">
        <f>IF($CB285&gt;=8,INDEX($AK:$AK,$CA285+8),"")</f>
      </c>
      <c r="AU285">
        <f>IF($CB285&gt;=9,INDEX($AK:$AK,$CA285+9),"")</f>
      </c>
      <c r="AV285">
        <f>IF($CB285&gt;=10,INDEX($AK:$AK,$CA285+10),"")</f>
      </c>
      <c r="AW285">
        <f>IF($CB285&gt;=11,INDEX($AK:$AK,$CA285+11),"")</f>
      </c>
      <c r="AX285">
        <f>IF($CB285&gt;=12,INDEX($AK:$AK,$CA285+12),"")</f>
      </c>
      <c r="AY285">
        <f>IF($CB285&gt;=13,INDEX($AK:$AK,$CA285+13),"")</f>
      </c>
      <c r="AZ285">
        <f>IF($CB285&gt;=14,INDEX($AK:$AK,$CA285+14),"")</f>
      </c>
      <c r="BA285">
        <f>IF($CB285&gt;=15,INDEX($AK:$AK,$CA285+15),"")</f>
      </c>
      <c r="BB285">
        <f>IF($CB285&gt;=16,INDEX($AK:$AK,$CA285+16),"")</f>
      </c>
      <c r="BC285">
        <f>IF($CB285&gt;=17,INDEX($AK:$AK,$CA285+17),"")</f>
      </c>
      <c r="BD285">
        <f>IF($CB285&gt;=18,INDEX($AK:$AK,$CA285+18),"")</f>
      </c>
      <c r="BE285">
        <f>IF($CB285&gt;=19,INDEX($AK:$AK,$CA285+19),"")</f>
      </c>
      <c r="BF285">
        <f>IF($CB285&gt;=20,INDEX($AK:$AK,$CA285+20),"")</f>
      </c>
      <c r="BG285">
        <f>IF($CB285&gt;=21,INDEX($AK:$AK,$CA285+21),"")</f>
      </c>
      <c r="BH285">
        <f>IF($CB285&gt;=22,INDEX($AK:$AK,$CA285+22),"")</f>
      </c>
      <c r="BI285">
        <f>IF($CB285&gt;=23,INDEX($AK:$AK,$CA285+23),"")</f>
      </c>
      <c r="BJ285">
        <f>IF($CB285&gt;=24,INDEX($AK:$AK,$CA285+24),"")</f>
      </c>
      <c r="BK285">
        <f>IF($CB285&gt;=25,INDEX($AK:$AK,$CA285+25),"")</f>
      </c>
      <c r="BL285">
        <f>IF($CB285&gt;=26,INDEX($AK:$AK,$CA285+26),"")</f>
      </c>
      <c r="BM285">
        <f>IF($CB285&gt;=27,INDEX($AK:$AK,$CA285+27),"")</f>
      </c>
      <c r="BN285">
        <f>IF($CB285&gt;=28,INDEX($AK:$AK,$CA285+28),"")</f>
      </c>
      <c r="BO285">
        <f>IF($CB285&gt;=29,INDEX($AK:$AK,$CA285+29),"")</f>
      </c>
      <c r="BP285">
        <f>IF($CB285&gt;=30,INDEX($AK:$AK,$CA285+30),"")</f>
      </c>
      <c r="BQ285">
        <f>IF($CB285&gt;=31,INDEX($AK:$AK,$CA285+31),"")</f>
      </c>
      <c r="BR285">
        <f>IF($CB285&gt;=32,INDEX($AK:$AK,$CA285+32),"")</f>
      </c>
      <c r="BS285">
        <f>IF($CB285&gt;=33,INDEX($AK:$AK,$CA285+33),"")</f>
      </c>
      <c r="BT285">
        <f>IF($CB285&gt;=34,INDEX($AK:$AK,$CA285+34),"")</f>
      </c>
      <c r="BU285">
        <f>IF($CB285&gt;=35,INDEX($AK:$AK,$CA285+35),"")</f>
      </c>
      <c r="BV285">
        <f>IF($CB285&gt;=36,INDEX($AK:$AK,$CA285+36),"")</f>
      </c>
      <c r="BW285">
        <f>IF($CB285&gt;=37,INDEX($AK:$AK,$CA285+37),"")</f>
      </c>
      <c r="BX285">
        <f>IF($CB285&gt;=38,INDEX($AK:$AK,$CA285+38),"")</f>
      </c>
      <c r="BY285">
        <f>IF($CB285&gt;=39,INDEX($AK:$AK,$CA285+39),"")</f>
      </c>
      <c r="BZ285">
        <f>IF($CB285&gt;=40,INDEX($AK:$AK,$CA285+40),"")</f>
      </c>
      <c r="CA285">
        <f>IFERROR(MATCH($AJ285,$AK$2:$AK$134,0)+1,0)</f>
      </c>
      <c r="CB285">
        <f>IFERROR(INDEX($AL$2:$AL$134,MATCH($AJ285,$AK$2:$AK$134,0)),0)</f>
      </c>
      <c r="CC285">
        <f>IFERROR(LEFT($F285,FIND(" - ",$F285)-1),$F285)</f>
      </c>
      <c r="CF285">
        <f>IF($DA285&gt;=1,INDEX($CD:$CD,$CZ285+1),"")</f>
      </c>
      <c r="CG285">
        <f>IF($DA285&gt;=2,INDEX($CD:$CD,$CZ285+2),"")</f>
      </c>
      <c r="CH285">
        <f>IF($DA285&gt;=3,INDEX($CD:$CD,$CZ285+3),"")</f>
      </c>
      <c r="CI285">
        <f>IF($DA285&gt;=4,INDEX($CD:$CD,$CZ285+4),"")</f>
      </c>
      <c r="CJ285">
        <f>IF($DA285&gt;=5,INDEX($CD:$CD,$CZ285+5),"")</f>
      </c>
      <c r="CK285">
        <f>IF($DA285&gt;=6,INDEX($CD:$CD,$CZ285+6),"")</f>
      </c>
      <c r="CL285">
        <f>IF($DA285&gt;=7,INDEX($CD:$CD,$CZ285+7),"")</f>
      </c>
      <c r="CM285">
        <f>IF($DA285&gt;=8,INDEX($CD:$CD,$CZ285+8),"")</f>
      </c>
      <c r="CN285">
        <f>IF($DA285&gt;=9,INDEX($CD:$CD,$CZ285+9),"")</f>
      </c>
      <c r="CO285">
        <f>IF($DA285&gt;=10,INDEX($CD:$CD,$CZ285+10),"")</f>
      </c>
      <c r="CP285">
        <f>IF($DA285&gt;=11,INDEX($CD:$CD,$CZ285+11),"")</f>
      </c>
      <c r="CQ285">
        <f>IF($DA285&gt;=12,INDEX($CD:$CD,$CZ285+12),"")</f>
      </c>
      <c r="CR285">
        <f>IF($DA285&gt;=13,INDEX($CD:$CD,$CZ285+13),"")</f>
      </c>
      <c r="CS285">
        <f>IF($DA285&gt;=14,INDEX($CD:$CD,$CZ285+14),"")</f>
      </c>
      <c r="CT285">
        <f>IF($DA285&gt;=15,INDEX($CD:$CD,$CZ285+15),"")</f>
      </c>
      <c r="CU285">
        <f>IF($DA285&gt;=16,INDEX($CD:$CD,$CZ285+16),"")</f>
      </c>
      <c r="CV285">
        <f>IF($DA285&gt;=17,INDEX($CD:$CD,$CZ285+17),"")</f>
      </c>
      <c r="CW285">
        <f>IF($DA285&gt;=18,INDEX($CD:$CD,$CZ285+18),"")</f>
      </c>
      <c r="CX285">
        <f>IF($DA285&gt;=19,INDEX($CD:$CD,$CZ285+19),"")</f>
      </c>
      <c r="CY285">
        <f>IF($DA285&gt;=20,INDEX($CD:$CD,$CZ285+20),"")</f>
      </c>
      <c r="CZ285">
        <f>IFERROR(MATCH($CC285,$CD$2:$CD$263,0)+1,0)</f>
      </c>
      <c r="DA285">
        <f>IFERROR(INDEX($CE$2:$CE$263,MATCH($CC285,$CD$2:$CD$263,0)),0)</f>
      </c>
      <c r="DB285">
        <f>IFERROR(INDEX($AI:$AI,MATCH($H285,$AH:$AH,0))&amp;"","")</f>
      </c>
      <c r="DF285">
        <f>IF($GI285&gt;=1,INDEX($DC:$DC,$GH285+1),"")</f>
      </c>
      <c r="DG285">
        <f>IF($GI285&gt;=2,INDEX($DC:$DC,$GH285+2),"")</f>
      </c>
      <c r="DH285">
        <f>IF($GI285&gt;=3,INDEX($DC:$DC,$GH285+3),"")</f>
      </c>
      <c r="DI285">
        <f>IF($GI285&gt;=4,INDEX($DC:$DC,$GH285+4),"")</f>
      </c>
      <c r="DJ285">
        <f>IF($GI285&gt;=5,INDEX($DC:$DC,$GH285+5),"")</f>
      </c>
      <c r="DK285">
        <f>IF($GI285&gt;=6,INDEX($DC:$DC,$GH285+6),"")</f>
      </c>
      <c r="DL285">
        <f>IF($GI285&gt;=7,INDEX($DC:$DC,$GH285+7),"")</f>
      </c>
      <c r="DM285">
        <f>IF($GI285&gt;=8,INDEX($DC:$DC,$GH285+8),"")</f>
      </c>
      <c r="DN285">
        <f>IF($GI285&gt;=9,INDEX($DC:$DC,$GH285+9),"")</f>
      </c>
      <c r="DO285">
        <f>IF($GI285&gt;=10,INDEX($DC:$DC,$GH285+10),"")</f>
      </c>
      <c r="DP285">
        <f>IF($GI285&gt;=11,INDEX($DC:$DC,$GH285+11),"")</f>
      </c>
      <c r="DQ285">
        <f>IF($GI285&gt;=12,INDEX($DC:$DC,$GH285+12),"")</f>
      </c>
      <c r="DR285">
        <f>IF($GI285&gt;=13,INDEX($DC:$DC,$GH285+13),"")</f>
      </c>
      <c r="DS285">
        <f>IF($GI285&gt;=14,INDEX($DC:$DC,$GH285+14),"")</f>
      </c>
      <c r="DT285">
        <f>IF($GI285&gt;=15,INDEX($DC:$DC,$GH285+15),"")</f>
      </c>
      <c r="DU285">
        <f>IF($GI285&gt;=16,INDEX($DC:$DC,$GH285+16),"")</f>
      </c>
      <c r="DV285">
        <f>IF($GI285&gt;=17,INDEX($DC:$DC,$GH285+17),"")</f>
      </c>
      <c r="DW285">
        <f>IF($GI285&gt;=18,INDEX($DC:$DC,$GH285+18),"")</f>
      </c>
      <c r="DX285">
        <f>IF($GI285&gt;=19,INDEX($DC:$DC,$GH285+19),"")</f>
      </c>
      <c r="DY285">
        <f>IF($GI285&gt;=20,INDEX($DC:$DC,$GH285+20),"")</f>
      </c>
      <c r="DZ285">
        <f>IF($GI285&gt;=21,INDEX($DC:$DC,$GH285+21),"")</f>
      </c>
      <c r="EA285">
        <f>IF($GI285&gt;=22,INDEX($DC:$DC,$GH285+22),"")</f>
      </c>
      <c r="EB285">
        <f>IF($GI285&gt;=23,INDEX($DC:$DC,$GH285+23),"")</f>
      </c>
      <c r="EC285">
        <f>IF($GI285&gt;=24,INDEX($DC:$DC,$GH285+24),"")</f>
      </c>
      <c r="ED285">
        <f>IF($GI285&gt;=25,INDEX($DC:$DC,$GH285+25),"")</f>
      </c>
      <c r="EE285">
        <f>IF($GI285&gt;=26,INDEX($DC:$DC,$GH285+26),"")</f>
      </c>
      <c r="EF285">
        <f>IF($GI285&gt;=27,INDEX($DC:$DC,$GH285+27),"")</f>
      </c>
      <c r="EG285">
        <f>IF($GI285&gt;=28,INDEX($DC:$DC,$GH285+28),"")</f>
      </c>
      <c r="EH285">
        <f>IF($GI285&gt;=29,INDEX($DC:$DC,$GH285+29),"")</f>
      </c>
      <c r="EI285">
        <f>IF($GI285&gt;=30,INDEX($DC:$DC,$GH285+30),"")</f>
      </c>
      <c r="EJ285">
        <f>IF($GI285&gt;=31,INDEX($DC:$DC,$GH285+31),"")</f>
      </c>
      <c r="EK285">
        <f>IF($GI285&gt;=32,INDEX($DC:$DC,$GH285+32),"")</f>
      </c>
      <c r="EL285">
        <f>IF($GI285&gt;=33,INDEX($DC:$DC,$GH285+33),"")</f>
      </c>
      <c r="EM285">
        <f>IF($GI285&gt;=34,INDEX($DC:$DC,$GH285+34),"")</f>
      </c>
      <c r="EN285">
        <f>IF($GI285&gt;=35,INDEX($DC:$DC,$GH285+35),"")</f>
      </c>
      <c r="EO285">
        <f>IF($GI285&gt;=36,INDEX($DC:$DC,$GH285+36),"")</f>
      </c>
      <c r="EP285">
        <f>IF($GI285&gt;=37,INDEX($DC:$DC,$GH285+37),"")</f>
      </c>
      <c r="EQ285">
        <f>IF($GI285&gt;=38,INDEX($DC:$DC,$GH285+38),"")</f>
      </c>
      <c r="ER285">
        <f>IF($GI285&gt;=39,INDEX($DC:$DC,$GH285+39),"")</f>
      </c>
      <c r="ES285">
        <f>IF($GI285&gt;=40,INDEX($DC:$DC,$GH285+40),"")</f>
      </c>
      <c r="ET285">
        <f>IF($GI285&gt;=1,INDEX($DD:$DD,$GH285+1),"")</f>
      </c>
      <c r="EU285">
        <f>IF($GI285&gt;=2,INDEX($DD:$DD,$GH285+2),"")</f>
      </c>
      <c r="EV285">
        <f>IF($GI285&gt;=3,INDEX($DD:$DD,$GH285+3),"")</f>
      </c>
      <c r="EW285">
        <f>IF($GI285&gt;=4,INDEX($DD:$DD,$GH285+4),"")</f>
      </c>
      <c r="EX285">
        <f>IF($GI285&gt;=5,INDEX($DD:$DD,$GH285+5),"")</f>
      </c>
      <c r="EY285">
        <f>IF($GI285&gt;=6,INDEX($DD:$DD,$GH285+6),"")</f>
      </c>
      <c r="EZ285">
        <f>IF($GI285&gt;=7,INDEX($DD:$DD,$GH285+7),"")</f>
      </c>
      <c r="FA285">
        <f>IF($GI285&gt;=8,INDEX($DD:$DD,$GH285+8),"")</f>
      </c>
      <c r="FB285">
        <f>IF($GI285&gt;=9,INDEX($DD:$DD,$GH285+9),"")</f>
      </c>
      <c r="FC285">
        <f>IF($GI285&gt;=10,INDEX($DD:$DD,$GH285+10),"")</f>
      </c>
      <c r="FD285">
        <f>IF($GI285&gt;=11,INDEX($DD:$DD,$GH285+11),"")</f>
      </c>
      <c r="FE285">
        <f>IF($GI285&gt;=12,INDEX($DD:$DD,$GH285+12),"")</f>
      </c>
      <c r="FF285">
        <f>IF($GI285&gt;=13,INDEX($DD:$DD,$GH285+13),"")</f>
      </c>
      <c r="FG285">
        <f>IF($GI285&gt;=14,INDEX($DD:$DD,$GH285+14),"")</f>
      </c>
      <c r="FH285">
        <f>IF($GI285&gt;=15,INDEX($DD:$DD,$GH285+15),"")</f>
      </c>
      <c r="FI285">
        <f>IF($GI285&gt;=16,INDEX($DD:$DD,$GH285+16),"")</f>
      </c>
      <c r="FJ285">
        <f>IF($GI285&gt;=17,INDEX($DD:$DD,$GH285+17),"")</f>
      </c>
      <c r="FK285">
        <f>IF($GI285&gt;=18,INDEX($DD:$DD,$GH285+18),"")</f>
      </c>
      <c r="FL285">
        <f>IF($GI285&gt;=19,INDEX($DD:$DD,$GH285+19),"")</f>
      </c>
      <c r="FM285">
        <f>IF($GI285&gt;=20,INDEX($DD:$DD,$GH285+20),"")</f>
      </c>
      <c r="FN285">
        <f>IF($GI285&gt;=21,INDEX($DD:$DD,$GH285+21),"")</f>
      </c>
      <c r="FO285">
        <f>IF($GI285&gt;=22,INDEX($DD:$DD,$GH285+22),"")</f>
      </c>
      <c r="FP285">
        <f>IF($GI285&gt;=23,INDEX($DD:$DD,$GH285+23),"")</f>
      </c>
      <c r="FQ285">
        <f>IF($GI285&gt;=24,INDEX($DD:$DD,$GH285+24),"")</f>
      </c>
      <c r="FR285">
        <f>IF($GI285&gt;=25,INDEX($DD:$DD,$GH285+25),"")</f>
      </c>
      <c r="FS285">
        <f>IF($GI285&gt;=26,INDEX($DD:$DD,$GH285+26),"")</f>
      </c>
      <c r="FT285">
        <f>IF($GI285&gt;=27,INDEX($DD:$DD,$GH285+27),"")</f>
      </c>
      <c r="FU285">
        <f>IF($GI285&gt;=28,INDEX($DD:$DD,$GH285+28),"")</f>
      </c>
      <c r="FV285">
        <f>IF($GI285&gt;=29,INDEX($DD:$DD,$GH285+29),"")</f>
      </c>
      <c r="FW285">
        <f>IF($GI285&gt;=30,INDEX($DD:$DD,$GH285+30),"")</f>
      </c>
      <c r="FX285">
        <f>IF($GI285&gt;=31,INDEX($DD:$DD,$GH285+31),"")</f>
      </c>
      <c r="FY285">
        <f>IF($GI285&gt;=32,INDEX($DD:$DD,$GH285+32),"")</f>
      </c>
      <c r="FZ285">
        <f>IF($GI285&gt;=33,INDEX($DD:$DD,$GH285+33),"")</f>
      </c>
      <c r="GA285">
        <f>IF($GI285&gt;=34,INDEX($DD:$DD,$GH285+34),"")</f>
      </c>
      <c r="GB285">
        <f>IF($GI285&gt;=35,INDEX($DD:$DD,$GH285+35),"")</f>
      </c>
      <c r="GC285">
        <f>IF($GI285&gt;=36,INDEX($DD:$DD,$GH285+36),"")</f>
      </c>
      <c r="GD285">
        <f>IF($GI285&gt;=37,INDEX($DD:$DD,$GH285+37),"")</f>
      </c>
      <c r="GE285">
        <f>IF($GI285&gt;=38,INDEX($DD:$DD,$GH285+38),"")</f>
      </c>
      <c r="GF285">
        <f>IF($GI285&gt;=39,INDEX($DD:$DD,$GH285+39),"")</f>
      </c>
      <c r="GG285">
        <f>IF($GI285&gt;=40,INDEX($DD:$DD,$GH285+40),"")</f>
      </c>
      <c r="GH285">
        <f>IFERROR(MATCH($DB285,$DC$2:$DC$148,0)+1,0)</f>
      </c>
      <c r="GI285">
        <f>IFERROR(INDEX($DE$2:$DE$148,MATCH($DB285,$DC$2:$DC$148,0)),0)</f>
      </c>
      <c r="GJ285">
        <f>IFERROR(MATCH($S285,$DF$285:$ES$285,0),0)</f>
      </c>
      <c r="GK285">
        <f>IF($GJ285&gt;0,INDEX($ET$285:$GG$285,$GJ285),"")</f>
      </c>
      <c r="GL285" t="s">
        <v>67</v>
      </c>
      <c r="GN285">
        <f>IF($IW285&gt;=1,INDEX($GL:$GL,$IV285+1),"")</f>
      </c>
      <c r="GO285">
        <f>IF($IW285&gt;=2,INDEX($GL:$GL,$IV285+2),"")</f>
      </c>
      <c r="GP285">
        <f>IF($IW285&gt;=3,INDEX($GL:$GL,$IV285+3),"")</f>
      </c>
      <c r="GQ285">
        <f>IF($IW285&gt;=4,INDEX($GL:$GL,$IV285+4),"")</f>
      </c>
      <c r="GR285">
        <f>IF($IW285&gt;=5,INDEX($GL:$GL,$IV285+5),"")</f>
      </c>
      <c r="GS285">
        <f>IF($IW285&gt;=6,INDEX($GL:$GL,$IV285+6),"")</f>
      </c>
      <c r="GT285">
        <f>IF($IW285&gt;=7,INDEX($GL:$GL,$IV285+7),"")</f>
      </c>
      <c r="GU285">
        <f>IF($IW285&gt;=8,INDEX($GL:$GL,$IV285+8),"")</f>
      </c>
      <c r="GV285">
        <f>IF($IW285&gt;=9,INDEX($GL:$GL,$IV285+9),"")</f>
      </c>
      <c r="GW285">
        <f>IF($IW285&gt;=10,INDEX($GL:$GL,$IV285+10),"")</f>
      </c>
      <c r="GX285">
        <f>IF($IW285&gt;=11,INDEX($GL:$GL,$IV285+11),"")</f>
      </c>
      <c r="GY285">
        <f>IF($IW285&gt;=12,INDEX($GL:$GL,$IV285+12),"")</f>
      </c>
      <c r="GZ285">
        <f>IF($IW285&gt;=13,INDEX($GL:$GL,$IV285+13),"")</f>
      </c>
      <c r="HA285">
        <f>IF($IW285&gt;=14,INDEX($GL:$GL,$IV285+14),"")</f>
      </c>
      <c r="HB285">
        <f>IF($IW285&gt;=15,INDEX($GL:$GL,$IV285+15),"")</f>
      </c>
      <c r="HC285">
        <f>IF($IW285&gt;=16,INDEX($GL:$GL,$IV285+16),"")</f>
      </c>
      <c r="HD285">
        <f>IF($IW285&gt;=17,INDEX($GL:$GL,$IV285+17),"")</f>
      </c>
      <c r="HE285">
        <f>IF($IW285&gt;=18,INDEX($GL:$GL,$IV285+18),"")</f>
      </c>
      <c r="HF285">
        <f>IF($IW285&gt;=19,INDEX($GL:$GL,$IV285+19),"")</f>
      </c>
      <c r="HG285">
        <f>IF($IW285&gt;=20,INDEX($GL:$GL,$IV285+20),"")</f>
      </c>
      <c r="HH285">
        <f>IF($IW285&gt;=21,INDEX($GL:$GL,$IV285+21),"")</f>
      </c>
      <c r="HI285">
        <f>IF($IW285&gt;=22,INDEX($GL:$GL,$IV285+22),"")</f>
      </c>
      <c r="HJ285">
        <f>IF($IW285&gt;=23,INDEX($GL:$GL,$IV285+23),"")</f>
      </c>
      <c r="HK285">
        <f>IF($IW285&gt;=24,INDEX($GL:$GL,$IV285+24),"")</f>
      </c>
      <c r="HL285">
        <f>IF($IW285&gt;=25,INDEX($GL:$GL,$IV285+25),"")</f>
      </c>
      <c r="HM285">
        <f>IF($IW285&gt;=26,INDEX($GL:$GL,$IV285+26),"")</f>
      </c>
      <c r="HN285">
        <f>IF($IW285&gt;=27,INDEX($GL:$GL,$IV285+27),"")</f>
      </c>
      <c r="HO285">
        <f>IF($IW285&gt;=28,INDEX($GL:$GL,$IV285+28),"")</f>
      </c>
      <c r="HP285">
        <f>IF($IW285&gt;=29,INDEX($GL:$GL,$IV285+29),"")</f>
      </c>
      <c r="HQ285">
        <f>IF($IW285&gt;=30,INDEX($GL:$GL,$IV285+30),"")</f>
      </c>
      <c r="HR285">
        <f>IF($IW285&gt;=31,INDEX($GL:$GL,$IV285+31),"")</f>
      </c>
      <c r="HS285">
        <f>IF($IW285&gt;=32,INDEX($GL:$GL,$IV285+32),"")</f>
      </c>
      <c r="HT285">
        <f>IF($IW285&gt;=33,INDEX($GL:$GL,$IV285+33),"")</f>
      </c>
      <c r="HU285">
        <f>IF($IW285&gt;=34,INDEX($GL:$GL,$IV285+34),"")</f>
      </c>
      <c r="HV285">
        <f>IF($IW285&gt;=35,INDEX($GL:$GL,$IV285+35),"")</f>
      </c>
      <c r="HW285">
        <f>IF($IW285&gt;=36,INDEX($GL:$GL,$IV285+36),"")</f>
      </c>
      <c r="HX285">
        <f>IF($IW285&gt;=37,INDEX($GL:$GL,$IV285+37),"")</f>
      </c>
      <c r="HY285">
        <f>IF($IW285&gt;=38,INDEX($GL:$GL,$IV285+38),"")</f>
      </c>
      <c r="HZ285">
        <f>IF($IW285&gt;=39,INDEX($GL:$GL,$IV285+39),"")</f>
      </c>
      <c r="IA285">
        <f>IF($IW285&gt;=40,INDEX($GL:$GL,$IV285+40),"")</f>
      </c>
      <c r="IB285">
        <f>IF($IW285&gt;=41,INDEX($GL:$GL,$IV285+41),"")</f>
      </c>
      <c r="IC285">
        <f>IF($IW285&gt;=42,INDEX($GL:$GL,$IV285+42),"")</f>
      </c>
      <c r="ID285">
        <f>IF($IW285&gt;=43,INDEX($GL:$GL,$IV285+43),"")</f>
      </c>
      <c r="IE285">
        <f>IF($IW285&gt;=44,INDEX($GL:$GL,$IV285+44),"")</f>
      </c>
      <c r="IF285">
        <f>IF($IW285&gt;=45,INDEX($GL:$GL,$IV285+45),"")</f>
      </c>
      <c r="IG285">
        <f>IF($IW285&gt;=46,INDEX($GL:$GL,$IV285+46),"")</f>
      </c>
      <c r="IH285">
        <f>IF($IW285&gt;=47,INDEX($GL:$GL,$IV285+47),"")</f>
      </c>
      <c r="II285">
        <f>IF($IW285&gt;=48,INDEX($GL:$GL,$IV285+48),"")</f>
      </c>
      <c r="IJ285">
        <f>IF($IW285&gt;=49,INDEX($GL:$GL,$IV285+49),"")</f>
      </c>
      <c r="IK285">
        <f>IF($IW285&gt;=50,INDEX($GL:$GL,$IV285+50),"")</f>
      </c>
      <c r="IL285">
        <f>IF($IW285&gt;=51,INDEX($GL:$GL,$IV285+51),"")</f>
      </c>
      <c r="IM285">
        <f>IF($IW285&gt;=52,INDEX($GL:$GL,$IV285+52),"")</f>
      </c>
      <c r="IN285">
        <f>IF($IW285&gt;=53,INDEX($GL:$GL,$IV285+53),"")</f>
      </c>
      <c r="IO285">
        <f>IF($IW285&gt;=54,INDEX($GL:$GL,$IV285+54),"")</f>
      </c>
      <c r="IP285">
        <f>IF($IW285&gt;=55,INDEX($GL:$GL,$IV285+55),"")</f>
      </c>
      <c r="IQ285">
        <f>IF($IW285&gt;=56,INDEX($GL:$GL,$IV285+56),"")</f>
      </c>
      <c r="IR285">
        <f>IF($IW285&gt;=57,INDEX($GL:$GL,$IV285+57),"")</f>
      </c>
      <c r="IS285">
        <f>IF($IW285&gt;=58,INDEX($GL:$GL,$IV285+58),"")</f>
      </c>
      <c r="IT285">
        <f>IF($IW285&gt;=59,INDEX($GL:$GL,$IV285+59),"")</f>
      </c>
      <c r="IU285">
        <f>IF($IW285&gt;=60,INDEX($GL:$GL,$IV285+60),"")</f>
      </c>
      <c r="IV285">
        <f>IFERROR(MATCH($GK285,$GL$2:$GL$324,0)+1,0)</f>
      </c>
      <c r="IW285">
        <f>IFERROR(INDEX($GM$2:$GM$324,MATCH($GK285,$GL$2:$GL$324,0)),0)</f>
      </c>
      <c r="IX285" t="s">
        <v>34</v>
      </c>
      <c r="IY285" t="s">
        <v>34</v>
      </c>
    </row>
    <row r="286" spans="1:259" x14ac:dyDescent="0.25">
      <c r="K286">
        <f>IF(OR($N286="",$J286=""),"",IFERROR($N286/$J286,0))</f>
      </c>
      <c r="L286">
        <f>IF($N286="","",
SUM($M286,$O286,$T286,$P286,$R286)*
(1-IF($U286="",0,VALUE($U286)/100)))</f>
      </c>
      <c r="M286">
        <f>IF($N286="","",$N286)</f>
      </c>
      <c r="O286">
        <f>IF($N286="","",
IF($H286="","",
IF(ISNUMBER(SEARCH("exempt",LOWER($H286))),0,
$N286*(VALUE(SUBSTITUTE($H286,"%",""))/100))))</f>
      </c>
      <c r="V286">
        <f>IFERROR(IF(FIND(" - ",$E286)&gt;0,MID($E286,FIND(" - ",$E286)+3,LEN($E286)),""),"")</f>
      </c>
      <c r="AE286" t="s">
        <v>860</v>
      </c>
      <c r="AJ286">
        <f>IFERROR(LEFT($E286,FIND(" - ",$E286)-1),$E286)</f>
      </c>
      <c r="AM286">
        <f>IF($CB286&gt;=1,INDEX($AK:$AK,$CA286+1),"")</f>
      </c>
      <c r="AN286">
        <f>IF($CB286&gt;=2,INDEX($AK:$AK,$CA286+2),"")</f>
      </c>
      <c r="AO286">
        <f>IF($CB286&gt;=3,INDEX($AK:$AK,$CA286+3),"")</f>
      </c>
      <c r="AP286">
        <f>IF($CB286&gt;=4,INDEX($AK:$AK,$CA286+4),"")</f>
      </c>
      <c r="AQ286">
        <f>IF($CB286&gt;=5,INDEX($AK:$AK,$CA286+5),"")</f>
      </c>
      <c r="AR286">
        <f>IF($CB286&gt;=6,INDEX($AK:$AK,$CA286+6),"")</f>
      </c>
      <c r="AS286">
        <f>IF($CB286&gt;=7,INDEX($AK:$AK,$CA286+7),"")</f>
      </c>
      <c r="AT286">
        <f>IF($CB286&gt;=8,INDEX($AK:$AK,$CA286+8),"")</f>
      </c>
      <c r="AU286">
        <f>IF($CB286&gt;=9,INDEX($AK:$AK,$CA286+9),"")</f>
      </c>
      <c r="AV286">
        <f>IF($CB286&gt;=10,INDEX($AK:$AK,$CA286+10),"")</f>
      </c>
      <c r="AW286">
        <f>IF($CB286&gt;=11,INDEX($AK:$AK,$CA286+11),"")</f>
      </c>
      <c r="AX286">
        <f>IF($CB286&gt;=12,INDEX($AK:$AK,$CA286+12),"")</f>
      </c>
      <c r="AY286">
        <f>IF($CB286&gt;=13,INDEX($AK:$AK,$CA286+13),"")</f>
      </c>
      <c r="AZ286">
        <f>IF($CB286&gt;=14,INDEX($AK:$AK,$CA286+14),"")</f>
      </c>
      <c r="BA286">
        <f>IF($CB286&gt;=15,INDEX($AK:$AK,$CA286+15),"")</f>
      </c>
      <c r="BB286">
        <f>IF($CB286&gt;=16,INDEX($AK:$AK,$CA286+16),"")</f>
      </c>
      <c r="BC286">
        <f>IF($CB286&gt;=17,INDEX($AK:$AK,$CA286+17),"")</f>
      </c>
      <c r="BD286">
        <f>IF($CB286&gt;=18,INDEX($AK:$AK,$CA286+18),"")</f>
      </c>
      <c r="BE286">
        <f>IF($CB286&gt;=19,INDEX($AK:$AK,$CA286+19),"")</f>
      </c>
      <c r="BF286">
        <f>IF($CB286&gt;=20,INDEX($AK:$AK,$CA286+20),"")</f>
      </c>
      <c r="BG286">
        <f>IF($CB286&gt;=21,INDEX($AK:$AK,$CA286+21),"")</f>
      </c>
      <c r="BH286">
        <f>IF($CB286&gt;=22,INDEX($AK:$AK,$CA286+22),"")</f>
      </c>
      <c r="BI286">
        <f>IF($CB286&gt;=23,INDEX($AK:$AK,$CA286+23),"")</f>
      </c>
      <c r="BJ286">
        <f>IF($CB286&gt;=24,INDEX($AK:$AK,$CA286+24),"")</f>
      </c>
      <c r="BK286">
        <f>IF($CB286&gt;=25,INDEX($AK:$AK,$CA286+25),"")</f>
      </c>
      <c r="BL286">
        <f>IF($CB286&gt;=26,INDEX($AK:$AK,$CA286+26),"")</f>
      </c>
      <c r="BM286">
        <f>IF($CB286&gt;=27,INDEX($AK:$AK,$CA286+27),"")</f>
      </c>
      <c r="BN286">
        <f>IF($CB286&gt;=28,INDEX($AK:$AK,$CA286+28),"")</f>
      </c>
      <c r="BO286">
        <f>IF($CB286&gt;=29,INDEX($AK:$AK,$CA286+29),"")</f>
      </c>
      <c r="BP286">
        <f>IF($CB286&gt;=30,INDEX($AK:$AK,$CA286+30),"")</f>
      </c>
      <c r="BQ286">
        <f>IF($CB286&gt;=31,INDEX($AK:$AK,$CA286+31),"")</f>
      </c>
      <c r="BR286">
        <f>IF($CB286&gt;=32,INDEX($AK:$AK,$CA286+32),"")</f>
      </c>
      <c r="BS286">
        <f>IF($CB286&gt;=33,INDEX($AK:$AK,$CA286+33),"")</f>
      </c>
      <c r="BT286">
        <f>IF($CB286&gt;=34,INDEX($AK:$AK,$CA286+34),"")</f>
      </c>
      <c r="BU286">
        <f>IF($CB286&gt;=35,INDEX($AK:$AK,$CA286+35),"")</f>
      </c>
      <c r="BV286">
        <f>IF($CB286&gt;=36,INDEX($AK:$AK,$CA286+36),"")</f>
      </c>
      <c r="BW286">
        <f>IF($CB286&gt;=37,INDEX($AK:$AK,$CA286+37),"")</f>
      </c>
      <c r="BX286">
        <f>IF($CB286&gt;=38,INDEX($AK:$AK,$CA286+38),"")</f>
      </c>
      <c r="BY286">
        <f>IF($CB286&gt;=39,INDEX($AK:$AK,$CA286+39),"")</f>
      </c>
      <c r="BZ286">
        <f>IF($CB286&gt;=40,INDEX($AK:$AK,$CA286+40),"")</f>
      </c>
      <c r="CA286">
        <f>IFERROR(MATCH($AJ286,$AK$2:$AK$134,0)+1,0)</f>
      </c>
      <c r="CB286">
        <f>IFERROR(INDEX($AL$2:$AL$134,MATCH($AJ286,$AK$2:$AK$134,0)),0)</f>
      </c>
      <c r="CC286">
        <f>IFERROR(LEFT($F286,FIND(" - ",$F286)-1),$F286)</f>
      </c>
      <c r="CF286">
        <f>IF($DA286&gt;=1,INDEX($CD:$CD,$CZ286+1),"")</f>
      </c>
      <c r="CG286">
        <f>IF($DA286&gt;=2,INDEX($CD:$CD,$CZ286+2),"")</f>
      </c>
      <c r="CH286">
        <f>IF($DA286&gt;=3,INDEX($CD:$CD,$CZ286+3),"")</f>
      </c>
      <c r="CI286">
        <f>IF($DA286&gt;=4,INDEX($CD:$CD,$CZ286+4),"")</f>
      </c>
      <c r="CJ286">
        <f>IF($DA286&gt;=5,INDEX($CD:$CD,$CZ286+5),"")</f>
      </c>
      <c r="CK286">
        <f>IF($DA286&gt;=6,INDEX($CD:$CD,$CZ286+6),"")</f>
      </c>
      <c r="CL286">
        <f>IF($DA286&gt;=7,INDEX($CD:$CD,$CZ286+7),"")</f>
      </c>
      <c r="CM286">
        <f>IF($DA286&gt;=8,INDEX($CD:$CD,$CZ286+8),"")</f>
      </c>
      <c r="CN286">
        <f>IF($DA286&gt;=9,INDEX($CD:$CD,$CZ286+9),"")</f>
      </c>
      <c r="CO286">
        <f>IF($DA286&gt;=10,INDEX($CD:$CD,$CZ286+10),"")</f>
      </c>
      <c r="CP286">
        <f>IF($DA286&gt;=11,INDEX($CD:$CD,$CZ286+11),"")</f>
      </c>
      <c r="CQ286">
        <f>IF($DA286&gt;=12,INDEX($CD:$CD,$CZ286+12),"")</f>
      </c>
      <c r="CR286">
        <f>IF($DA286&gt;=13,INDEX($CD:$CD,$CZ286+13),"")</f>
      </c>
      <c r="CS286">
        <f>IF($DA286&gt;=14,INDEX($CD:$CD,$CZ286+14),"")</f>
      </c>
      <c r="CT286">
        <f>IF($DA286&gt;=15,INDEX($CD:$CD,$CZ286+15),"")</f>
      </c>
      <c r="CU286">
        <f>IF($DA286&gt;=16,INDEX($CD:$CD,$CZ286+16),"")</f>
      </c>
      <c r="CV286">
        <f>IF($DA286&gt;=17,INDEX($CD:$CD,$CZ286+17),"")</f>
      </c>
      <c r="CW286">
        <f>IF($DA286&gt;=18,INDEX($CD:$CD,$CZ286+18),"")</f>
      </c>
      <c r="CX286">
        <f>IF($DA286&gt;=19,INDEX($CD:$CD,$CZ286+19),"")</f>
      </c>
      <c r="CY286">
        <f>IF($DA286&gt;=20,INDEX($CD:$CD,$CZ286+20),"")</f>
      </c>
      <c r="CZ286">
        <f>IFERROR(MATCH($CC286,$CD$2:$CD$263,0)+1,0)</f>
      </c>
      <c r="DA286">
        <f>IFERROR(INDEX($CE$2:$CE$263,MATCH($CC286,$CD$2:$CD$263,0)),0)</f>
      </c>
      <c r="DB286">
        <f>IFERROR(INDEX($AI:$AI,MATCH($H286,$AH:$AH,0))&amp;"","")</f>
      </c>
      <c r="DF286">
        <f>IF($GI286&gt;=1,INDEX($DC:$DC,$GH286+1),"")</f>
      </c>
      <c r="DG286">
        <f>IF($GI286&gt;=2,INDEX($DC:$DC,$GH286+2),"")</f>
      </c>
      <c r="DH286">
        <f>IF($GI286&gt;=3,INDEX($DC:$DC,$GH286+3),"")</f>
      </c>
      <c r="DI286">
        <f>IF($GI286&gt;=4,INDEX($DC:$DC,$GH286+4),"")</f>
      </c>
      <c r="DJ286">
        <f>IF($GI286&gt;=5,INDEX($DC:$DC,$GH286+5),"")</f>
      </c>
      <c r="DK286">
        <f>IF($GI286&gt;=6,INDEX($DC:$DC,$GH286+6),"")</f>
      </c>
      <c r="DL286">
        <f>IF($GI286&gt;=7,INDEX($DC:$DC,$GH286+7),"")</f>
      </c>
      <c r="DM286">
        <f>IF($GI286&gt;=8,INDEX($DC:$DC,$GH286+8),"")</f>
      </c>
      <c r="DN286">
        <f>IF($GI286&gt;=9,INDEX($DC:$DC,$GH286+9),"")</f>
      </c>
      <c r="DO286">
        <f>IF($GI286&gt;=10,INDEX($DC:$DC,$GH286+10),"")</f>
      </c>
      <c r="DP286">
        <f>IF($GI286&gt;=11,INDEX($DC:$DC,$GH286+11),"")</f>
      </c>
      <c r="DQ286">
        <f>IF($GI286&gt;=12,INDEX($DC:$DC,$GH286+12),"")</f>
      </c>
      <c r="DR286">
        <f>IF($GI286&gt;=13,INDEX($DC:$DC,$GH286+13),"")</f>
      </c>
      <c r="DS286">
        <f>IF($GI286&gt;=14,INDEX($DC:$DC,$GH286+14),"")</f>
      </c>
      <c r="DT286">
        <f>IF($GI286&gt;=15,INDEX($DC:$DC,$GH286+15),"")</f>
      </c>
      <c r="DU286">
        <f>IF($GI286&gt;=16,INDEX($DC:$DC,$GH286+16),"")</f>
      </c>
      <c r="DV286">
        <f>IF($GI286&gt;=17,INDEX($DC:$DC,$GH286+17),"")</f>
      </c>
      <c r="DW286">
        <f>IF($GI286&gt;=18,INDEX($DC:$DC,$GH286+18),"")</f>
      </c>
      <c r="DX286">
        <f>IF($GI286&gt;=19,INDEX($DC:$DC,$GH286+19),"")</f>
      </c>
      <c r="DY286">
        <f>IF($GI286&gt;=20,INDEX($DC:$DC,$GH286+20),"")</f>
      </c>
      <c r="DZ286">
        <f>IF($GI286&gt;=21,INDEX($DC:$DC,$GH286+21),"")</f>
      </c>
      <c r="EA286">
        <f>IF($GI286&gt;=22,INDEX($DC:$DC,$GH286+22),"")</f>
      </c>
      <c r="EB286">
        <f>IF($GI286&gt;=23,INDEX($DC:$DC,$GH286+23),"")</f>
      </c>
      <c r="EC286">
        <f>IF($GI286&gt;=24,INDEX($DC:$DC,$GH286+24),"")</f>
      </c>
      <c r="ED286">
        <f>IF($GI286&gt;=25,INDEX($DC:$DC,$GH286+25),"")</f>
      </c>
      <c r="EE286">
        <f>IF($GI286&gt;=26,INDEX($DC:$DC,$GH286+26),"")</f>
      </c>
      <c r="EF286">
        <f>IF($GI286&gt;=27,INDEX($DC:$DC,$GH286+27),"")</f>
      </c>
      <c r="EG286">
        <f>IF($GI286&gt;=28,INDEX($DC:$DC,$GH286+28),"")</f>
      </c>
      <c r="EH286">
        <f>IF($GI286&gt;=29,INDEX($DC:$DC,$GH286+29),"")</f>
      </c>
      <c r="EI286">
        <f>IF($GI286&gt;=30,INDEX($DC:$DC,$GH286+30),"")</f>
      </c>
      <c r="EJ286">
        <f>IF($GI286&gt;=31,INDEX($DC:$DC,$GH286+31),"")</f>
      </c>
      <c r="EK286">
        <f>IF($GI286&gt;=32,INDEX($DC:$DC,$GH286+32),"")</f>
      </c>
      <c r="EL286">
        <f>IF($GI286&gt;=33,INDEX($DC:$DC,$GH286+33),"")</f>
      </c>
      <c r="EM286">
        <f>IF($GI286&gt;=34,INDEX($DC:$DC,$GH286+34),"")</f>
      </c>
      <c r="EN286">
        <f>IF($GI286&gt;=35,INDEX($DC:$DC,$GH286+35),"")</f>
      </c>
      <c r="EO286">
        <f>IF($GI286&gt;=36,INDEX($DC:$DC,$GH286+36),"")</f>
      </c>
      <c r="EP286">
        <f>IF($GI286&gt;=37,INDEX($DC:$DC,$GH286+37),"")</f>
      </c>
      <c r="EQ286">
        <f>IF($GI286&gt;=38,INDEX($DC:$DC,$GH286+38),"")</f>
      </c>
      <c r="ER286">
        <f>IF($GI286&gt;=39,INDEX($DC:$DC,$GH286+39),"")</f>
      </c>
      <c r="ES286">
        <f>IF($GI286&gt;=40,INDEX($DC:$DC,$GH286+40),"")</f>
      </c>
      <c r="ET286">
        <f>IF($GI286&gt;=1,INDEX($DD:$DD,$GH286+1),"")</f>
      </c>
      <c r="EU286">
        <f>IF($GI286&gt;=2,INDEX($DD:$DD,$GH286+2),"")</f>
      </c>
      <c r="EV286">
        <f>IF($GI286&gt;=3,INDEX($DD:$DD,$GH286+3),"")</f>
      </c>
      <c r="EW286">
        <f>IF($GI286&gt;=4,INDEX($DD:$DD,$GH286+4),"")</f>
      </c>
      <c r="EX286">
        <f>IF($GI286&gt;=5,INDEX($DD:$DD,$GH286+5),"")</f>
      </c>
      <c r="EY286">
        <f>IF($GI286&gt;=6,INDEX($DD:$DD,$GH286+6),"")</f>
      </c>
      <c r="EZ286">
        <f>IF($GI286&gt;=7,INDEX($DD:$DD,$GH286+7),"")</f>
      </c>
      <c r="FA286">
        <f>IF($GI286&gt;=8,INDEX($DD:$DD,$GH286+8),"")</f>
      </c>
      <c r="FB286">
        <f>IF($GI286&gt;=9,INDEX($DD:$DD,$GH286+9),"")</f>
      </c>
      <c r="FC286">
        <f>IF($GI286&gt;=10,INDEX($DD:$DD,$GH286+10),"")</f>
      </c>
      <c r="FD286">
        <f>IF($GI286&gt;=11,INDEX($DD:$DD,$GH286+11),"")</f>
      </c>
      <c r="FE286">
        <f>IF($GI286&gt;=12,INDEX($DD:$DD,$GH286+12),"")</f>
      </c>
      <c r="FF286">
        <f>IF($GI286&gt;=13,INDEX($DD:$DD,$GH286+13),"")</f>
      </c>
      <c r="FG286">
        <f>IF($GI286&gt;=14,INDEX($DD:$DD,$GH286+14),"")</f>
      </c>
      <c r="FH286">
        <f>IF($GI286&gt;=15,INDEX($DD:$DD,$GH286+15),"")</f>
      </c>
      <c r="FI286">
        <f>IF($GI286&gt;=16,INDEX($DD:$DD,$GH286+16),"")</f>
      </c>
      <c r="FJ286">
        <f>IF($GI286&gt;=17,INDEX($DD:$DD,$GH286+17),"")</f>
      </c>
      <c r="FK286">
        <f>IF($GI286&gt;=18,INDEX($DD:$DD,$GH286+18),"")</f>
      </c>
      <c r="FL286">
        <f>IF($GI286&gt;=19,INDEX($DD:$DD,$GH286+19),"")</f>
      </c>
      <c r="FM286">
        <f>IF($GI286&gt;=20,INDEX($DD:$DD,$GH286+20),"")</f>
      </c>
      <c r="FN286">
        <f>IF($GI286&gt;=21,INDEX($DD:$DD,$GH286+21),"")</f>
      </c>
      <c r="FO286">
        <f>IF($GI286&gt;=22,INDEX($DD:$DD,$GH286+22),"")</f>
      </c>
      <c r="FP286">
        <f>IF($GI286&gt;=23,INDEX($DD:$DD,$GH286+23),"")</f>
      </c>
      <c r="FQ286">
        <f>IF($GI286&gt;=24,INDEX($DD:$DD,$GH286+24),"")</f>
      </c>
      <c r="FR286">
        <f>IF($GI286&gt;=25,INDEX($DD:$DD,$GH286+25),"")</f>
      </c>
      <c r="FS286">
        <f>IF($GI286&gt;=26,INDEX($DD:$DD,$GH286+26),"")</f>
      </c>
      <c r="FT286">
        <f>IF($GI286&gt;=27,INDEX($DD:$DD,$GH286+27),"")</f>
      </c>
      <c r="FU286">
        <f>IF($GI286&gt;=28,INDEX($DD:$DD,$GH286+28),"")</f>
      </c>
      <c r="FV286">
        <f>IF($GI286&gt;=29,INDEX($DD:$DD,$GH286+29),"")</f>
      </c>
      <c r="FW286">
        <f>IF($GI286&gt;=30,INDEX($DD:$DD,$GH286+30),"")</f>
      </c>
      <c r="FX286">
        <f>IF($GI286&gt;=31,INDEX($DD:$DD,$GH286+31),"")</f>
      </c>
      <c r="FY286">
        <f>IF($GI286&gt;=32,INDEX($DD:$DD,$GH286+32),"")</f>
      </c>
      <c r="FZ286">
        <f>IF($GI286&gt;=33,INDEX($DD:$DD,$GH286+33),"")</f>
      </c>
      <c r="GA286">
        <f>IF($GI286&gt;=34,INDEX($DD:$DD,$GH286+34),"")</f>
      </c>
      <c r="GB286">
        <f>IF($GI286&gt;=35,INDEX($DD:$DD,$GH286+35),"")</f>
      </c>
      <c r="GC286">
        <f>IF($GI286&gt;=36,INDEX($DD:$DD,$GH286+36),"")</f>
      </c>
      <c r="GD286">
        <f>IF($GI286&gt;=37,INDEX($DD:$DD,$GH286+37),"")</f>
      </c>
      <c r="GE286">
        <f>IF($GI286&gt;=38,INDEX($DD:$DD,$GH286+38),"")</f>
      </c>
      <c r="GF286">
        <f>IF($GI286&gt;=39,INDEX($DD:$DD,$GH286+39),"")</f>
      </c>
      <c r="GG286">
        <f>IF($GI286&gt;=40,INDEX($DD:$DD,$GH286+40),"")</f>
      </c>
      <c r="GH286">
        <f>IFERROR(MATCH($DB286,$DC$2:$DC$148,0)+1,0)</f>
      </c>
      <c r="GI286">
        <f>IFERROR(INDEX($DE$2:$DE$148,MATCH($DB286,$DC$2:$DC$148,0)),0)</f>
      </c>
      <c r="GJ286">
        <f>IFERROR(MATCH($S286,$DF$286:$ES$286,0),0)</f>
      </c>
      <c r="GK286">
        <f>IF($GJ286&gt;0,INDEX($ET$286:$GG$286,$GJ286),"")</f>
      </c>
      <c r="GL286" t="s">
        <v>523</v>
      </c>
      <c r="GM286">
        <v>1</v>
      </c>
      <c r="GN286">
        <f>IF($IW286&gt;=1,INDEX($GL:$GL,$IV286+1),"")</f>
      </c>
      <c r="GO286">
        <f>IF($IW286&gt;=2,INDEX($GL:$GL,$IV286+2),"")</f>
      </c>
      <c r="GP286">
        <f>IF($IW286&gt;=3,INDEX($GL:$GL,$IV286+3),"")</f>
      </c>
      <c r="GQ286">
        <f>IF($IW286&gt;=4,INDEX($GL:$GL,$IV286+4),"")</f>
      </c>
      <c r="GR286">
        <f>IF($IW286&gt;=5,INDEX($GL:$GL,$IV286+5),"")</f>
      </c>
      <c r="GS286">
        <f>IF($IW286&gt;=6,INDEX($GL:$GL,$IV286+6),"")</f>
      </c>
      <c r="GT286">
        <f>IF($IW286&gt;=7,INDEX($GL:$GL,$IV286+7),"")</f>
      </c>
      <c r="GU286">
        <f>IF($IW286&gt;=8,INDEX($GL:$GL,$IV286+8),"")</f>
      </c>
      <c r="GV286">
        <f>IF($IW286&gt;=9,INDEX($GL:$GL,$IV286+9),"")</f>
      </c>
      <c r="GW286">
        <f>IF($IW286&gt;=10,INDEX($GL:$GL,$IV286+10),"")</f>
      </c>
      <c r="GX286">
        <f>IF($IW286&gt;=11,INDEX($GL:$GL,$IV286+11),"")</f>
      </c>
      <c r="GY286">
        <f>IF($IW286&gt;=12,INDEX($GL:$GL,$IV286+12),"")</f>
      </c>
      <c r="GZ286">
        <f>IF($IW286&gt;=13,INDEX($GL:$GL,$IV286+13),"")</f>
      </c>
      <c r="HA286">
        <f>IF($IW286&gt;=14,INDEX($GL:$GL,$IV286+14),"")</f>
      </c>
      <c r="HB286">
        <f>IF($IW286&gt;=15,INDEX($GL:$GL,$IV286+15),"")</f>
      </c>
      <c r="HC286">
        <f>IF($IW286&gt;=16,INDEX($GL:$GL,$IV286+16),"")</f>
      </c>
      <c r="HD286">
        <f>IF($IW286&gt;=17,INDEX($GL:$GL,$IV286+17),"")</f>
      </c>
      <c r="HE286">
        <f>IF($IW286&gt;=18,INDEX($GL:$GL,$IV286+18),"")</f>
      </c>
      <c r="HF286">
        <f>IF($IW286&gt;=19,INDEX($GL:$GL,$IV286+19),"")</f>
      </c>
      <c r="HG286">
        <f>IF($IW286&gt;=20,INDEX($GL:$GL,$IV286+20),"")</f>
      </c>
      <c r="HH286">
        <f>IF($IW286&gt;=21,INDEX($GL:$GL,$IV286+21),"")</f>
      </c>
      <c r="HI286">
        <f>IF($IW286&gt;=22,INDEX($GL:$GL,$IV286+22),"")</f>
      </c>
      <c r="HJ286">
        <f>IF($IW286&gt;=23,INDEX($GL:$GL,$IV286+23),"")</f>
      </c>
      <c r="HK286">
        <f>IF($IW286&gt;=24,INDEX($GL:$GL,$IV286+24),"")</f>
      </c>
      <c r="HL286">
        <f>IF($IW286&gt;=25,INDEX($GL:$GL,$IV286+25),"")</f>
      </c>
      <c r="HM286">
        <f>IF($IW286&gt;=26,INDEX($GL:$GL,$IV286+26),"")</f>
      </c>
      <c r="HN286">
        <f>IF($IW286&gt;=27,INDEX($GL:$GL,$IV286+27),"")</f>
      </c>
      <c r="HO286">
        <f>IF($IW286&gt;=28,INDEX($GL:$GL,$IV286+28),"")</f>
      </c>
      <c r="HP286">
        <f>IF($IW286&gt;=29,INDEX($GL:$GL,$IV286+29),"")</f>
      </c>
      <c r="HQ286">
        <f>IF($IW286&gt;=30,INDEX($GL:$GL,$IV286+30),"")</f>
      </c>
      <c r="HR286">
        <f>IF($IW286&gt;=31,INDEX($GL:$GL,$IV286+31),"")</f>
      </c>
      <c r="HS286">
        <f>IF($IW286&gt;=32,INDEX($GL:$GL,$IV286+32),"")</f>
      </c>
      <c r="HT286">
        <f>IF($IW286&gt;=33,INDEX($GL:$GL,$IV286+33),"")</f>
      </c>
      <c r="HU286">
        <f>IF($IW286&gt;=34,INDEX($GL:$GL,$IV286+34),"")</f>
      </c>
      <c r="HV286">
        <f>IF($IW286&gt;=35,INDEX($GL:$GL,$IV286+35),"")</f>
      </c>
      <c r="HW286">
        <f>IF($IW286&gt;=36,INDEX($GL:$GL,$IV286+36),"")</f>
      </c>
      <c r="HX286">
        <f>IF($IW286&gt;=37,INDEX($GL:$GL,$IV286+37),"")</f>
      </c>
      <c r="HY286">
        <f>IF($IW286&gt;=38,INDEX($GL:$GL,$IV286+38),"")</f>
      </c>
      <c r="HZ286">
        <f>IF($IW286&gt;=39,INDEX($GL:$GL,$IV286+39),"")</f>
      </c>
      <c r="IA286">
        <f>IF($IW286&gt;=40,INDEX($GL:$GL,$IV286+40),"")</f>
      </c>
      <c r="IB286">
        <f>IF($IW286&gt;=41,INDEX($GL:$GL,$IV286+41),"")</f>
      </c>
      <c r="IC286">
        <f>IF($IW286&gt;=42,INDEX($GL:$GL,$IV286+42),"")</f>
      </c>
      <c r="ID286">
        <f>IF($IW286&gt;=43,INDEX($GL:$GL,$IV286+43),"")</f>
      </c>
      <c r="IE286">
        <f>IF($IW286&gt;=44,INDEX($GL:$GL,$IV286+44),"")</f>
      </c>
      <c r="IF286">
        <f>IF($IW286&gt;=45,INDEX($GL:$GL,$IV286+45),"")</f>
      </c>
      <c r="IG286">
        <f>IF($IW286&gt;=46,INDEX($GL:$GL,$IV286+46),"")</f>
      </c>
      <c r="IH286">
        <f>IF($IW286&gt;=47,INDEX($GL:$GL,$IV286+47),"")</f>
      </c>
      <c r="II286">
        <f>IF($IW286&gt;=48,INDEX($GL:$GL,$IV286+48),"")</f>
      </c>
      <c r="IJ286">
        <f>IF($IW286&gt;=49,INDEX($GL:$GL,$IV286+49),"")</f>
      </c>
      <c r="IK286">
        <f>IF($IW286&gt;=50,INDEX($GL:$GL,$IV286+50),"")</f>
      </c>
      <c r="IL286">
        <f>IF($IW286&gt;=51,INDEX($GL:$GL,$IV286+51),"")</f>
      </c>
      <c r="IM286">
        <f>IF($IW286&gt;=52,INDEX($GL:$GL,$IV286+52),"")</f>
      </c>
      <c r="IN286">
        <f>IF($IW286&gt;=53,INDEX($GL:$GL,$IV286+53),"")</f>
      </c>
      <c r="IO286">
        <f>IF($IW286&gt;=54,INDEX($GL:$GL,$IV286+54),"")</f>
      </c>
      <c r="IP286">
        <f>IF($IW286&gt;=55,INDEX($GL:$GL,$IV286+55),"")</f>
      </c>
      <c r="IQ286">
        <f>IF($IW286&gt;=56,INDEX($GL:$GL,$IV286+56),"")</f>
      </c>
      <c r="IR286">
        <f>IF($IW286&gt;=57,INDEX($GL:$GL,$IV286+57),"")</f>
      </c>
      <c r="IS286">
        <f>IF($IW286&gt;=58,INDEX($GL:$GL,$IV286+58),"")</f>
      </c>
      <c r="IT286">
        <f>IF($IW286&gt;=59,INDEX($GL:$GL,$IV286+59),"")</f>
      </c>
      <c r="IU286">
        <f>IF($IW286&gt;=60,INDEX($GL:$GL,$IV286+60),"")</f>
      </c>
      <c r="IV286">
        <f>IFERROR(MATCH($GK286,$GL$2:$GL$324,0)+1,0)</f>
      </c>
      <c r="IW286">
        <f>IFERROR(INDEX($GM$2:$GM$324,MATCH($GK286,$GL$2:$GL$324,0)),0)</f>
      </c>
      <c r="IX286" t="s">
        <v>34</v>
      </c>
      <c r="IY286" t="s">
        <v>34</v>
      </c>
    </row>
    <row r="287" spans="1:259" x14ac:dyDescent="0.25">
      <c r="K287">
        <f>IF(OR($N287="",$J287=""),"",IFERROR($N287/$J287,0))</f>
      </c>
      <c r="L287">
        <f>IF($N287="","",
SUM($M287,$O287,$T287,$P287,$R287)*
(1-IF($U287="",0,VALUE($U287)/100)))</f>
      </c>
      <c r="M287">
        <f>IF($N287="","",$N287)</f>
      </c>
      <c r="O287">
        <f>IF($N287="","",
IF($H287="","",
IF(ISNUMBER(SEARCH("exempt",LOWER($H287))),0,
$N287*(VALUE(SUBSTITUTE($H287,"%",""))/100))))</f>
      </c>
      <c r="V287">
        <f>IFERROR(IF(FIND(" - ",$E287)&gt;0,MID($E287,FIND(" - ",$E287)+3,LEN($E287)),""),"")</f>
      </c>
      <c r="AE287" t="s">
        <v>861</v>
      </c>
      <c r="AJ287">
        <f>IFERROR(LEFT($E287,FIND(" - ",$E287)-1),$E287)</f>
      </c>
      <c r="AM287">
        <f>IF($CB287&gt;=1,INDEX($AK:$AK,$CA287+1),"")</f>
      </c>
      <c r="AN287">
        <f>IF($CB287&gt;=2,INDEX($AK:$AK,$CA287+2),"")</f>
      </c>
      <c r="AO287">
        <f>IF($CB287&gt;=3,INDEX($AK:$AK,$CA287+3),"")</f>
      </c>
      <c r="AP287">
        <f>IF($CB287&gt;=4,INDEX($AK:$AK,$CA287+4),"")</f>
      </c>
      <c r="AQ287">
        <f>IF($CB287&gt;=5,INDEX($AK:$AK,$CA287+5),"")</f>
      </c>
      <c r="AR287">
        <f>IF($CB287&gt;=6,INDEX($AK:$AK,$CA287+6),"")</f>
      </c>
      <c r="AS287">
        <f>IF($CB287&gt;=7,INDEX($AK:$AK,$CA287+7),"")</f>
      </c>
      <c r="AT287">
        <f>IF($CB287&gt;=8,INDEX($AK:$AK,$CA287+8),"")</f>
      </c>
      <c r="AU287">
        <f>IF($CB287&gt;=9,INDEX($AK:$AK,$CA287+9),"")</f>
      </c>
      <c r="AV287">
        <f>IF($CB287&gt;=10,INDEX($AK:$AK,$CA287+10),"")</f>
      </c>
      <c r="AW287">
        <f>IF($CB287&gt;=11,INDEX($AK:$AK,$CA287+11),"")</f>
      </c>
      <c r="AX287">
        <f>IF($CB287&gt;=12,INDEX($AK:$AK,$CA287+12),"")</f>
      </c>
      <c r="AY287">
        <f>IF($CB287&gt;=13,INDEX($AK:$AK,$CA287+13),"")</f>
      </c>
      <c r="AZ287">
        <f>IF($CB287&gt;=14,INDEX($AK:$AK,$CA287+14),"")</f>
      </c>
      <c r="BA287">
        <f>IF($CB287&gt;=15,INDEX($AK:$AK,$CA287+15),"")</f>
      </c>
      <c r="BB287">
        <f>IF($CB287&gt;=16,INDEX($AK:$AK,$CA287+16),"")</f>
      </c>
      <c r="BC287">
        <f>IF($CB287&gt;=17,INDEX($AK:$AK,$CA287+17),"")</f>
      </c>
      <c r="BD287">
        <f>IF($CB287&gt;=18,INDEX($AK:$AK,$CA287+18),"")</f>
      </c>
      <c r="BE287">
        <f>IF($CB287&gt;=19,INDEX($AK:$AK,$CA287+19),"")</f>
      </c>
      <c r="BF287">
        <f>IF($CB287&gt;=20,INDEX($AK:$AK,$CA287+20),"")</f>
      </c>
      <c r="BG287">
        <f>IF($CB287&gt;=21,INDEX($AK:$AK,$CA287+21),"")</f>
      </c>
      <c r="BH287">
        <f>IF($CB287&gt;=22,INDEX($AK:$AK,$CA287+22),"")</f>
      </c>
      <c r="BI287">
        <f>IF($CB287&gt;=23,INDEX($AK:$AK,$CA287+23),"")</f>
      </c>
      <c r="BJ287">
        <f>IF($CB287&gt;=24,INDEX($AK:$AK,$CA287+24),"")</f>
      </c>
      <c r="BK287">
        <f>IF($CB287&gt;=25,INDEX($AK:$AK,$CA287+25),"")</f>
      </c>
      <c r="BL287">
        <f>IF($CB287&gt;=26,INDEX($AK:$AK,$CA287+26),"")</f>
      </c>
      <c r="BM287">
        <f>IF($CB287&gt;=27,INDEX($AK:$AK,$CA287+27),"")</f>
      </c>
      <c r="BN287">
        <f>IF($CB287&gt;=28,INDEX($AK:$AK,$CA287+28),"")</f>
      </c>
      <c r="BO287">
        <f>IF($CB287&gt;=29,INDEX($AK:$AK,$CA287+29),"")</f>
      </c>
      <c r="BP287">
        <f>IF($CB287&gt;=30,INDEX($AK:$AK,$CA287+30),"")</f>
      </c>
      <c r="BQ287">
        <f>IF($CB287&gt;=31,INDEX($AK:$AK,$CA287+31),"")</f>
      </c>
      <c r="BR287">
        <f>IF($CB287&gt;=32,INDEX($AK:$AK,$CA287+32),"")</f>
      </c>
      <c r="BS287">
        <f>IF($CB287&gt;=33,INDEX($AK:$AK,$CA287+33),"")</f>
      </c>
      <c r="BT287">
        <f>IF($CB287&gt;=34,INDEX($AK:$AK,$CA287+34),"")</f>
      </c>
      <c r="BU287">
        <f>IF($CB287&gt;=35,INDEX($AK:$AK,$CA287+35),"")</f>
      </c>
      <c r="BV287">
        <f>IF($CB287&gt;=36,INDEX($AK:$AK,$CA287+36),"")</f>
      </c>
      <c r="BW287">
        <f>IF($CB287&gt;=37,INDEX($AK:$AK,$CA287+37),"")</f>
      </c>
      <c r="BX287">
        <f>IF($CB287&gt;=38,INDEX($AK:$AK,$CA287+38),"")</f>
      </c>
      <c r="BY287">
        <f>IF($CB287&gt;=39,INDEX($AK:$AK,$CA287+39),"")</f>
      </c>
      <c r="BZ287">
        <f>IF($CB287&gt;=40,INDEX($AK:$AK,$CA287+40),"")</f>
      </c>
      <c r="CA287">
        <f>IFERROR(MATCH($AJ287,$AK$2:$AK$134,0)+1,0)</f>
      </c>
      <c r="CB287">
        <f>IFERROR(INDEX($AL$2:$AL$134,MATCH($AJ287,$AK$2:$AK$134,0)),0)</f>
      </c>
      <c r="CC287">
        <f>IFERROR(LEFT($F287,FIND(" - ",$F287)-1),$F287)</f>
      </c>
      <c r="CF287">
        <f>IF($DA287&gt;=1,INDEX($CD:$CD,$CZ287+1),"")</f>
      </c>
      <c r="CG287">
        <f>IF($DA287&gt;=2,INDEX($CD:$CD,$CZ287+2),"")</f>
      </c>
      <c r="CH287">
        <f>IF($DA287&gt;=3,INDEX($CD:$CD,$CZ287+3),"")</f>
      </c>
      <c r="CI287">
        <f>IF($DA287&gt;=4,INDEX($CD:$CD,$CZ287+4),"")</f>
      </c>
      <c r="CJ287">
        <f>IF($DA287&gt;=5,INDEX($CD:$CD,$CZ287+5),"")</f>
      </c>
      <c r="CK287">
        <f>IF($DA287&gt;=6,INDEX($CD:$CD,$CZ287+6),"")</f>
      </c>
      <c r="CL287">
        <f>IF($DA287&gt;=7,INDEX($CD:$CD,$CZ287+7),"")</f>
      </c>
      <c r="CM287">
        <f>IF($DA287&gt;=8,INDEX($CD:$CD,$CZ287+8),"")</f>
      </c>
      <c r="CN287">
        <f>IF($DA287&gt;=9,INDEX($CD:$CD,$CZ287+9),"")</f>
      </c>
      <c r="CO287">
        <f>IF($DA287&gt;=10,INDEX($CD:$CD,$CZ287+10),"")</f>
      </c>
      <c r="CP287">
        <f>IF($DA287&gt;=11,INDEX($CD:$CD,$CZ287+11),"")</f>
      </c>
      <c r="CQ287">
        <f>IF($DA287&gt;=12,INDEX($CD:$CD,$CZ287+12),"")</f>
      </c>
      <c r="CR287">
        <f>IF($DA287&gt;=13,INDEX($CD:$CD,$CZ287+13),"")</f>
      </c>
      <c r="CS287">
        <f>IF($DA287&gt;=14,INDEX($CD:$CD,$CZ287+14),"")</f>
      </c>
      <c r="CT287">
        <f>IF($DA287&gt;=15,INDEX($CD:$CD,$CZ287+15),"")</f>
      </c>
      <c r="CU287">
        <f>IF($DA287&gt;=16,INDEX($CD:$CD,$CZ287+16),"")</f>
      </c>
      <c r="CV287">
        <f>IF($DA287&gt;=17,INDEX($CD:$CD,$CZ287+17),"")</f>
      </c>
      <c r="CW287">
        <f>IF($DA287&gt;=18,INDEX($CD:$CD,$CZ287+18),"")</f>
      </c>
      <c r="CX287">
        <f>IF($DA287&gt;=19,INDEX($CD:$CD,$CZ287+19),"")</f>
      </c>
      <c r="CY287">
        <f>IF($DA287&gt;=20,INDEX($CD:$CD,$CZ287+20),"")</f>
      </c>
      <c r="CZ287">
        <f>IFERROR(MATCH($CC287,$CD$2:$CD$263,0)+1,0)</f>
      </c>
      <c r="DA287">
        <f>IFERROR(INDEX($CE$2:$CE$263,MATCH($CC287,$CD$2:$CD$263,0)),0)</f>
      </c>
      <c r="DB287">
        <f>IFERROR(INDEX($AI:$AI,MATCH($H287,$AH:$AH,0))&amp;"","")</f>
      </c>
      <c r="DF287">
        <f>IF($GI287&gt;=1,INDEX($DC:$DC,$GH287+1),"")</f>
      </c>
      <c r="DG287">
        <f>IF($GI287&gt;=2,INDEX($DC:$DC,$GH287+2),"")</f>
      </c>
      <c r="DH287">
        <f>IF($GI287&gt;=3,INDEX($DC:$DC,$GH287+3),"")</f>
      </c>
      <c r="DI287">
        <f>IF($GI287&gt;=4,INDEX($DC:$DC,$GH287+4),"")</f>
      </c>
      <c r="DJ287">
        <f>IF($GI287&gt;=5,INDEX($DC:$DC,$GH287+5),"")</f>
      </c>
      <c r="DK287">
        <f>IF($GI287&gt;=6,INDEX($DC:$DC,$GH287+6),"")</f>
      </c>
      <c r="DL287">
        <f>IF($GI287&gt;=7,INDEX($DC:$DC,$GH287+7),"")</f>
      </c>
      <c r="DM287">
        <f>IF($GI287&gt;=8,INDEX($DC:$DC,$GH287+8),"")</f>
      </c>
      <c r="DN287">
        <f>IF($GI287&gt;=9,INDEX($DC:$DC,$GH287+9),"")</f>
      </c>
      <c r="DO287">
        <f>IF($GI287&gt;=10,INDEX($DC:$DC,$GH287+10),"")</f>
      </c>
      <c r="DP287">
        <f>IF($GI287&gt;=11,INDEX($DC:$DC,$GH287+11),"")</f>
      </c>
      <c r="DQ287">
        <f>IF($GI287&gt;=12,INDEX($DC:$DC,$GH287+12),"")</f>
      </c>
      <c r="DR287">
        <f>IF($GI287&gt;=13,INDEX($DC:$DC,$GH287+13),"")</f>
      </c>
      <c r="DS287">
        <f>IF($GI287&gt;=14,INDEX($DC:$DC,$GH287+14),"")</f>
      </c>
      <c r="DT287">
        <f>IF($GI287&gt;=15,INDEX($DC:$DC,$GH287+15),"")</f>
      </c>
      <c r="DU287">
        <f>IF($GI287&gt;=16,INDEX($DC:$DC,$GH287+16),"")</f>
      </c>
      <c r="DV287">
        <f>IF($GI287&gt;=17,INDEX($DC:$DC,$GH287+17),"")</f>
      </c>
      <c r="DW287">
        <f>IF($GI287&gt;=18,INDEX($DC:$DC,$GH287+18),"")</f>
      </c>
      <c r="DX287">
        <f>IF($GI287&gt;=19,INDEX($DC:$DC,$GH287+19),"")</f>
      </c>
      <c r="DY287">
        <f>IF($GI287&gt;=20,INDEX($DC:$DC,$GH287+20),"")</f>
      </c>
      <c r="DZ287">
        <f>IF($GI287&gt;=21,INDEX($DC:$DC,$GH287+21),"")</f>
      </c>
      <c r="EA287">
        <f>IF($GI287&gt;=22,INDEX($DC:$DC,$GH287+22),"")</f>
      </c>
      <c r="EB287">
        <f>IF($GI287&gt;=23,INDEX($DC:$DC,$GH287+23),"")</f>
      </c>
      <c r="EC287">
        <f>IF($GI287&gt;=24,INDEX($DC:$DC,$GH287+24),"")</f>
      </c>
      <c r="ED287">
        <f>IF($GI287&gt;=25,INDEX($DC:$DC,$GH287+25),"")</f>
      </c>
      <c r="EE287">
        <f>IF($GI287&gt;=26,INDEX($DC:$DC,$GH287+26),"")</f>
      </c>
      <c r="EF287">
        <f>IF($GI287&gt;=27,INDEX($DC:$DC,$GH287+27),"")</f>
      </c>
      <c r="EG287">
        <f>IF($GI287&gt;=28,INDEX($DC:$DC,$GH287+28),"")</f>
      </c>
      <c r="EH287">
        <f>IF($GI287&gt;=29,INDEX($DC:$DC,$GH287+29),"")</f>
      </c>
      <c r="EI287">
        <f>IF($GI287&gt;=30,INDEX($DC:$DC,$GH287+30),"")</f>
      </c>
      <c r="EJ287">
        <f>IF($GI287&gt;=31,INDEX($DC:$DC,$GH287+31),"")</f>
      </c>
      <c r="EK287">
        <f>IF($GI287&gt;=32,INDEX($DC:$DC,$GH287+32),"")</f>
      </c>
      <c r="EL287">
        <f>IF($GI287&gt;=33,INDEX($DC:$DC,$GH287+33),"")</f>
      </c>
      <c r="EM287">
        <f>IF($GI287&gt;=34,INDEX($DC:$DC,$GH287+34),"")</f>
      </c>
      <c r="EN287">
        <f>IF($GI287&gt;=35,INDEX($DC:$DC,$GH287+35),"")</f>
      </c>
      <c r="EO287">
        <f>IF($GI287&gt;=36,INDEX($DC:$DC,$GH287+36),"")</f>
      </c>
      <c r="EP287">
        <f>IF($GI287&gt;=37,INDEX($DC:$DC,$GH287+37),"")</f>
      </c>
      <c r="EQ287">
        <f>IF($GI287&gt;=38,INDEX($DC:$DC,$GH287+38),"")</f>
      </c>
      <c r="ER287">
        <f>IF($GI287&gt;=39,INDEX($DC:$DC,$GH287+39),"")</f>
      </c>
      <c r="ES287">
        <f>IF($GI287&gt;=40,INDEX($DC:$DC,$GH287+40),"")</f>
      </c>
      <c r="ET287">
        <f>IF($GI287&gt;=1,INDEX($DD:$DD,$GH287+1),"")</f>
      </c>
      <c r="EU287">
        <f>IF($GI287&gt;=2,INDEX($DD:$DD,$GH287+2),"")</f>
      </c>
      <c r="EV287">
        <f>IF($GI287&gt;=3,INDEX($DD:$DD,$GH287+3),"")</f>
      </c>
      <c r="EW287">
        <f>IF($GI287&gt;=4,INDEX($DD:$DD,$GH287+4),"")</f>
      </c>
      <c r="EX287">
        <f>IF($GI287&gt;=5,INDEX($DD:$DD,$GH287+5),"")</f>
      </c>
      <c r="EY287">
        <f>IF($GI287&gt;=6,INDEX($DD:$DD,$GH287+6),"")</f>
      </c>
      <c r="EZ287">
        <f>IF($GI287&gt;=7,INDEX($DD:$DD,$GH287+7),"")</f>
      </c>
      <c r="FA287">
        <f>IF($GI287&gt;=8,INDEX($DD:$DD,$GH287+8),"")</f>
      </c>
      <c r="FB287">
        <f>IF($GI287&gt;=9,INDEX($DD:$DD,$GH287+9),"")</f>
      </c>
      <c r="FC287">
        <f>IF($GI287&gt;=10,INDEX($DD:$DD,$GH287+10),"")</f>
      </c>
      <c r="FD287">
        <f>IF($GI287&gt;=11,INDEX($DD:$DD,$GH287+11),"")</f>
      </c>
      <c r="FE287">
        <f>IF($GI287&gt;=12,INDEX($DD:$DD,$GH287+12),"")</f>
      </c>
      <c r="FF287">
        <f>IF($GI287&gt;=13,INDEX($DD:$DD,$GH287+13),"")</f>
      </c>
      <c r="FG287">
        <f>IF($GI287&gt;=14,INDEX($DD:$DD,$GH287+14),"")</f>
      </c>
      <c r="FH287">
        <f>IF($GI287&gt;=15,INDEX($DD:$DD,$GH287+15),"")</f>
      </c>
      <c r="FI287">
        <f>IF($GI287&gt;=16,INDEX($DD:$DD,$GH287+16),"")</f>
      </c>
      <c r="FJ287">
        <f>IF($GI287&gt;=17,INDEX($DD:$DD,$GH287+17),"")</f>
      </c>
      <c r="FK287">
        <f>IF($GI287&gt;=18,INDEX($DD:$DD,$GH287+18),"")</f>
      </c>
      <c r="FL287">
        <f>IF($GI287&gt;=19,INDEX($DD:$DD,$GH287+19),"")</f>
      </c>
      <c r="FM287">
        <f>IF($GI287&gt;=20,INDEX($DD:$DD,$GH287+20),"")</f>
      </c>
      <c r="FN287">
        <f>IF($GI287&gt;=21,INDEX($DD:$DD,$GH287+21),"")</f>
      </c>
      <c r="FO287">
        <f>IF($GI287&gt;=22,INDEX($DD:$DD,$GH287+22),"")</f>
      </c>
      <c r="FP287">
        <f>IF($GI287&gt;=23,INDEX($DD:$DD,$GH287+23),"")</f>
      </c>
      <c r="FQ287">
        <f>IF($GI287&gt;=24,INDEX($DD:$DD,$GH287+24),"")</f>
      </c>
      <c r="FR287">
        <f>IF($GI287&gt;=25,INDEX($DD:$DD,$GH287+25),"")</f>
      </c>
      <c r="FS287">
        <f>IF($GI287&gt;=26,INDEX($DD:$DD,$GH287+26),"")</f>
      </c>
      <c r="FT287">
        <f>IF($GI287&gt;=27,INDEX($DD:$DD,$GH287+27),"")</f>
      </c>
      <c r="FU287">
        <f>IF($GI287&gt;=28,INDEX($DD:$DD,$GH287+28),"")</f>
      </c>
      <c r="FV287">
        <f>IF($GI287&gt;=29,INDEX($DD:$DD,$GH287+29),"")</f>
      </c>
      <c r="FW287">
        <f>IF($GI287&gt;=30,INDEX($DD:$DD,$GH287+30),"")</f>
      </c>
      <c r="FX287">
        <f>IF($GI287&gt;=31,INDEX($DD:$DD,$GH287+31),"")</f>
      </c>
      <c r="FY287">
        <f>IF($GI287&gt;=32,INDEX($DD:$DD,$GH287+32),"")</f>
      </c>
      <c r="FZ287">
        <f>IF($GI287&gt;=33,INDEX($DD:$DD,$GH287+33),"")</f>
      </c>
      <c r="GA287">
        <f>IF($GI287&gt;=34,INDEX($DD:$DD,$GH287+34),"")</f>
      </c>
      <c r="GB287">
        <f>IF($GI287&gt;=35,INDEX($DD:$DD,$GH287+35),"")</f>
      </c>
      <c r="GC287">
        <f>IF($GI287&gt;=36,INDEX($DD:$DD,$GH287+36),"")</f>
      </c>
      <c r="GD287">
        <f>IF($GI287&gt;=37,INDEX($DD:$DD,$GH287+37),"")</f>
      </c>
      <c r="GE287">
        <f>IF($GI287&gt;=38,INDEX($DD:$DD,$GH287+38),"")</f>
      </c>
      <c r="GF287">
        <f>IF($GI287&gt;=39,INDEX($DD:$DD,$GH287+39),"")</f>
      </c>
      <c r="GG287">
        <f>IF($GI287&gt;=40,INDEX($DD:$DD,$GH287+40),"")</f>
      </c>
      <c r="GH287">
        <f>IFERROR(MATCH($DB287,$DC$2:$DC$148,0)+1,0)</f>
      </c>
      <c r="GI287">
        <f>IFERROR(INDEX($DE$2:$DE$148,MATCH($DB287,$DC$2:$DC$148,0)),0)</f>
      </c>
      <c r="GJ287">
        <f>IFERROR(MATCH($S287,$DF$287:$ES$287,0),0)</f>
      </c>
      <c r="GK287">
        <f>IF($GJ287&gt;0,INDEX($ET$287:$GG$287,$GJ287),"")</f>
      </c>
      <c r="GL287" t="s">
        <v>74</v>
      </c>
      <c r="GN287">
        <f>IF($IW287&gt;=1,INDEX($GL:$GL,$IV287+1),"")</f>
      </c>
      <c r="GO287">
        <f>IF($IW287&gt;=2,INDEX($GL:$GL,$IV287+2),"")</f>
      </c>
      <c r="GP287">
        <f>IF($IW287&gt;=3,INDEX($GL:$GL,$IV287+3),"")</f>
      </c>
      <c r="GQ287">
        <f>IF($IW287&gt;=4,INDEX($GL:$GL,$IV287+4),"")</f>
      </c>
      <c r="GR287">
        <f>IF($IW287&gt;=5,INDEX($GL:$GL,$IV287+5),"")</f>
      </c>
      <c r="GS287">
        <f>IF($IW287&gt;=6,INDEX($GL:$GL,$IV287+6),"")</f>
      </c>
      <c r="GT287">
        <f>IF($IW287&gt;=7,INDEX($GL:$GL,$IV287+7),"")</f>
      </c>
      <c r="GU287">
        <f>IF($IW287&gt;=8,INDEX($GL:$GL,$IV287+8),"")</f>
      </c>
      <c r="GV287">
        <f>IF($IW287&gt;=9,INDEX($GL:$GL,$IV287+9),"")</f>
      </c>
      <c r="GW287">
        <f>IF($IW287&gt;=10,INDEX($GL:$GL,$IV287+10),"")</f>
      </c>
      <c r="GX287">
        <f>IF($IW287&gt;=11,INDEX($GL:$GL,$IV287+11),"")</f>
      </c>
      <c r="GY287">
        <f>IF($IW287&gt;=12,INDEX($GL:$GL,$IV287+12),"")</f>
      </c>
      <c r="GZ287">
        <f>IF($IW287&gt;=13,INDEX($GL:$GL,$IV287+13),"")</f>
      </c>
      <c r="HA287">
        <f>IF($IW287&gt;=14,INDEX($GL:$GL,$IV287+14),"")</f>
      </c>
      <c r="HB287">
        <f>IF($IW287&gt;=15,INDEX($GL:$GL,$IV287+15),"")</f>
      </c>
      <c r="HC287">
        <f>IF($IW287&gt;=16,INDEX($GL:$GL,$IV287+16),"")</f>
      </c>
      <c r="HD287">
        <f>IF($IW287&gt;=17,INDEX($GL:$GL,$IV287+17),"")</f>
      </c>
      <c r="HE287">
        <f>IF($IW287&gt;=18,INDEX($GL:$GL,$IV287+18),"")</f>
      </c>
      <c r="HF287">
        <f>IF($IW287&gt;=19,INDEX($GL:$GL,$IV287+19),"")</f>
      </c>
      <c r="HG287">
        <f>IF($IW287&gt;=20,INDEX($GL:$GL,$IV287+20),"")</f>
      </c>
      <c r="HH287">
        <f>IF($IW287&gt;=21,INDEX($GL:$GL,$IV287+21),"")</f>
      </c>
      <c r="HI287">
        <f>IF($IW287&gt;=22,INDEX($GL:$GL,$IV287+22),"")</f>
      </c>
      <c r="HJ287">
        <f>IF($IW287&gt;=23,INDEX($GL:$GL,$IV287+23),"")</f>
      </c>
      <c r="HK287">
        <f>IF($IW287&gt;=24,INDEX($GL:$GL,$IV287+24),"")</f>
      </c>
      <c r="HL287">
        <f>IF($IW287&gt;=25,INDEX($GL:$GL,$IV287+25),"")</f>
      </c>
      <c r="HM287">
        <f>IF($IW287&gt;=26,INDEX($GL:$GL,$IV287+26),"")</f>
      </c>
      <c r="HN287">
        <f>IF($IW287&gt;=27,INDEX($GL:$GL,$IV287+27),"")</f>
      </c>
      <c r="HO287">
        <f>IF($IW287&gt;=28,INDEX($GL:$GL,$IV287+28),"")</f>
      </c>
      <c r="HP287">
        <f>IF($IW287&gt;=29,INDEX($GL:$GL,$IV287+29),"")</f>
      </c>
      <c r="HQ287">
        <f>IF($IW287&gt;=30,INDEX($GL:$GL,$IV287+30),"")</f>
      </c>
      <c r="HR287">
        <f>IF($IW287&gt;=31,INDEX($GL:$GL,$IV287+31),"")</f>
      </c>
      <c r="HS287">
        <f>IF($IW287&gt;=32,INDEX($GL:$GL,$IV287+32),"")</f>
      </c>
      <c r="HT287">
        <f>IF($IW287&gt;=33,INDEX($GL:$GL,$IV287+33),"")</f>
      </c>
      <c r="HU287">
        <f>IF($IW287&gt;=34,INDEX($GL:$GL,$IV287+34),"")</f>
      </c>
      <c r="HV287">
        <f>IF($IW287&gt;=35,INDEX($GL:$GL,$IV287+35),"")</f>
      </c>
      <c r="HW287">
        <f>IF($IW287&gt;=36,INDEX($GL:$GL,$IV287+36),"")</f>
      </c>
      <c r="HX287">
        <f>IF($IW287&gt;=37,INDEX($GL:$GL,$IV287+37),"")</f>
      </c>
      <c r="HY287">
        <f>IF($IW287&gt;=38,INDEX($GL:$GL,$IV287+38),"")</f>
      </c>
      <c r="HZ287">
        <f>IF($IW287&gt;=39,INDEX($GL:$GL,$IV287+39),"")</f>
      </c>
      <c r="IA287">
        <f>IF($IW287&gt;=40,INDEX($GL:$GL,$IV287+40),"")</f>
      </c>
      <c r="IB287">
        <f>IF($IW287&gt;=41,INDEX($GL:$GL,$IV287+41),"")</f>
      </c>
      <c r="IC287">
        <f>IF($IW287&gt;=42,INDEX($GL:$GL,$IV287+42),"")</f>
      </c>
      <c r="ID287">
        <f>IF($IW287&gt;=43,INDEX($GL:$GL,$IV287+43),"")</f>
      </c>
      <c r="IE287">
        <f>IF($IW287&gt;=44,INDEX($GL:$GL,$IV287+44),"")</f>
      </c>
      <c r="IF287">
        <f>IF($IW287&gt;=45,INDEX($GL:$GL,$IV287+45),"")</f>
      </c>
      <c r="IG287">
        <f>IF($IW287&gt;=46,INDEX($GL:$GL,$IV287+46),"")</f>
      </c>
      <c r="IH287">
        <f>IF($IW287&gt;=47,INDEX($GL:$GL,$IV287+47),"")</f>
      </c>
      <c r="II287">
        <f>IF($IW287&gt;=48,INDEX($GL:$GL,$IV287+48),"")</f>
      </c>
      <c r="IJ287">
        <f>IF($IW287&gt;=49,INDEX($GL:$GL,$IV287+49),"")</f>
      </c>
      <c r="IK287">
        <f>IF($IW287&gt;=50,INDEX($GL:$GL,$IV287+50),"")</f>
      </c>
      <c r="IL287">
        <f>IF($IW287&gt;=51,INDEX($GL:$GL,$IV287+51),"")</f>
      </c>
      <c r="IM287">
        <f>IF($IW287&gt;=52,INDEX($GL:$GL,$IV287+52),"")</f>
      </c>
      <c r="IN287">
        <f>IF($IW287&gt;=53,INDEX($GL:$GL,$IV287+53),"")</f>
      </c>
      <c r="IO287">
        <f>IF($IW287&gt;=54,INDEX($GL:$GL,$IV287+54),"")</f>
      </c>
      <c r="IP287">
        <f>IF($IW287&gt;=55,INDEX($GL:$GL,$IV287+55),"")</f>
      </c>
      <c r="IQ287">
        <f>IF($IW287&gt;=56,INDEX($GL:$GL,$IV287+56),"")</f>
      </c>
      <c r="IR287">
        <f>IF($IW287&gt;=57,INDEX($GL:$GL,$IV287+57),"")</f>
      </c>
      <c r="IS287">
        <f>IF($IW287&gt;=58,INDEX($GL:$GL,$IV287+58),"")</f>
      </c>
      <c r="IT287">
        <f>IF($IW287&gt;=59,INDEX($GL:$GL,$IV287+59),"")</f>
      </c>
      <c r="IU287">
        <f>IF($IW287&gt;=60,INDEX($GL:$GL,$IV287+60),"")</f>
      </c>
      <c r="IV287">
        <f>IFERROR(MATCH($GK287,$GL$2:$GL$324,0)+1,0)</f>
      </c>
      <c r="IW287">
        <f>IFERROR(INDEX($GM$2:$GM$324,MATCH($GK287,$GL$2:$GL$324,0)),0)</f>
      </c>
      <c r="IX287" t="s">
        <v>34</v>
      </c>
      <c r="IY287" t="s">
        <v>34</v>
      </c>
    </row>
    <row r="288" spans="1:259" x14ac:dyDescent="0.25">
      <c r="K288">
        <f>IF(OR($N288="",$J288=""),"",IFERROR($N288/$J288,0))</f>
      </c>
      <c r="L288">
        <f>IF($N288="","",
SUM($M288,$O288,$T288,$P288,$R288)*
(1-IF($U288="",0,VALUE($U288)/100)))</f>
      </c>
      <c r="M288">
        <f>IF($N288="","",$N288)</f>
      </c>
      <c r="O288">
        <f>IF($N288="","",
IF($H288="","",
IF(ISNUMBER(SEARCH("exempt",LOWER($H288))),0,
$N288*(VALUE(SUBSTITUTE($H288,"%",""))/100))))</f>
      </c>
      <c r="V288">
        <f>IFERROR(IF(FIND(" - ",$E288)&gt;0,MID($E288,FIND(" - ",$E288)+3,LEN($E288)),""),"")</f>
      </c>
      <c r="AE288" t="s">
        <v>862</v>
      </c>
      <c r="AJ288">
        <f>IFERROR(LEFT($E288,FIND(" - ",$E288)-1),$E288)</f>
      </c>
      <c r="AM288">
        <f>IF($CB288&gt;=1,INDEX($AK:$AK,$CA288+1),"")</f>
      </c>
      <c r="AN288">
        <f>IF($CB288&gt;=2,INDEX($AK:$AK,$CA288+2),"")</f>
      </c>
      <c r="AO288">
        <f>IF($CB288&gt;=3,INDEX($AK:$AK,$CA288+3),"")</f>
      </c>
      <c r="AP288">
        <f>IF($CB288&gt;=4,INDEX($AK:$AK,$CA288+4),"")</f>
      </c>
      <c r="AQ288">
        <f>IF($CB288&gt;=5,INDEX($AK:$AK,$CA288+5),"")</f>
      </c>
      <c r="AR288">
        <f>IF($CB288&gt;=6,INDEX($AK:$AK,$CA288+6),"")</f>
      </c>
      <c r="AS288">
        <f>IF($CB288&gt;=7,INDEX($AK:$AK,$CA288+7),"")</f>
      </c>
      <c r="AT288">
        <f>IF($CB288&gt;=8,INDEX($AK:$AK,$CA288+8),"")</f>
      </c>
      <c r="AU288">
        <f>IF($CB288&gt;=9,INDEX($AK:$AK,$CA288+9),"")</f>
      </c>
      <c r="AV288">
        <f>IF($CB288&gt;=10,INDEX($AK:$AK,$CA288+10),"")</f>
      </c>
      <c r="AW288">
        <f>IF($CB288&gt;=11,INDEX($AK:$AK,$CA288+11),"")</f>
      </c>
      <c r="AX288">
        <f>IF($CB288&gt;=12,INDEX($AK:$AK,$CA288+12),"")</f>
      </c>
      <c r="AY288">
        <f>IF($CB288&gt;=13,INDEX($AK:$AK,$CA288+13),"")</f>
      </c>
      <c r="AZ288">
        <f>IF($CB288&gt;=14,INDEX($AK:$AK,$CA288+14),"")</f>
      </c>
      <c r="BA288">
        <f>IF($CB288&gt;=15,INDEX($AK:$AK,$CA288+15),"")</f>
      </c>
      <c r="BB288">
        <f>IF($CB288&gt;=16,INDEX($AK:$AK,$CA288+16),"")</f>
      </c>
      <c r="BC288">
        <f>IF($CB288&gt;=17,INDEX($AK:$AK,$CA288+17),"")</f>
      </c>
      <c r="BD288">
        <f>IF($CB288&gt;=18,INDEX($AK:$AK,$CA288+18),"")</f>
      </c>
      <c r="BE288">
        <f>IF($CB288&gt;=19,INDEX($AK:$AK,$CA288+19),"")</f>
      </c>
      <c r="BF288">
        <f>IF($CB288&gt;=20,INDEX($AK:$AK,$CA288+20),"")</f>
      </c>
      <c r="BG288">
        <f>IF($CB288&gt;=21,INDEX($AK:$AK,$CA288+21),"")</f>
      </c>
      <c r="BH288">
        <f>IF($CB288&gt;=22,INDEX($AK:$AK,$CA288+22),"")</f>
      </c>
      <c r="BI288">
        <f>IF($CB288&gt;=23,INDEX($AK:$AK,$CA288+23),"")</f>
      </c>
      <c r="BJ288">
        <f>IF($CB288&gt;=24,INDEX($AK:$AK,$CA288+24),"")</f>
      </c>
      <c r="BK288">
        <f>IF($CB288&gt;=25,INDEX($AK:$AK,$CA288+25),"")</f>
      </c>
      <c r="BL288">
        <f>IF($CB288&gt;=26,INDEX($AK:$AK,$CA288+26),"")</f>
      </c>
      <c r="BM288">
        <f>IF($CB288&gt;=27,INDEX($AK:$AK,$CA288+27),"")</f>
      </c>
      <c r="BN288">
        <f>IF($CB288&gt;=28,INDEX($AK:$AK,$CA288+28),"")</f>
      </c>
      <c r="BO288">
        <f>IF($CB288&gt;=29,INDEX($AK:$AK,$CA288+29),"")</f>
      </c>
      <c r="BP288">
        <f>IF($CB288&gt;=30,INDEX($AK:$AK,$CA288+30),"")</f>
      </c>
      <c r="BQ288">
        <f>IF($CB288&gt;=31,INDEX($AK:$AK,$CA288+31),"")</f>
      </c>
      <c r="BR288">
        <f>IF($CB288&gt;=32,INDEX($AK:$AK,$CA288+32),"")</f>
      </c>
      <c r="BS288">
        <f>IF($CB288&gt;=33,INDEX($AK:$AK,$CA288+33),"")</f>
      </c>
      <c r="BT288">
        <f>IF($CB288&gt;=34,INDEX($AK:$AK,$CA288+34),"")</f>
      </c>
      <c r="BU288">
        <f>IF($CB288&gt;=35,INDEX($AK:$AK,$CA288+35),"")</f>
      </c>
      <c r="BV288">
        <f>IF($CB288&gt;=36,INDEX($AK:$AK,$CA288+36),"")</f>
      </c>
      <c r="BW288">
        <f>IF($CB288&gt;=37,INDEX($AK:$AK,$CA288+37),"")</f>
      </c>
      <c r="BX288">
        <f>IF($CB288&gt;=38,INDEX($AK:$AK,$CA288+38),"")</f>
      </c>
      <c r="BY288">
        <f>IF($CB288&gt;=39,INDEX($AK:$AK,$CA288+39),"")</f>
      </c>
      <c r="BZ288">
        <f>IF($CB288&gt;=40,INDEX($AK:$AK,$CA288+40),"")</f>
      </c>
      <c r="CA288">
        <f>IFERROR(MATCH($AJ288,$AK$2:$AK$134,0)+1,0)</f>
      </c>
      <c r="CB288">
        <f>IFERROR(INDEX($AL$2:$AL$134,MATCH($AJ288,$AK$2:$AK$134,0)),0)</f>
      </c>
      <c r="CC288">
        <f>IFERROR(LEFT($F288,FIND(" - ",$F288)-1),$F288)</f>
      </c>
      <c r="CF288">
        <f>IF($DA288&gt;=1,INDEX($CD:$CD,$CZ288+1),"")</f>
      </c>
      <c r="CG288">
        <f>IF($DA288&gt;=2,INDEX($CD:$CD,$CZ288+2),"")</f>
      </c>
      <c r="CH288">
        <f>IF($DA288&gt;=3,INDEX($CD:$CD,$CZ288+3),"")</f>
      </c>
      <c r="CI288">
        <f>IF($DA288&gt;=4,INDEX($CD:$CD,$CZ288+4),"")</f>
      </c>
      <c r="CJ288">
        <f>IF($DA288&gt;=5,INDEX($CD:$CD,$CZ288+5),"")</f>
      </c>
      <c r="CK288">
        <f>IF($DA288&gt;=6,INDEX($CD:$CD,$CZ288+6),"")</f>
      </c>
      <c r="CL288">
        <f>IF($DA288&gt;=7,INDEX($CD:$CD,$CZ288+7),"")</f>
      </c>
      <c r="CM288">
        <f>IF($DA288&gt;=8,INDEX($CD:$CD,$CZ288+8),"")</f>
      </c>
      <c r="CN288">
        <f>IF($DA288&gt;=9,INDEX($CD:$CD,$CZ288+9),"")</f>
      </c>
      <c r="CO288">
        <f>IF($DA288&gt;=10,INDEX($CD:$CD,$CZ288+10),"")</f>
      </c>
      <c r="CP288">
        <f>IF($DA288&gt;=11,INDEX($CD:$CD,$CZ288+11),"")</f>
      </c>
      <c r="CQ288">
        <f>IF($DA288&gt;=12,INDEX($CD:$CD,$CZ288+12),"")</f>
      </c>
      <c r="CR288">
        <f>IF($DA288&gt;=13,INDEX($CD:$CD,$CZ288+13),"")</f>
      </c>
      <c r="CS288">
        <f>IF($DA288&gt;=14,INDEX($CD:$CD,$CZ288+14),"")</f>
      </c>
      <c r="CT288">
        <f>IF($DA288&gt;=15,INDEX($CD:$CD,$CZ288+15),"")</f>
      </c>
      <c r="CU288">
        <f>IF($DA288&gt;=16,INDEX($CD:$CD,$CZ288+16),"")</f>
      </c>
      <c r="CV288">
        <f>IF($DA288&gt;=17,INDEX($CD:$CD,$CZ288+17),"")</f>
      </c>
      <c r="CW288">
        <f>IF($DA288&gt;=18,INDEX($CD:$CD,$CZ288+18),"")</f>
      </c>
      <c r="CX288">
        <f>IF($DA288&gt;=19,INDEX($CD:$CD,$CZ288+19),"")</f>
      </c>
      <c r="CY288">
        <f>IF($DA288&gt;=20,INDEX($CD:$CD,$CZ288+20),"")</f>
      </c>
      <c r="CZ288">
        <f>IFERROR(MATCH($CC288,$CD$2:$CD$263,0)+1,0)</f>
      </c>
      <c r="DA288">
        <f>IFERROR(INDEX($CE$2:$CE$263,MATCH($CC288,$CD$2:$CD$263,0)),0)</f>
      </c>
      <c r="DB288">
        <f>IFERROR(INDEX($AI:$AI,MATCH($H288,$AH:$AH,0))&amp;"","")</f>
      </c>
      <c r="DF288">
        <f>IF($GI288&gt;=1,INDEX($DC:$DC,$GH288+1),"")</f>
      </c>
      <c r="DG288">
        <f>IF($GI288&gt;=2,INDEX($DC:$DC,$GH288+2),"")</f>
      </c>
      <c r="DH288">
        <f>IF($GI288&gt;=3,INDEX($DC:$DC,$GH288+3),"")</f>
      </c>
      <c r="DI288">
        <f>IF($GI288&gt;=4,INDEX($DC:$DC,$GH288+4),"")</f>
      </c>
      <c r="DJ288">
        <f>IF($GI288&gt;=5,INDEX($DC:$DC,$GH288+5),"")</f>
      </c>
      <c r="DK288">
        <f>IF($GI288&gt;=6,INDEX($DC:$DC,$GH288+6),"")</f>
      </c>
      <c r="DL288">
        <f>IF($GI288&gt;=7,INDEX($DC:$DC,$GH288+7),"")</f>
      </c>
      <c r="DM288">
        <f>IF($GI288&gt;=8,INDEX($DC:$DC,$GH288+8),"")</f>
      </c>
      <c r="DN288">
        <f>IF($GI288&gt;=9,INDEX($DC:$DC,$GH288+9),"")</f>
      </c>
      <c r="DO288">
        <f>IF($GI288&gt;=10,INDEX($DC:$DC,$GH288+10),"")</f>
      </c>
      <c r="DP288">
        <f>IF($GI288&gt;=11,INDEX($DC:$DC,$GH288+11),"")</f>
      </c>
      <c r="DQ288">
        <f>IF($GI288&gt;=12,INDEX($DC:$DC,$GH288+12),"")</f>
      </c>
      <c r="DR288">
        <f>IF($GI288&gt;=13,INDEX($DC:$DC,$GH288+13),"")</f>
      </c>
      <c r="DS288">
        <f>IF($GI288&gt;=14,INDEX($DC:$DC,$GH288+14),"")</f>
      </c>
      <c r="DT288">
        <f>IF($GI288&gt;=15,INDEX($DC:$DC,$GH288+15),"")</f>
      </c>
      <c r="DU288">
        <f>IF($GI288&gt;=16,INDEX($DC:$DC,$GH288+16),"")</f>
      </c>
      <c r="DV288">
        <f>IF($GI288&gt;=17,INDEX($DC:$DC,$GH288+17),"")</f>
      </c>
      <c r="DW288">
        <f>IF($GI288&gt;=18,INDEX($DC:$DC,$GH288+18),"")</f>
      </c>
      <c r="DX288">
        <f>IF($GI288&gt;=19,INDEX($DC:$DC,$GH288+19),"")</f>
      </c>
      <c r="DY288">
        <f>IF($GI288&gt;=20,INDEX($DC:$DC,$GH288+20),"")</f>
      </c>
      <c r="DZ288">
        <f>IF($GI288&gt;=21,INDEX($DC:$DC,$GH288+21),"")</f>
      </c>
      <c r="EA288">
        <f>IF($GI288&gt;=22,INDEX($DC:$DC,$GH288+22),"")</f>
      </c>
      <c r="EB288">
        <f>IF($GI288&gt;=23,INDEX($DC:$DC,$GH288+23),"")</f>
      </c>
      <c r="EC288">
        <f>IF($GI288&gt;=24,INDEX($DC:$DC,$GH288+24),"")</f>
      </c>
      <c r="ED288">
        <f>IF($GI288&gt;=25,INDEX($DC:$DC,$GH288+25),"")</f>
      </c>
      <c r="EE288">
        <f>IF($GI288&gt;=26,INDEX($DC:$DC,$GH288+26),"")</f>
      </c>
      <c r="EF288">
        <f>IF($GI288&gt;=27,INDEX($DC:$DC,$GH288+27),"")</f>
      </c>
      <c r="EG288">
        <f>IF($GI288&gt;=28,INDEX($DC:$DC,$GH288+28),"")</f>
      </c>
      <c r="EH288">
        <f>IF($GI288&gt;=29,INDEX($DC:$DC,$GH288+29),"")</f>
      </c>
      <c r="EI288">
        <f>IF($GI288&gt;=30,INDEX($DC:$DC,$GH288+30),"")</f>
      </c>
      <c r="EJ288">
        <f>IF($GI288&gt;=31,INDEX($DC:$DC,$GH288+31),"")</f>
      </c>
      <c r="EK288">
        <f>IF($GI288&gt;=32,INDEX($DC:$DC,$GH288+32),"")</f>
      </c>
      <c r="EL288">
        <f>IF($GI288&gt;=33,INDEX($DC:$DC,$GH288+33),"")</f>
      </c>
      <c r="EM288">
        <f>IF($GI288&gt;=34,INDEX($DC:$DC,$GH288+34),"")</f>
      </c>
      <c r="EN288">
        <f>IF($GI288&gt;=35,INDEX($DC:$DC,$GH288+35),"")</f>
      </c>
      <c r="EO288">
        <f>IF($GI288&gt;=36,INDEX($DC:$DC,$GH288+36),"")</f>
      </c>
      <c r="EP288">
        <f>IF($GI288&gt;=37,INDEX($DC:$DC,$GH288+37),"")</f>
      </c>
      <c r="EQ288">
        <f>IF($GI288&gt;=38,INDEX($DC:$DC,$GH288+38),"")</f>
      </c>
      <c r="ER288">
        <f>IF($GI288&gt;=39,INDEX($DC:$DC,$GH288+39),"")</f>
      </c>
      <c r="ES288">
        <f>IF($GI288&gt;=40,INDEX($DC:$DC,$GH288+40),"")</f>
      </c>
      <c r="ET288">
        <f>IF($GI288&gt;=1,INDEX($DD:$DD,$GH288+1),"")</f>
      </c>
      <c r="EU288">
        <f>IF($GI288&gt;=2,INDEX($DD:$DD,$GH288+2),"")</f>
      </c>
      <c r="EV288">
        <f>IF($GI288&gt;=3,INDEX($DD:$DD,$GH288+3),"")</f>
      </c>
      <c r="EW288">
        <f>IF($GI288&gt;=4,INDEX($DD:$DD,$GH288+4),"")</f>
      </c>
      <c r="EX288">
        <f>IF($GI288&gt;=5,INDEX($DD:$DD,$GH288+5),"")</f>
      </c>
      <c r="EY288">
        <f>IF($GI288&gt;=6,INDEX($DD:$DD,$GH288+6),"")</f>
      </c>
      <c r="EZ288">
        <f>IF($GI288&gt;=7,INDEX($DD:$DD,$GH288+7),"")</f>
      </c>
      <c r="FA288">
        <f>IF($GI288&gt;=8,INDEX($DD:$DD,$GH288+8),"")</f>
      </c>
      <c r="FB288">
        <f>IF($GI288&gt;=9,INDEX($DD:$DD,$GH288+9),"")</f>
      </c>
      <c r="FC288">
        <f>IF($GI288&gt;=10,INDEX($DD:$DD,$GH288+10),"")</f>
      </c>
      <c r="FD288">
        <f>IF($GI288&gt;=11,INDEX($DD:$DD,$GH288+11),"")</f>
      </c>
      <c r="FE288">
        <f>IF($GI288&gt;=12,INDEX($DD:$DD,$GH288+12),"")</f>
      </c>
      <c r="FF288">
        <f>IF($GI288&gt;=13,INDEX($DD:$DD,$GH288+13),"")</f>
      </c>
      <c r="FG288">
        <f>IF($GI288&gt;=14,INDEX($DD:$DD,$GH288+14),"")</f>
      </c>
      <c r="FH288">
        <f>IF($GI288&gt;=15,INDEX($DD:$DD,$GH288+15),"")</f>
      </c>
      <c r="FI288">
        <f>IF($GI288&gt;=16,INDEX($DD:$DD,$GH288+16),"")</f>
      </c>
      <c r="FJ288">
        <f>IF($GI288&gt;=17,INDEX($DD:$DD,$GH288+17),"")</f>
      </c>
      <c r="FK288">
        <f>IF($GI288&gt;=18,INDEX($DD:$DD,$GH288+18),"")</f>
      </c>
      <c r="FL288">
        <f>IF($GI288&gt;=19,INDEX($DD:$DD,$GH288+19),"")</f>
      </c>
      <c r="FM288">
        <f>IF($GI288&gt;=20,INDEX($DD:$DD,$GH288+20),"")</f>
      </c>
      <c r="FN288">
        <f>IF($GI288&gt;=21,INDEX($DD:$DD,$GH288+21),"")</f>
      </c>
      <c r="FO288">
        <f>IF($GI288&gt;=22,INDEX($DD:$DD,$GH288+22),"")</f>
      </c>
      <c r="FP288">
        <f>IF($GI288&gt;=23,INDEX($DD:$DD,$GH288+23),"")</f>
      </c>
      <c r="FQ288">
        <f>IF($GI288&gt;=24,INDEX($DD:$DD,$GH288+24),"")</f>
      </c>
      <c r="FR288">
        <f>IF($GI288&gt;=25,INDEX($DD:$DD,$GH288+25),"")</f>
      </c>
      <c r="FS288">
        <f>IF($GI288&gt;=26,INDEX($DD:$DD,$GH288+26),"")</f>
      </c>
      <c r="FT288">
        <f>IF($GI288&gt;=27,INDEX($DD:$DD,$GH288+27),"")</f>
      </c>
      <c r="FU288">
        <f>IF($GI288&gt;=28,INDEX($DD:$DD,$GH288+28),"")</f>
      </c>
      <c r="FV288">
        <f>IF($GI288&gt;=29,INDEX($DD:$DD,$GH288+29),"")</f>
      </c>
      <c r="FW288">
        <f>IF($GI288&gt;=30,INDEX($DD:$DD,$GH288+30),"")</f>
      </c>
      <c r="FX288">
        <f>IF($GI288&gt;=31,INDEX($DD:$DD,$GH288+31),"")</f>
      </c>
      <c r="FY288">
        <f>IF($GI288&gt;=32,INDEX($DD:$DD,$GH288+32),"")</f>
      </c>
      <c r="FZ288">
        <f>IF($GI288&gt;=33,INDEX($DD:$DD,$GH288+33),"")</f>
      </c>
      <c r="GA288">
        <f>IF($GI288&gt;=34,INDEX($DD:$DD,$GH288+34),"")</f>
      </c>
      <c r="GB288">
        <f>IF($GI288&gt;=35,INDEX($DD:$DD,$GH288+35),"")</f>
      </c>
      <c r="GC288">
        <f>IF($GI288&gt;=36,INDEX($DD:$DD,$GH288+36),"")</f>
      </c>
      <c r="GD288">
        <f>IF($GI288&gt;=37,INDEX($DD:$DD,$GH288+37),"")</f>
      </c>
      <c r="GE288">
        <f>IF($GI288&gt;=38,INDEX($DD:$DD,$GH288+38),"")</f>
      </c>
      <c r="GF288">
        <f>IF($GI288&gt;=39,INDEX($DD:$DD,$GH288+39),"")</f>
      </c>
      <c r="GG288">
        <f>IF($GI288&gt;=40,INDEX($DD:$DD,$GH288+40),"")</f>
      </c>
      <c r="GH288">
        <f>IFERROR(MATCH($DB288,$DC$2:$DC$148,0)+1,0)</f>
      </c>
      <c r="GI288">
        <f>IFERROR(INDEX($DE$2:$DE$148,MATCH($DB288,$DC$2:$DC$148,0)),0)</f>
      </c>
      <c r="GJ288">
        <f>IFERROR(MATCH($S288,$DF$288:$ES$288,0),0)</f>
      </c>
      <c r="GK288">
        <f>IF($GJ288&gt;0,INDEX($ET$288:$GG$288,$GJ288),"")</f>
      </c>
      <c r="GL288" t="s">
        <v>296</v>
      </c>
      <c r="GM288">
        <v>1</v>
      </c>
      <c r="GN288">
        <f>IF($IW288&gt;=1,INDEX($GL:$GL,$IV288+1),"")</f>
      </c>
      <c r="GO288">
        <f>IF($IW288&gt;=2,INDEX($GL:$GL,$IV288+2),"")</f>
      </c>
      <c r="GP288">
        <f>IF($IW288&gt;=3,INDEX($GL:$GL,$IV288+3),"")</f>
      </c>
      <c r="GQ288">
        <f>IF($IW288&gt;=4,INDEX($GL:$GL,$IV288+4),"")</f>
      </c>
      <c r="GR288">
        <f>IF($IW288&gt;=5,INDEX($GL:$GL,$IV288+5),"")</f>
      </c>
      <c r="GS288">
        <f>IF($IW288&gt;=6,INDEX($GL:$GL,$IV288+6),"")</f>
      </c>
      <c r="GT288">
        <f>IF($IW288&gt;=7,INDEX($GL:$GL,$IV288+7),"")</f>
      </c>
      <c r="GU288">
        <f>IF($IW288&gt;=8,INDEX($GL:$GL,$IV288+8),"")</f>
      </c>
      <c r="GV288">
        <f>IF($IW288&gt;=9,INDEX($GL:$GL,$IV288+9),"")</f>
      </c>
      <c r="GW288">
        <f>IF($IW288&gt;=10,INDEX($GL:$GL,$IV288+10),"")</f>
      </c>
      <c r="GX288">
        <f>IF($IW288&gt;=11,INDEX($GL:$GL,$IV288+11),"")</f>
      </c>
      <c r="GY288">
        <f>IF($IW288&gt;=12,INDEX($GL:$GL,$IV288+12),"")</f>
      </c>
      <c r="GZ288">
        <f>IF($IW288&gt;=13,INDEX($GL:$GL,$IV288+13),"")</f>
      </c>
      <c r="HA288">
        <f>IF($IW288&gt;=14,INDEX($GL:$GL,$IV288+14),"")</f>
      </c>
      <c r="HB288">
        <f>IF($IW288&gt;=15,INDEX($GL:$GL,$IV288+15),"")</f>
      </c>
      <c r="HC288">
        <f>IF($IW288&gt;=16,INDEX($GL:$GL,$IV288+16),"")</f>
      </c>
      <c r="HD288">
        <f>IF($IW288&gt;=17,INDEX($GL:$GL,$IV288+17),"")</f>
      </c>
      <c r="HE288">
        <f>IF($IW288&gt;=18,INDEX($GL:$GL,$IV288+18),"")</f>
      </c>
      <c r="HF288">
        <f>IF($IW288&gt;=19,INDEX($GL:$GL,$IV288+19),"")</f>
      </c>
      <c r="HG288">
        <f>IF($IW288&gt;=20,INDEX($GL:$GL,$IV288+20),"")</f>
      </c>
      <c r="HH288">
        <f>IF($IW288&gt;=21,INDEX($GL:$GL,$IV288+21),"")</f>
      </c>
      <c r="HI288">
        <f>IF($IW288&gt;=22,INDEX($GL:$GL,$IV288+22),"")</f>
      </c>
      <c r="HJ288">
        <f>IF($IW288&gt;=23,INDEX($GL:$GL,$IV288+23),"")</f>
      </c>
      <c r="HK288">
        <f>IF($IW288&gt;=24,INDEX($GL:$GL,$IV288+24),"")</f>
      </c>
      <c r="HL288">
        <f>IF($IW288&gt;=25,INDEX($GL:$GL,$IV288+25),"")</f>
      </c>
      <c r="HM288">
        <f>IF($IW288&gt;=26,INDEX($GL:$GL,$IV288+26),"")</f>
      </c>
      <c r="HN288">
        <f>IF($IW288&gt;=27,INDEX($GL:$GL,$IV288+27),"")</f>
      </c>
      <c r="HO288">
        <f>IF($IW288&gt;=28,INDEX($GL:$GL,$IV288+28),"")</f>
      </c>
      <c r="HP288">
        <f>IF($IW288&gt;=29,INDEX($GL:$GL,$IV288+29),"")</f>
      </c>
      <c r="HQ288">
        <f>IF($IW288&gt;=30,INDEX($GL:$GL,$IV288+30),"")</f>
      </c>
      <c r="HR288">
        <f>IF($IW288&gt;=31,INDEX($GL:$GL,$IV288+31),"")</f>
      </c>
      <c r="HS288">
        <f>IF($IW288&gt;=32,INDEX($GL:$GL,$IV288+32),"")</f>
      </c>
      <c r="HT288">
        <f>IF($IW288&gt;=33,INDEX($GL:$GL,$IV288+33),"")</f>
      </c>
      <c r="HU288">
        <f>IF($IW288&gt;=34,INDEX($GL:$GL,$IV288+34),"")</f>
      </c>
      <c r="HV288">
        <f>IF($IW288&gt;=35,INDEX($GL:$GL,$IV288+35),"")</f>
      </c>
      <c r="HW288">
        <f>IF($IW288&gt;=36,INDEX($GL:$GL,$IV288+36),"")</f>
      </c>
      <c r="HX288">
        <f>IF($IW288&gt;=37,INDEX($GL:$GL,$IV288+37),"")</f>
      </c>
      <c r="HY288">
        <f>IF($IW288&gt;=38,INDEX($GL:$GL,$IV288+38),"")</f>
      </c>
      <c r="HZ288">
        <f>IF($IW288&gt;=39,INDEX($GL:$GL,$IV288+39),"")</f>
      </c>
      <c r="IA288">
        <f>IF($IW288&gt;=40,INDEX($GL:$GL,$IV288+40),"")</f>
      </c>
      <c r="IB288">
        <f>IF($IW288&gt;=41,INDEX($GL:$GL,$IV288+41),"")</f>
      </c>
      <c r="IC288">
        <f>IF($IW288&gt;=42,INDEX($GL:$GL,$IV288+42),"")</f>
      </c>
      <c r="ID288">
        <f>IF($IW288&gt;=43,INDEX($GL:$GL,$IV288+43),"")</f>
      </c>
      <c r="IE288">
        <f>IF($IW288&gt;=44,INDEX($GL:$GL,$IV288+44),"")</f>
      </c>
      <c r="IF288">
        <f>IF($IW288&gt;=45,INDEX($GL:$GL,$IV288+45),"")</f>
      </c>
      <c r="IG288">
        <f>IF($IW288&gt;=46,INDEX($GL:$GL,$IV288+46),"")</f>
      </c>
      <c r="IH288">
        <f>IF($IW288&gt;=47,INDEX($GL:$GL,$IV288+47),"")</f>
      </c>
      <c r="II288">
        <f>IF($IW288&gt;=48,INDEX($GL:$GL,$IV288+48),"")</f>
      </c>
      <c r="IJ288">
        <f>IF($IW288&gt;=49,INDEX($GL:$GL,$IV288+49),"")</f>
      </c>
      <c r="IK288">
        <f>IF($IW288&gt;=50,INDEX($GL:$GL,$IV288+50),"")</f>
      </c>
      <c r="IL288">
        <f>IF($IW288&gt;=51,INDEX($GL:$GL,$IV288+51),"")</f>
      </c>
      <c r="IM288">
        <f>IF($IW288&gt;=52,INDEX($GL:$GL,$IV288+52),"")</f>
      </c>
      <c r="IN288">
        <f>IF($IW288&gt;=53,INDEX($GL:$GL,$IV288+53),"")</f>
      </c>
      <c r="IO288">
        <f>IF($IW288&gt;=54,INDEX($GL:$GL,$IV288+54),"")</f>
      </c>
      <c r="IP288">
        <f>IF($IW288&gt;=55,INDEX($GL:$GL,$IV288+55),"")</f>
      </c>
      <c r="IQ288">
        <f>IF($IW288&gt;=56,INDEX($GL:$GL,$IV288+56),"")</f>
      </c>
      <c r="IR288">
        <f>IF($IW288&gt;=57,INDEX($GL:$GL,$IV288+57),"")</f>
      </c>
      <c r="IS288">
        <f>IF($IW288&gt;=58,INDEX($GL:$GL,$IV288+58),"")</f>
      </c>
      <c r="IT288">
        <f>IF($IW288&gt;=59,INDEX($GL:$GL,$IV288+59),"")</f>
      </c>
      <c r="IU288">
        <f>IF($IW288&gt;=60,INDEX($GL:$GL,$IV288+60),"")</f>
      </c>
      <c r="IV288">
        <f>IFERROR(MATCH($GK288,$GL$2:$GL$324,0)+1,0)</f>
      </c>
      <c r="IW288">
        <f>IFERROR(INDEX($GM$2:$GM$324,MATCH($GK288,$GL$2:$GL$324,0)),0)</f>
      </c>
      <c r="IX288" t="s">
        <v>34</v>
      </c>
      <c r="IY288" t="s">
        <v>34</v>
      </c>
    </row>
    <row r="289" spans="1:259" x14ac:dyDescent="0.25">
      <c r="K289">
        <f>IF(OR($N289="",$J289=""),"",IFERROR($N289/$J289,0))</f>
      </c>
      <c r="L289">
        <f>IF($N289="","",
SUM($M289,$O289,$T289,$P289,$R289)*
(1-IF($U289="",0,VALUE($U289)/100)))</f>
      </c>
      <c r="M289">
        <f>IF($N289="","",$N289)</f>
      </c>
      <c r="O289">
        <f>IF($N289="","",
IF($H289="","",
IF(ISNUMBER(SEARCH("exempt",LOWER($H289))),0,
$N289*(VALUE(SUBSTITUTE($H289,"%",""))/100))))</f>
      </c>
      <c r="V289">
        <f>IFERROR(IF(FIND(" - ",$E289)&gt;0,MID($E289,FIND(" - ",$E289)+3,LEN($E289)),""),"")</f>
      </c>
      <c r="AE289" t="s">
        <v>863</v>
      </c>
      <c r="AJ289">
        <f>IFERROR(LEFT($E289,FIND(" - ",$E289)-1),$E289)</f>
      </c>
      <c r="AM289">
        <f>IF($CB289&gt;=1,INDEX($AK:$AK,$CA289+1),"")</f>
      </c>
      <c r="AN289">
        <f>IF($CB289&gt;=2,INDEX($AK:$AK,$CA289+2),"")</f>
      </c>
      <c r="AO289">
        <f>IF($CB289&gt;=3,INDEX($AK:$AK,$CA289+3),"")</f>
      </c>
      <c r="AP289">
        <f>IF($CB289&gt;=4,INDEX($AK:$AK,$CA289+4),"")</f>
      </c>
      <c r="AQ289">
        <f>IF($CB289&gt;=5,INDEX($AK:$AK,$CA289+5),"")</f>
      </c>
      <c r="AR289">
        <f>IF($CB289&gt;=6,INDEX($AK:$AK,$CA289+6),"")</f>
      </c>
      <c r="AS289">
        <f>IF($CB289&gt;=7,INDEX($AK:$AK,$CA289+7),"")</f>
      </c>
      <c r="AT289">
        <f>IF($CB289&gt;=8,INDEX($AK:$AK,$CA289+8),"")</f>
      </c>
      <c r="AU289">
        <f>IF($CB289&gt;=9,INDEX($AK:$AK,$CA289+9),"")</f>
      </c>
      <c r="AV289">
        <f>IF($CB289&gt;=10,INDEX($AK:$AK,$CA289+10),"")</f>
      </c>
      <c r="AW289">
        <f>IF($CB289&gt;=11,INDEX($AK:$AK,$CA289+11),"")</f>
      </c>
      <c r="AX289">
        <f>IF($CB289&gt;=12,INDEX($AK:$AK,$CA289+12),"")</f>
      </c>
      <c r="AY289">
        <f>IF($CB289&gt;=13,INDEX($AK:$AK,$CA289+13),"")</f>
      </c>
      <c r="AZ289">
        <f>IF($CB289&gt;=14,INDEX($AK:$AK,$CA289+14),"")</f>
      </c>
      <c r="BA289">
        <f>IF($CB289&gt;=15,INDEX($AK:$AK,$CA289+15),"")</f>
      </c>
      <c r="BB289">
        <f>IF($CB289&gt;=16,INDEX($AK:$AK,$CA289+16),"")</f>
      </c>
      <c r="BC289">
        <f>IF($CB289&gt;=17,INDEX($AK:$AK,$CA289+17),"")</f>
      </c>
      <c r="BD289">
        <f>IF($CB289&gt;=18,INDEX($AK:$AK,$CA289+18),"")</f>
      </c>
      <c r="BE289">
        <f>IF($CB289&gt;=19,INDEX($AK:$AK,$CA289+19),"")</f>
      </c>
      <c r="BF289">
        <f>IF($CB289&gt;=20,INDEX($AK:$AK,$CA289+20),"")</f>
      </c>
      <c r="BG289">
        <f>IF($CB289&gt;=21,INDEX($AK:$AK,$CA289+21),"")</f>
      </c>
      <c r="BH289">
        <f>IF($CB289&gt;=22,INDEX($AK:$AK,$CA289+22),"")</f>
      </c>
      <c r="BI289">
        <f>IF($CB289&gt;=23,INDEX($AK:$AK,$CA289+23),"")</f>
      </c>
      <c r="BJ289">
        <f>IF($CB289&gt;=24,INDEX($AK:$AK,$CA289+24),"")</f>
      </c>
      <c r="BK289">
        <f>IF($CB289&gt;=25,INDEX($AK:$AK,$CA289+25),"")</f>
      </c>
      <c r="BL289">
        <f>IF($CB289&gt;=26,INDEX($AK:$AK,$CA289+26),"")</f>
      </c>
      <c r="BM289">
        <f>IF($CB289&gt;=27,INDEX($AK:$AK,$CA289+27),"")</f>
      </c>
      <c r="BN289">
        <f>IF($CB289&gt;=28,INDEX($AK:$AK,$CA289+28),"")</f>
      </c>
      <c r="BO289">
        <f>IF($CB289&gt;=29,INDEX($AK:$AK,$CA289+29),"")</f>
      </c>
      <c r="BP289">
        <f>IF($CB289&gt;=30,INDEX($AK:$AK,$CA289+30),"")</f>
      </c>
      <c r="BQ289">
        <f>IF($CB289&gt;=31,INDEX($AK:$AK,$CA289+31),"")</f>
      </c>
      <c r="BR289">
        <f>IF($CB289&gt;=32,INDEX($AK:$AK,$CA289+32),"")</f>
      </c>
      <c r="BS289">
        <f>IF($CB289&gt;=33,INDEX($AK:$AK,$CA289+33),"")</f>
      </c>
      <c r="BT289">
        <f>IF($CB289&gt;=34,INDEX($AK:$AK,$CA289+34),"")</f>
      </c>
      <c r="BU289">
        <f>IF($CB289&gt;=35,INDEX($AK:$AK,$CA289+35),"")</f>
      </c>
      <c r="BV289">
        <f>IF($CB289&gt;=36,INDEX($AK:$AK,$CA289+36),"")</f>
      </c>
      <c r="BW289">
        <f>IF($CB289&gt;=37,INDEX($AK:$AK,$CA289+37),"")</f>
      </c>
      <c r="BX289">
        <f>IF($CB289&gt;=38,INDEX($AK:$AK,$CA289+38),"")</f>
      </c>
      <c r="BY289">
        <f>IF($CB289&gt;=39,INDEX($AK:$AK,$CA289+39),"")</f>
      </c>
      <c r="BZ289">
        <f>IF($CB289&gt;=40,INDEX($AK:$AK,$CA289+40),"")</f>
      </c>
      <c r="CA289">
        <f>IFERROR(MATCH($AJ289,$AK$2:$AK$134,0)+1,0)</f>
      </c>
      <c r="CB289">
        <f>IFERROR(INDEX($AL$2:$AL$134,MATCH($AJ289,$AK$2:$AK$134,0)),0)</f>
      </c>
      <c r="CC289">
        <f>IFERROR(LEFT($F289,FIND(" - ",$F289)-1),$F289)</f>
      </c>
      <c r="CF289">
        <f>IF($DA289&gt;=1,INDEX($CD:$CD,$CZ289+1),"")</f>
      </c>
      <c r="CG289">
        <f>IF($DA289&gt;=2,INDEX($CD:$CD,$CZ289+2),"")</f>
      </c>
      <c r="CH289">
        <f>IF($DA289&gt;=3,INDEX($CD:$CD,$CZ289+3),"")</f>
      </c>
      <c r="CI289">
        <f>IF($DA289&gt;=4,INDEX($CD:$CD,$CZ289+4),"")</f>
      </c>
      <c r="CJ289">
        <f>IF($DA289&gt;=5,INDEX($CD:$CD,$CZ289+5),"")</f>
      </c>
      <c r="CK289">
        <f>IF($DA289&gt;=6,INDEX($CD:$CD,$CZ289+6),"")</f>
      </c>
      <c r="CL289">
        <f>IF($DA289&gt;=7,INDEX($CD:$CD,$CZ289+7),"")</f>
      </c>
      <c r="CM289">
        <f>IF($DA289&gt;=8,INDEX($CD:$CD,$CZ289+8),"")</f>
      </c>
      <c r="CN289">
        <f>IF($DA289&gt;=9,INDEX($CD:$CD,$CZ289+9),"")</f>
      </c>
      <c r="CO289">
        <f>IF($DA289&gt;=10,INDEX($CD:$CD,$CZ289+10),"")</f>
      </c>
      <c r="CP289">
        <f>IF($DA289&gt;=11,INDEX($CD:$CD,$CZ289+11),"")</f>
      </c>
      <c r="CQ289">
        <f>IF($DA289&gt;=12,INDEX($CD:$CD,$CZ289+12),"")</f>
      </c>
      <c r="CR289">
        <f>IF($DA289&gt;=13,INDEX($CD:$CD,$CZ289+13),"")</f>
      </c>
      <c r="CS289">
        <f>IF($DA289&gt;=14,INDEX($CD:$CD,$CZ289+14),"")</f>
      </c>
      <c r="CT289">
        <f>IF($DA289&gt;=15,INDEX($CD:$CD,$CZ289+15),"")</f>
      </c>
      <c r="CU289">
        <f>IF($DA289&gt;=16,INDEX($CD:$CD,$CZ289+16),"")</f>
      </c>
      <c r="CV289">
        <f>IF($DA289&gt;=17,INDEX($CD:$CD,$CZ289+17),"")</f>
      </c>
      <c r="CW289">
        <f>IF($DA289&gt;=18,INDEX($CD:$CD,$CZ289+18),"")</f>
      </c>
      <c r="CX289">
        <f>IF($DA289&gt;=19,INDEX($CD:$CD,$CZ289+19),"")</f>
      </c>
      <c r="CY289">
        <f>IF($DA289&gt;=20,INDEX($CD:$CD,$CZ289+20),"")</f>
      </c>
      <c r="CZ289">
        <f>IFERROR(MATCH($CC289,$CD$2:$CD$263,0)+1,0)</f>
      </c>
      <c r="DA289">
        <f>IFERROR(INDEX($CE$2:$CE$263,MATCH($CC289,$CD$2:$CD$263,0)),0)</f>
      </c>
      <c r="DB289">
        <f>IFERROR(INDEX($AI:$AI,MATCH($H289,$AH:$AH,0))&amp;"","")</f>
      </c>
      <c r="DF289">
        <f>IF($GI289&gt;=1,INDEX($DC:$DC,$GH289+1),"")</f>
      </c>
      <c r="DG289">
        <f>IF($GI289&gt;=2,INDEX($DC:$DC,$GH289+2),"")</f>
      </c>
      <c r="DH289">
        <f>IF($GI289&gt;=3,INDEX($DC:$DC,$GH289+3),"")</f>
      </c>
      <c r="DI289">
        <f>IF($GI289&gt;=4,INDEX($DC:$DC,$GH289+4),"")</f>
      </c>
      <c r="DJ289">
        <f>IF($GI289&gt;=5,INDEX($DC:$DC,$GH289+5),"")</f>
      </c>
      <c r="DK289">
        <f>IF($GI289&gt;=6,INDEX($DC:$DC,$GH289+6),"")</f>
      </c>
      <c r="DL289">
        <f>IF($GI289&gt;=7,INDEX($DC:$DC,$GH289+7),"")</f>
      </c>
      <c r="DM289">
        <f>IF($GI289&gt;=8,INDEX($DC:$DC,$GH289+8),"")</f>
      </c>
      <c r="DN289">
        <f>IF($GI289&gt;=9,INDEX($DC:$DC,$GH289+9),"")</f>
      </c>
      <c r="DO289">
        <f>IF($GI289&gt;=10,INDEX($DC:$DC,$GH289+10),"")</f>
      </c>
      <c r="DP289">
        <f>IF($GI289&gt;=11,INDEX($DC:$DC,$GH289+11),"")</f>
      </c>
      <c r="DQ289">
        <f>IF($GI289&gt;=12,INDEX($DC:$DC,$GH289+12),"")</f>
      </c>
      <c r="DR289">
        <f>IF($GI289&gt;=13,INDEX($DC:$DC,$GH289+13),"")</f>
      </c>
      <c r="DS289">
        <f>IF($GI289&gt;=14,INDEX($DC:$DC,$GH289+14),"")</f>
      </c>
      <c r="DT289">
        <f>IF($GI289&gt;=15,INDEX($DC:$DC,$GH289+15),"")</f>
      </c>
      <c r="DU289">
        <f>IF($GI289&gt;=16,INDEX($DC:$DC,$GH289+16),"")</f>
      </c>
      <c r="DV289">
        <f>IF($GI289&gt;=17,INDEX($DC:$DC,$GH289+17),"")</f>
      </c>
      <c r="DW289">
        <f>IF($GI289&gt;=18,INDEX($DC:$DC,$GH289+18),"")</f>
      </c>
      <c r="DX289">
        <f>IF($GI289&gt;=19,INDEX($DC:$DC,$GH289+19),"")</f>
      </c>
      <c r="DY289">
        <f>IF($GI289&gt;=20,INDEX($DC:$DC,$GH289+20),"")</f>
      </c>
      <c r="DZ289">
        <f>IF($GI289&gt;=21,INDEX($DC:$DC,$GH289+21),"")</f>
      </c>
      <c r="EA289">
        <f>IF($GI289&gt;=22,INDEX($DC:$DC,$GH289+22),"")</f>
      </c>
      <c r="EB289">
        <f>IF($GI289&gt;=23,INDEX($DC:$DC,$GH289+23),"")</f>
      </c>
      <c r="EC289">
        <f>IF($GI289&gt;=24,INDEX($DC:$DC,$GH289+24),"")</f>
      </c>
      <c r="ED289">
        <f>IF($GI289&gt;=25,INDEX($DC:$DC,$GH289+25),"")</f>
      </c>
      <c r="EE289">
        <f>IF($GI289&gt;=26,INDEX($DC:$DC,$GH289+26),"")</f>
      </c>
      <c r="EF289">
        <f>IF($GI289&gt;=27,INDEX($DC:$DC,$GH289+27),"")</f>
      </c>
      <c r="EG289">
        <f>IF($GI289&gt;=28,INDEX($DC:$DC,$GH289+28),"")</f>
      </c>
      <c r="EH289">
        <f>IF($GI289&gt;=29,INDEX($DC:$DC,$GH289+29),"")</f>
      </c>
      <c r="EI289">
        <f>IF($GI289&gt;=30,INDEX($DC:$DC,$GH289+30),"")</f>
      </c>
      <c r="EJ289">
        <f>IF($GI289&gt;=31,INDEX($DC:$DC,$GH289+31),"")</f>
      </c>
      <c r="EK289">
        <f>IF($GI289&gt;=32,INDEX($DC:$DC,$GH289+32),"")</f>
      </c>
      <c r="EL289">
        <f>IF($GI289&gt;=33,INDEX($DC:$DC,$GH289+33),"")</f>
      </c>
      <c r="EM289">
        <f>IF($GI289&gt;=34,INDEX($DC:$DC,$GH289+34),"")</f>
      </c>
      <c r="EN289">
        <f>IF($GI289&gt;=35,INDEX($DC:$DC,$GH289+35),"")</f>
      </c>
      <c r="EO289">
        <f>IF($GI289&gt;=36,INDEX($DC:$DC,$GH289+36),"")</f>
      </c>
      <c r="EP289">
        <f>IF($GI289&gt;=37,INDEX($DC:$DC,$GH289+37),"")</f>
      </c>
      <c r="EQ289">
        <f>IF($GI289&gt;=38,INDEX($DC:$DC,$GH289+38),"")</f>
      </c>
      <c r="ER289">
        <f>IF($GI289&gt;=39,INDEX($DC:$DC,$GH289+39),"")</f>
      </c>
      <c r="ES289">
        <f>IF($GI289&gt;=40,INDEX($DC:$DC,$GH289+40),"")</f>
      </c>
      <c r="ET289">
        <f>IF($GI289&gt;=1,INDEX($DD:$DD,$GH289+1),"")</f>
      </c>
      <c r="EU289">
        <f>IF($GI289&gt;=2,INDEX($DD:$DD,$GH289+2),"")</f>
      </c>
      <c r="EV289">
        <f>IF($GI289&gt;=3,INDEX($DD:$DD,$GH289+3),"")</f>
      </c>
      <c r="EW289">
        <f>IF($GI289&gt;=4,INDEX($DD:$DD,$GH289+4),"")</f>
      </c>
      <c r="EX289">
        <f>IF($GI289&gt;=5,INDEX($DD:$DD,$GH289+5),"")</f>
      </c>
      <c r="EY289">
        <f>IF($GI289&gt;=6,INDEX($DD:$DD,$GH289+6),"")</f>
      </c>
      <c r="EZ289">
        <f>IF($GI289&gt;=7,INDEX($DD:$DD,$GH289+7),"")</f>
      </c>
      <c r="FA289">
        <f>IF($GI289&gt;=8,INDEX($DD:$DD,$GH289+8),"")</f>
      </c>
      <c r="FB289">
        <f>IF($GI289&gt;=9,INDEX($DD:$DD,$GH289+9),"")</f>
      </c>
      <c r="FC289">
        <f>IF($GI289&gt;=10,INDEX($DD:$DD,$GH289+10),"")</f>
      </c>
      <c r="FD289">
        <f>IF($GI289&gt;=11,INDEX($DD:$DD,$GH289+11),"")</f>
      </c>
      <c r="FE289">
        <f>IF($GI289&gt;=12,INDEX($DD:$DD,$GH289+12),"")</f>
      </c>
      <c r="FF289">
        <f>IF($GI289&gt;=13,INDEX($DD:$DD,$GH289+13),"")</f>
      </c>
      <c r="FG289">
        <f>IF($GI289&gt;=14,INDEX($DD:$DD,$GH289+14),"")</f>
      </c>
      <c r="FH289">
        <f>IF($GI289&gt;=15,INDEX($DD:$DD,$GH289+15),"")</f>
      </c>
      <c r="FI289">
        <f>IF($GI289&gt;=16,INDEX($DD:$DD,$GH289+16),"")</f>
      </c>
      <c r="FJ289">
        <f>IF($GI289&gt;=17,INDEX($DD:$DD,$GH289+17),"")</f>
      </c>
      <c r="FK289">
        <f>IF($GI289&gt;=18,INDEX($DD:$DD,$GH289+18),"")</f>
      </c>
      <c r="FL289">
        <f>IF($GI289&gt;=19,INDEX($DD:$DD,$GH289+19),"")</f>
      </c>
      <c r="FM289">
        <f>IF($GI289&gt;=20,INDEX($DD:$DD,$GH289+20),"")</f>
      </c>
      <c r="FN289">
        <f>IF($GI289&gt;=21,INDEX($DD:$DD,$GH289+21),"")</f>
      </c>
      <c r="FO289">
        <f>IF($GI289&gt;=22,INDEX($DD:$DD,$GH289+22),"")</f>
      </c>
      <c r="FP289">
        <f>IF($GI289&gt;=23,INDEX($DD:$DD,$GH289+23),"")</f>
      </c>
      <c r="FQ289">
        <f>IF($GI289&gt;=24,INDEX($DD:$DD,$GH289+24),"")</f>
      </c>
      <c r="FR289">
        <f>IF($GI289&gt;=25,INDEX($DD:$DD,$GH289+25),"")</f>
      </c>
      <c r="FS289">
        <f>IF($GI289&gt;=26,INDEX($DD:$DD,$GH289+26),"")</f>
      </c>
      <c r="FT289">
        <f>IF($GI289&gt;=27,INDEX($DD:$DD,$GH289+27),"")</f>
      </c>
      <c r="FU289">
        <f>IF($GI289&gt;=28,INDEX($DD:$DD,$GH289+28),"")</f>
      </c>
      <c r="FV289">
        <f>IF($GI289&gt;=29,INDEX($DD:$DD,$GH289+29),"")</f>
      </c>
      <c r="FW289">
        <f>IF($GI289&gt;=30,INDEX($DD:$DD,$GH289+30),"")</f>
      </c>
      <c r="FX289">
        <f>IF($GI289&gt;=31,INDEX($DD:$DD,$GH289+31),"")</f>
      </c>
      <c r="FY289">
        <f>IF($GI289&gt;=32,INDEX($DD:$DD,$GH289+32),"")</f>
      </c>
      <c r="FZ289">
        <f>IF($GI289&gt;=33,INDEX($DD:$DD,$GH289+33),"")</f>
      </c>
      <c r="GA289">
        <f>IF($GI289&gt;=34,INDEX($DD:$DD,$GH289+34),"")</f>
      </c>
      <c r="GB289">
        <f>IF($GI289&gt;=35,INDEX($DD:$DD,$GH289+35),"")</f>
      </c>
      <c r="GC289">
        <f>IF($GI289&gt;=36,INDEX($DD:$DD,$GH289+36),"")</f>
      </c>
      <c r="GD289">
        <f>IF($GI289&gt;=37,INDEX($DD:$DD,$GH289+37),"")</f>
      </c>
      <c r="GE289">
        <f>IF($GI289&gt;=38,INDEX($DD:$DD,$GH289+38),"")</f>
      </c>
      <c r="GF289">
        <f>IF($GI289&gt;=39,INDEX($DD:$DD,$GH289+39),"")</f>
      </c>
      <c r="GG289">
        <f>IF($GI289&gt;=40,INDEX($DD:$DD,$GH289+40),"")</f>
      </c>
      <c r="GH289">
        <f>IFERROR(MATCH($DB289,$DC$2:$DC$148,0)+1,0)</f>
      </c>
      <c r="GI289">
        <f>IFERROR(INDEX($DE$2:$DE$148,MATCH($DB289,$DC$2:$DC$148,0)),0)</f>
      </c>
      <c r="GJ289">
        <f>IFERROR(MATCH($S289,$DF$289:$ES$289,0),0)</f>
      </c>
      <c r="GK289">
        <f>IF($GJ289&gt;0,INDEX($ET$289:$GG$289,$GJ289),"")</f>
      </c>
      <c r="GL289" t="s">
        <v>83</v>
      </c>
      <c r="GN289">
        <f>IF($IW289&gt;=1,INDEX($GL:$GL,$IV289+1),"")</f>
      </c>
      <c r="GO289">
        <f>IF($IW289&gt;=2,INDEX($GL:$GL,$IV289+2),"")</f>
      </c>
      <c r="GP289">
        <f>IF($IW289&gt;=3,INDEX($GL:$GL,$IV289+3),"")</f>
      </c>
      <c r="GQ289">
        <f>IF($IW289&gt;=4,INDEX($GL:$GL,$IV289+4),"")</f>
      </c>
      <c r="GR289">
        <f>IF($IW289&gt;=5,INDEX($GL:$GL,$IV289+5),"")</f>
      </c>
      <c r="GS289">
        <f>IF($IW289&gt;=6,INDEX($GL:$GL,$IV289+6),"")</f>
      </c>
      <c r="GT289">
        <f>IF($IW289&gt;=7,INDEX($GL:$GL,$IV289+7),"")</f>
      </c>
      <c r="GU289">
        <f>IF($IW289&gt;=8,INDEX($GL:$GL,$IV289+8),"")</f>
      </c>
      <c r="GV289">
        <f>IF($IW289&gt;=9,INDEX($GL:$GL,$IV289+9),"")</f>
      </c>
      <c r="GW289">
        <f>IF($IW289&gt;=10,INDEX($GL:$GL,$IV289+10),"")</f>
      </c>
      <c r="GX289">
        <f>IF($IW289&gt;=11,INDEX($GL:$GL,$IV289+11),"")</f>
      </c>
      <c r="GY289">
        <f>IF($IW289&gt;=12,INDEX($GL:$GL,$IV289+12),"")</f>
      </c>
      <c r="GZ289">
        <f>IF($IW289&gt;=13,INDEX($GL:$GL,$IV289+13),"")</f>
      </c>
      <c r="HA289">
        <f>IF($IW289&gt;=14,INDEX($GL:$GL,$IV289+14),"")</f>
      </c>
      <c r="HB289">
        <f>IF($IW289&gt;=15,INDEX($GL:$GL,$IV289+15),"")</f>
      </c>
      <c r="HC289">
        <f>IF($IW289&gt;=16,INDEX($GL:$GL,$IV289+16),"")</f>
      </c>
      <c r="HD289">
        <f>IF($IW289&gt;=17,INDEX($GL:$GL,$IV289+17),"")</f>
      </c>
      <c r="HE289">
        <f>IF($IW289&gt;=18,INDEX($GL:$GL,$IV289+18),"")</f>
      </c>
      <c r="HF289">
        <f>IF($IW289&gt;=19,INDEX($GL:$GL,$IV289+19),"")</f>
      </c>
      <c r="HG289">
        <f>IF($IW289&gt;=20,INDEX($GL:$GL,$IV289+20),"")</f>
      </c>
      <c r="HH289">
        <f>IF($IW289&gt;=21,INDEX($GL:$GL,$IV289+21),"")</f>
      </c>
      <c r="HI289">
        <f>IF($IW289&gt;=22,INDEX($GL:$GL,$IV289+22),"")</f>
      </c>
      <c r="HJ289">
        <f>IF($IW289&gt;=23,INDEX($GL:$GL,$IV289+23),"")</f>
      </c>
      <c r="HK289">
        <f>IF($IW289&gt;=24,INDEX($GL:$GL,$IV289+24),"")</f>
      </c>
      <c r="HL289">
        <f>IF($IW289&gt;=25,INDEX($GL:$GL,$IV289+25),"")</f>
      </c>
      <c r="HM289">
        <f>IF($IW289&gt;=26,INDEX($GL:$GL,$IV289+26),"")</f>
      </c>
      <c r="HN289">
        <f>IF($IW289&gt;=27,INDEX($GL:$GL,$IV289+27),"")</f>
      </c>
      <c r="HO289">
        <f>IF($IW289&gt;=28,INDEX($GL:$GL,$IV289+28),"")</f>
      </c>
      <c r="HP289">
        <f>IF($IW289&gt;=29,INDEX($GL:$GL,$IV289+29),"")</f>
      </c>
      <c r="HQ289">
        <f>IF($IW289&gt;=30,INDEX($GL:$GL,$IV289+30),"")</f>
      </c>
      <c r="HR289">
        <f>IF($IW289&gt;=31,INDEX($GL:$GL,$IV289+31),"")</f>
      </c>
      <c r="HS289">
        <f>IF($IW289&gt;=32,INDEX($GL:$GL,$IV289+32),"")</f>
      </c>
      <c r="HT289">
        <f>IF($IW289&gt;=33,INDEX($GL:$GL,$IV289+33),"")</f>
      </c>
      <c r="HU289">
        <f>IF($IW289&gt;=34,INDEX($GL:$GL,$IV289+34),"")</f>
      </c>
      <c r="HV289">
        <f>IF($IW289&gt;=35,INDEX($GL:$GL,$IV289+35),"")</f>
      </c>
      <c r="HW289">
        <f>IF($IW289&gt;=36,INDEX($GL:$GL,$IV289+36),"")</f>
      </c>
      <c r="HX289">
        <f>IF($IW289&gt;=37,INDEX($GL:$GL,$IV289+37),"")</f>
      </c>
      <c r="HY289">
        <f>IF($IW289&gt;=38,INDEX($GL:$GL,$IV289+38),"")</f>
      </c>
      <c r="HZ289">
        <f>IF($IW289&gt;=39,INDEX($GL:$GL,$IV289+39),"")</f>
      </c>
      <c r="IA289">
        <f>IF($IW289&gt;=40,INDEX($GL:$GL,$IV289+40),"")</f>
      </c>
      <c r="IB289">
        <f>IF($IW289&gt;=41,INDEX($GL:$GL,$IV289+41),"")</f>
      </c>
      <c r="IC289">
        <f>IF($IW289&gt;=42,INDEX($GL:$GL,$IV289+42),"")</f>
      </c>
      <c r="ID289">
        <f>IF($IW289&gt;=43,INDEX($GL:$GL,$IV289+43),"")</f>
      </c>
      <c r="IE289">
        <f>IF($IW289&gt;=44,INDEX($GL:$GL,$IV289+44),"")</f>
      </c>
      <c r="IF289">
        <f>IF($IW289&gt;=45,INDEX($GL:$GL,$IV289+45),"")</f>
      </c>
      <c r="IG289">
        <f>IF($IW289&gt;=46,INDEX($GL:$GL,$IV289+46),"")</f>
      </c>
      <c r="IH289">
        <f>IF($IW289&gt;=47,INDEX($GL:$GL,$IV289+47),"")</f>
      </c>
      <c r="II289">
        <f>IF($IW289&gt;=48,INDEX($GL:$GL,$IV289+48),"")</f>
      </c>
      <c r="IJ289">
        <f>IF($IW289&gt;=49,INDEX($GL:$GL,$IV289+49),"")</f>
      </c>
      <c r="IK289">
        <f>IF($IW289&gt;=50,INDEX($GL:$GL,$IV289+50),"")</f>
      </c>
      <c r="IL289">
        <f>IF($IW289&gt;=51,INDEX($GL:$GL,$IV289+51),"")</f>
      </c>
      <c r="IM289">
        <f>IF($IW289&gt;=52,INDEX($GL:$GL,$IV289+52),"")</f>
      </c>
      <c r="IN289">
        <f>IF($IW289&gt;=53,INDEX($GL:$GL,$IV289+53),"")</f>
      </c>
      <c r="IO289">
        <f>IF($IW289&gt;=54,INDEX($GL:$GL,$IV289+54),"")</f>
      </c>
      <c r="IP289">
        <f>IF($IW289&gt;=55,INDEX($GL:$GL,$IV289+55),"")</f>
      </c>
      <c r="IQ289">
        <f>IF($IW289&gt;=56,INDEX($GL:$GL,$IV289+56),"")</f>
      </c>
      <c r="IR289">
        <f>IF($IW289&gt;=57,INDEX($GL:$GL,$IV289+57),"")</f>
      </c>
      <c r="IS289">
        <f>IF($IW289&gt;=58,INDEX($GL:$GL,$IV289+58),"")</f>
      </c>
      <c r="IT289">
        <f>IF($IW289&gt;=59,INDEX($GL:$GL,$IV289+59),"")</f>
      </c>
      <c r="IU289">
        <f>IF($IW289&gt;=60,INDEX($GL:$GL,$IV289+60),"")</f>
      </c>
      <c r="IV289">
        <f>IFERROR(MATCH($GK289,$GL$2:$GL$324,0)+1,0)</f>
      </c>
      <c r="IW289">
        <f>IFERROR(INDEX($GM$2:$GM$324,MATCH($GK289,$GL$2:$GL$324,0)),0)</f>
      </c>
      <c r="IX289" t="s">
        <v>34</v>
      </c>
      <c r="IY289" t="s">
        <v>34</v>
      </c>
    </row>
    <row r="290" spans="1:259" x14ac:dyDescent="0.25">
      <c r="K290">
        <f>IF(OR($N290="",$J290=""),"",IFERROR($N290/$J290,0))</f>
      </c>
      <c r="L290">
        <f>IF($N290="","",
SUM($M290,$O290,$T290,$P290,$R290)*
(1-IF($U290="",0,VALUE($U290)/100)))</f>
      </c>
      <c r="M290">
        <f>IF($N290="","",$N290)</f>
      </c>
      <c r="O290">
        <f>IF($N290="","",
IF($H290="","",
IF(ISNUMBER(SEARCH("exempt",LOWER($H290))),0,
$N290*(VALUE(SUBSTITUTE($H290,"%",""))/100))))</f>
      </c>
      <c r="V290">
        <f>IFERROR(IF(FIND(" - ",$E290)&gt;0,MID($E290,FIND(" - ",$E290)+3,LEN($E290)),""),"")</f>
      </c>
      <c r="AE290" t="s">
        <v>864</v>
      </c>
      <c r="AJ290">
        <f>IFERROR(LEFT($E290,FIND(" - ",$E290)-1),$E290)</f>
      </c>
      <c r="AM290">
        <f>IF($CB290&gt;=1,INDEX($AK:$AK,$CA290+1),"")</f>
      </c>
      <c r="AN290">
        <f>IF($CB290&gt;=2,INDEX($AK:$AK,$CA290+2),"")</f>
      </c>
      <c r="AO290">
        <f>IF($CB290&gt;=3,INDEX($AK:$AK,$CA290+3),"")</f>
      </c>
      <c r="AP290">
        <f>IF($CB290&gt;=4,INDEX($AK:$AK,$CA290+4),"")</f>
      </c>
      <c r="AQ290">
        <f>IF($CB290&gt;=5,INDEX($AK:$AK,$CA290+5),"")</f>
      </c>
      <c r="AR290">
        <f>IF($CB290&gt;=6,INDEX($AK:$AK,$CA290+6),"")</f>
      </c>
      <c r="AS290">
        <f>IF($CB290&gt;=7,INDEX($AK:$AK,$CA290+7),"")</f>
      </c>
      <c r="AT290">
        <f>IF($CB290&gt;=8,INDEX($AK:$AK,$CA290+8),"")</f>
      </c>
      <c r="AU290">
        <f>IF($CB290&gt;=9,INDEX($AK:$AK,$CA290+9),"")</f>
      </c>
      <c r="AV290">
        <f>IF($CB290&gt;=10,INDEX($AK:$AK,$CA290+10),"")</f>
      </c>
      <c r="AW290">
        <f>IF($CB290&gt;=11,INDEX($AK:$AK,$CA290+11),"")</f>
      </c>
      <c r="AX290">
        <f>IF($CB290&gt;=12,INDEX($AK:$AK,$CA290+12),"")</f>
      </c>
      <c r="AY290">
        <f>IF($CB290&gt;=13,INDEX($AK:$AK,$CA290+13),"")</f>
      </c>
      <c r="AZ290">
        <f>IF($CB290&gt;=14,INDEX($AK:$AK,$CA290+14),"")</f>
      </c>
      <c r="BA290">
        <f>IF($CB290&gt;=15,INDEX($AK:$AK,$CA290+15),"")</f>
      </c>
      <c r="BB290">
        <f>IF($CB290&gt;=16,INDEX($AK:$AK,$CA290+16),"")</f>
      </c>
      <c r="BC290">
        <f>IF($CB290&gt;=17,INDEX($AK:$AK,$CA290+17),"")</f>
      </c>
      <c r="BD290">
        <f>IF($CB290&gt;=18,INDEX($AK:$AK,$CA290+18),"")</f>
      </c>
      <c r="BE290">
        <f>IF($CB290&gt;=19,INDEX($AK:$AK,$CA290+19),"")</f>
      </c>
      <c r="BF290">
        <f>IF($CB290&gt;=20,INDEX($AK:$AK,$CA290+20),"")</f>
      </c>
      <c r="BG290">
        <f>IF($CB290&gt;=21,INDEX($AK:$AK,$CA290+21),"")</f>
      </c>
      <c r="BH290">
        <f>IF($CB290&gt;=22,INDEX($AK:$AK,$CA290+22),"")</f>
      </c>
      <c r="BI290">
        <f>IF($CB290&gt;=23,INDEX($AK:$AK,$CA290+23),"")</f>
      </c>
      <c r="BJ290">
        <f>IF($CB290&gt;=24,INDEX($AK:$AK,$CA290+24),"")</f>
      </c>
      <c r="BK290">
        <f>IF($CB290&gt;=25,INDEX($AK:$AK,$CA290+25),"")</f>
      </c>
      <c r="BL290">
        <f>IF($CB290&gt;=26,INDEX($AK:$AK,$CA290+26),"")</f>
      </c>
      <c r="BM290">
        <f>IF($CB290&gt;=27,INDEX($AK:$AK,$CA290+27),"")</f>
      </c>
      <c r="BN290">
        <f>IF($CB290&gt;=28,INDEX($AK:$AK,$CA290+28),"")</f>
      </c>
      <c r="BO290">
        <f>IF($CB290&gt;=29,INDEX($AK:$AK,$CA290+29),"")</f>
      </c>
      <c r="BP290">
        <f>IF($CB290&gt;=30,INDEX($AK:$AK,$CA290+30),"")</f>
      </c>
      <c r="BQ290">
        <f>IF($CB290&gt;=31,INDEX($AK:$AK,$CA290+31),"")</f>
      </c>
      <c r="BR290">
        <f>IF($CB290&gt;=32,INDEX($AK:$AK,$CA290+32),"")</f>
      </c>
      <c r="BS290">
        <f>IF($CB290&gt;=33,INDEX($AK:$AK,$CA290+33),"")</f>
      </c>
      <c r="BT290">
        <f>IF($CB290&gt;=34,INDEX($AK:$AK,$CA290+34),"")</f>
      </c>
      <c r="BU290">
        <f>IF($CB290&gt;=35,INDEX($AK:$AK,$CA290+35),"")</f>
      </c>
      <c r="BV290">
        <f>IF($CB290&gt;=36,INDEX($AK:$AK,$CA290+36),"")</f>
      </c>
      <c r="BW290">
        <f>IF($CB290&gt;=37,INDEX($AK:$AK,$CA290+37),"")</f>
      </c>
      <c r="BX290">
        <f>IF($CB290&gt;=38,INDEX($AK:$AK,$CA290+38),"")</f>
      </c>
      <c r="BY290">
        <f>IF($CB290&gt;=39,INDEX($AK:$AK,$CA290+39),"")</f>
      </c>
      <c r="BZ290">
        <f>IF($CB290&gt;=40,INDEX($AK:$AK,$CA290+40),"")</f>
      </c>
      <c r="CA290">
        <f>IFERROR(MATCH($AJ290,$AK$2:$AK$134,0)+1,0)</f>
      </c>
      <c r="CB290">
        <f>IFERROR(INDEX($AL$2:$AL$134,MATCH($AJ290,$AK$2:$AK$134,0)),0)</f>
      </c>
      <c r="CC290">
        <f>IFERROR(LEFT($F290,FIND(" - ",$F290)-1),$F290)</f>
      </c>
      <c r="CF290">
        <f>IF($DA290&gt;=1,INDEX($CD:$CD,$CZ290+1),"")</f>
      </c>
      <c r="CG290">
        <f>IF($DA290&gt;=2,INDEX($CD:$CD,$CZ290+2),"")</f>
      </c>
      <c r="CH290">
        <f>IF($DA290&gt;=3,INDEX($CD:$CD,$CZ290+3),"")</f>
      </c>
      <c r="CI290">
        <f>IF($DA290&gt;=4,INDEX($CD:$CD,$CZ290+4),"")</f>
      </c>
      <c r="CJ290">
        <f>IF($DA290&gt;=5,INDEX($CD:$CD,$CZ290+5),"")</f>
      </c>
      <c r="CK290">
        <f>IF($DA290&gt;=6,INDEX($CD:$CD,$CZ290+6),"")</f>
      </c>
      <c r="CL290">
        <f>IF($DA290&gt;=7,INDEX($CD:$CD,$CZ290+7),"")</f>
      </c>
      <c r="CM290">
        <f>IF($DA290&gt;=8,INDEX($CD:$CD,$CZ290+8),"")</f>
      </c>
      <c r="CN290">
        <f>IF($DA290&gt;=9,INDEX($CD:$CD,$CZ290+9),"")</f>
      </c>
      <c r="CO290">
        <f>IF($DA290&gt;=10,INDEX($CD:$CD,$CZ290+10),"")</f>
      </c>
      <c r="CP290">
        <f>IF($DA290&gt;=11,INDEX($CD:$CD,$CZ290+11),"")</f>
      </c>
      <c r="CQ290">
        <f>IF($DA290&gt;=12,INDEX($CD:$CD,$CZ290+12),"")</f>
      </c>
      <c r="CR290">
        <f>IF($DA290&gt;=13,INDEX($CD:$CD,$CZ290+13),"")</f>
      </c>
      <c r="CS290">
        <f>IF($DA290&gt;=14,INDEX($CD:$CD,$CZ290+14),"")</f>
      </c>
      <c r="CT290">
        <f>IF($DA290&gt;=15,INDEX($CD:$CD,$CZ290+15),"")</f>
      </c>
      <c r="CU290">
        <f>IF($DA290&gt;=16,INDEX($CD:$CD,$CZ290+16),"")</f>
      </c>
      <c r="CV290">
        <f>IF($DA290&gt;=17,INDEX($CD:$CD,$CZ290+17),"")</f>
      </c>
      <c r="CW290">
        <f>IF($DA290&gt;=18,INDEX($CD:$CD,$CZ290+18),"")</f>
      </c>
      <c r="CX290">
        <f>IF($DA290&gt;=19,INDEX($CD:$CD,$CZ290+19),"")</f>
      </c>
      <c r="CY290">
        <f>IF($DA290&gt;=20,INDEX($CD:$CD,$CZ290+20),"")</f>
      </c>
      <c r="CZ290">
        <f>IFERROR(MATCH($CC290,$CD$2:$CD$263,0)+1,0)</f>
      </c>
      <c r="DA290">
        <f>IFERROR(INDEX($CE$2:$CE$263,MATCH($CC290,$CD$2:$CD$263,0)),0)</f>
      </c>
      <c r="DB290">
        <f>IFERROR(INDEX($AI:$AI,MATCH($H290,$AH:$AH,0))&amp;"","")</f>
      </c>
      <c r="DF290">
        <f>IF($GI290&gt;=1,INDEX($DC:$DC,$GH290+1),"")</f>
      </c>
      <c r="DG290">
        <f>IF($GI290&gt;=2,INDEX($DC:$DC,$GH290+2),"")</f>
      </c>
      <c r="DH290">
        <f>IF($GI290&gt;=3,INDEX($DC:$DC,$GH290+3),"")</f>
      </c>
      <c r="DI290">
        <f>IF($GI290&gt;=4,INDEX($DC:$DC,$GH290+4),"")</f>
      </c>
      <c r="DJ290">
        <f>IF($GI290&gt;=5,INDEX($DC:$DC,$GH290+5),"")</f>
      </c>
      <c r="DK290">
        <f>IF($GI290&gt;=6,INDEX($DC:$DC,$GH290+6),"")</f>
      </c>
      <c r="DL290">
        <f>IF($GI290&gt;=7,INDEX($DC:$DC,$GH290+7),"")</f>
      </c>
      <c r="DM290">
        <f>IF($GI290&gt;=8,INDEX($DC:$DC,$GH290+8),"")</f>
      </c>
      <c r="DN290">
        <f>IF($GI290&gt;=9,INDEX($DC:$DC,$GH290+9),"")</f>
      </c>
      <c r="DO290">
        <f>IF($GI290&gt;=10,INDEX($DC:$DC,$GH290+10),"")</f>
      </c>
      <c r="DP290">
        <f>IF($GI290&gt;=11,INDEX($DC:$DC,$GH290+11),"")</f>
      </c>
      <c r="DQ290">
        <f>IF($GI290&gt;=12,INDEX($DC:$DC,$GH290+12),"")</f>
      </c>
      <c r="DR290">
        <f>IF($GI290&gt;=13,INDEX($DC:$DC,$GH290+13),"")</f>
      </c>
      <c r="DS290">
        <f>IF($GI290&gt;=14,INDEX($DC:$DC,$GH290+14),"")</f>
      </c>
      <c r="DT290">
        <f>IF($GI290&gt;=15,INDEX($DC:$DC,$GH290+15),"")</f>
      </c>
      <c r="DU290">
        <f>IF($GI290&gt;=16,INDEX($DC:$DC,$GH290+16),"")</f>
      </c>
      <c r="DV290">
        <f>IF($GI290&gt;=17,INDEX($DC:$DC,$GH290+17),"")</f>
      </c>
      <c r="DW290">
        <f>IF($GI290&gt;=18,INDEX($DC:$DC,$GH290+18),"")</f>
      </c>
      <c r="DX290">
        <f>IF($GI290&gt;=19,INDEX($DC:$DC,$GH290+19),"")</f>
      </c>
      <c r="DY290">
        <f>IF($GI290&gt;=20,INDEX($DC:$DC,$GH290+20),"")</f>
      </c>
      <c r="DZ290">
        <f>IF($GI290&gt;=21,INDEX($DC:$DC,$GH290+21),"")</f>
      </c>
      <c r="EA290">
        <f>IF($GI290&gt;=22,INDEX($DC:$DC,$GH290+22),"")</f>
      </c>
      <c r="EB290">
        <f>IF($GI290&gt;=23,INDEX($DC:$DC,$GH290+23),"")</f>
      </c>
      <c r="EC290">
        <f>IF($GI290&gt;=24,INDEX($DC:$DC,$GH290+24),"")</f>
      </c>
      <c r="ED290">
        <f>IF($GI290&gt;=25,INDEX($DC:$DC,$GH290+25),"")</f>
      </c>
      <c r="EE290">
        <f>IF($GI290&gt;=26,INDEX($DC:$DC,$GH290+26),"")</f>
      </c>
      <c r="EF290">
        <f>IF($GI290&gt;=27,INDEX($DC:$DC,$GH290+27),"")</f>
      </c>
      <c r="EG290">
        <f>IF($GI290&gt;=28,INDEX($DC:$DC,$GH290+28),"")</f>
      </c>
      <c r="EH290">
        <f>IF($GI290&gt;=29,INDEX($DC:$DC,$GH290+29),"")</f>
      </c>
      <c r="EI290">
        <f>IF($GI290&gt;=30,INDEX($DC:$DC,$GH290+30),"")</f>
      </c>
      <c r="EJ290">
        <f>IF($GI290&gt;=31,INDEX($DC:$DC,$GH290+31),"")</f>
      </c>
      <c r="EK290">
        <f>IF($GI290&gt;=32,INDEX($DC:$DC,$GH290+32),"")</f>
      </c>
      <c r="EL290">
        <f>IF($GI290&gt;=33,INDEX($DC:$DC,$GH290+33),"")</f>
      </c>
      <c r="EM290">
        <f>IF($GI290&gt;=34,INDEX($DC:$DC,$GH290+34),"")</f>
      </c>
      <c r="EN290">
        <f>IF($GI290&gt;=35,INDEX($DC:$DC,$GH290+35),"")</f>
      </c>
      <c r="EO290">
        <f>IF($GI290&gt;=36,INDEX($DC:$DC,$GH290+36),"")</f>
      </c>
      <c r="EP290">
        <f>IF($GI290&gt;=37,INDEX($DC:$DC,$GH290+37),"")</f>
      </c>
      <c r="EQ290">
        <f>IF($GI290&gt;=38,INDEX($DC:$DC,$GH290+38),"")</f>
      </c>
      <c r="ER290">
        <f>IF($GI290&gt;=39,INDEX($DC:$DC,$GH290+39),"")</f>
      </c>
      <c r="ES290">
        <f>IF($GI290&gt;=40,INDEX($DC:$DC,$GH290+40),"")</f>
      </c>
      <c r="ET290">
        <f>IF($GI290&gt;=1,INDEX($DD:$DD,$GH290+1),"")</f>
      </c>
      <c r="EU290">
        <f>IF($GI290&gt;=2,INDEX($DD:$DD,$GH290+2),"")</f>
      </c>
      <c r="EV290">
        <f>IF($GI290&gt;=3,INDEX($DD:$DD,$GH290+3),"")</f>
      </c>
      <c r="EW290">
        <f>IF($GI290&gt;=4,INDEX($DD:$DD,$GH290+4),"")</f>
      </c>
      <c r="EX290">
        <f>IF($GI290&gt;=5,INDEX($DD:$DD,$GH290+5),"")</f>
      </c>
      <c r="EY290">
        <f>IF($GI290&gt;=6,INDEX($DD:$DD,$GH290+6),"")</f>
      </c>
      <c r="EZ290">
        <f>IF($GI290&gt;=7,INDEX($DD:$DD,$GH290+7),"")</f>
      </c>
      <c r="FA290">
        <f>IF($GI290&gt;=8,INDEX($DD:$DD,$GH290+8),"")</f>
      </c>
      <c r="FB290">
        <f>IF($GI290&gt;=9,INDEX($DD:$DD,$GH290+9),"")</f>
      </c>
      <c r="FC290">
        <f>IF($GI290&gt;=10,INDEX($DD:$DD,$GH290+10),"")</f>
      </c>
      <c r="FD290">
        <f>IF($GI290&gt;=11,INDEX($DD:$DD,$GH290+11),"")</f>
      </c>
      <c r="FE290">
        <f>IF($GI290&gt;=12,INDEX($DD:$DD,$GH290+12),"")</f>
      </c>
      <c r="FF290">
        <f>IF($GI290&gt;=13,INDEX($DD:$DD,$GH290+13),"")</f>
      </c>
      <c r="FG290">
        <f>IF($GI290&gt;=14,INDEX($DD:$DD,$GH290+14),"")</f>
      </c>
      <c r="FH290">
        <f>IF($GI290&gt;=15,INDEX($DD:$DD,$GH290+15),"")</f>
      </c>
      <c r="FI290">
        <f>IF($GI290&gt;=16,INDEX($DD:$DD,$GH290+16),"")</f>
      </c>
      <c r="FJ290">
        <f>IF($GI290&gt;=17,INDEX($DD:$DD,$GH290+17),"")</f>
      </c>
      <c r="FK290">
        <f>IF($GI290&gt;=18,INDEX($DD:$DD,$GH290+18),"")</f>
      </c>
      <c r="FL290">
        <f>IF($GI290&gt;=19,INDEX($DD:$DD,$GH290+19),"")</f>
      </c>
      <c r="FM290">
        <f>IF($GI290&gt;=20,INDEX($DD:$DD,$GH290+20),"")</f>
      </c>
      <c r="FN290">
        <f>IF($GI290&gt;=21,INDEX($DD:$DD,$GH290+21),"")</f>
      </c>
      <c r="FO290">
        <f>IF($GI290&gt;=22,INDEX($DD:$DD,$GH290+22),"")</f>
      </c>
      <c r="FP290">
        <f>IF($GI290&gt;=23,INDEX($DD:$DD,$GH290+23),"")</f>
      </c>
      <c r="FQ290">
        <f>IF($GI290&gt;=24,INDEX($DD:$DD,$GH290+24),"")</f>
      </c>
      <c r="FR290">
        <f>IF($GI290&gt;=25,INDEX($DD:$DD,$GH290+25),"")</f>
      </c>
      <c r="FS290">
        <f>IF($GI290&gt;=26,INDEX($DD:$DD,$GH290+26),"")</f>
      </c>
      <c r="FT290">
        <f>IF($GI290&gt;=27,INDEX($DD:$DD,$GH290+27),"")</f>
      </c>
      <c r="FU290">
        <f>IF($GI290&gt;=28,INDEX($DD:$DD,$GH290+28),"")</f>
      </c>
      <c r="FV290">
        <f>IF($GI290&gt;=29,INDEX($DD:$DD,$GH290+29),"")</f>
      </c>
      <c r="FW290">
        <f>IF($GI290&gt;=30,INDEX($DD:$DD,$GH290+30),"")</f>
      </c>
      <c r="FX290">
        <f>IF($GI290&gt;=31,INDEX($DD:$DD,$GH290+31),"")</f>
      </c>
      <c r="FY290">
        <f>IF($GI290&gt;=32,INDEX($DD:$DD,$GH290+32),"")</f>
      </c>
      <c r="FZ290">
        <f>IF($GI290&gt;=33,INDEX($DD:$DD,$GH290+33),"")</f>
      </c>
      <c r="GA290">
        <f>IF($GI290&gt;=34,INDEX($DD:$DD,$GH290+34),"")</f>
      </c>
      <c r="GB290">
        <f>IF($GI290&gt;=35,INDEX($DD:$DD,$GH290+35),"")</f>
      </c>
      <c r="GC290">
        <f>IF($GI290&gt;=36,INDEX($DD:$DD,$GH290+36),"")</f>
      </c>
      <c r="GD290">
        <f>IF($GI290&gt;=37,INDEX($DD:$DD,$GH290+37),"")</f>
      </c>
      <c r="GE290">
        <f>IF($GI290&gt;=38,INDEX($DD:$DD,$GH290+38),"")</f>
      </c>
      <c r="GF290">
        <f>IF($GI290&gt;=39,INDEX($DD:$DD,$GH290+39),"")</f>
      </c>
      <c r="GG290">
        <f>IF($GI290&gt;=40,INDEX($DD:$DD,$GH290+40),"")</f>
      </c>
      <c r="GH290">
        <f>IFERROR(MATCH($DB290,$DC$2:$DC$148,0)+1,0)</f>
      </c>
      <c r="GI290">
        <f>IFERROR(INDEX($DE$2:$DE$148,MATCH($DB290,$DC$2:$DC$148,0)),0)</f>
      </c>
      <c r="GJ290">
        <f>IFERROR(MATCH($S290,$DF$290:$ES$290,0),0)</f>
      </c>
      <c r="GK290">
        <f>IF($GJ290&gt;0,INDEX($ET$290:$GG$290,$GJ290),"")</f>
      </c>
      <c r="GL290" t="s">
        <v>534</v>
      </c>
      <c r="GM290">
        <v>1</v>
      </c>
      <c r="GN290">
        <f>IF($IW290&gt;=1,INDEX($GL:$GL,$IV290+1),"")</f>
      </c>
      <c r="GO290">
        <f>IF($IW290&gt;=2,INDEX($GL:$GL,$IV290+2),"")</f>
      </c>
      <c r="GP290">
        <f>IF($IW290&gt;=3,INDEX($GL:$GL,$IV290+3),"")</f>
      </c>
      <c r="GQ290">
        <f>IF($IW290&gt;=4,INDEX($GL:$GL,$IV290+4),"")</f>
      </c>
      <c r="GR290">
        <f>IF($IW290&gt;=5,INDEX($GL:$GL,$IV290+5),"")</f>
      </c>
      <c r="GS290">
        <f>IF($IW290&gt;=6,INDEX($GL:$GL,$IV290+6),"")</f>
      </c>
      <c r="GT290">
        <f>IF($IW290&gt;=7,INDEX($GL:$GL,$IV290+7),"")</f>
      </c>
      <c r="GU290">
        <f>IF($IW290&gt;=8,INDEX($GL:$GL,$IV290+8),"")</f>
      </c>
      <c r="GV290">
        <f>IF($IW290&gt;=9,INDEX($GL:$GL,$IV290+9),"")</f>
      </c>
      <c r="GW290">
        <f>IF($IW290&gt;=10,INDEX($GL:$GL,$IV290+10),"")</f>
      </c>
      <c r="GX290">
        <f>IF($IW290&gt;=11,INDEX($GL:$GL,$IV290+11),"")</f>
      </c>
      <c r="GY290">
        <f>IF($IW290&gt;=12,INDEX($GL:$GL,$IV290+12),"")</f>
      </c>
      <c r="GZ290">
        <f>IF($IW290&gt;=13,INDEX($GL:$GL,$IV290+13),"")</f>
      </c>
      <c r="HA290">
        <f>IF($IW290&gt;=14,INDEX($GL:$GL,$IV290+14),"")</f>
      </c>
      <c r="HB290">
        <f>IF($IW290&gt;=15,INDEX($GL:$GL,$IV290+15),"")</f>
      </c>
      <c r="HC290">
        <f>IF($IW290&gt;=16,INDEX($GL:$GL,$IV290+16),"")</f>
      </c>
      <c r="HD290">
        <f>IF($IW290&gt;=17,INDEX($GL:$GL,$IV290+17),"")</f>
      </c>
      <c r="HE290">
        <f>IF($IW290&gt;=18,INDEX($GL:$GL,$IV290+18),"")</f>
      </c>
      <c r="HF290">
        <f>IF($IW290&gt;=19,INDEX($GL:$GL,$IV290+19),"")</f>
      </c>
      <c r="HG290">
        <f>IF($IW290&gt;=20,INDEX($GL:$GL,$IV290+20),"")</f>
      </c>
      <c r="HH290">
        <f>IF($IW290&gt;=21,INDEX($GL:$GL,$IV290+21),"")</f>
      </c>
      <c r="HI290">
        <f>IF($IW290&gt;=22,INDEX($GL:$GL,$IV290+22),"")</f>
      </c>
      <c r="HJ290">
        <f>IF($IW290&gt;=23,INDEX($GL:$GL,$IV290+23),"")</f>
      </c>
      <c r="HK290">
        <f>IF($IW290&gt;=24,INDEX($GL:$GL,$IV290+24),"")</f>
      </c>
      <c r="HL290">
        <f>IF($IW290&gt;=25,INDEX($GL:$GL,$IV290+25),"")</f>
      </c>
      <c r="HM290">
        <f>IF($IW290&gt;=26,INDEX($GL:$GL,$IV290+26),"")</f>
      </c>
      <c r="HN290">
        <f>IF($IW290&gt;=27,INDEX($GL:$GL,$IV290+27),"")</f>
      </c>
      <c r="HO290">
        <f>IF($IW290&gt;=28,INDEX($GL:$GL,$IV290+28),"")</f>
      </c>
      <c r="HP290">
        <f>IF($IW290&gt;=29,INDEX($GL:$GL,$IV290+29),"")</f>
      </c>
      <c r="HQ290">
        <f>IF($IW290&gt;=30,INDEX($GL:$GL,$IV290+30),"")</f>
      </c>
      <c r="HR290">
        <f>IF($IW290&gt;=31,INDEX($GL:$GL,$IV290+31),"")</f>
      </c>
      <c r="HS290">
        <f>IF($IW290&gt;=32,INDEX($GL:$GL,$IV290+32),"")</f>
      </c>
      <c r="HT290">
        <f>IF($IW290&gt;=33,INDEX($GL:$GL,$IV290+33),"")</f>
      </c>
      <c r="HU290">
        <f>IF($IW290&gt;=34,INDEX($GL:$GL,$IV290+34),"")</f>
      </c>
      <c r="HV290">
        <f>IF($IW290&gt;=35,INDEX($GL:$GL,$IV290+35),"")</f>
      </c>
      <c r="HW290">
        <f>IF($IW290&gt;=36,INDEX($GL:$GL,$IV290+36),"")</f>
      </c>
      <c r="HX290">
        <f>IF($IW290&gt;=37,INDEX($GL:$GL,$IV290+37),"")</f>
      </c>
      <c r="HY290">
        <f>IF($IW290&gt;=38,INDEX($GL:$GL,$IV290+38),"")</f>
      </c>
      <c r="HZ290">
        <f>IF($IW290&gt;=39,INDEX($GL:$GL,$IV290+39),"")</f>
      </c>
      <c r="IA290">
        <f>IF($IW290&gt;=40,INDEX($GL:$GL,$IV290+40),"")</f>
      </c>
      <c r="IB290">
        <f>IF($IW290&gt;=41,INDEX($GL:$GL,$IV290+41),"")</f>
      </c>
      <c r="IC290">
        <f>IF($IW290&gt;=42,INDEX($GL:$GL,$IV290+42),"")</f>
      </c>
      <c r="ID290">
        <f>IF($IW290&gt;=43,INDEX($GL:$GL,$IV290+43),"")</f>
      </c>
      <c r="IE290">
        <f>IF($IW290&gt;=44,INDEX($GL:$GL,$IV290+44),"")</f>
      </c>
      <c r="IF290">
        <f>IF($IW290&gt;=45,INDEX($GL:$GL,$IV290+45),"")</f>
      </c>
      <c r="IG290">
        <f>IF($IW290&gt;=46,INDEX($GL:$GL,$IV290+46),"")</f>
      </c>
      <c r="IH290">
        <f>IF($IW290&gt;=47,INDEX($GL:$GL,$IV290+47),"")</f>
      </c>
      <c r="II290">
        <f>IF($IW290&gt;=48,INDEX($GL:$GL,$IV290+48),"")</f>
      </c>
      <c r="IJ290">
        <f>IF($IW290&gt;=49,INDEX($GL:$GL,$IV290+49),"")</f>
      </c>
      <c r="IK290">
        <f>IF($IW290&gt;=50,INDEX($GL:$GL,$IV290+50),"")</f>
      </c>
      <c r="IL290">
        <f>IF($IW290&gt;=51,INDEX($GL:$GL,$IV290+51),"")</f>
      </c>
      <c r="IM290">
        <f>IF($IW290&gt;=52,INDEX($GL:$GL,$IV290+52),"")</f>
      </c>
      <c r="IN290">
        <f>IF($IW290&gt;=53,INDEX($GL:$GL,$IV290+53),"")</f>
      </c>
      <c r="IO290">
        <f>IF($IW290&gt;=54,INDEX($GL:$GL,$IV290+54),"")</f>
      </c>
      <c r="IP290">
        <f>IF($IW290&gt;=55,INDEX($GL:$GL,$IV290+55),"")</f>
      </c>
      <c r="IQ290">
        <f>IF($IW290&gt;=56,INDEX($GL:$GL,$IV290+56),"")</f>
      </c>
      <c r="IR290">
        <f>IF($IW290&gt;=57,INDEX($GL:$GL,$IV290+57),"")</f>
      </c>
      <c r="IS290">
        <f>IF($IW290&gt;=58,INDEX($GL:$GL,$IV290+58),"")</f>
      </c>
      <c r="IT290">
        <f>IF($IW290&gt;=59,INDEX($GL:$GL,$IV290+59),"")</f>
      </c>
      <c r="IU290">
        <f>IF($IW290&gt;=60,INDEX($GL:$GL,$IV290+60),"")</f>
      </c>
      <c r="IV290">
        <f>IFERROR(MATCH($GK290,$GL$2:$GL$324,0)+1,0)</f>
      </c>
      <c r="IW290">
        <f>IFERROR(INDEX($GM$2:$GM$324,MATCH($GK290,$GL$2:$GL$324,0)),0)</f>
      </c>
      <c r="IX290" t="s">
        <v>34</v>
      </c>
      <c r="IY290" t="s">
        <v>34</v>
      </c>
    </row>
    <row r="291" spans="1:259" x14ac:dyDescent="0.25">
      <c r="K291">
        <f>IF(OR($N291="",$J291=""),"",IFERROR($N291/$J291,0))</f>
      </c>
      <c r="L291">
        <f>IF($N291="","",
SUM($M291,$O291,$T291,$P291,$R291)*
(1-IF($U291="",0,VALUE($U291)/100)))</f>
      </c>
      <c r="M291">
        <f>IF($N291="","",$N291)</f>
      </c>
      <c r="O291">
        <f>IF($N291="","",
IF($H291="","",
IF(ISNUMBER(SEARCH("exempt",LOWER($H291))),0,
$N291*(VALUE(SUBSTITUTE($H291,"%",""))/100))))</f>
      </c>
      <c r="V291">
        <f>IFERROR(IF(FIND(" - ",$E291)&gt;0,MID($E291,FIND(" - ",$E291)+3,LEN($E291)),""),"")</f>
      </c>
      <c r="AE291" t="s">
        <v>865</v>
      </c>
      <c r="AJ291">
        <f>IFERROR(LEFT($E291,FIND(" - ",$E291)-1),$E291)</f>
      </c>
      <c r="AM291">
        <f>IF($CB291&gt;=1,INDEX($AK:$AK,$CA291+1),"")</f>
      </c>
      <c r="AN291">
        <f>IF($CB291&gt;=2,INDEX($AK:$AK,$CA291+2),"")</f>
      </c>
      <c r="AO291">
        <f>IF($CB291&gt;=3,INDEX($AK:$AK,$CA291+3),"")</f>
      </c>
      <c r="AP291">
        <f>IF($CB291&gt;=4,INDEX($AK:$AK,$CA291+4),"")</f>
      </c>
      <c r="AQ291">
        <f>IF($CB291&gt;=5,INDEX($AK:$AK,$CA291+5),"")</f>
      </c>
      <c r="AR291">
        <f>IF($CB291&gt;=6,INDEX($AK:$AK,$CA291+6),"")</f>
      </c>
      <c r="AS291">
        <f>IF($CB291&gt;=7,INDEX($AK:$AK,$CA291+7),"")</f>
      </c>
      <c r="AT291">
        <f>IF($CB291&gt;=8,INDEX($AK:$AK,$CA291+8),"")</f>
      </c>
      <c r="AU291">
        <f>IF($CB291&gt;=9,INDEX($AK:$AK,$CA291+9),"")</f>
      </c>
      <c r="AV291">
        <f>IF($CB291&gt;=10,INDEX($AK:$AK,$CA291+10),"")</f>
      </c>
      <c r="AW291">
        <f>IF($CB291&gt;=11,INDEX($AK:$AK,$CA291+11),"")</f>
      </c>
      <c r="AX291">
        <f>IF($CB291&gt;=12,INDEX($AK:$AK,$CA291+12),"")</f>
      </c>
      <c r="AY291">
        <f>IF($CB291&gt;=13,INDEX($AK:$AK,$CA291+13),"")</f>
      </c>
      <c r="AZ291">
        <f>IF($CB291&gt;=14,INDEX($AK:$AK,$CA291+14),"")</f>
      </c>
      <c r="BA291">
        <f>IF($CB291&gt;=15,INDEX($AK:$AK,$CA291+15),"")</f>
      </c>
      <c r="BB291">
        <f>IF($CB291&gt;=16,INDEX($AK:$AK,$CA291+16),"")</f>
      </c>
      <c r="BC291">
        <f>IF($CB291&gt;=17,INDEX($AK:$AK,$CA291+17),"")</f>
      </c>
      <c r="BD291">
        <f>IF($CB291&gt;=18,INDEX($AK:$AK,$CA291+18),"")</f>
      </c>
      <c r="BE291">
        <f>IF($CB291&gt;=19,INDEX($AK:$AK,$CA291+19),"")</f>
      </c>
      <c r="BF291">
        <f>IF($CB291&gt;=20,INDEX($AK:$AK,$CA291+20),"")</f>
      </c>
      <c r="BG291">
        <f>IF($CB291&gt;=21,INDEX($AK:$AK,$CA291+21),"")</f>
      </c>
      <c r="BH291">
        <f>IF($CB291&gt;=22,INDEX($AK:$AK,$CA291+22),"")</f>
      </c>
      <c r="BI291">
        <f>IF($CB291&gt;=23,INDEX($AK:$AK,$CA291+23),"")</f>
      </c>
      <c r="BJ291">
        <f>IF($CB291&gt;=24,INDEX($AK:$AK,$CA291+24),"")</f>
      </c>
      <c r="BK291">
        <f>IF($CB291&gt;=25,INDEX($AK:$AK,$CA291+25),"")</f>
      </c>
      <c r="BL291">
        <f>IF($CB291&gt;=26,INDEX($AK:$AK,$CA291+26),"")</f>
      </c>
      <c r="BM291">
        <f>IF($CB291&gt;=27,INDEX($AK:$AK,$CA291+27),"")</f>
      </c>
      <c r="BN291">
        <f>IF($CB291&gt;=28,INDEX($AK:$AK,$CA291+28),"")</f>
      </c>
      <c r="BO291">
        <f>IF($CB291&gt;=29,INDEX($AK:$AK,$CA291+29),"")</f>
      </c>
      <c r="BP291">
        <f>IF($CB291&gt;=30,INDEX($AK:$AK,$CA291+30),"")</f>
      </c>
      <c r="BQ291">
        <f>IF($CB291&gt;=31,INDEX($AK:$AK,$CA291+31),"")</f>
      </c>
      <c r="BR291">
        <f>IF($CB291&gt;=32,INDEX($AK:$AK,$CA291+32),"")</f>
      </c>
      <c r="BS291">
        <f>IF($CB291&gt;=33,INDEX($AK:$AK,$CA291+33),"")</f>
      </c>
      <c r="BT291">
        <f>IF($CB291&gt;=34,INDEX($AK:$AK,$CA291+34),"")</f>
      </c>
      <c r="BU291">
        <f>IF($CB291&gt;=35,INDEX($AK:$AK,$CA291+35),"")</f>
      </c>
      <c r="BV291">
        <f>IF($CB291&gt;=36,INDEX($AK:$AK,$CA291+36),"")</f>
      </c>
      <c r="BW291">
        <f>IF($CB291&gt;=37,INDEX($AK:$AK,$CA291+37),"")</f>
      </c>
      <c r="BX291">
        <f>IF($CB291&gt;=38,INDEX($AK:$AK,$CA291+38),"")</f>
      </c>
      <c r="BY291">
        <f>IF($CB291&gt;=39,INDEX($AK:$AK,$CA291+39),"")</f>
      </c>
      <c r="BZ291">
        <f>IF($CB291&gt;=40,INDEX($AK:$AK,$CA291+40),"")</f>
      </c>
      <c r="CA291">
        <f>IFERROR(MATCH($AJ291,$AK$2:$AK$134,0)+1,0)</f>
      </c>
      <c r="CB291">
        <f>IFERROR(INDEX($AL$2:$AL$134,MATCH($AJ291,$AK$2:$AK$134,0)),0)</f>
      </c>
      <c r="CC291">
        <f>IFERROR(LEFT($F291,FIND(" - ",$F291)-1),$F291)</f>
      </c>
      <c r="CF291">
        <f>IF($DA291&gt;=1,INDEX($CD:$CD,$CZ291+1),"")</f>
      </c>
      <c r="CG291">
        <f>IF($DA291&gt;=2,INDEX($CD:$CD,$CZ291+2),"")</f>
      </c>
      <c r="CH291">
        <f>IF($DA291&gt;=3,INDEX($CD:$CD,$CZ291+3),"")</f>
      </c>
      <c r="CI291">
        <f>IF($DA291&gt;=4,INDEX($CD:$CD,$CZ291+4),"")</f>
      </c>
      <c r="CJ291">
        <f>IF($DA291&gt;=5,INDEX($CD:$CD,$CZ291+5),"")</f>
      </c>
      <c r="CK291">
        <f>IF($DA291&gt;=6,INDEX($CD:$CD,$CZ291+6),"")</f>
      </c>
      <c r="CL291">
        <f>IF($DA291&gt;=7,INDEX($CD:$CD,$CZ291+7),"")</f>
      </c>
      <c r="CM291">
        <f>IF($DA291&gt;=8,INDEX($CD:$CD,$CZ291+8),"")</f>
      </c>
      <c r="CN291">
        <f>IF($DA291&gt;=9,INDEX($CD:$CD,$CZ291+9),"")</f>
      </c>
      <c r="CO291">
        <f>IF($DA291&gt;=10,INDEX($CD:$CD,$CZ291+10),"")</f>
      </c>
      <c r="CP291">
        <f>IF($DA291&gt;=11,INDEX($CD:$CD,$CZ291+11),"")</f>
      </c>
      <c r="CQ291">
        <f>IF($DA291&gt;=12,INDEX($CD:$CD,$CZ291+12),"")</f>
      </c>
      <c r="CR291">
        <f>IF($DA291&gt;=13,INDEX($CD:$CD,$CZ291+13),"")</f>
      </c>
      <c r="CS291">
        <f>IF($DA291&gt;=14,INDEX($CD:$CD,$CZ291+14),"")</f>
      </c>
      <c r="CT291">
        <f>IF($DA291&gt;=15,INDEX($CD:$CD,$CZ291+15),"")</f>
      </c>
      <c r="CU291">
        <f>IF($DA291&gt;=16,INDEX($CD:$CD,$CZ291+16),"")</f>
      </c>
      <c r="CV291">
        <f>IF($DA291&gt;=17,INDEX($CD:$CD,$CZ291+17),"")</f>
      </c>
      <c r="CW291">
        <f>IF($DA291&gt;=18,INDEX($CD:$CD,$CZ291+18),"")</f>
      </c>
      <c r="CX291">
        <f>IF($DA291&gt;=19,INDEX($CD:$CD,$CZ291+19),"")</f>
      </c>
      <c r="CY291">
        <f>IF($DA291&gt;=20,INDEX($CD:$CD,$CZ291+20),"")</f>
      </c>
      <c r="CZ291">
        <f>IFERROR(MATCH($CC291,$CD$2:$CD$263,0)+1,0)</f>
      </c>
      <c r="DA291">
        <f>IFERROR(INDEX($CE$2:$CE$263,MATCH($CC291,$CD$2:$CD$263,0)),0)</f>
      </c>
      <c r="DB291">
        <f>IFERROR(INDEX($AI:$AI,MATCH($H291,$AH:$AH,0))&amp;"","")</f>
      </c>
      <c r="DF291">
        <f>IF($GI291&gt;=1,INDEX($DC:$DC,$GH291+1),"")</f>
      </c>
      <c r="DG291">
        <f>IF($GI291&gt;=2,INDEX($DC:$DC,$GH291+2),"")</f>
      </c>
      <c r="DH291">
        <f>IF($GI291&gt;=3,INDEX($DC:$DC,$GH291+3),"")</f>
      </c>
      <c r="DI291">
        <f>IF($GI291&gt;=4,INDEX($DC:$DC,$GH291+4),"")</f>
      </c>
      <c r="DJ291">
        <f>IF($GI291&gt;=5,INDEX($DC:$DC,$GH291+5),"")</f>
      </c>
      <c r="DK291">
        <f>IF($GI291&gt;=6,INDEX($DC:$DC,$GH291+6),"")</f>
      </c>
      <c r="DL291">
        <f>IF($GI291&gt;=7,INDEX($DC:$DC,$GH291+7),"")</f>
      </c>
      <c r="DM291">
        <f>IF($GI291&gt;=8,INDEX($DC:$DC,$GH291+8),"")</f>
      </c>
      <c r="DN291">
        <f>IF($GI291&gt;=9,INDEX($DC:$DC,$GH291+9),"")</f>
      </c>
      <c r="DO291">
        <f>IF($GI291&gt;=10,INDEX($DC:$DC,$GH291+10),"")</f>
      </c>
      <c r="DP291">
        <f>IF($GI291&gt;=11,INDEX($DC:$DC,$GH291+11),"")</f>
      </c>
      <c r="DQ291">
        <f>IF($GI291&gt;=12,INDEX($DC:$DC,$GH291+12),"")</f>
      </c>
      <c r="DR291">
        <f>IF($GI291&gt;=13,INDEX($DC:$DC,$GH291+13),"")</f>
      </c>
      <c r="DS291">
        <f>IF($GI291&gt;=14,INDEX($DC:$DC,$GH291+14),"")</f>
      </c>
      <c r="DT291">
        <f>IF($GI291&gt;=15,INDEX($DC:$DC,$GH291+15),"")</f>
      </c>
      <c r="DU291">
        <f>IF($GI291&gt;=16,INDEX($DC:$DC,$GH291+16),"")</f>
      </c>
      <c r="DV291">
        <f>IF($GI291&gt;=17,INDEX($DC:$DC,$GH291+17),"")</f>
      </c>
      <c r="DW291">
        <f>IF($GI291&gt;=18,INDEX($DC:$DC,$GH291+18),"")</f>
      </c>
      <c r="DX291">
        <f>IF($GI291&gt;=19,INDEX($DC:$DC,$GH291+19),"")</f>
      </c>
      <c r="DY291">
        <f>IF($GI291&gt;=20,INDEX($DC:$DC,$GH291+20),"")</f>
      </c>
      <c r="DZ291">
        <f>IF($GI291&gt;=21,INDEX($DC:$DC,$GH291+21),"")</f>
      </c>
      <c r="EA291">
        <f>IF($GI291&gt;=22,INDEX($DC:$DC,$GH291+22),"")</f>
      </c>
      <c r="EB291">
        <f>IF($GI291&gt;=23,INDEX($DC:$DC,$GH291+23),"")</f>
      </c>
      <c r="EC291">
        <f>IF($GI291&gt;=24,INDEX($DC:$DC,$GH291+24),"")</f>
      </c>
      <c r="ED291">
        <f>IF($GI291&gt;=25,INDEX($DC:$DC,$GH291+25),"")</f>
      </c>
      <c r="EE291">
        <f>IF($GI291&gt;=26,INDEX($DC:$DC,$GH291+26),"")</f>
      </c>
      <c r="EF291">
        <f>IF($GI291&gt;=27,INDEX($DC:$DC,$GH291+27),"")</f>
      </c>
      <c r="EG291">
        <f>IF($GI291&gt;=28,INDEX($DC:$DC,$GH291+28),"")</f>
      </c>
      <c r="EH291">
        <f>IF($GI291&gt;=29,INDEX($DC:$DC,$GH291+29),"")</f>
      </c>
      <c r="EI291">
        <f>IF($GI291&gt;=30,INDEX($DC:$DC,$GH291+30),"")</f>
      </c>
      <c r="EJ291">
        <f>IF($GI291&gt;=31,INDEX($DC:$DC,$GH291+31),"")</f>
      </c>
      <c r="EK291">
        <f>IF($GI291&gt;=32,INDEX($DC:$DC,$GH291+32),"")</f>
      </c>
      <c r="EL291">
        <f>IF($GI291&gt;=33,INDEX($DC:$DC,$GH291+33),"")</f>
      </c>
      <c r="EM291">
        <f>IF($GI291&gt;=34,INDEX($DC:$DC,$GH291+34),"")</f>
      </c>
      <c r="EN291">
        <f>IF($GI291&gt;=35,INDEX($DC:$DC,$GH291+35),"")</f>
      </c>
      <c r="EO291">
        <f>IF($GI291&gt;=36,INDEX($DC:$DC,$GH291+36),"")</f>
      </c>
      <c r="EP291">
        <f>IF($GI291&gt;=37,INDEX($DC:$DC,$GH291+37),"")</f>
      </c>
      <c r="EQ291">
        <f>IF($GI291&gt;=38,INDEX($DC:$DC,$GH291+38),"")</f>
      </c>
      <c r="ER291">
        <f>IF($GI291&gt;=39,INDEX($DC:$DC,$GH291+39),"")</f>
      </c>
      <c r="ES291">
        <f>IF($GI291&gt;=40,INDEX($DC:$DC,$GH291+40),"")</f>
      </c>
      <c r="ET291">
        <f>IF($GI291&gt;=1,INDEX($DD:$DD,$GH291+1),"")</f>
      </c>
      <c r="EU291">
        <f>IF($GI291&gt;=2,INDEX($DD:$DD,$GH291+2),"")</f>
      </c>
      <c r="EV291">
        <f>IF($GI291&gt;=3,INDEX($DD:$DD,$GH291+3),"")</f>
      </c>
      <c r="EW291">
        <f>IF($GI291&gt;=4,INDEX($DD:$DD,$GH291+4),"")</f>
      </c>
      <c r="EX291">
        <f>IF($GI291&gt;=5,INDEX($DD:$DD,$GH291+5),"")</f>
      </c>
      <c r="EY291">
        <f>IF($GI291&gt;=6,INDEX($DD:$DD,$GH291+6),"")</f>
      </c>
      <c r="EZ291">
        <f>IF($GI291&gt;=7,INDEX($DD:$DD,$GH291+7),"")</f>
      </c>
      <c r="FA291">
        <f>IF($GI291&gt;=8,INDEX($DD:$DD,$GH291+8),"")</f>
      </c>
      <c r="FB291">
        <f>IF($GI291&gt;=9,INDEX($DD:$DD,$GH291+9),"")</f>
      </c>
      <c r="FC291">
        <f>IF($GI291&gt;=10,INDEX($DD:$DD,$GH291+10),"")</f>
      </c>
      <c r="FD291">
        <f>IF($GI291&gt;=11,INDEX($DD:$DD,$GH291+11),"")</f>
      </c>
      <c r="FE291">
        <f>IF($GI291&gt;=12,INDEX($DD:$DD,$GH291+12),"")</f>
      </c>
      <c r="FF291">
        <f>IF($GI291&gt;=13,INDEX($DD:$DD,$GH291+13),"")</f>
      </c>
      <c r="FG291">
        <f>IF($GI291&gt;=14,INDEX($DD:$DD,$GH291+14),"")</f>
      </c>
      <c r="FH291">
        <f>IF($GI291&gt;=15,INDEX($DD:$DD,$GH291+15),"")</f>
      </c>
      <c r="FI291">
        <f>IF($GI291&gt;=16,INDEX($DD:$DD,$GH291+16),"")</f>
      </c>
      <c r="FJ291">
        <f>IF($GI291&gt;=17,INDEX($DD:$DD,$GH291+17),"")</f>
      </c>
      <c r="FK291">
        <f>IF($GI291&gt;=18,INDEX($DD:$DD,$GH291+18),"")</f>
      </c>
      <c r="FL291">
        <f>IF($GI291&gt;=19,INDEX($DD:$DD,$GH291+19),"")</f>
      </c>
      <c r="FM291">
        <f>IF($GI291&gt;=20,INDEX($DD:$DD,$GH291+20),"")</f>
      </c>
      <c r="FN291">
        <f>IF($GI291&gt;=21,INDEX($DD:$DD,$GH291+21),"")</f>
      </c>
      <c r="FO291">
        <f>IF($GI291&gt;=22,INDEX($DD:$DD,$GH291+22),"")</f>
      </c>
      <c r="FP291">
        <f>IF($GI291&gt;=23,INDEX($DD:$DD,$GH291+23),"")</f>
      </c>
      <c r="FQ291">
        <f>IF($GI291&gt;=24,INDEX($DD:$DD,$GH291+24),"")</f>
      </c>
      <c r="FR291">
        <f>IF($GI291&gt;=25,INDEX($DD:$DD,$GH291+25),"")</f>
      </c>
      <c r="FS291">
        <f>IF($GI291&gt;=26,INDEX($DD:$DD,$GH291+26),"")</f>
      </c>
      <c r="FT291">
        <f>IF($GI291&gt;=27,INDEX($DD:$DD,$GH291+27),"")</f>
      </c>
      <c r="FU291">
        <f>IF($GI291&gt;=28,INDEX($DD:$DD,$GH291+28),"")</f>
      </c>
      <c r="FV291">
        <f>IF($GI291&gt;=29,INDEX($DD:$DD,$GH291+29),"")</f>
      </c>
      <c r="FW291">
        <f>IF($GI291&gt;=30,INDEX($DD:$DD,$GH291+30),"")</f>
      </c>
      <c r="FX291">
        <f>IF($GI291&gt;=31,INDEX($DD:$DD,$GH291+31),"")</f>
      </c>
      <c r="FY291">
        <f>IF($GI291&gt;=32,INDEX($DD:$DD,$GH291+32),"")</f>
      </c>
      <c r="FZ291">
        <f>IF($GI291&gt;=33,INDEX($DD:$DD,$GH291+33),"")</f>
      </c>
      <c r="GA291">
        <f>IF($GI291&gt;=34,INDEX($DD:$DD,$GH291+34),"")</f>
      </c>
      <c r="GB291">
        <f>IF($GI291&gt;=35,INDEX($DD:$DD,$GH291+35),"")</f>
      </c>
      <c r="GC291">
        <f>IF($GI291&gt;=36,INDEX($DD:$DD,$GH291+36),"")</f>
      </c>
      <c r="GD291">
        <f>IF($GI291&gt;=37,INDEX($DD:$DD,$GH291+37),"")</f>
      </c>
      <c r="GE291">
        <f>IF($GI291&gt;=38,INDEX($DD:$DD,$GH291+38),"")</f>
      </c>
      <c r="GF291">
        <f>IF($GI291&gt;=39,INDEX($DD:$DD,$GH291+39),"")</f>
      </c>
      <c r="GG291">
        <f>IF($GI291&gt;=40,INDEX($DD:$DD,$GH291+40),"")</f>
      </c>
      <c r="GH291">
        <f>IFERROR(MATCH($DB291,$DC$2:$DC$148,0)+1,0)</f>
      </c>
      <c r="GI291">
        <f>IFERROR(INDEX($DE$2:$DE$148,MATCH($DB291,$DC$2:$DC$148,0)),0)</f>
      </c>
      <c r="GJ291">
        <f>IFERROR(MATCH($S291,$DF$291:$ES$291,0),0)</f>
      </c>
      <c r="GK291">
        <f>IF($GJ291&gt;0,INDEX($ET$291:$GG$291,$GJ291),"")</f>
      </c>
      <c r="GL291" t="s">
        <v>90</v>
      </c>
      <c r="GN291">
        <f>IF($IW291&gt;=1,INDEX($GL:$GL,$IV291+1),"")</f>
      </c>
      <c r="GO291">
        <f>IF($IW291&gt;=2,INDEX($GL:$GL,$IV291+2),"")</f>
      </c>
      <c r="GP291">
        <f>IF($IW291&gt;=3,INDEX($GL:$GL,$IV291+3),"")</f>
      </c>
      <c r="GQ291">
        <f>IF($IW291&gt;=4,INDEX($GL:$GL,$IV291+4),"")</f>
      </c>
      <c r="GR291">
        <f>IF($IW291&gt;=5,INDEX($GL:$GL,$IV291+5),"")</f>
      </c>
      <c r="GS291">
        <f>IF($IW291&gt;=6,INDEX($GL:$GL,$IV291+6),"")</f>
      </c>
      <c r="GT291">
        <f>IF($IW291&gt;=7,INDEX($GL:$GL,$IV291+7),"")</f>
      </c>
      <c r="GU291">
        <f>IF($IW291&gt;=8,INDEX($GL:$GL,$IV291+8),"")</f>
      </c>
      <c r="GV291">
        <f>IF($IW291&gt;=9,INDEX($GL:$GL,$IV291+9),"")</f>
      </c>
      <c r="GW291">
        <f>IF($IW291&gt;=10,INDEX($GL:$GL,$IV291+10),"")</f>
      </c>
      <c r="GX291">
        <f>IF($IW291&gt;=11,INDEX($GL:$GL,$IV291+11),"")</f>
      </c>
      <c r="GY291">
        <f>IF($IW291&gt;=12,INDEX($GL:$GL,$IV291+12),"")</f>
      </c>
      <c r="GZ291">
        <f>IF($IW291&gt;=13,INDEX($GL:$GL,$IV291+13),"")</f>
      </c>
      <c r="HA291">
        <f>IF($IW291&gt;=14,INDEX($GL:$GL,$IV291+14),"")</f>
      </c>
      <c r="HB291">
        <f>IF($IW291&gt;=15,INDEX($GL:$GL,$IV291+15),"")</f>
      </c>
      <c r="HC291">
        <f>IF($IW291&gt;=16,INDEX($GL:$GL,$IV291+16),"")</f>
      </c>
      <c r="HD291">
        <f>IF($IW291&gt;=17,INDEX($GL:$GL,$IV291+17),"")</f>
      </c>
      <c r="HE291">
        <f>IF($IW291&gt;=18,INDEX($GL:$GL,$IV291+18),"")</f>
      </c>
      <c r="HF291">
        <f>IF($IW291&gt;=19,INDEX($GL:$GL,$IV291+19),"")</f>
      </c>
      <c r="HG291">
        <f>IF($IW291&gt;=20,INDEX($GL:$GL,$IV291+20),"")</f>
      </c>
      <c r="HH291">
        <f>IF($IW291&gt;=21,INDEX($GL:$GL,$IV291+21),"")</f>
      </c>
      <c r="HI291">
        <f>IF($IW291&gt;=22,INDEX($GL:$GL,$IV291+22),"")</f>
      </c>
      <c r="HJ291">
        <f>IF($IW291&gt;=23,INDEX($GL:$GL,$IV291+23),"")</f>
      </c>
      <c r="HK291">
        <f>IF($IW291&gt;=24,INDEX($GL:$GL,$IV291+24),"")</f>
      </c>
      <c r="HL291">
        <f>IF($IW291&gt;=25,INDEX($GL:$GL,$IV291+25),"")</f>
      </c>
      <c r="HM291">
        <f>IF($IW291&gt;=26,INDEX($GL:$GL,$IV291+26),"")</f>
      </c>
      <c r="HN291">
        <f>IF($IW291&gt;=27,INDEX($GL:$GL,$IV291+27),"")</f>
      </c>
      <c r="HO291">
        <f>IF($IW291&gt;=28,INDEX($GL:$GL,$IV291+28),"")</f>
      </c>
      <c r="HP291">
        <f>IF($IW291&gt;=29,INDEX($GL:$GL,$IV291+29),"")</f>
      </c>
      <c r="HQ291">
        <f>IF($IW291&gt;=30,INDEX($GL:$GL,$IV291+30),"")</f>
      </c>
      <c r="HR291">
        <f>IF($IW291&gt;=31,INDEX($GL:$GL,$IV291+31),"")</f>
      </c>
      <c r="HS291">
        <f>IF($IW291&gt;=32,INDEX($GL:$GL,$IV291+32),"")</f>
      </c>
      <c r="HT291">
        <f>IF($IW291&gt;=33,INDEX($GL:$GL,$IV291+33),"")</f>
      </c>
      <c r="HU291">
        <f>IF($IW291&gt;=34,INDEX($GL:$GL,$IV291+34),"")</f>
      </c>
      <c r="HV291">
        <f>IF($IW291&gt;=35,INDEX($GL:$GL,$IV291+35),"")</f>
      </c>
      <c r="HW291">
        <f>IF($IW291&gt;=36,INDEX($GL:$GL,$IV291+36),"")</f>
      </c>
      <c r="HX291">
        <f>IF($IW291&gt;=37,INDEX($GL:$GL,$IV291+37),"")</f>
      </c>
      <c r="HY291">
        <f>IF($IW291&gt;=38,INDEX($GL:$GL,$IV291+38),"")</f>
      </c>
      <c r="HZ291">
        <f>IF($IW291&gt;=39,INDEX($GL:$GL,$IV291+39),"")</f>
      </c>
      <c r="IA291">
        <f>IF($IW291&gt;=40,INDEX($GL:$GL,$IV291+40),"")</f>
      </c>
      <c r="IB291">
        <f>IF($IW291&gt;=41,INDEX($GL:$GL,$IV291+41),"")</f>
      </c>
      <c r="IC291">
        <f>IF($IW291&gt;=42,INDEX($GL:$GL,$IV291+42),"")</f>
      </c>
      <c r="ID291">
        <f>IF($IW291&gt;=43,INDEX($GL:$GL,$IV291+43),"")</f>
      </c>
      <c r="IE291">
        <f>IF($IW291&gt;=44,INDEX($GL:$GL,$IV291+44),"")</f>
      </c>
      <c r="IF291">
        <f>IF($IW291&gt;=45,INDEX($GL:$GL,$IV291+45),"")</f>
      </c>
      <c r="IG291">
        <f>IF($IW291&gt;=46,INDEX($GL:$GL,$IV291+46),"")</f>
      </c>
      <c r="IH291">
        <f>IF($IW291&gt;=47,INDEX($GL:$GL,$IV291+47),"")</f>
      </c>
      <c r="II291">
        <f>IF($IW291&gt;=48,INDEX($GL:$GL,$IV291+48),"")</f>
      </c>
      <c r="IJ291">
        <f>IF($IW291&gt;=49,INDEX($GL:$GL,$IV291+49),"")</f>
      </c>
      <c r="IK291">
        <f>IF($IW291&gt;=50,INDEX($GL:$GL,$IV291+50),"")</f>
      </c>
      <c r="IL291">
        <f>IF($IW291&gt;=51,INDEX($GL:$GL,$IV291+51),"")</f>
      </c>
      <c r="IM291">
        <f>IF($IW291&gt;=52,INDEX($GL:$GL,$IV291+52),"")</f>
      </c>
      <c r="IN291">
        <f>IF($IW291&gt;=53,INDEX($GL:$GL,$IV291+53),"")</f>
      </c>
      <c r="IO291">
        <f>IF($IW291&gt;=54,INDEX($GL:$GL,$IV291+54),"")</f>
      </c>
      <c r="IP291">
        <f>IF($IW291&gt;=55,INDEX($GL:$GL,$IV291+55),"")</f>
      </c>
      <c r="IQ291">
        <f>IF($IW291&gt;=56,INDEX($GL:$GL,$IV291+56),"")</f>
      </c>
      <c r="IR291">
        <f>IF($IW291&gt;=57,INDEX($GL:$GL,$IV291+57),"")</f>
      </c>
      <c r="IS291">
        <f>IF($IW291&gt;=58,INDEX($GL:$GL,$IV291+58),"")</f>
      </c>
      <c r="IT291">
        <f>IF($IW291&gt;=59,INDEX($GL:$GL,$IV291+59),"")</f>
      </c>
      <c r="IU291">
        <f>IF($IW291&gt;=60,INDEX($GL:$GL,$IV291+60),"")</f>
      </c>
      <c r="IV291">
        <f>IFERROR(MATCH($GK291,$GL$2:$GL$324,0)+1,0)</f>
      </c>
      <c r="IW291">
        <f>IFERROR(INDEX($GM$2:$GM$324,MATCH($GK291,$GL$2:$GL$324,0)),0)</f>
      </c>
      <c r="IX291" t="s">
        <v>34</v>
      </c>
      <c r="IY291" t="s">
        <v>34</v>
      </c>
    </row>
    <row r="292" spans="1:259" x14ac:dyDescent="0.25">
      <c r="K292">
        <f>IF(OR($N292="",$J292=""),"",IFERROR($N292/$J292,0))</f>
      </c>
      <c r="L292">
        <f>IF($N292="","",
SUM($M292,$O292,$T292,$P292,$R292)*
(1-IF($U292="",0,VALUE($U292)/100)))</f>
      </c>
      <c r="M292">
        <f>IF($N292="","",$N292)</f>
      </c>
      <c r="O292">
        <f>IF($N292="","",
IF($H292="","",
IF(ISNUMBER(SEARCH("exempt",LOWER($H292))),0,
$N292*(VALUE(SUBSTITUTE($H292,"%",""))/100))))</f>
      </c>
      <c r="V292">
        <f>IFERROR(IF(FIND(" - ",$E292)&gt;0,MID($E292,FIND(" - ",$E292)+3,LEN($E292)),""),"")</f>
      </c>
      <c r="AE292" t="s">
        <v>866</v>
      </c>
      <c r="AJ292">
        <f>IFERROR(LEFT($E292,FIND(" - ",$E292)-1),$E292)</f>
      </c>
      <c r="AM292">
        <f>IF($CB292&gt;=1,INDEX($AK:$AK,$CA292+1),"")</f>
      </c>
      <c r="AN292">
        <f>IF($CB292&gt;=2,INDEX($AK:$AK,$CA292+2),"")</f>
      </c>
      <c r="AO292">
        <f>IF($CB292&gt;=3,INDEX($AK:$AK,$CA292+3),"")</f>
      </c>
      <c r="AP292">
        <f>IF($CB292&gt;=4,INDEX($AK:$AK,$CA292+4),"")</f>
      </c>
      <c r="AQ292">
        <f>IF($CB292&gt;=5,INDEX($AK:$AK,$CA292+5),"")</f>
      </c>
      <c r="AR292">
        <f>IF($CB292&gt;=6,INDEX($AK:$AK,$CA292+6),"")</f>
      </c>
      <c r="AS292">
        <f>IF($CB292&gt;=7,INDEX($AK:$AK,$CA292+7),"")</f>
      </c>
      <c r="AT292">
        <f>IF($CB292&gt;=8,INDEX($AK:$AK,$CA292+8),"")</f>
      </c>
      <c r="AU292">
        <f>IF($CB292&gt;=9,INDEX($AK:$AK,$CA292+9),"")</f>
      </c>
      <c r="AV292">
        <f>IF($CB292&gt;=10,INDEX($AK:$AK,$CA292+10),"")</f>
      </c>
      <c r="AW292">
        <f>IF($CB292&gt;=11,INDEX($AK:$AK,$CA292+11),"")</f>
      </c>
      <c r="AX292">
        <f>IF($CB292&gt;=12,INDEX($AK:$AK,$CA292+12),"")</f>
      </c>
      <c r="AY292">
        <f>IF($CB292&gt;=13,INDEX($AK:$AK,$CA292+13),"")</f>
      </c>
      <c r="AZ292">
        <f>IF($CB292&gt;=14,INDEX($AK:$AK,$CA292+14),"")</f>
      </c>
      <c r="BA292">
        <f>IF($CB292&gt;=15,INDEX($AK:$AK,$CA292+15),"")</f>
      </c>
      <c r="BB292">
        <f>IF($CB292&gt;=16,INDEX($AK:$AK,$CA292+16),"")</f>
      </c>
      <c r="BC292">
        <f>IF($CB292&gt;=17,INDEX($AK:$AK,$CA292+17),"")</f>
      </c>
      <c r="BD292">
        <f>IF($CB292&gt;=18,INDEX($AK:$AK,$CA292+18),"")</f>
      </c>
      <c r="BE292">
        <f>IF($CB292&gt;=19,INDEX($AK:$AK,$CA292+19),"")</f>
      </c>
      <c r="BF292">
        <f>IF($CB292&gt;=20,INDEX($AK:$AK,$CA292+20),"")</f>
      </c>
      <c r="BG292">
        <f>IF($CB292&gt;=21,INDEX($AK:$AK,$CA292+21),"")</f>
      </c>
      <c r="BH292">
        <f>IF($CB292&gt;=22,INDEX($AK:$AK,$CA292+22),"")</f>
      </c>
      <c r="BI292">
        <f>IF($CB292&gt;=23,INDEX($AK:$AK,$CA292+23),"")</f>
      </c>
      <c r="BJ292">
        <f>IF($CB292&gt;=24,INDEX($AK:$AK,$CA292+24),"")</f>
      </c>
      <c r="BK292">
        <f>IF($CB292&gt;=25,INDEX($AK:$AK,$CA292+25),"")</f>
      </c>
      <c r="BL292">
        <f>IF($CB292&gt;=26,INDEX($AK:$AK,$CA292+26),"")</f>
      </c>
      <c r="BM292">
        <f>IF($CB292&gt;=27,INDEX($AK:$AK,$CA292+27),"")</f>
      </c>
      <c r="BN292">
        <f>IF($CB292&gt;=28,INDEX($AK:$AK,$CA292+28),"")</f>
      </c>
      <c r="BO292">
        <f>IF($CB292&gt;=29,INDEX($AK:$AK,$CA292+29),"")</f>
      </c>
      <c r="BP292">
        <f>IF($CB292&gt;=30,INDEX($AK:$AK,$CA292+30),"")</f>
      </c>
      <c r="BQ292">
        <f>IF($CB292&gt;=31,INDEX($AK:$AK,$CA292+31),"")</f>
      </c>
      <c r="BR292">
        <f>IF($CB292&gt;=32,INDEX($AK:$AK,$CA292+32),"")</f>
      </c>
      <c r="BS292">
        <f>IF($CB292&gt;=33,INDEX($AK:$AK,$CA292+33),"")</f>
      </c>
      <c r="BT292">
        <f>IF($CB292&gt;=34,INDEX($AK:$AK,$CA292+34),"")</f>
      </c>
      <c r="BU292">
        <f>IF($CB292&gt;=35,INDEX($AK:$AK,$CA292+35),"")</f>
      </c>
      <c r="BV292">
        <f>IF($CB292&gt;=36,INDEX($AK:$AK,$CA292+36),"")</f>
      </c>
      <c r="BW292">
        <f>IF($CB292&gt;=37,INDEX($AK:$AK,$CA292+37),"")</f>
      </c>
      <c r="BX292">
        <f>IF($CB292&gt;=38,INDEX($AK:$AK,$CA292+38),"")</f>
      </c>
      <c r="BY292">
        <f>IF($CB292&gt;=39,INDEX($AK:$AK,$CA292+39),"")</f>
      </c>
      <c r="BZ292">
        <f>IF($CB292&gt;=40,INDEX($AK:$AK,$CA292+40),"")</f>
      </c>
      <c r="CA292">
        <f>IFERROR(MATCH($AJ292,$AK$2:$AK$134,0)+1,0)</f>
      </c>
      <c r="CB292">
        <f>IFERROR(INDEX($AL$2:$AL$134,MATCH($AJ292,$AK$2:$AK$134,0)),0)</f>
      </c>
      <c r="CC292">
        <f>IFERROR(LEFT($F292,FIND(" - ",$F292)-1),$F292)</f>
      </c>
      <c r="CF292">
        <f>IF($DA292&gt;=1,INDEX($CD:$CD,$CZ292+1),"")</f>
      </c>
      <c r="CG292">
        <f>IF($DA292&gt;=2,INDEX($CD:$CD,$CZ292+2),"")</f>
      </c>
      <c r="CH292">
        <f>IF($DA292&gt;=3,INDEX($CD:$CD,$CZ292+3),"")</f>
      </c>
      <c r="CI292">
        <f>IF($DA292&gt;=4,INDEX($CD:$CD,$CZ292+4),"")</f>
      </c>
      <c r="CJ292">
        <f>IF($DA292&gt;=5,INDEX($CD:$CD,$CZ292+5),"")</f>
      </c>
      <c r="CK292">
        <f>IF($DA292&gt;=6,INDEX($CD:$CD,$CZ292+6),"")</f>
      </c>
      <c r="CL292">
        <f>IF($DA292&gt;=7,INDEX($CD:$CD,$CZ292+7),"")</f>
      </c>
      <c r="CM292">
        <f>IF($DA292&gt;=8,INDEX($CD:$CD,$CZ292+8),"")</f>
      </c>
      <c r="CN292">
        <f>IF($DA292&gt;=9,INDEX($CD:$CD,$CZ292+9),"")</f>
      </c>
      <c r="CO292">
        <f>IF($DA292&gt;=10,INDEX($CD:$CD,$CZ292+10),"")</f>
      </c>
      <c r="CP292">
        <f>IF($DA292&gt;=11,INDEX($CD:$CD,$CZ292+11),"")</f>
      </c>
      <c r="CQ292">
        <f>IF($DA292&gt;=12,INDEX($CD:$CD,$CZ292+12),"")</f>
      </c>
      <c r="CR292">
        <f>IF($DA292&gt;=13,INDEX($CD:$CD,$CZ292+13),"")</f>
      </c>
      <c r="CS292">
        <f>IF($DA292&gt;=14,INDEX($CD:$CD,$CZ292+14),"")</f>
      </c>
      <c r="CT292">
        <f>IF($DA292&gt;=15,INDEX($CD:$CD,$CZ292+15),"")</f>
      </c>
      <c r="CU292">
        <f>IF($DA292&gt;=16,INDEX($CD:$CD,$CZ292+16),"")</f>
      </c>
      <c r="CV292">
        <f>IF($DA292&gt;=17,INDEX($CD:$CD,$CZ292+17),"")</f>
      </c>
      <c r="CW292">
        <f>IF($DA292&gt;=18,INDEX($CD:$CD,$CZ292+18),"")</f>
      </c>
      <c r="CX292">
        <f>IF($DA292&gt;=19,INDEX($CD:$CD,$CZ292+19),"")</f>
      </c>
      <c r="CY292">
        <f>IF($DA292&gt;=20,INDEX($CD:$CD,$CZ292+20),"")</f>
      </c>
      <c r="CZ292">
        <f>IFERROR(MATCH($CC292,$CD$2:$CD$263,0)+1,0)</f>
      </c>
      <c r="DA292">
        <f>IFERROR(INDEX($CE$2:$CE$263,MATCH($CC292,$CD$2:$CD$263,0)),0)</f>
      </c>
      <c r="DB292">
        <f>IFERROR(INDEX($AI:$AI,MATCH($H292,$AH:$AH,0))&amp;"","")</f>
      </c>
      <c r="DF292">
        <f>IF($GI292&gt;=1,INDEX($DC:$DC,$GH292+1),"")</f>
      </c>
      <c r="DG292">
        <f>IF($GI292&gt;=2,INDEX($DC:$DC,$GH292+2),"")</f>
      </c>
      <c r="DH292">
        <f>IF($GI292&gt;=3,INDEX($DC:$DC,$GH292+3),"")</f>
      </c>
      <c r="DI292">
        <f>IF($GI292&gt;=4,INDEX($DC:$DC,$GH292+4),"")</f>
      </c>
      <c r="DJ292">
        <f>IF($GI292&gt;=5,INDEX($DC:$DC,$GH292+5),"")</f>
      </c>
      <c r="DK292">
        <f>IF($GI292&gt;=6,INDEX($DC:$DC,$GH292+6),"")</f>
      </c>
      <c r="DL292">
        <f>IF($GI292&gt;=7,INDEX($DC:$DC,$GH292+7),"")</f>
      </c>
      <c r="DM292">
        <f>IF($GI292&gt;=8,INDEX($DC:$DC,$GH292+8),"")</f>
      </c>
      <c r="DN292">
        <f>IF($GI292&gt;=9,INDEX($DC:$DC,$GH292+9),"")</f>
      </c>
      <c r="DO292">
        <f>IF($GI292&gt;=10,INDEX($DC:$DC,$GH292+10),"")</f>
      </c>
      <c r="DP292">
        <f>IF($GI292&gt;=11,INDEX($DC:$DC,$GH292+11),"")</f>
      </c>
      <c r="DQ292">
        <f>IF($GI292&gt;=12,INDEX($DC:$DC,$GH292+12),"")</f>
      </c>
      <c r="DR292">
        <f>IF($GI292&gt;=13,INDEX($DC:$DC,$GH292+13),"")</f>
      </c>
      <c r="DS292">
        <f>IF($GI292&gt;=14,INDEX($DC:$DC,$GH292+14),"")</f>
      </c>
      <c r="DT292">
        <f>IF($GI292&gt;=15,INDEX($DC:$DC,$GH292+15),"")</f>
      </c>
      <c r="DU292">
        <f>IF($GI292&gt;=16,INDEX($DC:$DC,$GH292+16),"")</f>
      </c>
      <c r="DV292">
        <f>IF($GI292&gt;=17,INDEX($DC:$DC,$GH292+17),"")</f>
      </c>
      <c r="DW292">
        <f>IF($GI292&gt;=18,INDEX($DC:$DC,$GH292+18),"")</f>
      </c>
      <c r="DX292">
        <f>IF($GI292&gt;=19,INDEX($DC:$DC,$GH292+19),"")</f>
      </c>
      <c r="DY292">
        <f>IF($GI292&gt;=20,INDEX($DC:$DC,$GH292+20),"")</f>
      </c>
      <c r="DZ292">
        <f>IF($GI292&gt;=21,INDEX($DC:$DC,$GH292+21),"")</f>
      </c>
      <c r="EA292">
        <f>IF($GI292&gt;=22,INDEX($DC:$DC,$GH292+22),"")</f>
      </c>
      <c r="EB292">
        <f>IF($GI292&gt;=23,INDEX($DC:$DC,$GH292+23),"")</f>
      </c>
      <c r="EC292">
        <f>IF($GI292&gt;=24,INDEX($DC:$DC,$GH292+24),"")</f>
      </c>
      <c r="ED292">
        <f>IF($GI292&gt;=25,INDEX($DC:$DC,$GH292+25),"")</f>
      </c>
      <c r="EE292">
        <f>IF($GI292&gt;=26,INDEX($DC:$DC,$GH292+26),"")</f>
      </c>
      <c r="EF292">
        <f>IF($GI292&gt;=27,INDEX($DC:$DC,$GH292+27),"")</f>
      </c>
      <c r="EG292">
        <f>IF($GI292&gt;=28,INDEX($DC:$DC,$GH292+28),"")</f>
      </c>
      <c r="EH292">
        <f>IF($GI292&gt;=29,INDEX($DC:$DC,$GH292+29),"")</f>
      </c>
      <c r="EI292">
        <f>IF($GI292&gt;=30,INDEX($DC:$DC,$GH292+30),"")</f>
      </c>
      <c r="EJ292">
        <f>IF($GI292&gt;=31,INDEX($DC:$DC,$GH292+31),"")</f>
      </c>
      <c r="EK292">
        <f>IF($GI292&gt;=32,INDEX($DC:$DC,$GH292+32),"")</f>
      </c>
      <c r="EL292">
        <f>IF($GI292&gt;=33,INDEX($DC:$DC,$GH292+33),"")</f>
      </c>
      <c r="EM292">
        <f>IF($GI292&gt;=34,INDEX($DC:$DC,$GH292+34),"")</f>
      </c>
      <c r="EN292">
        <f>IF($GI292&gt;=35,INDEX($DC:$DC,$GH292+35),"")</f>
      </c>
      <c r="EO292">
        <f>IF($GI292&gt;=36,INDEX($DC:$DC,$GH292+36),"")</f>
      </c>
      <c r="EP292">
        <f>IF($GI292&gt;=37,INDEX($DC:$DC,$GH292+37),"")</f>
      </c>
      <c r="EQ292">
        <f>IF($GI292&gt;=38,INDEX($DC:$DC,$GH292+38),"")</f>
      </c>
      <c r="ER292">
        <f>IF($GI292&gt;=39,INDEX($DC:$DC,$GH292+39),"")</f>
      </c>
      <c r="ES292">
        <f>IF($GI292&gt;=40,INDEX($DC:$DC,$GH292+40),"")</f>
      </c>
      <c r="ET292">
        <f>IF($GI292&gt;=1,INDEX($DD:$DD,$GH292+1),"")</f>
      </c>
      <c r="EU292">
        <f>IF($GI292&gt;=2,INDEX($DD:$DD,$GH292+2),"")</f>
      </c>
      <c r="EV292">
        <f>IF($GI292&gt;=3,INDEX($DD:$DD,$GH292+3),"")</f>
      </c>
      <c r="EW292">
        <f>IF($GI292&gt;=4,INDEX($DD:$DD,$GH292+4),"")</f>
      </c>
      <c r="EX292">
        <f>IF($GI292&gt;=5,INDEX($DD:$DD,$GH292+5),"")</f>
      </c>
      <c r="EY292">
        <f>IF($GI292&gt;=6,INDEX($DD:$DD,$GH292+6),"")</f>
      </c>
      <c r="EZ292">
        <f>IF($GI292&gt;=7,INDEX($DD:$DD,$GH292+7),"")</f>
      </c>
      <c r="FA292">
        <f>IF($GI292&gt;=8,INDEX($DD:$DD,$GH292+8),"")</f>
      </c>
      <c r="FB292">
        <f>IF($GI292&gt;=9,INDEX($DD:$DD,$GH292+9),"")</f>
      </c>
      <c r="FC292">
        <f>IF($GI292&gt;=10,INDEX($DD:$DD,$GH292+10),"")</f>
      </c>
      <c r="FD292">
        <f>IF($GI292&gt;=11,INDEX($DD:$DD,$GH292+11),"")</f>
      </c>
      <c r="FE292">
        <f>IF($GI292&gt;=12,INDEX($DD:$DD,$GH292+12),"")</f>
      </c>
      <c r="FF292">
        <f>IF($GI292&gt;=13,INDEX($DD:$DD,$GH292+13),"")</f>
      </c>
      <c r="FG292">
        <f>IF($GI292&gt;=14,INDEX($DD:$DD,$GH292+14),"")</f>
      </c>
      <c r="FH292">
        <f>IF($GI292&gt;=15,INDEX($DD:$DD,$GH292+15),"")</f>
      </c>
      <c r="FI292">
        <f>IF($GI292&gt;=16,INDEX($DD:$DD,$GH292+16),"")</f>
      </c>
      <c r="FJ292">
        <f>IF($GI292&gt;=17,INDEX($DD:$DD,$GH292+17),"")</f>
      </c>
      <c r="FK292">
        <f>IF($GI292&gt;=18,INDEX($DD:$DD,$GH292+18),"")</f>
      </c>
      <c r="FL292">
        <f>IF($GI292&gt;=19,INDEX($DD:$DD,$GH292+19),"")</f>
      </c>
      <c r="FM292">
        <f>IF($GI292&gt;=20,INDEX($DD:$DD,$GH292+20),"")</f>
      </c>
      <c r="FN292">
        <f>IF($GI292&gt;=21,INDEX($DD:$DD,$GH292+21),"")</f>
      </c>
      <c r="FO292">
        <f>IF($GI292&gt;=22,INDEX($DD:$DD,$GH292+22),"")</f>
      </c>
      <c r="FP292">
        <f>IF($GI292&gt;=23,INDEX($DD:$DD,$GH292+23),"")</f>
      </c>
      <c r="FQ292">
        <f>IF($GI292&gt;=24,INDEX($DD:$DD,$GH292+24),"")</f>
      </c>
      <c r="FR292">
        <f>IF($GI292&gt;=25,INDEX($DD:$DD,$GH292+25),"")</f>
      </c>
      <c r="FS292">
        <f>IF($GI292&gt;=26,INDEX($DD:$DD,$GH292+26),"")</f>
      </c>
      <c r="FT292">
        <f>IF($GI292&gt;=27,INDEX($DD:$DD,$GH292+27),"")</f>
      </c>
      <c r="FU292">
        <f>IF($GI292&gt;=28,INDEX($DD:$DD,$GH292+28),"")</f>
      </c>
      <c r="FV292">
        <f>IF($GI292&gt;=29,INDEX($DD:$DD,$GH292+29),"")</f>
      </c>
      <c r="FW292">
        <f>IF($GI292&gt;=30,INDEX($DD:$DD,$GH292+30),"")</f>
      </c>
      <c r="FX292">
        <f>IF($GI292&gt;=31,INDEX($DD:$DD,$GH292+31),"")</f>
      </c>
      <c r="FY292">
        <f>IF($GI292&gt;=32,INDEX($DD:$DD,$GH292+32),"")</f>
      </c>
      <c r="FZ292">
        <f>IF($GI292&gt;=33,INDEX($DD:$DD,$GH292+33),"")</f>
      </c>
      <c r="GA292">
        <f>IF($GI292&gt;=34,INDEX($DD:$DD,$GH292+34),"")</f>
      </c>
      <c r="GB292">
        <f>IF($GI292&gt;=35,INDEX($DD:$DD,$GH292+35),"")</f>
      </c>
      <c r="GC292">
        <f>IF($GI292&gt;=36,INDEX($DD:$DD,$GH292+36),"")</f>
      </c>
      <c r="GD292">
        <f>IF($GI292&gt;=37,INDEX($DD:$DD,$GH292+37),"")</f>
      </c>
      <c r="GE292">
        <f>IF($GI292&gt;=38,INDEX($DD:$DD,$GH292+38),"")</f>
      </c>
      <c r="GF292">
        <f>IF($GI292&gt;=39,INDEX($DD:$DD,$GH292+39),"")</f>
      </c>
      <c r="GG292">
        <f>IF($GI292&gt;=40,INDEX($DD:$DD,$GH292+40),"")</f>
      </c>
      <c r="GH292">
        <f>IFERROR(MATCH($DB292,$DC$2:$DC$148,0)+1,0)</f>
      </c>
      <c r="GI292">
        <f>IFERROR(INDEX($DE$2:$DE$148,MATCH($DB292,$DC$2:$DC$148,0)),0)</f>
      </c>
      <c r="GJ292">
        <f>IFERROR(MATCH($S292,$DF$292:$ES$292,0),0)</f>
      </c>
      <c r="GK292">
        <f>IF($GJ292&gt;0,INDEX($ET$292:$GG$292,$GJ292),"")</f>
      </c>
      <c r="GL292" t="s">
        <v>49</v>
      </c>
      <c r="GM292">
        <v>1</v>
      </c>
      <c r="GN292">
        <f>IF($IW292&gt;=1,INDEX($GL:$GL,$IV292+1),"")</f>
      </c>
      <c r="GO292">
        <f>IF($IW292&gt;=2,INDEX($GL:$GL,$IV292+2),"")</f>
      </c>
      <c r="GP292">
        <f>IF($IW292&gt;=3,INDEX($GL:$GL,$IV292+3),"")</f>
      </c>
      <c r="GQ292">
        <f>IF($IW292&gt;=4,INDEX($GL:$GL,$IV292+4),"")</f>
      </c>
      <c r="GR292">
        <f>IF($IW292&gt;=5,INDEX($GL:$GL,$IV292+5),"")</f>
      </c>
      <c r="GS292">
        <f>IF($IW292&gt;=6,INDEX($GL:$GL,$IV292+6),"")</f>
      </c>
      <c r="GT292">
        <f>IF($IW292&gt;=7,INDEX($GL:$GL,$IV292+7),"")</f>
      </c>
      <c r="GU292">
        <f>IF($IW292&gt;=8,INDEX($GL:$GL,$IV292+8),"")</f>
      </c>
      <c r="GV292">
        <f>IF($IW292&gt;=9,INDEX($GL:$GL,$IV292+9),"")</f>
      </c>
      <c r="GW292">
        <f>IF($IW292&gt;=10,INDEX($GL:$GL,$IV292+10),"")</f>
      </c>
      <c r="GX292">
        <f>IF($IW292&gt;=11,INDEX($GL:$GL,$IV292+11),"")</f>
      </c>
      <c r="GY292">
        <f>IF($IW292&gt;=12,INDEX($GL:$GL,$IV292+12),"")</f>
      </c>
      <c r="GZ292">
        <f>IF($IW292&gt;=13,INDEX($GL:$GL,$IV292+13),"")</f>
      </c>
      <c r="HA292">
        <f>IF($IW292&gt;=14,INDEX($GL:$GL,$IV292+14),"")</f>
      </c>
      <c r="HB292">
        <f>IF($IW292&gt;=15,INDEX($GL:$GL,$IV292+15),"")</f>
      </c>
      <c r="HC292">
        <f>IF($IW292&gt;=16,INDEX($GL:$GL,$IV292+16),"")</f>
      </c>
      <c r="HD292">
        <f>IF($IW292&gt;=17,INDEX($GL:$GL,$IV292+17),"")</f>
      </c>
      <c r="HE292">
        <f>IF($IW292&gt;=18,INDEX($GL:$GL,$IV292+18),"")</f>
      </c>
      <c r="HF292">
        <f>IF($IW292&gt;=19,INDEX($GL:$GL,$IV292+19),"")</f>
      </c>
      <c r="HG292">
        <f>IF($IW292&gt;=20,INDEX($GL:$GL,$IV292+20),"")</f>
      </c>
      <c r="HH292">
        <f>IF($IW292&gt;=21,INDEX($GL:$GL,$IV292+21),"")</f>
      </c>
      <c r="HI292">
        <f>IF($IW292&gt;=22,INDEX($GL:$GL,$IV292+22),"")</f>
      </c>
      <c r="HJ292">
        <f>IF($IW292&gt;=23,INDEX($GL:$GL,$IV292+23),"")</f>
      </c>
      <c r="HK292">
        <f>IF($IW292&gt;=24,INDEX($GL:$GL,$IV292+24),"")</f>
      </c>
      <c r="HL292">
        <f>IF($IW292&gt;=25,INDEX($GL:$GL,$IV292+25),"")</f>
      </c>
      <c r="HM292">
        <f>IF($IW292&gt;=26,INDEX($GL:$GL,$IV292+26),"")</f>
      </c>
      <c r="HN292">
        <f>IF($IW292&gt;=27,INDEX($GL:$GL,$IV292+27),"")</f>
      </c>
      <c r="HO292">
        <f>IF($IW292&gt;=28,INDEX($GL:$GL,$IV292+28),"")</f>
      </c>
      <c r="HP292">
        <f>IF($IW292&gt;=29,INDEX($GL:$GL,$IV292+29),"")</f>
      </c>
      <c r="HQ292">
        <f>IF($IW292&gt;=30,INDEX($GL:$GL,$IV292+30),"")</f>
      </c>
      <c r="HR292">
        <f>IF($IW292&gt;=31,INDEX($GL:$GL,$IV292+31),"")</f>
      </c>
      <c r="HS292">
        <f>IF($IW292&gt;=32,INDEX($GL:$GL,$IV292+32),"")</f>
      </c>
      <c r="HT292">
        <f>IF($IW292&gt;=33,INDEX($GL:$GL,$IV292+33),"")</f>
      </c>
      <c r="HU292">
        <f>IF($IW292&gt;=34,INDEX($GL:$GL,$IV292+34),"")</f>
      </c>
      <c r="HV292">
        <f>IF($IW292&gt;=35,INDEX($GL:$GL,$IV292+35),"")</f>
      </c>
      <c r="HW292">
        <f>IF($IW292&gt;=36,INDEX($GL:$GL,$IV292+36),"")</f>
      </c>
      <c r="HX292">
        <f>IF($IW292&gt;=37,INDEX($GL:$GL,$IV292+37),"")</f>
      </c>
      <c r="HY292">
        <f>IF($IW292&gt;=38,INDEX($GL:$GL,$IV292+38),"")</f>
      </c>
      <c r="HZ292">
        <f>IF($IW292&gt;=39,INDEX($GL:$GL,$IV292+39),"")</f>
      </c>
      <c r="IA292">
        <f>IF($IW292&gt;=40,INDEX($GL:$GL,$IV292+40),"")</f>
      </c>
      <c r="IB292">
        <f>IF($IW292&gt;=41,INDEX($GL:$GL,$IV292+41),"")</f>
      </c>
      <c r="IC292">
        <f>IF($IW292&gt;=42,INDEX($GL:$GL,$IV292+42),"")</f>
      </c>
      <c r="ID292">
        <f>IF($IW292&gt;=43,INDEX($GL:$GL,$IV292+43),"")</f>
      </c>
      <c r="IE292">
        <f>IF($IW292&gt;=44,INDEX($GL:$GL,$IV292+44),"")</f>
      </c>
      <c r="IF292">
        <f>IF($IW292&gt;=45,INDEX($GL:$GL,$IV292+45),"")</f>
      </c>
      <c r="IG292">
        <f>IF($IW292&gt;=46,INDEX($GL:$GL,$IV292+46),"")</f>
      </c>
      <c r="IH292">
        <f>IF($IW292&gt;=47,INDEX($GL:$GL,$IV292+47),"")</f>
      </c>
      <c r="II292">
        <f>IF($IW292&gt;=48,INDEX($GL:$GL,$IV292+48),"")</f>
      </c>
      <c r="IJ292">
        <f>IF($IW292&gt;=49,INDEX($GL:$GL,$IV292+49),"")</f>
      </c>
      <c r="IK292">
        <f>IF($IW292&gt;=50,INDEX($GL:$GL,$IV292+50),"")</f>
      </c>
      <c r="IL292">
        <f>IF($IW292&gt;=51,INDEX($GL:$GL,$IV292+51),"")</f>
      </c>
      <c r="IM292">
        <f>IF($IW292&gt;=52,INDEX($GL:$GL,$IV292+52),"")</f>
      </c>
      <c r="IN292">
        <f>IF($IW292&gt;=53,INDEX($GL:$GL,$IV292+53),"")</f>
      </c>
      <c r="IO292">
        <f>IF($IW292&gt;=54,INDEX($GL:$GL,$IV292+54),"")</f>
      </c>
      <c r="IP292">
        <f>IF($IW292&gt;=55,INDEX($GL:$GL,$IV292+55),"")</f>
      </c>
      <c r="IQ292">
        <f>IF($IW292&gt;=56,INDEX($GL:$GL,$IV292+56),"")</f>
      </c>
      <c r="IR292">
        <f>IF($IW292&gt;=57,INDEX($GL:$GL,$IV292+57),"")</f>
      </c>
      <c r="IS292">
        <f>IF($IW292&gt;=58,INDEX($GL:$GL,$IV292+58),"")</f>
      </c>
      <c r="IT292">
        <f>IF($IW292&gt;=59,INDEX($GL:$GL,$IV292+59),"")</f>
      </c>
      <c r="IU292">
        <f>IF($IW292&gt;=60,INDEX($GL:$GL,$IV292+60),"")</f>
      </c>
      <c r="IV292">
        <f>IFERROR(MATCH($GK292,$GL$2:$GL$324,0)+1,0)</f>
      </c>
      <c r="IW292">
        <f>IFERROR(INDEX($GM$2:$GM$324,MATCH($GK292,$GL$2:$GL$324,0)),0)</f>
      </c>
      <c r="IX292" t="s">
        <v>34</v>
      </c>
      <c r="IY292" t="s">
        <v>34</v>
      </c>
    </row>
    <row r="293" spans="1:259" x14ac:dyDescent="0.25">
      <c r="K293">
        <f>IF(OR($N293="",$J293=""),"",IFERROR($N293/$J293,0))</f>
      </c>
      <c r="L293">
        <f>IF($N293="","",
SUM($M293,$O293,$T293,$P293,$R293)*
(1-IF($U293="",0,VALUE($U293)/100)))</f>
      </c>
      <c r="M293">
        <f>IF($N293="","",$N293)</f>
      </c>
      <c r="O293">
        <f>IF($N293="","",
IF($H293="","",
IF(ISNUMBER(SEARCH("exempt",LOWER($H293))),0,
$N293*(VALUE(SUBSTITUTE($H293,"%",""))/100))))</f>
      </c>
      <c r="V293">
        <f>IFERROR(IF(FIND(" - ",$E293)&gt;0,MID($E293,FIND(" - ",$E293)+3,LEN($E293)),""),"")</f>
      </c>
      <c r="AE293" t="s">
        <v>867</v>
      </c>
      <c r="AJ293">
        <f>IFERROR(LEFT($E293,FIND(" - ",$E293)-1),$E293)</f>
      </c>
      <c r="AM293">
        <f>IF($CB293&gt;=1,INDEX($AK:$AK,$CA293+1),"")</f>
      </c>
      <c r="AN293">
        <f>IF($CB293&gt;=2,INDEX($AK:$AK,$CA293+2),"")</f>
      </c>
      <c r="AO293">
        <f>IF($CB293&gt;=3,INDEX($AK:$AK,$CA293+3),"")</f>
      </c>
      <c r="AP293">
        <f>IF($CB293&gt;=4,INDEX($AK:$AK,$CA293+4),"")</f>
      </c>
      <c r="AQ293">
        <f>IF($CB293&gt;=5,INDEX($AK:$AK,$CA293+5),"")</f>
      </c>
      <c r="AR293">
        <f>IF($CB293&gt;=6,INDEX($AK:$AK,$CA293+6),"")</f>
      </c>
      <c r="AS293">
        <f>IF($CB293&gt;=7,INDEX($AK:$AK,$CA293+7),"")</f>
      </c>
      <c r="AT293">
        <f>IF($CB293&gt;=8,INDEX($AK:$AK,$CA293+8),"")</f>
      </c>
      <c r="AU293">
        <f>IF($CB293&gt;=9,INDEX($AK:$AK,$CA293+9),"")</f>
      </c>
      <c r="AV293">
        <f>IF($CB293&gt;=10,INDEX($AK:$AK,$CA293+10),"")</f>
      </c>
      <c r="AW293">
        <f>IF($CB293&gt;=11,INDEX($AK:$AK,$CA293+11),"")</f>
      </c>
      <c r="AX293">
        <f>IF($CB293&gt;=12,INDEX($AK:$AK,$CA293+12),"")</f>
      </c>
      <c r="AY293">
        <f>IF($CB293&gt;=13,INDEX($AK:$AK,$CA293+13),"")</f>
      </c>
      <c r="AZ293">
        <f>IF($CB293&gt;=14,INDEX($AK:$AK,$CA293+14),"")</f>
      </c>
      <c r="BA293">
        <f>IF($CB293&gt;=15,INDEX($AK:$AK,$CA293+15),"")</f>
      </c>
      <c r="BB293">
        <f>IF($CB293&gt;=16,INDEX($AK:$AK,$CA293+16),"")</f>
      </c>
      <c r="BC293">
        <f>IF($CB293&gt;=17,INDEX($AK:$AK,$CA293+17),"")</f>
      </c>
      <c r="BD293">
        <f>IF($CB293&gt;=18,INDEX($AK:$AK,$CA293+18),"")</f>
      </c>
      <c r="BE293">
        <f>IF($CB293&gt;=19,INDEX($AK:$AK,$CA293+19),"")</f>
      </c>
      <c r="BF293">
        <f>IF($CB293&gt;=20,INDEX($AK:$AK,$CA293+20),"")</f>
      </c>
      <c r="BG293">
        <f>IF($CB293&gt;=21,INDEX($AK:$AK,$CA293+21),"")</f>
      </c>
      <c r="BH293">
        <f>IF($CB293&gt;=22,INDEX($AK:$AK,$CA293+22),"")</f>
      </c>
      <c r="BI293">
        <f>IF($CB293&gt;=23,INDEX($AK:$AK,$CA293+23),"")</f>
      </c>
      <c r="BJ293">
        <f>IF($CB293&gt;=24,INDEX($AK:$AK,$CA293+24),"")</f>
      </c>
      <c r="BK293">
        <f>IF($CB293&gt;=25,INDEX($AK:$AK,$CA293+25),"")</f>
      </c>
      <c r="BL293">
        <f>IF($CB293&gt;=26,INDEX($AK:$AK,$CA293+26),"")</f>
      </c>
      <c r="BM293">
        <f>IF($CB293&gt;=27,INDEX($AK:$AK,$CA293+27),"")</f>
      </c>
      <c r="BN293">
        <f>IF($CB293&gt;=28,INDEX($AK:$AK,$CA293+28),"")</f>
      </c>
      <c r="BO293">
        <f>IF($CB293&gt;=29,INDEX($AK:$AK,$CA293+29),"")</f>
      </c>
      <c r="BP293">
        <f>IF($CB293&gt;=30,INDEX($AK:$AK,$CA293+30),"")</f>
      </c>
      <c r="BQ293">
        <f>IF($CB293&gt;=31,INDEX($AK:$AK,$CA293+31),"")</f>
      </c>
      <c r="BR293">
        <f>IF($CB293&gt;=32,INDEX($AK:$AK,$CA293+32),"")</f>
      </c>
      <c r="BS293">
        <f>IF($CB293&gt;=33,INDEX($AK:$AK,$CA293+33),"")</f>
      </c>
      <c r="BT293">
        <f>IF($CB293&gt;=34,INDEX($AK:$AK,$CA293+34),"")</f>
      </c>
      <c r="BU293">
        <f>IF($CB293&gt;=35,INDEX($AK:$AK,$CA293+35),"")</f>
      </c>
      <c r="BV293">
        <f>IF($CB293&gt;=36,INDEX($AK:$AK,$CA293+36),"")</f>
      </c>
      <c r="BW293">
        <f>IF($CB293&gt;=37,INDEX($AK:$AK,$CA293+37),"")</f>
      </c>
      <c r="BX293">
        <f>IF($CB293&gt;=38,INDEX($AK:$AK,$CA293+38),"")</f>
      </c>
      <c r="BY293">
        <f>IF($CB293&gt;=39,INDEX($AK:$AK,$CA293+39),"")</f>
      </c>
      <c r="BZ293">
        <f>IF($CB293&gt;=40,INDEX($AK:$AK,$CA293+40),"")</f>
      </c>
      <c r="CA293">
        <f>IFERROR(MATCH($AJ293,$AK$2:$AK$134,0)+1,0)</f>
      </c>
      <c r="CB293">
        <f>IFERROR(INDEX($AL$2:$AL$134,MATCH($AJ293,$AK$2:$AK$134,0)),0)</f>
      </c>
      <c r="CC293">
        <f>IFERROR(LEFT($F293,FIND(" - ",$F293)-1),$F293)</f>
      </c>
      <c r="CF293">
        <f>IF($DA293&gt;=1,INDEX($CD:$CD,$CZ293+1),"")</f>
      </c>
      <c r="CG293">
        <f>IF($DA293&gt;=2,INDEX($CD:$CD,$CZ293+2),"")</f>
      </c>
      <c r="CH293">
        <f>IF($DA293&gt;=3,INDEX($CD:$CD,$CZ293+3),"")</f>
      </c>
      <c r="CI293">
        <f>IF($DA293&gt;=4,INDEX($CD:$CD,$CZ293+4),"")</f>
      </c>
      <c r="CJ293">
        <f>IF($DA293&gt;=5,INDEX($CD:$CD,$CZ293+5),"")</f>
      </c>
      <c r="CK293">
        <f>IF($DA293&gt;=6,INDEX($CD:$CD,$CZ293+6),"")</f>
      </c>
      <c r="CL293">
        <f>IF($DA293&gt;=7,INDEX($CD:$CD,$CZ293+7),"")</f>
      </c>
      <c r="CM293">
        <f>IF($DA293&gt;=8,INDEX($CD:$CD,$CZ293+8),"")</f>
      </c>
      <c r="CN293">
        <f>IF($DA293&gt;=9,INDEX($CD:$CD,$CZ293+9),"")</f>
      </c>
      <c r="CO293">
        <f>IF($DA293&gt;=10,INDEX($CD:$CD,$CZ293+10),"")</f>
      </c>
      <c r="CP293">
        <f>IF($DA293&gt;=11,INDEX($CD:$CD,$CZ293+11),"")</f>
      </c>
      <c r="CQ293">
        <f>IF($DA293&gt;=12,INDEX($CD:$CD,$CZ293+12),"")</f>
      </c>
      <c r="CR293">
        <f>IF($DA293&gt;=13,INDEX($CD:$CD,$CZ293+13),"")</f>
      </c>
      <c r="CS293">
        <f>IF($DA293&gt;=14,INDEX($CD:$CD,$CZ293+14),"")</f>
      </c>
      <c r="CT293">
        <f>IF($DA293&gt;=15,INDEX($CD:$CD,$CZ293+15),"")</f>
      </c>
      <c r="CU293">
        <f>IF($DA293&gt;=16,INDEX($CD:$CD,$CZ293+16),"")</f>
      </c>
      <c r="CV293">
        <f>IF($DA293&gt;=17,INDEX($CD:$CD,$CZ293+17),"")</f>
      </c>
      <c r="CW293">
        <f>IF($DA293&gt;=18,INDEX($CD:$CD,$CZ293+18),"")</f>
      </c>
      <c r="CX293">
        <f>IF($DA293&gt;=19,INDEX($CD:$CD,$CZ293+19),"")</f>
      </c>
      <c r="CY293">
        <f>IF($DA293&gt;=20,INDEX($CD:$CD,$CZ293+20),"")</f>
      </c>
      <c r="CZ293">
        <f>IFERROR(MATCH($CC293,$CD$2:$CD$263,0)+1,0)</f>
      </c>
      <c r="DA293">
        <f>IFERROR(INDEX($CE$2:$CE$263,MATCH($CC293,$CD$2:$CD$263,0)),0)</f>
      </c>
      <c r="DB293">
        <f>IFERROR(INDEX($AI:$AI,MATCH($H293,$AH:$AH,0))&amp;"","")</f>
      </c>
      <c r="DF293">
        <f>IF($GI293&gt;=1,INDEX($DC:$DC,$GH293+1),"")</f>
      </c>
      <c r="DG293">
        <f>IF($GI293&gt;=2,INDEX($DC:$DC,$GH293+2),"")</f>
      </c>
      <c r="DH293">
        <f>IF($GI293&gt;=3,INDEX($DC:$DC,$GH293+3),"")</f>
      </c>
      <c r="DI293">
        <f>IF($GI293&gt;=4,INDEX($DC:$DC,$GH293+4),"")</f>
      </c>
      <c r="DJ293">
        <f>IF($GI293&gt;=5,INDEX($DC:$DC,$GH293+5),"")</f>
      </c>
      <c r="DK293">
        <f>IF($GI293&gt;=6,INDEX($DC:$DC,$GH293+6),"")</f>
      </c>
      <c r="DL293">
        <f>IF($GI293&gt;=7,INDEX($DC:$DC,$GH293+7),"")</f>
      </c>
      <c r="DM293">
        <f>IF($GI293&gt;=8,INDEX($DC:$DC,$GH293+8),"")</f>
      </c>
      <c r="DN293">
        <f>IF($GI293&gt;=9,INDEX($DC:$DC,$GH293+9),"")</f>
      </c>
      <c r="DO293">
        <f>IF($GI293&gt;=10,INDEX($DC:$DC,$GH293+10),"")</f>
      </c>
      <c r="DP293">
        <f>IF($GI293&gt;=11,INDEX($DC:$DC,$GH293+11),"")</f>
      </c>
      <c r="DQ293">
        <f>IF($GI293&gt;=12,INDEX($DC:$DC,$GH293+12),"")</f>
      </c>
      <c r="DR293">
        <f>IF($GI293&gt;=13,INDEX($DC:$DC,$GH293+13),"")</f>
      </c>
      <c r="DS293">
        <f>IF($GI293&gt;=14,INDEX($DC:$DC,$GH293+14),"")</f>
      </c>
      <c r="DT293">
        <f>IF($GI293&gt;=15,INDEX($DC:$DC,$GH293+15),"")</f>
      </c>
      <c r="DU293">
        <f>IF($GI293&gt;=16,INDEX($DC:$DC,$GH293+16),"")</f>
      </c>
      <c r="DV293">
        <f>IF($GI293&gt;=17,INDEX($DC:$DC,$GH293+17),"")</f>
      </c>
      <c r="DW293">
        <f>IF($GI293&gt;=18,INDEX($DC:$DC,$GH293+18),"")</f>
      </c>
      <c r="DX293">
        <f>IF($GI293&gt;=19,INDEX($DC:$DC,$GH293+19),"")</f>
      </c>
      <c r="DY293">
        <f>IF($GI293&gt;=20,INDEX($DC:$DC,$GH293+20),"")</f>
      </c>
      <c r="DZ293">
        <f>IF($GI293&gt;=21,INDEX($DC:$DC,$GH293+21),"")</f>
      </c>
      <c r="EA293">
        <f>IF($GI293&gt;=22,INDEX($DC:$DC,$GH293+22),"")</f>
      </c>
      <c r="EB293">
        <f>IF($GI293&gt;=23,INDEX($DC:$DC,$GH293+23),"")</f>
      </c>
      <c r="EC293">
        <f>IF($GI293&gt;=24,INDEX($DC:$DC,$GH293+24),"")</f>
      </c>
      <c r="ED293">
        <f>IF($GI293&gt;=25,INDEX($DC:$DC,$GH293+25),"")</f>
      </c>
      <c r="EE293">
        <f>IF($GI293&gt;=26,INDEX($DC:$DC,$GH293+26),"")</f>
      </c>
      <c r="EF293">
        <f>IF($GI293&gt;=27,INDEX($DC:$DC,$GH293+27),"")</f>
      </c>
      <c r="EG293">
        <f>IF($GI293&gt;=28,INDEX($DC:$DC,$GH293+28),"")</f>
      </c>
      <c r="EH293">
        <f>IF($GI293&gt;=29,INDEX($DC:$DC,$GH293+29),"")</f>
      </c>
      <c r="EI293">
        <f>IF($GI293&gt;=30,INDEX($DC:$DC,$GH293+30),"")</f>
      </c>
      <c r="EJ293">
        <f>IF($GI293&gt;=31,INDEX($DC:$DC,$GH293+31),"")</f>
      </c>
      <c r="EK293">
        <f>IF($GI293&gt;=32,INDEX($DC:$DC,$GH293+32),"")</f>
      </c>
      <c r="EL293">
        <f>IF($GI293&gt;=33,INDEX($DC:$DC,$GH293+33),"")</f>
      </c>
      <c r="EM293">
        <f>IF($GI293&gt;=34,INDEX($DC:$DC,$GH293+34),"")</f>
      </c>
      <c r="EN293">
        <f>IF($GI293&gt;=35,INDEX($DC:$DC,$GH293+35),"")</f>
      </c>
      <c r="EO293">
        <f>IF($GI293&gt;=36,INDEX($DC:$DC,$GH293+36),"")</f>
      </c>
      <c r="EP293">
        <f>IF($GI293&gt;=37,INDEX($DC:$DC,$GH293+37),"")</f>
      </c>
      <c r="EQ293">
        <f>IF($GI293&gt;=38,INDEX($DC:$DC,$GH293+38),"")</f>
      </c>
      <c r="ER293">
        <f>IF($GI293&gt;=39,INDEX($DC:$DC,$GH293+39),"")</f>
      </c>
      <c r="ES293">
        <f>IF($GI293&gt;=40,INDEX($DC:$DC,$GH293+40),"")</f>
      </c>
      <c r="ET293">
        <f>IF($GI293&gt;=1,INDEX($DD:$DD,$GH293+1),"")</f>
      </c>
      <c r="EU293">
        <f>IF($GI293&gt;=2,INDEX($DD:$DD,$GH293+2),"")</f>
      </c>
      <c r="EV293">
        <f>IF($GI293&gt;=3,INDEX($DD:$DD,$GH293+3),"")</f>
      </c>
      <c r="EW293">
        <f>IF($GI293&gt;=4,INDEX($DD:$DD,$GH293+4),"")</f>
      </c>
      <c r="EX293">
        <f>IF($GI293&gt;=5,INDEX($DD:$DD,$GH293+5),"")</f>
      </c>
      <c r="EY293">
        <f>IF($GI293&gt;=6,INDEX($DD:$DD,$GH293+6),"")</f>
      </c>
      <c r="EZ293">
        <f>IF($GI293&gt;=7,INDEX($DD:$DD,$GH293+7),"")</f>
      </c>
      <c r="FA293">
        <f>IF($GI293&gt;=8,INDEX($DD:$DD,$GH293+8),"")</f>
      </c>
      <c r="FB293">
        <f>IF($GI293&gt;=9,INDEX($DD:$DD,$GH293+9),"")</f>
      </c>
      <c r="FC293">
        <f>IF($GI293&gt;=10,INDEX($DD:$DD,$GH293+10),"")</f>
      </c>
      <c r="FD293">
        <f>IF($GI293&gt;=11,INDEX($DD:$DD,$GH293+11),"")</f>
      </c>
      <c r="FE293">
        <f>IF($GI293&gt;=12,INDEX($DD:$DD,$GH293+12),"")</f>
      </c>
      <c r="FF293">
        <f>IF($GI293&gt;=13,INDEX($DD:$DD,$GH293+13),"")</f>
      </c>
      <c r="FG293">
        <f>IF($GI293&gt;=14,INDEX($DD:$DD,$GH293+14),"")</f>
      </c>
      <c r="FH293">
        <f>IF($GI293&gt;=15,INDEX($DD:$DD,$GH293+15),"")</f>
      </c>
      <c r="FI293">
        <f>IF($GI293&gt;=16,INDEX($DD:$DD,$GH293+16),"")</f>
      </c>
      <c r="FJ293">
        <f>IF($GI293&gt;=17,INDEX($DD:$DD,$GH293+17),"")</f>
      </c>
      <c r="FK293">
        <f>IF($GI293&gt;=18,INDEX($DD:$DD,$GH293+18),"")</f>
      </c>
      <c r="FL293">
        <f>IF($GI293&gt;=19,INDEX($DD:$DD,$GH293+19),"")</f>
      </c>
      <c r="FM293">
        <f>IF($GI293&gt;=20,INDEX($DD:$DD,$GH293+20),"")</f>
      </c>
      <c r="FN293">
        <f>IF($GI293&gt;=21,INDEX($DD:$DD,$GH293+21),"")</f>
      </c>
      <c r="FO293">
        <f>IF($GI293&gt;=22,INDEX($DD:$DD,$GH293+22),"")</f>
      </c>
      <c r="FP293">
        <f>IF($GI293&gt;=23,INDEX($DD:$DD,$GH293+23),"")</f>
      </c>
      <c r="FQ293">
        <f>IF($GI293&gt;=24,INDEX($DD:$DD,$GH293+24),"")</f>
      </c>
      <c r="FR293">
        <f>IF($GI293&gt;=25,INDEX($DD:$DD,$GH293+25),"")</f>
      </c>
      <c r="FS293">
        <f>IF($GI293&gt;=26,INDEX($DD:$DD,$GH293+26),"")</f>
      </c>
      <c r="FT293">
        <f>IF($GI293&gt;=27,INDEX($DD:$DD,$GH293+27),"")</f>
      </c>
      <c r="FU293">
        <f>IF($GI293&gt;=28,INDEX($DD:$DD,$GH293+28),"")</f>
      </c>
      <c r="FV293">
        <f>IF($GI293&gt;=29,INDEX($DD:$DD,$GH293+29),"")</f>
      </c>
      <c r="FW293">
        <f>IF($GI293&gt;=30,INDEX($DD:$DD,$GH293+30),"")</f>
      </c>
      <c r="FX293">
        <f>IF($GI293&gt;=31,INDEX($DD:$DD,$GH293+31),"")</f>
      </c>
      <c r="FY293">
        <f>IF($GI293&gt;=32,INDEX($DD:$DD,$GH293+32),"")</f>
      </c>
      <c r="FZ293">
        <f>IF($GI293&gt;=33,INDEX($DD:$DD,$GH293+33),"")</f>
      </c>
      <c r="GA293">
        <f>IF($GI293&gt;=34,INDEX($DD:$DD,$GH293+34),"")</f>
      </c>
      <c r="GB293">
        <f>IF($GI293&gt;=35,INDEX($DD:$DD,$GH293+35),"")</f>
      </c>
      <c r="GC293">
        <f>IF($GI293&gt;=36,INDEX($DD:$DD,$GH293+36),"")</f>
      </c>
      <c r="GD293">
        <f>IF($GI293&gt;=37,INDEX($DD:$DD,$GH293+37),"")</f>
      </c>
      <c r="GE293">
        <f>IF($GI293&gt;=38,INDEX($DD:$DD,$GH293+38),"")</f>
      </c>
      <c r="GF293">
        <f>IF($GI293&gt;=39,INDEX($DD:$DD,$GH293+39),"")</f>
      </c>
      <c r="GG293">
        <f>IF($GI293&gt;=40,INDEX($DD:$DD,$GH293+40),"")</f>
      </c>
      <c r="GH293">
        <f>IFERROR(MATCH($DB293,$DC$2:$DC$148,0)+1,0)</f>
      </c>
      <c r="GI293">
        <f>IFERROR(INDEX($DE$2:$DE$148,MATCH($DB293,$DC$2:$DC$148,0)),0)</f>
      </c>
      <c r="GJ293">
        <f>IFERROR(MATCH($S293,$DF$293:$ES$293,0),0)</f>
      </c>
      <c r="GK293">
        <f>IF($GJ293&gt;0,INDEX($ET$293:$GG$293,$GJ293),"")</f>
      </c>
      <c r="GL293" t="s">
        <v>67</v>
      </c>
      <c r="GN293">
        <f>IF($IW293&gt;=1,INDEX($GL:$GL,$IV293+1),"")</f>
      </c>
      <c r="GO293">
        <f>IF($IW293&gt;=2,INDEX($GL:$GL,$IV293+2),"")</f>
      </c>
      <c r="GP293">
        <f>IF($IW293&gt;=3,INDEX($GL:$GL,$IV293+3),"")</f>
      </c>
      <c r="GQ293">
        <f>IF($IW293&gt;=4,INDEX($GL:$GL,$IV293+4),"")</f>
      </c>
      <c r="GR293">
        <f>IF($IW293&gt;=5,INDEX($GL:$GL,$IV293+5),"")</f>
      </c>
      <c r="GS293">
        <f>IF($IW293&gt;=6,INDEX($GL:$GL,$IV293+6),"")</f>
      </c>
      <c r="GT293">
        <f>IF($IW293&gt;=7,INDEX($GL:$GL,$IV293+7),"")</f>
      </c>
      <c r="GU293">
        <f>IF($IW293&gt;=8,INDEX($GL:$GL,$IV293+8),"")</f>
      </c>
      <c r="GV293">
        <f>IF($IW293&gt;=9,INDEX($GL:$GL,$IV293+9),"")</f>
      </c>
      <c r="GW293">
        <f>IF($IW293&gt;=10,INDEX($GL:$GL,$IV293+10),"")</f>
      </c>
      <c r="GX293">
        <f>IF($IW293&gt;=11,INDEX($GL:$GL,$IV293+11),"")</f>
      </c>
      <c r="GY293">
        <f>IF($IW293&gt;=12,INDEX($GL:$GL,$IV293+12),"")</f>
      </c>
      <c r="GZ293">
        <f>IF($IW293&gt;=13,INDEX($GL:$GL,$IV293+13),"")</f>
      </c>
      <c r="HA293">
        <f>IF($IW293&gt;=14,INDEX($GL:$GL,$IV293+14),"")</f>
      </c>
      <c r="HB293">
        <f>IF($IW293&gt;=15,INDEX($GL:$GL,$IV293+15),"")</f>
      </c>
      <c r="HC293">
        <f>IF($IW293&gt;=16,INDEX($GL:$GL,$IV293+16),"")</f>
      </c>
      <c r="HD293">
        <f>IF($IW293&gt;=17,INDEX($GL:$GL,$IV293+17),"")</f>
      </c>
      <c r="HE293">
        <f>IF($IW293&gt;=18,INDEX($GL:$GL,$IV293+18),"")</f>
      </c>
      <c r="HF293">
        <f>IF($IW293&gt;=19,INDEX($GL:$GL,$IV293+19),"")</f>
      </c>
      <c r="HG293">
        <f>IF($IW293&gt;=20,INDEX($GL:$GL,$IV293+20),"")</f>
      </c>
      <c r="HH293">
        <f>IF($IW293&gt;=21,INDEX($GL:$GL,$IV293+21),"")</f>
      </c>
      <c r="HI293">
        <f>IF($IW293&gt;=22,INDEX($GL:$GL,$IV293+22),"")</f>
      </c>
      <c r="HJ293">
        <f>IF($IW293&gt;=23,INDEX($GL:$GL,$IV293+23),"")</f>
      </c>
      <c r="HK293">
        <f>IF($IW293&gt;=24,INDEX($GL:$GL,$IV293+24),"")</f>
      </c>
      <c r="HL293">
        <f>IF($IW293&gt;=25,INDEX($GL:$GL,$IV293+25),"")</f>
      </c>
      <c r="HM293">
        <f>IF($IW293&gt;=26,INDEX($GL:$GL,$IV293+26),"")</f>
      </c>
      <c r="HN293">
        <f>IF($IW293&gt;=27,INDEX($GL:$GL,$IV293+27),"")</f>
      </c>
      <c r="HO293">
        <f>IF($IW293&gt;=28,INDEX($GL:$GL,$IV293+28),"")</f>
      </c>
      <c r="HP293">
        <f>IF($IW293&gt;=29,INDEX($GL:$GL,$IV293+29),"")</f>
      </c>
      <c r="HQ293">
        <f>IF($IW293&gt;=30,INDEX($GL:$GL,$IV293+30),"")</f>
      </c>
      <c r="HR293">
        <f>IF($IW293&gt;=31,INDEX($GL:$GL,$IV293+31),"")</f>
      </c>
      <c r="HS293">
        <f>IF($IW293&gt;=32,INDEX($GL:$GL,$IV293+32),"")</f>
      </c>
      <c r="HT293">
        <f>IF($IW293&gt;=33,INDEX($GL:$GL,$IV293+33),"")</f>
      </c>
      <c r="HU293">
        <f>IF($IW293&gt;=34,INDEX($GL:$GL,$IV293+34),"")</f>
      </c>
      <c r="HV293">
        <f>IF($IW293&gt;=35,INDEX($GL:$GL,$IV293+35),"")</f>
      </c>
      <c r="HW293">
        <f>IF($IW293&gt;=36,INDEX($GL:$GL,$IV293+36),"")</f>
      </c>
      <c r="HX293">
        <f>IF($IW293&gt;=37,INDEX($GL:$GL,$IV293+37),"")</f>
      </c>
      <c r="HY293">
        <f>IF($IW293&gt;=38,INDEX($GL:$GL,$IV293+38),"")</f>
      </c>
      <c r="HZ293">
        <f>IF($IW293&gt;=39,INDEX($GL:$GL,$IV293+39),"")</f>
      </c>
      <c r="IA293">
        <f>IF($IW293&gt;=40,INDEX($GL:$GL,$IV293+40),"")</f>
      </c>
      <c r="IB293">
        <f>IF($IW293&gt;=41,INDEX($GL:$GL,$IV293+41),"")</f>
      </c>
      <c r="IC293">
        <f>IF($IW293&gt;=42,INDEX($GL:$GL,$IV293+42),"")</f>
      </c>
      <c r="ID293">
        <f>IF($IW293&gt;=43,INDEX($GL:$GL,$IV293+43),"")</f>
      </c>
      <c r="IE293">
        <f>IF($IW293&gt;=44,INDEX($GL:$GL,$IV293+44),"")</f>
      </c>
      <c r="IF293">
        <f>IF($IW293&gt;=45,INDEX($GL:$GL,$IV293+45),"")</f>
      </c>
      <c r="IG293">
        <f>IF($IW293&gt;=46,INDEX($GL:$GL,$IV293+46),"")</f>
      </c>
      <c r="IH293">
        <f>IF($IW293&gt;=47,INDEX($GL:$GL,$IV293+47),"")</f>
      </c>
      <c r="II293">
        <f>IF($IW293&gt;=48,INDEX($GL:$GL,$IV293+48),"")</f>
      </c>
      <c r="IJ293">
        <f>IF($IW293&gt;=49,INDEX($GL:$GL,$IV293+49),"")</f>
      </c>
      <c r="IK293">
        <f>IF($IW293&gt;=50,INDEX($GL:$GL,$IV293+50),"")</f>
      </c>
      <c r="IL293">
        <f>IF($IW293&gt;=51,INDEX($GL:$GL,$IV293+51),"")</f>
      </c>
      <c r="IM293">
        <f>IF($IW293&gt;=52,INDEX($GL:$GL,$IV293+52),"")</f>
      </c>
      <c r="IN293">
        <f>IF($IW293&gt;=53,INDEX($GL:$GL,$IV293+53),"")</f>
      </c>
      <c r="IO293">
        <f>IF($IW293&gt;=54,INDEX($GL:$GL,$IV293+54),"")</f>
      </c>
      <c r="IP293">
        <f>IF($IW293&gt;=55,INDEX($GL:$GL,$IV293+55),"")</f>
      </c>
      <c r="IQ293">
        <f>IF($IW293&gt;=56,INDEX($GL:$GL,$IV293+56),"")</f>
      </c>
      <c r="IR293">
        <f>IF($IW293&gt;=57,INDEX($GL:$GL,$IV293+57),"")</f>
      </c>
      <c r="IS293">
        <f>IF($IW293&gt;=58,INDEX($GL:$GL,$IV293+58),"")</f>
      </c>
      <c r="IT293">
        <f>IF($IW293&gt;=59,INDEX($GL:$GL,$IV293+59),"")</f>
      </c>
      <c r="IU293">
        <f>IF($IW293&gt;=60,INDEX($GL:$GL,$IV293+60),"")</f>
      </c>
      <c r="IV293">
        <f>IFERROR(MATCH($GK293,$GL$2:$GL$324,0)+1,0)</f>
      </c>
      <c r="IW293">
        <f>IFERROR(INDEX($GM$2:$GM$324,MATCH($GK293,$GL$2:$GL$324,0)),0)</f>
      </c>
      <c r="IX293" t="s">
        <v>34</v>
      </c>
      <c r="IY293" t="s">
        <v>34</v>
      </c>
    </row>
    <row r="294" spans="1:259" x14ac:dyDescent="0.25">
      <c r="K294">
        <f>IF(OR($N294="",$J294=""),"",IFERROR($N294/$J294,0))</f>
      </c>
      <c r="L294">
        <f>IF($N294="","",
SUM($M294,$O294,$T294,$P294,$R294)*
(1-IF($U294="",0,VALUE($U294)/100)))</f>
      </c>
      <c r="M294">
        <f>IF($N294="","",$N294)</f>
      </c>
      <c r="O294">
        <f>IF($N294="","",
IF($H294="","",
IF(ISNUMBER(SEARCH("exempt",LOWER($H294))),0,
$N294*(VALUE(SUBSTITUTE($H294,"%",""))/100))))</f>
      </c>
      <c r="V294">
        <f>IFERROR(IF(FIND(" - ",$E294)&gt;0,MID($E294,FIND(" - ",$E294)+3,LEN($E294)),""),"")</f>
      </c>
      <c r="AE294" t="s">
        <v>868</v>
      </c>
      <c r="AJ294">
        <f>IFERROR(LEFT($E294,FIND(" - ",$E294)-1),$E294)</f>
      </c>
      <c r="AM294">
        <f>IF($CB294&gt;=1,INDEX($AK:$AK,$CA294+1),"")</f>
      </c>
      <c r="AN294">
        <f>IF($CB294&gt;=2,INDEX($AK:$AK,$CA294+2),"")</f>
      </c>
      <c r="AO294">
        <f>IF($CB294&gt;=3,INDEX($AK:$AK,$CA294+3),"")</f>
      </c>
      <c r="AP294">
        <f>IF($CB294&gt;=4,INDEX($AK:$AK,$CA294+4),"")</f>
      </c>
      <c r="AQ294">
        <f>IF($CB294&gt;=5,INDEX($AK:$AK,$CA294+5),"")</f>
      </c>
      <c r="AR294">
        <f>IF($CB294&gt;=6,INDEX($AK:$AK,$CA294+6),"")</f>
      </c>
      <c r="AS294">
        <f>IF($CB294&gt;=7,INDEX($AK:$AK,$CA294+7),"")</f>
      </c>
      <c r="AT294">
        <f>IF($CB294&gt;=8,INDEX($AK:$AK,$CA294+8),"")</f>
      </c>
      <c r="AU294">
        <f>IF($CB294&gt;=9,INDEX($AK:$AK,$CA294+9),"")</f>
      </c>
      <c r="AV294">
        <f>IF($CB294&gt;=10,INDEX($AK:$AK,$CA294+10),"")</f>
      </c>
      <c r="AW294">
        <f>IF($CB294&gt;=11,INDEX($AK:$AK,$CA294+11),"")</f>
      </c>
      <c r="AX294">
        <f>IF($CB294&gt;=12,INDEX($AK:$AK,$CA294+12),"")</f>
      </c>
      <c r="AY294">
        <f>IF($CB294&gt;=13,INDEX($AK:$AK,$CA294+13),"")</f>
      </c>
      <c r="AZ294">
        <f>IF($CB294&gt;=14,INDEX($AK:$AK,$CA294+14),"")</f>
      </c>
      <c r="BA294">
        <f>IF($CB294&gt;=15,INDEX($AK:$AK,$CA294+15),"")</f>
      </c>
      <c r="BB294">
        <f>IF($CB294&gt;=16,INDEX($AK:$AK,$CA294+16),"")</f>
      </c>
      <c r="BC294">
        <f>IF($CB294&gt;=17,INDEX($AK:$AK,$CA294+17),"")</f>
      </c>
      <c r="BD294">
        <f>IF($CB294&gt;=18,INDEX($AK:$AK,$CA294+18),"")</f>
      </c>
      <c r="BE294">
        <f>IF($CB294&gt;=19,INDEX($AK:$AK,$CA294+19),"")</f>
      </c>
      <c r="BF294">
        <f>IF($CB294&gt;=20,INDEX($AK:$AK,$CA294+20),"")</f>
      </c>
      <c r="BG294">
        <f>IF($CB294&gt;=21,INDEX($AK:$AK,$CA294+21),"")</f>
      </c>
      <c r="BH294">
        <f>IF($CB294&gt;=22,INDEX($AK:$AK,$CA294+22),"")</f>
      </c>
      <c r="BI294">
        <f>IF($CB294&gt;=23,INDEX($AK:$AK,$CA294+23),"")</f>
      </c>
      <c r="BJ294">
        <f>IF($CB294&gt;=24,INDEX($AK:$AK,$CA294+24),"")</f>
      </c>
      <c r="BK294">
        <f>IF($CB294&gt;=25,INDEX($AK:$AK,$CA294+25),"")</f>
      </c>
      <c r="BL294">
        <f>IF($CB294&gt;=26,INDEX($AK:$AK,$CA294+26),"")</f>
      </c>
      <c r="BM294">
        <f>IF($CB294&gt;=27,INDEX($AK:$AK,$CA294+27),"")</f>
      </c>
      <c r="BN294">
        <f>IF($CB294&gt;=28,INDEX($AK:$AK,$CA294+28),"")</f>
      </c>
      <c r="BO294">
        <f>IF($CB294&gt;=29,INDEX($AK:$AK,$CA294+29),"")</f>
      </c>
      <c r="BP294">
        <f>IF($CB294&gt;=30,INDEX($AK:$AK,$CA294+30),"")</f>
      </c>
      <c r="BQ294">
        <f>IF($CB294&gt;=31,INDEX($AK:$AK,$CA294+31),"")</f>
      </c>
      <c r="BR294">
        <f>IF($CB294&gt;=32,INDEX($AK:$AK,$CA294+32),"")</f>
      </c>
      <c r="BS294">
        <f>IF($CB294&gt;=33,INDEX($AK:$AK,$CA294+33),"")</f>
      </c>
      <c r="BT294">
        <f>IF($CB294&gt;=34,INDEX($AK:$AK,$CA294+34),"")</f>
      </c>
      <c r="BU294">
        <f>IF($CB294&gt;=35,INDEX($AK:$AK,$CA294+35),"")</f>
      </c>
      <c r="BV294">
        <f>IF($CB294&gt;=36,INDEX($AK:$AK,$CA294+36),"")</f>
      </c>
      <c r="BW294">
        <f>IF($CB294&gt;=37,INDEX($AK:$AK,$CA294+37),"")</f>
      </c>
      <c r="BX294">
        <f>IF($CB294&gt;=38,INDEX($AK:$AK,$CA294+38),"")</f>
      </c>
      <c r="BY294">
        <f>IF($CB294&gt;=39,INDEX($AK:$AK,$CA294+39),"")</f>
      </c>
      <c r="BZ294">
        <f>IF($CB294&gt;=40,INDEX($AK:$AK,$CA294+40),"")</f>
      </c>
      <c r="CA294">
        <f>IFERROR(MATCH($AJ294,$AK$2:$AK$134,0)+1,0)</f>
      </c>
      <c r="CB294">
        <f>IFERROR(INDEX($AL$2:$AL$134,MATCH($AJ294,$AK$2:$AK$134,0)),0)</f>
      </c>
      <c r="CC294">
        <f>IFERROR(LEFT($F294,FIND(" - ",$F294)-1),$F294)</f>
      </c>
      <c r="CF294">
        <f>IF($DA294&gt;=1,INDEX($CD:$CD,$CZ294+1),"")</f>
      </c>
      <c r="CG294">
        <f>IF($DA294&gt;=2,INDEX($CD:$CD,$CZ294+2),"")</f>
      </c>
      <c r="CH294">
        <f>IF($DA294&gt;=3,INDEX($CD:$CD,$CZ294+3),"")</f>
      </c>
      <c r="CI294">
        <f>IF($DA294&gt;=4,INDEX($CD:$CD,$CZ294+4),"")</f>
      </c>
      <c r="CJ294">
        <f>IF($DA294&gt;=5,INDEX($CD:$CD,$CZ294+5),"")</f>
      </c>
      <c r="CK294">
        <f>IF($DA294&gt;=6,INDEX($CD:$CD,$CZ294+6),"")</f>
      </c>
      <c r="CL294">
        <f>IF($DA294&gt;=7,INDEX($CD:$CD,$CZ294+7),"")</f>
      </c>
      <c r="CM294">
        <f>IF($DA294&gt;=8,INDEX($CD:$CD,$CZ294+8),"")</f>
      </c>
      <c r="CN294">
        <f>IF($DA294&gt;=9,INDEX($CD:$CD,$CZ294+9),"")</f>
      </c>
      <c r="CO294">
        <f>IF($DA294&gt;=10,INDEX($CD:$CD,$CZ294+10),"")</f>
      </c>
      <c r="CP294">
        <f>IF($DA294&gt;=11,INDEX($CD:$CD,$CZ294+11),"")</f>
      </c>
      <c r="CQ294">
        <f>IF($DA294&gt;=12,INDEX($CD:$CD,$CZ294+12),"")</f>
      </c>
      <c r="CR294">
        <f>IF($DA294&gt;=13,INDEX($CD:$CD,$CZ294+13),"")</f>
      </c>
      <c r="CS294">
        <f>IF($DA294&gt;=14,INDEX($CD:$CD,$CZ294+14),"")</f>
      </c>
      <c r="CT294">
        <f>IF($DA294&gt;=15,INDEX($CD:$CD,$CZ294+15),"")</f>
      </c>
      <c r="CU294">
        <f>IF($DA294&gt;=16,INDEX($CD:$CD,$CZ294+16),"")</f>
      </c>
      <c r="CV294">
        <f>IF($DA294&gt;=17,INDEX($CD:$CD,$CZ294+17),"")</f>
      </c>
      <c r="CW294">
        <f>IF($DA294&gt;=18,INDEX($CD:$CD,$CZ294+18),"")</f>
      </c>
      <c r="CX294">
        <f>IF($DA294&gt;=19,INDEX($CD:$CD,$CZ294+19),"")</f>
      </c>
      <c r="CY294">
        <f>IF($DA294&gt;=20,INDEX($CD:$CD,$CZ294+20),"")</f>
      </c>
      <c r="CZ294">
        <f>IFERROR(MATCH($CC294,$CD$2:$CD$263,0)+1,0)</f>
      </c>
      <c r="DA294">
        <f>IFERROR(INDEX($CE$2:$CE$263,MATCH($CC294,$CD$2:$CD$263,0)),0)</f>
      </c>
      <c r="DB294">
        <f>IFERROR(INDEX($AI:$AI,MATCH($H294,$AH:$AH,0))&amp;"","")</f>
      </c>
      <c r="DF294">
        <f>IF($GI294&gt;=1,INDEX($DC:$DC,$GH294+1),"")</f>
      </c>
      <c r="DG294">
        <f>IF($GI294&gt;=2,INDEX($DC:$DC,$GH294+2),"")</f>
      </c>
      <c r="DH294">
        <f>IF($GI294&gt;=3,INDEX($DC:$DC,$GH294+3),"")</f>
      </c>
      <c r="DI294">
        <f>IF($GI294&gt;=4,INDEX($DC:$DC,$GH294+4),"")</f>
      </c>
      <c r="DJ294">
        <f>IF($GI294&gt;=5,INDEX($DC:$DC,$GH294+5),"")</f>
      </c>
      <c r="DK294">
        <f>IF($GI294&gt;=6,INDEX($DC:$DC,$GH294+6),"")</f>
      </c>
      <c r="DL294">
        <f>IF($GI294&gt;=7,INDEX($DC:$DC,$GH294+7),"")</f>
      </c>
      <c r="DM294">
        <f>IF($GI294&gt;=8,INDEX($DC:$DC,$GH294+8),"")</f>
      </c>
      <c r="DN294">
        <f>IF($GI294&gt;=9,INDEX($DC:$DC,$GH294+9),"")</f>
      </c>
      <c r="DO294">
        <f>IF($GI294&gt;=10,INDEX($DC:$DC,$GH294+10),"")</f>
      </c>
      <c r="DP294">
        <f>IF($GI294&gt;=11,INDEX($DC:$DC,$GH294+11),"")</f>
      </c>
      <c r="DQ294">
        <f>IF($GI294&gt;=12,INDEX($DC:$DC,$GH294+12),"")</f>
      </c>
      <c r="DR294">
        <f>IF($GI294&gt;=13,INDEX($DC:$DC,$GH294+13),"")</f>
      </c>
      <c r="DS294">
        <f>IF($GI294&gt;=14,INDEX($DC:$DC,$GH294+14),"")</f>
      </c>
      <c r="DT294">
        <f>IF($GI294&gt;=15,INDEX($DC:$DC,$GH294+15),"")</f>
      </c>
      <c r="DU294">
        <f>IF($GI294&gt;=16,INDEX($DC:$DC,$GH294+16),"")</f>
      </c>
      <c r="DV294">
        <f>IF($GI294&gt;=17,INDEX($DC:$DC,$GH294+17),"")</f>
      </c>
      <c r="DW294">
        <f>IF($GI294&gt;=18,INDEX($DC:$DC,$GH294+18),"")</f>
      </c>
      <c r="DX294">
        <f>IF($GI294&gt;=19,INDEX($DC:$DC,$GH294+19),"")</f>
      </c>
      <c r="DY294">
        <f>IF($GI294&gt;=20,INDEX($DC:$DC,$GH294+20),"")</f>
      </c>
      <c r="DZ294">
        <f>IF($GI294&gt;=21,INDEX($DC:$DC,$GH294+21),"")</f>
      </c>
      <c r="EA294">
        <f>IF($GI294&gt;=22,INDEX($DC:$DC,$GH294+22),"")</f>
      </c>
      <c r="EB294">
        <f>IF($GI294&gt;=23,INDEX($DC:$DC,$GH294+23),"")</f>
      </c>
      <c r="EC294">
        <f>IF($GI294&gt;=24,INDEX($DC:$DC,$GH294+24),"")</f>
      </c>
      <c r="ED294">
        <f>IF($GI294&gt;=25,INDEX($DC:$DC,$GH294+25),"")</f>
      </c>
      <c r="EE294">
        <f>IF($GI294&gt;=26,INDEX($DC:$DC,$GH294+26),"")</f>
      </c>
      <c r="EF294">
        <f>IF($GI294&gt;=27,INDEX($DC:$DC,$GH294+27),"")</f>
      </c>
      <c r="EG294">
        <f>IF($GI294&gt;=28,INDEX($DC:$DC,$GH294+28),"")</f>
      </c>
      <c r="EH294">
        <f>IF($GI294&gt;=29,INDEX($DC:$DC,$GH294+29),"")</f>
      </c>
      <c r="EI294">
        <f>IF($GI294&gt;=30,INDEX($DC:$DC,$GH294+30),"")</f>
      </c>
      <c r="EJ294">
        <f>IF($GI294&gt;=31,INDEX($DC:$DC,$GH294+31),"")</f>
      </c>
      <c r="EK294">
        <f>IF($GI294&gt;=32,INDEX($DC:$DC,$GH294+32),"")</f>
      </c>
      <c r="EL294">
        <f>IF($GI294&gt;=33,INDEX($DC:$DC,$GH294+33),"")</f>
      </c>
      <c r="EM294">
        <f>IF($GI294&gt;=34,INDEX($DC:$DC,$GH294+34),"")</f>
      </c>
      <c r="EN294">
        <f>IF($GI294&gt;=35,INDEX($DC:$DC,$GH294+35),"")</f>
      </c>
      <c r="EO294">
        <f>IF($GI294&gt;=36,INDEX($DC:$DC,$GH294+36),"")</f>
      </c>
      <c r="EP294">
        <f>IF($GI294&gt;=37,INDEX($DC:$DC,$GH294+37),"")</f>
      </c>
      <c r="EQ294">
        <f>IF($GI294&gt;=38,INDEX($DC:$DC,$GH294+38),"")</f>
      </c>
      <c r="ER294">
        <f>IF($GI294&gt;=39,INDEX($DC:$DC,$GH294+39),"")</f>
      </c>
      <c r="ES294">
        <f>IF($GI294&gt;=40,INDEX($DC:$DC,$GH294+40),"")</f>
      </c>
      <c r="ET294">
        <f>IF($GI294&gt;=1,INDEX($DD:$DD,$GH294+1),"")</f>
      </c>
      <c r="EU294">
        <f>IF($GI294&gt;=2,INDEX($DD:$DD,$GH294+2),"")</f>
      </c>
      <c r="EV294">
        <f>IF($GI294&gt;=3,INDEX($DD:$DD,$GH294+3),"")</f>
      </c>
      <c r="EW294">
        <f>IF($GI294&gt;=4,INDEX($DD:$DD,$GH294+4),"")</f>
      </c>
      <c r="EX294">
        <f>IF($GI294&gt;=5,INDEX($DD:$DD,$GH294+5),"")</f>
      </c>
      <c r="EY294">
        <f>IF($GI294&gt;=6,INDEX($DD:$DD,$GH294+6),"")</f>
      </c>
      <c r="EZ294">
        <f>IF($GI294&gt;=7,INDEX($DD:$DD,$GH294+7),"")</f>
      </c>
      <c r="FA294">
        <f>IF($GI294&gt;=8,INDEX($DD:$DD,$GH294+8),"")</f>
      </c>
      <c r="FB294">
        <f>IF($GI294&gt;=9,INDEX($DD:$DD,$GH294+9),"")</f>
      </c>
      <c r="FC294">
        <f>IF($GI294&gt;=10,INDEX($DD:$DD,$GH294+10),"")</f>
      </c>
      <c r="FD294">
        <f>IF($GI294&gt;=11,INDEX($DD:$DD,$GH294+11),"")</f>
      </c>
      <c r="FE294">
        <f>IF($GI294&gt;=12,INDEX($DD:$DD,$GH294+12),"")</f>
      </c>
      <c r="FF294">
        <f>IF($GI294&gt;=13,INDEX($DD:$DD,$GH294+13),"")</f>
      </c>
      <c r="FG294">
        <f>IF($GI294&gt;=14,INDEX($DD:$DD,$GH294+14),"")</f>
      </c>
      <c r="FH294">
        <f>IF($GI294&gt;=15,INDEX($DD:$DD,$GH294+15),"")</f>
      </c>
      <c r="FI294">
        <f>IF($GI294&gt;=16,INDEX($DD:$DD,$GH294+16),"")</f>
      </c>
      <c r="FJ294">
        <f>IF($GI294&gt;=17,INDEX($DD:$DD,$GH294+17),"")</f>
      </c>
      <c r="FK294">
        <f>IF($GI294&gt;=18,INDEX($DD:$DD,$GH294+18),"")</f>
      </c>
      <c r="FL294">
        <f>IF($GI294&gt;=19,INDEX($DD:$DD,$GH294+19),"")</f>
      </c>
      <c r="FM294">
        <f>IF($GI294&gt;=20,INDEX($DD:$DD,$GH294+20),"")</f>
      </c>
      <c r="FN294">
        <f>IF($GI294&gt;=21,INDEX($DD:$DD,$GH294+21),"")</f>
      </c>
      <c r="FO294">
        <f>IF($GI294&gt;=22,INDEX($DD:$DD,$GH294+22),"")</f>
      </c>
      <c r="FP294">
        <f>IF($GI294&gt;=23,INDEX($DD:$DD,$GH294+23),"")</f>
      </c>
      <c r="FQ294">
        <f>IF($GI294&gt;=24,INDEX($DD:$DD,$GH294+24),"")</f>
      </c>
      <c r="FR294">
        <f>IF($GI294&gt;=25,INDEX($DD:$DD,$GH294+25),"")</f>
      </c>
      <c r="FS294">
        <f>IF($GI294&gt;=26,INDEX($DD:$DD,$GH294+26),"")</f>
      </c>
      <c r="FT294">
        <f>IF($GI294&gt;=27,INDEX($DD:$DD,$GH294+27),"")</f>
      </c>
      <c r="FU294">
        <f>IF($GI294&gt;=28,INDEX($DD:$DD,$GH294+28),"")</f>
      </c>
      <c r="FV294">
        <f>IF($GI294&gt;=29,INDEX($DD:$DD,$GH294+29),"")</f>
      </c>
      <c r="FW294">
        <f>IF($GI294&gt;=30,INDEX($DD:$DD,$GH294+30),"")</f>
      </c>
      <c r="FX294">
        <f>IF($GI294&gt;=31,INDEX($DD:$DD,$GH294+31),"")</f>
      </c>
      <c r="FY294">
        <f>IF($GI294&gt;=32,INDEX($DD:$DD,$GH294+32),"")</f>
      </c>
      <c r="FZ294">
        <f>IF($GI294&gt;=33,INDEX($DD:$DD,$GH294+33),"")</f>
      </c>
      <c r="GA294">
        <f>IF($GI294&gt;=34,INDEX($DD:$DD,$GH294+34),"")</f>
      </c>
      <c r="GB294">
        <f>IF($GI294&gt;=35,INDEX($DD:$DD,$GH294+35),"")</f>
      </c>
      <c r="GC294">
        <f>IF($GI294&gt;=36,INDEX($DD:$DD,$GH294+36),"")</f>
      </c>
      <c r="GD294">
        <f>IF($GI294&gt;=37,INDEX($DD:$DD,$GH294+37),"")</f>
      </c>
      <c r="GE294">
        <f>IF($GI294&gt;=38,INDEX($DD:$DD,$GH294+38),"")</f>
      </c>
      <c r="GF294">
        <f>IF($GI294&gt;=39,INDEX($DD:$DD,$GH294+39),"")</f>
      </c>
      <c r="GG294">
        <f>IF($GI294&gt;=40,INDEX($DD:$DD,$GH294+40),"")</f>
      </c>
      <c r="GH294">
        <f>IFERROR(MATCH($DB294,$DC$2:$DC$148,0)+1,0)</f>
      </c>
      <c r="GI294">
        <f>IFERROR(INDEX($DE$2:$DE$148,MATCH($DB294,$DC$2:$DC$148,0)),0)</f>
      </c>
      <c r="GJ294">
        <f>IFERROR(MATCH($S294,$DF$294:$ES$294,0),0)</f>
      </c>
      <c r="GK294">
        <f>IF($GJ294&gt;0,INDEX($ET$294:$GG$294,$GJ294),"")</f>
      </c>
      <c r="GL294" t="s">
        <v>568</v>
      </c>
      <c r="GM294">
        <v>1</v>
      </c>
      <c r="GN294">
        <f>IF($IW294&gt;=1,INDEX($GL:$GL,$IV294+1),"")</f>
      </c>
      <c r="GO294">
        <f>IF($IW294&gt;=2,INDEX($GL:$GL,$IV294+2),"")</f>
      </c>
      <c r="GP294">
        <f>IF($IW294&gt;=3,INDEX($GL:$GL,$IV294+3),"")</f>
      </c>
      <c r="GQ294">
        <f>IF($IW294&gt;=4,INDEX($GL:$GL,$IV294+4),"")</f>
      </c>
      <c r="GR294">
        <f>IF($IW294&gt;=5,INDEX($GL:$GL,$IV294+5),"")</f>
      </c>
      <c r="GS294">
        <f>IF($IW294&gt;=6,INDEX($GL:$GL,$IV294+6),"")</f>
      </c>
      <c r="GT294">
        <f>IF($IW294&gt;=7,INDEX($GL:$GL,$IV294+7),"")</f>
      </c>
      <c r="GU294">
        <f>IF($IW294&gt;=8,INDEX($GL:$GL,$IV294+8),"")</f>
      </c>
      <c r="GV294">
        <f>IF($IW294&gt;=9,INDEX($GL:$GL,$IV294+9),"")</f>
      </c>
      <c r="GW294">
        <f>IF($IW294&gt;=10,INDEX($GL:$GL,$IV294+10),"")</f>
      </c>
      <c r="GX294">
        <f>IF($IW294&gt;=11,INDEX($GL:$GL,$IV294+11),"")</f>
      </c>
      <c r="GY294">
        <f>IF($IW294&gt;=12,INDEX($GL:$GL,$IV294+12),"")</f>
      </c>
      <c r="GZ294">
        <f>IF($IW294&gt;=13,INDEX($GL:$GL,$IV294+13),"")</f>
      </c>
      <c r="HA294">
        <f>IF($IW294&gt;=14,INDEX($GL:$GL,$IV294+14),"")</f>
      </c>
      <c r="HB294">
        <f>IF($IW294&gt;=15,INDEX($GL:$GL,$IV294+15),"")</f>
      </c>
      <c r="HC294">
        <f>IF($IW294&gt;=16,INDEX($GL:$GL,$IV294+16),"")</f>
      </c>
      <c r="HD294">
        <f>IF($IW294&gt;=17,INDEX($GL:$GL,$IV294+17),"")</f>
      </c>
      <c r="HE294">
        <f>IF($IW294&gt;=18,INDEX($GL:$GL,$IV294+18),"")</f>
      </c>
      <c r="HF294">
        <f>IF($IW294&gt;=19,INDEX($GL:$GL,$IV294+19),"")</f>
      </c>
      <c r="HG294">
        <f>IF($IW294&gt;=20,INDEX($GL:$GL,$IV294+20),"")</f>
      </c>
      <c r="HH294">
        <f>IF($IW294&gt;=21,INDEX($GL:$GL,$IV294+21),"")</f>
      </c>
      <c r="HI294">
        <f>IF($IW294&gt;=22,INDEX($GL:$GL,$IV294+22),"")</f>
      </c>
      <c r="HJ294">
        <f>IF($IW294&gt;=23,INDEX($GL:$GL,$IV294+23),"")</f>
      </c>
      <c r="HK294">
        <f>IF($IW294&gt;=24,INDEX($GL:$GL,$IV294+24),"")</f>
      </c>
      <c r="HL294">
        <f>IF($IW294&gt;=25,INDEX($GL:$GL,$IV294+25),"")</f>
      </c>
      <c r="HM294">
        <f>IF($IW294&gt;=26,INDEX($GL:$GL,$IV294+26),"")</f>
      </c>
      <c r="HN294">
        <f>IF($IW294&gt;=27,INDEX($GL:$GL,$IV294+27),"")</f>
      </c>
      <c r="HO294">
        <f>IF($IW294&gt;=28,INDEX($GL:$GL,$IV294+28),"")</f>
      </c>
      <c r="HP294">
        <f>IF($IW294&gt;=29,INDEX($GL:$GL,$IV294+29),"")</f>
      </c>
      <c r="HQ294">
        <f>IF($IW294&gt;=30,INDEX($GL:$GL,$IV294+30),"")</f>
      </c>
      <c r="HR294">
        <f>IF($IW294&gt;=31,INDEX($GL:$GL,$IV294+31),"")</f>
      </c>
      <c r="HS294">
        <f>IF($IW294&gt;=32,INDEX($GL:$GL,$IV294+32),"")</f>
      </c>
      <c r="HT294">
        <f>IF($IW294&gt;=33,INDEX($GL:$GL,$IV294+33),"")</f>
      </c>
      <c r="HU294">
        <f>IF($IW294&gt;=34,INDEX($GL:$GL,$IV294+34),"")</f>
      </c>
      <c r="HV294">
        <f>IF($IW294&gt;=35,INDEX($GL:$GL,$IV294+35),"")</f>
      </c>
      <c r="HW294">
        <f>IF($IW294&gt;=36,INDEX($GL:$GL,$IV294+36),"")</f>
      </c>
      <c r="HX294">
        <f>IF($IW294&gt;=37,INDEX($GL:$GL,$IV294+37),"")</f>
      </c>
      <c r="HY294">
        <f>IF($IW294&gt;=38,INDEX($GL:$GL,$IV294+38),"")</f>
      </c>
      <c r="HZ294">
        <f>IF($IW294&gt;=39,INDEX($GL:$GL,$IV294+39),"")</f>
      </c>
      <c r="IA294">
        <f>IF($IW294&gt;=40,INDEX($GL:$GL,$IV294+40),"")</f>
      </c>
      <c r="IB294">
        <f>IF($IW294&gt;=41,INDEX($GL:$GL,$IV294+41),"")</f>
      </c>
      <c r="IC294">
        <f>IF($IW294&gt;=42,INDEX($GL:$GL,$IV294+42),"")</f>
      </c>
      <c r="ID294">
        <f>IF($IW294&gt;=43,INDEX($GL:$GL,$IV294+43),"")</f>
      </c>
      <c r="IE294">
        <f>IF($IW294&gt;=44,INDEX($GL:$GL,$IV294+44),"")</f>
      </c>
      <c r="IF294">
        <f>IF($IW294&gt;=45,INDEX($GL:$GL,$IV294+45),"")</f>
      </c>
      <c r="IG294">
        <f>IF($IW294&gt;=46,INDEX($GL:$GL,$IV294+46),"")</f>
      </c>
      <c r="IH294">
        <f>IF($IW294&gt;=47,INDEX($GL:$GL,$IV294+47),"")</f>
      </c>
      <c r="II294">
        <f>IF($IW294&gt;=48,INDEX($GL:$GL,$IV294+48),"")</f>
      </c>
      <c r="IJ294">
        <f>IF($IW294&gt;=49,INDEX($GL:$GL,$IV294+49),"")</f>
      </c>
      <c r="IK294">
        <f>IF($IW294&gt;=50,INDEX($GL:$GL,$IV294+50),"")</f>
      </c>
      <c r="IL294">
        <f>IF($IW294&gt;=51,INDEX($GL:$GL,$IV294+51),"")</f>
      </c>
      <c r="IM294">
        <f>IF($IW294&gt;=52,INDEX($GL:$GL,$IV294+52),"")</f>
      </c>
      <c r="IN294">
        <f>IF($IW294&gt;=53,INDEX($GL:$GL,$IV294+53),"")</f>
      </c>
      <c r="IO294">
        <f>IF($IW294&gt;=54,INDEX($GL:$GL,$IV294+54),"")</f>
      </c>
      <c r="IP294">
        <f>IF($IW294&gt;=55,INDEX($GL:$GL,$IV294+55),"")</f>
      </c>
      <c r="IQ294">
        <f>IF($IW294&gt;=56,INDEX($GL:$GL,$IV294+56),"")</f>
      </c>
      <c r="IR294">
        <f>IF($IW294&gt;=57,INDEX($GL:$GL,$IV294+57),"")</f>
      </c>
      <c r="IS294">
        <f>IF($IW294&gt;=58,INDEX($GL:$GL,$IV294+58),"")</f>
      </c>
      <c r="IT294">
        <f>IF($IW294&gt;=59,INDEX($GL:$GL,$IV294+59),"")</f>
      </c>
      <c r="IU294">
        <f>IF($IW294&gt;=60,INDEX($GL:$GL,$IV294+60),"")</f>
      </c>
      <c r="IV294">
        <f>IFERROR(MATCH($GK294,$GL$2:$GL$324,0)+1,0)</f>
      </c>
      <c r="IW294">
        <f>IFERROR(INDEX($GM$2:$GM$324,MATCH($GK294,$GL$2:$GL$324,0)),0)</f>
      </c>
      <c r="IX294" t="s">
        <v>34</v>
      </c>
      <c r="IY294" t="s">
        <v>34</v>
      </c>
    </row>
    <row r="295" spans="1:259" x14ac:dyDescent="0.25">
      <c r="K295">
        <f>IF(OR($N295="",$J295=""),"",IFERROR($N295/$J295,0))</f>
      </c>
      <c r="L295">
        <f>IF($N295="","",
SUM($M295,$O295,$T295,$P295,$R295)*
(1-IF($U295="",0,VALUE($U295)/100)))</f>
      </c>
      <c r="M295">
        <f>IF($N295="","",$N295)</f>
      </c>
      <c r="O295">
        <f>IF($N295="","",
IF($H295="","",
IF(ISNUMBER(SEARCH("exempt",LOWER($H295))),0,
$N295*(VALUE(SUBSTITUTE($H295,"%",""))/100))))</f>
      </c>
      <c r="V295">
        <f>IFERROR(IF(FIND(" - ",$E295)&gt;0,MID($E295,FIND(" - ",$E295)+3,LEN($E295)),""),"")</f>
      </c>
      <c r="AE295" t="s">
        <v>869</v>
      </c>
      <c r="AJ295">
        <f>IFERROR(LEFT($E295,FIND(" - ",$E295)-1),$E295)</f>
      </c>
      <c r="AM295">
        <f>IF($CB295&gt;=1,INDEX($AK:$AK,$CA295+1),"")</f>
      </c>
      <c r="AN295">
        <f>IF($CB295&gt;=2,INDEX($AK:$AK,$CA295+2),"")</f>
      </c>
      <c r="AO295">
        <f>IF($CB295&gt;=3,INDEX($AK:$AK,$CA295+3),"")</f>
      </c>
      <c r="AP295">
        <f>IF($CB295&gt;=4,INDEX($AK:$AK,$CA295+4),"")</f>
      </c>
      <c r="AQ295">
        <f>IF($CB295&gt;=5,INDEX($AK:$AK,$CA295+5),"")</f>
      </c>
      <c r="AR295">
        <f>IF($CB295&gt;=6,INDEX($AK:$AK,$CA295+6),"")</f>
      </c>
      <c r="AS295">
        <f>IF($CB295&gt;=7,INDEX($AK:$AK,$CA295+7),"")</f>
      </c>
      <c r="AT295">
        <f>IF($CB295&gt;=8,INDEX($AK:$AK,$CA295+8),"")</f>
      </c>
      <c r="AU295">
        <f>IF($CB295&gt;=9,INDEX($AK:$AK,$CA295+9),"")</f>
      </c>
      <c r="AV295">
        <f>IF($CB295&gt;=10,INDEX($AK:$AK,$CA295+10),"")</f>
      </c>
      <c r="AW295">
        <f>IF($CB295&gt;=11,INDEX($AK:$AK,$CA295+11),"")</f>
      </c>
      <c r="AX295">
        <f>IF($CB295&gt;=12,INDEX($AK:$AK,$CA295+12),"")</f>
      </c>
      <c r="AY295">
        <f>IF($CB295&gt;=13,INDEX($AK:$AK,$CA295+13),"")</f>
      </c>
      <c r="AZ295">
        <f>IF($CB295&gt;=14,INDEX($AK:$AK,$CA295+14),"")</f>
      </c>
      <c r="BA295">
        <f>IF($CB295&gt;=15,INDEX($AK:$AK,$CA295+15),"")</f>
      </c>
      <c r="BB295">
        <f>IF($CB295&gt;=16,INDEX($AK:$AK,$CA295+16),"")</f>
      </c>
      <c r="BC295">
        <f>IF($CB295&gt;=17,INDEX($AK:$AK,$CA295+17),"")</f>
      </c>
      <c r="BD295">
        <f>IF($CB295&gt;=18,INDEX($AK:$AK,$CA295+18),"")</f>
      </c>
      <c r="BE295">
        <f>IF($CB295&gt;=19,INDEX($AK:$AK,$CA295+19),"")</f>
      </c>
      <c r="BF295">
        <f>IF($CB295&gt;=20,INDEX($AK:$AK,$CA295+20),"")</f>
      </c>
      <c r="BG295">
        <f>IF($CB295&gt;=21,INDEX($AK:$AK,$CA295+21),"")</f>
      </c>
      <c r="BH295">
        <f>IF($CB295&gt;=22,INDEX($AK:$AK,$CA295+22),"")</f>
      </c>
      <c r="BI295">
        <f>IF($CB295&gt;=23,INDEX($AK:$AK,$CA295+23),"")</f>
      </c>
      <c r="BJ295">
        <f>IF($CB295&gt;=24,INDEX($AK:$AK,$CA295+24),"")</f>
      </c>
      <c r="BK295">
        <f>IF($CB295&gt;=25,INDEX($AK:$AK,$CA295+25),"")</f>
      </c>
      <c r="BL295">
        <f>IF($CB295&gt;=26,INDEX($AK:$AK,$CA295+26),"")</f>
      </c>
      <c r="BM295">
        <f>IF($CB295&gt;=27,INDEX($AK:$AK,$CA295+27),"")</f>
      </c>
      <c r="BN295">
        <f>IF($CB295&gt;=28,INDEX($AK:$AK,$CA295+28),"")</f>
      </c>
      <c r="BO295">
        <f>IF($CB295&gt;=29,INDEX($AK:$AK,$CA295+29),"")</f>
      </c>
      <c r="BP295">
        <f>IF($CB295&gt;=30,INDEX($AK:$AK,$CA295+30),"")</f>
      </c>
      <c r="BQ295">
        <f>IF($CB295&gt;=31,INDEX($AK:$AK,$CA295+31),"")</f>
      </c>
      <c r="BR295">
        <f>IF($CB295&gt;=32,INDEX($AK:$AK,$CA295+32),"")</f>
      </c>
      <c r="BS295">
        <f>IF($CB295&gt;=33,INDEX($AK:$AK,$CA295+33),"")</f>
      </c>
      <c r="BT295">
        <f>IF($CB295&gt;=34,INDEX($AK:$AK,$CA295+34),"")</f>
      </c>
      <c r="BU295">
        <f>IF($CB295&gt;=35,INDEX($AK:$AK,$CA295+35),"")</f>
      </c>
      <c r="BV295">
        <f>IF($CB295&gt;=36,INDEX($AK:$AK,$CA295+36),"")</f>
      </c>
      <c r="BW295">
        <f>IF($CB295&gt;=37,INDEX($AK:$AK,$CA295+37),"")</f>
      </c>
      <c r="BX295">
        <f>IF($CB295&gt;=38,INDEX($AK:$AK,$CA295+38),"")</f>
      </c>
      <c r="BY295">
        <f>IF($CB295&gt;=39,INDEX($AK:$AK,$CA295+39),"")</f>
      </c>
      <c r="BZ295">
        <f>IF($CB295&gt;=40,INDEX($AK:$AK,$CA295+40),"")</f>
      </c>
      <c r="CA295">
        <f>IFERROR(MATCH($AJ295,$AK$2:$AK$134,0)+1,0)</f>
      </c>
      <c r="CB295">
        <f>IFERROR(INDEX($AL$2:$AL$134,MATCH($AJ295,$AK$2:$AK$134,0)),0)</f>
      </c>
      <c r="CC295">
        <f>IFERROR(LEFT($F295,FIND(" - ",$F295)-1),$F295)</f>
      </c>
      <c r="CF295">
        <f>IF($DA295&gt;=1,INDEX($CD:$CD,$CZ295+1),"")</f>
      </c>
      <c r="CG295">
        <f>IF($DA295&gt;=2,INDEX($CD:$CD,$CZ295+2),"")</f>
      </c>
      <c r="CH295">
        <f>IF($DA295&gt;=3,INDEX($CD:$CD,$CZ295+3),"")</f>
      </c>
      <c r="CI295">
        <f>IF($DA295&gt;=4,INDEX($CD:$CD,$CZ295+4),"")</f>
      </c>
      <c r="CJ295">
        <f>IF($DA295&gt;=5,INDEX($CD:$CD,$CZ295+5),"")</f>
      </c>
      <c r="CK295">
        <f>IF($DA295&gt;=6,INDEX($CD:$CD,$CZ295+6),"")</f>
      </c>
      <c r="CL295">
        <f>IF($DA295&gt;=7,INDEX($CD:$CD,$CZ295+7),"")</f>
      </c>
      <c r="CM295">
        <f>IF($DA295&gt;=8,INDEX($CD:$CD,$CZ295+8),"")</f>
      </c>
      <c r="CN295">
        <f>IF($DA295&gt;=9,INDEX($CD:$CD,$CZ295+9),"")</f>
      </c>
      <c r="CO295">
        <f>IF($DA295&gt;=10,INDEX($CD:$CD,$CZ295+10),"")</f>
      </c>
      <c r="CP295">
        <f>IF($DA295&gt;=11,INDEX($CD:$CD,$CZ295+11),"")</f>
      </c>
      <c r="CQ295">
        <f>IF($DA295&gt;=12,INDEX($CD:$CD,$CZ295+12),"")</f>
      </c>
      <c r="CR295">
        <f>IF($DA295&gt;=13,INDEX($CD:$CD,$CZ295+13),"")</f>
      </c>
      <c r="CS295">
        <f>IF($DA295&gt;=14,INDEX($CD:$CD,$CZ295+14),"")</f>
      </c>
      <c r="CT295">
        <f>IF($DA295&gt;=15,INDEX($CD:$CD,$CZ295+15),"")</f>
      </c>
      <c r="CU295">
        <f>IF($DA295&gt;=16,INDEX($CD:$CD,$CZ295+16),"")</f>
      </c>
      <c r="CV295">
        <f>IF($DA295&gt;=17,INDEX($CD:$CD,$CZ295+17),"")</f>
      </c>
      <c r="CW295">
        <f>IF($DA295&gt;=18,INDEX($CD:$CD,$CZ295+18),"")</f>
      </c>
      <c r="CX295">
        <f>IF($DA295&gt;=19,INDEX($CD:$CD,$CZ295+19),"")</f>
      </c>
      <c r="CY295">
        <f>IF($DA295&gt;=20,INDEX($CD:$CD,$CZ295+20),"")</f>
      </c>
      <c r="CZ295">
        <f>IFERROR(MATCH($CC295,$CD$2:$CD$263,0)+1,0)</f>
      </c>
      <c r="DA295">
        <f>IFERROR(INDEX($CE$2:$CE$263,MATCH($CC295,$CD$2:$CD$263,0)),0)</f>
      </c>
      <c r="DB295">
        <f>IFERROR(INDEX($AI:$AI,MATCH($H295,$AH:$AH,0))&amp;"","")</f>
      </c>
      <c r="DF295">
        <f>IF($GI295&gt;=1,INDEX($DC:$DC,$GH295+1),"")</f>
      </c>
      <c r="DG295">
        <f>IF($GI295&gt;=2,INDEX($DC:$DC,$GH295+2),"")</f>
      </c>
      <c r="DH295">
        <f>IF($GI295&gt;=3,INDEX($DC:$DC,$GH295+3),"")</f>
      </c>
      <c r="DI295">
        <f>IF($GI295&gt;=4,INDEX($DC:$DC,$GH295+4),"")</f>
      </c>
      <c r="DJ295">
        <f>IF($GI295&gt;=5,INDEX($DC:$DC,$GH295+5),"")</f>
      </c>
      <c r="DK295">
        <f>IF($GI295&gt;=6,INDEX($DC:$DC,$GH295+6),"")</f>
      </c>
      <c r="DL295">
        <f>IF($GI295&gt;=7,INDEX($DC:$DC,$GH295+7),"")</f>
      </c>
      <c r="DM295">
        <f>IF($GI295&gt;=8,INDEX($DC:$DC,$GH295+8),"")</f>
      </c>
      <c r="DN295">
        <f>IF($GI295&gt;=9,INDEX($DC:$DC,$GH295+9),"")</f>
      </c>
      <c r="DO295">
        <f>IF($GI295&gt;=10,INDEX($DC:$DC,$GH295+10),"")</f>
      </c>
      <c r="DP295">
        <f>IF($GI295&gt;=11,INDEX($DC:$DC,$GH295+11),"")</f>
      </c>
      <c r="DQ295">
        <f>IF($GI295&gt;=12,INDEX($DC:$DC,$GH295+12),"")</f>
      </c>
      <c r="DR295">
        <f>IF($GI295&gt;=13,INDEX($DC:$DC,$GH295+13),"")</f>
      </c>
      <c r="DS295">
        <f>IF($GI295&gt;=14,INDEX($DC:$DC,$GH295+14),"")</f>
      </c>
      <c r="DT295">
        <f>IF($GI295&gt;=15,INDEX($DC:$DC,$GH295+15),"")</f>
      </c>
      <c r="DU295">
        <f>IF($GI295&gt;=16,INDEX($DC:$DC,$GH295+16),"")</f>
      </c>
      <c r="DV295">
        <f>IF($GI295&gt;=17,INDEX($DC:$DC,$GH295+17),"")</f>
      </c>
      <c r="DW295">
        <f>IF($GI295&gt;=18,INDEX($DC:$DC,$GH295+18),"")</f>
      </c>
      <c r="DX295">
        <f>IF($GI295&gt;=19,INDEX($DC:$DC,$GH295+19),"")</f>
      </c>
      <c r="DY295">
        <f>IF($GI295&gt;=20,INDEX($DC:$DC,$GH295+20),"")</f>
      </c>
      <c r="DZ295">
        <f>IF($GI295&gt;=21,INDEX($DC:$DC,$GH295+21),"")</f>
      </c>
      <c r="EA295">
        <f>IF($GI295&gt;=22,INDEX($DC:$DC,$GH295+22),"")</f>
      </c>
      <c r="EB295">
        <f>IF($GI295&gt;=23,INDEX($DC:$DC,$GH295+23),"")</f>
      </c>
      <c r="EC295">
        <f>IF($GI295&gt;=24,INDEX($DC:$DC,$GH295+24),"")</f>
      </c>
      <c r="ED295">
        <f>IF($GI295&gt;=25,INDEX($DC:$DC,$GH295+25),"")</f>
      </c>
      <c r="EE295">
        <f>IF($GI295&gt;=26,INDEX($DC:$DC,$GH295+26),"")</f>
      </c>
      <c r="EF295">
        <f>IF($GI295&gt;=27,INDEX($DC:$DC,$GH295+27),"")</f>
      </c>
      <c r="EG295">
        <f>IF($GI295&gt;=28,INDEX($DC:$DC,$GH295+28),"")</f>
      </c>
      <c r="EH295">
        <f>IF($GI295&gt;=29,INDEX($DC:$DC,$GH295+29),"")</f>
      </c>
      <c r="EI295">
        <f>IF($GI295&gt;=30,INDEX($DC:$DC,$GH295+30),"")</f>
      </c>
      <c r="EJ295">
        <f>IF($GI295&gt;=31,INDEX($DC:$DC,$GH295+31),"")</f>
      </c>
      <c r="EK295">
        <f>IF($GI295&gt;=32,INDEX($DC:$DC,$GH295+32),"")</f>
      </c>
      <c r="EL295">
        <f>IF($GI295&gt;=33,INDEX($DC:$DC,$GH295+33),"")</f>
      </c>
      <c r="EM295">
        <f>IF($GI295&gt;=34,INDEX($DC:$DC,$GH295+34),"")</f>
      </c>
      <c r="EN295">
        <f>IF($GI295&gt;=35,INDEX($DC:$DC,$GH295+35),"")</f>
      </c>
      <c r="EO295">
        <f>IF($GI295&gt;=36,INDEX($DC:$DC,$GH295+36),"")</f>
      </c>
      <c r="EP295">
        <f>IF($GI295&gt;=37,INDEX($DC:$DC,$GH295+37),"")</f>
      </c>
      <c r="EQ295">
        <f>IF($GI295&gt;=38,INDEX($DC:$DC,$GH295+38),"")</f>
      </c>
      <c r="ER295">
        <f>IF($GI295&gt;=39,INDEX($DC:$DC,$GH295+39),"")</f>
      </c>
      <c r="ES295">
        <f>IF($GI295&gt;=40,INDEX($DC:$DC,$GH295+40),"")</f>
      </c>
      <c r="ET295">
        <f>IF($GI295&gt;=1,INDEX($DD:$DD,$GH295+1),"")</f>
      </c>
      <c r="EU295">
        <f>IF($GI295&gt;=2,INDEX($DD:$DD,$GH295+2),"")</f>
      </c>
      <c r="EV295">
        <f>IF($GI295&gt;=3,INDEX($DD:$DD,$GH295+3),"")</f>
      </c>
      <c r="EW295">
        <f>IF($GI295&gt;=4,INDEX($DD:$DD,$GH295+4),"")</f>
      </c>
      <c r="EX295">
        <f>IF($GI295&gt;=5,INDEX($DD:$DD,$GH295+5),"")</f>
      </c>
      <c r="EY295">
        <f>IF($GI295&gt;=6,INDEX($DD:$DD,$GH295+6),"")</f>
      </c>
      <c r="EZ295">
        <f>IF($GI295&gt;=7,INDEX($DD:$DD,$GH295+7),"")</f>
      </c>
      <c r="FA295">
        <f>IF($GI295&gt;=8,INDEX($DD:$DD,$GH295+8),"")</f>
      </c>
      <c r="FB295">
        <f>IF($GI295&gt;=9,INDEX($DD:$DD,$GH295+9),"")</f>
      </c>
      <c r="FC295">
        <f>IF($GI295&gt;=10,INDEX($DD:$DD,$GH295+10),"")</f>
      </c>
      <c r="FD295">
        <f>IF($GI295&gt;=11,INDEX($DD:$DD,$GH295+11),"")</f>
      </c>
      <c r="FE295">
        <f>IF($GI295&gt;=12,INDEX($DD:$DD,$GH295+12),"")</f>
      </c>
      <c r="FF295">
        <f>IF($GI295&gt;=13,INDEX($DD:$DD,$GH295+13),"")</f>
      </c>
      <c r="FG295">
        <f>IF($GI295&gt;=14,INDEX($DD:$DD,$GH295+14),"")</f>
      </c>
      <c r="FH295">
        <f>IF($GI295&gt;=15,INDEX($DD:$DD,$GH295+15),"")</f>
      </c>
      <c r="FI295">
        <f>IF($GI295&gt;=16,INDEX($DD:$DD,$GH295+16),"")</f>
      </c>
      <c r="FJ295">
        <f>IF($GI295&gt;=17,INDEX($DD:$DD,$GH295+17),"")</f>
      </c>
      <c r="FK295">
        <f>IF($GI295&gt;=18,INDEX($DD:$DD,$GH295+18),"")</f>
      </c>
      <c r="FL295">
        <f>IF($GI295&gt;=19,INDEX($DD:$DD,$GH295+19),"")</f>
      </c>
      <c r="FM295">
        <f>IF($GI295&gt;=20,INDEX($DD:$DD,$GH295+20),"")</f>
      </c>
      <c r="FN295">
        <f>IF($GI295&gt;=21,INDEX($DD:$DD,$GH295+21),"")</f>
      </c>
      <c r="FO295">
        <f>IF($GI295&gt;=22,INDEX($DD:$DD,$GH295+22),"")</f>
      </c>
      <c r="FP295">
        <f>IF($GI295&gt;=23,INDEX($DD:$DD,$GH295+23),"")</f>
      </c>
      <c r="FQ295">
        <f>IF($GI295&gt;=24,INDEX($DD:$DD,$GH295+24),"")</f>
      </c>
      <c r="FR295">
        <f>IF($GI295&gt;=25,INDEX($DD:$DD,$GH295+25),"")</f>
      </c>
      <c r="FS295">
        <f>IF($GI295&gt;=26,INDEX($DD:$DD,$GH295+26),"")</f>
      </c>
      <c r="FT295">
        <f>IF($GI295&gt;=27,INDEX($DD:$DD,$GH295+27),"")</f>
      </c>
      <c r="FU295">
        <f>IF($GI295&gt;=28,INDEX($DD:$DD,$GH295+28),"")</f>
      </c>
      <c r="FV295">
        <f>IF($GI295&gt;=29,INDEX($DD:$DD,$GH295+29),"")</f>
      </c>
      <c r="FW295">
        <f>IF($GI295&gt;=30,INDEX($DD:$DD,$GH295+30),"")</f>
      </c>
      <c r="FX295">
        <f>IF($GI295&gt;=31,INDEX($DD:$DD,$GH295+31),"")</f>
      </c>
      <c r="FY295">
        <f>IF($GI295&gt;=32,INDEX($DD:$DD,$GH295+32),"")</f>
      </c>
      <c r="FZ295">
        <f>IF($GI295&gt;=33,INDEX($DD:$DD,$GH295+33),"")</f>
      </c>
      <c r="GA295">
        <f>IF($GI295&gt;=34,INDEX($DD:$DD,$GH295+34),"")</f>
      </c>
      <c r="GB295">
        <f>IF($GI295&gt;=35,INDEX($DD:$DD,$GH295+35),"")</f>
      </c>
      <c r="GC295">
        <f>IF($GI295&gt;=36,INDEX($DD:$DD,$GH295+36),"")</f>
      </c>
      <c r="GD295">
        <f>IF($GI295&gt;=37,INDEX($DD:$DD,$GH295+37),"")</f>
      </c>
      <c r="GE295">
        <f>IF($GI295&gt;=38,INDEX($DD:$DD,$GH295+38),"")</f>
      </c>
      <c r="GF295">
        <f>IF($GI295&gt;=39,INDEX($DD:$DD,$GH295+39),"")</f>
      </c>
      <c r="GG295">
        <f>IF($GI295&gt;=40,INDEX($DD:$DD,$GH295+40),"")</f>
      </c>
      <c r="GH295">
        <f>IFERROR(MATCH($DB295,$DC$2:$DC$148,0)+1,0)</f>
      </c>
      <c r="GI295">
        <f>IFERROR(INDEX($DE$2:$DE$148,MATCH($DB295,$DC$2:$DC$148,0)),0)</f>
      </c>
      <c r="GJ295">
        <f>IFERROR(MATCH($S295,$DF$295:$ES$295,0),0)</f>
      </c>
      <c r="GK295">
        <f>IF($GJ295&gt;0,INDEX($ET$295:$GG$295,$GJ295),"")</f>
      </c>
      <c r="GL295" t="s">
        <v>74</v>
      </c>
      <c r="GN295">
        <f>IF($IW295&gt;=1,INDEX($GL:$GL,$IV295+1),"")</f>
      </c>
      <c r="GO295">
        <f>IF($IW295&gt;=2,INDEX($GL:$GL,$IV295+2),"")</f>
      </c>
      <c r="GP295">
        <f>IF($IW295&gt;=3,INDEX($GL:$GL,$IV295+3),"")</f>
      </c>
      <c r="GQ295">
        <f>IF($IW295&gt;=4,INDEX($GL:$GL,$IV295+4),"")</f>
      </c>
      <c r="GR295">
        <f>IF($IW295&gt;=5,INDEX($GL:$GL,$IV295+5),"")</f>
      </c>
      <c r="GS295">
        <f>IF($IW295&gt;=6,INDEX($GL:$GL,$IV295+6),"")</f>
      </c>
      <c r="GT295">
        <f>IF($IW295&gt;=7,INDEX($GL:$GL,$IV295+7),"")</f>
      </c>
      <c r="GU295">
        <f>IF($IW295&gt;=8,INDEX($GL:$GL,$IV295+8),"")</f>
      </c>
      <c r="GV295">
        <f>IF($IW295&gt;=9,INDEX($GL:$GL,$IV295+9),"")</f>
      </c>
      <c r="GW295">
        <f>IF($IW295&gt;=10,INDEX($GL:$GL,$IV295+10),"")</f>
      </c>
      <c r="GX295">
        <f>IF($IW295&gt;=11,INDEX($GL:$GL,$IV295+11),"")</f>
      </c>
      <c r="GY295">
        <f>IF($IW295&gt;=12,INDEX($GL:$GL,$IV295+12),"")</f>
      </c>
      <c r="GZ295">
        <f>IF($IW295&gt;=13,INDEX($GL:$GL,$IV295+13),"")</f>
      </c>
      <c r="HA295">
        <f>IF($IW295&gt;=14,INDEX($GL:$GL,$IV295+14),"")</f>
      </c>
      <c r="HB295">
        <f>IF($IW295&gt;=15,INDEX($GL:$GL,$IV295+15),"")</f>
      </c>
      <c r="HC295">
        <f>IF($IW295&gt;=16,INDEX($GL:$GL,$IV295+16),"")</f>
      </c>
      <c r="HD295">
        <f>IF($IW295&gt;=17,INDEX($GL:$GL,$IV295+17),"")</f>
      </c>
      <c r="HE295">
        <f>IF($IW295&gt;=18,INDEX($GL:$GL,$IV295+18),"")</f>
      </c>
      <c r="HF295">
        <f>IF($IW295&gt;=19,INDEX($GL:$GL,$IV295+19),"")</f>
      </c>
      <c r="HG295">
        <f>IF($IW295&gt;=20,INDEX($GL:$GL,$IV295+20),"")</f>
      </c>
      <c r="HH295">
        <f>IF($IW295&gt;=21,INDEX($GL:$GL,$IV295+21),"")</f>
      </c>
      <c r="HI295">
        <f>IF($IW295&gt;=22,INDEX($GL:$GL,$IV295+22),"")</f>
      </c>
      <c r="HJ295">
        <f>IF($IW295&gt;=23,INDEX($GL:$GL,$IV295+23),"")</f>
      </c>
      <c r="HK295">
        <f>IF($IW295&gt;=24,INDEX($GL:$GL,$IV295+24),"")</f>
      </c>
      <c r="HL295">
        <f>IF($IW295&gt;=25,INDEX($GL:$GL,$IV295+25),"")</f>
      </c>
      <c r="HM295">
        <f>IF($IW295&gt;=26,INDEX($GL:$GL,$IV295+26),"")</f>
      </c>
      <c r="HN295">
        <f>IF($IW295&gt;=27,INDEX($GL:$GL,$IV295+27),"")</f>
      </c>
      <c r="HO295">
        <f>IF($IW295&gt;=28,INDEX($GL:$GL,$IV295+28),"")</f>
      </c>
      <c r="HP295">
        <f>IF($IW295&gt;=29,INDEX($GL:$GL,$IV295+29),"")</f>
      </c>
      <c r="HQ295">
        <f>IF($IW295&gt;=30,INDEX($GL:$GL,$IV295+30),"")</f>
      </c>
      <c r="HR295">
        <f>IF($IW295&gt;=31,INDEX($GL:$GL,$IV295+31),"")</f>
      </c>
      <c r="HS295">
        <f>IF($IW295&gt;=32,INDEX($GL:$GL,$IV295+32),"")</f>
      </c>
      <c r="HT295">
        <f>IF($IW295&gt;=33,INDEX($GL:$GL,$IV295+33),"")</f>
      </c>
      <c r="HU295">
        <f>IF($IW295&gt;=34,INDEX($GL:$GL,$IV295+34),"")</f>
      </c>
      <c r="HV295">
        <f>IF($IW295&gt;=35,INDEX($GL:$GL,$IV295+35),"")</f>
      </c>
      <c r="HW295">
        <f>IF($IW295&gt;=36,INDEX($GL:$GL,$IV295+36),"")</f>
      </c>
      <c r="HX295">
        <f>IF($IW295&gt;=37,INDEX($GL:$GL,$IV295+37),"")</f>
      </c>
      <c r="HY295">
        <f>IF($IW295&gt;=38,INDEX($GL:$GL,$IV295+38),"")</f>
      </c>
      <c r="HZ295">
        <f>IF($IW295&gt;=39,INDEX($GL:$GL,$IV295+39),"")</f>
      </c>
      <c r="IA295">
        <f>IF($IW295&gt;=40,INDEX($GL:$GL,$IV295+40),"")</f>
      </c>
      <c r="IB295">
        <f>IF($IW295&gt;=41,INDEX($GL:$GL,$IV295+41),"")</f>
      </c>
      <c r="IC295">
        <f>IF($IW295&gt;=42,INDEX($GL:$GL,$IV295+42),"")</f>
      </c>
      <c r="ID295">
        <f>IF($IW295&gt;=43,INDEX($GL:$GL,$IV295+43),"")</f>
      </c>
      <c r="IE295">
        <f>IF($IW295&gt;=44,INDEX($GL:$GL,$IV295+44),"")</f>
      </c>
      <c r="IF295">
        <f>IF($IW295&gt;=45,INDEX($GL:$GL,$IV295+45),"")</f>
      </c>
      <c r="IG295">
        <f>IF($IW295&gt;=46,INDEX($GL:$GL,$IV295+46),"")</f>
      </c>
      <c r="IH295">
        <f>IF($IW295&gt;=47,INDEX($GL:$GL,$IV295+47),"")</f>
      </c>
      <c r="II295">
        <f>IF($IW295&gt;=48,INDEX($GL:$GL,$IV295+48),"")</f>
      </c>
      <c r="IJ295">
        <f>IF($IW295&gt;=49,INDEX($GL:$GL,$IV295+49),"")</f>
      </c>
      <c r="IK295">
        <f>IF($IW295&gt;=50,INDEX($GL:$GL,$IV295+50),"")</f>
      </c>
      <c r="IL295">
        <f>IF($IW295&gt;=51,INDEX($GL:$GL,$IV295+51),"")</f>
      </c>
      <c r="IM295">
        <f>IF($IW295&gt;=52,INDEX($GL:$GL,$IV295+52),"")</f>
      </c>
      <c r="IN295">
        <f>IF($IW295&gt;=53,INDEX($GL:$GL,$IV295+53),"")</f>
      </c>
      <c r="IO295">
        <f>IF($IW295&gt;=54,INDEX($GL:$GL,$IV295+54),"")</f>
      </c>
      <c r="IP295">
        <f>IF($IW295&gt;=55,INDEX($GL:$GL,$IV295+55),"")</f>
      </c>
      <c r="IQ295">
        <f>IF($IW295&gt;=56,INDEX($GL:$GL,$IV295+56),"")</f>
      </c>
      <c r="IR295">
        <f>IF($IW295&gt;=57,INDEX($GL:$GL,$IV295+57),"")</f>
      </c>
      <c r="IS295">
        <f>IF($IW295&gt;=58,INDEX($GL:$GL,$IV295+58),"")</f>
      </c>
      <c r="IT295">
        <f>IF($IW295&gt;=59,INDEX($GL:$GL,$IV295+59),"")</f>
      </c>
      <c r="IU295">
        <f>IF($IW295&gt;=60,INDEX($GL:$GL,$IV295+60),"")</f>
      </c>
      <c r="IV295">
        <f>IFERROR(MATCH($GK295,$GL$2:$GL$324,0)+1,0)</f>
      </c>
      <c r="IW295">
        <f>IFERROR(INDEX($GM$2:$GM$324,MATCH($GK295,$GL$2:$GL$324,0)),0)</f>
      </c>
      <c r="IX295" t="s">
        <v>34</v>
      </c>
      <c r="IY295" t="s">
        <v>34</v>
      </c>
    </row>
    <row r="296" spans="1:259" x14ac:dyDescent="0.25">
      <c r="K296">
        <f>IF(OR($N296="",$J296=""),"",IFERROR($N296/$J296,0))</f>
      </c>
      <c r="L296">
        <f>IF($N296="","",
SUM($M296,$O296,$T296,$P296,$R296)*
(1-IF($U296="",0,VALUE($U296)/100)))</f>
      </c>
      <c r="M296">
        <f>IF($N296="","",$N296)</f>
      </c>
      <c r="O296">
        <f>IF($N296="","",
IF($H296="","",
IF(ISNUMBER(SEARCH("exempt",LOWER($H296))),0,
$N296*(VALUE(SUBSTITUTE($H296,"%",""))/100))))</f>
      </c>
      <c r="V296">
        <f>IFERROR(IF(FIND(" - ",$E296)&gt;0,MID($E296,FIND(" - ",$E296)+3,LEN($E296)),""),"")</f>
      </c>
      <c r="AE296" t="s">
        <v>870</v>
      </c>
      <c r="AJ296">
        <f>IFERROR(LEFT($E296,FIND(" - ",$E296)-1),$E296)</f>
      </c>
      <c r="AM296">
        <f>IF($CB296&gt;=1,INDEX($AK:$AK,$CA296+1),"")</f>
      </c>
      <c r="AN296">
        <f>IF($CB296&gt;=2,INDEX($AK:$AK,$CA296+2),"")</f>
      </c>
      <c r="AO296">
        <f>IF($CB296&gt;=3,INDEX($AK:$AK,$CA296+3),"")</f>
      </c>
      <c r="AP296">
        <f>IF($CB296&gt;=4,INDEX($AK:$AK,$CA296+4),"")</f>
      </c>
      <c r="AQ296">
        <f>IF($CB296&gt;=5,INDEX($AK:$AK,$CA296+5),"")</f>
      </c>
      <c r="AR296">
        <f>IF($CB296&gt;=6,INDEX($AK:$AK,$CA296+6),"")</f>
      </c>
      <c r="AS296">
        <f>IF($CB296&gt;=7,INDEX($AK:$AK,$CA296+7),"")</f>
      </c>
      <c r="AT296">
        <f>IF($CB296&gt;=8,INDEX($AK:$AK,$CA296+8),"")</f>
      </c>
      <c r="AU296">
        <f>IF($CB296&gt;=9,INDEX($AK:$AK,$CA296+9),"")</f>
      </c>
      <c r="AV296">
        <f>IF($CB296&gt;=10,INDEX($AK:$AK,$CA296+10),"")</f>
      </c>
      <c r="AW296">
        <f>IF($CB296&gt;=11,INDEX($AK:$AK,$CA296+11),"")</f>
      </c>
      <c r="AX296">
        <f>IF($CB296&gt;=12,INDEX($AK:$AK,$CA296+12),"")</f>
      </c>
      <c r="AY296">
        <f>IF($CB296&gt;=13,INDEX($AK:$AK,$CA296+13),"")</f>
      </c>
      <c r="AZ296">
        <f>IF($CB296&gt;=14,INDEX($AK:$AK,$CA296+14),"")</f>
      </c>
      <c r="BA296">
        <f>IF($CB296&gt;=15,INDEX($AK:$AK,$CA296+15),"")</f>
      </c>
      <c r="BB296">
        <f>IF($CB296&gt;=16,INDEX($AK:$AK,$CA296+16),"")</f>
      </c>
      <c r="BC296">
        <f>IF($CB296&gt;=17,INDEX($AK:$AK,$CA296+17),"")</f>
      </c>
      <c r="BD296">
        <f>IF($CB296&gt;=18,INDEX($AK:$AK,$CA296+18),"")</f>
      </c>
      <c r="BE296">
        <f>IF($CB296&gt;=19,INDEX($AK:$AK,$CA296+19),"")</f>
      </c>
      <c r="BF296">
        <f>IF($CB296&gt;=20,INDEX($AK:$AK,$CA296+20),"")</f>
      </c>
      <c r="BG296">
        <f>IF($CB296&gt;=21,INDEX($AK:$AK,$CA296+21),"")</f>
      </c>
      <c r="BH296">
        <f>IF($CB296&gt;=22,INDEX($AK:$AK,$CA296+22),"")</f>
      </c>
      <c r="BI296">
        <f>IF($CB296&gt;=23,INDEX($AK:$AK,$CA296+23),"")</f>
      </c>
      <c r="BJ296">
        <f>IF($CB296&gt;=24,INDEX($AK:$AK,$CA296+24),"")</f>
      </c>
      <c r="BK296">
        <f>IF($CB296&gt;=25,INDEX($AK:$AK,$CA296+25),"")</f>
      </c>
      <c r="BL296">
        <f>IF($CB296&gt;=26,INDEX($AK:$AK,$CA296+26),"")</f>
      </c>
      <c r="BM296">
        <f>IF($CB296&gt;=27,INDEX($AK:$AK,$CA296+27),"")</f>
      </c>
      <c r="BN296">
        <f>IF($CB296&gt;=28,INDEX($AK:$AK,$CA296+28),"")</f>
      </c>
      <c r="BO296">
        <f>IF($CB296&gt;=29,INDEX($AK:$AK,$CA296+29),"")</f>
      </c>
      <c r="BP296">
        <f>IF($CB296&gt;=30,INDEX($AK:$AK,$CA296+30),"")</f>
      </c>
      <c r="BQ296">
        <f>IF($CB296&gt;=31,INDEX($AK:$AK,$CA296+31),"")</f>
      </c>
      <c r="BR296">
        <f>IF($CB296&gt;=32,INDEX($AK:$AK,$CA296+32),"")</f>
      </c>
      <c r="BS296">
        <f>IF($CB296&gt;=33,INDEX($AK:$AK,$CA296+33),"")</f>
      </c>
      <c r="BT296">
        <f>IF($CB296&gt;=34,INDEX($AK:$AK,$CA296+34),"")</f>
      </c>
      <c r="BU296">
        <f>IF($CB296&gt;=35,INDEX($AK:$AK,$CA296+35),"")</f>
      </c>
      <c r="BV296">
        <f>IF($CB296&gt;=36,INDEX($AK:$AK,$CA296+36),"")</f>
      </c>
      <c r="BW296">
        <f>IF($CB296&gt;=37,INDEX($AK:$AK,$CA296+37),"")</f>
      </c>
      <c r="BX296">
        <f>IF($CB296&gt;=38,INDEX($AK:$AK,$CA296+38),"")</f>
      </c>
      <c r="BY296">
        <f>IF($CB296&gt;=39,INDEX($AK:$AK,$CA296+39),"")</f>
      </c>
      <c r="BZ296">
        <f>IF($CB296&gt;=40,INDEX($AK:$AK,$CA296+40),"")</f>
      </c>
      <c r="CA296">
        <f>IFERROR(MATCH($AJ296,$AK$2:$AK$134,0)+1,0)</f>
      </c>
      <c r="CB296">
        <f>IFERROR(INDEX($AL$2:$AL$134,MATCH($AJ296,$AK$2:$AK$134,0)),0)</f>
      </c>
      <c r="CC296">
        <f>IFERROR(LEFT($F296,FIND(" - ",$F296)-1),$F296)</f>
      </c>
      <c r="CF296">
        <f>IF($DA296&gt;=1,INDEX($CD:$CD,$CZ296+1),"")</f>
      </c>
      <c r="CG296">
        <f>IF($DA296&gt;=2,INDEX($CD:$CD,$CZ296+2),"")</f>
      </c>
      <c r="CH296">
        <f>IF($DA296&gt;=3,INDEX($CD:$CD,$CZ296+3),"")</f>
      </c>
      <c r="CI296">
        <f>IF($DA296&gt;=4,INDEX($CD:$CD,$CZ296+4),"")</f>
      </c>
      <c r="CJ296">
        <f>IF($DA296&gt;=5,INDEX($CD:$CD,$CZ296+5),"")</f>
      </c>
      <c r="CK296">
        <f>IF($DA296&gt;=6,INDEX($CD:$CD,$CZ296+6),"")</f>
      </c>
      <c r="CL296">
        <f>IF($DA296&gt;=7,INDEX($CD:$CD,$CZ296+7),"")</f>
      </c>
      <c r="CM296">
        <f>IF($DA296&gt;=8,INDEX($CD:$CD,$CZ296+8),"")</f>
      </c>
      <c r="CN296">
        <f>IF($DA296&gt;=9,INDEX($CD:$CD,$CZ296+9),"")</f>
      </c>
      <c r="CO296">
        <f>IF($DA296&gt;=10,INDEX($CD:$CD,$CZ296+10),"")</f>
      </c>
      <c r="CP296">
        <f>IF($DA296&gt;=11,INDEX($CD:$CD,$CZ296+11),"")</f>
      </c>
      <c r="CQ296">
        <f>IF($DA296&gt;=12,INDEX($CD:$CD,$CZ296+12),"")</f>
      </c>
      <c r="CR296">
        <f>IF($DA296&gt;=13,INDEX($CD:$CD,$CZ296+13),"")</f>
      </c>
      <c r="CS296">
        <f>IF($DA296&gt;=14,INDEX($CD:$CD,$CZ296+14),"")</f>
      </c>
      <c r="CT296">
        <f>IF($DA296&gt;=15,INDEX($CD:$CD,$CZ296+15),"")</f>
      </c>
      <c r="CU296">
        <f>IF($DA296&gt;=16,INDEX($CD:$CD,$CZ296+16),"")</f>
      </c>
      <c r="CV296">
        <f>IF($DA296&gt;=17,INDEX($CD:$CD,$CZ296+17),"")</f>
      </c>
      <c r="CW296">
        <f>IF($DA296&gt;=18,INDEX($CD:$CD,$CZ296+18),"")</f>
      </c>
      <c r="CX296">
        <f>IF($DA296&gt;=19,INDEX($CD:$CD,$CZ296+19),"")</f>
      </c>
      <c r="CY296">
        <f>IF($DA296&gt;=20,INDEX($CD:$CD,$CZ296+20),"")</f>
      </c>
      <c r="CZ296">
        <f>IFERROR(MATCH($CC296,$CD$2:$CD$263,0)+1,0)</f>
      </c>
      <c r="DA296">
        <f>IFERROR(INDEX($CE$2:$CE$263,MATCH($CC296,$CD$2:$CD$263,0)),0)</f>
      </c>
      <c r="DB296">
        <f>IFERROR(INDEX($AI:$AI,MATCH($H296,$AH:$AH,0))&amp;"","")</f>
      </c>
      <c r="DF296">
        <f>IF($GI296&gt;=1,INDEX($DC:$DC,$GH296+1),"")</f>
      </c>
      <c r="DG296">
        <f>IF($GI296&gt;=2,INDEX($DC:$DC,$GH296+2),"")</f>
      </c>
      <c r="DH296">
        <f>IF($GI296&gt;=3,INDEX($DC:$DC,$GH296+3),"")</f>
      </c>
      <c r="DI296">
        <f>IF($GI296&gt;=4,INDEX($DC:$DC,$GH296+4),"")</f>
      </c>
      <c r="DJ296">
        <f>IF($GI296&gt;=5,INDEX($DC:$DC,$GH296+5),"")</f>
      </c>
      <c r="DK296">
        <f>IF($GI296&gt;=6,INDEX($DC:$DC,$GH296+6),"")</f>
      </c>
      <c r="DL296">
        <f>IF($GI296&gt;=7,INDEX($DC:$DC,$GH296+7),"")</f>
      </c>
      <c r="DM296">
        <f>IF($GI296&gt;=8,INDEX($DC:$DC,$GH296+8),"")</f>
      </c>
      <c r="DN296">
        <f>IF($GI296&gt;=9,INDEX($DC:$DC,$GH296+9),"")</f>
      </c>
      <c r="DO296">
        <f>IF($GI296&gt;=10,INDEX($DC:$DC,$GH296+10),"")</f>
      </c>
      <c r="DP296">
        <f>IF($GI296&gt;=11,INDEX($DC:$DC,$GH296+11),"")</f>
      </c>
      <c r="DQ296">
        <f>IF($GI296&gt;=12,INDEX($DC:$DC,$GH296+12),"")</f>
      </c>
      <c r="DR296">
        <f>IF($GI296&gt;=13,INDEX($DC:$DC,$GH296+13),"")</f>
      </c>
      <c r="DS296">
        <f>IF($GI296&gt;=14,INDEX($DC:$DC,$GH296+14),"")</f>
      </c>
      <c r="DT296">
        <f>IF($GI296&gt;=15,INDEX($DC:$DC,$GH296+15),"")</f>
      </c>
      <c r="DU296">
        <f>IF($GI296&gt;=16,INDEX($DC:$DC,$GH296+16),"")</f>
      </c>
      <c r="DV296">
        <f>IF($GI296&gt;=17,INDEX($DC:$DC,$GH296+17),"")</f>
      </c>
      <c r="DW296">
        <f>IF($GI296&gt;=18,INDEX($DC:$DC,$GH296+18),"")</f>
      </c>
      <c r="DX296">
        <f>IF($GI296&gt;=19,INDEX($DC:$DC,$GH296+19),"")</f>
      </c>
      <c r="DY296">
        <f>IF($GI296&gt;=20,INDEX($DC:$DC,$GH296+20),"")</f>
      </c>
      <c r="DZ296">
        <f>IF($GI296&gt;=21,INDEX($DC:$DC,$GH296+21),"")</f>
      </c>
      <c r="EA296">
        <f>IF($GI296&gt;=22,INDEX($DC:$DC,$GH296+22),"")</f>
      </c>
      <c r="EB296">
        <f>IF($GI296&gt;=23,INDEX($DC:$DC,$GH296+23),"")</f>
      </c>
      <c r="EC296">
        <f>IF($GI296&gt;=24,INDEX($DC:$DC,$GH296+24),"")</f>
      </c>
      <c r="ED296">
        <f>IF($GI296&gt;=25,INDEX($DC:$DC,$GH296+25),"")</f>
      </c>
      <c r="EE296">
        <f>IF($GI296&gt;=26,INDEX($DC:$DC,$GH296+26),"")</f>
      </c>
      <c r="EF296">
        <f>IF($GI296&gt;=27,INDEX($DC:$DC,$GH296+27),"")</f>
      </c>
      <c r="EG296">
        <f>IF($GI296&gt;=28,INDEX($DC:$DC,$GH296+28),"")</f>
      </c>
      <c r="EH296">
        <f>IF($GI296&gt;=29,INDEX($DC:$DC,$GH296+29),"")</f>
      </c>
      <c r="EI296">
        <f>IF($GI296&gt;=30,INDEX($DC:$DC,$GH296+30),"")</f>
      </c>
      <c r="EJ296">
        <f>IF($GI296&gt;=31,INDEX($DC:$DC,$GH296+31),"")</f>
      </c>
      <c r="EK296">
        <f>IF($GI296&gt;=32,INDEX($DC:$DC,$GH296+32),"")</f>
      </c>
      <c r="EL296">
        <f>IF($GI296&gt;=33,INDEX($DC:$DC,$GH296+33),"")</f>
      </c>
      <c r="EM296">
        <f>IF($GI296&gt;=34,INDEX($DC:$DC,$GH296+34),"")</f>
      </c>
      <c r="EN296">
        <f>IF($GI296&gt;=35,INDEX($DC:$DC,$GH296+35),"")</f>
      </c>
      <c r="EO296">
        <f>IF($GI296&gt;=36,INDEX($DC:$DC,$GH296+36),"")</f>
      </c>
      <c r="EP296">
        <f>IF($GI296&gt;=37,INDEX($DC:$DC,$GH296+37),"")</f>
      </c>
      <c r="EQ296">
        <f>IF($GI296&gt;=38,INDEX($DC:$DC,$GH296+38),"")</f>
      </c>
      <c r="ER296">
        <f>IF($GI296&gt;=39,INDEX($DC:$DC,$GH296+39),"")</f>
      </c>
      <c r="ES296">
        <f>IF($GI296&gt;=40,INDEX($DC:$DC,$GH296+40),"")</f>
      </c>
      <c r="ET296">
        <f>IF($GI296&gt;=1,INDEX($DD:$DD,$GH296+1),"")</f>
      </c>
      <c r="EU296">
        <f>IF($GI296&gt;=2,INDEX($DD:$DD,$GH296+2),"")</f>
      </c>
      <c r="EV296">
        <f>IF($GI296&gt;=3,INDEX($DD:$DD,$GH296+3),"")</f>
      </c>
      <c r="EW296">
        <f>IF($GI296&gt;=4,INDEX($DD:$DD,$GH296+4),"")</f>
      </c>
      <c r="EX296">
        <f>IF($GI296&gt;=5,INDEX($DD:$DD,$GH296+5),"")</f>
      </c>
      <c r="EY296">
        <f>IF($GI296&gt;=6,INDEX($DD:$DD,$GH296+6),"")</f>
      </c>
      <c r="EZ296">
        <f>IF($GI296&gt;=7,INDEX($DD:$DD,$GH296+7),"")</f>
      </c>
      <c r="FA296">
        <f>IF($GI296&gt;=8,INDEX($DD:$DD,$GH296+8),"")</f>
      </c>
      <c r="FB296">
        <f>IF($GI296&gt;=9,INDEX($DD:$DD,$GH296+9),"")</f>
      </c>
      <c r="FC296">
        <f>IF($GI296&gt;=10,INDEX($DD:$DD,$GH296+10),"")</f>
      </c>
      <c r="FD296">
        <f>IF($GI296&gt;=11,INDEX($DD:$DD,$GH296+11),"")</f>
      </c>
      <c r="FE296">
        <f>IF($GI296&gt;=12,INDEX($DD:$DD,$GH296+12),"")</f>
      </c>
      <c r="FF296">
        <f>IF($GI296&gt;=13,INDEX($DD:$DD,$GH296+13),"")</f>
      </c>
      <c r="FG296">
        <f>IF($GI296&gt;=14,INDEX($DD:$DD,$GH296+14),"")</f>
      </c>
      <c r="FH296">
        <f>IF($GI296&gt;=15,INDEX($DD:$DD,$GH296+15),"")</f>
      </c>
      <c r="FI296">
        <f>IF($GI296&gt;=16,INDEX($DD:$DD,$GH296+16),"")</f>
      </c>
      <c r="FJ296">
        <f>IF($GI296&gt;=17,INDEX($DD:$DD,$GH296+17),"")</f>
      </c>
      <c r="FK296">
        <f>IF($GI296&gt;=18,INDEX($DD:$DD,$GH296+18),"")</f>
      </c>
      <c r="FL296">
        <f>IF($GI296&gt;=19,INDEX($DD:$DD,$GH296+19),"")</f>
      </c>
      <c r="FM296">
        <f>IF($GI296&gt;=20,INDEX($DD:$DD,$GH296+20),"")</f>
      </c>
      <c r="FN296">
        <f>IF($GI296&gt;=21,INDEX($DD:$DD,$GH296+21),"")</f>
      </c>
      <c r="FO296">
        <f>IF($GI296&gt;=22,INDEX($DD:$DD,$GH296+22),"")</f>
      </c>
      <c r="FP296">
        <f>IF($GI296&gt;=23,INDEX($DD:$DD,$GH296+23),"")</f>
      </c>
      <c r="FQ296">
        <f>IF($GI296&gt;=24,INDEX($DD:$DD,$GH296+24),"")</f>
      </c>
      <c r="FR296">
        <f>IF($GI296&gt;=25,INDEX($DD:$DD,$GH296+25),"")</f>
      </c>
      <c r="FS296">
        <f>IF($GI296&gt;=26,INDEX($DD:$DD,$GH296+26),"")</f>
      </c>
      <c r="FT296">
        <f>IF($GI296&gt;=27,INDEX($DD:$DD,$GH296+27),"")</f>
      </c>
      <c r="FU296">
        <f>IF($GI296&gt;=28,INDEX($DD:$DD,$GH296+28),"")</f>
      </c>
      <c r="FV296">
        <f>IF($GI296&gt;=29,INDEX($DD:$DD,$GH296+29),"")</f>
      </c>
      <c r="FW296">
        <f>IF($GI296&gt;=30,INDEX($DD:$DD,$GH296+30),"")</f>
      </c>
      <c r="FX296">
        <f>IF($GI296&gt;=31,INDEX($DD:$DD,$GH296+31),"")</f>
      </c>
      <c r="FY296">
        <f>IF($GI296&gt;=32,INDEX($DD:$DD,$GH296+32),"")</f>
      </c>
      <c r="FZ296">
        <f>IF($GI296&gt;=33,INDEX($DD:$DD,$GH296+33),"")</f>
      </c>
      <c r="GA296">
        <f>IF($GI296&gt;=34,INDEX($DD:$DD,$GH296+34),"")</f>
      </c>
      <c r="GB296">
        <f>IF($GI296&gt;=35,INDEX($DD:$DD,$GH296+35),"")</f>
      </c>
      <c r="GC296">
        <f>IF($GI296&gt;=36,INDEX($DD:$DD,$GH296+36),"")</f>
      </c>
      <c r="GD296">
        <f>IF($GI296&gt;=37,INDEX($DD:$DD,$GH296+37),"")</f>
      </c>
      <c r="GE296">
        <f>IF($GI296&gt;=38,INDEX($DD:$DD,$GH296+38),"")</f>
      </c>
      <c r="GF296">
        <f>IF($GI296&gt;=39,INDEX($DD:$DD,$GH296+39),"")</f>
      </c>
      <c r="GG296">
        <f>IF($GI296&gt;=40,INDEX($DD:$DD,$GH296+40),"")</f>
      </c>
      <c r="GH296">
        <f>IFERROR(MATCH($DB296,$DC$2:$DC$148,0)+1,0)</f>
      </c>
      <c r="GI296">
        <f>IFERROR(INDEX($DE$2:$DE$148,MATCH($DB296,$DC$2:$DC$148,0)),0)</f>
      </c>
      <c r="GJ296">
        <f>IFERROR(MATCH($S296,$DF$296:$ES$296,0),0)</f>
      </c>
      <c r="GK296">
        <f>IF($GJ296&gt;0,INDEX($ET$296:$GG$296,$GJ296),"")</f>
      </c>
      <c r="GL296" t="s">
        <v>103</v>
      </c>
      <c r="GM296">
        <v>1</v>
      </c>
      <c r="GN296">
        <f>IF($IW296&gt;=1,INDEX($GL:$GL,$IV296+1),"")</f>
      </c>
      <c r="GO296">
        <f>IF($IW296&gt;=2,INDEX($GL:$GL,$IV296+2),"")</f>
      </c>
      <c r="GP296">
        <f>IF($IW296&gt;=3,INDEX($GL:$GL,$IV296+3),"")</f>
      </c>
      <c r="GQ296">
        <f>IF($IW296&gt;=4,INDEX($GL:$GL,$IV296+4),"")</f>
      </c>
      <c r="GR296">
        <f>IF($IW296&gt;=5,INDEX($GL:$GL,$IV296+5),"")</f>
      </c>
      <c r="GS296">
        <f>IF($IW296&gt;=6,INDEX($GL:$GL,$IV296+6),"")</f>
      </c>
      <c r="GT296">
        <f>IF($IW296&gt;=7,INDEX($GL:$GL,$IV296+7),"")</f>
      </c>
      <c r="GU296">
        <f>IF($IW296&gt;=8,INDEX($GL:$GL,$IV296+8),"")</f>
      </c>
      <c r="GV296">
        <f>IF($IW296&gt;=9,INDEX($GL:$GL,$IV296+9),"")</f>
      </c>
      <c r="GW296">
        <f>IF($IW296&gt;=10,INDEX($GL:$GL,$IV296+10),"")</f>
      </c>
      <c r="GX296">
        <f>IF($IW296&gt;=11,INDEX($GL:$GL,$IV296+11),"")</f>
      </c>
      <c r="GY296">
        <f>IF($IW296&gt;=12,INDEX($GL:$GL,$IV296+12),"")</f>
      </c>
      <c r="GZ296">
        <f>IF($IW296&gt;=13,INDEX($GL:$GL,$IV296+13),"")</f>
      </c>
      <c r="HA296">
        <f>IF($IW296&gt;=14,INDEX($GL:$GL,$IV296+14),"")</f>
      </c>
      <c r="HB296">
        <f>IF($IW296&gt;=15,INDEX($GL:$GL,$IV296+15),"")</f>
      </c>
      <c r="HC296">
        <f>IF($IW296&gt;=16,INDEX($GL:$GL,$IV296+16),"")</f>
      </c>
      <c r="HD296">
        <f>IF($IW296&gt;=17,INDEX($GL:$GL,$IV296+17),"")</f>
      </c>
      <c r="HE296">
        <f>IF($IW296&gt;=18,INDEX($GL:$GL,$IV296+18),"")</f>
      </c>
      <c r="HF296">
        <f>IF($IW296&gt;=19,INDEX($GL:$GL,$IV296+19),"")</f>
      </c>
      <c r="HG296">
        <f>IF($IW296&gt;=20,INDEX($GL:$GL,$IV296+20),"")</f>
      </c>
      <c r="HH296">
        <f>IF($IW296&gt;=21,INDEX($GL:$GL,$IV296+21),"")</f>
      </c>
      <c r="HI296">
        <f>IF($IW296&gt;=22,INDEX($GL:$GL,$IV296+22),"")</f>
      </c>
      <c r="HJ296">
        <f>IF($IW296&gt;=23,INDEX($GL:$GL,$IV296+23),"")</f>
      </c>
      <c r="HK296">
        <f>IF($IW296&gt;=24,INDEX($GL:$GL,$IV296+24),"")</f>
      </c>
      <c r="HL296">
        <f>IF($IW296&gt;=25,INDEX($GL:$GL,$IV296+25),"")</f>
      </c>
      <c r="HM296">
        <f>IF($IW296&gt;=26,INDEX($GL:$GL,$IV296+26),"")</f>
      </c>
      <c r="HN296">
        <f>IF($IW296&gt;=27,INDEX($GL:$GL,$IV296+27),"")</f>
      </c>
      <c r="HO296">
        <f>IF($IW296&gt;=28,INDEX($GL:$GL,$IV296+28),"")</f>
      </c>
      <c r="HP296">
        <f>IF($IW296&gt;=29,INDEX($GL:$GL,$IV296+29),"")</f>
      </c>
      <c r="HQ296">
        <f>IF($IW296&gt;=30,INDEX($GL:$GL,$IV296+30),"")</f>
      </c>
      <c r="HR296">
        <f>IF($IW296&gt;=31,INDEX($GL:$GL,$IV296+31),"")</f>
      </c>
      <c r="HS296">
        <f>IF($IW296&gt;=32,INDEX($GL:$GL,$IV296+32),"")</f>
      </c>
      <c r="HT296">
        <f>IF($IW296&gt;=33,INDEX($GL:$GL,$IV296+33),"")</f>
      </c>
      <c r="HU296">
        <f>IF($IW296&gt;=34,INDEX($GL:$GL,$IV296+34),"")</f>
      </c>
      <c r="HV296">
        <f>IF($IW296&gt;=35,INDEX($GL:$GL,$IV296+35),"")</f>
      </c>
      <c r="HW296">
        <f>IF($IW296&gt;=36,INDEX($GL:$GL,$IV296+36),"")</f>
      </c>
      <c r="HX296">
        <f>IF($IW296&gt;=37,INDEX($GL:$GL,$IV296+37),"")</f>
      </c>
      <c r="HY296">
        <f>IF($IW296&gt;=38,INDEX($GL:$GL,$IV296+38),"")</f>
      </c>
      <c r="HZ296">
        <f>IF($IW296&gt;=39,INDEX($GL:$GL,$IV296+39),"")</f>
      </c>
      <c r="IA296">
        <f>IF($IW296&gt;=40,INDEX($GL:$GL,$IV296+40),"")</f>
      </c>
      <c r="IB296">
        <f>IF($IW296&gt;=41,INDEX($GL:$GL,$IV296+41),"")</f>
      </c>
      <c r="IC296">
        <f>IF($IW296&gt;=42,INDEX($GL:$GL,$IV296+42),"")</f>
      </c>
      <c r="ID296">
        <f>IF($IW296&gt;=43,INDEX($GL:$GL,$IV296+43),"")</f>
      </c>
      <c r="IE296">
        <f>IF($IW296&gt;=44,INDEX($GL:$GL,$IV296+44),"")</f>
      </c>
      <c r="IF296">
        <f>IF($IW296&gt;=45,INDEX($GL:$GL,$IV296+45),"")</f>
      </c>
      <c r="IG296">
        <f>IF($IW296&gt;=46,INDEX($GL:$GL,$IV296+46),"")</f>
      </c>
      <c r="IH296">
        <f>IF($IW296&gt;=47,INDEX($GL:$GL,$IV296+47),"")</f>
      </c>
      <c r="II296">
        <f>IF($IW296&gt;=48,INDEX($GL:$GL,$IV296+48),"")</f>
      </c>
      <c r="IJ296">
        <f>IF($IW296&gt;=49,INDEX($GL:$GL,$IV296+49),"")</f>
      </c>
      <c r="IK296">
        <f>IF($IW296&gt;=50,INDEX($GL:$GL,$IV296+50),"")</f>
      </c>
      <c r="IL296">
        <f>IF($IW296&gt;=51,INDEX($GL:$GL,$IV296+51),"")</f>
      </c>
      <c r="IM296">
        <f>IF($IW296&gt;=52,INDEX($GL:$GL,$IV296+52),"")</f>
      </c>
      <c r="IN296">
        <f>IF($IW296&gt;=53,INDEX($GL:$GL,$IV296+53),"")</f>
      </c>
      <c r="IO296">
        <f>IF($IW296&gt;=54,INDEX($GL:$GL,$IV296+54),"")</f>
      </c>
      <c r="IP296">
        <f>IF($IW296&gt;=55,INDEX($GL:$GL,$IV296+55),"")</f>
      </c>
      <c r="IQ296">
        <f>IF($IW296&gt;=56,INDEX($GL:$GL,$IV296+56),"")</f>
      </c>
      <c r="IR296">
        <f>IF($IW296&gt;=57,INDEX($GL:$GL,$IV296+57),"")</f>
      </c>
      <c r="IS296">
        <f>IF($IW296&gt;=58,INDEX($GL:$GL,$IV296+58),"")</f>
      </c>
      <c r="IT296">
        <f>IF($IW296&gt;=59,INDEX($GL:$GL,$IV296+59),"")</f>
      </c>
      <c r="IU296">
        <f>IF($IW296&gt;=60,INDEX($GL:$GL,$IV296+60),"")</f>
      </c>
      <c r="IV296">
        <f>IFERROR(MATCH($GK296,$GL$2:$GL$324,0)+1,0)</f>
      </c>
      <c r="IW296">
        <f>IFERROR(INDEX($GM$2:$GM$324,MATCH($GK296,$GL$2:$GL$324,0)),0)</f>
      </c>
      <c r="IX296" t="s">
        <v>34</v>
      </c>
      <c r="IY296" t="s">
        <v>34</v>
      </c>
    </row>
    <row r="297" spans="1:259" x14ac:dyDescent="0.25">
      <c r="K297">
        <f>IF(OR($N297="",$J297=""),"",IFERROR($N297/$J297,0))</f>
      </c>
      <c r="L297">
        <f>IF($N297="","",
SUM($M297,$O297,$T297,$P297,$R297)*
(1-IF($U297="",0,VALUE($U297)/100)))</f>
      </c>
      <c r="M297">
        <f>IF($N297="","",$N297)</f>
      </c>
      <c r="O297">
        <f>IF($N297="","",
IF($H297="","",
IF(ISNUMBER(SEARCH("exempt",LOWER($H297))),0,
$N297*(VALUE(SUBSTITUTE($H297,"%",""))/100))))</f>
      </c>
      <c r="V297">
        <f>IFERROR(IF(FIND(" - ",$E297)&gt;0,MID($E297,FIND(" - ",$E297)+3,LEN($E297)),""),"")</f>
      </c>
      <c r="AE297" t="s">
        <v>871</v>
      </c>
      <c r="AJ297">
        <f>IFERROR(LEFT($E297,FIND(" - ",$E297)-1),$E297)</f>
      </c>
      <c r="AM297">
        <f>IF($CB297&gt;=1,INDEX($AK:$AK,$CA297+1),"")</f>
      </c>
      <c r="AN297">
        <f>IF($CB297&gt;=2,INDEX($AK:$AK,$CA297+2),"")</f>
      </c>
      <c r="AO297">
        <f>IF($CB297&gt;=3,INDEX($AK:$AK,$CA297+3),"")</f>
      </c>
      <c r="AP297">
        <f>IF($CB297&gt;=4,INDEX($AK:$AK,$CA297+4),"")</f>
      </c>
      <c r="AQ297">
        <f>IF($CB297&gt;=5,INDEX($AK:$AK,$CA297+5),"")</f>
      </c>
      <c r="AR297">
        <f>IF($CB297&gt;=6,INDEX($AK:$AK,$CA297+6),"")</f>
      </c>
      <c r="AS297">
        <f>IF($CB297&gt;=7,INDEX($AK:$AK,$CA297+7),"")</f>
      </c>
      <c r="AT297">
        <f>IF($CB297&gt;=8,INDEX($AK:$AK,$CA297+8),"")</f>
      </c>
      <c r="AU297">
        <f>IF($CB297&gt;=9,INDEX($AK:$AK,$CA297+9),"")</f>
      </c>
      <c r="AV297">
        <f>IF($CB297&gt;=10,INDEX($AK:$AK,$CA297+10),"")</f>
      </c>
      <c r="AW297">
        <f>IF($CB297&gt;=11,INDEX($AK:$AK,$CA297+11),"")</f>
      </c>
      <c r="AX297">
        <f>IF($CB297&gt;=12,INDEX($AK:$AK,$CA297+12),"")</f>
      </c>
      <c r="AY297">
        <f>IF($CB297&gt;=13,INDEX($AK:$AK,$CA297+13),"")</f>
      </c>
      <c r="AZ297">
        <f>IF($CB297&gt;=14,INDEX($AK:$AK,$CA297+14),"")</f>
      </c>
      <c r="BA297">
        <f>IF($CB297&gt;=15,INDEX($AK:$AK,$CA297+15),"")</f>
      </c>
      <c r="BB297">
        <f>IF($CB297&gt;=16,INDEX($AK:$AK,$CA297+16),"")</f>
      </c>
      <c r="BC297">
        <f>IF($CB297&gt;=17,INDEX($AK:$AK,$CA297+17),"")</f>
      </c>
      <c r="BD297">
        <f>IF($CB297&gt;=18,INDEX($AK:$AK,$CA297+18),"")</f>
      </c>
      <c r="BE297">
        <f>IF($CB297&gt;=19,INDEX($AK:$AK,$CA297+19),"")</f>
      </c>
      <c r="BF297">
        <f>IF($CB297&gt;=20,INDEX($AK:$AK,$CA297+20),"")</f>
      </c>
      <c r="BG297">
        <f>IF($CB297&gt;=21,INDEX($AK:$AK,$CA297+21),"")</f>
      </c>
      <c r="BH297">
        <f>IF($CB297&gt;=22,INDEX($AK:$AK,$CA297+22),"")</f>
      </c>
      <c r="BI297">
        <f>IF($CB297&gt;=23,INDEX($AK:$AK,$CA297+23),"")</f>
      </c>
      <c r="BJ297">
        <f>IF($CB297&gt;=24,INDEX($AK:$AK,$CA297+24),"")</f>
      </c>
      <c r="BK297">
        <f>IF($CB297&gt;=25,INDEX($AK:$AK,$CA297+25),"")</f>
      </c>
      <c r="BL297">
        <f>IF($CB297&gt;=26,INDEX($AK:$AK,$CA297+26),"")</f>
      </c>
      <c r="BM297">
        <f>IF($CB297&gt;=27,INDEX($AK:$AK,$CA297+27),"")</f>
      </c>
      <c r="BN297">
        <f>IF($CB297&gt;=28,INDEX($AK:$AK,$CA297+28),"")</f>
      </c>
      <c r="BO297">
        <f>IF($CB297&gt;=29,INDEX($AK:$AK,$CA297+29),"")</f>
      </c>
      <c r="BP297">
        <f>IF($CB297&gt;=30,INDEX($AK:$AK,$CA297+30),"")</f>
      </c>
      <c r="BQ297">
        <f>IF($CB297&gt;=31,INDEX($AK:$AK,$CA297+31),"")</f>
      </c>
      <c r="BR297">
        <f>IF($CB297&gt;=32,INDEX($AK:$AK,$CA297+32),"")</f>
      </c>
      <c r="BS297">
        <f>IF($CB297&gt;=33,INDEX($AK:$AK,$CA297+33),"")</f>
      </c>
      <c r="BT297">
        <f>IF($CB297&gt;=34,INDEX($AK:$AK,$CA297+34),"")</f>
      </c>
      <c r="BU297">
        <f>IF($CB297&gt;=35,INDEX($AK:$AK,$CA297+35),"")</f>
      </c>
      <c r="BV297">
        <f>IF($CB297&gt;=36,INDEX($AK:$AK,$CA297+36),"")</f>
      </c>
      <c r="BW297">
        <f>IF($CB297&gt;=37,INDEX($AK:$AK,$CA297+37),"")</f>
      </c>
      <c r="BX297">
        <f>IF($CB297&gt;=38,INDEX($AK:$AK,$CA297+38),"")</f>
      </c>
      <c r="BY297">
        <f>IF($CB297&gt;=39,INDEX($AK:$AK,$CA297+39),"")</f>
      </c>
      <c r="BZ297">
        <f>IF($CB297&gt;=40,INDEX($AK:$AK,$CA297+40),"")</f>
      </c>
      <c r="CA297">
        <f>IFERROR(MATCH($AJ297,$AK$2:$AK$134,0)+1,0)</f>
      </c>
      <c r="CB297">
        <f>IFERROR(INDEX($AL$2:$AL$134,MATCH($AJ297,$AK$2:$AK$134,0)),0)</f>
      </c>
      <c r="CC297">
        <f>IFERROR(LEFT($F297,FIND(" - ",$F297)-1),$F297)</f>
      </c>
      <c r="CF297">
        <f>IF($DA297&gt;=1,INDEX($CD:$CD,$CZ297+1),"")</f>
      </c>
      <c r="CG297">
        <f>IF($DA297&gt;=2,INDEX($CD:$CD,$CZ297+2),"")</f>
      </c>
      <c r="CH297">
        <f>IF($DA297&gt;=3,INDEX($CD:$CD,$CZ297+3),"")</f>
      </c>
      <c r="CI297">
        <f>IF($DA297&gt;=4,INDEX($CD:$CD,$CZ297+4),"")</f>
      </c>
      <c r="CJ297">
        <f>IF($DA297&gt;=5,INDEX($CD:$CD,$CZ297+5),"")</f>
      </c>
      <c r="CK297">
        <f>IF($DA297&gt;=6,INDEX($CD:$CD,$CZ297+6),"")</f>
      </c>
      <c r="CL297">
        <f>IF($DA297&gt;=7,INDEX($CD:$CD,$CZ297+7),"")</f>
      </c>
      <c r="CM297">
        <f>IF($DA297&gt;=8,INDEX($CD:$CD,$CZ297+8),"")</f>
      </c>
      <c r="CN297">
        <f>IF($DA297&gt;=9,INDEX($CD:$CD,$CZ297+9),"")</f>
      </c>
      <c r="CO297">
        <f>IF($DA297&gt;=10,INDEX($CD:$CD,$CZ297+10),"")</f>
      </c>
      <c r="CP297">
        <f>IF($DA297&gt;=11,INDEX($CD:$CD,$CZ297+11),"")</f>
      </c>
      <c r="CQ297">
        <f>IF($DA297&gt;=12,INDEX($CD:$CD,$CZ297+12),"")</f>
      </c>
      <c r="CR297">
        <f>IF($DA297&gt;=13,INDEX($CD:$CD,$CZ297+13),"")</f>
      </c>
      <c r="CS297">
        <f>IF($DA297&gt;=14,INDEX($CD:$CD,$CZ297+14),"")</f>
      </c>
      <c r="CT297">
        <f>IF($DA297&gt;=15,INDEX($CD:$CD,$CZ297+15),"")</f>
      </c>
      <c r="CU297">
        <f>IF($DA297&gt;=16,INDEX($CD:$CD,$CZ297+16),"")</f>
      </c>
      <c r="CV297">
        <f>IF($DA297&gt;=17,INDEX($CD:$CD,$CZ297+17),"")</f>
      </c>
      <c r="CW297">
        <f>IF($DA297&gt;=18,INDEX($CD:$CD,$CZ297+18),"")</f>
      </c>
      <c r="CX297">
        <f>IF($DA297&gt;=19,INDEX($CD:$CD,$CZ297+19),"")</f>
      </c>
      <c r="CY297">
        <f>IF($DA297&gt;=20,INDEX($CD:$CD,$CZ297+20),"")</f>
      </c>
      <c r="CZ297">
        <f>IFERROR(MATCH($CC297,$CD$2:$CD$263,0)+1,0)</f>
      </c>
      <c r="DA297">
        <f>IFERROR(INDEX($CE$2:$CE$263,MATCH($CC297,$CD$2:$CD$263,0)),0)</f>
      </c>
      <c r="DB297">
        <f>IFERROR(INDEX($AI:$AI,MATCH($H297,$AH:$AH,0))&amp;"","")</f>
      </c>
      <c r="DF297">
        <f>IF($GI297&gt;=1,INDEX($DC:$DC,$GH297+1),"")</f>
      </c>
      <c r="DG297">
        <f>IF($GI297&gt;=2,INDEX($DC:$DC,$GH297+2),"")</f>
      </c>
      <c r="DH297">
        <f>IF($GI297&gt;=3,INDEX($DC:$DC,$GH297+3),"")</f>
      </c>
      <c r="DI297">
        <f>IF($GI297&gt;=4,INDEX($DC:$DC,$GH297+4),"")</f>
      </c>
      <c r="DJ297">
        <f>IF($GI297&gt;=5,INDEX($DC:$DC,$GH297+5),"")</f>
      </c>
      <c r="DK297">
        <f>IF($GI297&gt;=6,INDEX($DC:$DC,$GH297+6),"")</f>
      </c>
      <c r="DL297">
        <f>IF($GI297&gt;=7,INDEX($DC:$DC,$GH297+7),"")</f>
      </c>
      <c r="DM297">
        <f>IF($GI297&gt;=8,INDEX($DC:$DC,$GH297+8),"")</f>
      </c>
      <c r="DN297">
        <f>IF($GI297&gt;=9,INDEX($DC:$DC,$GH297+9),"")</f>
      </c>
      <c r="DO297">
        <f>IF($GI297&gt;=10,INDEX($DC:$DC,$GH297+10),"")</f>
      </c>
      <c r="DP297">
        <f>IF($GI297&gt;=11,INDEX($DC:$DC,$GH297+11),"")</f>
      </c>
      <c r="DQ297">
        <f>IF($GI297&gt;=12,INDEX($DC:$DC,$GH297+12),"")</f>
      </c>
      <c r="DR297">
        <f>IF($GI297&gt;=13,INDEX($DC:$DC,$GH297+13),"")</f>
      </c>
      <c r="DS297">
        <f>IF($GI297&gt;=14,INDEX($DC:$DC,$GH297+14),"")</f>
      </c>
      <c r="DT297">
        <f>IF($GI297&gt;=15,INDEX($DC:$DC,$GH297+15),"")</f>
      </c>
      <c r="DU297">
        <f>IF($GI297&gt;=16,INDEX($DC:$DC,$GH297+16),"")</f>
      </c>
      <c r="DV297">
        <f>IF($GI297&gt;=17,INDEX($DC:$DC,$GH297+17),"")</f>
      </c>
      <c r="DW297">
        <f>IF($GI297&gt;=18,INDEX($DC:$DC,$GH297+18),"")</f>
      </c>
      <c r="DX297">
        <f>IF($GI297&gt;=19,INDEX($DC:$DC,$GH297+19),"")</f>
      </c>
      <c r="DY297">
        <f>IF($GI297&gt;=20,INDEX($DC:$DC,$GH297+20),"")</f>
      </c>
      <c r="DZ297">
        <f>IF($GI297&gt;=21,INDEX($DC:$DC,$GH297+21),"")</f>
      </c>
      <c r="EA297">
        <f>IF($GI297&gt;=22,INDEX($DC:$DC,$GH297+22),"")</f>
      </c>
      <c r="EB297">
        <f>IF($GI297&gt;=23,INDEX($DC:$DC,$GH297+23),"")</f>
      </c>
      <c r="EC297">
        <f>IF($GI297&gt;=24,INDEX($DC:$DC,$GH297+24),"")</f>
      </c>
      <c r="ED297">
        <f>IF($GI297&gt;=25,INDEX($DC:$DC,$GH297+25),"")</f>
      </c>
      <c r="EE297">
        <f>IF($GI297&gt;=26,INDEX($DC:$DC,$GH297+26),"")</f>
      </c>
      <c r="EF297">
        <f>IF($GI297&gt;=27,INDEX($DC:$DC,$GH297+27),"")</f>
      </c>
      <c r="EG297">
        <f>IF($GI297&gt;=28,INDEX($DC:$DC,$GH297+28),"")</f>
      </c>
      <c r="EH297">
        <f>IF($GI297&gt;=29,INDEX($DC:$DC,$GH297+29),"")</f>
      </c>
      <c r="EI297">
        <f>IF($GI297&gt;=30,INDEX($DC:$DC,$GH297+30),"")</f>
      </c>
      <c r="EJ297">
        <f>IF($GI297&gt;=31,INDEX($DC:$DC,$GH297+31),"")</f>
      </c>
      <c r="EK297">
        <f>IF($GI297&gt;=32,INDEX($DC:$DC,$GH297+32),"")</f>
      </c>
      <c r="EL297">
        <f>IF($GI297&gt;=33,INDEX($DC:$DC,$GH297+33),"")</f>
      </c>
      <c r="EM297">
        <f>IF($GI297&gt;=34,INDEX($DC:$DC,$GH297+34),"")</f>
      </c>
      <c r="EN297">
        <f>IF($GI297&gt;=35,INDEX($DC:$DC,$GH297+35),"")</f>
      </c>
      <c r="EO297">
        <f>IF($GI297&gt;=36,INDEX($DC:$DC,$GH297+36),"")</f>
      </c>
      <c r="EP297">
        <f>IF($GI297&gt;=37,INDEX($DC:$DC,$GH297+37),"")</f>
      </c>
      <c r="EQ297">
        <f>IF($GI297&gt;=38,INDEX($DC:$DC,$GH297+38),"")</f>
      </c>
      <c r="ER297">
        <f>IF($GI297&gt;=39,INDEX($DC:$DC,$GH297+39),"")</f>
      </c>
      <c r="ES297">
        <f>IF($GI297&gt;=40,INDEX($DC:$DC,$GH297+40),"")</f>
      </c>
      <c r="ET297">
        <f>IF($GI297&gt;=1,INDEX($DD:$DD,$GH297+1),"")</f>
      </c>
      <c r="EU297">
        <f>IF($GI297&gt;=2,INDEX($DD:$DD,$GH297+2),"")</f>
      </c>
      <c r="EV297">
        <f>IF($GI297&gt;=3,INDEX($DD:$DD,$GH297+3),"")</f>
      </c>
      <c r="EW297">
        <f>IF($GI297&gt;=4,INDEX($DD:$DD,$GH297+4),"")</f>
      </c>
      <c r="EX297">
        <f>IF($GI297&gt;=5,INDEX($DD:$DD,$GH297+5),"")</f>
      </c>
      <c r="EY297">
        <f>IF($GI297&gt;=6,INDEX($DD:$DD,$GH297+6),"")</f>
      </c>
      <c r="EZ297">
        <f>IF($GI297&gt;=7,INDEX($DD:$DD,$GH297+7),"")</f>
      </c>
      <c r="FA297">
        <f>IF($GI297&gt;=8,INDEX($DD:$DD,$GH297+8),"")</f>
      </c>
      <c r="FB297">
        <f>IF($GI297&gt;=9,INDEX($DD:$DD,$GH297+9),"")</f>
      </c>
      <c r="FC297">
        <f>IF($GI297&gt;=10,INDEX($DD:$DD,$GH297+10),"")</f>
      </c>
      <c r="FD297">
        <f>IF($GI297&gt;=11,INDEX($DD:$DD,$GH297+11),"")</f>
      </c>
      <c r="FE297">
        <f>IF($GI297&gt;=12,INDEX($DD:$DD,$GH297+12),"")</f>
      </c>
      <c r="FF297">
        <f>IF($GI297&gt;=13,INDEX($DD:$DD,$GH297+13),"")</f>
      </c>
      <c r="FG297">
        <f>IF($GI297&gt;=14,INDEX($DD:$DD,$GH297+14),"")</f>
      </c>
      <c r="FH297">
        <f>IF($GI297&gt;=15,INDEX($DD:$DD,$GH297+15),"")</f>
      </c>
      <c r="FI297">
        <f>IF($GI297&gt;=16,INDEX($DD:$DD,$GH297+16),"")</f>
      </c>
      <c r="FJ297">
        <f>IF($GI297&gt;=17,INDEX($DD:$DD,$GH297+17),"")</f>
      </c>
      <c r="FK297">
        <f>IF($GI297&gt;=18,INDEX($DD:$DD,$GH297+18),"")</f>
      </c>
      <c r="FL297">
        <f>IF($GI297&gt;=19,INDEX($DD:$DD,$GH297+19),"")</f>
      </c>
      <c r="FM297">
        <f>IF($GI297&gt;=20,INDEX($DD:$DD,$GH297+20),"")</f>
      </c>
      <c r="FN297">
        <f>IF($GI297&gt;=21,INDEX($DD:$DD,$GH297+21),"")</f>
      </c>
      <c r="FO297">
        <f>IF($GI297&gt;=22,INDEX($DD:$DD,$GH297+22),"")</f>
      </c>
      <c r="FP297">
        <f>IF($GI297&gt;=23,INDEX($DD:$DD,$GH297+23),"")</f>
      </c>
      <c r="FQ297">
        <f>IF($GI297&gt;=24,INDEX($DD:$DD,$GH297+24),"")</f>
      </c>
      <c r="FR297">
        <f>IF($GI297&gt;=25,INDEX($DD:$DD,$GH297+25),"")</f>
      </c>
      <c r="FS297">
        <f>IF($GI297&gt;=26,INDEX($DD:$DD,$GH297+26),"")</f>
      </c>
      <c r="FT297">
        <f>IF($GI297&gt;=27,INDEX($DD:$DD,$GH297+27),"")</f>
      </c>
      <c r="FU297">
        <f>IF($GI297&gt;=28,INDEX($DD:$DD,$GH297+28),"")</f>
      </c>
      <c r="FV297">
        <f>IF($GI297&gt;=29,INDEX($DD:$DD,$GH297+29),"")</f>
      </c>
      <c r="FW297">
        <f>IF($GI297&gt;=30,INDEX($DD:$DD,$GH297+30),"")</f>
      </c>
      <c r="FX297">
        <f>IF($GI297&gt;=31,INDEX($DD:$DD,$GH297+31),"")</f>
      </c>
      <c r="FY297">
        <f>IF($GI297&gt;=32,INDEX($DD:$DD,$GH297+32),"")</f>
      </c>
      <c r="FZ297">
        <f>IF($GI297&gt;=33,INDEX($DD:$DD,$GH297+33),"")</f>
      </c>
      <c r="GA297">
        <f>IF($GI297&gt;=34,INDEX($DD:$DD,$GH297+34),"")</f>
      </c>
      <c r="GB297">
        <f>IF($GI297&gt;=35,INDEX($DD:$DD,$GH297+35),"")</f>
      </c>
      <c r="GC297">
        <f>IF($GI297&gt;=36,INDEX($DD:$DD,$GH297+36),"")</f>
      </c>
      <c r="GD297">
        <f>IF($GI297&gt;=37,INDEX($DD:$DD,$GH297+37),"")</f>
      </c>
      <c r="GE297">
        <f>IF($GI297&gt;=38,INDEX($DD:$DD,$GH297+38),"")</f>
      </c>
      <c r="GF297">
        <f>IF($GI297&gt;=39,INDEX($DD:$DD,$GH297+39),"")</f>
      </c>
      <c r="GG297">
        <f>IF($GI297&gt;=40,INDEX($DD:$DD,$GH297+40),"")</f>
      </c>
      <c r="GH297">
        <f>IFERROR(MATCH($DB297,$DC$2:$DC$148,0)+1,0)</f>
      </c>
      <c r="GI297">
        <f>IFERROR(INDEX($DE$2:$DE$148,MATCH($DB297,$DC$2:$DC$148,0)),0)</f>
      </c>
      <c r="GJ297">
        <f>IFERROR(MATCH($S297,$DF$297:$ES$297,0),0)</f>
      </c>
      <c r="GK297">
        <f>IF($GJ297&gt;0,INDEX($ET$297:$GG$297,$GJ297),"")</f>
      </c>
      <c r="GL297" t="s">
        <v>83</v>
      </c>
      <c r="GN297">
        <f>IF($IW297&gt;=1,INDEX($GL:$GL,$IV297+1),"")</f>
      </c>
      <c r="GO297">
        <f>IF($IW297&gt;=2,INDEX($GL:$GL,$IV297+2),"")</f>
      </c>
      <c r="GP297">
        <f>IF($IW297&gt;=3,INDEX($GL:$GL,$IV297+3),"")</f>
      </c>
      <c r="GQ297">
        <f>IF($IW297&gt;=4,INDEX($GL:$GL,$IV297+4),"")</f>
      </c>
      <c r="GR297">
        <f>IF($IW297&gt;=5,INDEX($GL:$GL,$IV297+5),"")</f>
      </c>
      <c r="GS297">
        <f>IF($IW297&gt;=6,INDEX($GL:$GL,$IV297+6),"")</f>
      </c>
      <c r="GT297">
        <f>IF($IW297&gt;=7,INDEX($GL:$GL,$IV297+7),"")</f>
      </c>
      <c r="GU297">
        <f>IF($IW297&gt;=8,INDEX($GL:$GL,$IV297+8),"")</f>
      </c>
      <c r="GV297">
        <f>IF($IW297&gt;=9,INDEX($GL:$GL,$IV297+9),"")</f>
      </c>
      <c r="GW297">
        <f>IF($IW297&gt;=10,INDEX($GL:$GL,$IV297+10),"")</f>
      </c>
      <c r="GX297">
        <f>IF($IW297&gt;=11,INDEX($GL:$GL,$IV297+11),"")</f>
      </c>
      <c r="GY297">
        <f>IF($IW297&gt;=12,INDEX($GL:$GL,$IV297+12),"")</f>
      </c>
      <c r="GZ297">
        <f>IF($IW297&gt;=13,INDEX($GL:$GL,$IV297+13),"")</f>
      </c>
      <c r="HA297">
        <f>IF($IW297&gt;=14,INDEX($GL:$GL,$IV297+14),"")</f>
      </c>
      <c r="HB297">
        <f>IF($IW297&gt;=15,INDEX($GL:$GL,$IV297+15),"")</f>
      </c>
      <c r="HC297">
        <f>IF($IW297&gt;=16,INDEX($GL:$GL,$IV297+16),"")</f>
      </c>
      <c r="HD297">
        <f>IF($IW297&gt;=17,INDEX($GL:$GL,$IV297+17),"")</f>
      </c>
      <c r="HE297">
        <f>IF($IW297&gt;=18,INDEX($GL:$GL,$IV297+18),"")</f>
      </c>
      <c r="HF297">
        <f>IF($IW297&gt;=19,INDEX($GL:$GL,$IV297+19),"")</f>
      </c>
      <c r="HG297">
        <f>IF($IW297&gt;=20,INDEX($GL:$GL,$IV297+20),"")</f>
      </c>
      <c r="HH297">
        <f>IF($IW297&gt;=21,INDEX($GL:$GL,$IV297+21),"")</f>
      </c>
      <c r="HI297">
        <f>IF($IW297&gt;=22,INDEX($GL:$GL,$IV297+22),"")</f>
      </c>
      <c r="HJ297">
        <f>IF($IW297&gt;=23,INDEX($GL:$GL,$IV297+23),"")</f>
      </c>
      <c r="HK297">
        <f>IF($IW297&gt;=24,INDEX($GL:$GL,$IV297+24),"")</f>
      </c>
      <c r="HL297">
        <f>IF($IW297&gt;=25,INDEX($GL:$GL,$IV297+25),"")</f>
      </c>
      <c r="HM297">
        <f>IF($IW297&gt;=26,INDEX($GL:$GL,$IV297+26),"")</f>
      </c>
      <c r="HN297">
        <f>IF($IW297&gt;=27,INDEX($GL:$GL,$IV297+27),"")</f>
      </c>
      <c r="HO297">
        <f>IF($IW297&gt;=28,INDEX($GL:$GL,$IV297+28),"")</f>
      </c>
      <c r="HP297">
        <f>IF($IW297&gt;=29,INDEX($GL:$GL,$IV297+29),"")</f>
      </c>
      <c r="HQ297">
        <f>IF($IW297&gt;=30,INDEX($GL:$GL,$IV297+30),"")</f>
      </c>
      <c r="HR297">
        <f>IF($IW297&gt;=31,INDEX($GL:$GL,$IV297+31),"")</f>
      </c>
      <c r="HS297">
        <f>IF($IW297&gt;=32,INDEX($GL:$GL,$IV297+32),"")</f>
      </c>
      <c r="HT297">
        <f>IF($IW297&gt;=33,INDEX($GL:$GL,$IV297+33),"")</f>
      </c>
      <c r="HU297">
        <f>IF($IW297&gt;=34,INDEX($GL:$GL,$IV297+34),"")</f>
      </c>
      <c r="HV297">
        <f>IF($IW297&gt;=35,INDEX($GL:$GL,$IV297+35),"")</f>
      </c>
      <c r="HW297">
        <f>IF($IW297&gt;=36,INDEX($GL:$GL,$IV297+36),"")</f>
      </c>
      <c r="HX297">
        <f>IF($IW297&gt;=37,INDEX($GL:$GL,$IV297+37),"")</f>
      </c>
      <c r="HY297">
        <f>IF($IW297&gt;=38,INDEX($GL:$GL,$IV297+38),"")</f>
      </c>
      <c r="HZ297">
        <f>IF($IW297&gt;=39,INDEX($GL:$GL,$IV297+39),"")</f>
      </c>
      <c r="IA297">
        <f>IF($IW297&gt;=40,INDEX($GL:$GL,$IV297+40),"")</f>
      </c>
      <c r="IB297">
        <f>IF($IW297&gt;=41,INDEX($GL:$GL,$IV297+41),"")</f>
      </c>
      <c r="IC297">
        <f>IF($IW297&gt;=42,INDEX($GL:$GL,$IV297+42),"")</f>
      </c>
      <c r="ID297">
        <f>IF($IW297&gt;=43,INDEX($GL:$GL,$IV297+43),"")</f>
      </c>
      <c r="IE297">
        <f>IF($IW297&gt;=44,INDEX($GL:$GL,$IV297+44),"")</f>
      </c>
      <c r="IF297">
        <f>IF($IW297&gt;=45,INDEX($GL:$GL,$IV297+45),"")</f>
      </c>
      <c r="IG297">
        <f>IF($IW297&gt;=46,INDEX($GL:$GL,$IV297+46),"")</f>
      </c>
      <c r="IH297">
        <f>IF($IW297&gt;=47,INDEX($GL:$GL,$IV297+47),"")</f>
      </c>
      <c r="II297">
        <f>IF($IW297&gt;=48,INDEX($GL:$GL,$IV297+48),"")</f>
      </c>
      <c r="IJ297">
        <f>IF($IW297&gt;=49,INDEX($GL:$GL,$IV297+49),"")</f>
      </c>
      <c r="IK297">
        <f>IF($IW297&gt;=50,INDEX($GL:$GL,$IV297+50),"")</f>
      </c>
      <c r="IL297">
        <f>IF($IW297&gt;=51,INDEX($GL:$GL,$IV297+51),"")</f>
      </c>
      <c r="IM297">
        <f>IF($IW297&gt;=52,INDEX($GL:$GL,$IV297+52),"")</f>
      </c>
      <c r="IN297">
        <f>IF($IW297&gt;=53,INDEX($GL:$GL,$IV297+53),"")</f>
      </c>
      <c r="IO297">
        <f>IF($IW297&gt;=54,INDEX($GL:$GL,$IV297+54),"")</f>
      </c>
      <c r="IP297">
        <f>IF($IW297&gt;=55,INDEX($GL:$GL,$IV297+55),"")</f>
      </c>
      <c r="IQ297">
        <f>IF($IW297&gt;=56,INDEX($GL:$GL,$IV297+56),"")</f>
      </c>
      <c r="IR297">
        <f>IF($IW297&gt;=57,INDEX($GL:$GL,$IV297+57),"")</f>
      </c>
      <c r="IS297">
        <f>IF($IW297&gt;=58,INDEX($GL:$GL,$IV297+58),"")</f>
      </c>
      <c r="IT297">
        <f>IF($IW297&gt;=59,INDEX($GL:$GL,$IV297+59),"")</f>
      </c>
      <c r="IU297">
        <f>IF($IW297&gt;=60,INDEX($GL:$GL,$IV297+60),"")</f>
      </c>
      <c r="IV297">
        <f>IFERROR(MATCH($GK297,$GL$2:$GL$324,0)+1,0)</f>
      </c>
      <c r="IW297">
        <f>IFERROR(INDEX($GM$2:$GM$324,MATCH($GK297,$GL$2:$GL$324,0)),0)</f>
      </c>
      <c r="IX297" t="s">
        <v>34</v>
      </c>
      <c r="IY297" t="s">
        <v>34</v>
      </c>
    </row>
    <row r="298" spans="1:259" x14ac:dyDescent="0.25">
      <c r="K298">
        <f>IF(OR($N298="",$J298=""),"",IFERROR($N298/$J298,0))</f>
      </c>
      <c r="L298">
        <f>IF($N298="","",
SUM($M298,$O298,$T298,$P298,$R298)*
(1-IF($U298="",0,VALUE($U298)/100)))</f>
      </c>
      <c r="M298">
        <f>IF($N298="","",$N298)</f>
      </c>
      <c r="O298">
        <f>IF($N298="","",
IF($H298="","",
IF(ISNUMBER(SEARCH("exempt",LOWER($H298))),0,
$N298*(VALUE(SUBSTITUTE($H298,"%",""))/100))))</f>
      </c>
      <c r="V298">
        <f>IFERROR(IF(FIND(" - ",$E298)&gt;0,MID($E298,FIND(" - ",$E298)+3,LEN($E298)),""),"")</f>
      </c>
      <c r="AE298" t="s">
        <v>872</v>
      </c>
      <c r="AJ298">
        <f>IFERROR(LEFT($E298,FIND(" - ",$E298)-1),$E298)</f>
      </c>
      <c r="AM298">
        <f>IF($CB298&gt;=1,INDEX($AK:$AK,$CA298+1),"")</f>
      </c>
      <c r="AN298">
        <f>IF($CB298&gt;=2,INDEX($AK:$AK,$CA298+2),"")</f>
      </c>
      <c r="AO298">
        <f>IF($CB298&gt;=3,INDEX($AK:$AK,$CA298+3),"")</f>
      </c>
      <c r="AP298">
        <f>IF($CB298&gt;=4,INDEX($AK:$AK,$CA298+4),"")</f>
      </c>
      <c r="AQ298">
        <f>IF($CB298&gt;=5,INDEX($AK:$AK,$CA298+5),"")</f>
      </c>
      <c r="AR298">
        <f>IF($CB298&gt;=6,INDEX($AK:$AK,$CA298+6),"")</f>
      </c>
      <c r="AS298">
        <f>IF($CB298&gt;=7,INDEX($AK:$AK,$CA298+7),"")</f>
      </c>
      <c r="AT298">
        <f>IF($CB298&gt;=8,INDEX($AK:$AK,$CA298+8),"")</f>
      </c>
      <c r="AU298">
        <f>IF($CB298&gt;=9,INDEX($AK:$AK,$CA298+9),"")</f>
      </c>
      <c r="AV298">
        <f>IF($CB298&gt;=10,INDEX($AK:$AK,$CA298+10),"")</f>
      </c>
      <c r="AW298">
        <f>IF($CB298&gt;=11,INDEX($AK:$AK,$CA298+11),"")</f>
      </c>
      <c r="AX298">
        <f>IF($CB298&gt;=12,INDEX($AK:$AK,$CA298+12),"")</f>
      </c>
      <c r="AY298">
        <f>IF($CB298&gt;=13,INDEX($AK:$AK,$CA298+13),"")</f>
      </c>
      <c r="AZ298">
        <f>IF($CB298&gt;=14,INDEX($AK:$AK,$CA298+14),"")</f>
      </c>
      <c r="BA298">
        <f>IF($CB298&gt;=15,INDEX($AK:$AK,$CA298+15),"")</f>
      </c>
      <c r="BB298">
        <f>IF($CB298&gt;=16,INDEX($AK:$AK,$CA298+16),"")</f>
      </c>
      <c r="BC298">
        <f>IF($CB298&gt;=17,INDEX($AK:$AK,$CA298+17),"")</f>
      </c>
      <c r="BD298">
        <f>IF($CB298&gt;=18,INDEX($AK:$AK,$CA298+18),"")</f>
      </c>
      <c r="BE298">
        <f>IF($CB298&gt;=19,INDEX($AK:$AK,$CA298+19),"")</f>
      </c>
      <c r="BF298">
        <f>IF($CB298&gt;=20,INDEX($AK:$AK,$CA298+20),"")</f>
      </c>
      <c r="BG298">
        <f>IF($CB298&gt;=21,INDEX($AK:$AK,$CA298+21),"")</f>
      </c>
      <c r="BH298">
        <f>IF($CB298&gt;=22,INDEX($AK:$AK,$CA298+22),"")</f>
      </c>
      <c r="BI298">
        <f>IF($CB298&gt;=23,INDEX($AK:$AK,$CA298+23),"")</f>
      </c>
      <c r="BJ298">
        <f>IF($CB298&gt;=24,INDEX($AK:$AK,$CA298+24),"")</f>
      </c>
      <c r="BK298">
        <f>IF($CB298&gt;=25,INDEX($AK:$AK,$CA298+25),"")</f>
      </c>
      <c r="BL298">
        <f>IF($CB298&gt;=26,INDEX($AK:$AK,$CA298+26),"")</f>
      </c>
      <c r="BM298">
        <f>IF($CB298&gt;=27,INDEX($AK:$AK,$CA298+27),"")</f>
      </c>
      <c r="BN298">
        <f>IF($CB298&gt;=28,INDEX($AK:$AK,$CA298+28),"")</f>
      </c>
      <c r="BO298">
        <f>IF($CB298&gt;=29,INDEX($AK:$AK,$CA298+29),"")</f>
      </c>
      <c r="BP298">
        <f>IF($CB298&gt;=30,INDEX($AK:$AK,$CA298+30),"")</f>
      </c>
      <c r="BQ298">
        <f>IF($CB298&gt;=31,INDEX($AK:$AK,$CA298+31),"")</f>
      </c>
      <c r="BR298">
        <f>IF($CB298&gt;=32,INDEX($AK:$AK,$CA298+32),"")</f>
      </c>
      <c r="BS298">
        <f>IF($CB298&gt;=33,INDEX($AK:$AK,$CA298+33),"")</f>
      </c>
      <c r="BT298">
        <f>IF($CB298&gt;=34,INDEX($AK:$AK,$CA298+34),"")</f>
      </c>
      <c r="BU298">
        <f>IF($CB298&gt;=35,INDEX($AK:$AK,$CA298+35),"")</f>
      </c>
      <c r="BV298">
        <f>IF($CB298&gt;=36,INDEX($AK:$AK,$CA298+36),"")</f>
      </c>
      <c r="BW298">
        <f>IF($CB298&gt;=37,INDEX($AK:$AK,$CA298+37),"")</f>
      </c>
      <c r="BX298">
        <f>IF($CB298&gt;=38,INDEX($AK:$AK,$CA298+38),"")</f>
      </c>
      <c r="BY298">
        <f>IF($CB298&gt;=39,INDEX($AK:$AK,$CA298+39),"")</f>
      </c>
      <c r="BZ298">
        <f>IF($CB298&gt;=40,INDEX($AK:$AK,$CA298+40),"")</f>
      </c>
      <c r="CA298">
        <f>IFERROR(MATCH($AJ298,$AK$2:$AK$134,0)+1,0)</f>
      </c>
      <c r="CB298">
        <f>IFERROR(INDEX($AL$2:$AL$134,MATCH($AJ298,$AK$2:$AK$134,0)),0)</f>
      </c>
      <c r="CC298">
        <f>IFERROR(LEFT($F298,FIND(" - ",$F298)-1),$F298)</f>
      </c>
      <c r="CF298">
        <f>IF($DA298&gt;=1,INDEX($CD:$CD,$CZ298+1),"")</f>
      </c>
      <c r="CG298">
        <f>IF($DA298&gt;=2,INDEX($CD:$CD,$CZ298+2),"")</f>
      </c>
      <c r="CH298">
        <f>IF($DA298&gt;=3,INDEX($CD:$CD,$CZ298+3),"")</f>
      </c>
      <c r="CI298">
        <f>IF($DA298&gt;=4,INDEX($CD:$CD,$CZ298+4),"")</f>
      </c>
      <c r="CJ298">
        <f>IF($DA298&gt;=5,INDEX($CD:$CD,$CZ298+5),"")</f>
      </c>
      <c r="CK298">
        <f>IF($DA298&gt;=6,INDEX($CD:$CD,$CZ298+6),"")</f>
      </c>
      <c r="CL298">
        <f>IF($DA298&gt;=7,INDEX($CD:$CD,$CZ298+7),"")</f>
      </c>
      <c r="CM298">
        <f>IF($DA298&gt;=8,INDEX($CD:$CD,$CZ298+8),"")</f>
      </c>
      <c r="CN298">
        <f>IF($DA298&gt;=9,INDEX($CD:$CD,$CZ298+9),"")</f>
      </c>
      <c r="CO298">
        <f>IF($DA298&gt;=10,INDEX($CD:$CD,$CZ298+10),"")</f>
      </c>
      <c r="CP298">
        <f>IF($DA298&gt;=11,INDEX($CD:$CD,$CZ298+11),"")</f>
      </c>
      <c r="CQ298">
        <f>IF($DA298&gt;=12,INDEX($CD:$CD,$CZ298+12),"")</f>
      </c>
      <c r="CR298">
        <f>IF($DA298&gt;=13,INDEX($CD:$CD,$CZ298+13),"")</f>
      </c>
      <c r="CS298">
        <f>IF($DA298&gt;=14,INDEX($CD:$CD,$CZ298+14),"")</f>
      </c>
      <c r="CT298">
        <f>IF($DA298&gt;=15,INDEX($CD:$CD,$CZ298+15),"")</f>
      </c>
      <c r="CU298">
        <f>IF($DA298&gt;=16,INDEX($CD:$CD,$CZ298+16),"")</f>
      </c>
      <c r="CV298">
        <f>IF($DA298&gt;=17,INDEX($CD:$CD,$CZ298+17),"")</f>
      </c>
      <c r="CW298">
        <f>IF($DA298&gt;=18,INDEX($CD:$CD,$CZ298+18),"")</f>
      </c>
      <c r="CX298">
        <f>IF($DA298&gt;=19,INDEX($CD:$CD,$CZ298+19),"")</f>
      </c>
      <c r="CY298">
        <f>IF($DA298&gt;=20,INDEX($CD:$CD,$CZ298+20),"")</f>
      </c>
      <c r="CZ298">
        <f>IFERROR(MATCH($CC298,$CD$2:$CD$263,0)+1,0)</f>
      </c>
      <c r="DA298">
        <f>IFERROR(INDEX($CE$2:$CE$263,MATCH($CC298,$CD$2:$CD$263,0)),0)</f>
      </c>
      <c r="DB298">
        <f>IFERROR(INDEX($AI:$AI,MATCH($H298,$AH:$AH,0))&amp;"","")</f>
      </c>
      <c r="DF298">
        <f>IF($GI298&gt;=1,INDEX($DC:$DC,$GH298+1),"")</f>
      </c>
      <c r="DG298">
        <f>IF($GI298&gt;=2,INDEX($DC:$DC,$GH298+2),"")</f>
      </c>
      <c r="DH298">
        <f>IF($GI298&gt;=3,INDEX($DC:$DC,$GH298+3),"")</f>
      </c>
      <c r="DI298">
        <f>IF($GI298&gt;=4,INDEX($DC:$DC,$GH298+4),"")</f>
      </c>
      <c r="DJ298">
        <f>IF($GI298&gt;=5,INDEX($DC:$DC,$GH298+5),"")</f>
      </c>
      <c r="DK298">
        <f>IF($GI298&gt;=6,INDEX($DC:$DC,$GH298+6),"")</f>
      </c>
      <c r="DL298">
        <f>IF($GI298&gt;=7,INDEX($DC:$DC,$GH298+7),"")</f>
      </c>
      <c r="DM298">
        <f>IF($GI298&gt;=8,INDEX($DC:$DC,$GH298+8),"")</f>
      </c>
      <c r="DN298">
        <f>IF($GI298&gt;=9,INDEX($DC:$DC,$GH298+9),"")</f>
      </c>
      <c r="DO298">
        <f>IF($GI298&gt;=10,INDEX($DC:$DC,$GH298+10),"")</f>
      </c>
      <c r="DP298">
        <f>IF($GI298&gt;=11,INDEX($DC:$DC,$GH298+11),"")</f>
      </c>
      <c r="DQ298">
        <f>IF($GI298&gt;=12,INDEX($DC:$DC,$GH298+12),"")</f>
      </c>
      <c r="DR298">
        <f>IF($GI298&gt;=13,INDEX($DC:$DC,$GH298+13),"")</f>
      </c>
      <c r="DS298">
        <f>IF($GI298&gt;=14,INDEX($DC:$DC,$GH298+14),"")</f>
      </c>
      <c r="DT298">
        <f>IF($GI298&gt;=15,INDEX($DC:$DC,$GH298+15),"")</f>
      </c>
      <c r="DU298">
        <f>IF($GI298&gt;=16,INDEX($DC:$DC,$GH298+16),"")</f>
      </c>
      <c r="DV298">
        <f>IF($GI298&gt;=17,INDEX($DC:$DC,$GH298+17),"")</f>
      </c>
      <c r="DW298">
        <f>IF($GI298&gt;=18,INDEX($DC:$DC,$GH298+18),"")</f>
      </c>
      <c r="DX298">
        <f>IF($GI298&gt;=19,INDEX($DC:$DC,$GH298+19),"")</f>
      </c>
      <c r="DY298">
        <f>IF($GI298&gt;=20,INDEX($DC:$DC,$GH298+20),"")</f>
      </c>
      <c r="DZ298">
        <f>IF($GI298&gt;=21,INDEX($DC:$DC,$GH298+21),"")</f>
      </c>
      <c r="EA298">
        <f>IF($GI298&gt;=22,INDEX($DC:$DC,$GH298+22),"")</f>
      </c>
      <c r="EB298">
        <f>IF($GI298&gt;=23,INDEX($DC:$DC,$GH298+23),"")</f>
      </c>
      <c r="EC298">
        <f>IF($GI298&gt;=24,INDEX($DC:$DC,$GH298+24),"")</f>
      </c>
      <c r="ED298">
        <f>IF($GI298&gt;=25,INDEX($DC:$DC,$GH298+25),"")</f>
      </c>
      <c r="EE298">
        <f>IF($GI298&gt;=26,INDEX($DC:$DC,$GH298+26),"")</f>
      </c>
      <c r="EF298">
        <f>IF($GI298&gt;=27,INDEX($DC:$DC,$GH298+27),"")</f>
      </c>
      <c r="EG298">
        <f>IF($GI298&gt;=28,INDEX($DC:$DC,$GH298+28),"")</f>
      </c>
      <c r="EH298">
        <f>IF($GI298&gt;=29,INDEX($DC:$DC,$GH298+29),"")</f>
      </c>
      <c r="EI298">
        <f>IF($GI298&gt;=30,INDEX($DC:$DC,$GH298+30),"")</f>
      </c>
      <c r="EJ298">
        <f>IF($GI298&gt;=31,INDEX($DC:$DC,$GH298+31),"")</f>
      </c>
      <c r="EK298">
        <f>IF($GI298&gt;=32,INDEX($DC:$DC,$GH298+32),"")</f>
      </c>
      <c r="EL298">
        <f>IF($GI298&gt;=33,INDEX($DC:$DC,$GH298+33),"")</f>
      </c>
      <c r="EM298">
        <f>IF($GI298&gt;=34,INDEX($DC:$DC,$GH298+34),"")</f>
      </c>
      <c r="EN298">
        <f>IF($GI298&gt;=35,INDEX($DC:$DC,$GH298+35),"")</f>
      </c>
      <c r="EO298">
        <f>IF($GI298&gt;=36,INDEX($DC:$DC,$GH298+36),"")</f>
      </c>
      <c r="EP298">
        <f>IF($GI298&gt;=37,INDEX($DC:$DC,$GH298+37),"")</f>
      </c>
      <c r="EQ298">
        <f>IF($GI298&gt;=38,INDEX($DC:$DC,$GH298+38),"")</f>
      </c>
      <c r="ER298">
        <f>IF($GI298&gt;=39,INDEX($DC:$DC,$GH298+39),"")</f>
      </c>
      <c r="ES298">
        <f>IF($GI298&gt;=40,INDEX($DC:$DC,$GH298+40),"")</f>
      </c>
      <c r="ET298">
        <f>IF($GI298&gt;=1,INDEX($DD:$DD,$GH298+1),"")</f>
      </c>
      <c r="EU298">
        <f>IF($GI298&gt;=2,INDEX($DD:$DD,$GH298+2),"")</f>
      </c>
      <c r="EV298">
        <f>IF($GI298&gt;=3,INDEX($DD:$DD,$GH298+3),"")</f>
      </c>
      <c r="EW298">
        <f>IF($GI298&gt;=4,INDEX($DD:$DD,$GH298+4),"")</f>
      </c>
      <c r="EX298">
        <f>IF($GI298&gt;=5,INDEX($DD:$DD,$GH298+5),"")</f>
      </c>
      <c r="EY298">
        <f>IF($GI298&gt;=6,INDEX($DD:$DD,$GH298+6),"")</f>
      </c>
      <c r="EZ298">
        <f>IF($GI298&gt;=7,INDEX($DD:$DD,$GH298+7),"")</f>
      </c>
      <c r="FA298">
        <f>IF($GI298&gt;=8,INDEX($DD:$DD,$GH298+8),"")</f>
      </c>
      <c r="FB298">
        <f>IF($GI298&gt;=9,INDEX($DD:$DD,$GH298+9),"")</f>
      </c>
      <c r="FC298">
        <f>IF($GI298&gt;=10,INDEX($DD:$DD,$GH298+10),"")</f>
      </c>
      <c r="FD298">
        <f>IF($GI298&gt;=11,INDEX($DD:$DD,$GH298+11),"")</f>
      </c>
      <c r="FE298">
        <f>IF($GI298&gt;=12,INDEX($DD:$DD,$GH298+12),"")</f>
      </c>
      <c r="FF298">
        <f>IF($GI298&gt;=13,INDEX($DD:$DD,$GH298+13),"")</f>
      </c>
      <c r="FG298">
        <f>IF($GI298&gt;=14,INDEX($DD:$DD,$GH298+14),"")</f>
      </c>
      <c r="FH298">
        <f>IF($GI298&gt;=15,INDEX($DD:$DD,$GH298+15),"")</f>
      </c>
      <c r="FI298">
        <f>IF($GI298&gt;=16,INDEX($DD:$DD,$GH298+16),"")</f>
      </c>
      <c r="FJ298">
        <f>IF($GI298&gt;=17,INDEX($DD:$DD,$GH298+17),"")</f>
      </c>
      <c r="FK298">
        <f>IF($GI298&gt;=18,INDEX($DD:$DD,$GH298+18),"")</f>
      </c>
      <c r="FL298">
        <f>IF($GI298&gt;=19,INDEX($DD:$DD,$GH298+19),"")</f>
      </c>
      <c r="FM298">
        <f>IF($GI298&gt;=20,INDEX($DD:$DD,$GH298+20),"")</f>
      </c>
      <c r="FN298">
        <f>IF($GI298&gt;=21,INDEX($DD:$DD,$GH298+21),"")</f>
      </c>
      <c r="FO298">
        <f>IF($GI298&gt;=22,INDEX($DD:$DD,$GH298+22),"")</f>
      </c>
      <c r="FP298">
        <f>IF($GI298&gt;=23,INDEX($DD:$DD,$GH298+23),"")</f>
      </c>
      <c r="FQ298">
        <f>IF($GI298&gt;=24,INDEX($DD:$DD,$GH298+24),"")</f>
      </c>
      <c r="FR298">
        <f>IF($GI298&gt;=25,INDEX($DD:$DD,$GH298+25),"")</f>
      </c>
      <c r="FS298">
        <f>IF($GI298&gt;=26,INDEX($DD:$DD,$GH298+26),"")</f>
      </c>
      <c r="FT298">
        <f>IF($GI298&gt;=27,INDEX($DD:$DD,$GH298+27),"")</f>
      </c>
      <c r="FU298">
        <f>IF($GI298&gt;=28,INDEX($DD:$DD,$GH298+28),"")</f>
      </c>
      <c r="FV298">
        <f>IF($GI298&gt;=29,INDEX($DD:$DD,$GH298+29),"")</f>
      </c>
      <c r="FW298">
        <f>IF($GI298&gt;=30,INDEX($DD:$DD,$GH298+30),"")</f>
      </c>
      <c r="FX298">
        <f>IF($GI298&gt;=31,INDEX($DD:$DD,$GH298+31),"")</f>
      </c>
      <c r="FY298">
        <f>IF($GI298&gt;=32,INDEX($DD:$DD,$GH298+32),"")</f>
      </c>
      <c r="FZ298">
        <f>IF($GI298&gt;=33,INDEX($DD:$DD,$GH298+33),"")</f>
      </c>
      <c r="GA298">
        <f>IF($GI298&gt;=34,INDEX($DD:$DD,$GH298+34),"")</f>
      </c>
      <c r="GB298">
        <f>IF($GI298&gt;=35,INDEX($DD:$DD,$GH298+35),"")</f>
      </c>
      <c r="GC298">
        <f>IF($GI298&gt;=36,INDEX($DD:$DD,$GH298+36),"")</f>
      </c>
      <c r="GD298">
        <f>IF($GI298&gt;=37,INDEX($DD:$DD,$GH298+37),"")</f>
      </c>
      <c r="GE298">
        <f>IF($GI298&gt;=38,INDEX($DD:$DD,$GH298+38),"")</f>
      </c>
      <c r="GF298">
        <f>IF($GI298&gt;=39,INDEX($DD:$DD,$GH298+39),"")</f>
      </c>
      <c r="GG298">
        <f>IF($GI298&gt;=40,INDEX($DD:$DD,$GH298+40),"")</f>
      </c>
      <c r="GH298">
        <f>IFERROR(MATCH($DB298,$DC$2:$DC$148,0)+1,0)</f>
      </c>
      <c r="GI298">
        <f>IFERROR(INDEX($DE$2:$DE$148,MATCH($DB298,$DC$2:$DC$148,0)),0)</f>
      </c>
      <c r="GJ298">
        <f>IFERROR(MATCH($S298,$DF$298:$ES$298,0),0)</f>
      </c>
      <c r="GK298">
        <f>IF($GJ298&gt;0,INDEX($ET$298:$GG$298,$GJ298),"")</f>
      </c>
      <c r="GL298" t="s">
        <v>541</v>
      </c>
      <c r="GM298">
        <v>1</v>
      </c>
      <c r="GN298">
        <f>IF($IW298&gt;=1,INDEX($GL:$GL,$IV298+1),"")</f>
      </c>
      <c r="GO298">
        <f>IF($IW298&gt;=2,INDEX($GL:$GL,$IV298+2),"")</f>
      </c>
      <c r="GP298">
        <f>IF($IW298&gt;=3,INDEX($GL:$GL,$IV298+3),"")</f>
      </c>
      <c r="GQ298">
        <f>IF($IW298&gt;=4,INDEX($GL:$GL,$IV298+4),"")</f>
      </c>
      <c r="GR298">
        <f>IF($IW298&gt;=5,INDEX($GL:$GL,$IV298+5),"")</f>
      </c>
      <c r="GS298">
        <f>IF($IW298&gt;=6,INDEX($GL:$GL,$IV298+6),"")</f>
      </c>
      <c r="GT298">
        <f>IF($IW298&gt;=7,INDEX($GL:$GL,$IV298+7),"")</f>
      </c>
      <c r="GU298">
        <f>IF($IW298&gt;=8,INDEX($GL:$GL,$IV298+8),"")</f>
      </c>
      <c r="GV298">
        <f>IF($IW298&gt;=9,INDEX($GL:$GL,$IV298+9),"")</f>
      </c>
      <c r="GW298">
        <f>IF($IW298&gt;=10,INDEX($GL:$GL,$IV298+10),"")</f>
      </c>
      <c r="GX298">
        <f>IF($IW298&gt;=11,INDEX($GL:$GL,$IV298+11),"")</f>
      </c>
      <c r="GY298">
        <f>IF($IW298&gt;=12,INDEX($GL:$GL,$IV298+12),"")</f>
      </c>
      <c r="GZ298">
        <f>IF($IW298&gt;=13,INDEX($GL:$GL,$IV298+13),"")</f>
      </c>
      <c r="HA298">
        <f>IF($IW298&gt;=14,INDEX($GL:$GL,$IV298+14),"")</f>
      </c>
      <c r="HB298">
        <f>IF($IW298&gt;=15,INDEX($GL:$GL,$IV298+15),"")</f>
      </c>
      <c r="HC298">
        <f>IF($IW298&gt;=16,INDEX($GL:$GL,$IV298+16),"")</f>
      </c>
      <c r="HD298">
        <f>IF($IW298&gt;=17,INDEX($GL:$GL,$IV298+17),"")</f>
      </c>
      <c r="HE298">
        <f>IF($IW298&gt;=18,INDEX($GL:$GL,$IV298+18),"")</f>
      </c>
      <c r="HF298">
        <f>IF($IW298&gt;=19,INDEX($GL:$GL,$IV298+19),"")</f>
      </c>
      <c r="HG298">
        <f>IF($IW298&gt;=20,INDEX($GL:$GL,$IV298+20),"")</f>
      </c>
      <c r="HH298">
        <f>IF($IW298&gt;=21,INDEX($GL:$GL,$IV298+21),"")</f>
      </c>
      <c r="HI298">
        <f>IF($IW298&gt;=22,INDEX($GL:$GL,$IV298+22),"")</f>
      </c>
      <c r="HJ298">
        <f>IF($IW298&gt;=23,INDEX($GL:$GL,$IV298+23),"")</f>
      </c>
      <c r="HK298">
        <f>IF($IW298&gt;=24,INDEX($GL:$GL,$IV298+24),"")</f>
      </c>
      <c r="HL298">
        <f>IF($IW298&gt;=25,INDEX($GL:$GL,$IV298+25),"")</f>
      </c>
      <c r="HM298">
        <f>IF($IW298&gt;=26,INDEX($GL:$GL,$IV298+26),"")</f>
      </c>
      <c r="HN298">
        <f>IF($IW298&gt;=27,INDEX($GL:$GL,$IV298+27),"")</f>
      </c>
      <c r="HO298">
        <f>IF($IW298&gt;=28,INDEX($GL:$GL,$IV298+28),"")</f>
      </c>
      <c r="HP298">
        <f>IF($IW298&gt;=29,INDEX($GL:$GL,$IV298+29),"")</f>
      </c>
      <c r="HQ298">
        <f>IF($IW298&gt;=30,INDEX($GL:$GL,$IV298+30),"")</f>
      </c>
      <c r="HR298">
        <f>IF($IW298&gt;=31,INDEX($GL:$GL,$IV298+31),"")</f>
      </c>
      <c r="HS298">
        <f>IF($IW298&gt;=32,INDEX($GL:$GL,$IV298+32),"")</f>
      </c>
      <c r="HT298">
        <f>IF($IW298&gt;=33,INDEX($GL:$GL,$IV298+33),"")</f>
      </c>
      <c r="HU298">
        <f>IF($IW298&gt;=34,INDEX($GL:$GL,$IV298+34),"")</f>
      </c>
      <c r="HV298">
        <f>IF($IW298&gt;=35,INDEX($GL:$GL,$IV298+35),"")</f>
      </c>
      <c r="HW298">
        <f>IF($IW298&gt;=36,INDEX($GL:$GL,$IV298+36),"")</f>
      </c>
      <c r="HX298">
        <f>IF($IW298&gt;=37,INDEX($GL:$GL,$IV298+37),"")</f>
      </c>
      <c r="HY298">
        <f>IF($IW298&gt;=38,INDEX($GL:$GL,$IV298+38),"")</f>
      </c>
      <c r="HZ298">
        <f>IF($IW298&gt;=39,INDEX($GL:$GL,$IV298+39),"")</f>
      </c>
      <c r="IA298">
        <f>IF($IW298&gt;=40,INDEX($GL:$GL,$IV298+40),"")</f>
      </c>
      <c r="IB298">
        <f>IF($IW298&gt;=41,INDEX($GL:$GL,$IV298+41),"")</f>
      </c>
      <c r="IC298">
        <f>IF($IW298&gt;=42,INDEX($GL:$GL,$IV298+42),"")</f>
      </c>
      <c r="ID298">
        <f>IF($IW298&gt;=43,INDEX($GL:$GL,$IV298+43),"")</f>
      </c>
      <c r="IE298">
        <f>IF($IW298&gt;=44,INDEX($GL:$GL,$IV298+44),"")</f>
      </c>
      <c r="IF298">
        <f>IF($IW298&gt;=45,INDEX($GL:$GL,$IV298+45),"")</f>
      </c>
      <c r="IG298">
        <f>IF($IW298&gt;=46,INDEX($GL:$GL,$IV298+46),"")</f>
      </c>
      <c r="IH298">
        <f>IF($IW298&gt;=47,INDEX($GL:$GL,$IV298+47),"")</f>
      </c>
      <c r="II298">
        <f>IF($IW298&gt;=48,INDEX($GL:$GL,$IV298+48),"")</f>
      </c>
      <c r="IJ298">
        <f>IF($IW298&gt;=49,INDEX($GL:$GL,$IV298+49),"")</f>
      </c>
      <c r="IK298">
        <f>IF($IW298&gt;=50,INDEX($GL:$GL,$IV298+50),"")</f>
      </c>
      <c r="IL298">
        <f>IF($IW298&gt;=51,INDEX($GL:$GL,$IV298+51),"")</f>
      </c>
      <c r="IM298">
        <f>IF($IW298&gt;=52,INDEX($GL:$GL,$IV298+52),"")</f>
      </c>
      <c r="IN298">
        <f>IF($IW298&gt;=53,INDEX($GL:$GL,$IV298+53),"")</f>
      </c>
      <c r="IO298">
        <f>IF($IW298&gt;=54,INDEX($GL:$GL,$IV298+54),"")</f>
      </c>
      <c r="IP298">
        <f>IF($IW298&gt;=55,INDEX($GL:$GL,$IV298+55),"")</f>
      </c>
      <c r="IQ298">
        <f>IF($IW298&gt;=56,INDEX($GL:$GL,$IV298+56),"")</f>
      </c>
      <c r="IR298">
        <f>IF($IW298&gt;=57,INDEX($GL:$GL,$IV298+57),"")</f>
      </c>
      <c r="IS298">
        <f>IF($IW298&gt;=58,INDEX($GL:$GL,$IV298+58),"")</f>
      </c>
      <c r="IT298">
        <f>IF($IW298&gt;=59,INDEX($GL:$GL,$IV298+59),"")</f>
      </c>
      <c r="IU298">
        <f>IF($IW298&gt;=60,INDEX($GL:$GL,$IV298+60),"")</f>
      </c>
      <c r="IV298">
        <f>IFERROR(MATCH($GK298,$GL$2:$GL$324,0)+1,0)</f>
      </c>
      <c r="IW298">
        <f>IFERROR(INDEX($GM$2:$GM$324,MATCH($GK298,$GL$2:$GL$324,0)),0)</f>
      </c>
      <c r="IX298" t="s">
        <v>34</v>
      </c>
      <c r="IY298" t="s">
        <v>34</v>
      </c>
    </row>
    <row r="299" spans="1:259" x14ac:dyDescent="0.25">
      <c r="K299">
        <f>IF(OR($N299="",$J299=""),"",IFERROR($N299/$J299,0))</f>
      </c>
      <c r="L299">
        <f>IF($N299="","",
SUM($M299,$O299,$T299,$P299,$R299)*
(1-IF($U299="",0,VALUE($U299)/100)))</f>
      </c>
      <c r="M299">
        <f>IF($N299="","",$N299)</f>
      </c>
      <c r="O299">
        <f>IF($N299="","",
IF($H299="","",
IF(ISNUMBER(SEARCH("exempt",LOWER($H299))),0,
$N299*(VALUE(SUBSTITUTE($H299,"%",""))/100))))</f>
      </c>
      <c r="V299">
        <f>IFERROR(IF(FIND(" - ",$E299)&gt;0,MID($E299,FIND(" - ",$E299)+3,LEN($E299)),""),"")</f>
      </c>
      <c r="AE299" t="s">
        <v>873</v>
      </c>
      <c r="AJ299">
        <f>IFERROR(LEFT($E299,FIND(" - ",$E299)-1),$E299)</f>
      </c>
      <c r="AM299">
        <f>IF($CB299&gt;=1,INDEX($AK:$AK,$CA299+1),"")</f>
      </c>
      <c r="AN299">
        <f>IF($CB299&gt;=2,INDEX($AK:$AK,$CA299+2),"")</f>
      </c>
      <c r="AO299">
        <f>IF($CB299&gt;=3,INDEX($AK:$AK,$CA299+3),"")</f>
      </c>
      <c r="AP299">
        <f>IF($CB299&gt;=4,INDEX($AK:$AK,$CA299+4),"")</f>
      </c>
      <c r="AQ299">
        <f>IF($CB299&gt;=5,INDEX($AK:$AK,$CA299+5),"")</f>
      </c>
      <c r="AR299">
        <f>IF($CB299&gt;=6,INDEX($AK:$AK,$CA299+6),"")</f>
      </c>
      <c r="AS299">
        <f>IF($CB299&gt;=7,INDEX($AK:$AK,$CA299+7),"")</f>
      </c>
      <c r="AT299">
        <f>IF($CB299&gt;=8,INDEX($AK:$AK,$CA299+8),"")</f>
      </c>
      <c r="AU299">
        <f>IF($CB299&gt;=9,INDEX($AK:$AK,$CA299+9),"")</f>
      </c>
      <c r="AV299">
        <f>IF($CB299&gt;=10,INDEX($AK:$AK,$CA299+10),"")</f>
      </c>
      <c r="AW299">
        <f>IF($CB299&gt;=11,INDEX($AK:$AK,$CA299+11),"")</f>
      </c>
      <c r="AX299">
        <f>IF($CB299&gt;=12,INDEX($AK:$AK,$CA299+12),"")</f>
      </c>
      <c r="AY299">
        <f>IF($CB299&gt;=13,INDEX($AK:$AK,$CA299+13),"")</f>
      </c>
      <c r="AZ299">
        <f>IF($CB299&gt;=14,INDEX($AK:$AK,$CA299+14),"")</f>
      </c>
      <c r="BA299">
        <f>IF($CB299&gt;=15,INDEX($AK:$AK,$CA299+15),"")</f>
      </c>
      <c r="BB299">
        <f>IF($CB299&gt;=16,INDEX($AK:$AK,$CA299+16),"")</f>
      </c>
      <c r="BC299">
        <f>IF($CB299&gt;=17,INDEX($AK:$AK,$CA299+17),"")</f>
      </c>
      <c r="BD299">
        <f>IF($CB299&gt;=18,INDEX($AK:$AK,$CA299+18),"")</f>
      </c>
      <c r="BE299">
        <f>IF($CB299&gt;=19,INDEX($AK:$AK,$CA299+19),"")</f>
      </c>
      <c r="BF299">
        <f>IF($CB299&gt;=20,INDEX($AK:$AK,$CA299+20),"")</f>
      </c>
      <c r="BG299">
        <f>IF($CB299&gt;=21,INDEX($AK:$AK,$CA299+21),"")</f>
      </c>
      <c r="BH299">
        <f>IF($CB299&gt;=22,INDEX($AK:$AK,$CA299+22),"")</f>
      </c>
      <c r="BI299">
        <f>IF($CB299&gt;=23,INDEX($AK:$AK,$CA299+23),"")</f>
      </c>
      <c r="BJ299">
        <f>IF($CB299&gt;=24,INDEX($AK:$AK,$CA299+24),"")</f>
      </c>
      <c r="BK299">
        <f>IF($CB299&gt;=25,INDEX($AK:$AK,$CA299+25),"")</f>
      </c>
      <c r="BL299">
        <f>IF($CB299&gt;=26,INDEX($AK:$AK,$CA299+26),"")</f>
      </c>
      <c r="BM299">
        <f>IF($CB299&gt;=27,INDEX($AK:$AK,$CA299+27),"")</f>
      </c>
      <c r="BN299">
        <f>IF($CB299&gt;=28,INDEX($AK:$AK,$CA299+28),"")</f>
      </c>
      <c r="BO299">
        <f>IF($CB299&gt;=29,INDEX($AK:$AK,$CA299+29),"")</f>
      </c>
      <c r="BP299">
        <f>IF($CB299&gt;=30,INDEX($AK:$AK,$CA299+30),"")</f>
      </c>
      <c r="BQ299">
        <f>IF($CB299&gt;=31,INDEX($AK:$AK,$CA299+31),"")</f>
      </c>
      <c r="BR299">
        <f>IF($CB299&gt;=32,INDEX($AK:$AK,$CA299+32),"")</f>
      </c>
      <c r="BS299">
        <f>IF($CB299&gt;=33,INDEX($AK:$AK,$CA299+33),"")</f>
      </c>
      <c r="BT299">
        <f>IF($CB299&gt;=34,INDEX($AK:$AK,$CA299+34),"")</f>
      </c>
      <c r="BU299">
        <f>IF($CB299&gt;=35,INDEX($AK:$AK,$CA299+35),"")</f>
      </c>
      <c r="BV299">
        <f>IF($CB299&gt;=36,INDEX($AK:$AK,$CA299+36),"")</f>
      </c>
      <c r="BW299">
        <f>IF($CB299&gt;=37,INDEX($AK:$AK,$CA299+37),"")</f>
      </c>
      <c r="BX299">
        <f>IF($CB299&gt;=38,INDEX($AK:$AK,$CA299+38),"")</f>
      </c>
      <c r="BY299">
        <f>IF($CB299&gt;=39,INDEX($AK:$AK,$CA299+39),"")</f>
      </c>
      <c r="BZ299">
        <f>IF($CB299&gt;=40,INDEX($AK:$AK,$CA299+40),"")</f>
      </c>
      <c r="CA299">
        <f>IFERROR(MATCH($AJ299,$AK$2:$AK$134,0)+1,0)</f>
      </c>
      <c r="CB299">
        <f>IFERROR(INDEX($AL$2:$AL$134,MATCH($AJ299,$AK$2:$AK$134,0)),0)</f>
      </c>
      <c r="CC299">
        <f>IFERROR(LEFT($F299,FIND(" - ",$F299)-1),$F299)</f>
      </c>
      <c r="CF299">
        <f>IF($DA299&gt;=1,INDEX($CD:$CD,$CZ299+1),"")</f>
      </c>
      <c r="CG299">
        <f>IF($DA299&gt;=2,INDEX($CD:$CD,$CZ299+2),"")</f>
      </c>
      <c r="CH299">
        <f>IF($DA299&gt;=3,INDEX($CD:$CD,$CZ299+3),"")</f>
      </c>
      <c r="CI299">
        <f>IF($DA299&gt;=4,INDEX($CD:$CD,$CZ299+4),"")</f>
      </c>
      <c r="CJ299">
        <f>IF($DA299&gt;=5,INDEX($CD:$CD,$CZ299+5),"")</f>
      </c>
      <c r="CK299">
        <f>IF($DA299&gt;=6,INDEX($CD:$CD,$CZ299+6),"")</f>
      </c>
      <c r="CL299">
        <f>IF($DA299&gt;=7,INDEX($CD:$CD,$CZ299+7),"")</f>
      </c>
      <c r="CM299">
        <f>IF($DA299&gt;=8,INDEX($CD:$CD,$CZ299+8),"")</f>
      </c>
      <c r="CN299">
        <f>IF($DA299&gt;=9,INDEX($CD:$CD,$CZ299+9),"")</f>
      </c>
      <c r="CO299">
        <f>IF($DA299&gt;=10,INDEX($CD:$CD,$CZ299+10),"")</f>
      </c>
      <c r="CP299">
        <f>IF($DA299&gt;=11,INDEX($CD:$CD,$CZ299+11),"")</f>
      </c>
      <c r="CQ299">
        <f>IF($DA299&gt;=12,INDEX($CD:$CD,$CZ299+12),"")</f>
      </c>
      <c r="CR299">
        <f>IF($DA299&gt;=13,INDEX($CD:$CD,$CZ299+13),"")</f>
      </c>
      <c r="CS299">
        <f>IF($DA299&gt;=14,INDEX($CD:$CD,$CZ299+14),"")</f>
      </c>
      <c r="CT299">
        <f>IF($DA299&gt;=15,INDEX($CD:$CD,$CZ299+15),"")</f>
      </c>
      <c r="CU299">
        <f>IF($DA299&gt;=16,INDEX($CD:$CD,$CZ299+16),"")</f>
      </c>
      <c r="CV299">
        <f>IF($DA299&gt;=17,INDEX($CD:$CD,$CZ299+17),"")</f>
      </c>
      <c r="CW299">
        <f>IF($DA299&gt;=18,INDEX($CD:$CD,$CZ299+18),"")</f>
      </c>
      <c r="CX299">
        <f>IF($DA299&gt;=19,INDEX($CD:$CD,$CZ299+19),"")</f>
      </c>
      <c r="CY299">
        <f>IF($DA299&gt;=20,INDEX($CD:$CD,$CZ299+20),"")</f>
      </c>
      <c r="CZ299">
        <f>IFERROR(MATCH($CC299,$CD$2:$CD$263,0)+1,0)</f>
      </c>
      <c r="DA299">
        <f>IFERROR(INDEX($CE$2:$CE$263,MATCH($CC299,$CD$2:$CD$263,0)),0)</f>
      </c>
      <c r="DB299">
        <f>IFERROR(INDEX($AI:$AI,MATCH($H299,$AH:$AH,0))&amp;"","")</f>
      </c>
      <c r="DF299">
        <f>IF($GI299&gt;=1,INDEX($DC:$DC,$GH299+1),"")</f>
      </c>
      <c r="DG299">
        <f>IF($GI299&gt;=2,INDEX($DC:$DC,$GH299+2),"")</f>
      </c>
      <c r="DH299">
        <f>IF($GI299&gt;=3,INDEX($DC:$DC,$GH299+3),"")</f>
      </c>
      <c r="DI299">
        <f>IF($GI299&gt;=4,INDEX($DC:$DC,$GH299+4),"")</f>
      </c>
      <c r="DJ299">
        <f>IF($GI299&gt;=5,INDEX($DC:$DC,$GH299+5),"")</f>
      </c>
      <c r="DK299">
        <f>IF($GI299&gt;=6,INDEX($DC:$DC,$GH299+6),"")</f>
      </c>
      <c r="DL299">
        <f>IF($GI299&gt;=7,INDEX($DC:$DC,$GH299+7),"")</f>
      </c>
      <c r="DM299">
        <f>IF($GI299&gt;=8,INDEX($DC:$DC,$GH299+8),"")</f>
      </c>
      <c r="DN299">
        <f>IF($GI299&gt;=9,INDEX($DC:$DC,$GH299+9),"")</f>
      </c>
      <c r="DO299">
        <f>IF($GI299&gt;=10,INDEX($DC:$DC,$GH299+10),"")</f>
      </c>
      <c r="DP299">
        <f>IF($GI299&gt;=11,INDEX($DC:$DC,$GH299+11),"")</f>
      </c>
      <c r="DQ299">
        <f>IF($GI299&gt;=12,INDEX($DC:$DC,$GH299+12),"")</f>
      </c>
      <c r="DR299">
        <f>IF($GI299&gt;=13,INDEX($DC:$DC,$GH299+13),"")</f>
      </c>
      <c r="DS299">
        <f>IF($GI299&gt;=14,INDEX($DC:$DC,$GH299+14),"")</f>
      </c>
      <c r="DT299">
        <f>IF($GI299&gt;=15,INDEX($DC:$DC,$GH299+15),"")</f>
      </c>
      <c r="DU299">
        <f>IF($GI299&gt;=16,INDEX($DC:$DC,$GH299+16),"")</f>
      </c>
      <c r="DV299">
        <f>IF($GI299&gt;=17,INDEX($DC:$DC,$GH299+17),"")</f>
      </c>
      <c r="DW299">
        <f>IF($GI299&gt;=18,INDEX($DC:$DC,$GH299+18),"")</f>
      </c>
      <c r="DX299">
        <f>IF($GI299&gt;=19,INDEX($DC:$DC,$GH299+19),"")</f>
      </c>
      <c r="DY299">
        <f>IF($GI299&gt;=20,INDEX($DC:$DC,$GH299+20),"")</f>
      </c>
      <c r="DZ299">
        <f>IF($GI299&gt;=21,INDEX($DC:$DC,$GH299+21),"")</f>
      </c>
      <c r="EA299">
        <f>IF($GI299&gt;=22,INDEX($DC:$DC,$GH299+22),"")</f>
      </c>
      <c r="EB299">
        <f>IF($GI299&gt;=23,INDEX($DC:$DC,$GH299+23),"")</f>
      </c>
      <c r="EC299">
        <f>IF($GI299&gt;=24,INDEX($DC:$DC,$GH299+24),"")</f>
      </c>
      <c r="ED299">
        <f>IF($GI299&gt;=25,INDEX($DC:$DC,$GH299+25),"")</f>
      </c>
      <c r="EE299">
        <f>IF($GI299&gt;=26,INDEX($DC:$DC,$GH299+26),"")</f>
      </c>
      <c r="EF299">
        <f>IF($GI299&gt;=27,INDEX($DC:$DC,$GH299+27),"")</f>
      </c>
      <c r="EG299">
        <f>IF($GI299&gt;=28,INDEX($DC:$DC,$GH299+28),"")</f>
      </c>
      <c r="EH299">
        <f>IF($GI299&gt;=29,INDEX($DC:$DC,$GH299+29),"")</f>
      </c>
      <c r="EI299">
        <f>IF($GI299&gt;=30,INDEX($DC:$DC,$GH299+30),"")</f>
      </c>
      <c r="EJ299">
        <f>IF($GI299&gt;=31,INDEX($DC:$DC,$GH299+31),"")</f>
      </c>
      <c r="EK299">
        <f>IF($GI299&gt;=32,INDEX($DC:$DC,$GH299+32),"")</f>
      </c>
      <c r="EL299">
        <f>IF($GI299&gt;=33,INDEX($DC:$DC,$GH299+33),"")</f>
      </c>
      <c r="EM299">
        <f>IF($GI299&gt;=34,INDEX($DC:$DC,$GH299+34),"")</f>
      </c>
      <c r="EN299">
        <f>IF($GI299&gt;=35,INDEX($DC:$DC,$GH299+35),"")</f>
      </c>
      <c r="EO299">
        <f>IF($GI299&gt;=36,INDEX($DC:$DC,$GH299+36),"")</f>
      </c>
      <c r="EP299">
        <f>IF($GI299&gt;=37,INDEX($DC:$DC,$GH299+37),"")</f>
      </c>
      <c r="EQ299">
        <f>IF($GI299&gt;=38,INDEX($DC:$DC,$GH299+38),"")</f>
      </c>
      <c r="ER299">
        <f>IF($GI299&gt;=39,INDEX($DC:$DC,$GH299+39),"")</f>
      </c>
      <c r="ES299">
        <f>IF($GI299&gt;=40,INDEX($DC:$DC,$GH299+40),"")</f>
      </c>
      <c r="ET299">
        <f>IF($GI299&gt;=1,INDEX($DD:$DD,$GH299+1),"")</f>
      </c>
      <c r="EU299">
        <f>IF($GI299&gt;=2,INDEX($DD:$DD,$GH299+2),"")</f>
      </c>
      <c r="EV299">
        <f>IF($GI299&gt;=3,INDEX($DD:$DD,$GH299+3),"")</f>
      </c>
      <c r="EW299">
        <f>IF($GI299&gt;=4,INDEX($DD:$DD,$GH299+4),"")</f>
      </c>
      <c r="EX299">
        <f>IF($GI299&gt;=5,INDEX($DD:$DD,$GH299+5),"")</f>
      </c>
      <c r="EY299">
        <f>IF($GI299&gt;=6,INDEX($DD:$DD,$GH299+6),"")</f>
      </c>
      <c r="EZ299">
        <f>IF($GI299&gt;=7,INDEX($DD:$DD,$GH299+7),"")</f>
      </c>
      <c r="FA299">
        <f>IF($GI299&gt;=8,INDEX($DD:$DD,$GH299+8),"")</f>
      </c>
      <c r="FB299">
        <f>IF($GI299&gt;=9,INDEX($DD:$DD,$GH299+9),"")</f>
      </c>
      <c r="FC299">
        <f>IF($GI299&gt;=10,INDEX($DD:$DD,$GH299+10),"")</f>
      </c>
      <c r="FD299">
        <f>IF($GI299&gt;=11,INDEX($DD:$DD,$GH299+11),"")</f>
      </c>
      <c r="FE299">
        <f>IF($GI299&gt;=12,INDEX($DD:$DD,$GH299+12),"")</f>
      </c>
      <c r="FF299">
        <f>IF($GI299&gt;=13,INDEX($DD:$DD,$GH299+13),"")</f>
      </c>
      <c r="FG299">
        <f>IF($GI299&gt;=14,INDEX($DD:$DD,$GH299+14),"")</f>
      </c>
      <c r="FH299">
        <f>IF($GI299&gt;=15,INDEX($DD:$DD,$GH299+15),"")</f>
      </c>
      <c r="FI299">
        <f>IF($GI299&gt;=16,INDEX($DD:$DD,$GH299+16),"")</f>
      </c>
      <c r="FJ299">
        <f>IF($GI299&gt;=17,INDEX($DD:$DD,$GH299+17),"")</f>
      </c>
      <c r="FK299">
        <f>IF($GI299&gt;=18,INDEX($DD:$DD,$GH299+18),"")</f>
      </c>
      <c r="FL299">
        <f>IF($GI299&gt;=19,INDEX($DD:$DD,$GH299+19),"")</f>
      </c>
      <c r="FM299">
        <f>IF($GI299&gt;=20,INDEX($DD:$DD,$GH299+20),"")</f>
      </c>
      <c r="FN299">
        <f>IF($GI299&gt;=21,INDEX($DD:$DD,$GH299+21),"")</f>
      </c>
      <c r="FO299">
        <f>IF($GI299&gt;=22,INDEX($DD:$DD,$GH299+22),"")</f>
      </c>
      <c r="FP299">
        <f>IF($GI299&gt;=23,INDEX($DD:$DD,$GH299+23),"")</f>
      </c>
      <c r="FQ299">
        <f>IF($GI299&gt;=24,INDEX($DD:$DD,$GH299+24),"")</f>
      </c>
      <c r="FR299">
        <f>IF($GI299&gt;=25,INDEX($DD:$DD,$GH299+25),"")</f>
      </c>
      <c r="FS299">
        <f>IF($GI299&gt;=26,INDEX($DD:$DD,$GH299+26),"")</f>
      </c>
      <c r="FT299">
        <f>IF($GI299&gt;=27,INDEX($DD:$DD,$GH299+27),"")</f>
      </c>
      <c r="FU299">
        <f>IF($GI299&gt;=28,INDEX($DD:$DD,$GH299+28),"")</f>
      </c>
      <c r="FV299">
        <f>IF($GI299&gt;=29,INDEX($DD:$DD,$GH299+29),"")</f>
      </c>
      <c r="FW299">
        <f>IF($GI299&gt;=30,INDEX($DD:$DD,$GH299+30),"")</f>
      </c>
      <c r="FX299">
        <f>IF($GI299&gt;=31,INDEX($DD:$DD,$GH299+31),"")</f>
      </c>
      <c r="FY299">
        <f>IF($GI299&gt;=32,INDEX($DD:$DD,$GH299+32),"")</f>
      </c>
      <c r="FZ299">
        <f>IF($GI299&gt;=33,INDEX($DD:$DD,$GH299+33),"")</f>
      </c>
      <c r="GA299">
        <f>IF($GI299&gt;=34,INDEX($DD:$DD,$GH299+34),"")</f>
      </c>
      <c r="GB299">
        <f>IF($GI299&gt;=35,INDEX($DD:$DD,$GH299+35),"")</f>
      </c>
      <c r="GC299">
        <f>IF($GI299&gt;=36,INDEX($DD:$DD,$GH299+36),"")</f>
      </c>
      <c r="GD299">
        <f>IF($GI299&gt;=37,INDEX($DD:$DD,$GH299+37),"")</f>
      </c>
      <c r="GE299">
        <f>IF($GI299&gt;=38,INDEX($DD:$DD,$GH299+38),"")</f>
      </c>
      <c r="GF299">
        <f>IF($GI299&gt;=39,INDEX($DD:$DD,$GH299+39),"")</f>
      </c>
      <c r="GG299">
        <f>IF($GI299&gt;=40,INDEX($DD:$DD,$GH299+40),"")</f>
      </c>
      <c r="GH299">
        <f>IFERROR(MATCH($DB299,$DC$2:$DC$148,0)+1,0)</f>
      </c>
      <c r="GI299">
        <f>IFERROR(INDEX($DE$2:$DE$148,MATCH($DB299,$DC$2:$DC$148,0)),0)</f>
      </c>
      <c r="GJ299">
        <f>IFERROR(MATCH($S299,$DF$299:$ES$299,0),0)</f>
      </c>
      <c r="GK299">
        <f>IF($GJ299&gt;0,INDEX($ET$299:$GG$299,$GJ299),"")</f>
      </c>
      <c r="GL299" t="s">
        <v>90</v>
      </c>
      <c r="GN299">
        <f>IF($IW299&gt;=1,INDEX($GL:$GL,$IV299+1),"")</f>
      </c>
      <c r="GO299">
        <f>IF($IW299&gt;=2,INDEX($GL:$GL,$IV299+2),"")</f>
      </c>
      <c r="GP299">
        <f>IF($IW299&gt;=3,INDEX($GL:$GL,$IV299+3),"")</f>
      </c>
      <c r="GQ299">
        <f>IF($IW299&gt;=4,INDEX($GL:$GL,$IV299+4),"")</f>
      </c>
      <c r="GR299">
        <f>IF($IW299&gt;=5,INDEX($GL:$GL,$IV299+5),"")</f>
      </c>
      <c r="GS299">
        <f>IF($IW299&gt;=6,INDEX($GL:$GL,$IV299+6),"")</f>
      </c>
      <c r="GT299">
        <f>IF($IW299&gt;=7,INDEX($GL:$GL,$IV299+7),"")</f>
      </c>
      <c r="GU299">
        <f>IF($IW299&gt;=8,INDEX($GL:$GL,$IV299+8),"")</f>
      </c>
      <c r="GV299">
        <f>IF($IW299&gt;=9,INDEX($GL:$GL,$IV299+9),"")</f>
      </c>
      <c r="GW299">
        <f>IF($IW299&gt;=10,INDEX($GL:$GL,$IV299+10),"")</f>
      </c>
      <c r="GX299">
        <f>IF($IW299&gt;=11,INDEX($GL:$GL,$IV299+11),"")</f>
      </c>
      <c r="GY299">
        <f>IF($IW299&gt;=12,INDEX($GL:$GL,$IV299+12),"")</f>
      </c>
      <c r="GZ299">
        <f>IF($IW299&gt;=13,INDEX($GL:$GL,$IV299+13),"")</f>
      </c>
      <c r="HA299">
        <f>IF($IW299&gt;=14,INDEX($GL:$GL,$IV299+14),"")</f>
      </c>
      <c r="HB299">
        <f>IF($IW299&gt;=15,INDEX($GL:$GL,$IV299+15),"")</f>
      </c>
      <c r="HC299">
        <f>IF($IW299&gt;=16,INDEX($GL:$GL,$IV299+16),"")</f>
      </c>
      <c r="HD299">
        <f>IF($IW299&gt;=17,INDEX($GL:$GL,$IV299+17),"")</f>
      </c>
      <c r="HE299">
        <f>IF($IW299&gt;=18,INDEX($GL:$GL,$IV299+18),"")</f>
      </c>
      <c r="HF299">
        <f>IF($IW299&gt;=19,INDEX($GL:$GL,$IV299+19),"")</f>
      </c>
      <c r="HG299">
        <f>IF($IW299&gt;=20,INDEX($GL:$GL,$IV299+20),"")</f>
      </c>
      <c r="HH299">
        <f>IF($IW299&gt;=21,INDEX($GL:$GL,$IV299+21),"")</f>
      </c>
      <c r="HI299">
        <f>IF($IW299&gt;=22,INDEX($GL:$GL,$IV299+22),"")</f>
      </c>
      <c r="HJ299">
        <f>IF($IW299&gt;=23,INDEX($GL:$GL,$IV299+23),"")</f>
      </c>
      <c r="HK299">
        <f>IF($IW299&gt;=24,INDEX($GL:$GL,$IV299+24),"")</f>
      </c>
      <c r="HL299">
        <f>IF($IW299&gt;=25,INDEX($GL:$GL,$IV299+25),"")</f>
      </c>
      <c r="HM299">
        <f>IF($IW299&gt;=26,INDEX($GL:$GL,$IV299+26),"")</f>
      </c>
      <c r="HN299">
        <f>IF($IW299&gt;=27,INDEX($GL:$GL,$IV299+27),"")</f>
      </c>
      <c r="HO299">
        <f>IF($IW299&gt;=28,INDEX($GL:$GL,$IV299+28),"")</f>
      </c>
      <c r="HP299">
        <f>IF($IW299&gt;=29,INDEX($GL:$GL,$IV299+29),"")</f>
      </c>
      <c r="HQ299">
        <f>IF($IW299&gt;=30,INDEX($GL:$GL,$IV299+30),"")</f>
      </c>
      <c r="HR299">
        <f>IF($IW299&gt;=31,INDEX($GL:$GL,$IV299+31),"")</f>
      </c>
      <c r="HS299">
        <f>IF($IW299&gt;=32,INDEX($GL:$GL,$IV299+32),"")</f>
      </c>
      <c r="HT299">
        <f>IF($IW299&gt;=33,INDEX($GL:$GL,$IV299+33),"")</f>
      </c>
      <c r="HU299">
        <f>IF($IW299&gt;=34,INDEX($GL:$GL,$IV299+34),"")</f>
      </c>
      <c r="HV299">
        <f>IF($IW299&gt;=35,INDEX($GL:$GL,$IV299+35),"")</f>
      </c>
      <c r="HW299">
        <f>IF($IW299&gt;=36,INDEX($GL:$GL,$IV299+36),"")</f>
      </c>
      <c r="HX299">
        <f>IF($IW299&gt;=37,INDEX($GL:$GL,$IV299+37),"")</f>
      </c>
      <c r="HY299">
        <f>IF($IW299&gt;=38,INDEX($GL:$GL,$IV299+38),"")</f>
      </c>
      <c r="HZ299">
        <f>IF($IW299&gt;=39,INDEX($GL:$GL,$IV299+39),"")</f>
      </c>
      <c r="IA299">
        <f>IF($IW299&gt;=40,INDEX($GL:$GL,$IV299+40),"")</f>
      </c>
      <c r="IB299">
        <f>IF($IW299&gt;=41,INDEX($GL:$GL,$IV299+41),"")</f>
      </c>
      <c r="IC299">
        <f>IF($IW299&gt;=42,INDEX($GL:$GL,$IV299+42),"")</f>
      </c>
      <c r="ID299">
        <f>IF($IW299&gt;=43,INDEX($GL:$GL,$IV299+43),"")</f>
      </c>
      <c r="IE299">
        <f>IF($IW299&gt;=44,INDEX($GL:$GL,$IV299+44),"")</f>
      </c>
      <c r="IF299">
        <f>IF($IW299&gt;=45,INDEX($GL:$GL,$IV299+45),"")</f>
      </c>
      <c r="IG299">
        <f>IF($IW299&gt;=46,INDEX($GL:$GL,$IV299+46),"")</f>
      </c>
      <c r="IH299">
        <f>IF($IW299&gt;=47,INDEX($GL:$GL,$IV299+47),"")</f>
      </c>
      <c r="II299">
        <f>IF($IW299&gt;=48,INDEX($GL:$GL,$IV299+48),"")</f>
      </c>
      <c r="IJ299">
        <f>IF($IW299&gt;=49,INDEX($GL:$GL,$IV299+49),"")</f>
      </c>
      <c r="IK299">
        <f>IF($IW299&gt;=50,INDEX($GL:$GL,$IV299+50),"")</f>
      </c>
      <c r="IL299">
        <f>IF($IW299&gt;=51,INDEX($GL:$GL,$IV299+51),"")</f>
      </c>
      <c r="IM299">
        <f>IF($IW299&gt;=52,INDEX($GL:$GL,$IV299+52),"")</f>
      </c>
      <c r="IN299">
        <f>IF($IW299&gt;=53,INDEX($GL:$GL,$IV299+53),"")</f>
      </c>
      <c r="IO299">
        <f>IF($IW299&gt;=54,INDEX($GL:$GL,$IV299+54),"")</f>
      </c>
      <c r="IP299">
        <f>IF($IW299&gt;=55,INDEX($GL:$GL,$IV299+55),"")</f>
      </c>
      <c r="IQ299">
        <f>IF($IW299&gt;=56,INDEX($GL:$GL,$IV299+56),"")</f>
      </c>
      <c r="IR299">
        <f>IF($IW299&gt;=57,INDEX($GL:$GL,$IV299+57),"")</f>
      </c>
      <c r="IS299">
        <f>IF($IW299&gt;=58,INDEX($GL:$GL,$IV299+58),"")</f>
      </c>
      <c r="IT299">
        <f>IF($IW299&gt;=59,INDEX($GL:$GL,$IV299+59),"")</f>
      </c>
      <c r="IU299">
        <f>IF($IW299&gt;=60,INDEX($GL:$GL,$IV299+60),"")</f>
      </c>
      <c r="IV299">
        <f>IFERROR(MATCH($GK299,$GL$2:$GL$324,0)+1,0)</f>
      </c>
      <c r="IW299">
        <f>IFERROR(INDEX($GM$2:$GM$324,MATCH($GK299,$GL$2:$GL$324,0)),0)</f>
      </c>
      <c r="IX299" t="s">
        <v>34</v>
      </c>
      <c r="IY299" t="s">
        <v>34</v>
      </c>
    </row>
    <row r="300" spans="1:259" x14ac:dyDescent="0.25">
      <c r="K300">
        <f>IF(OR($N300="",$J300=""),"",IFERROR($N300/$J300,0))</f>
      </c>
      <c r="L300">
        <f>IF($N300="","",
SUM($M300,$O300,$T300,$P300,$R300)*
(1-IF($U300="",0,VALUE($U300)/100)))</f>
      </c>
      <c r="M300">
        <f>IF($N300="","",$N300)</f>
      </c>
      <c r="O300">
        <f>IF($N300="","",
IF($H300="","",
IF(ISNUMBER(SEARCH("exempt",LOWER($H300))),0,
$N300*(VALUE(SUBSTITUTE($H300,"%",""))/100))))</f>
      </c>
      <c r="V300">
        <f>IFERROR(IF(FIND(" - ",$E300)&gt;0,MID($E300,FIND(" - ",$E300)+3,LEN($E300)),""),"")</f>
      </c>
      <c r="AE300" t="s">
        <v>874</v>
      </c>
      <c r="AJ300">
        <f>IFERROR(LEFT($E300,FIND(" - ",$E300)-1),$E300)</f>
      </c>
      <c r="AM300">
        <f>IF($CB300&gt;=1,INDEX($AK:$AK,$CA300+1),"")</f>
      </c>
      <c r="AN300">
        <f>IF($CB300&gt;=2,INDEX($AK:$AK,$CA300+2),"")</f>
      </c>
      <c r="AO300">
        <f>IF($CB300&gt;=3,INDEX($AK:$AK,$CA300+3),"")</f>
      </c>
      <c r="AP300">
        <f>IF($CB300&gt;=4,INDEX($AK:$AK,$CA300+4),"")</f>
      </c>
      <c r="AQ300">
        <f>IF($CB300&gt;=5,INDEX($AK:$AK,$CA300+5),"")</f>
      </c>
      <c r="AR300">
        <f>IF($CB300&gt;=6,INDEX($AK:$AK,$CA300+6),"")</f>
      </c>
      <c r="AS300">
        <f>IF($CB300&gt;=7,INDEX($AK:$AK,$CA300+7),"")</f>
      </c>
      <c r="AT300">
        <f>IF($CB300&gt;=8,INDEX($AK:$AK,$CA300+8),"")</f>
      </c>
      <c r="AU300">
        <f>IF($CB300&gt;=9,INDEX($AK:$AK,$CA300+9),"")</f>
      </c>
      <c r="AV300">
        <f>IF($CB300&gt;=10,INDEX($AK:$AK,$CA300+10),"")</f>
      </c>
      <c r="AW300">
        <f>IF($CB300&gt;=11,INDEX($AK:$AK,$CA300+11),"")</f>
      </c>
      <c r="AX300">
        <f>IF($CB300&gt;=12,INDEX($AK:$AK,$CA300+12),"")</f>
      </c>
      <c r="AY300">
        <f>IF($CB300&gt;=13,INDEX($AK:$AK,$CA300+13),"")</f>
      </c>
      <c r="AZ300">
        <f>IF($CB300&gt;=14,INDEX($AK:$AK,$CA300+14),"")</f>
      </c>
      <c r="BA300">
        <f>IF($CB300&gt;=15,INDEX($AK:$AK,$CA300+15),"")</f>
      </c>
      <c r="BB300">
        <f>IF($CB300&gt;=16,INDEX($AK:$AK,$CA300+16),"")</f>
      </c>
      <c r="BC300">
        <f>IF($CB300&gt;=17,INDEX($AK:$AK,$CA300+17),"")</f>
      </c>
      <c r="BD300">
        <f>IF($CB300&gt;=18,INDEX($AK:$AK,$CA300+18),"")</f>
      </c>
      <c r="BE300">
        <f>IF($CB300&gt;=19,INDEX($AK:$AK,$CA300+19),"")</f>
      </c>
      <c r="BF300">
        <f>IF($CB300&gt;=20,INDEX($AK:$AK,$CA300+20),"")</f>
      </c>
      <c r="BG300">
        <f>IF($CB300&gt;=21,INDEX($AK:$AK,$CA300+21),"")</f>
      </c>
      <c r="BH300">
        <f>IF($CB300&gt;=22,INDEX($AK:$AK,$CA300+22),"")</f>
      </c>
      <c r="BI300">
        <f>IF($CB300&gt;=23,INDEX($AK:$AK,$CA300+23),"")</f>
      </c>
      <c r="BJ300">
        <f>IF($CB300&gt;=24,INDEX($AK:$AK,$CA300+24),"")</f>
      </c>
      <c r="BK300">
        <f>IF($CB300&gt;=25,INDEX($AK:$AK,$CA300+25),"")</f>
      </c>
      <c r="BL300">
        <f>IF($CB300&gt;=26,INDEX($AK:$AK,$CA300+26),"")</f>
      </c>
      <c r="BM300">
        <f>IF($CB300&gt;=27,INDEX($AK:$AK,$CA300+27),"")</f>
      </c>
      <c r="BN300">
        <f>IF($CB300&gt;=28,INDEX($AK:$AK,$CA300+28),"")</f>
      </c>
      <c r="BO300">
        <f>IF($CB300&gt;=29,INDEX($AK:$AK,$CA300+29),"")</f>
      </c>
      <c r="BP300">
        <f>IF($CB300&gt;=30,INDEX($AK:$AK,$CA300+30),"")</f>
      </c>
      <c r="BQ300">
        <f>IF($CB300&gt;=31,INDEX($AK:$AK,$CA300+31),"")</f>
      </c>
      <c r="BR300">
        <f>IF($CB300&gt;=32,INDEX($AK:$AK,$CA300+32),"")</f>
      </c>
      <c r="BS300">
        <f>IF($CB300&gt;=33,INDEX($AK:$AK,$CA300+33),"")</f>
      </c>
      <c r="BT300">
        <f>IF($CB300&gt;=34,INDEX($AK:$AK,$CA300+34),"")</f>
      </c>
      <c r="BU300">
        <f>IF($CB300&gt;=35,INDEX($AK:$AK,$CA300+35),"")</f>
      </c>
      <c r="BV300">
        <f>IF($CB300&gt;=36,INDEX($AK:$AK,$CA300+36),"")</f>
      </c>
      <c r="BW300">
        <f>IF($CB300&gt;=37,INDEX($AK:$AK,$CA300+37),"")</f>
      </c>
      <c r="BX300">
        <f>IF($CB300&gt;=38,INDEX($AK:$AK,$CA300+38),"")</f>
      </c>
      <c r="BY300">
        <f>IF($CB300&gt;=39,INDEX($AK:$AK,$CA300+39),"")</f>
      </c>
      <c r="BZ300">
        <f>IF($CB300&gt;=40,INDEX($AK:$AK,$CA300+40),"")</f>
      </c>
      <c r="CA300">
        <f>IFERROR(MATCH($AJ300,$AK$2:$AK$134,0)+1,0)</f>
      </c>
      <c r="CB300">
        <f>IFERROR(INDEX($AL$2:$AL$134,MATCH($AJ300,$AK$2:$AK$134,0)),0)</f>
      </c>
      <c r="CC300">
        <f>IFERROR(LEFT($F300,FIND(" - ",$F300)-1),$F300)</f>
      </c>
      <c r="CF300">
        <f>IF($DA300&gt;=1,INDEX($CD:$CD,$CZ300+1),"")</f>
      </c>
      <c r="CG300">
        <f>IF($DA300&gt;=2,INDEX($CD:$CD,$CZ300+2),"")</f>
      </c>
      <c r="CH300">
        <f>IF($DA300&gt;=3,INDEX($CD:$CD,$CZ300+3),"")</f>
      </c>
      <c r="CI300">
        <f>IF($DA300&gt;=4,INDEX($CD:$CD,$CZ300+4),"")</f>
      </c>
      <c r="CJ300">
        <f>IF($DA300&gt;=5,INDEX($CD:$CD,$CZ300+5),"")</f>
      </c>
      <c r="CK300">
        <f>IF($DA300&gt;=6,INDEX($CD:$CD,$CZ300+6),"")</f>
      </c>
      <c r="CL300">
        <f>IF($DA300&gt;=7,INDEX($CD:$CD,$CZ300+7),"")</f>
      </c>
      <c r="CM300">
        <f>IF($DA300&gt;=8,INDEX($CD:$CD,$CZ300+8),"")</f>
      </c>
      <c r="CN300">
        <f>IF($DA300&gt;=9,INDEX($CD:$CD,$CZ300+9),"")</f>
      </c>
      <c r="CO300">
        <f>IF($DA300&gt;=10,INDEX($CD:$CD,$CZ300+10),"")</f>
      </c>
      <c r="CP300">
        <f>IF($DA300&gt;=11,INDEX($CD:$CD,$CZ300+11),"")</f>
      </c>
      <c r="CQ300">
        <f>IF($DA300&gt;=12,INDEX($CD:$CD,$CZ300+12),"")</f>
      </c>
      <c r="CR300">
        <f>IF($DA300&gt;=13,INDEX($CD:$CD,$CZ300+13),"")</f>
      </c>
      <c r="CS300">
        <f>IF($DA300&gt;=14,INDEX($CD:$CD,$CZ300+14),"")</f>
      </c>
      <c r="CT300">
        <f>IF($DA300&gt;=15,INDEX($CD:$CD,$CZ300+15),"")</f>
      </c>
      <c r="CU300">
        <f>IF($DA300&gt;=16,INDEX($CD:$CD,$CZ300+16),"")</f>
      </c>
      <c r="CV300">
        <f>IF($DA300&gt;=17,INDEX($CD:$CD,$CZ300+17),"")</f>
      </c>
      <c r="CW300">
        <f>IF($DA300&gt;=18,INDEX($CD:$CD,$CZ300+18),"")</f>
      </c>
      <c r="CX300">
        <f>IF($DA300&gt;=19,INDEX($CD:$CD,$CZ300+19),"")</f>
      </c>
      <c r="CY300">
        <f>IF($DA300&gt;=20,INDEX($CD:$CD,$CZ300+20),"")</f>
      </c>
      <c r="CZ300">
        <f>IFERROR(MATCH($CC300,$CD$2:$CD$263,0)+1,0)</f>
      </c>
      <c r="DA300">
        <f>IFERROR(INDEX($CE$2:$CE$263,MATCH($CC300,$CD$2:$CD$263,0)),0)</f>
      </c>
      <c r="DB300">
        <f>IFERROR(INDEX($AI:$AI,MATCH($H300,$AH:$AH,0))&amp;"","")</f>
      </c>
      <c r="DF300">
        <f>IF($GI300&gt;=1,INDEX($DC:$DC,$GH300+1),"")</f>
      </c>
      <c r="DG300">
        <f>IF($GI300&gt;=2,INDEX($DC:$DC,$GH300+2),"")</f>
      </c>
      <c r="DH300">
        <f>IF($GI300&gt;=3,INDEX($DC:$DC,$GH300+3),"")</f>
      </c>
      <c r="DI300">
        <f>IF($GI300&gt;=4,INDEX($DC:$DC,$GH300+4),"")</f>
      </c>
      <c r="DJ300">
        <f>IF($GI300&gt;=5,INDEX($DC:$DC,$GH300+5),"")</f>
      </c>
      <c r="DK300">
        <f>IF($GI300&gt;=6,INDEX($DC:$DC,$GH300+6),"")</f>
      </c>
      <c r="DL300">
        <f>IF($GI300&gt;=7,INDEX($DC:$DC,$GH300+7),"")</f>
      </c>
      <c r="DM300">
        <f>IF($GI300&gt;=8,INDEX($DC:$DC,$GH300+8),"")</f>
      </c>
      <c r="DN300">
        <f>IF($GI300&gt;=9,INDEX($DC:$DC,$GH300+9),"")</f>
      </c>
      <c r="DO300">
        <f>IF($GI300&gt;=10,INDEX($DC:$DC,$GH300+10),"")</f>
      </c>
      <c r="DP300">
        <f>IF($GI300&gt;=11,INDEX($DC:$DC,$GH300+11),"")</f>
      </c>
      <c r="DQ300">
        <f>IF($GI300&gt;=12,INDEX($DC:$DC,$GH300+12),"")</f>
      </c>
      <c r="DR300">
        <f>IF($GI300&gt;=13,INDEX($DC:$DC,$GH300+13),"")</f>
      </c>
      <c r="DS300">
        <f>IF($GI300&gt;=14,INDEX($DC:$DC,$GH300+14),"")</f>
      </c>
      <c r="DT300">
        <f>IF($GI300&gt;=15,INDEX($DC:$DC,$GH300+15),"")</f>
      </c>
      <c r="DU300">
        <f>IF($GI300&gt;=16,INDEX($DC:$DC,$GH300+16),"")</f>
      </c>
      <c r="DV300">
        <f>IF($GI300&gt;=17,INDEX($DC:$DC,$GH300+17),"")</f>
      </c>
      <c r="DW300">
        <f>IF($GI300&gt;=18,INDEX($DC:$DC,$GH300+18),"")</f>
      </c>
      <c r="DX300">
        <f>IF($GI300&gt;=19,INDEX($DC:$DC,$GH300+19),"")</f>
      </c>
      <c r="DY300">
        <f>IF($GI300&gt;=20,INDEX($DC:$DC,$GH300+20),"")</f>
      </c>
      <c r="DZ300">
        <f>IF($GI300&gt;=21,INDEX($DC:$DC,$GH300+21),"")</f>
      </c>
      <c r="EA300">
        <f>IF($GI300&gt;=22,INDEX($DC:$DC,$GH300+22),"")</f>
      </c>
      <c r="EB300">
        <f>IF($GI300&gt;=23,INDEX($DC:$DC,$GH300+23),"")</f>
      </c>
      <c r="EC300">
        <f>IF($GI300&gt;=24,INDEX($DC:$DC,$GH300+24),"")</f>
      </c>
      <c r="ED300">
        <f>IF($GI300&gt;=25,INDEX($DC:$DC,$GH300+25),"")</f>
      </c>
      <c r="EE300">
        <f>IF($GI300&gt;=26,INDEX($DC:$DC,$GH300+26),"")</f>
      </c>
      <c r="EF300">
        <f>IF($GI300&gt;=27,INDEX($DC:$DC,$GH300+27),"")</f>
      </c>
      <c r="EG300">
        <f>IF($GI300&gt;=28,INDEX($DC:$DC,$GH300+28),"")</f>
      </c>
      <c r="EH300">
        <f>IF($GI300&gt;=29,INDEX($DC:$DC,$GH300+29),"")</f>
      </c>
      <c r="EI300">
        <f>IF($GI300&gt;=30,INDEX($DC:$DC,$GH300+30),"")</f>
      </c>
      <c r="EJ300">
        <f>IF($GI300&gt;=31,INDEX($DC:$DC,$GH300+31),"")</f>
      </c>
      <c r="EK300">
        <f>IF($GI300&gt;=32,INDEX($DC:$DC,$GH300+32),"")</f>
      </c>
      <c r="EL300">
        <f>IF($GI300&gt;=33,INDEX($DC:$DC,$GH300+33),"")</f>
      </c>
      <c r="EM300">
        <f>IF($GI300&gt;=34,INDEX($DC:$DC,$GH300+34),"")</f>
      </c>
      <c r="EN300">
        <f>IF($GI300&gt;=35,INDEX($DC:$DC,$GH300+35),"")</f>
      </c>
      <c r="EO300">
        <f>IF($GI300&gt;=36,INDEX($DC:$DC,$GH300+36),"")</f>
      </c>
      <c r="EP300">
        <f>IF($GI300&gt;=37,INDEX($DC:$DC,$GH300+37),"")</f>
      </c>
      <c r="EQ300">
        <f>IF($GI300&gt;=38,INDEX($DC:$DC,$GH300+38),"")</f>
      </c>
      <c r="ER300">
        <f>IF($GI300&gt;=39,INDEX($DC:$DC,$GH300+39),"")</f>
      </c>
      <c r="ES300">
        <f>IF($GI300&gt;=40,INDEX($DC:$DC,$GH300+40),"")</f>
      </c>
      <c r="ET300">
        <f>IF($GI300&gt;=1,INDEX($DD:$DD,$GH300+1),"")</f>
      </c>
      <c r="EU300">
        <f>IF($GI300&gt;=2,INDEX($DD:$DD,$GH300+2),"")</f>
      </c>
      <c r="EV300">
        <f>IF($GI300&gt;=3,INDEX($DD:$DD,$GH300+3),"")</f>
      </c>
      <c r="EW300">
        <f>IF($GI300&gt;=4,INDEX($DD:$DD,$GH300+4),"")</f>
      </c>
      <c r="EX300">
        <f>IF($GI300&gt;=5,INDEX($DD:$DD,$GH300+5),"")</f>
      </c>
      <c r="EY300">
        <f>IF($GI300&gt;=6,INDEX($DD:$DD,$GH300+6),"")</f>
      </c>
      <c r="EZ300">
        <f>IF($GI300&gt;=7,INDEX($DD:$DD,$GH300+7),"")</f>
      </c>
      <c r="FA300">
        <f>IF($GI300&gt;=8,INDEX($DD:$DD,$GH300+8),"")</f>
      </c>
      <c r="FB300">
        <f>IF($GI300&gt;=9,INDEX($DD:$DD,$GH300+9),"")</f>
      </c>
      <c r="FC300">
        <f>IF($GI300&gt;=10,INDEX($DD:$DD,$GH300+10),"")</f>
      </c>
      <c r="FD300">
        <f>IF($GI300&gt;=11,INDEX($DD:$DD,$GH300+11),"")</f>
      </c>
      <c r="FE300">
        <f>IF($GI300&gt;=12,INDEX($DD:$DD,$GH300+12),"")</f>
      </c>
      <c r="FF300">
        <f>IF($GI300&gt;=13,INDEX($DD:$DD,$GH300+13),"")</f>
      </c>
      <c r="FG300">
        <f>IF($GI300&gt;=14,INDEX($DD:$DD,$GH300+14),"")</f>
      </c>
      <c r="FH300">
        <f>IF($GI300&gt;=15,INDEX($DD:$DD,$GH300+15),"")</f>
      </c>
      <c r="FI300">
        <f>IF($GI300&gt;=16,INDEX($DD:$DD,$GH300+16),"")</f>
      </c>
      <c r="FJ300">
        <f>IF($GI300&gt;=17,INDEX($DD:$DD,$GH300+17),"")</f>
      </c>
      <c r="FK300">
        <f>IF($GI300&gt;=18,INDEX($DD:$DD,$GH300+18),"")</f>
      </c>
      <c r="FL300">
        <f>IF($GI300&gt;=19,INDEX($DD:$DD,$GH300+19),"")</f>
      </c>
      <c r="FM300">
        <f>IF($GI300&gt;=20,INDEX($DD:$DD,$GH300+20),"")</f>
      </c>
      <c r="FN300">
        <f>IF($GI300&gt;=21,INDEX($DD:$DD,$GH300+21),"")</f>
      </c>
      <c r="FO300">
        <f>IF($GI300&gt;=22,INDEX($DD:$DD,$GH300+22),"")</f>
      </c>
      <c r="FP300">
        <f>IF($GI300&gt;=23,INDEX($DD:$DD,$GH300+23),"")</f>
      </c>
      <c r="FQ300">
        <f>IF($GI300&gt;=24,INDEX($DD:$DD,$GH300+24),"")</f>
      </c>
      <c r="FR300">
        <f>IF($GI300&gt;=25,INDEX($DD:$DD,$GH300+25),"")</f>
      </c>
      <c r="FS300">
        <f>IF($GI300&gt;=26,INDEX($DD:$DD,$GH300+26),"")</f>
      </c>
      <c r="FT300">
        <f>IF($GI300&gt;=27,INDEX($DD:$DD,$GH300+27),"")</f>
      </c>
      <c r="FU300">
        <f>IF($GI300&gt;=28,INDEX($DD:$DD,$GH300+28),"")</f>
      </c>
      <c r="FV300">
        <f>IF($GI300&gt;=29,INDEX($DD:$DD,$GH300+29),"")</f>
      </c>
      <c r="FW300">
        <f>IF($GI300&gt;=30,INDEX($DD:$DD,$GH300+30),"")</f>
      </c>
      <c r="FX300">
        <f>IF($GI300&gt;=31,INDEX($DD:$DD,$GH300+31),"")</f>
      </c>
      <c r="FY300">
        <f>IF($GI300&gt;=32,INDEX($DD:$DD,$GH300+32),"")</f>
      </c>
      <c r="FZ300">
        <f>IF($GI300&gt;=33,INDEX($DD:$DD,$GH300+33),"")</f>
      </c>
      <c r="GA300">
        <f>IF($GI300&gt;=34,INDEX($DD:$DD,$GH300+34),"")</f>
      </c>
      <c r="GB300">
        <f>IF($GI300&gt;=35,INDEX($DD:$DD,$GH300+35),"")</f>
      </c>
      <c r="GC300">
        <f>IF($GI300&gt;=36,INDEX($DD:$DD,$GH300+36),"")</f>
      </c>
      <c r="GD300">
        <f>IF($GI300&gt;=37,INDEX($DD:$DD,$GH300+37),"")</f>
      </c>
      <c r="GE300">
        <f>IF($GI300&gt;=38,INDEX($DD:$DD,$GH300+38),"")</f>
      </c>
      <c r="GF300">
        <f>IF($GI300&gt;=39,INDEX($DD:$DD,$GH300+39),"")</f>
      </c>
      <c r="GG300">
        <f>IF($GI300&gt;=40,INDEX($DD:$DD,$GH300+40),"")</f>
      </c>
      <c r="GH300">
        <f>IFERROR(MATCH($DB300,$DC$2:$DC$148,0)+1,0)</f>
      </c>
      <c r="GI300">
        <f>IFERROR(INDEX($DE$2:$DE$148,MATCH($DB300,$DC$2:$DC$148,0)),0)</f>
      </c>
      <c r="GJ300">
        <f>IFERROR(MATCH($S300,$DF$300:$ES$300,0),0)</f>
      </c>
      <c r="GK300">
        <f>IF($GJ300&gt;0,INDEX($ET$300:$GG$300,$GJ300),"")</f>
      </c>
      <c r="GL300" t="s">
        <v>573</v>
      </c>
      <c r="GM300">
        <v>1</v>
      </c>
      <c r="GN300">
        <f>IF($IW300&gt;=1,INDEX($GL:$GL,$IV300+1),"")</f>
      </c>
      <c r="GO300">
        <f>IF($IW300&gt;=2,INDEX($GL:$GL,$IV300+2),"")</f>
      </c>
      <c r="GP300">
        <f>IF($IW300&gt;=3,INDEX($GL:$GL,$IV300+3),"")</f>
      </c>
      <c r="GQ300">
        <f>IF($IW300&gt;=4,INDEX($GL:$GL,$IV300+4),"")</f>
      </c>
      <c r="GR300">
        <f>IF($IW300&gt;=5,INDEX($GL:$GL,$IV300+5),"")</f>
      </c>
      <c r="GS300">
        <f>IF($IW300&gt;=6,INDEX($GL:$GL,$IV300+6),"")</f>
      </c>
      <c r="GT300">
        <f>IF($IW300&gt;=7,INDEX($GL:$GL,$IV300+7),"")</f>
      </c>
      <c r="GU300">
        <f>IF($IW300&gt;=8,INDEX($GL:$GL,$IV300+8),"")</f>
      </c>
      <c r="GV300">
        <f>IF($IW300&gt;=9,INDEX($GL:$GL,$IV300+9),"")</f>
      </c>
      <c r="GW300">
        <f>IF($IW300&gt;=10,INDEX($GL:$GL,$IV300+10),"")</f>
      </c>
      <c r="GX300">
        <f>IF($IW300&gt;=11,INDEX($GL:$GL,$IV300+11),"")</f>
      </c>
      <c r="GY300">
        <f>IF($IW300&gt;=12,INDEX($GL:$GL,$IV300+12),"")</f>
      </c>
      <c r="GZ300">
        <f>IF($IW300&gt;=13,INDEX($GL:$GL,$IV300+13),"")</f>
      </c>
      <c r="HA300">
        <f>IF($IW300&gt;=14,INDEX($GL:$GL,$IV300+14),"")</f>
      </c>
      <c r="HB300">
        <f>IF($IW300&gt;=15,INDEX($GL:$GL,$IV300+15),"")</f>
      </c>
      <c r="HC300">
        <f>IF($IW300&gt;=16,INDEX($GL:$GL,$IV300+16),"")</f>
      </c>
      <c r="HD300">
        <f>IF($IW300&gt;=17,INDEX($GL:$GL,$IV300+17),"")</f>
      </c>
      <c r="HE300">
        <f>IF($IW300&gt;=18,INDEX($GL:$GL,$IV300+18),"")</f>
      </c>
      <c r="HF300">
        <f>IF($IW300&gt;=19,INDEX($GL:$GL,$IV300+19),"")</f>
      </c>
      <c r="HG300">
        <f>IF($IW300&gt;=20,INDEX($GL:$GL,$IV300+20),"")</f>
      </c>
      <c r="HH300">
        <f>IF($IW300&gt;=21,INDEX($GL:$GL,$IV300+21),"")</f>
      </c>
      <c r="HI300">
        <f>IF($IW300&gt;=22,INDEX($GL:$GL,$IV300+22),"")</f>
      </c>
      <c r="HJ300">
        <f>IF($IW300&gt;=23,INDEX($GL:$GL,$IV300+23),"")</f>
      </c>
      <c r="HK300">
        <f>IF($IW300&gt;=24,INDEX($GL:$GL,$IV300+24),"")</f>
      </c>
      <c r="HL300">
        <f>IF($IW300&gt;=25,INDEX($GL:$GL,$IV300+25),"")</f>
      </c>
      <c r="HM300">
        <f>IF($IW300&gt;=26,INDEX($GL:$GL,$IV300+26),"")</f>
      </c>
      <c r="HN300">
        <f>IF($IW300&gt;=27,INDEX($GL:$GL,$IV300+27),"")</f>
      </c>
      <c r="HO300">
        <f>IF($IW300&gt;=28,INDEX($GL:$GL,$IV300+28),"")</f>
      </c>
      <c r="HP300">
        <f>IF($IW300&gt;=29,INDEX($GL:$GL,$IV300+29),"")</f>
      </c>
      <c r="HQ300">
        <f>IF($IW300&gt;=30,INDEX($GL:$GL,$IV300+30),"")</f>
      </c>
      <c r="HR300">
        <f>IF($IW300&gt;=31,INDEX($GL:$GL,$IV300+31),"")</f>
      </c>
      <c r="HS300">
        <f>IF($IW300&gt;=32,INDEX($GL:$GL,$IV300+32),"")</f>
      </c>
      <c r="HT300">
        <f>IF($IW300&gt;=33,INDEX($GL:$GL,$IV300+33),"")</f>
      </c>
      <c r="HU300">
        <f>IF($IW300&gt;=34,INDEX($GL:$GL,$IV300+34),"")</f>
      </c>
      <c r="HV300">
        <f>IF($IW300&gt;=35,INDEX($GL:$GL,$IV300+35),"")</f>
      </c>
      <c r="HW300">
        <f>IF($IW300&gt;=36,INDEX($GL:$GL,$IV300+36),"")</f>
      </c>
      <c r="HX300">
        <f>IF($IW300&gt;=37,INDEX($GL:$GL,$IV300+37),"")</f>
      </c>
      <c r="HY300">
        <f>IF($IW300&gt;=38,INDEX($GL:$GL,$IV300+38),"")</f>
      </c>
      <c r="HZ300">
        <f>IF($IW300&gt;=39,INDEX($GL:$GL,$IV300+39),"")</f>
      </c>
      <c r="IA300">
        <f>IF($IW300&gt;=40,INDEX($GL:$GL,$IV300+40),"")</f>
      </c>
      <c r="IB300">
        <f>IF($IW300&gt;=41,INDEX($GL:$GL,$IV300+41),"")</f>
      </c>
      <c r="IC300">
        <f>IF($IW300&gt;=42,INDEX($GL:$GL,$IV300+42),"")</f>
      </c>
      <c r="ID300">
        <f>IF($IW300&gt;=43,INDEX($GL:$GL,$IV300+43),"")</f>
      </c>
      <c r="IE300">
        <f>IF($IW300&gt;=44,INDEX($GL:$GL,$IV300+44),"")</f>
      </c>
      <c r="IF300">
        <f>IF($IW300&gt;=45,INDEX($GL:$GL,$IV300+45),"")</f>
      </c>
      <c r="IG300">
        <f>IF($IW300&gt;=46,INDEX($GL:$GL,$IV300+46),"")</f>
      </c>
      <c r="IH300">
        <f>IF($IW300&gt;=47,INDEX($GL:$GL,$IV300+47),"")</f>
      </c>
      <c r="II300">
        <f>IF($IW300&gt;=48,INDEX($GL:$GL,$IV300+48),"")</f>
      </c>
      <c r="IJ300">
        <f>IF($IW300&gt;=49,INDEX($GL:$GL,$IV300+49),"")</f>
      </c>
      <c r="IK300">
        <f>IF($IW300&gt;=50,INDEX($GL:$GL,$IV300+50),"")</f>
      </c>
      <c r="IL300">
        <f>IF($IW300&gt;=51,INDEX($GL:$GL,$IV300+51),"")</f>
      </c>
      <c r="IM300">
        <f>IF($IW300&gt;=52,INDEX($GL:$GL,$IV300+52),"")</f>
      </c>
      <c r="IN300">
        <f>IF($IW300&gt;=53,INDEX($GL:$GL,$IV300+53),"")</f>
      </c>
      <c r="IO300">
        <f>IF($IW300&gt;=54,INDEX($GL:$GL,$IV300+54),"")</f>
      </c>
      <c r="IP300">
        <f>IF($IW300&gt;=55,INDEX($GL:$GL,$IV300+55),"")</f>
      </c>
      <c r="IQ300">
        <f>IF($IW300&gt;=56,INDEX($GL:$GL,$IV300+56),"")</f>
      </c>
      <c r="IR300">
        <f>IF($IW300&gt;=57,INDEX($GL:$GL,$IV300+57),"")</f>
      </c>
      <c r="IS300">
        <f>IF($IW300&gt;=58,INDEX($GL:$GL,$IV300+58),"")</f>
      </c>
      <c r="IT300">
        <f>IF($IW300&gt;=59,INDEX($GL:$GL,$IV300+59),"")</f>
      </c>
      <c r="IU300">
        <f>IF($IW300&gt;=60,INDEX($GL:$GL,$IV300+60),"")</f>
      </c>
      <c r="IV300">
        <f>IFERROR(MATCH($GK300,$GL$2:$GL$324,0)+1,0)</f>
      </c>
      <c r="IW300">
        <f>IFERROR(INDEX($GM$2:$GM$324,MATCH($GK300,$GL$2:$GL$324,0)),0)</f>
      </c>
      <c r="IX300" t="s">
        <v>34</v>
      </c>
      <c r="IY300" t="s">
        <v>34</v>
      </c>
    </row>
    <row r="301" spans="1:259" x14ac:dyDescent="0.25">
      <c r="K301">
        <f>IF(OR($N301="",$J301=""),"",IFERROR($N301/$J301,0))</f>
      </c>
      <c r="L301">
        <f>IF($N301="","",
SUM($M301,$O301,$T301,$P301,$R301)*
(1-IF($U301="",0,VALUE($U301)/100)))</f>
      </c>
      <c r="M301">
        <f>IF($N301="","",$N301)</f>
      </c>
      <c r="O301">
        <f>IF($N301="","",
IF($H301="","",
IF(ISNUMBER(SEARCH("exempt",LOWER($H301))),0,
$N301*(VALUE(SUBSTITUTE($H301,"%",""))/100))))</f>
      </c>
      <c r="V301">
        <f>IFERROR(IF(FIND(" - ",$E301)&gt;0,MID($E301,FIND(" - ",$E301)+3,LEN($E301)),""),"")</f>
      </c>
      <c r="AE301" t="s">
        <v>875</v>
      </c>
      <c r="AJ301">
        <f>IFERROR(LEFT($E301,FIND(" - ",$E301)-1),$E301)</f>
      </c>
      <c r="AM301">
        <f>IF($CB301&gt;=1,INDEX($AK:$AK,$CA301+1),"")</f>
      </c>
      <c r="AN301">
        <f>IF($CB301&gt;=2,INDEX($AK:$AK,$CA301+2),"")</f>
      </c>
      <c r="AO301">
        <f>IF($CB301&gt;=3,INDEX($AK:$AK,$CA301+3),"")</f>
      </c>
      <c r="AP301">
        <f>IF($CB301&gt;=4,INDEX($AK:$AK,$CA301+4),"")</f>
      </c>
      <c r="AQ301">
        <f>IF($CB301&gt;=5,INDEX($AK:$AK,$CA301+5),"")</f>
      </c>
      <c r="AR301">
        <f>IF($CB301&gt;=6,INDEX($AK:$AK,$CA301+6),"")</f>
      </c>
      <c r="AS301">
        <f>IF($CB301&gt;=7,INDEX($AK:$AK,$CA301+7),"")</f>
      </c>
      <c r="AT301">
        <f>IF($CB301&gt;=8,INDEX($AK:$AK,$CA301+8),"")</f>
      </c>
      <c r="AU301">
        <f>IF($CB301&gt;=9,INDEX($AK:$AK,$CA301+9),"")</f>
      </c>
      <c r="AV301">
        <f>IF($CB301&gt;=10,INDEX($AK:$AK,$CA301+10),"")</f>
      </c>
      <c r="AW301">
        <f>IF($CB301&gt;=11,INDEX($AK:$AK,$CA301+11),"")</f>
      </c>
      <c r="AX301">
        <f>IF($CB301&gt;=12,INDEX($AK:$AK,$CA301+12),"")</f>
      </c>
      <c r="AY301">
        <f>IF($CB301&gt;=13,INDEX($AK:$AK,$CA301+13),"")</f>
      </c>
      <c r="AZ301">
        <f>IF($CB301&gt;=14,INDEX($AK:$AK,$CA301+14),"")</f>
      </c>
      <c r="BA301">
        <f>IF($CB301&gt;=15,INDEX($AK:$AK,$CA301+15),"")</f>
      </c>
      <c r="BB301">
        <f>IF($CB301&gt;=16,INDEX($AK:$AK,$CA301+16),"")</f>
      </c>
      <c r="BC301">
        <f>IF($CB301&gt;=17,INDEX($AK:$AK,$CA301+17),"")</f>
      </c>
      <c r="BD301">
        <f>IF($CB301&gt;=18,INDEX($AK:$AK,$CA301+18),"")</f>
      </c>
      <c r="BE301">
        <f>IF($CB301&gt;=19,INDEX($AK:$AK,$CA301+19),"")</f>
      </c>
      <c r="BF301">
        <f>IF($CB301&gt;=20,INDEX($AK:$AK,$CA301+20),"")</f>
      </c>
      <c r="BG301">
        <f>IF($CB301&gt;=21,INDEX($AK:$AK,$CA301+21),"")</f>
      </c>
      <c r="BH301">
        <f>IF($CB301&gt;=22,INDEX($AK:$AK,$CA301+22),"")</f>
      </c>
      <c r="BI301">
        <f>IF($CB301&gt;=23,INDEX($AK:$AK,$CA301+23),"")</f>
      </c>
      <c r="BJ301">
        <f>IF($CB301&gt;=24,INDEX($AK:$AK,$CA301+24),"")</f>
      </c>
      <c r="BK301">
        <f>IF($CB301&gt;=25,INDEX($AK:$AK,$CA301+25),"")</f>
      </c>
      <c r="BL301">
        <f>IF($CB301&gt;=26,INDEX($AK:$AK,$CA301+26),"")</f>
      </c>
      <c r="BM301">
        <f>IF($CB301&gt;=27,INDEX($AK:$AK,$CA301+27),"")</f>
      </c>
      <c r="BN301">
        <f>IF($CB301&gt;=28,INDEX($AK:$AK,$CA301+28),"")</f>
      </c>
      <c r="BO301">
        <f>IF($CB301&gt;=29,INDEX($AK:$AK,$CA301+29),"")</f>
      </c>
      <c r="BP301">
        <f>IF($CB301&gt;=30,INDEX($AK:$AK,$CA301+30),"")</f>
      </c>
      <c r="BQ301">
        <f>IF($CB301&gt;=31,INDEX($AK:$AK,$CA301+31),"")</f>
      </c>
      <c r="BR301">
        <f>IF($CB301&gt;=32,INDEX($AK:$AK,$CA301+32),"")</f>
      </c>
      <c r="BS301">
        <f>IF($CB301&gt;=33,INDEX($AK:$AK,$CA301+33),"")</f>
      </c>
      <c r="BT301">
        <f>IF($CB301&gt;=34,INDEX($AK:$AK,$CA301+34),"")</f>
      </c>
      <c r="BU301">
        <f>IF($CB301&gt;=35,INDEX($AK:$AK,$CA301+35),"")</f>
      </c>
      <c r="BV301">
        <f>IF($CB301&gt;=36,INDEX($AK:$AK,$CA301+36),"")</f>
      </c>
      <c r="BW301">
        <f>IF($CB301&gt;=37,INDEX($AK:$AK,$CA301+37),"")</f>
      </c>
      <c r="BX301">
        <f>IF($CB301&gt;=38,INDEX($AK:$AK,$CA301+38),"")</f>
      </c>
      <c r="BY301">
        <f>IF($CB301&gt;=39,INDEX($AK:$AK,$CA301+39),"")</f>
      </c>
      <c r="BZ301">
        <f>IF($CB301&gt;=40,INDEX($AK:$AK,$CA301+40),"")</f>
      </c>
      <c r="CA301">
        <f>IFERROR(MATCH($AJ301,$AK$2:$AK$134,0)+1,0)</f>
      </c>
      <c r="CB301">
        <f>IFERROR(INDEX($AL$2:$AL$134,MATCH($AJ301,$AK$2:$AK$134,0)),0)</f>
      </c>
      <c r="CC301">
        <f>IFERROR(LEFT($F301,FIND(" - ",$F301)-1),$F301)</f>
      </c>
      <c r="CF301">
        <f>IF($DA301&gt;=1,INDEX($CD:$CD,$CZ301+1),"")</f>
      </c>
      <c r="CG301">
        <f>IF($DA301&gt;=2,INDEX($CD:$CD,$CZ301+2),"")</f>
      </c>
      <c r="CH301">
        <f>IF($DA301&gt;=3,INDEX($CD:$CD,$CZ301+3),"")</f>
      </c>
      <c r="CI301">
        <f>IF($DA301&gt;=4,INDEX($CD:$CD,$CZ301+4),"")</f>
      </c>
      <c r="CJ301">
        <f>IF($DA301&gt;=5,INDEX($CD:$CD,$CZ301+5),"")</f>
      </c>
      <c r="CK301">
        <f>IF($DA301&gt;=6,INDEX($CD:$CD,$CZ301+6),"")</f>
      </c>
      <c r="CL301">
        <f>IF($DA301&gt;=7,INDEX($CD:$CD,$CZ301+7),"")</f>
      </c>
      <c r="CM301">
        <f>IF($DA301&gt;=8,INDEX($CD:$CD,$CZ301+8),"")</f>
      </c>
      <c r="CN301">
        <f>IF($DA301&gt;=9,INDEX($CD:$CD,$CZ301+9),"")</f>
      </c>
      <c r="CO301">
        <f>IF($DA301&gt;=10,INDEX($CD:$CD,$CZ301+10),"")</f>
      </c>
      <c r="CP301">
        <f>IF($DA301&gt;=11,INDEX($CD:$CD,$CZ301+11),"")</f>
      </c>
      <c r="CQ301">
        <f>IF($DA301&gt;=12,INDEX($CD:$CD,$CZ301+12),"")</f>
      </c>
      <c r="CR301">
        <f>IF($DA301&gt;=13,INDEX($CD:$CD,$CZ301+13),"")</f>
      </c>
      <c r="CS301">
        <f>IF($DA301&gt;=14,INDEX($CD:$CD,$CZ301+14),"")</f>
      </c>
      <c r="CT301">
        <f>IF($DA301&gt;=15,INDEX($CD:$CD,$CZ301+15),"")</f>
      </c>
      <c r="CU301">
        <f>IF($DA301&gt;=16,INDEX($CD:$CD,$CZ301+16),"")</f>
      </c>
      <c r="CV301">
        <f>IF($DA301&gt;=17,INDEX($CD:$CD,$CZ301+17),"")</f>
      </c>
      <c r="CW301">
        <f>IF($DA301&gt;=18,INDEX($CD:$CD,$CZ301+18),"")</f>
      </c>
      <c r="CX301">
        <f>IF($DA301&gt;=19,INDEX($CD:$CD,$CZ301+19),"")</f>
      </c>
      <c r="CY301">
        <f>IF($DA301&gt;=20,INDEX($CD:$CD,$CZ301+20),"")</f>
      </c>
      <c r="CZ301">
        <f>IFERROR(MATCH($CC301,$CD$2:$CD$263,0)+1,0)</f>
      </c>
      <c r="DA301">
        <f>IFERROR(INDEX($CE$2:$CE$263,MATCH($CC301,$CD$2:$CD$263,0)),0)</f>
      </c>
      <c r="DB301">
        <f>IFERROR(INDEX($AI:$AI,MATCH($H301,$AH:$AH,0))&amp;"","")</f>
      </c>
      <c r="DF301">
        <f>IF($GI301&gt;=1,INDEX($DC:$DC,$GH301+1),"")</f>
      </c>
      <c r="DG301">
        <f>IF($GI301&gt;=2,INDEX($DC:$DC,$GH301+2),"")</f>
      </c>
      <c r="DH301">
        <f>IF($GI301&gt;=3,INDEX($DC:$DC,$GH301+3),"")</f>
      </c>
      <c r="DI301">
        <f>IF($GI301&gt;=4,INDEX($DC:$DC,$GH301+4),"")</f>
      </c>
      <c r="DJ301">
        <f>IF($GI301&gt;=5,INDEX($DC:$DC,$GH301+5),"")</f>
      </c>
      <c r="DK301">
        <f>IF($GI301&gt;=6,INDEX($DC:$DC,$GH301+6),"")</f>
      </c>
      <c r="DL301">
        <f>IF($GI301&gt;=7,INDEX($DC:$DC,$GH301+7),"")</f>
      </c>
      <c r="DM301">
        <f>IF($GI301&gt;=8,INDEX($DC:$DC,$GH301+8),"")</f>
      </c>
      <c r="DN301">
        <f>IF($GI301&gt;=9,INDEX($DC:$DC,$GH301+9),"")</f>
      </c>
      <c r="DO301">
        <f>IF($GI301&gt;=10,INDEX($DC:$DC,$GH301+10),"")</f>
      </c>
      <c r="DP301">
        <f>IF($GI301&gt;=11,INDEX($DC:$DC,$GH301+11),"")</f>
      </c>
      <c r="DQ301">
        <f>IF($GI301&gt;=12,INDEX($DC:$DC,$GH301+12),"")</f>
      </c>
      <c r="DR301">
        <f>IF($GI301&gt;=13,INDEX($DC:$DC,$GH301+13),"")</f>
      </c>
      <c r="DS301">
        <f>IF($GI301&gt;=14,INDEX($DC:$DC,$GH301+14),"")</f>
      </c>
      <c r="DT301">
        <f>IF($GI301&gt;=15,INDEX($DC:$DC,$GH301+15),"")</f>
      </c>
      <c r="DU301">
        <f>IF($GI301&gt;=16,INDEX($DC:$DC,$GH301+16),"")</f>
      </c>
      <c r="DV301">
        <f>IF($GI301&gt;=17,INDEX($DC:$DC,$GH301+17),"")</f>
      </c>
      <c r="DW301">
        <f>IF($GI301&gt;=18,INDEX($DC:$DC,$GH301+18),"")</f>
      </c>
      <c r="DX301">
        <f>IF($GI301&gt;=19,INDEX($DC:$DC,$GH301+19),"")</f>
      </c>
      <c r="DY301">
        <f>IF($GI301&gt;=20,INDEX($DC:$DC,$GH301+20),"")</f>
      </c>
      <c r="DZ301">
        <f>IF($GI301&gt;=21,INDEX($DC:$DC,$GH301+21),"")</f>
      </c>
      <c r="EA301">
        <f>IF($GI301&gt;=22,INDEX($DC:$DC,$GH301+22),"")</f>
      </c>
      <c r="EB301">
        <f>IF($GI301&gt;=23,INDEX($DC:$DC,$GH301+23),"")</f>
      </c>
      <c r="EC301">
        <f>IF($GI301&gt;=24,INDEX($DC:$DC,$GH301+24),"")</f>
      </c>
      <c r="ED301">
        <f>IF($GI301&gt;=25,INDEX($DC:$DC,$GH301+25),"")</f>
      </c>
      <c r="EE301">
        <f>IF($GI301&gt;=26,INDEX($DC:$DC,$GH301+26),"")</f>
      </c>
      <c r="EF301">
        <f>IF($GI301&gt;=27,INDEX($DC:$DC,$GH301+27),"")</f>
      </c>
      <c r="EG301">
        <f>IF($GI301&gt;=28,INDEX($DC:$DC,$GH301+28),"")</f>
      </c>
      <c r="EH301">
        <f>IF($GI301&gt;=29,INDEX($DC:$DC,$GH301+29),"")</f>
      </c>
      <c r="EI301">
        <f>IF($GI301&gt;=30,INDEX($DC:$DC,$GH301+30),"")</f>
      </c>
      <c r="EJ301">
        <f>IF($GI301&gt;=31,INDEX($DC:$DC,$GH301+31),"")</f>
      </c>
      <c r="EK301">
        <f>IF($GI301&gt;=32,INDEX($DC:$DC,$GH301+32),"")</f>
      </c>
      <c r="EL301">
        <f>IF($GI301&gt;=33,INDEX($DC:$DC,$GH301+33),"")</f>
      </c>
      <c r="EM301">
        <f>IF($GI301&gt;=34,INDEX($DC:$DC,$GH301+34),"")</f>
      </c>
      <c r="EN301">
        <f>IF($GI301&gt;=35,INDEX($DC:$DC,$GH301+35),"")</f>
      </c>
      <c r="EO301">
        <f>IF($GI301&gt;=36,INDEX($DC:$DC,$GH301+36),"")</f>
      </c>
      <c r="EP301">
        <f>IF($GI301&gt;=37,INDEX($DC:$DC,$GH301+37),"")</f>
      </c>
      <c r="EQ301">
        <f>IF($GI301&gt;=38,INDEX($DC:$DC,$GH301+38),"")</f>
      </c>
      <c r="ER301">
        <f>IF($GI301&gt;=39,INDEX($DC:$DC,$GH301+39),"")</f>
      </c>
      <c r="ES301">
        <f>IF($GI301&gt;=40,INDEX($DC:$DC,$GH301+40),"")</f>
      </c>
      <c r="ET301">
        <f>IF($GI301&gt;=1,INDEX($DD:$DD,$GH301+1),"")</f>
      </c>
      <c r="EU301">
        <f>IF($GI301&gt;=2,INDEX($DD:$DD,$GH301+2),"")</f>
      </c>
      <c r="EV301">
        <f>IF($GI301&gt;=3,INDEX($DD:$DD,$GH301+3),"")</f>
      </c>
      <c r="EW301">
        <f>IF($GI301&gt;=4,INDEX($DD:$DD,$GH301+4),"")</f>
      </c>
      <c r="EX301">
        <f>IF($GI301&gt;=5,INDEX($DD:$DD,$GH301+5),"")</f>
      </c>
      <c r="EY301">
        <f>IF($GI301&gt;=6,INDEX($DD:$DD,$GH301+6),"")</f>
      </c>
      <c r="EZ301">
        <f>IF($GI301&gt;=7,INDEX($DD:$DD,$GH301+7),"")</f>
      </c>
      <c r="FA301">
        <f>IF($GI301&gt;=8,INDEX($DD:$DD,$GH301+8),"")</f>
      </c>
      <c r="FB301">
        <f>IF($GI301&gt;=9,INDEX($DD:$DD,$GH301+9),"")</f>
      </c>
      <c r="FC301">
        <f>IF($GI301&gt;=10,INDEX($DD:$DD,$GH301+10),"")</f>
      </c>
      <c r="FD301">
        <f>IF($GI301&gt;=11,INDEX($DD:$DD,$GH301+11),"")</f>
      </c>
      <c r="FE301">
        <f>IF($GI301&gt;=12,INDEX($DD:$DD,$GH301+12),"")</f>
      </c>
      <c r="FF301">
        <f>IF($GI301&gt;=13,INDEX($DD:$DD,$GH301+13),"")</f>
      </c>
      <c r="FG301">
        <f>IF($GI301&gt;=14,INDEX($DD:$DD,$GH301+14),"")</f>
      </c>
      <c r="FH301">
        <f>IF($GI301&gt;=15,INDEX($DD:$DD,$GH301+15),"")</f>
      </c>
      <c r="FI301">
        <f>IF($GI301&gt;=16,INDEX($DD:$DD,$GH301+16),"")</f>
      </c>
      <c r="FJ301">
        <f>IF($GI301&gt;=17,INDEX($DD:$DD,$GH301+17),"")</f>
      </c>
      <c r="FK301">
        <f>IF($GI301&gt;=18,INDEX($DD:$DD,$GH301+18),"")</f>
      </c>
      <c r="FL301">
        <f>IF($GI301&gt;=19,INDEX($DD:$DD,$GH301+19),"")</f>
      </c>
      <c r="FM301">
        <f>IF($GI301&gt;=20,INDEX($DD:$DD,$GH301+20),"")</f>
      </c>
      <c r="FN301">
        <f>IF($GI301&gt;=21,INDEX($DD:$DD,$GH301+21),"")</f>
      </c>
      <c r="FO301">
        <f>IF($GI301&gt;=22,INDEX($DD:$DD,$GH301+22),"")</f>
      </c>
      <c r="FP301">
        <f>IF($GI301&gt;=23,INDEX($DD:$DD,$GH301+23),"")</f>
      </c>
      <c r="FQ301">
        <f>IF($GI301&gt;=24,INDEX($DD:$DD,$GH301+24),"")</f>
      </c>
      <c r="FR301">
        <f>IF($GI301&gt;=25,INDEX($DD:$DD,$GH301+25),"")</f>
      </c>
      <c r="FS301">
        <f>IF($GI301&gt;=26,INDEX($DD:$DD,$GH301+26),"")</f>
      </c>
      <c r="FT301">
        <f>IF($GI301&gt;=27,INDEX($DD:$DD,$GH301+27),"")</f>
      </c>
      <c r="FU301">
        <f>IF($GI301&gt;=28,INDEX($DD:$DD,$GH301+28),"")</f>
      </c>
      <c r="FV301">
        <f>IF($GI301&gt;=29,INDEX($DD:$DD,$GH301+29),"")</f>
      </c>
      <c r="FW301">
        <f>IF($GI301&gt;=30,INDEX($DD:$DD,$GH301+30),"")</f>
      </c>
      <c r="FX301">
        <f>IF($GI301&gt;=31,INDEX($DD:$DD,$GH301+31),"")</f>
      </c>
      <c r="FY301">
        <f>IF($GI301&gt;=32,INDEX($DD:$DD,$GH301+32),"")</f>
      </c>
      <c r="FZ301">
        <f>IF($GI301&gt;=33,INDEX($DD:$DD,$GH301+33),"")</f>
      </c>
      <c r="GA301">
        <f>IF($GI301&gt;=34,INDEX($DD:$DD,$GH301+34),"")</f>
      </c>
      <c r="GB301">
        <f>IF($GI301&gt;=35,INDEX($DD:$DD,$GH301+35),"")</f>
      </c>
      <c r="GC301">
        <f>IF($GI301&gt;=36,INDEX($DD:$DD,$GH301+36),"")</f>
      </c>
      <c r="GD301">
        <f>IF($GI301&gt;=37,INDEX($DD:$DD,$GH301+37),"")</f>
      </c>
      <c r="GE301">
        <f>IF($GI301&gt;=38,INDEX($DD:$DD,$GH301+38),"")</f>
      </c>
      <c r="GF301">
        <f>IF($GI301&gt;=39,INDEX($DD:$DD,$GH301+39),"")</f>
      </c>
      <c r="GG301">
        <f>IF($GI301&gt;=40,INDEX($DD:$DD,$GH301+40),"")</f>
      </c>
      <c r="GH301">
        <f>IFERROR(MATCH($DB301,$DC$2:$DC$148,0)+1,0)</f>
      </c>
      <c r="GI301">
        <f>IFERROR(INDEX($DE$2:$DE$148,MATCH($DB301,$DC$2:$DC$148,0)),0)</f>
      </c>
      <c r="GJ301">
        <f>IFERROR(MATCH($S301,$DF$301:$ES$301,0),0)</f>
      </c>
      <c r="GK301">
        <f>IF($GJ301&gt;0,INDEX($ET$301:$GG$301,$GJ301),"")</f>
      </c>
      <c r="GL301" t="s">
        <v>67</v>
      </c>
      <c r="GN301">
        <f>IF($IW301&gt;=1,INDEX($GL:$GL,$IV301+1),"")</f>
      </c>
      <c r="GO301">
        <f>IF($IW301&gt;=2,INDEX($GL:$GL,$IV301+2),"")</f>
      </c>
      <c r="GP301">
        <f>IF($IW301&gt;=3,INDEX($GL:$GL,$IV301+3),"")</f>
      </c>
      <c r="GQ301">
        <f>IF($IW301&gt;=4,INDEX($GL:$GL,$IV301+4),"")</f>
      </c>
      <c r="GR301">
        <f>IF($IW301&gt;=5,INDEX($GL:$GL,$IV301+5),"")</f>
      </c>
      <c r="GS301">
        <f>IF($IW301&gt;=6,INDEX($GL:$GL,$IV301+6),"")</f>
      </c>
      <c r="GT301">
        <f>IF($IW301&gt;=7,INDEX($GL:$GL,$IV301+7),"")</f>
      </c>
      <c r="GU301">
        <f>IF($IW301&gt;=8,INDEX($GL:$GL,$IV301+8),"")</f>
      </c>
      <c r="GV301">
        <f>IF($IW301&gt;=9,INDEX($GL:$GL,$IV301+9),"")</f>
      </c>
      <c r="GW301">
        <f>IF($IW301&gt;=10,INDEX($GL:$GL,$IV301+10),"")</f>
      </c>
      <c r="GX301">
        <f>IF($IW301&gt;=11,INDEX($GL:$GL,$IV301+11),"")</f>
      </c>
      <c r="GY301">
        <f>IF($IW301&gt;=12,INDEX($GL:$GL,$IV301+12),"")</f>
      </c>
      <c r="GZ301">
        <f>IF($IW301&gt;=13,INDEX($GL:$GL,$IV301+13),"")</f>
      </c>
      <c r="HA301">
        <f>IF($IW301&gt;=14,INDEX($GL:$GL,$IV301+14),"")</f>
      </c>
      <c r="HB301">
        <f>IF($IW301&gt;=15,INDEX($GL:$GL,$IV301+15),"")</f>
      </c>
      <c r="HC301">
        <f>IF($IW301&gt;=16,INDEX($GL:$GL,$IV301+16),"")</f>
      </c>
      <c r="HD301">
        <f>IF($IW301&gt;=17,INDEX($GL:$GL,$IV301+17),"")</f>
      </c>
      <c r="HE301">
        <f>IF($IW301&gt;=18,INDEX($GL:$GL,$IV301+18),"")</f>
      </c>
      <c r="HF301">
        <f>IF($IW301&gt;=19,INDEX($GL:$GL,$IV301+19),"")</f>
      </c>
      <c r="HG301">
        <f>IF($IW301&gt;=20,INDEX($GL:$GL,$IV301+20),"")</f>
      </c>
      <c r="HH301">
        <f>IF($IW301&gt;=21,INDEX($GL:$GL,$IV301+21),"")</f>
      </c>
      <c r="HI301">
        <f>IF($IW301&gt;=22,INDEX($GL:$GL,$IV301+22),"")</f>
      </c>
      <c r="HJ301">
        <f>IF($IW301&gt;=23,INDEX($GL:$GL,$IV301+23),"")</f>
      </c>
      <c r="HK301">
        <f>IF($IW301&gt;=24,INDEX($GL:$GL,$IV301+24),"")</f>
      </c>
      <c r="HL301">
        <f>IF($IW301&gt;=25,INDEX($GL:$GL,$IV301+25),"")</f>
      </c>
      <c r="HM301">
        <f>IF($IW301&gt;=26,INDEX($GL:$GL,$IV301+26),"")</f>
      </c>
      <c r="HN301">
        <f>IF($IW301&gt;=27,INDEX($GL:$GL,$IV301+27),"")</f>
      </c>
      <c r="HO301">
        <f>IF($IW301&gt;=28,INDEX($GL:$GL,$IV301+28),"")</f>
      </c>
      <c r="HP301">
        <f>IF($IW301&gt;=29,INDEX($GL:$GL,$IV301+29),"")</f>
      </c>
      <c r="HQ301">
        <f>IF($IW301&gt;=30,INDEX($GL:$GL,$IV301+30),"")</f>
      </c>
      <c r="HR301">
        <f>IF($IW301&gt;=31,INDEX($GL:$GL,$IV301+31),"")</f>
      </c>
      <c r="HS301">
        <f>IF($IW301&gt;=32,INDEX($GL:$GL,$IV301+32),"")</f>
      </c>
      <c r="HT301">
        <f>IF($IW301&gt;=33,INDEX($GL:$GL,$IV301+33),"")</f>
      </c>
      <c r="HU301">
        <f>IF($IW301&gt;=34,INDEX($GL:$GL,$IV301+34),"")</f>
      </c>
      <c r="HV301">
        <f>IF($IW301&gt;=35,INDEX($GL:$GL,$IV301+35),"")</f>
      </c>
      <c r="HW301">
        <f>IF($IW301&gt;=36,INDEX($GL:$GL,$IV301+36),"")</f>
      </c>
      <c r="HX301">
        <f>IF($IW301&gt;=37,INDEX($GL:$GL,$IV301+37),"")</f>
      </c>
      <c r="HY301">
        <f>IF($IW301&gt;=38,INDEX($GL:$GL,$IV301+38),"")</f>
      </c>
      <c r="HZ301">
        <f>IF($IW301&gt;=39,INDEX($GL:$GL,$IV301+39),"")</f>
      </c>
      <c r="IA301">
        <f>IF($IW301&gt;=40,INDEX($GL:$GL,$IV301+40),"")</f>
      </c>
      <c r="IB301">
        <f>IF($IW301&gt;=41,INDEX($GL:$GL,$IV301+41),"")</f>
      </c>
      <c r="IC301">
        <f>IF($IW301&gt;=42,INDEX($GL:$GL,$IV301+42),"")</f>
      </c>
      <c r="ID301">
        <f>IF($IW301&gt;=43,INDEX($GL:$GL,$IV301+43),"")</f>
      </c>
      <c r="IE301">
        <f>IF($IW301&gt;=44,INDEX($GL:$GL,$IV301+44),"")</f>
      </c>
      <c r="IF301">
        <f>IF($IW301&gt;=45,INDEX($GL:$GL,$IV301+45),"")</f>
      </c>
      <c r="IG301">
        <f>IF($IW301&gt;=46,INDEX($GL:$GL,$IV301+46),"")</f>
      </c>
      <c r="IH301">
        <f>IF($IW301&gt;=47,INDEX($GL:$GL,$IV301+47),"")</f>
      </c>
      <c r="II301">
        <f>IF($IW301&gt;=48,INDEX($GL:$GL,$IV301+48),"")</f>
      </c>
      <c r="IJ301">
        <f>IF($IW301&gt;=49,INDEX($GL:$GL,$IV301+49),"")</f>
      </c>
      <c r="IK301">
        <f>IF($IW301&gt;=50,INDEX($GL:$GL,$IV301+50),"")</f>
      </c>
      <c r="IL301">
        <f>IF($IW301&gt;=51,INDEX($GL:$GL,$IV301+51),"")</f>
      </c>
      <c r="IM301">
        <f>IF($IW301&gt;=52,INDEX($GL:$GL,$IV301+52),"")</f>
      </c>
      <c r="IN301">
        <f>IF($IW301&gt;=53,INDEX($GL:$GL,$IV301+53),"")</f>
      </c>
      <c r="IO301">
        <f>IF($IW301&gt;=54,INDEX($GL:$GL,$IV301+54),"")</f>
      </c>
      <c r="IP301">
        <f>IF($IW301&gt;=55,INDEX($GL:$GL,$IV301+55),"")</f>
      </c>
      <c r="IQ301">
        <f>IF($IW301&gt;=56,INDEX($GL:$GL,$IV301+56),"")</f>
      </c>
      <c r="IR301">
        <f>IF($IW301&gt;=57,INDEX($GL:$GL,$IV301+57),"")</f>
      </c>
      <c r="IS301">
        <f>IF($IW301&gt;=58,INDEX($GL:$GL,$IV301+58),"")</f>
      </c>
      <c r="IT301">
        <f>IF($IW301&gt;=59,INDEX($GL:$GL,$IV301+59),"")</f>
      </c>
      <c r="IU301">
        <f>IF($IW301&gt;=60,INDEX($GL:$GL,$IV301+60),"")</f>
      </c>
      <c r="IV301">
        <f>IFERROR(MATCH($GK301,$GL$2:$GL$324,0)+1,0)</f>
      </c>
      <c r="IW301">
        <f>IFERROR(INDEX($GM$2:$GM$324,MATCH($GK301,$GL$2:$GL$324,0)),0)</f>
      </c>
      <c r="IX301" t="s">
        <v>34</v>
      </c>
      <c r="IY301" t="s">
        <v>34</v>
      </c>
    </row>
    <row r="302" spans="1:259" x14ac:dyDescent="0.25">
      <c r="K302">
        <f>IF(OR($N302="",$J302=""),"",IFERROR($N302/$J302,0))</f>
      </c>
      <c r="L302">
        <f>IF($N302="","",
SUM($M302,$O302,$T302,$P302,$R302)*
(1-IF($U302="",0,VALUE($U302)/100)))</f>
      </c>
      <c r="M302">
        <f>IF($N302="","",$N302)</f>
      </c>
      <c r="O302">
        <f>IF($N302="","",
IF($H302="","",
IF(ISNUMBER(SEARCH("exempt",LOWER($H302))),0,
$N302*(VALUE(SUBSTITUTE($H302,"%",""))/100))))</f>
      </c>
      <c r="V302">
        <f>IFERROR(IF(FIND(" - ",$E302)&gt;0,MID($E302,FIND(" - ",$E302)+3,LEN($E302)),""),"")</f>
      </c>
      <c r="AE302" t="s">
        <v>876</v>
      </c>
      <c r="AJ302">
        <f>IFERROR(LEFT($E302,FIND(" - ",$E302)-1),$E302)</f>
      </c>
      <c r="AM302">
        <f>IF($CB302&gt;=1,INDEX($AK:$AK,$CA302+1),"")</f>
      </c>
      <c r="AN302">
        <f>IF($CB302&gt;=2,INDEX($AK:$AK,$CA302+2),"")</f>
      </c>
      <c r="AO302">
        <f>IF($CB302&gt;=3,INDEX($AK:$AK,$CA302+3),"")</f>
      </c>
      <c r="AP302">
        <f>IF($CB302&gt;=4,INDEX($AK:$AK,$CA302+4),"")</f>
      </c>
      <c r="AQ302">
        <f>IF($CB302&gt;=5,INDEX($AK:$AK,$CA302+5),"")</f>
      </c>
      <c r="AR302">
        <f>IF($CB302&gt;=6,INDEX($AK:$AK,$CA302+6),"")</f>
      </c>
      <c r="AS302">
        <f>IF($CB302&gt;=7,INDEX($AK:$AK,$CA302+7),"")</f>
      </c>
      <c r="AT302">
        <f>IF($CB302&gt;=8,INDEX($AK:$AK,$CA302+8),"")</f>
      </c>
      <c r="AU302">
        <f>IF($CB302&gt;=9,INDEX($AK:$AK,$CA302+9),"")</f>
      </c>
      <c r="AV302">
        <f>IF($CB302&gt;=10,INDEX($AK:$AK,$CA302+10),"")</f>
      </c>
      <c r="AW302">
        <f>IF($CB302&gt;=11,INDEX($AK:$AK,$CA302+11),"")</f>
      </c>
      <c r="AX302">
        <f>IF($CB302&gt;=12,INDEX($AK:$AK,$CA302+12),"")</f>
      </c>
      <c r="AY302">
        <f>IF($CB302&gt;=13,INDEX($AK:$AK,$CA302+13),"")</f>
      </c>
      <c r="AZ302">
        <f>IF($CB302&gt;=14,INDEX($AK:$AK,$CA302+14),"")</f>
      </c>
      <c r="BA302">
        <f>IF($CB302&gt;=15,INDEX($AK:$AK,$CA302+15),"")</f>
      </c>
      <c r="BB302">
        <f>IF($CB302&gt;=16,INDEX($AK:$AK,$CA302+16),"")</f>
      </c>
      <c r="BC302">
        <f>IF($CB302&gt;=17,INDEX($AK:$AK,$CA302+17),"")</f>
      </c>
      <c r="BD302">
        <f>IF($CB302&gt;=18,INDEX($AK:$AK,$CA302+18),"")</f>
      </c>
      <c r="BE302">
        <f>IF($CB302&gt;=19,INDEX($AK:$AK,$CA302+19),"")</f>
      </c>
      <c r="BF302">
        <f>IF($CB302&gt;=20,INDEX($AK:$AK,$CA302+20),"")</f>
      </c>
      <c r="BG302">
        <f>IF($CB302&gt;=21,INDEX($AK:$AK,$CA302+21),"")</f>
      </c>
      <c r="BH302">
        <f>IF($CB302&gt;=22,INDEX($AK:$AK,$CA302+22),"")</f>
      </c>
      <c r="BI302">
        <f>IF($CB302&gt;=23,INDEX($AK:$AK,$CA302+23),"")</f>
      </c>
      <c r="BJ302">
        <f>IF($CB302&gt;=24,INDEX($AK:$AK,$CA302+24),"")</f>
      </c>
      <c r="BK302">
        <f>IF($CB302&gt;=25,INDEX($AK:$AK,$CA302+25),"")</f>
      </c>
      <c r="BL302">
        <f>IF($CB302&gt;=26,INDEX($AK:$AK,$CA302+26),"")</f>
      </c>
      <c r="BM302">
        <f>IF($CB302&gt;=27,INDEX($AK:$AK,$CA302+27),"")</f>
      </c>
      <c r="BN302">
        <f>IF($CB302&gt;=28,INDEX($AK:$AK,$CA302+28),"")</f>
      </c>
      <c r="BO302">
        <f>IF($CB302&gt;=29,INDEX($AK:$AK,$CA302+29),"")</f>
      </c>
      <c r="BP302">
        <f>IF($CB302&gt;=30,INDEX($AK:$AK,$CA302+30),"")</f>
      </c>
      <c r="BQ302">
        <f>IF($CB302&gt;=31,INDEX($AK:$AK,$CA302+31),"")</f>
      </c>
      <c r="BR302">
        <f>IF($CB302&gt;=32,INDEX($AK:$AK,$CA302+32),"")</f>
      </c>
      <c r="BS302">
        <f>IF($CB302&gt;=33,INDEX($AK:$AK,$CA302+33),"")</f>
      </c>
      <c r="BT302">
        <f>IF($CB302&gt;=34,INDEX($AK:$AK,$CA302+34),"")</f>
      </c>
      <c r="BU302">
        <f>IF($CB302&gt;=35,INDEX($AK:$AK,$CA302+35),"")</f>
      </c>
      <c r="BV302">
        <f>IF($CB302&gt;=36,INDEX($AK:$AK,$CA302+36),"")</f>
      </c>
      <c r="BW302">
        <f>IF($CB302&gt;=37,INDEX($AK:$AK,$CA302+37),"")</f>
      </c>
      <c r="BX302">
        <f>IF($CB302&gt;=38,INDEX($AK:$AK,$CA302+38),"")</f>
      </c>
      <c r="BY302">
        <f>IF($CB302&gt;=39,INDEX($AK:$AK,$CA302+39),"")</f>
      </c>
      <c r="BZ302">
        <f>IF($CB302&gt;=40,INDEX($AK:$AK,$CA302+40),"")</f>
      </c>
      <c r="CA302">
        <f>IFERROR(MATCH($AJ302,$AK$2:$AK$134,0)+1,0)</f>
      </c>
      <c r="CB302">
        <f>IFERROR(INDEX($AL$2:$AL$134,MATCH($AJ302,$AK$2:$AK$134,0)),0)</f>
      </c>
      <c r="CC302">
        <f>IFERROR(LEFT($F302,FIND(" - ",$F302)-1),$F302)</f>
      </c>
      <c r="CF302">
        <f>IF($DA302&gt;=1,INDEX($CD:$CD,$CZ302+1),"")</f>
      </c>
      <c r="CG302">
        <f>IF($DA302&gt;=2,INDEX($CD:$CD,$CZ302+2),"")</f>
      </c>
      <c r="CH302">
        <f>IF($DA302&gt;=3,INDEX($CD:$CD,$CZ302+3),"")</f>
      </c>
      <c r="CI302">
        <f>IF($DA302&gt;=4,INDEX($CD:$CD,$CZ302+4),"")</f>
      </c>
      <c r="CJ302">
        <f>IF($DA302&gt;=5,INDEX($CD:$CD,$CZ302+5),"")</f>
      </c>
      <c r="CK302">
        <f>IF($DA302&gt;=6,INDEX($CD:$CD,$CZ302+6),"")</f>
      </c>
      <c r="CL302">
        <f>IF($DA302&gt;=7,INDEX($CD:$CD,$CZ302+7),"")</f>
      </c>
      <c r="CM302">
        <f>IF($DA302&gt;=8,INDEX($CD:$CD,$CZ302+8),"")</f>
      </c>
      <c r="CN302">
        <f>IF($DA302&gt;=9,INDEX($CD:$CD,$CZ302+9),"")</f>
      </c>
      <c r="CO302">
        <f>IF($DA302&gt;=10,INDEX($CD:$CD,$CZ302+10),"")</f>
      </c>
      <c r="CP302">
        <f>IF($DA302&gt;=11,INDEX($CD:$CD,$CZ302+11),"")</f>
      </c>
      <c r="CQ302">
        <f>IF($DA302&gt;=12,INDEX($CD:$CD,$CZ302+12),"")</f>
      </c>
      <c r="CR302">
        <f>IF($DA302&gt;=13,INDEX($CD:$CD,$CZ302+13),"")</f>
      </c>
      <c r="CS302">
        <f>IF($DA302&gt;=14,INDEX($CD:$CD,$CZ302+14),"")</f>
      </c>
      <c r="CT302">
        <f>IF($DA302&gt;=15,INDEX($CD:$CD,$CZ302+15),"")</f>
      </c>
      <c r="CU302">
        <f>IF($DA302&gt;=16,INDEX($CD:$CD,$CZ302+16),"")</f>
      </c>
      <c r="CV302">
        <f>IF($DA302&gt;=17,INDEX($CD:$CD,$CZ302+17),"")</f>
      </c>
      <c r="CW302">
        <f>IF($DA302&gt;=18,INDEX($CD:$CD,$CZ302+18),"")</f>
      </c>
      <c r="CX302">
        <f>IF($DA302&gt;=19,INDEX($CD:$CD,$CZ302+19),"")</f>
      </c>
      <c r="CY302">
        <f>IF($DA302&gt;=20,INDEX($CD:$CD,$CZ302+20),"")</f>
      </c>
      <c r="CZ302">
        <f>IFERROR(MATCH($CC302,$CD$2:$CD$263,0)+1,0)</f>
      </c>
      <c r="DA302">
        <f>IFERROR(INDEX($CE$2:$CE$263,MATCH($CC302,$CD$2:$CD$263,0)),0)</f>
      </c>
      <c r="DB302">
        <f>IFERROR(INDEX($AI:$AI,MATCH($H302,$AH:$AH,0))&amp;"","")</f>
      </c>
      <c r="DF302">
        <f>IF($GI302&gt;=1,INDEX($DC:$DC,$GH302+1),"")</f>
      </c>
      <c r="DG302">
        <f>IF($GI302&gt;=2,INDEX($DC:$DC,$GH302+2),"")</f>
      </c>
      <c r="DH302">
        <f>IF($GI302&gt;=3,INDEX($DC:$DC,$GH302+3),"")</f>
      </c>
      <c r="DI302">
        <f>IF($GI302&gt;=4,INDEX($DC:$DC,$GH302+4),"")</f>
      </c>
      <c r="DJ302">
        <f>IF($GI302&gt;=5,INDEX($DC:$DC,$GH302+5),"")</f>
      </c>
      <c r="DK302">
        <f>IF($GI302&gt;=6,INDEX($DC:$DC,$GH302+6),"")</f>
      </c>
      <c r="DL302">
        <f>IF($GI302&gt;=7,INDEX($DC:$DC,$GH302+7),"")</f>
      </c>
      <c r="DM302">
        <f>IF($GI302&gt;=8,INDEX($DC:$DC,$GH302+8),"")</f>
      </c>
      <c r="DN302">
        <f>IF($GI302&gt;=9,INDEX($DC:$DC,$GH302+9),"")</f>
      </c>
      <c r="DO302">
        <f>IF($GI302&gt;=10,INDEX($DC:$DC,$GH302+10),"")</f>
      </c>
      <c r="DP302">
        <f>IF($GI302&gt;=11,INDEX($DC:$DC,$GH302+11),"")</f>
      </c>
      <c r="DQ302">
        <f>IF($GI302&gt;=12,INDEX($DC:$DC,$GH302+12),"")</f>
      </c>
      <c r="DR302">
        <f>IF($GI302&gt;=13,INDEX($DC:$DC,$GH302+13),"")</f>
      </c>
      <c r="DS302">
        <f>IF($GI302&gt;=14,INDEX($DC:$DC,$GH302+14),"")</f>
      </c>
      <c r="DT302">
        <f>IF($GI302&gt;=15,INDEX($DC:$DC,$GH302+15),"")</f>
      </c>
      <c r="DU302">
        <f>IF($GI302&gt;=16,INDEX($DC:$DC,$GH302+16),"")</f>
      </c>
      <c r="DV302">
        <f>IF($GI302&gt;=17,INDEX($DC:$DC,$GH302+17),"")</f>
      </c>
      <c r="DW302">
        <f>IF($GI302&gt;=18,INDEX($DC:$DC,$GH302+18),"")</f>
      </c>
      <c r="DX302">
        <f>IF($GI302&gt;=19,INDEX($DC:$DC,$GH302+19),"")</f>
      </c>
      <c r="DY302">
        <f>IF($GI302&gt;=20,INDEX($DC:$DC,$GH302+20),"")</f>
      </c>
      <c r="DZ302">
        <f>IF($GI302&gt;=21,INDEX($DC:$DC,$GH302+21),"")</f>
      </c>
      <c r="EA302">
        <f>IF($GI302&gt;=22,INDEX($DC:$DC,$GH302+22),"")</f>
      </c>
      <c r="EB302">
        <f>IF($GI302&gt;=23,INDEX($DC:$DC,$GH302+23),"")</f>
      </c>
      <c r="EC302">
        <f>IF($GI302&gt;=24,INDEX($DC:$DC,$GH302+24),"")</f>
      </c>
      <c r="ED302">
        <f>IF($GI302&gt;=25,INDEX($DC:$DC,$GH302+25),"")</f>
      </c>
      <c r="EE302">
        <f>IF($GI302&gt;=26,INDEX($DC:$DC,$GH302+26),"")</f>
      </c>
      <c r="EF302">
        <f>IF($GI302&gt;=27,INDEX($DC:$DC,$GH302+27),"")</f>
      </c>
      <c r="EG302">
        <f>IF($GI302&gt;=28,INDEX($DC:$DC,$GH302+28),"")</f>
      </c>
      <c r="EH302">
        <f>IF($GI302&gt;=29,INDEX($DC:$DC,$GH302+29),"")</f>
      </c>
      <c r="EI302">
        <f>IF($GI302&gt;=30,INDEX($DC:$DC,$GH302+30),"")</f>
      </c>
      <c r="EJ302">
        <f>IF($GI302&gt;=31,INDEX($DC:$DC,$GH302+31),"")</f>
      </c>
      <c r="EK302">
        <f>IF($GI302&gt;=32,INDEX($DC:$DC,$GH302+32),"")</f>
      </c>
      <c r="EL302">
        <f>IF($GI302&gt;=33,INDEX($DC:$DC,$GH302+33),"")</f>
      </c>
      <c r="EM302">
        <f>IF($GI302&gt;=34,INDEX($DC:$DC,$GH302+34),"")</f>
      </c>
      <c r="EN302">
        <f>IF($GI302&gt;=35,INDEX($DC:$DC,$GH302+35),"")</f>
      </c>
      <c r="EO302">
        <f>IF($GI302&gt;=36,INDEX($DC:$DC,$GH302+36),"")</f>
      </c>
      <c r="EP302">
        <f>IF($GI302&gt;=37,INDEX($DC:$DC,$GH302+37),"")</f>
      </c>
      <c r="EQ302">
        <f>IF($GI302&gt;=38,INDEX($DC:$DC,$GH302+38),"")</f>
      </c>
      <c r="ER302">
        <f>IF($GI302&gt;=39,INDEX($DC:$DC,$GH302+39),"")</f>
      </c>
      <c r="ES302">
        <f>IF($GI302&gt;=40,INDEX($DC:$DC,$GH302+40),"")</f>
      </c>
      <c r="ET302">
        <f>IF($GI302&gt;=1,INDEX($DD:$DD,$GH302+1),"")</f>
      </c>
      <c r="EU302">
        <f>IF($GI302&gt;=2,INDEX($DD:$DD,$GH302+2),"")</f>
      </c>
      <c r="EV302">
        <f>IF($GI302&gt;=3,INDEX($DD:$DD,$GH302+3),"")</f>
      </c>
      <c r="EW302">
        <f>IF($GI302&gt;=4,INDEX($DD:$DD,$GH302+4),"")</f>
      </c>
      <c r="EX302">
        <f>IF($GI302&gt;=5,INDEX($DD:$DD,$GH302+5),"")</f>
      </c>
      <c r="EY302">
        <f>IF($GI302&gt;=6,INDEX($DD:$DD,$GH302+6),"")</f>
      </c>
      <c r="EZ302">
        <f>IF($GI302&gt;=7,INDEX($DD:$DD,$GH302+7),"")</f>
      </c>
      <c r="FA302">
        <f>IF($GI302&gt;=8,INDEX($DD:$DD,$GH302+8),"")</f>
      </c>
      <c r="FB302">
        <f>IF($GI302&gt;=9,INDEX($DD:$DD,$GH302+9),"")</f>
      </c>
      <c r="FC302">
        <f>IF($GI302&gt;=10,INDEX($DD:$DD,$GH302+10),"")</f>
      </c>
      <c r="FD302">
        <f>IF($GI302&gt;=11,INDEX($DD:$DD,$GH302+11),"")</f>
      </c>
      <c r="FE302">
        <f>IF($GI302&gt;=12,INDEX($DD:$DD,$GH302+12),"")</f>
      </c>
      <c r="FF302">
        <f>IF($GI302&gt;=13,INDEX($DD:$DD,$GH302+13),"")</f>
      </c>
      <c r="FG302">
        <f>IF($GI302&gt;=14,INDEX($DD:$DD,$GH302+14),"")</f>
      </c>
      <c r="FH302">
        <f>IF($GI302&gt;=15,INDEX($DD:$DD,$GH302+15),"")</f>
      </c>
      <c r="FI302">
        <f>IF($GI302&gt;=16,INDEX($DD:$DD,$GH302+16),"")</f>
      </c>
      <c r="FJ302">
        <f>IF($GI302&gt;=17,INDEX($DD:$DD,$GH302+17),"")</f>
      </c>
      <c r="FK302">
        <f>IF($GI302&gt;=18,INDEX($DD:$DD,$GH302+18),"")</f>
      </c>
      <c r="FL302">
        <f>IF($GI302&gt;=19,INDEX($DD:$DD,$GH302+19),"")</f>
      </c>
      <c r="FM302">
        <f>IF($GI302&gt;=20,INDEX($DD:$DD,$GH302+20),"")</f>
      </c>
      <c r="FN302">
        <f>IF($GI302&gt;=21,INDEX($DD:$DD,$GH302+21),"")</f>
      </c>
      <c r="FO302">
        <f>IF($GI302&gt;=22,INDEX($DD:$DD,$GH302+22),"")</f>
      </c>
      <c r="FP302">
        <f>IF($GI302&gt;=23,INDEX($DD:$DD,$GH302+23),"")</f>
      </c>
      <c r="FQ302">
        <f>IF($GI302&gt;=24,INDEX($DD:$DD,$GH302+24),"")</f>
      </c>
      <c r="FR302">
        <f>IF($GI302&gt;=25,INDEX($DD:$DD,$GH302+25),"")</f>
      </c>
      <c r="FS302">
        <f>IF($GI302&gt;=26,INDEX($DD:$DD,$GH302+26),"")</f>
      </c>
      <c r="FT302">
        <f>IF($GI302&gt;=27,INDEX($DD:$DD,$GH302+27),"")</f>
      </c>
      <c r="FU302">
        <f>IF($GI302&gt;=28,INDEX($DD:$DD,$GH302+28),"")</f>
      </c>
      <c r="FV302">
        <f>IF($GI302&gt;=29,INDEX($DD:$DD,$GH302+29),"")</f>
      </c>
      <c r="FW302">
        <f>IF($GI302&gt;=30,INDEX($DD:$DD,$GH302+30),"")</f>
      </c>
      <c r="FX302">
        <f>IF($GI302&gt;=31,INDEX($DD:$DD,$GH302+31),"")</f>
      </c>
      <c r="FY302">
        <f>IF($GI302&gt;=32,INDEX($DD:$DD,$GH302+32),"")</f>
      </c>
      <c r="FZ302">
        <f>IF($GI302&gt;=33,INDEX($DD:$DD,$GH302+33),"")</f>
      </c>
      <c r="GA302">
        <f>IF($GI302&gt;=34,INDEX($DD:$DD,$GH302+34),"")</f>
      </c>
      <c r="GB302">
        <f>IF($GI302&gt;=35,INDEX($DD:$DD,$GH302+35),"")</f>
      </c>
      <c r="GC302">
        <f>IF($GI302&gt;=36,INDEX($DD:$DD,$GH302+36),"")</f>
      </c>
      <c r="GD302">
        <f>IF($GI302&gt;=37,INDEX($DD:$DD,$GH302+37),"")</f>
      </c>
      <c r="GE302">
        <f>IF($GI302&gt;=38,INDEX($DD:$DD,$GH302+38),"")</f>
      </c>
      <c r="GF302">
        <f>IF($GI302&gt;=39,INDEX($DD:$DD,$GH302+39),"")</f>
      </c>
      <c r="GG302">
        <f>IF($GI302&gt;=40,INDEX($DD:$DD,$GH302+40),"")</f>
      </c>
      <c r="GH302">
        <f>IFERROR(MATCH($DB302,$DC$2:$DC$148,0)+1,0)</f>
      </c>
      <c r="GI302">
        <f>IFERROR(INDEX($DE$2:$DE$148,MATCH($DB302,$DC$2:$DC$148,0)),0)</f>
      </c>
      <c r="GJ302">
        <f>IFERROR(MATCH($S302,$DF$302:$ES$302,0),0)</f>
      </c>
      <c r="GK302">
        <f>IF($GJ302&gt;0,INDEX($ET$302:$GG$302,$GJ302),"")</f>
      </c>
      <c r="GL302" t="s">
        <v>578</v>
      </c>
      <c r="GM302">
        <v>1</v>
      </c>
      <c r="GN302">
        <f>IF($IW302&gt;=1,INDEX($GL:$GL,$IV302+1),"")</f>
      </c>
      <c r="GO302">
        <f>IF($IW302&gt;=2,INDEX($GL:$GL,$IV302+2),"")</f>
      </c>
      <c r="GP302">
        <f>IF($IW302&gt;=3,INDEX($GL:$GL,$IV302+3),"")</f>
      </c>
      <c r="GQ302">
        <f>IF($IW302&gt;=4,INDEX($GL:$GL,$IV302+4),"")</f>
      </c>
      <c r="GR302">
        <f>IF($IW302&gt;=5,INDEX($GL:$GL,$IV302+5),"")</f>
      </c>
      <c r="GS302">
        <f>IF($IW302&gt;=6,INDEX($GL:$GL,$IV302+6),"")</f>
      </c>
      <c r="GT302">
        <f>IF($IW302&gt;=7,INDEX($GL:$GL,$IV302+7),"")</f>
      </c>
      <c r="GU302">
        <f>IF($IW302&gt;=8,INDEX($GL:$GL,$IV302+8),"")</f>
      </c>
      <c r="GV302">
        <f>IF($IW302&gt;=9,INDEX($GL:$GL,$IV302+9),"")</f>
      </c>
      <c r="GW302">
        <f>IF($IW302&gt;=10,INDEX($GL:$GL,$IV302+10),"")</f>
      </c>
      <c r="GX302">
        <f>IF($IW302&gt;=11,INDEX($GL:$GL,$IV302+11),"")</f>
      </c>
      <c r="GY302">
        <f>IF($IW302&gt;=12,INDEX($GL:$GL,$IV302+12),"")</f>
      </c>
      <c r="GZ302">
        <f>IF($IW302&gt;=13,INDEX($GL:$GL,$IV302+13),"")</f>
      </c>
      <c r="HA302">
        <f>IF($IW302&gt;=14,INDEX($GL:$GL,$IV302+14),"")</f>
      </c>
      <c r="HB302">
        <f>IF($IW302&gt;=15,INDEX($GL:$GL,$IV302+15),"")</f>
      </c>
      <c r="HC302">
        <f>IF($IW302&gt;=16,INDEX($GL:$GL,$IV302+16),"")</f>
      </c>
      <c r="HD302">
        <f>IF($IW302&gt;=17,INDEX($GL:$GL,$IV302+17),"")</f>
      </c>
      <c r="HE302">
        <f>IF($IW302&gt;=18,INDEX($GL:$GL,$IV302+18),"")</f>
      </c>
      <c r="HF302">
        <f>IF($IW302&gt;=19,INDEX($GL:$GL,$IV302+19),"")</f>
      </c>
      <c r="HG302">
        <f>IF($IW302&gt;=20,INDEX($GL:$GL,$IV302+20),"")</f>
      </c>
      <c r="HH302">
        <f>IF($IW302&gt;=21,INDEX($GL:$GL,$IV302+21),"")</f>
      </c>
      <c r="HI302">
        <f>IF($IW302&gt;=22,INDEX($GL:$GL,$IV302+22),"")</f>
      </c>
      <c r="HJ302">
        <f>IF($IW302&gt;=23,INDEX($GL:$GL,$IV302+23),"")</f>
      </c>
      <c r="HK302">
        <f>IF($IW302&gt;=24,INDEX($GL:$GL,$IV302+24),"")</f>
      </c>
      <c r="HL302">
        <f>IF($IW302&gt;=25,INDEX($GL:$GL,$IV302+25),"")</f>
      </c>
      <c r="HM302">
        <f>IF($IW302&gt;=26,INDEX($GL:$GL,$IV302+26),"")</f>
      </c>
      <c r="HN302">
        <f>IF($IW302&gt;=27,INDEX($GL:$GL,$IV302+27),"")</f>
      </c>
      <c r="HO302">
        <f>IF($IW302&gt;=28,INDEX($GL:$GL,$IV302+28),"")</f>
      </c>
      <c r="HP302">
        <f>IF($IW302&gt;=29,INDEX($GL:$GL,$IV302+29),"")</f>
      </c>
      <c r="HQ302">
        <f>IF($IW302&gt;=30,INDEX($GL:$GL,$IV302+30),"")</f>
      </c>
      <c r="HR302">
        <f>IF($IW302&gt;=31,INDEX($GL:$GL,$IV302+31),"")</f>
      </c>
      <c r="HS302">
        <f>IF($IW302&gt;=32,INDEX($GL:$GL,$IV302+32),"")</f>
      </c>
      <c r="HT302">
        <f>IF($IW302&gt;=33,INDEX($GL:$GL,$IV302+33),"")</f>
      </c>
      <c r="HU302">
        <f>IF($IW302&gt;=34,INDEX($GL:$GL,$IV302+34),"")</f>
      </c>
      <c r="HV302">
        <f>IF($IW302&gt;=35,INDEX($GL:$GL,$IV302+35),"")</f>
      </c>
      <c r="HW302">
        <f>IF($IW302&gt;=36,INDEX($GL:$GL,$IV302+36),"")</f>
      </c>
      <c r="HX302">
        <f>IF($IW302&gt;=37,INDEX($GL:$GL,$IV302+37),"")</f>
      </c>
      <c r="HY302">
        <f>IF($IW302&gt;=38,INDEX($GL:$GL,$IV302+38),"")</f>
      </c>
      <c r="HZ302">
        <f>IF($IW302&gt;=39,INDEX($GL:$GL,$IV302+39),"")</f>
      </c>
      <c r="IA302">
        <f>IF($IW302&gt;=40,INDEX($GL:$GL,$IV302+40),"")</f>
      </c>
      <c r="IB302">
        <f>IF($IW302&gt;=41,INDEX($GL:$GL,$IV302+41),"")</f>
      </c>
      <c r="IC302">
        <f>IF($IW302&gt;=42,INDEX($GL:$GL,$IV302+42),"")</f>
      </c>
      <c r="ID302">
        <f>IF($IW302&gt;=43,INDEX($GL:$GL,$IV302+43),"")</f>
      </c>
      <c r="IE302">
        <f>IF($IW302&gt;=44,INDEX($GL:$GL,$IV302+44),"")</f>
      </c>
      <c r="IF302">
        <f>IF($IW302&gt;=45,INDEX($GL:$GL,$IV302+45),"")</f>
      </c>
      <c r="IG302">
        <f>IF($IW302&gt;=46,INDEX($GL:$GL,$IV302+46),"")</f>
      </c>
      <c r="IH302">
        <f>IF($IW302&gt;=47,INDEX($GL:$GL,$IV302+47),"")</f>
      </c>
      <c r="II302">
        <f>IF($IW302&gt;=48,INDEX($GL:$GL,$IV302+48),"")</f>
      </c>
      <c r="IJ302">
        <f>IF($IW302&gt;=49,INDEX($GL:$GL,$IV302+49),"")</f>
      </c>
      <c r="IK302">
        <f>IF($IW302&gt;=50,INDEX($GL:$GL,$IV302+50),"")</f>
      </c>
      <c r="IL302">
        <f>IF($IW302&gt;=51,INDEX($GL:$GL,$IV302+51),"")</f>
      </c>
      <c r="IM302">
        <f>IF($IW302&gt;=52,INDEX($GL:$GL,$IV302+52),"")</f>
      </c>
      <c r="IN302">
        <f>IF($IW302&gt;=53,INDEX($GL:$GL,$IV302+53),"")</f>
      </c>
      <c r="IO302">
        <f>IF($IW302&gt;=54,INDEX($GL:$GL,$IV302+54),"")</f>
      </c>
      <c r="IP302">
        <f>IF($IW302&gt;=55,INDEX($GL:$GL,$IV302+55),"")</f>
      </c>
      <c r="IQ302">
        <f>IF($IW302&gt;=56,INDEX($GL:$GL,$IV302+56),"")</f>
      </c>
      <c r="IR302">
        <f>IF($IW302&gt;=57,INDEX($GL:$GL,$IV302+57),"")</f>
      </c>
      <c r="IS302">
        <f>IF($IW302&gt;=58,INDEX($GL:$GL,$IV302+58),"")</f>
      </c>
      <c r="IT302">
        <f>IF($IW302&gt;=59,INDEX($GL:$GL,$IV302+59),"")</f>
      </c>
      <c r="IU302">
        <f>IF($IW302&gt;=60,INDEX($GL:$GL,$IV302+60),"")</f>
      </c>
      <c r="IV302">
        <f>IFERROR(MATCH($GK302,$GL$2:$GL$324,0)+1,0)</f>
      </c>
      <c r="IW302">
        <f>IFERROR(INDEX($GM$2:$GM$324,MATCH($GK302,$GL$2:$GL$324,0)),0)</f>
      </c>
      <c r="IX302" t="s">
        <v>34</v>
      </c>
      <c r="IY302" t="s">
        <v>34</v>
      </c>
    </row>
    <row r="303" spans="1:259" x14ac:dyDescent="0.25">
      <c r="K303">
        <f>IF(OR($N303="",$J303=""),"",IFERROR($N303/$J303,0))</f>
      </c>
      <c r="L303">
        <f>IF($N303="","",
SUM($M303,$O303,$T303,$P303,$R303)*
(1-IF($U303="",0,VALUE($U303)/100)))</f>
      </c>
      <c r="M303">
        <f>IF($N303="","",$N303)</f>
      </c>
      <c r="O303">
        <f>IF($N303="","",
IF($H303="","",
IF(ISNUMBER(SEARCH("exempt",LOWER($H303))),0,
$N303*(VALUE(SUBSTITUTE($H303,"%",""))/100))))</f>
      </c>
      <c r="V303">
        <f>IFERROR(IF(FIND(" - ",$E303)&gt;0,MID($E303,FIND(" - ",$E303)+3,LEN($E303)),""),"")</f>
      </c>
      <c r="AE303" t="s">
        <v>877</v>
      </c>
      <c r="AJ303">
        <f>IFERROR(LEFT($E303,FIND(" - ",$E303)-1),$E303)</f>
      </c>
      <c r="AM303">
        <f>IF($CB303&gt;=1,INDEX($AK:$AK,$CA303+1),"")</f>
      </c>
      <c r="AN303">
        <f>IF($CB303&gt;=2,INDEX($AK:$AK,$CA303+2),"")</f>
      </c>
      <c r="AO303">
        <f>IF($CB303&gt;=3,INDEX($AK:$AK,$CA303+3),"")</f>
      </c>
      <c r="AP303">
        <f>IF($CB303&gt;=4,INDEX($AK:$AK,$CA303+4),"")</f>
      </c>
      <c r="AQ303">
        <f>IF($CB303&gt;=5,INDEX($AK:$AK,$CA303+5),"")</f>
      </c>
      <c r="AR303">
        <f>IF($CB303&gt;=6,INDEX($AK:$AK,$CA303+6),"")</f>
      </c>
      <c r="AS303">
        <f>IF($CB303&gt;=7,INDEX($AK:$AK,$CA303+7),"")</f>
      </c>
      <c r="AT303">
        <f>IF($CB303&gt;=8,INDEX($AK:$AK,$CA303+8),"")</f>
      </c>
      <c r="AU303">
        <f>IF($CB303&gt;=9,INDEX($AK:$AK,$CA303+9),"")</f>
      </c>
      <c r="AV303">
        <f>IF($CB303&gt;=10,INDEX($AK:$AK,$CA303+10),"")</f>
      </c>
      <c r="AW303">
        <f>IF($CB303&gt;=11,INDEX($AK:$AK,$CA303+11),"")</f>
      </c>
      <c r="AX303">
        <f>IF($CB303&gt;=12,INDEX($AK:$AK,$CA303+12),"")</f>
      </c>
      <c r="AY303">
        <f>IF($CB303&gt;=13,INDEX($AK:$AK,$CA303+13),"")</f>
      </c>
      <c r="AZ303">
        <f>IF($CB303&gt;=14,INDEX($AK:$AK,$CA303+14),"")</f>
      </c>
      <c r="BA303">
        <f>IF($CB303&gt;=15,INDEX($AK:$AK,$CA303+15),"")</f>
      </c>
      <c r="BB303">
        <f>IF($CB303&gt;=16,INDEX($AK:$AK,$CA303+16),"")</f>
      </c>
      <c r="BC303">
        <f>IF($CB303&gt;=17,INDEX($AK:$AK,$CA303+17),"")</f>
      </c>
      <c r="BD303">
        <f>IF($CB303&gt;=18,INDEX($AK:$AK,$CA303+18),"")</f>
      </c>
      <c r="BE303">
        <f>IF($CB303&gt;=19,INDEX($AK:$AK,$CA303+19),"")</f>
      </c>
      <c r="BF303">
        <f>IF($CB303&gt;=20,INDEX($AK:$AK,$CA303+20),"")</f>
      </c>
      <c r="BG303">
        <f>IF($CB303&gt;=21,INDEX($AK:$AK,$CA303+21),"")</f>
      </c>
      <c r="BH303">
        <f>IF($CB303&gt;=22,INDEX($AK:$AK,$CA303+22),"")</f>
      </c>
      <c r="BI303">
        <f>IF($CB303&gt;=23,INDEX($AK:$AK,$CA303+23),"")</f>
      </c>
      <c r="BJ303">
        <f>IF($CB303&gt;=24,INDEX($AK:$AK,$CA303+24),"")</f>
      </c>
      <c r="BK303">
        <f>IF($CB303&gt;=25,INDEX($AK:$AK,$CA303+25),"")</f>
      </c>
      <c r="BL303">
        <f>IF($CB303&gt;=26,INDEX($AK:$AK,$CA303+26),"")</f>
      </c>
      <c r="BM303">
        <f>IF($CB303&gt;=27,INDEX($AK:$AK,$CA303+27),"")</f>
      </c>
      <c r="BN303">
        <f>IF($CB303&gt;=28,INDEX($AK:$AK,$CA303+28),"")</f>
      </c>
      <c r="BO303">
        <f>IF($CB303&gt;=29,INDEX($AK:$AK,$CA303+29),"")</f>
      </c>
      <c r="BP303">
        <f>IF($CB303&gt;=30,INDEX($AK:$AK,$CA303+30),"")</f>
      </c>
      <c r="BQ303">
        <f>IF($CB303&gt;=31,INDEX($AK:$AK,$CA303+31),"")</f>
      </c>
      <c r="BR303">
        <f>IF($CB303&gt;=32,INDEX($AK:$AK,$CA303+32),"")</f>
      </c>
      <c r="BS303">
        <f>IF($CB303&gt;=33,INDEX($AK:$AK,$CA303+33),"")</f>
      </c>
      <c r="BT303">
        <f>IF($CB303&gt;=34,INDEX($AK:$AK,$CA303+34),"")</f>
      </c>
      <c r="BU303">
        <f>IF($CB303&gt;=35,INDEX($AK:$AK,$CA303+35),"")</f>
      </c>
      <c r="BV303">
        <f>IF($CB303&gt;=36,INDEX($AK:$AK,$CA303+36),"")</f>
      </c>
      <c r="BW303">
        <f>IF($CB303&gt;=37,INDEX($AK:$AK,$CA303+37),"")</f>
      </c>
      <c r="BX303">
        <f>IF($CB303&gt;=38,INDEX($AK:$AK,$CA303+38),"")</f>
      </c>
      <c r="BY303">
        <f>IF($CB303&gt;=39,INDEX($AK:$AK,$CA303+39),"")</f>
      </c>
      <c r="BZ303">
        <f>IF($CB303&gt;=40,INDEX($AK:$AK,$CA303+40),"")</f>
      </c>
      <c r="CA303">
        <f>IFERROR(MATCH($AJ303,$AK$2:$AK$134,0)+1,0)</f>
      </c>
      <c r="CB303">
        <f>IFERROR(INDEX($AL$2:$AL$134,MATCH($AJ303,$AK$2:$AK$134,0)),0)</f>
      </c>
      <c r="CC303">
        <f>IFERROR(LEFT($F303,FIND(" - ",$F303)-1),$F303)</f>
      </c>
      <c r="CF303">
        <f>IF($DA303&gt;=1,INDEX($CD:$CD,$CZ303+1),"")</f>
      </c>
      <c r="CG303">
        <f>IF($DA303&gt;=2,INDEX($CD:$CD,$CZ303+2),"")</f>
      </c>
      <c r="CH303">
        <f>IF($DA303&gt;=3,INDEX($CD:$CD,$CZ303+3),"")</f>
      </c>
      <c r="CI303">
        <f>IF($DA303&gt;=4,INDEX($CD:$CD,$CZ303+4),"")</f>
      </c>
      <c r="CJ303">
        <f>IF($DA303&gt;=5,INDEX($CD:$CD,$CZ303+5),"")</f>
      </c>
      <c r="CK303">
        <f>IF($DA303&gt;=6,INDEX($CD:$CD,$CZ303+6),"")</f>
      </c>
      <c r="CL303">
        <f>IF($DA303&gt;=7,INDEX($CD:$CD,$CZ303+7),"")</f>
      </c>
      <c r="CM303">
        <f>IF($DA303&gt;=8,INDEX($CD:$CD,$CZ303+8),"")</f>
      </c>
      <c r="CN303">
        <f>IF($DA303&gt;=9,INDEX($CD:$CD,$CZ303+9),"")</f>
      </c>
      <c r="CO303">
        <f>IF($DA303&gt;=10,INDEX($CD:$CD,$CZ303+10),"")</f>
      </c>
      <c r="CP303">
        <f>IF($DA303&gt;=11,INDEX($CD:$CD,$CZ303+11),"")</f>
      </c>
      <c r="CQ303">
        <f>IF($DA303&gt;=12,INDEX($CD:$CD,$CZ303+12),"")</f>
      </c>
      <c r="CR303">
        <f>IF($DA303&gt;=13,INDEX($CD:$CD,$CZ303+13),"")</f>
      </c>
      <c r="CS303">
        <f>IF($DA303&gt;=14,INDEX($CD:$CD,$CZ303+14),"")</f>
      </c>
      <c r="CT303">
        <f>IF($DA303&gt;=15,INDEX($CD:$CD,$CZ303+15),"")</f>
      </c>
      <c r="CU303">
        <f>IF($DA303&gt;=16,INDEX($CD:$CD,$CZ303+16),"")</f>
      </c>
      <c r="CV303">
        <f>IF($DA303&gt;=17,INDEX($CD:$CD,$CZ303+17),"")</f>
      </c>
      <c r="CW303">
        <f>IF($DA303&gt;=18,INDEX($CD:$CD,$CZ303+18),"")</f>
      </c>
      <c r="CX303">
        <f>IF($DA303&gt;=19,INDEX($CD:$CD,$CZ303+19),"")</f>
      </c>
      <c r="CY303">
        <f>IF($DA303&gt;=20,INDEX($CD:$CD,$CZ303+20),"")</f>
      </c>
      <c r="CZ303">
        <f>IFERROR(MATCH($CC303,$CD$2:$CD$263,0)+1,0)</f>
      </c>
      <c r="DA303">
        <f>IFERROR(INDEX($CE$2:$CE$263,MATCH($CC303,$CD$2:$CD$263,0)),0)</f>
      </c>
      <c r="DB303">
        <f>IFERROR(INDEX($AI:$AI,MATCH($H303,$AH:$AH,0))&amp;"","")</f>
      </c>
      <c r="DF303">
        <f>IF($GI303&gt;=1,INDEX($DC:$DC,$GH303+1),"")</f>
      </c>
      <c r="DG303">
        <f>IF($GI303&gt;=2,INDEX($DC:$DC,$GH303+2),"")</f>
      </c>
      <c r="DH303">
        <f>IF($GI303&gt;=3,INDEX($DC:$DC,$GH303+3),"")</f>
      </c>
      <c r="DI303">
        <f>IF($GI303&gt;=4,INDEX($DC:$DC,$GH303+4),"")</f>
      </c>
      <c r="DJ303">
        <f>IF($GI303&gt;=5,INDEX($DC:$DC,$GH303+5),"")</f>
      </c>
      <c r="DK303">
        <f>IF($GI303&gt;=6,INDEX($DC:$DC,$GH303+6),"")</f>
      </c>
      <c r="DL303">
        <f>IF($GI303&gt;=7,INDEX($DC:$DC,$GH303+7),"")</f>
      </c>
      <c r="DM303">
        <f>IF($GI303&gt;=8,INDEX($DC:$DC,$GH303+8),"")</f>
      </c>
      <c r="DN303">
        <f>IF($GI303&gt;=9,INDEX($DC:$DC,$GH303+9),"")</f>
      </c>
      <c r="DO303">
        <f>IF($GI303&gt;=10,INDEX($DC:$DC,$GH303+10),"")</f>
      </c>
      <c r="DP303">
        <f>IF($GI303&gt;=11,INDEX($DC:$DC,$GH303+11),"")</f>
      </c>
      <c r="DQ303">
        <f>IF($GI303&gt;=12,INDEX($DC:$DC,$GH303+12),"")</f>
      </c>
      <c r="DR303">
        <f>IF($GI303&gt;=13,INDEX($DC:$DC,$GH303+13),"")</f>
      </c>
      <c r="DS303">
        <f>IF($GI303&gt;=14,INDEX($DC:$DC,$GH303+14),"")</f>
      </c>
      <c r="DT303">
        <f>IF($GI303&gt;=15,INDEX($DC:$DC,$GH303+15),"")</f>
      </c>
      <c r="DU303">
        <f>IF($GI303&gt;=16,INDEX($DC:$DC,$GH303+16),"")</f>
      </c>
      <c r="DV303">
        <f>IF($GI303&gt;=17,INDEX($DC:$DC,$GH303+17),"")</f>
      </c>
      <c r="DW303">
        <f>IF($GI303&gt;=18,INDEX($DC:$DC,$GH303+18),"")</f>
      </c>
      <c r="DX303">
        <f>IF($GI303&gt;=19,INDEX($DC:$DC,$GH303+19),"")</f>
      </c>
      <c r="DY303">
        <f>IF($GI303&gt;=20,INDEX($DC:$DC,$GH303+20),"")</f>
      </c>
      <c r="DZ303">
        <f>IF($GI303&gt;=21,INDEX($DC:$DC,$GH303+21),"")</f>
      </c>
      <c r="EA303">
        <f>IF($GI303&gt;=22,INDEX($DC:$DC,$GH303+22),"")</f>
      </c>
      <c r="EB303">
        <f>IF($GI303&gt;=23,INDEX($DC:$DC,$GH303+23),"")</f>
      </c>
      <c r="EC303">
        <f>IF($GI303&gt;=24,INDEX($DC:$DC,$GH303+24),"")</f>
      </c>
      <c r="ED303">
        <f>IF($GI303&gt;=25,INDEX($DC:$DC,$GH303+25),"")</f>
      </c>
      <c r="EE303">
        <f>IF($GI303&gt;=26,INDEX($DC:$DC,$GH303+26),"")</f>
      </c>
      <c r="EF303">
        <f>IF($GI303&gt;=27,INDEX($DC:$DC,$GH303+27),"")</f>
      </c>
      <c r="EG303">
        <f>IF($GI303&gt;=28,INDEX($DC:$DC,$GH303+28),"")</f>
      </c>
      <c r="EH303">
        <f>IF($GI303&gt;=29,INDEX($DC:$DC,$GH303+29),"")</f>
      </c>
      <c r="EI303">
        <f>IF($GI303&gt;=30,INDEX($DC:$DC,$GH303+30),"")</f>
      </c>
      <c r="EJ303">
        <f>IF($GI303&gt;=31,INDEX($DC:$DC,$GH303+31),"")</f>
      </c>
      <c r="EK303">
        <f>IF($GI303&gt;=32,INDEX($DC:$DC,$GH303+32),"")</f>
      </c>
      <c r="EL303">
        <f>IF($GI303&gt;=33,INDEX($DC:$DC,$GH303+33),"")</f>
      </c>
      <c r="EM303">
        <f>IF($GI303&gt;=34,INDEX($DC:$DC,$GH303+34),"")</f>
      </c>
      <c r="EN303">
        <f>IF($GI303&gt;=35,INDEX($DC:$DC,$GH303+35),"")</f>
      </c>
      <c r="EO303">
        <f>IF($GI303&gt;=36,INDEX($DC:$DC,$GH303+36),"")</f>
      </c>
      <c r="EP303">
        <f>IF($GI303&gt;=37,INDEX($DC:$DC,$GH303+37),"")</f>
      </c>
      <c r="EQ303">
        <f>IF($GI303&gt;=38,INDEX($DC:$DC,$GH303+38),"")</f>
      </c>
      <c r="ER303">
        <f>IF($GI303&gt;=39,INDEX($DC:$DC,$GH303+39),"")</f>
      </c>
      <c r="ES303">
        <f>IF($GI303&gt;=40,INDEX($DC:$DC,$GH303+40),"")</f>
      </c>
      <c r="ET303">
        <f>IF($GI303&gt;=1,INDEX($DD:$DD,$GH303+1),"")</f>
      </c>
      <c r="EU303">
        <f>IF($GI303&gt;=2,INDEX($DD:$DD,$GH303+2),"")</f>
      </c>
      <c r="EV303">
        <f>IF($GI303&gt;=3,INDEX($DD:$DD,$GH303+3),"")</f>
      </c>
      <c r="EW303">
        <f>IF($GI303&gt;=4,INDEX($DD:$DD,$GH303+4),"")</f>
      </c>
      <c r="EX303">
        <f>IF($GI303&gt;=5,INDEX($DD:$DD,$GH303+5),"")</f>
      </c>
      <c r="EY303">
        <f>IF($GI303&gt;=6,INDEX($DD:$DD,$GH303+6),"")</f>
      </c>
      <c r="EZ303">
        <f>IF($GI303&gt;=7,INDEX($DD:$DD,$GH303+7),"")</f>
      </c>
      <c r="FA303">
        <f>IF($GI303&gt;=8,INDEX($DD:$DD,$GH303+8),"")</f>
      </c>
      <c r="FB303">
        <f>IF($GI303&gt;=9,INDEX($DD:$DD,$GH303+9),"")</f>
      </c>
      <c r="FC303">
        <f>IF($GI303&gt;=10,INDEX($DD:$DD,$GH303+10),"")</f>
      </c>
      <c r="FD303">
        <f>IF($GI303&gt;=11,INDEX($DD:$DD,$GH303+11),"")</f>
      </c>
      <c r="FE303">
        <f>IF($GI303&gt;=12,INDEX($DD:$DD,$GH303+12),"")</f>
      </c>
      <c r="FF303">
        <f>IF($GI303&gt;=13,INDEX($DD:$DD,$GH303+13),"")</f>
      </c>
      <c r="FG303">
        <f>IF($GI303&gt;=14,INDEX($DD:$DD,$GH303+14),"")</f>
      </c>
      <c r="FH303">
        <f>IF($GI303&gt;=15,INDEX($DD:$DD,$GH303+15),"")</f>
      </c>
      <c r="FI303">
        <f>IF($GI303&gt;=16,INDEX($DD:$DD,$GH303+16),"")</f>
      </c>
      <c r="FJ303">
        <f>IF($GI303&gt;=17,INDEX($DD:$DD,$GH303+17),"")</f>
      </c>
      <c r="FK303">
        <f>IF($GI303&gt;=18,INDEX($DD:$DD,$GH303+18),"")</f>
      </c>
      <c r="FL303">
        <f>IF($GI303&gt;=19,INDEX($DD:$DD,$GH303+19),"")</f>
      </c>
      <c r="FM303">
        <f>IF($GI303&gt;=20,INDEX($DD:$DD,$GH303+20),"")</f>
      </c>
      <c r="FN303">
        <f>IF($GI303&gt;=21,INDEX($DD:$DD,$GH303+21),"")</f>
      </c>
      <c r="FO303">
        <f>IF($GI303&gt;=22,INDEX($DD:$DD,$GH303+22),"")</f>
      </c>
      <c r="FP303">
        <f>IF($GI303&gt;=23,INDEX($DD:$DD,$GH303+23),"")</f>
      </c>
      <c r="FQ303">
        <f>IF($GI303&gt;=24,INDEX($DD:$DD,$GH303+24),"")</f>
      </c>
      <c r="FR303">
        <f>IF($GI303&gt;=25,INDEX($DD:$DD,$GH303+25),"")</f>
      </c>
      <c r="FS303">
        <f>IF($GI303&gt;=26,INDEX($DD:$DD,$GH303+26),"")</f>
      </c>
      <c r="FT303">
        <f>IF($GI303&gt;=27,INDEX($DD:$DD,$GH303+27),"")</f>
      </c>
      <c r="FU303">
        <f>IF($GI303&gt;=28,INDEX($DD:$DD,$GH303+28),"")</f>
      </c>
      <c r="FV303">
        <f>IF($GI303&gt;=29,INDEX($DD:$DD,$GH303+29),"")</f>
      </c>
      <c r="FW303">
        <f>IF($GI303&gt;=30,INDEX($DD:$DD,$GH303+30),"")</f>
      </c>
      <c r="FX303">
        <f>IF($GI303&gt;=31,INDEX($DD:$DD,$GH303+31),"")</f>
      </c>
      <c r="FY303">
        <f>IF($GI303&gt;=32,INDEX($DD:$DD,$GH303+32),"")</f>
      </c>
      <c r="FZ303">
        <f>IF($GI303&gt;=33,INDEX($DD:$DD,$GH303+33),"")</f>
      </c>
      <c r="GA303">
        <f>IF($GI303&gt;=34,INDEX($DD:$DD,$GH303+34),"")</f>
      </c>
      <c r="GB303">
        <f>IF($GI303&gt;=35,INDEX($DD:$DD,$GH303+35),"")</f>
      </c>
      <c r="GC303">
        <f>IF($GI303&gt;=36,INDEX($DD:$DD,$GH303+36),"")</f>
      </c>
      <c r="GD303">
        <f>IF($GI303&gt;=37,INDEX($DD:$DD,$GH303+37),"")</f>
      </c>
      <c r="GE303">
        <f>IF($GI303&gt;=38,INDEX($DD:$DD,$GH303+38),"")</f>
      </c>
      <c r="GF303">
        <f>IF($GI303&gt;=39,INDEX($DD:$DD,$GH303+39),"")</f>
      </c>
      <c r="GG303">
        <f>IF($GI303&gt;=40,INDEX($DD:$DD,$GH303+40),"")</f>
      </c>
      <c r="GH303">
        <f>IFERROR(MATCH($DB303,$DC$2:$DC$148,0)+1,0)</f>
      </c>
      <c r="GI303">
        <f>IFERROR(INDEX($DE$2:$DE$148,MATCH($DB303,$DC$2:$DC$148,0)),0)</f>
      </c>
      <c r="GJ303">
        <f>IFERROR(MATCH($S303,$DF$303:$ES$303,0),0)</f>
      </c>
      <c r="GK303">
        <f>IF($GJ303&gt;0,INDEX($ET$303:$GG$303,$GJ303),"")</f>
      </c>
      <c r="GL303" t="s">
        <v>74</v>
      </c>
      <c r="GN303">
        <f>IF($IW303&gt;=1,INDEX($GL:$GL,$IV303+1),"")</f>
      </c>
      <c r="GO303">
        <f>IF($IW303&gt;=2,INDEX($GL:$GL,$IV303+2),"")</f>
      </c>
      <c r="GP303">
        <f>IF($IW303&gt;=3,INDEX($GL:$GL,$IV303+3),"")</f>
      </c>
      <c r="GQ303">
        <f>IF($IW303&gt;=4,INDEX($GL:$GL,$IV303+4),"")</f>
      </c>
      <c r="GR303">
        <f>IF($IW303&gt;=5,INDEX($GL:$GL,$IV303+5),"")</f>
      </c>
      <c r="GS303">
        <f>IF($IW303&gt;=6,INDEX($GL:$GL,$IV303+6),"")</f>
      </c>
      <c r="GT303">
        <f>IF($IW303&gt;=7,INDEX($GL:$GL,$IV303+7),"")</f>
      </c>
      <c r="GU303">
        <f>IF($IW303&gt;=8,INDEX($GL:$GL,$IV303+8),"")</f>
      </c>
      <c r="GV303">
        <f>IF($IW303&gt;=9,INDEX($GL:$GL,$IV303+9),"")</f>
      </c>
      <c r="GW303">
        <f>IF($IW303&gt;=10,INDEX($GL:$GL,$IV303+10),"")</f>
      </c>
      <c r="GX303">
        <f>IF($IW303&gt;=11,INDEX($GL:$GL,$IV303+11),"")</f>
      </c>
      <c r="GY303">
        <f>IF($IW303&gt;=12,INDEX($GL:$GL,$IV303+12),"")</f>
      </c>
      <c r="GZ303">
        <f>IF($IW303&gt;=13,INDEX($GL:$GL,$IV303+13),"")</f>
      </c>
      <c r="HA303">
        <f>IF($IW303&gt;=14,INDEX($GL:$GL,$IV303+14),"")</f>
      </c>
      <c r="HB303">
        <f>IF($IW303&gt;=15,INDEX($GL:$GL,$IV303+15),"")</f>
      </c>
      <c r="HC303">
        <f>IF($IW303&gt;=16,INDEX($GL:$GL,$IV303+16),"")</f>
      </c>
      <c r="HD303">
        <f>IF($IW303&gt;=17,INDEX($GL:$GL,$IV303+17),"")</f>
      </c>
      <c r="HE303">
        <f>IF($IW303&gt;=18,INDEX($GL:$GL,$IV303+18),"")</f>
      </c>
      <c r="HF303">
        <f>IF($IW303&gt;=19,INDEX($GL:$GL,$IV303+19),"")</f>
      </c>
      <c r="HG303">
        <f>IF($IW303&gt;=20,INDEX($GL:$GL,$IV303+20),"")</f>
      </c>
      <c r="HH303">
        <f>IF($IW303&gt;=21,INDEX($GL:$GL,$IV303+21),"")</f>
      </c>
      <c r="HI303">
        <f>IF($IW303&gt;=22,INDEX($GL:$GL,$IV303+22),"")</f>
      </c>
      <c r="HJ303">
        <f>IF($IW303&gt;=23,INDEX($GL:$GL,$IV303+23),"")</f>
      </c>
      <c r="HK303">
        <f>IF($IW303&gt;=24,INDEX($GL:$GL,$IV303+24),"")</f>
      </c>
      <c r="HL303">
        <f>IF($IW303&gt;=25,INDEX($GL:$GL,$IV303+25),"")</f>
      </c>
      <c r="HM303">
        <f>IF($IW303&gt;=26,INDEX($GL:$GL,$IV303+26),"")</f>
      </c>
      <c r="HN303">
        <f>IF($IW303&gt;=27,INDEX($GL:$GL,$IV303+27),"")</f>
      </c>
      <c r="HO303">
        <f>IF($IW303&gt;=28,INDEX($GL:$GL,$IV303+28),"")</f>
      </c>
      <c r="HP303">
        <f>IF($IW303&gt;=29,INDEX($GL:$GL,$IV303+29),"")</f>
      </c>
      <c r="HQ303">
        <f>IF($IW303&gt;=30,INDEX($GL:$GL,$IV303+30),"")</f>
      </c>
      <c r="HR303">
        <f>IF($IW303&gt;=31,INDEX($GL:$GL,$IV303+31),"")</f>
      </c>
      <c r="HS303">
        <f>IF($IW303&gt;=32,INDEX($GL:$GL,$IV303+32),"")</f>
      </c>
      <c r="HT303">
        <f>IF($IW303&gt;=33,INDEX($GL:$GL,$IV303+33),"")</f>
      </c>
      <c r="HU303">
        <f>IF($IW303&gt;=34,INDEX($GL:$GL,$IV303+34),"")</f>
      </c>
      <c r="HV303">
        <f>IF($IW303&gt;=35,INDEX($GL:$GL,$IV303+35),"")</f>
      </c>
      <c r="HW303">
        <f>IF($IW303&gt;=36,INDEX($GL:$GL,$IV303+36),"")</f>
      </c>
      <c r="HX303">
        <f>IF($IW303&gt;=37,INDEX($GL:$GL,$IV303+37),"")</f>
      </c>
      <c r="HY303">
        <f>IF($IW303&gt;=38,INDEX($GL:$GL,$IV303+38),"")</f>
      </c>
      <c r="HZ303">
        <f>IF($IW303&gt;=39,INDEX($GL:$GL,$IV303+39),"")</f>
      </c>
      <c r="IA303">
        <f>IF($IW303&gt;=40,INDEX($GL:$GL,$IV303+40),"")</f>
      </c>
      <c r="IB303">
        <f>IF($IW303&gt;=41,INDEX($GL:$GL,$IV303+41),"")</f>
      </c>
      <c r="IC303">
        <f>IF($IW303&gt;=42,INDEX($GL:$GL,$IV303+42),"")</f>
      </c>
      <c r="ID303">
        <f>IF($IW303&gt;=43,INDEX($GL:$GL,$IV303+43),"")</f>
      </c>
      <c r="IE303">
        <f>IF($IW303&gt;=44,INDEX($GL:$GL,$IV303+44),"")</f>
      </c>
      <c r="IF303">
        <f>IF($IW303&gt;=45,INDEX($GL:$GL,$IV303+45),"")</f>
      </c>
      <c r="IG303">
        <f>IF($IW303&gt;=46,INDEX($GL:$GL,$IV303+46),"")</f>
      </c>
      <c r="IH303">
        <f>IF($IW303&gt;=47,INDEX($GL:$GL,$IV303+47),"")</f>
      </c>
      <c r="II303">
        <f>IF($IW303&gt;=48,INDEX($GL:$GL,$IV303+48),"")</f>
      </c>
      <c r="IJ303">
        <f>IF($IW303&gt;=49,INDEX($GL:$GL,$IV303+49),"")</f>
      </c>
      <c r="IK303">
        <f>IF($IW303&gt;=50,INDEX($GL:$GL,$IV303+50),"")</f>
      </c>
      <c r="IL303">
        <f>IF($IW303&gt;=51,INDEX($GL:$GL,$IV303+51),"")</f>
      </c>
      <c r="IM303">
        <f>IF($IW303&gt;=52,INDEX($GL:$GL,$IV303+52),"")</f>
      </c>
      <c r="IN303">
        <f>IF($IW303&gt;=53,INDEX($GL:$GL,$IV303+53),"")</f>
      </c>
      <c r="IO303">
        <f>IF($IW303&gt;=54,INDEX($GL:$GL,$IV303+54),"")</f>
      </c>
      <c r="IP303">
        <f>IF($IW303&gt;=55,INDEX($GL:$GL,$IV303+55),"")</f>
      </c>
      <c r="IQ303">
        <f>IF($IW303&gt;=56,INDEX($GL:$GL,$IV303+56),"")</f>
      </c>
      <c r="IR303">
        <f>IF($IW303&gt;=57,INDEX($GL:$GL,$IV303+57),"")</f>
      </c>
      <c r="IS303">
        <f>IF($IW303&gt;=58,INDEX($GL:$GL,$IV303+58),"")</f>
      </c>
      <c r="IT303">
        <f>IF($IW303&gt;=59,INDEX($GL:$GL,$IV303+59),"")</f>
      </c>
      <c r="IU303">
        <f>IF($IW303&gt;=60,INDEX($GL:$GL,$IV303+60),"")</f>
      </c>
      <c r="IV303">
        <f>IFERROR(MATCH($GK303,$GL$2:$GL$324,0)+1,0)</f>
      </c>
      <c r="IW303">
        <f>IFERROR(INDEX($GM$2:$GM$324,MATCH($GK303,$GL$2:$GL$324,0)),0)</f>
      </c>
      <c r="IX303" t="s">
        <v>34</v>
      </c>
      <c r="IY303" t="s">
        <v>34</v>
      </c>
    </row>
    <row r="304" spans="1:259" x14ac:dyDescent="0.25">
      <c r="K304">
        <f>IF(OR($N304="",$J304=""),"",IFERROR($N304/$J304,0))</f>
      </c>
      <c r="L304">
        <f>IF($N304="","",
SUM($M304,$O304,$T304,$P304,$R304)*
(1-IF($U304="",0,VALUE($U304)/100)))</f>
      </c>
      <c r="M304">
        <f>IF($N304="","",$N304)</f>
      </c>
      <c r="O304">
        <f>IF($N304="","",
IF($H304="","",
IF(ISNUMBER(SEARCH("exempt",LOWER($H304))),0,
$N304*(VALUE(SUBSTITUTE($H304,"%",""))/100))))</f>
      </c>
      <c r="V304">
        <f>IFERROR(IF(FIND(" - ",$E304)&gt;0,MID($E304,FIND(" - ",$E304)+3,LEN($E304)),""),"")</f>
      </c>
      <c r="AE304" t="s">
        <v>878</v>
      </c>
      <c r="AJ304">
        <f>IFERROR(LEFT($E304,FIND(" - ",$E304)-1),$E304)</f>
      </c>
      <c r="AM304">
        <f>IF($CB304&gt;=1,INDEX($AK:$AK,$CA304+1),"")</f>
      </c>
      <c r="AN304">
        <f>IF($CB304&gt;=2,INDEX($AK:$AK,$CA304+2),"")</f>
      </c>
      <c r="AO304">
        <f>IF($CB304&gt;=3,INDEX($AK:$AK,$CA304+3),"")</f>
      </c>
      <c r="AP304">
        <f>IF($CB304&gt;=4,INDEX($AK:$AK,$CA304+4),"")</f>
      </c>
      <c r="AQ304">
        <f>IF($CB304&gt;=5,INDEX($AK:$AK,$CA304+5),"")</f>
      </c>
      <c r="AR304">
        <f>IF($CB304&gt;=6,INDEX($AK:$AK,$CA304+6),"")</f>
      </c>
      <c r="AS304">
        <f>IF($CB304&gt;=7,INDEX($AK:$AK,$CA304+7),"")</f>
      </c>
      <c r="AT304">
        <f>IF($CB304&gt;=8,INDEX($AK:$AK,$CA304+8),"")</f>
      </c>
      <c r="AU304">
        <f>IF($CB304&gt;=9,INDEX($AK:$AK,$CA304+9),"")</f>
      </c>
      <c r="AV304">
        <f>IF($CB304&gt;=10,INDEX($AK:$AK,$CA304+10),"")</f>
      </c>
      <c r="AW304">
        <f>IF($CB304&gt;=11,INDEX($AK:$AK,$CA304+11),"")</f>
      </c>
      <c r="AX304">
        <f>IF($CB304&gt;=12,INDEX($AK:$AK,$CA304+12),"")</f>
      </c>
      <c r="AY304">
        <f>IF($CB304&gt;=13,INDEX($AK:$AK,$CA304+13),"")</f>
      </c>
      <c r="AZ304">
        <f>IF($CB304&gt;=14,INDEX($AK:$AK,$CA304+14),"")</f>
      </c>
      <c r="BA304">
        <f>IF($CB304&gt;=15,INDEX($AK:$AK,$CA304+15),"")</f>
      </c>
      <c r="BB304">
        <f>IF($CB304&gt;=16,INDEX($AK:$AK,$CA304+16),"")</f>
      </c>
      <c r="BC304">
        <f>IF($CB304&gt;=17,INDEX($AK:$AK,$CA304+17),"")</f>
      </c>
      <c r="BD304">
        <f>IF($CB304&gt;=18,INDEX($AK:$AK,$CA304+18),"")</f>
      </c>
      <c r="BE304">
        <f>IF($CB304&gt;=19,INDEX($AK:$AK,$CA304+19),"")</f>
      </c>
      <c r="BF304">
        <f>IF($CB304&gt;=20,INDEX($AK:$AK,$CA304+20),"")</f>
      </c>
      <c r="BG304">
        <f>IF($CB304&gt;=21,INDEX($AK:$AK,$CA304+21),"")</f>
      </c>
      <c r="BH304">
        <f>IF($CB304&gt;=22,INDEX($AK:$AK,$CA304+22),"")</f>
      </c>
      <c r="BI304">
        <f>IF($CB304&gt;=23,INDEX($AK:$AK,$CA304+23),"")</f>
      </c>
      <c r="BJ304">
        <f>IF($CB304&gt;=24,INDEX($AK:$AK,$CA304+24),"")</f>
      </c>
      <c r="BK304">
        <f>IF($CB304&gt;=25,INDEX($AK:$AK,$CA304+25),"")</f>
      </c>
      <c r="BL304">
        <f>IF($CB304&gt;=26,INDEX($AK:$AK,$CA304+26),"")</f>
      </c>
      <c r="BM304">
        <f>IF($CB304&gt;=27,INDEX($AK:$AK,$CA304+27),"")</f>
      </c>
      <c r="BN304">
        <f>IF($CB304&gt;=28,INDEX($AK:$AK,$CA304+28),"")</f>
      </c>
      <c r="BO304">
        <f>IF($CB304&gt;=29,INDEX($AK:$AK,$CA304+29),"")</f>
      </c>
      <c r="BP304">
        <f>IF($CB304&gt;=30,INDEX($AK:$AK,$CA304+30),"")</f>
      </c>
      <c r="BQ304">
        <f>IF($CB304&gt;=31,INDEX($AK:$AK,$CA304+31),"")</f>
      </c>
      <c r="BR304">
        <f>IF($CB304&gt;=32,INDEX($AK:$AK,$CA304+32),"")</f>
      </c>
      <c r="BS304">
        <f>IF($CB304&gt;=33,INDEX($AK:$AK,$CA304+33),"")</f>
      </c>
      <c r="BT304">
        <f>IF($CB304&gt;=34,INDEX($AK:$AK,$CA304+34),"")</f>
      </c>
      <c r="BU304">
        <f>IF($CB304&gt;=35,INDEX($AK:$AK,$CA304+35),"")</f>
      </c>
      <c r="BV304">
        <f>IF($CB304&gt;=36,INDEX($AK:$AK,$CA304+36),"")</f>
      </c>
      <c r="BW304">
        <f>IF($CB304&gt;=37,INDEX($AK:$AK,$CA304+37),"")</f>
      </c>
      <c r="BX304">
        <f>IF($CB304&gt;=38,INDEX($AK:$AK,$CA304+38),"")</f>
      </c>
      <c r="BY304">
        <f>IF($CB304&gt;=39,INDEX($AK:$AK,$CA304+39),"")</f>
      </c>
      <c r="BZ304">
        <f>IF($CB304&gt;=40,INDEX($AK:$AK,$CA304+40),"")</f>
      </c>
      <c r="CA304">
        <f>IFERROR(MATCH($AJ304,$AK$2:$AK$134,0)+1,0)</f>
      </c>
      <c r="CB304">
        <f>IFERROR(INDEX($AL$2:$AL$134,MATCH($AJ304,$AK$2:$AK$134,0)),0)</f>
      </c>
      <c r="CC304">
        <f>IFERROR(LEFT($F304,FIND(" - ",$F304)-1),$F304)</f>
      </c>
      <c r="CF304">
        <f>IF($DA304&gt;=1,INDEX($CD:$CD,$CZ304+1),"")</f>
      </c>
      <c r="CG304">
        <f>IF($DA304&gt;=2,INDEX($CD:$CD,$CZ304+2),"")</f>
      </c>
      <c r="CH304">
        <f>IF($DA304&gt;=3,INDEX($CD:$CD,$CZ304+3),"")</f>
      </c>
      <c r="CI304">
        <f>IF($DA304&gt;=4,INDEX($CD:$CD,$CZ304+4),"")</f>
      </c>
      <c r="CJ304">
        <f>IF($DA304&gt;=5,INDEX($CD:$CD,$CZ304+5),"")</f>
      </c>
      <c r="CK304">
        <f>IF($DA304&gt;=6,INDEX($CD:$CD,$CZ304+6),"")</f>
      </c>
      <c r="CL304">
        <f>IF($DA304&gt;=7,INDEX($CD:$CD,$CZ304+7),"")</f>
      </c>
      <c r="CM304">
        <f>IF($DA304&gt;=8,INDEX($CD:$CD,$CZ304+8),"")</f>
      </c>
      <c r="CN304">
        <f>IF($DA304&gt;=9,INDEX($CD:$CD,$CZ304+9),"")</f>
      </c>
      <c r="CO304">
        <f>IF($DA304&gt;=10,INDEX($CD:$CD,$CZ304+10),"")</f>
      </c>
      <c r="CP304">
        <f>IF($DA304&gt;=11,INDEX($CD:$CD,$CZ304+11),"")</f>
      </c>
      <c r="CQ304">
        <f>IF($DA304&gt;=12,INDEX($CD:$CD,$CZ304+12),"")</f>
      </c>
      <c r="CR304">
        <f>IF($DA304&gt;=13,INDEX($CD:$CD,$CZ304+13),"")</f>
      </c>
      <c r="CS304">
        <f>IF($DA304&gt;=14,INDEX($CD:$CD,$CZ304+14),"")</f>
      </c>
      <c r="CT304">
        <f>IF($DA304&gt;=15,INDEX($CD:$CD,$CZ304+15),"")</f>
      </c>
      <c r="CU304">
        <f>IF($DA304&gt;=16,INDEX($CD:$CD,$CZ304+16),"")</f>
      </c>
      <c r="CV304">
        <f>IF($DA304&gt;=17,INDEX($CD:$CD,$CZ304+17),"")</f>
      </c>
      <c r="CW304">
        <f>IF($DA304&gt;=18,INDEX($CD:$CD,$CZ304+18),"")</f>
      </c>
      <c r="CX304">
        <f>IF($DA304&gt;=19,INDEX($CD:$CD,$CZ304+19),"")</f>
      </c>
      <c r="CY304">
        <f>IF($DA304&gt;=20,INDEX($CD:$CD,$CZ304+20),"")</f>
      </c>
      <c r="CZ304">
        <f>IFERROR(MATCH($CC304,$CD$2:$CD$263,0)+1,0)</f>
      </c>
      <c r="DA304">
        <f>IFERROR(INDEX($CE$2:$CE$263,MATCH($CC304,$CD$2:$CD$263,0)),0)</f>
      </c>
      <c r="DB304">
        <f>IFERROR(INDEX($AI:$AI,MATCH($H304,$AH:$AH,0))&amp;"","")</f>
      </c>
      <c r="DF304">
        <f>IF($GI304&gt;=1,INDEX($DC:$DC,$GH304+1),"")</f>
      </c>
      <c r="DG304">
        <f>IF($GI304&gt;=2,INDEX($DC:$DC,$GH304+2),"")</f>
      </c>
      <c r="DH304">
        <f>IF($GI304&gt;=3,INDEX($DC:$DC,$GH304+3),"")</f>
      </c>
      <c r="DI304">
        <f>IF($GI304&gt;=4,INDEX($DC:$DC,$GH304+4),"")</f>
      </c>
      <c r="DJ304">
        <f>IF($GI304&gt;=5,INDEX($DC:$DC,$GH304+5),"")</f>
      </c>
      <c r="DK304">
        <f>IF($GI304&gt;=6,INDEX($DC:$DC,$GH304+6),"")</f>
      </c>
      <c r="DL304">
        <f>IF($GI304&gt;=7,INDEX($DC:$DC,$GH304+7),"")</f>
      </c>
      <c r="DM304">
        <f>IF($GI304&gt;=8,INDEX($DC:$DC,$GH304+8),"")</f>
      </c>
      <c r="DN304">
        <f>IF($GI304&gt;=9,INDEX($DC:$DC,$GH304+9),"")</f>
      </c>
      <c r="DO304">
        <f>IF($GI304&gt;=10,INDEX($DC:$DC,$GH304+10),"")</f>
      </c>
      <c r="DP304">
        <f>IF($GI304&gt;=11,INDEX($DC:$DC,$GH304+11),"")</f>
      </c>
      <c r="DQ304">
        <f>IF($GI304&gt;=12,INDEX($DC:$DC,$GH304+12),"")</f>
      </c>
      <c r="DR304">
        <f>IF($GI304&gt;=13,INDEX($DC:$DC,$GH304+13),"")</f>
      </c>
      <c r="DS304">
        <f>IF($GI304&gt;=14,INDEX($DC:$DC,$GH304+14),"")</f>
      </c>
      <c r="DT304">
        <f>IF($GI304&gt;=15,INDEX($DC:$DC,$GH304+15),"")</f>
      </c>
      <c r="DU304">
        <f>IF($GI304&gt;=16,INDEX($DC:$DC,$GH304+16),"")</f>
      </c>
      <c r="DV304">
        <f>IF($GI304&gt;=17,INDEX($DC:$DC,$GH304+17),"")</f>
      </c>
      <c r="DW304">
        <f>IF($GI304&gt;=18,INDEX($DC:$DC,$GH304+18),"")</f>
      </c>
      <c r="DX304">
        <f>IF($GI304&gt;=19,INDEX($DC:$DC,$GH304+19),"")</f>
      </c>
      <c r="DY304">
        <f>IF($GI304&gt;=20,INDEX($DC:$DC,$GH304+20),"")</f>
      </c>
      <c r="DZ304">
        <f>IF($GI304&gt;=21,INDEX($DC:$DC,$GH304+21),"")</f>
      </c>
      <c r="EA304">
        <f>IF($GI304&gt;=22,INDEX($DC:$DC,$GH304+22),"")</f>
      </c>
      <c r="EB304">
        <f>IF($GI304&gt;=23,INDEX($DC:$DC,$GH304+23),"")</f>
      </c>
      <c r="EC304">
        <f>IF($GI304&gt;=24,INDEX($DC:$DC,$GH304+24),"")</f>
      </c>
      <c r="ED304">
        <f>IF($GI304&gt;=25,INDEX($DC:$DC,$GH304+25),"")</f>
      </c>
      <c r="EE304">
        <f>IF($GI304&gt;=26,INDEX($DC:$DC,$GH304+26),"")</f>
      </c>
      <c r="EF304">
        <f>IF($GI304&gt;=27,INDEX($DC:$DC,$GH304+27),"")</f>
      </c>
      <c r="EG304">
        <f>IF($GI304&gt;=28,INDEX($DC:$DC,$GH304+28),"")</f>
      </c>
      <c r="EH304">
        <f>IF($GI304&gt;=29,INDEX($DC:$DC,$GH304+29),"")</f>
      </c>
      <c r="EI304">
        <f>IF($GI304&gt;=30,INDEX($DC:$DC,$GH304+30),"")</f>
      </c>
      <c r="EJ304">
        <f>IF($GI304&gt;=31,INDEX($DC:$DC,$GH304+31),"")</f>
      </c>
      <c r="EK304">
        <f>IF($GI304&gt;=32,INDEX($DC:$DC,$GH304+32),"")</f>
      </c>
      <c r="EL304">
        <f>IF($GI304&gt;=33,INDEX($DC:$DC,$GH304+33),"")</f>
      </c>
      <c r="EM304">
        <f>IF($GI304&gt;=34,INDEX($DC:$DC,$GH304+34),"")</f>
      </c>
      <c r="EN304">
        <f>IF($GI304&gt;=35,INDEX($DC:$DC,$GH304+35),"")</f>
      </c>
      <c r="EO304">
        <f>IF($GI304&gt;=36,INDEX($DC:$DC,$GH304+36),"")</f>
      </c>
      <c r="EP304">
        <f>IF($GI304&gt;=37,INDEX($DC:$DC,$GH304+37),"")</f>
      </c>
      <c r="EQ304">
        <f>IF($GI304&gt;=38,INDEX($DC:$DC,$GH304+38),"")</f>
      </c>
      <c r="ER304">
        <f>IF($GI304&gt;=39,INDEX($DC:$DC,$GH304+39),"")</f>
      </c>
      <c r="ES304">
        <f>IF($GI304&gt;=40,INDEX($DC:$DC,$GH304+40),"")</f>
      </c>
      <c r="ET304">
        <f>IF($GI304&gt;=1,INDEX($DD:$DD,$GH304+1),"")</f>
      </c>
      <c r="EU304">
        <f>IF($GI304&gt;=2,INDEX($DD:$DD,$GH304+2),"")</f>
      </c>
      <c r="EV304">
        <f>IF($GI304&gt;=3,INDEX($DD:$DD,$GH304+3),"")</f>
      </c>
      <c r="EW304">
        <f>IF($GI304&gt;=4,INDEX($DD:$DD,$GH304+4),"")</f>
      </c>
      <c r="EX304">
        <f>IF($GI304&gt;=5,INDEX($DD:$DD,$GH304+5),"")</f>
      </c>
      <c r="EY304">
        <f>IF($GI304&gt;=6,INDEX($DD:$DD,$GH304+6),"")</f>
      </c>
      <c r="EZ304">
        <f>IF($GI304&gt;=7,INDEX($DD:$DD,$GH304+7),"")</f>
      </c>
      <c r="FA304">
        <f>IF($GI304&gt;=8,INDEX($DD:$DD,$GH304+8),"")</f>
      </c>
      <c r="FB304">
        <f>IF($GI304&gt;=9,INDEX($DD:$DD,$GH304+9),"")</f>
      </c>
      <c r="FC304">
        <f>IF($GI304&gt;=10,INDEX($DD:$DD,$GH304+10),"")</f>
      </c>
      <c r="FD304">
        <f>IF($GI304&gt;=11,INDEX($DD:$DD,$GH304+11),"")</f>
      </c>
      <c r="FE304">
        <f>IF($GI304&gt;=12,INDEX($DD:$DD,$GH304+12),"")</f>
      </c>
      <c r="FF304">
        <f>IF($GI304&gt;=13,INDEX($DD:$DD,$GH304+13),"")</f>
      </c>
      <c r="FG304">
        <f>IF($GI304&gt;=14,INDEX($DD:$DD,$GH304+14),"")</f>
      </c>
      <c r="FH304">
        <f>IF($GI304&gt;=15,INDEX($DD:$DD,$GH304+15),"")</f>
      </c>
      <c r="FI304">
        <f>IF($GI304&gt;=16,INDEX($DD:$DD,$GH304+16),"")</f>
      </c>
      <c r="FJ304">
        <f>IF($GI304&gt;=17,INDEX($DD:$DD,$GH304+17),"")</f>
      </c>
      <c r="FK304">
        <f>IF($GI304&gt;=18,INDEX($DD:$DD,$GH304+18),"")</f>
      </c>
      <c r="FL304">
        <f>IF($GI304&gt;=19,INDEX($DD:$DD,$GH304+19),"")</f>
      </c>
      <c r="FM304">
        <f>IF($GI304&gt;=20,INDEX($DD:$DD,$GH304+20),"")</f>
      </c>
      <c r="FN304">
        <f>IF($GI304&gt;=21,INDEX($DD:$DD,$GH304+21),"")</f>
      </c>
      <c r="FO304">
        <f>IF($GI304&gt;=22,INDEX($DD:$DD,$GH304+22),"")</f>
      </c>
      <c r="FP304">
        <f>IF($GI304&gt;=23,INDEX($DD:$DD,$GH304+23),"")</f>
      </c>
      <c r="FQ304">
        <f>IF($GI304&gt;=24,INDEX($DD:$DD,$GH304+24),"")</f>
      </c>
      <c r="FR304">
        <f>IF($GI304&gt;=25,INDEX($DD:$DD,$GH304+25),"")</f>
      </c>
      <c r="FS304">
        <f>IF($GI304&gt;=26,INDEX($DD:$DD,$GH304+26),"")</f>
      </c>
      <c r="FT304">
        <f>IF($GI304&gt;=27,INDEX($DD:$DD,$GH304+27),"")</f>
      </c>
      <c r="FU304">
        <f>IF($GI304&gt;=28,INDEX($DD:$DD,$GH304+28),"")</f>
      </c>
      <c r="FV304">
        <f>IF($GI304&gt;=29,INDEX($DD:$DD,$GH304+29),"")</f>
      </c>
      <c r="FW304">
        <f>IF($GI304&gt;=30,INDEX($DD:$DD,$GH304+30),"")</f>
      </c>
      <c r="FX304">
        <f>IF($GI304&gt;=31,INDEX($DD:$DD,$GH304+31),"")</f>
      </c>
      <c r="FY304">
        <f>IF($GI304&gt;=32,INDEX($DD:$DD,$GH304+32),"")</f>
      </c>
      <c r="FZ304">
        <f>IF($GI304&gt;=33,INDEX($DD:$DD,$GH304+33),"")</f>
      </c>
      <c r="GA304">
        <f>IF($GI304&gt;=34,INDEX($DD:$DD,$GH304+34),"")</f>
      </c>
      <c r="GB304">
        <f>IF($GI304&gt;=35,INDEX($DD:$DD,$GH304+35),"")</f>
      </c>
      <c r="GC304">
        <f>IF($GI304&gt;=36,INDEX($DD:$DD,$GH304+36),"")</f>
      </c>
      <c r="GD304">
        <f>IF($GI304&gt;=37,INDEX($DD:$DD,$GH304+37),"")</f>
      </c>
      <c r="GE304">
        <f>IF($GI304&gt;=38,INDEX($DD:$DD,$GH304+38),"")</f>
      </c>
      <c r="GF304">
        <f>IF($GI304&gt;=39,INDEX($DD:$DD,$GH304+39),"")</f>
      </c>
      <c r="GG304">
        <f>IF($GI304&gt;=40,INDEX($DD:$DD,$GH304+40),"")</f>
      </c>
      <c r="GH304">
        <f>IFERROR(MATCH($DB304,$DC$2:$DC$148,0)+1,0)</f>
      </c>
      <c r="GI304">
        <f>IFERROR(INDEX($DE$2:$DE$148,MATCH($DB304,$DC$2:$DC$148,0)),0)</f>
      </c>
      <c r="GJ304">
        <f>IFERROR(MATCH($S304,$DF$304:$ES$304,0),0)</f>
      </c>
      <c r="GK304">
        <f>IF($GJ304&gt;0,INDEX($ET$304:$GG$304,$GJ304),"")</f>
      </c>
      <c r="GL304" t="s">
        <v>58</v>
      </c>
      <c r="GM304">
        <v>1</v>
      </c>
      <c r="GN304">
        <f>IF($IW304&gt;=1,INDEX($GL:$GL,$IV304+1),"")</f>
      </c>
      <c r="GO304">
        <f>IF($IW304&gt;=2,INDEX($GL:$GL,$IV304+2),"")</f>
      </c>
      <c r="GP304">
        <f>IF($IW304&gt;=3,INDEX($GL:$GL,$IV304+3),"")</f>
      </c>
      <c r="GQ304">
        <f>IF($IW304&gt;=4,INDEX($GL:$GL,$IV304+4),"")</f>
      </c>
      <c r="GR304">
        <f>IF($IW304&gt;=5,INDEX($GL:$GL,$IV304+5),"")</f>
      </c>
      <c r="GS304">
        <f>IF($IW304&gt;=6,INDEX($GL:$GL,$IV304+6),"")</f>
      </c>
      <c r="GT304">
        <f>IF($IW304&gt;=7,INDEX($GL:$GL,$IV304+7),"")</f>
      </c>
      <c r="GU304">
        <f>IF($IW304&gt;=8,INDEX($GL:$GL,$IV304+8),"")</f>
      </c>
      <c r="GV304">
        <f>IF($IW304&gt;=9,INDEX($GL:$GL,$IV304+9),"")</f>
      </c>
      <c r="GW304">
        <f>IF($IW304&gt;=10,INDEX($GL:$GL,$IV304+10),"")</f>
      </c>
      <c r="GX304">
        <f>IF($IW304&gt;=11,INDEX($GL:$GL,$IV304+11),"")</f>
      </c>
      <c r="GY304">
        <f>IF($IW304&gt;=12,INDEX($GL:$GL,$IV304+12),"")</f>
      </c>
      <c r="GZ304">
        <f>IF($IW304&gt;=13,INDEX($GL:$GL,$IV304+13),"")</f>
      </c>
      <c r="HA304">
        <f>IF($IW304&gt;=14,INDEX($GL:$GL,$IV304+14),"")</f>
      </c>
      <c r="HB304">
        <f>IF($IW304&gt;=15,INDEX($GL:$GL,$IV304+15),"")</f>
      </c>
      <c r="HC304">
        <f>IF($IW304&gt;=16,INDEX($GL:$GL,$IV304+16),"")</f>
      </c>
      <c r="HD304">
        <f>IF($IW304&gt;=17,INDEX($GL:$GL,$IV304+17),"")</f>
      </c>
      <c r="HE304">
        <f>IF($IW304&gt;=18,INDEX($GL:$GL,$IV304+18),"")</f>
      </c>
      <c r="HF304">
        <f>IF($IW304&gt;=19,INDEX($GL:$GL,$IV304+19),"")</f>
      </c>
      <c r="HG304">
        <f>IF($IW304&gt;=20,INDEX($GL:$GL,$IV304+20),"")</f>
      </c>
      <c r="HH304">
        <f>IF($IW304&gt;=21,INDEX($GL:$GL,$IV304+21),"")</f>
      </c>
      <c r="HI304">
        <f>IF($IW304&gt;=22,INDEX($GL:$GL,$IV304+22),"")</f>
      </c>
      <c r="HJ304">
        <f>IF($IW304&gt;=23,INDEX($GL:$GL,$IV304+23),"")</f>
      </c>
      <c r="HK304">
        <f>IF($IW304&gt;=24,INDEX($GL:$GL,$IV304+24),"")</f>
      </c>
      <c r="HL304">
        <f>IF($IW304&gt;=25,INDEX($GL:$GL,$IV304+25),"")</f>
      </c>
      <c r="HM304">
        <f>IF($IW304&gt;=26,INDEX($GL:$GL,$IV304+26),"")</f>
      </c>
      <c r="HN304">
        <f>IF($IW304&gt;=27,INDEX($GL:$GL,$IV304+27),"")</f>
      </c>
      <c r="HO304">
        <f>IF($IW304&gt;=28,INDEX($GL:$GL,$IV304+28),"")</f>
      </c>
      <c r="HP304">
        <f>IF($IW304&gt;=29,INDEX($GL:$GL,$IV304+29),"")</f>
      </c>
      <c r="HQ304">
        <f>IF($IW304&gt;=30,INDEX($GL:$GL,$IV304+30),"")</f>
      </c>
      <c r="HR304">
        <f>IF($IW304&gt;=31,INDEX($GL:$GL,$IV304+31),"")</f>
      </c>
      <c r="HS304">
        <f>IF($IW304&gt;=32,INDEX($GL:$GL,$IV304+32),"")</f>
      </c>
      <c r="HT304">
        <f>IF($IW304&gt;=33,INDEX($GL:$GL,$IV304+33),"")</f>
      </c>
      <c r="HU304">
        <f>IF($IW304&gt;=34,INDEX($GL:$GL,$IV304+34),"")</f>
      </c>
      <c r="HV304">
        <f>IF($IW304&gt;=35,INDEX($GL:$GL,$IV304+35),"")</f>
      </c>
      <c r="HW304">
        <f>IF($IW304&gt;=36,INDEX($GL:$GL,$IV304+36),"")</f>
      </c>
      <c r="HX304">
        <f>IF($IW304&gt;=37,INDEX($GL:$GL,$IV304+37),"")</f>
      </c>
      <c r="HY304">
        <f>IF($IW304&gt;=38,INDEX($GL:$GL,$IV304+38),"")</f>
      </c>
      <c r="HZ304">
        <f>IF($IW304&gt;=39,INDEX($GL:$GL,$IV304+39),"")</f>
      </c>
      <c r="IA304">
        <f>IF($IW304&gt;=40,INDEX($GL:$GL,$IV304+40),"")</f>
      </c>
      <c r="IB304">
        <f>IF($IW304&gt;=41,INDEX($GL:$GL,$IV304+41),"")</f>
      </c>
      <c r="IC304">
        <f>IF($IW304&gt;=42,INDEX($GL:$GL,$IV304+42),"")</f>
      </c>
      <c r="ID304">
        <f>IF($IW304&gt;=43,INDEX($GL:$GL,$IV304+43),"")</f>
      </c>
      <c r="IE304">
        <f>IF($IW304&gt;=44,INDEX($GL:$GL,$IV304+44),"")</f>
      </c>
      <c r="IF304">
        <f>IF($IW304&gt;=45,INDEX($GL:$GL,$IV304+45),"")</f>
      </c>
      <c r="IG304">
        <f>IF($IW304&gt;=46,INDEX($GL:$GL,$IV304+46),"")</f>
      </c>
      <c r="IH304">
        <f>IF($IW304&gt;=47,INDEX($GL:$GL,$IV304+47),"")</f>
      </c>
      <c r="II304">
        <f>IF($IW304&gt;=48,INDEX($GL:$GL,$IV304+48),"")</f>
      </c>
      <c r="IJ304">
        <f>IF($IW304&gt;=49,INDEX($GL:$GL,$IV304+49),"")</f>
      </c>
      <c r="IK304">
        <f>IF($IW304&gt;=50,INDEX($GL:$GL,$IV304+50),"")</f>
      </c>
      <c r="IL304">
        <f>IF($IW304&gt;=51,INDEX($GL:$GL,$IV304+51),"")</f>
      </c>
      <c r="IM304">
        <f>IF($IW304&gt;=52,INDEX($GL:$GL,$IV304+52),"")</f>
      </c>
      <c r="IN304">
        <f>IF($IW304&gt;=53,INDEX($GL:$GL,$IV304+53),"")</f>
      </c>
      <c r="IO304">
        <f>IF($IW304&gt;=54,INDEX($GL:$GL,$IV304+54),"")</f>
      </c>
      <c r="IP304">
        <f>IF($IW304&gt;=55,INDEX($GL:$GL,$IV304+55),"")</f>
      </c>
      <c r="IQ304">
        <f>IF($IW304&gt;=56,INDEX($GL:$GL,$IV304+56),"")</f>
      </c>
      <c r="IR304">
        <f>IF($IW304&gt;=57,INDEX($GL:$GL,$IV304+57),"")</f>
      </c>
      <c r="IS304">
        <f>IF($IW304&gt;=58,INDEX($GL:$GL,$IV304+58),"")</f>
      </c>
      <c r="IT304">
        <f>IF($IW304&gt;=59,INDEX($GL:$GL,$IV304+59),"")</f>
      </c>
      <c r="IU304">
        <f>IF($IW304&gt;=60,INDEX($GL:$GL,$IV304+60),"")</f>
      </c>
      <c r="IV304">
        <f>IFERROR(MATCH($GK304,$GL$2:$GL$324,0)+1,0)</f>
      </c>
      <c r="IW304">
        <f>IFERROR(INDEX($GM$2:$GM$324,MATCH($GK304,$GL$2:$GL$324,0)),0)</f>
      </c>
      <c r="IX304" t="s">
        <v>34</v>
      </c>
      <c r="IY304" t="s">
        <v>34</v>
      </c>
    </row>
    <row r="305" spans="1:259" x14ac:dyDescent="0.25">
      <c r="K305">
        <f>IF(OR($N305="",$J305=""),"",IFERROR($N305/$J305,0))</f>
      </c>
      <c r="L305">
        <f>IF($N305="","",
SUM($M305,$O305,$T305,$P305,$R305)*
(1-IF($U305="",0,VALUE($U305)/100)))</f>
      </c>
      <c r="M305">
        <f>IF($N305="","",$N305)</f>
      </c>
      <c r="O305">
        <f>IF($N305="","",
IF($H305="","",
IF(ISNUMBER(SEARCH("exempt",LOWER($H305))),0,
$N305*(VALUE(SUBSTITUTE($H305,"%",""))/100))))</f>
      </c>
      <c r="V305">
        <f>IFERROR(IF(FIND(" - ",$E305)&gt;0,MID($E305,FIND(" - ",$E305)+3,LEN($E305)),""),"")</f>
      </c>
      <c r="AE305" t="s">
        <v>879</v>
      </c>
      <c r="AJ305">
        <f>IFERROR(LEFT($E305,FIND(" - ",$E305)-1),$E305)</f>
      </c>
      <c r="AM305">
        <f>IF($CB305&gt;=1,INDEX($AK:$AK,$CA305+1),"")</f>
      </c>
      <c r="AN305">
        <f>IF($CB305&gt;=2,INDEX($AK:$AK,$CA305+2),"")</f>
      </c>
      <c r="AO305">
        <f>IF($CB305&gt;=3,INDEX($AK:$AK,$CA305+3),"")</f>
      </c>
      <c r="AP305">
        <f>IF($CB305&gt;=4,INDEX($AK:$AK,$CA305+4),"")</f>
      </c>
      <c r="AQ305">
        <f>IF($CB305&gt;=5,INDEX($AK:$AK,$CA305+5),"")</f>
      </c>
      <c r="AR305">
        <f>IF($CB305&gt;=6,INDEX($AK:$AK,$CA305+6),"")</f>
      </c>
      <c r="AS305">
        <f>IF($CB305&gt;=7,INDEX($AK:$AK,$CA305+7),"")</f>
      </c>
      <c r="AT305">
        <f>IF($CB305&gt;=8,INDEX($AK:$AK,$CA305+8),"")</f>
      </c>
      <c r="AU305">
        <f>IF($CB305&gt;=9,INDEX($AK:$AK,$CA305+9),"")</f>
      </c>
      <c r="AV305">
        <f>IF($CB305&gt;=10,INDEX($AK:$AK,$CA305+10),"")</f>
      </c>
      <c r="AW305">
        <f>IF($CB305&gt;=11,INDEX($AK:$AK,$CA305+11),"")</f>
      </c>
      <c r="AX305">
        <f>IF($CB305&gt;=12,INDEX($AK:$AK,$CA305+12),"")</f>
      </c>
      <c r="AY305">
        <f>IF($CB305&gt;=13,INDEX($AK:$AK,$CA305+13),"")</f>
      </c>
      <c r="AZ305">
        <f>IF($CB305&gt;=14,INDEX($AK:$AK,$CA305+14),"")</f>
      </c>
      <c r="BA305">
        <f>IF($CB305&gt;=15,INDEX($AK:$AK,$CA305+15),"")</f>
      </c>
      <c r="BB305">
        <f>IF($CB305&gt;=16,INDEX($AK:$AK,$CA305+16),"")</f>
      </c>
      <c r="BC305">
        <f>IF($CB305&gt;=17,INDEX($AK:$AK,$CA305+17),"")</f>
      </c>
      <c r="BD305">
        <f>IF($CB305&gt;=18,INDEX($AK:$AK,$CA305+18),"")</f>
      </c>
      <c r="BE305">
        <f>IF($CB305&gt;=19,INDEX($AK:$AK,$CA305+19),"")</f>
      </c>
      <c r="BF305">
        <f>IF($CB305&gt;=20,INDEX($AK:$AK,$CA305+20),"")</f>
      </c>
      <c r="BG305">
        <f>IF($CB305&gt;=21,INDEX($AK:$AK,$CA305+21),"")</f>
      </c>
      <c r="BH305">
        <f>IF($CB305&gt;=22,INDEX($AK:$AK,$CA305+22),"")</f>
      </c>
      <c r="BI305">
        <f>IF($CB305&gt;=23,INDEX($AK:$AK,$CA305+23),"")</f>
      </c>
      <c r="BJ305">
        <f>IF($CB305&gt;=24,INDEX($AK:$AK,$CA305+24),"")</f>
      </c>
      <c r="BK305">
        <f>IF($CB305&gt;=25,INDEX($AK:$AK,$CA305+25),"")</f>
      </c>
      <c r="BL305">
        <f>IF($CB305&gt;=26,INDEX($AK:$AK,$CA305+26),"")</f>
      </c>
      <c r="BM305">
        <f>IF($CB305&gt;=27,INDEX($AK:$AK,$CA305+27),"")</f>
      </c>
      <c r="BN305">
        <f>IF($CB305&gt;=28,INDEX($AK:$AK,$CA305+28),"")</f>
      </c>
      <c r="BO305">
        <f>IF($CB305&gt;=29,INDEX($AK:$AK,$CA305+29),"")</f>
      </c>
      <c r="BP305">
        <f>IF($CB305&gt;=30,INDEX($AK:$AK,$CA305+30),"")</f>
      </c>
      <c r="BQ305">
        <f>IF($CB305&gt;=31,INDEX($AK:$AK,$CA305+31),"")</f>
      </c>
      <c r="BR305">
        <f>IF($CB305&gt;=32,INDEX($AK:$AK,$CA305+32),"")</f>
      </c>
      <c r="BS305">
        <f>IF($CB305&gt;=33,INDEX($AK:$AK,$CA305+33),"")</f>
      </c>
      <c r="BT305">
        <f>IF($CB305&gt;=34,INDEX($AK:$AK,$CA305+34),"")</f>
      </c>
      <c r="BU305">
        <f>IF($CB305&gt;=35,INDEX($AK:$AK,$CA305+35),"")</f>
      </c>
      <c r="BV305">
        <f>IF($CB305&gt;=36,INDEX($AK:$AK,$CA305+36),"")</f>
      </c>
      <c r="BW305">
        <f>IF($CB305&gt;=37,INDEX($AK:$AK,$CA305+37),"")</f>
      </c>
      <c r="BX305">
        <f>IF($CB305&gt;=38,INDEX($AK:$AK,$CA305+38),"")</f>
      </c>
      <c r="BY305">
        <f>IF($CB305&gt;=39,INDEX($AK:$AK,$CA305+39),"")</f>
      </c>
      <c r="BZ305">
        <f>IF($CB305&gt;=40,INDEX($AK:$AK,$CA305+40),"")</f>
      </c>
      <c r="CA305">
        <f>IFERROR(MATCH($AJ305,$AK$2:$AK$134,0)+1,0)</f>
      </c>
      <c r="CB305">
        <f>IFERROR(INDEX($AL$2:$AL$134,MATCH($AJ305,$AK$2:$AK$134,0)),0)</f>
      </c>
      <c r="CC305">
        <f>IFERROR(LEFT($F305,FIND(" - ",$F305)-1),$F305)</f>
      </c>
      <c r="CF305">
        <f>IF($DA305&gt;=1,INDEX($CD:$CD,$CZ305+1),"")</f>
      </c>
      <c r="CG305">
        <f>IF($DA305&gt;=2,INDEX($CD:$CD,$CZ305+2),"")</f>
      </c>
      <c r="CH305">
        <f>IF($DA305&gt;=3,INDEX($CD:$CD,$CZ305+3),"")</f>
      </c>
      <c r="CI305">
        <f>IF($DA305&gt;=4,INDEX($CD:$CD,$CZ305+4),"")</f>
      </c>
      <c r="CJ305">
        <f>IF($DA305&gt;=5,INDEX($CD:$CD,$CZ305+5),"")</f>
      </c>
      <c r="CK305">
        <f>IF($DA305&gt;=6,INDEX($CD:$CD,$CZ305+6),"")</f>
      </c>
      <c r="CL305">
        <f>IF($DA305&gt;=7,INDEX($CD:$CD,$CZ305+7),"")</f>
      </c>
      <c r="CM305">
        <f>IF($DA305&gt;=8,INDEX($CD:$CD,$CZ305+8),"")</f>
      </c>
      <c r="CN305">
        <f>IF($DA305&gt;=9,INDEX($CD:$CD,$CZ305+9),"")</f>
      </c>
      <c r="CO305">
        <f>IF($DA305&gt;=10,INDEX($CD:$CD,$CZ305+10),"")</f>
      </c>
      <c r="CP305">
        <f>IF($DA305&gt;=11,INDEX($CD:$CD,$CZ305+11),"")</f>
      </c>
      <c r="CQ305">
        <f>IF($DA305&gt;=12,INDEX($CD:$CD,$CZ305+12),"")</f>
      </c>
      <c r="CR305">
        <f>IF($DA305&gt;=13,INDEX($CD:$CD,$CZ305+13),"")</f>
      </c>
      <c r="CS305">
        <f>IF($DA305&gt;=14,INDEX($CD:$CD,$CZ305+14),"")</f>
      </c>
      <c r="CT305">
        <f>IF($DA305&gt;=15,INDEX($CD:$CD,$CZ305+15),"")</f>
      </c>
      <c r="CU305">
        <f>IF($DA305&gt;=16,INDEX($CD:$CD,$CZ305+16),"")</f>
      </c>
      <c r="CV305">
        <f>IF($DA305&gt;=17,INDEX($CD:$CD,$CZ305+17),"")</f>
      </c>
      <c r="CW305">
        <f>IF($DA305&gt;=18,INDEX($CD:$CD,$CZ305+18),"")</f>
      </c>
      <c r="CX305">
        <f>IF($DA305&gt;=19,INDEX($CD:$CD,$CZ305+19),"")</f>
      </c>
      <c r="CY305">
        <f>IF($DA305&gt;=20,INDEX($CD:$CD,$CZ305+20),"")</f>
      </c>
      <c r="CZ305">
        <f>IFERROR(MATCH($CC305,$CD$2:$CD$263,0)+1,0)</f>
      </c>
      <c r="DA305">
        <f>IFERROR(INDEX($CE$2:$CE$263,MATCH($CC305,$CD$2:$CD$263,0)),0)</f>
      </c>
      <c r="DB305">
        <f>IFERROR(INDEX($AI:$AI,MATCH($H305,$AH:$AH,0))&amp;"","")</f>
      </c>
      <c r="DF305">
        <f>IF($GI305&gt;=1,INDEX($DC:$DC,$GH305+1),"")</f>
      </c>
      <c r="DG305">
        <f>IF($GI305&gt;=2,INDEX($DC:$DC,$GH305+2),"")</f>
      </c>
      <c r="DH305">
        <f>IF($GI305&gt;=3,INDEX($DC:$DC,$GH305+3),"")</f>
      </c>
      <c r="DI305">
        <f>IF($GI305&gt;=4,INDEX($DC:$DC,$GH305+4),"")</f>
      </c>
      <c r="DJ305">
        <f>IF($GI305&gt;=5,INDEX($DC:$DC,$GH305+5),"")</f>
      </c>
      <c r="DK305">
        <f>IF($GI305&gt;=6,INDEX($DC:$DC,$GH305+6),"")</f>
      </c>
      <c r="DL305">
        <f>IF($GI305&gt;=7,INDEX($DC:$DC,$GH305+7),"")</f>
      </c>
      <c r="DM305">
        <f>IF($GI305&gt;=8,INDEX($DC:$DC,$GH305+8),"")</f>
      </c>
      <c r="DN305">
        <f>IF($GI305&gt;=9,INDEX($DC:$DC,$GH305+9),"")</f>
      </c>
      <c r="DO305">
        <f>IF($GI305&gt;=10,INDEX($DC:$DC,$GH305+10),"")</f>
      </c>
      <c r="DP305">
        <f>IF($GI305&gt;=11,INDEX($DC:$DC,$GH305+11),"")</f>
      </c>
      <c r="DQ305">
        <f>IF($GI305&gt;=12,INDEX($DC:$DC,$GH305+12),"")</f>
      </c>
      <c r="DR305">
        <f>IF($GI305&gt;=13,INDEX($DC:$DC,$GH305+13),"")</f>
      </c>
      <c r="DS305">
        <f>IF($GI305&gt;=14,INDEX($DC:$DC,$GH305+14),"")</f>
      </c>
      <c r="DT305">
        <f>IF($GI305&gt;=15,INDEX($DC:$DC,$GH305+15),"")</f>
      </c>
      <c r="DU305">
        <f>IF($GI305&gt;=16,INDEX($DC:$DC,$GH305+16),"")</f>
      </c>
      <c r="DV305">
        <f>IF($GI305&gt;=17,INDEX($DC:$DC,$GH305+17),"")</f>
      </c>
      <c r="DW305">
        <f>IF($GI305&gt;=18,INDEX($DC:$DC,$GH305+18),"")</f>
      </c>
      <c r="DX305">
        <f>IF($GI305&gt;=19,INDEX($DC:$DC,$GH305+19),"")</f>
      </c>
      <c r="DY305">
        <f>IF($GI305&gt;=20,INDEX($DC:$DC,$GH305+20),"")</f>
      </c>
      <c r="DZ305">
        <f>IF($GI305&gt;=21,INDEX($DC:$DC,$GH305+21),"")</f>
      </c>
      <c r="EA305">
        <f>IF($GI305&gt;=22,INDEX($DC:$DC,$GH305+22),"")</f>
      </c>
      <c r="EB305">
        <f>IF($GI305&gt;=23,INDEX($DC:$DC,$GH305+23),"")</f>
      </c>
      <c r="EC305">
        <f>IF($GI305&gt;=24,INDEX($DC:$DC,$GH305+24),"")</f>
      </c>
      <c r="ED305">
        <f>IF($GI305&gt;=25,INDEX($DC:$DC,$GH305+25),"")</f>
      </c>
      <c r="EE305">
        <f>IF($GI305&gt;=26,INDEX($DC:$DC,$GH305+26),"")</f>
      </c>
      <c r="EF305">
        <f>IF($GI305&gt;=27,INDEX($DC:$DC,$GH305+27),"")</f>
      </c>
      <c r="EG305">
        <f>IF($GI305&gt;=28,INDEX($DC:$DC,$GH305+28),"")</f>
      </c>
      <c r="EH305">
        <f>IF($GI305&gt;=29,INDEX($DC:$DC,$GH305+29),"")</f>
      </c>
      <c r="EI305">
        <f>IF($GI305&gt;=30,INDEX($DC:$DC,$GH305+30),"")</f>
      </c>
      <c r="EJ305">
        <f>IF($GI305&gt;=31,INDEX($DC:$DC,$GH305+31),"")</f>
      </c>
      <c r="EK305">
        <f>IF($GI305&gt;=32,INDEX($DC:$DC,$GH305+32),"")</f>
      </c>
      <c r="EL305">
        <f>IF($GI305&gt;=33,INDEX($DC:$DC,$GH305+33),"")</f>
      </c>
      <c r="EM305">
        <f>IF($GI305&gt;=34,INDEX($DC:$DC,$GH305+34),"")</f>
      </c>
      <c r="EN305">
        <f>IF($GI305&gt;=35,INDEX($DC:$DC,$GH305+35),"")</f>
      </c>
      <c r="EO305">
        <f>IF($GI305&gt;=36,INDEX($DC:$DC,$GH305+36),"")</f>
      </c>
      <c r="EP305">
        <f>IF($GI305&gt;=37,INDEX($DC:$DC,$GH305+37),"")</f>
      </c>
      <c r="EQ305">
        <f>IF($GI305&gt;=38,INDEX($DC:$DC,$GH305+38),"")</f>
      </c>
      <c r="ER305">
        <f>IF($GI305&gt;=39,INDEX($DC:$DC,$GH305+39),"")</f>
      </c>
      <c r="ES305">
        <f>IF($GI305&gt;=40,INDEX($DC:$DC,$GH305+40),"")</f>
      </c>
      <c r="ET305">
        <f>IF($GI305&gt;=1,INDEX($DD:$DD,$GH305+1),"")</f>
      </c>
      <c r="EU305">
        <f>IF($GI305&gt;=2,INDEX($DD:$DD,$GH305+2),"")</f>
      </c>
      <c r="EV305">
        <f>IF($GI305&gt;=3,INDEX($DD:$DD,$GH305+3),"")</f>
      </c>
      <c r="EW305">
        <f>IF($GI305&gt;=4,INDEX($DD:$DD,$GH305+4),"")</f>
      </c>
      <c r="EX305">
        <f>IF($GI305&gt;=5,INDEX($DD:$DD,$GH305+5),"")</f>
      </c>
      <c r="EY305">
        <f>IF($GI305&gt;=6,INDEX($DD:$DD,$GH305+6),"")</f>
      </c>
      <c r="EZ305">
        <f>IF($GI305&gt;=7,INDEX($DD:$DD,$GH305+7),"")</f>
      </c>
      <c r="FA305">
        <f>IF($GI305&gt;=8,INDEX($DD:$DD,$GH305+8),"")</f>
      </c>
      <c r="FB305">
        <f>IF($GI305&gt;=9,INDEX($DD:$DD,$GH305+9),"")</f>
      </c>
      <c r="FC305">
        <f>IF($GI305&gt;=10,INDEX($DD:$DD,$GH305+10),"")</f>
      </c>
      <c r="FD305">
        <f>IF($GI305&gt;=11,INDEX($DD:$DD,$GH305+11),"")</f>
      </c>
      <c r="FE305">
        <f>IF($GI305&gt;=12,INDEX($DD:$DD,$GH305+12),"")</f>
      </c>
      <c r="FF305">
        <f>IF($GI305&gt;=13,INDEX($DD:$DD,$GH305+13),"")</f>
      </c>
      <c r="FG305">
        <f>IF($GI305&gt;=14,INDEX($DD:$DD,$GH305+14),"")</f>
      </c>
      <c r="FH305">
        <f>IF($GI305&gt;=15,INDEX($DD:$DD,$GH305+15),"")</f>
      </c>
      <c r="FI305">
        <f>IF($GI305&gt;=16,INDEX($DD:$DD,$GH305+16),"")</f>
      </c>
      <c r="FJ305">
        <f>IF($GI305&gt;=17,INDEX($DD:$DD,$GH305+17),"")</f>
      </c>
      <c r="FK305">
        <f>IF($GI305&gt;=18,INDEX($DD:$DD,$GH305+18),"")</f>
      </c>
      <c r="FL305">
        <f>IF($GI305&gt;=19,INDEX($DD:$DD,$GH305+19),"")</f>
      </c>
      <c r="FM305">
        <f>IF($GI305&gt;=20,INDEX($DD:$DD,$GH305+20),"")</f>
      </c>
      <c r="FN305">
        <f>IF($GI305&gt;=21,INDEX($DD:$DD,$GH305+21),"")</f>
      </c>
      <c r="FO305">
        <f>IF($GI305&gt;=22,INDEX($DD:$DD,$GH305+22),"")</f>
      </c>
      <c r="FP305">
        <f>IF($GI305&gt;=23,INDEX($DD:$DD,$GH305+23),"")</f>
      </c>
      <c r="FQ305">
        <f>IF($GI305&gt;=24,INDEX($DD:$DD,$GH305+24),"")</f>
      </c>
      <c r="FR305">
        <f>IF($GI305&gt;=25,INDEX($DD:$DD,$GH305+25),"")</f>
      </c>
      <c r="FS305">
        <f>IF($GI305&gt;=26,INDEX($DD:$DD,$GH305+26),"")</f>
      </c>
      <c r="FT305">
        <f>IF($GI305&gt;=27,INDEX($DD:$DD,$GH305+27),"")</f>
      </c>
      <c r="FU305">
        <f>IF($GI305&gt;=28,INDEX($DD:$DD,$GH305+28),"")</f>
      </c>
      <c r="FV305">
        <f>IF($GI305&gt;=29,INDEX($DD:$DD,$GH305+29),"")</f>
      </c>
      <c r="FW305">
        <f>IF($GI305&gt;=30,INDEX($DD:$DD,$GH305+30),"")</f>
      </c>
      <c r="FX305">
        <f>IF($GI305&gt;=31,INDEX($DD:$DD,$GH305+31),"")</f>
      </c>
      <c r="FY305">
        <f>IF($GI305&gt;=32,INDEX($DD:$DD,$GH305+32),"")</f>
      </c>
      <c r="FZ305">
        <f>IF($GI305&gt;=33,INDEX($DD:$DD,$GH305+33),"")</f>
      </c>
      <c r="GA305">
        <f>IF($GI305&gt;=34,INDEX($DD:$DD,$GH305+34),"")</f>
      </c>
      <c r="GB305">
        <f>IF($GI305&gt;=35,INDEX($DD:$DD,$GH305+35),"")</f>
      </c>
      <c r="GC305">
        <f>IF($GI305&gt;=36,INDEX($DD:$DD,$GH305+36),"")</f>
      </c>
      <c r="GD305">
        <f>IF($GI305&gt;=37,INDEX($DD:$DD,$GH305+37),"")</f>
      </c>
      <c r="GE305">
        <f>IF($GI305&gt;=38,INDEX($DD:$DD,$GH305+38),"")</f>
      </c>
      <c r="GF305">
        <f>IF($GI305&gt;=39,INDEX($DD:$DD,$GH305+39),"")</f>
      </c>
      <c r="GG305">
        <f>IF($GI305&gt;=40,INDEX($DD:$DD,$GH305+40),"")</f>
      </c>
      <c r="GH305">
        <f>IFERROR(MATCH($DB305,$DC$2:$DC$148,0)+1,0)</f>
      </c>
      <c r="GI305">
        <f>IFERROR(INDEX($DE$2:$DE$148,MATCH($DB305,$DC$2:$DC$148,0)),0)</f>
      </c>
      <c r="GJ305">
        <f>IFERROR(MATCH($S305,$DF$305:$ES$305,0),0)</f>
      </c>
      <c r="GK305">
        <f>IF($GJ305&gt;0,INDEX($ET$305:$GG$305,$GJ305),"")</f>
      </c>
      <c r="GL305" t="s">
        <v>83</v>
      </c>
      <c r="GN305">
        <f>IF($IW305&gt;=1,INDEX($GL:$GL,$IV305+1),"")</f>
      </c>
      <c r="GO305">
        <f>IF($IW305&gt;=2,INDEX($GL:$GL,$IV305+2),"")</f>
      </c>
      <c r="GP305">
        <f>IF($IW305&gt;=3,INDEX($GL:$GL,$IV305+3),"")</f>
      </c>
      <c r="GQ305">
        <f>IF($IW305&gt;=4,INDEX($GL:$GL,$IV305+4),"")</f>
      </c>
      <c r="GR305">
        <f>IF($IW305&gt;=5,INDEX($GL:$GL,$IV305+5),"")</f>
      </c>
      <c r="GS305">
        <f>IF($IW305&gt;=6,INDEX($GL:$GL,$IV305+6),"")</f>
      </c>
      <c r="GT305">
        <f>IF($IW305&gt;=7,INDEX($GL:$GL,$IV305+7),"")</f>
      </c>
      <c r="GU305">
        <f>IF($IW305&gt;=8,INDEX($GL:$GL,$IV305+8),"")</f>
      </c>
      <c r="GV305">
        <f>IF($IW305&gt;=9,INDEX($GL:$GL,$IV305+9),"")</f>
      </c>
      <c r="GW305">
        <f>IF($IW305&gt;=10,INDEX($GL:$GL,$IV305+10),"")</f>
      </c>
      <c r="GX305">
        <f>IF($IW305&gt;=11,INDEX($GL:$GL,$IV305+11),"")</f>
      </c>
      <c r="GY305">
        <f>IF($IW305&gt;=12,INDEX($GL:$GL,$IV305+12),"")</f>
      </c>
      <c r="GZ305">
        <f>IF($IW305&gt;=13,INDEX($GL:$GL,$IV305+13),"")</f>
      </c>
      <c r="HA305">
        <f>IF($IW305&gt;=14,INDEX($GL:$GL,$IV305+14),"")</f>
      </c>
      <c r="HB305">
        <f>IF($IW305&gt;=15,INDEX($GL:$GL,$IV305+15),"")</f>
      </c>
      <c r="HC305">
        <f>IF($IW305&gt;=16,INDEX($GL:$GL,$IV305+16),"")</f>
      </c>
      <c r="HD305">
        <f>IF($IW305&gt;=17,INDEX($GL:$GL,$IV305+17),"")</f>
      </c>
      <c r="HE305">
        <f>IF($IW305&gt;=18,INDEX($GL:$GL,$IV305+18),"")</f>
      </c>
      <c r="HF305">
        <f>IF($IW305&gt;=19,INDEX($GL:$GL,$IV305+19),"")</f>
      </c>
      <c r="HG305">
        <f>IF($IW305&gt;=20,INDEX($GL:$GL,$IV305+20),"")</f>
      </c>
      <c r="HH305">
        <f>IF($IW305&gt;=21,INDEX($GL:$GL,$IV305+21),"")</f>
      </c>
      <c r="HI305">
        <f>IF($IW305&gt;=22,INDEX($GL:$GL,$IV305+22),"")</f>
      </c>
      <c r="HJ305">
        <f>IF($IW305&gt;=23,INDEX($GL:$GL,$IV305+23),"")</f>
      </c>
      <c r="HK305">
        <f>IF($IW305&gt;=24,INDEX($GL:$GL,$IV305+24),"")</f>
      </c>
      <c r="HL305">
        <f>IF($IW305&gt;=25,INDEX($GL:$GL,$IV305+25),"")</f>
      </c>
      <c r="HM305">
        <f>IF($IW305&gt;=26,INDEX($GL:$GL,$IV305+26),"")</f>
      </c>
      <c r="HN305">
        <f>IF($IW305&gt;=27,INDEX($GL:$GL,$IV305+27),"")</f>
      </c>
      <c r="HO305">
        <f>IF($IW305&gt;=28,INDEX($GL:$GL,$IV305+28),"")</f>
      </c>
      <c r="HP305">
        <f>IF($IW305&gt;=29,INDEX($GL:$GL,$IV305+29),"")</f>
      </c>
      <c r="HQ305">
        <f>IF($IW305&gt;=30,INDEX($GL:$GL,$IV305+30),"")</f>
      </c>
      <c r="HR305">
        <f>IF($IW305&gt;=31,INDEX($GL:$GL,$IV305+31),"")</f>
      </c>
      <c r="HS305">
        <f>IF($IW305&gt;=32,INDEX($GL:$GL,$IV305+32),"")</f>
      </c>
      <c r="HT305">
        <f>IF($IW305&gt;=33,INDEX($GL:$GL,$IV305+33),"")</f>
      </c>
      <c r="HU305">
        <f>IF($IW305&gt;=34,INDEX($GL:$GL,$IV305+34),"")</f>
      </c>
      <c r="HV305">
        <f>IF($IW305&gt;=35,INDEX($GL:$GL,$IV305+35),"")</f>
      </c>
      <c r="HW305">
        <f>IF($IW305&gt;=36,INDEX($GL:$GL,$IV305+36),"")</f>
      </c>
      <c r="HX305">
        <f>IF($IW305&gt;=37,INDEX($GL:$GL,$IV305+37),"")</f>
      </c>
      <c r="HY305">
        <f>IF($IW305&gt;=38,INDEX($GL:$GL,$IV305+38),"")</f>
      </c>
      <c r="HZ305">
        <f>IF($IW305&gt;=39,INDEX($GL:$GL,$IV305+39),"")</f>
      </c>
      <c r="IA305">
        <f>IF($IW305&gt;=40,INDEX($GL:$GL,$IV305+40),"")</f>
      </c>
      <c r="IB305">
        <f>IF($IW305&gt;=41,INDEX($GL:$GL,$IV305+41),"")</f>
      </c>
      <c r="IC305">
        <f>IF($IW305&gt;=42,INDEX($GL:$GL,$IV305+42),"")</f>
      </c>
      <c r="ID305">
        <f>IF($IW305&gt;=43,INDEX($GL:$GL,$IV305+43),"")</f>
      </c>
      <c r="IE305">
        <f>IF($IW305&gt;=44,INDEX($GL:$GL,$IV305+44),"")</f>
      </c>
      <c r="IF305">
        <f>IF($IW305&gt;=45,INDEX($GL:$GL,$IV305+45),"")</f>
      </c>
      <c r="IG305">
        <f>IF($IW305&gt;=46,INDEX($GL:$GL,$IV305+46),"")</f>
      </c>
      <c r="IH305">
        <f>IF($IW305&gt;=47,INDEX($GL:$GL,$IV305+47),"")</f>
      </c>
      <c r="II305">
        <f>IF($IW305&gt;=48,INDEX($GL:$GL,$IV305+48),"")</f>
      </c>
      <c r="IJ305">
        <f>IF($IW305&gt;=49,INDEX($GL:$GL,$IV305+49),"")</f>
      </c>
      <c r="IK305">
        <f>IF($IW305&gt;=50,INDEX($GL:$GL,$IV305+50),"")</f>
      </c>
      <c r="IL305">
        <f>IF($IW305&gt;=51,INDEX($GL:$GL,$IV305+51),"")</f>
      </c>
      <c r="IM305">
        <f>IF($IW305&gt;=52,INDEX($GL:$GL,$IV305+52),"")</f>
      </c>
      <c r="IN305">
        <f>IF($IW305&gt;=53,INDEX($GL:$GL,$IV305+53),"")</f>
      </c>
      <c r="IO305">
        <f>IF($IW305&gt;=54,INDEX($GL:$GL,$IV305+54),"")</f>
      </c>
      <c r="IP305">
        <f>IF($IW305&gt;=55,INDEX($GL:$GL,$IV305+55),"")</f>
      </c>
      <c r="IQ305">
        <f>IF($IW305&gt;=56,INDEX($GL:$GL,$IV305+56),"")</f>
      </c>
      <c r="IR305">
        <f>IF($IW305&gt;=57,INDEX($GL:$GL,$IV305+57),"")</f>
      </c>
      <c r="IS305">
        <f>IF($IW305&gt;=58,INDEX($GL:$GL,$IV305+58),"")</f>
      </c>
      <c r="IT305">
        <f>IF($IW305&gt;=59,INDEX($GL:$GL,$IV305+59),"")</f>
      </c>
      <c r="IU305">
        <f>IF($IW305&gt;=60,INDEX($GL:$GL,$IV305+60),"")</f>
      </c>
      <c r="IV305">
        <f>IFERROR(MATCH($GK305,$GL$2:$GL$324,0)+1,0)</f>
      </c>
      <c r="IW305">
        <f>IFERROR(INDEX($GM$2:$GM$324,MATCH($GK305,$GL$2:$GL$324,0)),0)</f>
      </c>
      <c r="IX305" t="s">
        <v>34</v>
      </c>
      <c r="IY305" t="s">
        <v>34</v>
      </c>
    </row>
    <row r="306" spans="1:259" x14ac:dyDescent="0.25">
      <c r="K306">
        <f>IF(OR($N306="",$J306=""),"",IFERROR($N306/$J306,0))</f>
      </c>
      <c r="L306">
        <f>IF($N306="","",
SUM($M306,$O306,$T306,$P306,$R306)*
(1-IF($U306="",0,VALUE($U306)/100)))</f>
      </c>
      <c r="M306">
        <f>IF($N306="","",$N306)</f>
      </c>
      <c r="O306">
        <f>IF($N306="","",
IF($H306="","",
IF(ISNUMBER(SEARCH("exempt",LOWER($H306))),0,
$N306*(VALUE(SUBSTITUTE($H306,"%",""))/100))))</f>
      </c>
      <c r="V306">
        <f>IFERROR(IF(FIND(" - ",$E306)&gt;0,MID($E306,FIND(" - ",$E306)+3,LEN($E306)),""),"")</f>
      </c>
      <c r="AE306" t="s">
        <v>880</v>
      </c>
      <c r="AJ306">
        <f>IFERROR(LEFT($E306,FIND(" - ",$E306)-1),$E306)</f>
      </c>
      <c r="AM306">
        <f>IF($CB306&gt;=1,INDEX($AK:$AK,$CA306+1),"")</f>
      </c>
      <c r="AN306">
        <f>IF($CB306&gt;=2,INDEX($AK:$AK,$CA306+2),"")</f>
      </c>
      <c r="AO306">
        <f>IF($CB306&gt;=3,INDEX($AK:$AK,$CA306+3),"")</f>
      </c>
      <c r="AP306">
        <f>IF($CB306&gt;=4,INDEX($AK:$AK,$CA306+4),"")</f>
      </c>
      <c r="AQ306">
        <f>IF($CB306&gt;=5,INDEX($AK:$AK,$CA306+5),"")</f>
      </c>
      <c r="AR306">
        <f>IF($CB306&gt;=6,INDEX($AK:$AK,$CA306+6),"")</f>
      </c>
      <c r="AS306">
        <f>IF($CB306&gt;=7,INDEX($AK:$AK,$CA306+7),"")</f>
      </c>
      <c r="AT306">
        <f>IF($CB306&gt;=8,INDEX($AK:$AK,$CA306+8),"")</f>
      </c>
      <c r="AU306">
        <f>IF($CB306&gt;=9,INDEX($AK:$AK,$CA306+9),"")</f>
      </c>
      <c r="AV306">
        <f>IF($CB306&gt;=10,INDEX($AK:$AK,$CA306+10),"")</f>
      </c>
      <c r="AW306">
        <f>IF($CB306&gt;=11,INDEX($AK:$AK,$CA306+11),"")</f>
      </c>
      <c r="AX306">
        <f>IF($CB306&gt;=12,INDEX($AK:$AK,$CA306+12),"")</f>
      </c>
      <c r="AY306">
        <f>IF($CB306&gt;=13,INDEX($AK:$AK,$CA306+13),"")</f>
      </c>
      <c r="AZ306">
        <f>IF($CB306&gt;=14,INDEX($AK:$AK,$CA306+14),"")</f>
      </c>
      <c r="BA306">
        <f>IF($CB306&gt;=15,INDEX($AK:$AK,$CA306+15),"")</f>
      </c>
      <c r="BB306">
        <f>IF($CB306&gt;=16,INDEX($AK:$AK,$CA306+16),"")</f>
      </c>
      <c r="BC306">
        <f>IF($CB306&gt;=17,INDEX($AK:$AK,$CA306+17),"")</f>
      </c>
      <c r="BD306">
        <f>IF($CB306&gt;=18,INDEX($AK:$AK,$CA306+18),"")</f>
      </c>
      <c r="BE306">
        <f>IF($CB306&gt;=19,INDEX($AK:$AK,$CA306+19),"")</f>
      </c>
      <c r="BF306">
        <f>IF($CB306&gt;=20,INDEX($AK:$AK,$CA306+20),"")</f>
      </c>
      <c r="BG306">
        <f>IF($CB306&gt;=21,INDEX($AK:$AK,$CA306+21),"")</f>
      </c>
      <c r="BH306">
        <f>IF($CB306&gt;=22,INDEX($AK:$AK,$CA306+22),"")</f>
      </c>
      <c r="BI306">
        <f>IF($CB306&gt;=23,INDEX($AK:$AK,$CA306+23),"")</f>
      </c>
      <c r="BJ306">
        <f>IF($CB306&gt;=24,INDEX($AK:$AK,$CA306+24),"")</f>
      </c>
      <c r="BK306">
        <f>IF($CB306&gt;=25,INDEX($AK:$AK,$CA306+25),"")</f>
      </c>
      <c r="BL306">
        <f>IF($CB306&gt;=26,INDEX($AK:$AK,$CA306+26),"")</f>
      </c>
      <c r="BM306">
        <f>IF($CB306&gt;=27,INDEX($AK:$AK,$CA306+27),"")</f>
      </c>
      <c r="BN306">
        <f>IF($CB306&gt;=28,INDEX($AK:$AK,$CA306+28),"")</f>
      </c>
      <c r="BO306">
        <f>IF($CB306&gt;=29,INDEX($AK:$AK,$CA306+29),"")</f>
      </c>
      <c r="BP306">
        <f>IF($CB306&gt;=30,INDEX($AK:$AK,$CA306+30),"")</f>
      </c>
      <c r="BQ306">
        <f>IF($CB306&gt;=31,INDEX($AK:$AK,$CA306+31),"")</f>
      </c>
      <c r="BR306">
        <f>IF($CB306&gt;=32,INDEX($AK:$AK,$CA306+32),"")</f>
      </c>
      <c r="BS306">
        <f>IF($CB306&gt;=33,INDEX($AK:$AK,$CA306+33),"")</f>
      </c>
      <c r="BT306">
        <f>IF($CB306&gt;=34,INDEX($AK:$AK,$CA306+34),"")</f>
      </c>
      <c r="BU306">
        <f>IF($CB306&gt;=35,INDEX($AK:$AK,$CA306+35),"")</f>
      </c>
      <c r="BV306">
        <f>IF($CB306&gt;=36,INDEX($AK:$AK,$CA306+36),"")</f>
      </c>
      <c r="BW306">
        <f>IF($CB306&gt;=37,INDEX($AK:$AK,$CA306+37),"")</f>
      </c>
      <c r="BX306">
        <f>IF($CB306&gt;=38,INDEX($AK:$AK,$CA306+38),"")</f>
      </c>
      <c r="BY306">
        <f>IF($CB306&gt;=39,INDEX($AK:$AK,$CA306+39),"")</f>
      </c>
      <c r="BZ306">
        <f>IF($CB306&gt;=40,INDEX($AK:$AK,$CA306+40),"")</f>
      </c>
      <c r="CA306">
        <f>IFERROR(MATCH($AJ306,$AK$2:$AK$134,0)+1,0)</f>
      </c>
      <c r="CB306">
        <f>IFERROR(INDEX($AL$2:$AL$134,MATCH($AJ306,$AK$2:$AK$134,0)),0)</f>
      </c>
      <c r="CC306">
        <f>IFERROR(LEFT($F306,FIND(" - ",$F306)-1),$F306)</f>
      </c>
      <c r="CF306">
        <f>IF($DA306&gt;=1,INDEX($CD:$CD,$CZ306+1),"")</f>
      </c>
      <c r="CG306">
        <f>IF($DA306&gt;=2,INDEX($CD:$CD,$CZ306+2),"")</f>
      </c>
      <c r="CH306">
        <f>IF($DA306&gt;=3,INDEX($CD:$CD,$CZ306+3),"")</f>
      </c>
      <c r="CI306">
        <f>IF($DA306&gt;=4,INDEX($CD:$CD,$CZ306+4),"")</f>
      </c>
      <c r="CJ306">
        <f>IF($DA306&gt;=5,INDEX($CD:$CD,$CZ306+5),"")</f>
      </c>
      <c r="CK306">
        <f>IF($DA306&gt;=6,INDEX($CD:$CD,$CZ306+6),"")</f>
      </c>
      <c r="CL306">
        <f>IF($DA306&gt;=7,INDEX($CD:$CD,$CZ306+7),"")</f>
      </c>
      <c r="CM306">
        <f>IF($DA306&gt;=8,INDEX($CD:$CD,$CZ306+8),"")</f>
      </c>
      <c r="CN306">
        <f>IF($DA306&gt;=9,INDEX($CD:$CD,$CZ306+9),"")</f>
      </c>
      <c r="CO306">
        <f>IF($DA306&gt;=10,INDEX($CD:$CD,$CZ306+10),"")</f>
      </c>
      <c r="CP306">
        <f>IF($DA306&gt;=11,INDEX($CD:$CD,$CZ306+11),"")</f>
      </c>
      <c r="CQ306">
        <f>IF($DA306&gt;=12,INDEX($CD:$CD,$CZ306+12),"")</f>
      </c>
      <c r="CR306">
        <f>IF($DA306&gt;=13,INDEX($CD:$CD,$CZ306+13),"")</f>
      </c>
      <c r="CS306">
        <f>IF($DA306&gt;=14,INDEX($CD:$CD,$CZ306+14),"")</f>
      </c>
      <c r="CT306">
        <f>IF($DA306&gt;=15,INDEX($CD:$CD,$CZ306+15),"")</f>
      </c>
      <c r="CU306">
        <f>IF($DA306&gt;=16,INDEX($CD:$CD,$CZ306+16),"")</f>
      </c>
      <c r="CV306">
        <f>IF($DA306&gt;=17,INDEX($CD:$CD,$CZ306+17),"")</f>
      </c>
      <c r="CW306">
        <f>IF($DA306&gt;=18,INDEX($CD:$CD,$CZ306+18),"")</f>
      </c>
      <c r="CX306">
        <f>IF($DA306&gt;=19,INDEX($CD:$CD,$CZ306+19),"")</f>
      </c>
      <c r="CY306">
        <f>IF($DA306&gt;=20,INDEX($CD:$CD,$CZ306+20),"")</f>
      </c>
      <c r="CZ306">
        <f>IFERROR(MATCH($CC306,$CD$2:$CD$263,0)+1,0)</f>
      </c>
      <c r="DA306">
        <f>IFERROR(INDEX($CE$2:$CE$263,MATCH($CC306,$CD$2:$CD$263,0)),0)</f>
      </c>
      <c r="DB306">
        <f>IFERROR(INDEX($AI:$AI,MATCH($H306,$AH:$AH,0))&amp;"","")</f>
      </c>
      <c r="DF306">
        <f>IF($GI306&gt;=1,INDEX($DC:$DC,$GH306+1),"")</f>
      </c>
      <c r="DG306">
        <f>IF($GI306&gt;=2,INDEX($DC:$DC,$GH306+2),"")</f>
      </c>
      <c r="DH306">
        <f>IF($GI306&gt;=3,INDEX($DC:$DC,$GH306+3),"")</f>
      </c>
      <c r="DI306">
        <f>IF($GI306&gt;=4,INDEX($DC:$DC,$GH306+4),"")</f>
      </c>
      <c r="DJ306">
        <f>IF($GI306&gt;=5,INDEX($DC:$DC,$GH306+5),"")</f>
      </c>
      <c r="DK306">
        <f>IF($GI306&gt;=6,INDEX($DC:$DC,$GH306+6),"")</f>
      </c>
      <c r="DL306">
        <f>IF($GI306&gt;=7,INDEX($DC:$DC,$GH306+7),"")</f>
      </c>
      <c r="DM306">
        <f>IF($GI306&gt;=8,INDEX($DC:$DC,$GH306+8),"")</f>
      </c>
      <c r="DN306">
        <f>IF($GI306&gt;=9,INDEX($DC:$DC,$GH306+9),"")</f>
      </c>
      <c r="DO306">
        <f>IF($GI306&gt;=10,INDEX($DC:$DC,$GH306+10),"")</f>
      </c>
      <c r="DP306">
        <f>IF($GI306&gt;=11,INDEX($DC:$DC,$GH306+11),"")</f>
      </c>
      <c r="DQ306">
        <f>IF($GI306&gt;=12,INDEX($DC:$DC,$GH306+12),"")</f>
      </c>
      <c r="DR306">
        <f>IF($GI306&gt;=13,INDEX($DC:$DC,$GH306+13),"")</f>
      </c>
      <c r="DS306">
        <f>IF($GI306&gt;=14,INDEX($DC:$DC,$GH306+14),"")</f>
      </c>
      <c r="DT306">
        <f>IF($GI306&gt;=15,INDEX($DC:$DC,$GH306+15),"")</f>
      </c>
      <c r="DU306">
        <f>IF($GI306&gt;=16,INDEX($DC:$DC,$GH306+16),"")</f>
      </c>
      <c r="DV306">
        <f>IF($GI306&gt;=17,INDEX($DC:$DC,$GH306+17),"")</f>
      </c>
      <c r="DW306">
        <f>IF($GI306&gt;=18,INDEX($DC:$DC,$GH306+18),"")</f>
      </c>
      <c r="DX306">
        <f>IF($GI306&gt;=19,INDEX($DC:$DC,$GH306+19),"")</f>
      </c>
      <c r="DY306">
        <f>IF($GI306&gt;=20,INDEX($DC:$DC,$GH306+20),"")</f>
      </c>
      <c r="DZ306">
        <f>IF($GI306&gt;=21,INDEX($DC:$DC,$GH306+21),"")</f>
      </c>
      <c r="EA306">
        <f>IF($GI306&gt;=22,INDEX($DC:$DC,$GH306+22),"")</f>
      </c>
      <c r="EB306">
        <f>IF($GI306&gt;=23,INDEX($DC:$DC,$GH306+23),"")</f>
      </c>
      <c r="EC306">
        <f>IF($GI306&gt;=24,INDEX($DC:$DC,$GH306+24),"")</f>
      </c>
      <c r="ED306">
        <f>IF($GI306&gt;=25,INDEX($DC:$DC,$GH306+25),"")</f>
      </c>
      <c r="EE306">
        <f>IF($GI306&gt;=26,INDEX($DC:$DC,$GH306+26),"")</f>
      </c>
      <c r="EF306">
        <f>IF($GI306&gt;=27,INDEX($DC:$DC,$GH306+27),"")</f>
      </c>
      <c r="EG306">
        <f>IF($GI306&gt;=28,INDEX($DC:$DC,$GH306+28),"")</f>
      </c>
      <c r="EH306">
        <f>IF($GI306&gt;=29,INDEX($DC:$DC,$GH306+29),"")</f>
      </c>
      <c r="EI306">
        <f>IF($GI306&gt;=30,INDEX($DC:$DC,$GH306+30),"")</f>
      </c>
      <c r="EJ306">
        <f>IF($GI306&gt;=31,INDEX($DC:$DC,$GH306+31),"")</f>
      </c>
      <c r="EK306">
        <f>IF($GI306&gt;=32,INDEX($DC:$DC,$GH306+32),"")</f>
      </c>
      <c r="EL306">
        <f>IF($GI306&gt;=33,INDEX($DC:$DC,$GH306+33),"")</f>
      </c>
      <c r="EM306">
        <f>IF($GI306&gt;=34,INDEX($DC:$DC,$GH306+34),"")</f>
      </c>
      <c r="EN306">
        <f>IF($GI306&gt;=35,INDEX($DC:$DC,$GH306+35),"")</f>
      </c>
      <c r="EO306">
        <f>IF($GI306&gt;=36,INDEX($DC:$DC,$GH306+36),"")</f>
      </c>
      <c r="EP306">
        <f>IF($GI306&gt;=37,INDEX($DC:$DC,$GH306+37),"")</f>
      </c>
      <c r="EQ306">
        <f>IF($GI306&gt;=38,INDEX($DC:$DC,$GH306+38),"")</f>
      </c>
      <c r="ER306">
        <f>IF($GI306&gt;=39,INDEX($DC:$DC,$GH306+39),"")</f>
      </c>
      <c r="ES306">
        <f>IF($GI306&gt;=40,INDEX($DC:$DC,$GH306+40),"")</f>
      </c>
      <c r="ET306">
        <f>IF($GI306&gt;=1,INDEX($DD:$DD,$GH306+1),"")</f>
      </c>
      <c r="EU306">
        <f>IF($GI306&gt;=2,INDEX($DD:$DD,$GH306+2),"")</f>
      </c>
      <c r="EV306">
        <f>IF($GI306&gt;=3,INDEX($DD:$DD,$GH306+3),"")</f>
      </c>
      <c r="EW306">
        <f>IF($GI306&gt;=4,INDEX($DD:$DD,$GH306+4),"")</f>
      </c>
      <c r="EX306">
        <f>IF($GI306&gt;=5,INDEX($DD:$DD,$GH306+5),"")</f>
      </c>
      <c r="EY306">
        <f>IF($GI306&gt;=6,INDEX($DD:$DD,$GH306+6),"")</f>
      </c>
      <c r="EZ306">
        <f>IF($GI306&gt;=7,INDEX($DD:$DD,$GH306+7),"")</f>
      </c>
      <c r="FA306">
        <f>IF($GI306&gt;=8,INDEX($DD:$DD,$GH306+8),"")</f>
      </c>
      <c r="FB306">
        <f>IF($GI306&gt;=9,INDEX($DD:$DD,$GH306+9),"")</f>
      </c>
      <c r="FC306">
        <f>IF($GI306&gt;=10,INDEX($DD:$DD,$GH306+10),"")</f>
      </c>
      <c r="FD306">
        <f>IF($GI306&gt;=11,INDEX($DD:$DD,$GH306+11),"")</f>
      </c>
      <c r="FE306">
        <f>IF($GI306&gt;=12,INDEX($DD:$DD,$GH306+12),"")</f>
      </c>
      <c r="FF306">
        <f>IF($GI306&gt;=13,INDEX($DD:$DD,$GH306+13),"")</f>
      </c>
      <c r="FG306">
        <f>IF($GI306&gt;=14,INDEX($DD:$DD,$GH306+14),"")</f>
      </c>
      <c r="FH306">
        <f>IF($GI306&gt;=15,INDEX($DD:$DD,$GH306+15),"")</f>
      </c>
      <c r="FI306">
        <f>IF($GI306&gt;=16,INDEX($DD:$DD,$GH306+16),"")</f>
      </c>
      <c r="FJ306">
        <f>IF($GI306&gt;=17,INDEX($DD:$DD,$GH306+17),"")</f>
      </c>
      <c r="FK306">
        <f>IF($GI306&gt;=18,INDEX($DD:$DD,$GH306+18),"")</f>
      </c>
      <c r="FL306">
        <f>IF($GI306&gt;=19,INDEX($DD:$DD,$GH306+19),"")</f>
      </c>
      <c r="FM306">
        <f>IF($GI306&gt;=20,INDEX($DD:$DD,$GH306+20),"")</f>
      </c>
      <c r="FN306">
        <f>IF($GI306&gt;=21,INDEX($DD:$DD,$GH306+21),"")</f>
      </c>
      <c r="FO306">
        <f>IF($GI306&gt;=22,INDEX($DD:$DD,$GH306+22),"")</f>
      </c>
      <c r="FP306">
        <f>IF($GI306&gt;=23,INDEX($DD:$DD,$GH306+23),"")</f>
      </c>
      <c r="FQ306">
        <f>IF($GI306&gt;=24,INDEX($DD:$DD,$GH306+24),"")</f>
      </c>
      <c r="FR306">
        <f>IF($GI306&gt;=25,INDEX($DD:$DD,$GH306+25),"")</f>
      </c>
      <c r="FS306">
        <f>IF($GI306&gt;=26,INDEX($DD:$DD,$GH306+26),"")</f>
      </c>
      <c r="FT306">
        <f>IF($GI306&gt;=27,INDEX($DD:$DD,$GH306+27),"")</f>
      </c>
      <c r="FU306">
        <f>IF($GI306&gt;=28,INDEX($DD:$DD,$GH306+28),"")</f>
      </c>
      <c r="FV306">
        <f>IF($GI306&gt;=29,INDEX($DD:$DD,$GH306+29),"")</f>
      </c>
      <c r="FW306">
        <f>IF($GI306&gt;=30,INDEX($DD:$DD,$GH306+30),"")</f>
      </c>
      <c r="FX306">
        <f>IF($GI306&gt;=31,INDEX($DD:$DD,$GH306+31),"")</f>
      </c>
      <c r="FY306">
        <f>IF($GI306&gt;=32,INDEX($DD:$DD,$GH306+32),"")</f>
      </c>
      <c r="FZ306">
        <f>IF($GI306&gt;=33,INDEX($DD:$DD,$GH306+33),"")</f>
      </c>
      <c r="GA306">
        <f>IF($GI306&gt;=34,INDEX($DD:$DD,$GH306+34),"")</f>
      </c>
      <c r="GB306">
        <f>IF($GI306&gt;=35,INDEX($DD:$DD,$GH306+35),"")</f>
      </c>
      <c r="GC306">
        <f>IF($GI306&gt;=36,INDEX($DD:$DD,$GH306+36),"")</f>
      </c>
      <c r="GD306">
        <f>IF($GI306&gt;=37,INDEX($DD:$DD,$GH306+37),"")</f>
      </c>
      <c r="GE306">
        <f>IF($GI306&gt;=38,INDEX($DD:$DD,$GH306+38),"")</f>
      </c>
      <c r="GF306">
        <f>IF($GI306&gt;=39,INDEX($DD:$DD,$GH306+39),"")</f>
      </c>
      <c r="GG306">
        <f>IF($GI306&gt;=40,INDEX($DD:$DD,$GH306+40),"")</f>
      </c>
      <c r="GH306">
        <f>IFERROR(MATCH($DB306,$DC$2:$DC$148,0)+1,0)</f>
      </c>
      <c r="GI306">
        <f>IFERROR(INDEX($DE$2:$DE$148,MATCH($DB306,$DC$2:$DC$148,0)),0)</f>
      </c>
      <c r="GJ306">
        <f>IFERROR(MATCH($S306,$DF$306:$ES$306,0),0)</f>
      </c>
      <c r="GK306">
        <f>IF($GJ306&gt;0,INDEX($ET$306:$GG$306,$GJ306),"")</f>
      </c>
      <c r="GL306" t="s">
        <v>547</v>
      </c>
      <c r="GM306">
        <v>1</v>
      </c>
      <c r="GN306">
        <f>IF($IW306&gt;=1,INDEX($GL:$GL,$IV306+1),"")</f>
      </c>
      <c r="GO306">
        <f>IF($IW306&gt;=2,INDEX($GL:$GL,$IV306+2),"")</f>
      </c>
      <c r="GP306">
        <f>IF($IW306&gt;=3,INDEX($GL:$GL,$IV306+3),"")</f>
      </c>
      <c r="GQ306">
        <f>IF($IW306&gt;=4,INDEX($GL:$GL,$IV306+4),"")</f>
      </c>
      <c r="GR306">
        <f>IF($IW306&gt;=5,INDEX($GL:$GL,$IV306+5),"")</f>
      </c>
      <c r="GS306">
        <f>IF($IW306&gt;=6,INDEX($GL:$GL,$IV306+6),"")</f>
      </c>
      <c r="GT306">
        <f>IF($IW306&gt;=7,INDEX($GL:$GL,$IV306+7),"")</f>
      </c>
      <c r="GU306">
        <f>IF($IW306&gt;=8,INDEX($GL:$GL,$IV306+8),"")</f>
      </c>
      <c r="GV306">
        <f>IF($IW306&gt;=9,INDEX($GL:$GL,$IV306+9),"")</f>
      </c>
      <c r="GW306">
        <f>IF($IW306&gt;=10,INDEX($GL:$GL,$IV306+10),"")</f>
      </c>
      <c r="GX306">
        <f>IF($IW306&gt;=11,INDEX($GL:$GL,$IV306+11),"")</f>
      </c>
      <c r="GY306">
        <f>IF($IW306&gt;=12,INDEX($GL:$GL,$IV306+12),"")</f>
      </c>
      <c r="GZ306">
        <f>IF($IW306&gt;=13,INDEX($GL:$GL,$IV306+13),"")</f>
      </c>
      <c r="HA306">
        <f>IF($IW306&gt;=14,INDEX($GL:$GL,$IV306+14),"")</f>
      </c>
      <c r="HB306">
        <f>IF($IW306&gt;=15,INDEX($GL:$GL,$IV306+15),"")</f>
      </c>
      <c r="HC306">
        <f>IF($IW306&gt;=16,INDEX($GL:$GL,$IV306+16),"")</f>
      </c>
      <c r="HD306">
        <f>IF($IW306&gt;=17,INDEX($GL:$GL,$IV306+17),"")</f>
      </c>
      <c r="HE306">
        <f>IF($IW306&gt;=18,INDEX($GL:$GL,$IV306+18),"")</f>
      </c>
      <c r="HF306">
        <f>IF($IW306&gt;=19,INDEX($GL:$GL,$IV306+19),"")</f>
      </c>
      <c r="HG306">
        <f>IF($IW306&gt;=20,INDEX($GL:$GL,$IV306+20),"")</f>
      </c>
      <c r="HH306">
        <f>IF($IW306&gt;=21,INDEX($GL:$GL,$IV306+21),"")</f>
      </c>
      <c r="HI306">
        <f>IF($IW306&gt;=22,INDEX($GL:$GL,$IV306+22),"")</f>
      </c>
      <c r="HJ306">
        <f>IF($IW306&gt;=23,INDEX($GL:$GL,$IV306+23),"")</f>
      </c>
      <c r="HK306">
        <f>IF($IW306&gt;=24,INDEX($GL:$GL,$IV306+24),"")</f>
      </c>
      <c r="HL306">
        <f>IF($IW306&gt;=25,INDEX($GL:$GL,$IV306+25),"")</f>
      </c>
      <c r="HM306">
        <f>IF($IW306&gt;=26,INDEX($GL:$GL,$IV306+26),"")</f>
      </c>
      <c r="HN306">
        <f>IF($IW306&gt;=27,INDEX($GL:$GL,$IV306+27),"")</f>
      </c>
      <c r="HO306">
        <f>IF($IW306&gt;=28,INDEX($GL:$GL,$IV306+28),"")</f>
      </c>
      <c r="HP306">
        <f>IF($IW306&gt;=29,INDEX($GL:$GL,$IV306+29),"")</f>
      </c>
      <c r="HQ306">
        <f>IF($IW306&gt;=30,INDEX($GL:$GL,$IV306+30),"")</f>
      </c>
      <c r="HR306">
        <f>IF($IW306&gt;=31,INDEX($GL:$GL,$IV306+31),"")</f>
      </c>
      <c r="HS306">
        <f>IF($IW306&gt;=32,INDEX($GL:$GL,$IV306+32),"")</f>
      </c>
      <c r="HT306">
        <f>IF($IW306&gt;=33,INDEX($GL:$GL,$IV306+33),"")</f>
      </c>
      <c r="HU306">
        <f>IF($IW306&gt;=34,INDEX($GL:$GL,$IV306+34),"")</f>
      </c>
      <c r="HV306">
        <f>IF($IW306&gt;=35,INDEX($GL:$GL,$IV306+35),"")</f>
      </c>
      <c r="HW306">
        <f>IF($IW306&gt;=36,INDEX($GL:$GL,$IV306+36),"")</f>
      </c>
      <c r="HX306">
        <f>IF($IW306&gt;=37,INDEX($GL:$GL,$IV306+37),"")</f>
      </c>
      <c r="HY306">
        <f>IF($IW306&gt;=38,INDEX($GL:$GL,$IV306+38),"")</f>
      </c>
      <c r="HZ306">
        <f>IF($IW306&gt;=39,INDEX($GL:$GL,$IV306+39),"")</f>
      </c>
      <c r="IA306">
        <f>IF($IW306&gt;=40,INDEX($GL:$GL,$IV306+40),"")</f>
      </c>
      <c r="IB306">
        <f>IF($IW306&gt;=41,INDEX($GL:$GL,$IV306+41),"")</f>
      </c>
      <c r="IC306">
        <f>IF($IW306&gt;=42,INDEX($GL:$GL,$IV306+42),"")</f>
      </c>
      <c r="ID306">
        <f>IF($IW306&gt;=43,INDEX($GL:$GL,$IV306+43),"")</f>
      </c>
      <c r="IE306">
        <f>IF($IW306&gt;=44,INDEX($GL:$GL,$IV306+44),"")</f>
      </c>
      <c r="IF306">
        <f>IF($IW306&gt;=45,INDEX($GL:$GL,$IV306+45),"")</f>
      </c>
      <c r="IG306">
        <f>IF($IW306&gt;=46,INDEX($GL:$GL,$IV306+46),"")</f>
      </c>
      <c r="IH306">
        <f>IF($IW306&gt;=47,INDEX($GL:$GL,$IV306+47),"")</f>
      </c>
      <c r="II306">
        <f>IF($IW306&gt;=48,INDEX($GL:$GL,$IV306+48),"")</f>
      </c>
      <c r="IJ306">
        <f>IF($IW306&gt;=49,INDEX($GL:$GL,$IV306+49),"")</f>
      </c>
      <c r="IK306">
        <f>IF($IW306&gt;=50,INDEX($GL:$GL,$IV306+50),"")</f>
      </c>
      <c r="IL306">
        <f>IF($IW306&gt;=51,INDEX($GL:$GL,$IV306+51),"")</f>
      </c>
      <c r="IM306">
        <f>IF($IW306&gt;=52,INDEX($GL:$GL,$IV306+52),"")</f>
      </c>
      <c r="IN306">
        <f>IF($IW306&gt;=53,INDEX($GL:$GL,$IV306+53),"")</f>
      </c>
      <c r="IO306">
        <f>IF($IW306&gt;=54,INDEX($GL:$GL,$IV306+54),"")</f>
      </c>
      <c r="IP306">
        <f>IF($IW306&gt;=55,INDEX($GL:$GL,$IV306+55),"")</f>
      </c>
      <c r="IQ306">
        <f>IF($IW306&gt;=56,INDEX($GL:$GL,$IV306+56),"")</f>
      </c>
      <c r="IR306">
        <f>IF($IW306&gt;=57,INDEX($GL:$GL,$IV306+57),"")</f>
      </c>
      <c r="IS306">
        <f>IF($IW306&gt;=58,INDEX($GL:$GL,$IV306+58),"")</f>
      </c>
      <c r="IT306">
        <f>IF($IW306&gt;=59,INDEX($GL:$GL,$IV306+59),"")</f>
      </c>
      <c r="IU306">
        <f>IF($IW306&gt;=60,INDEX($GL:$GL,$IV306+60),"")</f>
      </c>
      <c r="IV306">
        <f>IFERROR(MATCH($GK306,$GL$2:$GL$324,0)+1,0)</f>
      </c>
      <c r="IW306">
        <f>IFERROR(INDEX($GM$2:$GM$324,MATCH($GK306,$GL$2:$GL$324,0)),0)</f>
      </c>
      <c r="IX306" t="s">
        <v>34</v>
      </c>
      <c r="IY306" t="s">
        <v>34</v>
      </c>
    </row>
    <row r="307" spans="1:259" x14ac:dyDescent="0.25">
      <c r="K307">
        <f>IF(OR($N307="",$J307=""),"",IFERROR($N307/$J307,0))</f>
      </c>
      <c r="L307">
        <f>IF($N307="","",
SUM($M307,$O307,$T307,$P307,$R307)*
(1-IF($U307="",0,VALUE($U307)/100)))</f>
      </c>
      <c r="M307">
        <f>IF($N307="","",$N307)</f>
      </c>
      <c r="O307">
        <f>IF($N307="","",
IF($H307="","",
IF(ISNUMBER(SEARCH("exempt",LOWER($H307))),0,
$N307*(VALUE(SUBSTITUTE($H307,"%",""))/100))))</f>
      </c>
      <c r="V307">
        <f>IFERROR(IF(FIND(" - ",$E307)&gt;0,MID($E307,FIND(" - ",$E307)+3,LEN($E307)),""),"")</f>
      </c>
      <c r="AE307" t="s">
        <v>881</v>
      </c>
      <c r="AJ307">
        <f>IFERROR(LEFT($E307,FIND(" - ",$E307)-1),$E307)</f>
      </c>
      <c r="AM307">
        <f>IF($CB307&gt;=1,INDEX($AK:$AK,$CA307+1),"")</f>
      </c>
      <c r="AN307">
        <f>IF($CB307&gt;=2,INDEX($AK:$AK,$CA307+2),"")</f>
      </c>
      <c r="AO307">
        <f>IF($CB307&gt;=3,INDEX($AK:$AK,$CA307+3),"")</f>
      </c>
      <c r="AP307">
        <f>IF($CB307&gt;=4,INDEX($AK:$AK,$CA307+4),"")</f>
      </c>
      <c r="AQ307">
        <f>IF($CB307&gt;=5,INDEX($AK:$AK,$CA307+5),"")</f>
      </c>
      <c r="AR307">
        <f>IF($CB307&gt;=6,INDEX($AK:$AK,$CA307+6),"")</f>
      </c>
      <c r="AS307">
        <f>IF($CB307&gt;=7,INDEX($AK:$AK,$CA307+7),"")</f>
      </c>
      <c r="AT307">
        <f>IF($CB307&gt;=8,INDEX($AK:$AK,$CA307+8),"")</f>
      </c>
      <c r="AU307">
        <f>IF($CB307&gt;=9,INDEX($AK:$AK,$CA307+9),"")</f>
      </c>
      <c r="AV307">
        <f>IF($CB307&gt;=10,INDEX($AK:$AK,$CA307+10),"")</f>
      </c>
      <c r="AW307">
        <f>IF($CB307&gt;=11,INDEX($AK:$AK,$CA307+11),"")</f>
      </c>
      <c r="AX307">
        <f>IF($CB307&gt;=12,INDEX($AK:$AK,$CA307+12),"")</f>
      </c>
      <c r="AY307">
        <f>IF($CB307&gt;=13,INDEX($AK:$AK,$CA307+13),"")</f>
      </c>
      <c r="AZ307">
        <f>IF($CB307&gt;=14,INDEX($AK:$AK,$CA307+14),"")</f>
      </c>
      <c r="BA307">
        <f>IF($CB307&gt;=15,INDEX($AK:$AK,$CA307+15),"")</f>
      </c>
      <c r="BB307">
        <f>IF($CB307&gt;=16,INDEX($AK:$AK,$CA307+16),"")</f>
      </c>
      <c r="BC307">
        <f>IF($CB307&gt;=17,INDEX($AK:$AK,$CA307+17),"")</f>
      </c>
      <c r="BD307">
        <f>IF($CB307&gt;=18,INDEX($AK:$AK,$CA307+18),"")</f>
      </c>
      <c r="BE307">
        <f>IF($CB307&gt;=19,INDEX($AK:$AK,$CA307+19),"")</f>
      </c>
      <c r="BF307">
        <f>IF($CB307&gt;=20,INDEX($AK:$AK,$CA307+20),"")</f>
      </c>
      <c r="BG307">
        <f>IF($CB307&gt;=21,INDEX($AK:$AK,$CA307+21),"")</f>
      </c>
      <c r="BH307">
        <f>IF($CB307&gt;=22,INDEX($AK:$AK,$CA307+22),"")</f>
      </c>
      <c r="BI307">
        <f>IF($CB307&gt;=23,INDEX($AK:$AK,$CA307+23),"")</f>
      </c>
      <c r="BJ307">
        <f>IF($CB307&gt;=24,INDEX($AK:$AK,$CA307+24),"")</f>
      </c>
      <c r="BK307">
        <f>IF($CB307&gt;=25,INDEX($AK:$AK,$CA307+25),"")</f>
      </c>
      <c r="BL307">
        <f>IF($CB307&gt;=26,INDEX($AK:$AK,$CA307+26),"")</f>
      </c>
      <c r="BM307">
        <f>IF($CB307&gt;=27,INDEX($AK:$AK,$CA307+27),"")</f>
      </c>
      <c r="BN307">
        <f>IF($CB307&gt;=28,INDEX($AK:$AK,$CA307+28),"")</f>
      </c>
      <c r="BO307">
        <f>IF($CB307&gt;=29,INDEX($AK:$AK,$CA307+29),"")</f>
      </c>
      <c r="BP307">
        <f>IF($CB307&gt;=30,INDEX($AK:$AK,$CA307+30),"")</f>
      </c>
      <c r="BQ307">
        <f>IF($CB307&gt;=31,INDEX($AK:$AK,$CA307+31),"")</f>
      </c>
      <c r="BR307">
        <f>IF($CB307&gt;=32,INDEX($AK:$AK,$CA307+32),"")</f>
      </c>
      <c r="BS307">
        <f>IF($CB307&gt;=33,INDEX($AK:$AK,$CA307+33),"")</f>
      </c>
      <c r="BT307">
        <f>IF($CB307&gt;=34,INDEX($AK:$AK,$CA307+34),"")</f>
      </c>
      <c r="BU307">
        <f>IF($CB307&gt;=35,INDEX($AK:$AK,$CA307+35),"")</f>
      </c>
      <c r="BV307">
        <f>IF($CB307&gt;=36,INDEX($AK:$AK,$CA307+36),"")</f>
      </c>
      <c r="BW307">
        <f>IF($CB307&gt;=37,INDEX($AK:$AK,$CA307+37),"")</f>
      </c>
      <c r="BX307">
        <f>IF($CB307&gt;=38,INDEX($AK:$AK,$CA307+38),"")</f>
      </c>
      <c r="BY307">
        <f>IF($CB307&gt;=39,INDEX($AK:$AK,$CA307+39),"")</f>
      </c>
      <c r="BZ307">
        <f>IF($CB307&gt;=40,INDEX($AK:$AK,$CA307+40),"")</f>
      </c>
      <c r="CA307">
        <f>IFERROR(MATCH($AJ307,$AK$2:$AK$134,0)+1,0)</f>
      </c>
      <c r="CB307">
        <f>IFERROR(INDEX($AL$2:$AL$134,MATCH($AJ307,$AK$2:$AK$134,0)),0)</f>
      </c>
      <c r="CC307">
        <f>IFERROR(LEFT($F307,FIND(" - ",$F307)-1),$F307)</f>
      </c>
      <c r="CF307">
        <f>IF($DA307&gt;=1,INDEX($CD:$CD,$CZ307+1),"")</f>
      </c>
      <c r="CG307">
        <f>IF($DA307&gt;=2,INDEX($CD:$CD,$CZ307+2),"")</f>
      </c>
      <c r="CH307">
        <f>IF($DA307&gt;=3,INDEX($CD:$CD,$CZ307+3),"")</f>
      </c>
      <c r="CI307">
        <f>IF($DA307&gt;=4,INDEX($CD:$CD,$CZ307+4),"")</f>
      </c>
      <c r="CJ307">
        <f>IF($DA307&gt;=5,INDEX($CD:$CD,$CZ307+5),"")</f>
      </c>
      <c r="CK307">
        <f>IF($DA307&gt;=6,INDEX($CD:$CD,$CZ307+6),"")</f>
      </c>
      <c r="CL307">
        <f>IF($DA307&gt;=7,INDEX($CD:$CD,$CZ307+7),"")</f>
      </c>
      <c r="CM307">
        <f>IF($DA307&gt;=8,INDEX($CD:$CD,$CZ307+8),"")</f>
      </c>
      <c r="CN307">
        <f>IF($DA307&gt;=9,INDEX($CD:$CD,$CZ307+9),"")</f>
      </c>
      <c r="CO307">
        <f>IF($DA307&gt;=10,INDEX($CD:$CD,$CZ307+10),"")</f>
      </c>
      <c r="CP307">
        <f>IF($DA307&gt;=11,INDEX($CD:$CD,$CZ307+11),"")</f>
      </c>
      <c r="CQ307">
        <f>IF($DA307&gt;=12,INDEX($CD:$CD,$CZ307+12),"")</f>
      </c>
      <c r="CR307">
        <f>IF($DA307&gt;=13,INDEX($CD:$CD,$CZ307+13),"")</f>
      </c>
      <c r="CS307">
        <f>IF($DA307&gt;=14,INDEX($CD:$CD,$CZ307+14),"")</f>
      </c>
      <c r="CT307">
        <f>IF($DA307&gt;=15,INDEX($CD:$CD,$CZ307+15),"")</f>
      </c>
      <c r="CU307">
        <f>IF($DA307&gt;=16,INDEX($CD:$CD,$CZ307+16),"")</f>
      </c>
      <c r="CV307">
        <f>IF($DA307&gt;=17,INDEX($CD:$CD,$CZ307+17),"")</f>
      </c>
      <c r="CW307">
        <f>IF($DA307&gt;=18,INDEX($CD:$CD,$CZ307+18),"")</f>
      </c>
      <c r="CX307">
        <f>IF($DA307&gt;=19,INDEX($CD:$CD,$CZ307+19),"")</f>
      </c>
      <c r="CY307">
        <f>IF($DA307&gt;=20,INDEX($CD:$CD,$CZ307+20),"")</f>
      </c>
      <c r="CZ307">
        <f>IFERROR(MATCH($CC307,$CD$2:$CD$263,0)+1,0)</f>
      </c>
      <c r="DA307">
        <f>IFERROR(INDEX($CE$2:$CE$263,MATCH($CC307,$CD$2:$CD$263,0)),0)</f>
      </c>
      <c r="DB307">
        <f>IFERROR(INDEX($AI:$AI,MATCH($H307,$AH:$AH,0))&amp;"","")</f>
      </c>
      <c r="DF307">
        <f>IF($GI307&gt;=1,INDEX($DC:$DC,$GH307+1),"")</f>
      </c>
      <c r="DG307">
        <f>IF($GI307&gt;=2,INDEX($DC:$DC,$GH307+2),"")</f>
      </c>
      <c r="DH307">
        <f>IF($GI307&gt;=3,INDEX($DC:$DC,$GH307+3),"")</f>
      </c>
      <c r="DI307">
        <f>IF($GI307&gt;=4,INDEX($DC:$DC,$GH307+4),"")</f>
      </c>
      <c r="DJ307">
        <f>IF($GI307&gt;=5,INDEX($DC:$DC,$GH307+5),"")</f>
      </c>
      <c r="DK307">
        <f>IF($GI307&gt;=6,INDEX($DC:$DC,$GH307+6),"")</f>
      </c>
      <c r="DL307">
        <f>IF($GI307&gt;=7,INDEX($DC:$DC,$GH307+7),"")</f>
      </c>
      <c r="DM307">
        <f>IF($GI307&gt;=8,INDEX($DC:$DC,$GH307+8),"")</f>
      </c>
      <c r="DN307">
        <f>IF($GI307&gt;=9,INDEX($DC:$DC,$GH307+9),"")</f>
      </c>
      <c r="DO307">
        <f>IF($GI307&gt;=10,INDEX($DC:$DC,$GH307+10),"")</f>
      </c>
      <c r="DP307">
        <f>IF($GI307&gt;=11,INDEX($DC:$DC,$GH307+11),"")</f>
      </c>
      <c r="DQ307">
        <f>IF($GI307&gt;=12,INDEX($DC:$DC,$GH307+12),"")</f>
      </c>
      <c r="DR307">
        <f>IF($GI307&gt;=13,INDEX($DC:$DC,$GH307+13),"")</f>
      </c>
      <c r="DS307">
        <f>IF($GI307&gt;=14,INDEX($DC:$DC,$GH307+14),"")</f>
      </c>
      <c r="DT307">
        <f>IF($GI307&gt;=15,INDEX($DC:$DC,$GH307+15),"")</f>
      </c>
      <c r="DU307">
        <f>IF($GI307&gt;=16,INDEX($DC:$DC,$GH307+16),"")</f>
      </c>
      <c r="DV307">
        <f>IF($GI307&gt;=17,INDEX($DC:$DC,$GH307+17),"")</f>
      </c>
      <c r="DW307">
        <f>IF($GI307&gt;=18,INDEX($DC:$DC,$GH307+18),"")</f>
      </c>
      <c r="DX307">
        <f>IF($GI307&gt;=19,INDEX($DC:$DC,$GH307+19),"")</f>
      </c>
      <c r="DY307">
        <f>IF($GI307&gt;=20,INDEX($DC:$DC,$GH307+20),"")</f>
      </c>
      <c r="DZ307">
        <f>IF($GI307&gt;=21,INDEX($DC:$DC,$GH307+21),"")</f>
      </c>
      <c r="EA307">
        <f>IF($GI307&gt;=22,INDEX($DC:$DC,$GH307+22),"")</f>
      </c>
      <c r="EB307">
        <f>IF($GI307&gt;=23,INDEX($DC:$DC,$GH307+23),"")</f>
      </c>
      <c r="EC307">
        <f>IF($GI307&gt;=24,INDEX($DC:$DC,$GH307+24),"")</f>
      </c>
      <c r="ED307">
        <f>IF($GI307&gt;=25,INDEX($DC:$DC,$GH307+25),"")</f>
      </c>
      <c r="EE307">
        <f>IF($GI307&gt;=26,INDEX($DC:$DC,$GH307+26),"")</f>
      </c>
      <c r="EF307">
        <f>IF($GI307&gt;=27,INDEX($DC:$DC,$GH307+27),"")</f>
      </c>
      <c r="EG307">
        <f>IF($GI307&gt;=28,INDEX($DC:$DC,$GH307+28),"")</f>
      </c>
      <c r="EH307">
        <f>IF($GI307&gt;=29,INDEX($DC:$DC,$GH307+29),"")</f>
      </c>
      <c r="EI307">
        <f>IF($GI307&gt;=30,INDEX($DC:$DC,$GH307+30),"")</f>
      </c>
      <c r="EJ307">
        <f>IF($GI307&gt;=31,INDEX($DC:$DC,$GH307+31),"")</f>
      </c>
      <c r="EK307">
        <f>IF($GI307&gt;=32,INDEX($DC:$DC,$GH307+32),"")</f>
      </c>
      <c r="EL307">
        <f>IF($GI307&gt;=33,INDEX($DC:$DC,$GH307+33),"")</f>
      </c>
      <c r="EM307">
        <f>IF($GI307&gt;=34,INDEX($DC:$DC,$GH307+34),"")</f>
      </c>
      <c r="EN307">
        <f>IF($GI307&gt;=35,INDEX($DC:$DC,$GH307+35),"")</f>
      </c>
      <c r="EO307">
        <f>IF($GI307&gt;=36,INDEX($DC:$DC,$GH307+36),"")</f>
      </c>
      <c r="EP307">
        <f>IF($GI307&gt;=37,INDEX($DC:$DC,$GH307+37),"")</f>
      </c>
      <c r="EQ307">
        <f>IF($GI307&gt;=38,INDEX($DC:$DC,$GH307+38),"")</f>
      </c>
      <c r="ER307">
        <f>IF($GI307&gt;=39,INDEX($DC:$DC,$GH307+39),"")</f>
      </c>
      <c r="ES307">
        <f>IF($GI307&gt;=40,INDEX($DC:$DC,$GH307+40),"")</f>
      </c>
      <c r="ET307">
        <f>IF($GI307&gt;=1,INDEX($DD:$DD,$GH307+1),"")</f>
      </c>
      <c r="EU307">
        <f>IF($GI307&gt;=2,INDEX($DD:$DD,$GH307+2),"")</f>
      </c>
      <c r="EV307">
        <f>IF($GI307&gt;=3,INDEX($DD:$DD,$GH307+3),"")</f>
      </c>
      <c r="EW307">
        <f>IF($GI307&gt;=4,INDEX($DD:$DD,$GH307+4),"")</f>
      </c>
      <c r="EX307">
        <f>IF($GI307&gt;=5,INDEX($DD:$DD,$GH307+5),"")</f>
      </c>
      <c r="EY307">
        <f>IF($GI307&gt;=6,INDEX($DD:$DD,$GH307+6),"")</f>
      </c>
      <c r="EZ307">
        <f>IF($GI307&gt;=7,INDEX($DD:$DD,$GH307+7),"")</f>
      </c>
      <c r="FA307">
        <f>IF($GI307&gt;=8,INDEX($DD:$DD,$GH307+8),"")</f>
      </c>
      <c r="FB307">
        <f>IF($GI307&gt;=9,INDEX($DD:$DD,$GH307+9),"")</f>
      </c>
      <c r="FC307">
        <f>IF($GI307&gt;=10,INDEX($DD:$DD,$GH307+10),"")</f>
      </c>
      <c r="FD307">
        <f>IF($GI307&gt;=11,INDEX($DD:$DD,$GH307+11),"")</f>
      </c>
      <c r="FE307">
        <f>IF($GI307&gt;=12,INDEX($DD:$DD,$GH307+12),"")</f>
      </c>
      <c r="FF307">
        <f>IF($GI307&gt;=13,INDEX($DD:$DD,$GH307+13),"")</f>
      </c>
      <c r="FG307">
        <f>IF($GI307&gt;=14,INDEX($DD:$DD,$GH307+14),"")</f>
      </c>
      <c r="FH307">
        <f>IF($GI307&gt;=15,INDEX($DD:$DD,$GH307+15),"")</f>
      </c>
      <c r="FI307">
        <f>IF($GI307&gt;=16,INDEX($DD:$DD,$GH307+16),"")</f>
      </c>
      <c r="FJ307">
        <f>IF($GI307&gt;=17,INDEX($DD:$DD,$GH307+17),"")</f>
      </c>
      <c r="FK307">
        <f>IF($GI307&gt;=18,INDEX($DD:$DD,$GH307+18),"")</f>
      </c>
      <c r="FL307">
        <f>IF($GI307&gt;=19,INDEX($DD:$DD,$GH307+19),"")</f>
      </c>
      <c r="FM307">
        <f>IF($GI307&gt;=20,INDEX($DD:$DD,$GH307+20),"")</f>
      </c>
      <c r="FN307">
        <f>IF($GI307&gt;=21,INDEX($DD:$DD,$GH307+21),"")</f>
      </c>
      <c r="FO307">
        <f>IF($GI307&gt;=22,INDEX($DD:$DD,$GH307+22),"")</f>
      </c>
      <c r="FP307">
        <f>IF($GI307&gt;=23,INDEX($DD:$DD,$GH307+23),"")</f>
      </c>
      <c r="FQ307">
        <f>IF($GI307&gt;=24,INDEX($DD:$DD,$GH307+24),"")</f>
      </c>
      <c r="FR307">
        <f>IF($GI307&gt;=25,INDEX($DD:$DD,$GH307+25),"")</f>
      </c>
      <c r="FS307">
        <f>IF($GI307&gt;=26,INDEX($DD:$DD,$GH307+26),"")</f>
      </c>
      <c r="FT307">
        <f>IF($GI307&gt;=27,INDEX($DD:$DD,$GH307+27),"")</f>
      </c>
      <c r="FU307">
        <f>IF($GI307&gt;=28,INDEX($DD:$DD,$GH307+28),"")</f>
      </c>
      <c r="FV307">
        <f>IF($GI307&gt;=29,INDEX($DD:$DD,$GH307+29),"")</f>
      </c>
      <c r="FW307">
        <f>IF($GI307&gt;=30,INDEX($DD:$DD,$GH307+30),"")</f>
      </c>
      <c r="FX307">
        <f>IF($GI307&gt;=31,INDEX($DD:$DD,$GH307+31),"")</f>
      </c>
      <c r="FY307">
        <f>IF($GI307&gt;=32,INDEX($DD:$DD,$GH307+32),"")</f>
      </c>
      <c r="FZ307">
        <f>IF($GI307&gt;=33,INDEX($DD:$DD,$GH307+33),"")</f>
      </c>
      <c r="GA307">
        <f>IF($GI307&gt;=34,INDEX($DD:$DD,$GH307+34),"")</f>
      </c>
      <c r="GB307">
        <f>IF($GI307&gt;=35,INDEX($DD:$DD,$GH307+35),"")</f>
      </c>
      <c r="GC307">
        <f>IF($GI307&gt;=36,INDEX($DD:$DD,$GH307+36),"")</f>
      </c>
      <c r="GD307">
        <f>IF($GI307&gt;=37,INDEX($DD:$DD,$GH307+37),"")</f>
      </c>
      <c r="GE307">
        <f>IF($GI307&gt;=38,INDEX($DD:$DD,$GH307+38),"")</f>
      </c>
      <c r="GF307">
        <f>IF($GI307&gt;=39,INDEX($DD:$DD,$GH307+39),"")</f>
      </c>
      <c r="GG307">
        <f>IF($GI307&gt;=40,INDEX($DD:$DD,$GH307+40),"")</f>
      </c>
      <c r="GH307">
        <f>IFERROR(MATCH($DB307,$DC$2:$DC$148,0)+1,0)</f>
      </c>
      <c r="GI307">
        <f>IFERROR(INDEX($DE$2:$DE$148,MATCH($DB307,$DC$2:$DC$148,0)),0)</f>
      </c>
      <c r="GJ307">
        <f>IFERROR(MATCH($S307,$DF$307:$ES$307,0),0)</f>
      </c>
      <c r="GK307">
        <f>IF($GJ307&gt;0,INDEX($ET$307:$GG$307,$GJ307),"")</f>
      </c>
      <c r="GL307" t="s">
        <v>90</v>
      </c>
      <c r="GN307">
        <f>IF($IW307&gt;=1,INDEX($GL:$GL,$IV307+1),"")</f>
      </c>
      <c r="GO307">
        <f>IF($IW307&gt;=2,INDEX($GL:$GL,$IV307+2),"")</f>
      </c>
      <c r="GP307">
        <f>IF($IW307&gt;=3,INDEX($GL:$GL,$IV307+3),"")</f>
      </c>
      <c r="GQ307">
        <f>IF($IW307&gt;=4,INDEX($GL:$GL,$IV307+4),"")</f>
      </c>
      <c r="GR307">
        <f>IF($IW307&gt;=5,INDEX($GL:$GL,$IV307+5),"")</f>
      </c>
      <c r="GS307">
        <f>IF($IW307&gt;=6,INDEX($GL:$GL,$IV307+6),"")</f>
      </c>
      <c r="GT307">
        <f>IF($IW307&gt;=7,INDEX($GL:$GL,$IV307+7),"")</f>
      </c>
      <c r="GU307">
        <f>IF($IW307&gt;=8,INDEX($GL:$GL,$IV307+8),"")</f>
      </c>
      <c r="GV307">
        <f>IF($IW307&gt;=9,INDEX($GL:$GL,$IV307+9),"")</f>
      </c>
      <c r="GW307">
        <f>IF($IW307&gt;=10,INDEX($GL:$GL,$IV307+10),"")</f>
      </c>
      <c r="GX307">
        <f>IF($IW307&gt;=11,INDEX($GL:$GL,$IV307+11),"")</f>
      </c>
      <c r="GY307">
        <f>IF($IW307&gt;=12,INDEX($GL:$GL,$IV307+12),"")</f>
      </c>
      <c r="GZ307">
        <f>IF($IW307&gt;=13,INDEX($GL:$GL,$IV307+13),"")</f>
      </c>
      <c r="HA307">
        <f>IF($IW307&gt;=14,INDEX($GL:$GL,$IV307+14),"")</f>
      </c>
      <c r="HB307">
        <f>IF($IW307&gt;=15,INDEX($GL:$GL,$IV307+15),"")</f>
      </c>
      <c r="HC307">
        <f>IF($IW307&gt;=16,INDEX($GL:$GL,$IV307+16),"")</f>
      </c>
      <c r="HD307">
        <f>IF($IW307&gt;=17,INDEX($GL:$GL,$IV307+17),"")</f>
      </c>
      <c r="HE307">
        <f>IF($IW307&gt;=18,INDEX($GL:$GL,$IV307+18),"")</f>
      </c>
      <c r="HF307">
        <f>IF($IW307&gt;=19,INDEX($GL:$GL,$IV307+19),"")</f>
      </c>
      <c r="HG307">
        <f>IF($IW307&gt;=20,INDEX($GL:$GL,$IV307+20),"")</f>
      </c>
      <c r="HH307">
        <f>IF($IW307&gt;=21,INDEX($GL:$GL,$IV307+21),"")</f>
      </c>
      <c r="HI307">
        <f>IF($IW307&gt;=22,INDEX($GL:$GL,$IV307+22),"")</f>
      </c>
      <c r="HJ307">
        <f>IF($IW307&gt;=23,INDEX($GL:$GL,$IV307+23),"")</f>
      </c>
      <c r="HK307">
        <f>IF($IW307&gt;=24,INDEX($GL:$GL,$IV307+24),"")</f>
      </c>
      <c r="HL307">
        <f>IF($IW307&gt;=25,INDEX($GL:$GL,$IV307+25),"")</f>
      </c>
      <c r="HM307">
        <f>IF($IW307&gt;=26,INDEX($GL:$GL,$IV307+26),"")</f>
      </c>
      <c r="HN307">
        <f>IF($IW307&gt;=27,INDEX($GL:$GL,$IV307+27),"")</f>
      </c>
      <c r="HO307">
        <f>IF($IW307&gt;=28,INDEX($GL:$GL,$IV307+28),"")</f>
      </c>
      <c r="HP307">
        <f>IF($IW307&gt;=29,INDEX($GL:$GL,$IV307+29),"")</f>
      </c>
      <c r="HQ307">
        <f>IF($IW307&gt;=30,INDEX($GL:$GL,$IV307+30),"")</f>
      </c>
      <c r="HR307">
        <f>IF($IW307&gt;=31,INDEX($GL:$GL,$IV307+31),"")</f>
      </c>
      <c r="HS307">
        <f>IF($IW307&gt;=32,INDEX($GL:$GL,$IV307+32),"")</f>
      </c>
      <c r="HT307">
        <f>IF($IW307&gt;=33,INDEX($GL:$GL,$IV307+33),"")</f>
      </c>
      <c r="HU307">
        <f>IF($IW307&gt;=34,INDEX($GL:$GL,$IV307+34),"")</f>
      </c>
      <c r="HV307">
        <f>IF($IW307&gt;=35,INDEX($GL:$GL,$IV307+35),"")</f>
      </c>
      <c r="HW307">
        <f>IF($IW307&gt;=36,INDEX($GL:$GL,$IV307+36),"")</f>
      </c>
      <c r="HX307">
        <f>IF($IW307&gt;=37,INDEX($GL:$GL,$IV307+37),"")</f>
      </c>
      <c r="HY307">
        <f>IF($IW307&gt;=38,INDEX($GL:$GL,$IV307+38),"")</f>
      </c>
      <c r="HZ307">
        <f>IF($IW307&gt;=39,INDEX($GL:$GL,$IV307+39),"")</f>
      </c>
      <c r="IA307">
        <f>IF($IW307&gt;=40,INDEX($GL:$GL,$IV307+40),"")</f>
      </c>
      <c r="IB307">
        <f>IF($IW307&gt;=41,INDEX($GL:$GL,$IV307+41),"")</f>
      </c>
      <c r="IC307">
        <f>IF($IW307&gt;=42,INDEX($GL:$GL,$IV307+42),"")</f>
      </c>
      <c r="ID307">
        <f>IF($IW307&gt;=43,INDEX($GL:$GL,$IV307+43),"")</f>
      </c>
      <c r="IE307">
        <f>IF($IW307&gt;=44,INDEX($GL:$GL,$IV307+44),"")</f>
      </c>
      <c r="IF307">
        <f>IF($IW307&gt;=45,INDEX($GL:$GL,$IV307+45),"")</f>
      </c>
      <c r="IG307">
        <f>IF($IW307&gt;=46,INDEX($GL:$GL,$IV307+46),"")</f>
      </c>
      <c r="IH307">
        <f>IF($IW307&gt;=47,INDEX($GL:$GL,$IV307+47),"")</f>
      </c>
      <c r="II307">
        <f>IF($IW307&gt;=48,INDEX($GL:$GL,$IV307+48),"")</f>
      </c>
      <c r="IJ307">
        <f>IF($IW307&gt;=49,INDEX($GL:$GL,$IV307+49),"")</f>
      </c>
      <c r="IK307">
        <f>IF($IW307&gt;=50,INDEX($GL:$GL,$IV307+50),"")</f>
      </c>
      <c r="IL307">
        <f>IF($IW307&gt;=51,INDEX($GL:$GL,$IV307+51),"")</f>
      </c>
      <c r="IM307">
        <f>IF($IW307&gt;=52,INDEX($GL:$GL,$IV307+52),"")</f>
      </c>
      <c r="IN307">
        <f>IF($IW307&gt;=53,INDEX($GL:$GL,$IV307+53),"")</f>
      </c>
      <c r="IO307">
        <f>IF($IW307&gt;=54,INDEX($GL:$GL,$IV307+54),"")</f>
      </c>
      <c r="IP307">
        <f>IF($IW307&gt;=55,INDEX($GL:$GL,$IV307+55),"")</f>
      </c>
      <c r="IQ307">
        <f>IF($IW307&gt;=56,INDEX($GL:$GL,$IV307+56),"")</f>
      </c>
      <c r="IR307">
        <f>IF($IW307&gt;=57,INDEX($GL:$GL,$IV307+57),"")</f>
      </c>
      <c r="IS307">
        <f>IF($IW307&gt;=58,INDEX($GL:$GL,$IV307+58),"")</f>
      </c>
      <c r="IT307">
        <f>IF($IW307&gt;=59,INDEX($GL:$GL,$IV307+59),"")</f>
      </c>
      <c r="IU307">
        <f>IF($IW307&gt;=60,INDEX($GL:$GL,$IV307+60),"")</f>
      </c>
      <c r="IV307">
        <f>IFERROR(MATCH($GK307,$GL$2:$GL$324,0)+1,0)</f>
      </c>
      <c r="IW307">
        <f>IFERROR(INDEX($GM$2:$GM$324,MATCH($GK307,$GL$2:$GL$324,0)),0)</f>
      </c>
      <c r="IX307" t="s">
        <v>34</v>
      </c>
      <c r="IY307" t="s">
        <v>34</v>
      </c>
    </row>
    <row r="308" spans="1:259" x14ac:dyDescent="0.25">
      <c r="K308">
        <f>IF(OR($N308="",$J308=""),"",IFERROR($N308/$J308,0))</f>
      </c>
      <c r="L308">
        <f>IF($N308="","",
SUM($M308,$O308,$T308,$P308,$R308)*
(1-IF($U308="",0,VALUE($U308)/100)))</f>
      </c>
      <c r="M308">
        <f>IF($N308="","",$N308)</f>
      </c>
      <c r="O308">
        <f>IF($N308="","",
IF($H308="","",
IF(ISNUMBER(SEARCH("exempt",LOWER($H308))),0,
$N308*(VALUE(SUBSTITUTE($H308,"%",""))/100))))</f>
      </c>
      <c r="V308">
        <f>IFERROR(IF(FIND(" - ",$E308)&gt;0,MID($E308,FIND(" - ",$E308)+3,LEN($E308)),""),"")</f>
      </c>
      <c r="AE308" t="s">
        <v>882</v>
      </c>
      <c r="AJ308">
        <f>IFERROR(LEFT($E308,FIND(" - ",$E308)-1),$E308)</f>
      </c>
      <c r="AM308">
        <f>IF($CB308&gt;=1,INDEX($AK:$AK,$CA308+1),"")</f>
      </c>
      <c r="AN308">
        <f>IF($CB308&gt;=2,INDEX($AK:$AK,$CA308+2),"")</f>
      </c>
      <c r="AO308">
        <f>IF($CB308&gt;=3,INDEX($AK:$AK,$CA308+3),"")</f>
      </c>
      <c r="AP308">
        <f>IF($CB308&gt;=4,INDEX($AK:$AK,$CA308+4),"")</f>
      </c>
      <c r="AQ308">
        <f>IF($CB308&gt;=5,INDEX($AK:$AK,$CA308+5),"")</f>
      </c>
      <c r="AR308">
        <f>IF($CB308&gt;=6,INDEX($AK:$AK,$CA308+6),"")</f>
      </c>
      <c r="AS308">
        <f>IF($CB308&gt;=7,INDEX($AK:$AK,$CA308+7),"")</f>
      </c>
      <c r="AT308">
        <f>IF($CB308&gt;=8,INDEX($AK:$AK,$CA308+8),"")</f>
      </c>
      <c r="AU308">
        <f>IF($CB308&gt;=9,INDEX($AK:$AK,$CA308+9),"")</f>
      </c>
      <c r="AV308">
        <f>IF($CB308&gt;=10,INDEX($AK:$AK,$CA308+10),"")</f>
      </c>
      <c r="AW308">
        <f>IF($CB308&gt;=11,INDEX($AK:$AK,$CA308+11),"")</f>
      </c>
      <c r="AX308">
        <f>IF($CB308&gt;=12,INDEX($AK:$AK,$CA308+12),"")</f>
      </c>
      <c r="AY308">
        <f>IF($CB308&gt;=13,INDEX($AK:$AK,$CA308+13),"")</f>
      </c>
      <c r="AZ308">
        <f>IF($CB308&gt;=14,INDEX($AK:$AK,$CA308+14),"")</f>
      </c>
      <c r="BA308">
        <f>IF($CB308&gt;=15,INDEX($AK:$AK,$CA308+15),"")</f>
      </c>
      <c r="BB308">
        <f>IF($CB308&gt;=16,INDEX($AK:$AK,$CA308+16),"")</f>
      </c>
      <c r="BC308">
        <f>IF($CB308&gt;=17,INDEX($AK:$AK,$CA308+17),"")</f>
      </c>
      <c r="BD308">
        <f>IF($CB308&gt;=18,INDEX($AK:$AK,$CA308+18),"")</f>
      </c>
      <c r="BE308">
        <f>IF($CB308&gt;=19,INDEX($AK:$AK,$CA308+19),"")</f>
      </c>
      <c r="BF308">
        <f>IF($CB308&gt;=20,INDEX($AK:$AK,$CA308+20),"")</f>
      </c>
      <c r="BG308">
        <f>IF($CB308&gt;=21,INDEX($AK:$AK,$CA308+21),"")</f>
      </c>
      <c r="BH308">
        <f>IF($CB308&gt;=22,INDEX($AK:$AK,$CA308+22),"")</f>
      </c>
      <c r="BI308">
        <f>IF($CB308&gt;=23,INDEX($AK:$AK,$CA308+23),"")</f>
      </c>
      <c r="BJ308">
        <f>IF($CB308&gt;=24,INDEX($AK:$AK,$CA308+24),"")</f>
      </c>
      <c r="BK308">
        <f>IF($CB308&gt;=25,INDEX($AK:$AK,$CA308+25),"")</f>
      </c>
      <c r="BL308">
        <f>IF($CB308&gt;=26,INDEX($AK:$AK,$CA308+26),"")</f>
      </c>
      <c r="BM308">
        <f>IF($CB308&gt;=27,INDEX($AK:$AK,$CA308+27),"")</f>
      </c>
      <c r="BN308">
        <f>IF($CB308&gt;=28,INDEX($AK:$AK,$CA308+28),"")</f>
      </c>
      <c r="BO308">
        <f>IF($CB308&gt;=29,INDEX($AK:$AK,$CA308+29),"")</f>
      </c>
      <c r="BP308">
        <f>IF($CB308&gt;=30,INDEX($AK:$AK,$CA308+30),"")</f>
      </c>
      <c r="BQ308">
        <f>IF($CB308&gt;=31,INDEX($AK:$AK,$CA308+31),"")</f>
      </c>
      <c r="BR308">
        <f>IF($CB308&gt;=32,INDEX($AK:$AK,$CA308+32),"")</f>
      </c>
      <c r="BS308">
        <f>IF($CB308&gt;=33,INDEX($AK:$AK,$CA308+33),"")</f>
      </c>
      <c r="BT308">
        <f>IF($CB308&gt;=34,INDEX($AK:$AK,$CA308+34),"")</f>
      </c>
      <c r="BU308">
        <f>IF($CB308&gt;=35,INDEX($AK:$AK,$CA308+35),"")</f>
      </c>
      <c r="BV308">
        <f>IF($CB308&gt;=36,INDEX($AK:$AK,$CA308+36),"")</f>
      </c>
      <c r="BW308">
        <f>IF($CB308&gt;=37,INDEX($AK:$AK,$CA308+37),"")</f>
      </c>
      <c r="BX308">
        <f>IF($CB308&gt;=38,INDEX($AK:$AK,$CA308+38),"")</f>
      </c>
      <c r="BY308">
        <f>IF($CB308&gt;=39,INDEX($AK:$AK,$CA308+39),"")</f>
      </c>
      <c r="BZ308">
        <f>IF($CB308&gt;=40,INDEX($AK:$AK,$CA308+40),"")</f>
      </c>
      <c r="CA308">
        <f>IFERROR(MATCH($AJ308,$AK$2:$AK$134,0)+1,0)</f>
      </c>
      <c r="CB308">
        <f>IFERROR(INDEX($AL$2:$AL$134,MATCH($AJ308,$AK$2:$AK$134,0)),0)</f>
      </c>
      <c r="CC308">
        <f>IFERROR(LEFT($F308,FIND(" - ",$F308)-1),$F308)</f>
      </c>
      <c r="CF308">
        <f>IF($DA308&gt;=1,INDEX($CD:$CD,$CZ308+1),"")</f>
      </c>
      <c r="CG308">
        <f>IF($DA308&gt;=2,INDEX($CD:$CD,$CZ308+2),"")</f>
      </c>
      <c r="CH308">
        <f>IF($DA308&gt;=3,INDEX($CD:$CD,$CZ308+3),"")</f>
      </c>
      <c r="CI308">
        <f>IF($DA308&gt;=4,INDEX($CD:$CD,$CZ308+4),"")</f>
      </c>
      <c r="CJ308">
        <f>IF($DA308&gt;=5,INDEX($CD:$CD,$CZ308+5),"")</f>
      </c>
      <c r="CK308">
        <f>IF($DA308&gt;=6,INDEX($CD:$CD,$CZ308+6),"")</f>
      </c>
      <c r="CL308">
        <f>IF($DA308&gt;=7,INDEX($CD:$CD,$CZ308+7),"")</f>
      </c>
      <c r="CM308">
        <f>IF($DA308&gt;=8,INDEX($CD:$CD,$CZ308+8),"")</f>
      </c>
      <c r="CN308">
        <f>IF($DA308&gt;=9,INDEX($CD:$CD,$CZ308+9),"")</f>
      </c>
      <c r="CO308">
        <f>IF($DA308&gt;=10,INDEX($CD:$CD,$CZ308+10),"")</f>
      </c>
      <c r="CP308">
        <f>IF($DA308&gt;=11,INDEX($CD:$CD,$CZ308+11),"")</f>
      </c>
      <c r="CQ308">
        <f>IF($DA308&gt;=12,INDEX($CD:$CD,$CZ308+12),"")</f>
      </c>
      <c r="CR308">
        <f>IF($DA308&gt;=13,INDEX($CD:$CD,$CZ308+13),"")</f>
      </c>
      <c r="CS308">
        <f>IF($DA308&gt;=14,INDEX($CD:$CD,$CZ308+14),"")</f>
      </c>
      <c r="CT308">
        <f>IF($DA308&gt;=15,INDEX($CD:$CD,$CZ308+15),"")</f>
      </c>
      <c r="CU308">
        <f>IF($DA308&gt;=16,INDEX($CD:$CD,$CZ308+16),"")</f>
      </c>
      <c r="CV308">
        <f>IF($DA308&gt;=17,INDEX($CD:$CD,$CZ308+17),"")</f>
      </c>
      <c r="CW308">
        <f>IF($DA308&gt;=18,INDEX($CD:$CD,$CZ308+18),"")</f>
      </c>
      <c r="CX308">
        <f>IF($DA308&gt;=19,INDEX($CD:$CD,$CZ308+19),"")</f>
      </c>
      <c r="CY308">
        <f>IF($DA308&gt;=20,INDEX($CD:$CD,$CZ308+20),"")</f>
      </c>
      <c r="CZ308">
        <f>IFERROR(MATCH($CC308,$CD$2:$CD$263,0)+1,0)</f>
      </c>
      <c r="DA308">
        <f>IFERROR(INDEX($CE$2:$CE$263,MATCH($CC308,$CD$2:$CD$263,0)),0)</f>
      </c>
      <c r="DB308">
        <f>IFERROR(INDEX($AI:$AI,MATCH($H308,$AH:$AH,0))&amp;"","")</f>
      </c>
      <c r="DF308">
        <f>IF($GI308&gt;=1,INDEX($DC:$DC,$GH308+1),"")</f>
      </c>
      <c r="DG308">
        <f>IF($GI308&gt;=2,INDEX($DC:$DC,$GH308+2),"")</f>
      </c>
      <c r="DH308">
        <f>IF($GI308&gt;=3,INDEX($DC:$DC,$GH308+3),"")</f>
      </c>
      <c r="DI308">
        <f>IF($GI308&gt;=4,INDEX($DC:$DC,$GH308+4),"")</f>
      </c>
      <c r="DJ308">
        <f>IF($GI308&gt;=5,INDEX($DC:$DC,$GH308+5),"")</f>
      </c>
      <c r="DK308">
        <f>IF($GI308&gt;=6,INDEX($DC:$DC,$GH308+6),"")</f>
      </c>
      <c r="DL308">
        <f>IF($GI308&gt;=7,INDEX($DC:$DC,$GH308+7),"")</f>
      </c>
      <c r="DM308">
        <f>IF($GI308&gt;=8,INDEX($DC:$DC,$GH308+8),"")</f>
      </c>
      <c r="DN308">
        <f>IF($GI308&gt;=9,INDEX($DC:$DC,$GH308+9),"")</f>
      </c>
      <c r="DO308">
        <f>IF($GI308&gt;=10,INDEX($DC:$DC,$GH308+10),"")</f>
      </c>
      <c r="DP308">
        <f>IF($GI308&gt;=11,INDEX($DC:$DC,$GH308+11),"")</f>
      </c>
      <c r="DQ308">
        <f>IF($GI308&gt;=12,INDEX($DC:$DC,$GH308+12),"")</f>
      </c>
      <c r="DR308">
        <f>IF($GI308&gt;=13,INDEX($DC:$DC,$GH308+13),"")</f>
      </c>
      <c r="DS308">
        <f>IF($GI308&gt;=14,INDEX($DC:$DC,$GH308+14),"")</f>
      </c>
      <c r="DT308">
        <f>IF($GI308&gt;=15,INDEX($DC:$DC,$GH308+15),"")</f>
      </c>
      <c r="DU308">
        <f>IF($GI308&gt;=16,INDEX($DC:$DC,$GH308+16),"")</f>
      </c>
      <c r="DV308">
        <f>IF($GI308&gt;=17,INDEX($DC:$DC,$GH308+17),"")</f>
      </c>
      <c r="DW308">
        <f>IF($GI308&gt;=18,INDEX($DC:$DC,$GH308+18),"")</f>
      </c>
      <c r="DX308">
        <f>IF($GI308&gt;=19,INDEX($DC:$DC,$GH308+19),"")</f>
      </c>
      <c r="DY308">
        <f>IF($GI308&gt;=20,INDEX($DC:$DC,$GH308+20),"")</f>
      </c>
      <c r="DZ308">
        <f>IF($GI308&gt;=21,INDEX($DC:$DC,$GH308+21),"")</f>
      </c>
      <c r="EA308">
        <f>IF($GI308&gt;=22,INDEX($DC:$DC,$GH308+22),"")</f>
      </c>
      <c r="EB308">
        <f>IF($GI308&gt;=23,INDEX($DC:$DC,$GH308+23),"")</f>
      </c>
      <c r="EC308">
        <f>IF($GI308&gt;=24,INDEX($DC:$DC,$GH308+24),"")</f>
      </c>
      <c r="ED308">
        <f>IF($GI308&gt;=25,INDEX($DC:$DC,$GH308+25),"")</f>
      </c>
      <c r="EE308">
        <f>IF($GI308&gt;=26,INDEX($DC:$DC,$GH308+26),"")</f>
      </c>
      <c r="EF308">
        <f>IF($GI308&gt;=27,INDEX($DC:$DC,$GH308+27),"")</f>
      </c>
      <c r="EG308">
        <f>IF($GI308&gt;=28,INDEX($DC:$DC,$GH308+28),"")</f>
      </c>
      <c r="EH308">
        <f>IF($GI308&gt;=29,INDEX($DC:$DC,$GH308+29),"")</f>
      </c>
      <c r="EI308">
        <f>IF($GI308&gt;=30,INDEX($DC:$DC,$GH308+30),"")</f>
      </c>
      <c r="EJ308">
        <f>IF($GI308&gt;=31,INDEX($DC:$DC,$GH308+31),"")</f>
      </c>
      <c r="EK308">
        <f>IF($GI308&gt;=32,INDEX($DC:$DC,$GH308+32),"")</f>
      </c>
      <c r="EL308">
        <f>IF($GI308&gt;=33,INDEX($DC:$DC,$GH308+33),"")</f>
      </c>
      <c r="EM308">
        <f>IF($GI308&gt;=34,INDEX($DC:$DC,$GH308+34),"")</f>
      </c>
      <c r="EN308">
        <f>IF($GI308&gt;=35,INDEX($DC:$DC,$GH308+35),"")</f>
      </c>
      <c r="EO308">
        <f>IF($GI308&gt;=36,INDEX($DC:$DC,$GH308+36),"")</f>
      </c>
      <c r="EP308">
        <f>IF($GI308&gt;=37,INDEX($DC:$DC,$GH308+37),"")</f>
      </c>
      <c r="EQ308">
        <f>IF($GI308&gt;=38,INDEX($DC:$DC,$GH308+38),"")</f>
      </c>
      <c r="ER308">
        <f>IF($GI308&gt;=39,INDEX($DC:$DC,$GH308+39),"")</f>
      </c>
      <c r="ES308">
        <f>IF($GI308&gt;=40,INDEX($DC:$DC,$GH308+40),"")</f>
      </c>
      <c r="ET308">
        <f>IF($GI308&gt;=1,INDEX($DD:$DD,$GH308+1),"")</f>
      </c>
      <c r="EU308">
        <f>IF($GI308&gt;=2,INDEX($DD:$DD,$GH308+2),"")</f>
      </c>
      <c r="EV308">
        <f>IF($GI308&gt;=3,INDEX($DD:$DD,$GH308+3),"")</f>
      </c>
      <c r="EW308">
        <f>IF($GI308&gt;=4,INDEX($DD:$DD,$GH308+4),"")</f>
      </c>
      <c r="EX308">
        <f>IF($GI308&gt;=5,INDEX($DD:$DD,$GH308+5),"")</f>
      </c>
      <c r="EY308">
        <f>IF($GI308&gt;=6,INDEX($DD:$DD,$GH308+6),"")</f>
      </c>
      <c r="EZ308">
        <f>IF($GI308&gt;=7,INDEX($DD:$DD,$GH308+7),"")</f>
      </c>
      <c r="FA308">
        <f>IF($GI308&gt;=8,INDEX($DD:$DD,$GH308+8),"")</f>
      </c>
      <c r="FB308">
        <f>IF($GI308&gt;=9,INDEX($DD:$DD,$GH308+9),"")</f>
      </c>
      <c r="FC308">
        <f>IF($GI308&gt;=10,INDEX($DD:$DD,$GH308+10),"")</f>
      </c>
      <c r="FD308">
        <f>IF($GI308&gt;=11,INDEX($DD:$DD,$GH308+11),"")</f>
      </c>
      <c r="FE308">
        <f>IF($GI308&gt;=12,INDEX($DD:$DD,$GH308+12),"")</f>
      </c>
      <c r="FF308">
        <f>IF($GI308&gt;=13,INDEX($DD:$DD,$GH308+13),"")</f>
      </c>
      <c r="FG308">
        <f>IF($GI308&gt;=14,INDEX($DD:$DD,$GH308+14),"")</f>
      </c>
      <c r="FH308">
        <f>IF($GI308&gt;=15,INDEX($DD:$DD,$GH308+15),"")</f>
      </c>
      <c r="FI308">
        <f>IF($GI308&gt;=16,INDEX($DD:$DD,$GH308+16),"")</f>
      </c>
      <c r="FJ308">
        <f>IF($GI308&gt;=17,INDEX($DD:$DD,$GH308+17),"")</f>
      </c>
      <c r="FK308">
        <f>IF($GI308&gt;=18,INDEX($DD:$DD,$GH308+18),"")</f>
      </c>
      <c r="FL308">
        <f>IF($GI308&gt;=19,INDEX($DD:$DD,$GH308+19),"")</f>
      </c>
      <c r="FM308">
        <f>IF($GI308&gt;=20,INDEX($DD:$DD,$GH308+20),"")</f>
      </c>
      <c r="FN308">
        <f>IF($GI308&gt;=21,INDEX($DD:$DD,$GH308+21),"")</f>
      </c>
      <c r="FO308">
        <f>IF($GI308&gt;=22,INDEX($DD:$DD,$GH308+22),"")</f>
      </c>
      <c r="FP308">
        <f>IF($GI308&gt;=23,INDEX($DD:$DD,$GH308+23),"")</f>
      </c>
      <c r="FQ308">
        <f>IF($GI308&gt;=24,INDEX($DD:$DD,$GH308+24),"")</f>
      </c>
      <c r="FR308">
        <f>IF($GI308&gt;=25,INDEX($DD:$DD,$GH308+25),"")</f>
      </c>
      <c r="FS308">
        <f>IF($GI308&gt;=26,INDEX($DD:$DD,$GH308+26),"")</f>
      </c>
      <c r="FT308">
        <f>IF($GI308&gt;=27,INDEX($DD:$DD,$GH308+27),"")</f>
      </c>
      <c r="FU308">
        <f>IF($GI308&gt;=28,INDEX($DD:$DD,$GH308+28),"")</f>
      </c>
      <c r="FV308">
        <f>IF($GI308&gt;=29,INDEX($DD:$DD,$GH308+29),"")</f>
      </c>
      <c r="FW308">
        <f>IF($GI308&gt;=30,INDEX($DD:$DD,$GH308+30),"")</f>
      </c>
      <c r="FX308">
        <f>IF($GI308&gt;=31,INDEX($DD:$DD,$GH308+31),"")</f>
      </c>
      <c r="FY308">
        <f>IF($GI308&gt;=32,INDEX($DD:$DD,$GH308+32),"")</f>
      </c>
      <c r="FZ308">
        <f>IF($GI308&gt;=33,INDEX($DD:$DD,$GH308+33),"")</f>
      </c>
      <c r="GA308">
        <f>IF($GI308&gt;=34,INDEX($DD:$DD,$GH308+34),"")</f>
      </c>
      <c r="GB308">
        <f>IF($GI308&gt;=35,INDEX($DD:$DD,$GH308+35),"")</f>
      </c>
      <c r="GC308">
        <f>IF($GI308&gt;=36,INDEX($DD:$DD,$GH308+36),"")</f>
      </c>
      <c r="GD308">
        <f>IF($GI308&gt;=37,INDEX($DD:$DD,$GH308+37),"")</f>
      </c>
      <c r="GE308">
        <f>IF($GI308&gt;=38,INDEX($DD:$DD,$GH308+38),"")</f>
      </c>
      <c r="GF308">
        <f>IF($GI308&gt;=39,INDEX($DD:$DD,$GH308+39),"")</f>
      </c>
      <c r="GG308">
        <f>IF($GI308&gt;=40,INDEX($DD:$DD,$GH308+40),"")</f>
      </c>
      <c r="GH308">
        <f>IFERROR(MATCH($DB308,$DC$2:$DC$148,0)+1,0)</f>
      </c>
      <c r="GI308">
        <f>IFERROR(INDEX($DE$2:$DE$148,MATCH($DB308,$DC$2:$DC$148,0)),0)</f>
      </c>
      <c r="GJ308">
        <f>IFERROR(MATCH($S308,$DF$308:$ES$308,0),0)</f>
      </c>
      <c r="GK308">
        <f>IF($GJ308&gt;0,INDEX($ET$308:$GG$308,$GJ308),"")</f>
      </c>
      <c r="GL308" t="s">
        <v>583</v>
      </c>
      <c r="GM308">
        <v>1</v>
      </c>
      <c r="GN308">
        <f>IF($IW308&gt;=1,INDEX($GL:$GL,$IV308+1),"")</f>
      </c>
      <c r="GO308">
        <f>IF($IW308&gt;=2,INDEX($GL:$GL,$IV308+2),"")</f>
      </c>
      <c r="GP308">
        <f>IF($IW308&gt;=3,INDEX($GL:$GL,$IV308+3),"")</f>
      </c>
      <c r="GQ308">
        <f>IF($IW308&gt;=4,INDEX($GL:$GL,$IV308+4),"")</f>
      </c>
      <c r="GR308">
        <f>IF($IW308&gt;=5,INDEX($GL:$GL,$IV308+5),"")</f>
      </c>
      <c r="GS308">
        <f>IF($IW308&gt;=6,INDEX($GL:$GL,$IV308+6),"")</f>
      </c>
      <c r="GT308">
        <f>IF($IW308&gt;=7,INDEX($GL:$GL,$IV308+7),"")</f>
      </c>
      <c r="GU308">
        <f>IF($IW308&gt;=8,INDEX($GL:$GL,$IV308+8),"")</f>
      </c>
      <c r="GV308">
        <f>IF($IW308&gt;=9,INDEX($GL:$GL,$IV308+9),"")</f>
      </c>
      <c r="GW308">
        <f>IF($IW308&gt;=10,INDEX($GL:$GL,$IV308+10),"")</f>
      </c>
      <c r="GX308">
        <f>IF($IW308&gt;=11,INDEX($GL:$GL,$IV308+11),"")</f>
      </c>
      <c r="GY308">
        <f>IF($IW308&gt;=12,INDEX($GL:$GL,$IV308+12),"")</f>
      </c>
      <c r="GZ308">
        <f>IF($IW308&gt;=13,INDEX($GL:$GL,$IV308+13),"")</f>
      </c>
      <c r="HA308">
        <f>IF($IW308&gt;=14,INDEX($GL:$GL,$IV308+14),"")</f>
      </c>
      <c r="HB308">
        <f>IF($IW308&gt;=15,INDEX($GL:$GL,$IV308+15),"")</f>
      </c>
      <c r="HC308">
        <f>IF($IW308&gt;=16,INDEX($GL:$GL,$IV308+16),"")</f>
      </c>
      <c r="HD308">
        <f>IF($IW308&gt;=17,INDEX($GL:$GL,$IV308+17),"")</f>
      </c>
      <c r="HE308">
        <f>IF($IW308&gt;=18,INDEX($GL:$GL,$IV308+18),"")</f>
      </c>
      <c r="HF308">
        <f>IF($IW308&gt;=19,INDEX($GL:$GL,$IV308+19),"")</f>
      </c>
      <c r="HG308">
        <f>IF($IW308&gt;=20,INDEX($GL:$GL,$IV308+20),"")</f>
      </c>
      <c r="HH308">
        <f>IF($IW308&gt;=21,INDEX($GL:$GL,$IV308+21),"")</f>
      </c>
      <c r="HI308">
        <f>IF($IW308&gt;=22,INDEX($GL:$GL,$IV308+22),"")</f>
      </c>
      <c r="HJ308">
        <f>IF($IW308&gt;=23,INDEX($GL:$GL,$IV308+23),"")</f>
      </c>
      <c r="HK308">
        <f>IF($IW308&gt;=24,INDEX($GL:$GL,$IV308+24),"")</f>
      </c>
      <c r="HL308">
        <f>IF($IW308&gt;=25,INDEX($GL:$GL,$IV308+25),"")</f>
      </c>
      <c r="HM308">
        <f>IF($IW308&gt;=26,INDEX($GL:$GL,$IV308+26),"")</f>
      </c>
      <c r="HN308">
        <f>IF($IW308&gt;=27,INDEX($GL:$GL,$IV308+27),"")</f>
      </c>
      <c r="HO308">
        <f>IF($IW308&gt;=28,INDEX($GL:$GL,$IV308+28),"")</f>
      </c>
      <c r="HP308">
        <f>IF($IW308&gt;=29,INDEX($GL:$GL,$IV308+29),"")</f>
      </c>
      <c r="HQ308">
        <f>IF($IW308&gt;=30,INDEX($GL:$GL,$IV308+30),"")</f>
      </c>
      <c r="HR308">
        <f>IF($IW308&gt;=31,INDEX($GL:$GL,$IV308+31),"")</f>
      </c>
      <c r="HS308">
        <f>IF($IW308&gt;=32,INDEX($GL:$GL,$IV308+32),"")</f>
      </c>
      <c r="HT308">
        <f>IF($IW308&gt;=33,INDEX($GL:$GL,$IV308+33),"")</f>
      </c>
      <c r="HU308">
        <f>IF($IW308&gt;=34,INDEX($GL:$GL,$IV308+34),"")</f>
      </c>
      <c r="HV308">
        <f>IF($IW308&gt;=35,INDEX($GL:$GL,$IV308+35),"")</f>
      </c>
      <c r="HW308">
        <f>IF($IW308&gt;=36,INDEX($GL:$GL,$IV308+36),"")</f>
      </c>
      <c r="HX308">
        <f>IF($IW308&gt;=37,INDEX($GL:$GL,$IV308+37),"")</f>
      </c>
      <c r="HY308">
        <f>IF($IW308&gt;=38,INDEX($GL:$GL,$IV308+38),"")</f>
      </c>
      <c r="HZ308">
        <f>IF($IW308&gt;=39,INDEX($GL:$GL,$IV308+39),"")</f>
      </c>
      <c r="IA308">
        <f>IF($IW308&gt;=40,INDEX($GL:$GL,$IV308+40),"")</f>
      </c>
      <c r="IB308">
        <f>IF($IW308&gt;=41,INDEX($GL:$GL,$IV308+41),"")</f>
      </c>
      <c r="IC308">
        <f>IF($IW308&gt;=42,INDEX($GL:$GL,$IV308+42),"")</f>
      </c>
      <c r="ID308">
        <f>IF($IW308&gt;=43,INDEX($GL:$GL,$IV308+43),"")</f>
      </c>
      <c r="IE308">
        <f>IF($IW308&gt;=44,INDEX($GL:$GL,$IV308+44),"")</f>
      </c>
      <c r="IF308">
        <f>IF($IW308&gt;=45,INDEX($GL:$GL,$IV308+45),"")</f>
      </c>
      <c r="IG308">
        <f>IF($IW308&gt;=46,INDEX($GL:$GL,$IV308+46),"")</f>
      </c>
      <c r="IH308">
        <f>IF($IW308&gt;=47,INDEX($GL:$GL,$IV308+47),"")</f>
      </c>
      <c r="II308">
        <f>IF($IW308&gt;=48,INDEX($GL:$GL,$IV308+48),"")</f>
      </c>
      <c r="IJ308">
        <f>IF($IW308&gt;=49,INDEX($GL:$GL,$IV308+49),"")</f>
      </c>
      <c r="IK308">
        <f>IF($IW308&gt;=50,INDEX($GL:$GL,$IV308+50),"")</f>
      </c>
      <c r="IL308">
        <f>IF($IW308&gt;=51,INDEX($GL:$GL,$IV308+51),"")</f>
      </c>
      <c r="IM308">
        <f>IF($IW308&gt;=52,INDEX($GL:$GL,$IV308+52),"")</f>
      </c>
      <c r="IN308">
        <f>IF($IW308&gt;=53,INDEX($GL:$GL,$IV308+53),"")</f>
      </c>
      <c r="IO308">
        <f>IF($IW308&gt;=54,INDEX($GL:$GL,$IV308+54),"")</f>
      </c>
      <c r="IP308">
        <f>IF($IW308&gt;=55,INDEX($GL:$GL,$IV308+55),"")</f>
      </c>
      <c r="IQ308">
        <f>IF($IW308&gt;=56,INDEX($GL:$GL,$IV308+56),"")</f>
      </c>
      <c r="IR308">
        <f>IF($IW308&gt;=57,INDEX($GL:$GL,$IV308+57),"")</f>
      </c>
      <c r="IS308">
        <f>IF($IW308&gt;=58,INDEX($GL:$GL,$IV308+58),"")</f>
      </c>
      <c r="IT308">
        <f>IF($IW308&gt;=59,INDEX($GL:$GL,$IV308+59),"")</f>
      </c>
      <c r="IU308">
        <f>IF($IW308&gt;=60,INDEX($GL:$GL,$IV308+60),"")</f>
      </c>
      <c r="IV308">
        <f>IFERROR(MATCH($GK308,$GL$2:$GL$324,0)+1,0)</f>
      </c>
      <c r="IW308">
        <f>IFERROR(INDEX($GM$2:$GM$324,MATCH($GK308,$GL$2:$GL$324,0)),0)</f>
      </c>
      <c r="IX308" t="s">
        <v>34</v>
      </c>
      <c r="IY308" t="s">
        <v>34</v>
      </c>
    </row>
    <row r="309" spans="1:259" x14ac:dyDescent="0.25">
      <c r="K309">
        <f>IF(OR($N309="",$J309=""),"",IFERROR($N309/$J309,0))</f>
      </c>
      <c r="L309">
        <f>IF($N309="","",
SUM($M309,$O309,$T309,$P309,$R309)*
(1-IF($U309="",0,VALUE($U309)/100)))</f>
      </c>
      <c r="M309">
        <f>IF($N309="","",$N309)</f>
      </c>
      <c r="O309">
        <f>IF($N309="","",
IF($H309="","",
IF(ISNUMBER(SEARCH("exempt",LOWER($H309))),0,
$N309*(VALUE(SUBSTITUTE($H309,"%",""))/100))))</f>
      </c>
      <c r="V309">
        <f>IFERROR(IF(FIND(" - ",$E309)&gt;0,MID($E309,FIND(" - ",$E309)+3,LEN($E309)),""),"")</f>
      </c>
      <c r="AE309" t="s">
        <v>883</v>
      </c>
      <c r="AJ309">
        <f>IFERROR(LEFT($E309,FIND(" - ",$E309)-1),$E309)</f>
      </c>
      <c r="AM309">
        <f>IF($CB309&gt;=1,INDEX($AK:$AK,$CA309+1),"")</f>
      </c>
      <c r="AN309">
        <f>IF($CB309&gt;=2,INDEX($AK:$AK,$CA309+2),"")</f>
      </c>
      <c r="AO309">
        <f>IF($CB309&gt;=3,INDEX($AK:$AK,$CA309+3),"")</f>
      </c>
      <c r="AP309">
        <f>IF($CB309&gt;=4,INDEX($AK:$AK,$CA309+4),"")</f>
      </c>
      <c r="AQ309">
        <f>IF($CB309&gt;=5,INDEX($AK:$AK,$CA309+5),"")</f>
      </c>
      <c r="AR309">
        <f>IF($CB309&gt;=6,INDEX($AK:$AK,$CA309+6),"")</f>
      </c>
      <c r="AS309">
        <f>IF($CB309&gt;=7,INDEX($AK:$AK,$CA309+7),"")</f>
      </c>
      <c r="AT309">
        <f>IF($CB309&gt;=8,INDEX($AK:$AK,$CA309+8),"")</f>
      </c>
      <c r="AU309">
        <f>IF($CB309&gt;=9,INDEX($AK:$AK,$CA309+9),"")</f>
      </c>
      <c r="AV309">
        <f>IF($CB309&gt;=10,INDEX($AK:$AK,$CA309+10),"")</f>
      </c>
      <c r="AW309">
        <f>IF($CB309&gt;=11,INDEX($AK:$AK,$CA309+11),"")</f>
      </c>
      <c r="AX309">
        <f>IF($CB309&gt;=12,INDEX($AK:$AK,$CA309+12),"")</f>
      </c>
      <c r="AY309">
        <f>IF($CB309&gt;=13,INDEX($AK:$AK,$CA309+13),"")</f>
      </c>
      <c r="AZ309">
        <f>IF($CB309&gt;=14,INDEX($AK:$AK,$CA309+14),"")</f>
      </c>
      <c r="BA309">
        <f>IF($CB309&gt;=15,INDEX($AK:$AK,$CA309+15),"")</f>
      </c>
      <c r="BB309">
        <f>IF($CB309&gt;=16,INDEX($AK:$AK,$CA309+16),"")</f>
      </c>
      <c r="BC309">
        <f>IF($CB309&gt;=17,INDEX($AK:$AK,$CA309+17),"")</f>
      </c>
      <c r="BD309">
        <f>IF($CB309&gt;=18,INDEX($AK:$AK,$CA309+18),"")</f>
      </c>
      <c r="BE309">
        <f>IF($CB309&gt;=19,INDEX($AK:$AK,$CA309+19),"")</f>
      </c>
      <c r="BF309">
        <f>IF($CB309&gt;=20,INDEX($AK:$AK,$CA309+20),"")</f>
      </c>
      <c r="BG309">
        <f>IF($CB309&gt;=21,INDEX($AK:$AK,$CA309+21),"")</f>
      </c>
      <c r="BH309">
        <f>IF($CB309&gt;=22,INDEX($AK:$AK,$CA309+22),"")</f>
      </c>
      <c r="BI309">
        <f>IF($CB309&gt;=23,INDEX($AK:$AK,$CA309+23),"")</f>
      </c>
      <c r="BJ309">
        <f>IF($CB309&gt;=24,INDEX($AK:$AK,$CA309+24),"")</f>
      </c>
      <c r="BK309">
        <f>IF($CB309&gt;=25,INDEX($AK:$AK,$CA309+25),"")</f>
      </c>
      <c r="BL309">
        <f>IF($CB309&gt;=26,INDEX($AK:$AK,$CA309+26),"")</f>
      </c>
      <c r="BM309">
        <f>IF($CB309&gt;=27,INDEX($AK:$AK,$CA309+27),"")</f>
      </c>
      <c r="BN309">
        <f>IF($CB309&gt;=28,INDEX($AK:$AK,$CA309+28),"")</f>
      </c>
      <c r="BO309">
        <f>IF($CB309&gt;=29,INDEX($AK:$AK,$CA309+29),"")</f>
      </c>
      <c r="BP309">
        <f>IF($CB309&gt;=30,INDEX($AK:$AK,$CA309+30),"")</f>
      </c>
      <c r="BQ309">
        <f>IF($CB309&gt;=31,INDEX($AK:$AK,$CA309+31),"")</f>
      </c>
      <c r="BR309">
        <f>IF($CB309&gt;=32,INDEX($AK:$AK,$CA309+32),"")</f>
      </c>
      <c r="BS309">
        <f>IF($CB309&gt;=33,INDEX($AK:$AK,$CA309+33),"")</f>
      </c>
      <c r="BT309">
        <f>IF($CB309&gt;=34,INDEX($AK:$AK,$CA309+34),"")</f>
      </c>
      <c r="BU309">
        <f>IF($CB309&gt;=35,INDEX($AK:$AK,$CA309+35),"")</f>
      </c>
      <c r="BV309">
        <f>IF($CB309&gt;=36,INDEX($AK:$AK,$CA309+36),"")</f>
      </c>
      <c r="BW309">
        <f>IF($CB309&gt;=37,INDEX($AK:$AK,$CA309+37),"")</f>
      </c>
      <c r="BX309">
        <f>IF($CB309&gt;=38,INDEX($AK:$AK,$CA309+38),"")</f>
      </c>
      <c r="BY309">
        <f>IF($CB309&gt;=39,INDEX($AK:$AK,$CA309+39),"")</f>
      </c>
      <c r="BZ309">
        <f>IF($CB309&gt;=40,INDEX($AK:$AK,$CA309+40),"")</f>
      </c>
      <c r="CA309">
        <f>IFERROR(MATCH($AJ309,$AK$2:$AK$134,0)+1,0)</f>
      </c>
      <c r="CB309">
        <f>IFERROR(INDEX($AL$2:$AL$134,MATCH($AJ309,$AK$2:$AK$134,0)),0)</f>
      </c>
      <c r="CC309">
        <f>IFERROR(LEFT($F309,FIND(" - ",$F309)-1),$F309)</f>
      </c>
      <c r="CF309">
        <f>IF($DA309&gt;=1,INDEX($CD:$CD,$CZ309+1),"")</f>
      </c>
      <c r="CG309">
        <f>IF($DA309&gt;=2,INDEX($CD:$CD,$CZ309+2),"")</f>
      </c>
      <c r="CH309">
        <f>IF($DA309&gt;=3,INDEX($CD:$CD,$CZ309+3),"")</f>
      </c>
      <c r="CI309">
        <f>IF($DA309&gt;=4,INDEX($CD:$CD,$CZ309+4),"")</f>
      </c>
      <c r="CJ309">
        <f>IF($DA309&gt;=5,INDEX($CD:$CD,$CZ309+5),"")</f>
      </c>
      <c r="CK309">
        <f>IF($DA309&gt;=6,INDEX($CD:$CD,$CZ309+6),"")</f>
      </c>
      <c r="CL309">
        <f>IF($DA309&gt;=7,INDEX($CD:$CD,$CZ309+7),"")</f>
      </c>
      <c r="CM309">
        <f>IF($DA309&gt;=8,INDEX($CD:$CD,$CZ309+8),"")</f>
      </c>
      <c r="CN309">
        <f>IF($DA309&gt;=9,INDEX($CD:$CD,$CZ309+9),"")</f>
      </c>
      <c r="CO309">
        <f>IF($DA309&gt;=10,INDEX($CD:$CD,$CZ309+10),"")</f>
      </c>
      <c r="CP309">
        <f>IF($DA309&gt;=11,INDEX($CD:$CD,$CZ309+11),"")</f>
      </c>
      <c r="CQ309">
        <f>IF($DA309&gt;=12,INDEX($CD:$CD,$CZ309+12),"")</f>
      </c>
      <c r="CR309">
        <f>IF($DA309&gt;=13,INDEX($CD:$CD,$CZ309+13),"")</f>
      </c>
      <c r="CS309">
        <f>IF($DA309&gt;=14,INDEX($CD:$CD,$CZ309+14),"")</f>
      </c>
      <c r="CT309">
        <f>IF($DA309&gt;=15,INDEX($CD:$CD,$CZ309+15),"")</f>
      </c>
      <c r="CU309">
        <f>IF($DA309&gt;=16,INDEX($CD:$CD,$CZ309+16),"")</f>
      </c>
      <c r="CV309">
        <f>IF($DA309&gt;=17,INDEX($CD:$CD,$CZ309+17),"")</f>
      </c>
      <c r="CW309">
        <f>IF($DA309&gt;=18,INDEX($CD:$CD,$CZ309+18),"")</f>
      </c>
      <c r="CX309">
        <f>IF($DA309&gt;=19,INDEX($CD:$CD,$CZ309+19),"")</f>
      </c>
      <c r="CY309">
        <f>IF($DA309&gt;=20,INDEX($CD:$CD,$CZ309+20),"")</f>
      </c>
      <c r="CZ309">
        <f>IFERROR(MATCH($CC309,$CD$2:$CD$263,0)+1,0)</f>
      </c>
      <c r="DA309">
        <f>IFERROR(INDEX($CE$2:$CE$263,MATCH($CC309,$CD$2:$CD$263,0)),0)</f>
      </c>
      <c r="DB309">
        <f>IFERROR(INDEX($AI:$AI,MATCH($H309,$AH:$AH,0))&amp;"","")</f>
      </c>
      <c r="DF309">
        <f>IF($GI309&gt;=1,INDEX($DC:$DC,$GH309+1),"")</f>
      </c>
      <c r="DG309">
        <f>IF($GI309&gt;=2,INDEX($DC:$DC,$GH309+2),"")</f>
      </c>
      <c r="DH309">
        <f>IF($GI309&gt;=3,INDEX($DC:$DC,$GH309+3),"")</f>
      </c>
      <c r="DI309">
        <f>IF($GI309&gt;=4,INDEX($DC:$DC,$GH309+4),"")</f>
      </c>
      <c r="DJ309">
        <f>IF($GI309&gt;=5,INDEX($DC:$DC,$GH309+5),"")</f>
      </c>
      <c r="DK309">
        <f>IF($GI309&gt;=6,INDEX($DC:$DC,$GH309+6),"")</f>
      </c>
      <c r="DL309">
        <f>IF($GI309&gt;=7,INDEX($DC:$DC,$GH309+7),"")</f>
      </c>
      <c r="DM309">
        <f>IF($GI309&gt;=8,INDEX($DC:$DC,$GH309+8),"")</f>
      </c>
      <c r="DN309">
        <f>IF($GI309&gt;=9,INDEX($DC:$DC,$GH309+9),"")</f>
      </c>
      <c r="DO309">
        <f>IF($GI309&gt;=10,INDEX($DC:$DC,$GH309+10),"")</f>
      </c>
      <c r="DP309">
        <f>IF($GI309&gt;=11,INDEX($DC:$DC,$GH309+11),"")</f>
      </c>
      <c r="DQ309">
        <f>IF($GI309&gt;=12,INDEX($DC:$DC,$GH309+12),"")</f>
      </c>
      <c r="DR309">
        <f>IF($GI309&gt;=13,INDEX($DC:$DC,$GH309+13),"")</f>
      </c>
      <c r="DS309">
        <f>IF($GI309&gt;=14,INDEX($DC:$DC,$GH309+14),"")</f>
      </c>
      <c r="DT309">
        <f>IF($GI309&gt;=15,INDEX($DC:$DC,$GH309+15),"")</f>
      </c>
      <c r="DU309">
        <f>IF($GI309&gt;=16,INDEX($DC:$DC,$GH309+16),"")</f>
      </c>
      <c r="DV309">
        <f>IF($GI309&gt;=17,INDEX($DC:$DC,$GH309+17),"")</f>
      </c>
      <c r="DW309">
        <f>IF($GI309&gt;=18,INDEX($DC:$DC,$GH309+18),"")</f>
      </c>
      <c r="DX309">
        <f>IF($GI309&gt;=19,INDEX($DC:$DC,$GH309+19),"")</f>
      </c>
      <c r="DY309">
        <f>IF($GI309&gt;=20,INDEX($DC:$DC,$GH309+20),"")</f>
      </c>
      <c r="DZ309">
        <f>IF($GI309&gt;=21,INDEX($DC:$DC,$GH309+21),"")</f>
      </c>
      <c r="EA309">
        <f>IF($GI309&gt;=22,INDEX($DC:$DC,$GH309+22),"")</f>
      </c>
      <c r="EB309">
        <f>IF($GI309&gt;=23,INDEX($DC:$DC,$GH309+23),"")</f>
      </c>
      <c r="EC309">
        <f>IF($GI309&gt;=24,INDEX($DC:$DC,$GH309+24),"")</f>
      </c>
      <c r="ED309">
        <f>IF($GI309&gt;=25,INDEX($DC:$DC,$GH309+25),"")</f>
      </c>
      <c r="EE309">
        <f>IF($GI309&gt;=26,INDEX($DC:$DC,$GH309+26),"")</f>
      </c>
      <c r="EF309">
        <f>IF($GI309&gt;=27,INDEX($DC:$DC,$GH309+27),"")</f>
      </c>
      <c r="EG309">
        <f>IF($GI309&gt;=28,INDEX($DC:$DC,$GH309+28),"")</f>
      </c>
      <c r="EH309">
        <f>IF($GI309&gt;=29,INDEX($DC:$DC,$GH309+29),"")</f>
      </c>
      <c r="EI309">
        <f>IF($GI309&gt;=30,INDEX($DC:$DC,$GH309+30),"")</f>
      </c>
      <c r="EJ309">
        <f>IF($GI309&gt;=31,INDEX($DC:$DC,$GH309+31),"")</f>
      </c>
      <c r="EK309">
        <f>IF($GI309&gt;=32,INDEX($DC:$DC,$GH309+32),"")</f>
      </c>
      <c r="EL309">
        <f>IF($GI309&gt;=33,INDEX($DC:$DC,$GH309+33),"")</f>
      </c>
      <c r="EM309">
        <f>IF($GI309&gt;=34,INDEX($DC:$DC,$GH309+34),"")</f>
      </c>
      <c r="EN309">
        <f>IF($GI309&gt;=35,INDEX($DC:$DC,$GH309+35),"")</f>
      </c>
      <c r="EO309">
        <f>IF($GI309&gt;=36,INDEX($DC:$DC,$GH309+36),"")</f>
      </c>
      <c r="EP309">
        <f>IF($GI309&gt;=37,INDEX($DC:$DC,$GH309+37),"")</f>
      </c>
      <c r="EQ309">
        <f>IF($GI309&gt;=38,INDEX($DC:$DC,$GH309+38),"")</f>
      </c>
      <c r="ER309">
        <f>IF($GI309&gt;=39,INDEX($DC:$DC,$GH309+39),"")</f>
      </c>
      <c r="ES309">
        <f>IF($GI309&gt;=40,INDEX($DC:$DC,$GH309+40),"")</f>
      </c>
      <c r="ET309">
        <f>IF($GI309&gt;=1,INDEX($DD:$DD,$GH309+1),"")</f>
      </c>
      <c r="EU309">
        <f>IF($GI309&gt;=2,INDEX($DD:$DD,$GH309+2),"")</f>
      </c>
      <c r="EV309">
        <f>IF($GI309&gt;=3,INDEX($DD:$DD,$GH309+3),"")</f>
      </c>
      <c r="EW309">
        <f>IF($GI309&gt;=4,INDEX($DD:$DD,$GH309+4),"")</f>
      </c>
      <c r="EX309">
        <f>IF($GI309&gt;=5,INDEX($DD:$DD,$GH309+5),"")</f>
      </c>
      <c r="EY309">
        <f>IF($GI309&gt;=6,INDEX($DD:$DD,$GH309+6),"")</f>
      </c>
      <c r="EZ309">
        <f>IF($GI309&gt;=7,INDEX($DD:$DD,$GH309+7),"")</f>
      </c>
      <c r="FA309">
        <f>IF($GI309&gt;=8,INDEX($DD:$DD,$GH309+8),"")</f>
      </c>
      <c r="FB309">
        <f>IF($GI309&gt;=9,INDEX($DD:$DD,$GH309+9),"")</f>
      </c>
      <c r="FC309">
        <f>IF($GI309&gt;=10,INDEX($DD:$DD,$GH309+10),"")</f>
      </c>
      <c r="FD309">
        <f>IF($GI309&gt;=11,INDEX($DD:$DD,$GH309+11),"")</f>
      </c>
      <c r="FE309">
        <f>IF($GI309&gt;=12,INDEX($DD:$DD,$GH309+12),"")</f>
      </c>
      <c r="FF309">
        <f>IF($GI309&gt;=13,INDEX($DD:$DD,$GH309+13),"")</f>
      </c>
      <c r="FG309">
        <f>IF($GI309&gt;=14,INDEX($DD:$DD,$GH309+14),"")</f>
      </c>
      <c r="FH309">
        <f>IF($GI309&gt;=15,INDEX($DD:$DD,$GH309+15),"")</f>
      </c>
      <c r="FI309">
        <f>IF($GI309&gt;=16,INDEX($DD:$DD,$GH309+16),"")</f>
      </c>
      <c r="FJ309">
        <f>IF($GI309&gt;=17,INDEX($DD:$DD,$GH309+17),"")</f>
      </c>
      <c r="FK309">
        <f>IF($GI309&gt;=18,INDEX($DD:$DD,$GH309+18),"")</f>
      </c>
      <c r="FL309">
        <f>IF($GI309&gt;=19,INDEX($DD:$DD,$GH309+19),"")</f>
      </c>
      <c r="FM309">
        <f>IF($GI309&gt;=20,INDEX($DD:$DD,$GH309+20),"")</f>
      </c>
      <c r="FN309">
        <f>IF($GI309&gt;=21,INDEX($DD:$DD,$GH309+21),"")</f>
      </c>
      <c r="FO309">
        <f>IF($GI309&gt;=22,INDEX($DD:$DD,$GH309+22),"")</f>
      </c>
      <c r="FP309">
        <f>IF($GI309&gt;=23,INDEX($DD:$DD,$GH309+23),"")</f>
      </c>
      <c r="FQ309">
        <f>IF($GI309&gt;=24,INDEX($DD:$DD,$GH309+24),"")</f>
      </c>
      <c r="FR309">
        <f>IF($GI309&gt;=25,INDEX($DD:$DD,$GH309+25),"")</f>
      </c>
      <c r="FS309">
        <f>IF($GI309&gt;=26,INDEX($DD:$DD,$GH309+26),"")</f>
      </c>
      <c r="FT309">
        <f>IF($GI309&gt;=27,INDEX($DD:$DD,$GH309+27),"")</f>
      </c>
      <c r="FU309">
        <f>IF($GI309&gt;=28,INDEX($DD:$DD,$GH309+28),"")</f>
      </c>
      <c r="FV309">
        <f>IF($GI309&gt;=29,INDEX($DD:$DD,$GH309+29),"")</f>
      </c>
      <c r="FW309">
        <f>IF($GI309&gt;=30,INDEX($DD:$DD,$GH309+30),"")</f>
      </c>
      <c r="FX309">
        <f>IF($GI309&gt;=31,INDEX($DD:$DD,$GH309+31),"")</f>
      </c>
      <c r="FY309">
        <f>IF($GI309&gt;=32,INDEX($DD:$DD,$GH309+32),"")</f>
      </c>
      <c r="FZ309">
        <f>IF($GI309&gt;=33,INDEX($DD:$DD,$GH309+33),"")</f>
      </c>
      <c r="GA309">
        <f>IF($GI309&gt;=34,INDEX($DD:$DD,$GH309+34),"")</f>
      </c>
      <c r="GB309">
        <f>IF($GI309&gt;=35,INDEX($DD:$DD,$GH309+35),"")</f>
      </c>
      <c r="GC309">
        <f>IF($GI309&gt;=36,INDEX($DD:$DD,$GH309+36),"")</f>
      </c>
      <c r="GD309">
        <f>IF($GI309&gt;=37,INDEX($DD:$DD,$GH309+37),"")</f>
      </c>
      <c r="GE309">
        <f>IF($GI309&gt;=38,INDEX($DD:$DD,$GH309+38),"")</f>
      </c>
      <c r="GF309">
        <f>IF($GI309&gt;=39,INDEX($DD:$DD,$GH309+39),"")</f>
      </c>
      <c r="GG309">
        <f>IF($GI309&gt;=40,INDEX($DD:$DD,$GH309+40),"")</f>
      </c>
      <c r="GH309">
        <f>IFERROR(MATCH($DB309,$DC$2:$DC$148,0)+1,0)</f>
      </c>
      <c r="GI309">
        <f>IFERROR(INDEX($DE$2:$DE$148,MATCH($DB309,$DC$2:$DC$148,0)),0)</f>
      </c>
      <c r="GJ309">
        <f>IFERROR(MATCH($S309,$DF$309:$ES$309,0),0)</f>
      </c>
      <c r="GK309">
        <f>IF($GJ309&gt;0,INDEX($ET$309:$GG$309,$GJ309),"")</f>
      </c>
      <c r="GL309" t="s">
        <v>884</v>
      </c>
      <c r="GN309">
        <f>IF($IW309&gt;=1,INDEX($GL:$GL,$IV309+1),"")</f>
      </c>
      <c r="GO309">
        <f>IF($IW309&gt;=2,INDEX($GL:$GL,$IV309+2),"")</f>
      </c>
      <c r="GP309">
        <f>IF($IW309&gt;=3,INDEX($GL:$GL,$IV309+3),"")</f>
      </c>
      <c r="GQ309">
        <f>IF($IW309&gt;=4,INDEX($GL:$GL,$IV309+4),"")</f>
      </c>
      <c r="GR309">
        <f>IF($IW309&gt;=5,INDEX($GL:$GL,$IV309+5),"")</f>
      </c>
      <c r="GS309">
        <f>IF($IW309&gt;=6,INDEX($GL:$GL,$IV309+6),"")</f>
      </c>
      <c r="GT309">
        <f>IF($IW309&gt;=7,INDEX($GL:$GL,$IV309+7),"")</f>
      </c>
      <c r="GU309">
        <f>IF($IW309&gt;=8,INDEX($GL:$GL,$IV309+8),"")</f>
      </c>
      <c r="GV309">
        <f>IF($IW309&gt;=9,INDEX($GL:$GL,$IV309+9),"")</f>
      </c>
      <c r="GW309">
        <f>IF($IW309&gt;=10,INDEX($GL:$GL,$IV309+10),"")</f>
      </c>
      <c r="GX309">
        <f>IF($IW309&gt;=11,INDEX($GL:$GL,$IV309+11),"")</f>
      </c>
      <c r="GY309">
        <f>IF($IW309&gt;=12,INDEX($GL:$GL,$IV309+12),"")</f>
      </c>
      <c r="GZ309">
        <f>IF($IW309&gt;=13,INDEX($GL:$GL,$IV309+13),"")</f>
      </c>
      <c r="HA309">
        <f>IF($IW309&gt;=14,INDEX($GL:$GL,$IV309+14),"")</f>
      </c>
      <c r="HB309">
        <f>IF($IW309&gt;=15,INDEX($GL:$GL,$IV309+15),"")</f>
      </c>
      <c r="HC309">
        <f>IF($IW309&gt;=16,INDEX($GL:$GL,$IV309+16),"")</f>
      </c>
      <c r="HD309">
        <f>IF($IW309&gt;=17,INDEX($GL:$GL,$IV309+17),"")</f>
      </c>
      <c r="HE309">
        <f>IF($IW309&gt;=18,INDEX($GL:$GL,$IV309+18),"")</f>
      </c>
      <c r="HF309">
        <f>IF($IW309&gt;=19,INDEX($GL:$GL,$IV309+19),"")</f>
      </c>
      <c r="HG309">
        <f>IF($IW309&gt;=20,INDEX($GL:$GL,$IV309+20),"")</f>
      </c>
      <c r="HH309">
        <f>IF($IW309&gt;=21,INDEX($GL:$GL,$IV309+21),"")</f>
      </c>
      <c r="HI309">
        <f>IF($IW309&gt;=22,INDEX($GL:$GL,$IV309+22),"")</f>
      </c>
      <c r="HJ309">
        <f>IF($IW309&gt;=23,INDEX($GL:$GL,$IV309+23),"")</f>
      </c>
      <c r="HK309">
        <f>IF($IW309&gt;=24,INDEX($GL:$GL,$IV309+24),"")</f>
      </c>
      <c r="HL309">
        <f>IF($IW309&gt;=25,INDEX($GL:$GL,$IV309+25),"")</f>
      </c>
      <c r="HM309">
        <f>IF($IW309&gt;=26,INDEX($GL:$GL,$IV309+26),"")</f>
      </c>
      <c r="HN309">
        <f>IF($IW309&gt;=27,INDEX($GL:$GL,$IV309+27),"")</f>
      </c>
      <c r="HO309">
        <f>IF($IW309&gt;=28,INDEX($GL:$GL,$IV309+28),"")</f>
      </c>
      <c r="HP309">
        <f>IF($IW309&gt;=29,INDEX($GL:$GL,$IV309+29),"")</f>
      </c>
      <c r="HQ309">
        <f>IF($IW309&gt;=30,INDEX($GL:$GL,$IV309+30),"")</f>
      </c>
      <c r="HR309">
        <f>IF($IW309&gt;=31,INDEX($GL:$GL,$IV309+31),"")</f>
      </c>
      <c r="HS309">
        <f>IF($IW309&gt;=32,INDEX($GL:$GL,$IV309+32),"")</f>
      </c>
      <c r="HT309">
        <f>IF($IW309&gt;=33,INDEX($GL:$GL,$IV309+33),"")</f>
      </c>
      <c r="HU309">
        <f>IF($IW309&gt;=34,INDEX($GL:$GL,$IV309+34),"")</f>
      </c>
      <c r="HV309">
        <f>IF($IW309&gt;=35,INDEX($GL:$GL,$IV309+35),"")</f>
      </c>
      <c r="HW309">
        <f>IF($IW309&gt;=36,INDEX($GL:$GL,$IV309+36),"")</f>
      </c>
      <c r="HX309">
        <f>IF($IW309&gt;=37,INDEX($GL:$GL,$IV309+37),"")</f>
      </c>
      <c r="HY309">
        <f>IF($IW309&gt;=38,INDEX($GL:$GL,$IV309+38),"")</f>
      </c>
      <c r="HZ309">
        <f>IF($IW309&gt;=39,INDEX($GL:$GL,$IV309+39),"")</f>
      </c>
      <c r="IA309">
        <f>IF($IW309&gt;=40,INDEX($GL:$GL,$IV309+40),"")</f>
      </c>
      <c r="IB309">
        <f>IF($IW309&gt;=41,INDEX($GL:$GL,$IV309+41),"")</f>
      </c>
      <c r="IC309">
        <f>IF($IW309&gt;=42,INDEX($GL:$GL,$IV309+42),"")</f>
      </c>
      <c r="ID309">
        <f>IF($IW309&gt;=43,INDEX($GL:$GL,$IV309+43),"")</f>
      </c>
      <c r="IE309">
        <f>IF($IW309&gt;=44,INDEX($GL:$GL,$IV309+44),"")</f>
      </c>
      <c r="IF309">
        <f>IF($IW309&gt;=45,INDEX($GL:$GL,$IV309+45),"")</f>
      </c>
      <c r="IG309">
        <f>IF($IW309&gt;=46,INDEX($GL:$GL,$IV309+46),"")</f>
      </c>
      <c r="IH309">
        <f>IF($IW309&gt;=47,INDEX($GL:$GL,$IV309+47),"")</f>
      </c>
      <c r="II309">
        <f>IF($IW309&gt;=48,INDEX($GL:$GL,$IV309+48),"")</f>
      </c>
      <c r="IJ309">
        <f>IF($IW309&gt;=49,INDEX($GL:$GL,$IV309+49),"")</f>
      </c>
      <c r="IK309">
        <f>IF($IW309&gt;=50,INDEX($GL:$GL,$IV309+50),"")</f>
      </c>
      <c r="IL309">
        <f>IF($IW309&gt;=51,INDEX($GL:$GL,$IV309+51),"")</f>
      </c>
      <c r="IM309">
        <f>IF($IW309&gt;=52,INDEX($GL:$GL,$IV309+52),"")</f>
      </c>
      <c r="IN309">
        <f>IF($IW309&gt;=53,INDEX($GL:$GL,$IV309+53),"")</f>
      </c>
      <c r="IO309">
        <f>IF($IW309&gt;=54,INDEX($GL:$GL,$IV309+54),"")</f>
      </c>
      <c r="IP309">
        <f>IF($IW309&gt;=55,INDEX($GL:$GL,$IV309+55),"")</f>
      </c>
      <c r="IQ309">
        <f>IF($IW309&gt;=56,INDEX($GL:$GL,$IV309+56),"")</f>
      </c>
      <c r="IR309">
        <f>IF($IW309&gt;=57,INDEX($GL:$GL,$IV309+57),"")</f>
      </c>
      <c r="IS309">
        <f>IF($IW309&gt;=58,INDEX($GL:$GL,$IV309+58),"")</f>
      </c>
      <c r="IT309">
        <f>IF($IW309&gt;=59,INDEX($GL:$GL,$IV309+59),"")</f>
      </c>
      <c r="IU309">
        <f>IF($IW309&gt;=60,INDEX($GL:$GL,$IV309+60),"")</f>
      </c>
      <c r="IV309">
        <f>IFERROR(MATCH($GK309,$GL$2:$GL$324,0)+1,0)</f>
      </c>
      <c r="IW309">
        <f>IFERROR(INDEX($GM$2:$GM$324,MATCH($GK309,$GL$2:$GL$324,0)),0)</f>
      </c>
      <c r="IX309" t="s">
        <v>34</v>
      </c>
      <c r="IY309" t="s">
        <v>34</v>
      </c>
    </row>
    <row r="310" spans="1:259" x14ac:dyDescent="0.25">
      <c r="K310">
        <f>IF(OR($N310="",$J310=""),"",IFERROR($N310/$J310,0))</f>
      </c>
      <c r="L310">
        <f>IF($N310="","",
SUM($M310,$O310,$T310,$P310,$R310)*
(1-IF($U310="",0,VALUE($U310)/100)))</f>
      </c>
      <c r="M310">
        <f>IF($N310="","",$N310)</f>
      </c>
      <c r="O310">
        <f>IF($N310="","",
IF($H310="","",
IF(ISNUMBER(SEARCH("exempt",LOWER($H310))),0,
$N310*(VALUE(SUBSTITUTE($H310,"%",""))/100))))</f>
      </c>
      <c r="V310">
        <f>IFERROR(IF(FIND(" - ",$E310)&gt;0,MID($E310,FIND(" - ",$E310)+3,LEN($E310)),""),"")</f>
      </c>
      <c r="AE310" t="s">
        <v>885</v>
      </c>
      <c r="AJ310">
        <f>IFERROR(LEFT($E310,FIND(" - ",$E310)-1),$E310)</f>
      </c>
      <c r="AM310">
        <f>IF($CB310&gt;=1,INDEX($AK:$AK,$CA310+1),"")</f>
      </c>
      <c r="AN310">
        <f>IF($CB310&gt;=2,INDEX($AK:$AK,$CA310+2),"")</f>
      </c>
      <c r="AO310">
        <f>IF($CB310&gt;=3,INDEX($AK:$AK,$CA310+3),"")</f>
      </c>
      <c r="AP310">
        <f>IF($CB310&gt;=4,INDEX($AK:$AK,$CA310+4),"")</f>
      </c>
      <c r="AQ310">
        <f>IF($CB310&gt;=5,INDEX($AK:$AK,$CA310+5),"")</f>
      </c>
      <c r="AR310">
        <f>IF($CB310&gt;=6,INDEX($AK:$AK,$CA310+6),"")</f>
      </c>
      <c r="AS310">
        <f>IF($CB310&gt;=7,INDEX($AK:$AK,$CA310+7),"")</f>
      </c>
      <c r="AT310">
        <f>IF($CB310&gt;=8,INDEX($AK:$AK,$CA310+8),"")</f>
      </c>
      <c r="AU310">
        <f>IF($CB310&gt;=9,INDEX($AK:$AK,$CA310+9),"")</f>
      </c>
      <c r="AV310">
        <f>IF($CB310&gt;=10,INDEX($AK:$AK,$CA310+10),"")</f>
      </c>
      <c r="AW310">
        <f>IF($CB310&gt;=11,INDEX($AK:$AK,$CA310+11),"")</f>
      </c>
      <c r="AX310">
        <f>IF($CB310&gt;=12,INDEX($AK:$AK,$CA310+12),"")</f>
      </c>
      <c r="AY310">
        <f>IF($CB310&gt;=13,INDEX($AK:$AK,$CA310+13),"")</f>
      </c>
      <c r="AZ310">
        <f>IF($CB310&gt;=14,INDEX($AK:$AK,$CA310+14),"")</f>
      </c>
      <c r="BA310">
        <f>IF($CB310&gt;=15,INDEX($AK:$AK,$CA310+15),"")</f>
      </c>
      <c r="BB310">
        <f>IF($CB310&gt;=16,INDEX($AK:$AK,$CA310+16),"")</f>
      </c>
      <c r="BC310">
        <f>IF($CB310&gt;=17,INDEX($AK:$AK,$CA310+17),"")</f>
      </c>
      <c r="BD310">
        <f>IF($CB310&gt;=18,INDEX($AK:$AK,$CA310+18),"")</f>
      </c>
      <c r="BE310">
        <f>IF($CB310&gt;=19,INDEX($AK:$AK,$CA310+19),"")</f>
      </c>
      <c r="BF310">
        <f>IF($CB310&gt;=20,INDEX($AK:$AK,$CA310+20),"")</f>
      </c>
      <c r="BG310">
        <f>IF($CB310&gt;=21,INDEX($AK:$AK,$CA310+21),"")</f>
      </c>
      <c r="BH310">
        <f>IF($CB310&gt;=22,INDEX($AK:$AK,$CA310+22),"")</f>
      </c>
      <c r="BI310">
        <f>IF($CB310&gt;=23,INDEX($AK:$AK,$CA310+23),"")</f>
      </c>
      <c r="BJ310">
        <f>IF($CB310&gt;=24,INDEX($AK:$AK,$CA310+24),"")</f>
      </c>
      <c r="BK310">
        <f>IF($CB310&gt;=25,INDEX($AK:$AK,$CA310+25),"")</f>
      </c>
      <c r="BL310">
        <f>IF($CB310&gt;=26,INDEX($AK:$AK,$CA310+26),"")</f>
      </c>
      <c r="BM310">
        <f>IF($CB310&gt;=27,INDEX($AK:$AK,$CA310+27),"")</f>
      </c>
      <c r="BN310">
        <f>IF($CB310&gt;=28,INDEX($AK:$AK,$CA310+28),"")</f>
      </c>
      <c r="BO310">
        <f>IF($CB310&gt;=29,INDEX($AK:$AK,$CA310+29),"")</f>
      </c>
      <c r="BP310">
        <f>IF($CB310&gt;=30,INDEX($AK:$AK,$CA310+30),"")</f>
      </c>
      <c r="BQ310">
        <f>IF($CB310&gt;=31,INDEX($AK:$AK,$CA310+31),"")</f>
      </c>
      <c r="BR310">
        <f>IF($CB310&gt;=32,INDEX($AK:$AK,$CA310+32),"")</f>
      </c>
      <c r="BS310">
        <f>IF($CB310&gt;=33,INDEX($AK:$AK,$CA310+33),"")</f>
      </c>
      <c r="BT310">
        <f>IF($CB310&gt;=34,INDEX($AK:$AK,$CA310+34),"")</f>
      </c>
      <c r="BU310">
        <f>IF($CB310&gt;=35,INDEX($AK:$AK,$CA310+35),"")</f>
      </c>
      <c r="BV310">
        <f>IF($CB310&gt;=36,INDEX($AK:$AK,$CA310+36),"")</f>
      </c>
      <c r="BW310">
        <f>IF($CB310&gt;=37,INDEX($AK:$AK,$CA310+37),"")</f>
      </c>
      <c r="BX310">
        <f>IF($CB310&gt;=38,INDEX($AK:$AK,$CA310+38),"")</f>
      </c>
      <c r="BY310">
        <f>IF($CB310&gt;=39,INDEX($AK:$AK,$CA310+39),"")</f>
      </c>
      <c r="BZ310">
        <f>IF($CB310&gt;=40,INDEX($AK:$AK,$CA310+40),"")</f>
      </c>
      <c r="CA310">
        <f>IFERROR(MATCH($AJ310,$AK$2:$AK$134,0)+1,0)</f>
      </c>
      <c r="CB310">
        <f>IFERROR(INDEX($AL$2:$AL$134,MATCH($AJ310,$AK$2:$AK$134,0)),0)</f>
      </c>
      <c r="CC310">
        <f>IFERROR(LEFT($F310,FIND(" - ",$F310)-1),$F310)</f>
      </c>
      <c r="CF310">
        <f>IF($DA310&gt;=1,INDEX($CD:$CD,$CZ310+1),"")</f>
      </c>
      <c r="CG310">
        <f>IF($DA310&gt;=2,INDEX($CD:$CD,$CZ310+2),"")</f>
      </c>
      <c r="CH310">
        <f>IF($DA310&gt;=3,INDEX($CD:$CD,$CZ310+3),"")</f>
      </c>
      <c r="CI310">
        <f>IF($DA310&gt;=4,INDEX($CD:$CD,$CZ310+4),"")</f>
      </c>
      <c r="CJ310">
        <f>IF($DA310&gt;=5,INDEX($CD:$CD,$CZ310+5),"")</f>
      </c>
      <c r="CK310">
        <f>IF($DA310&gt;=6,INDEX($CD:$CD,$CZ310+6),"")</f>
      </c>
      <c r="CL310">
        <f>IF($DA310&gt;=7,INDEX($CD:$CD,$CZ310+7),"")</f>
      </c>
      <c r="CM310">
        <f>IF($DA310&gt;=8,INDEX($CD:$CD,$CZ310+8),"")</f>
      </c>
      <c r="CN310">
        <f>IF($DA310&gt;=9,INDEX($CD:$CD,$CZ310+9),"")</f>
      </c>
      <c r="CO310">
        <f>IF($DA310&gt;=10,INDEX($CD:$CD,$CZ310+10),"")</f>
      </c>
      <c r="CP310">
        <f>IF($DA310&gt;=11,INDEX($CD:$CD,$CZ310+11),"")</f>
      </c>
      <c r="CQ310">
        <f>IF($DA310&gt;=12,INDEX($CD:$CD,$CZ310+12),"")</f>
      </c>
      <c r="CR310">
        <f>IF($DA310&gt;=13,INDEX($CD:$CD,$CZ310+13),"")</f>
      </c>
      <c r="CS310">
        <f>IF($DA310&gt;=14,INDEX($CD:$CD,$CZ310+14),"")</f>
      </c>
      <c r="CT310">
        <f>IF($DA310&gt;=15,INDEX($CD:$CD,$CZ310+15),"")</f>
      </c>
      <c r="CU310">
        <f>IF($DA310&gt;=16,INDEX($CD:$CD,$CZ310+16),"")</f>
      </c>
      <c r="CV310">
        <f>IF($DA310&gt;=17,INDEX($CD:$CD,$CZ310+17),"")</f>
      </c>
      <c r="CW310">
        <f>IF($DA310&gt;=18,INDEX($CD:$CD,$CZ310+18),"")</f>
      </c>
      <c r="CX310">
        <f>IF($DA310&gt;=19,INDEX($CD:$CD,$CZ310+19),"")</f>
      </c>
      <c r="CY310">
        <f>IF($DA310&gt;=20,INDEX($CD:$CD,$CZ310+20),"")</f>
      </c>
      <c r="CZ310">
        <f>IFERROR(MATCH($CC310,$CD$2:$CD$263,0)+1,0)</f>
      </c>
      <c r="DA310">
        <f>IFERROR(INDEX($CE$2:$CE$263,MATCH($CC310,$CD$2:$CD$263,0)),0)</f>
      </c>
      <c r="DB310">
        <f>IFERROR(INDEX($AI:$AI,MATCH($H310,$AH:$AH,0))&amp;"","")</f>
      </c>
      <c r="DF310">
        <f>IF($GI310&gt;=1,INDEX($DC:$DC,$GH310+1),"")</f>
      </c>
      <c r="DG310">
        <f>IF($GI310&gt;=2,INDEX($DC:$DC,$GH310+2),"")</f>
      </c>
      <c r="DH310">
        <f>IF($GI310&gt;=3,INDEX($DC:$DC,$GH310+3),"")</f>
      </c>
      <c r="DI310">
        <f>IF($GI310&gt;=4,INDEX($DC:$DC,$GH310+4),"")</f>
      </c>
      <c r="DJ310">
        <f>IF($GI310&gt;=5,INDEX($DC:$DC,$GH310+5),"")</f>
      </c>
      <c r="DK310">
        <f>IF($GI310&gt;=6,INDEX($DC:$DC,$GH310+6),"")</f>
      </c>
      <c r="DL310">
        <f>IF($GI310&gt;=7,INDEX($DC:$DC,$GH310+7),"")</f>
      </c>
      <c r="DM310">
        <f>IF($GI310&gt;=8,INDEX($DC:$DC,$GH310+8),"")</f>
      </c>
      <c r="DN310">
        <f>IF($GI310&gt;=9,INDEX($DC:$DC,$GH310+9),"")</f>
      </c>
      <c r="DO310">
        <f>IF($GI310&gt;=10,INDEX($DC:$DC,$GH310+10),"")</f>
      </c>
      <c r="DP310">
        <f>IF($GI310&gt;=11,INDEX($DC:$DC,$GH310+11),"")</f>
      </c>
      <c r="DQ310">
        <f>IF($GI310&gt;=12,INDEX($DC:$DC,$GH310+12),"")</f>
      </c>
      <c r="DR310">
        <f>IF($GI310&gt;=13,INDEX($DC:$DC,$GH310+13),"")</f>
      </c>
      <c r="DS310">
        <f>IF($GI310&gt;=14,INDEX($DC:$DC,$GH310+14),"")</f>
      </c>
      <c r="DT310">
        <f>IF($GI310&gt;=15,INDEX($DC:$DC,$GH310+15),"")</f>
      </c>
      <c r="DU310">
        <f>IF($GI310&gt;=16,INDEX($DC:$DC,$GH310+16),"")</f>
      </c>
      <c r="DV310">
        <f>IF($GI310&gt;=17,INDEX($DC:$DC,$GH310+17),"")</f>
      </c>
      <c r="DW310">
        <f>IF($GI310&gt;=18,INDEX($DC:$DC,$GH310+18),"")</f>
      </c>
      <c r="DX310">
        <f>IF($GI310&gt;=19,INDEX($DC:$DC,$GH310+19),"")</f>
      </c>
      <c r="DY310">
        <f>IF($GI310&gt;=20,INDEX($DC:$DC,$GH310+20),"")</f>
      </c>
      <c r="DZ310">
        <f>IF($GI310&gt;=21,INDEX($DC:$DC,$GH310+21),"")</f>
      </c>
      <c r="EA310">
        <f>IF($GI310&gt;=22,INDEX($DC:$DC,$GH310+22),"")</f>
      </c>
      <c r="EB310">
        <f>IF($GI310&gt;=23,INDEX($DC:$DC,$GH310+23),"")</f>
      </c>
      <c r="EC310">
        <f>IF($GI310&gt;=24,INDEX($DC:$DC,$GH310+24),"")</f>
      </c>
      <c r="ED310">
        <f>IF($GI310&gt;=25,INDEX($DC:$DC,$GH310+25),"")</f>
      </c>
      <c r="EE310">
        <f>IF($GI310&gt;=26,INDEX($DC:$DC,$GH310+26),"")</f>
      </c>
      <c r="EF310">
        <f>IF($GI310&gt;=27,INDEX($DC:$DC,$GH310+27),"")</f>
      </c>
      <c r="EG310">
        <f>IF($GI310&gt;=28,INDEX($DC:$DC,$GH310+28),"")</f>
      </c>
      <c r="EH310">
        <f>IF($GI310&gt;=29,INDEX($DC:$DC,$GH310+29),"")</f>
      </c>
      <c r="EI310">
        <f>IF($GI310&gt;=30,INDEX($DC:$DC,$GH310+30),"")</f>
      </c>
      <c r="EJ310">
        <f>IF($GI310&gt;=31,INDEX($DC:$DC,$GH310+31),"")</f>
      </c>
      <c r="EK310">
        <f>IF($GI310&gt;=32,INDEX($DC:$DC,$GH310+32),"")</f>
      </c>
      <c r="EL310">
        <f>IF($GI310&gt;=33,INDEX($DC:$DC,$GH310+33),"")</f>
      </c>
      <c r="EM310">
        <f>IF($GI310&gt;=34,INDEX($DC:$DC,$GH310+34),"")</f>
      </c>
      <c r="EN310">
        <f>IF($GI310&gt;=35,INDEX($DC:$DC,$GH310+35),"")</f>
      </c>
      <c r="EO310">
        <f>IF($GI310&gt;=36,INDEX($DC:$DC,$GH310+36),"")</f>
      </c>
      <c r="EP310">
        <f>IF($GI310&gt;=37,INDEX($DC:$DC,$GH310+37),"")</f>
      </c>
      <c r="EQ310">
        <f>IF($GI310&gt;=38,INDEX($DC:$DC,$GH310+38),"")</f>
      </c>
      <c r="ER310">
        <f>IF($GI310&gt;=39,INDEX($DC:$DC,$GH310+39),"")</f>
      </c>
      <c r="ES310">
        <f>IF($GI310&gt;=40,INDEX($DC:$DC,$GH310+40),"")</f>
      </c>
      <c r="ET310">
        <f>IF($GI310&gt;=1,INDEX($DD:$DD,$GH310+1),"")</f>
      </c>
      <c r="EU310">
        <f>IF($GI310&gt;=2,INDEX($DD:$DD,$GH310+2),"")</f>
      </c>
      <c r="EV310">
        <f>IF($GI310&gt;=3,INDEX($DD:$DD,$GH310+3),"")</f>
      </c>
      <c r="EW310">
        <f>IF($GI310&gt;=4,INDEX($DD:$DD,$GH310+4),"")</f>
      </c>
      <c r="EX310">
        <f>IF($GI310&gt;=5,INDEX($DD:$DD,$GH310+5),"")</f>
      </c>
      <c r="EY310">
        <f>IF($GI310&gt;=6,INDEX($DD:$DD,$GH310+6),"")</f>
      </c>
      <c r="EZ310">
        <f>IF($GI310&gt;=7,INDEX($DD:$DD,$GH310+7),"")</f>
      </c>
      <c r="FA310">
        <f>IF($GI310&gt;=8,INDEX($DD:$DD,$GH310+8),"")</f>
      </c>
      <c r="FB310">
        <f>IF($GI310&gt;=9,INDEX($DD:$DD,$GH310+9),"")</f>
      </c>
      <c r="FC310">
        <f>IF($GI310&gt;=10,INDEX($DD:$DD,$GH310+10),"")</f>
      </c>
      <c r="FD310">
        <f>IF($GI310&gt;=11,INDEX($DD:$DD,$GH310+11),"")</f>
      </c>
      <c r="FE310">
        <f>IF($GI310&gt;=12,INDEX($DD:$DD,$GH310+12),"")</f>
      </c>
      <c r="FF310">
        <f>IF($GI310&gt;=13,INDEX($DD:$DD,$GH310+13),"")</f>
      </c>
      <c r="FG310">
        <f>IF($GI310&gt;=14,INDEX($DD:$DD,$GH310+14),"")</f>
      </c>
      <c r="FH310">
        <f>IF($GI310&gt;=15,INDEX($DD:$DD,$GH310+15),"")</f>
      </c>
      <c r="FI310">
        <f>IF($GI310&gt;=16,INDEX($DD:$DD,$GH310+16),"")</f>
      </c>
      <c r="FJ310">
        <f>IF($GI310&gt;=17,INDEX($DD:$DD,$GH310+17),"")</f>
      </c>
      <c r="FK310">
        <f>IF($GI310&gt;=18,INDEX($DD:$DD,$GH310+18),"")</f>
      </c>
      <c r="FL310">
        <f>IF($GI310&gt;=19,INDEX($DD:$DD,$GH310+19),"")</f>
      </c>
      <c r="FM310">
        <f>IF($GI310&gt;=20,INDEX($DD:$DD,$GH310+20),"")</f>
      </c>
      <c r="FN310">
        <f>IF($GI310&gt;=21,INDEX($DD:$DD,$GH310+21),"")</f>
      </c>
      <c r="FO310">
        <f>IF($GI310&gt;=22,INDEX($DD:$DD,$GH310+22),"")</f>
      </c>
      <c r="FP310">
        <f>IF($GI310&gt;=23,INDEX($DD:$DD,$GH310+23),"")</f>
      </c>
      <c r="FQ310">
        <f>IF($GI310&gt;=24,INDEX($DD:$DD,$GH310+24),"")</f>
      </c>
      <c r="FR310">
        <f>IF($GI310&gt;=25,INDEX($DD:$DD,$GH310+25),"")</f>
      </c>
      <c r="FS310">
        <f>IF($GI310&gt;=26,INDEX($DD:$DD,$GH310+26),"")</f>
      </c>
      <c r="FT310">
        <f>IF($GI310&gt;=27,INDEX($DD:$DD,$GH310+27),"")</f>
      </c>
      <c r="FU310">
        <f>IF($GI310&gt;=28,INDEX($DD:$DD,$GH310+28),"")</f>
      </c>
      <c r="FV310">
        <f>IF($GI310&gt;=29,INDEX($DD:$DD,$GH310+29),"")</f>
      </c>
      <c r="FW310">
        <f>IF($GI310&gt;=30,INDEX($DD:$DD,$GH310+30),"")</f>
      </c>
      <c r="FX310">
        <f>IF($GI310&gt;=31,INDEX($DD:$DD,$GH310+31),"")</f>
      </c>
      <c r="FY310">
        <f>IF($GI310&gt;=32,INDEX($DD:$DD,$GH310+32),"")</f>
      </c>
      <c r="FZ310">
        <f>IF($GI310&gt;=33,INDEX($DD:$DD,$GH310+33),"")</f>
      </c>
      <c r="GA310">
        <f>IF($GI310&gt;=34,INDEX($DD:$DD,$GH310+34),"")</f>
      </c>
      <c r="GB310">
        <f>IF($GI310&gt;=35,INDEX($DD:$DD,$GH310+35),"")</f>
      </c>
      <c r="GC310">
        <f>IF($GI310&gt;=36,INDEX($DD:$DD,$GH310+36),"")</f>
      </c>
      <c r="GD310">
        <f>IF($GI310&gt;=37,INDEX($DD:$DD,$GH310+37),"")</f>
      </c>
      <c r="GE310">
        <f>IF($GI310&gt;=38,INDEX($DD:$DD,$GH310+38),"")</f>
      </c>
      <c r="GF310">
        <f>IF($GI310&gt;=39,INDEX($DD:$DD,$GH310+39),"")</f>
      </c>
      <c r="GG310">
        <f>IF($GI310&gt;=40,INDEX($DD:$DD,$GH310+40),"")</f>
      </c>
      <c r="GH310">
        <f>IFERROR(MATCH($DB310,$DC$2:$DC$148,0)+1,0)</f>
      </c>
      <c r="GI310">
        <f>IFERROR(INDEX($DE$2:$DE$148,MATCH($DB310,$DC$2:$DC$148,0)),0)</f>
      </c>
      <c r="GJ310">
        <f>IFERROR(MATCH($S310,$DF$310:$ES$310,0),0)</f>
      </c>
      <c r="GK310">
        <f>IF($GJ310&gt;0,INDEX($ET$310:$GG$310,$GJ310),"")</f>
      </c>
      <c r="GL310" t="s">
        <v>396</v>
      </c>
      <c r="GM310">
        <v>1</v>
      </c>
      <c r="GN310">
        <f>IF($IW310&gt;=1,INDEX($GL:$GL,$IV310+1),"")</f>
      </c>
      <c r="GO310">
        <f>IF($IW310&gt;=2,INDEX($GL:$GL,$IV310+2),"")</f>
      </c>
      <c r="GP310">
        <f>IF($IW310&gt;=3,INDEX($GL:$GL,$IV310+3),"")</f>
      </c>
      <c r="GQ310">
        <f>IF($IW310&gt;=4,INDEX($GL:$GL,$IV310+4),"")</f>
      </c>
      <c r="GR310">
        <f>IF($IW310&gt;=5,INDEX($GL:$GL,$IV310+5),"")</f>
      </c>
      <c r="GS310">
        <f>IF($IW310&gt;=6,INDEX($GL:$GL,$IV310+6),"")</f>
      </c>
      <c r="GT310">
        <f>IF($IW310&gt;=7,INDEX($GL:$GL,$IV310+7),"")</f>
      </c>
      <c r="GU310">
        <f>IF($IW310&gt;=8,INDEX($GL:$GL,$IV310+8),"")</f>
      </c>
      <c r="GV310">
        <f>IF($IW310&gt;=9,INDEX($GL:$GL,$IV310+9),"")</f>
      </c>
      <c r="GW310">
        <f>IF($IW310&gt;=10,INDEX($GL:$GL,$IV310+10),"")</f>
      </c>
      <c r="GX310">
        <f>IF($IW310&gt;=11,INDEX($GL:$GL,$IV310+11),"")</f>
      </c>
      <c r="GY310">
        <f>IF($IW310&gt;=12,INDEX($GL:$GL,$IV310+12),"")</f>
      </c>
      <c r="GZ310">
        <f>IF($IW310&gt;=13,INDEX($GL:$GL,$IV310+13),"")</f>
      </c>
      <c r="HA310">
        <f>IF($IW310&gt;=14,INDEX($GL:$GL,$IV310+14),"")</f>
      </c>
      <c r="HB310">
        <f>IF($IW310&gt;=15,INDEX($GL:$GL,$IV310+15),"")</f>
      </c>
      <c r="HC310">
        <f>IF($IW310&gt;=16,INDEX($GL:$GL,$IV310+16),"")</f>
      </c>
      <c r="HD310">
        <f>IF($IW310&gt;=17,INDEX($GL:$GL,$IV310+17),"")</f>
      </c>
      <c r="HE310">
        <f>IF($IW310&gt;=18,INDEX($GL:$GL,$IV310+18),"")</f>
      </c>
      <c r="HF310">
        <f>IF($IW310&gt;=19,INDEX($GL:$GL,$IV310+19),"")</f>
      </c>
      <c r="HG310">
        <f>IF($IW310&gt;=20,INDEX($GL:$GL,$IV310+20),"")</f>
      </c>
      <c r="HH310">
        <f>IF($IW310&gt;=21,INDEX($GL:$GL,$IV310+21),"")</f>
      </c>
      <c r="HI310">
        <f>IF($IW310&gt;=22,INDEX($GL:$GL,$IV310+22),"")</f>
      </c>
      <c r="HJ310">
        <f>IF($IW310&gt;=23,INDEX($GL:$GL,$IV310+23),"")</f>
      </c>
      <c r="HK310">
        <f>IF($IW310&gt;=24,INDEX($GL:$GL,$IV310+24),"")</f>
      </c>
      <c r="HL310">
        <f>IF($IW310&gt;=25,INDEX($GL:$GL,$IV310+25),"")</f>
      </c>
      <c r="HM310">
        <f>IF($IW310&gt;=26,INDEX($GL:$GL,$IV310+26),"")</f>
      </c>
      <c r="HN310">
        <f>IF($IW310&gt;=27,INDEX($GL:$GL,$IV310+27),"")</f>
      </c>
      <c r="HO310">
        <f>IF($IW310&gt;=28,INDEX($GL:$GL,$IV310+28),"")</f>
      </c>
      <c r="HP310">
        <f>IF($IW310&gt;=29,INDEX($GL:$GL,$IV310+29),"")</f>
      </c>
      <c r="HQ310">
        <f>IF($IW310&gt;=30,INDEX($GL:$GL,$IV310+30),"")</f>
      </c>
      <c r="HR310">
        <f>IF($IW310&gt;=31,INDEX($GL:$GL,$IV310+31),"")</f>
      </c>
      <c r="HS310">
        <f>IF($IW310&gt;=32,INDEX($GL:$GL,$IV310+32),"")</f>
      </c>
      <c r="HT310">
        <f>IF($IW310&gt;=33,INDEX($GL:$GL,$IV310+33),"")</f>
      </c>
      <c r="HU310">
        <f>IF($IW310&gt;=34,INDEX($GL:$GL,$IV310+34),"")</f>
      </c>
      <c r="HV310">
        <f>IF($IW310&gt;=35,INDEX($GL:$GL,$IV310+35),"")</f>
      </c>
      <c r="HW310">
        <f>IF($IW310&gt;=36,INDEX($GL:$GL,$IV310+36),"")</f>
      </c>
      <c r="HX310">
        <f>IF($IW310&gt;=37,INDEX($GL:$GL,$IV310+37),"")</f>
      </c>
      <c r="HY310">
        <f>IF($IW310&gt;=38,INDEX($GL:$GL,$IV310+38),"")</f>
      </c>
      <c r="HZ310">
        <f>IF($IW310&gt;=39,INDEX($GL:$GL,$IV310+39),"")</f>
      </c>
      <c r="IA310">
        <f>IF($IW310&gt;=40,INDEX($GL:$GL,$IV310+40),"")</f>
      </c>
      <c r="IB310">
        <f>IF($IW310&gt;=41,INDEX($GL:$GL,$IV310+41),"")</f>
      </c>
      <c r="IC310">
        <f>IF($IW310&gt;=42,INDEX($GL:$GL,$IV310+42),"")</f>
      </c>
      <c r="ID310">
        <f>IF($IW310&gt;=43,INDEX($GL:$GL,$IV310+43),"")</f>
      </c>
      <c r="IE310">
        <f>IF($IW310&gt;=44,INDEX($GL:$GL,$IV310+44),"")</f>
      </c>
      <c r="IF310">
        <f>IF($IW310&gt;=45,INDEX($GL:$GL,$IV310+45),"")</f>
      </c>
      <c r="IG310">
        <f>IF($IW310&gt;=46,INDEX($GL:$GL,$IV310+46),"")</f>
      </c>
      <c r="IH310">
        <f>IF($IW310&gt;=47,INDEX($GL:$GL,$IV310+47),"")</f>
      </c>
      <c r="II310">
        <f>IF($IW310&gt;=48,INDEX($GL:$GL,$IV310+48),"")</f>
      </c>
      <c r="IJ310">
        <f>IF($IW310&gt;=49,INDEX($GL:$GL,$IV310+49),"")</f>
      </c>
      <c r="IK310">
        <f>IF($IW310&gt;=50,INDEX($GL:$GL,$IV310+50),"")</f>
      </c>
      <c r="IL310">
        <f>IF($IW310&gt;=51,INDEX($GL:$GL,$IV310+51),"")</f>
      </c>
      <c r="IM310">
        <f>IF($IW310&gt;=52,INDEX($GL:$GL,$IV310+52),"")</f>
      </c>
      <c r="IN310">
        <f>IF($IW310&gt;=53,INDEX($GL:$GL,$IV310+53),"")</f>
      </c>
      <c r="IO310">
        <f>IF($IW310&gt;=54,INDEX($GL:$GL,$IV310+54),"")</f>
      </c>
      <c r="IP310">
        <f>IF($IW310&gt;=55,INDEX($GL:$GL,$IV310+55),"")</f>
      </c>
      <c r="IQ310">
        <f>IF($IW310&gt;=56,INDEX($GL:$GL,$IV310+56),"")</f>
      </c>
      <c r="IR310">
        <f>IF($IW310&gt;=57,INDEX($GL:$GL,$IV310+57),"")</f>
      </c>
      <c r="IS310">
        <f>IF($IW310&gt;=58,INDEX($GL:$GL,$IV310+58),"")</f>
      </c>
      <c r="IT310">
        <f>IF($IW310&gt;=59,INDEX($GL:$GL,$IV310+59),"")</f>
      </c>
      <c r="IU310">
        <f>IF($IW310&gt;=60,INDEX($GL:$GL,$IV310+60),"")</f>
      </c>
      <c r="IV310">
        <f>IFERROR(MATCH($GK310,$GL$2:$GL$324,0)+1,0)</f>
      </c>
      <c r="IW310">
        <f>IFERROR(INDEX($GM$2:$GM$324,MATCH($GK310,$GL$2:$GL$324,0)),0)</f>
      </c>
      <c r="IX310" t="s">
        <v>34</v>
      </c>
      <c r="IY310" t="s">
        <v>34</v>
      </c>
    </row>
    <row r="311" spans="1:259" x14ac:dyDescent="0.25">
      <c r="K311">
        <f>IF(OR($N311="",$J311=""),"",IFERROR($N311/$J311,0))</f>
      </c>
      <c r="L311">
        <f>IF($N311="","",
SUM($M311,$O311,$T311,$P311,$R311)*
(1-IF($U311="",0,VALUE($U311)/100)))</f>
      </c>
      <c r="M311">
        <f>IF($N311="","",$N311)</f>
      </c>
      <c r="O311">
        <f>IF($N311="","",
IF($H311="","",
IF(ISNUMBER(SEARCH("exempt",LOWER($H311))),0,
$N311*(VALUE(SUBSTITUTE($H311,"%",""))/100))))</f>
      </c>
      <c r="V311">
        <f>IFERROR(IF(FIND(" - ",$E311)&gt;0,MID($E311,FIND(" - ",$E311)+3,LEN($E311)),""),"")</f>
      </c>
      <c r="AE311" t="s">
        <v>886</v>
      </c>
      <c r="AJ311">
        <f>IFERROR(LEFT($E311,FIND(" - ",$E311)-1),$E311)</f>
      </c>
      <c r="AM311">
        <f>IF($CB311&gt;=1,INDEX($AK:$AK,$CA311+1),"")</f>
      </c>
      <c r="AN311">
        <f>IF($CB311&gt;=2,INDEX($AK:$AK,$CA311+2),"")</f>
      </c>
      <c r="AO311">
        <f>IF($CB311&gt;=3,INDEX($AK:$AK,$CA311+3),"")</f>
      </c>
      <c r="AP311">
        <f>IF($CB311&gt;=4,INDEX($AK:$AK,$CA311+4),"")</f>
      </c>
      <c r="AQ311">
        <f>IF($CB311&gt;=5,INDEX($AK:$AK,$CA311+5),"")</f>
      </c>
      <c r="AR311">
        <f>IF($CB311&gt;=6,INDEX($AK:$AK,$CA311+6),"")</f>
      </c>
      <c r="AS311">
        <f>IF($CB311&gt;=7,INDEX($AK:$AK,$CA311+7),"")</f>
      </c>
      <c r="AT311">
        <f>IF($CB311&gt;=8,INDEX($AK:$AK,$CA311+8),"")</f>
      </c>
      <c r="AU311">
        <f>IF($CB311&gt;=9,INDEX($AK:$AK,$CA311+9),"")</f>
      </c>
      <c r="AV311">
        <f>IF($CB311&gt;=10,INDEX($AK:$AK,$CA311+10),"")</f>
      </c>
      <c r="AW311">
        <f>IF($CB311&gt;=11,INDEX($AK:$AK,$CA311+11),"")</f>
      </c>
      <c r="AX311">
        <f>IF($CB311&gt;=12,INDEX($AK:$AK,$CA311+12),"")</f>
      </c>
      <c r="AY311">
        <f>IF($CB311&gt;=13,INDEX($AK:$AK,$CA311+13),"")</f>
      </c>
      <c r="AZ311">
        <f>IF($CB311&gt;=14,INDEX($AK:$AK,$CA311+14),"")</f>
      </c>
      <c r="BA311">
        <f>IF($CB311&gt;=15,INDEX($AK:$AK,$CA311+15),"")</f>
      </c>
      <c r="BB311">
        <f>IF($CB311&gt;=16,INDEX($AK:$AK,$CA311+16),"")</f>
      </c>
      <c r="BC311">
        <f>IF($CB311&gt;=17,INDEX($AK:$AK,$CA311+17),"")</f>
      </c>
      <c r="BD311">
        <f>IF($CB311&gt;=18,INDEX($AK:$AK,$CA311+18),"")</f>
      </c>
      <c r="BE311">
        <f>IF($CB311&gt;=19,INDEX($AK:$AK,$CA311+19),"")</f>
      </c>
      <c r="BF311">
        <f>IF($CB311&gt;=20,INDEX($AK:$AK,$CA311+20),"")</f>
      </c>
      <c r="BG311">
        <f>IF($CB311&gt;=21,INDEX($AK:$AK,$CA311+21),"")</f>
      </c>
      <c r="BH311">
        <f>IF($CB311&gt;=22,INDEX($AK:$AK,$CA311+22),"")</f>
      </c>
      <c r="BI311">
        <f>IF($CB311&gt;=23,INDEX($AK:$AK,$CA311+23),"")</f>
      </c>
      <c r="BJ311">
        <f>IF($CB311&gt;=24,INDEX($AK:$AK,$CA311+24),"")</f>
      </c>
      <c r="BK311">
        <f>IF($CB311&gt;=25,INDEX($AK:$AK,$CA311+25),"")</f>
      </c>
      <c r="BL311">
        <f>IF($CB311&gt;=26,INDEX($AK:$AK,$CA311+26),"")</f>
      </c>
      <c r="BM311">
        <f>IF($CB311&gt;=27,INDEX($AK:$AK,$CA311+27),"")</f>
      </c>
      <c r="BN311">
        <f>IF($CB311&gt;=28,INDEX($AK:$AK,$CA311+28),"")</f>
      </c>
      <c r="BO311">
        <f>IF($CB311&gt;=29,INDEX($AK:$AK,$CA311+29),"")</f>
      </c>
      <c r="BP311">
        <f>IF($CB311&gt;=30,INDEX($AK:$AK,$CA311+30),"")</f>
      </c>
      <c r="BQ311">
        <f>IF($CB311&gt;=31,INDEX($AK:$AK,$CA311+31),"")</f>
      </c>
      <c r="BR311">
        <f>IF($CB311&gt;=32,INDEX($AK:$AK,$CA311+32),"")</f>
      </c>
      <c r="BS311">
        <f>IF($CB311&gt;=33,INDEX($AK:$AK,$CA311+33),"")</f>
      </c>
      <c r="BT311">
        <f>IF($CB311&gt;=34,INDEX($AK:$AK,$CA311+34),"")</f>
      </c>
      <c r="BU311">
        <f>IF($CB311&gt;=35,INDEX($AK:$AK,$CA311+35),"")</f>
      </c>
      <c r="BV311">
        <f>IF($CB311&gt;=36,INDEX($AK:$AK,$CA311+36),"")</f>
      </c>
      <c r="BW311">
        <f>IF($CB311&gt;=37,INDEX($AK:$AK,$CA311+37),"")</f>
      </c>
      <c r="BX311">
        <f>IF($CB311&gt;=38,INDEX($AK:$AK,$CA311+38),"")</f>
      </c>
      <c r="BY311">
        <f>IF($CB311&gt;=39,INDEX($AK:$AK,$CA311+39),"")</f>
      </c>
      <c r="BZ311">
        <f>IF($CB311&gt;=40,INDEX($AK:$AK,$CA311+40),"")</f>
      </c>
      <c r="CA311">
        <f>IFERROR(MATCH($AJ311,$AK$2:$AK$134,0)+1,0)</f>
      </c>
      <c r="CB311">
        <f>IFERROR(INDEX($AL$2:$AL$134,MATCH($AJ311,$AK$2:$AK$134,0)),0)</f>
      </c>
      <c r="CC311">
        <f>IFERROR(LEFT($F311,FIND(" - ",$F311)-1),$F311)</f>
      </c>
      <c r="CF311">
        <f>IF($DA311&gt;=1,INDEX($CD:$CD,$CZ311+1),"")</f>
      </c>
      <c r="CG311">
        <f>IF($DA311&gt;=2,INDEX($CD:$CD,$CZ311+2),"")</f>
      </c>
      <c r="CH311">
        <f>IF($DA311&gt;=3,INDEX($CD:$CD,$CZ311+3),"")</f>
      </c>
      <c r="CI311">
        <f>IF($DA311&gt;=4,INDEX($CD:$CD,$CZ311+4),"")</f>
      </c>
      <c r="CJ311">
        <f>IF($DA311&gt;=5,INDEX($CD:$CD,$CZ311+5),"")</f>
      </c>
      <c r="CK311">
        <f>IF($DA311&gt;=6,INDEX($CD:$CD,$CZ311+6),"")</f>
      </c>
      <c r="CL311">
        <f>IF($DA311&gt;=7,INDEX($CD:$CD,$CZ311+7),"")</f>
      </c>
      <c r="CM311">
        <f>IF($DA311&gt;=8,INDEX($CD:$CD,$CZ311+8),"")</f>
      </c>
      <c r="CN311">
        <f>IF($DA311&gt;=9,INDEX($CD:$CD,$CZ311+9),"")</f>
      </c>
      <c r="CO311">
        <f>IF($DA311&gt;=10,INDEX($CD:$CD,$CZ311+10),"")</f>
      </c>
      <c r="CP311">
        <f>IF($DA311&gt;=11,INDEX($CD:$CD,$CZ311+11),"")</f>
      </c>
      <c r="CQ311">
        <f>IF($DA311&gt;=12,INDEX($CD:$CD,$CZ311+12),"")</f>
      </c>
      <c r="CR311">
        <f>IF($DA311&gt;=13,INDEX($CD:$CD,$CZ311+13),"")</f>
      </c>
      <c r="CS311">
        <f>IF($DA311&gt;=14,INDEX($CD:$CD,$CZ311+14),"")</f>
      </c>
      <c r="CT311">
        <f>IF($DA311&gt;=15,INDEX($CD:$CD,$CZ311+15),"")</f>
      </c>
      <c r="CU311">
        <f>IF($DA311&gt;=16,INDEX($CD:$CD,$CZ311+16),"")</f>
      </c>
      <c r="CV311">
        <f>IF($DA311&gt;=17,INDEX($CD:$CD,$CZ311+17),"")</f>
      </c>
      <c r="CW311">
        <f>IF($DA311&gt;=18,INDEX($CD:$CD,$CZ311+18),"")</f>
      </c>
      <c r="CX311">
        <f>IF($DA311&gt;=19,INDEX($CD:$CD,$CZ311+19),"")</f>
      </c>
      <c r="CY311">
        <f>IF($DA311&gt;=20,INDEX($CD:$CD,$CZ311+20),"")</f>
      </c>
      <c r="CZ311">
        <f>IFERROR(MATCH($CC311,$CD$2:$CD$263,0)+1,0)</f>
      </c>
      <c r="DA311">
        <f>IFERROR(INDEX($CE$2:$CE$263,MATCH($CC311,$CD$2:$CD$263,0)),0)</f>
      </c>
      <c r="DB311">
        <f>IFERROR(INDEX($AI:$AI,MATCH($H311,$AH:$AH,0))&amp;"","")</f>
      </c>
      <c r="DF311">
        <f>IF($GI311&gt;=1,INDEX($DC:$DC,$GH311+1),"")</f>
      </c>
      <c r="DG311">
        <f>IF($GI311&gt;=2,INDEX($DC:$DC,$GH311+2),"")</f>
      </c>
      <c r="DH311">
        <f>IF($GI311&gt;=3,INDEX($DC:$DC,$GH311+3),"")</f>
      </c>
      <c r="DI311">
        <f>IF($GI311&gt;=4,INDEX($DC:$DC,$GH311+4),"")</f>
      </c>
      <c r="DJ311">
        <f>IF($GI311&gt;=5,INDEX($DC:$DC,$GH311+5),"")</f>
      </c>
      <c r="DK311">
        <f>IF($GI311&gt;=6,INDEX($DC:$DC,$GH311+6),"")</f>
      </c>
      <c r="DL311">
        <f>IF($GI311&gt;=7,INDEX($DC:$DC,$GH311+7),"")</f>
      </c>
      <c r="DM311">
        <f>IF($GI311&gt;=8,INDEX($DC:$DC,$GH311+8),"")</f>
      </c>
      <c r="DN311">
        <f>IF($GI311&gt;=9,INDEX($DC:$DC,$GH311+9),"")</f>
      </c>
      <c r="DO311">
        <f>IF($GI311&gt;=10,INDEX($DC:$DC,$GH311+10),"")</f>
      </c>
      <c r="DP311">
        <f>IF($GI311&gt;=11,INDEX($DC:$DC,$GH311+11),"")</f>
      </c>
      <c r="DQ311">
        <f>IF($GI311&gt;=12,INDEX($DC:$DC,$GH311+12),"")</f>
      </c>
      <c r="DR311">
        <f>IF($GI311&gt;=13,INDEX($DC:$DC,$GH311+13),"")</f>
      </c>
      <c r="DS311">
        <f>IF($GI311&gt;=14,INDEX($DC:$DC,$GH311+14),"")</f>
      </c>
      <c r="DT311">
        <f>IF($GI311&gt;=15,INDEX($DC:$DC,$GH311+15),"")</f>
      </c>
      <c r="DU311">
        <f>IF($GI311&gt;=16,INDEX($DC:$DC,$GH311+16),"")</f>
      </c>
      <c r="DV311">
        <f>IF($GI311&gt;=17,INDEX($DC:$DC,$GH311+17),"")</f>
      </c>
      <c r="DW311">
        <f>IF($GI311&gt;=18,INDEX($DC:$DC,$GH311+18),"")</f>
      </c>
      <c r="DX311">
        <f>IF($GI311&gt;=19,INDEX($DC:$DC,$GH311+19),"")</f>
      </c>
      <c r="DY311">
        <f>IF($GI311&gt;=20,INDEX($DC:$DC,$GH311+20),"")</f>
      </c>
      <c r="DZ311">
        <f>IF($GI311&gt;=21,INDEX($DC:$DC,$GH311+21),"")</f>
      </c>
      <c r="EA311">
        <f>IF($GI311&gt;=22,INDEX($DC:$DC,$GH311+22),"")</f>
      </c>
      <c r="EB311">
        <f>IF($GI311&gt;=23,INDEX($DC:$DC,$GH311+23),"")</f>
      </c>
      <c r="EC311">
        <f>IF($GI311&gt;=24,INDEX($DC:$DC,$GH311+24),"")</f>
      </c>
      <c r="ED311">
        <f>IF($GI311&gt;=25,INDEX($DC:$DC,$GH311+25),"")</f>
      </c>
      <c r="EE311">
        <f>IF($GI311&gt;=26,INDEX($DC:$DC,$GH311+26),"")</f>
      </c>
      <c r="EF311">
        <f>IF($GI311&gt;=27,INDEX($DC:$DC,$GH311+27),"")</f>
      </c>
      <c r="EG311">
        <f>IF($GI311&gt;=28,INDEX($DC:$DC,$GH311+28),"")</f>
      </c>
      <c r="EH311">
        <f>IF($GI311&gt;=29,INDEX($DC:$DC,$GH311+29),"")</f>
      </c>
      <c r="EI311">
        <f>IF($GI311&gt;=30,INDEX($DC:$DC,$GH311+30),"")</f>
      </c>
      <c r="EJ311">
        <f>IF($GI311&gt;=31,INDEX($DC:$DC,$GH311+31),"")</f>
      </c>
      <c r="EK311">
        <f>IF($GI311&gt;=32,INDEX($DC:$DC,$GH311+32),"")</f>
      </c>
      <c r="EL311">
        <f>IF($GI311&gt;=33,INDEX($DC:$DC,$GH311+33),"")</f>
      </c>
      <c r="EM311">
        <f>IF($GI311&gt;=34,INDEX($DC:$DC,$GH311+34),"")</f>
      </c>
      <c r="EN311">
        <f>IF($GI311&gt;=35,INDEX($DC:$DC,$GH311+35),"")</f>
      </c>
      <c r="EO311">
        <f>IF($GI311&gt;=36,INDEX($DC:$DC,$GH311+36),"")</f>
      </c>
      <c r="EP311">
        <f>IF($GI311&gt;=37,INDEX($DC:$DC,$GH311+37),"")</f>
      </c>
      <c r="EQ311">
        <f>IF($GI311&gt;=38,INDEX($DC:$DC,$GH311+38),"")</f>
      </c>
      <c r="ER311">
        <f>IF($GI311&gt;=39,INDEX($DC:$DC,$GH311+39),"")</f>
      </c>
      <c r="ES311">
        <f>IF($GI311&gt;=40,INDEX($DC:$DC,$GH311+40),"")</f>
      </c>
      <c r="ET311">
        <f>IF($GI311&gt;=1,INDEX($DD:$DD,$GH311+1),"")</f>
      </c>
      <c r="EU311">
        <f>IF($GI311&gt;=2,INDEX($DD:$DD,$GH311+2),"")</f>
      </c>
      <c r="EV311">
        <f>IF($GI311&gt;=3,INDEX($DD:$DD,$GH311+3),"")</f>
      </c>
      <c r="EW311">
        <f>IF($GI311&gt;=4,INDEX($DD:$DD,$GH311+4),"")</f>
      </c>
      <c r="EX311">
        <f>IF($GI311&gt;=5,INDEX($DD:$DD,$GH311+5),"")</f>
      </c>
      <c r="EY311">
        <f>IF($GI311&gt;=6,INDEX($DD:$DD,$GH311+6),"")</f>
      </c>
      <c r="EZ311">
        <f>IF($GI311&gt;=7,INDEX($DD:$DD,$GH311+7),"")</f>
      </c>
      <c r="FA311">
        <f>IF($GI311&gt;=8,INDEX($DD:$DD,$GH311+8),"")</f>
      </c>
      <c r="FB311">
        <f>IF($GI311&gt;=9,INDEX($DD:$DD,$GH311+9),"")</f>
      </c>
      <c r="FC311">
        <f>IF($GI311&gt;=10,INDEX($DD:$DD,$GH311+10),"")</f>
      </c>
      <c r="FD311">
        <f>IF($GI311&gt;=11,INDEX($DD:$DD,$GH311+11),"")</f>
      </c>
      <c r="FE311">
        <f>IF($GI311&gt;=12,INDEX($DD:$DD,$GH311+12),"")</f>
      </c>
      <c r="FF311">
        <f>IF($GI311&gt;=13,INDEX($DD:$DD,$GH311+13),"")</f>
      </c>
      <c r="FG311">
        <f>IF($GI311&gt;=14,INDEX($DD:$DD,$GH311+14),"")</f>
      </c>
      <c r="FH311">
        <f>IF($GI311&gt;=15,INDEX($DD:$DD,$GH311+15),"")</f>
      </c>
      <c r="FI311">
        <f>IF($GI311&gt;=16,INDEX($DD:$DD,$GH311+16),"")</f>
      </c>
      <c r="FJ311">
        <f>IF($GI311&gt;=17,INDEX($DD:$DD,$GH311+17),"")</f>
      </c>
      <c r="FK311">
        <f>IF($GI311&gt;=18,INDEX($DD:$DD,$GH311+18),"")</f>
      </c>
      <c r="FL311">
        <f>IF($GI311&gt;=19,INDEX($DD:$DD,$GH311+19),"")</f>
      </c>
      <c r="FM311">
        <f>IF($GI311&gt;=20,INDEX($DD:$DD,$GH311+20),"")</f>
      </c>
      <c r="FN311">
        <f>IF($GI311&gt;=21,INDEX($DD:$DD,$GH311+21),"")</f>
      </c>
      <c r="FO311">
        <f>IF($GI311&gt;=22,INDEX($DD:$DD,$GH311+22),"")</f>
      </c>
      <c r="FP311">
        <f>IF($GI311&gt;=23,INDEX($DD:$DD,$GH311+23),"")</f>
      </c>
      <c r="FQ311">
        <f>IF($GI311&gt;=24,INDEX($DD:$DD,$GH311+24),"")</f>
      </c>
      <c r="FR311">
        <f>IF($GI311&gt;=25,INDEX($DD:$DD,$GH311+25),"")</f>
      </c>
      <c r="FS311">
        <f>IF($GI311&gt;=26,INDEX($DD:$DD,$GH311+26),"")</f>
      </c>
      <c r="FT311">
        <f>IF($GI311&gt;=27,INDEX($DD:$DD,$GH311+27),"")</f>
      </c>
      <c r="FU311">
        <f>IF($GI311&gt;=28,INDEX($DD:$DD,$GH311+28),"")</f>
      </c>
      <c r="FV311">
        <f>IF($GI311&gt;=29,INDEX($DD:$DD,$GH311+29),"")</f>
      </c>
      <c r="FW311">
        <f>IF($GI311&gt;=30,INDEX($DD:$DD,$GH311+30),"")</f>
      </c>
      <c r="FX311">
        <f>IF($GI311&gt;=31,INDEX($DD:$DD,$GH311+31),"")</f>
      </c>
      <c r="FY311">
        <f>IF($GI311&gt;=32,INDEX($DD:$DD,$GH311+32),"")</f>
      </c>
      <c r="FZ311">
        <f>IF($GI311&gt;=33,INDEX($DD:$DD,$GH311+33),"")</f>
      </c>
      <c r="GA311">
        <f>IF($GI311&gt;=34,INDEX($DD:$DD,$GH311+34),"")</f>
      </c>
      <c r="GB311">
        <f>IF($GI311&gt;=35,INDEX($DD:$DD,$GH311+35),"")</f>
      </c>
      <c r="GC311">
        <f>IF($GI311&gt;=36,INDEX($DD:$DD,$GH311+36),"")</f>
      </c>
      <c r="GD311">
        <f>IF($GI311&gt;=37,INDEX($DD:$DD,$GH311+37),"")</f>
      </c>
      <c r="GE311">
        <f>IF($GI311&gt;=38,INDEX($DD:$DD,$GH311+38),"")</f>
      </c>
      <c r="GF311">
        <f>IF($GI311&gt;=39,INDEX($DD:$DD,$GH311+39),"")</f>
      </c>
      <c r="GG311">
        <f>IF($GI311&gt;=40,INDEX($DD:$DD,$GH311+40),"")</f>
      </c>
      <c r="GH311">
        <f>IFERROR(MATCH($DB311,$DC$2:$DC$148,0)+1,0)</f>
      </c>
      <c r="GI311">
        <f>IFERROR(INDEX($DE$2:$DE$148,MATCH($DB311,$DC$2:$DC$148,0)),0)</f>
      </c>
      <c r="GJ311">
        <f>IFERROR(MATCH($S311,$DF$311:$ES$311,0),0)</f>
      </c>
      <c r="GK311">
        <f>IF($GJ311&gt;0,INDEX($ET$311:$GG$311,$GJ311),"")</f>
      </c>
      <c r="GL311" t="s">
        <v>887</v>
      </c>
      <c r="GN311">
        <f>IF($IW311&gt;=1,INDEX($GL:$GL,$IV311+1),"")</f>
      </c>
      <c r="GO311">
        <f>IF($IW311&gt;=2,INDEX($GL:$GL,$IV311+2),"")</f>
      </c>
      <c r="GP311">
        <f>IF($IW311&gt;=3,INDEX($GL:$GL,$IV311+3),"")</f>
      </c>
      <c r="GQ311">
        <f>IF($IW311&gt;=4,INDEX($GL:$GL,$IV311+4),"")</f>
      </c>
      <c r="GR311">
        <f>IF($IW311&gt;=5,INDEX($GL:$GL,$IV311+5),"")</f>
      </c>
      <c r="GS311">
        <f>IF($IW311&gt;=6,INDEX($GL:$GL,$IV311+6),"")</f>
      </c>
      <c r="GT311">
        <f>IF($IW311&gt;=7,INDEX($GL:$GL,$IV311+7),"")</f>
      </c>
      <c r="GU311">
        <f>IF($IW311&gt;=8,INDEX($GL:$GL,$IV311+8),"")</f>
      </c>
      <c r="GV311">
        <f>IF($IW311&gt;=9,INDEX($GL:$GL,$IV311+9),"")</f>
      </c>
      <c r="GW311">
        <f>IF($IW311&gt;=10,INDEX($GL:$GL,$IV311+10),"")</f>
      </c>
      <c r="GX311">
        <f>IF($IW311&gt;=11,INDEX($GL:$GL,$IV311+11),"")</f>
      </c>
      <c r="GY311">
        <f>IF($IW311&gt;=12,INDEX($GL:$GL,$IV311+12),"")</f>
      </c>
      <c r="GZ311">
        <f>IF($IW311&gt;=13,INDEX($GL:$GL,$IV311+13),"")</f>
      </c>
      <c r="HA311">
        <f>IF($IW311&gt;=14,INDEX($GL:$GL,$IV311+14),"")</f>
      </c>
      <c r="HB311">
        <f>IF($IW311&gt;=15,INDEX($GL:$GL,$IV311+15),"")</f>
      </c>
      <c r="HC311">
        <f>IF($IW311&gt;=16,INDEX($GL:$GL,$IV311+16),"")</f>
      </c>
      <c r="HD311">
        <f>IF($IW311&gt;=17,INDEX($GL:$GL,$IV311+17),"")</f>
      </c>
      <c r="HE311">
        <f>IF($IW311&gt;=18,INDEX($GL:$GL,$IV311+18),"")</f>
      </c>
      <c r="HF311">
        <f>IF($IW311&gt;=19,INDEX($GL:$GL,$IV311+19),"")</f>
      </c>
      <c r="HG311">
        <f>IF($IW311&gt;=20,INDEX($GL:$GL,$IV311+20),"")</f>
      </c>
      <c r="HH311">
        <f>IF($IW311&gt;=21,INDEX($GL:$GL,$IV311+21),"")</f>
      </c>
      <c r="HI311">
        <f>IF($IW311&gt;=22,INDEX($GL:$GL,$IV311+22),"")</f>
      </c>
      <c r="HJ311">
        <f>IF($IW311&gt;=23,INDEX($GL:$GL,$IV311+23),"")</f>
      </c>
      <c r="HK311">
        <f>IF($IW311&gt;=24,INDEX($GL:$GL,$IV311+24),"")</f>
      </c>
      <c r="HL311">
        <f>IF($IW311&gt;=25,INDEX($GL:$GL,$IV311+25),"")</f>
      </c>
      <c r="HM311">
        <f>IF($IW311&gt;=26,INDEX($GL:$GL,$IV311+26),"")</f>
      </c>
      <c r="HN311">
        <f>IF($IW311&gt;=27,INDEX($GL:$GL,$IV311+27),"")</f>
      </c>
      <c r="HO311">
        <f>IF($IW311&gt;=28,INDEX($GL:$GL,$IV311+28),"")</f>
      </c>
      <c r="HP311">
        <f>IF($IW311&gt;=29,INDEX($GL:$GL,$IV311+29),"")</f>
      </c>
      <c r="HQ311">
        <f>IF($IW311&gt;=30,INDEX($GL:$GL,$IV311+30),"")</f>
      </c>
      <c r="HR311">
        <f>IF($IW311&gt;=31,INDEX($GL:$GL,$IV311+31),"")</f>
      </c>
      <c r="HS311">
        <f>IF($IW311&gt;=32,INDEX($GL:$GL,$IV311+32),"")</f>
      </c>
      <c r="HT311">
        <f>IF($IW311&gt;=33,INDEX($GL:$GL,$IV311+33),"")</f>
      </c>
      <c r="HU311">
        <f>IF($IW311&gt;=34,INDEX($GL:$GL,$IV311+34),"")</f>
      </c>
      <c r="HV311">
        <f>IF($IW311&gt;=35,INDEX($GL:$GL,$IV311+35),"")</f>
      </c>
      <c r="HW311">
        <f>IF($IW311&gt;=36,INDEX($GL:$GL,$IV311+36),"")</f>
      </c>
      <c r="HX311">
        <f>IF($IW311&gt;=37,INDEX($GL:$GL,$IV311+37),"")</f>
      </c>
      <c r="HY311">
        <f>IF($IW311&gt;=38,INDEX($GL:$GL,$IV311+38),"")</f>
      </c>
      <c r="HZ311">
        <f>IF($IW311&gt;=39,INDEX($GL:$GL,$IV311+39),"")</f>
      </c>
      <c r="IA311">
        <f>IF($IW311&gt;=40,INDEX($GL:$GL,$IV311+40),"")</f>
      </c>
      <c r="IB311">
        <f>IF($IW311&gt;=41,INDEX($GL:$GL,$IV311+41),"")</f>
      </c>
      <c r="IC311">
        <f>IF($IW311&gt;=42,INDEX($GL:$GL,$IV311+42),"")</f>
      </c>
      <c r="ID311">
        <f>IF($IW311&gt;=43,INDEX($GL:$GL,$IV311+43),"")</f>
      </c>
      <c r="IE311">
        <f>IF($IW311&gt;=44,INDEX($GL:$GL,$IV311+44),"")</f>
      </c>
      <c r="IF311">
        <f>IF($IW311&gt;=45,INDEX($GL:$GL,$IV311+45),"")</f>
      </c>
      <c r="IG311">
        <f>IF($IW311&gt;=46,INDEX($GL:$GL,$IV311+46),"")</f>
      </c>
      <c r="IH311">
        <f>IF($IW311&gt;=47,INDEX($GL:$GL,$IV311+47),"")</f>
      </c>
      <c r="II311">
        <f>IF($IW311&gt;=48,INDEX($GL:$GL,$IV311+48),"")</f>
      </c>
      <c r="IJ311">
        <f>IF($IW311&gt;=49,INDEX($GL:$GL,$IV311+49),"")</f>
      </c>
      <c r="IK311">
        <f>IF($IW311&gt;=50,INDEX($GL:$GL,$IV311+50),"")</f>
      </c>
      <c r="IL311">
        <f>IF($IW311&gt;=51,INDEX($GL:$GL,$IV311+51),"")</f>
      </c>
      <c r="IM311">
        <f>IF($IW311&gt;=52,INDEX($GL:$GL,$IV311+52),"")</f>
      </c>
      <c r="IN311">
        <f>IF($IW311&gt;=53,INDEX($GL:$GL,$IV311+53),"")</f>
      </c>
      <c r="IO311">
        <f>IF($IW311&gt;=54,INDEX($GL:$GL,$IV311+54),"")</f>
      </c>
      <c r="IP311">
        <f>IF($IW311&gt;=55,INDEX($GL:$GL,$IV311+55),"")</f>
      </c>
      <c r="IQ311">
        <f>IF($IW311&gt;=56,INDEX($GL:$GL,$IV311+56),"")</f>
      </c>
      <c r="IR311">
        <f>IF($IW311&gt;=57,INDEX($GL:$GL,$IV311+57),"")</f>
      </c>
      <c r="IS311">
        <f>IF($IW311&gt;=58,INDEX($GL:$GL,$IV311+58),"")</f>
      </c>
      <c r="IT311">
        <f>IF($IW311&gt;=59,INDEX($GL:$GL,$IV311+59),"")</f>
      </c>
      <c r="IU311">
        <f>IF($IW311&gt;=60,INDEX($GL:$GL,$IV311+60),"")</f>
      </c>
      <c r="IV311">
        <f>IFERROR(MATCH($GK311,$GL$2:$GL$324,0)+1,0)</f>
      </c>
      <c r="IW311">
        <f>IFERROR(INDEX($GM$2:$GM$324,MATCH($GK311,$GL$2:$GL$324,0)),0)</f>
      </c>
      <c r="IX311" t="s">
        <v>34</v>
      </c>
      <c r="IY311" t="s">
        <v>34</v>
      </c>
    </row>
    <row r="312" spans="1:259" x14ac:dyDescent="0.25">
      <c r="K312">
        <f>IF(OR($N312="",$J312=""),"",IFERROR($N312/$J312,0))</f>
      </c>
      <c r="L312">
        <f>IF($N312="","",
SUM($M312,$O312,$T312,$P312,$R312)*
(1-IF($U312="",0,VALUE($U312)/100)))</f>
      </c>
      <c r="M312">
        <f>IF($N312="","",$N312)</f>
      </c>
      <c r="O312">
        <f>IF($N312="","",
IF($H312="","",
IF(ISNUMBER(SEARCH("exempt",LOWER($H312))),0,
$N312*(VALUE(SUBSTITUTE($H312,"%",""))/100))))</f>
      </c>
      <c r="V312">
        <f>IFERROR(IF(FIND(" - ",$E312)&gt;0,MID($E312,FIND(" - ",$E312)+3,LEN($E312)),""),"")</f>
      </c>
      <c r="AE312" t="s">
        <v>888</v>
      </c>
      <c r="AJ312">
        <f>IFERROR(LEFT($E312,FIND(" - ",$E312)-1),$E312)</f>
      </c>
      <c r="AM312">
        <f>IF($CB312&gt;=1,INDEX($AK:$AK,$CA312+1),"")</f>
      </c>
      <c r="AN312">
        <f>IF($CB312&gt;=2,INDEX($AK:$AK,$CA312+2),"")</f>
      </c>
      <c r="AO312">
        <f>IF($CB312&gt;=3,INDEX($AK:$AK,$CA312+3),"")</f>
      </c>
      <c r="AP312">
        <f>IF($CB312&gt;=4,INDEX($AK:$AK,$CA312+4),"")</f>
      </c>
      <c r="AQ312">
        <f>IF($CB312&gt;=5,INDEX($AK:$AK,$CA312+5),"")</f>
      </c>
      <c r="AR312">
        <f>IF($CB312&gt;=6,INDEX($AK:$AK,$CA312+6),"")</f>
      </c>
      <c r="AS312">
        <f>IF($CB312&gt;=7,INDEX($AK:$AK,$CA312+7),"")</f>
      </c>
      <c r="AT312">
        <f>IF($CB312&gt;=8,INDEX($AK:$AK,$CA312+8),"")</f>
      </c>
      <c r="AU312">
        <f>IF($CB312&gt;=9,INDEX($AK:$AK,$CA312+9),"")</f>
      </c>
      <c r="AV312">
        <f>IF($CB312&gt;=10,INDEX($AK:$AK,$CA312+10),"")</f>
      </c>
      <c r="AW312">
        <f>IF($CB312&gt;=11,INDEX($AK:$AK,$CA312+11),"")</f>
      </c>
      <c r="AX312">
        <f>IF($CB312&gt;=12,INDEX($AK:$AK,$CA312+12),"")</f>
      </c>
      <c r="AY312">
        <f>IF($CB312&gt;=13,INDEX($AK:$AK,$CA312+13),"")</f>
      </c>
      <c r="AZ312">
        <f>IF($CB312&gt;=14,INDEX($AK:$AK,$CA312+14),"")</f>
      </c>
      <c r="BA312">
        <f>IF($CB312&gt;=15,INDEX($AK:$AK,$CA312+15),"")</f>
      </c>
      <c r="BB312">
        <f>IF($CB312&gt;=16,INDEX($AK:$AK,$CA312+16),"")</f>
      </c>
      <c r="BC312">
        <f>IF($CB312&gt;=17,INDEX($AK:$AK,$CA312+17),"")</f>
      </c>
      <c r="BD312">
        <f>IF($CB312&gt;=18,INDEX($AK:$AK,$CA312+18),"")</f>
      </c>
      <c r="BE312">
        <f>IF($CB312&gt;=19,INDEX($AK:$AK,$CA312+19),"")</f>
      </c>
      <c r="BF312">
        <f>IF($CB312&gt;=20,INDEX($AK:$AK,$CA312+20),"")</f>
      </c>
      <c r="BG312">
        <f>IF($CB312&gt;=21,INDEX($AK:$AK,$CA312+21),"")</f>
      </c>
      <c r="BH312">
        <f>IF($CB312&gt;=22,INDEX($AK:$AK,$CA312+22),"")</f>
      </c>
      <c r="BI312">
        <f>IF($CB312&gt;=23,INDEX($AK:$AK,$CA312+23),"")</f>
      </c>
      <c r="BJ312">
        <f>IF($CB312&gt;=24,INDEX($AK:$AK,$CA312+24),"")</f>
      </c>
      <c r="BK312">
        <f>IF($CB312&gt;=25,INDEX($AK:$AK,$CA312+25),"")</f>
      </c>
      <c r="BL312">
        <f>IF($CB312&gt;=26,INDEX($AK:$AK,$CA312+26),"")</f>
      </c>
      <c r="BM312">
        <f>IF($CB312&gt;=27,INDEX($AK:$AK,$CA312+27),"")</f>
      </c>
      <c r="BN312">
        <f>IF($CB312&gt;=28,INDEX($AK:$AK,$CA312+28),"")</f>
      </c>
      <c r="BO312">
        <f>IF($CB312&gt;=29,INDEX($AK:$AK,$CA312+29),"")</f>
      </c>
      <c r="BP312">
        <f>IF($CB312&gt;=30,INDEX($AK:$AK,$CA312+30),"")</f>
      </c>
      <c r="BQ312">
        <f>IF($CB312&gt;=31,INDEX($AK:$AK,$CA312+31),"")</f>
      </c>
      <c r="BR312">
        <f>IF($CB312&gt;=32,INDEX($AK:$AK,$CA312+32),"")</f>
      </c>
      <c r="BS312">
        <f>IF($CB312&gt;=33,INDEX($AK:$AK,$CA312+33),"")</f>
      </c>
      <c r="BT312">
        <f>IF($CB312&gt;=34,INDEX($AK:$AK,$CA312+34),"")</f>
      </c>
      <c r="BU312">
        <f>IF($CB312&gt;=35,INDEX($AK:$AK,$CA312+35),"")</f>
      </c>
      <c r="BV312">
        <f>IF($CB312&gt;=36,INDEX($AK:$AK,$CA312+36),"")</f>
      </c>
      <c r="BW312">
        <f>IF($CB312&gt;=37,INDEX($AK:$AK,$CA312+37),"")</f>
      </c>
      <c r="BX312">
        <f>IF($CB312&gt;=38,INDEX($AK:$AK,$CA312+38),"")</f>
      </c>
      <c r="BY312">
        <f>IF($CB312&gt;=39,INDEX($AK:$AK,$CA312+39),"")</f>
      </c>
      <c r="BZ312">
        <f>IF($CB312&gt;=40,INDEX($AK:$AK,$CA312+40),"")</f>
      </c>
      <c r="CA312">
        <f>IFERROR(MATCH($AJ312,$AK$2:$AK$134,0)+1,0)</f>
      </c>
      <c r="CB312">
        <f>IFERROR(INDEX($AL$2:$AL$134,MATCH($AJ312,$AK$2:$AK$134,0)),0)</f>
      </c>
      <c r="CC312">
        <f>IFERROR(LEFT($F312,FIND(" - ",$F312)-1),$F312)</f>
      </c>
      <c r="CF312">
        <f>IF($DA312&gt;=1,INDEX($CD:$CD,$CZ312+1),"")</f>
      </c>
      <c r="CG312">
        <f>IF($DA312&gt;=2,INDEX($CD:$CD,$CZ312+2),"")</f>
      </c>
      <c r="CH312">
        <f>IF($DA312&gt;=3,INDEX($CD:$CD,$CZ312+3),"")</f>
      </c>
      <c r="CI312">
        <f>IF($DA312&gt;=4,INDEX($CD:$CD,$CZ312+4),"")</f>
      </c>
      <c r="CJ312">
        <f>IF($DA312&gt;=5,INDEX($CD:$CD,$CZ312+5),"")</f>
      </c>
      <c r="CK312">
        <f>IF($DA312&gt;=6,INDEX($CD:$CD,$CZ312+6),"")</f>
      </c>
      <c r="CL312">
        <f>IF($DA312&gt;=7,INDEX($CD:$CD,$CZ312+7),"")</f>
      </c>
      <c r="CM312">
        <f>IF($DA312&gt;=8,INDEX($CD:$CD,$CZ312+8),"")</f>
      </c>
      <c r="CN312">
        <f>IF($DA312&gt;=9,INDEX($CD:$CD,$CZ312+9),"")</f>
      </c>
      <c r="CO312">
        <f>IF($DA312&gt;=10,INDEX($CD:$CD,$CZ312+10),"")</f>
      </c>
      <c r="CP312">
        <f>IF($DA312&gt;=11,INDEX($CD:$CD,$CZ312+11),"")</f>
      </c>
      <c r="CQ312">
        <f>IF($DA312&gt;=12,INDEX($CD:$CD,$CZ312+12),"")</f>
      </c>
      <c r="CR312">
        <f>IF($DA312&gt;=13,INDEX($CD:$CD,$CZ312+13),"")</f>
      </c>
      <c r="CS312">
        <f>IF($DA312&gt;=14,INDEX($CD:$CD,$CZ312+14),"")</f>
      </c>
      <c r="CT312">
        <f>IF($DA312&gt;=15,INDEX($CD:$CD,$CZ312+15),"")</f>
      </c>
      <c r="CU312">
        <f>IF($DA312&gt;=16,INDEX($CD:$CD,$CZ312+16),"")</f>
      </c>
      <c r="CV312">
        <f>IF($DA312&gt;=17,INDEX($CD:$CD,$CZ312+17),"")</f>
      </c>
      <c r="CW312">
        <f>IF($DA312&gt;=18,INDEX($CD:$CD,$CZ312+18),"")</f>
      </c>
      <c r="CX312">
        <f>IF($DA312&gt;=19,INDEX($CD:$CD,$CZ312+19),"")</f>
      </c>
      <c r="CY312">
        <f>IF($DA312&gt;=20,INDEX($CD:$CD,$CZ312+20),"")</f>
      </c>
      <c r="CZ312">
        <f>IFERROR(MATCH($CC312,$CD$2:$CD$263,0)+1,0)</f>
      </c>
      <c r="DA312">
        <f>IFERROR(INDEX($CE$2:$CE$263,MATCH($CC312,$CD$2:$CD$263,0)),0)</f>
      </c>
      <c r="DB312">
        <f>IFERROR(INDEX($AI:$AI,MATCH($H312,$AH:$AH,0))&amp;"","")</f>
      </c>
      <c r="DF312">
        <f>IF($GI312&gt;=1,INDEX($DC:$DC,$GH312+1),"")</f>
      </c>
      <c r="DG312">
        <f>IF($GI312&gt;=2,INDEX($DC:$DC,$GH312+2),"")</f>
      </c>
      <c r="DH312">
        <f>IF($GI312&gt;=3,INDEX($DC:$DC,$GH312+3),"")</f>
      </c>
      <c r="DI312">
        <f>IF($GI312&gt;=4,INDEX($DC:$DC,$GH312+4),"")</f>
      </c>
      <c r="DJ312">
        <f>IF($GI312&gt;=5,INDEX($DC:$DC,$GH312+5),"")</f>
      </c>
      <c r="DK312">
        <f>IF($GI312&gt;=6,INDEX($DC:$DC,$GH312+6),"")</f>
      </c>
      <c r="DL312">
        <f>IF($GI312&gt;=7,INDEX($DC:$DC,$GH312+7),"")</f>
      </c>
      <c r="DM312">
        <f>IF($GI312&gt;=8,INDEX($DC:$DC,$GH312+8),"")</f>
      </c>
      <c r="DN312">
        <f>IF($GI312&gt;=9,INDEX($DC:$DC,$GH312+9),"")</f>
      </c>
      <c r="DO312">
        <f>IF($GI312&gt;=10,INDEX($DC:$DC,$GH312+10),"")</f>
      </c>
      <c r="DP312">
        <f>IF($GI312&gt;=11,INDEX($DC:$DC,$GH312+11),"")</f>
      </c>
      <c r="DQ312">
        <f>IF($GI312&gt;=12,INDEX($DC:$DC,$GH312+12),"")</f>
      </c>
      <c r="DR312">
        <f>IF($GI312&gt;=13,INDEX($DC:$DC,$GH312+13),"")</f>
      </c>
      <c r="DS312">
        <f>IF($GI312&gt;=14,INDEX($DC:$DC,$GH312+14),"")</f>
      </c>
      <c r="DT312">
        <f>IF($GI312&gt;=15,INDEX($DC:$DC,$GH312+15),"")</f>
      </c>
      <c r="DU312">
        <f>IF($GI312&gt;=16,INDEX($DC:$DC,$GH312+16),"")</f>
      </c>
      <c r="DV312">
        <f>IF($GI312&gt;=17,INDEX($DC:$DC,$GH312+17),"")</f>
      </c>
      <c r="DW312">
        <f>IF($GI312&gt;=18,INDEX($DC:$DC,$GH312+18),"")</f>
      </c>
      <c r="DX312">
        <f>IF($GI312&gt;=19,INDEX($DC:$DC,$GH312+19),"")</f>
      </c>
      <c r="DY312">
        <f>IF($GI312&gt;=20,INDEX($DC:$DC,$GH312+20),"")</f>
      </c>
      <c r="DZ312">
        <f>IF($GI312&gt;=21,INDEX($DC:$DC,$GH312+21),"")</f>
      </c>
      <c r="EA312">
        <f>IF($GI312&gt;=22,INDEX($DC:$DC,$GH312+22),"")</f>
      </c>
      <c r="EB312">
        <f>IF($GI312&gt;=23,INDEX($DC:$DC,$GH312+23),"")</f>
      </c>
      <c r="EC312">
        <f>IF($GI312&gt;=24,INDEX($DC:$DC,$GH312+24),"")</f>
      </c>
      <c r="ED312">
        <f>IF($GI312&gt;=25,INDEX($DC:$DC,$GH312+25),"")</f>
      </c>
      <c r="EE312">
        <f>IF($GI312&gt;=26,INDEX($DC:$DC,$GH312+26),"")</f>
      </c>
      <c r="EF312">
        <f>IF($GI312&gt;=27,INDEX($DC:$DC,$GH312+27),"")</f>
      </c>
      <c r="EG312">
        <f>IF($GI312&gt;=28,INDEX($DC:$DC,$GH312+28),"")</f>
      </c>
      <c r="EH312">
        <f>IF($GI312&gt;=29,INDEX($DC:$DC,$GH312+29),"")</f>
      </c>
      <c r="EI312">
        <f>IF($GI312&gt;=30,INDEX($DC:$DC,$GH312+30),"")</f>
      </c>
      <c r="EJ312">
        <f>IF($GI312&gt;=31,INDEX($DC:$DC,$GH312+31),"")</f>
      </c>
      <c r="EK312">
        <f>IF($GI312&gt;=32,INDEX($DC:$DC,$GH312+32),"")</f>
      </c>
      <c r="EL312">
        <f>IF($GI312&gt;=33,INDEX($DC:$DC,$GH312+33),"")</f>
      </c>
      <c r="EM312">
        <f>IF($GI312&gt;=34,INDEX($DC:$DC,$GH312+34),"")</f>
      </c>
      <c r="EN312">
        <f>IF($GI312&gt;=35,INDEX($DC:$DC,$GH312+35),"")</f>
      </c>
      <c r="EO312">
        <f>IF($GI312&gt;=36,INDEX($DC:$DC,$GH312+36),"")</f>
      </c>
      <c r="EP312">
        <f>IF($GI312&gt;=37,INDEX($DC:$DC,$GH312+37),"")</f>
      </c>
      <c r="EQ312">
        <f>IF($GI312&gt;=38,INDEX($DC:$DC,$GH312+38),"")</f>
      </c>
      <c r="ER312">
        <f>IF($GI312&gt;=39,INDEX($DC:$DC,$GH312+39),"")</f>
      </c>
      <c r="ES312">
        <f>IF($GI312&gt;=40,INDEX($DC:$DC,$GH312+40),"")</f>
      </c>
      <c r="ET312">
        <f>IF($GI312&gt;=1,INDEX($DD:$DD,$GH312+1),"")</f>
      </c>
      <c r="EU312">
        <f>IF($GI312&gt;=2,INDEX($DD:$DD,$GH312+2),"")</f>
      </c>
      <c r="EV312">
        <f>IF($GI312&gt;=3,INDEX($DD:$DD,$GH312+3),"")</f>
      </c>
      <c r="EW312">
        <f>IF($GI312&gt;=4,INDEX($DD:$DD,$GH312+4),"")</f>
      </c>
      <c r="EX312">
        <f>IF($GI312&gt;=5,INDEX($DD:$DD,$GH312+5),"")</f>
      </c>
      <c r="EY312">
        <f>IF($GI312&gt;=6,INDEX($DD:$DD,$GH312+6),"")</f>
      </c>
      <c r="EZ312">
        <f>IF($GI312&gt;=7,INDEX($DD:$DD,$GH312+7),"")</f>
      </c>
      <c r="FA312">
        <f>IF($GI312&gt;=8,INDEX($DD:$DD,$GH312+8),"")</f>
      </c>
      <c r="FB312">
        <f>IF($GI312&gt;=9,INDEX($DD:$DD,$GH312+9),"")</f>
      </c>
      <c r="FC312">
        <f>IF($GI312&gt;=10,INDEX($DD:$DD,$GH312+10),"")</f>
      </c>
      <c r="FD312">
        <f>IF($GI312&gt;=11,INDEX($DD:$DD,$GH312+11),"")</f>
      </c>
      <c r="FE312">
        <f>IF($GI312&gt;=12,INDEX($DD:$DD,$GH312+12),"")</f>
      </c>
      <c r="FF312">
        <f>IF($GI312&gt;=13,INDEX($DD:$DD,$GH312+13),"")</f>
      </c>
      <c r="FG312">
        <f>IF($GI312&gt;=14,INDEX($DD:$DD,$GH312+14),"")</f>
      </c>
      <c r="FH312">
        <f>IF($GI312&gt;=15,INDEX($DD:$DD,$GH312+15),"")</f>
      </c>
      <c r="FI312">
        <f>IF($GI312&gt;=16,INDEX($DD:$DD,$GH312+16),"")</f>
      </c>
      <c r="FJ312">
        <f>IF($GI312&gt;=17,INDEX($DD:$DD,$GH312+17),"")</f>
      </c>
      <c r="FK312">
        <f>IF($GI312&gt;=18,INDEX($DD:$DD,$GH312+18),"")</f>
      </c>
      <c r="FL312">
        <f>IF($GI312&gt;=19,INDEX($DD:$DD,$GH312+19),"")</f>
      </c>
      <c r="FM312">
        <f>IF($GI312&gt;=20,INDEX($DD:$DD,$GH312+20),"")</f>
      </c>
      <c r="FN312">
        <f>IF($GI312&gt;=21,INDEX($DD:$DD,$GH312+21),"")</f>
      </c>
      <c r="FO312">
        <f>IF($GI312&gt;=22,INDEX($DD:$DD,$GH312+22),"")</f>
      </c>
      <c r="FP312">
        <f>IF($GI312&gt;=23,INDEX($DD:$DD,$GH312+23),"")</f>
      </c>
      <c r="FQ312">
        <f>IF($GI312&gt;=24,INDEX($DD:$DD,$GH312+24),"")</f>
      </c>
      <c r="FR312">
        <f>IF($GI312&gt;=25,INDEX($DD:$DD,$GH312+25),"")</f>
      </c>
      <c r="FS312">
        <f>IF($GI312&gt;=26,INDEX($DD:$DD,$GH312+26),"")</f>
      </c>
      <c r="FT312">
        <f>IF($GI312&gt;=27,INDEX($DD:$DD,$GH312+27),"")</f>
      </c>
      <c r="FU312">
        <f>IF($GI312&gt;=28,INDEX($DD:$DD,$GH312+28),"")</f>
      </c>
      <c r="FV312">
        <f>IF($GI312&gt;=29,INDEX($DD:$DD,$GH312+29),"")</f>
      </c>
      <c r="FW312">
        <f>IF($GI312&gt;=30,INDEX($DD:$DD,$GH312+30),"")</f>
      </c>
      <c r="FX312">
        <f>IF($GI312&gt;=31,INDEX($DD:$DD,$GH312+31),"")</f>
      </c>
      <c r="FY312">
        <f>IF($GI312&gt;=32,INDEX($DD:$DD,$GH312+32),"")</f>
      </c>
      <c r="FZ312">
        <f>IF($GI312&gt;=33,INDEX($DD:$DD,$GH312+33),"")</f>
      </c>
      <c r="GA312">
        <f>IF($GI312&gt;=34,INDEX($DD:$DD,$GH312+34),"")</f>
      </c>
      <c r="GB312">
        <f>IF($GI312&gt;=35,INDEX($DD:$DD,$GH312+35),"")</f>
      </c>
      <c r="GC312">
        <f>IF($GI312&gt;=36,INDEX($DD:$DD,$GH312+36),"")</f>
      </c>
      <c r="GD312">
        <f>IF($GI312&gt;=37,INDEX($DD:$DD,$GH312+37),"")</f>
      </c>
      <c r="GE312">
        <f>IF($GI312&gt;=38,INDEX($DD:$DD,$GH312+38),"")</f>
      </c>
      <c r="GF312">
        <f>IF($GI312&gt;=39,INDEX($DD:$DD,$GH312+39),"")</f>
      </c>
      <c r="GG312">
        <f>IF($GI312&gt;=40,INDEX($DD:$DD,$GH312+40),"")</f>
      </c>
      <c r="GH312">
        <f>IFERROR(MATCH($DB312,$DC$2:$DC$148,0)+1,0)</f>
      </c>
      <c r="GI312">
        <f>IFERROR(INDEX($DE$2:$DE$148,MATCH($DB312,$DC$2:$DC$148,0)),0)</f>
      </c>
      <c r="GJ312">
        <f>IFERROR(MATCH($S312,$DF$312:$ES$312,0),0)</f>
      </c>
      <c r="GK312">
        <f>IF($GJ312&gt;0,INDEX($ET$312:$GG$312,$GJ312),"")</f>
      </c>
      <c r="GL312" t="s">
        <v>588</v>
      </c>
      <c r="GM312">
        <v>1</v>
      </c>
      <c r="GN312">
        <f>IF($IW312&gt;=1,INDEX($GL:$GL,$IV312+1),"")</f>
      </c>
      <c r="GO312">
        <f>IF($IW312&gt;=2,INDEX($GL:$GL,$IV312+2),"")</f>
      </c>
      <c r="GP312">
        <f>IF($IW312&gt;=3,INDEX($GL:$GL,$IV312+3),"")</f>
      </c>
      <c r="GQ312">
        <f>IF($IW312&gt;=4,INDEX($GL:$GL,$IV312+4),"")</f>
      </c>
      <c r="GR312">
        <f>IF($IW312&gt;=5,INDEX($GL:$GL,$IV312+5),"")</f>
      </c>
      <c r="GS312">
        <f>IF($IW312&gt;=6,INDEX($GL:$GL,$IV312+6),"")</f>
      </c>
      <c r="GT312">
        <f>IF($IW312&gt;=7,INDEX($GL:$GL,$IV312+7),"")</f>
      </c>
      <c r="GU312">
        <f>IF($IW312&gt;=8,INDEX($GL:$GL,$IV312+8),"")</f>
      </c>
      <c r="GV312">
        <f>IF($IW312&gt;=9,INDEX($GL:$GL,$IV312+9),"")</f>
      </c>
      <c r="GW312">
        <f>IF($IW312&gt;=10,INDEX($GL:$GL,$IV312+10),"")</f>
      </c>
      <c r="GX312">
        <f>IF($IW312&gt;=11,INDEX($GL:$GL,$IV312+11),"")</f>
      </c>
      <c r="GY312">
        <f>IF($IW312&gt;=12,INDEX($GL:$GL,$IV312+12),"")</f>
      </c>
      <c r="GZ312">
        <f>IF($IW312&gt;=13,INDEX($GL:$GL,$IV312+13),"")</f>
      </c>
      <c r="HA312">
        <f>IF($IW312&gt;=14,INDEX($GL:$GL,$IV312+14),"")</f>
      </c>
      <c r="HB312">
        <f>IF($IW312&gt;=15,INDEX($GL:$GL,$IV312+15),"")</f>
      </c>
      <c r="HC312">
        <f>IF($IW312&gt;=16,INDEX($GL:$GL,$IV312+16),"")</f>
      </c>
      <c r="HD312">
        <f>IF($IW312&gt;=17,INDEX($GL:$GL,$IV312+17),"")</f>
      </c>
      <c r="HE312">
        <f>IF($IW312&gt;=18,INDEX($GL:$GL,$IV312+18),"")</f>
      </c>
      <c r="HF312">
        <f>IF($IW312&gt;=19,INDEX($GL:$GL,$IV312+19),"")</f>
      </c>
      <c r="HG312">
        <f>IF($IW312&gt;=20,INDEX($GL:$GL,$IV312+20),"")</f>
      </c>
      <c r="HH312">
        <f>IF($IW312&gt;=21,INDEX($GL:$GL,$IV312+21),"")</f>
      </c>
      <c r="HI312">
        <f>IF($IW312&gt;=22,INDEX($GL:$GL,$IV312+22),"")</f>
      </c>
      <c r="HJ312">
        <f>IF($IW312&gt;=23,INDEX($GL:$GL,$IV312+23),"")</f>
      </c>
      <c r="HK312">
        <f>IF($IW312&gt;=24,INDEX($GL:$GL,$IV312+24),"")</f>
      </c>
      <c r="HL312">
        <f>IF($IW312&gt;=25,INDEX($GL:$GL,$IV312+25),"")</f>
      </c>
      <c r="HM312">
        <f>IF($IW312&gt;=26,INDEX($GL:$GL,$IV312+26),"")</f>
      </c>
      <c r="HN312">
        <f>IF($IW312&gt;=27,INDEX($GL:$GL,$IV312+27),"")</f>
      </c>
      <c r="HO312">
        <f>IF($IW312&gt;=28,INDEX($GL:$GL,$IV312+28),"")</f>
      </c>
      <c r="HP312">
        <f>IF($IW312&gt;=29,INDEX($GL:$GL,$IV312+29),"")</f>
      </c>
      <c r="HQ312">
        <f>IF($IW312&gt;=30,INDEX($GL:$GL,$IV312+30),"")</f>
      </c>
      <c r="HR312">
        <f>IF($IW312&gt;=31,INDEX($GL:$GL,$IV312+31),"")</f>
      </c>
      <c r="HS312">
        <f>IF($IW312&gt;=32,INDEX($GL:$GL,$IV312+32),"")</f>
      </c>
      <c r="HT312">
        <f>IF($IW312&gt;=33,INDEX($GL:$GL,$IV312+33),"")</f>
      </c>
      <c r="HU312">
        <f>IF($IW312&gt;=34,INDEX($GL:$GL,$IV312+34),"")</f>
      </c>
      <c r="HV312">
        <f>IF($IW312&gt;=35,INDEX($GL:$GL,$IV312+35),"")</f>
      </c>
      <c r="HW312">
        <f>IF($IW312&gt;=36,INDEX($GL:$GL,$IV312+36),"")</f>
      </c>
      <c r="HX312">
        <f>IF($IW312&gt;=37,INDEX($GL:$GL,$IV312+37),"")</f>
      </c>
      <c r="HY312">
        <f>IF($IW312&gt;=38,INDEX($GL:$GL,$IV312+38),"")</f>
      </c>
      <c r="HZ312">
        <f>IF($IW312&gt;=39,INDEX($GL:$GL,$IV312+39),"")</f>
      </c>
      <c r="IA312">
        <f>IF($IW312&gt;=40,INDEX($GL:$GL,$IV312+40),"")</f>
      </c>
      <c r="IB312">
        <f>IF($IW312&gt;=41,INDEX($GL:$GL,$IV312+41),"")</f>
      </c>
      <c r="IC312">
        <f>IF($IW312&gt;=42,INDEX($GL:$GL,$IV312+42),"")</f>
      </c>
      <c r="ID312">
        <f>IF($IW312&gt;=43,INDEX($GL:$GL,$IV312+43),"")</f>
      </c>
      <c r="IE312">
        <f>IF($IW312&gt;=44,INDEX($GL:$GL,$IV312+44),"")</f>
      </c>
      <c r="IF312">
        <f>IF($IW312&gt;=45,INDEX($GL:$GL,$IV312+45),"")</f>
      </c>
      <c r="IG312">
        <f>IF($IW312&gt;=46,INDEX($GL:$GL,$IV312+46),"")</f>
      </c>
      <c r="IH312">
        <f>IF($IW312&gt;=47,INDEX($GL:$GL,$IV312+47),"")</f>
      </c>
      <c r="II312">
        <f>IF($IW312&gt;=48,INDEX($GL:$GL,$IV312+48),"")</f>
      </c>
      <c r="IJ312">
        <f>IF($IW312&gt;=49,INDEX($GL:$GL,$IV312+49),"")</f>
      </c>
      <c r="IK312">
        <f>IF($IW312&gt;=50,INDEX($GL:$GL,$IV312+50),"")</f>
      </c>
      <c r="IL312">
        <f>IF($IW312&gt;=51,INDEX($GL:$GL,$IV312+51),"")</f>
      </c>
      <c r="IM312">
        <f>IF($IW312&gt;=52,INDEX($GL:$GL,$IV312+52),"")</f>
      </c>
      <c r="IN312">
        <f>IF($IW312&gt;=53,INDEX($GL:$GL,$IV312+53),"")</f>
      </c>
      <c r="IO312">
        <f>IF($IW312&gt;=54,INDEX($GL:$GL,$IV312+54),"")</f>
      </c>
      <c r="IP312">
        <f>IF($IW312&gt;=55,INDEX($GL:$GL,$IV312+55),"")</f>
      </c>
      <c r="IQ312">
        <f>IF($IW312&gt;=56,INDEX($GL:$GL,$IV312+56),"")</f>
      </c>
      <c r="IR312">
        <f>IF($IW312&gt;=57,INDEX($GL:$GL,$IV312+57),"")</f>
      </c>
      <c r="IS312">
        <f>IF($IW312&gt;=58,INDEX($GL:$GL,$IV312+58),"")</f>
      </c>
      <c r="IT312">
        <f>IF($IW312&gt;=59,INDEX($GL:$GL,$IV312+59),"")</f>
      </c>
      <c r="IU312">
        <f>IF($IW312&gt;=60,INDEX($GL:$GL,$IV312+60),"")</f>
      </c>
      <c r="IV312">
        <f>IFERROR(MATCH($GK312,$GL$2:$GL$324,0)+1,0)</f>
      </c>
      <c r="IW312">
        <f>IFERROR(INDEX($GM$2:$GM$324,MATCH($GK312,$GL$2:$GL$324,0)),0)</f>
      </c>
      <c r="IX312" t="s">
        <v>34</v>
      </c>
      <c r="IY312" t="s">
        <v>34</v>
      </c>
    </row>
    <row r="313" spans="1:259" x14ac:dyDescent="0.25">
      <c r="K313">
        <f>IF(OR($N313="",$J313=""),"",IFERROR($N313/$J313,0))</f>
      </c>
      <c r="L313">
        <f>IF($N313="","",
SUM($M313,$O313,$T313,$P313,$R313)*
(1-IF($U313="",0,VALUE($U313)/100)))</f>
      </c>
      <c r="M313">
        <f>IF($N313="","",$N313)</f>
      </c>
      <c r="O313">
        <f>IF($N313="","",
IF($H313="","",
IF(ISNUMBER(SEARCH("exempt",LOWER($H313))),0,
$N313*(VALUE(SUBSTITUTE($H313,"%",""))/100))))</f>
      </c>
      <c r="V313">
        <f>IFERROR(IF(FIND(" - ",$E313)&gt;0,MID($E313,FIND(" - ",$E313)+3,LEN($E313)),""),"")</f>
      </c>
      <c r="AE313" t="s">
        <v>889</v>
      </c>
      <c r="AJ313">
        <f>IFERROR(LEFT($E313,FIND(" - ",$E313)-1),$E313)</f>
      </c>
      <c r="AM313">
        <f>IF($CB313&gt;=1,INDEX($AK:$AK,$CA313+1),"")</f>
      </c>
      <c r="AN313">
        <f>IF($CB313&gt;=2,INDEX($AK:$AK,$CA313+2),"")</f>
      </c>
      <c r="AO313">
        <f>IF($CB313&gt;=3,INDEX($AK:$AK,$CA313+3),"")</f>
      </c>
      <c r="AP313">
        <f>IF($CB313&gt;=4,INDEX($AK:$AK,$CA313+4),"")</f>
      </c>
      <c r="AQ313">
        <f>IF($CB313&gt;=5,INDEX($AK:$AK,$CA313+5),"")</f>
      </c>
      <c r="AR313">
        <f>IF($CB313&gt;=6,INDEX($AK:$AK,$CA313+6),"")</f>
      </c>
      <c r="AS313">
        <f>IF($CB313&gt;=7,INDEX($AK:$AK,$CA313+7),"")</f>
      </c>
      <c r="AT313">
        <f>IF($CB313&gt;=8,INDEX($AK:$AK,$CA313+8),"")</f>
      </c>
      <c r="AU313">
        <f>IF($CB313&gt;=9,INDEX($AK:$AK,$CA313+9),"")</f>
      </c>
      <c r="AV313">
        <f>IF($CB313&gt;=10,INDEX($AK:$AK,$CA313+10),"")</f>
      </c>
      <c r="AW313">
        <f>IF($CB313&gt;=11,INDEX($AK:$AK,$CA313+11),"")</f>
      </c>
      <c r="AX313">
        <f>IF($CB313&gt;=12,INDEX($AK:$AK,$CA313+12),"")</f>
      </c>
      <c r="AY313">
        <f>IF($CB313&gt;=13,INDEX($AK:$AK,$CA313+13),"")</f>
      </c>
      <c r="AZ313">
        <f>IF($CB313&gt;=14,INDEX($AK:$AK,$CA313+14),"")</f>
      </c>
      <c r="BA313">
        <f>IF($CB313&gt;=15,INDEX($AK:$AK,$CA313+15),"")</f>
      </c>
      <c r="BB313">
        <f>IF($CB313&gt;=16,INDEX($AK:$AK,$CA313+16),"")</f>
      </c>
      <c r="BC313">
        <f>IF($CB313&gt;=17,INDEX($AK:$AK,$CA313+17),"")</f>
      </c>
      <c r="BD313">
        <f>IF($CB313&gt;=18,INDEX($AK:$AK,$CA313+18),"")</f>
      </c>
      <c r="BE313">
        <f>IF($CB313&gt;=19,INDEX($AK:$AK,$CA313+19),"")</f>
      </c>
      <c r="BF313">
        <f>IF($CB313&gt;=20,INDEX($AK:$AK,$CA313+20),"")</f>
      </c>
      <c r="BG313">
        <f>IF($CB313&gt;=21,INDEX($AK:$AK,$CA313+21),"")</f>
      </c>
      <c r="BH313">
        <f>IF($CB313&gt;=22,INDEX($AK:$AK,$CA313+22),"")</f>
      </c>
      <c r="BI313">
        <f>IF($CB313&gt;=23,INDEX($AK:$AK,$CA313+23),"")</f>
      </c>
      <c r="BJ313">
        <f>IF($CB313&gt;=24,INDEX($AK:$AK,$CA313+24),"")</f>
      </c>
      <c r="BK313">
        <f>IF($CB313&gt;=25,INDEX($AK:$AK,$CA313+25),"")</f>
      </c>
      <c r="BL313">
        <f>IF($CB313&gt;=26,INDEX($AK:$AK,$CA313+26),"")</f>
      </c>
      <c r="BM313">
        <f>IF($CB313&gt;=27,INDEX($AK:$AK,$CA313+27),"")</f>
      </c>
      <c r="BN313">
        <f>IF($CB313&gt;=28,INDEX($AK:$AK,$CA313+28),"")</f>
      </c>
      <c r="BO313">
        <f>IF($CB313&gt;=29,INDEX($AK:$AK,$CA313+29),"")</f>
      </c>
      <c r="BP313">
        <f>IF($CB313&gt;=30,INDEX($AK:$AK,$CA313+30),"")</f>
      </c>
      <c r="BQ313">
        <f>IF($CB313&gt;=31,INDEX($AK:$AK,$CA313+31),"")</f>
      </c>
      <c r="BR313">
        <f>IF($CB313&gt;=32,INDEX($AK:$AK,$CA313+32),"")</f>
      </c>
      <c r="BS313">
        <f>IF($CB313&gt;=33,INDEX($AK:$AK,$CA313+33),"")</f>
      </c>
      <c r="BT313">
        <f>IF($CB313&gt;=34,INDEX($AK:$AK,$CA313+34),"")</f>
      </c>
      <c r="BU313">
        <f>IF($CB313&gt;=35,INDEX($AK:$AK,$CA313+35),"")</f>
      </c>
      <c r="BV313">
        <f>IF($CB313&gt;=36,INDEX($AK:$AK,$CA313+36),"")</f>
      </c>
      <c r="BW313">
        <f>IF($CB313&gt;=37,INDEX($AK:$AK,$CA313+37),"")</f>
      </c>
      <c r="BX313">
        <f>IF($CB313&gt;=38,INDEX($AK:$AK,$CA313+38),"")</f>
      </c>
      <c r="BY313">
        <f>IF($CB313&gt;=39,INDEX($AK:$AK,$CA313+39),"")</f>
      </c>
      <c r="BZ313">
        <f>IF($CB313&gt;=40,INDEX($AK:$AK,$CA313+40),"")</f>
      </c>
      <c r="CA313">
        <f>IFERROR(MATCH($AJ313,$AK$2:$AK$134,0)+1,0)</f>
      </c>
      <c r="CB313">
        <f>IFERROR(INDEX($AL$2:$AL$134,MATCH($AJ313,$AK$2:$AK$134,0)),0)</f>
      </c>
      <c r="CC313">
        <f>IFERROR(LEFT($F313,FIND(" - ",$F313)-1),$F313)</f>
      </c>
      <c r="CF313">
        <f>IF($DA313&gt;=1,INDEX($CD:$CD,$CZ313+1),"")</f>
      </c>
      <c r="CG313">
        <f>IF($DA313&gt;=2,INDEX($CD:$CD,$CZ313+2),"")</f>
      </c>
      <c r="CH313">
        <f>IF($DA313&gt;=3,INDEX($CD:$CD,$CZ313+3),"")</f>
      </c>
      <c r="CI313">
        <f>IF($DA313&gt;=4,INDEX($CD:$CD,$CZ313+4),"")</f>
      </c>
      <c r="CJ313">
        <f>IF($DA313&gt;=5,INDEX($CD:$CD,$CZ313+5),"")</f>
      </c>
      <c r="CK313">
        <f>IF($DA313&gt;=6,INDEX($CD:$CD,$CZ313+6),"")</f>
      </c>
      <c r="CL313">
        <f>IF($DA313&gt;=7,INDEX($CD:$CD,$CZ313+7),"")</f>
      </c>
      <c r="CM313">
        <f>IF($DA313&gt;=8,INDEX($CD:$CD,$CZ313+8),"")</f>
      </c>
      <c r="CN313">
        <f>IF($DA313&gt;=9,INDEX($CD:$CD,$CZ313+9),"")</f>
      </c>
      <c r="CO313">
        <f>IF($DA313&gt;=10,INDEX($CD:$CD,$CZ313+10),"")</f>
      </c>
      <c r="CP313">
        <f>IF($DA313&gt;=11,INDEX($CD:$CD,$CZ313+11),"")</f>
      </c>
      <c r="CQ313">
        <f>IF($DA313&gt;=12,INDEX($CD:$CD,$CZ313+12),"")</f>
      </c>
      <c r="CR313">
        <f>IF($DA313&gt;=13,INDEX($CD:$CD,$CZ313+13),"")</f>
      </c>
      <c r="CS313">
        <f>IF($DA313&gt;=14,INDEX($CD:$CD,$CZ313+14),"")</f>
      </c>
      <c r="CT313">
        <f>IF($DA313&gt;=15,INDEX($CD:$CD,$CZ313+15),"")</f>
      </c>
      <c r="CU313">
        <f>IF($DA313&gt;=16,INDEX($CD:$CD,$CZ313+16),"")</f>
      </c>
      <c r="CV313">
        <f>IF($DA313&gt;=17,INDEX($CD:$CD,$CZ313+17),"")</f>
      </c>
      <c r="CW313">
        <f>IF($DA313&gt;=18,INDEX($CD:$CD,$CZ313+18),"")</f>
      </c>
      <c r="CX313">
        <f>IF($DA313&gt;=19,INDEX($CD:$CD,$CZ313+19),"")</f>
      </c>
      <c r="CY313">
        <f>IF($DA313&gt;=20,INDEX($CD:$CD,$CZ313+20),"")</f>
      </c>
      <c r="CZ313">
        <f>IFERROR(MATCH($CC313,$CD$2:$CD$263,0)+1,0)</f>
      </c>
      <c r="DA313">
        <f>IFERROR(INDEX($CE$2:$CE$263,MATCH($CC313,$CD$2:$CD$263,0)),0)</f>
      </c>
      <c r="DB313">
        <f>IFERROR(INDEX($AI:$AI,MATCH($H313,$AH:$AH,0))&amp;"","")</f>
      </c>
      <c r="DF313">
        <f>IF($GI313&gt;=1,INDEX($DC:$DC,$GH313+1),"")</f>
      </c>
      <c r="DG313">
        <f>IF($GI313&gt;=2,INDEX($DC:$DC,$GH313+2),"")</f>
      </c>
      <c r="DH313">
        <f>IF($GI313&gt;=3,INDEX($DC:$DC,$GH313+3),"")</f>
      </c>
      <c r="DI313">
        <f>IF($GI313&gt;=4,INDEX($DC:$DC,$GH313+4),"")</f>
      </c>
      <c r="DJ313">
        <f>IF($GI313&gt;=5,INDEX($DC:$DC,$GH313+5),"")</f>
      </c>
      <c r="DK313">
        <f>IF($GI313&gt;=6,INDEX($DC:$DC,$GH313+6),"")</f>
      </c>
      <c r="DL313">
        <f>IF($GI313&gt;=7,INDEX($DC:$DC,$GH313+7),"")</f>
      </c>
      <c r="DM313">
        <f>IF($GI313&gt;=8,INDEX($DC:$DC,$GH313+8),"")</f>
      </c>
      <c r="DN313">
        <f>IF($GI313&gt;=9,INDEX($DC:$DC,$GH313+9),"")</f>
      </c>
      <c r="DO313">
        <f>IF($GI313&gt;=10,INDEX($DC:$DC,$GH313+10),"")</f>
      </c>
      <c r="DP313">
        <f>IF($GI313&gt;=11,INDEX($DC:$DC,$GH313+11),"")</f>
      </c>
      <c r="DQ313">
        <f>IF($GI313&gt;=12,INDEX($DC:$DC,$GH313+12),"")</f>
      </c>
      <c r="DR313">
        <f>IF($GI313&gt;=13,INDEX($DC:$DC,$GH313+13),"")</f>
      </c>
      <c r="DS313">
        <f>IF($GI313&gt;=14,INDEX($DC:$DC,$GH313+14),"")</f>
      </c>
      <c r="DT313">
        <f>IF($GI313&gt;=15,INDEX($DC:$DC,$GH313+15),"")</f>
      </c>
      <c r="DU313">
        <f>IF($GI313&gt;=16,INDEX($DC:$DC,$GH313+16),"")</f>
      </c>
      <c r="DV313">
        <f>IF($GI313&gt;=17,INDEX($DC:$DC,$GH313+17),"")</f>
      </c>
      <c r="DW313">
        <f>IF($GI313&gt;=18,INDEX($DC:$DC,$GH313+18),"")</f>
      </c>
      <c r="DX313">
        <f>IF($GI313&gt;=19,INDEX($DC:$DC,$GH313+19),"")</f>
      </c>
      <c r="DY313">
        <f>IF($GI313&gt;=20,INDEX($DC:$DC,$GH313+20),"")</f>
      </c>
      <c r="DZ313">
        <f>IF($GI313&gt;=21,INDEX($DC:$DC,$GH313+21),"")</f>
      </c>
      <c r="EA313">
        <f>IF($GI313&gt;=22,INDEX($DC:$DC,$GH313+22),"")</f>
      </c>
      <c r="EB313">
        <f>IF($GI313&gt;=23,INDEX($DC:$DC,$GH313+23),"")</f>
      </c>
      <c r="EC313">
        <f>IF($GI313&gt;=24,INDEX($DC:$DC,$GH313+24),"")</f>
      </c>
      <c r="ED313">
        <f>IF($GI313&gt;=25,INDEX($DC:$DC,$GH313+25),"")</f>
      </c>
      <c r="EE313">
        <f>IF($GI313&gt;=26,INDEX($DC:$DC,$GH313+26),"")</f>
      </c>
      <c r="EF313">
        <f>IF($GI313&gt;=27,INDEX($DC:$DC,$GH313+27),"")</f>
      </c>
      <c r="EG313">
        <f>IF($GI313&gt;=28,INDEX($DC:$DC,$GH313+28),"")</f>
      </c>
      <c r="EH313">
        <f>IF($GI313&gt;=29,INDEX($DC:$DC,$GH313+29),"")</f>
      </c>
      <c r="EI313">
        <f>IF($GI313&gt;=30,INDEX($DC:$DC,$GH313+30),"")</f>
      </c>
      <c r="EJ313">
        <f>IF($GI313&gt;=31,INDEX($DC:$DC,$GH313+31),"")</f>
      </c>
      <c r="EK313">
        <f>IF($GI313&gt;=32,INDEX($DC:$DC,$GH313+32),"")</f>
      </c>
      <c r="EL313">
        <f>IF($GI313&gt;=33,INDEX($DC:$DC,$GH313+33),"")</f>
      </c>
      <c r="EM313">
        <f>IF($GI313&gt;=34,INDEX($DC:$DC,$GH313+34),"")</f>
      </c>
      <c r="EN313">
        <f>IF($GI313&gt;=35,INDEX($DC:$DC,$GH313+35),"")</f>
      </c>
      <c r="EO313">
        <f>IF($GI313&gt;=36,INDEX($DC:$DC,$GH313+36),"")</f>
      </c>
      <c r="EP313">
        <f>IF($GI313&gt;=37,INDEX($DC:$DC,$GH313+37),"")</f>
      </c>
      <c r="EQ313">
        <f>IF($GI313&gt;=38,INDEX($DC:$DC,$GH313+38),"")</f>
      </c>
      <c r="ER313">
        <f>IF($GI313&gt;=39,INDEX($DC:$DC,$GH313+39),"")</f>
      </c>
      <c r="ES313">
        <f>IF($GI313&gt;=40,INDEX($DC:$DC,$GH313+40),"")</f>
      </c>
      <c r="ET313">
        <f>IF($GI313&gt;=1,INDEX($DD:$DD,$GH313+1),"")</f>
      </c>
      <c r="EU313">
        <f>IF($GI313&gt;=2,INDEX($DD:$DD,$GH313+2),"")</f>
      </c>
      <c r="EV313">
        <f>IF($GI313&gt;=3,INDEX($DD:$DD,$GH313+3),"")</f>
      </c>
      <c r="EW313">
        <f>IF($GI313&gt;=4,INDEX($DD:$DD,$GH313+4),"")</f>
      </c>
      <c r="EX313">
        <f>IF($GI313&gt;=5,INDEX($DD:$DD,$GH313+5),"")</f>
      </c>
      <c r="EY313">
        <f>IF($GI313&gt;=6,INDEX($DD:$DD,$GH313+6),"")</f>
      </c>
      <c r="EZ313">
        <f>IF($GI313&gt;=7,INDEX($DD:$DD,$GH313+7),"")</f>
      </c>
      <c r="FA313">
        <f>IF($GI313&gt;=8,INDEX($DD:$DD,$GH313+8),"")</f>
      </c>
      <c r="FB313">
        <f>IF($GI313&gt;=9,INDEX($DD:$DD,$GH313+9),"")</f>
      </c>
      <c r="FC313">
        <f>IF($GI313&gt;=10,INDEX($DD:$DD,$GH313+10),"")</f>
      </c>
      <c r="FD313">
        <f>IF($GI313&gt;=11,INDEX($DD:$DD,$GH313+11),"")</f>
      </c>
      <c r="FE313">
        <f>IF($GI313&gt;=12,INDEX($DD:$DD,$GH313+12),"")</f>
      </c>
      <c r="FF313">
        <f>IF($GI313&gt;=13,INDEX($DD:$DD,$GH313+13),"")</f>
      </c>
      <c r="FG313">
        <f>IF($GI313&gt;=14,INDEX($DD:$DD,$GH313+14),"")</f>
      </c>
      <c r="FH313">
        <f>IF($GI313&gt;=15,INDEX($DD:$DD,$GH313+15),"")</f>
      </c>
      <c r="FI313">
        <f>IF($GI313&gt;=16,INDEX($DD:$DD,$GH313+16),"")</f>
      </c>
      <c r="FJ313">
        <f>IF($GI313&gt;=17,INDEX($DD:$DD,$GH313+17),"")</f>
      </c>
      <c r="FK313">
        <f>IF($GI313&gt;=18,INDEX($DD:$DD,$GH313+18),"")</f>
      </c>
      <c r="FL313">
        <f>IF($GI313&gt;=19,INDEX($DD:$DD,$GH313+19),"")</f>
      </c>
      <c r="FM313">
        <f>IF($GI313&gt;=20,INDEX($DD:$DD,$GH313+20),"")</f>
      </c>
      <c r="FN313">
        <f>IF($GI313&gt;=21,INDEX($DD:$DD,$GH313+21),"")</f>
      </c>
      <c r="FO313">
        <f>IF($GI313&gt;=22,INDEX($DD:$DD,$GH313+22),"")</f>
      </c>
      <c r="FP313">
        <f>IF($GI313&gt;=23,INDEX($DD:$DD,$GH313+23),"")</f>
      </c>
      <c r="FQ313">
        <f>IF($GI313&gt;=24,INDEX($DD:$DD,$GH313+24),"")</f>
      </c>
      <c r="FR313">
        <f>IF($GI313&gt;=25,INDEX($DD:$DD,$GH313+25),"")</f>
      </c>
      <c r="FS313">
        <f>IF($GI313&gt;=26,INDEX($DD:$DD,$GH313+26),"")</f>
      </c>
      <c r="FT313">
        <f>IF($GI313&gt;=27,INDEX($DD:$DD,$GH313+27),"")</f>
      </c>
      <c r="FU313">
        <f>IF($GI313&gt;=28,INDEX($DD:$DD,$GH313+28),"")</f>
      </c>
      <c r="FV313">
        <f>IF($GI313&gt;=29,INDEX($DD:$DD,$GH313+29),"")</f>
      </c>
      <c r="FW313">
        <f>IF($GI313&gt;=30,INDEX($DD:$DD,$GH313+30),"")</f>
      </c>
      <c r="FX313">
        <f>IF($GI313&gt;=31,INDEX($DD:$DD,$GH313+31),"")</f>
      </c>
      <c r="FY313">
        <f>IF($GI313&gt;=32,INDEX($DD:$DD,$GH313+32),"")</f>
      </c>
      <c r="FZ313">
        <f>IF($GI313&gt;=33,INDEX($DD:$DD,$GH313+33),"")</f>
      </c>
      <c r="GA313">
        <f>IF($GI313&gt;=34,INDEX($DD:$DD,$GH313+34),"")</f>
      </c>
      <c r="GB313">
        <f>IF($GI313&gt;=35,INDEX($DD:$DD,$GH313+35),"")</f>
      </c>
      <c r="GC313">
        <f>IF($GI313&gt;=36,INDEX($DD:$DD,$GH313+36),"")</f>
      </c>
      <c r="GD313">
        <f>IF($GI313&gt;=37,INDEX($DD:$DD,$GH313+37),"")</f>
      </c>
      <c r="GE313">
        <f>IF($GI313&gt;=38,INDEX($DD:$DD,$GH313+38),"")</f>
      </c>
      <c r="GF313">
        <f>IF($GI313&gt;=39,INDEX($DD:$DD,$GH313+39),"")</f>
      </c>
      <c r="GG313">
        <f>IF($GI313&gt;=40,INDEX($DD:$DD,$GH313+40),"")</f>
      </c>
      <c r="GH313">
        <f>IFERROR(MATCH($DB313,$DC$2:$DC$148,0)+1,0)</f>
      </c>
      <c r="GI313">
        <f>IFERROR(INDEX($DE$2:$DE$148,MATCH($DB313,$DC$2:$DC$148,0)),0)</f>
      </c>
      <c r="GJ313">
        <f>IFERROR(MATCH($S313,$DF$313:$ES$313,0),0)</f>
      </c>
      <c r="GK313">
        <f>IF($GJ313&gt;0,INDEX($ET$313:$GG$313,$GJ313),"")</f>
      </c>
      <c r="GL313" t="s">
        <v>83</v>
      </c>
      <c r="GN313">
        <f>IF($IW313&gt;=1,INDEX($GL:$GL,$IV313+1),"")</f>
      </c>
      <c r="GO313">
        <f>IF($IW313&gt;=2,INDEX($GL:$GL,$IV313+2),"")</f>
      </c>
      <c r="GP313">
        <f>IF($IW313&gt;=3,INDEX($GL:$GL,$IV313+3),"")</f>
      </c>
      <c r="GQ313">
        <f>IF($IW313&gt;=4,INDEX($GL:$GL,$IV313+4),"")</f>
      </c>
      <c r="GR313">
        <f>IF($IW313&gt;=5,INDEX($GL:$GL,$IV313+5),"")</f>
      </c>
      <c r="GS313">
        <f>IF($IW313&gt;=6,INDEX($GL:$GL,$IV313+6),"")</f>
      </c>
      <c r="GT313">
        <f>IF($IW313&gt;=7,INDEX($GL:$GL,$IV313+7),"")</f>
      </c>
      <c r="GU313">
        <f>IF($IW313&gt;=8,INDEX($GL:$GL,$IV313+8),"")</f>
      </c>
      <c r="GV313">
        <f>IF($IW313&gt;=9,INDEX($GL:$GL,$IV313+9),"")</f>
      </c>
      <c r="GW313">
        <f>IF($IW313&gt;=10,INDEX($GL:$GL,$IV313+10),"")</f>
      </c>
      <c r="GX313">
        <f>IF($IW313&gt;=11,INDEX($GL:$GL,$IV313+11),"")</f>
      </c>
      <c r="GY313">
        <f>IF($IW313&gt;=12,INDEX($GL:$GL,$IV313+12),"")</f>
      </c>
      <c r="GZ313">
        <f>IF($IW313&gt;=13,INDEX($GL:$GL,$IV313+13),"")</f>
      </c>
      <c r="HA313">
        <f>IF($IW313&gt;=14,INDEX($GL:$GL,$IV313+14),"")</f>
      </c>
      <c r="HB313">
        <f>IF($IW313&gt;=15,INDEX($GL:$GL,$IV313+15),"")</f>
      </c>
      <c r="HC313">
        <f>IF($IW313&gt;=16,INDEX($GL:$GL,$IV313+16),"")</f>
      </c>
      <c r="HD313">
        <f>IF($IW313&gt;=17,INDEX($GL:$GL,$IV313+17),"")</f>
      </c>
      <c r="HE313">
        <f>IF($IW313&gt;=18,INDEX($GL:$GL,$IV313+18),"")</f>
      </c>
      <c r="HF313">
        <f>IF($IW313&gt;=19,INDEX($GL:$GL,$IV313+19),"")</f>
      </c>
      <c r="HG313">
        <f>IF($IW313&gt;=20,INDEX($GL:$GL,$IV313+20),"")</f>
      </c>
      <c r="HH313">
        <f>IF($IW313&gt;=21,INDEX($GL:$GL,$IV313+21),"")</f>
      </c>
      <c r="HI313">
        <f>IF($IW313&gt;=22,INDEX($GL:$GL,$IV313+22),"")</f>
      </c>
      <c r="HJ313">
        <f>IF($IW313&gt;=23,INDEX($GL:$GL,$IV313+23),"")</f>
      </c>
      <c r="HK313">
        <f>IF($IW313&gt;=24,INDEX($GL:$GL,$IV313+24),"")</f>
      </c>
      <c r="HL313">
        <f>IF($IW313&gt;=25,INDEX($GL:$GL,$IV313+25),"")</f>
      </c>
      <c r="HM313">
        <f>IF($IW313&gt;=26,INDEX($GL:$GL,$IV313+26),"")</f>
      </c>
      <c r="HN313">
        <f>IF($IW313&gt;=27,INDEX($GL:$GL,$IV313+27),"")</f>
      </c>
      <c r="HO313">
        <f>IF($IW313&gt;=28,INDEX($GL:$GL,$IV313+28),"")</f>
      </c>
      <c r="HP313">
        <f>IF($IW313&gt;=29,INDEX($GL:$GL,$IV313+29),"")</f>
      </c>
      <c r="HQ313">
        <f>IF($IW313&gt;=30,INDEX($GL:$GL,$IV313+30),"")</f>
      </c>
      <c r="HR313">
        <f>IF($IW313&gt;=31,INDEX($GL:$GL,$IV313+31),"")</f>
      </c>
      <c r="HS313">
        <f>IF($IW313&gt;=32,INDEX($GL:$GL,$IV313+32),"")</f>
      </c>
      <c r="HT313">
        <f>IF($IW313&gt;=33,INDEX($GL:$GL,$IV313+33),"")</f>
      </c>
      <c r="HU313">
        <f>IF($IW313&gt;=34,INDEX($GL:$GL,$IV313+34),"")</f>
      </c>
      <c r="HV313">
        <f>IF($IW313&gt;=35,INDEX($GL:$GL,$IV313+35),"")</f>
      </c>
      <c r="HW313">
        <f>IF($IW313&gt;=36,INDEX($GL:$GL,$IV313+36),"")</f>
      </c>
      <c r="HX313">
        <f>IF($IW313&gt;=37,INDEX($GL:$GL,$IV313+37),"")</f>
      </c>
      <c r="HY313">
        <f>IF($IW313&gt;=38,INDEX($GL:$GL,$IV313+38),"")</f>
      </c>
      <c r="HZ313">
        <f>IF($IW313&gt;=39,INDEX($GL:$GL,$IV313+39),"")</f>
      </c>
      <c r="IA313">
        <f>IF($IW313&gt;=40,INDEX($GL:$GL,$IV313+40),"")</f>
      </c>
      <c r="IB313">
        <f>IF($IW313&gt;=41,INDEX($GL:$GL,$IV313+41),"")</f>
      </c>
      <c r="IC313">
        <f>IF($IW313&gt;=42,INDEX($GL:$GL,$IV313+42),"")</f>
      </c>
      <c r="ID313">
        <f>IF($IW313&gt;=43,INDEX($GL:$GL,$IV313+43),"")</f>
      </c>
      <c r="IE313">
        <f>IF($IW313&gt;=44,INDEX($GL:$GL,$IV313+44),"")</f>
      </c>
      <c r="IF313">
        <f>IF($IW313&gt;=45,INDEX($GL:$GL,$IV313+45),"")</f>
      </c>
      <c r="IG313">
        <f>IF($IW313&gt;=46,INDEX($GL:$GL,$IV313+46),"")</f>
      </c>
      <c r="IH313">
        <f>IF($IW313&gt;=47,INDEX($GL:$GL,$IV313+47),"")</f>
      </c>
      <c r="II313">
        <f>IF($IW313&gt;=48,INDEX($GL:$GL,$IV313+48),"")</f>
      </c>
      <c r="IJ313">
        <f>IF($IW313&gt;=49,INDEX($GL:$GL,$IV313+49),"")</f>
      </c>
      <c r="IK313">
        <f>IF($IW313&gt;=50,INDEX($GL:$GL,$IV313+50),"")</f>
      </c>
      <c r="IL313">
        <f>IF($IW313&gt;=51,INDEX($GL:$GL,$IV313+51),"")</f>
      </c>
      <c r="IM313">
        <f>IF($IW313&gt;=52,INDEX($GL:$GL,$IV313+52),"")</f>
      </c>
      <c r="IN313">
        <f>IF($IW313&gt;=53,INDEX($GL:$GL,$IV313+53),"")</f>
      </c>
      <c r="IO313">
        <f>IF($IW313&gt;=54,INDEX($GL:$GL,$IV313+54),"")</f>
      </c>
      <c r="IP313">
        <f>IF($IW313&gt;=55,INDEX($GL:$GL,$IV313+55),"")</f>
      </c>
      <c r="IQ313">
        <f>IF($IW313&gt;=56,INDEX($GL:$GL,$IV313+56),"")</f>
      </c>
      <c r="IR313">
        <f>IF($IW313&gt;=57,INDEX($GL:$GL,$IV313+57),"")</f>
      </c>
      <c r="IS313">
        <f>IF($IW313&gt;=58,INDEX($GL:$GL,$IV313+58),"")</f>
      </c>
      <c r="IT313">
        <f>IF($IW313&gt;=59,INDEX($GL:$GL,$IV313+59),"")</f>
      </c>
      <c r="IU313">
        <f>IF($IW313&gt;=60,INDEX($GL:$GL,$IV313+60),"")</f>
      </c>
      <c r="IV313">
        <f>IFERROR(MATCH($GK313,$GL$2:$GL$324,0)+1,0)</f>
      </c>
      <c r="IW313">
        <f>IFERROR(INDEX($GM$2:$GM$324,MATCH($GK313,$GL$2:$GL$324,0)),0)</f>
      </c>
      <c r="IX313" t="s">
        <v>34</v>
      </c>
      <c r="IY313" t="s">
        <v>34</v>
      </c>
    </row>
    <row r="314" spans="1:259" x14ac:dyDescent="0.25">
      <c r="K314">
        <f>IF(OR($N314="",$J314=""),"",IFERROR($N314/$J314,0))</f>
      </c>
      <c r="L314">
        <f>IF($N314="","",
SUM($M314,$O314,$T314,$P314,$R314)*
(1-IF($U314="",0,VALUE($U314)/100)))</f>
      </c>
      <c r="M314">
        <f>IF($N314="","",$N314)</f>
      </c>
      <c r="O314">
        <f>IF($N314="","",
IF($H314="","",
IF(ISNUMBER(SEARCH("exempt",LOWER($H314))),0,
$N314*(VALUE(SUBSTITUTE($H314,"%",""))/100))))</f>
      </c>
      <c r="V314">
        <f>IFERROR(IF(FIND(" - ",$E314)&gt;0,MID($E314,FIND(" - ",$E314)+3,LEN($E314)),""),"")</f>
      </c>
      <c r="AE314" t="s">
        <v>890</v>
      </c>
      <c r="AJ314">
        <f>IFERROR(LEFT($E314,FIND(" - ",$E314)-1),$E314)</f>
      </c>
      <c r="AM314">
        <f>IF($CB314&gt;=1,INDEX($AK:$AK,$CA314+1),"")</f>
      </c>
      <c r="AN314">
        <f>IF($CB314&gt;=2,INDEX($AK:$AK,$CA314+2),"")</f>
      </c>
      <c r="AO314">
        <f>IF($CB314&gt;=3,INDEX($AK:$AK,$CA314+3),"")</f>
      </c>
      <c r="AP314">
        <f>IF($CB314&gt;=4,INDEX($AK:$AK,$CA314+4),"")</f>
      </c>
      <c r="AQ314">
        <f>IF($CB314&gt;=5,INDEX($AK:$AK,$CA314+5),"")</f>
      </c>
      <c r="AR314">
        <f>IF($CB314&gt;=6,INDEX($AK:$AK,$CA314+6),"")</f>
      </c>
      <c r="AS314">
        <f>IF($CB314&gt;=7,INDEX($AK:$AK,$CA314+7),"")</f>
      </c>
      <c r="AT314">
        <f>IF($CB314&gt;=8,INDEX($AK:$AK,$CA314+8),"")</f>
      </c>
      <c r="AU314">
        <f>IF($CB314&gt;=9,INDEX($AK:$AK,$CA314+9),"")</f>
      </c>
      <c r="AV314">
        <f>IF($CB314&gt;=10,INDEX($AK:$AK,$CA314+10),"")</f>
      </c>
      <c r="AW314">
        <f>IF($CB314&gt;=11,INDEX($AK:$AK,$CA314+11),"")</f>
      </c>
      <c r="AX314">
        <f>IF($CB314&gt;=12,INDEX($AK:$AK,$CA314+12),"")</f>
      </c>
      <c r="AY314">
        <f>IF($CB314&gt;=13,INDEX($AK:$AK,$CA314+13),"")</f>
      </c>
      <c r="AZ314">
        <f>IF($CB314&gt;=14,INDEX($AK:$AK,$CA314+14),"")</f>
      </c>
      <c r="BA314">
        <f>IF($CB314&gt;=15,INDEX($AK:$AK,$CA314+15),"")</f>
      </c>
      <c r="BB314">
        <f>IF($CB314&gt;=16,INDEX($AK:$AK,$CA314+16),"")</f>
      </c>
      <c r="BC314">
        <f>IF($CB314&gt;=17,INDEX($AK:$AK,$CA314+17),"")</f>
      </c>
      <c r="BD314">
        <f>IF($CB314&gt;=18,INDEX($AK:$AK,$CA314+18),"")</f>
      </c>
      <c r="BE314">
        <f>IF($CB314&gt;=19,INDEX($AK:$AK,$CA314+19),"")</f>
      </c>
      <c r="BF314">
        <f>IF($CB314&gt;=20,INDEX($AK:$AK,$CA314+20),"")</f>
      </c>
      <c r="BG314">
        <f>IF($CB314&gt;=21,INDEX($AK:$AK,$CA314+21),"")</f>
      </c>
      <c r="BH314">
        <f>IF($CB314&gt;=22,INDEX($AK:$AK,$CA314+22),"")</f>
      </c>
      <c r="BI314">
        <f>IF($CB314&gt;=23,INDEX($AK:$AK,$CA314+23),"")</f>
      </c>
      <c r="BJ314">
        <f>IF($CB314&gt;=24,INDEX($AK:$AK,$CA314+24),"")</f>
      </c>
      <c r="BK314">
        <f>IF($CB314&gt;=25,INDEX($AK:$AK,$CA314+25),"")</f>
      </c>
      <c r="BL314">
        <f>IF($CB314&gt;=26,INDEX($AK:$AK,$CA314+26),"")</f>
      </c>
      <c r="BM314">
        <f>IF($CB314&gt;=27,INDEX($AK:$AK,$CA314+27),"")</f>
      </c>
      <c r="BN314">
        <f>IF($CB314&gt;=28,INDEX($AK:$AK,$CA314+28),"")</f>
      </c>
      <c r="BO314">
        <f>IF($CB314&gt;=29,INDEX($AK:$AK,$CA314+29),"")</f>
      </c>
      <c r="BP314">
        <f>IF($CB314&gt;=30,INDEX($AK:$AK,$CA314+30),"")</f>
      </c>
      <c r="BQ314">
        <f>IF($CB314&gt;=31,INDEX($AK:$AK,$CA314+31),"")</f>
      </c>
      <c r="BR314">
        <f>IF($CB314&gt;=32,INDEX($AK:$AK,$CA314+32),"")</f>
      </c>
      <c r="BS314">
        <f>IF($CB314&gt;=33,INDEX($AK:$AK,$CA314+33),"")</f>
      </c>
      <c r="BT314">
        <f>IF($CB314&gt;=34,INDEX($AK:$AK,$CA314+34),"")</f>
      </c>
      <c r="BU314">
        <f>IF($CB314&gt;=35,INDEX($AK:$AK,$CA314+35),"")</f>
      </c>
      <c r="BV314">
        <f>IF($CB314&gt;=36,INDEX($AK:$AK,$CA314+36),"")</f>
      </c>
      <c r="BW314">
        <f>IF($CB314&gt;=37,INDEX($AK:$AK,$CA314+37),"")</f>
      </c>
      <c r="BX314">
        <f>IF($CB314&gt;=38,INDEX($AK:$AK,$CA314+38),"")</f>
      </c>
      <c r="BY314">
        <f>IF($CB314&gt;=39,INDEX($AK:$AK,$CA314+39),"")</f>
      </c>
      <c r="BZ314">
        <f>IF($CB314&gt;=40,INDEX($AK:$AK,$CA314+40),"")</f>
      </c>
      <c r="CA314">
        <f>IFERROR(MATCH($AJ314,$AK$2:$AK$134,0)+1,0)</f>
      </c>
      <c r="CB314">
        <f>IFERROR(INDEX($AL$2:$AL$134,MATCH($AJ314,$AK$2:$AK$134,0)),0)</f>
      </c>
      <c r="CC314">
        <f>IFERROR(LEFT($F314,FIND(" - ",$F314)-1),$F314)</f>
      </c>
      <c r="CF314">
        <f>IF($DA314&gt;=1,INDEX($CD:$CD,$CZ314+1),"")</f>
      </c>
      <c r="CG314">
        <f>IF($DA314&gt;=2,INDEX($CD:$CD,$CZ314+2),"")</f>
      </c>
      <c r="CH314">
        <f>IF($DA314&gt;=3,INDEX($CD:$CD,$CZ314+3),"")</f>
      </c>
      <c r="CI314">
        <f>IF($DA314&gt;=4,INDEX($CD:$CD,$CZ314+4),"")</f>
      </c>
      <c r="CJ314">
        <f>IF($DA314&gt;=5,INDEX($CD:$CD,$CZ314+5),"")</f>
      </c>
      <c r="CK314">
        <f>IF($DA314&gt;=6,INDEX($CD:$CD,$CZ314+6),"")</f>
      </c>
      <c r="CL314">
        <f>IF($DA314&gt;=7,INDEX($CD:$CD,$CZ314+7),"")</f>
      </c>
      <c r="CM314">
        <f>IF($DA314&gt;=8,INDEX($CD:$CD,$CZ314+8),"")</f>
      </c>
      <c r="CN314">
        <f>IF($DA314&gt;=9,INDEX($CD:$CD,$CZ314+9),"")</f>
      </c>
      <c r="CO314">
        <f>IF($DA314&gt;=10,INDEX($CD:$CD,$CZ314+10),"")</f>
      </c>
      <c r="CP314">
        <f>IF($DA314&gt;=11,INDEX($CD:$CD,$CZ314+11),"")</f>
      </c>
      <c r="CQ314">
        <f>IF($DA314&gt;=12,INDEX($CD:$CD,$CZ314+12),"")</f>
      </c>
      <c r="CR314">
        <f>IF($DA314&gt;=13,INDEX($CD:$CD,$CZ314+13),"")</f>
      </c>
      <c r="CS314">
        <f>IF($DA314&gt;=14,INDEX($CD:$CD,$CZ314+14),"")</f>
      </c>
      <c r="CT314">
        <f>IF($DA314&gt;=15,INDEX($CD:$CD,$CZ314+15),"")</f>
      </c>
      <c r="CU314">
        <f>IF($DA314&gt;=16,INDEX($CD:$CD,$CZ314+16),"")</f>
      </c>
      <c r="CV314">
        <f>IF($DA314&gt;=17,INDEX($CD:$CD,$CZ314+17),"")</f>
      </c>
      <c r="CW314">
        <f>IF($DA314&gt;=18,INDEX($CD:$CD,$CZ314+18),"")</f>
      </c>
      <c r="CX314">
        <f>IF($DA314&gt;=19,INDEX($CD:$CD,$CZ314+19),"")</f>
      </c>
      <c r="CY314">
        <f>IF($DA314&gt;=20,INDEX($CD:$CD,$CZ314+20),"")</f>
      </c>
      <c r="CZ314">
        <f>IFERROR(MATCH($CC314,$CD$2:$CD$263,0)+1,0)</f>
      </c>
      <c r="DA314">
        <f>IFERROR(INDEX($CE$2:$CE$263,MATCH($CC314,$CD$2:$CD$263,0)),0)</f>
      </c>
      <c r="DB314">
        <f>IFERROR(INDEX($AI:$AI,MATCH($H314,$AH:$AH,0))&amp;"","")</f>
      </c>
      <c r="DF314">
        <f>IF($GI314&gt;=1,INDEX($DC:$DC,$GH314+1),"")</f>
      </c>
      <c r="DG314">
        <f>IF($GI314&gt;=2,INDEX($DC:$DC,$GH314+2),"")</f>
      </c>
      <c r="DH314">
        <f>IF($GI314&gt;=3,INDEX($DC:$DC,$GH314+3),"")</f>
      </c>
      <c r="DI314">
        <f>IF($GI314&gt;=4,INDEX($DC:$DC,$GH314+4),"")</f>
      </c>
      <c r="DJ314">
        <f>IF($GI314&gt;=5,INDEX($DC:$DC,$GH314+5),"")</f>
      </c>
      <c r="DK314">
        <f>IF($GI314&gt;=6,INDEX($DC:$DC,$GH314+6),"")</f>
      </c>
      <c r="DL314">
        <f>IF($GI314&gt;=7,INDEX($DC:$DC,$GH314+7),"")</f>
      </c>
      <c r="DM314">
        <f>IF($GI314&gt;=8,INDEX($DC:$DC,$GH314+8),"")</f>
      </c>
      <c r="DN314">
        <f>IF($GI314&gt;=9,INDEX($DC:$DC,$GH314+9),"")</f>
      </c>
      <c r="DO314">
        <f>IF($GI314&gt;=10,INDEX($DC:$DC,$GH314+10),"")</f>
      </c>
      <c r="DP314">
        <f>IF($GI314&gt;=11,INDEX($DC:$DC,$GH314+11),"")</f>
      </c>
      <c r="DQ314">
        <f>IF($GI314&gt;=12,INDEX($DC:$DC,$GH314+12),"")</f>
      </c>
      <c r="DR314">
        <f>IF($GI314&gt;=13,INDEX($DC:$DC,$GH314+13),"")</f>
      </c>
      <c r="DS314">
        <f>IF($GI314&gt;=14,INDEX($DC:$DC,$GH314+14),"")</f>
      </c>
      <c r="DT314">
        <f>IF($GI314&gt;=15,INDEX($DC:$DC,$GH314+15),"")</f>
      </c>
      <c r="DU314">
        <f>IF($GI314&gt;=16,INDEX($DC:$DC,$GH314+16),"")</f>
      </c>
      <c r="DV314">
        <f>IF($GI314&gt;=17,INDEX($DC:$DC,$GH314+17),"")</f>
      </c>
      <c r="DW314">
        <f>IF($GI314&gt;=18,INDEX($DC:$DC,$GH314+18),"")</f>
      </c>
      <c r="DX314">
        <f>IF($GI314&gt;=19,INDEX($DC:$DC,$GH314+19),"")</f>
      </c>
      <c r="DY314">
        <f>IF($GI314&gt;=20,INDEX($DC:$DC,$GH314+20),"")</f>
      </c>
      <c r="DZ314">
        <f>IF($GI314&gt;=21,INDEX($DC:$DC,$GH314+21),"")</f>
      </c>
      <c r="EA314">
        <f>IF($GI314&gt;=22,INDEX($DC:$DC,$GH314+22),"")</f>
      </c>
      <c r="EB314">
        <f>IF($GI314&gt;=23,INDEX($DC:$DC,$GH314+23),"")</f>
      </c>
      <c r="EC314">
        <f>IF($GI314&gt;=24,INDEX($DC:$DC,$GH314+24),"")</f>
      </c>
      <c r="ED314">
        <f>IF($GI314&gt;=25,INDEX($DC:$DC,$GH314+25),"")</f>
      </c>
      <c r="EE314">
        <f>IF($GI314&gt;=26,INDEX($DC:$DC,$GH314+26),"")</f>
      </c>
      <c r="EF314">
        <f>IF($GI314&gt;=27,INDEX($DC:$DC,$GH314+27),"")</f>
      </c>
      <c r="EG314">
        <f>IF($GI314&gt;=28,INDEX($DC:$DC,$GH314+28),"")</f>
      </c>
      <c r="EH314">
        <f>IF($GI314&gt;=29,INDEX($DC:$DC,$GH314+29),"")</f>
      </c>
      <c r="EI314">
        <f>IF($GI314&gt;=30,INDEX($DC:$DC,$GH314+30),"")</f>
      </c>
      <c r="EJ314">
        <f>IF($GI314&gt;=31,INDEX($DC:$DC,$GH314+31),"")</f>
      </c>
      <c r="EK314">
        <f>IF($GI314&gt;=32,INDEX($DC:$DC,$GH314+32),"")</f>
      </c>
      <c r="EL314">
        <f>IF($GI314&gt;=33,INDEX($DC:$DC,$GH314+33),"")</f>
      </c>
      <c r="EM314">
        <f>IF($GI314&gt;=34,INDEX($DC:$DC,$GH314+34),"")</f>
      </c>
      <c r="EN314">
        <f>IF($GI314&gt;=35,INDEX($DC:$DC,$GH314+35),"")</f>
      </c>
      <c r="EO314">
        <f>IF($GI314&gt;=36,INDEX($DC:$DC,$GH314+36),"")</f>
      </c>
      <c r="EP314">
        <f>IF($GI314&gt;=37,INDEX($DC:$DC,$GH314+37),"")</f>
      </c>
      <c r="EQ314">
        <f>IF($GI314&gt;=38,INDEX($DC:$DC,$GH314+38),"")</f>
      </c>
      <c r="ER314">
        <f>IF($GI314&gt;=39,INDEX($DC:$DC,$GH314+39),"")</f>
      </c>
      <c r="ES314">
        <f>IF($GI314&gt;=40,INDEX($DC:$DC,$GH314+40),"")</f>
      </c>
      <c r="ET314">
        <f>IF($GI314&gt;=1,INDEX($DD:$DD,$GH314+1),"")</f>
      </c>
      <c r="EU314">
        <f>IF($GI314&gt;=2,INDEX($DD:$DD,$GH314+2),"")</f>
      </c>
      <c r="EV314">
        <f>IF($GI314&gt;=3,INDEX($DD:$DD,$GH314+3),"")</f>
      </c>
      <c r="EW314">
        <f>IF($GI314&gt;=4,INDEX($DD:$DD,$GH314+4),"")</f>
      </c>
      <c r="EX314">
        <f>IF($GI314&gt;=5,INDEX($DD:$DD,$GH314+5),"")</f>
      </c>
      <c r="EY314">
        <f>IF($GI314&gt;=6,INDEX($DD:$DD,$GH314+6),"")</f>
      </c>
      <c r="EZ314">
        <f>IF($GI314&gt;=7,INDEX($DD:$DD,$GH314+7),"")</f>
      </c>
      <c r="FA314">
        <f>IF($GI314&gt;=8,INDEX($DD:$DD,$GH314+8),"")</f>
      </c>
      <c r="FB314">
        <f>IF($GI314&gt;=9,INDEX($DD:$DD,$GH314+9),"")</f>
      </c>
      <c r="FC314">
        <f>IF($GI314&gt;=10,INDEX($DD:$DD,$GH314+10),"")</f>
      </c>
      <c r="FD314">
        <f>IF($GI314&gt;=11,INDEX($DD:$DD,$GH314+11),"")</f>
      </c>
      <c r="FE314">
        <f>IF($GI314&gt;=12,INDEX($DD:$DD,$GH314+12),"")</f>
      </c>
      <c r="FF314">
        <f>IF($GI314&gt;=13,INDEX($DD:$DD,$GH314+13),"")</f>
      </c>
      <c r="FG314">
        <f>IF($GI314&gt;=14,INDEX($DD:$DD,$GH314+14),"")</f>
      </c>
      <c r="FH314">
        <f>IF($GI314&gt;=15,INDEX($DD:$DD,$GH314+15),"")</f>
      </c>
      <c r="FI314">
        <f>IF($GI314&gt;=16,INDEX($DD:$DD,$GH314+16),"")</f>
      </c>
      <c r="FJ314">
        <f>IF($GI314&gt;=17,INDEX($DD:$DD,$GH314+17),"")</f>
      </c>
      <c r="FK314">
        <f>IF($GI314&gt;=18,INDEX($DD:$DD,$GH314+18),"")</f>
      </c>
      <c r="FL314">
        <f>IF($GI314&gt;=19,INDEX($DD:$DD,$GH314+19),"")</f>
      </c>
      <c r="FM314">
        <f>IF($GI314&gt;=20,INDEX($DD:$DD,$GH314+20),"")</f>
      </c>
      <c r="FN314">
        <f>IF($GI314&gt;=21,INDEX($DD:$DD,$GH314+21),"")</f>
      </c>
      <c r="FO314">
        <f>IF($GI314&gt;=22,INDEX($DD:$DD,$GH314+22),"")</f>
      </c>
      <c r="FP314">
        <f>IF($GI314&gt;=23,INDEX($DD:$DD,$GH314+23),"")</f>
      </c>
      <c r="FQ314">
        <f>IF($GI314&gt;=24,INDEX($DD:$DD,$GH314+24),"")</f>
      </c>
      <c r="FR314">
        <f>IF($GI314&gt;=25,INDEX($DD:$DD,$GH314+25),"")</f>
      </c>
      <c r="FS314">
        <f>IF($GI314&gt;=26,INDEX($DD:$DD,$GH314+26),"")</f>
      </c>
      <c r="FT314">
        <f>IF($GI314&gt;=27,INDEX($DD:$DD,$GH314+27),"")</f>
      </c>
      <c r="FU314">
        <f>IF($GI314&gt;=28,INDEX($DD:$DD,$GH314+28),"")</f>
      </c>
      <c r="FV314">
        <f>IF($GI314&gt;=29,INDEX($DD:$DD,$GH314+29),"")</f>
      </c>
      <c r="FW314">
        <f>IF($GI314&gt;=30,INDEX($DD:$DD,$GH314+30),"")</f>
      </c>
      <c r="FX314">
        <f>IF($GI314&gt;=31,INDEX($DD:$DD,$GH314+31),"")</f>
      </c>
      <c r="FY314">
        <f>IF($GI314&gt;=32,INDEX($DD:$DD,$GH314+32),"")</f>
      </c>
      <c r="FZ314">
        <f>IF($GI314&gt;=33,INDEX($DD:$DD,$GH314+33),"")</f>
      </c>
      <c r="GA314">
        <f>IF($GI314&gt;=34,INDEX($DD:$DD,$GH314+34),"")</f>
      </c>
      <c r="GB314">
        <f>IF($GI314&gt;=35,INDEX($DD:$DD,$GH314+35),"")</f>
      </c>
      <c r="GC314">
        <f>IF($GI314&gt;=36,INDEX($DD:$DD,$GH314+36),"")</f>
      </c>
      <c r="GD314">
        <f>IF($GI314&gt;=37,INDEX($DD:$DD,$GH314+37),"")</f>
      </c>
      <c r="GE314">
        <f>IF($GI314&gt;=38,INDEX($DD:$DD,$GH314+38),"")</f>
      </c>
      <c r="GF314">
        <f>IF($GI314&gt;=39,INDEX($DD:$DD,$GH314+39),"")</f>
      </c>
      <c r="GG314">
        <f>IF($GI314&gt;=40,INDEX($DD:$DD,$GH314+40),"")</f>
      </c>
      <c r="GH314">
        <f>IFERROR(MATCH($DB314,$DC$2:$DC$148,0)+1,0)</f>
      </c>
      <c r="GI314">
        <f>IFERROR(INDEX($DE$2:$DE$148,MATCH($DB314,$DC$2:$DC$148,0)),0)</f>
      </c>
      <c r="GJ314">
        <f>IFERROR(MATCH($S314,$DF$314:$ES$314,0),0)</f>
      </c>
      <c r="GK314">
        <f>IF($GJ314&gt;0,INDEX($ET$314:$GG$314,$GJ314),"")</f>
      </c>
      <c r="GL314" t="s">
        <v>592</v>
      </c>
      <c r="GM314">
        <v>1</v>
      </c>
      <c r="GN314">
        <f>IF($IW314&gt;=1,INDEX($GL:$GL,$IV314+1),"")</f>
      </c>
      <c r="GO314">
        <f>IF($IW314&gt;=2,INDEX($GL:$GL,$IV314+2),"")</f>
      </c>
      <c r="GP314">
        <f>IF($IW314&gt;=3,INDEX($GL:$GL,$IV314+3),"")</f>
      </c>
      <c r="GQ314">
        <f>IF($IW314&gt;=4,INDEX($GL:$GL,$IV314+4),"")</f>
      </c>
      <c r="GR314">
        <f>IF($IW314&gt;=5,INDEX($GL:$GL,$IV314+5),"")</f>
      </c>
      <c r="GS314">
        <f>IF($IW314&gt;=6,INDEX($GL:$GL,$IV314+6),"")</f>
      </c>
      <c r="GT314">
        <f>IF($IW314&gt;=7,INDEX($GL:$GL,$IV314+7),"")</f>
      </c>
      <c r="GU314">
        <f>IF($IW314&gt;=8,INDEX($GL:$GL,$IV314+8),"")</f>
      </c>
      <c r="GV314">
        <f>IF($IW314&gt;=9,INDEX($GL:$GL,$IV314+9),"")</f>
      </c>
      <c r="GW314">
        <f>IF($IW314&gt;=10,INDEX($GL:$GL,$IV314+10),"")</f>
      </c>
      <c r="GX314">
        <f>IF($IW314&gt;=11,INDEX($GL:$GL,$IV314+11),"")</f>
      </c>
      <c r="GY314">
        <f>IF($IW314&gt;=12,INDEX($GL:$GL,$IV314+12),"")</f>
      </c>
      <c r="GZ314">
        <f>IF($IW314&gt;=13,INDEX($GL:$GL,$IV314+13),"")</f>
      </c>
      <c r="HA314">
        <f>IF($IW314&gt;=14,INDEX($GL:$GL,$IV314+14),"")</f>
      </c>
      <c r="HB314">
        <f>IF($IW314&gt;=15,INDEX($GL:$GL,$IV314+15),"")</f>
      </c>
      <c r="HC314">
        <f>IF($IW314&gt;=16,INDEX($GL:$GL,$IV314+16),"")</f>
      </c>
      <c r="HD314">
        <f>IF($IW314&gt;=17,INDEX($GL:$GL,$IV314+17),"")</f>
      </c>
      <c r="HE314">
        <f>IF($IW314&gt;=18,INDEX($GL:$GL,$IV314+18),"")</f>
      </c>
      <c r="HF314">
        <f>IF($IW314&gt;=19,INDEX($GL:$GL,$IV314+19),"")</f>
      </c>
      <c r="HG314">
        <f>IF($IW314&gt;=20,INDEX($GL:$GL,$IV314+20),"")</f>
      </c>
      <c r="HH314">
        <f>IF($IW314&gt;=21,INDEX($GL:$GL,$IV314+21),"")</f>
      </c>
      <c r="HI314">
        <f>IF($IW314&gt;=22,INDEX($GL:$GL,$IV314+22),"")</f>
      </c>
      <c r="HJ314">
        <f>IF($IW314&gt;=23,INDEX($GL:$GL,$IV314+23),"")</f>
      </c>
      <c r="HK314">
        <f>IF($IW314&gt;=24,INDEX($GL:$GL,$IV314+24),"")</f>
      </c>
      <c r="HL314">
        <f>IF($IW314&gt;=25,INDEX($GL:$GL,$IV314+25),"")</f>
      </c>
      <c r="HM314">
        <f>IF($IW314&gt;=26,INDEX($GL:$GL,$IV314+26),"")</f>
      </c>
      <c r="HN314">
        <f>IF($IW314&gt;=27,INDEX($GL:$GL,$IV314+27),"")</f>
      </c>
      <c r="HO314">
        <f>IF($IW314&gt;=28,INDEX($GL:$GL,$IV314+28),"")</f>
      </c>
      <c r="HP314">
        <f>IF($IW314&gt;=29,INDEX($GL:$GL,$IV314+29),"")</f>
      </c>
      <c r="HQ314">
        <f>IF($IW314&gt;=30,INDEX($GL:$GL,$IV314+30),"")</f>
      </c>
      <c r="HR314">
        <f>IF($IW314&gt;=31,INDEX($GL:$GL,$IV314+31),"")</f>
      </c>
      <c r="HS314">
        <f>IF($IW314&gt;=32,INDEX($GL:$GL,$IV314+32),"")</f>
      </c>
      <c r="HT314">
        <f>IF($IW314&gt;=33,INDEX($GL:$GL,$IV314+33),"")</f>
      </c>
      <c r="HU314">
        <f>IF($IW314&gt;=34,INDEX($GL:$GL,$IV314+34),"")</f>
      </c>
      <c r="HV314">
        <f>IF($IW314&gt;=35,INDEX($GL:$GL,$IV314+35),"")</f>
      </c>
      <c r="HW314">
        <f>IF($IW314&gt;=36,INDEX($GL:$GL,$IV314+36),"")</f>
      </c>
      <c r="HX314">
        <f>IF($IW314&gt;=37,INDEX($GL:$GL,$IV314+37),"")</f>
      </c>
      <c r="HY314">
        <f>IF($IW314&gt;=38,INDEX($GL:$GL,$IV314+38),"")</f>
      </c>
      <c r="HZ314">
        <f>IF($IW314&gt;=39,INDEX($GL:$GL,$IV314+39),"")</f>
      </c>
      <c r="IA314">
        <f>IF($IW314&gt;=40,INDEX($GL:$GL,$IV314+40),"")</f>
      </c>
      <c r="IB314">
        <f>IF($IW314&gt;=41,INDEX($GL:$GL,$IV314+41),"")</f>
      </c>
      <c r="IC314">
        <f>IF($IW314&gt;=42,INDEX($GL:$GL,$IV314+42),"")</f>
      </c>
      <c r="ID314">
        <f>IF($IW314&gt;=43,INDEX($GL:$GL,$IV314+43),"")</f>
      </c>
      <c r="IE314">
        <f>IF($IW314&gt;=44,INDEX($GL:$GL,$IV314+44),"")</f>
      </c>
      <c r="IF314">
        <f>IF($IW314&gt;=45,INDEX($GL:$GL,$IV314+45),"")</f>
      </c>
      <c r="IG314">
        <f>IF($IW314&gt;=46,INDEX($GL:$GL,$IV314+46),"")</f>
      </c>
      <c r="IH314">
        <f>IF($IW314&gt;=47,INDEX($GL:$GL,$IV314+47),"")</f>
      </c>
      <c r="II314">
        <f>IF($IW314&gt;=48,INDEX($GL:$GL,$IV314+48),"")</f>
      </c>
      <c r="IJ314">
        <f>IF($IW314&gt;=49,INDEX($GL:$GL,$IV314+49),"")</f>
      </c>
      <c r="IK314">
        <f>IF($IW314&gt;=50,INDEX($GL:$GL,$IV314+50),"")</f>
      </c>
      <c r="IL314">
        <f>IF($IW314&gt;=51,INDEX($GL:$GL,$IV314+51),"")</f>
      </c>
      <c r="IM314">
        <f>IF($IW314&gt;=52,INDEX($GL:$GL,$IV314+52),"")</f>
      </c>
      <c r="IN314">
        <f>IF($IW314&gt;=53,INDEX($GL:$GL,$IV314+53),"")</f>
      </c>
      <c r="IO314">
        <f>IF($IW314&gt;=54,INDEX($GL:$GL,$IV314+54),"")</f>
      </c>
      <c r="IP314">
        <f>IF($IW314&gt;=55,INDEX($GL:$GL,$IV314+55),"")</f>
      </c>
      <c r="IQ314">
        <f>IF($IW314&gt;=56,INDEX($GL:$GL,$IV314+56),"")</f>
      </c>
      <c r="IR314">
        <f>IF($IW314&gt;=57,INDEX($GL:$GL,$IV314+57),"")</f>
      </c>
      <c r="IS314">
        <f>IF($IW314&gt;=58,INDEX($GL:$GL,$IV314+58),"")</f>
      </c>
      <c r="IT314">
        <f>IF($IW314&gt;=59,INDEX($GL:$GL,$IV314+59),"")</f>
      </c>
      <c r="IU314">
        <f>IF($IW314&gt;=60,INDEX($GL:$GL,$IV314+60),"")</f>
      </c>
      <c r="IV314">
        <f>IFERROR(MATCH($GK314,$GL$2:$GL$324,0)+1,0)</f>
      </c>
      <c r="IW314">
        <f>IFERROR(INDEX($GM$2:$GM$324,MATCH($GK314,$GL$2:$GL$324,0)),0)</f>
      </c>
      <c r="IX314" t="s">
        <v>34</v>
      </c>
      <c r="IY314" t="s">
        <v>34</v>
      </c>
    </row>
    <row r="315" spans="1:259" x14ac:dyDescent="0.25">
      <c r="K315">
        <f>IF(OR($N315="",$J315=""),"",IFERROR($N315/$J315,0))</f>
      </c>
      <c r="L315">
        <f>IF($N315="","",
SUM($M315,$O315,$T315,$P315,$R315)*
(1-IF($U315="",0,VALUE($U315)/100)))</f>
      </c>
      <c r="M315">
        <f>IF($N315="","",$N315)</f>
      </c>
      <c r="O315">
        <f>IF($N315="","",
IF($H315="","",
IF(ISNUMBER(SEARCH("exempt",LOWER($H315))),0,
$N315*(VALUE(SUBSTITUTE($H315,"%",""))/100))))</f>
      </c>
      <c r="V315">
        <f>IFERROR(IF(FIND(" - ",$E315)&gt;0,MID($E315,FIND(" - ",$E315)+3,LEN($E315)),""),"")</f>
      </c>
      <c r="AE315" t="s">
        <v>891</v>
      </c>
      <c r="AJ315">
        <f>IFERROR(LEFT($E315,FIND(" - ",$E315)-1),$E315)</f>
      </c>
      <c r="AM315">
        <f>IF($CB315&gt;=1,INDEX($AK:$AK,$CA315+1),"")</f>
      </c>
      <c r="AN315">
        <f>IF($CB315&gt;=2,INDEX($AK:$AK,$CA315+2),"")</f>
      </c>
      <c r="AO315">
        <f>IF($CB315&gt;=3,INDEX($AK:$AK,$CA315+3),"")</f>
      </c>
      <c r="AP315">
        <f>IF($CB315&gt;=4,INDEX($AK:$AK,$CA315+4),"")</f>
      </c>
      <c r="AQ315">
        <f>IF($CB315&gt;=5,INDEX($AK:$AK,$CA315+5),"")</f>
      </c>
      <c r="AR315">
        <f>IF($CB315&gt;=6,INDEX($AK:$AK,$CA315+6),"")</f>
      </c>
      <c r="AS315">
        <f>IF($CB315&gt;=7,INDEX($AK:$AK,$CA315+7),"")</f>
      </c>
      <c r="AT315">
        <f>IF($CB315&gt;=8,INDEX($AK:$AK,$CA315+8),"")</f>
      </c>
      <c r="AU315">
        <f>IF($CB315&gt;=9,INDEX($AK:$AK,$CA315+9),"")</f>
      </c>
      <c r="AV315">
        <f>IF($CB315&gt;=10,INDEX($AK:$AK,$CA315+10),"")</f>
      </c>
      <c r="AW315">
        <f>IF($CB315&gt;=11,INDEX($AK:$AK,$CA315+11),"")</f>
      </c>
      <c r="AX315">
        <f>IF($CB315&gt;=12,INDEX($AK:$AK,$CA315+12),"")</f>
      </c>
      <c r="AY315">
        <f>IF($CB315&gt;=13,INDEX($AK:$AK,$CA315+13),"")</f>
      </c>
      <c r="AZ315">
        <f>IF($CB315&gt;=14,INDEX($AK:$AK,$CA315+14),"")</f>
      </c>
      <c r="BA315">
        <f>IF($CB315&gt;=15,INDEX($AK:$AK,$CA315+15),"")</f>
      </c>
      <c r="BB315">
        <f>IF($CB315&gt;=16,INDEX($AK:$AK,$CA315+16),"")</f>
      </c>
      <c r="BC315">
        <f>IF($CB315&gt;=17,INDEX($AK:$AK,$CA315+17),"")</f>
      </c>
      <c r="BD315">
        <f>IF($CB315&gt;=18,INDEX($AK:$AK,$CA315+18),"")</f>
      </c>
      <c r="BE315">
        <f>IF($CB315&gt;=19,INDEX($AK:$AK,$CA315+19),"")</f>
      </c>
      <c r="BF315">
        <f>IF($CB315&gt;=20,INDEX($AK:$AK,$CA315+20),"")</f>
      </c>
      <c r="BG315">
        <f>IF($CB315&gt;=21,INDEX($AK:$AK,$CA315+21),"")</f>
      </c>
      <c r="BH315">
        <f>IF($CB315&gt;=22,INDEX($AK:$AK,$CA315+22),"")</f>
      </c>
      <c r="BI315">
        <f>IF($CB315&gt;=23,INDEX($AK:$AK,$CA315+23),"")</f>
      </c>
      <c r="BJ315">
        <f>IF($CB315&gt;=24,INDEX($AK:$AK,$CA315+24),"")</f>
      </c>
      <c r="BK315">
        <f>IF($CB315&gt;=25,INDEX($AK:$AK,$CA315+25),"")</f>
      </c>
      <c r="BL315">
        <f>IF($CB315&gt;=26,INDEX($AK:$AK,$CA315+26),"")</f>
      </c>
      <c r="BM315">
        <f>IF($CB315&gt;=27,INDEX($AK:$AK,$CA315+27),"")</f>
      </c>
      <c r="BN315">
        <f>IF($CB315&gt;=28,INDEX($AK:$AK,$CA315+28),"")</f>
      </c>
      <c r="BO315">
        <f>IF($CB315&gt;=29,INDEX($AK:$AK,$CA315+29),"")</f>
      </c>
      <c r="BP315">
        <f>IF($CB315&gt;=30,INDEX($AK:$AK,$CA315+30),"")</f>
      </c>
      <c r="BQ315">
        <f>IF($CB315&gt;=31,INDEX($AK:$AK,$CA315+31),"")</f>
      </c>
      <c r="BR315">
        <f>IF($CB315&gt;=32,INDEX($AK:$AK,$CA315+32),"")</f>
      </c>
      <c r="BS315">
        <f>IF($CB315&gt;=33,INDEX($AK:$AK,$CA315+33),"")</f>
      </c>
      <c r="BT315">
        <f>IF($CB315&gt;=34,INDEX($AK:$AK,$CA315+34),"")</f>
      </c>
      <c r="BU315">
        <f>IF($CB315&gt;=35,INDEX($AK:$AK,$CA315+35),"")</f>
      </c>
      <c r="BV315">
        <f>IF($CB315&gt;=36,INDEX($AK:$AK,$CA315+36),"")</f>
      </c>
      <c r="BW315">
        <f>IF($CB315&gt;=37,INDEX($AK:$AK,$CA315+37),"")</f>
      </c>
      <c r="BX315">
        <f>IF($CB315&gt;=38,INDEX($AK:$AK,$CA315+38),"")</f>
      </c>
      <c r="BY315">
        <f>IF($CB315&gt;=39,INDEX($AK:$AK,$CA315+39),"")</f>
      </c>
      <c r="BZ315">
        <f>IF($CB315&gt;=40,INDEX($AK:$AK,$CA315+40),"")</f>
      </c>
      <c r="CA315">
        <f>IFERROR(MATCH($AJ315,$AK$2:$AK$134,0)+1,0)</f>
      </c>
      <c r="CB315">
        <f>IFERROR(INDEX($AL$2:$AL$134,MATCH($AJ315,$AK$2:$AK$134,0)),0)</f>
      </c>
      <c r="CC315">
        <f>IFERROR(LEFT($F315,FIND(" - ",$F315)-1),$F315)</f>
      </c>
      <c r="CF315">
        <f>IF($DA315&gt;=1,INDEX($CD:$CD,$CZ315+1),"")</f>
      </c>
      <c r="CG315">
        <f>IF($DA315&gt;=2,INDEX($CD:$CD,$CZ315+2),"")</f>
      </c>
      <c r="CH315">
        <f>IF($DA315&gt;=3,INDEX($CD:$CD,$CZ315+3),"")</f>
      </c>
      <c r="CI315">
        <f>IF($DA315&gt;=4,INDEX($CD:$CD,$CZ315+4),"")</f>
      </c>
      <c r="CJ315">
        <f>IF($DA315&gt;=5,INDEX($CD:$CD,$CZ315+5),"")</f>
      </c>
      <c r="CK315">
        <f>IF($DA315&gt;=6,INDEX($CD:$CD,$CZ315+6),"")</f>
      </c>
      <c r="CL315">
        <f>IF($DA315&gt;=7,INDEX($CD:$CD,$CZ315+7),"")</f>
      </c>
      <c r="CM315">
        <f>IF($DA315&gt;=8,INDEX($CD:$CD,$CZ315+8),"")</f>
      </c>
      <c r="CN315">
        <f>IF($DA315&gt;=9,INDEX($CD:$CD,$CZ315+9),"")</f>
      </c>
      <c r="CO315">
        <f>IF($DA315&gt;=10,INDEX($CD:$CD,$CZ315+10),"")</f>
      </c>
      <c r="CP315">
        <f>IF($DA315&gt;=11,INDEX($CD:$CD,$CZ315+11),"")</f>
      </c>
      <c r="CQ315">
        <f>IF($DA315&gt;=12,INDEX($CD:$CD,$CZ315+12),"")</f>
      </c>
      <c r="CR315">
        <f>IF($DA315&gt;=13,INDEX($CD:$CD,$CZ315+13),"")</f>
      </c>
      <c r="CS315">
        <f>IF($DA315&gt;=14,INDEX($CD:$CD,$CZ315+14),"")</f>
      </c>
      <c r="CT315">
        <f>IF($DA315&gt;=15,INDEX($CD:$CD,$CZ315+15),"")</f>
      </c>
      <c r="CU315">
        <f>IF($DA315&gt;=16,INDEX($CD:$CD,$CZ315+16),"")</f>
      </c>
      <c r="CV315">
        <f>IF($DA315&gt;=17,INDEX($CD:$CD,$CZ315+17),"")</f>
      </c>
      <c r="CW315">
        <f>IF($DA315&gt;=18,INDEX($CD:$CD,$CZ315+18),"")</f>
      </c>
      <c r="CX315">
        <f>IF($DA315&gt;=19,INDEX($CD:$CD,$CZ315+19),"")</f>
      </c>
      <c r="CY315">
        <f>IF($DA315&gt;=20,INDEX($CD:$CD,$CZ315+20),"")</f>
      </c>
      <c r="CZ315">
        <f>IFERROR(MATCH($CC315,$CD$2:$CD$263,0)+1,0)</f>
      </c>
      <c r="DA315">
        <f>IFERROR(INDEX($CE$2:$CE$263,MATCH($CC315,$CD$2:$CD$263,0)),0)</f>
      </c>
      <c r="DB315">
        <f>IFERROR(INDEX($AI:$AI,MATCH($H315,$AH:$AH,0))&amp;"","")</f>
      </c>
      <c r="DF315">
        <f>IF($GI315&gt;=1,INDEX($DC:$DC,$GH315+1),"")</f>
      </c>
      <c r="DG315">
        <f>IF($GI315&gt;=2,INDEX($DC:$DC,$GH315+2),"")</f>
      </c>
      <c r="DH315">
        <f>IF($GI315&gt;=3,INDEX($DC:$DC,$GH315+3),"")</f>
      </c>
      <c r="DI315">
        <f>IF($GI315&gt;=4,INDEX($DC:$DC,$GH315+4),"")</f>
      </c>
      <c r="DJ315">
        <f>IF($GI315&gt;=5,INDEX($DC:$DC,$GH315+5),"")</f>
      </c>
      <c r="DK315">
        <f>IF($GI315&gt;=6,INDEX($DC:$DC,$GH315+6),"")</f>
      </c>
      <c r="DL315">
        <f>IF($GI315&gt;=7,INDEX($DC:$DC,$GH315+7),"")</f>
      </c>
      <c r="DM315">
        <f>IF($GI315&gt;=8,INDEX($DC:$DC,$GH315+8),"")</f>
      </c>
      <c r="DN315">
        <f>IF($GI315&gt;=9,INDEX($DC:$DC,$GH315+9),"")</f>
      </c>
      <c r="DO315">
        <f>IF($GI315&gt;=10,INDEX($DC:$DC,$GH315+10),"")</f>
      </c>
      <c r="DP315">
        <f>IF($GI315&gt;=11,INDEX($DC:$DC,$GH315+11),"")</f>
      </c>
      <c r="DQ315">
        <f>IF($GI315&gt;=12,INDEX($DC:$DC,$GH315+12),"")</f>
      </c>
      <c r="DR315">
        <f>IF($GI315&gt;=13,INDEX($DC:$DC,$GH315+13),"")</f>
      </c>
      <c r="DS315">
        <f>IF($GI315&gt;=14,INDEX($DC:$DC,$GH315+14),"")</f>
      </c>
      <c r="DT315">
        <f>IF($GI315&gt;=15,INDEX($DC:$DC,$GH315+15),"")</f>
      </c>
      <c r="DU315">
        <f>IF($GI315&gt;=16,INDEX($DC:$DC,$GH315+16),"")</f>
      </c>
      <c r="DV315">
        <f>IF($GI315&gt;=17,INDEX($DC:$DC,$GH315+17),"")</f>
      </c>
      <c r="DW315">
        <f>IF($GI315&gt;=18,INDEX($DC:$DC,$GH315+18),"")</f>
      </c>
      <c r="DX315">
        <f>IF($GI315&gt;=19,INDEX($DC:$DC,$GH315+19),"")</f>
      </c>
      <c r="DY315">
        <f>IF($GI315&gt;=20,INDEX($DC:$DC,$GH315+20),"")</f>
      </c>
      <c r="DZ315">
        <f>IF($GI315&gt;=21,INDEX($DC:$DC,$GH315+21),"")</f>
      </c>
      <c r="EA315">
        <f>IF($GI315&gt;=22,INDEX($DC:$DC,$GH315+22),"")</f>
      </c>
      <c r="EB315">
        <f>IF($GI315&gt;=23,INDEX($DC:$DC,$GH315+23),"")</f>
      </c>
      <c r="EC315">
        <f>IF($GI315&gt;=24,INDEX($DC:$DC,$GH315+24),"")</f>
      </c>
      <c r="ED315">
        <f>IF($GI315&gt;=25,INDEX($DC:$DC,$GH315+25),"")</f>
      </c>
      <c r="EE315">
        <f>IF($GI315&gt;=26,INDEX($DC:$DC,$GH315+26),"")</f>
      </c>
      <c r="EF315">
        <f>IF($GI315&gt;=27,INDEX($DC:$DC,$GH315+27),"")</f>
      </c>
      <c r="EG315">
        <f>IF($GI315&gt;=28,INDEX($DC:$DC,$GH315+28),"")</f>
      </c>
      <c r="EH315">
        <f>IF($GI315&gt;=29,INDEX($DC:$DC,$GH315+29),"")</f>
      </c>
      <c r="EI315">
        <f>IF($GI315&gt;=30,INDEX($DC:$DC,$GH315+30),"")</f>
      </c>
      <c r="EJ315">
        <f>IF($GI315&gt;=31,INDEX($DC:$DC,$GH315+31),"")</f>
      </c>
      <c r="EK315">
        <f>IF($GI315&gt;=32,INDEX($DC:$DC,$GH315+32),"")</f>
      </c>
      <c r="EL315">
        <f>IF($GI315&gt;=33,INDEX($DC:$DC,$GH315+33),"")</f>
      </c>
      <c r="EM315">
        <f>IF($GI315&gt;=34,INDEX($DC:$DC,$GH315+34),"")</f>
      </c>
      <c r="EN315">
        <f>IF($GI315&gt;=35,INDEX($DC:$DC,$GH315+35),"")</f>
      </c>
      <c r="EO315">
        <f>IF($GI315&gt;=36,INDEX($DC:$DC,$GH315+36),"")</f>
      </c>
      <c r="EP315">
        <f>IF($GI315&gt;=37,INDEX($DC:$DC,$GH315+37),"")</f>
      </c>
      <c r="EQ315">
        <f>IF($GI315&gt;=38,INDEX($DC:$DC,$GH315+38),"")</f>
      </c>
      <c r="ER315">
        <f>IF($GI315&gt;=39,INDEX($DC:$DC,$GH315+39),"")</f>
      </c>
      <c r="ES315">
        <f>IF($GI315&gt;=40,INDEX($DC:$DC,$GH315+40),"")</f>
      </c>
      <c r="ET315">
        <f>IF($GI315&gt;=1,INDEX($DD:$DD,$GH315+1),"")</f>
      </c>
      <c r="EU315">
        <f>IF($GI315&gt;=2,INDEX($DD:$DD,$GH315+2),"")</f>
      </c>
      <c r="EV315">
        <f>IF($GI315&gt;=3,INDEX($DD:$DD,$GH315+3),"")</f>
      </c>
      <c r="EW315">
        <f>IF($GI315&gt;=4,INDEX($DD:$DD,$GH315+4),"")</f>
      </c>
      <c r="EX315">
        <f>IF($GI315&gt;=5,INDEX($DD:$DD,$GH315+5),"")</f>
      </c>
      <c r="EY315">
        <f>IF($GI315&gt;=6,INDEX($DD:$DD,$GH315+6),"")</f>
      </c>
      <c r="EZ315">
        <f>IF($GI315&gt;=7,INDEX($DD:$DD,$GH315+7),"")</f>
      </c>
      <c r="FA315">
        <f>IF($GI315&gt;=8,INDEX($DD:$DD,$GH315+8),"")</f>
      </c>
      <c r="FB315">
        <f>IF($GI315&gt;=9,INDEX($DD:$DD,$GH315+9),"")</f>
      </c>
      <c r="FC315">
        <f>IF($GI315&gt;=10,INDEX($DD:$DD,$GH315+10),"")</f>
      </c>
      <c r="FD315">
        <f>IF($GI315&gt;=11,INDEX($DD:$DD,$GH315+11),"")</f>
      </c>
      <c r="FE315">
        <f>IF($GI315&gt;=12,INDEX($DD:$DD,$GH315+12),"")</f>
      </c>
      <c r="FF315">
        <f>IF($GI315&gt;=13,INDEX($DD:$DD,$GH315+13),"")</f>
      </c>
      <c r="FG315">
        <f>IF($GI315&gt;=14,INDEX($DD:$DD,$GH315+14),"")</f>
      </c>
      <c r="FH315">
        <f>IF($GI315&gt;=15,INDEX($DD:$DD,$GH315+15),"")</f>
      </c>
      <c r="FI315">
        <f>IF($GI315&gt;=16,INDEX($DD:$DD,$GH315+16),"")</f>
      </c>
      <c r="FJ315">
        <f>IF($GI315&gt;=17,INDEX($DD:$DD,$GH315+17),"")</f>
      </c>
      <c r="FK315">
        <f>IF($GI315&gt;=18,INDEX($DD:$DD,$GH315+18),"")</f>
      </c>
      <c r="FL315">
        <f>IF($GI315&gt;=19,INDEX($DD:$DD,$GH315+19),"")</f>
      </c>
      <c r="FM315">
        <f>IF($GI315&gt;=20,INDEX($DD:$DD,$GH315+20),"")</f>
      </c>
      <c r="FN315">
        <f>IF($GI315&gt;=21,INDEX($DD:$DD,$GH315+21),"")</f>
      </c>
      <c r="FO315">
        <f>IF($GI315&gt;=22,INDEX($DD:$DD,$GH315+22),"")</f>
      </c>
      <c r="FP315">
        <f>IF($GI315&gt;=23,INDEX($DD:$DD,$GH315+23),"")</f>
      </c>
      <c r="FQ315">
        <f>IF($GI315&gt;=24,INDEX($DD:$DD,$GH315+24),"")</f>
      </c>
      <c r="FR315">
        <f>IF($GI315&gt;=25,INDEX($DD:$DD,$GH315+25),"")</f>
      </c>
      <c r="FS315">
        <f>IF($GI315&gt;=26,INDEX($DD:$DD,$GH315+26),"")</f>
      </c>
      <c r="FT315">
        <f>IF($GI315&gt;=27,INDEX($DD:$DD,$GH315+27),"")</f>
      </c>
      <c r="FU315">
        <f>IF($GI315&gt;=28,INDEX($DD:$DD,$GH315+28),"")</f>
      </c>
      <c r="FV315">
        <f>IF($GI315&gt;=29,INDEX($DD:$DD,$GH315+29),"")</f>
      </c>
      <c r="FW315">
        <f>IF($GI315&gt;=30,INDEX($DD:$DD,$GH315+30),"")</f>
      </c>
      <c r="FX315">
        <f>IF($GI315&gt;=31,INDEX($DD:$DD,$GH315+31),"")</f>
      </c>
      <c r="FY315">
        <f>IF($GI315&gt;=32,INDEX($DD:$DD,$GH315+32),"")</f>
      </c>
      <c r="FZ315">
        <f>IF($GI315&gt;=33,INDEX($DD:$DD,$GH315+33),"")</f>
      </c>
      <c r="GA315">
        <f>IF($GI315&gt;=34,INDEX($DD:$DD,$GH315+34),"")</f>
      </c>
      <c r="GB315">
        <f>IF($GI315&gt;=35,INDEX($DD:$DD,$GH315+35),"")</f>
      </c>
      <c r="GC315">
        <f>IF($GI315&gt;=36,INDEX($DD:$DD,$GH315+36),"")</f>
      </c>
      <c r="GD315">
        <f>IF($GI315&gt;=37,INDEX($DD:$DD,$GH315+37),"")</f>
      </c>
      <c r="GE315">
        <f>IF($GI315&gt;=38,INDEX($DD:$DD,$GH315+38),"")</f>
      </c>
      <c r="GF315">
        <f>IF($GI315&gt;=39,INDEX($DD:$DD,$GH315+39),"")</f>
      </c>
      <c r="GG315">
        <f>IF($GI315&gt;=40,INDEX($DD:$DD,$GH315+40),"")</f>
      </c>
      <c r="GH315">
        <f>IFERROR(MATCH($DB315,$DC$2:$DC$148,0)+1,0)</f>
      </c>
      <c r="GI315">
        <f>IFERROR(INDEX($DE$2:$DE$148,MATCH($DB315,$DC$2:$DC$148,0)),0)</f>
      </c>
      <c r="GJ315">
        <f>IFERROR(MATCH($S315,$DF$315:$ES$315,0),0)</f>
      </c>
      <c r="GK315">
        <f>IF($GJ315&gt;0,INDEX($ET$315:$GG$315,$GJ315),"")</f>
      </c>
      <c r="GL315" t="s">
        <v>892</v>
      </c>
      <c r="GN315">
        <f>IF($IW315&gt;=1,INDEX($GL:$GL,$IV315+1),"")</f>
      </c>
      <c r="GO315">
        <f>IF($IW315&gt;=2,INDEX($GL:$GL,$IV315+2),"")</f>
      </c>
      <c r="GP315">
        <f>IF($IW315&gt;=3,INDEX($GL:$GL,$IV315+3),"")</f>
      </c>
      <c r="GQ315">
        <f>IF($IW315&gt;=4,INDEX($GL:$GL,$IV315+4),"")</f>
      </c>
      <c r="GR315">
        <f>IF($IW315&gt;=5,INDEX($GL:$GL,$IV315+5),"")</f>
      </c>
      <c r="GS315">
        <f>IF($IW315&gt;=6,INDEX($GL:$GL,$IV315+6),"")</f>
      </c>
      <c r="GT315">
        <f>IF($IW315&gt;=7,INDEX($GL:$GL,$IV315+7),"")</f>
      </c>
      <c r="GU315">
        <f>IF($IW315&gt;=8,INDEX($GL:$GL,$IV315+8),"")</f>
      </c>
      <c r="GV315">
        <f>IF($IW315&gt;=9,INDEX($GL:$GL,$IV315+9),"")</f>
      </c>
      <c r="GW315">
        <f>IF($IW315&gt;=10,INDEX($GL:$GL,$IV315+10),"")</f>
      </c>
      <c r="GX315">
        <f>IF($IW315&gt;=11,INDEX($GL:$GL,$IV315+11),"")</f>
      </c>
      <c r="GY315">
        <f>IF($IW315&gt;=12,INDEX($GL:$GL,$IV315+12),"")</f>
      </c>
      <c r="GZ315">
        <f>IF($IW315&gt;=13,INDEX($GL:$GL,$IV315+13),"")</f>
      </c>
      <c r="HA315">
        <f>IF($IW315&gt;=14,INDEX($GL:$GL,$IV315+14),"")</f>
      </c>
      <c r="HB315">
        <f>IF($IW315&gt;=15,INDEX($GL:$GL,$IV315+15),"")</f>
      </c>
      <c r="HC315">
        <f>IF($IW315&gt;=16,INDEX($GL:$GL,$IV315+16),"")</f>
      </c>
      <c r="HD315">
        <f>IF($IW315&gt;=17,INDEX($GL:$GL,$IV315+17),"")</f>
      </c>
      <c r="HE315">
        <f>IF($IW315&gt;=18,INDEX($GL:$GL,$IV315+18),"")</f>
      </c>
      <c r="HF315">
        <f>IF($IW315&gt;=19,INDEX($GL:$GL,$IV315+19),"")</f>
      </c>
      <c r="HG315">
        <f>IF($IW315&gt;=20,INDEX($GL:$GL,$IV315+20),"")</f>
      </c>
      <c r="HH315">
        <f>IF($IW315&gt;=21,INDEX($GL:$GL,$IV315+21),"")</f>
      </c>
      <c r="HI315">
        <f>IF($IW315&gt;=22,INDEX($GL:$GL,$IV315+22),"")</f>
      </c>
      <c r="HJ315">
        <f>IF($IW315&gt;=23,INDEX($GL:$GL,$IV315+23),"")</f>
      </c>
      <c r="HK315">
        <f>IF($IW315&gt;=24,INDEX($GL:$GL,$IV315+24),"")</f>
      </c>
      <c r="HL315">
        <f>IF($IW315&gt;=25,INDEX($GL:$GL,$IV315+25),"")</f>
      </c>
      <c r="HM315">
        <f>IF($IW315&gt;=26,INDEX($GL:$GL,$IV315+26),"")</f>
      </c>
      <c r="HN315">
        <f>IF($IW315&gt;=27,INDEX($GL:$GL,$IV315+27),"")</f>
      </c>
      <c r="HO315">
        <f>IF($IW315&gt;=28,INDEX($GL:$GL,$IV315+28),"")</f>
      </c>
      <c r="HP315">
        <f>IF($IW315&gt;=29,INDEX($GL:$GL,$IV315+29),"")</f>
      </c>
      <c r="HQ315">
        <f>IF($IW315&gt;=30,INDEX($GL:$GL,$IV315+30),"")</f>
      </c>
      <c r="HR315">
        <f>IF($IW315&gt;=31,INDEX($GL:$GL,$IV315+31),"")</f>
      </c>
      <c r="HS315">
        <f>IF($IW315&gt;=32,INDEX($GL:$GL,$IV315+32),"")</f>
      </c>
      <c r="HT315">
        <f>IF($IW315&gt;=33,INDEX($GL:$GL,$IV315+33),"")</f>
      </c>
      <c r="HU315">
        <f>IF($IW315&gt;=34,INDEX($GL:$GL,$IV315+34),"")</f>
      </c>
      <c r="HV315">
        <f>IF($IW315&gt;=35,INDEX($GL:$GL,$IV315+35),"")</f>
      </c>
      <c r="HW315">
        <f>IF($IW315&gt;=36,INDEX($GL:$GL,$IV315+36),"")</f>
      </c>
      <c r="HX315">
        <f>IF($IW315&gt;=37,INDEX($GL:$GL,$IV315+37),"")</f>
      </c>
      <c r="HY315">
        <f>IF($IW315&gt;=38,INDEX($GL:$GL,$IV315+38),"")</f>
      </c>
      <c r="HZ315">
        <f>IF($IW315&gt;=39,INDEX($GL:$GL,$IV315+39),"")</f>
      </c>
      <c r="IA315">
        <f>IF($IW315&gt;=40,INDEX($GL:$GL,$IV315+40),"")</f>
      </c>
      <c r="IB315">
        <f>IF($IW315&gt;=41,INDEX($GL:$GL,$IV315+41),"")</f>
      </c>
      <c r="IC315">
        <f>IF($IW315&gt;=42,INDEX($GL:$GL,$IV315+42),"")</f>
      </c>
      <c r="ID315">
        <f>IF($IW315&gt;=43,INDEX($GL:$GL,$IV315+43),"")</f>
      </c>
      <c r="IE315">
        <f>IF($IW315&gt;=44,INDEX($GL:$GL,$IV315+44),"")</f>
      </c>
      <c r="IF315">
        <f>IF($IW315&gt;=45,INDEX($GL:$GL,$IV315+45),"")</f>
      </c>
      <c r="IG315">
        <f>IF($IW315&gt;=46,INDEX($GL:$GL,$IV315+46),"")</f>
      </c>
      <c r="IH315">
        <f>IF($IW315&gt;=47,INDEX($GL:$GL,$IV315+47),"")</f>
      </c>
      <c r="II315">
        <f>IF($IW315&gt;=48,INDEX($GL:$GL,$IV315+48),"")</f>
      </c>
      <c r="IJ315">
        <f>IF($IW315&gt;=49,INDEX($GL:$GL,$IV315+49),"")</f>
      </c>
      <c r="IK315">
        <f>IF($IW315&gt;=50,INDEX($GL:$GL,$IV315+50),"")</f>
      </c>
      <c r="IL315">
        <f>IF($IW315&gt;=51,INDEX($GL:$GL,$IV315+51),"")</f>
      </c>
      <c r="IM315">
        <f>IF($IW315&gt;=52,INDEX($GL:$GL,$IV315+52),"")</f>
      </c>
      <c r="IN315">
        <f>IF($IW315&gt;=53,INDEX($GL:$GL,$IV315+53),"")</f>
      </c>
      <c r="IO315">
        <f>IF($IW315&gt;=54,INDEX($GL:$GL,$IV315+54),"")</f>
      </c>
      <c r="IP315">
        <f>IF($IW315&gt;=55,INDEX($GL:$GL,$IV315+55),"")</f>
      </c>
      <c r="IQ315">
        <f>IF($IW315&gt;=56,INDEX($GL:$GL,$IV315+56),"")</f>
      </c>
      <c r="IR315">
        <f>IF($IW315&gt;=57,INDEX($GL:$GL,$IV315+57),"")</f>
      </c>
      <c r="IS315">
        <f>IF($IW315&gt;=58,INDEX($GL:$GL,$IV315+58),"")</f>
      </c>
      <c r="IT315">
        <f>IF($IW315&gt;=59,INDEX($GL:$GL,$IV315+59),"")</f>
      </c>
      <c r="IU315">
        <f>IF($IW315&gt;=60,INDEX($GL:$GL,$IV315+60),"")</f>
      </c>
      <c r="IV315">
        <f>IFERROR(MATCH($GK315,$GL$2:$GL$324,0)+1,0)</f>
      </c>
      <c r="IW315">
        <f>IFERROR(INDEX($GM$2:$GM$324,MATCH($GK315,$GL$2:$GL$324,0)),0)</f>
      </c>
      <c r="IX315" t="s">
        <v>34</v>
      </c>
      <c r="IY315" t="s">
        <v>34</v>
      </c>
    </row>
    <row r="316" spans="1:259" x14ac:dyDescent="0.25">
      <c r="K316">
        <f>IF(OR($N316="",$J316=""),"",IFERROR($N316/$J316,0))</f>
      </c>
      <c r="L316">
        <f>IF($N316="","",
SUM($M316,$O316,$T316,$P316,$R316)*
(1-IF($U316="",0,VALUE($U316)/100)))</f>
      </c>
      <c r="M316">
        <f>IF($N316="","",$N316)</f>
      </c>
      <c r="O316">
        <f>IF($N316="","",
IF($H316="","",
IF(ISNUMBER(SEARCH("exempt",LOWER($H316))),0,
$N316*(VALUE(SUBSTITUTE($H316,"%",""))/100))))</f>
      </c>
      <c r="V316">
        <f>IFERROR(IF(FIND(" - ",$E316)&gt;0,MID($E316,FIND(" - ",$E316)+3,LEN($E316)),""),"")</f>
      </c>
      <c r="AE316" t="s">
        <v>893</v>
      </c>
      <c r="AJ316">
        <f>IFERROR(LEFT($E316,FIND(" - ",$E316)-1),$E316)</f>
      </c>
      <c r="AM316">
        <f>IF($CB316&gt;=1,INDEX($AK:$AK,$CA316+1),"")</f>
      </c>
      <c r="AN316">
        <f>IF($CB316&gt;=2,INDEX($AK:$AK,$CA316+2),"")</f>
      </c>
      <c r="AO316">
        <f>IF($CB316&gt;=3,INDEX($AK:$AK,$CA316+3),"")</f>
      </c>
      <c r="AP316">
        <f>IF($CB316&gt;=4,INDEX($AK:$AK,$CA316+4),"")</f>
      </c>
      <c r="AQ316">
        <f>IF($CB316&gt;=5,INDEX($AK:$AK,$CA316+5),"")</f>
      </c>
      <c r="AR316">
        <f>IF($CB316&gt;=6,INDEX($AK:$AK,$CA316+6),"")</f>
      </c>
      <c r="AS316">
        <f>IF($CB316&gt;=7,INDEX($AK:$AK,$CA316+7),"")</f>
      </c>
      <c r="AT316">
        <f>IF($CB316&gt;=8,INDEX($AK:$AK,$CA316+8),"")</f>
      </c>
      <c r="AU316">
        <f>IF($CB316&gt;=9,INDEX($AK:$AK,$CA316+9),"")</f>
      </c>
      <c r="AV316">
        <f>IF($CB316&gt;=10,INDEX($AK:$AK,$CA316+10),"")</f>
      </c>
      <c r="AW316">
        <f>IF($CB316&gt;=11,INDEX($AK:$AK,$CA316+11),"")</f>
      </c>
      <c r="AX316">
        <f>IF($CB316&gt;=12,INDEX($AK:$AK,$CA316+12),"")</f>
      </c>
      <c r="AY316">
        <f>IF($CB316&gt;=13,INDEX($AK:$AK,$CA316+13),"")</f>
      </c>
      <c r="AZ316">
        <f>IF($CB316&gt;=14,INDEX($AK:$AK,$CA316+14),"")</f>
      </c>
      <c r="BA316">
        <f>IF($CB316&gt;=15,INDEX($AK:$AK,$CA316+15),"")</f>
      </c>
      <c r="BB316">
        <f>IF($CB316&gt;=16,INDEX($AK:$AK,$CA316+16),"")</f>
      </c>
      <c r="BC316">
        <f>IF($CB316&gt;=17,INDEX($AK:$AK,$CA316+17),"")</f>
      </c>
      <c r="BD316">
        <f>IF($CB316&gt;=18,INDEX($AK:$AK,$CA316+18),"")</f>
      </c>
      <c r="BE316">
        <f>IF($CB316&gt;=19,INDEX($AK:$AK,$CA316+19),"")</f>
      </c>
      <c r="BF316">
        <f>IF($CB316&gt;=20,INDEX($AK:$AK,$CA316+20),"")</f>
      </c>
      <c r="BG316">
        <f>IF($CB316&gt;=21,INDEX($AK:$AK,$CA316+21),"")</f>
      </c>
      <c r="BH316">
        <f>IF($CB316&gt;=22,INDEX($AK:$AK,$CA316+22),"")</f>
      </c>
      <c r="BI316">
        <f>IF($CB316&gt;=23,INDEX($AK:$AK,$CA316+23),"")</f>
      </c>
      <c r="BJ316">
        <f>IF($CB316&gt;=24,INDEX($AK:$AK,$CA316+24),"")</f>
      </c>
      <c r="BK316">
        <f>IF($CB316&gt;=25,INDEX($AK:$AK,$CA316+25),"")</f>
      </c>
      <c r="BL316">
        <f>IF($CB316&gt;=26,INDEX($AK:$AK,$CA316+26),"")</f>
      </c>
      <c r="BM316">
        <f>IF($CB316&gt;=27,INDEX($AK:$AK,$CA316+27),"")</f>
      </c>
      <c r="BN316">
        <f>IF($CB316&gt;=28,INDEX($AK:$AK,$CA316+28),"")</f>
      </c>
      <c r="BO316">
        <f>IF($CB316&gt;=29,INDEX($AK:$AK,$CA316+29),"")</f>
      </c>
      <c r="BP316">
        <f>IF($CB316&gt;=30,INDEX($AK:$AK,$CA316+30),"")</f>
      </c>
      <c r="BQ316">
        <f>IF($CB316&gt;=31,INDEX($AK:$AK,$CA316+31),"")</f>
      </c>
      <c r="BR316">
        <f>IF($CB316&gt;=32,INDEX($AK:$AK,$CA316+32),"")</f>
      </c>
      <c r="BS316">
        <f>IF($CB316&gt;=33,INDEX($AK:$AK,$CA316+33),"")</f>
      </c>
      <c r="BT316">
        <f>IF($CB316&gt;=34,INDEX($AK:$AK,$CA316+34),"")</f>
      </c>
      <c r="BU316">
        <f>IF($CB316&gt;=35,INDEX($AK:$AK,$CA316+35),"")</f>
      </c>
      <c r="BV316">
        <f>IF($CB316&gt;=36,INDEX($AK:$AK,$CA316+36),"")</f>
      </c>
      <c r="BW316">
        <f>IF($CB316&gt;=37,INDEX($AK:$AK,$CA316+37),"")</f>
      </c>
      <c r="BX316">
        <f>IF($CB316&gt;=38,INDEX($AK:$AK,$CA316+38),"")</f>
      </c>
      <c r="BY316">
        <f>IF($CB316&gt;=39,INDEX($AK:$AK,$CA316+39),"")</f>
      </c>
      <c r="BZ316">
        <f>IF($CB316&gt;=40,INDEX($AK:$AK,$CA316+40),"")</f>
      </c>
      <c r="CA316">
        <f>IFERROR(MATCH($AJ316,$AK$2:$AK$134,0)+1,0)</f>
      </c>
      <c r="CB316">
        <f>IFERROR(INDEX($AL$2:$AL$134,MATCH($AJ316,$AK$2:$AK$134,0)),0)</f>
      </c>
      <c r="CC316">
        <f>IFERROR(LEFT($F316,FIND(" - ",$F316)-1),$F316)</f>
      </c>
      <c r="CF316">
        <f>IF($DA316&gt;=1,INDEX($CD:$CD,$CZ316+1),"")</f>
      </c>
      <c r="CG316">
        <f>IF($DA316&gt;=2,INDEX($CD:$CD,$CZ316+2),"")</f>
      </c>
      <c r="CH316">
        <f>IF($DA316&gt;=3,INDEX($CD:$CD,$CZ316+3),"")</f>
      </c>
      <c r="CI316">
        <f>IF($DA316&gt;=4,INDEX($CD:$CD,$CZ316+4),"")</f>
      </c>
      <c r="CJ316">
        <f>IF($DA316&gt;=5,INDEX($CD:$CD,$CZ316+5),"")</f>
      </c>
      <c r="CK316">
        <f>IF($DA316&gt;=6,INDEX($CD:$CD,$CZ316+6),"")</f>
      </c>
      <c r="CL316">
        <f>IF($DA316&gt;=7,INDEX($CD:$CD,$CZ316+7),"")</f>
      </c>
      <c r="CM316">
        <f>IF($DA316&gt;=8,INDEX($CD:$CD,$CZ316+8),"")</f>
      </c>
      <c r="CN316">
        <f>IF($DA316&gt;=9,INDEX($CD:$CD,$CZ316+9),"")</f>
      </c>
      <c r="CO316">
        <f>IF($DA316&gt;=10,INDEX($CD:$CD,$CZ316+10),"")</f>
      </c>
      <c r="CP316">
        <f>IF($DA316&gt;=11,INDEX($CD:$CD,$CZ316+11),"")</f>
      </c>
      <c r="CQ316">
        <f>IF($DA316&gt;=12,INDEX($CD:$CD,$CZ316+12),"")</f>
      </c>
      <c r="CR316">
        <f>IF($DA316&gt;=13,INDEX($CD:$CD,$CZ316+13),"")</f>
      </c>
      <c r="CS316">
        <f>IF($DA316&gt;=14,INDEX($CD:$CD,$CZ316+14),"")</f>
      </c>
      <c r="CT316">
        <f>IF($DA316&gt;=15,INDEX($CD:$CD,$CZ316+15),"")</f>
      </c>
      <c r="CU316">
        <f>IF($DA316&gt;=16,INDEX($CD:$CD,$CZ316+16),"")</f>
      </c>
      <c r="CV316">
        <f>IF($DA316&gt;=17,INDEX($CD:$CD,$CZ316+17),"")</f>
      </c>
      <c r="CW316">
        <f>IF($DA316&gt;=18,INDEX($CD:$CD,$CZ316+18),"")</f>
      </c>
      <c r="CX316">
        <f>IF($DA316&gt;=19,INDEX($CD:$CD,$CZ316+19),"")</f>
      </c>
      <c r="CY316">
        <f>IF($DA316&gt;=20,INDEX($CD:$CD,$CZ316+20),"")</f>
      </c>
      <c r="CZ316">
        <f>IFERROR(MATCH($CC316,$CD$2:$CD$263,0)+1,0)</f>
      </c>
      <c r="DA316">
        <f>IFERROR(INDEX($CE$2:$CE$263,MATCH($CC316,$CD$2:$CD$263,0)),0)</f>
      </c>
      <c r="DB316">
        <f>IFERROR(INDEX($AI:$AI,MATCH($H316,$AH:$AH,0))&amp;"","")</f>
      </c>
      <c r="DF316">
        <f>IF($GI316&gt;=1,INDEX($DC:$DC,$GH316+1),"")</f>
      </c>
      <c r="DG316">
        <f>IF($GI316&gt;=2,INDEX($DC:$DC,$GH316+2),"")</f>
      </c>
      <c r="DH316">
        <f>IF($GI316&gt;=3,INDEX($DC:$DC,$GH316+3),"")</f>
      </c>
      <c r="DI316">
        <f>IF($GI316&gt;=4,INDEX($DC:$DC,$GH316+4),"")</f>
      </c>
      <c r="DJ316">
        <f>IF($GI316&gt;=5,INDEX($DC:$DC,$GH316+5),"")</f>
      </c>
      <c r="DK316">
        <f>IF($GI316&gt;=6,INDEX($DC:$DC,$GH316+6),"")</f>
      </c>
      <c r="DL316">
        <f>IF($GI316&gt;=7,INDEX($DC:$DC,$GH316+7),"")</f>
      </c>
      <c r="DM316">
        <f>IF($GI316&gt;=8,INDEX($DC:$DC,$GH316+8),"")</f>
      </c>
      <c r="DN316">
        <f>IF($GI316&gt;=9,INDEX($DC:$DC,$GH316+9),"")</f>
      </c>
      <c r="DO316">
        <f>IF($GI316&gt;=10,INDEX($DC:$DC,$GH316+10),"")</f>
      </c>
      <c r="DP316">
        <f>IF($GI316&gt;=11,INDEX($DC:$DC,$GH316+11),"")</f>
      </c>
      <c r="DQ316">
        <f>IF($GI316&gt;=12,INDEX($DC:$DC,$GH316+12),"")</f>
      </c>
      <c r="DR316">
        <f>IF($GI316&gt;=13,INDEX($DC:$DC,$GH316+13),"")</f>
      </c>
      <c r="DS316">
        <f>IF($GI316&gt;=14,INDEX($DC:$DC,$GH316+14),"")</f>
      </c>
      <c r="DT316">
        <f>IF($GI316&gt;=15,INDEX($DC:$DC,$GH316+15),"")</f>
      </c>
      <c r="DU316">
        <f>IF($GI316&gt;=16,INDEX($DC:$DC,$GH316+16),"")</f>
      </c>
      <c r="DV316">
        <f>IF($GI316&gt;=17,INDEX($DC:$DC,$GH316+17),"")</f>
      </c>
      <c r="DW316">
        <f>IF($GI316&gt;=18,INDEX($DC:$DC,$GH316+18),"")</f>
      </c>
      <c r="DX316">
        <f>IF($GI316&gt;=19,INDEX($DC:$DC,$GH316+19),"")</f>
      </c>
      <c r="DY316">
        <f>IF($GI316&gt;=20,INDEX($DC:$DC,$GH316+20),"")</f>
      </c>
      <c r="DZ316">
        <f>IF($GI316&gt;=21,INDEX($DC:$DC,$GH316+21),"")</f>
      </c>
      <c r="EA316">
        <f>IF($GI316&gt;=22,INDEX($DC:$DC,$GH316+22),"")</f>
      </c>
      <c r="EB316">
        <f>IF($GI316&gt;=23,INDEX($DC:$DC,$GH316+23),"")</f>
      </c>
      <c r="EC316">
        <f>IF($GI316&gt;=24,INDEX($DC:$DC,$GH316+24),"")</f>
      </c>
      <c r="ED316">
        <f>IF($GI316&gt;=25,INDEX($DC:$DC,$GH316+25),"")</f>
      </c>
      <c r="EE316">
        <f>IF($GI316&gt;=26,INDEX($DC:$DC,$GH316+26),"")</f>
      </c>
      <c r="EF316">
        <f>IF($GI316&gt;=27,INDEX($DC:$DC,$GH316+27),"")</f>
      </c>
      <c r="EG316">
        <f>IF($GI316&gt;=28,INDEX($DC:$DC,$GH316+28),"")</f>
      </c>
      <c r="EH316">
        <f>IF($GI316&gt;=29,INDEX($DC:$DC,$GH316+29),"")</f>
      </c>
      <c r="EI316">
        <f>IF($GI316&gt;=30,INDEX($DC:$DC,$GH316+30),"")</f>
      </c>
      <c r="EJ316">
        <f>IF($GI316&gt;=31,INDEX($DC:$DC,$GH316+31),"")</f>
      </c>
      <c r="EK316">
        <f>IF($GI316&gt;=32,INDEX($DC:$DC,$GH316+32),"")</f>
      </c>
      <c r="EL316">
        <f>IF($GI316&gt;=33,INDEX($DC:$DC,$GH316+33),"")</f>
      </c>
      <c r="EM316">
        <f>IF($GI316&gt;=34,INDEX($DC:$DC,$GH316+34),"")</f>
      </c>
      <c r="EN316">
        <f>IF($GI316&gt;=35,INDEX($DC:$DC,$GH316+35),"")</f>
      </c>
      <c r="EO316">
        <f>IF($GI316&gt;=36,INDEX($DC:$DC,$GH316+36),"")</f>
      </c>
      <c r="EP316">
        <f>IF($GI316&gt;=37,INDEX($DC:$DC,$GH316+37),"")</f>
      </c>
      <c r="EQ316">
        <f>IF($GI316&gt;=38,INDEX($DC:$DC,$GH316+38),"")</f>
      </c>
      <c r="ER316">
        <f>IF($GI316&gt;=39,INDEX($DC:$DC,$GH316+39),"")</f>
      </c>
      <c r="ES316">
        <f>IF($GI316&gt;=40,INDEX($DC:$DC,$GH316+40),"")</f>
      </c>
      <c r="ET316">
        <f>IF($GI316&gt;=1,INDEX($DD:$DD,$GH316+1),"")</f>
      </c>
      <c r="EU316">
        <f>IF($GI316&gt;=2,INDEX($DD:$DD,$GH316+2),"")</f>
      </c>
      <c r="EV316">
        <f>IF($GI316&gt;=3,INDEX($DD:$DD,$GH316+3),"")</f>
      </c>
      <c r="EW316">
        <f>IF($GI316&gt;=4,INDEX($DD:$DD,$GH316+4),"")</f>
      </c>
      <c r="EX316">
        <f>IF($GI316&gt;=5,INDEX($DD:$DD,$GH316+5),"")</f>
      </c>
      <c r="EY316">
        <f>IF($GI316&gt;=6,INDEX($DD:$DD,$GH316+6),"")</f>
      </c>
      <c r="EZ316">
        <f>IF($GI316&gt;=7,INDEX($DD:$DD,$GH316+7),"")</f>
      </c>
      <c r="FA316">
        <f>IF($GI316&gt;=8,INDEX($DD:$DD,$GH316+8),"")</f>
      </c>
      <c r="FB316">
        <f>IF($GI316&gt;=9,INDEX($DD:$DD,$GH316+9),"")</f>
      </c>
      <c r="FC316">
        <f>IF($GI316&gt;=10,INDEX($DD:$DD,$GH316+10),"")</f>
      </c>
      <c r="FD316">
        <f>IF($GI316&gt;=11,INDEX($DD:$DD,$GH316+11),"")</f>
      </c>
      <c r="FE316">
        <f>IF($GI316&gt;=12,INDEX($DD:$DD,$GH316+12),"")</f>
      </c>
      <c r="FF316">
        <f>IF($GI316&gt;=13,INDEX($DD:$DD,$GH316+13),"")</f>
      </c>
      <c r="FG316">
        <f>IF($GI316&gt;=14,INDEX($DD:$DD,$GH316+14),"")</f>
      </c>
      <c r="FH316">
        <f>IF($GI316&gt;=15,INDEX($DD:$DD,$GH316+15),"")</f>
      </c>
      <c r="FI316">
        <f>IF($GI316&gt;=16,INDEX($DD:$DD,$GH316+16),"")</f>
      </c>
      <c r="FJ316">
        <f>IF($GI316&gt;=17,INDEX($DD:$DD,$GH316+17),"")</f>
      </c>
      <c r="FK316">
        <f>IF($GI316&gt;=18,INDEX($DD:$DD,$GH316+18),"")</f>
      </c>
      <c r="FL316">
        <f>IF($GI316&gt;=19,INDEX($DD:$DD,$GH316+19),"")</f>
      </c>
      <c r="FM316">
        <f>IF($GI316&gt;=20,INDEX($DD:$DD,$GH316+20),"")</f>
      </c>
      <c r="FN316">
        <f>IF($GI316&gt;=21,INDEX($DD:$DD,$GH316+21),"")</f>
      </c>
      <c r="FO316">
        <f>IF($GI316&gt;=22,INDEX($DD:$DD,$GH316+22),"")</f>
      </c>
      <c r="FP316">
        <f>IF($GI316&gt;=23,INDEX($DD:$DD,$GH316+23),"")</f>
      </c>
      <c r="FQ316">
        <f>IF($GI316&gt;=24,INDEX($DD:$DD,$GH316+24),"")</f>
      </c>
      <c r="FR316">
        <f>IF($GI316&gt;=25,INDEX($DD:$DD,$GH316+25),"")</f>
      </c>
      <c r="FS316">
        <f>IF($GI316&gt;=26,INDEX($DD:$DD,$GH316+26),"")</f>
      </c>
      <c r="FT316">
        <f>IF($GI316&gt;=27,INDEX($DD:$DD,$GH316+27),"")</f>
      </c>
      <c r="FU316">
        <f>IF($GI316&gt;=28,INDEX($DD:$DD,$GH316+28),"")</f>
      </c>
      <c r="FV316">
        <f>IF($GI316&gt;=29,INDEX($DD:$DD,$GH316+29),"")</f>
      </c>
      <c r="FW316">
        <f>IF($GI316&gt;=30,INDEX($DD:$DD,$GH316+30),"")</f>
      </c>
      <c r="FX316">
        <f>IF($GI316&gt;=31,INDEX($DD:$DD,$GH316+31),"")</f>
      </c>
      <c r="FY316">
        <f>IF($GI316&gt;=32,INDEX($DD:$DD,$GH316+32),"")</f>
      </c>
      <c r="FZ316">
        <f>IF($GI316&gt;=33,INDEX($DD:$DD,$GH316+33),"")</f>
      </c>
      <c r="GA316">
        <f>IF($GI316&gt;=34,INDEX($DD:$DD,$GH316+34),"")</f>
      </c>
      <c r="GB316">
        <f>IF($GI316&gt;=35,INDEX($DD:$DD,$GH316+35),"")</f>
      </c>
      <c r="GC316">
        <f>IF($GI316&gt;=36,INDEX($DD:$DD,$GH316+36),"")</f>
      </c>
      <c r="GD316">
        <f>IF($GI316&gt;=37,INDEX($DD:$DD,$GH316+37),"")</f>
      </c>
      <c r="GE316">
        <f>IF($GI316&gt;=38,INDEX($DD:$DD,$GH316+38),"")</f>
      </c>
      <c r="GF316">
        <f>IF($GI316&gt;=39,INDEX($DD:$DD,$GH316+39),"")</f>
      </c>
      <c r="GG316">
        <f>IF($GI316&gt;=40,INDEX($DD:$DD,$GH316+40),"")</f>
      </c>
      <c r="GH316">
        <f>IFERROR(MATCH($DB316,$DC$2:$DC$148,0)+1,0)</f>
      </c>
      <c r="GI316">
        <f>IFERROR(INDEX($DE$2:$DE$148,MATCH($DB316,$DC$2:$DC$148,0)),0)</f>
      </c>
      <c r="GJ316">
        <f>IFERROR(MATCH($S316,$DF$316:$ES$316,0),0)</f>
      </c>
      <c r="GK316">
        <f>IF($GJ316&gt;0,INDEX($ET$316:$GG$316,$GJ316),"")</f>
      </c>
      <c r="GL316" t="s">
        <v>601</v>
      </c>
      <c r="GM316">
        <v>1</v>
      </c>
      <c r="GN316">
        <f>IF($IW316&gt;=1,INDEX($GL:$GL,$IV316+1),"")</f>
      </c>
      <c r="GO316">
        <f>IF($IW316&gt;=2,INDEX($GL:$GL,$IV316+2),"")</f>
      </c>
      <c r="GP316">
        <f>IF($IW316&gt;=3,INDEX($GL:$GL,$IV316+3),"")</f>
      </c>
      <c r="GQ316">
        <f>IF($IW316&gt;=4,INDEX($GL:$GL,$IV316+4),"")</f>
      </c>
      <c r="GR316">
        <f>IF($IW316&gt;=5,INDEX($GL:$GL,$IV316+5),"")</f>
      </c>
      <c r="GS316">
        <f>IF($IW316&gt;=6,INDEX($GL:$GL,$IV316+6),"")</f>
      </c>
      <c r="GT316">
        <f>IF($IW316&gt;=7,INDEX($GL:$GL,$IV316+7),"")</f>
      </c>
      <c r="GU316">
        <f>IF($IW316&gt;=8,INDEX($GL:$GL,$IV316+8),"")</f>
      </c>
      <c r="GV316">
        <f>IF($IW316&gt;=9,INDEX($GL:$GL,$IV316+9),"")</f>
      </c>
      <c r="GW316">
        <f>IF($IW316&gt;=10,INDEX($GL:$GL,$IV316+10),"")</f>
      </c>
      <c r="GX316">
        <f>IF($IW316&gt;=11,INDEX($GL:$GL,$IV316+11),"")</f>
      </c>
      <c r="GY316">
        <f>IF($IW316&gt;=12,INDEX($GL:$GL,$IV316+12),"")</f>
      </c>
      <c r="GZ316">
        <f>IF($IW316&gt;=13,INDEX($GL:$GL,$IV316+13),"")</f>
      </c>
      <c r="HA316">
        <f>IF($IW316&gt;=14,INDEX($GL:$GL,$IV316+14),"")</f>
      </c>
      <c r="HB316">
        <f>IF($IW316&gt;=15,INDEX($GL:$GL,$IV316+15),"")</f>
      </c>
      <c r="HC316">
        <f>IF($IW316&gt;=16,INDEX($GL:$GL,$IV316+16),"")</f>
      </c>
      <c r="HD316">
        <f>IF($IW316&gt;=17,INDEX($GL:$GL,$IV316+17),"")</f>
      </c>
      <c r="HE316">
        <f>IF($IW316&gt;=18,INDEX($GL:$GL,$IV316+18),"")</f>
      </c>
      <c r="HF316">
        <f>IF($IW316&gt;=19,INDEX($GL:$GL,$IV316+19),"")</f>
      </c>
      <c r="HG316">
        <f>IF($IW316&gt;=20,INDEX($GL:$GL,$IV316+20),"")</f>
      </c>
      <c r="HH316">
        <f>IF($IW316&gt;=21,INDEX($GL:$GL,$IV316+21),"")</f>
      </c>
      <c r="HI316">
        <f>IF($IW316&gt;=22,INDEX($GL:$GL,$IV316+22),"")</f>
      </c>
      <c r="HJ316">
        <f>IF($IW316&gt;=23,INDEX($GL:$GL,$IV316+23),"")</f>
      </c>
      <c r="HK316">
        <f>IF($IW316&gt;=24,INDEX($GL:$GL,$IV316+24),"")</f>
      </c>
      <c r="HL316">
        <f>IF($IW316&gt;=25,INDEX($GL:$GL,$IV316+25),"")</f>
      </c>
      <c r="HM316">
        <f>IF($IW316&gt;=26,INDEX($GL:$GL,$IV316+26),"")</f>
      </c>
      <c r="HN316">
        <f>IF($IW316&gt;=27,INDEX($GL:$GL,$IV316+27),"")</f>
      </c>
      <c r="HO316">
        <f>IF($IW316&gt;=28,INDEX($GL:$GL,$IV316+28),"")</f>
      </c>
      <c r="HP316">
        <f>IF($IW316&gt;=29,INDEX($GL:$GL,$IV316+29),"")</f>
      </c>
      <c r="HQ316">
        <f>IF($IW316&gt;=30,INDEX($GL:$GL,$IV316+30),"")</f>
      </c>
      <c r="HR316">
        <f>IF($IW316&gt;=31,INDEX($GL:$GL,$IV316+31),"")</f>
      </c>
      <c r="HS316">
        <f>IF($IW316&gt;=32,INDEX($GL:$GL,$IV316+32),"")</f>
      </c>
      <c r="HT316">
        <f>IF($IW316&gt;=33,INDEX($GL:$GL,$IV316+33),"")</f>
      </c>
      <c r="HU316">
        <f>IF($IW316&gt;=34,INDEX($GL:$GL,$IV316+34),"")</f>
      </c>
      <c r="HV316">
        <f>IF($IW316&gt;=35,INDEX($GL:$GL,$IV316+35),"")</f>
      </c>
      <c r="HW316">
        <f>IF($IW316&gt;=36,INDEX($GL:$GL,$IV316+36),"")</f>
      </c>
      <c r="HX316">
        <f>IF($IW316&gt;=37,INDEX($GL:$GL,$IV316+37),"")</f>
      </c>
      <c r="HY316">
        <f>IF($IW316&gt;=38,INDEX($GL:$GL,$IV316+38),"")</f>
      </c>
      <c r="HZ316">
        <f>IF($IW316&gt;=39,INDEX($GL:$GL,$IV316+39),"")</f>
      </c>
      <c r="IA316">
        <f>IF($IW316&gt;=40,INDEX($GL:$GL,$IV316+40),"")</f>
      </c>
      <c r="IB316">
        <f>IF($IW316&gt;=41,INDEX($GL:$GL,$IV316+41),"")</f>
      </c>
      <c r="IC316">
        <f>IF($IW316&gt;=42,INDEX($GL:$GL,$IV316+42),"")</f>
      </c>
      <c r="ID316">
        <f>IF($IW316&gt;=43,INDEX($GL:$GL,$IV316+43),"")</f>
      </c>
      <c r="IE316">
        <f>IF($IW316&gt;=44,INDEX($GL:$GL,$IV316+44),"")</f>
      </c>
      <c r="IF316">
        <f>IF($IW316&gt;=45,INDEX($GL:$GL,$IV316+45),"")</f>
      </c>
      <c r="IG316">
        <f>IF($IW316&gt;=46,INDEX($GL:$GL,$IV316+46),"")</f>
      </c>
      <c r="IH316">
        <f>IF($IW316&gt;=47,INDEX($GL:$GL,$IV316+47),"")</f>
      </c>
      <c r="II316">
        <f>IF($IW316&gt;=48,INDEX($GL:$GL,$IV316+48),"")</f>
      </c>
      <c r="IJ316">
        <f>IF($IW316&gt;=49,INDEX($GL:$GL,$IV316+49),"")</f>
      </c>
      <c r="IK316">
        <f>IF($IW316&gt;=50,INDEX($GL:$GL,$IV316+50),"")</f>
      </c>
      <c r="IL316">
        <f>IF($IW316&gt;=51,INDEX($GL:$GL,$IV316+51),"")</f>
      </c>
      <c r="IM316">
        <f>IF($IW316&gt;=52,INDEX($GL:$GL,$IV316+52),"")</f>
      </c>
      <c r="IN316">
        <f>IF($IW316&gt;=53,INDEX($GL:$GL,$IV316+53),"")</f>
      </c>
      <c r="IO316">
        <f>IF($IW316&gt;=54,INDEX($GL:$GL,$IV316+54),"")</f>
      </c>
      <c r="IP316">
        <f>IF($IW316&gt;=55,INDEX($GL:$GL,$IV316+55),"")</f>
      </c>
      <c r="IQ316">
        <f>IF($IW316&gt;=56,INDEX($GL:$GL,$IV316+56),"")</f>
      </c>
      <c r="IR316">
        <f>IF($IW316&gt;=57,INDEX($GL:$GL,$IV316+57),"")</f>
      </c>
      <c r="IS316">
        <f>IF($IW316&gt;=58,INDEX($GL:$GL,$IV316+58),"")</f>
      </c>
      <c r="IT316">
        <f>IF($IW316&gt;=59,INDEX($GL:$GL,$IV316+59),"")</f>
      </c>
      <c r="IU316">
        <f>IF($IW316&gt;=60,INDEX($GL:$GL,$IV316+60),"")</f>
      </c>
      <c r="IV316">
        <f>IFERROR(MATCH($GK316,$GL$2:$GL$324,0)+1,0)</f>
      </c>
      <c r="IW316">
        <f>IFERROR(INDEX($GM$2:$GM$324,MATCH($GK316,$GL$2:$GL$324,0)),0)</f>
      </c>
      <c r="IX316" t="s">
        <v>34</v>
      </c>
      <c r="IY316" t="s">
        <v>34</v>
      </c>
    </row>
    <row r="317" spans="1:259" x14ac:dyDescent="0.25">
      <c r="K317">
        <f>IF(OR($N317="",$J317=""),"",IFERROR($N317/$J317,0))</f>
      </c>
      <c r="L317">
        <f>IF($N317="","",
SUM($M317,$O317,$T317,$P317,$R317)*
(1-IF($U317="",0,VALUE($U317)/100)))</f>
      </c>
      <c r="M317">
        <f>IF($N317="","",$N317)</f>
      </c>
      <c r="O317">
        <f>IF($N317="","",
IF($H317="","",
IF(ISNUMBER(SEARCH("exempt",LOWER($H317))),0,
$N317*(VALUE(SUBSTITUTE($H317,"%",""))/100))))</f>
      </c>
      <c r="V317">
        <f>IFERROR(IF(FIND(" - ",$E317)&gt;0,MID($E317,FIND(" - ",$E317)+3,LEN($E317)),""),"")</f>
      </c>
      <c r="AE317" t="s">
        <v>894</v>
      </c>
      <c r="AJ317">
        <f>IFERROR(LEFT($E317,FIND(" - ",$E317)-1),$E317)</f>
      </c>
      <c r="AM317">
        <f>IF($CB317&gt;=1,INDEX($AK:$AK,$CA317+1),"")</f>
      </c>
      <c r="AN317">
        <f>IF($CB317&gt;=2,INDEX($AK:$AK,$CA317+2),"")</f>
      </c>
      <c r="AO317">
        <f>IF($CB317&gt;=3,INDEX($AK:$AK,$CA317+3),"")</f>
      </c>
      <c r="AP317">
        <f>IF($CB317&gt;=4,INDEX($AK:$AK,$CA317+4),"")</f>
      </c>
      <c r="AQ317">
        <f>IF($CB317&gt;=5,INDEX($AK:$AK,$CA317+5),"")</f>
      </c>
      <c r="AR317">
        <f>IF($CB317&gt;=6,INDEX($AK:$AK,$CA317+6),"")</f>
      </c>
      <c r="AS317">
        <f>IF($CB317&gt;=7,INDEX($AK:$AK,$CA317+7),"")</f>
      </c>
      <c r="AT317">
        <f>IF($CB317&gt;=8,INDEX($AK:$AK,$CA317+8),"")</f>
      </c>
      <c r="AU317">
        <f>IF($CB317&gt;=9,INDEX($AK:$AK,$CA317+9),"")</f>
      </c>
      <c r="AV317">
        <f>IF($CB317&gt;=10,INDEX($AK:$AK,$CA317+10),"")</f>
      </c>
      <c r="AW317">
        <f>IF($CB317&gt;=11,INDEX($AK:$AK,$CA317+11),"")</f>
      </c>
      <c r="AX317">
        <f>IF($CB317&gt;=12,INDEX($AK:$AK,$CA317+12),"")</f>
      </c>
      <c r="AY317">
        <f>IF($CB317&gt;=13,INDEX($AK:$AK,$CA317+13),"")</f>
      </c>
      <c r="AZ317">
        <f>IF($CB317&gt;=14,INDEX($AK:$AK,$CA317+14),"")</f>
      </c>
      <c r="BA317">
        <f>IF($CB317&gt;=15,INDEX($AK:$AK,$CA317+15),"")</f>
      </c>
      <c r="BB317">
        <f>IF($CB317&gt;=16,INDEX($AK:$AK,$CA317+16),"")</f>
      </c>
      <c r="BC317">
        <f>IF($CB317&gt;=17,INDEX($AK:$AK,$CA317+17),"")</f>
      </c>
      <c r="BD317">
        <f>IF($CB317&gt;=18,INDEX($AK:$AK,$CA317+18),"")</f>
      </c>
      <c r="BE317">
        <f>IF($CB317&gt;=19,INDEX($AK:$AK,$CA317+19),"")</f>
      </c>
      <c r="BF317">
        <f>IF($CB317&gt;=20,INDEX($AK:$AK,$CA317+20),"")</f>
      </c>
      <c r="BG317">
        <f>IF($CB317&gt;=21,INDEX($AK:$AK,$CA317+21),"")</f>
      </c>
      <c r="BH317">
        <f>IF($CB317&gt;=22,INDEX($AK:$AK,$CA317+22),"")</f>
      </c>
      <c r="BI317">
        <f>IF($CB317&gt;=23,INDEX($AK:$AK,$CA317+23),"")</f>
      </c>
      <c r="BJ317">
        <f>IF($CB317&gt;=24,INDEX($AK:$AK,$CA317+24),"")</f>
      </c>
      <c r="BK317">
        <f>IF($CB317&gt;=25,INDEX($AK:$AK,$CA317+25),"")</f>
      </c>
      <c r="BL317">
        <f>IF($CB317&gt;=26,INDEX($AK:$AK,$CA317+26),"")</f>
      </c>
      <c r="BM317">
        <f>IF($CB317&gt;=27,INDEX($AK:$AK,$CA317+27),"")</f>
      </c>
      <c r="BN317">
        <f>IF($CB317&gt;=28,INDEX($AK:$AK,$CA317+28),"")</f>
      </c>
      <c r="BO317">
        <f>IF($CB317&gt;=29,INDEX($AK:$AK,$CA317+29),"")</f>
      </c>
      <c r="BP317">
        <f>IF($CB317&gt;=30,INDEX($AK:$AK,$CA317+30),"")</f>
      </c>
      <c r="BQ317">
        <f>IF($CB317&gt;=31,INDEX($AK:$AK,$CA317+31),"")</f>
      </c>
      <c r="BR317">
        <f>IF($CB317&gt;=32,INDEX($AK:$AK,$CA317+32),"")</f>
      </c>
      <c r="BS317">
        <f>IF($CB317&gt;=33,INDEX($AK:$AK,$CA317+33),"")</f>
      </c>
      <c r="BT317">
        <f>IF($CB317&gt;=34,INDEX($AK:$AK,$CA317+34),"")</f>
      </c>
      <c r="BU317">
        <f>IF($CB317&gt;=35,INDEX($AK:$AK,$CA317+35),"")</f>
      </c>
      <c r="BV317">
        <f>IF($CB317&gt;=36,INDEX($AK:$AK,$CA317+36),"")</f>
      </c>
      <c r="BW317">
        <f>IF($CB317&gt;=37,INDEX($AK:$AK,$CA317+37),"")</f>
      </c>
      <c r="BX317">
        <f>IF($CB317&gt;=38,INDEX($AK:$AK,$CA317+38),"")</f>
      </c>
      <c r="BY317">
        <f>IF($CB317&gt;=39,INDEX($AK:$AK,$CA317+39),"")</f>
      </c>
      <c r="BZ317">
        <f>IF($CB317&gt;=40,INDEX($AK:$AK,$CA317+40),"")</f>
      </c>
      <c r="CA317">
        <f>IFERROR(MATCH($AJ317,$AK$2:$AK$134,0)+1,0)</f>
      </c>
      <c r="CB317">
        <f>IFERROR(INDEX($AL$2:$AL$134,MATCH($AJ317,$AK$2:$AK$134,0)),0)</f>
      </c>
      <c r="CC317">
        <f>IFERROR(LEFT($F317,FIND(" - ",$F317)-1),$F317)</f>
      </c>
      <c r="CF317">
        <f>IF($DA317&gt;=1,INDEX($CD:$CD,$CZ317+1),"")</f>
      </c>
      <c r="CG317">
        <f>IF($DA317&gt;=2,INDEX($CD:$CD,$CZ317+2),"")</f>
      </c>
      <c r="CH317">
        <f>IF($DA317&gt;=3,INDEX($CD:$CD,$CZ317+3),"")</f>
      </c>
      <c r="CI317">
        <f>IF($DA317&gt;=4,INDEX($CD:$CD,$CZ317+4),"")</f>
      </c>
      <c r="CJ317">
        <f>IF($DA317&gt;=5,INDEX($CD:$CD,$CZ317+5),"")</f>
      </c>
      <c r="CK317">
        <f>IF($DA317&gt;=6,INDEX($CD:$CD,$CZ317+6),"")</f>
      </c>
      <c r="CL317">
        <f>IF($DA317&gt;=7,INDEX($CD:$CD,$CZ317+7),"")</f>
      </c>
      <c r="CM317">
        <f>IF($DA317&gt;=8,INDEX($CD:$CD,$CZ317+8),"")</f>
      </c>
      <c r="CN317">
        <f>IF($DA317&gt;=9,INDEX($CD:$CD,$CZ317+9),"")</f>
      </c>
      <c r="CO317">
        <f>IF($DA317&gt;=10,INDEX($CD:$CD,$CZ317+10),"")</f>
      </c>
      <c r="CP317">
        <f>IF($DA317&gt;=11,INDEX($CD:$CD,$CZ317+11),"")</f>
      </c>
      <c r="CQ317">
        <f>IF($DA317&gt;=12,INDEX($CD:$CD,$CZ317+12),"")</f>
      </c>
      <c r="CR317">
        <f>IF($DA317&gt;=13,INDEX($CD:$CD,$CZ317+13),"")</f>
      </c>
      <c r="CS317">
        <f>IF($DA317&gt;=14,INDEX($CD:$CD,$CZ317+14),"")</f>
      </c>
      <c r="CT317">
        <f>IF($DA317&gt;=15,INDEX($CD:$CD,$CZ317+15),"")</f>
      </c>
      <c r="CU317">
        <f>IF($DA317&gt;=16,INDEX($CD:$CD,$CZ317+16),"")</f>
      </c>
      <c r="CV317">
        <f>IF($DA317&gt;=17,INDEX($CD:$CD,$CZ317+17),"")</f>
      </c>
      <c r="CW317">
        <f>IF($DA317&gt;=18,INDEX($CD:$CD,$CZ317+18),"")</f>
      </c>
      <c r="CX317">
        <f>IF($DA317&gt;=19,INDEX($CD:$CD,$CZ317+19),"")</f>
      </c>
      <c r="CY317">
        <f>IF($DA317&gt;=20,INDEX($CD:$CD,$CZ317+20),"")</f>
      </c>
      <c r="CZ317">
        <f>IFERROR(MATCH($CC317,$CD$2:$CD$263,0)+1,0)</f>
      </c>
      <c r="DA317">
        <f>IFERROR(INDEX($CE$2:$CE$263,MATCH($CC317,$CD$2:$CD$263,0)),0)</f>
      </c>
      <c r="DB317">
        <f>IFERROR(INDEX($AI:$AI,MATCH($H317,$AH:$AH,0))&amp;"","")</f>
      </c>
      <c r="DF317">
        <f>IF($GI317&gt;=1,INDEX($DC:$DC,$GH317+1),"")</f>
      </c>
      <c r="DG317">
        <f>IF($GI317&gt;=2,INDEX($DC:$DC,$GH317+2),"")</f>
      </c>
      <c r="DH317">
        <f>IF($GI317&gt;=3,INDEX($DC:$DC,$GH317+3),"")</f>
      </c>
      <c r="DI317">
        <f>IF($GI317&gt;=4,INDEX($DC:$DC,$GH317+4),"")</f>
      </c>
      <c r="DJ317">
        <f>IF($GI317&gt;=5,INDEX($DC:$DC,$GH317+5),"")</f>
      </c>
      <c r="DK317">
        <f>IF($GI317&gt;=6,INDEX($DC:$DC,$GH317+6),"")</f>
      </c>
      <c r="DL317">
        <f>IF($GI317&gt;=7,INDEX($DC:$DC,$GH317+7),"")</f>
      </c>
      <c r="DM317">
        <f>IF($GI317&gt;=8,INDEX($DC:$DC,$GH317+8),"")</f>
      </c>
      <c r="DN317">
        <f>IF($GI317&gt;=9,INDEX($DC:$DC,$GH317+9),"")</f>
      </c>
      <c r="DO317">
        <f>IF($GI317&gt;=10,INDEX($DC:$DC,$GH317+10),"")</f>
      </c>
      <c r="DP317">
        <f>IF($GI317&gt;=11,INDEX($DC:$DC,$GH317+11),"")</f>
      </c>
      <c r="DQ317">
        <f>IF($GI317&gt;=12,INDEX($DC:$DC,$GH317+12),"")</f>
      </c>
      <c r="DR317">
        <f>IF($GI317&gt;=13,INDEX($DC:$DC,$GH317+13),"")</f>
      </c>
      <c r="DS317">
        <f>IF($GI317&gt;=14,INDEX($DC:$DC,$GH317+14),"")</f>
      </c>
      <c r="DT317">
        <f>IF($GI317&gt;=15,INDEX($DC:$DC,$GH317+15),"")</f>
      </c>
      <c r="DU317">
        <f>IF($GI317&gt;=16,INDEX($DC:$DC,$GH317+16),"")</f>
      </c>
      <c r="DV317">
        <f>IF($GI317&gt;=17,INDEX($DC:$DC,$GH317+17),"")</f>
      </c>
      <c r="DW317">
        <f>IF($GI317&gt;=18,INDEX($DC:$DC,$GH317+18),"")</f>
      </c>
      <c r="DX317">
        <f>IF($GI317&gt;=19,INDEX($DC:$DC,$GH317+19),"")</f>
      </c>
      <c r="DY317">
        <f>IF($GI317&gt;=20,INDEX($DC:$DC,$GH317+20),"")</f>
      </c>
      <c r="DZ317">
        <f>IF($GI317&gt;=21,INDEX($DC:$DC,$GH317+21),"")</f>
      </c>
      <c r="EA317">
        <f>IF($GI317&gt;=22,INDEX($DC:$DC,$GH317+22),"")</f>
      </c>
      <c r="EB317">
        <f>IF($GI317&gt;=23,INDEX($DC:$DC,$GH317+23),"")</f>
      </c>
      <c r="EC317">
        <f>IF($GI317&gt;=24,INDEX($DC:$DC,$GH317+24),"")</f>
      </c>
      <c r="ED317">
        <f>IF($GI317&gt;=25,INDEX($DC:$DC,$GH317+25),"")</f>
      </c>
      <c r="EE317">
        <f>IF($GI317&gt;=26,INDEX($DC:$DC,$GH317+26),"")</f>
      </c>
      <c r="EF317">
        <f>IF($GI317&gt;=27,INDEX($DC:$DC,$GH317+27),"")</f>
      </c>
      <c r="EG317">
        <f>IF($GI317&gt;=28,INDEX($DC:$DC,$GH317+28),"")</f>
      </c>
      <c r="EH317">
        <f>IF($GI317&gt;=29,INDEX($DC:$DC,$GH317+29),"")</f>
      </c>
      <c r="EI317">
        <f>IF($GI317&gt;=30,INDEX($DC:$DC,$GH317+30),"")</f>
      </c>
      <c r="EJ317">
        <f>IF($GI317&gt;=31,INDEX($DC:$DC,$GH317+31),"")</f>
      </c>
      <c r="EK317">
        <f>IF($GI317&gt;=32,INDEX($DC:$DC,$GH317+32),"")</f>
      </c>
      <c r="EL317">
        <f>IF($GI317&gt;=33,INDEX($DC:$DC,$GH317+33),"")</f>
      </c>
      <c r="EM317">
        <f>IF($GI317&gt;=34,INDEX($DC:$DC,$GH317+34),"")</f>
      </c>
      <c r="EN317">
        <f>IF($GI317&gt;=35,INDEX($DC:$DC,$GH317+35),"")</f>
      </c>
      <c r="EO317">
        <f>IF($GI317&gt;=36,INDEX($DC:$DC,$GH317+36),"")</f>
      </c>
      <c r="EP317">
        <f>IF($GI317&gt;=37,INDEX($DC:$DC,$GH317+37),"")</f>
      </c>
      <c r="EQ317">
        <f>IF($GI317&gt;=38,INDEX($DC:$DC,$GH317+38),"")</f>
      </c>
      <c r="ER317">
        <f>IF($GI317&gt;=39,INDEX($DC:$DC,$GH317+39),"")</f>
      </c>
      <c r="ES317">
        <f>IF($GI317&gt;=40,INDEX($DC:$DC,$GH317+40),"")</f>
      </c>
      <c r="ET317">
        <f>IF($GI317&gt;=1,INDEX($DD:$DD,$GH317+1),"")</f>
      </c>
      <c r="EU317">
        <f>IF($GI317&gt;=2,INDEX($DD:$DD,$GH317+2),"")</f>
      </c>
      <c r="EV317">
        <f>IF($GI317&gt;=3,INDEX($DD:$DD,$GH317+3),"")</f>
      </c>
      <c r="EW317">
        <f>IF($GI317&gt;=4,INDEX($DD:$DD,$GH317+4),"")</f>
      </c>
      <c r="EX317">
        <f>IF($GI317&gt;=5,INDEX($DD:$DD,$GH317+5),"")</f>
      </c>
      <c r="EY317">
        <f>IF($GI317&gt;=6,INDEX($DD:$DD,$GH317+6),"")</f>
      </c>
      <c r="EZ317">
        <f>IF($GI317&gt;=7,INDEX($DD:$DD,$GH317+7),"")</f>
      </c>
      <c r="FA317">
        <f>IF($GI317&gt;=8,INDEX($DD:$DD,$GH317+8),"")</f>
      </c>
      <c r="FB317">
        <f>IF($GI317&gt;=9,INDEX($DD:$DD,$GH317+9),"")</f>
      </c>
      <c r="FC317">
        <f>IF($GI317&gt;=10,INDEX($DD:$DD,$GH317+10),"")</f>
      </c>
      <c r="FD317">
        <f>IF($GI317&gt;=11,INDEX($DD:$DD,$GH317+11),"")</f>
      </c>
      <c r="FE317">
        <f>IF($GI317&gt;=12,INDEX($DD:$DD,$GH317+12),"")</f>
      </c>
      <c r="FF317">
        <f>IF($GI317&gt;=13,INDEX($DD:$DD,$GH317+13),"")</f>
      </c>
      <c r="FG317">
        <f>IF($GI317&gt;=14,INDEX($DD:$DD,$GH317+14),"")</f>
      </c>
      <c r="FH317">
        <f>IF($GI317&gt;=15,INDEX($DD:$DD,$GH317+15),"")</f>
      </c>
      <c r="FI317">
        <f>IF($GI317&gt;=16,INDEX($DD:$DD,$GH317+16),"")</f>
      </c>
      <c r="FJ317">
        <f>IF($GI317&gt;=17,INDEX($DD:$DD,$GH317+17),"")</f>
      </c>
      <c r="FK317">
        <f>IF($GI317&gt;=18,INDEX($DD:$DD,$GH317+18),"")</f>
      </c>
      <c r="FL317">
        <f>IF($GI317&gt;=19,INDEX($DD:$DD,$GH317+19),"")</f>
      </c>
      <c r="FM317">
        <f>IF($GI317&gt;=20,INDEX($DD:$DD,$GH317+20),"")</f>
      </c>
      <c r="FN317">
        <f>IF($GI317&gt;=21,INDEX($DD:$DD,$GH317+21),"")</f>
      </c>
      <c r="FO317">
        <f>IF($GI317&gt;=22,INDEX($DD:$DD,$GH317+22),"")</f>
      </c>
      <c r="FP317">
        <f>IF($GI317&gt;=23,INDEX($DD:$DD,$GH317+23),"")</f>
      </c>
      <c r="FQ317">
        <f>IF($GI317&gt;=24,INDEX($DD:$DD,$GH317+24),"")</f>
      </c>
      <c r="FR317">
        <f>IF($GI317&gt;=25,INDEX($DD:$DD,$GH317+25),"")</f>
      </c>
      <c r="FS317">
        <f>IF($GI317&gt;=26,INDEX($DD:$DD,$GH317+26),"")</f>
      </c>
      <c r="FT317">
        <f>IF($GI317&gt;=27,INDEX($DD:$DD,$GH317+27),"")</f>
      </c>
      <c r="FU317">
        <f>IF($GI317&gt;=28,INDEX($DD:$DD,$GH317+28),"")</f>
      </c>
      <c r="FV317">
        <f>IF($GI317&gt;=29,INDEX($DD:$DD,$GH317+29),"")</f>
      </c>
      <c r="FW317">
        <f>IF($GI317&gt;=30,INDEX($DD:$DD,$GH317+30),"")</f>
      </c>
      <c r="FX317">
        <f>IF($GI317&gt;=31,INDEX($DD:$DD,$GH317+31),"")</f>
      </c>
      <c r="FY317">
        <f>IF($GI317&gt;=32,INDEX($DD:$DD,$GH317+32),"")</f>
      </c>
      <c r="FZ317">
        <f>IF($GI317&gt;=33,INDEX($DD:$DD,$GH317+33),"")</f>
      </c>
      <c r="GA317">
        <f>IF($GI317&gt;=34,INDEX($DD:$DD,$GH317+34),"")</f>
      </c>
      <c r="GB317">
        <f>IF($GI317&gt;=35,INDEX($DD:$DD,$GH317+35),"")</f>
      </c>
      <c r="GC317">
        <f>IF($GI317&gt;=36,INDEX($DD:$DD,$GH317+36),"")</f>
      </c>
      <c r="GD317">
        <f>IF($GI317&gt;=37,INDEX($DD:$DD,$GH317+37),"")</f>
      </c>
      <c r="GE317">
        <f>IF($GI317&gt;=38,INDEX($DD:$DD,$GH317+38),"")</f>
      </c>
      <c r="GF317">
        <f>IF($GI317&gt;=39,INDEX($DD:$DD,$GH317+39),"")</f>
      </c>
      <c r="GG317">
        <f>IF($GI317&gt;=40,INDEX($DD:$DD,$GH317+40),"")</f>
      </c>
      <c r="GH317">
        <f>IFERROR(MATCH($DB317,$DC$2:$DC$148,0)+1,0)</f>
      </c>
      <c r="GI317">
        <f>IFERROR(INDEX($DE$2:$DE$148,MATCH($DB317,$DC$2:$DC$148,0)),0)</f>
      </c>
      <c r="GJ317">
        <f>IFERROR(MATCH($S317,$DF$317:$ES$317,0),0)</f>
      </c>
      <c r="GK317">
        <f>IF($GJ317&gt;0,INDEX($ET$317:$GG$317,$GJ317),"")</f>
      </c>
      <c r="GL317" t="s">
        <v>892</v>
      </c>
      <c r="GN317">
        <f>IF($IW317&gt;=1,INDEX($GL:$GL,$IV317+1),"")</f>
      </c>
      <c r="GO317">
        <f>IF($IW317&gt;=2,INDEX($GL:$GL,$IV317+2),"")</f>
      </c>
      <c r="GP317">
        <f>IF($IW317&gt;=3,INDEX($GL:$GL,$IV317+3),"")</f>
      </c>
      <c r="GQ317">
        <f>IF($IW317&gt;=4,INDEX($GL:$GL,$IV317+4),"")</f>
      </c>
      <c r="GR317">
        <f>IF($IW317&gt;=5,INDEX($GL:$GL,$IV317+5),"")</f>
      </c>
      <c r="GS317">
        <f>IF($IW317&gt;=6,INDEX($GL:$GL,$IV317+6),"")</f>
      </c>
      <c r="GT317">
        <f>IF($IW317&gt;=7,INDEX($GL:$GL,$IV317+7),"")</f>
      </c>
      <c r="GU317">
        <f>IF($IW317&gt;=8,INDEX($GL:$GL,$IV317+8),"")</f>
      </c>
      <c r="GV317">
        <f>IF($IW317&gt;=9,INDEX($GL:$GL,$IV317+9),"")</f>
      </c>
      <c r="GW317">
        <f>IF($IW317&gt;=10,INDEX($GL:$GL,$IV317+10),"")</f>
      </c>
      <c r="GX317">
        <f>IF($IW317&gt;=11,INDEX($GL:$GL,$IV317+11),"")</f>
      </c>
      <c r="GY317">
        <f>IF($IW317&gt;=12,INDEX($GL:$GL,$IV317+12),"")</f>
      </c>
      <c r="GZ317">
        <f>IF($IW317&gt;=13,INDEX($GL:$GL,$IV317+13),"")</f>
      </c>
      <c r="HA317">
        <f>IF($IW317&gt;=14,INDEX($GL:$GL,$IV317+14),"")</f>
      </c>
      <c r="HB317">
        <f>IF($IW317&gt;=15,INDEX($GL:$GL,$IV317+15),"")</f>
      </c>
      <c r="HC317">
        <f>IF($IW317&gt;=16,INDEX($GL:$GL,$IV317+16),"")</f>
      </c>
      <c r="HD317">
        <f>IF($IW317&gt;=17,INDEX($GL:$GL,$IV317+17),"")</f>
      </c>
      <c r="HE317">
        <f>IF($IW317&gt;=18,INDEX($GL:$GL,$IV317+18),"")</f>
      </c>
      <c r="HF317">
        <f>IF($IW317&gt;=19,INDEX($GL:$GL,$IV317+19),"")</f>
      </c>
      <c r="HG317">
        <f>IF($IW317&gt;=20,INDEX($GL:$GL,$IV317+20),"")</f>
      </c>
      <c r="HH317">
        <f>IF($IW317&gt;=21,INDEX($GL:$GL,$IV317+21),"")</f>
      </c>
      <c r="HI317">
        <f>IF($IW317&gt;=22,INDEX($GL:$GL,$IV317+22),"")</f>
      </c>
      <c r="HJ317">
        <f>IF($IW317&gt;=23,INDEX($GL:$GL,$IV317+23),"")</f>
      </c>
      <c r="HK317">
        <f>IF($IW317&gt;=24,INDEX($GL:$GL,$IV317+24),"")</f>
      </c>
      <c r="HL317">
        <f>IF($IW317&gt;=25,INDEX($GL:$GL,$IV317+25),"")</f>
      </c>
      <c r="HM317">
        <f>IF($IW317&gt;=26,INDEX($GL:$GL,$IV317+26),"")</f>
      </c>
      <c r="HN317">
        <f>IF($IW317&gt;=27,INDEX($GL:$GL,$IV317+27),"")</f>
      </c>
      <c r="HO317">
        <f>IF($IW317&gt;=28,INDEX($GL:$GL,$IV317+28),"")</f>
      </c>
      <c r="HP317">
        <f>IF($IW317&gt;=29,INDEX($GL:$GL,$IV317+29),"")</f>
      </c>
      <c r="HQ317">
        <f>IF($IW317&gt;=30,INDEX($GL:$GL,$IV317+30),"")</f>
      </c>
      <c r="HR317">
        <f>IF($IW317&gt;=31,INDEX($GL:$GL,$IV317+31),"")</f>
      </c>
      <c r="HS317">
        <f>IF($IW317&gt;=32,INDEX($GL:$GL,$IV317+32),"")</f>
      </c>
      <c r="HT317">
        <f>IF($IW317&gt;=33,INDEX($GL:$GL,$IV317+33),"")</f>
      </c>
      <c r="HU317">
        <f>IF($IW317&gt;=34,INDEX($GL:$GL,$IV317+34),"")</f>
      </c>
      <c r="HV317">
        <f>IF($IW317&gt;=35,INDEX($GL:$GL,$IV317+35),"")</f>
      </c>
      <c r="HW317">
        <f>IF($IW317&gt;=36,INDEX($GL:$GL,$IV317+36),"")</f>
      </c>
      <c r="HX317">
        <f>IF($IW317&gt;=37,INDEX($GL:$GL,$IV317+37),"")</f>
      </c>
      <c r="HY317">
        <f>IF($IW317&gt;=38,INDEX($GL:$GL,$IV317+38),"")</f>
      </c>
      <c r="HZ317">
        <f>IF($IW317&gt;=39,INDEX($GL:$GL,$IV317+39),"")</f>
      </c>
      <c r="IA317">
        <f>IF($IW317&gt;=40,INDEX($GL:$GL,$IV317+40),"")</f>
      </c>
      <c r="IB317">
        <f>IF($IW317&gt;=41,INDEX($GL:$GL,$IV317+41),"")</f>
      </c>
      <c r="IC317">
        <f>IF($IW317&gt;=42,INDEX($GL:$GL,$IV317+42),"")</f>
      </c>
      <c r="ID317">
        <f>IF($IW317&gt;=43,INDEX($GL:$GL,$IV317+43),"")</f>
      </c>
      <c r="IE317">
        <f>IF($IW317&gt;=44,INDEX($GL:$GL,$IV317+44),"")</f>
      </c>
      <c r="IF317">
        <f>IF($IW317&gt;=45,INDEX($GL:$GL,$IV317+45),"")</f>
      </c>
      <c r="IG317">
        <f>IF($IW317&gt;=46,INDEX($GL:$GL,$IV317+46),"")</f>
      </c>
      <c r="IH317">
        <f>IF($IW317&gt;=47,INDEX($GL:$GL,$IV317+47),"")</f>
      </c>
      <c r="II317">
        <f>IF($IW317&gt;=48,INDEX($GL:$GL,$IV317+48),"")</f>
      </c>
      <c r="IJ317">
        <f>IF($IW317&gt;=49,INDEX($GL:$GL,$IV317+49),"")</f>
      </c>
      <c r="IK317">
        <f>IF($IW317&gt;=50,INDEX($GL:$GL,$IV317+50),"")</f>
      </c>
      <c r="IL317">
        <f>IF($IW317&gt;=51,INDEX($GL:$GL,$IV317+51),"")</f>
      </c>
      <c r="IM317">
        <f>IF($IW317&gt;=52,INDEX($GL:$GL,$IV317+52),"")</f>
      </c>
      <c r="IN317">
        <f>IF($IW317&gt;=53,INDEX($GL:$GL,$IV317+53),"")</f>
      </c>
      <c r="IO317">
        <f>IF($IW317&gt;=54,INDEX($GL:$GL,$IV317+54),"")</f>
      </c>
      <c r="IP317">
        <f>IF($IW317&gt;=55,INDEX($GL:$GL,$IV317+55),"")</f>
      </c>
      <c r="IQ317">
        <f>IF($IW317&gt;=56,INDEX($GL:$GL,$IV317+56),"")</f>
      </c>
      <c r="IR317">
        <f>IF($IW317&gt;=57,INDEX($GL:$GL,$IV317+57),"")</f>
      </c>
      <c r="IS317">
        <f>IF($IW317&gt;=58,INDEX($GL:$GL,$IV317+58),"")</f>
      </c>
      <c r="IT317">
        <f>IF($IW317&gt;=59,INDEX($GL:$GL,$IV317+59),"")</f>
      </c>
      <c r="IU317">
        <f>IF($IW317&gt;=60,INDEX($GL:$GL,$IV317+60),"")</f>
      </c>
      <c r="IV317">
        <f>IFERROR(MATCH($GK317,$GL$2:$GL$324,0)+1,0)</f>
      </c>
      <c r="IW317">
        <f>IFERROR(INDEX($GM$2:$GM$324,MATCH($GK317,$GL$2:$GL$324,0)),0)</f>
      </c>
      <c r="IX317" t="s">
        <v>34</v>
      </c>
      <c r="IY317" t="s">
        <v>34</v>
      </c>
    </row>
    <row r="318" spans="1:259" x14ac:dyDescent="0.25">
      <c r="K318">
        <f>IF(OR($N318="",$J318=""),"",IFERROR($N318/$J318,0))</f>
      </c>
      <c r="L318">
        <f>IF($N318="","",
SUM($M318,$O318,$T318,$P318,$R318)*
(1-IF($U318="",0,VALUE($U318)/100)))</f>
      </c>
      <c r="M318">
        <f>IF($N318="","",$N318)</f>
      </c>
      <c r="O318">
        <f>IF($N318="","",
IF($H318="","",
IF(ISNUMBER(SEARCH("exempt",LOWER($H318))),0,
$N318*(VALUE(SUBSTITUTE($H318,"%",""))/100))))</f>
      </c>
      <c r="V318">
        <f>IFERROR(IF(FIND(" - ",$E318)&gt;0,MID($E318,FIND(" - ",$E318)+3,LEN($E318)),""),"")</f>
      </c>
      <c r="AE318" t="s">
        <v>895</v>
      </c>
      <c r="AJ318">
        <f>IFERROR(LEFT($E318,FIND(" - ",$E318)-1),$E318)</f>
      </c>
      <c r="AM318">
        <f>IF($CB318&gt;=1,INDEX($AK:$AK,$CA318+1),"")</f>
      </c>
      <c r="AN318">
        <f>IF($CB318&gt;=2,INDEX($AK:$AK,$CA318+2),"")</f>
      </c>
      <c r="AO318">
        <f>IF($CB318&gt;=3,INDEX($AK:$AK,$CA318+3),"")</f>
      </c>
      <c r="AP318">
        <f>IF($CB318&gt;=4,INDEX($AK:$AK,$CA318+4),"")</f>
      </c>
      <c r="AQ318">
        <f>IF($CB318&gt;=5,INDEX($AK:$AK,$CA318+5),"")</f>
      </c>
      <c r="AR318">
        <f>IF($CB318&gt;=6,INDEX($AK:$AK,$CA318+6),"")</f>
      </c>
      <c r="AS318">
        <f>IF($CB318&gt;=7,INDEX($AK:$AK,$CA318+7),"")</f>
      </c>
      <c r="AT318">
        <f>IF($CB318&gt;=8,INDEX($AK:$AK,$CA318+8),"")</f>
      </c>
      <c r="AU318">
        <f>IF($CB318&gt;=9,INDEX($AK:$AK,$CA318+9),"")</f>
      </c>
      <c r="AV318">
        <f>IF($CB318&gt;=10,INDEX($AK:$AK,$CA318+10),"")</f>
      </c>
      <c r="AW318">
        <f>IF($CB318&gt;=11,INDEX($AK:$AK,$CA318+11),"")</f>
      </c>
      <c r="AX318">
        <f>IF($CB318&gt;=12,INDEX($AK:$AK,$CA318+12),"")</f>
      </c>
      <c r="AY318">
        <f>IF($CB318&gt;=13,INDEX($AK:$AK,$CA318+13),"")</f>
      </c>
      <c r="AZ318">
        <f>IF($CB318&gt;=14,INDEX($AK:$AK,$CA318+14),"")</f>
      </c>
      <c r="BA318">
        <f>IF($CB318&gt;=15,INDEX($AK:$AK,$CA318+15),"")</f>
      </c>
      <c r="BB318">
        <f>IF($CB318&gt;=16,INDEX($AK:$AK,$CA318+16),"")</f>
      </c>
      <c r="BC318">
        <f>IF($CB318&gt;=17,INDEX($AK:$AK,$CA318+17),"")</f>
      </c>
      <c r="BD318">
        <f>IF($CB318&gt;=18,INDEX($AK:$AK,$CA318+18),"")</f>
      </c>
      <c r="BE318">
        <f>IF($CB318&gt;=19,INDEX($AK:$AK,$CA318+19),"")</f>
      </c>
      <c r="BF318">
        <f>IF($CB318&gt;=20,INDEX($AK:$AK,$CA318+20),"")</f>
      </c>
      <c r="BG318">
        <f>IF($CB318&gt;=21,INDEX($AK:$AK,$CA318+21),"")</f>
      </c>
      <c r="BH318">
        <f>IF($CB318&gt;=22,INDEX($AK:$AK,$CA318+22),"")</f>
      </c>
      <c r="BI318">
        <f>IF($CB318&gt;=23,INDEX($AK:$AK,$CA318+23),"")</f>
      </c>
      <c r="BJ318">
        <f>IF($CB318&gt;=24,INDEX($AK:$AK,$CA318+24),"")</f>
      </c>
      <c r="BK318">
        <f>IF($CB318&gt;=25,INDEX($AK:$AK,$CA318+25),"")</f>
      </c>
      <c r="BL318">
        <f>IF($CB318&gt;=26,INDEX($AK:$AK,$CA318+26),"")</f>
      </c>
      <c r="BM318">
        <f>IF($CB318&gt;=27,INDEX($AK:$AK,$CA318+27),"")</f>
      </c>
      <c r="BN318">
        <f>IF($CB318&gt;=28,INDEX($AK:$AK,$CA318+28),"")</f>
      </c>
      <c r="BO318">
        <f>IF($CB318&gt;=29,INDEX($AK:$AK,$CA318+29),"")</f>
      </c>
      <c r="BP318">
        <f>IF($CB318&gt;=30,INDEX($AK:$AK,$CA318+30),"")</f>
      </c>
      <c r="BQ318">
        <f>IF($CB318&gt;=31,INDEX($AK:$AK,$CA318+31),"")</f>
      </c>
      <c r="BR318">
        <f>IF($CB318&gt;=32,INDEX($AK:$AK,$CA318+32),"")</f>
      </c>
      <c r="BS318">
        <f>IF($CB318&gt;=33,INDEX($AK:$AK,$CA318+33),"")</f>
      </c>
      <c r="BT318">
        <f>IF($CB318&gt;=34,INDEX($AK:$AK,$CA318+34),"")</f>
      </c>
      <c r="BU318">
        <f>IF($CB318&gt;=35,INDEX($AK:$AK,$CA318+35),"")</f>
      </c>
      <c r="BV318">
        <f>IF($CB318&gt;=36,INDEX($AK:$AK,$CA318+36),"")</f>
      </c>
      <c r="BW318">
        <f>IF($CB318&gt;=37,INDEX($AK:$AK,$CA318+37),"")</f>
      </c>
      <c r="BX318">
        <f>IF($CB318&gt;=38,INDEX($AK:$AK,$CA318+38),"")</f>
      </c>
      <c r="BY318">
        <f>IF($CB318&gt;=39,INDEX($AK:$AK,$CA318+39),"")</f>
      </c>
      <c r="BZ318">
        <f>IF($CB318&gt;=40,INDEX($AK:$AK,$CA318+40),"")</f>
      </c>
      <c r="CA318">
        <f>IFERROR(MATCH($AJ318,$AK$2:$AK$134,0)+1,0)</f>
      </c>
      <c r="CB318">
        <f>IFERROR(INDEX($AL$2:$AL$134,MATCH($AJ318,$AK$2:$AK$134,0)),0)</f>
      </c>
      <c r="CC318">
        <f>IFERROR(LEFT($F318,FIND(" - ",$F318)-1),$F318)</f>
      </c>
      <c r="CF318">
        <f>IF($DA318&gt;=1,INDEX($CD:$CD,$CZ318+1),"")</f>
      </c>
      <c r="CG318">
        <f>IF($DA318&gt;=2,INDEX($CD:$CD,$CZ318+2),"")</f>
      </c>
      <c r="CH318">
        <f>IF($DA318&gt;=3,INDEX($CD:$CD,$CZ318+3),"")</f>
      </c>
      <c r="CI318">
        <f>IF($DA318&gt;=4,INDEX($CD:$CD,$CZ318+4),"")</f>
      </c>
      <c r="CJ318">
        <f>IF($DA318&gt;=5,INDEX($CD:$CD,$CZ318+5),"")</f>
      </c>
      <c r="CK318">
        <f>IF($DA318&gt;=6,INDEX($CD:$CD,$CZ318+6),"")</f>
      </c>
      <c r="CL318">
        <f>IF($DA318&gt;=7,INDEX($CD:$CD,$CZ318+7),"")</f>
      </c>
      <c r="CM318">
        <f>IF($DA318&gt;=8,INDEX($CD:$CD,$CZ318+8),"")</f>
      </c>
      <c r="CN318">
        <f>IF($DA318&gt;=9,INDEX($CD:$CD,$CZ318+9),"")</f>
      </c>
      <c r="CO318">
        <f>IF($DA318&gt;=10,INDEX($CD:$CD,$CZ318+10),"")</f>
      </c>
      <c r="CP318">
        <f>IF($DA318&gt;=11,INDEX($CD:$CD,$CZ318+11),"")</f>
      </c>
      <c r="CQ318">
        <f>IF($DA318&gt;=12,INDEX($CD:$CD,$CZ318+12),"")</f>
      </c>
      <c r="CR318">
        <f>IF($DA318&gt;=13,INDEX($CD:$CD,$CZ318+13),"")</f>
      </c>
      <c r="CS318">
        <f>IF($DA318&gt;=14,INDEX($CD:$CD,$CZ318+14),"")</f>
      </c>
      <c r="CT318">
        <f>IF($DA318&gt;=15,INDEX($CD:$CD,$CZ318+15),"")</f>
      </c>
      <c r="CU318">
        <f>IF($DA318&gt;=16,INDEX($CD:$CD,$CZ318+16),"")</f>
      </c>
      <c r="CV318">
        <f>IF($DA318&gt;=17,INDEX($CD:$CD,$CZ318+17),"")</f>
      </c>
      <c r="CW318">
        <f>IF($DA318&gt;=18,INDEX($CD:$CD,$CZ318+18),"")</f>
      </c>
      <c r="CX318">
        <f>IF($DA318&gt;=19,INDEX($CD:$CD,$CZ318+19),"")</f>
      </c>
      <c r="CY318">
        <f>IF($DA318&gt;=20,INDEX($CD:$CD,$CZ318+20),"")</f>
      </c>
      <c r="CZ318">
        <f>IFERROR(MATCH($CC318,$CD$2:$CD$263,0)+1,0)</f>
      </c>
      <c r="DA318">
        <f>IFERROR(INDEX($CE$2:$CE$263,MATCH($CC318,$CD$2:$CD$263,0)),0)</f>
      </c>
      <c r="DB318">
        <f>IFERROR(INDEX($AI:$AI,MATCH($H318,$AH:$AH,0))&amp;"","")</f>
      </c>
      <c r="DF318">
        <f>IF($GI318&gt;=1,INDEX($DC:$DC,$GH318+1),"")</f>
      </c>
      <c r="DG318">
        <f>IF($GI318&gt;=2,INDEX($DC:$DC,$GH318+2),"")</f>
      </c>
      <c r="DH318">
        <f>IF($GI318&gt;=3,INDEX($DC:$DC,$GH318+3),"")</f>
      </c>
      <c r="DI318">
        <f>IF($GI318&gt;=4,INDEX($DC:$DC,$GH318+4),"")</f>
      </c>
      <c r="DJ318">
        <f>IF($GI318&gt;=5,INDEX($DC:$DC,$GH318+5),"")</f>
      </c>
      <c r="DK318">
        <f>IF($GI318&gt;=6,INDEX($DC:$DC,$GH318+6),"")</f>
      </c>
      <c r="DL318">
        <f>IF($GI318&gt;=7,INDEX($DC:$DC,$GH318+7),"")</f>
      </c>
      <c r="DM318">
        <f>IF($GI318&gt;=8,INDEX($DC:$DC,$GH318+8),"")</f>
      </c>
      <c r="DN318">
        <f>IF($GI318&gt;=9,INDEX($DC:$DC,$GH318+9),"")</f>
      </c>
      <c r="DO318">
        <f>IF($GI318&gt;=10,INDEX($DC:$DC,$GH318+10),"")</f>
      </c>
      <c r="DP318">
        <f>IF($GI318&gt;=11,INDEX($DC:$DC,$GH318+11),"")</f>
      </c>
      <c r="DQ318">
        <f>IF($GI318&gt;=12,INDEX($DC:$DC,$GH318+12),"")</f>
      </c>
      <c r="DR318">
        <f>IF($GI318&gt;=13,INDEX($DC:$DC,$GH318+13),"")</f>
      </c>
      <c r="DS318">
        <f>IF($GI318&gt;=14,INDEX($DC:$DC,$GH318+14),"")</f>
      </c>
      <c r="DT318">
        <f>IF($GI318&gt;=15,INDEX($DC:$DC,$GH318+15),"")</f>
      </c>
      <c r="DU318">
        <f>IF($GI318&gt;=16,INDEX($DC:$DC,$GH318+16),"")</f>
      </c>
      <c r="DV318">
        <f>IF($GI318&gt;=17,INDEX($DC:$DC,$GH318+17),"")</f>
      </c>
      <c r="DW318">
        <f>IF($GI318&gt;=18,INDEX($DC:$DC,$GH318+18),"")</f>
      </c>
      <c r="DX318">
        <f>IF($GI318&gt;=19,INDEX($DC:$DC,$GH318+19),"")</f>
      </c>
      <c r="DY318">
        <f>IF($GI318&gt;=20,INDEX($DC:$DC,$GH318+20),"")</f>
      </c>
      <c r="DZ318">
        <f>IF($GI318&gt;=21,INDEX($DC:$DC,$GH318+21),"")</f>
      </c>
      <c r="EA318">
        <f>IF($GI318&gt;=22,INDEX($DC:$DC,$GH318+22),"")</f>
      </c>
      <c r="EB318">
        <f>IF($GI318&gt;=23,INDEX($DC:$DC,$GH318+23),"")</f>
      </c>
      <c r="EC318">
        <f>IF($GI318&gt;=24,INDEX($DC:$DC,$GH318+24),"")</f>
      </c>
      <c r="ED318">
        <f>IF($GI318&gt;=25,INDEX($DC:$DC,$GH318+25),"")</f>
      </c>
      <c r="EE318">
        <f>IF($GI318&gt;=26,INDEX($DC:$DC,$GH318+26),"")</f>
      </c>
      <c r="EF318">
        <f>IF($GI318&gt;=27,INDEX($DC:$DC,$GH318+27),"")</f>
      </c>
      <c r="EG318">
        <f>IF($GI318&gt;=28,INDEX($DC:$DC,$GH318+28),"")</f>
      </c>
      <c r="EH318">
        <f>IF($GI318&gt;=29,INDEX($DC:$DC,$GH318+29),"")</f>
      </c>
      <c r="EI318">
        <f>IF($GI318&gt;=30,INDEX($DC:$DC,$GH318+30),"")</f>
      </c>
      <c r="EJ318">
        <f>IF($GI318&gt;=31,INDEX($DC:$DC,$GH318+31),"")</f>
      </c>
      <c r="EK318">
        <f>IF($GI318&gt;=32,INDEX($DC:$DC,$GH318+32),"")</f>
      </c>
      <c r="EL318">
        <f>IF($GI318&gt;=33,INDEX($DC:$DC,$GH318+33),"")</f>
      </c>
      <c r="EM318">
        <f>IF($GI318&gt;=34,INDEX($DC:$DC,$GH318+34),"")</f>
      </c>
      <c r="EN318">
        <f>IF($GI318&gt;=35,INDEX($DC:$DC,$GH318+35),"")</f>
      </c>
      <c r="EO318">
        <f>IF($GI318&gt;=36,INDEX($DC:$DC,$GH318+36),"")</f>
      </c>
      <c r="EP318">
        <f>IF($GI318&gt;=37,INDEX($DC:$DC,$GH318+37),"")</f>
      </c>
      <c r="EQ318">
        <f>IF($GI318&gt;=38,INDEX($DC:$DC,$GH318+38),"")</f>
      </c>
      <c r="ER318">
        <f>IF($GI318&gt;=39,INDEX($DC:$DC,$GH318+39),"")</f>
      </c>
      <c r="ES318">
        <f>IF($GI318&gt;=40,INDEX($DC:$DC,$GH318+40),"")</f>
      </c>
      <c r="ET318">
        <f>IF($GI318&gt;=1,INDEX($DD:$DD,$GH318+1),"")</f>
      </c>
      <c r="EU318">
        <f>IF($GI318&gt;=2,INDEX($DD:$DD,$GH318+2),"")</f>
      </c>
      <c r="EV318">
        <f>IF($GI318&gt;=3,INDEX($DD:$DD,$GH318+3),"")</f>
      </c>
      <c r="EW318">
        <f>IF($GI318&gt;=4,INDEX($DD:$DD,$GH318+4),"")</f>
      </c>
      <c r="EX318">
        <f>IF($GI318&gt;=5,INDEX($DD:$DD,$GH318+5),"")</f>
      </c>
      <c r="EY318">
        <f>IF($GI318&gt;=6,INDEX($DD:$DD,$GH318+6),"")</f>
      </c>
      <c r="EZ318">
        <f>IF($GI318&gt;=7,INDEX($DD:$DD,$GH318+7),"")</f>
      </c>
      <c r="FA318">
        <f>IF($GI318&gt;=8,INDEX($DD:$DD,$GH318+8),"")</f>
      </c>
      <c r="FB318">
        <f>IF($GI318&gt;=9,INDEX($DD:$DD,$GH318+9),"")</f>
      </c>
      <c r="FC318">
        <f>IF($GI318&gt;=10,INDEX($DD:$DD,$GH318+10),"")</f>
      </c>
      <c r="FD318">
        <f>IF($GI318&gt;=11,INDEX($DD:$DD,$GH318+11),"")</f>
      </c>
      <c r="FE318">
        <f>IF($GI318&gt;=12,INDEX($DD:$DD,$GH318+12),"")</f>
      </c>
      <c r="FF318">
        <f>IF($GI318&gt;=13,INDEX($DD:$DD,$GH318+13),"")</f>
      </c>
      <c r="FG318">
        <f>IF($GI318&gt;=14,INDEX($DD:$DD,$GH318+14),"")</f>
      </c>
      <c r="FH318">
        <f>IF($GI318&gt;=15,INDEX($DD:$DD,$GH318+15),"")</f>
      </c>
      <c r="FI318">
        <f>IF($GI318&gt;=16,INDEX($DD:$DD,$GH318+16),"")</f>
      </c>
      <c r="FJ318">
        <f>IF($GI318&gt;=17,INDEX($DD:$DD,$GH318+17),"")</f>
      </c>
      <c r="FK318">
        <f>IF($GI318&gt;=18,INDEX($DD:$DD,$GH318+18),"")</f>
      </c>
      <c r="FL318">
        <f>IF($GI318&gt;=19,INDEX($DD:$DD,$GH318+19),"")</f>
      </c>
      <c r="FM318">
        <f>IF($GI318&gt;=20,INDEX($DD:$DD,$GH318+20),"")</f>
      </c>
      <c r="FN318">
        <f>IF($GI318&gt;=21,INDEX($DD:$DD,$GH318+21),"")</f>
      </c>
      <c r="FO318">
        <f>IF($GI318&gt;=22,INDEX($DD:$DD,$GH318+22),"")</f>
      </c>
      <c r="FP318">
        <f>IF($GI318&gt;=23,INDEX($DD:$DD,$GH318+23),"")</f>
      </c>
      <c r="FQ318">
        <f>IF($GI318&gt;=24,INDEX($DD:$DD,$GH318+24),"")</f>
      </c>
      <c r="FR318">
        <f>IF($GI318&gt;=25,INDEX($DD:$DD,$GH318+25),"")</f>
      </c>
      <c r="FS318">
        <f>IF($GI318&gt;=26,INDEX($DD:$DD,$GH318+26),"")</f>
      </c>
      <c r="FT318">
        <f>IF($GI318&gt;=27,INDEX($DD:$DD,$GH318+27),"")</f>
      </c>
      <c r="FU318">
        <f>IF($GI318&gt;=28,INDEX($DD:$DD,$GH318+28),"")</f>
      </c>
      <c r="FV318">
        <f>IF($GI318&gt;=29,INDEX($DD:$DD,$GH318+29),"")</f>
      </c>
      <c r="FW318">
        <f>IF($GI318&gt;=30,INDEX($DD:$DD,$GH318+30),"")</f>
      </c>
      <c r="FX318">
        <f>IF($GI318&gt;=31,INDEX($DD:$DD,$GH318+31),"")</f>
      </c>
      <c r="FY318">
        <f>IF($GI318&gt;=32,INDEX($DD:$DD,$GH318+32),"")</f>
      </c>
      <c r="FZ318">
        <f>IF($GI318&gt;=33,INDEX($DD:$DD,$GH318+33),"")</f>
      </c>
      <c r="GA318">
        <f>IF($GI318&gt;=34,INDEX($DD:$DD,$GH318+34),"")</f>
      </c>
      <c r="GB318">
        <f>IF($GI318&gt;=35,INDEX($DD:$DD,$GH318+35),"")</f>
      </c>
      <c r="GC318">
        <f>IF($GI318&gt;=36,INDEX($DD:$DD,$GH318+36),"")</f>
      </c>
      <c r="GD318">
        <f>IF($GI318&gt;=37,INDEX($DD:$DD,$GH318+37),"")</f>
      </c>
      <c r="GE318">
        <f>IF($GI318&gt;=38,INDEX($DD:$DD,$GH318+38),"")</f>
      </c>
      <c r="GF318">
        <f>IF($GI318&gt;=39,INDEX($DD:$DD,$GH318+39),"")</f>
      </c>
      <c r="GG318">
        <f>IF($GI318&gt;=40,INDEX($DD:$DD,$GH318+40),"")</f>
      </c>
      <c r="GH318">
        <f>IFERROR(MATCH($DB318,$DC$2:$DC$148,0)+1,0)</f>
      </c>
      <c r="GI318">
        <f>IFERROR(INDEX($DE$2:$DE$148,MATCH($DB318,$DC$2:$DC$148,0)),0)</f>
      </c>
      <c r="GJ318">
        <f>IFERROR(MATCH($S318,$DF$318:$ES$318,0),0)</f>
      </c>
      <c r="GK318">
        <f>IF($GJ318&gt;0,INDEX($ET$318:$GG$318,$GJ318),"")</f>
      </c>
      <c r="GL318" t="s">
        <v>606</v>
      </c>
      <c r="GM318">
        <v>1</v>
      </c>
      <c r="GN318">
        <f>IF($IW318&gt;=1,INDEX($GL:$GL,$IV318+1),"")</f>
      </c>
      <c r="GO318">
        <f>IF($IW318&gt;=2,INDEX($GL:$GL,$IV318+2),"")</f>
      </c>
      <c r="GP318">
        <f>IF($IW318&gt;=3,INDEX($GL:$GL,$IV318+3),"")</f>
      </c>
      <c r="GQ318">
        <f>IF($IW318&gt;=4,INDEX($GL:$GL,$IV318+4),"")</f>
      </c>
      <c r="GR318">
        <f>IF($IW318&gt;=5,INDEX($GL:$GL,$IV318+5),"")</f>
      </c>
      <c r="GS318">
        <f>IF($IW318&gt;=6,INDEX($GL:$GL,$IV318+6),"")</f>
      </c>
      <c r="GT318">
        <f>IF($IW318&gt;=7,INDEX($GL:$GL,$IV318+7),"")</f>
      </c>
      <c r="GU318">
        <f>IF($IW318&gt;=8,INDEX($GL:$GL,$IV318+8),"")</f>
      </c>
      <c r="GV318">
        <f>IF($IW318&gt;=9,INDEX($GL:$GL,$IV318+9),"")</f>
      </c>
      <c r="GW318">
        <f>IF($IW318&gt;=10,INDEX($GL:$GL,$IV318+10),"")</f>
      </c>
      <c r="GX318">
        <f>IF($IW318&gt;=11,INDEX($GL:$GL,$IV318+11),"")</f>
      </c>
      <c r="GY318">
        <f>IF($IW318&gt;=12,INDEX($GL:$GL,$IV318+12),"")</f>
      </c>
      <c r="GZ318">
        <f>IF($IW318&gt;=13,INDEX($GL:$GL,$IV318+13),"")</f>
      </c>
      <c r="HA318">
        <f>IF($IW318&gt;=14,INDEX($GL:$GL,$IV318+14),"")</f>
      </c>
      <c r="HB318">
        <f>IF($IW318&gt;=15,INDEX($GL:$GL,$IV318+15),"")</f>
      </c>
      <c r="HC318">
        <f>IF($IW318&gt;=16,INDEX($GL:$GL,$IV318+16),"")</f>
      </c>
      <c r="HD318">
        <f>IF($IW318&gt;=17,INDEX($GL:$GL,$IV318+17),"")</f>
      </c>
      <c r="HE318">
        <f>IF($IW318&gt;=18,INDEX($GL:$GL,$IV318+18),"")</f>
      </c>
      <c r="HF318">
        <f>IF($IW318&gt;=19,INDEX($GL:$GL,$IV318+19),"")</f>
      </c>
      <c r="HG318">
        <f>IF($IW318&gt;=20,INDEX($GL:$GL,$IV318+20),"")</f>
      </c>
      <c r="HH318">
        <f>IF($IW318&gt;=21,INDEX($GL:$GL,$IV318+21),"")</f>
      </c>
      <c r="HI318">
        <f>IF($IW318&gt;=22,INDEX($GL:$GL,$IV318+22),"")</f>
      </c>
      <c r="HJ318">
        <f>IF($IW318&gt;=23,INDEX($GL:$GL,$IV318+23),"")</f>
      </c>
      <c r="HK318">
        <f>IF($IW318&gt;=24,INDEX($GL:$GL,$IV318+24),"")</f>
      </c>
      <c r="HL318">
        <f>IF($IW318&gt;=25,INDEX($GL:$GL,$IV318+25),"")</f>
      </c>
      <c r="HM318">
        <f>IF($IW318&gt;=26,INDEX($GL:$GL,$IV318+26),"")</f>
      </c>
      <c r="HN318">
        <f>IF($IW318&gt;=27,INDEX($GL:$GL,$IV318+27),"")</f>
      </c>
      <c r="HO318">
        <f>IF($IW318&gt;=28,INDEX($GL:$GL,$IV318+28),"")</f>
      </c>
      <c r="HP318">
        <f>IF($IW318&gt;=29,INDEX($GL:$GL,$IV318+29),"")</f>
      </c>
      <c r="HQ318">
        <f>IF($IW318&gt;=30,INDEX($GL:$GL,$IV318+30),"")</f>
      </c>
      <c r="HR318">
        <f>IF($IW318&gt;=31,INDEX($GL:$GL,$IV318+31),"")</f>
      </c>
      <c r="HS318">
        <f>IF($IW318&gt;=32,INDEX($GL:$GL,$IV318+32),"")</f>
      </c>
      <c r="HT318">
        <f>IF($IW318&gt;=33,INDEX($GL:$GL,$IV318+33),"")</f>
      </c>
      <c r="HU318">
        <f>IF($IW318&gt;=34,INDEX($GL:$GL,$IV318+34),"")</f>
      </c>
      <c r="HV318">
        <f>IF($IW318&gt;=35,INDEX($GL:$GL,$IV318+35),"")</f>
      </c>
      <c r="HW318">
        <f>IF($IW318&gt;=36,INDEX($GL:$GL,$IV318+36),"")</f>
      </c>
      <c r="HX318">
        <f>IF($IW318&gt;=37,INDEX($GL:$GL,$IV318+37),"")</f>
      </c>
      <c r="HY318">
        <f>IF($IW318&gt;=38,INDEX($GL:$GL,$IV318+38),"")</f>
      </c>
      <c r="HZ318">
        <f>IF($IW318&gt;=39,INDEX($GL:$GL,$IV318+39),"")</f>
      </c>
      <c r="IA318">
        <f>IF($IW318&gt;=40,INDEX($GL:$GL,$IV318+40),"")</f>
      </c>
      <c r="IB318">
        <f>IF($IW318&gt;=41,INDEX($GL:$GL,$IV318+41),"")</f>
      </c>
      <c r="IC318">
        <f>IF($IW318&gt;=42,INDEX($GL:$GL,$IV318+42),"")</f>
      </c>
      <c r="ID318">
        <f>IF($IW318&gt;=43,INDEX($GL:$GL,$IV318+43),"")</f>
      </c>
      <c r="IE318">
        <f>IF($IW318&gt;=44,INDEX($GL:$GL,$IV318+44),"")</f>
      </c>
      <c r="IF318">
        <f>IF($IW318&gt;=45,INDEX($GL:$GL,$IV318+45),"")</f>
      </c>
      <c r="IG318">
        <f>IF($IW318&gt;=46,INDEX($GL:$GL,$IV318+46),"")</f>
      </c>
      <c r="IH318">
        <f>IF($IW318&gt;=47,INDEX($GL:$GL,$IV318+47),"")</f>
      </c>
      <c r="II318">
        <f>IF($IW318&gt;=48,INDEX($GL:$GL,$IV318+48),"")</f>
      </c>
      <c r="IJ318">
        <f>IF($IW318&gt;=49,INDEX($GL:$GL,$IV318+49),"")</f>
      </c>
      <c r="IK318">
        <f>IF($IW318&gt;=50,INDEX($GL:$GL,$IV318+50),"")</f>
      </c>
      <c r="IL318">
        <f>IF($IW318&gt;=51,INDEX($GL:$GL,$IV318+51),"")</f>
      </c>
      <c r="IM318">
        <f>IF($IW318&gt;=52,INDEX($GL:$GL,$IV318+52),"")</f>
      </c>
      <c r="IN318">
        <f>IF($IW318&gt;=53,INDEX($GL:$GL,$IV318+53),"")</f>
      </c>
      <c r="IO318">
        <f>IF($IW318&gt;=54,INDEX($GL:$GL,$IV318+54),"")</f>
      </c>
      <c r="IP318">
        <f>IF($IW318&gt;=55,INDEX($GL:$GL,$IV318+55),"")</f>
      </c>
      <c r="IQ318">
        <f>IF($IW318&gt;=56,INDEX($GL:$GL,$IV318+56),"")</f>
      </c>
      <c r="IR318">
        <f>IF($IW318&gt;=57,INDEX($GL:$GL,$IV318+57),"")</f>
      </c>
      <c r="IS318">
        <f>IF($IW318&gt;=58,INDEX($GL:$GL,$IV318+58),"")</f>
      </c>
      <c r="IT318">
        <f>IF($IW318&gt;=59,INDEX($GL:$GL,$IV318+59),"")</f>
      </c>
      <c r="IU318">
        <f>IF($IW318&gt;=60,INDEX($GL:$GL,$IV318+60),"")</f>
      </c>
      <c r="IV318">
        <f>IFERROR(MATCH($GK318,$GL$2:$GL$324,0)+1,0)</f>
      </c>
      <c r="IW318">
        <f>IFERROR(INDEX($GM$2:$GM$324,MATCH($GK318,$GL$2:$GL$324,0)),0)</f>
      </c>
      <c r="IX318" t="s">
        <v>34</v>
      </c>
      <c r="IY318" t="s">
        <v>34</v>
      </c>
    </row>
    <row r="319" spans="1:259" x14ac:dyDescent="0.25">
      <c r="K319">
        <f>IF(OR($N319="",$J319=""),"",IFERROR($N319/$J319,0))</f>
      </c>
      <c r="L319">
        <f>IF($N319="","",
SUM($M319,$O319,$T319,$P319,$R319)*
(1-IF($U319="",0,VALUE($U319)/100)))</f>
      </c>
      <c r="M319">
        <f>IF($N319="","",$N319)</f>
      </c>
      <c r="O319">
        <f>IF($N319="","",
IF($H319="","",
IF(ISNUMBER(SEARCH("exempt",LOWER($H319))),0,
$N319*(VALUE(SUBSTITUTE($H319,"%",""))/100))))</f>
      </c>
      <c r="V319">
        <f>IFERROR(IF(FIND(" - ",$E319)&gt;0,MID($E319,FIND(" - ",$E319)+3,LEN($E319)),""),"")</f>
      </c>
      <c r="AE319" t="s">
        <v>896</v>
      </c>
      <c r="AJ319">
        <f>IFERROR(LEFT($E319,FIND(" - ",$E319)-1),$E319)</f>
      </c>
      <c r="AM319">
        <f>IF($CB319&gt;=1,INDEX($AK:$AK,$CA319+1),"")</f>
      </c>
      <c r="AN319">
        <f>IF($CB319&gt;=2,INDEX($AK:$AK,$CA319+2),"")</f>
      </c>
      <c r="AO319">
        <f>IF($CB319&gt;=3,INDEX($AK:$AK,$CA319+3),"")</f>
      </c>
      <c r="AP319">
        <f>IF($CB319&gt;=4,INDEX($AK:$AK,$CA319+4),"")</f>
      </c>
      <c r="AQ319">
        <f>IF($CB319&gt;=5,INDEX($AK:$AK,$CA319+5),"")</f>
      </c>
      <c r="AR319">
        <f>IF($CB319&gt;=6,INDEX($AK:$AK,$CA319+6),"")</f>
      </c>
      <c r="AS319">
        <f>IF($CB319&gt;=7,INDEX($AK:$AK,$CA319+7),"")</f>
      </c>
      <c r="AT319">
        <f>IF($CB319&gt;=8,INDEX($AK:$AK,$CA319+8),"")</f>
      </c>
      <c r="AU319">
        <f>IF($CB319&gt;=9,INDEX($AK:$AK,$CA319+9),"")</f>
      </c>
      <c r="AV319">
        <f>IF($CB319&gt;=10,INDEX($AK:$AK,$CA319+10),"")</f>
      </c>
      <c r="AW319">
        <f>IF($CB319&gt;=11,INDEX($AK:$AK,$CA319+11),"")</f>
      </c>
      <c r="AX319">
        <f>IF($CB319&gt;=12,INDEX($AK:$AK,$CA319+12),"")</f>
      </c>
      <c r="AY319">
        <f>IF($CB319&gt;=13,INDEX($AK:$AK,$CA319+13),"")</f>
      </c>
      <c r="AZ319">
        <f>IF($CB319&gt;=14,INDEX($AK:$AK,$CA319+14),"")</f>
      </c>
      <c r="BA319">
        <f>IF($CB319&gt;=15,INDEX($AK:$AK,$CA319+15),"")</f>
      </c>
      <c r="BB319">
        <f>IF($CB319&gt;=16,INDEX($AK:$AK,$CA319+16),"")</f>
      </c>
      <c r="BC319">
        <f>IF($CB319&gt;=17,INDEX($AK:$AK,$CA319+17),"")</f>
      </c>
      <c r="BD319">
        <f>IF($CB319&gt;=18,INDEX($AK:$AK,$CA319+18),"")</f>
      </c>
      <c r="BE319">
        <f>IF($CB319&gt;=19,INDEX($AK:$AK,$CA319+19),"")</f>
      </c>
      <c r="BF319">
        <f>IF($CB319&gt;=20,INDEX($AK:$AK,$CA319+20),"")</f>
      </c>
      <c r="BG319">
        <f>IF($CB319&gt;=21,INDEX($AK:$AK,$CA319+21),"")</f>
      </c>
      <c r="BH319">
        <f>IF($CB319&gt;=22,INDEX($AK:$AK,$CA319+22),"")</f>
      </c>
      <c r="BI319">
        <f>IF($CB319&gt;=23,INDEX($AK:$AK,$CA319+23),"")</f>
      </c>
      <c r="BJ319">
        <f>IF($CB319&gt;=24,INDEX($AK:$AK,$CA319+24),"")</f>
      </c>
      <c r="BK319">
        <f>IF($CB319&gt;=25,INDEX($AK:$AK,$CA319+25),"")</f>
      </c>
      <c r="BL319">
        <f>IF($CB319&gt;=26,INDEX($AK:$AK,$CA319+26),"")</f>
      </c>
      <c r="BM319">
        <f>IF($CB319&gt;=27,INDEX($AK:$AK,$CA319+27),"")</f>
      </c>
      <c r="BN319">
        <f>IF($CB319&gt;=28,INDEX($AK:$AK,$CA319+28),"")</f>
      </c>
      <c r="BO319">
        <f>IF($CB319&gt;=29,INDEX($AK:$AK,$CA319+29),"")</f>
      </c>
      <c r="BP319">
        <f>IF($CB319&gt;=30,INDEX($AK:$AK,$CA319+30),"")</f>
      </c>
      <c r="BQ319">
        <f>IF($CB319&gt;=31,INDEX($AK:$AK,$CA319+31),"")</f>
      </c>
      <c r="BR319">
        <f>IF($CB319&gt;=32,INDEX($AK:$AK,$CA319+32),"")</f>
      </c>
      <c r="BS319">
        <f>IF($CB319&gt;=33,INDEX($AK:$AK,$CA319+33),"")</f>
      </c>
      <c r="BT319">
        <f>IF($CB319&gt;=34,INDEX($AK:$AK,$CA319+34),"")</f>
      </c>
      <c r="BU319">
        <f>IF($CB319&gt;=35,INDEX($AK:$AK,$CA319+35),"")</f>
      </c>
      <c r="BV319">
        <f>IF($CB319&gt;=36,INDEX($AK:$AK,$CA319+36),"")</f>
      </c>
      <c r="BW319">
        <f>IF($CB319&gt;=37,INDEX($AK:$AK,$CA319+37),"")</f>
      </c>
      <c r="BX319">
        <f>IF($CB319&gt;=38,INDEX($AK:$AK,$CA319+38),"")</f>
      </c>
      <c r="BY319">
        <f>IF($CB319&gt;=39,INDEX($AK:$AK,$CA319+39),"")</f>
      </c>
      <c r="BZ319">
        <f>IF($CB319&gt;=40,INDEX($AK:$AK,$CA319+40),"")</f>
      </c>
      <c r="CA319">
        <f>IFERROR(MATCH($AJ319,$AK$2:$AK$134,0)+1,0)</f>
      </c>
      <c r="CB319">
        <f>IFERROR(INDEX($AL$2:$AL$134,MATCH($AJ319,$AK$2:$AK$134,0)),0)</f>
      </c>
      <c r="CC319">
        <f>IFERROR(LEFT($F319,FIND(" - ",$F319)-1),$F319)</f>
      </c>
      <c r="CF319">
        <f>IF($DA319&gt;=1,INDEX($CD:$CD,$CZ319+1),"")</f>
      </c>
      <c r="CG319">
        <f>IF($DA319&gt;=2,INDEX($CD:$CD,$CZ319+2),"")</f>
      </c>
      <c r="CH319">
        <f>IF($DA319&gt;=3,INDEX($CD:$CD,$CZ319+3),"")</f>
      </c>
      <c r="CI319">
        <f>IF($DA319&gt;=4,INDEX($CD:$CD,$CZ319+4),"")</f>
      </c>
      <c r="CJ319">
        <f>IF($DA319&gt;=5,INDEX($CD:$CD,$CZ319+5),"")</f>
      </c>
      <c r="CK319">
        <f>IF($DA319&gt;=6,INDEX($CD:$CD,$CZ319+6),"")</f>
      </c>
      <c r="CL319">
        <f>IF($DA319&gt;=7,INDEX($CD:$CD,$CZ319+7),"")</f>
      </c>
      <c r="CM319">
        <f>IF($DA319&gt;=8,INDEX($CD:$CD,$CZ319+8),"")</f>
      </c>
      <c r="CN319">
        <f>IF($DA319&gt;=9,INDEX($CD:$CD,$CZ319+9),"")</f>
      </c>
      <c r="CO319">
        <f>IF($DA319&gt;=10,INDEX($CD:$CD,$CZ319+10),"")</f>
      </c>
      <c r="CP319">
        <f>IF($DA319&gt;=11,INDEX($CD:$CD,$CZ319+11),"")</f>
      </c>
      <c r="CQ319">
        <f>IF($DA319&gt;=12,INDEX($CD:$CD,$CZ319+12),"")</f>
      </c>
      <c r="CR319">
        <f>IF($DA319&gt;=13,INDEX($CD:$CD,$CZ319+13),"")</f>
      </c>
      <c r="CS319">
        <f>IF($DA319&gt;=14,INDEX($CD:$CD,$CZ319+14),"")</f>
      </c>
      <c r="CT319">
        <f>IF($DA319&gt;=15,INDEX($CD:$CD,$CZ319+15),"")</f>
      </c>
      <c r="CU319">
        <f>IF($DA319&gt;=16,INDEX($CD:$CD,$CZ319+16),"")</f>
      </c>
      <c r="CV319">
        <f>IF($DA319&gt;=17,INDEX($CD:$CD,$CZ319+17),"")</f>
      </c>
      <c r="CW319">
        <f>IF($DA319&gt;=18,INDEX($CD:$CD,$CZ319+18),"")</f>
      </c>
      <c r="CX319">
        <f>IF($DA319&gt;=19,INDEX($CD:$CD,$CZ319+19),"")</f>
      </c>
      <c r="CY319">
        <f>IF($DA319&gt;=20,INDEX($CD:$CD,$CZ319+20),"")</f>
      </c>
      <c r="CZ319">
        <f>IFERROR(MATCH($CC319,$CD$2:$CD$263,0)+1,0)</f>
      </c>
      <c r="DA319">
        <f>IFERROR(INDEX($CE$2:$CE$263,MATCH($CC319,$CD$2:$CD$263,0)),0)</f>
      </c>
      <c r="DB319">
        <f>IFERROR(INDEX($AI:$AI,MATCH($H319,$AH:$AH,0))&amp;"","")</f>
      </c>
      <c r="DF319">
        <f>IF($GI319&gt;=1,INDEX($DC:$DC,$GH319+1),"")</f>
      </c>
      <c r="DG319">
        <f>IF($GI319&gt;=2,INDEX($DC:$DC,$GH319+2),"")</f>
      </c>
      <c r="DH319">
        <f>IF($GI319&gt;=3,INDEX($DC:$DC,$GH319+3),"")</f>
      </c>
      <c r="DI319">
        <f>IF($GI319&gt;=4,INDEX($DC:$DC,$GH319+4),"")</f>
      </c>
      <c r="DJ319">
        <f>IF($GI319&gt;=5,INDEX($DC:$DC,$GH319+5),"")</f>
      </c>
      <c r="DK319">
        <f>IF($GI319&gt;=6,INDEX($DC:$DC,$GH319+6),"")</f>
      </c>
      <c r="DL319">
        <f>IF($GI319&gt;=7,INDEX($DC:$DC,$GH319+7),"")</f>
      </c>
      <c r="DM319">
        <f>IF($GI319&gt;=8,INDEX($DC:$DC,$GH319+8),"")</f>
      </c>
      <c r="DN319">
        <f>IF($GI319&gt;=9,INDEX($DC:$DC,$GH319+9),"")</f>
      </c>
      <c r="DO319">
        <f>IF($GI319&gt;=10,INDEX($DC:$DC,$GH319+10),"")</f>
      </c>
      <c r="DP319">
        <f>IF($GI319&gt;=11,INDEX($DC:$DC,$GH319+11),"")</f>
      </c>
      <c r="DQ319">
        <f>IF($GI319&gt;=12,INDEX($DC:$DC,$GH319+12),"")</f>
      </c>
      <c r="DR319">
        <f>IF($GI319&gt;=13,INDEX($DC:$DC,$GH319+13),"")</f>
      </c>
      <c r="DS319">
        <f>IF($GI319&gt;=14,INDEX($DC:$DC,$GH319+14),"")</f>
      </c>
      <c r="DT319">
        <f>IF($GI319&gt;=15,INDEX($DC:$DC,$GH319+15),"")</f>
      </c>
      <c r="DU319">
        <f>IF($GI319&gt;=16,INDEX($DC:$DC,$GH319+16),"")</f>
      </c>
      <c r="DV319">
        <f>IF($GI319&gt;=17,INDEX($DC:$DC,$GH319+17),"")</f>
      </c>
      <c r="DW319">
        <f>IF($GI319&gt;=18,INDEX($DC:$DC,$GH319+18),"")</f>
      </c>
      <c r="DX319">
        <f>IF($GI319&gt;=19,INDEX($DC:$DC,$GH319+19),"")</f>
      </c>
      <c r="DY319">
        <f>IF($GI319&gt;=20,INDEX($DC:$DC,$GH319+20),"")</f>
      </c>
      <c r="DZ319">
        <f>IF($GI319&gt;=21,INDEX($DC:$DC,$GH319+21),"")</f>
      </c>
      <c r="EA319">
        <f>IF($GI319&gt;=22,INDEX($DC:$DC,$GH319+22),"")</f>
      </c>
      <c r="EB319">
        <f>IF($GI319&gt;=23,INDEX($DC:$DC,$GH319+23),"")</f>
      </c>
      <c r="EC319">
        <f>IF($GI319&gt;=24,INDEX($DC:$DC,$GH319+24),"")</f>
      </c>
      <c r="ED319">
        <f>IF($GI319&gt;=25,INDEX($DC:$DC,$GH319+25),"")</f>
      </c>
      <c r="EE319">
        <f>IF($GI319&gt;=26,INDEX($DC:$DC,$GH319+26),"")</f>
      </c>
      <c r="EF319">
        <f>IF($GI319&gt;=27,INDEX($DC:$DC,$GH319+27),"")</f>
      </c>
      <c r="EG319">
        <f>IF($GI319&gt;=28,INDEX($DC:$DC,$GH319+28),"")</f>
      </c>
      <c r="EH319">
        <f>IF($GI319&gt;=29,INDEX($DC:$DC,$GH319+29),"")</f>
      </c>
      <c r="EI319">
        <f>IF($GI319&gt;=30,INDEX($DC:$DC,$GH319+30),"")</f>
      </c>
      <c r="EJ319">
        <f>IF($GI319&gt;=31,INDEX($DC:$DC,$GH319+31),"")</f>
      </c>
      <c r="EK319">
        <f>IF($GI319&gt;=32,INDEX($DC:$DC,$GH319+32),"")</f>
      </c>
      <c r="EL319">
        <f>IF($GI319&gt;=33,INDEX($DC:$DC,$GH319+33),"")</f>
      </c>
      <c r="EM319">
        <f>IF($GI319&gt;=34,INDEX($DC:$DC,$GH319+34),"")</f>
      </c>
      <c r="EN319">
        <f>IF($GI319&gt;=35,INDEX($DC:$DC,$GH319+35),"")</f>
      </c>
      <c r="EO319">
        <f>IF($GI319&gt;=36,INDEX($DC:$DC,$GH319+36),"")</f>
      </c>
      <c r="EP319">
        <f>IF($GI319&gt;=37,INDEX($DC:$DC,$GH319+37),"")</f>
      </c>
      <c r="EQ319">
        <f>IF($GI319&gt;=38,INDEX($DC:$DC,$GH319+38),"")</f>
      </c>
      <c r="ER319">
        <f>IF($GI319&gt;=39,INDEX($DC:$DC,$GH319+39),"")</f>
      </c>
      <c r="ES319">
        <f>IF($GI319&gt;=40,INDEX($DC:$DC,$GH319+40),"")</f>
      </c>
      <c r="ET319">
        <f>IF($GI319&gt;=1,INDEX($DD:$DD,$GH319+1),"")</f>
      </c>
      <c r="EU319">
        <f>IF($GI319&gt;=2,INDEX($DD:$DD,$GH319+2),"")</f>
      </c>
      <c r="EV319">
        <f>IF($GI319&gt;=3,INDEX($DD:$DD,$GH319+3),"")</f>
      </c>
      <c r="EW319">
        <f>IF($GI319&gt;=4,INDEX($DD:$DD,$GH319+4),"")</f>
      </c>
      <c r="EX319">
        <f>IF($GI319&gt;=5,INDEX($DD:$DD,$GH319+5),"")</f>
      </c>
      <c r="EY319">
        <f>IF($GI319&gt;=6,INDEX($DD:$DD,$GH319+6),"")</f>
      </c>
      <c r="EZ319">
        <f>IF($GI319&gt;=7,INDEX($DD:$DD,$GH319+7),"")</f>
      </c>
      <c r="FA319">
        <f>IF($GI319&gt;=8,INDEX($DD:$DD,$GH319+8),"")</f>
      </c>
      <c r="FB319">
        <f>IF($GI319&gt;=9,INDEX($DD:$DD,$GH319+9),"")</f>
      </c>
      <c r="FC319">
        <f>IF($GI319&gt;=10,INDEX($DD:$DD,$GH319+10),"")</f>
      </c>
      <c r="FD319">
        <f>IF($GI319&gt;=11,INDEX($DD:$DD,$GH319+11),"")</f>
      </c>
      <c r="FE319">
        <f>IF($GI319&gt;=12,INDEX($DD:$DD,$GH319+12),"")</f>
      </c>
      <c r="FF319">
        <f>IF($GI319&gt;=13,INDEX($DD:$DD,$GH319+13),"")</f>
      </c>
      <c r="FG319">
        <f>IF($GI319&gt;=14,INDEX($DD:$DD,$GH319+14),"")</f>
      </c>
      <c r="FH319">
        <f>IF($GI319&gt;=15,INDEX($DD:$DD,$GH319+15),"")</f>
      </c>
      <c r="FI319">
        <f>IF($GI319&gt;=16,INDEX($DD:$DD,$GH319+16),"")</f>
      </c>
      <c r="FJ319">
        <f>IF($GI319&gt;=17,INDEX($DD:$DD,$GH319+17),"")</f>
      </c>
      <c r="FK319">
        <f>IF($GI319&gt;=18,INDEX($DD:$DD,$GH319+18),"")</f>
      </c>
      <c r="FL319">
        <f>IF($GI319&gt;=19,INDEX($DD:$DD,$GH319+19),"")</f>
      </c>
      <c r="FM319">
        <f>IF($GI319&gt;=20,INDEX($DD:$DD,$GH319+20),"")</f>
      </c>
      <c r="FN319">
        <f>IF($GI319&gt;=21,INDEX($DD:$DD,$GH319+21),"")</f>
      </c>
      <c r="FO319">
        <f>IF($GI319&gt;=22,INDEX($DD:$DD,$GH319+22),"")</f>
      </c>
      <c r="FP319">
        <f>IF($GI319&gt;=23,INDEX($DD:$DD,$GH319+23),"")</f>
      </c>
      <c r="FQ319">
        <f>IF($GI319&gt;=24,INDEX($DD:$DD,$GH319+24),"")</f>
      </c>
      <c r="FR319">
        <f>IF($GI319&gt;=25,INDEX($DD:$DD,$GH319+25),"")</f>
      </c>
      <c r="FS319">
        <f>IF($GI319&gt;=26,INDEX($DD:$DD,$GH319+26),"")</f>
      </c>
      <c r="FT319">
        <f>IF($GI319&gt;=27,INDEX($DD:$DD,$GH319+27),"")</f>
      </c>
      <c r="FU319">
        <f>IF($GI319&gt;=28,INDEX($DD:$DD,$GH319+28),"")</f>
      </c>
      <c r="FV319">
        <f>IF($GI319&gt;=29,INDEX($DD:$DD,$GH319+29),"")</f>
      </c>
      <c r="FW319">
        <f>IF($GI319&gt;=30,INDEX($DD:$DD,$GH319+30),"")</f>
      </c>
      <c r="FX319">
        <f>IF($GI319&gt;=31,INDEX($DD:$DD,$GH319+31),"")</f>
      </c>
      <c r="FY319">
        <f>IF($GI319&gt;=32,INDEX($DD:$DD,$GH319+32),"")</f>
      </c>
      <c r="FZ319">
        <f>IF($GI319&gt;=33,INDEX($DD:$DD,$GH319+33),"")</f>
      </c>
      <c r="GA319">
        <f>IF($GI319&gt;=34,INDEX($DD:$DD,$GH319+34),"")</f>
      </c>
      <c r="GB319">
        <f>IF($GI319&gt;=35,INDEX($DD:$DD,$GH319+35),"")</f>
      </c>
      <c r="GC319">
        <f>IF($GI319&gt;=36,INDEX($DD:$DD,$GH319+36),"")</f>
      </c>
      <c r="GD319">
        <f>IF($GI319&gt;=37,INDEX($DD:$DD,$GH319+37),"")</f>
      </c>
      <c r="GE319">
        <f>IF($GI319&gt;=38,INDEX($DD:$DD,$GH319+38),"")</f>
      </c>
      <c r="GF319">
        <f>IF($GI319&gt;=39,INDEX($DD:$DD,$GH319+39),"")</f>
      </c>
      <c r="GG319">
        <f>IF($GI319&gt;=40,INDEX($DD:$DD,$GH319+40),"")</f>
      </c>
      <c r="GH319">
        <f>IFERROR(MATCH($DB319,$DC$2:$DC$148,0)+1,0)</f>
      </c>
      <c r="GI319">
        <f>IFERROR(INDEX($DE$2:$DE$148,MATCH($DB319,$DC$2:$DC$148,0)),0)</f>
      </c>
      <c r="GJ319">
        <f>IFERROR(MATCH($S319,$DF$319:$ES$319,0),0)</f>
      </c>
      <c r="GK319">
        <f>IF($GJ319&gt;0,INDEX($ET$319:$GG$319,$GJ319),"")</f>
      </c>
      <c r="GL319" t="s">
        <v>897</v>
      </c>
      <c r="GN319">
        <f>IF($IW319&gt;=1,INDEX($GL:$GL,$IV319+1),"")</f>
      </c>
      <c r="GO319">
        <f>IF($IW319&gt;=2,INDEX($GL:$GL,$IV319+2),"")</f>
      </c>
      <c r="GP319">
        <f>IF($IW319&gt;=3,INDEX($GL:$GL,$IV319+3),"")</f>
      </c>
      <c r="GQ319">
        <f>IF($IW319&gt;=4,INDEX($GL:$GL,$IV319+4),"")</f>
      </c>
      <c r="GR319">
        <f>IF($IW319&gt;=5,INDEX($GL:$GL,$IV319+5),"")</f>
      </c>
      <c r="GS319">
        <f>IF($IW319&gt;=6,INDEX($GL:$GL,$IV319+6),"")</f>
      </c>
      <c r="GT319">
        <f>IF($IW319&gt;=7,INDEX($GL:$GL,$IV319+7),"")</f>
      </c>
      <c r="GU319">
        <f>IF($IW319&gt;=8,INDEX($GL:$GL,$IV319+8),"")</f>
      </c>
      <c r="GV319">
        <f>IF($IW319&gt;=9,INDEX($GL:$GL,$IV319+9),"")</f>
      </c>
      <c r="GW319">
        <f>IF($IW319&gt;=10,INDEX($GL:$GL,$IV319+10),"")</f>
      </c>
      <c r="GX319">
        <f>IF($IW319&gt;=11,INDEX($GL:$GL,$IV319+11),"")</f>
      </c>
      <c r="GY319">
        <f>IF($IW319&gt;=12,INDEX($GL:$GL,$IV319+12),"")</f>
      </c>
      <c r="GZ319">
        <f>IF($IW319&gt;=13,INDEX($GL:$GL,$IV319+13),"")</f>
      </c>
      <c r="HA319">
        <f>IF($IW319&gt;=14,INDEX($GL:$GL,$IV319+14),"")</f>
      </c>
      <c r="HB319">
        <f>IF($IW319&gt;=15,INDEX($GL:$GL,$IV319+15),"")</f>
      </c>
      <c r="HC319">
        <f>IF($IW319&gt;=16,INDEX($GL:$GL,$IV319+16),"")</f>
      </c>
      <c r="HD319">
        <f>IF($IW319&gt;=17,INDEX($GL:$GL,$IV319+17),"")</f>
      </c>
      <c r="HE319">
        <f>IF($IW319&gt;=18,INDEX($GL:$GL,$IV319+18),"")</f>
      </c>
      <c r="HF319">
        <f>IF($IW319&gt;=19,INDEX($GL:$GL,$IV319+19),"")</f>
      </c>
      <c r="HG319">
        <f>IF($IW319&gt;=20,INDEX($GL:$GL,$IV319+20),"")</f>
      </c>
      <c r="HH319">
        <f>IF($IW319&gt;=21,INDEX($GL:$GL,$IV319+21),"")</f>
      </c>
      <c r="HI319">
        <f>IF($IW319&gt;=22,INDEX($GL:$GL,$IV319+22),"")</f>
      </c>
      <c r="HJ319">
        <f>IF($IW319&gt;=23,INDEX($GL:$GL,$IV319+23),"")</f>
      </c>
      <c r="HK319">
        <f>IF($IW319&gt;=24,INDEX($GL:$GL,$IV319+24),"")</f>
      </c>
      <c r="HL319">
        <f>IF($IW319&gt;=25,INDEX($GL:$GL,$IV319+25),"")</f>
      </c>
      <c r="HM319">
        <f>IF($IW319&gt;=26,INDEX($GL:$GL,$IV319+26),"")</f>
      </c>
      <c r="HN319">
        <f>IF($IW319&gt;=27,INDEX($GL:$GL,$IV319+27),"")</f>
      </c>
      <c r="HO319">
        <f>IF($IW319&gt;=28,INDEX($GL:$GL,$IV319+28),"")</f>
      </c>
      <c r="HP319">
        <f>IF($IW319&gt;=29,INDEX($GL:$GL,$IV319+29),"")</f>
      </c>
      <c r="HQ319">
        <f>IF($IW319&gt;=30,INDEX($GL:$GL,$IV319+30),"")</f>
      </c>
      <c r="HR319">
        <f>IF($IW319&gt;=31,INDEX($GL:$GL,$IV319+31),"")</f>
      </c>
      <c r="HS319">
        <f>IF($IW319&gt;=32,INDEX($GL:$GL,$IV319+32),"")</f>
      </c>
      <c r="HT319">
        <f>IF($IW319&gt;=33,INDEX($GL:$GL,$IV319+33),"")</f>
      </c>
      <c r="HU319">
        <f>IF($IW319&gt;=34,INDEX($GL:$GL,$IV319+34),"")</f>
      </c>
      <c r="HV319">
        <f>IF($IW319&gt;=35,INDEX($GL:$GL,$IV319+35),"")</f>
      </c>
      <c r="HW319">
        <f>IF($IW319&gt;=36,INDEX($GL:$GL,$IV319+36),"")</f>
      </c>
      <c r="HX319">
        <f>IF($IW319&gt;=37,INDEX($GL:$GL,$IV319+37),"")</f>
      </c>
      <c r="HY319">
        <f>IF($IW319&gt;=38,INDEX($GL:$GL,$IV319+38),"")</f>
      </c>
      <c r="HZ319">
        <f>IF($IW319&gt;=39,INDEX($GL:$GL,$IV319+39),"")</f>
      </c>
      <c r="IA319">
        <f>IF($IW319&gt;=40,INDEX($GL:$GL,$IV319+40),"")</f>
      </c>
      <c r="IB319">
        <f>IF($IW319&gt;=41,INDEX($GL:$GL,$IV319+41),"")</f>
      </c>
      <c r="IC319">
        <f>IF($IW319&gt;=42,INDEX($GL:$GL,$IV319+42),"")</f>
      </c>
      <c r="ID319">
        <f>IF($IW319&gt;=43,INDEX($GL:$GL,$IV319+43),"")</f>
      </c>
      <c r="IE319">
        <f>IF($IW319&gt;=44,INDEX($GL:$GL,$IV319+44),"")</f>
      </c>
      <c r="IF319">
        <f>IF($IW319&gt;=45,INDEX($GL:$GL,$IV319+45),"")</f>
      </c>
      <c r="IG319">
        <f>IF($IW319&gt;=46,INDEX($GL:$GL,$IV319+46),"")</f>
      </c>
      <c r="IH319">
        <f>IF($IW319&gt;=47,INDEX($GL:$GL,$IV319+47),"")</f>
      </c>
      <c r="II319">
        <f>IF($IW319&gt;=48,INDEX($GL:$GL,$IV319+48),"")</f>
      </c>
      <c r="IJ319">
        <f>IF($IW319&gt;=49,INDEX($GL:$GL,$IV319+49),"")</f>
      </c>
      <c r="IK319">
        <f>IF($IW319&gt;=50,INDEX($GL:$GL,$IV319+50),"")</f>
      </c>
      <c r="IL319">
        <f>IF($IW319&gt;=51,INDEX($GL:$GL,$IV319+51),"")</f>
      </c>
      <c r="IM319">
        <f>IF($IW319&gt;=52,INDEX($GL:$GL,$IV319+52),"")</f>
      </c>
      <c r="IN319">
        <f>IF($IW319&gt;=53,INDEX($GL:$GL,$IV319+53),"")</f>
      </c>
      <c r="IO319">
        <f>IF($IW319&gt;=54,INDEX($GL:$GL,$IV319+54),"")</f>
      </c>
      <c r="IP319">
        <f>IF($IW319&gt;=55,INDEX($GL:$GL,$IV319+55),"")</f>
      </c>
      <c r="IQ319">
        <f>IF($IW319&gt;=56,INDEX($GL:$GL,$IV319+56),"")</f>
      </c>
      <c r="IR319">
        <f>IF($IW319&gt;=57,INDEX($GL:$GL,$IV319+57),"")</f>
      </c>
      <c r="IS319">
        <f>IF($IW319&gt;=58,INDEX($GL:$GL,$IV319+58),"")</f>
      </c>
      <c r="IT319">
        <f>IF($IW319&gt;=59,INDEX($GL:$GL,$IV319+59),"")</f>
      </c>
      <c r="IU319">
        <f>IF($IW319&gt;=60,INDEX($GL:$GL,$IV319+60),"")</f>
      </c>
      <c r="IV319">
        <f>IFERROR(MATCH($GK319,$GL$2:$GL$324,0)+1,0)</f>
      </c>
      <c r="IW319">
        <f>IFERROR(INDEX($GM$2:$GM$324,MATCH($GK319,$GL$2:$GL$324,0)),0)</f>
      </c>
      <c r="IX319" t="s">
        <v>34</v>
      </c>
      <c r="IY319" t="s">
        <v>34</v>
      </c>
    </row>
    <row r="320" spans="1:259" x14ac:dyDescent="0.25">
      <c r="K320">
        <f>IF(OR($N320="",$J320=""),"",IFERROR($N320/$J320,0))</f>
      </c>
      <c r="L320">
        <f>IF($N320="","",
SUM($M320,$O320,$T320,$P320,$R320)*
(1-IF($U320="",0,VALUE($U320)/100)))</f>
      </c>
      <c r="M320">
        <f>IF($N320="","",$N320)</f>
      </c>
      <c r="O320">
        <f>IF($N320="","",
IF($H320="","",
IF(ISNUMBER(SEARCH("exempt",LOWER($H320))),0,
$N320*(VALUE(SUBSTITUTE($H320,"%",""))/100))))</f>
      </c>
      <c r="V320">
        <f>IFERROR(IF(FIND(" - ",$E320)&gt;0,MID($E320,FIND(" - ",$E320)+3,LEN($E320)),""),"")</f>
      </c>
      <c r="AE320" t="s">
        <v>898</v>
      </c>
      <c r="AJ320">
        <f>IFERROR(LEFT($E320,FIND(" - ",$E320)-1),$E320)</f>
      </c>
      <c r="AM320">
        <f>IF($CB320&gt;=1,INDEX($AK:$AK,$CA320+1),"")</f>
      </c>
      <c r="AN320">
        <f>IF($CB320&gt;=2,INDEX($AK:$AK,$CA320+2),"")</f>
      </c>
      <c r="AO320">
        <f>IF($CB320&gt;=3,INDEX($AK:$AK,$CA320+3),"")</f>
      </c>
      <c r="AP320">
        <f>IF($CB320&gt;=4,INDEX($AK:$AK,$CA320+4),"")</f>
      </c>
      <c r="AQ320">
        <f>IF($CB320&gt;=5,INDEX($AK:$AK,$CA320+5),"")</f>
      </c>
      <c r="AR320">
        <f>IF($CB320&gt;=6,INDEX($AK:$AK,$CA320+6),"")</f>
      </c>
      <c r="AS320">
        <f>IF($CB320&gt;=7,INDEX($AK:$AK,$CA320+7),"")</f>
      </c>
      <c r="AT320">
        <f>IF($CB320&gt;=8,INDEX($AK:$AK,$CA320+8),"")</f>
      </c>
      <c r="AU320">
        <f>IF($CB320&gt;=9,INDEX($AK:$AK,$CA320+9),"")</f>
      </c>
      <c r="AV320">
        <f>IF($CB320&gt;=10,INDEX($AK:$AK,$CA320+10),"")</f>
      </c>
      <c r="AW320">
        <f>IF($CB320&gt;=11,INDEX($AK:$AK,$CA320+11),"")</f>
      </c>
      <c r="AX320">
        <f>IF($CB320&gt;=12,INDEX($AK:$AK,$CA320+12),"")</f>
      </c>
      <c r="AY320">
        <f>IF($CB320&gt;=13,INDEX($AK:$AK,$CA320+13),"")</f>
      </c>
      <c r="AZ320">
        <f>IF($CB320&gt;=14,INDEX($AK:$AK,$CA320+14),"")</f>
      </c>
      <c r="BA320">
        <f>IF($CB320&gt;=15,INDEX($AK:$AK,$CA320+15),"")</f>
      </c>
      <c r="BB320">
        <f>IF($CB320&gt;=16,INDEX($AK:$AK,$CA320+16),"")</f>
      </c>
      <c r="BC320">
        <f>IF($CB320&gt;=17,INDEX($AK:$AK,$CA320+17),"")</f>
      </c>
      <c r="BD320">
        <f>IF($CB320&gt;=18,INDEX($AK:$AK,$CA320+18),"")</f>
      </c>
      <c r="BE320">
        <f>IF($CB320&gt;=19,INDEX($AK:$AK,$CA320+19),"")</f>
      </c>
      <c r="BF320">
        <f>IF($CB320&gt;=20,INDEX($AK:$AK,$CA320+20),"")</f>
      </c>
      <c r="BG320">
        <f>IF($CB320&gt;=21,INDEX($AK:$AK,$CA320+21),"")</f>
      </c>
      <c r="BH320">
        <f>IF($CB320&gt;=22,INDEX($AK:$AK,$CA320+22),"")</f>
      </c>
      <c r="BI320">
        <f>IF($CB320&gt;=23,INDEX($AK:$AK,$CA320+23),"")</f>
      </c>
      <c r="BJ320">
        <f>IF($CB320&gt;=24,INDEX($AK:$AK,$CA320+24),"")</f>
      </c>
      <c r="BK320">
        <f>IF($CB320&gt;=25,INDEX($AK:$AK,$CA320+25),"")</f>
      </c>
      <c r="BL320">
        <f>IF($CB320&gt;=26,INDEX($AK:$AK,$CA320+26),"")</f>
      </c>
      <c r="BM320">
        <f>IF($CB320&gt;=27,INDEX($AK:$AK,$CA320+27),"")</f>
      </c>
      <c r="BN320">
        <f>IF($CB320&gt;=28,INDEX($AK:$AK,$CA320+28),"")</f>
      </c>
      <c r="BO320">
        <f>IF($CB320&gt;=29,INDEX($AK:$AK,$CA320+29),"")</f>
      </c>
      <c r="BP320">
        <f>IF($CB320&gt;=30,INDEX($AK:$AK,$CA320+30),"")</f>
      </c>
      <c r="BQ320">
        <f>IF($CB320&gt;=31,INDEX($AK:$AK,$CA320+31),"")</f>
      </c>
      <c r="BR320">
        <f>IF($CB320&gt;=32,INDEX($AK:$AK,$CA320+32),"")</f>
      </c>
      <c r="BS320">
        <f>IF($CB320&gt;=33,INDEX($AK:$AK,$CA320+33),"")</f>
      </c>
      <c r="BT320">
        <f>IF($CB320&gt;=34,INDEX($AK:$AK,$CA320+34),"")</f>
      </c>
      <c r="BU320">
        <f>IF($CB320&gt;=35,INDEX($AK:$AK,$CA320+35),"")</f>
      </c>
      <c r="BV320">
        <f>IF($CB320&gt;=36,INDEX($AK:$AK,$CA320+36),"")</f>
      </c>
      <c r="BW320">
        <f>IF($CB320&gt;=37,INDEX($AK:$AK,$CA320+37),"")</f>
      </c>
      <c r="BX320">
        <f>IF($CB320&gt;=38,INDEX($AK:$AK,$CA320+38),"")</f>
      </c>
      <c r="BY320">
        <f>IF($CB320&gt;=39,INDEX($AK:$AK,$CA320+39),"")</f>
      </c>
      <c r="BZ320">
        <f>IF($CB320&gt;=40,INDEX($AK:$AK,$CA320+40),"")</f>
      </c>
      <c r="CA320">
        <f>IFERROR(MATCH($AJ320,$AK$2:$AK$134,0)+1,0)</f>
      </c>
      <c r="CB320">
        <f>IFERROR(INDEX($AL$2:$AL$134,MATCH($AJ320,$AK$2:$AK$134,0)),0)</f>
      </c>
      <c r="CC320">
        <f>IFERROR(LEFT($F320,FIND(" - ",$F320)-1),$F320)</f>
      </c>
      <c r="CF320">
        <f>IF($DA320&gt;=1,INDEX($CD:$CD,$CZ320+1),"")</f>
      </c>
      <c r="CG320">
        <f>IF($DA320&gt;=2,INDEX($CD:$CD,$CZ320+2),"")</f>
      </c>
      <c r="CH320">
        <f>IF($DA320&gt;=3,INDEX($CD:$CD,$CZ320+3),"")</f>
      </c>
      <c r="CI320">
        <f>IF($DA320&gt;=4,INDEX($CD:$CD,$CZ320+4),"")</f>
      </c>
      <c r="CJ320">
        <f>IF($DA320&gt;=5,INDEX($CD:$CD,$CZ320+5),"")</f>
      </c>
      <c r="CK320">
        <f>IF($DA320&gt;=6,INDEX($CD:$CD,$CZ320+6),"")</f>
      </c>
      <c r="CL320">
        <f>IF($DA320&gt;=7,INDEX($CD:$CD,$CZ320+7),"")</f>
      </c>
      <c r="CM320">
        <f>IF($DA320&gt;=8,INDEX($CD:$CD,$CZ320+8),"")</f>
      </c>
      <c r="CN320">
        <f>IF($DA320&gt;=9,INDEX($CD:$CD,$CZ320+9),"")</f>
      </c>
      <c r="CO320">
        <f>IF($DA320&gt;=10,INDEX($CD:$CD,$CZ320+10),"")</f>
      </c>
      <c r="CP320">
        <f>IF($DA320&gt;=11,INDEX($CD:$CD,$CZ320+11),"")</f>
      </c>
      <c r="CQ320">
        <f>IF($DA320&gt;=12,INDEX($CD:$CD,$CZ320+12),"")</f>
      </c>
      <c r="CR320">
        <f>IF($DA320&gt;=13,INDEX($CD:$CD,$CZ320+13),"")</f>
      </c>
      <c r="CS320">
        <f>IF($DA320&gt;=14,INDEX($CD:$CD,$CZ320+14),"")</f>
      </c>
      <c r="CT320">
        <f>IF($DA320&gt;=15,INDEX($CD:$CD,$CZ320+15),"")</f>
      </c>
      <c r="CU320">
        <f>IF($DA320&gt;=16,INDEX($CD:$CD,$CZ320+16),"")</f>
      </c>
      <c r="CV320">
        <f>IF($DA320&gt;=17,INDEX($CD:$CD,$CZ320+17),"")</f>
      </c>
      <c r="CW320">
        <f>IF($DA320&gt;=18,INDEX($CD:$CD,$CZ320+18),"")</f>
      </c>
      <c r="CX320">
        <f>IF($DA320&gt;=19,INDEX($CD:$CD,$CZ320+19),"")</f>
      </c>
      <c r="CY320">
        <f>IF($DA320&gt;=20,INDEX($CD:$CD,$CZ320+20),"")</f>
      </c>
      <c r="CZ320">
        <f>IFERROR(MATCH($CC320,$CD$2:$CD$263,0)+1,0)</f>
      </c>
      <c r="DA320">
        <f>IFERROR(INDEX($CE$2:$CE$263,MATCH($CC320,$CD$2:$CD$263,0)),0)</f>
      </c>
      <c r="DB320">
        <f>IFERROR(INDEX($AI:$AI,MATCH($H320,$AH:$AH,0))&amp;"","")</f>
      </c>
      <c r="DF320">
        <f>IF($GI320&gt;=1,INDEX($DC:$DC,$GH320+1),"")</f>
      </c>
      <c r="DG320">
        <f>IF($GI320&gt;=2,INDEX($DC:$DC,$GH320+2),"")</f>
      </c>
      <c r="DH320">
        <f>IF($GI320&gt;=3,INDEX($DC:$DC,$GH320+3),"")</f>
      </c>
      <c r="DI320">
        <f>IF($GI320&gt;=4,INDEX($DC:$DC,$GH320+4),"")</f>
      </c>
      <c r="DJ320">
        <f>IF($GI320&gt;=5,INDEX($DC:$DC,$GH320+5),"")</f>
      </c>
      <c r="DK320">
        <f>IF($GI320&gt;=6,INDEX($DC:$DC,$GH320+6),"")</f>
      </c>
      <c r="DL320">
        <f>IF($GI320&gt;=7,INDEX($DC:$DC,$GH320+7),"")</f>
      </c>
      <c r="DM320">
        <f>IF($GI320&gt;=8,INDEX($DC:$DC,$GH320+8),"")</f>
      </c>
      <c r="DN320">
        <f>IF($GI320&gt;=9,INDEX($DC:$DC,$GH320+9),"")</f>
      </c>
      <c r="DO320">
        <f>IF($GI320&gt;=10,INDEX($DC:$DC,$GH320+10),"")</f>
      </c>
      <c r="DP320">
        <f>IF($GI320&gt;=11,INDEX($DC:$DC,$GH320+11),"")</f>
      </c>
      <c r="DQ320">
        <f>IF($GI320&gt;=12,INDEX($DC:$DC,$GH320+12),"")</f>
      </c>
      <c r="DR320">
        <f>IF($GI320&gt;=13,INDEX($DC:$DC,$GH320+13),"")</f>
      </c>
      <c r="DS320">
        <f>IF($GI320&gt;=14,INDEX($DC:$DC,$GH320+14),"")</f>
      </c>
      <c r="DT320">
        <f>IF($GI320&gt;=15,INDEX($DC:$DC,$GH320+15),"")</f>
      </c>
      <c r="DU320">
        <f>IF($GI320&gt;=16,INDEX($DC:$DC,$GH320+16),"")</f>
      </c>
      <c r="DV320">
        <f>IF($GI320&gt;=17,INDEX($DC:$DC,$GH320+17),"")</f>
      </c>
      <c r="DW320">
        <f>IF($GI320&gt;=18,INDEX($DC:$DC,$GH320+18),"")</f>
      </c>
      <c r="DX320">
        <f>IF($GI320&gt;=19,INDEX($DC:$DC,$GH320+19),"")</f>
      </c>
      <c r="DY320">
        <f>IF($GI320&gt;=20,INDEX($DC:$DC,$GH320+20),"")</f>
      </c>
      <c r="DZ320">
        <f>IF($GI320&gt;=21,INDEX($DC:$DC,$GH320+21),"")</f>
      </c>
      <c r="EA320">
        <f>IF($GI320&gt;=22,INDEX($DC:$DC,$GH320+22),"")</f>
      </c>
      <c r="EB320">
        <f>IF($GI320&gt;=23,INDEX($DC:$DC,$GH320+23),"")</f>
      </c>
      <c r="EC320">
        <f>IF($GI320&gt;=24,INDEX($DC:$DC,$GH320+24),"")</f>
      </c>
      <c r="ED320">
        <f>IF($GI320&gt;=25,INDEX($DC:$DC,$GH320+25),"")</f>
      </c>
      <c r="EE320">
        <f>IF($GI320&gt;=26,INDEX($DC:$DC,$GH320+26),"")</f>
      </c>
      <c r="EF320">
        <f>IF($GI320&gt;=27,INDEX($DC:$DC,$GH320+27),"")</f>
      </c>
      <c r="EG320">
        <f>IF($GI320&gt;=28,INDEX($DC:$DC,$GH320+28),"")</f>
      </c>
      <c r="EH320">
        <f>IF($GI320&gt;=29,INDEX($DC:$DC,$GH320+29),"")</f>
      </c>
      <c r="EI320">
        <f>IF($GI320&gt;=30,INDEX($DC:$DC,$GH320+30),"")</f>
      </c>
      <c r="EJ320">
        <f>IF($GI320&gt;=31,INDEX($DC:$DC,$GH320+31),"")</f>
      </c>
      <c r="EK320">
        <f>IF($GI320&gt;=32,INDEX($DC:$DC,$GH320+32),"")</f>
      </c>
      <c r="EL320">
        <f>IF($GI320&gt;=33,INDEX($DC:$DC,$GH320+33),"")</f>
      </c>
      <c r="EM320">
        <f>IF($GI320&gt;=34,INDEX($DC:$DC,$GH320+34),"")</f>
      </c>
      <c r="EN320">
        <f>IF($GI320&gt;=35,INDEX($DC:$DC,$GH320+35),"")</f>
      </c>
      <c r="EO320">
        <f>IF($GI320&gt;=36,INDEX($DC:$DC,$GH320+36),"")</f>
      </c>
      <c r="EP320">
        <f>IF($GI320&gt;=37,INDEX($DC:$DC,$GH320+37),"")</f>
      </c>
      <c r="EQ320">
        <f>IF($GI320&gt;=38,INDEX($DC:$DC,$GH320+38),"")</f>
      </c>
      <c r="ER320">
        <f>IF($GI320&gt;=39,INDEX($DC:$DC,$GH320+39),"")</f>
      </c>
      <c r="ES320">
        <f>IF($GI320&gt;=40,INDEX($DC:$DC,$GH320+40),"")</f>
      </c>
      <c r="ET320">
        <f>IF($GI320&gt;=1,INDEX($DD:$DD,$GH320+1),"")</f>
      </c>
      <c r="EU320">
        <f>IF($GI320&gt;=2,INDEX($DD:$DD,$GH320+2),"")</f>
      </c>
      <c r="EV320">
        <f>IF($GI320&gt;=3,INDEX($DD:$DD,$GH320+3),"")</f>
      </c>
      <c r="EW320">
        <f>IF($GI320&gt;=4,INDEX($DD:$DD,$GH320+4),"")</f>
      </c>
      <c r="EX320">
        <f>IF($GI320&gt;=5,INDEX($DD:$DD,$GH320+5),"")</f>
      </c>
      <c r="EY320">
        <f>IF($GI320&gt;=6,INDEX($DD:$DD,$GH320+6),"")</f>
      </c>
      <c r="EZ320">
        <f>IF($GI320&gt;=7,INDEX($DD:$DD,$GH320+7),"")</f>
      </c>
      <c r="FA320">
        <f>IF($GI320&gt;=8,INDEX($DD:$DD,$GH320+8),"")</f>
      </c>
      <c r="FB320">
        <f>IF($GI320&gt;=9,INDEX($DD:$DD,$GH320+9),"")</f>
      </c>
      <c r="FC320">
        <f>IF($GI320&gt;=10,INDEX($DD:$DD,$GH320+10),"")</f>
      </c>
      <c r="FD320">
        <f>IF($GI320&gt;=11,INDEX($DD:$DD,$GH320+11),"")</f>
      </c>
      <c r="FE320">
        <f>IF($GI320&gt;=12,INDEX($DD:$DD,$GH320+12),"")</f>
      </c>
      <c r="FF320">
        <f>IF($GI320&gt;=13,INDEX($DD:$DD,$GH320+13),"")</f>
      </c>
      <c r="FG320">
        <f>IF($GI320&gt;=14,INDEX($DD:$DD,$GH320+14),"")</f>
      </c>
      <c r="FH320">
        <f>IF($GI320&gt;=15,INDEX($DD:$DD,$GH320+15),"")</f>
      </c>
      <c r="FI320">
        <f>IF($GI320&gt;=16,INDEX($DD:$DD,$GH320+16),"")</f>
      </c>
      <c r="FJ320">
        <f>IF($GI320&gt;=17,INDEX($DD:$DD,$GH320+17),"")</f>
      </c>
      <c r="FK320">
        <f>IF($GI320&gt;=18,INDEX($DD:$DD,$GH320+18),"")</f>
      </c>
      <c r="FL320">
        <f>IF($GI320&gt;=19,INDEX($DD:$DD,$GH320+19),"")</f>
      </c>
      <c r="FM320">
        <f>IF($GI320&gt;=20,INDEX($DD:$DD,$GH320+20),"")</f>
      </c>
      <c r="FN320">
        <f>IF($GI320&gt;=21,INDEX($DD:$DD,$GH320+21),"")</f>
      </c>
      <c r="FO320">
        <f>IF($GI320&gt;=22,INDEX($DD:$DD,$GH320+22),"")</f>
      </c>
      <c r="FP320">
        <f>IF($GI320&gt;=23,INDEX($DD:$DD,$GH320+23),"")</f>
      </c>
      <c r="FQ320">
        <f>IF($GI320&gt;=24,INDEX($DD:$DD,$GH320+24),"")</f>
      </c>
      <c r="FR320">
        <f>IF($GI320&gt;=25,INDEX($DD:$DD,$GH320+25),"")</f>
      </c>
      <c r="FS320">
        <f>IF($GI320&gt;=26,INDEX($DD:$DD,$GH320+26),"")</f>
      </c>
      <c r="FT320">
        <f>IF($GI320&gt;=27,INDEX($DD:$DD,$GH320+27),"")</f>
      </c>
      <c r="FU320">
        <f>IF($GI320&gt;=28,INDEX($DD:$DD,$GH320+28),"")</f>
      </c>
      <c r="FV320">
        <f>IF($GI320&gt;=29,INDEX($DD:$DD,$GH320+29),"")</f>
      </c>
      <c r="FW320">
        <f>IF($GI320&gt;=30,INDEX($DD:$DD,$GH320+30),"")</f>
      </c>
      <c r="FX320">
        <f>IF($GI320&gt;=31,INDEX($DD:$DD,$GH320+31),"")</f>
      </c>
      <c r="FY320">
        <f>IF($GI320&gt;=32,INDEX($DD:$DD,$GH320+32),"")</f>
      </c>
      <c r="FZ320">
        <f>IF($GI320&gt;=33,INDEX($DD:$DD,$GH320+33),"")</f>
      </c>
      <c r="GA320">
        <f>IF($GI320&gt;=34,INDEX($DD:$DD,$GH320+34),"")</f>
      </c>
      <c r="GB320">
        <f>IF($GI320&gt;=35,INDEX($DD:$DD,$GH320+35),"")</f>
      </c>
      <c r="GC320">
        <f>IF($GI320&gt;=36,INDEX($DD:$DD,$GH320+36),"")</f>
      </c>
      <c r="GD320">
        <f>IF($GI320&gt;=37,INDEX($DD:$DD,$GH320+37),"")</f>
      </c>
      <c r="GE320">
        <f>IF($GI320&gt;=38,INDEX($DD:$DD,$GH320+38),"")</f>
      </c>
      <c r="GF320">
        <f>IF($GI320&gt;=39,INDEX($DD:$DD,$GH320+39),"")</f>
      </c>
      <c r="GG320">
        <f>IF($GI320&gt;=40,INDEX($DD:$DD,$GH320+40),"")</f>
      </c>
      <c r="GH320">
        <f>IFERROR(MATCH($DB320,$DC$2:$DC$148,0)+1,0)</f>
      </c>
      <c r="GI320">
        <f>IFERROR(INDEX($DE$2:$DE$148,MATCH($DB320,$DC$2:$DC$148,0)),0)</f>
      </c>
      <c r="GJ320">
        <f>IFERROR(MATCH($S320,$DF$320:$ES$320,0),0)</f>
      </c>
      <c r="GK320">
        <f>IF($GJ320&gt;0,INDEX($ET$320:$GG$320,$GJ320),"")</f>
      </c>
      <c r="GL320" t="s">
        <v>611</v>
      </c>
      <c r="GM320">
        <v>2</v>
      </c>
      <c r="GN320">
        <f>IF($IW320&gt;=1,INDEX($GL:$GL,$IV320+1),"")</f>
      </c>
      <c r="GO320">
        <f>IF($IW320&gt;=2,INDEX($GL:$GL,$IV320+2),"")</f>
      </c>
      <c r="GP320">
        <f>IF($IW320&gt;=3,INDEX($GL:$GL,$IV320+3),"")</f>
      </c>
      <c r="GQ320">
        <f>IF($IW320&gt;=4,INDEX($GL:$GL,$IV320+4),"")</f>
      </c>
      <c r="GR320">
        <f>IF($IW320&gt;=5,INDEX($GL:$GL,$IV320+5),"")</f>
      </c>
      <c r="GS320">
        <f>IF($IW320&gt;=6,INDEX($GL:$GL,$IV320+6),"")</f>
      </c>
      <c r="GT320">
        <f>IF($IW320&gt;=7,INDEX($GL:$GL,$IV320+7),"")</f>
      </c>
      <c r="GU320">
        <f>IF($IW320&gt;=8,INDEX($GL:$GL,$IV320+8),"")</f>
      </c>
      <c r="GV320">
        <f>IF($IW320&gt;=9,INDEX($GL:$GL,$IV320+9),"")</f>
      </c>
      <c r="GW320">
        <f>IF($IW320&gt;=10,INDEX($GL:$GL,$IV320+10),"")</f>
      </c>
      <c r="GX320">
        <f>IF($IW320&gt;=11,INDEX($GL:$GL,$IV320+11),"")</f>
      </c>
      <c r="GY320">
        <f>IF($IW320&gt;=12,INDEX($GL:$GL,$IV320+12),"")</f>
      </c>
      <c r="GZ320">
        <f>IF($IW320&gt;=13,INDEX($GL:$GL,$IV320+13),"")</f>
      </c>
      <c r="HA320">
        <f>IF($IW320&gt;=14,INDEX($GL:$GL,$IV320+14),"")</f>
      </c>
      <c r="HB320">
        <f>IF($IW320&gt;=15,INDEX($GL:$GL,$IV320+15),"")</f>
      </c>
      <c r="HC320">
        <f>IF($IW320&gt;=16,INDEX($GL:$GL,$IV320+16),"")</f>
      </c>
      <c r="HD320">
        <f>IF($IW320&gt;=17,INDEX($GL:$GL,$IV320+17),"")</f>
      </c>
      <c r="HE320">
        <f>IF($IW320&gt;=18,INDEX($GL:$GL,$IV320+18),"")</f>
      </c>
      <c r="HF320">
        <f>IF($IW320&gt;=19,INDEX($GL:$GL,$IV320+19),"")</f>
      </c>
      <c r="HG320">
        <f>IF($IW320&gt;=20,INDEX($GL:$GL,$IV320+20),"")</f>
      </c>
      <c r="HH320">
        <f>IF($IW320&gt;=21,INDEX($GL:$GL,$IV320+21),"")</f>
      </c>
      <c r="HI320">
        <f>IF($IW320&gt;=22,INDEX($GL:$GL,$IV320+22),"")</f>
      </c>
      <c r="HJ320">
        <f>IF($IW320&gt;=23,INDEX($GL:$GL,$IV320+23),"")</f>
      </c>
      <c r="HK320">
        <f>IF($IW320&gt;=24,INDEX($GL:$GL,$IV320+24),"")</f>
      </c>
      <c r="HL320">
        <f>IF($IW320&gt;=25,INDEX($GL:$GL,$IV320+25),"")</f>
      </c>
      <c r="HM320">
        <f>IF($IW320&gt;=26,INDEX($GL:$GL,$IV320+26),"")</f>
      </c>
      <c r="HN320">
        <f>IF($IW320&gt;=27,INDEX($GL:$GL,$IV320+27),"")</f>
      </c>
      <c r="HO320">
        <f>IF($IW320&gt;=28,INDEX($GL:$GL,$IV320+28),"")</f>
      </c>
      <c r="HP320">
        <f>IF($IW320&gt;=29,INDEX($GL:$GL,$IV320+29),"")</f>
      </c>
      <c r="HQ320">
        <f>IF($IW320&gt;=30,INDEX($GL:$GL,$IV320+30),"")</f>
      </c>
      <c r="HR320">
        <f>IF($IW320&gt;=31,INDEX($GL:$GL,$IV320+31),"")</f>
      </c>
      <c r="HS320">
        <f>IF($IW320&gt;=32,INDEX($GL:$GL,$IV320+32),"")</f>
      </c>
      <c r="HT320">
        <f>IF($IW320&gt;=33,INDEX($GL:$GL,$IV320+33),"")</f>
      </c>
      <c r="HU320">
        <f>IF($IW320&gt;=34,INDEX($GL:$GL,$IV320+34),"")</f>
      </c>
      <c r="HV320">
        <f>IF($IW320&gt;=35,INDEX($GL:$GL,$IV320+35),"")</f>
      </c>
      <c r="HW320">
        <f>IF($IW320&gt;=36,INDEX($GL:$GL,$IV320+36),"")</f>
      </c>
      <c r="HX320">
        <f>IF($IW320&gt;=37,INDEX($GL:$GL,$IV320+37),"")</f>
      </c>
      <c r="HY320">
        <f>IF($IW320&gt;=38,INDEX($GL:$GL,$IV320+38),"")</f>
      </c>
      <c r="HZ320">
        <f>IF($IW320&gt;=39,INDEX($GL:$GL,$IV320+39),"")</f>
      </c>
      <c r="IA320">
        <f>IF($IW320&gt;=40,INDEX($GL:$GL,$IV320+40),"")</f>
      </c>
      <c r="IB320">
        <f>IF($IW320&gt;=41,INDEX($GL:$GL,$IV320+41),"")</f>
      </c>
      <c r="IC320">
        <f>IF($IW320&gt;=42,INDEX($GL:$GL,$IV320+42),"")</f>
      </c>
      <c r="ID320">
        <f>IF($IW320&gt;=43,INDEX($GL:$GL,$IV320+43),"")</f>
      </c>
      <c r="IE320">
        <f>IF($IW320&gt;=44,INDEX($GL:$GL,$IV320+44),"")</f>
      </c>
      <c r="IF320">
        <f>IF($IW320&gt;=45,INDEX($GL:$GL,$IV320+45),"")</f>
      </c>
      <c r="IG320">
        <f>IF($IW320&gt;=46,INDEX($GL:$GL,$IV320+46),"")</f>
      </c>
      <c r="IH320">
        <f>IF($IW320&gt;=47,INDEX($GL:$GL,$IV320+47),"")</f>
      </c>
      <c r="II320">
        <f>IF($IW320&gt;=48,INDEX($GL:$GL,$IV320+48),"")</f>
      </c>
      <c r="IJ320">
        <f>IF($IW320&gt;=49,INDEX($GL:$GL,$IV320+49),"")</f>
      </c>
      <c r="IK320">
        <f>IF($IW320&gt;=50,INDEX($GL:$GL,$IV320+50),"")</f>
      </c>
      <c r="IL320">
        <f>IF($IW320&gt;=51,INDEX($GL:$GL,$IV320+51),"")</f>
      </c>
      <c r="IM320">
        <f>IF($IW320&gt;=52,INDEX($GL:$GL,$IV320+52),"")</f>
      </c>
      <c r="IN320">
        <f>IF($IW320&gt;=53,INDEX($GL:$GL,$IV320+53),"")</f>
      </c>
      <c r="IO320">
        <f>IF($IW320&gt;=54,INDEX($GL:$GL,$IV320+54),"")</f>
      </c>
      <c r="IP320">
        <f>IF($IW320&gt;=55,INDEX($GL:$GL,$IV320+55),"")</f>
      </c>
      <c r="IQ320">
        <f>IF($IW320&gt;=56,INDEX($GL:$GL,$IV320+56),"")</f>
      </c>
      <c r="IR320">
        <f>IF($IW320&gt;=57,INDEX($GL:$GL,$IV320+57),"")</f>
      </c>
      <c r="IS320">
        <f>IF($IW320&gt;=58,INDEX($GL:$GL,$IV320+58),"")</f>
      </c>
      <c r="IT320">
        <f>IF($IW320&gt;=59,INDEX($GL:$GL,$IV320+59),"")</f>
      </c>
      <c r="IU320">
        <f>IF($IW320&gt;=60,INDEX($GL:$GL,$IV320+60),"")</f>
      </c>
      <c r="IV320">
        <f>IFERROR(MATCH($GK320,$GL$2:$GL$324,0)+1,0)</f>
      </c>
      <c r="IW320">
        <f>IFERROR(INDEX($GM$2:$GM$324,MATCH($GK320,$GL$2:$GL$324,0)),0)</f>
      </c>
      <c r="IX320" t="s">
        <v>34</v>
      </c>
      <c r="IY320" t="s">
        <v>34</v>
      </c>
    </row>
    <row r="321" spans="1:259" x14ac:dyDescent="0.25">
      <c r="K321">
        <f>IF(OR($N321="",$J321=""),"",IFERROR($N321/$J321,0))</f>
      </c>
      <c r="L321">
        <f>IF($N321="","",
SUM($M321,$O321,$T321,$P321,$R321)*
(1-IF($U321="",0,VALUE($U321)/100)))</f>
      </c>
      <c r="M321">
        <f>IF($N321="","",$N321)</f>
      </c>
      <c r="O321">
        <f>IF($N321="","",
IF($H321="","",
IF(ISNUMBER(SEARCH("exempt",LOWER($H321))),0,
$N321*(VALUE(SUBSTITUTE($H321,"%",""))/100))))</f>
      </c>
      <c r="V321">
        <f>IFERROR(IF(FIND(" - ",$E321)&gt;0,MID($E321,FIND(" - ",$E321)+3,LEN($E321)),""),"")</f>
      </c>
      <c r="AE321" t="s">
        <v>899</v>
      </c>
      <c r="AJ321">
        <f>IFERROR(LEFT($E321,FIND(" - ",$E321)-1),$E321)</f>
      </c>
      <c r="AM321">
        <f>IF($CB321&gt;=1,INDEX($AK:$AK,$CA321+1),"")</f>
      </c>
      <c r="AN321">
        <f>IF($CB321&gt;=2,INDEX($AK:$AK,$CA321+2),"")</f>
      </c>
      <c r="AO321">
        <f>IF($CB321&gt;=3,INDEX($AK:$AK,$CA321+3),"")</f>
      </c>
      <c r="AP321">
        <f>IF($CB321&gt;=4,INDEX($AK:$AK,$CA321+4),"")</f>
      </c>
      <c r="AQ321">
        <f>IF($CB321&gt;=5,INDEX($AK:$AK,$CA321+5),"")</f>
      </c>
      <c r="AR321">
        <f>IF($CB321&gt;=6,INDEX($AK:$AK,$CA321+6),"")</f>
      </c>
      <c r="AS321">
        <f>IF($CB321&gt;=7,INDEX($AK:$AK,$CA321+7),"")</f>
      </c>
      <c r="AT321">
        <f>IF($CB321&gt;=8,INDEX($AK:$AK,$CA321+8),"")</f>
      </c>
      <c r="AU321">
        <f>IF($CB321&gt;=9,INDEX($AK:$AK,$CA321+9),"")</f>
      </c>
      <c r="AV321">
        <f>IF($CB321&gt;=10,INDEX($AK:$AK,$CA321+10),"")</f>
      </c>
      <c r="AW321">
        <f>IF($CB321&gt;=11,INDEX($AK:$AK,$CA321+11),"")</f>
      </c>
      <c r="AX321">
        <f>IF($CB321&gt;=12,INDEX($AK:$AK,$CA321+12),"")</f>
      </c>
      <c r="AY321">
        <f>IF($CB321&gt;=13,INDEX($AK:$AK,$CA321+13),"")</f>
      </c>
      <c r="AZ321">
        <f>IF($CB321&gt;=14,INDEX($AK:$AK,$CA321+14),"")</f>
      </c>
      <c r="BA321">
        <f>IF($CB321&gt;=15,INDEX($AK:$AK,$CA321+15),"")</f>
      </c>
      <c r="BB321">
        <f>IF($CB321&gt;=16,INDEX($AK:$AK,$CA321+16),"")</f>
      </c>
      <c r="BC321">
        <f>IF($CB321&gt;=17,INDEX($AK:$AK,$CA321+17),"")</f>
      </c>
      <c r="BD321">
        <f>IF($CB321&gt;=18,INDEX($AK:$AK,$CA321+18),"")</f>
      </c>
      <c r="BE321">
        <f>IF($CB321&gt;=19,INDEX($AK:$AK,$CA321+19),"")</f>
      </c>
      <c r="BF321">
        <f>IF($CB321&gt;=20,INDEX($AK:$AK,$CA321+20),"")</f>
      </c>
      <c r="BG321">
        <f>IF($CB321&gt;=21,INDEX($AK:$AK,$CA321+21),"")</f>
      </c>
      <c r="BH321">
        <f>IF($CB321&gt;=22,INDEX($AK:$AK,$CA321+22),"")</f>
      </c>
      <c r="BI321">
        <f>IF($CB321&gt;=23,INDEX($AK:$AK,$CA321+23),"")</f>
      </c>
      <c r="BJ321">
        <f>IF($CB321&gt;=24,INDEX($AK:$AK,$CA321+24),"")</f>
      </c>
      <c r="BK321">
        <f>IF($CB321&gt;=25,INDEX($AK:$AK,$CA321+25),"")</f>
      </c>
      <c r="BL321">
        <f>IF($CB321&gt;=26,INDEX($AK:$AK,$CA321+26),"")</f>
      </c>
      <c r="BM321">
        <f>IF($CB321&gt;=27,INDEX($AK:$AK,$CA321+27),"")</f>
      </c>
      <c r="BN321">
        <f>IF($CB321&gt;=28,INDEX($AK:$AK,$CA321+28),"")</f>
      </c>
      <c r="BO321">
        <f>IF($CB321&gt;=29,INDEX($AK:$AK,$CA321+29),"")</f>
      </c>
      <c r="BP321">
        <f>IF($CB321&gt;=30,INDEX($AK:$AK,$CA321+30),"")</f>
      </c>
      <c r="BQ321">
        <f>IF($CB321&gt;=31,INDEX($AK:$AK,$CA321+31),"")</f>
      </c>
      <c r="BR321">
        <f>IF($CB321&gt;=32,INDEX($AK:$AK,$CA321+32),"")</f>
      </c>
      <c r="BS321">
        <f>IF($CB321&gt;=33,INDEX($AK:$AK,$CA321+33),"")</f>
      </c>
      <c r="BT321">
        <f>IF($CB321&gt;=34,INDEX($AK:$AK,$CA321+34),"")</f>
      </c>
      <c r="BU321">
        <f>IF($CB321&gt;=35,INDEX($AK:$AK,$CA321+35),"")</f>
      </c>
      <c r="BV321">
        <f>IF($CB321&gt;=36,INDEX($AK:$AK,$CA321+36),"")</f>
      </c>
      <c r="BW321">
        <f>IF($CB321&gt;=37,INDEX($AK:$AK,$CA321+37),"")</f>
      </c>
      <c r="BX321">
        <f>IF($CB321&gt;=38,INDEX($AK:$AK,$CA321+38),"")</f>
      </c>
      <c r="BY321">
        <f>IF($CB321&gt;=39,INDEX($AK:$AK,$CA321+39),"")</f>
      </c>
      <c r="BZ321">
        <f>IF($CB321&gt;=40,INDEX($AK:$AK,$CA321+40),"")</f>
      </c>
      <c r="CA321">
        <f>IFERROR(MATCH($AJ321,$AK$2:$AK$134,0)+1,0)</f>
      </c>
      <c r="CB321">
        <f>IFERROR(INDEX($AL$2:$AL$134,MATCH($AJ321,$AK$2:$AK$134,0)),0)</f>
      </c>
      <c r="CC321">
        <f>IFERROR(LEFT($F321,FIND(" - ",$F321)-1),$F321)</f>
      </c>
      <c r="CF321">
        <f>IF($DA321&gt;=1,INDEX($CD:$CD,$CZ321+1),"")</f>
      </c>
      <c r="CG321">
        <f>IF($DA321&gt;=2,INDEX($CD:$CD,$CZ321+2),"")</f>
      </c>
      <c r="CH321">
        <f>IF($DA321&gt;=3,INDEX($CD:$CD,$CZ321+3),"")</f>
      </c>
      <c r="CI321">
        <f>IF($DA321&gt;=4,INDEX($CD:$CD,$CZ321+4),"")</f>
      </c>
      <c r="CJ321">
        <f>IF($DA321&gt;=5,INDEX($CD:$CD,$CZ321+5),"")</f>
      </c>
      <c r="CK321">
        <f>IF($DA321&gt;=6,INDEX($CD:$CD,$CZ321+6),"")</f>
      </c>
      <c r="CL321">
        <f>IF($DA321&gt;=7,INDEX($CD:$CD,$CZ321+7),"")</f>
      </c>
      <c r="CM321">
        <f>IF($DA321&gt;=8,INDEX($CD:$CD,$CZ321+8),"")</f>
      </c>
      <c r="CN321">
        <f>IF($DA321&gt;=9,INDEX($CD:$CD,$CZ321+9),"")</f>
      </c>
      <c r="CO321">
        <f>IF($DA321&gt;=10,INDEX($CD:$CD,$CZ321+10),"")</f>
      </c>
      <c r="CP321">
        <f>IF($DA321&gt;=11,INDEX($CD:$CD,$CZ321+11),"")</f>
      </c>
      <c r="CQ321">
        <f>IF($DA321&gt;=12,INDEX($CD:$CD,$CZ321+12),"")</f>
      </c>
      <c r="CR321">
        <f>IF($DA321&gt;=13,INDEX($CD:$CD,$CZ321+13),"")</f>
      </c>
      <c r="CS321">
        <f>IF($DA321&gt;=14,INDEX($CD:$CD,$CZ321+14),"")</f>
      </c>
      <c r="CT321">
        <f>IF($DA321&gt;=15,INDEX($CD:$CD,$CZ321+15),"")</f>
      </c>
      <c r="CU321">
        <f>IF($DA321&gt;=16,INDEX($CD:$CD,$CZ321+16),"")</f>
      </c>
      <c r="CV321">
        <f>IF($DA321&gt;=17,INDEX($CD:$CD,$CZ321+17),"")</f>
      </c>
      <c r="CW321">
        <f>IF($DA321&gt;=18,INDEX($CD:$CD,$CZ321+18),"")</f>
      </c>
      <c r="CX321">
        <f>IF($DA321&gt;=19,INDEX($CD:$CD,$CZ321+19),"")</f>
      </c>
      <c r="CY321">
        <f>IF($DA321&gt;=20,INDEX($CD:$CD,$CZ321+20),"")</f>
      </c>
      <c r="CZ321">
        <f>IFERROR(MATCH($CC321,$CD$2:$CD$263,0)+1,0)</f>
      </c>
      <c r="DA321">
        <f>IFERROR(INDEX($CE$2:$CE$263,MATCH($CC321,$CD$2:$CD$263,0)),0)</f>
      </c>
      <c r="DB321">
        <f>IFERROR(INDEX($AI:$AI,MATCH($H321,$AH:$AH,0))&amp;"","")</f>
      </c>
      <c r="DF321">
        <f>IF($GI321&gt;=1,INDEX($DC:$DC,$GH321+1),"")</f>
      </c>
      <c r="DG321">
        <f>IF($GI321&gt;=2,INDEX($DC:$DC,$GH321+2),"")</f>
      </c>
      <c r="DH321">
        <f>IF($GI321&gt;=3,INDEX($DC:$DC,$GH321+3),"")</f>
      </c>
      <c r="DI321">
        <f>IF($GI321&gt;=4,INDEX($DC:$DC,$GH321+4),"")</f>
      </c>
      <c r="DJ321">
        <f>IF($GI321&gt;=5,INDEX($DC:$DC,$GH321+5),"")</f>
      </c>
      <c r="DK321">
        <f>IF($GI321&gt;=6,INDEX($DC:$DC,$GH321+6),"")</f>
      </c>
      <c r="DL321">
        <f>IF($GI321&gt;=7,INDEX($DC:$DC,$GH321+7),"")</f>
      </c>
      <c r="DM321">
        <f>IF($GI321&gt;=8,INDEX($DC:$DC,$GH321+8),"")</f>
      </c>
      <c r="DN321">
        <f>IF($GI321&gt;=9,INDEX($DC:$DC,$GH321+9),"")</f>
      </c>
      <c r="DO321">
        <f>IF($GI321&gt;=10,INDEX($DC:$DC,$GH321+10),"")</f>
      </c>
      <c r="DP321">
        <f>IF($GI321&gt;=11,INDEX($DC:$DC,$GH321+11),"")</f>
      </c>
      <c r="DQ321">
        <f>IF($GI321&gt;=12,INDEX($DC:$DC,$GH321+12),"")</f>
      </c>
      <c r="DR321">
        <f>IF($GI321&gt;=13,INDEX($DC:$DC,$GH321+13),"")</f>
      </c>
      <c r="DS321">
        <f>IF($GI321&gt;=14,INDEX($DC:$DC,$GH321+14),"")</f>
      </c>
      <c r="DT321">
        <f>IF($GI321&gt;=15,INDEX($DC:$DC,$GH321+15),"")</f>
      </c>
      <c r="DU321">
        <f>IF($GI321&gt;=16,INDEX($DC:$DC,$GH321+16),"")</f>
      </c>
      <c r="DV321">
        <f>IF($GI321&gt;=17,INDEX($DC:$DC,$GH321+17),"")</f>
      </c>
      <c r="DW321">
        <f>IF($GI321&gt;=18,INDEX($DC:$DC,$GH321+18),"")</f>
      </c>
      <c r="DX321">
        <f>IF($GI321&gt;=19,INDEX($DC:$DC,$GH321+19),"")</f>
      </c>
      <c r="DY321">
        <f>IF($GI321&gt;=20,INDEX($DC:$DC,$GH321+20),"")</f>
      </c>
      <c r="DZ321">
        <f>IF($GI321&gt;=21,INDEX($DC:$DC,$GH321+21),"")</f>
      </c>
      <c r="EA321">
        <f>IF($GI321&gt;=22,INDEX($DC:$DC,$GH321+22),"")</f>
      </c>
      <c r="EB321">
        <f>IF($GI321&gt;=23,INDEX($DC:$DC,$GH321+23),"")</f>
      </c>
      <c r="EC321">
        <f>IF($GI321&gt;=24,INDEX($DC:$DC,$GH321+24),"")</f>
      </c>
      <c r="ED321">
        <f>IF($GI321&gt;=25,INDEX($DC:$DC,$GH321+25),"")</f>
      </c>
      <c r="EE321">
        <f>IF($GI321&gt;=26,INDEX($DC:$DC,$GH321+26),"")</f>
      </c>
      <c r="EF321">
        <f>IF($GI321&gt;=27,INDEX($DC:$DC,$GH321+27),"")</f>
      </c>
      <c r="EG321">
        <f>IF($GI321&gt;=28,INDEX($DC:$DC,$GH321+28),"")</f>
      </c>
      <c r="EH321">
        <f>IF($GI321&gt;=29,INDEX($DC:$DC,$GH321+29),"")</f>
      </c>
      <c r="EI321">
        <f>IF($GI321&gt;=30,INDEX($DC:$DC,$GH321+30),"")</f>
      </c>
      <c r="EJ321">
        <f>IF($GI321&gt;=31,INDEX($DC:$DC,$GH321+31),"")</f>
      </c>
      <c r="EK321">
        <f>IF($GI321&gt;=32,INDEX($DC:$DC,$GH321+32),"")</f>
      </c>
      <c r="EL321">
        <f>IF($GI321&gt;=33,INDEX($DC:$DC,$GH321+33),"")</f>
      </c>
      <c r="EM321">
        <f>IF($GI321&gt;=34,INDEX($DC:$DC,$GH321+34),"")</f>
      </c>
      <c r="EN321">
        <f>IF($GI321&gt;=35,INDEX($DC:$DC,$GH321+35),"")</f>
      </c>
      <c r="EO321">
        <f>IF($GI321&gt;=36,INDEX($DC:$DC,$GH321+36),"")</f>
      </c>
      <c r="EP321">
        <f>IF($GI321&gt;=37,INDEX($DC:$DC,$GH321+37),"")</f>
      </c>
      <c r="EQ321">
        <f>IF($GI321&gt;=38,INDEX($DC:$DC,$GH321+38),"")</f>
      </c>
      <c r="ER321">
        <f>IF($GI321&gt;=39,INDEX($DC:$DC,$GH321+39),"")</f>
      </c>
      <c r="ES321">
        <f>IF($GI321&gt;=40,INDEX($DC:$DC,$GH321+40),"")</f>
      </c>
      <c r="ET321">
        <f>IF($GI321&gt;=1,INDEX($DD:$DD,$GH321+1),"")</f>
      </c>
      <c r="EU321">
        <f>IF($GI321&gt;=2,INDEX($DD:$DD,$GH321+2),"")</f>
      </c>
      <c r="EV321">
        <f>IF($GI321&gt;=3,INDEX($DD:$DD,$GH321+3),"")</f>
      </c>
      <c r="EW321">
        <f>IF($GI321&gt;=4,INDEX($DD:$DD,$GH321+4),"")</f>
      </c>
      <c r="EX321">
        <f>IF($GI321&gt;=5,INDEX($DD:$DD,$GH321+5),"")</f>
      </c>
      <c r="EY321">
        <f>IF($GI321&gt;=6,INDEX($DD:$DD,$GH321+6),"")</f>
      </c>
      <c r="EZ321">
        <f>IF($GI321&gt;=7,INDEX($DD:$DD,$GH321+7),"")</f>
      </c>
      <c r="FA321">
        <f>IF($GI321&gt;=8,INDEX($DD:$DD,$GH321+8),"")</f>
      </c>
      <c r="FB321">
        <f>IF($GI321&gt;=9,INDEX($DD:$DD,$GH321+9),"")</f>
      </c>
      <c r="FC321">
        <f>IF($GI321&gt;=10,INDEX($DD:$DD,$GH321+10),"")</f>
      </c>
      <c r="FD321">
        <f>IF($GI321&gt;=11,INDEX($DD:$DD,$GH321+11),"")</f>
      </c>
      <c r="FE321">
        <f>IF($GI321&gt;=12,INDEX($DD:$DD,$GH321+12),"")</f>
      </c>
      <c r="FF321">
        <f>IF($GI321&gt;=13,INDEX($DD:$DD,$GH321+13),"")</f>
      </c>
      <c r="FG321">
        <f>IF($GI321&gt;=14,INDEX($DD:$DD,$GH321+14),"")</f>
      </c>
      <c r="FH321">
        <f>IF($GI321&gt;=15,INDEX($DD:$DD,$GH321+15),"")</f>
      </c>
      <c r="FI321">
        <f>IF($GI321&gt;=16,INDEX($DD:$DD,$GH321+16),"")</f>
      </c>
      <c r="FJ321">
        <f>IF($GI321&gt;=17,INDEX($DD:$DD,$GH321+17),"")</f>
      </c>
      <c r="FK321">
        <f>IF($GI321&gt;=18,INDEX($DD:$DD,$GH321+18),"")</f>
      </c>
      <c r="FL321">
        <f>IF($GI321&gt;=19,INDEX($DD:$DD,$GH321+19),"")</f>
      </c>
      <c r="FM321">
        <f>IF($GI321&gt;=20,INDEX($DD:$DD,$GH321+20),"")</f>
      </c>
      <c r="FN321">
        <f>IF($GI321&gt;=21,INDEX($DD:$DD,$GH321+21),"")</f>
      </c>
      <c r="FO321">
        <f>IF($GI321&gt;=22,INDEX($DD:$DD,$GH321+22),"")</f>
      </c>
      <c r="FP321">
        <f>IF($GI321&gt;=23,INDEX($DD:$DD,$GH321+23),"")</f>
      </c>
      <c r="FQ321">
        <f>IF($GI321&gt;=24,INDEX($DD:$DD,$GH321+24),"")</f>
      </c>
      <c r="FR321">
        <f>IF($GI321&gt;=25,INDEX($DD:$DD,$GH321+25),"")</f>
      </c>
      <c r="FS321">
        <f>IF($GI321&gt;=26,INDEX($DD:$DD,$GH321+26),"")</f>
      </c>
      <c r="FT321">
        <f>IF($GI321&gt;=27,INDEX($DD:$DD,$GH321+27),"")</f>
      </c>
      <c r="FU321">
        <f>IF($GI321&gt;=28,INDEX($DD:$DD,$GH321+28),"")</f>
      </c>
      <c r="FV321">
        <f>IF($GI321&gt;=29,INDEX($DD:$DD,$GH321+29),"")</f>
      </c>
      <c r="FW321">
        <f>IF($GI321&gt;=30,INDEX($DD:$DD,$GH321+30),"")</f>
      </c>
      <c r="FX321">
        <f>IF($GI321&gt;=31,INDEX($DD:$DD,$GH321+31),"")</f>
      </c>
      <c r="FY321">
        <f>IF($GI321&gt;=32,INDEX($DD:$DD,$GH321+32),"")</f>
      </c>
      <c r="FZ321">
        <f>IF($GI321&gt;=33,INDEX($DD:$DD,$GH321+33),"")</f>
      </c>
      <c r="GA321">
        <f>IF($GI321&gt;=34,INDEX($DD:$DD,$GH321+34),"")</f>
      </c>
      <c r="GB321">
        <f>IF($GI321&gt;=35,INDEX($DD:$DD,$GH321+35),"")</f>
      </c>
      <c r="GC321">
        <f>IF($GI321&gt;=36,INDEX($DD:$DD,$GH321+36),"")</f>
      </c>
      <c r="GD321">
        <f>IF($GI321&gt;=37,INDEX($DD:$DD,$GH321+37),"")</f>
      </c>
      <c r="GE321">
        <f>IF($GI321&gt;=38,INDEX($DD:$DD,$GH321+38),"")</f>
      </c>
      <c r="GF321">
        <f>IF($GI321&gt;=39,INDEX($DD:$DD,$GH321+39),"")</f>
      </c>
      <c r="GG321">
        <f>IF($GI321&gt;=40,INDEX($DD:$DD,$GH321+40),"")</f>
      </c>
      <c r="GH321">
        <f>IFERROR(MATCH($DB321,$DC$2:$DC$148,0)+1,0)</f>
      </c>
      <c r="GI321">
        <f>IFERROR(INDEX($DE$2:$DE$148,MATCH($DB321,$DC$2:$DC$148,0)),0)</f>
      </c>
      <c r="GJ321">
        <f>IFERROR(MATCH($S321,$DF$321:$ES$321,0),0)</f>
      </c>
      <c r="GK321">
        <f>IF($GJ321&gt;0,INDEX($ET$321:$GG$321,$GJ321),"")</f>
      </c>
      <c r="GL321" t="s">
        <v>900</v>
      </c>
      <c r="GN321">
        <f>IF($IW321&gt;=1,INDEX($GL:$GL,$IV321+1),"")</f>
      </c>
      <c r="GO321">
        <f>IF($IW321&gt;=2,INDEX($GL:$GL,$IV321+2),"")</f>
      </c>
      <c r="GP321">
        <f>IF($IW321&gt;=3,INDEX($GL:$GL,$IV321+3),"")</f>
      </c>
      <c r="GQ321">
        <f>IF($IW321&gt;=4,INDEX($GL:$GL,$IV321+4),"")</f>
      </c>
      <c r="GR321">
        <f>IF($IW321&gt;=5,INDEX($GL:$GL,$IV321+5),"")</f>
      </c>
      <c r="GS321">
        <f>IF($IW321&gt;=6,INDEX($GL:$GL,$IV321+6),"")</f>
      </c>
      <c r="GT321">
        <f>IF($IW321&gt;=7,INDEX($GL:$GL,$IV321+7),"")</f>
      </c>
      <c r="GU321">
        <f>IF($IW321&gt;=8,INDEX($GL:$GL,$IV321+8),"")</f>
      </c>
      <c r="GV321">
        <f>IF($IW321&gt;=9,INDEX($GL:$GL,$IV321+9),"")</f>
      </c>
      <c r="GW321">
        <f>IF($IW321&gt;=10,INDEX($GL:$GL,$IV321+10),"")</f>
      </c>
      <c r="GX321">
        <f>IF($IW321&gt;=11,INDEX($GL:$GL,$IV321+11),"")</f>
      </c>
      <c r="GY321">
        <f>IF($IW321&gt;=12,INDEX($GL:$GL,$IV321+12),"")</f>
      </c>
      <c r="GZ321">
        <f>IF($IW321&gt;=13,INDEX($GL:$GL,$IV321+13),"")</f>
      </c>
      <c r="HA321">
        <f>IF($IW321&gt;=14,INDEX($GL:$GL,$IV321+14),"")</f>
      </c>
      <c r="HB321">
        <f>IF($IW321&gt;=15,INDEX($GL:$GL,$IV321+15),"")</f>
      </c>
      <c r="HC321">
        <f>IF($IW321&gt;=16,INDEX($GL:$GL,$IV321+16),"")</f>
      </c>
      <c r="HD321">
        <f>IF($IW321&gt;=17,INDEX($GL:$GL,$IV321+17),"")</f>
      </c>
      <c r="HE321">
        <f>IF($IW321&gt;=18,INDEX($GL:$GL,$IV321+18),"")</f>
      </c>
      <c r="HF321">
        <f>IF($IW321&gt;=19,INDEX($GL:$GL,$IV321+19),"")</f>
      </c>
      <c r="HG321">
        <f>IF($IW321&gt;=20,INDEX($GL:$GL,$IV321+20),"")</f>
      </c>
      <c r="HH321">
        <f>IF($IW321&gt;=21,INDEX($GL:$GL,$IV321+21),"")</f>
      </c>
      <c r="HI321">
        <f>IF($IW321&gt;=22,INDEX($GL:$GL,$IV321+22),"")</f>
      </c>
      <c r="HJ321">
        <f>IF($IW321&gt;=23,INDEX($GL:$GL,$IV321+23),"")</f>
      </c>
      <c r="HK321">
        <f>IF($IW321&gt;=24,INDEX($GL:$GL,$IV321+24),"")</f>
      </c>
      <c r="HL321">
        <f>IF($IW321&gt;=25,INDEX($GL:$GL,$IV321+25),"")</f>
      </c>
      <c r="HM321">
        <f>IF($IW321&gt;=26,INDEX($GL:$GL,$IV321+26),"")</f>
      </c>
      <c r="HN321">
        <f>IF($IW321&gt;=27,INDEX($GL:$GL,$IV321+27),"")</f>
      </c>
      <c r="HO321">
        <f>IF($IW321&gt;=28,INDEX($GL:$GL,$IV321+28),"")</f>
      </c>
      <c r="HP321">
        <f>IF($IW321&gt;=29,INDEX($GL:$GL,$IV321+29),"")</f>
      </c>
      <c r="HQ321">
        <f>IF($IW321&gt;=30,INDEX($GL:$GL,$IV321+30),"")</f>
      </c>
      <c r="HR321">
        <f>IF($IW321&gt;=31,INDEX($GL:$GL,$IV321+31),"")</f>
      </c>
      <c r="HS321">
        <f>IF($IW321&gt;=32,INDEX($GL:$GL,$IV321+32),"")</f>
      </c>
      <c r="HT321">
        <f>IF($IW321&gt;=33,INDEX($GL:$GL,$IV321+33),"")</f>
      </c>
      <c r="HU321">
        <f>IF($IW321&gt;=34,INDEX($GL:$GL,$IV321+34),"")</f>
      </c>
      <c r="HV321">
        <f>IF($IW321&gt;=35,INDEX($GL:$GL,$IV321+35),"")</f>
      </c>
      <c r="HW321">
        <f>IF($IW321&gt;=36,INDEX($GL:$GL,$IV321+36),"")</f>
      </c>
      <c r="HX321">
        <f>IF($IW321&gt;=37,INDEX($GL:$GL,$IV321+37),"")</f>
      </c>
      <c r="HY321">
        <f>IF($IW321&gt;=38,INDEX($GL:$GL,$IV321+38),"")</f>
      </c>
      <c r="HZ321">
        <f>IF($IW321&gt;=39,INDEX($GL:$GL,$IV321+39),"")</f>
      </c>
      <c r="IA321">
        <f>IF($IW321&gt;=40,INDEX($GL:$GL,$IV321+40),"")</f>
      </c>
      <c r="IB321">
        <f>IF($IW321&gt;=41,INDEX($GL:$GL,$IV321+41),"")</f>
      </c>
      <c r="IC321">
        <f>IF($IW321&gt;=42,INDEX($GL:$GL,$IV321+42),"")</f>
      </c>
      <c r="ID321">
        <f>IF($IW321&gt;=43,INDEX($GL:$GL,$IV321+43),"")</f>
      </c>
      <c r="IE321">
        <f>IF($IW321&gt;=44,INDEX($GL:$GL,$IV321+44),"")</f>
      </c>
      <c r="IF321">
        <f>IF($IW321&gt;=45,INDEX($GL:$GL,$IV321+45),"")</f>
      </c>
      <c r="IG321">
        <f>IF($IW321&gt;=46,INDEX($GL:$GL,$IV321+46),"")</f>
      </c>
      <c r="IH321">
        <f>IF($IW321&gt;=47,INDEX($GL:$GL,$IV321+47),"")</f>
      </c>
      <c r="II321">
        <f>IF($IW321&gt;=48,INDEX($GL:$GL,$IV321+48),"")</f>
      </c>
      <c r="IJ321">
        <f>IF($IW321&gt;=49,INDEX($GL:$GL,$IV321+49),"")</f>
      </c>
      <c r="IK321">
        <f>IF($IW321&gt;=50,INDEX($GL:$GL,$IV321+50),"")</f>
      </c>
      <c r="IL321">
        <f>IF($IW321&gt;=51,INDEX($GL:$GL,$IV321+51),"")</f>
      </c>
      <c r="IM321">
        <f>IF($IW321&gt;=52,INDEX($GL:$GL,$IV321+52),"")</f>
      </c>
      <c r="IN321">
        <f>IF($IW321&gt;=53,INDEX($GL:$GL,$IV321+53),"")</f>
      </c>
      <c r="IO321">
        <f>IF($IW321&gt;=54,INDEX($GL:$GL,$IV321+54),"")</f>
      </c>
      <c r="IP321">
        <f>IF($IW321&gt;=55,INDEX($GL:$GL,$IV321+55),"")</f>
      </c>
      <c r="IQ321">
        <f>IF($IW321&gt;=56,INDEX($GL:$GL,$IV321+56),"")</f>
      </c>
      <c r="IR321">
        <f>IF($IW321&gt;=57,INDEX($GL:$GL,$IV321+57),"")</f>
      </c>
      <c r="IS321">
        <f>IF($IW321&gt;=58,INDEX($GL:$GL,$IV321+58),"")</f>
      </c>
      <c r="IT321">
        <f>IF($IW321&gt;=59,INDEX($GL:$GL,$IV321+59),"")</f>
      </c>
      <c r="IU321">
        <f>IF($IW321&gt;=60,INDEX($GL:$GL,$IV321+60),"")</f>
      </c>
      <c r="IV321">
        <f>IFERROR(MATCH($GK321,$GL$2:$GL$324,0)+1,0)</f>
      </c>
      <c r="IW321">
        <f>IFERROR(INDEX($GM$2:$GM$324,MATCH($GK321,$GL$2:$GL$324,0)),0)</f>
      </c>
      <c r="IX321" t="s">
        <v>34</v>
      </c>
      <c r="IY321" t="s">
        <v>34</v>
      </c>
    </row>
    <row r="322" spans="1:259" x14ac:dyDescent="0.25">
      <c r="K322">
        <f>IF(OR($N322="",$J322=""),"",IFERROR($N322/$J322,0))</f>
      </c>
      <c r="L322">
        <f>IF($N322="","",
SUM($M322,$O322,$T322,$P322,$R322)*
(1-IF($U322="",0,VALUE($U322)/100)))</f>
      </c>
      <c r="M322">
        <f>IF($N322="","",$N322)</f>
      </c>
      <c r="O322">
        <f>IF($N322="","",
IF($H322="","",
IF(ISNUMBER(SEARCH("exempt",LOWER($H322))),0,
$N322*(VALUE(SUBSTITUTE($H322,"%",""))/100))))</f>
      </c>
      <c r="V322">
        <f>IFERROR(IF(FIND(" - ",$E322)&gt;0,MID($E322,FIND(" - ",$E322)+3,LEN($E322)),""),"")</f>
      </c>
      <c r="AE322" t="s">
        <v>901</v>
      </c>
      <c r="AJ322">
        <f>IFERROR(LEFT($E322,FIND(" - ",$E322)-1),$E322)</f>
      </c>
      <c r="AM322">
        <f>IF($CB322&gt;=1,INDEX($AK:$AK,$CA322+1),"")</f>
      </c>
      <c r="AN322">
        <f>IF($CB322&gt;=2,INDEX($AK:$AK,$CA322+2),"")</f>
      </c>
      <c r="AO322">
        <f>IF($CB322&gt;=3,INDEX($AK:$AK,$CA322+3),"")</f>
      </c>
      <c r="AP322">
        <f>IF($CB322&gt;=4,INDEX($AK:$AK,$CA322+4),"")</f>
      </c>
      <c r="AQ322">
        <f>IF($CB322&gt;=5,INDEX($AK:$AK,$CA322+5),"")</f>
      </c>
      <c r="AR322">
        <f>IF($CB322&gt;=6,INDEX($AK:$AK,$CA322+6),"")</f>
      </c>
      <c r="AS322">
        <f>IF($CB322&gt;=7,INDEX($AK:$AK,$CA322+7),"")</f>
      </c>
      <c r="AT322">
        <f>IF($CB322&gt;=8,INDEX($AK:$AK,$CA322+8),"")</f>
      </c>
      <c r="AU322">
        <f>IF($CB322&gt;=9,INDEX($AK:$AK,$CA322+9),"")</f>
      </c>
      <c r="AV322">
        <f>IF($CB322&gt;=10,INDEX($AK:$AK,$CA322+10),"")</f>
      </c>
      <c r="AW322">
        <f>IF($CB322&gt;=11,INDEX($AK:$AK,$CA322+11),"")</f>
      </c>
      <c r="AX322">
        <f>IF($CB322&gt;=12,INDEX($AK:$AK,$CA322+12),"")</f>
      </c>
      <c r="AY322">
        <f>IF($CB322&gt;=13,INDEX($AK:$AK,$CA322+13),"")</f>
      </c>
      <c r="AZ322">
        <f>IF($CB322&gt;=14,INDEX($AK:$AK,$CA322+14),"")</f>
      </c>
      <c r="BA322">
        <f>IF($CB322&gt;=15,INDEX($AK:$AK,$CA322+15),"")</f>
      </c>
      <c r="BB322">
        <f>IF($CB322&gt;=16,INDEX($AK:$AK,$CA322+16),"")</f>
      </c>
      <c r="BC322">
        <f>IF($CB322&gt;=17,INDEX($AK:$AK,$CA322+17),"")</f>
      </c>
      <c r="BD322">
        <f>IF($CB322&gt;=18,INDEX($AK:$AK,$CA322+18),"")</f>
      </c>
      <c r="BE322">
        <f>IF($CB322&gt;=19,INDEX($AK:$AK,$CA322+19),"")</f>
      </c>
      <c r="BF322">
        <f>IF($CB322&gt;=20,INDEX($AK:$AK,$CA322+20),"")</f>
      </c>
      <c r="BG322">
        <f>IF($CB322&gt;=21,INDEX($AK:$AK,$CA322+21),"")</f>
      </c>
      <c r="BH322">
        <f>IF($CB322&gt;=22,INDEX($AK:$AK,$CA322+22),"")</f>
      </c>
      <c r="BI322">
        <f>IF($CB322&gt;=23,INDEX($AK:$AK,$CA322+23),"")</f>
      </c>
      <c r="BJ322">
        <f>IF($CB322&gt;=24,INDEX($AK:$AK,$CA322+24),"")</f>
      </c>
      <c r="BK322">
        <f>IF($CB322&gt;=25,INDEX($AK:$AK,$CA322+25),"")</f>
      </c>
      <c r="BL322">
        <f>IF($CB322&gt;=26,INDEX($AK:$AK,$CA322+26),"")</f>
      </c>
      <c r="BM322">
        <f>IF($CB322&gt;=27,INDEX($AK:$AK,$CA322+27),"")</f>
      </c>
      <c r="BN322">
        <f>IF($CB322&gt;=28,INDEX($AK:$AK,$CA322+28),"")</f>
      </c>
      <c r="BO322">
        <f>IF($CB322&gt;=29,INDEX($AK:$AK,$CA322+29),"")</f>
      </c>
      <c r="BP322">
        <f>IF($CB322&gt;=30,INDEX($AK:$AK,$CA322+30),"")</f>
      </c>
      <c r="BQ322">
        <f>IF($CB322&gt;=31,INDEX($AK:$AK,$CA322+31),"")</f>
      </c>
      <c r="BR322">
        <f>IF($CB322&gt;=32,INDEX($AK:$AK,$CA322+32),"")</f>
      </c>
      <c r="BS322">
        <f>IF($CB322&gt;=33,INDEX($AK:$AK,$CA322+33),"")</f>
      </c>
      <c r="BT322">
        <f>IF($CB322&gt;=34,INDEX($AK:$AK,$CA322+34),"")</f>
      </c>
      <c r="BU322">
        <f>IF($CB322&gt;=35,INDEX($AK:$AK,$CA322+35),"")</f>
      </c>
      <c r="BV322">
        <f>IF($CB322&gt;=36,INDEX($AK:$AK,$CA322+36),"")</f>
      </c>
      <c r="BW322">
        <f>IF($CB322&gt;=37,INDEX($AK:$AK,$CA322+37),"")</f>
      </c>
      <c r="BX322">
        <f>IF($CB322&gt;=38,INDEX($AK:$AK,$CA322+38),"")</f>
      </c>
      <c r="BY322">
        <f>IF($CB322&gt;=39,INDEX($AK:$AK,$CA322+39),"")</f>
      </c>
      <c r="BZ322">
        <f>IF($CB322&gt;=40,INDEX($AK:$AK,$CA322+40),"")</f>
      </c>
      <c r="CA322">
        <f>IFERROR(MATCH($AJ322,$AK$2:$AK$134,0)+1,0)</f>
      </c>
      <c r="CB322">
        <f>IFERROR(INDEX($AL$2:$AL$134,MATCH($AJ322,$AK$2:$AK$134,0)),0)</f>
      </c>
      <c r="CC322">
        <f>IFERROR(LEFT($F322,FIND(" - ",$F322)-1),$F322)</f>
      </c>
      <c r="CF322">
        <f>IF($DA322&gt;=1,INDEX($CD:$CD,$CZ322+1),"")</f>
      </c>
      <c r="CG322">
        <f>IF($DA322&gt;=2,INDEX($CD:$CD,$CZ322+2),"")</f>
      </c>
      <c r="CH322">
        <f>IF($DA322&gt;=3,INDEX($CD:$CD,$CZ322+3),"")</f>
      </c>
      <c r="CI322">
        <f>IF($DA322&gt;=4,INDEX($CD:$CD,$CZ322+4),"")</f>
      </c>
      <c r="CJ322">
        <f>IF($DA322&gt;=5,INDEX($CD:$CD,$CZ322+5),"")</f>
      </c>
      <c r="CK322">
        <f>IF($DA322&gt;=6,INDEX($CD:$CD,$CZ322+6),"")</f>
      </c>
      <c r="CL322">
        <f>IF($DA322&gt;=7,INDEX($CD:$CD,$CZ322+7),"")</f>
      </c>
      <c r="CM322">
        <f>IF($DA322&gt;=8,INDEX($CD:$CD,$CZ322+8),"")</f>
      </c>
      <c r="CN322">
        <f>IF($DA322&gt;=9,INDEX($CD:$CD,$CZ322+9),"")</f>
      </c>
      <c r="CO322">
        <f>IF($DA322&gt;=10,INDEX($CD:$CD,$CZ322+10),"")</f>
      </c>
      <c r="CP322">
        <f>IF($DA322&gt;=11,INDEX($CD:$CD,$CZ322+11),"")</f>
      </c>
      <c r="CQ322">
        <f>IF($DA322&gt;=12,INDEX($CD:$CD,$CZ322+12),"")</f>
      </c>
      <c r="CR322">
        <f>IF($DA322&gt;=13,INDEX($CD:$CD,$CZ322+13),"")</f>
      </c>
      <c r="CS322">
        <f>IF($DA322&gt;=14,INDEX($CD:$CD,$CZ322+14),"")</f>
      </c>
      <c r="CT322">
        <f>IF($DA322&gt;=15,INDEX($CD:$CD,$CZ322+15),"")</f>
      </c>
      <c r="CU322">
        <f>IF($DA322&gt;=16,INDEX($CD:$CD,$CZ322+16),"")</f>
      </c>
      <c r="CV322">
        <f>IF($DA322&gt;=17,INDEX($CD:$CD,$CZ322+17),"")</f>
      </c>
      <c r="CW322">
        <f>IF($DA322&gt;=18,INDEX($CD:$CD,$CZ322+18),"")</f>
      </c>
      <c r="CX322">
        <f>IF($DA322&gt;=19,INDEX($CD:$CD,$CZ322+19),"")</f>
      </c>
      <c r="CY322">
        <f>IF($DA322&gt;=20,INDEX($CD:$CD,$CZ322+20),"")</f>
      </c>
      <c r="CZ322">
        <f>IFERROR(MATCH($CC322,$CD$2:$CD$263,0)+1,0)</f>
      </c>
      <c r="DA322">
        <f>IFERROR(INDEX($CE$2:$CE$263,MATCH($CC322,$CD$2:$CD$263,0)),0)</f>
      </c>
      <c r="DB322">
        <f>IFERROR(INDEX($AI:$AI,MATCH($H322,$AH:$AH,0))&amp;"","")</f>
      </c>
      <c r="DF322">
        <f>IF($GI322&gt;=1,INDEX($DC:$DC,$GH322+1),"")</f>
      </c>
      <c r="DG322">
        <f>IF($GI322&gt;=2,INDEX($DC:$DC,$GH322+2),"")</f>
      </c>
      <c r="DH322">
        <f>IF($GI322&gt;=3,INDEX($DC:$DC,$GH322+3),"")</f>
      </c>
      <c r="DI322">
        <f>IF($GI322&gt;=4,INDEX($DC:$DC,$GH322+4),"")</f>
      </c>
      <c r="DJ322">
        <f>IF($GI322&gt;=5,INDEX($DC:$DC,$GH322+5),"")</f>
      </c>
      <c r="DK322">
        <f>IF($GI322&gt;=6,INDEX($DC:$DC,$GH322+6),"")</f>
      </c>
      <c r="DL322">
        <f>IF($GI322&gt;=7,INDEX($DC:$DC,$GH322+7),"")</f>
      </c>
      <c r="DM322">
        <f>IF($GI322&gt;=8,INDEX($DC:$DC,$GH322+8),"")</f>
      </c>
      <c r="DN322">
        <f>IF($GI322&gt;=9,INDEX($DC:$DC,$GH322+9),"")</f>
      </c>
      <c r="DO322">
        <f>IF($GI322&gt;=10,INDEX($DC:$DC,$GH322+10),"")</f>
      </c>
      <c r="DP322">
        <f>IF($GI322&gt;=11,INDEX($DC:$DC,$GH322+11),"")</f>
      </c>
      <c r="DQ322">
        <f>IF($GI322&gt;=12,INDEX($DC:$DC,$GH322+12),"")</f>
      </c>
      <c r="DR322">
        <f>IF($GI322&gt;=13,INDEX($DC:$DC,$GH322+13),"")</f>
      </c>
      <c r="DS322">
        <f>IF($GI322&gt;=14,INDEX($DC:$DC,$GH322+14),"")</f>
      </c>
      <c r="DT322">
        <f>IF($GI322&gt;=15,INDEX($DC:$DC,$GH322+15),"")</f>
      </c>
      <c r="DU322">
        <f>IF($GI322&gt;=16,INDEX($DC:$DC,$GH322+16),"")</f>
      </c>
      <c r="DV322">
        <f>IF($GI322&gt;=17,INDEX($DC:$DC,$GH322+17),"")</f>
      </c>
      <c r="DW322">
        <f>IF($GI322&gt;=18,INDEX($DC:$DC,$GH322+18),"")</f>
      </c>
      <c r="DX322">
        <f>IF($GI322&gt;=19,INDEX($DC:$DC,$GH322+19),"")</f>
      </c>
      <c r="DY322">
        <f>IF($GI322&gt;=20,INDEX($DC:$DC,$GH322+20),"")</f>
      </c>
      <c r="DZ322">
        <f>IF($GI322&gt;=21,INDEX($DC:$DC,$GH322+21),"")</f>
      </c>
      <c r="EA322">
        <f>IF($GI322&gt;=22,INDEX($DC:$DC,$GH322+22),"")</f>
      </c>
      <c r="EB322">
        <f>IF($GI322&gt;=23,INDEX($DC:$DC,$GH322+23),"")</f>
      </c>
      <c r="EC322">
        <f>IF($GI322&gt;=24,INDEX($DC:$DC,$GH322+24),"")</f>
      </c>
      <c r="ED322">
        <f>IF($GI322&gt;=25,INDEX($DC:$DC,$GH322+25),"")</f>
      </c>
      <c r="EE322">
        <f>IF($GI322&gt;=26,INDEX($DC:$DC,$GH322+26),"")</f>
      </c>
      <c r="EF322">
        <f>IF($GI322&gt;=27,INDEX($DC:$DC,$GH322+27),"")</f>
      </c>
      <c r="EG322">
        <f>IF($GI322&gt;=28,INDEX($DC:$DC,$GH322+28),"")</f>
      </c>
      <c r="EH322">
        <f>IF($GI322&gt;=29,INDEX($DC:$DC,$GH322+29),"")</f>
      </c>
      <c r="EI322">
        <f>IF($GI322&gt;=30,INDEX($DC:$DC,$GH322+30),"")</f>
      </c>
      <c r="EJ322">
        <f>IF($GI322&gt;=31,INDEX($DC:$DC,$GH322+31),"")</f>
      </c>
      <c r="EK322">
        <f>IF($GI322&gt;=32,INDEX($DC:$DC,$GH322+32),"")</f>
      </c>
      <c r="EL322">
        <f>IF($GI322&gt;=33,INDEX($DC:$DC,$GH322+33),"")</f>
      </c>
      <c r="EM322">
        <f>IF($GI322&gt;=34,INDEX($DC:$DC,$GH322+34),"")</f>
      </c>
      <c r="EN322">
        <f>IF($GI322&gt;=35,INDEX($DC:$DC,$GH322+35),"")</f>
      </c>
      <c r="EO322">
        <f>IF($GI322&gt;=36,INDEX($DC:$DC,$GH322+36),"")</f>
      </c>
      <c r="EP322">
        <f>IF($GI322&gt;=37,INDEX($DC:$DC,$GH322+37),"")</f>
      </c>
      <c r="EQ322">
        <f>IF($GI322&gt;=38,INDEX($DC:$DC,$GH322+38),"")</f>
      </c>
      <c r="ER322">
        <f>IF($GI322&gt;=39,INDEX($DC:$DC,$GH322+39),"")</f>
      </c>
      <c r="ES322">
        <f>IF($GI322&gt;=40,INDEX($DC:$DC,$GH322+40),"")</f>
      </c>
      <c r="ET322">
        <f>IF($GI322&gt;=1,INDEX($DD:$DD,$GH322+1),"")</f>
      </c>
      <c r="EU322">
        <f>IF($GI322&gt;=2,INDEX($DD:$DD,$GH322+2),"")</f>
      </c>
      <c r="EV322">
        <f>IF($GI322&gt;=3,INDEX($DD:$DD,$GH322+3),"")</f>
      </c>
      <c r="EW322">
        <f>IF($GI322&gt;=4,INDEX($DD:$DD,$GH322+4),"")</f>
      </c>
      <c r="EX322">
        <f>IF($GI322&gt;=5,INDEX($DD:$DD,$GH322+5),"")</f>
      </c>
      <c r="EY322">
        <f>IF($GI322&gt;=6,INDEX($DD:$DD,$GH322+6),"")</f>
      </c>
      <c r="EZ322">
        <f>IF($GI322&gt;=7,INDEX($DD:$DD,$GH322+7),"")</f>
      </c>
      <c r="FA322">
        <f>IF($GI322&gt;=8,INDEX($DD:$DD,$GH322+8),"")</f>
      </c>
      <c r="FB322">
        <f>IF($GI322&gt;=9,INDEX($DD:$DD,$GH322+9),"")</f>
      </c>
      <c r="FC322">
        <f>IF($GI322&gt;=10,INDEX($DD:$DD,$GH322+10),"")</f>
      </c>
      <c r="FD322">
        <f>IF($GI322&gt;=11,INDEX($DD:$DD,$GH322+11),"")</f>
      </c>
      <c r="FE322">
        <f>IF($GI322&gt;=12,INDEX($DD:$DD,$GH322+12),"")</f>
      </c>
      <c r="FF322">
        <f>IF($GI322&gt;=13,INDEX($DD:$DD,$GH322+13),"")</f>
      </c>
      <c r="FG322">
        <f>IF($GI322&gt;=14,INDEX($DD:$DD,$GH322+14),"")</f>
      </c>
      <c r="FH322">
        <f>IF($GI322&gt;=15,INDEX($DD:$DD,$GH322+15),"")</f>
      </c>
      <c r="FI322">
        <f>IF($GI322&gt;=16,INDEX($DD:$DD,$GH322+16),"")</f>
      </c>
      <c r="FJ322">
        <f>IF($GI322&gt;=17,INDEX($DD:$DD,$GH322+17),"")</f>
      </c>
      <c r="FK322">
        <f>IF($GI322&gt;=18,INDEX($DD:$DD,$GH322+18),"")</f>
      </c>
      <c r="FL322">
        <f>IF($GI322&gt;=19,INDEX($DD:$DD,$GH322+19),"")</f>
      </c>
      <c r="FM322">
        <f>IF($GI322&gt;=20,INDEX($DD:$DD,$GH322+20),"")</f>
      </c>
      <c r="FN322">
        <f>IF($GI322&gt;=21,INDEX($DD:$DD,$GH322+21),"")</f>
      </c>
      <c r="FO322">
        <f>IF($GI322&gt;=22,INDEX($DD:$DD,$GH322+22),"")</f>
      </c>
      <c r="FP322">
        <f>IF($GI322&gt;=23,INDEX($DD:$DD,$GH322+23),"")</f>
      </c>
      <c r="FQ322">
        <f>IF($GI322&gt;=24,INDEX($DD:$DD,$GH322+24),"")</f>
      </c>
      <c r="FR322">
        <f>IF($GI322&gt;=25,INDEX($DD:$DD,$GH322+25),"")</f>
      </c>
      <c r="FS322">
        <f>IF($GI322&gt;=26,INDEX($DD:$DD,$GH322+26),"")</f>
      </c>
      <c r="FT322">
        <f>IF($GI322&gt;=27,INDEX($DD:$DD,$GH322+27),"")</f>
      </c>
      <c r="FU322">
        <f>IF($GI322&gt;=28,INDEX($DD:$DD,$GH322+28),"")</f>
      </c>
      <c r="FV322">
        <f>IF($GI322&gt;=29,INDEX($DD:$DD,$GH322+29),"")</f>
      </c>
      <c r="FW322">
        <f>IF($GI322&gt;=30,INDEX($DD:$DD,$GH322+30),"")</f>
      </c>
      <c r="FX322">
        <f>IF($GI322&gt;=31,INDEX($DD:$DD,$GH322+31),"")</f>
      </c>
      <c r="FY322">
        <f>IF($GI322&gt;=32,INDEX($DD:$DD,$GH322+32),"")</f>
      </c>
      <c r="FZ322">
        <f>IF($GI322&gt;=33,INDEX($DD:$DD,$GH322+33),"")</f>
      </c>
      <c r="GA322">
        <f>IF($GI322&gt;=34,INDEX($DD:$DD,$GH322+34),"")</f>
      </c>
      <c r="GB322">
        <f>IF($GI322&gt;=35,INDEX($DD:$DD,$GH322+35),"")</f>
      </c>
      <c r="GC322">
        <f>IF($GI322&gt;=36,INDEX($DD:$DD,$GH322+36),"")</f>
      </c>
      <c r="GD322">
        <f>IF($GI322&gt;=37,INDEX($DD:$DD,$GH322+37),"")</f>
      </c>
      <c r="GE322">
        <f>IF($GI322&gt;=38,INDEX($DD:$DD,$GH322+38),"")</f>
      </c>
      <c r="GF322">
        <f>IF($GI322&gt;=39,INDEX($DD:$DD,$GH322+39),"")</f>
      </c>
      <c r="GG322">
        <f>IF($GI322&gt;=40,INDEX($DD:$DD,$GH322+40),"")</f>
      </c>
      <c r="GH322">
        <f>IFERROR(MATCH($DB322,$DC$2:$DC$148,0)+1,0)</f>
      </c>
      <c r="GI322">
        <f>IFERROR(INDEX($DE$2:$DE$148,MATCH($DB322,$DC$2:$DC$148,0)),0)</f>
      </c>
      <c r="GJ322">
        <f>IFERROR(MATCH($S322,$DF$322:$ES$322,0),0)</f>
      </c>
      <c r="GK322">
        <f>IF($GJ322&gt;0,INDEX($ET$322:$GG$322,$GJ322),"")</f>
      </c>
      <c r="GL322" t="s">
        <v>902</v>
      </c>
      <c r="GN322">
        <f>IF($IW322&gt;=1,INDEX($GL:$GL,$IV322+1),"")</f>
      </c>
      <c r="GO322">
        <f>IF($IW322&gt;=2,INDEX($GL:$GL,$IV322+2),"")</f>
      </c>
      <c r="GP322">
        <f>IF($IW322&gt;=3,INDEX($GL:$GL,$IV322+3),"")</f>
      </c>
      <c r="GQ322">
        <f>IF($IW322&gt;=4,INDEX($GL:$GL,$IV322+4),"")</f>
      </c>
      <c r="GR322">
        <f>IF($IW322&gt;=5,INDEX($GL:$GL,$IV322+5),"")</f>
      </c>
      <c r="GS322">
        <f>IF($IW322&gt;=6,INDEX($GL:$GL,$IV322+6),"")</f>
      </c>
      <c r="GT322">
        <f>IF($IW322&gt;=7,INDEX($GL:$GL,$IV322+7),"")</f>
      </c>
      <c r="GU322">
        <f>IF($IW322&gt;=8,INDEX($GL:$GL,$IV322+8),"")</f>
      </c>
      <c r="GV322">
        <f>IF($IW322&gt;=9,INDEX($GL:$GL,$IV322+9),"")</f>
      </c>
      <c r="GW322">
        <f>IF($IW322&gt;=10,INDEX($GL:$GL,$IV322+10),"")</f>
      </c>
      <c r="GX322">
        <f>IF($IW322&gt;=11,INDEX($GL:$GL,$IV322+11),"")</f>
      </c>
      <c r="GY322">
        <f>IF($IW322&gt;=12,INDEX($GL:$GL,$IV322+12),"")</f>
      </c>
      <c r="GZ322">
        <f>IF($IW322&gt;=13,INDEX($GL:$GL,$IV322+13),"")</f>
      </c>
      <c r="HA322">
        <f>IF($IW322&gt;=14,INDEX($GL:$GL,$IV322+14),"")</f>
      </c>
      <c r="HB322">
        <f>IF($IW322&gt;=15,INDEX($GL:$GL,$IV322+15),"")</f>
      </c>
      <c r="HC322">
        <f>IF($IW322&gt;=16,INDEX($GL:$GL,$IV322+16),"")</f>
      </c>
      <c r="HD322">
        <f>IF($IW322&gt;=17,INDEX($GL:$GL,$IV322+17),"")</f>
      </c>
      <c r="HE322">
        <f>IF($IW322&gt;=18,INDEX($GL:$GL,$IV322+18),"")</f>
      </c>
      <c r="HF322">
        <f>IF($IW322&gt;=19,INDEX($GL:$GL,$IV322+19),"")</f>
      </c>
      <c r="HG322">
        <f>IF($IW322&gt;=20,INDEX($GL:$GL,$IV322+20),"")</f>
      </c>
      <c r="HH322">
        <f>IF($IW322&gt;=21,INDEX($GL:$GL,$IV322+21),"")</f>
      </c>
      <c r="HI322">
        <f>IF($IW322&gt;=22,INDEX($GL:$GL,$IV322+22),"")</f>
      </c>
      <c r="HJ322">
        <f>IF($IW322&gt;=23,INDEX($GL:$GL,$IV322+23),"")</f>
      </c>
      <c r="HK322">
        <f>IF($IW322&gt;=24,INDEX($GL:$GL,$IV322+24),"")</f>
      </c>
      <c r="HL322">
        <f>IF($IW322&gt;=25,INDEX($GL:$GL,$IV322+25),"")</f>
      </c>
      <c r="HM322">
        <f>IF($IW322&gt;=26,INDEX($GL:$GL,$IV322+26),"")</f>
      </c>
      <c r="HN322">
        <f>IF($IW322&gt;=27,INDEX($GL:$GL,$IV322+27),"")</f>
      </c>
      <c r="HO322">
        <f>IF($IW322&gt;=28,INDEX($GL:$GL,$IV322+28),"")</f>
      </c>
      <c r="HP322">
        <f>IF($IW322&gt;=29,INDEX($GL:$GL,$IV322+29),"")</f>
      </c>
      <c r="HQ322">
        <f>IF($IW322&gt;=30,INDEX($GL:$GL,$IV322+30),"")</f>
      </c>
      <c r="HR322">
        <f>IF($IW322&gt;=31,INDEX($GL:$GL,$IV322+31),"")</f>
      </c>
      <c r="HS322">
        <f>IF($IW322&gt;=32,INDEX($GL:$GL,$IV322+32),"")</f>
      </c>
      <c r="HT322">
        <f>IF($IW322&gt;=33,INDEX($GL:$GL,$IV322+33),"")</f>
      </c>
      <c r="HU322">
        <f>IF($IW322&gt;=34,INDEX($GL:$GL,$IV322+34),"")</f>
      </c>
      <c r="HV322">
        <f>IF($IW322&gt;=35,INDEX($GL:$GL,$IV322+35),"")</f>
      </c>
      <c r="HW322">
        <f>IF($IW322&gt;=36,INDEX($GL:$GL,$IV322+36),"")</f>
      </c>
      <c r="HX322">
        <f>IF($IW322&gt;=37,INDEX($GL:$GL,$IV322+37),"")</f>
      </c>
      <c r="HY322">
        <f>IF($IW322&gt;=38,INDEX($GL:$GL,$IV322+38),"")</f>
      </c>
      <c r="HZ322">
        <f>IF($IW322&gt;=39,INDEX($GL:$GL,$IV322+39),"")</f>
      </c>
      <c r="IA322">
        <f>IF($IW322&gt;=40,INDEX($GL:$GL,$IV322+40),"")</f>
      </c>
      <c r="IB322">
        <f>IF($IW322&gt;=41,INDEX($GL:$GL,$IV322+41),"")</f>
      </c>
      <c r="IC322">
        <f>IF($IW322&gt;=42,INDEX($GL:$GL,$IV322+42),"")</f>
      </c>
      <c r="ID322">
        <f>IF($IW322&gt;=43,INDEX($GL:$GL,$IV322+43),"")</f>
      </c>
      <c r="IE322">
        <f>IF($IW322&gt;=44,INDEX($GL:$GL,$IV322+44),"")</f>
      </c>
      <c r="IF322">
        <f>IF($IW322&gt;=45,INDEX($GL:$GL,$IV322+45),"")</f>
      </c>
      <c r="IG322">
        <f>IF($IW322&gt;=46,INDEX($GL:$GL,$IV322+46),"")</f>
      </c>
      <c r="IH322">
        <f>IF($IW322&gt;=47,INDEX($GL:$GL,$IV322+47),"")</f>
      </c>
      <c r="II322">
        <f>IF($IW322&gt;=48,INDEX($GL:$GL,$IV322+48),"")</f>
      </c>
      <c r="IJ322">
        <f>IF($IW322&gt;=49,INDEX($GL:$GL,$IV322+49),"")</f>
      </c>
      <c r="IK322">
        <f>IF($IW322&gt;=50,INDEX($GL:$GL,$IV322+50),"")</f>
      </c>
      <c r="IL322">
        <f>IF($IW322&gt;=51,INDEX($GL:$GL,$IV322+51),"")</f>
      </c>
      <c r="IM322">
        <f>IF($IW322&gt;=52,INDEX($GL:$GL,$IV322+52),"")</f>
      </c>
      <c r="IN322">
        <f>IF($IW322&gt;=53,INDEX($GL:$GL,$IV322+53),"")</f>
      </c>
      <c r="IO322">
        <f>IF($IW322&gt;=54,INDEX($GL:$GL,$IV322+54),"")</f>
      </c>
      <c r="IP322">
        <f>IF($IW322&gt;=55,INDEX($GL:$GL,$IV322+55),"")</f>
      </c>
      <c r="IQ322">
        <f>IF($IW322&gt;=56,INDEX($GL:$GL,$IV322+56),"")</f>
      </c>
      <c r="IR322">
        <f>IF($IW322&gt;=57,INDEX($GL:$GL,$IV322+57),"")</f>
      </c>
      <c r="IS322">
        <f>IF($IW322&gt;=58,INDEX($GL:$GL,$IV322+58),"")</f>
      </c>
      <c r="IT322">
        <f>IF($IW322&gt;=59,INDEX($GL:$GL,$IV322+59),"")</f>
      </c>
      <c r="IU322">
        <f>IF($IW322&gt;=60,INDEX($GL:$GL,$IV322+60),"")</f>
      </c>
      <c r="IV322">
        <f>IFERROR(MATCH($GK322,$GL$2:$GL$324,0)+1,0)</f>
      </c>
      <c r="IW322">
        <f>IFERROR(INDEX($GM$2:$GM$324,MATCH($GK322,$GL$2:$GL$324,0)),0)</f>
      </c>
      <c r="IX322" t="s">
        <v>34</v>
      </c>
      <c r="IY322" t="s">
        <v>34</v>
      </c>
    </row>
    <row r="323" spans="1:259" x14ac:dyDescent="0.25">
      <c r="K323">
        <f>IF(OR($N323="",$J323=""),"",IFERROR($N323/$J323,0))</f>
      </c>
      <c r="L323">
        <f>IF($N323="","",
SUM($M323,$O323,$T323,$P323,$R323)*
(1-IF($U323="",0,VALUE($U323)/100)))</f>
      </c>
      <c r="M323">
        <f>IF($N323="","",$N323)</f>
      </c>
      <c r="O323">
        <f>IF($N323="","",
IF($H323="","",
IF(ISNUMBER(SEARCH("exempt",LOWER($H323))),0,
$N323*(VALUE(SUBSTITUTE($H323,"%",""))/100))))</f>
      </c>
      <c r="V323">
        <f>IFERROR(IF(FIND(" - ",$E323)&gt;0,MID($E323,FIND(" - ",$E323)+3,LEN($E323)),""),"")</f>
      </c>
      <c r="AE323" t="s">
        <v>903</v>
      </c>
      <c r="AJ323">
        <f>IFERROR(LEFT($E323,FIND(" - ",$E323)-1),$E323)</f>
      </c>
      <c r="AM323">
        <f>IF($CB323&gt;=1,INDEX($AK:$AK,$CA323+1),"")</f>
      </c>
      <c r="AN323">
        <f>IF($CB323&gt;=2,INDEX($AK:$AK,$CA323+2),"")</f>
      </c>
      <c r="AO323">
        <f>IF($CB323&gt;=3,INDEX($AK:$AK,$CA323+3),"")</f>
      </c>
      <c r="AP323">
        <f>IF($CB323&gt;=4,INDEX($AK:$AK,$CA323+4),"")</f>
      </c>
      <c r="AQ323">
        <f>IF($CB323&gt;=5,INDEX($AK:$AK,$CA323+5),"")</f>
      </c>
      <c r="AR323">
        <f>IF($CB323&gt;=6,INDEX($AK:$AK,$CA323+6),"")</f>
      </c>
      <c r="AS323">
        <f>IF($CB323&gt;=7,INDEX($AK:$AK,$CA323+7),"")</f>
      </c>
      <c r="AT323">
        <f>IF($CB323&gt;=8,INDEX($AK:$AK,$CA323+8),"")</f>
      </c>
      <c r="AU323">
        <f>IF($CB323&gt;=9,INDEX($AK:$AK,$CA323+9),"")</f>
      </c>
      <c r="AV323">
        <f>IF($CB323&gt;=10,INDEX($AK:$AK,$CA323+10),"")</f>
      </c>
      <c r="AW323">
        <f>IF($CB323&gt;=11,INDEX($AK:$AK,$CA323+11),"")</f>
      </c>
      <c r="AX323">
        <f>IF($CB323&gt;=12,INDEX($AK:$AK,$CA323+12),"")</f>
      </c>
      <c r="AY323">
        <f>IF($CB323&gt;=13,INDEX($AK:$AK,$CA323+13),"")</f>
      </c>
      <c r="AZ323">
        <f>IF($CB323&gt;=14,INDEX($AK:$AK,$CA323+14),"")</f>
      </c>
      <c r="BA323">
        <f>IF($CB323&gt;=15,INDEX($AK:$AK,$CA323+15),"")</f>
      </c>
      <c r="BB323">
        <f>IF($CB323&gt;=16,INDEX($AK:$AK,$CA323+16),"")</f>
      </c>
      <c r="BC323">
        <f>IF($CB323&gt;=17,INDEX($AK:$AK,$CA323+17),"")</f>
      </c>
      <c r="BD323">
        <f>IF($CB323&gt;=18,INDEX($AK:$AK,$CA323+18),"")</f>
      </c>
      <c r="BE323">
        <f>IF($CB323&gt;=19,INDEX($AK:$AK,$CA323+19),"")</f>
      </c>
      <c r="BF323">
        <f>IF($CB323&gt;=20,INDEX($AK:$AK,$CA323+20),"")</f>
      </c>
      <c r="BG323">
        <f>IF($CB323&gt;=21,INDEX($AK:$AK,$CA323+21),"")</f>
      </c>
      <c r="BH323">
        <f>IF($CB323&gt;=22,INDEX($AK:$AK,$CA323+22),"")</f>
      </c>
      <c r="BI323">
        <f>IF($CB323&gt;=23,INDEX($AK:$AK,$CA323+23),"")</f>
      </c>
      <c r="BJ323">
        <f>IF($CB323&gt;=24,INDEX($AK:$AK,$CA323+24),"")</f>
      </c>
      <c r="BK323">
        <f>IF($CB323&gt;=25,INDEX($AK:$AK,$CA323+25),"")</f>
      </c>
      <c r="BL323">
        <f>IF($CB323&gt;=26,INDEX($AK:$AK,$CA323+26),"")</f>
      </c>
      <c r="BM323">
        <f>IF($CB323&gt;=27,INDEX($AK:$AK,$CA323+27),"")</f>
      </c>
      <c r="BN323">
        <f>IF($CB323&gt;=28,INDEX($AK:$AK,$CA323+28),"")</f>
      </c>
      <c r="BO323">
        <f>IF($CB323&gt;=29,INDEX($AK:$AK,$CA323+29),"")</f>
      </c>
      <c r="BP323">
        <f>IF($CB323&gt;=30,INDEX($AK:$AK,$CA323+30),"")</f>
      </c>
      <c r="BQ323">
        <f>IF($CB323&gt;=31,INDEX($AK:$AK,$CA323+31),"")</f>
      </c>
      <c r="BR323">
        <f>IF($CB323&gt;=32,INDEX($AK:$AK,$CA323+32),"")</f>
      </c>
      <c r="BS323">
        <f>IF($CB323&gt;=33,INDEX($AK:$AK,$CA323+33),"")</f>
      </c>
      <c r="BT323">
        <f>IF($CB323&gt;=34,INDEX($AK:$AK,$CA323+34),"")</f>
      </c>
      <c r="BU323">
        <f>IF($CB323&gt;=35,INDEX($AK:$AK,$CA323+35),"")</f>
      </c>
      <c r="BV323">
        <f>IF($CB323&gt;=36,INDEX($AK:$AK,$CA323+36),"")</f>
      </c>
      <c r="BW323">
        <f>IF($CB323&gt;=37,INDEX($AK:$AK,$CA323+37),"")</f>
      </c>
      <c r="BX323">
        <f>IF($CB323&gt;=38,INDEX($AK:$AK,$CA323+38),"")</f>
      </c>
      <c r="BY323">
        <f>IF($CB323&gt;=39,INDEX($AK:$AK,$CA323+39),"")</f>
      </c>
      <c r="BZ323">
        <f>IF($CB323&gt;=40,INDEX($AK:$AK,$CA323+40),"")</f>
      </c>
      <c r="CA323">
        <f>IFERROR(MATCH($AJ323,$AK$2:$AK$134,0)+1,0)</f>
      </c>
      <c r="CB323">
        <f>IFERROR(INDEX($AL$2:$AL$134,MATCH($AJ323,$AK$2:$AK$134,0)),0)</f>
      </c>
      <c r="CC323">
        <f>IFERROR(LEFT($F323,FIND(" - ",$F323)-1),$F323)</f>
      </c>
      <c r="CF323">
        <f>IF($DA323&gt;=1,INDEX($CD:$CD,$CZ323+1),"")</f>
      </c>
      <c r="CG323">
        <f>IF($DA323&gt;=2,INDEX($CD:$CD,$CZ323+2),"")</f>
      </c>
      <c r="CH323">
        <f>IF($DA323&gt;=3,INDEX($CD:$CD,$CZ323+3),"")</f>
      </c>
      <c r="CI323">
        <f>IF($DA323&gt;=4,INDEX($CD:$CD,$CZ323+4),"")</f>
      </c>
      <c r="CJ323">
        <f>IF($DA323&gt;=5,INDEX($CD:$CD,$CZ323+5),"")</f>
      </c>
      <c r="CK323">
        <f>IF($DA323&gt;=6,INDEX($CD:$CD,$CZ323+6),"")</f>
      </c>
      <c r="CL323">
        <f>IF($DA323&gt;=7,INDEX($CD:$CD,$CZ323+7),"")</f>
      </c>
      <c r="CM323">
        <f>IF($DA323&gt;=8,INDEX($CD:$CD,$CZ323+8),"")</f>
      </c>
      <c r="CN323">
        <f>IF($DA323&gt;=9,INDEX($CD:$CD,$CZ323+9),"")</f>
      </c>
      <c r="CO323">
        <f>IF($DA323&gt;=10,INDEX($CD:$CD,$CZ323+10),"")</f>
      </c>
      <c r="CP323">
        <f>IF($DA323&gt;=11,INDEX($CD:$CD,$CZ323+11),"")</f>
      </c>
      <c r="CQ323">
        <f>IF($DA323&gt;=12,INDEX($CD:$CD,$CZ323+12),"")</f>
      </c>
      <c r="CR323">
        <f>IF($DA323&gt;=13,INDEX($CD:$CD,$CZ323+13),"")</f>
      </c>
      <c r="CS323">
        <f>IF($DA323&gt;=14,INDEX($CD:$CD,$CZ323+14),"")</f>
      </c>
      <c r="CT323">
        <f>IF($DA323&gt;=15,INDEX($CD:$CD,$CZ323+15),"")</f>
      </c>
      <c r="CU323">
        <f>IF($DA323&gt;=16,INDEX($CD:$CD,$CZ323+16),"")</f>
      </c>
      <c r="CV323">
        <f>IF($DA323&gt;=17,INDEX($CD:$CD,$CZ323+17),"")</f>
      </c>
      <c r="CW323">
        <f>IF($DA323&gt;=18,INDEX($CD:$CD,$CZ323+18),"")</f>
      </c>
      <c r="CX323">
        <f>IF($DA323&gt;=19,INDEX($CD:$CD,$CZ323+19),"")</f>
      </c>
      <c r="CY323">
        <f>IF($DA323&gt;=20,INDEX($CD:$CD,$CZ323+20),"")</f>
      </c>
      <c r="CZ323">
        <f>IFERROR(MATCH($CC323,$CD$2:$CD$263,0)+1,0)</f>
      </c>
      <c r="DA323">
        <f>IFERROR(INDEX($CE$2:$CE$263,MATCH($CC323,$CD$2:$CD$263,0)),0)</f>
      </c>
      <c r="DB323">
        <f>IFERROR(INDEX($AI:$AI,MATCH($H323,$AH:$AH,0))&amp;"","")</f>
      </c>
      <c r="DF323">
        <f>IF($GI323&gt;=1,INDEX($DC:$DC,$GH323+1),"")</f>
      </c>
      <c r="DG323">
        <f>IF($GI323&gt;=2,INDEX($DC:$DC,$GH323+2),"")</f>
      </c>
      <c r="DH323">
        <f>IF($GI323&gt;=3,INDEX($DC:$DC,$GH323+3),"")</f>
      </c>
      <c r="DI323">
        <f>IF($GI323&gt;=4,INDEX($DC:$DC,$GH323+4),"")</f>
      </c>
      <c r="DJ323">
        <f>IF($GI323&gt;=5,INDEX($DC:$DC,$GH323+5),"")</f>
      </c>
      <c r="DK323">
        <f>IF($GI323&gt;=6,INDEX($DC:$DC,$GH323+6),"")</f>
      </c>
      <c r="DL323">
        <f>IF($GI323&gt;=7,INDEX($DC:$DC,$GH323+7),"")</f>
      </c>
      <c r="DM323">
        <f>IF($GI323&gt;=8,INDEX($DC:$DC,$GH323+8),"")</f>
      </c>
      <c r="DN323">
        <f>IF($GI323&gt;=9,INDEX($DC:$DC,$GH323+9),"")</f>
      </c>
      <c r="DO323">
        <f>IF($GI323&gt;=10,INDEX($DC:$DC,$GH323+10),"")</f>
      </c>
      <c r="DP323">
        <f>IF($GI323&gt;=11,INDEX($DC:$DC,$GH323+11),"")</f>
      </c>
      <c r="DQ323">
        <f>IF($GI323&gt;=12,INDEX($DC:$DC,$GH323+12),"")</f>
      </c>
      <c r="DR323">
        <f>IF($GI323&gt;=13,INDEX($DC:$DC,$GH323+13),"")</f>
      </c>
      <c r="DS323">
        <f>IF($GI323&gt;=14,INDEX($DC:$DC,$GH323+14),"")</f>
      </c>
      <c r="DT323">
        <f>IF($GI323&gt;=15,INDEX($DC:$DC,$GH323+15),"")</f>
      </c>
      <c r="DU323">
        <f>IF($GI323&gt;=16,INDEX($DC:$DC,$GH323+16),"")</f>
      </c>
      <c r="DV323">
        <f>IF($GI323&gt;=17,INDEX($DC:$DC,$GH323+17),"")</f>
      </c>
      <c r="DW323">
        <f>IF($GI323&gt;=18,INDEX($DC:$DC,$GH323+18),"")</f>
      </c>
      <c r="DX323">
        <f>IF($GI323&gt;=19,INDEX($DC:$DC,$GH323+19),"")</f>
      </c>
      <c r="DY323">
        <f>IF($GI323&gt;=20,INDEX($DC:$DC,$GH323+20),"")</f>
      </c>
      <c r="DZ323">
        <f>IF($GI323&gt;=21,INDEX($DC:$DC,$GH323+21),"")</f>
      </c>
      <c r="EA323">
        <f>IF($GI323&gt;=22,INDEX($DC:$DC,$GH323+22),"")</f>
      </c>
      <c r="EB323">
        <f>IF($GI323&gt;=23,INDEX($DC:$DC,$GH323+23),"")</f>
      </c>
      <c r="EC323">
        <f>IF($GI323&gt;=24,INDEX($DC:$DC,$GH323+24),"")</f>
      </c>
      <c r="ED323">
        <f>IF($GI323&gt;=25,INDEX($DC:$DC,$GH323+25),"")</f>
      </c>
      <c r="EE323">
        <f>IF($GI323&gt;=26,INDEX($DC:$DC,$GH323+26),"")</f>
      </c>
      <c r="EF323">
        <f>IF($GI323&gt;=27,INDEX($DC:$DC,$GH323+27),"")</f>
      </c>
      <c r="EG323">
        <f>IF($GI323&gt;=28,INDEX($DC:$DC,$GH323+28),"")</f>
      </c>
      <c r="EH323">
        <f>IF($GI323&gt;=29,INDEX($DC:$DC,$GH323+29),"")</f>
      </c>
      <c r="EI323">
        <f>IF($GI323&gt;=30,INDEX($DC:$DC,$GH323+30),"")</f>
      </c>
      <c r="EJ323">
        <f>IF($GI323&gt;=31,INDEX($DC:$DC,$GH323+31),"")</f>
      </c>
      <c r="EK323">
        <f>IF($GI323&gt;=32,INDEX($DC:$DC,$GH323+32),"")</f>
      </c>
      <c r="EL323">
        <f>IF($GI323&gt;=33,INDEX($DC:$DC,$GH323+33),"")</f>
      </c>
      <c r="EM323">
        <f>IF($GI323&gt;=34,INDEX($DC:$DC,$GH323+34),"")</f>
      </c>
      <c r="EN323">
        <f>IF($GI323&gt;=35,INDEX($DC:$DC,$GH323+35),"")</f>
      </c>
      <c r="EO323">
        <f>IF($GI323&gt;=36,INDEX($DC:$DC,$GH323+36),"")</f>
      </c>
      <c r="EP323">
        <f>IF($GI323&gt;=37,INDEX($DC:$DC,$GH323+37),"")</f>
      </c>
      <c r="EQ323">
        <f>IF($GI323&gt;=38,INDEX($DC:$DC,$GH323+38),"")</f>
      </c>
      <c r="ER323">
        <f>IF($GI323&gt;=39,INDEX($DC:$DC,$GH323+39),"")</f>
      </c>
      <c r="ES323">
        <f>IF($GI323&gt;=40,INDEX($DC:$DC,$GH323+40),"")</f>
      </c>
      <c r="ET323">
        <f>IF($GI323&gt;=1,INDEX($DD:$DD,$GH323+1),"")</f>
      </c>
      <c r="EU323">
        <f>IF($GI323&gt;=2,INDEX($DD:$DD,$GH323+2),"")</f>
      </c>
      <c r="EV323">
        <f>IF($GI323&gt;=3,INDEX($DD:$DD,$GH323+3),"")</f>
      </c>
      <c r="EW323">
        <f>IF($GI323&gt;=4,INDEX($DD:$DD,$GH323+4),"")</f>
      </c>
      <c r="EX323">
        <f>IF($GI323&gt;=5,INDEX($DD:$DD,$GH323+5),"")</f>
      </c>
      <c r="EY323">
        <f>IF($GI323&gt;=6,INDEX($DD:$DD,$GH323+6),"")</f>
      </c>
      <c r="EZ323">
        <f>IF($GI323&gt;=7,INDEX($DD:$DD,$GH323+7),"")</f>
      </c>
      <c r="FA323">
        <f>IF($GI323&gt;=8,INDEX($DD:$DD,$GH323+8),"")</f>
      </c>
      <c r="FB323">
        <f>IF($GI323&gt;=9,INDEX($DD:$DD,$GH323+9),"")</f>
      </c>
      <c r="FC323">
        <f>IF($GI323&gt;=10,INDEX($DD:$DD,$GH323+10),"")</f>
      </c>
      <c r="FD323">
        <f>IF($GI323&gt;=11,INDEX($DD:$DD,$GH323+11),"")</f>
      </c>
      <c r="FE323">
        <f>IF($GI323&gt;=12,INDEX($DD:$DD,$GH323+12),"")</f>
      </c>
      <c r="FF323">
        <f>IF($GI323&gt;=13,INDEX($DD:$DD,$GH323+13),"")</f>
      </c>
      <c r="FG323">
        <f>IF($GI323&gt;=14,INDEX($DD:$DD,$GH323+14),"")</f>
      </c>
      <c r="FH323">
        <f>IF($GI323&gt;=15,INDEX($DD:$DD,$GH323+15),"")</f>
      </c>
      <c r="FI323">
        <f>IF($GI323&gt;=16,INDEX($DD:$DD,$GH323+16),"")</f>
      </c>
      <c r="FJ323">
        <f>IF($GI323&gt;=17,INDEX($DD:$DD,$GH323+17),"")</f>
      </c>
      <c r="FK323">
        <f>IF($GI323&gt;=18,INDEX($DD:$DD,$GH323+18),"")</f>
      </c>
      <c r="FL323">
        <f>IF($GI323&gt;=19,INDEX($DD:$DD,$GH323+19),"")</f>
      </c>
      <c r="FM323">
        <f>IF($GI323&gt;=20,INDEX($DD:$DD,$GH323+20),"")</f>
      </c>
      <c r="FN323">
        <f>IF($GI323&gt;=21,INDEX($DD:$DD,$GH323+21),"")</f>
      </c>
      <c r="FO323">
        <f>IF($GI323&gt;=22,INDEX($DD:$DD,$GH323+22),"")</f>
      </c>
      <c r="FP323">
        <f>IF($GI323&gt;=23,INDEX($DD:$DD,$GH323+23),"")</f>
      </c>
      <c r="FQ323">
        <f>IF($GI323&gt;=24,INDEX($DD:$DD,$GH323+24),"")</f>
      </c>
      <c r="FR323">
        <f>IF($GI323&gt;=25,INDEX($DD:$DD,$GH323+25),"")</f>
      </c>
      <c r="FS323">
        <f>IF($GI323&gt;=26,INDEX($DD:$DD,$GH323+26),"")</f>
      </c>
      <c r="FT323">
        <f>IF($GI323&gt;=27,INDEX($DD:$DD,$GH323+27),"")</f>
      </c>
      <c r="FU323">
        <f>IF($GI323&gt;=28,INDEX($DD:$DD,$GH323+28),"")</f>
      </c>
      <c r="FV323">
        <f>IF($GI323&gt;=29,INDEX($DD:$DD,$GH323+29),"")</f>
      </c>
      <c r="FW323">
        <f>IF($GI323&gt;=30,INDEX($DD:$DD,$GH323+30),"")</f>
      </c>
      <c r="FX323">
        <f>IF($GI323&gt;=31,INDEX($DD:$DD,$GH323+31),"")</f>
      </c>
      <c r="FY323">
        <f>IF($GI323&gt;=32,INDEX($DD:$DD,$GH323+32),"")</f>
      </c>
      <c r="FZ323">
        <f>IF($GI323&gt;=33,INDEX($DD:$DD,$GH323+33),"")</f>
      </c>
      <c r="GA323">
        <f>IF($GI323&gt;=34,INDEX($DD:$DD,$GH323+34),"")</f>
      </c>
      <c r="GB323">
        <f>IF($GI323&gt;=35,INDEX($DD:$DD,$GH323+35),"")</f>
      </c>
      <c r="GC323">
        <f>IF($GI323&gt;=36,INDEX($DD:$DD,$GH323+36),"")</f>
      </c>
      <c r="GD323">
        <f>IF($GI323&gt;=37,INDEX($DD:$DD,$GH323+37),"")</f>
      </c>
      <c r="GE323">
        <f>IF($GI323&gt;=38,INDEX($DD:$DD,$GH323+38),"")</f>
      </c>
      <c r="GF323">
        <f>IF($GI323&gt;=39,INDEX($DD:$DD,$GH323+39),"")</f>
      </c>
      <c r="GG323">
        <f>IF($GI323&gt;=40,INDEX($DD:$DD,$GH323+40),"")</f>
      </c>
      <c r="GH323">
        <f>IFERROR(MATCH($DB323,$DC$2:$DC$148,0)+1,0)</f>
      </c>
      <c r="GI323">
        <f>IFERROR(INDEX($DE$2:$DE$148,MATCH($DB323,$DC$2:$DC$148,0)),0)</f>
      </c>
      <c r="GJ323">
        <f>IFERROR(MATCH($S323,$DF$323:$ES$323,0),0)</f>
      </c>
      <c r="GK323">
        <f>IF($GJ323&gt;0,INDEX($ET$323:$GG$323,$GJ323),"")</f>
      </c>
      <c r="GL323" t="s">
        <v>617</v>
      </c>
      <c r="GM323">
        <v>1</v>
      </c>
      <c r="GN323">
        <f>IF($IW323&gt;=1,INDEX($GL:$GL,$IV323+1),"")</f>
      </c>
      <c r="GO323">
        <f>IF($IW323&gt;=2,INDEX($GL:$GL,$IV323+2),"")</f>
      </c>
      <c r="GP323">
        <f>IF($IW323&gt;=3,INDEX($GL:$GL,$IV323+3),"")</f>
      </c>
      <c r="GQ323">
        <f>IF($IW323&gt;=4,INDEX($GL:$GL,$IV323+4),"")</f>
      </c>
      <c r="GR323">
        <f>IF($IW323&gt;=5,INDEX($GL:$GL,$IV323+5),"")</f>
      </c>
      <c r="GS323">
        <f>IF($IW323&gt;=6,INDEX($GL:$GL,$IV323+6),"")</f>
      </c>
      <c r="GT323">
        <f>IF($IW323&gt;=7,INDEX($GL:$GL,$IV323+7),"")</f>
      </c>
      <c r="GU323">
        <f>IF($IW323&gt;=8,INDEX($GL:$GL,$IV323+8),"")</f>
      </c>
      <c r="GV323">
        <f>IF($IW323&gt;=9,INDEX($GL:$GL,$IV323+9),"")</f>
      </c>
      <c r="GW323">
        <f>IF($IW323&gt;=10,INDEX($GL:$GL,$IV323+10),"")</f>
      </c>
      <c r="GX323">
        <f>IF($IW323&gt;=11,INDEX($GL:$GL,$IV323+11),"")</f>
      </c>
      <c r="GY323">
        <f>IF($IW323&gt;=12,INDEX($GL:$GL,$IV323+12),"")</f>
      </c>
      <c r="GZ323">
        <f>IF($IW323&gt;=13,INDEX($GL:$GL,$IV323+13),"")</f>
      </c>
      <c r="HA323">
        <f>IF($IW323&gt;=14,INDEX($GL:$GL,$IV323+14),"")</f>
      </c>
      <c r="HB323">
        <f>IF($IW323&gt;=15,INDEX($GL:$GL,$IV323+15),"")</f>
      </c>
      <c r="HC323">
        <f>IF($IW323&gt;=16,INDEX($GL:$GL,$IV323+16),"")</f>
      </c>
      <c r="HD323">
        <f>IF($IW323&gt;=17,INDEX($GL:$GL,$IV323+17),"")</f>
      </c>
      <c r="HE323">
        <f>IF($IW323&gt;=18,INDEX($GL:$GL,$IV323+18),"")</f>
      </c>
      <c r="HF323">
        <f>IF($IW323&gt;=19,INDEX($GL:$GL,$IV323+19),"")</f>
      </c>
      <c r="HG323">
        <f>IF($IW323&gt;=20,INDEX($GL:$GL,$IV323+20),"")</f>
      </c>
      <c r="HH323">
        <f>IF($IW323&gt;=21,INDEX($GL:$GL,$IV323+21),"")</f>
      </c>
      <c r="HI323">
        <f>IF($IW323&gt;=22,INDEX($GL:$GL,$IV323+22),"")</f>
      </c>
      <c r="HJ323">
        <f>IF($IW323&gt;=23,INDEX($GL:$GL,$IV323+23),"")</f>
      </c>
      <c r="HK323">
        <f>IF($IW323&gt;=24,INDEX($GL:$GL,$IV323+24),"")</f>
      </c>
      <c r="HL323">
        <f>IF($IW323&gt;=25,INDEX($GL:$GL,$IV323+25),"")</f>
      </c>
      <c r="HM323">
        <f>IF($IW323&gt;=26,INDEX($GL:$GL,$IV323+26),"")</f>
      </c>
      <c r="HN323">
        <f>IF($IW323&gt;=27,INDEX($GL:$GL,$IV323+27),"")</f>
      </c>
      <c r="HO323">
        <f>IF($IW323&gt;=28,INDEX($GL:$GL,$IV323+28),"")</f>
      </c>
      <c r="HP323">
        <f>IF($IW323&gt;=29,INDEX($GL:$GL,$IV323+29),"")</f>
      </c>
      <c r="HQ323">
        <f>IF($IW323&gt;=30,INDEX($GL:$GL,$IV323+30),"")</f>
      </c>
      <c r="HR323">
        <f>IF($IW323&gt;=31,INDEX($GL:$GL,$IV323+31),"")</f>
      </c>
      <c r="HS323">
        <f>IF($IW323&gt;=32,INDEX($GL:$GL,$IV323+32),"")</f>
      </c>
      <c r="HT323">
        <f>IF($IW323&gt;=33,INDEX($GL:$GL,$IV323+33),"")</f>
      </c>
      <c r="HU323">
        <f>IF($IW323&gt;=34,INDEX($GL:$GL,$IV323+34),"")</f>
      </c>
      <c r="HV323">
        <f>IF($IW323&gt;=35,INDEX($GL:$GL,$IV323+35),"")</f>
      </c>
      <c r="HW323">
        <f>IF($IW323&gt;=36,INDEX($GL:$GL,$IV323+36),"")</f>
      </c>
      <c r="HX323">
        <f>IF($IW323&gt;=37,INDEX($GL:$GL,$IV323+37),"")</f>
      </c>
      <c r="HY323">
        <f>IF($IW323&gt;=38,INDEX($GL:$GL,$IV323+38),"")</f>
      </c>
      <c r="HZ323">
        <f>IF($IW323&gt;=39,INDEX($GL:$GL,$IV323+39),"")</f>
      </c>
      <c r="IA323">
        <f>IF($IW323&gt;=40,INDEX($GL:$GL,$IV323+40),"")</f>
      </c>
      <c r="IB323">
        <f>IF($IW323&gt;=41,INDEX($GL:$GL,$IV323+41),"")</f>
      </c>
      <c r="IC323">
        <f>IF($IW323&gt;=42,INDEX($GL:$GL,$IV323+42),"")</f>
      </c>
      <c r="ID323">
        <f>IF($IW323&gt;=43,INDEX($GL:$GL,$IV323+43),"")</f>
      </c>
      <c r="IE323">
        <f>IF($IW323&gt;=44,INDEX($GL:$GL,$IV323+44),"")</f>
      </c>
      <c r="IF323">
        <f>IF($IW323&gt;=45,INDEX($GL:$GL,$IV323+45),"")</f>
      </c>
      <c r="IG323">
        <f>IF($IW323&gt;=46,INDEX($GL:$GL,$IV323+46),"")</f>
      </c>
      <c r="IH323">
        <f>IF($IW323&gt;=47,INDEX($GL:$GL,$IV323+47),"")</f>
      </c>
      <c r="II323">
        <f>IF($IW323&gt;=48,INDEX($GL:$GL,$IV323+48),"")</f>
      </c>
      <c r="IJ323">
        <f>IF($IW323&gt;=49,INDEX($GL:$GL,$IV323+49),"")</f>
      </c>
      <c r="IK323">
        <f>IF($IW323&gt;=50,INDEX($GL:$GL,$IV323+50),"")</f>
      </c>
      <c r="IL323">
        <f>IF($IW323&gt;=51,INDEX($GL:$GL,$IV323+51),"")</f>
      </c>
      <c r="IM323">
        <f>IF($IW323&gt;=52,INDEX($GL:$GL,$IV323+52),"")</f>
      </c>
      <c r="IN323">
        <f>IF($IW323&gt;=53,INDEX($GL:$GL,$IV323+53),"")</f>
      </c>
      <c r="IO323">
        <f>IF($IW323&gt;=54,INDEX($GL:$GL,$IV323+54),"")</f>
      </c>
      <c r="IP323">
        <f>IF($IW323&gt;=55,INDEX($GL:$GL,$IV323+55),"")</f>
      </c>
      <c r="IQ323">
        <f>IF($IW323&gt;=56,INDEX($GL:$GL,$IV323+56),"")</f>
      </c>
      <c r="IR323">
        <f>IF($IW323&gt;=57,INDEX($GL:$GL,$IV323+57),"")</f>
      </c>
      <c r="IS323">
        <f>IF($IW323&gt;=58,INDEX($GL:$GL,$IV323+58),"")</f>
      </c>
      <c r="IT323">
        <f>IF($IW323&gt;=59,INDEX($GL:$GL,$IV323+59),"")</f>
      </c>
      <c r="IU323">
        <f>IF($IW323&gt;=60,INDEX($GL:$GL,$IV323+60),"")</f>
      </c>
      <c r="IV323">
        <f>IFERROR(MATCH($GK323,$GL$2:$GL$324,0)+1,0)</f>
      </c>
      <c r="IW323">
        <f>IFERROR(INDEX($GM$2:$GM$324,MATCH($GK323,$GL$2:$GL$324,0)),0)</f>
      </c>
      <c r="IX323" t="s">
        <v>34</v>
      </c>
      <c r="IY323" t="s">
        <v>34</v>
      </c>
    </row>
    <row r="324" spans="1:259" x14ac:dyDescent="0.25">
      <c r="K324">
        <f>IF(OR($N324="",$J324=""),"",IFERROR($N324/$J324,0))</f>
      </c>
      <c r="L324">
        <f>IF($N324="","",
SUM($M324,$O324,$T324,$P324,$R324)*
(1-IF($U324="",0,VALUE($U324)/100)))</f>
      </c>
      <c r="M324">
        <f>IF($N324="","",$N324)</f>
      </c>
      <c r="O324">
        <f>IF($N324="","",
IF($H324="","",
IF(ISNUMBER(SEARCH("exempt",LOWER($H324))),0,
$N324*(VALUE(SUBSTITUTE($H324,"%",""))/100))))</f>
      </c>
      <c r="V324">
        <f>IFERROR(IF(FIND(" - ",$E324)&gt;0,MID($E324,FIND(" - ",$E324)+3,LEN($E324)),""),"")</f>
      </c>
      <c r="AE324" t="s">
        <v>904</v>
      </c>
      <c r="AJ324">
        <f>IFERROR(LEFT($E324,FIND(" - ",$E324)-1),$E324)</f>
      </c>
      <c r="AM324">
        <f>IF($CB324&gt;=1,INDEX($AK:$AK,$CA324+1),"")</f>
      </c>
      <c r="AN324">
        <f>IF($CB324&gt;=2,INDEX($AK:$AK,$CA324+2),"")</f>
      </c>
      <c r="AO324">
        <f>IF($CB324&gt;=3,INDEX($AK:$AK,$CA324+3),"")</f>
      </c>
      <c r="AP324">
        <f>IF($CB324&gt;=4,INDEX($AK:$AK,$CA324+4),"")</f>
      </c>
      <c r="AQ324">
        <f>IF($CB324&gt;=5,INDEX($AK:$AK,$CA324+5),"")</f>
      </c>
      <c r="AR324">
        <f>IF($CB324&gt;=6,INDEX($AK:$AK,$CA324+6),"")</f>
      </c>
      <c r="AS324">
        <f>IF($CB324&gt;=7,INDEX($AK:$AK,$CA324+7),"")</f>
      </c>
      <c r="AT324">
        <f>IF($CB324&gt;=8,INDEX($AK:$AK,$CA324+8),"")</f>
      </c>
      <c r="AU324">
        <f>IF($CB324&gt;=9,INDEX($AK:$AK,$CA324+9),"")</f>
      </c>
      <c r="AV324">
        <f>IF($CB324&gt;=10,INDEX($AK:$AK,$CA324+10),"")</f>
      </c>
      <c r="AW324">
        <f>IF($CB324&gt;=11,INDEX($AK:$AK,$CA324+11),"")</f>
      </c>
      <c r="AX324">
        <f>IF($CB324&gt;=12,INDEX($AK:$AK,$CA324+12),"")</f>
      </c>
      <c r="AY324">
        <f>IF($CB324&gt;=13,INDEX($AK:$AK,$CA324+13),"")</f>
      </c>
      <c r="AZ324">
        <f>IF($CB324&gt;=14,INDEX($AK:$AK,$CA324+14),"")</f>
      </c>
      <c r="BA324">
        <f>IF($CB324&gt;=15,INDEX($AK:$AK,$CA324+15),"")</f>
      </c>
      <c r="BB324">
        <f>IF($CB324&gt;=16,INDEX($AK:$AK,$CA324+16),"")</f>
      </c>
      <c r="BC324">
        <f>IF($CB324&gt;=17,INDEX($AK:$AK,$CA324+17),"")</f>
      </c>
      <c r="BD324">
        <f>IF($CB324&gt;=18,INDEX($AK:$AK,$CA324+18),"")</f>
      </c>
      <c r="BE324">
        <f>IF($CB324&gt;=19,INDEX($AK:$AK,$CA324+19),"")</f>
      </c>
      <c r="BF324">
        <f>IF($CB324&gt;=20,INDEX($AK:$AK,$CA324+20),"")</f>
      </c>
      <c r="BG324">
        <f>IF($CB324&gt;=21,INDEX($AK:$AK,$CA324+21),"")</f>
      </c>
      <c r="BH324">
        <f>IF($CB324&gt;=22,INDEX($AK:$AK,$CA324+22),"")</f>
      </c>
      <c r="BI324">
        <f>IF($CB324&gt;=23,INDEX($AK:$AK,$CA324+23),"")</f>
      </c>
      <c r="BJ324">
        <f>IF($CB324&gt;=24,INDEX($AK:$AK,$CA324+24),"")</f>
      </c>
      <c r="BK324">
        <f>IF($CB324&gt;=25,INDEX($AK:$AK,$CA324+25),"")</f>
      </c>
      <c r="BL324">
        <f>IF($CB324&gt;=26,INDEX($AK:$AK,$CA324+26),"")</f>
      </c>
      <c r="BM324">
        <f>IF($CB324&gt;=27,INDEX($AK:$AK,$CA324+27),"")</f>
      </c>
      <c r="BN324">
        <f>IF($CB324&gt;=28,INDEX($AK:$AK,$CA324+28),"")</f>
      </c>
      <c r="BO324">
        <f>IF($CB324&gt;=29,INDEX($AK:$AK,$CA324+29),"")</f>
      </c>
      <c r="BP324">
        <f>IF($CB324&gt;=30,INDEX($AK:$AK,$CA324+30),"")</f>
      </c>
      <c r="BQ324">
        <f>IF($CB324&gt;=31,INDEX($AK:$AK,$CA324+31),"")</f>
      </c>
      <c r="BR324">
        <f>IF($CB324&gt;=32,INDEX($AK:$AK,$CA324+32),"")</f>
      </c>
      <c r="BS324">
        <f>IF($CB324&gt;=33,INDEX($AK:$AK,$CA324+33),"")</f>
      </c>
      <c r="BT324">
        <f>IF($CB324&gt;=34,INDEX($AK:$AK,$CA324+34),"")</f>
      </c>
      <c r="BU324">
        <f>IF($CB324&gt;=35,INDEX($AK:$AK,$CA324+35),"")</f>
      </c>
      <c r="BV324">
        <f>IF($CB324&gt;=36,INDEX($AK:$AK,$CA324+36),"")</f>
      </c>
      <c r="BW324">
        <f>IF($CB324&gt;=37,INDEX($AK:$AK,$CA324+37),"")</f>
      </c>
      <c r="BX324">
        <f>IF($CB324&gt;=38,INDEX($AK:$AK,$CA324+38),"")</f>
      </c>
      <c r="BY324">
        <f>IF($CB324&gt;=39,INDEX($AK:$AK,$CA324+39),"")</f>
      </c>
      <c r="BZ324">
        <f>IF($CB324&gt;=40,INDEX($AK:$AK,$CA324+40),"")</f>
      </c>
      <c r="CA324">
        <f>IFERROR(MATCH($AJ324,$AK$2:$AK$134,0)+1,0)</f>
      </c>
      <c r="CB324">
        <f>IFERROR(INDEX($AL$2:$AL$134,MATCH($AJ324,$AK$2:$AK$134,0)),0)</f>
      </c>
      <c r="CC324">
        <f>IFERROR(LEFT($F324,FIND(" - ",$F324)-1),$F324)</f>
      </c>
      <c r="CF324">
        <f>IF($DA324&gt;=1,INDEX($CD:$CD,$CZ324+1),"")</f>
      </c>
      <c r="CG324">
        <f>IF($DA324&gt;=2,INDEX($CD:$CD,$CZ324+2),"")</f>
      </c>
      <c r="CH324">
        <f>IF($DA324&gt;=3,INDEX($CD:$CD,$CZ324+3),"")</f>
      </c>
      <c r="CI324">
        <f>IF($DA324&gt;=4,INDEX($CD:$CD,$CZ324+4),"")</f>
      </c>
      <c r="CJ324">
        <f>IF($DA324&gt;=5,INDEX($CD:$CD,$CZ324+5),"")</f>
      </c>
      <c r="CK324">
        <f>IF($DA324&gt;=6,INDEX($CD:$CD,$CZ324+6),"")</f>
      </c>
      <c r="CL324">
        <f>IF($DA324&gt;=7,INDEX($CD:$CD,$CZ324+7),"")</f>
      </c>
      <c r="CM324">
        <f>IF($DA324&gt;=8,INDEX($CD:$CD,$CZ324+8),"")</f>
      </c>
      <c r="CN324">
        <f>IF($DA324&gt;=9,INDEX($CD:$CD,$CZ324+9),"")</f>
      </c>
      <c r="CO324">
        <f>IF($DA324&gt;=10,INDEX($CD:$CD,$CZ324+10),"")</f>
      </c>
      <c r="CP324">
        <f>IF($DA324&gt;=11,INDEX($CD:$CD,$CZ324+11),"")</f>
      </c>
      <c r="CQ324">
        <f>IF($DA324&gt;=12,INDEX($CD:$CD,$CZ324+12),"")</f>
      </c>
      <c r="CR324">
        <f>IF($DA324&gt;=13,INDEX($CD:$CD,$CZ324+13),"")</f>
      </c>
      <c r="CS324">
        <f>IF($DA324&gt;=14,INDEX($CD:$CD,$CZ324+14),"")</f>
      </c>
      <c r="CT324">
        <f>IF($DA324&gt;=15,INDEX($CD:$CD,$CZ324+15),"")</f>
      </c>
      <c r="CU324">
        <f>IF($DA324&gt;=16,INDEX($CD:$CD,$CZ324+16),"")</f>
      </c>
      <c r="CV324">
        <f>IF($DA324&gt;=17,INDEX($CD:$CD,$CZ324+17),"")</f>
      </c>
      <c r="CW324">
        <f>IF($DA324&gt;=18,INDEX($CD:$CD,$CZ324+18),"")</f>
      </c>
      <c r="CX324">
        <f>IF($DA324&gt;=19,INDEX($CD:$CD,$CZ324+19),"")</f>
      </c>
      <c r="CY324">
        <f>IF($DA324&gt;=20,INDEX($CD:$CD,$CZ324+20),"")</f>
      </c>
      <c r="CZ324">
        <f>IFERROR(MATCH($CC324,$CD$2:$CD$263,0)+1,0)</f>
      </c>
      <c r="DA324">
        <f>IFERROR(INDEX($CE$2:$CE$263,MATCH($CC324,$CD$2:$CD$263,0)),0)</f>
      </c>
      <c r="DB324">
        <f>IFERROR(INDEX($AI:$AI,MATCH($H324,$AH:$AH,0))&amp;"","")</f>
      </c>
      <c r="DF324">
        <f>IF($GI324&gt;=1,INDEX($DC:$DC,$GH324+1),"")</f>
      </c>
      <c r="DG324">
        <f>IF($GI324&gt;=2,INDEX($DC:$DC,$GH324+2),"")</f>
      </c>
      <c r="DH324">
        <f>IF($GI324&gt;=3,INDEX($DC:$DC,$GH324+3),"")</f>
      </c>
      <c r="DI324">
        <f>IF($GI324&gt;=4,INDEX($DC:$DC,$GH324+4),"")</f>
      </c>
      <c r="DJ324">
        <f>IF($GI324&gt;=5,INDEX($DC:$DC,$GH324+5),"")</f>
      </c>
      <c r="DK324">
        <f>IF($GI324&gt;=6,INDEX($DC:$DC,$GH324+6),"")</f>
      </c>
      <c r="DL324">
        <f>IF($GI324&gt;=7,INDEX($DC:$DC,$GH324+7),"")</f>
      </c>
      <c r="DM324">
        <f>IF($GI324&gt;=8,INDEX($DC:$DC,$GH324+8),"")</f>
      </c>
      <c r="DN324">
        <f>IF($GI324&gt;=9,INDEX($DC:$DC,$GH324+9),"")</f>
      </c>
      <c r="DO324">
        <f>IF($GI324&gt;=10,INDEX($DC:$DC,$GH324+10),"")</f>
      </c>
      <c r="DP324">
        <f>IF($GI324&gt;=11,INDEX($DC:$DC,$GH324+11),"")</f>
      </c>
      <c r="DQ324">
        <f>IF($GI324&gt;=12,INDEX($DC:$DC,$GH324+12),"")</f>
      </c>
      <c r="DR324">
        <f>IF($GI324&gt;=13,INDEX($DC:$DC,$GH324+13),"")</f>
      </c>
      <c r="DS324">
        <f>IF($GI324&gt;=14,INDEX($DC:$DC,$GH324+14),"")</f>
      </c>
      <c r="DT324">
        <f>IF($GI324&gt;=15,INDEX($DC:$DC,$GH324+15),"")</f>
      </c>
      <c r="DU324">
        <f>IF($GI324&gt;=16,INDEX($DC:$DC,$GH324+16),"")</f>
      </c>
      <c r="DV324">
        <f>IF($GI324&gt;=17,INDEX($DC:$DC,$GH324+17),"")</f>
      </c>
      <c r="DW324">
        <f>IF($GI324&gt;=18,INDEX($DC:$DC,$GH324+18),"")</f>
      </c>
      <c r="DX324">
        <f>IF($GI324&gt;=19,INDEX($DC:$DC,$GH324+19),"")</f>
      </c>
      <c r="DY324">
        <f>IF($GI324&gt;=20,INDEX($DC:$DC,$GH324+20),"")</f>
      </c>
      <c r="DZ324">
        <f>IF($GI324&gt;=21,INDEX($DC:$DC,$GH324+21),"")</f>
      </c>
      <c r="EA324">
        <f>IF($GI324&gt;=22,INDEX($DC:$DC,$GH324+22),"")</f>
      </c>
      <c r="EB324">
        <f>IF($GI324&gt;=23,INDEX($DC:$DC,$GH324+23),"")</f>
      </c>
      <c r="EC324">
        <f>IF($GI324&gt;=24,INDEX($DC:$DC,$GH324+24),"")</f>
      </c>
      <c r="ED324">
        <f>IF($GI324&gt;=25,INDEX($DC:$DC,$GH324+25),"")</f>
      </c>
      <c r="EE324">
        <f>IF($GI324&gt;=26,INDEX($DC:$DC,$GH324+26),"")</f>
      </c>
      <c r="EF324">
        <f>IF($GI324&gt;=27,INDEX($DC:$DC,$GH324+27),"")</f>
      </c>
      <c r="EG324">
        <f>IF($GI324&gt;=28,INDEX($DC:$DC,$GH324+28),"")</f>
      </c>
      <c r="EH324">
        <f>IF($GI324&gt;=29,INDEX($DC:$DC,$GH324+29),"")</f>
      </c>
      <c r="EI324">
        <f>IF($GI324&gt;=30,INDEX($DC:$DC,$GH324+30),"")</f>
      </c>
      <c r="EJ324">
        <f>IF($GI324&gt;=31,INDEX($DC:$DC,$GH324+31),"")</f>
      </c>
      <c r="EK324">
        <f>IF($GI324&gt;=32,INDEX($DC:$DC,$GH324+32),"")</f>
      </c>
      <c r="EL324">
        <f>IF($GI324&gt;=33,INDEX($DC:$DC,$GH324+33),"")</f>
      </c>
      <c r="EM324">
        <f>IF($GI324&gt;=34,INDEX($DC:$DC,$GH324+34),"")</f>
      </c>
      <c r="EN324">
        <f>IF($GI324&gt;=35,INDEX($DC:$DC,$GH324+35),"")</f>
      </c>
      <c r="EO324">
        <f>IF($GI324&gt;=36,INDEX($DC:$DC,$GH324+36),"")</f>
      </c>
      <c r="EP324">
        <f>IF($GI324&gt;=37,INDEX($DC:$DC,$GH324+37),"")</f>
      </c>
      <c r="EQ324">
        <f>IF($GI324&gt;=38,INDEX($DC:$DC,$GH324+38),"")</f>
      </c>
      <c r="ER324">
        <f>IF($GI324&gt;=39,INDEX($DC:$DC,$GH324+39),"")</f>
      </c>
      <c r="ES324">
        <f>IF($GI324&gt;=40,INDEX($DC:$DC,$GH324+40),"")</f>
      </c>
      <c r="ET324">
        <f>IF($GI324&gt;=1,INDEX($DD:$DD,$GH324+1),"")</f>
      </c>
      <c r="EU324">
        <f>IF($GI324&gt;=2,INDEX($DD:$DD,$GH324+2),"")</f>
      </c>
      <c r="EV324">
        <f>IF($GI324&gt;=3,INDEX($DD:$DD,$GH324+3),"")</f>
      </c>
      <c r="EW324">
        <f>IF($GI324&gt;=4,INDEX($DD:$DD,$GH324+4),"")</f>
      </c>
      <c r="EX324">
        <f>IF($GI324&gt;=5,INDEX($DD:$DD,$GH324+5),"")</f>
      </c>
      <c r="EY324">
        <f>IF($GI324&gt;=6,INDEX($DD:$DD,$GH324+6),"")</f>
      </c>
      <c r="EZ324">
        <f>IF($GI324&gt;=7,INDEX($DD:$DD,$GH324+7),"")</f>
      </c>
      <c r="FA324">
        <f>IF($GI324&gt;=8,INDEX($DD:$DD,$GH324+8),"")</f>
      </c>
      <c r="FB324">
        <f>IF($GI324&gt;=9,INDEX($DD:$DD,$GH324+9),"")</f>
      </c>
      <c r="FC324">
        <f>IF($GI324&gt;=10,INDEX($DD:$DD,$GH324+10),"")</f>
      </c>
      <c r="FD324">
        <f>IF($GI324&gt;=11,INDEX($DD:$DD,$GH324+11),"")</f>
      </c>
      <c r="FE324">
        <f>IF($GI324&gt;=12,INDEX($DD:$DD,$GH324+12),"")</f>
      </c>
      <c r="FF324">
        <f>IF($GI324&gt;=13,INDEX($DD:$DD,$GH324+13),"")</f>
      </c>
      <c r="FG324">
        <f>IF($GI324&gt;=14,INDEX($DD:$DD,$GH324+14),"")</f>
      </c>
      <c r="FH324">
        <f>IF($GI324&gt;=15,INDEX($DD:$DD,$GH324+15),"")</f>
      </c>
      <c r="FI324">
        <f>IF($GI324&gt;=16,INDEX($DD:$DD,$GH324+16),"")</f>
      </c>
      <c r="FJ324">
        <f>IF($GI324&gt;=17,INDEX($DD:$DD,$GH324+17),"")</f>
      </c>
      <c r="FK324">
        <f>IF($GI324&gt;=18,INDEX($DD:$DD,$GH324+18),"")</f>
      </c>
      <c r="FL324">
        <f>IF($GI324&gt;=19,INDEX($DD:$DD,$GH324+19),"")</f>
      </c>
      <c r="FM324">
        <f>IF($GI324&gt;=20,INDEX($DD:$DD,$GH324+20),"")</f>
      </c>
      <c r="FN324">
        <f>IF($GI324&gt;=21,INDEX($DD:$DD,$GH324+21),"")</f>
      </c>
      <c r="FO324">
        <f>IF($GI324&gt;=22,INDEX($DD:$DD,$GH324+22),"")</f>
      </c>
      <c r="FP324">
        <f>IF($GI324&gt;=23,INDEX($DD:$DD,$GH324+23),"")</f>
      </c>
      <c r="FQ324">
        <f>IF($GI324&gt;=24,INDEX($DD:$DD,$GH324+24),"")</f>
      </c>
      <c r="FR324">
        <f>IF($GI324&gt;=25,INDEX($DD:$DD,$GH324+25),"")</f>
      </c>
      <c r="FS324">
        <f>IF($GI324&gt;=26,INDEX($DD:$DD,$GH324+26),"")</f>
      </c>
      <c r="FT324">
        <f>IF($GI324&gt;=27,INDEX($DD:$DD,$GH324+27),"")</f>
      </c>
      <c r="FU324">
        <f>IF($GI324&gt;=28,INDEX($DD:$DD,$GH324+28),"")</f>
      </c>
      <c r="FV324">
        <f>IF($GI324&gt;=29,INDEX($DD:$DD,$GH324+29),"")</f>
      </c>
      <c r="FW324">
        <f>IF($GI324&gt;=30,INDEX($DD:$DD,$GH324+30),"")</f>
      </c>
      <c r="FX324">
        <f>IF($GI324&gt;=31,INDEX($DD:$DD,$GH324+31),"")</f>
      </c>
      <c r="FY324">
        <f>IF($GI324&gt;=32,INDEX($DD:$DD,$GH324+32),"")</f>
      </c>
      <c r="FZ324">
        <f>IF($GI324&gt;=33,INDEX($DD:$DD,$GH324+33),"")</f>
      </c>
      <c r="GA324">
        <f>IF($GI324&gt;=34,INDEX($DD:$DD,$GH324+34),"")</f>
      </c>
      <c r="GB324">
        <f>IF($GI324&gt;=35,INDEX($DD:$DD,$GH324+35),"")</f>
      </c>
      <c r="GC324">
        <f>IF($GI324&gt;=36,INDEX($DD:$DD,$GH324+36),"")</f>
      </c>
      <c r="GD324">
        <f>IF($GI324&gt;=37,INDEX($DD:$DD,$GH324+37),"")</f>
      </c>
      <c r="GE324">
        <f>IF($GI324&gt;=38,INDEX($DD:$DD,$GH324+38),"")</f>
      </c>
      <c r="GF324">
        <f>IF($GI324&gt;=39,INDEX($DD:$DD,$GH324+39),"")</f>
      </c>
      <c r="GG324">
        <f>IF($GI324&gt;=40,INDEX($DD:$DD,$GH324+40),"")</f>
      </c>
      <c r="GH324">
        <f>IFERROR(MATCH($DB324,$DC$2:$DC$148,0)+1,0)</f>
      </c>
      <c r="GI324">
        <f>IFERROR(INDEX($DE$2:$DE$148,MATCH($DB324,$DC$2:$DC$148,0)),0)</f>
      </c>
      <c r="GJ324">
        <f>IFERROR(MATCH($S324,$DF$324:$ES$324,0),0)</f>
      </c>
      <c r="GK324">
        <f>IF($GJ324&gt;0,INDEX($ET$324:$GG$324,$GJ324),"")</f>
      </c>
      <c r="GL324" t="s">
        <v>905</v>
      </c>
      <c r="GN324">
        <f>IF($IW324&gt;=1,INDEX($GL:$GL,$IV324+1),"")</f>
      </c>
      <c r="GO324">
        <f>IF($IW324&gt;=2,INDEX($GL:$GL,$IV324+2),"")</f>
      </c>
      <c r="GP324">
        <f>IF($IW324&gt;=3,INDEX($GL:$GL,$IV324+3),"")</f>
      </c>
      <c r="GQ324">
        <f>IF($IW324&gt;=4,INDEX($GL:$GL,$IV324+4),"")</f>
      </c>
      <c r="GR324">
        <f>IF($IW324&gt;=5,INDEX($GL:$GL,$IV324+5),"")</f>
      </c>
      <c r="GS324">
        <f>IF($IW324&gt;=6,INDEX($GL:$GL,$IV324+6),"")</f>
      </c>
      <c r="GT324">
        <f>IF($IW324&gt;=7,INDEX($GL:$GL,$IV324+7),"")</f>
      </c>
      <c r="GU324">
        <f>IF($IW324&gt;=8,INDEX($GL:$GL,$IV324+8),"")</f>
      </c>
      <c r="GV324">
        <f>IF($IW324&gt;=9,INDEX($GL:$GL,$IV324+9),"")</f>
      </c>
      <c r="GW324">
        <f>IF($IW324&gt;=10,INDEX($GL:$GL,$IV324+10),"")</f>
      </c>
      <c r="GX324">
        <f>IF($IW324&gt;=11,INDEX($GL:$GL,$IV324+11),"")</f>
      </c>
      <c r="GY324">
        <f>IF($IW324&gt;=12,INDEX($GL:$GL,$IV324+12),"")</f>
      </c>
      <c r="GZ324">
        <f>IF($IW324&gt;=13,INDEX($GL:$GL,$IV324+13),"")</f>
      </c>
      <c r="HA324">
        <f>IF($IW324&gt;=14,INDEX($GL:$GL,$IV324+14),"")</f>
      </c>
      <c r="HB324">
        <f>IF($IW324&gt;=15,INDEX($GL:$GL,$IV324+15),"")</f>
      </c>
      <c r="HC324">
        <f>IF($IW324&gt;=16,INDEX($GL:$GL,$IV324+16),"")</f>
      </c>
      <c r="HD324">
        <f>IF($IW324&gt;=17,INDEX($GL:$GL,$IV324+17),"")</f>
      </c>
      <c r="HE324">
        <f>IF($IW324&gt;=18,INDEX($GL:$GL,$IV324+18),"")</f>
      </c>
      <c r="HF324">
        <f>IF($IW324&gt;=19,INDEX($GL:$GL,$IV324+19),"")</f>
      </c>
      <c r="HG324">
        <f>IF($IW324&gt;=20,INDEX($GL:$GL,$IV324+20),"")</f>
      </c>
      <c r="HH324">
        <f>IF($IW324&gt;=21,INDEX($GL:$GL,$IV324+21),"")</f>
      </c>
      <c r="HI324">
        <f>IF($IW324&gt;=22,INDEX($GL:$GL,$IV324+22),"")</f>
      </c>
      <c r="HJ324">
        <f>IF($IW324&gt;=23,INDEX($GL:$GL,$IV324+23),"")</f>
      </c>
      <c r="HK324">
        <f>IF($IW324&gt;=24,INDEX($GL:$GL,$IV324+24),"")</f>
      </c>
      <c r="HL324">
        <f>IF($IW324&gt;=25,INDEX($GL:$GL,$IV324+25),"")</f>
      </c>
      <c r="HM324">
        <f>IF($IW324&gt;=26,INDEX($GL:$GL,$IV324+26),"")</f>
      </c>
      <c r="HN324">
        <f>IF($IW324&gt;=27,INDEX($GL:$GL,$IV324+27),"")</f>
      </c>
      <c r="HO324">
        <f>IF($IW324&gt;=28,INDEX($GL:$GL,$IV324+28),"")</f>
      </c>
      <c r="HP324">
        <f>IF($IW324&gt;=29,INDEX($GL:$GL,$IV324+29),"")</f>
      </c>
      <c r="HQ324">
        <f>IF($IW324&gt;=30,INDEX($GL:$GL,$IV324+30),"")</f>
      </c>
      <c r="HR324">
        <f>IF($IW324&gt;=31,INDEX($GL:$GL,$IV324+31),"")</f>
      </c>
      <c r="HS324">
        <f>IF($IW324&gt;=32,INDEX($GL:$GL,$IV324+32),"")</f>
      </c>
      <c r="HT324">
        <f>IF($IW324&gt;=33,INDEX($GL:$GL,$IV324+33),"")</f>
      </c>
      <c r="HU324">
        <f>IF($IW324&gt;=34,INDEX($GL:$GL,$IV324+34),"")</f>
      </c>
      <c r="HV324">
        <f>IF($IW324&gt;=35,INDEX($GL:$GL,$IV324+35),"")</f>
      </c>
      <c r="HW324">
        <f>IF($IW324&gt;=36,INDEX($GL:$GL,$IV324+36),"")</f>
      </c>
      <c r="HX324">
        <f>IF($IW324&gt;=37,INDEX($GL:$GL,$IV324+37),"")</f>
      </c>
      <c r="HY324">
        <f>IF($IW324&gt;=38,INDEX($GL:$GL,$IV324+38),"")</f>
      </c>
      <c r="HZ324">
        <f>IF($IW324&gt;=39,INDEX($GL:$GL,$IV324+39),"")</f>
      </c>
      <c r="IA324">
        <f>IF($IW324&gt;=40,INDEX($GL:$GL,$IV324+40),"")</f>
      </c>
      <c r="IB324">
        <f>IF($IW324&gt;=41,INDEX($GL:$GL,$IV324+41),"")</f>
      </c>
      <c r="IC324">
        <f>IF($IW324&gt;=42,INDEX($GL:$GL,$IV324+42),"")</f>
      </c>
      <c r="ID324">
        <f>IF($IW324&gt;=43,INDEX($GL:$GL,$IV324+43),"")</f>
      </c>
      <c r="IE324">
        <f>IF($IW324&gt;=44,INDEX($GL:$GL,$IV324+44),"")</f>
      </c>
      <c r="IF324">
        <f>IF($IW324&gt;=45,INDEX($GL:$GL,$IV324+45),"")</f>
      </c>
      <c r="IG324">
        <f>IF($IW324&gt;=46,INDEX($GL:$GL,$IV324+46),"")</f>
      </c>
      <c r="IH324">
        <f>IF($IW324&gt;=47,INDEX($GL:$GL,$IV324+47),"")</f>
      </c>
      <c r="II324">
        <f>IF($IW324&gt;=48,INDEX($GL:$GL,$IV324+48),"")</f>
      </c>
      <c r="IJ324">
        <f>IF($IW324&gt;=49,INDEX($GL:$GL,$IV324+49),"")</f>
      </c>
      <c r="IK324">
        <f>IF($IW324&gt;=50,INDEX($GL:$GL,$IV324+50),"")</f>
      </c>
      <c r="IL324">
        <f>IF($IW324&gt;=51,INDEX($GL:$GL,$IV324+51),"")</f>
      </c>
      <c r="IM324">
        <f>IF($IW324&gt;=52,INDEX($GL:$GL,$IV324+52),"")</f>
      </c>
      <c r="IN324">
        <f>IF($IW324&gt;=53,INDEX($GL:$GL,$IV324+53),"")</f>
      </c>
      <c r="IO324">
        <f>IF($IW324&gt;=54,INDEX($GL:$GL,$IV324+54),"")</f>
      </c>
      <c r="IP324">
        <f>IF($IW324&gt;=55,INDEX($GL:$GL,$IV324+55),"")</f>
      </c>
      <c r="IQ324">
        <f>IF($IW324&gt;=56,INDEX($GL:$GL,$IV324+56),"")</f>
      </c>
      <c r="IR324">
        <f>IF($IW324&gt;=57,INDEX($GL:$GL,$IV324+57),"")</f>
      </c>
      <c r="IS324">
        <f>IF($IW324&gt;=58,INDEX($GL:$GL,$IV324+58),"")</f>
      </c>
      <c r="IT324">
        <f>IF($IW324&gt;=59,INDEX($GL:$GL,$IV324+59),"")</f>
      </c>
      <c r="IU324">
        <f>IF($IW324&gt;=60,INDEX($GL:$GL,$IV324+60),"")</f>
      </c>
      <c r="IV324">
        <f>IFERROR(MATCH($GK324,$GL$2:$GL$324,0)+1,0)</f>
      </c>
      <c r="IW324">
        <f>IFERROR(INDEX($GM$2:$GM$324,MATCH($GK324,$GL$2:$GL$324,0)),0)</f>
      </c>
      <c r="IX324" t="s">
        <v>34</v>
      </c>
      <c r="IY324" t="s">
        <v>34</v>
      </c>
    </row>
    <row r="325" spans="1:259" x14ac:dyDescent="0.25">
      <c r="K325">
        <f>IF(OR($N325="",$J325=""),"",IFERROR($N325/$J325,0))</f>
      </c>
      <c r="L325">
        <f>IF($N325="","",
SUM($M325,$O325,$T325,$P325,$R325)*
(1-IF($U325="",0,VALUE($U325)/100)))</f>
      </c>
      <c r="M325">
        <f>IF($N325="","",$N325)</f>
      </c>
      <c r="O325">
        <f>IF($N325="","",
IF($H325="","",
IF(ISNUMBER(SEARCH("exempt",LOWER($H325))),0,
$N325*(VALUE(SUBSTITUTE($H325,"%",""))/100))))</f>
      </c>
      <c r="V325">
        <f>IFERROR(IF(FIND(" - ",$E325)&gt;0,MID($E325,FIND(" - ",$E325)+3,LEN($E325)),""),"")</f>
      </c>
      <c r="AE325" t="s">
        <v>906</v>
      </c>
      <c r="AJ325">
        <f>IFERROR(LEFT($E325,FIND(" - ",$E325)-1),$E325)</f>
      </c>
      <c r="AM325">
        <f>IF($CB325&gt;=1,INDEX($AK:$AK,$CA325+1),"")</f>
      </c>
      <c r="AN325">
        <f>IF($CB325&gt;=2,INDEX($AK:$AK,$CA325+2),"")</f>
      </c>
      <c r="AO325">
        <f>IF($CB325&gt;=3,INDEX($AK:$AK,$CA325+3),"")</f>
      </c>
      <c r="AP325">
        <f>IF($CB325&gt;=4,INDEX($AK:$AK,$CA325+4),"")</f>
      </c>
      <c r="AQ325">
        <f>IF($CB325&gt;=5,INDEX($AK:$AK,$CA325+5),"")</f>
      </c>
      <c r="AR325">
        <f>IF($CB325&gt;=6,INDEX($AK:$AK,$CA325+6),"")</f>
      </c>
      <c r="AS325">
        <f>IF($CB325&gt;=7,INDEX($AK:$AK,$CA325+7),"")</f>
      </c>
      <c r="AT325">
        <f>IF($CB325&gt;=8,INDEX($AK:$AK,$CA325+8),"")</f>
      </c>
      <c r="AU325">
        <f>IF($CB325&gt;=9,INDEX($AK:$AK,$CA325+9),"")</f>
      </c>
      <c r="AV325">
        <f>IF($CB325&gt;=10,INDEX($AK:$AK,$CA325+10),"")</f>
      </c>
      <c r="AW325">
        <f>IF($CB325&gt;=11,INDEX($AK:$AK,$CA325+11),"")</f>
      </c>
      <c r="AX325">
        <f>IF($CB325&gt;=12,INDEX($AK:$AK,$CA325+12),"")</f>
      </c>
      <c r="AY325">
        <f>IF($CB325&gt;=13,INDEX($AK:$AK,$CA325+13),"")</f>
      </c>
      <c r="AZ325">
        <f>IF($CB325&gt;=14,INDEX($AK:$AK,$CA325+14),"")</f>
      </c>
      <c r="BA325">
        <f>IF($CB325&gt;=15,INDEX($AK:$AK,$CA325+15),"")</f>
      </c>
      <c r="BB325">
        <f>IF($CB325&gt;=16,INDEX($AK:$AK,$CA325+16),"")</f>
      </c>
      <c r="BC325">
        <f>IF($CB325&gt;=17,INDEX($AK:$AK,$CA325+17),"")</f>
      </c>
      <c r="BD325">
        <f>IF($CB325&gt;=18,INDEX($AK:$AK,$CA325+18),"")</f>
      </c>
      <c r="BE325">
        <f>IF($CB325&gt;=19,INDEX($AK:$AK,$CA325+19),"")</f>
      </c>
      <c r="BF325">
        <f>IF($CB325&gt;=20,INDEX($AK:$AK,$CA325+20),"")</f>
      </c>
      <c r="BG325">
        <f>IF($CB325&gt;=21,INDEX($AK:$AK,$CA325+21),"")</f>
      </c>
      <c r="BH325">
        <f>IF($CB325&gt;=22,INDEX($AK:$AK,$CA325+22),"")</f>
      </c>
      <c r="BI325">
        <f>IF($CB325&gt;=23,INDEX($AK:$AK,$CA325+23),"")</f>
      </c>
      <c r="BJ325">
        <f>IF($CB325&gt;=24,INDEX($AK:$AK,$CA325+24),"")</f>
      </c>
      <c r="BK325">
        <f>IF($CB325&gt;=25,INDEX($AK:$AK,$CA325+25),"")</f>
      </c>
      <c r="BL325">
        <f>IF($CB325&gt;=26,INDEX($AK:$AK,$CA325+26),"")</f>
      </c>
      <c r="BM325">
        <f>IF($CB325&gt;=27,INDEX($AK:$AK,$CA325+27),"")</f>
      </c>
      <c r="BN325">
        <f>IF($CB325&gt;=28,INDEX($AK:$AK,$CA325+28),"")</f>
      </c>
      <c r="BO325">
        <f>IF($CB325&gt;=29,INDEX($AK:$AK,$CA325+29),"")</f>
      </c>
      <c r="BP325">
        <f>IF($CB325&gt;=30,INDEX($AK:$AK,$CA325+30),"")</f>
      </c>
      <c r="BQ325">
        <f>IF($CB325&gt;=31,INDEX($AK:$AK,$CA325+31),"")</f>
      </c>
      <c r="BR325">
        <f>IF($CB325&gt;=32,INDEX($AK:$AK,$CA325+32),"")</f>
      </c>
      <c r="BS325">
        <f>IF($CB325&gt;=33,INDEX($AK:$AK,$CA325+33),"")</f>
      </c>
      <c r="BT325">
        <f>IF($CB325&gt;=34,INDEX($AK:$AK,$CA325+34),"")</f>
      </c>
      <c r="BU325">
        <f>IF($CB325&gt;=35,INDEX($AK:$AK,$CA325+35),"")</f>
      </c>
      <c r="BV325">
        <f>IF($CB325&gt;=36,INDEX($AK:$AK,$CA325+36),"")</f>
      </c>
      <c r="BW325">
        <f>IF($CB325&gt;=37,INDEX($AK:$AK,$CA325+37),"")</f>
      </c>
      <c r="BX325">
        <f>IF($CB325&gt;=38,INDEX($AK:$AK,$CA325+38),"")</f>
      </c>
      <c r="BY325">
        <f>IF($CB325&gt;=39,INDEX($AK:$AK,$CA325+39),"")</f>
      </c>
      <c r="BZ325">
        <f>IF($CB325&gt;=40,INDEX($AK:$AK,$CA325+40),"")</f>
      </c>
      <c r="CA325">
        <f>IFERROR(MATCH($AJ325,$AK$2:$AK$134,0)+1,0)</f>
      </c>
      <c r="CB325">
        <f>IFERROR(INDEX($AL$2:$AL$134,MATCH($AJ325,$AK$2:$AK$134,0)),0)</f>
      </c>
      <c r="CC325">
        <f>IFERROR(LEFT($F325,FIND(" - ",$F325)-1),$F325)</f>
      </c>
      <c r="CF325">
        <f>IF($DA325&gt;=1,INDEX($CD:$CD,$CZ325+1),"")</f>
      </c>
      <c r="CG325">
        <f>IF($DA325&gt;=2,INDEX($CD:$CD,$CZ325+2),"")</f>
      </c>
      <c r="CH325">
        <f>IF($DA325&gt;=3,INDEX($CD:$CD,$CZ325+3),"")</f>
      </c>
      <c r="CI325">
        <f>IF($DA325&gt;=4,INDEX($CD:$CD,$CZ325+4),"")</f>
      </c>
      <c r="CJ325">
        <f>IF($DA325&gt;=5,INDEX($CD:$CD,$CZ325+5),"")</f>
      </c>
      <c r="CK325">
        <f>IF($DA325&gt;=6,INDEX($CD:$CD,$CZ325+6),"")</f>
      </c>
      <c r="CL325">
        <f>IF($DA325&gt;=7,INDEX($CD:$CD,$CZ325+7),"")</f>
      </c>
      <c r="CM325">
        <f>IF($DA325&gt;=8,INDEX($CD:$CD,$CZ325+8),"")</f>
      </c>
      <c r="CN325">
        <f>IF($DA325&gt;=9,INDEX($CD:$CD,$CZ325+9),"")</f>
      </c>
      <c r="CO325">
        <f>IF($DA325&gt;=10,INDEX($CD:$CD,$CZ325+10),"")</f>
      </c>
      <c r="CP325">
        <f>IF($DA325&gt;=11,INDEX($CD:$CD,$CZ325+11),"")</f>
      </c>
      <c r="CQ325">
        <f>IF($DA325&gt;=12,INDEX($CD:$CD,$CZ325+12),"")</f>
      </c>
      <c r="CR325">
        <f>IF($DA325&gt;=13,INDEX($CD:$CD,$CZ325+13),"")</f>
      </c>
      <c r="CS325">
        <f>IF($DA325&gt;=14,INDEX($CD:$CD,$CZ325+14),"")</f>
      </c>
      <c r="CT325">
        <f>IF($DA325&gt;=15,INDEX($CD:$CD,$CZ325+15),"")</f>
      </c>
      <c r="CU325">
        <f>IF($DA325&gt;=16,INDEX($CD:$CD,$CZ325+16),"")</f>
      </c>
      <c r="CV325">
        <f>IF($DA325&gt;=17,INDEX($CD:$CD,$CZ325+17),"")</f>
      </c>
      <c r="CW325">
        <f>IF($DA325&gt;=18,INDEX($CD:$CD,$CZ325+18),"")</f>
      </c>
      <c r="CX325">
        <f>IF($DA325&gt;=19,INDEX($CD:$CD,$CZ325+19),"")</f>
      </c>
      <c r="CY325">
        <f>IF($DA325&gt;=20,INDEX($CD:$CD,$CZ325+20),"")</f>
      </c>
      <c r="CZ325">
        <f>IFERROR(MATCH($CC325,$CD$2:$CD$263,0)+1,0)</f>
      </c>
      <c r="DA325">
        <f>IFERROR(INDEX($CE$2:$CE$263,MATCH($CC325,$CD$2:$CD$263,0)),0)</f>
      </c>
      <c r="DB325">
        <f>IFERROR(INDEX($AI:$AI,MATCH($H325,$AH:$AH,0))&amp;"","")</f>
      </c>
      <c r="DF325">
        <f>IF($GI325&gt;=1,INDEX($DC:$DC,$GH325+1),"")</f>
      </c>
      <c r="DG325">
        <f>IF($GI325&gt;=2,INDEX($DC:$DC,$GH325+2),"")</f>
      </c>
      <c r="DH325">
        <f>IF($GI325&gt;=3,INDEX($DC:$DC,$GH325+3),"")</f>
      </c>
      <c r="DI325">
        <f>IF($GI325&gt;=4,INDEX($DC:$DC,$GH325+4),"")</f>
      </c>
      <c r="DJ325">
        <f>IF($GI325&gt;=5,INDEX($DC:$DC,$GH325+5),"")</f>
      </c>
      <c r="DK325">
        <f>IF($GI325&gt;=6,INDEX($DC:$DC,$GH325+6),"")</f>
      </c>
      <c r="DL325">
        <f>IF($GI325&gt;=7,INDEX($DC:$DC,$GH325+7),"")</f>
      </c>
      <c r="DM325">
        <f>IF($GI325&gt;=8,INDEX($DC:$DC,$GH325+8),"")</f>
      </c>
      <c r="DN325">
        <f>IF($GI325&gt;=9,INDEX($DC:$DC,$GH325+9),"")</f>
      </c>
      <c r="DO325">
        <f>IF($GI325&gt;=10,INDEX($DC:$DC,$GH325+10),"")</f>
      </c>
      <c r="DP325">
        <f>IF($GI325&gt;=11,INDEX($DC:$DC,$GH325+11),"")</f>
      </c>
      <c r="DQ325">
        <f>IF($GI325&gt;=12,INDEX($DC:$DC,$GH325+12),"")</f>
      </c>
      <c r="DR325">
        <f>IF($GI325&gt;=13,INDEX($DC:$DC,$GH325+13),"")</f>
      </c>
      <c r="DS325">
        <f>IF($GI325&gt;=14,INDEX($DC:$DC,$GH325+14),"")</f>
      </c>
      <c r="DT325">
        <f>IF($GI325&gt;=15,INDEX($DC:$DC,$GH325+15),"")</f>
      </c>
      <c r="DU325">
        <f>IF($GI325&gt;=16,INDEX($DC:$DC,$GH325+16),"")</f>
      </c>
      <c r="DV325">
        <f>IF($GI325&gt;=17,INDEX($DC:$DC,$GH325+17),"")</f>
      </c>
      <c r="DW325">
        <f>IF($GI325&gt;=18,INDEX($DC:$DC,$GH325+18),"")</f>
      </c>
      <c r="DX325">
        <f>IF($GI325&gt;=19,INDEX($DC:$DC,$GH325+19),"")</f>
      </c>
      <c r="DY325">
        <f>IF($GI325&gt;=20,INDEX($DC:$DC,$GH325+20),"")</f>
      </c>
      <c r="DZ325">
        <f>IF($GI325&gt;=21,INDEX($DC:$DC,$GH325+21),"")</f>
      </c>
      <c r="EA325">
        <f>IF($GI325&gt;=22,INDEX($DC:$DC,$GH325+22),"")</f>
      </c>
      <c r="EB325">
        <f>IF($GI325&gt;=23,INDEX($DC:$DC,$GH325+23),"")</f>
      </c>
      <c r="EC325">
        <f>IF($GI325&gt;=24,INDEX($DC:$DC,$GH325+24),"")</f>
      </c>
      <c r="ED325">
        <f>IF($GI325&gt;=25,INDEX($DC:$DC,$GH325+25),"")</f>
      </c>
      <c r="EE325">
        <f>IF($GI325&gt;=26,INDEX($DC:$DC,$GH325+26),"")</f>
      </c>
      <c r="EF325">
        <f>IF($GI325&gt;=27,INDEX($DC:$DC,$GH325+27),"")</f>
      </c>
      <c r="EG325">
        <f>IF($GI325&gt;=28,INDEX($DC:$DC,$GH325+28),"")</f>
      </c>
      <c r="EH325">
        <f>IF($GI325&gt;=29,INDEX($DC:$DC,$GH325+29),"")</f>
      </c>
      <c r="EI325">
        <f>IF($GI325&gt;=30,INDEX($DC:$DC,$GH325+30),"")</f>
      </c>
      <c r="EJ325">
        <f>IF($GI325&gt;=31,INDEX($DC:$DC,$GH325+31),"")</f>
      </c>
      <c r="EK325">
        <f>IF($GI325&gt;=32,INDEX($DC:$DC,$GH325+32),"")</f>
      </c>
      <c r="EL325">
        <f>IF($GI325&gt;=33,INDEX($DC:$DC,$GH325+33),"")</f>
      </c>
      <c r="EM325">
        <f>IF($GI325&gt;=34,INDEX($DC:$DC,$GH325+34),"")</f>
      </c>
      <c r="EN325">
        <f>IF($GI325&gt;=35,INDEX($DC:$DC,$GH325+35),"")</f>
      </c>
      <c r="EO325">
        <f>IF($GI325&gt;=36,INDEX($DC:$DC,$GH325+36),"")</f>
      </c>
      <c r="EP325">
        <f>IF($GI325&gt;=37,INDEX($DC:$DC,$GH325+37),"")</f>
      </c>
      <c r="EQ325">
        <f>IF($GI325&gt;=38,INDEX($DC:$DC,$GH325+38),"")</f>
      </c>
      <c r="ER325">
        <f>IF($GI325&gt;=39,INDEX($DC:$DC,$GH325+39),"")</f>
      </c>
      <c r="ES325">
        <f>IF($GI325&gt;=40,INDEX($DC:$DC,$GH325+40),"")</f>
      </c>
      <c r="ET325">
        <f>IF($GI325&gt;=1,INDEX($DD:$DD,$GH325+1),"")</f>
      </c>
      <c r="EU325">
        <f>IF($GI325&gt;=2,INDEX($DD:$DD,$GH325+2),"")</f>
      </c>
      <c r="EV325">
        <f>IF($GI325&gt;=3,INDEX($DD:$DD,$GH325+3),"")</f>
      </c>
      <c r="EW325">
        <f>IF($GI325&gt;=4,INDEX($DD:$DD,$GH325+4),"")</f>
      </c>
      <c r="EX325">
        <f>IF($GI325&gt;=5,INDEX($DD:$DD,$GH325+5),"")</f>
      </c>
      <c r="EY325">
        <f>IF($GI325&gt;=6,INDEX($DD:$DD,$GH325+6),"")</f>
      </c>
      <c r="EZ325">
        <f>IF($GI325&gt;=7,INDEX($DD:$DD,$GH325+7),"")</f>
      </c>
      <c r="FA325">
        <f>IF($GI325&gt;=8,INDEX($DD:$DD,$GH325+8),"")</f>
      </c>
      <c r="FB325">
        <f>IF($GI325&gt;=9,INDEX($DD:$DD,$GH325+9),"")</f>
      </c>
      <c r="FC325">
        <f>IF($GI325&gt;=10,INDEX($DD:$DD,$GH325+10),"")</f>
      </c>
      <c r="FD325">
        <f>IF($GI325&gt;=11,INDEX($DD:$DD,$GH325+11),"")</f>
      </c>
      <c r="FE325">
        <f>IF($GI325&gt;=12,INDEX($DD:$DD,$GH325+12),"")</f>
      </c>
      <c r="FF325">
        <f>IF($GI325&gt;=13,INDEX($DD:$DD,$GH325+13),"")</f>
      </c>
      <c r="FG325">
        <f>IF($GI325&gt;=14,INDEX($DD:$DD,$GH325+14),"")</f>
      </c>
      <c r="FH325">
        <f>IF($GI325&gt;=15,INDEX($DD:$DD,$GH325+15),"")</f>
      </c>
      <c r="FI325">
        <f>IF($GI325&gt;=16,INDEX($DD:$DD,$GH325+16),"")</f>
      </c>
      <c r="FJ325">
        <f>IF($GI325&gt;=17,INDEX($DD:$DD,$GH325+17),"")</f>
      </c>
      <c r="FK325">
        <f>IF($GI325&gt;=18,INDEX($DD:$DD,$GH325+18),"")</f>
      </c>
      <c r="FL325">
        <f>IF($GI325&gt;=19,INDEX($DD:$DD,$GH325+19),"")</f>
      </c>
      <c r="FM325">
        <f>IF($GI325&gt;=20,INDEX($DD:$DD,$GH325+20),"")</f>
      </c>
      <c r="FN325">
        <f>IF($GI325&gt;=21,INDEX($DD:$DD,$GH325+21),"")</f>
      </c>
      <c r="FO325">
        <f>IF($GI325&gt;=22,INDEX($DD:$DD,$GH325+22),"")</f>
      </c>
      <c r="FP325">
        <f>IF($GI325&gt;=23,INDEX($DD:$DD,$GH325+23),"")</f>
      </c>
      <c r="FQ325">
        <f>IF($GI325&gt;=24,INDEX($DD:$DD,$GH325+24),"")</f>
      </c>
      <c r="FR325">
        <f>IF($GI325&gt;=25,INDEX($DD:$DD,$GH325+25),"")</f>
      </c>
      <c r="FS325">
        <f>IF($GI325&gt;=26,INDEX($DD:$DD,$GH325+26),"")</f>
      </c>
      <c r="FT325">
        <f>IF($GI325&gt;=27,INDEX($DD:$DD,$GH325+27),"")</f>
      </c>
      <c r="FU325">
        <f>IF($GI325&gt;=28,INDEX($DD:$DD,$GH325+28),"")</f>
      </c>
      <c r="FV325">
        <f>IF($GI325&gt;=29,INDEX($DD:$DD,$GH325+29),"")</f>
      </c>
      <c r="FW325">
        <f>IF($GI325&gt;=30,INDEX($DD:$DD,$GH325+30),"")</f>
      </c>
      <c r="FX325">
        <f>IF($GI325&gt;=31,INDEX($DD:$DD,$GH325+31),"")</f>
      </c>
      <c r="FY325">
        <f>IF($GI325&gt;=32,INDEX($DD:$DD,$GH325+32),"")</f>
      </c>
      <c r="FZ325">
        <f>IF($GI325&gt;=33,INDEX($DD:$DD,$GH325+33),"")</f>
      </c>
      <c r="GA325">
        <f>IF($GI325&gt;=34,INDEX($DD:$DD,$GH325+34),"")</f>
      </c>
      <c r="GB325">
        <f>IF($GI325&gt;=35,INDEX($DD:$DD,$GH325+35),"")</f>
      </c>
      <c r="GC325">
        <f>IF($GI325&gt;=36,INDEX($DD:$DD,$GH325+36),"")</f>
      </c>
      <c r="GD325">
        <f>IF($GI325&gt;=37,INDEX($DD:$DD,$GH325+37),"")</f>
      </c>
      <c r="GE325">
        <f>IF($GI325&gt;=38,INDEX($DD:$DD,$GH325+38),"")</f>
      </c>
      <c r="GF325">
        <f>IF($GI325&gt;=39,INDEX($DD:$DD,$GH325+39),"")</f>
      </c>
      <c r="GG325">
        <f>IF($GI325&gt;=40,INDEX($DD:$DD,$GH325+40),"")</f>
      </c>
      <c r="GH325">
        <f>IFERROR(MATCH($DB325,$DC$2:$DC$148,0)+1,0)</f>
      </c>
      <c r="GI325">
        <f>IFERROR(INDEX($DE$2:$DE$148,MATCH($DB325,$DC$2:$DC$148,0)),0)</f>
      </c>
      <c r="GJ325">
        <f>IFERROR(MATCH($S325,$DF$325:$ES$325,0),0)</f>
      </c>
      <c r="GK325">
        <f>IF($GJ325&gt;0,INDEX($ET$325:$GG$325,$GJ325),"")</f>
      </c>
      <c r="GN325">
        <f>IF($IW325&gt;=1,INDEX($GL:$GL,$IV325+1),"")</f>
      </c>
      <c r="GO325">
        <f>IF($IW325&gt;=2,INDEX($GL:$GL,$IV325+2),"")</f>
      </c>
      <c r="GP325">
        <f>IF($IW325&gt;=3,INDEX($GL:$GL,$IV325+3),"")</f>
      </c>
      <c r="GQ325">
        <f>IF($IW325&gt;=4,INDEX($GL:$GL,$IV325+4),"")</f>
      </c>
      <c r="GR325">
        <f>IF($IW325&gt;=5,INDEX($GL:$GL,$IV325+5),"")</f>
      </c>
      <c r="GS325">
        <f>IF($IW325&gt;=6,INDEX($GL:$GL,$IV325+6),"")</f>
      </c>
      <c r="GT325">
        <f>IF($IW325&gt;=7,INDEX($GL:$GL,$IV325+7),"")</f>
      </c>
      <c r="GU325">
        <f>IF($IW325&gt;=8,INDEX($GL:$GL,$IV325+8),"")</f>
      </c>
      <c r="GV325">
        <f>IF($IW325&gt;=9,INDEX($GL:$GL,$IV325+9),"")</f>
      </c>
      <c r="GW325">
        <f>IF($IW325&gt;=10,INDEX($GL:$GL,$IV325+10),"")</f>
      </c>
      <c r="GX325">
        <f>IF($IW325&gt;=11,INDEX($GL:$GL,$IV325+11),"")</f>
      </c>
      <c r="GY325">
        <f>IF($IW325&gt;=12,INDEX($GL:$GL,$IV325+12),"")</f>
      </c>
      <c r="GZ325">
        <f>IF($IW325&gt;=13,INDEX($GL:$GL,$IV325+13),"")</f>
      </c>
      <c r="HA325">
        <f>IF($IW325&gt;=14,INDEX($GL:$GL,$IV325+14),"")</f>
      </c>
      <c r="HB325">
        <f>IF($IW325&gt;=15,INDEX($GL:$GL,$IV325+15),"")</f>
      </c>
      <c r="HC325">
        <f>IF($IW325&gt;=16,INDEX($GL:$GL,$IV325+16),"")</f>
      </c>
      <c r="HD325">
        <f>IF($IW325&gt;=17,INDEX($GL:$GL,$IV325+17),"")</f>
      </c>
      <c r="HE325">
        <f>IF($IW325&gt;=18,INDEX($GL:$GL,$IV325+18),"")</f>
      </c>
      <c r="HF325">
        <f>IF($IW325&gt;=19,INDEX($GL:$GL,$IV325+19),"")</f>
      </c>
      <c r="HG325">
        <f>IF($IW325&gt;=20,INDEX($GL:$GL,$IV325+20),"")</f>
      </c>
      <c r="HH325">
        <f>IF($IW325&gt;=21,INDEX($GL:$GL,$IV325+21),"")</f>
      </c>
      <c r="HI325">
        <f>IF($IW325&gt;=22,INDEX($GL:$GL,$IV325+22),"")</f>
      </c>
      <c r="HJ325">
        <f>IF($IW325&gt;=23,INDEX($GL:$GL,$IV325+23),"")</f>
      </c>
      <c r="HK325">
        <f>IF($IW325&gt;=24,INDEX($GL:$GL,$IV325+24),"")</f>
      </c>
      <c r="HL325">
        <f>IF($IW325&gt;=25,INDEX($GL:$GL,$IV325+25),"")</f>
      </c>
      <c r="HM325">
        <f>IF($IW325&gt;=26,INDEX($GL:$GL,$IV325+26),"")</f>
      </c>
      <c r="HN325">
        <f>IF($IW325&gt;=27,INDEX($GL:$GL,$IV325+27),"")</f>
      </c>
      <c r="HO325">
        <f>IF($IW325&gt;=28,INDEX($GL:$GL,$IV325+28),"")</f>
      </c>
      <c r="HP325">
        <f>IF($IW325&gt;=29,INDEX($GL:$GL,$IV325+29),"")</f>
      </c>
      <c r="HQ325">
        <f>IF($IW325&gt;=30,INDEX($GL:$GL,$IV325+30),"")</f>
      </c>
      <c r="HR325">
        <f>IF($IW325&gt;=31,INDEX($GL:$GL,$IV325+31),"")</f>
      </c>
      <c r="HS325">
        <f>IF($IW325&gt;=32,INDEX($GL:$GL,$IV325+32),"")</f>
      </c>
      <c r="HT325">
        <f>IF($IW325&gt;=33,INDEX($GL:$GL,$IV325+33),"")</f>
      </c>
      <c r="HU325">
        <f>IF($IW325&gt;=34,INDEX($GL:$GL,$IV325+34),"")</f>
      </c>
      <c r="HV325">
        <f>IF($IW325&gt;=35,INDEX($GL:$GL,$IV325+35),"")</f>
      </c>
      <c r="HW325">
        <f>IF($IW325&gt;=36,INDEX($GL:$GL,$IV325+36),"")</f>
      </c>
      <c r="HX325">
        <f>IF($IW325&gt;=37,INDEX($GL:$GL,$IV325+37),"")</f>
      </c>
      <c r="HY325">
        <f>IF($IW325&gt;=38,INDEX($GL:$GL,$IV325+38),"")</f>
      </c>
      <c r="HZ325">
        <f>IF($IW325&gt;=39,INDEX($GL:$GL,$IV325+39),"")</f>
      </c>
      <c r="IA325">
        <f>IF($IW325&gt;=40,INDEX($GL:$GL,$IV325+40),"")</f>
      </c>
      <c r="IB325">
        <f>IF($IW325&gt;=41,INDEX($GL:$GL,$IV325+41),"")</f>
      </c>
      <c r="IC325">
        <f>IF($IW325&gt;=42,INDEX($GL:$GL,$IV325+42),"")</f>
      </c>
      <c r="ID325">
        <f>IF($IW325&gt;=43,INDEX($GL:$GL,$IV325+43),"")</f>
      </c>
      <c r="IE325">
        <f>IF($IW325&gt;=44,INDEX($GL:$GL,$IV325+44),"")</f>
      </c>
      <c r="IF325">
        <f>IF($IW325&gt;=45,INDEX($GL:$GL,$IV325+45),"")</f>
      </c>
      <c r="IG325">
        <f>IF($IW325&gt;=46,INDEX($GL:$GL,$IV325+46),"")</f>
      </c>
      <c r="IH325">
        <f>IF($IW325&gt;=47,INDEX($GL:$GL,$IV325+47),"")</f>
      </c>
      <c r="II325">
        <f>IF($IW325&gt;=48,INDEX($GL:$GL,$IV325+48),"")</f>
      </c>
      <c r="IJ325">
        <f>IF($IW325&gt;=49,INDEX($GL:$GL,$IV325+49),"")</f>
      </c>
      <c r="IK325">
        <f>IF($IW325&gt;=50,INDEX($GL:$GL,$IV325+50),"")</f>
      </c>
      <c r="IL325">
        <f>IF($IW325&gt;=51,INDEX($GL:$GL,$IV325+51),"")</f>
      </c>
      <c r="IM325">
        <f>IF($IW325&gt;=52,INDEX($GL:$GL,$IV325+52),"")</f>
      </c>
      <c r="IN325">
        <f>IF($IW325&gt;=53,INDEX($GL:$GL,$IV325+53),"")</f>
      </c>
      <c r="IO325">
        <f>IF($IW325&gt;=54,INDEX($GL:$GL,$IV325+54),"")</f>
      </c>
      <c r="IP325">
        <f>IF($IW325&gt;=55,INDEX($GL:$GL,$IV325+55),"")</f>
      </c>
      <c r="IQ325">
        <f>IF($IW325&gt;=56,INDEX($GL:$GL,$IV325+56),"")</f>
      </c>
      <c r="IR325">
        <f>IF($IW325&gt;=57,INDEX($GL:$GL,$IV325+57),"")</f>
      </c>
      <c r="IS325">
        <f>IF($IW325&gt;=58,INDEX($GL:$GL,$IV325+58),"")</f>
      </c>
      <c r="IT325">
        <f>IF($IW325&gt;=59,INDEX($GL:$GL,$IV325+59),"")</f>
      </c>
      <c r="IU325">
        <f>IF($IW325&gt;=60,INDEX($GL:$GL,$IV325+60),"")</f>
      </c>
      <c r="IV325">
        <f>IFERROR(MATCH($GK325,$GL$2:$GL$324,0)+1,0)</f>
      </c>
      <c r="IW325">
        <f>IFERROR(INDEX($GM$2:$GM$324,MATCH($GK325,$GL$2:$GL$324,0)),0)</f>
      </c>
      <c r="IX325" t="s">
        <v>34</v>
      </c>
      <c r="IY325" t="s">
        <v>34</v>
      </c>
    </row>
    <row r="326" spans="1:259" x14ac:dyDescent="0.25">
      <c r="K326">
        <f>IF(OR($N326="",$J326=""),"",IFERROR($N326/$J326,0))</f>
      </c>
      <c r="L326">
        <f>IF($N326="","",
SUM($M326,$O326,$T326,$P326,$R326)*
(1-IF($U326="",0,VALUE($U326)/100)))</f>
      </c>
      <c r="M326">
        <f>IF($N326="","",$N326)</f>
      </c>
      <c r="O326">
        <f>IF($N326="","",
IF($H326="","",
IF(ISNUMBER(SEARCH("exempt",LOWER($H326))),0,
$N326*(VALUE(SUBSTITUTE($H326,"%",""))/100))))</f>
      </c>
      <c r="V326">
        <f>IFERROR(IF(FIND(" - ",$E326)&gt;0,MID($E326,FIND(" - ",$E326)+3,LEN($E326)),""),"")</f>
      </c>
      <c r="AE326" t="s">
        <v>907</v>
      </c>
      <c r="AJ326">
        <f>IFERROR(LEFT($E326,FIND(" - ",$E326)-1),$E326)</f>
      </c>
      <c r="AM326">
        <f>IF($CB326&gt;=1,INDEX($AK:$AK,$CA326+1),"")</f>
      </c>
      <c r="AN326">
        <f>IF($CB326&gt;=2,INDEX($AK:$AK,$CA326+2),"")</f>
      </c>
      <c r="AO326">
        <f>IF($CB326&gt;=3,INDEX($AK:$AK,$CA326+3),"")</f>
      </c>
      <c r="AP326">
        <f>IF($CB326&gt;=4,INDEX($AK:$AK,$CA326+4),"")</f>
      </c>
      <c r="AQ326">
        <f>IF($CB326&gt;=5,INDEX($AK:$AK,$CA326+5),"")</f>
      </c>
      <c r="AR326">
        <f>IF($CB326&gt;=6,INDEX($AK:$AK,$CA326+6),"")</f>
      </c>
      <c r="AS326">
        <f>IF($CB326&gt;=7,INDEX($AK:$AK,$CA326+7),"")</f>
      </c>
      <c r="AT326">
        <f>IF($CB326&gt;=8,INDEX($AK:$AK,$CA326+8),"")</f>
      </c>
      <c r="AU326">
        <f>IF($CB326&gt;=9,INDEX($AK:$AK,$CA326+9),"")</f>
      </c>
      <c r="AV326">
        <f>IF($CB326&gt;=10,INDEX($AK:$AK,$CA326+10),"")</f>
      </c>
      <c r="AW326">
        <f>IF($CB326&gt;=11,INDEX($AK:$AK,$CA326+11),"")</f>
      </c>
      <c r="AX326">
        <f>IF($CB326&gt;=12,INDEX($AK:$AK,$CA326+12),"")</f>
      </c>
      <c r="AY326">
        <f>IF($CB326&gt;=13,INDEX($AK:$AK,$CA326+13),"")</f>
      </c>
      <c r="AZ326">
        <f>IF($CB326&gt;=14,INDEX($AK:$AK,$CA326+14),"")</f>
      </c>
      <c r="BA326">
        <f>IF($CB326&gt;=15,INDEX($AK:$AK,$CA326+15),"")</f>
      </c>
      <c r="BB326">
        <f>IF($CB326&gt;=16,INDEX($AK:$AK,$CA326+16),"")</f>
      </c>
      <c r="BC326">
        <f>IF($CB326&gt;=17,INDEX($AK:$AK,$CA326+17),"")</f>
      </c>
      <c r="BD326">
        <f>IF($CB326&gt;=18,INDEX($AK:$AK,$CA326+18),"")</f>
      </c>
      <c r="BE326">
        <f>IF($CB326&gt;=19,INDEX($AK:$AK,$CA326+19),"")</f>
      </c>
      <c r="BF326">
        <f>IF($CB326&gt;=20,INDEX($AK:$AK,$CA326+20),"")</f>
      </c>
      <c r="BG326">
        <f>IF($CB326&gt;=21,INDEX($AK:$AK,$CA326+21),"")</f>
      </c>
      <c r="BH326">
        <f>IF($CB326&gt;=22,INDEX($AK:$AK,$CA326+22),"")</f>
      </c>
      <c r="BI326">
        <f>IF($CB326&gt;=23,INDEX($AK:$AK,$CA326+23),"")</f>
      </c>
      <c r="BJ326">
        <f>IF($CB326&gt;=24,INDEX($AK:$AK,$CA326+24),"")</f>
      </c>
      <c r="BK326">
        <f>IF($CB326&gt;=25,INDEX($AK:$AK,$CA326+25),"")</f>
      </c>
      <c r="BL326">
        <f>IF($CB326&gt;=26,INDEX($AK:$AK,$CA326+26),"")</f>
      </c>
      <c r="BM326">
        <f>IF($CB326&gt;=27,INDEX($AK:$AK,$CA326+27),"")</f>
      </c>
      <c r="BN326">
        <f>IF($CB326&gt;=28,INDEX($AK:$AK,$CA326+28),"")</f>
      </c>
      <c r="BO326">
        <f>IF($CB326&gt;=29,INDEX($AK:$AK,$CA326+29),"")</f>
      </c>
      <c r="BP326">
        <f>IF($CB326&gt;=30,INDEX($AK:$AK,$CA326+30),"")</f>
      </c>
      <c r="BQ326">
        <f>IF($CB326&gt;=31,INDEX($AK:$AK,$CA326+31),"")</f>
      </c>
      <c r="BR326">
        <f>IF($CB326&gt;=32,INDEX($AK:$AK,$CA326+32),"")</f>
      </c>
      <c r="BS326">
        <f>IF($CB326&gt;=33,INDEX($AK:$AK,$CA326+33),"")</f>
      </c>
      <c r="BT326">
        <f>IF($CB326&gt;=34,INDEX($AK:$AK,$CA326+34),"")</f>
      </c>
      <c r="BU326">
        <f>IF($CB326&gt;=35,INDEX($AK:$AK,$CA326+35),"")</f>
      </c>
      <c r="BV326">
        <f>IF($CB326&gt;=36,INDEX($AK:$AK,$CA326+36),"")</f>
      </c>
      <c r="BW326">
        <f>IF($CB326&gt;=37,INDEX($AK:$AK,$CA326+37),"")</f>
      </c>
      <c r="BX326">
        <f>IF($CB326&gt;=38,INDEX($AK:$AK,$CA326+38),"")</f>
      </c>
      <c r="BY326">
        <f>IF($CB326&gt;=39,INDEX($AK:$AK,$CA326+39),"")</f>
      </c>
      <c r="BZ326">
        <f>IF($CB326&gt;=40,INDEX($AK:$AK,$CA326+40),"")</f>
      </c>
      <c r="CA326">
        <f>IFERROR(MATCH($AJ326,$AK$2:$AK$134,0)+1,0)</f>
      </c>
      <c r="CB326">
        <f>IFERROR(INDEX($AL$2:$AL$134,MATCH($AJ326,$AK$2:$AK$134,0)),0)</f>
      </c>
      <c r="CC326">
        <f>IFERROR(LEFT($F326,FIND(" - ",$F326)-1),$F326)</f>
      </c>
      <c r="CF326">
        <f>IF($DA326&gt;=1,INDEX($CD:$CD,$CZ326+1),"")</f>
      </c>
      <c r="CG326">
        <f>IF($DA326&gt;=2,INDEX($CD:$CD,$CZ326+2),"")</f>
      </c>
      <c r="CH326">
        <f>IF($DA326&gt;=3,INDEX($CD:$CD,$CZ326+3),"")</f>
      </c>
      <c r="CI326">
        <f>IF($DA326&gt;=4,INDEX($CD:$CD,$CZ326+4),"")</f>
      </c>
      <c r="CJ326">
        <f>IF($DA326&gt;=5,INDEX($CD:$CD,$CZ326+5),"")</f>
      </c>
      <c r="CK326">
        <f>IF($DA326&gt;=6,INDEX($CD:$CD,$CZ326+6),"")</f>
      </c>
      <c r="CL326">
        <f>IF($DA326&gt;=7,INDEX($CD:$CD,$CZ326+7),"")</f>
      </c>
      <c r="CM326">
        <f>IF($DA326&gt;=8,INDEX($CD:$CD,$CZ326+8),"")</f>
      </c>
      <c r="CN326">
        <f>IF($DA326&gt;=9,INDEX($CD:$CD,$CZ326+9),"")</f>
      </c>
      <c r="CO326">
        <f>IF($DA326&gt;=10,INDEX($CD:$CD,$CZ326+10),"")</f>
      </c>
      <c r="CP326">
        <f>IF($DA326&gt;=11,INDEX($CD:$CD,$CZ326+11),"")</f>
      </c>
      <c r="CQ326">
        <f>IF($DA326&gt;=12,INDEX($CD:$CD,$CZ326+12),"")</f>
      </c>
      <c r="CR326">
        <f>IF($DA326&gt;=13,INDEX($CD:$CD,$CZ326+13),"")</f>
      </c>
      <c r="CS326">
        <f>IF($DA326&gt;=14,INDEX($CD:$CD,$CZ326+14),"")</f>
      </c>
      <c r="CT326">
        <f>IF($DA326&gt;=15,INDEX($CD:$CD,$CZ326+15),"")</f>
      </c>
      <c r="CU326">
        <f>IF($DA326&gt;=16,INDEX($CD:$CD,$CZ326+16),"")</f>
      </c>
      <c r="CV326">
        <f>IF($DA326&gt;=17,INDEX($CD:$CD,$CZ326+17),"")</f>
      </c>
      <c r="CW326">
        <f>IF($DA326&gt;=18,INDEX($CD:$CD,$CZ326+18),"")</f>
      </c>
      <c r="CX326">
        <f>IF($DA326&gt;=19,INDEX($CD:$CD,$CZ326+19),"")</f>
      </c>
      <c r="CY326">
        <f>IF($DA326&gt;=20,INDEX($CD:$CD,$CZ326+20),"")</f>
      </c>
      <c r="CZ326">
        <f>IFERROR(MATCH($CC326,$CD$2:$CD$263,0)+1,0)</f>
      </c>
      <c r="DA326">
        <f>IFERROR(INDEX($CE$2:$CE$263,MATCH($CC326,$CD$2:$CD$263,0)),0)</f>
      </c>
      <c r="DB326">
        <f>IFERROR(INDEX($AI:$AI,MATCH($H326,$AH:$AH,0))&amp;"","")</f>
      </c>
      <c r="DF326">
        <f>IF($GI326&gt;=1,INDEX($DC:$DC,$GH326+1),"")</f>
      </c>
      <c r="DG326">
        <f>IF($GI326&gt;=2,INDEX($DC:$DC,$GH326+2),"")</f>
      </c>
      <c r="DH326">
        <f>IF($GI326&gt;=3,INDEX($DC:$DC,$GH326+3),"")</f>
      </c>
      <c r="DI326">
        <f>IF($GI326&gt;=4,INDEX($DC:$DC,$GH326+4),"")</f>
      </c>
      <c r="DJ326">
        <f>IF($GI326&gt;=5,INDEX($DC:$DC,$GH326+5),"")</f>
      </c>
      <c r="DK326">
        <f>IF($GI326&gt;=6,INDEX($DC:$DC,$GH326+6),"")</f>
      </c>
      <c r="DL326">
        <f>IF($GI326&gt;=7,INDEX($DC:$DC,$GH326+7),"")</f>
      </c>
      <c r="DM326">
        <f>IF($GI326&gt;=8,INDEX($DC:$DC,$GH326+8),"")</f>
      </c>
      <c r="DN326">
        <f>IF($GI326&gt;=9,INDEX($DC:$DC,$GH326+9),"")</f>
      </c>
      <c r="DO326">
        <f>IF($GI326&gt;=10,INDEX($DC:$DC,$GH326+10),"")</f>
      </c>
      <c r="DP326">
        <f>IF($GI326&gt;=11,INDEX($DC:$DC,$GH326+11),"")</f>
      </c>
      <c r="DQ326">
        <f>IF($GI326&gt;=12,INDEX($DC:$DC,$GH326+12),"")</f>
      </c>
      <c r="DR326">
        <f>IF($GI326&gt;=13,INDEX($DC:$DC,$GH326+13),"")</f>
      </c>
      <c r="DS326">
        <f>IF($GI326&gt;=14,INDEX($DC:$DC,$GH326+14),"")</f>
      </c>
      <c r="DT326">
        <f>IF($GI326&gt;=15,INDEX($DC:$DC,$GH326+15),"")</f>
      </c>
      <c r="DU326">
        <f>IF($GI326&gt;=16,INDEX($DC:$DC,$GH326+16),"")</f>
      </c>
      <c r="DV326">
        <f>IF($GI326&gt;=17,INDEX($DC:$DC,$GH326+17),"")</f>
      </c>
      <c r="DW326">
        <f>IF($GI326&gt;=18,INDEX($DC:$DC,$GH326+18),"")</f>
      </c>
      <c r="DX326">
        <f>IF($GI326&gt;=19,INDEX($DC:$DC,$GH326+19),"")</f>
      </c>
      <c r="DY326">
        <f>IF($GI326&gt;=20,INDEX($DC:$DC,$GH326+20),"")</f>
      </c>
      <c r="DZ326">
        <f>IF($GI326&gt;=21,INDEX($DC:$DC,$GH326+21),"")</f>
      </c>
      <c r="EA326">
        <f>IF($GI326&gt;=22,INDEX($DC:$DC,$GH326+22),"")</f>
      </c>
      <c r="EB326">
        <f>IF($GI326&gt;=23,INDEX($DC:$DC,$GH326+23),"")</f>
      </c>
      <c r="EC326">
        <f>IF($GI326&gt;=24,INDEX($DC:$DC,$GH326+24),"")</f>
      </c>
      <c r="ED326">
        <f>IF($GI326&gt;=25,INDEX($DC:$DC,$GH326+25),"")</f>
      </c>
      <c r="EE326">
        <f>IF($GI326&gt;=26,INDEX($DC:$DC,$GH326+26),"")</f>
      </c>
      <c r="EF326">
        <f>IF($GI326&gt;=27,INDEX($DC:$DC,$GH326+27),"")</f>
      </c>
      <c r="EG326">
        <f>IF($GI326&gt;=28,INDEX($DC:$DC,$GH326+28),"")</f>
      </c>
      <c r="EH326">
        <f>IF($GI326&gt;=29,INDEX($DC:$DC,$GH326+29),"")</f>
      </c>
      <c r="EI326">
        <f>IF($GI326&gt;=30,INDEX($DC:$DC,$GH326+30),"")</f>
      </c>
      <c r="EJ326">
        <f>IF($GI326&gt;=31,INDEX($DC:$DC,$GH326+31),"")</f>
      </c>
      <c r="EK326">
        <f>IF($GI326&gt;=32,INDEX($DC:$DC,$GH326+32),"")</f>
      </c>
      <c r="EL326">
        <f>IF($GI326&gt;=33,INDEX($DC:$DC,$GH326+33),"")</f>
      </c>
      <c r="EM326">
        <f>IF($GI326&gt;=34,INDEX($DC:$DC,$GH326+34),"")</f>
      </c>
      <c r="EN326">
        <f>IF($GI326&gt;=35,INDEX($DC:$DC,$GH326+35),"")</f>
      </c>
      <c r="EO326">
        <f>IF($GI326&gt;=36,INDEX($DC:$DC,$GH326+36),"")</f>
      </c>
      <c r="EP326">
        <f>IF($GI326&gt;=37,INDEX($DC:$DC,$GH326+37),"")</f>
      </c>
      <c r="EQ326">
        <f>IF($GI326&gt;=38,INDEX($DC:$DC,$GH326+38),"")</f>
      </c>
      <c r="ER326">
        <f>IF($GI326&gt;=39,INDEX($DC:$DC,$GH326+39),"")</f>
      </c>
      <c r="ES326">
        <f>IF($GI326&gt;=40,INDEX($DC:$DC,$GH326+40),"")</f>
      </c>
      <c r="ET326">
        <f>IF($GI326&gt;=1,INDEX($DD:$DD,$GH326+1),"")</f>
      </c>
      <c r="EU326">
        <f>IF($GI326&gt;=2,INDEX($DD:$DD,$GH326+2),"")</f>
      </c>
      <c r="EV326">
        <f>IF($GI326&gt;=3,INDEX($DD:$DD,$GH326+3),"")</f>
      </c>
      <c r="EW326">
        <f>IF($GI326&gt;=4,INDEX($DD:$DD,$GH326+4),"")</f>
      </c>
      <c r="EX326">
        <f>IF($GI326&gt;=5,INDEX($DD:$DD,$GH326+5),"")</f>
      </c>
      <c r="EY326">
        <f>IF($GI326&gt;=6,INDEX($DD:$DD,$GH326+6),"")</f>
      </c>
      <c r="EZ326">
        <f>IF($GI326&gt;=7,INDEX($DD:$DD,$GH326+7),"")</f>
      </c>
      <c r="FA326">
        <f>IF($GI326&gt;=8,INDEX($DD:$DD,$GH326+8),"")</f>
      </c>
      <c r="FB326">
        <f>IF($GI326&gt;=9,INDEX($DD:$DD,$GH326+9),"")</f>
      </c>
      <c r="FC326">
        <f>IF($GI326&gt;=10,INDEX($DD:$DD,$GH326+10),"")</f>
      </c>
      <c r="FD326">
        <f>IF($GI326&gt;=11,INDEX($DD:$DD,$GH326+11),"")</f>
      </c>
      <c r="FE326">
        <f>IF($GI326&gt;=12,INDEX($DD:$DD,$GH326+12),"")</f>
      </c>
      <c r="FF326">
        <f>IF($GI326&gt;=13,INDEX($DD:$DD,$GH326+13),"")</f>
      </c>
      <c r="FG326">
        <f>IF($GI326&gt;=14,INDEX($DD:$DD,$GH326+14),"")</f>
      </c>
      <c r="FH326">
        <f>IF($GI326&gt;=15,INDEX($DD:$DD,$GH326+15),"")</f>
      </c>
      <c r="FI326">
        <f>IF($GI326&gt;=16,INDEX($DD:$DD,$GH326+16),"")</f>
      </c>
      <c r="FJ326">
        <f>IF($GI326&gt;=17,INDEX($DD:$DD,$GH326+17),"")</f>
      </c>
      <c r="FK326">
        <f>IF($GI326&gt;=18,INDEX($DD:$DD,$GH326+18),"")</f>
      </c>
      <c r="FL326">
        <f>IF($GI326&gt;=19,INDEX($DD:$DD,$GH326+19),"")</f>
      </c>
      <c r="FM326">
        <f>IF($GI326&gt;=20,INDEX($DD:$DD,$GH326+20),"")</f>
      </c>
      <c r="FN326">
        <f>IF($GI326&gt;=21,INDEX($DD:$DD,$GH326+21),"")</f>
      </c>
      <c r="FO326">
        <f>IF($GI326&gt;=22,INDEX($DD:$DD,$GH326+22),"")</f>
      </c>
      <c r="FP326">
        <f>IF($GI326&gt;=23,INDEX($DD:$DD,$GH326+23),"")</f>
      </c>
      <c r="FQ326">
        <f>IF($GI326&gt;=24,INDEX($DD:$DD,$GH326+24),"")</f>
      </c>
      <c r="FR326">
        <f>IF($GI326&gt;=25,INDEX($DD:$DD,$GH326+25),"")</f>
      </c>
      <c r="FS326">
        <f>IF($GI326&gt;=26,INDEX($DD:$DD,$GH326+26),"")</f>
      </c>
      <c r="FT326">
        <f>IF($GI326&gt;=27,INDEX($DD:$DD,$GH326+27),"")</f>
      </c>
      <c r="FU326">
        <f>IF($GI326&gt;=28,INDEX($DD:$DD,$GH326+28),"")</f>
      </c>
      <c r="FV326">
        <f>IF($GI326&gt;=29,INDEX($DD:$DD,$GH326+29),"")</f>
      </c>
      <c r="FW326">
        <f>IF($GI326&gt;=30,INDEX($DD:$DD,$GH326+30),"")</f>
      </c>
      <c r="FX326">
        <f>IF($GI326&gt;=31,INDEX($DD:$DD,$GH326+31),"")</f>
      </c>
      <c r="FY326">
        <f>IF($GI326&gt;=32,INDEX($DD:$DD,$GH326+32),"")</f>
      </c>
      <c r="FZ326">
        <f>IF($GI326&gt;=33,INDEX($DD:$DD,$GH326+33),"")</f>
      </c>
      <c r="GA326">
        <f>IF($GI326&gt;=34,INDEX($DD:$DD,$GH326+34),"")</f>
      </c>
      <c r="GB326">
        <f>IF($GI326&gt;=35,INDEX($DD:$DD,$GH326+35),"")</f>
      </c>
      <c r="GC326">
        <f>IF($GI326&gt;=36,INDEX($DD:$DD,$GH326+36),"")</f>
      </c>
      <c r="GD326">
        <f>IF($GI326&gt;=37,INDEX($DD:$DD,$GH326+37),"")</f>
      </c>
      <c r="GE326">
        <f>IF($GI326&gt;=38,INDEX($DD:$DD,$GH326+38),"")</f>
      </c>
      <c r="GF326">
        <f>IF($GI326&gt;=39,INDEX($DD:$DD,$GH326+39),"")</f>
      </c>
      <c r="GG326">
        <f>IF($GI326&gt;=40,INDEX($DD:$DD,$GH326+40),"")</f>
      </c>
      <c r="GH326">
        <f>IFERROR(MATCH($DB326,$DC$2:$DC$148,0)+1,0)</f>
      </c>
      <c r="GI326">
        <f>IFERROR(INDEX($DE$2:$DE$148,MATCH($DB326,$DC$2:$DC$148,0)),0)</f>
      </c>
      <c r="GJ326">
        <f>IFERROR(MATCH($S326,$DF$326:$ES$326,0),0)</f>
      </c>
      <c r="GK326">
        <f>IF($GJ326&gt;0,INDEX($ET$326:$GG$326,$GJ326),"")</f>
      </c>
      <c r="GN326">
        <f>IF($IW326&gt;=1,INDEX($GL:$GL,$IV326+1),"")</f>
      </c>
      <c r="GO326">
        <f>IF($IW326&gt;=2,INDEX($GL:$GL,$IV326+2),"")</f>
      </c>
      <c r="GP326">
        <f>IF($IW326&gt;=3,INDEX($GL:$GL,$IV326+3),"")</f>
      </c>
      <c r="GQ326">
        <f>IF($IW326&gt;=4,INDEX($GL:$GL,$IV326+4),"")</f>
      </c>
      <c r="GR326">
        <f>IF($IW326&gt;=5,INDEX($GL:$GL,$IV326+5),"")</f>
      </c>
      <c r="GS326">
        <f>IF($IW326&gt;=6,INDEX($GL:$GL,$IV326+6),"")</f>
      </c>
      <c r="GT326">
        <f>IF($IW326&gt;=7,INDEX($GL:$GL,$IV326+7),"")</f>
      </c>
      <c r="GU326">
        <f>IF($IW326&gt;=8,INDEX($GL:$GL,$IV326+8),"")</f>
      </c>
      <c r="GV326">
        <f>IF($IW326&gt;=9,INDEX($GL:$GL,$IV326+9),"")</f>
      </c>
      <c r="GW326">
        <f>IF($IW326&gt;=10,INDEX($GL:$GL,$IV326+10),"")</f>
      </c>
      <c r="GX326">
        <f>IF($IW326&gt;=11,INDEX($GL:$GL,$IV326+11),"")</f>
      </c>
      <c r="GY326">
        <f>IF($IW326&gt;=12,INDEX($GL:$GL,$IV326+12),"")</f>
      </c>
      <c r="GZ326">
        <f>IF($IW326&gt;=13,INDEX($GL:$GL,$IV326+13),"")</f>
      </c>
      <c r="HA326">
        <f>IF($IW326&gt;=14,INDEX($GL:$GL,$IV326+14),"")</f>
      </c>
      <c r="HB326">
        <f>IF($IW326&gt;=15,INDEX($GL:$GL,$IV326+15),"")</f>
      </c>
      <c r="HC326">
        <f>IF($IW326&gt;=16,INDEX($GL:$GL,$IV326+16),"")</f>
      </c>
      <c r="HD326">
        <f>IF($IW326&gt;=17,INDEX($GL:$GL,$IV326+17),"")</f>
      </c>
      <c r="HE326">
        <f>IF($IW326&gt;=18,INDEX($GL:$GL,$IV326+18),"")</f>
      </c>
      <c r="HF326">
        <f>IF($IW326&gt;=19,INDEX($GL:$GL,$IV326+19),"")</f>
      </c>
      <c r="HG326">
        <f>IF($IW326&gt;=20,INDEX($GL:$GL,$IV326+20),"")</f>
      </c>
      <c r="HH326">
        <f>IF($IW326&gt;=21,INDEX($GL:$GL,$IV326+21),"")</f>
      </c>
      <c r="HI326">
        <f>IF($IW326&gt;=22,INDEX($GL:$GL,$IV326+22),"")</f>
      </c>
      <c r="HJ326">
        <f>IF($IW326&gt;=23,INDEX($GL:$GL,$IV326+23),"")</f>
      </c>
      <c r="HK326">
        <f>IF($IW326&gt;=24,INDEX($GL:$GL,$IV326+24),"")</f>
      </c>
      <c r="HL326">
        <f>IF($IW326&gt;=25,INDEX($GL:$GL,$IV326+25),"")</f>
      </c>
      <c r="HM326">
        <f>IF($IW326&gt;=26,INDEX($GL:$GL,$IV326+26),"")</f>
      </c>
      <c r="HN326">
        <f>IF($IW326&gt;=27,INDEX($GL:$GL,$IV326+27),"")</f>
      </c>
      <c r="HO326">
        <f>IF($IW326&gt;=28,INDEX($GL:$GL,$IV326+28),"")</f>
      </c>
      <c r="HP326">
        <f>IF($IW326&gt;=29,INDEX($GL:$GL,$IV326+29),"")</f>
      </c>
      <c r="HQ326">
        <f>IF($IW326&gt;=30,INDEX($GL:$GL,$IV326+30),"")</f>
      </c>
      <c r="HR326">
        <f>IF($IW326&gt;=31,INDEX($GL:$GL,$IV326+31),"")</f>
      </c>
      <c r="HS326">
        <f>IF($IW326&gt;=32,INDEX($GL:$GL,$IV326+32),"")</f>
      </c>
      <c r="HT326">
        <f>IF($IW326&gt;=33,INDEX($GL:$GL,$IV326+33),"")</f>
      </c>
      <c r="HU326">
        <f>IF($IW326&gt;=34,INDEX($GL:$GL,$IV326+34),"")</f>
      </c>
      <c r="HV326">
        <f>IF($IW326&gt;=35,INDEX($GL:$GL,$IV326+35),"")</f>
      </c>
      <c r="HW326">
        <f>IF($IW326&gt;=36,INDEX($GL:$GL,$IV326+36),"")</f>
      </c>
      <c r="HX326">
        <f>IF($IW326&gt;=37,INDEX($GL:$GL,$IV326+37),"")</f>
      </c>
      <c r="HY326">
        <f>IF($IW326&gt;=38,INDEX($GL:$GL,$IV326+38),"")</f>
      </c>
      <c r="HZ326">
        <f>IF($IW326&gt;=39,INDEX($GL:$GL,$IV326+39),"")</f>
      </c>
      <c r="IA326">
        <f>IF($IW326&gt;=40,INDEX($GL:$GL,$IV326+40),"")</f>
      </c>
      <c r="IB326">
        <f>IF($IW326&gt;=41,INDEX($GL:$GL,$IV326+41),"")</f>
      </c>
      <c r="IC326">
        <f>IF($IW326&gt;=42,INDEX($GL:$GL,$IV326+42),"")</f>
      </c>
      <c r="ID326">
        <f>IF($IW326&gt;=43,INDEX($GL:$GL,$IV326+43),"")</f>
      </c>
      <c r="IE326">
        <f>IF($IW326&gt;=44,INDEX($GL:$GL,$IV326+44),"")</f>
      </c>
      <c r="IF326">
        <f>IF($IW326&gt;=45,INDEX($GL:$GL,$IV326+45),"")</f>
      </c>
      <c r="IG326">
        <f>IF($IW326&gt;=46,INDEX($GL:$GL,$IV326+46),"")</f>
      </c>
      <c r="IH326">
        <f>IF($IW326&gt;=47,INDEX($GL:$GL,$IV326+47),"")</f>
      </c>
      <c r="II326">
        <f>IF($IW326&gt;=48,INDEX($GL:$GL,$IV326+48),"")</f>
      </c>
      <c r="IJ326">
        <f>IF($IW326&gt;=49,INDEX($GL:$GL,$IV326+49),"")</f>
      </c>
      <c r="IK326">
        <f>IF($IW326&gt;=50,INDEX($GL:$GL,$IV326+50),"")</f>
      </c>
      <c r="IL326">
        <f>IF($IW326&gt;=51,INDEX($GL:$GL,$IV326+51),"")</f>
      </c>
      <c r="IM326">
        <f>IF($IW326&gt;=52,INDEX($GL:$GL,$IV326+52),"")</f>
      </c>
      <c r="IN326">
        <f>IF($IW326&gt;=53,INDEX($GL:$GL,$IV326+53),"")</f>
      </c>
      <c r="IO326">
        <f>IF($IW326&gt;=54,INDEX($GL:$GL,$IV326+54),"")</f>
      </c>
      <c r="IP326">
        <f>IF($IW326&gt;=55,INDEX($GL:$GL,$IV326+55),"")</f>
      </c>
      <c r="IQ326">
        <f>IF($IW326&gt;=56,INDEX($GL:$GL,$IV326+56),"")</f>
      </c>
      <c r="IR326">
        <f>IF($IW326&gt;=57,INDEX($GL:$GL,$IV326+57),"")</f>
      </c>
      <c r="IS326">
        <f>IF($IW326&gt;=58,INDEX($GL:$GL,$IV326+58),"")</f>
      </c>
      <c r="IT326">
        <f>IF($IW326&gt;=59,INDEX($GL:$GL,$IV326+59),"")</f>
      </c>
      <c r="IU326">
        <f>IF($IW326&gt;=60,INDEX($GL:$GL,$IV326+60),"")</f>
      </c>
      <c r="IV326">
        <f>IFERROR(MATCH($GK326,$GL$2:$GL$324,0)+1,0)</f>
      </c>
      <c r="IW326">
        <f>IFERROR(INDEX($GM$2:$GM$324,MATCH($GK326,$GL$2:$GL$324,0)),0)</f>
      </c>
      <c r="IX326" t="s">
        <v>34</v>
      </c>
      <c r="IY326" t="s">
        <v>34</v>
      </c>
    </row>
    <row r="327" spans="1:259" x14ac:dyDescent="0.25">
      <c r="K327">
        <f>IF(OR($N327="",$J327=""),"",IFERROR($N327/$J327,0))</f>
      </c>
      <c r="L327">
        <f>IF($N327="","",
SUM($M327,$O327,$T327,$P327,$R327)*
(1-IF($U327="",0,VALUE($U327)/100)))</f>
      </c>
      <c r="M327">
        <f>IF($N327="","",$N327)</f>
      </c>
      <c r="O327">
        <f>IF($N327="","",
IF($H327="","",
IF(ISNUMBER(SEARCH("exempt",LOWER($H327))),0,
$N327*(VALUE(SUBSTITUTE($H327,"%",""))/100))))</f>
      </c>
      <c r="V327">
        <f>IFERROR(IF(FIND(" - ",$E327)&gt;0,MID($E327,FIND(" - ",$E327)+3,LEN($E327)),""),"")</f>
      </c>
      <c r="AE327" t="s">
        <v>908</v>
      </c>
      <c r="AJ327">
        <f>IFERROR(LEFT($E327,FIND(" - ",$E327)-1),$E327)</f>
      </c>
      <c r="AM327">
        <f>IF($CB327&gt;=1,INDEX($AK:$AK,$CA327+1),"")</f>
      </c>
      <c r="AN327">
        <f>IF($CB327&gt;=2,INDEX($AK:$AK,$CA327+2),"")</f>
      </c>
      <c r="AO327">
        <f>IF($CB327&gt;=3,INDEX($AK:$AK,$CA327+3),"")</f>
      </c>
      <c r="AP327">
        <f>IF($CB327&gt;=4,INDEX($AK:$AK,$CA327+4),"")</f>
      </c>
      <c r="AQ327">
        <f>IF($CB327&gt;=5,INDEX($AK:$AK,$CA327+5),"")</f>
      </c>
      <c r="AR327">
        <f>IF($CB327&gt;=6,INDEX($AK:$AK,$CA327+6),"")</f>
      </c>
      <c r="AS327">
        <f>IF($CB327&gt;=7,INDEX($AK:$AK,$CA327+7),"")</f>
      </c>
      <c r="AT327">
        <f>IF($CB327&gt;=8,INDEX($AK:$AK,$CA327+8),"")</f>
      </c>
      <c r="AU327">
        <f>IF($CB327&gt;=9,INDEX($AK:$AK,$CA327+9),"")</f>
      </c>
      <c r="AV327">
        <f>IF($CB327&gt;=10,INDEX($AK:$AK,$CA327+10),"")</f>
      </c>
      <c r="AW327">
        <f>IF($CB327&gt;=11,INDEX($AK:$AK,$CA327+11),"")</f>
      </c>
      <c r="AX327">
        <f>IF($CB327&gt;=12,INDEX($AK:$AK,$CA327+12),"")</f>
      </c>
      <c r="AY327">
        <f>IF($CB327&gt;=13,INDEX($AK:$AK,$CA327+13),"")</f>
      </c>
      <c r="AZ327">
        <f>IF($CB327&gt;=14,INDEX($AK:$AK,$CA327+14),"")</f>
      </c>
      <c r="BA327">
        <f>IF($CB327&gt;=15,INDEX($AK:$AK,$CA327+15),"")</f>
      </c>
      <c r="BB327">
        <f>IF($CB327&gt;=16,INDEX($AK:$AK,$CA327+16),"")</f>
      </c>
      <c r="BC327">
        <f>IF($CB327&gt;=17,INDEX($AK:$AK,$CA327+17),"")</f>
      </c>
      <c r="BD327">
        <f>IF($CB327&gt;=18,INDEX($AK:$AK,$CA327+18),"")</f>
      </c>
      <c r="BE327">
        <f>IF($CB327&gt;=19,INDEX($AK:$AK,$CA327+19),"")</f>
      </c>
      <c r="BF327">
        <f>IF($CB327&gt;=20,INDEX($AK:$AK,$CA327+20),"")</f>
      </c>
      <c r="BG327">
        <f>IF($CB327&gt;=21,INDEX($AK:$AK,$CA327+21),"")</f>
      </c>
      <c r="BH327">
        <f>IF($CB327&gt;=22,INDEX($AK:$AK,$CA327+22),"")</f>
      </c>
      <c r="BI327">
        <f>IF($CB327&gt;=23,INDEX($AK:$AK,$CA327+23),"")</f>
      </c>
      <c r="BJ327">
        <f>IF($CB327&gt;=24,INDEX($AK:$AK,$CA327+24),"")</f>
      </c>
      <c r="BK327">
        <f>IF($CB327&gt;=25,INDEX($AK:$AK,$CA327+25),"")</f>
      </c>
      <c r="BL327">
        <f>IF($CB327&gt;=26,INDEX($AK:$AK,$CA327+26),"")</f>
      </c>
      <c r="BM327">
        <f>IF($CB327&gt;=27,INDEX($AK:$AK,$CA327+27),"")</f>
      </c>
      <c r="BN327">
        <f>IF($CB327&gt;=28,INDEX($AK:$AK,$CA327+28),"")</f>
      </c>
      <c r="BO327">
        <f>IF($CB327&gt;=29,INDEX($AK:$AK,$CA327+29),"")</f>
      </c>
      <c r="BP327">
        <f>IF($CB327&gt;=30,INDEX($AK:$AK,$CA327+30),"")</f>
      </c>
      <c r="BQ327">
        <f>IF($CB327&gt;=31,INDEX($AK:$AK,$CA327+31),"")</f>
      </c>
      <c r="BR327">
        <f>IF($CB327&gt;=32,INDEX($AK:$AK,$CA327+32),"")</f>
      </c>
      <c r="BS327">
        <f>IF($CB327&gt;=33,INDEX($AK:$AK,$CA327+33),"")</f>
      </c>
      <c r="BT327">
        <f>IF($CB327&gt;=34,INDEX($AK:$AK,$CA327+34),"")</f>
      </c>
      <c r="BU327">
        <f>IF($CB327&gt;=35,INDEX($AK:$AK,$CA327+35),"")</f>
      </c>
      <c r="BV327">
        <f>IF($CB327&gt;=36,INDEX($AK:$AK,$CA327+36),"")</f>
      </c>
      <c r="BW327">
        <f>IF($CB327&gt;=37,INDEX($AK:$AK,$CA327+37),"")</f>
      </c>
      <c r="BX327">
        <f>IF($CB327&gt;=38,INDEX($AK:$AK,$CA327+38),"")</f>
      </c>
      <c r="BY327">
        <f>IF($CB327&gt;=39,INDEX($AK:$AK,$CA327+39),"")</f>
      </c>
      <c r="BZ327">
        <f>IF($CB327&gt;=40,INDEX($AK:$AK,$CA327+40),"")</f>
      </c>
      <c r="CA327">
        <f>IFERROR(MATCH($AJ327,$AK$2:$AK$134,0)+1,0)</f>
      </c>
      <c r="CB327">
        <f>IFERROR(INDEX($AL$2:$AL$134,MATCH($AJ327,$AK$2:$AK$134,0)),0)</f>
      </c>
      <c r="CC327">
        <f>IFERROR(LEFT($F327,FIND(" - ",$F327)-1),$F327)</f>
      </c>
      <c r="CF327">
        <f>IF($DA327&gt;=1,INDEX($CD:$CD,$CZ327+1),"")</f>
      </c>
      <c r="CG327">
        <f>IF($DA327&gt;=2,INDEX($CD:$CD,$CZ327+2),"")</f>
      </c>
      <c r="CH327">
        <f>IF($DA327&gt;=3,INDEX($CD:$CD,$CZ327+3),"")</f>
      </c>
      <c r="CI327">
        <f>IF($DA327&gt;=4,INDEX($CD:$CD,$CZ327+4),"")</f>
      </c>
      <c r="CJ327">
        <f>IF($DA327&gt;=5,INDEX($CD:$CD,$CZ327+5),"")</f>
      </c>
      <c r="CK327">
        <f>IF($DA327&gt;=6,INDEX($CD:$CD,$CZ327+6),"")</f>
      </c>
      <c r="CL327">
        <f>IF($DA327&gt;=7,INDEX($CD:$CD,$CZ327+7),"")</f>
      </c>
      <c r="CM327">
        <f>IF($DA327&gt;=8,INDEX($CD:$CD,$CZ327+8),"")</f>
      </c>
      <c r="CN327">
        <f>IF($DA327&gt;=9,INDEX($CD:$CD,$CZ327+9),"")</f>
      </c>
      <c r="CO327">
        <f>IF($DA327&gt;=10,INDEX($CD:$CD,$CZ327+10),"")</f>
      </c>
      <c r="CP327">
        <f>IF($DA327&gt;=11,INDEX($CD:$CD,$CZ327+11),"")</f>
      </c>
      <c r="CQ327">
        <f>IF($DA327&gt;=12,INDEX($CD:$CD,$CZ327+12),"")</f>
      </c>
      <c r="CR327">
        <f>IF($DA327&gt;=13,INDEX($CD:$CD,$CZ327+13),"")</f>
      </c>
      <c r="CS327">
        <f>IF($DA327&gt;=14,INDEX($CD:$CD,$CZ327+14),"")</f>
      </c>
      <c r="CT327">
        <f>IF($DA327&gt;=15,INDEX($CD:$CD,$CZ327+15),"")</f>
      </c>
      <c r="CU327">
        <f>IF($DA327&gt;=16,INDEX($CD:$CD,$CZ327+16),"")</f>
      </c>
      <c r="CV327">
        <f>IF($DA327&gt;=17,INDEX($CD:$CD,$CZ327+17),"")</f>
      </c>
      <c r="CW327">
        <f>IF($DA327&gt;=18,INDEX($CD:$CD,$CZ327+18),"")</f>
      </c>
      <c r="CX327">
        <f>IF($DA327&gt;=19,INDEX($CD:$CD,$CZ327+19),"")</f>
      </c>
      <c r="CY327">
        <f>IF($DA327&gt;=20,INDEX($CD:$CD,$CZ327+20),"")</f>
      </c>
      <c r="CZ327">
        <f>IFERROR(MATCH($CC327,$CD$2:$CD$263,0)+1,0)</f>
      </c>
      <c r="DA327">
        <f>IFERROR(INDEX($CE$2:$CE$263,MATCH($CC327,$CD$2:$CD$263,0)),0)</f>
      </c>
      <c r="DB327">
        <f>IFERROR(INDEX($AI:$AI,MATCH($H327,$AH:$AH,0))&amp;"","")</f>
      </c>
      <c r="DF327">
        <f>IF($GI327&gt;=1,INDEX($DC:$DC,$GH327+1),"")</f>
      </c>
      <c r="DG327">
        <f>IF($GI327&gt;=2,INDEX($DC:$DC,$GH327+2),"")</f>
      </c>
      <c r="DH327">
        <f>IF($GI327&gt;=3,INDEX($DC:$DC,$GH327+3),"")</f>
      </c>
      <c r="DI327">
        <f>IF($GI327&gt;=4,INDEX($DC:$DC,$GH327+4),"")</f>
      </c>
      <c r="DJ327">
        <f>IF($GI327&gt;=5,INDEX($DC:$DC,$GH327+5),"")</f>
      </c>
      <c r="DK327">
        <f>IF($GI327&gt;=6,INDEX($DC:$DC,$GH327+6),"")</f>
      </c>
      <c r="DL327">
        <f>IF($GI327&gt;=7,INDEX($DC:$DC,$GH327+7),"")</f>
      </c>
      <c r="DM327">
        <f>IF($GI327&gt;=8,INDEX($DC:$DC,$GH327+8),"")</f>
      </c>
      <c r="DN327">
        <f>IF($GI327&gt;=9,INDEX($DC:$DC,$GH327+9),"")</f>
      </c>
      <c r="DO327">
        <f>IF($GI327&gt;=10,INDEX($DC:$DC,$GH327+10),"")</f>
      </c>
      <c r="DP327">
        <f>IF($GI327&gt;=11,INDEX($DC:$DC,$GH327+11),"")</f>
      </c>
      <c r="DQ327">
        <f>IF($GI327&gt;=12,INDEX($DC:$DC,$GH327+12),"")</f>
      </c>
      <c r="DR327">
        <f>IF($GI327&gt;=13,INDEX($DC:$DC,$GH327+13),"")</f>
      </c>
      <c r="DS327">
        <f>IF($GI327&gt;=14,INDEX($DC:$DC,$GH327+14),"")</f>
      </c>
      <c r="DT327">
        <f>IF($GI327&gt;=15,INDEX($DC:$DC,$GH327+15),"")</f>
      </c>
      <c r="DU327">
        <f>IF($GI327&gt;=16,INDEX($DC:$DC,$GH327+16),"")</f>
      </c>
      <c r="DV327">
        <f>IF($GI327&gt;=17,INDEX($DC:$DC,$GH327+17),"")</f>
      </c>
      <c r="DW327">
        <f>IF($GI327&gt;=18,INDEX($DC:$DC,$GH327+18),"")</f>
      </c>
      <c r="DX327">
        <f>IF($GI327&gt;=19,INDEX($DC:$DC,$GH327+19),"")</f>
      </c>
      <c r="DY327">
        <f>IF($GI327&gt;=20,INDEX($DC:$DC,$GH327+20),"")</f>
      </c>
      <c r="DZ327">
        <f>IF($GI327&gt;=21,INDEX($DC:$DC,$GH327+21),"")</f>
      </c>
      <c r="EA327">
        <f>IF($GI327&gt;=22,INDEX($DC:$DC,$GH327+22),"")</f>
      </c>
      <c r="EB327">
        <f>IF($GI327&gt;=23,INDEX($DC:$DC,$GH327+23),"")</f>
      </c>
      <c r="EC327">
        <f>IF($GI327&gt;=24,INDEX($DC:$DC,$GH327+24),"")</f>
      </c>
      <c r="ED327">
        <f>IF($GI327&gt;=25,INDEX($DC:$DC,$GH327+25),"")</f>
      </c>
      <c r="EE327">
        <f>IF($GI327&gt;=26,INDEX($DC:$DC,$GH327+26),"")</f>
      </c>
      <c r="EF327">
        <f>IF($GI327&gt;=27,INDEX($DC:$DC,$GH327+27),"")</f>
      </c>
      <c r="EG327">
        <f>IF($GI327&gt;=28,INDEX($DC:$DC,$GH327+28),"")</f>
      </c>
      <c r="EH327">
        <f>IF($GI327&gt;=29,INDEX($DC:$DC,$GH327+29),"")</f>
      </c>
      <c r="EI327">
        <f>IF($GI327&gt;=30,INDEX($DC:$DC,$GH327+30),"")</f>
      </c>
      <c r="EJ327">
        <f>IF($GI327&gt;=31,INDEX($DC:$DC,$GH327+31),"")</f>
      </c>
      <c r="EK327">
        <f>IF($GI327&gt;=32,INDEX($DC:$DC,$GH327+32),"")</f>
      </c>
      <c r="EL327">
        <f>IF($GI327&gt;=33,INDEX($DC:$DC,$GH327+33),"")</f>
      </c>
      <c r="EM327">
        <f>IF($GI327&gt;=34,INDEX($DC:$DC,$GH327+34),"")</f>
      </c>
      <c r="EN327">
        <f>IF($GI327&gt;=35,INDEX($DC:$DC,$GH327+35),"")</f>
      </c>
      <c r="EO327">
        <f>IF($GI327&gt;=36,INDEX($DC:$DC,$GH327+36),"")</f>
      </c>
      <c r="EP327">
        <f>IF($GI327&gt;=37,INDEX($DC:$DC,$GH327+37),"")</f>
      </c>
      <c r="EQ327">
        <f>IF($GI327&gt;=38,INDEX($DC:$DC,$GH327+38),"")</f>
      </c>
      <c r="ER327">
        <f>IF($GI327&gt;=39,INDEX($DC:$DC,$GH327+39),"")</f>
      </c>
      <c r="ES327">
        <f>IF($GI327&gt;=40,INDEX($DC:$DC,$GH327+40),"")</f>
      </c>
      <c r="ET327">
        <f>IF($GI327&gt;=1,INDEX($DD:$DD,$GH327+1),"")</f>
      </c>
      <c r="EU327">
        <f>IF($GI327&gt;=2,INDEX($DD:$DD,$GH327+2),"")</f>
      </c>
      <c r="EV327">
        <f>IF($GI327&gt;=3,INDEX($DD:$DD,$GH327+3),"")</f>
      </c>
      <c r="EW327">
        <f>IF($GI327&gt;=4,INDEX($DD:$DD,$GH327+4),"")</f>
      </c>
      <c r="EX327">
        <f>IF($GI327&gt;=5,INDEX($DD:$DD,$GH327+5),"")</f>
      </c>
      <c r="EY327">
        <f>IF($GI327&gt;=6,INDEX($DD:$DD,$GH327+6),"")</f>
      </c>
      <c r="EZ327">
        <f>IF($GI327&gt;=7,INDEX($DD:$DD,$GH327+7),"")</f>
      </c>
      <c r="FA327">
        <f>IF($GI327&gt;=8,INDEX($DD:$DD,$GH327+8),"")</f>
      </c>
      <c r="FB327">
        <f>IF($GI327&gt;=9,INDEX($DD:$DD,$GH327+9),"")</f>
      </c>
      <c r="FC327">
        <f>IF($GI327&gt;=10,INDEX($DD:$DD,$GH327+10),"")</f>
      </c>
      <c r="FD327">
        <f>IF($GI327&gt;=11,INDEX($DD:$DD,$GH327+11),"")</f>
      </c>
      <c r="FE327">
        <f>IF($GI327&gt;=12,INDEX($DD:$DD,$GH327+12),"")</f>
      </c>
      <c r="FF327">
        <f>IF($GI327&gt;=13,INDEX($DD:$DD,$GH327+13),"")</f>
      </c>
      <c r="FG327">
        <f>IF($GI327&gt;=14,INDEX($DD:$DD,$GH327+14),"")</f>
      </c>
      <c r="FH327">
        <f>IF($GI327&gt;=15,INDEX($DD:$DD,$GH327+15),"")</f>
      </c>
      <c r="FI327">
        <f>IF($GI327&gt;=16,INDEX($DD:$DD,$GH327+16),"")</f>
      </c>
      <c r="FJ327">
        <f>IF($GI327&gt;=17,INDEX($DD:$DD,$GH327+17),"")</f>
      </c>
      <c r="FK327">
        <f>IF($GI327&gt;=18,INDEX($DD:$DD,$GH327+18),"")</f>
      </c>
      <c r="FL327">
        <f>IF($GI327&gt;=19,INDEX($DD:$DD,$GH327+19),"")</f>
      </c>
      <c r="FM327">
        <f>IF($GI327&gt;=20,INDEX($DD:$DD,$GH327+20),"")</f>
      </c>
      <c r="FN327">
        <f>IF($GI327&gt;=21,INDEX($DD:$DD,$GH327+21),"")</f>
      </c>
      <c r="FO327">
        <f>IF($GI327&gt;=22,INDEX($DD:$DD,$GH327+22),"")</f>
      </c>
      <c r="FP327">
        <f>IF($GI327&gt;=23,INDEX($DD:$DD,$GH327+23),"")</f>
      </c>
      <c r="FQ327">
        <f>IF($GI327&gt;=24,INDEX($DD:$DD,$GH327+24),"")</f>
      </c>
      <c r="FR327">
        <f>IF($GI327&gt;=25,INDEX($DD:$DD,$GH327+25),"")</f>
      </c>
      <c r="FS327">
        <f>IF($GI327&gt;=26,INDEX($DD:$DD,$GH327+26),"")</f>
      </c>
      <c r="FT327">
        <f>IF($GI327&gt;=27,INDEX($DD:$DD,$GH327+27),"")</f>
      </c>
      <c r="FU327">
        <f>IF($GI327&gt;=28,INDEX($DD:$DD,$GH327+28),"")</f>
      </c>
      <c r="FV327">
        <f>IF($GI327&gt;=29,INDEX($DD:$DD,$GH327+29),"")</f>
      </c>
      <c r="FW327">
        <f>IF($GI327&gt;=30,INDEX($DD:$DD,$GH327+30),"")</f>
      </c>
      <c r="FX327">
        <f>IF($GI327&gt;=31,INDEX($DD:$DD,$GH327+31),"")</f>
      </c>
      <c r="FY327">
        <f>IF($GI327&gt;=32,INDEX($DD:$DD,$GH327+32),"")</f>
      </c>
      <c r="FZ327">
        <f>IF($GI327&gt;=33,INDEX($DD:$DD,$GH327+33),"")</f>
      </c>
      <c r="GA327">
        <f>IF($GI327&gt;=34,INDEX($DD:$DD,$GH327+34),"")</f>
      </c>
      <c r="GB327">
        <f>IF($GI327&gt;=35,INDEX($DD:$DD,$GH327+35),"")</f>
      </c>
      <c r="GC327">
        <f>IF($GI327&gt;=36,INDEX($DD:$DD,$GH327+36),"")</f>
      </c>
      <c r="GD327">
        <f>IF($GI327&gt;=37,INDEX($DD:$DD,$GH327+37),"")</f>
      </c>
      <c r="GE327">
        <f>IF($GI327&gt;=38,INDEX($DD:$DD,$GH327+38),"")</f>
      </c>
      <c r="GF327">
        <f>IF($GI327&gt;=39,INDEX($DD:$DD,$GH327+39),"")</f>
      </c>
      <c r="GG327">
        <f>IF($GI327&gt;=40,INDEX($DD:$DD,$GH327+40),"")</f>
      </c>
      <c r="GH327">
        <f>IFERROR(MATCH($DB327,$DC$2:$DC$148,0)+1,0)</f>
      </c>
      <c r="GI327">
        <f>IFERROR(INDEX($DE$2:$DE$148,MATCH($DB327,$DC$2:$DC$148,0)),0)</f>
      </c>
      <c r="GJ327">
        <f>IFERROR(MATCH($S327,$DF$327:$ES$327,0),0)</f>
      </c>
      <c r="GK327">
        <f>IF($GJ327&gt;0,INDEX($ET$327:$GG$327,$GJ327),"")</f>
      </c>
      <c r="GN327">
        <f>IF($IW327&gt;=1,INDEX($GL:$GL,$IV327+1),"")</f>
      </c>
      <c r="GO327">
        <f>IF($IW327&gt;=2,INDEX($GL:$GL,$IV327+2),"")</f>
      </c>
      <c r="GP327">
        <f>IF($IW327&gt;=3,INDEX($GL:$GL,$IV327+3),"")</f>
      </c>
      <c r="GQ327">
        <f>IF($IW327&gt;=4,INDEX($GL:$GL,$IV327+4),"")</f>
      </c>
      <c r="GR327">
        <f>IF($IW327&gt;=5,INDEX($GL:$GL,$IV327+5),"")</f>
      </c>
      <c r="GS327">
        <f>IF($IW327&gt;=6,INDEX($GL:$GL,$IV327+6),"")</f>
      </c>
      <c r="GT327">
        <f>IF($IW327&gt;=7,INDEX($GL:$GL,$IV327+7),"")</f>
      </c>
      <c r="GU327">
        <f>IF($IW327&gt;=8,INDEX($GL:$GL,$IV327+8),"")</f>
      </c>
      <c r="GV327">
        <f>IF($IW327&gt;=9,INDEX($GL:$GL,$IV327+9),"")</f>
      </c>
      <c r="GW327">
        <f>IF($IW327&gt;=10,INDEX($GL:$GL,$IV327+10),"")</f>
      </c>
      <c r="GX327">
        <f>IF($IW327&gt;=11,INDEX($GL:$GL,$IV327+11),"")</f>
      </c>
      <c r="GY327">
        <f>IF($IW327&gt;=12,INDEX($GL:$GL,$IV327+12),"")</f>
      </c>
      <c r="GZ327">
        <f>IF($IW327&gt;=13,INDEX($GL:$GL,$IV327+13),"")</f>
      </c>
      <c r="HA327">
        <f>IF($IW327&gt;=14,INDEX($GL:$GL,$IV327+14),"")</f>
      </c>
      <c r="HB327">
        <f>IF($IW327&gt;=15,INDEX($GL:$GL,$IV327+15),"")</f>
      </c>
      <c r="HC327">
        <f>IF($IW327&gt;=16,INDEX($GL:$GL,$IV327+16),"")</f>
      </c>
      <c r="HD327">
        <f>IF($IW327&gt;=17,INDEX($GL:$GL,$IV327+17),"")</f>
      </c>
      <c r="HE327">
        <f>IF($IW327&gt;=18,INDEX($GL:$GL,$IV327+18),"")</f>
      </c>
      <c r="HF327">
        <f>IF($IW327&gt;=19,INDEX($GL:$GL,$IV327+19),"")</f>
      </c>
      <c r="HG327">
        <f>IF($IW327&gt;=20,INDEX($GL:$GL,$IV327+20),"")</f>
      </c>
      <c r="HH327">
        <f>IF($IW327&gt;=21,INDEX($GL:$GL,$IV327+21),"")</f>
      </c>
      <c r="HI327">
        <f>IF($IW327&gt;=22,INDEX($GL:$GL,$IV327+22),"")</f>
      </c>
      <c r="HJ327">
        <f>IF($IW327&gt;=23,INDEX($GL:$GL,$IV327+23),"")</f>
      </c>
      <c r="HK327">
        <f>IF($IW327&gt;=24,INDEX($GL:$GL,$IV327+24),"")</f>
      </c>
      <c r="HL327">
        <f>IF($IW327&gt;=25,INDEX($GL:$GL,$IV327+25),"")</f>
      </c>
      <c r="HM327">
        <f>IF($IW327&gt;=26,INDEX($GL:$GL,$IV327+26),"")</f>
      </c>
      <c r="HN327">
        <f>IF($IW327&gt;=27,INDEX($GL:$GL,$IV327+27),"")</f>
      </c>
      <c r="HO327">
        <f>IF($IW327&gt;=28,INDEX($GL:$GL,$IV327+28),"")</f>
      </c>
      <c r="HP327">
        <f>IF($IW327&gt;=29,INDEX($GL:$GL,$IV327+29),"")</f>
      </c>
      <c r="HQ327">
        <f>IF($IW327&gt;=30,INDEX($GL:$GL,$IV327+30),"")</f>
      </c>
      <c r="HR327">
        <f>IF($IW327&gt;=31,INDEX($GL:$GL,$IV327+31),"")</f>
      </c>
      <c r="HS327">
        <f>IF($IW327&gt;=32,INDEX($GL:$GL,$IV327+32),"")</f>
      </c>
      <c r="HT327">
        <f>IF($IW327&gt;=33,INDEX($GL:$GL,$IV327+33),"")</f>
      </c>
      <c r="HU327">
        <f>IF($IW327&gt;=34,INDEX($GL:$GL,$IV327+34),"")</f>
      </c>
      <c r="HV327">
        <f>IF($IW327&gt;=35,INDEX($GL:$GL,$IV327+35),"")</f>
      </c>
      <c r="HW327">
        <f>IF($IW327&gt;=36,INDEX($GL:$GL,$IV327+36),"")</f>
      </c>
      <c r="HX327">
        <f>IF($IW327&gt;=37,INDEX($GL:$GL,$IV327+37),"")</f>
      </c>
      <c r="HY327">
        <f>IF($IW327&gt;=38,INDEX($GL:$GL,$IV327+38),"")</f>
      </c>
      <c r="HZ327">
        <f>IF($IW327&gt;=39,INDEX($GL:$GL,$IV327+39),"")</f>
      </c>
      <c r="IA327">
        <f>IF($IW327&gt;=40,INDEX($GL:$GL,$IV327+40),"")</f>
      </c>
      <c r="IB327">
        <f>IF($IW327&gt;=41,INDEX($GL:$GL,$IV327+41),"")</f>
      </c>
      <c r="IC327">
        <f>IF($IW327&gt;=42,INDEX($GL:$GL,$IV327+42),"")</f>
      </c>
      <c r="ID327">
        <f>IF($IW327&gt;=43,INDEX($GL:$GL,$IV327+43),"")</f>
      </c>
      <c r="IE327">
        <f>IF($IW327&gt;=44,INDEX($GL:$GL,$IV327+44),"")</f>
      </c>
      <c r="IF327">
        <f>IF($IW327&gt;=45,INDEX($GL:$GL,$IV327+45),"")</f>
      </c>
      <c r="IG327">
        <f>IF($IW327&gt;=46,INDEX($GL:$GL,$IV327+46),"")</f>
      </c>
      <c r="IH327">
        <f>IF($IW327&gt;=47,INDEX($GL:$GL,$IV327+47),"")</f>
      </c>
      <c r="II327">
        <f>IF($IW327&gt;=48,INDEX($GL:$GL,$IV327+48),"")</f>
      </c>
      <c r="IJ327">
        <f>IF($IW327&gt;=49,INDEX($GL:$GL,$IV327+49),"")</f>
      </c>
      <c r="IK327">
        <f>IF($IW327&gt;=50,INDEX($GL:$GL,$IV327+50),"")</f>
      </c>
      <c r="IL327">
        <f>IF($IW327&gt;=51,INDEX($GL:$GL,$IV327+51),"")</f>
      </c>
      <c r="IM327">
        <f>IF($IW327&gt;=52,INDEX($GL:$GL,$IV327+52),"")</f>
      </c>
      <c r="IN327">
        <f>IF($IW327&gt;=53,INDEX($GL:$GL,$IV327+53),"")</f>
      </c>
      <c r="IO327">
        <f>IF($IW327&gt;=54,INDEX($GL:$GL,$IV327+54),"")</f>
      </c>
      <c r="IP327">
        <f>IF($IW327&gt;=55,INDEX($GL:$GL,$IV327+55),"")</f>
      </c>
      <c r="IQ327">
        <f>IF($IW327&gt;=56,INDEX($GL:$GL,$IV327+56),"")</f>
      </c>
      <c r="IR327">
        <f>IF($IW327&gt;=57,INDEX($GL:$GL,$IV327+57),"")</f>
      </c>
      <c r="IS327">
        <f>IF($IW327&gt;=58,INDEX($GL:$GL,$IV327+58),"")</f>
      </c>
      <c r="IT327">
        <f>IF($IW327&gt;=59,INDEX($GL:$GL,$IV327+59),"")</f>
      </c>
      <c r="IU327">
        <f>IF($IW327&gt;=60,INDEX($GL:$GL,$IV327+60),"")</f>
      </c>
      <c r="IV327">
        <f>IFERROR(MATCH($GK327,$GL$2:$GL$324,0)+1,0)</f>
      </c>
      <c r="IW327">
        <f>IFERROR(INDEX($GM$2:$GM$324,MATCH($GK327,$GL$2:$GL$324,0)),0)</f>
      </c>
      <c r="IX327" t="s">
        <v>34</v>
      </c>
      <c r="IY327" t="s">
        <v>34</v>
      </c>
    </row>
    <row r="328" spans="1:259" x14ac:dyDescent="0.25">
      <c r="K328">
        <f>IF(OR($N328="",$J328=""),"",IFERROR($N328/$J328,0))</f>
      </c>
      <c r="L328">
        <f>IF($N328="","",
SUM($M328,$O328,$T328,$P328,$R328)*
(1-IF($U328="",0,VALUE($U328)/100)))</f>
      </c>
      <c r="M328">
        <f>IF($N328="","",$N328)</f>
      </c>
      <c r="O328">
        <f>IF($N328="","",
IF($H328="","",
IF(ISNUMBER(SEARCH("exempt",LOWER($H328))),0,
$N328*(VALUE(SUBSTITUTE($H328,"%",""))/100))))</f>
      </c>
      <c r="V328">
        <f>IFERROR(IF(FIND(" - ",$E328)&gt;0,MID($E328,FIND(" - ",$E328)+3,LEN($E328)),""),"")</f>
      </c>
      <c r="AE328" t="s">
        <v>909</v>
      </c>
      <c r="AJ328">
        <f>IFERROR(LEFT($E328,FIND(" - ",$E328)-1),$E328)</f>
      </c>
      <c r="AM328">
        <f>IF($CB328&gt;=1,INDEX($AK:$AK,$CA328+1),"")</f>
      </c>
      <c r="AN328">
        <f>IF($CB328&gt;=2,INDEX($AK:$AK,$CA328+2),"")</f>
      </c>
      <c r="AO328">
        <f>IF($CB328&gt;=3,INDEX($AK:$AK,$CA328+3),"")</f>
      </c>
      <c r="AP328">
        <f>IF($CB328&gt;=4,INDEX($AK:$AK,$CA328+4),"")</f>
      </c>
      <c r="AQ328">
        <f>IF($CB328&gt;=5,INDEX($AK:$AK,$CA328+5),"")</f>
      </c>
      <c r="AR328">
        <f>IF($CB328&gt;=6,INDEX($AK:$AK,$CA328+6),"")</f>
      </c>
      <c r="AS328">
        <f>IF($CB328&gt;=7,INDEX($AK:$AK,$CA328+7),"")</f>
      </c>
      <c r="AT328">
        <f>IF($CB328&gt;=8,INDEX($AK:$AK,$CA328+8),"")</f>
      </c>
      <c r="AU328">
        <f>IF($CB328&gt;=9,INDEX($AK:$AK,$CA328+9),"")</f>
      </c>
      <c r="AV328">
        <f>IF($CB328&gt;=10,INDEX($AK:$AK,$CA328+10),"")</f>
      </c>
      <c r="AW328">
        <f>IF($CB328&gt;=11,INDEX($AK:$AK,$CA328+11),"")</f>
      </c>
      <c r="AX328">
        <f>IF($CB328&gt;=12,INDEX($AK:$AK,$CA328+12),"")</f>
      </c>
      <c r="AY328">
        <f>IF($CB328&gt;=13,INDEX($AK:$AK,$CA328+13),"")</f>
      </c>
      <c r="AZ328">
        <f>IF($CB328&gt;=14,INDEX($AK:$AK,$CA328+14),"")</f>
      </c>
      <c r="BA328">
        <f>IF($CB328&gt;=15,INDEX($AK:$AK,$CA328+15),"")</f>
      </c>
      <c r="BB328">
        <f>IF($CB328&gt;=16,INDEX($AK:$AK,$CA328+16),"")</f>
      </c>
      <c r="BC328">
        <f>IF($CB328&gt;=17,INDEX($AK:$AK,$CA328+17),"")</f>
      </c>
      <c r="BD328">
        <f>IF($CB328&gt;=18,INDEX($AK:$AK,$CA328+18),"")</f>
      </c>
      <c r="BE328">
        <f>IF($CB328&gt;=19,INDEX($AK:$AK,$CA328+19),"")</f>
      </c>
      <c r="BF328">
        <f>IF($CB328&gt;=20,INDEX($AK:$AK,$CA328+20),"")</f>
      </c>
      <c r="BG328">
        <f>IF($CB328&gt;=21,INDEX($AK:$AK,$CA328+21),"")</f>
      </c>
      <c r="BH328">
        <f>IF($CB328&gt;=22,INDEX($AK:$AK,$CA328+22),"")</f>
      </c>
      <c r="BI328">
        <f>IF($CB328&gt;=23,INDEX($AK:$AK,$CA328+23),"")</f>
      </c>
      <c r="BJ328">
        <f>IF($CB328&gt;=24,INDEX($AK:$AK,$CA328+24),"")</f>
      </c>
      <c r="BK328">
        <f>IF($CB328&gt;=25,INDEX($AK:$AK,$CA328+25),"")</f>
      </c>
      <c r="BL328">
        <f>IF($CB328&gt;=26,INDEX($AK:$AK,$CA328+26),"")</f>
      </c>
      <c r="BM328">
        <f>IF($CB328&gt;=27,INDEX($AK:$AK,$CA328+27),"")</f>
      </c>
      <c r="BN328">
        <f>IF($CB328&gt;=28,INDEX($AK:$AK,$CA328+28),"")</f>
      </c>
      <c r="BO328">
        <f>IF($CB328&gt;=29,INDEX($AK:$AK,$CA328+29),"")</f>
      </c>
      <c r="BP328">
        <f>IF($CB328&gt;=30,INDEX($AK:$AK,$CA328+30),"")</f>
      </c>
      <c r="BQ328">
        <f>IF($CB328&gt;=31,INDEX($AK:$AK,$CA328+31),"")</f>
      </c>
      <c r="BR328">
        <f>IF($CB328&gt;=32,INDEX($AK:$AK,$CA328+32),"")</f>
      </c>
      <c r="BS328">
        <f>IF($CB328&gt;=33,INDEX($AK:$AK,$CA328+33),"")</f>
      </c>
      <c r="BT328">
        <f>IF($CB328&gt;=34,INDEX($AK:$AK,$CA328+34),"")</f>
      </c>
      <c r="BU328">
        <f>IF($CB328&gt;=35,INDEX($AK:$AK,$CA328+35),"")</f>
      </c>
      <c r="BV328">
        <f>IF($CB328&gt;=36,INDEX($AK:$AK,$CA328+36),"")</f>
      </c>
      <c r="BW328">
        <f>IF($CB328&gt;=37,INDEX($AK:$AK,$CA328+37),"")</f>
      </c>
      <c r="BX328">
        <f>IF($CB328&gt;=38,INDEX($AK:$AK,$CA328+38),"")</f>
      </c>
      <c r="BY328">
        <f>IF($CB328&gt;=39,INDEX($AK:$AK,$CA328+39),"")</f>
      </c>
      <c r="BZ328">
        <f>IF($CB328&gt;=40,INDEX($AK:$AK,$CA328+40),"")</f>
      </c>
      <c r="CA328">
        <f>IFERROR(MATCH($AJ328,$AK$2:$AK$134,0)+1,0)</f>
      </c>
      <c r="CB328">
        <f>IFERROR(INDEX($AL$2:$AL$134,MATCH($AJ328,$AK$2:$AK$134,0)),0)</f>
      </c>
      <c r="CC328">
        <f>IFERROR(LEFT($F328,FIND(" - ",$F328)-1),$F328)</f>
      </c>
      <c r="CF328">
        <f>IF($DA328&gt;=1,INDEX($CD:$CD,$CZ328+1),"")</f>
      </c>
      <c r="CG328">
        <f>IF($DA328&gt;=2,INDEX($CD:$CD,$CZ328+2),"")</f>
      </c>
      <c r="CH328">
        <f>IF($DA328&gt;=3,INDEX($CD:$CD,$CZ328+3),"")</f>
      </c>
      <c r="CI328">
        <f>IF($DA328&gt;=4,INDEX($CD:$CD,$CZ328+4),"")</f>
      </c>
      <c r="CJ328">
        <f>IF($DA328&gt;=5,INDEX($CD:$CD,$CZ328+5),"")</f>
      </c>
      <c r="CK328">
        <f>IF($DA328&gt;=6,INDEX($CD:$CD,$CZ328+6),"")</f>
      </c>
      <c r="CL328">
        <f>IF($DA328&gt;=7,INDEX($CD:$CD,$CZ328+7),"")</f>
      </c>
      <c r="CM328">
        <f>IF($DA328&gt;=8,INDEX($CD:$CD,$CZ328+8),"")</f>
      </c>
      <c r="CN328">
        <f>IF($DA328&gt;=9,INDEX($CD:$CD,$CZ328+9),"")</f>
      </c>
      <c r="CO328">
        <f>IF($DA328&gt;=10,INDEX($CD:$CD,$CZ328+10),"")</f>
      </c>
      <c r="CP328">
        <f>IF($DA328&gt;=11,INDEX($CD:$CD,$CZ328+11),"")</f>
      </c>
      <c r="CQ328">
        <f>IF($DA328&gt;=12,INDEX($CD:$CD,$CZ328+12),"")</f>
      </c>
      <c r="CR328">
        <f>IF($DA328&gt;=13,INDEX($CD:$CD,$CZ328+13),"")</f>
      </c>
      <c r="CS328">
        <f>IF($DA328&gt;=14,INDEX($CD:$CD,$CZ328+14),"")</f>
      </c>
      <c r="CT328">
        <f>IF($DA328&gt;=15,INDEX($CD:$CD,$CZ328+15),"")</f>
      </c>
      <c r="CU328">
        <f>IF($DA328&gt;=16,INDEX($CD:$CD,$CZ328+16),"")</f>
      </c>
      <c r="CV328">
        <f>IF($DA328&gt;=17,INDEX($CD:$CD,$CZ328+17),"")</f>
      </c>
      <c r="CW328">
        <f>IF($DA328&gt;=18,INDEX($CD:$CD,$CZ328+18),"")</f>
      </c>
      <c r="CX328">
        <f>IF($DA328&gt;=19,INDEX($CD:$CD,$CZ328+19),"")</f>
      </c>
      <c r="CY328">
        <f>IF($DA328&gt;=20,INDEX($CD:$CD,$CZ328+20),"")</f>
      </c>
      <c r="CZ328">
        <f>IFERROR(MATCH($CC328,$CD$2:$CD$263,0)+1,0)</f>
      </c>
      <c r="DA328">
        <f>IFERROR(INDEX($CE$2:$CE$263,MATCH($CC328,$CD$2:$CD$263,0)),0)</f>
      </c>
      <c r="DB328">
        <f>IFERROR(INDEX($AI:$AI,MATCH($H328,$AH:$AH,0))&amp;"","")</f>
      </c>
      <c r="DF328">
        <f>IF($GI328&gt;=1,INDEX($DC:$DC,$GH328+1),"")</f>
      </c>
      <c r="DG328">
        <f>IF($GI328&gt;=2,INDEX($DC:$DC,$GH328+2),"")</f>
      </c>
      <c r="DH328">
        <f>IF($GI328&gt;=3,INDEX($DC:$DC,$GH328+3),"")</f>
      </c>
      <c r="DI328">
        <f>IF($GI328&gt;=4,INDEX($DC:$DC,$GH328+4),"")</f>
      </c>
      <c r="DJ328">
        <f>IF($GI328&gt;=5,INDEX($DC:$DC,$GH328+5),"")</f>
      </c>
      <c r="DK328">
        <f>IF($GI328&gt;=6,INDEX($DC:$DC,$GH328+6),"")</f>
      </c>
      <c r="DL328">
        <f>IF($GI328&gt;=7,INDEX($DC:$DC,$GH328+7),"")</f>
      </c>
      <c r="DM328">
        <f>IF($GI328&gt;=8,INDEX($DC:$DC,$GH328+8),"")</f>
      </c>
      <c r="DN328">
        <f>IF($GI328&gt;=9,INDEX($DC:$DC,$GH328+9),"")</f>
      </c>
      <c r="DO328">
        <f>IF($GI328&gt;=10,INDEX($DC:$DC,$GH328+10),"")</f>
      </c>
      <c r="DP328">
        <f>IF($GI328&gt;=11,INDEX($DC:$DC,$GH328+11),"")</f>
      </c>
      <c r="DQ328">
        <f>IF($GI328&gt;=12,INDEX($DC:$DC,$GH328+12),"")</f>
      </c>
      <c r="DR328">
        <f>IF($GI328&gt;=13,INDEX($DC:$DC,$GH328+13),"")</f>
      </c>
      <c r="DS328">
        <f>IF($GI328&gt;=14,INDEX($DC:$DC,$GH328+14),"")</f>
      </c>
      <c r="DT328">
        <f>IF($GI328&gt;=15,INDEX($DC:$DC,$GH328+15),"")</f>
      </c>
      <c r="DU328">
        <f>IF($GI328&gt;=16,INDEX($DC:$DC,$GH328+16),"")</f>
      </c>
      <c r="DV328">
        <f>IF($GI328&gt;=17,INDEX($DC:$DC,$GH328+17),"")</f>
      </c>
      <c r="DW328">
        <f>IF($GI328&gt;=18,INDEX($DC:$DC,$GH328+18),"")</f>
      </c>
      <c r="DX328">
        <f>IF($GI328&gt;=19,INDEX($DC:$DC,$GH328+19),"")</f>
      </c>
      <c r="DY328">
        <f>IF($GI328&gt;=20,INDEX($DC:$DC,$GH328+20),"")</f>
      </c>
      <c r="DZ328">
        <f>IF($GI328&gt;=21,INDEX($DC:$DC,$GH328+21),"")</f>
      </c>
      <c r="EA328">
        <f>IF($GI328&gt;=22,INDEX($DC:$DC,$GH328+22),"")</f>
      </c>
      <c r="EB328">
        <f>IF($GI328&gt;=23,INDEX($DC:$DC,$GH328+23),"")</f>
      </c>
      <c r="EC328">
        <f>IF($GI328&gt;=24,INDEX($DC:$DC,$GH328+24),"")</f>
      </c>
      <c r="ED328">
        <f>IF($GI328&gt;=25,INDEX($DC:$DC,$GH328+25),"")</f>
      </c>
      <c r="EE328">
        <f>IF($GI328&gt;=26,INDEX($DC:$DC,$GH328+26),"")</f>
      </c>
      <c r="EF328">
        <f>IF($GI328&gt;=27,INDEX($DC:$DC,$GH328+27),"")</f>
      </c>
      <c r="EG328">
        <f>IF($GI328&gt;=28,INDEX($DC:$DC,$GH328+28),"")</f>
      </c>
      <c r="EH328">
        <f>IF($GI328&gt;=29,INDEX($DC:$DC,$GH328+29),"")</f>
      </c>
      <c r="EI328">
        <f>IF($GI328&gt;=30,INDEX($DC:$DC,$GH328+30),"")</f>
      </c>
      <c r="EJ328">
        <f>IF($GI328&gt;=31,INDEX($DC:$DC,$GH328+31),"")</f>
      </c>
      <c r="EK328">
        <f>IF($GI328&gt;=32,INDEX($DC:$DC,$GH328+32),"")</f>
      </c>
      <c r="EL328">
        <f>IF($GI328&gt;=33,INDEX($DC:$DC,$GH328+33),"")</f>
      </c>
      <c r="EM328">
        <f>IF($GI328&gt;=34,INDEX($DC:$DC,$GH328+34),"")</f>
      </c>
      <c r="EN328">
        <f>IF($GI328&gt;=35,INDEX($DC:$DC,$GH328+35),"")</f>
      </c>
      <c r="EO328">
        <f>IF($GI328&gt;=36,INDEX($DC:$DC,$GH328+36),"")</f>
      </c>
      <c r="EP328">
        <f>IF($GI328&gt;=37,INDEX($DC:$DC,$GH328+37),"")</f>
      </c>
      <c r="EQ328">
        <f>IF($GI328&gt;=38,INDEX($DC:$DC,$GH328+38),"")</f>
      </c>
      <c r="ER328">
        <f>IF($GI328&gt;=39,INDEX($DC:$DC,$GH328+39),"")</f>
      </c>
      <c r="ES328">
        <f>IF($GI328&gt;=40,INDEX($DC:$DC,$GH328+40),"")</f>
      </c>
      <c r="ET328">
        <f>IF($GI328&gt;=1,INDEX($DD:$DD,$GH328+1),"")</f>
      </c>
      <c r="EU328">
        <f>IF($GI328&gt;=2,INDEX($DD:$DD,$GH328+2),"")</f>
      </c>
      <c r="EV328">
        <f>IF($GI328&gt;=3,INDEX($DD:$DD,$GH328+3),"")</f>
      </c>
      <c r="EW328">
        <f>IF($GI328&gt;=4,INDEX($DD:$DD,$GH328+4),"")</f>
      </c>
      <c r="EX328">
        <f>IF($GI328&gt;=5,INDEX($DD:$DD,$GH328+5),"")</f>
      </c>
      <c r="EY328">
        <f>IF($GI328&gt;=6,INDEX($DD:$DD,$GH328+6),"")</f>
      </c>
      <c r="EZ328">
        <f>IF($GI328&gt;=7,INDEX($DD:$DD,$GH328+7),"")</f>
      </c>
      <c r="FA328">
        <f>IF($GI328&gt;=8,INDEX($DD:$DD,$GH328+8),"")</f>
      </c>
      <c r="FB328">
        <f>IF($GI328&gt;=9,INDEX($DD:$DD,$GH328+9),"")</f>
      </c>
      <c r="FC328">
        <f>IF($GI328&gt;=10,INDEX($DD:$DD,$GH328+10),"")</f>
      </c>
      <c r="FD328">
        <f>IF($GI328&gt;=11,INDEX($DD:$DD,$GH328+11),"")</f>
      </c>
      <c r="FE328">
        <f>IF($GI328&gt;=12,INDEX($DD:$DD,$GH328+12),"")</f>
      </c>
      <c r="FF328">
        <f>IF($GI328&gt;=13,INDEX($DD:$DD,$GH328+13),"")</f>
      </c>
      <c r="FG328">
        <f>IF($GI328&gt;=14,INDEX($DD:$DD,$GH328+14),"")</f>
      </c>
      <c r="FH328">
        <f>IF($GI328&gt;=15,INDEX($DD:$DD,$GH328+15),"")</f>
      </c>
      <c r="FI328">
        <f>IF($GI328&gt;=16,INDEX($DD:$DD,$GH328+16),"")</f>
      </c>
      <c r="FJ328">
        <f>IF($GI328&gt;=17,INDEX($DD:$DD,$GH328+17),"")</f>
      </c>
      <c r="FK328">
        <f>IF($GI328&gt;=18,INDEX($DD:$DD,$GH328+18),"")</f>
      </c>
      <c r="FL328">
        <f>IF($GI328&gt;=19,INDEX($DD:$DD,$GH328+19),"")</f>
      </c>
      <c r="FM328">
        <f>IF($GI328&gt;=20,INDEX($DD:$DD,$GH328+20),"")</f>
      </c>
      <c r="FN328">
        <f>IF($GI328&gt;=21,INDEX($DD:$DD,$GH328+21),"")</f>
      </c>
      <c r="FO328">
        <f>IF($GI328&gt;=22,INDEX($DD:$DD,$GH328+22),"")</f>
      </c>
      <c r="FP328">
        <f>IF($GI328&gt;=23,INDEX($DD:$DD,$GH328+23),"")</f>
      </c>
      <c r="FQ328">
        <f>IF($GI328&gt;=24,INDEX($DD:$DD,$GH328+24),"")</f>
      </c>
      <c r="FR328">
        <f>IF($GI328&gt;=25,INDEX($DD:$DD,$GH328+25),"")</f>
      </c>
      <c r="FS328">
        <f>IF($GI328&gt;=26,INDEX($DD:$DD,$GH328+26),"")</f>
      </c>
      <c r="FT328">
        <f>IF($GI328&gt;=27,INDEX($DD:$DD,$GH328+27),"")</f>
      </c>
      <c r="FU328">
        <f>IF($GI328&gt;=28,INDEX($DD:$DD,$GH328+28),"")</f>
      </c>
      <c r="FV328">
        <f>IF($GI328&gt;=29,INDEX($DD:$DD,$GH328+29),"")</f>
      </c>
      <c r="FW328">
        <f>IF($GI328&gt;=30,INDEX($DD:$DD,$GH328+30),"")</f>
      </c>
      <c r="FX328">
        <f>IF($GI328&gt;=31,INDEX($DD:$DD,$GH328+31),"")</f>
      </c>
      <c r="FY328">
        <f>IF($GI328&gt;=32,INDEX($DD:$DD,$GH328+32),"")</f>
      </c>
      <c r="FZ328">
        <f>IF($GI328&gt;=33,INDEX($DD:$DD,$GH328+33),"")</f>
      </c>
      <c r="GA328">
        <f>IF($GI328&gt;=34,INDEX($DD:$DD,$GH328+34),"")</f>
      </c>
      <c r="GB328">
        <f>IF($GI328&gt;=35,INDEX($DD:$DD,$GH328+35),"")</f>
      </c>
      <c r="GC328">
        <f>IF($GI328&gt;=36,INDEX($DD:$DD,$GH328+36),"")</f>
      </c>
      <c r="GD328">
        <f>IF($GI328&gt;=37,INDEX($DD:$DD,$GH328+37),"")</f>
      </c>
      <c r="GE328">
        <f>IF($GI328&gt;=38,INDEX($DD:$DD,$GH328+38),"")</f>
      </c>
      <c r="GF328">
        <f>IF($GI328&gt;=39,INDEX($DD:$DD,$GH328+39),"")</f>
      </c>
      <c r="GG328">
        <f>IF($GI328&gt;=40,INDEX($DD:$DD,$GH328+40),"")</f>
      </c>
      <c r="GH328">
        <f>IFERROR(MATCH($DB328,$DC$2:$DC$148,0)+1,0)</f>
      </c>
      <c r="GI328">
        <f>IFERROR(INDEX($DE$2:$DE$148,MATCH($DB328,$DC$2:$DC$148,0)),0)</f>
      </c>
      <c r="GJ328">
        <f>IFERROR(MATCH($S328,$DF$328:$ES$328,0),0)</f>
      </c>
      <c r="GK328">
        <f>IF($GJ328&gt;0,INDEX($ET$328:$GG$328,$GJ328),"")</f>
      </c>
      <c r="GN328">
        <f>IF($IW328&gt;=1,INDEX($GL:$GL,$IV328+1),"")</f>
      </c>
      <c r="GO328">
        <f>IF($IW328&gt;=2,INDEX($GL:$GL,$IV328+2),"")</f>
      </c>
      <c r="GP328">
        <f>IF($IW328&gt;=3,INDEX($GL:$GL,$IV328+3),"")</f>
      </c>
      <c r="GQ328">
        <f>IF($IW328&gt;=4,INDEX($GL:$GL,$IV328+4),"")</f>
      </c>
      <c r="GR328">
        <f>IF($IW328&gt;=5,INDEX($GL:$GL,$IV328+5),"")</f>
      </c>
      <c r="GS328">
        <f>IF($IW328&gt;=6,INDEX($GL:$GL,$IV328+6),"")</f>
      </c>
      <c r="GT328">
        <f>IF($IW328&gt;=7,INDEX($GL:$GL,$IV328+7),"")</f>
      </c>
      <c r="GU328">
        <f>IF($IW328&gt;=8,INDEX($GL:$GL,$IV328+8),"")</f>
      </c>
      <c r="GV328">
        <f>IF($IW328&gt;=9,INDEX($GL:$GL,$IV328+9),"")</f>
      </c>
      <c r="GW328">
        <f>IF($IW328&gt;=10,INDEX($GL:$GL,$IV328+10),"")</f>
      </c>
      <c r="GX328">
        <f>IF($IW328&gt;=11,INDEX($GL:$GL,$IV328+11),"")</f>
      </c>
      <c r="GY328">
        <f>IF($IW328&gt;=12,INDEX($GL:$GL,$IV328+12),"")</f>
      </c>
      <c r="GZ328">
        <f>IF($IW328&gt;=13,INDEX($GL:$GL,$IV328+13),"")</f>
      </c>
      <c r="HA328">
        <f>IF($IW328&gt;=14,INDEX($GL:$GL,$IV328+14),"")</f>
      </c>
      <c r="HB328">
        <f>IF($IW328&gt;=15,INDEX($GL:$GL,$IV328+15),"")</f>
      </c>
      <c r="HC328">
        <f>IF($IW328&gt;=16,INDEX($GL:$GL,$IV328+16),"")</f>
      </c>
      <c r="HD328">
        <f>IF($IW328&gt;=17,INDEX($GL:$GL,$IV328+17),"")</f>
      </c>
      <c r="HE328">
        <f>IF($IW328&gt;=18,INDEX($GL:$GL,$IV328+18),"")</f>
      </c>
      <c r="HF328">
        <f>IF($IW328&gt;=19,INDEX($GL:$GL,$IV328+19),"")</f>
      </c>
      <c r="HG328">
        <f>IF($IW328&gt;=20,INDEX($GL:$GL,$IV328+20),"")</f>
      </c>
      <c r="HH328">
        <f>IF($IW328&gt;=21,INDEX($GL:$GL,$IV328+21),"")</f>
      </c>
      <c r="HI328">
        <f>IF($IW328&gt;=22,INDEX($GL:$GL,$IV328+22),"")</f>
      </c>
      <c r="HJ328">
        <f>IF($IW328&gt;=23,INDEX($GL:$GL,$IV328+23),"")</f>
      </c>
      <c r="HK328">
        <f>IF($IW328&gt;=24,INDEX($GL:$GL,$IV328+24),"")</f>
      </c>
      <c r="HL328">
        <f>IF($IW328&gt;=25,INDEX($GL:$GL,$IV328+25),"")</f>
      </c>
      <c r="HM328">
        <f>IF($IW328&gt;=26,INDEX($GL:$GL,$IV328+26),"")</f>
      </c>
      <c r="HN328">
        <f>IF($IW328&gt;=27,INDEX($GL:$GL,$IV328+27),"")</f>
      </c>
      <c r="HO328">
        <f>IF($IW328&gt;=28,INDEX($GL:$GL,$IV328+28),"")</f>
      </c>
      <c r="HP328">
        <f>IF($IW328&gt;=29,INDEX($GL:$GL,$IV328+29),"")</f>
      </c>
      <c r="HQ328">
        <f>IF($IW328&gt;=30,INDEX($GL:$GL,$IV328+30),"")</f>
      </c>
      <c r="HR328">
        <f>IF($IW328&gt;=31,INDEX($GL:$GL,$IV328+31),"")</f>
      </c>
      <c r="HS328">
        <f>IF($IW328&gt;=32,INDEX($GL:$GL,$IV328+32),"")</f>
      </c>
      <c r="HT328">
        <f>IF($IW328&gt;=33,INDEX($GL:$GL,$IV328+33),"")</f>
      </c>
      <c r="HU328">
        <f>IF($IW328&gt;=34,INDEX($GL:$GL,$IV328+34),"")</f>
      </c>
      <c r="HV328">
        <f>IF($IW328&gt;=35,INDEX($GL:$GL,$IV328+35),"")</f>
      </c>
      <c r="HW328">
        <f>IF($IW328&gt;=36,INDEX($GL:$GL,$IV328+36),"")</f>
      </c>
      <c r="HX328">
        <f>IF($IW328&gt;=37,INDEX($GL:$GL,$IV328+37),"")</f>
      </c>
      <c r="HY328">
        <f>IF($IW328&gt;=38,INDEX($GL:$GL,$IV328+38),"")</f>
      </c>
      <c r="HZ328">
        <f>IF($IW328&gt;=39,INDEX($GL:$GL,$IV328+39),"")</f>
      </c>
      <c r="IA328">
        <f>IF($IW328&gt;=40,INDEX($GL:$GL,$IV328+40),"")</f>
      </c>
      <c r="IB328">
        <f>IF($IW328&gt;=41,INDEX($GL:$GL,$IV328+41),"")</f>
      </c>
      <c r="IC328">
        <f>IF($IW328&gt;=42,INDEX($GL:$GL,$IV328+42),"")</f>
      </c>
      <c r="ID328">
        <f>IF($IW328&gt;=43,INDEX($GL:$GL,$IV328+43),"")</f>
      </c>
      <c r="IE328">
        <f>IF($IW328&gt;=44,INDEX($GL:$GL,$IV328+44),"")</f>
      </c>
      <c r="IF328">
        <f>IF($IW328&gt;=45,INDEX($GL:$GL,$IV328+45),"")</f>
      </c>
      <c r="IG328">
        <f>IF($IW328&gt;=46,INDEX($GL:$GL,$IV328+46),"")</f>
      </c>
      <c r="IH328">
        <f>IF($IW328&gt;=47,INDEX($GL:$GL,$IV328+47),"")</f>
      </c>
      <c r="II328">
        <f>IF($IW328&gt;=48,INDEX($GL:$GL,$IV328+48),"")</f>
      </c>
      <c r="IJ328">
        <f>IF($IW328&gt;=49,INDEX($GL:$GL,$IV328+49),"")</f>
      </c>
      <c r="IK328">
        <f>IF($IW328&gt;=50,INDEX($GL:$GL,$IV328+50),"")</f>
      </c>
      <c r="IL328">
        <f>IF($IW328&gt;=51,INDEX($GL:$GL,$IV328+51),"")</f>
      </c>
      <c r="IM328">
        <f>IF($IW328&gt;=52,INDEX($GL:$GL,$IV328+52),"")</f>
      </c>
      <c r="IN328">
        <f>IF($IW328&gt;=53,INDEX($GL:$GL,$IV328+53),"")</f>
      </c>
      <c r="IO328">
        <f>IF($IW328&gt;=54,INDEX($GL:$GL,$IV328+54),"")</f>
      </c>
      <c r="IP328">
        <f>IF($IW328&gt;=55,INDEX($GL:$GL,$IV328+55),"")</f>
      </c>
      <c r="IQ328">
        <f>IF($IW328&gt;=56,INDEX($GL:$GL,$IV328+56),"")</f>
      </c>
      <c r="IR328">
        <f>IF($IW328&gt;=57,INDEX($GL:$GL,$IV328+57),"")</f>
      </c>
      <c r="IS328">
        <f>IF($IW328&gt;=58,INDEX($GL:$GL,$IV328+58),"")</f>
      </c>
      <c r="IT328">
        <f>IF($IW328&gt;=59,INDEX($GL:$GL,$IV328+59),"")</f>
      </c>
      <c r="IU328">
        <f>IF($IW328&gt;=60,INDEX($GL:$GL,$IV328+60),"")</f>
      </c>
      <c r="IV328">
        <f>IFERROR(MATCH($GK328,$GL$2:$GL$324,0)+1,0)</f>
      </c>
      <c r="IW328">
        <f>IFERROR(INDEX($GM$2:$GM$324,MATCH($GK328,$GL$2:$GL$324,0)),0)</f>
      </c>
      <c r="IX328" t="s">
        <v>34</v>
      </c>
      <c r="IY328" t="s">
        <v>34</v>
      </c>
    </row>
    <row r="329" spans="1:259" x14ac:dyDescent="0.25">
      <c r="K329">
        <f>IF(OR($N329="",$J329=""),"",IFERROR($N329/$J329,0))</f>
      </c>
      <c r="L329">
        <f>IF($N329="","",
SUM($M329,$O329,$T329,$P329,$R329)*
(1-IF($U329="",0,VALUE($U329)/100)))</f>
      </c>
      <c r="M329">
        <f>IF($N329="","",$N329)</f>
      </c>
      <c r="O329">
        <f>IF($N329="","",
IF($H329="","",
IF(ISNUMBER(SEARCH("exempt",LOWER($H329))),0,
$N329*(VALUE(SUBSTITUTE($H329,"%",""))/100))))</f>
      </c>
      <c r="V329">
        <f>IFERROR(IF(FIND(" - ",$E329)&gt;0,MID($E329,FIND(" - ",$E329)+3,LEN($E329)),""),"")</f>
      </c>
      <c r="AE329" t="s">
        <v>910</v>
      </c>
      <c r="AJ329">
        <f>IFERROR(LEFT($E329,FIND(" - ",$E329)-1),$E329)</f>
      </c>
      <c r="AM329">
        <f>IF($CB329&gt;=1,INDEX($AK:$AK,$CA329+1),"")</f>
      </c>
      <c r="AN329">
        <f>IF($CB329&gt;=2,INDEX($AK:$AK,$CA329+2),"")</f>
      </c>
      <c r="AO329">
        <f>IF($CB329&gt;=3,INDEX($AK:$AK,$CA329+3),"")</f>
      </c>
      <c r="AP329">
        <f>IF($CB329&gt;=4,INDEX($AK:$AK,$CA329+4),"")</f>
      </c>
      <c r="AQ329">
        <f>IF($CB329&gt;=5,INDEX($AK:$AK,$CA329+5),"")</f>
      </c>
      <c r="AR329">
        <f>IF($CB329&gt;=6,INDEX($AK:$AK,$CA329+6),"")</f>
      </c>
      <c r="AS329">
        <f>IF($CB329&gt;=7,INDEX($AK:$AK,$CA329+7),"")</f>
      </c>
      <c r="AT329">
        <f>IF($CB329&gt;=8,INDEX($AK:$AK,$CA329+8),"")</f>
      </c>
      <c r="AU329">
        <f>IF($CB329&gt;=9,INDEX($AK:$AK,$CA329+9),"")</f>
      </c>
      <c r="AV329">
        <f>IF($CB329&gt;=10,INDEX($AK:$AK,$CA329+10),"")</f>
      </c>
      <c r="AW329">
        <f>IF($CB329&gt;=11,INDEX($AK:$AK,$CA329+11),"")</f>
      </c>
      <c r="AX329">
        <f>IF($CB329&gt;=12,INDEX($AK:$AK,$CA329+12),"")</f>
      </c>
      <c r="AY329">
        <f>IF($CB329&gt;=13,INDEX($AK:$AK,$CA329+13),"")</f>
      </c>
      <c r="AZ329">
        <f>IF($CB329&gt;=14,INDEX($AK:$AK,$CA329+14),"")</f>
      </c>
      <c r="BA329">
        <f>IF($CB329&gt;=15,INDEX($AK:$AK,$CA329+15),"")</f>
      </c>
      <c r="BB329">
        <f>IF($CB329&gt;=16,INDEX($AK:$AK,$CA329+16),"")</f>
      </c>
      <c r="BC329">
        <f>IF($CB329&gt;=17,INDEX($AK:$AK,$CA329+17),"")</f>
      </c>
      <c r="BD329">
        <f>IF($CB329&gt;=18,INDEX($AK:$AK,$CA329+18),"")</f>
      </c>
      <c r="BE329">
        <f>IF($CB329&gt;=19,INDEX($AK:$AK,$CA329+19),"")</f>
      </c>
      <c r="BF329">
        <f>IF($CB329&gt;=20,INDEX($AK:$AK,$CA329+20),"")</f>
      </c>
      <c r="BG329">
        <f>IF($CB329&gt;=21,INDEX($AK:$AK,$CA329+21),"")</f>
      </c>
      <c r="BH329">
        <f>IF($CB329&gt;=22,INDEX($AK:$AK,$CA329+22),"")</f>
      </c>
      <c r="BI329">
        <f>IF($CB329&gt;=23,INDEX($AK:$AK,$CA329+23),"")</f>
      </c>
      <c r="BJ329">
        <f>IF($CB329&gt;=24,INDEX($AK:$AK,$CA329+24),"")</f>
      </c>
      <c r="BK329">
        <f>IF($CB329&gt;=25,INDEX($AK:$AK,$CA329+25),"")</f>
      </c>
      <c r="BL329">
        <f>IF($CB329&gt;=26,INDEX($AK:$AK,$CA329+26),"")</f>
      </c>
      <c r="BM329">
        <f>IF($CB329&gt;=27,INDEX($AK:$AK,$CA329+27),"")</f>
      </c>
      <c r="BN329">
        <f>IF($CB329&gt;=28,INDEX($AK:$AK,$CA329+28),"")</f>
      </c>
      <c r="BO329">
        <f>IF($CB329&gt;=29,INDEX($AK:$AK,$CA329+29),"")</f>
      </c>
      <c r="BP329">
        <f>IF($CB329&gt;=30,INDEX($AK:$AK,$CA329+30),"")</f>
      </c>
      <c r="BQ329">
        <f>IF($CB329&gt;=31,INDEX($AK:$AK,$CA329+31),"")</f>
      </c>
      <c r="BR329">
        <f>IF($CB329&gt;=32,INDEX($AK:$AK,$CA329+32),"")</f>
      </c>
      <c r="BS329">
        <f>IF($CB329&gt;=33,INDEX($AK:$AK,$CA329+33),"")</f>
      </c>
      <c r="BT329">
        <f>IF($CB329&gt;=34,INDEX($AK:$AK,$CA329+34),"")</f>
      </c>
      <c r="BU329">
        <f>IF($CB329&gt;=35,INDEX($AK:$AK,$CA329+35),"")</f>
      </c>
      <c r="BV329">
        <f>IF($CB329&gt;=36,INDEX($AK:$AK,$CA329+36),"")</f>
      </c>
      <c r="BW329">
        <f>IF($CB329&gt;=37,INDEX($AK:$AK,$CA329+37),"")</f>
      </c>
      <c r="BX329">
        <f>IF($CB329&gt;=38,INDEX($AK:$AK,$CA329+38),"")</f>
      </c>
      <c r="BY329">
        <f>IF($CB329&gt;=39,INDEX($AK:$AK,$CA329+39),"")</f>
      </c>
      <c r="BZ329">
        <f>IF($CB329&gt;=40,INDEX($AK:$AK,$CA329+40),"")</f>
      </c>
      <c r="CA329">
        <f>IFERROR(MATCH($AJ329,$AK$2:$AK$134,0)+1,0)</f>
      </c>
      <c r="CB329">
        <f>IFERROR(INDEX($AL$2:$AL$134,MATCH($AJ329,$AK$2:$AK$134,0)),0)</f>
      </c>
      <c r="CC329">
        <f>IFERROR(LEFT($F329,FIND(" - ",$F329)-1),$F329)</f>
      </c>
      <c r="CF329">
        <f>IF($DA329&gt;=1,INDEX($CD:$CD,$CZ329+1),"")</f>
      </c>
      <c r="CG329">
        <f>IF($DA329&gt;=2,INDEX($CD:$CD,$CZ329+2),"")</f>
      </c>
      <c r="CH329">
        <f>IF($DA329&gt;=3,INDEX($CD:$CD,$CZ329+3),"")</f>
      </c>
      <c r="CI329">
        <f>IF($DA329&gt;=4,INDEX($CD:$CD,$CZ329+4),"")</f>
      </c>
      <c r="CJ329">
        <f>IF($DA329&gt;=5,INDEX($CD:$CD,$CZ329+5),"")</f>
      </c>
      <c r="CK329">
        <f>IF($DA329&gt;=6,INDEX($CD:$CD,$CZ329+6),"")</f>
      </c>
      <c r="CL329">
        <f>IF($DA329&gt;=7,INDEX($CD:$CD,$CZ329+7),"")</f>
      </c>
      <c r="CM329">
        <f>IF($DA329&gt;=8,INDEX($CD:$CD,$CZ329+8),"")</f>
      </c>
      <c r="CN329">
        <f>IF($DA329&gt;=9,INDEX($CD:$CD,$CZ329+9),"")</f>
      </c>
      <c r="CO329">
        <f>IF($DA329&gt;=10,INDEX($CD:$CD,$CZ329+10),"")</f>
      </c>
      <c r="CP329">
        <f>IF($DA329&gt;=11,INDEX($CD:$CD,$CZ329+11),"")</f>
      </c>
      <c r="CQ329">
        <f>IF($DA329&gt;=12,INDEX($CD:$CD,$CZ329+12),"")</f>
      </c>
      <c r="CR329">
        <f>IF($DA329&gt;=13,INDEX($CD:$CD,$CZ329+13),"")</f>
      </c>
      <c r="CS329">
        <f>IF($DA329&gt;=14,INDEX($CD:$CD,$CZ329+14),"")</f>
      </c>
      <c r="CT329">
        <f>IF($DA329&gt;=15,INDEX($CD:$CD,$CZ329+15),"")</f>
      </c>
      <c r="CU329">
        <f>IF($DA329&gt;=16,INDEX($CD:$CD,$CZ329+16),"")</f>
      </c>
      <c r="CV329">
        <f>IF($DA329&gt;=17,INDEX($CD:$CD,$CZ329+17),"")</f>
      </c>
      <c r="CW329">
        <f>IF($DA329&gt;=18,INDEX($CD:$CD,$CZ329+18),"")</f>
      </c>
      <c r="CX329">
        <f>IF($DA329&gt;=19,INDEX($CD:$CD,$CZ329+19),"")</f>
      </c>
      <c r="CY329">
        <f>IF($DA329&gt;=20,INDEX($CD:$CD,$CZ329+20),"")</f>
      </c>
      <c r="CZ329">
        <f>IFERROR(MATCH($CC329,$CD$2:$CD$263,0)+1,0)</f>
      </c>
      <c r="DA329">
        <f>IFERROR(INDEX($CE$2:$CE$263,MATCH($CC329,$CD$2:$CD$263,0)),0)</f>
      </c>
      <c r="DB329">
        <f>IFERROR(INDEX($AI:$AI,MATCH($H329,$AH:$AH,0))&amp;"","")</f>
      </c>
      <c r="DF329">
        <f>IF($GI329&gt;=1,INDEX($DC:$DC,$GH329+1),"")</f>
      </c>
      <c r="DG329">
        <f>IF($GI329&gt;=2,INDEX($DC:$DC,$GH329+2),"")</f>
      </c>
      <c r="DH329">
        <f>IF($GI329&gt;=3,INDEX($DC:$DC,$GH329+3),"")</f>
      </c>
      <c r="DI329">
        <f>IF($GI329&gt;=4,INDEX($DC:$DC,$GH329+4),"")</f>
      </c>
      <c r="DJ329">
        <f>IF($GI329&gt;=5,INDEX($DC:$DC,$GH329+5),"")</f>
      </c>
      <c r="DK329">
        <f>IF($GI329&gt;=6,INDEX($DC:$DC,$GH329+6),"")</f>
      </c>
      <c r="DL329">
        <f>IF($GI329&gt;=7,INDEX($DC:$DC,$GH329+7),"")</f>
      </c>
      <c r="DM329">
        <f>IF($GI329&gt;=8,INDEX($DC:$DC,$GH329+8),"")</f>
      </c>
      <c r="DN329">
        <f>IF($GI329&gt;=9,INDEX($DC:$DC,$GH329+9),"")</f>
      </c>
      <c r="DO329">
        <f>IF($GI329&gt;=10,INDEX($DC:$DC,$GH329+10),"")</f>
      </c>
      <c r="DP329">
        <f>IF($GI329&gt;=11,INDEX($DC:$DC,$GH329+11),"")</f>
      </c>
      <c r="DQ329">
        <f>IF($GI329&gt;=12,INDEX($DC:$DC,$GH329+12),"")</f>
      </c>
      <c r="DR329">
        <f>IF($GI329&gt;=13,INDEX($DC:$DC,$GH329+13),"")</f>
      </c>
      <c r="DS329">
        <f>IF($GI329&gt;=14,INDEX($DC:$DC,$GH329+14),"")</f>
      </c>
      <c r="DT329">
        <f>IF($GI329&gt;=15,INDEX($DC:$DC,$GH329+15),"")</f>
      </c>
      <c r="DU329">
        <f>IF($GI329&gt;=16,INDEX($DC:$DC,$GH329+16),"")</f>
      </c>
      <c r="DV329">
        <f>IF($GI329&gt;=17,INDEX($DC:$DC,$GH329+17),"")</f>
      </c>
      <c r="DW329">
        <f>IF($GI329&gt;=18,INDEX($DC:$DC,$GH329+18),"")</f>
      </c>
      <c r="DX329">
        <f>IF($GI329&gt;=19,INDEX($DC:$DC,$GH329+19),"")</f>
      </c>
      <c r="DY329">
        <f>IF($GI329&gt;=20,INDEX($DC:$DC,$GH329+20),"")</f>
      </c>
      <c r="DZ329">
        <f>IF($GI329&gt;=21,INDEX($DC:$DC,$GH329+21),"")</f>
      </c>
      <c r="EA329">
        <f>IF($GI329&gt;=22,INDEX($DC:$DC,$GH329+22),"")</f>
      </c>
      <c r="EB329">
        <f>IF($GI329&gt;=23,INDEX($DC:$DC,$GH329+23),"")</f>
      </c>
      <c r="EC329">
        <f>IF($GI329&gt;=24,INDEX($DC:$DC,$GH329+24),"")</f>
      </c>
      <c r="ED329">
        <f>IF($GI329&gt;=25,INDEX($DC:$DC,$GH329+25),"")</f>
      </c>
      <c r="EE329">
        <f>IF($GI329&gt;=26,INDEX($DC:$DC,$GH329+26),"")</f>
      </c>
      <c r="EF329">
        <f>IF($GI329&gt;=27,INDEX($DC:$DC,$GH329+27),"")</f>
      </c>
      <c r="EG329">
        <f>IF($GI329&gt;=28,INDEX($DC:$DC,$GH329+28),"")</f>
      </c>
      <c r="EH329">
        <f>IF($GI329&gt;=29,INDEX($DC:$DC,$GH329+29),"")</f>
      </c>
      <c r="EI329">
        <f>IF($GI329&gt;=30,INDEX($DC:$DC,$GH329+30),"")</f>
      </c>
      <c r="EJ329">
        <f>IF($GI329&gt;=31,INDEX($DC:$DC,$GH329+31),"")</f>
      </c>
      <c r="EK329">
        <f>IF($GI329&gt;=32,INDEX($DC:$DC,$GH329+32),"")</f>
      </c>
      <c r="EL329">
        <f>IF($GI329&gt;=33,INDEX($DC:$DC,$GH329+33),"")</f>
      </c>
      <c r="EM329">
        <f>IF($GI329&gt;=34,INDEX($DC:$DC,$GH329+34),"")</f>
      </c>
      <c r="EN329">
        <f>IF($GI329&gt;=35,INDEX($DC:$DC,$GH329+35),"")</f>
      </c>
      <c r="EO329">
        <f>IF($GI329&gt;=36,INDEX($DC:$DC,$GH329+36),"")</f>
      </c>
      <c r="EP329">
        <f>IF($GI329&gt;=37,INDEX($DC:$DC,$GH329+37),"")</f>
      </c>
      <c r="EQ329">
        <f>IF($GI329&gt;=38,INDEX($DC:$DC,$GH329+38),"")</f>
      </c>
      <c r="ER329">
        <f>IF($GI329&gt;=39,INDEX($DC:$DC,$GH329+39),"")</f>
      </c>
      <c r="ES329">
        <f>IF($GI329&gt;=40,INDEX($DC:$DC,$GH329+40),"")</f>
      </c>
      <c r="ET329">
        <f>IF($GI329&gt;=1,INDEX($DD:$DD,$GH329+1),"")</f>
      </c>
      <c r="EU329">
        <f>IF($GI329&gt;=2,INDEX($DD:$DD,$GH329+2),"")</f>
      </c>
      <c r="EV329">
        <f>IF($GI329&gt;=3,INDEX($DD:$DD,$GH329+3),"")</f>
      </c>
      <c r="EW329">
        <f>IF($GI329&gt;=4,INDEX($DD:$DD,$GH329+4),"")</f>
      </c>
      <c r="EX329">
        <f>IF($GI329&gt;=5,INDEX($DD:$DD,$GH329+5),"")</f>
      </c>
      <c r="EY329">
        <f>IF($GI329&gt;=6,INDEX($DD:$DD,$GH329+6),"")</f>
      </c>
      <c r="EZ329">
        <f>IF($GI329&gt;=7,INDEX($DD:$DD,$GH329+7),"")</f>
      </c>
      <c r="FA329">
        <f>IF($GI329&gt;=8,INDEX($DD:$DD,$GH329+8),"")</f>
      </c>
      <c r="FB329">
        <f>IF($GI329&gt;=9,INDEX($DD:$DD,$GH329+9),"")</f>
      </c>
      <c r="FC329">
        <f>IF($GI329&gt;=10,INDEX($DD:$DD,$GH329+10),"")</f>
      </c>
      <c r="FD329">
        <f>IF($GI329&gt;=11,INDEX($DD:$DD,$GH329+11),"")</f>
      </c>
      <c r="FE329">
        <f>IF($GI329&gt;=12,INDEX($DD:$DD,$GH329+12),"")</f>
      </c>
      <c r="FF329">
        <f>IF($GI329&gt;=13,INDEX($DD:$DD,$GH329+13),"")</f>
      </c>
      <c r="FG329">
        <f>IF($GI329&gt;=14,INDEX($DD:$DD,$GH329+14),"")</f>
      </c>
      <c r="FH329">
        <f>IF($GI329&gt;=15,INDEX($DD:$DD,$GH329+15),"")</f>
      </c>
      <c r="FI329">
        <f>IF($GI329&gt;=16,INDEX($DD:$DD,$GH329+16),"")</f>
      </c>
      <c r="FJ329">
        <f>IF($GI329&gt;=17,INDEX($DD:$DD,$GH329+17),"")</f>
      </c>
      <c r="FK329">
        <f>IF($GI329&gt;=18,INDEX($DD:$DD,$GH329+18),"")</f>
      </c>
      <c r="FL329">
        <f>IF($GI329&gt;=19,INDEX($DD:$DD,$GH329+19),"")</f>
      </c>
      <c r="FM329">
        <f>IF($GI329&gt;=20,INDEX($DD:$DD,$GH329+20),"")</f>
      </c>
      <c r="FN329">
        <f>IF($GI329&gt;=21,INDEX($DD:$DD,$GH329+21),"")</f>
      </c>
      <c r="FO329">
        <f>IF($GI329&gt;=22,INDEX($DD:$DD,$GH329+22),"")</f>
      </c>
      <c r="FP329">
        <f>IF($GI329&gt;=23,INDEX($DD:$DD,$GH329+23),"")</f>
      </c>
      <c r="FQ329">
        <f>IF($GI329&gt;=24,INDEX($DD:$DD,$GH329+24),"")</f>
      </c>
      <c r="FR329">
        <f>IF($GI329&gt;=25,INDEX($DD:$DD,$GH329+25),"")</f>
      </c>
      <c r="FS329">
        <f>IF($GI329&gt;=26,INDEX($DD:$DD,$GH329+26),"")</f>
      </c>
      <c r="FT329">
        <f>IF($GI329&gt;=27,INDEX($DD:$DD,$GH329+27),"")</f>
      </c>
      <c r="FU329">
        <f>IF($GI329&gt;=28,INDEX($DD:$DD,$GH329+28),"")</f>
      </c>
      <c r="FV329">
        <f>IF($GI329&gt;=29,INDEX($DD:$DD,$GH329+29),"")</f>
      </c>
      <c r="FW329">
        <f>IF($GI329&gt;=30,INDEX($DD:$DD,$GH329+30),"")</f>
      </c>
      <c r="FX329">
        <f>IF($GI329&gt;=31,INDEX($DD:$DD,$GH329+31),"")</f>
      </c>
      <c r="FY329">
        <f>IF($GI329&gt;=32,INDEX($DD:$DD,$GH329+32),"")</f>
      </c>
      <c r="FZ329">
        <f>IF($GI329&gt;=33,INDEX($DD:$DD,$GH329+33),"")</f>
      </c>
      <c r="GA329">
        <f>IF($GI329&gt;=34,INDEX($DD:$DD,$GH329+34),"")</f>
      </c>
      <c r="GB329">
        <f>IF($GI329&gt;=35,INDEX($DD:$DD,$GH329+35),"")</f>
      </c>
      <c r="GC329">
        <f>IF($GI329&gt;=36,INDEX($DD:$DD,$GH329+36),"")</f>
      </c>
      <c r="GD329">
        <f>IF($GI329&gt;=37,INDEX($DD:$DD,$GH329+37),"")</f>
      </c>
      <c r="GE329">
        <f>IF($GI329&gt;=38,INDEX($DD:$DD,$GH329+38),"")</f>
      </c>
      <c r="GF329">
        <f>IF($GI329&gt;=39,INDEX($DD:$DD,$GH329+39),"")</f>
      </c>
      <c r="GG329">
        <f>IF($GI329&gt;=40,INDEX($DD:$DD,$GH329+40),"")</f>
      </c>
      <c r="GH329">
        <f>IFERROR(MATCH($DB329,$DC$2:$DC$148,0)+1,0)</f>
      </c>
      <c r="GI329">
        <f>IFERROR(INDEX($DE$2:$DE$148,MATCH($DB329,$DC$2:$DC$148,0)),0)</f>
      </c>
      <c r="GJ329">
        <f>IFERROR(MATCH($S329,$DF$329:$ES$329,0),0)</f>
      </c>
      <c r="GK329">
        <f>IF($GJ329&gt;0,INDEX($ET$329:$GG$329,$GJ329),"")</f>
      </c>
      <c r="GN329">
        <f>IF($IW329&gt;=1,INDEX($GL:$GL,$IV329+1),"")</f>
      </c>
      <c r="GO329">
        <f>IF($IW329&gt;=2,INDEX($GL:$GL,$IV329+2),"")</f>
      </c>
      <c r="GP329">
        <f>IF($IW329&gt;=3,INDEX($GL:$GL,$IV329+3),"")</f>
      </c>
      <c r="GQ329">
        <f>IF($IW329&gt;=4,INDEX($GL:$GL,$IV329+4),"")</f>
      </c>
      <c r="GR329">
        <f>IF($IW329&gt;=5,INDEX($GL:$GL,$IV329+5),"")</f>
      </c>
      <c r="GS329">
        <f>IF($IW329&gt;=6,INDEX($GL:$GL,$IV329+6),"")</f>
      </c>
      <c r="GT329">
        <f>IF($IW329&gt;=7,INDEX($GL:$GL,$IV329+7),"")</f>
      </c>
      <c r="GU329">
        <f>IF($IW329&gt;=8,INDEX($GL:$GL,$IV329+8),"")</f>
      </c>
      <c r="GV329">
        <f>IF($IW329&gt;=9,INDEX($GL:$GL,$IV329+9),"")</f>
      </c>
      <c r="GW329">
        <f>IF($IW329&gt;=10,INDEX($GL:$GL,$IV329+10),"")</f>
      </c>
      <c r="GX329">
        <f>IF($IW329&gt;=11,INDEX($GL:$GL,$IV329+11),"")</f>
      </c>
      <c r="GY329">
        <f>IF($IW329&gt;=12,INDEX($GL:$GL,$IV329+12),"")</f>
      </c>
      <c r="GZ329">
        <f>IF($IW329&gt;=13,INDEX($GL:$GL,$IV329+13),"")</f>
      </c>
      <c r="HA329">
        <f>IF($IW329&gt;=14,INDEX($GL:$GL,$IV329+14),"")</f>
      </c>
      <c r="HB329">
        <f>IF($IW329&gt;=15,INDEX($GL:$GL,$IV329+15),"")</f>
      </c>
      <c r="HC329">
        <f>IF($IW329&gt;=16,INDEX($GL:$GL,$IV329+16),"")</f>
      </c>
      <c r="HD329">
        <f>IF($IW329&gt;=17,INDEX($GL:$GL,$IV329+17),"")</f>
      </c>
      <c r="HE329">
        <f>IF($IW329&gt;=18,INDEX($GL:$GL,$IV329+18),"")</f>
      </c>
      <c r="HF329">
        <f>IF($IW329&gt;=19,INDEX($GL:$GL,$IV329+19),"")</f>
      </c>
      <c r="HG329">
        <f>IF($IW329&gt;=20,INDEX($GL:$GL,$IV329+20),"")</f>
      </c>
      <c r="HH329">
        <f>IF($IW329&gt;=21,INDEX($GL:$GL,$IV329+21),"")</f>
      </c>
      <c r="HI329">
        <f>IF($IW329&gt;=22,INDEX($GL:$GL,$IV329+22),"")</f>
      </c>
      <c r="HJ329">
        <f>IF($IW329&gt;=23,INDEX($GL:$GL,$IV329+23),"")</f>
      </c>
      <c r="HK329">
        <f>IF($IW329&gt;=24,INDEX($GL:$GL,$IV329+24),"")</f>
      </c>
      <c r="HL329">
        <f>IF($IW329&gt;=25,INDEX($GL:$GL,$IV329+25),"")</f>
      </c>
      <c r="HM329">
        <f>IF($IW329&gt;=26,INDEX($GL:$GL,$IV329+26),"")</f>
      </c>
      <c r="HN329">
        <f>IF($IW329&gt;=27,INDEX($GL:$GL,$IV329+27),"")</f>
      </c>
      <c r="HO329">
        <f>IF($IW329&gt;=28,INDEX($GL:$GL,$IV329+28),"")</f>
      </c>
      <c r="HP329">
        <f>IF($IW329&gt;=29,INDEX($GL:$GL,$IV329+29),"")</f>
      </c>
      <c r="HQ329">
        <f>IF($IW329&gt;=30,INDEX($GL:$GL,$IV329+30),"")</f>
      </c>
      <c r="HR329">
        <f>IF($IW329&gt;=31,INDEX($GL:$GL,$IV329+31),"")</f>
      </c>
      <c r="HS329">
        <f>IF($IW329&gt;=32,INDEX($GL:$GL,$IV329+32),"")</f>
      </c>
      <c r="HT329">
        <f>IF($IW329&gt;=33,INDEX($GL:$GL,$IV329+33),"")</f>
      </c>
      <c r="HU329">
        <f>IF($IW329&gt;=34,INDEX($GL:$GL,$IV329+34),"")</f>
      </c>
      <c r="HV329">
        <f>IF($IW329&gt;=35,INDEX($GL:$GL,$IV329+35),"")</f>
      </c>
      <c r="HW329">
        <f>IF($IW329&gt;=36,INDEX($GL:$GL,$IV329+36),"")</f>
      </c>
      <c r="HX329">
        <f>IF($IW329&gt;=37,INDEX($GL:$GL,$IV329+37),"")</f>
      </c>
      <c r="HY329">
        <f>IF($IW329&gt;=38,INDEX($GL:$GL,$IV329+38),"")</f>
      </c>
      <c r="HZ329">
        <f>IF($IW329&gt;=39,INDEX($GL:$GL,$IV329+39),"")</f>
      </c>
      <c r="IA329">
        <f>IF($IW329&gt;=40,INDEX($GL:$GL,$IV329+40),"")</f>
      </c>
      <c r="IB329">
        <f>IF($IW329&gt;=41,INDEX($GL:$GL,$IV329+41),"")</f>
      </c>
      <c r="IC329">
        <f>IF($IW329&gt;=42,INDEX($GL:$GL,$IV329+42),"")</f>
      </c>
      <c r="ID329">
        <f>IF($IW329&gt;=43,INDEX($GL:$GL,$IV329+43),"")</f>
      </c>
      <c r="IE329">
        <f>IF($IW329&gt;=44,INDEX($GL:$GL,$IV329+44),"")</f>
      </c>
      <c r="IF329">
        <f>IF($IW329&gt;=45,INDEX($GL:$GL,$IV329+45),"")</f>
      </c>
      <c r="IG329">
        <f>IF($IW329&gt;=46,INDEX($GL:$GL,$IV329+46),"")</f>
      </c>
      <c r="IH329">
        <f>IF($IW329&gt;=47,INDEX($GL:$GL,$IV329+47),"")</f>
      </c>
      <c r="II329">
        <f>IF($IW329&gt;=48,INDEX($GL:$GL,$IV329+48),"")</f>
      </c>
      <c r="IJ329">
        <f>IF($IW329&gt;=49,INDEX($GL:$GL,$IV329+49),"")</f>
      </c>
      <c r="IK329">
        <f>IF($IW329&gt;=50,INDEX($GL:$GL,$IV329+50),"")</f>
      </c>
      <c r="IL329">
        <f>IF($IW329&gt;=51,INDEX($GL:$GL,$IV329+51),"")</f>
      </c>
      <c r="IM329">
        <f>IF($IW329&gt;=52,INDEX($GL:$GL,$IV329+52),"")</f>
      </c>
      <c r="IN329">
        <f>IF($IW329&gt;=53,INDEX($GL:$GL,$IV329+53),"")</f>
      </c>
      <c r="IO329">
        <f>IF($IW329&gt;=54,INDEX($GL:$GL,$IV329+54),"")</f>
      </c>
      <c r="IP329">
        <f>IF($IW329&gt;=55,INDEX($GL:$GL,$IV329+55),"")</f>
      </c>
      <c r="IQ329">
        <f>IF($IW329&gt;=56,INDEX($GL:$GL,$IV329+56),"")</f>
      </c>
      <c r="IR329">
        <f>IF($IW329&gt;=57,INDEX($GL:$GL,$IV329+57),"")</f>
      </c>
      <c r="IS329">
        <f>IF($IW329&gt;=58,INDEX($GL:$GL,$IV329+58),"")</f>
      </c>
      <c r="IT329">
        <f>IF($IW329&gt;=59,INDEX($GL:$GL,$IV329+59),"")</f>
      </c>
      <c r="IU329">
        <f>IF($IW329&gt;=60,INDEX($GL:$GL,$IV329+60),"")</f>
      </c>
      <c r="IV329">
        <f>IFERROR(MATCH($GK329,$GL$2:$GL$324,0)+1,0)</f>
      </c>
      <c r="IW329">
        <f>IFERROR(INDEX($GM$2:$GM$324,MATCH($GK329,$GL$2:$GL$324,0)),0)</f>
      </c>
      <c r="IX329" t="s">
        <v>34</v>
      </c>
      <c r="IY329" t="s">
        <v>34</v>
      </c>
    </row>
    <row r="330" spans="1:259" x14ac:dyDescent="0.25">
      <c r="K330">
        <f>IF(OR($N330="",$J330=""),"",IFERROR($N330/$J330,0))</f>
      </c>
      <c r="L330">
        <f>IF($N330="","",
SUM($M330,$O330,$T330,$P330,$R330)*
(1-IF($U330="",0,VALUE($U330)/100)))</f>
      </c>
      <c r="M330">
        <f>IF($N330="","",$N330)</f>
      </c>
      <c r="O330">
        <f>IF($N330="","",
IF($H330="","",
IF(ISNUMBER(SEARCH("exempt",LOWER($H330))),0,
$N330*(VALUE(SUBSTITUTE($H330,"%",""))/100))))</f>
      </c>
      <c r="V330">
        <f>IFERROR(IF(FIND(" - ",$E330)&gt;0,MID($E330,FIND(" - ",$E330)+3,LEN($E330)),""),"")</f>
      </c>
      <c r="AE330" t="s">
        <v>911</v>
      </c>
      <c r="AJ330">
        <f>IFERROR(LEFT($E330,FIND(" - ",$E330)-1),$E330)</f>
      </c>
      <c r="AM330">
        <f>IF($CB330&gt;=1,INDEX($AK:$AK,$CA330+1),"")</f>
      </c>
      <c r="AN330">
        <f>IF($CB330&gt;=2,INDEX($AK:$AK,$CA330+2),"")</f>
      </c>
      <c r="AO330">
        <f>IF($CB330&gt;=3,INDEX($AK:$AK,$CA330+3),"")</f>
      </c>
      <c r="AP330">
        <f>IF($CB330&gt;=4,INDEX($AK:$AK,$CA330+4),"")</f>
      </c>
      <c r="AQ330">
        <f>IF($CB330&gt;=5,INDEX($AK:$AK,$CA330+5),"")</f>
      </c>
      <c r="AR330">
        <f>IF($CB330&gt;=6,INDEX($AK:$AK,$CA330+6),"")</f>
      </c>
      <c r="AS330">
        <f>IF($CB330&gt;=7,INDEX($AK:$AK,$CA330+7),"")</f>
      </c>
      <c r="AT330">
        <f>IF($CB330&gt;=8,INDEX($AK:$AK,$CA330+8),"")</f>
      </c>
      <c r="AU330">
        <f>IF($CB330&gt;=9,INDEX($AK:$AK,$CA330+9),"")</f>
      </c>
      <c r="AV330">
        <f>IF($CB330&gt;=10,INDEX($AK:$AK,$CA330+10),"")</f>
      </c>
      <c r="AW330">
        <f>IF($CB330&gt;=11,INDEX($AK:$AK,$CA330+11),"")</f>
      </c>
      <c r="AX330">
        <f>IF($CB330&gt;=12,INDEX($AK:$AK,$CA330+12),"")</f>
      </c>
      <c r="AY330">
        <f>IF($CB330&gt;=13,INDEX($AK:$AK,$CA330+13),"")</f>
      </c>
      <c r="AZ330">
        <f>IF($CB330&gt;=14,INDEX($AK:$AK,$CA330+14),"")</f>
      </c>
      <c r="BA330">
        <f>IF($CB330&gt;=15,INDEX($AK:$AK,$CA330+15),"")</f>
      </c>
      <c r="BB330">
        <f>IF($CB330&gt;=16,INDEX($AK:$AK,$CA330+16),"")</f>
      </c>
      <c r="BC330">
        <f>IF($CB330&gt;=17,INDEX($AK:$AK,$CA330+17),"")</f>
      </c>
      <c r="BD330">
        <f>IF($CB330&gt;=18,INDEX($AK:$AK,$CA330+18),"")</f>
      </c>
      <c r="BE330">
        <f>IF($CB330&gt;=19,INDEX($AK:$AK,$CA330+19),"")</f>
      </c>
      <c r="BF330">
        <f>IF($CB330&gt;=20,INDEX($AK:$AK,$CA330+20),"")</f>
      </c>
      <c r="BG330">
        <f>IF($CB330&gt;=21,INDEX($AK:$AK,$CA330+21),"")</f>
      </c>
      <c r="BH330">
        <f>IF($CB330&gt;=22,INDEX($AK:$AK,$CA330+22),"")</f>
      </c>
      <c r="BI330">
        <f>IF($CB330&gt;=23,INDEX($AK:$AK,$CA330+23),"")</f>
      </c>
      <c r="BJ330">
        <f>IF($CB330&gt;=24,INDEX($AK:$AK,$CA330+24),"")</f>
      </c>
      <c r="BK330">
        <f>IF($CB330&gt;=25,INDEX($AK:$AK,$CA330+25),"")</f>
      </c>
      <c r="BL330">
        <f>IF($CB330&gt;=26,INDEX($AK:$AK,$CA330+26),"")</f>
      </c>
      <c r="BM330">
        <f>IF($CB330&gt;=27,INDEX($AK:$AK,$CA330+27),"")</f>
      </c>
      <c r="BN330">
        <f>IF($CB330&gt;=28,INDEX($AK:$AK,$CA330+28),"")</f>
      </c>
      <c r="BO330">
        <f>IF($CB330&gt;=29,INDEX($AK:$AK,$CA330+29),"")</f>
      </c>
      <c r="BP330">
        <f>IF($CB330&gt;=30,INDEX($AK:$AK,$CA330+30),"")</f>
      </c>
      <c r="BQ330">
        <f>IF($CB330&gt;=31,INDEX($AK:$AK,$CA330+31),"")</f>
      </c>
      <c r="BR330">
        <f>IF($CB330&gt;=32,INDEX($AK:$AK,$CA330+32),"")</f>
      </c>
      <c r="BS330">
        <f>IF($CB330&gt;=33,INDEX($AK:$AK,$CA330+33),"")</f>
      </c>
      <c r="BT330">
        <f>IF($CB330&gt;=34,INDEX($AK:$AK,$CA330+34),"")</f>
      </c>
      <c r="BU330">
        <f>IF($CB330&gt;=35,INDEX($AK:$AK,$CA330+35),"")</f>
      </c>
      <c r="BV330">
        <f>IF($CB330&gt;=36,INDEX($AK:$AK,$CA330+36),"")</f>
      </c>
      <c r="BW330">
        <f>IF($CB330&gt;=37,INDEX($AK:$AK,$CA330+37),"")</f>
      </c>
      <c r="BX330">
        <f>IF($CB330&gt;=38,INDEX($AK:$AK,$CA330+38),"")</f>
      </c>
      <c r="BY330">
        <f>IF($CB330&gt;=39,INDEX($AK:$AK,$CA330+39),"")</f>
      </c>
      <c r="BZ330">
        <f>IF($CB330&gt;=40,INDEX($AK:$AK,$CA330+40),"")</f>
      </c>
      <c r="CA330">
        <f>IFERROR(MATCH($AJ330,$AK$2:$AK$134,0)+1,0)</f>
      </c>
      <c r="CB330">
        <f>IFERROR(INDEX($AL$2:$AL$134,MATCH($AJ330,$AK$2:$AK$134,0)),0)</f>
      </c>
      <c r="CC330">
        <f>IFERROR(LEFT($F330,FIND(" - ",$F330)-1),$F330)</f>
      </c>
      <c r="CF330">
        <f>IF($DA330&gt;=1,INDEX($CD:$CD,$CZ330+1),"")</f>
      </c>
      <c r="CG330">
        <f>IF($DA330&gt;=2,INDEX($CD:$CD,$CZ330+2),"")</f>
      </c>
      <c r="CH330">
        <f>IF($DA330&gt;=3,INDEX($CD:$CD,$CZ330+3),"")</f>
      </c>
      <c r="CI330">
        <f>IF($DA330&gt;=4,INDEX($CD:$CD,$CZ330+4),"")</f>
      </c>
      <c r="CJ330">
        <f>IF($DA330&gt;=5,INDEX($CD:$CD,$CZ330+5),"")</f>
      </c>
      <c r="CK330">
        <f>IF($DA330&gt;=6,INDEX($CD:$CD,$CZ330+6),"")</f>
      </c>
      <c r="CL330">
        <f>IF($DA330&gt;=7,INDEX($CD:$CD,$CZ330+7),"")</f>
      </c>
      <c r="CM330">
        <f>IF($DA330&gt;=8,INDEX($CD:$CD,$CZ330+8),"")</f>
      </c>
      <c r="CN330">
        <f>IF($DA330&gt;=9,INDEX($CD:$CD,$CZ330+9),"")</f>
      </c>
      <c r="CO330">
        <f>IF($DA330&gt;=10,INDEX($CD:$CD,$CZ330+10),"")</f>
      </c>
      <c r="CP330">
        <f>IF($DA330&gt;=11,INDEX($CD:$CD,$CZ330+11),"")</f>
      </c>
      <c r="CQ330">
        <f>IF($DA330&gt;=12,INDEX($CD:$CD,$CZ330+12),"")</f>
      </c>
      <c r="CR330">
        <f>IF($DA330&gt;=13,INDEX($CD:$CD,$CZ330+13),"")</f>
      </c>
      <c r="CS330">
        <f>IF($DA330&gt;=14,INDEX($CD:$CD,$CZ330+14),"")</f>
      </c>
      <c r="CT330">
        <f>IF($DA330&gt;=15,INDEX($CD:$CD,$CZ330+15),"")</f>
      </c>
      <c r="CU330">
        <f>IF($DA330&gt;=16,INDEX($CD:$CD,$CZ330+16),"")</f>
      </c>
      <c r="CV330">
        <f>IF($DA330&gt;=17,INDEX($CD:$CD,$CZ330+17),"")</f>
      </c>
      <c r="CW330">
        <f>IF($DA330&gt;=18,INDEX($CD:$CD,$CZ330+18),"")</f>
      </c>
      <c r="CX330">
        <f>IF($DA330&gt;=19,INDEX($CD:$CD,$CZ330+19),"")</f>
      </c>
      <c r="CY330">
        <f>IF($DA330&gt;=20,INDEX($CD:$CD,$CZ330+20),"")</f>
      </c>
      <c r="CZ330">
        <f>IFERROR(MATCH($CC330,$CD$2:$CD$263,0)+1,0)</f>
      </c>
      <c r="DA330">
        <f>IFERROR(INDEX($CE$2:$CE$263,MATCH($CC330,$CD$2:$CD$263,0)),0)</f>
      </c>
      <c r="DB330">
        <f>IFERROR(INDEX($AI:$AI,MATCH($H330,$AH:$AH,0))&amp;"","")</f>
      </c>
      <c r="DF330">
        <f>IF($GI330&gt;=1,INDEX($DC:$DC,$GH330+1),"")</f>
      </c>
      <c r="DG330">
        <f>IF($GI330&gt;=2,INDEX($DC:$DC,$GH330+2),"")</f>
      </c>
      <c r="DH330">
        <f>IF($GI330&gt;=3,INDEX($DC:$DC,$GH330+3),"")</f>
      </c>
      <c r="DI330">
        <f>IF($GI330&gt;=4,INDEX($DC:$DC,$GH330+4),"")</f>
      </c>
      <c r="DJ330">
        <f>IF($GI330&gt;=5,INDEX($DC:$DC,$GH330+5),"")</f>
      </c>
      <c r="DK330">
        <f>IF($GI330&gt;=6,INDEX($DC:$DC,$GH330+6),"")</f>
      </c>
      <c r="DL330">
        <f>IF($GI330&gt;=7,INDEX($DC:$DC,$GH330+7),"")</f>
      </c>
      <c r="DM330">
        <f>IF($GI330&gt;=8,INDEX($DC:$DC,$GH330+8),"")</f>
      </c>
      <c r="DN330">
        <f>IF($GI330&gt;=9,INDEX($DC:$DC,$GH330+9),"")</f>
      </c>
      <c r="DO330">
        <f>IF($GI330&gt;=10,INDEX($DC:$DC,$GH330+10),"")</f>
      </c>
      <c r="DP330">
        <f>IF($GI330&gt;=11,INDEX($DC:$DC,$GH330+11),"")</f>
      </c>
      <c r="DQ330">
        <f>IF($GI330&gt;=12,INDEX($DC:$DC,$GH330+12),"")</f>
      </c>
      <c r="DR330">
        <f>IF($GI330&gt;=13,INDEX($DC:$DC,$GH330+13),"")</f>
      </c>
      <c r="DS330">
        <f>IF($GI330&gt;=14,INDEX($DC:$DC,$GH330+14),"")</f>
      </c>
      <c r="DT330">
        <f>IF($GI330&gt;=15,INDEX($DC:$DC,$GH330+15),"")</f>
      </c>
      <c r="DU330">
        <f>IF($GI330&gt;=16,INDEX($DC:$DC,$GH330+16),"")</f>
      </c>
      <c r="DV330">
        <f>IF($GI330&gt;=17,INDEX($DC:$DC,$GH330+17),"")</f>
      </c>
      <c r="DW330">
        <f>IF($GI330&gt;=18,INDEX($DC:$DC,$GH330+18),"")</f>
      </c>
      <c r="DX330">
        <f>IF($GI330&gt;=19,INDEX($DC:$DC,$GH330+19),"")</f>
      </c>
      <c r="DY330">
        <f>IF($GI330&gt;=20,INDEX($DC:$DC,$GH330+20),"")</f>
      </c>
      <c r="DZ330">
        <f>IF($GI330&gt;=21,INDEX($DC:$DC,$GH330+21),"")</f>
      </c>
      <c r="EA330">
        <f>IF($GI330&gt;=22,INDEX($DC:$DC,$GH330+22),"")</f>
      </c>
      <c r="EB330">
        <f>IF($GI330&gt;=23,INDEX($DC:$DC,$GH330+23),"")</f>
      </c>
      <c r="EC330">
        <f>IF($GI330&gt;=24,INDEX($DC:$DC,$GH330+24),"")</f>
      </c>
      <c r="ED330">
        <f>IF($GI330&gt;=25,INDEX($DC:$DC,$GH330+25),"")</f>
      </c>
      <c r="EE330">
        <f>IF($GI330&gt;=26,INDEX($DC:$DC,$GH330+26),"")</f>
      </c>
      <c r="EF330">
        <f>IF($GI330&gt;=27,INDEX($DC:$DC,$GH330+27),"")</f>
      </c>
      <c r="EG330">
        <f>IF($GI330&gt;=28,INDEX($DC:$DC,$GH330+28),"")</f>
      </c>
      <c r="EH330">
        <f>IF($GI330&gt;=29,INDEX($DC:$DC,$GH330+29),"")</f>
      </c>
      <c r="EI330">
        <f>IF($GI330&gt;=30,INDEX($DC:$DC,$GH330+30),"")</f>
      </c>
      <c r="EJ330">
        <f>IF($GI330&gt;=31,INDEX($DC:$DC,$GH330+31),"")</f>
      </c>
      <c r="EK330">
        <f>IF($GI330&gt;=32,INDEX($DC:$DC,$GH330+32),"")</f>
      </c>
      <c r="EL330">
        <f>IF($GI330&gt;=33,INDEX($DC:$DC,$GH330+33),"")</f>
      </c>
      <c r="EM330">
        <f>IF($GI330&gt;=34,INDEX($DC:$DC,$GH330+34),"")</f>
      </c>
      <c r="EN330">
        <f>IF($GI330&gt;=35,INDEX($DC:$DC,$GH330+35),"")</f>
      </c>
      <c r="EO330">
        <f>IF($GI330&gt;=36,INDEX($DC:$DC,$GH330+36),"")</f>
      </c>
      <c r="EP330">
        <f>IF($GI330&gt;=37,INDEX($DC:$DC,$GH330+37),"")</f>
      </c>
      <c r="EQ330">
        <f>IF($GI330&gt;=38,INDEX($DC:$DC,$GH330+38),"")</f>
      </c>
      <c r="ER330">
        <f>IF($GI330&gt;=39,INDEX($DC:$DC,$GH330+39),"")</f>
      </c>
      <c r="ES330">
        <f>IF($GI330&gt;=40,INDEX($DC:$DC,$GH330+40),"")</f>
      </c>
      <c r="ET330">
        <f>IF($GI330&gt;=1,INDEX($DD:$DD,$GH330+1),"")</f>
      </c>
      <c r="EU330">
        <f>IF($GI330&gt;=2,INDEX($DD:$DD,$GH330+2),"")</f>
      </c>
      <c r="EV330">
        <f>IF($GI330&gt;=3,INDEX($DD:$DD,$GH330+3),"")</f>
      </c>
      <c r="EW330">
        <f>IF($GI330&gt;=4,INDEX($DD:$DD,$GH330+4),"")</f>
      </c>
      <c r="EX330">
        <f>IF($GI330&gt;=5,INDEX($DD:$DD,$GH330+5),"")</f>
      </c>
      <c r="EY330">
        <f>IF($GI330&gt;=6,INDEX($DD:$DD,$GH330+6),"")</f>
      </c>
      <c r="EZ330">
        <f>IF($GI330&gt;=7,INDEX($DD:$DD,$GH330+7),"")</f>
      </c>
      <c r="FA330">
        <f>IF($GI330&gt;=8,INDEX($DD:$DD,$GH330+8),"")</f>
      </c>
      <c r="FB330">
        <f>IF($GI330&gt;=9,INDEX($DD:$DD,$GH330+9),"")</f>
      </c>
      <c r="FC330">
        <f>IF($GI330&gt;=10,INDEX($DD:$DD,$GH330+10),"")</f>
      </c>
      <c r="FD330">
        <f>IF($GI330&gt;=11,INDEX($DD:$DD,$GH330+11),"")</f>
      </c>
      <c r="FE330">
        <f>IF($GI330&gt;=12,INDEX($DD:$DD,$GH330+12),"")</f>
      </c>
      <c r="FF330">
        <f>IF($GI330&gt;=13,INDEX($DD:$DD,$GH330+13),"")</f>
      </c>
      <c r="FG330">
        <f>IF($GI330&gt;=14,INDEX($DD:$DD,$GH330+14),"")</f>
      </c>
      <c r="FH330">
        <f>IF($GI330&gt;=15,INDEX($DD:$DD,$GH330+15),"")</f>
      </c>
      <c r="FI330">
        <f>IF($GI330&gt;=16,INDEX($DD:$DD,$GH330+16),"")</f>
      </c>
      <c r="FJ330">
        <f>IF($GI330&gt;=17,INDEX($DD:$DD,$GH330+17),"")</f>
      </c>
      <c r="FK330">
        <f>IF($GI330&gt;=18,INDEX($DD:$DD,$GH330+18),"")</f>
      </c>
      <c r="FL330">
        <f>IF($GI330&gt;=19,INDEX($DD:$DD,$GH330+19),"")</f>
      </c>
      <c r="FM330">
        <f>IF($GI330&gt;=20,INDEX($DD:$DD,$GH330+20),"")</f>
      </c>
      <c r="FN330">
        <f>IF($GI330&gt;=21,INDEX($DD:$DD,$GH330+21),"")</f>
      </c>
      <c r="FO330">
        <f>IF($GI330&gt;=22,INDEX($DD:$DD,$GH330+22),"")</f>
      </c>
      <c r="FP330">
        <f>IF($GI330&gt;=23,INDEX($DD:$DD,$GH330+23),"")</f>
      </c>
      <c r="FQ330">
        <f>IF($GI330&gt;=24,INDEX($DD:$DD,$GH330+24),"")</f>
      </c>
      <c r="FR330">
        <f>IF($GI330&gt;=25,INDEX($DD:$DD,$GH330+25),"")</f>
      </c>
      <c r="FS330">
        <f>IF($GI330&gt;=26,INDEX($DD:$DD,$GH330+26),"")</f>
      </c>
      <c r="FT330">
        <f>IF($GI330&gt;=27,INDEX($DD:$DD,$GH330+27),"")</f>
      </c>
      <c r="FU330">
        <f>IF($GI330&gt;=28,INDEX($DD:$DD,$GH330+28),"")</f>
      </c>
      <c r="FV330">
        <f>IF($GI330&gt;=29,INDEX($DD:$DD,$GH330+29),"")</f>
      </c>
      <c r="FW330">
        <f>IF($GI330&gt;=30,INDEX($DD:$DD,$GH330+30),"")</f>
      </c>
      <c r="FX330">
        <f>IF($GI330&gt;=31,INDEX($DD:$DD,$GH330+31),"")</f>
      </c>
      <c r="FY330">
        <f>IF($GI330&gt;=32,INDEX($DD:$DD,$GH330+32),"")</f>
      </c>
      <c r="FZ330">
        <f>IF($GI330&gt;=33,INDEX($DD:$DD,$GH330+33),"")</f>
      </c>
      <c r="GA330">
        <f>IF($GI330&gt;=34,INDEX($DD:$DD,$GH330+34),"")</f>
      </c>
      <c r="GB330">
        <f>IF($GI330&gt;=35,INDEX($DD:$DD,$GH330+35),"")</f>
      </c>
      <c r="GC330">
        <f>IF($GI330&gt;=36,INDEX($DD:$DD,$GH330+36),"")</f>
      </c>
      <c r="GD330">
        <f>IF($GI330&gt;=37,INDEX($DD:$DD,$GH330+37),"")</f>
      </c>
      <c r="GE330">
        <f>IF($GI330&gt;=38,INDEX($DD:$DD,$GH330+38),"")</f>
      </c>
      <c r="GF330">
        <f>IF($GI330&gt;=39,INDEX($DD:$DD,$GH330+39),"")</f>
      </c>
      <c r="GG330">
        <f>IF($GI330&gt;=40,INDEX($DD:$DD,$GH330+40),"")</f>
      </c>
      <c r="GH330">
        <f>IFERROR(MATCH($DB330,$DC$2:$DC$148,0)+1,0)</f>
      </c>
      <c r="GI330">
        <f>IFERROR(INDEX($DE$2:$DE$148,MATCH($DB330,$DC$2:$DC$148,0)),0)</f>
      </c>
      <c r="GJ330">
        <f>IFERROR(MATCH($S330,$DF$330:$ES$330,0),0)</f>
      </c>
      <c r="GK330">
        <f>IF($GJ330&gt;0,INDEX($ET$330:$GG$330,$GJ330),"")</f>
      </c>
      <c r="GN330">
        <f>IF($IW330&gt;=1,INDEX($GL:$GL,$IV330+1),"")</f>
      </c>
      <c r="GO330">
        <f>IF($IW330&gt;=2,INDEX($GL:$GL,$IV330+2),"")</f>
      </c>
      <c r="GP330">
        <f>IF($IW330&gt;=3,INDEX($GL:$GL,$IV330+3),"")</f>
      </c>
      <c r="GQ330">
        <f>IF($IW330&gt;=4,INDEX($GL:$GL,$IV330+4),"")</f>
      </c>
      <c r="GR330">
        <f>IF($IW330&gt;=5,INDEX($GL:$GL,$IV330+5),"")</f>
      </c>
      <c r="GS330">
        <f>IF($IW330&gt;=6,INDEX($GL:$GL,$IV330+6),"")</f>
      </c>
      <c r="GT330">
        <f>IF($IW330&gt;=7,INDEX($GL:$GL,$IV330+7),"")</f>
      </c>
      <c r="GU330">
        <f>IF($IW330&gt;=8,INDEX($GL:$GL,$IV330+8),"")</f>
      </c>
      <c r="GV330">
        <f>IF($IW330&gt;=9,INDEX($GL:$GL,$IV330+9),"")</f>
      </c>
      <c r="GW330">
        <f>IF($IW330&gt;=10,INDEX($GL:$GL,$IV330+10),"")</f>
      </c>
      <c r="GX330">
        <f>IF($IW330&gt;=11,INDEX($GL:$GL,$IV330+11),"")</f>
      </c>
      <c r="GY330">
        <f>IF($IW330&gt;=12,INDEX($GL:$GL,$IV330+12),"")</f>
      </c>
      <c r="GZ330">
        <f>IF($IW330&gt;=13,INDEX($GL:$GL,$IV330+13),"")</f>
      </c>
      <c r="HA330">
        <f>IF($IW330&gt;=14,INDEX($GL:$GL,$IV330+14),"")</f>
      </c>
      <c r="HB330">
        <f>IF($IW330&gt;=15,INDEX($GL:$GL,$IV330+15),"")</f>
      </c>
      <c r="HC330">
        <f>IF($IW330&gt;=16,INDEX($GL:$GL,$IV330+16),"")</f>
      </c>
      <c r="HD330">
        <f>IF($IW330&gt;=17,INDEX($GL:$GL,$IV330+17),"")</f>
      </c>
      <c r="HE330">
        <f>IF($IW330&gt;=18,INDEX($GL:$GL,$IV330+18),"")</f>
      </c>
      <c r="HF330">
        <f>IF($IW330&gt;=19,INDEX($GL:$GL,$IV330+19),"")</f>
      </c>
      <c r="HG330">
        <f>IF($IW330&gt;=20,INDEX($GL:$GL,$IV330+20),"")</f>
      </c>
      <c r="HH330">
        <f>IF($IW330&gt;=21,INDEX($GL:$GL,$IV330+21),"")</f>
      </c>
      <c r="HI330">
        <f>IF($IW330&gt;=22,INDEX($GL:$GL,$IV330+22),"")</f>
      </c>
      <c r="HJ330">
        <f>IF($IW330&gt;=23,INDEX($GL:$GL,$IV330+23),"")</f>
      </c>
      <c r="HK330">
        <f>IF($IW330&gt;=24,INDEX($GL:$GL,$IV330+24),"")</f>
      </c>
      <c r="HL330">
        <f>IF($IW330&gt;=25,INDEX($GL:$GL,$IV330+25),"")</f>
      </c>
      <c r="HM330">
        <f>IF($IW330&gt;=26,INDEX($GL:$GL,$IV330+26),"")</f>
      </c>
      <c r="HN330">
        <f>IF($IW330&gt;=27,INDEX($GL:$GL,$IV330+27),"")</f>
      </c>
      <c r="HO330">
        <f>IF($IW330&gt;=28,INDEX($GL:$GL,$IV330+28),"")</f>
      </c>
      <c r="HP330">
        <f>IF($IW330&gt;=29,INDEX($GL:$GL,$IV330+29),"")</f>
      </c>
      <c r="HQ330">
        <f>IF($IW330&gt;=30,INDEX($GL:$GL,$IV330+30),"")</f>
      </c>
      <c r="HR330">
        <f>IF($IW330&gt;=31,INDEX($GL:$GL,$IV330+31),"")</f>
      </c>
      <c r="HS330">
        <f>IF($IW330&gt;=32,INDEX($GL:$GL,$IV330+32),"")</f>
      </c>
      <c r="HT330">
        <f>IF($IW330&gt;=33,INDEX($GL:$GL,$IV330+33),"")</f>
      </c>
      <c r="HU330">
        <f>IF($IW330&gt;=34,INDEX($GL:$GL,$IV330+34),"")</f>
      </c>
      <c r="HV330">
        <f>IF($IW330&gt;=35,INDEX($GL:$GL,$IV330+35),"")</f>
      </c>
      <c r="HW330">
        <f>IF($IW330&gt;=36,INDEX($GL:$GL,$IV330+36),"")</f>
      </c>
      <c r="HX330">
        <f>IF($IW330&gt;=37,INDEX($GL:$GL,$IV330+37),"")</f>
      </c>
      <c r="HY330">
        <f>IF($IW330&gt;=38,INDEX($GL:$GL,$IV330+38),"")</f>
      </c>
      <c r="HZ330">
        <f>IF($IW330&gt;=39,INDEX($GL:$GL,$IV330+39),"")</f>
      </c>
      <c r="IA330">
        <f>IF($IW330&gt;=40,INDEX($GL:$GL,$IV330+40),"")</f>
      </c>
      <c r="IB330">
        <f>IF($IW330&gt;=41,INDEX($GL:$GL,$IV330+41),"")</f>
      </c>
      <c r="IC330">
        <f>IF($IW330&gt;=42,INDEX($GL:$GL,$IV330+42),"")</f>
      </c>
      <c r="ID330">
        <f>IF($IW330&gt;=43,INDEX($GL:$GL,$IV330+43),"")</f>
      </c>
      <c r="IE330">
        <f>IF($IW330&gt;=44,INDEX($GL:$GL,$IV330+44),"")</f>
      </c>
      <c r="IF330">
        <f>IF($IW330&gt;=45,INDEX($GL:$GL,$IV330+45),"")</f>
      </c>
      <c r="IG330">
        <f>IF($IW330&gt;=46,INDEX($GL:$GL,$IV330+46),"")</f>
      </c>
      <c r="IH330">
        <f>IF($IW330&gt;=47,INDEX($GL:$GL,$IV330+47),"")</f>
      </c>
      <c r="II330">
        <f>IF($IW330&gt;=48,INDEX($GL:$GL,$IV330+48),"")</f>
      </c>
      <c r="IJ330">
        <f>IF($IW330&gt;=49,INDEX($GL:$GL,$IV330+49),"")</f>
      </c>
      <c r="IK330">
        <f>IF($IW330&gt;=50,INDEX($GL:$GL,$IV330+50),"")</f>
      </c>
      <c r="IL330">
        <f>IF($IW330&gt;=51,INDEX($GL:$GL,$IV330+51),"")</f>
      </c>
      <c r="IM330">
        <f>IF($IW330&gt;=52,INDEX($GL:$GL,$IV330+52),"")</f>
      </c>
      <c r="IN330">
        <f>IF($IW330&gt;=53,INDEX($GL:$GL,$IV330+53),"")</f>
      </c>
      <c r="IO330">
        <f>IF($IW330&gt;=54,INDEX($GL:$GL,$IV330+54),"")</f>
      </c>
      <c r="IP330">
        <f>IF($IW330&gt;=55,INDEX($GL:$GL,$IV330+55),"")</f>
      </c>
      <c r="IQ330">
        <f>IF($IW330&gt;=56,INDEX($GL:$GL,$IV330+56),"")</f>
      </c>
      <c r="IR330">
        <f>IF($IW330&gt;=57,INDEX($GL:$GL,$IV330+57),"")</f>
      </c>
      <c r="IS330">
        <f>IF($IW330&gt;=58,INDEX($GL:$GL,$IV330+58),"")</f>
      </c>
      <c r="IT330">
        <f>IF($IW330&gt;=59,INDEX($GL:$GL,$IV330+59),"")</f>
      </c>
      <c r="IU330">
        <f>IF($IW330&gt;=60,INDEX($GL:$GL,$IV330+60),"")</f>
      </c>
      <c r="IV330">
        <f>IFERROR(MATCH($GK330,$GL$2:$GL$324,0)+1,0)</f>
      </c>
      <c r="IW330">
        <f>IFERROR(INDEX($GM$2:$GM$324,MATCH($GK330,$GL$2:$GL$324,0)),0)</f>
      </c>
      <c r="IX330" t="s">
        <v>34</v>
      </c>
      <c r="IY330" t="s">
        <v>34</v>
      </c>
    </row>
    <row r="331" spans="1:259" x14ac:dyDescent="0.25">
      <c r="K331">
        <f>IF(OR($N331="",$J331=""),"",IFERROR($N331/$J331,0))</f>
      </c>
      <c r="L331">
        <f>IF($N331="","",
SUM($M331,$O331,$T331,$P331,$R331)*
(1-IF($U331="",0,VALUE($U331)/100)))</f>
      </c>
      <c r="M331">
        <f>IF($N331="","",$N331)</f>
      </c>
      <c r="O331">
        <f>IF($N331="","",
IF($H331="","",
IF(ISNUMBER(SEARCH("exempt",LOWER($H331))),0,
$N331*(VALUE(SUBSTITUTE($H331,"%",""))/100))))</f>
      </c>
      <c r="V331">
        <f>IFERROR(IF(FIND(" - ",$E331)&gt;0,MID($E331,FIND(" - ",$E331)+3,LEN($E331)),""),"")</f>
      </c>
      <c r="AE331" t="s">
        <v>912</v>
      </c>
      <c r="AJ331">
        <f>IFERROR(LEFT($E331,FIND(" - ",$E331)-1),$E331)</f>
      </c>
      <c r="AM331">
        <f>IF($CB331&gt;=1,INDEX($AK:$AK,$CA331+1),"")</f>
      </c>
      <c r="AN331">
        <f>IF($CB331&gt;=2,INDEX($AK:$AK,$CA331+2),"")</f>
      </c>
      <c r="AO331">
        <f>IF($CB331&gt;=3,INDEX($AK:$AK,$CA331+3),"")</f>
      </c>
      <c r="AP331">
        <f>IF($CB331&gt;=4,INDEX($AK:$AK,$CA331+4),"")</f>
      </c>
      <c r="AQ331">
        <f>IF($CB331&gt;=5,INDEX($AK:$AK,$CA331+5),"")</f>
      </c>
      <c r="AR331">
        <f>IF($CB331&gt;=6,INDEX($AK:$AK,$CA331+6),"")</f>
      </c>
      <c r="AS331">
        <f>IF($CB331&gt;=7,INDEX($AK:$AK,$CA331+7),"")</f>
      </c>
      <c r="AT331">
        <f>IF($CB331&gt;=8,INDEX($AK:$AK,$CA331+8),"")</f>
      </c>
      <c r="AU331">
        <f>IF($CB331&gt;=9,INDEX($AK:$AK,$CA331+9),"")</f>
      </c>
      <c r="AV331">
        <f>IF($CB331&gt;=10,INDEX($AK:$AK,$CA331+10),"")</f>
      </c>
      <c r="AW331">
        <f>IF($CB331&gt;=11,INDEX($AK:$AK,$CA331+11),"")</f>
      </c>
      <c r="AX331">
        <f>IF($CB331&gt;=12,INDEX($AK:$AK,$CA331+12),"")</f>
      </c>
      <c r="AY331">
        <f>IF($CB331&gt;=13,INDEX($AK:$AK,$CA331+13),"")</f>
      </c>
      <c r="AZ331">
        <f>IF($CB331&gt;=14,INDEX($AK:$AK,$CA331+14),"")</f>
      </c>
      <c r="BA331">
        <f>IF($CB331&gt;=15,INDEX($AK:$AK,$CA331+15),"")</f>
      </c>
      <c r="BB331">
        <f>IF($CB331&gt;=16,INDEX($AK:$AK,$CA331+16),"")</f>
      </c>
      <c r="BC331">
        <f>IF($CB331&gt;=17,INDEX($AK:$AK,$CA331+17),"")</f>
      </c>
      <c r="BD331">
        <f>IF($CB331&gt;=18,INDEX($AK:$AK,$CA331+18),"")</f>
      </c>
      <c r="BE331">
        <f>IF($CB331&gt;=19,INDEX($AK:$AK,$CA331+19),"")</f>
      </c>
      <c r="BF331">
        <f>IF($CB331&gt;=20,INDEX($AK:$AK,$CA331+20),"")</f>
      </c>
      <c r="BG331">
        <f>IF($CB331&gt;=21,INDEX($AK:$AK,$CA331+21),"")</f>
      </c>
      <c r="BH331">
        <f>IF($CB331&gt;=22,INDEX($AK:$AK,$CA331+22),"")</f>
      </c>
      <c r="BI331">
        <f>IF($CB331&gt;=23,INDEX($AK:$AK,$CA331+23),"")</f>
      </c>
      <c r="BJ331">
        <f>IF($CB331&gt;=24,INDEX($AK:$AK,$CA331+24),"")</f>
      </c>
      <c r="BK331">
        <f>IF($CB331&gt;=25,INDEX($AK:$AK,$CA331+25),"")</f>
      </c>
      <c r="BL331">
        <f>IF($CB331&gt;=26,INDEX($AK:$AK,$CA331+26),"")</f>
      </c>
      <c r="BM331">
        <f>IF($CB331&gt;=27,INDEX($AK:$AK,$CA331+27),"")</f>
      </c>
      <c r="BN331">
        <f>IF($CB331&gt;=28,INDEX($AK:$AK,$CA331+28),"")</f>
      </c>
      <c r="BO331">
        <f>IF($CB331&gt;=29,INDEX($AK:$AK,$CA331+29),"")</f>
      </c>
      <c r="BP331">
        <f>IF($CB331&gt;=30,INDEX($AK:$AK,$CA331+30),"")</f>
      </c>
      <c r="BQ331">
        <f>IF($CB331&gt;=31,INDEX($AK:$AK,$CA331+31),"")</f>
      </c>
      <c r="BR331">
        <f>IF($CB331&gt;=32,INDEX($AK:$AK,$CA331+32),"")</f>
      </c>
      <c r="BS331">
        <f>IF($CB331&gt;=33,INDEX($AK:$AK,$CA331+33),"")</f>
      </c>
      <c r="BT331">
        <f>IF($CB331&gt;=34,INDEX($AK:$AK,$CA331+34),"")</f>
      </c>
      <c r="BU331">
        <f>IF($CB331&gt;=35,INDEX($AK:$AK,$CA331+35),"")</f>
      </c>
      <c r="BV331">
        <f>IF($CB331&gt;=36,INDEX($AK:$AK,$CA331+36),"")</f>
      </c>
      <c r="BW331">
        <f>IF($CB331&gt;=37,INDEX($AK:$AK,$CA331+37),"")</f>
      </c>
      <c r="BX331">
        <f>IF($CB331&gt;=38,INDEX($AK:$AK,$CA331+38),"")</f>
      </c>
      <c r="BY331">
        <f>IF($CB331&gt;=39,INDEX($AK:$AK,$CA331+39),"")</f>
      </c>
      <c r="BZ331">
        <f>IF($CB331&gt;=40,INDEX($AK:$AK,$CA331+40),"")</f>
      </c>
      <c r="CA331">
        <f>IFERROR(MATCH($AJ331,$AK$2:$AK$134,0)+1,0)</f>
      </c>
      <c r="CB331">
        <f>IFERROR(INDEX($AL$2:$AL$134,MATCH($AJ331,$AK$2:$AK$134,0)),0)</f>
      </c>
      <c r="CC331">
        <f>IFERROR(LEFT($F331,FIND(" - ",$F331)-1),$F331)</f>
      </c>
      <c r="CF331">
        <f>IF($DA331&gt;=1,INDEX($CD:$CD,$CZ331+1),"")</f>
      </c>
      <c r="CG331">
        <f>IF($DA331&gt;=2,INDEX($CD:$CD,$CZ331+2),"")</f>
      </c>
      <c r="CH331">
        <f>IF($DA331&gt;=3,INDEX($CD:$CD,$CZ331+3),"")</f>
      </c>
      <c r="CI331">
        <f>IF($DA331&gt;=4,INDEX($CD:$CD,$CZ331+4),"")</f>
      </c>
      <c r="CJ331">
        <f>IF($DA331&gt;=5,INDEX($CD:$CD,$CZ331+5),"")</f>
      </c>
      <c r="CK331">
        <f>IF($DA331&gt;=6,INDEX($CD:$CD,$CZ331+6),"")</f>
      </c>
      <c r="CL331">
        <f>IF($DA331&gt;=7,INDEX($CD:$CD,$CZ331+7),"")</f>
      </c>
      <c r="CM331">
        <f>IF($DA331&gt;=8,INDEX($CD:$CD,$CZ331+8),"")</f>
      </c>
      <c r="CN331">
        <f>IF($DA331&gt;=9,INDEX($CD:$CD,$CZ331+9),"")</f>
      </c>
      <c r="CO331">
        <f>IF($DA331&gt;=10,INDEX($CD:$CD,$CZ331+10),"")</f>
      </c>
      <c r="CP331">
        <f>IF($DA331&gt;=11,INDEX($CD:$CD,$CZ331+11),"")</f>
      </c>
      <c r="CQ331">
        <f>IF($DA331&gt;=12,INDEX($CD:$CD,$CZ331+12),"")</f>
      </c>
      <c r="CR331">
        <f>IF($DA331&gt;=13,INDEX($CD:$CD,$CZ331+13),"")</f>
      </c>
      <c r="CS331">
        <f>IF($DA331&gt;=14,INDEX($CD:$CD,$CZ331+14),"")</f>
      </c>
      <c r="CT331">
        <f>IF($DA331&gt;=15,INDEX($CD:$CD,$CZ331+15),"")</f>
      </c>
      <c r="CU331">
        <f>IF($DA331&gt;=16,INDEX($CD:$CD,$CZ331+16),"")</f>
      </c>
      <c r="CV331">
        <f>IF($DA331&gt;=17,INDEX($CD:$CD,$CZ331+17),"")</f>
      </c>
      <c r="CW331">
        <f>IF($DA331&gt;=18,INDEX($CD:$CD,$CZ331+18),"")</f>
      </c>
      <c r="CX331">
        <f>IF($DA331&gt;=19,INDEX($CD:$CD,$CZ331+19),"")</f>
      </c>
      <c r="CY331">
        <f>IF($DA331&gt;=20,INDEX($CD:$CD,$CZ331+20),"")</f>
      </c>
      <c r="CZ331">
        <f>IFERROR(MATCH($CC331,$CD$2:$CD$263,0)+1,0)</f>
      </c>
      <c r="DA331">
        <f>IFERROR(INDEX($CE$2:$CE$263,MATCH($CC331,$CD$2:$CD$263,0)),0)</f>
      </c>
      <c r="DB331">
        <f>IFERROR(INDEX($AI:$AI,MATCH($H331,$AH:$AH,0))&amp;"","")</f>
      </c>
      <c r="DF331">
        <f>IF($GI331&gt;=1,INDEX($DC:$DC,$GH331+1),"")</f>
      </c>
      <c r="DG331">
        <f>IF($GI331&gt;=2,INDEX($DC:$DC,$GH331+2),"")</f>
      </c>
      <c r="DH331">
        <f>IF($GI331&gt;=3,INDEX($DC:$DC,$GH331+3),"")</f>
      </c>
      <c r="DI331">
        <f>IF($GI331&gt;=4,INDEX($DC:$DC,$GH331+4),"")</f>
      </c>
      <c r="DJ331">
        <f>IF($GI331&gt;=5,INDEX($DC:$DC,$GH331+5),"")</f>
      </c>
      <c r="DK331">
        <f>IF($GI331&gt;=6,INDEX($DC:$DC,$GH331+6),"")</f>
      </c>
      <c r="DL331">
        <f>IF($GI331&gt;=7,INDEX($DC:$DC,$GH331+7),"")</f>
      </c>
      <c r="DM331">
        <f>IF($GI331&gt;=8,INDEX($DC:$DC,$GH331+8),"")</f>
      </c>
      <c r="DN331">
        <f>IF($GI331&gt;=9,INDEX($DC:$DC,$GH331+9),"")</f>
      </c>
      <c r="DO331">
        <f>IF($GI331&gt;=10,INDEX($DC:$DC,$GH331+10),"")</f>
      </c>
      <c r="DP331">
        <f>IF($GI331&gt;=11,INDEX($DC:$DC,$GH331+11),"")</f>
      </c>
      <c r="DQ331">
        <f>IF($GI331&gt;=12,INDEX($DC:$DC,$GH331+12),"")</f>
      </c>
      <c r="DR331">
        <f>IF($GI331&gt;=13,INDEX($DC:$DC,$GH331+13),"")</f>
      </c>
      <c r="DS331">
        <f>IF($GI331&gt;=14,INDEX($DC:$DC,$GH331+14),"")</f>
      </c>
      <c r="DT331">
        <f>IF($GI331&gt;=15,INDEX($DC:$DC,$GH331+15),"")</f>
      </c>
      <c r="DU331">
        <f>IF($GI331&gt;=16,INDEX($DC:$DC,$GH331+16),"")</f>
      </c>
      <c r="DV331">
        <f>IF($GI331&gt;=17,INDEX($DC:$DC,$GH331+17),"")</f>
      </c>
      <c r="DW331">
        <f>IF($GI331&gt;=18,INDEX($DC:$DC,$GH331+18),"")</f>
      </c>
      <c r="DX331">
        <f>IF($GI331&gt;=19,INDEX($DC:$DC,$GH331+19),"")</f>
      </c>
      <c r="DY331">
        <f>IF($GI331&gt;=20,INDEX($DC:$DC,$GH331+20),"")</f>
      </c>
      <c r="DZ331">
        <f>IF($GI331&gt;=21,INDEX($DC:$DC,$GH331+21),"")</f>
      </c>
      <c r="EA331">
        <f>IF($GI331&gt;=22,INDEX($DC:$DC,$GH331+22),"")</f>
      </c>
      <c r="EB331">
        <f>IF($GI331&gt;=23,INDEX($DC:$DC,$GH331+23),"")</f>
      </c>
      <c r="EC331">
        <f>IF($GI331&gt;=24,INDEX($DC:$DC,$GH331+24),"")</f>
      </c>
      <c r="ED331">
        <f>IF($GI331&gt;=25,INDEX($DC:$DC,$GH331+25),"")</f>
      </c>
      <c r="EE331">
        <f>IF($GI331&gt;=26,INDEX($DC:$DC,$GH331+26),"")</f>
      </c>
      <c r="EF331">
        <f>IF($GI331&gt;=27,INDEX($DC:$DC,$GH331+27),"")</f>
      </c>
      <c r="EG331">
        <f>IF($GI331&gt;=28,INDEX($DC:$DC,$GH331+28),"")</f>
      </c>
      <c r="EH331">
        <f>IF($GI331&gt;=29,INDEX($DC:$DC,$GH331+29),"")</f>
      </c>
      <c r="EI331">
        <f>IF($GI331&gt;=30,INDEX($DC:$DC,$GH331+30),"")</f>
      </c>
      <c r="EJ331">
        <f>IF($GI331&gt;=31,INDEX($DC:$DC,$GH331+31),"")</f>
      </c>
      <c r="EK331">
        <f>IF($GI331&gt;=32,INDEX($DC:$DC,$GH331+32),"")</f>
      </c>
      <c r="EL331">
        <f>IF($GI331&gt;=33,INDEX($DC:$DC,$GH331+33),"")</f>
      </c>
      <c r="EM331">
        <f>IF($GI331&gt;=34,INDEX($DC:$DC,$GH331+34),"")</f>
      </c>
      <c r="EN331">
        <f>IF($GI331&gt;=35,INDEX($DC:$DC,$GH331+35),"")</f>
      </c>
      <c r="EO331">
        <f>IF($GI331&gt;=36,INDEX($DC:$DC,$GH331+36),"")</f>
      </c>
      <c r="EP331">
        <f>IF($GI331&gt;=37,INDEX($DC:$DC,$GH331+37),"")</f>
      </c>
      <c r="EQ331">
        <f>IF($GI331&gt;=38,INDEX($DC:$DC,$GH331+38),"")</f>
      </c>
      <c r="ER331">
        <f>IF($GI331&gt;=39,INDEX($DC:$DC,$GH331+39),"")</f>
      </c>
      <c r="ES331">
        <f>IF($GI331&gt;=40,INDEX($DC:$DC,$GH331+40),"")</f>
      </c>
      <c r="ET331">
        <f>IF($GI331&gt;=1,INDEX($DD:$DD,$GH331+1),"")</f>
      </c>
      <c r="EU331">
        <f>IF($GI331&gt;=2,INDEX($DD:$DD,$GH331+2),"")</f>
      </c>
      <c r="EV331">
        <f>IF($GI331&gt;=3,INDEX($DD:$DD,$GH331+3),"")</f>
      </c>
      <c r="EW331">
        <f>IF($GI331&gt;=4,INDEX($DD:$DD,$GH331+4),"")</f>
      </c>
      <c r="EX331">
        <f>IF($GI331&gt;=5,INDEX($DD:$DD,$GH331+5),"")</f>
      </c>
      <c r="EY331">
        <f>IF($GI331&gt;=6,INDEX($DD:$DD,$GH331+6),"")</f>
      </c>
      <c r="EZ331">
        <f>IF($GI331&gt;=7,INDEX($DD:$DD,$GH331+7),"")</f>
      </c>
      <c r="FA331">
        <f>IF($GI331&gt;=8,INDEX($DD:$DD,$GH331+8),"")</f>
      </c>
      <c r="FB331">
        <f>IF($GI331&gt;=9,INDEX($DD:$DD,$GH331+9),"")</f>
      </c>
      <c r="FC331">
        <f>IF($GI331&gt;=10,INDEX($DD:$DD,$GH331+10),"")</f>
      </c>
      <c r="FD331">
        <f>IF($GI331&gt;=11,INDEX($DD:$DD,$GH331+11),"")</f>
      </c>
      <c r="FE331">
        <f>IF($GI331&gt;=12,INDEX($DD:$DD,$GH331+12),"")</f>
      </c>
      <c r="FF331">
        <f>IF($GI331&gt;=13,INDEX($DD:$DD,$GH331+13),"")</f>
      </c>
      <c r="FG331">
        <f>IF($GI331&gt;=14,INDEX($DD:$DD,$GH331+14),"")</f>
      </c>
      <c r="FH331">
        <f>IF($GI331&gt;=15,INDEX($DD:$DD,$GH331+15),"")</f>
      </c>
      <c r="FI331">
        <f>IF($GI331&gt;=16,INDEX($DD:$DD,$GH331+16),"")</f>
      </c>
      <c r="FJ331">
        <f>IF($GI331&gt;=17,INDEX($DD:$DD,$GH331+17),"")</f>
      </c>
      <c r="FK331">
        <f>IF($GI331&gt;=18,INDEX($DD:$DD,$GH331+18),"")</f>
      </c>
      <c r="FL331">
        <f>IF($GI331&gt;=19,INDEX($DD:$DD,$GH331+19),"")</f>
      </c>
      <c r="FM331">
        <f>IF($GI331&gt;=20,INDEX($DD:$DD,$GH331+20),"")</f>
      </c>
      <c r="FN331">
        <f>IF($GI331&gt;=21,INDEX($DD:$DD,$GH331+21),"")</f>
      </c>
      <c r="FO331">
        <f>IF($GI331&gt;=22,INDEX($DD:$DD,$GH331+22),"")</f>
      </c>
      <c r="FP331">
        <f>IF($GI331&gt;=23,INDEX($DD:$DD,$GH331+23),"")</f>
      </c>
      <c r="FQ331">
        <f>IF($GI331&gt;=24,INDEX($DD:$DD,$GH331+24),"")</f>
      </c>
      <c r="FR331">
        <f>IF($GI331&gt;=25,INDEX($DD:$DD,$GH331+25),"")</f>
      </c>
      <c r="FS331">
        <f>IF($GI331&gt;=26,INDEX($DD:$DD,$GH331+26),"")</f>
      </c>
      <c r="FT331">
        <f>IF($GI331&gt;=27,INDEX($DD:$DD,$GH331+27),"")</f>
      </c>
      <c r="FU331">
        <f>IF($GI331&gt;=28,INDEX($DD:$DD,$GH331+28),"")</f>
      </c>
      <c r="FV331">
        <f>IF($GI331&gt;=29,INDEX($DD:$DD,$GH331+29),"")</f>
      </c>
      <c r="FW331">
        <f>IF($GI331&gt;=30,INDEX($DD:$DD,$GH331+30),"")</f>
      </c>
      <c r="FX331">
        <f>IF($GI331&gt;=31,INDEX($DD:$DD,$GH331+31),"")</f>
      </c>
      <c r="FY331">
        <f>IF($GI331&gt;=32,INDEX($DD:$DD,$GH331+32),"")</f>
      </c>
      <c r="FZ331">
        <f>IF($GI331&gt;=33,INDEX($DD:$DD,$GH331+33),"")</f>
      </c>
      <c r="GA331">
        <f>IF($GI331&gt;=34,INDEX($DD:$DD,$GH331+34),"")</f>
      </c>
      <c r="GB331">
        <f>IF($GI331&gt;=35,INDEX($DD:$DD,$GH331+35),"")</f>
      </c>
      <c r="GC331">
        <f>IF($GI331&gt;=36,INDEX($DD:$DD,$GH331+36),"")</f>
      </c>
      <c r="GD331">
        <f>IF($GI331&gt;=37,INDEX($DD:$DD,$GH331+37),"")</f>
      </c>
      <c r="GE331">
        <f>IF($GI331&gt;=38,INDEX($DD:$DD,$GH331+38),"")</f>
      </c>
      <c r="GF331">
        <f>IF($GI331&gt;=39,INDEX($DD:$DD,$GH331+39),"")</f>
      </c>
      <c r="GG331">
        <f>IF($GI331&gt;=40,INDEX($DD:$DD,$GH331+40),"")</f>
      </c>
      <c r="GH331">
        <f>IFERROR(MATCH($DB331,$DC$2:$DC$148,0)+1,0)</f>
      </c>
      <c r="GI331">
        <f>IFERROR(INDEX($DE$2:$DE$148,MATCH($DB331,$DC$2:$DC$148,0)),0)</f>
      </c>
      <c r="GJ331">
        <f>IFERROR(MATCH($S331,$DF$331:$ES$331,0),0)</f>
      </c>
      <c r="GK331">
        <f>IF($GJ331&gt;0,INDEX($ET$331:$GG$331,$GJ331),"")</f>
      </c>
      <c r="GN331">
        <f>IF($IW331&gt;=1,INDEX($GL:$GL,$IV331+1),"")</f>
      </c>
      <c r="GO331">
        <f>IF($IW331&gt;=2,INDEX($GL:$GL,$IV331+2),"")</f>
      </c>
      <c r="GP331">
        <f>IF($IW331&gt;=3,INDEX($GL:$GL,$IV331+3),"")</f>
      </c>
      <c r="GQ331">
        <f>IF($IW331&gt;=4,INDEX($GL:$GL,$IV331+4),"")</f>
      </c>
      <c r="GR331">
        <f>IF($IW331&gt;=5,INDEX($GL:$GL,$IV331+5),"")</f>
      </c>
      <c r="GS331">
        <f>IF($IW331&gt;=6,INDEX($GL:$GL,$IV331+6),"")</f>
      </c>
      <c r="GT331">
        <f>IF($IW331&gt;=7,INDEX($GL:$GL,$IV331+7),"")</f>
      </c>
      <c r="GU331">
        <f>IF($IW331&gt;=8,INDEX($GL:$GL,$IV331+8),"")</f>
      </c>
      <c r="GV331">
        <f>IF($IW331&gt;=9,INDEX($GL:$GL,$IV331+9),"")</f>
      </c>
      <c r="GW331">
        <f>IF($IW331&gt;=10,INDEX($GL:$GL,$IV331+10),"")</f>
      </c>
      <c r="GX331">
        <f>IF($IW331&gt;=11,INDEX($GL:$GL,$IV331+11),"")</f>
      </c>
      <c r="GY331">
        <f>IF($IW331&gt;=12,INDEX($GL:$GL,$IV331+12),"")</f>
      </c>
      <c r="GZ331">
        <f>IF($IW331&gt;=13,INDEX($GL:$GL,$IV331+13),"")</f>
      </c>
      <c r="HA331">
        <f>IF($IW331&gt;=14,INDEX($GL:$GL,$IV331+14),"")</f>
      </c>
      <c r="HB331">
        <f>IF($IW331&gt;=15,INDEX($GL:$GL,$IV331+15),"")</f>
      </c>
      <c r="HC331">
        <f>IF($IW331&gt;=16,INDEX($GL:$GL,$IV331+16),"")</f>
      </c>
      <c r="HD331">
        <f>IF($IW331&gt;=17,INDEX($GL:$GL,$IV331+17),"")</f>
      </c>
      <c r="HE331">
        <f>IF($IW331&gt;=18,INDEX($GL:$GL,$IV331+18),"")</f>
      </c>
      <c r="HF331">
        <f>IF($IW331&gt;=19,INDEX($GL:$GL,$IV331+19),"")</f>
      </c>
      <c r="HG331">
        <f>IF($IW331&gt;=20,INDEX($GL:$GL,$IV331+20),"")</f>
      </c>
      <c r="HH331">
        <f>IF($IW331&gt;=21,INDEX($GL:$GL,$IV331+21),"")</f>
      </c>
      <c r="HI331">
        <f>IF($IW331&gt;=22,INDEX($GL:$GL,$IV331+22),"")</f>
      </c>
      <c r="HJ331">
        <f>IF($IW331&gt;=23,INDEX($GL:$GL,$IV331+23),"")</f>
      </c>
      <c r="HK331">
        <f>IF($IW331&gt;=24,INDEX($GL:$GL,$IV331+24),"")</f>
      </c>
      <c r="HL331">
        <f>IF($IW331&gt;=25,INDEX($GL:$GL,$IV331+25),"")</f>
      </c>
      <c r="HM331">
        <f>IF($IW331&gt;=26,INDEX($GL:$GL,$IV331+26),"")</f>
      </c>
      <c r="HN331">
        <f>IF($IW331&gt;=27,INDEX($GL:$GL,$IV331+27),"")</f>
      </c>
      <c r="HO331">
        <f>IF($IW331&gt;=28,INDEX($GL:$GL,$IV331+28),"")</f>
      </c>
      <c r="HP331">
        <f>IF($IW331&gt;=29,INDEX($GL:$GL,$IV331+29),"")</f>
      </c>
      <c r="HQ331">
        <f>IF($IW331&gt;=30,INDEX($GL:$GL,$IV331+30),"")</f>
      </c>
      <c r="HR331">
        <f>IF($IW331&gt;=31,INDEX($GL:$GL,$IV331+31),"")</f>
      </c>
      <c r="HS331">
        <f>IF($IW331&gt;=32,INDEX($GL:$GL,$IV331+32),"")</f>
      </c>
      <c r="HT331">
        <f>IF($IW331&gt;=33,INDEX($GL:$GL,$IV331+33),"")</f>
      </c>
      <c r="HU331">
        <f>IF($IW331&gt;=34,INDEX($GL:$GL,$IV331+34),"")</f>
      </c>
      <c r="HV331">
        <f>IF($IW331&gt;=35,INDEX($GL:$GL,$IV331+35),"")</f>
      </c>
      <c r="HW331">
        <f>IF($IW331&gt;=36,INDEX($GL:$GL,$IV331+36),"")</f>
      </c>
      <c r="HX331">
        <f>IF($IW331&gt;=37,INDEX($GL:$GL,$IV331+37),"")</f>
      </c>
      <c r="HY331">
        <f>IF($IW331&gt;=38,INDEX($GL:$GL,$IV331+38),"")</f>
      </c>
      <c r="HZ331">
        <f>IF($IW331&gt;=39,INDEX($GL:$GL,$IV331+39),"")</f>
      </c>
      <c r="IA331">
        <f>IF($IW331&gt;=40,INDEX($GL:$GL,$IV331+40),"")</f>
      </c>
      <c r="IB331">
        <f>IF($IW331&gt;=41,INDEX($GL:$GL,$IV331+41),"")</f>
      </c>
      <c r="IC331">
        <f>IF($IW331&gt;=42,INDEX($GL:$GL,$IV331+42),"")</f>
      </c>
      <c r="ID331">
        <f>IF($IW331&gt;=43,INDEX($GL:$GL,$IV331+43),"")</f>
      </c>
      <c r="IE331">
        <f>IF($IW331&gt;=44,INDEX($GL:$GL,$IV331+44),"")</f>
      </c>
      <c r="IF331">
        <f>IF($IW331&gt;=45,INDEX($GL:$GL,$IV331+45),"")</f>
      </c>
      <c r="IG331">
        <f>IF($IW331&gt;=46,INDEX($GL:$GL,$IV331+46),"")</f>
      </c>
      <c r="IH331">
        <f>IF($IW331&gt;=47,INDEX($GL:$GL,$IV331+47),"")</f>
      </c>
      <c r="II331">
        <f>IF($IW331&gt;=48,INDEX($GL:$GL,$IV331+48),"")</f>
      </c>
      <c r="IJ331">
        <f>IF($IW331&gt;=49,INDEX($GL:$GL,$IV331+49),"")</f>
      </c>
      <c r="IK331">
        <f>IF($IW331&gt;=50,INDEX($GL:$GL,$IV331+50),"")</f>
      </c>
      <c r="IL331">
        <f>IF($IW331&gt;=51,INDEX($GL:$GL,$IV331+51),"")</f>
      </c>
      <c r="IM331">
        <f>IF($IW331&gt;=52,INDEX($GL:$GL,$IV331+52),"")</f>
      </c>
      <c r="IN331">
        <f>IF($IW331&gt;=53,INDEX($GL:$GL,$IV331+53),"")</f>
      </c>
      <c r="IO331">
        <f>IF($IW331&gt;=54,INDEX($GL:$GL,$IV331+54),"")</f>
      </c>
      <c r="IP331">
        <f>IF($IW331&gt;=55,INDEX($GL:$GL,$IV331+55),"")</f>
      </c>
      <c r="IQ331">
        <f>IF($IW331&gt;=56,INDEX($GL:$GL,$IV331+56),"")</f>
      </c>
      <c r="IR331">
        <f>IF($IW331&gt;=57,INDEX($GL:$GL,$IV331+57),"")</f>
      </c>
      <c r="IS331">
        <f>IF($IW331&gt;=58,INDEX($GL:$GL,$IV331+58),"")</f>
      </c>
      <c r="IT331">
        <f>IF($IW331&gt;=59,INDEX($GL:$GL,$IV331+59),"")</f>
      </c>
      <c r="IU331">
        <f>IF($IW331&gt;=60,INDEX($GL:$GL,$IV331+60),"")</f>
      </c>
      <c r="IV331">
        <f>IFERROR(MATCH($GK331,$GL$2:$GL$324,0)+1,0)</f>
      </c>
      <c r="IW331">
        <f>IFERROR(INDEX($GM$2:$GM$324,MATCH($GK331,$GL$2:$GL$324,0)),0)</f>
      </c>
      <c r="IX331" t="s">
        <v>34</v>
      </c>
      <c r="IY331" t="s">
        <v>34</v>
      </c>
    </row>
    <row r="332" spans="1:259" x14ac:dyDescent="0.25">
      <c r="K332">
        <f>IF(OR($N332="",$J332=""),"",IFERROR($N332/$J332,0))</f>
      </c>
      <c r="L332">
        <f>IF($N332="","",
SUM($M332,$O332,$T332,$P332,$R332)*
(1-IF($U332="",0,VALUE($U332)/100)))</f>
      </c>
      <c r="M332">
        <f>IF($N332="","",$N332)</f>
      </c>
      <c r="O332">
        <f>IF($N332="","",
IF($H332="","",
IF(ISNUMBER(SEARCH("exempt",LOWER($H332))),0,
$N332*(VALUE(SUBSTITUTE($H332,"%",""))/100))))</f>
      </c>
      <c r="V332">
        <f>IFERROR(IF(FIND(" - ",$E332)&gt;0,MID($E332,FIND(" - ",$E332)+3,LEN($E332)),""),"")</f>
      </c>
      <c r="AE332" t="s">
        <v>913</v>
      </c>
      <c r="AJ332">
        <f>IFERROR(LEFT($E332,FIND(" - ",$E332)-1),$E332)</f>
      </c>
      <c r="AM332">
        <f>IF($CB332&gt;=1,INDEX($AK:$AK,$CA332+1),"")</f>
      </c>
      <c r="AN332">
        <f>IF($CB332&gt;=2,INDEX($AK:$AK,$CA332+2),"")</f>
      </c>
      <c r="AO332">
        <f>IF($CB332&gt;=3,INDEX($AK:$AK,$CA332+3),"")</f>
      </c>
      <c r="AP332">
        <f>IF($CB332&gt;=4,INDEX($AK:$AK,$CA332+4),"")</f>
      </c>
      <c r="AQ332">
        <f>IF($CB332&gt;=5,INDEX($AK:$AK,$CA332+5),"")</f>
      </c>
      <c r="AR332">
        <f>IF($CB332&gt;=6,INDEX($AK:$AK,$CA332+6),"")</f>
      </c>
      <c r="AS332">
        <f>IF($CB332&gt;=7,INDEX($AK:$AK,$CA332+7),"")</f>
      </c>
      <c r="AT332">
        <f>IF($CB332&gt;=8,INDEX($AK:$AK,$CA332+8),"")</f>
      </c>
      <c r="AU332">
        <f>IF($CB332&gt;=9,INDEX($AK:$AK,$CA332+9),"")</f>
      </c>
      <c r="AV332">
        <f>IF($CB332&gt;=10,INDEX($AK:$AK,$CA332+10),"")</f>
      </c>
      <c r="AW332">
        <f>IF($CB332&gt;=11,INDEX($AK:$AK,$CA332+11),"")</f>
      </c>
      <c r="AX332">
        <f>IF($CB332&gt;=12,INDEX($AK:$AK,$CA332+12),"")</f>
      </c>
      <c r="AY332">
        <f>IF($CB332&gt;=13,INDEX($AK:$AK,$CA332+13),"")</f>
      </c>
      <c r="AZ332">
        <f>IF($CB332&gt;=14,INDEX($AK:$AK,$CA332+14),"")</f>
      </c>
      <c r="BA332">
        <f>IF($CB332&gt;=15,INDEX($AK:$AK,$CA332+15),"")</f>
      </c>
      <c r="BB332">
        <f>IF($CB332&gt;=16,INDEX($AK:$AK,$CA332+16),"")</f>
      </c>
      <c r="BC332">
        <f>IF($CB332&gt;=17,INDEX($AK:$AK,$CA332+17),"")</f>
      </c>
      <c r="BD332">
        <f>IF($CB332&gt;=18,INDEX($AK:$AK,$CA332+18),"")</f>
      </c>
      <c r="BE332">
        <f>IF($CB332&gt;=19,INDEX($AK:$AK,$CA332+19),"")</f>
      </c>
      <c r="BF332">
        <f>IF($CB332&gt;=20,INDEX($AK:$AK,$CA332+20),"")</f>
      </c>
      <c r="BG332">
        <f>IF($CB332&gt;=21,INDEX($AK:$AK,$CA332+21),"")</f>
      </c>
      <c r="BH332">
        <f>IF($CB332&gt;=22,INDEX($AK:$AK,$CA332+22),"")</f>
      </c>
      <c r="BI332">
        <f>IF($CB332&gt;=23,INDEX($AK:$AK,$CA332+23),"")</f>
      </c>
      <c r="BJ332">
        <f>IF($CB332&gt;=24,INDEX($AK:$AK,$CA332+24),"")</f>
      </c>
      <c r="BK332">
        <f>IF($CB332&gt;=25,INDEX($AK:$AK,$CA332+25),"")</f>
      </c>
      <c r="BL332">
        <f>IF($CB332&gt;=26,INDEX($AK:$AK,$CA332+26),"")</f>
      </c>
      <c r="BM332">
        <f>IF($CB332&gt;=27,INDEX($AK:$AK,$CA332+27),"")</f>
      </c>
      <c r="BN332">
        <f>IF($CB332&gt;=28,INDEX($AK:$AK,$CA332+28),"")</f>
      </c>
      <c r="BO332">
        <f>IF($CB332&gt;=29,INDEX($AK:$AK,$CA332+29),"")</f>
      </c>
      <c r="BP332">
        <f>IF($CB332&gt;=30,INDEX($AK:$AK,$CA332+30),"")</f>
      </c>
      <c r="BQ332">
        <f>IF($CB332&gt;=31,INDEX($AK:$AK,$CA332+31),"")</f>
      </c>
      <c r="BR332">
        <f>IF($CB332&gt;=32,INDEX($AK:$AK,$CA332+32),"")</f>
      </c>
      <c r="BS332">
        <f>IF($CB332&gt;=33,INDEX($AK:$AK,$CA332+33),"")</f>
      </c>
      <c r="BT332">
        <f>IF($CB332&gt;=34,INDEX($AK:$AK,$CA332+34),"")</f>
      </c>
      <c r="BU332">
        <f>IF($CB332&gt;=35,INDEX($AK:$AK,$CA332+35),"")</f>
      </c>
      <c r="BV332">
        <f>IF($CB332&gt;=36,INDEX($AK:$AK,$CA332+36),"")</f>
      </c>
      <c r="BW332">
        <f>IF($CB332&gt;=37,INDEX($AK:$AK,$CA332+37),"")</f>
      </c>
      <c r="BX332">
        <f>IF($CB332&gt;=38,INDEX($AK:$AK,$CA332+38),"")</f>
      </c>
      <c r="BY332">
        <f>IF($CB332&gt;=39,INDEX($AK:$AK,$CA332+39),"")</f>
      </c>
      <c r="BZ332">
        <f>IF($CB332&gt;=40,INDEX($AK:$AK,$CA332+40),"")</f>
      </c>
      <c r="CA332">
        <f>IFERROR(MATCH($AJ332,$AK$2:$AK$134,0)+1,0)</f>
      </c>
      <c r="CB332">
        <f>IFERROR(INDEX($AL$2:$AL$134,MATCH($AJ332,$AK$2:$AK$134,0)),0)</f>
      </c>
      <c r="CC332">
        <f>IFERROR(LEFT($F332,FIND(" - ",$F332)-1),$F332)</f>
      </c>
      <c r="CF332">
        <f>IF($DA332&gt;=1,INDEX($CD:$CD,$CZ332+1),"")</f>
      </c>
      <c r="CG332">
        <f>IF($DA332&gt;=2,INDEX($CD:$CD,$CZ332+2),"")</f>
      </c>
      <c r="CH332">
        <f>IF($DA332&gt;=3,INDEX($CD:$CD,$CZ332+3),"")</f>
      </c>
      <c r="CI332">
        <f>IF($DA332&gt;=4,INDEX($CD:$CD,$CZ332+4),"")</f>
      </c>
      <c r="CJ332">
        <f>IF($DA332&gt;=5,INDEX($CD:$CD,$CZ332+5),"")</f>
      </c>
      <c r="CK332">
        <f>IF($DA332&gt;=6,INDEX($CD:$CD,$CZ332+6),"")</f>
      </c>
      <c r="CL332">
        <f>IF($DA332&gt;=7,INDEX($CD:$CD,$CZ332+7),"")</f>
      </c>
      <c r="CM332">
        <f>IF($DA332&gt;=8,INDEX($CD:$CD,$CZ332+8),"")</f>
      </c>
      <c r="CN332">
        <f>IF($DA332&gt;=9,INDEX($CD:$CD,$CZ332+9),"")</f>
      </c>
      <c r="CO332">
        <f>IF($DA332&gt;=10,INDEX($CD:$CD,$CZ332+10),"")</f>
      </c>
      <c r="CP332">
        <f>IF($DA332&gt;=11,INDEX($CD:$CD,$CZ332+11),"")</f>
      </c>
      <c r="CQ332">
        <f>IF($DA332&gt;=12,INDEX($CD:$CD,$CZ332+12),"")</f>
      </c>
      <c r="CR332">
        <f>IF($DA332&gt;=13,INDEX($CD:$CD,$CZ332+13),"")</f>
      </c>
      <c r="CS332">
        <f>IF($DA332&gt;=14,INDEX($CD:$CD,$CZ332+14),"")</f>
      </c>
      <c r="CT332">
        <f>IF($DA332&gt;=15,INDEX($CD:$CD,$CZ332+15),"")</f>
      </c>
      <c r="CU332">
        <f>IF($DA332&gt;=16,INDEX($CD:$CD,$CZ332+16),"")</f>
      </c>
      <c r="CV332">
        <f>IF($DA332&gt;=17,INDEX($CD:$CD,$CZ332+17),"")</f>
      </c>
      <c r="CW332">
        <f>IF($DA332&gt;=18,INDEX($CD:$CD,$CZ332+18),"")</f>
      </c>
      <c r="CX332">
        <f>IF($DA332&gt;=19,INDEX($CD:$CD,$CZ332+19),"")</f>
      </c>
      <c r="CY332">
        <f>IF($DA332&gt;=20,INDEX($CD:$CD,$CZ332+20),"")</f>
      </c>
      <c r="CZ332">
        <f>IFERROR(MATCH($CC332,$CD$2:$CD$263,0)+1,0)</f>
      </c>
      <c r="DA332">
        <f>IFERROR(INDEX($CE$2:$CE$263,MATCH($CC332,$CD$2:$CD$263,0)),0)</f>
      </c>
      <c r="DB332">
        <f>IFERROR(INDEX($AI:$AI,MATCH($H332,$AH:$AH,0))&amp;"","")</f>
      </c>
      <c r="DF332">
        <f>IF($GI332&gt;=1,INDEX($DC:$DC,$GH332+1),"")</f>
      </c>
      <c r="DG332">
        <f>IF($GI332&gt;=2,INDEX($DC:$DC,$GH332+2),"")</f>
      </c>
      <c r="DH332">
        <f>IF($GI332&gt;=3,INDEX($DC:$DC,$GH332+3),"")</f>
      </c>
      <c r="DI332">
        <f>IF($GI332&gt;=4,INDEX($DC:$DC,$GH332+4),"")</f>
      </c>
      <c r="DJ332">
        <f>IF($GI332&gt;=5,INDEX($DC:$DC,$GH332+5),"")</f>
      </c>
      <c r="DK332">
        <f>IF($GI332&gt;=6,INDEX($DC:$DC,$GH332+6),"")</f>
      </c>
      <c r="DL332">
        <f>IF($GI332&gt;=7,INDEX($DC:$DC,$GH332+7),"")</f>
      </c>
      <c r="DM332">
        <f>IF($GI332&gt;=8,INDEX($DC:$DC,$GH332+8),"")</f>
      </c>
      <c r="DN332">
        <f>IF($GI332&gt;=9,INDEX($DC:$DC,$GH332+9),"")</f>
      </c>
      <c r="DO332">
        <f>IF($GI332&gt;=10,INDEX($DC:$DC,$GH332+10),"")</f>
      </c>
      <c r="DP332">
        <f>IF($GI332&gt;=11,INDEX($DC:$DC,$GH332+11),"")</f>
      </c>
      <c r="DQ332">
        <f>IF($GI332&gt;=12,INDEX($DC:$DC,$GH332+12),"")</f>
      </c>
      <c r="DR332">
        <f>IF($GI332&gt;=13,INDEX($DC:$DC,$GH332+13),"")</f>
      </c>
      <c r="DS332">
        <f>IF($GI332&gt;=14,INDEX($DC:$DC,$GH332+14),"")</f>
      </c>
      <c r="DT332">
        <f>IF($GI332&gt;=15,INDEX($DC:$DC,$GH332+15),"")</f>
      </c>
      <c r="DU332">
        <f>IF($GI332&gt;=16,INDEX($DC:$DC,$GH332+16),"")</f>
      </c>
      <c r="DV332">
        <f>IF($GI332&gt;=17,INDEX($DC:$DC,$GH332+17),"")</f>
      </c>
      <c r="DW332">
        <f>IF($GI332&gt;=18,INDEX($DC:$DC,$GH332+18),"")</f>
      </c>
      <c r="DX332">
        <f>IF($GI332&gt;=19,INDEX($DC:$DC,$GH332+19),"")</f>
      </c>
      <c r="DY332">
        <f>IF($GI332&gt;=20,INDEX($DC:$DC,$GH332+20),"")</f>
      </c>
      <c r="DZ332">
        <f>IF($GI332&gt;=21,INDEX($DC:$DC,$GH332+21),"")</f>
      </c>
      <c r="EA332">
        <f>IF($GI332&gt;=22,INDEX($DC:$DC,$GH332+22),"")</f>
      </c>
      <c r="EB332">
        <f>IF($GI332&gt;=23,INDEX($DC:$DC,$GH332+23),"")</f>
      </c>
      <c r="EC332">
        <f>IF($GI332&gt;=24,INDEX($DC:$DC,$GH332+24),"")</f>
      </c>
      <c r="ED332">
        <f>IF($GI332&gt;=25,INDEX($DC:$DC,$GH332+25),"")</f>
      </c>
      <c r="EE332">
        <f>IF($GI332&gt;=26,INDEX($DC:$DC,$GH332+26),"")</f>
      </c>
      <c r="EF332">
        <f>IF($GI332&gt;=27,INDEX($DC:$DC,$GH332+27),"")</f>
      </c>
      <c r="EG332">
        <f>IF($GI332&gt;=28,INDEX($DC:$DC,$GH332+28),"")</f>
      </c>
      <c r="EH332">
        <f>IF($GI332&gt;=29,INDEX($DC:$DC,$GH332+29),"")</f>
      </c>
      <c r="EI332">
        <f>IF($GI332&gt;=30,INDEX($DC:$DC,$GH332+30),"")</f>
      </c>
      <c r="EJ332">
        <f>IF($GI332&gt;=31,INDEX($DC:$DC,$GH332+31),"")</f>
      </c>
      <c r="EK332">
        <f>IF($GI332&gt;=32,INDEX($DC:$DC,$GH332+32),"")</f>
      </c>
      <c r="EL332">
        <f>IF($GI332&gt;=33,INDEX($DC:$DC,$GH332+33),"")</f>
      </c>
      <c r="EM332">
        <f>IF($GI332&gt;=34,INDEX($DC:$DC,$GH332+34),"")</f>
      </c>
      <c r="EN332">
        <f>IF($GI332&gt;=35,INDEX($DC:$DC,$GH332+35),"")</f>
      </c>
      <c r="EO332">
        <f>IF($GI332&gt;=36,INDEX($DC:$DC,$GH332+36),"")</f>
      </c>
      <c r="EP332">
        <f>IF($GI332&gt;=37,INDEX($DC:$DC,$GH332+37),"")</f>
      </c>
      <c r="EQ332">
        <f>IF($GI332&gt;=38,INDEX($DC:$DC,$GH332+38),"")</f>
      </c>
      <c r="ER332">
        <f>IF($GI332&gt;=39,INDEX($DC:$DC,$GH332+39),"")</f>
      </c>
      <c r="ES332">
        <f>IF($GI332&gt;=40,INDEX($DC:$DC,$GH332+40),"")</f>
      </c>
      <c r="ET332">
        <f>IF($GI332&gt;=1,INDEX($DD:$DD,$GH332+1),"")</f>
      </c>
      <c r="EU332">
        <f>IF($GI332&gt;=2,INDEX($DD:$DD,$GH332+2),"")</f>
      </c>
      <c r="EV332">
        <f>IF($GI332&gt;=3,INDEX($DD:$DD,$GH332+3),"")</f>
      </c>
      <c r="EW332">
        <f>IF($GI332&gt;=4,INDEX($DD:$DD,$GH332+4),"")</f>
      </c>
      <c r="EX332">
        <f>IF($GI332&gt;=5,INDEX($DD:$DD,$GH332+5),"")</f>
      </c>
      <c r="EY332">
        <f>IF($GI332&gt;=6,INDEX($DD:$DD,$GH332+6),"")</f>
      </c>
      <c r="EZ332">
        <f>IF($GI332&gt;=7,INDEX($DD:$DD,$GH332+7),"")</f>
      </c>
      <c r="FA332">
        <f>IF($GI332&gt;=8,INDEX($DD:$DD,$GH332+8),"")</f>
      </c>
      <c r="FB332">
        <f>IF($GI332&gt;=9,INDEX($DD:$DD,$GH332+9),"")</f>
      </c>
      <c r="FC332">
        <f>IF($GI332&gt;=10,INDEX($DD:$DD,$GH332+10),"")</f>
      </c>
      <c r="FD332">
        <f>IF($GI332&gt;=11,INDEX($DD:$DD,$GH332+11),"")</f>
      </c>
      <c r="FE332">
        <f>IF($GI332&gt;=12,INDEX($DD:$DD,$GH332+12),"")</f>
      </c>
      <c r="FF332">
        <f>IF($GI332&gt;=13,INDEX($DD:$DD,$GH332+13),"")</f>
      </c>
      <c r="FG332">
        <f>IF($GI332&gt;=14,INDEX($DD:$DD,$GH332+14),"")</f>
      </c>
      <c r="FH332">
        <f>IF($GI332&gt;=15,INDEX($DD:$DD,$GH332+15),"")</f>
      </c>
      <c r="FI332">
        <f>IF($GI332&gt;=16,INDEX($DD:$DD,$GH332+16),"")</f>
      </c>
      <c r="FJ332">
        <f>IF($GI332&gt;=17,INDEX($DD:$DD,$GH332+17),"")</f>
      </c>
      <c r="FK332">
        <f>IF($GI332&gt;=18,INDEX($DD:$DD,$GH332+18),"")</f>
      </c>
      <c r="FL332">
        <f>IF($GI332&gt;=19,INDEX($DD:$DD,$GH332+19),"")</f>
      </c>
      <c r="FM332">
        <f>IF($GI332&gt;=20,INDEX($DD:$DD,$GH332+20),"")</f>
      </c>
      <c r="FN332">
        <f>IF($GI332&gt;=21,INDEX($DD:$DD,$GH332+21),"")</f>
      </c>
      <c r="FO332">
        <f>IF($GI332&gt;=22,INDEX($DD:$DD,$GH332+22),"")</f>
      </c>
      <c r="FP332">
        <f>IF($GI332&gt;=23,INDEX($DD:$DD,$GH332+23),"")</f>
      </c>
      <c r="FQ332">
        <f>IF($GI332&gt;=24,INDEX($DD:$DD,$GH332+24),"")</f>
      </c>
      <c r="FR332">
        <f>IF($GI332&gt;=25,INDEX($DD:$DD,$GH332+25),"")</f>
      </c>
      <c r="FS332">
        <f>IF($GI332&gt;=26,INDEX($DD:$DD,$GH332+26),"")</f>
      </c>
      <c r="FT332">
        <f>IF($GI332&gt;=27,INDEX($DD:$DD,$GH332+27),"")</f>
      </c>
      <c r="FU332">
        <f>IF($GI332&gt;=28,INDEX($DD:$DD,$GH332+28),"")</f>
      </c>
      <c r="FV332">
        <f>IF($GI332&gt;=29,INDEX($DD:$DD,$GH332+29),"")</f>
      </c>
      <c r="FW332">
        <f>IF($GI332&gt;=30,INDEX($DD:$DD,$GH332+30),"")</f>
      </c>
      <c r="FX332">
        <f>IF($GI332&gt;=31,INDEX($DD:$DD,$GH332+31),"")</f>
      </c>
      <c r="FY332">
        <f>IF($GI332&gt;=32,INDEX($DD:$DD,$GH332+32),"")</f>
      </c>
      <c r="FZ332">
        <f>IF($GI332&gt;=33,INDEX($DD:$DD,$GH332+33),"")</f>
      </c>
      <c r="GA332">
        <f>IF($GI332&gt;=34,INDEX($DD:$DD,$GH332+34),"")</f>
      </c>
      <c r="GB332">
        <f>IF($GI332&gt;=35,INDEX($DD:$DD,$GH332+35),"")</f>
      </c>
      <c r="GC332">
        <f>IF($GI332&gt;=36,INDEX($DD:$DD,$GH332+36),"")</f>
      </c>
      <c r="GD332">
        <f>IF($GI332&gt;=37,INDEX($DD:$DD,$GH332+37),"")</f>
      </c>
      <c r="GE332">
        <f>IF($GI332&gt;=38,INDEX($DD:$DD,$GH332+38),"")</f>
      </c>
      <c r="GF332">
        <f>IF($GI332&gt;=39,INDEX($DD:$DD,$GH332+39),"")</f>
      </c>
      <c r="GG332">
        <f>IF($GI332&gt;=40,INDEX($DD:$DD,$GH332+40),"")</f>
      </c>
      <c r="GH332">
        <f>IFERROR(MATCH($DB332,$DC$2:$DC$148,0)+1,0)</f>
      </c>
      <c r="GI332">
        <f>IFERROR(INDEX($DE$2:$DE$148,MATCH($DB332,$DC$2:$DC$148,0)),0)</f>
      </c>
      <c r="GJ332">
        <f>IFERROR(MATCH($S332,$DF$332:$ES$332,0),0)</f>
      </c>
      <c r="GK332">
        <f>IF($GJ332&gt;0,INDEX($ET$332:$GG$332,$GJ332),"")</f>
      </c>
      <c r="GN332">
        <f>IF($IW332&gt;=1,INDEX($GL:$GL,$IV332+1),"")</f>
      </c>
      <c r="GO332">
        <f>IF($IW332&gt;=2,INDEX($GL:$GL,$IV332+2),"")</f>
      </c>
      <c r="GP332">
        <f>IF($IW332&gt;=3,INDEX($GL:$GL,$IV332+3),"")</f>
      </c>
      <c r="GQ332">
        <f>IF($IW332&gt;=4,INDEX($GL:$GL,$IV332+4),"")</f>
      </c>
      <c r="GR332">
        <f>IF($IW332&gt;=5,INDEX($GL:$GL,$IV332+5),"")</f>
      </c>
      <c r="GS332">
        <f>IF($IW332&gt;=6,INDEX($GL:$GL,$IV332+6),"")</f>
      </c>
      <c r="GT332">
        <f>IF($IW332&gt;=7,INDEX($GL:$GL,$IV332+7),"")</f>
      </c>
      <c r="GU332">
        <f>IF($IW332&gt;=8,INDEX($GL:$GL,$IV332+8),"")</f>
      </c>
      <c r="GV332">
        <f>IF($IW332&gt;=9,INDEX($GL:$GL,$IV332+9),"")</f>
      </c>
      <c r="GW332">
        <f>IF($IW332&gt;=10,INDEX($GL:$GL,$IV332+10),"")</f>
      </c>
      <c r="GX332">
        <f>IF($IW332&gt;=11,INDEX($GL:$GL,$IV332+11),"")</f>
      </c>
      <c r="GY332">
        <f>IF($IW332&gt;=12,INDEX($GL:$GL,$IV332+12),"")</f>
      </c>
      <c r="GZ332">
        <f>IF($IW332&gt;=13,INDEX($GL:$GL,$IV332+13),"")</f>
      </c>
      <c r="HA332">
        <f>IF($IW332&gt;=14,INDEX($GL:$GL,$IV332+14),"")</f>
      </c>
      <c r="HB332">
        <f>IF($IW332&gt;=15,INDEX($GL:$GL,$IV332+15),"")</f>
      </c>
      <c r="HC332">
        <f>IF($IW332&gt;=16,INDEX($GL:$GL,$IV332+16),"")</f>
      </c>
      <c r="HD332">
        <f>IF($IW332&gt;=17,INDEX($GL:$GL,$IV332+17),"")</f>
      </c>
      <c r="HE332">
        <f>IF($IW332&gt;=18,INDEX($GL:$GL,$IV332+18),"")</f>
      </c>
      <c r="HF332">
        <f>IF($IW332&gt;=19,INDEX($GL:$GL,$IV332+19),"")</f>
      </c>
      <c r="HG332">
        <f>IF($IW332&gt;=20,INDEX($GL:$GL,$IV332+20),"")</f>
      </c>
      <c r="HH332">
        <f>IF($IW332&gt;=21,INDEX($GL:$GL,$IV332+21),"")</f>
      </c>
      <c r="HI332">
        <f>IF($IW332&gt;=22,INDEX($GL:$GL,$IV332+22),"")</f>
      </c>
      <c r="HJ332">
        <f>IF($IW332&gt;=23,INDEX($GL:$GL,$IV332+23),"")</f>
      </c>
      <c r="HK332">
        <f>IF($IW332&gt;=24,INDEX($GL:$GL,$IV332+24),"")</f>
      </c>
      <c r="HL332">
        <f>IF($IW332&gt;=25,INDEX($GL:$GL,$IV332+25),"")</f>
      </c>
      <c r="HM332">
        <f>IF($IW332&gt;=26,INDEX($GL:$GL,$IV332+26),"")</f>
      </c>
      <c r="HN332">
        <f>IF($IW332&gt;=27,INDEX($GL:$GL,$IV332+27),"")</f>
      </c>
      <c r="HO332">
        <f>IF($IW332&gt;=28,INDEX($GL:$GL,$IV332+28),"")</f>
      </c>
      <c r="HP332">
        <f>IF($IW332&gt;=29,INDEX($GL:$GL,$IV332+29),"")</f>
      </c>
      <c r="HQ332">
        <f>IF($IW332&gt;=30,INDEX($GL:$GL,$IV332+30),"")</f>
      </c>
      <c r="HR332">
        <f>IF($IW332&gt;=31,INDEX($GL:$GL,$IV332+31),"")</f>
      </c>
      <c r="HS332">
        <f>IF($IW332&gt;=32,INDEX($GL:$GL,$IV332+32),"")</f>
      </c>
      <c r="HT332">
        <f>IF($IW332&gt;=33,INDEX($GL:$GL,$IV332+33),"")</f>
      </c>
      <c r="HU332">
        <f>IF($IW332&gt;=34,INDEX($GL:$GL,$IV332+34),"")</f>
      </c>
      <c r="HV332">
        <f>IF($IW332&gt;=35,INDEX($GL:$GL,$IV332+35),"")</f>
      </c>
      <c r="HW332">
        <f>IF($IW332&gt;=36,INDEX($GL:$GL,$IV332+36),"")</f>
      </c>
      <c r="HX332">
        <f>IF($IW332&gt;=37,INDEX($GL:$GL,$IV332+37),"")</f>
      </c>
      <c r="HY332">
        <f>IF($IW332&gt;=38,INDEX($GL:$GL,$IV332+38),"")</f>
      </c>
      <c r="HZ332">
        <f>IF($IW332&gt;=39,INDEX($GL:$GL,$IV332+39),"")</f>
      </c>
      <c r="IA332">
        <f>IF($IW332&gt;=40,INDEX($GL:$GL,$IV332+40),"")</f>
      </c>
      <c r="IB332">
        <f>IF($IW332&gt;=41,INDEX($GL:$GL,$IV332+41),"")</f>
      </c>
      <c r="IC332">
        <f>IF($IW332&gt;=42,INDEX($GL:$GL,$IV332+42),"")</f>
      </c>
      <c r="ID332">
        <f>IF($IW332&gt;=43,INDEX($GL:$GL,$IV332+43),"")</f>
      </c>
      <c r="IE332">
        <f>IF($IW332&gt;=44,INDEX($GL:$GL,$IV332+44),"")</f>
      </c>
      <c r="IF332">
        <f>IF($IW332&gt;=45,INDEX($GL:$GL,$IV332+45),"")</f>
      </c>
      <c r="IG332">
        <f>IF($IW332&gt;=46,INDEX($GL:$GL,$IV332+46),"")</f>
      </c>
      <c r="IH332">
        <f>IF($IW332&gt;=47,INDEX($GL:$GL,$IV332+47),"")</f>
      </c>
      <c r="II332">
        <f>IF($IW332&gt;=48,INDEX($GL:$GL,$IV332+48),"")</f>
      </c>
      <c r="IJ332">
        <f>IF($IW332&gt;=49,INDEX($GL:$GL,$IV332+49),"")</f>
      </c>
      <c r="IK332">
        <f>IF($IW332&gt;=50,INDEX($GL:$GL,$IV332+50),"")</f>
      </c>
      <c r="IL332">
        <f>IF($IW332&gt;=51,INDEX($GL:$GL,$IV332+51),"")</f>
      </c>
      <c r="IM332">
        <f>IF($IW332&gt;=52,INDEX($GL:$GL,$IV332+52),"")</f>
      </c>
      <c r="IN332">
        <f>IF($IW332&gt;=53,INDEX($GL:$GL,$IV332+53),"")</f>
      </c>
      <c r="IO332">
        <f>IF($IW332&gt;=54,INDEX($GL:$GL,$IV332+54),"")</f>
      </c>
      <c r="IP332">
        <f>IF($IW332&gt;=55,INDEX($GL:$GL,$IV332+55),"")</f>
      </c>
      <c r="IQ332">
        <f>IF($IW332&gt;=56,INDEX($GL:$GL,$IV332+56),"")</f>
      </c>
      <c r="IR332">
        <f>IF($IW332&gt;=57,INDEX($GL:$GL,$IV332+57),"")</f>
      </c>
      <c r="IS332">
        <f>IF($IW332&gt;=58,INDEX($GL:$GL,$IV332+58),"")</f>
      </c>
      <c r="IT332">
        <f>IF($IW332&gt;=59,INDEX($GL:$GL,$IV332+59),"")</f>
      </c>
      <c r="IU332">
        <f>IF($IW332&gt;=60,INDEX($GL:$GL,$IV332+60),"")</f>
      </c>
      <c r="IV332">
        <f>IFERROR(MATCH($GK332,$GL$2:$GL$324,0)+1,0)</f>
      </c>
      <c r="IW332">
        <f>IFERROR(INDEX($GM$2:$GM$324,MATCH($GK332,$GL$2:$GL$324,0)),0)</f>
      </c>
      <c r="IX332" t="s">
        <v>34</v>
      </c>
      <c r="IY332" t="s">
        <v>34</v>
      </c>
    </row>
    <row r="333" spans="1:259" x14ac:dyDescent="0.25">
      <c r="K333">
        <f>IF(OR($N333="",$J333=""),"",IFERROR($N333/$J333,0))</f>
      </c>
      <c r="L333">
        <f>IF($N333="","",
SUM($M333,$O333,$T333,$P333,$R333)*
(1-IF($U333="",0,VALUE($U333)/100)))</f>
      </c>
      <c r="M333">
        <f>IF($N333="","",$N333)</f>
      </c>
      <c r="O333">
        <f>IF($N333="","",
IF($H333="","",
IF(ISNUMBER(SEARCH("exempt",LOWER($H333))),0,
$N333*(VALUE(SUBSTITUTE($H333,"%",""))/100))))</f>
      </c>
      <c r="V333">
        <f>IFERROR(IF(FIND(" - ",$E333)&gt;0,MID($E333,FIND(" - ",$E333)+3,LEN($E333)),""),"")</f>
      </c>
      <c r="AE333" t="s">
        <v>914</v>
      </c>
      <c r="AJ333">
        <f>IFERROR(LEFT($E333,FIND(" - ",$E333)-1),$E333)</f>
      </c>
      <c r="AM333">
        <f>IF($CB333&gt;=1,INDEX($AK:$AK,$CA333+1),"")</f>
      </c>
      <c r="AN333">
        <f>IF($CB333&gt;=2,INDEX($AK:$AK,$CA333+2),"")</f>
      </c>
      <c r="AO333">
        <f>IF($CB333&gt;=3,INDEX($AK:$AK,$CA333+3),"")</f>
      </c>
      <c r="AP333">
        <f>IF($CB333&gt;=4,INDEX($AK:$AK,$CA333+4),"")</f>
      </c>
      <c r="AQ333">
        <f>IF($CB333&gt;=5,INDEX($AK:$AK,$CA333+5),"")</f>
      </c>
      <c r="AR333">
        <f>IF($CB333&gt;=6,INDEX($AK:$AK,$CA333+6),"")</f>
      </c>
      <c r="AS333">
        <f>IF($CB333&gt;=7,INDEX($AK:$AK,$CA333+7),"")</f>
      </c>
      <c r="AT333">
        <f>IF($CB333&gt;=8,INDEX($AK:$AK,$CA333+8),"")</f>
      </c>
      <c r="AU333">
        <f>IF($CB333&gt;=9,INDEX($AK:$AK,$CA333+9),"")</f>
      </c>
      <c r="AV333">
        <f>IF($CB333&gt;=10,INDEX($AK:$AK,$CA333+10),"")</f>
      </c>
      <c r="AW333">
        <f>IF($CB333&gt;=11,INDEX($AK:$AK,$CA333+11),"")</f>
      </c>
      <c r="AX333">
        <f>IF($CB333&gt;=12,INDEX($AK:$AK,$CA333+12),"")</f>
      </c>
      <c r="AY333">
        <f>IF($CB333&gt;=13,INDEX($AK:$AK,$CA333+13),"")</f>
      </c>
      <c r="AZ333">
        <f>IF($CB333&gt;=14,INDEX($AK:$AK,$CA333+14),"")</f>
      </c>
      <c r="BA333">
        <f>IF($CB333&gt;=15,INDEX($AK:$AK,$CA333+15),"")</f>
      </c>
      <c r="BB333">
        <f>IF($CB333&gt;=16,INDEX($AK:$AK,$CA333+16),"")</f>
      </c>
      <c r="BC333">
        <f>IF($CB333&gt;=17,INDEX($AK:$AK,$CA333+17),"")</f>
      </c>
      <c r="BD333">
        <f>IF($CB333&gt;=18,INDEX($AK:$AK,$CA333+18),"")</f>
      </c>
      <c r="BE333">
        <f>IF($CB333&gt;=19,INDEX($AK:$AK,$CA333+19),"")</f>
      </c>
      <c r="BF333">
        <f>IF($CB333&gt;=20,INDEX($AK:$AK,$CA333+20),"")</f>
      </c>
      <c r="BG333">
        <f>IF($CB333&gt;=21,INDEX($AK:$AK,$CA333+21),"")</f>
      </c>
      <c r="BH333">
        <f>IF($CB333&gt;=22,INDEX($AK:$AK,$CA333+22),"")</f>
      </c>
      <c r="BI333">
        <f>IF($CB333&gt;=23,INDEX($AK:$AK,$CA333+23),"")</f>
      </c>
      <c r="BJ333">
        <f>IF($CB333&gt;=24,INDEX($AK:$AK,$CA333+24),"")</f>
      </c>
      <c r="BK333">
        <f>IF($CB333&gt;=25,INDEX($AK:$AK,$CA333+25),"")</f>
      </c>
      <c r="BL333">
        <f>IF($CB333&gt;=26,INDEX($AK:$AK,$CA333+26),"")</f>
      </c>
      <c r="BM333">
        <f>IF($CB333&gt;=27,INDEX($AK:$AK,$CA333+27),"")</f>
      </c>
      <c r="BN333">
        <f>IF($CB333&gt;=28,INDEX($AK:$AK,$CA333+28),"")</f>
      </c>
      <c r="BO333">
        <f>IF($CB333&gt;=29,INDEX($AK:$AK,$CA333+29),"")</f>
      </c>
      <c r="BP333">
        <f>IF($CB333&gt;=30,INDEX($AK:$AK,$CA333+30),"")</f>
      </c>
      <c r="BQ333">
        <f>IF($CB333&gt;=31,INDEX($AK:$AK,$CA333+31),"")</f>
      </c>
      <c r="BR333">
        <f>IF($CB333&gt;=32,INDEX($AK:$AK,$CA333+32),"")</f>
      </c>
      <c r="BS333">
        <f>IF($CB333&gt;=33,INDEX($AK:$AK,$CA333+33),"")</f>
      </c>
      <c r="BT333">
        <f>IF($CB333&gt;=34,INDEX($AK:$AK,$CA333+34),"")</f>
      </c>
      <c r="BU333">
        <f>IF($CB333&gt;=35,INDEX($AK:$AK,$CA333+35),"")</f>
      </c>
      <c r="BV333">
        <f>IF($CB333&gt;=36,INDEX($AK:$AK,$CA333+36),"")</f>
      </c>
      <c r="BW333">
        <f>IF($CB333&gt;=37,INDEX($AK:$AK,$CA333+37),"")</f>
      </c>
      <c r="BX333">
        <f>IF($CB333&gt;=38,INDEX($AK:$AK,$CA333+38),"")</f>
      </c>
      <c r="BY333">
        <f>IF($CB333&gt;=39,INDEX($AK:$AK,$CA333+39),"")</f>
      </c>
      <c r="BZ333">
        <f>IF($CB333&gt;=40,INDEX($AK:$AK,$CA333+40),"")</f>
      </c>
      <c r="CA333">
        <f>IFERROR(MATCH($AJ333,$AK$2:$AK$134,0)+1,0)</f>
      </c>
      <c r="CB333">
        <f>IFERROR(INDEX($AL$2:$AL$134,MATCH($AJ333,$AK$2:$AK$134,0)),0)</f>
      </c>
      <c r="CC333">
        <f>IFERROR(LEFT($F333,FIND(" - ",$F333)-1),$F333)</f>
      </c>
      <c r="CF333">
        <f>IF($DA333&gt;=1,INDEX($CD:$CD,$CZ333+1),"")</f>
      </c>
      <c r="CG333">
        <f>IF($DA333&gt;=2,INDEX($CD:$CD,$CZ333+2),"")</f>
      </c>
      <c r="CH333">
        <f>IF($DA333&gt;=3,INDEX($CD:$CD,$CZ333+3),"")</f>
      </c>
      <c r="CI333">
        <f>IF($DA333&gt;=4,INDEX($CD:$CD,$CZ333+4),"")</f>
      </c>
      <c r="CJ333">
        <f>IF($DA333&gt;=5,INDEX($CD:$CD,$CZ333+5),"")</f>
      </c>
      <c r="CK333">
        <f>IF($DA333&gt;=6,INDEX($CD:$CD,$CZ333+6),"")</f>
      </c>
      <c r="CL333">
        <f>IF($DA333&gt;=7,INDEX($CD:$CD,$CZ333+7),"")</f>
      </c>
      <c r="CM333">
        <f>IF($DA333&gt;=8,INDEX($CD:$CD,$CZ333+8),"")</f>
      </c>
      <c r="CN333">
        <f>IF($DA333&gt;=9,INDEX($CD:$CD,$CZ333+9),"")</f>
      </c>
      <c r="CO333">
        <f>IF($DA333&gt;=10,INDEX($CD:$CD,$CZ333+10),"")</f>
      </c>
      <c r="CP333">
        <f>IF($DA333&gt;=11,INDEX($CD:$CD,$CZ333+11),"")</f>
      </c>
      <c r="CQ333">
        <f>IF($DA333&gt;=12,INDEX($CD:$CD,$CZ333+12),"")</f>
      </c>
      <c r="CR333">
        <f>IF($DA333&gt;=13,INDEX($CD:$CD,$CZ333+13),"")</f>
      </c>
      <c r="CS333">
        <f>IF($DA333&gt;=14,INDEX($CD:$CD,$CZ333+14),"")</f>
      </c>
      <c r="CT333">
        <f>IF($DA333&gt;=15,INDEX($CD:$CD,$CZ333+15),"")</f>
      </c>
      <c r="CU333">
        <f>IF($DA333&gt;=16,INDEX($CD:$CD,$CZ333+16),"")</f>
      </c>
      <c r="CV333">
        <f>IF($DA333&gt;=17,INDEX($CD:$CD,$CZ333+17),"")</f>
      </c>
      <c r="CW333">
        <f>IF($DA333&gt;=18,INDEX($CD:$CD,$CZ333+18),"")</f>
      </c>
      <c r="CX333">
        <f>IF($DA333&gt;=19,INDEX($CD:$CD,$CZ333+19),"")</f>
      </c>
      <c r="CY333">
        <f>IF($DA333&gt;=20,INDEX($CD:$CD,$CZ333+20),"")</f>
      </c>
      <c r="CZ333">
        <f>IFERROR(MATCH($CC333,$CD$2:$CD$263,0)+1,0)</f>
      </c>
      <c r="DA333">
        <f>IFERROR(INDEX($CE$2:$CE$263,MATCH($CC333,$CD$2:$CD$263,0)),0)</f>
      </c>
      <c r="DB333">
        <f>IFERROR(INDEX($AI:$AI,MATCH($H333,$AH:$AH,0))&amp;"","")</f>
      </c>
      <c r="DF333">
        <f>IF($GI333&gt;=1,INDEX($DC:$DC,$GH333+1),"")</f>
      </c>
      <c r="DG333">
        <f>IF($GI333&gt;=2,INDEX($DC:$DC,$GH333+2),"")</f>
      </c>
      <c r="DH333">
        <f>IF($GI333&gt;=3,INDEX($DC:$DC,$GH333+3),"")</f>
      </c>
      <c r="DI333">
        <f>IF($GI333&gt;=4,INDEX($DC:$DC,$GH333+4),"")</f>
      </c>
      <c r="DJ333">
        <f>IF($GI333&gt;=5,INDEX($DC:$DC,$GH333+5),"")</f>
      </c>
      <c r="DK333">
        <f>IF($GI333&gt;=6,INDEX($DC:$DC,$GH333+6),"")</f>
      </c>
      <c r="DL333">
        <f>IF($GI333&gt;=7,INDEX($DC:$DC,$GH333+7),"")</f>
      </c>
      <c r="DM333">
        <f>IF($GI333&gt;=8,INDEX($DC:$DC,$GH333+8),"")</f>
      </c>
      <c r="DN333">
        <f>IF($GI333&gt;=9,INDEX($DC:$DC,$GH333+9),"")</f>
      </c>
      <c r="DO333">
        <f>IF($GI333&gt;=10,INDEX($DC:$DC,$GH333+10),"")</f>
      </c>
      <c r="DP333">
        <f>IF($GI333&gt;=11,INDEX($DC:$DC,$GH333+11),"")</f>
      </c>
      <c r="DQ333">
        <f>IF($GI333&gt;=12,INDEX($DC:$DC,$GH333+12),"")</f>
      </c>
      <c r="DR333">
        <f>IF($GI333&gt;=13,INDEX($DC:$DC,$GH333+13),"")</f>
      </c>
      <c r="DS333">
        <f>IF($GI333&gt;=14,INDEX($DC:$DC,$GH333+14),"")</f>
      </c>
      <c r="DT333">
        <f>IF($GI333&gt;=15,INDEX($DC:$DC,$GH333+15),"")</f>
      </c>
      <c r="DU333">
        <f>IF($GI333&gt;=16,INDEX($DC:$DC,$GH333+16),"")</f>
      </c>
      <c r="DV333">
        <f>IF($GI333&gt;=17,INDEX($DC:$DC,$GH333+17),"")</f>
      </c>
      <c r="DW333">
        <f>IF($GI333&gt;=18,INDEX($DC:$DC,$GH333+18),"")</f>
      </c>
      <c r="DX333">
        <f>IF($GI333&gt;=19,INDEX($DC:$DC,$GH333+19),"")</f>
      </c>
      <c r="DY333">
        <f>IF($GI333&gt;=20,INDEX($DC:$DC,$GH333+20),"")</f>
      </c>
      <c r="DZ333">
        <f>IF($GI333&gt;=21,INDEX($DC:$DC,$GH333+21),"")</f>
      </c>
      <c r="EA333">
        <f>IF($GI333&gt;=22,INDEX($DC:$DC,$GH333+22),"")</f>
      </c>
      <c r="EB333">
        <f>IF($GI333&gt;=23,INDEX($DC:$DC,$GH333+23),"")</f>
      </c>
      <c r="EC333">
        <f>IF($GI333&gt;=24,INDEX($DC:$DC,$GH333+24),"")</f>
      </c>
      <c r="ED333">
        <f>IF($GI333&gt;=25,INDEX($DC:$DC,$GH333+25),"")</f>
      </c>
      <c r="EE333">
        <f>IF($GI333&gt;=26,INDEX($DC:$DC,$GH333+26),"")</f>
      </c>
      <c r="EF333">
        <f>IF($GI333&gt;=27,INDEX($DC:$DC,$GH333+27),"")</f>
      </c>
      <c r="EG333">
        <f>IF($GI333&gt;=28,INDEX($DC:$DC,$GH333+28),"")</f>
      </c>
      <c r="EH333">
        <f>IF($GI333&gt;=29,INDEX($DC:$DC,$GH333+29),"")</f>
      </c>
      <c r="EI333">
        <f>IF($GI333&gt;=30,INDEX($DC:$DC,$GH333+30),"")</f>
      </c>
      <c r="EJ333">
        <f>IF($GI333&gt;=31,INDEX($DC:$DC,$GH333+31),"")</f>
      </c>
      <c r="EK333">
        <f>IF($GI333&gt;=32,INDEX($DC:$DC,$GH333+32),"")</f>
      </c>
      <c r="EL333">
        <f>IF($GI333&gt;=33,INDEX($DC:$DC,$GH333+33),"")</f>
      </c>
      <c r="EM333">
        <f>IF($GI333&gt;=34,INDEX($DC:$DC,$GH333+34),"")</f>
      </c>
      <c r="EN333">
        <f>IF($GI333&gt;=35,INDEX($DC:$DC,$GH333+35),"")</f>
      </c>
      <c r="EO333">
        <f>IF($GI333&gt;=36,INDEX($DC:$DC,$GH333+36),"")</f>
      </c>
      <c r="EP333">
        <f>IF($GI333&gt;=37,INDEX($DC:$DC,$GH333+37),"")</f>
      </c>
      <c r="EQ333">
        <f>IF($GI333&gt;=38,INDEX($DC:$DC,$GH333+38),"")</f>
      </c>
      <c r="ER333">
        <f>IF($GI333&gt;=39,INDEX($DC:$DC,$GH333+39),"")</f>
      </c>
      <c r="ES333">
        <f>IF($GI333&gt;=40,INDEX($DC:$DC,$GH333+40),"")</f>
      </c>
      <c r="ET333">
        <f>IF($GI333&gt;=1,INDEX($DD:$DD,$GH333+1),"")</f>
      </c>
      <c r="EU333">
        <f>IF($GI333&gt;=2,INDEX($DD:$DD,$GH333+2),"")</f>
      </c>
      <c r="EV333">
        <f>IF($GI333&gt;=3,INDEX($DD:$DD,$GH333+3),"")</f>
      </c>
      <c r="EW333">
        <f>IF($GI333&gt;=4,INDEX($DD:$DD,$GH333+4),"")</f>
      </c>
      <c r="EX333">
        <f>IF($GI333&gt;=5,INDEX($DD:$DD,$GH333+5),"")</f>
      </c>
      <c r="EY333">
        <f>IF($GI333&gt;=6,INDEX($DD:$DD,$GH333+6),"")</f>
      </c>
      <c r="EZ333">
        <f>IF($GI333&gt;=7,INDEX($DD:$DD,$GH333+7),"")</f>
      </c>
      <c r="FA333">
        <f>IF($GI333&gt;=8,INDEX($DD:$DD,$GH333+8),"")</f>
      </c>
      <c r="FB333">
        <f>IF($GI333&gt;=9,INDEX($DD:$DD,$GH333+9),"")</f>
      </c>
      <c r="FC333">
        <f>IF($GI333&gt;=10,INDEX($DD:$DD,$GH333+10),"")</f>
      </c>
      <c r="FD333">
        <f>IF($GI333&gt;=11,INDEX($DD:$DD,$GH333+11),"")</f>
      </c>
      <c r="FE333">
        <f>IF($GI333&gt;=12,INDEX($DD:$DD,$GH333+12),"")</f>
      </c>
      <c r="FF333">
        <f>IF($GI333&gt;=13,INDEX($DD:$DD,$GH333+13),"")</f>
      </c>
      <c r="FG333">
        <f>IF($GI333&gt;=14,INDEX($DD:$DD,$GH333+14),"")</f>
      </c>
      <c r="FH333">
        <f>IF($GI333&gt;=15,INDEX($DD:$DD,$GH333+15),"")</f>
      </c>
      <c r="FI333">
        <f>IF($GI333&gt;=16,INDEX($DD:$DD,$GH333+16),"")</f>
      </c>
      <c r="FJ333">
        <f>IF($GI333&gt;=17,INDEX($DD:$DD,$GH333+17),"")</f>
      </c>
      <c r="FK333">
        <f>IF($GI333&gt;=18,INDEX($DD:$DD,$GH333+18),"")</f>
      </c>
      <c r="FL333">
        <f>IF($GI333&gt;=19,INDEX($DD:$DD,$GH333+19),"")</f>
      </c>
      <c r="FM333">
        <f>IF($GI333&gt;=20,INDEX($DD:$DD,$GH333+20),"")</f>
      </c>
      <c r="FN333">
        <f>IF($GI333&gt;=21,INDEX($DD:$DD,$GH333+21),"")</f>
      </c>
      <c r="FO333">
        <f>IF($GI333&gt;=22,INDEX($DD:$DD,$GH333+22),"")</f>
      </c>
      <c r="FP333">
        <f>IF($GI333&gt;=23,INDEX($DD:$DD,$GH333+23),"")</f>
      </c>
      <c r="FQ333">
        <f>IF($GI333&gt;=24,INDEX($DD:$DD,$GH333+24),"")</f>
      </c>
      <c r="FR333">
        <f>IF($GI333&gt;=25,INDEX($DD:$DD,$GH333+25),"")</f>
      </c>
      <c r="FS333">
        <f>IF($GI333&gt;=26,INDEX($DD:$DD,$GH333+26),"")</f>
      </c>
      <c r="FT333">
        <f>IF($GI333&gt;=27,INDEX($DD:$DD,$GH333+27),"")</f>
      </c>
      <c r="FU333">
        <f>IF($GI333&gt;=28,INDEX($DD:$DD,$GH333+28),"")</f>
      </c>
      <c r="FV333">
        <f>IF($GI333&gt;=29,INDEX($DD:$DD,$GH333+29),"")</f>
      </c>
      <c r="FW333">
        <f>IF($GI333&gt;=30,INDEX($DD:$DD,$GH333+30),"")</f>
      </c>
      <c r="FX333">
        <f>IF($GI333&gt;=31,INDEX($DD:$DD,$GH333+31),"")</f>
      </c>
      <c r="FY333">
        <f>IF($GI333&gt;=32,INDEX($DD:$DD,$GH333+32),"")</f>
      </c>
      <c r="FZ333">
        <f>IF($GI333&gt;=33,INDEX($DD:$DD,$GH333+33),"")</f>
      </c>
      <c r="GA333">
        <f>IF($GI333&gt;=34,INDEX($DD:$DD,$GH333+34),"")</f>
      </c>
      <c r="GB333">
        <f>IF($GI333&gt;=35,INDEX($DD:$DD,$GH333+35),"")</f>
      </c>
      <c r="GC333">
        <f>IF($GI333&gt;=36,INDEX($DD:$DD,$GH333+36),"")</f>
      </c>
      <c r="GD333">
        <f>IF($GI333&gt;=37,INDEX($DD:$DD,$GH333+37),"")</f>
      </c>
      <c r="GE333">
        <f>IF($GI333&gt;=38,INDEX($DD:$DD,$GH333+38),"")</f>
      </c>
      <c r="GF333">
        <f>IF($GI333&gt;=39,INDEX($DD:$DD,$GH333+39),"")</f>
      </c>
      <c r="GG333">
        <f>IF($GI333&gt;=40,INDEX($DD:$DD,$GH333+40),"")</f>
      </c>
      <c r="GH333">
        <f>IFERROR(MATCH($DB333,$DC$2:$DC$148,0)+1,0)</f>
      </c>
      <c r="GI333">
        <f>IFERROR(INDEX($DE$2:$DE$148,MATCH($DB333,$DC$2:$DC$148,0)),0)</f>
      </c>
      <c r="GJ333">
        <f>IFERROR(MATCH($S333,$DF$333:$ES$333,0),0)</f>
      </c>
      <c r="GK333">
        <f>IF($GJ333&gt;0,INDEX($ET$333:$GG$333,$GJ333),"")</f>
      </c>
      <c r="GN333">
        <f>IF($IW333&gt;=1,INDEX($GL:$GL,$IV333+1),"")</f>
      </c>
      <c r="GO333">
        <f>IF($IW333&gt;=2,INDEX($GL:$GL,$IV333+2),"")</f>
      </c>
      <c r="GP333">
        <f>IF($IW333&gt;=3,INDEX($GL:$GL,$IV333+3),"")</f>
      </c>
      <c r="GQ333">
        <f>IF($IW333&gt;=4,INDEX($GL:$GL,$IV333+4),"")</f>
      </c>
      <c r="GR333">
        <f>IF($IW333&gt;=5,INDEX($GL:$GL,$IV333+5),"")</f>
      </c>
      <c r="GS333">
        <f>IF($IW333&gt;=6,INDEX($GL:$GL,$IV333+6),"")</f>
      </c>
      <c r="GT333">
        <f>IF($IW333&gt;=7,INDEX($GL:$GL,$IV333+7),"")</f>
      </c>
      <c r="GU333">
        <f>IF($IW333&gt;=8,INDEX($GL:$GL,$IV333+8),"")</f>
      </c>
      <c r="GV333">
        <f>IF($IW333&gt;=9,INDEX($GL:$GL,$IV333+9),"")</f>
      </c>
      <c r="GW333">
        <f>IF($IW333&gt;=10,INDEX($GL:$GL,$IV333+10),"")</f>
      </c>
      <c r="GX333">
        <f>IF($IW333&gt;=11,INDEX($GL:$GL,$IV333+11),"")</f>
      </c>
      <c r="GY333">
        <f>IF($IW333&gt;=12,INDEX($GL:$GL,$IV333+12),"")</f>
      </c>
      <c r="GZ333">
        <f>IF($IW333&gt;=13,INDEX($GL:$GL,$IV333+13),"")</f>
      </c>
      <c r="HA333">
        <f>IF($IW333&gt;=14,INDEX($GL:$GL,$IV333+14),"")</f>
      </c>
      <c r="HB333">
        <f>IF($IW333&gt;=15,INDEX($GL:$GL,$IV333+15),"")</f>
      </c>
      <c r="HC333">
        <f>IF($IW333&gt;=16,INDEX($GL:$GL,$IV333+16),"")</f>
      </c>
      <c r="HD333">
        <f>IF($IW333&gt;=17,INDEX($GL:$GL,$IV333+17),"")</f>
      </c>
      <c r="HE333">
        <f>IF($IW333&gt;=18,INDEX($GL:$GL,$IV333+18),"")</f>
      </c>
      <c r="HF333">
        <f>IF($IW333&gt;=19,INDEX($GL:$GL,$IV333+19),"")</f>
      </c>
      <c r="HG333">
        <f>IF($IW333&gt;=20,INDEX($GL:$GL,$IV333+20),"")</f>
      </c>
      <c r="HH333">
        <f>IF($IW333&gt;=21,INDEX($GL:$GL,$IV333+21),"")</f>
      </c>
      <c r="HI333">
        <f>IF($IW333&gt;=22,INDEX($GL:$GL,$IV333+22),"")</f>
      </c>
      <c r="HJ333">
        <f>IF($IW333&gt;=23,INDEX($GL:$GL,$IV333+23),"")</f>
      </c>
      <c r="HK333">
        <f>IF($IW333&gt;=24,INDEX($GL:$GL,$IV333+24),"")</f>
      </c>
      <c r="HL333">
        <f>IF($IW333&gt;=25,INDEX($GL:$GL,$IV333+25),"")</f>
      </c>
      <c r="HM333">
        <f>IF($IW333&gt;=26,INDEX($GL:$GL,$IV333+26),"")</f>
      </c>
      <c r="HN333">
        <f>IF($IW333&gt;=27,INDEX($GL:$GL,$IV333+27),"")</f>
      </c>
      <c r="HO333">
        <f>IF($IW333&gt;=28,INDEX($GL:$GL,$IV333+28),"")</f>
      </c>
      <c r="HP333">
        <f>IF($IW333&gt;=29,INDEX($GL:$GL,$IV333+29),"")</f>
      </c>
      <c r="HQ333">
        <f>IF($IW333&gt;=30,INDEX($GL:$GL,$IV333+30),"")</f>
      </c>
      <c r="HR333">
        <f>IF($IW333&gt;=31,INDEX($GL:$GL,$IV333+31),"")</f>
      </c>
      <c r="HS333">
        <f>IF($IW333&gt;=32,INDEX($GL:$GL,$IV333+32),"")</f>
      </c>
      <c r="HT333">
        <f>IF($IW333&gt;=33,INDEX($GL:$GL,$IV333+33),"")</f>
      </c>
      <c r="HU333">
        <f>IF($IW333&gt;=34,INDEX($GL:$GL,$IV333+34),"")</f>
      </c>
      <c r="HV333">
        <f>IF($IW333&gt;=35,INDEX($GL:$GL,$IV333+35),"")</f>
      </c>
      <c r="HW333">
        <f>IF($IW333&gt;=36,INDEX($GL:$GL,$IV333+36),"")</f>
      </c>
      <c r="HX333">
        <f>IF($IW333&gt;=37,INDEX($GL:$GL,$IV333+37),"")</f>
      </c>
      <c r="HY333">
        <f>IF($IW333&gt;=38,INDEX($GL:$GL,$IV333+38),"")</f>
      </c>
      <c r="HZ333">
        <f>IF($IW333&gt;=39,INDEX($GL:$GL,$IV333+39),"")</f>
      </c>
      <c r="IA333">
        <f>IF($IW333&gt;=40,INDEX($GL:$GL,$IV333+40),"")</f>
      </c>
      <c r="IB333">
        <f>IF($IW333&gt;=41,INDEX($GL:$GL,$IV333+41),"")</f>
      </c>
      <c r="IC333">
        <f>IF($IW333&gt;=42,INDEX($GL:$GL,$IV333+42),"")</f>
      </c>
      <c r="ID333">
        <f>IF($IW333&gt;=43,INDEX($GL:$GL,$IV333+43),"")</f>
      </c>
      <c r="IE333">
        <f>IF($IW333&gt;=44,INDEX($GL:$GL,$IV333+44),"")</f>
      </c>
      <c r="IF333">
        <f>IF($IW333&gt;=45,INDEX($GL:$GL,$IV333+45),"")</f>
      </c>
      <c r="IG333">
        <f>IF($IW333&gt;=46,INDEX($GL:$GL,$IV333+46),"")</f>
      </c>
      <c r="IH333">
        <f>IF($IW333&gt;=47,INDEX($GL:$GL,$IV333+47),"")</f>
      </c>
      <c r="II333">
        <f>IF($IW333&gt;=48,INDEX($GL:$GL,$IV333+48),"")</f>
      </c>
      <c r="IJ333">
        <f>IF($IW333&gt;=49,INDEX($GL:$GL,$IV333+49),"")</f>
      </c>
      <c r="IK333">
        <f>IF($IW333&gt;=50,INDEX($GL:$GL,$IV333+50),"")</f>
      </c>
      <c r="IL333">
        <f>IF($IW333&gt;=51,INDEX($GL:$GL,$IV333+51),"")</f>
      </c>
      <c r="IM333">
        <f>IF($IW333&gt;=52,INDEX($GL:$GL,$IV333+52),"")</f>
      </c>
      <c r="IN333">
        <f>IF($IW333&gt;=53,INDEX($GL:$GL,$IV333+53),"")</f>
      </c>
      <c r="IO333">
        <f>IF($IW333&gt;=54,INDEX($GL:$GL,$IV333+54),"")</f>
      </c>
      <c r="IP333">
        <f>IF($IW333&gt;=55,INDEX($GL:$GL,$IV333+55),"")</f>
      </c>
      <c r="IQ333">
        <f>IF($IW333&gt;=56,INDEX($GL:$GL,$IV333+56),"")</f>
      </c>
      <c r="IR333">
        <f>IF($IW333&gt;=57,INDEX($GL:$GL,$IV333+57),"")</f>
      </c>
      <c r="IS333">
        <f>IF($IW333&gt;=58,INDEX($GL:$GL,$IV333+58),"")</f>
      </c>
      <c r="IT333">
        <f>IF($IW333&gt;=59,INDEX($GL:$GL,$IV333+59),"")</f>
      </c>
      <c r="IU333">
        <f>IF($IW333&gt;=60,INDEX($GL:$GL,$IV333+60),"")</f>
      </c>
      <c r="IV333">
        <f>IFERROR(MATCH($GK333,$GL$2:$GL$324,0)+1,0)</f>
      </c>
      <c r="IW333">
        <f>IFERROR(INDEX($GM$2:$GM$324,MATCH($GK333,$GL$2:$GL$324,0)),0)</f>
      </c>
      <c r="IX333" t="s">
        <v>34</v>
      </c>
      <c r="IY333" t="s">
        <v>34</v>
      </c>
    </row>
    <row r="334" spans="1:259" x14ac:dyDescent="0.25">
      <c r="K334">
        <f>IF(OR($N334="",$J334=""),"",IFERROR($N334/$J334,0))</f>
      </c>
      <c r="L334">
        <f>IF($N334="","",
SUM($M334,$O334,$T334,$P334,$R334)*
(1-IF($U334="",0,VALUE($U334)/100)))</f>
      </c>
      <c r="M334">
        <f>IF($N334="","",$N334)</f>
      </c>
      <c r="O334">
        <f>IF($N334="","",
IF($H334="","",
IF(ISNUMBER(SEARCH("exempt",LOWER($H334))),0,
$N334*(VALUE(SUBSTITUTE($H334,"%",""))/100))))</f>
      </c>
      <c r="V334">
        <f>IFERROR(IF(FIND(" - ",$E334)&gt;0,MID($E334,FIND(" - ",$E334)+3,LEN($E334)),""),"")</f>
      </c>
      <c r="AE334" t="s">
        <v>915</v>
      </c>
      <c r="AJ334">
        <f>IFERROR(LEFT($E334,FIND(" - ",$E334)-1),$E334)</f>
      </c>
      <c r="AM334">
        <f>IF($CB334&gt;=1,INDEX($AK:$AK,$CA334+1),"")</f>
      </c>
      <c r="AN334">
        <f>IF($CB334&gt;=2,INDEX($AK:$AK,$CA334+2),"")</f>
      </c>
      <c r="AO334">
        <f>IF($CB334&gt;=3,INDEX($AK:$AK,$CA334+3),"")</f>
      </c>
      <c r="AP334">
        <f>IF($CB334&gt;=4,INDEX($AK:$AK,$CA334+4),"")</f>
      </c>
      <c r="AQ334">
        <f>IF($CB334&gt;=5,INDEX($AK:$AK,$CA334+5),"")</f>
      </c>
      <c r="AR334">
        <f>IF($CB334&gt;=6,INDEX($AK:$AK,$CA334+6),"")</f>
      </c>
      <c r="AS334">
        <f>IF($CB334&gt;=7,INDEX($AK:$AK,$CA334+7),"")</f>
      </c>
      <c r="AT334">
        <f>IF($CB334&gt;=8,INDEX($AK:$AK,$CA334+8),"")</f>
      </c>
      <c r="AU334">
        <f>IF($CB334&gt;=9,INDEX($AK:$AK,$CA334+9),"")</f>
      </c>
      <c r="AV334">
        <f>IF($CB334&gt;=10,INDEX($AK:$AK,$CA334+10),"")</f>
      </c>
      <c r="AW334">
        <f>IF($CB334&gt;=11,INDEX($AK:$AK,$CA334+11),"")</f>
      </c>
      <c r="AX334">
        <f>IF($CB334&gt;=12,INDEX($AK:$AK,$CA334+12),"")</f>
      </c>
      <c r="AY334">
        <f>IF($CB334&gt;=13,INDEX($AK:$AK,$CA334+13),"")</f>
      </c>
      <c r="AZ334">
        <f>IF($CB334&gt;=14,INDEX($AK:$AK,$CA334+14),"")</f>
      </c>
      <c r="BA334">
        <f>IF($CB334&gt;=15,INDEX($AK:$AK,$CA334+15),"")</f>
      </c>
      <c r="BB334">
        <f>IF($CB334&gt;=16,INDEX($AK:$AK,$CA334+16),"")</f>
      </c>
      <c r="BC334">
        <f>IF($CB334&gt;=17,INDEX($AK:$AK,$CA334+17),"")</f>
      </c>
      <c r="BD334">
        <f>IF($CB334&gt;=18,INDEX($AK:$AK,$CA334+18),"")</f>
      </c>
      <c r="BE334">
        <f>IF($CB334&gt;=19,INDEX($AK:$AK,$CA334+19),"")</f>
      </c>
      <c r="BF334">
        <f>IF($CB334&gt;=20,INDEX($AK:$AK,$CA334+20),"")</f>
      </c>
      <c r="BG334">
        <f>IF($CB334&gt;=21,INDEX($AK:$AK,$CA334+21),"")</f>
      </c>
      <c r="BH334">
        <f>IF($CB334&gt;=22,INDEX($AK:$AK,$CA334+22),"")</f>
      </c>
      <c r="BI334">
        <f>IF($CB334&gt;=23,INDEX($AK:$AK,$CA334+23),"")</f>
      </c>
      <c r="BJ334">
        <f>IF($CB334&gt;=24,INDEX($AK:$AK,$CA334+24),"")</f>
      </c>
      <c r="BK334">
        <f>IF($CB334&gt;=25,INDEX($AK:$AK,$CA334+25),"")</f>
      </c>
      <c r="BL334">
        <f>IF($CB334&gt;=26,INDEX($AK:$AK,$CA334+26),"")</f>
      </c>
      <c r="BM334">
        <f>IF($CB334&gt;=27,INDEX($AK:$AK,$CA334+27),"")</f>
      </c>
      <c r="BN334">
        <f>IF($CB334&gt;=28,INDEX($AK:$AK,$CA334+28),"")</f>
      </c>
      <c r="BO334">
        <f>IF($CB334&gt;=29,INDEX($AK:$AK,$CA334+29),"")</f>
      </c>
      <c r="BP334">
        <f>IF($CB334&gt;=30,INDEX($AK:$AK,$CA334+30),"")</f>
      </c>
      <c r="BQ334">
        <f>IF($CB334&gt;=31,INDEX($AK:$AK,$CA334+31),"")</f>
      </c>
      <c r="BR334">
        <f>IF($CB334&gt;=32,INDEX($AK:$AK,$CA334+32),"")</f>
      </c>
      <c r="BS334">
        <f>IF($CB334&gt;=33,INDEX($AK:$AK,$CA334+33),"")</f>
      </c>
      <c r="BT334">
        <f>IF($CB334&gt;=34,INDEX($AK:$AK,$CA334+34),"")</f>
      </c>
      <c r="BU334">
        <f>IF($CB334&gt;=35,INDEX($AK:$AK,$CA334+35),"")</f>
      </c>
      <c r="BV334">
        <f>IF($CB334&gt;=36,INDEX($AK:$AK,$CA334+36),"")</f>
      </c>
      <c r="BW334">
        <f>IF($CB334&gt;=37,INDEX($AK:$AK,$CA334+37),"")</f>
      </c>
      <c r="BX334">
        <f>IF($CB334&gt;=38,INDEX($AK:$AK,$CA334+38),"")</f>
      </c>
      <c r="BY334">
        <f>IF($CB334&gt;=39,INDEX($AK:$AK,$CA334+39),"")</f>
      </c>
      <c r="BZ334">
        <f>IF($CB334&gt;=40,INDEX($AK:$AK,$CA334+40),"")</f>
      </c>
      <c r="CA334">
        <f>IFERROR(MATCH($AJ334,$AK$2:$AK$134,0)+1,0)</f>
      </c>
      <c r="CB334">
        <f>IFERROR(INDEX($AL$2:$AL$134,MATCH($AJ334,$AK$2:$AK$134,0)),0)</f>
      </c>
      <c r="CC334">
        <f>IFERROR(LEFT($F334,FIND(" - ",$F334)-1),$F334)</f>
      </c>
      <c r="CF334">
        <f>IF($DA334&gt;=1,INDEX($CD:$CD,$CZ334+1),"")</f>
      </c>
      <c r="CG334">
        <f>IF($DA334&gt;=2,INDEX($CD:$CD,$CZ334+2),"")</f>
      </c>
      <c r="CH334">
        <f>IF($DA334&gt;=3,INDEX($CD:$CD,$CZ334+3),"")</f>
      </c>
      <c r="CI334">
        <f>IF($DA334&gt;=4,INDEX($CD:$CD,$CZ334+4),"")</f>
      </c>
      <c r="CJ334">
        <f>IF($DA334&gt;=5,INDEX($CD:$CD,$CZ334+5),"")</f>
      </c>
      <c r="CK334">
        <f>IF($DA334&gt;=6,INDEX($CD:$CD,$CZ334+6),"")</f>
      </c>
      <c r="CL334">
        <f>IF($DA334&gt;=7,INDEX($CD:$CD,$CZ334+7),"")</f>
      </c>
      <c r="CM334">
        <f>IF($DA334&gt;=8,INDEX($CD:$CD,$CZ334+8),"")</f>
      </c>
      <c r="CN334">
        <f>IF($DA334&gt;=9,INDEX($CD:$CD,$CZ334+9),"")</f>
      </c>
      <c r="CO334">
        <f>IF($DA334&gt;=10,INDEX($CD:$CD,$CZ334+10),"")</f>
      </c>
      <c r="CP334">
        <f>IF($DA334&gt;=11,INDEX($CD:$CD,$CZ334+11),"")</f>
      </c>
      <c r="CQ334">
        <f>IF($DA334&gt;=12,INDEX($CD:$CD,$CZ334+12),"")</f>
      </c>
      <c r="CR334">
        <f>IF($DA334&gt;=13,INDEX($CD:$CD,$CZ334+13),"")</f>
      </c>
      <c r="CS334">
        <f>IF($DA334&gt;=14,INDEX($CD:$CD,$CZ334+14),"")</f>
      </c>
      <c r="CT334">
        <f>IF($DA334&gt;=15,INDEX($CD:$CD,$CZ334+15),"")</f>
      </c>
      <c r="CU334">
        <f>IF($DA334&gt;=16,INDEX($CD:$CD,$CZ334+16),"")</f>
      </c>
      <c r="CV334">
        <f>IF($DA334&gt;=17,INDEX($CD:$CD,$CZ334+17),"")</f>
      </c>
      <c r="CW334">
        <f>IF($DA334&gt;=18,INDEX($CD:$CD,$CZ334+18),"")</f>
      </c>
      <c r="CX334">
        <f>IF($DA334&gt;=19,INDEX($CD:$CD,$CZ334+19),"")</f>
      </c>
      <c r="CY334">
        <f>IF($DA334&gt;=20,INDEX($CD:$CD,$CZ334+20),"")</f>
      </c>
      <c r="CZ334">
        <f>IFERROR(MATCH($CC334,$CD$2:$CD$263,0)+1,0)</f>
      </c>
      <c r="DA334">
        <f>IFERROR(INDEX($CE$2:$CE$263,MATCH($CC334,$CD$2:$CD$263,0)),0)</f>
      </c>
      <c r="DB334">
        <f>IFERROR(INDEX($AI:$AI,MATCH($H334,$AH:$AH,0))&amp;"","")</f>
      </c>
      <c r="DF334">
        <f>IF($GI334&gt;=1,INDEX($DC:$DC,$GH334+1),"")</f>
      </c>
      <c r="DG334">
        <f>IF($GI334&gt;=2,INDEX($DC:$DC,$GH334+2),"")</f>
      </c>
      <c r="DH334">
        <f>IF($GI334&gt;=3,INDEX($DC:$DC,$GH334+3),"")</f>
      </c>
      <c r="DI334">
        <f>IF($GI334&gt;=4,INDEX($DC:$DC,$GH334+4),"")</f>
      </c>
      <c r="DJ334">
        <f>IF($GI334&gt;=5,INDEX($DC:$DC,$GH334+5),"")</f>
      </c>
      <c r="DK334">
        <f>IF($GI334&gt;=6,INDEX($DC:$DC,$GH334+6),"")</f>
      </c>
      <c r="DL334">
        <f>IF($GI334&gt;=7,INDEX($DC:$DC,$GH334+7),"")</f>
      </c>
      <c r="DM334">
        <f>IF($GI334&gt;=8,INDEX($DC:$DC,$GH334+8),"")</f>
      </c>
      <c r="DN334">
        <f>IF($GI334&gt;=9,INDEX($DC:$DC,$GH334+9),"")</f>
      </c>
      <c r="DO334">
        <f>IF($GI334&gt;=10,INDEX($DC:$DC,$GH334+10),"")</f>
      </c>
      <c r="DP334">
        <f>IF($GI334&gt;=11,INDEX($DC:$DC,$GH334+11),"")</f>
      </c>
      <c r="DQ334">
        <f>IF($GI334&gt;=12,INDEX($DC:$DC,$GH334+12),"")</f>
      </c>
      <c r="DR334">
        <f>IF($GI334&gt;=13,INDEX($DC:$DC,$GH334+13),"")</f>
      </c>
      <c r="DS334">
        <f>IF($GI334&gt;=14,INDEX($DC:$DC,$GH334+14),"")</f>
      </c>
      <c r="DT334">
        <f>IF($GI334&gt;=15,INDEX($DC:$DC,$GH334+15),"")</f>
      </c>
      <c r="DU334">
        <f>IF($GI334&gt;=16,INDEX($DC:$DC,$GH334+16),"")</f>
      </c>
      <c r="DV334">
        <f>IF($GI334&gt;=17,INDEX($DC:$DC,$GH334+17),"")</f>
      </c>
      <c r="DW334">
        <f>IF($GI334&gt;=18,INDEX($DC:$DC,$GH334+18),"")</f>
      </c>
      <c r="DX334">
        <f>IF($GI334&gt;=19,INDEX($DC:$DC,$GH334+19),"")</f>
      </c>
      <c r="DY334">
        <f>IF($GI334&gt;=20,INDEX($DC:$DC,$GH334+20),"")</f>
      </c>
      <c r="DZ334">
        <f>IF($GI334&gt;=21,INDEX($DC:$DC,$GH334+21),"")</f>
      </c>
      <c r="EA334">
        <f>IF($GI334&gt;=22,INDEX($DC:$DC,$GH334+22),"")</f>
      </c>
      <c r="EB334">
        <f>IF($GI334&gt;=23,INDEX($DC:$DC,$GH334+23),"")</f>
      </c>
      <c r="EC334">
        <f>IF($GI334&gt;=24,INDEX($DC:$DC,$GH334+24),"")</f>
      </c>
      <c r="ED334">
        <f>IF($GI334&gt;=25,INDEX($DC:$DC,$GH334+25),"")</f>
      </c>
      <c r="EE334">
        <f>IF($GI334&gt;=26,INDEX($DC:$DC,$GH334+26),"")</f>
      </c>
      <c r="EF334">
        <f>IF($GI334&gt;=27,INDEX($DC:$DC,$GH334+27),"")</f>
      </c>
      <c r="EG334">
        <f>IF($GI334&gt;=28,INDEX($DC:$DC,$GH334+28),"")</f>
      </c>
      <c r="EH334">
        <f>IF($GI334&gt;=29,INDEX($DC:$DC,$GH334+29),"")</f>
      </c>
      <c r="EI334">
        <f>IF($GI334&gt;=30,INDEX($DC:$DC,$GH334+30),"")</f>
      </c>
      <c r="EJ334">
        <f>IF($GI334&gt;=31,INDEX($DC:$DC,$GH334+31),"")</f>
      </c>
      <c r="EK334">
        <f>IF($GI334&gt;=32,INDEX($DC:$DC,$GH334+32),"")</f>
      </c>
      <c r="EL334">
        <f>IF($GI334&gt;=33,INDEX($DC:$DC,$GH334+33),"")</f>
      </c>
      <c r="EM334">
        <f>IF($GI334&gt;=34,INDEX($DC:$DC,$GH334+34),"")</f>
      </c>
      <c r="EN334">
        <f>IF($GI334&gt;=35,INDEX($DC:$DC,$GH334+35),"")</f>
      </c>
      <c r="EO334">
        <f>IF($GI334&gt;=36,INDEX($DC:$DC,$GH334+36),"")</f>
      </c>
      <c r="EP334">
        <f>IF($GI334&gt;=37,INDEX($DC:$DC,$GH334+37),"")</f>
      </c>
      <c r="EQ334">
        <f>IF($GI334&gt;=38,INDEX($DC:$DC,$GH334+38),"")</f>
      </c>
      <c r="ER334">
        <f>IF($GI334&gt;=39,INDEX($DC:$DC,$GH334+39),"")</f>
      </c>
      <c r="ES334">
        <f>IF($GI334&gt;=40,INDEX($DC:$DC,$GH334+40),"")</f>
      </c>
      <c r="ET334">
        <f>IF($GI334&gt;=1,INDEX($DD:$DD,$GH334+1),"")</f>
      </c>
      <c r="EU334">
        <f>IF($GI334&gt;=2,INDEX($DD:$DD,$GH334+2),"")</f>
      </c>
      <c r="EV334">
        <f>IF($GI334&gt;=3,INDEX($DD:$DD,$GH334+3),"")</f>
      </c>
      <c r="EW334">
        <f>IF($GI334&gt;=4,INDEX($DD:$DD,$GH334+4),"")</f>
      </c>
      <c r="EX334">
        <f>IF($GI334&gt;=5,INDEX($DD:$DD,$GH334+5),"")</f>
      </c>
      <c r="EY334">
        <f>IF($GI334&gt;=6,INDEX($DD:$DD,$GH334+6),"")</f>
      </c>
      <c r="EZ334">
        <f>IF($GI334&gt;=7,INDEX($DD:$DD,$GH334+7),"")</f>
      </c>
      <c r="FA334">
        <f>IF($GI334&gt;=8,INDEX($DD:$DD,$GH334+8),"")</f>
      </c>
      <c r="FB334">
        <f>IF($GI334&gt;=9,INDEX($DD:$DD,$GH334+9),"")</f>
      </c>
      <c r="FC334">
        <f>IF($GI334&gt;=10,INDEX($DD:$DD,$GH334+10),"")</f>
      </c>
      <c r="FD334">
        <f>IF($GI334&gt;=11,INDEX($DD:$DD,$GH334+11),"")</f>
      </c>
      <c r="FE334">
        <f>IF($GI334&gt;=12,INDEX($DD:$DD,$GH334+12),"")</f>
      </c>
      <c r="FF334">
        <f>IF($GI334&gt;=13,INDEX($DD:$DD,$GH334+13),"")</f>
      </c>
      <c r="FG334">
        <f>IF($GI334&gt;=14,INDEX($DD:$DD,$GH334+14),"")</f>
      </c>
      <c r="FH334">
        <f>IF($GI334&gt;=15,INDEX($DD:$DD,$GH334+15),"")</f>
      </c>
      <c r="FI334">
        <f>IF($GI334&gt;=16,INDEX($DD:$DD,$GH334+16),"")</f>
      </c>
      <c r="FJ334">
        <f>IF($GI334&gt;=17,INDEX($DD:$DD,$GH334+17),"")</f>
      </c>
      <c r="FK334">
        <f>IF($GI334&gt;=18,INDEX($DD:$DD,$GH334+18),"")</f>
      </c>
      <c r="FL334">
        <f>IF($GI334&gt;=19,INDEX($DD:$DD,$GH334+19),"")</f>
      </c>
      <c r="FM334">
        <f>IF($GI334&gt;=20,INDEX($DD:$DD,$GH334+20),"")</f>
      </c>
      <c r="FN334">
        <f>IF($GI334&gt;=21,INDEX($DD:$DD,$GH334+21),"")</f>
      </c>
      <c r="FO334">
        <f>IF($GI334&gt;=22,INDEX($DD:$DD,$GH334+22),"")</f>
      </c>
      <c r="FP334">
        <f>IF($GI334&gt;=23,INDEX($DD:$DD,$GH334+23),"")</f>
      </c>
      <c r="FQ334">
        <f>IF($GI334&gt;=24,INDEX($DD:$DD,$GH334+24),"")</f>
      </c>
      <c r="FR334">
        <f>IF($GI334&gt;=25,INDEX($DD:$DD,$GH334+25),"")</f>
      </c>
      <c r="FS334">
        <f>IF($GI334&gt;=26,INDEX($DD:$DD,$GH334+26),"")</f>
      </c>
      <c r="FT334">
        <f>IF($GI334&gt;=27,INDEX($DD:$DD,$GH334+27),"")</f>
      </c>
      <c r="FU334">
        <f>IF($GI334&gt;=28,INDEX($DD:$DD,$GH334+28),"")</f>
      </c>
      <c r="FV334">
        <f>IF($GI334&gt;=29,INDEX($DD:$DD,$GH334+29),"")</f>
      </c>
      <c r="FW334">
        <f>IF($GI334&gt;=30,INDEX($DD:$DD,$GH334+30),"")</f>
      </c>
      <c r="FX334">
        <f>IF($GI334&gt;=31,INDEX($DD:$DD,$GH334+31),"")</f>
      </c>
      <c r="FY334">
        <f>IF($GI334&gt;=32,INDEX($DD:$DD,$GH334+32),"")</f>
      </c>
      <c r="FZ334">
        <f>IF($GI334&gt;=33,INDEX($DD:$DD,$GH334+33),"")</f>
      </c>
      <c r="GA334">
        <f>IF($GI334&gt;=34,INDEX($DD:$DD,$GH334+34),"")</f>
      </c>
      <c r="GB334">
        <f>IF($GI334&gt;=35,INDEX($DD:$DD,$GH334+35),"")</f>
      </c>
      <c r="GC334">
        <f>IF($GI334&gt;=36,INDEX($DD:$DD,$GH334+36),"")</f>
      </c>
      <c r="GD334">
        <f>IF($GI334&gt;=37,INDEX($DD:$DD,$GH334+37),"")</f>
      </c>
      <c r="GE334">
        <f>IF($GI334&gt;=38,INDEX($DD:$DD,$GH334+38),"")</f>
      </c>
      <c r="GF334">
        <f>IF($GI334&gt;=39,INDEX($DD:$DD,$GH334+39),"")</f>
      </c>
      <c r="GG334">
        <f>IF($GI334&gt;=40,INDEX($DD:$DD,$GH334+40),"")</f>
      </c>
      <c r="GH334">
        <f>IFERROR(MATCH($DB334,$DC$2:$DC$148,0)+1,0)</f>
      </c>
      <c r="GI334">
        <f>IFERROR(INDEX($DE$2:$DE$148,MATCH($DB334,$DC$2:$DC$148,0)),0)</f>
      </c>
      <c r="GJ334">
        <f>IFERROR(MATCH($S334,$DF$334:$ES$334,0),0)</f>
      </c>
      <c r="GK334">
        <f>IF($GJ334&gt;0,INDEX($ET$334:$GG$334,$GJ334),"")</f>
      </c>
      <c r="GN334">
        <f>IF($IW334&gt;=1,INDEX($GL:$GL,$IV334+1),"")</f>
      </c>
      <c r="GO334">
        <f>IF($IW334&gt;=2,INDEX($GL:$GL,$IV334+2),"")</f>
      </c>
      <c r="GP334">
        <f>IF($IW334&gt;=3,INDEX($GL:$GL,$IV334+3),"")</f>
      </c>
      <c r="GQ334">
        <f>IF($IW334&gt;=4,INDEX($GL:$GL,$IV334+4),"")</f>
      </c>
      <c r="GR334">
        <f>IF($IW334&gt;=5,INDEX($GL:$GL,$IV334+5),"")</f>
      </c>
      <c r="GS334">
        <f>IF($IW334&gt;=6,INDEX($GL:$GL,$IV334+6),"")</f>
      </c>
      <c r="GT334">
        <f>IF($IW334&gt;=7,INDEX($GL:$GL,$IV334+7),"")</f>
      </c>
      <c r="GU334">
        <f>IF($IW334&gt;=8,INDEX($GL:$GL,$IV334+8),"")</f>
      </c>
      <c r="GV334">
        <f>IF($IW334&gt;=9,INDEX($GL:$GL,$IV334+9),"")</f>
      </c>
      <c r="GW334">
        <f>IF($IW334&gt;=10,INDEX($GL:$GL,$IV334+10),"")</f>
      </c>
      <c r="GX334">
        <f>IF($IW334&gt;=11,INDEX($GL:$GL,$IV334+11),"")</f>
      </c>
      <c r="GY334">
        <f>IF($IW334&gt;=12,INDEX($GL:$GL,$IV334+12),"")</f>
      </c>
      <c r="GZ334">
        <f>IF($IW334&gt;=13,INDEX($GL:$GL,$IV334+13),"")</f>
      </c>
      <c r="HA334">
        <f>IF($IW334&gt;=14,INDEX($GL:$GL,$IV334+14),"")</f>
      </c>
      <c r="HB334">
        <f>IF($IW334&gt;=15,INDEX($GL:$GL,$IV334+15),"")</f>
      </c>
      <c r="HC334">
        <f>IF($IW334&gt;=16,INDEX($GL:$GL,$IV334+16),"")</f>
      </c>
      <c r="HD334">
        <f>IF($IW334&gt;=17,INDEX($GL:$GL,$IV334+17),"")</f>
      </c>
      <c r="HE334">
        <f>IF($IW334&gt;=18,INDEX($GL:$GL,$IV334+18),"")</f>
      </c>
      <c r="HF334">
        <f>IF($IW334&gt;=19,INDEX($GL:$GL,$IV334+19),"")</f>
      </c>
      <c r="HG334">
        <f>IF($IW334&gt;=20,INDEX($GL:$GL,$IV334+20),"")</f>
      </c>
      <c r="HH334">
        <f>IF($IW334&gt;=21,INDEX($GL:$GL,$IV334+21),"")</f>
      </c>
      <c r="HI334">
        <f>IF($IW334&gt;=22,INDEX($GL:$GL,$IV334+22),"")</f>
      </c>
      <c r="HJ334">
        <f>IF($IW334&gt;=23,INDEX($GL:$GL,$IV334+23),"")</f>
      </c>
      <c r="HK334">
        <f>IF($IW334&gt;=24,INDEX($GL:$GL,$IV334+24),"")</f>
      </c>
      <c r="HL334">
        <f>IF($IW334&gt;=25,INDEX($GL:$GL,$IV334+25),"")</f>
      </c>
      <c r="HM334">
        <f>IF($IW334&gt;=26,INDEX($GL:$GL,$IV334+26),"")</f>
      </c>
      <c r="HN334">
        <f>IF($IW334&gt;=27,INDEX($GL:$GL,$IV334+27),"")</f>
      </c>
      <c r="HO334">
        <f>IF($IW334&gt;=28,INDEX($GL:$GL,$IV334+28),"")</f>
      </c>
      <c r="HP334">
        <f>IF($IW334&gt;=29,INDEX($GL:$GL,$IV334+29),"")</f>
      </c>
      <c r="HQ334">
        <f>IF($IW334&gt;=30,INDEX($GL:$GL,$IV334+30),"")</f>
      </c>
      <c r="HR334">
        <f>IF($IW334&gt;=31,INDEX($GL:$GL,$IV334+31),"")</f>
      </c>
      <c r="HS334">
        <f>IF($IW334&gt;=32,INDEX($GL:$GL,$IV334+32),"")</f>
      </c>
      <c r="HT334">
        <f>IF($IW334&gt;=33,INDEX($GL:$GL,$IV334+33),"")</f>
      </c>
      <c r="HU334">
        <f>IF($IW334&gt;=34,INDEX($GL:$GL,$IV334+34),"")</f>
      </c>
      <c r="HV334">
        <f>IF($IW334&gt;=35,INDEX($GL:$GL,$IV334+35),"")</f>
      </c>
      <c r="HW334">
        <f>IF($IW334&gt;=36,INDEX($GL:$GL,$IV334+36),"")</f>
      </c>
      <c r="HX334">
        <f>IF($IW334&gt;=37,INDEX($GL:$GL,$IV334+37),"")</f>
      </c>
      <c r="HY334">
        <f>IF($IW334&gt;=38,INDEX($GL:$GL,$IV334+38),"")</f>
      </c>
      <c r="HZ334">
        <f>IF($IW334&gt;=39,INDEX($GL:$GL,$IV334+39),"")</f>
      </c>
      <c r="IA334">
        <f>IF($IW334&gt;=40,INDEX($GL:$GL,$IV334+40),"")</f>
      </c>
      <c r="IB334">
        <f>IF($IW334&gt;=41,INDEX($GL:$GL,$IV334+41),"")</f>
      </c>
      <c r="IC334">
        <f>IF($IW334&gt;=42,INDEX($GL:$GL,$IV334+42),"")</f>
      </c>
      <c r="ID334">
        <f>IF($IW334&gt;=43,INDEX($GL:$GL,$IV334+43),"")</f>
      </c>
      <c r="IE334">
        <f>IF($IW334&gt;=44,INDEX($GL:$GL,$IV334+44),"")</f>
      </c>
      <c r="IF334">
        <f>IF($IW334&gt;=45,INDEX($GL:$GL,$IV334+45),"")</f>
      </c>
      <c r="IG334">
        <f>IF($IW334&gt;=46,INDEX($GL:$GL,$IV334+46),"")</f>
      </c>
      <c r="IH334">
        <f>IF($IW334&gt;=47,INDEX($GL:$GL,$IV334+47),"")</f>
      </c>
      <c r="II334">
        <f>IF($IW334&gt;=48,INDEX($GL:$GL,$IV334+48),"")</f>
      </c>
      <c r="IJ334">
        <f>IF($IW334&gt;=49,INDEX($GL:$GL,$IV334+49),"")</f>
      </c>
      <c r="IK334">
        <f>IF($IW334&gt;=50,INDEX($GL:$GL,$IV334+50),"")</f>
      </c>
      <c r="IL334">
        <f>IF($IW334&gt;=51,INDEX($GL:$GL,$IV334+51),"")</f>
      </c>
      <c r="IM334">
        <f>IF($IW334&gt;=52,INDEX($GL:$GL,$IV334+52),"")</f>
      </c>
      <c r="IN334">
        <f>IF($IW334&gt;=53,INDEX($GL:$GL,$IV334+53),"")</f>
      </c>
      <c r="IO334">
        <f>IF($IW334&gt;=54,INDEX($GL:$GL,$IV334+54),"")</f>
      </c>
      <c r="IP334">
        <f>IF($IW334&gt;=55,INDEX($GL:$GL,$IV334+55),"")</f>
      </c>
      <c r="IQ334">
        <f>IF($IW334&gt;=56,INDEX($GL:$GL,$IV334+56),"")</f>
      </c>
      <c r="IR334">
        <f>IF($IW334&gt;=57,INDEX($GL:$GL,$IV334+57),"")</f>
      </c>
      <c r="IS334">
        <f>IF($IW334&gt;=58,INDEX($GL:$GL,$IV334+58),"")</f>
      </c>
      <c r="IT334">
        <f>IF($IW334&gt;=59,INDEX($GL:$GL,$IV334+59),"")</f>
      </c>
      <c r="IU334">
        <f>IF($IW334&gt;=60,INDEX($GL:$GL,$IV334+60),"")</f>
      </c>
      <c r="IV334">
        <f>IFERROR(MATCH($GK334,$GL$2:$GL$324,0)+1,0)</f>
      </c>
      <c r="IW334">
        <f>IFERROR(INDEX($GM$2:$GM$324,MATCH($GK334,$GL$2:$GL$324,0)),0)</f>
      </c>
      <c r="IX334" t="s">
        <v>34</v>
      </c>
      <c r="IY334" t="s">
        <v>34</v>
      </c>
    </row>
    <row r="335" spans="1:259" x14ac:dyDescent="0.25">
      <c r="K335">
        <f>IF(OR($N335="",$J335=""),"",IFERROR($N335/$J335,0))</f>
      </c>
      <c r="L335">
        <f>IF($N335="","",
SUM($M335,$O335,$T335,$P335,$R335)*
(1-IF($U335="",0,VALUE($U335)/100)))</f>
      </c>
      <c r="M335">
        <f>IF($N335="","",$N335)</f>
      </c>
      <c r="O335">
        <f>IF($N335="","",
IF($H335="","",
IF(ISNUMBER(SEARCH("exempt",LOWER($H335))),0,
$N335*(VALUE(SUBSTITUTE($H335,"%",""))/100))))</f>
      </c>
      <c r="V335">
        <f>IFERROR(IF(FIND(" - ",$E335)&gt;0,MID($E335,FIND(" - ",$E335)+3,LEN($E335)),""),"")</f>
      </c>
      <c r="AE335" t="s">
        <v>916</v>
      </c>
      <c r="AJ335">
        <f>IFERROR(LEFT($E335,FIND(" - ",$E335)-1),$E335)</f>
      </c>
      <c r="AM335">
        <f>IF($CB335&gt;=1,INDEX($AK:$AK,$CA335+1),"")</f>
      </c>
      <c r="AN335">
        <f>IF($CB335&gt;=2,INDEX($AK:$AK,$CA335+2),"")</f>
      </c>
      <c r="AO335">
        <f>IF($CB335&gt;=3,INDEX($AK:$AK,$CA335+3),"")</f>
      </c>
      <c r="AP335">
        <f>IF($CB335&gt;=4,INDEX($AK:$AK,$CA335+4),"")</f>
      </c>
      <c r="AQ335">
        <f>IF($CB335&gt;=5,INDEX($AK:$AK,$CA335+5),"")</f>
      </c>
      <c r="AR335">
        <f>IF($CB335&gt;=6,INDEX($AK:$AK,$CA335+6),"")</f>
      </c>
      <c r="AS335">
        <f>IF($CB335&gt;=7,INDEX($AK:$AK,$CA335+7),"")</f>
      </c>
      <c r="AT335">
        <f>IF($CB335&gt;=8,INDEX($AK:$AK,$CA335+8),"")</f>
      </c>
      <c r="AU335">
        <f>IF($CB335&gt;=9,INDEX($AK:$AK,$CA335+9),"")</f>
      </c>
      <c r="AV335">
        <f>IF($CB335&gt;=10,INDEX($AK:$AK,$CA335+10),"")</f>
      </c>
      <c r="AW335">
        <f>IF($CB335&gt;=11,INDEX($AK:$AK,$CA335+11),"")</f>
      </c>
      <c r="AX335">
        <f>IF($CB335&gt;=12,INDEX($AK:$AK,$CA335+12),"")</f>
      </c>
      <c r="AY335">
        <f>IF($CB335&gt;=13,INDEX($AK:$AK,$CA335+13),"")</f>
      </c>
      <c r="AZ335">
        <f>IF($CB335&gt;=14,INDEX($AK:$AK,$CA335+14),"")</f>
      </c>
      <c r="BA335">
        <f>IF($CB335&gt;=15,INDEX($AK:$AK,$CA335+15),"")</f>
      </c>
      <c r="BB335">
        <f>IF($CB335&gt;=16,INDEX($AK:$AK,$CA335+16),"")</f>
      </c>
      <c r="BC335">
        <f>IF($CB335&gt;=17,INDEX($AK:$AK,$CA335+17),"")</f>
      </c>
      <c r="BD335">
        <f>IF($CB335&gt;=18,INDEX($AK:$AK,$CA335+18),"")</f>
      </c>
      <c r="BE335">
        <f>IF($CB335&gt;=19,INDEX($AK:$AK,$CA335+19),"")</f>
      </c>
      <c r="BF335">
        <f>IF($CB335&gt;=20,INDEX($AK:$AK,$CA335+20),"")</f>
      </c>
      <c r="BG335">
        <f>IF($CB335&gt;=21,INDEX($AK:$AK,$CA335+21),"")</f>
      </c>
      <c r="BH335">
        <f>IF($CB335&gt;=22,INDEX($AK:$AK,$CA335+22),"")</f>
      </c>
      <c r="BI335">
        <f>IF($CB335&gt;=23,INDEX($AK:$AK,$CA335+23),"")</f>
      </c>
      <c r="BJ335">
        <f>IF($CB335&gt;=24,INDEX($AK:$AK,$CA335+24),"")</f>
      </c>
      <c r="BK335">
        <f>IF($CB335&gt;=25,INDEX($AK:$AK,$CA335+25),"")</f>
      </c>
      <c r="BL335">
        <f>IF($CB335&gt;=26,INDEX($AK:$AK,$CA335+26),"")</f>
      </c>
      <c r="BM335">
        <f>IF($CB335&gt;=27,INDEX($AK:$AK,$CA335+27),"")</f>
      </c>
      <c r="BN335">
        <f>IF($CB335&gt;=28,INDEX($AK:$AK,$CA335+28),"")</f>
      </c>
      <c r="BO335">
        <f>IF($CB335&gt;=29,INDEX($AK:$AK,$CA335+29),"")</f>
      </c>
      <c r="BP335">
        <f>IF($CB335&gt;=30,INDEX($AK:$AK,$CA335+30),"")</f>
      </c>
      <c r="BQ335">
        <f>IF($CB335&gt;=31,INDEX($AK:$AK,$CA335+31),"")</f>
      </c>
      <c r="BR335">
        <f>IF($CB335&gt;=32,INDEX($AK:$AK,$CA335+32),"")</f>
      </c>
      <c r="BS335">
        <f>IF($CB335&gt;=33,INDEX($AK:$AK,$CA335+33),"")</f>
      </c>
      <c r="BT335">
        <f>IF($CB335&gt;=34,INDEX($AK:$AK,$CA335+34),"")</f>
      </c>
      <c r="BU335">
        <f>IF($CB335&gt;=35,INDEX($AK:$AK,$CA335+35),"")</f>
      </c>
      <c r="BV335">
        <f>IF($CB335&gt;=36,INDEX($AK:$AK,$CA335+36),"")</f>
      </c>
      <c r="BW335">
        <f>IF($CB335&gt;=37,INDEX($AK:$AK,$CA335+37),"")</f>
      </c>
      <c r="BX335">
        <f>IF($CB335&gt;=38,INDEX($AK:$AK,$CA335+38),"")</f>
      </c>
      <c r="BY335">
        <f>IF($CB335&gt;=39,INDEX($AK:$AK,$CA335+39),"")</f>
      </c>
      <c r="BZ335">
        <f>IF($CB335&gt;=40,INDEX($AK:$AK,$CA335+40),"")</f>
      </c>
      <c r="CA335">
        <f>IFERROR(MATCH($AJ335,$AK$2:$AK$134,0)+1,0)</f>
      </c>
      <c r="CB335">
        <f>IFERROR(INDEX($AL$2:$AL$134,MATCH($AJ335,$AK$2:$AK$134,0)),0)</f>
      </c>
      <c r="CC335">
        <f>IFERROR(LEFT($F335,FIND(" - ",$F335)-1),$F335)</f>
      </c>
      <c r="CF335">
        <f>IF($DA335&gt;=1,INDEX($CD:$CD,$CZ335+1),"")</f>
      </c>
      <c r="CG335">
        <f>IF($DA335&gt;=2,INDEX($CD:$CD,$CZ335+2),"")</f>
      </c>
      <c r="CH335">
        <f>IF($DA335&gt;=3,INDEX($CD:$CD,$CZ335+3),"")</f>
      </c>
      <c r="CI335">
        <f>IF($DA335&gt;=4,INDEX($CD:$CD,$CZ335+4),"")</f>
      </c>
      <c r="CJ335">
        <f>IF($DA335&gt;=5,INDEX($CD:$CD,$CZ335+5),"")</f>
      </c>
      <c r="CK335">
        <f>IF($DA335&gt;=6,INDEX($CD:$CD,$CZ335+6),"")</f>
      </c>
      <c r="CL335">
        <f>IF($DA335&gt;=7,INDEX($CD:$CD,$CZ335+7),"")</f>
      </c>
      <c r="CM335">
        <f>IF($DA335&gt;=8,INDEX($CD:$CD,$CZ335+8),"")</f>
      </c>
      <c r="CN335">
        <f>IF($DA335&gt;=9,INDEX($CD:$CD,$CZ335+9),"")</f>
      </c>
      <c r="CO335">
        <f>IF($DA335&gt;=10,INDEX($CD:$CD,$CZ335+10),"")</f>
      </c>
      <c r="CP335">
        <f>IF($DA335&gt;=11,INDEX($CD:$CD,$CZ335+11),"")</f>
      </c>
      <c r="CQ335">
        <f>IF($DA335&gt;=12,INDEX($CD:$CD,$CZ335+12),"")</f>
      </c>
      <c r="CR335">
        <f>IF($DA335&gt;=13,INDEX($CD:$CD,$CZ335+13),"")</f>
      </c>
      <c r="CS335">
        <f>IF($DA335&gt;=14,INDEX($CD:$CD,$CZ335+14),"")</f>
      </c>
      <c r="CT335">
        <f>IF($DA335&gt;=15,INDEX($CD:$CD,$CZ335+15),"")</f>
      </c>
      <c r="CU335">
        <f>IF($DA335&gt;=16,INDEX($CD:$CD,$CZ335+16),"")</f>
      </c>
      <c r="CV335">
        <f>IF($DA335&gt;=17,INDEX($CD:$CD,$CZ335+17),"")</f>
      </c>
      <c r="CW335">
        <f>IF($DA335&gt;=18,INDEX($CD:$CD,$CZ335+18),"")</f>
      </c>
      <c r="CX335">
        <f>IF($DA335&gt;=19,INDEX($CD:$CD,$CZ335+19),"")</f>
      </c>
      <c r="CY335">
        <f>IF($DA335&gt;=20,INDEX($CD:$CD,$CZ335+20),"")</f>
      </c>
      <c r="CZ335">
        <f>IFERROR(MATCH($CC335,$CD$2:$CD$263,0)+1,0)</f>
      </c>
      <c r="DA335">
        <f>IFERROR(INDEX($CE$2:$CE$263,MATCH($CC335,$CD$2:$CD$263,0)),0)</f>
      </c>
      <c r="DB335">
        <f>IFERROR(INDEX($AI:$AI,MATCH($H335,$AH:$AH,0))&amp;"","")</f>
      </c>
      <c r="DF335">
        <f>IF($GI335&gt;=1,INDEX($DC:$DC,$GH335+1),"")</f>
      </c>
      <c r="DG335">
        <f>IF($GI335&gt;=2,INDEX($DC:$DC,$GH335+2),"")</f>
      </c>
      <c r="DH335">
        <f>IF($GI335&gt;=3,INDEX($DC:$DC,$GH335+3),"")</f>
      </c>
      <c r="DI335">
        <f>IF($GI335&gt;=4,INDEX($DC:$DC,$GH335+4),"")</f>
      </c>
      <c r="DJ335">
        <f>IF($GI335&gt;=5,INDEX($DC:$DC,$GH335+5),"")</f>
      </c>
      <c r="DK335">
        <f>IF($GI335&gt;=6,INDEX($DC:$DC,$GH335+6),"")</f>
      </c>
      <c r="DL335">
        <f>IF($GI335&gt;=7,INDEX($DC:$DC,$GH335+7),"")</f>
      </c>
      <c r="DM335">
        <f>IF($GI335&gt;=8,INDEX($DC:$DC,$GH335+8),"")</f>
      </c>
      <c r="DN335">
        <f>IF($GI335&gt;=9,INDEX($DC:$DC,$GH335+9),"")</f>
      </c>
      <c r="DO335">
        <f>IF($GI335&gt;=10,INDEX($DC:$DC,$GH335+10),"")</f>
      </c>
      <c r="DP335">
        <f>IF($GI335&gt;=11,INDEX($DC:$DC,$GH335+11),"")</f>
      </c>
      <c r="DQ335">
        <f>IF($GI335&gt;=12,INDEX($DC:$DC,$GH335+12),"")</f>
      </c>
      <c r="DR335">
        <f>IF($GI335&gt;=13,INDEX($DC:$DC,$GH335+13),"")</f>
      </c>
      <c r="DS335">
        <f>IF($GI335&gt;=14,INDEX($DC:$DC,$GH335+14),"")</f>
      </c>
      <c r="DT335">
        <f>IF($GI335&gt;=15,INDEX($DC:$DC,$GH335+15),"")</f>
      </c>
      <c r="DU335">
        <f>IF($GI335&gt;=16,INDEX($DC:$DC,$GH335+16),"")</f>
      </c>
      <c r="DV335">
        <f>IF($GI335&gt;=17,INDEX($DC:$DC,$GH335+17),"")</f>
      </c>
      <c r="DW335">
        <f>IF($GI335&gt;=18,INDEX($DC:$DC,$GH335+18),"")</f>
      </c>
      <c r="DX335">
        <f>IF($GI335&gt;=19,INDEX($DC:$DC,$GH335+19),"")</f>
      </c>
      <c r="DY335">
        <f>IF($GI335&gt;=20,INDEX($DC:$DC,$GH335+20),"")</f>
      </c>
      <c r="DZ335">
        <f>IF($GI335&gt;=21,INDEX($DC:$DC,$GH335+21),"")</f>
      </c>
      <c r="EA335">
        <f>IF($GI335&gt;=22,INDEX($DC:$DC,$GH335+22),"")</f>
      </c>
      <c r="EB335">
        <f>IF($GI335&gt;=23,INDEX($DC:$DC,$GH335+23),"")</f>
      </c>
      <c r="EC335">
        <f>IF($GI335&gt;=24,INDEX($DC:$DC,$GH335+24),"")</f>
      </c>
      <c r="ED335">
        <f>IF($GI335&gt;=25,INDEX($DC:$DC,$GH335+25),"")</f>
      </c>
      <c r="EE335">
        <f>IF($GI335&gt;=26,INDEX($DC:$DC,$GH335+26),"")</f>
      </c>
      <c r="EF335">
        <f>IF($GI335&gt;=27,INDEX($DC:$DC,$GH335+27),"")</f>
      </c>
      <c r="EG335">
        <f>IF($GI335&gt;=28,INDEX($DC:$DC,$GH335+28),"")</f>
      </c>
      <c r="EH335">
        <f>IF($GI335&gt;=29,INDEX($DC:$DC,$GH335+29),"")</f>
      </c>
      <c r="EI335">
        <f>IF($GI335&gt;=30,INDEX($DC:$DC,$GH335+30),"")</f>
      </c>
      <c r="EJ335">
        <f>IF($GI335&gt;=31,INDEX($DC:$DC,$GH335+31),"")</f>
      </c>
      <c r="EK335">
        <f>IF($GI335&gt;=32,INDEX($DC:$DC,$GH335+32),"")</f>
      </c>
      <c r="EL335">
        <f>IF($GI335&gt;=33,INDEX($DC:$DC,$GH335+33),"")</f>
      </c>
      <c r="EM335">
        <f>IF($GI335&gt;=34,INDEX($DC:$DC,$GH335+34),"")</f>
      </c>
      <c r="EN335">
        <f>IF($GI335&gt;=35,INDEX($DC:$DC,$GH335+35),"")</f>
      </c>
      <c r="EO335">
        <f>IF($GI335&gt;=36,INDEX($DC:$DC,$GH335+36),"")</f>
      </c>
      <c r="EP335">
        <f>IF($GI335&gt;=37,INDEX($DC:$DC,$GH335+37),"")</f>
      </c>
      <c r="EQ335">
        <f>IF($GI335&gt;=38,INDEX($DC:$DC,$GH335+38),"")</f>
      </c>
      <c r="ER335">
        <f>IF($GI335&gt;=39,INDEX($DC:$DC,$GH335+39),"")</f>
      </c>
      <c r="ES335">
        <f>IF($GI335&gt;=40,INDEX($DC:$DC,$GH335+40),"")</f>
      </c>
      <c r="ET335">
        <f>IF($GI335&gt;=1,INDEX($DD:$DD,$GH335+1),"")</f>
      </c>
      <c r="EU335">
        <f>IF($GI335&gt;=2,INDEX($DD:$DD,$GH335+2),"")</f>
      </c>
      <c r="EV335">
        <f>IF($GI335&gt;=3,INDEX($DD:$DD,$GH335+3),"")</f>
      </c>
      <c r="EW335">
        <f>IF($GI335&gt;=4,INDEX($DD:$DD,$GH335+4),"")</f>
      </c>
      <c r="EX335">
        <f>IF($GI335&gt;=5,INDEX($DD:$DD,$GH335+5),"")</f>
      </c>
      <c r="EY335">
        <f>IF($GI335&gt;=6,INDEX($DD:$DD,$GH335+6),"")</f>
      </c>
      <c r="EZ335">
        <f>IF($GI335&gt;=7,INDEX($DD:$DD,$GH335+7),"")</f>
      </c>
      <c r="FA335">
        <f>IF($GI335&gt;=8,INDEX($DD:$DD,$GH335+8),"")</f>
      </c>
      <c r="FB335">
        <f>IF($GI335&gt;=9,INDEX($DD:$DD,$GH335+9),"")</f>
      </c>
      <c r="FC335">
        <f>IF($GI335&gt;=10,INDEX($DD:$DD,$GH335+10),"")</f>
      </c>
      <c r="FD335">
        <f>IF($GI335&gt;=11,INDEX($DD:$DD,$GH335+11),"")</f>
      </c>
      <c r="FE335">
        <f>IF($GI335&gt;=12,INDEX($DD:$DD,$GH335+12),"")</f>
      </c>
      <c r="FF335">
        <f>IF($GI335&gt;=13,INDEX($DD:$DD,$GH335+13),"")</f>
      </c>
      <c r="FG335">
        <f>IF($GI335&gt;=14,INDEX($DD:$DD,$GH335+14),"")</f>
      </c>
      <c r="FH335">
        <f>IF($GI335&gt;=15,INDEX($DD:$DD,$GH335+15),"")</f>
      </c>
      <c r="FI335">
        <f>IF($GI335&gt;=16,INDEX($DD:$DD,$GH335+16),"")</f>
      </c>
      <c r="FJ335">
        <f>IF($GI335&gt;=17,INDEX($DD:$DD,$GH335+17),"")</f>
      </c>
      <c r="FK335">
        <f>IF($GI335&gt;=18,INDEX($DD:$DD,$GH335+18),"")</f>
      </c>
      <c r="FL335">
        <f>IF($GI335&gt;=19,INDEX($DD:$DD,$GH335+19),"")</f>
      </c>
      <c r="FM335">
        <f>IF($GI335&gt;=20,INDEX($DD:$DD,$GH335+20),"")</f>
      </c>
      <c r="FN335">
        <f>IF($GI335&gt;=21,INDEX($DD:$DD,$GH335+21),"")</f>
      </c>
      <c r="FO335">
        <f>IF($GI335&gt;=22,INDEX($DD:$DD,$GH335+22),"")</f>
      </c>
      <c r="FP335">
        <f>IF($GI335&gt;=23,INDEX($DD:$DD,$GH335+23),"")</f>
      </c>
      <c r="FQ335">
        <f>IF($GI335&gt;=24,INDEX($DD:$DD,$GH335+24),"")</f>
      </c>
      <c r="FR335">
        <f>IF($GI335&gt;=25,INDEX($DD:$DD,$GH335+25),"")</f>
      </c>
      <c r="FS335">
        <f>IF($GI335&gt;=26,INDEX($DD:$DD,$GH335+26),"")</f>
      </c>
      <c r="FT335">
        <f>IF($GI335&gt;=27,INDEX($DD:$DD,$GH335+27),"")</f>
      </c>
      <c r="FU335">
        <f>IF($GI335&gt;=28,INDEX($DD:$DD,$GH335+28),"")</f>
      </c>
      <c r="FV335">
        <f>IF($GI335&gt;=29,INDEX($DD:$DD,$GH335+29),"")</f>
      </c>
      <c r="FW335">
        <f>IF($GI335&gt;=30,INDEX($DD:$DD,$GH335+30),"")</f>
      </c>
      <c r="FX335">
        <f>IF($GI335&gt;=31,INDEX($DD:$DD,$GH335+31),"")</f>
      </c>
      <c r="FY335">
        <f>IF($GI335&gt;=32,INDEX($DD:$DD,$GH335+32),"")</f>
      </c>
      <c r="FZ335">
        <f>IF($GI335&gt;=33,INDEX($DD:$DD,$GH335+33),"")</f>
      </c>
      <c r="GA335">
        <f>IF($GI335&gt;=34,INDEX($DD:$DD,$GH335+34),"")</f>
      </c>
      <c r="GB335">
        <f>IF($GI335&gt;=35,INDEX($DD:$DD,$GH335+35),"")</f>
      </c>
      <c r="GC335">
        <f>IF($GI335&gt;=36,INDEX($DD:$DD,$GH335+36),"")</f>
      </c>
      <c r="GD335">
        <f>IF($GI335&gt;=37,INDEX($DD:$DD,$GH335+37),"")</f>
      </c>
      <c r="GE335">
        <f>IF($GI335&gt;=38,INDEX($DD:$DD,$GH335+38),"")</f>
      </c>
      <c r="GF335">
        <f>IF($GI335&gt;=39,INDEX($DD:$DD,$GH335+39),"")</f>
      </c>
      <c r="GG335">
        <f>IF($GI335&gt;=40,INDEX($DD:$DD,$GH335+40),"")</f>
      </c>
      <c r="GH335">
        <f>IFERROR(MATCH($DB335,$DC$2:$DC$148,0)+1,0)</f>
      </c>
      <c r="GI335">
        <f>IFERROR(INDEX($DE$2:$DE$148,MATCH($DB335,$DC$2:$DC$148,0)),0)</f>
      </c>
      <c r="GJ335">
        <f>IFERROR(MATCH($S335,$DF$335:$ES$335,0),0)</f>
      </c>
      <c r="GK335">
        <f>IF($GJ335&gt;0,INDEX($ET$335:$GG$335,$GJ335),"")</f>
      </c>
      <c r="GN335">
        <f>IF($IW335&gt;=1,INDEX($GL:$GL,$IV335+1),"")</f>
      </c>
      <c r="GO335">
        <f>IF($IW335&gt;=2,INDEX($GL:$GL,$IV335+2),"")</f>
      </c>
      <c r="GP335">
        <f>IF($IW335&gt;=3,INDEX($GL:$GL,$IV335+3),"")</f>
      </c>
      <c r="GQ335">
        <f>IF($IW335&gt;=4,INDEX($GL:$GL,$IV335+4),"")</f>
      </c>
      <c r="GR335">
        <f>IF($IW335&gt;=5,INDEX($GL:$GL,$IV335+5),"")</f>
      </c>
      <c r="GS335">
        <f>IF($IW335&gt;=6,INDEX($GL:$GL,$IV335+6),"")</f>
      </c>
      <c r="GT335">
        <f>IF($IW335&gt;=7,INDEX($GL:$GL,$IV335+7),"")</f>
      </c>
      <c r="GU335">
        <f>IF($IW335&gt;=8,INDEX($GL:$GL,$IV335+8),"")</f>
      </c>
      <c r="GV335">
        <f>IF($IW335&gt;=9,INDEX($GL:$GL,$IV335+9),"")</f>
      </c>
      <c r="GW335">
        <f>IF($IW335&gt;=10,INDEX($GL:$GL,$IV335+10),"")</f>
      </c>
      <c r="GX335">
        <f>IF($IW335&gt;=11,INDEX($GL:$GL,$IV335+11),"")</f>
      </c>
      <c r="GY335">
        <f>IF($IW335&gt;=12,INDEX($GL:$GL,$IV335+12),"")</f>
      </c>
      <c r="GZ335">
        <f>IF($IW335&gt;=13,INDEX($GL:$GL,$IV335+13),"")</f>
      </c>
      <c r="HA335">
        <f>IF($IW335&gt;=14,INDEX($GL:$GL,$IV335+14),"")</f>
      </c>
      <c r="HB335">
        <f>IF($IW335&gt;=15,INDEX($GL:$GL,$IV335+15),"")</f>
      </c>
      <c r="HC335">
        <f>IF($IW335&gt;=16,INDEX($GL:$GL,$IV335+16),"")</f>
      </c>
      <c r="HD335">
        <f>IF($IW335&gt;=17,INDEX($GL:$GL,$IV335+17),"")</f>
      </c>
      <c r="HE335">
        <f>IF($IW335&gt;=18,INDEX($GL:$GL,$IV335+18),"")</f>
      </c>
      <c r="HF335">
        <f>IF($IW335&gt;=19,INDEX($GL:$GL,$IV335+19),"")</f>
      </c>
      <c r="HG335">
        <f>IF($IW335&gt;=20,INDEX($GL:$GL,$IV335+20),"")</f>
      </c>
      <c r="HH335">
        <f>IF($IW335&gt;=21,INDEX($GL:$GL,$IV335+21),"")</f>
      </c>
      <c r="HI335">
        <f>IF($IW335&gt;=22,INDEX($GL:$GL,$IV335+22),"")</f>
      </c>
      <c r="HJ335">
        <f>IF($IW335&gt;=23,INDEX($GL:$GL,$IV335+23),"")</f>
      </c>
      <c r="HK335">
        <f>IF($IW335&gt;=24,INDEX($GL:$GL,$IV335+24),"")</f>
      </c>
      <c r="HL335">
        <f>IF($IW335&gt;=25,INDEX($GL:$GL,$IV335+25),"")</f>
      </c>
      <c r="HM335">
        <f>IF($IW335&gt;=26,INDEX($GL:$GL,$IV335+26),"")</f>
      </c>
      <c r="HN335">
        <f>IF($IW335&gt;=27,INDEX($GL:$GL,$IV335+27),"")</f>
      </c>
      <c r="HO335">
        <f>IF($IW335&gt;=28,INDEX($GL:$GL,$IV335+28),"")</f>
      </c>
      <c r="HP335">
        <f>IF($IW335&gt;=29,INDEX($GL:$GL,$IV335+29),"")</f>
      </c>
      <c r="HQ335">
        <f>IF($IW335&gt;=30,INDEX($GL:$GL,$IV335+30),"")</f>
      </c>
      <c r="HR335">
        <f>IF($IW335&gt;=31,INDEX($GL:$GL,$IV335+31),"")</f>
      </c>
      <c r="HS335">
        <f>IF($IW335&gt;=32,INDEX($GL:$GL,$IV335+32),"")</f>
      </c>
      <c r="HT335">
        <f>IF($IW335&gt;=33,INDEX($GL:$GL,$IV335+33),"")</f>
      </c>
      <c r="HU335">
        <f>IF($IW335&gt;=34,INDEX($GL:$GL,$IV335+34),"")</f>
      </c>
      <c r="HV335">
        <f>IF($IW335&gt;=35,INDEX($GL:$GL,$IV335+35),"")</f>
      </c>
      <c r="HW335">
        <f>IF($IW335&gt;=36,INDEX($GL:$GL,$IV335+36),"")</f>
      </c>
      <c r="HX335">
        <f>IF($IW335&gt;=37,INDEX($GL:$GL,$IV335+37),"")</f>
      </c>
      <c r="HY335">
        <f>IF($IW335&gt;=38,INDEX($GL:$GL,$IV335+38),"")</f>
      </c>
      <c r="HZ335">
        <f>IF($IW335&gt;=39,INDEX($GL:$GL,$IV335+39),"")</f>
      </c>
      <c r="IA335">
        <f>IF($IW335&gt;=40,INDEX($GL:$GL,$IV335+40),"")</f>
      </c>
      <c r="IB335">
        <f>IF($IW335&gt;=41,INDEX($GL:$GL,$IV335+41),"")</f>
      </c>
      <c r="IC335">
        <f>IF($IW335&gt;=42,INDEX($GL:$GL,$IV335+42),"")</f>
      </c>
      <c r="ID335">
        <f>IF($IW335&gt;=43,INDEX($GL:$GL,$IV335+43),"")</f>
      </c>
      <c r="IE335">
        <f>IF($IW335&gt;=44,INDEX($GL:$GL,$IV335+44),"")</f>
      </c>
      <c r="IF335">
        <f>IF($IW335&gt;=45,INDEX($GL:$GL,$IV335+45),"")</f>
      </c>
      <c r="IG335">
        <f>IF($IW335&gt;=46,INDEX($GL:$GL,$IV335+46),"")</f>
      </c>
      <c r="IH335">
        <f>IF($IW335&gt;=47,INDEX($GL:$GL,$IV335+47),"")</f>
      </c>
      <c r="II335">
        <f>IF($IW335&gt;=48,INDEX($GL:$GL,$IV335+48),"")</f>
      </c>
      <c r="IJ335">
        <f>IF($IW335&gt;=49,INDEX($GL:$GL,$IV335+49),"")</f>
      </c>
      <c r="IK335">
        <f>IF($IW335&gt;=50,INDEX($GL:$GL,$IV335+50),"")</f>
      </c>
      <c r="IL335">
        <f>IF($IW335&gt;=51,INDEX($GL:$GL,$IV335+51),"")</f>
      </c>
      <c r="IM335">
        <f>IF($IW335&gt;=52,INDEX($GL:$GL,$IV335+52),"")</f>
      </c>
      <c r="IN335">
        <f>IF($IW335&gt;=53,INDEX($GL:$GL,$IV335+53),"")</f>
      </c>
      <c r="IO335">
        <f>IF($IW335&gt;=54,INDEX($GL:$GL,$IV335+54),"")</f>
      </c>
      <c r="IP335">
        <f>IF($IW335&gt;=55,INDEX($GL:$GL,$IV335+55),"")</f>
      </c>
      <c r="IQ335">
        <f>IF($IW335&gt;=56,INDEX($GL:$GL,$IV335+56),"")</f>
      </c>
      <c r="IR335">
        <f>IF($IW335&gt;=57,INDEX($GL:$GL,$IV335+57),"")</f>
      </c>
      <c r="IS335">
        <f>IF($IW335&gt;=58,INDEX($GL:$GL,$IV335+58),"")</f>
      </c>
      <c r="IT335">
        <f>IF($IW335&gt;=59,INDEX($GL:$GL,$IV335+59),"")</f>
      </c>
      <c r="IU335">
        <f>IF($IW335&gt;=60,INDEX($GL:$GL,$IV335+60),"")</f>
      </c>
      <c r="IV335">
        <f>IFERROR(MATCH($GK335,$GL$2:$GL$324,0)+1,0)</f>
      </c>
      <c r="IW335">
        <f>IFERROR(INDEX($GM$2:$GM$324,MATCH($GK335,$GL$2:$GL$324,0)),0)</f>
      </c>
      <c r="IX335" t="s">
        <v>34</v>
      </c>
      <c r="IY335" t="s">
        <v>34</v>
      </c>
    </row>
    <row r="336" spans="1:259" x14ac:dyDescent="0.25">
      <c r="K336">
        <f>IF(OR($N336="",$J336=""),"",IFERROR($N336/$J336,0))</f>
      </c>
      <c r="L336">
        <f>IF($N336="","",
SUM($M336,$O336,$T336,$P336,$R336)*
(1-IF($U336="",0,VALUE($U336)/100)))</f>
      </c>
      <c r="M336">
        <f>IF($N336="","",$N336)</f>
      </c>
      <c r="O336">
        <f>IF($N336="","",
IF($H336="","",
IF(ISNUMBER(SEARCH("exempt",LOWER($H336))),0,
$N336*(VALUE(SUBSTITUTE($H336,"%",""))/100))))</f>
      </c>
      <c r="V336">
        <f>IFERROR(IF(FIND(" - ",$E336)&gt;0,MID($E336,FIND(" - ",$E336)+3,LEN($E336)),""),"")</f>
      </c>
      <c r="AE336" t="s">
        <v>917</v>
      </c>
      <c r="AJ336">
        <f>IFERROR(LEFT($E336,FIND(" - ",$E336)-1),$E336)</f>
      </c>
      <c r="AM336">
        <f>IF($CB336&gt;=1,INDEX($AK:$AK,$CA336+1),"")</f>
      </c>
      <c r="AN336">
        <f>IF($CB336&gt;=2,INDEX($AK:$AK,$CA336+2),"")</f>
      </c>
      <c r="AO336">
        <f>IF($CB336&gt;=3,INDEX($AK:$AK,$CA336+3),"")</f>
      </c>
      <c r="AP336">
        <f>IF($CB336&gt;=4,INDEX($AK:$AK,$CA336+4),"")</f>
      </c>
      <c r="AQ336">
        <f>IF($CB336&gt;=5,INDEX($AK:$AK,$CA336+5),"")</f>
      </c>
      <c r="AR336">
        <f>IF($CB336&gt;=6,INDEX($AK:$AK,$CA336+6),"")</f>
      </c>
      <c r="AS336">
        <f>IF($CB336&gt;=7,INDEX($AK:$AK,$CA336+7),"")</f>
      </c>
      <c r="AT336">
        <f>IF($CB336&gt;=8,INDEX($AK:$AK,$CA336+8),"")</f>
      </c>
      <c r="AU336">
        <f>IF($CB336&gt;=9,INDEX($AK:$AK,$CA336+9),"")</f>
      </c>
      <c r="AV336">
        <f>IF($CB336&gt;=10,INDEX($AK:$AK,$CA336+10),"")</f>
      </c>
      <c r="AW336">
        <f>IF($CB336&gt;=11,INDEX($AK:$AK,$CA336+11),"")</f>
      </c>
      <c r="AX336">
        <f>IF($CB336&gt;=12,INDEX($AK:$AK,$CA336+12),"")</f>
      </c>
      <c r="AY336">
        <f>IF($CB336&gt;=13,INDEX($AK:$AK,$CA336+13),"")</f>
      </c>
      <c r="AZ336">
        <f>IF($CB336&gt;=14,INDEX($AK:$AK,$CA336+14),"")</f>
      </c>
      <c r="BA336">
        <f>IF($CB336&gt;=15,INDEX($AK:$AK,$CA336+15),"")</f>
      </c>
      <c r="BB336">
        <f>IF($CB336&gt;=16,INDEX($AK:$AK,$CA336+16),"")</f>
      </c>
      <c r="BC336">
        <f>IF($CB336&gt;=17,INDEX($AK:$AK,$CA336+17),"")</f>
      </c>
      <c r="BD336">
        <f>IF($CB336&gt;=18,INDEX($AK:$AK,$CA336+18),"")</f>
      </c>
      <c r="BE336">
        <f>IF($CB336&gt;=19,INDEX($AK:$AK,$CA336+19),"")</f>
      </c>
      <c r="BF336">
        <f>IF($CB336&gt;=20,INDEX($AK:$AK,$CA336+20),"")</f>
      </c>
      <c r="BG336">
        <f>IF($CB336&gt;=21,INDEX($AK:$AK,$CA336+21),"")</f>
      </c>
      <c r="BH336">
        <f>IF($CB336&gt;=22,INDEX($AK:$AK,$CA336+22),"")</f>
      </c>
      <c r="BI336">
        <f>IF($CB336&gt;=23,INDEX($AK:$AK,$CA336+23),"")</f>
      </c>
      <c r="BJ336">
        <f>IF($CB336&gt;=24,INDEX($AK:$AK,$CA336+24),"")</f>
      </c>
      <c r="BK336">
        <f>IF($CB336&gt;=25,INDEX($AK:$AK,$CA336+25),"")</f>
      </c>
      <c r="BL336">
        <f>IF($CB336&gt;=26,INDEX($AK:$AK,$CA336+26),"")</f>
      </c>
      <c r="BM336">
        <f>IF($CB336&gt;=27,INDEX($AK:$AK,$CA336+27),"")</f>
      </c>
      <c r="BN336">
        <f>IF($CB336&gt;=28,INDEX($AK:$AK,$CA336+28),"")</f>
      </c>
      <c r="BO336">
        <f>IF($CB336&gt;=29,INDEX($AK:$AK,$CA336+29),"")</f>
      </c>
      <c r="BP336">
        <f>IF($CB336&gt;=30,INDEX($AK:$AK,$CA336+30),"")</f>
      </c>
      <c r="BQ336">
        <f>IF($CB336&gt;=31,INDEX($AK:$AK,$CA336+31),"")</f>
      </c>
      <c r="BR336">
        <f>IF($CB336&gt;=32,INDEX($AK:$AK,$CA336+32),"")</f>
      </c>
      <c r="BS336">
        <f>IF($CB336&gt;=33,INDEX($AK:$AK,$CA336+33),"")</f>
      </c>
      <c r="BT336">
        <f>IF($CB336&gt;=34,INDEX($AK:$AK,$CA336+34),"")</f>
      </c>
      <c r="BU336">
        <f>IF($CB336&gt;=35,INDEX($AK:$AK,$CA336+35),"")</f>
      </c>
      <c r="BV336">
        <f>IF($CB336&gt;=36,INDEX($AK:$AK,$CA336+36),"")</f>
      </c>
      <c r="BW336">
        <f>IF($CB336&gt;=37,INDEX($AK:$AK,$CA336+37),"")</f>
      </c>
      <c r="BX336">
        <f>IF($CB336&gt;=38,INDEX($AK:$AK,$CA336+38),"")</f>
      </c>
      <c r="BY336">
        <f>IF($CB336&gt;=39,INDEX($AK:$AK,$CA336+39),"")</f>
      </c>
      <c r="BZ336">
        <f>IF($CB336&gt;=40,INDEX($AK:$AK,$CA336+40),"")</f>
      </c>
      <c r="CA336">
        <f>IFERROR(MATCH($AJ336,$AK$2:$AK$134,0)+1,0)</f>
      </c>
      <c r="CB336">
        <f>IFERROR(INDEX($AL$2:$AL$134,MATCH($AJ336,$AK$2:$AK$134,0)),0)</f>
      </c>
      <c r="CC336">
        <f>IFERROR(LEFT($F336,FIND(" - ",$F336)-1),$F336)</f>
      </c>
      <c r="CF336">
        <f>IF($DA336&gt;=1,INDEX($CD:$CD,$CZ336+1),"")</f>
      </c>
      <c r="CG336">
        <f>IF($DA336&gt;=2,INDEX($CD:$CD,$CZ336+2),"")</f>
      </c>
      <c r="CH336">
        <f>IF($DA336&gt;=3,INDEX($CD:$CD,$CZ336+3),"")</f>
      </c>
      <c r="CI336">
        <f>IF($DA336&gt;=4,INDEX($CD:$CD,$CZ336+4),"")</f>
      </c>
      <c r="CJ336">
        <f>IF($DA336&gt;=5,INDEX($CD:$CD,$CZ336+5),"")</f>
      </c>
      <c r="CK336">
        <f>IF($DA336&gt;=6,INDEX($CD:$CD,$CZ336+6),"")</f>
      </c>
      <c r="CL336">
        <f>IF($DA336&gt;=7,INDEX($CD:$CD,$CZ336+7),"")</f>
      </c>
      <c r="CM336">
        <f>IF($DA336&gt;=8,INDEX($CD:$CD,$CZ336+8),"")</f>
      </c>
      <c r="CN336">
        <f>IF($DA336&gt;=9,INDEX($CD:$CD,$CZ336+9),"")</f>
      </c>
      <c r="CO336">
        <f>IF($DA336&gt;=10,INDEX($CD:$CD,$CZ336+10),"")</f>
      </c>
      <c r="CP336">
        <f>IF($DA336&gt;=11,INDEX($CD:$CD,$CZ336+11),"")</f>
      </c>
      <c r="CQ336">
        <f>IF($DA336&gt;=12,INDEX($CD:$CD,$CZ336+12),"")</f>
      </c>
      <c r="CR336">
        <f>IF($DA336&gt;=13,INDEX($CD:$CD,$CZ336+13),"")</f>
      </c>
      <c r="CS336">
        <f>IF($DA336&gt;=14,INDEX($CD:$CD,$CZ336+14),"")</f>
      </c>
      <c r="CT336">
        <f>IF($DA336&gt;=15,INDEX($CD:$CD,$CZ336+15),"")</f>
      </c>
      <c r="CU336">
        <f>IF($DA336&gt;=16,INDEX($CD:$CD,$CZ336+16),"")</f>
      </c>
      <c r="CV336">
        <f>IF($DA336&gt;=17,INDEX($CD:$CD,$CZ336+17),"")</f>
      </c>
      <c r="CW336">
        <f>IF($DA336&gt;=18,INDEX($CD:$CD,$CZ336+18),"")</f>
      </c>
      <c r="CX336">
        <f>IF($DA336&gt;=19,INDEX($CD:$CD,$CZ336+19),"")</f>
      </c>
      <c r="CY336">
        <f>IF($DA336&gt;=20,INDEX($CD:$CD,$CZ336+20),"")</f>
      </c>
      <c r="CZ336">
        <f>IFERROR(MATCH($CC336,$CD$2:$CD$263,0)+1,0)</f>
      </c>
      <c r="DA336">
        <f>IFERROR(INDEX($CE$2:$CE$263,MATCH($CC336,$CD$2:$CD$263,0)),0)</f>
      </c>
      <c r="DB336">
        <f>IFERROR(INDEX($AI:$AI,MATCH($H336,$AH:$AH,0))&amp;"","")</f>
      </c>
      <c r="DF336">
        <f>IF($GI336&gt;=1,INDEX($DC:$DC,$GH336+1),"")</f>
      </c>
      <c r="DG336">
        <f>IF($GI336&gt;=2,INDEX($DC:$DC,$GH336+2),"")</f>
      </c>
      <c r="DH336">
        <f>IF($GI336&gt;=3,INDEX($DC:$DC,$GH336+3),"")</f>
      </c>
      <c r="DI336">
        <f>IF($GI336&gt;=4,INDEX($DC:$DC,$GH336+4),"")</f>
      </c>
      <c r="DJ336">
        <f>IF($GI336&gt;=5,INDEX($DC:$DC,$GH336+5),"")</f>
      </c>
      <c r="DK336">
        <f>IF($GI336&gt;=6,INDEX($DC:$DC,$GH336+6),"")</f>
      </c>
      <c r="DL336">
        <f>IF($GI336&gt;=7,INDEX($DC:$DC,$GH336+7),"")</f>
      </c>
      <c r="DM336">
        <f>IF($GI336&gt;=8,INDEX($DC:$DC,$GH336+8),"")</f>
      </c>
      <c r="DN336">
        <f>IF($GI336&gt;=9,INDEX($DC:$DC,$GH336+9),"")</f>
      </c>
      <c r="DO336">
        <f>IF($GI336&gt;=10,INDEX($DC:$DC,$GH336+10),"")</f>
      </c>
      <c r="DP336">
        <f>IF($GI336&gt;=11,INDEX($DC:$DC,$GH336+11),"")</f>
      </c>
      <c r="DQ336">
        <f>IF($GI336&gt;=12,INDEX($DC:$DC,$GH336+12),"")</f>
      </c>
      <c r="DR336">
        <f>IF($GI336&gt;=13,INDEX($DC:$DC,$GH336+13),"")</f>
      </c>
      <c r="DS336">
        <f>IF($GI336&gt;=14,INDEX($DC:$DC,$GH336+14),"")</f>
      </c>
      <c r="DT336">
        <f>IF($GI336&gt;=15,INDEX($DC:$DC,$GH336+15),"")</f>
      </c>
      <c r="DU336">
        <f>IF($GI336&gt;=16,INDEX($DC:$DC,$GH336+16),"")</f>
      </c>
      <c r="DV336">
        <f>IF($GI336&gt;=17,INDEX($DC:$DC,$GH336+17),"")</f>
      </c>
      <c r="DW336">
        <f>IF($GI336&gt;=18,INDEX($DC:$DC,$GH336+18),"")</f>
      </c>
      <c r="DX336">
        <f>IF($GI336&gt;=19,INDEX($DC:$DC,$GH336+19),"")</f>
      </c>
      <c r="DY336">
        <f>IF($GI336&gt;=20,INDEX($DC:$DC,$GH336+20),"")</f>
      </c>
      <c r="DZ336">
        <f>IF($GI336&gt;=21,INDEX($DC:$DC,$GH336+21),"")</f>
      </c>
      <c r="EA336">
        <f>IF($GI336&gt;=22,INDEX($DC:$DC,$GH336+22),"")</f>
      </c>
      <c r="EB336">
        <f>IF($GI336&gt;=23,INDEX($DC:$DC,$GH336+23),"")</f>
      </c>
      <c r="EC336">
        <f>IF($GI336&gt;=24,INDEX($DC:$DC,$GH336+24),"")</f>
      </c>
      <c r="ED336">
        <f>IF($GI336&gt;=25,INDEX($DC:$DC,$GH336+25),"")</f>
      </c>
      <c r="EE336">
        <f>IF($GI336&gt;=26,INDEX($DC:$DC,$GH336+26),"")</f>
      </c>
      <c r="EF336">
        <f>IF($GI336&gt;=27,INDEX($DC:$DC,$GH336+27),"")</f>
      </c>
      <c r="EG336">
        <f>IF($GI336&gt;=28,INDEX($DC:$DC,$GH336+28),"")</f>
      </c>
      <c r="EH336">
        <f>IF($GI336&gt;=29,INDEX($DC:$DC,$GH336+29),"")</f>
      </c>
      <c r="EI336">
        <f>IF($GI336&gt;=30,INDEX($DC:$DC,$GH336+30),"")</f>
      </c>
      <c r="EJ336">
        <f>IF($GI336&gt;=31,INDEX($DC:$DC,$GH336+31),"")</f>
      </c>
      <c r="EK336">
        <f>IF($GI336&gt;=32,INDEX($DC:$DC,$GH336+32),"")</f>
      </c>
      <c r="EL336">
        <f>IF($GI336&gt;=33,INDEX($DC:$DC,$GH336+33),"")</f>
      </c>
      <c r="EM336">
        <f>IF($GI336&gt;=34,INDEX($DC:$DC,$GH336+34),"")</f>
      </c>
      <c r="EN336">
        <f>IF($GI336&gt;=35,INDEX($DC:$DC,$GH336+35),"")</f>
      </c>
      <c r="EO336">
        <f>IF($GI336&gt;=36,INDEX($DC:$DC,$GH336+36),"")</f>
      </c>
      <c r="EP336">
        <f>IF($GI336&gt;=37,INDEX($DC:$DC,$GH336+37),"")</f>
      </c>
      <c r="EQ336">
        <f>IF($GI336&gt;=38,INDEX($DC:$DC,$GH336+38),"")</f>
      </c>
      <c r="ER336">
        <f>IF($GI336&gt;=39,INDEX($DC:$DC,$GH336+39),"")</f>
      </c>
      <c r="ES336">
        <f>IF($GI336&gt;=40,INDEX($DC:$DC,$GH336+40),"")</f>
      </c>
      <c r="ET336">
        <f>IF($GI336&gt;=1,INDEX($DD:$DD,$GH336+1),"")</f>
      </c>
      <c r="EU336">
        <f>IF($GI336&gt;=2,INDEX($DD:$DD,$GH336+2),"")</f>
      </c>
      <c r="EV336">
        <f>IF($GI336&gt;=3,INDEX($DD:$DD,$GH336+3),"")</f>
      </c>
      <c r="EW336">
        <f>IF($GI336&gt;=4,INDEX($DD:$DD,$GH336+4),"")</f>
      </c>
      <c r="EX336">
        <f>IF($GI336&gt;=5,INDEX($DD:$DD,$GH336+5),"")</f>
      </c>
      <c r="EY336">
        <f>IF($GI336&gt;=6,INDEX($DD:$DD,$GH336+6),"")</f>
      </c>
      <c r="EZ336">
        <f>IF($GI336&gt;=7,INDEX($DD:$DD,$GH336+7),"")</f>
      </c>
      <c r="FA336">
        <f>IF($GI336&gt;=8,INDEX($DD:$DD,$GH336+8),"")</f>
      </c>
      <c r="FB336">
        <f>IF($GI336&gt;=9,INDEX($DD:$DD,$GH336+9),"")</f>
      </c>
      <c r="FC336">
        <f>IF($GI336&gt;=10,INDEX($DD:$DD,$GH336+10),"")</f>
      </c>
      <c r="FD336">
        <f>IF($GI336&gt;=11,INDEX($DD:$DD,$GH336+11),"")</f>
      </c>
      <c r="FE336">
        <f>IF($GI336&gt;=12,INDEX($DD:$DD,$GH336+12),"")</f>
      </c>
      <c r="FF336">
        <f>IF($GI336&gt;=13,INDEX($DD:$DD,$GH336+13),"")</f>
      </c>
      <c r="FG336">
        <f>IF($GI336&gt;=14,INDEX($DD:$DD,$GH336+14),"")</f>
      </c>
      <c r="FH336">
        <f>IF($GI336&gt;=15,INDEX($DD:$DD,$GH336+15),"")</f>
      </c>
      <c r="FI336">
        <f>IF($GI336&gt;=16,INDEX($DD:$DD,$GH336+16),"")</f>
      </c>
      <c r="FJ336">
        <f>IF($GI336&gt;=17,INDEX($DD:$DD,$GH336+17),"")</f>
      </c>
      <c r="FK336">
        <f>IF($GI336&gt;=18,INDEX($DD:$DD,$GH336+18),"")</f>
      </c>
      <c r="FL336">
        <f>IF($GI336&gt;=19,INDEX($DD:$DD,$GH336+19),"")</f>
      </c>
      <c r="FM336">
        <f>IF($GI336&gt;=20,INDEX($DD:$DD,$GH336+20),"")</f>
      </c>
      <c r="FN336">
        <f>IF($GI336&gt;=21,INDEX($DD:$DD,$GH336+21),"")</f>
      </c>
      <c r="FO336">
        <f>IF($GI336&gt;=22,INDEX($DD:$DD,$GH336+22),"")</f>
      </c>
      <c r="FP336">
        <f>IF($GI336&gt;=23,INDEX($DD:$DD,$GH336+23),"")</f>
      </c>
      <c r="FQ336">
        <f>IF($GI336&gt;=24,INDEX($DD:$DD,$GH336+24),"")</f>
      </c>
      <c r="FR336">
        <f>IF($GI336&gt;=25,INDEX($DD:$DD,$GH336+25),"")</f>
      </c>
      <c r="FS336">
        <f>IF($GI336&gt;=26,INDEX($DD:$DD,$GH336+26),"")</f>
      </c>
      <c r="FT336">
        <f>IF($GI336&gt;=27,INDEX($DD:$DD,$GH336+27),"")</f>
      </c>
      <c r="FU336">
        <f>IF($GI336&gt;=28,INDEX($DD:$DD,$GH336+28),"")</f>
      </c>
      <c r="FV336">
        <f>IF($GI336&gt;=29,INDEX($DD:$DD,$GH336+29),"")</f>
      </c>
      <c r="FW336">
        <f>IF($GI336&gt;=30,INDEX($DD:$DD,$GH336+30),"")</f>
      </c>
      <c r="FX336">
        <f>IF($GI336&gt;=31,INDEX($DD:$DD,$GH336+31),"")</f>
      </c>
      <c r="FY336">
        <f>IF($GI336&gt;=32,INDEX($DD:$DD,$GH336+32),"")</f>
      </c>
      <c r="FZ336">
        <f>IF($GI336&gt;=33,INDEX($DD:$DD,$GH336+33),"")</f>
      </c>
      <c r="GA336">
        <f>IF($GI336&gt;=34,INDEX($DD:$DD,$GH336+34),"")</f>
      </c>
      <c r="GB336">
        <f>IF($GI336&gt;=35,INDEX($DD:$DD,$GH336+35),"")</f>
      </c>
      <c r="GC336">
        <f>IF($GI336&gt;=36,INDEX($DD:$DD,$GH336+36),"")</f>
      </c>
      <c r="GD336">
        <f>IF($GI336&gt;=37,INDEX($DD:$DD,$GH336+37),"")</f>
      </c>
      <c r="GE336">
        <f>IF($GI336&gt;=38,INDEX($DD:$DD,$GH336+38),"")</f>
      </c>
      <c r="GF336">
        <f>IF($GI336&gt;=39,INDEX($DD:$DD,$GH336+39),"")</f>
      </c>
      <c r="GG336">
        <f>IF($GI336&gt;=40,INDEX($DD:$DD,$GH336+40),"")</f>
      </c>
      <c r="GH336">
        <f>IFERROR(MATCH($DB336,$DC$2:$DC$148,0)+1,0)</f>
      </c>
      <c r="GI336">
        <f>IFERROR(INDEX($DE$2:$DE$148,MATCH($DB336,$DC$2:$DC$148,0)),0)</f>
      </c>
      <c r="GJ336">
        <f>IFERROR(MATCH($S336,$DF$336:$ES$336,0),0)</f>
      </c>
      <c r="GK336">
        <f>IF($GJ336&gt;0,INDEX($ET$336:$GG$336,$GJ336),"")</f>
      </c>
      <c r="GN336">
        <f>IF($IW336&gt;=1,INDEX($GL:$GL,$IV336+1),"")</f>
      </c>
      <c r="GO336">
        <f>IF($IW336&gt;=2,INDEX($GL:$GL,$IV336+2),"")</f>
      </c>
      <c r="GP336">
        <f>IF($IW336&gt;=3,INDEX($GL:$GL,$IV336+3),"")</f>
      </c>
      <c r="GQ336">
        <f>IF($IW336&gt;=4,INDEX($GL:$GL,$IV336+4),"")</f>
      </c>
      <c r="GR336">
        <f>IF($IW336&gt;=5,INDEX($GL:$GL,$IV336+5),"")</f>
      </c>
      <c r="GS336">
        <f>IF($IW336&gt;=6,INDEX($GL:$GL,$IV336+6),"")</f>
      </c>
      <c r="GT336">
        <f>IF($IW336&gt;=7,INDEX($GL:$GL,$IV336+7),"")</f>
      </c>
      <c r="GU336">
        <f>IF($IW336&gt;=8,INDEX($GL:$GL,$IV336+8),"")</f>
      </c>
      <c r="GV336">
        <f>IF($IW336&gt;=9,INDEX($GL:$GL,$IV336+9),"")</f>
      </c>
      <c r="GW336">
        <f>IF($IW336&gt;=10,INDEX($GL:$GL,$IV336+10),"")</f>
      </c>
      <c r="GX336">
        <f>IF($IW336&gt;=11,INDEX($GL:$GL,$IV336+11),"")</f>
      </c>
      <c r="GY336">
        <f>IF($IW336&gt;=12,INDEX($GL:$GL,$IV336+12),"")</f>
      </c>
      <c r="GZ336">
        <f>IF($IW336&gt;=13,INDEX($GL:$GL,$IV336+13),"")</f>
      </c>
      <c r="HA336">
        <f>IF($IW336&gt;=14,INDEX($GL:$GL,$IV336+14),"")</f>
      </c>
      <c r="HB336">
        <f>IF($IW336&gt;=15,INDEX($GL:$GL,$IV336+15),"")</f>
      </c>
      <c r="HC336">
        <f>IF($IW336&gt;=16,INDEX($GL:$GL,$IV336+16),"")</f>
      </c>
      <c r="HD336">
        <f>IF($IW336&gt;=17,INDEX($GL:$GL,$IV336+17),"")</f>
      </c>
      <c r="HE336">
        <f>IF($IW336&gt;=18,INDEX($GL:$GL,$IV336+18),"")</f>
      </c>
      <c r="HF336">
        <f>IF($IW336&gt;=19,INDEX($GL:$GL,$IV336+19),"")</f>
      </c>
      <c r="HG336">
        <f>IF($IW336&gt;=20,INDEX($GL:$GL,$IV336+20),"")</f>
      </c>
      <c r="HH336">
        <f>IF($IW336&gt;=21,INDEX($GL:$GL,$IV336+21),"")</f>
      </c>
      <c r="HI336">
        <f>IF($IW336&gt;=22,INDEX($GL:$GL,$IV336+22),"")</f>
      </c>
      <c r="HJ336">
        <f>IF($IW336&gt;=23,INDEX($GL:$GL,$IV336+23),"")</f>
      </c>
      <c r="HK336">
        <f>IF($IW336&gt;=24,INDEX($GL:$GL,$IV336+24),"")</f>
      </c>
      <c r="HL336">
        <f>IF($IW336&gt;=25,INDEX($GL:$GL,$IV336+25),"")</f>
      </c>
      <c r="HM336">
        <f>IF($IW336&gt;=26,INDEX($GL:$GL,$IV336+26),"")</f>
      </c>
      <c r="HN336">
        <f>IF($IW336&gt;=27,INDEX($GL:$GL,$IV336+27),"")</f>
      </c>
      <c r="HO336">
        <f>IF($IW336&gt;=28,INDEX($GL:$GL,$IV336+28),"")</f>
      </c>
      <c r="HP336">
        <f>IF($IW336&gt;=29,INDEX($GL:$GL,$IV336+29),"")</f>
      </c>
      <c r="HQ336">
        <f>IF($IW336&gt;=30,INDEX($GL:$GL,$IV336+30),"")</f>
      </c>
      <c r="HR336">
        <f>IF($IW336&gt;=31,INDEX($GL:$GL,$IV336+31),"")</f>
      </c>
      <c r="HS336">
        <f>IF($IW336&gt;=32,INDEX($GL:$GL,$IV336+32),"")</f>
      </c>
      <c r="HT336">
        <f>IF($IW336&gt;=33,INDEX($GL:$GL,$IV336+33),"")</f>
      </c>
      <c r="HU336">
        <f>IF($IW336&gt;=34,INDEX($GL:$GL,$IV336+34),"")</f>
      </c>
      <c r="HV336">
        <f>IF($IW336&gt;=35,INDEX($GL:$GL,$IV336+35),"")</f>
      </c>
      <c r="HW336">
        <f>IF($IW336&gt;=36,INDEX($GL:$GL,$IV336+36),"")</f>
      </c>
      <c r="HX336">
        <f>IF($IW336&gt;=37,INDEX($GL:$GL,$IV336+37),"")</f>
      </c>
      <c r="HY336">
        <f>IF($IW336&gt;=38,INDEX($GL:$GL,$IV336+38),"")</f>
      </c>
      <c r="HZ336">
        <f>IF($IW336&gt;=39,INDEX($GL:$GL,$IV336+39),"")</f>
      </c>
      <c r="IA336">
        <f>IF($IW336&gt;=40,INDEX($GL:$GL,$IV336+40),"")</f>
      </c>
      <c r="IB336">
        <f>IF($IW336&gt;=41,INDEX($GL:$GL,$IV336+41),"")</f>
      </c>
      <c r="IC336">
        <f>IF($IW336&gt;=42,INDEX($GL:$GL,$IV336+42),"")</f>
      </c>
      <c r="ID336">
        <f>IF($IW336&gt;=43,INDEX($GL:$GL,$IV336+43),"")</f>
      </c>
      <c r="IE336">
        <f>IF($IW336&gt;=44,INDEX($GL:$GL,$IV336+44),"")</f>
      </c>
      <c r="IF336">
        <f>IF($IW336&gt;=45,INDEX($GL:$GL,$IV336+45),"")</f>
      </c>
      <c r="IG336">
        <f>IF($IW336&gt;=46,INDEX($GL:$GL,$IV336+46),"")</f>
      </c>
      <c r="IH336">
        <f>IF($IW336&gt;=47,INDEX($GL:$GL,$IV336+47),"")</f>
      </c>
      <c r="II336">
        <f>IF($IW336&gt;=48,INDEX($GL:$GL,$IV336+48),"")</f>
      </c>
      <c r="IJ336">
        <f>IF($IW336&gt;=49,INDEX($GL:$GL,$IV336+49),"")</f>
      </c>
      <c r="IK336">
        <f>IF($IW336&gt;=50,INDEX($GL:$GL,$IV336+50),"")</f>
      </c>
      <c r="IL336">
        <f>IF($IW336&gt;=51,INDEX($GL:$GL,$IV336+51),"")</f>
      </c>
      <c r="IM336">
        <f>IF($IW336&gt;=52,INDEX($GL:$GL,$IV336+52),"")</f>
      </c>
      <c r="IN336">
        <f>IF($IW336&gt;=53,INDEX($GL:$GL,$IV336+53),"")</f>
      </c>
      <c r="IO336">
        <f>IF($IW336&gt;=54,INDEX($GL:$GL,$IV336+54),"")</f>
      </c>
      <c r="IP336">
        <f>IF($IW336&gt;=55,INDEX($GL:$GL,$IV336+55),"")</f>
      </c>
      <c r="IQ336">
        <f>IF($IW336&gt;=56,INDEX($GL:$GL,$IV336+56),"")</f>
      </c>
      <c r="IR336">
        <f>IF($IW336&gt;=57,INDEX($GL:$GL,$IV336+57),"")</f>
      </c>
      <c r="IS336">
        <f>IF($IW336&gt;=58,INDEX($GL:$GL,$IV336+58),"")</f>
      </c>
      <c r="IT336">
        <f>IF($IW336&gt;=59,INDEX($GL:$GL,$IV336+59),"")</f>
      </c>
      <c r="IU336">
        <f>IF($IW336&gt;=60,INDEX($GL:$GL,$IV336+60),"")</f>
      </c>
      <c r="IV336">
        <f>IFERROR(MATCH($GK336,$GL$2:$GL$324,0)+1,0)</f>
      </c>
      <c r="IW336">
        <f>IFERROR(INDEX($GM$2:$GM$324,MATCH($GK336,$GL$2:$GL$324,0)),0)</f>
      </c>
      <c r="IX336" t="s">
        <v>34</v>
      </c>
      <c r="IY336" t="s">
        <v>34</v>
      </c>
    </row>
    <row r="337" spans="1:259" x14ac:dyDescent="0.25">
      <c r="K337">
        <f>IF(OR($N337="",$J337=""),"",IFERROR($N337/$J337,0))</f>
      </c>
      <c r="L337">
        <f>IF($N337="","",
SUM($M337,$O337,$T337,$P337,$R337)*
(1-IF($U337="",0,VALUE($U337)/100)))</f>
      </c>
      <c r="M337">
        <f>IF($N337="","",$N337)</f>
      </c>
      <c r="O337">
        <f>IF($N337="","",
IF($H337="","",
IF(ISNUMBER(SEARCH("exempt",LOWER($H337))),0,
$N337*(VALUE(SUBSTITUTE($H337,"%",""))/100))))</f>
      </c>
      <c r="V337">
        <f>IFERROR(IF(FIND(" - ",$E337)&gt;0,MID($E337,FIND(" - ",$E337)+3,LEN($E337)),""),"")</f>
      </c>
      <c r="AE337" t="s">
        <v>918</v>
      </c>
      <c r="AJ337">
        <f>IFERROR(LEFT($E337,FIND(" - ",$E337)-1),$E337)</f>
      </c>
      <c r="AM337">
        <f>IF($CB337&gt;=1,INDEX($AK:$AK,$CA337+1),"")</f>
      </c>
      <c r="AN337">
        <f>IF($CB337&gt;=2,INDEX($AK:$AK,$CA337+2),"")</f>
      </c>
      <c r="AO337">
        <f>IF($CB337&gt;=3,INDEX($AK:$AK,$CA337+3),"")</f>
      </c>
      <c r="AP337">
        <f>IF($CB337&gt;=4,INDEX($AK:$AK,$CA337+4),"")</f>
      </c>
      <c r="AQ337">
        <f>IF($CB337&gt;=5,INDEX($AK:$AK,$CA337+5),"")</f>
      </c>
      <c r="AR337">
        <f>IF($CB337&gt;=6,INDEX($AK:$AK,$CA337+6),"")</f>
      </c>
      <c r="AS337">
        <f>IF($CB337&gt;=7,INDEX($AK:$AK,$CA337+7),"")</f>
      </c>
      <c r="AT337">
        <f>IF($CB337&gt;=8,INDEX($AK:$AK,$CA337+8),"")</f>
      </c>
      <c r="AU337">
        <f>IF($CB337&gt;=9,INDEX($AK:$AK,$CA337+9),"")</f>
      </c>
      <c r="AV337">
        <f>IF($CB337&gt;=10,INDEX($AK:$AK,$CA337+10),"")</f>
      </c>
      <c r="AW337">
        <f>IF($CB337&gt;=11,INDEX($AK:$AK,$CA337+11),"")</f>
      </c>
      <c r="AX337">
        <f>IF($CB337&gt;=12,INDEX($AK:$AK,$CA337+12),"")</f>
      </c>
      <c r="AY337">
        <f>IF($CB337&gt;=13,INDEX($AK:$AK,$CA337+13),"")</f>
      </c>
      <c r="AZ337">
        <f>IF($CB337&gt;=14,INDEX($AK:$AK,$CA337+14),"")</f>
      </c>
      <c r="BA337">
        <f>IF($CB337&gt;=15,INDEX($AK:$AK,$CA337+15),"")</f>
      </c>
      <c r="BB337">
        <f>IF($CB337&gt;=16,INDEX($AK:$AK,$CA337+16),"")</f>
      </c>
      <c r="BC337">
        <f>IF($CB337&gt;=17,INDEX($AK:$AK,$CA337+17),"")</f>
      </c>
      <c r="BD337">
        <f>IF($CB337&gt;=18,INDEX($AK:$AK,$CA337+18),"")</f>
      </c>
      <c r="BE337">
        <f>IF($CB337&gt;=19,INDEX($AK:$AK,$CA337+19),"")</f>
      </c>
      <c r="BF337">
        <f>IF($CB337&gt;=20,INDEX($AK:$AK,$CA337+20),"")</f>
      </c>
      <c r="BG337">
        <f>IF($CB337&gt;=21,INDEX($AK:$AK,$CA337+21),"")</f>
      </c>
      <c r="BH337">
        <f>IF($CB337&gt;=22,INDEX($AK:$AK,$CA337+22),"")</f>
      </c>
      <c r="BI337">
        <f>IF($CB337&gt;=23,INDEX($AK:$AK,$CA337+23),"")</f>
      </c>
      <c r="BJ337">
        <f>IF($CB337&gt;=24,INDEX($AK:$AK,$CA337+24),"")</f>
      </c>
      <c r="BK337">
        <f>IF($CB337&gt;=25,INDEX($AK:$AK,$CA337+25),"")</f>
      </c>
      <c r="BL337">
        <f>IF($CB337&gt;=26,INDEX($AK:$AK,$CA337+26),"")</f>
      </c>
      <c r="BM337">
        <f>IF($CB337&gt;=27,INDEX($AK:$AK,$CA337+27),"")</f>
      </c>
      <c r="BN337">
        <f>IF($CB337&gt;=28,INDEX($AK:$AK,$CA337+28),"")</f>
      </c>
      <c r="BO337">
        <f>IF($CB337&gt;=29,INDEX($AK:$AK,$CA337+29),"")</f>
      </c>
      <c r="BP337">
        <f>IF($CB337&gt;=30,INDEX($AK:$AK,$CA337+30),"")</f>
      </c>
      <c r="BQ337">
        <f>IF($CB337&gt;=31,INDEX($AK:$AK,$CA337+31),"")</f>
      </c>
      <c r="BR337">
        <f>IF($CB337&gt;=32,INDEX($AK:$AK,$CA337+32),"")</f>
      </c>
      <c r="BS337">
        <f>IF($CB337&gt;=33,INDEX($AK:$AK,$CA337+33),"")</f>
      </c>
      <c r="BT337">
        <f>IF($CB337&gt;=34,INDEX($AK:$AK,$CA337+34),"")</f>
      </c>
      <c r="BU337">
        <f>IF($CB337&gt;=35,INDEX($AK:$AK,$CA337+35),"")</f>
      </c>
      <c r="BV337">
        <f>IF($CB337&gt;=36,INDEX($AK:$AK,$CA337+36),"")</f>
      </c>
      <c r="BW337">
        <f>IF($CB337&gt;=37,INDEX($AK:$AK,$CA337+37),"")</f>
      </c>
      <c r="BX337">
        <f>IF($CB337&gt;=38,INDEX($AK:$AK,$CA337+38),"")</f>
      </c>
      <c r="BY337">
        <f>IF($CB337&gt;=39,INDEX($AK:$AK,$CA337+39),"")</f>
      </c>
      <c r="BZ337">
        <f>IF($CB337&gt;=40,INDEX($AK:$AK,$CA337+40),"")</f>
      </c>
      <c r="CA337">
        <f>IFERROR(MATCH($AJ337,$AK$2:$AK$134,0)+1,0)</f>
      </c>
      <c r="CB337">
        <f>IFERROR(INDEX($AL$2:$AL$134,MATCH($AJ337,$AK$2:$AK$134,0)),0)</f>
      </c>
      <c r="CC337">
        <f>IFERROR(LEFT($F337,FIND(" - ",$F337)-1),$F337)</f>
      </c>
      <c r="CF337">
        <f>IF($DA337&gt;=1,INDEX($CD:$CD,$CZ337+1),"")</f>
      </c>
      <c r="CG337">
        <f>IF($DA337&gt;=2,INDEX($CD:$CD,$CZ337+2),"")</f>
      </c>
      <c r="CH337">
        <f>IF($DA337&gt;=3,INDEX($CD:$CD,$CZ337+3),"")</f>
      </c>
      <c r="CI337">
        <f>IF($DA337&gt;=4,INDEX($CD:$CD,$CZ337+4),"")</f>
      </c>
      <c r="CJ337">
        <f>IF($DA337&gt;=5,INDEX($CD:$CD,$CZ337+5),"")</f>
      </c>
      <c r="CK337">
        <f>IF($DA337&gt;=6,INDEX($CD:$CD,$CZ337+6),"")</f>
      </c>
      <c r="CL337">
        <f>IF($DA337&gt;=7,INDEX($CD:$CD,$CZ337+7),"")</f>
      </c>
      <c r="CM337">
        <f>IF($DA337&gt;=8,INDEX($CD:$CD,$CZ337+8),"")</f>
      </c>
      <c r="CN337">
        <f>IF($DA337&gt;=9,INDEX($CD:$CD,$CZ337+9),"")</f>
      </c>
      <c r="CO337">
        <f>IF($DA337&gt;=10,INDEX($CD:$CD,$CZ337+10),"")</f>
      </c>
      <c r="CP337">
        <f>IF($DA337&gt;=11,INDEX($CD:$CD,$CZ337+11),"")</f>
      </c>
      <c r="CQ337">
        <f>IF($DA337&gt;=12,INDEX($CD:$CD,$CZ337+12),"")</f>
      </c>
      <c r="CR337">
        <f>IF($DA337&gt;=13,INDEX($CD:$CD,$CZ337+13),"")</f>
      </c>
      <c r="CS337">
        <f>IF($DA337&gt;=14,INDEX($CD:$CD,$CZ337+14),"")</f>
      </c>
      <c r="CT337">
        <f>IF($DA337&gt;=15,INDEX($CD:$CD,$CZ337+15),"")</f>
      </c>
      <c r="CU337">
        <f>IF($DA337&gt;=16,INDEX($CD:$CD,$CZ337+16),"")</f>
      </c>
      <c r="CV337">
        <f>IF($DA337&gt;=17,INDEX($CD:$CD,$CZ337+17),"")</f>
      </c>
      <c r="CW337">
        <f>IF($DA337&gt;=18,INDEX($CD:$CD,$CZ337+18),"")</f>
      </c>
      <c r="CX337">
        <f>IF($DA337&gt;=19,INDEX($CD:$CD,$CZ337+19),"")</f>
      </c>
      <c r="CY337">
        <f>IF($DA337&gt;=20,INDEX($CD:$CD,$CZ337+20),"")</f>
      </c>
      <c r="CZ337">
        <f>IFERROR(MATCH($CC337,$CD$2:$CD$263,0)+1,0)</f>
      </c>
      <c r="DA337">
        <f>IFERROR(INDEX($CE$2:$CE$263,MATCH($CC337,$CD$2:$CD$263,0)),0)</f>
      </c>
      <c r="DB337">
        <f>IFERROR(INDEX($AI:$AI,MATCH($H337,$AH:$AH,0))&amp;"","")</f>
      </c>
      <c r="DF337">
        <f>IF($GI337&gt;=1,INDEX($DC:$DC,$GH337+1),"")</f>
      </c>
      <c r="DG337">
        <f>IF($GI337&gt;=2,INDEX($DC:$DC,$GH337+2),"")</f>
      </c>
      <c r="DH337">
        <f>IF($GI337&gt;=3,INDEX($DC:$DC,$GH337+3),"")</f>
      </c>
      <c r="DI337">
        <f>IF($GI337&gt;=4,INDEX($DC:$DC,$GH337+4),"")</f>
      </c>
      <c r="DJ337">
        <f>IF($GI337&gt;=5,INDEX($DC:$DC,$GH337+5),"")</f>
      </c>
      <c r="DK337">
        <f>IF($GI337&gt;=6,INDEX($DC:$DC,$GH337+6),"")</f>
      </c>
      <c r="DL337">
        <f>IF($GI337&gt;=7,INDEX($DC:$DC,$GH337+7),"")</f>
      </c>
      <c r="DM337">
        <f>IF($GI337&gt;=8,INDEX($DC:$DC,$GH337+8),"")</f>
      </c>
      <c r="DN337">
        <f>IF($GI337&gt;=9,INDEX($DC:$DC,$GH337+9),"")</f>
      </c>
      <c r="DO337">
        <f>IF($GI337&gt;=10,INDEX($DC:$DC,$GH337+10),"")</f>
      </c>
      <c r="DP337">
        <f>IF($GI337&gt;=11,INDEX($DC:$DC,$GH337+11),"")</f>
      </c>
      <c r="DQ337">
        <f>IF($GI337&gt;=12,INDEX($DC:$DC,$GH337+12),"")</f>
      </c>
      <c r="DR337">
        <f>IF($GI337&gt;=13,INDEX($DC:$DC,$GH337+13),"")</f>
      </c>
      <c r="DS337">
        <f>IF($GI337&gt;=14,INDEX($DC:$DC,$GH337+14),"")</f>
      </c>
      <c r="DT337">
        <f>IF($GI337&gt;=15,INDEX($DC:$DC,$GH337+15),"")</f>
      </c>
      <c r="DU337">
        <f>IF($GI337&gt;=16,INDEX($DC:$DC,$GH337+16),"")</f>
      </c>
      <c r="DV337">
        <f>IF($GI337&gt;=17,INDEX($DC:$DC,$GH337+17),"")</f>
      </c>
      <c r="DW337">
        <f>IF($GI337&gt;=18,INDEX($DC:$DC,$GH337+18),"")</f>
      </c>
      <c r="DX337">
        <f>IF($GI337&gt;=19,INDEX($DC:$DC,$GH337+19),"")</f>
      </c>
      <c r="DY337">
        <f>IF($GI337&gt;=20,INDEX($DC:$DC,$GH337+20),"")</f>
      </c>
      <c r="DZ337">
        <f>IF($GI337&gt;=21,INDEX($DC:$DC,$GH337+21),"")</f>
      </c>
      <c r="EA337">
        <f>IF($GI337&gt;=22,INDEX($DC:$DC,$GH337+22),"")</f>
      </c>
      <c r="EB337">
        <f>IF($GI337&gt;=23,INDEX($DC:$DC,$GH337+23),"")</f>
      </c>
      <c r="EC337">
        <f>IF($GI337&gt;=24,INDEX($DC:$DC,$GH337+24),"")</f>
      </c>
      <c r="ED337">
        <f>IF($GI337&gt;=25,INDEX($DC:$DC,$GH337+25),"")</f>
      </c>
      <c r="EE337">
        <f>IF($GI337&gt;=26,INDEX($DC:$DC,$GH337+26),"")</f>
      </c>
      <c r="EF337">
        <f>IF($GI337&gt;=27,INDEX($DC:$DC,$GH337+27),"")</f>
      </c>
      <c r="EG337">
        <f>IF($GI337&gt;=28,INDEX($DC:$DC,$GH337+28),"")</f>
      </c>
      <c r="EH337">
        <f>IF($GI337&gt;=29,INDEX($DC:$DC,$GH337+29),"")</f>
      </c>
      <c r="EI337">
        <f>IF($GI337&gt;=30,INDEX($DC:$DC,$GH337+30),"")</f>
      </c>
      <c r="EJ337">
        <f>IF($GI337&gt;=31,INDEX($DC:$DC,$GH337+31),"")</f>
      </c>
      <c r="EK337">
        <f>IF($GI337&gt;=32,INDEX($DC:$DC,$GH337+32),"")</f>
      </c>
      <c r="EL337">
        <f>IF($GI337&gt;=33,INDEX($DC:$DC,$GH337+33),"")</f>
      </c>
      <c r="EM337">
        <f>IF($GI337&gt;=34,INDEX($DC:$DC,$GH337+34),"")</f>
      </c>
      <c r="EN337">
        <f>IF($GI337&gt;=35,INDEX($DC:$DC,$GH337+35),"")</f>
      </c>
      <c r="EO337">
        <f>IF($GI337&gt;=36,INDEX($DC:$DC,$GH337+36),"")</f>
      </c>
      <c r="EP337">
        <f>IF($GI337&gt;=37,INDEX($DC:$DC,$GH337+37),"")</f>
      </c>
      <c r="EQ337">
        <f>IF($GI337&gt;=38,INDEX($DC:$DC,$GH337+38),"")</f>
      </c>
      <c r="ER337">
        <f>IF($GI337&gt;=39,INDEX($DC:$DC,$GH337+39),"")</f>
      </c>
      <c r="ES337">
        <f>IF($GI337&gt;=40,INDEX($DC:$DC,$GH337+40),"")</f>
      </c>
      <c r="ET337">
        <f>IF($GI337&gt;=1,INDEX($DD:$DD,$GH337+1),"")</f>
      </c>
      <c r="EU337">
        <f>IF($GI337&gt;=2,INDEX($DD:$DD,$GH337+2),"")</f>
      </c>
      <c r="EV337">
        <f>IF($GI337&gt;=3,INDEX($DD:$DD,$GH337+3),"")</f>
      </c>
      <c r="EW337">
        <f>IF($GI337&gt;=4,INDEX($DD:$DD,$GH337+4),"")</f>
      </c>
      <c r="EX337">
        <f>IF($GI337&gt;=5,INDEX($DD:$DD,$GH337+5),"")</f>
      </c>
      <c r="EY337">
        <f>IF($GI337&gt;=6,INDEX($DD:$DD,$GH337+6),"")</f>
      </c>
      <c r="EZ337">
        <f>IF($GI337&gt;=7,INDEX($DD:$DD,$GH337+7),"")</f>
      </c>
      <c r="FA337">
        <f>IF($GI337&gt;=8,INDEX($DD:$DD,$GH337+8),"")</f>
      </c>
      <c r="FB337">
        <f>IF($GI337&gt;=9,INDEX($DD:$DD,$GH337+9),"")</f>
      </c>
      <c r="FC337">
        <f>IF($GI337&gt;=10,INDEX($DD:$DD,$GH337+10),"")</f>
      </c>
      <c r="FD337">
        <f>IF($GI337&gt;=11,INDEX($DD:$DD,$GH337+11),"")</f>
      </c>
      <c r="FE337">
        <f>IF($GI337&gt;=12,INDEX($DD:$DD,$GH337+12),"")</f>
      </c>
      <c r="FF337">
        <f>IF($GI337&gt;=13,INDEX($DD:$DD,$GH337+13),"")</f>
      </c>
      <c r="FG337">
        <f>IF($GI337&gt;=14,INDEX($DD:$DD,$GH337+14),"")</f>
      </c>
      <c r="FH337">
        <f>IF($GI337&gt;=15,INDEX($DD:$DD,$GH337+15),"")</f>
      </c>
      <c r="FI337">
        <f>IF($GI337&gt;=16,INDEX($DD:$DD,$GH337+16),"")</f>
      </c>
      <c r="FJ337">
        <f>IF($GI337&gt;=17,INDEX($DD:$DD,$GH337+17),"")</f>
      </c>
      <c r="FK337">
        <f>IF($GI337&gt;=18,INDEX($DD:$DD,$GH337+18),"")</f>
      </c>
      <c r="FL337">
        <f>IF($GI337&gt;=19,INDEX($DD:$DD,$GH337+19),"")</f>
      </c>
      <c r="FM337">
        <f>IF($GI337&gt;=20,INDEX($DD:$DD,$GH337+20),"")</f>
      </c>
      <c r="FN337">
        <f>IF($GI337&gt;=21,INDEX($DD:$DD,$GH337+21),"")</f>
      </c>
      <c r="FO337">
        <f>IF($GI337&gt;=22,INDEX($DD:$DD,$GH337+22),"")</f>
      </c>
      <c r="FP337">
        <f>IF($GI337&gt;=23,INDEX($DD:$DD,$GH337+23),"")</f>
      </c>
      <c r="FQ337">
        <f>IF($GI337&gt;=24,INDEX($DD:$DD,$GH337+24),"")</f>
      </c>
      <c r="FR337">
        <f>IF($GI337&gt;=25,INDEX($DD:$DD,$GH337+25),"")</f>
      </c>
      <c r="FS337">
        <f>IF($GI337&gt;=26,INDEX($DD:$DD,$GH337+26),"")</f>
      </c>
      <c r="FT337">
        <f>IF($GI337&gt;=27,INDEX($DD:$DD,$GH337+27),"")</f>
      </c>
      <c r="FU337">
        <f>IF($GI337&gt;=28,INDEX($DD:$DD,$GH337+28),"")</f>
      </c>
      <c r="FV337">
        <f>IF($GI337&gt;=29,INDEX($DD:$DD,$GH337+29),"")</f>
      </c>
      <c r="FW337">
        <f>IF($GI337&gt;=30,INDEX($DD:$DD,$GH337+30),"")</f>
      </c>
      <c r="FX337">
        <f>IF($GI337&gt;=31,INDEX($DD:$DD,$GH337+31),"")</f>
      </c>
      <c r="FY337">
        <f>IF($GI337&gt;=32,INDEX($DD:$DD,$GH337+32),"")</f>
      </c>
      <c r="FZ337">
        <f>IF($GI337&gt;=33,INDEX($DD:$DD,$GH337+33),"")</f>
      </c>
      <c r="GA337">
        <f>IF($GI337&gt;=34,INDEX($DD:$DD,$GH337+34),"")</f>
      </c>
      <c r="GB337">
        <f>IF($GI337&gt;=35,INDEX($DD:$DD,$GH337+35),"")</f>
      </c>
      <c r="GC337">
        <f>IF($GI337&gt;=36,INDEX($DD:$DD,$GH337+36),"")</f>
      </c>
      <c r="GD337">
        <f>IF($GI337&gt;=37,INDEX($DD:$DD,$GH337+37),"")</f>
      </c>
      <c r="GE337">
        <f>IF($GI337&gt;=38,INDEX($DD:$DD,$GH337+38),"")</f>
      </c>
      <c r="GF337">
        <f>IF($GI337&gt;=39,INDEX($DD:$DD,$GH337+39),"")</f>
      </c>
      <c r="GG337">
        <f>IF($GI337&gt;=40,INDEX($DD:$DD,$GH337+40),"")</f>
      </c>
      <c r="GH337">
        <f>IFERROR(MATCH($DB337,$DC$2:$DC$148,0)+1,0)</f>
      </c>
      <c r="GI337">
        <f>IFERROR(INDEX($DE$2:$DE$148,MATCH($DB337,$DC$2:$DC$148,0)),0)</f>
      </c>
      <c r="GJ337">
        <f>IFERROR(MATCH($S337,$DF$337:$ES$337,0),0)</f>
      </c>
      <c r="GK337">
        <f>IF($GJ337&gt;0,INDEX($ET$337:$GG$337,$GJ337),"")</f>
      </c>
      <c r="GN337">
        <f>IF($IW337&gt;=1,INDEX($GL:$GL,$IV337+1),"")</f>
      </c>
      <c r="GO337">
        <f>IF($IW337&gt;=2,INDEX($GL:$GL,$IV337+2),"")</f>
      </c>
      <c r="GP337">
        <f>IF($IW337&gt;=3,INDEX($GL:$GL,$IV337+3),"")</f>
      </c>
      <c r="GQ337">
        <f>IF($IW337&gt;=4,INDEX($GL:$GL,$IV337+4),"")</f>
      </c>
      <c r="GR337">
        <f>IF($IW337&gt;=5,INDEX($GL:$GL,$IV337+5),"")</f>
      </c>
      <c r="GS337">
        <f>IF($IW337&gt;=6,INDEX($GL:$GL,$IV337+6),"")</f>
      </c>
      <c r="GT337">
        <f>IF($IW337&gt;=7,INDEX($GL:$GL,$IV337+7),"")</f>
      </c>
      <c r="GU337">
        <f>IF($IW337&gt;=8,INDEX($GL:$GL,$IV337+8),"")</f>
      </c>
      <c r="GV337">
        <f>IF($IW337&gt;=9,INDEX($GL:$GL,$IV337+9),"")</f>
      </c>
      <c r="GW337">
        <f>IF($IW337&gt;=10,INDEX($GL:$GL,$IV337+10),"")</f>
      </c>
      <c r="GX337">
        <f>IF($IW337&gt;=11,INDEX($GL:$GL,$IV337+11),"")</f>
      </c>
      <c r="GY337">
        <f>IF($IW337&gt;=12,INDEX($GL:$GL,$IV337+12),"")</f>
      </c>
      <c r="GZ337">
        <f>IF($IW337&gt;=13,INDEX($GL:$GL,$IV337+13),"")</f>
      </c>
      <c r="HA337">
        <f>IF($IW337&gt;=14,INDEX($GL:$GL,$IV337+14),"")</f>
      </c>
      <c r="HB337">
        <f>IF($IW337&gt;=15,INDEX($GL:$GL,$IV337+15),"")</f>
      </c>
      <c r="HC337">
        <f>IF($IW337&gt;=16,INDEX($GL:$GL,$IV337+16),"")</f>
      </c>
      <c r="HD337">
        <f>IF($IW337&gt;=17,INDEX($GL:$GL,$IV337+17),"")</f>
      </c>
      <c r="HE337">
        <f>IF($IW337&gt;=18,INDEX($GL:$GL,$IV337+18),"")</f>
      </c>
      <c r="HF337">
        <f>IF($IW337&gt;=19,INDEX($GL:$GL,$IV337+19),"")</f>
      </c>
      <c r="HG337">
        <f>IF($IW337&gt;=20,INDEX($GL:$GL,$IV337+20),"")</f>
      </c>
      <c r="HH337">
        <f>IF($IW337&gt;=21,INDEX($GL:$GL,$IV337+21),"")</f>
      </c>
      <c r="HI337">
        <f>IF($IW337&gt;=22,INDEX($GL:$GL,$IV337+22),"")</f>
      </c>
      <c r="HJ337">
        <f>IF($IW337&gt;=23,INDEX($GL:$GL,$IV337+23),"")</f>
      </c>
      <c r="HK337">
        <f>IF($IW337&gt;=24,INDEX($GL:$GL,$IV337+24),"")</f>
      </c>
      <c r="HL337">
        <f>IF($IW337&gt;=25,INDEX($GL:$GL,$IV337+25),"")</f>
      </c>
      <c r="HM337">
        <f>IF($IW337&gt;=26,INDEX($GL:$GL,$IV337+26),"")</f>
      </c>
      <c r="HN337">
        <f>IF($IW337&gt;=27,INDEX($GL:$GL,$IV337+27),"")</f>
      </c>
      <c r="HO337">
        <f>IF($IW337&gt;=28,INDEX($GL:$GL,$IV337+28),"")</f>
      </c>
      <c r="HP337">
        <f>IF($IW337&gt;=29,INDEX($GL:$GL,$IV337+29),"")</f>
      </c>
      <c r="HQ337">
        <f>IF($IW337&gt;=30,INDEX($GL:$GL,$IV337+30),"")</f>
      </c>
      <c r="HR337">
        <f>IF($IW337&gt;=31,INDEX($GL:$GL,$IV337+31),"")</f>
      </c>
      <c r="HS337">
        <f>IF($IW337&gt;=32,INDEX($GL:$GL,$IV337+32),"")</f>
      </c>
      <c r="HT337">
        <f>IF($IW337&gt;=33,INDEX($GL:$GL,$IV337+33),"")</f>
      </c>
      <c r="HU337">
        <f>IF($IW337&gt;=34,INDEX($GL:$GL,$IV337+34),"")</f>
      </c>
      <c r="HV337">
        <f>IF($IW337&gt;=35,INDEX($GL:$GL,$IV337+35),"")</f>
      </c>
      <c r="HW337">
        <f>IF($IW337&gt;=36,INDEX($GL:$GL,$IV337+36),"")</f>
      </c>
      <c r="HX337">
        <f>IF($IW337&gt;=37,INDEX($GL:$GL,$IV337+37),"")</f>
      </c>
      <c r="HY337">
        <f>IF($IW337&gt;=38,INDEX($GL:$GL,$IV337+38),"")</f>
      </c>
      <c r="HZ337">
        <f>IF($IW337&gt;=39,INDEX($GL:$GL,$IV337+39),"")</f>
      </c>
      <c r="IA337">
        <f>IF($IW337&gt;=40,INDEX($GL:$GL,$IV337+40),"")</f>
      </c>
      <c r="IB337">
        <f>IF($IW337&gt;=41,INDEX($GL:$GL,$IV337+41),"")</f>
      </c>
      <c r="IC337">
        <f>IF($IW337&gt;=42,INDEX($GL:$GL,$IV337+42),"")</f>
      </c>
      <c r="ID337">
        <f>IF($IW337&gt;=43,INDEX($GL:$GL,$IV337+43),"")</f>
      </c>
      <c r="IE337">
        <f>IF($IW337&gt;=44,INDEX($GL:$GL,$IV337+44),"")</f>
      </c>
      <c r="IF337">
        <f>IF($IW337&gt;=45,INDEX($GL:$GL,$IV337+45),"")</f>
      </c>
      <c r="IG337">
        <f>IF($IW337&gt;=46,INDEX($GL:$GL,$IV337+46),"")</f>
      </c>
      <c r="IH337">
        <f>IF($IW337&gt;=47,INDEX($GL:$GL,$IV337+47),"")</f>
      </c>
      <c r="II337">
        <f>IF($IW337&gt;=48,INDEX($GL:$GL,$IV337+48),"")</f>
      </c>
      <c r="IJ337">
        <f>IF($IW337&gt;=49,INDEX($GL:$GL,$IV337+49),"")</f>
      </c>
      <c r="IK337">
        <f>IF($IW337&gt;=50,INDEX($GL:$GL,$IV337+50),"")</f>
      </c>
      <c r="IL337">
        <f>IF($IW337&gt;=51,INDEX($GL:$GL,$IV337+51),"")</f>
      </c>
      <c r="IM337">
        <f>IF($IW337&gt;=52,INDEX($GL:$GL,$IV337+52),"")</f>
      </c>
      <c r="IN337">
        <f>IF($IW337&gt;=53,INDEX($GL:$GL,$IV337+53),"")</f>
      </c>
      <c r="IO337">
        <f>IF($IW337&gt;=54,INDEX($GL:$GL,$IV337+54),"")</f>
      </c>
      <c r="IP337">
        <f>IF($IW337&gt;=55,INDEX($GL:$GL,$IV337+55),"")</f>
      </c>
      <c r="IQ337">
        <f>IF($IW337&gt;=56,INDEX($GL:$GL,$IV337+56),"")</f>
      </c>
      <c r="IR337">
        <f>IF($IW337&gt;=57,INDEX($GL:$GL,$IV337+57),"")</f>
      </c>
      <c r="IS337">
        <f>IF($IW337&gt;=58,INDEX($GL:$GL,$IV337+58),"")</f>
      </c>
      <c r="IT337">
        <f>IF($IW337&gt;=59,INDEX($GL:$GL,$IV337+59),"")</f>
      </c>
      <c r="IU337">
        <f>IF($IW337&gt;=60,INDEX($GL:$GL,$IV337+60),"")</f>
      </c>
      <c r="IV337">
        <f>IFERROR(MATCH($GK337,$GL$2:$GL$324,0)+1,0)</f>
      </c>
      <c r="IW337">
        <f>IFERROR(INDEX($GM$2:$GM$324,MATCH($GK337,$GL$2:$GL$324,0)),0)</f>
      </c>
      <c r="IX337" t="s">
        <v>34</v>
      </c>
      <c r="IY337" t="s">
        <v>34</v>
      </c>
    </row>
    <row r="338" spans="1:259" x14ac:dyDescent="0.25">
      <c r="K338">
        <f>IF(OR($N338="",$J338=""),"",IFERROR($N338/$J338,0))</f>
      </c>
      <c r="L338">
        <f>IF($N338="","",
SUM($M338,$O338,$T338,$P338,$R338)*
(1-IF($U338="",0,VALUE($U338)/100)))</f>
      </c>
      <c r="M338">
        <f>IF($N338="","",$N338)</f>
      </c>
      <c r="O338">
        <f>IF($N338="","",
IF($H338="","",
IF(ISNUMBER(SEARCH("exempt",LOWER($H338))),0,
$N338*(VALUE(SUBSTITUTE($H338,"%",""))/100))))</f>
      </c>
      <c r="V338">
        <f>IFERROR(IF(FIND(" - ",$E338)&gt;0,MID($E338,FIND(" - ",$E338)+3,LEN($E338)),""),"")</f>
      </c>
      <c r="AE338" t="s">
        <v>919</v>
      </c>
      <c r="AJ338">
        <f>IFERROR(LEFT($E338,FIND(" - ",$E338)-1),$E338)</f>
      </c>
      <c r="AM338">
        <f>IF($CB338&gt;=1,INDEX($AK:$AK,$CA338+1),"")</f>
      </c>
      <c r="AN338">
        <f>IF($CB338&gt;=2,INDEX($AK:$AK,$CA338+2),"")</f>
      </c>
      <c r="AO338">
        <f>IF($CB338&gt;=3,INDEX($AK:$AK,$CA338+3),"")</f>
      </c>
      <c r="AP338">
        <f>IF($CB338&gt;=4,INDEX($AK:$AK,$CA338+4),"")</f>
      </c>
      <c r="AQ338">
        <f>IF($CB338&gt;=5,INDEX($AK:$AK,$CA338+5),"")</f>
      </c>
      <c r="AR338">
        <f>IF($CB338&gt;=6,INDEX($AK:$AK,$CA338+6),"")</f>
      </c>
      <c r="AS338">
        <f>IF($CB338&gt;=7,INDEX($AK:$AK,$CA338+7),"")</f>
      </c>
      <c r="AT338">
        <f>IF($CB338&gt;=8,INDEX($AK:$AK,$CA338+8),"")</f>
      </c>
      <c r="AU338">
        <f>IF($CB338&gt;=9,INDEX($AK:$AK,$CA338+9),"")</f>
      </c>
      <c r="AV338">
        <f>IF($CB338&gt;=10,INDEX($AK:$AK,$CA338+10),"")</f>
      </c>
      <c r="AW338">
        <f>IF($CB338&gt;=11,INDEX($AK:$AK,$CA338+11),"")</f>
      </c>
      <c r="AX338">
        <f>IF($CB338&gt;=12,INDEX($AK:$AK,$CA338+12),"")</f>
      </c>
      <c r="AY338">
        <f>IF($CB338&gt;=13,INDEX($AK:$AK,$CA338+13),"")</f>
      </c>
      <c r="AZ338">
        <f>IF($CB338&gt;=14,INDEX($AK:$AK,$CA338+14),"")</f>
      </c>
      <c r="BA338">
        <f>IF($CB338&gt;=15,INDEX($AK:$AK,$CA338+15),"")</f>
      </c>
      <c r="BB338">
        <f>IF($CB338&gt;=16,INDEX($AK:$AK,$CA338+16),"")</f>
      </c>
      <c r="BC338">
        <f>IF($CB338&gt;=17,INDEX($AK:$AK,$CA338+17),"")</f>
      </c>
      <c r="BD338">
        <f>IF($CB338&gt;=18,INDEX($AK:$AK,$CA338+18),"")</f>
      </c>
      <c r="BE338">
        <f>IF($CB338&gt;=19,INDEX($AK:$AK,$CA338+19),"")</f>
      </c>
      <c r="BF338">
        <f>IF($CB338&gt;=20,INDEX($AK:$AK,$CA338+20),"")</f>
      </c>
      <c r="BG338">
        <f>IF($CB338&gt;=21,INDEX($AK:$AK,$CA338+21),"")</f>
      </c>
      <c r="BH338">
        <f>IF($CB338&gt;=22,INDEX($AK:$AK,$CA338+22),"")</f>
      </c>
      <c r="BI338">
        <f>IF($CB338&gt;=23,INDEX($AK:$AK,$CA338+23),"")</f>
      </c>
      <c r="BJ338">
        <f>IF($CB338&gt;=24,INDEX($AK:$AK,$CA338+24),"")</f>
      </c>
      <c r="BK338">
        <f>IF($CB338&gt;=25,INDEX($AK:$AK,$CA338+25),"")</f>
      </c>
      <c r="BL338">
        <f>IF($CB338&gt;=26,INDEX($AK:$AK,$CA338+26),"")</f>
      </c>
      <c r="BM338">
        <f>IF($CB338&gt;=27,INDEX($AK:$AK,$CA338+27),"")</f>
      </c>
      <c r="BN338">
        <f>IF($CB338&gt;=28,INDEX($AK:$AK,$CA338+28),"")</f>
      </c>
      <c r="BO338">
        <f>IF($CB338&gt;=29,INDEX($AK:$AK,$CA338+29),"")</f>
      </c>
      <c r="BP338">
        <f>IF($CB338&gt;=30,INDEX($AK:$AK,$CA338+30),"")</f>
      </c>
      <c r="BQ338">
        <f>IF($CB338&gt;=31,INDEX($AK:$AK,$CA338+31),"")</f>
      </c>
      <c r="BR338">
        <f>IF($CB338&gt;=32,INDEX($AK:$AK,$CA338+32),"")</f>
      </c>
      <c r="BS338">
        <f>IF($CB338&gt;=33,INDEX($AK:$AK,$CA338+33),"")</f>
      </c>
      <c r="BT338">
        <f>IF($CB338&gt;=34,INDEX($AK:$AK,$CA338+34),"")</f>
      </c>
      <c r="BU338">
        <f>IF($CB338&gt;=35,INDEX($AK:$AK,$CA338+35),"")</f>
      </c>
      <c r="BV338">
        <f>IF($CB338&gt;=36,INDEX($AK:$AK,$CA338+36),"")</f>
      </c>
      <c r="BW338">
        <f>IF($CB338&gt;=37,INDEX($AK:$AK,$CA338+37),"")</f>
      </c>
      <c r="BX338">
        <f>IF($CB338&gt;=38,INDEX($AK:$AK,$CA338+38),"")</f>
      </c>
      <c r="BY338">
        <f>IF($CB338&gt;=39,INDEX($AK:$AK,$CA338+39),"")</f>
      </c>
      <c r="BZ338">
        <f>IF($CB338&gt;=40,INDEX($AK:$AK,$CA338+40),"")</f>
      </c>
      <c r="CA338">
        <f>IFERROR(MATCH($AJ338,$AK$2:$AK$134,0)+1,0)</f>
      </c>
      <c r="CB338">
        <f>IFERROR(INDEX($AL$2:$AL$134,MATCH($AJ338,$AK$2:$AK$134,0)),0)</f>
      </c>
      <c r="CC338">
        <f>IFERROR(LEFT($F338,FIND(" - ",$F338)-1),$F338)</f>
      </c>
      <c r="CF338">
        <f>IF($DA338&gt;=1,INDEX($CD:$CD,$CZ338+1),"")</f>
      </c>
      <c r="CG338">
        <f>IF($DA338&gt;=2,INDEX($CD:$CD,$CZ338+2),"")</f>
      </c>
      <c r="CH338">
        <f>IF($DA338&gt;=3,INDEX($CD:$CD,$CZ338+3),"")</f>
      </c>
      <c r="CI338">
        <f>IF($DA338&gt;=4,INDEX($CD:$CD,$CZ338+4),"")</f>
      </c>
      <c r="CJ338">
        <f>IF($DA338&gt;=5,INDEX($CD:$CD,$CZ338+5),"")</f>
      </c>
      <c r="CK338">
        <f>IF($DA338&gt;=6,INDEX($CD:$CD,$CZ338+6),"")</f>
      </c>
      <c r="CL338">
        <f>IF($DA338&gt;=7,INDEX($CD:$CD,$CZ338+7),"")</f>
      </c>
      <c r="CM338">
        <f>IF($DA338&gt;=8,INDEX($CD:$CD,$CZ338+8),"")</f>
      </c>
      <c r="CN338">
        <f>IF($DA338&gt;=9,INDEX($CD:$CD,$CZ338+9),"")</f>
      </c>
      <c r="CO338">
        <f>IF($DA338&gt;=10,INDEX($CD:$CD,$CZ338+10),"")</f>
      </c>
      <c r="CP338">
        <f>IF($DA338&gt;=11,INDEX($CD:$CD,$CZ338+11),"")</f>
      </c>
      <c r="CQ338">
        <f>IF($DA338&gt;=12,INDEX($CD:$CD,$CZ338+12),"")</f>
      </c>
      <c r="CR338">
        <f>IF($DA338&gt;=13,INDEX($CD:$CD,$CZ338+13),"")</f>
      </c>
      <c r="CS338">
        <f>IF($DA338&gt;=14,INDEX($CD:$CD,$CZ338+14),"")</f>
      </c>
      <c r="CT338">
        <f>IF($DA338&gt;=15,INDEX($CD:$CD,$CZ338+15),"")</f>
      </c>
      <c r="CU338">
        <f>IF($DA338&gt;=16,INDEX($CD:$CD,$CZ338+16),"")</f>
      </c>
      <c r="CV338">
        <f>IF($DA338&gt;=17,INDEX($CD:$CD,$CZ338+17),"")</f>
      </c>
      <c r="CW338">
        <f>IF($DA338&gt;=18,INDEX($CD:$CD,$CZ338+18),"")</f>
      </c>
      <c r="CX338">
        <f>IF($DA338&gt;=19,INDEX($CD:$CD,$CZ338+19),"")</f>
      </c>
      <c r="CY338">
        <f>IF($DA338&gt;=20,INDEX($CD:$CD,$CZ338+20),"")</f>
      </c>
      <c r="CZ338">
        <f>IFERROR(MATCH($CC338,$CD$2:$CD$263,0)+1,0)</f>
      </c>
      <c r="DA338">
        <f>IFERROR(INDEX($CE$2:$CE$263,MATCH($CC338,$CD$2:$CD$263,0)),0)</f>
      </c>
      <c r="DB338">
        <f>IFERROR(INDEX($AI:$AI,MATCH($H338,$AH:$AH,0))&amp;"","")</f>
      </c>
      <c r="DF338">
        <f>IF($GI338&gt;=1,INDEX($DC:$DC,$GH338+1),"")</f>
      </c>
      <c r="DG338">
        <f>IF($GI338&gt;=2,INDEX($DC:$DC,$GH338+2),"")</f>
      </c>
      <c r="DH338">
        <f>IF($GI338&gt;=3,INDEX($DC:$DC,$GH338+3),"")</f>
      </c>
      <c r="DI338">
        <f>IF($GI338&gt;=4,INDEX($DC:$DC,$GH338+4),"")</f>
      </c>
      <c r="DJ338">
        <f>IF($GI338&gt;=5,INDEX($DC:$DC,$GH338+5),"")</f>
      </c>
      <c r="DK338">
        <f>IF($GI338&gt;=6,INDEX($DC:$DC,$GH338+6),"")</f>
      </c>
      <c r="DL338">
        <f>IF($GI338&gt;=7,INDEX($DC:$DC,$GH338+7),"")</f>
      </c>
      <c r="DM338">
        <f>IF($GI338&gt;=8,INDEX($DC:$DC,$GH338+8),"")</f>
      </c>
      <c r="DN338">
        <f>IF($GI338&gt;=9,INDEX($DC:$DC,$GH338+9),"")</f>
      </c>
      <c r="DO338">
        <f>IF($GI338&gt;=10,INDEX($DC:$DC,$GH338+10),"")</f>
      </c>
      <c r="DP338">
        <f>IF($GI338&gt;=11,INDEX($DC:$DC,$GH338+11),"")</f>
      </c>
      <c r="DQ338">
        <f>IF($GI338&gt;=12,INDEX($DC:$DC,$GH338+12),"")</f>
      </c>
      <c r="DR338">
        <f>IF($GI338&gt;=13,INDEX($DC:$DC,$GH338+13),"")</f>
      </c>
      <c r="DS338">
        <f>IF($GI338&gt;=14,INDEX($DC:$DC,$GH338+14),"")</f>
      </c>
      <c r="DT338">
        <f>IF($GI338&gt;=15,INDEX($DC:$DC,$GH338+15),"")</f>
      </c>
      <c r="DU338">
        <f>IF($GI338&gt;=16,INDEX($DC:$DC,$GH338+16),"")</f>
      </c>
      <c r="DV338">
        <f>IF($GI338&gt;=17,INDEX($DC:$DC,$GH338+17),"")</f>
      </c>
      <c r="DW338">
        <f>IF($GI338&gt;=18,INDEX($DC:$DC,$GH338+18),"")</f>
      </c>
      <c r="DX338">
        <f>IF($GI338&gt;=19,INDEX($DC:$DC,$GH338+19),"")</f>
      </c>
      <c r="DY338">
        <f>IF($GI338&gt;=20,INDEX($DC:$DC,$GH338+20),"")</f>
      </c>
      <c r="DZ338">
        <f>IF($GI338&gt;=21,INDEX($DC:$DC,$GH338+21),"")</f>
      </c>
      <c r="EA338">
        <f>IF($GI338&gt;=22,INDEX($DC:$DC,$GH338+22),"")</f>
      </c>
      <c r="EB338">
        <f>IF($GI338&gt;=23,INDEX($DC:$DC,$GH338+23),"")</f>
      </c>
      <c r="EC338">
        <f>IF($GI338&gt;=24,INDEX($DC:$DC,$GH338+24),"")</f>
      </c>
      <c r="ED338">
        <f>IF($GI338&gt;=25,INDEX($DC:$DC,$GH338+25),"")</f>
      </c>
      <c r="EE338">
        <f>IF($GI338&gt;=26,INDEX($DC:$DC,$GH338+26),"")</f>
      </c>
      <c r="EF338">
        <f>IF($GI338&gt;=27,INDEX($DC:$DC,$GH338+27),"")</f>
      </c>
      <c r="EG338">
        <f>IF($GI338&gt;=28,INDEX($DC:$DC,$GH338+28),"")</f>
      </c>
      <c r="EH338">
        <f>IF($GI338&gt;=29,INDEX($DC:$DC,$GH338+29),"")</f>
      </c>
      <c r="EI338">
        <f>IF($GI338&gt;=30,INDEX($DC:$DC,$GH338+30),"")</f>
      </c>
      <c r="EJ338">
        <f>IF($GI338&gt;=31,INDEX($DC:$DC,$GH338+31),"")</f>
      </c>
      <c r="EK338">
        <f>IF($GI338&gt;=32,INDEX($DC:$DC,$GH338+32),"")</f>
      </c>
      <c r="EL338">
        <f>IF($GI338&gt;=33,INDEX($DC:$DC,$GH338+33),"")</f>
      </c>
      <c r="EM338">
        <f>IF($GI338&gt;=34,INDEX($DC:$DC,$GH338+34),"")</f>
      </c>
      <c r="EN338">
        <f>IF($GI338&gt;=35,INDEX($DC:$DC,$GH338+35),"")</f>
      </c>
      <c r="EO338">
        <f>IF($GI338&gt;=36,INDEX($DC:$DC,$GH338+36),"")</f>
      </c>
      <c r="EP338">
        <f>IF($GI338&gt;=37,INDEX($DC:$DC,$GH338+37),"")</f>
      </c>
      <c r="EQ338">
        <f>IF($GI338&gt;=38,INDEX($DC:$DC,$GH338+38),"")</f>
      </c>
      <c r="ER338">
        <f>IF($GI338&gt;=39,INDEX($DC:$DC,$GH338+39),"")</f>
      </c>
      <c r="ES338">
        <f>IF($GI338&gt;=40,INDEX($DC:$DC,$GH338+40),"")</f>
      </c>
      <c r="ET338">
        <f>IF($GI338&gt;=1,INDEX($DD:$DD,$GH338+1),"")</f>
      </c>
      <c r="EU338">
        <f>IF($GI338&gt;=2,INDEX($DD:$DD,$GH338+2),"")</f>
      </c>
      <c r="EV338">
        <f>IF($GI338&gt;=3,INDEX($DD:$DD,$GH338+3),"")</f>
      </c>
      <c r="EW338">
        <f>IF($GI338&gt;=4,INDEX($DD:$DD,$GH338+4),"")</f>
      </c>
      <c r="EX338">
        <f>IF($GI338&gt;=5,INDEX($DD:$DD,$GH338+5),"")</f>
      </c>
      <c r="EY338">
        <f>IF($GI338&gt;=6,INDEX($DD:$DD,$GH338+6),"")</f>
      </c>
      <c r="EZ338">
        <f>IF($GI338&gt;=7,INDEX($DD:$DD,$GH338+7),"")</f>
      </c>
      <c r="FA338">
        <f>IF($GI338&gt;=8,INDEX($DD:$DD,$GH338+8),"")</f>
      </c>
      <c r="FB338">
        <f>IF($GI338&gt;=9,INDEX($DD:$DD,$GH338+9),"")</f>
      </c>
      <c r="FC338">
        <f>IF($GI338&gt;=10,INDEX($DD:$DD,$GH338+10),"")</f>
      </c>
      <c r="FD338">
        <f>IF($GI338&gt;=11,INDEX($DD:$DD,$GH338+11),"")</f>
      </c>
      <c r="FE338">
        <f>IF($GI338&gt;=12,INDEX($DD:$DD,$GH338+12),"")</f>
      </c>
      <c r="FF338">
        <f>IF($GI338&gt;=13,INDEX($DD:$DD,$GH338+13),"")</f>
      </c>
      <c r="FG338">
        <f>IF($GI338&gt;=14,INDEX($DD:$DD,$GH338+14),"")</f>
      </c>
      <c r="FH338">
        <f>IF($GI338&gt;=15,INDEX($DD:$DD,$GH338+15),"")</f>
      </c>
      <c r="FI338">
        <f>IF($GI338&gt;=16,INDEX($DD:$DD,$GH338+16),"")</f>
      </c>
      <c r="FJ338">
        <f>IF($GI338&gt;=17,INDEX($DD:$DD,$GH338+17),"")</f>
      </c>
      <c r="FK338">
        <f>IF($GI338&gt;=18,INDEX($DD:$DD,$GH338+18),"")</f>
      </c>
      <c r="FL338">
        <f>IF($GI338&gt;=19,INDEX($DD:$DD,$GH338+19),"")</f>
      </c>
      <c r="FM338">
        <f>IF($GI338&gt;=20,INDEX($DD:$DD,$GH338+20),"")</f>
      </c>
      <c r="FN338">
        <f>IF($GI338&gt;=21,INDEX($DD:$DD,$GH338+21),"")</f>
      </c>
      <c r="FO338">
        <f>IF($GI338&gt;=22,INDEX($DD:$DD,$GH338+22),"")</f>
      </c>
      <c r="FP338">
        <f>IF($GI338&gt;=23,INDEX($DD:$DD,$GH338+23),"")</f>
      </c>
      <c r="FQ338">
        <f>IF($GI338&gt;=24,INDEX($DD:$DD,$GH338+24),"")</f>
      </c>
      <c r="FR338">
        <f>IF($GI338&gt;=25,INDEX($DD:$DD,$GH338+25),"")</f>
      </c>
      <c r="FS338">
        <f>IF($GI338&gt;=26,INDEX($DD:$DD,$GH338+26),"")</f>
      </c>
      <c r="FT338">
        <f>IF($GI338&gt;=27,INDEX($DD:$DD,$GH338+27),"")</f>
      </c>
      <c r="FU338">
        <f>IF($GI338&gt;=28,INDEX($DD:$DD,$GH338+28),"")</f>
      </c>
      <c r="FV338">
        <f>IF($GI338&gt;=29,INDEX($DD:$DD,$GH338+29),"")</f>
      </c>
      <c r="FW338">
        <f>IF($GI338&gt;=30,INDEX($DD:$DD,$GH338+30),"")</f>
      </c>
      <c r="FX338">
        <f>IF($GI338&gt;=31,INDEX($DD:$DD,$GH338+31),"")</f>
      </c>
      <c r="FY338">
        <f>IF($GI338&gt;=32,INDEX($DD:$DD,$GH338+32),"")</f>
      </c>
      <c r="FZ338">
        <f>IF($GI338&gt;=33,INDEX($DD:$DD,$GH338+33),"")</f>
      </c>
      <c r="GA338">
        <f>IF($GI338&gt;=34,INDEX($DD:$DD,$GH338+34),"")</f>
      </c>
      <c r="GB338">
        <f>IF($GI338&gt;=35,INDEX($DD:$DD,$GH338+35),"")</f>
      </c>
      <c r="GC338">
        <f>IF($GI338&gt;=36,INDEX($DD:$DD,$GH338+36),"")</f>
      </c>
      <c r="GD338">
        <f>IF($GI338&gt;=37,INDEX($DD:$DD,$GH338+37),"")</f>
      </c>
      <c r="GE338">
        <f>IF($GI338&gt;=38,INDEX($DD:$DD,$GH338+38),"")</f>
      </c>
      <c r="GF338">
        <f>IF($GI338&gt;=39,INDEX($DD:$DD,$GH338+39),"")</f>
      </c>
      <c r="GG338">
        <f>IF($GI338&gt;=40,INDEX($DD:$DD,$GH338+40),"")</f>
      </c>
      <c r="GH338">
        <f>IFERROR(MATCH($DB338,$DC$2:$DC$148,0)+1,0)</f>
      </c>
      <c r="GI338">
        <f>IFERROR(INDEX($DE$2:$DE$148,MATCH($DB338,$DC$2:$DC$148,0)),0)</f>
      </c>
      <c r="GJ338">
        <f>IFERROR(MATCH($S338,$DF$338:$ES$338,0),0)</f>
      </c>
      <c r="GK338">
        <f>IF($GJ338&gt;0,INDEX($ET$338:$GG$338,$GJ338),"")</f>
      </c>
      <c r="GN338">
        <f>IF($IW338&gt;=1,INDEX($GL:$GL,$IV338+1),"")</f>
      </c>
      <c r="GO338">
        <f>IF($IW338&gt;=2,INDEX($GL:$GL,$IV338+2),"")</f>
      </c>
      <c r="GP338">
        <f>IF($IW338&gt;=3,INDEX($GL:$GL,$IV338+3),"")</f>
      </c>
      <c r="GQ338">
        <f>IF($IW338&gt;=4,INDEX($GL:$GL,$IV338+4),"")</f>
      </c>
      <c r="GR338">
        <f>IF($IW338&gt;=5,INDEX($GL:$GL,$IV338+5),"")</f>
      </c>
      <c r="GS338">
        <f>IF($IW338&gt;=6,INDEX($GL:$GL,$IV338+6),"")</f>
      </c>
      <c r="GT338">
        <f>IF($IW338&gt;=7,INDEX($GL:$GL,$IV338+7),"")</f>
      </c>
      <c r="GU338">
        <f>IF($IW338&gt;=8,INDEX($GL:$GL,$IV338+8),"")</f>
      </c>
      <c r="GV338">
        <f>IF($IW338&gt;=9,INDEX($GL:$GL,$IV338+9),"")</f>
      </c>
      <c r="GW338">
        <f>IF($IW338&gt;=10,INDEX($GL:$GL,$IV338+10),"")</f>
      </c>
      <c r="GX338">
        <f>IF($IW338&gt;=11,INDEX($GL:$GL,$IV338+11),"")</f>
      </c>
      <c r="GY338">
        <f>IF($IW338&gt;=12,INDEX($GL:$GL,$IV338+12),"")</f>
      </c>
      <c r="GZ338">
        <f>IF($IW338&gt;=13,INDEX($GL:$GL,$IV338+13),"")</f>
      </c>
      <c r="HA338">
        <f>IF($IW338&gt;=14,INDEX($GL:$GL,$IV338+14),"")</f>
      </c>
      <c r="HB338">
        <f>IF($IW338&gt;=15,INDEX($GL:$GL,$IV338+15),"")</f>
      </c>
      <c r="HC338">
        <f>IF($IW338&gt;=16,INDEX($GL:$GL,$IV338+16),"")</f>
      </c>
      <c r="HD338">
        <f>IF($IW338&gt;=17,INDEX($GL:$GL,$IV338+17),"")</f>
      </c>
      <c r="HE338">
        <f>IF($IW338&gt;=18,INDEX($GL:$GL,$IV338+18),"")</f>
      </c>
      <c r="HF338">
        <f>IF($IW338&gt;=19,INDEX($GL:$GL,$IV338+19),"")</f>
      </c>
      <c r="HG338">
        <f>IF($IW338&gt;=20,INDEX($GL:$GL,$IV338+20),"")</f>
      </c>
      <c r="HH338">
        <f>IF($IW338&gt;=21,INDEX($GL:$GL,$IV338+21),"")</f>
      </c>
      <c r="HI338">
        <f>IF($IW338&gt;=22,INDEX($GL:$GL,$IV338+22),"")</f>
      </c>
      <c r="HJ338">
        <f>IF($IW338&gt;=23,INDEX($GL:$GL,$IV338+23),"")</f>
      </c>
      <c r="HK338">
        <f>IF($IW338&gt;=24,INDEX($GL:$GL,$IV338+24),"")</f>
      </c>
      <c r="HL338">
        <f>IF($IW338&gt;=25,INDEX($GL:$GL,$IV338+25),"")</f>
      </c>
      <c r="HM338">
        <f>IF($IW338&gt;=26,INDEX($GL:$GL,$IV338+26),"")</f>
      </c>
      <c r="HN338">
        <f>IF($IW338&gt;=27,INDEX($GL:$GL,$IV338+27),"")</f>
      </c>
      <c r="HO338">
        <f>IF($IW338&gt;=28,INDEX($GL:$GL,$IV338+28),"")</f>
      </c>
      <c r="HP338">
        <f>IF($IW338&gt;=29,INDEX($GL:$GL,$IV338+29),"")</f>
      </c>
      <c r="HQ338">
        <f>IF($IW338&gt;=30,INDEX($GL:$GL,$IV338+30),"")</f>
      </c>
      <c r="HR338">
        <f>IF($IW338&gt;=31,INDEX($GL:$GL,$IV338+31),"")</f>
      </c>
      <c r="HS338">
        <f>IF($IW338&gt;=32,INDEX($GL:$GL,$IV338+32),"")</f>
      </c>
      <c r="HT338">
        <f>IF($IW338&gt;=33,INDEX($GL:$GL,$IV338+33),"")</f>
      </c>
      <c r="HU338">
        <f>IF($IW338&gt;=34,INDEX($GL:$GL,$IV338+34),"")</f>
      </c>
      <c r="HV338">
        <f>IF($IW338&gt;=35,INDEX($GL:$GL,$IV338+35),"")</f>
      </c>
      <c r="HW338">
        <f>IF($IW338&gt;=36,INDEX($GL:$GL,$IV338+36),"")</f>
      </c>
      <c r="HX338">
        <f>IF($IW338&gt;=37,INDEX($GL:$GL,$IV338+37),"")</f>
      </c>
      <c r="HY338">
        <f>IF($IW338&gt;=38,INDEX($GL:$GL,$IV338+38),"")</f>
      </c>
      <c r="HZ338">
        <f>IF($IW338&gt;=39,INDEX($GL:$GL,$IV338+39),"")</f>
      </c>
      <c r="IA338">
        <f>IF($IW338&gt;=40,INDEX($GL:$GL,$IV338+40),"")</f>
      </c>
      <c r="IB338">
        <f>IF($IW338&gt;=41,INDEX($GL:$GL,$IV338+41),"")</f>
      </c>
      <c r="IC338">
        <f>IF($IW338&gt;=42,INDEX($GL:$GL,$IV338+42),"")</f>
      </c>
      <c r="ID338">
        <f>IF($IW338&gt;=43,INDEX($GL:$GL,$IV338+43),"")</f>
      </c>
      <c r="IE338">
        <f>IF($IW338&gt;=44,INDEX($GL:$GL,$IV338+44),"")</f>
      </c>
      <c r="IF338">
        <f>IF($IW338&gt;=45,INDEX($GL:$GL,$IV338+45),"")</f>
      </c>
      <c r="IG338">
        <f>IF($IW338&gt;=46,INDEX($GL:$GL,$IV338+46),"")</f>
      </c>
      <c r="IH338">
        <f>IF($IW338&gt;=47,INDEX($GL:$GL,$IV338+47),"")</f>
      </c>
      <c r="II338">
        <f>IF($IW338&gt;=48,INDEX($GL:$GL,$IV338+48),"")</f>
      </c>
      <c r="IJ338">
        <f>IF($IW338&gt;=49,INDEX($GL:$GL,$IV338+49),"")</f>
      </c>
      <c r="IK338">
        <f>IF($IW338&gt;=50,INDEX($GL:$GL,$IV338+50),"")</f>
      </c>
      <c r="IL338">
        <f>IF($IW338&gt;=51,INDEX($GL:$GL,$IV338+51),"")</f>
      </c>
      <c r="IM338">
        <f>IF($IW338&gt;=52,INDEX($GL:$GL,$IV338+52),"")</f>
      </c>
      <c r="IN338">
        <f>IF($IW338&gt;=53,INDEX($GL:$GL,$IV338+53),"")</f>
      </c>
      <c r="IO338">
        <f>IF($IW338&gt;=54,INDEX($GL:$GL,$IV338+54),"")</f>
      </c>
      <c r="IP338">
        <f>IF($IW338&gt;=55,INDEX($GL:$GL,$IV338+55),"")</f>
      </c>
      <c r="IQ338">
        <f>IF($IW338&gt;=56,INDEX($GL:$GL,$IV338+56),"")</f>
      </c>
      <c r="IR338">
        <f>IF($IW338&gt;=57,INDEX($GL:$GL,$IV338+57),"")</f>
      </c>
      <c r="IS338">
        <f>IF($IW338&gt;=58,INDEX($GL:$GL,$IV338+58),"")</f>
      </c>
      <c r="IT338">
        <f>IF($IW338&gt;=59,INDEX($GL:$GL,$IV338+59),"")</f>
      </c>
      <c r="IU338">
        <f>IF($IW338&gt;=60,INDEX($GL:$GL,$IV338+60),"")</f>
      </c>
      <c r="IV338">
        <f>IFERROR(MATCH($GK338,$GL$2:$GL$324,0)+1,0)</f>
      </c>
      <c r="IW338">
        <f>IFERROR(INDEX($GM$2:$GM$324,MATCH($GK338,$GL$2:$GL$324,0)),0)</f>
      </c>
      <c r="IX338" t="s">
        <v>34</v>
      </c>
      <c r="IY338" t="s">
        <v>34</v>
      </c>
    </row>
    <row r="339" spans="1:259" x14ac:dyDescent="0.25">
      <c r="K339">
        <f>IF(OR($N339="",$J339=""),"",IFERROR($N339/$J339,0))</f>
      </c>
      <c r="L339">
        <f>IF($N339="","",
SUM($M339,$O339,$T339,$P339,$R339)*
(1-IF($U339="",0,VALUE($U339)/100)))</f>
      </c>
      <c r="M339">
        <f>IF($N339="","",$N339)</f>
      </c>
      <c r="O339">
        <f>IF($N339="","",
IF($H339="","",
IF(ISNUMBER(SEARCH("exempt",LOWER($H339))),0,
$N339*(VALUE(SUBSTITUTE($H339,"%",""))/100))))</f>
      </c>
      <c r="V339">
        <f>IFERROR(IF(FIND(" - ",$E339)&gt;0,MID($E339,FIND(" - ",$E339)+3,LEN($E339)),""),"")</f>
      </c>
      <c r="AE339" t="s">
        <v>920</v>
      </c>
      <c r="AJ339">
        <f>IFERROR(LEFT($E339,FIND(" - ",$E339)-1),$E339)</f>
      </c>
      <c r="AM339">
        <f>IF($CB339&gt;=1,INDEX($AK:$AK,$CA339+1),"")</f>
      </c>
      <c r="AN339">
        <f>IF($CB339&gt;=2,INDEX($AK:$AK,$CA339+2),"")</f>
      </c>
      <c r="AO339">
        <f>IF($CB339&gt;=3,INDEX($AK:$AK,$CA339+3),"")</f>
      </c>
      <c r="AP339">
        <f>IF($CB339&gt;=4,INDEX($AK:$AK,$CA339+4),"")</f>
      </c>
      <c r="AQ339">
        <f>IF($CB339&gt;=5,INDEX($AK:$AK,$CA339+5),"")</f>
      </c>
      <c r="AR339">
        <f>IF($CB339&gt;=6,INDEX($AK:$AK,$CA339+6),"")</f>
      </c>
      <c r="AS339">
        <f>IF($CB339&gt;=7,INDEX($AK:$AK,$CA339+7),"")</f>
      </c>
      <c r="AT339">
        <f>IF($CB339&gt;=8,INDEX($AK:$AK,$CA339+8),"")</f>
      </c>
      <c r="AU339">
        <f>IF($CB339&gt;=9,INDEX($AK:$AK,$CA339+9),"")</f>
      </c>
      <c r="AV339">
        <f>IF($CB339&gt;=10,INDEX($AK:$AK,$CA339+10),"")</f>
      </c>
      <c r="AW339">
        <f>IF($CB339&gt;=11,INDEX($AK:$AK,$CA339+11),"")</f>
      </c>
      <c r="AX339">
        <f>IF($CB339&gt;=12,INDEX($AK:$AK,$CA339+12),"")</f>
      </c>
      <c r="AY339">
        <f>IF($CB339&gt;=13,INDEX($AK:$AK,$CA339+13),"")</f>
      </c>
      <c r="AZ339">
        <f>IF($CB339&gt;=14,INDEX($AK:$AK,$CA339+14),"")</f>
      </c>
      <c r="BA339">
        <f>IF($CB339&gt;=15,INDEX($AK:$AK,$CA339+15),"")</f>
      </c>
      <c r="BB339">
        <f>IF($CB339&gt;=16,INDEX($AK:$AK,$CA339+16),"")</f>
      </c>
      <c r="BC339">
        <f>IF($CB339&gt;=17,INDEX($AK:$AK,$CA339+17),"")</f>
      </c>
      <c r="BD339">
        <f>IF($CB339&gt;=18,INDEX($AK:$AK,$CA339+18),"")</f>
      </c>
      <c r="BE339">
        <f>IF($CB339&gt;=19,INDEX($AK:$AK,$CA339+19),"")</f>
      </c>
      <c r="BF339">
        <f>IF($CB339&gt;=20,INDEX($AK:$AK,$CA339+20),"")</f>
      </c>
      <c r="BG339">
        <f>IF($CB339&gt;=21,INDEX($AK:$AK,$CA339+21),"")</f>
      </c>
      <c r="BH339">
        <f>IF($CB339&gt;=22,INDEX($AK:$AK,$CA339+22),"")</f>
      </c>
      <c r="BI339">
        <f>IF($CB339&gt;=23,INDEX($AK:$AK,$CA339+23),"")</f>
      </c>
      <c r="BJ339">
        <f>IF($CB339&gt;=24,INDEX($AK:$AK,$CA339+24),"")</f>
      </c>
      <c r="BK339">
        <f>IF($CB339&gt;=25,INDEX($AK:$AK,$CA339+25),"")</f>
      </c>
      <c r="BL339">
        <f>IF($CB339&gt;=26,INDEX($AK:$AK,$CA339+26),"")</f>
      </c>
      <c r="BM339">
        <f>IF($CB339&gt;=27,INDEX($AK:$AK,$CA339+27),"")</f>
      </c>
      <c r="BN339">
        <f>IF($CB339&gt;=28,INDEX($AK:$AK,$CA339+28),"")</f>
      </c>
      <c r="BO339">
        <f>IF($CB339&gt;=29,INDEX($AK:$AK,$CA339+29),"")</f>
      </c>
      <c r="BP339">
        <f>IF($CB339&gt;=30,INDEX($AK:$AK,$CA339+30),"")</f>
      </c>
      <c r="BQ339">
        <f>IF($CB339&gt;=31,INDEX($AK:$AK,$CA339+31),"")</f>
      </c>
      <c r="BR339">
        <f>IF($CB339&gt;=32,INDEX($AK:$AK,$CA339+32),"")</f>
      </c>
      <c r="BS339">
        <f>IF($CB339&gt;=33,INDEX($AK:$AK,$CA339+33),"")</f>
      </c>
      <c r="BT339">
        <f>IF($CB339&gt;=34,INDEX($AK:$AK,$CA339+34),"")</f>
      </c>
      <c r="BU339">
        <f>IF($CB339&gt;=35,INDEX($AK:$AK,$CA339+35),"")</f>
      </c>
      <c r="BV339">
        <f>IF($CB339&gt;=36,INDEX($AK:$AK,$CA339+36),"")</f>
      </c>
      <c r="BW339">
        <f>IF($CB339&gt;=37,INDEX($AK:$AK,$CA339+37),"")</f>
      </c>
      <c r="BX339">
        <f>IF($CB339&gt;=38,INDEX($AK:$AK,$CA339+38),"")</f>
      </c>
      <c r="BY339">
        <f>IF($CB339&gt;=39,INDEX($AK:$AK,$CA339+39),"")</f>
      </c>
      <c r="BZ339">
        <f>IF($CB339&gt;=40,INDEX($AK:$AK,$CA339+40),"")</f>
      </c>
      <c r="CA339">
        <f>IFERROR(MATCH($AJ339,$AK$2:$AK$134,0)+1,0)</f>
      </c>
      <c r="CB339">
        <f>IFERROR(INDEX($AL$2:$AL$134,MATCH($AJ339,$AK$2:$AK$134,0)),0)</f>
      </c>
      <c r="CC339">
        <f>IFERROR(LEFT($F339,FIND(" - ",$F339)-1),$F339)</f>
      </c>
      <c r="CF339">
        <f>IF($DA339&gt;=1,INDEX($CD:$CD,$CZ339+1),"")</f>
      </c>
      <c r="CG339">
        <f>IF($DA339&gt;=2,INDEX($CD:$CD,$CZ339+2),"")</f>
      </c>
      <c r="CH339">
        <f>IF($DA339&gt;=3,INDEX($CD:$CD,$CZ339+3),"")</f>
      </c>
      <c r="CI339">
        <f>IF($DA339&gt;=4,INDEX($CD:$CD,$CZ339+4),"")</f>
      </c>
      <c r="CJ339">
        <f>IF($DA339&gt;=5,INDEX($CD:$CD,$CZ339+5),"")</f>
      </c>
      <c r="CK339">
        <f>IF($DA339&gt;=6,INDEX($CD:$CD,$CZ339+6),"")</f>
      </c>
      <c r="CL339">
        <f>IF($DA339&gt;=7,INDEX($CD:$CD,$CZ339+7),"")</f>
      </c>
      <c r="CM339">
        <f>IF($DA339&gt;=8,INDEX($CD:$CD,$CZ339+8),"")</f>
      </c>
      <c r="CN339">
        <f>IF($DA339&gt;=9,INDEX($CD:$CD,$CZ339+9),"")</f>
      </c>
      <c r="CO339">
        <f>IF($DA339&gt;=10,INDEX($CD:$CD,$CZ339+10),"")</f>
      </c>
      <c r="CP339">
        <f>IF($DA339&gt;=11,INDEX($CD:$CD,$CZ339+11),"")</f>
      </c>
      <c r="CQ339">
        <f>IF($DA339&gt;=12,INDEX($CD:$CD,$CZ339+12),"")</f>
      </c>
      <c r="CR339">
        <f>IF($DA339&gt;=13,INDEX($CD:$CD,$CZ339+13),"")</f>
      </c>
      <c r="CS339">
        <f>IF($DA339&gt;=14,INDEX($CD:$CD,$CZ339+14),"")</f>
      </c>
      <c r="CT339">
        <f>IF($DA339&gt;=15,INDEX($CD:$CD,$CZ339+15),"")</f>
      </c>
      <c r="CU339">
        <f>IF($DA339&gt;=16,INDEX($CD:$CD,$CZ339+16),"")</f>
      </c>
      <c r="CV339">
        <f>IF($DA339&gt;=17,INDEX($CD:$CD,$CZ339+17),"")</f>
      </c>
      <c r="CW339">
        <f>IF($DA339&gt;=18,INDEX($CD:$CD,$CZ339+18),"")</f>
      </c>
      <c r="CX339">
        <f>IF($DA339&gt;=19,INDEX($CD:$CD,$CZ339+19),"")</f>
      </c>
      <c r="CY339">
        <f>IF($DA339&gt;=20,INDEX($CD:$CD,$CZ339+20),"")</f>
      </c>
      <c r="CZ339">
        <f>IFERROR(MATCH($CC339,$CD$2:$CD$263,0)+1,0)</f>
      </c>
      <c r="DA339">
        <f>IFERROR(INDEX($CE$2:$CE$263,MATCH($CC339,$CD$2:$CD$263,0)),0)</f>
      </c>
      <c r="DB339">
        <f>IFERROR(INDEX($AI:$AI,MATCH($H339,$AH:$AH,0))&amp;"","")</f>
      </c>
      <c r="DF339">
        <f>IF($GI339&gt;=1,INDEX($DC:$DC,$GH339+1),"")</f>
      </c>
      <c r="DG339">
        <f>IF($GI339&gt;=2,INDEX($DC:$DC,$GH339+2),"")</f>
      </c>
      <c r="DH339">
        <f>IF($GI339&gt;=3,INDEX($DC:$DC,$GH339+3),"")</f>
      </c>
      <c r="DI339">
        <f>IF($GI339&gt;=4,INDEX($DC:$DC,$GH339+4),"")</f>
      </c>
      <c r="DJ339">
        <f>IF($GI339&gt;=5,INDEX($DC:$DC,$GH339+5),"")</f>
      </c>
      <c r="DK339">
        <f>IF($GI339&gt;=6,INDEX($DC:$DC,$GH339+6),"")</f>
      </c>
      <c r="DL339">
        <f>IF($GI339&gt;=7,INDEX($DC:$DC,$GH339+7),"")</f>
      </c>
      <c r="DM339">
        <f>IF($GI339&gt;=8,INDEX($DC:$DC,$GH339+8),"")</f>
      </c>
      <c r="DN339">
        <f>IF($GI339&gt;=9,INDEX($DC:$DC,$GH339+9),"")</f>
      </c>
      <c r="DO339">
        <f>IF($GI339&gt;=10,INDEX($DC:$DC,$GH339+10),"")</f>
      </c>
      <c r="DP339">
        <f>IF($GI339&gt;=11,INDEX($DC:$DC,$GH339+11),"")</f>
      </c>
      <c r="DQ339">
        <f>IF($GI339&gt;=12,INDEX($DC:$DC,$GH339+12),"")</f>
      </c>
      <c r="DR339">
        <f>IF($GI339&gt;=13,INDEX($DC:$DC,$GH339+13),"")</f>
      </c>
      <c r="DS339">
        <f>IF($GI339&gt;=14,INDEX($DC:$DC,$GH339+14),"")</f>
      </c>
      <c r="DT339">
        <f>IF($GI339&gt;=15,INDEX($DC:$DC,$GH339+15),"")</f>
      </c>
      <c r="DU339">
        <f>IF($GI339&gt;=16,INDEX($DC:$DC,$GH339+16),"")</f>
      </c>
      <c r="DV339">
        <f>IF($GI339&gt;=17,INDEX($DC:$DC,$GH339+17),"")</f>
      </c>
      <c r="DW339">
        <f>IF($GI339&gt;=18,INDEX($DC:$DC,$GH339+18),"")</f>
      </c>
      <c r="DX339">
        <f>IF($GI339&gt;=19,INDEX($DC:$DC,$GH339+19),"")</f>
      </c>
      <c r="DY339">
        <f>IF($GI339&gt;=20,INDEX($DC:$DC,$GH339+20),"")</f>
      </c>
      <c r="DZ339">
        <f>IF($GI339&gt;=21,INDEX($DC:$DC,$GH339+21),"")</f>
      </c>
      <c r="EA339">
        <f>IF($GI339&gt;=22,INDEX($DC:$DC,$GH339+22),"")</f>
      </c>
      <c r="EB339">
        <f>IF($GI339&gt;=23,INDEX($DC:$DC,$GH339+23),"")</f>
      </c>
      <c r="EC339">
        <f>IF($GI339&gt;=24,INDEX($DC:$DC,$GH339+24),"")</f>
      </c>
      <c r="ED339">
        <f>IF($GI339&gt;=25,INDEX($DC:$DC,$GH339+25),"")</f>
      </c>
      <c r="EE339">
        <f>IF($GI339&gt;=26,INDEX($DC:$DC,$GH339+26),"")</f>
      </c>
      <c r="EF339">
        <f>IF($GI339&gt;=27,INDEX($DC:$DC,$GH339+27),"")</f>
      </c>
      <c r="EG339">
        <f>IF($GI339&gt;=28,INDEX($DC:$DC,$GH339+28),"")</f>
      </c>
      <c r="EH339">
        <f>IF($GI339&gt;=29,INDEX($DC:$DC,$GH339+29),"")</f>
      </c>
      <c r="EI339">
        <f>IF($GI339&gt;=30,INDEX($DC:$DC,$GH339+30),"")</f>
      </c>
      <c r="EJ339">
        <f>IF($GI339&gt;=31,INDEX($DC:$DC,$GH339+31),"")</f>
      </c>
      <c r="EK339">
        <f>IF($GI339&gt;=32,INDEX($DC:$DC,$GH339+32),"")</f>
      </c>
      <c r="EL339">
        <f>IF($GI339&gt;=33,INDEX($DC:$DC,$GH339+33),"")</f>
      </c>
      <c r="EM339">
        <f>IF($GI339&gt;=34,INDEX($DC:$DC,$GH339+34),"")</f>
      </c>
      <c r="EN339">
        <f>IF($GI339&gt;=35,INDEX($DC:$DC,$GH339+35),"")</f>
      </c>
      <c r="EO339">
        <f>IF($GI339&gt;=36,INDEX($DC:$DC,$GH339+36),"")</f>
      </c>
      <c r="EP339">
        <f>IF($GI339&gt;=37,INDEX($DC:$DC,$GH339+37),"")</f>
      </c>
      <c r="EQ339">
        <f>IF($GI339&gt;=38,INDEX($DC:$DC,$GH339+38),"")</f>
      </c>
      <c r="ER339">
        <f>IF($GI339&gt;=39,INDEX($DC:$DC,$GH339+39),"")</f>
      </c>
      <c r="ES339">
        <f>IF($GI339&gt;=40,INDEX($DC:$DC,$GH339+40),"")</f>
      </c>
      <c r="ET339">
        <f>IF($GI339&gt;=1,INDEX($DD:$DD,$GH339+1),"")</f>
      </c>
      <c r="EU339">
        <f>IF($GI339&gt;=2,INDEX($DD:$DD,$GH339+2),"")</f>
      </c>
      <c r="EV339">
        <f>IF($GI339&gt;=3,INDEX($DD:$DD,$GH339+3),"")</f>
      </c>
      <c r="EW339">
        <f>IF($GI339&gt;=4,INDEX($DD:$DD,$GH339+4),"")</f>
      </c>
      <c r="EX339">
        <f>IF($GI339&gt;=5,INDEX($DD:$DD,$GH339+5),"")</f>
      </c>
      <c r="EY339">
        <f>IF($GI339&gt;=6,INDEX($DD:$DD,$GH339+6),"")</f>
      </c>
      <c r="EZ339">
        <f>IF($GI339&gt;=7,INDEX($DD:$DD,$GH339+7),"")</f>
      </c>
      <c r="FA339">
        <f>IF($GI339&gt;=8,INDEX($DD:$DD,$GH339+8),"")</f>
      </c>
      <c r="FB339">
        <f>IF($GI339&gt;=9,INDEX($DD:$DD,$GH339+9),"")</f>
      </c>
      <c r="FC339">
        <f>IF($GI339&gt;=10,INDEX($DD:$DD,$GH339+10),"")</f>
      </c>
      <c r="FD339">
        <f>IF($GI339&gt;=11,INDEX($DD:$DD,$GH339+11),"")</f>
      </c>
      <c r="FE339">
        <f>IF($GI339&gt;=12,INDEX($DD:$DD,$GH339+12),"")</f>
      </c>
      <c r="FF339">
        <f>IF($GI339&gt;=13,INDEX($DD:$DD,$GH339+13),"")</f>
      </c>
      <c r="FG339">
        <f>IF($GI339&gt;=14,INDEX($DD:$DD,$GH339+14),"")</f>
      </c>
      <c r="FH339">
        <f>IF($GI339&gt;=15,INDEX($DD:$DD,$GH339+15),"")</f>
      </c>
      <c r="FI339">
        <f>IF($GI339&gt;=16,INDEX($DD:$DD,$GH339+16),"")</f>
      </c>
      <c r="FJ339">
        <f>IF($GI339&gt;=17,INDEX($DD:$DD,$GH339+17),"")</f>
      </c>
      <c r="FK339">
        <f>IF($GI339&gt;=18,INDEX($DD:$DD,$GH339+18),"")</f>
      </c>
      <c r="FL339">
        <f>IF($GI339&gt;=19,INDEX($DD:$DD,$GH339+19),"")</f>
      </c>
      <c r="FM339">
        <f>IF($GI339&gt;=20,INDEX($DD:$DD,$GH339+20),"")</f>
      </c>
      <c r="FN339">
        <f>IF($GI339&gt;=21,INDEX($DD:$DD,$GH339+21),"")</f>
      </c>
      <c r="FO339">
        <f>IF($GI339&gt;=22,INDEX($DD:$DD,$GH339+22),"")</f>
      </c>
      <c r="FP339">
        <f>IF($GI339&gt;=23,INDEX($DD:$DD,$GH339+23),"")</f>
      </c>
      <c r="FQ339">
        <f>IF($GI339&gt;=24,INDEX($DD:$DD,$GH339+24),"")</f>
      </c>
      <c r="FR339">
        <f>IF($GI339&gt;=25,INDEX($DD:$DD,$GH339+25),"")</f>
      </c>
      <c r="FS339">
        <f>IF($GI339&gt;=26,INDEX($DD:$DD,$GH339+26),"")</f>
      </c>
      <c r="FT339">
        <f>IF($GI339&gt;=27,INDEX($DD:$DD,$GH339+27),"")</f>
      </c>
      <c r="FU339">
        <f>IF($GI339&gt;=28,INDEX($DD:$DD,$GH339+28),"")</f>
      </c>
      <c r="FV339">
        <f>IF($GI339&gt;=29,INDEX($DD:$DD,$GH339+29),"")</f>
      </c>
      <c r="FW339">
        <f>IF($GI339&gt;=30,INDEX($DD:$DD,$GH339+30),"")</f>
      </c>
      <c r="FX339">
        <f>IF($GI339&gt;=31,INDEX($DD:$DD,$GH339+31),"")</f>
      </c>
      <c r="FY339">
        <f>IF($GI339&gt;=32,INDEX($DD:$DD,$GH339+32),"")</f>
      </c>
      <c r="FZ339">
        <f>IF($GI339&gt;=33,INDEX($DD:$DD,$GH339+33),"")</f>
      </c>
      <c r="GA339">
        <f>IF($GI339&gt;=34,INDEX($DD:$DD,$GH339+34),"")</f>
      </c>
      <c r="GB339">
        <f>IF($GI339&gt;=35,INDEX($DD:$DD,$GH339+35),"")</f>
      </c>
      <c r="GC339">
        <f>IF($GI339&gt;=36,INDEX($DD:$DD,$GH339+36),"")</f>
      </c>
      <c r="GD339">
        <f>IF($GI339&gt;=37,INDEX($DD:$DD,$GH339+37),"")</f>
      </c>
      <c r="GE339">
        <f>IF($GI339&gt;=38,INDEX($DD:$DD,$GH339+38),"")</f>
      </c>
      <c r="GF339">
        <f>IF($GI339&gt;=39,INDEX($DD:$DD,$GH339+39),"")</f>
      </c>
      <c r="GG339">
        <f>IF($GI339&gt;=40,INDEX($DD:$DD,$GH339+40),"")</f>
      </c>
      <c r="GH339">
        <f>IFERROR(MATCH($DB339,$DC$2:$DC$148,0)+1,0)</f>
      </c>
      <c r="GI339">
        <f>IFERROR(INDEX($DE$2:$DE$148,MATCH($DB339,$DC$2:$DC$148,0)),0)</f>
      </c>
      <c r="GJ339">
        <f>IFERROR(MATCH($S339,$DF$339:$ES$339,0),0)</f>
      </c>
      <c r="GK339">
        <f>IF($GJ339&gt;0,INDEX($ET$339:$GG$339,$GJ339),"")</f>
      </c>
      <c r="GN339">
        <f>IF($IW339&gt;=1,INDEX($GL:$GL,$IV339+1),"")</f>
      </c>
      <c r="GO339">
        <f>IF($IW339&gt;=2,INDEX($GL:$GL,$IV339+2),"")</f>
      </c>
      <c r="GP339">
        <f>IF($IW339&gt;=3,INDEX($GL:$GL,$IV339+3),"")</f>
      </c>
      <c r="GQ339">
        <f>IF($IW339&gt;=4,INDEX($GL:$GL,$IV339+4),"")</f>
      </c>
      <c r="GR339">
        <f>IF($IW339&gt;=5,INDEX($GL:$GL,$IV339+5),"")</f>
      </c>
      <c r="GS339">
        <f>IF($IW339&gt;=6,INDEX($GL:$GL,$IV339+6),"")</f>
      </c>
      <c r="GT339">
        <f>IF($IW339&gt;=7,INDEX($GL:$GL,$IV339+7),"")</f>
      </c>
      <c r="GU339">
        <f>IF($IW339&gt;=8,INDEX($GL:$GL,$IV339+8),"")</f>
      </c>
      <c r="GV339">
        <f>IF($IW339&gt;=9,INDEX($GL:$GL,$IV339+9),"")</f>
      </c>
      <c r="GW339">
        <f>IF($IW339&gt;=10,INDEX($GL:$GL,$IV339+10),"")</f>
      </c>
      <c r="GX339">
        <f>IF($IW339&gt;=11,INDEX($GL:$GL,$IV339+11),"")</f>
      </c>
      <c r="GY339">
        <f>IF($IW339&gt;=12,INDEX($GL:$GL,$IV339+12),"")</f>
      </c>
      <c r="GZ339">
        <f>IF($IW339&gt;=13,INDEX($GL:$GL,$IV339+13),"")</f>
      </c>
      <c r="HA339">
        <f>IF($IW339&gt;=14,INDEX($GL:$GL,$IV339+14),"")</f>
      </c>
      <c r="HB339">
        <f>IF($IW339&gt;=15,INDEX($GL:$GL,$IV339+15),"")</f>
      </c>
      <c r="HC339">
        <f>IF($IW339&gt;=16,INDEX($GL:$GL,$IV339+16),"")</f>
      </c>
      <c r="HD339">
        <f>IF($IW339&gt;=17,INDEX($GL:$GL,$IV339+17),"")</f>
      </c>
      <c r="HE339">
        <f>IF($IW339&gt;=18,INDEX($GL:$GL,$IV339+18),"")</f>
      </c>
      <c r="HF339">
        <f>IF($IW339&gt;=19,INDEX($GL:$GL,$IV339+19),"")</f>
      </c>
      <c r="HG339">
        <f>IF($IW339&gt;=20,INDEX($GL:$GL,$IV339+20),"")</f>
      </c>
      <c r="HH339">
        <f>IF($IW339&gt;=21,INDEX($GL:$GL,$IV339+21),"")</f>
      </c>
      <c r="HI339">
        <f>IF($IW339&gt;=22,INDEX($GL:$GL,$IV339+22),"")</f>
      </c>
      <c r="HJ339">
        <f>IF($IW339&gt;=23,INDEX($GL:$GL,$IV339+23),"")</f>
      </c>
      <c r="HK339">
        <f>IF($IW339&gt;=24,INDEX($GL:$GL,$IV339+24),"")</f>
      </c>
      <c r="HL339">
        <f>IF($IW339&gt;=25,INDEX($GL:$GL,$IV339+25),"")</f>
      </c>
      <c r="HM339">
        <f>IF($IW339&gt;=26,INDEX($GL:$GL,$IV339+26),"")</f>
      </c>
      <c r="HN339">
        <f>IF($IW339&gt;=27,INDEX($GL:$GL,$IV339+27),"")</f>
      </c>
      <c r="HO339">
        <f>IF($IW339&gt;=28,INDEX($GL:$GL,$IV339+28),"")</f>
      </c>
      <c r="HP339">
        <f>IF($IW339&gt;=29,INDEX($GL:$GL,$IV339+29),"")</f>
      </c>
      <c r="HQ339">
        <f>IF($IW339&gt;=30,INDEX($GL:$GL,$IV339+30),"")</f>
      </c>
      <c r="HR339">
        <f>IF($IW339&gt;=31,INDEX($GL:$GL,$IV339+31),"")</f>
      </c>
      <c r="HS339">
        <f>IF($IW339&gt;=32,INDEX($GL:$GL,$IV339+32),"")</f>
      </c>
      <c r="HT339">
        <f>IF($IW339&gt;=33,INDEX($GL:$GL,$IV339+33),"")</f>
      </c>
      <c r="HU339">
        <f>IF($IW339&gt;=34,INDEX($GL:$GL,$IV339+34),"")</f>
      </c>
      <c r="HV339">
        <f>IF($IW339&gt;=35,INDEX($GL:$GL,$IV339+35),"")</f>
      </c>
      <c r="HW339">
        <f>IF($IW339&gt;=36,INDEX($GL:$GL,$IV339+36),"")</f>
      </c>
      <c r="HX339">
        <f>IF($IW339&gt;=37,INDEX($GL:$GL,$IV339+37),"")</f>
      </c>
      <c r="HY339">
        <f>IF($IW339&gt;=38,INDEX($GL:$GL,$IV339+38),"")</f>
      </c>
      <c r="HZ339">
        <f>IF($IW339&gt;=39,INDEX($GL:$GL,$IV339+39),"")</f>
      </c>
      <c r="IA339">
        <f>IF($IW339&gt;=40,INDEX($GL:$GL,$IV339+40),"")</f>
      </c>
      <c r="IB339">
        <f>IF($IW339&gt;=41,INDEX($GL:$GL,$IV339+41),"")</f>
      </c>
      <c r="IC339">
        <f>IF($IW339&gt;=42,INDEX($GL:$GL,$IV339+42),"")</f>
      </c>
      <c r="ID339">
        <f>IF($IW339&gt;=43,INDEX($GL:$GL,$IV339+43),"")</f>
      </c>
      <c r="IE339">
        <f>IF($IW339&gt;=44,INDEX($GL:$GL,$IV339+44),"")</f>
      </c>
      <c r="IF339">
        <f>IF($IW339&gt;=45,INDEX($GL:$GL,$IV339+45),"")</f>
      </c>
      <c r="IG339">
        <f>IF($IW339&gt;=46,INDEX($GL:$GL,$IV339+46),"")</f>
      </c>
      <c r="IH339">
        <f>IF($IW339&gt;=47,INDEX($GL:$GL,$IV339+47),"")</f>
      </c>
      <c r="II339">
        <f>IF($IW339&gt;=48,INDEX($GL:$GL,$IV339+48),"")</f>
      </c>
      <c r="IJ339">
        <f>IF($IW339&gt;=49,INDEX($GL:$GL,$IV339+49),"")</f>
      </c>
      <c r="IK339">
        <f>IF($IW339&gt;=50,INDEX($GL:$GL,$IV339+50),"")</f>
      </c>
      <c r="IL339">
        <f>IF($IW339&gt;=51,INDEX($GL:$GL,$IV339+51),"")</f>
      </c>
      <c r="IM339">
        <f>IF($IW339&gt;=52,INDEX($GL:$GL,$IV339+52),"")</f>
      </c>
      <c r="IN339">
        <f>IF($IW339&gt;=53,INDEX($GL:$GL,$IV339+53),"")</f>
      </c>
      <c r="IO339">
        <f>IF($IW339&gt;=54,INDEX($GL:$GL,$IV339+54),"")</f>
      </c>
      <c r="IP339">
        <f>IF($IW339&gt;=55,INDEX($GL:$GL,$IV339+55),"")</f>
      </c>
      <c r="IQ339">
        <f>IF($IW339&gt;=56,INDEX($GL:$GL,$IV339+56),"")</f>
      </c>
      <c r="IR339">
        <f>IF($IW339&gt;=57,INDEX($GL:$GL,$IV339+57),"")</f>
      </c>
      <c r="IS339">
        <f>IF($IW339&gt;=58,INDEX($GL:$GL,$IV339+58),"")</f>
      </c>
      <c r="IT339">
        <f>IF($IW339&gt;=59,INDEX($GL:$GL,$IV339+59),"")</f>
      </c>
      <c r="IU339">
        <f>IF($IW339&gt;=60,INDEX($GL:$GL,$IV339+60),"")</f>
      </c>
      <c r="IV339">
        <f>IFERROR(MATCH($GK339,$GL$2:$GL$324,0)+1,0)</f>
      </c>
      <c r="IW339">
        <f>IFERROR(INDEX($GM$2:$GM$324,MATCH($GK339,$GL$2:$GL$324,0)),0)</f>
      </c>
      <c r="IX339" t="s">
        <v>34</v>
      </c>
      <c r="IY339" t="s">
        <v>34</v>
      </c>
    </row>
    <row r="340" spans="1:259" x14ac:dyDescent="0.25">
      <c r="K340">
        <f>IF(OR($N340="",$J340=""),"",IFERROR($N340/$J340,0))</f>
      </c>
      <c r="L340">
        <f>IF($N340="","",
SUM($M340,$O340,$T340,$P340,$R340)*
(1-IF($U340="",0,VALUE($U340)/100)))</f>
      </c>
      <c r="M340">
        <f>IF($N340="","",$N340)</f>
      </c>
      <c r="O340">
        <f>IF($N340="","",
IF($H340="","",
IF(ISNUMBER(SEARCH("exempt",LOWER($H340))),0,
$N340*(VALUE(SUBSTITUTE($H340,"%",""))/100))))</f>
      </c>
      <c r="V340">
        <f>IFERROR(IF(FIND(" - ",$E340)&gt;0,MID($E340,FIND(" - ",$E340)+3,LEN($E340)),""),"")</f>
      </c>
      <c r="AE340" t="s">
        <v>921</v>
      </c>
      <c r="AJ340">
        <f>IFERROR(LEFT($E340,FIND(" - ",$E340)-1),$E340)</f>
      </c>
      <c r="AM340">
        <f>IF($CB340&gt;=1,INDEX($AK:$AK,$CA340+1),"")</f>
      </c>
      <c r="AN340">
        <f>IF($CB340&gt;=2,INDEX($AK:$AK,$CA340+2),"")</f>
      </c>
      <c r="AO340">
        <f>IF($CB340&gt;=3,INDEX($AK:$AK,$CA340+3),"")</f>
      </c>
      <c r="AP340">
        <f>IF($CB340&gt;=4,INDEX($AK:$AK,$CA340+4),"")</f>
      </c>
      <c r="AQ340">
        <f>IF($CB340&gt;=5,INDEX($AK:$AK,$CA340+5),"")</f>
      </c>
      <c r="AR340">
        <f>IF($CB340&gt;=6,INDEX($AK:$AK,$CA340+6),"")</f>
      </c>
      <c r="AS340">
        <f>IF($CB340&gt;=7,INDEX($AK:$AK,$CA340+7),"")</f>
      </c>
      <c r="AT340">
        <f>IF($CB340&gt;=8,INDEX($AK:$AK,$CA340+8),"")</f>
      </c>
      <c r="AU340">
        <f>IF($CB340&gt;=9,INDEX($AK:$AK,$CA340+9),"")</f>
      </c>
      <c r="AV340">
        <f>IF($CB340&gt;=10,INDEX($AK:$AK,$CA340+10),"")</f>
      </c>
      <c r="AW340">
        <f>IF($CB340&gt;=11,INDEX($AK:$AK,$CA340+11),"")</f>
      </c>
      <c r="AX340">
        <f>IF($CB340&gt;=12,INDEX($AK:$AK,$CA340+12),"")</f>
      </c>
      <c r="AY340">
        <f>IF($CB340&gt;=13,INDEX($AK:$AK,$CA340+13),"")</f>
      </c>
      <c r="AZ340">
        <f>IF($CB340&gt;=14,INDEX($AK:$AK,$CA340+14),"")</f>
      </c>
      <c r="BA340">
        <f>IF($CB340&gt;=15,INDEX($AK:$AK,$CA340+15),"")</f>
      </c>
      <c r="BB340">
        <f>IF($CB340&gt;=16,INDEX($AK:$AK,$CA340+16),"")</f>
      </c>
      <c r="BC340">
        <f>IF($CB340&gt;=17,INDEX($AK:$AK,$CA340+17),"")</f>
      </c>
      <c r="BD340">
        <f>IF($CB340&gt;=18,INDEX($AK:$AK,$CA340+18),"")</f>
      </c>
      <c r="BE340">
        <f>IF($CB340&gt;=19,INDEX($AK:$AK,$CA340+19),"")</f>
      </c>
      <c r="BF340">
        <f>IF($CB340&gt;=20,INDEX($AK:$AK,$CA340+20),"")</f>
      </c>
      <c r="BG340">
        <f>IF($CB340&gt;=21,INDEX($AK:$AK,$CA340+21),"")</f>
      </c>
      <c r="BH340">
        <f>IF($CB340&gt;=22,INDEX($AK:$AK,$CA340+22),"")</f>
      </c>
      <c r="BI340">
        <f>IF($CB340&gt;=23,INDEX($AK:$AK,$CA340+23),"")</f>
      </c>
      <c r="BJ340">
        <f>IF($CB340&gt;=24,INDEX($AK:$AK,$CA340+24),"")</f>
      </c>
      <c r="BK340">
        <f>IF($CB340&gt;=25,INDEX($AK:$AK,$CA340+25),"")</f>
      </c>
      <c r="BL340">
        <f>IF($CB340&gt;=26,INDEX($AK:$AK,$CA340+26),"")</f>
      </c>
      <c r="BM340">
        <f>IF($CB340&gt;=27,INDEX($AK:$AK,$CA340+27),"")</f>
      </c>
      <c r="BN340">
        <f>IF($CB340&gt;=28,INDEX($AK:$AK,$CA340+28),"")</f>
      </c>
      <c r="BO340">
        <f>IF($CB340&gt;=29,INDEX($AK:$AK,$CA340+29),"")</f>
      </c>
      <c r="BP340">
        <f>IF($CB340&gt;=30,INDEX($AK:$AK,$CA340+30),"")</f>
      </c>
      <c r="BQ340">
        <f>IF($CB340&gt;=31,INDEX($AK:$AK,$CA340+31),"")</f>
      </c>
      <c r="BR340">
        <f>IF($CB340&gt;=32,INDEX($AK:$AK,$CA340+32),"")</f>
      </c>
      <c r="BS340">
        <f>IF($CB340&gt;=33,INDEX($AK:$AK,$CA340+33),"")</f>
      </c>
      <c r="BT340">
        <f>IF($CB340&gt;=34,INDEX($AK:$AK,$CA340+34),"")</f>
      </c>
      <c r="BU340">
        <f>IF($CB340&gt;=35,INDEX($AK:$AK,$CA340+35),"")</f>
      </c>
      <c r="BV340">
        <f>IF($CB340&gt;=36,INDEX($AK:$AK,$CA340+36),"")</f>
      </c>
      <c r="BW340">
        <f>IF($CB340&gt;=37,INDEX($AK:$AK,$CA340+37),"")</f>
      </c>
      <c r="BX340">
        <f>IF($CB340&gt;=38,INDEX($AK:$AK,$CA340+38),"")</f>
      </c>
      <c r="BY340">
        <f>IF($CB340&gt;=39,INDEX($AK:$AK,$CA340+39),"")</f>
      </c>
      <c r="BZ340">
        <f>IF($CB340&gt;=40,INDEX($AK:$AK,$CA340+40),"")</f>
      </c>
      <c r="CA340">
        <f>IFERROR(MATCH($AJ340,$AK$2:$AK$134,0)+1,0)</f>
      </c>
      <c r="CB340">
        <f>IFERROR(INDEX($AL$2:$AL$134,MATCH($AJ340,$AK$2:$AK$134,0)),0)</f>
      </c>
      <c r="CC340">
        <f>IFERROR(LEFT($F340,FIND(" - ",$F340)-1),$F340)</f>
      </c>
      <c r="CF340">
        <f>IF($DA340&gt;=1,INDEX($CD:$CD,$CZ340+1),"")</f>
      </c>
      <c r="CG340">
        <f>IF($DA340&gt;=2,INDEX($CD:$CD,$CZ340+2),"")</f>
      </c>
      <c r="CH340">
        <f>IF($DA340&gt;=3,INDEX($CD:$CD,$CZ340+3),"")</f>
      </c>
      <c r="CI340">
        <f>IF($DA340&gt;=4,INDEX($CD:$CD,$CZ340+4),"")</f>
      </c>
      <c r="CJ340">
        <f>IF($DA340&gt;=5,INDEX($CD:$CD,$CZ340+5),"")</f>
      </c>
      <c r="CK340">
        <f>IF($DA340&gt;=6,INDEX($CD:$CD,$CZ340+6),"")</f>
      </c>
      <c r="CL340">
        <f>IF($DA340&gt;=7,INDEX($CD:$CD,$CZ340+7),"")</f>
      </c>
      <c r="CM340">
        <f>IF($DA340&gt;=8,INDEX($CD:$CD,$CZ340+8),"")</f>
      </c>
      <c r="CN340">
        <f>IF($DA340&gt;=9,INDEX($CD:$CD,$CZ340+9),"")</f>
      </c>
      <c r="CO340">
        <f>IF($DA340&gt;=10,INDEX($CD:$CD,$CZ340+10),"")</f>
      </c>
      <c r="CP340">
        <f>IF($DA340&gt;=11,INDEX($CD:$CD,$CZ340+11),"")</f>
      </c>
      <c r="CQ340">
        <f>IF($DA340&gt;=12,INDEX($CD:$CD,$CZ340+12),"")</f>
      </c>
      <c r="CR340">
        <f>IF($DA340&gt;=13,INDEX($CD:$CD,$CZ340+13),"")</f>
      </c>
      <c r="CS340">
        <f>IF($DA340&gt;=14,INDEX($CD:$CD,$CZ340+14),"")</f>
      </c>
      <c r="CT340">
        <f>IF($DA340&gt;=15,INDEX($CD:$CD,$CZ340+15),"")</f>
      </c>
      <c r="CU340">
        <f>IF($DA340&gt;=16,INDEX($CD:$CD,$CZ340+16),"")</f>
      </c>
      <c r="CV340">
        <f>IF($DA340&gt;=17,INDEX($CD:$CD,$CZ340+17),"")</f>
      </c>
      <c r="CW340">
        <f>IF($DA340&gt;=18,INDEX($CD:$CD,$CZ340+18),"")</f>
      </c>
      <c r="CX340">
        <f>IF($DA340&gt;=19,INDEX($CD:$CD,$CZ340+19),"")</f>
      </c>
      <c r="CY340">
        <f>IF($DA340&gt;=20,INDEX($CD:$CD,$CZ340+20),"")</f>
      </c>
      <c r="CZ340">
        <f>IFERROR(MATCH($CC340,$CD$2:$CD$263,0)+1,0)</f>
      </c>
      <c r="DA340">
        <f>IFERROR(INDEX($CE$2:$CE$263,MATCH($CC340,$CD$2:$CD$263,0)),0)</f>
      </c>
      <c r="DB340">
        <f>IFERROR(INDEX($AI:$AI,MATCH($H340,$AH:$AH,0))&amp;"","")</f>
      </c>
      <c r="DF340">
        <f>IF($GI340&gt;=1,INDEX($DC:$DC,$GH340+1),"")</f>
      </c>
      <c r="DG340">
        <f>IF($GI340&gt;=2,INDEX($DC:$DC,$GH340+2),"")</f>
      </c>
      <c r="DH340">
        <f>IF($GI340&gt;=3,INDEX($DC:$DC,$GH340+3),"")</f>
      </c>
      <c r="DI340">
        <f>IF($GI340&gt;=4,INDEX($DC:$DC,$GH340+4),"")</f>
      </c>
      <c r="DJ340">
        <f>IF($GI340&gt;=5,INDEX($DC:$DC,$GH340+5),"")</f>
      </c>
      <c r="DK340">
        <f>IF($GI340&gt;=6,INDEX($DC:$DC,$GH340+6),"")</f>
      </c>
      <c r="DL340">
        <f>IF($GI340&gt;=7,INDEX($DC:$DC,$GH340+7),"")</f>
      </c>
      <c r="DM340">
        <f>IF($GI340&gt;=8,INDEX($DC:$DC,$GH340+8),"")</f>
      </c>
      <c r="DN340">
        <f>IF($GI340&gt;=9,INDEX($DC:$DC,$GH340+9),"")</f>
      </c>
      <c r="DO340">
        <f>IF($GI340&gt;=10,INDEX($DC:$DC,$GH340+10),"")</f>
      </c>
      <c r="DP340">
        <f>IF($GI340&gt;=11,INDEX($DC:$DC,$GH340+11),"")</f>
      </c>
      <c r="DQ340">
        <f>IF($GI340&gt;=12,INDEX($DC:$DC,$GH340+12),"")</f>
      </c>
      <c r="DR340">
        <f>IF($GI340&gt;=13,INDEX($DC:$DC,$GH340+13),"")</f>
      </c>
      <c r="DS340">
        <f>IF($GI340&gt;=14,INDEX($DC:$DC,$GH340+14),"")</f>
      </c>
      <c r="DT340">
        <f>IF($GI340&gt;=15,INDEX($DC:$DC,$GH340+15),"")</f>
      </c>
      <c r="DU340">
        <f>IF($GI340&gt;=16,INDEX($DC:$DC,$GH340+16),"")</f>
      </c>
      <c r="DV340">
        <f>IF($GI340&gt;=17,INDEX($DC:$DC,$GH340+17),"")</f>
      </c>
      <c r="DW340">
        <f>IF($GI340&gt;=18,INDEX($DC:$DC,$GH340+18),"")</f>
      </c>
      <c r="DX340">
        <f>IF($GI340&gt;=19,INDEX($DC:$DC,$GH340+19),"")</f>
      </c>
      <c r="DY340">
        <f>IF($GI340&gt;=20,INDEX($DC:$DC,$GH340+20),"")</f>
      </c>
      <c r="DZ340">
        <f>IF($GI340&gt;=21,INDEX($DC:$DC,$GH340+21),"")</f>
      </c>
      <c r="EA340">
        <f>IF($GI340&gt;=22,INDEX($DC:$DC,$GH340+22),"")</f>
      </c>
      <c r="EB340">
        <f>IF($GI340&gt;=23,INDEX($DC:$DC,$GH340+23),"")</f>
      </c>
      <c r="EC340">
        <f>IF($GI340&gt;=24,INDEX($DC:$DC,$GH340+24),"")</f>
      </c>
      <c r="ED340">
        <f>IF($GI340&gt;=25,INDEX($DC:$DC,$GH340+25),"")</f>
      </c>
      <c r="EE340">
        <f>IF($GI340&gt;=26,INDEX($DC:$DC,$GH340+26),"")</f>
      </c>
      <c r="EF340">
        <f>IF($GI340&gt;=27,INDEX($DC:$DC,$GH340+27),"")</f>
      </c>
      <c r="EG340">
        <f>IF($GI340&gt;=28,INDEX($DC:$DC,$GH340+28),"")</f>
      </c>
      <c r="EH340">
        <f>IF($GI340&gt;=29,INDEX($DC:$DC,$GH340+29),"")</f>
      </c>
      <c r="EI340">
        <f>IF($GI340&gt;=30,INDEX($DC:$DC,$GH340+30),"")</f>
      </c>
      <c r="EJ340">
        <f>IF($GI340&gt;=31,INDEX($DC:$DC,$GH340+31),"")</f>
      </c>
      <c r="EK340">
        <f>IF($GI340&gt;=32,INDEX($DC:$DC,$GH340+32),"")</f>
      </c>
      <c r="EL340">
        <f>IF($GI340&gt;=33,INDEX($DC:$DC,$GH340+33),"")</f>
      </c>
      <c r="EM340">
        <f>IF($GI340&gt;=34,INDEX($DC:$DC,$GH340+34),"")</f>
      </c>
      <c r="EN340">
        <f>IF($GI340&gt;=35,INDEX($DC:$DC,$GH340+35),"")</f>
      </c>
      <c r="EO340">
        <f>IF($GI340&gt;=36,INDEX($DC:$DC,$GH340+36),"")</f>
      </c>
      <c r="EP340">
        <f>IF($GI340&gt;=37,INDEX($DC:$DC,$GH340+37),"")</f>
      </c>
      <c r="EQ340">
        <f>IF($GI340&gt;=38,INDEX($DC:$DC,$GH340+38),"")</f>
      </c>
      <c r="ER340">
        <f>IF($GI340&gt;=39,INDEX($DC:$DC,$GH340+39),"")</f>
      </c>
      <c r="ES340">
        <f>IF($GI340&gt;=40,INDEX($DC:$DC,$GH340+40),"")</f>
      </c>
      <c r="ET340">
        <f>IF($GI340&gt;=1,INDEX($DD:$DD,$GH340+1),"")</f>
      </c>
      <c r="EU340">
        <f>IF($GI340&gt;=2,INDEX($DD:$DD,$GH340+2),"")</f>
      </c>
      <c r="EV340">
        <f>IF($GI340&gt;=3,INDEX($DD:$DD,$GH340+3),"")</f>
      </c>
      <c r="EW340">
        <f>IF($GI340&gt;=4,INDEX($DD:$DD,$GH340+4),"")</f>
      </c>
      <c r="EX340">
        <f>IF($GI340&gt;=5,INDEX($DD:$DD,$GH340+5),"")</f>
      </c>
      <c r="EY340">
        <f>IF($GI340&gt;=6,INDEX($DD:$DD,$GH340+6),"")</f>
      </c>
      <c r="EZ340">
        <f>IF($GI340&gt;=7,INDEX($DD:$DD,$GH340+7),"")</f>
      </c>
      <c r="FA340">
        <f>IF($GI340&gt;=8,INDEX($DD:$DD,$GH340+8),"")</f>
      </c>
      <c r="FB340">
        <f>IF($GI340&gt;=9,INDEX($DD:$DD,$GH340+9),"")</f>
      </c>
      <c r="FC340">
        <f>IF($GI340&gt;=10,INDEX($DD:$DD,$GH340+10),"")</f>
      </c>
      <c r="FD340">
        <f>IF($GI340&gt;=11,INDEX($DD:$DD,$GH340+11),"")</f>
      </c>
      <c r="FE340">
        <f>IF($GI340&gt;=12,INDEX($DD:$DD,$GH340+12),"")</f>
      </c>
      <c r="FF340">
        <f>IF($GI340&gt;=13,INDEX($DD:$DD,$GH340+13),"")</f>
      </c>
      <c r="FG340">
        <f>IF($GI340&gt;=14,INDEX($DD:$DD,$GH340+14),"")</f>
      </c>
      <c r="FH340">
        <f>IF($GI340&gt;=15,INDEX($DD:$DD,$GH340+15),"")</f>
      </c>
      <c r="FI340">
        <f>IF($GI340&gt;=16,INDEX($DD:$DD,$GH340+16),"")</f>
      </c>
      <c r="FJ340">
        <f>IF($GI340&gt;=17,INDEX($DD:$DD,$GH340+17),"")</f>
      </c>
      <c r="FK340">
        <f>IF($GI340&gt;=18,INDEX($DD:$DD,$GH340+18),"")</f>
      </c>
      <c r="FL340">
        <f>IF($GI340&gt;=19,INDEX($DD:$DD,$GH340+19),"")</f>
      </c>
      <c r="FM340">
        <f>IF($GI340&gt;=20,INDEX($DD:$DD,$GH340+20),"")</f>
      </c>
      <c r="FN340">
        <f>IF($GI340&gt;=21,INDEX($DD:$DD,$GH340+21),"")</f>
      </c>
      <c r="FO340">
        <f>IF($GI340&gt;=22,INDEX($DD:$DD,$GH340+22),"")</f>
      </c>
      <c r="FP340">
        <f>IF($GI340&gt;=23,INDEX($DD:$DD,$GH340+23),"")</f>
      </c>
      <c r="FQ340">
        <f>IF($GI340&gt;=24,INDEX($DD:$DD,$GH340+24),"")</f>
      </c>
      <c r="FR340">
        <f>IF($GI340&gt;=25,INDEX($DD:$DD,$GH340+25),"")</f>
      </c>
      <c r="FS340">
        <f>IF($GI340&gt;=26,INDEX($DD:$DD,$GH340+26),"")</f>
      </c>
      <c r="FT340">
        <f>IF($GI340&gt;=27,INDEX($DD:$DD,$GH340+27),"")</f>
      </c>
      <c r="FU340">
        <f>IF($GI340&gt;=28,INDEX($DD:$DD,$GH340+28),"")</f>
      </c>
      <c r="FV340">
        <f>IF($GI340&gt;=29,INDEX($DD:$DD,$GH340+29),"")</f>
      </c>
      <c r="FW340">
        <f>IF($GI340&gt;=30,INDEX($DD:$DD,$GH340+30),"")</f>
      </c>
      <c r="FX340">
        <f>IF($GI340&gt;=31,INDEX($DD:$DD,$GH340+31),"")</f>
      </c>
      <c r="FY340">
        <f>IF($GI340&gt;=32,INDEX($DD:$DD,$GH340+32),"")</f>
      </c>
      <c r="FZ340">
        <f>IF($GI340&gt;=33,INDEX($DD:$DD,$GH340+33),"")</f>
      </c>
      <c r="GA340">
        <f>IF($GI340&gt;=34,INDEX($DD:$DD,$GH340+34),"")</f>
      </c>
      <c r="GB340">
        <f>IF($GI340&gt;=35,INDEX($DD:$DD,$GH340+35),"")</f>
      </c>
      <c r="GC340">
        <f>IF($GI340&gt;=36,INDEX($DD:$DD,$GH340+36),"")</f>
      </c>
      <c r="GD340">
        <f>IF($GI340&gt;=37,INDEX($DD:$DD,$GH340+37),"")</f>
      </c>
      <c r="GE340">
        <f>IF($GI340&gt;=38,INDEX($DD:$DD,$GH340+38),"")</f>
      </c>
      <c r="GF340">
        <f>IF($GI340&gt;=39,INDEX($DD:$DD,$GH340+39),"")</f>
      </c>
      <c r="GG340">
        <f>IF($GI340&gt;=40,INDEX($DD:$DD,$GH340+40),"")</f>
      </c>
      <c r="GH340">
        <f>IFERROR(MATCH($DB340,$DC$2:$DC$148,0)+1,0)</f>
      </c>
      <c r="GI340">
        <f>IFERROR(INDEX($DE$2:$DE$148,MATCH($DB340,$DC$2:$DC$148,0)),0)</f>
      </c>
      <c r="GJ340">
        <f>IFERROR(MATCH($S340,$DF$340:$ES$340,0),0)</f>
      </c>
      <c r="GK340">
        <f>IF($GJ340&gt;0,INDEX($ET$340:$GG$340,$GJ340),"")</f>
      </c>
      <c r="GN340">
        <f>IF($IW340&gt;=1,INDEX($GL:$GL,$IV340+1),"")</f>
      </c>
      <c r="GO340">
        <f>IF($IW340&gt;=2,INDEX($GL:$GL,$IV340+2),"")</f>
      </c>
      <c r="GP340">
        <f>IF($IW340&gt;=3,INDEX($GL:$GL,$IV340+3),"")</f>
      </c>
      <c r="GQ340">
        <f>IF($IW340&gt;=4,INDEX($GL:$GL,$IV340+4),"")</f>
      </c>
      <c r="GR340">
        <f>IF($IW340&gt;=5,INDEX($GL:$GL,$IV340+5),"")</f>
      </c>
      <c r="GS340">
        <f>IF($IW340&gt;=6,INDEX($GL:$GL,$IV340+6),"")</f>
      </c>
      <c r="GT340">
        <f>IF($IW340&gt;=7,INDEX($GL:$GL,$IV340+7),"")</f>
      </c>
      <c r="GU340">
        <f>IF($IW340&gt;=8,INDEX($GL:$GL,$IV340+8),"")</f>
      </c>
      <c r="GV340">
        <f>IF($IW340&gt;=9,INDEX($GL:$GL,$IV340+9),"")</f>
      </c>
      <c r="GW340">
        <f>IF($IW340&gt;=10,INDEX($GL:$GL,$IV340+10),"")</f>
      </c>
      <c r="GX340">
        <f>IF($IW340&gt;=11,INDEX($GL:$GL,$IV340+11),"")</f>
      </c>
      <c r="GY340">
        <f>IF($IW340&gt;=12,INDEX($GL:$GL,$IV340+12),"")</f>
      </c>
      <c r="GZ340">
        <f>IF($IW340&gt;=13,INDEX($GL:$GL,$IV340+13),"")</f>
      </c>
      <c r="HA340">
        <f>IF($IW340&gt;=14,INDEX($GL:$GL,$IV340+14),"")</f>
      </c>
      <c r="HB340">
        <f>IF($IW340&gt;=15,INDEX($GL:$GL,$IV340+15),"")</f>
      </c>
      <c r="HC340">
        <f>IF($IW340&gt;=16,INDEX($GL:$GL,$IV340+16),"")</f>
      </c>
      <c r="HD340">
        <f>IF($IW340&gt;=17,INDEX($GL:$GL,$IV340+17),"")</f>
      </c>
      <c r="HE340">
        <f>IF($IW340&gt;=18,INDEX($GL:$GL,$IV340+18),"")</f>
      </c>
      <c r="HF340">
        <f>IF($IW340&gt;=19,INDEX($GL:$GL,$IV340+19),"")</f>
      </c>
      <c r="HG340">
        <f>IF($IW340&gt;=20,INDEX($GL:$GL,$IV340+20),"")</f>
      </c>
      <c r="HH340">
        <f>IF($IW340&gt;=21,INDEX($GL:$GL,$IV340+21),"")</f>
      </c>
      <c r="HI340">
        <f>IF($IW340&gt;=22,INDEX($GL:$GL,$IV340+22),"")</f>
      </c>
      <c r="HJ340">
        <f>IF($IW340&gt;=23,INDEX($GL:$GL,$IV340+23),"")</f>
      </c>
      <c r="HK340">
        <f>IF($IW340&gt;=24,INDEX($GL:$GL,$IV340+24),"")</f>
      </c>
      <c r="HL340">
        <f>IF($IW340&gt;=25,INDEX($GL:$GL,$IV340+25),"")</f>
      </c>
      <c r="HM340">
        <f>IF($IW340&gt;=26,INDEX($GL:$GL,$IV340+26),"")</f>
      </c>
      <c r="HN340">
        <f>IF($IW340&gt;=27,INDEX($GL:$GL,$IV340+27),"")</f>
      </c>
      <c r="HO340">
        <f>IF($IW340&gt;=28,INDEX($GL:$GL,$IV340+28),"")</f>
      </c>
      <c r="HP340">
        <f>IF($IW340&gt;=29,INDEX($GL:$GL,$IV340+29),"")</f>
      </c>
      <c r="HQ340">
        <f>IF($IW340&gt;=30,INDEX($GL:$GL,$IV340+30),"")</f>
      </c>
      <c r="HR340">
        <f>IF($IW340&gt;=31,INDEX($GL:$GL,$IV340+31),"")</f>
      </c>
      <c r="HS340">
        <f>IF($IW340&gt;=32,INDEX($GL:$GL,$IV340+32),"")</f>
      </c>
      <c r="HT340">
        <f>IF($IW340&gt;=33,INDEX($GL:$GL,$IV340+33),"")</f>
      </c>
      <c r="HU340">
        <f>IF($IW340&gt;=34,INDEX($GL:$GL,$IV340+34),"")</f>
      </c>
      <c r="HV340">
        <f>IF($IW340&gt;=35,INDEX($GL:$GL,$IV340+35),"")</f>
      </c>
      <c r="HW340">
        <f>IF($IW340&gt;=36,INDEX($GL:$GL,$IV340+36),"")</f>
      </c>
      <c r="HX340">
        <f>IF($IW340&gt;=37,INDEX($GL:$GL,$IV340+37),"")</f>
      </c>
      <c r="HY340">
        <f>IF($IW340&gt;=38,INDEX($GL:$GL,$IV340+38),"")</f>
      </c>
      <c r="HZ340">
        <f>IF($IW340&gt;=39,INDEX($GL:$GL,$IV340+39),"")</f>
      </c>
      <c r="IA340">
        <f>IF($IW340&gt;=40,INDEX($GL:$GL,$IV340+40),"")</f>
      </c>
      <c r="IB340">
        <f>IF($IW340&gt;=41,INDEX($GL:$GL,$IV340+41),"")</f>
      </c>
      <c r="IC340">
        <f>IF($IW340&gt;=42,INDEX($GL:$GL,$IV340+42),"")</f>
      </c>
      <c r="ID340">
        <f>IF($IW340&gt;=43,INDEX($GL:$GL,$IV340+43),"")</f>
      </c>
      <c r="IE340">
        <f>IF($IW340&gt;=44,INDEX($GL:$GL,$IV340+44),"")</f>
      </c>
      <c r="IF340">
        <f>IF($IW340&gt;=45,INDEX($GL:$GL,$IV340+45),"")</f>
      </c>
      <c r="IG340">
        <f>IF($IW340&gt;=46,INDEX($GL:$GL,$IV340+46),"")</f>
      </c>
      <c r="IH340">
        <f>IF($IW340&gt;=47,INDEX($GL:$GL,$IV340+47),"")</f>
      </c>
      <c r="II340">
        <f>IF($IW340&gt;=48,INDEX($GL:$GL,$IV340+48),"")</f>
      </c>
      <c r="IJ340">
        <f>IF($IW340&gt;=49,INDEX($GL:$GL,$IV340+49),"")</f>
      </c>
      <c r="IK340">
        <f>IF($IW340&gt;=50,INDEX($GL:$GL,$IV340+50),"")</f>
      </c>
      <c r="IL340">
        <f>IF($IW340&gt;=51,INDEX($GL:$GL,$IV340+51),"")</f>
      </c>
      <c r="IM340">
        <f>IF($IW340&gt;=52,INDEX($GL:$GL,$IV340+52),"")</f>
      </c>
      <c r="IN340">
        <f>IF($IW340&gt;=53,INDEX($GL:$GL,$IV340+53),"")</f>
      </c>
      <c r="IO340">
        <f>IF($IW340&gt;=54,INDEX($GL:$GL,$IV340+54),"")</f>
      </c>
      <c r="IP340">
        <f>IF($IW340&gt;=55,INDEX($GL:$GL,$IV340+55),"")</f>
      </c>
      <c r="IQ340">
        <f>IF($IW340&gt;=56,INDEX($GL:$GL,$IV340+56),"")</f>
      </c>
      <c r="IR340">
        <f>IF($IW340&gt;=57,INDEX($GL:$GL,$IV340+57),"")</f>
      </c>
      <c r="IS340">
        <f>IF($IW340&gt;=58,INDEX($GL:$GL,$IV340+58),"")</f>
      </c>
      <c r="IT340">
        <f>IF($IW340&gt;=59,INDEX($GL:$GL,$IV340+59),"")</f>
      </c>
      <c r="IU340">
        <f>IF($IW340&gt;=60,INDEX($GL:$GL,$IV340+60),"")</f>
      </c>
      <c r="IV340">
        <f>IFERROR(MATCH($GK340,$GL$2:$GL$324,0)+1,0)</f>
      </c>
      <c r="IW340">
        <f>IFERROR(INDEX($GM$2:$GM$324,MATCH($GK340,$GL$2:$GL$324,0)),0)</f>
      </c>
      <c r="IX340" t="s">
        <v>34</v>
      </c>
      <c r="IY340" t="s">
        <v>34</v>
      </c>
    </row>
    <row r="341" spans="1:259" x14ac:dyDescent="0.25">
      <c r="K341">
        <f>IF(OR($N341="",$J341=""),"",IFERROR($N341/$J341,0))</f>
      </c>
      <c r="L341">
        <f>IF($N341="","",
SUM($M341,$O341,$T341,$P341,$R341)*
(1-IF($U341="",0,VALUE($U341)/100)))</f>
      </c>
      <c r="M341">
        <f>IF($N341="","",$N341)</f>
      </c>
      <c r="O341">
        <f>IF($N341="","",
IF($H341="","",
IF(ISNUMBER(SEARCH("exempt",LOWER($H341))),0,
$N341*(VALUE(SUBSTITUTE($H341,"%",""))/100))))</f>
      </c>
      <c r="V341">
        <f>IFERROR(IF(FIND(" - ",$E341)&gt;0,MID($E341,FIND(" - ",$E341)+3,LEN($E341)),""),"")</f>
      </c>
      <c r="AE341" t="s">
        <v>922</v>
      </c>
      <c r="AJ341">
        <f>IFERROR(LEFT($E341,FIND(" - ",$E341)-1),$E341)</f>
      </c>
      <c r="AM341">
        <f>IF($CB341&gt;=1,INDEX($AK:$AK,$CA341+1),"")</f>
      </c>
      <c r="AN341">
        <f>IF($CB341&gt;=2,INDEX($AK:$AK,$CA341+2),"")</f>
      </c>
      <c r="AO341">
        <f>IF($CB341&gt;=3,INDEX($AK:$AK,$CA341+3),"")</f>
      </c>
      <c r="AP341">
        <f>IF($CB341&gt;=4,INDEX($AK:$AK,$CA341+4),"")</f>
      </c>
      <c r="AQ341">
        <f>IF($CB341&gt;=5,INDEX($AK:$AK,$CA341+5),"")</f>
      </c>
      <c r="AR341">
        <f>IF($CB341&gt;=6,INDEX($AK:$AK,$CA341+6),"")</f>
      </c>
      <c r="AS341">
        <f>IF($CB341&gt;=7,INDEX($AK:$AK,$CA341+7),"")</f>
      </c>
      <c r="AT341">
        <f>IF($CB341&gt;=8,INDEX($AK:$AK,$CA341+8),"")</f>
      </c>
      <c r="AU341">
        <f>IF($CB341&gt;=9,INDEX($AK:$AK,$CA341+9),"")</f>
      </c>
      <c r="AV341">
        <f>IF($CB341&gt;=10,INDEX($AK:$AK,$CA341+10),"")</f>
      </c>
      <c r="AW341">
        <f>IF($CB341&gt;=11,INDEX($AK:$AK,$CA341+11),"")</f>
      </c>
      <c r="AX341">
        <f>IF($CB341&gt;=12,INDEX($AK:$AK,$CA341+12),"")</f>
      </c>
      <c r="AY341">
        <f>IF($CB341&gt;=13,INDEX($AK:$AK,$CA341+13),"")</f>
      </c>
      <c r="AZ341">
        <f>IF($CB341&gt;=14,INDEX($AK:$AK,$CA341+14),"")</f>
      </c>
      <c r="BA341">
        <f>IF($CB341&gt;=15,INDEX($AK:$AK,$CA341+15),"")</f>
      </c>
      <c r="BB341">
        <f>IF($CB341&gt;=16,INDEX($AK:$AK,$CA341+16),"")</f>
      </c>
      <c r="BC341">
        <f>IF($CB341&gt;=17,INDEX($AK:$AK,$CA341+17),"")</f>
      </c>
      <c r="BD341">
        <f>IF($CB341&gt;=18,INDEX($AK:$AK,$CA341+18),"")</f>
      </c>
      <c r="BE341">
        <f>IF($CB341&gt;=19,INDEX($AK:$AK,$CA341+19),"")</f>
      </c>
      <c r="BF341">
        <f>IF($CB341&gt;=20,INDEX($AK:$AK,$CA341+20),"")</f>
      </c>
      <c r="BG341">
        <f>IF($CB341&gt;=21,INDEX($AK:$AK,$CA341+21),"")</f>
      </c>
      <c r="BH341">
        <f>IF($CB341&gt;=22,INDEX($AK:$AK,$CA341+22),"")</f>
      </c>
      <c r="BI341">
        <f>IF($CB341&gt;=23,INDEX($AK:$AK,$CA341+23),"")</f>
      </c>
      <c r="BJ341">
        <f>IF($CB341&gt;=24,INDEX($AK:$AK,$CA341+24),"")</f>
      </c>
      <c r="BK341">
        <f>IF($CB341&gt;=25,INDEX($AK:$AK,$CA341+25),"")</f>
      </c>
      <c r="BL341">
        <f>IF($CB341&gt;=26,INDEX($AK:$AK,$CA341+26),"")</f>
      </c>
      <c r="BM341">
        <f>IF($CB341&gt;=27,INDEX($AK:$AK,$CA341+27),"")</f>
      </c>
      <c r="BN341">
        <f>IF($CB341&gt;=28,INDEX($AK:$AK,$CA341+28),"")</f>
      </c>
      <c r="BO341">
        <f>IF($CB341&gt;=29,INDEX($AK:$AK,$CA341+29),"")</f>
      </c>
      <c r="BP341">
        <f>IF($CB341&gt;=30,INDEX($AK:$AK,$CA341+30),"")</f>
      </c>
      <c r="BQ341">
        <f>IF($CB341&gt;=31,INDEX($AK:$AK,$CA341+31),"")</f>
      </c>
      <c r="BR341">
        <f>IF($CB341&gt;=32,INDEX($AK:$AK,$CA341+32),"")</f>
      </c>
      <c r="BS341">
        <f>IF($CB341&gt;=33,INDEX($AK:$AK,$CA341+33),"")</f>
      </c>
      <c r="BT341">
        <f>IF($CB341&gt;=34,INDEX($AK:$AK,$CA341+34),"")</f>
      </c>
      <c r="BU341">
        <f>IF($CB341&gt;=35,INDEX($AK:$AK,$CA341+35),"")</f>
      </c>
      <c r="BV341">
        <f>IF($CB341&gt;=36,INDEX($AK:$AK,$CA341+36),"")</f>
      </c>
      <c r="BW341">
        <f>IF($CB341&gt;=37,INDEX($AK:$AK,$CA341+37),"")</f>
      </c>
      <c r="BX341">
        <f>IF($CB341&gt;=38,INDEX($AK:$AK,$CA341+38),"")</f>
      </c>
      <c r="BY341">
        <f>IF($CB341&gt;=39,INDEX($AK:$AK,$CA341+39),"")</f>
      </c>
      <c r="BZ341">
        <f>IF($CB341&gt;=40,INDEX($AK:$AK,$CA341+40),"")</f>
      </c>
      <c r="CA341">
        <f>IFERROR(MATCH($AJ341,$AK$2:$AK$134,0)+1,0)</f>
      </c>
      <c r="CB341">
        <f>IFERROR(INDEX($AL$2:$AL$134,MATCH($AJ341,$AK$2:$AK$134,0)),0)</f>
      </c>
      <c r="CC341">
        <f>IFERROR(LEFT($F341,FIND(" - ",$F341)-1),$F341)</f>
      </c>
      <c r="CF341">
        <f>IF($DA341&gt;=1,INDEX($CD:$CD,$CZ341+1),"")</f>
      </c>
      <c r="CG341">
        <f>IF($DA341&gt;=2,INDEX($CD:$CD,$CZ341+2),"")</f>
      </c>
      <c r="CH341">
        <f>IF($DA341&gt;=3,INDEX($CD:$CD,$CZ341+3),"")</f>
      </c>
      <c r="CI341">
        <f>IF($DA341&gt;=4,INDEX($CD:$CD,$CZ341+4),"")</f>
      </c>
      <c r="CJ341">
        <f>IF($DA341&gt;=5,INDEX($CD:$CD,$CZ341+5),"")</f>
      </c>
      <c r="CK341">
        <f>IF($DA341&gt;=6,INDEX($CD:$CD,$CZ341+6),"")</f>
      </c>
      <c r="CL341">
        <f>IF($DA341&gt;=7,INDEX($CD:$CD,$CZ341+7),"")</f>
      </c>
      <c r="CM341">
        <f>IF($DA341&gt;=8,INDEX($CD:$CD,$CZ341+8),"")</f>
      </c>
      <c r="CN341">
        <f>IF($DA341&gt;=9,INDEX($CD:$CD,$CZ341+9),"")</f>
      </c>
      <c r="CO341">
        <f>IF($DA341&gt;=10,INDEX($CD:$CD,$CZ341+10),"")</f>
      </c>
      <c r="CP341">
        <f>IF($DA341&gt;=11,INDEX($CD:$CD,$CZ341+11),"")</f>
      </c>
      <c r="CQ341">
        <f>IF($DA341&gt;=12,INDEX($CD:$CD,$CZ341+12),"")</f>
      </c>
      <c r="CR341">
        <f>IF($DA341&gt;=13,INDEX($CD:$CD,$CZ341+13),"")</f>
      </c>
      <c r="CS341">
        <f>IF($DA341&gt;=14,INDEX($CD:$CD,$CZ341+14),"")</f>
      </c>
      <c r="CT341">
        <f>IF($DA341&gt;=15,INDEX($CD:$CD,$CZ341+15),"")</f>
      </c>
      <c r="CU341">
        <f>IF($DA341&gt;=16,INDEX($CD:$CD,$CZ341+16),"")</f>
      </c>
      <c r="CV341">
        <f>IF($DA341&gt;=17,INDEX($CD:$CD,$CZ341+17),"")</f>
      </c>
      <c r="CW341">
        <f>IF($DA341&gt;=18,INDEX($CD:$CD,$CZ341+18),"")</f>
      </c>
      <c r="CX341">
        <f>IF($DA341&gt;=19,INDEX($CD:$CD,$CZ341+19),"")</f>
      </c>
      <c r="CY341">
        <f>IF($DA341&gt;=20,INDEX($CD:$CD,$CZ341+20),"")</f>
      </c>
      <c r="CZ341">
        <f>IFERROR(MATCH($CC341,$CD$2:$CD$263,0)+1,0)</f>
      </c>
      <c r="DA341">
        <f>IFERROR(INDEX($CE$2:$CE$263,MATCH($CC341,$CD$2:$CD$263,0)),0)</f>
      </c>
      <c r="DB341">
        <f>IFERROR(INDEX($AI:$AI,MATCH($H341,$AH:$AH,0))&amp;"","")</f>
      </c>
      <c r="DF341">
        <f>IF($GI341&gt;=1,INDEX($DC:$DC,$GH341+1),"")</f>
      </c>
      <c r="DG341">
        <f>IF($GI341&gt;=2,INDEX($DC:$DC,$GH341+2),"")</f>
      </c>
      <c r="DH341">
        <f>IF($GI341&gt;=3,INDEX($DC:$DC,$GH341+3),"")</f>
      </c>
      <c r="DI341">
        <f>IF($GI341&gt;=4,INDEX($DC:$DC,$GH341+4),"")</f>
      </c>
      <c r="DJ341">
        <f>IF($GI341&gt;=5,INDEX($DC:$DC,$GH341+5),"")</f>
      </c>
      <c r="DK341">
        <f>IF($GI341&gt;=6,INDEX($DC:$DC,$GH341+6),"")</f>
      </c>
      <c r="DL341">
        <f>IF($GI341&gt;=7,INDEX($DC:$DC,$GH341+7),"")</f>
      </c>
      <c r="DM341">
        <f>IF($GI341&gt;=8,INDEX($DC:$DC,$GH341+8),"")</f>
      </c>
      <c r="DN341">
        <f>IF($GI341&gt;=9,INDEX($DC:$DC,$GH341+9),"")</f>
      </c>
      <c r="DO341">
        <f>IF($GI341&gt;=10,INDEX($DC:$DC,$GH341+10),"")</f>
      </c>
      <c r="DP341">
        <f>IF($GI341&gt;=11,INDEX($DC:$DC,$GH341+11),"")</f>
      </c>
      <c r="DQ341">
        <f>IF($GI341&gt;=12,INDEX($DC:$DC,$GH341+12),"")</f>
      </c>
      <c r="DR341">
        <f>IF($GI341&gt;=13,INDEX($DC:$DC,$GH341+13),"")</f>
      </c>
      <c r="DS341">
        <f>IF($GI341&gt;=14,INDEX($DC:$DC,$GH341+14),"")</f>
      </c>
      <c r="DT341">
        <f>IF($GI341&gt;=15,INDEX($DC:$DC,$GH341+15),"")</f>
      </c>
      <c r="DU341">
        <f>IF($GI341&gt;=16,INDEX($DC:$DC,$GH341+16),"")</f>
      </c>
      <c r="DV341">
        <f>IF($GI341&gt;=17,INDEX($DC:$DC,$GH341+17),"")</f>
      </c>
      <c r="DW341">
        <f>IF($GI341&gt;=18,INDEX($DC:$DC,$GH341+18),"")</f>
      </c>
      <c r="DX341">
        <f>IF($GI341&gt;=19,INDEX($DC:$DC,$GH341+19),"")</f>
      </c>
      <c r="DY341">
        <f>IF($GI341&gt;=20,INDEX($DC:$DC,$GH341+20),"")</f>
      </c>
      <c r="DZ341">
        <f>IF($GI341&gt;=21,INDEX($DC:$DC,$GH341+21),"")</f>
      </c>
      <c r="EA341">
        <f>IF($GI341&gt;=22,INDEX($DC:$DC,$GH341+22),"")</f>
      </c>
      <c r="EB341">
        <f>IF($GI341&gt;=23,INDEX($DC:$DC,$GH341+23),"")</f>
      </c>
      <c r="EC341">
        <f>IF($GI341&gt;=24,INDEX($DC:$DC,$GH341+24),"")</f>
      </c>
      <c r="ED341">
        <f>IF($GI341&gt;=25,INDEX($DC:$DC,$GH341+25),"")</f>
      </c>
      <c r="EE341">
        <f>IF($GI341&gt;=26,INDEX($DC:$DC,$GH341+26),"")</f>
      </c>
      <c r="EF341">
        <f>IF($GI341&gt;=27,INDEX($DC:$DC,$GH341+27),"")</f>
      </c>
      <c r="EG341">
        <f>IF($GI341&gt;=28,INDEX($DC:$DC,$GH341+28),"")</f>
      </c>
      <c r="EH341">
        <f>IF($GI341&gt;=29,INDEX($DC:$DC,$GH341+29),"")</f>
      </c>
      <c r="EI341">
        <f>IF($GI341&gt;=30,INDEX($DC:$DC,$GH341+30),"")</f>
      </c>
      <c r="EJ341">
        <f>IF($GI341&gt;=31,INDEX($DC:$DC,$GH341+31),"")</f>
      </c>
      <c r="EK341">
        <f>IF($GI341&gt;=32,INDEX($DC:$DC,$GH341+32),"")</f>
      </c>
      <c r="EL341">
        <f>IF($GI341&gt;=33,INDEX($DC:$DC,$GH341+33),"")</f>
      </c>
      <c r="EM341">
        <f>IF($GI341&gt;=34,INDEX($DC:$DC,$GH341+34),"")</f>
      </c>
      <c r="EN341">
        <f>IF($GI341&gt;=35,INDEX($DC:$DC,$GH341+35),"")</f>
      </c>
      <c r="EO341">
        <f>IF($GI341&gt;=36,INDEX($DC:$DC,$GH341+36),"")</f>
      </c>
      <c r="EP341">
        <f>IF($GI341&gt;=37,INDEX($DC:$DC,$GH341+37),"")</f>
      </c>
      <c r="EQ341">
        <f>IF($GI341&gt;=38,INDEX($DC:$DC,$GH341+38),"")</f>
      </c>
      <c r="ER341">
        <f>IF($GI341&gt;=39,INDEX($DC:$DC,$GH341+39),"")</f>
      </c>
      <c r="ES341">
        <f>IF($GI341&gt;=40,INDEX($DC:$DC,$GH341+40),"")</f>
      </c>
      <c r="ET341">
        <f>IF($GI341&gt;=1,INDEX($DD:$DD,$GH341+1),"")</f>
      </c>
      <c r="EU341">
        <f>IF($GI341&gt;=2,INDEX($DD:$DD,$GH341+2),"")</f>
      </c>
      <c r="EV341">
        <f>IF($GI341&gt;=3,INDEX($DD:$DD,$GH341+3),"")</f>
      </c>
      <c r="EW341">
        <f>IF($GI341&gt;=4,INDEX($DD:$DD,$GH341+4),"")</f>
      </c>
      <c r="EX341">
        <f>IF($GI341&gt;=5,INDEX($DD:$DD,$GH341+5),"")</f>
      </c>
      <c r="EY341">
        <f>IF($GI341&gt;=6,INDEX($DD:$DD,$GH341+6),"")</f>
      </c>
      <c r="EZ341">
        <f>IF($GI341&gt;=7,INDEX($DD:$DD,$GH341+7),"")</f>
      </c>
      <c r="FA341">
        <f>IF($GI341&gt;=8,INDEX($DD:$DD,$GH341+8),"")</f>
      </c>
      <c r="FB341">
        <f>IF($GI341&gt;=9,INDEX($DD:$DD,$GH341+9),"")</f>
      </c>
      <c r="FC341">
        <f>IF($GI341&gt;=10,INDEX($DD:$DD,$GH341+10),"")</f>
      </c>
      <c r="FD341">
        <f>IF($GI341&gt;=11,INDEX($DD:$DD,$GH341+11),"")</f>
      </c>
      <c r="FE341">
        <f>IF($GI341&gt;=12,INDEX($DD:$DD,$GH341+12),"")</f>
      </c>
      <c r="FF341">
        <f>IF($GI341&gt;=13,INDEX($DD:$DD,$GH341+13),"")</f>
      </c>
      <c r="FG341">
        <f>IF($GI341&gt;=14,INDEX($DD:$DD,$GH341+14),"")</f>
      </c>
      <c r="FH341">
        <f>IF($GI341&gt;=15,INDEX($DD:$DD,$GH341+15),"")</f>
      </c>
      <c r="FI341">
        <f>IF($GI341&gt;=16,INDEX($DD:$DD,$GH341+16),"")</f>
      </c>
      <c r="FJ341">
        <f>IF($GI341&gt;=17,INDEX($DD:$DD,$GH341+17),"")</f>
      </c>
      <c r="FK341">
        <f>IF($GI341&gt;=18,INDEX($DD:$DD,$GH341+18),"")</f>
      </c>
      <c r="FL341">
        <f>IF($GI341&gt;=19,INDEX($DD:$DD,$GH341+19),"")</f>
      </c>
      <c r="FM341">
        <f>IF($GI341&gt;=20,INDEX($DD:$DD,$GH341+20),"")</f>
      </c>
      <c r="FN341">
        <f>IF($GI341&gt;=21,INDEX($DD:$DD,$GH341+21),"")</f>
      </c>
      <c r="FO341">
        <f>IF($GI341&gt;=22,INDEX($DD:$DD,$GH341+22),"")</f>
      </c>
      <c r="FP341">
        <f>IF($GI341&gt;=23,INDEX($DD:$DD,$GH341+23),"")</f>
      </c>
      <c r="FQ341">
        <f>IF($GI341&gt;=24,INDEX($DD:$DD,$GH341+24),"")</f>
      </c>
      <c r="FR341">
        <f>IF($GI341&gt;=25,INDEX($DD:$DD,$GH341+25),"")</f>
      </c>
      <c r="FS341">
        <f>IF($GI341&gt;=26,INDEX($DD:$DD,$GH341+26),"")</f>
      </c>
      <c r="FT341">
        <f>IF($GI341&gt;=27,INDEX($DD:$DD,$GH341+27),"")</f>
      </c>
      <c r="FU341">
        <f>IF($GI341&gt;=28,INDEX($DD:$DD,$GH341+28),"")</f>
      </c>
      <c r="FV341">
        <f>IF($GI341&gt;=29,INDEX($DD:$DD,$GH341+29),"")</f>
      </c>
      <c r="FW341">
        <f>IF($GI341&gt;=30,INDEX($DD:$DD,$GH341+30),"")</f>
      </c>
      <c r="FX341">
        <f>IF($GI341&gt;=31,INDEX($DD:$DD,$GH341+31),"")</f>
      </c>
      <c r="FY341">
        <f>IF($GI341&gt;=32,INDEX($DD:$DD,$GH341+32),"")</f>
      </c>
      <c r="FZ341">
        <f>IF($GI341&gt;=33,INDEX($DD:$DD,$GH341+33),"")</f>
      </c>
      <c r="GA341">
        <f>IF($GI341&gt;=34,INDEX($DD:$DD,$GH341+34),"")</f>
      </c>
      <c r="GB341">
        <f>IF($GI341&gt;=35,INDEX($DD:$DD,$GH341+35),"")</f>
      </c>
      <c r="GC341">
        <f>IF($GI341&gt;=36,INDEX($DD:$DD,$GH341+36),"")</f>
      </c>
      <c r="GD341">
        <f>IF($GI341&gt;=37,INDEX($DD:$DD,$GH341+37),"")</f>
      </c>
      <c r="GE341">
        <f>IF($GI341&gt;=38,INDEX($DD:$DD,$GH341+38),"")</f>
      </c>
      <c r="GF341">
        <f>IF($GI341&gt;=39,INDEX($DD:$DD,$GH341+39),"")</f>
      </c>
      <c r="GG341">
        <f>IF($GI341&gt;=40,INDEX($DD:$DD,$GH341+40),"")</f>
      </c>
      <c r="GH341">
        <f>IFERROR(MATCH($DB341,$DC$2:$DC$148,0)+1,0)</f>
      </c>
      <c r="GI341">
        <f>IFERROR(INDEX($DE$2:$DE$148,MATCH($DB341,$DC$2:$DC$148,0)),0)</f>
      </c>
      <c r="GJ341">
        <f>IFERROR(MATCH($S341,$DF$341:$ES$341,0),0)</f>
      </c>
      <c r="GK341">
        <f>IF($GJ341&gt;0,INDEX($ET$341:$GG$341,$GJ341),"")</f>
      </c>
      <c r="GN341">
        <f>IF($IW341&gt;=1,INDEX($GL:$GL,$IV341+1),"")</f>
      </c>
      <c r="GO341">
        <f>IF($IW341&gt;=2,INDEX($GL:$GL,$IV341+2),"")</f>
      </c>
      <c r="GP341">
        <f>IF($IW341&gt;=3,INDEX($GL:$GL,$IV341+3),"")</f>
      </c>
      <c r="GQ341">
        <f>IF($IW341&gt;=4,INDEX($GL:$GL,$IV341+4),"")</f>
      </c>
      <c r="GR341">
        <f>IF($IW341&gt;=5,INDEX($GL:$GL,$IV341+5),"")</f>
      </c>
      <c r="GS341">
        <f>IF($IW341&gt;=6,INDEX($GL:$GL,$IV341+6),"")</f>
      </c>
      <c r="GT341">
        <f>IF($IW341&gt;=7,INDEX($GL:$GL,$IV341+7),"")</f>
      </c>
      <c r="GU341">
        <f>IF($IW341&gt;=8,INDEX($GL:$GL,$IV341+8),"")</f>
      </c>
      <c r="GV341">
        <f>IF($IW341&gt;=9,INDEX($GL:$GL,$IV341+9),"")</f>
      </c>
      <c r="GW341">
        <f>IF($IW341&gt;=10,INDEX($GL:$GL,$IV341+10),"")</f>
      </c>
      <c r="GX341">
        <f>IF($IW341&gt;=11,INDEX($GL:$GL,$IV341+11),"")</f>
      </c>
      <c r="GY341">
        <f>IF($IW341&gt;=12,INDEX($GL:$GL,$IV341+12),"")</f>
      </c>
      <c r="GZ341">
        <f>IF($IW341&gt;=13,INDEX($GL:$GL,$IV341+13),"")</f>
      </c>
      <c r="HA341">
        <f>IF($IW341&gt;=14,INDEX($GL:$GL,$IV341+14),"")</f>
      </c>
      <c r="HB341">
        <f>IF($IW341&gt;=15,INDEX($GL:$GL,$IV341+15),"")</f>
      </c>
      <c r="HC341">
        <f>IF($IW341&gt;=16,INDEX($GL:$GL,$IV341+16),"")</f>
      </c>
      <c r="HD341">
        <f>IF($IW341&gt;=17,INDEX($GL:$GL,$IV341+17),"")</f>
      </c>
      <c r="HE341">
        <f>IF($IW341&gt;=18,INDEX($GL:$GL,$IV341+18),"")</f>
      </c>
      <c r="HF341">
        <f>IF($IW341&gt;=19,INDEX($GL:$GL,$IV341+19),"")</f>
      </c>
      <c r="HG341">
        <f>IF($IW341&gt;=20,INDEX($GL:$GL,$IV341+20),"")</f>
      </c>
      <c r="HH341">
        <f>IF($IW341&gt;=21,INDEX($GL:$GL,$IV341+21),"")</f>
      </c>
      <c r="HI341">
        <f>IF($IW341&gt;=22,INDEX($GL:$GL,$IV341+22),"")</f>
      </c>
      <c r="HJ341">
        <f>IF($IW341&gt;=23,INDEX($GL:$GL,$IV341+23),"")</f>
      </c>
      <c r="HK341">
        <f>IF($IW341&gt;=24,INDEX($GL:$GL,$IV341+24),"")</f>
      </c>
      <c r="HL341">
        <f>IF($IW341&gt;=25,INDEX($GL:$GL,$IV341+25),"")</f>
      </c>
      <c r="HM341">
        <f>IF($IW341&gt;=26,INDEX($GL:$GL,$IV341+26),"")</f>
      </c>
      <c r="HN341">
        <f>IF($IW341&gt;=27,INDEX($GL:$GL,$IV341+27),"")</f>
      </c>
      <c r="HO341">
        <f>IF($IW341&gt;=28,INDEX($GL:$GL,$IV341+28),"")</f>
      </c>
      <c r="HP341">
        <f>IF($IW341&gt;=29,INDEX($GL:$GL,$IV341+29),"")</f>
      </c>
      <c r="HQ341">
        <f>IF($IW341&gt;=30,INDEX($GL:$GL,$IV341+30),"")</f>
      </c>
      <c r="HR341">
        <f>IF($IW341&gt;=31,INDEX($GL:$GL,$IV341+31),"")</f>
      </c>
      <c r="HS341">
        <f>IF($IW341&gt;=32,INDEX($GL:$GL,$IV341+32),"")</f>
      </c>
      <c r="HT341">
        <f>IF($IW341&gt;=33,INDEX($GL:$GL,$IV341+33),"")</f>
      </c>
      <c r="HU341">
        <f>IF($IW341&gt;=34,INDEX($GL:$GL,$IV341+34),"")</f>
      </c>
      <c r="HV341">
        <f>IF($IW341&gt;=35,INDEX($GL:$GL,$IV341+35),"")</f>
      </c>
      <c r="HW341">
        <f>IF($IW341&gt;=36,INDEX($GL:$GL,$IV341+36),"")</f>
      </c>
      <c r="HX341">
        <f>IF($IW341&gt;=37,INDEX($GL:$GL,$IV341+37),"")</f>
      </c>
      <c r="HY341">
        <f>IF($IW341&gt;=38,INDEX($GL:$GL,$IV341+38),"")</f>
      </c>
      <c r="HZ341">
        <f>IF($IW341&gt;=39,INDEX($GL:$GL,$IV341+39),"")</f>
      </c>
      <c r="IA341">
        <f>IF($IW341&gt;=40,INDEX($GL:$GL,$IV341+40),"")</f>
      </c>
      <c r="IB341">
        <f>IF($IW341&gt;=41,INDEX($GL:$GL,$IV341+41),"")</f>
      </c>
      <c r="IC341">
        <f>IF($IW341&gt;=42,INDEX($GL:$GL,$IV341+42),"")</f>
      </c>
      <c r="ID341">
        <f>IF($IW341&gt;=43,INDEX($GL:$GL,$IV341+43),"")</f>
      </c>
      <c r="IE341">
        <f>IF($IW341&gt;=44,INDEX($GL:$GL,$IV341+44),"")</f>
      </c>
      <c r="IF341">
        <f>IF($IW341&gt;=45,INDEX($GL:$GL,$IV341+45),"")</f>
      </c>
      <c r="IG341">
        <f>IF($IW341&gt;=46,INDEX($GL:$GL,$IV341+46),"")</f>
      </c>
      <c r="IH341">
        <f>IF($IW341&gt;=47,INDEX($GL:$GL,$IV341+47),"")</f>
      </c>
      <c r="II341">
        <f>IF($IW341&gt;=48,INDEX($GL:$GL,$IV341+48),"")</f>
      </c>
      <c r="IJ341">
        <f>IF($IW341&gt;=49,INDEX($GL:$GL,$IV341+49),"")</f>
      </c>
      <c r="IK341">
        <f>IF($IW341&gt;=50,INDEX($GL:$GL,$IV341+50),"")</f>
      </c>
      <c r="IL341">
        <f>IF($IW341&gt;=51,INDEX($GL:$GL,$IV341+51),"")</f>
      </c>
      <c r="IM341">
        <f>IF($IW341&gt;=52,INDEX($GL:$GL,$IV341+52),"")</f>
      </c>
      <c r="IN341">
        <f>IF($IW341&gt;=53,INDEX($GL:$GL,$IV341+53),"")</f>
      </c>
      <c r="IO341">
        <f>IF($IW341&gt;=54,INDEX($GL:$GL,$IV341+54),"")</f>
      </c>
      <c r="IP341">
        <f>IF($IW341&gt;=55,INDEX($GL:$GL,$IV341+55),"")</f>
      </c>
      <c r="IQ341">
        <f>IF($IW341&gt;=56,INDEX($GL:$GL,$IV341+56),"")</f>
      </c>
      <c r="IR341">
        <f>IF($IW341&gt;=57,INDEX($GL:$GL,$IV341+57),"")</f>
      </c>
      <c r="IS341">
        <f>IF($IW341&gt;=58,INDEX($GL:$GL,$IV341+58),"")</f>
      </c>
      <c r="IT341">
        <f>IF($IW341&gt;=59,INDEX($GL:$GL,$IV341+59),"")</f>
      </c>
      <c r="IU341">
        <f>IF($IW341&gt;=60,INDEX($GL:$GL,$IV341+60),"")</f>
      </c>
      <c r="IV341">
        <f>IFERROR(MATCH($GK341,$GL$2:$GL$324,0)+1,0)</f>
      </c>
      <c r="IW341">
        <f>IFERROR(INDEX($GM$2:$GM$324,MATCH($GK341,$GL$2:$GL$324,0)),0)</f>
      </c>
      <c r="IX341" t="s">
        <v>34</v>
      </c>
      <c r="IY341" t="s">
        <v>34</v>
      </c>
    </row>
    <row r="342" spans="1:259" x14ac:dyDescent="0.25">
      <c r="K342">
        <f>IF(OR($N342="",$J342=""),"",IFERROR($N342/$J342,0))</f>
      </c>
      <c r="L342">
        <f>IF($N342="","",
SUM($M342,$O342,$T342,$P342,$R342)*
(1-IF($U342="",0,VALUE($U342)/100)))</f>
      </c>
      <c r="M342">
        <f>IF($N342="","",$N342)</f>
      </c>
      <c r="O342">
        <f>IF($N342="","",
IF($H342="","",
IF(ISNUMBER(SEARCH("exempt",LOWER($H342))),0,
$N342*(VALUE(SUBSTITUTE($H342,"%",""))/100))))</f>
      </c>
      <c r="V342">
        <f>IFERROR(IF(FIND(" - ",$E342)&gt;0,MID($E342,FIND(" - ",$E342)+3,LEN($E342)),""),"")</f>
      </c>
      <c r="AE342" t="s">
        <v>923</v>
      </c>
      <c r="AJ342">
        <f>IFERROR(LEFT($E342,FIND(" - ",$E342)-1),$E342)</f>
      </c>
      <c r="AM342">
        <f>IF($CB342&gt;=1,INDEX($AK:$AK,$CA342+1),"")</f>
      </c>
      <c r="AN342">
        <f>IF($CB342&gt;=2,INDEX($AK:$AK,$CA342+2),"")</f>
      </c>
      <c r="AO342">
        <f>IF($CB342&gt;=3,INDEX($AK:$AK,$CA342+3),"")</f>
      </c>
      <c r="AP342">
        <f>IF($CB342&gt;=4,INDEX($AK:$AK,$CA342+4),"")</f>
      </c>
      <c r="AQ342">
        <f>IF($CB342&gt;=5,INDEX($AK:$AK,$CA342+5),"")</f>
      </c>
      <c r="AR342">
        <f>IF($CB342&gt;=6,INDEX($AK:$AK,$CA342+6),"")</f>
      </c>
      <c r="AS342">
        <f>IF($CB342&gt;=7,INDEX($AK:$AK,$CA342+7),"")</f>
      </c>
      <c r="AT342">
        <f>IF($CB342&gt;=8,INDEX($AK:$AK,$CA342+8),"")</f>
      </c>
      <c r="AU342">
        <f>IF($CB342&gt;=9,INDEX($AK:$AK,$CA342+9),"")</f>
      </c>
      <c r="AV342">
        <f>IF($CB342&gt;=10,INDEX($AK:$AK,$CA342+10),"")</f>
      </c>
      <c r="AW342">
        <f>IF($CB342&gt;=11,INDEX($AK:$AK,$CA342+11),"")</f>
      </c>
      <c r="AX342">
        <f>IF($CB342&gt;=12,INDEX($AK:$AK,$CA342+12),"")</f>
      </c>
      <c r="AY342">
        <f>IF($CB342&gt;=13,INDEX($AK:$AK,$CA342+13),"")</f>
      </c>
      <c r="AZ342">
        <f>IF($CB342&gt;=14,INDEX($AK:$AK,$CA342+14),"")</f>
      </c>
      <c r="BA342">
        <f>IF($CB342&gt;=15,INDEX($AK:$AK,$CA342+15),"")</f>
      </c>
      <c r="BB342">
        <f>IF($CB342&gt;=16,INDEX($AK:$AK,$CA342+16),"")</f>
      </c>
      <c r="BC342">
        <f>IF($CB342&gt;=17,INDEX($AK:$AK,$CA342+17),"")</f>
      </c>
      <c r="BD342">
        <f>IF($CB342&gt;=18,INDEX($AK:$AK,$CA342+18),"")</f>
      </c>
      <c r="BE342">
        <f>IF($CB342&gt;=19,INDEX($AK:$AK,$CA342+19),"")</f>
      </c>
      <c r="BF342">
        <f>IF($CB342&gt;=20,INDEX($AK:$AK,$CA342+20),"")</f>
      </c>
      <c r="BG342">
        <f>IF($CB342&gt;=21,INDEX($AK:$AK,$CA342+21),"")</f>
      </c>
      <c r="BH342">
        <f>IF($CB342&gt;=22,INDEX($AK:$AK,$CA342+22),"")</f>
      </c>
      <c r="BI342">
        <f>IF($CB342&gt;=23,INDEX($AK:$AK,$CA342+23),"")</f>
      </c>
      <c r="BJ342">
        <f>IF($CB342&gt;=24,INDEX($AK:$AK,$CA342+24),"")</f>
      </c>
      <c r="BK342">
        <f>IF($CB342&gt;=25,INDEX($AK:$AK,$CA342+25),"")</f>
      </c>
      <c r="BL342">
        <f>IF($CB342&gt;=26,INDEX($AK:$AK,$CA342+26),"")</f>
      </c>
      <c r="BM342">
        <f>IF($CB342&gt;=27,INDEX($AK:$AK,$CA342+27),"")</f>
      </c>
      <c r="BN342">
        <f>IF($CB342&gt;=28,INDEX($AK:$AK,$CA342+28),"")</f>
      </c>
      <c r="BO342">
        <f>IF($CB342&gt;=29,INDEX($AK:$AK,$CA342+29),"")</f>
      </c>
      <c r="BP342">
        <f>IF($CB342&gt;=30,INDEX($AK:$AK,$CA342+30),"")</f>
      </c>
      <c r="BQ342">
        <f>IF($CB342&gt;=31,INDEX($AK:$AK,$CA342+31),"")</f>
      </c>
      <c r="BR342">
        <f>IF($CB342&gt;=32,INDEX($AK:$AK,$CA342+32),"")</f>
      </c>
      <c r="BS342">
        <f>IF($CB342&gt;=33,INDEX($AK:$AK,$CA342+33),"")</f>
      </c>
      <c r="BT342">
        <f>IF($CB342&gt;=34,INDEX($AK:$AK,$CA342+34),"")</f>
      </c>
      <c r="BU342">
        <f>IF($CB342&gt;=35,INDEX($AK:$AK,$CA342+35),"")</f>
      </c>
      <c r="BV342">
        <f>IF($CB342&gt;=36,INDEX($AK:$AK,$CA342+36),"")</f>
      </c>
      <c r="BW342">
        <f>IF($CB342&gt;=37,INDEX($AK:$AK,$CA342+37),"")</f>
      </c>
      <c r="BX342">
        <f>IF($CB342&gt;=38,INDEX($AK:$AK,$CA342+38),"")</f>
      </c>
      <c r="BY342">
        <f>IF($CB342&gt;=39,INDEX($AK:$AK,$CA342+39),"")</f>
      </c>
      <c r="BZ342">
        <f>IF($CB342&gt;=40,INDEX($AK:$AK,$CA342+40),"")</f>
      </c>
      <c r="CA342">
        <f>IFERROR(MATCH($AJ342,$AK$2:$AK$134,0)+1,0)</f>
      </c>
      <c r="CB342">
        <f>IFERROR(INDEX($AL$2:$AL$134,MATCH($AJ342,$AK$2:$AK$134,0)),0)</f>
      </c>
      <c r="CC342">
        <f>IFERROR(LEFT($F342,FIND(" - ",$F342)-1),$F342)</f>
      </c>
      <c r="CF342">
        <f>IF($DA342&gt;=1,INDEX($CD:$CD,$CZ342+1),"")</f>
      </c>
      <c r="CG342">
        <f>IF($DA342&gt;=2,INDEX($CD:$CD,$CZ342+2),"")</f>
      </c>
      <c r="CH342">
        <f>IF($DA342&gt;=3,INDEX($CD:$CD,$CZ342+3),"")</f>
      </c>
      <c r="CI342">
        <f>IF($DA342&gt;=4,INDEX($CD:$CD,$CZ342+4),"")</f>
      </c>
      <c r="CJ342">
        <f>IF($DA342&gt;=5,INDEX($CD:$CD,$CZ342+5),"")</f>
      </c>
      <c r="CK342">
        <f>IF($DA342&gt;=6,INDEX($CD:$CD,$CZ342+6),"")</f>
      </c>
      <c r="CL342">
        <f>IF($DA342&gt;=7,INDEX($CD:$CD,$CZ342+7),"")</f>
      </c>
      <c r="CM342">
        <f>IF($DA342&gt;=8,INDEX($CD:$CD,$CZ342+8),"")</f>
      </c>
      <c r="CN342">
        <f>IF($DA342&gt;=9,INDEX($CD:$CD,$CZ342+9),"")</f>
      </c>
      <c r="CO342">
        <f>IF($DA342&gt;=10,INDEX($CD:$CD,$CZ342+10),"")</f>
      </c>
      <c r="CP342">
        <f>IF($DA342&gt;=11,INDEX($CD:$CD,$CZ342+11),"")</f>
      </c>
      <c r="CQ342">
        <f>IF($DA342&gt;=12,INDEX($CD:$CD,$CZ342+12),"")</f>
      </c>
      <c r="CR342">
        <f>IF($DA342&gt;=13,INDEX($CD:$CD,$CZ342+13),"")</f>
      </c>
      <c r="CS342">
        <f>IF($DA342&gt;=14,INDEX($CD:$CD,$CZ342+14),"")</f>
      </c>
      <c r="CT342">
        <f>IF($DA342&gt;=15,INDEX($CD:$CD,$CZ342+15),"")</f>
      </c>
      <c r="CU342">
        <f>IF($DA342&gt;=16,INDEX($CD:$CD,$CZ342+16),"")</f>
      </c>
      <c r="CV342">
        <f>IF($DA342&gt;=17,INDEX($CD:$CD,$CZ342+17),"")</f>
      </c>
      <c r="CW342">
        <f>IF($DA342&gt;=18,INDEX($CD:$CD,$CZ342+18),"")</f>
      </c>
      <c r="CX342">
        <f>IF($DA342&gt;=19,INDEX($CD:$CD,$CZ342+19),"")</f>
      </c>
      <c r="CY342">
        <f>IF($DA342&gt;=20,INDEX($CD:$CD,$CZ342+20),"")</f>
      </c>
      <c r="CZ342">
        <f>IFERROR(MATCH($CC342,$CD$2:$CD$263,0)+1,0)</f>
      </c>
      <c r="DA342">
        <f>IFERROR(INDEX($CE$2:$CE$263,MATCH($CC342,$CD$2:$CD$263,0)),0)</f>
      </c>
      <c r="DB342">
        <f>IFERROR(INDEX($AI:$AI,MATCH($H342,$AH:$AH,0))&amp;"","")</f>
      </c>
      <c r="DF342">
        <f>IF($GI342&gt;=1,INDEX($DC:$DC,$GH342+1),"")</f>
      </c>
      <c r="DG342">
        <f>IF($GI342&gt;=2,INDEX($DC:$DC,$GH342+2),"")</f>
      </c>
      <c r="DH342">
        <f>IF($GI342&gt;=3,INDEX($DC:$DC,$GH342+3),"")</f>
      </c>
      <c r="DI342">
        <f>IF($GI342&gt;=4,INDEX($DC:$DC,$GH342+4),"")</f>
      </c>
      <c r="DJ342">
        <f>IF($GI342&gt;=5,INDEX($DC:$DC,$GH342+5),"")</f>
      </c>
      <c r="DK342">
        <f>IF($GI342&gt;=6,INDEX($DC:$DC,$GH342+6),"")</f>
      </c>
      <c r="DL342">
        <f>IF($GI342&gt;=7,INDEX($DC:$DC,$GH342+7),"")</f>
      </c>
      <c r="DM342">
        <f>IF($GI342&gt;=8,INDEX($DC:$DC,$GH342+8),"")</f>
      </c>
      <c r="DN342">
        <f>IF($GI342&gt;=9,INDEX($DC:$DC,$GH342+9),"")</f>
      </c>
      <c r="DO342">
        <f>IF($GI342&gt;=10,INDEX($DC:$DC,$GH342+10),"")</f>
      </c>
      <c r="DP342">
        <f>IF($GI342&gt;=11,INDEX($DC:$DC,$GH342+11),"")</f>
      </c>
      <c r="DQ342">
        <f>IF($GI342&gt;=12,INDEX($DC:$DC,$GH342+12),"")</f>
      </c>
      <c r="DR342">
        <f>IF($GI342&gt;=13,INDEX($DC:$DC,$GH342+13),"")</f>
      </c>
      <c r="DS342">
        <f>IF($GI342&gt;=14,INDEX($DC:$DC,$GH342+14),"")</f>
      </c>
      <c r="DT342">
        <f>IF($GI342&gt;=15,INDEX($DC:$DC,$GH342+15),"")</f>
      </c>
      <c r="DU342">
        <f>IF($GI342&gt;=16,INDEX($DC:$DC,$GH342+16),"")</f>
      </c>
      <c r="DV342">
        <f>IF($GI342&gt;=17,INDEX($DC:$DC,$GH342+17),"")</f>
      </c>
      <c r="DW342">
        <f>IF($GI342&gt;=18,INDEX($DC:$DC,$GH342+18),"")</f>
      </c>
      <c r="DX342">
        <f>IF($GI342&gt;=19,INDEX($DC:$DC,$GH342+19),"")</f>
      </c>
      <c r="DY342">
        <f>IF($GI342&gt;=20,INDEX($DC:$DC,$GH342+20),"")</f>
      </c>
      <c r="DZ342">
        <f>IF($GI342&gt;=21,INDEX($DC:$DC,$GH342+21),"")</f>
      </c>
      <c r="EA342">
        <f>IF($GI342&gt;=22,INDEX($DC:$DC,$GH342+22),"")</f>
      </c>
      <c r="EB342">
        <f>IF($GI342&gt;=23,INDEX($DC:$DC,$GH342+23),"")</f>
      </c>
      <c r="EC342">
        <f>IF($GI342&gt;=24,INDEX($DC:$DC,$GH342+24),"")</f>
      </c>
      <c r="ED342">
        <f>IF($GI342&gt;=25,INDEX($DC:$DC,$GH342+25),"")</f>
      </c>
      <c r="EE342">
        <f>IF($GI342&gt;=26,INDEX($DC:$DC,$GH342+26),"")</f>
      </c>
      <c r="EF342">
        <f>IF($GI342&gt;=27,INDEX($DC:$DC,$GH342+27),"")</f>
      </c>
      <c r="EG342">
        <f>IF($GI342&gt;=28,INDEX($DC:$DC,$GH342+28),"")</f>
      </c>
      <c r="EH342">
        <f>IF($GI342&gt;=29,INDEX($DC:$DC,$GH342+29),"")</f>
      </c>
      <c r="EI342">
        <f>IF($GI342&gt;=30,INDEX($DC:$DC,$GH342+30),"")</f>
      </c>
      <c r="EJ342">
        <f>IF($GI342&gt;=31,INDEX($DC:$DC,$GH342+31),"")</f>
      </c>
      <c r="EK342">
        <f>IF($GI342&gt;=32,INDEX($DC:$DC,$GH342+32),"")</f>
      </c>
      <c r="EL342">
        <f>IF($GI342&gt;=33,INDEX($DC:$DC,$GH342+33),"")</f>
      </c>
      <c r="EM342">
        <f>IF($GI342&gt;=34,INDEX($DC:$DC,$GH342+34),"")</f>
      </c>
      <c r="EN342">
        <f>IF($GI342&gt;=35,INDEX($DC:$DC,$GH342+35),"")</f>
      </c>
      <c r="EO342">
        <f>IF($GI342&gt;=36,INDEX($DC:$DC,$GH342+36),"")</f>
      </c>
      <c r="EP342">
        <f>IF($GI342&gt;=37,INDEX($DC:$DC,$GH342+37),"")</f>
      </c>
      <c r="EQ342">
        <f>IF($GI342&gt;=38,INDEX($DC:$DC,$GH342+38),"")</f>
      </c>
      <c r="ER342">
        <f>IF($GI342&gt;=39,INDEX($DC:$DC,$GH342+39),"")</f>
      </c>
      <c r="ES342">
        <f>IF($GI342&gt;=40,INDEX($DC:$DC,$GH342+40),"")</f>
      </c>
      <c r="ET342">
        <f>IF($GI342&gt;=1,INDEX($DD:$DD,$GH342+1),"")</f>
      </c>
      <c r="EU342">
        <f>IF($GI342&gt;=2,INDEX($DD:$DD,$GH342+2),"")</f>
      </c>
      <c r="EV342">
        <f>IF($GI342&gt;=3,INDEX($DD:$DD,$GH342+3),"")</f>
      </c>
      <c r="EW342">
        <f>IF($GI342&gt;=4,INDEX($DD:$DD,$GH342+4),"")</f>
      </c>
      <c r="EX342">
        <f>IF($GI342&gt;=5,INDEX($DD:$DD,$GH342+5),"")</f>
      </c>
      <c r="EY342">
        <f>IF($GI342&gt;=6,INDEX($DD:$DD,$GH342+6),"")</f>
      </c>
      <c r="EZ342">
        <f>IF($GI342&gt;=7,INDEX($DD:$DD,$GH342+7),"")</f>
      </c>
      <c r="FA342">
        <f>IF($GI342&gt;=8,INDEX($DD:$DD,$GH342+8),"")</f>
      </c>
      <c r="FB342">
        <f>IF($GI342&gt;=9,INDEX($DD:$DD,$GH342+9),"")</f>
      </c>
      <c r="FC342">
        <f>IF($GI342&gt;=10,INDEX($DD:$DD,$GH342+10),"")</f>
      </c>
      <c r="FD342">
        <f>IF($GI342&gt;=11,INDEX($DD:$DD,$GH342+11),"")</f>
      </c>
      <c r="FE342">
        <f>IF($GI342&gt;=12,INDEX($DD:$DD,$GH342+12),"")</f>
      </c>
      <c r="FF342">
        <f>IF($GI342&gt;=13,INDEX($DD:$DD,$GH342+13),"")</f>
      </c>
      <c r="FG342">
        <f>IF($GI342&gt;=14,INDEX($DD:$DD,$GH342+14),"")</f>
      </c>
      <c r="FH342">
        <f>IF($GI342&gt;=15,INDEX($DD:$DD,$GH342+15),"")</f>
      </c>
      <c r="FI342">
        <f>IF($GI342&gt;=16,INDEX($DD:$DD,$GH342+16),"")</f>
      </c>
      <c r="FJ342">
        <f>IF($GI342&gt;=17,INDEX($DD:$DD,$GH342+17),"")</f>
      </c>
      <c r="FK342">
        <f>IF($GI342&gt;=18,INDEX($DD:$DD,$GH342+18),"")</f>
      </c>
      <c r="FL342">
        <f>IF($GI342&gt;=19,INDEX($DD:$DD,$GH342+19),"")</f>
      </c>
      <c r="FM342">
        <f>IF($GI342&gt;=20,INDEX($DD:$DD,$GH342+20),"")</f>
      </c>
      <c r="FN342">
        <f>IF($GI342&gt;=21,INDEX($DD:$DD,$GH342+21),"")</f>
      </c>
      <c r="FO342">
        <f>IF($GI342&gt;=22,INDEX($DD:$DD,$GH342+22),"")</f>
      </c>
      <c r="FP342">
        <f>IF($GI342&gt;=23,INDEX($DD:$DD,$GH342+23),"")</f>
      </c>
      <c r="FQ342">
        <f>IF($GI342&gt;=24,INDEX($DD:$DD,$GH342+24),"")</f>
      </c>
      <c r="FR342">
        <f>IF($GI342&gt;=25,INDEX($DD:$DD,$GH342+25),"")</f>
      </c>
      <c r="FS342">
        <f>IF($GI342&gt;=26,INDEX($DD:$DD,$GH342+26),"")</f>
      </c>
      <c r="FT342">
        <f>IF($GI342&gt;=27,INDEX($DD:$DD,$GH342+27),"")</f>
      </c>
      <c r="FU342">
        <f>IF($GI342&gt;=28,INDEX($DD:$DD,$GH342+28),"")</f>
      </c>
      <c r="FV342">
        <f>IF($GI342&gt;=29,INDEX($DD:$DD,$GH342+29),"")</f>
      </c>
      <c r="FW342">
        <f>IF($GI342&gt;=30,INDEX($DD:$DD,$GH342+30),"")</f>
      </c>
      <c r="FX342">
        <f>IF($GI342&gt;=31,INDEX($DD:$DD,$GH342+31),"")</f>
      </c>
      <c r="FY342">
        <f>IF($GI342&gt;=32,INDEX($DD:$DD,$GH342+32),"")</f>
      </c>
      <c r="FZ342">
        <f>IF($GI342&gt;=33,INDEX($DD:$DD,$GH342+33),"")</f>
      </c>
      <c r="GA342">
        <f>IF($GI342&gt;=34,INDEX($DD:$DD,$GH342+34),"")</f>
      </c>
      <c r="GB342">
        <f>IF($GI342&gt;=35,INDEX($DD:$DD,$GH342+35),"")</f>
      </c>
      <c r="GC342">
        <f>IF($GI342&gt;=36,INDEX($DD:$DD,$GH342+36),"")</f>
      </c>
      <c r="GD342">
        <f>IF($GI342&gt;=37,INDEX($DD:$DD,$GH342+37),"")</f>
      </c>
      <c r="GE342">
        <f>IF($GI342&gt;=38,INDEX($DD:$DD,$GH342+38),"")</f>
      </c>
      <c r="GF342">
        <f>IF($GI342&gt;=39,INDEX($DD:$DD,$GH342+39),"")</f>
      </c>
      <c r="GG342">
        <f>IF($GI342&gt;=40,INDEX($DD:$DD,$GH342+40),"")</f>
      </c>
      <c r="GH342">
        <f>IFERROR(MATCH($DB342,$DC$2:$DC$148,0)+1,0)</f>
      </c>
      <c r="GI342">
        <f>IFERROR(INDEX($DE$2:$DE$148,MATCH($DB342,$DC$2:$DC$148,0)),0)</f>
      </c>
      <c r="GJ342">
        <f>IFERROR(MATCH($S342,$DF$342:$ES$342,0),0)</f>
      </c>
      <c r="GK342">
        <f>IF($GJ342&gt;0,INDEX($ET$342:$GG$342,$GJ342),"")</f>
      </c>
      <c r="GN342">
        <f>IF($IW342&gt;=1,INDEX($GL:$GL,$IV342+1),"")</f>
      </c>
      <c r="GO342">
        <f>IF($IW342&gt;=2,INDEX($GL:$GL,$IV342+2),"")</f>
      </c>
      <c r="GP342">
        <f>IF($IW342&gt;=3,INDEX($GL:$GL,$IV342+3),"")</f>
      </c>
      <c r="GQ342">
        <f>IF($IW342&gt;=4,INDEX($GL:$GL,$IV342+4),"")</f>
      </c>
      <c r="GR342">
        <f>IF($IW342&gt;=5,INDEX($GL:$GL,$IV342+5),"")</f>
      </c>
      <c r="GS342">
        <f>IF($IW342&gt;=6,INDEX($GL:$GL,$IV342+6),"")</f>
      </c>
      <c r="GT342">
        <f>IF($IW342&gt;=7,INDEX($GL:$GL,$IV342+7),"")</f>
      </c>
      <c r="GU342">
        <f>IF($IW342&gt;=8,INDEX($GL:$GL,$IV342+8),"")</f>
      </c>
      <c r="GV342">
        <f>IF($IW342&gt;=9,INDEX($GL:$GL,$IV342+9),"")</f>
      </c>
      <c r="GW342">
        <f>IF($IW342&gt;=10,INDEX($GL:$GL,$IV342+10),"")</f>
      </c>
      <c r="GX342">
        <f>IF($IW342&gt;=11,INDEX($GL:$GL,$IV342+11),"")</f>
      </c>
      <c r="GY342">
        <f>IF($IW342&gt;=12,INDEX($GL:$GL,$IV342+12),"")</f>
      </c>
      <c r="GZ342">
        <f>IF($IW342&gt;=13,INDEX($GL:$GL,$IV342+13),"")</f>
      </c>
      <c r="HA342">
        <f>IF($IW342&gt;=14,INDEX($GL:$GL,$IV342+14),"")</f>
      </c>
      <c r="HB342">
        <f>IF($IW342&gt;=15,INDEX($GL:$GL,$IV342+15),"")</f>
      </c>
      <c r="HC342">
        <f>IF($IW342&gt;=16,INDEX($GL:$GL,$IV342+16),"")</f>
      </c>
      <c r="HD342">
        <f>IF($IW342&gt;=17,INDEX($GL:$GL,$IV342+17),"")</f>
      </c>
      <c r="HE342">
        <f>IF($IW342&gt;=18,INDEX($GL:$GL,$IV342+18),"")</f>
      </c>
      <c r="HF342">
        <f>IF($IW342&gt;=19,INDEX($GL:$GL,$IV342+19),"")</f>
      </c>
      <c r="HG342">
        <f>IF($IW342&gt;=20,INDEX($GL:$GL,$IV342+20),"")</f>
      </c>
      <c r="HH342">
        <f>IF($IW342&gt;=21,INDEX($GL:$GL,$IV342+21),"")</f>
      </c>
      <c r="HI342">
        <f>IF($IW342&gt;=22,INDEX($GL:$GL,$IV342+22),"")</f>
      </c>
      <c r="HJ342">
        <f>IF($IW342&gt;=23,INDEX($GL:$GL,$IV342+23),"")</f>
      </c>
      <c r="HK342">
        <f>IF($IW342&gt;=24,INDEX($GL:$GL,$IV342+24),"")</f>
      </c>
      <c r="HL342">
        <f>IF($IW342&gt;=25,INDEX($GL:$GL,$IV342+25),"")</f>
      </c>
      <c r="HM342">
        <f>IF($IW342&gt;=26,INDEX($GL:$GL,$IV342+26),"")</f>
      </c>
      <c r="HN342">
        <f>IF($IW342&gt;=27,INDEX($GL:$GL,$IV342+27),"")</f>
      </c>
      <c r="HO342">
        <f>IF($IW342&gt;=28,INDEX($GL:$GL,$IV342+28),"")</f>
      </c>
      <c r="HP342">
        <f>IF($IW342&gt;=29,INDEX($GL:$GL,$IV342+29),"")</f>
      </c>
      <c r="HQ342">
        <f>IF($IW342&gt;=30,INDEX($GL:$GL,$IV342+30),"")</f>
      </c>
      <c r="HR342">
        <f>IF($IW342&gt;=31,INDEX($GL:$GL,$IV342+31),"")</f>
      </c>
      <c r="HS342">
        <f>IF($IW342&gt;=32,INDEX($GL:$GL,$IV342+32),"")</f>
      </c>
      <c r="HT342">
        <f>IF($IW342&gt;=33,INDEX($GL:$GL,$IV342+33),"")</f>
      </c>
      <c r="HU342">
        <f>IF($IW342&gt;=34,INDEX($GL:$GL,$IV342+34),"")</f>
      </c>
      <c r="HV342">
        <f>IF($IW342&gt;=35,INDEX($GL:$GL,$IV342+35),"")</f>
      </c>
      <c r="HW342">
        <f>IF($IW342&gt;=36,INDEX($GL:$GL,$IV342+36),"")</f>
      </c>
      <c r="HX342">
        <f>IF($IW342&gt;=37,INDEX($GL:$GL,$IV342+37),"")</f>
      </c>
      <c r="HY342">
        <f>IF($IW342&gt;=38,INDEX($GL:$GL,$IV342+38),"")</f>
      </c>
      <c r="HZ342">
        <f>IF($IW342&gt;=39,INDEX($GL:$GL,$IV342+39),"")</f>
      </c>
      <c r="IA342">
        <f>IF($IW342&gt;=40,INDEX($GL:$GL,$IV342+40),"")</f>
      </c>
      <c r="IB342">
        <f>IF($IW342&gt;=41,INDEX($GL:$GL,$IV342+41),"")</f>
      </c>
      <c r="IC342">
        <f>IF($IW342&gt;=42,INDEX($GL:$GL,$IV342+42),"")</f>
      </c>
      <c r="ID342">
        <f>IF($IW342&gt;=43,INDEX($GL:$GL,$IV342+43),"")</f>
      </c>
      <c r="IE342">
        <f>IF($IW342&gt;=44,INDEX($GL:$GL,$IV342+44),"")</f>
      </c>
      <c r="IF342">
        <f>IF($IW342&gt;=45,INDEX($GL:$GL,$IV342+45),"")</f>
      </c>
      <c r="IG342">
        <f>IF($IW342&gt;=46,INDEX($GL:$GL,$IV342+46),"")</f>
      </c>
      <c r="IH342">
        <f>IF($IW342&gt;=47,INDEX($GL:$GL,$IV342+47),"")</f>
      </c>
      <c r="II342">
        <f>IF($IW342&gt;=48,INDEX($GL:$GL,$IV342+48),"")</f>
      </c>
      <c r="IJ342">
        <f>IF($IW342&gt;=49,INDEX($GL:$GL,$IV342+49),"")</f>
      </c>
      <c r="IK342">
        <f>IF($IW342&gt;=50,INDEX($GL:$GL,$IV342+50),"")</f>
      </c>
      <c r="IL342">
        <f>IF($IW342&gt;=51,INDEX($GL:$GL,$IV342+51),"")</f>
      </c>
      <c r="IM342">
        <f>IF($IW342&gt;=52,INDEX($GL:$GL,$IV342+52),"")</f>
      </c>
      <c r="IN342">
        <f>IF($IW342&gt;=53,INDEX($GL:$GL,$IV342+53),"")</f>
      </c>
      <c r="IO342">
        <f>IF($IW342&gt;=54,INDEX($GL:$GL,$IV342+54),"")</f>
      </c>
      <c r="IP342">
        <f>IF($IW342&gt;=55,INDEX($GL:$GL,$IV342+55),"")</f>
      </c>
      <c r="IQ342">
        <f>IF($IW342&gt;=56,INDEX($GL:$GL,$IV342+56),"")</f>
      </c>
      <c r="IR342">
        <f>IF($IW342&gt;=57,INDEX($GL:$GL,$IV342+57),"")</f>
      </c>
      <c r="IS342">
        <f>IF($IW342&gt;=58,INDEX($GL:$GL,$IV342+58),"")</f>
      </c>
      <c r="IT342">
        <f>IF($IW342&gt;=59,INDEX($GL:$GL,$IV342+59),"")</f>
      </c>
      <c r="IU342">
        <f>IF($IW342&gt;=60,INDEX($GL:$GL,$IV342+60),"")</f>
      </c>
      <c r="IV342">
        <f>IFERROR(MATCH($GK342,$GL$2:$GL$324,0)+1,0)</f>
      </c>
      <c r="IW342">
        <f>IFERROR(INDEX($GM$2:$GM$324,MATCH($GK342,$GL$2:$GL$324,0)),0)</f>
      </c>
      <c r="IX342" t="s">
        <v>34</v>
      </c>
      <c r="IY342" t="s">
        <v>34</v>
      </c>
    </row>
    <row r="343" spans="1:259" x14ac:dyDescent="0.25">
      <c r="K343">
        <f>IF(OR($N343="",$J343=""),"",IFERROR($N343/$J343,0))</f>
      </c>
      <c r="L343">
        <f>IF($N343="","",
SUM($M343,$O343,$T343,$P343,$R343)*
(1-IF($U343="",0,VALUE($U343)/100)))</f>
      </c>
      <c r="M343">
        <f>IF($N343="","",$N343)</f>
      </c>
      <c r="O343">
        <f>IF($N343="","",
IF($H343="","",
IF(ISNUMBER(SEARCH("exempt",LOWER($H343))),0,
$N343*(VALUE(SUBSTITUTE($H343,"%",""))/100))))</f>
      </c>
      <c r="V343">
        <f>IFERROR(IF(FIND(" - ",$E343)&gt;0,MID($E343,FIND(" - ",$E343)+3,LEN($E343)),""),"")</f>
      </c>
      <c r="AE343" t="s">
        <v>924</v>
      </c>
      <c r="AJ343">
        <f>IFERROR(LEFT($E343,FIND(" - ",$E343)-1),$E343)</f>
      </c>
      <c r="AM343">
        <f>IF($CB343&gt;=1,INDEX($AK:$AK,$CA343+1),"")</f>
      </c>
      <c r="AN343">
        <f>IF($CB343&gt;=2,INDEX($AK:$AK,$CA343+2),"")</f>
      </c>
      <c r="AO343">
        <f>IF($CB343&gt;=3,INDEX($AK:$AK,$CA343+3),"")</f>
      </c>
      <c r="AP343">
        <f>IF($CB343&gt;=4,INDEX($AK:$AK,$CA343+4),"")</f>
      </c>
      <c r="AQ343">
        <f>IF($CB343&gt;=5,INDEX($AK:$AK,$CA343+5),"")</f>
      </c>
      <c r="AR343">
        <f>IF($CB343&gt;=6,INDEX($AK:$AK,$CA343+6),"")</f>
      </c>
      <c r="AS343">
        <f>IF($CB343&gt;=7,INDEX($AK:$AK,$CA343+7),"")</f>
      </c>
      <c r="AT343">
        <f>IF($CB343&gt;=8,INDEX($AK:$AK,$CA343+8),"")</f>
      </c>
      <c r="AU343">
        <f>IF($CB343&gt;=9,INDEX($AK:$AK,$CA343+9),"")</f>
      </c>
      <c r="AV343">
        <f>IF($CB343&gt;=10,INDEX($AK:$AK,$CA343+10),"")</f>
      </c>
      <c r="AW343">
        <f>IF($CB343&gt;=11,INDEX($AK:$AK,$CA343+11),"")</f>
      </c>
      <c r="AX343">
        <f>IF($CB343&gt;=12,INDEX($AK:$AK,$CA343+12),"")</f>
      </c>
      <c r="AY343">
        <f>IF($CB343&gt;=13,INDEX($AK:$AK,$CA343+13),"")</f>
      </c>
      <c r="AZ343">
        <f>IF($CB343&gt;=14,INDEX($AK:$AK,$CA343+14),"")</f>
      </c>
      <c r="BA343">
        <f>IF($CB343&gt;=15,INDEX($AK:$AK,$CA343+15),"")</f>
      </c>
      <c r="BB343">
        <f>IF($CB343&gt;=16,INDEX($AK:$AK,$CA343+16),"")</f>
      </c>
      <c r="BC343">
        <f>IF($CB343&gt;=17,INDEX($AK:$AK,$CA343+17),"")</f>
      </c>
      <c r="BD343">
        <f>IF($CB343&gt;=18,INDEX($AK:$AK,$CA343+18),"")</f>
      </c>
      <c r="BE343">
        <f>IF($CB343&gt;=19,INDEX($AK:$AK,$CA343+19),"")</f>
      </c>
      <c r="BF343">
        <f>IF($CB343&gt;=20,INDEX($AK:$AK,$CA343+20),"")</f>
      </c>
      <c r="BG343">
        <f>IF($CB343&gt;=21,INDEX($AK:$AK,$CA343+21),"")</f>
      </c>
      <c r="BH343">
        <f>IF($CB343&gt;=22,INDEX($AK:$AK,$CA343+22),"")</f>
      </c>
      <c r="BI343">
        <f>IF($CB343&gt;=23,INDEX($AK:$AK,$CA343+23),"")</f>
      </c>
      <c r="BJ343">
        <f>IF($CB343&gt;=24,INDEX($AK:$AK,$CA343+24),"")</f>
      </c>
      <c r="BK343">
        <f>IF($CB343&gt;=25,INDEX($AK:$AK,$CA343+25),"")</f>
      </c>
      <c r="BL343">
        <f>IF($CB343&gt;=26,INDEX($AK:$AK,$CA343+26),"")</f>
      </c>
      <c r="BM343">
        <f>IF($CB343&gt;=27,INDEX($AK:$AK,$CA343+27),"")</f>
      </c>
      <c r="BN343">
        <f>IF($CB343&gt;=28,INDEX($AK:$AK,$CA343+28),"")</f>
      </c>
      <c r="BO343">
        <f>IF($CB343&gt;=29,INDEX($AK:$AK,$CA343+29),"")</f>
      </c>
      <c r="BP343">
        <f>IF($CB343&gt;=30,INDEX($AK:$AK,$CA343+30),"")</f>
      </c>
      <c r="BQ343">
        <f>IF($CB343&gt;=31,INDEX($AK:$AK,$CA343+31),"")</f>
      </c>
      <c r="BR343">
        <f>IF($CB343&gt;=32,INDEX($AK:$AK,$CA343+32),"")</f>
      </c>
      <c r="BS343">
        <f>IF($CB343&gt;=33,INDEX($AK:$AK,$CA343+33),"")</f>
      </c>
      <c r="BT343">
        <f>IF($CB343&gt;=34,INDEX($AK:$AK,$CA343+34),"")</f>
      </c>
      <c r="BU343">
        <f>IF($CB343&gt;=35,INDEX($AK:$AK,$CA343+35),"")</f>
      </c>
      <c r="BV343">
        <f>IF($CB343&gt;=36,INDEX($AK:$AK,$CA343+36),"")</f>
      </c>
      <c r="BW343">
        <f>IF($CB343&gt;=37,INDEX($AK:$AK,$CA343+37),"")</f>
      </c>
      <c r="BX343">
        <f>IF($CB343&gt;=38,INDEX($AK:$AK,$CA343+38),"")</f>
      </c>
      <c r="BY343">
        <f>IF($CB343&gt;=39,INDEX($AK:$AK,$CA343+39),"")</f>
      </c>
      <c r="BZ343">
        <f>IF($CB343&gt;=40,INDEX($AK:$AK,$CA343+40),"")</f>
      </c>
      <c r="CA343">
        <f>IFERROR(MATCH($AJ343,$AK$2:$AK$134,0)+1,0)</f>
      </c>
      <c r="CB343">
        <f>IFERROR(INDEX($AL$2:$AL$134,MATCH($AJ343,$AK$2:$AK$134,0)),0)</f>
      </c>
      <c r="CC343">
        <f>IFERROR(LEFT($F343,FIND(" - ",$F343)-1),$F343)</f>
      </c>
      <c r="CF343">
        <f>IF($DA343&gt;=1,INDEX($CD:$CD,$CZ343+1),"")</f>
      </c>
      <c r="CG343">
        <f>IF($DA343&gt;=2,INDEX($CD:$CD,$CZ343+2),"")</f>
      </c>
      <c r="CH343">
        <f>IF($DA343&gt;=3,INDEX($CD:$CD,$CZ343+3),"")</f>
      </c>
      <c r="CI343">
        <f>IF($DA343&gt;=4,INDEX($CD:$CD,$CZ343+4),"")</f>
      </c>
      <c r="CJ343">
        <f>IF($DA343&gt;=5,INDEX($CD:$CD,$CZ343+5),"")</f>
      </c>
      <c r="CK343">
        <f>IF($DA343&gt;=6,INDEX($CD:$CD,$CZ343+6),"")</f>
      </c>
      <c r="CL343">
        <f>IF($DA343&gt;=7,INDEX($CD:$CD,$CZ343+7),"")</f>
      </c>
      <c r="CM343">
        <f>IF($DA343&gt;=8,INDEX($CD:$CD,$CZ343+8),"")</f>
      </c>
      <c r="CN343">
        <f>IF($DA343&gt;=9,INDEX($CD:$CD,$CZ343+9),"")</f>
      </c>
      <c r="CO343">
        <f>IF($DA343&gt;=10,INDEX($CD:$CD,$CZ343+10),"")</f>
      </c>
      <c r="CP343">
        <f>IF($DA343&gt;=11,INDEX($CD:$CD,$CZ343+11),"")</f>
      </c>
      <c r="CQ343">
        <f>IF($DA343&gt;=12,INDEX($CD:$CD,$CZ343+12),"")</f>
      </c>
      <c r="CR343">
        <f>IF($DA343&gt;=13,INDEX($CD:$CD,$CZ343+13),"")</f>
      </c>
      <c r="CS343">
        <f>IF($DA343&gt;=14,INDEX($CD:$CD,$CZ343+14),"")</f>
      </c>
      <c r="CT343">
        <f>IF($DA343&gt;=15,INDEX($CD:$CD,$CZ343+15),"")</f>
      </c>
      <c r="CU343">
        <f>IF($DA343&gt;=16,INDEX($CD:$CD,$CZ343+16),"")</f>
      </c>
      <c r="CV343">
        <f>IF($DA343&gt;=17,INDEX($CD:$CD,$CZ343+17),"")</f>
      </c>
      <c r="CW343">
        <f>IF($DA343&gt;=18,INDEX($CD:$CD,$CZ343+18),"")</f>
      </c>
      <c r="CX343">
        <f>IF($DA343&gt;=19,INDEX($CD:$CD,$CZ343+19),"")</f>
      </c>
      <c r="CY343">
        <f>IF($DA343&gt;=20,INDEX($CD:$CD,$CZ343+20),"")</f>
      </c>
      <c r="CZ343">
        <f>IFERROR(MATCH($CC343,$CD$2:$CD$263,0)+1,0)</f>
      </c>
      <c r="DA343">
        <f>IFERROR(INDEX($CE$2:$CE$263,MATCH($CC343,$CD$2:$CD$263,0)),0)</f>
      </c>
      <c r="DB343">
        <f>IFERROR(INDEX($AI:$AI,MATCH($H343,$AH:$AH,0))&amp;"","")</f>
      </c>
      <c r="DF343">
        <f>IF($GI343&gt;=1,INDEX($DC:$DC,$GH343+1),"")</f>
      </c>
      <c r="DG343">
        <f>IF($GI343&gt;=2,INDEX($DC:$DC,$GH343+2),"")</f>
      </c>
      <c r="DH343">
        <f>IF($GI343&gt;=3,INDEX($DC:$DC,$GH343+3),"")</f>
      </c>
      <c r="DI343">
        <f>IF($GI343&gt;=4,INDEX($DC:$DC,$GH343+4),"")</f>
      </c>
      <c r="DJ343">
        <f>IF($GI343&gt;=5,INDEX($DC:$DC,$GH343+5),"")</f>
      </c>
      <c r="DK343">
        <f>IF($GI343&gt;=6,INDEX($DC:$DC,$GH343+6),"")</f>
      </c>
      <c r="DL343">
        <f>IF($GI343&gt;=7,INDEX($DC:$DC,$GH343+7),"")</f>
      </c>
      <c r="DM343">
        <f>IF($GI343&gt;=8,INDEX($DC:$DC,$GH343+8),"")</f>
      </c>
      <c r="DN343">
        <f>IF($GI343&gt;=9,INDEX($DC:$DC,$GH343+9),"")</f>
      </c>
      <c r="DO343">
        <f>IF($GI343&gt;=10,INDEX($DC:$DC,$GH343+10),"")</f>
      </c>
      <c r="DP343">
        <f>IF($GI343&gt;=11,INDEX($DC:$DC,$GH343+11),"")</f>
      </c>
      <c r="DQ343">
        <f>IF($GI343&gt;=12,INDEX($DC:$DC,$GH343+12),"")</f>
      </c>
      <c r="DR343">
        <f>IF($GI343&gt;=13,INDEX($DC:$DC,$GH343+13),"")</f>
      </c>
      <c r="DS343">
        <f>IF($GI343&gt;=14,INDEX($DC:$DC,$GH343+14),"")</f>
      </c>
      <c r="DT343">
        <f>IF($GI343&gt;=15,INDEX($DC:$DC,$GH343+15),"")</f>
      </c>
      <c r="DU343">
        <f>IF($GI343&gt;=16,INDEX($DC:$DC,$GH343+16),"")</f>
      </c>
      <c r="DV343">
        <f>IF($GI343&gt;=17,INDEX($DC:$DC,$GH343+17),"")</f>
      </c>
      <c r="DW343">
        <f>IF($GI343&gt;=18,INDEX($DC:$DC,$GH343+18),"")</f>
      </c>
      <c r="DX343">
        <f>IF($GI343&gt;=19,INDEX($DC:$DC,$GH343+19),"")</f>
      </c>
      <c r="DY343">
        <f>IF($GI343&gt;=20,INDEX($DC:$DC,$GH343+20),"")</f>
      </c>
      <c r="DZ343">
        <f>IF($GI343&gt;=21,INDEX($DC:$DC,$GH343+21),"")</f>
      </c>
      <c r="EA343">
        <f>IF($GI343&gt;=22,INDEX($DC:$DC,$GH343+22),"")</f>
      </c>
      <c r="EB343">
        <f>IF($GI343&gt;=23,INDEX($DC:$DC,$GH343+23),"")</f>
      </c>
      <c r="EC343">
        <f>IF($GI343&gt;=24,INDEX($DC:$DC,$GH343+24),"")</f>
      </c>
      <c r="ED343">
        <f>IF($GI343&gt;=25,INDEX($DC:$DC,$GH343+25),"")</f>
      </c>
      <c r="EE343">
        <f>IF($GI343&gt;=26,INDEX($DC:$DC,$GH343+26),"")</f>
      </c>
      <c r="EF343">
        <f>IF($GI343&gt;=27,INDEX($DC:$DC,$GH343+27),"")</f>
      </c>
      <c r="EG343">
        <f>IF($GI343&gt;=28,INDEX($DC:$DC,$GH343+28),"")</f>
      </c>
      <c r="EH343">
        <f>IF($GI343&gt;=29,INDEX($DC:$DC,$GH343+29),"")</f>
      </c>
      <c r="EI343">
        <f>IF($GI343&gt;=30,INDEX($DC:$DC,$GH343+30),"")</f>
      </c>
      <c r="EJ343">
        <f>IF($GI343&gt;=31,INDEX($DC:$DC,$GH343+31),"")</f>
      </c>
      <c r="EK343">
        <f>IF($GI343&gt;=32,INDEX($DC:$DC,$GH343+32),"")</f>
      </c>
      <c r="EL343">
        <f>IF($GI343&gt;=33,INDEX($DC:$DC,$GH343+33),"")</f>
      </c>
      <c r="EM343">
        <f>IF($GI343&gt;=34,INDEX($DC:$DC,$GH343+34),"")</f>
      </c>
      <c r="EN343">
        <f>IF($GI343&gt;=35,INDEX($DC:$DC,$GH343+35),"")</f>
      </c>
      <c r="EO343">
        <f>IF($GI343&gt;=36,INDEX($DC:$DC,$GH343+36),"")</f>
      </c>
      <c r="EP343">
        <f>IF($GI343&gt;=37,INDEX($DC:$DC,$GH343+37),"")</f>
      </c>
      <c r="EQ343">
        <f>IF($GI343&gt;=38,INDEX($DC:$DC,$GH343+38),"")</f>
      </c>
      <c r="ER343">
        <f>IF($GI343&gt;=39,INDEX($DC:$DC,$GH343+39),"")</f>
      </c>
      <c r="ES343">
        <f>IF($GI343&gt;=40,INDEX($DC:$DC,$GH343+40),"")</f>
      </c>
      <c r="ET343">
        <f>IF($GI343&gt;=1,INDEX($DD:$DD,$GH343+1),"")</f>
      </c>
      <c r="EU343">
        <f>IF($GI343&gt;=2,INDEX($DD:$DD,$GH343+2),"")</f>
      </c>
      <c r="EV343">
        <f>IF($GI343&gt;=3,INDEX($DD:$DD,$GH343+3),"")</f>
      </c>
      <c r="EW343">
        <f>IF($GI343&gt;=4,INDEX($DD:$DD,$GH343+4),"")</f>
      </c>
      <c r="EX343">
        <f>IF($GI343&gt;=5,INDEX($DD:$DD,$GH343+5),"")</f>
      </c>
      <c r="EY343">
        <f>IF($GI343&gt;=6,INDEX($DD:$DD,$GH343+6),"")</f>
      </c>
      <c r="EZ343">
        <f>IF($GI343&gt;=7,INDEX($DD:$DD,$GH343+7),"")</f>
      </c>
      <c r="FA343">
        <f>IF($GI343&gt;=8,INDEX($DD:$DD,$GH343+8),"")</f>
      </c>
      <c r="FB343">
        <f>IF($GI343&gt;=9,INDEX($DD:$DD,$GH343+9),"")</f>
      </c>
      <c r="FC343">
        <f>IF($GI343&gt;=10,INDEX($DD:$DD,$GH343+10),"")</f>
      </c>
      <c r="FD343">
        <f>IF($GI343&gt;=11,INDEX($DD:$DD,$GH343+11),"")</f>
      </c>
      <c r="FE343">
        <f>IF($GI343&gt;=12,INDEX($DD:$DD,$GH343+12),"")</f>
      </c>
      <c r="FF343">
        <f>IF($GI343&gt;=13,INDEX($DD:$DD,$GH343+13),"")</f>
      </c>
      <c r="FG343">
        <f>IF($GI343&gt;=14,INDEX($DD:$DD,$GH343+14),"")</f>
      </c>
      <c r="FH343">
        <f>IF($GI343&gt;=15,INDEX($DD:$DD,$GH343+15),"")</f>
      </c>
      <c r="FI343">
        <f>IF($GI343&gt;=16,INDEX($DD:$DD,$GH343+16),"")</f>
      </c>
      <c r="FJ343">
        <f>IF($GI343&gt;=17,INDEX($DD:$DD,$GH343+17),"")</f>
      </c>
      <c r="FK343">
        <f>IF($GI343&gt;=18,INDEX($DD:$DD,$GH343+18),"")</f>
      </c>
      <c r="FL343">
        <f>IF($GI343&gt;=19,INDEX($DD:$DD,$GH343+19),"")</f>
      </c>
      <c r="FM343">
        <f>IF($GI343&gt;=20,INDEX($DD:$DD,$GH343+20),"")</f>
      </c>
      <c r="FN343">
        <f>IF($GI343&gt;=21,INDEX($DD:$DD,$GH343+21),"")</f>
      </c>
      <c r="FO343">
        <f>IF($GI343&gt;=22,INDEX($DD:$DD,$GH343+22),"")</f>
      </c>
      <c r="FP343">
        <f>IF($GI343&gt;=23,INDEX($DD:$DD,$GH343+23),"")</f>
      </c>
      <c r="FQ343">
        <f>IF($GI343&gt;=24,INDEX($DD:$DD,$GH343+24),"")</f>
      </c>
      <c r="FR343">
        <f>IF($GI343&gt;=25,INDEX($DD:$DD,$GH343+25),"")</f>
      </c>
      <c r="FS343">
        <f>IF($GI343&gt;=26,INDEX($DD:$DD,$GH343+26),"")</f>
      </c>
      <c r="FT343">
        <f>IF($GI343&gt;=27,INDEX($DD:$DD,$GH343+27),"")</f>
      </c>
      <c r="FU343">
        <f>IF($GI343&gt;=28,INDEX($DD:$DD,$GH343+28),"")</f>
      </c>
      <c r="FV343">
        <f>IF($GI343&gt;=29,INDEX($DD:$DD,$GH343+29),"")</f>
      </c>
      <c r="FW343">
        <f>IF($GI343&gt;=30,INDEX($DD:$DD,$GH343+30),"")</f>
      </c>
      <c r="FX343">
        <f>IF($GI343&gt;=31,INDEX($DD:$DD,$GH343+31),"")</f>
      </c>
      <c r="FY343">
        <f>IF($GI343&gt;=32,INDEX($DD:$DD,$GH343+32),"")</f>
      </c>
      <c r="FZ343">
        <f>IF($GI343&gt;=33,INDEX($DD:$DD,$GH343+33),"")</f>
      </c>
      <c r="GA343">
        <f>IF($GI343&gt;=34,INDEX($DD:$DD,$GH343+34),"")</f>
      </c>
      <c r="GB343">
        <f>IF($GI343&gt;=35,INDEX($DD:$DD,$GH343+35),"")</f>
      </c>
      <c r="GC343">
        <f>IF($GI343&gt;=36,INDEX($DD:$DD,$GH343+36),"")</f>
      </c>
      <c r="GD343">
        <f>IF($GI343&gt;=37,INDEX($DD:$DD,$GH343+37),"")</f>
      </c>
      <c r="GE343">
        <f>IF($GI343&gt;=38,INDEX($DD:$DD,$GH343+38),"")</f>
      </c>
      <c r="GF343">
        <f>IF($GI343&gt;=39,INDEX($DD:$DD,$GH343+39),"")</f>
      </c>
      <c r="GG343">
        <f>IF($GI343&gt;=40,INDEX($DD:$DD,$GH343+40),"")</f>
      </c>
      <c r="GH343">
        <f>IFERROR(MATCH($DB343,$DC$2:$DC$148,0)+1,0)</f>
      </c>
      <c r="GI343">
        <f>IFERROR(INDEX($DE$2:$DE$148,MATCH($DB343,$DC$2:$DC$148,0)),0)</f>
      </c>
      <c r="GJ343">
        <f>IFERROR(MATCH($S343,$DF$343:$ES$343,0),0)</f>
      </c>
      <c r="GK343">
        <f>IF($GJ343&gt;0,INDEX($ET$343:$GG$343,$GJ343),"")</f>
      </c>
      <c r="GN343">
        <f>IF($IW343&gt;=1,INDEX($GL:$GL,$IV343+1),"")</f>
      </c>
      <c r="GO343">
        <f>IF($IW343&gt;=2,INDEX($GL:$GL,$IV343+2),"")</f>
      </c>
      <c r="GP343">
        <f>IF($IW343&gt;=3,INDEX($GL:$GL,$IV343+3),"")</f>
      </c>
      <c r="GQ343">
        <f>IF($IW343&gt;=4,INDEX($GL:$GL,$IV343+4),"")</f>
      </c>
      <c r="GR343">
        <f>IF($IW343&gt;=5,INDEX($GL:$GL,$IV343+5),"")</f>
      </c>
      <c r="GS343">
        <f>IF($IW343&gt;=6,INDEX($GL:$GL,$IV343+6),"")</f>
      </c>
      <c r="GT343">
        <f>IF($IW343&gt;=7,INDEX($GL:$GL,$IV343+7),"")</f>
      </c>
      <c r="GU343">
        <f>IF($IW343&gt;=8,INDEX($GL:$GL,$IV343+8),"")</f>
      </c>
      <c r="GV343">
        <f>IF($IW343&gt;=9,INDEX($GL:$GL,$IV343+9),"")</f>
      </c>
      <c r="GW343">
        <f>IF($IW343&gt;=10,INDEX($GL:$GL,$IV343+10),"")</f>
      </c>
      <c r="GX343">
        <f>IF($IW343&gt;=11,INDEX($GL:$GL,$IV343+11),"")</f>
      </c>
      <c r="GY343">
        <f>IF($IW343&gt;=12,INDEX($GL:$GL,$IV343+12),"")</f>
      </c>
      <c r="GZ343">
        <f>IF($IW343&gt;=13,INDEX($GL:$GL,$IV343+13),"")</f>
      </c>
      <c r="HA343">
        <f>IF($IW343&gt;=14,INDEX($GL:$GL,$IV343+14),"")</f>
      </c>
      <c r="HB343">
        <f>IF($IW343&gt;=15,INDEX($GL:$GL,$IV343+15),"")</f>
      </c>
      <c r="HC343">
        <f>IF($IW343&gt;=16,INDEX($GL:$GL,$IV343+16),"")</f>
      </c>
      <c r="HD343">
        <f>IF($IW343&gt;=17,INDEX($GL:$GL,$IV343+17),"")</f>
      </c>
      <c r="HE343">
        <f>IF($IW343&gt;=18,INDEX($GL:$GL,$IV343+18),"")</f>
      </c>
      <c r="HF343">
        <f>IF($IW343&gt;=19,INDEX($GL:$GL,$IV343+19),"")</f>
      </c>
      <c r="HG343">
        <f>IF($IW343&gt;=20,INDEX($GL:$GL,$IV343+20),"")</f>
      </c>
      <c r="HH343">
        <f>IF($IW343&gt;=21,INDEX($GL:$GL,$IV343+21),"")</f>
      </c>
      <c r="HI343">
        <f>IF($IW343&gt;=22,INDEX($GL:$GL,$IV343+22),"")</f>
      </c>
      <c r="HJ343">
        <f>IF($IW343&gt;=23,INDEX($GL:$GL,$IV343+23),"")</f>
      </c>
      <c r="HK343">
        <f>IF($IW343&gt;=24,INDEX($GL:$GL,$IV343+24),"")</f>
      </c>
      <c r="HL343">
        <f>IF($IW343&gt;=25,INDEX($GL:$GL,$IV343+25),"")</f>
      </c>
      <c r="HM343">
        <f>IF($IW343&gt;=26,INDEX($GL:$GL,$IV343+26),"")</f>
      </c>
      <c r="HN343">
        <f>IF($IW343&gt;=27,INDEX($GL:$GL,$IV343+27),"")</f>
      </c>
      <c r="HO343">
        <f>IF($IW343&gt;=28,INDEX($GL:$GL,$IV343+28),"")</f>
      </c>
      <c r="HP343">
        <f>IF($IW343&gt;=29,INDEX($GL:$GL,$IV343+29),"")</f>
      </c>
      <c r="HQ343">
        <f>IF($IW343&gt;=30,INDEX($GL:$GL,$IV343+30),"")</f>
      </c>
      <c r="HR343">
        <f>IF($IW343&gt;=31,INDEX($GL:$GL,$IV343+31),"")</f>
      </c>
      <c r="HS343">
        <f>IF($IW343&gt;=32,INDEX($GL:$GL,$IV343+32),"")</f>
      </c>
      <c r="HT343">
        <f>IF($IW343&gt;=33,INDEX($GL:$GL,$IV343+33),"")</f>
      </c>
      <c r="HU343">
        <f>IF($IW343&gt;=34,INDEX($GL:$GL,$IV343+34),"")</f>
      </c>
      <c r="HV343">
        <f>IF($IW343&gt;=35,INDEX($GL:$GL,$IV343+35),"")</f>
      </c>
      <c r="HW343">
        <f>IF($IW343&gt;=36,INDEX($GL:$GL,$IV343+36),"")</f>
      </c>
      <c r="HX343">
        <f>IF($IW343&gt;=37,INDEX($GL:$GL,$IV343+37),"")</f>
      </c>
      <c r="HY343">
        <f>IF($IW343&gt;=38,INDEX($GL:$GL,$IV343+38),"")</f>
      </c>
      <c r="HZ343">
        <f>IF($IW343&gt;=39,INDEX($GL:$GL,$IV343+39),"")</f>
      </c>
      <c r="IA343">
        <f>IF($IW343&gt;=40,INDEX($GL:$GL,$IV343+40),"")</f>
      </c>
      <c r="IB343">
        <f>IF($IW343&gt;=41,INDEX($GL:$GL,$IV343+41),"")</f>
      </c>
      <c r="IC343">
        <f>IF($IW343&gt;=42,INDEX($GL:$GL,$IV343+42),"")</f>
      </c>
      <c r="ID343">
        <f>IF($IW343&gt;=43,INDEX($GL:$GL,$IV343+43),"")</f>
      </c>
      <c r="IE343">
        <f>IF($IW343&gt;=44,INDEX($GL:$GL,$IV343+44),"")</f>
      </c>
      <c r="IF343">
        <f>IF($IW343&gt;=45,INDEX($GL:$GL,$IV343+45),"")</f>
      </c>
      <c r="IG343">
        <f>IF($IW343&gt;=46,INDEX($GL:$GL,$IV343+46),"")</f>
      </c>
      <c r="IH343">
        <f>IF($IW343&gt;=47,INDEX($GL:$GL,$IV343+47),"")</f>
      </c>
      <c r="II343">
        <f>IF($IW343&gt;=48,INDEX($GL:$GL,$IV343+48),"")</f>
      </c>
      <c r="IJ343">
        <f>IF($IW343&gt;=49,INDEX($GL:$GL,$IV343+49),"")</f>
      </c>
      <c r="IK343">
        <f>IF($IW343&gt;=50,INDEX($GL:$GL,$IV343+50),"")</f>
      </c>
      <c r="IL343">
        <f>IF($IW343&gt;=51,INDEX($GL:$GL,$IV343+51),"")</f>
      </c>
      <c r="IM343">
        <f>IF($IW343&gt;=52,INDEX($GL:$GL,$IV343+52),"")</f>
      </c>
      <c r="IN343">
        <f>IF($IW343&gt;=53,INDEX($GL:$GL,$IV343+53),"")</f>
      </c>
      <c r="IO343">
        <f>IF($IW343&gt;=54,INDEX($GL:$GL,$IV343+54),"")</f>
      </c>
      <c r="IP343">
        <f>IF($IW343&gt;=55,INDEX($GL:$GL,$IV343+55),"")</f>
      </c>
      <c r="IQ343">
        <f>IF($IW343&gt;=56,INDEX($GL:$GL,$IV343+56),"")</f>
      </c>
      <c r="IR343">
        <f>IF($IW343&gt;=57,INDEX($GL:$GL,$IV343+57),"")</f>
      </c>
      <c r="IS343">
        <f>IF($IW343&gt;=58,INDEX($GL:$GL,$IV343+58),"")</f>
      </c>
      <c r="IT343">
        <f>IF($IW343&gt;=59,INDEX($GL:$GL,$IV343+59),"")</f>
      </c>
      <c r="IU343">
        <f>IF($IW343&gt;=60,INDEX($GL:$GL,$IV343+60),"")</f>
      </c>
      <c r="IV343">
        <f>IFERROR(MATCH($GK343,$GL$2:$GL$324,0)+1,0)</f>
      </c>
      <c r="IW343">
        <f>IFERROR(INDEX($GM$2:$GM$324,MATCH($GK343,$GL$2:$GL$324,0)),0)</f>
      </c>
      <c r="IX343" t="s">
        <v>34</v>
      </c>
      <c r="IY343" t="s">
        <v>34</v>
      </c>
    </row>
    <row r="344" spans="1:259" x14ac:dyDescent="0.25">
      <c r="K344">
        <f>IF(OR($N344="",$J344=""),"",IFERROR($N344/$J344,0))</f>
      </c>
      <c r="L344">
        <f>IF($N344="","",
SUM($M344,$O344,$T344,$P344,$R344)*
(1-IF($U344="",0,VALUE($U344)/100)))</f>
      </c>
      <c r="M344">
        <f>IF($N344="","",$N344)</f>
      </c>
      <c r="O344">
        <f>IF($N344="","",
IF($H344="","",
IF(ISNUMBER(SEARCH("exempt",LOWER($H344))),0,
$N344*(VALUE(SUBSTITUTE($H344,"%",""))/100))))</f>
      </c>
      <c r="V344">
        <f>IFERROR(IF(FIND(" - ",$E344)&gt;0,MID($E344,FIND(" - ",$E344)+3,LEN($E344)),""),"")</f>
      </c>
      <c r="AE344" t="s">
        <v>925</v>
      </c>
      <c r="AJ344">
        <f>IFERROR(LEFT($E344,FIND(" - ",$E344)-1),$E344)</f>
      </c>
      <c r="AM344">
        <f>IF($CB344&gt;=1,INDEX($AK:$AK,$CA344+1),"")</f>
      </c>
      <c r="AN344">
        <f>IF($CB344&gt;=2,INDEX($AK:$AK,$CA344+2),"")</f>
      </c>
      <c r="AO344">
        <f>IF($CB344&gt;=3,INDEX($AK:$AK,$CA344+3),"")</f>
      </c>
      <c r="AP344">
        <f>IF($CB344&gt;=4,INDEX($AK:$AK,$CA344+4),"")</f>
      </c>
      <c r="AQ344">
        <f>IF($CB344&gt;=5,INDEX($AK:$AK,$CA344+5),"")</f>
      </c>
      <c r="AR344">
        <f>IF($CB344&gt;=6,INDEX($AK:$AK,$CA344+6),"")</f>
      </c>
      <c r="AS344">
        <f>IF($CB344&gt;=7,INDEX($AK:$AK,$CA344+7),"")</f>
      </c>
      <c r="AT344">
        <f>IF($CB344&gt;=8,INDEX($AK:$AK,$CA344+8),"")</f>
      </c>
      <c r="AU344">
        <f>IF($CB344&gt;=9,INDEX($AK:$AK,$CA344+9),"")</f>
      </c>
      <c r="AV344">
        <f>IF($CB344&gt;=10,INDEX($AK:$AK,$CA344+10),"")</f>
      </c>
      <c r="AW344">
        <f>IF($CB344&gt;=11,INDEX($AK:$AK,$CA344+11),"")</f>
      </c>
      <c r="AX344">
        <f>IF($CB344&gt;=12,INDEX($AK:$AK,$CA344+12),"")</f>
      </c>
      <c r="AY344">
        <f>IF($CB344&gt;=13,INDEX($AK:$AK,$CA344+13),"")</f>
      </c>
      <c r="AZ344">
        <f>IF($CB344&gt;=14,INDEX($AK:$AK,$CA344+14),"")</f>
      </c>
      <c r="BA344">
        <f>IF($CB344&gt;=15,INDEX($AK:$AK,$CA344+15),"")</f>
      </c>
      <c r="BB344">
        <f>IF($CB344&gt;=16,INDEX($AK:$AK,$CA344+16),"")</f>
      </c>
      <c r="BC344">
        <f>IF($CB344&gt;=17,INDEX($AK:$AK,$CA344+17),"")</f>
      </c>
      <c r="BD344">
        <f>IF($CB344&gt;=18,INDEX($AK:$AK,$CA344+18),"")</f>
      </c>
      <c r="BE344">
        <f>IF($CB344&gt;=19,INDEX($AK:$AK,$CA344+19),"")</f>
      </c>
      <c r="BF344">
        <f>IF($CB344&gt;=20,INDEX($AK:$AK,$CA344+20),"")</f>
      </c>
      <c r="BG344">
        <f>IF($CB344&gt;=21,INDEX($AK:$AK,$CA344+21),"")</f>
      </c>
      <c r="BH344">
        <f>IF($CB344&gt;=22,INDEX($AK:$AK,$CA344+22),"")</f>
      </c>
      <c r="BI344">
        <f>IF($CB344&gt;=23,INDEX($AK:$AK,$CA344+23),"")</f>
      </c>
      <c r="BJ344">
        <f>IF($CB344&gt;=24,INDEX($AK:$AK,$CA344+24),"")</f>
      </c>
      <c r="BK344">
        <f>IF($CB344&gt;=25,INDEX($AK:$AK,$CA344+25),"")</f>
      </c>
      <c r="BL344">
        <f>IF($CB344&gt;=26,INDEX($AK:$AK,$CA344+26),"")</f>
      </c>
      <c r="BM344">
        <f>IF($CB344&gt;=27,INDEX($AK:$AK,$CA344+27),"")</f>
      </c>
      <c r="BN344">
        <f>IF($CB344&gt;=28,INDEX($AK:$AK,$CA344+28),"")</f>
      </c>
      <c r="BO344">
        <f>IF($CB344&gt;=29,INDEX($AK:$AK,$CA344+29),"")</f>
      </c>
      <c r="BP344">
        <f>IF($CB344&gt;=30,INDEX($AK:$AK,$CA344+30),"")</f>
      </c>
      <c r="BQ344">
        <f>IF($CB344&gt;=31,INDEX($AK:$AK,$CA344+31),"")</f>
      </c>
      <c r="BR344">
        <f>IF($CB344&gt;=32,INDEX($AK:$AK,$CA344+32),"")</f>
      </c>
      <c r="BS344">
        <f>IF($CB344&gt;=33,INDEX($AK:$AK,$CA344+33),"")</f>
      </c>
      <c r="BT344">
        <f>IF($CB344&gt;=34,INDEX($AK:$AK,$CA344+34),"")</f>
      </c>
      <c r="BU344">
        <f>IF($CB344&gt;=35,INDEX($AK:$AK,$CA344+35),"")</f>
      </c>
      <c r="BV344">
        <f>IF($CB344&gt;=36,INDEX($AK:$AK,$CA344+36),"")</f>
      </c>
      <c r="BW344">
        <f>IF($CB344&gt;=37,INDEX($AK:$AK,$CA344+37),"")</f>
      </c>
      <c r="BX344">
        <f>IF($CB344&gt;=38,INDEX($AK:$AK,$CA344+38),"")</f>
      </c>
      <c r="BY344">
        <f>IF($CB344&gt;=39,INDEX($AK:$AK,$CA344+39),"")</f>
      </c>
      <c r="BZ344">
        <f>IF($CB344&gt;=40,INDEX($AK:$AK,$CA344+40),"")</f>
      </c>
      <c r="CA344">
        <f>IFERROR(MATCH($AJ344,$AK$2:$AK$134,0)+1,0)</f>
      </c>
      <c r="CB344">
        <f>IFERROR(INDEX($AL$2:$AL$134,MATCH($AJ344,$AK$2:$AK$134,0)),0)</f>
      </c>
      <c r="CC344">
        <f>IFERROR(LEFT($F344,FIND(" - ",$F344)-1),$F344)</f>
      </c>
      <c r="CF344">
        <f>IF($DA344&gt;=1,INDEX($CD:$CD,$CZ344+1),"")</f>
      </c>
      <c r="CG344">
        <f>IF($DA344&gt;=2,INDEX($CD:$CD,$CZ344+2),"")</f>
      </c>
      <c r="CH344">
        <f>IF($DA344&gt;=3,INDEX($CD:$CD,$CZ344+3),"")</f>
      </c>
      <c r="CI344">
        <f>IF($DA344&gt;=4,INDEX($CD:$CD,$CZ344+4),"")</f>
      </c>
      <c r="CJ344">
        <f>IF($DA344&gt;=5,INDEX($CD:$CD,$CZ344+5),"")</f>
      </c>
      <c r="CK344">
        <f>IF($DA344&gt;=6,INDEX($CD:$CD,$CZ344+6),"")</f>
      </c>
      <c r="CL344">
        <f>IF($DA344&gt;=7,INDEX($CD:$CD,$CZ344+7),"")</f>
      </c>
      <c r="CM344">
        <f>IF($DA344&gt;=8,INDEX($CD:$CD,$CZ344+8),"")</f>
      </c>
      <c r="CN344">
        <f>IF($DA344&gt;=9,INDEX($CD:$CD,$CZ344+9),"")</f>
      </c>
      <c r="CO344">
        <f>IF($DA344&gt;=10,INDEX($CD:$CD,$CZ344+10),"")</f>
      </c>
      <c r="CP344">
        <f>IF($DA344&gt;=11,INDEX($CD:$CD,$CZ344+11),"")</f>
      </c>
      <c r="CQ344">
        <f>IF($DA344&gt;=12,INDEX($CD:$CD,$CZ344+12),"")</f>
      </c>
      <c r="CR344">
        <f>IF($DA344&gt;=13,INDEX($CD:$CD,$CZ344+13),"")</f>
      </c>
      <c r="CS344">
        <f>IF($DA344&gt;=14,INDEX($CD:$CD,$CZ344+14),"")</f>
      </c>
      <c r="CT344">
        <f>IF($DA344&gt;=15,INDEX($CD:$CD,$CZ344+15),"")</f>
      </c>
      <c r="CU344">
        <f>IF($DA344&gt;=16,INDEX($CD:$CD,$CZ344+16),"")</f>
      </c>
      <c r="CV344">
        <f>IF($DA344&gt;=17,INDEX($CD:$CD,$CZ344+17),"")</f>
      </c>
      <c r="CW344">
        <f>IF($DA344&gt;=18,INDEX($CD:$CD,$CZ344+18),"")</f>
      </c>
      <c r="CX344">
        <f>IF($DA344&gt;=19,INDEX($CD:$CD,$CZ344+19),"")</f>
      </c>
      <c r="CY344">
        <f>IF($DA344&gt;=20,INDEX($CD:$CD,$CZ344+20),"")</f>
      </c>
      <c r="CZ344">
        <f>IFERROR(MATCH($CC344,$CD$2:$CD$263,0)+1,0)</f>
      </c>
      <c r="DA344">
        <f>IFERROR(INDEX($CE$2:$CE$263,MATCH($CC344,$CD$2:$CD$263,0)),0)</f>
      </c>
      <c r="DB344">
        <f>IFERROR(INDEX($AI:$AI,MATCH($H344,$AH:$AH,0))&amp;"","")</f>
      </c>
      <c r="DF344">
        <f>IF($GI344&gt;=1,INDEX($DC:$DC,$GH344+1),"")</f>
      </c>
      <c r="DG344">
        <f>IF($GI344&gt;=2,INDEX($DC:$DC,$GH344+2),"")</f>
      </c>
      <c r="DH344">
        <f>IF($GI344&gt;=3,INDEX($DC:$DC,$GH344+3),"")</f>
      </c>
      <c r="DI344">
        <f>IF($GI344&gt;=4,INDEX($DC:$DC,$GH344+4),"")</f>
      </c>
      <c r="DJ344">
        <f>IF($GI344&gt;=5,INDEX($DC:$DC,$GH344+5),"")</f>
      </c>
      <c r="DK344">
        <f>IF($GI344&gt;=6,INDEX($DC:$DC,$GH344+6),"")</f>
      </c>
      <c r="DL344">
        <f>IF($GI344&gt;=7,INDEX($DC:$DC,$GH344+7),"")</f>
      </c>
      <c r="DM344">
        <f>IF($GI344&gt;=8,INDEX($DC:$DC,$GH344+8),"")</f>
      </c>
      <c r="DN344">
        <f>IF($GI344&gt;=9,INDEX($DC:$DC,$GH344+9),"")</f>
      </c>
      <c r="DO344">
        <f>IF($GI344&gt;=10,INDEX($DC:$DC,$GH344+10),"")</f>
      </c>
      <c r="DP344">
        <f>IF($GI344&gt;=11,INDEX($DC:$DC,$GH344+11),"")</f>
      </c>
      <c r="DQ344">
        <f>IF($GI344&gt;=12,INDEX($DC:$DC,$GH344+12),"")</f>
      </c>
      <c r="DR344">
        <f>IF($GI344&gt;=13,INDEX($DC:$DC,$GH344+13),"")</f>
      </c>
      <c r="DS344">
        <f>IF($GI344&gt;=14,INDEX($DC:$DC,$GH344+14),"")</f>
      </c>
      <c r="DT344">
        <f>IF($GI344&gt;=15,INDEX($DC:$DC,$GH344+15),"")</f>
      </c>
      <c r="DU344">
        <f>IF($GI344&gt;=16,INDEX($DC:$DC,$GH344+16),"")</f>
      </c>
      <c r="DV344">
        <f>IF($GI344&gt;=17,INDEX($DC:$DC,$GH344+17),"")</f>
      </c>
      <c r="DW344">
        <f>IF($GI344&gt;=18,INDEX($DC:$DC,$GH344+18),"")</f>
      </c>
      <c r="DX344">
        <f>IF($GI344&gt;=19,INDEX($DC:$DC,$GH344+19),"")</f>
      </c>
      <c r="DY344">
        <f>IF($GI344&gt;=20,INDEX($DC:$DC,$GH344+20),"")</f>
      </c>
      <c r="DZ344">
        <f>IF($GI344&gt;=21,INDEX($DC:$DC,$GH344+21),"")</f>
      </c>
      <c r="EA344">
        <f>IF($GI344&gt;=22,INDEX($DC:$DC,$GH344+22),"")</f>
      </c>
      <c r="EB344">
        <f>IF($GI344&gt;=23,INDEX($DC:$DC,$GH344+23),"")</f>
      </c>
      <c r="EC344">
        <f>IF($GI344&gt;=24,INDEX($DC:$DC,$GH344+24),"")</f>
      </c>
      <c r="ED344">
        <f>IF($GI344&gt;=25,INDEX($DC:$DC,$GH344+25),"")</f>
      </c>
      <c r="EE344">
        <f>IF($GI344&gt;=26,INDEX($DC:$DC,$GH344+26),"")</f>
      </c>
      <c r="EF344">
        <f>IF($GI344&gt;=27,INDEX($DC:$DC,$GH344+27),"")</f>
      </c>
      <c r="EG344">
        <f>IF($GI344&gt;=28,INDEX($DC:$DC,$GH344+28),"")</f>
      </c>
      <c r="EH344">
        <f>IF($GI344&gt;=29,INDEX($DC:$DC,$GH344+29),"")</f>
      </c>
      <c r="EI344">
        <f>IF($GI344&gt;=30,INDEX($DC:$DC,$GH344+30),"")</f>
      </c>
      <c r="EJ344">
        <f>IF($GI344&gt;=31,INDEX($DC:$DC,$GH344+31),"")</f>
      </c>
      <c r="EK344">
        <f>IF($GI344&gt;=32,INDEX($DC:$DC,$GH344+32),"")</f>
      </c>
      <c r="EL344">
        <f>IF($GI344&gt;=33,INDEX($DC:$DC,$GH344+33),"")</f>
      </c>
      <c r="EM344">
        <f>IF($GI344&gt;=34,INDEX($DC:$DC,$GH344+34),"")</f>
      </c>
      <c r="EN344">
        <f>IF($GI344&gt;=35,INDEX($DC:$DC,$GH344+35),"")</f>
      </c>
      <c r="EO344">
        <f>IF($GI344&gt;=36,INDEX($DC:$DC,$GH344+36),"")</f>
      </c>
      <c r="EP344">
        <f>IF($GI344&gt;=37,INDEX($DC:$DC,$GH344+37),"")</f>
      </c>
      <c r="EQ344">
        <f>IF($GI344&gt;=38,INDEX($DC:$DC,$GH344+38),"")</f>
      </c>
      <c r="ER344">
        <f>IF($GI344&gt;=39,INDEX($DC:$DC,$GH344+39),"")</f>
      </c>
      <c r="ES344">
        <f>IF($GI344&gt;=40,INDEX($DC:$DC,$GH344+40),"")</f>
      </c>
      <c r="ET344">
        <f>IF($GI344&gt;=1,INDEX($DD:$DD,$GH344+1),"")</f>
      </c>
      <c r="EU344">
        <f>IF($GI344&gt;=2,INDEX($DD:$DD,$GH344+2),"")</f>
      </c>
      <c r="EV344">
        <f>IF($GI344&gt;=3,INDEX($DD:$DD,$GH344+3),"")</f>
      </c>
      <c r="EW344">
        <f>IF($GI344&gt;=4,INDEX($DD:$DD,$GH344+4),"")</f>
      </c>
      <c r="EX344">
        <f>IF($GI344&gt;=5,INDEX($DD:$DD,$GH344+5),"")</f>
      </c>
      <c r="EY344">
        <f>IF($GI344&gt;=6,INDEX($DD:$DD,$GH344+6),"")</f>
      </c>
      <c r="EZ344">
        <f>IF($GI344&gt;=7,INDEX($DD:$DD,$GH344+7),"")</f>
      </c>
      <c r="FA344">
        <f>IF($GI344&gt;=8,INDEX($DD:$DD,$GH344+8),"")</f>
      </c>
      <c r="FB344">
        <f>IF($GI344&gt;=9,INDEX($DD:$DD,$GH344+9),"")</f>
      </c>
      <c r="FC344">
        <f>IF($GI344&gt;=10,INDEX($DD:$DD,$GH344+10),"")</f>
      </c>
      <c r="FD344">
        <f>IF($GI344&gt;=11,INDEX($DD:$DD,$GH344+11),"")</f>
      </c>
      <c r="FE344">
        <f>IF($GI344&gt;=12,INDEX($DD:$DD,$GH344+12),"")</f>
      </c>
      <c r="FF344">
        <f>IF($GI344&gt;=13,INDEX($DD:$DD,$GH344+13),"")</f>
      </c>
      <c r="FG344">
        <f>IF($GI344&gt;=14,INDEX($DD:$DD,$GH344+14),"")</f>
      </c>
      <c r="FH344">
        <f>IF($GI344&gt;=15,INDEX($DD:$DD,$GH344+15),"")</f>
      </c>
      <c r="FI344">
        <f>IF($GI344&gt;=16,INDEX($DD:$DD,$GH344+16),"")</f>
      </c>
      <c r="FJ344">
        <f>IF($GI344&gt;=17,INDEX($DD:$DD,$GH344+17),"")</f>
      </c>
      <c r="FK344">
        <f>IF($GI344&gt;=18,INDEX($DD:$DD,$GH344+18),"")</f>
      </c>
      <c r="FL344">
        <f>IF($GI344&gt;=19,INDEX($DD:$DD,$GH344+19),"")</f>
      </c>
      <c r="FM344">
        <f>IF($GI344&gt;=20,INDEX($DD:$DD,$GH344+20),"")</f>
      </c>
      <c r="FN344">
        <f>IF($GI344&gt;=21,INDEX($DD:$DD,$GH344+21),"")</f>
      </c>
      <c r="FO344">
        <f>IF($GI344&gt;=22,INDEX($DD:$DD,$GH344+22),"")</f>
      </c>
      <c r="FP344">
        <f>IF($GI344&gt;=23,INDEX($DD:$DD,$GH344+23),"")</f>
      </c>
      <c r="FQ344">
        <f>IF($GI344&gt;=24,INDEX($DD:$DD,$GH344+24),"")</f>
      </c>
      <c r="FR344">
        <f>IF($GI344&gt;=25,INDEX($DD:$DD,$GH344+25),"")</f>
      </c>
      <c r="FS344">
        <f>IF($GI344&gt;=26,INDEX($DD:$DD,$GH344+26),"")</f>
      </c>
      <c r="FT344">
        <f>IF($GI344&gt;=27,INDEX($DD:$DD,$GH344+27),"")</f>
      </c>
      <c r="FU344">
        <f>IF($GI344&gt;=28,INDEX($DD:$DD,$GH344+28),"")</f>
      </c>
      <c r="FV344">
        <f>IF($GI344&gt;=29,INDEX($DD:$DD,$GH344+29),"")</f>
      </c>
      <c r="FW344">
        <f>IF($GI344&gt;=30,INDEX($DD:$DD,$GH344+30),"")</f>
      </c>
      <c r="FX344">
        <f>IF($GI344&gt;=31,INDEX($DD:$DD,$GH344+31),"")</f>
      </c>
      <c r="FY344">
        <f>IF($GI344&gt;=32,INDEX($DD:$DD,$GH344+32),"")</f>
      </c>
      <c r="FZ344">
        <f>IF($GI344&gt;=33,INDEX($DD:$DD,$GH344+33),"")</f>
      </c>
      <c r="GA344">
        <f>IF($GI344&gt;=34,INDEX($DD:$DD,$GH344+34),"")</f>
      </c>
      <c r="GB344">
        <f>IF($GI344&gt;=35,INDEX($DD:$DD,$GH344+35),"")</f>
      </c>
      <c r="GC344">
        <f>IF($GI344&gt;=36,INDEX($DD:$DD,$GH344+36),"")</f>
      </c>
      <c r="GD344">
        <f>IF($GI344&gt;=37,INDEX($DD:$DD,$GH344+37),"")</f>
      </c>
      <c r="GE344">
        <f>IF($GI344&gt;=38,INDEX($DD:$DD,$GH344+38),"")</f>
      </c>
      <c r="GF344">
        <f>IF($GI344&gt;=39,INDEX($DD:$DD,$GH344+39),"")</f>
      </c>
      <c r="GG344">
        <f>IF($GI344&gt;=40,INDEX($DD:$DD,$GH344+40),"")</f>
      </c>
      <c r="GH344">
        <f>IFERROR(MATCH($DB344,$DC$2:$DC$148,0)+1,0)</f>
      </c>
      <c r="GI344">
        <f>IFERROR(INDEX($DE$2:$DE$148,MATCH($DB344,$DC$2:$DC$148,0)),0)</f>
      </c>
      <c r="GJ344">
        <f>IFERROR(MATCH($S344,$DF$344:$ES$344,0),0)</f>
      </c>
      <c r="GK344">
        <f>IF($GJ344&gt;0,INDEX($ET$344:$GG$344,$GJ344),"")</f>
      </c>
      <c r="GN344">
        <f>IF($IW344&gt;=1,INDEX($GL:$GL,$IV344+1),"")</f>
      </c>
      <c r="GO344">
        <f>IF($IW344&gt;=2,INDEX($GL:$GL,$IV344+2),"")</f>
      </c>
      <c r="GP344">
        <f>IF($IW344&gt;=3,INDEX($GL:$GL,$IV344+3),"")</f>
      </c>
      <c r="GQ344">
        <f>IF($IW344&gt;=4,INDEX($GL:$GL,$IV344+4),"")</f>
      </c>
      <c r="GR344">
        <f>IF($IW344&gt;=5,INDEX($GL:$GL,$IV344+5),"")</f>
      </c>
      <c r="GS344">
        <f>IF($IW344&gt;=6,INDEX($GL:$GL,$IV344+6),"")</f>
      </c>
      <c r="GT344">
        <f>IF($IW344&gt;=7,INDEX($GL:$GL,$IV344+7),"")</f>
      </c>
      <c r="GU344">
        <f>IF($IW344&gt;=8,INDEX($GL:$GL,$IV344+8),"")</f>
      </c>
      <c r="GV344">
        <f>IF($IW344&gt;=9,INDEX($GL:$GL,$IV344+9),"")</f>
      </c>
      <c r="GW344">
        <f>IF($IW344&gt;=10,INDEX($GL:$GL,$IV344+10),"")</f>
      </c>
      <c r="GX344">
        <f>IF($IW344&gt;=11,INDEX($GL:$GL,$IV344+11),"")</f>
      </c>
      <c r="GY344">
        <f>IF($IW344&gt;=12,INDEX($GL:$GL,$IV344+12),"")</f>
      </c>
      <c r="GZ344">
        <f>IF($IW344&gt;=13,INDEX($GL:$GL,$IV344+13),"")</f>
      </c>
      <c r="HA344">
        <f>IF($IW344&gt;=14,INDEX($GL:$GL,$IV344+14),"")</f>
      </c>
      <c r="HB344">
        <f>IF($IW344&gt;=15,INDEX($GL:$GL,$IV344+15),"")</f>
      </c>
      <c r="HC344">
        <f>IF($IW344&gt;=16,INDEX($GL:$GL,$IV344+16),"")</f>
      </c>
      <c r="HD344">
        <f>IF($IW344&gt;=17,INDEX($GL:$GL,$IV344+17),"")</f>
      </c>
      <c r="HE344">
        <f>IF($IW344&gt;=18,INDEX($GL:$GL,$IV344+18),"")</f>
      </c>
      <c r="HF344">
        <f>IF($IW344&gt;=19,INDEX($GL:$GL,$IV344+19),"")</f>
      </c>
      <c r="HG344">
        <f>IF($IW344&gt;=20,INDEX($GL:$GL,$IV344+20),"")</f>
      </c>
      <c r="HH344">
        <f>IF($IW344&gt;=21,INDEX($GL:$GL,$IV344+21),"")</f>
      </c>
      <c r="HI344">
        <f>IF($IW344&gt;=22,INDEX($GL:$GL,$IV344+22),"")</f>
      </c>
      <c r="HJ344">
        <f>IF($IW344&gt;=23,INDEX($GL:$GL,$IV344+23),"")</f>
      </c>
      <c r="HK344">
        <f>IF($IW344&gt;=24,INDEX($GL:$GL,$IV344+24),"")</f>
      </c>
      <c r="HL344">
        <f>IF($IW344&gt;=25,INDEX($GL:$GL,$IV344+25),"")</f>
      </c>
      <c r="HM344">
        <f>IF($IW344&gt;=26,INDEX($GL:$GL,$IV344+26),"")</f>
      </c>
      <c r="HN344">
        <f>IF($IW344&gt;=27,INDEX($GL:$GL,$IV344+27),"")</f>
      </c>
      <c r="HO344">
        <f>IF($IW344&gt;=28,INDEX($GL:$GL,$IV344+28),"")</f>
      </c>
      <c r="HP344">
        <f>IF($IW344&gt;=29,INDEX($GL:$GL,$IV344+29),"")</f>
      </c>
      <c r="HQ344">
        <f>IF($IW344&gt;=30,INDEX($GL:$GL,$IV344+30),"")</f>
      </c>
      <c r="HR344">
        <f>IF($IW344&gt;=31,INDEX($GL:$GL,$IV344+31),"")</f>
      </c>
      <c r="HS344">
        <f>IF($IW344&gt;=32,INDEX($GL:$GL,$IV344+32),"")</f>
      </c>
      <c r="HT344">
        <f>IF($IW344&gt;=33,INDEX($GL:$GL,$IV344+33),"")</f>
      </c>
      <c r="HU344">
        <f>IF($IW344&gt;=34,INDEX($GL:$GL,$IV344+34),"")</f>
      </c>
      <c r="HV344">
        <f>IF($IW344&gt;=35,INDEX($GL:$GL,$IV344+35),"")</f>
      </c>
      <c r="HW344">
        <f>IF($IW344&gt;=36,INDEX($GL:$GL,$IV344+36),"")</f>
      </c>
      <c r="HX344">
        <f>IF($IW344&gt;=37,INDEX($GL:$GL,$IV344+37),"")</f>
      </c>
      <c r="HY344">
        <f>IF($IW344&gt;=38,INDEX($GL:$GL,$IV344+38),"")</f>
      </c>
      <c r="HZ344">
        <f>IF($IW344&gt;=39,INDEX($GL:$GL,$IV344+39),"")</f>
      </c>
      <c r="IA344">
        <f>IF($IW344&gt;=40,INDEX($GL:$GL,$IV344+40),"")</f>
      </c>
      <c r="IB344">
        <f>IF($IW344&gt;=41,INDEX($GL:$GL,$IV344+41),"")</f>
      </c>
      <c r="IC344">
        <f>IF($IW344&gt;=42,INDEX($GL:$GL,$IV344+42),"")</f>
      </c>
      <c r="ID344">
        <f>IF($IW344&gt;=43,INDEX($GL:$GL,$IV344+43),"")</f>
      </c>
      <c r="IE344">
        <f>IF($IW344&gt;=44,INDEX($GL:$GL,$IV344+44),"")</f>
      </c>
      <c r="IF344">
        <f>IF($IW344&gt;=45,INDEX($GL:$GL,$IV344+45),"")</f>
      </c>
      <c r="IG344">
        <f>IF($IW344&gt;=46,INDEX($GL:$GL,$IV344+46),"")</f>
      </c>
      <c r="IH344">
        <f>IF($IW344&gt;=47,INDEX($GL:$GL,$IV344+47),"")</f>
      </c>
      <c r="II344">
        <f>IF($IW344&gt;=48,INDEX($GL:$GL,$IV344+48),"")</f>
      </c>
      <c r="IJ344">
        <f>IF($IW344&gt;=49,INDEX($GL:$GL,$IV344+49),"")</f>
      </c>
      <c r="IK344">
        <f>IF($IW344&gt;=50,INDEX($GL:$GL,$IV344+50),"")</f>
      </c>
      <c r="IL344">
        <f>IF($IW344&gt;=51,INDEX($GL:$GL,$IV344+51),"")</f>
      </c>
      <c r="IM344">
        <f>IF($IW344&gt;=52,INDEX($GL:$GL,$IV344+52),"")</f>
      </c>
      <c r="IN344">
        <f>IF($IW344&gt;=53,INDEX($GL:$GL,$IV344+53),"")</f>
      </c>
      <c r="IO344">
        <f>IF($IW344&gt;=54,INDEX($GL:$GL,$IV344+54),"")</f>
      </c>
      <c r="IP344">
        <f>IF($IW344&gt;=55,INDEX($GL:$GL,$IV344+55),"")</f>
      </c>
      <c r="IQ344">
        <f>IF($IW344&gt;=56,INDEX($GL:$GL,$IV344+56),"")</f>
      </c>
      <c r="IR344">
        <f>IF($IW344&gt;=57,INDEX($GL:$GL,$IV344+57),"")</f>
      </c>
      <c r="IS344">
        <f>IF($IW344&gt;=58,INDEX($GL:$GL,$IV344+58),"")</f>
      </c>
      <c r="IT344">
        <f>IF($IW344&gt;=59,INDEX($GL:$GL,$IV344+59),"")</f>
      </c>
      <c r="IU344">
        <f>IF($IW344&gt;=60,INDEX($GL:$GL,$IV344+60),"")</f>
      </c>
      <c r="IV344">
        <f>IFERROR(MATCH($GK344,$GL$2:$GL$324,0)+1,0)</f>
      </c>
      <c r="IW344">
        <f>IFERROR(INDEX($GM$2:$GM$324,MATCH($GK344,$GL$2:$GL$324,0)),0)</f>
      </c>
      <c r="IX344" t="s">
        <v>34</v>
      </c>
      <c r="IY344" t="s">
        <v>34</v>
      </c>
    </row>
    <row r="345" spans="1:259" x14ac:dyDescent="0.25">
      <c r="K345">
        <f>IF(OR($N345="",$J345=""),"",IFERROR($N345/$J345,0))</f>
      </c>
      <c r="L345">
        <f>IF($N345="","",
SUM($M345,$O345,$T345,$P345,$R345)*
(1-IF($U345="",0,VALUE($U345)/100)))</f>
      </c>
      <c r="M345">
        <f>IF($N345="","",$N345)</f>
      </c>
      <c r="O345">
        <f>IF($N345="","",
IF($H345="","",
IF(ISNUMBER(SEARCH("exempt",LOWER($H345))),0,
$N345*(VALUE(SUBSTITUTE($H345,"%",""))/100))))</f>
      </c>
      <c r="V345">
        <f>IFERROR(IF(FIND(" - ",$E345)&gt;0,MID($E345,FIND(" - ",$E345)+3,LEN($E345)),""),"")</f>
      </c>
      <c r="AE345" t="s">
        <v>926</v>
      </c>
      <c r="AJ345">
        <f>IFERROR(LEFT($E345,FIND(" - ",$E345)-1),$E345)</f>
      </c>
      <c r="AM345">
        <f>IF($CB345&gt;=1,INDEX($AK:$AK,$CA345+1),"")</f>
      </c>
      <c r="AN345">
        <f>IF($CB345&gt;=2,INDEX($AK:$AK,$CA345+2),"")</f>
      </c>
      <c r="AO345">
        <f>IF($CB345&gt;=3,INDEX($AK:$AK,$CA345+3),"")</f>
      </c>
      <c r="AP345">
        <f>IF($CB345&gt;=4,INDEX($AK:$AK,$CA345+4),"")</f>
      </c>
      <c r="AQ345">
        <f>IF($CB345&gt;=5,INDEX($AK:$AK,$CA345+5),"")</f>
      </c>
      <c r="AR345">
        <f>IF($CB345&gt;=6,INDEX($AK:$AK,$CA345+6),"")</f>
      </c>
      <c r="AS345">
        <f>IF($CB345&gt;=7,INDEX($AK:$AK,$CA345+7),"")</f>
      </c>
      <c r="AT345">
        <f>IF($CB345&gt;=8,INDEX($AK:$AK,$CA345+8),"")</f>
      </c>
      <c r="AU345">
        <f>IF($CB345&gt;=9,INDEX($AK:$AK,$CA345+9),"")</f>
      </c>
      <c r="AV345">
        <f>IF($CB345&gt;=10,INDEX($AK:$AK,$CA345+10),"")</f>
      </c>
      <c r="AW345">
        <f>IF($CB345&gt;=11,INDEX($AK:$AK,$CA345+11),"")</f>
      </c>
      <c r="AX345">
        <f>IF($CB345&gt;=12,INDEX($AK:$AK,$CA345+12),"")</f>
      </c>
      <c r="AY345">
        <f>IF($CB345&gt;=13,INDEX($AK:$AK,$CA345+13),"")</f>
      </c>
      <c r="AZ345">
        <f>IF($CB345&gt;=14,INDEX($AK:$AK,$CA345+14),"")</f>
      </c>
      <c r="BA345">
        <f>IF($CB345&gt;=15,INDEX($AK:$AK,$CA345+15),"")</f>
      </c>
      <c r="BB345">
        <f>IF($CB345&gt;=16,INDEX($AK:$AK,$CA345+16),"")</f>
      </c>
      <c r="BC345">
        <f>IF($CB345&gt;=17,INDEX($AK:$AK,$CA345+17),"")</f>
      </c>
      <c r="BD345">
        <f>IF($CB345&gt;=18,INDEX($AK:$AK,$CA345+18),"")</f>
      </c>
      <c r="BE345">
        <f>IF($CB345&gt;=19,INDEX($AK:$AK,$CA345+19),"")</f>
      </c>
      <c r="BF345">
        <f>IF($CB345&gt;=20,INDEX($AK:$AK,$CA345+20),"")</f>
      </c>
      <c r="BG345">
        <f>IF($CB345&gt;=21,INDEX($AK:$AK,$CA345+21),"")</f>
      </c>
      <c r="BH345">
        <f>IF($CB345&gt;=22,INDEX($AK:$AK,$CA345+22),"")</f>
      </c>
      <c r="BI345">
        <f>IF($CB345&gt;=23,INDEX($AK:$AK,$CA345+23),"")</f>
      </c>
      <c r="BJ345">
        <f>IF($CB345&gt;=24,INDEX($AK:$AK,$CA345+24),"")</f>
      </c>
      <c r="BK345">
        <f>IF($CB345&gt;=25,INDEX($AK:$AK,$CA345+25),"")</f>
      </c>
      <c r="BL345">
        <f>IF($CB345&gt;=26,INDEX($AK:$AK,$CA345+26),"")</f>
      </c>
      <c r="BM345">
        <f>IF($CB345&gt;=27,INDEX($AK:$AK,$CA345+27),"")</f>
      </c>
      <c r="BN345">
        <f>IF($CB345&gt;=28,INDEX($AK:$AK,$CA345+28),"")</f>
      </c>
      <c r="BO345">
        <f>IF($CB345&gt;=29,INDEX($AK:$AK,$CA345+29),"")</f>
      </c>
      <c r="BP345">
        <f>IF($CB345&gt;=30,INDEX($AK:$AK,$CA345+30),"")</f>
      </c>
      <c r="BQ345">
        <f>IF($CB345&gt;=31,INDEX($AK:$AK,$CA345+31),"")</f>
      </c>
      <c r="BR345">
        <f>IF($CB345&gt;=32,INDEX($AK:$AK,$CA345+32),"")</f>
      </c>
      <c r="BS345">
        <f>IF($CB345&gt;=33,INDEX($AK:$AK,$CA345+33),"")</f>
      </c>
      <c r="BT345">
        <f>IF($CB345&gt;=34,INDEX($AK:$AK,$CA345+34),"")</f>
      </c>
      <c r="BU345">
        <f>IF($CB345&gt;=35,INDEX($AK:$AK,$CA345+35),"")</f>
      </c>
      <c r="BV345">
        <f>IF($CB345&gt;=36,INDEX($AK:$AK,$CA345+36),"")</f>
      </c>
      <c r="BW345">
        <f>IF($CB345&gt;=37,INDEX($AK:$AK,$CA345+37),"")</f>
      </c>
      <c r="BX345">
        <f>IF($CB345&gt;=38,INDEX($AK:$AK,$CA345+38),"")</f>
      </c>
      <c r="BY345">
        <f>IF($CB345&gt;=39,INDEX($AK:$AK,$CA345+39),"")</f>
      </c>
      <c r="BZ345">
        <f>IF($CB345&gt;=40,INDEX($AK:$AK,$CA345+40),"")</f>
      </c>
      <c r="CA345">
        <f>IFERROR(MATCH($AJ345,$AK$2:$AK$134,0)+1,0)</f>
      </c>
      <c r="CB345">
        <f>IFERROR(INDEX($AL$2:$AL$134,MATCH($AJ345,$AK$2:$AK$134,0)),0)</f>
      </c>
      <c r="CC345">
        <f>IFERROR(LEFT($F345,FIND(" - ",$F345)-1),$F345)</f>
      </c>
      <c r="CF345">
        <f>IF($DA345&gt;=1,INDEX($CD:$CD,$CZ345+1),"")</f>
      </c>
      <c r="CG345">
        <f>IF($DA345&gt;=2,INDEX($CD:$CD,$CZ345+2),"")</f>
      </c>
      <c r="CH345">
        <f>IF($DA345&gt;=3,INDEX($CD:$CD,$CZ345+3),"")</f>
      </c>
      <c r="CI345">
        <f>IF($DA345&gt;=4,INDEX($CD:$CD,$CZ345+4),"")</f>
      </c>
      <c r="CJ345">
        <f>IF($DA345&gt;=5,INDEX($CD:$CD,$CZ345+5),"")</f>
      </c>
      <c r="CK345">
        <f>IF($DA345&gt;=6,INDEX($CD:$CD,$CZ345+6),"")</f>
      </c>
      <c r="CL345">
        <f>IF($DA345&gt;=7,INDEX($CD:$CD,$CZ345+7),"")</f>
      </c>
      <c r="CM345">
        <f>IF($DA345&gt;=8,INDEX($CD:$CD,$CZ345+8),"")</f>
      </c>
      <c r="CN345">
        <f>IF($DA345&gt;=9,INDEX($CD:$CD,$CZ345+9),"")</f>
      </c>
      <c r="CO345">
        <f>IF($DA345&gt;=10,INDEX($CD:$CD,$CZ345+10),"")</f>
      </c>
      <c r="CP345">
        <f>IF($DA345&gt;=11,INDEX($CD:$CD,$CZ345+11),"")</f>
      </c>
      <c r="CQ345">
        <f>IF($DA345&gt;=12,INDEX($CD:$CD,$CZ345+12),"")</f>
      </c>
      <c r="CR345">
        <f>IF($DA345&gt;=13,INDEX($CD:$CD,$CZ345+13),"")</f>
      </c>
      <c r="CS345">
        <f>IF($DA345&gt;=14,INDEX($CD:$CD,$CZ345+14),"")</f>
      </c>
      <c r="CT345">
        <f>IF($DA345&gt;=15,INDEX($CD:$CD,$CZ345+15),"")</f>
      </c>
      <c r="CU345">
        <f>IF($DA345&gt;=16,INDEX($CD:$CD,$CZ345+16),"")</f>
      </c>
      <c r="CV345">
        <f>IF($DA345&gt;=17,INDEX($CD:$CD,$CZ345+17),"")</f>
      </c>
      <c r="CW345">
        <f>IF($DA345&gt;=18,INDEX($CD:$CD,$CZ345+18),"")</f>
      </c>
      <c r="CX345">
        <f>IF($DA345&gt;=19,INDEX($CD:$CD,$CZ345+19),"")</f>
      </c>
      <c r="CY345">
        <f>IF($DA345&gt;=20,INDEX($CD:$CD,$CZ345+20),"")</f>
      </c>
      <c r="CZ345">
        <f>IFERROR(MATCH($CC345,$CD$2:$CD$263,0)+1,0)</f>
      </c>
      <c r="DA345">
        <f>IFERROR(INDEX($CE$2:$CE$263,MATCH($CC345,$CD$2:$CD$263,0)),0)</f>
      </c>
      <c r="DB345">
        <f>IFERROR(INDEX($AI:$AI,MATCH($H345,$AH:$AH,0))&amp;"","")</f>
      </c>
      <c r="DF345">
        <f>IF($GI345&gt;=1,INDEX($DC:$DC,$GH345+1),"")</f>
      </c>
      <c r="DG345">
        <f>IF($GI345&gt;=2,INDEX($DC:$DC,$GH345+2),"")</f>
      </c>
      <c r="DH345">
        <f>IF($GI345&gt;=3,INDEX($DC:$DC,$GH345+3),"")</f>
      </c>
      <c r="DI345">
        <f>IF($GI345&gt;=4,INDEX($DC:$DC,$GH345+4),"")</f>
      </c>
      <c r="DJ345">
        <f>IF($GI345&gt;=5,INDEX($DC:$DC,$GH345+5),"")</f>
      </c>
      <c r="DK345">
        <f>IF($GI345&gt;=6,INDEX($DC:$DC,$GH345+6),"")</f>
      </c>
      <c r="DL345">
        <f>IF($GI345&gt;=7,INDEX($DC:$DC,$GH345+7),"")</f>
      </c>
      <c r="DM345">
        <f>IF($GI345&gt;=8,INDEX($DC:$DC,$GH345+8),"")</f>
      </c>
      <c r="DN345">
        <f>IF($GI345&gt;=9,INDEX($DC:$DC,$GH345+9),"")</f>
      </c>
      <c r="DO345">
        <f>IF($GI345&gt;=10,INDEX($DC:$DC,$GH345+10),"")</f>
      </c>
      <c r="DP345">
        <f>IF($GI345&gt;=11,INDEX($DC:$DC,$GH345+11),"")</f>
      </c>
      <c r="DQ345">
        <f>IF($GI345&gt;=12,INDEX($DC:$DC,$GH345+12),"")</f>
      </c>
      <c r="DR345">
        <f>IF($GI345&gt;=13,INDEX($DC:$DC,$GH345+13),"")</f>
      </c>
      <c r="DS345">
        <f>IF($GI345&gt;=14,INDEX($DC:$DC,$GH345+14),"")</f>
      </c>
      <c r="DT345">
        <f>IF($GI345&gt;=15,INDEX($DC:$DC,$GH345+15),"")</f>
      </c>
      <c r="DU345">
        <f>IF($GI345&gt;=16,INDEX($DC:$DC,$GH345+16),"")</f>
      </c>
      <c r="DV345">
        <f>IF($GI345&gt;=17,INDEX($DC:$DC,$GH345+17),"")</f>
      </c>
      <c r="DW345">
        <f>IF($GI345&gt;=18,INDEX($DC:$DC,$GH345+18),"")</f>
      </c>
      <c r="DX345">
        <f>IF($GI345&gt;=19,INDEX($DC:$DC,$GH345+19),"")</f>
      </c>
      <c r="DY345">
        <f>IF($GI345&gt;=20,INDEX($DC:$DC,$GH345+20),"")</f>
      </c>
      <c r="DZ345">
        <f>IF($GI345&gt;=21,INDEX($DC:$DC,$GH345+21),"")</f>
      </c>
      <c r="EA345">
        <f>IF($GI345&gt;=22,INDEX($DC:$DC,$GH345+22),"")</f>
      </c>
      <c r="EB345">
        <f>IF($GI345&gt;=23,INDEX($DC:$DC,$GH345+23),"")</f>
      </c>
      <c r="EC345">
        <f>IF($GI345&gt;=24,INDEX($DC:$DC,$GH345+24),"")</f>
      </c>
      <c r="ED345">
        <f>IF($GI345&gt;=25,INDEX($DC:$DC,$GH345+25),"")</f>
      </c>
      <c r="EE345">
        <f>IF($GI345&gt;=26,INDEX($DC:$DC,$GH345+26),"")</f>
      </c>
      <c r="EF345">
        <f>IF($GI345&gt;=27,INDEX($DC:$DC,$GH345+27),"")</f>
      </c>
      <c r="EG345">
        <f>IF($GI345&gt;=28,INDEX($DC:$DC,$GH345+28),"")</f>
      </c>
      <c r="EH345">
        <f>IF($GI345&gt;=29,INDEX($DC:$DC,$GH345+29),"")</f>
      </c>
      <c r="EI345">
        <f>IF($GI345&gt;=30,INDEX($DC:$DC,$GH345+30),"")</f>
      </c>
      <c r="EJ345">
        <f>IF($GI345&gt;=31,INDEX($DC:$DC,$GH345+31),"")</f>
      </c>
      <c r="EK345">
        <f>IF($GI345&gt;=32,INDEX($DC:$DC,$GH345+32),"")</f>
      </c>
      <c r="EL345">
        <f>IF($GI345&gt;=33,INDEX($DC:$DC,$GH345+33),"")</f>
      </c>
      <c r="EM345">
        <f>IF($GI345&gt;=34,INDEX($DC:$DC,$GH345+34),"")</f>
      </c>
      <c r="EN345">
        <f>IF($GI345&gt;=35,INDEX($DC:$DC,$GH345+35),"")</f>
      </c>
      <c r="EO345">
        <f>IF($GI345&gt;=36,INDEX($DC:$DC,$GH345+36),"")</f>
      </c>
      <c r="EP345">
        <f>IF($GI345&gt;=37,INDEX($DC:$DC,$GH345+37),"")</f>
      </c>
      <c r="EQ345">
        <f>IF($GI345&gt;=38,INDEX($DC:$DC,$GH345+38),"")</f>
      </c>
      <c r="ER345">
        <f>IF($GI345&gt;=39,INDEX($DC:$DC,$GH345+39),"")</f>
      </c>
      <c r="ES345">
        <f>IF($GI345&gt;=40,INDEX($DC:$DC,$GH345+40),"")</f>
      </c>
      <c r="ET345">
        <f>IF($GI345&gt;=1,INDEX($DD:$DD,$GH345+1),"")</f>
      </c>
      <c r="EU345">
        <f>IF($GI345&gt;=2,INDEX($DD:$DD,$GH345+2),"")</f>
      </c>
      <c r="EV345">
        <f>IF($GI345&gt;=3,INDEX($DD:$DD,$GH345+3),"")</f>
      </c>
      <c r="EW345">
        <f>IF($GI345&gt;=4,INDEX($DD:$DD,$GH345+4),"")</f>
      </c>
      <c r="EX345">
        <f>IF($GI345&gt;=5,INDEX($DD:$DD,$GH345+5),"")</f>
      </c>
      <c r="EY345">
        <f>IF($GI345&gt;=6,INDEX($DD:$DD,$GH345+6),"")</f>
      </c>
      <c r="EZ345">
        <f>IF($GI345&gt;=7,INDEX($DD:$DD,$GH345+7),"")</f>
      </c>
      <c r="FA345">
        <f>IF($GI345&gt;=8,INDEX($DD:$DD,$GH345+8),"")</f>
      </c>
      <c r="FB345">
        <f>IF($GI345&gt;=9,INDEX($DD:$DD,$GH345+9),"")</f>
      </c>
      <c r="FC345">
        <f>IF($GI345&gt;=10,INDEX($DD:$DD,$GH345+10),"")</f>
      </c>
      <c r="FD345">
        <f>IF($GI345&gt;=11,INDEX($DD:$DD,$GH345+11),"")</f>
      </c>
      <c r="FE345">
        <f>IF($GI345&gt;=12,INDEX($DD:$DD,$GH345+12),"")</f>
      </c>
      <c r="FF345">
        <f>IF($GI345&gt;=13,INDEX($DD:$DD,$GH345+13),"")</f>
      </c>
      <c r="FG345">
        <f>IF($GI345&gt;=14,INDEX($DD:$DD,$GH345+14),"")</f>
      </c>
      <c r="FH345">
        <f>IF($GI345&gt;=15,INDEX($DD:$DD,$GH345+15),"")</f>
      </c>
      <c r="FI345">
        <f>IF($GI345&gt;=16,INDEX($DD:$DD,$GH345+16),"")</f>
      </c>
      <c r="FJ345">
        <f>IF($GI345&gt;=17,INDEX($DD:$DD,$GH345+17),"")</f>
      </c>
      <c r="FK345">
        <f>IF($GI345&gt;=18,INDEX($DD:$DD,$GH345+18),"")</f>
      </c>
      <c r="FL345">
        <f>IF($GI345&gt;=19,INDEX($DD:$DD,$GH345+19),"")</f>
      </c>
      <c r="FM345">
        <f>IF($GI345&gt;=20,INDEX($DD:$DD,$GH345+20),"")</f>
      </c>
      <c r="FN345">
        <f>IF($GI345&gt;=21,INDEX($DD:$DD,$GH345+21),"")</f>
      </c>
      <c r="FO345">
        <f>IF($GI345&gt;=22,INDEX($DD:$DD,$GH345+22),"")</f>
      </c>
      <c r="FP345">
        <f>IF($GI345&gt;=23,INDEX($DD:$DD,$GH345+23),"")</f>
      </c>
      <c r="FQ345">
        <f>IF($GI345&gt;=24,INDEX($DD:$DD,$GH345+24),"")</f>
      </c>
      <c r="FR345">
        <f>IF($GI345&gt;=25,INDEX($DD:$DD,$GH345+25),"")</f>
      </c>
      <c r="FS345">
        <f>IF($GI345&gt;=26,INDEX($DD:$DD,$GH345+26),"")</f>
      </c>
      <c r="FT345">
        <f>IF($GI345&gt;=27,INDEX($DD:$DD,$GH345+27),"")</f>
      </c>
      <c r="FU345">
        <f>IF($GI345&gt;=28,INDEX($DD:$DD,$GH345+28),"")</f>
      </c>
      <c r="FV345">
        <f>IF($GI345&gt;=29,INDEX($DD:$DD,$GH345+29),"")</f>
      </c>
      <c r="FW345">
        <f>IF($GI345&gt;=30,INDEX($DD:$DD,$GH345+30),"")</f>
      </c>
      <c r="FX345">
        <f>IF($GI345&gt;=31,INDEX($DD:$DD,$GH345+31),"")</f>
      </c>
      <c r="FY345">
        <f>IF($GI345&gt;=32,INDEX($DD:$DD,$GH345+32),"")</f>
      </c>
      <c r="FZ345">
        <f>IF($GI345&gt;=33,INDEX($DD:$DD,$GH345+33),"")</f>
      </c>
      <c r="GA345">
        <f>IF($GI345&gt;=34,INDEX($DD:$DD,$GH345+34),"")</f>
      </c>
      <c r="GB345">
        <f>IF($GI345&gt;=35,INDEX($DD:$DD,$GH345+35),"")</f>
      </c>
      <c r="GC345">
        <f>IF($GI345&gt;=36,INDEX($DD:$DD,$GH345+36),"")</f>
      </c>
      <c r="GD345">
        <f>IF($GI345&gt;=37,INDEX($DD:$DD,$GH345+37),"")</f>
      </c>
      <c r="GE345">
        <f>IF($GI345&gt;=38,INDEX($DD:$DD,$GH345+38),"")</f>
      </c>
      <c r="GF345">
        <f>IF($GI345&gt;=39,INDEX($DD:$DD,$GH345+39),"")</f>
      </c>
      <c r="GG345">
        <f>IF($GI345&gt;=40,INDEX($DD:$DD,$GH345+40),"")</f>
      </c>
      <c r="GH345">
        <f>IFERROR(MATCH($DB345,$DC$2:$DC$148,0)+1,0)</f>
      </c>
      <c r="GI345">
        <f>IFERROR(INDEX($DE$2:$DE$148,MATCH($DB345,$DC$2:$DC$148,0)),0)</f>
      </c>
      <c r="GJ345">
        <f>IFERROR(MATCH($S345,$DF$345:$ES$345,0),0)</f>
      </c>
      <c r="GK345">
        <f>IF($GJ345&gt;0,INDEX($ET$345:$GG$345,$GJ345),"")</f>
      </c>
      <c r="GN345">
        <f>IF($IW345&gt;=1,INDEX($GL:$GL,$IV345+1),"")</f>
      </c>
      <c r="GO345">
        <f>IF($IW345&gt;=2,INDEX($GL:$GL,$IV345+2),"")</f>
      </c>
      <c r="GP345">
        <f>IF($IW345&gt;=3,INDEX($GL:$GL,$IV345+3),"")</f>
      </c>
      <c r="GQ345">
        <f>IF($IW345&gt;=4,INDEX($GL:$GL,$IV345+4),"")</f>
      </c>
      <c r="GR345">
        <f>IF($IW345&gt;=5,INDEX($GL:$GL,$IV345+5),"")</f>
      </c>
      <c r="GS345">
        <f>IF($IW345&gt;=6,INDEX($GL:$GL,$IV345+6),"")</f>
      </c>
      <c r="GT345">
        <f>IF($IW345&gt;=7,INDEX($GL:$GL,$IV345+7),"")</f>
      </c>
      <c r="GU345">
        <f>IF($IW345&gt;=8,INDEX($GL:$GL,$IV345+8),"")</f>
      </c>
      <c r="GV345">
        <f>IF($IW345&gt;=9,INDEX($GL:$GL,$IV345+9),"")</f>
      </c>
      <c r="GW345">
        <f>IF($IW345&gt;=10,INDEX($GL:$GL,$IV345+10),"")</f>
      </c>
      <c r="GX345">
        <f>IF($IW345&gt;=11,INDEX($GL:$GL,$IV345+11),"")</f>
      </c>
      <c r="GY345">
        <f>IF($IW345&gt;=12,INDEX($GL:$GL,$IV345+12),"")</f>
      </c>
      <c r="GZ345">
        <f>IF($IW345&gt;=13,INDEX($GL:$GL,$IV345+13),"")</f>
      </c>
      <c r="HA345">
        <f>IF($IW345&gt;=14,INDEX($GL:$GL,$IV345+14),"")</f>
      </c>
      <c r="HB345">
        <f>IF($IW345&gt;=15,INDEX($GL:$GL,$IV345+15),"")</f>
      </c>
      <c r="HC345">
        <f>IF($IW345&gt;=16,INDEX($GL:$GL,$IV345+16),"")</f>
      </c>
      <c r="HD345">
        <f>IF($IW345&gt;=17,INDEX($GL:$GL,$IV345+17),"")</f>
      </c>
      <c r="HE345">
        <f>IF($IW345&gt;=18,INDEX($GL:$GL,$IV345+18),"")</f>
      </c>
      <c r="HF345">
        <f>IF($IW345&gt;=19,INDEX($GL:$GL,$IV345+19),"")</f>
      </c>
      <c r="HG345">
        <f>IF($IW345&gt;=20,INDEX($GL:$GL,$IV345+20),"")</f>
      </c>
      <c r="HH345">
        <f>IF($IW345&gt;=21,INDEX($GL:$GL,$IV345+21),"")</f>
      </c>
      <c r="HI345">
        <f>IF($IW345&gt;=22,INDEX($GL:$GL,$IV345+22),"")</f>
      </c>
      <c r="HJ345">
        <f>IF($IW345&gt;=23,INDEX($GL:$GL,$IV345+23),"")</f>
      </c>
      <c r="HK345">
        <f>IF($IW345&gt;=24,INDEX($GL:$GL,$IV345+24),"")</f>
      </c>
      <c r="HL345">
        <f>IF($IW345&gt;=25,INDEX($GL:$GL,$IV345+25),"")</f>
      </c>
      <c r="HM345">
        <f>IF($IW345&gt;=26,INDEX($GL:$GL,$IV345+26),"")</f>
      </c>
      <c r="HN345">
        <f>IF($IW345&gt;=27,INDEX($GL:$GL,$IV345+27),"")</f>
      </c>
      <c r="HO345">
        <f>IF($IW345&gt;=28,INDEX($GL:$GL,$IV345+28),"")</f>
      </c>
      <c r="HP345">
        <f>IF($IW345&gt;=29,INDEX($GL:$GL,$IV345+29),"")</f>
      </c>
      <c r="HQ345">
        <f>IF($IW345&gt;=30,INDEX($GL:$GL,$IV345+30),"")</f>
      </c>
      <c r="HR345">
        <f>IF($IW345&gt;=31,INDEX($GL:$GL,$IV345+31),"")</f>
      </c>
      <c r="HS345">
        <f>IF($IW345&gt;=32,INDEX($GL:$GL,$IV345+32),"")</f>
      </c>
      <c r="HT345">
        <f>IF($IW345&gt;=33,INDEX($GL:$GL,$IV345+33),"")</f>
      </c>
      <c r="HU345">
        <f>IF($IW345&gt;=34,INDEX($GL:$GL,$IV345+34),"")</f>
      </c>
      <c r="HV345">
        <f>IF($IW345&gt;=35,INDEX($GL:$GL,$IV345+35),"")</f>
      </c>
      <c r="HW345">
        <f>IF($IW345&gt;=36,INDEX($GL:$GL,$IV345+36),"")</f>
      </c>
      <c r="HX345">
        <f>IF($IW345&gt;=37,INDEX($GL:$GL,$IV345+37),"")</f>
      </c>
      <c r="HY345">
        <f>IF($IW345&gt;=38,INDEX($GL:$GL,$IV345+38),"")</f>
      </c>
      <c r="HZ345">
        <f>IF($IW345&gt;=39,INDEX($GL:$GL,$IV345+39),"")</f>
      </c>
      <c r="IA345">
        <f>IF($IW345&gt;=40,INDEX($GL:$GL,$IV345+40),"")</f>
      </c>
      <c r="IB345">
        <f>IF($IW345&gt;=41,INDEX($GL:$GL,$IV345+41),"")</f>
      </c>
      <c r="IC345">
        <f>IF($IW345&gt;=42,INDEX($GL:$GL,$IV345+42),"")</f>
      </c>
      <c r="ID345">
        <f>IF($IW345&gt;=43,INDEX($GL:$GL,$IV345+43),"")</f>
      </c>
      <c r="IE345">
        <f>IF($IW345&gt;=44,INDEX($GL:$GL,$IV345+44),"")</f>
      </c>
      <c r="IF345">
        <f>IF($IW345&gt;=45,INDEX($GL:$GL,$IV345+45),"")</f>
      </c>
      <c r="IG345">
        <f>IF($IW345&gt;=46,INDEX($GL:$GL,$IV345+46),"")</f>
      </c>
      <c r="IH345">
        <f>IF($IW345&gt;=47,INDEX($GL:$GL,$IV345+47),"")</f>
      </c>
      <c r="II345">
        <f>IF($IW345&gt;=48,INDEX($GL:$GL,$IV345+48),"")</f>
      </c>
      <c r="IJ345">
        <f>IF($IW345&gt;=49,INDEX($GL:$GL,$IV345+49),"")</f>
      </c>
      <c r="IK345">
        <f>IF($IW345&gt;=50,INDEX($GL:$GL,$IV345+50),"")</f>
      </c>
      <c r="IL345">
        <f>IF($IW345&gt;=51,INDEX($GL:$GL,$IV345+51),"")</f>
      </c>
      <c r="IM345">
        <f>IF($IW345&gt;=52,INDEX($GL:$GL,$IV345+52),"")</f>
      </c>
      <c r="IN345">
        <f>IF($IW345&gt;=53,INDEX($GL:$GL,$IV345+53),"")</f>
      </c>
      <c r="IO345">
        <f>IF($IW345&gt;=54,INDEX($GL:$GL,$IV345+54),"")</f>
      </c>
      <c r="IP345">
        <f>IF($IW345&gt;=55,INDEX($GL:$GL,$IV345+55),"")</f>
      </c>
      <c r="IQ345">
        <f>IF($IW345&gt;=56,INDEX($GL:$GL,$IV345+56),"")</f>
      </c>
      <c r="IR345">
        <f>IF($IW345&gt;=57,INDEX($GL:$GL,$IV345+57),"")</f>
      </c>
      <c r="IS345">
        <f>IF($IW345&gt;=58,INDEX($GL:$GL,$IV345+58),"")</f>
      </c>
      <c r="IT345">
        <f>IF($IW345&gt;=59,INDEX($GL:$GL,$IV345+59),"")</f>
      </c>
      <c r="IU345">
        <f>IF($IW345&gt;=60,INDEX($GL:$GL,$IV345+60),"")</f>
      </c>
      <c r="IV345">
        <f>IFERROR(MATCH($GK345,$GL$2:$GL$324,0)+1,0)</f>
      </c>
      <c r="IW345">
        <f>IFERROR(INDEX($GM$2:$GM$324,MATCH($GK345,$GL$2:$GL$324,0)),0)</f>
      </c>
      <c r="IX345" t="s">
        <v>34</v>
      </c>
      <c r="IY345" t="s">
        <v>34</v>
      </c>
    </row>
    <row r="346" spans="1:259" x14ac:dyDescent="0.25">
      <c r="K346">
        <f>IF(OR($N346="",$J346=""),"",IFERROR($N346/$J346,0))</f>
      </c>
      <c r="L346">
        <f>IF($N346="","",
SUM($M346,$O346,$T346,$P346,$R346)*
(1-IF($U346="",0,VALUE($U346)/100)))</f>
      </c>
      <c r="M346">
        <f>IF($N346="","",$N346)</f>
      </c>
      <c r="O346">
        <f>IF($N346="","",
IF($H346="","",
IF(ISNUMBER(SEARCH("exempt",LOWER($H346))),0,
$N346*(VALUE(SUBSTITUTE($H346,"%",""))/100))))</f>
      </c>
      <c r="V346">
        <f>IFERROR(IF(FIND(" - ",$E346)&gt;0,MID($E346,FIND(" - ",$E346)+3,LEN($E346)),""),"")</f>
      </c>
      <c r="AE346" t="s">
        <v>927</v>
      </c>
      <c r="AJ346">
        <f>IFERROR(LEFT($E346,FIND(" - ",$E346)-1),$E346)</f>
      </c>
      <c r="AM346">
        <f>IF($CB346&gt;=1,INDEX($AK:$AK,$CA346+1),"")</f>
      </c>
      <c r="AN346">
        <f>IF($CB346&gt;=2,INDEX($AK:$AK,$CA346+2),"")</f>
      </c>
      <c r="AO346">
        <f>IF($CB346&gt;=3,INDEX($AK:$AK,$CA346+3),"")</f>
      </c>
      <c r="AP346">
        <f>IF($CB346&gt;=4,INDEX($AK:$AK,$CA346+4),"")</f>
      </c>
      <c r="AQ346">
        <f>IF($CB346&gt;=5,INDEX($AK:$AK,$CA346+5),"")</f>
      </c>
      <c r="AR346">
        <f>IF($CB346&gt;=6,INDEX($AK:$AK,$CA346+6),"")</f>
      </c>
      <c r="AS346">
        <f>IF($CB346&gt;=7,INDEX($AK:$AK,$CA346+7),"")</f>
      </c>
      <c r="AT346">
        <f>IF($CB346&gt;=8,INDEX($AK:$AK,$CA346+8),"")</f>
      </c>
      <c r="AU346">
        <f>IF($CB346&gt;=9,INDEX($AK:$AK,$CA346+9),"")</f>
      </c>
      <c r="AV346">
        <f>IF($CB346&gt;=10,INDEX($AK:$AK,$CA346+10),"")</f>
      </c>
      <c r="AW346">
        <f>IF($CB346&gt;=11,INDEX($AK:$AK,$CA346+11),"")</f>
      </c>
      <c r="AX346">
        <f>IF($CB346&gt;=12,INDEX($AK:$AK,$CA346+12),"")</f>
      </c>
      <c r="AY346">
        <f>IF($CB346&gt;=13,INDEX($AK:$AK,$CA346+13),"")</f>
      </c>
      <c r="AZ346">
        <f>IF($CB346&gt;=14,INDEX($AK:$AK,$CA346+14),"")</f>
      </c>
      <c r="BA346">
        <f>IF($CB346&gt;=15,INDEX($AK:$AK,$CA346+15),"")</f>
      </c>
      <c r="BB346">
        <f>IF($CB346&gt;=16,INDEX($AK:$AK,$CA346+16),"")</f>
      </c>
      <c r="BC346">
        <f>IF($CB346&gt;=17,INDEX($AK:$AK,$CA346+17),"")</f>
      </c>
      <c r="BD346">
        <f>IF($CB346&gt;=18,INDEX($AK:$AK,$CA346+18),"")</f>
      </c>
      <c r="BE346">
        <f>IF($CB346&gt;=19,INDEX($AK:$AK,$CA346+19),"")</f>
      </c>
      <c r="BF346">
        <f>IF($CB346&gt;=20,INDEX($AK:$AK,$CA346+20),"")</f>
      </c>
      <c r="BG346">
        <f>IF($CB346&gt;=21,INDEX($AK:$AK,$CA346+21),"")</f>
      </c>
      <c r="BH346">
        <f>IF($CB346&gt;=22,INDEX($AK:$AK,$CA346+22),"")</f>
      </c>
      <c r="BI346">
        <f>IF($CB346&gt;=23,INDEX($AK:$AK,$CA346+23),"")</f>
      </c>
      <c r="BJ346">
        <f>IF($CB346&gt;=24,INDEX($AK:$AK,$CA346+24),"")</f>
      </c>
      <c r="BK346">
        <f>IF($CB346&gt;=25,INDEX($AK:$AK,$CA346+25),"")</f>
      </c>
      <c r="BL346">
        <f>IF($CB346&gt;=26,INDEX($AK:$AK,$CA346+26),"")</f>
      </c>
      <c r="BM346">
        <f>IF($CB346&gt;=27,INDEX($AK:$AK,$CA346+27),"")</f>
      </c>
      <c r="BN346">
        <f>IF($CB346&gt;=28,INDEX($AK:$AK,$CA346+28),"")</f>
      </c>
      <c r="BO346">
        <f>IF($CB346&gt;=29,INDEX($AK:$AK,$CA346+29),"")</f>
      </c>
      <c r="BP346">
        <f>IF($CB346&gt;=30,INDEX($AK:$AK,$CA346+30),"")</f>
      </c>
      <c r="BQ346">
        <f>IF($CB346&gt;=31,INDEX($AK:$AK,$CA346+31),"")</f>
      </c>
      <c r="BR346">
        <f>IF($CB346&gt;=32,INDEX($AK:$AK,$CA346+32),"")</f>
      </c>
      <c r="BS346">
        <f>IF($CB346&gt;=33,INDEX($AK:$AK,$CA346+33),"")</f>
      </c>
      <c r="BT346">
        <f>IF($CB346&gt;=34,INDEX($AK:$AK,$CA346+34),"")</f>
      </c>
      <c r="BU346">
        <f>IF($CB346&gt;=35,INDEX($AK:$AK,$CA346+35),"")</f>
      </c>
      <c r="BV346">
        <f>IF($CB346&gt;=36,INDEX($AK:$AK,$CA346+36),"")</f>
      </c>
      <c r="BW346">
        <f>IF($CB346&gt;=37,INDEX($AK:$AK,$CA346+37),"")</f>
      </c>
      <c r="BX346">
        <f>IF($CB346&gt;=38,INDEX($AK:$AK,$CA346+38),"")</f>
      </c>
      <c r="BY346">
        <f>IF($CB346&gt;=39,INDEX($AK:$AK,$CA346+39),"")</f>
      </c>
      <c r="BZ346">
        <f>IF($CB346&gt;=40,INDEX($AK:$AK,$CA346+40),"")</f>
      </c>
      <c r="CA346">
        <f>IFERROR(MATCH($AJ346,$AK$2:$AK$134,0)+1,0)</f>
      </c>
      <c r="CB346">
        <f>IFERROR(INDEX($AL$2:$AL$134,MATCH($AJ346,$AK$2:$AK$134,0)),0)</f>
      </c>
      <c r="CC346">
        <f>IFERROR(LEFT($F346,FIND(" - ",$F346)-1),$F346)</f>
      </c>
      <c r="CF346">
        <f>IF($DA346&gt;=1,INDEX($CD:$CD,$CZ346+1),"")</f>
      </c>
      <c r="CG346">
        <f>IF($DA346&gt;=2,INDEX($CD:$CD,$CZ346+2),"")</f>
      </c>
      <c r="CH346">
        <f>IF($DA346&gt;=3,INDEX($CD:$CD,$CZ346+3),"")</f>
      </c>
      <c r="CI346">
        <f>IF($DA346&gt;=4,INDEX($CD:$CD,$CZ346+4),"")</f>
      </c>
      <c r="CJ346">
        <f>IF($DA346&gt;=5,INDEX($CD:$CD,$CZ346+5),"")</f>
      </c>
      <c r="CK346">
        <f>IF($DA346&gt;=6,INDEX($CD:$CD,$CZ346+6),"")</f>
      </c>
      <c r="CL346">
        <f>IF($DA346&gt;=7,INDEX($CD:$CD,$CZ346+7),"")</f>
      </c>
      <c r="CM346">
        <f>IF($DA346&gt;=8,INDEX($CD:$CD,$CZ346+8),"")</f>
      </c>
      <c r="CN346">
        <f>IF($DA346&gt;=9,INDEX($CD:$CD,$CZ346+9),"")</f>
      </c>
      <c r="CO346">
        <f>IF($DA346&gt;=10,INDEX($CD:$CD,$CZ346+10),"")</f>
      </c>
      <c r="CP346">
        <f>IF($DA346&gt;=11,INDEX($CD:$CD,$CZ346+11),"")</f>
      </c>
      <c r="CQ346">
        <f>IF($DA346&gt;=12,INDEX($CD:$CD,$CZ346+12),"")</f>
      </c>
      <c r="CR346">
        <f>IF($DA346&gt;=13,INDEX($CD:$CD,$CZ346+13),"")</f>
      </c>
      <c r="CS346">
        <f>IF($DA346&gt;=14,INDEX($CD:$CD,$CZ346+14),"")</f>
      </c>
      <c r="CT346">
        <f>IF($DA346&gt;=15,INDEX($CD:$CD,$CZ346+15),"")</f>
      </c>
      <c r="CU346">
        <f>IF($DA346&gt;=16,INDEX($CD:$CD,$CZ346+16),"")</f>
      </c>
      <c r="CV346">
        <f>IF($DA346&gt;=17,INDEX($CD:$CD,$CZ346+17),"")</f>
      </c>
      <c r="CW346">
        <f>IF($DA346&gt;=18,INDEX($CD:$CD,$CZ346+18),"")</f>
      </c>
      <c r="CX346">
        <f>IF($DA346&gt;=19,INDEX($CD:$CD,$CZ346+19),"")</f>
      </c>
      <c r="CY346">
        <f>IF($DA346&gt;=20,INDEX($CD:$CD,$CZ346+20),"")</f>
      </c>
      <c r="CZ346">
        <f>IFERROR(MATCH($CC346,$CD$2:$CD$263,0)+1,0)</f>
      </c>
      <c r="DA346">
        <f>IFERROR(INDEX($CE$2:$CE$263,MATCH($CC346,$CD$2:$CD$263,0)),0)</f>
      </c>
      <c r="DB346">
        <f>IFERROR(INDEX($AI:$AI,MATCH($H346,$AH:$AH,0))&amp;"","")</f>
      </c>
      <c r="DF346">
        <f>IF($GI346&gt;=1,INDEX($DC:$DC,$GH346+1),"")</f>
      </c>
      <c r="DG346">
        <f>IF($GI346&gt;=2,INDEX($DC:$DC,$GH346+2),"")</f>
      </c>
      <c r="DH346">
        <f>IF($GI346&gt;=3,INDEX($DC:$DC,$GH346+3),"")</f>
      </c>
      <c r="DI346">
        <f>IF($GI346&gt;=4,INDEX($DC:$DC,$GH346+4),"")</f>
      </c>
      <c r="DJ346">
        <f>IF($GI346&gt;=5,INDEX($DC:$DC,$GH346+5),"")</f>
      </c>
      <c r="DK346">
        <f>IF($GI346&gt;=6,INDEX($DC:$DC,$GH346+6),"")</f>
      </c>
      <c r="DL346">
        <f>IF($GI346&gt;=7,INDEX($DC:$DC,$GH346+7),"")</f>
      </c>
      <c r="DM346">
        <f>IF($GI346&gt;=8,INDEX($DC:$DC,$GH346+8),"")</f>
      </c>
      <c r="DN346">
        <f>IF($GI346&gt;=9,INDEX($DC:$DC,$GH346+9),"")</f>
      </c>
      <c r="DO346">
        <f>IF($GI346&gt;=10,INDEX($DC:$DC,$GH346+10),"")</f>
      </c>
      <c r="DP346">
        <f>IF($GI346&gt;=11,INDEX($DC:$DC,$GH346+11),"")</f>
      </c>
      <c r="DQ346">
        <f>IF($GI346&gt;=12,INDEX($DC:$DC,$GH346+12),"")</f>
      </c>
      <c r="DR346">
        <f>IF($GI346&gt;=13,INDEX($DC:$DC,$GH346+13),"")</f>
      </c>
      <c r="DS346">
        <f>IF($GI346&gt;=14,INDEX($DC:$DC,$GH346+14),"")</f>
      </c>
      <c r="DT346">
        <f>IF($GI346&gt;=15,INDEX($DC:$DC,$GH346+15),"")</f>
      </c>
      <c r="DU346">
        <f>IF($GI346&gt;=16,INDEX($DC:$DC,$GH346+16),"")</f>
      </c>
      <c r="DV346">
        <f>IF($GI346&gt;=17,INDEX($DC:$DC,$GH346+17),"")</f>
      </c>
      <c r="DW346">
        <f>IF($GI346&gt;=18,INDEX($DC:$DC,$GH346+18),"")</f>
      </c>
      <c r="DX346">
        <f>IF($GI346&gt;=19,INDEX($DC:$DC,$GH346+19),"")</f>
      </c>
      <c r="DY346">
        <f>IF($GI346&gt;=20,INDEX($DC:$DC,$GH346+20),"")</f>
      </c>
      <c r="DZ346">
        <f>IF($GI346&gt;=21,INDEX($DC:$DC,$GH346+21),"")</f>
      </c>
      <c r="EA346">
        <f>IF($GI346&gt;=22,INDEX($DC:$DC,$GH346+22),"")</f>
      </c>
      <c r="EB346">
        <f>IF($GI346&gt;=23,INDEX($DC:$DC,$GH346+23),"")</f>
      </c>
      <c r="EC346">
        <f>IF($GI346&gt;=24,INDEX($DC:$DC,$GH346+24),"")</f>
      </c>
      <c r="ED346">
        <f>IF($GI346&gt;=25,INDEX($DC:$DC,$GH346+25),"")</f>
      </c>
      <c r="EE346">
        <f>IF($GI346&gt;=26,INDEX($DC:$DC,$GH346+26),"")</f>
      </c>
      <c r="EF346">
        <f>IF($GI346&gt;=27,INDEX($DC:$DC,$GH346+27),"")</f>
      </c>
      <c r="EG346">
        <f>IF($GI346&gt;=28,INDEX($DC:$DC,$GH346+28),"")</f>
      </c>
      <c r="EH346">
        <f>IF($GI346&gt;=29,INDEX($DC:$DC,$GH346+29),"")</f>
      </c>
      <c r="EI346">
        <f>IF($GI346&gt;=30,INDEX($DC:$DC,$GH346+30),"")</f>
      </c>
      <c r="EJ346">
        <f>IF($GI346&gt;=31,INDEX($DC:$DC,$GH346+31),"")</f>
      </c>
      <c r="EK346">
        <f>IF($GI346&gt;=32,INDEX($DC:$DC,$GH346+32),"")</f>
      </c>
      <c r="EL346">
        <f>IF($GI346&gt;=33,INDEX($DC:$DC,$GH346+33),"")</f>
      </c>
      <c r="EM346">
        <f>IF($GI346&gt;=34,INDEX($DC:$DC,$GH346+34),"")</f>
      </c>
      <c r="EN346">
        <f>IF($GI346&gt;=35,INDEX($DC:$DC,$GH346+35),"")</f>
      </c>
      <c r="EO346">
        <f>IF($GI346&gt;=36,INDEX($DC:$DC,$GH346+36),"")</f>
      </c>
      <c r="EP346">
        <f>IF($GI346&gt;=37,INDEX($DC:$DC,$GH346+37),"")</f>
      </c>
      <c r="EQ346">
        <f>IF($GI346&gt;=38,INDEX($DC:$DC,$GH346+38),"")</f>
      </c>
      <c r="ER346">
        <f>IF($GI346&gt;=39,INDEX($DC:$DC,$GH346+39),"")</f>
      </c>
      <c r="ES346">
        <f>IF($GI346&gt;=40,INDEX($DC:$DC,$GH346+40),"")</f>
      </c>
      <c r="ET346">
        <f>IF($GI346&gt;=1,INDEX($DD:$DD,$GH346+1),"")</f>
      </c>
      <c r="EU346">
        <f>IF($GI346&gt;=2,INDEX($DD:$DD,$GH346+2),"")</f>
      </c>
      <c r="EV346">
        <f>IF($GI346&gt;=3,INDEX($DD:$DD,$GH346+3),"")</f>
      </c>
      <c r="EW346">
        <f>IF($GI346&gt;=4,INDEX($DD:$DD,$GH346+4),"")</f>
      </c>
      <c r="EX346">
        <f>IF($GI346&gt;=5,INDEX($DD:$DD,$GH346+5),"")</f>
      </c>
      <c r="EY346">
        <f>IF($GI346&gt;=6,INDEX($DD:$DD,$GH346+6),"")</f>
      </c>
      <c r="EZ346">
        <f>IF($GI346&gt;=7,INDEX($DD:$DD,$GH346+7),"")</f>
      </c>
      <c r="FA346">
        <f>IF($GI346&gt;=8,INDEX($DD:$DD,$GH346+8),"")</f>
      </c>
      <c r="FB346">
        <f>IF($GI346&gt;=9,INDEX($DD:$DD,$GH346+9),"")</f>
      </c>
      <c r="FC346">
        <f>IF($GI346&gt;=10,INDEX($DD:$DD,$GH346+10),"")</f>
      </c>
      <c r="FD346">
        <f>IF($GI346&gt;=11,INDEX($DD:$DD,$GH346+11),"")</f>
      </c>
      <c r="FE346">
        <f>IF($GI346&gt;=12,INDEX($DD:$DD,$GH346+12),"")</f>
      </c>
      <c r="FF346">
        <f>IF($GI346&gt;=13,INDEX($DD:$DD,$GH346+13),"")</f>
      </c>
      <c r="FG346">
        <f>IF($GI346&gt;=14,INDEX($DD:$DD,$GH346+14),"")</f>
      </c>
      <c r="FH346">
        <f>IF($GI346&gt;=15,INDEX($DD:$DD,$GH346+15),"")</f>
      </c>
      <c r="FI346">
        <f>IF($GI346&gt;=16,INDEX($DD:$DD,$GH346+16),"")</f>
      </c>
      <c r="FJ346">
        <f>IF($GI346&gt;=17,INDEX($DD:$DD,$GH346+17),"")</f>
      </c>
      <c r="FK346">
        <f>IF($GI346&gt;=18,INDEX($DD:$DD,$GH346+18),"")</f>
      </c>
      <c r="FL346">
        <f>IF($GI346&gt;=19,INDEX($DD:$DD,$GH346+19),"")</f>
      </c>
      <c r="FM346">
        <f>IF($GI346&gt;=20,INDEX($DD:$DD,$GH346+20),"")</f>
      </c>
      <c r="FN346">
        <f>IF($GI346&gt;=21,INDEX($DD:$DD,$GH346+21),"")</f>
      </c>
      <c r="FO346">
        <f>IF($GI346&gt;=22,INDEX($DD:$DD,$GH346+22),"")</f>
      </c>
      <c r="FP346">
        <f>IF($GI346&gt;=23,INDEX($DD:$DD,$GH346+23),"")</f>
      </c>
      <c r="FQ346">
        <f>IF($GI346&gt;=24,INDEX($DD:$DD,$GH346+24),"")</f>
      </c>
      <c r="FR346">
        <f>IF($GI346&gt;=25,INDEX($DD:$DD,$GH346+25),"")</f>
      </c>
      <c r="FS346">
        <f>IF($GI346&gt;=26,INDEX($DD:$DD,$GH346+26),"")</f>
      </c>
      <c r="FT346">
        <f>IF($GI346&gt;=27,INDEX($DD:$DD,$GH346+27),"")</f>
      </c>
      <c r="FU346">
        <f>IF($GI346&gt;=28,INDEX($DD:$DD,$GH346+28),"")</f>
      </c>
      <c r="FV346">
        <f>IF($GI346&gt;=29,INDEX($DD:$DD,$GH346+29),"")</f>
      </c>
      <c r="FW346">
        <f>IF($GI346&gt;=30,INDEX($DD:$DD,$GH346+30),"")</f>
      </c>
      <c r="FX346">
        <f>IF($GI346&gt;=31,INDEX($DD:$DD,$GH346+31),"")</f>
      </c>
      <c r="FY346">
        <f>IF($GI346&gt;=32,INDEX($DD:$DD,$GH346+32),"")</f>
      </c>
      <c r="FZ346">
        <f>IF($GI346&gt;=33,INDEX($DD:$DD,$GH346+33),"")</f>
      </c>
      <c r="GA346">
        <f>IF($GI346&gt;=34,INDEX($DD:$DD,$GH346+34),"")</f>
      </c>
      <c r="GB346">
        <f>IF($GI346&gt;=35,INDEX($DD:$DD,$GH346+35),"")</f>
      </c>
      <c r="GC346">
        <f>IF($GI346&gt;=36,INDEX($DD:$DD,$GH346+36),"")</f>
      </c>
      <c r="GD346">
        <f>IF($GI346&gt;=37,INDEX($DD:$DD,$GH346+37),"")</f>
      </c>
      <c r="GE346">
        <f>IF($GI346&gt;=38,INDEX($DD:$DD,$GH346+38),"")</f>
      </c>
      <c r="GF346">
        <f>IF($GI346&gt;=39,INDEX($DD:$DD,$GH346+39),"")</f>
      </c>
      <c r="GG346">
        <f>IF($GI346&gt;=40,INDEX($DD:$DD,$GH346+40),"")</f>
      </c>
      <c r="GH346">
        <f>IFERROR(MATCH($DB346,$DC$2:$DC$148,0)+1,0)</f>
      </c>
      <c r="GI346">
        <f>IFERROR(INDEX($DE$2:$DE$148,MATCH($DB346,$DC$2:$DC$148,0)),0)</f>
      </c>
      <c r="GJ346">
        <f>IFERROR(MATCH($S346,$DF$346:$ES$346,0),0)</f>
      </c>
      <c r="GK346">
        <f>IF($GJ346&gt;0,INDEX($ET$346:$GG$346,$GJ346),"")</f>
      </c>
      <c r="GN346">
        <f>IF($IW346&gt;=1,INDEX($GL:$GL,$IV346+1),"")</f>
      </c>
      <c r="GO346">
        <f>IF($IW346&gt;=2,INDEX($GL:$GL,$IV346+2),"")</f>
      </c>
      <c r="GP346">
        <f>IF($IW346&gt;=3,INDEX($GL:$GL,$IV346+3),"")</f>
      </c>
      <c r="GQ346">
        <f>IF($IW346&gt;=4,INDEX($GL:$GL,$IV346+4),"")</f>
      </c>
      <c r="GR346">
        <f>IF($IW346&gt;=5,INDEX($GL:$GL,$IV346+5),"")</f>
      </c>
      <c r="GS346">
        <f>IF($IW346&gt;=6,INDEX($GL:$GL,$IV346+6),"")</f>
      </c>
      <c r="GT346">
        <f>IF($IW346&gt;=7,INDEX($GL:$GL,$IV346+7),"")</f>
      </c>
      <c r="GU346">
        <f>IF($IW346&gt;=8,INDEX($GL:$GL,$IV346+8),"")</f>
      </c>
      <c r="GV346">
        <f>IF($IW346&gt;=9,INDEX($GL:$GL,$IV346+9),"")</f>
      </c>
      <c r="GW346">
        <f>IF($IW346&gt;=10,INDEX($GL:$GL,$IV346+10),"")</f>
      </c>
      <c r="GX346">
        <f>IF($IW346&gt;=11,INDEX($GL:$GL,$IV346+11),"")</f>
      </c>
      <c r="GY346">
        <f>IF($IW346&gt;=12,INDEX($GL:$GL,$IV346+12),"")</f>
      </c>
      <c r="GZ346">
        <f>IF($IW346&gt;=13,INDEX($GL:$GL,$IV346+13),"")</f>
      </c>
      <c r="HA346">
        <f>IF($IW346&gt;=14,INDEX($GL:$GL,$IV346+14),"")</f>
      </c>
      <c r="HB346">
        <f>IF($IW346&gt;=15,INDEX($GL:$GL,$IV346+15),"")</f>
      </c>
      <c r="HC346">
        <f>IF($IW346&gt;=16,INDEX($GL:$GL,$IV346+16),"")</f>
      </c>
      <c r="HD346">
        <f>IF($IW346&gt;=17,INDEX($GL:$GL,$IV346+17),"")</f>
      </c>
      <c r="HE346">
        <f>IF($IW346&gt;=18,INDEX($GL:$GL,$IV346+18),"")</f>
      </c>
      <c r="HF346">
        <f>IF($IW346&gt;=19,INDEX($GL:$GL,$IV346+19),"")</f>
      </c>
      <c r="HG346">
        <f>IF($IW346&gt;=20,INDEX($GL:$GL,$IV346+20),"")</f>
      </c>
      <c r="HH346">
        <f>IF($IW346&gt;=21,INDEX($GL:$GL,$IV346+21),"")</f>
      </c>
      <c r="HI346">
        <f>IF($IW346&gt;=22,INDEX($GL:$GL,$IV346+22),"")</f>
      </c>
      <c r="HJ346">
        <f>IF($IW346&gt;=23,INDEX($GL:$GL,$IV346+23),"")</f>
      </c>
      <c r="HK346">
        <f>IF($IW346&gt;=24,INDEX($GL:$GL,$IV346+24),"")</f>
      </c>
      <c r="HL346">
        <f>IF($IW346&gt;=25,INDEX($GL:$GL,$IV346+25),"")</f>
      </c>
      <c r="HM346">
        <f>IF($IW346&gt;=26,INDEX($GL:$GL,$IV346+26),"")</f>
      </c>
      <c r="HN346">
        <f>IF($IW346&gt;=27,INDEX($GL:$GL,$IV346+27),"")</f>
      </c>
      <c r="HO346">
        <f>IF($IW346&gt;=28,INDEX($GL:$GL,$IV346+28),"")</f>
      </c>
      <c r="HP346">
        <f>IF($IW346&gt;=29,INDEX($GL:$GL,$IV346+29),"")</f>
      </c>
      <c r="HQ346">
        <f>IF($IW346&gt;=30,INDEX($GL:$GL,$IV346+30),"")</f>
      </c>
      <c r="HR346">
        <f>IF($IW346&gt;=31,INDEX($GL:$GL,$IV346+31),"")</f>
      </c>
      <c r="HS346">
        <f>IF($IW346&gt;=32,INDEX($GL:$GL,$IV346+32),"")</f>
      </c>
      <c r="HT346">
        <f>IF($IW346&gt;=33,INDEX($GL:$GL,$IV346+33),"")</f>
      </c>
      <c r="HU346">
        <f>IF($IW346&gt;=34,INDEX($GL:$GL,$IV346+34),"")</f>
      </c>
      <c r="HV346">
        <f>IF($IW346&gt;=35,INDEX($GL:$GL,$IV346+35),"")</f>
      </c>
      <c r="HW346">
        <f>IF($IW346&gt;=36,INDEX($GL:$GL,$IV346+36),"")</f>
      </c>
      <c r="HX346">
        <f>IF($IW346&gt;=37,INDEX($GL:$GL,$IV346+37),"")</f>
      </c>
      <c r="HY346">
        <f>IF($IW346&gt;=38,INDEX($GL:$GL,$IV346+38),"")</f>
      </c>
      <c r="HZ346">
        <f>IF($IW346&gt;=39,INDEX($GL:$GL,$IV346+39),"")</f>
      </c>
      <c r="IA346">
        <f>IF($IW346&gt;=40,INDEX($GL:$GL,$IV346+40),"")</f>
      </c>
      <c r="IB346">
        <f>IF($IW346&gt;=41,INDEX($GL:$GL,$IV346+41),"")</f>
      </c>
      <c r="IC346">
        <f>IF($IW346&gt;=42,INDEX($GL:$GL,$IV346+42),"")</f>
      </c>
      <c r="ID346">
        <f>IF($IW346&gt;=43,INDEX($GL:$GL,$IV346+43),"")</f>
      </c>
      <c r="IE346">
        <f>IF($IW346&gt;=44,INDEX($GL:$GL,$IV346+44),"")</f>
      </c>
      <c r="IF346">
        <f>IF($IW346&gt;=45,INDEX($GL:$GL,$IV346+45),"")</f>
      </c>
      <c r="IG346">
        <f>IF($IW346&gt;=46,INDEX($GL:$GL,$IV346+46),"")</f>
      </c>
      <c r="IH346">
        <f>IF($IW346&gt;=47,INDEX($GL:$GL,$IV346+47),"")</f>
      </c>
      <c r="II346">
        <f>IF($IW346&gt;=48,INDEX($GL:$GL,$IV346+48),"")</f>
      </c>
      <c r="IJ346">
        <f>IF($IW346&gt;=49,INDEX($GL:$GL,$IV346+49),"")</f>
      </c>
      <c r="IK346">
        <f>IF($IW346&gt;=50,INDEX($GL:$GL,$IV346+50),"")</f>
      </c>
      <c r="IL346">
        <f>IF($IW346&gt;=51,INDEX($GL:$GL,$IV346+51),"")</f>
      </c>
      <c r="IM346">
        <f>IF($IW346&gt;=52,INDEX($GL:$GL,$IV346+52),"")</f>
      </c>
      <c r="IN346">
        <f>IF($IW346&gt;=53,INDEX($GL:$GL,$IV346+53),"")</f>
      </c>
      <c r="IO346">
        <f>IF($IW346&gt;=54,INDEX($GL:$GL,$IV346+54),"")</f>
      </c>
      <c r="IP346">
        <f>IF($IW346&gt;=55,INDEX($GL:$GL,$IV346+55),"")</f>
      </c>
      <c r="IQ346">
        <f>IF($IW346&gt;=56,INDEX($GL:$GL,$IV346+56),"")</f>
      </c>
      <c r="IR346">
        <f>IF($IW346&gt;=57,INDEX($GL:$GL,$IV346+57),"")</f>
      </c>
      <c r="IS346">
        <f>IF($IW346&gt;=58,INDEX($GL:$GL,$IV346+58),"")</f>
      </c>
      <c r="IT346">
        <f>IF($IW346&gt;=59,INDEX($GL:$GL,$IV346+59),"")</f>
      </c>
      <c r="IU346">
        <f>IF($IW346&gt;=60,INDEX($GL:$GL,$IV346+60),"")</f>
      </c>
      <c r="IV346">
        <f>IFERROR(MATCH($GK346,$GL$2:$GL$324,0)+1,0)</f>
      </c>
      <c r="IW346">
        <f>IFERROR(INDEX($GM$2:$GM$324,MATCH($GK346,$GL$2:$GL$324,0)),0)</f>
      </c>
      <c r="IX346" t="s">
        <v>34</v>
      </c>
      <c r="IY346" t="s">
        <v>34</v>
      </c>
    </row>
    <row r="347" spans="1:259" x14ac:dyDescent="0.25">
      <c r="K347">
        <f>IF(OR($N347="",$J347=""),"",IFERROR($N347/$J347,0))</f>
      </c>
      <c r="L347">
        <f>IF($N347="","",
SUM($M347,$O347,$T347,$P347,$R347)*
(1-IF($U347="",0,VALUE($U347)/100)))</f>
      </c>
      <c r="M347">
        <f>IF($N347="","",$N347)</f>
      </c>
      <c r="O347">
        <f>IF($N347="","",
IF($H347="","",
IF(ISNUMBER(SEARCH("exempt",LOWER($H347))),0,
$N347*(VALUE(SUBSTITUTE($H347,"%",""))/100))))</f>
      </c>
      <c r="V347">
        <f>IFERROR(IF(FIND(" - ",$E347)&gt;0,MID($E347,FIND(" - ",$E347)+3,LEN($E347)),""),"")</f>
      </c>
      <c r="AE347" t="s">
        <v>928</v>
      </c>
      <c r="AJ347">
        <f>IFERROR(LEFT($E347,FIND(" - ",$E347)-1),$E347)</f>
      </c>
      <c r="AM347">
        <f>IF($CB347&gt;=1,INDEX($AK:$AK,$CA347+1),"")</f>
      </c>
      <c r="AN347">
        <f>IF($CB347&gt;=2,INDEX($AK:$AK,$CA347+2),"")</f>
      </c>
      <c r="AO347">
        <f>IF($CB347&gt;=3,INDEX($AK:$AK,$CA347+3),"")</f>
      </c>
      <c r="AP347">
        <f>IF($CB347&gt;=4,INDEX($AK:$AK,$CA347+4),"")</f>
      </c>
      <c r="AQ347">
        <f>IF($CB347&gt;=5,INDEX($AK:$AK,$CA347+5),"")</f>
      </c>
      <c r="AR347">
        <f>IF($CB347&gt;=6,INDEX($AK:$AK,$CA347+6),"")</f>
      </c>
      <c r="AS347">
        <f>IF($CB347&gt;=7,INDEX($AK:$AK,$CA347+7),"")</f>
      </c>
      <c r="AT347">
        <f>IF($CB347&gt;=8,INDEX($AK:$AK,$CA347+8),"")</f>
      </c>
      <c r="AU347">
        <f>IF($CB347&gt;=9,INDEX($AK:$AK,$CA347+9),"")</f>
      </c>
      <c r="AV347">
        <f>IF($CB347&gt;=10,INDEX($AK:$AK,$CA347+10),"")</f>
      </c>
      <c r="AW347">
        <f>IF($CB347&gt;=11,INDEX($AK:$AK,$CA347+11),"")</f>
      </c>
      <c r="AX347">
        <f>IF($CB347&gt;=12,INDEX($AK:$AK,$CA347+12),"")</f>
      </c>
      <c r="AY347">
        <f>IF($CB347&gt;=13,INDEX($AK:$AK,$CA347+13),"")</f>
      </c>
      <c r="AZ347">
        <f>IF($CB347&gt;=14,INDEX($AK:$AK,$CA347+14),"")</f>
      </c>
      <c r="BA347">
        <f>IF($CB347&gt;=15,INDEX($AK:$AK,$CA347+15),"")</f>
      </c>
      <c r="BB347">
        <f>IF($CB347&gt;=16,INDEX($AK:$AK,$CA347+16),"")</f>
      </c>
      <c r="BC347">
        <f>IF($CB347&gt;=17,INDEX($AK:$AK,$CA347+17),"")</f>
      </c>
      <c r="BD347">
        <f>IF($CB347&gt;=18,INDEX($AK:$AK,$CA347+18),"")</f>
      </c>
      <c r="BE347">
        <f>IF($CB347&gt;=19,INDEX($AK:$AK,$CA347+19),"")</f>
      </c>
      <c r="BF347">
        <f>IF($CB347&gt;=20,INDEX($AK:$AK,$CA347+20),"")</f>
      </c>
      <c r="BG347">
        <f>IF($CB347&gt;=21,INDEX($AK:$AK,$CA347+21),"")</f>
      </c>
      <c r="BH347">
        <f>IF($CB347&gt;=22,INDEX($AK:$AK,$CA347+22),"")</f>
      </c>
      <c r="BI347">
        <f>IF($CB347&gt;=23,INDEX($AK:$AK,$CA347+23),"")</f>
      </c>
      <c r="BJ347">
        <f>IF($CB347&gt;=24,INDEX($AK:$AK,$CA347+24),"")</f>
      </c>
      <c r="BK347">
        <f>IF($CB347&gt;=25,INDEX($AK:$AK,$CA347+25),"")</f>
      </c>
      <c r="BL347">
        <f>IF($CB347&gt;=26,INDEX($AK:$AK,$CA347+26),"")</f>
      </c>
      <c r="BM347">
        <f>IF($CB347&gt;=27,INDEX($AK:$AK,$CA347+27),"")</f>
      </c>
      <c r="BN347">
        <f>IF($CB347&gt;=28,INDEX($AK:$AK,$CA347+28),"")</f>
      </c>
      <c r="BO347">
        <f>IF($CB347&gt;=29,INDEX($AK:$AK,$CA347+29),"")</f>
      </c>
      <c r="BP347">
        <f>IF($CB347&gt;=30,INDEX($AK:$AK,$CA347+30),"")</f>
      </c>
      <c r="BQ347">
        <f>IF($CB347&gt;=31,INDEX($AK:$AK,$CA347+31),"")</f>
      </c>
      <c r="BR347">
        <f>IF($CB347&gt;=32,INDEX($AK:$AK,$CA347+32),"")</f>
      </c>
      <c r="BS347">
        <f>IF($CB347&gt;=33,INDEX($AK:$AK,$CA347+33),"")</f>
      </c>
      <c r="BT347">
        <f>IF($CB347&gt;=34,INDEX($AK:$AK,$CA347+34),"")</f>
      </c>
      <c r="BU347">
        <f>IF($CB347&gt;=35,INDEX($AK:$AK,$CA347+35),"")</f>
      </c>
      <c r="BV347">
        <f>IF($CB347&gt;=36,INDEX($AK:$AK,$CA347+36),"")</f>
      </c>
      <c r="BW347">
        <f>IF($CB347&gt;=37,INDEX($AK:$AK,$CA347+37),"")</f>
      </c>
      <c r="BX347">
        <f>IF($CB347&gt;=38,INDEX($AK:$AK,$CA347+38),"")</f>
      </c>
      <c r="BY347">
        <f>IF($CB347&gt;=39,INDEX($AK:$AK,$CA347+39),"")</f>
      </c>
      <c r="BZ347">
        <f>IF($CB347&gt;=40,INDEX($AK:$AK,$CA347+40),"")</f>
      </c>
      <c r="CA347">
        <f>IFERROR(MATCH($AJ347,$AK$2:$AK$134,0)+1,0)</f>
      </c>
      <c r="CB347">
        <f>IFERROR(INDEX($AL$2:$AL$134,MATCH($AJ347,$AK$2:$AK$134,0)),0)</f>
      </c>
      <c r="CC347">
        <f>IFERROR(LEFT($F347,FIND(" - ",$F347)-1),$F347)</f>
      </c>
      <c r="CF347">
        <f>IF($DA347&gt;=1,INDEX($CD:$CD,$CZ347+1),"")</f>
      </c>
      <c r="CG347">
        <f>IF($DA347&gt;=2,INDEX($CD:$CD,$CZ347+2),"")</f>
      </c>
      <c r="CH347">
        <f>IF($DA347&gt;=3,INDEX($CD:$CD,$CZ347+3),"")</f>
      </c>
      <c r="CI347">
        <f>IF($DA347&gt;=4,INDEX($CD:$CD,$CZ347+4),"")</f>
      </c>
      <c r="CJ347">
        <f>IF($DA347&gt;=5,INDEX($CD:$CD,$CZ347+5),"")</f>
      </c>
      <c r="CK347">
        <f>IF($DA347&gt;=6,INDEX($CD:$CD,$CZ347+6),"")</f>
      </c>
      <c r="CL347">
        <f>IF($DA347&gt;=7,INDEX($CD:$CD,$CZ347+7),"")</f>
      </c>
      <c r="CM347">
        <f>IF($DA347&gt;=8,INDEX($CD:$CD,$CZ347+8),"")</f>
      </c>
      <c r="CN347">
        <f>IF($DA347&gt;=9,INDEX($CD:$CD,$CZ347+9),"")</f>
      </c>
      <c r="CO347">
        <f>IF($DA347&gt;=10,INDEX($CD:$CD,$CZ347+10),"")</f>
      </c>
      <c r="CP347">
        <f>IF($DA347&gt;=11,INDEX($CD:$CD,$CZ347+11),"")</f>
      </c>
      <c r="CQ347">
        <f>IF($DA347&gt;=12,INDEX($CD:$CD,$CZ347+12),"")</f>
      </c>
      <c r="CR347">
        <f>IF($DA347&gt;=13,INDEX($CD:$CD,$CZ347+13),"")</f>
      </c>
      <c r="CS347">
        <f>IF($DA347&gt;=14,INDEX($CD:$CD,$CZ347+14),"")</f>
      </c>
      <c r="CT347">
        <f>IF($DA347&gt;=15,INDEX($CD:$CD,$CZ347+15),"")</f>
      </c>
      <c r="CU347">
        <f>IF($DA347&gt;=16,INDEX($CD:$CD,$CZ347+16),"")</f>
      </c>
      <c r="CV347">
        <f>IF($DA347&gt;=17,INDEX($CD:$CD,$CZ347+17),"")</f>
      </c>
      <c r="CW347">
        <f>IF($DA347&gt;=18,INDEX($CD:$CD,$CZ347+18),"")</f>
      </c>
      <c r="CX347">
        <f>IF($DA347&gt;=19,INDEX($CD:$CD,$CZ347+19),"")</f>
      </c>
      <c r="CY347">
        <f>IF($DA347&gt;=20,INDEX($CD:$CD,$CZ347+20),"")</f>
      </c>
      <c r="CZ347">
        <f>IFERROR(MATCH($CC347,$CD$2:$CD$263,0)+1,0)</f>
      </c>
      <c r="DA347">
        <f>IFERROR(INDEX($CE$2:$CE$263,MATCH($CC347,$CD$2:$CD$263,0)),0)</f>
      </c>
      <c r="DB347">
        <f>IFERROR(INDEX($AI:$AI,MATCH($H347,$AH:$AH,0))&amp;"","")</f>
      </c>
      <c r="DF347">
        <f>IF($GI347&gt;=1,INDEX($DC:$DC,$GH347+1),"")</f>
      </c>
      <c r="DG347">
        <f>IF($GI347&gt;=2,INDEX($DC:$DC,$GH347+2),"")</f>
      </c>
      <c r="DH347">
        <f>IF($GI347&gt;=3,INDEX($DC:$DC,$GH347+3),"")</f>
      </c>
      <c r="DI347">
        <f>IF($GI347&gt;=4,INDEX($DC:$DC,$GH347+4),"")</f>
      </c>
      <c r="DJ347">
        <f>IF($GI347&gt;=5,INDEX($DC:$DC,$GH347+5),"")</f>
      </c>
      <c r="DK347">
        <f>IF($GI347&gt;=6,INDEX($DC:$DC,$GH347+6),"")</f>
      </c>
      <c r="DL347">
        <f>IF($GI347&gt;=7,INDEX($DC:$DC,$GH347+7),"")</f>
      </c>
      <c r="DM347">
        <f>IF($GI347&gt;=8,INDEX($DC:$DC,$GH347+8),"")</f>
      </c>
      <c r="DN347">
        <f>IF($GI347&gt;=9,INDEX($DC:$DC,$GH347+9),"")</f>
      </c>
      <c r="DO347">
        <f>IF($GI347&gt;=10,INDEX($DC:$DC,$GH347+10),"")</f>
      </c>
      <c r="DP347">
        <f>IF($GI347&gt;=11,INDEX($DC:$DC,$GH347+11),"")</f>
      </c>
      <c r="DQ347">
        <f>IF($GI347&gt;=12,INDEX($DC:$DC,$GH347+12),"")</f>
      </c>
      <c r="DR347">
        <f>IF($GI347&gt;=13,INDEX($DC:$DC,$GH347+13),"")</f>
      </c>
      <c r="DS347">
        <f>IF($GI347&gt;=14,INDEX($DC:$DC,$GH347+14),"")</f>
      </c>
      <c r="DT347">
        <f>IF($GI347&gt;=15,INDEX($DC:$DC,$GH347+15),"")</f>
      </c>
      <c r="DU347">
        <f>IF($GI347&gt;=16,INDEX($DC:$DC,$GH347+16),"")</f>
      </c>
      <c r="DV347">
        <f>IF($GI347&gt;=17,INDEX($DC:$DC,$GH347+17),"")</f>
      </c>
      <c r="DW347">
        <f>IF($GI347&gt;=18,INDEX($DC:$DC,$GH347+18),"")</f>
      </c>
      <c r="DX347">
        <f>IF($GI347&gt;=19,INDEX($DC:$DC,$GH347+19),"")</f>
      </c>
      <c r="DY347">
        <f>IF($GI347&gt;=20,INDEX($DC:$DC,$GH347+20),"")</f>
      </c>
      <c r="DZ347">
        <f>IF($GI347&gt;=21,INDEX($DC:$DC,$GH347+21),"")</f>
      </c>
      <c r="EA347">
        <f>IF($GI347&gt;=22,INDEX($DC:$DC,$GH347+22),"")</f>
      </c>
      <c r="EB347">
        <f>IF($GI347&gt;=23,INDEX($DC:$DC,$GH347+23),"")</f>
      </c>
      <c r="EC347">
        <f>IF($GI347&gt;=24,INDEX($DC:$DC,$GH347+24),"")</f>
      </c>
      <c r="ED347">
        <f>IF($GI347&gt;=25,INDEX($DC:$DC,$GH347+25),"")</f>
      </c>
      <c r="EE347">
        <f>IF($GI347&gt;=26,INDEX($DC:$DC,$GH347+26),"")</f>
      </c>
      <c r="EF347">
        <f>IF($GI347&gt;=27,INDEX($DC:$DC,$GH347+27),"")</f>
      </c>
      <c r="EG347">
        <f>IF($GI347&gt;=28,INDEX($DC:$DC,$GH347+28),"")</f>
      </c>
      <c r="EH347">
        <f>IF($GI347&gt;=29,INDEX($DC:$DC,$GH347+29),"")</f>
      </c>
      <c r="EI347">
        <f>IF($GI347&gt;=30,INDEX($DC:$DC,$GH347+30),"")</f>
      </c>
      <c r="EJ347">
        <f>IF($GI347&gt;=31,INDEX($DC:$DC,$GH347+31),"")</f>
      </c>
      <c r="EK347">
        <f>IF($GI347&gt;=32,INDEX($DC:$DC,$GH347+32),"")</f>
      </c>
      <c r="EL347">
        <f>IF($GI347&gt;=33,INDEX($DC:$DC,$GH347+33),"")</f>
      </c>
      <c r="EM347">
        <f>IF($GI347&gt;=34,INDEX($DC:$DC,$GH347+34),"")</f>
      </c>
      <c r="EN347">
        <f>IF($GI347&gt;=35,INDEX($DC:$DC,$GH347+35),"")</f>
      </c>
      <c r="EO347">
        <f>IF($GI347&gt;=36,INDEX($DC:$DC,$GH347+36),"")</f>
      </c>
      <c r="EP347">
        <f>IF($GI347&gt;=37,INDEX($DC:$DC,$GH347+37),"")</f>
      </c>
      <c r="EQ347">
        <f>IF($GI347&gt;=38,INDEX($DC:$DC,$GH347+38),"")</f>
      </c>
      <c r="ER347">
        <f>IF($GI347&gt;=39,INDEX($DC:$DC,$GH347+39),"")</f>
      </c>
      <c r="ES347">
        <f>IF($GI347&gt;=40,INDEX($DC:$DC,$GH347+40),"")</f>
      </c>
      <c r="ET347">
        <f>IF($GI347&gt;=1,INDEX($DD:$DD,$GH347+1),"")</f>
      </c>
      <c r="EU347">
        <f>IF($GI347&gt;=2,INDEX($DD:$DD,$GH347+2),"")</f>
      </c>
      <c r="EV347">
        <f>IF($GI347&gt;=3,INDEX($DD:$DD,$GH347+3),"")</f>
      </c>
      <c r="EW347">
        <f>IF($GI347&gt;=4,INDEX($DD:$DD,$GH347+4),"")</f>
      </c>
      <c r="EX347">
        <f>IF($GI347&gt;=5,INDEX($DD:$DD,$GH347+5),"")</f>
      </c>
      <c r="EY347">
        <f>IF($GI347&gt;=6,INDEX($DD:$DD,$GH347+6),"")</f>
      </c>
      <c r="EZ347">
        <f>IF($GI347&gt;=7,INDEX($DD:$DD,$GH347+7),"")</f>
      </c>
      <c r="FA347">
        <f>IF($GI347&gt;=8,INDEX($DD:$DD,$GH347+8),"")</f>
      </c>
      <c r="FB347">
        <f>IF($GI347&gt;=9,INDEX($DD:$DD,$GH347+9),"")</f>
      </c>
      <c r="FC347">
        <f>IF($GI347&gt;=10,INDEX($DD:$DD,$GH347+10),"")</f>
      </c>
      <c r="FD347">
        <f>IF($GI347&gt;=11,INDEX($DD:$DD,$GH347+11),"")</f>
      </c>
      <c r="FE347">
        <f>IF($GI347&gt;=12,INDEX($DD:$DD,$GH347+12),"")</f>
      </c>
      <c r="FF347">
        <f>IF($GI347&gt;=13,INDEX($DD:$DD,$GH347+13),"")</f>
      </c>
      <c r="FG347">
        <f>IF($GI347&gt;=14,INDEX($DD:$DD,$GH347+14),"")</f>
      </c>
      <c r="FH347">
        <f>IF($GI347&gt;=15,INDEX($DD:$DD,$GH347+15),"")</f>
      </c>
      <c r="FI347">
        <f>IF($GI347&gt;=16,INDEX($DD:$DD,$GH347+16),"")</f>
      </c>
      <c r="FJ347">
        <f>IF($GI347&gt;=17,INDEX($DD:$DD,$GH347+17),"")</f>
      </c>
      <c r="FK347">
        <f>IF($GI347&gt;=18,INDEX($DD:$DD,$GH347+18),"")</f>
      </c>
      <c r="FL347">
        <f>IF($GI347&gt;=19,INDEX($DD:$DD,$GH347+19),"")</f>
      </c>
      <c r="FM347">
        <f>IF($GI347&gt;=20,INDEX($DD:$DD,$GH347+20),"")</f>
      </c>
      <c r="FN347">
        <f>IF($GI347&gt;=21,INDEX($DD:$DD,$GH347+21),"")</f>
      </c>
      <c r="FO347">
        <f>IF($GI347&gt;=22,INDEX($DD:$DD,$GH347+22),"")</f>
      </c>
      <c r="FP347">
        <f>IF($GI347&gt;=23,INDEX($DD:$DD,$GH347+23),"")</f>
      </c>
      <c r="FQ347">
        <f>IF($GI347&gt;=24,INDEX($DD:$DD,$GH347+24),"")</f>
      </c>
      <c r="FR347">
        <f>IF($GI347&gt;=25,INDEX($DD:$DD,$GH347+25),"")</f>
      </c>
      <c r="FS347">
        <f>IF($GI347&gt;=26,INDEX($DD:$DD,$GH347+26),"")</f>
      </c>
      <c r="FT347">
        <f>IF($GI347&gt;=27,INDEX($DD:$DD,$GH347+27),"")</f>
      </c>
      <c r="FU347">
        <f>IF($GI347&gt;=28,INDEX($DD:$DD,$GH347+28),"")</f>
      </c>
      <c r="FV347">
        <f>IF($GI347&gt;=29,INDEX($DD:$DD,$GH347+29),"")</f>
      </c>
      <c r="FW347">
        <f>IF($GI347&gt;=30,INDEX($DD:$DD,$GH347+30),"")</f>
      </c>
      <c r="FX347">
        <f>IF($GI347&gt;=31,INDEX($DD:$DD,$GH347+31),"")</f>
      </c>
      <c r="FY347">
        <f>IF($GI347&gt;=32,INDEX($DD:$DD,$GH347+32),"")</f>
      </c>
      <c r="FZ347">
        <f>IF($GI347&gt;=33,INDEX($DD:$DD,$GH347+33),"")</f>
      </c>
      <c r="GA347">
        <f>IF($GI347&gt;=34,INDEX($DD:$DD,$GH347+34),"")</f>
      </c>
      <c r="GB347">
        <f>IF($GI347&gt;=35,INDEX($DD:$DD,$GH347+35),"")</f>
      </c>
      <c r="GC347">
        <f>IF($GI347&gt;=36,INDEX($DD:$DD,$GH347+36),"")</f>
      </c>
      <c r="GD347">
        <f>IF($GI347&gt;=37,INDEX($DD:$DD,$GH347+37),"")</f>
      </c>
      <c r="GE347">
        <f>IF($GI347&gt;=38,INDEX($DD:$DD,$GH347+38),"")</f>
      </c>
      <c r="GF347">
        <f>IF($GI347&gt;=39,INDEX($DD:$DD,$GH347+39),"")</f>
      </c>
      <c r="GG347">
        <f>IF($GI347&gt;=40,INDEX($DD:$DD,$GH347+40),"")</f>
      </c>
      <c r="GH347">
        <f>IFERROR(MATCH($DB347,$DC$2:$DC$148,0)+1,0)</f>
      </c>
      <c r="GI347">
        <f>IFERROR(INDEX($DE$2:$DE$148,MATCH($DB347,$DC$2:$DC$148,0)),0)</f>
      </c>
      <c r="GJ347">
        <f>IFERROR(MATCH($S347,$DF$347:$ES$347,0),0)</f>
      </c>
      <c r="GK347">
        <f>IF($GJ347&gt;0,INDEX($ET$347:$GG$347,$GJ347),"")</f>
      </c>
      <c r="GN347">
        <f>IF($IW347&gt;=1,INDEX($GL:$GL,$IV347+1),"")</f>
      </c>
      <c r="GO347">
        <f>IF($IW347&gt;=2,INDEX($GL:$GL,$IV347+2),"")</f>
      </c>
      <c r="GP347">
        <f>IF($IW347&gt;=3,INDEX($GL:$GL,$IV347+3),"")</f>
      </c>
      <c r="GQ347">
        <f>IF($IW347&gt;=4,INDEX($GL:$GL,$IV347+4),"")</f>
      </c>
      <c r="GR347">
        <f>IF($IW347&gt;=5,INDEX($GL:$GL,$IV347+5),"")</f>
      </c>
      <c r="GS347">
        <f>IF($IW347&gt;=6,INDEX($GL:$GL,$IV347+6),"")</f>
      </c>
      <c r="GT347">
        <f>IF($IW347&gt;=7,INDEX($GL:$GL,$IV347+7),"")</f>
      </c>
      <c r="GU347">
        <f>IF($IW347&gt;=8,INDEX($GL:$GL,$IV347+8),"")</f>
      </c>
      <c r="GV347">
        <f>IF($IW347&gt;=9,INDEX($GL:$GL,$IV347+9),"")</f>
      </c>
      <c r="GW347">
        <f>IF($IW347&gt;=10,INDEX($GL:$GL,$IV347+10),"")</f>
      </c>
      <c r="GX347">
        <f>IF($IW347&gt;=11,INDEX($GL:$GL,$IV347+11),"")</f>
      </c>
      <c r="GY347">
        <f>IF($IW347&gt;=12,INDEX($GL:$GL,$IV347+12),"")</f>
      </c>
      <c r="GZ347">
        <f>IF($IW347&gt;=13,INDEX($GL:$GL,$IV347+13),"")</f>
      </c>
      <c r="HA347">
        <f>IF($IW347&gt;=14,INDEX($GL:$GL,$IV347+14),"")</f>
      </c>
      <c r="HB347">
        <f>IF($IW347&gt;=15,INDEX($GL:$GL,$IV347+15),"")</f>
      </c>
      <c r="HC347">
        <f>IF($IW347&gt;=16,INDEX($GL:$GL,$IV347+16),"")</f>
      </c>
      <c r="HD347">
        <f>IF($IW347&gt;=17,INDEX($GL:$GL,$IV347+17),"")</f>
      </c>
      <c r="HE347">
        <f>IF($IW347&gt;=18,INDEX($GL:$GL,$IV347+18),"")</f>
      </c>
      <c r="HF347">
        <f>IF($IW347&gt;=19,INDEX($GL:$GL,$IV347+19),"")</f>
      </c>
      <c r="HG347">
        <f>IF($IW347&gt;=20,INDEX($GL:$GL,$IV347+20),"")</f>
      </c>
      <c r="HH347">
        <f>IF($IW347&gt;=21,INDEX($GL:$GL,$IV347+21),"")</f>
      </c>
      <c r="HI347">
        <f>IF($IW347&gt;=22,INDEX($GL:$GL,$IV347+22),"")</f>
      </c>
      <c r="HJ347">
        <f>IF($IW347&gt;=23,INDEX($GL:$GL,$IV347+23),"")</f>
      </c>
      <c r="HK347">
        <f>IF($IW347&gt;=24,INDEX($GL:$GL,$IV347+24),"")</f>
      </c>
      <c r="HL347">
        <f>IF($IW347&gt;=25,INDEX($GL:$GL,$IV347+25),"")</f>
      </c>
      <c r="HM347">
        <f>IF($IW347&gt;=26,INDEX($GL:$GL,$IV347+26),"")</f>
      </c>
      <c r="HN347">
        <f>IF($IW347&gt;=27,INDEX($GL:$GL,$IV347+27),"")</f>
      </c>
      <c r="HO347">
        <f>IF($IW347&gt;=28,INDEX($GL:$GL,$IV347+28),"")</f>
      </c>
      <c r="HP347">
        <f>IF($IW347&gt;=29,INDEX($GL:$GL,$IV347+29),"")</f>
      </c>
      <c r="HQ347">
        <f>IF($IW347&gt;=30,INDEX($GL:$GL,$IV347+30),"")</f>
      </c>
      <c r="HR347">
        <f>IF($IW347&gt;=31,INDEX($GL:$GL,$IV347+31),"")</f>
      </c>
      <c r="HS347">
        <f>IF($IW347&gt;=32,INDEX($GL:$GL,$IV347+32),"")</f>
      </c>
      <c r="HT347">
        <f>IF($IW347&gt;=33,INDEX($GL:$GL,$IV347+33),"")</f>
      </c>
      <c r="HU347">
        <f>IF($IW347&gt;=34,INDEX($GL:$GL,$IV347+34),"")</f>
      </c>
      <c r="HV347">
        <f>IF($IW347&gt;=35,INDEX($GL:$GL,$IV347+35),"")</f>
      </c>
      <c r="HW347">
        <f>IF($IW347&gt;=36,INDEX($GL:$GL,$IV347+36),"")</f>
      </c>
      <c r="HX347">
        <f>IF($IW347&gt;=37,INDEX($GL:$GL,$IV347+37),"")</f>
      </c>
      <c r="HY347">
        <f>IF($IW347&gt;=38,INDEX($GL:$GL,$IV347+38),"")</f>
      </c>
      <c r="HZ347">
        <f>IF($IW347&gt;=39,INDEX($GL:$GL,$IV347+39),"")</f>
      </c>
      <c r="IA347">
        <f>IF($IW347&gt;=40,INDEX($GL:$GL,$IV347+40),"")</f>
      </c>
      <c r="IB347">
        <f>IF($IW347&gt;=41,INDEX($GL:$GL,$IV347+41),"")</f>
      </c>
      <c r="IC347">
        <f>IF($IW347&gt;=42,INDEX($GL:$GL,$IV347+42),"")</f>
      </c>
      <c r="ID347">
        <f>IF($IW347&gt;=43,INDEX($GL:$GL,$IV347+43),"")</f>
      </c>
      <c r="IE347">
        <f>IF($IW347&gt;=44,INDEX($GL:$GL,$IV347+44),"")</f>
      </c>
      <c r="IF347">
        <f>IF($IW347&gt;=45,INDEX($GL:$GL,$IV347+45),"")</f>
      </c>
      <c r="IG347">
        <f>IF($IW347&gt;=46,INDEX($GL:$GL,$IV347+46),"")</f>
      </c>
      <c r="IH347">
        <f>IF($IW347&gt;=47,INDEX($GL:$GL,$IV347+47),"")</f>
      </c>
      <c r="II347">
        <f>IF($IW347&gt;=48,INDEX($GL:$GL,$IV347+48),"")</f>
      </c>
      <c r="IJ347">
        <f>IF($IW347&gt;=49,INDEX($GL:$GL,$IV347+49),"")</f>
      </c>
      <c r="IK347">
        <f>IF($IW347&gt;=50,INDEX($GL:$GL,$IV347+50),"")</f>
      </c>
      <c r="IL347">
        <f>IF($IW347&gt;=51,INDEX($GL:$GL,$IV347+51),"")</f>
      </c>
      <c r="IM347">
        <f>IF($IW347&gt;=52,INDEX($GL:$GL,$IV347+52),"")</f>
      </c>
      <c r="IN347">
        <f>IF($IW347&gt;=53,INDEX($GL:$GL,$IV347+53),"")</f>
      </c>
      <c r="IO347">
        <f>IF($IW347&gt;=54,INDEX($GL:$GL,$IV347+54),"")</f>
      </c>
      <c r="IP347">
        <f>IF($IW347&gt;=55,INDEX($GL:$GL,$IV347+55),"")</f>
      </c>
      <c r="IQ347">
        <f>IF($IW347&gt;=56,INDEX($GL:$GL,$IV347+56),"")</f>
      </c>
      <c r="IR347">
        <f>IF($IW347&gt;=57,INDEX($GL:$GL,$IV347+57),"")</f>
      </c>
      <c r="IS347">
        <f>IF($IW347&gt;=58,INDEX($GL:$GL,$IV347+58),"")</f>
      </c>
      <c r="IT347">
        <f>IF($IW347&gt;=59,INDEX($GL:$GL,$IV347+59),"")</f>
      </c>
      <c r="IU347">
        <f>IF($IW347&gt;=60,INDEX($GL:$GL,$IV347+60),"")</f>
      </c>
      <c r="IV347">
        <f>IFERROR(MATCH($GK347,$GL$2:$GL$324,0)+1,0)</f>
      </c>
      <c r="IW347">
        <f>IFERROR(INDEX($GM$2:$GM$324,MATCH($GK347,$GL$2:$GL$324,0)),0)</f>
      </c>
      <c r="IX347" t="s">
        <v>34</v>
      </c>
      <c r="IY347" t="s">
        <v>34</v>
      </c>
    </row>
    <row r="348" spans="1:259" x14ac:dyDescent="0.25">
      <c r="K348">
        <f>IF(OR($N348="",$J348=""),"",IFERROR($N348/$J348,0))</f>
      </c>
      <c r="L348">
        <f>IF($N348="","",
SUM($M348,$O348,$T348,$P348,$R348)*
(1-IF($U348="",0,VALUE($U348)/100)))</f>
      </c>
      <c r="M348">
        <f>IF($N348="","",$N348)</f>
      </c>
      <c r="O348">
        <f>IF($N348="","",
IF($H348="","",
IF(ISNUMBER(SEARCH("exempt",LOWER($H348))),0,
$N348*(VALUE(SUBSTITUTE($H348,"%",""))/100))))</f>
      </c>
      <c r="V348">
        <f>IFERROR(IF(FIND(" - ",$E348)&gt;0,MID($E348,FIND(" - ",$E348)+3,LEN($E348)),""),"")</f>
      </c>
      <c r="AE348" t="s">
        <v>929</v>
      </c>
      <c r="AJ348">
        <f>IFERROR(LEFT($E348,FIND(" - ",$E348)-1),$E348)</f>
      </c>
      <c r="AM348">
        <f>IF($CB348&gt;=1,INDEX($AK:$AK,$CA348+1),"")</f>
      </c>
      <c r="AN348">
        <f>IF($CB348&gt;=2,INDEX($AK:$AK,$CA348+2),"")</f>
      </c>
      <c r="AO348">
        <f>IF($CB348&gt;=3,INDEX($AK:$AK,$CA348+3),"")</f>
      </c>
      <c r="AP348">
        <f>IF($CB348&gt;=4,INDEX($AK:$AK,$CA348+4),"")</f>
      </c>
      <c r="AQ348">
        <f>IF($CB348&gt;=5,INDEX($AK:$AK,$CA348+5),"")</f>
      </c>
      <c r="AR348">
        <f>IF($CB348&gt;=6,INDEX($AK:$AK,$CA348+6),"")</f>
      </c>
      <c r="AS348">
        <f>IF($CB348&gt;=7,INDEX($AK:$AK,$CA348+7),"")</f>
      </c>
      <c r="AT348">
        <f>IF($CB348&gt;=8,INDEX($AK:$AK,$CA348+8),"")</f>
      </c>
      <c r="AU348">
        <f>IF($CB348&gt;=9,INDEX($AK:$AK,$CA348+9),"")</f>
      </c>
      <c r="AV348">
        <f>IF($CB348&gt;=10,INDEX($AK:$AK,$CA348+10),"")</f>
      </c>
      <c r="AW348">
        <f>IF($CB348&gt;=11,INDEX($AK:$AK,$CA348+11),"")</f>
      </c>
      <c r="AX348">
        <f>IF($CB348&gt;=12,INDEX($AK:$AK,$CA348+12),"")</f>
      </c>
      <c r="AY348">
        <f>IF($CB348&gt;=13,INDEX($AK:$AK,$CA348+13),"")</f>
      </c>
      <c r="AZ348">
        <f>IF($CB348&gt;=14,INDEX($AK:$AK,$CA348+14),"")</f>
      </c>
      <c r="BA348">
        <f>IF($CB348&gt;=15,INDEX($AK:$AK,$CA348+15),"")</f>
      </c>
      <c r="BB348">
        <f>IF($CB348&gt;=16,INDEX($AK:$AK,$CA348+16),"")</f>
      </c>
      <c r="BC348">
        <f>IF($CB348&gt;=17,INDEX($AK:$AK,$CA348+17),"")</f>
      </c>
      <c r="BD348">
        <f>IF($CB348&gt;=18,INDEX($AK:$AK,$CA348+18),"")</f>
      </c>
      <c r="BE348">
        <f>IF($CB348&gt;=19,INDEX($AK:$AK,$CA348+19),"")</f>
      </c>
      <c r="BF348">
        <f>IF($CB348&gt;=20,INDEX($AK:$AK,$CA348+20),"")</f>
      </c>
      <c r="BG348">
        <f>IF($CB348&gt;=21,INDEX($AK:$AK,$CA348+21),"")</f>
      </c>
      <c r="BH348">
        <f>IF($CB348&gt;=22,INDEX($AK:$AK,$CA348+22),"")</f>
      </c>
      <c r="BI348">
        <f>IF($CB348&gt;=23,INDEX($AK:$AK,$CA348+23),"")</f>
      </c>
      <c r="BJ348">
        <f>IF($CB348&gt;=24,INDEX($AK:$AK,$CA348+24),"")</f>
      </c>
      <c r="BK348">
        <f>IF($CB348&gt;=25,INDEX($AK:$AK,$CA348+25),"")</f>
      </c>
      <c r="BL348">
        <f>IF($CB348&gt;=26,INDEX($AK:$AK,$CA348+26),"")</f>
      </c>
      <c r="BM348">
        <f>IF($CB348&gt;=27,INDEX($AK:$AK,$CA348+27),"")</f>
      </c>
      <c r="BN348">
        <f>IF($CB348&gt;=28,INDEX($AK:$AK,$CA348+28),"")</f>
      </c>
      <c r="BO348">
        <f>IF($CB348&gt;=29,INDEX($AK:$AK,$CA348+29),"")</f>
      </c>
      <c r="BP348">
        <f>IF($CB348&gt;=30,INDEX($AK:$AK,$CA348+30),"")</f>
      </c>
      <c r="BQ348">
        <f>IF($CB348&gt;=31,INDEX($AK:$AK,$CA348+31),"")</f>
      </c>
      <c r="BR348">
        <f>IF($CB348&gt;=32,INDEX($AK:$AK,$CA348+32),"")</f>
      </c>
      <c r="BS348">
        <f>IF($CB348&gt;=33,INDEX($AK:$AK,$CA348+33),"")</f>
      </c>
      <c r="BT348">
        <f>IF($CB348&gt;=34,INDEX($AK:$AK,$CA348+34),"")</f>
      </c>
      <c r="BU348">
        <f>IF($CB348&gt;=35,INDEX($AK:$AK,$CA348+35),"")</f>
      </c>
      <c r="BV348">
        <f>IF($CB348&gt;=36,INDEX($AK:$AK,$CA348+36),"")</f>
      </c>
      <c r="BW348">
        <f>IF($CB348&gt;=37,INDEX($AK:$AK,$CA348+37),"")</f>
      </c>
      <c r="BX348">
        <f>IF($CB348&gt;=38,INDEX($AK:$AK,$CA348+38),"")</f>
      </c>
      <c r="BY348">
        <f>IF($CB348&gt;=39,INDEX($AK:$AK,$CA348+39),"")</f>
      </c>
      <c r="BZ348">
        <f>IF($CB348&gt;=40,INDEX($AK:$AK,$CA348+40),"")</f>
      </c>
      <c r="CA348">
        <f>IFERROR(MATCH($AJ348,$AK$2:$AK$134,0)+1,0)</f>
      </c>
      <c r="CB348">
        <f>IFERROR(INDEX($AL$2:$AL$134,MATCH($AJ348,$AK$2:$AK$134,0)),0)</f>
      </c>
      <c r="CC348">
        <f>IFERROR(LEFT($F348,FIND(" - ",$F348)-1),$F348)</f>
      </c>
      <c r="CF348">
        <f>IF($DA348&gt;=1,INDEX($CD:$CD,$CZ348+1),"")</f>
      </c>
      <c r="CG348">
        <f>IF($DA348&gt;=2,INDEX($CD:$CD,$CZ348+2),"")</f>
      </c>
      <c r="CH348">
        <f>IF($DA348&gt;=3,INDEX($CD:$CD,$CZ348+3),"")</f>
      </c>
      <c r="CI348">
        <f>IF($DA348&gt;=4,INDEX($CD:$CD,$CZ348+4),"")</f>
      </c>
      <c r="CJ348">
        <f>IF($DA348&gt;=5,INDEX($CD:$CD,$CZ348+5),"")</f>
      </c>
      <c r="CK348">
        <f>IF($DA348&gt;=6,INDEX($CD:$CD,$CZ348+6),"")</f>
      </c>
      <c r="CL348">
        <f>IF($DA348&gt;=7,INDEX($CD:$CD,$CZ348+7),"")</f>
      </c>
      <c r="CM348">
        <f>IF($DA348&gt;=8,INDEX($CD:$CD,$CZ348+8),"")</f>
      </c>
      <c r="CN348">
        <f>IF($DA348&gt;=9,INDEX($CD:$CD,$CZ348+9),"")</f>
      </c>
      <c r="CO348">
        <f>IF($DA348&gt;=10,INDEX($CD:$CD,$CZ348+10),"")</f>
      </c>
      <c r="CP348">
        <f>IF($DA348&gt;=11,INDEX($CD:$CD,$CZ348+11),"")</f>
      </c>
      <c r="CQ348">
        <f>IF($DA348&gt;=12,INDEX($CD:$CD,$CZ348+12),"")</f>
      </c>
      <c r="CR348">
        <f>IF($DA348&gt;=13,INDEX($CD:$CD,$CZ348+13),"")</f>
      </c>
      <c r="CS348">
        <f>IF($DA348&gt;=14,INDEX($CD:$CD,$CZ348+14),"")</f>
      </c>
      <c r="CT348">
        <f>IF($DA348&gt;=15,INDEX($CD:$CD,$CZ348+15),"")</f>
      </c>
      <c r="CU348">
        <f>IF($DA348&gt;=16,INDEX($CD:$CD,$CZ348+16),"")</f>
      </c>
      <c r="CV348">
        <f>IF($DA348&gt;=17,INDEX($CD:$CD,$CZ348+17),"")</f>
      </c>
      <c r="CW348">
        <f>IF($DA348&gt;=18,INDEX($CD:$CD,$CZ348+18),"")</f>
      </c>
      <c r="CX348">
        <f>IF($DA348&gt;=19,INDEX($CD:$CD,$CZ348+19),"")</f>
      </c>
      <c r="CY348">
        <f>IF($DA348&gt;=20,INDEX($CD:$CD,$CZ348+20),"")</f>
      </c>
      <c r="CZ348">
        <f>IFERROR(MATCH($CC348,$CD$2:$CD$263,0)+1,0)</f>
      </c>
      <c r="DA348">
        <f>IFERROR(INDEX($CE$2:$CE$263,MATCH($CC348,$CD$2:$CD$263,0)),0)</f>
      </c>
      <c r="DB348">
        <f>IFERROR(INDEX($AI:$AI,MATCH($H348,$AH:$AH,0))&amp;"","")</f>
      </c>
      <c r="DF348">
        <f>IF($GI348&gt;=1,INDEX($DC:$DC,$GH348+1),"")</f>
      </c>
      <c r="DG348">
        <f>IF($GI348&gt;=2,INDEX($DC:$DC,$GH348+2),"")</f>
      </c>
      <c r="DH348">
        <f>IF($GI348&gt;=3,INDEX($DC:$DC,$GH348+3),"")</f>
      </c>
      <c r="DI348">
        <f>IF($GI348&gt;=4,INDEX($DC:$DC,$GH348+4),"")</f>
      </c>
      <c r="DJ348">
        <f>IF($GI348&gt;=5,INDEX($DC:$DC,$GH348+5),"")</f>
      </c>
      <c r="DK348">
        <f>IF($GI348&gt;=6,INDEX($DC:$DC,$GH348+6),"")</f>
      </c>
      <c r="DL348">
        <f>IF($GI348&gt;=7,INDEX($DC:$DC,$GH348+7),"")</f>
      </c>
      <c r="DM348">
        <f>IF($GI348&gt;=8,INDEX($DC:$DC,$GH348+8),"")</f>
      </c>
      <c r="DN348">
        <f>IF($GI348&gt;=9,INDEX($DC:$DC,$GH348+9),"")</f>
      </c>
      <c r="DO348">
        <f>IF($GI348&gt;=10,INDEX($DC:$DC,$GH348+10),"")</f>
      </c>
      <c r="DP348">
        <f>IF($GI348&gt;=11,INDEX($DC:$DC,$GH348+11),"")</f>
      </c>
      <c r="DQ348">
        <f>IF($GI348&gt;=12,INDEX($DC:$DC,$GH348+12),"")</f>
      </c>
      <c r="DR348">
        <f>IF($GI348&gt;=13,INDEX($DC:$DC,$GH348+13),"")</f>
      </c>
      <c r="DS348">
        <f>IF($GI348&gt;=14,INDEX($DC:$DC,$GH348+14),"")</f>
      </c>
      <c r="DT348">
        <f>IF($GI348&gt;=15,INDEX($DC:$DC,$GH348+15),"")</f>
      </c>
      <c r="DU348">
        <f>IF($GI348&gt;=16,INDEX($DC:$DC,$GH348+16),"")</f>
      </c>
      <c r="DV348">
        <f>IF($GI348&gt;=17,INDEX($DC:$DC,$GH348+17),"")</f>
      </c>
      <c r="DW348">
        <f>IF($GI348&gt;=18,INDEX($DC:$DC,$GH348+18),"")</f>
      </c>
      <c r="DX348">
        <f>IF($GI348&gt;=19,INDEX($DC:$DC,$GH348+19),"")</f>
      </c>
      <c r="DY348">
        <f>IF($GI348&gt;=20,INDEX($DC:$DC,$GH348+20),"")</f>
      </c>
      <c r="DZ348">
        <f>IF($GI348&gt;=21,INDEX($DC:$DC,$GH348+21),"")</f>
      </c>
      <c r="EA348">
        <f>IF($GI348&gt;=22,INDEX($DC:$DC,$GH348+22),"")</f>
      </c>
      <c r="EB348">
        <f>IF($GI348&gt;=23,INDEX($DC:$DC,$GH348+23),"")</f>
      </c>
      <c r="EC348">
        <f>IF($GI348&gt;=24,INDEX($DC:$DC,$GH348+24),"")</f>
      </c>
      <c r="ED348">
        <f>IF($GI348&gt;=25,INDEX($DC:$DC,$GH348+25),"")</f>
      </c>
      <c r="EE348">
        <f>IF($GI348&gt;=26,INDEX($DC:$DC,$GH348+26),"")</f>
      </c>
      <c r="EF348">
        <f>IF($GI348&gt;=27,INDEX($DC:$DC,$GH348+27),"")</f>
      </c>
      <c r="EG348">
        <f>IF($GI348&gt;=28,INDEX($DC:$DC,$GH348+28),"")</f>
      </c>
      <c r="EH348">
        <f>IF($GI348&gt;=29,INDEX($DC:$DC,$GH348+29),"")</f>
      </c>
      <c r="EI348">
        <f>IF($GI348&gt;=30,INDEX($DC:$DC,$GH348+30),"")</f>
      </c>
      <c r="EJ348">
        <f>IF($GI348&gt;=31,INDEX($DC:$DC,$GH348+31),"")</f>
      </c>
      <c r="EK348">
        <f>IF($GI348&gt;=32,INDEX($DC:$DC,$GH348+32),"")</f>
      </c>
      <c r="EL348">
        <f>IF($GI348&gt;=33,INDEX($DC:$DC,$GH348+33),"")</f>
      </c>
      <c r="EM348">
        <f>IF($GI348&gt;=34,INDEX($DC:$DC,$GH348+34),"")</f>
      </c>
      <c r="EN348">
        <f>IF($GI348&gt;=35,INDEX($DC:$DC,$GH348+35),"")</f>
      </c>
      <c r="EO348">
        <f>IF($GI348&gt;=36,INDEX($DC:$DC,$GH348+36),"")</f>
      </c>
      <c r="EP348">
        <f>IF($GI348&gt;=37,INDEX($DC:$DC,$GH348+37),"")</f>
      </c>
      <c r="EQ348">
        <f>IF($GI348&gt;=38,INDEX($DC:$DC,$GH348+38),"")</f>
      </c>
      <c r="ER348">
        <f>IF($GI348&gt;=39,INDEX($DC:$DC,$GH348+39),"")</f>
      </c>
      <c r="ES348">
        <f>IF($GI348&gt;=40,INDEX($DC:$DC,$GH348+40),"")</f>
      </c>
      <c r="ET348">
        <f>IF($GI348&gt;=1,INDEX($DD:$DD,$GH348+1),"")</f>
      </c>
      <c r="EU348">
        <f>IF($GI348&gt;=2,INDEX($DD:$DD,$GH348+2),"")</f>
      </c>
      <c r="EV348">
        <f>IF($GI348&gt;=3,INDEX($DD:$DD,$GH348+3),"")</f>
      </c>
      <c r="EW348">
        <f>IF($GI348&gt;=4,INDEX($DD:$DD,$GH348+4),"")</f>
      </c>
      <c r="EX348">
        <f>IF($GI348&gt;=5,INDEX($DD:$DD,$GH348+5),"")</f>
      </c>
      <c r="EY348">
        <f>IF($GI348&gt;=6,INDEX($DD:$DD,$GH348+6),"")</f>
      </c>
      <c r="EZ348">
        <f>IF($GI348&gt;=7,INDEX($DD:$DD,$GH348+7),"")</f>
      </c>
      <c r="FA348">
        <f>IF($GI348&gt;=8,INDEX($DD:$DD,$GH348+8),"")</f>
      </c>
      <c r="FB348">
        <f>IF($GI348&gt;=9,INDEX($DD:$DD,$GH348+9),"")</f>
      </c>
      <c r="FC348">
        <f>IF($GI348&gt;=10,INDEX($DD:$DD,$GH348+10),"")</f>
      </c>
      <c r="FD348">
        <f>IF($GI348&gt;=11,INDEX($DD:$DD,$GH348+11),"")</f>
      </c>
      <c r="FE348">
        <f>IF($GI348&gt;=12,INDEX($DD:$DD,$GH348+12),"")</f>
      </c>
      <c r="FF348">
        <f>IF($GI348&gt;=13,INDEX($DD:$DD,$GH348+13),"")</f>
      </c>
      <c r="FG348">
        <f>IF($GI348&gt;=14,INDEX($DD:$DD,$GH348+14),"")</f>
      </c>
      <c r="FH348">
        <f>IF($GI348&gt;=15,INDEX($DD:$DD,$GH348+15),"")</f>
      </c>
      <c r="FI348">
        <f>IF($GI348&gt;=16,INDEX($DD:$DD,$GH348+16),"")</f>
      </c>
      <c r="FJ348">
        <f>IF($GI348&gt;=17,INDEX($DD:$DD,$GH348+17),"")</f>
      </c>
      <c r="FK348">
        <f>IF($GI348&gt;=18,INDEX($DD:$DD,$GH348+18),"")</f>
      </c>
      <c r="FL348">
        <f>IF($GI348&gt;=19,INDEX($DD:$DD,$GH348+19),"")</f>
      </c>
      <c r="FM348">
        <f>IF($GI348&gt;=20,INDEX($DD:$DD,$GH348+20),"")</f>
      </c>
      <c r="FN348">
        <f>IF($GI348&gt;=21,INDEX($DD:$DD,$GH348+21),"")</f>
      </c>
      <c r="FO348">
        <f>IF($GI348&gt;=22,INDEX($DD:$DD,$GH348+22),"")</f>
      </c>
      <c r="FP348">
        <f>IF($GI348&gt;=23,INDEX($DD:$DD,$GH348+23),"")</f>
      </c>
      <c r="FQ348">
        <f>IF($GI348&gt;=24,INDEX($DD:$DD,$GH348+24),"")</f>
      </c>
      <c r="FR348">
        <f>IF($GI348&gt;=25,INDEX($DD:$DD,$GH348+25),"")</f>
      </c>
      <c r="FS348">
        <f>IF($GI348&gt;=26,INDEX($DD:$DD,$GH348+26),"")</f>
      </c>
      <c r="FT348">
        <f>IF($GI348&gt;=27,INDEX($DD:$DD,$GH348+27),"")</f>
      </c>
      <c r="FU348">
        <f>IF($GI348&gt;=28,INDEX($DD:$DD,$GH348+28),"")</f>
      </c>
      <c r="FV348">
        <f>IF($GI348&gt;=29,INDEX($DD:$DD,$GH348+29),"")</f>
      </c>
      <c r="FW348">
        <f>IF($GI348&gt;=30,INDEX($DD:$DD,$GH348+30),"")</f>
      </c>
      <c r="FX348">
        <f>IF($GI348&gt;=31,INDEX($DD:$DD,$GH348+31),"")</f>
      </c>
      <c r="FY348">
        <f>IF($GI348&gt;=32,INDEX($DD:$DD,$GH348+32),"")</f>
      </c>
      <c r="FZ348">
        <f>IF($GI348&gt;=33,INDEX($DD:$DD,$GH348+33),"")</f>
      </c>
      <c r="GA348">
        <f>IF($GI348&gt;=34,INDEX($DD:$DD,$GH348+34),"")</f>
      </c>
      <c r="GB348">
        <f>IF($GI348&gt;=35,INDEX($DD:$DD,$GH348+35),"")</f>
      </c>
      <c r="GC348">
        <f>IF($GI348&gt;=36,INDEX($DD:$DD,$GH348+36),"")</f>
      </c>
      <c r="GD348">
        <f>IF($GI348&gt;=37,INDEX($DD:$DD,$GH348+37),"")</f>
      </c>
      <c r="GE348">
        <f>IF($GI348&gt;=38,INDEX($DD:$DD,$GH348+38),"")</f>
      </c>
      <c r="GF348">
        <f>IF($GI348&gt;=39,INDEX($DD:$DD,$GH348+39),"")</f>
      </c>
      <c r="GG348">
        <f>IF($GI348&gt;=40,INDEX($DD:$DD,$GH348+40),"")</f>
      </c>
      <c r="GH348">
        <f>IFERROR(MATCH($DB348,$DC$2:$DC$148,0)+1,0)</f>
      </c>
      <c r="GI348">
        <f>IFERROR(INDEX($DE$2:$DE$148,MATCH($DB348,$DC$2:$DC$148,0)),0)</f>
      </c>
      <c r="GJ348">
        <f>IFERROR(MATCH($S348,$DF$348:$ES$348,0),0)</f>
      </c>
      <c r="GK348">
        <f>IF($GJ348&gt;0,INDEX($ET$348:$GG$348,$GJ348),"")</f>
      </c>
      <c r="GN348">
        <f>IF($IW348&gt;=1,INDEX($GL:$GL,$IV348+1),"")</f>
      </c>
      <c r="GO348">
        <f>IF($IW348&gt;=2,INDEX($GL:$GL,$IV348+2),"")</f>
      </c>
      <c r="GP348">
        <f>IF($IW348&gt;=3,INDEX($GL:$GL,$IV348+3),"")</f>
      </c>
      <c r="GQ348">
        <f>IF($IW348&gt;=4,INDEX($GL:$GL,$IV348+4),"")</f>
      </c>
      <c r="GR348">
        <f>IF($IW348&gt;=5,INDEX($GL:$GL,$IV348+5),"")</f>
      </c>
      <c r="GS348">
        <f>IF($IW348&gt;=6,INDEX($GL:$GL,$IV348+6),"")</f>
      </c>
      <c r="GT348">
        <f>IF($IW348&gt;=7,INDEX($GL:$GL,$IV348+7),"")</f>
      </c>
      <c r="GU348">
        <f>IF($IW348&gt;=8,INDEX($GL:$GL,$IV348+8),"")</f>
      </c>
      <c r="GV348">
        <f>IF($IW348&gt;=9,INDEX($GL:$GL,$IV348+9),"")</f>
      </c>
      <c r="GW348">
        <f>IF($IW348&gt;=10,INDEX($GL:$GL,$IV348+10),"")</f>
      </c>
      <c r="GX348">
        <f>IF($IW348&gt;=11,INDEX($GL:$GL,$IV348+11),"")</f>
      </c>
      <c r="GY348">
        <f>IF($IW348&gt;=12,INDEX($GL:$GL,$IV348+12),"")</f>
      </c>
      <c r="GZ348">
        <f>IF($IW348&gt;=13,INDEX($GL:$GL,$IV348+13),"")</f>
      </c>
      <c r="HA348">
        <f>IF($IW348&gt;=14,INDEX($GL:$GL,$IV348+14),"")</f>
      </c>
      <c r="HB348">
        <f>IF($IW348&gt;=15,INDEX($GL:$GL,$IV348+15),"")</f>
      </c>
      <c r="HC348">
        <f>IF($IW348&gt;=16,INDEX($GL:$GL,$IV348+16),"")</f>
      </c>
      <c r="HD348">
        <f>IF($IW348&gt;=17,INDEX($GL:$GL,$IV348+17),"")</f>
      </c>
      <c r="HE348">
        <f>IF($IW348&gt;=18,INDEX($GL:$GL,$IV348+18),"")</f>
      </c>
      <c r="HF348">
        <f>IF($IW348&gt;=19,INDEX($GL:$GL,$IV348+19),"")</f>
      </c>
      <c r="HG348">
        <f>IF($IW348&gt;=20,INDEX($GL:$GL,$IV348+20),"")</f>
      </c>
      <c r="HH348">
        <f>IF($IW348&gt;=21,INDEX($GL:$GL,$IV348+21),"")</f>
      </c>
      <c r="HI348">
        <f>IF($IW348&gt;=22,INDEX($GL:$GL,$IV348+22),"")</f>
      </c>
      <c r="HJ348">
        <f>IF($IW348&gt;=23,INDEX($GL:$GL,$IV348+23),"")</f>
      </c>
      <c r="HK348">
        <f>IF($IW348&gt;=24,INDEX($GL:$GL,$IV348+24),"")</f>
      </c>
      <c r="HL348">
        <f>IF($IW348&gt;=25,INDEX($GL:$GL,$IV348+25),"")</f>
      </c>
      <c r="HM348">
        <f>IF($IW348&gt;=26,INDEX($GL:$GL,$IV348+26),"")</f>
      </c>
      <c r="HN348">
        <f>IF($IW348&gt;=27,INDEX($GL:$GL,$IV348+27),"")</f>
      </c>
      <c r="HO348">
        <f>IF($IW348&gt;=28,INDEX($GL:$GL,$IV348+28),"")</f>
      </c>
      <c r="HP348">
        <f>IF($IW348&gt;=29,INDEX($GL:$GL,$IV348+29),"")</f>
      </c>
      <c r="HQ348">
        <f>IF($IW348&gt;=30,INDEX($GL:$GL,$IV348+30),"")</f>
      </c>
      <c r="HR348">
        <f>IF($IW348&gt;=31,INDEX($GL:$GL,$IV348+31),"")</f>
      </c>
      <c r="HS348">
        <f>IF($IW348&gt;=32,INDEX($GL:$GL,$IV348+32),"")</f>
      </c>
      <c r="HT348">
        <f>IF($IW348&gt;=33,INDEX($GL:$GL,$IV348+33),"")</f>
      </c>
      <c r="HU348">
        <f>IF($IW348&gt;=34,INDEX($GL:$GL,$IV348+34),"")</f>
      </c>
      <c r="HV348">
        <f>IF($IW348&gt;=35,INDEX($GL:$GL,$IV348+35),"")</f>
      </c>
      <c r="HW348">
        <f>IF($IW348&gt;=36,INDEX($GL:$GL,$IV348+36),"")</f>
      </c>
      <c r="HX348">
        <f>IF($IW348&gt;=37,INDEX($GL:$GL,$IV348+37),"")</f>
      </c>
      <c r="HY348">
        <f>IF($IW348&gt;=38,INDEX($GL:$GL,$IV348+38),"")</f>
      </c>
      <c r="HZ348">
        <f>IF($IW348&gt;=39,INDEX($GL:$GL,$IV348+39),"")</f>
      </c>
      <c r="IA348">
        <f>IF($IW348&gt;=40,INDEX($GL:$GL,$IV348+40),"")</f>
      </c>
      <c r="IB348">
        <f>IF($IW348&gt;=41,INDEX($GL:$GL,$IV348+41),"")</f>
      </c>
      <c r="IC348">
        <f>IF($IW348&gt;=42,INDEX($GL:$GL,$IV348+42),"")</f>
      </c>
      <c r="ID348">
        <f>IF($IW348&gt;=43,INDEX($GL:$GL,$IV348+43),"")</f>
      </c>
      <c r="IE348">
        <f>IF($IW348&gt;=44,INDEX($GL:$GL,$IV348+44),"")</f>
      </c>
      <c r="IF348">
        <f>IF($IW348&gt;=45,INDEX($GL:$GL,$IV348+45),"")</f>
      </c>
      <c r="IG348">
        <f>IF($IW348&gt;=46,INDEX($GL:$GL,$IV348+46),"")</f>
      </c>
      <c r="IH348">
        <f>IF($IW348&gt;=47,INDEX($GL:$GL,$IV348+47),"")</f>
      </c>
      <c r="II348">
        <f>IF($IW348&gt;=48,INDEX($GL:$GL,$IV348+48),"")</f>
      </c>
      <c r="IJ348">
        <f>IF($IW348&gt;=49,INDEX($GL:$GL,$IV348+49),"")</f>
      </c>
      <c r="IK348">
        <f>IF($IW348&gt;=50,INDEX($GL:$GL,$IV348+50),"")</f>
      </c>
      <c r="IL348">
        <f>IF($IW348&gt;=51,INDEX($GL:$GL,$IV348+51),"")</f>
      </c>
      <c r="IM348">
        <f>IF($IW348&gt;=52,INDEX($GL:$GL,$IV348+52),"")</f>
      </c>
      <c r="IN348">
        <f>IF($IW348&gt;=53,INDEX($GL:$GL,$IV348+53),"")</f>
      </c>
      <c r="IO348">
        <f>IF($IW348&gt;=54,INDEX($GL:$GL,$IV348+54),"")</f>
      </c>
      <c r="IP348">
        <f>IF($IW348&gt;=55,INDEX($GL:$GL,$IV348+55),"")</f>
      </c>
      <c r="IQ348">
        <f>IF($IW348&gt;=56,INDEX($GL:$GL,$IV348+56),"")</f>
      </c>
      <c r="IR348">
        <f>IF($IW348&gt;=57,INDEX($GL:$GL,$IV348+57),"")</f>
      </c>
      <c r="IS348">
        <f>IF($IW348&gt;=58,INDEX($GL:$GL,$IV348+58),"")</f>
      </c>
      <c r="IT348">
        <f>IF($IW348&gt;=59,INDEX($GL:$GL,$IV348+59),"")</f>
      </c>
      <c r="IU348">
        <f>IF($IW348&gt;=60,INDEX($GL:$GL,$IV348+60),"")</f>
      </c>
      <c r="IV348">
        <f>IFERROR(MATCH($GK348,$GL$2:$GL$324,0)+1,0)</f>
      </c>
      <c r="IW348">
        <f>IFERROR(INDEX($GM$2:$GM$324,MATCH($GK348,$GL$2:$GL$324,0)),0)</f>
      </c>
      <c r="IX348" t="s">
        <v>34</v>
      </c>
      <c r="IY348" t="s">
        <v>34</v>
      </c>
    </row>
    <row r="349" spans="1:259" x14ac:dyDescent="0.25">
      <c r="K349">
        <f>IF(OR($N349="",$J349=""),"",IFERROR($N349/$J349,0))</f>
      </c>
      <c r="L349">
        <f>IF($N349="","",
SUM($M349,$O349,$T349,$P349,$R349)*
(1-IF($U349="",0,VALUE($U349)/100)))</f>
      </c>
      <c r="M349">
        <f>IF($N349="","",$N349)</f>
      </c>
      <c r="O349">
        <f>IF($N349="","",
IF($H349="","",
IF(ISNUMBER(SEARCH("exempt",LOWER($H349))),0,
$N349*(VALUE(SUBSTITUTE($H349,"%",""))/100))))</f>
      </c>
      <c r="V349">
        <f>IFERROR(IF(FIND(" - ",$E349)&gt;0,MID($E349,FIND(" - ",$E349)+3,LEN($E349)),""),"")</f>
      </c>
      <c r="AE349" t="s">
        <v>930</v>
      </c>
      <c r="AJ349">
        <f>IFERROR(LEFT($E349,FIND(" - ",$E349)-1),$E349)</f>
      </c>
      <c r="AM349">
        <f>IF($CB349&gt;=1,INDEX($AK:$AK,$CA349+1),"")</f>
      </c>
      <c r="AN349">
        <f>IF($CB349&gt;=2,INDEX($AK:$AK,$CA349+2),"")</f>
      </c>
      <c r="AO349">
        <f>IF($CB349&gt;=3,INDEX($AK:$AK,$CA349+3),"")</f>
      </c>
      <c r="AP349">
        <f>IF($CB349&gt;=4,INDEX($AK:$AK,$CA349+4),"")</f>
      </c>
      <c r="AQ349">
        <f>IF($CB349&gt;=5,INDEX($AK:$AK,$CA349+5),"")</f>
      </c>
      <c r="AR349">
        <f>IF($CB349&gt;=6,INDEX($AK:$AK,$CA349+6),"")</f>
      </c>
      <c r="AS349">
        <f>IF($CB349&gt;=7,INDEX($AK:$AK,$CA349+7),"")</f>
      </c>
      <c r="AT349">
        <f>IF($CB349&gt;=8,INDEX($AK:$AK,$CA349+8),"")</f>
      </c>
      <c r="AU349">
        <f>IF($CB349&gt;=9,INDEX($AK:$AK,$CA349+9),"")</f>
      </c>
      <c r="AV349">
        <f>IF($CB349&gt;=10,INDEX($AK:$AK,$CA349+10),"")</f>
      </c>
      <c r="AW349">
        <f>IF($CB349&gt;=11,INDEX($AK:$AK,$CA349+11),"")</f>
      </c>
      <c r="AX349">
        <f>IF($CB349&gt;=12,INDEX($AK:$AK,$CA349+12),"")</f>
      </c>
      <c r="AY349">
        <f>IF($CB349&gt;=13,INDEX($AK:$AK,$CA349+13),"")</f>
      </c>
      <c r="AZ349">
        <f>IF($CB349&gt;=14,INDEX($AK:$AK,$CA349+14),"")</f>
      </c>
      <c r="BA349">
        <f>IF($CB349&gt;=15,INDEX($AK:$AK,$CA349+15),"")</f>
      </c>
      <c r="BB349">
        <f>IF($CB349&gt;=16,INDEX($AK:$AK,$CA349+16),"")</f>
      </c>
      <c r="BC349">
        <f>IF($CB349&gt;=17,INDEX($AK:$AK,$CA349+17),"")</f>
      </c>
      <c r="BD349">
        <f>IF($CB349&gt;=18,INDEX($AK:$AK,$CA349+18),"")</f>
      </c>
      <c r="BE349">
        <f>IF($CB349&gt;=19,INDEX($AK:$AK,$CA349+19),"")</f>
      </c>
      <c r="BF349">
        <f>IF($CB349&gt;=20,INDEX($AK:$AK,$CA349+20),"")</f>
      </c>
      <c r="BG349">
        <f>IF($CB349&gt;=21,INDEX($AK:$AK,$CA349+21),"")</f>
      </c>
      <c r="BH349">
        <f>IF($CB349&gt;=22,INDEX($AK:$AK,$CA349+22),"")</f>
      </c>
      <c r="BI349">
        <f>IF($CB349&gt;=23,INDEX($AK:$AK,$CA349+23),"")</f>
      </c>
      <c r="BJ349">
        <f>IF($CB349&gt;=24,INDEX($AK:$AK,$CA349+24),"")</f>
      </c>
      <c r="BK349">
        <f>IF($CB349&gt;=25,INDEX($AK:$AK,$CA349+25),"")</f>
      </c>
      <c r="BL349">
        <f>IF($CB349&gt;=26,INDEX($AK:$AK,$CA349+26),"")</f>
      </c>
      <c r="BM349">
        <f>IF($CB349&gt;=27,INDEX($AK:$AK,$CA349+27),"")</f>
      </c>
      <c r="BN349">
        <f>IF($CB349&gt;=28,INDEX($AK:$AK,$CA349+28),"")</f>
      </c>
      <c r="BO349">
        <f>IF($CB349&gt;=29,INDEX($AK:$AK,$CA349+29),"")</f>
      </c>
      <c r="BP349">
        <f>IF($CB349&gt;=30,INDEX($AK:$AK,$CA349+30),"")</f>
      </c>
      <c r="BQ349">
        <f>IF($CB349&gt;=31,INDEX($AK:$AK,$CA349+31),"")</f>
      </c>
      <c r="BR349">
        <f>IF($CB349&gt;=32,INDEX($AK:$AK,$CA349+32),"")</f>
      </c>
      <c r="BS349">
        <f>IF($CB349&gt;=33,INDEX($AK:$AK,$CA349+33),"")</f>
      </c>
      <c r="BT349">
        <f>IF($CB349&gt;=34,INDEX($AK:$AK,$CA349+34),"")</f>
      </c>
      <c r="BU349">
        <f>IF($CB349&gt;=35,INDEX($AK:$AK,$CA349+35),"")</f>
      </c>
      <c r="BV349">
        <f>IF($CB349&gt;=36,INDEX($AK:$AK,$CA349+36),"")</f>
      </c>
      <c r="BW349">
        <f>IF($CB349&gt;=37,INDEX($AK:$AK,$CA349+37),"")</f>
      </c>
      <c r="BX349">
        <f>IF($CB349&gt;=38,INDEX($AK:$AK,$CA349+38),"")</f>
      </c>
      <c r="BY349">
        <f>IF($CB349&gt;=39,INDEX($AK:$AK,$CA349+39),"")</f>
      </c>
      <c r="BZ349">
        <f>IF($CB349&gt;=40,INDEX($AK:$AK,$CA349+40),"")</f>
      </c>
      <c r="CA349">
        <f>IFERROR(MATCH($AJ349,$AK$2:$AK$134,0)+1,0)</f>
      </c>
      <c r="CB349">
        <f>IFERROR(INDEX($AL$2:$AL$134,MATCH($AJ349,$AK$2:$AK$134,0)),0)</f>
      </c>
      <c r="CC349">
        <f>IFERROR(LEFT($F349,FIND(" - ",$F349)-1),$F349)</f>
      </c>
      <c r="CF349">
        <f>IF($DA349&gt;=1,INDEX($CD:$CD,$CZ349+1),"")</f>
      </c>
      <c r="CG349">
        <f>IF($DA349&gt;=2,INDEX($CD:$CD,$CZ349+2),"")</f>
      </c>
      <c r="CH349">
        <f>IF($DA349&gt;=3,INDEX($CD:$CD,$CZ349+3),"")</f>
      </c>
      <c r="CI349">
        <f>IF($DA349&gt;=4,INDEX($CD:$CD,$CZ349+4),"")</f>
      </c>
      <c r="CJ349">
        <f>IF($DA349&gt;=5,INDEX($CD:$CD,$CZ349+5),"")</f>
      </c>
      <c r="CK349">
        <f>IF($DA349&gt;=6,INDEX($CD:$CD,$CZ349+6),"")</f>
      </c>
      <c r="CL349">
        <f>IF($DA349&gt;=7,INDEX($CD:$CD,$CZ349+7),"")</f>
      </c>
      <c r="CM349">
        <f>IF($DA349&gt;=8,INDEX($CD:$CD,$CZ349+8),"")</f>
      </c>
      <c r="CN349">
        <f>IF($DA349&gt;=9,INDEX($CD:$CD,$CZ349+9),"")</f>
      </c>
      <c r="CO349">
        <f>IF($DA349&gt;=10,INDEX($CD:$CD,$CZ349+10),"")</f>
      </c>
      <c r="CP349">
        <f>IF($DA349&gt;=11,INDEX($CD:$CD,$CZ349+11),"")</f>
      </c>
      <c r="CQ349">
        <f>IF($DA349&gt;=12,INDEX($CD:$CD,$CZ349+12),"")</f>
      </c>
      <c r="CR349">
        <f>IF($DA349&gt;=13,INDEX($CD:$CD,$CZ349+13),"")</f>
      </c>
      <c r="CS349">
        <f>IF($DA349&gt;=14,INDEX($CD:$CD,$CZ349+14),"")</f>
      </c>
      <c r="CT349">
        <f>IF($DA349&gt;=15,INDEX($CD:$CD,$CZ349+15),"")</f>
      </c>
      <c r="CU349">
        <f>IF($DA349&gt;=16,INDEX($CD:$CD,$CZ349+16),"")</f>
      </c>
      <c r="CV349">
        <f>IF($DA349&gt;=17,INDEX($CD:$CD,$CZ349+17),"")</f>
      </c>
      <c r="CW349">
        <f>IF($DA349&gt;=18,INDEX($CD:$CD,$CZ349+18),"")</f>
      </c>
      <c r="CX349">
        <f>IF($DA349&gt;=19,INDEX($CD:$CD,$CZ349+19),"")</f>
      </c>
      <c r="CY349">
        <f>IF($DA349&gt;=20,INDEX($CD:$CD,$CZ349+20),"")</f>
      </c>
      <c r="CZ349">
        <f>IFERROR(MATCH($CC349,$CD$2:$CD$263,0)+1,0)</f>
      </c>
      <c r="DA349">
        <f>IFERROR(INDEX($CE$2:$CE$263,MATCH($CC349,$CD$2:$CD$263,0)),0)</f>
      </c>
      <c r="DB349">
        <f>IFERROR(INDEX($AI:$AI,MATCH($H349,$AH:$AH,0))&amp;"","")</f>
      </c>
      <c r="DF349">
        <f>IF($GI349&gt;=1,INDEX($DC:$DC,$GH349+1),"")</f>
      </c>
      <c r="DG349">
        <f>IF($GI349&gt;=2,INDEX($DC:$DC,$GH349+2),"")</f>
      </c>
      <c r="DH349">
        <f>IF($GI349&gt;=3,INDEX($DC:$DC,$GH349+3),"")</f>
      </c>
      <c r="DI349">
        <f>IF($GI349&gt;=4,INDEX($DC:$DC,$GH349+4),"")</f>
      </c>
      <c r="DJ349">
        <f>IF($GI349&gt;=5,INDEX($DC:$DC,$GH349+5),"")</f>
      </c>
      <c r="DK349">
        <f>IF($GI349&gt;=6,INDEX($DC:$DC,$GH349+6),"")</f>
      </c>
      <c r="DL349">
        <f>IF($GI349&gt;=7,INDEX($DC:$DC,$GH349+7),"")</f>
      </c>
      <c r="DM349">
        <f>IF($GI349&gt;=8,INDEX($DC:$DC,$GH349+8),"")</f>
      </c>
      <c r="DN349">
        <f>IF($GI349&gt;=9,INDEX($DC:$DC,$GH349+9),"")</f>
      </c>
      <c r="DO349">
        <f>IF($GI349&gt;=10,INDEX($DC:$DC,$GH349+10),"")</f>
      </c>
      <c r="DP349">
        <f>IF($GI349&gt;=11,INDEX($DC:$DC,$GH349+11),"")</f>
      </c>
      <c r="DQ349">
        <f>IF($GI349&gt;=12,INDEX($DC:$DC,$GH349+12),"")</f>
      </c>
      <c r="DR349">
        <f>IF($GI349&gt;=13,INDEX($DC:$DC,$GH349+13),"")</f>
      </c>
      <c r="DS349">
        <f>IF($GI349&gt;=14,INDEX($DC:$DC,$GH349+14),"")</f>
      </c>
      <c r="DT349">
        <f>IF($GI349&gt;=15,INDEX($DC:$DC,$GH349+15),"")</f>
      </c>
      <c r="DU349">
        <f>IF($GI349&gt;=16,INDEX($DC:$DC,$GH349+16),"")</f>
      </c>
      <c r="DV349">
        <f>IF($GI349&gt;=17,INDEX($DC:$DC,$GH349+17),"")</f>
      </c>
      <c r="DW349">
        <f>IF($GI349&gt;=18,INDEX($DC:$DC,$GH349+18),"")</f>
      </c>
      <c r="DX349">
        <f>IF($GI349&gt;=19,INDEX($DC:$DC,$GH349+19),"")</f>
      </c>
      <c r="DY349">
        <f>IF($GI349&gt;=20,INDEX($DC:$DC,$GH349+20),"")</f>
      </c>
      <c r="DZ349">
        <f>IF($GI349&gt;=21,INDEX($DC:$DC,$GH349+21),"")</f>
      </c>
      <c r="EA349">
        <f>IF($GI349&gt;=22,INDEX($DC:$DC,$GH349+22),"")</f>
      </c>
      <c r="EB349">
        <f>IF($GI349&gt;=23,INDEX($DC:$DC,$GH349+23),"")</f>
      </c>
      <c r="EC349">
        <f>IF($GI349&gt;=24,INDEX($DC:$DC,$GH349+24),"")</f>
      </c>
      <c r="ED349">
        <f>IF($GI349&gt;=25,INDEX($DC:$DC,$GH349+25),"")</f>
      </c>
      <c r="EE349">
        <f>IF($GI349&gt;=26,INDEX($DC:$DC,$GH349+26),"")</f>
      </c>
      <c r="EF349">
        <f>IF($GI349&gt;=27,INDEX($DC:$DC,$GH349+27),"")</f>
      </c>
      <c r="EG349">
        <f>IF($GI349&gt;=28,INDEX($DC:$DC,$GH349+28),"")</f>
      </c>
      <c r="EH349">
        <f>IF($GI349&gt;=29,INDEX($DC:$DC,$GH349+29),"")</f>
      </c>
      <c r="EI349">
        <f>IF($GI349&gt;=30,INDEX($DC:$DC,$GH349+30),"")</f>
      </c>
      <c r="EJ349">
        <f>IF($GI349&gt;=31,INDEX($DC:$DC,$GH349+31),"")</f>
      </c>
      <c r="EK349">
        <f>IF($GI349&gt;=32,INDEX($DC:$DC,$GH349+32),"")</f>
      </c>
      <c r="EL349">
        <f>IF($GI349&gt;=33,INDEX($DC:$DC,$GH349+33),"")</f>
      </c>
      <c r="EM349">
        <f>IF($GI349&gt;=34,INDEX($DC:$DC,$GH349+34),"")</f>
      </c>
      <c r="EN349">
        <f>IF($GI349&gt;=35,INDEX($DC:$DC,$GH349+35),"")</f>
      </c>
      <c r="EO349">
        <f>IF($GI349&gt;=36,INDEX($DC:$DC,$GH349+36),"")</f>
      </c>
      <c r="EP349">
        <f>IF($GI349&gt;=37,INDEX($DC:$DC,$GH349+37),"")</f>
      </c>
      <c r="EQ349">
        <f>IF($GI349&gt;=38,INDEX($DC:$DC,$GH349+38),"")</f>
      </c>
      <c r="ER349">
        <f>IF($GI349&gt;=39,INDEX($DC:$DC,$GH349+39),"")</f>
      </c>
      <c r="ES349">
        <f>IF($GI349&gt;=40,INDEX($DC:$DC,$GH349+40),"")</f>
      </c>
      <c r="ET349">
        <f>IF($GI349&gt;=1,INDEX($DD:$DD,$GH349+1),"")</f>
      </c>
      <c r="EU349">
        <f>IF($GI349&gt;=2,INDEX($DD:$DD,$GH349+2),"")</f>
      </c>
      <c r="EV349">
        <f>IF($GI349&gt;=3,INDEX($DD:$DD,$GH349+3),"")</f>
      </c>
      <c r="EW349">
        <f>IF($GI349&gt;=4,INDEX($DD:$DD,$GH349+4),"")</f>
      </c>
      <c r="EX349">
        <f>IF($GI349&gt;=5,INDEX($DD:$DD,$GH349+5),"")</f>
      </c>
      <c r="EY349">
        <f>IF($GI349&gt;=6,INDEX($DD:$DD,$GH349+6),"")</f>
      </c>
      <c r="EZ349">
        <f>IF($GI349&gt;=7,INDEX($DD:$DD,$GH349+7),"")</f>
      </c>
      <c r="FA349">
        <f>IF($GI349&gt;=8,INDEX($DD:$DD,$GH349+8),"")</f>
      </c>
      <c r="FB349">
        <f>IF($GI349&gt;=9,INDEX($DD:$DD,$GH349+9),"")</f>
      </c>
      <c r="FC349">
        <f>IF($GI349&gt;=10,INDEX($DD:$DD,$GH349+10),"")</f>
      </c>
      <c r="FD349">
        <f>IF($GI349&gt;=11,INDEX($DD:$DD,$GH349+11),"")</f>
      </c>
      <c r="FE349">
        <f>IF($GI349&gt;=12,INDEX($DD:$DD,$GH349+12),"")</f>
      </c>
      <c r="FF349">
        <f>IF($GI349&gt;=13,INDEX($DD:$DD,$GH349+13),"")</f>
      </c>
      <c r="FG349">
        <f>IF($GI349&gt;=14,INDEX($DD:$DD,$GH349+14),"")</f>
      </c>
      <c r="FH349">
        <f>IF($GI349&gt;=15,INDEX($DD:$DD,$GH349+15),"")</f>
      </c>
      <c r="FI349">
        <f>IF($GI349&gt;=16,INDEX($DD:$DD,$GH349+16),"")</f>
      </c>
      <c r="FJ349">
        <f>IF($GI349&gt;=17,INDEX($DD:$DD,$GH349+17),"")</f>
      </c>
      <c r="FK349">
        <f>IF($GI349&gt;=18,INDEX($DD:$DD,$GH349+18),"")</f>
      </c>
      <c r="FL349">
        <f>IF($GI349&gt;=19,INDEX($DD:$DD,$GH349+19),"")</f>
      </c>
      <c r="FM349">
        <f>IF($GI349&gt;=20,INDEX($DD:$DD,$GH349+20),"")</f>
      </c>
      <c r="FN349">
        <f>IF($GI349&gt;=21,INDEX($DD:$DD,$GH349+21),"")</f>
      </c>
      <c r="FO349">
        <f>IF($GI349&gt;=22,INDEX($DD:$DD,$GH349+22),"")</f>
      </c>
      <c r="FP349">
        <f>IF($GI349&gt;=23,INDEX($DD:$DD,$GH349+23),"")</f>
      </c>
      <c r="FQ349">
        <f>IF($GI349&gt;=24,INDEX($DD:$DD,$GH349+24),"")</f>
      </c>
      <c r="FR349">
        <f>IF($GI349&gt;=25,INDEX($DD:$DD,$GH349+25),"")</f>
      </c>
      <c r="FS349">
        <f>IF($GI349&gt;=26,INDEX($DD:$DD,$GH349+26),"")</f>
      </c>
      <c r="FT349">
        <f>IF($GI349&gt;=27,INDEX($DD:$DD,$GH349+27),"")</f>
      </c>
      <c r="FU349">
        <f>IF($GI349&gt;=28,INDEX($DD:$DD,$GH349+28),"")</f>
      </c>
      <c r="FV349">
        <f>IF($GI349&gt;=29,INDEX($DD:$DD,$GH349+29),"")</f>
      </c>
      <c r="FW349">
        <f>IF($GI349&gt;=30,INDEX($DD:$DD,$GH349+30),"")</f>
      </c>
      <c r="FX349">
        <f>IF($GI349&gt;=31,INDEX($DD:$DD,$GH349+31),"")</f>
      </c>
      <c r="FY349">
        <f>IF($GI349&gt;=32,INDEX($DD:$DD,$GH349+32),"")</f>
      </c>
      <c r="FZ349">
        <f>IF($GI349&gt;=33,INDEX($DD:$DD,$GH349+33),"")</f>
      </c>
      <c r="GA349">
        <f>IF($GI349&gt;=34,INDEX($DD:$DD,$GH349+34),"")</f>
      </c>
      <c r="GB349">
        <f>IF($GI349&gt;=35,INDEX($DD:$DD,$GH349+35),"")</f>
      </c>
      <c r="GC349">
        <f>IF($GI349&gt;=36,INDEX($DD:$DD,$GH349+36),"")</f>
      </c>
      <c r="GD349">
        <f>IF($GI349&gt;=37,INDEX($DD:$DD,$GH349+37),"")</f>
      </c>
      <c r="GE349">
        <f>IF($GI349&gt;=38,INDEX($DD:$DD,$GH349+38),"")</f>
      </c>
      <c r="GF349">
        <f>IF($GI349&gt;=39,INDEX($DD:$DD,$GH349+39),"")</f>
      </c>
      <c r="GG349">
        <f>IF($GI349&gt;=40,INDEX($DD:$DD,$GH349+40),"")</f>
      </c>
      <c r="GH349">
        <f>IFERROR(MATCH($DB349,$DC$2:$DC$148,0)+1,0)</f>
      </c>
      <c r="GI349">
        <f>IFERROR(INDEX($DE$2:$DE$148,MATCH($DB349,$DC$2:$DC$148,0)),0)</f>
      </c>
      <c r="GJ349">
        <f>IFERROR(MATCH($S349,$DF$349:$ES$349,0),0)</f>
      </c>
      <c r="GK349">
        <f>IF($GJ349&gt;0,INDEX($ET$349:$GG$349,$GJ349),"")</f>
      </c>
      <c r="GN349">
        <f>IF($IW349&gt;=1,INDEX($GL:$GL,$IV349+1),"")</f>
      </c>
      <c r="GO349">
        <f>IF($IW349&gt;=2,INDEX($GL:$GL,$IV349+2),"")</f>
      </c>
      <c r="GP349">
        <f>IF($IW349&gt;=3,INDEX($GL:$GL,$IV349+3),"")</f>
      </c>
      <c r="GQ349">
        <f>IF($IW349&gt;=4,INDEX($GL:$GL,$IV349+4),"")</f>
      </c>
      <c r="GR349">
        <f>IF($IW349&gt;=5,INDEX($GL:$GL,$IV349+5),"")</f>
      </c>
      <c r="GS349">
        <f>IF($IW349&gt;=6,INDEX($GL:$GL,$IV349+6),"")</f>
      </c>
      <c r="GT349">
        <f>IF($IW349&gt;=7,INDEX($GL:$GL,$IV349+7),"")</f>
      </c>
      <c r="GU349">
        <f>IF($IW349&gt;=8,INDEX($GL:$GL,$IV349+8),"")</f>
      </c>
      <c r="GV349">
        <f>IF($IW349&gt;=9,INDEX($GL:$GL,$IV349+9),"")</f>
      </c>
      <c r="GW349">
        <f>IF($IW349&gt;=10,INDEX($GL:$GL,$IV349+10),"")</f>
      </c>
      <c r="GX349">
        <f>IF($IW349&gt;=11,INDEX($GL:$GL,$IV349+11),"")</f>
      </c>
      <c r="GY349">
        <f>IF($IW349&gt;=12,INDEX($GL:$GL,$IV349+12),"")</f>
      </c>
      <c r="GZ349">
        <f>IF($IW349&gt;=13,INDEX($GL:$GL,$IV349+13),"")</f>
      </c>
      <c r="HA349">
        <f>IF($IW349&gt;=14,INDEX($GL:$GL,$IV349+14),"")</f>
      </c>
      <c r="HB349">
        <f>IF($IW349&gt;=15,INDEX($GL:$GL,$IV349+15),"")</f>
      </c>
      <c r="HC349">
        <f>IF($IW349&gt;=16,INDEX($GL:$GL,$IV349+16),"")</f>
      </c>
      <c r="HD349">
        <f>IF($IW349&gt;=17,INDEX($GL:$GL,$IV349+17),"")</f>
      </c>
      <c r="HE349">
        <f>IF($IW349&gt;=18,INDEX($GL:$GL,$IV349+18),"")</f>
      </c>
      <c r="HF349">
        <f>IF($IW349&gt;=19,INDEX($GL:$GL,$IV349+19),"")</f>
      </c>
      <c r="HG349">
        <f>IF($IW349&gt;=20,INDEX($GL:$GL,$IV349+20),"")</f>
      </c>
      <c r="HH349">
        <f>IF($IW349&gt;=21,INDEX($GL:$GL,$IV349+21),"")</f>
      </c>
      <c r="HI349">
        <f>IF($IW349&gt;=22,INDEX($GL:$GL,$IV349+22),"")</f>
      </c>
      <c r="HJ349">
        <f>IF($IW349&gt;=23,INDEX($GL:$GL,$IV349+23),"")</f>
      </c>
      <c r="HK349">
        <f>IF($IW349&gt;=24,INDEX($GL:$GL,$IV349+24),"")</f>
      </c>
      <c r="HL349">
        <f>IF($IW349&gt;=25,INDEX($GL:$GL,$IV349+25),"")</f>
      </c>
      <c r="HM349">
        <f>IF($IW349&gt;=26,INDEX($GL:$GL,$IV349+26),"")</f>
      </c>
      <c r="HN349">
        <f>IF($IW349&gt;=27,INDEX($GL:$GL,$IV349+27),"")</f>
      </c>
      <c r="HO349">
        <f>IF($IW349&gt;=28,INDEX($GL:$GL,$IV349+28),"")</f>
      </c>
      <c r="HP349">
        <f>IF($IW349&gt;=29,INDEX($GL:$GL,$IV349+29),"")</f>
      </c>
      <c r="HQ349">
        <f>IF($IW349&gt;=30,INDEX($GL:$GL,$IV349+30),"")</f>
      </c>
      <c r="HR349">
        <f>IF($IW349&gt;=31,INDEX($GL:$GL,$IV349+31),"")</f>
      </c>
      <c r="HS349">
        <f>IF($IW349&gt;=32,INDEX($GL:$GL,$IV349+32),"")</f>
      </c>
      <c r="HT349">
        <f>IF($IW349&gt;=33,INDEX($GL:$GL,$IV349+33),"")</f>
      </c>
      <c r="HU349">
        <f>IF($IW349&gt;=34,INDEX($GL:$GL,$IV349+34),"")</f>
      </c>
      <c r="HV349">
        <f>IF($IW349&gt;=35,INDEX($GL:$GL,$IV349+35),"")</f>
      </c>
      <c r="HW349">
        <f>IF($IW349&gt;=36,INDEX($GL:$GL,$IV349+36),"")</f>
      </c>
      <c r="HX349">
        <f>IF($IW349&gt;=37,INDEX($GL:$GL,$IV349+37),"")</f>
      </c>
      <c r="HY349">
        <f>IF($IW349&gt;=38,INDEX($GL:$GL,$IV349+38),"")</f>
      </c>
      <c r="HZ349">
        <f>IF($IW349&gt;=39,INDEX($GL:$GL,$IV349+39),"")</f>
      </c>
      <c r="IA349">
        <f>IF($IW349&gt;=40,INDEX($GL:$GL,$IV349+40),"")</f>
      </c>
      <c r="IB349">
        <f>IF($IW349&gt;=41,INDEX($GL:$GL,$IV349+41),"")</f>
      </c>
      <c r="IC349">
        <f>IF($IW349&gt;=42,INDEX($GL:$GL,$IV349+42),"")</f>
      </c>
      <c r="ID349">
        <f>IF($IW349&gt;=43,INDEX($GL:$GL,$IV349+43),"")</f>
      </c>
      <c r="IE349">
        <f>IF($IW349&gt;=44,INDEX($GL:$GL,$IV349+44),"")</f>
      </c>
      <c r="IF349">
        <f>IF($IW349&gt;=45,INDEX($GL:$GL,$IV349+45),"")</f>
      </c>
      <c r="IG349">
        <f>IF($IW349&gt;=46,INDEX($GL:$GL,$IV349+46),"")</f>
      </c>
      <c r="IH349">
        <f>IF($IW349&gt;=47,INDEX($GL:$GL,$IV349+47),"")</f>
      </c>
      <c r="II349">
        <f>IF($IW349&gt;=48,INDEX($GL:$GL,$IV349+48),"")</f>
      </c>
      <c r="IJ349">
        <f>IF($IW349&gt;=49,INDEX($GL:$GL,$IV349+49),"")</f>
      </c>
      <c r="IK349">
        <f>IF($IW349&gt;=50,INDEX($GL:$GL,$IV349+50),"")</f>
      </c>
      <c r="IL349">
        <f>IF($IW349&gt;=51,INDEX($GL:$GL,$IV349+51),"")</f>
      </c>
      <c r="IM349">
        <f>IF($IW349&gt;=52,INDEX($GL:$GL,$IV349+52),"")</f>
      </c>
      <c r="IN349">
        <f>IF($IW349&gt;=53,INDEX($GL:$GL,$IV349+53),"")</f>
      </c>
      <c r="IO349">
        <f>IF($IW349&gt;=54,INDEX($GL:$GL,$IV349+54),"")</f>
      </c>
      <c r="IP349">
        <f>IF($IW349&gt;=55,INDEX($GL:$GL,$IV349+55),"")</f>
      </c>
      <c r="IQ349">
        <f>IF($IW349&gt;=56,INDEX($GL:$GL,$IV349+56),"")</f>
      </c>
      <c r="IR349">
        <f>IF($IW349&gt;=57,INDEX($GL:$GL,$IV349+57),"")</f>
      </c>
      <c r="IS349">
        <f>IF($IW349&gt;=58,INDEX($GL:$GL,$IV349+58),"")</f>
      </c>
      <c r="IT349">
        <f>IF($IW349&gt;=59,INDEX($GL:$GL,$IV349+59),"")</f>
      </c>
      <c r="IU349">
        <f>IF($IW349&gt;=60,INDEX($GL:$GL,$IV349+60),"")</f>
      </c>
      <c r="IV349">
        <f>IFERROR(MATCH($GK349,$GL$2:$GL$324,0)+1,0)</f>
      </c>
      <c r="IW349">
        <f>IFERROR(INDEX($GM$2:$GM$324,MATCH($GK349,$GL$2:$GL$324,0)),0)</f>
      </c>
      <c r="IX349" t="s">
        <v>34</v>
      </c>
      <c r="IY349" t="s">
        <v>34</v>
      </c>
    </row>
    <row r="350" spans="1:259" x14ac:dyDescent="0.25">
      <c r="K350">
        <f>IF(OR($N350="",$J350=""),"",IFERROR($N350/$J350,0))</f>
      </c>
      <c r="L350">
        <f>IF($N350="","",
SUM($M350,$O350,$T350,$P350,$R350)*
(1-IF($U350="",0,VALUE($U350)/100)))</f>
      </c>
      <c r="M350">
        <f>IF($N350="","",$N350)</f>
      </c>
      <c r="O350">
        <f>IF($N350="","",
IF($H350="","",
IF(ISNUMBER(SEARCH("exempt",LOWER($H350))),0,
$N350*(VALUE(SUBSTITUTE($H350,"%",""))/100))))</f>
      </c>
      <c r="V350">
        <f>IFERROR(IF(FIND(" - ",$E350)&gt;0,MID($E350,FIND(" - ",$E350)+3,LEN($E350)),""),"")</f>
      </c>
      <c r="AE350" t="s">
        <v>931</v>
      </c>
      <c r="AJ350">
        <f>IFERROR(LEFT($E350,FIND(" - ",$E350)-1),$E350)</f>
      </c>
      <c r="AM350">
        <f>IF($CB350&gt;=1,INDEX($AK:$AK,$CA350+1),"")</f>
      </c>
      <c r="AN350">
        <f>IF($CB350&gt;=2,INDEX($AK:$AK,$CA350+2),"")</f>
      </c>
      <c r="AO350">
        <f>IF($CB350&gt;=3,INDEX($AK:$AK,$CA350+3),"")</f>
      </c>
      <c r="AP350">
        <f>IF($CB350&gt;=4,INDEX($AK:$AK,$CA350+4),"")</f>
      </c>
      <c r="AQ350">
        <f>IF($CB350&gt;=5,INDEX($AK:$AK,$CA350+5),"")</f>
      </c>
      <c r="AR350">
        <f>IF($CB350&gt;=6,INDEX($AK:$AK,$CA350+6),"")</f>
      </c>
      <c r="AS350">
        <f>IF($CB350&gt;=7,INDEX($AK:$AK,$CA350+7),"")</f>
      </c>
      <c r="AT350">
        <f>IF($CB350&gt;=8,INDEX($AK:$AK,$CA350+8),"")</f>
      </c>
      <c r="AU350">
        <f>IF($CB350&gt;=9,INDEX($AK:$AK,$CA350+9),"")</f>
      </c>
      <c r="AV350">
        <f>IF($CB350&gt;=10,INDEX($AK:$AK,$CA350+10),"")</f>
      </c>
      <c r="AW350">
        <f>IF($CB350&gt;=11,INDEX($AK:$AK,$CA350+11),"")</f>
      </c>
      <c r="AX350">
        <f>IF($CB350&gt;=12,INDEX($AK:$AK,$CA350+12),"")</f>
      </c>
      <c r="AY350">
        <f>IF($CB350&gt;=13,INDEX($AK:$AK,$CA350+13),"")</f>
      </c>
      <c r="AZ350">
        <f>IF($CB350&gt;=14,INDEX($AK:$AK,$CA350+14),"")</f>
      </c>
      <c r="BA350">
        <f>IF($CB350&gt;=15,INDEX($AK:$AK,$CA350+15),"")</f>
      </c>
      <c r="BB350">
        <f>IF($CB350&gt;=16,INDEX($AK:$AK,$CA350+16),"")</f>
      </c>
      <c r="BC350">
        <f>IF($CB350&gt;=17,INDEX($AK:$AK,$CA350+17),"")</f>
      </c>
      <c r="BD350">
        <f>IF($CB350&gt;=18,INDEX($AK:$AK,$CA350+18),"")</f>
      </c>
      <c r="BE350">
        <f>IF($CB350&gt;=19,INDEX($AK:$AK,$CA350+19),"")</f>
      </c>
      <c r="BF350">
        <f>IF($CB350&gt;=20,INDEX($AK:$AK,$CA350+20),"")</f>
      </c>
      <c r="BG350">
        <f>IF($CB350&gt;=21,INDEX($AK:$AK,$CA350+21),"")</f>
      </c>
      <c r="BH350">
        <f>IF($CB350&gt;=22,INDEX($AK:$AK,$CA350+22),"")</f>
      </c>
      <c r="BI350">
        <f>IF($CB350&gt;=23,INDEX($AK:$AK,$CA350+23),"")</f>
      </c>
      <c r="BJ350">
        <f>IF($CB350&gt;=24,INDEX($AK:$AK,$CA350+24),"")</f>
      </c>
      <c r="BK350">
        <f>IF($CB350&gt;=25,INDEX($AK:$AK,$CA350+25),"")</f>
      </c>
      <c r="BL350">
        <f>IF($CB350&gt;=26,INDEX($AK:$AK,$CA350+26),"")</f>
      </c>
      <c r="BM350">
        <f>IF($CB350&gt;=27,INDEX($AK:$AK,$CA350+27),"")</f>
      </c>
      <c r="BN350">
        <f>IF($CB350&gt;=28,INDEX($AK:$AK,$CA350+28),"")</f>
      </c>
      <c r="BO350">
        <f>IF($CB350&gt;=29,INDEX($AK:$AK,$CA350+29),"")</f>
      </c>
      <c r="BP350">
        <f>IF($CB350&gt;=30,INDEX($AK:$AK,$CA350+30),"")</f>
      </c>
      <c r="BQ350">
        <f>IF($CB350&gt;=31,INDEX($AK:$AK,$CA350+31),"")</f>
      </c>
      <c r="BR350">
        <f>IF($CB350&gt;=32,INDEX($AK:$AK,$CA350+32),"")</f>
      </c>
      <c r="BS350">
        <f>IF($CB350&gt;=33,INDEX($AK:$AK,$CA350+33),"")</f>
      </c>
      <c r="BT350">
        <f>IF($CB350&gt;=34,INDEX($AK:$AK,$CA350+34),"")</f>
      </c>
      <c r="BU350">
        <f>IF($CB350&gt;=35,INDEX($AK:$AK,$CA350+35),"")</f>
      </c>
      <c r="BV350">
        <f>IF($CB350&gt;=36,INDEX($AK:$AK,$CA350+36),"")</f>
      </c>
      <c r="BW350">
        <f>IF($CB350&gt;=37,INDEX($AK:$AK,$CA350+37),"")</f>
      </c>
      <c r="BX350">
        <f>IF($CB350&gt;=38,INDEX($AK:$AK,$CA350+38),"")</f>
      </c>
      <c r="BY350">
        <f>IF($CB350&gt;=39,INDEX($AK:$AK,$CA350+39),"")</f>
      </c>
      <c r="BZ350">
        <f>IF($CB350&gt;=40,INDEX($AK:$AK,$CA350+40),"")</f>
      </c>
      <c r="CA350">
        <f>IFERROR(MATCH($AJ350,$AK$2:$AK$134,0)+1,0)</f>
      </c>
      <c r="CB350">
        <f>IFERROR(INDEX($AL$2:$AL$134,MATCH($AJ350,$AK$2:$AK$134,0)),0)</f>
      </c>
      <c r="CC350">
        <f>IFERROR(LEFT($F350,FIND(" - ",$F350)-1),$F350)</f>
      </c>
      <c r="CF350">
        <f>IF($DA350&gt;=1,INDEX($CD:$CD,$CZ350+1),"")</f>
      </c>
      <c r="CG350">
        <f>IF($DA350&gt;=2,INDEX($CD:$CD,$CZ350+2),"")</f>
      </c>
      <c r="CH350">
        <f>IF($DA350&gt;=3,INDEX($CD:$CD,$CZ350+3),"")</f>
      </c>
      <c r="CI350">
        <f>IF($DA350&gt;=4,INDEX($CD:$CD,$CZ350+4),"")</f>
      </c>
      <c r="CJ350">
        <f>IF($DA350&gt;=5,INDEX($CD:$CD,$CZ350+5),"")</f>
      </c>
      <c r="CK350">
        <f>IF($DA350&gt;=6,INDEX($CD:$CD,$CZ350+6),"")</f>
      </c>
      <c r="CL350">
        <f>IF($DA350&gt;=7,INDEX($CD:$CD,$CZ350+7),"")</f>
      </c>
      <c r="CM350">
        <f>IF($DA350&gt;=8,INDEX($CD:$CD,$CZ350+8),"")</f>
      </c>
      <c r="CN350">
        <f>IF($DA350&gt;=9,INDEX($CD:$CD,$CZ350+9),"")</f>
      </c>
      <c r="CO350">
        <f>IF($DA350&gt;=10,INDEX($CD:$CD,$CZ350+10),"")</f>
      </c>
      <c r="CP350">
        <f>IF($DA350&gt;=11,INDEX($CD:$CD,$CZ350+11),"")</f>
      </c>
      <c r="CQ350">
        <f>IF($DA350&gt;=12,INDEX($CD:$CD,$CZ350+12),"")</f>
      </c>
      <c r="CR350">
        <f>IF($DA350&gt;=13,INDEX($CD:$CD,$CZ350+13),"")</f>
      </c>
      <c r="CS350">
        <f>IF($DA350&gt;=14,INDEX($CD:$CD,$CZ350+14),"")</f>
      </c>
      <c r="CT350">
        <f>IF($DA350&gt;=15,INDEX($CD:$CD,$CZ350+15),"")</f>
      </c>
      <c r="CU350">
        <f>IF($DA350&gt;=16,INDEX($CD:$CD,$CZ350+16),"")</f>
      </c>
      <c r="CV350">
        <f>IF($DA350&gt;=17,INDEX($CD:$CD,$CZ350+17),"")</f>
      </c>
      <c r="CW350">
        <f>IF($DA350&gt;=18,INDEX($CD:$CD,$CZ350+18),"")</f>
      </c>
      <c r="CX350">
        <f>IF($DA350&gt;=19,INDEX($CD:$CD,$CZ350+19),"")</f>
      </c>
      <c r="CY350">
        <f>IF($DA350&gt;=20,INDEX($CD:$CD,$CZ350+20),"")</f>
      </c>
      <c r="CZ350">
        <f>IFERROR(MATCH($CC350,$CD$2:$CD$263,0)+1,0)</f>
      </c>
      <c r="DA350">
        <f>IFERROR(INDEX($CE$2:$CE$263,MATCH($CC350,$CD$2:$CD$263,0)),0)</f>
      </c>
      <c r="DB350">
        <f>IFERROR(INDEX($AI:$AI,MATCH($H350,$AH:$AH,0))&amp;"","")</f>
      </c>
      <c r="DF350">
        <f>IF($GI350&gt;=1,INDEX($DC:$DC,$GH350+1),"")</f>
      </c>
      <c r="DG350">
        <f>IF($GI350&gt;=2,INDEX($DC:$DC,$GH350+2),"")</f>
      </c>
      <c r="DH350">
        <f>IF($GI350&gt;=3,INDEX($DC:$DC,$GH350+3),"")</f>
      </c>
      <c r="DI350">
        <f>IF($GI350&gt;=4,INDEX($DC:$DC,$GH350+4),"")</f>
      </c>
      <c r="DJ350">
        <f>IF($GI350&gt;=5,INDEX($DC:$DC,$GH350+5),"")</f>
      </c>
      <c r="DK350">
        <f>IF($GI350&gt;=6,INDEX($DC:$DC,$GH350+6),"")</f>
      </c>
      <c r="DL350">
        <f>IF($GI350&gt;=7,INDEX($DC:$DC,$GH350+7),"")</f>
      </c>
      <c r="DM350">
        <f>IF($GI350&gt;=8,INDEX($DC:$DC,$GH350+8),"")</f>
      </c>
      <c r="DN350">
        <f>IF($GI350&gt;=9,INDEX($DC:$DC,$GH350+9),"")</f>
      </c>
      <c r="DO350">
        <f>IF($GI350&gt;=10,INDEX($DC:$DC,$GH350+10),"")</f>
      </c>
      <c r="DP350">
        <f>IF($GI350&gt;=11,INDEX($DC:$DC,$GH350+11),"")</f>
      </c>
      <c r="DQ350">
        <f>IF($GI350&gt;=12,INDEX($DC:$DC,$GH350+12),"")</f>
      </c>
      <c r="DR350">
        <f>IF($GI350&gt;=13,INDEX($DC:$DC,$GH350+13),"")</f>
      </c>
      <c r="DS350">
        <f>IF($GI350&gt;=14,INDEX($DC:$DC,$GH350+14),"")</f>
      </c>
      <c r="DT350">
        <f>IF($GI350&gt;=15,INDEX($DC:$DC,$GH350+15),"")</f>
      </c>
      <c r="DU350">
        <f>IF($GI350&gt;=16,INDEX($DC:$DC,$GH350+16),"")</f>
      </c>
      <c r="DV350">
        <f>IF($GI350&gt;=17,INDEX($DC:$DC,$GH350+17),"")</f>
      </c>
      <c r="DW350">
        <f>IF($GI350&gt;=18,INDEX($DC:$DC,$GH350+18),"")</f>
      </c>
      <c r="DX350">
        <f>IF($GI350&gt;=19,INDEX($DC:$DC,$GH350+19),"")</f>
      </c>
      <c r="DY350">
        <f>IF($GI350&gt;=20,INDEX($DC:$DC,$GH350+20),"")</f>
      </c>
      <c r="DZ350">
        <f>IF($GI350&gt;=21,INDEX($DC:$DC,$GH350+21),"")</f>
      </c>
      <c r="EA350">
        <f>IF($GI350&gt;=22,INDEX($DC:$DC,$GH350+22),"")</f>
      </c>
      <c r="EB350">
        <f>IF($GI350&gt;=23,INDEX($DC:$DC,$GH350+23),"")</f>
      </c>
      <c r="EC350">
        <f>IF($GI350&gt;=24,INDEX($DC:$DC,$GH350+24),"")</f>
      </c>
      <c r="ED350">
        <f>IF($GI350&gt;=25,INDEX($DC:$DC,$GH350+25),"")</f>
      </c>
      <c r="EE350">
        <f>IF($GI350&gt;=26,INDEX($DC:$DC,$GH350+26),"")</f>
      </c>
      <c r="EF350">
        <f>IF($GI350&gt;=27,INDEX($DC:$DC,$GH350+27),"")</f>
      </c>
      <c r="EG350">
        <f>IF($GI350&gt;=28,INDEX($DC:$DC,$GH350+28),"")</f>
      </c>
      <c r="EH350">
        <f>IF($GI350&gt;=29,INDEX($DC:$DC,$GH350+29),"")</f>
      </c>
      <c r="EI350">
        <f>IF($GI350&gt;=30,INDEX($DC:$DC,$GH350+30),"")</f>
      </c>
      <c r="EJ350">
        <f>IF($GI350&gt;=31,INDEX($DC:$DC,$GH350+31),"")</f>
      </c>
      <c r="EK350">
        <f>IF($GI350&gt;=32,INDEX($DC:$DC,$GH350+32),"")</f>
      </c>
      <c r="EL350">
        <f>IF($GI350&gt;=33,INDEX($DC:$DC,$GH350+33),"")</f>
      </c>
      <c r="EM350">
        <f>IF($GI350&gt;=34,INDEX($DC:$DC,$GH350+34),"")</f>
      </c>
      <c r="EN350">
        <f>IF($GI350&gt;=35,INDEX($DC:$DC,$GH350+35),"")</f>
      </c>
      <c r="EO350">
        <f>IF($GI350&gt;=36,INDEX($DC:$DC,$GH350+36),"")</f>
      </c>
      <c r="EP350">
        <f>IF($GI350&gt;=37,INDEX($DC:$DC,$GH350+37),"")</f>
      </c>
      <c r="EQ350">
        <f>IF($GI350&gt;=38,INDEX($DC:$DC,$GH350+38),"")</f>
      </c>
      <c r="ER350">
        <f>IF($GI350&gt;=39,INDEX($DC:$DC,$GH350+39),"")</f>
      </c>
      <c r="ES350">
        <f>IF($GI350&gt;=40,INDEX($DC:$DC,$GH350+40),"")</f>
      </c>
      <c r="ET350">
        <f>IF($GI350&gt;=1,INDEX($DD:$DD,$GH350+1),"")</f>
      </c>
      <c r="EU350">
        <f>IF($GI350&gt;=2,INDEX($DD:$DD,$GH350+2),"")</f>
      </c>
      <c r="EV350">
        <f>IF($GI350&gt;=3,INDEX($DD:$DD,$GH350+3),"")</f>
      </c>
      <c r="EW350">
        <f>IF($GI350&gt;=4,INDEX($DD:$DD,$GH350+4),"")</f>
      </c>
      <c r="EX350">
        <f>IF($GI350&gt;=5,INDEX($DD:$DD,$GH350+5),"")</f>
      </c>
      <c r="EY350">
        <f>IF($GI350&gt;=6,INDEX($DD:$DD,$GH350+6),"")</f>
      </c>
      <c r="EZ350">
        <f>IF($GI350&gt;=7,INDEX($DD:$DD,$GH350+7),"")</f>
      </c>
      <c r="FA350">
        <f>IF($GI350&gt;=8,INDEX($DD:$DD,$GH350+8),"")</f>
      </c>
      <c r="FB350">
        <f>IF($GI350&gt;=9,INDEX($DD:$DD,$GH350+9),"")</f>
      </c>
      <c r="FC350">
        <f>IF($GI350&gt;=10,INDEX($DD:$DD,$GH350+10),"")</f>
      </c>
      <c r="FD350">
        <f>IF($GI350&gt;=11,INDEX($DD:$DD,$GH350+11),"")</f>
      </c>
      <c r="FE350">
        <f>IF($GI350&gt;=12,INDEX($DD:$DD,$GH350+12),"")</f>
      </c>
      <c r="FF350">
        <f>IF($GI350&gt;=13,INDEX($DD:$DD,$GH350+13),"")</f>
      </c>
      <c r="FG350">
        <f>IF($GI350&gt;=14,INDEX($DD:$DD,$GH350+14),"")</f>
      </c>
      <c r="FH350">
        <f>IF($GI350&gt;=15,INDEX($DD:$DD,$GH350+15),"")</f>
      </c>
      <c r="FI350">
        <f>IF($GI350&gt;=16,INDEX($DD:$DD,$GH350+16),"")</f>
      </c>
      <c r="FJ350">
        <f>IF($GI350&gt;=17,INDEX($DD:$DD,$GH350+17),"")</f>
      </c>
      <c r="FK350">
        <f>IF($GI350&gt;=18,INDEX($DD:$DD,$GH350+18),"")</f>
      </c>
      <c r="FL350">
        <f>IF($GI350&gt;=19,INDEX($DD:$DD,$GH350+19),"")</f>
      </c>
      <c r="FM350">
        <f>IF($GI350&gt;=20,INDEX($DD:$DD,$GH350+20),"")</f>
      </c>
      <c r="FN350">
        <f>IF($GI350&gt;=21,INDEX($DD:$DD,$GH350+21),"")</f>
      </c>
      <c r="FO350">
        <f>IF($GI350&gt;=22,INDEX($DD:$DD,$GH350+22),"")</f>
      </c>
      <c r="FP350">
        <f>IF($GI350&gt;=23,INDEX($DD:$DD,$GH350+23),"")</f>
      </c>
      <c r="FQ350">
        <f>IF($GI350&gt;=24,INDEX($DD:$DD,$GH350+24),"")</f>
      </c>
      <c r="FR350">
        <f>IF($GI350&gt;=25,INDEX($DD:$DD,$GH350+25),"")</f>
      </c>
      <c r="FS350">
        <f>IF($GI350&gt;=26,INDEX($DD:$DD,$GH350+26),"")</f>
      </c>
      <c r="FT350">
        <f>IF($GI350&gt;=27,INDEX($DD:$DD,$GH350+27),"")</f>
      </c>
      <c r="FU350">
        <f>IF($GI350&gt;=28,INDEX($DD:$DD,$GH350+28),"")</f>
      </c>
      <c r="FV350">
        <f>IF($GI350&gt;=29,INDEX($DD:$DD,$GH350+29),"")</f>
      </c>
      <c r="FW350">
        <f>IF($GI350&gt;=30,INDEX($DD:$DD,$GH350+30),"")</f>
      </c>
      <c r="FX350">
        <f>IF($GI350&gt;=31,INDEX($DD:$DD,$GH350+31),"")</f>
      </c>
      <c r="FY350">
        <f>IF($GI350&gt;=32,INDEX($DD:$DD,$GH350+32),"")</f>
      </c>
      <c r="FZ350">
        <f>IF($GI350&gt;=33,INDEX($DD:$DD,$GH350+33),"")</f>
      </c>
      <c r="GA350">
        <f>IF($GI350&gt;=34,INDEX($DD:$DD,$GH350+34),"")</f>
      </c>
      <c r="GB350">
        <f>IF($GI350&gt;=35,INDEX($DD:$DD,$GH350+35),"")</f>
      </c>
      <c r="GC350">
        <f>IF($GI350&gt;=36,INDEX($DD:$DD,$GH350+36),"")</f>
      </c>
      <c r="GD350">
        <f>IF($GI350&gt;=37,INDEX($DD:$DD,$GH350+37),"")</f>
      </c>
      <c r="GE350">
        <f>IF($GI350&gt;=38,INDEX($DD:$DD,$GH350+38),"")</f>
      </c>
      <c r="GF350">
        <f>IF($GI350&gt;=39,INDEX($DD:$DD,$GH350+39),"")</f>
      </c>
      <c r="GG350">
        <f>IF($GI350&gt;=40,INDEX($DD:$DD,$GH350+40),"")</f>
      </c>
      <c r="GH350">
        <f>IFERROR(MATCH($DB350,$DC$2:$DC$148,0)+1,0)</f>
      </c>
      <c r="GI350">
        <f>IFERROR(INDEX($DE$2:$DE$148,MATCH($DB350,$DC$2:$DC$148,0)),0)</f>
      </c>
      <c r="GJ350">
        <f>IFERROR(MATCH($S350,$DF$350:$ES$350,0),0)</f>
      </c>
      <c r="GK350">
        <f>IF($GJ350&gt;0,INDEX($ET$350:$GG$350,$GJ350),"")</f>
      </c>
      <c r="GN350">
        <f>IF($IW350&gt;=1,INDEX($GL:$GL,$IV350+1),"")</f>
      </c>
      <c r="GO350">
        <f>IF($IW350&gt;=2,INDEX($GL:$GL,$IV350+2),"")</f>
      </c>
      <c r="GP350">
        <f>IF($IW350&gt;=3,INDEX($GL:$GL,$IV350+3),"")</f>
      </c>
      <c r="GQ350">
        <f>IF($IW350&gt;=4,INDEX($GL:$GL,$IV350+4),"")</f>
      </c>
      <c r="GR350">
        <f>IF($IW350&gt;=5,INDEX($GL:$GL,$IV350+5),"")</f>
      </c>
      <c r="GS350">
        <f>IF($IW350&gt;=6,INDEX($GL:$GL,$IV350+6),"")</f>
      </c>
      <c r="GT350">
        <f>IF($IW350&gt;=7,INDEX($GL:$GL,$IV350+7),"")</f>
      </c>
      <c r="GU350">
        <f>IF($IW350&gt;=8,INDEX($GL:$GL,$IV350+8),"")</f>
      </c>
      <c r="GV350">
        <f>IF($IW350&gt;=9,INDEX($GL:$GL,$IV350+9),"")</f>
      </c>
      <c r="GW350">
        <f>IF($IW350&gt;=10,INDEX($GL:$GL,$IV350+10),"")</f>
      </c>
      <c r="GX350">
        <f>IF($IW350&gt;=11,INDEX($GL:$GL,$IV350+11),"")</f>
      </c>
      <c r="GY350">
        <f>IF($IW350&gt;=12,INDEX($GL:$GL,$IV350+12),"")</f>
      </c>
      <c r="GZ350">
        <f>IF($IW350&gt;=13,INDEX($GL:$GL,$IV350+13),"")</f>
      </c>
      <c r="HA350">
        <f>IF($IW350&gt;=14,INDEX($GL:$GL,$IV350+14),"")</f>
      </c>
      <c r="HB350">
        <f>IF($IW350&gt;=15,INDEX($GL:$GL,$IV350+15),"")</f>
      </c>
      <c r="HC350">
        <f>IF($IW350&gt;=16,INDEX($GL:$GL,$IV350+16),"")</f>
      </c>
      <c r="HD350">
        <f>IF($IW350&gt;=17,INDEX($GL:$GL,$IV350+17),"")</f>
      </c>
      <c r="HE350">
        <f>IF($IW350&gt;=18,INDEX($GL:$GL,$IV350+18),"")</f>
      </c>
      <c r="HF350">
        <f>IF($IW350&gt;=19,INDEX($GL:$GL,$IV350+19),"")</f>
      </c>
      <c r="HG350">
        <f>IF($IW350&gt;=20,INDEX($GL:$GL,$IV350+20),"")</f>
      </c>
      <c r="HH350">
        <f>IF($IW350&gt;=21,INDEX($GL:$GL,$IV350+21),"")</f>
      </c>
      <c r="HI350">
        <f>IF($IW350&gt;=22,INDEX($GL:$GL,$IV350+22),"")</f>
      </c>
      <c r="HJ350">
        <f>IF($IW350&gt;=23,INDEX($GL:$GL,$IV350+23),"")</f>
      </c>
      <c r="HK350">
        <f>IF($IW350&gt;=24,INDEX($GL:$GL,$IV350+24),"")</f>
      </c>
      <c r="HL350">
        <f>IF($IW350&gt;=25,INDEX($GL:$GL,$IV350+25),"")</f>
      </c>
      <c r="HM350">
        <f>IF($IW350&gt;=26,INDEX($GL:$GL,$IV350+26),"")</f>
      </c>
      <c r="HN350">
        <f>IF($IW350&gt;=27,INDEX($GL:$GL,$IV350+27),"")</f>
      </c>
      <c r="HO350">
        <f>IF($IW350&gt;=28,INDEX($GL:$GL,$IV350+28),"")</f>
      </c>
      <c r="HP350">
        <f>IF($IW350&gt;=29,INDEX($GL:$GL,$IV350+29),"")</f>
      </c>
      <c r="HQ350">
        <f>IF($IW350&gt;=30,INDEX($GL:$GL,$IV350+30),"")</f>
      </c>
      <c r="HR350">
        <f>IF($IW350&gt;=31,INDEX($GL:$GL,$IV350+31),"")</f>
      </c>
      <c r="HS350">
        <f>IF($IW350&gt;=32,INDEX($GL:$GL,$IV350+32),"")</f>
      </c>
      <c r="HT350">
        <f>IF($IW350&gt;=33,INDEX($GL:$GL,$IV350+33),"")</f>
      </c>
      <c r="HU350">
        <f>IF($IW350&gt;=34,INDEX($GL:$GL,$IV350+34),"")</f>
      </c>
      <c r="HV350">
        <f>IF($IW350&gt;=35,INDEX($GL:$GL,$IV350+35),"")</f>
      </c>
      <c r="HW350">
        <f>IF($IW350&gt;=36,INDEX($GL:$GL,$IV350+36),"")</f>
      </c>
      <c r="HX350">
        <f>IF($IW350&gt;=37,INDEX($GL:$GL,$IV350+37),"")</f>
      </c>
      <c r="HY350">
        <f>IF($IW350&gt;=38,INDEX($GL:$GL,$IV350+38),"")</f>
      </c>
      <c r="HZ350">
        <f>IF($IW350&gt;=39,INDEX($GL:$GL,$IV350+39),"")</f>
      </c>
      <c r="IA350">
        <f>IF($IW350&gt;=40,INDEX($GL:$GL,$IV350+40),"")</f>
      </c>
      <c r="IB350">
        <f>IF($IW350&gt;=41,INDEX($GL:$GL,$IV350+41),"")</f>
      </c>
      <c r="IC350">
        <f>IF($IW350&gt;=42,INDEX($GL:$GL,$IV350+42),"")</f>
      </c>
      <c r="ID350">
        <f>IF($IW350&gt;=43,INDEX($GL:$GL,$IV350+43),"")</f>
      </c>
      <c r="IE350">
        <f>IF($IW350&gt;=44,INDEX($GL:$GL,$IV350+44),"")</f>
      </c>
      <c r="IF350">
        <f>IF($IW350&gt;=45,INDEX($GL:$GL,$IV350+45),"")</f>
      </c>
      <c r="IG350">
        <f>IF($IW350&gt;=46,INDEX($GL:$GL,$IV350+46),"")</f>
      </c>
      <c r="IH350">
        <f>IF($IW350&gt;=47,INDEX($GL:$GL,$IV350+47),"")</f>
      </c>
      <c r="II350">
        <f>IF($IW350&gt;=48,INDEX($GL:$GL,$IV350+48),"")</f>
      </c>
      <c r="IJ350">
        <f>IF($IW350&gt;=49,INDEX($GL:$GL,$IV350+49),"")</f>
      </c>
      <c r="IK350">
        <f>IF($IW350&gt;=50,INDEX($GL:$GL,$IV350+50),"")</f>
      </c>
      <c r="IL350">
        <f>IF($IW350&gt;=51,INDEX($GL:$GL,$IV350+51),"")</f>
      </c>
      <c r="IM350">
        <f>IF($IW350&gt;=52,INDEX($GL:$GL,$IV350+52),"")</f>
      </c>
      <c r="IN350">
        <f>IF($IW350&gt;=53,INDEX($GL:$GL,$IV350+53),"")</f>
      </c>
      <c r="IO350">
        <f>IF($IW350&gt;=54,INDEX($GL:$GL,$IV350+54),"")</f>
      </c>
      <c r="IP350">
        <f>IF($IW350&gt;=55,INDEX($GL:$GL,$IV350+55),"")</f>
      </c>
      <c r="IQ350">
        <f>IF($IW350&gt;=56,INDEX($GL:$GL,$IV350+56),"")</f>
      </c>
      <c r="IR350">
        <f>IF($IW350&gt;=57,INDEX($GL:$GL,$IV350+57),"")</f>
      </c>
      <c r="IS350">
        <f>IF($IW350&gt;=58,INDEX($GL:$GL,$IV350+58),"")</f>
      </c>
      <c r="IT350">
        <f>IF($IW350&gt;=59,INDEX($GL:$GL,$IV350+59),"")</f>
      </c>
      <c r="IU350">
        <f>IF($IW350&gt;=60,INDEX($GL:$GL,$IV350+60),"")</f>
      </c>
      <c r="IV350">
        <f>IFERROR(MATCH($GK350,$GL$2:$GL$324,0)+1,0)</f>
      </c>
      <c r="IW350">
        <f>IFERROR(INDEX($GM$2:$GM$324,MATCH($GK350,$GL$2:$GL$324,0)),0)</f>
      </c>
      <c r="IX350" t="s">
        <v>34</v>
      </c>
      <c r="IY350" t="s">
        <v>34</v>
      </c>
    </row>
    <row r="351" spans="1:259" x14ac:dyDescent="0.25">
      <c r="K351">
        <f>IF(OR($N351="",$J351=""),"",IFERROR($N351/$J351,0))</f>
      </c>
      <c r="L351">
        <f>IF($N351="","",
SUM($M351,$O351,$T351,$P351,$R351)*
(1-IF($U351="",0,VALUE($U351)/100)))</f>
      </c>
      <c r="M351">
        <f>IF($N351="","",$N351)</f>
      </c>
      <c r="O351">
        <f>IF($N351="","",
IF($H351="","",
IF(ISNUMBER(SEARCH("exempt",LOWER($H351))),0,
$N351*(VALUE(SUBSTITUTE($H351,"%",""))/100))))</f>
      </c>
      <c r="V351">
        <f>IFERROR(IF(FIND(" - ",$E351)&gt;0,MID($E351,FIND(" - ",$E351)+3,LEN($E351)),""),"")</f>
      </c>
      <c r="AE351" t="s">
        <v>932</v>
      </c>
      <c r="AJ351">
        <f>IFERROR(LEFT($E351,FIND(" - ",$E351)-1),$E351)</f>
      </c>
      <c r="AM351">
        <f>IF($CB351&gt;=1,INDEX($AK:$AK,$CA351+1),"")</f>
      </c>
      <c r="AN351">
        <f>IF($CB351&gt;=2,INDEX($AK:$AK,$CA351+2),"")</f>
      </c>
      <c r="AO351">
        <f>IF($CB351&gt;=3,INDEX($AK:$AK,$CA351+3),"")</f>
      </c>
      <c r="AP351">
        <f>IF($CB351&gt;=4,INDEX($AK:$AK,$CA351+4),"")</f>
      </c>
      <c r="AQ351">
        <f>IF($CB351&gt;=5,INDEX($AK:$AK,$CA351+5),"")</f>
      </c>
      <c r="AR351">
        <f>IF($CB351&gt;=6,INDEX($AK:$AK,$CA351+6),"")</f>
      </c>
      <c r="AS351">
        <f>IF($CB351&gt;=7,INDEX($AK:$AK,$CA351+7),"")</f>
      </c>
      <c r="AT351">
        <f>IF($CB351&gt;=8,INDEX($AK:$AK,$CA351+8),"")</f>
      </c>
      <c r="AU351">
        <f>IF($CB351&gt;=9,INDEX($AK:$AK,$CA351+9),"")</f>
      </c>
      <c r="AV351">
        <f>IF($CB351&gt;=10,INDEX($AK:$AK,$CA351+10),"")</f>
      </c>
      <c r="AW351">
        <f>IF($CB351&gt;=11,INDEX($AK:$AK,$CA351+11),"")</f>
      </c>
      <c r="AX351">
        <f>IF($CB351&gt;=12,INDEX($AK:$AK,$CA351+12),"")</f>
      </c>
      <c r="AY351">
        <f>IF($CB351&gt;=13,INDEX($AK:$AK,$CA351+13),"")</f>
      </c>
      <c r="AZ351">
        <f>IF($CB351&gt;=14,INDEX($AK:$AK,$CA351+14),"")</f>
      </c>
      <c r="BA351">
        <f>IF($CB351&gt;=15,INDEX($AK:$AK,$CA351+15),"")</f>
      </c>
      <c r="BB351">
        <f>IF($CB351&gt;=16,INDEX($AK:$AK,$CA351+16),"")</f>
      </c>
      <c r="BC351">
        <f>IF($CB351&gt;=17,INDEX($AK:$AK,$CA351+17),"")</f>
      </c>
      <c r="BD351">
        <f>IF($CB351&gt;=18,INDEX($AK:$AK,$CA351+18),"")</f>
      </c>
      <c r="BE351">
        <f>IF($CB351&gt;=19,INDEX($AK:$AK,$CA351+19),"")</f>
      </c>
      <c r="BF351">
        <f>IF($CB351&gt;=20,INDEX($AK:$AK,$CA351+20),"")</f>
      </c>
      <c r="BG351">
        <f>IF($CB351&gt;=21,INDEX($AK:$AK,$CA351+21),"")</f>
      </c>
      <c r="BH351">
        <f>IF($CB351&gt;=22,INDEX($AK:$AK,$CA351+22),"")</f>
      </c>
      <c r="BI351">
        <f>IF($CB351&gt;=23,INDEX($AK:$AK,$CA351+23),"")</f>
      </c>
      <c r="BJ351">
        <f>IF($CB351&gt;=24,INDEX($AK:$AK,$CA351+24),"")</f>
      </c>
      <c r="BK351">
        <f>IF($CB351&gt;=25,INDEX($AK:$AK,$CA351+25),"")</f>
      </c>
      <c r="BL351">
        <f>IF($CB351&gt;=26,INDEX($AK:$AK,$CA351+26),"")</f>
      </c>
      <c r="BM351">
        <f>IF($CB351&gt;=27,INDEX($AK:$AK,$CA351+27),"")</f>
      </c>
      <c r="BN351">
        <f>IF($CB351&gt;=28,INDEX($AK:$AK,$CA351+28),"")</f>
      </c>
      <c r="BO351">
        <f>IF($CB351&gt;=29,INDEX($AK:$AK,$CA351+29),"")</f>
      </c>
      <c r="BP351">
        <f>IF($CB351&gt;=30,INDEX($AK:$AK,$CA351+30),"")</f>
      </c>
      <c r="BQ351">
        <f>IF($CB351&gt;=31,INDEX($AK:$AK,$CA351+31),"")</f>
      </c>
      <c r="BR351">
        <f>IF($CB351&gt;=32,INDEX($AK:$AK,$CA351+32),"")</f>
      </c>
      <c r="BS351">
        <f>IF($CB351&gt;=33,INDEX($AK:$AK,$CA351+33),"")</f>
      </c>
      <c r="BT351">
        <f>IF($CB351&gt;=34,INDEX($AK:$AK,$CA351+34),"")</f>
      </c>
      <c r="BU351">
        <f>IF($CB351&gt;=35,INDEX($AK:$AK,$CA351+35),"")</f>
      </c>
      <c r="BV351">
        <f>IF($CB351&gt;=36,INDEX($AK:$AK,$CA351+36),"")</f>
      </c>
      <c r="BW351">
        <f>IF($CB351&gt;=37,INDEX($AK:$AK,$CA351+37),"")</f>
      </c>
      <c r="BX351">
        <f>IF($CB351&gt;=38,INDEX($AK:$AK,$CA351+38),"")</f>
      </c>
      <c r="BY351">
        <f>IF($CB351&gt;=39,INDEX($AK:$AK,$CA351+39),"")</f>
      </c>
      <c r="BZ351">
        <f>IF($CB351&gt;=40,INDEX($AK:$AK,$CA351+40),"")</f>
      </c>
      <c r="CA351">
        <f>IFERROR(MATCH($AJ351,$AK$2:$AK$134,0)+1,0)</f>
      </c>
      <c r="CB351">
        <f>IFERROR(INDEX($AL$2:$AL$134,MATCH($AJ351,$AK$2:$AK$134,0)),0)</f>
      </c>
      <c r="CC351">
        <f>IFERROR(LEFT($F351,FIND(" - ",$F351)-1),$F351)</f>
      </c>
      <c r="CF351">
        <f>IF($DA351&gt;=1,INDEX($CD:$CD,$CZ351+1),"")</f>
      </c>
      <c r="CG351">
        <f>IF($DA351&gt;=2,INDEX($CD:$CD,$CZ351+2),"")</f>
      </c>
      <c r="CH351">
        <f>IF($DA351&gt;=3,INDEX($CD:$CD,$CZ351+3),"")</f>
      </c>
      <c r="CI351">
        <f>IF($DA351&gt;=4,INDEX($CD:$CD,$CZ351+4),"")</f>
      </c>
      <c r="CJ351">
        <f>IF($DA351&gt;=5,INDEX($CD:$CD,$CZ351+5),"")</f>
      </c>
      <c r="CK351">
        <f>IF($DA351&gt;=6,INDEX($CD:$CD,$CZ351+6),"")</f>
      </c>
      <c r="CL351">
        <f>IF($DA351&gt;=7,INDEX($CD:$CD,$CZ351+7),"")</f>
      </c>
      <c r="CM351">
        <f>IF($DA351&gt;=8,INDEX($CD:$CD,$CZ351+8),"")</f>
      </c>
      <c r="CN351">
        <f>IF($DA351&gt;=9,INDEX($CD:$CD,$CZ351+9),"")</f>
      </c>
      <c r="CO351">
        <f>IF($DA351&gt;=10,INDEX($CD:$CD,$CZ351+10),"")</f>
      </c>
      <c r="CP351">
        <f>IF($DA351&gt;=11,INDEX($CD:$CD,$CZ351+11),"")</f>
      </c>
      <c r="CQ351">
        <f>IF($DA351&gt;=12,INDEX($CD:$CD,$CZ351+12),"")</f>
      </c>
      <c r="CR351">
        <f>IF($DA351&gt;=13,INDEX($CD:$CD,$CZ351+13),"")</f>
      </c>
      <c r="CS351">
        <f>IF($DA351&gt;=14,INDEX($CD:$CD,$CZ351+14),"")</f>
      </c>
      <c r="CT351">
        <f>IF($DA351&gt;=15,INDEX($CD:$CD,$CZ351+15),"")</f>
      </c>
      <c r="CU351">
        <f>IF($DA351&gt;=16,INDEX($CD:$CD,$CZ351+16),"")</f>
      </c>
      <c r="CV351">
        <f>IF($DA351&gt;=17,INDEX($CD:$CD,$CZ351+17),"")</f>
      </c>
      <c r="CW351">
        <f>IF($DA351&gt;=18,INDEX($CD:$CD,$CZ351+18),"")</f>
      </c>
      <c r="CX351">
        <f>IF($DA351&gt;=19,INDEX($CD:$CD,$CZ351+19),"")</f>
      </c>
      <c r="CY351">
        <f>IF($DA351&gt;=20,INDEX($CD:$CD,$CZ351+20),"")</f>
      </c>
      <c r="CZ351">
        <f>IFERROR(MATCH($CC351,$CD$2:$CD$263,0)+1,0)</f>
      </c>
      <c r="DA351">
        <f>IFERROR(INDEX($CE$2:$CE$263,MATCH($CC351,$CD$2:$CD$263,0)),0)</f>
      </c>
      <c r="DB351">
        <f>IFERROR(INDEX($AI:$AI,MATCH($H351,$AH:$AH,0))&amp;"","")</f>
      </c>
      <c r="DF351">
        <f>IF($GI351&gt;=1,INDEX($DC:$DC,$GH351+1),"")</f>
      </c>
      <c r="DG351">
        <f>IF($GI351&gt;=2,INDEX($DC:$DC,$GH351+2),"")</f>
      </c>
      <c r="DH351">
        <f>IF($GI351&gt;=3,INDEX($DC:$DC,$GH351+3),"")</f>
      </c>
      <c r="DI351">
        <f>IF($GI351&gt;=4,INDEX($DC:$DC,$GH351+4),"")</f>
      </c>
      <c r="DJ351">
        <f>IF($GI351&gt;=5,INDEX($DC:$DC,$GH351+5),"")</f>
      </c>
      <c r="DK351">
        <f>IF($GI351&gt;=6,INDEX($DC:$DC,$GH351+6),"")</f>
      </c>
      <c r="DL351">
        <f>IF($GI351&gt;=7,INDEX($DC:$DC,$GH351+7),"")</f>
      </c>
      <c r="DM351">
        <f>IF($GI351&gt;=8,INDEX($DC:$DC,$GH351+8),"")</f>
      </c>
      <c r="DN351">
        <f>IF($GI351&gt;=9,INDEX($DC:$DC,$GH351+9),"")</f>
      </c>
      <c r="DO351">
        <f>IF($GI351&gt;=10,INDEX($DC:$DC,$GH351+10),"")</f>
      </c>
      <c r="DP351">
        <f>IF($GI351&gt;=11,INDEX($DC:$DC,$GH351+11),"")</f>
      </c>
      <c r="DQ351">
        <f>IF($GI351&gt;=12,INDEX($DC:$DC,$GH351+12),"")</f>
      </c>
      <c r="DR351">
        <f>IF($GI351&gt;=13,INDEX($DC:$DC,$GH351+13),"")</f>
      </c>
      <c r="DS351">
        <f>IF($GI351&gt;=14,INDEX($DC:$DC,$GH351+14),"")</f>
      </c>
      <c r="DT351">
        <f>IF($GI351&gt;=15,INDEX($DC:$DC,$GH351+15),"")</f>
      </c>
      <c r="DU351">
        <f>IF($GI351&gt;=16,INDEX($DC:$DC,$GH351+16),"")</f>
      </c>
      <c r="DV351">
        <f>IF($GI351&gt;=17,INDEX($DC:$DC,$GH351+17),"")</f>
      </c>
      <c r="DW351">
        <f>IF($GI351&gt;=18,INDEX($DC:$DC,$GH351+18),"")</f>
      </c>
      <c r="DX351">
        <f>IF($GI351&gt;=19,INDEX($DC:$DC,$GH351+19),"")</f>
      </c>
      <c r="DY351">
        <f>IF($GI351&gt;=20,INDEX($DC:$DC,$GH351+20),"")</f>
      </c>
      <c r="DZ351">
        <f>IF($GI351&gt;=21,INDEX($DC:$DC,$GH351+21),"")</f>
      </c>
      <c r="EA351">
        <f>IF($GI351&gt;=22,INDEX($DC:$DC,$GH351+22),"")</f>
      </c>
      <c r="EB351">
        <f>IF($GI351&gt;=23,INDEX($DC:$DC,$GH351+23),"")</f>
      </c>
      <c r="EC351">
        <f>IF($GI351&gt;=24,INDEX($DC:$DC,$GH351+24),"")</f>
      </c>
      <c r="ED351">
        <f>IF($GI351&gt;=25,INDEX($DC:$DC,$GH351+25),"")</f>
      </c>
      <c r="EE351">
        <f>IF($GI351&gt;=26,INDEX($DC:$DC,$GH351+26),"")</f>
      </c>
      <c r="EF351">
        <f>IF($GI351&gt;=27,INDEX($DC:$DC,$GH351+27),"")</f>
      </c>
      <c r="EG351">
        <f>IF($GI351&gt;=28,INDEX($DC:$DC,$GH351+28),"")</f>
      </c>
      <c r="EH351">
        <f>IF($GI351&gt;=29,INDEX($DC:$DC,$GH351+29),"")</f>
      </c>
      <c r="EI351">
        <f>IF($GI351&gt;=30,INDEX($DC:$DC,$GH351+30),"")</f>
      </c>
      <c r="EJ351">
        <f>IF($GI351&gt;=31,INDEX($DC:$DC,$GH351+31),"")</f>
      </c>
      <c r="EK351">
        <f>IF($GI351&gt;=32,INDEX($DC:$DC,$GH351+32),"")</f>
      </c>
      <c r="EL351">
        <f>IF($GI351&gt;=33,INDEX($DC:$DC,$GH351+33),"")</f>
      </c>
      <c r="EM351">
        <f>IF($GI351&gt;=34,INDEX($DC:$DC,$GH351+34),"")</f>
      </c>
      <c r="EN351">
        <f>IF($GI351&gt;=35,INDEX($DC:$DC,$GH351+35),"")</f>
      </c>
      <c r="EO351">
        <f>IF($GI351&gt;=36,INDEX($DC:$DC,$GH351+36),"")</f>
      </c>
      <c r="EP351">
        <f>IF($GI351&gt;=37,INDEX($DC:$DC,$GH351+37),"")</f>
      </c>
      <c r="EQ351">
        <f>IF($GI351&gt;=38,INDEX($DC:$DC,$GH351+38),"")</f>
      </c>
      <c r="ER351">
        <f>IF($GI351&gt;=39,INDEX($DC:$DC,$GH351+39),"")</f>
      </c>
      <c r="ES351">
        <f>IF($GI351&gt;=40,INDEX($DC:$DC,$GH351+40),"")</f>
      </c>
      <c r="ET351">
        <f>IF($GI351&gt;=1,INDEX($DD:$DD,$GH351+1),"")</f>
      </c>
      <c r="EU351">
        <f>IF($GI351&gt;=2,INDEX($DD:$DD,$GH351+2),"")</f>
      </c>
      <c r="EV351">
        <f>IF($GI351&gt;=3,INDEX($DD:$DD,$GH351+3),"")</f>
      </c>
      <c r="EW351">
        <f>IF($GI351&gt;=4,INDEX($DD:$DD,$GH351+4),"")</f>
      </c>
      <c r="EX351">
        <f>IF($GI351&gt;=5,INDEX($DD:$DD,$GH351+5),"")</f>
      </c>
      <c r="EY351">
        <f>IF($GI351&gt;=6,INDEX($DD:$DD,$GH351+6),"")</f>
      </c>
      <c r="EZ351">
        <f>IF($GI351&gt;=7,INDEX($DD:$DD,$GH351+7),"")</f>
      </c>
      <c r="FA351">
        <f>IF($GI351&gt;=8,INDEX($DD:$DD,$GH351+8),"")</f>
      </c>
      <c r="FB351">
        <f>IF($GI351&gt;=9,INDEX($DD:$DD,$GH351+9),"")</f>
      </c>
      <c r="FC351">
        <f>IF($GI351&gt;=10,INDEX($DD:$DD,$GH351+10),"")</f>
      </c>
      <c r="FD351">
        <f>IF($GI351&gt;=11,INDEX($DD:$DD,$GH351+11),"")</f>
      </c>
      <c r="FE351">
        <f>IF($GI351&gt;=12,INDEX($DD:$DD,$GH351+12),"")</f>
      </c>
      <c r="FF351">
        <f>IF($GI351&gt;=13,INDEX($DD:$DD,$GH351+13),"")</f>
      </c>
      <c r="FG351">
        <f>IF($GI351&gt;=14,INDEX($DD:$DD,$GH351+14),"")</f>
      </c>
      <c r="FH351">
        <f>IF($GI351&gt;=15,INDEX($DD:$DD,$GH351+15),"")</f>
      </c>
      <c r="FI351">
        <f>IF($GI351&gt;=16,INDEX($DD:$DD,$GH351+16),"")</f>
      </c>
      <c r="FJ351">
        <f>IF($GI351&gt;=17,INDEX($DD:$DD,$GH351+17),"")</f>
      </c>
      <c r="FK351">
        <f>IF($GI351&gt;=18,INDEX($DD:$DD,$GH351+18),"")</f>
      </c>
      <c r="FL351">
        <f>IF($GI351&gt;=19,INDEX($DD:$DD,$GH351+19),"")</f>
      </c>
      <c r="FM351">
        <f>IF($GI351&gt;=20,INDEX($DD:$DD,$GH351+20),"")</f>
      </c>
      <c r="FN351">
        <f>IF($GI351&gt;=21,INDEX($DD:$DD,$GH351+21),"")</f>
      </c>
      <c r="FO351">
        <f>IF($GI351&gt;=22,INDEX($DD:$DD,$GH351+22),"")</f>
      </c>
      <c r="FP351">
        <f>IF($GI351&gt;=23,INDEX($DD:$DD,$GH351+23),"")</f>
      </c>
      <c r="FQ351">
        <f>IF($GI351&gt;=24,INDEX($DD:$DD,$GH351+24),"")</f>
      </c>
      <c r="FR351">
        <f>IF($GI351&gt;=25,INDEX($DD:$DD,$GH351+25),"")</f>
      </c>
      <c r="FS351">
        <f>IF($GI351&gt;=26,INDEX($DD:$DD,$GH351+26),"")</f>
      </c>
      <c r="FT351">
        <f>IF($GI351&gt;=27,INDEX($DD:$DD,$GH351+27),"")</f>
      </c>
      <c r="FU351">
        <f>IF($GI351&gt;=28,INDEX($DD:$DD,$GH351+28),"")</f>
      </c>
      <c r="FV351">
        <f>IF($GI351&gt;=29,INDEX($DD:$DD,$GH351+29),"")</f>
      </c>
      <c r="FW351">
        <f>IF($GI351&gt;=30,INDEX($DD:$DD,$GH351+30),"")</f>
      </c>
      <c r="FX351">
        <f>IF($GI351&gt;=31,INDEX($DD:$DD,$GH351+31),"")</f>
      </c>
      <c r="FY351">
        <f>IF($GI351&gt;=32,INDEX($DD:$DD,$GH351+32),"")</f>
      </c>
      <c r="FZ351">
        <f>IF($GI351&gt;=33,INDEX($DD:$DD,$GH351+33),"")</f>
      </c>
      <c r="GA351">
        <f>IF($GI351&gt;=34,INDEX($DD:$DD,$GH351+34),"")</f>
      </c>
      <c r="GB351">
        <f>IF($GI351&gt;=35,INDEX($DD:$DD,$GH351+35),"")</f>
      </c>
      <c r="GC351">
        <f>IF($GI351&gt;=36,INDEX($DD:$DD,$GH351+36),"")</f>
      </c>
      <c r="GD351">
        <f>IF($GI351&gt;=37,INDEX($DD:$DD,$GH351+37),"")</f>
      </c>
      <c r="GE351">
        <f>IF($GI351&gt;=38,INDEX($DD:$DD,$GH351+38),"")</f>
      </c>
      <c r="GF351">
        <f>IF($GI351&gt;=39,INDEX($DD:$DD,$GH351+39),"")</f>
      </c>
      <c r="GG351">
        <f>IF($GI351&gt;=40,INDEX($DD:$DD,$GH351+40),"")</f>
      </c>
      <c r="GH351">
        <f>IFERROR(MATCH($DB351,$DC$2:$DC$148,0)+1,0)</f>
      </c>
      <c r="GI351">
        <f>IFERROR(INDEX($DE$2:$DE$148,MATCH($DB351,$DC$2:$DC$148,0)),0)</f>
      </c>
      <c r="GJ351">
        <f>IFERROR(MATCH($S351,$DF$351:$ES$351,0),0)</f>
      </c>
      <c r="GK351">
        <f>IF($GJ351&gt;0,INDEX($ET$351:$GG$351,$GJ351),"")</f>
      </c>
      <c r="GN351">
        <f>IF($IW351&gt;=1,INDEX($GL:$GL,$IV351+1),"")</f>
      </c>
      <c r="GO351">
        <f>IF($IW351&gt;=2,INDEX($GL:$GL,$IV351+2),"")</f>
      </c>
      <c r="GP351">
        <f>IF($IW351&gt;=3,INDEX($GL:$GL,$IV351+3),"")</f>
      </c>
      <c r="GQ351">
        <f>IF($IW351&gt;=4,INDEX($GL:$GL,$IV351+4),"")</f>
      </c>
      <c r="GR351">
        <f>IF($IW351&gt;=5,INDEX($GL:$GL,$IV351+5),"")</f>
      </c>
      <c r="GS351">
        <f>IF($IW351&gt;=6,INDEX($GL:$GL,$IV351+6),"")</f>
      </c>
      <c r="GT351">
        <f>IF($IW351&gt;=7,INDEX($GL:$GL,$IV351+7),"")</f>
      </c>
      <c r="GU351">
        <f>IF($IW351&gt;=8,INDEX($GL:$GL,$IV351+8),"")</f>
      </c>
      <c r="GV351">
        <f>IF($IW351&gt;=9,INDEX($GL:$GL,$IV351+9),"")</f>
      </c>
      <c r="GW351">
        <f>IF($IW351&gt;=10,INDEX($GL:$GL,$IV351+10),"")</f>
      </c>
      <c r="GX351">
        <f>IF($IW351&gt;=11,INDEX($GL:$GL,$IV351+11),"")</f>
      </c>
      <c r="GY351">
        <f>IF($IW351&gt;=12,INDEX($GL:$GL,$IV351+12),"")</f>
      </c>
      <c r="GZ351">
        <f>IF($IW351&gt;=13,INDEX($GL:$GL,$IV351+13),"")</f>
      </c>
      <c r="HA351">
        <f>IF($IW351&gt;=14,INDEX($GL:$GL,$IV351+14),"")</f>
      </c>
      <c r="HB351">
        <f>IF($IW351&gt;=15,INDEX($GL:$GL,$IV351+15),"")</f>
      </c>
      <c r="HC351">
        <f>IF($IW351&gt;=16,INDEX($GL:$GL,$IV351+16),"")</f>
      </c>
      <c r="HD351">
        <f>IF($IW351&gt;=17,INDEX($GL:$GL,$IV351+17),"")</f>
      </c>
      <c r="HE351">
        <f>IF($IW351&gt;=18,INDEX($GL:$GL,$IV351+18),"")</f>
      </c>
      <c r="HF351">
        <f>IF($IW351&gt;=19,INDEX($GL:$GL,$IV351+19),"")</f>
      </c>
      <c r="HG351">
        <f>IF($IW351&gt;=20,INDEX($GL:$GL,$IV351+20),"")</f>
      </c>
      <c r="HH351">
        <f>IF($IW351&gt;=21,INDEX($GL:$GL,$IV351+21),"")</f>
      </c>
      <c r="HI351">
        <f>IF($IW351&gt;=22,INDEX($GL:$GL,$IV351+22),"")</f>
      </c>
      <c r="HJ351">
        <f>IF($IW351&gt;=23,INDEX($GL:$GL,$IV351+23),"")</f>
      </c>
      <c r="HK351">
        <f>IF($IW351&gt;=24,INDEX($GL:$GL,$IV351+24),"")</f>
      </c>
      <c r="HL351">
        <f>IF($IW351&gt;=25,INDEX($GL:$GL,$IV351+25),"")</f>
      </c>
      <c r="HM351">
        <f>IF($IW351&gt;=26,INDEX($GL:$GL,$IV351+26),"")</f>
      </c>
      <c r="HN351">
        <f>IF($IW351&gt;=27,INDEX($GL:$GL,$IV351+27),"")</f>
      </c>
      <c r="HO351">
        <f>IF($IW351&gt;=28,INDEX($GL:$GL,$IV351+28),"")</f>
      </c>
      <c r="HP351">
        <f>IF($IW351&gt;=29,INDEX($GL:$GL,$IV351+29),"")</f>
      </c>
      <c r="HQ351">
        <f>IF($IW351&gt;=30,INDEX($GL:$GL,$IV351+30),"")</f>
      </c>
      <c r="HR351">
        <f>IF($IW351&gt;=31,INDEX($GL:$GL,$IV351+31),"")</f>
      </c>
      <c r="HS351">
        <f>IF($IW351&gt;=32,INDEX($GL:$GL,$IV351+32),"")</f>
      </c>
      <c r="HT351">
        <f>IF($IW351&gt;=33,INDEX($GL:$GL,$IV351+33),"")</f>
      </c>
      <c r="HU351">
        <f>IF($IW351&gt;=34,INDEX($GL:$GL,$IV351+34),"")</f>
      </c>
      <c r="HV351">
        <f>IF($IW351&gt;=35,INDEX($GL:$GL,$IV351+35),"")</f>
      </c>
      <c r="HW351">
        <f>IF($IW351&gt;=36,INDEX($GL:$GL,$IV351+36),"")</f>
      </c>
      <c r="HX351">
        <f>IF($IW351&gt;=37,INDEX($GL:$GL,$IV351+37),"")</f>
      </c>
      <c r="HY351">
        <f>IF($IW351&gt;=38,INDEX($GL:$GL,$IV351+38),"")</f>
      </c>
      <c r="HZ351">
        <f>IF($IW351&gt;=39,INDEX($GL:$GL,$IV351+39),"")</f>
      </c>
      <c r="IA351">
        <f>IF($IW351&gt;=40,INDEX($GL:$GL,$IV351+40),"")</f>
      </c>
      <c r="IB351">
        <f>IF($IW351&gt;=41,INDEX($GL:$GL,$IV351+41),"")</f>
      </c>
      <c r="IC351">
        <f>IF($IW351&gt;=42,INDEX($GL:$GL,$IV351+42),"")</f>
      </c>
      <c r="ID351">
        <f>IF($IW351&gt;=43,INDEX($GL:$GL,$IV351+43),"")</f>
      </c>
      <c r="IE351">
        <f>IF($IW351&gt;=44,INDEX($GL:$GL,$IV351+44),"")</f>
      </c>
      <c r="IF351">
        <f>IF($IW351&gt;=45,INDEX($GL:$GL,$IV351+45),"")</f>
      </c>
      <c r="IG351">
        <f>IF($IW351&gt;=46,INDEX($GL:$GL,$IV351+46),"")</f>
      </c>
      <c r="IH351">
        <f>IF($IW351&gt;=47,INDEX($GL:$GL,$IV351+47),"")</f>
      </c>
      <c r="II351">
        <f>IF($IW351&gt;=48,INDEX($GL:$GL,$IV351+48),"")</f>
      </c>
      <c r="IJ351">
        <f>IF($IW351&gt;=49,INDEX($GL:$GL,$IV351+49),"")</f>
      </c>
      <c r="IK351">
        <f>IF($IW351&gt;=50,INDEX($GL:$GL,$IV351+50),"")</f>
      </c>
      <c r="IL351">
        <f>IF($IW351&gt;=51,INDEX($GL:$GL,$IV351+51),"")</f>
      </c>
      <c r="IM351">
        <f>IF($IW351&gt;=52,INDEX($GL:$GL,$IV351+52),"")</f>
      </c>
      <c r="IN351">
        <f>IF($IW351&gt;=53,INDEX($GL:$GL,$IV351+53),"")</f>
      </c>
      <c r="IO351">
        <f>IF($IW351&gt;=54,INDEX($GL:$GL,$IV351+54),"")</f>
      </c>
      <c r="IP351">
        <f>IF($IW351&gt;=55,INDEX($GL:$GL,$IV351+55),"")</f>
      </c>
      <c r="IQ351">
        <f>IF($IW351&gt;=56,INDEX($GL:$GL,$IV351+56),"")</f>
      </c>
      <c r="IR351">
        <f>IF($IW351&gt;=57,INDEX($GL:$GL,$IV351+57),"")</f>
      </c>
      <c r="IS351">
        <f>IF($IW351&gt;=58,INDEX($GL:$GL,$IV351+58),"")</f>
      </c>
      <c r="IT351">
        <f>IF($IW351&gt;=59,INDEX($GL:$GL,$IV351+59),"")</f>
      </c>
      <c r="IU351">
        <f>IF($IW351&gt;=60,INDEX($GL:$GL,$IV351+60),"")</f>
      </c>
      <c r="IV351">
        <f>IFERROR(MATCH($GK351,$GL$2:$GL$324,0)+1,0)</f>
      </c>
      <c r="IW351">
        <f>IFERROR(INDEX($GM$2:$GM$324,MATCH($GK351,$GL$2:$GL$324,0)),0)</f>
      </c>
      <c r="IX351" t="s">
        <v>34</v>
      </c>
      <c r="IY351" t="s">
        <v>34</v>
      </c>
    </row>
    <row r="352" spans="1:259" x14ac:dyDescent="0.25">
      <c r="K352">
        <f>IF(OR($N352="",$J352=""),"",IFERROR($N352/$J352,0))</f>
      </c>
      <c r="L352">
        <f>IF($N352="","",
SUM($M352,$O352,$T352,$P352,$R352)*
(1-IF($U352="",0,VALUE($U352)/100)))</f>
      </c>
      <c r="M352">
        <f>IF($N352="","",$N352)</f>
      </c>
      <c r="O352">
        <f>IF($N352="","",
IF($H352="","",
IF(ISNUMBER(SEARCH("exempt",LOWER($H352))),0,
$N352*(VALUE(SUBSTITUTE($H352,"%",""))/100))))</f>
      </c>
      <c r="V352">
        <f>IFERROR(IF(FIND(" - ",$E352)&gt;0,MID($E352,FIND(" - ",$E352)+3,LEN($E352)),""),"")</f>
      </c>
      <c r="AE352" t="s">
        <v>933</v>
      </c>
      <c r="AJ352">
        <f>IFERROR(LEFT($E352,FIND(" - ",$E352)-1),$E352)</f>
      </c>
      <c r="AM352">
        <f>IF($CB352&gt;=1,INDEX($AK:$AK,$CA352+1),"")</f>
      </c>
      <c r="AN352">
        <f>IF($CB352&gt;=2,INDEX($AK:$AK,$CA352+2),"")</f>
      </c>
      <c r="AO352">
        <f>IF($CB352&gt;=3,INDEX($AK:$AK,$CA352+3),"")</f>
      </c>
      <c r="AP352">
        <f>IF($CB352&gt;=4,INDEX($AK:$AK,$CA352+4),"")</f>
      </c>
      <c r="AQ352">
        <f>IF($CB352&gt;=5,INDEX($AK:$AK,$CA352+5),"")</f>
      </c>
      <c r="AR352">
        <f>IF($CB352&gt;=6,INDEX($AK:$AK,$CA352+6),"")</f>
      </c>
      <c r="AS352">
        <f>IF($CB352&gt;=7,INDEX($AK:$AK,$CA352+7),"")</f>
      </c>
      <c r="AT352">
        <f>IF($CB352&gt;=8,INDEX($AK:$AK,$CA352+8),"")</f>
      </c>
      <c r="AU352">
        <f>IF($CB352&gt;=9,INDEX($AK:$AK,$CA352+9),"")</f>
      </c>
      <c r="AV352">
        <f>IF($CB352&gt;=10,INDEX($AK:$AK,$CA352+10),"")</f>
      </c>
      <c r="AW352">
        <f>IF($CB352&gt;=11,INDEX($AK:$AK,$CA352+11),"")</f>
      </c>
      <c r="AX352">
        <f>IF($CB352&gt;=12,INDEX($AK:$AK,$CA352+12),"")</f>
      </c>
      <c r="AY352">
        <f>IF($CB352&gt;=13,INDEX($AK:$AK,$CA352+13),"")</f>
      </c>
      <c r="AZ352">
        <f>IF($CB352&gt;=14,INDEX($AK:$AK,$CA352+14),"")</f>
      </c>
      <c r="BA352">
        <f>IF($CB352&gt;=15,INDEX($AK:$AK,$CA352+15),"")</f>
      </c>
      <c r="BB352">
        <f>IF($CB352&gt;=16,INDEX($AK:$AK,$CA352+16),"")</f>
      </c>
      <c r="BC352">
        <f>IF($CB352&gt;=17,INDEX($AK:$AK,$CA352+17),"")</f>
      </c>
      <c r="BD352">
        <f>IF($CB352&gt;=18,INDEX($AK:$AK,$CA352+18),"")</f>
      </c>
      <c r="BE352">
        <f>IF($CB352&gt;=19,INDEX($AK:$AK,$CA352+19),"")</f>
      </c>
      <c r="BF352">
        <f>IF($CB352&gt;=20,INDEX($AK:$AK,$CA352+20),"")</f>
      </c>
      <c r="BG352">
        <f>IF($CB352&gt;=21,INDEX($AK:$AK,$CA352+21),"")</f>
      </c>
      <c r="BH352">
        <f>IF($CB352&gt;=22,INDEX($AK:$AK,$CA352+22),"")</f>
      </c>
      <c r="BI352">
        <f>IF($CB352&gt;=23,INDEX($AK:$AK,$CA352+23),"")</f>
      </c>
      <c r="BJ352">
        <f>IF($CB352&gt;=24,INDEX($AK:$AK,$CA352+24),"")</f>
      </c>
      <c r="BK352">
        <f>IF($CB352&gt;=25,INDEX($AK:$AK,$CA352+25),"")</f>
      </c>
      <c r="BL352">
        <f>IF($CB352&gt;=26,INDEX($AK:$AK,$CA352+26),"")</f>
      </c>
      <c r="BM352">
        <f>IF($CB352&gt;=27,INDEX($AK:$AK,$CA352+27),"")</f>
      </c>
      <c r="BN352">
        <f>IF($CB352&gt;=28,INDEX($AK:$AK,$CA352+28),"")</f>
      </c>
      <c r="BO352">
        <f>IF($CB352&gt;=29,INDEX($AK:$AK,$CA352+29),"")</f>
      </c>
      <c r="BP352">
        <f>IF($CB352&gt;=30,INDEX($AK:$AK,$CA352+30),"")</f>
      </c>
      <c r="BQ352">
        <f>IF($CB352&gt;=31,INDEX($AK:$AK,$CA352+31),"")</f>
      </c>
      <c r="BR352">
        <f>IF($CB352&gt;=32,INDEX($AK:$AK,$CA352+32),"")</f>
      </c>
      <c r="BS352">
        <f>IF($CB352&gt;=33,INDEX($AK:$AK,$CA352+33),"")</f>
      </c>
      <c r="BT352">
        <f>IF($CB352&gt;=34,INDEX($AK:$AK,$CA352+34),"")</f>
      </c>
      <c r="BU352">
        <f>IF($CB352&gt;=35,INDEX($AK:$AK,$CA352+35),"")</f>
      </c>
      <c r="BV352">
        <f>IF($CB352&gt;=36,INDEX($AK:$AK,$CA352+36),"")</f>
      </c>
      <c r="BW352">
        <f>IF($CB352&gt;=37,INDEX($AK:$AK,$CA352+37),"")</f>
      </c>
      <c r="BX352">
        <f>IF($CB352&gt;=38,INDEX($AK:$AK,$CA352+38),"")</f>
      </c>
      <c r="BY352">
        <f>IF($CB352&gt;=39,INDEX($AK:$AK,$CA352+39),"")</f>
      </c>
      <c r="BZ352">
        <f>IF($CB352&gt;=40,INDEX($AK:$AK,$CA352+40),"")</f>
      </c>
      <c r="CA352">
        <f>IFERROR(MATCH($AJ352,$AK$2:$AK$134,0)+1,0)</f>
      </c>
      <c r="CB352">
        <f>IFERROR(INDEX($AL$2:$AL$134,MATCH($AJ352,$AK$2:$AK$134,0)),0)</f>
      </c>
      <c r="CC352">
        <f>IFERROR(LEFT($F352,FIND(" - ",$F352)-1),$F352)</f>
      </c>
      <c r="CF352">
        <f>IF($DA352&gt;=1,INDEX($CD:$CD,$CZ352+1),"")</f>
      </c>
      <c r="CG352">
        <f>IF($DA352&gt;=2,INDEX($CD:$CD,$CZ352+2),"")</f>
      </c>
      <c r="CH352">
        <f>IF($DA352&gt;=3,INDEX($CD:$CD,$CZ352+3),"")</f>
      </c>
      <c r="CI352">
        <f>IF($DA352&gt;=4,INDEX($CD:$CD,$CZ352+4),"")</f>
      </c>
      <c r="CJ352">
        <f>IF($DA352&gt;=5,INDEX($CD:$CD,$CZ352+5),"")</f>
      </c>
      <c r="CK352">
        <f>IF($DA352&gt;=6,INDEX($CD:$CD,$CZ352+6),"")</f>
      </c>
      <c r="CL352">
        <f>IF($DA352&gt;=7,INDEX($CD:$CD,$CZ352+7),"")</f>
      </c>
      <c r="CM352">
        <f>IF($DA352&gt;=8,INDEX($CD:$CD,$CZ352+8),"")</f>
      </c>
      <c r="CN352">
        <f>IF($DA352&gt;=9,INDEX($CD:$CD,$CZ352+9),"")</f>
      </c>
      <c r="CO352">
        <f>IF($DA352&gt;=10,INDEX($CD:$CD,$CZ352+10),"")</f>
      </c>
      <c r="CP352">
        <f>IF($DA352&gt;=11,INDEX($CD:$CD,$CZ352+11),"")</f>
      </c>
      <c r="CQ352">
        <f>IF($DA352&gt;=12,INDEX($CD:$CD,$CZ352+12),"")</f>
      </c>
      <c r="CR352">
        <f>IF($DA352&gt;=13,INDEX($CD:$CD,$CZ352+13),"")</f>
      </c>
      <c r="CS352">
        <f>IF($DA352&gt;=14,INDEX($CD:$CD,$CZ352+14),"")</f>
      </c>
      <c r="CT352">
        <f>IF($DA352&gt;=15,INDEX($CD:$CD,$CZ352+15),"")</f>
      </c>
      <c r="CU352">
        <f>IF($DA352&gt;=16,INDEX($CD:$CD,$CZ352+16),"")</f>
      </c>
      <c r="CV352">
        <f>IF($DA352&gt;=17,INDEX($CD:$CD,$CZ352+17),"")</f>
      </c>
      <c r="CW352">
        <f>IF($DA352&gt;=18,INDEX($CD:$CD,$CZ352+18),"")</f>
      </c>
      <c r="CX352">
        <f>IF($DA352&gt;=19,INDEX($CD:$CD,$CZ352+19),"")</f>
      </c>
      <c r="CY352">
        <f>IF($DA352&gt;=20,INDEX($CD:$CD,$CZ352+20),"")</f>
      </c>
      <c r="CZ352">
        <f>IFERROR(MATCH($CC352,$CD$2:$CD$263,0)+1,0)</f>
      </c>
      <c r="DA352">
        <f>IFERROR(INDEX($CE$2:$CE$263,MATCH($CC352,$CD$2:$CD$263,0)),0)</f>
      </c>
      <c r="DB352">
        <f>IFERROR(INDEX($AI:$AI,MATCH($H352,$AH:$AH,0))&amp;"","")</f>
      </c>
      <c r="DF352">
        <f>IF($GI352&gt;=1,INDEX($DC:$DC,$GH352+1),"")</f>
      </c>
      <c r="DG352">
        <f>IF($GI352&gt;=2,INDEX($DC:$DC,$GH352+2),"")</f>
      </c>
      <c r="DH352">
        <f>IF($GI352&gt;=3,INDEX($DC:$DC,$GH352+3),"")</f>
      </c>
      <c r="DI352">
        <f>IF($GI352&gt;=4,INDEX($DC:$DC,$GH352+4),"")</f>
      </c>
      <c r="DJ352">
        <f>IF($GI352&gt;=5,INDEX($DC:$DC,$GH352+5),"")</f>
      </c>
      <c r="DK352">
        <f>IF($GI352&gt;=6,INDEX($DC:$DC,$GH352+6),"")</f>
      </c>
      <c r="DL352">
        <f>IF($GI352&gt;=7,INDEX($DC:$DC,$GH352+7),"")</f>
      </c>
      <c r="DM352">
        <f>IF($GI352&gt;=8,INDEX($DC:$DC,$GH352+8),"")</f>
      </c>
      <c r="DN352">
        <f>IF($GI352&gt;=9,INDEX($DC:$DC,$GH352+9),"")</f>
      </c>
      <c r="DO352">
        <f>IF($GI352&gt;=10,INDEX($DC:$DC,$GH352+10),"")</f>
      </c>
      <c r="DP352">
        <f>IF($GI352&gt;=11,INDEX($DC:$DC,$GH352+11),"")</f>
      </c>
      <c r="DQ352">
        <f>IF($GI352&gt;=12,INDEX($DC:$DC,$GH352+12),"")</f>
      </c>
      <c r="DR352">
        <f>IF($GI352&gt;=13,INDEX($DC:$DC,$GH352+13),"")</f>
      </c>
      <c r="DS352">
        <f>IF($GI352&gt;=14,INDEX($DC:$DC,$GH352+14),"")</f>
      </c>
      <c r="DT352">
        <f>IF($GI352&gt;=15,INDEX($DC:$DC,$GH352+15),"")</f>
      </c>
      <c r="DU352">
        <f>IF($GI352&gt;=16,INDEX($DC:$DC,$GH352+16),"")</f>
      </c>
      <c r="DV352">
        <f>IF($GI352&gt;=17,INDEX($DC:$DC,$GH352+17),"")</f>
      </c>
      <c r="DW352">
        <f>IF($GI352&gt;=18,INDEX($DC:$DC,$GH352+18),"")</f>
      </c>
      <c r="DX352">
        <f>IF($GI352&gt;=19,INDEX($DC:$DC,$GH352+19),"")</f>
      </c>
      <c r="DY352">
        <f>IF($GI352&gt;=20,INDEX($DC:$DC,$GH352+20),"")</f>
      </c>
      <c r="DZ352">
        <f>IF($GI352&gt;=21,INDEX($DC:$DC,$GH352+21),"")</f>
      </c>
      <c r="EA352">
        <f>IF($GI352&gt;=22,INDEX($DC:$DC,$GH352+22),"")</f>
      </c>
      <c r="EB352">
        <f>IF($GI352&gt;=23,INDEX($DC:$DC,$GH352+23),"")</f>
      </c>
      <c r="EC352">
        <f>IF($GI352&gt;=24,INDEX($DC:$DC,$GH352+24),"")</f>
      </c>
      <c r="ED352">
        <f>IF($GI352&gt;=25,INDEX($DC:$DC,$GH352+25),"")</f>
      </c>
      <c r="EE352">
        <f>IF($GI352&gt;=26,INDEX($DC:$DC,$GH352+26),"")</f>
      </c>
      <c r="EF352">
        <f>IF($GI352&gt;=27,INDEX($DC:$DC,$GH352+27),"")</f>
      </c>
      <c r="EG352">
        <f>IF($GI352&gt;=28,INDEX($DC:$DC,$GH352+28),"")</f>
      </c>
      <c r="EH352">
        <f>IF($GI352&gt;=29,INDEX($DC:$DC,$GH352+29),"")</f>
      </c>
      <c r="EI352">
        <f>IF($GI352&gt;=30,INDEX($DC:$DC,$GH352+30),"")</f>
      </c>
      <c r="EJ352">
        <f>IF($GI352&gt;=31,INDEX($DC:$DC,$GH352+31),"")</f>
      </c>
      <c r="EK352">
        <f>IF($GI352&gt;=32,INDEX($DC:$DC,$GH352+32),"")</f>
      </c>
      <c r="EL352">
        <f>IF($GI352&gt;=33,INDEX($DC:$DC,$GH352+33),"")</f>
      </c>
      <c r="EM352">
        <f>IF($GI352&gt;=34,INDEX($DC:$DC,$GH352+34),"")</f>
      </c>
      <c r="EN352">
        <f>IF($GI352&gt;=35,INDEX($DC:$DC,$GH352+35),"")</f>
      </c>
      <c r="EO352">
        <f>IF($GI352&gt;=36,INDEX($DC:$DC,$GH352+36),"")</f>
      </c>
      <c r="EP352">
        <f>IF($GI352&gt;=37,INDEX($DC:$DC,$GH352+37),"")</f>
      </c>
      <c r="EQ352">
        <f>IF($GI352&gt;=38,INDEX($DC:$DC,$GH352+38),"")</f>
      </c>
      <c r="ER352">
        <f>IF($GI352&gt;=39,INDEX($DC:$DC,$GH352+39),"")</f>
      </c>
      <c r="ES352">
        <f>IF($GI352&gt;=40,INDEX($DC:$DC,$GH352+40),"")</f>
      </c>
      <c r="ET352">
        <f>IF($GI352&gt;=1,INDEX($DD:$DD,$GH352+1),"")</f>
      </c>
      <c r="EU352">
        <f>IF($GI352&gt;=2,INDEX($DD:$DD,$GH352+2),"")</f>
      </c>
      <c r="EV352">
        <f>IF($GI352&gt;=3,INDEX($DD:$DD,$GH352+3),"")</f>
      </c>
      <c r="EW352">
        <f>IF($GI352&gt;=4,INDEX($DD:$DD,$GH352+4),"")</f>
      </c>
      <c r="EX352">
        <f>IF($GI352&gt;=5,INDEX($DD:$DD,$GH352+5),"")</f>
      </c>
      <c r="EY352">
        <f>IF($GI352&gt;=6,INDEX($DD:$DD,$GH352+6),"")</f>
      </c>
      <c r="EZ352">
        <f>IF($GI352&gt;=7,INDEX($DD:$DD,$GH352+7),"")</f>
      </c>
      <c r="FA352">
        <f>IF($GI352&gt;=8,INDEX($DD:$DD,$GH352+8),"")</f>
      </c>
      <c r="FB352">
        <f>IF($GI352&gt;=9,INDEX($DD:$DD,$GH352+9),"")</f>
      </c>
      <c r="FC352">
        <f>IF($GI352&gt;=10,INDEX($DD:$DD,$GH352+10),"")</f>
      </c>
      <c r="FD352">
        <f>IF($GI352&gt;=11,INDEX($DD:$DD,$GH352+11),"")</f>
      </c>
      <c r="FE352">
        <f>IF($GI352&gt;=12,INDEX($DD:$DD,$GH352+12),"")</f>
      </c>
      <c r="FF352">
        <f>IF($GI352&gt;=13,INDEX($DD:$DD,$GH352+13),"")</f>
      </c>
      <c r="FG352">
        <f>IF($GI352&gt;=14,INDEX($DD:$DD,$GH352+14),"")</f>
      </c>
      <c r="FH352">
        <f>IF($GI352&gt;=15,INDEX($DD:$DD,$GH352+15),"")</f>
      </c>
      <c r="FI352">
        <f>IF($GI352&gt;=16,INDEX($DD:$DD,$GH352+16),"")</f>
      </c>
      <c r="FJ352">
        <f>IF($GI352&gt;=17,INDEX($DD:$DD,$GH352+17),"")</f>
      </c>
      <c r="FK352">
        <f>IF($GI352&gt;=18,INDEX($DD:$DD,$GH352+18),"")</f>
      </c>
      <c r="FL352">
        <f>IF($GI352&gt;=19,INDEX($DD:$DD,$GH352+19),"")</f>
      </c>
      <c r="FM352">
        <f>IF($GI352&gt;=20,INDEX($DD:$DD,$GH352+20),"")</f>
      </c>
      <c r="FN352">
        <f>IF($GI352&gt;=21,INDEX($DD:$DD,$GH352+21),"")</f>
      </c>
      <c r="FO352">
        <f>IF($GI352&gt;=22,INDEX($DD:$DD,$GH352+22),"")</f>
      </c>
      <c r="FP352">
        <f>IF($GI352&gt;=23,INDEX($DD:$DD,$GH352+23),"")</f>
      </c>
      <c r="FQ352">
        <f>IF($GI352&gt;=24,INDEX($DD:$DD,$GH352+24),"")</f>
      </c>
      <c r="FR352">
        <f>IF($GI352&gt;=25,INDEX($DD:$DD,$GH352+25),"")</f>
      </c>
      <c r="FS352">
        <f>IF($GI352&gt;=26,INDEX($DD:$DD,$GH352+26),"")</f>
      </c>
      <c r="FT352">
        <f>IF($GI352&gt;=27,INDEX($DD:$DD,$GH352+27),"")</f>
      </c>
      <c r="FU352">
        <f>IF($GI352&gt;=28,INDEX($DD:$DD,$GH352+28),"")</f>
      </c>
      <c r="FV352">
        <f>IF($GI352&gt;=29,INDEX($DD:$DD,$GH352+29),"")</f>
      </c>
      <c r="FW352">
        <f>IF($GI352&gt;=30,INDEX($DD:$DD,$GH352+30),"")</f>
      </c>
      <c r="FX352">
        <f>IF($GI352&gt;=31,INDEX($DD:$DD,$GH352+31),"")</f>
      </c>
      <c r="FY352">
        <f>IF($GI352&gt;=32,INDEX($DD:$DD,$GH352+32),"")</f>
      </c>
      <c r="FZ352">
        <f>IF($GI352&gt;=33,INDEX($DD:$DD,$GH352+33),"")</f>
      </c>
      <c r="GA352">
        <f>IF($GI352&gt;=34,INDEX($DD:$DD,$GH352+34),"")</f>
      </c>
      <c r="GB352">
        <f>IF($GI352&gt;=35,INDEX($DD:$DD,$GH352+35),"")</f>
      </c>
      <c r="GC352">
        <f>IF($GI352&gt;=36,INDEX($DD:$DD,$GH352+36),"")</f>
      </c>
      <c r="GD352">
        <f>IF($GI352&gt;=37,INDEX($DD:$DD,$GH352+37),"")</f>
      </c>
      <c r="GE352">
        <f>IF($GI352&gt;=38,INDEX($DD:$DD,$GH352+38),"")</f>
      </c>
      <c r="GF352">
        <f>IF($GI352&gt;=39,INDEX($DD:$DD,$GH352+39),"")</f>
      </c>
      <c r="GG352">
        <f>IF($GI352&gt;=40,INDEX($DD:$DD,$GH352+40),"")</f>
      </c>
      <c r="GH352">
        <f>IFERROR(MATCH($DB352,$DC$2:$DC$148,0)+1,0)</f>
      </c>
      <c r="GI352">
        <f>IFERROR(INDEX($DE$2:$DE$148,MATCH($DB352,$DC$2:$DC$148,0)),0)</f>
      </c>
      <c r="GJ352">
        <f>IFERROR(MATCH($S352,$DF$352:$ES$352,0),0)</f>
      </c>
      <c r="GK352">
        <f>IF($GJ352&gt;0,INDEX($ET$352:$GG$352,$GJ352),"")</f>
      </c>
      <c r="GN352">
        <f>IF($IW352&gt;=1,INDEX($GL:$GL,$IV352+1),"")</f>
      </c>
      <c r="GO352">
        <f>IF($IW352&gt;=2,INDEX($GL:$GL,$IV352+2),"")</f>
      </c>
      <c r="GP352">
        <f>IF($IW352&gt;=3,INDEX($GL:$GL,$IV352+3),"")</f>
      </c>
      <c r="GQ352">
        <f>IF($IW352&gt;=4,INDEX($GL:$GL,$IV352+4),"")</f>
      </c>
      <c r="GR352">
        <f>IF($IW352&gt;=5,INDEX($GL:$GL,$IV352+5),"")</f>
      </c>
      <c r="GS352">
        <f>IF($IW352&gt;=6,INDEX($GL:$GL,$IV352+6),"")</f>
      </c>
      <c r="GT352">
        <f>IF($IW352&gt;=7,INDEX($GL:$GL,$IV352+7),"")</f>
      </c>
      <c r="GU352">
        <f>IF($IW352&gt;=8,INDEX($GL:$GL,$IV352+8),"")</f>
      </c>
      <c r="GV352">
        <f>IF($IW352&gt;=9,INDEX($GL:$GL,$IV352+9),"")</f>
      </c>
      <c r="GW352">
        <f>IF($IW352&gt;=10,INDEX($GL:$GL,$IV352+10),"")</f>
      </c>
      <c r="GX352">
        <f>IF($IW352&gt;=11,INDEX($GL:$GL,$IV352+11),"")</f>
      </c>
      <c r="GY352">
        <f>IF($IW352&gt;=12,INDEX($GL:$GL,$IV352+12),"")</f>
      </c>
      <c r="GZ352">
        <f>IF($IW352&gt;=13,INDEX($GL:$GL,$IV352+13),"")</f>
      </c>
      <c r="HA352">
        <f>IF($IW352&gt;=14,INDEX($GL:$GL,$IV352+14),"")</f>
      </c>
      <c r="HB352">
        <f>IF($IW352&gt;=15,INDEX($GL:$GL,$IV352+15),"")</f>
      </c>
      <c r="HC352">
        <f>IF($IW352&gt;=16,INDEX($GL:$GL,$IV352+16),"")</f>
      </c>
      <c r="HD352">
        <f>IF($IW352&gt;=17,INDEX($GL:$GL,$IV352+17),"")</f>
      </c>
      <c r="HE352">
        <f>IF($IW352&gt;=18,INDEX($GL:$GL,$IV352+18),"")</f>
      </c>
      <c r="HF352">
        <f>IF($IW352&gt;=19,INDEX($GL:$GL,$IV352+19),"")</f>
      </c>
      <c r="HG352">
        <f>IF($IW352&gt;=20,INDEX($GL:$GL,$IV352+20),"")</f>
      </c>
      <c r="HH352">
        <f>IF($IW352&gt;=21,INDEX($GL:$GL,$IV352+21),"")</f>
      </c>
      <c r="HI352">
        <f>IF($IW352&gt;=22,INDEX($GL:$GL,$IV352+22),"")</f>
      </c>
      <c r="HJ352">
        <f>IF($IW352&gt;=23,INDEX($GL:$GL,$IV352+23),"")</f>
      </c>
      <c r="HK352">
        <f>IF($IW352&gt;=24,INDEX($GL:$GL,$IV352+24),"")</f>
      </c>
      <c r="HL352">
        <f>IF($IW352&gt;=25,INDEX($GL:$GL,$IV352+25),"")</f>
      </c>
      <c r="HM352">
        <f>IF($IW352&gt;=26,INDEX($GL:$GL,$IV352+26),"")</f>
      </c>
      <c r="HN352">
        <f>IF($IW352&gt;=27,INDEX($GL:$GL,$IV352+27),"")</f>
      </c>
      <c r="HO352">
        <f>IF($IW352&gt;=28,INDEX($GL:$GL,$IV352+28),"")</f>
      </c>
      <c r="HP352">
        <f>IF($IW352&gt;=29,INDEX($GL:$GL,$IV352+29),"")</f>
      </c>
      <c r="HQ352">
        <f>IF($IW352&gt;=30,INDEX($GL:$GL,$IV352+30),"")</f>
      </c>
      <c r="HR352">
        <f>IF($IW352&gt;=31,INDEX($GL:$GL,$IV352+31),"")</f>
      </c>
      <c r="HS352">
        <f>IF($IW352&gt;=32,INDEX($GL:$GL,$IV352+32),"")</f>
      </c>
      <c r="HT352">
        <f>IF($IW352&gt;=33,INDEX($GL:$GL,$IV352+33),"")</f>
      </c>
      <c r="HU352">
        <f>IF($IW352&gt;=34,INDEX($GL:$GL,$IV352+34),"")</f>
      </c>
      <c r="HV352">
        <f>IF($IW352&gt;=35,INDEX($GL:$GL,$IV352+35),"")</f>
      </c>
      <c r="HW352">
        <f>IF($IW352&gt;=36,INDEX($GL:$GL,$IV352+36),"")</f>
      </c>
      <c r="HX352">
        <f>IF($IW352&gt;=37,INDEX($GL:$GL,$IV352+37),"")</f>
      </c>
      <c r="HY352">
        <f>IF($IW352&gt;=38,INDEX($GL:$GL,$IV352+38),"")</f>
      </c>
      <c r="HZ352">
        <f>IF($IW352&gt;=39,INDEX($GL:$GL,$IV352+39),"")</f>
      </c>
      <c r="IA352">
        <f>IF($IW352&gt;=40,INDEX($GL:$GL,$IV352+40),"")</f>
      </c>
      <c r="IB352">
        <f>IF($IW352&gt;=41,INDEX($GL:$GL,$IV352+41),"")</f>
      </c>
      <c r="IC352">
        <f>IF($IW352&gt;=42,INDEX($GL:$GL,$IV352+42),"")</f>
      </c>
      <c r="ID352">
        <f>IF($IW352&gt;=43,INDEX($GL:$GL,$IV352+43),"")</f>
      </c>
      <c r="IE352">
        <f>IF($IW352&gt;=44,INDEX($GL:$GL,$IV352+44),"")</f>
      </c>
      <c r="IF352">
        <f>IF($IW352&gt;=45,INDEX($GL:$GL,$IV352+45),"")</f>
      </c>
      <c r="IG352">
        <f>IF($IW352&gt;=46,INDEX($GL:$GL,$IV352+46),"")</f>
      </c>
      <c r="IH352">
        <f>IF($IW352&gt;=47,INDEX($GL:$GL,$IV352+47),"")</f>
      </c>
      <c r="II352">
        <f>IF($IW352&gt;=48,INDEX($GL:$GL,$IV352+48),"")</f>
      </c>
      <c r="IJ352">
        <f>IF($IW352&gt;=49,INDEX($GL:$GL,$IV352+49),"")</f>
      </c>
      <c r="IK352">
        <f>IF($IW352&gt;=50,INDEX($GL:$GL,$IV352+50),"")</f>
      </c>
      <c r="IL352">
        <f>IF($IW352&gt;=51,INDEX($GL:$GL,$IV352+51),"")</f>
      </c>
      <c r="IM352">
        <f>IF($IW352&gt;=52,INDEX($GL:$GL,$IV352+52),"")</f>
      </c>
      <c r="IN352">
        <f>IF($IW352&gt;=53,INDEX($GL:$GL,$IV352+53),"")</f>
      </c>
      <c r="IO352">
        <f>IF($IW352&gt;=54,INDEX($GL:$GL,$IV352+54),"")</f>
      </c>
      <c r="IP352">
        <f>IF($IW352&gt;=55,INDEX($GL:$GL,$IV352+55),"")</f>
      </c>
      <c r="IQ352">
        <f>IF($IW352&gt;=56,INDEX($GL:$GL,$IV352+56),"")</f>
      </c>
      <c r="IR352">
        <f>IF($IW352&gt;=57,INDEX($GL:$GL,$IV352+57),"")</f>
      </c>
      <c r="IS352">
        <f>IF($IW352&gt;=58,INDEX($GL:$GL,$IV352+58),"")</f>
      </c>
      <c r="IT352">
        <f>IF($IW352&gt;=59,INDEX($GL:$GL,$IV352+59),"")</f>
      </c>
      <c r="IU352">
        <f>IF($IW352&gt;=60,INDEX($GL:$GL,$IV352+60),"")</f>
      </c>
      <c r="IV352">
        <f>IFERROR(MATCH($GK352,$GL$2:$GL$324,0)+1,0)</f>
      </c>
      <c r="IW352">
        <f>IFERROR(INDEX($GM$2:$GM$324,MATCH($GK352,$GL$2:$GL$324,0)),0)</f>
      </c>
      <c r="IX352" t="s">
        <v>34</v>
      </c>
      <c r="IY352" t="s">
        <v>34</v>
      </c>
    </row>
    <row r="353" spans="1:259" x14ac:dyDescent="0.25">
      <c r="K353">
        <f>IF(OR($N353="",$J353=""),"",IFERROR($N353/$J353,0))</f>
      </c>
      <c r="L353">
        <f>IF($N353="","",
SUM($M353,$O353,$T353,$P353,$R353)*
(1-IF($U353="",0,VALUE($U353)/100)))</f>
      </c>
      <c r="M353">
        <f>IF($N353="","",$N353)</f>
      </c>
      <c r="O353">
        <f>IF($N353="","",
IF($H353="","",
IF(ISNUMBER(SEARCH("exempt",LOWER($H353))),0,
$N353*(VALUE(SUBSTITUTE($H353,"%",""))/100))))</f>
      </c>
      <c r="V353">
        <f>IFERROR(IF(FIND(" - ",$E353)&gt;0,MID($E353,FIND(" - ",$E353)+3,LEN($E353)),""),"")</f>
      </c>
      <c r="AE353" t="s">
        <v>934</v>
      </c>
      <c r="AJ353">
        <f>IFERROR(LEFT($E353,FIND(" - ",$E353)-1),$E353)</f>
      </c>
      <c r="AM353">
        <f>IF($CB353&gt;=1,INDEX($AK:$AK,$CA353+1),"")</f>
      </c>
      <c r="AN353">
        <f>IF($CB353&gt;=2,INDEX($AK:$AK,$CA353+2),"")</f>
      </c>
      <c r="AO353">
        <f>IF($CB353&gt;=3,INDEX($AK:$AK,$CA353+3),"")</f>
      </c>
      <c r="AP353">
        <f>IF($CB353&gt;=4,INDEX($AK:$AK,$CA353+4),"")</f>
      </c>
      <c r="AQ353">
        <f>IF($CB353&gt;=5,INDEX($AK:$AK,$CA353+5),"")</f>
      </c>
      <c r="AR353">
        <f>IF($CB353&gt;=6,INDEX($AK:$AK,$CA353+6),"")</f>
      </c>
      <c r="AS353">
        <f>IF($CB353&gt;=7,INDEX($AK:$AK,$CA353+7),"")</f>
      </c>
      <c r="AT353">
        <f>IF($CB353&gt;=8,INDEX($AK:$AK,$CA353+8),"")</f>
      </c>
      <c r="AU353">
        <f>IF($CB353&gt;=9,INDEX($AK:$AK,$CA353+9),"")</f>
      </c>
      <c r="AV353">
        <f>IF($CB353&gt;=10,INDEX($AK:$AK,$CA353+10),"")</f>
      </c>
      <c r="AW353">
        <f>IF($CB353&gt;=11,INDEX($AK:$AK,$CA353+11),"")</f>
      </c>
      <c r="AX353">
        <f>IF($CB353&gt;=12,INDEX($AK:$AK,$CA353+12),"")</f>
      </c>
      <c r="AY353">
        <f>IF($CB353&gt;=13,INDEX($AK:$AK,$CA353+13),"")</f>
      </c>
      <c r="AZ353">
        <f>IF($CB353&gt;=14,INDEX($AK:$AK,$CA353+14),"")</f>
      </c>
      <c r="BA353">
        <f>IF($CB353&gt;=15,INDEX($AK:$AK,$CA353+15),"")</f>
      </c>
      <c r="BB353">
        <f>IF($CB353&gt;=16,INDEX($AK:$AK,$CA353+16),"")</f>
      </c>
      <c r="BC353">
        <f>IF($CB353&gt;=17,INDEX($AK:$AK,$CA353+17),"")</f>
      </c>
      <c r="BD353">
        <f>IF($CB353&gt;=18,INDEX($AK:$AK,$CA353+18),"")</f>
      </c>
      <c r="BE353">
        <f>IF($CB353&gt;=19,INDEX($AK:$AK,$CA353+19),"")</f>
      </c>
      <c r="BF353">
        <f>IF($CB353&gt;=20,INDEX($AK:$AK,$CA353+20),"")</f>
      </c>
      <c r="BG353">
        <f>IF($CB353&gt;=21,INDEX($AK:$AK,$CA353+21),"")</f>
      </c>
      <c r="BH353">
        <f>IF($CB353&gt;=22,INDEX($AK:$AK,$CA353+22),"")</f>
      </c>
      <c r="BI353">
        <f>IF($CB353&gt;=23,INDEX($AK:$AK,$CA353+23),"")</f>
      </c>
      <c r="BJ353">
        <f>IF($CB353&gt;=24,INDEX($AK:$AK,$CA353+24),"")</f>
      </c>
      <c r="BK353">
        <f>IF($CB353&gt;=25,INDEX($AK:$AK,$CA353+25),"")</f>
      </c>
      <c r="BL353">
        <f>IF($CB353&gt;=26,INDEX($AK:$AK,$CA353+26),"")</f>
      </c>
      <c r="BM353">
        <f>IF($CB353&gt;=27,INDEX($AK:$AK,$CA353+27),"")</f>
      </c>
      <c r="BN353">
        <f>IF($CB353&gt;=28,INDEX($AK:$AK,$CA353+28),"")</f>
      </c>
      <c r="BO353">
        <f>IF($CB353&gt;=29,INDEX($AK:$AK,$CA353+29),"")</f>
      </c>
      <c r="BP353">
        <f>IF($CB353&gt;=30,INDEX($AK:$AK,$CA353+30),"")</f>
      </c>
      <c r="BQ353">
        <f>IF($CB353&gt;=31,INDEX($AK:$AK,$CA353+31),"")</f>
      </c>
      <c r="BR353">
        <f>IF($CB353&gt;=32,INDEX($AK:$AK,$CA353+32),"")</f>
      </c>
      <c r="BS353">
        <f>IF($CB353&gt;=33,INDEX($AK:$AK,$CA353+33),"")</f>
      </c>
      <c r="BT353">
        <f>IF($CB353&gt;=34,INDEX($AK:$AK,$CA353+34),"")</f>
      </c>
      <c r="BU353">
        <f>IF($CB353&gt;=35,INDEX($AK:$AK,$CA353+35),"")</f>
      </c>
      <c r="BV353">
        <f>IF($CB353&gt;=36,INDEX($AK:$AK,$CA353+36),"")</f>
      </c>
      <c r="BW353">
        <f>IF($CB353&gt;=37,INDEX($AK:$AK,$CA353+37),"")</f>
      </c>
      <c r="BX353">
        <f>IF($CB353&gt;=38,INDEX($AK:$AK,$CA353+38),"")</f>
      </c>
      <c r="BY353">
        <f>IF($CB353&gt;=39,INDEX($AK:$AK,$CA353+39),"")</f>
      </c>
      <c r="BZ353">
        <f>IF($CB353&gt;=40,INDEX($AK:$AK,$CA353+40),"")</f>
      </c>
      <c r="CA353">
        <f>IFERROR(MATCH($AJ353,$AK$2:$AK$134,0)+1,0)</f>
      </c>
      <c r="CB353">
        <f>IFERROR(INDEX($AL$2:$AL$134,MATCH($AJ353,$AK$2:$AK$134,0)),0)</f>
      </c>
      <c r="CC353">
        <f>IFERROR(LEFT($F353,FIND(" - ",$F353)-1),$F353)</f>
      </c>
      <c r="CF353">
        <f>IF($DA353&gt;=1,INDEX($CD:$CD,$CZ353+1),"")</f>
      </c>
      <c r="CG353">
        <f>IF($DA353&gt;=2,INDEX($CD:$CD,$CZ353+2),"")</f>
      </c>
      <c r="CH353">
        <f>IF($DA353&gt;=3,INDEX($CD:$CD,$CZ353+3),"")</f>
      </c>
      <c r="CI353">
        <f>IF($DA353&gt;=4,INDEX($CD:$CD,$CZ353+4),"")</f>
      </c>
      <c r="CJ353">
        <f>IF($DA353&gt;=5,INDEX($CD:$CD,$CZ353+5),"")</f>
      </c>
      <c r="CK353">
        <f>IF($DA353&gt;=6,INDEX($CD:$CD,$CZ353+6),"")</f>
      </c>
      <c r="CL353">
        <f>IF($DA353&gt;=7,INDEX($CD:$CD,$CZ353+7),"")</f>
      </c>
      <c r="CM353">
        <f>IF($DA353&gt;=8,INDEX($CD:$CD,$CZ353+8),"")</f>
      </c>
      <c r="CN353">
        <f>IF($DA353&gt;=9,INDEX($CD:$CD,$CZ353+9),"")</f>
      </c>
      <c r="CO353">
        <f>IF($DA353&gt;=10,INDEX($CD:$CD,$CZ353+10),"")</f>
      </c>
      <c r="CP353">
        <f>IF($DA353&gt;=11,INDEX($CD:$CD,$CZ353+11),"")</f>
      </c>
      <c r="CQ353">
        <f>IF($DA353&gt;=12,INDEX($CD:$CD,$CZ353+12),"")</f>
      </c>
      <c r="CR353">
        <f>IF($DA353&gt;=13,INDEX($CD:$CD,$CZ353+13),"")</f>
      </c>
      <c r="CS353">
        <f>IF($DA353&gt;=14,INDEX($CD:$CD,$CZ353+14),"")</f>
      </c>
      <c r="CT353">
        <f>IF($DA353&gt;=15,INDEX($CD:$CD,$CZ353+15),"")</f>
      </c>
      <c r="CU353">
        <f>IF($DA353&gt;=16,INDEX($CD:$CD,$CZ353+16),"")</f>
      </c>
      <c r="CV353">
        <f>IF($DA353&gt;=17,INDEX($CD:$CD,$CZ353+17),"")</f>
      </c>
      <c r="CW353">
        <f>IF($DA353&gt;=18,INDEX($CD:$CD,$CZ353+18),"")</f>
      </c>
      <c r="CX353">
        <f>IF($DA353&gt;=19,INDEX($CD:$CD,$CZ353+19),"")</f>
      </c>
      <c r="CY353">
        <f>IF($DA353&gt;=20,INDEX($CD:$CD,$CZ353+20),"")</f>
      </c>
      <c r="CZ353">
        <f>IFERROR(MATCH($CC353,$CD$2:$CD$263,0)+1,0)</f>
      </c>
      <c r="DA353">
        <f>IFERROR(INDEX($CE$2:$CE$263,MATCH($CC353,$CD$2:$CD$263,0)),0)</f>
      </c>
      <c r="DB353">
        <f>IFERROR(INDEX($AI:$AI,MATCH($H353,$AH:$AH,0))&amp;"","")</f>
      </c>
      <c r="DF353">
        <f>IF($GI353&gt;=1,INDEX($DC:$DC,$GH353+1),"")</f>
      </c>
      <c r="DG353">
        <f>IF($GI353&gt;=2,INDEX($DC:$DC,$GH353+2),"")</f>
      </c>
      <c r="DH353">
        <f>IF($GI353&gt;=3,INDEX($DC:$DC,$GH353+3),"")</f>
      </c>
      <c r="DI353">
        <f>IF($GI353&gt;=4,INDEX($DC:$DC,$GH353+4),"")</f>
      </c>
      <c r="DJ353">
        <f>IF($GI353&gt;=5,INDEX($DC:$DC,$GH353+5),"")</f>
      </c>
      <c r="DK353">
        <f>IF($GI353&gt;=6,INDEX($DC:$DC,$GH353+6),"")</f>
      </c>
      <c r="DL353">
        <f>IF($GI353&gt;=7,INDEX($DC:$DC,$GH353+7),"")</f>
      </c>
      <c r="DM353">
        <f>IF($GI353&gt;=8,INDEX($DC:$DC,$GH353+8),"")</f>
      </c>
      <c r="DN353">
        <f>IF($GI353&gt;=9,INDEX($DC:$DC,$GH353+9),"")</f>
      </c>
      <c r="DO353">
        <f>IF($GI353&gt;=10,INDEX($DC:$DC,$GH353+10),"")</f>
      </c>
      <c r="DP353">
        <f>IF($GI353&gt;=11,INDEX($DC:$DC,$GH353+11),"")</f>
      </c>
      <c r="DQ353">
        <f>IF($GI353&gt;=12,INDEX($DC:$DC,$GH353+12),"")</f>
      </c>
      <c r="DR353">
        <f>IF($GI353&gt;=13,INDEX($DC:$DC,$GH353+13),"")</f>
      </c>
      <c r="DS353">
        <f>IF($GI353&gt;=14,INDEX($DC:$DC,$GH353+14),"")</f>
      </c>
      <c r="DT353">
        <f>IF($GI353&gt;=15,INDEX($DC:$DC,$GH353+15),"")</f>
      </c>
      <c r="DU353">
        <f>IF($GI353&gt;=16,INDEX($DC:$DC,$GH353+16),"")</f>
      </c>
      <c r="DV353">
        <f>IF($GI353&gt;=17,INDEX($DC:$DC,$GH353+17),"")</f>
      </c>
      <c r="DW353">
        <f>IF($GI353&gt;=18,INDEX($DC:$DC,$GH353+18),"")</f>
      </c>
      <c r="DX353">
        <f>IF($GI353&gt;=19,INDEX($DC:$DC,$GH353+19),"")</f>
      </c>
      <c r="DY353">
        <f>IF($GI353&gt;=20,INDEX($DC:$DC,$GH353+20),"")</f>
      </c>
      <c r="DZ353">
        <f>IF($GI353&gt;=21,INDEX($DC:$DC,$GH353+21),"")</f>
      </c>
      <c r="EA353">
        <f>IF($GI353&gt;=22,INDEX($DC:$DC,$GH353+22),"")</f>
      </c>
      <c r="EB353">
        <f>IF($GI353&gt;=23,INDEX($DC:$DC,$GH353+23),"")</f>
      </c>
      <c r="EC353">
        <f>IF($GI353&gt;=24,INDEX($DC:$DC,$GH353+24),"")</f>
      </c>
      <c r="ED353">
        <f>IF($GI353&gt;=25,INDEX($DC:$DC,$GH353+25),"")</f>
      </c>
      <c r="EE353">
        <f>IF($GI353&gt;=26,INDEX($DC:$DC,$GH353+26),"")</f>
      </c>
      <c r="EF353">
        <f>IF($GI353&gt;=27,INDEX($DC:$DC,$GH353+27),"")</f>
      </c>
      <c r="EG353">
        <f>IF($GI353&gt;=28,INDEX($DC:$DC,$GH353+28),"")</f>
      </c>
      <c r="EH353">
        <f>IF($GI353&gt;=29,INDEX($DC:$DC,$GH353+29),"")</f>
      </c>
      <c r="EI353">
        <f>IF($GI353&gt;=30,INDEX($DC:$DC,$GH353+30),"")</f>
      </c>
      <c r="EJ353">
        <f>IF($GI353&gt;=31,INDEX($DC:$DC,$GH353+31),"")</f>
      </c>
      <c r="EK353">
        <f>IF($GI353&gt;=32,INDEX($DC:$DC,$GH353+32),"")</f>
      </c>
      <c r="EL353">
        <f>IF($GI353&gt;=33,INDEX($DC:$DC,$GH353+33),"")</f>
      </c>
      <c r="EM353">
        <f>IF($GI353&gt;=34,INDEX($DC:$DC,$GH353+34),"")</f>
      </c>
      <c r="EN353">
        <f>IF($GI353&gt;=35,INDEX($DC:$DC,$GH353+35),"")</f>
      </c>
      <c r="EO353">
        <f>IF($GI353&gt;=36,INDEX($DC:$DC,$GH353+36),"")</f>
      </c>
      <c r="EP353">
        <f>IF($GI353&gt;=37,INDEX($DC:$DC,$GH353+37),"")</f>
      </c>
      <c r="EQ353">
        <f>IF($GI353&gt;=38,INDEX($DC:$DC,$GH353+38),"")</f>
      </c>
      <c r="ER353">
        <f>IF($GI353&gt;=39,INDEX($DC:$DC,$GH353+39),"")</f>
      </c>
      <c r="ES353">
        <f>IF($GI353&gt;=40,INDEX($DC:$DC,$GH353+40),"")</f>
      </c>
      <c r="ET353">
        <f>IF($GI353&gt;=1,INDEX($DD:$DD,$GH353+1),"")</f>
      </c>
      <c r="EU353">
        <f>IF($GI353&gt;=2,INDEX($DD:$DD,$GH353+2),"")</f>
      </c>
      <c r="EV353">
        <f>IF($GI353&gt;=3,INDEX($DD:$DD,$GH353+3),"")</f>
      </c>
      <c r="EW353">
        <f>IF($GI353&gt;=4,INDEX($DD:$DD,$GH353+4),"")</f>
      </c>
      <c r="EX353">
        <f>IF($GI353&gt;=5,INDEX($DD:$DD,$GH353+5),"")</f>
      </c>
      <c r="EY353">
        <f>IF($GI353&gt;=6,INDEX($DD:$DD,$GH353+6),"")</f>
      </c>
      <c r="EZ353">
        <f>IF($GI353&gt;=7,INDEX($DD:$DD,$GH353+7),"")</f>
      </c>
      <c r="FA353">
        <f>IF($GI353&gt;=8,INDEX($DD:$DD,$GH353+8),"")</f>
      </c>
      <c r="FB353">
        <f>IF($GI353&gt;=9,INDEX($DD:$DD,$GH353+9),"")</f>
      </c>
      <c r="FC353">
        <f>IF($GI353&gt;=10,INDEX($DD:$DD,$GH353+10),"")</f>
      </c>
      <c r="FD353">
        <f>IF($GI353&gt;=11,INDEX($DD:$DD,$GH353+11),"")</f>
      </c>
      <c r="FE353">
        <f>IF($GI353&gt;=12,INDEX($DD:$DD,$GH353+12),"")</f>
      </c>
      <c r="FF353">
        <f>IF($GI353&gt;=13,INDEX($DD:$DD,$GH353+13),"")</f>
      </c>
      <c r="FG353">
        <f>IF($GI353&gt;=14,INDEX($DD:$DD,$GH353+14),"")</f>
      </c>
      <c r="FH353">
        <f>IF($GI353&gt;=15,INDEX($DD:$DD,$GH353+15),"")</f>
      </c>
      <c r="FI353">
        <f>IF($GI353&gt;=16,INDEX($DD:$DD,$GH353+16),"")</f>
      </c>
      <c r="FJ353">
        <f>IF($GI353&gt;=17,INDEX($DD:$DD,$GH353+17),"")</f>
      </c>
      <c r="FK353">
        <f>IF($GI353&gt;=18,INDEX($DD:$DD,$GH353+18),"")</f>
      </c>
      <c r="FL353">
        <f>IF($GI353&gt;=19,INDEX($DD:$DD,$GH353+19),"")</f>
      </c>
      <c r="FM353">
        <f>IF($GI353&gt;=20,INDEX($DD:$DD,$GH353+20),"")</f>
      </c>
      <c r="FN353">
        <f>IF($GI353&gt;=21,INDEX($DD:$DD,$GH353+21),"")</f>
      </c>
      <c r="FO353">
        <f>IF($GI353&gt;=22,INDEX($DD:$DD,$GH353+22),"")</f>
      </c>
      <c r="FP353">
        <f>IF($GI353&gt;=23,INDEX($DD:$DD,$GH353+23),"")</f>
      </c>
      <c r="FQ353">
        <f>IF($GI353&gt;=24,INDEX($DD:$DD,$GH353+24),"")</f>
      </c>
      <c r="FR353">
        <f>IF($GI353&gt;=25,INDEX($DD:$DD,$GH353+25),"")</f>
      </c>
      <c r="FS353">
        <f>IF($GI353&gt;=26,INDEX($DD:$DD,$GH353+26),"")</f>
      </c>
      <c r="FT353">
        <f>IF($GI353&gt;=27,INDEX($DD:$DD,$GH353+27),"")</f>
      </c>
      <c r="FU353">
        <f>IF($GI353&gt;=28,INDEX($DD:$DD,$GH353+28),"")</f>
      </c>
      <c r="FV353">
        <f>IF($GI353&gt;=29,INDEX($DD:$DD,$GH353+29),"")</f>
      </c>
      <c r="FW353">
        <f>IF($GI353&gt;=30,INDEX($DD:$DD,$GH353+30),"")</f>
      </c>
      <c r="FX353">
        <f>IF($GI353&gt;=31,INDEX($DD:$DD,$GH353+31),"")</f>
      </c>
      <c r="FY353">
        <f>IF($GI353&gt;=32,INDEX($DD:$DD,$GH353+32),"")</f>
      </c>
      <c r="FZ353">
        <f>IF($GI353&gt;=33,INDEX($DD:$DD,$GH353+33),"")</f>
      </c>
      <c r="GA353">
        <f>IF($GI353&gt;=34,INDEX($DD:$DD,$GH353+34),"")</f>
      </c>
      <c r="GB353">
        <f>IF($GI353&gt;=35,INDEX($DD:$DD,$GH353+35),"")</f>
      </c>
      <c r="GC353">
        <f>IF($GI353&gt;=36,INDEX($DD:$DD,$GH353+36),"")</f>
      </c>
      <c r="GD353">
        <f>IF($GI353&gt;=37,INDEX($DD:$DD,$GH353+37),"")</f>
      </c>
      <c r="GE353">
        <f>IF($GI353&gt;=38,INDEX($DD:$DD,$GH353+38),"")</f>
      </c>
      <c r="GF353">
        <f>IF($GI353&gt;=39,INDEX($DD:$DD,$GH353+39),"")</f>
      </c>
      <c r="GG353">
        <f>IF($GI353&gt;=40,INDEX($DD:$DD,$GH353+40),"")</f>
      </c>
      <c r="GH353">
        <f>IFERROR(MATCH($DB353,$DC$2:$DC$148,0)+1,0)</f>
      </c>
      <c r="GI353">
        <f>IFERROR(INDEX($DE$2:$DE$148,MATCH($DB353,$DC$2:$DC$148,0)),0)</f>
      </c>
      <c r="GJ353">
        <f>IFERROR(MATCH($S353,$DF$353:$ES$353,0),0)</f>
      </c>
      <c r="GK353">
        <f>IF($GJ353&gt;0,INDEX($ET$353:$GG$353,$GJ353),"")</f>
      </c>
      <c r="GN353">
        <f>IF($IW353&gt;=1,INDEX($GL:$GL,$IV353+1),"")</f>
      </c>
      <c r="GO353">
        <f>IF($IW353&gt;=2,INDEX($GL:$GL,$IV353+2),"")</f>
      </c>
      <c r="GP353">
        <f>IF($IW353&gt;=3,INDEX($GL:$GL,$IV353+3),"")</f>
      </c>
      <c r="GQ353">
        <f>IF($IW353&gt;=4,INDEX($GL:$GL,$IV353+4),"")</f>
      </c>
      <c r="GR353">
        <f>IF($IW353&gt;=5,INDEX($GL:$GL,$IV353+5),"")</f>
      </c>
      <c r="GS353">
        <f>IF($IW353&gt;=6,INDEX($GL:$GL,$IV353+6),"")</f>
      </c>
      <c r="GT353">
        <f>IF($IW353&gt;=7,INDEX($GL:$GL,$IV353+7),"")</f>
      </c>
      <c r="GU353">
        <f>IF($IW353&gt;=8,INDEX($GL:$GL,$IV353+8),"")</f>
      </c>
      <c r="GV353">
        <f>IF($IW353&gt;=9,INDEX($GL:$GL,$IV353+9),"")</f>
      </c>
      <c r="GW353">
        <f>IF($IW353&gt;=10,INDEX($GL:$GL,$IV353+10),"")</f>
      </c>
      <c r="GX353">
        <f>IF($IW353&gt;=11,INDEX($GL:$GL,$IV353+11),"")</f>
      </c>
      <c r="GY353">
        <f>IF($IW353&gt;=12,INDEX($GL:$GL,$IV353+12),"")</f>
      </c>
      <c r="GZ353">
        <f>IF($IW353&gt;=13,INDEX($GL:$GL,$IV353+13),"")</f>
      </c>
      <c r="HA353">
        <f>IF($IW353&gt;=14,INDEX($GL:$GL,$IV353+14),"")</f>
      </c>
      <c r="HB353">
        <f>IF($IW353&gt;=15,INDEX($GL:$GL,$IV353+15),"")</f>
      </c>
      <c r="HC353">
        <f>IF($IW353&gt;=16,INDEX($GL:$GL,$IV353+16),"")</f>
      </c>
      <c r="HD353">
        <f>IF($IW353&gt;=17,INDEX($GL:$GL,$IV353+17),"")</f>
      </c>
      <c r="HE353">
        <f>IF($IW353&gt;=18,INDEX($GL:$GL,$IV353+18),"")</f>
      </c>
      <c r="HF353">
        <f>IF($IW353&gt;=19,INDEX($GL:$GL,$IV353+19),"")</f>
      </c>
      <c r="HG353">
        <f>IF($IW353&gt;=20,INDEX($GL:$GL,$IV353+20),"")</f>
      </c>
      <c r="HH353">
        <f>IF($IW353&gt;=21,INDEX($GL:$GL,$IV353+21),"")</f>
      </c>
      <c r="HI353">
        <f>IF($IW353&gt;=22,INDEX($GL:$GL,$IV353+22),"")</f>
      </c>
      <c r="HJ353">
        <f>IF($IW353&gt;=23,INDEX($GL:$GL,$IV353+23),"")</f>
      </c>
      <c r="HK353">
        <f>IF($IW353&gt;=24,INDEX($GL:$GL,$IV353+24),"")</f>
      </c>
      <c r="HL353">
        <f>IF($IW353&gt;=25,INDEX($GL:$GL,$IV353+25),"")</f>
      </c>
      <c r="HM353">
        <f>IF($IW353&gt;=26,INDEX($GL:$GL,$IV353+26),"")</f>
      </c>
      <c r="HN353">
        <f>IF($IW353&gt;=27,INDEX($GL:$GL,$IV353+27),"")</f>
      </c>
      <c r="HO353">
        <f>IF($IW353&gt;=28,INDEX($GL:$GL,$IV353+28),"")</f>
      </c>
      <c r="HP353">
        <f>IF($IW353&gt;=29,INDEX($GL:$GL,$IV353+29),"")</f>
      </c>
      <c r="HQ353">
        <f>IF($IW353&gt;=30,INDEX($GL:$GL,$IV353+30),"")</f>
      </c>
      <c r="HR353">
        <f>IF($IW353&gt;=31,INDEX($GL:$GL,$IV353+31),"")</f>
      </c>
      <c r="HS353">
        <f>IF($IW353&gt;=32,INDEX($GL:$GL,$IV353+32),"")</f>
      </c>
      <c r="HT353">
        <f>IF($IW353&gt;=33,INDEX($GL:$GL,$IV353+33),"")</f>
      </c>
      <c r="HU353">
        <f>IF($IW353&gt;=34,INDEX($GL:$GL,$IV353+34),"")</f>
      </c>
      <c r="HV353">
        <f>IF($IW353&gt;=35,INDEX($GL:$GL,$IV353+35),"")</f>
      </c>
      <c r="HW353">
        <f>IF($IW353&gt;=36,INDEX($GL:$GL,$IV353+36),"")</f>
      </c>
      <c r="HX353">
        <f>IF($IW353&gt;=37,INDEX($GL:$GL,$IV353+37),"")</f>
      </c>
      <c r="HY353">
        <f>IF($IW353&gt;=38,INDEX($GL:$GL,$IV353+38),"")</f>
      </c>
      <c r="HZ353">
        <f>IF($IW353&gt;=39,INDEX($GL:$GL,$IV353+39),"")</f>
      </c>
      <c r="IA353">
        <f>IF($IW353&gt;=40,INDEX($GL:$GL,$IV353+40),"")</f>
      </c>
      <c r="IB353">
        <f>IF($IW353&gt;=41,INDEX($GL:$GL,$IV353+41),"")</f>
      </c>
      <c r="IC353">
        <f>IF($IW353&gt;=42,INDEX($GL:$GL,$IV353+42),"")</f>
      </c>
      <c r="ID353">
        <f>IF($IW353&gt;=43,INDEX($GL:$GL,$IV353+43),"")</f>
      </c>
      <c r="IE353">
        <f>IF($IW353&gt;=44,INDEX($GL:$GL,$IV353+44),"")</f>
      </c>
      <c r="IF353">
        <f>IF($IW353&gt;=45,INDEX($GL:$GL,$IV353+45),"")</f>
      </c>
      <c r="IG353">
        <f>IF($IW353&gt;=46,INDEX($GL:$GL,$IV353+46),"")</f>
      </c>
      <c r="IH353">
        <f>IF($IW353&gt;=47,INDEX($GL:$GL,$IV353+47),"")</f>
      </c>
      <c r="II353">
        <f>IF($IW353&gt;=48,INDEX($GL:$GL,$IV353+48),"")</f>
      </c>
      <c r="IJ353">
        <f>IF($IW353&gt;=49,INDEX($GL:$GL,$IV353+49),"")</f>
      </c>
      <c r="IK353">
        <f>IF($IW353&gt;=50,INDEX($GL:$GL,$IV353+50),"")</f>
      </c>
      <c r="IL353">
        <f>IF($IW353&gt;=51,INDEX($GL:$GL,$IV353+51),"")</f>
      </c>
      <c r="IM353">
        <f>IF($IW353&gt;=52,INDEX($GL:$GL,$IV353+52),"")</f>
      </c>
      <c r="IN353">
        <f>IF($IW353&gt;=53,INDEX($GL:$GL,$IV353+53),"")</f>
      </c>
      <c r="IO353">
        <f>IF($IW353&gt;=54,INDEX($GL:$GL,$IV353+54),"")</f>
      </c>
      <c r="IP353">
        <f>IF($IW353&gt;=55,INDEX($GL:$GL,$IV353+55),"")</f>
      </c>
      <c r="IQ353">
        <f>IF($IW353&gt;=56,INDEX($GL:$GL,$IV353+56),"")</f>
      </c>
      <c r="IR353">
        <f>IF($IW353&gt;=57,INDEX($GL:$GL,$IV353+57),"")</f>
      </c>
      <c r="IS353">
        <f>IF($IW353&gt;=58,INDEX($GL:$GL,$IV353+58),"")</f>
      </c>
      <c r="IT353">
        <f>IF($IW353&gt;=59,INDEX($GL:$GL,$IV353+59),"")</f>
      </c>
      <c r="IU353">
        <f>IF($IW353&gt;=60,INDEX($GL:$GL,$IV353+60),"")</f>
      </c>
      <c r="IV353">
        <f>IFERROR(MATCH($GK353,$GL$2:$GL$324,0)+1,0)</f>
      </c>
      <c r="IW353">
        <f>IFERROR(INDEX($GM$2:$GM$324,MATCH($GK353,$GL$2:$GL$324,0)),0)</f>
      </c>
      <c r="IX353" t="s">
        <v>34</v>
      </c>
      <c r="IY353" t="s">
        <v>34</v>
      </c>
    </row>
    <row r="354" spans="1:259" x14ac:dyDescent="0.25">
      <c r="K354">
        <f>IF(OR($N354="",$J354=""),"",IFERROR($N354/$J354,0))</f>
      </c>
      <c r="L354">
        <f>IF($N354="","",
SUM($M354,$O354,$T354,$P354,$R354)*
(1-IF($U354="",0,VALUE($U354)/100)))</f>
      </c>
      <c r="M354">
        <f>IF($N354="","",$N354)</f>
      </c>
      <c r="O354">
        <f>IF($N354="","",
IF($H354="","",
IF(ISNUMBER(SEARCH("exempt",LOWER($H354))),0,
$N354*(VALUE(SUBSTITUTE($H354,"%",""))/100))))</f>
      </c>
      <c r="V354">
        <f>IFERROR(IF(FIND(" - ",$E354)&gt;0,MID($E354,FIND(" - ",$E354)+3,LEN($E354)),""),"")</f>
      </c>
      <c r="AE354" t="s">
        <v>935</v>
      </c>
      <c r="AJ354">
        <f>IFERROR(LEFT($E354,FIND(" - ",$E354)-1),$E354)</f>
      </c>
      <c r="AM354">
        <f>IF($CB354&gt;=1,INDEX($AK:$AK,$CA354+1),"")</f>
      </c>
      <c r="AN354">
        <f>IF($CB354&gt;=2,INDEX($AK:$AK,$CA354+2),"")</f>
      </c>
      <c r="AO354">
        <f>IF($CB354&gt;=3,INDEX($AK:$AK,$CA354+3),"")</f>
      </c>
      <c r="AP354">
        <f>IF($CB354&gt;=4,INDEX($AK:$AK,$CA354+4),"")</f>
      </c>
      <c r="AQ354">
        <f>IF($CB354&gt;=5,INDEX($AK:$AK,$CA354+5),"")</f>
      </c>
      <c r="AR354">
        <f>IF($CB354&gt;=6,INDEX($AK:$AK,$CA354+6),"")</f>
      </c>
      <c r="AS354">
        <f>IF($CB354&gt;=7,INDEX($AK:$AK,$CA354+7),"")</f>
      </c>
      <c r="AT354">
        <f>IF($CB354&gt;=8,INDEX($AK:$AK,$CA354+8),"")</f>
      </c>
      <c r="AU354">
        <f>IF($CB354&gt;=9,INDEX($AK:$AK,$CA354+9),"")</f>
      </c>
      <c r="AV354">
        <f>IF($CB354&gt;=10,INDEX($AK:$AK,$CA354+10),"")</f>
      </c>
      <c r="AW354">
        <f>IF($CB354&gt;=11,INDEX($AK:$AK,$CA354+11),"")</f>
      </c>
      <c r="AX354">
        <f>IF($CB354&gt;=12,INDEX($AK:$AK,$CA354+12),"")</f>
      </c>
      <c r="AY354">
        <f>IF($CB354&gt;=13,INDEX($AK:$AK,$CA354+13),"")</f>
      </c>
      <c r="AZ354">
        <f>IF($CB354&gt;=14,INDEX($AK:$AK,$CA354+14),"")</f>
      </c>
      <c r="BA354">
        <f>IF($CB354&gt;=15,INDEX($AK:$AK,$CA354+15),"")</f>
      </c>
      <c r="BB354">
        <f>IF($CB354&gt;=16,INDEX($AK:$AK,$CA354+16),"")</f>
      </c>
      <c r="BC354">
        <f>IF($CB354&gt;=17,INDEX($AK:$AK,$CA354+17),"")</f>
      </c>
      <c r="BD354">
        <f>IF($CB354&gt;=18,INDEX($AK:$AK,$CA354+18),"")</f>
      </c>
      <c r="BE354">
        <f>IF($CB354&gt;=19,INDEX($AK:$AK,$CA354+19),"")</f>
      </c>
      <c r="BF354">
        <f>IF($CB354&gt;=20,INDEX($AK:$AK,$CA354+20),"")</f>
      </c>
      <c r="BG354">
        <f>IF($CB354&gt;=21,INDEX($AK:$AK,$CA354+21),"")</f>
      </c>
      <c r="BH354">
        <f>IF($CB354&gt;=22,INDEX($AK:$AK,$CA354+22),"")</f>
      </c>
      <c r="BI354">
        <f>IF($CB354&gt;=23,INDEX($AK:$AK,$CA354+23),"")</f>
      </c>
      <c r="BJ354">
        <f>IF($CB354&gt;=24,INDEX($AK:$AK,$CA354+24),"")</f>
      </c>
      <c r="BK354">
        <f>IF($CB354&gt;=25,INDEX($AK:$AK,$CA354+25),"")</f>
      </c>
      <c r="BL354">
        <f>IF($CB354&gt;=26,INDEX($AK:$AK,$CA354+26),"")</f>
      </c>
      <c r="BM354">
        <f>IF($CB354&gt;=27,INDEX($AK:$AK,$CA354+27),"")</f>
      </c>
      <c r="BN354">
        <f>IF($CB354&gt;=28,INDEX($AK:$AK,$CA354+28),"")</f>
      </c>
      <c r="BO354">
        <f>IF($CB354&gt;=29,INDEX($AK:$AK,$CA354+29),"")</f>
      </c>
      <c r="BP354">
        <f>IF($CB354&gt;=30,INDEX($AK:$AK,$CA354+30),"")</f>
      </c>
      <c r="BQ354">
        <f>IF($CB354&gt;=31,INDEX($AK:$AK,$CA354+31),"")</f>
      </c>
      <c r="BR354">
        <f>IF($CB354&gt;=32,INDEX($AK:$AK,$CA354+32),"")</f>
      </c>
      <c r="BS354">
        <f>IF($CB354&gt;=33,INDEX($AK:$AK,$CA354+33),"")</f>
      </c>
      <c r="BT354">
        <f>IF($CB354&gt;=34,INDEX($AK:$AK,$CA354+34),"")</f>
      </c>
      <c r="BU354">
        <f>IF($CB354&gt;=35,INDEX($AK:$AK,$CA354+35),"")</f>
      </c>
      <c r="BV354">
        <f>IF($CB354&gt;=36,INDEX($AK:$AK,$CA354+36),"")</f>
      </c>
      <c r="BW354">
        <f>IF($CB354&gt;=37,INDEX($AK:$AK,$CA354+37),"")</f>
      </c>
      <c r="BX354">
        <f>IF($CB354&gt;=38,INDEX($AK:$AK,$CA354+38),"")</f>
      </c>
      <c r="BY354">
        <f>IF($CB354&gt;=39,INDEX($AK:$AK,$CA354+39),"")</f>
      </c>
      <c r="BZ354">
        <f>IF($CB354&gt;=40,INDEX($AK:$AK,$CA354+40),"")</f>
      </c>
      <c r="CA354">
        <f>IFERROR(MATCH($AJ354,$AK$2:$AK$134,0)+1,0)</f>
      </c>
      <c r="CB354">
        <f>IFERROR(INDEX($AL$2:$AL$134,MATCH($AJ354,$AK$2:$AK$134,0)),0)</f>
      </c>
      <c r="CC354">
        <f>IFERROR(LEFT($F354,FIND(" - ",$F354)-1),$F354)</f>
      </c>
      <c r="CF354">
        <f>IF($DA354&gt;=1,INDEX($CD:$CD,$CZ354+1),"")</f>
      </c>
      <c r="CG354">
        <f>IF($DA354&gt;=2,INDEX($CD:$CD,$CZ354+2),"")</f>
      </c>
      <c r="CH354">
        <f>IF($DA354&gt;=3,INDEX($CD:$CD,$CZ354+3),"")</f>
      </c>
      <c r="CI354">
        <f>IF($DA354&gt;=4,INDEX($CD:$CD,$CZ354+4),"")</f>
      </c>
      <c r="CJ354">
        <f>IF($DA354&gt;=5,INDEX($CD:$CD,$CZ354+5),"")</f>
      </c>
      <c r="CK354">
        <f>IF($DA354&gt;=6,INDEX($CD:$CD,$CZ354+6),"")</f>
      </c>
      <c r="CL354">
        <f>IF($DA354&gt;=7,INDEX($CD:$CD,$CZ354+7),"")</f>
      </c>
      <c r="CM354">
        <f>IF($DA354&gt;=8,INDEX($CD:$CD,$CZ354+8),"")</f>
      </c>
      <c r="CN354">
        <f>IF($DA354&gt;=9,INDEX($CD:$CD,$CZ354+9),"")</f>
      </c>
      <c r="CO354">
        <f>IF($DA354&gt;=10,INDEX($CD:$CD,$CZ354+10),"")</f>
      </c>
      <c r="CP354">
        <f>IF($DA354&gt;=11,INDEX($CD:$CD,$CZ354+11),"")</f>
      </c>
      <c r="CQ354">
        <f>IF($DA354&gt;=12,INDEX($CD:$CD,$CZ354+12),"")</f>
      </c>
      <c r="CR354">
        <f>IF($DA354&gt;=13,INDEX($CD:$CD,$CZ354+13),"")</f>
      </c>
      <c r="CS354">
        <f>IF($DA354&gt;=14,INDEX($CD:$CD,$CZ354+14),"")</f>
      </c>
      <c r="CT354">
        <f>IF($DA354&gt;=15,INDEX($CD:$CD,$CZ354+15),"")</f>
      </c>
      <c r="CU354">
        <f>IF($DA354&gt;=16,INDEX($CD:$CD,$CZ354+16),"")</f>
      </c>
      <c r="CV354">
        <f>IF($DA354&gt;=17,INDEX($CD:$CD,$CZ354+17),"")</f>
      </c>
      <c r="CW354">
        <f>IF($DA354&gt;=18,INDEX($CD:$CD,$CZ354+18),"")</f>
      </c>
      <c r="CX354">
        <f>IF($DA354&gt;=19,INDEX($CD:$CD,$CZ354+19),"")</f>
      </c>
      <c r="CY354">
        <f>IF($DA354&gt;=20,INDEX($CD:$CD,$CZ354+20),"")</f>
      </c>
      <c r="CZ354">
        <f>IFERROR(MATCH($CC354,$CD$2:$CD$263,0)+1,0)</f>
      </c>
      <c r="DA354">
        <f>IFERROR(INDEX($CE$2:$CE$263,MATCH($CC354,$CD$2:$CD$263,0)),0)</f>
      </c>
      <c r="DB354">
        <f>IFERROR(INDEX($AI:$AI,MATCH($H354,$AH:$AH,0))&amp;"","")</f>
      </c>
      <c r="DF354">
        <f>IF($GI354&gt;=1,INDEX($DC:$DC,$GH354+1),"")</f>
      </c>
      <c r="DG354">
        <f>IF($GI354&gt;=2,INDEX($DC:$DC,$GH354+2),"")</f>
      </c>
      <c r="DH354">
        <f>IF($GI354&gt;=3,INDEX($DC:$DC,$GH354+3),"")</f>
      </c>
      <c r="DI354">
        <f>IF($GI354&gt;=4,INDEX($DC:$DC,$GH354+4),"")</f>
      </c>
      <c r="DJ354">
        <f>IF($GI354&gt;=5,INDEX($DC:$DC,$GH354+5),"")</f>
      </c>
      <c r="DK354">
        <f>IF($GI354&gt;=6,INDEX($DC:$DC,$GH354+6),"")</f>
      </c>
      <c r="DL354">
        <f>IF($GI354&gt;=7,INDEX($DC:$DC,$GH354+7),"")</f>
      </c>
      <c r="DM354">
        <f>IF($GI354&gt;=8,INDEX($DC:$DC,$GH354+8),"")</f>
      </c>
      <c r="DN354">
        <f>IF($GI354&gt;=9,INDEX($DC:$DC,$GH354+9),"")</f>
      </c>
      <c r="DO354">
        <f>IF($GI354&gt;=10,INDEX($DC:$DC,$GH354+10),"")</f>
      </c>
      <c r="DP354">
        <f>IF($GI354&gt;=11,INDEX($DC:$DC,$GH354+11),"")</f>
      </c>
      <c r="DQ354">
        <f>IF($GI354&gt;=12,INDEX($DC:$DC,$GH354+12),"")</f>
      </c>
      <c r="DR354">
        <f>IF($GI354&gt;=13,INDEX($DC:$DC,$GH354+13),"")</f>
      </c>
      <c r="DS354">
        <f>IF($GI354&gt;=14,INDEX($DC:$DC,$GH354+14),"")</f>
      </c>
      <c r="DT354">
        <f>IF($GI354&gt;=15,INDEX($DC:$DC,$GH354+15),"")</f>
      </c>
      <c r="DU354">
        <f>IF($GI354&gt;=16,INDEX($DC:$DC,$GH354+16),"")</f>
      </c>
      <c r="DV354">
        <f>IF($GI354&gt;=17,INDEX($DC:$DC,$GH354+17),"")</f>
      </c>
      <c r="DW354">
        <f>IF($GI354&gt;=18,INDEX($DC:$DC,$GH354+18),"")</f>
      </c>
      <c r="DX354">
        <f>IF($GI354&gt;=19,INDEX($DC:$DC,$GH354+19),"")</f>
      </c>
      <c r="DY354">
        <f>IF($GI354&gt;=20,INDEX($DC:$DC,$GH354+20),"")</f>
      </c>
      <c r="DZ354">
        <f>IF($GI354&gt;=21,INDEX($DC:$DC,$GH354+21),"")</f>
      </c>
      <c r="EA354">
        <f>IF($GI354&gt;=22,INDEX($DC:$DC,$GH354+22),"")</f>
      </c>
      <c r="EB354">
        <f>IF($GI354&gt;=23,INDEX($DC:$DC,$GH354+23),"")</f>
      </c>
      <c r="EC354">
        <f>IF($GI354&gt;=24,INDEX($DC:$DC,$GH354+24),"")</f>
      </c>
      <c r="ED354">
        <f>IF($GI354&gt;=25,INDEX($DC:$DC,$GH354+25),"")</f>
      </c>
      <c r="EE354">
        <f>IF($GI354&gt;=26,INDEX($DC:$DC,$GH354+26),"")</f>
      </c>
      <c r="EF354">
        <f>IF($GI354&gt;=27,INDEX($DC:$DC,$GH354+27),"")</f>
      </c>
      <c r="EG354">
        <f>IF($GI354&gt;=28,INDEX($DC:$DC,$GH354+28),"")</f>
      </c>
      <c r="EH354">
        <f>IF($GI354&gt;=29,INDEX($DC:$DC,$GH354+29),"")</f>
      </c>
      <c r="EI354">
        <f>IF($GI354&gt;=30,INDEX($DC:$DC,$GH354+30),"")</f>
      </c>
      <c r="EJ354">
        <f>IF($GI354&gt;=31,INDEX($DC:$DC,$GH354+31),"")</f>
      </c>
      <c r="EK354">
        <f>IF($GI354&gt;=32,INDEX($DC:$DC,$GH354+32),"")</f>
      </c>
      <c r="EL354">
        <f>IF($GI354&gt;=33,INDEX($DC:$DC,$GH354+33),"")</f>
      </c>
      <c r="EM354">
        <f>IF($GI354&gt;=34,INDEX($DC:$DC,$GH354+34),"")</f>
      </c>
      <c r="EN354">
        <f>IF($GI354&gt;=35,INDEX($DC:$DC,$GH354+35),"")</f>
      </c>
      <c r="EO354">
        <f>IF($GI354&gt;=36,INDEX($DC:$DC,$GH354+36),"")</f>
      </c>
      <c r="EP354">
        <f>IF($GI354&gt;=37,INDEX($DC:$DC,$GH354+37),"")</f>
      </c>
      <c r="EQ354">
        <f>IF($GI354&gt;=38,INDEX($DC:$DC,$GH354+38),"")</f>
      </c>
      <c r="ER354">
        <f>IF($GI354&gt;=39,INDEX($DC:$DC,$GH354+39),"")</f>
      </c>
      <c r="ES354">
        <f>IF($GI354&gt;=40,INDEX($DC:$DC,$GH354+40),"")</f>
      </c>
      <c r="ET354">
        <f>IF($GI354&gt;=1,INDEX($DD:$DD,$GH354+1),"")</f>
      </c>
      <c r="EU354">
        <f>IF($GI354&gt;=2,INDEX($DD:$DD,$GH354+2),"")</f>
      </c>
      <c r="EV354">
        <f>IF($GI354&gt;=3,INDEX($DD:$DD,$GH354+3),"")</f>
      </c>
      <c r="EW354">
        <f>IF($GI354&gt;=4,INDEX($DD:$DD,$GH354+4),"")</f>
      </c>
      <c r="EX354">
        <f>IF($GI354&gt;=5,INDEX($DD:$DD,$GH354+5),"")</f>
      </c>
      <c r="EY354">
        <f>IF($GI354&gt;=6,INDEX($DD:$DD,$GH354+6),"")</f>
      </c>
      <c r="EZ354">
        <f>IF($GI354&gt;=7,INDEX($DD:$DD,$GH354+7),"")</f>
      </c>
      <c r="FA354">
        <f>IF($GI354&gt;=8,INDEX($DD:$DD,$GH354+8),"")</f>
      </c>
      <c r="FB354">
        <f>IF($GI354&gt;=9,INDEX($DD:$DD,$GH354+9),"")</f>
      </c>
      <c r="FC354">
        <f>IF($GI354&gt;=10,INDEX($DD:$DD,$GH354+10),"")</f>
      </c>
      <c r="FD354">
        <f>IF($GI354&gt;=11,INDEX($DD:$DD,$GH354+11),"")</f>
      </c>
      <c r="FE354">
        <f>IF($GI354&gt;=12,INDEX($DD:$DD,$GH354+12),"")</f>
      </c>
      <c r="FF354">
        <f>IF($GI354&gt;=13,INDEX($DD:$DD,$GH354+13),"")</f>
      </c>
      <c r="FG354">
        <f>IF($GI354&gt;=14,INDEX($DD:$DD,$GH354+14),"")</f>
      </c>
      <c r="FH354">
        <f>IF($GI354&gt;=15,INDEX($DD:$DD,$GH354+15),"")</f>
      </c>
      <c r="FI354">
        <f>IF($GI354&gt;=16,INDEX($DD:$DD,$GH354+16),"")</f>
      </c>
      <c r="FJ354">
        <f>IF($GI354&gt;=17,INDEX($DD:$DD,$GH354+17),"")</f>
      </c>
      <c r="FK354">
        <f>IF($GI354&gt;=18,INDEX($DD:$DD,$GH354+18),"")</f>
      </c>
      <c r="FL354">
        <f>IF($GI354&gt;=19,INDEX($DD:$DD,$GH354+19),"")</f>
      </c>
      <c r="FM354">
        <f>IF($GI354&gt;=20,INDEX($DD:$DD,$GH354+20),"")</f>
      </c>
      <c r="FN354">
        <f>IF($GI354&gt;=21,INDEX($DD:$DD,$GH354+21),"")</f>
      </c>
      <c r="FO354">
        <f>IF($GI354&gt;=22,INDEX($DD:$DD,$GH354+22),"")</f>
      </c>
      <c r="FP354">
        <f>IF($GI354&gt;=23,INDEX($DD:$DD,$GH354+23),"")</f>
      </c>
      <c r="FQ354">
        <f>IF($GI354&gt;=24,INDEX($DD:$DD,$GH354+24),"")</f>
      </c>
      <c r="FR354">
        <f>IF($GI354&gt;=25,INDEX($DD:$DD,$GH354+25),"")</f>
      </c>
      <c r="FS354">
        <f>IF($GI354&gt;=26,INDEX($DD:$DD,$GH354+26),"")</f>
      </c>
      <c r="FT354">
        <f>IF($GI354&gt;=27,INDEX($DD:$DD,$GH354+27),"")</f>
      </c>
      <c r="FU354">
        <f>IF($GI354&gt;=28,INDEX($DD:$DD,$GH354+28),"")</f>
      </c>
      <c r="FV354">
        <f>IF($GI354&gt;=29,INDEX($DD:$DD,$GH354+29),"")</f>
      </c>
      <c r="FW354">
        <f>IF($GI354&gt;=30,INDEX($DD:$DD,$GH354+30),"")</f>
      </c>
      <c r="FX354">
        <f>IF($GI354&gt;=31,INDEX($DD:$DD,$GH354+31),"")</f>
      </c>
      <c r="FY354">
        <f>IF($GI354&gt;=32,INDEX($DD:$DD,$GH354+32),"")</f>
      </c>
      <c r="FZ354">
        <f>IF($GI354&gt;=33,INDEX($DD:$DD,$GH354+33),"")</f>
      </c>
      <c r="GA354">
        <f>IF($GI354&gt;=34,INDEX($DD:$DD,$GH354+34),"")</f>
      </c>
      <c r="GB354">
        <f>IF($GI354&gt;=35,INDEX($DD:$DD,$GH354+35),"")</f>
      </c>
      <c r="GC354">
        <f>IF($GI354&gt;=36,INDEX($DD:$DD,$GH354+36),"")</f>
      </c>
      <c r="GD354">
        <f>IF($GI354&gt;=37,INDEX($DD:$DD,$GH354+37),"")</f>
      </c>
      <c r="GE354">
        <f>IF($GI354&gt;=38,INDEX($DD:$DD,$GH354+38),"")</f>
      </c>
      <c r="GF354">
        <f>IF($GI354&gt;=39,INDEX($DD:$DD,$GH354+39),"")</f>
      </c>
      <c r="GG354">
        <f>IF($GI354&gt;=40,INDEX($DD:$DD,$GH354+40),"")</f>
      </c>
      <c r="GH354">
        <f>IFERROR(MATCH($DB354,$DC$2:$DC$148,0)+1,0)</f>
      </c>
      <c r="GI354">
        <f>IFERROR(INDEX($DE$2:$DE$148,MATCH($DB354,$DC$2:$DC$148,0)),0)</f>
      </c>
      <c r="GJ354">
        <f>IFERROR(MATCH($S354,$DF$354:$ES$354,0),0)</f>
      </c>
      <c r="GK354">
        <f>IF($GJ354&gt;0,INDEX($ET$354:$GG$354,$GJ354),"")</f>
      </c>
      <c r="GN354">
        <f>IF($IW354&gt;=1,INDEX($GL:$GL,$IV354+1),"")</f>
      </c>
      <c r="GO354">
        <f>IF($IW354&gt;=2,INDEX($GL:$GL,$IV354+2),"")</f>
      </c>
      <c r="GP354">
        <f>IF($IW354&gt;=3,INDEX($GL:$GL,$IV354+3),"")</f>
      </c>
      <c r="GQ354">
        <f>IF($IW354&gt;=4,INDEX($GL:$GL,$IV354+4),"")</f>
      </c>
      <c r="GR354">
        <f>IF($IW354&gt;=5,INDEX($GL:$GL,$IV354+5),"")</f>
      </c>
      <c r="GS354">
        <f>IF($IW354&gt;=6,INDEX($GL:$GL,$IV354+6),"")</f>
      </c>
      <c r="GT354">
        <f>IF($IW354&gt;=7,INDEX($GL:$GL,$IV354+7),"")</f>
      </c>
      <c r="GU354">
        <f>IF($IW354&gt;=8,INDEX($GL:$GL,$IV354+8),"")</f>
      </c>
      <c r="GV354">
        <f>IF($IW354&gt;=9,INDEX($GL:$GL,$IV354+9),"")</f>
      </c>
      <c r="GW354">
        <f>IF($IW354&gt;=10,INDEX($GL:$GL,$IV354+10),"")</f>
      </c>
      <c r="GX354">
        <f>IF($IW354&gt;=11,INDEX($GL:$GL,$IV354+11),"")</f>
      </c>
      <c r="GY354">
        <f>IF($IW354&gt;=12,INDEX($GL:$GL,$IV354+12),"")</f>
      </c>
      <c r="GZ354">
        <f>IF($IW354&gt;=13,INDEX($GL:$GL,$IV354+13),"")</f>
      </c>
      <c r="HA354">
        <f>IF($IW354&gt;=14,INDEX($GL:$GL,$IV354+14),"")</f>
      </c>
      <c r="HB354">
        <f>IF($IW354&gt;=15,INDEX($GL:$GL,$IV354+15),"")</f>
      </c>
      <c r="HC354">
        <f>IF($IW354&gt;=16,INDEX($GL:$GL,$IV354+16),"")</f>
      </c>
      <c r="HD354">
        <f>IF($IW354&gt;=17,INDEX($GL:$GL,$IV354+17),"")</f>
      </c>
      <c r="HE354">
        <f>IF($IW354&gt;=18,INDEX($GL:$GL,$IV354+18),"")</f>
      </c>
      <c r="HF354">
        <f>IF($IW354&gt;=19,INDEX($GL:$GL,$IV354+19),"")</f>
      </c>
      <c r="HG354">
        <f>IF($IW354&gt;=20,INDEX($GL:$GL,$IV354+20),"")</f>
      </c>
      <c r="HH354">
        <f>IF($IW354&gt;=21,INDEX($GL:$GL,$IV354+21),"")</f>
      </c>
      <c r="HI354">
        <f>IF($IW354&gt;=22,INDEX($GL:$GL,$IV354+22),"")</f>
      </c>
      <c r="HJ354">
        <f>IF($IW354&gt;=23,INDEX($GL:$GL,$IV354+23),"")</f>
      </c>
      <c r="HK354">
        <f>IF($IW354&gt;=24,INDEX($GL:$GL,$IV354+24),"")</f>
      </c>
      <c r="HL354">
        <f>IF($IW354&gt;=25,INDEX($GL:$GL,$IV354+25),"")</f>
      </c>
      <c r="HM354">
        <f>IF($IW354&gt;=26,INDEX($GL:$GL,$IV354+26),"")</f>
      </c>
      <c r="HN354">
        <f>IF($IW354&gt;=27,INDEX($GL:$GL,$IV354+27),"")</f>
      </c>
      <c r="HO354">
        <f>IF($IW354&gt;=28,INDEX($GL:$GL,$IV354+28),"")</f>
      </c>
      <c r="HP354">
        <f>IF($IW354&gt;=29,INDEX($GL:$GL,$IV354+29),"")</f>
      </c>
      <c r="HQ354">
        <f>IF($IW354&gt;=30,INDEX($GL:$GL,$IV354+30),"")</f>
      </c>
      <c r="HR354">
        <f>IF($IW354&gt;=31,INDEX($GL:$GL,$IV354+31),"")</f>
      </c>
      <c r="HS354">
        <f>IF($IW354&gt;=32,INDEX($GL:$GL,$IV354+32),"")</f>
      </c>
      <c r="HT354">
        <f>IF($IW354&gt;=33,INDEX($GL:$GL,$IV354+33),"")</f>
      </c>
      <c r="HU354">
        <f>IF($IW354&gt;=34,INDEX($GL:$GL,$IV354+34),"")</f>
      </c>
      <c r="HV354">
        <f>IF($IW354&gt;=35,INDEX($GL:$GL,$IV354+35),"")</f>
      </c>
      <c r="HW354">
        <f>IF($IW354&gt;=36,INDEX($GL:$GL,$IV354+36),"")</f>
      </c>
      <c r="HX354">
        <f>IF($IW354&gt;=37,INDEX($GL:$GL,$IV354+37),"")</f>
      </c>
      <c r="HY354">
        <f>IF($IW354&gt;=38,INDEX($GL:$GL,$IV354+38),"")</f>
      </c>
      <c r="HZ354">
        <f>IF($IW354&gt;=39,INDEX($GL:$GL,$IV354+39),"")</f>
      </c>
      <c r="IA354">
        <f>IF($IW354&gt;=40,INDEX($GL:$GL,$IV354+40),"")</f>
      </c>
      <c r="IB354">
        <f>IF($IW354&gt;=41,INDEX($GL:$GL,$IV354+41),"")</f>
      </c>
      <c r="IC354">
        <f>IF($IW354&gt;=42,INDEX($GL:$GL,$IV354+42),"")</f>
      </c>
      <c r="ID354">
        <f>IF($IW354&gt;=43,INDEX($GL:$GL,$IV354+43),"")</f>
      </c>
      <c r="IE354">
        <f>IF($IW354&gt;=44,INDEX($GL:$GL,$IV354+44),"")</f>
      </c>
      <c r="IF354">
        <f>IF($IW354&gt;=45,INDEX($GL:$GL,$IV354+45),"")</f>
      </c>
      <c r="IG354">
        <f>IF($IW354&gt;=46,INDEX($GL:$GL,$IV354+46),"")</f>
      </c>
      <c r="IH354">
        <f>IF($IW354&gt;=47,INDEX($GL:$GL,$IV354+47),"")</f>
      </c>
      <c r="II354">
        <f>IF($IW354&gt;=48,INDEX($GL:$GL,$IV354+48),"")</f>
      </c>
      <c r="IJ354">
        <f>IF($IW354&gt;=49,INDEX($GL:$GL,$IV354+49),"")</f>
      </c>
      <c r="IK354">
        <f>IF($IW354&gt;=50,INDEX($GL:$GL,$IV354+50),"")</f>
      </c>
      <c r="IL354">
        <f>IF($IW354&gt;=51,INDEX($GL:$GL,$IV354+51),"")</f>
      </c>
      <c r="IM354">
        <f>IF($IW354&gt;=52,INDEX($GL:$GL,$IV354+52),"")</f>
      </c>
      <c r="IN354">
        <f>IF($IW354&gt;=53,INDEX($GL:$GL,$IV354+53),"")</f>
      </c>
      <c r="IO354">
        <f>IF($IW354&gt;=54,INDEX($GL:$GL,$IV354+54),"")</f>
      </c>
      <c r="IP354">
        <f>IF($IW354&gt;=55,INDEX($GL:$GL,$IV354+55),"")</f>
      </c>
      <c r="IQ354">
        <f>IF($IW354&gt;=56,INDEX($GL:$GL,$IV354+56),"")</f>
      </c>
      <c r="IR354">
        <f>IF($IW354&gt;=57,INDEX($GL:$GL,$IV354+57),"")</f>
      </c>
      <c r="IS354">
        <f>IF($IW354&gt;=58,INDEX($GL:$GL,$IV354+58),"")</f>
      </c>
      <c r="IT354">
        <f>IF($IW354&gt;=59,INDEX($GL:$GL,$IV354+59),"")</f>
      </c>
      <c r="IU354">
        <f>IF($IW354&gt;=60,INDEX($GL:$GL,$IV354+60),"")</f>
      </c>
      <c r="IV354">
        <f>IFERROR(MATCH($GK354,$GL$2:$GL$324,0)+1,0)</f>
      </c>
      <c r="IW354">
        <f>IFERROR(INDEX($GM$2:$GM$324,MATCH($GK354,$GL$2:$GL$324,0)),0)</f>
      </c>
      <c r="IX354" t="s">
        <v>34</v>
      </c>
      <c r="IY354" t="s">
        <v>34</v>
      </c>
    </row>
    <row r="355" spans="1:259" x14ac:dyDescent="0.25">
      <c r="K355">
        <f>IF(OR($N355="",$J355=""),"",IFERROR($N355/$J355,0))</f>
      </c>
      <c r="L355">
        <f>IF($N355="","",
SUM($M355,$O355,$T355,$P355,$R355)*
(1-IF($U355="",0,VALUE($U355)/100)))</f>
      </c>
      <c r="M355">
        <f>IF($N355="","",$N355)</f>
      </c>
      <c r="O355">
        <f>IF($N355="","",
IF($H355="","",
IF(ISNUMBER(SEARCH("exempt",LOWER($H355))),0,
$N355*(VALUE(SUBSTITUTE($H355,"%",""))/100))))</f>
      </c>
      <c r="V355">
        <f>IFERROR(IF(FIND(" - ",$E355)&gt;0,MID($E355,FIND(" - ",$E355)+3,LEN($E355)),""),"")</f>
      </c>
      <c r="AE355" t="s">
        <v>936</v>
      </c>
      <c r="AJ355">
        <f>IFERROR(LEFT($E355,FIND(" - ",$E355)-1),$E355)</f>
      </c>
      <c r="AM355">
        <f>IF($CB355&gt;=1,INDEX($AK:$AK,$CA355+1),"")</f>
      </c>
      <c r="AN355">
        <f>IF($CB355&gt;=2,INDEX($AK:$AK,$CA355+2),"")</f>
      </c>
      <c r="AO355">
        <f>IF($CB355&gt;=3,INDEX($AK:$AK,$CA355+3),"")</f>
      </c>
      <c r="AP355">
        <f>IF($CB355&gt;=4,INDEX($AK:$AK,$CA355+4),"")</f>
      </c>
      <c r="AQ355">
        <f>IF($CB355&gt;=5,INDEX($AK:$AK,$CA355+5),"")</f>
      </c>
      <c r="AR355">
        <f>IF($CB355&gt;=6,INDEX($AK:$AK,$CA355+6),"")</f>
      </c>
      <c r="AS355">
        <f>IF($CB355&gt;=7,INDEX($AK:$AK,$CA355+7),"")</f>
      </c>
      <c r="AT355">
        <f>IF($CB355&gt;=8,INDEX($AK:$AK,$CA355+8),"")</f>
      </c>
      <c r="AU355">
        <f>IF($CB355&gt;=9,INDEX($AK:$AK,$CA355+9),"")</f>
      </c>
      <c r="AV355">
        <f>IF($CB355&gt;=10,INDEX($AK:$AK,$CA355+10),"")</f>
      </c>
      <c r="AW355">
        <f>IF($CB355&gt;=11,INDEX($AK:$AK,$CA355+11),"")</f>
      </c>
      <c r="AX355">
        <f>IF($CB355&gt;=12,INDEX($AK:$AK,$CA355+12),"")</f>
      </c>
      <c r="AY355">
        <f>IF($CB355&gt;=13,INDEX($AK:$AK,$CA355+13),"")</f>
      </c>
      <c r="AZ355">
        <f>IF($CB355&gt;=14,INDEX($AK:$AK,$CA355+14),"")</f>
      </c>
      <c r="BA355">
        <f>IF($CB355&gt;=15,INDEX($AK:$AK,$CA355+15),"")</f>
      </c>
      <c r="BB355">
        <f>IF($CB355&gt;=16,INDEX($AK:$AK,$CA355+16),"")</f>
      </c>
      <c r="BC355">
        <f>IF($CB355&gt;=17,INDEX($AK:$AK,$CA355+17),"")</f>
      </c>
      <c r="BD355">
        <f>IF($CB355&gt;=18,INDEX($AK:$AK,$CA355+18),"")</f>
      </c>
      <c r="BE355">
        <f>IF($CB355&gt;=19,INDEX($AK:$AK,$CA355+19),"")</f>
      </c>
      <c r="BF355">
        <f>IF($CB355&gt;=20,INDEX($AK:$AK,$CA355+20),"")</f>
      </c>
      <c r="BG355">
        <f>IF($CB355&gt;=21,INDEX($AK:$AK,$CA355+21),"")</f>
      </c>
      <c r="BH355">
        <f>IF($CB355&gt;=22,INDEX($AK:$AK,$CA355+22),"")</f>
      </c>
      <c r="BI355">
        <f>IF($CB355&gt;=23,INDEX($AK:$AK,$CA355+23),"")</f>
      </c>
      <c r="BJ355">
        <f>IF($CB355&gt;=24,INDEX($AK:$AK,$CA355+24),"")</f>
      </c>
      <c r="BK355">
        <f>IF($CB355&gt;=25,INDEX($AK:$AK,$CA355+25),"")</f>
      </c>
      <c r="BL355">
        <f>IF($CB355&gt;=26,INDEX($AK:$AK,$CA355+26),"")</f>
      </c>
      <c r="BM355">
        <f>IF($CB355&gt;=27,INDEX($AK:$AK,$CA355+27),"")</f>
      </c>
      <c r="BN355">
        <f>IF($CB355&gt;=28,INDEX($AK:$AK,$CA355+28),"")</f>
      </c>
      <c r="BO355">
        <f>IF($CB355&gt;=29,INDEX($AK:$AK,$CA355+29),"")</f>
      </c>
      <c r="BP355">
        <f>IF($CB355&gt;=30,INDEX($AK:$AK,$CA355+30),"")</f>
      </c>
      <c r="BQ355">
        <f>IF($CB355&gt;=31,INDEX($AK:$AK,$CA355+31),"")</f>
      </c>
      <c r="BR355">
        <f>IF($CB355&gt;=32,INDEX($AK:$AK,$CA355+32),"")</f>
      </c>
      <c r="BS355">
        <f>IF($CB355&gt;=33,INDEX($AK:$AK,$CA355+33),"")</f>
      </c>
      <c r="BT355">
        <f>IF($CB355&gt;=34,INDEX($AK:$AK,$CA355+34),"")</f>
      </c>
      <c r="BU355">
        <f>IF($CB355&gt;=35,INDEX($AK:$AK,$CA355+35),"")</f>
      </c>
      <c r="BV355">
        <f>IF($CB355&gt;=36,INDEX($AK:$AK,$CA355+36),"")</f>
      </c>
      <c r="BW355">
        <f>IF($CB355&gt;=37,INDEX($AK:$AK,$CA355+37),"")</f>
      </c>
      <c r="BX355">
        <f>IF($CB355&gt;=38,INDEX($AK:$AK,$CA355+38),"")</f>
      </c>
      <c r="BY355">
        <f>IF($CB355&gt;=39,INDEX($AK:$AK,$CA355+39),"")</f>
      </c>
      <c r="BZ355">
        <f>IF($CB355&gt;=40,INDEX($AK:$AK,$CA355+40),"")</f>
      </c>
      <c r="CA355">
        <f>IFERROR(MATCH($AJ355,$AK$2:$AK$134,0)+1,0)</f>
      </c>
      <c r="CB355">
        <f>IFERROR(INDEX($AL$2:$AL$134,MATCH($AJ355,$AK$2:$AK$134,0)),0)</f>
      </c>
      <c r="CC355">
        <f>IFERROR(LEFT($F355,FIND(" - ",$F355)-1),$F355)</f>
      </c>
      <c r="CF355">
        <f>IF($DA355&gt;=1,INDEX($CD:$CD,$CZ355+1),"")</f>
      </c>
      <c r="CG355">
        <f>IF($DA355&gt;=2,INDEX($CD:$CD,$CZ355+2),"")</f>
      </c>
      <c r="CH355">
        <f>IF($DA355&gt;=3,INDEX($CD:$CD,$CZ355+3),"")</f>
      </c>
      <c r="CI355">
        <f>IF($DA355&gt;=4,INDEX($CD:$CD,$CZ355+4),"")</f>
      </c>
      <c r="CJ355">
        <f>IF($DA355&gt;=5,INDEX($CD:$CD,$CZ355+5),"")</f>
      </c>
      <c r="CK355">
        <f>IF($DA355&gt;=6,INDEX($CD:$CD,$CZ355+6),"")</f>
      </c>
      <c r="CL355">
        <f>IF($DA355&gt;=7,INDEX($CD:$CD,$CZ355+7),"")</f>
      </c>
      <c r="CM355">
        <f>IF($DA355&gt;=8,INDEX($CD:$CD,$CZ355+8),"")</f>
      </c>
      <c r="CN355">
        <f>IF($DA355&gt;=9,INDEX($CD:$CD,$CZ355+9),"")</f>
      </c>
      <c r="CO355">
        <f>IF($DA355&gt;=10,INDEX($CD:$CD,$CZ355+10),"")</f>
      </c>
      <c r="CP355">
        <f>IF($DA355&gt;=11,INDEX($CD:$CD,$CZ355+11),"")</f>
      </c>
      <c r="CQ355">
        <f>IF($DA355&gt;=12,INDEX($CD:$CD,$CZ355+12),"")</f>
      </c>
      <c r="CR355">
        <f>IF($DA355&gt;=13,INDEX($CD:$CD,$CZ355+13),"")</f>
      </c>
      <c r="CS355">
        <f>IF($DA355&gt;=14,INDEX($CD:$CD,$CZ355+14),"")</f>
      </c>
      <c r="CT355">
        <f>IF($DA355&gt;=15,INDEX($CD:$CD,$CZ355+15),"")</f>
      </c>
      <c r="CU355">
        <f>IF($DA355&gt;=16,INDEX($CD:$CD,$CZ355+16),"")</f>
      </c>
      <c r="CV355">
        <f>IF($DA355&gt;=17,INDEX($CD:$CD,$CZ355+17),"")</f>
      </c>
      <c r="CW355">
        <f>IF($DA355&gt;=18,INDEX($CD:$CD,$CZ355+18),"")</f>
      </c>
      <c r="CX355">
        <f>IF($DA355&gt;=19,INDEX($CD:$CD,$CZ355+19),"")</f>
      </c>
      <c r="CY355">
        <f>IF($DA355&gt;=20,INDEX($CD:$CD,$CZ355+20),"")</f>
      </c>
      <c r="CZ355">
        <f>IFERROR(MATCH($CC355,$CD$2:$CD$263,0)+1,0)</f>
      </c>
      <c r="DA355">
        <f>IFERROR(INDEX($CE$2:$CE$263,MATCH($CC355,$CD$2:$CD$263,0)),0)</f>
      </c>
      <c r="DB355">
        <f>IFERROR(INDEX($AI:$AI,MATCH($H355,$AH:$AH,0))&amp;"","")</f>
      </c>
      <c r="DF355">
        <f>IF($GI355&gt;=1,INDEX($DC:$DC,$GH355+1),"")</f>
      </c>
      <c r="DG355">
        <f>IF($GI355&gt;=2,INDEX($DC:$DC,$GH355+2),"")</f>
      </c>
      <c r="DH355">
        <f>IF($GI355&gt;=3,INDEX($DC:$DC,$GH355+3),"")</f>
      </c>
      <c r="DI355">
        <f>IF($GI355&gt;=4,INDEX($DC:$DC,$GH355+4),"")</f>
      </c>
      <c r="DJ355">
        <f>IF($GI355&gt;=5,INDEX($DC:$DC,$GH355+5),"")</f>
      </c>
      <c r="DK355">
        <f>IF($GI355&gt;=6,INDEX($DC:$DC,$GH355+6),"")</f>
      </c>
      <c r="DL355">
        <f>IF($GI355&gt;=7,INDEX($DC:$DC,$GH355+7),"")</f>
      </c>
      <c r="DM355">
        <f>IF($GI355&gt;=8,INDEX($DC:$DC,$GH355+8),"")</f>
      </c>
      <c r="DN355">
        <f>IF($GI355&gt;=9,INDEX($DC:$DC,$GH355+9),"")</f>
      </c>
      <c r="DO355">
        <f>IF($GI355&gt;=10,INDEX($DC:$DC,$GH355+10),"")</f>
      </c>
      <c r="DP355">
        <f>IF($GI355&gt;=11,INDEX($DC:$DC,$GH355+11),"")</f>
      </c>
      <c r="DQ355">
        <f>IF($GI355&gt;=12,INDEX($DC:$DC,$GH355+12),"")</f>
      </c>
      <c r="DR355">
        <f>IF($GI355&gt;=13,INDEX($DC:$DC,$GH355+13),"")</f>
      </c>
      <c r="DS355">
        <f>IF($GI355&gt;=14,INDEX($DC:$DC,$GH355+14),"")</f>
      </c>
      <c r="DT355">
        <f>IF($GI355&gt;=15,INDEX($DC:$DC,$GH355+15),"")</f>
      </c>
      <c r="DU355">
        <f>IF($GI355&gt;=16,INDEX($DC:$DC,$GH355+16),"")</f>
      </c>
      <c r="DV355">
        <f>IF($GI355&gt;=17,INDEX($DC:$DC,$GH355+17),"")</f>
      </c>
      <c r="DW355">
        <f>IF($GI355&gt;=18,INDEX($DC:$DC,$GH355+18),"")</f>
      </c>
      <c r="DX355">
        <f>IF($GI355&gt;=19,INDEX($DC:$DC,$GH355+19),"")</f>
      </c>
      <c r="DY355">
        <f>IF($GI355&gt;=20,INDEX($DC:$DC,$GH355+20),"")</f>
      </c>
      <c r="DZ355">
        <f>IF($GI355&gt;=21,INDEX($DC:$DC,$GH355+21),"")</f>
      </c>
      <c r="EA355">
        <f>IF($GI355&gt;=22,INDEX($DC:$DC,$GH355+22),"")</f>
      </c>
      <c r="EB355">
        <f>IF($GI355&gt;=23,INDEX($DC:$DC,$GH355+23),"")</f>
      </c>
      <c r="EC355">
        <f>IF($GI355&gt;=24,INDEX($DC:$DC,$GH355+24),"")</f>
      </c>
      <c r="ED355">
        <f>IF($GI355&gt;=25,INDEX($DC:$DC,$GH355+25),"")</f>
      </c>
      <c r="EE355">
        <f>IF($GI355&gt;=26,INDEX($DC:$DC,$GH355+26),"")</f>
      </c>
      <c r="EF355">
        <f>IF($GI355&gt;=27,INDEX($DC:$DC,$GH355+27),"")</f>
      </c>
      <c r="EG355">
        <f>IF($GI355&gt;=28,INDEX($DC:$DC,$GH355+28),"")</f>
      </c>
      <c r="EH355">
        <f>IF($GI355&gt;=29,INDEX($DC:$DC,$GH355+29),"")</f>
      </c>
      <c r="EI355">
        <f>IF($GI355&gt;=30,INDEX($DC:$DC,$GH355+30),"")</f>
      </c>
      <c r="EJ355">
        <f>IF($GI355&gt;=31,INDEX($DC:$DC,$GH355+31),"")</f>
      </c>
      <c r="EK355">
        <f>IF($GI355&gt;=32,INDEX($DC:$DC,$GH355+32),"")</f>
      </c>
      <c r="EL355">
        <f>IF($GI355&gt;=33,INDEX($DC:$DC,$GH355+33),"")</f>
      </c>
      <c r="EM355">
        <f>IF($GI355&gt;=34,INDEX($DC:$DC,$GH355+34),"")</f>
      </c>
      <c r="EN355">
        <f>IF($GI355&gt;=35,INDEX($DC:$DC,$GH355+35),"")</f>
      </c>
      <c r="EO355">
        <f>IF($GI355&gt;=36,INDEX($DC:$DC,$GH355+36),"")</f>
      </c>
      <c r="EP355">
        <f>IF($GI355&gt;=37,INDEX($DC:$DC,$GH355+37),"")</f>
      </c>
      <c r="EQ355">
        <f>IF($GI355&gt;=38,INDEX($DC:$DC,$GH355+38),"")</f>
      </c>
      <c r="ER355">
        <f>IF($GI355&gt;=39,INDEX($DC:$DC,$GH355+39),"")</f>
      </c>
      <c r="ES355">
        <f>IF($GI355&gt;=40,INDEX($DC:$DC,$GH355+40),"")</f>
      </c>
      <c r="ET355">
        <f>IF($GI355&gt;=1,INDEX($DD:$DD,$GH355+1),"")</f>
      </c>
      <c r="EU355">
        <f>IF($GI355&gt;=2,INDEX($DD:$DD,$GH355+2),"")</f>
      </c>
      <c r="EV355">
        <f>IF($GI355&gt;=3,INDEX($DD:$DD,$GH355+3),"")</f>
      </c>
      <c r="EW355">
        <f>IF($GI355&gt;=4,INDEX($DD:$DD,$GH355+4),"")</f>
      </c>
      <c r="EX355">
        <f>IF($GI355&gt;=5,INDEX($DD:$DD,$GH355+5),"")</f>
      </c>
      <c r="EY355">
        <f>IF($GI355&gt;=6,INDEX($DD:$DD,$GH355+6),"")</f>
      </c>
      <c r="EZ355">
        <f>IF($GI355&gt;=7,INDEX($DD:$DD,$GH355+7),"")</f>
      </c>
      <c r="FA355">
        <f>IF($GI355&gt;=8,INDEX($DD:$DD,$GH355+8),"")</f>
      </c>
      <c r="FB355">
        <f>IF($GI355&gt;=9,INDEX($DD:$DD,$GH355+9),"")</f>
      </c>
      <c r="FC355">
        <f>IF($GI355&gt;=10,INDEX($DD:$DD,$GH355+10),"")</f>
      </c>
      <c r="FD355">
        <f>IF($GI355&gt;=11,INDEX($DD:$DD,$GH355+11),"")</f>
      </c>
      <c r="FE355">
        <f>IF($GI355&gt;=12,INDEX($DD:$DD,$GH355+12),"")</f>
      </c>
      <c r="FF355">
        <f>IF($GI355&gt;=13,INDEX($DD:$DD,$GH355+13),"")</f>
      </c>
      <c r="FG355">
        <f>IF($GI355&gt;=14,INDEX($DD:$DD,$GH355+14),"")</f>
      </c>
      <c r="FH355">
        <f>IF($GI355&gt;=15,INDEX($DD:$DD,$GH355+15),"")</f>
      </c>
      <c r="FI355">
        <f>IF($GI355&gt;=16,INDEX($DD:$DD,$GH355+16),"")</f>
      </c>
      <c r="FJ355">
        <f>IF($GI355&gt;=17,INDEX($DD:$DD,$GH355+17),"")</f>
      </c>
      <c r="FK355">
        <f>IF($GI355&gt;=18,INDEX($DD:$DD,$GH355+18),"")</f>
      </c>
      <c r="FL355">
        <f>IF($GI355&gt;=19,INDEX($DD:$DD,$GH355+19),"")</f>
      </c>
      <c r="FM355">
        <f>IF($GI355&gt;=20,INDEX($DD:$DD,$GH355+20),"")</f>
      </c>
      <c r="FN355">
        <f>IF($GI355&gt;=21,INDEX($DD:$DD,$GH355+21),"")</f>
      </c>
      <c r="FO355">
        <f>IF($GI355&gt;=22,INDEX($DD:$DD,$GH355+22),"")</f>
      </c>
      <c r="FP355">
        <f>IF($GI355&gt;=23,INDEX($DD:$DD,$GH355+23),"")</f>
      </c>
      <c r="FQ355">
        <f>IF($GI355&gt;=24,INDEX($DD:$DD,$GH355+24),"")</f>
      </c>
      <c r="FR355">
        <f>IF($GI355&gt;=25,INDEX($DD:$DD,$GH355+25),"")</f>
      </c>
      <c r="FS355">
        <f>IF($GI355&gt;=26,INDEX($DD:$DD,$GH355+26),"")</f>
      </c>
      <c r="FT355">
        <f>IF($GI355&gt;=27,INDEX($DD:$DD,$GH355+27),"")</f>
      </c>
      <c r="FU355">
        <f>IF($GI355&gt;=28,INDEX($DD:$DD,$GH355+28),"")</f>
      </c>
      <c r="FV355">
        <f>IF($GI355&gt;=29,INDEX($DD:$DD,$GH355+29),"")</f>
      </c>
      <c r="FW355">
        <f>IF($GI355&gt;=30,INDEX($DD:$DD,$GH355+30),"")</f>
      </c>
      <c r="FX355">
        <f>IF($GI355&gt;=31,INDEX($DD:$DD,$GH355+31),"")</f>
      </c>
      <c r="FY355">
        <f>IF($GI355&gt;=32,INDEX($DD:$DD,$GH355+32),"")</f>
      </c>
      <c r="FZ355">
        <f>IF($GI355&gt;=33,INDEX($DD:$DD,$GH355+33),"")</f>
      </c>
      <c r="GA355">
        <f>IF($GI355&gt;=34,INDEX($DD:$DD,$GH355+34),"")</f>
      </c>
      <c r="GB355">
        <f>IF($GI355&gt;=35,INDEX($DD:$DD,$GH355+35),"")</f>
      </c>
      <c r="GC355">
        <f>IF($GI355&gt;=36,INDEX($DD:$DD,$GH355+36),"")</f>
      </c>
      <c r="GD355">
        <f>IF($GI355&gt;=37,INDEX($DD:$DD,$GH355+37),"")</f>
      </c>
      <c r="GE355">
        <f>IF($GI355&gt;=38,INDEX($DD:$DD,$GH355+38),"")</f>
      </c>
      <c r="GF355">
        <f>IF($GI355&gt;=39,INDEX($DD:$DD,$GH355+39),"")</f>
      </c>
      <c r="GG355">
        <f>IF($GI355&gt;=40,INDEX($DD:$DD,$GH355+40),"")</f>
      </c>
      <c r="GH355">
        <f>IFERROR(MATCH($DB355,$DC$2:$DC$148,0)+1,0)</f>
      </c>
      <c r="GI355">
        <f>IFERROR(INDEX($DE$2:$DE$148,MATCH($DB355,$DC$2:$DC$148,0)),0)</f>
      </c>
      <c r="GJ355">
        <f>IFERROR(MATCH($S355,$DF$355:$ES$355,0),0)</f>
      </c>
      <c r="GK355">
        <f>IF($GJ355&gt;0,INDEX($ET$355:$GG$355,$GJ355),"")</f>
      </c>
      <c r="GN355">
        <f>IF($IW355&gt;=1,INDEX($GL:$GL,$IV355+1),"")</f>
      </c>
      <c r="GO355">
        <f>IF($IW355&gt;=2,INDEX($GL:$GL,$IV355+2),"")</f>
      </c>
      <c r="GP355">
        <f>IF($IW355&gt;=3,INDEX($GL:$GL,$IV355+3),"")</f>
      </c>
      <c r="GQ355">
        <f>IF($IW355&gt;=4,INDEX($GL:$GL,$IV355+4),"")</f>
      </c>
      <c r="GR355">
        <f>IF($IW355&gt;=5,INDEX($GL:$GL,$IV355+5),"")</f>
      </c>
      <c r="GS355">
        <f>IF($IW355&gt;=6,INDEX($GL:$GL,$IV355+6),"")</f>
      </c>
      <c r="GT355">
        <f>IF($IW355&gt;=7,INDEX($GL:$GL,$IV355+7),"")</f>
      </c>
      <c r="GU355">
        <f>IF($IW355&gt;=8,INDEX($GL:$GL,$IV355+8),"")</f>
      </c>
      <c r="GV355">
        <f>IF($IW355&gt;=9,INDEX($GL:$GL,$IV355+9),"")</f>
      </c>
      <c r="GW355">
        <f>IF($IW355&gt;=10,INDEX($GL:$GL,$IV355+10),"")</f>
      </c>
      <c r="GX355">
        <f>IF($IW355&gt;=11,INDEX($GL:$GL,$IV355+11),"")</f>
      </c>
      <c r="GY355">
        <f>IF($IW355&gt;=12,INDEX($GL:$GL,$IV355+12),"")</f>
      </c>
      <c r="GZ355">
        <f>IF($IW355&gt;=13,INDEX($GL:$GL,$IV355+13),"")</f>
      </c>
      <c r="HA355">
        <f>IF($IW355&gt;=14,INDEX($GL:$GL,$IV355+14),"")</f>
      </c>
      <c r="HB355">
        <f>IF($IW355&gt;=15,INDEX($GL:$GL,$IV355+15),"")</f>
      </c>
      <c r="HC355">
        <f>IF($IW355&gt;=16,INDEX($GL:$GL,$IV355+16),"")</f>
      </c>
      <c r="HD355">
        <f>IF($IW355&gt;=17,INDEX($GL:$GL,$IV355+17),"")</f>
      </c>
      <c r="HE355">
        <f>IF($IW355&gt;=18,INDEX($GL:$GL,$IV355+18),"")</f>
      </c>
      <c r="HF355">
        <f>IF($IW355&gt;=19,INDEX($GL:$GL,$IV355+19),"")</f>
      </c>
      <c r="HG355">
        <f>IF($IW355&gt;=20,INDEX($GL:$GL,$IV355+20),"")</f>
      </c>
      <c r="HH355">
        <f>IF($IW355&gt;=21,INDEX($GL:$GL,$IV355+21),"")</f>
      </c>
      <c r="HI355">
        <f>IF($IW355&gt;=22,INDEX($GL:$GL,$IV355+22),"")</f>
      </c>
      <c r="HJ355">
        <f>IF($IW355&gt;=23,INDEX($GL:$GL,$IV355+23),"")</f>
      </c>
      <c r="HK355">
        <f>IF($IW355&gt;=24,INDEX($GL:$GL,$IV355+24),"")</f>
      </c>
      <c r="HL355">
        <f>IF($IW355&gt;=25,INDEX($GL:$GL,$IV355+25),"")</f>
      </c>
      <c r="HM355">
        <f>IF($IW355&gt;=26,INDEX($GL:$GL,$IV355+26),"")</f>
      </c>
      <c r="HN355">
        <f>IF($IW355&gt;=27,INDEX($GL:$GL,$IV355+27),"")</f>
      </c>
      <c r="HO355">
        <f>IF($IW355&gt;=28,INDEX($GL:$GL,$IV355+28),"")</f>
      </c>
      <c r="HP355">
        <f>IF($IW355&gt;=29,INDEX($GL:$GL,$IV355+29),"")</f>
      </c>
      <c r="HQ355">
        <f>IF($IW355&gt;=30,INDEX($GL:$GL,$IV355+30),"")</f>
      </c>
      <c r="HR355">
        <f>IF($IW355&gt;=31,INDEX($GL:$GL,$IV355+31),"")</f>
      </c>
      <c r="HS355">
        <f>IF($IW355&gt;=32,INDEX($GL:$GL,$IV355+32),"")</f>
      </c>
      <c r="HT355">
        <f>IF($IW355&gt;=33,INDEX($GL:$GL,$IV355+33),"")</f>
      </c>
      <c r="HU355">
        <f>IF($IW355&gt;=34,INDEX($GL:$GL,$IV355+34),"")</f>
      </c>
      <c r="HV355">
        <f>IF($IW355&gt;=35,INDEX($GL:$GL,$IV355+35),"")</f>
      </c>
      <c r="HW355">
        <f>IF($IW355&gt;=36,INDEX($GL:$GL,$IV355+36),"")</f>
      </c>
      <c r="HX355">
        <f>IF($IW355&gt;=37,INDEX($GL:$GL,$IV355+37),"")</f>
      </c>
      <c r="HY355">
        <f>IF($IW355&gt;=38,INDEX($GL:$GL,$IV355+38),"")</f>
      </c>
      <c r="HZ355">
        <f>IF($IW355&gt;=39,INDEX($GL:$GL,$IV355+39),"")</f>
      </c>
      <c r="IA355">
        <f>IF($IW355&gt;=40,INDEX($GL:$GL,$IV355+40),"")</f>
      </c>
      <c r="IB355">
        <f>IF($IW355&gt;=41,INDEX($GL:$GL,$IV355+41),"")</f>
      </c>
      <c r="IC355">
        <f>IF($IW355&gt;=42,INDEX($GL:$GL,$IV355+42),"")</f>
      </c>
      <c r="ID355">
        <f>IF($IW355&gt;=43,INDEX($GL:$GL,$IV355+43),"")</f>
      </c>
      <c r="IE355">
        <f>IF($IW355&gt;=44,INDEX($GL:$GL,$IV355+44),"")</f>
      </c>
      <c r="IF355">
        <f>IF($IW355&gt;=45,INDEX($GL:$GL,$IV355+45),"")</f>
      </c>
      <c r="IG355">
        <f>IF($IW355&gt;=46,INDEX($GL:$GL,$IV355+46),"")</f>
      </c>
      <c r="IH355">
        <f>IF($IW355&gt;=47,INDEX($GL:$GL,$IV355+47),"")</f>
      </c>
      <c r="II355">
        <f>IF($IW355&gt;=48,INDEX($GL:$GL,$IV355+48),"")</f>
      </c>
      <c r="IJ355">
        <f>IF($IW355&gt;=49,INDEX($GL:$GL,$IV355+49),"")</f>
      </c>
      <c r="IK355">
        <f>IF($IW355&gt;=50,INDEX($GL:$GL,$IV355+50),"")</f>
      </c>
      <c r="IL355">
        <f>IF($IW355&gt;=51,INDEX($GL:$GL,$IV355+51),"")</f>
      </c>
      <c r="IM355">
        <f>IF($IW355&gt;=52,INDEX($GL:$GL,$IV355+52),"")</f>
      </c>
      <c r="IN355">
        <f>IF($IW355&gt;=53,INDEX($GL:$GL,$IV355+53),"")</f>
      </c>
      <c r="IO355">
        <f>IF($IW355&gt;=54,INDEX($GL:$GL,$IV355+54),"")</f>
      </c>
      <c r="IP355">
        <f>IF($IW355&gt;=55,INDEX($GL:$GL,$IV355+55),"")</f>
      </c>
      <c r="IQ355">
        <f>IF($IW355&gt;=56,INDEX($GL:$GL,$IV355+56),"")</f>
      </c>
      <c r="IR355">
        <f>IF($IW355&gt;=57,INDEX($GL:$GL,$IV355+57),"")</f>
      </c>
      <c r="IS355">
        <f>IF($IW355&gt;=58,INDEX($GL:$GL,$IV355+58),"")</f>
      </c>
      <c r="IT355">
        <f>IF($IW355&gt;=59,INDEX($GL:$GL,$IV355+59),"")</f>
      </c>
      <c r="IU355">
        <f>IF($IW355&gt;=60,INDEX($GL:$GL,$IV355+60),"")</f>
      </c>
      <c r="IV355">
        <f>IFERROR(MATCH($GK355,$GL$2:$GL$324,0)+1,0)</f>
      </c>
      <c r="IW355">
        <f>IFERROR(INDEX($GM$2:$GM$324,MATCH($GK355,$GL$2:$GL$324,0)),0)</f>
      </c>
      <c r="IX355" t="s">
        <v>34</v>
      </c>
      <c r="IY355" t="s">
        <v>34</v>
      </c>
    </row>
    <row r="356" spans="1:259" x14ac:dyDescent="0.25">
      <c r="K356">
        <f>IF(OR($N356="",$J356=""),"",IFERROR($N356/$J356,0))</f>
      </c>
      <c r="L356">
        <f>IF($N356="","",
SUM($M356,$O356,$T356,$P356,$R356)*
(1-IF($U356="",0,VALUE($U356)/100)))</f>
      </c>
      <c r="M356">
        <f>IF($N356="","",$N356)</f>
      </c>
      <c r="O356">
        <f>IF($N356="","",
IF($H356="","",
IF(ISNUMBER(SEARCH("exempt",LOWER($H356))),0,
$N356*(VALUE(SUBSTITUTE($H356,"%",""))/100))))</f>
      </c>
      <c r="V356">
        <f>IFERROR(IF(FIND(" - ",$E356)&gt;0,MID($E356,FIND(" - ",$E356)+3,LEN($E356)),""),"")</f>
      </c>
      <c r="AE356" t="s">
        <v>937</v>
      </c>
      <c r="AJ356">
        <f>IFERROR(LEFT($E356,FIND(" - ",$E356)-1),$E356)</f>
      </c>
      <c r="AM356">
        <f>IF($CB356&gt;=1,INDEX($AK:$AK,$CA356+1),"")</f>
      </c>
      <c r="AN356">
        <f>IF($CB356&gt;=2,INDEX($AK:$AK,$CA356+2),"")</f>
      </c>
      <c r="AO356">
        <f>IF($CB356&gt;=3,INDEX($AK:$AK,$CA356+3),"")</f>
      </c>
      <c r="AP356">
        <f>IF($CB356&gt;=4,INDEX($AK:$AK,$CA356+4),"")</f>
      </c>
      <c r="AQ356">
        <f>IF($CB356&gt;=5,INDEX($AK:$AK,$CA356+5),"")</f>
      </c>
      <c r="AR356">
        <f>IF($CB356&gt;=6,INDEX($AK:$AK,$CA356+6),"")</f>
      </c>
      <c r="AS356">
        <f>IF($CB356&gt;=7,INDEX($AK:$AK,$CA356+7),"")</f>
      </c>
      <c r="AT356">
        <f>IF($CB356&gt;=8,INDEX($AK:$AK,$CA356+8),"")</f>
      </c>
      <c r="AU356">
        <f>IF($CB356&gt;=9,INDEX($AK:$AK,$CA356+9),"")</f>
      </c>
      <c r="AV356">
        <f>IF($CB356&gt;=10,INDEX($AK:$AK,$CA356+10),"")</f>
      </c>
      <c r="AW356">
        <f>IF($CB356&gt;=11,INDEX($AK:$AK,$CA356+11),"")</f>
      </c>
      <c r="AX356">
        <f>IF($CB356&gt;=12,INDEX($AK:$AK,$CA356+12),"")</f>
      </c>
      <c r="AY356">
        <f>IF($CB356&gt;=13,INDEX($AK:$AK,$CA356+13),"")</f>
      </c>
      <c r="AZ356">
        <f>IF($CB356&gt;=14,INDEX($AK:$AK,$CA356+14),"")</f>
      </c>
      <c r="BA356">
        <f>IF($CB356&gt;=15,INDEX($AK:$AK,$CA356+15),"")</f>
      </c>
      <c r="BB356">
        <f>IF($CB356&gt;=16,INDEX($AK:$AK,$CA356+16),"")</f>
      </c>
      <c r="BC356">
        <f>IF($CB356&gt;=17,INDEX($AK:$AK,$CA356+17),"")</f>
      </c>
      <c r="BD356">
        <f>IF($CB356&gt;=18,INDEX($AK:$AK,$CA356+18),"")</f>
      </c>
      <c r="BE356">
        <f>IF($CB356&gt;=19,INDEX($AK:$AK,$CA356+19),"")</f>
      </c>
      <c r="BF356">
        <f>IF($CB356&gt;=20,INDEX($AK:$AK,$CA356+20),"")</f>
      </c>
      <c r="BG356">
        <f>IF($CB356&gt;=21,INDEX($AK:$AK,$CA356+21),"")</f>
      </c>
      <c r="BH356">
        <f>IF($CB356&gt;=22,INDEX($AK:$AK,$CA356+22),"")</f>
      </c>
      <c r="BI356">
        <f>IF($CB356&gt;=23,INDEX($AK:$AK,$CA356+23),"")</f>
      </c>
      <c r="BJ356">
        <f>IF($CB356&gt;=24,INDEX($AK:$AK,$CA356+24),"")</f>
      </c>
      <c r="BK356">
        <f>IF($CB356&gt;=25,INDEX($AK:$AK,$CA356+25),"")</f>
      </c>
      <c r="BL356">
        <f>IF($CB356&gt;=26,INDEX($AK:$AK,$CA356+26),"")</f>
      </c>
      <c r="BM356">
        <f>IF($CB356&gt;=27,INDEX($AK:$AK,$CA356+27),"")</f>
      </c>
      <c r="BN356">
        <f>IF($CB356&gt;=28,INDEX($AK:$AK,$CA356+28),"")</f>
      </c>
      <c r="BO356">
        <f>IF($CB356&gt;=29,INDEX($AK:$AK,$CA356+29),"")</f>
      </c>
      <c r="BP356">
        <f>IF($CB356&gt;=30,INDEX($AK:$AK,$CA356+30),"")</f>
      </c>
      <c r="BQ356">
        <f>IF($CB356&gt;=31,INDEX($AK:$AK,$CA356+31),"")</f>
      </c>
      <c r="BR356">
        <f>IF($CB356&gt;=32,INDEX($AK:$AK,$CA356+32),"")</f>
      </c>
      <c r="BS356">
        <f>IF($CB356&gt;=33,INDEX($AK:$AK,$CA356+33),"")</f>
      </c>
      <c r="BT356">
        <f>IF($CB356&gt;=34,INDEX($AK:$AK,$CA356+34),"")</f>
      </c>
      <c r="BU356">
        <f>IF($CB356&gt;=35,INDEX($AK:$AK,$CA356+35),"")</f>
      </c>
      <c r="BV356">
        <f>IF($CB356&gt;=36,INDEX($AK:$AK,$CA356+36),"")</f>
      </c>
      <c r="BW356">
        <f>IF($CB356&gt;=37,INDEX($AK:$AK,$CA356+37),"")</f>
      </c>
      <c r="BX356">
        <f>IF($CB356&gt;=38,INDEX($AK:$AK,$CA356+38),"")</f>
      </c>
      <c r="BY356">
        <f>IF($CB356&gt;=39,INDEX($AK:$AK,$CA356+39),"")</f>
      </c>
      <c r="BZ356">
        <f>IF($CB356&gt;=40,INDEX($AK:$AK,$CA356+40),"")</f>
      </c>
      <c r="CA356">
        <f>IFERROR(MATCH($AJ356,$AK$2:$AK$134,0)+1,0)</f>
      </c>
      <c r="CB356">
        <f>IFERROR(INDEX($AL$2:$AL$134,MATCH($AJ356,$AK$2:$AK$134,0)),0)</f>
      </c>
      <c r="CC356">
        <f>IFERROR(LEFT($F356,FIND(" - ",$F356)-1),$F356)</f>
      </c>
      <c r="CF356">
        <f>IF($DA356&gt;=1,INDEX($CD:$CD,$CZ356+1),"")</f>
      </c>
      <c r="CG356">
        <f>IF($DA356&gt;=2,INDEX($CD:$CD,$CZ356+2),"")</f>
      </c>
      <c r="CH356">
        <f>IF($DA356&gt;=3,INDEX($CD:$CD,$CZ356+3),"")</f>
      </c>
      <c r="CI356">
        <f>IF($DA356&gt;=4,INDEX($CD:$CD,$CZ356+4),"")</f>
      </c>
      <c r="CJ356">
        <f>IF($DA356&gt;=5,INDEX($CD:$CD,$CZ356+5),"")</f>
      </c>
      <c r="CK356">
        <f>IF($DA356&gt;=6,INDEX($CD:$CD,$CZ356+6),"")</f>
      </c>
      <c r="CL356">
        <f>IF($DA356&gt;=7,INDEX($CD:$CD,$CZ356+7),"")</f>
      </c>
      <c r="CM356">
        <f>IF($DA356&gt;=8,INDEX($CD:$CD,$CZ356+8),"")</f>
      </c>
      <c r="CN356">
        <f>IF($DA356&gt;=9,INDEX($CD:$CD,$CZ356+9),"")</f>
      </c>
      <c r="CO356">
        <f>IF($DA356&gt;=10,INDEX($CD:$CD,$CZ356+10),"")</f>
      </c>
      <c r="CP356">
        <f>IF($DA356&gt;=11,INDEX($CD:$CD,$CZ356+11),"")</f>
      </c>
      <c r="CQ356">
        <f>IF($DA356&gt;=12,INDEX($CD:$CD,$CZ356+12),"")</f>
      </c>
      <c r="CR356">
        <f>IF($DA356&gt;=13,INDEX($CD:$CD,$CZ356+13),"")</f>
      </c>
      <c r="CS356">
        <f>IF($DA356&gt;=14,INDEX($CD:$CD,$CZ356+14),"")</f>
      </c>
      <c r="CT356">
        <f>IF($DA356&gt;=15,INDEX($CD:$CD,$CZ356+15),"")</f>
      </c>
      <c r="CU356">
        <f>IF($DA356&gt;=16,INDEX($CD:$CD,$CZ356+16),"")</f>
      </c>
      <c r="CV356">
        <f>IF($DA356&gt;=17,INDEX($CD:$CD,$CZ356+17),"")</f>
      </c>
      <c r="CW356">
        <f>IF($DA356&gt;=18,INDEX($CD:$CD,$CZ356+18),"")</f>
      </c>
      <c r="CX356">
        <f>IF($DA356&gt;=19,INDEX($CD:$CD,$CZ356+19),"")</f>
      </c>
      <c r="CY356">
        <f>IF($DA356&gt;=20,INDEX($CD:$CD,$CZ356+20),"")</f>
      </c>
      <c r="CZ356">
        <f>IFERROR(MATCH($CC356,$CD$2:$CD$263,0)+1,0)</f>
      </c>
      <c r="DA356">
        <f>IFERROR(INDEX($CE$2:$CE$263,MATCH($CC356,$CD$2:$CD$263,0)),0)</f>
      </c>
      <c r="DB356">
        <f>IFERROR(INDEX($AI:$AI,MATCH($H356,$AH:$AH,0))&amp;"","")</f>
      </c>
      <c r="DF356">
        <f>IF($GI356&gt;=1,INDEX($DC:$DC,$GH356+1),"")</f>
      </c>
      <c r="DG356">
        <f>IF($GI356&gt;=2,INDEX($DC:$DC,$GH356+2),"")</f>
      </c>
      <c r="DH356">
        <f>IF($GI356&gt;=3,INDEX($DC:$DC,$GH356+3),"")</f>
      </c>
      <c r="DI356">
        <f>IF($GI356&gt;=4,INDEX($DC:$DC,$GH356+4),"")</f>
      </c>
      <c r="DJ356">
        <f>IF($GI356&gt;=5,INDEX($DC:$DC,$GH356+5),"")</f>
      </c>
      <c r="DK356">
        <f>IF($GI356&gt;=6,INDEX($DC:$DC,$GH356+6),"")</f>
      </c>
      <c r="DL356">
        <f>IF($GI356&gt;=7,INDEX($DC:$DC,$GH356+7),"")</f>
      </c>
      <c r="DM356">
        <f>IF($GI356&gt;=8,INDEX($DC:$DC,$GH356+8),"")</f>
      </c>
      <c r="DN356">
        <f>IF($GI356&gt;=9,INDEX($DC:$DC,$GH356+9),"")</f>
      </c>
      <c r="DO356">
        <f>IF($GI356&gt;=10,INDEX($DC:$DC,$GH356+10),"")</f>
      </c>
      <c r="DP356">
        <f>IF($GI356&gt;=11,INDEX($DC:$DC,$GH356+11),"")</f>
      </c>
      <c r="DQ356">
        <f>IF($GI356&gt;=12,INDEX($DC:$DC,$GH356+12),"")</f>
      </c>
      <c r="DR356">
        <f>IF($GI356&gt;=13,INDEX($DC:$DC,$GH356+13),"")</f>
      </c>
      <c r="DS356">
        <f>IF($GI356&gt;=14,INDEX($DC:$DC,$GH356+14),"")</f>
      </c>
      <c r="DT356">
        <f>IF($GI356&gt;=15,INDEX($DC:$DC,$GH356+15),"")</f>
      </c>
      <c r="DU356">
        <f>IF($GI356&gt;=16,INDEX($DC:$DC,$GH356+16),"")</f>
      </c>
      <c r="DV356">
        <f>IF($GI356&gt;=17,INDEX($DC:$DC,$GH356+17),"")</f>
      </c>
      <c r="DW356">
        <f>IF($GI356&gt;=18,INDEX($DC:$DC,$GH356+18),"")</f>
      </c>
      <c r="DX356">
        <f>IF($GI356&gt;=19,INDEX($DC:$DC,$GH356+19),"")</f>
      </c>
      <c r="DY356">
        <f>IF($GI356&gt;=20,INDEX($DC:$DC,$GH356+20),"")</f>
      </c>
      <c r="DZ356">
        <f>IF($GI356&gt;=21,INDEX($DC:$DC,$GH356+21),"")</f>
      </c>
      <c r="EA356">
        <f>IF($GI356&gt;=22,INDEX($DC:$DC,$GH356+22),"")</f>
      </c>
      <c r="EB356">
        <f>IF($GI356&gt;=23,INDEX($DC:$DC,$GH356+23),"")</f>
      </c>
      <c r="EC356">
        <f>IF($GI356&gt;=24,INDEX($DC:$DC,$GH356+24),"")</f>
      </c>
      <c r="ED356">
        <f>IF($GI356&gt;=25,INDEX($DC:$DC,$GH356+25),"")</f>
      </c>
      <c r="EE356">
        <f>IF($GI356&gt;=26,INDEX($DC:$DC,$GH356+26),"")</f>
      </c>
      <c r="EF356">
        <f>IF($GI356&gt;=27,INDEX($DC:$DC,$GH356+27),"")</f>
      </c>
      <c r="EG356">
        <f>IF($GI356&gt;=28,INDEX($DC:$DC,$GH356+28),"")</f>
      </c>
      <c r="EH356">
        <f>IF($GI356&gt;=29,INDEX($DC:$DC,$GH356+29),"")</f>
      </c>
      <c r="EI356">
        <f>IF($GI356&gt;=30,INDEX($DC:$DC,$GH356+30),"")</f>
      </c>
      <c r="EJ356">
        <f>IF($GI356&gt;=31,INDEX($DC:$DC,$GH356+31),"")</f>
      </c>
      <c r="EK356">
        <f>IF($GI356&gt;=32,INDEX($DC:$DC,$GH356+32),"")</f>
      </c>
      <c r="EL356">
        <f>IF($GI356&gt;=33,INDEX($DC:$DC,$GH356+33),"")</f>
      </c>
      <c r="EM356">
        <f>IF($GI356&gt;=34,INDEX($DC:$DC,$GH356+34),"")</f>
      </c>
      <c r="EN356">
        <f>IF($GI356&gt;=35,INDEX($DC:$DC,$GH356+35),"")</f>
      </c>
      <c r="EO356">
        <f>IF($GI356&gt;=36,INDEX($DC:$DC,$GH356+36),"")</f>
      </c>
      <c r="EP356">
        <f>IF($GI356&gt;=37,INDEX($DC:$DC,$GH356+37),"")</f>
      </c>
      <c r="EQ356">
        <f>IF($GI356&gt;=38,INDEX($DC:$DC,$GH356+38),"")</f>
      </c>
      <c r="ER356">
        <f>IF($GI356&gt;=39,INDEX($DC:$DC,$GH356+39),"")</f>
      </c>
      <c r="ES356">
        <f>IF($GI356&gt;=40,INDEX($DC:$DC,$GH356+40),"")</f>
      </c>
      <c r="ET356">
        <f>IF($GI356&gt;=1,INDEX($DD:$DD,$GH356+1),"")</f>
      </c>
      <c r="EU356">
        <f>IF($GI356&gt;=2,INDEX($DD:$DD,$GH356+2),"")</f>
      </c>
      <c r="EV356">
        <f>IF($GI356&gt;=3,INDEX($DD:$DD,$GH356+3),"")</f>
      </c>
      <c r="EW356">
        <f>IF($GI356&gt;=4,INDEX($DD:$DD,$GH356+4),"")</f>
      </c>
      <c r="EX356">
        <f>IF($GI356&gt;=5,INDEX($DD:$DD,$GH356+5),"")</f>
      </c>
      <c r="EY356">
        <f>IF($GI356&gt;=6,INDEX($DD:$DD,$GH356+6),"")</f>
      </c>
      <c r="EZ356">
        <f>IF($GI356&gt;=7,INDEX($DD:$DD,$GH356+7),"")</f>
      </c>
      <c r="FA356">
        <f>IF($GI356&gt;=8,INDEX($DD:$DD,$GH356+8),"")</f>
      </c>
      <c r="FB356">
        <f>IF($GI356&gt;=9,INDEX($DD:$DD,$GH356+9),"")</f>
      </c>
      <c r="FC356">
        <f>IF($GI356&gt;=10,INDEX($DD:$DD,$GH356+10),"")</f>
      </c>
      <c r="FD356">
        <f>IF($GI356&gt;=11,INDEX($DD:$DD,$GH356+11),"")</f>
      </c>
      <c r="FE356">
        <f>IF($GI356&gt;=12,INDEX($DD:$DD,$GH356+12),"")</f>
      </c>
      <c r="FF356">
        <f>IF($GI356&gt;=13,INDEX($DD:$DD,$GH356+13),"")</f>
      </c>
      <c r="FG356">
        <f>IF($GI356&gt;=14,INDEX($DD:$DD,$GH356+14),"")</f>
      </c>
      <c r="FH356">
        <f>IF($GI356&gt;=15,INDEX($DD:$DD,$GH356+15),"")</f>
      </c>
      <c r="FI356">
        <f>IF($GI356&gt;=16,INDEX($DD:$DD,$GH356+16),"")</f>
      </c>
      <c r="FJ356">
        <f>IF($GI356&gt;=17,INDEX($DD:$DD,$GH356+17),"")</f>
      </c>
      <c r="FK356">
        <f>IF($GI356&gt;=18,INDEX($DD:$DD,$GH356+18),"")</f>
      </c>
      <c r="FL356">
        <f>IF($GI356&gt;=19,INDEX($DD:$DD,$GH356+19),"")</f>
      </c>
      <c r="FM356">
        <f>IF($GI356&gt;=20,INDEX($DD:$DD,$GH356+20),"")</f>
      </c>
      <c r="FN356">
        <f>IF($GI356&gt;=21,INDEX($DD:$DD,$GH356+21),"")</f>
      </c>
      <c r="FO356">
        <f>IF($GI356&gt;=22,INDEX($DD:$DD,$GH356+22),"")</f>
      </c>
      <c r="FP356">
        <f>IF($GI356&gt;=23,INDEX($DD:$DD,$GH356+23),"")</f>
      </c>
      <c r="FQ356">
        <f>IF($GI356&gt;=24,INDEX($DD:$DD,$GH356+24),"")</f>
      </c>
      <c r="FR356">
        <f>IF($GI356&gt;=25,INDEX($DD:$DD,$GH356+25),"")</f>
      </c>
      <c r="FS356">
        <f>IF($GI356&gt;=26,INDEX($DD:$DD,$GH356+26),"")</f>
      </c>
      <c r="FT356">
        <f>IF($GI356&gt;=27,INDEX($DD:$DD,$GH356+27),"")</f>
      </c>
      <c r="FU356">
        <f>IF($GI356&gt;=28,INDEX($DD:$DD,$GH356+28),"")</f>
      </c>
      <c r="FV356">
        <f>IF($GI356&gt;=29,INDEX($DD:$DD,$GH356+29),"")</f>
      </c>
      <c r="FW356">
        <f>IF($GI356&gt;=30,INDEX($DD:$DD,$GH356+30),"")</f>
      </c>
      <c r="FX356">
        <f>IF($GI356&gt;=31,INDEX($DD:$DD,$GH356+31),"")</f>
      </c>
      <c r="FY356">
        <f>IF($GI356&gt;=32,INDEX($DD:$DD,$GH356+32),"")</f>
      </c>
      <c r="FZ356">
        <f>IF($GI356&gt;=33,INDEX($DD:$DD,$GH356+33),"")</f>
      </c>
      <c r="GA356">
        <f>IF($GI356&gt;=34,INDEX($DD:$DD,$GH356+34),"")</f>
      </c>
      <c r="GB356">
        <f>IF($GI356&gt;=35,INDEX($DD:$DD,$GH356+35),"")</f>
      </c>
      <c r="GC356">
        <f>IF($GI356&gt;=36,INDEX($DD:$DD,$GH356+36),"")</f>
      </c>
      <c r="GD356">
        <f>IF($GI356&gt;=37,INDEX($DD:$DD,$GH356+37),"")</f>
      </c>
      <c r="GE356">
        <f>IF($GI356&gt;=38,INDEX($DD:$DD,$GH356+38),"")</f>
      </c>
      <c r="GF356">
        <f>IF($GI356&gt;=39,INDEX($DD:$DD,$GH356+39),"")</f>
      </c>
      <c r="GG356">
        <f>IF($GI356&gt;=40,INDEX($DD:$DD,$GH356+40),"")</f>
      </c>
      <c r="GH356">
        <f>IFERROR(MATCH($DB356,$DC$2:$DC$148,0)+1,0)</f>
      </c>
      <c r="GI356">
        <f>IFERROR(INDEX($DE$2:$DE$148,MATCH($DB356,$DC$2:$DC$148,0)),0)</f>
      </c>
      <c r="GJ356">
        <f>IFERROR(MATCH($S356,$DF$356:$ES$356,0),0)</f>
      </c>
      <c r="GK356">
        <f>IF($GJ356&gt;0,INDEX($ET$356:$GG$356,$GJ356),"")</f>
      </c>
      <c r="GN356">
        <f>IF($IW356&gt;=1,INDEX($GL:$GL,$IV356+1),"")</f>
      </c>
      <c r="GO356">
        <f>IF($IW356&gt;=2,INDEX($GL:$GL,$IV356+2),"")</f>
      </c>
      <c r="GP356">
        <f>IF($IW356&gt;=3,INDEX($GL:$GL,$IV356+3),"")</f>
      </c>
      <c r="GQ356">
        <f>IF($IW356&gt;=4,INDEX($GL:$GL,$IV356+4),"")</f>
      </c>
      <c r="GR356">
        <f>IF($IW356&gt;=5,INDEX($GL:$GL,$IV356+5),"")</f>
      </c>
      <c r="GS356">
        <f>IF($IW356&gt;=6,INDEX($GL:$GL,$IV356+6),"")</f>
      </c>
      <c r="GT356">
        <f>IF($IW356&gt;=7,INDEX($GL:$GL,$IV356+7),"")</f>
      </c>
      <c r="GU356">
        <f>IF($IW356&gt;=8,INDEX($GL:$GL,$IV356+8),"")</f>
      </c>
      <c r="GV356">
        <f>IF($IW356&gt;=9,INDEX($GL:$GL,$IV356+9),"")</f>
      </c>
      <c r="GW356">
        <f>IF($IW356&gt;=10,INDEX($GL:$GL,$IV356+10),"")</f>
      </c>
      <c r="GX356">
        <f>IF($IW356&gt;=11,INDEX($GL:$GL,$IV356+11),"")</f>
      </c>
      <c r="GY356">
        <f>IF($IW356&gt;=12,INDEX($GL:$GL,$IV356+12),"")</f>
      </c>
      <c r="GZ356">
        <f>IF($IW356&gt;=13,INDEX($GL:$GL,$IV356+13),"")</f>
      </c>
      <c r="HA356">
        <f>IF($IW356&gt;=14,INDEX($GL:$GL,$IV356+14),"")</f>
      </c>
      <c r="HB356">
        <f>IF($IW356&gt;=15,INDEX($GL:$GL,$IV356+15),"")</f>
      </c>
      <c r="HC356">
        <f>IF($IW356&gt;=16,INDEX($GL:$GL,$IV356+16),"")</f>
      </c>
      <c r="HD356">
        <f>IF($IW356&gt;=17,INDEX($GL:$GL,$IV356+17),"")</f>
      </c>
      <c r="HE356">
        <f>IF($IW356&gt;=18,INDEX($GL:$GL,$IV356+18),"")</f>
      </c>
      <c r="HF356">
        <f>IF($IW356&gt;=19,INDEX($GL:$GL,$IV356+19),"")</f>
      </c>
      <c r="HG356">
        <f>IF($IW356&gt;=20,INDEX($GL:$GL,$IV356+20),"")</f>
      </c>
      <c r="HH356">
        <f>IF($IW356&gt;=21,INDEX($GL:$GL,$IV356+21),"")</f>
      </c>
      <c r="HI356">
        <f>IF($IW356&gt;=22,INDEX($GL:$GL,$IV356+22),"")</f>
      </c>
      <c r="HJ356">
        <f>IF($IW356&gt;=23,INDEX($GL:$GL,$IV356+23),"")</f>
      </c>
      <c r="HK356">
        <f>IF($IW356&gt;=24,INDEX($GL:$GL,$IV356+24),"")</f>
      </c>
      <c r="HL356">
        <f>IF($IW356&gt;=25,INDEX($GL:$GL,$IV356+25),"")</f>
      </c>
      <c r="HM356">
        <f>IF($IW356&gt;=26,INDEX($GL:$GL,$IV356+26),"")</f>
      </c>
      <c r="HN356">
        <f>IF($IW356&gt;=27,INDEX($GL:$GL,$IV356+27),"")</f>
      </c>
      <c r="HO356">
        <f>IF($IW356&gt;=28,INDEX($GL:$GL,$IV356+28),"")</f>
      </c>
      <c r="HP356">
        <f>IF($IW356&gt;=29,INDEX($GL:$GL,$IV356+29),"")</f>
      </c>
      <c r="HQ356">
        <f>IF($IW356&gt;=30,INDEX($GL:$GL,$IV356+30),"")</f>
      </c>
      <c r="HR356">
        <f>IF($IW356&gt;=31,INDEX($GL:$GL,$IV356+31),"")</f>
      </c>
      <c r="HS356">
        <f>IF($IW356&gt;=32,INDEX($GL:$GL,$IV356+32),"")</f>
      </c>
      <c r="HT356">
        <f>IF($IW356&gt;=33,INDEX($GL:$GL,$IV356+33),"")</f>
      </c>
      <c r="HU356">
        <f>IF($IW356&gt;=34,INDEX($GL:$GL,$IV356+34),"")</f>
      </c>
      <c r="HV356">
        <f>IF($IW356&gt;=35,INDEX($GL:$GL,$IV356+35),"")</f>
      </c>
      <c r="HW356">
        <f>IF($IW356&gt;=36,INDEX($GL:$GL,$IV356+36),"")</f>
      </c>
      <c r="HX356">
        <f>IF($IW356&gt;=37,INDEX($GL:$GL,$IV356+37),"")</f>
      </c>
      <c r="HY356">
        <f>IF($IW356&gt;=38,INDEX($GL:$GL,$IV356+38),"")</f>
      </c>
      <c r="HZ356">
        <f>IF($IW356&gt;=39,INDEX($GL:$GL,$IV356+39),"")</f>
      </c>
      <c r="IA356">
        <f>IF($IW356&gt;=40,INDEX($GL:$GL,$IV356+40),"")</f>
      </c>
      <c r="IB356">
        <f>IF($IW356&gt;=41,INDEX($GL:$GL,$IV356+41),"")</f>
      </c>
      <c r="IC356">
        <f>IF($IW356&gt;=42,INDEX($GL:$GL,$IV356+42),"")</f>
      </c>
      <c r="ID356">
        <f>IF($IW356&gt;=43,INDEX($GL:$GL,$IV356+43),"")</f>
      </c>
      <c r="IE356">
        <f>IF($IW356&gt;=44,INDEX($GL:$GL,$IV356+44),"")</f>
      </c>
      <c r="IF356">
        <f>IF($IW356&gt;=45,INDEX($GL:$GL,$IV356+45),"")</f>
      </c>
      <c r="IG356">
        <f>IF($IW356&gt;=46,INDEX($GL:$GL,$IV356+46),"")</f>
      </c>
      <c r="IH356">
        <f>IF($IW356&gt;=47,INDEX($GL:$GL,$IV356+47),"")</f>
      </c>
      <c r="II356">
        <f>IF($IW356&gt;=48,INDEX($GL:$GL,$IV356+48),"")</f>
      </c>
      <c r="IJ356">
        <f>IF($IW356&gt;=49,INDEX($GL:$GL,$IV356+49),"")</f>
      </c>
      <c r="IK356">
        <f>IF($IW356&gt;=50,INDEX($GL:$GL,$IV356+50),"")</f>
      </c>
      <c r="IL356">
        <f>IF($IW356&gt;=51,INDEX($GL:$GL,$IV356+51),"")</f>
      </c>
      <c r="IM356">
        <f>IF($IW356&gt;=52,INDEX($GL:$GL,$IV356+52),"")</f>
      </c>
      <c r="IN356">
        <f>IF($IW356&gt;=53,INDEX($GL:$GL,$IV356+53),"")</f>
      </c>
      <c r="IO356">
        <f>IF($IW356&gt;=54,INDEX($GL:$GL,$IV356+54),"")</f>
      </c>
      <c r="IP356">
        <f>IF($IW356&gt;=55,INDEX($GL:$GL,$IV356+55),"")</f>
      </c>
      <c r="IQ356">
        <f>IF($IW356&gt;=56,INDEX($GL:$GL,$IV356+56),"")</f>
      </c>
      <c r="IR356">
        <f>IF($IW356&gt;=57,INDEX($GL:$GL,$IV356+57),"")</f>
      </c>
      <c r="IS356">
        <f>IF($IW356&gt;=58,INDEX($GL:$GL,$IV356+58),"")</f>
      </c>
      <c r="IT356">
        <f>IF($IW356&gt;=59,INDEX($GL:$GL,$IV356+59),"")</f>
      </c>
      <c r="IU356">
        <f>IF($IW356&gt;=60,INDEX($GL:$GL,$IV356+60),"")</f>
      </c>
      <c r="IV356">
        <f>IFERROR(MATCH($GK356,$GL$2:$GL$324,0)+1,0)</f>
      </c>
      <c r="IW356">
        <f>IFERROR(INDEX($GM$2:$GM$324,MATCH($GK356,$GL$2:$GL$324,0)),0)</f>
      </c>
      <c r="IX356" t="s">
        <v>34</v>
      </c>
      <c r="IY356" t="s">
        <v>34</v>
      </c>
    </row>
    <row r="357" spans="1:259" x14ac:dyDescent="0.25">
      <c r="K357">
        <f>IF(OR($N357="",$J357=""),"",IFERROR($N357/$J357,0))</f>
      </c>
      <c r="L357">
        <f>IF($N357="","",
SUM($M357,$O357,$T357,$P357,$R357)*
(1-IF($U357="",0,VALUE($U357)/100)))</f>
      </c>
      <c r="M357">
        <f>IF($N357="","",$N357)</f>
      </c>
      <c r="O357">
        <f>IF($N357="","",
IF($H357="","",
IF(ISNUMBER(SEARCH("exempt",LOWER($H357))),0,
$N357*(VALUE(SUBSTITUTE($H357,"%",""))/100))))</f>
      </c>
      <c r="V357">
        <f>IFERROR(IF(FIND(" - ",$E357)&gt;0,MID($E357,FIND(" - ",$E357)+3,LEN($E357)),""),"")</f>
      </c>
      <c r="AE357" t="s">
        <v>938</v>
      </c>
      <c r="AJ357">
        <f>IFERROR(LEFT($E357,FIND(" - ",$E357)-1),$E357)</f>
      </c>
      <c r="AM357">
        <f>IF($CB357&gt;=1,INDEX($AK:$AK,$CA357+1),"")</f>
      </c>
      <c r="AN357">
        <f>IF($CB357&gt;=2,INDEX($AK:$AK,$CA357+2),"")</f>
      </c>
      <c r="AO357">
        <f>IF($CB357&gt;=3,INDEX($AK:$AK,$CA357+3),"")</f>
      </c>
      <c r="AP357">
        <f>IF($CB357&gt;=4,INDEX($AK:$AK,$CA357+4),"")</f>
      </c>
      <c r="AQ357">
        <f>IF($CB357&gt;=5,INDEX($AK:$AK,$CA357+5),"")</f>
      </c>
      <c r="AR357">
        <f>IF($CB357&gt;=6,INDEX($AK:$AK,$CA357+6),"")</f>
      </c>
      <c r="AS357">
        <f>IF($CB357&gt;=7,INDEX($AK:$AK,$CA357+7),"")</f>
      </c>
      <c r="AT357">
        <f>IF($CB357&gt;=8,INDEX($AK:$AK,$CA357+8),"")</f>
      </c>
      <c r="AU357">
        <f>IF($CB357&gt;=9,INDEX($AK:$AK,$CA357+9),"")</f>
      </c>
      <c r="AV357">
        <f>IF($CB357&gt;=10,INDEX($AK:$AK,$CA357+10),"")</f>
      </c>
      <c r="AW357">
        <f>IF($CB357&gt;=11,INDEX($AK:$AK,$CA357+11),"")</f>
      </c>
      <c r="AX357">
        <f>IF($CB357&gt;=12,INDEX($AK:$AK,$CA357+12),"")</f>
      </c>
      <c r="AY357">
        <f>IF($CB357&gt;=13,INDEX($AK:$AK,$CA357+13),"")</f>
      </c>
      <c r="AZ357">
        <f>IF($CB357&gt;=14,INDEX($AK:$AK,$CA357+14),"")</f>
      </c>
      <c r="BA357">
        <f>IF($CB357&gt;=15,INDEX($AK:$AK,$CA357+15),"")</f>
      </c>
      <c r="BB357">
        <f>IF($CB357&gt;=16,INDEX($AK:$AK,$CA357+16),"")</f>
      </c>
      <c r="BC357">
        <f>IF($CB357&gt;=17,INDEX($AK:$AK,$CA357+17),"")</f>
      </c>
      <c r="BD357">
        <f>IF($CB357&gt;=18,INDEX($AK:$AK,$CA357+18),"")</f>
      </c>
      <c r="BE357">
        <f>IF($CB357&gt;=19,INDEX($AK:$AK,$CA357+19),"")</f>
      </c>
      <c r="BF357">
        <f>IF($CB357&gt;=20,INDEX($AK:$AK,$CA357+20),"")</f>
      </c>
      <c r="BG357">
        <f>IF($CB357&gt;=21,INDEX($AK:$AK,$CA357+21),"")</f>
      </c>
      <c r="BH357">
        <f>IF($CB357&gt;=22,INDEX($AK:$AK,$CA357+22),"")</f>
      </c>
      <c r="BI357">
        <f>IF($CB357&gt;=23,INDEX($AK:$AK,$CA357+23),"")</f>
      </c>
      <c r="BJ357">
        <f>IF($CB357&gt;=24,INDEX($AK:$AK,$CA357+24),"")</f>
      </c>
      <c r="BK357">
        <f>IF($CB357&gt;=25,INDEX($AK:$AK,$CA357+25),"")</f>
      </c>
      <c r="BL357">
        <f>IF($CB357&gt;=26,INDEX($AK:$AK,$CA357+26),"")</f>
      </c>
      <c r="BM357">
        <f>IF($CB357&gt;=27,INDEX($AK:$AK,$CA357+27),"")</f>
      </c>
      <c r="BN357">
        <f>IF($CB357&gt;=28,INDEX($AK:$AK,$CA357+28),"")</f>
      </c>
      <c r="BO357">
        <f>IF($CB357&gt;=29,INDEX($AK:$AK,$CA357+29),"")</f>
      </c>
      <c r="BP357">
        <f>IF($CB357&gt;=30,INDEX($AK:$AK,$CA357+30),"")</f>
      </c>
      <c r="BQ357">
        <f>IF($CB357&gt;=31,INDEX($AK:$AK,$CA357+31),"")</f>
      </c>
      <c r="BR357">
        <f>IF($CB357&gt;=32,INDEX($AK:$AK,$CA357+32),"")</f>
      </c>
      <c r="BS357">
        <f>IF($CB357&gt;=33,INDEX($AK:$AK,$CA357+33),"")</f>
      </c>
      <c r="BT357">
        <f>IF($CB357&gt;=34,INDEX($AK:$AK,$CA357+34),"")</f>
      </c>
      <c r="BU357">
        <f>IF($CB357&gt;=35,INDEX($AK:$AK,$CA357+35),"")</f>
      </c>
      <c r="BV357">
        <f>IF($CB357&gt;=36,INDEX($AK:$AK,$CA357+36),"")</f>
      </c>
      <c r="BW357">
        <f>IF($CB357&gt;=37,INDEX($AK:$AK,$CA357+37),"")</f>
      </c>
      <c r="BX357">
        <f>IF($CB357&gt;=38,INDEX($AK:$AK,$CA357+38),"")</f>
      </c>
      <c r="BY357">
        <f>IF($CB357&gt;=39,INDEX($AK:$AK,$CA357+39),"")</f>
      </c>
      <c r="BZ357">
        <f>IF($CB357&gt;=40,INDEX($AK:$AK,$CA357+40),"")</f>
      </c>
      <c r="CA357">
        <f>IFERROR(MATCH($AJ357,$AK$2:$AK$134,0)+1,0)</f>
      </c>
      <c r="CB357">
        <f>IFERROR(INDEX($AL$2:$AL$134,MATCH($AJ357,$AK$2:$AK$134,0)),0)</f>
      </c>
      <c r="CC357">
        <f>IFERROR(LEFT($F357,FIND(" - ",$F357)-1),$F357)</f>
      </c>
      <c r="CF357">
        <f>IF($DA357&gt;=1,INDEX($CD:$CD,$CZ357+1),"")</f>
      </c>
      <c r="CG357">
        <f>IF($DA357&gt;=2,INDEX($CD:$CD,$CZ357+2),"")</f>
      </c>
      <c r="CH357">
        <f>IF($DA357&gt;=3,INDEX($CD:$CD,$CZ357+3),"")</f>
      </c>
      <c r="CI357">
        <f>IF($DA357&gt;=4,INDEX($CD:$CD,$CZ357+4),"")</f>
      </c>
      <c r="CJ357">
        <f>IF($DA357&gt;=5,INDEX($CD:$CD,$CZ357+5),"")</f>
      </c>
      <c r="CK357">
        <f>IF($DA357&gt;=6,INDEX($CD:$CD,$CZ357+6),"")</f>
      </c>
      <c r="CL357">
        <f>IF($DA357&gt;=7,INDEX($CD:$CD,$CZ357+7),"")</f>
      </c>
      <c r="CM357">
        <f>IF($DA357&gt;=8,INDEX($CD:$CD,$CZ357+8),"")</f>
      </c>
      <c r="CN357">
        <f>IF($DA357&gt;=9,INDEX($CD:$CD,$CZ357+9),"")</f>
      </c>
      <c r="CO357">
        <f>IF($DA357&gt;=10,INDEX($CD:$CD,$CZ357+10),"")</f>
      </c>
      <c r="CP357">
        <f>IF($DA357&gt;=11,INDEX($CD:$CD,$CZ357+11),"")</f>
      </c>
      <c r="CQ357">
        <f>IF($DA357&gt;=12,INDEX($CD:$CD,$CZ357+12),"")</f>
      </c>
      <c r="CR357">
        <f>IF($DA357&gt;=13,INDEX($CD:$CD,$CZ357+13),"")</f>
      </c>
      <c r="CS357">
        <f>IF($DA357&gt;=14,INDEX($CD:$CD,$CZ357+14),"")</f>
      </c>
      <c r="CT357">
        <f>IF($DA357&gt;=15,INDEX($CD:$CD,$CZ357+15),"")</f>
      </c>
      <c r="CU357">
        <f>IF($DA357&gt;=16,INDEX($CD:$CD,$CZ357+16),"")</f>
      </c>
      <c r="CV357">
        <f>IF($DA357&gt;=17,INDEX($CD:$CD,$CZ357+17),"")</f>
      </c>
      <c r="CW357">
        <f>IF($DA357&gt;=18,INDEX($CD:$CD,$CZ357+18),"")</f>
      </c>
      <c r="CX357">
        <f>IF($DA357&gt;=19,INDEX($CD:$CD,$CZ357+19),"")</f>
      </c>
      <c r="CY357">
        <f>IF($DA357&gt;=20,INDEX($CD:$CD,$CZ357+20),"")</f>
      </c>
      <c r="CZ357">
        <f>IFERROR(MATCH($CC357,$CD$2:$CD$263,0)+1,0)</f>
      </c>
      <c r="DA357">
        <f>IFERROR(INDEX($CE$2:$CE$263,MATCH($CC357,$CD$2:$CD$263,0)),0)</f>
      </c>
      <c r="DB357">
        <f>IFERROR(INDEX($AI:$AI,MATCH($H357,$AH:$AH,0))&amp;"","")</f>
      </c>
      <c r="DF357">
        <f>IF($GI357&gt;=1,INDEX($DC:$DC,$GH357+1),"")</f>
      </c>
      <c r="DG357">
        <f>IF($GI357&gt;=2,INDEX($DC:$DC,$GH357+2),"")</f>
      </c>
      <c r="DH357">
        <f>IF($GI357&gt;=3,INDEX($DC:$DC,$GH357+3),"")</f>
      </c>
      <c r="DI357">
        <f>IF($GI357&gt;=4,INDEX($DC:$DC,$GH357+4),"")</f>
      </c>
      <c r="DJ357">
        <f>IF($GI357&gt;=5,INDEX($DC:$DC,$GH357+5),"")</f>
      </c>
      <c r="DK357">
        <f>IF($GI357&gt;=6,INDEX($DC:$DC,$GH357+6),"")</f>
      </c>
      <c r="DL357">
        <f>IF($GI357&gt;=7,INDEX($DC:$DC,$GH357+7),"")</f>
      </c>
      <c r="DM357">
        <f>IF($GI357&gt;=8,INDEX($DC:$DC,$GH357+8),"")</f>
      </c>
      <c r="DN357">
        <f>IF($GI357&gt;=9,INDEX($DC:$DC,$GH357+9),"")</f>
      </c>
      <c r="DO357">
        <f>IF($GI357&gt;=10,INDEX($DC:$DC,$GH357+10),"")</f>
      </c>
      <c r="DP357">
        <f>IF($GI357&gt;=11,INDEX($DC:$DC,$GH357+11),"")</f>
      </c>
      <c r="DQ357">
        <f>IF($GI357&gt;=12,INDEX($DC:$DC,$GH357+12),"")</f>
      </c>
      <c r="DR357">
        <f>IF($GI357&gt;=13,INDEX($DC:$DC,$GH357+13),"")</f>
      </c>
      <c r="DS357">
        <f>IF($GI357&gt;=14,INDEX($DC:$DC,$GH357+14),"")</f>
      </c>
      <c r="DT357">
        <f>IF($GI357&gt;=15,INDEX($DC:$DC,$GH357+15),"")</f>
      </c>
      <c r="DU357">
        <f>IF($GI357&gt;=16,INDEX($DC:$DC,$GH357+16),"")</f>
      </c>
      <c r="DV357">
        <f>IF($GI357&gt;=17,INDEX($DC:$DC,$GH357+17),"")</f>
      </c>
      <c r="DW357">
        <f>IF($GI357&gt;=18,INDEX($DC:$DC,$GH357+18),"")</f>
      </c>
      <c r="DX357">
        <f>IF($GI357&gt;=19,INDEX($DC:$DC,$GH357+19),"")</f>
      </c>
      <c r="DY357">
        <f>IF($GI357&gt;=20,INDEX($DC:$DC,$GH357+20),"")</f>
      </c>
      <c r="DZ357">
        <f>IF($GI357&gt;=21,INDEX($DC:$DC,$GH357+21),"")</f>
      </c>
      <c r="EA357">
        <f>IF($GI357&gt;=22,INDEX($DC:$DC,$GH357+22),"")</f>
      </c>
      <c r="EB357">
        <f>IF($GI357&gt;=23,INDEX($DC:$DC,$GH357+23),"")</f>
      </c>
      <c r="EC357">
        <f>IF($GI357&gt;=24,INDEX($DC:$DC,$GH357+24),"")</f>
      </c>
      <c r="ED357">
        <f>IF($GI357&gt;=25,INDEX($DC:$DC,$GH357+25),"")</f>
      </c>
      <c r="EE357">
        <f>IF($GI357&gt;=26,INDEX($DC:$DC,$GH357+26),"")</f>
      </c>
      <c r="EF357">
        <f>IF($GI357&gt;=27,INDEX($DC:$DC,$GH357+27),"")</f>
      </c>
      <c r="EG357">
        <f>IF($GI357&gt;=28,INDEX($DC:$DC,$GH357+28),"")</f>
      </c>
      <c r="EH357">
        <f>IF($GI357&gt;=29,INDEX($DC:$DC,$GH357+29),"")</f>
      </c>
      <c r="EI357">
        <f>IF($GI357&gt;=30,INDEX($DC:$DC,$GH357+30),"")</f>
      </c>
      <c r="EJ357">
        <f>IF($GI357&gt;=31,INDEX($DC:$DC,$GH357+31),"")</f>
      </c>
      <c r="EK357">
        <f>IF($GI357&gt;=32,INDEX($DC:$DC,$GH357+32),"")</f>
      </c>
      <c r="EL357">
        <f>IF($GI357&gt;=33,INDEX($DC:$DC,$GH357+33),"")</f>
      </c>
      <c r="EM357">
        <f>IF($GI357&gt;=34,INDEX($DC:$DC,$GH357+34),"")</f>
      </c>
      <c r="EN357">
        <f>IF($GI357&gt;=35,INDEX($DC:$DC,$GH357+35),"")</f>
      </c>
      <c r="EO357">
        <f>IF($GI357&gt;=36,INDEX($DC:$DC,$GH357+36),"")</f>
      </c>
      <c r="EP357">
        <f>IF($GI357&gt;=37,INDEX($DC:$DC,$GH357+37),"")</f>
      </c>
      <c r="EQ357">
        <f>IF($GI357&gt;=38,INDEX($DC:$DC,$GH357+38),"")</f>
      </c>
      <c r="ER357">
        <f>IF($GI357&gt;=39,INDEX($DC:$DC,$GH357+39),"")</f>
      </c>
      <c r="ES357">
        <f>IF($GI357&gt;=40,INDEX($DC:$DC,$GH357+40),"")</f>
      </c>
      <c r="ET357">
        <f>IF($GI357&gt;=1,INDEX($DD:$DD,$GH357+1),"")</f>
      </c>
      <c r="EU357">
        <f>IF($GI357&gt;=2,INDEX($DD:$DD,$GH357+2),"")</f>
      </c>
      <c r="EV357">
        <f>IF($GI357&gt;=3,INDEX($DD:$DD,$GH357+3),"")</f>
      </c>
      <c r="EW357">
        <f>IF($GI357&gt;=4,INDEX($DD:$DD,$GH357+4),"")</f>
      </c>
      <c r="EX357">
        <f>IF($GI357&gt;=5,INDEX($DD:$DD,$GH357+5),"")</f>
      </c>
      <c r="EY357">
        <f>IF($GI357&gt;=6,INDEX($DD:$DD,$GH357+6),"")</f>
      </c>
      <c r="EZ357">
        <f>IF($GI357&gt;=7,INDEX($DD:$DD,$GH357+7),"")</f>
      </c>
      <c r="FA357">
        <f>IF($GI357&gt;=8,INDEX($DD:$DD,$GH357+8),"")</f>
      </c>
      <c r="FB357">
        <f>IF($GI357&gt;=9,INDEX($DD:$DD,$GH357+9),"")</f>
      </c>
      <c r="FC357">
        <f>IF($GI357&gt;=10,INDEX($DD:$DD,$GH357+10),"")</f>
      </c>
      <c r="FD357">
        <f>IF($GI357&gt;=11,INDEX($DD:$DD,$GH357+11),"")</f>
      </c>
      <c r="FE357">
        <f>IF($GI357&gt;=12,INDEX($DD:$DD,$GH357+12),"")</f>
      </c>
      <c r="FF357">
        <f>IF($GI357&gt;=13,INDEX($DD:$DD,$GH357+13),"")</f>
      </c>
      <c r="FG357">
        <f>IF($GI357&gt;=14,INDEX($DD:$DD,$GH357+14),"")</f>
      </c>
      <c r="FH357">
        <f>IF($GI357&gt;=15,INDEX($DD:$DD,$GH357+15),"")</f>
      </c>
      <c r="FI357">
        <f>IF($GI357&gt;=16,INDEX($DD:$DD,$GH357+16),"")</f>
      </c>
      <c r="FJ357">
        <f>IF($GI357&gt;=17,INDEX($DD:$DD,$GH357+17),"")</f>
      </c>
      <c r="FK357">
        <f>IF($GI357&gt;=18,INDEX($DD:$DD,$GH357+18),"")</f>
      </c>
      <c r="FL357">
        <f>IF($GI357&gt;=19,INDEX($DD:$DD,$GH357+19),"")</f>
      </c>
      <c r="FM357">
        <f>IF($GI357&gt;=20,INDEX($DD:$DD,$GH357+20),"")</f>
      </c>
      <c r="FN357">
        <f>IF($GI357&gt;=21,INDEX($DD:$DD,$GH357+21),"")</f>
      </c>
      <c r="FO357">
        <f>IF($GI357&gt;=22,INDEX($DD:$DD,$GH357+22),"")</f>
      </c>
      <c r="FP357">
        <f>IF($GI357&gt;=23,INDEX($DD:$DD,$GH357+23),"")</f>
      </c>
      <c r="FQ357">
        <f>IF($GI357&gt;=24,INDEX($DD:$DD,$GH357+24),"")</f>
      </c>
      <c r="FR357">
        <f>IF($GI357&gt;=25,INDEX($DD:$DD,$GH357+25),"")</f>
      </c>
      <c r="FS357">
        <f>IF($GI357&gt;=26,INDEX($DD:$DD,$GH357+26),"")</f>
      </c>
      <c r="FT357">
        <f>IF($GI357&gt;=27,INDEX($DD:$DD,$GH357+27),"")</f>
      </c>
      <c r="FU357">
        <f>IF($GI357&gt;=28,INDEX($DD:$DD,$GH357+28),"")</f>
      </c>
      <c r="FV357">
        <f>IF($GI357&gt;=29,INDEX($DD:$DD,$GH357+29),"")</f>
      </c>
      <c r="FW357">
        <f>IF($GI357&gt;=30,INDEX($DD:$DD,$GH357+30),"")</f>
      </c>
      <c r="FX357">
        <f>IF($GI357&gt;=31,INDEX($DD:$DD,$GH357+31),"")</f>
      </c>
      <c r="FY357">
        <f>IF($GI357&gt;=32,INDEX($DD:$DD,$GH357+32),"")</f>
      </c>
      <c r="FZ357">
        <f>IF($GI357&gt;=33,INDEX($DD:$DD,$GH357+33),"")</f>
      </c>
      <c r="GA357">
        <f>IF($GI357&gt;=34,INDEX($DD:$DD,$GH357+34),"")</f>
      </c>
      <c r="GB357">
        <f>IF($GI357&gt;=35,INDEX($DD:$DD,$GH357+35),"")</f>
      </c>
      <c r="GC357">
        <f>IF($GI357&gt;=36,INDEX($DD:$DD,$GH357+36),"")</f>
      </c>
      <c r="GD357">
        <f>IF($GI357&gt;=37,INDEX($DD:$DD,$GH357+37),"")</f>
      </c>
      <c r="GE357">
        <f>IF($GI357&gt;=38,INDEX($DD:$DD,$GH357+38),"")</f>
      </c>
      <c r="GF357">
        <f>IF($GI357&gt;=39,INDEX($DD:$DD,$GH357+39),"")</f>
      </c>
      <c r="GG357">
        <f>IF($GI357&gt;=40,INDEX($DD:$DD,$GH357+40),"")</f>
      </c>
      <c r="GH357">
        <f>IFERROR(MATCH($DB357,$DC$2:$DC$148,0)+1,0)</f>
      </c>
      <c r="GI357">
        <f>IFERROR(INDEX($DE$2:$DE$148,MATCH($DB357,$DC$2:$DC$148,0)),0)</f>
      </c>
      <c r="GJ357">
        <f>IFERROR(MATCH($S357,$DF$357:$ES$357,0),0)</f>
      </c>
      <c r="GK357">
        <f>IF($GJ357&gt;0,INDEX($ET$357:$GG$357,$GJ357),"")</f>
      </c>
      <c r="GN357">
        <f>IF($IW357&gt;=1,INDEX($GL:$GL,$IV357+1),"")</f>
      </c>
      <c r="GO357">
        <f>IF($IW357&gt;=2,INDEX($GL:$GL,$IV357+2),"")</f>
      </c>
      <c r="GP357">
        <f>IF($IW357&gt;=3,INDEX($GL:$GL,$IV357+3),"")</f>
      </c>
      <c r="GQ357">
        <f>IF($IW357&gt;=4,INDEX($GL:$GL,$IV357+4),"")</f>
      </c>
      <c r="GR357">
        <f>IF($IW357&gt;=5,INDEX($GL:$GL,$IV357+5),"")</f>
      </c>
      <c r="GS357">
        <f>IF($IW357&gt;=6,INDEX($GL:$GL,$IV357+6),"")</f>
      </c>
      <c r="GT357">
        <f>IF($IW357&gt;=7,INDEX($GL:$GL,$IV357+7),"")</f>
      </c>
      <c r="GU357">
        <f>IF($IW357&gt;=8,INDEX($GL:$GL,$IV357+8),"")</f>
      </c>
      <c r="GV357">
        <f>IF($IW357&gt;=9,INDEX($GL:$GL,$IV357+9),"")</f>
      </c>
      <c r="GW357">
        <f>IF($IW357&gt;=10,INDEX($GL:$GL,$IV357+10),"")</f>
      </c>
      <c r="GX357">
        <f>IF($IW357&gt;=11,INDEX($GL:$GL,$IV357+11),"")</f>
      </c>
      <c r="GY357">
        <f>IF($IW357&gt;=12,INDEX($GL:$GL,$IV357+12),"")</f>
      </c>
      <c r="GZ357">
        <f>IF($IW357&gt;=13,INDEX($GL:$GL,$IV357+13),"")</f>
      </c>
      <c r="HA357">
        <f>IF($IW357&gt;=14,INDEX($GL:$GL,$IV357+14),"")</f>
      </c>
      <c r="HB357">
        <f>IF($IW357&gt;=15,INDEX($GL:$GL,$IV357+15),"")</f>
      </c>
      <c r="HC357">
        <f>IF($IW357&gt;=16,INDEX($GL:$GL,$IV357+16),"")</f>
      </c>
      <c r="HD357">
        <f>IF($IW357&gt;=17,INDEX($GL:$GL,$IV357+17),"")</f>
      </c>
      <c r="HE357">
        <f>IF($IW357&gt;=18,INDEX($GL:$GL,$IV357+18),"")</f>
      </c>
      <c r="HF357">
        <f>IF($IW357&gt;=19,INDEX($GL:$GL,$IV357+19),"")</f>
      </c>
      <c r="HG357">
        <f>IF($IW357&gt;=20,INDEX($GL:$GL,$IV357+20),"")</f>
      </c>
      <c r="HH357">
        <f>IF($IW357&gt;=21,INDEX($GL:$GL,$IV357+21),"")</f>
      </c>
      <c r="HI357">
        <f>IF($IW357&gt;=22,INDEX($GL:$GL,$IV357+22),"")</f>
      </c>
      <c r="HJ357">
        <f>IF($IW357&gt;=23,INDEX($GL:$GL,$IV357+23),"")</f>
      </c>
      <c r="HK357">
        <f>IF($IW357&gt;=24,INDEX($GL:$GL,$IV357+24),"")</f>
      </c>
      <c r="HL357">
        <f>IF($IW357&gt;=25,INDEX($GL:$GL,$IV357+25),"")</f>
      </c>
      <c r="HM357">
        <f>IF($IW357&gt;=26,INDEX($GL:$GL,$IV357+26),"")</f>
      </c>
      <c r="HN357">
        <f>IF($IW357&gt;=27,INDEX($GL:$GL,$IV357+27),"")</f>
      </c>
      <c r="HO357">
        <f>IF($IW357&gt;=28,INDEX($GL:$GL,$IV357+28),"")</f>
      </c>
      <c r="HP357">
        <f>IF($IW357&gt;=29,INDEX($GL:$GL,$IV357+29),"")</f>
      </c>
      <c r="HQ357">
        <f>IF($IW357&gt;=30,INDEX($GL:$GL,$IV357+30),"")</f>
      </c>
      <c r="HR357">
        <f>IF($IW357&gt;=31,INDEX($GL:$GL,$IV357+31),"")</f>
      </c>
      <c r="HS357">
        <f>IF($IW357&gt;=32,INDEX($GL:$GL,$IV357+32),"")</f>
      </c>
      <c r="HT357">
        <f>IF($IW357&gt;=33,INDEX($GL:$GL,$IV357+33),"")</f>
      </c>
      <c r="HU357">
        <f>IF($IW357&gt;=34,INDEX($GL:$GL,$IV357+34),"")</f>
      </c>
      <c r="HV357">
        <f>IF($IW357&gt;=35,INDEX($GL:$GL,$IV357+35),"")</f>
      </c>
      <c r="HW357">
        <f>IF($IW357&gt;=36,INDEX($GL:$GL,$IV357+36),"")</f>
      </c>
      <c r="HX357">
        <f>IF($IW357&gt;=37,INDEX($GL:$GL,$IV357+37),"")</f>
      </c>
      <c r="HY357">
        <f>IF($IW357&gt;=38,INDEX($GL:$GL,$IV357+38),"")</f>
      </c>
      <c r="HZ357">
        <f>IF($IW357&gt;=39,INDEX($GL:$GL,$IV357+39),"")</f>
      </c>
      <c r="IA357">
        <f>IF($IW357&gt;=40,INDEX($GL:$GL,$IV357+40),"")</f>
      </c>
      <c r="IB357">
        <f>IF($IW357&gt;=41,INDEX($GL:$GL,$IV357+41),"")</f>
      </c>
      <c r="IC357">
        <f>IF($IW357&gt;=42,INDEX($GL:$GL,$IV357+42),"")</f>
      </c>
      <c r="ID357">
        <f>IF($IW357&gt;=43,INDEX($GL:$GL,$IV357+43),"")</f>
      </c>
      <c r="IE357">
        <f>IF($IW357&gt;=44,INDEX($GL:$GL,$IV357+44),"")</f>
      </c>
      <c r="IF357">
        <f>IF($IW357&gt;=45,INDEX($GL:$GL,$IV357+45),"")</f>
      </c>
      <c r="IG357">
        <f>IF($IW357&gt;=46,INDEX($GL:$GL,$IV357+46),"")</f>
      </c>
      <c r="IH357">
        <f>IF($IW357&gt;=47,INDEX($GL:$GL,$IV357+47),"")</f>
      </c>
      <c r="II357">
        <f>IF($IW357&gt;=48,INDEX($GL:$GL,$IV357+48),"")</f>
      </c>
      <c r="IJ357">
        <f>IF($IW357&gt;=49,INDEX($GL:$GL,$IV357+49),"")</f>
      </c>
      <c r="IK357">
        <f>IF($IW357&gt;=50,INDEX($GL:$GL,$IV357+50),"")</f>
      </c>
      <c r="IL357">
        <f>IF($IW357&gt;=51,INDEX($GL:$GL,$IV357+51),"")</f>
      </c>
      <c r="IM357">
        <f>IF($IW357&gt;=52,INDEX($GL:$GL,$IV357+52),"")</f>
      </c>
      <c r="IN357">
        <f>IF($IW357&gt;=53,INDEX($GL:$GL,$IV357+53),"")</f>
      </c>
      <c r="IO357">
        <f>IF($IW357&gt;=54,INDEX($GL:$GL,$IV357+54),"")</f>
      </c>
      <c r="IP357">
        <f>IF($IW357&gt;=55,INDEX($GL:$GL,$IV357+55),"")</f>
      </c>
      <c r="IQ357">
        <f>IF($IW357&gt;=56,INDEX($GL:$GL,$IV357+56),"")</f>
      </c>
      <c r="IR357">
        <f>IF($IW357&gt;=57,INDEX($GL:$GL,$IV357+57),"")</f>
      </c>
      <c r="IS357">
        <f>IF($IW357&gt;=58,INDEX($GL:$GL,$IV357+58),"")</f>
      </c>
      <c r="IT357">
        <f>IF($IW357&gt;=59,INDEX($GL:$GL,$IV357+59),"")</f>
      </c>
      <c r="IU357">
        <f>IF($IW357&gt;=60,INDEX($GL:$GL,$IV357+60),"")</f>
      </c>
      <c r="IV357">
        <f>IFERROR(MATCH($GK357,$GL$2:$GL$324,0)+1,0)</f>
      </c>
      <c r="IW357">
        <f>IFERROR(INDEX($GM$2:$GM$324,MATCH($GK357,$GL$2:$GL$324,0)),0)</f>
      </c>
      <c r="IX357" t="s">
        <v>34</v>
      </c>
      <c r="IY357" t="s">
        <v>34</v>
      </c>
    </row>
    <row r="358" spans="1:259" x14ac:dyDescent="0.25">
      <c r="K358">
        <f>IF(OR($N358="",$J358=""),"",IFERROR($N358/$J358,0))</f>
      </c>
      <c r="L358">
        <f>IF($N358="","",
SUM($M358,$O358,$T358,$P358,$R358)*
(1-IF($U358="",0,VALUE($U358)/100)))</f>
      </c>
      <c r="M358">
        <f>IF($N358="","",$N358)</f>
      </c>
      <c r="O358">
        <f>IF($N358="","",
IF($H358="","",
IF(ISNUMBER(SEARCH("exempt",LOWER($H358))),0,
$N358*(VALUE(SUBSTITUTE($H358,"%",""))/100))))</f>
      </c>
      <c r="V358">
        <f>IFERROR(IF(FIND(" - ",$E358)&gt;0,MID($E358,FIND(" - ",$E358)+3,LEN($E358)),""),"")</f>
      </c>
      <c r="AE358" t="s">
        <v>939</v>
      </c>
      <c r="AJ358">
        <f>IFERROR(LEFT($E358,FIND(" - ",$E358)-1),$E358)</f>
      </c>
      <c r="AM358">
        <f>IF($CB358&gt;=1,INDEX($AK:$AK,$CA358+1),"")</f>
      </c>
      <c r="AN358">
        <f>IF($CB358&gt;=2,INDEX($AK:$AK,$CA358+2),"")</f>
      </c>
      <c r="AO358">
        <f>IF($CB358&gt;=3,INDEX($AK:$AK,$CA358+3),"")</f>
      </c>
      <c r="AP358">
        <f>IF($CB358&gt;=4,INDEX($AK:$AK,$CA358+4),"")</f>
      </c>
      <c r="AQ358">
        <f>IF($CB358&gt;=5,INDEX($AK:$AK,$CA358+5),"")</f>
      </c>
      <c r="AR358">
        <f>IF($CB358&gt;=6,INDEX($AK:$AK,$CA358+6),"")</f>
      </c>
      <c r="AS358">
        <f>IF($CB358&gt;=7,INDEX($AK:$AK,$CA358+7),"")</f>
      </c>
      <c r="AT358">
        <f>IF($CB358&gt;=8,INDEX($AK:$AK,$CA358+8),"")</f>
      </c>
      <c r="AU358">
        <f>IF($CB358&gt;=9,INDEX($AK:$AK,$CA358+9),"")</f>
      </c>
      <c r="AV358">
        <f>IF($CB358&gt;=10,INDEX($AK:$AK,$CA358+10),"")</f>
      </c>
      <c r="AW358">
        <f>IF($CB358&gt;=11,INDEX($AK:$AK,$CA358+11),"")</f>
      </c>
      <c r="AX358">
        <f>IF($CB358&gt;=12,INDEX($AK:$AK,$CA358+12),"")</f>
      </c>
      <c r="AY358">
        <f>IF($CB358&gt;=13,INDEX($AK:$AK,$CA358+13),"")</f>
      </c>
      <c r="AZ358">
        <f>IF($CB358&gt;=14,INDEX($AK:$AK,$CA358+14),"")</f>
      </c>
      <c r="BA358">
        <f>IF($CB358&gt;=15,INDEX($AK:$AK,$CA358+15),"")</f>
      </c>
      <c r="BB358">
        <f>IF($CB358&gt;=16,INDEX($AK:$AK,$CA358+16),"")</f>
      </c>
      <c r="BC358">
        <f>IF($CB358&gt;=17,INDEX($AK:$AK,$CA358+17),"")</f>
      </c>
      <c r="BD358">
        <f>IF($CB358&gt;=18,INDEX($AK:$AK,$CA358+18),"")</f>
      </c>
      <c r="BE358">
        <f>IF($CB358&gt;=19,INDEX($AK:$AK,$CA358+19),"")</f>
      </c>
      <c r="BF358">
        <f>IF($CB358&gt;=20,INDEX($AK:$AK,$CA358+20),"")</f>
      </c>
      <c r="BG358">
        <f>IF($CB358&gt;=21,INDEX($AK:$AK,$CA358+21),"")</f>
      </c>
      <c r="BH358">
        <f>IF($CB358&gt;=22,INDEX($AK:$AK,$CA358+22),"")</f>
      </c>
      <c r="BI358">
        <f>IF($CB358&gt;=23,INDEX($AK:$AK,$CA358+23),"")</f>
      </c>
      <c r="BJ358">
        <f>IF($CB358&gt;=24,INDEX($AK:$AK,$CA358+24),"")</f>
      </c>
      <c r="BK358">
        <f>IF($CB358&gt;=25,INDEX($AK:$AK,$CA358+25),"")</f>
      </c>
      <c r="BL358">
        <f>IF($CB358&gt;=26,INDEX($AK:$AK,$CA358+26),"")</f>
      </c>
      <c r="BM358">
        <f>IF($CB358&gt;=27,INDEX($AK:$AK,$CA358+27),"")</f>
      </c>
      <c r="BN358">
        <f>IF($CB358&gt;=28,INDEX($AK:$AK,$CA358+28),"")</f>
      </c>
      <c r="BO358">
        <f>IF($CB358&gt;=29,INDEX($AK:$AK,$CA358+29),"")</f>
      </c>
      <c r="BP358">
        <f>IF($CB358&gt;=30,INDEX($AK:$AK,$CA358+30),"")</f>
      </c>
      <c r="BQ358">
        <f>IF($CB358&gt;=31,INDEX($AK:$AK,$CA358+31),"")</f>
      </c>
      <c r="BR358">
        <f>IF($CB358&gt;=32,INDEX($AK:$AK,$CA358+32),"")</f>
      </c>
      <c r="BS358">
        <f>IF($CB358&gt;=33,INDEX($AK:$AK,$CA358+33),"")</f>
      </c>
      <c r="BT358">
        <f>IF($CB358&gt;=34,INDEX($AK:$AK,$CA358+34),"")</f>
      </c>
      <c r="BU358">
        <f>IF($CB358&gt;=35,INDEX($AK:$AK,$CA358+35),"")</f>
      </c>
      <c r="BV358">
        <f>IF($CB358&gt;=36,INDEX($AK:$AK,$CA358+36),"")</f>
      </c>
      <c r="BW358">
        <f>IF($CB358&gt;=37,INDEX($AK:$AK,$CA358+37),"")</f>
      </c>
      <c r="BX358">
        <f>IF($CB358&gt;=38,INDEX($AK:$AK,$CA358+38),"")</f>
      </c>
      <c r="BY358">
        <f>IF($CB358&gt;=39,INDEX($AK:$AK,$CA358+39),"")</f>
      </c>
      <c r="BZ358">
        <f>IF($CB358&gt;=40,INDEX($AK:$AK,$CA358+40),"")</f>
      </c>
      <c r="CA358">
        <f>IFERROR(MATCH($AJ358,$AK$2:$AK$134,0)+1,0)</f>
      </c>
      <c r="CB358">
        <f>IFERROR(INDEX($AL$2:$AL$134,MATCH($AJ358,$AK$2:$AK$134,0)),0)</f>
      </c>
      <c r="CC358">
        <f>IFERROR(LEFT($F358,FIND(" - ",$F358)-1),$F358)</f>
      </c>
      <c r="CF358">
        <f>IF($DA358&gt;=1,INDEX($CD:$CD,$CZ358+1),"")</f>
      </c>
      <c r="CG358">
        <f>IF($DA358&gt;=2,INDEX($CD:$CD,$CZ358+2),"")</f>
      </c>
      <c r="CH358">
        <f>IF($DA358&gt;=3,INDEX($CD:$CD,$CZ358+3),"")</f>
      </c>
      <c r="CI358">
        <f>IF($DA358&gt;=4,INDEX($CD:$CD,$CZ358+4),"")</f>
      </c>
      <c r="CJ358">
        <f>IF($DA358&gt;=5,INDEX($CD:$CD,$CZ358+5),"")</f>
      </c>
      <c r="CK358">
        <f>IF($DA358&gt;=6,INDEX($CD:$CD,$CZ358+6),"")</f>
      </c>
      <c r="CL358">
        <f>IF($DA358&gt;=7,INDEX($CD:$CD,$CZ358+7),"")</f>
      </c>
      <c r="CM358">
        <f>IF($DA358&gt;=8,INDEX($CD:$CD,$CZ358+8),"")</f>
      </c>
      <c r="CN358">
        <f>IF($DA358&gt;=9,INDEX($CD:$CD,$CZ358+9),"")</f>
      </c>
      <c r="CO358">
        <f>IF($DA358&gt;=10,INDEX($CD:$CD,$CZ358+10),"")</f>
      </c>
      <c r="CP358">
        <f>IF($DA358&gt;=11,INDEX($CD:$CD,$CZ358+11),"")</f>
      </c>
      <c r="CQ358">
        <f>IF($DA358&gt;=12,INDEX($CD:$CD,$CZ358+12),"")</f>
      </c>
      <c r="CR358">
        <f>IF($DA358&gt;=13,INDEX($CD:$CD,$CZ358+13),"")</f>
      </c>
      <c r="CS358">
        <f>IF($DA358&gt;=14,INDEX($CD:$CD,$CZ358+14),"")</f>
      </c>
      <c r="CT358">
        <f>IF($DA358&gt;=15,INDEX($CD:$CD,$CZ358+15),"")</f>
      </c>
      <c r="CU358">
        <f>IF($DA358&gt;=16,INDEX($CD:$CD,$CZ358+16),"")</f>
      </c>
      <c r="CV358">
        <f>IF($DA358&gt;=17,INDEX($CD:$CD,$CZ358+17),"")</f>
      </c>
      <c r="CW358">
        <f>IF($DA358&gt;=18,INDEX($CD:$CD,$CZ358+18),"")</f>
      </c>
      <c r="CX358">
        <f>IF($DA358&gt;=19,INDEX($CD:$CD,$CZ358+19),"")</f>
      </c>
      <c r="CY358">
        <f>IF($DA358&gt;=20,INDEX($CD:$CD,$CZ358+20),"")</f>
      </c>
      <c r="CZ358">
        <f>IFERROR(MATCH($CC358,$CD$2:$CD$263,0)+1,0)</f>
      </c>
      <c r="DA358">
        <f>IFERROR(INDEX($CE$2:$CE$263,MATCH($CC358,$CD$2:$CD$263,0)),0)</f>
      </c>
      <c r="DB358">
        <f>IFERROR(INDEX($AI:$AI,MATCH($H358,$AH:$AH,0))&amp;"","")</f>
      </c>
      <c r="DF358">
        <f>IF($GI358&gt;=1,INDEX($DC:$DC,$GH358+1),"")</f>
      </c>
      <c r="DG358">
        <f>IF($GI358&gt;=2,INDEX($DC:$DC,$GH358+2),"")</f>
      </c>
      <c r="DH358">
        <f>IF($GI358&gt;=3,INDEX($DC:$DC,$GH358+3),"")</f>
      </c>
      <c r="DI358">
        <f>IF($GI358&gt;=4,INDEX($DC:$DC,$GH358+4),"")</f>
      </c>
      <c r="DJ358">
        <f>IF($GI358&gt;=5,INDEX($DC:$DC,$GH358+5),"")</f>
      </c>
      <c r="DK358">
        <f>IF($GI358&gt;=6,INDEX($DC:$DC,$GH358+6),"")</f>
      </c>
      <c r="DL358">
        <f>IF($GI358&gt;=7,INDEX($DC:$DC,$GH358+7),"")</f>
      </c>
      <c r="DM358">
        <f>IF($GI358&gt;=8,INDEX($DC:$DC,$GH358+8),"")</f>
      </c>
      <c r="DN358">
        <f>IF($GI358&gt;=9,INDEX($DC:$DC,$GH358+9),"")</f>
      </c>
      <c r="DO358">
        <f>IF($GI358&gt;=10,INDEX($DC:$DC,$GH358+10),"")</f>
      </c>
      <c r="DP358">
        <f>IF($GI358&gt;=11,INDEX($DC:$DC,$GH358+11),"")</f>
      </c>
      <c r="DQ358">
        <f>IF($GI358&gt;=12,INDEX($DC:$DC,$GH358+12),"")</f>
      </c>
      <c r="DR358">
        <f>IF($GI358&gt;=13,INDEX($DC:$DC,$GH358+13),"")</f>
      </c>
      <c r="DS358">
        <f>IF($GI358&gt;=14,INDEX($DC:$DC,$GH358+14),"")</f>
      </c>
      <c r="DT358">
        <f>IF($GI358&gt;=15,INDEX($DC:$DC,$GH358+15),"")</f>
      </c>
      <c r="DU358">
        <f>IF($GI358&gt;=16,INDEX($DC:$DC,$GH358+16),"")</f>
      </c>
      <c r="DV358">
        <f>IF($GI358&gt;=17,INDEX($DC:$DC,$GH358+17),"")</f>
      </c>
      <c r="DW358">
        <f>IF($GI358&gt;=18,INDEX($DC:$DC,$GH358+18),"")</f>
      </c>
      <c r="DX358">
        <f>IF($GI358&gt;=19,INDEX($DC:$DC,$GH358+19),"")</f>
      </c>
      <c r="DY358">
        <f>IF($GI358&gt;=20,INDEX($DC:$DC,$GH358+20),"")</f>
      </c>
      <c r="DZ358">
        <f>IF($GI358&gt;=21,INDEX($DC:$DC,$GH358+21),"")</f>
      </c>
      <c r="EA358">
        <f>IF($GI358&gt;=22,INDEX($DC:$DC,$GH358+22),"")</f>
      </c>
      <c r="EB358">
        <f>IF($GI358&gt;=23,INDEX($DC:$DC,$GH358+23),"")</f>
      </c>
      <c r="EC358">
        <f>IF($GI358&gt;=24,INDEX($DC:$DC,$GH358+24),"")</f>
      </c>
      <c r="ED358">
        <f>IF($GI358&gt;=25,INDEX($DC:$DC,$GH358+25),"")</f>
      </c>
      <c r="EE358">
        <f>IF($GI358&gt;=26,INDEX($DC:$DC,$GH358+26),"")</f>
      </c>
      <c r="EF358">
        <f>IF($GI358&gt;=27,INDEX($DC:$DC,$GH358+27),"")</f>
      </c>
      <c r="EG358">
        <f>IF($GI358&gt;=28,INDEX($DC:$DC,$GH358+28),"")</f>
      </c>
      <c r="EH358">
        <f>IF($GI358&gt;=29,INDEX($DC:$DC,$GH358+29),"")</f>
      </c>
      <c r="EI358">
        <f>IF($GI358&gt;=30,INDEX($DC:$DC,$GH358+30),"")</f>
      </c>
      <c r="EJ358">
        <f>IF($GI358&gt;=31,INDEX($DC:$DC,$GH358+31),"")</f>
      </c>
      <c r="EK358">
        <f>IF($GI358&gt;=32,INDEX($DC:$DC,$GH358+32),"")</f>
      </c>
      <c r="EL358">
        <f>IF($GI358&gt;=33,INDEX($DC:$DC,$GH358+33),"")</f>
      </c>
      <c r="EM358">
        <f>IF($GI358&gt;=34,INDEX($DC:$DC,$GH358+34),"")</f>
      </c>
      <c r="EN358">
        <f>IF($GI358&gt;=35,INDEX($DC:$DC,$GH358+35),"")</f>
      </c>
      <c r="EO358">
        <f>IF($GI358&gt;=36,INDEX($DC:$DC,$GH358+36),"")</f>
      </c>
      <c r="EP358">
        <f>IF($GI358&gt;=37,INDEX($DC:$DC,$GH358+37),"")</f>
      </c>
      <c r="EQ358">
        <f>IF($GI358&gt;=38,INDEX($DC:$DC,$GH358+38),"")</f>
      </c>
      <c r="ER358">
        <f>IF($GI358&gt;=39,INDEX($DC:$DC,$GH358+39),"")</f>
      </c>
      <c r="ES358">
        <f>IF($GI358&gt;=40,INDEX($DC:$DC,$GH358+40),"")</f>
      </c>
      <c r="ET358">
        <f>IF($GI358&gt;=1,INDEX($DD:$DD,$GH358+1),"")</f>
      </c>
      <c r="EU358">
        <f>IF($GI358&gt;=2,INDEX($DD:$DD,$GH358+2),"")</f>
      </c>
      <c r="EV358">
        <f>IF($GI358&gt;=3,INDEX($DD:$DD,$GH358+3),"")</f>
      </c>
      <c r="EW358">
        <f>IF($GI358&gt;=4,INDEX($DD:$DD,$GH358+4),"")</f>
      </c>
      <c r="EX358">
        <f>IF($GI358&gt;=5,INDEX($DD:$DD,$GH358+5),"")</f>
      </c>
      <c r="EY358">
        <f>IF($GI358&gt;=6,INDEX($DD:$DD,$GH358+6),"")</f>
      </c>
      <c r="EZ358">
        <f>IF($GI358&gt;=7,INDEX($DD:$DD,$GH358+7),"")</f>
      </c>
      <c r="FA358">
        <f>IF($GI358&gt;=8,INDEX($DD:$DD,$GH358+8),"")</f>
      </c>
      <c r="FB358">
        <f>IF($GI358&gt;=9,INDEX($DD:$DD,$GH358+9),"")</f>
      </c>
      <c r="FC358">
        <f>IF($GI358&gt;=10,INDEX($DD:$DD,$GH358+10),"")</f>
      </c>
      <c r="FD358">
        <f>IF($GI358&gt;=11,INDEX($DD:$DD,$GH358+11),"")</f>
      </c>
      <c r="FE358">
        <f>IF($GI358&gt;=12,INDEX($DD:$DD,$GH358+12),"")</f>
      </c>
      <c r="FF358">
        <f>IF($GI358&gt;=13,INDEX($DD:$DD,$GH358+13),"")</f>
      </c>
      <c r="FG358">
        <f>IF($GI358&gt;=14,INDEX($DD:$DD,$GH358+14),"")</f>
      </c>
      <c r="FH358">
        <f>IF($GI358&gt;=15,INDEX($DD:$DD,$GH358+15),"")</f>
      </c>
      <c r="FI358">
        <f>IF($GI358&gt;=16,INDEX($DD:$DD,$GH358+16),"")</f>
      </c>
      <c r="FJ358">
        <f>IF($GI358&gt;=17,INDEX($DD:$DD,$GH358+17),"")</f>
      </c>
      <c r="FK358">
        <f>IF($GI358&gt;=18,INDEX($DD:$DD,$GH358+18),"")</f>
      </c>
      <c r="FL358">
        <f>IF($GI358&gt;=19,INDEX($DD:$DD,$GH358+19),"")</f>
      </c>
      <c r="FM358">
        <f>IF($GI358&gt;=20,INDEX($DD:$DD,$GH358+20),"")</f>
      </c>
      <c r="FN358">
        <f>IF($GI358&gt;=21,INDEX($DD:$DD,$GH358+21),"")</f>
      </c>
      <c r="FO358">
        <f>IF($GI358&gt;=22,INDEX($DD:$DD,$GH358+22),"")</f>
      </c>
      <c r="FP358">
        <f>IF($GI358&gt;=23,INDEX($DD:$DD,$GH358+23),"")</f>
      </c>
      <c r="FQ358">
        <f>IF($GI358&gt;=24,INDEX($DD:$DD,$GH358+24),"")</f>
      </c>
      <c r="FR358">
        <f>IF($GI358&gt;=25,INDEX($DD:$DD,$GH358+25),"")</f>
      </c>
      <c r="FS358">
        <f>IF($GI358&gt;=26,INDEX($DD:$DD,$GH358+26),"")</f>
      </c>
      <c r="FT358">
        <f>IF($GI358&gt;=27,INDEX($DD:$DD,$GH358+27),"")</f>
      </c>
      <c r="FU358">
        <f>IF($GI358&gt;=28,INDEX($DD:$DD,$GH358+28),"")</f>
      </c>
      <c r="FV358">
        <f>IF($GI358&gt;=29,INDEX($DD:$DD,$GH358+29),"")</f>
      </c>
      <c r="FW358">
        <f>IF($GI358&gt;=30,INDEX($DD:$DD,$GH358+30),"")</f>
      </c>
      <c r="FX358">
        <f>IF($GI358&gt;=31,INDEX($DD:$DD,$GH358+31),"")</f>
      </c>
      <c r="FY358">
        <f>IF($GI358&gt;=32,INDEX($DD:$DD,$GH358+32),"")</f>
      </c>
      <c r="FZ358">
        <f>IF($GI358&gt;=33,INDEX($DD:$DD,$GH358+33),"")</f>
      </c>
      <c r="GA358">
        <f>IF($GI358&gt;=34,INDEX($DD:$DD,$GH358+34),"")</f>
      </c>
      <c r="GB358">
        <f>IF($GI358&gt;=35,INDEX($DD:$DD,$GH358+35),"")</f>
      </c>
      <c r="GC358">
        <f>IF($GI358&gt;=36,INDEX($DD:$DD,$GH358+36),"")</f>
      </c>
      <c r="GD358">
        <f>IF($GI358&gt;=37,INDEX($DD:$DD,$GH358+37),"")</f>
      </c>
      <c r="GE358">
        <f>IF($GI358&gt;=38,INDEX($DD:$DD,$GH358+38),"")</f>
      </c>
      <c r="GF358">
        <f>IF($GI358&gt;=39,INDEX($DD:$DD,$GH358+39),"")</f>
      </c>
      <c r="GG358">
        <f>IF($GI358&gt;=40,INDEX($DD:$DD,$GH358+40),"")</f>
      </c>
      <c r="GH358">
        <f>IFERROR(MATCH($DB358,$DC$2:$DC$148,0)+1,0)</f>
      </c>
      <c r="GI358">
        <f>IFERROR(INDEX($DE$2:$DE$148,MATCH($DB358,$DC$2:$DC$148,0)),0)</f>
      </c>
      <c r="GJ358">
        <f>IFERROR(MATCH($S358,$DF$358:$ES$358,0),0)</f>
      </c>
      <c r="GK358">
        <f>IF($GJ358&gt;0,INDEX($ET$358:$GG$358,$GJ358),"")</f>
      </c>
      <c r="GN358">
        <f>IF($IW358&gt;=1,INDEX($GL:$GL,$IV358+1),"")</f>
      </c>
      <c r="GO358">
        <f>IF($IW358&gt;=2,INDEX($GL:$GL,$IV358+2),"")</f>
      </c>
      <c r="GP358">
        <f>IF($IW358&gt;=3,INDEX($GL:$GL,$IV358+3),"")</f>
      </c>
      <c r="GQ358">
        <f>IF($IW358&gt;=4,INDEX($GL:$GL,$IV358+4),"")</f>
      </c>
      <c r="GR358">
        <f>IF($IW358&gt;=5,INDEX($GL:$GL,$IV358+5),"")</f>
      </c>
      <c r="GS358">
        <f>IF($IW358&gt;=6,INDEX($GL:$GL,$IV358+6),"")</f>
      </c>
      <c r="GT358">
        <f>IF($IW358&gt;=7,INDEX($GL:$GL,$IV358+7),"")</f>
      </c>
      <c r="GU358">
        <f>IF($IW358&gt;=8,INDEX($GL:$GL,$IV358+8),"")</f>
      </c>
      <c r="GV358">
        <f>IF($IW358&gt;=9,INDEX($GL:$GL,$IV358+9),"")</f>
      </c>
      <c r="GW358">
        <f>IF($IW358&gt;=10,INDEX($GL:$GL,$IV358+10),"")</f>
      </c>
      <c r="GX358">
        <f>IF($IW358&gt;=11,INDEX($GL:$GL,$IV358+11),"")</f>
      </c>
      <c r="GY358">
        <f>IF($IW358&gt;=12,INDEX($GL:$GL,$IV358+12),"")</f>
      </c>
      <c r="GZ358">
        <f>IF($IW358&gt;=13,INDEX($GL:$GL,$IV358+13),"")</f>
      </c>
      <c r="HA358">
        <f>IF($IW358&gt;=14,INDEX($GL:$GL,$IV358+14),"")</f>
      </c>
      <c r="HB358">
        <f>IF($IW358&gt;=15,INDEX($GL:$GL,$IV358+15),"")</f>
      </c>
      <c r="HC358">
        <f>IF($IW358&gt;=16,INDEX($GL:$GL,$IV358+16),"")</f>
      </c>
      <c r="HD358">
        <f>IF($IW358&gt;=17,INDEX($GL:$GL,$IV358+17),"")</f>
      </c>
      <c r="HE358">
        <f>IF($IW358&gt;=18,INDEX($GL:$GL,$IV358+18),"")</f>
      </c>
      <c r="HF358">
        <f>IF($IW358&gt;=19,INDEX($GL:$GL,$IV358+19),"")</f>
      </c>
      <c r="HG358">
        <f>IF($IW358&gt;=20,INDEX($GL:$GL,$IV358+20),"")</f>
      </c>
      <c r="HH358">
        <f>IF($IW358&gt;=21,INDEX($GL:$GL,$IV358+21),"")</f>
      </c>
      <c r="HI358">
        <f>IF($IW358&gt;=22,INDEX($GL:$GL,$IV358+22),"")</f>
      </c>
      <c r="HJ358">
        <f>IF($IW358&gt;=23,INDEX($GL:$GL,$IV358+23),"")</f>
      </c>
      <c r="HK358">
        <f>IF($IW358&gt;=24,INDEX($GL:$GL,$IV358+24),"")</f>
      </c>
      <c r="HL358">
        <f>IF($IW358&gt;=25,INDEX($GL:$GL,$IV358+25),"")</f>
      </c>
      <c r="HM358">
        <f>IF($IW358&gt;=26,INDEX($GL:$GL,$IV358+26),"")</f>
      </c>
      <c r="HN358">
        <f>IF($IW358&gt;=27,INDEX($GL:$GL,$IV358+27),"")</f>
      </c>
      <c r="HO358">
        <f>IF($IW358&gt;=28,INDEX($GL:$GL,$IV358+28),"")</f>
      </c>
      <c r="HP358">
        <f>IF($IW358&gt;=29,INDEX($GL:$GL,$IV358+29),"")</f>
      </c>
      <c r="HQ358">
        <f>IF($IW358&gt;=30,INDEX($GL:$GL,$IV358+30),"")</f>
      </c>
      <c r="HR358">
        <f>IF($IW358&gt;=31,INDEX($GL:$GL,$IV358+31),"")</f>
      </c>
      <c r="HS358">
        <f>IF($IW358&gt;=32,INDEX($GL:$GL,$IV358+32),"")</f>
      </c>
      <c r="HT358">
        <f>IF($IW358&gt;=33,INDEX($GL:$GL,$IV358+33),"")</f>
      </c>
      <c r="HU358">
        <f>IF($IW358&gt;=34,INDEX($GL:$GL,$IV358+34),"")</f>
      </c>
      <c r="HV358">
        <f>IF($IW358&gt;=35,INDEX($GL:$GL,$IV358+35),"")</f>
      </c>
      <c r="HW358">
        <f>IF($IW358&gt;=36,INDEX($GL:$GL,$IV358+36),"")</f>
      </c>
      <c r="HX358">
        <f>IF($IW358&gt;=37,INDEX($GL:$GL,$IV358+37),"")</f>
      </c>
      <c r="HY358">
        <f>IF($IW358&gt;=38,INDEX($GL:$GL,$IV358+38),"")</f>
      </c>
      <c r="HZ358">
        <f>IF($IW358&gt;=39,INDEX($GL:$GL,$IV358+39),"")</f>
      </c>
      <c r="IA358">
        <f>IF($IW358&gt;=40,INDEX($GL:$GL,$IV358+40),"")</f>
      </c>
      <c r="IB358">
        <f>IF($IW358&gt;=41,INDEX($GL:$GL,$IV358+41),"")</f>
      </c>
      <c r="IC358">
        <f>IF($IW358&gt;=42,INDEX($GL:$GL,$IV358+42),"")</f>
      </c>
      <c r="ID358">
        <f>IF($IW358&gt;=43,INDEX($GL:$GL,$IV358+43),"")</f>
      </c>
      <c r="IE358">
        <f>IF($IW358&gt;=44,INDEX($GL:$GL,$IV358+44),"")</f>
      </c>
      <c r="IF358">
        <f>IF($IW358&gt;=45,INDEX($GL:$GL,$IV358+45),"")</f>
      </c>
      <c r="IG358">
        <f>IF($IW358&gt;=46,INDEX($GL:$GL,$IV358+46),"")</f>
      </c>
      <c r="IH358">
        <f>IF($IW358&gt;=47,INDEX($GL:$GL,$IV358+47),"")</f>
      </c>
      <c r="II358">
        <f>IF($IW358&gt;=48,INDEX($GL:$GL,$IV358+48),"")</f>
      </c>
      <c r="IJ358">
        <f>IF($IW358&gt;=49,INDEX($GL:$GL,$IV358+49),"")</f>
      </c>
      <c r="IK358">
        <f>IF($IW358&gt;=50,INDEX($GL:$GL,$IV358+50),"")</f>
      </c>
      <c r="IL358">
        <f>IF($IW358&gt;=51,INDEX($GL:$GL,$IV358+51),"")</f>
      </c>
      <c r="IM358">
        <f>IF($IW358&gt;=52,INDEX($GL:$GL,$IV358+52),"")</f>
      </c>
      <c r="IN358">
        <f>IF($IW358&gt;=53,INDEX($GL:$GL,$IV358+53),"")</f>
      </c>
      <c r="IO358">
        <f>IF($IW358&gt;=54,INDEX($GL:$GL,$IV358+54),"")</f>
      </c>
      <c r="IP358">
        <f>IF($IW358&gt;=55,INDEX($GL:$GL,$IV358+55),"")</f>
      </c>
      <c r="IQ358">
        <f>IF($IW358&gt;=56,INDEX($GL:$GL,$IV358+56),"")</f>
      </c>
      <c r="IR358">
        <f>IF($IW358&gt;=57,INDEX($GL:$GL,$IV358+57),"")</f>
      </c>
      <c r="IS358">
        <f>IF($IW358&gt;=58,INDEX($GL:$GL,$IV358+58),"")</f>
      </c>
      <c r="IT358">
        <f>IF($IW358&gt;=59,INDEX($GL:$GL,$IV358+59),"")</f>
      </c>
      <c r="IU358">
        <f>IF($IW358&gt;=60,INDEX($GL:$GL,$IV358+60),"")</f>
      </c>
      <c r="IV358">
        <f>IFERROR(MATCH($GK358,$GL$2:$GL$324,0)+1,0)</f>
      </c>
      <c r="IW358">
        <f>IFERROR(INDEX($GM$2:$GM$324,MATCH($GK358,$GL$2:$GL$324,0)),0)</f>
      </c>
      <c r="IX358" t="s">
        <v>34</v>
      </c>
      <c r="IY358" t="s">
        <v>34</v>
      </c>
    </row>
    <row r="359" spans="1:259" x14ac:dyDescent="0.25">
      <c r="K359">
        <f>IF(OR($N359="",$J359=""),"",IFERROR($N359/$J359,0))</f>
      </c>
      <c r="L359">
        <f>IF($N359="","",
SUM($M359,$O359,$T359,$P359,$R359)*
(1-IF($U359="",0,VALUE($U359)/100)))</f>
      </c>
      <c r="M359">
        <f>IF($N359="","",$N359)</f>
      </c>
      <c r="O359">
        <f>IF($N359="","",
IF($H359="","",
IF(ISNUMBER(SEARCH("exempt",LOWER($H359))),0,
$N359*(VALUE(SUBSTITUTE($H359,"%",""))/100))))</f>
      </c>
      <c r="V359">
        <f>IFERROR(IF(FIND(" - ",$E359)&gt;0,MID($E359,FIND(" - ",$E359)+3,LEN($E359)),""),"")</f>
      </c>
      <c r="AE359" t="s">
        <v>940</v>
      </c>
      <c r="AJ359">
        <f>IFERROR(LEFT($E359,FIND(" - ",$E359)-1),$E359)</f>
      </c>
      <c r="AM359">
        <f>IF($CB359&gt;=1,INDEX($AK:$AK,$CA359+1),"")</f>
      </c>
      <c r="AN359">
        <f>IF($CB359&gt;=2,INDEX($AK:$AK,$CA359+2),"")</f>
      </c>
      <c r="AO359">
        <f>IF($CB359&gt;=3,INDEX($AK:$AK,$CA359+3),"")</f>
      </c>
      <c r="AP359">
        <f>IF($CB359&gt;=4,INDEX($AK:$AK,$CA359+4),"")</f>
      </c>
      <c r="AQ359">
        <f>IF($CB359&gt;=5,INDEX($AK:$AK,$CA359+5),"")</f>
      </c>
      <c r="AR359">
        <f>IF($CB359&gt;=6,INDEX($AK:$AK,$CA359+6),"")</f>
      </c>
      <c r="AS359">
        <f>IF($CB359&gt;=7,INDEX($AK:$AK,$CA359+7),"")</f>
      </c>
      <c r="AT359">
        <f>IF($CB359&gt;=8,INDEX($AK:$AK,$CA359+8),"")</f>
      </c>
      <c r="AU359">
        <f>IF($CB359&gt;=9,INDEX($AK:$AK,$CA359+9),"")</f>
      </c>
      <c r="AV359">
        <f>IF($CB359&gt;=10,INDEX($AK:$AK,$CA359+10),"")</f>
      </c>
      <c r="AW359">
        <f>IF($CB359&gt;=11,INDEX($AK:$AK,$CA359+11),"")</f>
      </c>
      <c r="AX359">
        <f>IF($CB359&gt;=12,INDEX($AK:$AK,$CA359+12),"")</f>
      </c>
      <c r="AY359">
        <f>IF($CB359&gt;=13,INDEX($AK:$AK,$CA359+13),"")</f>
      </c>
      <c r="AZ359">
        <f>IF($CB359&gt;=14,INDEX($AK:$AK,$CA359+14),"")</f>
      </c>
      <c r="BA359">
        <f>IF($CB359&gt;=15,INDEX($AK:$AK,$CA359+15),"")</f>
      </c>
      <c r="BB359">
        <f>IF($CB359&gt;=16,INDEX($AK:$AK,$CA359+16),"")</f>
      </c>
      <c r="BC359">
        <f>IF($CB359&gt;=17,INDEX($AK:$AK,$CA359+17),"")</f>
      </c>
      <c r="BD359">
        <f>IF($CB359&gt;=18,INDEX($AK:$AK,$CA359+18),"")</f>
      </c>
      <c r="BE359">
        <f>IF($CB359&gt;=19,INDEX($AK:$AK,$CA359+19),"")</f>
      </c>
      <c r="BF359">
        <f>IF($CB359&gt;=20,INDEX($AK:$AK,$CA359+20),"")</f>
      </c>
      <c r="BG359">
        <f>IF($CB359&gt;=21,INDEX($AK:$AK,$CA359+21),"")</f>
      </c>
      <c r="BH359">
        <f>IF($CB359&gt;=22,INDEX($AK:$AK,$CA359+22),"")</f>
      </c>
      <c r="BI359">
        <f>IF($CB359&gt;=23,INDEX($AK:$AK,$CA359+23),"")</f>
      </c>
      <c r="BJ359">
        <f>IF($CB359&gt;=24,INDEX($AK:$AK,$CA359+24),"")</f>
      </c>
      <c r="BK359">
        <f>IF($CB359&gt;=25,INDEX($AK:$AK,$CA359+25),"")</f>
      </c>
      <c r="BL359">
        <f>IF($CB359&gt;=26,INDEX($AK:$AK,$CA359+26),"")</f>
      </c>
      <c r="BM359">
        <f>IF($CB359&gt;=27,INDEX($AK:$AK,$CA359+27),"")</f>
      </c>
      <c r="BN359">
        <f>IF($CB359&gt;=28,INDEX($AK:$AK,$CA359+28),"")</f>
      </c>
      <c r="BO359">
        <f>IF($CB359&gt;=29,INDEX($AK:$AK,$CA359+29),"")</f>
      </c>
      <c r="BP359">
        <f>IF($CB359&gt;=30,INDEX($AK:$AK,$CA359+30),"")</f>
      </c>
      <c r="BQ359">
        <f>IF($CB359&gt;=31,INDEX($AK:$AK,$CA359+31),"")</f>
      </c>
      <c r="BR359">
        <f>IF($CB359&gt;=32,INDEX($AK:$AK,$CA359+32),"")</f>
      </c>
      <c r="BS359">
        <f>IF($CB359&gt;=33,INDEX($AK:$AK,$CA359+33),"")</f>
      </c>
      <c r="BT359">
        <f>IF($CB359&gt;=34,INDEX($AK:$AK,$CA359+34),"")</f>
      </c>
      <c r="BU359">
        <f>IF($CB359&gt;=35,INDEX($AK:$AK,$CA359+35),"")</f>
      </c>
      <c r="BV359">
        <f>IF($CB359&gt;=36,INDEX($AK:$AK,$CA359+36),"")</f>
      </c>
      <c r="BW359">
        <f>IF($CB359&gt;=37,INDEX($AK:$AK,$CA359+37),"")</f>
      </c>
      <c r="BX359">
        <f>IF($CB359&gt;=38,INDEX($AK:$AK,$CA359+38),"")</f>
      </c>
      <c r="BY359">
        <f>IF($CB359&gt;=39,INDEX($AK:$AK,$CA359+39),"")</f>
      </c>
      <c r="BZ359">
        <f>IF($CB359&gt;=40,INDEX($AK:$AK,$CA359+40),"")</f>
      </c>
      <c r="CA359">
        <f>IFERROR(MATCH($AJ359,$AK$2:$AK$134,0)+1,0)</f>
      </c>
      <c r="CB359">
        <f>IFERROR(INDEX($AL$2:$AL$134,MATCH($AJ359,$AK$2:$AK$134,0)),0)</f>
      </c>
      <c r="CC359">
        <f>IFERROR(LEFT($F359,FIND(" - ",$F359)-1),$F359)</f>
      </c>
      <c r="CF359">
        <f>IF($DA359&gt;=1,INDEX($CD:$CD,$CZ359+1),"")</f>
      </c>
      <c r="CG359">
        <f>IF($DA359&gt;=2,INDEX($CD:$CD,$CZ359+2),"")</f>
      </c>
      <c r="CH359">
        <f>IF($DA359&gt;=3,INDEX($CD:$CD,$CZ359+3),"")</f>
      </c>
      <c r="CI359">
        <f>IF($DA359&gt;=4,INDEX($CD:$CD,$CZ359+4),"")</f>
      </c>
      <c r="CJ359">
        <f>IF($DA359&gt;=5,INDEX($CD:$CD,$CZ359+5),"")</f>
      </c>
      <c r="CK359">
        <f>IF($DA359&gt;=6,INDEX($CD:$CD,$CZ359+6),"")</f>
      </c>
      <c r="CL359">
        <f>IF($DA359&gt;=7,INDEX($CD:$CD,$CZ359+7),"")</f>
      </c>
      <c r="CM359">
        <f>IF($DA359&gt;=8,INDEX($CD:$CD,$CZ359+8),"")</f>
      </c>
      <c r="CN359">
        <f>IF($DA359&gt;=9,INDEX($CD:$CD,$CZ359+9),"")</f>
      </c>
      <c r="CO359">
        <f>IF($DA359&gt;=10,INDEX($CD:$CD,$CZ359+10),"")</f>
      </c>
      <c r="CP359">
        <f>IF($DA359&gt;=11,INDEX($CD:$CD,$CZ359+11),"")</f>
      </c>
      <c r="CQ359">
        <f>IF($DA359&gt;=12,INDEX($CD:$CD,$CZ359+12),"")</f>
      </c>
      <c r="CR359">
        <f>IF($DA359&gt;=13,INDEX($CD:$CD,$CZ359+13),"")</f>
      </c>
      <c r="CS359">
        <f>IF($DA359&gt;=14,INDEX($CD:$CD,$CZ359+14),"")</f>
      </c>
      <c r="CT359">
        <f>IF($DA359&gt;=15,INDEX($CD:$CD,$CZ359+15),"")</f>
      </c>
      <c r="CU359">
        <f>IF($DA359&gt;=16,INDEX($CD:$CD,$CZ359+16),"")</f>
      </c>
      <c r="CV359">
        <f>IF($DA359&gt;=17,INDEX($CD:$CD,$CZ359+17),"")</f>
      </c>
      <c r="CW359">
        <f>IF($DA359&gt;=18,INDEX($CD:$CD,$CZ359+18),"")</f>
      </c>
      <c r="CX359">
        <f>IF($DA359&gt;=19,INDEX($CD:$CD,$CZ359+19),"")</f>
      </c>
      <c r="CY359">
        <f>IF($DA359&gt;=20,INDEX($CD:$CD,$CZ359+20),"")</f>
      </c>
      <c r="CZ359">
        <f>IFERROR(MATCH($CC359,$CD$2:$CD$263,0)+1,0)</f>
      </c>
      <c r="DA359">
        <f>IFERROR(INDEX($CE$2:$CE$263,MATCH($CC359,$CD$2:$CD$263,0)),0)</f>
      </c>
      <c r="DB359">
        <f>IFERROR(INDEX($AI:$AI,MATCH($H359,$AH:$AH,0))&amp;"","")</f>
      </c>
      <c r="DF359">
        <f>IF($GI359&gt;=1,INDEX($DC:$DC,$GH359+1),"")</f>
      </c>
      <c r="DG359">
        <f>IF($GI359&gt;=2,INDEX($DC:$DC,$GH359+2),"")</f>
      </c>
      <c r="DH359">
        <f>IF($GI359&gt;=3,INDEX($DC:$DC,$GH359+3),"")</f>
      </c>
      <c r="DI359">
        <f>IF($GI359&gt;=4,INDEX($DC:$DC,$GH359+4),"")</f>
      </c>
      <c r="DJ359">
        <f>IF($GI359&gt;=5,INDEX($DC:$DC,$GH359+5),"")</f>
      </c>
      <c r="DK359">
        <f>IF($GI359&gt;=6,INDEX($DC:$DC,$GH359+6),"")</f>
      </c>
      <c r="DL359">
        <f>IF($GI359&gt;=7,INDEX($DC:$DC,$GH359+7),"")</f>
      </c>
      <c r="DM359">
        <f>IF($GI359&gt;=8,INDEX($DC:$DC,$GH359+8),"")</f>
      </c>
      <c r="DN359">
        <f>IF($GI359&gt;=9,INDEX($DC:$DC,$GH359+9),"")</f>
      </c>
      <c r="DO359">
        <f>IF($GI359&gt;=10,INDEX($DC:$DC,$GH359+10),"")</f>
      </c>
      <c r="DP359">
        <f>IF($GI359&gt;=11,INDEX($DC:$DC,$GH359+11),"")</f>
      </c>
      <c r="DQ359">
        <f>IF($GI359&gt;=12,INDEX($DC:$DC,$GH359+12),"")</f>
      </c>
      <c r="DR359">
        <f>IF($GI359&gt;=13,INDEX($DC:$DC,$GH359+13),"")</f>
      </c>
      <c r="DS359">
        <f>IF($GI359&gt;=14,INDEX($DC:$DC,$GH359+14),"")</f>
      </c>
      <c r="DT359">
        <f>IF($GI359&gt;=15,INDEX($DC:$DC,$GH359+15),"")</f>
      </c>
      <c r="DU359">
        <f>IF($GI359&gt;=16,INDEX($DC:$DC,$GH359+16),"")</f>
      </c>
      <c r="DV359">
        <f>IF($GI359&gt;=17,INDEX($DC:$DC,$GH359+17),"")</f>
      </c>
      <c r="DW359">
        <f>IF($GI359&gt;=18,INDEX($DC:$DC,$GH359+18),"")</f>
      </c>
      <c r="DX359">
        <f>IF($GI359&gt;=19,INDEX($DC:$DC,$GH359+19),"")</f>
      </c>
      <c r="DY359">
        <f>IF($GI359&gt;=20,INDEX($DC:$DC,$GH359+20),"")</f>
      </c>
      <c r="DZ359">
        <f>IF($GI359&gt;=21,INDEX($DC:$DC,$GH359+21),"")</f>
      </c>
      <c r="EA359">
        <f>IF($GI359&gt;=22,INDEX($DC:$DC,$GH359+22),"")</f>
      </c>
      <c r="EB359">
        <f>IF($GI359&gt;=23,INDEX($DC:$DC,$GH359+23),"")</f>
      </c>
      <c r="EC359">
        <f>IF($GI359&gt;=24,INDEX($DC:$DC,$GH359+24),"")</f>
      </c>
      <c r="ED359">
        <f>IF($GI359&gt;=25,INDEX($DC:$DC,$GH359+25),"")</f>
      </c>
      <c r="EE359">
        <f>IF($GI359&gt;=26,INDEX($DC:$DC,$GH359+26),"")</f>
      </c>
      <c r="EF359">
        <f>IF($GI359&gt;=27,INDEX($DC:$DC,$GH359+27),"")</f>
      </c>
      <c r="EG359">
        <f>IF($GI359&gt;=28,INDEX($DC:$DC,$GH359+28),"")</f>
      </c>
      <c r="EH359">
        <f>IF($GI359&gt;=29,INDEX($DC:$DC,$GH359+29),"")</f>
      </c>
      <c r="EI359">
        <f>IF($GI359&gt;=30,INDEX($DC:$DC,$GH359+30),"")</f>
      </c>
      <c r="EJ359">
        <f>IF($GI359&gt;=31,INDEX($DC:$DC,$GH359+31),"")</f>
      </c>
      <c r="EK359">
        <f>IF($GI359&gt;=32,INDEX($DC:$DC,$GH359+32),"")</f>
      </c>
      <c r="EL359">
        <f>IF($GI359&gt;=33,INDEX($DC:$DC,$GH359+33),"")</f>
      </c>
      <c r="EM359">
        <f>IF($GI359&gt;=34,INDEX($DC:$DC,$GH359+34),"")</f>
      </c>
      <c r="EN359">
        <f>IF($GI359&gt;=35,INDEX($DC:$DC,$GH359+35),"")</f>
      </c>
      <c r="EO359">
        <f>IF($GI359&gt;=36,INDEX($DC:$DC,$GH359+36),"")</f>
      </c>
      <c r="EP359">
        <f>IF($GI359&gt;=37,INDEX($DC:$DC,$GH359+37),"")</f>
      </c>
      <c r="EQ359">
        <f>IF($GI359&gt;=38,INDEX($DC:$DC,$GH359+38),"")</f>
      </c>
      <c r="ER359">
        <f>IF($GI359&gt;=39,INDEX($DC:$DC,$GH359+39),"")</f>
      </c>
      <c r="ES359">
        <f>IF($GI359&gt;=40,INDEX($DC:$DC,$GH359+40),"")</f>
      </c>
      <c r="ET359">
        <f>IF($GI359&gt;=1,INDEX($DD:$DD,$GH359+1),"")</f>
      </c>
      <c r="EU359">
        <f>IF($GI359&gt;=2,INDEX($DD:$DD,$GH359+2),"")</f>
      </c>
      <c r="EV359">
        <f>IF($GI359&gt;=3,INDEX($DD:$DD,$GH359+3),"")</f>
      </c>
      <c r="EW359">
        <f>IF($GI359&gt;=4,INDEX($DD:$DD,$GH359+4),"")</f>
      </c>
      <c r="EX359">
        <f>IF($GI359&gt;=5,INDEX($DD:$DD,$GH359+5),"")</f>
      </c>
      <c r="EY359">
        <f>IF($GI359&gt;=6,INDEX($DD:$DD,$GH359+6),"")</f>
      </c>
      <c r="EZ359">
        <f>IF($GI359&gt;=7,INDEX($DD:$DD,$GH359+7),"")</f>
      </c>
      <c r="FA359">
        <f>IF($GI359&gt;=8,INDEX($DD:$DD,$GH359+8),"")</f>
      </c>
      <c r="FB359">
        <f>IF($GI359&gt;=9,INDEX($DD:$DD,$GH359+9),"")</f>
      </c>
      <c r="FC359">
        <f>IF($GI359&gt;=10,INDEX($DD:$DD,$GH359+10),"")</f>
      </c>
      <c r="FD359">
        <f>IF($GI359&gt;=11,INDEX($DD:$DD,$GH359+11),"")</f>
      </c>
      <c r="FE359">
        <f>IF($GI359&gt;=12,INDEX($DD:$DD,$GH359+12),"")</f>
      </c>
      <c r="FF359">
        <f>IF($GI359&gt;=13,INDEX($DD:$DD,$GH359+13),"")</f>
      </c>
      <c r="FG359">
        <f>IF($GI359&gt;=14,INDEX($DD:$DD,$GH359+14),"")</f>
      </c>
      <c r="FH359">
        <f>IF($GI359&gt;=15,INDEX($DD:$DD,$GH359+15),"")</f>
      </c>
      <c r="FI359">
        <f>IF($GI359&gt;=16,INDEX($DD:$DD,$GH359+16),"")</f>
      </c>
      <c r="FJ359">
        <f>IF($GI359&gt;=17,INDEX($DD:$DD,$GH359+17),"")</f>
      </c>
      <c r="FK359">
        <f>IF($GI359&gt;=18,INDEX($DD:$DD,$GH359+18),"")</f>
      </c>
      <c r="FL359">
        <f>IF($GI359&gt;=19,INDEX($DD:$DD,$GH359+19),"")</f>
      </c>
      <c r="FM359">
        <f>IF($GI359&gt;=20,INDEX($DD:$DD,$GH359+20),"")</f>
      </c>
      <c r="FN359">
        <f>IF($GI359&gt;=21,INDEX($DD:$DD,$GH359+21),"")</f>
      </c>
      <c r="FO359">
        <f>IF($GI359&gt;=22,INDEX($DD:$DD,$GH359+22),"")</f>
      </c>
      <c r="FP359">
        <f>IF($GI359&gt;=23,INDEX($DD:$DD,$GH359+23),"")</f>
      </c>
      <c r="FQ359">
        <f>IF($GI359&gt;=24,INDEX($DD:$DD,$GH359+24),"")</f>
      </c>
      <c r="FR359">
        <f>IF($GI359&gt;=25,INDEX($DD:$DD,$GH359+25),"")</f>
      </c>
      <c r="FS359">
        <f>IF($GI359&gt;=26,INDEX($DD:$DD,$GH359+26),"")</f>
      </c>
      <c r="FT359">
        <f>IF($GI359&gt;=27,INDEX($DD:$DD,$GH359+27),"")</f>
      </c>
      <c r="FU359">
        <f>IF($GI359&gt;=28,INDEX($DD:$DD,$GH359+28),"")</f>
      </c>
      <c r="FV359">
        <f>IF($GI359&gt;=29,INDEX($DD:$DD,$GH359+29),"")</f>
      </c>
      <c r="FW359">
        <f>IF($GI359&gt;=30,INDEX($DD:$DD,$GH359+30),"")</f>
      </c>
      <c r="FX359">
        <f>IF($GI359&gt;=31,INDEX($DD:$DD,$GH359+31),"")</f>
      </c>
      <c r="FY359">
        <f>IF($GI359&gt;=32,INDEX($DD:$DD,$GH359+32),"")</f>
      </c>
      <c r="FZ359">
        <f>IF($GI359&gt;=33,INDEX($DD:$DD,$GH359+33),"")</f>
      </c>
      <c r="GA359">
        <f>IF($GI359&gt;=34,INDEX($DD:$DD,$GH359+34),"")</f>
      </c>
      <c r="GB359">
        <f>IF($GI359&gt;=35,INDEX($DD:$DD,$GH359+35),"")</f>
      </c>
      <c r="GC359">
        <f>IF($GI359&gt;=36,INDEX($DD:$DD,$GH359+36),"")</f>
      </c>
      <c r="GD359">
        <f>IF($GI359&gt;=37,INDEX($DD:$DD,$GH359+37),"")</f>
      </c>
      <c r="GE359">
        <f>IF($GI359&gt;=38,INDEX($DD:$DD,$GH359+38),"")</f>
      </c>
      <c r="GF359">
        <f>IF($GI359&gt;=39,INDEX($DD:$DD,$GH359+39),"")</f>
      </c>
      <c r="GG359">
        <f>IF($GI359&gt;=40,INDEX($DD:$DD,$GH359+40),"")</f>
      </c>
      <c r="GH359">
        <f>IFERROR(MATCH($DB359,$DC$2:$DC$148,0)+1,0)</f>
      </c>
      <c r="GI359">
        <f>IFERROR(INDEX($DE$2:$DE$148,MATCH($DB359,$DC$2:$DC$148,0)),0)</f>
      </c>
      <c r="GJ359">
        <f>IFERROR(MATCH($S359,$DF$359:$ES$359,0),0)</f>
      </c>
      <c r="GK359">
        <f>IF($GJ359&gt;0,INDEX($ET$359:$GG$359,$GJ359),"")</f>
      </c>
      <c r="GN359">
        <f>IF($IW359&gt;=1,INDEX($GL:$GL,$IV359+1),"")</f>
      </c>
      <c r="GO359">
        <f>IF($IW359&gt;=2,INDEX($GL:$GL,$IV359+2),"")</f>
      </c>
      <c r="GP359">
        <f>IF($IW359&gt;=3,INDEX($GL:$GL,$IV359+3),"")</f>
      </c>
      <c r="GQ359">
        <f>IF($IW359&gt;=4,INDEX($GL:$GL,$IV359+4),"")</f>
      </c>
      <c r="GR359">
        <f>IF($IW359&gt;=5,INDEX($GL:$GL,$IV359+5),"")</f>
      </c>
      <c r="GS359">
        <f>IF($IW359&gt;=6,INDEX($GL:$GL,$IV359+6),"")</f>
      </c>
      <c r="GT359">
        <f>IF($IW359&gt;=7,INDEX($GL:$GL,$IV359+7),"")</f>
      </c>
      <c r="GU359">
        <f>IF($IW359&gt;=8,INDEX($GL:$GL,$IV359+8),"")</f>
      </c>
      <c r="GV359">
        <f>IF($IW359&gt;=9,INDEX($GL:$GL,$IV359+9),"")</f>
      </c>
      <c r="GW359">
        <f>IF($IW359&gt;=10,INDEX($GL:$GL,$IV359+10),"")</f>
      </c>
      <c r="GX359">
        <f>IF($IW359&gt;=11,INDEX($GL:$GL,$IV359+11),"")</f>
      </c>
      <c r="GY359">
        <f>IF($IW359&gt;=12,INDEX($GL:$GL,$IV359+12),"")</f>
      </c>
      <c r="GZ359">
        <f>IF($IW359&gt;=13,INDEX($GL:$GL,$IV359+13),"")</f>
      </c>
      <c r="HA359">
        <f>IF($IW359&gt;=14,INDEX($GL:$GL,$IV359+14),"")</f>
      </c>
      <c r="HB359">
        <f>IF($IW359&gt;=15,INDEX($GL:$GL,$IV359+15),"")</f>
      </c>
      <c r="HC359">
        <f>IF($IW359&gt;=16,INDEX($GL:$GL,$IV359+16),"")</f>
      </c>
      <c r="HD359">
        <f>IF($IW359&gt;=17,INDEX($GL:$GL,$IV359+17),"")</f>
      </c>
      <c r="HE359">
        <f>IF($IW359&gt;=18,INDEX($GL:$GL,$IV359+18),"")</f>
      </c>
      <c r="HF359">
        <f>IF($IW359&gt;=19,INDEX($GL:$GL,$IV359+19),"")</f>
      </c>
      <c r="HG359">
        <f>IF($IW359&gt;=20,INDEX($GL:$GL,$IV359+20),"")</f>
      </c>
      <c r="HH359">
        <f>IF($IW359&gt;=21,INDEX($GL:$GL,$IV359+21),"")</f>
      </c>
      <c r="HI359">
        <f>IF($IW359&gt;=22,INDEX($GL:$GL,$IV359+22),"")</f>
      </c>
      <c r="HJ359">
        <f>IF($IW359&gt;=23,INDEX($GL:$GL,$IV359+23),"")</f>
      </c>
      <c r="HK359">
        <f>IF($IW359&gt;=24,INDEX($GL:$GL,$IV359+24),"")</f>
      </c>
      <c r="HL359">
        <f>IF($IW359&gt;=25,INDEX($GL:$GL,$IV359+25),"")</f>
      </c>
      <c r="HM359">
        <f>IF($IW359&gt;=26,INDEX($GL:$GL,$IV359+26),"")</f>
      </c>
      <c r="HN359">
        <f>IF($IW359&gt;=27,INDEX($GL:$GL,$IV359+27),"")</f>
      </c>
      <c r="HO359">
        <f>IF($IW359&gt;=28,INDEX($GL:$GL,$IV359+28),"")</f>
      </c>
      <c r="HP359">
        <f>IF($IW359&gt;=29,INDEX($GL:$GL,$IV359+29),"")</f>
      </c>
      <c r="HQ359">
        <f>IF($IW359&gt;=30,INDEX($GL:$GL,$IV359+30),"")</f>
      </c>
      <c r="HR359">
        <f>IF($IW359&gt;=31,INDEX($GL:$GL,$IV359+31),"")</f>
      </c>
      <c r="HS359">
        <f>IF($IW359&gt;=32,INDEX($GL:$GL,$IV359+32),"")</f>
      </c>
      <c r="HT359">
        <f>IF($IW359&gt;=33,INDEX($GL:$GL,$IV359+33),"")</f>
      </c>
      <c r="HU359">
        <f>IF($IW359&gt;=34,INDEX($GL:$GL,$IV359+34),"")</f>
      </c>
      <c r="HV359">
        <f>IF($IW359&gt;=35,INDEX($GL:$GL,$IV359+35),"")</f>
      </c>
      <c r="HW359">
        <f>IF($IW359&gt;=36,INDEX($GL:$GL,$IV359+36),"")</f>
      </c>
      <c r="HX359">
        <f>IF($IW359&gt;=37,INDEX($GL:$GL,$IV359+37),"")</f>
      </c>
      <c r="HY359">
        <f>IF($IW359&gt;=38,INDEX($GL:$GL,$IV359+38),"")</f>
      </c>
      <c r="HZ359">
        <f>IF($IW359&gt;=39,INDEX($GL:$GL,$IV359+39),"")</f>
      </c>
      <c r="IA359">
        <f>IF($IW359&gt;=40,INDEX($GL:$GL,$IV359+40),"")</f>
      </c>
      <c r="IB359">
        <f>IF($IW359&gt;=41,INDEX($GL:$GL,$IV359+41),"")</f>
      </c>
      <c r="IC359">
        <f>IF($IW359&gt;=42,INDEX($GL:$GL,$IV359+42),"")</f>
      </c>
      <c r="ID359">
        <f>IF($IW359&gt;=43,INDEX($GL:$GL,$IV359+43),"")</f>
      </c>
      <c r="IE359">
        <f>IF($IW359&gt;=44,INDEX($GL:$GL,$IV359+44),"")</f>
      </c>
      <c r="IF359">
        <f>IF($IW359&gt;=45,INDEX($GL:$GL,$IV359+45),"")</f>
      </c>
      <c r="IG359">
        <f>IF($IW359&gt;=46,INDEX($GL:$GL,$IV359+46),"")</f>
      </c>
      <c r="IH359">
        <f>IF($IW359&gt;=47,INDEX($GL:$GL,$IV359+47),"")</f>
      </c>
      <c r="II359">
        <f>IF($IW359&gt;=48,INDEX($GL:$GL,$IV359+48),"")</f>
      </c>
      <c r="IJ359">
        <f>IF($IW359&gt;=49,INDEX($GL:$GL,$IV359+49),"")</f>
      </c>
      <c r="IK359">
        <f>IF($IW359&gt;=50,INDEX($GL:$GL,$IV359+50),"")</f>
      </c>
      <c r="IL359">
        <f>IF($IW359&gt;=51,INDEX($GL:$GL,$IV359+51),"")</f>
      </c>
      <c r="IM359">
        <f>IF($IW359&gt;=52,INDEX($GL:$GL,$IV359+52),"")</f>
      </c>
      <c r="IN359">
        <f>IF($IW359&gt;=53,INDEX($GL:$GL,$IV359+53),"")</f>
      </c>
      <c r="IO359">
        <f>IF($IW359&gt;=54,INDEX($GL:$GL,$IV359+54),"")</f>
      </c>
      <c r="IP359">
        <f>IF($IW359&gt;=55,INDEX($GL:$GL,$IV359+55),"")</f>
      </c>
      <c r="IQ359">
        <f>IF($IW359&gt;=56,INDEX($GL:$GL,$IV359+56),"")</f>
      </c>
      <c r="IR359">
        <f>IF($IW359&gt;=57,INDEX($GL:$GL,$IV359+57),"")</f>
      </c>
      <c r="IS359">
        <f>IF($IW359&gt;=58,INDEX($GL:$GL,$IV359+58),"")</f>
      </c>
      <c r="IT359">
        <f>IF($IW359&gt;=59,INDEX($GL:$GL,$IV359+59),"")</f>
      </c>
      <c r="IU359">
        <f>IF($IW359&gt;=60,INDEX($GL:$GL,$IV359+60),"")</f>
      </c>
      <c r="IV359">
        <f>IFERROR(MATCH($GK359,$GL$2:$GL$324,0)+1,0)</f>
      </c>
      <c r="IW359">
        <f>IFERROR(INDEX($GM$2:$GM$324,MATCH($GK359,$GL$2:$GL$324,0)),0)</f>
      </c>
      <c r="IX359" t="s">
        <v>34</v>
      </c>
      <c r="IY359" t="s">
        <v>34</v>
      </c>
    </row>
    <row r="360" spans="1:259" x14ac:dyDescent="0.25">
      <c r="K360">
        <f>IF(OR($N360="",$J360=""),"",IFERROR($N360/$J360,0))</f>
      </c>
      <c r="L360">
        <f>IF($N360="","",
SUM($M360,$O360,$T360,$P360,$R360)*
(1-IF($U360="",0,VALUE($U360)/100)))</f>
      </c>
      <c r="M360">
        <f>IF($N360="","",$N360)</f>
      </c>
      <c r="O360">
        <f>IF($N360="","",
IF($H360="","",
IF(ISNUMBER(SEARCH("exempt",LOWER($H360))),0,
$N360*(VALUE(SUBSTITUTE($H360,"%",""))/100))))</f>
      </c>
      <c r="V360">
        <f>IFERROR(IF(FIND(" - ",$E360)&gt;0,MID($E360,FIND(" - ",$E360)+3,LEN($E360)),""),"")</f>
      </c>
      <c r="AE360" t="s">
        <v>941</v>
      </c>
      <c r="AJ360">
        <f>IFERROR(LEFT($E360,FIND(" - ",$E360)-1),$E360)</f>
      </c>
      <c r="AM360">
        <f>IF($CB360&gt;=1,INDEX($AK:$AK,$CA360+1),"")</f>
      </c>
      <c r="AN360">
        <f>IF($CB360&gt;=2,INDEX($AK:$AK,$CA360+2),"")</f>
      </c>
      <c r="AO360">
        <f>IF($CB360&gt;=3,INDEX($AK:$AK,$CA360+3),"")</f>
      </c>
      <c r="AP360">
        <f>IF($CB360&gt;=4,INDEX($AK:$AK,$CA360+4),"")</f>
      </c>
      <c r="AQ360">
        <f>IF($CB360&gt;=5,INDEX($AK:$AK,$CA360+5),"")</f>
      </c>
      <c r="AR360">
        <f>IF($CB360&gt;=6,INDEX($AK:$AK,$CA360+6),"")</f>
      </c>
      <c r="AS360">
        <f>IF($CB360&gt;=7,INDEX($AK:$AK,$CA360+7),"")</f>
      </c>
      <c r="AT360">
        <f>IF($CB360&gt;=8,INDEX($AK:$AK,$CA360+8),"")</f>
      </c>
      <c r="AU360">
        <f>IF($CB360&gt;=9,INDEX($AK:$AK,$CA360+9),"")</f>
      </c>
      <c r="AV360">
        <f>IF($CB360&gt;=10,INDEX($AK:$AK,$CA360+10),"")</f>
      </c>
      <c r="AW360">
        <f>IF($CB360&gt;=11,INDEX($AK:$AK,$CA360+11),"")</f>
      </c>
      <c r="AX360">
        <f>IF($CB360&gt;=12,INDEX($AK:$AK,$CA360+12),"")</f>
      </c>
      <c r="AY360">
        <f>IF($CB360&gt;=13,INDEX($AK:$AK,$CA360+13),"")</f>
      </c>
      <c r="AZ360">
        <f>IF($CB360&gt;=14,INDEX($AK:$AK,$CA360+14),"")</f>
      </c>
      <c r="BA360">
        <f>IF($CB360&gt;=15,INDEX($AK:$AK,$CA360+15),"")</f>
      </c>
      <c r="BB360">
        <f>IF($CB360&gt;=16,INDEX($AK:$AK,$CA360+16),"")</f>
      </c>
      <c r="BC360">
        <f>IF($CB360&gt;=17,INDEX($AK:$AK,$CA360+17),"")</f>
      </c>
      <c r="BD360">
        <f>IF($CB360&gt;=18,INDEX($AK:$AK,$CA360+18),"")</f>
      </c>
      <c r="BE360">
        <f>IF($CB360&gt;=19,INDEX($AK:$AK,$CA360+19),"")</f>
      </c>
      <c r="BF360">
        <f>IF($CB360&gt;=20,INDEX($AK:$AK,$CA360+20),"")</f>
      </c>
      <c r="BG360">
        <f>IF($CB360&gt;=21,INDEX($AK:$AK,$CA360+21),"")</f>
      </c>
      <c r="BH360">
        <f>IF($CB360&gt;=22,INDEX($AK:$AK,$CA360+22),"")</f>
      </c>
      <c r="BI360">
        <f>IF($CB360&gt;=23,INDEX($AK:$AK,$CA360+23),"")</f>
      </c>
      <c r="BJ360">
        <f>IF($CB360&gt;=24,INDEX($AK:$AK,$CA360+24),"")</f>
      </c>
      <c r="BK360">
        <f>IF($CB360&gt;=25,INDEX($AK:$AK,$CA360+25),"")</f>
      </c>
      <c r="BL360">
        <f>IF($CB360&gt;=26,INDEX($AK:$AK,$CA360+26),"")</f>
      </c>
      <c r="BM360">
        <f>IF($CB360&gt;=27,INDEX($AK:$AK,$CA360+27),"")</f>
      </c>
      <c r="BN360">
        <f>IF($CB360&gt;=28,INDEX($AK:$AK,$CA360+28),"")</f>
      </c>
      <c r="BO360">
        <f>IF($CB360&gt;=29,INDEX($AK:$AK,$CA360+29),"")</f>
      </c>
      <c r="BP360">
        <f>IF($CB360&gt;=30,INDEX($AK:$AK,$CA360+30),"")</f>
      </c>
      <c r="BQ360">
        <f>IF($CB360&gt;=31,INDEX($AK:$AK,$CA360+31),"")</f>
      </c>
      <c r="BR360">
        <f>IF($CB360&gt;=32,INDEX($AK:$AK,$CA360+32),"")</f>
      </c>
      <c r="BS360">
        <f>IF($CB360&gt;=33,INDEX($AK:$AK,$CA360+33),"")</f>
      </c>
      <c r="BT360">
        <f>IF($CB360&gt;=34,INDEX($AK:$AK,$CA360+34),"")</f>
      </c>
      <c r="BU360">
        <f>IF($CB360&gt;=35,INDEX($AK:$AK,$CA360+35),"")</f>
      </c>
      <c r="BV360">
        <f>IF($CB360&gt;=36,INDEX($AK:$AK,$CA360+36),"")</f>
      </c>
      <c r="BW360">
        <f>IF($CB360&gt;=37,INDEX($AK:$AK,$CA360+37),"")</f>
      </c>
      <c r="BX360">
        <f>IF($CB360&gt;=38,INDEX($AK:$AK,$CA360+38),"")</f>
      </c>
      <c r="BY360">
        <f>IF($CB360&gt;=39,INDEX($AK:$AK,$CA360+39),"")</f>
      </c>
      <c r="BZ360">
        <f>IF($CB360&gt;=40,INDEX($AK:$AK,$CA360+40),"")</f>
      </c>
      <c r="CA360">
        <f>IFERROR(MATCH($AJ360,$AK$2:$AK$134,0)+1,0)</f>
      </c>
      <c r="CB360">
        <f>IFERROR(INDEX($AL$2:$AL$134,MATCH($AJ360,$AK$2:$AK$134,0)),0)</f>
      </c>
      <c r="CC360">
        <f>IFERROR(LEFT($F360,FIND(" - ",$F360)-1),$F360)</f>
      </c>
      <c r="CF360">
        <f>IF($DA360&gt;=1,INDEX($CD:$CD,$CZ360+1),"")</f>
      </c>
      <c r="CG360">
        <f>IF($DA360&gt;=2,INDEX($CD:$CD,$CZ360+2),"")</f>
      </c>
      <c r="CH360">
        <f>IF($DA360&gt;=3,INDEX($CD:$CD,$CZ360+3),"")</f>
      </c>
      <c r="CI360">
        <f>IF($DA360&gt;=4,INDEX($CD:$CD,$CZ360+4),"")</f>
      </c>
      <c r="CJ360">
        <f>IF($DA360&gt;=5,INDEX($CD:$CD,$CZ360+5),"")</f>
      </c>
      <c r="CK360">
        <f>IF($DA360&gt;=6,INDEX($CD:$CD,$CZ360+6),"")</f>
      </c>
      <c r="CL360">
        <f>IF($DA360&gt;=7,INDEX($CD:$CD,$CZ360+7),"")</f>
      </c>
      <c r="CM360">
        <f>IF($DA360&gt;=8,INDEX($CD:$CD,$CZ360+8),"")</f>
      </c>
      <c r="CN360">
        <f>IF($DA360&gt;=9,INDEX($CD:$CD,$CZ360+9),"")</f>
      </c>
      <c r="CO360">
        <f>IF($DA360&gt;=10,INDEX($CD:$CD,$CZ360+10),"")</f>
      </c>
      <c r="CP360">
        <f>IF($DA360&gt;=11,INDEX($CD:$CD,$CZ360+11),"")</f>
      </c>
      <c r="CQ360">
        <f>IF($DA360&gt;=12,INDEX($CD:$CD,$CZ360+12),"")</f>
      </c>
      <c r="CR360">
        <f>IF($DA360&gt;=13,INDEX($CD:$CD,$CZ360+13),"")</f>
      </c>
      <c r="CS360">
        <f>IF($DA360&gt;=14,INDEX($CD:$CD,$CZ360+14),"")</f>
      </c>
      <c r="CT360">
        <f>IF($DA360&gt;=15,INDEX($CD:$CD,$CZ360+15),"")</f>
      </c>
      <c r="CU360">
        <f>IF($DA360&gt;=16,INDEX($CD:$CD,$CZ360+16),"")</f>
      </c>
      <c r="CV360">
        <f>IF($DA360&gt;=17,INDEX($CD:$CD,$CZ360+17),"")</f>
      </c>
      <c r="CW360">
        <f>IF($DA360&gt;=18,INDEX($CD:$CD,$CZ360+18),"")</f>
      </c>
      <c r="CX360">
        <f>IF($DA360&gt;=19,INDEX($CD:$CD,$CZ360+19),"")</f>
      </c>
      <c r="CY360">
        <f>IF($DA360&gt;=20,INDEX($CD:$CD,$CZ360+20),"")</f>
      </c>
      <c r="CZ360">
        <f>IFERROR(MATCH($CC360,$CD$2:$CD$263,0)+1,0)</f>
      </c>
      <c r="DA360">
        <f>IFERROR(INDEX($CE$2:$CE$263,MATCH($CC360,$CD$2:$CD$263,0)),0)</f>
      </c>
      <c r="DB360">
        <f>IFERROR(INDEX($AI:$AI,MATCH($H360,$AH:$AH,0))&amp;"","")</f>
      </c>
      <c r="DF360">
        <f>IF($GI360&gt;=1,INDEX($DC:$DC,$GH360+1),"")</f>
      </c>
      <c r="DG360">
        <f>IF($GI360&gt;=2,INDEX($DC:$DC,$GH360+2),"")</f>
      </c>
      <c r="DH360">
        <f>IF($GI360&gt;=3,INDEX($DC:$DC,$GH360+3),"")</f>
      </c>
      <c r="DI360">
        <f>IF($GI360&gt;=4,INDEX($DC:$DC,$GH360+4),"")</f>
      </c>
      <c r="DJ360">
        <f>IF($GI360&gt;=5,INDEX($DC:$DC,$GH360+5),"")</f>
      </c>
      <c r="DK360">
        <f>IF($GI360&gt;=6,INDEX($DC:$DC,$GH360+6),"")</f>
      </c>
      <c r="DL360">
        <f>IF($GI360&gt;=7,INDEX($DC:$DC,$GH360+7),"")</f>
      </c>
      <c r="DM360">
        <f>IF($GI360&gt;=8,INDEX($DC:$DC,$GH360+8),"")</f>
      </c>
      <c r="DN360">
        <f>IF($GI360&gt;=9,INDEX($DC:$DC,$GH360+9),"")</f>
      </c>
      <c r="DO360">
        <f>IF($GI360&gt;=10,INDEX($DC:$DC,$GH360+10),"")</f>
      </c>
      <c r="DP360">
        <f>IF($GI360&gt;=11,INDEX($DC:$DC,$GH360+11),"")</f>
      </c>
      <c r="DQ360">
        <f>IF($GI360&gt;=12,INDEX($DC:$DC,$GH360+12),"")</f>
      </c>
      <c r="DR360">
        <f>IF($GI360&gt;=13,INDEX($DC:$DC,$GH360+13),"")</f>
      </c>
      <c r="DS360">
        <f>IF($GI360&gt;=14,INDEX($DC:$DC,$GH360+14),"")</f>
      </c>
      <c r="DT360">
        <f>IF($GI360&gt;=15,INDEX($DC:$DC,$GH360+15),"")</f>
      </c>
      <c r="DU360">
        <f>IF($GI360&gt;=16,INDEX($DC:$DC,$GH360+16),"")</f>
      </c>
      <c r="DV360">
        <f>IF($GI360&gt;=17,INDEX($DC:$DC,$GH360+17),"")</f>
      </c>
      <c r="DW360">
        <f>IF($GI360&gt;=18,INDEX($DC:$DC,$GH360+18),"")</f>
      </c>
      <c r="DX360">
        <f>IF($GI360&gt;=19,INDEX($DC:$DC,$GH360+19),"")</f>
      </c>
      <c r="DY360">
        <f>IF($GI360&gt;=20,INDEX($DC:$DC,$GH360+20),"")</f>
      </c>
      <c r="DZ360">
        <f>IF($GI360&gt;=21,INDEX($DC:$DC,$GH360+21),"")</f>
      </c>
      <c r="EA360">
        <f>IF($GI360&gt;=22,INDEX($DC:$DC,$GH360+22),"")</f>
      </c>
      <c r="EB360">
        <f>IF($GI360&gt;=23,INDEX($DC:$DC,$GH360+23),"")</f>
      </c>
      <c r="EC360">
        <f>IF($GI360&gt;=24,INDEX($DC:$DC,$GH360+24),"")</f>
      </c>
      <c r="ED360">
        <f>IF($GI360&gt;=25,INDEX($DC:$DC,$GH360+25),"")</f>
      </c>
      <c r="EE360">
        <f>IF($GI360&gt;=26,INDEX($DC:$DC,$GH360+26),"")</f>
      </c>
      <c r="EF360">
        <f>IF($GI360&gt;=27,INDEX($DC:$DC,$GH360+27),"")</f>
      </c>
      <c r="EG360">
        <f>IF($GI360&gt;=28,INDEX($DC:$DC,$GH360+28),"")</f>
      </c>
      <c r="EH360">
        <f>IF($GI360&gt;=29,INDEX($DC:$DC,$GH360+29),"")</f>
      </c>
      <c r="EI360">
        <f>IF($GI360&gt;=30,INDEX($DC:$DC,$GH360+30),"")</f>
      </c>
      <c r="EJ360">
        <f>IF($GI360&gt;=31,INDEX($DC:$DC,$GH360+31),"")</f>
      </c>
      <c r="EK360">
        <f>IF($GI360&gt;=32,INDEX($DC:$DC,$GH360+32),"")</f>
      </c>
      <c r="EL360">
        <f>IF($GI360&gt;=33,INDEX($DC:$DC,$GH360+33),"")</f>
      </c>
      <c r="EM360">
        <f>IF($GI360&gt;=34,INDEX($DC:$DC,$GH360+34),"")</f>
      </c>
      <c r="EN360">
        <f>IF($GI360&gt;=35,INDEX($DC:$DC,$GH360+35),"")</f>
      </c>
      <c r="EO360">
        <f>IF($GI360&gt;=36,INDEX($DC:$DC,$GH360+36),"")</f>
      </c>
      <c r="EP360">
        <f>IF($GI360&gt;=37,INDEX($DC:$DC,$GH360+37),"")</f>
      </c>
      <c r="EQ360">
        <f>IF($GI360&gt;=38,INDEX($DC:$DC,$GH360+38),"")</f>
      </c>
      <c r="ER360">
        <f>IF($GI360&gt;=39,INDEX($DC:$DC,$GH360+39),"")</f>
      </c>
      <c r="ES360">
        <f>IF($GI360&gt;=40,INDEX($DC:$DC,$GH360+40),"")</f>
      </c>
      <c r="ET360">
        <f>IF($GI360&gt;=1,INDEX($DD:$DD,$GH360+1),"")</f>
      </c>
      <c r="EU360">
        <f>IF($GI360&gt;=2,INDEX($DD:$DD,$GH360+2),"")</f>
      </c>
      <c r="EV360">
        <f>IF($GI360&gt;=3,INDEX($DD:$DD,$GH360+3),"")</f>
      </c>
      <c r="EW360">
        <f>IF($GI360&gt;=4,INDEX($DD:$DD,$GH360+4),"")</f>
      </c>
      <c r="EX360">
        <f>IF($GI360&gt;=5,INDEX($DD:$DD,$GH360+5),"")</f>
      </c>
      <c r="EY360">
        <f>IF($GI360&gt;=6,INDEX($DD:$DD,$GH360+6),"")</f>
      </c>
      <c r="EZ360">
        <f>IF($GI360&gt;=7,INDEX($DD:$DD,$GH360+7),"")</f>
      </c>
      <c r="FA360">
        <f>IF($GI360&gt;=8,INDEX($DD:$DD,$GH360+8),"")</f>
      </c>
      <c r="FB360">
        <f>IF($GI360&gt;=9,INDEX($DD:$DD,$GH360+9),"")</f>
      </c>
      <c r="FC360">
        <f>IF($GI360&gt;=10,INDEX($DD:$DD,$GH360+10),"")</f>
      </c>
      <c r="FD360">
        <f>IF($GI360&gt;=11,INDEX($DD:$DD,$GH360+11),"")</f>
      </c>
      <c r="FE360">
        <f>IF($GI360&gt;=12,INDEX($DD:$DD,$GH360+12),"")</f>
      </c>
      <c r="FF360">
        <f>IF($GI360&gt;=13,INDEX($DD:$DD,$GH360+13),"")</f>
      </c>
      <c r="FG360">
        <f>IF($GI360&gt;=14,INDEX($DD:$DD,$GH360+14),"")</f>
      </c>
      <c r="FH360">
        <f>IF($GI360&gt;=15,INDEX($DD:$DD,$GH360+15),"")</f>
      </c>
      <c r="FI360">
        <f>IF($GI360&gt;=16,INDEX($DD:$DD,$GH360+16),"")</f>
      </c>
      <c r="FJ360">
        <f>IF($GI360&gt;=17,INDEX($DD:$DD,$GH360+17),"")</f>
      </c>
      <c r="FK360">
        <f>IF($GI360&gt;=18,INDEX($DD:$DD,$GH360+18),"")</f>
      </c>
      <c r="FL360">
        <f>IF($GI360&gt;=19,INDEX($DD:$DD,$GH360+19),"")</f>
      </c>
      <c r="FM360">
        <f>IF($GI360&gt;=20,INDEX($DD:$DD,$GH360+20),"")</f>
      </c>
      <c r="FN360">
        <f>IF($GI360&gt;=21,INDEX($DD:$DD,$GH360+21),"")</f>
      </c>
      <c r="FO360">
        <f>IF($GI360&gt;=22,INDEX($DD:$DD,$GH360+22),"")</f>
      </c>
      <c r="FP360">
        <f>IF($GI360&gt;=23,INDEX($DD:$DD,$GH360+23),"")</f>
      </c>
      <c r="FQ360">
        <f>IF($GI360&gt;=24,INDEX($DD:$DD,$GH360+24),"")</f>
      </c>
      <c r="FR360">
        <f>IF($GI360&gt;=25,INDEX($DD:$DD,$GH360+25),"")</f>
      </c>
      <c r="FS360">
        <f>IF($GI360&gt;=26,INDEX($DD:$DD,$GH360+26),"")</f>
      </c>
      <c r="FT360">
        <f>IF($GI360&gt;=27,INDEX($DD:$DD,$GH360+27),"")</f>
      </c>
      <c r="FU360">
        <f>IF($GI360&gt;=28,INDEX($DD:$DD,$GH360+28),"")</f>
      </c>
      <c r="FV360">
        <f>IF($GI360&gt;=29,INDEX($DD:$DD,$GH360+29),"")</f>
      </c>
      <c r="FW360">
        <f>IF($GI360&gt;=30,INDEX($DD:$DD,$GH360+30),"")</f>
      </c>
      <c r="FX360">
        <f>IF($GI360&gt;=31,INDEX($DD:$DD,$GH360+31),"")</f>
      </c>
      <c r="FY360">
        <f>IF($GI360&gt;=32,INDEX($DD:$DD,$GH360+32),"")</f>
      </c>
      <c r="FZ360">
        <f>IF($GI360&gt;=33,INDEX($DD:$DD,$GH360+33),"")</f>
      </c>
      <c r="GA360">
        <f>IF($GI360&gt;=34,INDEX($DD:$DD,$GH360+34),"")</f>
      </c>
      <c r="GB360">
        <f>IF($GI360&gt;=35,INDEX($DD:$DD,$GH360+35),"")</f>
      </c>
      <c r="GC360">
        <f>IF($GI360&gt;=36,INDEX($DD:$DD,$GH360+36),"")</f>
      </c>
      <c r="GD360">
        <f>IF($GI360&gt;=37,INDEX($DD:$DD,$GH360+37),"")</f>
      </c>
      <c r="GE360">
        <f>IF($GI360&gt;=38,INDEX($DD:$DD,$GH360+38),"")</f>
      </c>
      <c r="GF360">
        <f>IF($GI360&gt;=39,INDEX($DD:$DD,$GH360+39),"")</f>
      </c>
      <c r="GG360">
        <f>IF($GI360&gt;=40,INDEX($DD:$DD,$GH360+40),"")</f>
      </c>
      <c r="GH360">
        <f>IFERROR(MATCH($DB360,$DC$2:$DC$148,0)+1,0)</f>
      </c>
      <c r="GI360">
        <f>IFERROR(INDEX($DE$2:$DE$148,MATCH($DB360,$DC$2:$DC$148,0)),0)</f>
      </c>
      <c r="GJ360">
        <f>IFERROR(MATCH($S360,$DF$360:$ES$360,0),0)</f>
      </c>
      <c r="GK360">
        <f>IF($GJ360&gt;0,INDEX($ET$360:$GG$360,$GJ360),"")</f>
      </c>
      <c r="GN360">
        <f>IF($IW360&gt;=1,INDEX($GL:$GL,$IV360+1),"")</f>
      </c>
      <c r="GO360">
        <f>IF($IW360&gt;=2,INDEX($GL:$GL,$IV360+2),"")</f>
      </c>
      <c r="GP360">
        <f>IF($IW360&gt;=3,INDEX($GL:$GL,$IV360+3),"")</f>
      </c>
      <c r="GQ360">
        <f>IF($IW360&gt;=4,INDEX($GL:$GL,$IV360+4),"")</f>
      </c>
      <c r="GR360">
        <f>IF($IW360&gt;=5,INDEX($GL:$GL,$IV360+5),"")</f>
      </c>
      <c r="GS360">
        <f>IF($IW360&gt;=6,INDEX($GL:$GL,$IV360+6),"")</f>
      </c>
      <c r="GT360">
        <f>IF($IW360&gt;=7,INDEX($GL:$GL,$IV360+7),"")</f>
      </c>
      <c r="GU360">
        <f>IF($IW360&gt;=8,INDEX($GL:$GL,$IV360+8),"")</f>
      </c>
      <c r="GV360">
        <f>IF($IW360&gt;=9,INDEX($GL:$GL,$IV360+9),"")</f>
      </c>
      <c r="GW360">
        <f>IF($IW360&gt;=10,INDEX($GL:$GL,$IV360+10),"")</f>
      </c>
      <c r="GX360">
        <f>IF($IW360&gt;=11,INDEX($GL:$GL,$IV360+11),"")</f>
      </c>
      <c r="GY360">
        <f>IF($IW360&gt;=12,INDEX($GL:$GL,$IV360+12),"")</f>
      </c>
      <c r="GZ360">
        <f>IF($IW360&gt;=13,INDEX($GL:$GL,$IV360+13),"")</f>
      </c>
      <c r="HA360">
        <f>IF($IW360&gt;=14,INDEX($GL:$GL,$IV360+14),"")</f>
      </c>
      <c r="HB360">
        <f>IF($IW360&gt;=15,INDEX($GL:$GL,$IV360+15),"")</f>
      </c>
      <c r="HC360">
        <f>IF($IW360&gt;=16,INDEX($GL:$GL,$IV360+16),"")</f>
      </c>
      <c r="HD360">
        <f>IF($IW360&gt;=17,INDEX($GL:$GL,$IV360+17),"")</f>
      </c>
      <c r="HE360">
        <f>IF($IW360&gt;=18,INDEX($GL:$GL,$IV360+18),"")</f>
      </c>
      <c r="HF360">
        <f>IF($IW360&gt;=19,INDEX($GL:$GL,$IV360+19),"")</f>
      </c>
      <c r="HG360">
        <f>IF($IW360&gt;=20,INDEX($GL:$GL,$IV360+20),"")</f>
      </c>
      <c r="HH360">
        <f>IF($IW360&gt;=21,INDEX($GL:$GL,$IV360+21),"")</f>
      </c>
      <c r="HI360">
        <f>IF($IW360&gt;=22,INDEX($GL:$GL,$IV360+22),"")</f>
      </c>
      <c r="HJ360">
        <f>IF($IW360&gt;=23,INDEX($GL:$GL,$IV360+23),"")</f>
      </c>
      <c r="HK360">
        <f>IF($IW360&gt;=24,INDEX($GL:$GL,$IV360+24),"")</f>
      </c>
      <c r="HL360">
        <f>IF($IW360&gt;=25,INDEX($GL:$GL,$IV360+25),"")</f>
      </c>
      <c r="HM360">
        <f>IF($IW360&gt;=26,INDEX($GL:$GL,$IV360+26),"")</f>
      </c>
      <c r="HN360">
        <f>IF($IW360&gt;=27,INDEX($GL:$GL,$IV360+27),"")</f>
      </c>
      <c r="HO360">
        <f>IF($IW360&gt;=28,INDEX($GL:$GL,$IV360+28),"")</f>
      </c>
      <c r="HP360">
        <f>IF($IW360&gt;=29,INDEX($GL:$GL,$IV360+29),"")</f>
      </c>
      <c r="HQ360">
        <f>IF($IW360&gt;=30,INDEX($GL:$GL,$IV360+30),"")</f>
      </c>
      <c r="HR360">
        <f>IF($IW360&gt;=31,INDEX($GL:$GL,$IV360+31),"")</f>
      </c>
      <c r="HS360">
        <f>IF($IW360&gt;=32,INDEX($GL:$GL,$IV360+32),"")</f>
      </c>
      <c r="HT360">
        <f>IF($IW360&gt;=33,INDEX($GL:$GL,$IV360+33),"")</f>
      </c>
      <c r="HU360">
        <f>IF($IW360&gt;=34,INDEX($GL:$GL,$IV360+34),"")</f>
      </c>
      <c r="HV360">
        <f>IF($IW360&gt;=35,INDEX($GL:$GL,$IV360+35),"")</f>
      </c>
      <c r="HW360">
        <f>IF($IW360&gt;=36,INDEX($GL:$GL,$IV360+36),"")</f>
      </c>
      <c r="HX360">
        <f>IF($IW360&gt;=37,INDEX($GL:$GL,$IV360+37),"")</f>
      </c>
      <c r="HY360">
        <f>IF($IW360&gt;=38,INDEX($GL:$GL,$IV360+38),"")</f>
      </c>
      <c r="HZ360">
        <f>IF($IW360&gt;=39,INDEX($GL:$GL,$IV360+39),"")</f>
      </c>
      <c r="IA360">
        <f>IF($IW360&gt;=40,INDEX($GL:$GL,$IV360+40),"")</f>
      </c>
      <c r="IB360">
        <f>IF($IW360&gt;=41,INDEX($GL:$GL,$IV360+41),"")</f>
      </c>
      <c r="IC360">
        <f>IF($IW360&gt;=42,INDEX($GL:$GL,$IV360+42),"")</f>
      </c>
      <c r="ID360">
        <f>IF($IW360&gt;=43,INDEX($GL:$GL,$IV360+43),"")</f>
      </c>
      <c r="IE360">
        <f>IF($IW360&gt;=44,INDEX($GL:$GL,$IV360+44),"")</f>
      </c>
      <c r="IF360">
        <f>IF($IW360&gt;=45,INDEX($GL:$GL,$IV360+45),"")</f>
      </c>
      <c r="IG360">
        <f>IF($IW360&gt;=46,INDEX($GL:$GL,$IV360+46),"")</f>
      </c>
      <c r="IH360">
        <f>IF($IW360&gt;=47,INDEX($GL:$GL,$IV360+47),"")</f>
      </c>
      <c r="II360">
        <f>IF($IW360&gt;=48,INDEX($GL:$GL,$IV360+48),"")</f>
      </c>
      <c r="IJ360">
        <f>IF($IW360&gt;=49,INDEX($GL:$GL,$IV360+49),"")</f>
      </c>
      <c r="IK360">
        <f>IF($IW360&gt;=50,INDEX($GL:$GL,$IV360+50),"")</f>
      </c>
      <c r="IL360">
        <f>IF($IW360&gt;=51,INDEX($GL:$GL,$IV360+51),"")</f>
      </c>
      <c r="IM360">
        <f>IF($IW360&gt;=52,INDEX($GL:$GL,$IV360+52),"")</f>
      </c>
      <c r="IN360">
        <f>IF($IW360&gt;=53,INDEX($GL:$GL,$IV360+53),"")</f>
      </c>
      <c r="IO360">
        <f>IF($IW360&gt;=54,INDEX($GL:$GL,$IV360+54),"")</f>
      </c>
      <c r="IP360">
        <f>IF($IW360&gt;=55,INDEX($GL:$GL,$IV360+55),"")</f>
      </c>
      <c r="IQ360">
        <f>IF($IW360&gt;=56,INDEX($GL:$GL,$IV360+56),"")</f>
      </c>
      <c r="IR360">
        <f>IF($IW360&gt;=57,INDEX($GL:$GL,$IV360+57),"")</f>
      </c>
      <c r="IS360">
        <f>IF($IW360&gt;=58,INDEX($GL:$GL,$IV360+58),"")</f>
      </c>
      <c r="IT360">
        <f>IF($IW360&gt;=59,INDEX($GL:$GL,$IV360+59),"")</f>
      </c>
      <c r="IU360">
        <f>IF($IW360&gt;=60,INDEX($GL:$GL,$IV360+60),"")</f>
      </c>
      <c r="IV360">
        <f>IFERROR(MATCH($GK360,$GL$2:$GL$324,0)+1,0)</f>
      </c>
      <c r="IW360">
        <f>IFERROR(INDEX($GM$2:$GM$324,MATCH($GK360,$GL$2:$GL$324,0)),0)</f>
      </c>
      <c r="IX360" t="s">
        <v>34</v>
      </c>
      <c r="IY360" t="s">
        <v>34</v>
      </c>
    </row>
    <row r="361" spans="1:259" x14ac:dyDescent="0.25">
      <c r="K361">
        <f>IF(OR($N361="",$J361=""),"",IFERROR($N361/$J361,0))</f>
      </c>
      <c r="L361">
        <f>IF($N361="","",
SUM($M361,$O361,$T361,$P361,$R361)*
(1-IF($U361="",0,VALUE($U361)/100)))</f>
      </c>
      <c r="M361">
        <f>IF($N361="","",$N361)</f>
      </c>
      <c r="O361">
        <f>IF($N361="","",
IF($H361="","",
IF(ISNUMBER(SEARCH("exempt",LOWER($H361))),0,
$N361*(VALUE(SUBSTITUTE($H361,"%",""))/100))))</f>
      </c>
      <c r="V361">
        <f>IFERROR(IF(FIND(" - ",$E361)&gt;0,MID($E361,FIND(" - ",$E361)+3,LEN($E361)),""),"")</f>
      </c>
      <c r="AE361" t="s">
        <v>942</v>
      </c>
      <c r="AJ361">
        <f>IFERROR(LEFT($E361,FIND(" - ",$E361)-1),$E361)</f>
      </c>
      <c r="AM361">
        <f>IF($CB361&gt;=1,INDEX($AK:$AK,$CA361+1),"")</f>
      </c>
      <c r="AN361">
        <f>IF($CB361&gt;=2,INDEX($AK:$AK,$CA361+2),"")</f>
      </c>
      <c r="AO361">
        <f>IF($CB361&gt;=3,INDEX($AK:$AK,$CA361+3),"")</f>
      </c>
      <c r="AP361">
        <f>IF($CB361&gt;=4,INDEX($AK:$AK,$CA361+4),"")</f>
      </c>
      <c r="AQ361">
        <f>IF($CB361&gt;=5,INDEX($AK:$AK,$CA361+5),"")</f>
      </c>
      <c r="AR361">
        <f>IF($CB361&gt;=6,INDEX($AK:$AK,$CA361+6),"")</f>
      </c>
      <c r="AS361">
        <f>IF($CB361&gt;=7,INDEX($AK:$AK,$CA361+7),"")</f>
      </c>
      <c r="AT361">
        <f>IF($CB361&gt;=8,INDEX($AK:$AK,$CA361+8),"")</f>
      </c>
      <c r="AU361">
        <f>IF($CB361&gt;=9,INDEX($AK:$AK,$CA361+9),"")</f>
      </c>
      <c r="AV361">
        <f>IF($CB361&gt;=10,INDEX($AK:$AK,$CA361+10),"")</f>
      </c>
      <c r="AW361">
        <f>IF($CB361&gt;=11,INDEX($AK:$AK,$CA361+11),"")</f>
      </c>
      <c r="AX361">
        <f>IF($CB361&gt;=12,INDEX($AK:$AK,$CA361+12),"")</f>
      </c>
      <c r="AY361">
        <f>IF($CB361&gt;=13,INDEX($AK:$AK,$CA361+13),"")</f>
      </c>
      <c r="AZ361">
        <f>IF($CB361&gt;=14,INDEX($AK:$AK,$CA361+14),"")</f>
      </c>
      <c r="BA361">
        <f>IF($CB361&gt;=15,INDEX($AK:$AK,$CA361+15),"")</f>
      </c>
      <c r="BB361">
        <f>IF($CB361&gt;=16,INDEX($AK:$AK,$CA361+16),"")</f>
      </c>
      <c r="BC361">
        <f>IF($CB361&gt;=17,INDEX($AK:$AK,$CA361+17),"")</f>
      </c>
      <c r="BD361">
        <f>IF($CB361&gt;=18,INDEX($AK:$AK,$CA361+18),"")</f>
      </c>
      <c r="BE361">
        <f>IF($CB361&gt;=19,INDEX($AK:$AK,$CA361+19),"")</f>
      </c>
      <c r="BF361">
        <f>IF($CB361&gt;=20,INDEX($AK:$AK,$CA361+20),"")</f>
      </c>
      <c r="BG361">
        <f>IF($CB361&gt;=21,INDEX($AK:$AK,$CA361+21),"")</f>
      </c>
      <c r="BH361">
        <f>IF($CB361&gt;=22,INDEX($AK:$AK,$CA361+22),"")</f>
      </c>
      <c r="BI361">
        <f>IF($CB361&gt;=23,INDEX($AK:$AK,$CA361+23),"")</f>
      </c>
      <c r="BJ361">
        <f>IF($CB361&gt;=24,INDEX($AK:$AK,$CA361+24),"")</f>
      </c>
      <c r="BK361">
        <f>IF($CB361&gt;=25,INDEX($AK:$AK,$CA361+25),"")</f>
      </c>
      <c r="BL361">
        <f>IF($CB361&gt;=26,INDEX($AK:$AK,$CA361+26),"")</f>
      </c>
      <c r="BM361">
        <f>IF($CB361&gt;=27,INDEX($AK:$AK,$CA361+27),"")</f>
      </c>
      <c r="BN361">
        <f>IF($CB361&gt;=28,INDEX($AK:$AK,$CA361+28),"")</f>
      </c>
      <c r="BO361">
        <f>IF($CB361&gt;=29,INDEX($AK:$AK,$CA361+29),"")</f>
      </c>
      <c r="BP361">
        <f>IF($CB361&gt;=30,INDEX($AK:$AK,$CA361+30),"")</f>
      </c>
      <c r="BQ361">
        <f>IF($CB361&gt;=31,INDEX($AK:$AK,$CA361+31),"")</f>
      </c>
      <c r="BR361">
        <f>IF($CB361&gt;=32,INDEX($AK:$AK,$CA361+32),"")</f>
      </c>
      <c r="BS361">
        <f>IF($CB361&gt;=33,INDEX($AK:$AK,$CA361+33),"")</f>
      </c>
      <c r="BT361">
        <f>IF($CB361&gt;=34,INDEX($AK:$AK,$CA361+34),"")</f>
      </c>
      <c r="BU361">
        <f>IF($CB361&gt;=35,INDEX($AK:$AK,$CA361+35),"")</f>
      </c>
      <c r="BV361">
        <f>IF($CB361&gt;=36,INDEX($AK:$AK,$CA361+36),"")</f>
      </c>
      <c r="BW361">
        <f>IF($CB361&gt;=37,INDEX($AK:$AK,$CA361+37),"")</f>
      </c>
      <c r="BX361">
        <f>IF($CB361&gt;=38,INDEX($AK:$AK,$CA361+38),"")</f>
      </c>
      <c r="BY361">
        <f>IF($CB361&gt;=39,INDEX($AK:$AK,$CA361+39),"")</f>
      </c>
      <c r="BZ361">
        <f>IF($CB361&gt;=40,INDEX($AK:$AK,$CA361+40),"")</f>
      </c>
      <c r="CA361">
        <f>IFERROR(MATCH($AJ361,$AK$2:$AK$134,0)+1,0)</f>
      </c>
      <c r="CB361">
        <f>IFERROR(INDEX($AL$2:$AL$134,MATCH($AJ361,$AK$2:$AK$134,0)),0)</f>
      </c>
      <c r="CC361">
        <f>IFERROR(LEFT($F361,FIND(" - ",$F361)-1),$F361)</f>
      </c>
      <c r="CF361">
        <f>IF($DA361&gt;=1,INDEX($CD:$CD,$CZ361+1),"")</f>
      </c>
      <c r="CG361">
        <f>IF($DA361&gt;=2,INDEX($CD:$CD,$CZ361+2),"")</f>
      </c>
      <c r="CH361">
        <f>IF($DA361&gt;=3,INDEX($CD:$CD,$CZ361+3),"")</f>
      </c>
      <c r="CI361">
        <f>IF($DA361&gt;=4,INDEX($CD:$CD,$CZ361+4),"")</f>
      </c>
      <c r="CJ361">
        <f>IF($DA361&gt;=5,INDEX($CD:$CD,$CZ361+5),"")</f>
      </c>
      <c r="CK361">
        <f>IF($DA361&gt;=6,INDEX($CD:$CD,$CZ361+6),"")</f>
      </c>
      <c r="CL361">
        <f>IF($DA361&gt;=7,INDEX($CD:$CD,$CZ361+7),"")</f>
      </c>
      <c r="CM361">
        <f>IF($DA361&gt;=8,INDEX($CD:$CD,$CZ361+8),"")</f>
      </c>
      <c r="CN361">
        <f>IF($DA361&gt;=9,INDEX($CD:$CD,$CZ361+9),"")</f>
      </c>
      <c r="CO361">
        <f>IF($DA361&gt;=10,INDEX($CD:$CD,$CZ361+10),"")</f>
      </c>
      <c r="CP361">
        <f>IF($DA361&gt;=11,INDEX($CD:$CD,$CZ361+11),"")</f>
      </c>
      <c r="CQ361">
        <f>IF($DA361&gt;=12,INDEX($CD:$CD,$CZ361+12),"")</f>
      </c>
      <c r="CR361">
        <f>IF($DA361&gt;=13,INDEX($CD:$CD,$CZ361+13),"")</f>
      </c>
      <c r="CS361">
        <f>IF($DA361&gt;=14,INDEX($CD:$CD,$CZ361+14),"")</f>
      </c>
      <c r="CT361">
        <f>IF($DA361&gt;=15,INDEX($CD:$CD,$CZ361+15),"")</f>
      </c>
      <c r="CU361">
        <f>IF($DA361&gt;=16,INDEX($CD:$CD,$CZ361+16),"")</f>
      </c>
      <c r="CV361">
        <f>IF($DA361&gt;=17,INDEX($CD:$CD,$CZ361+17),"")</f>
      </c>
      <c r="CW361">
        <f>IF($DA361&gt;=18,INDEX($CD:$CD,$CZ361+18),"")</f>
      </c>
      <c r="CX361">
        <f>IF($DA361&gt;=19,INDEX($CD:$CD,$CZ361+19),"")</f>
      </c>
      <c r="CY361">
        <f>IF($DA361&gt;=20,INDEX($CD:$CD,$CZ361+20),"")</f>
      </c>
      <c r="CZ361">
        <f>IFERROR(MATCH($CC361,$CD$2:$CD$263,0)+1,0)</f>
      </c>
      <c r="DA361">
        <f>IFERROR(INDEX($CE$2:$CE$263,MATCH($CC361,$CD$2:$CD$263,0)),0)</f>
      </c>
      <c r="DB361">
        <f>IFERROR(INDEX($AI:$AI,MATCH($H361,$AH:$AH,0))&amp;"","")</f>
      </c>
      <c r="DF361">
        <f>IF($GI361&gt;=1,INDEX($DC:$DC,$GH361+1),"")</f>
      </c>
      <c r="DG361">
        <f>IF($GI361&gt;=2,INDEX($DC:$DC,$GH361+2),"")</f>
      </c>
      <c r="DH361">
        <f>IF($GI361&gt;=3,INDEX($DC:$DC,$GH361+3),"")</f>
      </c>
      <c r="DI361">
        <f>IF($GI361&gt;=4,INDEX($DC:$DC,$GH361+4),"")</f>
      </c>
      <c r="DJ361">
        <f>IF($GI361&gt;=5,INDEX($DC:$DC,$GH361+5),"")</f>
      </c>
      <c r="DK361">
        <f>IF($GI361&gt;=6,INDEX($DC:$DC,$GH361+6),"")</f>
      </c>
      <c r="DL361">
        <f>IF($GI361&gt;=7,INDEX($DC:$DC,$GH361+7),"")</f>
      </c>
      <c r="DM361">
        <f>IF($GI361&gt;=8,INDEX($DC:$DC,$GH361+8),"")</f>
      </c>
      <c r="DN361">
        <f>IF($GI361&gt;=9,INDEX($DC:$DC,$GH361+9),"")</f>
      </c>
      <c r="DO361">
        <f>IF($GI361&gt;=10,INDEX($DC:$DC,$GH361+10),"")</f>
      </c>
      <c r="DP361">
        <f>IF($GI361&gt;=11,INDEX($DC:$DC,$GH361+11),"")</f>
      </c>
      <c r="DQ361">
        <f>IF($GI361&gt;=12,INDEX($DC:$DC,$GH361+12),"")</f>
      </c>
      <c r="DR361">
        <f>IF($GI361&gt;=13,INDEX($DC:$DC,$GH361+13),"")</f>
      </c>
      <c r="DS361">
        <f>IF($GI361&gt;=14,INDEX($DC:$DC,$GH361+14),"")</f>
      </c>
      <c r="DT361">
        <f>IF($GI361&gt;=15,INDEX($DC:$DC,$GH361+15),"")</f>
      </c>
      <c r="DU361">
        <f>IF($GI361&gt;=16,INDEX($DC:$DC,$GH361+16),"")</f>
      </c>
      <c r="DV361">
        <f>IF($GI361&gt;=17,INDEX($DC:$DC,$GH361+17),"")</f>
      </c>
      <c r="DW361">
        <f>IF($GI361&gt;=18,INDEX($DC:$DC,$GH361+18),"")</f>
      </c>
      <c r="DX361">
        <f>IF($GI361&gt;=19,INDEX($DC:$DC,$GH361+19),"")</f>
      </c>
      <c r="DY361">
        <f>IF($GI361&gt;=20,INDEX($DC:$DC,$GH361+20),"")</f>
      </c>
      <c r="DZ361">
        <f>IF($GI361&gt;=21,INDEX($DC:$DC,$GH361+21),"")</f>
      </c>
      <c r="EA361">
        <f>IF($GI361&gt;=22,INDEX($DC:$DC,$GH361+22),"")</f>
      </c>
      <c r="EB361">
        <f>IF($GI361&gt;=23,INDEX($DC:$DC,$GH361+23),"")</f>
      </c>
      <c r="EC361">
        <f>IF($GI361&gt;=24,INDEX($DC:$DC,$GH361+24),"")</f>
      </c>
      <c r="ED361">
        <f>IF($GI361&gt;=25,INDEX($DC:$DC,$GH361+25),"")</f>
      </c>
      <c r="EE361">
        <f>IF($GI361&gt;=26,INDEX($DC:$DC,$GH361+26),"")</f>
      </c>
      <c r="EF361">
        <f>IF($GI361&gt;=27,INDEX($DC:$DC,$GH361+27),"")</f>
      </c>
      <c r="EG361">
        <f>IF($GI361&gt;=28,INDEX($DC:$DC,$GH361+28),"")</f>
      </c>
      <c r="EH361">
        <f>IF($GI361&gt;=29,INDEX($DC:$DC,$GH361+29),"")</f>
      </c>
      <c r="EI361">
        <f>IF($GI361&gt;=30,INDEX($DC:$DC,$GH361+30),"")</f>
      </c>
      <c r="EJ361">
        <f>IF($GI361&gt;=31,INDEX($DC:$DC,$GH361+31),"")</f>
      </c>
      <c r="EK361">
        <f>IF($GI361&gt;=32,INDEX($DC:$DC,$GH361+32),"")</f>
      </c>
      <c r="EL361">
        <f>IF($GI361&gt;=33,INDEX($DC:$DC,$GH361+33),"")</f>
      </c>
      <c r="EM361">
        <f>IF($GI361&gt;=34,INDEX($DC:$DC,$GH361+34),"")</f>
      </c>
      <c r="EN361">
        <f>IF($GI361&gt;=35,INDEX($DC:$DC,$GH361+35),"")</f>
      </c>
      <c r="EO361">
        <f>IF($GI361&gt;=36,INDEX($DC:$DC,$GH361+36),"")</f>
      </c>
      <c r="EP361">
        <f>IF($GI361&gt;=37,INDEX($DC:$DC,$GH361+37),"")</f>
      </c>
      <c r="EQ361">
        <f>IF($GI361&gt;=38,INDEX($DC:$DC,$GH361+38),"")</f>
      </c>
      <c r="ER361">
        <f>IF($GI361&gt;=39,INDEX($DC:$DC,$GH361+39),"")</f>
      </c>
      <c r="ES361">
        <f>IF($GI361&gt;=40,INDEX($DC:$DC,$GH361+40),"")</f>
      </c>
      <c r="ET361">
        <f>IF($GI361&gt;=1,INDEX($DD:$DD,$GH361+1),"")</f>
      </c>
      <c r="EU361">
        <f>IF($GI361&gt;=2,INDEX($DD:$DD,$GH361+2),"")</f>
      </c>
      <c r="EV361">
        <f>IF($GI361&gt;=3,INDEX($DD:$DD,$GH361+3),"")</f>
      </c>
      <c r="EW361">
        <f>IF($GI361&gt;=4,INDEX($DD:$DD,$GH361+4),"")</f>
      </c>
      <c r="EX361">
        <f>IF($GI361&gt;=5,INDEX($DD:$DD,$GH361+5),"")</f>
      </c>
      <c r="EY361">
        <f>IF($GI361&gt;=6,INDEX($DD:$DD,$GH361+6),"")</f>
      </c>
      <c r="EZ361">
        <f>IF($GI361&gt;=7,INDEX($DD:$DD,$GH361+7),"")</f>
      </c>
      <c r="FA361">
        <f>IF($GI361&gt;=8,INDEX($DD:$DD,$GH361+8),"")</f>
      </c>
      <c r="FB361">
        <f>IF($GI361&gt;=9,INDEX($DD:$DD,$GH361+9),"")</f>
      </c>
      <c r="FC361">
        <f>IF($GI361&gt;=10,INDEX($DD:$DD,$GH361+10),"")</f>
      </c>
      <c r="FD361">
        <f>IF($GI361&gt;=11,INDEX($DD:$DD,$GH361+11),"")</f>
      </c>
      <c r="FE361">
        <f>IF($GI361&gt;=12,INDEX($DD:$DD,$GH361+12),"")</f>
      </c>
      <c r="FF361">
        <f>IF($GI361&gt;=13,INDEX($DD:$DD,$GH361+13),"")</f>
      </c>
      <c r="FG361">
        <f>IF($GI361&gt;=14,INDEX($DD:$DD,$GH361+14),"")</f>
      </c>
      <c r="FH361">
        <f>IF($GI361&gt;=15,INDEX($DD:$DD,$GH361+15),"")</f>
      </c>
      <c r="FI361">
        <f>IF($GI361&gt;=16,INDEX($DD:$DD,$GH361+16),"")</f>
      </c>
      <c r="FJ361">
        <f>IF($GI361&gt;=17,INDEX($DD:$DD,$GH361+17),"")</f>
      </c>
      <c r="FK361">
        <f>IF($GI361&gt;=18,INDEX($DD:$DD,$GH361+18),"")</f>
      </c>
      <c r="FL361">
        <f>IF($GI361&gt;=19,INDEX($DD:$DD,$GH361+19),"")</f>
      </c>
      <c r="FM361">
        <f>IF($GI361&gt;=20,INDEX($DD:$DD,$GH361+20),"")</f>
      </c>
      <c r="FN361">
        <f>IF($GI361&gt;=21,INDEX($DD:$DD,$GH361+21),"")</f>
      </c>
      <c r="FO361">
        <f>IF($GI361&gt;=22,INDEX($DD:$DD,$GH361+22),"")</f>
      </c>
      <c r="FP361">
        <f>IF($GI361&gt;=23,INDEX($DD:$DD,$GH361+23),"")</f>
      </c>
      <c r="FQ361">
        <f>IF($GI361&gt;=24,INDEX($DD:$DD,$GH361+24),"")</f>
      </c>
      <c r="FR361">
        <f>IF($GI361&gt;=25,INDEX($DD:$DD,$GH361+25),"")</f>
      </c>
      <c r="FS361">
        <f>IF($GI361&gt;=26,INDEX($DD:$DD,$GH361+26),"")</f>
      </c>
      <c r="FT361">
        <f>IF($GI361&gt;=27,INDEX($DD:$DD,$GH361+27),"")</f>
      </c>
      <c r="FU361">
        <f>IF($GI361&gt;=28,INDEX($DD:$DD,$GH361+28),"")</f>
      </c>
      <c r="FV361">
        <f>IF($GI361&gt;=29,INDEX($DD:$DD,$GH361+29),"")</f>
      </c>
      <c r="FW361">
        <f>IF($GI361&gt;=30,INDEX($DD:$DD,$GH361+30),"")</f>
      </c>
      <c r="FX361">
        <f>IF($GI361&gt;=31,INDEX($DD:$DD,$GH361+31),"")</f>
      </c>
      <c r="FY361">
        <f>IF($GI361&gt;=32,INDEX($DD:$DD,$GH361+32),"")</f>
      </c>
      <c r="FZ361">
        <f>IF($GI361&gt;=33,INDEX($DD:$DD,$GH361+33),"")</f>
      </c>
      <c r="GA361">
        <f>IF($GI361&gt;=34,INDEX($DD:$DD,$GH361+34),"")</f>
      </c>
      <c r="GB361">
        <f>IF($GI361&gt;=35,INDEX($DD:$DD,$GH361+35),"")</f>
      </c>
      <c r="GC361">
        <f>IF($GI361&gt;=36,INDEX($DD:$DD,$GH361+36),"")</f>
      </c>
      <c r="GD361">
        <f>IF($GI361&gt;=37,INDEX($DD:$DD,$GH361+37),"")</f>
      </c>
      <c r="GE361">
        <f>IF($GI361&gt;=38,INDEX($DD:$DD,$GH361+38),"")</f>
      </c>
      <c r="GF361">
        <f>IF($GI361&gt;=39,INDEX($DD:$DD,$GH361+39),"")</f>
      </c>
      <c r="GG361">
        <f>IF($GI361&gt;=40,INDEX($DD:$DD,$GH361+40),"")</f>
      </c>
      <c r="GH361">
        <f>IFERROR(MATCH($DB361,$DC$2:$DC$148,0)+1,0)</f>
      </c>
      <c r="GI361">
        <f>IFERROR(INDEX($DE$2:$DE$148,MATCH($DB361,$DC$2:$DC$148,0)),0)</f>
      </c>
      <c r="GJ361">
        <f>IFERROR(MATCH($S361,$DF$361:$ES$361,0),0)</f>
      </c>
      <c r="GK361">
        <f>IF($GJ361&gt;0,INDEX($ET$361:$GG$361,$GJ361),"")</f>
      </c>
      <c r="GN361">
        <f>IF($IW361&gt;=1,INDEX($GL:$GL,$IV361+1),"")</f>
      </c>
      <c r="GO361">
        <f>IF($IW361&gt;=2,INDEX($GL:$GL,$IV361+2),"")</f>
      </c>
      <c r="GP361">
        <f>IF($IW361&gt;=3,INDEX($GL:$GL,$IV361+3),"")</f>
      </c>
      <c r="GQ361">
        <f>IF($IW361&gt;=4,INDEX($GL:$GL,$IV361+4),"")</f>
      </c>
      <c r="GR361">
        <f>IF($IW361&gt;=5,INDEX($GL:$GL,$IV361+5),"")</f>
      </c>
      <c r="GS361">
        <f>IF($IW361&gt;=6,INDEX($GL:$GL,$IV361+6),"")</f>
      </c>
      <c r="GT361">
        <f>IF($IW361&gt;=7,INDEX($GL:$GL,$IV361+7),"")</f>
      </c>
      <c r="GU361">
        <f>IF($IW361&gt;=8,INDEX($GL:$GL,$IV361+8),"")</f>
      </c>
      <c r="GV361">
        <f>IF($IW361&gt;=9,INDEX($GL:$GL,$IV361+9),"")</f>
      </c>
      <c r="GW361">
        <f>IF($IW361&gt;=10,INDEX($GL:$GL,$IV361+10),"")</f>
      </c>
      <c r="GX361">
        <f>IF($IW361&gt;=11,INDEX($GL:$GL,$IV361+11),"")</f>
      </c>
      <c r="GY361">
        <f>IF($IW361&gt;=12,INDEX($GL:$GL,$IV361+12),"")</f>
      </c>
      <c r="GZ361">
        <f>IF($IW361&gt;=13,INDEX($GL:$GL,$IV361+13),"")</f>
      </c>
      <c r="HA361">
        <f>IF($IW361&gt;=14,INDEX($GL:$GL,$IV361+14),"")</f>
      </c>
      <c r="HB361">
        <f>IF($IW361&gt;=15,INDEX($GL:$GL,$IV361+15),"")</f>
      </c>
      <c r="HC361">
        <f>IF($IW361&gt;=16,INDEX($GL:$GL,$IV361+16),"")</f>
      </c>
      <c r="HD361">
        <f>IF($IW361&gt;=17,INDEX($GL:$GL,$IV361+17),"")</f>
      </c>
      <c r="HE361">
        <f>IF($IW361&gt;=18,INDEX($GL:$GL,$IV361+18),"")</f>
      </c>
      <c r="HF361">
        <f>IF($IW361&gt;=19,INDEX($GL:$GL,$IV361+19),"")</f>
      </c>
      <c r="HG361">
        <f>IF($IW361&gt;=20,INDEX($GL:$GL,$IV361+20),"")</f>
      </c>
      <c r="HH361">
        <f>IF($IW361&gt;=21,INDEX($GL:$GL,$IV361+21),"")</f>
      </c>
      <c r="HI361">
        <f>IF($IW361&gt;=22,INDEX($GL:$GL,$IV361+22),"")</f>
      </c>
      <c r="HJ361">
        <f>IF($IW361&gt;=23,INDEX($GL:$GL,$IV361+23),"")</f>
      </c>
      <c r="HK361">
        <f>IF($IW361&gt;=24,INDEX($GL:$GL,$IV361+24),"")</f>
      </c>
      <c r="HL361">
        <f>IF($IW361&gt;=25,INDEX($GL:$GL,$IV361+25),"")</f>
      </c>
      <c r="HM361">
        <f>IF($IW361&gt;=26,INDEX($GL:$GL,$IV361+26),"")</f>
      </c>
      <c r="HN361">
        <f>IF($IW361&gt;=27,INDEX($GL:$GL,$IV361+27),"")</f>
      </c>
      <c r="HO361">
        <f>IF($IW361&gt;=28,INDEX($GL:$GL,$IV361+28),"")</f>
      </c>
      <c r="HP361">
        <f>IF($IW361&gt;=29,INDEX($GL:$GL,$IV361+29),"")</f>
      </c>
      <c r="HQ361">
        <f>IF($IW361&gt;=30,INDEX($GL:$GL,$IV361+30),"")</f>
      </c>
      <c r="HR361">
        <f>IF($IW361&gt;=31,INDEX($GL:$GL,$IV361+31),"")</f>
      </c>
      <c r="HS361">
        <f>IF($IW361&gt;=32,INDEX($GL:$GL,$IV361+32),"")</f>
      </c>
      <c r="HT361">
        <f>IF($IW361&gt;=33,INDEX($GL:$GL,$IV361+33),"")</f>
      </c>
      <c r="HU361">
        <f>IF($IW361&gt;=34,INDEX($GL:$GL,$IV361+34),"")</f>
      </c>
      <c r="HV361">
        <f>IF($IW361&gt;=35,INDEX($GL:$GL,$IV361+35),"")</f>
      </c>
      <c r="HW361">
        <f>IF($IW361&gt;=36,INDEX($GL:$GL,$IV361+36),"")</f>
      </c>
      <c r="HX361">
        <f>IF($IW361&gt;=37,INDEX($GL:$GL,$IV361+37),"")</f>
      </c>
      <c r="HY361">
        <f>IF($IW361&gt;=38,INDEX($GL:$GL,$IV361+38),"")</f>
      </c>
      <c r="HZ361">
        <f>IF($IW361&gt;=39,INDEX($GL:$GL,$IV361+39),"")</f>
      </c>
      <c r="IA361">
        <f>IF($IW361&gt;=40,INDEX($GL:$GL,$IV361+40),"")</f>
      </c>
      <c r="IB361">
        <f>IF($IW361&gt;=41,INDEX($GL:$GL,$IV361+41),"")</f>
      </c>
      <c r="IC361">
        <f>IF($IW361&gt;=42,INDEX($GL:$GL,$IV361+42),"")</f>
      </c>
      <c r="ID361">
        <f>IF($IW361&gt;=43,INDEX($GL:$GL,$IV361+43),"")</f>
      </c>
      <c r="IE361">
        <f>IF($IW361&gt;=44,INDEX($GL:$GL,$IV361+44),"")</f>
      </c>
      <c r="IF361">
        <f>IF($IW361&gt;=45,INDEX($GL:$GL,$IV361+45),"")</f>
      </c>
      <c r="IG361">
        <f>IF($IW361&gt;=46,INDEX($GL:$GL,$IV361+46),"")</f>
      </c>
      <c r="IH361">
        <f>IF($IW361&gt;=47,INDEX($GL:$GL,$IV361+47),"")</f>
      </c>
      <c r="II361">
        <f>IF($IW361&gt;=48,INDEX($GL:$GL,$IV361+48),"")</f>
      </c>
      <c r="IJ361">
        <f>IF($IW361&gt;=49,INDEX($GL:$GL,$IV361+49),"")</f>
      </c>
      <c r="IK361">
        <f>IF($IW361&gt;=50,INDEX($GL:$GL,$IV361+50),"")</f>
      </c>
      <c r="IL361">
        <f>IF($IW361&gt;=51,INDEX($GL:$GL,$IV361+51),"")</f>
      </c>
      <c r="IM361">
        <f>IF($IW361&gt;=52,INDEX($GL:$GL,$IV361+52),"")</f>
      </c>
      <c r="IN361">
        <f>IF($IW361&gt;=53,INDEX($GL:$GL,$IV361+53),"")</f>
      </c>
      <c r="IO361">
        <f>IF($IW361&gt;=54,INDEX($GL:$GL,$IV361+54),"")</f>
      </c>
      <c r="IP361">
        <f>IF($IW361&gt;=55,INDEX($GL:$GL,$IV361+55),"")</f>
      </c>
      <c r="IQ361">
        <f>IF($IW361&gt;=56,INDEX($GL:$GL,$IV361+56),"")</f>
      </c>
      <c r="IR361">
        <f>IF($IW361&gt;=57,INDEX($GL:$GL,$IV361+57),"")</f>
      </c>
      <c r="IS361">
        <f>IF($IW361&gt;=58,INDEX($GL:$GL,$IV361+58),"")</f>
      </c>
      <c r="IT361">
        <f>IF($IW361&gt;=59,INDEX($GL:$GL,$IV361+59),"")</f>
      </c>
      <c r="IU361">
        <f>IF($IW361&gt;=60,INDEX($GL:$GL,$IV361+60),"")</f>
      </c>
      <c r="IV361">
        <f>IFERROR(MATCH($GK361,$GL$2:$GL$324,0)+1,0)</f>
      </c>
      <c r="IW361">
        <f>IFERROR(INDEX($GM$2:$GM$324,MATCH($GK361,$GL$2:$GL$324,0)),0)</f>
      </c>
      <c r="IX361" t="s">
        <v>34</v>
      </c>
      <c r="IY361" t="s">
        <v>34</v>
      </c>
    </row>
    <row r="362" spans="1:259" x14ac:dyDescent="0.25">
      <c r="K362">
        <f>IF(OR($N362="",$J362=""),"",IFERROR($N362/$J362,0))</f>
      </c>
      <c r="L362">
        <f>IF($N362="","",
SUM($M362,$O362,$T362,$P362,$R362)*
(1-IF($U362="",0,VALUE($U362)/100)))</f>
      </c>
      <c r="M362">
        <f>IF($N362="","",$N362)</f>
      </c>
      <c r="O362">
        <f>IF($N362="","",
IF($H362="","",
IF(ISNUMBER(SEARCH("exempt",LOWER($H362))),0,
$N362*(VALUE(SUBSTITUTE($H362,"%",""))/100))))</f>
      </c>
      <c r="V362">
        <f>IFERROR(IF(FIND(" - ",$E362)&gt;0,MID($E362,FIND(" - ",$E362)+3,LEN($E362)),""),"")</f>
      </c>
      <c r="AE362" t="s">
        <v>943</v>
      </c>
      <c r="AJ362">
        <f>IFERROR(LEFT($E362,FIND(" - ",$E362)-1),$E362)</f>
      </c>
      <c r="AM362">
        <f>IF($CB362&gt;=1,INDEX($AK:$AK,$CA362+1),"")</f>
      </c>
      <c r="AN362">
        <f>IF($CB362&gt;=2,INDEX($AK:$AK,$CA362+2),"")</f>
      </c>
      <c r="AO362">
        <f>IF($CB362&gt;=3,INDEX($AK:$AK,$CA362+3),"")</f>
      </c>
      <c r="AP362">
        <f>IF($CB362&gt;=4,INDEX($AK:$AK,$CA362+4),"")</f>
      </c>
      <c r="AQ362">
        <f>IF($CB362&gt;=5,INDEX($AK:$AK,$CA362+5),"")</f>
      </c>
      <c r="AR362">
        <f>IF($CB362&gt;=6,INDEX($AK:$AK,$CA362+6),"")</f>
      </c>
      <c r="AS362">
        <f>IF($CB362&gt;=7,INDEX($AK:$AK,$CA362+7),"")</f>
      </c>
      <c r="AT362">
        <f>IF($CB362&gt;=8,INDEX($AK:$AK,$CA362+8),"")</f>
      </c>
      <c r="AU362">
        <f>IF($CB362&gt;=9,INDEX($AK:$AK,$CA362+9),"")</f>
      </c>
      <c r="AV362">
        <f>IF($CB362&gt;=10,INDEX($AK:$AK,$CA362+10),"")</f>
      </c>
      <c r="AW362">
        <f>IF($CB362&gt;=11,INDEX($AK:$AK,$CA362+11),"")</f>
      </c>
      <c r="AX362">
        <f>IF($CB362&gt;=12,INDEX($AK:$AK,$CA362+12),"")</f>
      </c>
      <c r="AY362">
        <f>IF($CB362&gt;=13,INDEX($AK:$AK,$CA362+13),"")</f>
      </c>
      <c r="AZ362">
        <f>IF($CB362&gt;=14,INDEX($AK:$AK,$CA362+14),"")</f>
      </c>
      <c r="BA362">
        <f>IF($CB362&gt;=15,INDEX($AK:$AK,$CA362+15),"")</f>
      </c>
      <c r="BB362">
        <f>IF($CB362&gt;=16,INDEX($AK:$AK,$CA362+16),"")</f>
      </c>
      <c r="BC362">
        <f>IF($CB362&gt;=17,INDEX($AK:$AK,$CA362+17),"")</f>
      </c>
      <c r="BD362">
        <f>IF($CB362&gt;=18,INDEX($AK:$AK,$CA362+18),"")</f>
      </c>
      <c r="BE362">
        <f>IF($CB362&gt;=19,INDEX($AK:$AK,$CA362+19),"")</f>
      </c>
      <c r="BF362">
        <f>IF($CB362&gt;=20,INDEX($AK:$AK,$CA362+20),"")</f>
      </c>
      <c r="BG362">
        <f>IF($CB362&gt;=21,INDEX($AK:$AK,$CA362+21),"")</f>
      </c>
      <c r="BH362">
        <f>IF($CB362&gt;=22,INDEX($AK:$AK,$CA362+22),"")</f>
      </c>
      <c r="BI362">
        <f>IF($CB362&gt;=23,INDEX($AK:$AK,$CA362+23),"")</f>
      </c>
      <c r="BJ362">
        <f>IF($CB362&gt;=24,INDEX($AK:$AK,$CA362+24),"")</f>
      </c>
      <c r="BK362">
        <f>IF($CB362&gt;=25,INDEX($AK:$AK,$CA362+25),"")</f>
      </c>
      <c r="BL362">
        <f>IF($CB362&gt;=26,INDEX($AK:$AK,$CA362+26),"")</f>
      </c>
      <c r="BM362">
        <f>IF($CB362&gt;=27,INDEX($AK:$AK,$CA362+27),"")</f>
      </c>
      <c r="BN362">
        <f>IF($CB362&gt;=28,INDEX($AK:$AK,$CA362+28),"")</f>
      </c>
      <c r="BO362">
        <f>IF($CB362&gt;=29,INDEX($AK:$AK,$CA362+29),"")</f>
      </c>
      <c r="BP362">
        <f>IF($CB362&gt;=30,INDEX($AK:$AK,$CA362+30),"")</f>
      </c>
      <c r="BQ362">
        <f>IF($CB362&gt;=31,INDEX($AK:$AK,$CA362+31),"")</f>
      </c>
      <c r="BR362">
        <f>IF($CB362&gt;=32,INDEX($AK:$AK,$CA362+32),"")</f>
      </c>
      <c r="BS362">
        <f>IF($CB362&gt;=33,INDEX($AK:$AK,$CA362+33),"")</f>
      </c>
      <c r="BT362">
        <f>IF($CB362&gt;=34,INDEX($AK:$AK,$CA362+34),"")</f>
      </c>
      <c r="BU362">
        <f>IF($CB362&gt;=35,INDEX($AK:$AK,$CA362+35),"")</f>
      </c>
      <c r="BV362">
        <f>IF($CB362&gt;=36,INDEX($AK:$AK,$CA362+36),"")</f>
      </c>
      <c r="BW362">
        <f>IF($CB362&gt;=37,INDEX($AK:$AK,$CA362+37),"")</f>
      </c>
      <c r="BX362">
        <f>IF($CB362&gt;=38,INDEX($AK:$AK,$CA362+38),"")</f>
      </c>
      <c r="BY362">
        <f>IF($CB362&gt;=39,INDEX($AK:$AK,$CA362+39),"")</f>
      </c>
      <c r="BZ362">
        <f>IF($CB362&gt;=40,INDEX($AK:$AK,$CA362+40),"")</f>
      </c>
      <c r="CA362">
        <f>IFERROR(MATCH($AJ362,$AK$2:$AK$134,0)+1,0)</f>
      </c>
      <c r="CB362">
        <f>IFERROR(INDEX($AL$2:$AL$134,MATCH($AJ362,$AK$2:$AK$134,0)),0)</f>
      </c>
      <c r="CC362">
        <f>IFERROR(LEFT($F362,FIND(" - ",$F362)-1),$F362)</f>
      </c>
      <c r="CF362">
        <f>IF($DA362&gt;=1,INDEX($CD:$CD,$CZ362+1),"")</f>
      </c>
      <c r="CG362">
        <f>IF($DA362&gt;=2,INDEX($CD:$CD,$CZ362+2),"")</f>
      </c>
      <c r="CH362">
        <f>IF($DA362&gt;=3,INDEX($CD:$CD,$CZ362+3),"")</f>
      </c>
      <c r="CI362">
        <f>IF($DA362&gt;=4,INDEX($CD:$CD,$CZ362+4),"")</f>
      </c>
      <c r="CJ362">
        <f>IF($DA362&gt;=5,INDEX($CD:$CD,$CZ362+5),"")</f>
      </c>
      <c r="CK362">
        <f>IF($DA362&gt;=6,INDEX($CD:$CD,$CZ362+6),"")</f>
      </c>
      <c r="CL362">
        <f>IF($DA362&gt;=7,INDEX($CD:$CD,$CZ362+7),"")</f>
      </c>
      <c r="CM362">
        <f>IF($DA362&gt;=8,INDEX($CD:$CD,$CZ362+8),"")</f>
      </c>
      <c r="CN362">
        <f>IF($DA362&gt;=9,INDEX($CD:$CD,$CZ362+9),"")</f>
      </c>
      <c r="CO362">
        <f>IF($DA362&gt;=10,INDEX($CD:$CD,$CZ362+10),"")</f>
      </c>
      <c r="CP362">
        <f>IF($DA362&gt;=11,INDEX($CD:$CD,$CZ362+11),"")</f>
      </c>
      <c r="CQ362">
        <f>IF($DA362&gt;=12,INDEX($CD:$CD,$CZ362+12),"")</f>
      </c>
      <c r="CR362">
        <f>IF($DA362&gt;=13,INDEX($CD:$CD,$CZ362+13),"")</f>
      </c>
      <c r="CS362">
        <f>IF($DA362&gt;=14,INDEX($CD:$CD,$CZ362+14),"")</f>
      </c>
      <c r="CT362">
        <f>IF($DA362&gt;=15,INDEX($CD:$CD,$CZ362+15),"")</f>
      </c>
      <c r="CU362">
        <f>IF($DA362&gt;=16,INDEX($CD:$CD,$CZ362+16),"")</f>
      </c>
      <c r="CV362">
        <f>IF($DA362&gt;=17,INDEX($CD:$CD,$CZ362+17),"")</f>
      </c>
      <c r="CW362">
        <f>IF($DA362&gt;=18,INDEX($CD:$CD,$CZ362+18),"")</f>
      </c>
      <c r="CX362">
        <f>IF($DA362&gt;=19,INDEX($CD:$CD,$CZ362+19),"")</f>
      </c>
      <c r="CY362">
        <f>IF($DA362&gt;=20,INDEX($CD:$CD,$CZ362+20),"")</f>
      </c>
      <c r="CZ362">
        <f>IFERROR(MATCH($CC362,$CD$2:$CD$263,0)+1,0)</f>
      </c>
      <c r="DA362">
        <f>IFERROR(INDEX($CE$2:$CE$263,MATCH($CC362,$CD$2:$CD$263,0)),0)</f>
      </c>
      <c r="DB362">
        <f>IFERROR(INDEX($AI:$AI,MATCH($H362,$AH:$AH,0))&amp;"","")</f>
      </c>
      <c r="DF362">
        <f>IF($GI362&gt;=1,INDEX($DC:$DC,$GH362+1),"")</f>
      </c>
      <c r="DG362">
        <f>IF($GI362&gt;=2,INDEX($DC:$DC,$GH362+2),"")</f>
      </c>
      <c r="DH362">
        <f>IF($GI362&gt;=3,INDEX($DC:$DC,$GH362+3),"")</f>
      </c>
      <c r="DI362">
        <f>IF($GI362&gt;=4,INDEX($DC:$DC,$GH362+4),"")</f>
      </c>
      <c r="DJ362">
        <f>IF($GI362&gt;=5,INDEX($DC:$DC,$GH362+5),"")</f>
      </c>
      <c r="DK362">
        <f>IF($GI362&gt;=6,INDEX($DC:$DC,$GH362+6),"")</f>
      </c>
      <c r="DL362">
        <f>IF($GI362&gt;=7,INDEX($DC:$DC,$GH362+7),"")</f>
      </c>
      <c r="DM362">
        <f>IF($GI362&gt;=8,INDEX($DC:$DC,$GH362+8),"")</f>
      </c>
      <c r="DN362">
        <f>IF($GI362&gt;=9,INDEX($DC:$DC,$GH362+9),"")</f>
      </c>
      <c r="DO362">
        <f>IF($GI362&gt;=10,INDEX($DC:$DC,$GH362+10),"")</f>
      </c>
      <c r="DP362">
        <f>IF($GI362&gt;=11,INDEX($DC:$DC,$GH362+11),"")</f>
      </c>
      <c r="DQ362">
        <f>IF($GI362&gt;=12,INDEX($DC:$DC,$GH362+12),"")</f>
      </c>
      <c r="DR362">
        <f>IF($GI362&gt;=13,INDEX($DC:$DC,$GH362+13),"")</f>
      </c>
      <c r="DS362">
        <f>IF($GI362&gt;=14,INDEX($DC:$DC,$GH362+14),"")</f>
      </c>
      <c r="DT362">
        <f>IF($GI362&gt;=15,INDEX($DC:$DC,$GH362+15),"")</f>
      </c>
      <c r="DU362">
        <f>IF($GI362&gt;=16,INDEX($DC:$DC,$GH362+16),"")</f>
      </c>
      <c r="DV362">
        <f>IF($GI362&gt;=17,INDEX($DC:$DC,$GH362+17),"")</f>
      </c>
      <c r="DW362">
        <f>IF($GI362&gt;=18,INDEX($DC:$DC,$GH362+18),"")</f>
      </c>
      <c r="DX362">
        <f>IF($GI362&gt;=19,INDEX($DC:$DC,$GH362+19),"")</f>
      </c>
      <c r="DY362">
        <f>IF($GI362&gt;=20,INDEX($DC:$DC,$GH362+20),"")</f>
      </c>
      <c r="DZ362">
        <f>IF($GI362&gt;=21,INDEX($DC:$DC,$GH362+21),"")</f>
      </c>
      <c r="EA362">
        <f>IF($GI362&gt;=22,INDEX($DC:$DC,$GH362+22),"")</f>
      </c>
      <c r="EB362">
        <f>IF($GI362&gt;=23,INDEX($DC:$DC,$GH362+23),"")</f>
      </c>
      <c r="EC362">
        <f>IF($GI362&gt;=24,INDEX($DC:$DC,$GH362+24),"")</f>
      </c>
      <c r="ED362">
        <f>IF($GI362&gt;=25,INDEX($DC:$DC,$GH362+25),"")</f>
      </c>
      <c r="EE362">
        <f>IF($GI362&gt;=26,INDEX($DC:$DC,$GH362+26),"")</f>
      </c>
      <c r="EF362">
        <f>IF($GI362&gt;=27,INDEX($DC:$DC,$GH362+27),"")</f>
      </c>
      <c r="EG362">
        <f>IF($GI362&gt;=28,INDEX($DC:$DC,$GH362+28),"")</f>
      </c>
      <c r="EH362">
        <f>IF($GI362&gt;=29,INDEX($DC:$DC,$GH362+29),"")</f>
      </c>
      <c r="EI362">
        <f>IF($GI362&gt;=30,INDEX($DC:$DC,$GH362+30),"")</f>
      </c>
      <c r="EJ362">
        <f>IF($GI362&gt;=31,INDEX($DC:$DC,$GH362+31),"")</f>
      </c>
      <c r="EK362">
        <f>IF($GI362&gt;=32,INDEX($DC:$DC,$GH362+32),"")</f>
      </c>
      <c r="EL362">
        <f>IF($GI362&gt;=33,INDEX($DC:$DC,$GH362+33),"")</f>
      </c>
      <c r="EM362">
        <f>IF($GI362&gt;=34,INDEX($DC:$DC,$GH362+34),"")</f>
      </c>
      <c r="EN362">
        <f>IF($GI362&gt;=35,INDEX($DC:$DC,$GH362+35),"")</f>
      </c>
      <c r="EO362">
        <f>IF($GI362&gt;=36,INDEX($DC:$DC,$GH362+36),"")</f>
      </c>
      <c r="EP362">
        <f>IF($GI362&gt;=37,INDEX($DC:$DC,$GH362+37),"")</f>
      </c>
      <c r="EQ362">
        <f>IF($GI362&gt;=38,INDEX($DC:$DC,$GH362+38),"")</f>
      </c>
      <c r="ER362">
        <f>IF($GI362&gt;=39,INDEX($DC:$DC,$GH362+39),"")</f>
      </c>
      <c r="ES362">
        <f>IF($GI362&gt;=40,INDEX($DC:$DC,$GH362+40),"")</f>
      </c>
      <c r="ET362">
        <f>IF($GI362&gt;=1,INDEX($DD:$DD,$GH362+1),"")</f>
      </c>
      <c r="EU362">
        <f>IF($GI362&gt;=2,INDEX($DD:$DD,$GH362+2),"")</f>
      </c>
      <c r="EV362">
        <f>IF($GI362&gt;=3,INDEX($DD:$DD,$GH362+3),"")</f>
      </c>
      <c r="EW362">
        <f>IF($GI362&gt;=4,INDEX($DD:$DD,$GH362+4),"")</f>
      </c>
      <c r="EX362">
        <f>IF($GI362&gt;=5,INDEX($DD:$DD,$GH362+5),"")</f>
      </c>
      <c r="EY362">
        <f>IF($GI362&gt;=6,INDEX($DD:$DD,$GH362+6),"")</f>
      </c>
      <c r="EZ362">
        <f>IF($GI362&gt;=7,INDEX($DD:$DD,$GH362+7),"")</f>
      </c>
      <c r="FA362">
        <f>IF($GI362&gt;=8,INDEX($DD:$DD,$GH362+8),"")</f>
      </c>
      <c r="FB362">
        <f>IF($GI362&gt;=9,INDEX($DD:$DD,$GH362+9),"")</f>
      </c>
      <c r="FC362">
        <f>IF($GI362&gt;=10,INDEX($DD:$DD,$GH362+10),"")</f>
      </c>
      <c r="FD362">
        <f>IF($GI362&gt;=11,INDEX($DD:$DD,$GH362+11),"")</f>
      </c>
      <c r="FE362">
        <f>IF($GI362&gt;=12,INDEX($DD:$DD,$GH362+12),"")</f>
      </c>
      <c r="FF362">
        <f>IF($GI362&gt;=13,INDEX($DD:$DD,$GH362+13),"")</f>
      </c>
      <c r="FG362">
        <f>IF($GI362&gt;=14,INDEX($DD:$DD,$GH362+14),"")</f>
      </c>
      <c r="FH362">
        <f>IF($GI362&gt;=15,INDEX($DD:$DD,$GH362+15),"")</f>
      </c>
      <c r="FI362">
        <f>IF($GI362&gt;=16,INDEX($DD:$DD,$GH362+16),"")</f>
      </c>
      <c r="FJ362">
        <f>IF($GI362&gt;=17,INDEX($DD:$DD,$GH362+17),"")</f>
      </c>
      <c r="FK362">
        <f>IF($GI362&gt;=18,INDEX($DD:$DD,$GH362+18),"")</f>
      </c>
      <c r="FL362">
        <f>IF($GI362&gt;=19,INDEX($DD:$DD,$GH362+19),"")</f>
      </c>
      <c r="FM362">
        <f>IF($GI362&gt;=20,INDEX($DD:$DD,$GH362+20),"")</f>
      </c>
      <c r="FN362">
        <f>IF($GI362&gt;=21,INDEX($DD:$DD,$GH362+21),"")</f>
      </c>
      <c r="FO362">
        <f>IF($GI362&gt;=22,INDEX($DD:$DD,$GH362+22),"")</f>
      </c>
      <c r="FP362">
        <f>IF($GI362&gt;=23,INDEX($DD:$DD,$GH362+23),"")</f>
      </c>
      <c r="FQ362">
        <f>IF($GI362&gt;=24,INDEX($DD:$DD,$GH362+24),"")</f>
      </c>
      <c r="FR362">
        <f>IF($GI362&gt;=25,INDEX($DD:$DD,$GH362+25),"")</f>
      </c>
      <c r="FS362">
        <f>IF($GI362&gt;=26,INDEX($DD:$DD,$GH362+26),"")</f>
      </c>
      <c r="FT362">
        <f>IF($GI362&gt;=27,INDEX($DD:$DD,$GH362+27),"")</f>
      </c>
      <c r="FU362">
        <f>IF($GI362&gt;=28,INDEX($DD:$DD,$GH362+28),"")</f>
      </c>
      <c r="FV362">
        <f>IF($GI362&gt;=29,INDEX($DD:$DD,$GH362+29),"")</f>
      </c>
      <c r="FW362">
        <f>IF($GI362&gt;=30,INDEX($DD:$DD,$GH362+30),"")</f>
      </c>
      <c r="FX362">
        <f>IF($GI362&gt;=31,INDEX($DD:$DD,$GH362+31),"")</f>
      </c>
      <c r="FY362">
        <f>IF($GI362&gt;=32,INDEX($DD:$DD,$GH362+32),"")</f>
      </c>
      <c r="FZ362">
        <f>IF($GI362&gt;=33,INDEX($DD:$DD,$GH362+33),"")</f>
      </c>
      <c r="GA362">
        <f>IF($GI362&gt;=34,INDEX($DD:$DD,$GH362+34),"")</f>
      </c>
      <c r="GB362">
        <f>IF($GI362&gt;=35,INDEX($DD:$DD,$GH362+35),"")</f>
      </c>
      <c r="GC362">
        <f>IF($GI362&gt;=36,INDEX($DD:$DD,$GH362+36),"")</f>
      </c>
      <c r="GD362">
        <f>IF($GI362&gt;=37,INDEX($DD:$DD,$GH362+37),"")</f>
      </c>
      <c r="GE362">
        <f>IF($GI362&gt;=38,INDEX($DD:$DD,$GH362+38),"")</f>
      </c>
      <c r="GF362">
        <f>IF($GI362&gt;=39,INDEX($DD:$DD,$GH362+39),"")</f>
      </c>
      <c r="GG362">
        <f>IF($GI362&gt;=40,INDEX($DD:$DD,$GH362+40),"")</f>
      </c>
      <c r="GH362">
        <f>IFERROR(MATCH($DB362,$DC$2:$DC$148,0)+1,0)</f>
      </c>
      <c r="GI362">
        <f>IFERROR(INDEX($DE$2:$DE$148,MATCH($DB362,$DC$2:$DC$148,0)),0)</f>
      </c>
      <c r="GJ362">
        <f>IFERROR(MATCH($S362,$DF$362:$ES$362,0),0)</f>
      </c>
      <c r="GK362">
        <f>IF($GJ362&gt;0,INDEX($ET$362:$GG$362,$GJ362),"")</f>
      </c>
      <c r="GN362">
        <f>IF($IW362&gt;=1,INDEX($GL:$GL,$IV362+1),"")</f>
      </c>
      <c r="GO362">
        <f>IF($IW362&gt;=2,INDEX($GL:$GL,$IV362+2),"")</f>
      </c>
      <c r="GP362">
        <f>IF($IW362&gt;=3,INDEX($GL:$GL,$IV362+3),"")</f>
      </c>
      <c r="GQ362">
        <f>IF($IW362&gt;=4,INDEX($GL:$GL,$IV362+4),"")</f>
      </c>
      <c r="GR362">
        <f>IF($IW362&gt;=5,INDEX($GL:$GL,$IV362+5),"")</f>
      </c>
      <c r="GS362">
        <f>IF($IW362&gt;=6,INDEX($GL:$GL,$IV362+6),"")</f>
      </c>
      <c r="GT362">
        <f>IF($IW362&gt;=7,INDEX($GL:$GL,$IV362+7),"")</f>
      </c>
      <c r="GU362">
        <f>IF($IW362&gt;=8,INDEX($GL:$GL,$IV362+8),"")</f>
      </c>
      <c r="GV362">
        <f>IF($IW362&gt;=9,INDEX($GL:$GL,$IV362+9),"")</f>
      </c>
      <c r="GW362">
        <f>IF($IW362&gt;=10,INDEX($GL:$GL,$IV362+10),"")</f>
      </c>
      <c r="GX362">
        <f>IF($IW362&gt;=11,INDEX($GL:$GL,$IV362+11),"")</f>
      </c>
      <c r="GY362">
        <f>IF($IW362&gt;=12,INDEX($GL:$GL,$IV362+12),"")</f>
      </c>
      <c r="GZ362">
        <f>IF($IW362&gt;=13,INDEX($GL:$GL,$IV362+13),"")</f>
      </c>
      <c r="HA362">
        <f>IF($IW362&gt;=14,INDEX($GL:$GL,$IV362+14),"")</f>
      </c>
      <c r="HB362">
        <f>IF($IW362&gt;=15,INDEX($GL:$GL,$IV362+15),"")</f>
      </c>
      <c r="HC362">
        <f>IF($IW362&gt;=16,INDEX($GL:$GL,$IV362+16),"")</f>
      </c>
      <c r="HD362">
        <f>IF($IW362&gt;=17,INDEX($GL:$GL,$IV362+17),"")</f>
      </c>
      <c r="HE362">
        <f>IF($IW362&gt;=18,INDEX($GL:$GL,$IV362+18),"")</f>
      </c>
      <c r="HF362">
        <f>IF($IW362&gt;=19,INDEX($GL:$GL,$IV362+19),"")</f>
      </c>
      <c r="HG362">
        <f>IF($IW362&gt;=20,INDEX($GL:$GL,$IV362+20),"")</f>
      </c>
      <c r="HH362">
        <f>IF($IW362&gt;=21,INDEX($GL:$GL,$IV362+21),"")</f>
      </c>
      <c r="HI362">
        <f>IF($IW362&gt;=22,INDEX($GL:$GL,$IV362+22),"")</f>
      </c>
      <c r="HJ362">
        <f>IF($IW362&gt;=23,INDEX($GL:$GL,$IV362+23),"")</f>
      </c>
      <c r="HK362">
        <f>IF($IW362&gt;=24,INDEX($GL:$GL,$IV362+24),"")</f>
      </c>
      <c r="HL362">
        <f>IF($IW362&gt;=25,INDEX($GL:$GL,$IV362+25),"")</f>
      </c>
      <c r="HM362">
        <f>IF($IW362&gt;=26,INDEX($GL:$GL,$IV362+26),"")</f>
      </c>
      <c r="HN362">
        <f>IF($IW362&gt;=27,INDEX($GL:$GL,$IV362+27),"")</f>
      </c>
      <c r="HO362">
        <f>IF($IW362&gt;=28,INDEX($GL:$GL,$IV362+28),"")</f>
      </c>
      <c r="HP362">
        <f>IF($IW362&gt;=29,INDEX($GL:$GL,$IV362+29),"")</f>
      </c>
      <c r="HQ362">
        <f>IF($IW362&gt;=30,INDEX($GL:$GL,$IV362+30),"")</f>
      </c>
      <c r="HR362">
        <f>IF($IW362&gt;=31,INDEX($GL:$GL,$IV362+31),"")</f>
      </c>
      <c r="HS362">
        <f>IF($IW362&gt;=32,INDEX($GL:$GL,$IV362+32),"")</f>
      </c>
      <c r="HT362">
        <f>IF($IW362&gt;=33,INDEX($GL:$GL,$IV362+33),"")</f>
      </c>
      <c r="HU362">
        <f>IF($IW362&gt;=34,INDEX($GL:$GL,$IV362+34),"")</f>
      </c>
      <c r="HV362">
        <f>IF($IW362&gt;=35,INDEX($GL:$GL,$IV362+35),"")</f>
      </c>
      <c r="HW362">
        <f>IF($IW362&gt;=36,INDEX($GL:$GL,$IV362+36),"")</f>
      </c>
      <c r="HX362">
        <f>IF($IW362&gt;=37,INDEX($GL:$GL,$IV362+37),"")</f>
      </c>
      <c r="HY362">
        <f>IF($IW362&gt;=38,INDEX($GL:$GL,$IV362+38),"")</f>
      </c>
      <c r="HZ362">
        <f>IF($IW362&gt;=39,INDEX($GL:$GL,$IV362+39),"")</f>
      </c>
      <c r="IA362">
        <f>IF($IW362&gt;=40,INDEX($GL:$GL,$IV362+40),"")</f>
      </c>
      <c r="IB362">
        <f>IF($IW362&gt;=41,INDEX($GL:$GL,$IV362+41),"")</f>
      </c>
      <c r="IC362">
        <f>IF($IW362&gt;=42,INDEX($GL:$GL,$IV362+42),"")</f>
      </c>
      <c r="ID362">
        <f>IF($IW362&gt;=43,INDEX($GL:$GL,$IV362+43),"")</f>
      </c>
      <c r="IE362">
        <f>IF($IW362&gt;=44,INDEX($GL:$GL,$IV362+44),"")</f>
      </c>
      <c r="IF362">
        <f>IF($IW362&gt;=45,INDEX($GL:$GL,$IV362+45),"")</f>
      </c>
      <c r="IG362">
        <f>IF($IW362&gt;=46,INDEX($GL:$GL,$IV362+46),"")</f>
      </c>
      <c r="IH362">
        <f>IF($IW362&gt;=47,INDEX($GL:$GL,$IV362+47),"")</f>
      </c>
      <c r="II362">
        <f>IF($IW362&gt;=48,INDEX($GL:$GL,$IV362+48),"")</f>
      </c>
      <c r="IJ362">
        <f>IF($IW362&gt;=49,INDEX($GL:$GL,$IV362+49),"")</f>
      </c>
      <c r="IK362">
        <f>IF($IW362&gt;=50,INDEX($GL:$GL,$IV362+50),"")</f>
      </c>
      <c r="IL362">
        <f>IF($IW362&gt;=51,INDEX($GL:$GL,$IV362+51),"")</f>
      </c>
      <c r="IM362">
        <f>IF($IW362&gt;=52,INDEX($GL:$GL,$IV362+52),"")</f>
      </c>
      <c r="IN362">
        <f>IF($IW362&gt;=53,INDEX($GL:$GL,$IV362+53),"")</f>
      </c>
      <c r="IO362">
        <f>IF($IW362&gt;=54,INDEX($GL:$GL,$IV362+54),"")</f>
      </c>
      <c r="IP362">
        <f>IF($IW362&gt;=55,INDEX($GL:$GL,$IV362+55),"")</f>
      </c>
      <c r="IQ362">
        <f>IF($IW362&gt;=56,INDEX($GL:$GL,$IV362+56),"")</f>
      </c>
      <c r="IR362">
        <f>IF($IW362&gt;=57,INDEX($GL:$GL,$IV362+57),"")</f>
      </c>
      <c r="IS362">
        <f>IF($IW362&gt;=58,INDEX($GL:$GL,$IV362+58),"")</f>
      </c>
      <c r="IT362">
        <f>IF($IW362&gt;=59,INDEX($GL:$GL,$IV362+59),"")</f>
      </c>
      <c r="IU362">
        <f>IF($IW362&gt;=60,INDEX($GL:$GL,$IV362+60),"")</f>
      </c>
      <c r="IV362">
        <f>IFERROR(MATCH($GK362,$GL$2:$GL$324,0)+1,0)</f>
      </c>
      <c r="IW362">
        <f>IFERROR(INDEX($GM$2:$GM$324,MATCH($GK362,$GL$2:$GL$324,0)),0)</f>
      </c>
      <c r="IX362" t="s">
        <v>34</v>
      </c>
      <c r="IY362" t="s">
        <v>34</v>
      </c>
    </row>
    <row r="363" spans="1:259" x14ac:dyDescent="0.25">
      <c r="K363">
        <f>IF(OR($N363="",$J363=""),"",IFERROR($N363/$J363,0))</f>
      </c>
      <c r="L363">
        <f>IF($N363="","",
SUM($M363,$O363,$T363,$P363,$R363)*
(1-IF($U363="",0,VALUE($U363)/100)))</f>
      </c>
      <c r="M363">
        <f>IF($N363="","",$N363)</f>
      </c>
      <c r="O363">
        <f>IF($N363="","",
IF($H363="","",
IF(ISNUMBER(SEARCH("exempt",LOWER($H363))),0,
$N363*(VALUE(SUBSTITUTE($H363,"%",""))/100))))</f>
      </c>
      <c r="V363">
        <f>IFERROR(IF(FIND(" - ",$E363)&gt;0,MID($E363,FIND(" - ",$E363)+3,LEN($E363)),""),"")</f>
      </c>
      <c r="AE363" t="s">
        <v>944</v>
      </c>
      <c r="AJ363">
        <f>IFERROR(LEFT($E363,FIND(" - ",$E363)-1),$E363)</f>
      </c>
      <c r="AM363">
        <f>IF($CB363&gt;=1,INDEX($AK:$AK,$CA363+1),"")</f>
      </c>
      <c r="AN363">
        <f>IF($CB363&gt;=2,INDEX($AK:$AK,$CA363+2),"")</f>
      </c>
      <c r="AO363">
        <f>IF($CB363&gt;=3,INDEX($AK:$AK,$CA363+3),"")</f>
      </c>
      <c r="AP363">
        <f>IF($CB363&gt;=4,INDEX($AK:$AK,$CA363+4),"")</f>
      </c>
      <c r="AQ363">
        <f>IF($CB363&gt;=5,INDEX($AK:$AK,$CA363+5),"")</f>
      </c>
      <c r="AR363">
        <f>IF($CB363&gt;=6,INDEX($AK:$AK,$CA363+6),"")</f>
      </c>
      <c r="AS363">
        <f>IF($CB363&gt;=7,INDEX($AK:$AK,$CA363+7),"")</f>
      </c>
      <c r="AT363">
        <f>IF($CB363&gt;=8,INDEX($AK:$AK,$CA363+8),"")</f>
      </c>
      <c r="AU363">
        <f>IF($CB363&gt;=9,INDEX($AK:$AK,$CA363+9),"")</f>
      </c>
      <c r="AV363">
        <f>IF($CB363&gt;=10,INDEX($AK:$AK,$CA363+10),"")</f>
      </c>
      <c r="AW363">
        <f>IF($CB363&gt;=11,INDEX($AK:$AK,$CA363+11),"")</f>
      </c>
      <c r="AX363">
        <f>IF($CB363&gt;=12,INDEX($AK:$AK,$CA363+12),"")</f>
      </c>
      <c r="AY363">
        <f>IF($CB363&gt;=13,INDEX($AK:$AK,$CA363+13),"")</f>
      </c>
      <c r="AZ363">
        <f>IF($CB363&gt;=14,INDEX($AK:$AK,$CA363+14),"")</f>
      </c>
      <c r="BA363">
        <f>IF($CB363&gt;=15,INDEX($AK:$AK,$CA363+15),"")</f>
      </c>
      <c r="BB363">
        <f>IF($CB363&gt;=16,INDEX($AK:$AK,$CA363+16),"")</f>
      </c>
      <c r="BC363">
        <f>IF($CB363&gt;=17,INDEX($AK:$AK,$CA363+17),"")</f>
      </c>
      <c r="BD363">
        <f>IF($CB363&gt;=18,INDEX($AK:$AK,$CA363+18),"")</f>
      </c>
      <c r="BE363">
        <f>IF($CB363&gt;=19,INDEX($AK:$AK,$CA363+19),"")</f>
      </c>
      <c r="BF363">
        <f>IF($CB363&gt;=20,INDEX($AK:$AK,$CA363+20),"")</f>
      </c>
      <c r="BG363">
        <f>IF($CB363&gt;=21,INDEX($AK:$AK,$CA363+21),"")</f>
      </c>
      <c r="BH363">
        <f>IF($CB363&gt;=22,INDEX($AK:$AK,$CA363+22),"")</f>
      </c>
      <c r="BI363">
        <f>IF($CB363&gt;=23,INDEX($AK:$AK,$CA363+23),"")</f>
      </c>
      <c r="BJ363">
        <f>IF($CB363&gt;=24,INDEX($AK:$AK,$CA363+24),"")</f>
      </c>
      <c r="BK363">
        <f>IF($CB363&gt;=25,INDEX($AK:$AK,$CA363+25),"")</f>
      </c>
      <c r="BL363">
        <f>IF($CB363&gt;=26,INDEX($AK:$AK,$CA363+26),"")</f>
      </c>
      <c r="BM363">
        <f>IF($CB363&gt;=27,INDEX($AK:$AK,$CA363+27),"")</f>
      </c>
      <c r="BN363">
        <f>IF($CB363&gt;=28,INDEX($AK:$AK,$CA363+28),"")</f>
      </c>
      <c r="BO363">
        <f>IF($CB363&gt;=29,INDEX($AK:$AK,$CA363+29),"")</f>
      </c>
      <c r="BP363">
        <f>IF($CB363&gt;=30,INDEX($AK:$AK,$CA363+30),"")</f>
      </c>
      <c r="BQ363">
        <f>IF($CB363&gt;=31,INDEX($AK:$AK,$CA363+31),"")</f>
      </c>
      <c r="BR363">
        <f>IF($CB363&gt;=32,INDEX($AK:$AK,$CA363+32),"")</f>
      </c>
      <c r="BS363">
        <f>IF($CB363&gt;=33,INDEX($AK:$AK,$CA363+33),"")</f>
      </c>
      <c r="BT363">
        <f>IF($CB363&gt;=34,INDEX($AK:$AK,$CA363+34),"")</f>
      </c>
      <c r="BU363">
        <f>IF($CB363&gt;=35,INDEX($AK:$AK,$CA363+35),"")</f>
      </c>
      <c r="BV363">
        <f>IF($CB363&gt;=36,INDEX($AK:$AK,$CA363+36),"")</f>
      </c>
      <c r="BW363">
        <f>IF($CB363&gt;=37,INDEX($AK:$AK,$CA363+37),"")</f>
      </c>
      <c r="BX363">
        <f>IF($CB363&gt;=38,INDEX($AK:$AK,$CA363+38),"")</f>
      </c>
      <c r="BY363">
        <f>IF($CB363&gt;=39,INDEX($AK:$AK,$CA363+39),"")</f>
      </c>
      <c r="BZ363">
        <f>IF($CB363&gt;=40,INDEX($AK:$AK,$CA363+40),"")</f>
      </c>
      <c r="CA363">
        <f>IFERROR(MATCH($AJ363,$AK$2:$AK$134,0)+1,0)</f>
      </c>
      <c r="CB363">
        <f>IFERROR(INDEX($AL$2:$AL$134,MATCH($AJ363,$AK$2:$AK$134,0)),0)</f>
      </c>
      <c r="CC363">
        <f>IFERROR(LEFT($F363,FIND(" - ",$F363)-1),$F363)</f>
      </c>
      <c r="CF363">
        <f>IF($DA363&gt;=1,INDEX($CD:$CD,$CZ363+1),"")</f>
      </c>
      <c r="CG363">
        <f>IF($DA363&gt;=2,INDEX($CD:$CD,$CZ363+2),"")</f>
      </c>
      <c r="CH363">
        <f>IF($DA363&gt;=3,INDEX($CD:$CD,$CZ363+3),"")</f>
      </c>
      <c r="CI363">
        <f>IF($DA363&gt;=4,INDEX($CD:$CD,$CZ363+4),"")</f>
      </c>
      <c r="CJ363">
        <f>IF($DA363&gt;=5,INDEX($CD:$CD,$CZ363+5),"")</f>
      </c>
      <c r="CK363">
        <f>IF($DA363&gt;=6,INDEX($CD:$CD,$CZ363+6),"")</f>
      </c>
      <c r="CL363">
        <f>IF($DA363&gt;=7,INDEX($CD:$CD,$CZ363+7),"")</f>
      </c>
      <c r="CM363">
        <f>IF($DA363&gt;=8,INDEX($CD:$CD,$CZ363+8),"")</f>
      </c>
      <c r="CN363">
        <f>IF($DA363&gt;=9,INDEX($CD:$CD,$CZ363+9),"")</f>
      </c>
      <c r="CO363">
        <f>IF($DA363&gt;=10,INDEX($CD:$CD,$CZ363+10),"")</f>
      </c>
      <c r="CP363">
        <f>IF($DA363&gt;=11,INDEX($CD:$CD,$CZ363+11),"")</f>
      </c>
      <c r="CQ363">
        <f>IF($DA363&gt;=12,INDEX($CD:$CD,$CZ363+12),"")</f>
      </c>
      <c r="CR363">
        <f>IF($DA363&gt;=13,INDEX($CD:$CD,$CZ363+13),"")</f>
      </c>
      <c r="CS363">
        <f>IF($DA363&gt;=14,INDEX($CD:$CD,$CZ363+14),"")</f>
      </c>
      <c r="CT363">
        <f>IF($DA363&gt;=15,INDEX($CD:$CD,$CZ363+15),"")</f>
      </c>
      <c r="CU363">
        <f>IF($DA363&gt;=16,INDEX($CD:$CD,$CZ363+16),"")</f>
      </c>
      <c r="CV363">
        <f>IF($DA363&gt;=17,INDEX($CD:$CD,$CZ363+17),"")</f>
      </c>
      <c r="CW363">
        <f>IF($DA363&gt;=18,INDEX($CD:$CD,$CZ363+18),"")</f>
      </c>
      <c r="CX363">
        <f>IF($DA363&gt;=19,INDEX($CD:$CD,$CZ363+19),"")</f>
      </c>
      <c r="CY363">
        <f>IF($DA363&gt;=20,INDEX($CD:$CD,$CZ363+20),"")</f>
      </c>
      <c r="CZ363">
        <f>IFERROR(MATCH($CC363,$CD$2:$CD$263,0)+1,0)</f>
      </c>
      <c r="DA363">
        <f>IFERROR(INDEX($CE$2:$CE$263,MATCH($CC363,$CD$2:$CD$263,0)),0)</f>
      </c>
      <c r="DB363">
        <f>IFERROR(INDEX($AI:$AI,MATCH($H363,$AH:$AH,0))&amp;"","")</f>
      </c>
      <c r="DF363">
        <f>IF($GI363&gt;=1,INDEX($DC:$DC,$GH363+1),"")</f>
      </c>
      <c r="DG363">
        <f>IF($GI363&gt;=2,INDEX($DC:$DC,$GH363+2),"")</f>
      </c>
      <c r="DH363">
        <f>IF($GI363&gt;=3,INDEX($DC:$DC,$GH363+3),"")</f>
      </c>
      <c r="DI363">
        <f>IF($GI363&gt;=4,INDEX($DC:$DC,$GH363+4),"")</f>
      </c>
      <c r="DJ363">
        <f>IF($GI363&gt;=5,INDEX($DC:$DC,$GH363+5),"")</f>
      </c>
      <c r="DK363">
        <f>IF($GI363&gt;=6,INDEX($DC:$DC,$GH363+6),"")</f>
      </c>
      <c r="DL363">
        <f>IF($GI363&gt;=7,INDEX($DC:$DC,$GH363+7),"")</f>
      </c>
      <c r="DM363">
        <f>IF($GI363&gt;=8,INDEX($DC:$DC,$GH363+8),"")</f>
      </c>
      <c r="DN363">
        <f>IF($GI363&gt;=9,INDEX($DC:$DC,$GH363+9),"")</f>
      </c>
      <c r="DO363">
        <f>IF($GI363&gt;=10,INDEX($DC:$DC,$GH363+10),"")</f>
      </c>
      <c r="DP363">
        <f>IF($GI363&gt;=11,INDEX($DC:$DC,$GH363+11),"")</f>
      </c>
      <c r="DQ363">
        <f>IF($GI363&gt;=12,INDEX($DC:$DC,$GH363+12),"")</f>
      </c>
      <c r="DR363">
        <f>IF($GI363&gt;=13,INDEX($DC:$DC,$GH363+13),"")</f>
      </c>
      <c r="DS363">
        <f>IF($GI363&gt;=14,INDEX($DC:$DC,$GH363+14),"")</f>
      </c>
      <c r="DT363">
        <f>IF($GI363&gt;=15,INDEX($DC:$DC,$GH363+15),"")</f>
      </c>
      <c r="DU363">
        <f>IF($GI363&gt;=16,INDEX($DC:$DC,$GH363+16),"")</f>
      </c>
      <c r="DV363">
        <f>IF($GI363&gt;=17,INDEX($DC:$DC,$GH363+17),"")</f>
      </c>
      <c r="DW363">
        <f>IF($GI363&gt;=18,INDEX($DC:$DC,$GH363+18),"")</f>
      </c>
      <c r="DX363">
        <f>IF($GI363&gt;=19,INDEX($DC:$DC,$GH363+19),"")</f>
      </c>
      <c r="DY363">
        <f>IF($GI363&gt;=20,INDEX($DC:$DC,$GH363+20),"")</f>
      </c>
      <c r="DZ363">
        <f>IF($GI363&gt;=21,INDEX($DC:$DC,$GH363+21),"")</f>
      </c>
      <c r="EA363">
        <f>IF($GI363&gt;=22,INDEX($DC:$DC,$GH363+22),"")</f>
      </c>
      <c r="EB363">
        <f>IF($GI363&gt;=23,INDEX($DC:$DC,$GH363+23),"")</f>
      </c>
      <c r="EC363">
        <f>IF($GI363&gt;=24,INDEX($DC:$DC,$GH363+24),"")</f>
      </c>
      <c r="ED363">
        <f>IF($GI363&gt;=25,INDEX($DC:$DC,$GH363+25),"")</f>
      </c>
      <c r="EE363">
        <f>IF($GI363&gt;=26,INDEX($DC:$DC,$GH363+26),"")</f>
      </c>
      <c r="EF363">
        <f>IF($GI363&gt;=27,INDEX($DC:$DC,$GH363+27),"")</f>
      </c>
      <c r="EG363">
        <f>IF($GI363&gt;=28,INDEX($DC:$DC,$GH363+28),"")</f>
      </c>
      <c r="EH363">
        <f>IF($GI363&gt;=29,INDEX($DC:$DC,$GH363+29),"")</f>
      </c>
      <c r="EI363">
        <f>IF($GI363&gt;=30,INDEX($DC:$DC,$GH363+30),"")</f>
      </c>
      <c r="EJ363">
        <f>IF($GI363&gt;=31,INDEX($DC:$DC,$GH363+31),"")</f>
      </c>
      <c r="EK363">
        <f>IF($GI363&gt;=32,INDEX($DC:$DC,$GH363+32),"")</f>
      </c>
      <c r="EL363">
        <f>IF($GI363&gt;=33,INDEX($DC:$DC,$GH363+33),"")</f>
      </c>
      <c r="EM363">
        <f>IF($GI363&gt;=34,INDEX($DC:$DC,$GH363+34),"")</f>
      </c>
      <c r="EN363">
        <f>IF($GI363&gt;=35,INDEX($DC:$DC,$GH363+35),"")</f>
      </c>
      <c r="EO363">
        <f>IF($GI363&gt;=36,INDEX($DC:$DC,$GH363+36),"")</f>
      </c>
      <c r="EP363">
        <f>IF($GI363&gt;=37,INDEX($DC:$DC,$GH363+37),"")</f>
      </c>
      <c r="EQ363">
        <f>IF($GI363&gt;=38,INDEX($DC:$DC,$GH363+38),"")</f>
      </c>
      <c r="ER363">
        <f>IF($GI363&gt;=39,INDEX($DC:$DC,$GH363+39),"")</f>
      </c>
      <c r="ES363">
        <f>IF($GI363&gt;=40,INDEX($DC:$DC,$GH363+40),"")</f>
      </c>
      <c r="ET363">
        <f>IF($GI363&gt;=1,INDEX($DD:$DD,$GH363+1),"")</f>
      </c>
      <c r="EU363">
        <f>IF($GI363&gt;=2,INDEX($DD:$DD,$GH363+2),"")</f>
      </c>
      <c r="EV363">
        <f>IF($GI363&gt;=3,INDEX($DD:$DD,$GH363+3),"")</f>
      </c>
      <c r="EW363">
        <f>IF($GI363&gt;=4,INDEX($DD:$DD,$GH363+4),"")</f>
      </c>
      <c r="EX363">
        <f>IF($GI363&gt;=5,INDEX($DD:$DD,$GH363+5),"")</f>
      </c>
      <c r="EY363">
        <f>IF($GI363&gt;=6,INDEX($DD:$DD,$GH363+6),"")</f>
      </c>
      <c r="EZ363">
        <f>IF($GI363&gt;=7,INDEX($DD:$DD,$GH363+7),"")</f>
      </c>
      <c r="FA363">
        <f>IF($GI363&gt;=8,INDEX($DD:$DD,$GH363+8),"")</f>
      </c>
      <c r="FB363">
        <f>IF($GI363&gt;=9,INDEX($DD:$DD,$GH363+9),"")</f>
      </c>
      <c r="FC363">
        <f>IF($GI363&gt;=10,INDEX($DD:$DD,$GH363+10),"")</f>
      </c>
      <c r="FD363">
        <f>IF($GI363&gt;=11,INDEX($DD:$DD,$GH363+11),"")</f>
      </c>
      <c r="FE363">
        <f>IF($GI363&gt;=12,INDEX($DD:$DD,$GH363+12),"")</f>
      </c>
      <c r="FF363">
        <f>IF($GI363&gt;=13,INDEX($DD:$DD,$GH363+13),"")</f>
      </c>
      <c r="FG363">
        <f>IF($GI363&gt;=14,INDEX($DD:$DD,$GH363+14),"")</f>
      </c>
      <c r="FH363">
        <f>IF($GI363&gt;=15,INDEX($DD:$DD,$GH363+15),"")</f>
      </c>
      <c r="FI363">
        <f>IF($GI363&gt;=16,INDEX($DD:$DD,$GH363+16),"")</f>
      </c>
      <c r="FJ363">
        <f>IF($GI363&gt;=17,INDEX($DD:$DD,$GH363+17),"")</f>
      </c>
      <c r="FK363">
        <f>IF($GI363&gt;=18,INDEX($DD:$DD,$GH363+18),"")</f>
      </c>
      <c r="FL363">
        <f>IF($GI363&gt;=19,INDEX($DD:$DD,$GH363+19),"")</f>
      </c>
      <c r="FM363">
        <f>IF($GI363&gt;=20,INDEX($DD:$DD,$GH363+20),"")</f>
      </c>
      <c r="FN363">
        <f>IF($GI363&gt;=21,INDEX($DD:$DD,$GH363+21),"")</f>
      </c>
      <c r="FO363">
        <f>IF($GI363&gt;=22,INDEX($DD:$DD,$GH363+22),"")</f>
      </c>
      <c r="FP363">
        <f>IF($GI363&gt;=23,INDEX($DD:$DD,$GH363+23),"")</f>
      </c>
      <c r="FQ363">
        <f>IF($GI363&gt;=24,INDEX($DD:$DD,$GH363+24),"")</f>
      </c>
      <c r="FR363">
        <f>IF($GI363&gt;=25,INDEX($DD:$DD,$GH363+25),"")</f>
      </c>
      <c r="FS363">
        <f>IF($GI363&gt;=26,INDEX($DD:$DD,$GH363+26),"")</f>
      </c>
      <c r="FT363">
        <f>IF($GI363&gt;=27,INDEX($DD:$DD,$GH363+27),"")</f>
      </c>
      <c r="FU363">
        <f>IF($GI363&gt;=28,INDEX($DD:$DD,$GH363+28),"")</f>
      </c>
      <c r="FV363">
        <f>IF($GI363&gt;=29,INDEX($DD:$DD,$GH363+29),"")</f>
      </c>
      <c r="FW363">
        <f>IF($GI363&gt;=30,INDEX($DD:$DD,$GH363+30),"")</f>
      </c>
      <c r="FX363">
        <f>IF($GI363&gt;=31,INDEX($DD:$DD,$GH363+31),"")</f>
      </c>
      <c r="FY363">
        <f>IF($GI363&gt;=32,INDEX($DD:$DD,$GH363+32),"")</f>
      </c>
      <c r="FZ363">
        <f>IF($GI363&gt;=33,INDEX($DD:$DD,$GH363+33),"")</f>
      </c>
      <c r="GA363">
        <f>IF($GI363&gt;=34,INDEX($DD:$DD,$GH363+34),"")</f>
      </c>
      <c r="GB363">
        <f>IF($GI363&gt;=35,INDEX($DD:$DD,$GH363+35),"")</f>
      </c>
      <c r="GC363">
        <f>IF($GI363&gt;=36,INDEX($DD:$DD,$GH363+36),"")</f>
      </c>
      <c r="GD363">
        <f>IF($GI363&gt;=37,INDEX($DD:$DD,$GH363+37),"")</f>
      </c>
      <c r="GE363">
        <f>IF($GI363&gt;=38,INDEX($DD:$DD,$GH363+38),"")</f>
      </c>
      <c r="GF363">
        <f>IF($GI363&gt;=39,INDEX($DD:$DD,$GH363+39),"")</f>
      </c>
      <c r="GG363">
        <f>IF($GI363&gt;=40,INDEX($DD:$DD,$GH363+40),"")</f>
      </c>
      <c r="GH363">
        <f>IFERROR(MATCH($DB363,$DC$2:$DC$148,0)+1,0)</f>
      </c>
      <c r="GI363">
        <f>IFERROR(INDEX($DE$2:$DE$148,MATCH($DB363,$DC$2:$DC$148,0)),0)</f>
      </c>
      <c r="GJ363">
        <f>IFERROR(MATCH($S363,$DF$363:$ES$363,0),0)</f>
      </c>
      <c r="GK363">
        <f>IF($GJ363&gt;0,INDEX($ET$363:$GG$363,$GJ363),"")</f>
      </c>
      <c r="GN363">
        <f>IF($IW363&gt;=1,INDEX($GL:$GL,$IV363+1),"")</f>
      </c>
      <c r="GO363">
        <f>IF($IW363&gt;=2,INDEX($GL:$GL,$IV363+2),"")</f>
      </c>
      <c r="GP363">
        <f>IF($IW363&gt;=3,INDEX($GL:$GL,$IV363+3),"")</f>
      </c>
      <c r="GQ363">
        <f>IF($IW363&gt;=4,INDEX($GL:$GL,$IV363+4),"")</f>
      </c>
      <c r="GR363">
        <f>IF($IW363&gt;=5,INDEX($GL:$GL,$IV363+5),"")</f>
      </c>
      <c r="GS363">
        <f>IF($IW363&gt;=6,INDEX($GL:$GL,$IV363+6),"")</f>
      </c>
      <c r="GT363">
        <f>IF($IW363&gt;=7,INDEX($GL:$GL,$IV363+7),"")</f>
      </c>
      <c r="GU363">
        <f>IF($IW363&gt;=8,INDEX($GL:$GL,$IV363+8),"")</f>
      </c>
      <c r="GV363">
        <f>IF($IW363&gt;=9,INDEX($GL:$GL,$IV363+9),"")</f>
      </c>
      <c r="GW363">
        <f>IF($IW363&gt;=10,INDEX($GL:$GL,$IV363+10),"")</f>
      </c>
      <c r="GX363">
        <f>IF($IW363&gt;=11,INDEX($GL:$GL,$IV363+11),"")</f>
      </c>
      <c r="GY363">
        <f>IF($IW363&gt;=12,INDEX($GL:$GL,$IV363+12),"")</f>
      </c>
      <c r="GZ363">
        <f>IF($IW363&gt;=13,INDEX($GL:$GL,$IV363+13),"")</f>
      </c>
      <c r="HA363">
        <f>IF($IW363&gt;=14,INDEX($GL:$GL,$IV363+14),"")</f>
      </c>
      <c r="HB363">
        <f>IF($IW363&gt;=15,INDEX($GL:$GL,$IV363+15),"")</f>
      </c>
      <c r="HC363">
        <f>IF($IW363&gt;=16,INDEX($GL:$GL,$IV363+16),"")</f>
      </c>
      <c r="HD363">
        <f>IF($IW363&gt;=17,INDEX($GL:$GL,$IV363+17),"")</f>
      </c>
      <c r="HE363">
        <f>IF($IW363&gt;=18,INDEX($GL:$GL,$IV363+18),"")</f>
      </c>
      <c r="HF363">
        <f>IF($IW363&gt;=19,INDEX($GL:$GL,$IV363+19),"")</f>
      </c>
      <c r="HG363">
        <f>IF($IW363&gt;=20,INDEX($GL:$GL,$IV363+20),"")</f>
      </c>
      <c r="HH363">
        <f>IF($IW363&gt;=21,INDEX($GL:$GL,$IV363+21),"")</f>
      </c>
      <c r="HI363">
        <f>IF($IW363&gt;=22,INDEX($GL:$GL,$IV363+22),"")</f>
      </c>
      <c r="HJ363">
        <f>IF($IW363&gt;=23,INDEX($GL:$GL,$IV363+23),"")</f>
      </c>
      <c r="HK363">
        <f>IF($IW363&gt;=24,INDEX($GL:$GL,$IV363+24),"")</f>
      </c>
      <c r="HL363">
        <f>IF($IW363&gt;=25,INDEX($GL:$GL,$IV363+25),"")</f>
      </c>
      <c r="HM363">
        <f>IF($IW363&gt;=26,INDEX($GL:$GL,$IV363+26),"")</f>
      </c>
      <c r="HN363">
        <f>IF($IW363&gt;=27,INDEX($GL:$GL,$IV363+27),"")</f>
      </c>
      <c r="HO363">
        <f>IF($IW363&gt;=28,INDEX($GL:$GL,$IV363+28),"")</f>
      </c>
      <c r="HP363">
        <f>IF($IW363&gt;=29,INDEX($GL:$GL,$IV363+29),"")</f>
      </c>
      <c r="HQ363">
        <f>IF($IW363&gt;=30,INDEX($GL:$GL,$IV363+30),"")</f>
      </c>
      <c r="HR363">
        <f>IF($IW363&gt;=31,INDEX($GL:$GL,$IV363+31),"")</f>
      </c>
      <c r="HS363">
        <f>IF($IW363&gt;=32,INDEX($GL:$GL,$IV363+32),"")</f>
      </c>
      <c r="HT363">
        <f>IF($IW363&gt;=33,INDEX($GL:$GL,$IV363+33),"")</f>
      </c>
      <c r="HU363">
        <f>IF($IW363&gt;=34,INDEX($GL:$GL,$IV363+34),"")</f>
      </c>
      <c r="HV363">
        <f>IF($IW363&gt;=35,INDEX($GL:$GL,$IV363+35),"")</f>
      </c>
      <c r="HW363">
        <f>IF($IW363&gt;=36,INDEX($GL:$GL,$IV363+36),"")</f>
      </c>
      <c r="HX363">
        <f>IF($IW363&gt;=37,INDEX($GL:$GL,$IV363+37),"")</f>
      </c>
      <c r="HY363">
        <f>IF($IW363&gt;=38,INDEX($GL:$GL,$IV363+38),"")</f>
      </c>
      <c r="HZ363">
        <f>IF($IW363&gt;=39,INDEX($GL:$GL,$IV363+39),"")</f>
      </c>
      <c r="IA363">
        <f>IF($IW363&gt;=40,INDEX($GL:$GL,$IV363+40),"")</f>
      </c>
      <c r="IB363">
        <f>IF($IW363&gt;=41,INDEX($GL:$GL,$IV363+41),"")</f>
      </c>
      <c r="IC363">
        <f>IF($IW363&gt;=42,INDEX($GL:$GL,$IV363+42),"")</f>
      </c>
      <c r="ID363">
        <f>IF($IW363&gt;=43,INDEX($GL:$GL,$IV363+43),"")</f>
      </c>
      <c r="IE363">
        <f>IF($IW363&gt;=44,INDEX($GL:$GL,$IV363+44),"")</f>
      </c>
      <c r="IF363">
        <f>IF($IW363&gt;=45,INDEX($GL:$GL,$IV363+45),"")</f>
      </c>
      <c r="IG363">
        <f>IF($IW363&gt;=46,INDEX($GL:$GL,$IV363+46),"")</f>
      </c>
      <c r="IH363">
        <f>IF($IW363&gt;=47,INDEX($GL:$GL,$IV363+47),"")</f>
      </c>
      <c r="II363">
        <f>IF($IW363&gt;=48,INDEX($GL:$GL,$IV363+48),"")</f>
      </c>
      <c r="IJ363">
        <f>IF($IW363&gt;=49,INDEX($GL:$GL,$IV363+49),"")</f>
      </c>
      <c r="IK363">
        <f>IF($IW363&gt;=50,INDEX($GL:$GL,$IV363+50),"")</f>
      </c>
      <c r="IL363">
        <f>IF($IW363&gt;=51,INDEX($GL:$GL,$IV363+51),"")</f>
      </c>
      <c r="IM363">
        <f>IF($IW363&gt;=52,INDEX($GL:$GL,$IV363+52),"")</f>
      </c>
      <c r="IN363">
        <f>IF($IW363&gt;=53,INDEX($GL:$GL,$IV363+53),"")</f>
      </c>
      <c r="IO363">
        <f>IF($IW363&gt;=54,INDEX($GL:$GL,$IV363+54),"")</f>
      </c>
      <c r="IP363">
        <f>IF($IW363&gt;=55,INDEX($GL:$GL,$IV363+55),"")</f>
      </c>
      <c r="IQ363">
        <f>IF($IW363&gt;=56,INDEX($GL:$GL,$IV363+56),"")</f>
      </c>
      <c r="IR363">
        <f>IF($IW363&gt;=57,INDEX($GL:$GL,$IV363+57),"")</f>
      </c>
      <c r="IS363">
        <f>IF($IW363&gt;=58,INDEX($GL:$GL,$IV363+58),"")</f>
      </c>
      <c r="IT363">
        <f>IF($IW363&gt;=59,INDEX($GL:$GL,$IV363+59),"")</f>
      </c>
      <c r="IU363">
        <f>IF($IW363&gt;=60,INDEX($GL:$GL,$IV363+60),"")</f>
      </c>
      <c r="IV363">
        <f>IFERROR(MATCH($GK363,$GL$2:$GL$324,0)+1,0)</f>
      </c>
      <c r="IW363">
        <f>IFERROR(INDEX($GM$2:$GM$324,MATCH($GK363,$GL$2:$GL$324,0)),0)</f>
      </c>
      <c r="IX363" t="s">
        <v>34</v>
      </c>
      <c r="IY363" t="s">
        <v>34</v>
      </c>
    </row>
    <row r="364" spans="1:259" x14ac:dyDescent="0.25">
      <c r="K364">
        <f>IF(OR($N364="",$J364=""),"",IFERROR($N364/$J364,0))</f>
      </c>
      <c r="L364">
        <f>IF($N364="","",
SUM($M364,$O364,$T364,$P364,$R364)*
(1-IF($U364="",0,VALUE($U364)/100)))</f>
      </c>
      <c r="M364">
        <f>IF($N364="","",$N364)</f>
      </c>
      <c r="O364">
        <f>IF($N364="","",
IF($H364="","",
IF(ISNUMBER(SEARCH("exempt",LOWER($H364))),0,
$N364*(VALUE(SUBSTITUTE($H364,"%",""))/100))))</f>
      </c>
      <c r="V364">
        <f>IFERROR(IF(FIND(" - ",$E364)&gt;0,MID($E364,FIND(" - ",$E364)+3,LEN($E364)),""),"")</f>
      </c>
      <c r="AE364" t="s">
        <v>945</v>
      </c>
      <c r="AJ364">
        <f>IFERROR(LEFT($E364,FIND(" - ",$E364)-1),$E364)</f>
      </c>
      <c r="AM364">
        <f>IF($CB364&gt;=1,INDEX($AK:$AK,$CA364+1),"")</f>
      </c>
      <c r="AN364">
        <f>IF($CB364&gt;=2,INDEX($AK:$AK,$CA364+2),"")</f>
      </c>
      <c r="AO364">
        <f>IF($CB364&gt;=3,INDEX($AK:$AK,$CA364+3),"")</f>
      </c>
      <c r="AP364">
        <f>IF($CB364&gt;=4,INDEX($AK:$AK,$CA364+4),"")</f>
      </c>
      <c r="AQ364">
        <f>IF($CB364&gt;=5,INDEX($AK:$AK,$CA364+5),"")</f>
      </c>
      <c r="AR364">
        <f>IF($CB364&gt;=6,INDEX($AK:$AK,$CA364+6),"")</f>
      </c>
      <c r="AS364">
        <f>IF($CB364&gt;=7,INDEX($AK:$AK,$CA364+7),"")</f>
      </c>
      <c r="AT364">
        <f>IF($CB364&gt;=8,INDEX($AK:$AK,$CA364+8),"")</f>
      </c>
      <c r="AU364">
        <f>IF($CB364&gt;=9,INDEX($AK:$AK,$CA364+9),"")</f>
      </c>
      <c r="AV364">
        <f>IF($CB364&gt;=10,INDEX($AK:$AK,$CA364+10),"")</f>
      </c>
      <c r="AW364">
        <f>IF($CB364&gt;=11,INDEX($AK:$AK,$CA364+11),"")</f>
      </c>
      <c r="AX364">
        <f>IF($CB364&gt;=12,INDEX($AK:$AK,$CA364+12),"")</f>
      </c>
      <c r="AY364">
        <f>IF($CB364&gt;=13,INDEX($AK:$AK,$CA364+13),"")</f>
      </c>
      <c r="AZ364">
        <f>IF($CB364&gt;=14,INDEX($AK:$AK,$CA364+14),"")</f>
      </c>
      <c r="BA364">
        <f>IF($CB364&gt;=15,INDEX($AK:$AK,$CA364+15),"")</f>
      </c>
      <c r="BB364">
        <f>IF($CB364&gt;=16,INDEX($AK:$AK,$CA364+16),"")</f>
      </c>
      <c r="BC364">
        <f>IF($CB364&gt;=17,INDEX($AK:$AK,$CA364+17),"")</f>
      </c>
      <c r="BD364">
        <f>IF($CB364&gt;=18,INDEX($AK:$AK,$CA364+18),"")</f>
      </c>
      <c r="BE364">
        <f>IF($CB364&gt;=19,INDEX($AK:$AK,$CA364+19),"")</f>
      </c>
      <c r="BF364">
        <f>IF($CB364&gt;=20,INDEX($AK:$AK,$CA364+20),"")</f>
      </c>
      <c r="BG364">
        <f>IF($CB364&gt;=21,INDEX($AK:$AK,$CA364+21),"")</f>
      </c>
      <c r="BH364">
        <f>IF($CB364&gt;=22,INDEX($AK:$AK,$CA364+22),"")</f>
      </c>
      <c r="BI364">
        <f>IF($CB364&gt;=23,INDEX($AK:$AK,$CA364+23),"")</f>
      </c>
      <c r="BJ364">
        <f>IF($CB364&gt;=24,INDEX($AK:$AK,$CA364+24),"")</f>
      </c>
      <c r="BK364">
        <f>IF($CB364&gt;=25,INDEX($AK:$AK,$CA364+25),"")</f>
      </c>
      <c r="BL364">
        <f>IF($CB364&gt;=26,INDEX($AK:$AK,$CA364+26),"")</f>
      </c>
      <c r="BM364">
        <f>IF($CB364&gt;=27,INDEX($AK:$AK,$CA364+27),"")</f>
      </c>
      <c r="BN364">
        <f>IF($CB364&gt;=28,INDEX($AK:$AK,$CA364+28),"")</f>
      </c>
      <c r="BO364">
        <f>IF($CB364&gt;=29,INDEX($AK:$AK,$CA364+29),"")</f>
      </c>
      <c r="BP364">
        <f>IF($CB364&gt;=30,INDEX($AK:$AK,$CA364+30),"")</f>
      </c>
      <c r="BQ364">
        <f>IF($CB364&gt;=31,INDEX($AK:$AK,$CA364+31),"")</f>
      </c>
      <c r="BR364">
        <f>IF($CB364&gt;=32,INDEX($AK:$AK,$CA364+32),"")</f>
      </c>
      <c r="BS364">
        <f>IF($CB364&gt;=33,INDEX($AK:$AK,$CA364+33),"")</f>
      </c>
      <c r="BT364">
        <f>IF($CB364&gt;=34,INDEX($AK:$AK,$CA364+34),"")</f>
      </c>
      <c r="BU364">
        <f>IF($CB364&gt;=35,INDEX($AK:$AK,$CA364+35),"")</f>
      </c>
      <c r="BV364">
        <f>IF($CB364&gt;=36,INDEX($AK:$AK,$CA364+36),"")</f>
      </c>
      <c r="BW364">
        <f>IF($CB364&gt;=37,INDEX($AK:$AK,$CA364+37),"")</f>
      </c>
      <c r="BX364">
        <f>IF($CB364&gt;=38,INDEX($AK:$AK,$CA364+38),"")</f>
      </c>
      <c r="BY364">
        <f>IF($CB364&gt;=39,INDEX($AK:$AK,$CA364+39),"")</f>
      </c>
      <c r="BZ364">
        <f>IF($CB364&gt;=40,INDEX($AK:$AK,$CA364+40),"")</f>
      </c>
      <c r="CA364">
        <f>IFERROR(MATCH($AJ364,$AK$2:$AK$134,0)+1,0)</f>
      </c>
      <c r="CB364">
        <f>IFERROR(INDEX($AL$2:$AL$134,MATCH($AJ364,$AK$2:$AK$134,0)),0)</f>
      </c>
      <c r="CC364">
        <f>IFERROR(LEFT($F364,FIND(" - ",$F364)-1),$F364)</f>
      </c>
      <c r="CF364">
        <f>IF($DA364&gt;=1,INDEX($CD:$CD,$CZ364+1),"")</f>
      </c>
      <c r="CG364">
        <f>IF($DA364&gt;=2,INDEX($CD:$CD,$CZ364+2),"")</f>
      </c>
      <c r="CH364">
        <f>IF($DA364&gt;=3,INDEX($CD:$CD,$CZ364+3),"")</f>
      </c>
      <c r="CI364">
        <f>IF($DA364&gt;=4,INDEX($CD:$CD,$CZ364+4),"")</f>
      </c>
      <c r="CJ364">
        <f>IF($DA364&gt;=5,INDEX($CD:$CD,$CZ364+5),"")</f>
      </c>
      <c r="CK364">
        <f>IF($DA364&gt;=6,INDEX($CD:$CD,$CZ364+6),"")</f>
      </c>
      <c r="CL364">
        <f>IF($DA364&gt;=7,INDEX($CD:$CD,$CZ364+7),"")</f>
      </c>
      <c r="CM364">
        <f>IF($DA364&gt;=8,INDEX($CD:$CD,$CZ364+8),"")</f>
      </c>
      <c r="CN364">
        <f>IF($DA364&gt;=9,INDEX($CD:$CD,$CZ364+9),"")</f>
      </c>
      <c r="CO364">
        <f>IF($DA364&gt;=10,INDEX($CD:$CD,$CZ364+10),"")</f>
      </c>
      <c r="CP364">
        <f>IF($DA364&gt;=11,INDEX($CD:$CD,$CZ364+11),"")</f>
      </c>
      <c r="CQ364">
        <f>IF($DA364&gt;=12,INDEX($CD:$CD,$CZ364+12),"")</f>
      </c>
      <c r="CR364">
        <f>IF($DA364&gt;=13,INDEX($CD:$CD,$CZ364+13),"")</f>
      </c>
      <c r="CS364">
        <f>IF($DA364&gt;=14,INDEX($CD:$CD,$CZ364+14),"")</f>
      </c>
      <c r="CT364">
        <f>IF($DA364&gt;=15,INDEX($CD:$CD,$CZ364+15),"")</f>
      </c>
      <c r="CU364">
        <f>IF($DA364&gt;=16,INDEX($CD:$CD,$CZ364+16),"")</f>
      </c>
      <c r="CV364">
        <f>IF($DA364&gt;=17,INDEX($CD:$CD,$CZ364+17),"")</f>
      </c>
      <c r="CW364">
        <f>IF($DA364&gt;=18,INDEX($CD:$CD,$CZ364+18),"")</f>
      </c>
      <c r="CX364">
        <f>IF($DA364&gt;=19,INDEX($CD:$CD,$CZ364+19),"")</f>
      </c>
      <c r="CY364">
        <f>IF($DA364&gt;=20,INDEX($CD:$CD,$CZ364+20),"")</f>
      </c>
      <c r="CZ364">
        <f>IFERROR(MATCH($CC364,$CD$2:$CD$263,0)+1,0)</f>
      </c>
      <c r="DA364">
        <f>IFERROR(INDEX($CE$2:$CE$263,MATCH($CC364,$CD$2:$CD$263,0)),0)</f>
      </c>
      <c r="DB364">
        <f>IFERROR(INDEX($AI:$AI,MATCH($H364,$AH:$AH,0))&amp;"","")</f>
      </c>
      <c r="DF364">
        <f>IF($GI364&gt;=1,INDEX($DC:$DC,$GH364+1),"")</f>
      </c>
      <c r="DG364">
        <f>IF($GI364&gt;=2,INDEX($DC:$DC,$GH364+2),"")</f>
      </c>
      <c r="DH364">
        <f>IF($GI364&gt;=3,INDEX($DC:$DC,$GH364+3),"")</f>
      </c>
      <c r="DI364">
        <f>IF($GI364&gt;=4,INDEX($DC:$DC,$GH364+4),"")</f>
      </c>
      <c r="DJ364">
        <f>IF($GI364&gt;=5,INDEX($DC:$DC,$GH364+5),"")</f>
      </c>
      <c r="DK364">
        <f>IF($GI364&gt;=6,INDEX($DC:$DC,$GH364+6),"")</f>
      </c>
      <c r="DL364">
        <f>IF($GI364&gt;=7,INDEX($DC:$DC,$GH364+7),"")</f>
      </c>
      <c r="DM364">
        <f>IF($GI364&gt;=8,INDEX($DC:$DC,$GH364+8),"")</f>
      </c>
      <c r="DN364">
        <f>IF($GI364&gt;=9,INDEX($DC:$DC,$GH364+9),"")</f>
      </c>
      <c r="DO364">
        <f>IF($GI364&gt;=10,INDEX($DC:$DC,$GH364+10),"")</f>
      </c>
      <c r="DP364">
        <f>IF($GI364&gt;=11,INDEX($DC:$DC,$GH364+11),"")</f>
      </c>
      <c r="DQ364">
        <f>IF($GI364&gt;=12,INDEX($DC:$DC,$GH364+12),"")</f>
      </c>
      <c r="DR364">
        <f>IF($GI364&gt;=13,INDEX($DC:$DC,$GH364+13),"")</f>
      </c>
      <c r="DS364">
        <f>IF($GI364&gt;=14,INDEX($DC:$DC,$GH364+14),"")</f>
      </c>
      <c r="DT364">
        <f>IF($GI364&gt;=15,INDEX($DC:$DC,$GH364+15),"")</f>
      </c>
      <c r="DU364">
        <f>IF($GI364&gt;=16,INDEX($DC:$DC,$GH364+16),"")</f>
      </c>
      <c r="DV364">
        <f>IF($GI364&gt;=17,INDEX($DC:$DC,$GH364+17),"")</f>
      </c>
      <c r="DW364">
        <f>IF($GI364&gt;=18,INDEX($DC:$DC,$GH364+18),"")</f>
      </c>
      <c r="DX364">
        <f>IF($GI364&gt;=19,INDEX($DC:$DC,$GH364+19),"")</f>
      </c>
      <c r="DY364">
        <f>IF($GI364&gt;=20,INDEX($DC:$DC,$GH364+20),"")</f>
      </c>
      <c r="DZ364">
        <f>IF($GI364&gt;=21,INDEX($DC:$DC,$GH364+21),"")</f>
      </c>
      <c r="EA364">
        <f>IF($GI364&gt;=22,INDEX($DC:$DC,$GH364+22),"")</f>
      </c>
      <c r="EB364">
        <f>IF($GI364&gt;=23,INDEX($DC:$DC,$GH364+23),"")</f>
      </c>
      <c r="EC364">
        <f>IF($GI364&gt;=24,INDEX($DC:$DC,$GH364+24),"")</f>
      </c>
      <c r="ED364">
        <f>IF($GI364&gt;=25,INDEX($DC:$DC,$GH364+25),"")</f>
      </c>
      <c r="EE364">
        <f>IF($GI364&gt;=26,INDEX($DC:$DC,$GH364+26),"")</f>
      </c>
      <c r="EF364">
        <f>IF($GI364&gt;=27,INDEX($DC:$DC,$GH364+27),"")</f>
      </c>
      <c r="EG364">
        <f>IF($GI364&gt;=28,INDEX($DC:$DC,$GH364+28),"")</f>
      </c>
      <c r="EH364">
        <f>IF($GI364&gt;=29,INDEX($DC:$DC,$GH364+29),"")</f>
      </c>
      <c r="EI364">
        <f>IF($GI364&gt;=30,INDEX($DC:$DC,$GH364+30),"")</f>
      </c>
      <c r="EJ364">
        <f>IF($GI364&gt;=31,INDEX($DC:$DC,$GH364+31),"")</f>
      </c>
      <c r="EK364">
        <f>IF($GI364&gt;=32,INDEX($DC:$DC,$GH364+32),"")</f>
      </c>
      <c r="EL364">
        <f>IF($GI364&gt;=33,INDEX($DC:$DC,$GH364+33),"")</f>
      </c>
      <c r="EM364">
        <f>IF($GI364&gt;=34,INDEX($DC:$DC,$GH364+34),"")</f>
      </c>
      <c r="EN364">
        <f>IF($GI364&gt;=35,INDEX($DC:$DC,$GH364+35),"")</f>
      </c>
      <c r="EO364">
        <f>IF($GI364&gt;=36,INDEX($DC:$DC,$GH364+36),"")</f>
      </c>
      <c r="EP364">
        <f>IF($GI364&gt;=37,INDEX($DC:$DC,$GH364+37),"")</f>
      </c>
      <c r="EQ364">
        <f>IF($GI364&gt;=38,INDEX($DC:$DC,$GH364+38),"")</f>
      </c>
      <c r="ER364">
        <f>IF($GI364&gt;=39,INDEX($DC:$DC,$GH364+39),"")</f>
      </c>
      <c r="ES364">
        <f>IF($GI364&gt;=40,INDEX($DC:$DC,$GH364+40),"")</f>
      </c>
      <c r="ET364">
        <f>IF($GI364&gt;=1,INDEX($DD:$DD,$GH364+1),"")</f>
      </c>
      <c r="EU364">
        <f>IF($GI364&gt;=2,INDEX($DD:$DD,$GH364+2),"")</f>
      </c>
      <c r="EV364">
        <f>IF($GI364&gt;=3,INDEX($DD:$DD,$GH364+3),"")</f>
      </c>
      <c r="EW364">
        <f>IF($GI364&gt;=4,INDEX($DD:$DD,$GH364+4),"")</f>
      </c>
      <c r="EX364">
        <f>IF($GI364&gt;=5,INDEX($DD:$DD,$GH364+5),"")</f>
      </c>
      <c r="EY364">
        <f>IF($GI364&gt;=6,INDEX($DD:$DD,$GH364+6),"")</f>
      </c>
      <c r="EZ364">
        <f>IF($GI364&gt;=7,INDEX($DD:$DD,$GH364+7),"")</f>
      </c>
      <c r="FA364">
        <f>IF($GI364&gt;=8,INDEX($DD:$DD,$GH364+8),"")</f>
      </c>
      <c r="FB364">
        <f>IF($GI364&gt;=9,INDEX($DD:$DD,$GH364+9),"")</f>
      </c>
      <c r="FC364">
        <f>IF($GI364&gt;=10,INDEX($DD:$DD,$GH364+10),"")</f>
      </c>
      <c r="FD364">
        <f>IF($GI364&gt;=11,INDEX($DD:$DD,$GH364+11),"")</f>
      </c>
      <c r="FE364">
        <f>IF($GI364&gt;=12,INDEX($DD:$DD,$GH364+12),"")</f>
      </c>
      <c r="FF364">
        <f>IF($GI364&gt;=13,INDEX($DD:$DD,$GH364+13),"")</f>
      </c>
      <c r="FG364">
        <f>IF($GI364&gt;=14,INDEX($DD:$DD,$GH364+14),"")</f>
      </c>
      <c r="FH364">
        <f>IF($GI364&gt;=15,INDEX($DD:$DD,$GH364+15),"")</f>
      </c>
      <c r="FI364">
        <f>IF($GI364&gt;=16,INDEX($DD:$DD,$GH364+16),"")</f>
      </c>
      <c r="FJ364">
        <f>IF($GI364&gt;=17,INDEX($DD:$DD,$GH364+17),"")</f>
      </c>
      <c r="FK364">
        <f>IF($GI364&gt;=18,INDEX($DD:$DD,$GH364+18),"")</f>
      </c>
      <c r="FL364">
        <f>IF($GI364&gt;=19,INDEX($DD:$DD,$GH364+19),"")</f>
      </c>
      <c r="FM364">
        <f>IF($GI364&gt;=20,INDEX($DD:$DD,$GH364+20),"")</f>
      </c>
      <c r="FN364">
        <f>IF($GI364&gt;=21,INDEX($DD:$DD,$GH364+21),"")</f>
      </c>
      <c r="FO364">
        <f>IF($GI364&gt;=22,INDEX($DD:$DD,$GH364+22),"")</f>
      </c>
      <c r="FP364">
        <f>IF($GI364&gt;=23,INDEX($DD:$DD,$GH364+23),"")</f>
      </c>
      <c r="FQ364">
        <f>IF($GI364&gt;=24,INDEX($DD:$DD,$GH364+24),"")</f>
      </c>
      <c r="FR364">
        <f>IF($GI364&gt;=25,INDEX($DD:$DD,$GH364+25),"")</f>
      </c>
      <c r="FS364">
        <f>IF($GI364&gt;=26,INDEX($DD:$DD,$GH364+26),"")</f>
      </c>
      <c r="FT364">
        <f>IF($GI364&gt;=27,INDEX($DD:$DD,$GH364+27),"")</f>
      </c>
      <c r="FU364">
        <f>IF($GI364&gt;=28,INDEX($DD:$DD,$GH364+28),"")</f>
      </c>
      <c r="FV364">
        <f>IF($GI364&gt;=29,INDEX($DD:$DD,$GH364+29),"")</f>
      </c>
      <c r="FW364">
        <f>IF($GI364&gt;=30,INDEX($DD:$DD,$GH364+30),"")</f>
      </c>
      <c r="FX364">
        <f>IF($GI364&gt;=31,INDEX($DD:$DD,$GH364+31),"")</f>
      </c>
      <c r="FY364">
        <f>IF($GI364&gt;=32,INDEX($DD:$DD,$GH364+32),"")</f>
      </c>
      <c r="FZ364">
        <f>IF($GI364&gt;=33,INDEX($DD:$DD,$GH364+33),"")</f>
      </c>
      <c r="GA364">
        <f>IF($GI364&gt;=34,INDEX($DD:$DD,$GH364+34),"")</f>
      </c>
      <c r="GB364">
        <f>IF($GI364&gt;=35,INDEX($DD:$DD,$GH364+35),"")</f>
      </c>
      <c r="GC364">
        <f>IF($GI364&gt;=36,INDEX($DD:$DD,$GH364+36),"")</f>
      </c>
      <c r="GD364">
        <f>IF($GI364&gt;=37,INDEX($DD:$DD,$GH364+37),"")</f>
      </c>
      <c r="GE364">
        <f>IF($GI364&gt;=38,INDEX($DD:$DD,$GH364+38),"")</f>
      </c>
      <c r="GF364">
        <f>IF($GI364&gt;=39,INDEX($DD:$DD,$GH364+39),"")</f>
      </c>
      <c r="GG364">
        <f>IF($GI364&gt;=40,INDEX($DD:$DD,$GH364+40),"")</f>
      </c>
      <c r="GH364">
        <f>IFERROR(MATCH($DB364,$DC$2:$DC$148,0)+1,0)</f>
      </c>
      <c r="GI364">
        <f>IFERROR(INDEX($DE$2:$DE$148,MATCH($DB364,$DC$2:$DC$148,0)),0)</f>
      </c>
      <c r="GJ364">
        <f>IFERROR(MATCH($S364,$DF$364:$ES$364,0),0)</f>
      </c>
      <c r="GK364">
        <f>IF($GJ364&gt;0,INDEX($ET$364:$GG$364,$GJ364),"")</f>
      </c>
      <c r="GN364">
        <f>IF($IW364&gt;=1,INDEX($GL:$GL,$IV364+1),"")</f>
      </c>
      <c r="GO364">
        <f>IF($IW364&gt;=2,INDEX($GL:$GL,$IV364+2),"")</f>
      </c>
      <c r="GP364">
        <f>IF($IW364&gt;=3,INDEX($GL:$GL,$IV364+3),"")</f>
      </c>
      <c r="GQ364">
        <f>IF($IW364&gt;=4,INDEX($GL:$GL,$IV364+4),"")</f>
      </c>
      <c r="GR364">
        <f>IF($IW364&gt;=5,INDEX($GL:$GL,$IV364+5),"")</f>
      </c>
      <c r="GS364">
        <f>IF($IW364&gt;=6,INDEX($GL:$GL,$IV364+6),"")</f>
      </c>
      <c r="GT364">
        <f>IF($IW364&gt;=7,INDEX($GL:$GL,$IV364+7),"")</f>
      </c>
      <c r="GU364">
        <f>IF($IW364&gt;=8,INDEX($GL:$GL,$IV364+8),"")</f>
      </c>
      <c r="GV364">
        <f>IF($IW364&gt;=9,INDEX($GL:$GL,$IV364+9),"")</f>
      </c>
      <c r="GW364">
        <f>IF($IW364&gt;=10,INDEX($GL:$GL,$IV364+10),"")</f>
      </c>
      <c r="GX364">
        <f>IF($IW364&gt;=11,INDEX($GL:$GL,$IV364+11),"")</f>
      </c>
      <c r="GY364">
        <f>IF($IW364&gt;=12,INDEX($GL:$GL,$IV364+12),"")</f>
      </c>
      <c r="GZ364">
        <f>IF($IW364&gt;=13,INDEX($GL:$GL,$IV364+13),"")</f>
      </c>
      <c r="HA364">
        <f>IF($IW364&gt;=14,INDEX($GL:$GL,$IV364+14),"")</f>
      </c>
      <c r="HB364">
        <f>IF($IW364&gt;=15,INDEX($GL:$GL,$IV364+15),"")</f>
      </c>
      <c r="HC364">
        <f>IF($IW364&gt;=16,INDEX($GL:$GL,$IV364+16),"")</f>
      </c>
      <c r="HD364">
        <f>IF($IW364&gt;=17,INDEX($GL:$GL,$IV364+17),"")</f>
      </c>
      <c r="HE364">
        <f>IF($IW364&gt;=18,INDEX($GL:$GL,$IV364+18),"")</f>
      </c>
      <c r="HF364">
        <f>IF($IW364&gt;=19,INDEX($GL:$GL,$IV364+19),"")</f>
      </c>
      <c r="HG364">
        <f>IF($IW364&gt;=20,INDEX($GL:$GL,$IV364+20),"")</f>
      </c>
      <c r="HH364">
        <f>IF($IW364&gt;=21,INDEX($GL:$GL,$IV364+21),"")</f>
      </c>
      <c r="HI364">
        <f>IF($IW364&gt;=22,INDEX($GL:$GL,$IV364+22),"")</f>
      </c>
      <c r="HJ364">
        <f>IF($IW364&gt;=23,INDEX($GL:$GL,$IV364+23),"")</f>
      </c>
      <c r="HK364">
        <f>IF($IW364&gt;=24,INDEX($GL:$GL,$IV364+24),"")</f>
      </c>
      <c r="HL364">
        <f>IF($IW364&gt;=25,INDEX($GL:$GL,$IV364+25),"")</f>
      </c>
      <c r="HM364">
        <f>IF($IW364&gt;=26,INDEX($GL:$GL,$IV364+26),"")</f>
      </c>
      <c r="HN364">
        <f>IF($IW364&gt;=27,INDEX($GL:$GL,$IV364+27),"")</f>
      </c>
      <c r="HO364">
        <f>IF($IW364&gt;=28,INDEX($GL:$GL,$IV364+28),"")</f>
      </c>
      <c r="HP364">
        <f>IF($IW364&gt;=29,INDEX($GL:$GL,$IV364+29),"")</f>
      </c>
      <c r="HQ364">
        <f>IF($IW364&gt;=30,INDEX($GL:$GL,$IV364+30),"")</f>
      </c>
      <c r="HR364">
        <f>IF($IW364&gt;=31,INDEX($GL:$GL,$IV364+31),"")</f>
      </c>
      <c r="HS364">
        <f>IF($IW364&gt;=32,INDEX($GL:$GL,$IV364+32),"")</f>
      </c>
      <c r="HT364">
        <f>IF($IW364&gt;=33,INDEX($GL:$GL,$IV364+33),"")</f>
      </c>
      <c r="HU364">
        <f>IF($IW364&gt;=34,INDEX($GL:$GL,$IV364+34),"")</f>
      </c>
      <c r="HV364">
        <f>IF($IW364&gt;=35,INDEX($GL:$GL,$IV364+35),"")</f>
      </c>
      <c r="HW364">
        <f>IF($IW364&gt;=36,INDEX($GL:$GL,$IV364+36),"")</f>
      </c>
      <c r="HX364">
        <f>IF($IW364&gt;=37,INDEX($GL:$GL,$IV364+37),"")</f>
      </c>
      <c r="HY364">
        <f>IF($IW364&gt;=38,INDEX($GL:$GL,$IV364+38),"")</f>
      </c>
      <c r="HZ364">
        <f>IF($IW364&gt;=39,INDEX($GL:$GL,$IV364+39),"")</f>
      </c>
      <c r="IA364">
        <f>IF($IW364&gt;=40,INDEX($GL:$GL,$IV364+40),"")</f>
      </c>
      <c r="IB364">
        <f>IF($IW364&gt;=41,INDEX($GL:$GL,$IV364+41),"")</f>
      </c>
      <c r="IC364">
        <f>IF($IW364&gt;=42,INDEX($GL:$GL,$IV364+42),"")</f>
      </c>
      <c r="ID364">
        <f>IF($IW364&gt;=43,INDEX($GL:$GL,$IV364+43),"")</f>
      </c>
      <c r="IE364">
        <f>IF($IW364&gt;=44,INDEX($GL:$GL,$IV364+44),"")</f>
      </c>
      <c r="IF364">
        <f>IF($IW364&gt;=45,INDEX($GL:$GL,$IV364+45),"")</f>
      </c>
      <c r="IG364">
        <f>IF($IW364&gt;=46,INDEX($GL:$GL,$IV364+46),"")</f>
      </c>
      <c r="IH364">
        <f>IF($IW364&gt;=47,INDEX($GL:$GL,$IV364+47),"")</f>
      </c>
      <c r="II364">
        <f>IF($IW364&gt;=48,INDEX($GL:$GL,$IV364+48),"")</f>
      </c>
      <c r="IJ364">
        <f>IF($IW364&gt;=49,INDEX($GL:$GL,$IV364+49),"")</f>
      </c>
      <c r="IK364">
        <f>IF($IW364&gt;=50,INDEX($GL:$GL,$IV364+50),"")</f>
      </c>
      <c r="IL364">
        <f>IF($IW364&gt;=51,INDEX($GL:$GL,$IV364+51),"")</f>
      </c>
      <c r="IM364">
        <f>IF($IW364&gt;=52,INDEX($GL:$GL,$IV364+52),"")</f>
      </c>
      <c r="IN364">
        <f>IF($IW364&gt;=53,INDEX($GL:$GL,$IV364+53),"")</f>
      </c>
      <c r="IO364">
        <f>IF($IW364&gt;=54,INDEX($GL:$GL,$IV364+54),"")</f>
      </c>
      <c r="IP364">
        <f>IF($IW364&gt;=55,INDEX($GL:$GL,$IV364+55),"")</f>
      </c>
      <c r="IQ364">
        <f>IF($IW364&gt;=56,INDEX($GL:$GL,$IV364+56),"")</f>
      </c>
      <c r="IR364">
        <f>IF($IW364&gt;=57,INDEX($GL:$GL,$IV364+57),"")</f>
      </c>
      <c r="IS364">
        <f>IF($IW364&gt;=58,INDEX($GL:$GL,$IV364+58),"")</f>
      </c>
      <c r="IT364">
        <f>IF($IW364&gt;=59,INDEX($GL:$GL,$IV364+59),"")</f>
      </c>
      <c r="IU364">
        <f>IF($IW364&gt;=60,INDEX($GL:$GL,$IV364+60),"")</f>
      </c>
      <c r="IV364">
        <f>IFERROR(MATCH($GK364,$GL$2:$GL$324,0)+1,0)</f>
      </c>
      <c r="IW364">
        <f>IFERROR(INDEX($GM$2:$GM$324,MATCH($GK364,$GL$2:$GL$324,0)),0)</f>
      </c>
      <c r="IX364" t="s">
        <v>34</v>
      </c>
      <c r="IY364" t="s">
        <v>34</v>
      </c>
    </row>
    <row r="365" spans="1:259" x14ac:dyDescent="0.25">
      <c r="K365">
        <f>IF(OR($N365="",$J365=""),"",IFERROR($N365/$J365,0))</f>
      </c>
      <c r="L365">
        <f>IF($N365="","",
SUM($M365,$O365,$T365,$P365,$R365)*
(1-IF($U365="",0,VALUE($U365)/100)))</f>
      </c>
      <c r="M365">
        <f>IF($N365="","",$N365)</f>
      </c>
      <c r="O365">
        <f>IF($N365="","",
IF($H365="","",
IF(ISNUMBER(SEARCH("exempt",LOWER($H365))),0,
$N365*(VALUE(SUBSTITUTE($H365,"%",""))/100))))</f>
      </c>
      <c r="V365">
        <f>IFERROR(IF(FIND(" - ",$E365)&gt;0,MID($E365,FIND(" - ",$E365)+3,LEN($E365)),""),"")</f>
      </c>
      <c r="AE365" t="s">
        <v>946</v>
      </c>
      <c r="AJ365">
        <f>IFERROR(LEFT($E365,FIND(" - ",$E365)-1),$E365)</f>
      </c>
      <c r="AM365">
        <f>IF($CB365&gt;=1,INDEX($AK:$AK,$CA365+1),"")</f>
      </c>
      <c r="AN365">
        <f>IF($CB365&gt;=2,INDEX($AK:$AK,$CA365+2),"")</f>
      </c>
      <c r="AO365">
        <f>IF($CB365&gt;=3,INDEX($AK:$AK,$CA365+3),"")</f>
      </c>
      <c r="AP365">
        <f>IF($CB365&gt;=4,INDEX($AK:$AK,$CA365+4),"")</f>
      </c>
      <c r="AQ365">
        <f>IF($CB365&gt;=5,INDEX($AK:$AK,$CA365+5),"")</f>
      </c>
      <c r="AR365">
        <f>IF($CB365&gt;=6,INDEX($AK:$AK,$CA365+6),"")</f>
      </c>
      <c r="AS365">
        <f>IF($CB365&gt;=7,INDEX($AK:$AK,$CA365+7),"")</f>
      </c>
      <c r="AT365">
        <f>IF($CB365&gt;=8,INDEX($AK:$AK,$CA365+8),"")</f>
      </c>
      <c r="AU365">
        <f>IF($CB365&gt;=9,INDEX($AK:$AK,$CA365+9),"")</f>
      </c>
      <c r="AV365">
        <f>IF($CB365&gt;=10,INDEX($AK:$AK,$CA365+10),"")</f>
      </c>
      <c r="AW365">
        <f>IF($CB365&gt;=11,INDEX($AK:$AK,$CA365+11),"")</f>
      </c>
      <c r="AX365">
        <f>IF($CB365&gt;=12,INDEX($AK:$AK,$CA365+12),"")</f>
      </c>
      <c r="AY365">
        <f>IF($CB365&gt;=13,INDEX($AK:$AK,$CA365+13),"")</f>
      </c>
      <c r="AZ365">
        <f>IF($CB365&gt;=14,INDEX($AK:$AK,$CA365+14),"")</f>
      </c>
      <c r="BA365">
        <f>IF($CB365&gt;=15,INDEX($AK:$AK,$CA365+15),"")</f>
      </c>
      <c r="BB365">
        <f>IF($CB365&gt;=16,INDEX($AK:$AK,$CA365+16),"")</f>
      </c>
      <c r="BC365">
        <f>IF($CB365&gt;=17,INDEX($AK:$AK,$CA365+17),"")</f>
      </c>
      <c r="BD365">
        <f>IF($CB365&gt;=18,INDEX($AK:$AK,$CA365+18),"")</f>
      </c>
      <c r="BE365">
        <f>IF($CB365&gt;=19,INDEX($AK:$AK,$CA365+19),"")</f>
      </c>
      <c r="BF365">
        <f>IF($CB365&gt;=20,INDEX($AK:$AK,$CA365+20),"")</f>
      </c>
      <c r="BG365">
        <f>IF($CB365&gt;=21,INDEX($AK:$AK,$CA365+21),"")</f>
      </c>
      <c r="BH365">
        <f>IF($CB365&gt;=22,INDEX($AK:$AK,$CA365+22),"")</f>
      </c>
      <c r="BI365">
        <f>IF($CB365&gt;=23,INDEX($AK:$AK,$CA365+23),"")</f>
      </c>
      <c r="BJ365">
        <f>IF($CB365&gt;=24,INDEX($AK:$AK,$CA365+24),"")</f>
      </c>
      <c r="BK365">
        <f>IF($CB365&gt;=25,INDEX($AK:$AK,$CA365+25),"")</f>
      </c>
      <c r="BL365">
        <f>IF($CB365&gt;=26,INDEX($AK:$AK,$CA365+26),"")</f>
      </c>
      <c r="BM365">
        <f>IF($CB365&gt;=27,INDEX($AK:$AK,$CA365+27),"")</f>
      </c>
      <c r="BN365">
        <f>IF($CB365&gt;=28,INDEX($AK:$AK,$CA365+28),"")</f>
      </c>
      <c r="BO365">
        <f>IF($CB365&gt;=29,INDEX($AK:$AK,$CA365+29),"")</f>
      </c>
      <c r="BP365">
        <f>IF($CB365&gt;=30,INDEX($AK:$AK,$CA365+30),"")</f>
      </c>
      <c r="BQ365">
        <f>IF($CB365&gt;=31,INDEX($AK:$AK,$CA365+31),"")</f>
      </c>
      <c r="BR365">
        <f>IF($CB365&gt;=32,INDEX($AK:$AK,$CA365+32),"")</f>
      </c>
      <c r="BS365">
        <f>IF($CB365&gt;=33,INDEX($AK:$AK,$CA365+33),"")</f>
      </c>
      <c r="BT365">
        <f>IF($CB365&gt;=34,INDEX($AK:$AK,$CA365+34),"")</f>
      </c>
      <c r="BU365">
        <f>IF($CB365&gt;=35,INDEX($AK:$AK,$CA365+35),"")</f>
      </c>
      <c r="BV365">
        <f>IF($CB365&gt;=36,INDEX($AK:$AK,$CA365+36),"")</f>
      </c>
      <c r="BW365">
        <f>IF($CB365&gt;=37,INDEX($AK:$AK,$CA365+37),"")</f>
      </c>
      <c r="BX365">
        <f>IF($CB365&gt;=38,INDEX($AK:$AK,$CA365+38),"")</f>
      </c>
      <c r="BY365">
        <f>IF($CB365&gt;=39,INDEX($AK:$AK,$CA365+39),"")</f>
      </c>
      <c r="BZ365">
        <f>IF($CB365&gt;=40,INDEX($AK:$AK,$CA365+40),"")</f>
      </c>
      <c r="CA365">
        <f>IFERROR(MATCH($AJ365,$AK$2:$AK$134,0)+1,0)</f>
      </c>
      <c r="CB365">
        <f>IFERROR(INDEX($AL$2:$AL$134,MATCH($AJ365,$AK$2:$AK$134,0)),0)</f>
      </c>
      <c r="CC365">
        <f>IFERROR(LEFT($F365,FIND(" - ",$F365)-1),$F365)</f>
      </c>
      <c r="CF365">
        <f>IF($DA365&gt;=1,INDEX($CD:$CD,$CZ365+1),"")</f>
      </c>
      <c r="CG365">
        <f>IF($DA365&gt;=2,INDEX($CD:$CD,$CZ365+2),"")</f>
      </c>
      <c r="CH365">
        <f>IF($DA365&gt;=3,INDEX($CD:$CD,$CZ365+3),"")</f>
      </c>
      <c r="CI365">
        <f>IF($DA365&gt;=4,INDEX($CD:$CD,$CZ365+4),"")</f>
      </c>
      <c r="CJ365">
        <f>IF($DA365&gt;=5,INDEX($CD:$CD,$CZ365+5),"")</f>
      </c>
      <c r="CK365">
        <f>IF($DA365&gt;=6,INDEX($CD:$CD,$CZ365+6),"")</f>
      </c>
      <c r="CL365">
        <f>IF($DA365&gt;=7,INDEX($CD:$CD,$CZ365+7),"")</f>
      </c>
      <c r="CM365">
        <f>IF($DA365&gt;=8,INDEX($CD:$CD,$CZ365+8),"")</f>
      </c>
      <c r="CN365">
        <f>IF($DA365&gt;=9,INDEX($CD:$CD,$CZ365+9),"")</f>
      </c>
      <c r="CO365">
        <f>IF($DA365&gt;=10,INDEX($CD:$CD,$CZ365+10),"")</f>
      </c>
      <c r="CP365">
        <f>IF($DA365&gt;=11,INDEX($CD:$CD,$CZ365+11),"")</f>
      </c>
      <c r="CQ365">
        <f>IF($DA365&gt;=12,INDEX($CD:$CD,$CZ365+12),"")</f>
      </c>
      <c r="CR365">
        <f>IF($DA365&gt;=13,INDEX($CD:$CD,$CZ365+13),"")</f>
      </c>
      <c r="CS365">
        <f>IF($DA365&gt;=14,INDEX($CD:$CD,$CZ365+14),"")</f>
      </c>
      <c r="CT365">
        <f>IF($DA365&gt;=15,INDEX($CD:$CD,$CZ365+15),"")</f>
      </c>
      <c r="CU365">
        <f>IF($DA365&gt;=16,INDEX($CD:$CD,$CZ365+16),"")</f>
      </c>
      <c r="CV365">
        <f>IF($DA365&gt;=17,INDEX($CD:$CD,$CZ365+17),"")</f>
      </c>
      <c r="CW365">
        <f>IF($DA365&gt;=18,INDEX($CD:$CD,$CZ365+18),"")</f>
      </c>
      <c r="CX365">
        <f>IF($DA365&gt;=19,INDEX($CD:$CD,$CZ365+19),"")</f>
      </c>
      <c r="CY365">
        <f>IF($DA365&gt;=20,INDEX($CD:$CD,$CZ365+20),"")</f>
      </c>
      <c r="CZ365">
        <f>IFERROR(MATCH($CC365,$CD$2:$CD$263,0)+1,0)</f>
      </c>
      <c r="DA365">
        <f>IFERROR(INDEX($CE$2:$CE$263,MATCH($CC365,$CD$2:$CD$263,0)),0)</f>
      </c>
      <c r="DB365">
        <f>IFERROR(INDEX($AI:$AI,MATCH($H365,$AH:$AH,0))&amp;"","")</f>
      </c>
      <c r="DF365">
        <f>IF($GI365&gt;=1,INDEX($DC:$DC,$GH365+1),"")</f>
      </c>
      <c r="DG365">
        <f>IF($GI365&gt;=2,INDEX($DC:$DC,$GH365+2),"")</f>
      </c>
      <c r="DH365">
        <f>IF($GI365&gt;=3,INDEX($DC:$DC,$GH365+3),"")</f>
      </c>
      <c r="DI365">
        <f>IF($GI365&gt;=4,INDEX($DC:$DC,$GH365+4),"")</f>
      </c>
      <c r="DJ365">
        <f>IF($GI365&gt;=5,INDEX($DC:$DC,$GH365+5),"")</f>
      </c>
      <c r="DK365">
        <f>IF($GI365&gt;=6,INDEX($DC:$DC,$GH365+6),"")</f>
      </c>
      <c r="DL365">
        <f>IF($GI365&gt;=7,INDEX($DC:$DC,$GH365+7),"")</f>
      </c>
      <c r="DM365">
        <f>IF($GI365&gt;=8,INDEX($DC:$DC,$GH365+8),"")</f>
      </c>
      <c r="DN365">
        <f>IF($GI365&gt;=9,INDEX($DC:$DC,$GH365+9),"")</f>
      </c>
      <c r="DO365">
        <f>IF($GI365&gt;=10,INDEX($DC:$DC,$GH365+10),"")</f>
      </c>
      <c r="DP365">
        <f>IF($GI365&gt;=11,INDEX($DC:$DC,$GH365+11),"")</f>
      </c>
      <c r="DQ365">
        <f>IF($GI365&gt;=12,INDEX($DC:$DC,$GH365+12),"")</f>
      </c>
      <c r="DR365">
        <f>IF($GI365&gt;=13,INDEX($DC:$DC,$GH365+13),"")</f>
      </c>
      <c r="DS365">
        <f>IF($GI365&gt;=14,INDEX($DC:$DC,$GH365+14),"")</f>
      </c>
      <c r="DT365">
        <f>IF($GI365&gt;=15,INDEX($DC:$DC,$GH365+15),"")</f>
      </c>
      <c r="DU365">
        <f>IF($GI365&gt;=16,INDEX($DC:$DC,$GH365+16),"")</f>
      </c>
      <c r="DV365">
        <f>IF($GI365&gt;=17,INDEX($DC:$DC,$GH365+17),"")</f>
      </c>
      <c r="DW365">
        <f>IF($GI365&gt;=18,INDEX($DC:$DC,$GH365+18),"")</f>
      </c>
      <c r="DX365">
        <f>IF($GI365&gt;=19,INDEX($DC:$DC,$GH365+19),"")</f>
      </c>
      <c r="DY365">
        <f>IF($GI365&gt;=20,INDEX($DC:$DC,$GH365+20),"")</f>
      </c>
      <c r="DZ365">
        <f>IF($GI365&gt;=21,INDEX($DC:$DC,$GH365+21),"")</f>
      </c>
      <c r="EA365">
        <f>IF($GI365&gt;=22,INDEX($DC:$DC,$GH365+22),"")</f>
      </c>
      <c r="EB365">
        <f>IF($GI365&gt;=23,INDEX($DC:$DC,$GH365+23),"")</f>
      </c>
      <c r="EC365">
        <f>IF($GI365&gt;=24,INDEX($DC:$DC,$GH365+24),"")</f>
      </c>
      <c r="ED365">
        <f>IF($GI365&gt;=25,INDEX($DC:$DC,$GH365+25),"")</f>
      </c>
      <c r="EE365">
        <f>IF($GI365&gt;=26,INDEX($DC:$DC,$GH365+26),"")</f>
      </c>
      <c r="EF365">
        <f>IF($GI365&gt;=27,INDEX($DC:$DC,$GH365+27),"")</f>
      </c>
      <c r="EG365">
        <f>IF($GI365&gt;=28,INDEX($DC:$DC,$GH365+28),"")</f>
      </c>
      <c r="EH365">
        <f>IF($GI365&gt;=29,INDEX($DC:$DC,$GH365+29),"")</f>
      </c>
      <c r="EI365">
        <f>IF($GI365&gt;=30,INDEX($DC:$DC,$GH365+30),"")</f>
      </c>
      <c r="EJ365">
        <f>IF($GI365&gt;=31,INDEX($DC:$DC,$GH365+31),"")</f>
      </c>
      <c r="EK365">
        <f>IF($GI365&gt;=32,INDEX($DC:$DC,$GH365+32),"")</f>
      </c>
      <c r="EL365">
        <f>IF($GI365&gt;=33,INDEX($DC:$DC,$GH365+33),"")</f>
      </c>
      <c r="EM365">
        <f>IF($GI365&gt;=34,INDEX($DC:$DC,$GH365+34),"")</f>
      </c>
      <c r="EN365">
        <f>IF($GI365&gt;=35,INDEX($DC:$DC,$GH365+35),"")</f>
      </c>
      <c r="EO365">
        <f>IF($GI365&gt;=36,INDEX($DC:$DC,$GH365+36),"")</f>
      </c>
      <c r="EP365">
        <f>IF($GI365&gt;=37,INDEX($DC:$DC,$GH365+37),"")</f>
      </c>
      <c r="EQ365">
        <f>IF($GI365&gt;=38,INDEX($DC:$DC,$GH365+38),"")</f>
      </c>
      <c r="ER365">
        <f>IF($GI365&gt;=39,INDEX($DC:$DC,$GH365+39),"")</f>
      </c>
      <c r="ES365">
        <f>IF($GI365&gt;=40,INDEX($DC:$DC,$GH365+40),"")</f>
      </c>
      <c r="ET365">
        <f>IF($GI365&gt;=1,INDEX($DD:$DD,$GH365+1),"")</f>
      </c>
      <c r="EU365">
        <f>IF($GI365&gt;=2,INDEX($DD:$DD,$GH365+2),"")</f>
      </c>
      <c r="EV365">
        <f>IF($GI365&gt;=3,INDEX($DD:$DD,$GH365+3),"")</f>
      </c>
      <c r="EW365">
        <f>IF($GI365&gt;=4,INDEX($DD:$DD,$GH365+4),"")</f>
      </c>
      <c r="EX365">
        <f>IF($GI365&gt;=5,INDEX($DD:$DD,$GH365+5),"")</f>
      </c>
      <c r="EY365">
        <f>IF($GI365&gt;=6,INDEX($DD:$DD,$GH365+6),"")</f>
      </c>
      <c r="EZ365">
        <f>IF($GI365&gt;=7,INDEX($DD:$DD,$GH365+7),"")</f>
      </c>
      <c r="FA365">
        <f>IF($GI365&gt;=8,INDEX($DD:$DD,$GH365+8),"")</f>
      </c>
      <c r="FB365">
        <f>IF($GI365&gt;=9,INDEX($DD:$DD,$GH365+9),"")</f>
      </c>
      <c r="FC365">
        <f>IF($GI365&gt;=10,INDEX($DD:$DD,$GH365+10),"")</f>
      </c>
      <c r="FD365">
        <f>IF($GI365&gt;=11,INDEX($DD:$DD,$GH365+11),"")</f>
      </c>
      <c r="FE365">
        <f>IF($GI365&gt;=12,INDEX($DD:$DD,$GH365+12),"")</f>
      </c>
      <c r="FF365">
        <f>IF($GI365&gt;=13,INDEX($DD:$DD,$GH365+13),"")</f>
      </c>
      <c r="FG365">
        <f>IF($GI365&gt;=14,INDEX($DD:$DD,$GH365+14),"")</f>
      </c>
      <c r="FH365">
        <f>IF($GI365&gt;=15,INDEX($DD:$DD,$GH365+15),"")</f>
      </c>
      <c r="FI365">
        <f>IF($GI365&gt;=16,INDEX($DD:$DD,$GH365+16),"")</f>
      </c>
      <c r="FJ365">
        <f>IF($GI365&gt;=17,INDEX($DD:$DD,$GH365+17),"")</f>
      </c>
      <c r="FK365">
        <f>IF($GI365&gt;=18,INDEX($DD:$DD,$GH365+18),"")</f>
      </c>
      <c r="FL365">
        <f>IF($GI365&gt;=19,INDEX($DD:$DD,$GH365+19),"")</f>
      </c>
      <c r="FM365">
        <f>IF($GI365&gt;=20,INDEX($DD:$DD,$GH365+20),"")</f>
      </c>
      <c r="FN365">
        <f>IF($GI365&gt;=21,INDEX($DD:$DD,$GH365+21),"")</f>
      </c>
      <c r="FO365">
        <f>IF($GI365&gt;=22,INDEX($DD:$DD,$GH365+22),"")</f>
      </c>
      <c r="FP365">
        <f>IF($GI365&gt;=23,INDEX($DD:$DD,$GH365+23),"")</f>
      </c>
      <c r="FQ365">
        <f>IF($GI365&gt;=24,INDEX($DD:$DD,$GH365+24),"")</f>
      </c>
      <c r="FR365">
        <f>IF($GI365&gt;=25,INDEX($DD:$DD,$GH365+25),"")</f>
      </c>
      <c r="FS365">
        <f>IF($GI365&gt;=26,INDEX($DD:$DD,$GH365+26),"")</f>
      </c>
      <c r="FT365">
        <f>IF($GI365&gt;=27,INDEX($DD:$DD,$GH365+27),"")</f>
      </c>
      <c r="FU365">
        <f>IF($GI365&gt;=28,INDEX($DD:$DD,$GH365+28),"")</f>
      </c>
      <c r="FV365">
        <f>IF($GI365&gt;=29,INDEX($DD:$DD,$GH365+29),"")</f>
      </c>
      <c r="FW365">
        <f>IF($GI365&gt;=30,INDEX($DD:$DD,$GH365+30),"")</f>
      </c>
      <c r="FX365">
        <f>IF($GI365&gt;=31,INDEX($DD:$DD,$GH365+31),"")</f>
      </c>
      <c r="FY365">
        <f>IF($GI365&gt;=32,INDEX($DD:$DD,$GH365+32),"")</f>
      </c>
      <c r="FZ365">
        <f>IF($GI365&gt;=33,INDEX($DD:$DD,$GH365+33),"")</f>
      </c>
      <c r="GA365">
        <f>IF($GI365&gt;=34,INDEX($DD:$DD,$GH365+34),"")</f>
      </c>
      <c r="GB365">
        <f>IF($GI365&gt;=35,INDEX($DD:$DD,$GH365+35),"")</f>
      </c>
      <c r="GC365">
        <f>IF($GI365&gt;=36,INDEX($DD:$DD,$GH365+36),"")</f>
      </c>
      <c r="GD365">
        <f>IF($GI365&gt;=37,INDEX($DD:$DD,$GH365+37),"")</f>
      </c>
      <c r="GE365">
        <f>IF($GI365&gt;=38,INDEX($DD:$DD,$GH365+38),"")</f>
      </c>
      <c r="GF365">
        <f>IF($GI365&gt;=39,INDEX($DD:$DD,$GH365+39),"")</f>
      </c>
      <c r="GG365">
        <f>IF($GI365&gt;=40,INDEX($DD:$DD,$GH365+40),"")</f>
      </c>
      <c r="GH365">
        <f>IFERROR(MATCH($DB365,$DC$2:$DC$148,0)+1,0)</f>
      </c>
      <c r="GI365">
        <f>IFERROR(INDEX($DE$2:$DE$148,MATCH($DB365,$DC$2:$DC$148,0)),0)</f>
      </c>
      <c r="GJ365">
        <f>IFERROR(MATCH($S365,$DF$365:$ES$365,0),0)</f>
      </c>
      <c r="GK365">
        <f>IF($GJ365&gt;0,INDEX($ET$365:$GG$365,$GJ365),"")</f>
      </c>
      <c r="GN365">
        <f>IF($IW365&gt;=1,INDEX($GL:$GL,$IV365+1),"")</f>
      </c>
      <c r="GO365">
        <f>IF($IW365&gt;=2,INDEX($GL:$GL,$IV365+2),"")</f>
      </c>
      <c r="GP365">
        <f>IF($IW365&gt;=3,INDEX($GL:$GL,$IV365+3),"")</f>
      </c>
      <c r="GQ365">
        <f>IF($IW365&gt;=4,INDEX($GL:$GL,$IV365+4),"")</f>
      </c>
      <c r="GR365">
        <f>IF($IW365&gt;=5,INDEX($GL:$GL,$IV365+5),"")</f>
      </c>
      <c r="GS365">
        <f>IF($IW365&gt;=6,INDEX($GL:$GL,$IV365+6),"")</f>
      </c>
      <c r="GT365">
        <f>IF($IW365&gt;=7,INDEX($GL:$GL,$IV365+7),"")</f>
      </c>
      <c r="GU365">
        <f>IF($IW365&gt;=8,INDEX($GL:$GL,$IV365+8),"")</f>
      </c>
      <c r="GV365">
        <f>IF($IW365&gt;=9,INDEX($GL:$GL,$IV365+9),"")</f>
      </c>
      <c r="GW365">
        <f>IF($IW365&gt;=10,INDEX($GL:$GL,$IV365+10),"")</f>
      </c>
      <c r="GX365">
        <f>IF($IW365&gt;=11,INDEX($GL:$GL,$IV365+11),"")</f>
      </c>
      <c r="GY365">
        <f>IF($IW365&gt;=12,INDEX($GL:$GL,$IV365+12),"")</f>
      </c>
      <c r="GZ365">
        <f>IF($IW365&gt;=13,INDEX($GL:$GL,$IV365+13),"")</f>
      </c>
      <c r="HA365">
        <f>IF($IW365&gt;=14,INDEX($GL:$GL,$IV365+14),"")</f>
      </c>
      <c r="HB365">
        <f>IF($IW365&gt;=15,INDEX($GL:$GL,$IV365+15),"")</f>
      </c>
      <c r="HC365">
        <f>IF($IW365&gt;=16,INDEX($GL:$GL,$IV365+16),"")</f>
      </c>
      <c r="HD365">
        <f>IF($IW365&gt;=17,INDEX($GL:$GL,$IV365+17),"")</f>
      </c>
      <c r="HE365">
        <f>IF($IW365&gt;=18,INDEX($GL:$GL,$IV365+18),"")</f>
      </c>
      <c r="HF365">
        <f>IF($IW365&gt;=19,INDEX($GL:$GL,$IV365+19),"")</f>
      </c>
      <c r="HG365">
        <f>IF($IW365&gt;=20,INDEX($GL:$GL,$IV365+20),"")</f>
      </c>
      <c r="HH365">
        <f>IF($IW365&gt;=21,INDEX($GL:$GL,$IV365+21),"")</f>
      </c>
      <c r="HI365">
        <f>IF($IW365&gt;=22,INDEX($GL:$GL,$IV365+22),"")</f>
      </c>
      <c r="HJ365">
        <f>IF($IW365&gt;=23,INDEX($GL:$GL,$IV365+23),"")</f>
      </c>
      <c r="HK365">
        <f>IF($IW365&gt;=24,INDEX($GL:$GL,$IV365+24),"")</f>
      </c>
      <c r="HL365">
        <f>IF($IW365&gt;=25,INDEX($GL:$GL,$IV365+25),"")</f>
      </c>
      <c r="HM365">
        <f>IF($IW365&gt;=26,INDEX($GL:$GL,$IV365+26),"")</f>
      </c>
      <c r="HN365">
        <f>IF($IW365&gt;=27,INDEX($GL:$GL,$IV365+27),"")</f>
      </c>
      <c r="HO365">
        <f>IF($IW365&gt;=28,INDEX($GL:$GL,$IV365+28),"")</f>
      </c>
      <c r="HP365">
        <f>IF($IW365&gt;=29,INDEX($GL:$GL,$IV365+29),"")</f>
      </c>
      <c r="HQ365">
        <f>IF($IW365&gt;=30,INDEX($GL:$GL,$IV365+30),"")</f>
      </c>
      <c r="HR365">
        <f>IF($IW365&gt;=31,INDEX($GL:$GL,$IV365+31),"")</f>
      </c>
      <c r="HS365">
        <f>IF($IW365&gt;=32,INDEX($GL:$GL,$IV365+32),"")</f>
      </c>
      <c r="HT365">
        <f>IF($IW365&gt;=33,INDEX($GL:$GL,$IV365+33),"")</f>
      </c>
      <c r="HU365">
        <f>IF($IW365&gt;=34,INDEX($GL:$GL,$IV365+34),"")</f>
      </c>
      <c r="HV365">
        <f>IF($IW365&gt;=35,INDEX($GL:$GL,$IV365+35),"")</f>
      </c>
      <c r="HW365">
        <f>IF($IW365&gt;=36,INDEX($GL:$GL,$IV365+36),"")</f>
      </c>
      <c r="HX365">
        <f>IF($IW365&gt;=37,INDEX($GL:$GL,$IV365+37),"")</f>
      </c>
      <c r="HY365">
        <f>IF($IW365&gt;=38,INDEX($GL:$GL,$IV365+38),"")</f>
      </c>
      <c r="HZ365">
        <f>IF($IW365&gt;=39,INDEX($GL:$GL,$IV365+39),"")</f>
      </c>
      <c r="IA365">
        <f>IF($IW365&gt;=40,INDEX($GL:$GL,$IV365+40),"")</f>
      </c>
      <c r="IB365">
        <f>IF($IW365&gt;=41,INDEX($GL:$GL,$IV365+41),"")</f>
      </c>
      <c r="IC365">
        <f>IF($IW365&gt;=42,INDEX($GL:$GL,$IV365+42),"")</f>
      </c>
      <c r="ID365">
        <f>IF($IW365&gt;=43,INDEX($GL:$GL,$IV365+43),"")</f>
      </c>
      <c r="IE365">
        <f>IF($IW365&gt;=44,INDEX($GL:$GL,$IV365+44),"")</f>
      </c>
      <c r="IF365">
        <f>IF($IW365&gt;=45,INDEX($GL:$GL,$IV365+45),"")</f>
      </c>
      <c r="IG365">
        <f>IF($IW365&gt;=46,INDEX($GL:$GL,$IV365+46),"")</f>
      </c>
      <c r="IH365">
        <f>IF($IW365&gt;=47,INDEX($GL:$GL,$IV365+47),"")</f>
      </c>
      <c r="II365">
        <f>IF($IW365&gt;=48,INDEX($GL:$GL,$IV365+48),"")</f>
      </c>
      <c r="IJ365">
        <f>IF($IW365&gt;=49,INDEX($GL:$GL,$IV365+49),"")</f>
      </c>
      <c r="IK365">
        <f>IF($IW365&gt;=50,INDEX($GL:$GL,$IV365+50),"")</f>
      </c>
      <c r="IL365">
        <f>IF($IW365&gt;=51,INDEX($GL:$GL,$IV365+51),"")</f>
      </c>
      <c r="IM365">
        <f>IF($IW365&gt;=52,INDEX($GL:$GL,$IV365+52),"")</f>
      </c>
      <c r="IN365">
        <f>IF($IW365&gt;=53,INDEX($GL:$GL,$IV365+53),"")</f>
      </c>
      <c r="IO365">
        <f>IF($IW365&gt;=54,INDEX($GL:$GL,$IV365+54),"")</f>
      </c>
      <c r="IP365">
        <f>IF($IW365&gt;=55,INDEX($GL:$GL,$IV365+55),"")</f>
      </c>
      <c r="IQ365">
        <f>IF($IW365&gt;=56,INDEX($GL:$GL,$IV365+56),"")</f>
      </c>
      <c r="IR365">
        <f>IF($IW365&gt;=57,INDEX($GL:$GL,$IV365+57),"")</f>
      </c>
      <c r="IS365">
        <f>IF($IW365&gt;=58,INDEX($GL:$GL,$IV365+58),"")</f>
      </c>
      <c r="IT365">
        <f>IF($IW365&gt;=59,INDEX($GL:$GL,$IV365+59),"")</f>
      </c>
      <c r="IU365">
        <f>IF($IW365&gt;=60,INDEX($GL:$GL,$IV365+60),"")</f>
      </c>
      <c r="IV365">
        <f>IFERROR(MATCH($GK365,$GL$2:$GL$324,0)+1,0)</f>
      </c>
      <c r="IW365">
        <f>IFERROR(INDEX($GM$2:$GM$324,MATCH($GK365,$GL$2:$GL$324,0)),0)</f>
      </c>
      <c r="IX365" t="s">
        <v>34</v>
      </c>
      <c r="IY365" t="s">
        <v>34</v>
      </c>
    </row>
    <row r="366" spans="1:259" x14ac:dyDescent="0.25">
      <c r="K366">
        <f>IF(OR($N366="",$J366=""),"",IFERROR($N366/$J366,0))</f>
      </c>
      <c r="L366">
        <f>IF($N366="","",
SUM($M366,$O366,$T366,$P366,$R366)*
(1-IF($U366="",0,VALUE($U366)/100)))</f>
      </c>
      <c r="M366">
        <f>IF($N366="","",$N366)</f>
      </c>
      <c r="O366">
        <f>IF($N366="","",
IF($H366="","",
IF(ISNUMBER(SEARCH("exempt",LOWER($H366))),0,
$N366*(VALUE(SUBSTITUTE($H366,"%",""))/100))))</f>
      </c>
      <c r="V366">
        <f>IFERROR(IF(FIND(" - ",$E366)&gt;0,MID($E366,FIND(" - ",$E366)+3,LEN($E366)),""),"")</f>
      </c>
      <c r="AE366" t="s">
        <v>947</v>
      </c>
      <c r="AJ366">
        <f>IFERROR(LEFT($E366,FIND(" - ",$E366)-1),$E366)</f>
      </c>
      <c r="AM366">
        <f>IF($CB366&gt;=1,INDEX($AK:$AK,$CA366+1),"")</f>
      </c>
      <c r="AN366">
        <f>IF($CB366&gt;=2,INDEX($AK:$AK,$CA366+2),"")</f>
      </c>
      <c r="AO366">
        <f>IF($CB366&gt;=3,INDEX($AK:$AK,$CA366+3),"")</f>
      </c>
      <c r="AP366">
        <f>IF($CB366&gt;=4,INDEX($AK:$AK,$CA366+4),"")</f>
      </c>
      <c r="AQ366">
        <f>IF($CB366&gt;=5,INDEX($AK:$AK,$CA366+5),"")</f>
      </c>
      <c r="AR366">
        <f>IF($CB366&gt;=6,INDEX($AK:$AK,$CA366+6),"")</f>
      </c>
      <c r="AS366">
        <f>IF($CB366&gt;=7,INDEX($AK:$AK,$CA366+7),"")</f>
      </c>
      <c r="AT366">
        <f>IF($CB366&gt;=8,INDEX($AK:$AK,$CA366+8),"")</f>
      </c>
      <c r="AU366">
        <f>IF($CB366&gt;=9,INDEX($AK:$AK,$CA366+9),"")</f>
      </c>
      <c r="AV366">
        <f>IF($CB366&gt;=10,INDEX($AK:$AK,$CA366+10),"")</f>
      </c>
      <c r="AW366">
        <f>IF($CB366&gt;=11,INDEX($AK:$AK,$CA366+11),"")</f>
      </c>
      <c r="AX366">
        <f>IF($CB366&gt;=12,INDEX($AK:$AK,$CA366+12),"")</f>
      </c>
      <c r="AY366">
        <f>IF($CB366&gt;=13,INDEX($AK:$AK,$CA366+13),"")</f>
      </c>
      <c r="AZ366">
        <f>IF($CB366&gt;=14,INDEX($AK:$AK,$CA366+14),"")</f>
      </c>
      <c r="BA366">
        <f>IF($CB366&gt;=15,INDEX($AK:$AK,$CA366+15),"")</f>
      </c>
      <c r="BB366">
        <f>IF($CB366&gt;=16,INDEX($AK:$AK,$CA366+16),"")</f>
      </c>
      <c r="BC366">
        <f>IF($CB366&gt;=17,INDEX($AK:$AK,$CA366+17),"")</f>
      </c>
      <c r="BD366">
        <f>IF($CB366&gt;=18,INDEX($AK:$AK,$CA366+18),"")</f>
      </c>
      <c r="BE366">
        <f>IF($CB366&gt;=19,INDEX($AK:$AK,$CA366+19),"")</f>
      </c>
      <c r="BF366">
        <f>IF($CB366&gt;=20,INDEX($AK:$AK,$CA366+20),"")</f>
      </c>
      <c r="BG366">
        <f>IF($CB366&gt;=21,INDEX($AK:$AK,$CA366+21),"")</f>
      </c>
      <c r="BH366">
        <f>IF($CB366&gt;=22,INDEX($AK:$AK,$CA366+22),"")</f>
      </c>
      <c r="BI366">
        <f>IF($CB366&gt;=23,INDEX($AK:$AK,$CA366+23),"")</f>
      </c>
      <c r="BJ366">
        <f>IF($CB366&gt;=24,INDEX($AK:$AK,$CA366+24),"")</f>
      </c>
      <c r="BK366">
        <f>IF($CB366&gt;=25,INDEX($AK:$AK,$CA366+25),"")</f>
      </c>
      <c r="BL366">
        <f>IF($CB366&gt;=26,INDEX($AK:$AK,$CA366+26),"")</f>
      </c>
      <c r="BM366">
        <f>IF($CB366&gt;=27,INDEX($AK:$AK,$CA366+27),"")</f>
      </c>
      <c r="BN366">
        <f>IF($CB366&gt;=28,INDEX($AK:$AK,$CA366+28),"")</f>
      </c>
      <c r="BO366">
        <f>IF($CB366&gt;=29,INDEX($AK:$AK,$CA366+29),"")</f>
      </c>
      <c r="BP366">
        <f>IF($CB366&gt;=30,INDEX($AK:$AK,$CA366+30),"")</f>
      </c>
      <c r="BQ366">
        <f>IF($CB366&gt;=31,INDEX($AK:$AK,$CA366+31),"")</f>
      </c>
      <c r="BR366">
        <f>IF($CB366&gt;=32,INDEX($AK:$AK,$CA366+32),"")</f>
      </c>
      <c r="BS366">
        <f>IF($CB366&gt;=33,INDEX($AK:$AK,$CA366+33),"")</f>
      </c>
      <c r="BT366">
        <f>IF($CB366&gt;=34,INDEX($AK:$AK,$CA366+34),"")</f>
      </c>
      <c r="BU366">
        <f>IF($CB366&gt;=35,INDEX($AK:$AK,$CA366+35),"")</f>
      </c>
      <c r="BV366">
        <f>IF($CB366&gt;=36,INDEX($AK:$AK,$CA366+36),"")</f>
      </c>
      <c r="BW366">
        <f>IF($CB366&gt;=37,INDEX($AK:$AK,$CA366+37),"")</f>
      </c>
      <c r="BX366">
        <f>IF($CB366&gt;=38,INDEX($AK:$AK,$CA366+38),"")</f>
      </c>
      <c r="BY366">
        <f>IF($CB366&gt;=39,INDEX($AK:$AK,$CA366+39),"")</f>
      </c>
      <c r="BZ366">
        <f>IF($CB366&gt;=40,INDEX($AK:$AK,$CA366+40),"")</f>
      </c>
      <c r="CA366">
        <f>IFERROR(MATCH($AJ366,$AK$2:$AK$134,0)+1,0)</f>
      </c>
      <c r="CB366">
        <f>IFERROR(INDEX($AL$2:$AL$134,MATCH($AJ366,$AK$2:$AK$134,0)),0)</f>
      </c>
      <c r="CC366">
        <f>IFERROR(LEFT($F366,FIND(" - ",$F366)-1),$F366)</f>
      </c>
      <c r="CF366">
        <f>IF($DA366&gt;=1,INDEX($CD:$CD,$CZ366+1),"")</f>
      </c>
      <c r="CG366">
        <f>IF($DA366&gt;=2,INDEX($CD:$CD,$CZ366+2),"")</f>
      </c>
      <c r="CH366">
        <f>IF($DA366&gt;=3,INDEX($CD:$CD,$CZ366+3),"")</f>
      </c>
      <c r="CI366">
        <f>IF($DA366&gt;=4,INDEX($CD:$CD,$CZ366+4),"")</f>
      </c>
      <c r="CJ366">
        <f>IF($DA366&gt;=5,INDEX($CD:$CD,$CZ366+5),"")</f>
      </c>
      <c r="CK366">
        <f>IF($DA366&gt;=6,INDEX($CD:$CD,$CZ366+6),"")</f>
      </c>
      <c r="CL366">
        <f>IF($DA366&gt;=7,INDEX($CD:$CD,$CZ366+7),"")</f>
      </c>
      <c r="CM366">
        <f>IF($DA366&gt;=8,INDEX($CD:$CD,$CZ366+8),"")</f>
      </c>
      <c r="CN366">
        <f>IF($DA366&gt;=9,INDEX($CD:$CD,$CZ366+9),"")</f>
      </c>
      <c r="CO366">
        <f>IF($DA366&gt;=10,INDEX($CD:$CD,$CZ366+10),"")</f>
      </c>
      <c r="CP366">
        <f>IF($DA366&gt;=11,INDEX($CD:$CD,$CZ366+11),"")</f>
      </c>
      <c r="CQ366">
        <f>IF($DA366&gt;=12,INDEX($CD:$CD,$CZ366+12),"")</f>
      </c>
      <c r="CR366">
        <f>IF($DA366&gt;=13,INDEX($CD:$CD,$CZ366+13),"")</f>
      </c>
      <c r="CS366">
        <f>IF($DA366&gt;=14,INDEX($CD:$CD,$CZ366+14),"")</f>
      </c>
      <c r="CT366">
        <f>IF($DA366&gt;=15,INDEX($CD:$CD,$CZ366+15),"")</f>
      </c>
      <c r="CU366">
        <f>IF($DA366&gt;=16,INDEX($CD:$CD,$CZ366+16),"")</f>
      </c>
      <c r="CV366">
        <f>IF($DA366&gt;=17,INDEX($CD:$CD,$CZ366+17),"")</f>
      </c>
      <c r="CW366">
        <f>IF($DA366&gt;=18,INDEX($CD:$CD,$CZ366+18),"")</f>
      </c>
      <c r="CX366">
        <f>IF($DA366&gt;=19,INDEX($CD:$CD,$CZ366+19),"")</f>
      </c>
      <c r="CY366">
        <f>IF($DA366&gt;=20,INDEX($CD:$CD,$CZ366+20),"")</f>
      </c>
      <c r="CZ366">
        <f>IFERROR(MATCH($CC366,$CD$2:$CD$263,0)+1,0)</f>
      </c>
      <c r="DA366">
        <f>IFERROR(INDEX($CE$2:$CE$263,MATCH($CC366,$CD$2:$CD$263,0)),0)</f>
      </c>
      <c r="DB366">
        <f>IFERROR(INDEX($AI:$AI,MATCH($H366,$AH:$AH,0))&amp;"","")</f>
      </c>
      <c r="DF366">
        <f>IF($GI366&gt;=1,INDEX($DC:$DC,$GH366+1),"")</f>
      </c>
      <c r="DG366">
        <f>IF($GI366&gt;=2,INDEX($DC:$DC,$GH366+2),"")</f>
      </c>
      <c r="DH366">
        <f>IF($GI366&gt;=3,INDEX($DC:$DC,$GH366+3),"")</f>
      </c>
      <c r="DI366">
        <f>IF($GI366&gt;=4,INDEX($DC:$DC,$GH366+4),"")</f>
      </c>
      <c r="DJ366">
        <f>IF($GI366&gt;=5,INDEX($DC:$DC,$GH366+5),"")</f>
      </c>
      <c r="DK366">
        <f>IF($GI366&gt;=6,INDEX($DC:$DC,$GH366+6),"")</f>
      </c>
      <c r="DL366">
        <f>IF($GI366&gt;=7,INDEX($DC:$DC,$GH366+7),"")</f>
      </c>
      <c r="DM366">
        <f>IF($GI366&gt;=8,INDEX($DC:$DC,$GH366+8),"")</f>
      </c>
      <c r="DN366">
        <f>IF($GI366&gt;=9,INDEX($DC:$DC,$GH366+9),"")</f>
      </c>
      <c r="DO366">
        <f>IF($GI366&gt;=10,INDEX($DC:$DC,$GH366+10),"")</f>
      </c>
      <c r="DP366">
        <f>IF($GI366&gt;=11,INDEX($DC:$DC,$GH366+11),"")</f>
      </c>
      <c r="DQ366">
        <f>IF($GI366&gt;=12,INDEX($DC:$DC,$GH366+12),"")</f>
      </c>
      <c r="DR366">
        <f>IF($GI366&gt;=13,INDEX($DC:$DC,$GH366+13),"")</f>
      </c>
      <c r="DS366">
        <f>IF($GI366&gt;=14,INDEX($DC:$DC,$GH366+14),"")</f>
      </c>
      <c r="DT366">
        <f>IF($GI366&gt;=15,INDEX($DC:$DC,$GH366+15),"")</f>
      </c>
      <c r="DU366">
        <f>IF($GI366&gt;=16,INDEX($DC:$DC,$GH366+16),"")</f>
      </c>
      <c r="DV366">
        <f>IF($GI366&gt;=17,INDEX($DC:$DC,$GH366+17),"")</f>
      </c>
      <c r="DW366">
        <f>IF($GI366&gt;=18,INDEX($DC:$DC,$GH366+18),"")</f>
      </c>
      <c r="DX366">
        <f>IF($GI366&gt;=19,INDEX($DC:$DC,$GH366+19),"")</f>
      </c>
      <c r="DY366">
        <f>IF($GI366&gt;=20,INDEX($DC:$DC,$GH366+20),"")</f>
      </c>
      <c r="DZ366">
        <f>IF($GI366&gt;=21,INDEX($DC:$DC,$GH366+21),"")</f>
      </c>
      <c r="EA366">
        <f>IF($GI366&gt;=22,INDEX($DC:$DC,$GH366+22),"")</f>
      </c>
      <c r="EB366">
        <f>IF($GI366&gt;=23,INDEX($DC:$DC,$GH366+23),"")</f>
      </c>
      <c r="EC366">
        <f>IF($GI366&gt;=24,INDEX($DC:$DC,$GH366+24),"")</f>
      </c>
      <c r="ED366">
        <f>IF($GI366&gt;=25,INDEX($DC:$DC,$GH366+25),"")</f>
      </c>
      <c r="EE366">
        <f>IF($GI366&gt;=26,INDEX($DC:$DC,$GH366+26),"")</f>
      </c>
      <c r="EF366">
        <f>IF($GI366&gt;=27,INDEX($DC:$DC,$GH366+27),"")</f>
      </c>
      <c r="EG366">
        <f>IF($GI366&gt;=28,INDEX($DC:$DC,$GH366+28),"")</f>
      </c>
      <c r="EH366">
        <f>IF($GI366&gt;=29,INDEX($DC:$DC,$GH366+29),"")</f>
      </c>
      <c r="EI366">
        <f>IF($GI366&gt;=30,INDEX($DC:$DC,$GH366+30),"")</f>
      </c>
      <c r="EJ366">
        <f>IF($GI366&gt;=31,INDEX($DC:$DC,$GH366+31),"")</f>
      </c>
      <c r="EK366">
        <f>IF($GI366&gt;=32,INDEX($DC:$DC,$GH366+32),"")</f>
      </c>
      <c r="EL366">
        <f>IF($GI366&gt;=33,INDEX($DC:$DC,$GH366+33),"")</f>
      </c>
      <c r="EM366">
        <f>IF($GI366&gt;=34,INDEX($DC:$DC,$GH366+34),"")</f>
      </c>
      <c r="EN366">
        <f>IF($GI366&gt;=35,INDEX($DC:$DC,$GH366+35),"")</f>
      </c>
      <c r="EO366">
        <f>IF($GI366&gt;=36,INDEX($DC:$DC,$GH366+36),"")</f>
      </c>
      <c r="EP366">
        <f>IF($GI366&gt;=37,INDEX($DC:$DC,$GH366+37),"")</f>
      </c>
      <c r="EQ366">
        <f>IF($GI366&gt;=38,INDEX($DC:$DC,$GH366+38),"")</f>
      </c>
      <c r="ER366">
        <f>IF($GI366&gt;=39,INDEX($DC:$DC,$GH366+39),"")</f>
      </c>
      <c r="ES366">
        <f>IF($GI366&gt;=40,INDEX($DC:$DC,$GH366+40),"")</f>
      </c>
      <c r="ET366">
        <f>IF($GI366&gt;=1,INDEX($DD:$DD,$GH366+1),"")</f>
      </c>
      <c r="EU366">
        <f>IF($GI366&gt;=2,INDEX($DD:$DD,$GH366+2),"")</f>
      </c>
      <c r="EV366">
        <f>IF($GI366&gt;=3,INDEX($DD:$DD,$GH366+3),"")</f>
      </c>
      <c r="EW366">
        <f>IF($GI366&gt;=4,INDEX($DD:$DD,$GH366+4),"")</f>
      </c>
      <c r="EX366">
        <f>IF($GI366&gt;=5,INDEX($DD:$DD,$GH366+5),"")</f>
      </c>
      <c r="EY366">
        <f>IF($GI366&gt;=6,INDEX($DD:$DD,$GH366+6),"")</f>
      </c>
      <c r="EZ366">
        <f>IF($GI366&gt;=7,INDEX($DD:$DD,$GH366+7),"")</f>
      </c>
      <c r="FA366">
        <f>IF($GI366&gt;=8,INDEX($DD:$DD,$GH366+8),"")</f>
      </c>
      <c r="FB366">
        <f>IF($GI366&gt;=9,INDEX($DD:$DD,$GH366+9),"")</f>
      </c>
      <c r="FC366">
        <f>IF($GI366&gt;=10,INDEX($DD:$DD,$GH366+10),"")</f>
      </c>
      <c r="FD366">
        <f>IF($GI366&gt;=11,INDEX($DD:$DD,$GH366+11),"")</f>
      </c>
      <c r="FE366">
        <f>IF($GI366&gt;=12,INDEX($DD:$DD,$GH366+12),"")</f>
      </c>
      <c r="FF366">
        <f>IF($GI366&gt;=13,INDEX($DD:$DD,$GH366+13),"")</f>
      </c>
      <c r="FG366">
        <f>IF($GI366&gt;=14,INDEX($DD:$DD,$GH366+14),"")</f>
      </c>
      <c r="FH366">
        <f>IF($GI366&gt;=15,INDEX($DD:$DD,$GH366+15),"")</f>
      </c>
      <c r="FI366">
        <f>IF($GI366&gt;=16,INDEX($DD:$DD,$GH366+16),"")</f>
      </c>
      <c r="FJ366">
        <f>IF($GI366&gt;=17,INDEX($DD:$DD,$GH366+17),"")</f>
      </c>
      <c r="FK366">
        <f>IF($GI366&gt;=18,INDEX($DD:$DD,$GH366+18),"")</f>
      </c>
      <c r="FL366">
        <f>IF($GI366&gt;=19,INDEX($DD:$DD,$GH366+19),"")</f>
      </c>
      <c r="FM366">
        <f>IF($GI366&gt;=20,INDEX($DD:$DD,$GH366+20),"")</f>
      </c>
      <c r="FN366">
        <f>IF($GI366&gt;=21,INDEX($DD:$DD,$GH366+21),"")</f>
      </c>
      <c r="FO366">
        <f>IF($GI366&gt;=22,INDEX($DD:$DD,$GH366+22),"")</f>
      </c>
      <c r="FP366">
        <f>IF($GI366&gt;=23,INDEX($DD:$DD,$GH366+23),"")</f>
      </c>
      <c r="FQ366">
        <f>IF($GI366&gt;=24,INDEX($DD:$DD,$GH366+24),"")</f>
      </c>
      <c r="FR366">
        <f>IF($GI366&gt;=25,INDEX($DD:$DD,$GH366+25),"")</f>
      </c>
      <c r="FS366">
        <f>IF($GI366&gt;=26,INDEX($DD:$DD,$GH366+26),"")</f>
      </c>
      <c r="FT366">
        <f>IF($GI366&gt;=27,INDEX($DD:$DD,$GH366+27),"")</f>
      </c>
      <c r="FU366">
        <f>IF($GI366&gt;=28,INDEX($DD:$DD,$GH366+28),"")</f>
      </c>
      <c r="FV366">
        <f>IF($GI366&gt;=29,INDEX($DD:$DD,$GH366+29),"")</f>
      </c>
      <c r="FW366">
        <f>IF($GI366&gt;=30,INDEX($DD:$DD,$GH366+30),"")</f>
      </c>
      <c r="FX366">
        <f>IF($GI366&gt;=31,INDEX($DD:$DD,$GH366+31),"")</f>
      </c>
      <c r="FY366">
        <f>IF($GI366&gt;=32,INDEX($DD:$DD,$GH366+32),"")</f>
      </c>
      <c r="FZ366">
        <f>IF($GI366&gt;=33,INDEX($DD:$DD,$GH366+33),"")</f>
      </c>
      <c r="GA366">
        <f>IF($GI366&gt;=34,INDEX($DD:$DD,$GH366+34),"")</f>
      </c>
      <c r="GB366">
        <f>IF($GI366&gt;=35,INDEX($DD:$DD,$GH366+35),"")</f>
      </c>
      <c r="GC366">
        <f>IF($GI366&gt;=36,INDEX($DD:$DD,$GH366+36),"")</f>
      </c>
      <c r="GD366">
        <f>IF($GI366&gt;=37,INDEX($DD:$DD,$GH366+37),"")</f>
      </c>
      <c r="GE366">
        <f>IF($GI366&gt;=38,INDEX($DD:$DD,$GH366+38),"")</f>
      </c>
      <c r="GF366">
        <f>IF($GI366&gt;=39,INDEX($DD:$DD,$GH366+39),"")</f>
      </c>
      <c r="GG366">
        <f>IF($GI366&gt;=40,INDEX($DD:$DD,$GH366+40),"")</f>
      </c>
      <c r="GH366">
        <f>IFERROR(MATCH($DB366,$DC$2:$DC$148,0)+1,0)</f>
      </c>
      <c r="GI366">
        <f>IFERROR(INDEX($DE$2:$DE$148,MATCH($DB366,$DC$2:$DC$148,0)),0)</f>
      </c>
      <c r="GJ366">
        <f>IFERROR(MATCH($S366,$DF$366:$ES$366,0),0)</f>
      </c>
      <c r="GK366">
        <f>IF($GJ366&gt;0,INDEX($ET$366:$GG$366,$GJ366),"")</f>
      </c>
      <c r="GN366">
        <f>IF($IW366&gt;=1,INDEX($GL:$GL,$IV366+1),"")</f>
      </c>
      <c r="GO366">
        <f>IF($IW366&gt;=2,INDEX($GL:$GL,$IV366+2),"")</f>
      </c>
      <c r="GP366">
        <f>IF($IW366&gt;=3,INDEX($GL:$GL,$IV366+3),"")</f>
      </c>
      <c r="GQ366">
        <f>IF($IW366&gt;=4,INDEX($GL:$GL,$IV366+4),"")</f>
      </c>
      <c r="GR366">
        <f>IF($IW366&gt;=5,INDEX($GL:$GL,$IV366+5),"")</f>
      </c>
      <c r="GS366">
        <f>IF($IW366&gt;=6,INDEX($GL:$GL,$IV366+6),"")</f>
      </c>
      <c r="GT366">
        <f>IF($IW366&gt;=7,INDEX($GL:$GL,$IV366+7),"")</f>
      </c>
      <c r="GU366">
        <f>IF($IW366&gt;=8,INDEX($GL:$GL,$IV366+8),"")</f>
      </c>
      <c r="GV366">
        <f>IF($IW366&gt;=9,INDEX($GL:$GL,$IV366+9),"")</f>
      </c>
      <c r="GW366">
        <f>IF($IW366&gt;=10,INDEX($GL:$GL,$IV366+10),"")</f>
      </c>
      <c r="GX366">
        <f>IF($IW366&gt;=11,INDEX($GL:$GL,$IV366+11),"")</f>
      </c>
      <c r="GY366">
        <f>IF($IW366&gt;=12,INDEX($GL:$GL,$IV366+12),"")</f>
      </c>
      <c r="GZ366">
        <f>IF($IW366&gt;=13,INDEX($GL:$GL,$IV366+13),"")</f>
      </c>
      <c r="HA366">
        <f>IF($IW366&gt;=14,INDEX($GL:$GL,$IV366+14),"")</f>
      </c>
      <c r="HB366">
        <f>IF($IW366&gt;=15,INDEX($GL:$GL,$IV366+15),"")</f>
      </c>
      <c r="HC366">
        <f>IF($IW366&gt;=16,INDEX($GL:$GL,$IV366+16),"")</f>
      </c>
      <c r="HD366">
        <f>IF($IW366&gt;=17,INDEX($GL:$GL,$IV366+17),"")</f>
      </c>
      <c r="HE366">
        <f>IF($IW366&gt;=18,INDEX($GL:$GL,$IV366+18),"")</f>
      </c>
      <c r="HF366">
        <f>IF($IW366&gt;=19,INDEX($GL:$GL,$IV366+19),"")</f>
      </c>
      <c r="HG366">
        <f>IF($IW366&gt;=20,INDEX($GL:$GL,$IV366+20),"")</f>
      </c>
      <c r="HH366">
        <f>IF($IW366&gt;=21,INDEX($GL:$GL,$IV366+21),"")</f>
      </c>
      <c r="HI366">
        <f>IF($IW366&gt;=22,INDEX($GL:$GL,$IV366+22),"")</f>
      </c>
      <c r="HJ366">
        <f>IF($IW366&gt;=23,INDEX($GL:$GL,$IV366+23),"")</f>
      </c>
      <c r="HK366">
        <f>IF($IW366&gt;=24,INDEX($GL:$GL,$IV366+24),"")</f>
      </c>
      <c r="HL366">
        <f>IF($IW366&gt;=25,INDEX($GL:$GL,$IV366+25),"")</f>
      </c>
      <c r="HM366">
        <f>IF($IW366&gt;=26,INDEX($GL:$GL,$IV366+26),"")</f>
      </c>
      <c r="HN366">
        <f>IF($IW366&gt;=27,INDEX($GL:$GL,$IV366+27),"")</f>
      </c>
      <c r="HO366">
        <f>IF($IW366&gt;=28,INDEX($GL:$GL,$IV366+28),"")</f>
      </c>
      <c r="HP366">
        <f>IF($IW366&gt;=29,INDEX($GL:$GL,$IV366+29),"")</f>
      </c>
      <c r="HQ366">
        <f>IF($IW366&gt;=30,INDEX($GL:$GL,$IV366+30),"")</f>
      </c>
      <c r="HR366">
        <f>IF($IW366&gt;=31,INDEX($GL:$GL,$IV366+31),"")</f>
      </c>
      <c r="HS366">
        <f>IF($IW366&gt;=32,INDEX($GL:$GL,$IV366+32),"")</f>
      </c>
      <c r="HT366">
        <f>IF($IW366&gt;=33,INDEX($GL:$GL,$IV366+33),"")</f>
      </c>
      <c r="HU366">
        <f>IF($IW366&gt;=34,INDEX($GL:$GL,$IV366+34),"")</f>
      </c>
      <c r="HV366">
        <f>IF($IW366&gt;=35,INDEX($GL:$GL,$IV366+35),"")</f>
      </c>
      <c r="HW366">
        <f>IF($IW366&gt;=36,INDEX($GL:$GL,$IV366+36),"")</f>
      </c>
      <c r="HX366">
        <f>IF($IW366&gt;=37,INDEX($GL:$GL,$IV366+37),"")</f>
      </c>
      <c r="HY366">
        <f>IF($IW366&gt;=38,INDEX($GL:$GL,$IV366+38),"")</f>
      </c>
      <c r="HZ366">
        <f>IF($IW366&gt;=39,INDEX($GL:$GL,$IV366+39),"")</f>
      </c>
      <c r="IA366">
        <f>IF($IW366&gt;=40,INDEX($GL:$GL,$IV366+40),"")</f>
      </c>
      <c r="IB366">
        <f>IF($IW366&gt;=41,INDEX($GL:$GL,$IV366+41),"")</f>
      </c>
      <c r="IC366">
        <f>IF($IW366&gt;=42,INDEX($GL:$GL,$IV366+42),"")</f>
      </c>
      <c r="ID366">
        <f>IF($IW366&gt;=43,INDEX($GL:$GL,$IV366+43),"")</f>
      </c>
      <c r="IE366">
        <f>IF($IW366&gt;=44,INDEX($GL:$GL,$IV366+44),"")</f>
      </c>
      <c r="IF366">
        <f>IF($IW366&gt;=45,INDEX($GL:$GL,$IV366+45),"")</f>
      </c>
      <c r="IG366">
        <f>IF($IW366&gt;=46,INDEX($GL:$GL,$IV366+46),"")</f>
      </c>
      <c r="IH366">
        <f>IF($IW366&gt;=47,INDEX($GL:$GL,$IV366+47),"")</f>
      </c>
      <c r="II366">
        <f>IF($IW366&gt;=48,INDEX($GL:$GL,$IV366+48),"")</f>
      </c>
      <c r="IJ366">
        <f>IF($IW366&gt;=49,INDEX($GL:$GL,$IV366+49),"")</f>
      </c>
      <c r="IK366">
        <f>IF($IW366&gt;=50,INDEX($GL:$GL,$IV366+50),"")</f>
      </c>
      <c r="IL366">
        <f>IF($IW366&gt;=51,INDEX($GL:$GL,$IV366+51),"")</f>
      </c>
      <c r="IM366">
        <f>IF($IW366&gt;=52,INDEX($GL:$GL,$IV366+52),"")</f>
      </c>
      <c r="IN366">
        <f>IF($IW366&gt;=53,INDEX($GL:$GL,$IV366+53),"")</f>
      </c>
      <c r="IO366">
        <f>IF($IW366&gt;=54,INDEX($GL:$GL,$IV366+54),"")</f>
      </c>
      <c r="IP366">
        <f>IF($IW366&gt;=55,INDEX($GL:$GL,$IV366+55),"")</f>
      </c>
      <c r="IQ366">
        <f>IF($IW366&gt;=56,INDEX($GL:$GL,$IV366+56),"")</f>
      </c>
      <c r="IR366">
        <f>IF($IW366&gt;=57,INDEX($GL:$GL,$IV366+57),"")</f>
      </c>
      <c r="IS366">
        <f>IF($IW366&gt;=58,INDEX($GL:$GL,$IV366+58),"")</f>
      </c>
      <c r="IT366">
        <f>IF($IW366&gt;=59,INDEX($GL:$GL,$IV366+59),"")</f>
      </c>
      <c r="IU366">
        <f>IF($IW366&gt;=60,INDEX($GL:$GL,$IV366+60),"")</f>
      </c>
      <c r="IV366">
        <f>IFERROR(MATCH($GK366,$GL$2:$GL$324,0)+1,0)</f>
      </c>
      <c r="IW366">
        <f>IFERROR(INDEX($GM$2:$GM$324,MATCH($GK366,$GL$2:$GL$324,0)),0)</f>
      </c>
      <c r="IX366" t="s">
        <v>34</v>
      </c>
      <c r="IY366" t="s">
        <v>34</v>
      </c>
    </row>
    <row r="367" spans="1:259" x14ac:dyDescent="0.25">
      <c r="K367">
        <f>IF(OR($N367="",$J367=""),"",IFERROR($N367/$J367,0))</f>
      </c>
      <c r="L367">
        <f>IF($N367="","",
SUM($M367,$O367,$T367,$P367,$R367)*
(1-IF($U367="",0,VALUE($U367)/100)))</f>
      </c>
      <c r="M367">
        <f>IF($N367="","",$N367)</f>
      </c>
      <c r="O367">
        <f>IF($N367="","",
IF($H367="","",
IF(ISNUMBER(SEARCH("exempt",LOWER($H367))),0,
$N367*(VALUE(SUBSTITUTE($H367,"%",""))/100))))</f>
      </c>
      <c r="V367">
        <f>IFERROR(IF(FIND(" - ",$E367)&gt;0,MID($E367,FIND(" - ",$E367)+3,LEN($E367)),""),"")</f>
      </c>
      <c r="AE367" t="s">
        <v>948</v>
      </c>
      <c r="AJ367">
        <f>IFERROR(LEFT($E367,FIND(" - ",$E367)-1),$E367)</f>
      </c>
      <c r="AM367">
        <f>IF($CB367&gt;=1,INDEX($AK:$AK,$CA367+1),"")</f>
      </c>
      <c r="AN367">
        <f>IF($CB367&gt;=2,INDEX($AK:$AK,$CA367+2),"")</f>
      </c>
      <c r="AO367">
        <f>IF($CB367&gt;=3,INDEX($AK:$AK,$CA367+3),"")</f>
      </c>
      <c r="AP367">
        <f>IF($CB367&gt;=4,INDEX($AK:$AK,$CA367+4),"")</f>
      </c>
      <c r="AQ367">
        <f>IF($CB367&gt;=5,INDEX($AK:$AK,$CA367+5),"")</f>
      </c>
      <c r="AR367">
        <f>IF($CB367&gt;=6,INDEX($AK:$AK,$CA367+6),"")</f>
      </c>
      <c r="AS367">
        <f>IF($CB367&gt;=7,INDEX($AK:$AK,$CA367+7),"")</f>
      </c>
      <c r="AT367">
        <f>IF($CB367&gt;=8,INDEX($AK:$AK,$CA367+8),"")</f>
      </c>
      <c r="AU367">
        <f>IF($CB367&gt;=9,INDEX($AK:$AK,$CA367+9),"")</f>
      </c>
      <c r="AV367">
        <f>IF($CB367&gt;=10,INDEX($AK:$AK,$CA367+10),"")</f>
      </c>
      <c r="AW367">
        <f>IF($CB367&gt;=11,INDEX($AK:$AK,$CA367+11),"")</f>
      </c>
      <c r="AX367">
        <f>IF($CB367&gt;=12,INDEX($AK:$AK,$CA367+12),"")</f>
      </c>
      <c r="AY367">
        <f>IF($CB367&gt;=13,INDEX($AK:$AK,$CA367+13),"")</f>
      </c>
      <c r="AZ367">
        <f>IF($CB367&gt;=14,INDEX($AK:$AK,$CA367+14),"")</f>
      </c>
      <c r="BA367">
        <f>IF($CB367&gt;=15,INDEX($AK:$AK,$CA367+15),"")</f>
      </c>
      <c r="BB367">
        <f>IF($CB367&gt;=16,INDEX($AK:$AK,$CA367+16),"")</f>
      </c>
      <c r="BC367">
        <f>IF($CB367&gt;=17,INDEX($AK:$AK,$CA367+17),"")</f>
      </c>
      <c r="BD367">
        <f>IF($CB367&gt;=18,INDEX($AK:$AK,$CA367+18),"")</f>
      </c>
      <c r="BE367">
        <f>IF($CB367&gt;=19,INDEX($AK:$AK,$CA367+19),"")</f>
      </c>
      <c r="BF367">
        <f>IF($CB367&gt;=20,INDEX($AK:$AK,$CA367+20),"")</f>
      </c>
      <c r="BG367">
        <f>IF($CB367&gt;=21,INDEX($AK:$AK,$CA367+21),"")</f>
      </c>
      <c r="BH367">
        <f>IF($CB367&gt;=22,INDEX($AK:$AK,$CA367+22),"")</f>
      </c>
      <c r="BI367">
        <f>IF($CB367&gt;=23,INDEX($AK:$AK,$CA367+23),"")</f>
      </c>
      <c r="BJ367">
        <f>IF($CB367&gt;=24,INDEX($AK:$AK,$CA367+24),"")</f>
      </c>
      <c r="BK367">
        <f>IF($CB367&gt;=25,INDEX($AK:$AK,$CA367+25),"")</f>
      </c>
      <c r="BL367">
        <f>IF($CB367&gt;=26,INDEX($AK:$AK,$CA367+26),"")</f>
      </c>
      <c r="BM367">
        <f>IF($CB367&gt;=27,INDEX($AK:$AK,$CA367+27),"")</f>
      </c>
      <c r="BN367">
        <f>IF($CB367&gt;=28,INDEX($AK:$AK,$CA367+28),"")</f>
      </c>
      <c r="BO367">
        <f>IF($CB367&gt;=29,INDEX($AK:$AK,$CA367+29),"")</f>
      </c>
      <c r="BP367">
        <f>IF($CB367&gt;=30,INDEX($AK:$AK,$CA367+30),"")</f>
      </c>
      <c r="BQ367">
        <f>IF($CB367&gt;=31,INDEX($AK:$AK,$CA367+31),"")</f>
      </c>
      <c r="BR367">
        <f>IF($CB367&gt;=32,INDEX($AK:$AK,$CA367+32),"")</f>
      </c>
      <c r="BS367">
        <f>IF($CB367&gt;=33,INDEX($AK:$AK,$CA367+33),"")</f>
      </c>
      <c r="BT367">
        <f>IF($CB367&gt;=34,INDEX($AK:$AK,$CA367+34),"")</f>
      </c>
      <c r="BU367">
        <f>IF($CB367&gt;=35,INDEX($AK:$AK,$CA367+35),"")</f>
      </c>
      <c r="BV367">
        <f>IF($CB367&gt;=36,INDEX($AK:$AK,$CA367+36),"")</f>
      </c>
      <c r="BW367">
        <f>IF($CB367&gt;=37,INDEX($AK:$AK,$CA367+37),"")</f>
      </c>
      <c r="BX367">
        <f>IF($CB367&gt;=38,INDEX($AK:$AK,$CA367+38),"")</f>
      </c>
      <c r="BY367">
        <f>IF($CB367&gt;=39,INDEX($AK:$AK,$CA367+39),"")</f>
      </c>
      <c r="BZ367">
        <f>IF($CB367&gt;=40,INDEX($AK:$AK,$CA367+40),"")</f>
      </c>
      <c r="CA367">
        <f>IFERROR(MATCH($AJ367,$AK$2:$AK$134,0)+1,0)</f>
      </c>
      <c r="CB367">
        <f>IFERROR(INDEX($AL$2:$AL$134,MATCH($AJ367,$AK$2:$AK$134,0)),0)</f>
      </c>
      <c r="CC367">
        <f>IFERROR(LEFT($F367,FIND(" - ",$F367)-1),$F367)</f>
      </c>
      <c r="CF367">
        <f>IF($DA367&gt;=1,INDEX($CD:$CD,$CZ367+1),"")</f>
      </c>
      <c r="CG367">
        <f>IF($DA367&gt;=2,INDEX($CD:$CD,$CZ367+2),"")</f>
      </c>
      <c r="CH367">
        <f>IF($DA367&gt;=3,INDEX($CD:$CD,$CZ367+3),"")</f>
      </c>
      <c r="CI367">
        <f>IF($DA367&gt;=4,INDEX($CD:$CD,$CZ367+4),"")</f>
      </c>
      <c r="CJ367">
        <f>IF($DA367&gt;=5,INDEX($CD:$CD,$CZ367+5),"")</f>
      </c>
      <c r="CK367">
        <f>IF($DA367&gt;=6,INDEX($CD:$CD,$CZ367+6),"")</f>
      </c>
      <c r="CL367">
        <f>IF($DA367&gt;=7,INDEX($CD:$CD,$CZ367+7),"")</f>
      </c>
      <c r="CM367">
        <f>IF($DA367&gt;=8,INDEX($CD:$CD,$CZ367+8),"")</f>
      </c>
      <c r="CN367">
        <f>IF($DA367&gt;=9,INDEX($CD:$CD,$CZ367+9),"")</f>
      </c>
      <c r="CO367">
        <f>IF($DA367&gt;=10,INDEX($CD:$CD,$CZ367+10),"")</f>
      </c>
      <c r="CP367">
        <f>IF($DA367&gt;=11,INDEX($CD:$CD,$CZ367+11),"")</f>
      </c>
      <c r="CQ367">
        <f>IF($DA367&gt;=12,INDEX($CD:$CD,$CZ367+12),"")</f>
      </c>
      <c r="CR367">
        <f>IF($DA367&gt;=13,INDEX($CD:$CD,$CZ367+13),"")</f>
      </c>
      <c r="CS367">
        <f>IF($DA367&gt;=14,INDEX($CD:$CD,$CZ367+14),"")</f>
      </c>
      <c r="CT367">
        <f>IF($DA367&gt;=15,INDEX($CD:$CD,$CZ367+15),"")</f>
      </c>
      <c r="CU367">
        <f>IF($DA367&gt;=16,INDEX($CD:$CD,$CZ367+16),"")</f>
      </c>
      <c r="CV367">
        <f>IF($DA367&gt;=17,INDEX($CD:$CD,$CZ367+17),"")</f>
      </c>
      <c r="CW367">
        <f>IF($DA367&gt;=18,INDEX($CD:$CD,$CZ367+18),"")</f>
      </c>
      <c r="CX367">
        <f>IF($DA367&gt;=19,INDEX($CD:$CD,$CZ367+19),"")</f>
      </c>
      <c r="CY367">
        <f>IF($DA367&gt;=20,INDEX($CD:$CD,$CZ367+20),"")</f>
      </c>
      <c r="CZ367">
        <f>IFERROR(MATCH($CC367,$CD$2:$CD$263,0)+1,0)</f>
      </c>
      <c r="DA367">
        <f>IFERROR(INDEX($CE$2:$CE$263,MATCH($CC367,$CD$2:$CD$263,0)),0)</f>
      </c>
      <c r="DB367">
        <f>IFERROR(INDEX($AI:$AI,MATCH($H367,$AH:$AH,0))&amp;"","")</f>
      </c>
      <c r="DF367">
        <f>IF($GI367&gt;=1,INDEX($DC:$DC,$GH367+1),"")</f>
      </c>
      <c r="DG367">
        <f>IF($GI367&gt;=2,INDEX($DC:$DC,$GH367+2),"")</f>
      </c>
      <c r="DH367">
        <f>IF($GI367&gt;=3,INDEX($DC:$DC,$GH367+3),"")</f>
      </c>
      <c r="DI367">
        <f>IF($GI367&gt;=4,INDEX($DC:$DC,$GH367+4),"")</f>
      </c>
      <c r="DJ367">
        <f>IF($GI367&gt;=5,INDEX($DC:$DC,$GH367+5),"")</f>
      </c>
      <c r="DK367">
        <f>IF($GI367&gt;=6,INDEX($DC:$DC,$GH367+6),"")</f>
      </c>
      <c r="DL367">
        <f>IF($GI367&gt;=7,INDEX($DC:$DC,$GH367+7),"")</f>
      </c>
      <c r="DM367">
        <f>IF($GI367&gt;=8,INDEX($DC:$DC,$GH367+8),"")</f>
      </c>
      <c r="DN367">
        <f>IF($GI367&gt;=9,INDEX($DC:$DC,$GH367+9),"")</f>
      </c>
      <c r="DO367">
        <f>IF($GI367&gt;=10,INDEX($DC:$DC,$GH367+10),"")</f>
      </c>
      <c r="DP367">
        <f>IF($GI367&gt;=11,INDEX($DC:$DC,$GH367+11),"")</f>
      </c>
      <c r="DQ367">
        <f>IF($GI367&gt;=12,INDEX($DC:$DC,$GH367+12),"")</f>
      </c>
      <c r="DR367">
        <f>IF($GI367&gt;=13,INDEX($DC:$DC,$GH367+13),"")</f>
      </c>
      <c r="DS367">
        <f>IF($GI367&gt;=14,INDEX($DC:$DC,$GH367+14),"")</f>
      </c>
      <c r="DT367">
        <f>IF($GI367&gt;=15,INDEX($DC:$DC,$GH367+15),"")</f>
      </c>
      <c r="DU367">
        <f>IF($GI367&gt;=16,INDEX($DC:$DC,$GH367+16),"")</f>
      </c>
      <c r="DV367">
        <f>IF($GI367&gt;=17,INDEX($DC:$DC,$GH367+17),"")</f>
      </c>
      <c r="DW367">
        <f>IF($GI367&gt;=18,INDEX($DC:$DC,$GH367+18),"")</f>
      </c>
      <c r="DX367">
        <f>IF($GI367&gt;=19,INDEX($DC:$DC,$GH367+19),"")</f>
      </c>
      <c r="DY367">
        <f>IF($GI367&gt;=20,INDEX($DC:$DC,$GH367+20),"")</f>
      </c>
      <c r="DZ367">
        <f>IF($GI367&gt;=21,INDEX($DC:$DC,$GH367+21),"")</f>
      </c>
      <c r="EA367">
        <f>IF($GI367&gt;=22,INDEX($DC:$DC,$GH367+22),"")</f>
      </c>
      <c r="EB367">
        <f>IF($GI367&gt;=23,INDEX($DC:$DC,$GH367+23),"")</f>
      </c>
      <c r="EC367">
        <f>IF($GI367&gt;=24,INDEX($DC:$DC,$GH367+24),"")</f>
      </c>
      <c r="ED367">
        <f>IF($GI367&gt;=25,INDEX($DC:$DC,$GH367+25),"")</f>
      </c>
      <c r="EE367">
        <f>IF($GI367&gt;=26,INDEX($DC:$DC,$GH367+26),"")</f>
      </c>
      <c r="EF367">
        <f>IF($GI367&gt;=27,INDEX($DC:$DC,$GH367+27),"")</f>
      </c>
      <c r="EG367">
        <f>IF($GI367&gt;=28,INDEX($DC:$DC,$GH367+28),"")</f>
      </c>
      <c r="EH367">
        <f>IF($GI367&gt;=29,INDEX($DC:$DC,$GH367+29),"")</f>
      </c>
      <c r="EI367">
        <f>IF($GI367&gt;=30,INDEX($DC:$DC,$GH367+30),"")</f>
      </c>
      <c r="EJ367">
        <f>IF($GI367&gt;=31,INDEX($DC:$DC,$GH367+31),"")</f>
      </c>
      <c r="EK367">
        <f>IF($GI367&gt;=32,INDEX($DC:$DC,$GH367+32),"")</f>
      </c>
      <c r="EL367">
        <f>IF($GI367&gt;=33,INDEX($DC:$DC,$GH367+33),"")</f>
      </c>
      <c r="EM367">
        <f>IF($GI367&gt;=34,INDEX($DC:$DC,$GH367+34),"")</f>
      </c>
      <c r="EN367">
        <f>IF($GI367&gt;=35,INDEX($DC:$DC,$GH367+35),"")</f>
      </c>
      <c r="EO367">
        <f>IF($GI367&gt;=36,INDEX($DC:$DC,$GH367+36),"")</f>
      </c>
      <c r="EP367">
        <f>IF($GI367&gt;=37,INDEX($DC:$DC,$GH367+37),"")</f>
      </c>
      <c r="EQ367">
        <f>IF($GI367&gt;=38,INDEX($DC:$DC,$GH367+38),"")</f>
      </c>
      <c r="ER367">
        <f>IF($GI367&gt;=39,INDEX($DC:$DC,$GH367+39),"")</f>
      </c>
      <c r="ES367">
        <f>IF($GI367&gt;=40,INDEX($DC:$DC,$GH367+40),"")</f>
      </c>
      <c r="ET367">
        <f>IF($GI367&gt;=1,INDEX($DD:$DD,$GH367+1),"")</f>
      </c>
      <c r="EU367">
        <f>IF($GI367&gt;=2,INDEX($DD:$DD,$GH367+2),"")</f>
      </c>
      <c r="EV367">
        <f>IF($GI367&gt;=3,INDEX($DD:$DD,$GH367+3),"")</f>
      </c>
      <c r="EW367">
        <f>IF($GI367&gt;=4,INDEX($DD:$DD,$GH367+4),"")</f>
      </c>
      <c r="EX367">
        <f>IF($GI367&gt;=5,INDEX($DD:$DD,$GH367+5),"")</f>
      </c>
      <c r="EY367">
        <f>IF($GI367&gt;=6,INDEX($DD:$DD,$GH367+6),"")</f>
      </c>
      <c r="EZ367">
        <f>IF($GI367&gt;=7,INDEX($DD:$DD,$GH367+7),"")</f>
      </c>
      <c r="FA367">
        <f>IF($GI367&gt;=8,INDEX($DD:$DD,$GH367+8),"")</f>
      </c>
      <c r="FB367">
        <f>IF($GI367&gt;=9,INDEX($DD:$DD,$GH367+9),"")</f>
      </c>
      <c r="FC367">
        <f>IF($GI367&gt;=10,INDEX($DD:$DD,$GH367+10),"")</f>
      </c>
      <c r="FD367">
        <f>IF($GI367&gt;=11,INDEX($DD:$DD,$GH367+11),"")</f>
      </c>
      <c r="FE367">
        <f>IF($GI367&gt;=12,INDEX($DD:$DD,$GH367+12),"")</f>
      </c>
      <c r="FF367">
        <f>IF($GI367&gt;=13,INDEX($DD:$DD,$GH367+13),"")</f>
      </c>
      <c r="FG367">
        <f>IF($GI367&gt;=14,INDEX($DD:$DD,$GH367+14),"")</f>
      </c>
      <c r="FH367">
        <f>IF($GI367&gt;=15,INDEX($DD:$DD,$GH367+15),"")</f>
      </c>
      <c r="FI367">
        <f>IF($GI367&gt;=16,INDEX($DD:$DD,$GH367+16),"")</f>
      </c>
      <c r="FJ367">
        <f>IF($GI367&gt;=17,INDEX($DD:$DD,$GH367+17),"")</f>
      </c>
      <c r="FK367">
        <f>IF($GI367&gt;=18,INDEX($DD:$DD,$GH367+18),"")</f>
      </c>
      <c r="FL367">
        <f>IF($GI367&gt;=19,INDEX($DD:$DD,$GH367+19),"")</f>
      </c>
      <c r="FM367">
        <f>IF($GI367&gt;=20,INDEX($DD:$DD,$GH367+20),"")</f>
      </c>
      <c r="FN367">
        <f>IF($GI367&gt;=21,INDEX($DD:$DD,$GH367+21),"")</f>
      </c>
      <c r="FO367">
        <f>IF($GI367&gt;=22,INDEX($DD:$DD,$GH367+22),"")</f>
      </c>
      <c r="FP367">
        <f>IF($GI367&gt;=23,INDEX($DD:$DD,$GH367+23),"")</f>
      </c>
      <c r="FQ367">
        <f>IF($GI367&gt;=24,INDEX($DD:$DD,$GH367+24),"")</f>
      </c>
      <c r="FR367">
        <f>IF($GI367&gt;=25,INDEX($DD:$DD,$GH367+25),"")</f>
      </c>
      <c r="FS367">
        <f>IF($GI367&gt;=26,INDEX($DD:$DD,$GH367+26),"")</f>
      </c>
      <c r="FT367">
        <f>IF($GI367&gt;=27,INDEX($DD:$DD,$GH367+27),"")</f>
      </c>
      <c r="FU367">
        <f>IF($GI367&gt;=28,INDEX($DD:$DD,$GH367+28),"")</f>
      </c>
      <c r="FV367">
        <f>IF($GI367&gt;=29,INDEX($DD:$DD,$GH367+29),"")</f>
      </c>
      <c r="FW367">
        <f>IF($GI367&gt;=30,INDEX($DD:$DD,$GH367+30),"")</f>
      </c>
      <c r="FX367">
        <f>IF($GI367&gt;=31,INDEX($DD:$DD,$GH367+31),"")</f>
      </c>
      <c r="FY367">
        <f>IF($GI367&gt;=32,INDEX($DD:$DD,$GH367+32),"")</f>
      </c>
      <c r="FZ367">
        <f>IF($GI367&gt;=33,INDEX($DD:$DD,$GH367+33),"")</f>
      </c>
      <c r="GA367">
        <f>IF($GI367&gt;=34,INDEX($DD:$DD,$GH367+34),"")</f>
      </c>
      <c r="GB367">
        <f>IF($GI367&gt;=35,INDEX($DD:$DD,$GH367+35),"")</f>
      </c>
      <c r="GC367">
        <f>IF($GI367&gt;=36,INDEX($DD:$DD,$GH367+36),"")</f>
      </c>
      <c r="GD367">
        <f>IF($GI367&gt;=37,INDEX($DD:$DD,$GH367+37),"")</f>
      </c>
      <c r="GE367">
        <f>IF($GI367&gt;=38,INDEX($DD:$DD,$GH367+38),"")</f>
      </c>
      <c r="GF367">
        <f>IF($GI367&gt;=39,INDEX($DD:$DD,$GH367+39),"")</f>
      </c>
      <c r="GG367">
        <f>IF($GI367&gt;=40,INDEX($DD:$DD,$GH367+40),"")</f>
      </c>
      <c r="GH367">
        <f>IFERROR(MATCH($DB367,$DC$2:$DC$148,0)+1,0)</f>
      </c>
      <c r="GI367">
        <f>IFERROR(INDEX($DE$2:$DE$148,MATCH($DB367,$DC$2:$DC$148,0)),0)</f>
      </c>
      <c r="GJ367">
        <f>IFERROR(MATCH($S367,$DF$367:$ES$367,0),0)</f>
      </c>
      <c r="GK367">
        <f>IF($GJ367&gt;0,INDEX($ET$367:$GG$367,$GJ367),"")</f>
      </c>
      <c r="GN367">
        <f>IF($IW367&gt;=1,INDEX($GL:$GL,$IV367+1),"")</f>
      </c>
      <c r="GO367">
        <f>IF($IW367&gt;=2,INDEX($GL:$GL,$IV367+2),"")</f>
      </c>
      <c r="GP367">
        <f>IF($IW367&gt;=3,INDEX($GL:$GL,$IV367+3),"")</f>
      </c>
      <c r="GQ367">
        <f>IF($IW367&gt;=4,INDEX($GL:$GL,$IV367+4),"")</f>
      </c>
      <c r="GR367">
        <f>IF($IW367&gt;=5,INDEX($GL:$GL,$IV367+5),"")</f>
      </c>
      <c r="GS367">
        <f>IF($IW367&gt;=6,INDEX($GL:$GL,$IV367+6),"")</f>
      </c>
      <c r="GT367">
        <f>IF($IW367&gt;=7,INDEX($GL:$GL,$IV367+7),"")</f>
      </c>
      <c r="GU367">
        <f>IF($IW367&gt;=8,INDEX($GL:$GL,$IV367+8),"")</f>
      </c>
      <c r="GV367">
        <f>IF($IW367&gt;=9,INDEX($GL:$GL,$IV367+9),"")</f>
      </c>
      <c r="GW367">
        <f>IF($IW367&gt;=10,INDEX($GL:$GL,$IV367+10),"")</f>
      </c>
      <c r="GX367">
        <f>IF($IW367&gt;=11,INDEX($GL:$GL,$IV367+11),"")</f>
      </c>
      <c r="GY367">
        <f>IF($IW367&gt;=12,INDEX($GL:$GL,$IV367+12),"")</f>
      </c>
      <c r="GZ367">
        <f>IF($IW367&gt;=13,INDEX($GL:$GL,$IV367+13),"")</f>
      </c>
      <c r="HA367">
        <f>IF($IW367&gt;=14,INDEX($GL:$GL,$IV367+14),"")</f>
      </c>
      <c r="HB367">
        <f>IF($IW367&gt;=15,INDEX($GL:$GL,$IV367+15),"")</f>
      </c>
      <c r="HC367">
        <f>IF($IW367&gt;=16,INDEX($GL:$GL,$IV367+16),"")</f>
      </c>
      <c r="HD367">
        <f>IF($IW367&gt;=17,INDEX($GL:$GL,$IV367+17),"")</f>
      </c>
      <c r="HE367">
        <f>IF($IW367&gt;=18,INDEX($GL:$GL,$IV367+18),"")</f>
      </c>
      <c r="HF367">
        <f>IF($IW367&gt;=19,INDEX($GL:$GL,$IV367+19),"")</f>
      </c>
      <c r="HG367">
        <f>IF($IW367&gt;=20,INDEX($GL:$GL,$IV367+20),"")</f>
      </c>
      <c r="HH367">
        <f>IF($IW367&gt;=21,INDEX($GL:$GL,$IV367+21),"")</f>
      </c>
      <c r="HI367">
        <f>IF($IW367&gt;=22,INDEX($GL:$GL,$IV367+22),"")</f>
      </c>
      <c r="HJ367">
        <f>IF($IW367&gt;=23,INDEX($GL:$GL,$IV367+23),"")</f>
      </c>
      <c r="HK367">
        <f>IF($IW367&gt;=24,INDEX($GL:$GL,$IV367+24),"")</f>
      </c>
      <c r="HL367">
        <f>IF($IW367&gt;=25,INDEX($GL:$GL,$IV367+25),"")</f>
      </c>
      <c r="HM367">
        <f>IF($IW367&gt;=26,INDEX($GL:$GL,$IV367+26),"")</f>
      </c>
      <c r="HN367">
        <f>IF($IW367&gt;=27,INDEX($GL:$GL,$IV367+27),"")</f>
      </c>
      <c r="HO367">
        <f>IF($IW367&gt;=28,INDEX($GL:$GL,$IV367+28),"")</f>
      </c>
      <c r="HP367">
        <f>IF($IW367&gt;=29,INDEX($GL:$GL,$IV367+29),"")</f>
      </c>
      <c r="HQ367">
        <f>IF($IW367&gt;=30,INDEX($GL:$GL,$IV367+30),"")</f>
      </c>
      <c r="HR367">
        <f>IF($IW367&gt;=31,INDEX($GL:$GL,$IV367+31),"")</f>
      </c>
      <c r="HS367">
        <f>IF($IW367&gt;=32,INDEX($GL:$GL,$IV367+32),"")</f>
      </c>
      <c r="HT367">
        <f>IF($IW367&gt;=33,INDEX($GL:$GL,$IV367+33),"")</f>
      </c>
      <c r="HU367">
        <f>IF($IW367&gt;=34,INDEX($GL:$GL,$IV367+34),"")</f>
      </c>
      <c r="HV367">
        <f>IF($IW367&gt;=35,INDEX($GL:$GL,$IV367+35),"")</f>
      </c>
      <c r="HW367">
        <f>IF($IW367&gt;=36,INDEX($GL:$GL,$IV367+36),"")</f>
      </c>
      <c r="HX367">
        <f>IF($IW367&gt;=37,INDEX($GL:$GL,$IV367+37),"")</f>
      </c>
      <c r="HY367">
        <f>IF($IW367&gt;=38,INDEX($GL:$GL,$IV367+38),"")</f>
      </c>
      <c r="HZ367">
        <f>IF($IW367&gt;=39,INDEX($GL:$GL,$IV367+39),"")</f>
      </c>
      <c r="IA367">
        <f>IF($IW367&gt;=40,INDEX($GL:$GL,$IV367+40),"")</f>
      </c>
      <c r="IB367">
        <f>IF($IW367&gt;=41,INDEX($GL:$GL,$IV367+41),"")</f>
      </c>
      <c r="IC367">
        <f>IF($IW367&gt;=42,INDEX($GL:$GL,$IV367+42),"")</f>
      </c>
      <c r="ID367">
        <f>IF($IW367&gt;=43,INDEX($GL:$GL,$IV367+43),"")</f>
      </c>
      <c r="IE367">
        <f>IF($IW367&gt;=44,INDEX($GL:$GL,$IV367+44),"")</f>
      </c>
      <c r="IF367">
        <f>IF($IW367&gt;=45,INDEX($GL:$GL,$IV367+45),"")</f>
      </c>
      <c r="IG367">
        <f>IF($IW367&gt;=46,INDEX($GL:$GL,$IV367+46),"")</f>
      </c>
      <c r="IH367">
        <f>IF($IW367&gt;=47,INDEX($GL:$GL,$IV367+47),"")</f>
      </c>
      <c r="II367">
        <f>IF($IW367&gt;=48,INDEX($GL:$GL,$IV367+48),"")</f>
      </c>
      <c r="IJ367">
        <f>IF($IW367&gt;=49,INDEX($GL:$GL,$IV367+49),"")</f>
      </c>
      <c r="IK367">
        <f>IF($IW367&gt;=50,INDEX($GL:$GL,$IV367+50),"")</f>
      </c>
      <c r="IL367">
        <f>IF($IW367&gt;=51,INDEX($GL:$GL,$IV367+51),"")</f>
      </c>
      <c r="IM367">
        <f>IF($IW367&gt;=52,INDEX($GL:$GL,$IV367+52),"")</f>
      </c>
      <c r="IN367">
        <f>IF($IW367&gt;=53,INDEX($GL:$GL,$IV367+53),"")</f>
      </c>
      <c r="IO367">
        <f>IF($IW367&gt;=54,INDEX($GL:$GL,$IV367+54),"")</f>
      </c>
      <c r="IP367">
        <f>IF($IW367&gt;=55,INDEX($GL:$GL,$IV367+55),"")</f>
      </c>
      <c r="IQ367">
        <f>IF($IW367&gt;=56,INDEX($GL:$GL,$IV367+56),"")</f>
      </c>
      <c r="IR367">
        <f>IF($IW367&gt;=57,INDEX($GL:$GL,$IV367+57),"")</f>
      </c>
      <c r="IS367">
        <f>IF($IW367&gt;=58,INDEX($GL:$GL,$IV367+58),"")</f>
      </c>
      <c r="IT367">
        <f>IF($IW367&gt;=59,INDEX($GL:$GL,$IV367+59),"")</f>
      </c>
      <c r="IU367">
        <f>IF($IW367&gt;=60,INDEX($GL:$GL,$IV367+60),"")</f>
      </c>
      <c r="IV367">
        <f>IFERROR(MATCH($GK367,$GL$2:$GL$324,0)+1,0)</f>
      </c>
      <c r="IW367">
        <f>IFERROR(INDEX($GM$2:$GM$324,MATCH($GK367,$GL$2:$GL$324,0)),0)</f>
      </c>
      <c r="IX367" t="s">
        <v>34</v>
      </c>
      <c r="IY367" t="s">
        <v>34</v>
      </c>
    </row>
    <row r="368" spans="1:259" x14ac:dyDescent="0.25">
      <c r="K368">
        <f>IF(OR($N368="",$J368=""),"",IFERROR($N368/$J368,0))</f>
      </c>
      <c r="L368">
        <f>IF($N368="","",
SUM($M368,$O368,$T368,$P368,$R368)*
(1-IF($U368="",0,VALUE($U368)/100)))</f>
      </c>
      <c r="M368">
        <f>IF($N368="","",$N368)</f>
      </c>
      <c r="O368">
        <f>IF($N368="","",
IF($H368="","",
IF(ISNUMBER(SEARCH("exempt",LOWER($H368))),0,
$N368*(VALUE(SUBSTITUTE($H368,"%",""))/100))))</f>
      </c>
      <c r="V368">
        <f>IFERROR(IF(FIND(" - ",$E368)&gt;0,MID($E368,FIND(" - ",$E368)+3,LEN($E368)),""),"")</f>
      </c>
      <c r="AE368" t="s">
        <v>949</v>
      </c>
      <c r="AJ368">
        <f>IFERROR(LEFT($E368,FIND(" - ",$E368)-1),$E368)</f>
      </c>
      <c r="AM368">
        <f>IF($CB368&gt;=1,INDEX($AK:$AK,$CA368+1),"")</f>
      </c>
      <c r="AN368">
        <f>IF($CB368&gt;=2,INDEX($AK:$AK,$CA368+2),"")</f>
      </c>
      <c r="AO368">
        <f>IF($CB368&gt;=3,INDEX($AK:$AK,$CA368+3),"")</f>
      </c>
      <c r="AP368">
        <f>IF($CB368&gt;=4,INDEX($AK:$AK,$CA368+4),"")</f>
      </c>
      <c r="AQ368">
        <f>IF($CB368&gt;=5,INDEX($AK:$AK,$CA368+5),"")</f>
      </c>
      <c r="AR368">
        <f>IF($CB368&gt;=6,INDEX($AK:$AK,$CA368+6),"")</f>
      </c>
      <c r="AS368">
        <f>IF($CB368&gt;=7,INDEX($AK:$AK,$CA368+7),"")</f>
      </c>
      <c r="AT368">
        <f>IF($CB368&gt;=8,INDEX($AK:$AK,$CA368+8),"")</f>
      </c>
      <c r="AU368">
        <f>IF($CB368&gt;=9,INDEX($AK:$AK,$CA368+9),"")</f>
      </c>
      <c r="AV368">
        <f>IF($CB368&gt;=10,INDEX($AK:$AK,$CA368+10),"")</f>
      </c>
      <c r="AW368">
        <f>IF($CB368&gt;=11,INDEX($AK:$AK,$CA368+11),"")</f>
      </c>
      <c r="AX368">
        <f>IF($CB368&gt;=12,INDEX($AK:$AK,$CA368+12),"")</f>
      </c>
      <c r="AY368">
        <f>IF($CB368&gt;=13,INDEX($AK:$AK,$CA368+13),"")</f>
      </c>
      <c r="AZ368">
        <f>IF($CB368&gt;=14,INDEX($AK:$AK,$CA368+14),"")</f>
      </c>
      <c r="BA368">
        <f>IF($CB368&gt;=15,INDEX($AK:$AK,$CA368+15),"")</f>
      </c>
      <c r="BB368">
        <f>IF($CB368&gt;=16,INDEX($AK:$AK,$CA368+16),"")</f>
      </c>
      <c r="BC368">
        <f>IF($CB368&gt;=17,INDEX($AK:$AK,$CA368+17),"")</f>
      </c>
      <c r="BD368">
        <f>IF($CB368&gt;=18,INDEX($AK:$AK,$CA368+18),"")</f>
      </c>
      <c r="BE368">
        <f>IF($CB368&gt;=19,INDEX($AK:$AK,$CA368+19),"")</f>
      </c>
      <c r="BF368">
        <f>IF($CB368&gt;=20,INDEX($AK:$AK,$CA368+20),"")</f>
      </c>
      <c r="BG368">
        <f>IF($CB368&gt;=21,INDEX($AK:$AK,$CA368+21),"")</f>
      </c>
      <c r="BH368">
        <f>IF($CB368&gt;=22,INDEX($AK:$AK,$CA368+22),"")</f>
      </c>
      <c r="BI368">
        <f>IF($CB368&gt;=23,INDEX($AK:$AK,$CA368+23),"")</f>
      </c>
      <c r="BJ368">
        <f>IF($CB368&gt;=24,INDEX($AK:$AK,$CA368+24),"")</f>
      </c>
      <c r="BK368">
        <f>IF($CB368&gt;=25,INDEX($AK:$AK,$CA368+25),"")</f>
      </c>
      <c r="BL368">
        <f>IF($CB368&gt;=26,INDEX($AK:$AK,$CA368+26),"")</f>
      </c>
      <c r="BM368">
        <f>IF($CB368&gt;=27,INDEX($AK:$AK,$CA368+27),"")</f>
      </c>
      <c r="BN368">
        <f>IF($CB368&gt;=28,INDEX($AK:$AK,$CA368+28),"")</f>
      </c>
      <c r="BO368">
        <f>IF($CB368&gt;=29,INDEX($AK:$AK,$CA368+29),"")</f>
      </c>
      <c r="BP368">
        <f>IF($CB368&gt;=30,INDEX($AK:$AK,$CA368+30),"")</f>
      </c>
      <c r="BQ368">
        <f>IF($CB368&gt;=31,INDEX($AK:$AK,$CA368+31),"")</f>
      </c>
      <c r="BR368">
        <f>IF($CB368&gt;=32,INDEX($AK:$AK,$CA368+32),"")</f>
      </c>
      <c r="BS368">
        <f>IF($CB368&gt;=33,INDEX($AK:$AK,$CA368+33),"")</f>
      </c>
      <c r="BT368">
        <f>IF($CB368&gt;=34,INDEX($AK:$AK,$CA368+34),"")</f>
      </c>
      <c r="BU368">
        <f>IF($CB368&gt;=35,INDEX($AK:$AK,$CA368+35),"")</f>
      </c>
      <c r="BV368">
        <f>IF($CB368&gt;=36,INDEX($AK:$AK,$CA368+36),"")</f>
      </c>
      <c r="BW368">
        <f>IF($CB368&gt;=37,INDEX($AK:$AK,$CA368+37),"")</f>
      </c>
      <c r="BX368">
        <f>IF($CB368&gt;=38,INDEX($AK:$AK,$CA368+38),"")</f>
      </c>
      <c r="BY368">
        <f>IF($CB368&gt;=39,INDEX($AK:$AK,$CA368+39),"")</f>
      </c>
      <c r="BZ368">
        <f>IF($CB368&gt;=40,INDEX($AK:$AK,$CA368+40),"")</f>
      </c>
      <c r="CA368">
        <f>IFERROR(MATCH($AJ368,$AK$2:$AK$134,0)+1,0)</f>
      </c>
      <c r="CB368">
        <f>IFERROR(INDEX($AL$2:$AL$134,MATCH($AJ368,$AK$2:$AK$134,0)),0)</f>
      </c>
      <c r="CC368">
        <f>IFERROR(LEFT($F368,FIND(" - ",$F368)-1),$F368)</f>
      </c>
      <c r="CF368">
        <f>IF($DA368&gt;=1,INDEX($CD:$CD,$CZ368+1),"")</f>
      </c>
      <c r="CG368">
        <f>IF($DA368&gt;=2,INDEX($CD:$CD,$CZ368+2),"")</f>
      </c>
      <c r="CH368">
        <f>IF($DA368&gt;=3,INDEX($CD:$CD,$CZ368+3),"")</f>
      </c>
      <c r="CI368">
        <f>IF($DA368&gt;=4,INDEX($CD:$CD,$CZ368+4),"")</f>
      </c>
      <c r="CJ368">
        <f>IF($DA368&gt;=5,INDEX($CD:$CD,$CZ368+5),"")</f>
      </c>
      <c r="CK368">
        <f>IF($DA368&gt;=6,INDEX($CD:$CD,$CZ368+6),"")</f>
      </c>
      <c r="CL368">
        <f>IF($DA368&gt;=7,INDEX($CD:$CD,$CZ368+7),"")</f>
      </c>
      <c r="CM368">
        <f>IF($DA368&gt;=8,INDEX($CD:$CD,$CZ368+8),"")</f>
      </c>
      <c r="CN368">
        <f>IF($DA368&gt;=9,INDEX($CD:$CD,$CZ368+9),"")</f>
      </c>
      <c r="CO368">
        <f>IF($DA368&gt;=10,INDEX($CD:$CD,$CZ368+10),"")</f>
      </c>
      <c r="CP368">
        <f>IF($DA368&gt;=11,INDEX($CD:$CD,$CZ368+11),"")</f>
      </c>
      <c r="CQ368">
        <f>IF($DA368&gt;=12,INDEX($CD:$CD,$CZ368+12),"")</f>
      </c>
      <c r="CR368">
        <f>IF($DA368&gt;=13,INDEX($CD:$CD,$CZ368+13),"")</f>
      </c>
      <c r="CS368">
        <f>IF($DA368&gt;=14,INDEX($CD:$CD,$CZ368+14),"")</f>
      </c>
      <c r="CT368">
        <f>IF($DA368&gt;=15,INDEX($CD:$CD,$CZ368+15),"")</f>
      </c>
      <c r="CU368">
        <f>IF($DA368&gt;=16,INDEX($CD:$CD,$CZ368+16),"")</f>
      </c>
      <c r="CV368">
        <f>IF($DA368&gt;=17,INDEX($CD:$CD,$CZ368+17),"")</f>
      </c>
      <c r="CW368">
        <f>IF($DA368&gt;=18,INDEX($CD:$CD,$CZ368+18),"")</f>
      </c>
      <c r="CX368">
        <f>IF($DA368&gt;=19,INDEX($CD:$CD,$CZ368+19),"")</f>
      </c>
      <c r="CY368">
        <f>IF($DA368&gt;=20,INDEX($CD:$CD,$CZ368+20),"")</f>
      </c>
      <c r="CZ368">
        <f>IFERROR(MATCH($CC368,$CD$2:$CD$263,0)+1,0)</f>
      </c>
      <c r="DA368">
        <f>IFERROR(INDEX($CE$2:$CE$263,MATCH($CC368,$CD$2:$CD$263,0)),0)</f>
      </c>
      <c r="DB368">
        <f>IFERROR(INDEX($AI:$AI,MATCH($H368,$AH:$AH,0))&amp;"","")</f>
      </c>
      <c r="DF368">
        <f>IF($GI368&gt;=1,INDEX($DC:$DC,$GH368+1),"")</f>
      </c>
      <c r="DG368">
        <f>IF($GI368&gt;=2,INDEX($DC:$DC,$GH368+2),"")</f>
      </c>
      <c r="DH368">
        <f>IF($GI368&gt;=3,INDEX($DC:$DC,$GH368+3),"")</f>
      </c>
      <c r="DI368">
        <f>IF($GI368&gt;=4,INDEX($DC:$DC,$GH368+4),"")</f>
      </c>
      <c r="DJ368">
        <f>IF($GI368&gt;=5,INDEX($DC:$DC,$GH368+5),"")</f>
      </c>
      <c r="DK368">
        <f>IF($GI368&gt;=6,INDEX($DC:$DC,$GH368+6),"")</f>
      </c>
      <c r="DL368">
        <f>IF($GI368&gt;=7,INDEX($DC:$DC,$GH368+7),"")</f>
      </c>
      <c r="DM368">
        <f>IF($GI368&gt;=8,INDEX($DC:$DC,$GH368+8),"")</f>
      </c>
      <c r="DN368">
        <f>IF($GI368&gt;=9,INDEX($DC:$DC,$GH368+9),"")</f>
      </c>
      <c r="DO368">
        <f>IF($GI368&gt;=10,INDEX($DC:$DC,$GH368+10),"")</f>
      </c>
      <c r="DP368">
        <f>IF($GI368&gt;=11,INDEX($DC:$DC,$GH368+11),"")</f>
      </c>
      <c r="DQ368">
        <f>IF($GI368&gt;=12,INDEX($DC:$DC,$GH368+12),"")</f>
      </c>
      <c r="DR368">
        <f>IF($GI368&gt;=13,INDEX($DC:$DC,$GH368+13),"")</f>
      </c>
      <c r="DS368">
        <f>IF($GI368&gt;=14,INDEX($DC:$DC,$GH368+14),"")</f>
      </c>
      <c r="DT368">
        <f>IF($GI368&gt;=15,INDEX($DC:$DC,$GH368+15),"")</f>
      </c>
      <c r="DU368">
        <f>IF($GI368&gt;=16,INDEX($DC:$DC,$GH368+16),"")</f>
      </c>
      <c r="DV368">
        <f>IF($GI368&gt;=17,INDEX($DC:$DC,$GH368+17),"")</f>
      </c>
      <c r="DW368">
        <f>IF($GI368&gt;=18,INDEX($DC:$DC,$GH368+18),"")</f>
      </c>
      <c r="DX368">
        <f>IF($GI368&gt;=19,INDEX($DC:$DC,$GH368+19),"")</f>
      </c>
      <c r="DY368">
        <f>IF($GI368&gt;=20,INDEX($DC:$DC,$GH368+20),"")</f>
      </c>
      <c r="DZ368">
        <f>IF($GI368&gt;=21,INDEX($DC:$DC,$GH368+21),"")</f>
      </c>
      <c r="EA368">
        <f>IF($GI368&gt;=22,INDEX($DC:$DC,$GH368+22),"")</f>
      </c>
      <c r="EB368">
        <f>IF($GI368&gt;=23,INDEX($DC:$DC,$GH368+23),"")</f>
      </c>
      <c r="EC368">
        <f>IF($GI368&gt;=24,INDEX($DC:$DC,$GH368+24),"")</f>
      </c>
      <c r="ED368">
        <f>IF($GI368&gt;=25,INDEX($DC:$DC,$GH368+25),"")</f>
      </c>
      <c r="EE368">
        <f>IF($GI368&gt;=26,INDEX($DC:$DC,$GH368+26),"")</f>
      </c>
      <c r="EF368">
        <f>IF($GI368&gt;=27,INDEX($DC:$DC,$GH368+27),"")</f>
      </c>
      <c r="EG368">
        <f>IF($GI368&gt;=28,INDEX($DC:$DC,$GH368+28),"")</f>
      </c>
      <c r="EH368">
        <f>IF($GI368&gt;=29,INDEX($DC:$DC,$GH368+29),"")</f>
      </c>
      <c r="EI368">
        <f>IF($GI368&gt;=30,INDEX($DC:$DC,$GH368+30),"")</f>
      </c>
      <c r="EJ368">
        <f>IF($GI368&gt;=31,INDEX($DC:$DC,$GH368+31),"")</f>
      </c>
      <c r="EK368">
        <f>IF($GI368&gt;=32,INDEX($DC:$DC,$GH368+32),"")</f>
      </c>
      <c r="EL368">
        <f>IF($GI368&gt;=33,INDEX($DC:$DC,$GH368+33),"")</f>
      </c>
      <c r="EM368">
        <f>IF($GI368&gt;=34,INDEX($DC:$DC,$GH368+34),"")</f>
      </c>
      <c r="EN368">
        <f>IF($GI368&gt;=35,INDEX($DC:$DC,$GH368+35),"")</f>
      </c>
      <c r="EO368">
        <f>IF($GI368&gt;=36,INDEX($DC:$DC,$GH368+36),"")</f>
      </c>
      <c r="EP368">
        <f>IF($GI368&gt;=37,INDEX($DC:$DC,$GH368+37),"")</f>
      </c>
      <c r="EQ368">
        <f>IF($GI368&gt;=38,INDEX($DC:$DC,$GH368+38),"")</f>
      </c>
      <c r="ER368">
        <f>IF($GI368&gt;=39,INDEX($DC:$DC,$GH368+39),"")</f>
      </c>
      <c r="ES368">
        <f>IF($GI368&gt;=40,INDEX($DC:$DC,$GH368+40),"")</f>
      </c>
      <c r="ET368">
        <f>IF($GI368&gt;=1,INDEX($DD:$DD,$GH368+1),"")</f>
      </c>
      <c r="EU368">
        <f>IF($GI368&gt;=2,INDEX($DD:$DD,$GH368+2),"")</f>
      </c>
      <c r="EV368">
        <f>IF($GI368&gt;=3,INDEX($DD:$DD,$GH368+3),"")</f>
      </c>
      <c r="EW368">
        <f>IF($GI368&gt;=4,INDEX($DD:$DD,$GH368+4),"")</f>
      </c>
      <c r="EX368">
        <f>IF($GI368&gt;=5,INDEX($DD:$DD,$GH368+5),"")</f>
      </c>
      <c r="EY368">
        <f>IF($GI368&gt;=6,INDEX($DD:$DD,$GH368+6),"")</f>
      </c>
      <c r="EZ368">
        <f>IF($GI368&gt;=7,INDEX($DD:$DD,$GH368+7),"")</f>
      </c>
      <c r="FA368">
        <f>IF($GI368&gt;=8,INDEX($DD:$DD,$GH368+8),"")</f>
      </c>
      <c r="FB368">
        <f>IF($GI368&gt;=9,INDEX($DD:$DD,$GH368+9),"")</f>
      </c>
      <c r="FC368">
        <f>IF($GI368&gt;=10,INDEX($DD:$DD,$GH368+10),"")</f>
      </c>
      <c r="FD368">
        <f>IF($GI368&gt;=11,INDEX($DD:$DD,$GH368+11),"")</f>
      </c>
      <c r="FE368">
        <f>IF($GI368&gt;=12,INDEX($DD:$DD,$GH368+12),"")</f>
      </c>
      <c r="FF368">
        <f>IF($GI368&gt;=13,INDEX($DD:$DD,$GH368+13),"")</f>
      </c>
      <c r="FG368">
        <f>IF($GI368&gt;=14,INDEX($DD:$DD,$GH368+14),"")</f>
      </c>
      <c r="FH368">
        <f>IF($GI368&gt;=15,INDEX($DD:$DD,$GH368+15),"")</f>
      </c>
      <c r="FI368">
        <f>IF($GI368&gt;=16,INDEX($DD:$DD,$GH368+16),"")</f>
      </c>
      <c r="FJ368">
        <f>IF($GI368&gt;=17,INDEX($DD:$DD,$GH368+17),"")</f>
      </c>
      <c r="FK368">
        <f>IF($GI368&gt;=18,INDEX($DD:$DD,$GH368+18),"")</f>
      </c>
      <c r="FL368">
        <f>IF($GI368&gt;=19,INDEX($DD:$DD,$GH368+19),"")</f>
      </c>
      <c r="FM368">
        <f>IF($GI368&gt;=20,INDEX($DD:$DD,$GH368+20),"")</f>
      </c>
      <c r="FN368">
        <f>IF($GI368&gt;=21,INDEX($DD:$DD,$GH368+21),"")</f>
      </c>
      <c r="FO368">
        <f>IF($GI368&gt;=22,INDEX($DD:$DD,$GH368+22),"")</f>
      </c>
      <c r="FP368">
        <f>IF($GI368&gt;=23,INDEX($DD:$DD,$GH368+23),"")</f>
      </c>
      <c r="FQ368">
        <f>IF($GI368&gt;=24,INDEX($DD:$DD,$GH368+24),"")</f>
      </c>
      <c r="FR368">
        <f>IF($GI368&gt;=25,INDEX($DD:$DD,$GH368+25),"")</f>
      </c>
      <c r="FS368">
        <f>IF($GI368&gt;=26,INDEX($DD:$DD,$GH368+26),"")</f>
      </c>
      <c r="FT368">
        <f>IF($GI368&gt;=27,INDEX($DD:$DD,$GH368+27),"")</f>
      </c>
      <c r="FU368">
        <f>IF($GI368&gt;=28,INDEX($DD:$DD,$GH368+28),"")</f>
      </c>
      <c r="FV368">
        <f>IF($GI368&gt;=29,INDEX($DD:$DD,$GH368+29),"")</f>
      </c>
      <c r="FW368">
        <f>IF($GI368&gt;=30,INDEX($DD:$DD,$GH368+30),"")</f>
      </c>
      <c r="FX368">
        <f>IF($GI368&gt;=31,INDEX($DD:$DD,$GH368+31),"")</f>
      </c>
      <c r="FY368">
        <f>IF($GI368&gt;=32,INDEX($DD:$DD,$GH368+32),"")</f>
      </c>
      <c r="FZ368">
        <f>IF($GI368&gt;=33,INDEX($DD:$DD,$GH368+33),"")</f>
      </c>
      <c r="GA368">
        <f>IF($GI368&gt;=34,INDEX($DD:$DD,$GH368+34),"")</f>
      </c>
      <c r="GB368">
        <f>IF($GI368&gt;=35,INDEX($DD:$DD,$GH368+35),"")</f>
      </c>
      <c r="GC368">
        <f>IF($GI368&gt;=36,INDEX($DD:$DD,$GH368+36),"")</f>
      </c>
      <c r="GD368">
        <f>IF($GI368&gt;=37,INDEX($DD:$DD,$GH368+37),"")</f>
      </c>
      <c r="GE368">
        <f>IF($GI368&gt;=38,INDEX($DD:$DD,$GH368+38),"")</f>
      </c>
      <c r="GF368">
        <f>IF($GI368&gt;=39,INDEX($DD:$DD,$GH368+39),"")</f>
      </c>
      <c r="GG368">
        <f>IF($GI368&gt;=40,INDEX($DD:$DD,$GH368+40),"")</f>
      </c>
      <c r="GH368">
        <f>IFERROR(MATCH($DB368,$DC$2:$DC$148,0)+1,0)</f>
      </c>
      <c r="GI368">
        <f>IFERROR(INDEX($DE$2:$DE$148,MATCH($DB368,$DC$2:$DC$148,0)),0)</f>
      </c>
      <c r="GJ368">
        <f>IFERROR(MATCH($S368,$DF$368:$ES$368,0),0)</f>
      </c>
      <c r="GK368">
        <f>IF($GJ368&gt;0,INDEX($ET$368:$GG$368,$GJ368),"")</f>
      </c>
      <c r="GN368">
        <f>IF($IW368&gt;=1,INDEX($GL:$GL,$IV368+1),"")</f>
      </c>
      <c r="GO368">
        <f>IF($IW368&gt;=2,INDEX($GL:$GL,$IV368+2),"")</f>
      </c>
      <c r="GP368">
        <f>IF($IW368&gt;=3,INDEX($GL:$GL,$IV368+3),"")</f>
      </c>
      <c r="GQ368">
        <f>IF($IW368&gt;=4,INDEX($GL:$GL,$IV368+4),"")</f>
      </c>
      <c r="GR368">
        <f>IF($IW368&gt;=5,INDEX($GL:$GL,$IV368+5),"")</f>
      </c>
      <c r="GS368">
        <f>IF($IW368&gt;=6,INDEX($GL:$GL,$IV368+6),"")</f>
      </c>
      <c r="GT368">
        <f>IF($IW368&gt;=7,INDEX($GL:$GL,$IV368+7),"")</f>
      </c>
      <c r="GU368">
        <f>IF($IW368&gt;=8,INDEX($GL:$GL,$IV368+8),"")</f>
      </c>
      <c r="GV368">
        <f>IF($IW368&gt;=9,INDEX($GL:$GL,$IV368+9),"")</f>
      </c>
      <c r="GW368">
        <f>IF($IW368&gt;=10,INDEX($GL:$GL,$IV368+10),"")</f>
      </c>
      <c r="GX368">
        <f>IF($IW368&gt;=11,INDEX($GL:$GL,$IV368+11),"")</f>
      </c>
      <c r="GY368">
        <f>IF($IW368&gt;=12,INDEX($GL:$GL,$IV368+12),"")</f>
      </c>
      <c r="GZ368">
        <f>IF($IW368&gt;=13,INDEX($GL:$GL,$IV368+13),"")</f>
      </c>
      <c r="HA368">
        <f>IF($IW368&gt;=14,INDEX($GL:$GL,$IV368+14),"")</f>
      </c>
      <c r="HB368">
        <f>IF($IW368&gt;=15,INDEX($GL:$GL,$IV368+15),"")</f>
      </c>
      <c r="HC368">
        <f>IF($IW368&gt;=16,INDEX($GL:$GL,$IV368+16),"")</f>
      </c>
      <c r="HD368">
        <f>IF($IW368&gt;=17,INDEX($GL:$GL,$IV368+17),"")</f>
      </c>
      <c r="HE368">
        <f>IF($IW368&gt;=18,INDEX($GL:$GL,$IV368+18),"")</f>
      </c>
      <c r="HF368">
        <f>IF($IW368&gt;=19,INDEX($GL:$GL,$IV368+19),"")</f>
      </c>
      <c r="HG368">
        <f>IF($IW368&gt;=20,INDEX($GL:$GL,$IV368+20),"")</f>
      </c>
      <c r="HH368">
        <f>IF($IW368&gt;=21,INDEX($GL:$GL,$IV368+21),"")</f>
      </c>
      <c r="HI368">
        <f>IF($IW368&gt;=22,INDEX($GL:$GL,$IV368+22),"")</f>
      </c>
      <c r="HJ368">
        <f>IF($IW368&gt;=23,INDEX($GL:$GL,$IV368+23),"")</f>
      </c>
      <c r="HK368">
        <f>IF($IW368&gt;=24,INDEX($GL:$GL,$IV368+24),"")</f>
      </c>
      <c r="HL368">
        <f>IF($IW368&gt;=25,INDEX($GL:$GL,$IV368+25),"")</f>
      </c>
      <c r="HM368">
        <f>IF($IW368&gt;=26,INDEX($GL:$GL,$IV368+26),"")</f>
      </c>
      <c r="HN368">
        <f>IF($IW368&gt;=27,INDEX($GL:$GL,$IV368+27),"")</f>
      </c>
      <c r="HO368">
        <f>IF($IW368&gt;=28,INDEX($GL:$GL,$IV368+28),"")</f>
      </c>
      <c r="HP368">
        <f>IF($IW368&gt;=29,INDEX($GL:$GL,$IV368+29),"")</f>
      </c>
      <c r="HQ368">
        <f>IF($IW368&gt;=30,INDEX($GL:$GL,$IV368+30),"")</f>
      </c>
      <c r="HR368">
        <f>IF($IW368&gt;=31,INDEX($GL:$GL,$IV368+31),"")</f>
      </c>
      <c r="HS368">
        <f>IF($IW368&gt;=32,INDEX($GL:$GL,$IV368+32),"")</f>
      </c>
      <c r="HT368">
        <f>IF($IW368&gt;=33,INDEX($GL:$GL,$IV368+33),"")</f>
      </c>
      <c r="HU368">
        <f>IF($IW368&gt;=34,INDEX($GL:$GL,$IV368+34),"")</f>
      </c>
      <c r="HV368">
        <f>IF($IW368&gt;=35,INDEX($GL:$GL,$IV368+35),"")</f>
      </c>
      <c r="HW368">
        <f>IF($IW368&gt;=36,INDEX($GL:$GL,$IV368+36),"")</f>
      </c>
      <c r="HX368">
        <f>IF($IW368&gt;=37,INDEX($GL:$GL,$IV368+37),"")</f>
      </c>
      <c r="HY368">
        <f>IF($IW368&gt;=38,INDEX($GL:$GL,$IV368+38),"")</f>
      </c>
      <c r="HZ368">
        <f>IF($IW368&gt;=39,INDEX($GL:$GL,$IV368+39),"")</f>
      </c>
      <c r="IA368">
        <f>IF($IW368&gt;=40,INDEX($GL:$GL,$IV368+40),"")</f>
      </c>
      <c r="IB368">
        <f>IF($IW368&gt;=41,INDEX($GL:$GL,$IV368+41),"")</f>
      </c>
      <c r="IC368">
        <f>IF($IW368&gt;=42,INDEX($GL:$GL,$IV368+42),"")</f>
      </c>
      <c r="ID368">
        <f>IF($IW368&gt;=43,INDEX($GL:$GL,$IV368+43),"")</f>
      </c>
      <c r="IE368">
        <f>IF($IW368&gt;=44,INDEX($GL:$GL,$IV368+44),"")</f>
      </c>
      <c r="IF368">
        <f>IF($IW368&gt;=45,INDEX($GL:$GL,$IV368+45),"")</f>
      </c>
      <c r="IG368">
        <f>IF($IW368&gt;=46,INDEX($GL:$GL,$IV368+46),"")</f>
      </c>
      <c r="IH368">
        <f>IF($IW368&gt;=47,INDEX($GL:$GL,$IV368+47),"")</f>
      </c>
      <c r="II368">
        <f>IF($IW368&gt;=48,INDEX($GL:$GL,$IV368+48),"")</f>
      </c>
      <c r="IJ368">
        <f>IF($IW368&gt;=49,INDEX($GL:$GL,$IV368+49),"")</f>
      </c>
      <c r="IK368">
        <f>IF($IW368&gt;=50,INDEX($GL:$GL,$IV368+50),"")</f>
      </c>
      <c r="IL368">
        <f>IF($IW368&gt;=51,INDEX($GL:$GL,$IV368+51),"")</f>
      </c>
      <c r="IM368">
        <f>IF($IW368&gt;=52,INDEX($GL:$GL,$IV368+52),"")</f>
      </c>
      <c r="IN368">
        <f>IF($IW368&gt;=53,INDEX($GL:$GL,$IV368+53),"")</f>
      </c>
      <c r="IO368">
        <f>IF($IW368&gt;=54,INDEX($GL:$GL,$IV368+54),"")</f>
      </c>
      <c r="IP368">
        <f>IF($IW368&gt;=55,INDEX($GL:$GL,$IV368+55),"")</f>
      </c>
      <c r="IQ368">
        <f>IF($IW368&gt;=56,INDEX($GL:$GL,$IV368+56),"")</f>
      </c>
      <c r="IR368">
        <f>IF($IW368&gt;=57,INDEX($GL:$GL,$IV368+57),"")</f>
      </c>
      <c r="IS368">
        <f>IF($IW368&gt;=58,INDEX($GL:$GL,$IV368+58),"")</f>
      </c>
      <c r="IT368">
        <f>IF($IW368&gt;=59,INDEX($GL:$GL,$IV368+59),"")</f>
      </c>
      <c r="IU368">
        <f>IF($IW368&gt;=60,INDEX($GL:$GL,$IV368+60),"")</f>
      </c>
      <c r="IV368">
        <f>IFERROR(MATCH($GK368,$GL$2:$GL$324,0)+1,0)</f>
      </c>
      <c r="IW368">
        <f>IFERROR(INDEX($GM$2:$GM$324,MATCH($GK368,$GL$2:$GL$324,0)),0)</f>
      </c>
      <c r="IX368" t="s">
        <v>34</v>
      </c>
      <c r="IY368" t="s">
        <v>34</v>
      </c>
    </row>
    <row r="369" spans="1:259" x14ac:dyDescent="0.25">
      <c r="K369">
        <f>IF(OR($N369="",$J369=""),"",IFERROR($N369/$J369,0))</f>
      </c>
      <c r="L369">
        <f>IF($N369="","",
SUM($M369,$O369,$T369,$P369,$R369)*
(1-IF($U369="",0,VALUE($U369)/100)))</f>
      </c>
      <c r="M369">
        <f>IF($N369="","",$N369)</f>
      </c>
      <c r="O369">
        <f>IF($N369="","",
IF($H369="","",
IF(ISNUMBER(SEARCH("exempt",LOWER($H369))),0,
$N369*(VALUE(SUBSTITUTE($H369,"%",""))/100))))</f>
      </c>
      <c r="V369">
        <f>IFERROR(IF(FIND(" - ",$E369)&gt;0,MID($E369,FIND(" - ",$E369)+3,LEN($E369)),""),"")</f>
      </c>
      <c r="AE369" t="s">
        <v>950</v>
      </c>
      <c r="AJ369">
        <f>IFERROR(LEFT($E369,FIND(" - ",$E369)-1),$E369)</f>
      </c>
      <c r="AM369">
        <f>IF($CB369&gt;=1,INDEX($AK:$AK,$CA369+1),"")</f>
      </c>
      <c r="AN369">
        <f>IF($CB369&gt;=2,INDEX($AK:$AK,$CA369+2),"")</f>
      </c>
      <c r="AO369">
        <f>IF($CB369&gt;=3,INDEX($AK:$AK,$CA369+3),"")</f>
      </c>
      <c r="AP369">
        <f>IF($CB369&gt;=4,INDEX($AK:$AK,$CA369+4),"")</f>
      </c>
      <c r="AQ369">
        <f>IF($CB369&gt;=5,INDEX($AK:$AK,$CA369+5),"")</f>
      </c>
      <c r="AR369">
        <f>IF($CB369&gt;=6,INDEX($AK:$AK,$CA369+6),"")</f>
      </c>
      <c r="AS369">
        <f>IF($CB369&gt;=7,INDEX($AK:$AK,$CA369+7),"")</f>
      </c>
      <c r="AT369">
        <f>IF($CB369&gt;=8,INDEX($AK:$AK,$CA369+8),"")</f>
      </c>
      <c r="AU369">
        <f>IF($CB369&gt;=9,INDEX($AK:$AK,$CA369+9),"")</f>
      </c>
      <c r="AV369">
        <f>IF($CB369&gt;=10,INDEX($AK:$AK,$CA369+10),"")</f>
      </c>
      <c r="AW369">
        <f>IF($CB369&gt;=11,INDEX($AK:$AK,$CA369+11),"")</f>
      </c>
      <c r="AX369">
        <f>IF($CB369&gt;=12,INDEX($AK:$AK,$CA369+12),"")</f>
      </c>
      <c r="AY369">
        <f>IF($CB369&gt;=13,INDEX($AK:$AK,$CA369+13),"")</f>
      </c>
      <c r="AZ369">
        <f>IF($CB369&gt;=14,INDEX($AK:$AK,$CA369+14),"")</f>
      </c>
      <c r="BA369">
        <f>IF($CB369&gt;=15,INDEX($AK:$AK,$CA369+15),"")</f>
      </c>
      <c r="BB369">
        <f>IF($CB369&gt;=16,INDEX($AK:$AK,$CA369+16),"")</f>
      </c>
      <c r="BC369">
        <f>IF($CB369&gt;=17,INDEX($AK:$AK,$CA369+17),"")</f>
      </c>
      <c r="BD369">
        <f>IF($CB369&gt;=18,INDEX($AK:$AK,$CA369+18),"")</f>
      </c>
      <c r="BE369">
        <f>IF($CB369&gt;=19,INDEX($AK:$AK,$CA369+19),"")</f>
      </c>
      <c r="BF369">
        <f>IF($CB369&gt;=20,INDEX($AK:$AK,$CA369+20),"")</f>
      </c>
      <c r="BG369">
        <f>IF($CB369&gt;=21,INDEX($AK:$AK,$CA369+21),"")</f>
      </c>
      <c r="BH369">
        <f>IF($CB369&gt;=22,INDEX($AK:$AK,$CA369+22),"")</f>
      </c>
      <c r="BI369">
        <f>IF($CB369&gt;=23,INDEX($AK:$AK,$CA369+23),"")</f>
      </c>
      <c r="BJ369">
        <f>IF($CB369&gt;=24,INDEX($AK:$AK,$CA369+24),"")</f>
      </c>
      <c r="BK369">
        <f>IF($CB369&gt;=25,INDEX($AK:$AK,$CA369+25),"")</f>
      </c>
      <c r="BL369">
        <f>IF($CB369&gt;=26,INDEX($AK:$AK,$CA369+26),"")</f>
      </c>
      <c r="BM369">
        <f>IF($CB369&gt;=27,INDEX($AK:$AK,$CA369+27),"")</f>
      </c>
      <c r="BN369">
        <f>IF($CB369&gt;=28,INDEX($AK:$AK,$CA369+28),"")</f>
      </c>
      <c r="BO369">
        <f>IF($CB369&gt;=29,INDEX($AK:$AK,$CA369+29),"")</f>
      </c>
      <c r="BP369">
        <f>IF($CB369&gt;=30,INDEX($AK:$AK,$CA369+30),"")</f>
      </c>
      <c r="BQ369">
        <f>IF($CB369&gt;=31,INDEX($AK:$AK,$CA369+31),"")</f>
      </c>
      <c r="BR369">
        <f>IF($CB369&gt;=32,INDEX($AK:$AK,$CA369+32),"")</f>
      </c>
      <c r="BS369">
        <f>IF($CB369&gt;=33,INDEX($AK:$AK,$CA369+33),"")</f>
      </c>
      <c r="BT369">
        <f>IF($CB369&gt;=34,INDEX($AK:$AK,$CA369+34),"")</f>
      </c>
      <c r="BU369">
        <f>IF($CB369&gt;=35,INDEX($AK:$AK,$CA369+35),"")</f>
      </c>
      <c r="BV369">
        <f>IF($CB369&gt;=36,INDEX($AK:$AK,$CA369+36),"")</f>
      </c>
      <c r="BW369">
        <f>IF($CB369&gt;=37,INDEX($AK:$AK,$CA369+37),"")</f>
      </c>
      <c r="BX369">
        <f>IF($CB369&gt;=38,INDEX($AK:$AK,$CA369+38),"")</f>
      </c>
      <c r="BY369">
        <f>IF($CB369&gt;=39,INDEX($AK:$AK,$CA369+39),"")</f>
      </c>
      <c r="BZ369">
        <f>IF($CB369&gt;=40,INDEX($AK:$AK,$CA369+40),"")</f>
      </c>
      <c r="CA369">
        <f>IFERROR(MATCH($AJ369,$AK$2:$AK$134,0)+1,0)</f>
      </c>
      <c r="CB369">
        <f>IFERROR(INDEX($AL$2:$AL$134,MATCH($AJ369,$AK$2:$AK$134,0)),0)</f>
      </c>
      <c r="CC369">
        <f>IFERROR(LEFT($F369,FIND(" - ",$F369)-1),$F369)</f>
      </c>
      <c r="CF369">
        <f>IF($DA369&gt;=1,INDEX($CD:$CD,$CZ369+1),"")</f>
      </c>
      <c r="CG369">
        <f>IF($DA369&gt;=2,INDEX($CD:$CD,$CZ369+2),"")</f>
      </c>
      <c r="CH369">
        <f>IF($DA369&gt;=3,INDEX($CD:$CD,$CZ369+3),"")</f>
      </c>
      <c r="CI369">
        <f>IF($DA369&gt;=4,INDEX($CD:$CD,$CZ369+4),"")</f>
      </c>
      <c r="CJ369">
        <f>IF($DA369&gt;=5,INDEX($CD:$CD,$CZ369+5),"")</f>
      </c>
      <c r="CK369">
        <f>IF($DA369&gt;=6,INDEX($CD:$CD,$CZ369+6),"")</f>
      </c>
      <c r="CL369">
        <f>IF($DA369&gt;=7,INDEX($CD:$CD,$CZ369+7),"")</f>
      </c>
      <c r="CM369">
        <f>IF($DA369&gt;=8,INDEX($CD:$CD,$CZ369+8),"")</f>
      </c>
      <c r="CN369">
        <f>IF($DA369&gt;=9,INDEX($CD:$CD,$CZ369+9),"")</f>
      </c>
      <c r="CO369">
        <f>IF($DA369&gt;=10,INDEX($CD:$CD,$CZ369+10),"")</f>
      </c>
      <c r="CP369">
        <f>IF($DA369&gt;=11,INDEX($CD:$CD,$CZ369+11),"")</f>
      </c>
      <c r="CQ369">
        <f>IF($DA369&gt;=12,INDEX($CD:$CD,$CZ369+12),"")</f>
      </c>
      <c r="CR369">
        <f>IF($DA369&gt;=13,INDEX($CD:$CD,$CZ369+13),"")</f>
      </c>
      <c r="CS369">
        <f>IF($DA369&gt;=14,INDEX($CD:$CD,$CZ369+14),"")</f>
      </c>
      <c r="CT369">
        <f>IF($DA369&gt;=15,INDEX($CD:$CD,$CZ369+15),"")</f>
      </c>
      <c r="CU369">
        <f>IF($DA369&gt;=16,INDEX($CD:$CD,$CZ369+16),"")</f>
      </c>
      <c r="CV369">
        <f>IF($DA369&gt;=17,INDEX($CD:$CD,$CZ369+17),"")</f>
      </c>
      <c r="CW369">
        <f>IF($DA369&gt;=18,INDEX($CD:$CD,$CZ369+18),"")</f>
      </c>
      <c r="CX369">
        <f>IF($DA369&gt;=19,INDEX($CD:$CD,$CZ369+19),"")</f>
      </c>
      <c r="CY369">
        <f>IF($DA369&gt;=20,INDEX($CD:$CD,$CZ369+20),"")</f>
      </c>
      <c r="CZ369">
        <f>IFERROR(MATCH($CC369,$CD$2:$CD$263,0)+1,0)</f>
      </c>
      <c r="DA369">
        <f>IFERROR(INDEX($CE$2:$CE$263,MATCH($CC369,$CD$2:$CD$263,0)),0)</f>
      </c>
      <c r="DB369">
        <f>IFERROR(INDEX($AI:$AI,MATCH($H369,$AH:$AH,0))&amp;"","")</f>
      </c>
      <c r="DF369">
        <f>IF($GI369&gt;=1,INDEX($DC:$DC,$GH369+1),"")</f>
      </c>
      <c r="DG369">
        <f>IF($GI369&gt;=2,INDEX($DC:$DC,$GH369+2),"")</f>
      </c>
      <c r="DH369">
        <f>IF($GI369&gt;=3,INDEX($DC:$DC,$GH369+3),"")</f>
      </c>
      <c r="DI369">
        <f>IF($GI369&gt;=4,INDEX($DC:$DC,$GH369+4),"")</f>
      </c>
      <c r="DJ369">
        <f>IF($GI369&gt;=5,INDEX($DC:$DC,$GH369+5),"")</f>
      </c>
      <c r="DK369">
        <f>IF($GI369&gt;=6,INDEX($DC:$DC,$GH369+6),"")</f>
      </c>
      <c r="DL369">
        <f>IF($GI369&gt;=7,INDEX($DC:$DC,$GH369+7),"")</f>
      </c>
      <c r="DM369">
        <f>IF($GI369&gt;=8,INDEX($DC:$DC,$GH369+8),"")</f>
      </c>
      <c r="DN369">
        <f>IF($GI369&gt;=9,INDEX($DC:$DC,$GH369+9),"")</f>
      </c>
      <c r="DO369">
        <f>IF($GI369&gt;=10,INDEX($DC:$DC,$GH369+10),"")</f>
      </c>
      <c r="DP369">
        <f>IF($GI369&gt;=11,INDEX($DC:$DC,$GH369+11),"")</f>
      </c>
      <c r="DQ369">
        <f>IF($GI369&gt;=12,INDEX($DC:$DC,$GH369+12),"")</f>
      </c>
      <c r="DR369">
        <f>IF($GI369&gt;=13,INDEX($DC:$DC,$GH369+13),"")</f>
      </c>
      <c r="DS369">
        <f>IF($GI369&gt;=14,INDEX($DC:$DC,$GH369+14),"")</f>
      </c>
      <c r="DT369">
        <f>IF($GI369&gt;=15,INDEX($DC:$DC,$GH369+15),"")</f>
      </c>
      <c r="DU369">
        <f>IF($GI369&gt;=16,INDEX($DC:$DC,$GH369+16),"")</f>
      </c>
      <c r="DV369">
        <f>IF($GI369&gt;=17,INDEX($DC:$DC,$GH369+17),"")</f>
      </c>
      <c r="DW369">
        <f>IF($GI369&gt;=18,INDEX($DC:$DC,$GH369+18),"")</f>
      </c>
      <c r="DX369">
        <f>IF($GI369&gt;=19,INDEX($DC:$DC,$GH369+19),"")</f>
      </c>
      <c r="DY369">
        <f>IF($GI369&gt;=20,INDEX($DC:$DC,$GH369+20),"")</f>
      </c>
      <c r="DZ369">
        <f>IF($GI369&gt;=21,INDEX($DC:$DC,$GH369+21),"")</f>
      </c>
      <c r="EA369">
        <f>IF($GI369&gt;=22,INDEX($DC:$DC,$GH369+22),"")</f>
      </c>
      <c r="EB369">
        <f>IF($GI369&gt;=23,INDEX($DC:$DC,$GH369+23),"")</f>
      </c>
      <c r="EC369">
        <f>IF($GI369&gt;=24,INDEX($DC:$DC,$GH369+24),"")</f>
      </c>
      <c r="ED369">
        <f>IF($GI369&gt;=25,INDEX($DC:$DC,$GH369+25),"")</f>
      </c>
      <c r="EE369">
        <f>IF($GI369&gt;=26,INDEX($DC:$DC,$GH369+26),"")</f>
      </c>
      <c r="EF369">
        <f>IF($GI369&gt;=27,INDEX($DC:$DC,$GH369+27),"")</f>
      </c>
      <c r="EG369">
        <f>IF($GI369&gt;=28,INDEX($DC:$DC,$GH369+28),"")</f>
      </c>
      <c r="EH369">
        <f>IF($GI369&gt;=29,INDEX($DC:$DC,$GH369+29),"")</f>
      </c>
      <c r="EI369">
        <f>IF($GI369&gt;=30,INDEX($DC:$DC,$GH369+30),"")</f>
      </c>
      <c r="EJ369">
        <f>IF($GI369&gt;=31,INDEX($DC:$DC,$GH369+31),"")</f>
      </c>
      <c r="EK369">
        <f>IF($GI369&gt;=32,INDEX($DC:$DC,$GH369+32),"")</f>
      </c>
      <c r="EL369">
        <f>IF($GI369&gt;=33,INDEX($DC:$DC,$GH369+33),"")</f>
      </c>
      <c r="EM369">
        <f>IF($GI369&gt;=34,INDEX($DC:$DC,$GH369+34),"")</f>
      </c>
      <c r="EN369">
        <f>IF($GI369&gt;=35,INDEX($DC:$DC,$GH369+35),"")</f>
      </c>
      <c r="EO369">
        <f>IF($GI369&gt;=36,INDEX($DC:$DC,$GH369+36),"")</f>
      </c>
      <c r="EP369">
        <f>IF($GI369&gt;=37,INDEX($DC:$DC,$GH369+37),"")</f>
      </c>
      <c r="EQ369">
        <f>IF($GI369&gt;=38,INDEX($DC:$DC,$GH369+38),"")</f>
      </c>
      <c r="ER369">
        <f>IF($GI369&gt;=39,INDEX($DC:$DC,$GH369+39),"")</f>
      </c>
      <c r="ES369">
        <f>IF($GI369&gt;=40,INDEX($DC:$DC,$GH369+40),"")</f>
      </c>
      <c r="ET369">
        <f>IF($GI369&gt;=1,INDEX($DD:$DD,$GH369+1),"")</f>
      </c>
      <c r="EU369">
        <f>IF($GI369&gt;=2,INDEX($DD:$DD,$GH369+2),"")</f>
      </c>
      <c r="EV369">
        <f>IF($GI369&gt;=3,INDEX($DD:$DD,$GH369+3),"")</f>
      </c>
      <c r="EW369">
        <f>IF($GI369&gt;=4,INDEX($DD:$DD,$GH369+4),"")</f>
      </c>
      <c r="EX369">
        <f>IF($GI369&gt;=5,INDEX($DD:$DD,$GH369+5),"")</f>
      </c>
      <c r="EY369">
        <f>IF($GI369&gt;=6,INDEX($DD:$DD,$GH369+6),"")</f>
      </c>
      <c r="EZ369">
        <f>IF($GI369&gt;=7,INDEX($DD:$DD,$GH369+7),"")</f>
      </c>
      <c r="FA369">
        <f>IF($GI369&gt;=8,INDEX($DD:$DD,$GH369+8),"")</f>
      </c>
      <c r="FB369">
        <f>IF($GI369&gt;=9,INDEX($DD:$DD,$GH369+9),"")</f>
      </c>
      <c r="FC369">
        <f>IF($GI369&gt;=10,INDEX($DD:$DD,$GH369+10),"")</f>
      </c>
      <c r="FD369">
        <f>IF($GI369&gt;=11,INDEX($DD:$DD,$GH369+11),"")</f>
      </c>
      <c r="FE369">
        <f>IF($GI369&gt;=12,INDEX($DD:$DD,$GH369+12),"")</f>
      </c>
      <c r="FF369">
        <f>IF($GI369&gt;=13,INDEX($DD:$DD,$GH369+13),"")</f>
      </c>
      <c r="FG369">
        <f>IF($GI369&gt;=14,INDEX($DD:$DD,$GH369+14),"")</f>
      </c>
      <c r="FH369">
        <f>IF($GI369&gt;=15,INDEX($DD:$DD,$GH369+15),"")</f>
      </c>
      <c r="FI369">
        <f>IF($GI369&gt;=16,INDEX($DD:$DD,$GH369+16),"")</f>
      </c>
      <c r="FJ369">
        <f>IF($GI369&gt;=17,INDEX($DD:$DD,$GH369+17),"")</f>
      </c>
      <c r="FK369">
        <f>IF($GI369&gt;=18,INDEX($DD:$DD,$GH369+18),"")</f>
      </c>
      <c r="FL369">
        <f>IF($GI369&gt;=19,INDEX($DD:$DD,$GH369+19),"")</f>
      </c>
      <c r="FM369">
        <f>IF($GI369&gt;=20,INDEX($DD:$DD,$GH369+20),"")</f>
      </c>
      <c r="FN369">
        <f>IF($GI369&gt;=21,INDEX($DD:$DD,$GH369+21),"")</f>
      </c>
      <c r="FO369">
        <f>IF($GI369&gt;=22,INDEX($DD:$DD,$GH369+22),"")</f>
      </c>
      <c r="FP369">
        <f>IF($GI369&gt;=23,INDEX($DD:$DD,$GH369+23),"")</f>
      </c>
      <c r="FQ369">
        <f>IF($GI369&gt;=24,INDEX($DD:$DD,$GH369+24),"")</f>
      </c>
      <c r="FR369">
        <f>IF($GI369&gt;=25,INDEX($DD:$DD,$GH369+25),"")</f>
      </c>
      <c r="FS369">
        <f>IF($GI369&gt;=26,INDEX($DD:$DD,$GH369+26),"")</f>
      </c>
      <c r="FT369">
        <f>IF($GI369&gt;=27,INDEX($DD:$DD,$GH369+27),"")</f>
      </c>
      <c r="FU369">
        <f>IF($GI369&gt;=28,INDEX($DD:$DD,$GH369+28),"")</f>
      </c>
      <c r="FV369">
        <f>IF($GI369&gt;=29,INDEX($DD:$DD,$GH369+29),"")</f>
      </c>
      <c r="FW369">
        <f>IF($GI369&gt;=30,INDEX($DD:$DD,$GH369+30),"")</f>
      </c>
      <c r="FX369">
        <f>IF($GI369&gt;=31,INDEX($DD:$DD,$GH369+31),"")</f>
      </c>
      <c r="FY369">
        <f>IF($GI369&gt;=32,INDEX($DD:$DD,$GH369+32),"")</f>
      </c>
      <c r="FZ369">
        <f>IF($GI369&gt;=33,INDEX($DD:$DD,$GH369+33),"")</f>
      </c>
      <c r="GA369">
        <f>IF($GI369&gt;=34,INDEX($DD:$DD,$GH369+34),"")</f>
      </c>
      <c r="GB369">
        <f>IF($GI369&gt;=35,INDEX($DD:$DD,$GH369+35),"")</f>
      </c>
      <c r="GC369">
        <f>IF($GI369&gt;=36,INDEX($DD:$DD,$GH369+36),"")</f>
      </c>
      <c r="GD369">
        <f>IF($GI369&gt;=37,INDEX($DD:$DD,$GH369+37),"")</f>
      </c>
      <c r="GE369">
        <f>IF($GI369&gt;=38,INDEX($DD:$DD,$GH369+38),"")</f>
      </c>
      <c r="GF369">
        <f>IF($GI369&gt;=39,INDEX($DD:$DD,$GH369+39),"")</f>
      </c>
      <c r="GG369">
        <f>IF($GI369&gt;=40,INDEX($DD:$DD,$GH369+40),"")</f>
      </c>
      <c r="GH369">
        <f>IFERROR(MATCH($DB369,$DC$2:$DC$148,0)+1,0)</f>
      </c>
      <c r="GI369">
        <f>IFERROR(INDEX($DE$2:$DE$148,MATCH($DB369,$DC$2:$DC$148,0)),0)</f>
      </c>
      <c r="GJ369">
        <f>IFERROR(MATCH($S369,$DF$369:$ES$369,0),0)</f>
      </c>
      <c r="GK369">
        <f>IF($GJ369&gt;0,INDEX($ET$369:$GG$369,$GJ369),"")</f>
      </c>
      <c r="GN369">
        <f>IF($IW369&gt;=1,INDEX($GL:$GL,$IV369+1),"")</f>
      </c>
      <c r="GO369">
        <f>IF($IW369&gt;=2,INDEX($GL:$GL,$IV369+2),"")</f>
      </c>
      <c r="GP369">
        <f>IF($IW369&gt;=3,INDEX($GL:$GL,$IV369+3),"")</f>
      </c>
      <c r="GQ369">
        <f>IF($IW369&gt;=4,INDEX($GL:$GL,$IV369+4),"")</f>
      </c>
      <c r="GR369">
        <f>IF($IW369&gt;=5,INDEX($GL:$GL,$IV369+5),"")</f>
      </c>
      <c r="GS369">
        <f>IF($IW369&gt;=6,INDEX($GL:$GL,$IV369+6),"")</f>
      </c>
      <c r="GT369">
        <f>IF($IW369&gt;=7,INDEX($GL:$GL,$IV369+7),"")</f>
      </c>
      <c r="GU369">
        <f>IF($IW369&gt;=8,INDEX($GL:$GL,$IV369+8),"")</f>
      </c>
      <c r="GV369">
        <f>IF($IW369&gt;=9,INDEX($GL:$GL,$IV369+9),"")</f>
      </c>
      <c r="GW369">
        <f>IF($IW369&gt;=10,INDEX($GL:$GL,$IV369+10),"")</f>
      </c>
      <c r="GX369">
        <f>IF($IW369&gt;=11,INDEX($GL:$GL,$IV369+11),"")</f>
      </c>
      <c r="GY369">
        <f>IF($IW369&gt;=12,INDEX($GL:$GL,$IV369+12),"")</f>
      </c>
      <c r="GZ369">
        <f>IF($IW369&gt;=13,INDEX($GL:$GL,$IV369+13),"")</f>
      </c>
      <c r="HA369">
        <f>IF($IW369&gt;=14,INDEX($GL:$GL,$IV369+14),"")</f>
      </c>
      <c r="HB369">
        <f>IF($IW369&gt;=15,INDEX($GL:$GL,$IV369+15),"")</f>
      </c>
      <c r="HC369">
        <f>IF($IW369&gt;=16,INDEX($GL:$GL,$IV369+16),"")</f>
      </c>
      <c r="HD369">
        <f>IF($IW369&gt;=17,INDEX($GL:$GL,$IV369+17),"")</f>
      </c>
      <c r="HE369">
        <f>IF($IW369&gt;=18,INDEX($GL:$GL,$IV369+18),"")</f>
      </c>
      <c r="HF369">
        <f>IF($IW369&gt;=19,INDEX($GL:$GL,$IV369+19),"")</f>
      </c>
      <c r="HG369">
        <f>IF($IW369&gt;=20,INDEX($GL:$GL,$IV369+20),"")</f>
      </c>
      <c r="HH369">
        <f>IF($IW369&gt;=21,INDEX($GL:$GL,$IV369+21),"")</f>
      </c>
      <c r="HI369">
        <f>IF($IW369&gt;=22,INDEX($GL:$GL,$IV369+22),"")</f>
      </c>
      <c r="HJ369">
        <f>IF($IW369&gt;=23,INDEX($GL:$GL,$IV369+23),"")</f>
      </c>
      <c r="HK369">
        <f>IF($IW369&gt;=24,INDEX($GL:$GL,$IV369+24),"")</f>
      </c>
      <c r="HL369">
        <f>IF($IW369&gt;=25,INDEX($GL:$GL,$IV369+25),"")</f>
      </c>
      <c r="HM369">
        <f>IF($IW369&gt;=26,INDEX($GL:$GL,$IV369+26),"")</f>
      </c>
      <c r="HN369">
        <f>IF($IW369&gt;=27,INDEX($GL:$GL,$IV369+27),"")</f>
      </c>
      <c r="HO369">
        <f>IF($IW369&gt;=28,INDEX($GL:$GL,$IV369+28),"")</f>
      </c>
      <c r="HP369">
        <f>IF($IW369&gt;=29,INDEX($GL:$GL,$IV369+29),"")</f>
      </c>
      <c r="HQ369">
        <f>IF($IW369&gt;=30,INDEX($GL:$GL,$IV369+30),"")</f>
      </c>
      <c r="HR369">
        <f>IF($IW369&gt;=31,INDEX($GL:$GL,$IV369+31),"")</f>
      </c>
      <c r="HS369">
        <f>IF($IW369&gt;=32,INDEX($GL:$GL,$IV369+32),"")</f>
      </c>
      <c r="HT369">
        <f>IF($IW369&gt;=33,INDEX($GL:$GL,$IV369+33),"")</f>
      </c>
      <c r="HU369">
        <f>IF($IW369&gt;=34,INDEX($GL:$GL,$IV369+34),"")</f>
      </c>
      <c r="HV369">
        <f>IF($IW369&gt;=35,INDEX($GL:$GL,$IV369+35),"")</f>
      </c>
      <c r="HW369">
        <f>IF($IW369&gt;=36,INDEX($GL:$GL,$IV369+36),"")</f>
      </c>
      <c r="HX369">
        <f>IF($IW369&gt;=37,INDEX($GL:$GL,$IV369+37),"")</f>
      </c>
      <c r="HY369">
        <f>IF($IW369&gt;=38,INDEX($GL:$GL,$IV369+38),"")</f>
      </c>
      <c r="HZ369">
        <f>IF($IW369&gt;=39,INDEX($GL:$GL,$IV369+39),"")</f>
      </c>
      <c r="IA369">
        <f>IF($IW369&gt;=40,INDEX($GL:$GL,$IV369+40),"")</f>
      </c>
      <c r="IB369">
        <f>IF($IW369&gt;=41,INDEX($GL:$GL,$IV369+41),"")</f>
      </c>
      <c r="IC369">
        <f>IF($IW369&gt;=42,INDEX($GL:$GL,$IV369+42),"")</f>
      </c>
      <c r="ID369">
        <f>IF($IW369&gt;=43,INDEX($GL:$GL,$IV369+43),"")</f>
      </c>
      <c r="IE369">
        <f>IF($IW369&gt;=44,INDEX($GL:$GL,$IV369+44),"")</f>
      </c>
      <c r="IF369">
        <f>IF($IW369&gt;=45,INDEX($GL:$GL,$IV369+45),"")</f>
      </c>
      <c r="IG369">
        <f>IF($IW369&gt;=46,INDEX($GL:$GL,$IV369+46),"")</f>
      </c>
      <c r="IH369">
        <f>IF($IW369&gt;=47,INDEX($GL:$GL,$IV369+47),"")</f>
      </c>
      <c r="II369">
        <f>IF($IW369&gt;=48,INDEX($GL:$GL,$IV369+48),"")</f>
      </c>
      <c r="IJ369">
        <f>IF($IW369&gt;=49,INDEX($GL:$GL,$IV369+49),"")</f>
      </c>
      <c r="IK369">
        <f>IF($IW369&gt;=50,INDEX($GL:$GL,$IV369+50),"")</f>
      </c>
      <c r="IL369">
        <f>IF($IW369&gt;=51,INDEX($GL:$GL,$IV369+51),"")</f>
      </c>
      <c r="IM369">
        <f>IF($IW369&gt;=52,INDEX($GL:$GL,$IV369+52),"")</f>
      </c>
      <c r="IN369">
        <f>IF($IW369&gt;=53,INDEX($GL:$GL,$IV369+53),"")</f>
      </c>
      <c r="IO369">
        <f>IF($IW369&gt;=54,INDEX($GL:$GL,$IV369+54),"")</f>
      </c>
      <c r="IP369">
        <f>IF($IW369&gt;=55,INDEX($GL:$GL,$IV369+55),"")</f>
      </c>
      <c r="IQ369">
        <f>IF($IW369&gt;=56,INDEX($GL:$GL,$IV369+56),"")</f>
      </c>
      <c r="IR369">
        <f>IF($IW369&gt;=57,INDEX($GL:$GL,$IV369+57),"")</f>
      </c>
      <c r="IS369">
        <f>IF($IW369&gt;=58,INDEX($GL:$GL,$IV369+58),"")</f>
      </c>
      <c r="IT369">
        <f>IF($IW369&gt;=59,INDEX($GL:$GL,$IV369+59),"")</f>
      </c>
      <c r="IU369">
        <f>IF($IW369&gt;=60,INDEX($GL:$GL,$IV369+60),"")</f>
      </c>
      <c r="IV369">
        <f>IFERROR(MATCH($GK369,$GL$2:$GL$324,0)+1,0)</f>
      </c>
      <c r="IW369">
        <f>IFERROR(INDEX($GM$2:$GM$324,MATCH($GK369,$GL$2:$GL$324,0)),0)</f>
      </c>
      <c r="IX369" t="s">
        <v>34</v>
      </c>
      <c r="IY369" t="s">
        <v>34</v>
      </c>
    </row>
    <row r="370" spans="1:259" x14ac:dyDescent="0.25">
      <c r="K370">
        <f>IF(OR($N370="",$J370=""),"",IFERROR($N370/$J370,0))</f>
      </c>
      <c r="L370">
        <f>IF($N370="","",
SUM($M370,$O370,$T370,$P370,$R370)*
(1-IF($U370="",0,VALUE($U370)/100)))</f>
      </c>
      <c r="M370">
        <f>IF($N370="","",$N370)</f>
      </c>
      <c r="O370">
        <f>IF($N370="","",
IF($H370="","",
IF(ISNUMBER(SEARCH("exempt",LOWER($H370))),0,
$N370*(VALUE(SUBSTITUTE($H370,"%",""))/100))))</f>
      </c>
      <c r="V370">
        <f>IFERROR(IF(FIND(" - ",$E370)&gt;0,MID($E370,FIND(" - ",$E370)+3,LEN($E370)),""),"")</f>
      </c>
      <c r="AE370" t="s">
        <v>951</v>
      </c>
      <c r="AJ370">
        <f>IFERROR(LEFT($E370,FIND(" - ",$E370)-1),$E370)</f>
      </c>
      <c r="AM370">
        <f>IF($CB370&gt;=1,INDEX($AK:$AK,$CA370+1),"")</f>
      </c>
      <c r="AN370">
        <f>IF($CB370&gt;=2,INDEX($AK:$AK,$CA370+2),"")</f>
      </c>
      <c r="AO370">
        <f>IF($CB370&gt;=3,INDEX($AK:$AK,$CA370+3),"")</f>
      </c>
      <c r="AP370">
        <f>IF($CB370&gt;=4,INDEX($AK:$AK,$CA370+4),"")</f>
      </c>
      <c r="AQ370">
        <f>IF($CB370&gt;=5,INDEX($AK:$AK,$CA370+5),"")</f>
      </c>
      <c r="AR370">
        <f>IF($CB370&gt;=6,INDEX($AK:$AK,$CA370+6),"")</f>
      </c>
      <c r="AS370">
        <f>IF($CB370&gt;=7,INDEX($AK:$AK,$CA370+7),"")</f>
      </c>
      <c r="AT370">
        <f>IF($CB370&gt;=8,INDEX($AK:$AK,$CA370+8),"")</f>
      </c>
      <c r="AU370">
        <f>IF($CB370&gt;=9,INDEX($AK:$AK,$CA370+9),"")</f>
      </c>
      <c r="AV370">
        <f>IF($CB370&gt;=10,INDEX($AK:$AK,$CA370+10),"")</f>
      </c>
      <c r="AW370">
        <f>IF($CB370&gt;=11,INDEX($AK:$AK,$CA370+11),"")</f>
      </c>
      <c r="AX370">
        <f>IF($CB370&gt;=12,INDEX($AK:$AK,$CA370+12),"")</f>
      </c>
      <c r="AY370">
        <f>IF($CB370&gt;=13,INDEX($AK:$AK,$CA370+13),"")</f>
      </c>
      <c r="AZ370">
        <f>IF($CB370&gt;=14,INDEX($AK:$AK,$CA370+14),"")</f>
      </c>
      <c r="BA370">
        <f>IF($CB370&gt;=15,INDEX($AK:$AK,$CA370+15),"")</f>
      </c>
      <c r="BB370">
        <f>IF($CB370&gt;=16,INDEX($AK:$AK,$CA370+16),"")</f>
      </c>
      <c r="BC370">
        <f>IF($CB370&gt;=17,INDEX($AK:$AK,$CA370+17),"")</f>
      </c>
      <c r="BD370">
        <f>IF($CB370&gt;=18,INDEX($AK:$AK,$CA370+18),"")</f>
      </c>
      <c r="BE370">
        <f>IF($CB370&gt;=19,INDEX($AK:$AK,$CA370+19),"")</f>
      </c>
      <c r="BF370">
        <f>IF($CB370&gt;=20,INDEX($AK:$AK,$CA370+20),"")</f>
      </c>
      <c r="BG370">
        <f>IF($CB370&gt;=21,INDEX($AK:$AK,$CA370+21),"")</f>
      </c>
      <c r="BH370">
        <f>IF($CB370&gt;=22,INDEX($AK:$AK,$CA370+22),"")</f>
      </c>
      <c r="BI370">
        <f>IF($CB370&gt;=23,INDEX($AK:$AK,$CA370+23),"")</f>
      </c>
      <c r="BJ370">
        <f>IF($CB370&gt;=24,INDEX($AK:$AK,$CA370+24),"")</f>
      </c>
      <c r="BK370">
        <f>IF($CB370&gt;=25,INDEX($AK:$AK,$CA370+25),"")</f>
      </c>
      <c r="BL370">
        <f>IF($CB370&gt;=26,INDEX($AK:$AK,$CA370+26),"")</f>
      </c>
      <c r="BM370">
        <f>IF($CB370&gt;=27,INDEX($AK:$AK,$CA370+27),"")</f>
      </c>
      <c r="BN370">
        <f>IF($CB370&gt;=28,INDEX($AK:$AK,$CA370+28),"")</f>
      </c>
      <c r="BO370">
        <f>IF($CB370&gt;=29,INDEX($AK:$AK,$CA370+29),"")</f>
      </c>
      <c r="BP370">
        <f>IF($CB370&gt;=30,INDEX($AK:$AK,$CA370+30),"")</f>
      </c>
      <c r="BQ370">
        <f>IF($CB370&gt;=31,INDEX($AK:$AK,$CA370+31),"")</f>
      </c>
      <c r="BR370">
        <f>IF($CB370&gt;=32,INDEX($AK:$AK,$CA370+32),"")</f>
      </c>
      <c r="BS370">
        <f>IF($CB370&gt;=33,INDEX($AK:$AK,$CA370+33),"")</f>
      </c>
      <c r="BT370">
        <f>IF($CB370&gt;=34,INDEX($AK:$AK,$CA370+34),"")</f>
      </c>
      <c r="BU370">
        <f>IF($CB370&gt;=35,INDEX($AK:$AK,$CA370+35),"")</f>
      </c>
      <c r="BV370">
        <f>IF($CB370&gt;=36,INDEX($AK:$AK,$CA370+36),"")</f>
      </c>
      <c r="BW370">
        <f>IF($CB370&gt;=37,INDEX($AK:$AK,$CA370+37),"")</f>
      </c>
      <c r="BX370">
        <f>IF($CB370&gt;=38,INDEX($AK:$AK,$CA370+38),"")</f>
      </c>
      <c r="BY370">
        <f>IF($CB370&gt;=39,INDEX($AK:$AK,$CA370+39),"")</f>
      </c>
      <c r="BZ370">
        <f>IF($CB370&gt;=40,INDEX($AK:$AK,$CA370+40),"")</f>
      </c>
      <c r="CA370">
        <f>IFERROR(MATCH($AJ370,$AK$2:$AK$134,0)+1,0)</f>
      </c>
      <c r="CB370">
        <f>IFERROR(INDEX($AL$2:$AL$134,MATCH($AJ370,$AK$2:$AK$134,0)),0)</f>
      </c>
      <c r="CC370">
        <f>IFERROR(LEFT($F370,FIND(" - ",$F370)-1),$F370)</f>
      </c>
      <c r="CF370">
        <f>IF($DA370&gt;=1,INDEX($CD:$CD,$CZ370+1),"")</f>
      </c>
      <c r="CG370">
        <f>IF($DA370&gt;=2,INDEX($CD:$CD,$CZ370+2),"")</f>
      </c>
      <c r="CH370">
        <f>IF($DA370&gt;=3,INDEX($CD:$CD,$CZ370+3),"")</f>
      </c>
      <c r="CI370">
        <f>IF($DA370&gt;=4,INDEX($CD:$CD,$CZ370+4),"")</f>
      </c>
      <c r="CJ370">
        <f>IF($DA370&gt;=5,INDEX($CD:$CD,$CZ370+5),"")</f>
      </c>
      <c r="CK370">
        <f>IF($DA370&gt;=6,INDEX($CD:$CD,$CZ370+6),"")</f>
      </c>
      <c r="CL370">
        <f>IF($DA370&gt;=7,INDEX($CD:$CD,$CZ370+7),"")</f>
      </c>
      <c r="CM370">
        <f>IF($DA370&gt;=8,INDEX($CD:$CD,$CZ370+8),"")</f>
      </c>
      <c r="CN370">
        <f>IF($DA370&gt;=9,INDEX($CD:$CD,$CZ370+9),"")</f>
      </c>
      <c r="CO370">
        <f>IF($DA370&gt;=10,INDEX($CD:$CD,$CZ370+10),"")</f>
      </c>
      <c r="CP370">
        <f>IF($DA370&gt;=11,INDEX($CD:$CD,$CZ370+11),"")</f>
      </c>
      <c r="CQ370">
        <f>IF($DA370&gt;=12,INDEX($CD:$CD,$CZ370+12),"")</f>
      </c>
      <c r="CR370">
        <f>IF($DA370&gt;=13,INDEX($CD:$CD,$CZ370+13),"")</f>
      </c>
      <c r="CS370">
        <f>IF($DA370&gt;=14,INDEX($CD:$CD,$CZ370+14),"")</f>
      </c>
      <c r="CT370">
        <f>IF($DA370&gt;=15,INDEX($CD:$CD,$CZ370+15),"")</f>
      </c>
      <c r="CU370">
        <f>IF($DA370&gt;=16,INDEX($CD:$CD,$CZ370+16),"")</f>
      </c>
      <c r="CV370">
        <f>IF($DA370&gt;=17,INDEX($CD:$CD,$CZ370+17),"")</f>
      </c>
      <c r="CW370">
        <f>IF($DA370&gt;=18,INDEX($CD:$CD,$CZ370+18),"")</f>
      </c>
      <c r="CX370">
        <f>IF($DA370&gt;=19,INDEX($CD:$CD,$CZ370+19),"")</f>
      </c>
      <c r="CY370">
        <f>IF($DA370&gt;=20,INDEX($CD:$CD,$CZ370+20),"")</f>
      </c>
      <c r="CZ370">
        <f>IFERROR(MATCH($CC370,$CD$2:$CD$263,0)+1,0)</f>
      </c>
      <c r="DA370">
        <f>IFERROR(INDEX($CE$2:$CE$263,MATCH($CC370,$CD$2:$CD$263,0)),0)</f>
      </c>
      <c r="DB370">
        <f>IFERROR(INDEX($AI:$AI,MATCH($H370,$AH:$AH,0))&amp;"","")</f>
      </c>
      <c r="DF370">
        <f>IF($GI370&gt;=1,INDEX($DC:$DC,$GH370+1),"")</f>
      </c>
      <c r="DG370">
        <f>IF($GI370&gt;=2,INDEX($DC:$DC,$GH370+2),"")</f>
      </c>
      <c r="DH370">
        <f>IF($GI370&gt;=3,INDEX($DC:$DC,$GH370+3),"")</f>
      </c>
      <c r="DI370">
        <f>IF($GI370&gt;=4,INDEX($DC:$DC,$GH370+4),"")</f>
      </c>
      <c r="DJ370">
        <f>IF($GI370&gt;=5,INDEX($DC:$DC,$GH370+5),"")</f>
      </c>
      <c r="DK370">
        <f>IF($GI370&gt;=6,INDEX($DC:$DC,$GH370+6),"")</f>
      </c>
      <c r="DL370">
        <f>IF($GI370&gt;=7,INDEX($DC:$DC,$GH370+7),"")</f>
      </c>
      <c r="DM370">
        <f>IF($GI370&gt;=8,INDEX($DC:$DC,$GH370+8),"")</f>
      </c>
      <c r="DN370">
        <f>IF($GI370&gt;=9,INDEX($DC:$DC,$GH370+9),"")</f>
      </c>
      <c r="DO370">
        <f>IF($GI370&gt;=10,INDEX($DC:$DC,$GH370+10),"")</f>
      </c>
      <c r="DP370">
        <f>IF($GI370&gt;=11,INDEX($DC:$DC,$GH370+11),"")</f>
      </c>
      <c r="DQ370">
        <f>IF($GI370&gt;=12,INDEX($DC:$DC,$GH370+12),"")</f>
      </c>
      <c r="DR370">
        <f>IF($GI370&gt;=13,INDEX($DC:$DC,$GH370+13),"")</f>
      </c>
      <c r="DS370">
        <f>IF($GI370&gt;=14,INDEX($DC:$DC,$GH370+14),"")</f>
      </c>
      <c r="DT370">
        <f>IF($GI370&gt;=15,INDEX($DC:$DC,$GH370+15),"")</f>
      </c>
      <c r="DU370">
        <f>IF($GI370&gt;=16,INDEX($DC:$DC,$GH370+16),"")</f>
      </c>
      <c r="DV370">
        <f>IF($GI370&gt;=17,INDEX($DC:$DC,$GH370+17),"")</f>
      </c>
      <c r="DW370">
        <f>IF($GI370&gt;=18,INDEX($DC:$DC,$GH370+18),"")</f>
      </c>
      <c r="DX370">
        <f>IF($GI370&gt;=19,INDEX($DC:$DC,$GH370+19),"")</f>
      </c>
      <c r="DY370">
        <f>IF($GI370&gt;=20,INDEX($DC:$DC,$GH370+20),"")</f>
      </c>
      <c r="DZ370">
        <f>IF($GI370&gt;=21,INDEX($DC:$DC,$GH370+21),"")</f>
      </c>
      <c r="EA370">
        <f>IF($GI370&gt;=22,INDEX($DC:$DC,$GH370+22),"")</f>
      </c>
      <c r="EB370">
        <f>IF($GI370&gt;=23,INDEX($DC:$DC,$GH370+23),"")</f>
      </c>
      <c r="EC370">
        <f>IF($GI370&gt;=24,INDEX($DC:$DC,$GH370+24),"")</f>
      </c>
      <c r="ED370">
        <f>IF($GI370&gt;=25,INDEX($DC:$DC,$GH370+25),"")</f>
      </c>
      <c r="EE370">
        <f>IF($GI370&gt;=26,INDEX($DC:$DC,$GH370+26),"")</f>
      </c>
      <c r="EF370">
        <f>IF($GI370&gt;=27,INDEX($DC:$DC,$GH370+27),"")</f>
      </c>
      <c r="EG370">
        <f>IF($GI370&gt;=28,INDEX($DC:$DC,$GH370+28),"")</f>
      </c>
      <c r="EH370">
        <f>IF($GI370&gt;=29,INDEX($DC:$DC,$GH370+29),"")</f>
      </c>
      <c r="EI370">
        <f>IF($GI370&gt;=30,INDEX($DC:$DC,$GH370+30),"")</f>
      </c>
      <c r="EJ370">
        <f>IF($GI370&gt;=31,INDEX($DC:$DC,$GH370+31),"")</f>
      </c>
      <c r="EK370">
        <f>IF($GI370&gt;=32,INDEX($DC:$DC,$GH370+32),"")</f>
      </c>
      <c r="EL370">
        <f>IF($GI370&gt;=33,INDEX($DC:$DC,$GH370+33),"")</f>
      </c>
      <c r="EM370">
        <f>IF($GI370&gt;=34,INDEX($DC:$DC,$GH370+34),"")</f>
      </c>
      <c r="EN370">
        <f>IF($GI370&gt;=35,INDEX($DC:$DC,$GH370+35),"")</f>
      </c>
      <c r="EO370">
        <f>IF($GI370&gt;=36,INDEX($DC:$DC,$GH370+36),"")</f>
      </c>
      <c r="EP370">
        <f>IF($GI370&gt;=37,INDEX($DC:$DC,$GH370+37),"")</f>
      </c>
      <c r="EQ370">
        <f>IF($GI370&gt;=38,INDEX($DC:$DC,$GH370+38),"")</f>
      </c>
      <c r="ER370">
        <f>IF($GI370&gt;=39,INDEX($DC:$DC,$GH370+39),"")</f>
      </c>
      <c r="ES370">
        <f>IF($GI370&gt;=40,INDEX($DC:$DC,$GH370+40),"")</f>
      </c>
      <c r="ET370">
        <f>IF($GI370&gt;=1,INDEX($DD:$DD,$GH370+1),"")</f>
      </c>
      <c r="EU370">
        <f>IF($GI370&gt;=2,INDEX($DD:$DD,$GH370+2),"")</f>
      </c>
      <c r="EV370">
        <f>IF($GI370&gt;=3,INDEX($DD:$DD,$GH370+3),"")</f>
      </c>
      <c r="EW370">
        <f>IF($GI370&gt;=4,INDEX($DD:$DD,$GH370+4),"")</f>
      </c>
      <c r="EX370">
        <f>IF($GI370&gt;=5,INDEX($DD:$DD,$GH370+5),"")</f>
      </c>
      <c r="EY370">
        <f>IF($GI370&gt;=6,INDEX($DD:$DD,$GH370+6),"")</f>
      </c>
      <c r="EZ370">
        <f>IF($GI370&gt;=7,INDEX($DD:$DD,$GH370+7),"")</f>
      </c>
      <c r="FA370">
        <f>IF($GI370&gt;=8,INDEX($DD:$DD,$GH370+8),"")</f>
      </c>
      <c r="FB370">
        <f>IF($GI370&gt;=9,INDEX($DD:$DD,$GH370+9),"")</f>
      </c>
      <c r="FC370">
        <f>IF($GI370&gt;=10,INDEX($DD:$DD,$GH370+10),"")</f>
      </c>
      <c r="FD370">
        <f>IF($GI370&gt;=11,INDEX($DD:$DD,$GH370+11),"")</f>
      </c>
      <c r="FE370">
        <f>IF($GI370&gt;=12,INDEX($DD:$DD,$GH370+12),"")</f>
      </c>
      <c r="FF370">
        <f>IF($GI370&gt;=13,INDEX($DD:$DD,$GH370+13),"")</f>
      </c>
      <c r="FG370">
        <f>IF($GI370&gt;=14,INDEX($DD:$DD,$GH370+14),"")</f>
      </c>
      <c r="FH370">
        <f>IF($GI370&gt;=15,INDEX($DD:$DD,$GH370+15),"")</f>
      </c>
      <c r="FI370">
        <f>IF($GI370&gt;=16,INDEX($DD:$DD,$GH370+16),"")</f>
      </c>
      <c r="FJ370">
        <f>IF($GI370&gt;=17,INDEX($DD:$DD,$GH370+17),"")</f>
      </c>
      <c r="FK370">
        <f>IF($GI370&gt;=18,INDEX($DD:$DD,$GH370+18),"")</f>
      </c>
      <c r="FL370">
        <f>IF($GI370&gt;=19,INDEX($DD:$DD,$GH370+19),"")</f>
      </c>
      <c r="FM370">
        <f>IF($GI370&gt;=20,INDEX($DD:$DD,$GH370+20),"")</f>
      </c>
      <c r="FN370">
        <f>IF($GI370&gt;=21,INDEX($DD:$DD,$GH370+21),"")</f>
      </c>
      <c r="FO370">
        <f>IF($GI370&gt;=22,INDEX($DD:$DD,$GH370+22),"")</f>
      </c>
      <c r="FP370">
        <f>IF($GI370&gt;=23,INDEX($DD:$DD,$GH370+23),"")</f>
      </c>
      <c r="FQ370">
        <f>IF($GI370&gt;=24,INDEX($DD:$DD,$GH370+24),"")</f>
      </c>
      <c r="FR370">
        <f>IF($GI370&gt;=25,INDEX($DD:$DD,$GH370+25),"")</f>
      </c>
      <c r="FS370">
        <f>IF($GI370&gt;=26,INDEX($DD:$DD,$GH370+26),"")</f>
      </c>
      <c r="FT370">
        <f>IF($GI370&gt;=27,INDEX($DD:$DD,$GH370+27),"")</f>
      </c>
      <c r="FU370">
        <f>IF($GI370&gt;=28,INDEX($DD:$DD,$GH370+28),"")</f>
      </c>
      <c r="FV370">
        <f>IF($GI370&gt;=29,INDEX($DD:$DD,$GH370+29),"")</f>
      </c>
      <c r="FW370">
        <f>IF($GI370&gt;=30,INDEX($DD:$DD,$GH370+30),"")</f>
      </c>
      <c r="FX370">
        <f>IF($GI370&gt;=31,INDEX($DD:$DD,$GH370+31),"")</f>
      </c>
      <c r="FY370">
        <f>IF($GI370&gt;=32,INDEX($DD:$DD,$GH370+32),"")</f>
      </c>
      <c r="FZ370">
        <f>IF($GI370&gt;=33,INDEX($DD:$DD,$GH370+33),"")</f>
      </c>
      <c r="GA370">
        <f>IF($GI370&gt;=34,INDEX($DD:$DD,$GH370+34),"")</f>
      </c>
      <c r="GB370">
        <f>IF($GI370&gt;=35,INDEX($DD:$DD,$GH370+35),"")</f>
      </c>
      <c r="GC370">
        <f>IF($GI370&gt;=36,INDEX($DD:$DD,$GH370+36),"")</f>
      </c>
      <c r="GD370">
        <f>IF($GI370&gt;=37,INDEX($DD:$DD,$GH370+37),"")</f>
      </c>
      <c r="GE370">
        <f>IF($GI370&gt;=38,INDEX($DD:$DD,$GH370+38),"")</f>
      </c>
      <c r="GF370">
        <f>IF($GI370&gt;=39,INDEX($DD:$DD,$GH370+39),"")</f>
      </c>
      <c r="GG370">
        <f>IF($GI370&gt;=40,INDEX($DD:$DD,$GH370+40),"")</f>
      </c>
      <c r="GH370">
        <f>IFERROR(MATCH($DB370,$DC$2:$DC$148,0)+1,0)</f>
      </c>
      <c r="GI370">
        <f>IFERROR(INDEX($DE$2:$DE$148,MATCH($DB370,$DC$2:$DC$148,0)),0)</f>
      </c>
      <c r="GJ370">
        <f>IFERROR(MATCH($S370,$DF$370:$ES$370,0),0)</f>
      </c>
      <c r="GK370">
        <f>IF($GJ370&gt;0,INDEX($ET$370:$GG$370,$GJ370),"")</f>
      </c>
      <c r="GN370">
        <f>IF($IW370&gt;=1,INDEX($GL:$GL,$IV370+1),"")</f>
      </c>
      <c r="GO370">
        <f>IF($IW370&gt;=2,INDEX($GL:$GL,$IV370+2),"")</f>
      </c>
      <c r="GP370">
        <f>IF($IW370&gt;=3,INDEX($GL:$GL,$IV370+3),"")</f>
      </c>
      <c r="GQ370">
        <f>IF($IW370&gt;=4,INDEX($GL:$GL,$IV370+4),"")</f>
      </c>
      <c r="GR370">
        <f>IF($IW370&gt;=5,INDEX($GL:$GL,$IV370+5),"")</f>
      </c>
      <c r="GS370">
        <f>IF($IW370&gt;=6,INDEX($GL:$GL,$IV370+6),"")</f>
      </c>
      <c r="GT370">
        <f>IF($IW370&gt;=7,INDEX($GL:$GL,$IV370+7),"")</f>
      </c>
      <c r="GU370">
        <f>IF($IW370&gt;=8,INDEX($GL:$GL,$IV370+8),"")</f>
      </c>
      <c r="GV370">
        <f>IF($IW370&gt;=9,INDEX($GL:$GL,$IV370+9),"")</f>
      </c>
      <c r="GW370">
        <f>IF($IW370&gt;=10,INDEX($GL:$GL,$IV370+10),"")</f>
      </c>
      <c r="GX370">
        <f>IF($IW370&gt;=11,INDEX($GL:$GL,$IV370+11),"")</f>
      </c>
      <c r="GY370">
        <f>IF($IW370&gt;=12,INDEX($GL:$GL,$IV370+12),"")</f>
      </c>
      <c r="GZ370">
        <f>IF($IW370&gt;=13,INDEX($GL:$GL,$IV370+13),"")</f>
      </c>
      <c r="HA370">
        <f>IF($IW370&gt;=14,INDEX($GL:$GL,$IV370+14),"")</f>
      </c>
      <c r="HB370">
        <f>IF($IW370&gt;=15,INDEX($GL:$GL,$IV370+15),"")</f>
      </c>
      <c r="HC370">
        <f>IF($IW370&gt;=16,INDEX($GL:$GL,$IV370+16),"")</f>
      </c>
      <c r="HD370">
        <f>IF($IW370&gt;=17,INDEX($GL:$GL,$IV370+17),"")</f>
      </c>
      <c r="HE370">
        <f>IF($IW370&gt;=18,INDEX($GL:$GL,$IV370+18),"")</f>
      </c>
      <c r="HF370">
        <f>IF($IW370&gt;=19,INDEX($GL:$GL,$IV370+19),"")</f>
      </c>
      <c r="HG370">
        <f>IF($IW370&gt;=20,INDEX($GL:$GL,$IV370+20),"")</f>
      </c>
      <c r="HH370">
        <f>IF($IW370&gt;=21,INDEX($GL:$GL,$IV370+21),"")</f>
      </c>
      <c r="HI370">
        <f>IF($IW370&gt;=22,INDEX($GL:$GL,$IV370+22),"")</f>
      </c>
      <c r="HJ370">
        <f>IF($IW370&gt;=23,INDEX($GL:$GL,$IV370+23),"")</f>
      </c>
      <c r="HK370">
        <f>IF($IW370&gt;=24,INDEX($GL:$GL,$IV370+24),"")</f>
      </c>
      <c r="HL370">
        <f>IF($IW370&gt;=25,INDEX($GL:$GL,$IV370+25),"")</f>
      </c>
      <c r="HM370">
        <f>IF($IW370&gt;=26,INDEX($GL:$GL,$IV370+26),"")</f>
      </c>
      <c r="HN370">
        <f>IF($IW370&gt;=27,INDEX($GL:$GL,$IV370+27),"")</f>
      </c>
      <c r="HO370">
        <f>IF($IW370&gt;=28,INDEX($GL:$GL,$IV370+28),"")</f>
      </c>
      <c r="HP370">
        <f>IF($IW370&gt;=29,INDEX($GL:$GL,$IV370+29),"")</f>
      </c>
      <c r="HQ370">
        <f>IF($IW370&gt;=30,INDEX($GL:$GL,$IV370+30),"")</f>
      </c>
      <c r="HR370">
        <f>IF($IW370&gt;=31,INDEX($GL:$GL,$IV370+31),"")</f>
      </c>
      <c r="HS370">
        <f>IF($IW370&gt;=32,INDEX($GL:$GL,$IV370+32),"")</f>
      </c>
      <c r="HT370">
        <f>IF($IW370&gt;=33,INDEX($GL:$GL,$IV370+33),"")</f>
      </c>
      <c r="HU370">
        <f>IF($IW370&gt;=34,INDEX($GL:$GL,$IV370+34),"")</f>
      </c>
      <c r="HV370">
        <f>IF($IW370&gt;=35,INDEX($GL:$GL,$IV370+35),"")</f>
      </c>
      <c r="HW370">
        <f>IF($IW370&gt;=36,INDEX($GL:$GL,$IV370+36),"")</f>
      </c>
      <c r="HX370">
        <f>IF($IW370&gt;=37,INDEX($GL:$GL,$IV370+37),"")</f>
      </c>
      <c r="HY370">
        <f>IF($IW370&gt;=38,INDEX($GL:$GL,$IV370+38),"")</f>
      </c>
      <c r="HZ370">
        <f>IF($IW370&gt;=39,INDEX($GL:$GL,$IV370+39),"")</f>
      </c>
      <c r="IA370">
        <f>IF($IW370&gt;=40,INDEX($GL:$GL,$IV370+40),"")</f>
      </c>
      <c r="IB370">
        <f>IF($IW370&gt;=41,INDEX($GL:$GL,$IV370+41),"")</f>
      </c>
      <c r="IC370">
        <f>IF($IW370&gt;=42,INDEX($GL:$GL,$IV370+42),"")</f>
      </c>
      <c r="ID370">
        <f>IF($IW370&gt;=43,INDEX($GL:$GL,$IV370+43),"")</f>
      </c>
      <c r="IE370">
        <f>IF($IW370&gt;=44,INDEX($GL:$GL,$IV370+44),"")</f>
      </c>
      <c r="IF370">
        <f>IF($IW370&gt;=45,INDEX($GL:$GL,$IV370+45),"")</f>
      </c>
      <c r="IG370">
        <f>IF($IW370&gt;=46,INDEX($GL:$GL,$IV370+46),"")</f>
      </c>
      <c r="IH370">
        <f>IF($IW370&gt;=47,INDEX($GL:$GL,$IV370+47),"")</f>
      </c>
      <c r="II370">
        <f>IF($IW370&gt;=48,INDEX($GL:$GL,$IV370+48),"")</f>
      </c>
      <c r="IJ370">
        <f>IF($IW370&gt;=49,INDEX($GL:$GL,$IV370+49),"")</f>
      </c>
      <c r="IK370">
        <f>IF($IW370&gt;=50,INDEX($GL:$GL,$IV370+50),"")</f>
      </c>
      <c r="IL370">
        <f>IF($IW370&gt;=51,INDEX($GL:$GL,$IV370+51),"")</f>
      </c>
      <c r="IM370">
        <f>IF($IW370&gt;=52,INDEX($GL:$GL,$IV370+52),"")</f>
      </c>
      <c r="IN370">
        <f>IF($IW370&gt;=53,INDEX($GL:$GL,$IV370+53),"")</f>
      </c>
      <c r="IO370">
        <f>IF($IW370&gt;=54,INDEX($GL:$GL,$IV370+54),"")</f>
      </c>
      <c r="IP370">
        <f>IF($IW370&gt;=55,INDEX($GL:$GL,$IV370+55),"")</f>
      </c>
      <c r="IQ370">
        <f>IF($IW370&gt;=56,INDEX($GL:$GL,$IV370+56),"")</f>
      </c>
      <c r="IR370">
        <f>IF($IW370&gt;=57,INDEX($GL:$GL,$IV370+57),"")</f>
      </c>
      <c r="IS370">
        <f>IF($IW370&gt;=58,INDEX($GL:$GL,$IV370+58),"")</f>
      </c>
      <c r="IT370">
        <f>IF($IW370&gt;=59,INDEX($GL:$GL,$IV370+59),"")</f>
      </c>
      <c r="IU370">
        <f>IF($IW370&gt;=60,INDEX($GL:$GL,$IV370+60),"")</f>
      </c>
      <c r="IV370">
        <f>IFERROR(MATCH($GK370,$GL$2:$GL$324,0)+1,0)</f>
      </c>
      <c r="IW370">
        <f>IFERROR(INDEX($GM$2:$GM$324,MATCH($GK370,$GL$2:$GL$324,0)),0)</f>
      </c>
      <c r="IX370" t="s">
        <v>34</v>
      </c>
      <c r="IY370" t="s">
        <v>34</v>
      </c>
    </row>
    <row r="371" spans="1:259" x14ac:dyDescent="0.25">
      <c r="K371">
        <f>IF(OR($N371="",$J371=""),"",IFERROR($N371/$J371,0))</f>
      </c>
      <c r="L371">
        <f>IF($N371="","",
SUM($M371,$O371,$T371,$P371,$R371)*
(1-IF($U371="",0,VALUE($U371)/100)))</f>
      </c>
      <c r="M371">
        <f>IF($N371="","",$N371)</f>
      </c>
      <c r="O371">
        <f>IF($N371="","",
IF($H371="","",
IF(ISNUMBER(SEARCH("exempt",LOWER($H371))),0,
$N371*(VALUE(SUBSTITUTE($H371,"%",""))/100))))</f>
      </c>
      <c r="V371">
        <f>IFERROR(IF(FIND(" - ",$E371)&gt;0,MID($E371,FIND(" - ",$E371)+3,LEN($E371)),""),"")</f>
      </c>
      <c r="AE371" t="s">
        <v>952</v>
      </c>
      <c r="AJ371">
        <f>IFERROR(LEFT($E371,FIND(" - ",$E371)-1),$E371)</f>
      </c>
      <c r="AM371">
        <f>IF($CB371&gt;=1,INDEX($AK:$AK,$CA371+1),"")</f>
      </c>
      <c r="AN371">
        <f>IF($CB371&gt;=2,INDEX($AK:$AK,$CA371+2),"")</f>
      </c>
      <c r="AO371">
        <f>IF($CB371&gt;=3,INDEX($AK:$AK,$CA371+3),"")</f>
      </c>
      <c r="AP371">
        <f>IF($CB371&gt;=4,INDEX($AK:$AK,$CA371+4),"")</f>
      </c>
      <c r="AQ371">
        <f>IF($CB371&gt;=5,INDEX($AK:$AK,$CA371+5),"")</f>
      </c>
      <c r="AR371">
        <f>IF($CB371&gt;=6,INDEX($AK:$AK,$CA371+6),"")</f>
      </c>
      <c r="AS371">
        <f>IF($CB371&gt;=7,INDEX($AK:$AK,$CA371+7),"")</f>
      </c>
      <c r="AT371">
        <f>IF($CB371&gt;=8,INDEX($AK:$AK,$CA371+8),"")</f>
      </c>
      <c r="AU371">
        <f>IF($CB371&gt;=9,INDEX($AK:$AK,$CA371+9),"")</f>
      </c>
      <c r="AV371">
        <f>IF($CB371&gt;=10,INDEX($AK:$AK,$CA371+10),"")</f>
      </c>
      <c r="AW371">
        <f>IF($CB371&gt;=11,INDEX($AK:$AK,$CA371+11),"")</f>
      </c>
      <c r="AX371">
        <f>IF($CB371&gt;=12,INDEX($AK:$AK,$CA371+12),"")</f>
      </c>
      <c r="AY371">
        <f>IF($CB371&gt;=13,INDEX($AK:$AK,$CA371+13),"")</f>
      </c>
      <c r="AZ371">
        <f>IF($CB371&gt;=14,INDEX($AK:$AK,$CA371+14),"")</f>
      </c>
      <c r="BA371">
        <f>IF($CB371&gt;=15,INDEX($AK:$AK,$CA371+15),"")</f>
      </c>
      <c r="BB371">
        <f>IF($CB371&gt;=16,INDEX($AK:$AK,$CA371+16),"")</f>
      </c>
      <c r="BC371">
        <f>IF($CB371&gt;=17,INDEX($AK:$AK,$CA371+17),"")</f>
      </c>
      <c r="BD371">
        <f>IF($CB371&gt;=18,INDEX($AK:$AK,$CA371+18),"")</f>
      </c>
      <c r="BE371">
        <f>IF($CB371&gt;=19,INDEX($AK:$AK,$CA371+19),"")</f>
      </c>
      <c r="BF371">
        <f>IF($CB371&gt;=20,INDEX($AK:$AK,$CA371+20),"")</f>
      </c>
      <c r="BG371">
        <f>IF($CB371&gt;=21,INDEX($AK:$AK,$CA371+21),"")</f>
      </c>
      <c r="BH371">
        <f>IF($CB371&gt;=22,INDEX($AK:$AK,$CA371+22),"")</f>
      </c>
      <c r="BI371">
        <f>IF($CB371&gt;=23,INDEX($AK:$AK,$CA371+23),"")</f>
      </c>
      <c r="BJ371">
        <f>IF($CB371&gt;=24,INDEX($AK:$AK,$CA371+24),"")</f>
      </c>
      <c r="BK371">
        <f>IF($CB371&gt;=25,INDEX($AK:$AK,$CA371+25),"")</f>
      </c>
      <c r="BL371">
        <f>IF($CB371&gt;=26,INDEX($AK:$AK,$CA371+26),"")</f>
      </c>
      <c r="BM371">
        <f>IF($CB371&gt;=27,INDEX($AK:$AK,$CA371+27),"")</f>
      </c>
      <c r="BN371">
        <f>IF($CB371&gt;=28,INDEX($AK:$AK,$CA371+28),"")</f>
      </c>
      <c r="BO371">
        <f>IF($CB371&gt;=29,INDEX($AK:$AK,$CA371+29),"")</f>
      </c>
      <c r="BP371">
        <f>IF($CB371&gt;=30,INDEX($AK:$AK,$CA371+30),"")</f>
      </c>
      <c r="BQ371">
        <f>IF($CB371&gt;=31,INDEX($AK:$AK,$CA371+31),"")</f>
      </c>
      <c r="BR371">
        <f>IF($CB371&gt;=32,INDEX($AK:$AK,$CA371+32),"")</f>
      </c>
      <c r="BS371">
        <f>IF($CB371&gt;=33,INDEX($AK:$AK,$CA371+33),"")</f>
      </c>
      <c r="BT371">
        <f>IF($CB371&gt;=34,INDEX($AK:$AK,$CA371+34),"")</f>
      </c>
      <c r="BU371">
        <f>IF($CB371&gt;=35,INDEX($AK:$AK,$CA371+35),"")</f>
      </c>
      <c r="BV371">
        <f>IF($CB371&gt;=36,INDEX($AK:$AK,$CA371+36),"")</f>
      </c>
      <c r="BW371">
        <f>IF($CB371&gt;=37,INDEX($AK:$AK,$CA371+37),"")</f>
      </c>
      <c r="BX371">
        <f>IF($CB371&gt;=38,INDEX($AK:$AK,$CA371+38),"")</f>
      </c>
      <c r="BY371">
        <f>IF($CB371&gt;=39,INDEX($AK:$AK,$CA371+39),"")</f>
      </c>
      <c r="BZ371">
        <f>IF($CB371&gt;=40,INDEX($AK:$AK,$CA371+40),"")</f>
      </c>
      <c r="CA371">
        <f>IFERROR(MATCH($AJ371,$AK$2:$AK$134,0)+1,0)</f>
      </c>
      <c r="CB371">
        <f>IFERROR(INDEX($AL$2:$AL$134,MATCH($AJ371,$AK$2:$AK$134,0)),0)</f>
      </c>
      <c r="CC371">
        <f>IFERROR(LEFT($F371,FIND(" - ",$F371)-1),$F371)</f>
      </c>
      <c r="CF371">
        <f>IF($DA371&gt;=1,INDEX($CD:$CD,$CZ371+1),"")</f>
      </c>
      <c r="CG371">
        <f>IF($DA371&gt;=2,INDEX($CD:$CD,$CZ371+2),"")</f>
      </c>
      <c r="CH371">
        <f>IF($DA371&gt;=3,INDEX($CD:$CD,$CZ371+3),"")</f>
      </c>
      <c r="CI371">
        <f>IF($DA371&gt;=4,INDEX($CD:$CD,$CZ371+4),"")</f>
      </c>
      <c r="CJ371">
        <f>IF($DA371&gt;=5,INDEX($CD:$CD,$CZ371+5),"")</f>
      </c>
      <c r="CK371">
        <f>IF($DA371&gt;=6,INDEX($CD:$CD,$CZ371+6),"")</f>
      </c>
      <c r="CL371">
        <f>IF($DA371&gt;=7,INDEX($CD:$CD,$CZ371+7),"")</f>
      </c>
      <c r="CM371">
        <f>IF($DA371&gt;=8,INDEX($CD:$CD,$CZ371+8),"")</f>
      </c>
      <c r="CN371">
        <f>IF($DA371&gt;=9,INDEX($CD:$CD,$CZ371+9),"")</f>
      </c>
      <c r="CO371">
        <f>IF($DA371&gt;=10,INDEX($CD:$CD,$CZ371+10),"")</f>
      </c>
      <c r="CP371">
        <f>IF($DA371&gt;=11,INDEX($CD:$CD,$CZ371+11),"")</f>
      </c>
      <c r="CQ371">
        <f>IF($DA371&gt;=12,INDEX($CD:$CD,$CZ371+12),"")</f>
      </c>
      <c r="CR371">
        <f>IF($DA371&gt;=13,INDEX($CD:$CD,$CZ371+13),"")</f>
      </c>
      <c r="CS371">
        <f>IF($DA371&gt;=14,INDEX($CD:$CD,$CZ371+14),"")</f>
      </c>
      <c r="CT371">
        <f>IF($DA371&gt;=15,INDEX($CD:$CD,$CZ371+15),"")</f>
      </c>
      <c r="CU371">
        <f>IF($DA371&gt;=16,INDEX($CD:$CD,$CZ371+16),"")</f>
      </c>
      <c r="CV371">
        <f>IF($DA371&gt;=17,INDEX($CD:$CD,$CZ371+17),"")</f>
      </c>
      <c r="CW371">
        <f>IF($DA371&gt;=18,INDEX($CD:$CD,$CZ371+18),"")</f>
      </c>
      <c r="CX371">
        <f>IF($DA371&gt;=19,INDEX($CD:$CD,$CZ371+19),"")</f>
      </c>
      <c r="CY371">
        <f>IF($DA371&gt;=20,INDEX($CD:$CD,$CZ371+20),"")</f>
      </c>
      <c r="CZ371">
        <f>IFERROR(MATCH($CC371,$CD$2:$CD$263,0)+1,0)</f>
      </c>
      <c r="DA371">
        <f>IFERROR(INDEX($CE$2:$CE$263,MATCH($CC371,$CD$2:$CD$263,0)),0)</f>
      </c>
      <c r="DB371">
        <f>IFERROR(INDEX($AI:$AI,MATCH($H371,$AH:$AH,0))&amp;"","")</f>
      </c>
      <c r="DF371">
        <f>IF($GI371&gt;=1,INDEX($DC:$DC,$GH371+1),"")</f>
      </c>
      <c r="DG371">
        <f>IF($GI371&gt;=2,INDEX($DC:$DC,$GH371+2),"")</f>
      </c>
      <c r="DH371">
        <f>IF($GI371&gt;=3,INDEX($DC:$DC,$GH371+3),"")</f>
      </c>
      <c r="DI371">
        <f>IF($GI371&gt;=4,INDEX($DC:$DC,$GH371+4),"")</f>
      </c>
      <c r="DJ371">
        <f>IF($GI371&gt;=5,INDEX($DC:$DC,$GH371+5),"")</f>
      </c>
      <c r="DK371">
        <f>IF($GI371&gt;=6,INDEX($DC:$DC,$GH371+6),"")</f>
      </c>
      <c r="DL371">
        <f>IF($GI371&gt;=7,INDEX($DC:$DC,$GH371+7),"")</f>
      </c>
      <c r="DM371">
        <f>IF($GI371&gt;=8,INDEX($DC:$DC,$GH371+8),"")</f>
      </c>
      <c r="DN371">
        <f>IF($GI371&gt;=9,INDEX($DC:$DC,$GH371+9),"")</f>
      </c>
      <c r="DO371">
        <f>IF($GI371&gt;=10,INDEX($DC:$DC,$GH371+10),"")</f>
      </c>
      <c r="DP371">
        <f>IF($GI371&gt;=11,INDEX($DC:$DC,$GH371+11),"")</f>
      </c>
      <c r="DQ371">
        <f>IF($GI371&gt;=12,INDEX($DC:$DC,$GH371+12),"")</f>
      </c>
      <c r="DR371">
        <f>IF($GI371&gt;=13,INDEX($DC:$DC,$GH371+13),"")</f>
      </c>
      <c r="DS371">
        <f>IF($GI371&gt;=14,INDEX($DC:$DC,$GH371+14),"")</f>
      </c>
      <c r="DT371">
        <f>IF($GI371&gt;=15,INDEX($DC:$DC,$GH371+15),"")</f>
      </c>
      <c r="DU371">
        <f>IF($GI371&gt;=16,INDEX($DC:$DC,$GH371+16),"")</f>
      </c>
      <c r="DV371">
        <f>IF($GI371&gt;=17,INDEX($DC:$DC,$GH371+17),"")</f>
      </c>
      <c r="DW371">
        <f>IF($GI371&gt;=18,INDEX($DC:$DC,$GH371+18),"")</f>
      </c>
      <c r="DX371">
        <f>IF($GI371&gt;=19,INDEX($DC:$DC,$GH371+19),"")</f>
      </c>
      <c r="DY371">
        <f>IF($GI371&gt;=20,INDEX($DC:$DC,$GH371+20),"")</f>
      </c>
      <c r="DZ371">
        <f>IF($GI371&gt;=21,INDEX($DC:$DC,$GH371+21),"")</f>
      </c>
      <c r="EA371">
        <f>IF($GI371&gt;=22,INDEX($DC:$DC,$GH371+22),"")</f>
      </c>
      <c r="EB371">
        <f>IF($GI371&gt;=23,INDEX($DC:$DC,$GH371+23),"")</f>
      </c>
      <c r="EC371">
        <f>IF($GI371&gt;=24,INDEX($DC:$DC,$GH371+24),"")</f>
      </c>
      <c r="ED371">
        <f>IF($GI371&gt;=25,INDEX($DC:$DC,$GH371+25),"")</f>
      </c>
      <c r="EE371">
        <f>IF($GI371&gt;=26,INDEX($DC:$DC,$GH371+26),"")</f>
      </c>
      <c r="EF371">
        <f>IF($GI371&gt;=27,INDEX($DC:$DC,$GH371+27),"")</f>
      </c>
      <c r="EG371">
        <f>IF($GI371&gt;=28,INDEX($DC:$DC,$GH371+28),"")</f>
      </c>
      <c r="EH371">
        <f>IF($GI371&gt;=29,INDEX($DC:$DC,$GH371+29),"")</f>
      </c>
      <c r="EI371">
        <f>IF($GI371&gt;=30,INDEX($DC:$DC,$GH371+30),"")</f>
      </c>
      <c r="EJ371">
        <f>IF($GI371&gt;=31,INDEX($DC:$DC,$GH371+31),"")</f>
      </c>
      <c r="EK371">
        <f>IF($GI371&gt;=32,INDEX($DC:$DC,$GH371+32),"")</f>
      </c>
      <c r="EL371">
        <f>IF($GI371&gt;=33,INDEX($DC:$DC,$GH371+33),"")</f>
      </c>
      <c r="EM371">
        <f>IF($GI371&gt;=34,INDEX($DC:$DC,$GH371+34),"")</f>
      </c>
      <c r="EN371">
        <f>IF($GI371&gt;=35,INDEX($DC:$DC,$GH371+35),"")</f>
      </c>
      <c r="EO371">
        <f>IF($GI371&gt;=36,INDEX($DC:$DC,$GH371+36),"")</f>
      </c>
      <c r="EP371">
        <f>IF($GI371&gt;=37,INDEX($DC:$DC,$GH371+37),"")</f>
      </c>
      <c r="EQ371">
        <f>IF($GI371&gt;=38,INDEX($DC:$DC,$GH371+38),"")</f>
      </c>
      <c r="ER371">
        <f>IF($GI371&gt;=39,INDEX($DC:$DC,$GH371+39),"")</f>
      </c>
      <c r="ES371">
        <f>IF($GI371&gt;=40,INDEX($DC:$DC,$GH371+40),"")</f>
      </c>
      <c r="ET371">
        <f>IF($GI371&gt;=1,INDEX($DD:$DD,$GH371+1),"")</f>
      </c>
      <c r="EU371">
        <f>IF($GI371&gt;=2,INDEX($DD:$DD,$GH371+2),"")</f>
      </c>
      <c r="EV371">
        <f>IF($GI371&gt;=3,INDEX($DD:$DD,$GH371+3),"")</f>
      </c>
      <c r="EW371">
        <f>IF($GI371&gt;=4,INDEX($DD:$DD,$GH371+4),"")</f>
      </c>
      <c r="EX371">
        <f>IF($GI371&gt;=5,INDEX($DD:$DD,$GH371+5),"")</f>
      </c>
      <c r="EY371">
        <f>IF($GI371&gt;=6,INDEX($DD:$DD,$GH371+6),"")</f>
      </c>
      <c r="EZ371">
        <f>IF($GI371&gt;=7,INDEX($DD:$DD,$GH371+7),"")</f>
      </c>
      <c r="FA371">
        <f>IF($GI371&gt;=8,INDEX($DD:$DD,$GH371+8),"")</f>
      </c>
      <c r="FB371">
        <f>IF($GI371&gt;=9,INDEX($DD:$DD,$GH371+9),"")</f>
      </c>
      <c r="FC371">
        <f>IF($GI371&gt;=10,INDEX($DD:$DD,$GH371+10),"")</f>
      </c>
      <c r="FD371">
        <f>IF($GI371&gt;=11,INDEX($DD:$DD,$GH371+11),"")</f>
      </c>
      <c r="FE371">
        <f>IF($GI371&gt;=12,INDEX($DD:$DD,$GH371+12),"")</f>
      </c>
      <c r="FF371">
        <f>IF($GI371&gt;=13,INDEX($DD:$DD,$GH371+13),"")</f>
      </c>
      <c r="FG371">
        <f>IF($GI371&gt;=14,INDEX($DD:$DD,$GH371+14),"")</f>
      </c>
      <c r="FH371">
        <f>IF($GI371&gt;=15,INDEX($DD:$DD,$GH371+15),"")</f>
      </c>
      <c r="FI371">
        <f>IF($GI371&gt;=16,INDEX($DD:$DD,$GH371+16),"")</f>
      </c>
      <c r="FJ371">
        <f>IF($GI371&gt;=17,INDEX($DD:$DD,$GH371+17),"")</f>
      </c>
      <c r="FK371">
        <f>IF($GI371&gt;=18,INDEX($DD:$DD,$GH371+18),"")</f>
      </c>
      <c r="FL371">
        <f>IF($GI371&gt;=19,INDEX($DD:$DD,$GH371+19),"")</f>
      </c>
      <c r="FM371">
        <f>IF($GI371&gt;=20,INDEX($DD:$DD,$GH371+20),"")</f>
      </c>
      <c r="FN371">
        <f>IF($GI371&gt;=21,INDEX($DD:$DD,$GH371+21),"")</f>
      </c>
      <c r="FO371">
        <f>IF($GI371&gt;=22,INDEX($DD:$DD,$GH371+22),"")</f>
      </c>
      <c r="FP371">
        <f>IF($GI371&gt;=23,INDEX($DD:$DD,$GH371+23),"")</f>
      </c>
      <c r="FQ371">
        <f>IF($GI371&gt;=24,INDEX($DD:$DD,$GH371+24),"")</f>
      </c>
      <c r="FR371">
        <f>IF($GI371&gt;=25,INDEX($DD:$DD,$GH371+25),"")</f>
      </c>
      <c r="FS371">
        <f>IF($GI371&gt;=26,INDEX($DD:$DD,$GH371+26),"")</f>
      </c>
      <c r="FT371">
        <f>IF($GI371&gt;=27,INDEX($DD:$DD,$GH371+27),"")</f>
      </c>
      <c r="FU371">
        <f>IF($GI371&gt;=28,INDEX($DD:$DD,$GH371+28),"")</f>
      </c>
      <c r="FV371">
        <f>IF($GI371&gt;=29,INDEX($DD:$DD,$GH371+29),"")</f>
      </c>
      <c r="FW371">
        <f>IF($GI371&gt;=30,INDEX($DD:$DD,$GH371+30),"")</f>
      </c>
      <c r="FX371">
        <f>IF($GI371&gt;=31,INDEX($DD:$DD,$GH371+31),"")</f>
      </c>
      <c r="FY371">
        <f>IF($GI371&gt;=32,INDEX($DD:$DD,$GH371+32),"")</f>
      </c>
      <c r="FZ371">
        <f>IF($GI371&gt;=33,INDEX($DD:$DD,$GH371+33),"")</f>
      </c>
      <c r="GA371">
        <f>IF($GI371&gt;=34,INDEX($DD:$DD,$GH371+34),"")</f>
      </c>
      <c r="GB371">
        <f>IF($GI371&gt;=35,INDEX($DD:$DD,$GH371+35),"")</f>
      </c>
      <c r="GC371">
        <f>IF($GI371&gt;=36,INDEX($DD:$DD,$GH371+36),"")</f>
      </c>
      <c r="GD371">
        <f>IF($GI371&gt;=37,INDEX($DD:$DD,$GH371+37),"")</f>
      </c>
      <c r="GE371">
        <f>IF($GI371&gt;=38,INDEX($DD:$DD,$GH371+38),"")</f>
      </c>
      <c r="GF371">
        <f>IF($GI371&gt;=39,INDEX($DD:$DD,$GH371+39),"")</f>
      </c>
      <c r="GG371">
        <f>IF($GI371&gt;=40,INDEX($DD:$DD,$GH371+40),"")</f>
      </c>
      <c r="GH371">
        <f>IFERROR(MATCH($DB371,$DC$2:$DC$148,0)+1,0)</f>
      </c>
      <c r="GI371">
        <f>IFERROR(INDEX($DE$2:$DE$148,MATCH($DB371,$DC$2:$DC$148,0)),0)</f>
      </c>
      <c r="GJ371">
        <f>IFERROR(MATCH($S371,$DF$371:$ES$371,0),0)</f>
      </c>
      <c r="GK371">
        <f>IF($GJ371&gt;0,INDEX($ET$371:$GG$371,$GJ371),"")</f>
      </c>
      <c r="GN371">
        <f>IF($IW371&gt;=1,INDEX($GL:$GL,$IV371+1),"")</f>
      </c>
      <c r="GO371">
        <f>IF($IW371&gt;=2,INDEX($GL:$GL,$IV371+2),"")</f>
      </c>
      <c r="GP371">
        <f>IF($IW371&gt;=3,INDEX($GL:$GL,$IV371+3),"")</f>
      </c>
      <c r="GQ371">
        <f>IF($IW371&gt;=4,INDEX($GL:$GL,$IV371+4),"")</f>
      </c>
      <c r="GR371">
        <f>IF($IW371&gt;=5,INDEX($GL:$GL,$IV371+5),"")</f>
      </c>
      <c r="GS371">
        <f>IF($IW371&gt;=6,INDEX($GL:$GL,$IV371+6),"")</f>
      </c>
      <c r="GT371">
        <f>IF($IW371&gt;=7,INDEX($GL:$GL,$IV371+7),"")</f>
      </c>
      <c r="GU371">
        <f>IF($IW371&gt;=8,INDEX($GL:$GL,$IV371+8),"")</f>
      </c>
      <c r="GV371">
        <f>IF($IW371&gt;=9,INDEX($GL:$GL,$IV371+9),"")</f>
      </c>
      <c r="GW371">
        <f>IF($IW371&gt;=10,INDEX($GL:$GL,$IV371+10),"")</f>
      </c>
      <c r="GX371">
        <f>IF($IW371&gt;=11,INDEX($GL:$GL,$IV371+11),"")</f>
      </c>
      <c r="GY371">
        <f>IF($IW371&gt;=12,INDEX($GL:$GL,$IV371+12),"")</f>
      </c>
      <c r="GZ371">
        <f>IF($IW371&gt;=13,INDEX($GL:$GL,$IV371+13),"")</f>
      </c>
      <c r="HA371">
        <f>IF($IW371&gt;=14,INDEX($GL:$GL,$IV371+14),"")</f>
      </c>
      <c r="HB371">
        <f>IF($IW371&gt;=15,INDEX($GL:$GL,$IV371+15),"")</f>
      </c>
      <c r="HC371">
        <f>IF($IW371&gt;=16,INDEX($GL:$GL,$IV371+16),"")</f>
      </c>
      <c r="HD371">
        <f>IF($IW371&gt;=17,INDEX($GL:$GL,$IV371+17),"")</f>
      </c>
      <c r="HE371">
        <f>IF($IW371&gt;=18,INDEX($GL:$GL,$IV371+18),"")</f>
      </c>
      <c r="HF371">
        <f>IF($IW371&gt;=19,INDEX($GL:$GL,$IV371+19),"")</f>
      </c>
      <c r="HG371">
        <f>IF($IW371&gt;=20,INDEX($GL:$GL,$IV371+20),"")</f>
      </c>
      <c r="HH371">
        <f>IF($IW371&gt;=21,INDEX($GL:$GL,$IV371+21),"")</f>
      </c>
      <c r="HI371">
        <f>IF($IW371&gt;=22,INDEX($GL:$GL,$IV371+22),"")</f>
      </c>
      <c r="HJ371">
        <f>IF($IW371&gt;=23,INDEX($GL:$GL,$IV371+23),"")</f>
      </c>
      <c r="HK371">
        <f>IF($IW371&gt;=24,INDEX($GL:$GL,$IV371+24),"")</f>
      </c>
      <c r="HL371">
        <f>IF($IW371&gt;=25,INDEX($GL:$GL,$IV371+25),"")</f>
      </c>
      <c r="HM371">
        <f>IF($IW371&gt;=26,INDEX($GL:$GL,$IV371+26),"")</f>
      </c>
      <c r="HN371">
        <f>IF($IW371&gt;=27,INDEX($GL:$GL,$IV371+27),"")</f>
      </c>
      <c r="HO371">
        <f>IF($IW371&gt;=28,INDEX($GL:$GL,$IV371+28),"")</f>
      </c>
      <c r="HP371">
        <f>IF($IW371&gt;=29,INDEX($GL:$GL,$IV371+29),"")</f>
      </c>
      <c r="HQ371">
        <f>IF($IW371&gt;=30,INDEX($GL:$GL,$IV371+30),"")</f>
      </c>
      <c r="HR371">
        <f>IF($IW371&gt;=31,INDEX($GL:$GL,$IV371+31),"")</f>
      </c>
      <c r="HS371">
        <f>IF($IW371&gt;=32,INDEX($GL:$GL,$IV371+32),"")</f>
      </c>
      <c r="HT371">
        <f>IF($IW371&gt;=33,INDEX($GL:$GL,$IV371+33),"")</f>
      </c>
      <c r="HU371">
        <f>IF($IW371&gt;=34,INDEX($GL:$GL,$IV371+34),"")</f>
      </c>
      <c r="HV371">
        <f>IF($IW371&gt;=35,INDEX($GL:$GL,$IV371+35),"")</f>
      </c>
      <c r="HW371">
        <f>IF($IW371&gt;=36,INDEX($GL:$GL,$IV371+36),"")</f>
      </c>
      <c r="HX371">
        <f>IF($IW371&gt;=37,INDEX($GL:$GL,$IV371+37),"")</f>
      </c>
      <c r="HY371">
        <f>IF($IW371&gt;=38,INDEX($GL:$GL,$IV371+38),"")</f>
      </c>
      <c r="HZ371">
        <f>IF($IW371&gt;=39,INDEX($GL:$GL,$IV371+39),"")</f>
      </c>
      <c r="IA371">
        <f>IF($IW371&gt;=40,INDEX($GL:$GL,$IV371+40),"")</f>
      </c>
      <c r="IB371">
        <f>IF($IW371&gt;=41,INDEX($GL:$GL,$IV371+41),"")</f>
      </c>
      <c r="IC371">
        <f>IF($IW371&gt;=42,INDEX($GL:$GL,$IV371+42),"")</f>
      </c>
      <c r="ID371">
        <f>IF($IW371&gt;=43,INDEX($GL:$GL,$IV371+43),"")</f>
      </c>
      <c r="IE371">
        <f>IF($IW371&gt;=44,INDEX($GL:$GL,$IV371+44),"")</f>
      </c>
      <c r="IF371">
        <f>IF($IW371&gt;=45,INDEX($GL:$GL,$IV371+45),"")</f>
      </c>
      <c r="IG371">
        <f>IF($IW371&gt;=46,INDEX($GL:$GL,$IV371+46),"")</f>
      </c>
      <c r="IH371">
        <f>IF($IW371&gt;=47,INDEX($GL:$GL,$IV371+47),"")</f>
      </c>
      <c r="II371">
        <f>IF($IW371&gt;=48,INDEX($GL:$GL,$IV371+48),"")</f>
      </c>
      <c r="IJ371">
        <f>IF($IW371&gt;=49,INDEX($GL:$GL,$IV371+49),"")</f>
      </c>
      <c r="IK371">
        <f>IF($IW371&gt;=50,INDEX($GL:$GL,$IV371+50),"")</f>
      </c>
      <c r="IL371">
        <f>IF($IW371&gt;=51,INDEX($GL:$GL,$IV371+51),"")</f>
      </c>
      <c r="IM371">
        <f>IF($IW371&gt;=52,INDEX($GL:$GL,$IV371+52),"")</f>
      </c>
      <c r="IN371">
        <f>IF($IW371&gt;=53,INDEX($GL:$GL,$IV371+53),"")</f>
      </c>
      <c r="IO371">
        <f>IF($IW371&gt;=54,INDEX($GL:$GL,$IV371+54),"")</f>
      </c>
      <c r="IP371">
        <f>IF($IW371&gt;=55,INDEX($GL:$GL,$IV371+55),"")</f>
      </c>
      <c r="IQ371">
        <f>IF($IW371&gt;=56,INDEX($GL:$GL,$IV371+56),"")</f>
      </c>
      <c r="IR371">
        <f>IF($IW371&gt;=57,INDEX($GL:$GL,$IV371+57),"")</f>
      </c>
      <c r="IS371">
        <f>IF($IW371&gt;=58,INDEX($GL:$GL,$IV371+58),"")</f>
      </c>
      <c r="IT371">
        <f>IF($IW371&gt;=59,INDEX($GL:$GL,$IV371+59),"")</f>
      </c>
      <c r="IU371">
        <f>IF($IW371&gt;=60,INDEX($GL:$GL,$IV371+60),"")</f>
      </c>
      <c r="IV371">
        <f>IFERROR(MATCH($GK371,$GL$2:$GL$324,0)+1,0)</f>
      </c>
      <c r="IW371">
        <f>IFERROR(INDEX($GM$2:$GM$324,MATCH($GK371,$GL$2:$GL$324,0)),0)</f>
      </c>
      <c r="IX371" t="s">
        <v>34</v>
      </c>
      <c r="IY371" t="s">
        <v>34</v>
      </c>
    </row>
    <row r="372" spans="1:259" x14ac:dyDescent="0.25">
      <c r="K372">
        <f>IF(OR($N372="",$J372=""),"",IFERROR($N372/$J372,0))</f>
      </c>
      <c r="L372">
        <f>IF($N372="","",
SUM($M372,$O372,$T372,$P372,$R372)*
(1-IF($U372="",0,VALUE($U372)/100)))</f>
      </c>
      <c r="M372">
        <f>IF($N372="","",$N372)</f>
      </c>
      <c r="O372">
        <f>IF($N372="","",
IF($H372="","",
IF(ISNUMBER(SEARCH("exempt",LOWER($H372))),0,
$N372*(VALUE(SUBSTITUTE($H372,"%",""))/100))))</f>
      </c>
      <c r="V372">
        <f>IFERROR(IF(FIND(" - ",$E372)&gt;0,MID($E372,FIND(" - ",$E372)+3,LEN($E372)),""),"")</f>
      </c>
      <c r="AE372" t="s">
        <v>953</v>
      </c>
      <c r="AJ372">
        <f>IFERROR(LEFT($E372,FIND(" - ",$E372)-1),$E372)</f>
      </c>
      <c r="AM372">
        <f>IF($CB372&gt;=1,INDEX($AK:$AK,$CA372+1),"")</f>
      </c>
      <c r="AN372">
        <f>IF($CB372&gt;=2,INDEX($AK:$AK,$CA372+2),"")</f>
      </c>
      <c r="AO372">
        <f>IF($CB372&gt;=3,INDEX($AK:$AK,$CA372+3),"")</f>
      </c>
      <c r="AP372">
        <f>IF($CB372&gt;=4,INDEX($AK:$AK,$CA372+4),"")</f>
      </c>
      <c r="AQ372">
        <f>IF($CB372&gt;=5,INDEX($AK:$AK,$CA372+5),"")</f>
      </c>
      <c r="AR372">
        <f>IF($CB372&gt;=6,INDEX($AK:$AK,$CA372+6),"")</f>
      </c>
      <c r="AS372">
        <f>IF($CB372&gt;=7,INDEX($AK:$AK,$CA372+7),"")</f>
      </c>
      <c r="AT372">
        <f>IF($CB372&gt;=8,INDEX($AK:$AK,$CA372+8),"")</f>
      </c>
      <c r="AU372">
        <f>IF($CB372&gt;=9,INDEX($AK:$AK,$CA372+9),"")</f>
      </c>
      <c r="AV372">
        <f>IF($CB372&gt;=10,INDEX($AK:$AK,$CA372+10),"")</f>
      </c>
      <c r="AW372">
        <f>IF($CB372&gt;=11,INDEX($AK:$AK,$CA372+11),"")</f>
      </c>
      <c r="AX372">
        <f>IF($CB372&gt;=12,INDEX($AK:$AK,$CA372+12),"")</f>
      </c>
      <c r="AY372">
        <f>IF($CB372&gt;=13,INDEX($AK:$AK,$CA372+13),"")</f>
      </c>
      <c r="AZ372">
        <f>IF($CB372&gt;=14,INDEX($AK:$AK,$CA372+14),"")</f>
      </c>
      <c r="BA372">
        <f>IF($CB372&gt;=15,INDEX($AK:$AK,$CA372+15),"")</f>
      </c>
      <c r="BB372">
        <f>IF($CB372&gt;=16,INDEX($AK:$AK,$CA372+16),"")</f>
      </c>
      <c r="BC372">
        <f>IF($CB372&gt;=17,INDEX($AK:$AK,$CA372+17),"")</f>
      </c>
      <c r="BD372">
        <f>IF($CB372&gt;=18,INDEX($AK:$AK,$CA372+18),"")</f>
      </c>
      <c r="BE372">
        <f>IF($CB372&gt;=19,INDEX($AK:$AK,$CA372+19),"")</f>
      </c>
      <c r="BF372">
        <f>IF($CB372&gt;=20,INDEX($AK:$AK,$CA372+20),"")</f>
      </c>
      <c r="BG372">
        <f>IF($CB372&gt;=21,INDEX($AK:$AK,$CA372+21),"")</f>
      </c>
      <c r="BH372">
        <f>IF($CB372&gt;=22,INDEX($AK:$AK,$CA372+22),"")</f>
      </c>
      <c r="BI372">
        <f>IF($CB372&gt;=23,INDEX($AK:$AK,$CA372+23),"")</f>
      </c>
      <c r="BJ372">
        <f>IF($CB372&gt;=24,INDEX($AK:$AK,$CA372+24),"")</f>
      </c>
      <c r="BK372">
        <f>IF($CB372&gt;=25,INDEX($AK:$AK,$CA372+25),"")</f>
      </c>
      <c r="BL372">
        <f>IF($CB372&gt;=26,INDEX($AK:$AK,$CA372+26),"")</f>
      </c>
      <c r="BM372">
        <f>IF($CB372&gt;=27,INDEX($AK:$AK,$CA372+27),"")</f>
      </c>
      <c r="BN372">
        <f>IF($CB372&gt;=28,INDEX($AK:$AK,$CA372+28),"")</f>
      </c>
      <c r="BO372">
        <f>IF($CB372&gt;=29,INDEX($AK:$AK,$CA372+29),"")</f>
      </c>
      <c r="BP372">
        <f>IF($CB372&gt;=30,INDEX($AK:$AK,$CA372+30),"")</f>
      </c>
      <c r="BQ372">
        <f>IF($CB372&gt;=31,INDEX($AK:$AK,$CA372+31),"")</f>
      </c>
      <c r="BR372">
        <f>IF($CB372&gt;=32,INDEX($AK:$AK,$CA372+32),"")</f>
      </c>
      <c r="BS372">
        <f>IF($CB372&gt;=33,INDEX($AK:$AK,$CA372+33),"")</f>
      </c>
      <c r="BT372">
        <f>IF($CB372&gt;=34,INDEX($AK:$AK,$CA372+34),"")</f>
      </c>
      <c r="BU372">
        <f>IF($CB372&gt;=35,INDEX($AK:$AK,$CA372+35),"")</f>
      </c>
      <c r="BV372">
        <f>IF($CB372&gt;=36,INDEX($AK:$AK,$CA372+36),"")</f>
      </c>
      <c r="BW372">
        <f>IF($CB372&gt;=37,INDEX($AK:$AK,$CA372+37),"")</f>
      </c>
      <c r="BX372">
        <f>IF($CB372&gt;=38,INDEX($AK:$AK,$CA372+38),"")</f>
      </c>
      <c r="BY372">
        <f>IF($CB372&gt;=39,INDEX($AK:$AK,$CA372+39),"")</f>
      </c>
      <c r="BZ372">
        <f>IF($CB372&gt;=40,INDEX($AK:$AK,$CA372+40),"")</f>
      </c>
      <c r="CA372">
        <f>IFERROR(MATCH($AJ372,$AK$2:$AK$134,0)+1,0)</f>
      </c>
      <c r="CB372">
        <f>IFERROR(INDEX($AL$2:$AL$134,MATCH($AJ372,$AK$2:$AK$134,0)),0)</f>
      </c>
      <c r="CC372">
        <f>IFERROR(LEFT($F372,FIND(" - ",$F372)-1),$F372)</f>
      </c>
      <c r="CF372">
        <f>IF($DA372&gt;=1,INDEX($CD:$CD,$CZ372+1),"")</f>
      </c>
      <c r="CG372">
        <f>IF($DA372&gt;=2,INDEX($CD:$CD,$CZ372+2),"")</f>
      </c>
      <c r="CH372">
        <f>IF($DA372&gt;=3,INDEX($CD:$CD,$CZ372+3),"")</f>
      </c>
      <c r="CI372">
        <f>IF($DA372&gt;=4,INDEX($CD:$CD,$CZ372+4),"")</f>
      </c>
      <c r="CJ372">
        <f>IF($DA372&gt;=5,INDEX($CD:$CD,$CZ372+5),"")</f>
      </c>
      <c r="CK372">
        <f>IF($DA372&gt;=6,INDEX($CD:$CD,$CZ372+6),"")</f>
      </c>
      <c r="CL372">
        <f>IF($DA372&gt;=7,INDEX($CD:$CD,$CZ372+7),"")</f>
      </c>
      <c r="CM372">
        <f>IF($DA372&gt;=8,INDEX($CD:$CD,$CZ372+8),"")</f>
      </c>
      <c r="CN372">
        <f>IF($DA372&gt;=9,INDEX($CD:$CD,$CZ372+9),"")</f>
      </c>
      <c r="CO372">
        <f>IF($DA372&gt;=10,INDEX($CD:$CD,$CZ372+10),"")</f>
      </c>
      <c r="CP372">
        <f>IF($DA372&gt;=11,INDEX($CD:$CD,$CZ372+11),"")</f>
      </c>
      <c r="CQ372">
        <f>IF($DA372&gt;=12,INDEX($CD:$CD,$CZ372+12),"")</f>
      </c>
      <c r="CR372">
        <f>IF($DA372&gt;=13,INDEX($CD:$CD,$CZ372+13),"")</f>
      </c>
      <c r="CS372">
        <f>IF($DA372&gt;=14,INDEX($CD:$CD,$CZ372+14),"")</f>
      </c>
      <c r="CT372">
        <f>IF($DA372&gt;=15,INDEX($CD:$CD,$CZ372+15),"")</f>
      </c>
      <c r="CU372">
        <f>IF($DA372&gt;=16,INDEX($CD:$CD,$CZ372+16),"")</f>
      </c>
      <c r="CV372">
        <f>IF($DA372&gt;=17,INDEX($CD:$CD,$CZ372+17),"")</f>
      </c>
      <c r="CW372">
        <f>IF($DA372&gt;=18,INDEX($CD:$CD,$CZ372+18),"")</f>
      </c>
      <c r="CX372">
        <f>IF($DA372&gt;=19,INDEX($CD:$CD,$CZ372+19),"")</f>
      </c>
      <c r="CY372">
        <f>IF($DA372&gt;=20,INDEX($CD:$CD,$CZ372+20),"")</f>
      </c>
      <c r="CZ372">
        <f>IFERROR(MATCH($CC372,$CD$2:$CD$263,0)+1,0)</f>
      </c>
      <c r="DA372">
        <f>IFERROR(INDEX($CE$2:$CE$263,MATCH($CC372,$CD$2:$CD$263,0)),0)</f>
      </c>
      <c r="DB372">
        <f>IFERROR(INDEX($AI:$AI,MATCH($H372,$AH:$AH,0))&amp;"","")</f>
      </c>
      <c r="DF372">
        <f>IF($GI372&gt;=1,INDEX($DC:$DC,$GH372+1),"")</f>
      </c>
      <c r="DG372">
        <f>IF($GI372&gt;=2,INDEX($DC:$DC,$GH372+2),"")</f>
      </c>
      <c r="DH372">
        <f>IF($GI372&gt;=3,INDEX($DC:$DC,$GH372+3),"")</f>
      </c>
      <c r="DI372">
        <f>IF($GI372&gt;=4,INDEX($DC:$DC,$GH372+4),"")</f>
      </c>
      <c r="DJ372">
        <f>IF($GI372&gt;=5,INDEX($DC:$DC,$GH372+5),"")</f>
      </c>
      <c r="DK372">
        <f>IF($GI372&gt;=6,INDEX($DC:$DC,$GH372+6),"")</f>
      </c>
      <c r="DL372">
        <f>IF($GI372&gt;=7,INDEX($DC:$DC,$GH372+7),"")</f>
      </c>
      <c r="DM372">
        <f>IF($GI372&gt;=8,INDEX($DC:$DC,$GH372+8),"")</f>
      </c>
      <c r="DN372">
        <f>IF($GI372&gt;=9,INDEX($DC:$DC,$GH372+9),"")</f>
      </c>
      <c r="DO372">
        <f>IF($GI372&gt;=10,INDEX($DC:$DC,$GH372+10),"")</f>
      </c>
      <c r="DP372">
        <f>IF($GI372&gt;=11,INDEX($DC:$DC,$GH372+11),"")</f>
      </c>
      <c r="DQ372">
        <f>IF($GI372&gt;=12,INDEX($DC:$DC,$GH372+12),"")</f>
      </c>
      <c r="DR372">
        <f>IF($GI372&gt;=13,INDEX($DC:$DC,$GH372+13),"")</f>
      </c>
      <c r="DS372">
        <f>IF($GI372&gt;=14,INDEX($DC:$DC,$GH372+14),"")</f>
      </c>
      <c r="DT372">
        <f>IF($GI372&gt;=15,INDEX($DC:$DC,$GH372+15),"")</f>
      </c>
      <c r="DU372">
        <f>IF($GI372&gt;=16,INDEX($DC:$DC,$GH372+16),"")</f>
      </c>
      <c r="DV372">
        <f>IF($GI372&gt;=17,INDEX($DC:$DC,$GH372+17),"")</f>
      </c>
      <c r="DW372">
        <f>IF($GI372&gt;=18,INDEX($DC:$DC,$GH372+18),"")</f>
      </c>
      <c r="DX372">
        <f>IF($GI372&gt;=19,INDEX($DC:$DC,$GH372+19),"")</f>
      </c>
      <c r="DY372">
        <f>IF($GI372&gt;=20,INDEX($DC:$DC,$GH372+20),"")</f>
      </c>
      <c r="DZ372">
        <f>IF($GI372&gt;=21,INDEX($DC:$DC,$GH372+21),"")</f>
      </c>
      <c r="EA372">
        <f>IF($GI372&gt;=22,INDEX($DC:$DC,$GH372+22),"")</f>
      </c>
      <c r="EB372">
        <f>IF($GI372&gt;=23,INDEX($DC:$DC,$GH372+23),"")</f>
      </c>
      <c r="EC372">
        <f>IF($GI372&gt;=24,INDEX($DC:$DC,$GH372+24),"")</f>
      </c>
      <c r="ED372">
        <f>IF($GI372&gt;=25,INDEX($DC:$DC,$GH372+25),"")</f>
      </c>
      <c r="EE372">
        <f>IF($GI372&gt;=26,INDEX($DC:$DC,$GH372+26),"")</f>
      </c>
      <c r="EF372">
        <f>IF($GI372&gt;=27,INDEX($DC:$DC,$GH372+27),"")</f>
      </c>
      <c r="EG372">
        <f>IF($GI372&gt;=28,INDEX($DC:$DC,$GH372+28),"")</f>
      </c>
      <c r="EH372">
        <f>IF($GI372&gt;=29,INDEX($DC:$DC,$GH372+29),"")</f>
      </c>
      <c r="EI372">
        <f>IF($GI372&gt;=30,INDEX($DC:$DC,$GH372+30),"")</f>
      </c>
      <c r="EJ372">
        <f>IF($GI372&gt;=31,INDEX($DC:$DC,$GH372+31),"")</f>
      </c>
      <c r="EK372">
        <f>IF($GI372&gt;=32,INDEX($DC:$DC,$GH372+32),"")</f>
      </c>
      <c r="EL372">
        <f>IF($GI372&gt;=33,INDEX($DC:$DC,$GH372+33),"")</f>
      </c>
      <c r="EM372">
        <f>IF($GI372&gt;=34,INDEX($DC:$DC,$GH372+34),"")</f>
      </c>
      <c r="EN372">
        <f>IF($GI372&gt;=35,INDEX($DC:$DC,$GH372+35),"")</f>
      </c>
      <c r="EO372">
        <f>IF($GI372&gt;=36,INDEX($DC:$DC,$GH372+36),"")</f>
      </c>
      <c r="EP372">
        <f>IF($GI372&gt;=37,INDEX($DC:$DC,$GH372+37),"")</f>
      </c>
      <c r="EQ372">
        <f>IF($GI372&gt;=38,INDEX($DC:$DC,$GH372+38),"")</f>
      </c>
      <c r="ER372">
        <f>IF($GI372&gt;=39,INDEX($DC:$DC,$GH372+39),"")</f>
      </c>
      <c r="ES372">
        <f>IF($GI372&gt;=40,INDEX($DC:$DC,$GH372+40),"")</f>
      </c>
      <c r="ET372">
        <f>IF($GI372&gt;=1,INDEX($DD:$DD,$GH372+1),"")</f>
      </c>
      <c r="EU372">
        <f>IF($GI372&gt;=2,INDEX($DD:$DD,$GH372+2),"")</f>
      </c>
      <c r="EV372">
        <f>IF($GI372&gt;=3,INDEX($DD:$DD,$GH372+3),"")</f>
      </c>
      <c r="EW372">
        <f>IF($GI372&gt;=4,INDEX($DD:$DD,$GH372+4),"")</f>
      </c>
      <c r="EX372">
        <f>IF($GI372&gt;=5,INDEX($DD:$DD,$GH372+5),"")</f>
      </c>
      <c r="EY372">
        <f>IF($GI372&gt;=6,INDEX($DD:$DD,$GH372+6),"")</f>
      </c>
      <c r="EZ372">
        <f>IF($GI372&gt;=7,INDEX($DD:$DD,$GH372+7),"")</f>
      </c>
      <c r="FA372">
        <f>IF($GI372&gt;=8,INDEX($DD:$DD,$GH372+8),"")</f>
      </c>
      <c r="FB372">
        <f>IF($GI372&gt;=9,INDEX($DD:$DD,$GH372+9),"")</f>
      </c>
      <c r="FC372">
        <f>IF($GI372&gt;=10,INDEX($DD:$DD,$GH372+10),"")</f>
      </c>
      <c r="FD372">
        <f>IF($GI372&gt;=11,INDEX($DD:$DD,$GH372+11),"")</f>
      </c>
      <c r="FE372">
        <f>IF($GI372&gt;=12,INDEX($DD:$DD,$GH372+12),"")</f>
      </c>
      <c r="FF372">
        <f>IF($GI372&gt;=13,INDEX($DD:$DD,$GH372+13),"")</f>
      </c>
      <c r="FG372">
        <f>IF($GI372&gt;=14,INDEX($DD:$DD,$GH372+14),"")</f>
      </c>
      <c r="FH372">
        <f>IF($GI372&gt;=15,INDEX($DD:$DD,$GH372+15),"")</f>
      </c>
      <c r="FI372">
        <f>IF($GI372&gt;=16,INDEX($DD:$DD,$GH372+16),"")</f>
      </c>
      <c r="FJ372">
        <f>IF($GI372&gt;=17,INDEX($DD:$DD,$GH372+17),"")</f>
      </c>
      <c r="FK372">
        <f>IF($GI372&gt;=18,INDEX($DD:$DD,$GH372+18),"")</f>
      </c>
      <c r="FL372">
        <f>IF($GI372&gt;=19,INDEX($DD:$DD,$GH372+19),"")</f>
      </c>
      <c r="FM372">
        <f>IF($GI372&gt;=20,INDEX($DD:$DD,$GH372+20),"")</f>
      </c>
      <c r="FN372">
        <f>IF($GI372&gt;=21,INDEX($DD:$DD,$GH372+21),"")</f>
      </c>
      <c r="FO372">
        <f>IF($GI372&gt;=22,INDEX($DD:$DD,$GH372+22),"")</f>
      </c>
      <c r="FP372">
        <f>IF($GI372&gt;=23,INDEX($DD:$DD,$GH372+23),"")</f>
      </c>
      <c r="FQ372">
        <f>IF($GI372&gt;=24,INDEX($DD:$DD,$GH372+24),"")</f>
      </c>
      <c r="FR372">
        <f>IF($GI372&gt;=25,INDEX($DD:$DD,$GH372+25),"")</f>
      </c>
      <c r="FS372">
        <f>IF($GI372&gt;=26,INDEX($DD:$DD,$GH372+26),"")</f>
      </c>
      <c r="FT372">
        <f>IF($GI372&gt;=27,INDEX($DD:$DD,$GH372+27),"")</f>
      </c>
      <c r="FU372">
        <f>IF($GI372&gt;=28,INDEX($DD:$DD,$GH372+28),"")</f>
      </c>
      <c r="FV372">
        <f>IF($GI372&gt;=29,INDEX($DD:$DD,$GH372+29),"")</f>
      </c>
      <c r="FW372">
        <f>IF($GI372&gt;=30,INDEX($DD:$DD,$GH372+30),"")</f>
      </c>
      <c r="FX372">
        <f>IF($GI372&gt;=31,INDEX($DD:$DD,$GH372+31),"")</f>
      </c>
      <c r="FY372">
        <f>IF($GI372&gt;=32,INDEX($DD:$DD,$GH372+32),"")</f>
      </c>
      <c r="FZ372">
        <f>IF($GI372&gt;=33,INDEX($DD:$DD,$GH372+33),"")</f>
      </c>
      <c r="GA372">
        <f>IF($GI372&gt;=34,INDEX($DD:$DD,$GH372+34),"")</f>
      </c>
      <c r="GB372">
        <f>IF($GI372&gt;=35,INDEX($DD:$DD,$GH372+35),"")</f>
      </c>
      <c r="GC372">
        <f>IF($GI372&gt;=36,INDEX($DD:$DD,$GH372+36),"")</f>
      </c>
      <c r="GD372">
        <f>IF($GI372&gt;=37,INDEX($DD:$DD,$GH372+37),"")</f>
      </c>
      <c r="GE372">
        <f>IF($GI372&gt;=38,INDEX($DD:$DD,$GH372+38),"")</f>
      </c>
      <c r="GF372">
        <f>IF($GI372&gt;=39,INDEX($DD:$DD,$GH372+39),"")</f>
      </c>
      <c r="GG372">
        <f>IF($GI372&gt;=40,INDEX($DD:$DD,$GH372+40),"")</f>
      </c>
      <c r="GH372">
        <f>IFERROR(MATCH($DB372,$DC$2:$DC$148,0)+1,0)</f>
      </c>
      <c r="GI372">
        <f>IFERROR(INDEX($DE$2:$DE$148,MATCH($DB372,$DC$2:$DC$148,0)),0)</f>
      </c>
      <c r="GJ372">
        <f>IFERROR(MATCH($S372,$DF$372:$ES$372,0),0)</f>
      </c>
      <c r="GK372">
        <f>IF($GJ372&gt;0,INDEX($ET$372:$GG$372,$GJ372),"")</f>
      </c>
      <c r="GN372">
        <f>IF($IW372&gt;=1,INDEX($GL:$GL,$IV372+1),"")</f>
      </c>
      <c r="GO372">
        <f>IF($IW372&gt;=2,INDEX($GL:$GL,$IV372+2),"")</f>
      </c>
      <c r="GP372">
        <f>IF($IW372&gt;=3,INDEX($GL:$GL,$IV372+3),"")</f>
      </c>
      <c r="GQ372">
        <f>IF($IW372&gt;=4,INDEX($GL:$GL,$IV372+4),"")</f>
      </c>
      <c r="GR372">
        <f>IF($IW372&gt;=5,INDEX($GL:$GL,$IV372+5),"")</f>
      </c>
      <c r="GS372">
        <f>IF($IW372&gt;=6,INDEX($GL:$GL,$IV372+6),"")</f>
      </c>
      <c r="GT372">
        <f>IF($IW372&gt;=7,INDEX($GL:$GL,$IV372+7),"")</f>
      </c>
      <c r="GU372">
        <f>IF($IW372&gt;=8,INDEX($GL:$GL,$IV372+8),"")</f>
      </c>
      <c r="GV372">
        <f>IF($IW372&gt;=9,INDEX($GL:$GL,$IV372+9),"")</f>
      </c>
      <c r="GW372">
        <f>IF($IW372&gt;=10,INDEX($GL:$GL,$IV372+10),"")</f>
      </c>
      <c r="GX372">
        <f>IF($IW372&gt;=11,INDEX($GL:$GL,$IV372+11),"")</f>
      </c>
      <c r="GY372">
        <f>IF($IW372&gt;=12,INDEX($GL:$GL,$IV372+12),"")</f>
      </c>
      <c r="GZ372">
        <f>IF($IW372&gt;=13,INDEX($GL:$GL,$IV372+13),"")</f>
      </c>
      <c r="HA372">
        <f>IF($IW372&gt;=14,INDEX($GL:$GL,$IV372+14),"")</f>
      </c>
      <c r="HB372">
        <f>IF($IW372&gt;=15,INDEX($GL:$GL,$IV372+15),"")</f>
      </c>
      <c r="HC372">
        <f>IF($IW372&gt;=16,INDEX($GL:$GL,$IV372+16),"")</f>
      </c>
      <c r="HD372">
        <f>IF($IW372&gt;=17,INDEX($GL:$GL,$IV372+17),"")</f>
      </c>
      <c r="HE372">
        <f>IF($IW372&gt;=18,INDEX($GL:$GL,$IV372+18),"")</f>
      </c>
      <c r="HF372">
        <f>IF($IW372&gt;=19,INDEX($GL:$GL,$IV372+19),"")</f>
      </c>
      <c r="HG372">
        <f>IF($IW372&gt;=20,INDEX($GL:$GL,$IV372+20),"")</f>
      </c>
      <c r="HH372">
        <f>IF($IW372&gt;=21,INDEX($GL:$GL,$IV372+21),"")</f>
      </c>
      <c r="HI372">
        <f>IF($IW372&gt;=22,INDEX($GL:$GL,$IV372+22),"")</f>
      </c>
      <c r="HJ372">
        <f>IF($IW372&gt;=23,INDEX($GL:$GL,$IV372+23),"")</f>
      </c>
      <c r="HK372">
        <f>IF($IW372&gt;=24,INDEX($GL:$GL,$IV372+24),"")</f>
      </c>
      <c r="HL372">
        <f>IF($IW372&gt;=25,INDEX($GL:$GL,$IV372+25),"")</f>
      </c>
      <c r="HM372">
        <f>IF($IW372&gt;=26,INDEX($GL:$GL,$IV372+26),"")</f>
      </c>
      <c r="HN372">
        <f>IF($IW372&gt;=27,INDEX($GL:$GL,$IV372+27),"")</f>
      </c>
      <c r="HO372">
        <f>IF($IW372&gt;=28,INDEX($GL:$GL,$IV372+28),"")</f>
      </c>
      <c r="HP372">
        <f>IF($IW372&gt;=29,INDEX($GL:$GL,$IV372+29),"")</f>
      </c>
      <c r="HQ372">
        <f>IF($IW372&gt;=30,INDEX($GL:$GL,$IV372+30),"")</f>
      </c>
      <c r="HR372">
        <f>IF($IW372&gt;=31,INDEX($GL:$GL,$IV372+31),"")</f>
      </c>
      <c r="HS372">
        <f>IF($IW372&gt;=32,INDEX($GL:$GL,$IV372+32),"")</f>
      </c>
      <c r="HT372">
        <f>IF($IW372&gt;=33,INDEX($GL:$GL,$IV372+33),"")</f>
      </c>
      <c r="HU372">
        <f>IF($IW372&gt;=34,INDEX($GL:$GL,$IV372+34),"")</f>
      </c>
      <c r="HV372">
        <f>IF($IW372&gt;=35,INDEX($GL:$GL,$IV372+35),"")</f>
      </c>
      <c r="HW372">
        <f>IF($IW372&gt;=36,INDEX($GL:$GL,$IV372+36),"")</f>
      </c>
      <c r="HX372">
        <f>IF($IW372&gt;=37,INDEX($GL:$GL,$IV372+37),"")</f>
      </c>
      <c r="HY372">
        <f>IF($IW372&gt;=38,INDEX($GL:$GL,$IV372+38),"")</f>
      </c>
      <c r="HZ372">
        <f>IF($IW372&gt;=39,INDEX($GL:$GL,$IV372+39),"")</f>
      </c>
      <c r="IA372">
        <f>IF($IW372&gt;=40,INDEX($GL:$GL,$IV372+40),"")</f>
      </c>
      <c r="IB372">
        <f>IF($IW372&gt;=41,INDEX($GL:$GL,$IV372+41),"")</f>
      </c>
      <c r="IC372">
        <f>IF($IW372&gt;=42,INDEX($GL:$GL,$IV372+42),"")</f>
      </c>
      <c r="ID372">
        <f>IF($IW372&gt;=43,INDEX($GL:$GL,$IV372+43),"")</f>
      </c>
      <c r="IE372">
        <f>IF($IW372&gt;=44,INDEX($GL:$GL,$IV372+44),"")</f>
      </c>
      <c r="IF372">
        <f>IF($IW372&gt;=45,INDEX($GL:$GL,$IV372+45),"")</f>
      </c>
      <c r="IG372">
        <f>IF($IW372&gt;=46,INDEX($GL:$GL,$IV372+46),"")</f>
      </c>
      <c r="IH372">
        <f>IF($IW372&gt;=47,INDEX($GL:$GL,$IV372+47),"")</f>
      </c>
      <c r="II372">
        <f>IF($IW372&gt;=48,INDEX($GL:$GL,$IV372+48),"")</f>
      </c>
      <c r="IJ372">
        <f>IF($IW372&gt;=49,INDEX($GL:$GL,$IV372+49),"")</f>
      </c>
      <c r="IK372">
        <f>IF($IW372&gt;=50,INDEX($GL:$GL,$IV372+50),"")</f>
      </c>
      <c r="IL372">
        <f>IF($IW372&gt;=51,INDEX($GL:$GL,$IV372+51),"")</f>
      </c>
      <c r="IM372">
        <f>IF($IW372&gt;=52,INDEX($GL:$GL,$IV372+52),"")</f>
      </c>
      <c r="IN372">
        <f>IF($IW372&gt;=53,INDEX($GL:$GL,$IV372+53),"")</f>
      </c>
      <c r="IO372">
        <f>IF($IW372&gt;=54,INDEX($GL:$GL,$IV372+54),"")</f>
      </c>
      <c r="IP372">
        <f>IF($IW372&gt;=55,INDEX($GL:$GL,$IV372+55),"")</f>
      </c>
      <c r="IQ372">
        <f>IF($IW372&gt;=56,INDEX($GL:$GL,$IV372+56),"")</f>
      </c>
      <c r="IR372">
        <f>IF($IW372&gt;=57,INDEX($GL:$GL,$IV372+57),"")</f>
      </c>
      <c r="IS372">
        <f>IF($IW372&gt;=58,INDEX($GL:$GL,$IV372+58),"")</f>
      </c>
      <c r="IT372">
        <f>IF($IW372&gt;=59,INDEX($GL:$GL,$IV372+59),"")</f>
      </c>
      <c r="IU372">
        <f>IF($IW372&gt;=60,INDEX($GL:$GL,$IV372+60),"")</f>
      </c>
      <c r="IV372">
        <f>IFERROR(MATCH($GK372,$GL$2:$GL$324,0)+1,0)</f>
      </c>
      <c r="IW372">
        <f>IFERROR(INDEX($GM$2:$GM$324,MATCH($GK372,$GL$2:$GL$324,0)),0)</f>
      </c>
      <c r="IX372" t="s">
        <v>34</v>
      </c>
      <c r="IY372" t="s">
        <v>34</v>
      </c>
    </row>
    <row r="373" spans="1:259" x14ac:dyDescent="0.25">
      <c r="K373">
        <f>IF(OR($N373="",$J373=""),"",IFERROR($N373/$J373,0))</f>
      </c>
      <c r="L373">
        <f>IF($N373="","",
SUM($M373,$O373,$T373,$P373,$R373)*
(1-IF($U373="",0,VALUE($U373)/100)))</f>
      </c>
      <c r="M373">
        <f>IF($N373="","",$N373)</f>
      </c>
      <c r="O373">
        <f>IF($N373="","",
IF($H373="","",
IF(ISNUMBER(SEARCH("exempt",LOWER($H373))),0,
$N373*(VALUE(SUBSTITUTE($H373,"%",""))/100))))</f>
      </c>
      <c r="V373">
        <f>IFERROR(IF(FIND(" - ",$E373)&gt;0,MID($E373,FIND(" - ",$E373)+3,LEN($E373)),""),"")</f>
      </c>
      <c r="AE373" t="s">
        <v>954</v>
      </c>
      <c r="AJ373">
        <f>IFERROR(LEFT($E373,FIND(" - ",$E373)-1),$E373)</f>
      </c>
      <c r="AM373">
        <f>IF($CB373&gt;=1,INDEX($AK:$AK,$CA373+1),"")</f>
      </c>
      <c r="AN373">
        <f>IF($CB373&gt;=2,INDEX($AK:$AK,$CA373+2),"")</f>
      </c>
      <c r="AO373">
        <f>IF($CB373&gt;=3,INDEX($AK:$AK,$CA373+3),"")</f>
      </c>
      <c r="AP373">
        <f>IF($CB373&gt;=4,INDEX($AK:$AK,$CA373+4),"")</f>
      </c>
      <c r="AQ373">
        <f>IF($CB373&gt;=5,INDEX($AK:$AK,$CA373+5),"")</f>
      </c>
      <c r="AR373">
        <f>IF($CB373&gt;=6,INDEX($AK:$AK,$CA373+6),"")</f>
      </c>
      <c r="AS373">
        <f>IF($CB373&gt;=7,INDEX($AK:$AK,$CA373+7),"")</f>
      </c>
      <c r="AT373">
        <f>IF($CB373&gt;=8,INDEX($AK:$AK,$CA373+8),"")</f>
      </c>
      <c r="AU373">
        <f>IF($CB373&gt;=9,INDEX($AK:$AK,$CA373+9),"")</f>
      </c>
      <c r="AV373">
        <f>IF($CB373&gt;=10,INDEX($AK:$AK,$CA373+10),"")</f>
      </c>
      <c r="AW373">
        <f>IF($CB373&gt;=11,INDEX($AK:$AK,$CA373+11),"")</f>
      </c>
      <c r="AX373">
        <f>IF($CB373&gt;=12,INDEX($AK:$AK,$CA373+12),"")</f>
      </c>
      <c r="AY373">
        <f>IF($CB373&gt;=13,INDEX($AK:$AK,$CA373+13),"")</f>
      </c>
      <c r="AZ373">
        <f>IF($CB373&gt;=14,INDEX($AK:$AK,$CA373+14),"")</f>
      </c>
      <c r="BA373">
        <f>IF($CB373&gt;=15,INDEX($AK:$AK,$CA373+15),"")</f>
      </c>
      <c r="BB373">
        <f>IF($CB373&gt;=16,INDEX($AK:$AK,$CA373+16),"")</f>
      </c>
      <c r="BC373">
        <f>IF($CB373&gt;=17,INDEX($AK:$AK,$CA373+17),"")</f>
      </c>
      <c r="BD373">
        <f>IF($CB373&gt;=18,INDEX($AK:$AK,$CA373+18),"")</f>
      </c>
      <c r="BE373">
        <f>IF($CB373&gt;=19,INDEX($AK:$AK,$CA373+19),"")</f>
      </c>
      <c r="BF373">
        <f>IF($CB373&gt;=20,INDEX($AK:$AK,$CA373+20),"")</f>
      </c>
      <c r="BG373">
        <f>IF($CB373&gt;=21,INDEX($AK:$AK,$CA373+21),"")</f>
      </c>
      <c r="BH373">
        <f>IF($CB373&gt;=22,INDEX($AK:$AK,$CA373+22),"")</f>
      </c>
      <c r="BI373">
        <f>IF($CB373&gt;=23,INDEX($AK:$AK,$CA373+23),"")</f>
      </c>
      <c r="BJ373">
        <f>IF($CB373&gt;=24,INDEX($AK:$AK,$CA373+24),"")</f>
      </c>
      <c r="BK373">
        <f>IF($CB373&gt;=25,INDEX($AK:$AK,$CA373+25),"")</f>
      </c>
      <c r="BL373">
        <f>IF($CB373&gt;=26,INDEX($AK:$AK,$CA373+26),"")</f>
      </c>
      <c r="BM373">
        <f>IF($CB373&gt;=27,INDEX($AK:$AK,$CA373+27),"")</f>
      </c>
      <c r="BN373">
        <f>IF($CB373&gt;=28,INDEX($AK:$AK,$CA373+28),"")</f>
      </c>
      <c r="BO373">
        <f>IF($CB373&gt;=29,INDEX($AK:$AK,$CA373+29),"")</f>
      </c>
      <c r="BP373">
        <f>IF($CB373&gt;=30,INDEX($AK:$AK,$CA373+30),"")</f>
      </c>
      <c r="BQ373">
        <f>IF($CB373&gt;=31,INDEX($AK:$AK,$CA373+31),"")</f>
      </c>
      <c r="BR373">
        <f>IF($CB373&gt;=32,INDEX($AK:$AK,$CA373+32),"")</f>
      </c>
      <c r="BS373">
        <f>IF($CB373&gt;=33,INDEX($AK:$AK,$CA373+33),"")</f>
      </c>
      <c r="BT373">
        <f>IF($CB373&gt;=34,INDEX($AK:$AK,$CA373+34),"")</f>
      </c>
      <c r="BU373">
        <f>IF($CB373&gt;=35,INDEX($AK:$AK,$CA373+35),"")</f>
      </c>
      <c r="BV373">
        <f>IF($CB373&gt;=36,INDEX($AK:$AK,$CA373+36),"")</f>
      </c>
      <c r="BW373">
        <f>IF($CB373&gt;=37,INDEX($AK:$AK,$CA373+37),"")</f>
      </c>
      <c r="BX373">
        <f>IF($CB373&gt;=38,INDEX($AK:$AK,$CA373+38),"")</f>
      </c>
      <c r="BY373">
        <f>IF($CB373&gt;=39,INDEX($AK:$AK,$CA373+39),"")</f>
      </c>
      <c r="BZ373">
        <f>IF($CB373&gt;=40,INDEX($AK:$AK,$CA373+40),"")</f>
      </c>
      <c r="CA373">
        <f>IFERROR(MATCH($AJ373,$AK$2:$AK$134,0)+1,0)</f>
      </c>
      <c r="CB373">
        <f>IFERROR(INDEX($AL$2:$AL$134,MATCH($AJ373,$AK$2:$AK$134,0)),0)</f>
      </c>
      <c r="CC373">
        <f>IFERROR(LEFT($F373,FIND(" - ",$F373)-1),$F373)</f>
      </c>
      <c r="CF373">
        <f>IF($DA373&gt;=1,INDEX($CD:$CD,$CZ373+1),"")</f>
      </c>
      <c r="CG373">
        <f>IF($DA373&gt;=2,INDEX($CD:$CD,$CZ373+2),"")</f>
      </c>
      <c r="CH373">
        <f>IF($DA373&gt;=3,INDEX($CD:$CD,$CZ373+3),"")</f>
      </c>
      <c r="CI373">
        <f>IF($DA373&gt;=4,INDEX($CD:$CD,$CZ373+4),"")</f>
      </c>
      <c r="CJ373">
        <f>IF($DA373&gt;=5,INDEX($CD:$CD,$CZ373+5),"")</f>
      </c>
      <c r="CK373">
        <f>IF($DA373&gt;=6,INDEX($CD:$CD,$CZ373+6),"")</f>
      </c>
      <c r="CL373">
        <f>IF($DA373&gt;=7,INDEX($CD:$CD,$CZ373+7),"")</f>
      </c>
      <c r="CM373">
        <f>IF($DA373&gt;=8,INDEX($CD:$CD,$CZ373+8),"")</f>
      </c>
      <c r="CN373">
        <f>IF($DA373&gt;=9,INDEX($CD:$CD,$CZ373+9),"")</f>
      </c>
      <c r="CO373">
        <f>IF($DA373&gt;=10,INDEX($CD:$CD,$CZ373+10),"")</f>
      </c>
      <c r="CP373">
        <f>IF($DA373&gt;=11,INDEX($CD:$CD,$CZ373+11),"")</f>
      </c>
      <c r="CQ373">
        <f>IF($DA373&gt;=12,INDEX($CD:$CD,$CZ373+12),"")</f>
      </c>
      <c r="CR373">
        <f>IF($DA373&gt;=13,INDEX($CD:$CD,$CZ373+13),"")</f>
      </c>
      <c r="CS373">
        <f>IF($DA373&gt;=14,INDEX($CD:$CD,$CZ373+14),"")</f>
      </c>
      <c r="CT373">
        <f>IF($DA373&gt;=15,INDEX($CD:$CD,$CZ373+15),"")</f>
      </c>
      <c r="CU373">
        <f>IF($DA373&gt;=16,INDEX($CD:$CD,$CZ373+16),"")</f>
      </c>
      <c r="CV373">
        <f>IF($DA373&gt;=17,INDEX($CD:$CD,$CZ373+17),"")</f>
      </c>
      <c r="CW373">
        <f>IF($DA373&gt;=18,INDEX($CD:$CD,$CZ373+18),"")</f>
      </c>
      <c r="CX373">
        <f>IF($DA373&gt;=19,INDEX($CD:$CD,$CZ373+19),"")</f>
      </c>
      <c r="CY373">
        <f>IF($DA373&gt;=20,INDEX($CD:$CD,$CZ373+20),"")</f>
      </c>
      <c r="CZ373">
        <f>IFERROR(MATCH($CC373,$CD$2:$CD$263,0)+1,0)</f>
      </c>
      <c r="DA373">
        <f>IFERROR(INDEX($CE$2:$CE$263,MATCH($CC373,$CD$2:$CD$263,0)),0)</f>
      </c>
      <c r="DB373">
        <f>IFERROR(INDEX($AI:$AI,MATCH($H373,$AH:$AH,0))&amp;"","")</f>
      </c>
      <c r="DF373">
        <f>IF($GI373&gt;=1,INDEX($DC:$DC,$GH373+1),"")</f>
      </c>
      <c r="DG373">
        <f>IF($GI373&gt;=2,INDEX($DC:$DC,$GH373+2),"")</f>
      </c>
      <c r="DH373">
        <f>IF($GI373&gt;=3,INDEX($DC:$DC,$GH373+3),"")</f>
      </c>
      <c r="DI373">
        <f>IF($GI373&gt;=4,INDEX($DC:$DC,$GH373+4),"")</f>
      </c>
      <c r="DJ373">
        <f>IF($GI373&gt;=5,INDEX($DC:$DC,$GH373+5),"")</f>
      </c>
      <c r="DK373">
        <f>IF($GI373&gt;=6,INDEX($DC:$DC,$GH373+6),"")</f>
      </c>
      <c r="DL373">
        <f>IF($GI373&gt;=7,INDEX($DC:$DC,$GH373+7),"")</f>
      </c>
      <c r="DM373">
        <f>IF($GI373&gt;=8,INDEX($DC:$DC,$GH373+8),"")</f>
      </c>
      <c r="DN373">
        <f>IF($GI373&gt;=9,INDEX($DC:$DC,$GH373+9),"")</f>
      </c>
      <c r="DO373">
        <f>IF($GI373&gt;=10,INDEX($DC:$DC,$GH373+10),"")</f>
      </c>
      <c r="DP373">
        <f>IF($GI373&gt;=11,INDEX($DC:$DC,$GH373+11),"")</f>
      </c>
      <c r="DQ373">
        <f>IF($GI373&gt;=12,INDEX($DC:$DC,$GH373+12),"")</f>
      </c>
      <c r="DR373">
        <f>IF($GI373&gt;=13,INDEX($DC:$DC,$GH373+13),"")</f>
      </c>
      <c r="DS373">
        <f>IF($GI373&gt;=14,INDEX($DC:$DC,$GH373+14),"")</f>
      </c>
      <c r="DT373">
        <f>IF($GI373&gt;=15,INDEX($DC:$DC,$GH373+15),"")</f>
      </c>
      <c r="DU373">
        <f>IF($GI373&gt;=16,INDEX($DC:$DC,$GH373+16),"")</f>
      </c>
      <c r="DV373">
        <f>IF($GI373&gt;=17,INDEX($DC:$DC,$GH373+17),"")</f>
      </c>
      <c r="DW373">
        <f>IF($GI373&gt;=18,INDEX($DC:$DC,$GH373+18),"")</f>
      </c>
      <c r="DX373">
        <f>IF($GI373&gt;=19,INDEX($DC:$DC,$GH373+19),"")</f>
      </c>
      <c r="DY373">
        <f>IF($GI373&gt;=20,INDEX($DC:$DC,$GH373+20),"")</f>
      </c>
      <c r="DZ373">
        <f>IF($GI373&gt;=21,INDEX($DC:$DC,$GH373+21),"")</f>
      </c>
      <c r="EA373">
        <f>IF($GI373&gt;=22,INDEX($DC:$DC,$GH373+22),"")</f>
      </c>
      <c r="EB373">
        <f>IF($GI373&gt;=23,INDEX($DC:$DC,$GH373+23),"")</f>
      </c>
      <c r="EC373">
        <f>IF($GI373&gt;=24,INDEX($DC:$DC,$GH373+24),"")</f>
      </c>
      <c r="ED373">
        <f>IF($GI373&gt;=25,INDEX($DC:$DC,$GH373+25),"")</f>
      </c>
      <c r="EE373">
        <f>IF($GI373&gt;=26,INDEX($DC:$DC,$GH373+26),"")</f>
      </c>
      <c r="EF373">
        <f>IF($GI373&gt;=27,INDEX($DC:$DC,$GH373+27),"")</f>
      </c>
      <c r="EG373">
        <f>IF($GI373&gt;=28,INDEX($DC:$DC,$GH373+28),"")</f>
      </c>
      <c r="EH373">
        <f>IF($GI373&gt;=29,INDEX($DC:$DC,$GH373+29),"")</f>
      </c>
      <c r="EI373">
        <f>IF($GI373&gt;=30,INDEX($DC:$DC,$GH373+30),"")</f>
      </c>
      <c r="EJ373">
        <f>IF($GI373&gt;=31,INDEX($DC:$DC,$GH373+31),"")</f>
      </c>
      <c r="EK373">
        <f>IF($GI373&gt;=32,INDEX($DC:$DC,$GH373+32),"")</f>
      </c>
      <c r="EL373">
        <f>IF($GI373&gt;=33,INDEX($DC:$DC,$GH373+33),"")</f>
      </c>
      <c r="EM373">
        <f>IF($GI373&gt;=34,INDEX($DC:$DC,$GH373+34),"")</f>
      </c>
      <c r="EN373">
        <f>IF($GI373&gt;=35,INDEX($DC:$DC,$GH373+35),"")</f>
      </c>
      <c r="EO373">
        <f>IF($GI373&gt;=36,INDEX($DC:$DC,$GH373+36),"")</f>
      </c>
      <c r="EP373">
        <f>IF($GI373&gt;=37,INDEX($DC:$DC,$GH373+37),"")</f>
      </c>
      <c r="EQ373">
        <f>IF($GI373&gt;=38,INDEX($DC:$DC,$GH373+38),"")</f>
      </c>
      <c r="ER373">
        <f>IF($GI373&gt;=39,INDEX($DC:$DC,$GH373+39),"")</f>
      </c>
      <c r="ES373">
        <f>IF($GI373&gt;=40,INDEX($DC:$DC,$GH373+40),"")</f>
      </c>
      <c r="ET373">
        <f>IF($GI373&gt;=1,INDEX($DD:$DD,$GH373+1),"")</f>
      </c>
      <c r="EU373">
        <f>IF($GI373&gt;=2,INDEX($DD:$DD,$GH373+2),"")</f>
      </c>
      <c r="EV373">
        <f>IF($GI373&gt;=3,INDEX($DD:$DD,$GH373+3),"")</f>
      </c>
      <c r="EW373">
        <f>IF($GI373&gt;=4,INDEX($DD:$DD,$GH373+4),"")</f>
      </c>
      <c r="EX373">
        <f>IF($GI373&gt;=5,INDEX($DD:$DD,$GH373+5),"")</f>
      </c>
      <c r="EY373">
        <f>IF($GI373&gt;=6,INDEX($DD:$DD,$GH373+6),"")</f>
      </c>
      <c r="EZ373">
        <f>IF($GI373&gt;=7,INDEX($DD:$DD,$GH373+7),"")</f>
      </c>
      <c r="FA373">
        <f>IF($GI373&gt;=8,INDEX($DD:$DD,$GH373+8),"")</f>
      </c>
      <c r="FB373">
        <f>IF($GI373&gt;=9,INDEX($DD:$DD,$GH373+9),"")</f>
      </c>
      <c r="FC373">
        <f>IF($GI373&gt;=10,INDEX($DD:$DD,$GH373+10),"")</f>
      </c>
      <c r="FD373">
        <f>IF($GI373&gt;=11,INDEX($DD:$DD,$GH373+11),"")</f>
      </c>
      <c r="FE373">
        <f>IF($GI373&gt;=12,INDEX($DD:$DD,$GH373+12),"")</f>
      </c>
      <c r="FF373">
        <f>IF($GI373&gt;=13,INDEX($DD:$DD,$GH373+13),"")</f>
      </c>
      <c r="FG373">
        <f>IF($GI373&gt;=14,INDEX($DD:$DD,$GH373+14),"")</f>
      </c>
      <c r="FH373">
        <f>IF($GI373&gt;=15,INDEX($DD:$DD,$GH373+15),"")</f>
      </c>
      <c r="FI373">
        <f>IF($GI373&gt;=16,INDEX($DD:$DD,$GH373+16),"")</f>
      </c>
      <c r="FJ373">
        <f>IF($GI373&gt;=17,INDEX($DD:$DD,$GH373+17),"")</f>
      </c>
      <c r="FK373">
        <f>IF($GI373&gt;=18,INDEX($DD:$DD,$GH373+18),"")</f>
      </c>
      <c r="FL373">
        <f>IF($GI373&gt;=19,INDEX($DD:$DD,$GH373+19),"")</f>
      </c>
      <c r="FM373">
        <f>IF($GI373&gt;=20,INDEX($DD:$DD,$GH373+20),"")</f>
      </c>
      <c r="FN373">
        <f>IF($GI373&gt;=21,INDEX($DD:$DD,$GH373+21),"")</f>
      </c>
      <c r="FO373">
        <f>IF($GI373&gt;=22,INDEX($DD:$DD,$GH373+22),"")</f>
      </c>
      <c r="FP373">
        <f>IF($GI373&gt;=23,INDEX($DD:$DD,$GH373+23),"")</f>
      </c>
      <c r="FQ373">
        <f>IF($GI373&gt;=24,INDEX($DD:$DD,$GH373+24),"")</f>
      </c>
      <c r="FR373">
        <f>IF($GI373&gt;=25,INDEX($DD:$DD,$GH373+25),"")</f>
      </c>
      <c r="FS373">
        <f>IF($GI373&gt;=26,INDEX($DD:$DD,$GH373+26),"")</f>
      </c>
      <c r="FT373">
        <f>IF($GI373&gt;=27,INDEX($DD:$DD,$GH373+27),"")</f>
      </c>
      <c r="FU373">
        <f>IF($GI373&gt;=28,INDEX($DD:$DD,$GH373+28),"")</f>
      </c>
      <c r="FV373">
        <f>IF($GI373&gt;=29,INDEX($DD:$DD,$GH373+29),"")</f>
      </c>
      <c r="FW373">
        <f>IF($GI373&gt;=30,INDEX($DD:$DD,$GH373+30),"")</f>
      </c>
      <c r="FX373">
        <f>IF($GI373&gt;=31,INDEX($DD:$DD,$GH373+31),"")</f>
      </c>
      <c r="FY373">
        <f>IF($GI373&gt;=32,INDEX($DD:$DD,$GH373+32),"")</f>
      </c>
      <c r="FZ373">
        <f>IF($GI373&gt;=33,INDEX($DD:$DD,$GH373+33),"")</f>
      </c>
      <c r="GA373">
        <f>IF($GI373&gt;=34,INDEX($DD:$DD,$GH373+34),"")</f>
      </c>
      <c r="GB373">
        <f>IF($GI373&gt;=35,INDEX($DD:$DD,$GH373+35),"")</f>
      </c>
      <c r="GC373">
        <f>IF($GI373&gt;=36,INDEX($DD:$DD,$GH373+36),"")</f>
      </c>
      <c r="GD373">
        <f>IF($GI373&gt;=37,INDEX($DD:$DD,$GH373+37),"")</f>
      </c>
      <c r="GE373">
        <f>IF($GI373&gt;=38,INDEX($DD:$DD,$GH373+38),"")</f>
      </c>
      <c r="GF373">
        <f>IF($GI373&gt;=39,INDEX($DD:$DD,$GH373+39),"")</f>
      </c>
      <c r="GG373">
        <f>IF($GI373&gt;=40,INDEX($DD:$DD,$GH373+40),"")</f>
      </c>
      <c r="GH373">
        <f>IFERROR(MATCH($DB373,$DC$2:$DC$148,0)+1,0)</f>
      </c>
      <c r="GI373">
        <f>IFERROR(INDEX($DE$2:$DE$148,MATCH($DB373,$DC$2:$DC$148,0)),0)</f>
      </c>
      <c r="GJ373">
        <f>IFERROR(MATCH($S373,$DF$373:$ES$373,0),0)</f>
      </c>
      <c r="GK373">
        <f>IF($GJ373&gt;0,INDEX($ET$373:$GG$373,$GJ373),"")</f>
      </c>
      <c r="GN373">
        <f>IF($IW373&gt;=1,INDEX($GL:$GL,$IV373+1),"")</f>
      </c>
      <c r="GO373">
        <f>IF($IW373&gt;=2,INDEX($GL:$GL,$IV373+2),"")</f>
      </c>
      <c r="GP373">
        <f>IF($IW373&gt;=3,INDEX($GL:$GL,$IV373+3),"")</f>
      </c>
      <c r="GQ373">
        <f>IF($IW373&gt;=4,INDEX($GL:$GL,$IV373+4),"")</f>
      </c>
      <c r="GR373">
        <f>IF($IW373&gt;=5,INDEX($GL:$GL,$IV373+5),"")</f>
      </c>
      <c r="GS373">
        <f>IF($IW373&gt;=6,INDEX($GL:$GL,$IV373+6),"")</f>
      </c>
      <c r="GT373">
        <f>IF($IW373&gt;=7,INDEX($GL:$GL,$IV373+7),"")</f>
      </c>
      <c r="GU373">
        <f>IF($IW373&gt;=8,INDEX($GL:$GL,$IV373+8),"")</f>
      </c>
      <c r="GV373">
        <f>IF($IW373&gt;=9,INDEX($GL:$GL,$IV373+9),"")</f>
      </c>
      <c r="GW373">
        <f>IF($IW373&gt;=10,INDEX($GL:$GL,$IV373+10),"")</f>
      </c>
      <c r="GX373">
        <f>IF($IW373&gt;=11,INDEX($GL:$GL,$IV373+11),"")</f>
      </c>
      <c r="GY373">
        <f>IF($IW373&gt;=12,INDEX($GL:$GL,$IV373+12),"")</f>
      </c>
      <c r="GZ373">
        <f>IF($IW373&gt;=13,INDEX($GL:$GL,$IV373+13),"")</f>
      </c>
      <c r="HA373">
        <f>IF($IW373&gt;=14,INDEX($GL:$GL,$IV373+14),"")</f>
      </c>
      <c r="HB373">
        <f>IF($IW373&gt;=15,INDEX($GL:$GL,$IV373+15),"")</f>
      </c>
      <c r="HC373">
        <f>IF($IW373&gt;=16,INDEX($GL:$GL,$IV373+16),"")</f>
      </c>
      <c r="HD373">
        <f>IF($IW373&gt;=17,INDEX($GL:$GL,$IV373+17),"")</f>
      </c>
      <c r="HE373">
        <f>IF($IW373&gt;=18,INDEX($GL:$GL,$IV373+18),"")</f>
      </c>
      <c r="HF373">
        <f>IF($IW373&gt;=19,INDEX($GL:$GL,$IV373+19),"")</f>
      </c>
      <c r="HG373">
        <f>IF($IW373&gt;=20,INDEX($GL:$GL,$IV373+20),"")</f>
      </c>
      <c r="HH373">
        <f>IF($IW373&gt;=21,INDEX($GL:$GL,$IV373+21),"")</f>
      </c>
      <c r="HI373">
        <f>IF($IW373&gt;=22,INDEX($GL:$GL,$IV373+22),"")</f>
      </c>
      <c r="HJ373">
        <f>IF($IW373&gt;=23,INDEX($GL:$GL,$IV373+23),"")</f>
      </c>
      <c r="HK373">
        <f>IF($IW373&gt;=24,INDEX($GL:$GL,$IV373+24),"")</f>
      </c>
      <c r="HL373">
        <f>IF($IW373&gt;=25,INDEX($GL:$GL,$IV373+25),"")</f>
      </c>
      <c r="HM373">
        <f>IF($IW373&gt;=26,INDEX($GL:$GL,$IV373+26),"")</f>
      </c>
      <c r="HN373">
        <f>IF($IW373&gt;=27,INDEX($GL:$GL,$IV373+27),"")</f>
      </c>
      <c r="HO373">
        <f>IF($IW373&gt;=28,INDEX($GL:$GL,$IV373+28),"")</f>
      </c>
      <c r="HP373">
        <f>IF($IW373&gt;=29,INDEX($GL:$GL,$IV373+29),"")</f>
      </c>
      <c r="HQ373">
        <f>IF($IW373&gt;=30,INDEX($GL:$GL,$IV373+30),"")</f>
      </c>
      <c r="HR373">
        <f>IF($IW373&gt;=31,INDEX($GL:$GL,$IV373+31),"")</f>
      </c>
      <c r="HS373">
        <f>IF($IW373&gt;=32,INDEX($GL:$GL,$IV373+32),"")</f>
      </c>
      <c r="HT373">
        <f>IF($IW373&gt;=33,INDEX($GL:$GL,$IV373+33),"")</f>
      </c>
      <c r="HU373">
        <f>IF($IW373&gt;=34,INDEX($GL:$GL,$IV373+34),"")</f>
      </c>
      <c r="HV373">
        <f>IF($IW373&gt;=35,INDEX($GL:$GL,$IV373+35),"")</f>
      </c>
      <c r="HW373">
        <f>IF($IW373&gt;=36,INDEX($GL:$GL,$IV373+36),"")</f>
      </c>
      <c r="HX373">
        <f>IF($IW373&gt;=37,INDEX($GL:$GL,$IV373+37),"")</f>
      </c>
      <c r="HY373">
        <f>IF($IW373&gt;=38,INDEX($GL:$GL,$IV373+38),"")</f>
      </c>
      <c r="HZ373">
        <f>IF($IW373&gt;=39,INDEX($GL:$GL,$IV373+39),"")</f>
      </c>
      <c r="IA373">
        <f>IF($IW373&gt;=40,INDEX($GL:$GL,$IV373+40),"")</f>
      </c>
      <c r="IB373">
        <f>IF($IW373&gt;=41,INDEX($GL:$GL,$IV373+41),"")</f>
      </c>
      <c r="IC373">
        <f>IF($IW373&gt;=42,INDEX($GL:$GL,$IV373+42),"")</f>
      </c>
      <c r="ID373">
        <f>IF($IW373&gt;=43,INDEX($GL:$GL,$IV373+43),"")</f>
      </c>
      <c r="IE373">
        <f>IF($IW373&gt;=44,INDEX($GL:$GL,$IV373+44),"")</f>
      </c>
      <c r="IF373">
        <f>IF($IW373&gt;=45,INDEX($GL:$GL,$IV373+45),"")</f>
      </c>
      <c r="IG373">
        <f>IF($IW373&gt;=46,INDEX($GL:$GL,$IV373+46),"")</f>
      </c>
      <c r="IH373">
        <f>IF($IW373&gt;=47,INDEX($GL:$GL,$IV373+47),"")</f>
      </c>
      <c r="II373">
        <f>IF($IW373&gt;=48,INDEX($GL:$GL,$IV373+48),"")</f>
      </c>
      <c r="IJ373">
        <f>IF($IW373&gt;=49,INDEX($GL:$GL,$IV373+49),"")</f>
      </c>
      <c r="IK373">
        <f>IF($IW373&gt;=50,INDEX($GL:$GL,$IV373+50),"")</f>
      </c>
      <c r="IL373">
        <f>IF($IW373&gt;=51,INDEX($GL:$GL,$IV373+51),"")</f>
      </c>
      <c r="IM373">
        <f>IF($IW373&gt;=52,INDEX($GL:$GL,$IV373+52),"")</f>
      </c>
      <c r="IN373">
        <f>IF($IW373&gt;=53,INDEX($GL:$GL,$IV373+53),"")</f>
      </c>
      <c r="IO373">
        <f>IF($IW373&gt;=54,INDEX($GL:$GL,$IV373+54),"")</f>
      </c>
      <c r="IP373">
        <f>IF($IW373&gt;=55,INDEX($GL:$GL,$IV373+55),"")</f>
      </c>
      <c r="IQ373">
        <f>IF($IW373&gt;=56,INDEX($GL:$GL,$IV373+56),"")</f>
      </c>
      <c r="IR373">
        <f>IF($IW373&gt;=57,INDEX($GL:$GL,$IV373+57),"")</f>
      </c>
      <c r="IS373">
        <f>IF($IW373&gt;=58,INDEX($GL:$GL,$IV373+58),"")</f>
      </c>
      <c r="IT373">
        <f>IF($IW373&gt;=59,INDEX($GL:$GL,$IV373+59),"")</f>
      </c>
      <c r="IU373">
        <f>IF($IW373&gt;=60,INDEX($GL:$GL,$IV373+60),"")</f>
      </c>
      <c r="IV373">
        <f>IFERROR(MATCH($GK373,$GL$2:$GL$324,0)+1,0)</f>
      </c>
      <c r="IW373">
        <f>IFERROR(INDEX($GM$2:$GM$324,MATCH($GK373,$GL$2:$GL$324,0)),0)</f>
      </c>
      <c r="IX373" t="s">
        <v>34</v>
      </c>
      <c r="IY373" t="s">
        <v>34</v>
      </c>
    </row>
    <row r="374" spans="1:259" x14ac:dyDescent="0.25">
      <c r="K374">
        <f>IF(OR($N374="",$J374=""),"",IFERROR($N374/$J374,0))</f>
      </c>
      <c r="L374">
        <f>IF($N374="","",
SUM($M374,$O374,$T374,$P374,$R374)*
(1-IF($U374="",0,VALUE($U374)/100)))</f>
      </c>
      <c r="M374">
        <f>IF($N374="","",$N374)</f>
      </c>
      <c r="O374">
        <f>IF($N374="","",
IF($H374="","",
IF(ISNUMBER(SEARCH("exempt",LOWER($H374))),0,
$N374*(VALUE(SUBSTITUTE($H374,"%",""))/100))))</f>
      </c>
      <c r="V374">
        <f>IFERROR(IF(FIND(" - ",$E374)&gt;0,MID($E374,FIND(" - ",$E374)+3,LEN($E374)),""),"")</f>
      </c>
      <c r="AE374" t="s">
        <v>955</v>
      </c>
      <c r="AJ374">
        <f>IFERROR(LEFT($E374,FIND(" - ",$E374)-1),$E374)</f>
      </c>
      <c r="AM374">
        <f>IF($CB374&gt;=1,INDEX($AK:$AK,$CA374+1),"")</f>
      </c>
      <c r="AN374">
        <f>IF($CB374&gt;=2,INDEX($AK:$AK,$CA374+2),"")</f>
      </c>
      <c r="AO374">
        <f>IF($CB374&gt;=3,INDEX($AK:$AK,$CA374+3),"")</f>
      </c>
      <c r="AP374">
        <f>IF($CB374&gt;=4,INDEX($AK:$AK,$CA374+4),"")</f>
      </c>
      <c r="AQ374">
        <f>IF($CB374&gt;=5,INDEX($AK:$AK,$CA374+5),"")</f>
      </c>
      <c r="AR374">
        <f>IF($CB374&gt;=6,INDEX($AK:$AK,$CA374+6),"")</f>
      </c>
      <c r="AS374">
        <f>IF($CB374&gt;=7,INDEX($AK:$AK,$CA374+7),"")</f>
      </c>
      <c r="AT374">
        <f>IF($CB374&gt;=8,INDEX($AK:$AK,$CA374+8),"")</f>
      </c>
      <c r="AU374">
        <f>IF($CB374&gt;=9,INDEX($AK:$AK,$CA374+9),"")</f>
      </c>
      <c r="AV374">
        <f>IF($CB374&gt;=10,INDEX($AK:$AK,$CA374+10),"")</f>
      </c>
      <c r="AW374">
        <f>IF($CB374&gt;=11,INDEX($AK:$AK,$CA374+11),"")</f>
      </c>
      <c r="AX374">
        <f>IF($CB374&gt;=12,INDEX($AK:$AK,$CA374+12),"")</f>
      </c>
      <c r="AY374">
        <f>IF($CB374&gt;=13,INDEX($AK:$AK,$CA374+13),"")</f>
      </c>
      <c r="AZ374">
        <f>IF($CB374&gt;=14,INDEX($AK:$AK,$CA374+14),"")</f>
      </c>
      <c r="BA374">
        <f>IF($CB374&gt;=15,INDEX($AK:$AK,$CA374+15),"")</f>
      </c>
      <c r="BB374">
        <f>IF($CB374&gt;=16,INDEX($AK:$AK,$CA374+16),"")</f>
      </c>
      <c r="BC374">
        <f>IF($CB374&gt;=17,INDEX($AK:$AK,$CA374+17),"")</f>
      </c>
      <c r="BD374">
        <f>IF($CB374&gt;=18,INDEX($AK:$AK,$CA374+18),"")</f>
      </c>
      <c r="BE374">
        <f>IF($CB374&gt;=19,INDEX($AK:$AK,$CA374+19),"")</f>
      </c>
      <c r="BF374">
        <f>IF($CB374&gt;=20,INDEX($AK:$AK,$CA374+20),"")</f>
      </c>
      <c r="BG374">
        <f>IF($CB374&gt;=21,INDEX($AK:$AK,$CA374+21),"")</f>
      </c>
      <c r="BH374">
        <f>IF($CB374&gt;=22,INDEX($AK:$AK,$CA374+22),"")</f>
      </c>
      <c r="BI374">
        <f>IF($CB374&gt;=23,INDEX($AK:$AK,$CA374+23),"")</f>
      </c>
      <c r="BJ374">
        <f>IF($CB374&gt;=24,INDEX($AK:$AK,$CA374+24),"")</f>
      </c>
      <c r="BK374">
        <f>IF($CB374&gt;=25,INDEX($AK:$AK,$CA374+25),"")</f>
      </c>
      <c r="BL374">
        <f>IF($CB374&gt;=26,INDEX($AK:$AK,$CA374+26),"")</f>
      </c>
      <c r="BM374">
        <f>IF($CB374&gt;=27,INDEX($AK:$AK,$CA374+27),"")</f>
      </c>
      <c r="BN374">
        <f>IF($CB374&gt;=28,INDEX($AK:$AK,$CA374+28),"")</f>
      </c>
      <c r="BO374">
        <f>IF($CB374&gt;=29,INDEX($AK:$AK,$CA374+29),"")</f>
      </c>
      <c r="BP374">
        <f>IF($CB374&gt;=30,INDEX($AK:$AK,$CA374+30),"")</f>
      </c>
      <c r="BQ374">
        <f>IF($CB374&gt;=31,INDEX($AK:$AK,$CA374+31),"")</f>
      </c>
      <c r="BR374">
        <f>IF($CB374&gt;=32,INDEX($AK:$AK,$CA374+32),"")</f>
      </c>
      <c r="BS374">
        <f>IF($CB374&gt;=33,INDEX($AK:$AK,$CA374+33),"")</f>
      </c>
      <c r="BT374">
        <f>IF($CB374&gt;=34,INDEX($AK:$AK,$CA374+34),"")</f>
      </c>
      <c r="BU374">
        <f>IF($CB374&gt;=35,INDEX($AK:$AK,$CA374+35),"")</f>
      </c>
      <c r="BV374">
        <f>IF($CB374&gt;=36,INDEX($AK:$AK,$CA374+36),"")</f>
      </c>
      <c r="BW374">
        <f>IF($CB374&gt;=37,INDEX($AK:$AK,$CA374+37),"")</f>
      </c>
      <c r="BX374">
        <f>IF($CB374&gt;=38,INDEX($AK:$AK,$CA374+38),"")</f>
      </c>
      <c r="BY374">
        <f>IF($CB374&gt;=39,INDEX($AK:$AK,$CA374+39),"")</f>
      </c>
      <c r="BZ374">
        <f>IF($CB374&gt;=40,INDEX($AK:$AK,$CA374+40),"")</f>
      </c>
      <c r="CA374">
        <f>IFERROR(MATCH($AJ374,$AK$2:$AK$134,0)+1,0)</f>
      </c>
      <c r="CB374">
        <f>IFERROR(INDEX($AL$2:$AL$134,MATCH($AJ374,$AK$2:$AK$134,0)),0)</f>
      </c>
      <c r="CC374">
        <f>IFERROR(LEFT($F374,FIND(" - ",$F374)-1),$F374)</f>
      </c>
      <c r="CF374">
        <f>IF($DA374&gt;=1,INDEX($CD:$CD,$CZ374+1),"")</f>
      </c>
      <c r="CG374">
        <f>IF($DA374&gt;=2,INDEX($CD:$CD,$CZ374+2),"")</f>
      </c>
      <c r="CH374">
        <f>IF($DA374&gt;=3,INDEX($CD:$CD,$CZ374+3),"")</f>
      </c>
      <c r="CI374">
        <f>IF($DA374&gt;=4,INDEX($CD:$CD,$CZ374+4),"")</f>
      </c>
      <c r="CJ374">
        <f>IF($DA374&gt;=5,INDEX($CD:$CD,$CZ374+5),"")</f>
      </c>
      <c r="CK374">
        <f>IF($DA374&gt;=6,INDEX($CD:$CD,$CZ374+6),"")</f>
      </c>
      <c r="CL374">
        <f>IF($DA374&gt;=7,INDEX($CD:$CD,$CZ374+7),"")</f>
      </c>
      <c r="CM374">
        <f>IF($DA374&gt;=8,INDEX($CD:$CD,$CZ374+8),"")</f>
      </c>
      <c r="CN374">
        <f>IF($DA374&gt;=9,INDEX($CD:$CD,$CZ374+9),"")</f>
      </c>
      <c r="CO374">
        <f>IF($DA374&gt;=10,INDEX($CD:$CD,$CZ374+10),"")</f>
      </c>
      <c r="CP374">
        <f>IF($DA374&gt;=11,INDEX($CD:$CD,$CZ374+11),"")</f>
      </c>
      <c r="CQ374">
        <f>IF($DA374&gt;=12,INDEX($CD:$CD,$CZ374+12),"")</f>
      </c>
      <c r="CR374">
        <f>IF($DA374&gt;=13,INDEX($CD:$CD,$CZ374+13),"")</f>
      </c>
      <c r="CS374">
        <f>IF($DA374&gt;=14,INDEX($CD:$CD,$CZ374+14),"")</f>
      </c>
      <c r="CT374">
        <f>IF($DA374&gt;=15,INDEX($CD:$CD,$CZ374+15),"")</f>
      </c>
      <c r="CU374">
        <f>IF($DA374&gt;=16,INDEX($CD:$CD,$CZ374+16),"")</f>
      </c>
      <c r="CV374">
        <f>IF($DA374&gt;=17,INDEX($CD:$CD,$CZ374+17),"")</f>
      </c>
      <c r="CW374">
        <f>IF($DA374&gt;=18,INDEX($CD:$CD,$CZ374+18),"")</f>
      </c>
      <c r="CX374">
        <f>IF($DA374&gt;=19,INDEX($CD:$CD,$CZ374+19),"")</f>
      </c>
      <c r="CY374">
        <f>IF($DA374&gt;=20,INDEX($CD:$CD,$CZ374+20),"")</f>
      </c>
      <c r="CZ374">
        <f>IFERROR(MATCH($CC374,$CD$2:$CD$263,0)+1,0)</f>
      </c>
      <c r="DA374">
        <f>IFERROR(INDEX($CE$2:$CE$263,MATCH($CC374,$CD$2:$CD$263,0)),0)</f>
      </c>
      <c r="DB374">
        <f>IFERROR(INDEX($AI:$AI,MATCH($H374,$AH:$AH,0))&amp;"","")</f>
      </c>
      <c r="DF374">
        <f>IF($GI374&gt;=1,INDEX($DC:$DC,$GH374+1),"")</f>
      </c>
      <c r="DG374">
        <f>IF($GI374&gt;=2,INDEX($DC:$DC,$GH374+2),"")</f>
      </c>
      <c r="DH374">
        <f>IF($GI374&gt;=3,INDEX($DC:$DC,$GH374+3),"")</f>
      </c>
      <c r="DI374">
        <f>IF($GI374&gt;=4,INDEX($DC:$DC,$GH374+4),"")</f>
      </c>
      <c r="DJ374">
        <f>IF($GI374&gt;=5,INDEX($DC:$DC,$GH374+5),"")</f>
      </c>
      <c r="DK374">
        <f>IF($GI374&gt;=6,INDEX($DC:$DC,$GH374+6),"")</f>
      </c>
      <c r="DL374">
        <f>IF($GI374&gt;=7,INDEX($DC:$DC,$GH374+7),"")</f>
      </c>
      <c r="DM374">
        <f>IF($GI374&gt;=8,INDEX($DC:$DC,$GH374+8),"")</f>
      </c>
      <c r="DN374">
        <f>IF($GI374&gt;=9,INDEX($DC:$DC,$GH374+9),"")</f>
      </c>
      <c r="DO374">
        <f>IF($GI374&gt;=10,INDEX($DC:$DC,$GH374+10),"")</f>
      </c>
      <c r="DP374">
        <f>IF($GI374&gt;=11,INDEX($DC:$DC,$GH374+11),"")</f>
      </c>
      <c r="DQ374">
        <f>IF($GI374&gt;=12,INDEX($DC:$DC,$GH374+12),"")</f>
      </c>
      <c r="DR374">
        <f>IF($GI374&gt;=13,INDEX($DC:$DC,$GH374+13),"")</f>
      </c>
      <c r="DS374">
        <f>IF($GI374&gt;=14,INDEX($DC:$DC,$GH374+14),"")</f>
      </c>
      <c r="DT374">
        <f>IF($GI374&gt;=15,INDEX($DC:$DC,$GH374+15),"")</f>
      </c>
      <c r="DU374">
        <f>IF($GI374&gt;=16,INDEX($DC:$DC,$GH374+16),"")</f>
      </c>
      <c r="DV374">
        <f>IF($GI374&gt;=17,INDEX($DC:$DC,$GH374+17),"")</f>
      </c>
      <c r="DW374">
        <f>IF($GI374&gt;=18,INDEX($DC:$DC,$GH374+18),"")</f>
      </c>
      <c r="DX374">
        <f>IF($GI374&gt;=19,INDEX($DC:$DC,$GH374+19),"")</f>
      </c>
      <c r="DY374">
        <f>IF($GI374&gt;=20,INDEX($DC:$DC,$GH374+20),"")</f>
      </c>
      <c r="DZ374">
        <f>IF($GI374&gt;=21,INDEX($DC:$DC,$GH374+21),"")</f>
      </c>
      <c r="EA374">
        <f>IF($GI374&gt;=22,INDEX($DC:$DC,$GH374+22),"")</f>
      </c>
      <c r="EB374">
        <f>IF($GI374&gt;=23,INDEX($DC:$DC,$GH374+23),"")</f>
      </c>
      <c r="EC374">
        <f>IF($GI374&gt;=24,INDEX($DC:$DC,$GH374+24),"")</f>
      </c>
      <c r="ED374">
        <f>IF($GI374&gt;=25,INDEX($DC:$DC,$GH374+25),"")</f>
      </c>
      <c r="EE374">
        <f>IF($GI374&gt;=26,INDEX($DC:$DC,$GH374+26),"")</f>
      </c>
      <c r="EF374">
        <f>IF($GI374&gt;=27,INDEX($DC:$DC,$GH374+27),"")</f>
      </c>
      <c r="EG374">
        <f>IF($GI374&gt;=28,INDEX($DC:$DC,$GH374+28),"")</f>
      </c>
      <c r="EH374">
        <f>IF($GI374&gt;=29,INDEX($DC:$DC,$GH374+29),"")</f>
      </c>
      <c r="EI374">
        <f>IF($GI374&gt;=30,INDEX($DC:$DC,$GH374+30),"")</f>
      </c>
      <c r="EJ374">
        <f>IF($GI374&gt;=31,INDEX($DC:$DC,$GH374+31),"")</f>
      </c>
      <c r="EK374">
        <f>IF($GI374&gt;=32,INDEX($DC:$DC,$GH374+32),"")</f>
      </c>
      <c r="EL374">
        <f>IF($GI374&gt;=33,INDEX($DC:$DC,$GH374+33),"")</f>
      </c>
      <c r="EM374">
        <f>IF($GI374&gt;=34,INDEX($DC:$DC,$GH374+34),"")</f>
      </c>
      <c r="EN374">
        <f>IF($GI374&gt;=35,INDEX($DC:$DC,$GH374+35),"")</f>
      </c>
      <c r="EO374">
        <f>IF($GI374&gt;=36,INDEX($DC:$DC,$GH374+36),"")</f>
      </c>
      <c r="EP374">
        <f>IF($GI374&gt;=37,INDEX($DC:$DC,$GH374+37),"")</f>
      </c>
      <c r="EQ374">
        <f>IF($GI374&gt;=38,INDEX($DC:$DC,$GH374+38),"")</f>
      </c>
      <c r="ER374">
        <f>IF($GI374&gt;=39,INDEX($DC:$DC,$GH374+39),"")</f>
      </c>
      <c r="ES374">
        <f>IF($GI374&gt;=40,INDEX($DC:$DC,$GH374+40),"")</f>
      </c>
      <c r="ET374">
        <f>IF($GI374&gt;=1,INDEX($DD:$DD,$GH374+1),"")</f>
      </c>
      <c r="EU374">
        <f>IF($GI374&gt;=2,INDEX($DD:$DD,$GH374+2),"")</f>
      </c>
      <c r="EV374">
        <f>IF($GI374&gt;=3,INDEX($DD:$DD,$GH374+3),"")</f>
      </c>
      <c r="EW374">
        <f>IF($GI374&gt;=4,INDEX($DD:$DD,$GH374+4),"")</f>
      </c>
      <c r="EX374">
        <f>IF($GI374&gt;=5,INDEX($DD:$DD,$GH374+5),"")</f>
      </c>
      <c r="EY374">
        <f>IF($GI374&gt;=6,INDEX($DD:$DD,$GH374+6),"")</f>
      </c>
      <c r="EZ374">
        <f>IF($GI374&gt;=7,INDEX($DD:$DD,$GH374+7),"")</f>
      </c>
      <c r="FA374">
        <f>IF($GI374&gt;=8,INDEX($DD:$DD,$GH374+8),"")</f>
      </c>
      <c r="FB374">
        <f>IF($GI374&gt;=9,INDEX($DD:$DD,$GH374+9),"")</f>
      </c>
      <c r="FC374">
        <f>IF($GI374&gt;=10,INDEX($DD:$DD,$GH374+10),"")</f>
      </c>
      <c r="FD374">
        <f>IF($GI374&gt;=11,INDEX($DD:$DD,$GH374+11),"")</f>
      </c>
      <c r="FE374">
        <f>IF($GI374&gt;=12,INDEX($DD:$DD,$GH374+12),"")</f>
      </c>
      <c r="FF374">
        <f>IF($GI374&gt;=13,INDEX($DD:$DD,$GH374+13),"")</f>
      </c>
      <c r="FG374">
        <f>IF($GI374&gt;=14,INDEX($DD:$DD,$GH374+14),"")</f>
      </c>
      <c r="FH374">
        <f>IF($GI374&gt;=15,INDEX($DD:$DD,$GH374+15),"")</f>
      </c>
      <c r="FI374">
        <f>IF($GI374&gt;=16,INDEX($DD:$DD,$GH374+16),"")</f>
      </c>
      <c r="FJ374">
        <f>IF($GI374&gt;=17,INDEX($DD:$DD,$GH374+17),"")</f>
      </c>
      <c r="FK374">
        <f>IF($GI374&gt;=18,INDEX($DD:$DD,$GH374+18),"")</f>
      </c>
      <c r="FL374">
        <f>IF($GI374&gt;=19,INDEX($DD:$DD,$GH374+19),"")</f>
      </c>
      <c r="FM374">
        <f>IF($GI374&gt;=20,INDEX($DD:$DD,$GH374+20),"")</f>
      </c>
      <c r="FN374">
        <f>IF($GI374&gt;=21,INDEX($DD:$DD,$GH374+21),"")</f>
      </c>
      <c r="FO374">
        <f>IF($GI374&gt;=22,INDEX($DD:$DD,$GH374+22),"")</f>
      </c>
      <c r="FP374">
        <f>IF($GI374&gt;=23,INDEX($DD:$DD,$GH374+23),"")</f>
      </c>
      <c r="FQ374">
        <f>IF($GI374&gt;=24,INDEX($DD:$DD,$GH374+24),"")</f>
      </c>
      <c r="FR374">
        <f>IF($GI374&gt;=25,INDEX($DD:$DD,$GH374+25),"")</f>
      </c>
      <c r="FS374">
        <f>IF($GI374&gt;=26,INDEX($DD:$DD,$GH374+26),"")</f>
      </c>
      <c r="FT374">
        <f>IF($GI374&gt;=27,INDEX($DD:$DD,$GH374+27),"")</f>
      </c>
      <c r="FU374">
        <f>IF($GI374&gt;=28,INDEX($DD:$DD,$GH374+28),"")</f>
      </c>
      <c r="FV374">
        <f>IF($GI374&gt;=29,INDEX($DD:$DD,$GH374+29),"")</f>
      </c>
      <c r="FW374">
        <f>IF($GI374&gt;=30,INDEX($DD:$DD,$GH374+30),"")</f>
      </c>
      <c r="FX374">
        <f>IF($GI374&gt;=31,INDEX($DD:$DD,$GH374+31),"")</f>
      </c>
      <c r="FY374">
        <f>IF($GI374&gt;=32,INDEX($DD:$DD,$GH374+32),"")</f>
      </c>
      <c r="FZ374">
        <f>IF($GI374&gt;=33,INDEX($DD:$DD,$GH374+33),"")</f>
      </c>
      <c r="GA374">
        <f>IF($GI374&gt;=34,INDEX($DD:$DD,$GH374+34),"")</f>
      </c>
      <c r="GB374">
        <f>IF($GI374&gt;=35,INDEX($DD:$DD,$GH374+35),"")</f>
      </c>
      <c r="GC374">
        <f>IF($GI374&gt;=36,INDEX($DD:$DD,$GH374+36),"")</f>
      </c>
      <c r="GD374">
        <f>IF($GI374&gt;=37,INDEX($DD:$DD,$GH374+37),"")</f>
      </c>
      <c r="GE374">
        <f>IF($GI374&gt;=38,INDEX($DD:$DD,$GH374+38),"")</f>
      </c>
      <c r="GF374">
        <f>IF($GI374&gt;=39,INDEX($DD:$DD,$GH374+39),"")</f>
      </c>
      <c r="GG374">
        <f>IF($GI374&gt;=40,INDEX($DD:$DD,$GH374+40),"")</f>
      </c>
      <c r="GH374">
        <f>IFERROR(MATCH($DB374,$DC$2:$DC$148,0)+1,0)</f>
      </c>
      <c r="GI374">
        <f>IFERROR(INDEX($DE$2:$DE$148,MATCH($DB374,$DC$2:$DC$148,0)),0)</f>
      </c>
      <c r="GJ374">
        <f>IFERROR(MATCH($S374,$DF$374:$ES$374,0),0)</f>
      </c>
      <c r="GK374">
        <f>IF($GJ374&gt;0,INDEX($ET$374:$GG$374,$GJ374),"")</f>
      </c>
      <c r="GN374">
        <f>IF($IW374&gt;=1,INDEX($GL:$GL,$IV374+1),"")</f>
      </c>
      <c r="GO374">
        <f>IF($IW374&gt;=2,INDEX($GL:$GL,$IV374+2),"")</f>
      </c>
      <c r="GP374">
        <f>IF($IW374&gt;=3,INDEX($GL:$GL,$IV374+3),"")</f>
      </c>
      <c r="GQ374">
        <f>IF($IW374&gt;=4,INDEX($GL:$GL,$IV374+4),"")</f>
      </c>
      <c r="GR374">
        <f>IF($IW374&gt;=5,INDEX($GL:$GL,$IV374+5),"")</f>
      </c>
      <c r="GS374">
        <f>IF($IW374&gt;=6,INDEX($GL:$GL,$IV374+6),"")</f>
      </c>
      <c r="GT374">
        <f>IF($IW374&gt;=7,INDEX($GL:$GL,$IV374+7),"")</f>
      </c>
      <c r="GU374">
        <f>IF($IW374&gt;=8,INDEX($GL:$GL,$IV374+8),"")</f>
      </c>
      <c r="GV374">
        <f>IF($IW374&gt;=9,INDEX($GL:$GL,$IV374+9),"")</f>
      </c>
      <c r="GW374">
        <f>IF($IW374&gt;=10,INDEX($GL:$GL,$IV374+10),"")</f>
      </c>
      <c r="GX374">
        <f>IF($IW374&gt;=11,INDEX($GL:$GL,$IV374+11),"")</f>
      </c>
      <c r="GY374">
        <f>IF($IW374&gt;=12,INDEX($GL:$GL,$IV374+12),"")</f>
      </c>
      <c r="GZ374">
        <f>IF($IW374&gt;=13,INDEX($GL:$GL,$IV374+13),"")</f>
      </c>
      <c r="HA374">
        <f>IF($IW374&gt;=14,INDEX($GL:$GL,$IV374+14),"")</f>
      </c>
      <c r="HB374">
        <f>IF($IW374&gt;=15,INDEX($GL:$GL,$IV374+15),"")</f>
      </c>
      <c r="HC374">
        <f>IF($IW374&gt;=16,INDEX($GL:$GL,$IV374+16),"")</f>
      </c>
      <c r="HD374">
        <f>IF($IW374&gt;=17,INDEX($GL:$GL,$IV374+17),"")</f>
      </c>
      <c r="HE374">
        <f>IF($IW374&gt;=18,INDEX($GL:$GL,$IV374+18),"")</f>
      </c>
      <c r="HF374">
        <f>IF($IW374&gt;=19,INDEX($GL:$GL,$IV374+19),"")</f>
      </c>
      <c r="HG374">
        <f>IF($IW374&gt;=20,INDEX($GL:$GL,$IV374+20),"")</f>
      </c>
      <c r="HH374">
        <f>IF($IW374&gt;=21,INDEX($GL:$GL,$IV374+21),"")</f>
      </c>
      <c r="HI374">
        <f>IF($IW374&gt;=22,INDEX($GL:$GL,$IV374+22),"")</f>
      </c>
      <c r="HJ374">
        <f>IF($IW374&gt;=23,INDEX($GL:$GL,$IV374+23),"")</f>
      </c>
      <c r="HK374">
        <f>IF($IW374&gt;=24,INDEX($GL:$GL,$IV374+24),"")</f>
      </c>
      <c r="HL374">
        <f>IF($IW374&gt;=25,INDEX($GL:$GL,$IV374+25),"")</f>
      </c>
      <c r="HM374">
        <f>IF($IW374&gt;=26,INDEX($GL:$GL,$IV374+26),"")</f>
      </c>
      <c r="HN374">
        <f>IF($IW374&gt;=27,INDEX($GL:$GL,$IV374+27),"")</f>
      </c>
      <c r="HO374">
        <f>IF($IW374&gt;=28,INDEX($GL:$GL,$IV374+28),"")</f>
      </c>
      <c r="HP374">
        <f>IF($IW374&gt;=29,INDEX($GL:$GL,$IV374+29),"")</f>
      </c>
      <c r="HQ374">
        <f>IF($IW374&gt;=30,INDEX($GL:$GL,$IV374+30),"")</f>
      </c>
      <c r="HR374">
        <f>IF($IW374&gt;=31,INDEX($GL:$GL,$IV374+31),"")</f>
      </c>
      <c r="HS374">
        <f>IF($IW374&gt;=32,INDEX($GL:$GL,$IV374+32),"")</f>
      </c>
      <c r="HT374">
        <f>IF($IW374&gt;=33,INDEX($GL:$GL,$IV374+33),"")</f>
      </c>
      <c r="HU374">
        <f>IF($IW374&gt;=34,INDEX($GL:$GL,$IV374+34),"")</f>
      </c>
      <c r="HV374">
        <f>IF($IW374&gt;=35,INDEX($GL:$GL,$IV374+35),"")</f>
      </c>
      <c r="HW374">
        <f>IF($IW374&gt;=36,INDEX($GL:$GL,$IV374+36),"")</f>
      </c>
      <c r="HX374">
        <f>IF($IW374&gt;=37,INDEX($GL:$GL,$IV374+37),"")</f>
      </c>
      <c r="HY374">
        <f>IF($IW374&gt;=38,INDEX($GL:$GL,$IV374+38),"")</f>
      </c>
      <c r="HZ374">
        <f>IF($IW374&gt;=39,INDEX($GL:$GL,$IV374+39),"")</f>
      </c>
      <c r="IA374">
        <f>IF($IW374&gt;=40,INDEX($GL:$GL,$IV374+40),"")</f>
      </c>
      <c r="IB374">
        <f>IF($IW374&gt;=41,INDEX($GL:$GL,$IV374+41),"")</f>
      </c>
      <c r="IC374">
        <f>IF($IW374&gt;=42,INDEX($GL:$GL,$IV374+42),"")</f>
      </c>
      <c r="ID374">
        <f>IF($IW374&gt;=43,INDEX($GL:$GL,$IV374+43),"")</f>
      </c>
      <c r="IE374">
        <f>IF($IW374&gt;=44,INDEX($GL:$GL,$IV374+44),"")</f>
      </c>
      <c r="IF374">
        <f>IF($IW374&gt;=45,INDEX($GL:$GL,$IV374+45),"")</f>
      </c>
      <c r="IG374">
        <f>IF($IW374&gt;=46,INDEX($GL:$GL,$IV374+46),"")</f>
      </c>
      <c r="IH374">
        <f>IF($IW374&gt;=47,INDEX($GL:$GL,$IV374+47),"")</f>
      </c>
      <c r="II374">
        <f>IF($IW374&gt;=48,INDEX($GL:$GL,$IV374+48),"")</f>
      </c>
      <c r="IJ374">
        <f>IF($IW374&gt;=49,INDEX($GL:$GL,$IV374+49),"")</f>
      </c>
      <c r="IK374">
        <f>IF($IW374&gt;=50,INDEX($GL:$GL,$IV374+50),"")</f>
      </c>
      <c r="IL374">
        <f>IF($IW374&gt;=51,INDEX($GL:$GL,$IV374+51),"")</f>
      </c>
      <c r="IM374">
        <f>IF($IW374&gt;=52,INDEX($GL:$GL,$IV374+52),"")</f>
      </c>
      <c r="IN374">
        <f>IF($IW374&gt;=53,INDEX($GL:$GL,$IV374+53),"")</f>
      </c>
      <c r="IO374">
        <f>IF($IW374&gt;=54,INDEX($GL:$GL,$IV374+54),"")</f>
      </c>
      <c r="IP374">
        <f>IF($IW374&gt;=55,INDEX($GL:$GL,$IV374+55),"")</f>
      </c>
      <c r="IQ374">
        <f>IF($IW374&gt;=56,INDEX($GL:$GL,$IV374+56),"")</f>
      </c>
      <c r="IR374">
        <f>IF($IW374&gt;=57,INDEX($GL:$GL,$IV374+57),"")</f>
      </c>
      <c r="IS374">
        <f>IF($IW374&gt;=58,INDEX($GL:$GL,$IV374+58),"")</f>
      </c>
      <c r="IT374">
        <f>IF($IW374&gt;=59,INDEX($GL:$GL,$IV374+59),"")</f>
      </c>
      <c r="IU374">
        <f>IF($IW374&gt;=60,INDEX($GL:$GL,$IV374+60),"")</f>
      </c>
      <c r="IV374">
        <f>IFERROR(MATCH($GK374,$GL$2:$GL$324,0)+1,0)</f>
      </c>
      <c r="IW374">
        <f>IFERROR(INDEX($GM$2:$GM$324,MATCH($GK374,$GL$2:$GL$324,0)),0)</f>
      </c>
      <c r="IX374" t="s">
        <v>34</v>
      </c>
      <c r="IY374" t="s">
        <v>34</v>
      </c>
    </row>
    <row r="375" spans="1:259" x14ac:dyDescent="0.25">
      <c r="K375">
        <f>IF(OR($N375="",$J375=""),"",IFERROR($N375/$J375,0))</f>
      </c>
      <c r="L375">
        <f>IF($N375="","",
SUM($M375,$O375,$T375,$P375,$R375)*
(1-IF($U375="",0,VALUE($U375)/100)))</f>
      </c>
      <c r="M375">
        <f>IF($N375="","",$N375)</f>
      </c>
      <c r="O375">
        <f>IF($N375="","",
IF($H375="","",
IF(ISNUMBER(SEARCH("exempt",LOWER($H375))),0,
$N375*(VALUE(SUBSTITUTE($H375,"%",""))/100))))</f>
      </c>
      <c r="V375">
        <f>IFERROR(IF(FIND(" - ",$E375)&gt;0,MID($E375,FIND(" - ",$E375)+3,LEN($E375)),""),"")</f>
      </c>
      <c r="AE375" t="s">
        <v>956</v>
      </c>
      <c r="AJ375">
        <f>IFERROR(LEFT($E375,FIND(" - ",$E375)-1),$E375)</f>
      </c>
      <c r="AM375">
        <f>IF($CB375&gt;=1,INDEX($AK:$AK,$CA375+1),"")</f>
      </c>
      <c r="AN375">
        <f>IF($CB375&gt;=2,INDEX($AK:$AK,$CA375+2),"")</f>
      </c>
      <c r="AO375">
        <f>IF($CB375&gt;=3,INDEX($AK:$AK,$CA375+3),"")</f>
      </c>
      <c r="AP375">
        <f>IF($CB375&gt;=4,INDEX($AK:$AK,$CA375+4),"")</f>
      </c>
      <c r="AQ375">
        <f>IF($CB375&gt;=5,INDEX($AK:$AK,$CA375+5),"")</f>
      </c>
      <c r="AR375">
        <f>IF($CB375&gt;=6,INDEX($AK:$AK,$CA375+6),"")</f>
      </c>
      <c r="AS375">
        <f>IF($CB375&gt;=7,INDEX($AK:$AK,$CA375+7),"")</f>
      </c>
      <c r="AT375">
        <f>IF($CB375&gt;=8,INDEX($AK:$AK,$CA375+8),"")</f>
      </c>
      <c r="AU375">
        <f>IF($CB375&gt;=9,INDEX($AK:$AK,$CA375+9),"")</f>
      </c>
      <c r="AV375">
        <f>IF($CB375&gt;=10,INDEX($AK:$AK,$CA375+10),"")</f>
      </c>
      <c r="AW375">
        <f>IF($CB375&gt;=11,INDEX($AK:$AK,$CA375+11),"")</f>
      </c>
      <c r="AX375">
        <f>IF($CB375&gt;=12,INDEX($AK:$AK,$CA375+12),"")</f>
      </c>
      <c r="AY375">
        <f>IF($CB375&gt;=13,INDEX($AK:$AK,$CA375+13),"")</f>
      </c>
      <c r="AZ375">
        <f>IF($CB375&gt;=14,INDEX($AK:$AK,$CA375+14),"")</f>
      </c>
      <c r="BA375">
        <f>IF($CB375&gt;=15,INDEX($AK:$AK,$CA375+15),"")</f>
      </c>
      <c r="BB375">
        <f>IF($CB375&gt;=16,INDEX($AK:$AK,$CA375+16),"")</f>
      </c>
      <c r="BC375">
        <f>IF($CB375&gt;=17,INDEX($AK:$AK,$CA375+17),"")</f>
      </c>
      <c r="BD375">
        <f>IF($CB375&gt;=18,INDEX($AK:$AK,$CA375+18),"")</f>
      </c>
      <c r="BE375">
        <f>IF($CB375&gt;=19,INDEX($AK:$AK,$CA375+19),"")</f>
      </c>
      <c r="BF375">
        <f>IF($CB375&gt;=20,INDEX($AK:$AK,$CA375+20),"")</f>
      </c>
      <c r="BG375">
        <f>IF($CB375&gt;=21,INDEX($AK:$AK,$CA375+21),"")</f>
      </c>
      <c r="BH375">
        <f>IF($CB375&gt;=22,INDEX($AK:$AK,$CA375+22),"")</f>
      </c>
      <c r="BI375">
        <f>IF($CB375&gt;=23,INDEX($AK:$AK,$CA375+23),"")</f>
      </c>
      <c r="BJ375">
        <f>IF($CB375&gt;=24,INDEX($AK:$AK,$CA375+24),"")</f>
      </c>
      <c r="BK375">
        <f>IF($CB375&gt;=25,INDEX($AK:$AK,$CA375+25),"")</f>
      </c>
      <c r="BL375">
        <f>IF($CB375&gt;=26,INDEX($AK:$AK,$CA375+26),"")</f>
      </c>
      <c r="BM375">
        <f>IF($CB375&gt;=27,INDEX($AK:$AK,$CA375+27),"")</f>
      </c>
      <c r="BN375">
        <f>IF($CB375&gt;=28,INDEX($AK:$AK,$CA375+28),"")</f>
      </c>
      <c r="BO375">
        <f>IF($CB375&gt;=29,INDEX($AK:$AK,$CA375+29),"")</f>
      </c>
      <c r="BP375">
        <f>IF($CB375&gt;=30,INDEX($AK:$AK,$CA375+30),"")</f>
      </c>
      <c r="BQ375">
        <f>IF($CB375&gt;=31,INDEX($AK:$AK,$CA375+31),"")</f>
      </c>
      <c r="BR375">
        <f>IF($CB375&gt;=32,INDEX($AK:$AK,$CA375+32),"")</f>
      </c>
      <c r="BS375">
        <f>IF($CB375&gt;=33,INDEX($AK:$AK,$CA375+33),"")</f>
      </c>
      <c r="BT375">
        <f>IF($CB375&gt;=34,INDEX($AK:$AK,$CA375+34),"")</f>
      </c>
      <c r="BU375">
        <f>IF($CB375&gt;=35,INDEX($AK:$AK,$CA375+35),"")</f>
      </c>
      <c r="BV375">
        <f>IF($CB375&gt;=36,INDEX($AK:$AK,$CA375+36),"")</f>
      </c>
      <c r="BW375">
        <f>IF($CB375&gt;=37,INDEX($AK:$AK,$CA375+37),"")</f>
      </c>
      <c r="BX375">
        <f>IF($CB375&gt;=38,INDEX($AK:$AK,$CA375+38),"")</f>
      </c>
      <c r="BY375">
        <f>IF($CB375&gt;=39,INDEX($AK:$AK,$CA375+39),"")</f>
      </c>
      <c r="BZ375">
        <f>IF($CB375&gt;=40,INDEX($AK:$AK,$CA375+40),"")</f>
      </c>
      <c r="CA375">
        <f>IFERROR(MATCH($AJ375,$AK$2:$AK$134,0)+1,0)</f>
      </c>
      <c r="CB375">
        <f>IFERROR(INDEX($AL$2:$AL$134,MATCH($AJ375,$AK$2:$AK$134,0)),0)</f>
      </c>
      <c r="CC375">
        <f>IFERROR(LEFT($F375,FIND(" - ",$F375)-1),$F375)</f>
      </c>
      <c r="CF375">
        <f>IF($DA375&gt;=1,INDEX($CD:$CD,$CZ375+1),"")</f>
      </c>
      <c r="CG375">
        <f>IF($DA375&gt;=2,INDEX($CD:$CD,$CZ375+2),"")</f>
      </c>
      <c r="CH375">
        <f>IF($DA375&gt;=3,INDEX($CD:$CD,$CZ375+3),"")</f>
      </c>
      <c r="CI375">
        <f>IF($DA375&gt;=4,INDEX($CD:$CD,$CZ375+4),"")</f>
      </c>
      <c r="CJ375">
        <f>IF($DA375&gt;=5,INDEX($CD:$CD,$CZ375+5),"")</f>
      </c>
      <c r="CK375">
        <f>IF($DA375&gt;=6,INDEX($CD:$CD,$CZ375+6),"")</f>
      </c>
      <c r="CL375">
        <f>IF($DA375&gt;=7,INDEX($CD:$CD,$CZ375+7),"")</f>
      </c>
      <c r="CM375">
        <f>IF($DA375&gt;=8,INDEX($CD:$CD,$CZ375+8),"")</f>
      </c>
      <c r="CN375">
        <f>IF($DA375&gt;=9,INDEX($CD:$CD,$CZ375+9),"")</f>
      </c>
      <c r="CO375">
        <f>IF($DA375&gt;=10,INDEX($CD:$CD,$CZ375+10),"")</f>
      </c>
      <c r="CP375">
        <f>IF($DA375&gt;=11,INDEX($CD:$CD,$CZ375+11),"")</f>
      </c>
      <c r="CQ375">
        <f>IF($DA375&gt;=12,INDEX($CD:$CD,$CZ375+12),"")</f>
      </c>
      <c r="CR375">
        <f>IF($DA375&gt;=13,INDEX($CD:$CD,$CZ375+13),"")</f>
      </c>
      <c r="CS375">
        <f>IF($DA375&gt;=14,INDEX($CD:$CD,$CZ375+14),"")</f>
      </c>
      <c r="CT375">
        <f>IF($DA375&gt;=15,INDEX($CD:$CD,$CZ375+15),"")</f>
      </c>
      <c r="CU375">
        <f>IF($DA375&gt;=16,INDEX($CD:$CD,$CZ375+16),"")</f>
      </c>
      <c r="CV375">
        <f>IF($DA375&gt;=17,INDEX($CD:$CD,$CZ375+17),"")</f>
      </c>
      <c r="CW375">
        <f>IF($DA375&gt;=18,INDEX($CD:$CD,$CZ375+18),"")</f>
      </c>
      <c r="CX375">
        <f>IF($DA375&gt;=19,INDEX($CD:$CD,$CZ375+19),"")</f>
      </c>
      <c r="CY375">
        <f>IF($DA375&gt;=20,INDEX($CD:$CD,$CZ375+20),"")</f>
      </c>
      <c r="CZ375">
        <f>IFERROR(MATCH($CC375,$CD$2:$CD$263,0)+1,0)</f>
      </c>
      <c r="DA375">
        <f>IFERROR(INDEX($CE$2:$CE$263,MATCH($CC375,$CD$2:$CD$263,0)),0)</f>
      </c>
      <c r="DB375">
        <f>IFERROR(INDEX($AI:$AI,MATCH($H375,$AH:$AH,0))&amp;"","")</f>
      </c>
      <c r="DF375">
        <f>IF($GI375&gt;=1,INDEX($DC:$DC,$GH375+1),"")</f>
      </c>
      <c r="DG375">
        <f>IF($GI375&gt;=2,INDEX($DC:$DC,$GH375+2),"")</f>
      </c>
      <c r="DH375">
        <f>IF($GI375&gt;=3,INDEX($DC:$DC,$GH375+3),"")</f>
      </c>
      <c r="DI375">
        <f>IF($GI375&gt;=4,INDEX($DC:$DC,$GH375+4),"")</f>
      </c>
      <c r="DJ375">
        <f>IF($GI375&gt;=5,INDEX($DC:$DC,$GH375+5),"")</f>
      </c>
      <c r="DK375">
        <f>IF($GI375&gt;=6,INDEX($DC:$DC,$GH375+6),"")</f>
      </c>
      <c r="DL375">
        <f>IF($GI375&gt;=7,INDEX($DC:$DC,$GH375+7),"")</f>
      </c>
      <c r="DM375">
        <f>IF($GI375&gt;=8,INDEX($DC:$DC,$GH375+8),"")</f>
      </c>
      <c r="DN375">
        <f>IF($GI375&gt;=9,INDEX($DC:$DC,$GH375+9),"")</f>
      </c>
      <c r="DO375">
        <f>IF($GI375&gt;=10,INDEX($DC:$DC,$GH375+10),"")</f>
      </c>
      <c r="DP375">
        <f>IF($GI375&gt;=11,INDEX($DC:$DC,$GH375+11),"")</f>
      </c>
      <c r="DQ375">
        <f>IF($GI375&gt;=12,INDEX($DC:$DC,$GH375+12),"")</f>
      </c>
      <c r="DR375">
        <f>IF($GI375&gt;=13,INDEX($DC:$DC,$GH375+13),"")</f>
      </c>
      <c r="DS375">
        <f>IF($GI375&gt;=14,INDEX($DC:$DC,$GH375+14),"")</f>
      </c>
      <c r="DT375">
        <f>IF($GI375&gt;=15,INDEX($DC:$DC,$GH375+15),"")</f>
      </c>
      <c r="DU375">
        <f>IF($GI375&gt;=16,INDEX($DC:$DC,$GH375+16),"")</f>
      </c>
      <c r="DV375">
        <f>IF($GI375&gt;=17,INDEX($DC:$DC,$GH375+17),"")</f>
      </c>
      <c r="DW375">
        <f>IF($GI375&gt;=18,INDEX($DC:$DC,$GH375+18),"")</f>
      </c>
      <c r="DX375">
        <f>IF($GI375&gt;=19,INDEX($DC:$DC,$GH375+19),"")</f>
      </c>
      <c r="DY375">
        <f>IF($GI375&gt;=20,INDEX($DC:$DC,$GH375+20),"")</f>
      </c>
      <c r="DZ375">
        <f>IF($GI375&gt;=21,INDEX($DC:$DC,$GH375+21),"")</f>
      </c>
      <c r="EA375">
        <f>IF($GI375&gt;=22,INDEX($DC:$DC,$GH375+22),"")</f>
      </c>
      <c r="EB375">
        <f>IF($GI375&gt;=23,INDEX($DC:$DC,$GH375+23),"")</f>
      </c>
      <c r="EC375">
        <f>IF($GI375&gt;=24,INDEX($DC:$DC,$GH375+24),"")</f>
      </c>
      <c r="ED375">
        <f>IF($GI375&gt;=25,INDEX($DC:$DC,$GH375+25),"")</f>
      </c>
      <c r="EE375">
        <f>IF($GI375&gt;=26,INDEX($DC:$DC,$GH375+26),"")</f>
      </c>
      <c r="EF375">
        <f>IF($GI375&gt;=27,INDEX($DC:$DC,$GH375+27),"")</f>
      </c>
      <c r="EG375">
        <f>IF($GI375&gt;=28,INDEX($DC:$DC,$GH375+28),"")</f>
      </c>
      <c r="EH375">
        <f>IF($GI375&gt;=29,INDEX($DC:$DC,$GH375+29),"")</f>
      </c>
      <c r="EI375">
        <f>IF($GI375&gt;=30,INDEX($DC:$DC,$GH375+30),"")</f>
      </c>
      <c r="EJ375">
        <f>IF($GI375&gt;=31,INDEX($DC:$DC,$GH375+31),"")</f>
      </c>
      <c r="EK375">
        <f>IF($GI375&gt;=32,INDEX($DC:$DC,$GH375+32),"")</f>
      </c>
      <c r="EL375">
        <f>IF($GI375&gt;=33,INDEX($DC:$DC,$GH375+33),"")</f>
      </c>
      <c r="EM375">
        <f>IF($GI375&gt;=34,INDEX($DC:$DC,$GH375+34),"")</f>
      </c>
      <c r="EN375">
        <f>IF($GI375&gt;=35,INDEX($DC:$DC,$GH375+35),"")</f>
      </c>
      <c r="EO375">
        <f>IF($GI375&gt;=36,INDEX($DC:$DC,$GH375+36),"")</f>
      </c>
      <c r="EP375">
        <f>IF($GI375&gt;=37,INDEX($DC:$DC,$GH375+37),"")</f>
      </c>
      <c r="EQ375">
        <f>IF($GI375&gt;=38,INDEX($DC:$DC,$GH375+38),"")</f>
      </c>
      <c r="ER375">
        <f>IF($GI375&gt;=39,INDEX($DC:$DC,$GH375+39),"")</f>
      </c>
      <c r="ES375">
        <f>IF($GI375&gt;=40,INDEX($DC:$DC,$GH375+40),"")</f>
      </c>
      <c r="ET375">
        <f>IF($GI375&gt;=1,INDEX($DD:$DD,$GH375+1),"")</f>
      </c>
      <c r="EU375">
        <f>IF($GI375&gt;=2,INDEX($DD:$DD,$GH375+2),"")</f>
      </c>
      <c r="EV375">
        <f>IF($GI375&gt;=3,INDEX($DD:$DD,$GH375+3),"")</f>
      </c>
      <c r="EW375">
        <f>IF($GI375&gt;=4,INDEX($DD:$DD,$GH375+4),"")</f>
      </c>
      <c r="EX375">
        <f>IF($GI375&gt;=5,INDEX($DD:$DD,$GH375+5),"")</f>
      </c>
      <c r="EY375">
        <f>IF($GI375&gt;=6,INDEX($DD:$DD,$GH375+6),"")</f>
      </c>
      <c r="EZ375">
        <f>IF($GI375&gt;=7,INDEX($DD:$DD,$GH375+7),"")</f>
      </c>
      <c r="FA375">
        <f>IF($GI375&gt;=8,INDEX($DD:$DD,$GH375+8),"")</f>
      </c>
      <c r="FB375">
        <f>IF($GI375&gt;=9,INDEX($DD:$DD,$GH375+9),"")</f>
      </c>
      <c r="FC375">
        <f>IF($GI375&gt;=10,INDEX($DD:$DD,$GH375+10),"")</f>
      </c>
      <c r="FD375">
        <f>IF($GI375&gt;=11,INDEX($DD:$DD,$GH375+11),"")</f>
      </c>
      <c r="FE375">
        <f>IF($GI375&gt;=12,INDEX($DD:$DD,$GH375+12),"")</f>
      </c>
      <c r="FF375">
        <f>IF($GI375&gt;=13,INDEX($DD:$DD,$GH375+13),"")</f>
      </c>
      <c r="FG375">
        <f>IF($GI375&gt;=14,INDEX($DD:$DD,$GH375+14),"")</f>
      </c>
      <c r="FH375">
        <f>IF($GI375&gt;=15,INDEX($DD:$DD,$GH375+15),"")</f>
      </c>
      <c r="FI375">
        <f>IF($GI375&gt;=16,INDEX($DD:$DD,$GH375+16),"")</f>
      </c>
      <c r="FJ375">
        <f>IF($GI375&gt;=17,INDEX($DD:$DD,$GH375+17),"")</f>
      </c>
      <c r="FK375">
        <f>IF($GI375&gt;=18,INDEX($DD:$DD,$GH375+18),"")</f>
      </c>
      <c r="FL375">
        <f>IF($GI375&gt;=19,INDEX($DD:$DD,$GH375+19),"")</f>
      </c>
      <c r="FM375">
        <f>IF($GI375&gt;=20,INDEX($DD:$DD,$GH375+20),"")</f>
      </c>
      <c r="FN375">
        <f>IF($GI375&gt;=21,INDEX($DD:$DD,$GH375+21),"")</f>
      </c>
      <c r="FO375">
        <f>IF($GI375&gt;=22,INDEX($DD:$DD,$GH375+22),"")</f>
      </c>
      <c r="FP375">
        <f>IF($GI375&gt;=23,INDEX($DD:$DD,$GH375+23),"")</f>
      </c>
      <c r="FQ375">
        <f>IF($GI375&gt;=24,INDEX($DD:$DD,$GH375+24),"")</f>
      </c>
      <c r="FR375">
        <f>IF($GI375&gt;=25,INDEX($DD:$DD,$GH375+25),"")</f>
      </c>
      <c r="FS375">
        <f>IF($GI375&gt;=26,INDEX($DD:$DD,$GH375+26),"")</f>
      </c>
      <c r="FT375">
        <f>IF($GI375&gt;=27,INDEX($DD:$DD,$GH375+27),"")</f>
      </c>
      <c r="FU375">
        <f>IF($GI375&gt;=28,INDEX($DD:$DD,$GH375+28),"")</f>
      </c>
      <c r="FV375">
        <f>IF($GI375&gt;=29,INDEX($DD:$DD,$GH375+29),"")</f>
      </c>
      <c r="FW375">
        <f>IF($GI375&gt;=30,INDEX($DD:$DD,$GH375+30),"")</f>
      </c>
      <c r="FX375">
        <f>IF($GI375&gt;=31,INDEX($DD:$DD,$GH375+31),"")</f>
      </c>
      <c r="FY375">
        <f>IF($GI375&gt;=32,INDEX($DD:$DD,$GH375+32),"")</f>
      </c>
      <c r="FZ375">
        <f>IF($GI375&gt;=33,INDEX($DD:$DD,$GH375+33),"")</f>
      </c>
      <c r="GA375">
        <f>IF($GI375&gt;=34,INDEX($DD:$DD,$GH375+34),"")</f>
      </c>
      <c r="GB375">
        <f>IF($GI375&gt;=35,INDEX($DD:$DD,$GH375+35),"")</f>
      </c>
      <c r="GC375">
        <f>IF($GI375&gt;=36,INDEX($DD:$DD,$GH375+36),"")</f>
      </c>
      <c r="GD375">
        <f>IF($GI375&gt;=37,INDEX($DD:$DD,$GH375+37),"")</f>
      </c>
      <c r="GE375">
        <f>IF($GI375&gt;=38,INDEX($DD:$DD,$GH375+38),"")</f>
      </c>
      <c r="GF375">
        <f>IF($GI375&gt;=39,INDEX($DD:$DD,$GH375+39),"")</f>
      </c>
      <c r="GG375">
        <f>IF($GI375&gt;=40,INDEX($DD:$DD,$GH375+40),"")</f>
      </c>
      <c r="GH375">
        <f>IFERROR(MATCH($DB375,$DC$2:$DC$148,0)+1,0)</f>
      </c>
      <c r="GI375">
        <f>IFERROR(INDEX($DE$2:$DE$148,MATCH($DB375,$DC$2:$DC$148,0)),0)</f>
      </c>
      <c r="GJ375">
        <f>IFERROR(MATCH($S375,$DF$375:$ES$375,0),0)</f>
      </c>
      <c r="GK375">
        <f>IF($GJ375&gt;0,INDEX($ET$375:$GG$375,$GJ375),"")</f>
      </c>
      <c r="GN375">
        <f>IF($IW375&gt;=1,INDEX($GL:$GL,$IV375+1),"")</f>
      </c>
      <c r="GO375">
        <f>IF($IW375&gt;=2,INDEX($GL:$GL,$IV375+2),"")</f>
      </c>
      <c r="GP375">
        <f>IF($IW375&gt;=3,INDEX($GL:$GL,$IV375+3),"")</f>
      </c>
      <c r="GQ375">
        <f>IF($IW375&gt;=4,INDEX($GL:$GL,$IV375+4),"")</f>
      </c>
      <c r="GR375">
        <f>IF($IW375&gt;=5,INDEX($GL:$GL,$IV375+5),"")</f>
      </c>
      <c r="GS375">
        <f>IF($IW375&gt;=6,INDEX($GL:$GL,$IV375+6),"")</f>
      </c>
      <c r="GT375">
        <f>IF($IW375&gt;=7,INDEX($GL:$GL,$IV375+7),"")</f>
      </c>
      <c r="GU375">
        <f>IF($IW375&gt;=8,INDEX($GL:$GL,$IV375+8),"")</f>
      </c>
      <c r="GV375">
        <f>IF($IW375&gt;=9,INDEX($GL:$GL,$IV375+9),"")</f>
      </c>
      <c r="GW375">
        <f>IF($IW375&gt;=10,INDEX($GL:$GL,$IV375+10),"")</f>
      </c>
      <c r="GX375">
        <f>IF($IW375&gt;=11,INDEX($GL:$GL,$IV375+11),"")</f>
      </c>
      <c r="GY375">
        <f>IF($IW375&gt;=12,INDEX($GL:$GL,$IV375+12),"")</f>
      </c>
      <c r="GZ375">
        <f>IF($IW375&gt;=13,INDEX($GL:$GL,$IV375+13),"")</f>
      </c>
      <c r="HA375">
        <f>IF($IW375&gt;=14,INDEX($GL:$GL,$IV375+14),"")</f>
      </c>
      <c r="HB375">
        <f>IF($IW375&gt;=15,INDEX($GL:$GL,$IV375+15),"")</f>
      </c>
      <c r="HC375">
        <f>IF($IW375&gt;=16,INDEX($GL:$GL,$IV375+16),"")</f>
      </c>
      <c r="HD375">
        <f>IF($IW375&gt;=17,INDEX($GL:$GL,$IV375+17),"")</f>
      </c>
      <c r="HE375">
        <f>IF($IW375&gt;=18,INDEX($GL:$GL,$IV375+18),"")</f>
      </c>
      <c r="HF375">
        <f>IF($IW375&gt;=19,INDEX($GL:$GL,$IV375+19),"")</f>
      </c>
      <c r="HG375">
        <f>IF($IW375&gt;=20,INDEX($GL:$GL,$IV375+20),"")</f>
      </c>
      <c r="HH375">
        <f>IF($IW375&gt;=21,INDEX($GL:$GL,$IV375+21),"")</f>
      </c>
      <c r="HI375">
        <f>IF($IW375&gt;=22,INDEX($GL:$GL,$IV375+22),"")</f>
      </c>
      <c r="HJ375">
        <f>IF($IW375&gt;=23,INDEX($GL:$GL,$IV375+23),"")</f>
      </c>
      <c r="HK375">
        <f>IF($IW375&gt;=24,INDEX($GL:$GL,$IV375+24),"")</f>
      </c>
      <c r="HL375">
        <f>IF($IW375&gt;=25,INDEX($GL:$GL,$IV375+25),"")</f>
      </c>
      <c r="HM375">
        <f>IF($IW375&gt;=26,INDEX($GL:$GL,$IV375+26),"")</f>
      </c>
      <c r="HN375">
        <f>IF($IW375&gt;=27,INDEX($GL:$GL,$IV375+27),"")</f>
      </c>
      <c r="HO375">
        <f>IF($IW375&gt;=28,INDEX($GL:$GL,$IV375+28),"")</f>
      </c>
      <c r="HP375">
        <f>IF($IW375&gt;=29,INDEX($GL:$GL,$IV375+29),"")</f>
      </c>
      <c r="HQ375">
        <f>IF($IW375&gt;=30,INDEX($GL:$GL,$IV375+30),"")</f>
      </c>
      <c r="HR375">
        <f>IF($IW375&gt;=31,INDEX($GL:$GL,$IV375+31),"")</f>
      </c>
      <c r="HS375">
        <f>IF($IW375&gt;=32,INDEX($GL:$GL,$IV375+32),"")</f>
      </c>
      <c r="HT375">
        <f>IF($IW375&gt;=33,INDEX($GL:$GL,$IV375+33),"")</f>
      </c>
      <c r="HU375">
        <f>IF($IW375&gt;=34,INDEX($GL:$GL,$IV375+34),"")</f>
      </c>
      <c r="HV375">
        <f>IF($IW375&gt;=35,INDEX($GL:$GL,$IV375+35),"")</f>
      </c>
      <c r="HW375">
        <f>IF($IW375&gt;=36,INDEX($GL:$GL,$IV375+36),"")</f>
      </c>
      <c r="HX375">
        <f>IF($IW375&gt;=37,INDEX($GL:$GL,$IV375+37),"")</f>
      </c>
      <c r="HY375">
        <f>IF($IW375&gt;=38,INDEX($GL:$GL,$IV375+38),"")</f>
      </c>
      <c r="HZ375">
        <f>IF($IW375&gt;=39,INDEX($GL:$GL,$IV375+39),"")</f>
      </c>
      <c r="IA375">
        <f>IF($IW375&gt;=40,INDEX($GL:$GL,$IV375+40),"")</f>
      </c>
      <c r="IB375">
        <f>IF($IW375&gt;=41,INDEX($GL:$GL,$IV375+41),"")</f>
      </c>
      <c r="IC375">
        <f>IF($IW375&gt;=42,INDEX($GL:$GL,$IV375+42),"")</f>
      </c>
      <c r="ID375">
        <f>IF($IW375&gt;=43,INDEX($GL:$GL,$IV375+43),"")</f>
      </c>
      <c r="IE375">
        <f>IF($IW375&gt;=44,INDEX($GL:$GL,$IV375+44),"")</f>
      </c>
      <c r="IF375">
        <f>IF($IW375&gt;=45,INDEX($GL:$GL,$IV375+45),"")</f>
      </c>
      <c r="IG375">
        <f>IF($IW375&gt;=46,INDEX($GL:$GL,$IV375+46),"")</f>
      </c>
      <c r="IH375">
        <f>IF($IW375&gt;=47,INDEX($GL:$GL,$IV375+47),"")</f>
      </c>
      <c r="II375">
        <f>IF($IW375&gt;=48,INDEX($GL:$GL,$IV375+48),"")</f>
      </c>
      <c r="IJ375">
        <f>IF($IW375&gt;=49,INDEX($GL:$GL,$IV375+49),"")</f>
      </c>
      <c r="IK375">
        <f>IF($IW375&gt;=50,INDEX($GL:$GL,$IV375+50),"")</f>
      </c>
      <c r="IL375">
        <f>IF($IW375&gt;=51,INDEX($GL:$GL,$IV375+51),"")</f>
      </c>
      <c r="IM375">
        <f>IF($IW375&gt;=52,INDEX($GL:$GL,$IV375+52),"")</f>
      </c>
      <c r="IN375">
        <f>IF($IW375&gt;=53,INDEX($GL:$GL,$IV375+53),"")</f>
      </c>
      <c r="IO375">
        <f>IF($IW375&gt;=54,INDEX($GL:$GL,$IV375+54),"")</f>
      </c>
      <c r="IP375">
        <f>IF($IW375&gt;=55,INDEX($GL:$GL,$IV375+55),"")</f>
      </c>
      <c r="IQ375">
        <f>IF($IW375&gt;=56,INDEX($GL:$GL,$IV375+56),"")</f>
      </c>
      <c r="IR375">
        <f>IF($IW375&gt;=57,INDEX($GL:$GL,$IV375+57),"")</f>
      </c>
      <c r="IS375">
        <f>IF($IW375&gt;=58,INDEX($GL:$GL,$IV375+58),"")</f>
      </c>
      <c r="IT375">
        <f>IF($IW375&gt;=59,INDEX($GL:$GL,$IV375+59),"")</f>
      </c>
      <c r="IU375">
        <f>IF($IW375&gt;=60,INDEX($GL:$GL,$IV375+60),"")</f>
      </c>
      <c r="IV375">
        <f>IFERROR(MATCH($GK375,$GL$2:$GL$324,0)+1,0)</f>
      </c>
      <c r="IW375">
        <f>IFERROR(INDEX($GM$2:$GM$324,MATCH($GK375,$GL$2:$GL$324,0)),0)</f>
      </c>
      <c r="IX375" t="s">
        <v>34</v>
      </c>
      <c r="IY375" t="s">
        <v>34</v>
      </c>
    </row>
    <row r="376" spans="1:259" x14ac:dyDescent="0.25">
      <c r="K376">
        <f>IF(OR($N376="",$J376=""),"",IFERROR($N376/$J376,0))</f>
      </c>
      <c r="L376">
        <f>IF($N376="","",
SUM($M376,$O376,$T376,$P376,$R376)*
(1-IF($U376="",0,VALUE($U376)/100)))</f>
      </c>
      <c r="M376">
        <f>IF($N376="","",$N376)</f>
      </c>
      <c r="O376">
        <f>IF($N376="","",
IF($H376="","",
IF(ISNUMBER(SEARCH("exempt",LOWER($H376))),0,
$N376*(VALUE(SUBSTITUTE($H376,"%",""))/100))))</f>
      </c>
      <c r="V376">
        <f>IFERROR(IF(FIND(" - ",$E376)&gt;0,MID($E376,FIND(" - ",$E376)+3,LEN($E376)),""),"")</f>
      </c>
      <c r="AE376" t="s">
        <v>957</v>
      </c>
      <c r="AJ376">
        <f>IFERROR(LEFT($E376,FIND(" - ",$E376)-1),$E376)</f>
      </c>
      <c r="AM376">
        <f>IF($CB376&gt;=1,INDEX($AK:$AK,$CA376+1),"")</f>
      </c>
      <c r="AN376">
        <f>IF($CB376&gt;=2,INDEX($AK:$AK,$CA376+2),"")</f>
      </c>
      <c r="AO376">
        <f>IF($CB376&gt;=3,INDEX($AK:$AK,$CA376+3),"")</f>
      </c>
      <c r="AP376">
        <f>IF($CB376&gt;=4,INDEX($AK:$AK,$CA376+4),"")</f>
      </c>
      <c r="AQ376">
        <f>IF($CB376&gt;=5,INDEX($AK:$AK,$CA376+5),"")</f>
      </c>
      <c r="AR376">
        <f>IF($CB376&gt;=6,INDEX($AK:$AK,$CA376+6),"")</f>
      </c>
      <c r="AS376">
        <f>IF($CB376&gt;=7,INDEX($AK:$AK,$CA376+7),"")</f>
      </c>
      <c r="AT376">
        <f>IF($CB376&gt;=8,INDEX($AK:$AK,$CA376+8),"")</f>
      </c>
      <c r="AU376">
        <f>IF($CB376&gt;=9,INDEX($AK:$AK,$CA376+9),"")</f>
      </c>
      <c r="AV376">
        <f>IF($CB376&gt;=10,INDEX($AK:$AK,$CA376+10),"")</f>
      </c>
      <c r="AW376">
        <f>IF($CB376&gt;=11,INDEX($AK:$AK,$CA376+11),"")</f>
      </c>
      <c r="AX376">
        <f>IF($CB376&gt;=12,INDEX($AK:$AK,$CA376+12),"")</f>
      </c>
      <c r="AY376">
        <f>IF($CB376&gt;=13,INDEX($AK:$AK,$CA376+13),"")</f>
      </c>
      <c r="AZ376">
        <f>IF($CB376&gt;=14,INDEX($AK:$AK,$CA376+14),"")</f>
      </c>
      <c r="BA376">
        <f>IF($CB376&gt;=15,INDEX($AK:$AK,$CA376+15),"")</f>
      </c>
      <c r="BB376">
        <f>IF($CB376&gt;=16,INDEX($AK:$AK,$CA376+16),"")</f>
      </c>
      <c r="BC376">
        <f>IF($CB376&gt;=17,INDEX($AK:$AK,$CA376+17),"")</f>
      </c>
      <c r="BD376">
        <f>IF($CB376&gt;=18,INDEX($AK:$AK,$CA376+18),"")</f>
      </c>
      <c r="BE376">
        <f>IF($CB376&gt;=19,INDEX($AK:$AK,$CA376+19),"")</f>
      </c>
      <c r="BF376">
        <f>IF($CB376&gt;=20,INDEX($AK:$AK,$CA376+20),"")</f>
      </c>
      <c r="BG376">
        <f>IF($CB376&gt;=21,INDEX($AK:$AK,$CA376+21),"")</f>
      </c>
      <c r="BH376">
        <f>IF($CB376&gt;=22,INDEX($AK:$AK,$CA376+22),"")</f>
      </c>
      <c r="BI376">
        <f>IF($CB376&gt;=23,INDEX($AK:$AK,$CA376+23),"")</f>
      </c>
      <c r="BJ376">
        <f>IF($CB376&gt;=24,INDEX($AK:$AK,$CA376+24),"")</f>
      </c>
      <c r="BK376">
        <f>IF($CB376&gt;=25,INDEX($AK:$AK,$CA376+25),"")</f>
      </c>
      <c r="BL376">
        <f>IF($CB376&gt;=26,INDEX($AK:$AK,$CA376+26),"")</f>
      </c>
      <c r="BM376">
        <f>IF($CB376&gt;=27,INDEX($AK:$AK,$CA376+27),"")</f>
      </c>
      <c r="BN376">
        <f>IF($CB376&gt;=28,INDEX($AK:$AK,$CA376+28),"")</f>
      </c>
      <c r="BO376">
        <f>IF($CB376&gt;=29,INDEX($AK:$AK,$CA376+29),"")</f>
      </c>
      <c r="BP376">
        <f>IF($CB376&gt;=30,INDEX($AK:$AK,$CA376+30),"")</f>
      </c>
      <c r="BQ376">
        <f>IF($CB376&gt;=31,INDEX($AK:$AK,$CA376+31),"")</f>
      </c>
      <c r="BR376">
        <f>IF($CB376&gt;=32,INDEX($AK:$AK,$CA376+32),"")</f>
      </c>
      <c r="BS376">
        <f>IF($CB376&gt;=33,INDEX($AK:$AK,$CA376+33),"")</f>
      </c>
      <c r="BT376">
        <f>IF($CB376&gt;=34,INDEX($AK:$AK,$CA376+34),"")</f>
      </c>
      <c r="BU376">
        <f>IF($CB376&gt;=35,INDEX($AK:$AK,$CA376+35),"")</f>
      </c>
      <c r="BV376">
        <f>IF($CB376&gt;=36,INDEX($AK:$AK,$CA376+36),"")</f>
      </c>
      <c r="BW376">
        <f>IF($CB376&gt;=37,INDEX($AK:$AK,$CA376+37),"")</f>
      </c>
      <c r="BX376">
        <f>IF($CB376&gt;=38,INDEX($AK:$AK,$CA376+38),"")</f>
      </c>
      <c r="BY376">
        <f>IF($CB376&gt;=39,INDEX($AK:$AK,$CA376+39),"")</f>
      </c>
      <c r="BZ376">
        <f>IF($CB376&gt;=40,INDEX($AK:$AK,$CA376+40),"")</f>
      </c>
      <c r="CA376">
        <f>IFERROR(MATCH($AJ376,$AK$2:$AK$134,0)+1,0)</f>
      </c>
      <c r="CB376">
        <f>IFERROR(INDEX($AL$2:$AL$134,MATCH($AJ376,$AK$2:$AK$134,0)),0)</f>
      </c>
      <c r="CC376">
        <f>IFERROR(LEFT($F376,FIND(" - ",$F376)-1),$F376)</f>
      </c>
      <c r="CF376">
        <f>IF($DA376&gt;=1,INDEX($CD:$CD,$CZ376+1),"")</f>
      </c>
      <c r="CG376">
        <f>IF($DA376&gt;=2,INDEX($CD:$CD,$CZ376+2),"")</f>
      </c>
      <c r="CH376">
        <f>IF($DA376&gt;=3,INDEX($CD:$CD,$CZ376+3),"")</f>
      </c>
      <c r="CI376">
        <f>IF($DA376&gt;=4,INDEX($CD:$CD,$CZ376+4),"")</f>
      </c>
      <c r="CJ376">
        <f>IF($DA376&gt;=5,INDEX($CD:$CD,$CZ376+5),"")</f>
      </c>
      <c r="CK376">
        <f>IF($DA376&gt;=6,INDEX($CD:$CD,$CZ376+6),"")</f>
      </c>
      <c r="CL376">
        <f>IF($DA376&gt;=7,INDEX($CD:$CD,$CZ376+7),"")</f>
      </c>
      <c r="CM376">
        <f>IF($DA376&gt;=8,INDEX($CD:$CD,$CZ376+8),"")</f>
      </c>
      <c r="CN376">
        <f>IF($DA376&gt;=9,INDEX($CD:$CD,$CZ376+9),"")</f>
      </c>
      <c r="CO376">
        <f>IF($DA376&gt;=10,INDEX($CD:$CD,$CZ376+10),"")</f>
      </c>
      <c r="CP376">
        <f>IF($DA376&gt;=11,INDEX($CD:$CD,$CZ376+11),"")</f>
      </c>
      <c r="CQ376">
        <f>IF($DA376&gt;=12,INDEX($CD:$CD,$CZ376+12),"")</f>
      </c>
      <c r="CR376">
        <f>IF($DA376&gt;=13,INDEX($CD:$CD,$CZ376+13),"")</f>
      </c>
      <c r="CS376">
        <f>IF($DA376&gt;=14,INDEX($CD:$CD,$CZ376+14),"")</f>
      </c>
      <c r="CT376">
        <f>IF($DA376&gt;=15,INDEX($CD:$CD,$CZ376+15),"")</f>
      </c>
      <c r="CU376">
        <f>IF($DA376&gt;=16,INDEX($CD:$CD,$CZ376+16),"")</f>
      </c>
      <c r="CV376">
        <f>IF($DA376&gt;=17,INDEX($CD:$CD,$CZ376+17),"")</f>
      </c>
      <c r="CW376">
        <f>IF($DA376&gt;=18,INDEX($CD:$CD,$CZ376+18),"")</f>
      </c>
      <c r="CX376">
        <f>IF($DA376&gt;=19,INDEX($CD:$CD,$CZ376+19),"")</f>
      </c>
      <c r="CY376">
        <f>IF($DA376&gt;=20,INDEX($CD:$CD,$CZ376+20),"")</f>
      </c>
      <c r="CZ376">
        <f>IFERROR(MATCH($CC376,$CD$2:$CD$263,0)+1,0)</f>
      </c>
      <c r="DA376">
        <f>IFERROR(INDEX($CE$2:$CE$263,MATCH($CC376,$CD$2:$CD$263,0)),0)</f>
      </c>
      <c r="DB376">
        <f>IFERROR(INDEX($AI:$AI,MATCH($H376,$AH:$AH,0))&amp;"","")</f>
      </c>
      <c r="DF376">
        <f>IF($GI376&gt;=1,INDEX($DC:$DC,$GH376+1),"")</f>
      </c>
      <c r="DG376">
        <f>IF($GI376&gt;=2,INDEX($DC:$DC,$GH376+2),"")</f>
      </c>
      <c r="DH376">
        <f>IF($GI376&gt;=3,INDEX($DC:$DC,$GH376+3),"")</f>
      </c>
      <c r="DI376">
        <f>IF($GI376&gt;=4,INDEX($DC:$DC,$GH376+4),"")</f>
      </c>
      <c r="DJ376">
        <f>IF($GI376&gt;=5,INDEX($DC:$DC,$GH376+5),"")</f>
      </c>
      <c r="DK376">
        <f>IF($GI376&gt;=6,INDEX($DC:$DC,$GH376+6),"")</f>
      </c>
      <c r="DL376">
        <f>IF($GI376&gt;=7,INDEX($DC:$DC,$GH376+7),"")</f>
      </c>
      <c r="DM376">
        <f>IF($GI376&gt;=8,INDEX($DC:$DC,$GH376+8),"")</f>
      </c>
      <c r="DN376">
        <f>IF($GI376&gt;=9,INDEX($DC:$DC,$GH376+9),"")</f>
      </c>
      <c r="DO376">
        <f>IF($GI376&gt;=10,INDEX($DC:$DC,$GH376+10),"")</f>
      </c>
      <c r="DP376">
        <f>IF($GI376&gt;=11,INDEX($DC:$DC,$GH376+11),"")</f>
      </c>
      <c r="DQ376">
        <f>IF($GI376&gt;=12,INDEX($DC:$DC,$GH376+12),"")</f>
      </c>
      <c r="DR376">
        <f>IF($GI376&gt;=13,INDEX($DC:$DC,$GH376+13),"")</f>
      </c>
      <c r="DS376">
        <f>IF($GI376&gt;=14,INDEX($DC:$DC,$GH376+14),"")</f>
      </c>
      <c r="DT376">
        <f>IF($GI376&gt;=15,INDEX($DC:$DC,$GH376+15),"")</f>
      </c>
      <c r="DU376">
        <f>IF($GI376&gt;=16,INDEX($DC:$DC,$GH376+16),"")</f>
      </c>
      <c r="DV376">
        <f>IF($GI376&gt;=17,INDEX($DC:$DC,$GH376+17),"")</f>
      </c>
      <c r="DW376">
        <f>IF($GI376&gt;=18,INDEX($DC:$DC,$GH376+18),"")</f>
      </c>
      <c r="DX376">
        <f>IF($GI376&gt;=19,INDEX($DC:$DC,$GH376+19),"")</f>
      </c>
      <c r="DY376">
        <f>IF($GI376&gt;=20,INDEX($DC:$DC,$GH376+20),"")</f>
      </c>
      <c r="DZ376">
        <f>IF($GI376&gt;=21,INDEX($DC:$DC,$GH376+21),"")</f>
      </c>
      <c r="EA376">
        <f>IF($GI376&gt;=22,INDEX($DC:$DC,$GH376+22),"")</f>
      </c>
      <c r="EB376">
        <f>IF($GI376&gt;=23,INDEX($DC:$DC,$GH376+23),"")</f>
      </c>
      <c r="EC376">
        <f>IF($GI376&gt;=24,INDEX($DC:$DC,$GH376+24),"")</f>
      </c>
      <c r="ED376">
        <f>IF($GI376&gt;=25,INDEX($DC:$DC,$GH376+25),"")</f>
      </c>
      <c r="EE376">
        <f>IF($GI376&gt;=26,INDEX($DC:$DC,$GH376+26),"")</f>
      </c>
      <c r="EF376">
        <f>IF($GI376&gt;=27,INDEX($DC:$DC,$GH376+27),"")</f>
      </c>
      <c r="EG376">
        <f>IF($GI376&gt;=28,INDEX($DC:$DC,$GH376+28),"")</f>
      </c>
      <c r="EH376">
        <f>IF($GI376&gt;=29,INDEX($DC:$DC,$GH376+29),"")</f>
      </c>
      <c r="EI376">
        <f>IF($GI376&gt;=30,INDEX($DC:$DC,$GH376+30),"")</f>
      </c>
      <c r="EJ376">
        <f>IF($GI376&gt;=31,INDEX($DC:$DC,$GH376+31),"")</f>
      </c>
      <c r="EK376">
        <f>IF($GI376&gt;=32,INDEX($DC:$DC,$GH376+32),"")</f>
      </c>
      <c r="EL376">
        <f>IF($GI376&gt;=33,INDEX($DC:$DC,$GH376+33),"")</f>
      </c>
      <c r="EM376">
        <f>IF($GI376&gt;=34,INDEX($DC:$DC,$GH376+34),"")</f>
      </c>
      <c r="EN376">
        <f>IF($GI376&gt;=35,INDEX($DC:$DC,$GH376+35),"")</f>
      </c>
      <c r="EO376">
        <f>IF($GI376&gt;=36,INDEX($DC:$DC,$GH376+36),"")</f>
      </c>
      <c r="EP376">
        <f>IF($GI376&gt;=37,INDEX($DC:$DC,$GH376+37),"")</f>
      </c>
      <c r="EQ376">
        <f>IF($GI376&gt;=38,INDEX($DC:$DC,$GH376+38),"")</f>
      </c>
      <c r="ER376">
        <f>IF($GI376&gt;=39,INDEX($DC:$DC,$GH376+39),"")</f>
      </c>
      <c r="ES376">
        <f>IF($GI376&gt;=40,INDEX($DC:$DC,$GH376+40),"")</f>
      </c>
      <c r="ET376">
        <f>IF($GI376&gt;=1,INDEX($DD:$DD,$GH376+1),"")</f>
      </c>
      <c r="EU376">
        <f>IF($GI376&gt;=2,INDEX($DD:$DD,$GH376+2),"")</f>
      </c>
      <c r="EV376">
        <f>IF($GI376&gt;=3,INDEX($DD:$DD,$GH376+3),"")</f>
      </c>
      <c r="EW376">
        <f>IF($GI376&gt;=4,INDEX($DD:$DD,$GH376+4),"")</f>
      </c>
      <c r="EX376">
        <f>IF($GI376&gt;=5,INDEX($DD:$DD,$GH376+5),"")</f>
      </c>
      <c r="EY376">
        <f>IF($GI376&gt;=6,INDEX($DD:$DD,$GH376+6),"")</f>
      </c>
      <c r="EZ376">
        <f>IF($GI376&gt;=7,INDEX($DD:$DD,$GH376+7),"")</f>
      </c>
      <c r="FA376">
        <f>IF($GI376&gt;=8,INDEX($DD:$DD,$GH376+8),"")</f>
      </c>
      <c r="FB376">
        <f>IF($GI376&gt;=9,INDEX($DD:$DD,$GH376+9),"")</f>
      </c>
      <c r="FC376">
        <f>IF($GI376&gt;=10,INDEX($DD:$DD,$GH376+10),"")</f>
      </c>
      <c r="FD376">
        <f>IF($GI376&gt;=11,INDEX($DD:$DD,$GH376+11),"")</f>
      </c>
      <c r="FE376">
        <f>IF($GI376&gt;=12,INDEX($DD:$DD,$GH376+12),"")</f>
      </c>
      <c r="FF376">
        <f>IF($GI376&gt;=13,INDEX($DD:$DD,$GH376+13),"")</f>
      </c>
      <c r="FG376">
        <f>IF($GI376&gt;=14,INDEX($DD:$DD,$GH376+14),"")</f>
      </c>
      <c r="FH376">
        <f>IF($GI376&gt;=15,INDEX($DD:$DD,$GH376+15),"")</f>
      </c>
      <c r="FI376">
        <f>IF($GI376&gt;=16,INDEX($DD:$DD,$GH376+16),"")</f>
      </c>
      <c r="FJ376">
        <f>IF($GI376&gt;=17,INDEX($DD:$DD,$GH376+17),"")</f>
      </c>
      <c r="FK376">
        <f>IF($GI376&gt;=18,INDEX($DD:$DD,$GH376+18),"")</f>
      </c>
      <c r="FL376">
        <f>IF($GI376&gt;=19,INDEX($DD:$DD,$GH376+19),"")</f>
      </c>
      <c r="FM376">
        <f>IF($GI376&gt;=20,INDEX($DD:$DD,$GH376+20),"")</f>
      </c>
      <c r="FN376">
        <f>IF($GI376&gt;=21,INDEX($DD:$DD,$GH376+21),"")</f>
      </c>
      <c r="FO376">
        <f>IF($GI376&gt;=22,INDEX($DD:$DD,$GH376+22),"")</f>
      </c>
      <c r="FP376">
        <f>IF($GI376&gt;=23,INDEX($DD:$DD,$GH376+23),"")</f>
      </c>
      <c r="FQ376">
        <f>IF($GI376&gt;=24,INDEX($DD:$DD,$GH376+24),"")</f>
      </c>
      <c r="FR376">
        <f>IF($GI376&gt;=25,INDEX($DD:$DD,$GH376+25),"")</f>
      </c>
      <c r="FS376">
        <f>IF($GI376&gt;=26,INDEX($DD:$DD,$GH376+26),"")</f>
      </c>
      <c r="FT376">
        <f>IF($GI376&gt;=27,INDEX($DD:$DD,$GH376+27),"")</f>
      </c>
      <c r="FU376">
        <f>IF($GI376&gt;=28,INDEX($DD:$DD,$GH376+28),"")</f>
      </c>
      <c r="FV376">
        <f>IF($GI376&gt;=29,INDEX($DD:$DD,$GH376+29),"")</f>
      </c>
      <c r="FW376">
        <f>IF($GI376&gt;=30,INDEX($DD:$DD,$GH376+30),"")</f>
      </c>
      <c r="FX376">
        <f>IF($GI376&gt;=31,INDEX($DD:$DD,$GH376+31),"")</f>
      </c>
      <c r="FY376">
        <f>IF($GI376&gt;=32,INDEX($DD:$DD,$GH376+32),"")</f>
      </c>
      <c r="FZ376">
        <f>IF($GI376&gt;=33,INDEX($DD:$DD,$GH376+33),"")</f>
      </c>
      <c r="GA376">
        <f>IF($GI376&gt;=34,INDEX($DD:$DD,$GH376+34),"")</f>
      </c>
      <c r="GB376">
        <f>IF($GI376&gt;=35,INDEX($DD:$DD,$GH376+35),"")</f>
      </c>
      <c r="GC376">
        <f>IF($GI376&gt;=36,INDEX($DD:$DD,$GH376+36),"")</f>
      </c>
      <c r="GD376">
        <f>IF($GI376&gt;=37,INDEX($DD:$DD,$GH376+37),"")</f>
      </c>
      <c r="GE376">
        <f>IF($GI376&gt;=38,INDEX($DD:$DD,$GH376+38),"")</f>
      </c>
      <c r="GF376">
        <f>IF($GI376&gt;=39,INDEX($DD:$DD,$GH376+39),"")</f>
      </c>
      <c r="GG376">
        <f>IF($GI376&gt;=40,INDEX($DD:$DD,$GH376+40),"")</f>
      </c>
      <c r="GH376">
        <f>IFERROR(MATCH($DB376,$DC$2:$DC$148,0)+1,0)</f>
      </c>
      <c r="GI376">
        <f>IFERROR(INDEX($DE$2:$DE$148,MATCH($DB376,$DC$2:$DC$148,0)),0)</f>
      </c>
      <c r="GJ376">
        <f>IFERROR(MATCH($S376,$DF$376:$ES$376,0),0)</f>
      </c>
      <c r="GK376">
        <f>IF($GJ376&gt;0,INDEX($ET$376:$GG$376,$GJ376),"")</f>
      </c>
      <c r="GN376">
        <f>IF($IW376&gt;=1,INDEX($GL:$GL,$IV376+1),"")</f>
      </c>
      <c r="GO376">
        <f>IF($IW376&gt;=2,INDEX($GL:$GL,$IV376+2),"")</f>
      </c>
      <c r="GP376">
        <f>IF($IW376&gt;=3,INDEX($GL:$GL,$IV376+3),"")</f>
      </c>
      <c r="GQ376">
        <f>IF($IW376&gt;=4,INDEX($GL:$GL,$IV376+4),"")</f>
      </c>
      <c r="GR376">
        <f>IF($IW376&gt;=5,INDEX($GL:$GL,$IV376+5),"")</f>
      </c>
      <c r="GS376">
        <f>IF($IW376&gt;=6,INDEX($GL:$GL,$IV376+6),"")</f>
      </c>
      <c r="GT376">
        <f>IF($IW376&gt;=7,INDEX($GL:$GL,$IV376+7),"")</f>
      </c>
      <c r="GU376">
        <f>IF($IW376&gt;=8,INDEX($GL:$GL,$IV376+8),"")</f>
      </c>
      <c r="GV376">
        <f>IF($IW376&gt;=9,INDEX($GL:$GL,$IV376+9),"")</f>
      </c>
      <c r="GW376">
        <f>IF($IW376&gt;=10,INDEX($GL:$GL,$IV376+10),"")</f>
      </c>
      <c r="GX376">
        <f>IF($IW376&gt;=11,INDEX($GL:$GL,$IV376+11),"")</f>
      </c>
      <c r="GY376">
        <f>IF($IW376&gt;=12,INDEX($GL:$GL,$IV376+12),"")</f>
      </c>
      <c r="GZ376">
        <f>IF($IW376&gt;=13,INDEX($GL:$GL,$IV376+13),"")</f>
      </c>
      <c r="HA376">
        <f>IF($IW376&gt;=14,INDEX($GL:$GL,$IV376+14),"")</f>
      </c>
      <c r="HB376">
        <f>IF($IW376&gt;=15,INDEX($GL:$GL,$IV376+15),"")</f>
      </c>
      <c r="HC376">
        <f>IF($IW376&gt;=16,INDEX($GL:$GL,$IV376+16),"")</f>
      </c>
      <c r="HD376">
        <f>IF($IW376&gt;=17,INDEX($GL:$GL,$IV376+17),"")</f>
      </c>
      <c r="HE376">
        <f>IF($IW376&gt;=18,INDEX($GL:$GL,$IV376+18),"")</f>
      </c>
      <c r="HF376">
        <f>IF($IW376&gt;=19,INDEX($GL:$GL,$IV376+19),"")</f>
      </c>
      <c r="HG376">
        <f>IF($IW376&gt;=20,INDEX($GL:$GL,$IV376+20),"")</f>
      </c>
      <c r="HH376">
        <f>IF($IW376&gt;=21,INDEX($GL:$GL,$IV376+21),"")</f>
      </c>
      <c r="HI376">
        <f>IF($IW376&gt;=22,INDEX($GL:$GL,$IV376+22),"")</f>
      </c>
      <c r="HJ376">
        <f>IF($IW376&gt;=23,INDEX($GL:$GL,$IV376+23),"")</f>
      </c>
      <c r="HK376">
        <f>IF($IW376&gt;=24,INDEX($GL:$GL,$IV376+24),"")</f>
      </c>
      <c r="HL376">
        <f>IF($IW376&gt;=25,INDEX($GL:$GL,$IV376+25),"")</f>
      </c>
      <c r="HM376">
        <f>IF($IW376&gt;=26,INDEX($GL:$GL,$IV376+26),"")</f>
      </c>
      <c r="HN376">
        <f>IF($IW376&gt;=27,INDEX($GL:$GL,$IV376+27),"")</f>
      </c>
      <c r="HO376">
        <f>IF($IW376&gt;=28,INDEX($GL:$GL,$IV376+28),"")</f>
      </c>
      <c r="HP376">
        <f>IF($IW376&gt;=29,INDEX($GL:$GL,$IV376+29),"")</f>
      </c>
      <c r="HQ376">
        <f>IF($IW376&gt;=30,INDEX($GL:$GL,$IV376+30),"")</f>
      </c>
      <c r="HR376">
        <f>IF($IW376&gt;=31,INDEX($GL:$GL,$IV376+31),"")</f>
      </c>
      <c r="HS376">
        <f>IF($IW376&gt;=32,INDEX($GL:$GL,$IV376+32),"")</f>
      </c>
      <c r="HT376">
        <f>IF($IW376&gt;=33,INDEX($GL:$GL,$IV376+33),"")</f>
      </c>
      <c r="HU376">
        <f>IF($IW376&gt;=34,INDEX($GL:$GL,$IV376+34),"")</f>
      </c>
      <c r="HV376">
        <f>IF($IW376&gt;=35,INDEX($GL:$GL,$IV376+35),"")</f>
      </c>
      <c r="HW376">
        <f>IF($IW376&gt;=36,INDEX($GL:$GL,$IV376+36),"")</f>
      </c>
      <c r="HX376">
        <f>IF($IW376&gt;=37,INDEX($GL:$GL,$IV376+37),"")</f>
      </c>
      <c r="HY376">
        <f>IF($IW376&gt;=38,INDEX($GL:$GL,$IV376+38),"")</f>
      </c>
      <c r="HZ376">
        <f>IF($IW376&gt;=39,INDEX($GL:$GL,$IV376+39),"")</f>
      </c>
      <c r="IA376">
        <f>IF($IW376&gt;=40,INDEX($GL:$GL,$IV376+40),"")</f>
      </c>
      <c r="IB376">
        <f>IF($IW376&gt;=41,INDEX($GL:$GL,$IV376+41),"")</f>
      </c>
      <c r="IC376">
        <f>IF($IW376&gt;=42,INDEX($GL:$GL,$IV376+42),"")</f>
      </c>
      <c r="ID376">
        <f>IF($IW376&gt;=43,INDEX($GL:$GL,$IV376+43),"")</f>
      </c>
      <c r="IE376">
        <f>IF($IW376&gt;=44,INDEX($GL:$GL,$IV376+44),"")</f>
      </c>
      <c r="IF376">
        <f>IF($IW376&gt;=45,INDEX($GL:$GL,$IV376+45),"")</f>
      </c>
      <c r="IG376">
        <f>IF($IW376&gt;=46,INDEX($GL:$GL,$IV376+46),"")</f>
      </c>
      <c r="IH376">
        <f>IF($IW376&gt;=47,INDEX($GL:$GL,$IV376+47),"")</f>
      </c>
      <c r="II376">
        <f>IF($IW376&gt;=48,INDEX($GL:$GL,$IV376+48),"")</f>
      </c>
      <c r="IJ376">
        <f>IF($IW376&gt;=49,INDEX($GL:$GL,$IV376+49),"")</f>
      </c>
      <c r="IK376">
        <f>IF($IW376&gt;=50,INDEX($GL:$GL,$IV376+50),"")</f>
      </c>
      <c r="IL376">
        <f>IF($IW376&gt;=51,INDEX($GL:$GL,$IV376+51),"")</f>
      </c>
      <c r="IM376">
        <f>IF($IW376&gt;=52,INDEX($GL:$GL,$IV376+52),"")</f>
      </c>
      <c r="IN376">
        <f>IF($IW376&gt;=53,INDEX($GL:$GL,$IV376+53),"")</f>
      </c>
      <c r="IO376">
        <f>IF($IW376&gt;=54,INDEX($GL:$GL,$IV376+54),"")</f>
      </c>
      <c r="IP376">
        <f>IF($IW376&gt;=55,INDEX($GL:$GL,$IV376+55),"")</f>
      </c>
      <c r="IQ376">
        <f>IF($IW376&gt;=56,INDEX($GL:$GL,$IV376+56),"")</f>
      </c>
      <c r="IR376">
        <f>IF($IW376&gt;=57,INDEX($GL:$GL,$IV376+57),"")</f>
      </c>
      <c r="IS376">
        <f>IF($IW376&gt;=58,INDEX($GL:$GL,$IV376+58),"")</f>
      </c>
      <c r="IT376">
        <f>IF($IW376&gt;=59,INDEX($GL:$GL,$IV376+59),"")</f>
      </c>
      <c r="IU376">
        <f>IF($IW376&gt;=60,INDEX($GL:$GL,$IV376+60),"")</f>
      </c>
      <c r="IV376">
        <f>IFERROR(MATCH($GK376,$GL$2:$GL$324,0)+1,0)</f>
      </c>
      <c r="IW376">
        <f>IFERROR(INDEX($GM$2:$GM$324,MATCH($GK376,$GL$2:$GL$324,0)),0)</f>
      </c>
      <c r="IX376" t="s">
        <v>34</v>
      </c>
      <c r="IY376" t="s">
        <v>34</v>
      </c>
    </row>
    <row r="377" spans="1:259" x14ac:dyDescent="0.25">
      <c r="K377">
        <f>IF(OR($N377="",$J377=""),"",IFERROR($N377/$J377,0))</f>
      </c>
      <c r="L377">
        <f>IF($N377="","",
SUM($M377,$O377,$T377,$P377,$R377)*
(1-IF($U377="",0,VALUE($U377)/100)))</f>
      </c>
      <c r="M377">
        <f>IF($N377="","",$N377)</f>
      </c>
      <c r="O377">
        <f>IF($N377="","",
IF($H377="","",
IF(ISNUMBER(SEARCH("exempt",LOWER($H377))),0,
$N377*(VALUE(SUBSTITUTE($H377,"%",""))/100))))</f>
      </c>
      <c r="V377">
        <f>IFERROR(IF(FIND(" - ",$E377)&gt;0,MID($E377,FIND(" - ",$E377)+3,LEN($E377)),""),"")</f>
      </c>
      <c r="AE377" t="s">
        <v>958</v>
      </c>
      <c r="AJ377">
        <f>IFERROR(LEFT($E377,FIND(" - ",$E377)-1),$E377)</f>
      </c>
      <c r="AM377">
        <f>IF($CB377&gt;=1,INDEX($AK:$AK,$CA377+1),"")</f>
      </c>
      <c r="AN377">
        <f>IF($CB377&gt;=2,INDEX($AK:$AK,$CA377+2),"")</f>
      </c>
      <c r="AO377">
        <f>IF($CB377&gt;=3,INDEX($AK:$AK,$CA377+3),"")</f>
      </c>
      <c r="AP377">
        <f>IF($CB377&gt;=4,INDEX($AK:$AK,$CA377+4),"")</f>
      </c>
      <c r="AQ377">
        <f>IF($CB377&gt;=5,INDEX($AK:$AK,$CA377+5),"")</f>
      </c>
      <c r="AR377">
        <f>IF($CB377&gt;=6,INDEX($AK:$AK,$CA377+6),"")</f>
      </c>
      <c r="AS377">
        <f>IF($CB377&gt;=7,INDEX($AK:$AK,$CA377+7),"")</f>
      </c>
      <c r="AT377">
        <f>IF($CB377&gt;=8,INDEX($AK:$AK,$CA377+8),"")</f>
      </c>
      <c r="AU377">
        <f>IF($CB377&gt;=9,INDEX($AK:$AK,$CA377+9),"")</f>
      </c>
      <c r="AV377">
        <f>IF($CB377&gt;=10,INDEX($AK:$AK,$CA377+10),"")</f>
      </c>
      <c r="AW377">
        <f>IF($CB377&gt;=11,INDEX($AK:$AK,$CA377+11),"")</f>
      </c>
      <c r="AX377">
        <f>IF($CB377&gt;=12,INDEX($AK:$AK,$CA377+12),"")</f>
      </c>
      <c r="AY377">
        <f>IF($CB377&gt;=13,INDEX($AK:$AK,$CA377+13),"")</f>
      </c>
      <c r="AZ377">
        <f>IF($CB377&gt;=14,INDEX($AK:$AK,$CA377+14),"")</f>
      </c>
      <c r="BA377">
        <f>IF($CB377&gt;=15,INDEX($AK:$AK,$CA377+15),"")</f>
      </c>
      <c r="BB377">
        <f>IF($CB377&gt;=16,INDEX($AK:$AK,$CA377+16),"")</f>
      </c>
      <c r="BC377">
        <f>IF($CB377&gt;=17,INDEX($AK:$AK,$CA377+17),"")</f>
      </c>
      <c r="BD377">
        <f>IF($CB377&gt;=18,INDEX($AK:$AK,$CA377+18),"")</f>
      </c>
      <c r="BE377">
        <f>IF($CB377&gt;=19,INDEX($AK:$AK,$CA377+19),"")</f>
      </c>
      <c r="BF377">
        <f>IF($CB377&gt;=20,INDEX($AK:$AK,$CA377+20),"")</f>
      </c>
      <c r="BG377">
        <f>IF($CB377&gt;=21,INDEX($AK:$AK,$CA377+21),"")</f>
      </c>
      <c r="BH377">
        <f>IF($CB377&gt;=22,INDEX($AK:$AK,$CA377+22),"")</f>
      </c>
      <c r="BI377">
        <f>IF($CB377&gt;=23,INDEX($AK:$AK,$CA377+23),"")</f>
      </c>
      <c r="BJ377">
        <f>IF($CB377&gt;=24,INDEX($AK:$AK,$CA377+24),"")</f>
      </c>
      <c r="BK377">
        <f>IF($CB377&gt;=25,INDEX($AK:$AK,$CA377+25),"")</f>
      </c>
      <c r="BL377">
        <f>IF($CB377&gt;=26,INDEX($AK:$AK,$CA377+26),"")</f>
      </c>
      <c r="BM377">
        <f>IF($CB377&gt;=27,INDEX($AK:$AK,$CA377+27),"")</f>
      </c>
      <c r="BN377">
        <f>IF($CB377&gt;=28,INDEX($AK:$AK,$CA377+28),"")</f>
      </c>
      <c r="BO377">
        <f>IF($CB377&gt;=29,INDEX($AK:$AK,$CA377+29),"")</f>
      </c>
      <c r="BP377">
        <f>IF($CB377&gt;=30,INDEX($AK:$AK,$CA377+30),"")</f>
      </c>
      <c r="BQ377">
        <f>IF($CB377&gt;=31,INDEX($AK:$AK,$CA377+31),"")</f>
      </c>
      <c r="BR377">
        <f>IF($CB377&gt;=32,INDEX($AK:$AK,$CA377+32),"")</f>
      </c>
      <c r="BS377">
        <f>IF($CB377&gt;=33,INDEX($AK:$AK,$CA377+33),"")</f>
      </c>
      <c r="BT377">
        <f>IF($CB377&gt;=34,INDEX($AK:$AK,$CA377+34),"")</f>
      </c>
      <c r="BU377">
        <f>IF($CB377&gt;=35,INDEX($AK:$AK,$CA377+35),"")</f>
      </c>
      <c r="BV377">
        <f>IF($CB377&gt;=36,INDEX($AK:$AK,$CA377+36),"")</f>
      </c>
      <c r="BW377">
        <f>IF($CB377&gt;=37,INDEX($AK:$AK,$CA377+37),"")</f>
      </c>
      <c r="BX377">
        <f>IF($CB377&gt;=38,INDEX($AK:$AK,$CA377+38),"")</f>
      </c>
      <c r="BY377">
        <f>IF($CB377&gt;=39,INDEX($AK:$AK,$CA377+39),"")</f>
      </c>
      <c r="BZ377">
        <f>IF($CB377&gt;=40,INDEX($AK:$AK,$CA377+40),"")</f>
      </c>
      <c r="CA377">
        <f>IFERROR(MATCH($AJ377,$AK$2:$AK$134,0)+1,0)</f>
      </c>
      <c r="CB377">
        <f>IFERROR(INDEX($AL$2:$AL$134,MATCH($AJ377,$AK$2:$AK$134,0)),0)</f>
      </c>
      <c r="CC377">
        <f>IFERROR(LEFT($F377,FIND(" - ",$F377)-1),$F377)</f>
      </c>
      <c r="CF377">
        <f>IF($DA377&gt;=1,INDEX($CD:$CD,$CZ377+1),"")</f>
      </c>
      <c r="CG377">
        <f>IF($DA377&gt;=2,INDEX($CD:$CD,$CZ377+2),"")</f>
      </c>
      <c r="CH377">
        <f>IF($DA377&gt;=3,INDEX($CD:$CD,$CZ377+3),"")</f>
      </c>
      <c r="CI377">
        <f>IF($DA377&gt;=4,INDEX($CD:$CD,$CZ377+4),"")</f>
      </c>
      <c r="CJ377">
        <f>IF($DA377&gt;=5,INDEX($CD:$CD,$CZ377+5),"")</f>
      </c>
      <c r="CK377">
        <f>IF($DA377&gt;=6,INDEX($CD:$CD,$CZ377+6),"")</f>
      </c>
      <c r="CL377">
        <f>IF($DA377&gt;=7,INDEX($CD:$CD,$CZ377+7),"")</f>
      </c>
      <c r="CM377">
        <f>IF($DA377&gt;=8,INDEX($CD:$CD,$CZ377+8),"")</f>
      </c>
      <c r="CN377">
        <f>IF($DA377&gt;=9,INDEX($CD:$CD,$CZ377+9),"")</f>
      </c>
      <c r="CO377">
        <f>IF($DA377&gt;=10,INDEX($CD:$CD,$CZ377+10),"")</f>
      </c>
      <c r="CP377">
        <f>IF($DA377&gt;=11,INDEX($CD:$CD,$CZ377+11),"")</f>
      </c>
      <c r="CQ377">
        <f>IF($DA377&gt;=12,INDEX($CD:$CD,$CZ377+12),"")</f>
      </c>
      <c r="CR377">
        <f>IF($DA377&gt;=13,INDEX($CD:$CD,$CZ377+13),"")</f>
      </c>
      <c r="CS377">
        <f>IF($DA377&gt;=14,INDEX($CD:$CD,$CZ377+14),"")</f>
      </c>
      <c r="CT377">
        <f>IF($DA377&gt;=15,INDEX($CD:$CD,$CZ377+15),"")</f>
      </c>
      <c r="CU377">
        <f>IF($DA377&gt;=16,INDEX($CD:$CD,$CZ377+16),"")</f>
      </c>
      <c r="CV377">
        <f>IF($DA377&gt;=17,INDEX($CD:$CD,$CZ377+17),"")</f>
      </c>
      <c r="CW377">
        <f>IF($DA377&gt;=18,INDEX($CD:$CD,$CZ377+18),"")</f>
      </c>
      <c r="CX377">
        <f>IF($DA377&gt;=19,INDEX($CD:$CD,$CZ377+19),"")</f>
      </c>
      <c r="CY377">
        <f>IF($DA377&gt;=20,INDEX($CD:$CD,$CZ377+20),"")</f>
      </c>
      <c r="CZ377">
        <f>IFERROR(MATCH($CC377,$CD$2:$CD$263,0)+1,0)</f>
      </c>
      <c r="DA377">
        <f>IFERROR(INDEX($CE$2:$CE$263,MATCH($CC377,$CD$2:$CD$263,0)),0)</f>
      </c>
      <c r="DB377">
        <f>IFERROR(INDEX($AI:$AI,MATCH($H377,$AH:$AH,0))&amp;"","")</f>
      </c>
      <c r="DF377">
        <f>IF($GI377&gt;=1,INDEX($DC:$DC,$GH377+1),"")</f>
      </c>
      <c r="DG377">
        <f>IF($GI377&gt;=2,INDEX($DC:$DC,$GH377+2),"")</f>
      </c>
      <c r="DH377">
        <f>IF($GI377&gt;=3,INDEX($DC:$DC,$GH377+3),"")</f>
      </c>
      <c r="DI377">
        <f>IF($GI377&gt;=4,INDEX($DC:$DC,$GH377+4),"")</f>
      </c>
      <c r="DJ377">
        <f>IF($GI377&gt;=5,INDEX($DC:$DC,$GH377+5),"")</f>
      </c>
      <c r="DK377">
        <f>IF($GI377&gt;=6,INDEX($DC:$DC,$GH377+6),"")</f>
      </c>
      <c r="DL377">
        <f>IF($GI377&gt;=7,INDEX($DC:$DC,$GH377+7),"")</f>
      </c>
      <c r="DM377">
        <f>IF($GI377&gt;=8,INDEX($DC:$DC,$GH377+8),"")</f>
      </c>
      <c r="DN377">
        <f>IF($GI377&gt;=9,INDEX($DC:$DC,$GH377+9),"")</f>
      </c>
      <c r="DO377">
        <f>IF($GI377&gt;=10,INDEX($DC:$DC,$GH377+10),"")</f>
      </c>
      <c r="DP377">
        <f>IF($GI377&gt;=11,INDEX($DC:$DC,$GH377+11),"")</f>
      </c>
      <c r="DQ377">
        <f>IF($GI377&gt;=12,INDEX($DC:$DC,$GH377+12),"")</f>
      </c>
      <c r="DR377">
        <f>IF($GI377&gt;=13,INDEX($DC:$DC,$GH377+13),"")</f>
      </c>
      <c r="DS377">
        <f>IF($GI377&gt;=14,INDEX($DC:$DC,$GH377+14),"")</f>
      </c>
      <c r="DT377">
        <f>IF($GI377&gt;=15,INDEX($DC:$DC,$GH377+15),"")</f>
      </c>
      <c r="DU377">
        <f>IF($GI377&gt;=16,INDEX($DC:$DC,$GH377+16),"")</f>
      </c>
      <c r="DV377">
        <f>IF($GI377&gt;=17,INDEX($DC:$DC,$GH377+17),"")</f>
      </c>
      <c r="DW377">
        <f>IF($GI377&gt;=18,INDEX($DC:$DC,$GH377+18),"")</f>
      </c>
      <c r="DX377">
        <f>IF($GI377&gt;=19,INDEX($DC:$DC,$GH377+19),"")</f>
      </c>
      <c r="DY377">
        <f>IF($GI377&gt;=20,INDEX($DC:$DC,$GH377+20),"")</f>
      </c>
      <c r="DZ377">
        <f>IF($GI377&gt;=21,INDEX($DC:$DC,$GH377+21),"")</f>
      </c>
      <c r="EA377">
        <f>IF($GI377&gt;=22,INDEX($DC:$DC,$GH377+22),"")</f>
      </c>
      <c r="EB377">
        <f>IF($GI377&gt;=23,INDEX($DC:$DC,$GH377+23),"")</f>
      </c>
      <c r="EC377">
        <f>IF($GI377&gt;=24,INDEX($DC:$DC,$GH377+24),"")</f>
      </c>
      <c r="ED377">
        <f>IF($GI377&gt;=25,INDEX($DC:$DC,$GH377+25),"")</f>
      </c>
      <c r="EE377">
        <f>IF($GI377&gt;=26,INDEX($DC:$DC,$GH377+26),"")</f>
      </c>
      <c r="EF377">
        <f>IF($GI377&gt;=27,INDEX($DC:$DC,$GH377+27),"")</f>
      </c>
      <c r="EG377">
        <f>IF($GI377&gt;=28,INDEX($DC:$DC,$GH377+28),"")</f>
      </c>
      <c r="EH377">
        <f>IF($GI377&gt;=29,INDEX($DC:$DC,$GH377+29),"")</f>
      </c>
      <c r="EI377">
        <f>IF($GI377&gt;=30,INDEX($DC:$DC,$GH377+30),"")</f>
      </c>
      <c r="EJ377">
        <f>IF($GI377&gt;=31,INDEX($DC:$DC,$GH377+31),"")</f>
      </c>
      <c r="EK377">
        <f>IF($GI377&gt;=32,INDEX($DC:$DC,$GH377+32),"")</f>
      </c>
      <c r="EL377">
        <f>IF($GI377&gt;=33,INDEX($DC:$DC,$GH377+33),"")</f>
      </c>
      <c r="EM377">
        <f>IF($GI377&gt;=34,INDEX($DC:$DC,$GH377+34),"")</f>
      </c>
      <c r="EN377">
        <f>IF($GI377&gt;=35,INDEX($DC:$DC,$GH377+35),"")</f>
      </c>
      <c r="EO377">
        <f>IF($GI377&gt;=36,INDEX($DC:$DC,$GH377+36),"")</f>
      </c>
      <c r="EP377">
        <f>IF($GI377&gt;=37,INDEX($DC:$DC,$GH377+37),"")</f>
      </c>
      <c r="EQ377">
        <f>IF($GI377&gt;=38,INDEX($DC:$DC,$GH377+38),"")</f>
      </c>
      <c r="ER377">
        <f>IF($GI377&gt;=39,INDEX($DC:$DC,$GH377+39),"")</f>
      </c>
      <c r="ES377">
        <f>IF($GI377&gt;=40,INDEX($DC:$DC,$GH377+40),"")</f>
      </c>
      <c r="ET377">
        <f>IF($GI377&gt;=1,INDEX($DD:$DD,$GH377+1),"")</f>
      </c>
      <c r="EU377">
        <f>IF($GI377&gt;=2,INDEX($DD:$DD,$GH377+2),"")</f>
      </c>
      <c r="EV377">
        <f>IF($GI377&gt;=3,INDEX($DD:$DD,$GH377+3),"")</f>
      </c>
      <c r="EW377">
        <f>IF($GI377&gt;=4,INDEX($DD:$DD,$GH377+4),"")</f>
      </c>
      <c r="EX377">
        <f>IF($GI377&gt;=5,INDEX($DD:$DD,$GH377+5),"")</f>
      </c>
      <c r="EY377">
        <f>IF($GI377&gt;=6,INDEX($DD:$DD,$GH377+6),"")</f>
      </c>
      <c r="EZ377">
        <f>IF($GI377&gt;=7,INDEX($DD:$DD,$GH377+7),"")</f>
      </c>
      <c r="FA377">
        <f>IF($GI377&gt;=8,INDEX($DD:$DD,$GH377+8),"")</f>
      </c>
      <c r="FB377">
        <f>IF($GI377&gt;=9,INDEX($DD:$DD,$GH377+9),"")</f>
      </c>
      <c r="FC377">
        <f>IF($GI377&gt;=10,INDEX($DD:$DD,$GH377+10),"")</f>
      </c>
      <c r="FD377">
        <f>IF($GI377&gt;=11,INDEX($DD:$DD,$GH377+11),"")</f>
      </c>
      <c r="FE377">
        <f>IF($GI377&gt;=12,INDEX($DD:$DD,$GH377+12),"")</f>
      </c>
      <c r="FF377">
        <f>IF($GI377&gt;=13,INDEX($DD:$DD,$GH377+13),"")</f>
      </c>
      <c r="FG377">
        <f>IF($GI377&gt;=14,INDEX($DD:$DD,$GH377+14),"")</f>
      </c>
      <c r="FH377">
        <f>IF($GI377&gt;=15,INDEX($DD:$DD,$GH377+15),"")</f>
      </c>
      <c r="FI377">
        <f>IF($GI377&gt;=16,INDEX($DD:$DD,$GH377+16),"")</f>
      </c>
      <c r="FJ377">
        <f>IF($GI377&gt;=17,INDEX($DD:$DD,$GH377+17),"")</f>
      </c>
      <c r="FK377">
        <f>IF($GI377&gt;=18,INDEX($DD:$DD,$GH377+18),"")</f>
      </c>
      <c r="FL377">
        <f>IF($GI377&gt;=19,INDEX($DD:$DD,$GH377+19),"")</f>
      </c>
      <c r="FM377">
        <f>IF($GI377&gt;=20,INDEX($DD:$DD,$GH377+20),"")</f>
      </c>
      <c r="FN377">
        <f>IF($GI377&gt;=21,INDEX($DD:$DD,$GH377+21),"")</f>
      </c>
      <c r="FO377">
        <f>IF($GI377&gt;=22,INDEX($DD:$DD,$GH377+22),"")</f>
      </c>
      <c r="FP377">
        <f>IF($GI377&gt;=23,INDEX($DD:$DD,$GH377+23),"")</f>
      </c>
      <c r="FQ377">
        <f>IF($GI377&gt;=24,INDEX($DD:$DD,$GH377+24),"")</f>
      </c>
      <c r="FR377">
        <f>IF($GI377&gt;=25,INDEX($DD:$DD,$GH377+25),"")</f>
      </c>
      <c r="FS377">
        <f>IF($GI377&gt;=26,INDEX($DD:$DD,$GH377+26),"")</f>
      </c>
      <c r="FT377">
        <f>IF($GI377&gt;=27,INDEX($DD:$DD,$GH377+27),"")</f>
      </c>
      <c r="FU377">
        <f>IF($GI377&gt;=28,INDEX($DD:$DD,$GH377+28),"")</f>
      </c>
      <c r="FV377">
        <f>IF($GI377&gt;=29,INDEX($DD:$DD,$GH377+29),"")</f>
      </c>
      <c r="FW377">
        <f>IF($GI377&gt;=30,INDEX($DD:$DD,$GH377+30),"")</f>
      </c>
      <c r="FX377">
        <f>IF($GI377&gt;=31,INDEX($DD:$DD,$GH377+31),"")</f>
      </c>
      <c r="FY377">
        <f>IF($GI377&gt;=32,INDEX($DD:$DD,$GH377+32),"")</f>
      </c>
      <c r="FZ377">
        <f>IF($GI377&gt;=33,INDEX($DD:$DD,$GH377+33),"")</f>
      </c>
      <c r="GA377">
        <f>IF($GI377&gt;=34,INDEX($DD:$DD,$GH377+34),"")</f>
      </c>
      <c r="GB377">
        <f>IF($GI377&gt;=35,INDEX($DD:$DD,$GH377+35),"")</f>
      </c>
      <c r="GC377">
        <f>IF($GI377&gt;=36,INDEX($DD:$DD,$GH377+36),"")</f>
      </c>
      <c r="GD377">
        <f>IF($GI377&gt;=37,INDEX($DD:$DD,$GH377+37),"")</f>
      </c>
      <c r="GE377">
        <f>IF($GI377&gt;=38,INDEX($DD:$DD,$GH377+38),"")</f>
      </c>
      <c r="GF377">
        <f>IF($GI377&gt;=39,INDEX($DD:$DD,$GH377+39),"")</f>
      </c>
      <c r="GG377">
        <f>IF($GI377&gt;=40,INDEX($DD:$DD,$GH377+40),"")</f>
      </c>
      <c r="GH377">
        <f>IFERROR(MATCH($DB377,$DC$2:$DC$148,0)+1,0)</f>
      </c>
      <c r="GI377">
        <f>IFERROR(INDEX($DE$2:$DE$148,MATCH($DB377,$DC$2:$DC$148,0)),0)</f>
      </c>
      <c r="GJ377">
        <f>IFERROR(MATCH($S377,$DF$377:$ES$377,0),0)</f>
      </c>
      <c r="GK377">
        <f>IF($GJ377&gt;0,INDEX($ET$377:$GG$377,$GJ377),"")</f>
      </c>
      <c r="GN377">
        <f>IF($IW377&gt;=1,INDEX($GL:$GL,$IV377+1),"")</f>
      </c>
      <c r="GO377">
        <f>IF($IW377&gt;=2,INDEX($GL:$GL,$IV377+2),"")</f>
      </c>
      <c r="GP377">
        <f>IF($IW377&gt;=3,INDEX($GL:$GL,$IV377+3),"")</f>
      </c>
      <c r="GQ377">
        <f>IF($IW377&gt;=4,INDEX($GL:$GL,$IV377+4),"")</f>
      </c>
      <c r="GR377">
        <f>IF($IW377&gt;=5,INDEX($GL:$GL,$IV377+5),"")</f>
      </c>
      <c r="GS377">
        <f>IF($IW377&gt;=6,INDEX($GL:$GL,$IV377+6),"")</f>
      </c>
      <c r="GT377">
        <f>IF($IW377&gt;=7,INDEX($GL:$GL,$IV377+7),"")</f>
      </c>
      <c r="GU377">
        <f>IF($IW377&gt;=8,INDEX($GL:$GL,$IV377+8),"")</f>
      </c>
      <c r="GV377">
        <f>IF($IW377&gt;=9,INDEX($GL:$GL,$IV377+9),"")</f>
      </c>
      <c r="GW377">
        <f>IF($IW377&gt;=10,INDEX($GL:$GL,$IV377+10),"")</f>
      </c>
      <c r="GX377">
        <f>IF($IW377&gt;=11,INDEX($GL:$GL,$IV377+11),"")</f>
      </c>
      <c r="GY377">
        <f>IF($IW377&gt;=12,INDEX($GL:$GL,$IV377+12),"")</f>
      </c>
      <c r="GZ377">
        <f>IF($IW377&gt;=13,INDEX($GL:$GL,$IV377+13),"")</f>
      </c>
      <c r="HA377">
        <f>IF($IW377&gt;=14,INDEX($GL:$GL,$IV377+14),"")</f>
      </c>
      <c r="HB377">
        <f>IF($IW377&gt;=15,INDEX($GL:$GL,$IV377+15),"")</f>
      </c>
      <c r="HC377">
        <f>IF($IW377&gt;=16,INDEX($GL:$GL,$IV377+16),"")</f>
      </c>
      <c r="HD377">
        <f>IF($IW377&gt;=17,INDEX($GL:$GL,$IV377+17),"")</f>
      </c>
      <c r="HE377">
        <f>IF($IW377&gt;=18,INDEX($GL:$GL,$IV377+18),"")</f>
      </c>
      <c r="HF377">
        <f>IF($IW377&gt;=19,INDEX($GL:$GL,$IV377+19),"")</f>
      </c>
      <c r="HG377">
        <f>IF($IW377&gt;=20,INDEX($GL:$GL,$IV377+20),"")</f>
      </c>
      <c r="HH377">
        <f>IF($IW377&gt;=21,INDEX($GL:$GL,$IV377+21),"")</f>
      </c>
      <c r="HI377">
        <f>IF($IW377&gt;=22,INDEX($GL:$GL,$IV377+22),"")</f>
      </c>
      <c r="HJ377">
        <f>IF($IW377&gt;=23,INDEX($GL:$GL,$IV377+23),"")</f>
      </c>
      <c r="HK377">
        <f>IF($IW377&gt;=24,INDEX($GL:$GL,$IV377+24),"")</f>
      </c>
      <c r="HL377">
        <f>IF($IW377&gt;=25,INDEX($GL:$GL,$IV377+25),"")</f>
      </c>
      <c r="HM377">
        <f>IF($IW377&gt;=26,INDEX($GL:$GL,$IV377+26),"")</f>
      </c>
      <c r="HN377">
        <f>IF($IW377&gt;=27,INDEX($GL:$GL,$IV377+27),"")</f>
      </c>
      <c r="HO377">
        <f>IF($IW377&gt;=28,INDEX($GL:$GL,$IV377+28),"")</f>
      </c>
      <c r="HP377">
        <f>IF($IW377&gt;=29,INDEX($GL:$GL,$IV377+29),"")</f>
      </c>
      <c r="HQ377">
        <f>IF($IW377&gt;=30,INDEX($GL:$GL,$IV377+30),"")</f>
      </c>
      <c r="HR377">
        <f>IF($IW377&gt;=31,INDEX($GL:$GL,$IV377+31),"")</f>
      </c>
      <c r="HS377">
        <f>IF($IW377&gt;=32,INDEX($GL:$GL,$IV377+32),"")</f>
      </c>
      <c r="HT377">
        <f>IF($IW377&gt;=33,INDEX($GL:$GL,$IV377+33),"")</f>
      </c>
      <c r="HU377">
        <f>IF($IW377&gt;=34,INDEX($GL:$GL,$IV377+34),"")</f>
      </c>
      <c r="HV377">
        <f>IF($IW377&gt;=35,INDEX($GL:$GL,$IV377+35),"")</f>
      </c>
      <c r="HW377">
        <f>IF($IW377&gt;=36,INDEX($GL:$GL,$IV377+36),"")</f>
      </c>
      <c r="HX377">
        <f>IF($IW377&gt;=37,INDEX($GL:$GL,$IV377+37),"")</f>
      </c>
      <c r="HY377">
        <f>IF($IW377&gt;=38,INDEX($GL:$GL,$IV377+38),"")</f>
      </c>
      <c r="HZ377">
        <f>IF($IW377&gt;=39,INDEX($GL:$GL,$IV377+39),"")</f>
      </c>
      <c r="IA377">
        <f>IF($IW377&gt;=40,INDEX($GL:$GL,$IV377+40),"")</f>
      </c>
      <c r="IB377">
        <f>IF($IW377&gt;=41,INDEX($GL:$GL,$IV377+41),"")</f>
      </c>
      <c r="IC377">
        <f>IF($IW377&gt;=42,INDEX($GL:$GL,$IV377+42),"")</f>
      </c>
      <c r="ID377">
        <f>IF($IW377&gt;=43,INDEX($GL:$GL,$IV377+43),"")</f>
      </c>
      <c r="IE377">
        <f>IF($IW377&gt;=44,INDEX($GL:$GL,$IV377+44),"")</f>
      </c>
      <c r="IF377">
        <f>IF($IW377&gt;=45,INDEX($GL:$GL,$IV377+45),"")</f>
      </c>
      <c r="IG377">
        <f>IF($IW377&gt;=46,INDEX($GL:$GL,$IV377+46),"")</f>
      </c>
      <c r="IH377">
        <f>IF($IW377&gt;=47,INDEX($GL:$GL,$IV377+47),"")</f>
      </c>
      <c r="II377">
        <f>IF($IW377&gt;=48,INDEX($GL:$GL,$IV377+48),"")</f>
      </c>
      <c r="IJ377">
        <f>IF($IW377&gt;=49,INDEX($GL:$GL,$IV377+49),"")</f>
      </c>
      <c r="IK377">
        <f>IF($IW377&gt;=50,INDEX($GL:$GL,$IV377+50),"")</f>
      </c>
      <c r="IL377">
        <f>IF($IW377&gt;=51,INDEX($GL:$GL,$IV377+51),"")</f>
      </c>
      <c r="IM377">
        <f>IF($IW377&gt;=52,INDEX($GL:$GL,$IV377+52),"")</f>
      </c>
      <c r="IN377">
        <f>IF($IW377&gt;=53,INDEX($GL:$GL,$IV377+53),"")</f>
      </c>
      <c r="IO377">
        <f>IF($IW377&gt;=54,INDEX($GL:$GL,$IV377+54),"")</f>
      </c>
      <c r="IP377">
        <f>IF($IW377&gt;=55,INDEX($GL:$GL,$IV377+55),"")</f>
      </c>
      <c r="IQ377">
        <f>IF($IW377&gt;=56,INDEX($GL:$GL,$IV377+56),"")</f>
      </c>
      <c r="IR377">
        <f>IF($IW377&gt;=57,INDEX($GL:$GL,$IV377+57),"")</f>
      </c>
      <c r="IS377">
        <f>IF($IW377&gt;=58,INDEX($GL:$GL,$IV377+58),"")</f>
      </c>
      <c r="IT377">
        <f>IF($IW377&gt;=59,INDEX($GL:$GL,$IV377+59),"")</f>
      </c>
      <c r="IU377">
        <f>IF($IW377&gt;=60,INDEX($GL:$GL,$IV377+60),"")</f>
      </c>
      <c r="IV377">
        <f>IFERROR(MATCH($GK377,$GL$2:$GL$324,0)+1,0)</f>
      </c>
      <c r="IW377">
        <f>IFERROR(INDEX($GM$2:$GM$324,MATCH($GK377,$GL$2:$GL$324,0)),0)</f>
      </c>
      <c r="IX377" t="s">
        <v>34</v>
      </c>
      <c r="IY377" t="s">
        <v>34</v>
      </c>
    </row>
    <row r="378" spans="1:259" x14ac:dyDescent="0.25">
      <c r="K378">
        <f>IF(OR($N378="",$J378=""),"",IFERROR($N378/$J378,0))</f>
      </c>
      <c r="L378">
        <f>IF($N378="","",
SUM($M378,$O378,$T378,$P378,$R378)*
(1-IF($U378="",0,VALUE($U378)/100)))</f>
      </c>
      <c r="M378">
        <f>IF($N378="","",$N378)</f>
      </c>
      <c r="O378">
        <f>IF($N378="","",
IF($H378="","",
IF(ISNUMBER(SEARCH("exempt",LOWER($H378))),0,
$N378*(VALUE(SUBSTITUTE($H378,"%",""))/100))))</f>
      </c>
      <c r="V378">
        <f>IFERROR(IF(FIND(" - ",$E378)&gt;0,MID($E378,FIND(" - ",$E378)+3,LEN($E378)),""),"")</f>
      </c>
      <c r="AE378" t="s">
        <v>959</v>
      </c>
      <c r="AJ378">
        <f>IFERROR(LEFT($E378,FIND(" - ",$E378)-1),$E378)</f>
      </c>
      <c r="AM378">
        <f>IF($CB378&gt;=1,INDEX($AK:$AK,$CA378+1),"")</f>
      </c>
      <c r="AN378">
        <f>IF($CB378&gt;=2,INDEX($AK:$AK,$CA378+2),"")</f>
      </c>
      <c r="AO378">
        <f>IF($CB378&gt;=3,INDEX($AK:$AK,$CA378+3),"")</f>
      </c>
      <c r="AP378">
        <f>IF($CB378&gt;=4,INDEX($AK:$AK,$CA378+4),"")</f>
      </c>
      <c r="AQ378">
        <f>IF($CB378&gt;=5,INDEX($AK:$AK,$CA378+5),"")</f>
      </c>
      <c r="AR378">
        <f>IF($CB378&gt;=6,INDEX($AK:$AK,$CA378+6),"")</f>
      </c>
      <c r="AS378">
        <f>IF($CB378&gt;=7,INDEX($AK:$AK,$CA378+7),"")</f>
      </c>
      <c r="AT378">
        <f>IF($CB378&gt;=8,INDEX($AK:$AK,$CA378+8),"")</f>
      </c>
      <c r="AU378">
        <f>IF($CB378&gt;=9,INDEX($AK:$AK,$CA378+9),"")</f>
      </c>
      <c r="AV378">
        <f>IF($CB378&gt;=10,INDEX($AK:$AK,$CA378+10),"")</f>
      </c>
      <c r="AW378">
        <f>IF($CB378&gt;=11,INDEX($AK:$AK,$CA378+11),"")</f>
      </c>
      <c r="AX378">
        <f>IF($CB378&gt;=12,INDEX($AK:$AK,$CA378+12),"")</f>
      </c>
      <c r="AY378">
        <f>IF($CB378&gt;=13,INDEX($AK:$AK,$CA378+13),"")</f>
      </c>
      <c r="AZ378">
        <f>IF($CB378&gt;=14,INDEX($AK:$AK,$CA378+14),"")</f>
      </c>
      <c r="BA378">
        <f>IF($CB378&gt;=15,INDEX($AK:$AK,$CA378+15),"")</f>
      </c>
      <c r="BB378">
        <f>IF($CB378&gt;=16,INDEX($AK:$AK,$CA378+16),"")</f>
      </c>
      <c r="BC378">
        <f>IF($CB378&gt;=17,INDEX($AK:$AK,$CA378+17),"")</f>
      </c>
      <c r="BD378">
        <f>IF($CB378&gt;=18,INDEX($AK:$AK,$CA378+18),"")</f>
      </c>
      <c r="BE378">
        <f>IF($CB378&gt;=19,INDEX($AK:$AK,$CA378+19),"")</f>
      </c>
      <c r="BF378">
        <f>IF($CB378&gt;=20,INDEX($AK:$AK,$CA378+20),"")</f>
      </c>
      <c r="BG378">
        <f>IF($CB378&gt;=21,INDEX($AK:$AK,$CA378+21),"")</f>
      </c>
      <c r="BH378">
        <f>IF($CB378&gt;=22,INDEX($AK:$AK,$CA378+22),"")</f>
      </c>
      <c r="BI378">
        <f>IF($CB378&gt;=23,INDEX($AK:$AK,$CA378+23),"")</f>
      </c>
      <c r="BJ378">
        <f>IF($CB378&gt;=24,INDEX($AK:$AK,$CA378+24),"")</f>
      </c>
      <c r="BK378">
        <f>IF($CB378&gt;=25,INDEX($AK:$AK,$CA378+25),"")</f>
      </c>
      <c r="BL378">
        <f>IF($CB378&gt;=26,INDEX($AK:$AK,$CA378+26),"")</f>
      </c>
      <c r="BM378">
        <f>IF($CB378&gt;=27,INDEX($AK:$AK,$CA378+27),"")</f>
      </c>
      <c r="BN378">
        <f>IF($CB378&gt;=28,INDEX($AK:$AK,$CA378+28),"")</f>
      </c>
      <c r="BO378">
        <f>IF($CB378&gt;=29,INDEX($AK:$AK,$CA378+29),"")</f>
      </c>
      <c r="BP378">
        <f>IF($CB378&gt;=30,INDEX($AK:$AK,$CA378+30),"")</f>
      </c>
      <c r="BQ378">
        <f>IF($CB378&gt;=31,INDEX($AK:$AK,$CA378+31),"")</f>
      </c>
      <c r="BR378">
        <f>IF($CB378&gt;=32,INDEX($AK:$AK,$CA378+32),"")</f>
      </c>
      <c r="BS378">
        <f>IF($CB378&gt;=33,INDEX($AK:$AK,$CA378+33),"")</f>
      </c>
      <c r="BT378">
        <f>IF($CB378&gt;=34,INDEX($AK:$AK,$CA378+34),"")</f>
      </c>
      <c r="BU378">
        <f>IF($CB378&gt;=35,INDEX($AK:$AK,$CA378+35),"")</f>
      </c>
      <c r="BV378">
        <f>IF($CB378&gt;=36,INDEX($AK:$AK,$CA378+36),"")</f>
      </c>
      <c r="BW378">
        <f>IF($CB378&gt;=37,INDEX($AK:$AK,$CA378+37),"")</f>
      </c>
      <c r="BX378">
        <f>IF($CB378&gt;=38,INDEX($AK:$AK,$CA378+38),"")</f>
      </c>
      <c r="BY378">
        <f>IF($CB378&gt;=39,INDEX($AK:$AK,$CA378+39),"")</f>
      </c>
      <c r="BZ378">
        <f>IF($CB378&gt;=40,INDEX($AK:$AK,$CA378+40),"")</f>
      </c>
      <c r="CA378">
        <f>IFERROR(MATCH($AJ378,$AK$2:$AK$134,0)+1,0)</f>
      </c>
      <c r="CB378">
        <f>IFERROR(INDEX($AL$2:$AL$134,MATCH($AJ378,$AK$2:$AK$134,0)),0)</f>
      </c>
      <c r="CC378">
        <f>IFERROR(LEFT($F378,FIND(" - ",$F378)-1),$F378)</f>
      </c>
      <c r="CF378">
        <f>IF($DA378&gt;=1,INDEX($CD:$CD,$CZ378+1),"")</f>
      </c>
      <c r="CG378">
        <f>IF($DA378&gt;=2,INDEX($CD:$CD,$CZ378+2),"")</f>
      </c>
      <c r="CH378">
        <f>IF($DA378&gt;=3,INDEX($CD:$CD,$CZ378+3),"")</f>
      </c>
      <c r="CI378">
        <f>IF($DA378&gt;=4,INDEX($CD:$CD,$CZ378+4),"")</f>
      </c>
      <c r="CJ378">
        <f>IF($DA378&gt;=5,INDEX($CD:$CD,$CZ378+5),"")</f>
      </c>
      <c r="CK378">
        <f>IF($DA378&gt;=6,INDEX($CD:$CD,$CZ378+6),"")</f>
      </c>
      <c r="CL378">
        <f>IF($DA378&gt;=7,INDEX($CD:$CD,$CZ378+7),"")</f>
      </c>
      <c r="CM378">
        <f>IF($DA378&gt;=8,INDEX($CD:$CD,$CZ378+8),"")</f>
      </c>
      <c r="CN378">
        <f>IF($DA378&gt;=9,INDEX($CD:$CD,$CZ378+9),"")</f>
      </c>
      <c r="CO378">
        <f>IF($DA378&gt;=10,INDEX($CD:$CD,$CZ378+10),"")</f>
      </c>
      <c r="CP378">
        <f>IF($DA378&gt;=11,INDEX($CD:$CD,$CZ378+11),"")</f>
      </c>
      <c r="CQ378">
        <f>IF($DA378&gt;=12,INDEX($CD:$CD,$CZ378+12),"")</f>
      </c>
      <c r="CR378">
        <f>IF($DA378&gt;=13,INDEX($CD:$CD,$CZ378+13),"")</f>
      </c>
      <c r="CS378">
        <f>IF($DA378&gt;=14,INDEX($CD:$CD,$CZ378+14),"")</f>
      </c>
      <c r="CT378">
        <f>IF($DA378&gt;=15,INDEX($CD:$CD,$CZ378+15),"")</f>
      </c>
      <c r="CU378">
        <f>IF($DA378&gt;=16,INDEX($CD:$CD,$CZ378+16),"")</f>
      </c>
      <c r="CV378">
        <f>IF($DA378&gt;=17,INDEX($CD:$CD,$CZ378+17),"")</f>
      </c>
      <c r="CW378">
        <f>IF($DA378&gt;=18,INDEX($CD:$CD,$CZ378+18),"")</f>
      </c>
      <c r="CX378">
        <f>IF($DA378&gt;=19,INDEX($CD:$CD,$CZ378+19),"")</f>
      </c>
      <c r="CY378">
        <f>IF($DA378&gt;=20,INDEX($CD:$CD,$CZ378+20),"")</f>
      </c>
      <c r="CZ378">
        <f>IFERROR(MATCH($CC378,$CD$2:$CD$263,0)+1,0)</f>
      </c>
      <c r="DA378">
        <f>IFERROR(INDEX($CE$2:$CE$263,MATCH($CC378,$CD$2:$CD$263,0)),0)</f>
      </c>
      <c r="DB378">
        <f>IFERROR(INDEX($AI:$AI,MATCH($H378,$AH:$AH,0))&amp;"","")</f>
      </c>
      <c r="DF378">
        <f>IF($GI378&gt;=1,INDEX($DC:$DC,$GH378+1),"")</f>
      </c>
      <c r="DG378">
        <f>IF($GI378&gt;=2,INDEX($DC:$DC,$GH378+2),"")</f>
      </c>
      <c r="DH378">
        <f>IF($GI378&gt;=3,INDEX($DC:$DC,$GH378+3),"")</f>
      </c>
      <c r="DI378">
        <f>IF($GI378&gt;=4,INDEX($DC:$DC,$GH378+4),"")</f>
      </c>
      <c r="DJ378">
        <f>IF($GI378&gt;=5,INDEX($DC:$DC,$GH378+5),"")</f>
      </c>
      <c r="DK378">
        <f>IF($GI378&gt;=6,INDEX($DC:$DC,$GH378+6),"")</f>
      </c>
      <c r="DL378">
        <f>IF($GI378&gt;=7,INDEX($DC:$DC,$GH378+7),"")</f>
      </c>
      <c r="DM378">
        <f>IF($GI378&gt;=8,INDEX($DC:$DC,$GH378+8),"")</f>
      </c>
      <c r="DN378">
        <f>IF($GI378&gt;=9,INDEX($DC:$DC,$GH378+9),"")</f>
      </c>
      <c r="DO378">
        <f>IF($GI378&gt;=10,INDEX($DC:$DC,$GH378+10),"")</f>
      </c>
      <c r="DP378">
        <f>IF($GI378&gt;=11,INDEX($DC:$DC,$GH378+11),"")</f>
      </c>
      <c r="DQ378">
        <f>IF($GI378&gt;=12,INDEX($DC:$DC,$GH378+12),"")</f>
      </c>
      <c r="DR378">
        <f>IF($GI378&gt;=13,INDEX($DC:$DC,$GH378+13),"")</f>
      </c>
      <c r="DS378">
        <f>IF($GI378&gt;=14,INDEX($DC:$DC,$GH378+14),"")</f>
      </c>
      <c r="DT378">
        <f>IF($GI378&gt;=15,INDEX($DC:$DC,$GH378+15),"")</f>
      </c>
      <c r="DU378">
        <f>IF($GI378&gt;=16,INDEX($DC:$DC,$GH378+16),"")</f>
      </c>
      <c r="DV378">
        <f>IF($GI378&gt;=17,INDEX($DC:$DC,$GH378+17),"")</f>
      </c>
      <c r="DW378">
        <f>IF($GI378&gt;=18,INDEX($DC:$DC,$GH378+18),"")</f>
      </c>
      <c r="DX378">
        <f>IF($GI378&gt;=19,INDEX($DC:$DC,$GH378+19),"")</f>
      </c>
      <c r="DY378">
        <f>IF($GI378&gt;=20,INDEX($DC:$DC,$GH378+20),"")</f>
      </c>
      <c r="DZ378">
        <f>IF($GI378&gt;=21,INDEX($DC:$DC,$GH378+21),"")</f>
      </c>
      <c r="EA378">
        <f>IF($GI378&gt;=22,INDEX($DC:$DC,$GH378+22),"")</f>
      </c>
      <c r="EB378">
        <f>IF($GI378&gt;=23,INDEX($DC:$DC,$GH378+23),"")</f>
      </c>
      <c r="EC378">
        <f>IF($GI378&gt;=24,INDEX($DC:$DC,$GH378+24),"")</f>
      </c>
      <c r="ED378">
        <f>IF($GI378&gt;=25,INDEX($DC:$DC,$GH378+25),"")</f>
      </c>
      <c r="EE378">
        <f>IF($GI378&gt;=26,INDEX($DC:$DC,$GH378+26),"")</f>
      </c>
      <c r="EF378">
        <f>IF($GI378&gt;=27,INDEX($DC:$DC,$GH378+27),"")</f>
      </c>
      <c r="EG378">
        <f>IF($GI378&gt;=28,INDEX($DC:$DC,$GH378+28),"")</f>
      </c>
      <c r="EH378">
        <f>IF($GI378&gt;=29,INDEX($DC:$DC,$GH378+29),"")</f>
      </c>
      <c r="EI378">
        <f>IF($GI378&gt;=30,INDEX($DC:$DC,$GH378+30),"")</f>
      </c>
      <c r="EJ378">
        <f>IF($GI378&gt;=31,INDEX($DC:$DC,$GH378+31),"")</f>
      </c>
      <c r="EK378">
        <f>IF($GI378&gt;=32,INDEX($DC:$DC,$GH378+32),"")</f>
      </c>
      <c r="EL378">
        <f>IF($GI378&gt;=33,INDEX($DC:$DC,$GH378+33),"")</f>
      </c>
      <c r="EM378">
        <f>IF($GI378&gt;=34,INDEX($DC:$DC,$GH378+34),"")</f>
      </c>
      <c r="EN378">
        <f>IF($GI378&gt;=35,INDEX($DC:$DC,$GH378+35),"")</f>
      </c>
      <c r="EO378">
        <f>IF($GI378&gt;=36,INDEX($DC:$DC,$GH378+36),"")</f>
      </c>
      <c r="EP378">
        <f>IF($GI378&gt;=37,INDEX($DC:$DC,$GH378+37),"")</f>
      </c>
      <c r="EQ378">
        <f>IF($GI378&gt;=38,INDEX($DC:$DC,$GH378+38),"")</f>
      </c>
      <c r="ER378">
        <f>IF($GI378&gt;=39,INDEX($DC:$DC,$GH378+39),"")</f>
      </c>
      <c r="ES378">
        <f>IF($GI378&gt;=40,INDEX($DC:$DC,$GH378+40),"")</f>
      </c>
      <c r="ET378">
        <f>IF($GI378&gt;=1,INDEX($DD:$DD,$GH378+1),"")</f>
      </c>
      <c r="EU378">
        <f>IF($GI378&gt;=2,INDEX($DD:$DD,$GH378+2),"")</f>
      </c>
      <c r="EV378">
        <f>IF($GI378&gt;=3,INDEX($DD:$DD,$GH378+3),"")</f>
      </c>
      <c r="EW378">
        <f>IF($GI378&gt;=4,INDEX($DD:$DD,$GH378+4),"")</f>
      </c>
      <c r="EX378">
        <f>IF($GI378&gt;=5,INDEX($DD:$DD,$GH378+5),"")</f>
      </c>
      <c r="EY378">
        <f>IF($GI378&gt;=6,INDEX($DD:$DD,$GH378+6),"")</f>
      </c>
      <c r="EZ378">
        <f>IF($GI378&gt;=7,INDEX($DD:$DD,$GH378+7),"")</f>
      </c>
      <c r="FA378">
        <f>IF($GI378&gt;=8,INDEX($DD:$DD,$GH378+8),"")</f>
      </c>
      <c r="FB378">
        <f>IF($GI378&gt;=9,INDEX($DD:$DD,$GH378+9),"")</f>
      </c>
      <c r="FC378">
        <f>IF($GI378&gt;=10,INDEX($DD:$DD,$GH378+10),"")</f>
      </c>
      <c r="FD378">
        <f>IF($GI378&gt;=11,INDEX($DD:$DD,$GH378+11),"")</f>
      </c>
      <c r="FE378">
        <f>IF($GI378&gt;=12,INDEX($DD:$DD,$GH378+12),"")</f>
      </c>
      <c r="FF378">
        <f>IF($GI378&gt;=13,INDEX($DD:$DD,$GH378+13),"")</f>
      </c>
      <c r="FG378">
        <f>IF($GI378&gt;=14,INDEX($DD:$DD,$GH378+14),"")</f>
      </c>
      <c r="FH378">
        <f>IF($GI378&gt;=15,INDEX($DD:$DD,$GH378+15),"")</f>
      </c>
      <c r="FI378">
        <f>IF($GI378&gt;=16,INDEX($DD:$DD,$GH378+16),"")</f>
      </c>
      <c r="FJ378">
        <f>IF($GI378&gt;=17,INDEX($DD:$DD,$GH378+17),"")</f>
      </c>
      <c r="FK378">
        <f>IF($GI378&gt;=18,INDEX($DD:$DD,$GH378+18),"")</f>
      </c>
      <c r="FL378">
        <f>IF($GI378&gt;=19,INDEX($DD:$DD,$GH378+19),"")</f>
      </c>
      <c r="FM378">
        <f>IF($GI378&gt;=20,INDEX($DD:$DD,$GH378+20),"")</f>
      </c>
      <c r="FN378">
        <f>IF($GI378&gt;=21,INDEX($DD:$DD,$GH378+21),"")</f>
      </c>
      <c r="FO378">
        <f>IF($GI378&gt;=22,INDEX($DD:$DD,$GH378+22),"")</f>
      </c>
      <c r="FP378">
        <f>IF($GI378&gt;=23,INDEX($DD:$DD,$GH378+23),"")</f>
      </c>
      <c r="FQ378">
        <f>IF($GI378&gt;=24,INDEX($DD:$DD,$GH378+24),"")</f>
      </c>
      <c r="FR378">
        <f>IF($GI378&gt;=25,INDEX($DD:$DD,$GH378+25),"")</f>
      </c>
      <c r="FS378">
        <f>IF($GI378&gt;=26,INDEX($DD:$DD,$GH378+26),"")</f>
      </c>
      <c r="FT378">
        <f>IF($GI378&gt;=27,INDEX($DD:$DD,$GH378+27),"")</f>
      </c>
      <c r="FU378">
        <f>IF($GI378&gt;=28,INDEX($DD:$DD,$GH378+28),"")</f>
      </c>
      <c r="FV378">
        <f>IF($GI378&gt;=29,INDEX($DD:$DD,$GH378+29),"")</f>
      </c>
      <c r="FW378">
        <f>IF($GI378&gt;=30,INDEX($DD:$DD,$GH378+30),"")</f>
      </c>
      <c r="FX378">
        <f>IF($GI378&gt;=31,INDEX($DD:$DD,$GH378+31),"")</f>
      </c>
      <c r="FY378">
        <f>IF($GI378&gt;=32,INDEX($DD:$DD,$GH378+32),"")</f>
      </c>
      <c r="FZ378">
        <f>IF($GI378&gt;=33,INDEX($DD:$DD,$GH378+33),"")</f>
      </c>
      <c r="GA378">
        <f>IF($GI378&gt;=34,INDEX($DD:$DD,$GH378+34),"")</f>
      </c>
      <c r="GB378">
        <f>IF($GI378&gt;=35,INDEX($DD:$DD,$GH378+35),"")</f>
      </c>
      <c r="GC378">
        <f>IF($GI378&gt;=36,INDEX($DD:$DD,$GH378+36),"")</f>
      </c>
      <c r="GD378">
        <f>IF($GI378&gt;=37,INDEX($DD:$DD,$GH378+37),"")</f>
      </c>
      <c r="GE378">
        <f>IF($GI378&gt;=38,INDEX($DD:$DD,$GH378+38),"")</f>
      </c>
      <c r="GF378">
        <f>IF($GI378&gt;=39,INDEX($DD:$DD,$GH378+39),"")</f>
      </c>
      <c r="GG378">
        <f>IF($GI378&gt;=40,INDEX($DD:$DD,$GH378+40),"")</f>
      </c>
      <c r="GH378">
        <f>IFERROR(MATCH($DB378,$DC$2:$DC$148,0)+1,0)</f>
      </c>
      <c r="GI378">
        <f>IFERROR(INDEX($DE$2:$DE$148,MATCH($DB378,$DC$2:$DC$148,0)),0)</f>
      </c>
      <c r="GJ378">
        <f>IFERROR(MATCH($S378,$DF$378:$ES$378,0),0)</f>
      </c>
      <c r="GK378">
        <f>IF($GJ378&gt;0,INDEX($ET$378:$GG$378,$GJ378),"")</f>
      </c>
      <c r="GN378">
        <f>IF($IW378&gt;=1,INDEX($GL:$GL,$IV378+1),"")</f>
      </c>
      <c r="GO378">
        <f>IF($IW378&gt;=2,INDEX($GL:$GL,$IV378+2),"")</f>
      </c>
      <c r="GP378">
        <f>IF($IW378&gt;=3,INDEX($GL:$GL,$IV378+3),"")</f>
      </c>
      <c r="GQ378">
        <f>IF($IW378&gt;=4,INDEX($GL:$GL,$IV378+4),"")</f>
      </c>
      <c r="GR378">
        <f>IF($IW378&gt;=5,INDEX($GL:$GL,$IV378+5),"")</f>
      </c>
      <c r="GS378">
        <f>IF($IW378&gt;=6,INDEX($GL:$GL,$IV378+6),"")</f>
      </c>
      <c r="GT378">
        <f>IF($IW378&gt;=7,INDEX($GL:$GL,$IV378+7),"")</f>
      </c>
      <c r="GU378">
        <f>IF($IW378&gt;=8,INDEX($GL:$GL,$IV378+8),"")</f>
      </c>
      <c r="GV378">
        <f>IF($IW378&gt;=9,INDEX($GL:$GL,$IV378+9),"")</f>
      </c>
      <c r="GW378">
        <f>IF($IW378&gt;=10,INDEX($GL:$GL,$IV378+10),"")</f>
      </c>
      <c r="GX378">
        <f>IF($IW378&gt;=11,INDEX($GL:$GL,$IV378+11),"")</f>
      </c>
      <c r="GY378">
        <f>IF($IW378&gt;=12,INDEX($GL:$GL,$IV378+12),"")</f>
      </c>
      <c r="GZ378">
        <f>IF($IW378&gt;=13,INDEX($GL:$GL,$IV378+13),"")</f>
      </c>
      <c r="HA378">
        <f>IF($IW378&gt;=14,INDEX($GL:$GL,$IV378+14),"")</f>
      </c>
      <c r="HB378">
        <f>IF($IW378&gt;=15,INDEX($GL:$GL,$IV378+15),"")</f>
      </c>
      <c r="HC378">
        <f>IF($IW378&gt;=16,INDEX($GL:$GL,$IV378+16),"")</f>
      </c>
      <c r="HD378">
        <f>IF($IW378&gt;=17,INDEX($GL:$GL,$IV378+17),"")</f>
      </c>
      <c r="HE378">
        <f>IF($IW378&gt;=18,INDEX($GL:$GL,$IV378+18),"")</f>
      </c>
      <c r="HF378">
        <f>IF($IW378&gt;=19,INDEX($GL:$GL,$IV378+19),"")</f>
      </c>
      <c r="HG378">
        <f>IF($IW378&gt;=20,INDEX($GL:$GL,$IV378+20),"")</f>
      </c>
      <c r="HH378">
        <f>IF($IW378&gt;=21,INDEX($GL:$GL,$IV378+21),"")</f>
      </c>
      <c r="HI378">
        <f>IF($IW378&gt;=22,INDEX($GL:$GL,$IV378+22),"")</f>
      </c>
      <c r="HJ378">
        <f>IF($IW378&gt;=23,INDEX($GL:$GL,$IV378+23),"")</f>
      </c>
      <c r="HK378">
        <f>IF($IW378&gt;=24,INDEX($GL:$GL,$IV378+24),"")</f>
      </c>
      <c r="HL378">
        <f>IF($IW378&gt;=25,INDEX($GL:$GL,$IV378+25),"")</f>
      </c>
      <c r="HM378">
        <f>IF($IW378&gt;=26,INDEX($GL:$GL,$IV378+26),"")</f>
      </c>
      <c r="HN378">
        <f>IF($IW378&gt;=27,INDEX($GL:$GL,$IV378+27),"")</f>
      </c>
      <c r="HO378">
        <f>IF($IW378&gt;=28,INDEX($GL:$GL,$IV378+28),"")</f>
      </c>
      <c r="HP378">
        <f>IF($IW378&gt;=29,INDEX($GL:$GL,$IV378+29),"")</f>
      </c>
      <c r="HQ378">
        <f>IF($IW378&gt;=30,INDEX($GL:$GL,$IV378+30),"")</f>
      </c>
      <c r="HR378">
        <f>IF($IW378&gt;=31,INDEX($GL:$GL,$IV378+31),"")</f>
      </c>
      <c r="HS378">
        <f>IF($IW378&gt;=32,INDEX($GL:$GL,$IV378+32),"")</f>
      </c>
      <c r="HT378">
        <f>IF($IW378&gt;=33,INDEX($GL:$GL,$IV378+33),"")</f>
      </c>
      <c r="HU378">
        <f>IF($IW378&gt;=34,INDEX($GL:$GL,$IV378+34),"")</f>
      </c>
      <c r="HV378">
        <f>IF($IW378&gt;=35,INDEX($GL:$GL,$IV378+35),"")</f>
      </c>
      <c r="HW378">
        <f>IF($IW378&gt;=36,INDEX($GL:$GL,$IV378+36),"")</f>
      </c>
      <c r="HX378">
        <f>IF($IW378&gt;=37,INDEX($GL:$GL,$IV378+37),"")</f>
      </c>
      <c r="HY378">
        <f>IF($IW378&gt;=38,INDEX($GL:$GL,$IV378+38),"")</f>
      </c>
      <c r="HZ378">
        <f>IF($IW378&gt;=39,INDEX($GL:$GL,$IV378+39),"")</f>
      </c>
      <c r="IA378">
        <f>IF($IW378&gt;=40,INDEX($GL:$GL,$IV378+40),"")</f>
      </c>
      <c r="IB378">
        <f>IF($IW378&gt;=41,INDEX($GL:$GL,$IV378+41),"")</f>
      </c>
      <c r="IC378">
        <f>IF($IW378&gt;=42,INDEX($GL:$GL,$IV378+42),"")</f>
      </c>
      <c r="ID378">
        <f>IF($IW378&gt;=43,INDEX($GL:$GL,$IV378+43),"")</f>
      </c>
      <c r="IE378">
        <f>IF($IW378&gt;=44,INDEX($GL:$GL,$IV378+44),"")</f>
      </c>
      <c r="IF378">
        <f>IF($IW378&gt;=45,INDEX($GL:$GL,$IV378+45),"")</f>
      </c>
      <c r="IG378">
        <f>IF($IW378&gt;=46,INDEX($GL:$GL,$IV378+46),"")</f>
      </c>
      <c r="IH378">
        <f>IF($IW378&gt;=47,INDEX($GL:$GL,$IV378+47),"")</f>
      </c>
      <c r="II378">
        <f>IF($IW378&gt;=48,INDEX($GL:$GL,$IV378+48),"")</f>
      </c>
      <c r="IJ378">
        <f>IF($IW378&gt;=49,INDEX($GL:$GL,$IV378+49),"")</f>
      </c>
      <c r="IK378">
        <f>IF($IW378&gt;=50,INDEX($GL:$GL,$IV378+50),"")</f>
      </c>
      <c r="IL378">
        <f>IF($IW378&gt;=51,INDEX($GL:$GL,$IV378+51),"")</f>
      </c>
      <c r="IM378">
        <f>IF($IW378&gt;=52,INDEX($GL:$GL,$IV378+52),"")</f>
      </c>
      <c r="IN378">
        <f>IF($IW378&gt;=53,INDEX($GL:$GL,$IV378+53),"")</f>
      </c>
      <c r="IO378">
        <f>IF($IW378&gt;=54,INDEX($GL:$GL,$IV378+54),"")</f>
      </c>
      <c r="IP378">
        <f>IF($IW378&gt;=55,INDEX($GL:$GL,$IV378+55),"")</f>
      </c>
      <c r="IQ378">
        <f>IF($IW378&gt;=56,INDEX($GL:$GL,$IV378+56),"")</f>
      </c>
      <c r="IR378">
        <f>IF($IW378&gt;=57,INDEX($GL:$GL,$IV378+57),"")</f>
      </c>
      <c r="IS378">
        <f>IF($IW378&gt;=58,INDEX($GL:$GL,$IV378+58),"")</f>
      </c>
      <c r="IT378">
        <f>IF($IW378&gt;=59,INDEX($GL:$GL,$IV378+59),"")</f>
      </c>
      <c r="IU378">
        <f>IF($IW378&gt;=60,INDEX($GL:$GL,$IV378+60),"")</f>
      </c>
      <c r="IV378">
        <f>IFERROR(MATCH($GK378,$GL$2:$GL$324,0)+1,0)</f>
      </c>
      <c r="IW378">
        <f>IFERROR(INDEX($GM$2:$GM$324,MATCH($GK378,$GL$2:$GL$324,0)),0)</f>
      </c>
      <c r="IX378" t="s">
        <v>34</v>
      </c>
      <c r="IY378" t="s">
        <v>34</v>
      </c>
    </row>
    <row r="379" spans="1:259" x14ac:dyDescent="0.25">
      <c r="K379">
        <f>IF(OR($N379="",$J379=""),"",IFERROR($N379/$J379,0))</f>
      </c>
      <c r="L379">
        <f>IF($N379="","",
SUM($M379,$O379,$T379,$P379,$R379)*
(1-IF($U379="",0,VALUE($U379)/100)))</f>
      </c>
      <c r="M379">
        <f>IF($N379="","",$N379)</f>
      </c>
      <c r="O379">
        <f>IF($N379="","",
IF($H379="","",
IF(ISNUMBER(SEARCH("exempt",LOWER($H379))),0,
$N379*(VALUE(SUBSTITUTE($H379,"%",""))/100))))</f>
      </c>
      <c r="V379">
        <f>IFERROR(IF(FIND(" - ",$E379)&gt;0,MID($E379,FIND(" - ",$E379)+3,LEN($E379)),""),"")</f>
      </c>
      <c r="AE379" t="s">
        <v>960</v>
      </c>
      <c r="AJ379">
        <f>IFERROR(LEFT($E379,FIND(" - ",$E379)-1),$E379)</f>
      </c>
      <c r="AM379">
        <f>IF($CB379&gt;=1,INDEX($AK:$AK,$CA379+1),"")</f>
      </c>
      <c r="AN379">
        <f>IF($CB379&gt;=2,INDEX($AK:$AK,$CA379+2),"")</f>
      </c>
      <c r="AO379">
        <f>IF($CB379&gt;=3,INDEX($AK:$AK,$CA379+3),"")</f>
      </c>
      <c r="AP379">
        <f>IF($CB379&gt;=4,INDEX($AK:$AK,$CA379+4),"")</f>
      </c>
      <c r="AQ379">
        <f>IF($CB379&gt;=5,INDEX($AK:$AK,$CA379+5),"")</f>
      </c>
      <c r="AR379">
        <f>IF($CB379&gt;=6,INDEX($AK:$AK,$CA379+6),"")</f>
      </c>
      <c r="AS379">
        <f>IF($CB379&gt;=7,INDEX($AK:$AK,$CA379+7),"")</f>
      </c>
      <c r="AT379">
        <f>IF($CB379&gt;=8,INDEX($AK:$AK,$CA379+8),"")</f>
      </c>
      <c r="AU379">
        <f>IF($CB379&gt;=9,INDEX($AK:$AK,$CA379+9),"")</f>
      </c>
      <c r="AV379">
        <f>IF($CB379&gt;=10,INDEX($AK:$AK,$CA379+10),"")</f>
      </c>
      <c r="AW379">
        <f>IF($CB379&gt;=11,INDEX($AK:$AK,$CA379+11),"")</f>
      </c>
      <c r="AX379">
        <f>IF($CB379&gt;=12,INDEX($AK:$AK,$CA379+12),"")</f>
      </c>
      <c r="AY379">
        <f>IF($CB379&gt;=13,INDEX($AK:$AK,$CA379+13),"")</f>
      </c>
      <c r="AZ379">
        <f>IF($CB379&gt;=14,INDEX($AK:$AK,$CA379+14),"")</f>
      </c>
      <c r="BA379">
        <f>IF($CB379&gt;=15,INDEX($AK:$AK,$CA379+15),"")</f>
      </c>
      <c r="BB379">
        <f>IF($CB379&gt;=16,INDEX($AK:$AK,$CA379+16),"")</f>
      </c>
      <c r="BC379">
        <f>IF($CB379&gt;=17,INDEX($AK:$AK,$CA379+17),"")</f>
      </c>
      <c r="BD379">
        <f>IF($CB379&gt;=18,INDEX($AK:$AK,$CA379+18),"")</f>
      </c>
      <c r="BE379">
        <f>IF($CB379&gt;=19,INDEX($AK:$AK,$CA379+19),"")</f>
      </c>
      <c r="BF379">
        <f>IF($CB379&gt;=20,INDEX($AK:$AK,$CA379+20),"")</f>
      </c>
      <c r="BG379">
        <f>IF($CB379&gt;=21,INDEX($AK:$AK,$CA379+21),"")</f>
      </c>
      <c r="BH379">
        <f>IF($CB379&gt;=22,INDEX($AK:$AK,$CA379+22),"")</f>
      </c>
      <c r="BI379">
        <f>IF($CB379&gt;=23,INDEX($AK:$AK,$CA379+23),"")</f>
      </c>
      <c r="BJ379">
        <f>IF($CB379&gt;=24,INDEX($AK:$AK,$CA379+24),"")</f>
      </c>
      <c r="BK379">
        <f>IF($CB379&gt;=25,INDEX($AK:$AK,$CA379+25),"")</f>
      </c>
      <c r="BL379">
        <f>IF($CB379&gt;=26,INDEX($AK:$AK,$CA379+26),"")</f>
      </c>
      <c r="BM379">
        <f>IF($CB379&gt;=27,INDEX($AK:$AK,$CA379+27),"")</f>
      </c>
      <c r="BN379">
        <f>IF($CB379&gt;=28,INDEX($AK:$AK,$CA379+28),"")</f>
      </c>
      <c r="BO379">
        <f>IF($CB379&gt;=29,INDEX($AK:$AK,$CA379+29),"")</f>
      </c>
      <c r="BP379">
        <f>IF($CB379&gt;=30,INDEX($AK:$AK,$CA379+30),"")</f>
      </c>
      <c r="BQ379">
        <f>IF($CB379&gt;=31,INDEX($AK:$AK,$CA379+31),"")</f>
      </c>
      <c r="BR379">
        <f>IF($CB379&gt;=32,INDEX($AK:$AK,$CA379+32),"")</f>
      </c>
      <c r="BS379">
        <f>IF($CB379&gt;=33,INDEX($AK:$AK,$CA379+33),"")</f>
      </c>
      <c r="BT379">
        <f>IF($CB379&gt;=34,INDEX($AK:$AK,$CA379+34),"")</f>
      </c>
      <c r="BU379">
        <f>IF($CB379&gt;=35,INDEX($AK:$AK,$CA379+35),"")</f>
      </c>
      <c r="BV379">
        <f>IF($CB379&gt;=36,INDEX($AK:$AK,$CA379+36),"")</f>
      </c>
      <c r="BW379">
        <f>IF($CB379&gt;=37,INDEX($AK:$AK,$CA379+37),"")</f>
      </c>
      <c r="BX379">
        <f>IF($CB379&gt;=38,INDEX($AK:$AK,$CA379+38),"")</f>
      </c>
      <c r="BY379">
        <f>IF($CB379&gt;=39,INDEX($AK:$AK,$CA379+39),"")</f>
      </c>
      <c r="BZ379">
        <f>IF($CB379&gt;=40,INDEX($AK:$AK,$CA379+40),"")</f>
      </c>
      <c r="CA379">
        <f>IFERROR(MATCH($AJ379,$AK$2:$AK$134,0)+1,0)</f>
      </c>
      <c r="CB379">
        <f>IFERROR(INDEX($AL$2:$AL$134,MATCH($AJ379,$AK$2:$AK$134,0)),0)</f>
      </c>
      <c r="CC379">
        <f>IFERROR(LEFT($F379,FIND(" - ",$F379)-1),$F379)</f>
      </c>
      <c r="CF379">
        <f>IF($DA379&gt;=1,INDEX($CD:$CD,$CZ379+1),"")</f>
      </c>
      <c r="CG379">
        <f>IF($DA379&gt;=2,INDEX($CD:$CD,$CZ379+2),"")</f>
      </c>
      <c r="CH379">
        <f>IF($DA379&gt;=3,INDEX($CD:$CD,$CZ379+3),"")</f>
      </c>
      <c r="CI379">
        <f>IF($DA379&gt;=4,INDEX($CD:$CD,$CZ379+4),"")</f>
      </c>
      <c r="CJ379">
        <f>IF($DA379&gt;=5,INDEX($CD:$CD,$CZ379+5),"")</f>
      </c>
      <c r="CK379">
        <f>IF($DA379&gt;=6,INDEX($CD:$CD,$CZ379+6),"")</f>
      </c>
      <c r="CL379">
        <f>IF($DA379&gt;=7,INDEX($CD:$CD,$CZ379+7),"")</f>
      </c>
      <c r="CM379">
        <f>IF($DA379&gt;=8,INDEX($CD:$CD,$CZ379+8),"")</f>
      </c>
      <c r="CN379">
        <f>IF($DA379&gt;=9,INDEX($CD:$CD,$CZ379+9),"")</f>
      </c>
      <c r="CO379">
        <f>IF($DA379&gt;=10,INDEX($CD:$CD,$CZ379+10),"")</f>
      </c>
      <c r="CP379">
        <f>IF($DA379&gt;=11,INDEX($CD:$CD,$CZ379+11),"")</f>
      </c>
      <c r="CQ379">
        <f>IF($DA379&gt;=12,INDEX($CD:$CD,$CZ379+12),"")</f>
      </c>
      <c r="CR379">
        <f>IF($DA379&gt;=13,INDEX($CD:$CD,$CZ379+13),"")</f>
      </c>
      <c r="CS379">
        <f>IF($DA379&gt;=14,INDEX($CD:$CD,$CZ379+14),"")</f>
      </c>
      <c r="CT379">
        <f>IF($DA379&gt;=15,INDEX($CD:$CD,$CZ379+15),"")</f>
      </c>
      <c r="CU379">
        <f>IF($DA379&gt;=16,INDEX($CD:$CD,$CZ379+16),"")</f>
      </c>
      <c r="CV379">
        <f>IF($DA379&gt;=17,INDEX($CD:$CD,$CZ379+17),"")</f>
      </c>
      <c r="CW379">
        <f>IF($DA379&gt;=18,INDEX($CD:$CD,$CZ379+18),"")</f>
      </c>
      <c r="CX379">
        <f>IF($DA379&gt;=19,INDEX($CD:$CD,$CZ379+19),"")</f>
      </c>
      <c r="CY379">
        <f>IF($DA379&gt;=20,INDEX($CD:$CD,$CZ379+20),"")</f>
      </c>
      <c r="CZ379">
        <f>IFERROR(MATCH($CC379,$CD$2:$CD$263,0)+1,0)</f>
      </c>
      <c r="DA379">
        <f>IFERROR(INDEX($CE$2:$CE$263,MATCH($CC379,$CD$2:$CD$263,0)),0)</f>
      </c>
      <c r="DB379">
        <f>IFERROR(INDEX($AI:$AI,MATCH($H379,$AH:$AH,0))&amp;"","")</f>
      </c>
      <c r="DF379">
        <f>IF($GI379&gt;=1,INDEX($DC:$DC,$GH379+1),"")</f>
      </c>
      <c r="DG379">
        <f>IF($GI379&gt;=2,INDEX($DC:$DC,$GH379+2),"")</f>
      </c>
      <c r="DH379">
        <f>IF($GI379&gt;=3,INDEX($DC:$DC,$GH379+3),"")</f>
      </c>
      <c r="DI379">
        <f>IF($GI379&gt;=4,INDEX($DC:$DC,$GH379+4),"")</f>
      </c>
      <c r="DJ379">
        <f>IF($GI379&gt;=5,INDEX($DC:$DC,$GH379+5),"")</f>
      </c>
      <c r="DK379">
        <f>IF($GI379&gt;=6,INDEX($DC:$DC,$GH379+6),"")</f>
      </c>
      <c r="DL379">
        <f>IF($GI379&gt;=7,INDEX($DC:$DC,$GH379+7),"")</f>
      </c>
      <c r="DM379">
        <f>IF($GI379&gt;=8,INDEX($DC:$DC,$GH379+8),"")</f>
      </c>
      <c r="DN379">
        <f>IF($GI379&gt;=9,INDEX($DC:$DC,$GH379+9),"")</f>
      </c>
      <c r="DO379">
        <f>IF($GI379&gt;=10,INDEX($DC:$DC,$GH379+10),"")</f>
      </c>
      <c r="DP379">
        <f>IF($GI379&gt;=11,INDEX($DC:$DC,$GH379+11),"")</f>
      </c>
      <c r="DQ379">
        <f>IF($GI379&gt;=12,INDEX($DC:$DC,$GH379+12),"")</f>
      </c>
      <c r="DR379">
        <f>IF($GI379&gt;=13,INDEX($DC:$DC,$GH379+13),"")</f>
      </c>
      <c r="DS379">
        <f>IF($GI379&gt;=14,INDEX($DC:$DC,$GH379+14),"")</f>
      </c>
      <c r="DT379">
        <f>IF($GI379&gt;=15,INDEX($DC:$DC,$GH379+15),"")</f>
      </c>
      <c r="DU379">
        <f>IF($GI379&gt;=16,INDEX($DC:$DC,$GH379+16),"")</f>
      </c>
      <c r="DV379">
        <f>IF($GI379&gt;=17,INDEX($DC:$DC,$GH379+17),"")</f>
      </c>
      <c r="DW379">
        <f>IF($GI379&gt;=18,INDEX($DC:$DC,$GH379+18),"")</f>
      </c>
      <c r="DX379">
        <f>IF($GI379&gt;=19,INDEX($DC:$DC,$GH379+19),"")</f>
      </c>
      <c r="DY379">
        <f>IF($GI379&gt;=20,INDEX($DC:$DC,$GH379+20),"")</f>
      </c>
      <c r="DZ379">
        <f>IF($GI379&gt;=21,INDEX($DC:$DC,$GH379+21),"")</f>
      </c>
      <c r="EA379">
        <f>IF($GI379&gt;=22,INDEX($DC:$DC,$GH379+22),"")</f>
      </c>
      <c r="EB379">
        <f>IF($GI379&gt;=23,INDEX($DC:$DC,$GH379+23),"")</f>
      </c>
      <c r="EC379">
        <f>IF($GI379&gt;=24,INDEX($DC:$DC,$GH379+24),"")</f>
      </c>
      <c r="ED379">
        <f>IF($GI379&gt;=25,INDEX($DC:$DC,$GH379+25),"")</f>
      </c>
      <c r="EE379">
        <f>IF($GI379&gt;=26,INDEX($DC:$DC,$GH379+26),"")</f>
      </c>
      <c r="EF379">
        <f>IF($GI379&gt;=27,INDEX($DC:$DC,$GH379+27),"")</f>
      </c>
      <c r="EG379">
        <f>IF($GI379&gt;=28,INDEX($DC:$DC,$GH379+28),"")</f>
      </c>
      <c r="EH379">
        <f>IF($GI379&gt;=29,INDEX($DC:$DC,$GH379+29),"")</f>
      </c>
      <c r="EI379">
        <f>IF($GI379&gt;=30,INDEX($DC:$DC,$GH379+30),"")</f>
      </c>
      <c r="EJ379">
        <f>IF($GI379&gt;=31,INDEX($DC:$DC,$GH379+31),"")</f>
      </c>
      <c r="EK379">
        <f>IF($GI379&gt;=32,INDEX($DC:$DC,$GH379+32),"")</f>
      </c>
      <c r="EL379">
        <f>IF($GI379&gt;=33,INDEX($DC:$DC,$GH379+33),"")</f>
      </c>
      <c r="EM379">
        <f>IF($GI379&gt;=34,INDEX($DC:$DC,$GH379+34),"")</f>
      </c>
      <c r="EN379">
        <f>IF($GI379&gt;=35,INDEX($DC:$DC,$GH379+35),"")</f>
      </c>
      <c r="EO379">
        <f>IF($GI379&gt;=36,INDEX($DC:$DC,$GH379+36),"")</f>
      </c>
      <c r="EP379">
        <f>IF($GI379&gt;=37,INDEX($DC:$DC,$GH379+37),"")</f>
      </c>
      <c r="EQ379">
        <f>IF($GI379&gt;=38,INDEX($DC:$DC,$GH379+38),"")</f>
      </c>
      <c r="ER379">
        <f>IF($GI379&gt;=39,INDEX($DC:$DC,$GH379+39),"")</f>
      </c>
      <c r="ES379">
        <f>IF($GI379&gt;=40,INDEX($DC:$DC,$GH379+40),"")</f>
      </c>
      <c r="ET379">
        <f>IF($GI379&gt;=1,INDEX($DD:$DD,$GH379+1),"")</f>
      </c>
      <c r="EU379">
        <f>IF($GI379&gt;=2,INDEX($DD:$DD,$GH379+2),"")</f>
      </c>
      <c r="EV379">
        <f>IF($GI379&gt;=3,INDEX($DD:$DD,$GH379+3),"")</f>
      </c>
      <c r="EW379">
        <f>IF($GI379&gt;=4,INDEX($DD:$DD,$GH379+4),"")</f>
      </c>
      <c r="EX379">
        <f>IF($GI379&gt;=5,INDEX($DD:$DD,$GH379+5),"")</f>
      </c>
      <c r="EY379">
        <f>IF($GI379&gt;=6,INDEX($DD:$DD,$GH379+6),"")</f>
      </c>
      <c r="EZ379">
        <f>IF($GI379&gt;=7,INDEX($DD:$DD,$GH379+7),"")</f>
      </c>
      <c r="FA379">
        <f>IF($GI379&gt;=8,INDEX($DD:$DD,$GH379+8),"")</f>
      </c>
      <c r="FB379">
        <f>IF($GI379&gt;=9,INDEX($DD:$DD,$GH379+9),"")</f>
      </c>
      <c r="FC379">
        <f>IF($GI379&gt;=10,INDEX($DD:$DD,$GH379+10),"")</f>
      </c>
      <c r="FD379">
        <f>IF($GI379&gt;=11,INDEX($DD:$DD,$GH379+11),"")</f>
      </c>
      <c r="FE379">
        <f>IF($GI379&gt;=12,INDEX($DD:$DD,$GH379+12),"")</f>
      </c>
      <c r="FF379">
        <f>IF($GI379&gt;=13,INDEX($DD:$DD,$GH379+13),"")</f>
      </c>
      <c r="FG379">
        <f>IF($GI379&gt;=14,INDEX($DD:$DD,$GH379+14),"")</f>
      </c>
      <c r="FH379">
        <f>IF($GI379&gt;=15,INDEX($DD:$DD,$GH379+15),"")</f>
      </c>
      <c r="FI379">
        <f>IF($GI379&gt;=16,INDEX($DD:$DD,$GH379+16),"")</f>
      </c>
      <c r="FJ379">
        <f>IF($GI379&gt;=17,INDEX($DD:$DD,$GH379+17),"")</f>
      </c>
      <c r="FK379">
        <f>IF($GI379&gt;=18,INDEX($DD:$DD,$GH379+18),"")</f>
      </c>
      <c r="FL379">
        <f>IF($GI379&gt;=19,INDEX($DD:$DD,$GH379+19),"")</f>
      </c>
      <c r="FM379">
        <f>IF($GI379&gt;=20,INDEX($DD:$DD,$GH379+20),"")</f>
      </c>
      <c r="FN379">
        <f>IF($GI379&gt;=21,INDEX($DD:$DD,$GH379+21),"")</f>
      </c>
      <c r="FO379">
        <f>IF($GI379&gt;=22,INDEX($DD:$DD,$GH379+22),"")</f>
      </c>
      <c r="FP379">
        <f>IF($GI379&gt;=23,INDEX($DD:$DD,$GH379+23),"")</f>
      </c>
      <c r="FQ379">
        <f>IF($GI379&gt;=24,INDEX($DD:$DD,$GH379+24),"")</f>
      </c>
      <c r="FR379">
        <f>IF($GI379&gt;=25,INDEX($DD:$DD,$GH379+25),"")</f>
      </c>
      <c r="FS379">
        <f>IF($GI379&gt;=26,INDEX($DD:$DD,$GH379+26),"")</f>
      </c>
      <c r="FT379">
        <f>IF($GI379&gt;=27,INDEX($DD:$DD,$GH379+27),"")</f>
      </c>
      <c r="FU379">
        <f>IF($GI379&gt;=28,INDEX($DD:$DD,$GH379+28),"")</f>
      </c>
      <c r="FV379">
        <f>IF($GI379&gt;=29,INDEX($DD:$DD,$GH379+29),"")</f>
      </c>
      <c r="FW379">
        <f>IF($GI379&gt;=30,INDEX($DD:$DD,$GH379+30),"")</f>
      </c>
      <c r="FX379">
        <f>IF($GI379&gt;=31,INDEX($DD:$DD,$GH379+31),"")</f>
      </c>
      <c r="FY379">
        <f>IF($GI379&gt;=32,INDEX($DD:$DD,$GH379+32),"")</f>
      </c>
      <c r="FZ379">
        <f>IF($GI379&gt;=33,INDEX($DD:$DD,$GH379+33),"")</f>
      </c>
      <c r="GA379">
        <f>IF($GI379&gt;=34,INDEX($DD:$DD,$GH379+34),"")</f>
      </c>
      <c r="GB379">
        <f>IF($GI379&gt;=35,INDEX($DD:$DD,$GH379+35),"")</f>
      </c>
      <c r="GC379">
        <f>IF($GI379&gt;=36,INDEX($DD:$DD,$GH379+36),"")</f>
      </c>
      <c r="GD379">
        <f>IF($GI379&gt;=37,INDEX($DD:$DD,$GH379+37),"")</f>
      </c>
      <c r="GE379">
        <f>IF($GI379&gt;=38,INDEX($DD:$DD,$GH379+38),"")</f>
      </c>
      <c r="GF379">
        <f>IF($GI379&gt;=39,INDEX($DD:$DD,$GH379+39),"")</f>
      </c>
      <c r="GG379">
        <f>IF($GI379&gt;=40,INDEX($DD:$DD,$GH379+40),"")</f>
      </c>
      <c r="GH379">
        <f>IFERROR(MATCH($DB379,$DC$2:$DC$148,0)+1,0)</f>
      </c>
      <c r="GI379">
        <f>IFERROR(INDEX($DE$2:$DE$148,MATCH($DB379,$DC$2:$DC$148,0)),0)</f>
      </c>
      <c r="GJ379">
        <f>IFERROR(MATCH($S379,$DF$379:$ES$379,0),0)</f>
      </c>
      <c r="GK379">
        <f>IF($GJ379&gt;0,INDEX($ET$379:$GG$379,$GJ379),"")</f>
      </c>
      <c r="GN379">
        <f>IF($IW379&gt;=1,INDEX($GL:$GL,$IV379+1),"")</f>
      </c>
      <c r="GO379">
        <f>IF($IW379&gt;=2,INDEX($GL:$GL,$IV379+2),"")</f>
      </c>
      <c r="GP379">
        <f>IF($IW379&gt;=3,INDEX($GL:$GL,$IV379+3),"")</f>
      </c>
      <c r="GQ379">
        <f>IF($IW379&gt;=4,INDEX($GL:$GL,$IV379+4),"")</f>
      </c>
      <c r="GR379">
        <f>IF($IW379&gt;=5,INDEX($GL:$GL,$IV379+5),"")</f>
      </c>
      <c r="GS379">
        <f>IF($IW379&gt;=6,INDEX($GL:$GL,$IV379+6),"")</f>
      </c>
      <c r="GT379">
        <f>IF($IW379&gt;=7,INDEX($GL:$GL,$IV379+7),"")</f>
      </c>
      <c r="GU379">
        <f>IF($IW379&gt;=8,INDEX($GL:$GL,$IV379+8),"")</f>
      </c>
      <c r="GV379">
        <f>IF($IW379&gt;=9,INDEX($GL:$GL,$IV379+9),"")</f>
      </c>
      <c r="GW379">
        <f>IF($IW379&gt;=10,INDEX($GL:$GL,$IV379+10),"")</f>
      </c>
      <c r="GX379">
        <f>IF($IW379&gt;=11,INDEX($GL:$GL,$IV379+11),"")</f>
      </c>
      <c r="GY379">
        <f>IF($IW379&gt;=12,INDEX($GL:$GL,$IV379+12),"")</f>
      </c>
      <c r="GZ379">
        <f>IF($IW379&gt;=13,INDEX($GL:$GL,$IV379+13),"")</f>
      </c>
      <c r="HA379">
        <f>IF($IW379&gt;=14,INDEX($GL:$GL,$IV379+14),"")</f>
      </c>
      <c r="HB379">
        <f>IF($IW379&gt;=15,INDEX($GL:$GL,$IV379+15),"")</f>
      </c>
      <c r="HC379">
        <f>IF($IW379&gt;=16,INDEX($GL:$GL,$IV379+16),"")</f>
      </c>
      <c r="HD379">
        <f>IF($IW379&gt;=17,INDEX($GL:$GL,$IV379+17),"")</f>
      </c>
      <c r="HE379">
        <f>IF($IW379&gt;=18,INDEX($GL:$GL,$IV379+18),"")</f>
      </c>
      <c r="HF379">
        <f>IF($IW379&gt;=19,INDEX($GL:$GL,$IV379+19),"")</f>
      </c>
      <c r="HG379">
        <f>IF($IW379&gt;=20,INDEX($GL:$GL,$IV379+20),"")</f>
      </c>
      <c r="HH379">
        <f>IF($IW379&gt;=21,INDEX($GL:$GL,$IV379+21),"")</f>
      </c>
      <c r="HI379">
        <f>IF($IW379&gt;=22,INDEX($GL:$GL,$IV379+22),"")</f>
      </c>
      <c r="HJ379">
        <f>IF($IW379&gt;=23,INDEX($GL:$GL,$IV379+23),"")</f>
      </c>
      <c r="HK379">
        <f>IF($IW379&gt;=24,INDEX($GL:$GL,$IV379+24),"")</f>
      </c>
      <c r="HL379">
        <f>IF($IW379&gt;=25,INDEX($GL:$GL,$IV379+25),"")</f>
      </c>
      <c r="HM379">
        <f>IF($IW379&gt;=26,INDEX($GL:$GL,$IV379+26),"")</f>
      </c>
      <c r="HN379">
        <f>IF($IW379&gt;=27,INDEX($GL:$GL,$IV379+27),"")</f>
      </c>
      <c r="HO379">
        <f>IF($IW379&gt;=28,INDEX($GL:$GL,$IV379+28),"")</f>
      </c>
      <c r="HP379">
        <f>IF($IW379&gt;=29,INDEX($GL:$GL,$IV379+29),"")</f>
      </c>
      <c r="HQ379">
        <f>IF($IW379&gt;=30,INDEX($GL:$GL,$IV379+30),"")</f>
      </c>
      <c r="HR379">
        <f>IF($IW379&gt;=31,INDEX($GL:$GL,$IV379+31),"")</f>
      </c>
      <c r="HS379">
        <f>IF($IW379&gt;=32,INDEX($GL:$GL,$IV379+32),"")</f>
      </c>
      <c r="HT379">
        <f>IF($IW379&gt;=33,INDEX($GL:$GL,$IV379+33),"")</f>
      </c>
      <c r="HU379">
        <f>IF($IW379&gt;=34,INDEX($GL:$GL,$IV379+34),"")</f>
      </c>
      <c r="HV379">
        <f>IF($IW379&gt;=35,INDEX($GL:$GL,$IV379+35),"")</f>
      </c>
      <c r="HW379">
        <f>IF($IW379&gt;=36,INDEX($GL:$GL,$IV379+36),"")</f>
      </c>
      <c r="HX379">
        <f>IF($IW379&gt;=37,INDEX($GL:$GL,$IV379+37),"")</f>
      </c>
      <c r="HY379">
        <f>IF($IW379&gt;=38,INDEX($GL:$GL,$IV379+38),"")</f>
      </c>
      <c r="HZ379">
        <f>IF($IW379&gt;=39,INDEX($GL:$GL,$IV379+39),"")</f>
      </c>
      <c r="IA379">
        <f>IF($IW379&gt;=40,INDEX($GL:$GL,$IV379+40),"")</f>
      </c>
      <c r="IB379">
        <f>IF($IW379&gt;=41,INDEX($GL:$GL,$IV379+41),"")</f>
      </c>
      <c r="IC379">
        <f>IF($IW379&gt;=42,INDEX($GL:$GL,$IV379+42),"")</f>
      </c>
      <c r="ID379">
        <f>IF($IW379&gt;=43,INDEX($GL:$GL,$IV379+43),"")</f>
      </c>
      <c r="IE379">
        <f>IF($IW379&gt;=44,INDEX($GL:$GL,$IV379+44),"")</f>
      </c>
      <c r="IF379">
        <f>IF($IW379&gt;=45,INDEX($GL:$GL,$IV379+45),"")</f>
      </c>
      <c r="IG379">
        <f>IF($IW379&gt;=46,INDEX($GL:$GL,$IV379+46),"")</f>
      </c>
      <c r="IH379">
        <f>IF($IW379&gt;=47,INDEX($GL:$GL,$IV379+47),"")</f>
      </c>
      <c r="II379">
        <f>IF($IW379&gt;=48,INDEX($GL:$GL,$IV379+48),"")</f>
      </c>
      <c r="IJ379">
        <f>IF($IW379&gt;=49,INDEX($GL:$GL,$IV379+49),"")</f>
      </c>
      <c r="IK379">
        <f>IF($IW379&gt;=50,INDEX($GL:$GL,$IV379+50),"")</f>
      </c>
      <c r="IL379">
        <f>IF($IW379&gt;=51,INDEX($GL:$GL,$IV379+51),"")</f>
      </c>
      <c r="IM379">
        <f>IF($IW379&gt;=52,INDEX($GL:$GL,$IV379+52),"")</f>
      </c>
      <c r="IN379">
        <f>IF($IW379&gt;=53,INDEX($GL:$GL,$IV379+53),"")</f>
      </c>
      <c r="IO379">
        <f>IF($IW379&gt;=54,INDEX($GL:$GL,$IV379+54),"")</f>
      </c>
      <c r="IP379">
        <f>IF($IW379&gt;=55,INDEX($GL:$GL,$IV379+55),"")</f>
      </c>
      <c r="IQ379">
        <f>IF($IW379&gt;=56,INDEX($GL:$GL,$IV379+56),"")</f>
      </c>
      <c r="IR379">
        <f>IF($IW379&gt;=57,INDEX($GL:$GL,$IV379+57),"")</f>
      </c>
      <c r="IS379">
        <f>IF($IW379&gt;=58,INDEX($GL:$GL,$IV379+58),"")</f>
      </c>
      <c r="IT379">
        <f>IF($IW379&gt;=59,INDEX($GL:$GL,$IV379+59),"")</f>
      </c>
      <c r="IU379">
        <f>IF($IW379&gt;=60,INDEX($GL:$GL,$IV379+60),"")</f>
      </c>
      <c r="IV379">
        <f>IFERROR(MATCH($GK379,$GL$2:$GL$324,0)+1,0)</f>
      </c>
      <c r="IW379">
        <f>IFERROR(INDEX($GM$2:$GM$324,MATCH($GK379,$GL$2:$GL$324,0)),0)</f>
      </c>
      <c r="IX379" t="s">
        <v>34</v>
      </c>
      <c r="IY379" t="s">
        <v>34</v>
      </c>
    </row>
    <row r="380" spans="1:259" x14ac:dyDescent="0.25">
      <c r="K380">
        <f>IF(OR($N380="",$J380=""),"",IFERROR($N380/$J380,0))</f>
      </c>
      <c r="L380">
        <f>IF($N380="","",
SUM($M380,$O380,$T380,$P380,$R380)*
(1-IF($U380="",0,VALUE($U380)/100)))</f>
      </c>
      <c r="M380">
        <f>IF($N380="","",$N380)</f>
      </c>
      <c r="O380">
        <f>IF($N380="","",
IF($H380="","",
IF(ISNUMBER(SEARCH("exempt",LOWER($H380))),0,
$N380*(VALUE(SUBSTITUTE($H380,"%",""))/100))))</f>
      </c>
      <c r="V380">
        <f>IFERROR(IF(FIND(" - ",$E380)&gt;0,MID($E380,FIND(" - ",$E380)+3,LEN($E380)),""),"")</f>
      </c>
      <c r="AE380" t="s">
        <v>961</v>
      </c>
      <c r="AJ380">
        <f>IFERROR(LEFT($E380,FIND(" - ",$E380)-1),$E380)</f>
      </c>
      <c r="AM380">
        <f>IF($CB380&gt;=1,INDEX($AK:$AK,$CA380+1),"")</f>
      </c>
      <c r="AN380">
        <f>IF($CB380&gt;=2,INDEX($AK:$AK,$CA380+2),"")</f>
      </c>
      <c r="AO380">
        <f>IF($CB380&gt;=3,INDEX($AK:$AK,$CA380+3),"")</f>
      </c>
      <c r="AP380">
        <f>IF($CB380&gt;=4,INDEX($AK:$AK,$CA380+4),"")</f>
      </c>
      <c r="AQ380">
        <f>IF($CB380&gt;=5,INDEX($AK:$AK,$CA380+5),"")</f>
      </c>
      <c r="AR380">
        <f>IF($CB380&gt;=6,INDEX($AK:$AK,$CA380+6),"")</f>
      </c>
      <c r="AS380">
        <f>IF($CB380&gt;=7,INDEX($AK:$AK,$CA380+7),"")</f>
      </c>
      <c r="AT380">
        <f>IF($CB380&gt;=8,INDEX($AK:$AK,$CA380+8),"")</f>
      </c>
      <c r="AU380">
        <f>IF($CB380&gt;=9,INDEX($AK:$AK,$CA380+9),"")</f>
      </c>
      <c r="AV380">
        <f>IF($CB380&gt;=10,INDEX($AK:$AK,$CA380+10),"")</f>
      </c>
      <c r="AW380">
        <f>IF($CB380&gt;=11,INDEX($AK:$AK,$CA380+11),"")</f>
      </c>
      <c r="AX380">
        <f>IF($CB380&gt;=12,INDEX($AK:$AK,$CA380+12),"")</f>
      </c>
      <c r="AY380">
        <f>IF($CB380&gt;=13,INDEX($AK:$AK,$CA380+13),"")</f>
      </c>
      <c r="AZ380">
        <f>IF($CB380&gt;=14,INDEX($AK:$AK,$CA380+14),"")</f>
      </c>
      <c r="BA380">
        <f>IF($CB380&gt;=15,INDEX($AK:$AK,$CA380+15),"")</f>
      </c>
      <c r="BB380">
        <f>IF($CB380&gt;=16,INDEX($AK:$AK,$CA380+16),"")</f>
      </c>
      <c r="BC380">
        <f>IF($CB380&gt;=17,INDEX($AK:$AK,$CA380+17),"")</f>
      </c>
      <c r="BD380">
        <f>IF($CB380&gt;=18,INDEX($AK:$AK,$CA380+18),"")</f>
      </c>
      <c r="BE380">
        <f>IF($CB380&gt;=19,INDEX($AK:$AK,$CA380+19),"")</f>
      </c>
      <c r="BF380">
        <f>IF($CB380&gt;=20,INDEX($AK:$AK,$CA380+20),"")</f>
      </c>
      <c r="BG380">
        <f>IF($CB380&gt;=21,INDEX($AK:$AK,$CA380+21),"")</f>
      </c>
      <c r="BH380">
        <f>IF($CB380&gt;=22,INDEX($AK:$AK,$CA380+22),"")</f>
      </c>
      <c r="BI380">
        <f>IF($CB380&gt;=23,INDEX($AK:$AK,$CA380+23),"")</f>
      </c>
      <c r="BJ380">
        <f>IF($CB380&gt;=24,INDEX($AK:$AK,$CA380+24),"")</f>
      </c>
      <c r="BK380">
        <f>IF($CB380&gt;=25,INDEX($AK:$AK,$CA380+25),"")</f>
      </c>
      <c r="BL380">
        <f>IF($CB380&gt;=26,INDEX($AK:$AK,$CA380+26),"")</f>
      </c>
      <c r="BM380">
        <f>IF($CB380&gt;=27,INDEX($AK:$AK,$CA380+27),"")</f>
      </c>
      <c r="BN380">
        <f>IF($CB380&gt;=28,INDEX($AK:$AK,$CA380+28),"")</f>
      </c>
      <c r="BO380">
        <f>IF($CB380&gt;=29,INDEX($AK:$AK,$CA380+29),"")</f>
      </c>
      <c r="BP380">
        <f>IF($CB380&gt;=30,INDEX($AK:$AK,$CA380+30),"")</f>
      </c>
      <c r="BQ380">
        <f>IF($CB380&gt;=31,INDEX($AK:$AK,$CA380+31),"")</f>
      </c>
      <c r="BR380">
        <f>IF($CB380&gt;=32,INDEX($AK:$AK,$CA380+32),"")</f>
      </c>
      <c r="BS380">
        <f>IF($CB380&gt;=33,INDEX($AK:$AK,$CA380+33),"")</f>
      </c>
      <c r="BT380">
        <f>IF($CB380&gt;=34,INDEX($AK:$AK,$CA380+34),"")</f>
      </c>
      <c r="BU380">
        <f>IF($CB380&gt;=35,INDEX($AK:$AK,$CA380+35),"")</f>
      </c>
      <c r="BV380">
        <f>IF($CB380&gt;=36,INDEX($AK:$AK,$CA380+36),"")</f>
      </c>
      <c r="BW380">
        <f>IF($CB380&gt;=37,INDEX($AK:$AK,$CA380+37),"")</f>
      </c>
      <c r="BX380">
        <f>IF($CB380&gt;=38,INDEX($AK:$AK,$CA380+38),"")</f>
      </c>
      <c r="BY380">
        <f>IF($CB380&gt;=39,INDEX($AK:$AK,$CA380+39),"")</f>
      </c>
      <c r="BZ380">
        <f>IF($CB380&gt;=40,INDEX($AK:$AK,$CA380+40),"")</f>
      </c>
      <c r="CA380">
        <f>IFERROR(MATCH($AJ380,$AK$2:$AK$134,0)+1,0)</f>
      </c>
      <c r="CB380">
        <f>IFERROR(INDEX($AL$2:$AL$134,MATCH($AJ380,$AK$2:$AK$134,0)),0)</f>
      </c>
      <c r="CC380">
        <f>IFERROR(LEFT($F380,FIND(" - ",$F380)-1),$F380)</f>
      </c>
      <c r="CF380">
        <f>IF($DA380&gt;=1,INDEX($CD:$CD,$CZ380+1),"")</f>
      </c>
      <c r="CG380">
        <f>IF($DA380&gt;=2,INDEX($CD:$CD,$CZ380+2),"")</f>
      </c>
      <c r="CH380">
        <f>IF($DA380&gt;=3,INDEX($CD:$CD,$CZ380+3),"")</f>
      </c>
      <c r="CI380">
        <f>IF($DA380&gt;=4,INDEX($CD:$CD,$CZ380+4),"")</f>
      </c>
      <c r="CJ380">
        <f>IF($DA380&gt;=5,INDEX($CD:$CD,$CZ380+5),"")</f>
      </c>
      <c r="CK380">
        <f>IF($DA380&gt;=6,INDEX($CD:$CD,$CZ380+6),"")</f>
      </c>
      <c r="CL380">
        <f>IF($DA380&gt;=7,INDEX($CD:$CD,$CZ380+7),"")</f>
      </c>
      <c r="CM380">
        <f>IF($DA380&gt;=8,INDEX($CD:$CD,$CZ380+8),"")</f>
      </c>
      <c r="CN380">
        <f>IF($DA380&gt;=9,INDEX($CD:$CD,$CZ380+9),"")</f>
      </c>
      <c r="CO380">
        <f>IF($DA380&gt;=10,INDEX($CD:$CD,$CZ380+10),"")</f>
      </c>
      <c r="CP380">
        <f>IF($DA380&gt;=11,INDEX($CD:$CD,$CZ380+11),"")</f>
      </c>
      <c r="CQ380">
        <f>IF($DA380&gt;=12,INDEX($CD:$CD,$CZ380+12),"")</f>
      </c>
      <c r="CR380">
        <f>IF($DA380&gt;=13,INDEX($CD:$CD,$CZ380+13),"")</f>
      </c>
      <c r="CS380">
        <f>IF($DA380&gt;=14,INDEX($CD:$CD,$CZ380+14),"")</f>
      </c>
      <c r="CT380">
        <f>IF($DA380&gt;=15,INDEX($CD:$CD,$CZ380+15),"")</f>
      </c>
      <c r="CU380">
        <f>IF($DA380&gt;=16,INDEX($CD:$CD,$CZ380+16),"")</f>
      </c>
      <c r="CV380">
        <f>IF($DA380&gt;=17,INDEX($CD:$CD,$CZ380+17),"")</f>
      </c>
      <c r="CW380">
        <f>IF($DA380&gt;=18,INDEX($CD:$CD,$CZ380+18),"")</f>
      </c>
      <c r="CX380">
        <f>IF($DA380&gt;=19,INDEX($CD:$CD,$CZ380+19),"")</f>
      </c>
      <c r="CY380">
        <f>IF($DA380&gt;=20,INDEX($CD:$CD,$CZ380+20),"")</f>
      </c>
      <c r="CZ380">
        <f>IFERROR(MATCH($CC380,$CD$2:$CD$263,0)+1,0)</f>
      </c>
      <c r="DA380">
        <f>IFERROR(INDEX($CE$2:$CE$263,MATCH($CC380,$CD$2:$CD$263,0)),0)</f>
      </c>
      <c r="DB380">
        <f>IFERROR(INDEX($AI:$AI,MATCH($H380,$AH:$AH,0))&amp;"","")</f>
      </c>
      <c r="DF380">
        <f>IF($GI380&gt;=1,INDEX($DC:$DC,$GH380+1),"")</f>
      </c>
      <c r="DG380">
        <f>IF($GI380&gt;=2,INDEX($DC:$DC,$GH380+2),"")</f>
      </c>
      <c r="DH380">
        <f>IF($GI380&gt;=3,INDEX($DC:$DC,$GH380+3),"")</f>
      </c>
      <c r="DI380">
        <f>IF($GI380&gt;=4,INDEX($DC:$DC,$GH380+4),"")</f>
      </c>
      <c r="DJ380">
        <f>IF($GI380&gt;=5,INDEX($DC:$DC,$GH380+5),"")</f>
      </c>
      <c r="DK380">
        <f>IF($GI380&gt;=6,INDEX($DC:$DC,$GH380+6),"")</f>
      </c>
      <c r="DL380">
        <f>IF($GI380&gt;=7,INDEX($DC:$DC,$GH380+7),"")</f>
      </c>
      <c r="DM380">
        <f>IF($GI380&gt;=8,INDEX($DC:$DC,$GH380+8),"")</f>
      </c>
      <c r="DN380">
        <f>IF($GI380&gt;=9,INDEX($DC:$DC,$GH380+9),"")</f>
      </c>
      <c r="DO380">
        <f>IF($GI380&gt;=10,INDEX($DC:$DC,$GH380+10),"")</f>
      </c>
      <c r="DP380">
        <f>IF($GI380&gt;=11,INDEX($DC:$DC,$GH380+11),"")</f>
      </c>
      <c r="DQ380">
        <f>IF($GI380&gt;=12,INDEX($DC:$DC,$GH380+12),"")</f>
      </c>
      <c r="DR380">
        <f>IF($GI380&gt;=13,INDEX($DC:$DC,$GH380+13),"")</f>
      </c>
      <c r="DS380">
        <f>IF($GI380&gt;=14,INDEX($DC:$DC,$GH380+14),"")</f>
      </c>
      <c r="DT380">
        <f>IF($GI380&gt;=15,INDEX($DC:$DC,$GH380+15),"")</f>
      </c>
      <c r="DU380">
        <f>IF($GI380&gt;=16,INDEX($DC:$DC,$GH380+16),"")</f>
      </c>
      <c r="DV380">
        <f>IF($GI380&gt;=17,INDEX($DC:$DC,$GH380+17),"")</f>
      </c>
      <c r="DW380">
        <f>IF($GI380&gt;=18,INDEX($DC:$DC,$GH380+18),"")</f>
      </c>
      <c r="DX380">
        <f>IF($GI380&gt;=19,INDEX($DC:$DC,$GH380+19),"")</f>
      </c>
      <c r="DY380">
        <f>IF($GI380&gt;=20,INDEX($DC:$DC,$GH380+20),"")</f>
      </c>
      <c r="DZ380">
        <f>IF($GI380&gt;=21,INDEX($DC:$DC,$GH380+21),"")</f>
      </c>
      <c r="EA380">
        <f>IF($GI380&gt;=22,INDEX($DC:$DC,$GH380+22),"")</f>
      </c>
      <c r="EB380">
        <f>IF($GI380&gt;=23,INDEX($DC:$DC,$GH380+23),"")</f>
      </c>
      <c r="EC380">
        <f>IF($GI380&gt;=24,INDEX($DC:$DC,$GH380+24),"")</f>
      </c>
      <c r="ED380">
        <f>IF($GI380&gt;=25,INDEX($DC:$DC,$GH380+25),"")</f>
      </c>
      <c r="EE380">
        <f>IF($GI380&gt;=26,INDEX($DC:$DC,$GH380+26),"")</f>
      </c>
      <c r="EF380">
        <f>IF($GI380&gt;=27,INDEX($DC:$DC,$GH380+27),"")</f>
      </c>
      <c r="EG380">
        <f>IF($GI380&gt;=28,INDEX($DC:$DC,$GH380+28),"")</f>
      </c>
      <c r="EH380">
        <f>IF($GI380&gt;=29,INDEX($DC:$DC,$GH380+29),"")</f>
      </c>
      <c r="EI380">
        <f>IF($GI380&gt;=30,INDEX($DC:$DC,$GH380+30),"")</f>
      </c>
      <c r="EJ380">
        <f>IF($GI380&gt;=31,INDEX($DC:$DC,$GH380+31),"")</f>
      </c>
      <c r="EK380">
        <f>IF($GI380&gt;=32,INDEX($DC:$DC,$GH380+32),"")</f>
      </c>
      <c r="EL380">
        <f>IF($GI380&gt;=33,INDEX($DC:$DC,$GH380+33),"")</f>
      </c>
      <c r="EM380">
        <f>IF($GI380&gt;=34,INDEX($DC:$DC,$GH380+34),"")</f>
      </c>
      <c r="EN380">
        <f>IF($GI380&gt;=35,INDEX($DC:$DC,$GH380+35),"")</f>
      </c>
      <c r="EO380">
        <f>IF($GI380&gt;=36,INDEX($DC:$DC,$GH380+36),"")</f>
      </c>
      <c r="EP380">
        <f>IF($GI380&gt;=37,INDEX($DC:$DC,$GH380+37),"")</f>
      </c>
      <c r="EQ380">
        <f>IF($GI380&gt;=38,INDEX($DC:$DC,$GH380+38),"")</f>
      </c>
      <c r="ER380">
        <f>IF($GI380&gt;=39,INDEX($DC:$DC,$GH380+39),"")</f>
      </c>
      <c r="ES380">
        <f>IF($GI380&gt;=40,INDEX($DC:$DC,$GH380+40),"")</f>
      </c>
      <c r="ET380">
        <f>IF($GI380&gt;=1,INDEX($DD:$DD,$GH380+1),"")</f>
      </c>
      <c r="EU380">
        <f>IF($GI380&gt;=2,INDEX($DD:$DD,$GH380+2),"")</f>
      </c>
      <c r="EV380">
        <f>IF($GI380&gt;=3,INDEX($DD:$DD,$GH380+3),"")</f>
      </c>
      <c r="EW380">
        <f>IF($GI380&gt;=4,INDEX($DD:$DD,$GH380+4),"")</f>
      </c>
      <c r="EX380">
        <f>IF($GI380&gt;=5,INDEX($DD:$DD,$GH380+5),"")</f>
      </c>
      <c r="EY380">
        <f>IF($GI380&gt;=6,INDEX($DD:$DD,$GH380+6),"")</f>
      </c>
      <c r="EZ380">
        <f>IF($GI380&gt;=7,INDEX($DD:$DD,$GH380+7),"")</f>
      </c>
      <c r="FA380">
        <f>IF($GI380&gt;=8,INDEX($DD:$DD,$GH380+8),"")</f>
      </c>
      <c r="FB380">
        <f>IF($GI380&gt;=9,INDEX($DD:$DD,$GH380+9),"")</f>
      </c>
      <c r="FC380">
        <f>IF($GI380&gt;=10,INDEX($DD:$DD,$GH380+10),"")</f>
      </c>
      <c r="FD380">
        <f>IF($GI380&gt;=11,INDEX($DD:$DD,$GH380+11),"")</f>
      </c>
      <c r="FE380">
        <f>IF($GI380&gt;=12,INDEX($DD:$DD,$GH380+12),"")</f>
      </c>
      <c r="FF380">
        <f>IF($GI380&gt;=13,INDEX($DD:$DD,$GH380+13),"")</f>
      </c>
      <c r="FG380">
        <f>IF($GI380&gt;=14,INDEX($DD:$DD,$GH380+14),"")</f>
      </c>
      <c r="FH380">
        <f>IF($GI380&gt;=15,INDEX($DD:$DD,$GH380+15),"")</f>
      </c>
      <c r="FI380">
        <f>IF($GI380&gt;=16,INDEX($DD:$DD,$GH380+16),"")</f>
      </c>
      <c r="FJ380">
        <f>IF($GI380&gt;=17,INDEX($DD:$DD,$GH380+17),"")</f>
      </c>
      <c r="FK380">
        <f>IF($GI380&gt;=18,INDEX($DD:$DD,$GH380+18),"")</f>
      </c>
      <c r="FL380">
        <f>IF($GI380&gt;=19,INDEX($DD:$DD,$GH380+19),"")</f>
      </c>
      <c r="FM380">
        <f>IF($GI380&gt;=20,INDEX($DD:$DD,$GH380+20),"")</f>
      </c>
      <c r="FN380">
        <f>IF($GI380&gt;=21,INDEX($DD:$DD,$GH380+21),"")</f>
      </c>
      <c r="FO380">
        <f>IF($GI380&gt;=22,INDEX($DD:$DD,$GH380+22),"")</f>
      </c>
      <c r="FP380">
        <f>IF($GI380&gt;=23,INDEX($DD:$DD,$GH380+23),"")</f>
      </c>
      <c r="FQ380">
        <f>IF($GI380&gt;=24,INDEX($DD:$DD,$GH380+24),"")</f>
      </c>
      <c r="FR380">
        <f>IF($GI380&gt;=25,INDEX($DD:$DD,$GH380+25),"")</f>
      </c>
      <c r="FS380">
        <f>IF($GI380&gt;=26,INDEX($DD:$DD,$GH380+26),"")</f>
      </c>
      <c r="FT380">
        <f>IF($GI380&gt;=27,INDEX($DD:$DD,$GH380+27),"")</f>
      </c>
      <c r="FU380">
        <f>IF($GI380&gt;=28,INDEX($DD:$DD,$GH380+28),"")</f>
      </c>
      <c r="FV380">
        <f>IF($GI380&gt;=29,INDEX($DD:$DD,$GH380+29),"")</f>
      </c>
      <c r="FW380">
        <f>IF($GI380&gt;=30,INDEX($DD:$DD,$GH380+30),"")</f>
      </c>
      <c r="FX380">
        <f>IF($GI380&gt;=31,INDEX($DD:$DD,$GH380+31),"")</f>
      </c>
      <c r="FY380">
        <f>IF($GI380&gt;=32,INDEX($DD:$DD,$GH380+32),"")</f>
      </c>
      <c r="FZ380">
        <f>IF($GI380&gt;=33,INDEX($DD:$DD,$GH380+33),"")</f>
      </c>
      <c r="GA380">
        <f>IF($GI380&gt;=34,INDEX($DD:$DD,$GH380+34),"")</f>
      </c>
      <c r="GB380">
        <f>IF($GI380&gt;=35,INDEX($DD:$DD,$GH380+35),"")</f>
      </c>
      <c r="GC380">
        <f>IF($GI380&gt;=36,INDEX($DD:$DD,$GH380+36),"")</f>
      </c>
      <c r="GD380">
        <f>IF($GI380&gt;=37,INDEX($DD:$DD,$GH380+37),"")</f>
      </c>
      <c r="GE380">
        <f>IF($GI380&gt;=38,INDEX($DD:$DD,$GH380+38),"")</f>
      </c>
      <c r="GF380">
        <f>IF($GI380&gt;=39,INDEX($DD:$DD,$GH380+39),"")</f>
      </c>
      <c r="GG380">
        <f>IF($GI380&gt;=40,INDEX($DD:$DD,$GH380+40),"")</f>
      </c>
      <c r="GH380">
        <f>IFERROR(MATCH($DB380,$DC$2:$DC$148,0)+1,0)</f>
      </c>
      <c r="GI380">
        <f>IFERROR(INDEX($DE$2:$DE$148,MATCH($DB380,$DC$2:$DC$148,0)),0)</f>
      </c>
      <c r="GJ380">
        <f>IFERROR(MATCH($S380,$DF$380:$ES$380,0),0)</f>
      </c>
      <c r="GK380">
        <f>IF($GJ380&gt;0,INDEX($ET$380:$GG$380,$GJ380),"")</f>
      </c>
      <c r="GN380">
        <f>IF($IW380&gt;=1,INDEX($GL:$GL,$IV380+1),"")</f>
      </c>
      <c r="GO380">
        <f>IF($IW380&gt;=2,INDEX($GL:$GL,$IV380+2),"")</f>
      </c>
      <c r="GP380">
        <f>IF($IW380&gt;=3,INDEX($GL:$GL,$IV380+3),"")</f>
      </c>
      <c r="GQ380">
        <f>IF($IW380&gt;=4,INDEX($GL:$GL,$IV380+4),"")</f>
      </c>
      <c r="GR380">
        <f>IF($IW380&gt;=5,INDEX($GL:$GL,$IV380+5),"")</f>
      </c>
      <c r="GS380">
        <f>IF($IW380&gt;=6,INDEX($GL:$GL,$IV380+6),"")</f>
      </c>
      <c r="GT380">
        <f>IF($IW380&gt;=7,INDEX($GL:$GL,$IV380+7),"")</f>
      </c>
      <c r="GU380">
        <f>IF($IW380&gt;=8,INDEX($GL:$GL,$IV380+8),"")</f>
      </c>
      <c r="GV380">
        <f>IF($IW380&gt;=9,INDEX($GL:$GL,$IV380+9),"")</f>
      </c>
      <c r="GW380">
        <f>IF($IW380&gt;=10,INDEX($GL:$GL,$IV380+10),"")</f>
      </c>
      <c r="GX380">
        <f>IF($IW380&gt;=11,INDEX($GL:$GL,$IV380+11),"")</f>
      </c>
      <c r="GY380">
        <f>IF($IW380&gt;=12,INDEX($GL:$GL,$IV380+12),"")</f>
      </c>
      <c r="GZ380">
        <f>IF($IW380&gt;=13,INDEX($GL:$GL,$IV380+13),"")</f>
      </c>
      <c r="HA380">
        <f>IF($IW380&gt;=14,INDEX($GL:$GL,$IV380+14),"")</f>
      </c>
      <c r="HB380">
        <f>IF($IW380&gt;=15,INDEX($GL:$GL,$IV380+15),"")</f>
      </c>
      <c r="HC380">
        <f>IF($IW380&gt;=16,INDEX($GL:$GL,$IV380+16),"")</f>
      </c>
      <c r="HD380">
        <f>IF($IW380&gt;=17,INDEX($GL:$GL,$IV380+17),"")</f>
      </c>
      <c r="HE380">
        <f>IF($IW380&gt;=18,INDEX($GL:$GL,$IV380+18),"")</f>
      </c>
      <c r="HF380">
        <f>IF($IW380&gt;=19,INDEX($GL:$GL,$IV380+19),"")</f>
      </c>
      <c r="HG380">
        <f>IF($IW380&gt;=20,INDEX($GL:$GL,$IV380+20),"")</f>
      </c>
      <c r="HH380">
        <f>IF($IW380&gt;=21,INDEX($GL:$GL,$IV380+21),"")</f>
      </c>
      <c r="HI380">
        <f>IF($IW380&gt;=22,INDEX($GL:$GL,$IV380+22),"")</f>
      </c>
      <c r="HJ380">
        <f>IF($IW380&gt;=23,INDEX($GL:$GL,$IV380+23),"")</f>
      </c>
      <c r="HK380">
        <f>IF($IW380&gt;=24,INDEX($GL:$GL,$IV380+24),"")</f>
      </c>
      <c r="HL380">
        <f>IF($IW380&gt;=25,INDEX($GL:$GL,$IV380+25),"")</f>
      </c>
      <c r="HM380">
        <f>IF($IW380&gt;=26,INDEX($GL:$GL,$IV380+26),"")</f>
      </c>
      <c r="HN380">
        <f>IF($IW380&gt;=27,INDEX($GL:$GL,$IV380+27),"")</f>
      </c>
      <c r="HO380">
        <f>IF($IW380&gt;=28,INDEX($GL:$GL,$IV380+28),"")</f>
      </c>
      <c r="HP380">
        <f>IF($IW380&gt;=29,INDEX($GL:$GL,$IV380+29),"")</f>
      </c>
      <c r="HQ380">
        <f>IF($IW380&gt;=30,INDEX($GL:$GL,$IV380+30),"")</f>
      </c>
      <c r="HR380">
        <f>IF($IW380&gt;=31,INDEX($GL:$GL,$IV380+31),"")</f>
      </c>
      <c r="HS380">
        <f>IF($IW380&gt;=32,INDEX($GL:$GL,$IV380+32),"")</f>
      </c>
      <c r="HT380">
        <f>IF($IW380&gt;=33,INDEX($GL:$GL,$IV380+33),"")</f>
      </c>
      <c r="HU380">
        <f>IF($IW380&gt;=34,INDEX($GL:$GL,$IV380+34),"")</f>
      </c>
      <c r="HV380">
        <f>IF($IW380&gt;=35,INDEX($GL:$GL,$IV380+35),"")</f>
      </c>
      <c r="HW380">
        <f>IF($IW380&gt;=36,INDEX($GL:$GL,$IV380+36),"")</f>
      </c>
      <c r="HX380">
        <f>IF($IW380&gt;=37,INDEX($GL:$GL,$IV380+37),"")</f>
      </c>
      <c r="HY380">
        <f>IF($IW380&gt;=38,INDEX($GL:$GL,$IV380+38),"")</f>
      </c>
      <c r="HZ380">
        <f>IF($IW380&gt;=39,INDEX($GL:$GL,$IV380+39),"")</f>
      </c>
      <c r="IA380">
        <f>IF($IW380&gt;=40,INDEX($GL:$GL,$IV380+40),"")</f>
      </c>
      <c r="IB380">
        <f>IF($IW380&gt;=41,INDEX($GL:$GL,$IV380+41),"")</f>
      </c>
      <c r="IC380">
        <f>IF($IW380&gt;=42,INDEX($GL:$GL,$IV380+42),"")</f>
      </c>
      <c r="ID380">
        <f>IF($IW380&gt;=43,INDEX($GL:$GL,$IV380+43),"")</f>
      </c>
      <c r="IE380">
        <f>IF($IW380&gt;=44,INDEX($GL:$GL,$IV380+44),"")</f>
      </c>
      <c r="IF380">
        <f>IF($IW380&gt;=45,INDEX($GL:$GL,$IV380+45),"")</f>
      </c>
      <c r="IG380">
        <f>IF($IW380&gt;=46,INDEX($GL:$GL,$IV380+46),"")</f>
      </c>
      <c r="IH380">
        <f>IF($IW380&gt;=47,INDEX($GL:$GL,$IV380+47),"")</f>
      </c>
      <c r="II380">
        <f>IF($IW380&gt;=48,INDEX($GL:$GL,$IV380+48),"")</f>
      </c>
      <c r="IJ380">
        <f>IF($IW380&gt;=49,INDEX($GL:$GL,$IV380+49),"")</f>
      </c>
      <c r="IK380">
        <f>IF($IW380&gt;=50,INDEX($GL:$GL,$IV380+50),"")</f>
      </c>
      <c r="IL380">
        <f>IF($IW380&gt;=51,INDEX($GL:$GL,$IV380+51),"")</f>
      </c>
      <c r="IM380">
        <f>IF($IW380&gt;=52,INDEX($GL:$GL,$IV380+52),"")</f>
      </c>
      <c r="IN380">
        <f>IF($IW380&gt;=53,INDEX($GL:$GL,$IV380+53),"")</f>
      </c>
      <c r="IO380">
        <f>IF($IW380&gt;=54,INDEX($GL:$GL,$IV380+54),"")</f>
      </c>
      <c r="IP380">
        <f>IF($IW380&gt;=55,INDEX($GL:$GL,$IV380+55),"")</f>
      </c>
      <c r="IQ380">
        <f>IF($IW380&gt;=56,INDEX($GL:$GL,$IV380+56),"")</f>
      </c>
      <c r="IR380">
        <f>IF($IW380&gt;=57,INDEX($GL:$GL,$IV380+57),"")</f>
      </c>
      <c r="IS380">
        <f>IF($IW380&gt;=58,INDEX($GL:$GL,$IV380+58),"")</f>
      </c>
      <c r="IT380">
        <f>IF($IW380&gt;=59,INDEX($GL:$GL,$IV380+59),"")</f>
      </c>
      <c r="IU380">
        <f>IF($IW380&gt;=60,INDEX($GL:$GL,$IV380+60),"")</f>
      </c>
      <c r="IV380">
        <f>IFERROR(MATCH($GK380,$GL$2:$GL$324,0)+1,0)</f>
      </c>
      <c r="IW380">
        <f>IFERROR(INDEX($GM$2:$GM$324,MATCH($GK380,$GL$2:$GL$324,0)),0)</f>
      </c>
      <c r="IX380" t="s">
        <v>34</v>
      </c>
      <c r="IY380" t="s">
        <v>34</v>
      </c>
    </row>
    <row r="381" spans="1:259" x14ac:dyDescent="0.25">
      <c r="K381">
        <f>IF(OR($N381="",$J381=""),"",IFERROR($N381/$J381,0))</f>
      </c>
      <c r="L381">
        <f>IF($N381="","",
SUM($M381,$O381,$T381,$P381,$R381)*
(1-IF($U381="",0,VALUE($U381)/100)))</f>
      </c>
      <c r="M381">
        <f>IF($N381="","",$N381)</f>
      </c>
      <c r="O381">
        <f>IF($N381="","",
IF($H381="","",
IF(ISNUMBER(SEARCH("exempt",LOWER($H381))),0,
$N381*(VALUE(SUBSTITUTE($H381,"%",""))/100))))</f>
      </c>
      <c r="V381">
        <f>IFERROR(IF(FIND(" - ",$E381)&gt;0,MID($E381,FIND(" - ",$E381)+3,LEN($E381)),""),"")</f>
      </c>
      <c r="AE381" t="s">
        <v>962</v>
      </c>
      <c r="AJ381">
        <f>IFERROR(LEFT($E381,FIND(" - ",$E381)-1),$E381)</f>
      </c>
      <c r="AM381">
        <f>IF($CB381&gt;=1,INDEX($AK:$AK,$CA381+1),"")</f>
      </c>
      <c r="AN381">
        <f>IF($CB381&gt;=2,INDEX($AK:$AK,$CA381+2),"")</f>
      </c>
      <c r="AO381">
        <f>IF($CB381&gt;=3,INDEX($AK:$AK,$CA381+3),"")</f>
      </c>
      <c r="AP381">
        <f>IF($CB381&gt;=4,INDEX($AK:$AK,$CA381+4),"")</f>
      </c>
      <c r="AQ381">
        <f>IF($CB381&gt;=5,INDEX($AK:$AK,$CA381+5),"")</f>
      </c>
      <c r="AR381">
        <f>IF($CB381&gt;=6,INDEX($AK:$AK,$CA381+6),"")</f>
      </c>
      <c r="AS381">
        <f>IF($CB381&gt;=7,INDEX($AK:$AK,$CA381+7),"")</f>
      </c>
      <c r="AT381">
        <f>IF($CB381&gt;=8,INDEX($AK:$AK,$CA381+8),"")</f>
      </c>
      <c r="AU381">
        <f>IF($CB381&gt;=9,INDEX($AK:$AK,$CA381+9),"")</f>
      </c>
      <c r="AV381">
        <f>IF($CB381&gt;=10,INDEX($AK:$AK,$CA381+10),"")</f>
      </c>
      <c r="AW381">
        <f>IF($CB381&gt;=11,INDEX($AK:$AK,$CA381+11),"")</f>
      </c>
      <c r="AX381">
        <f>IF($CB381&gt;=12,INDEX($AK:$AK,$CA381+12),"")</f>
      </c>
      <c r="AY381">
        <f>IF($CB381&gt;=13,INDEX($AK:$AK,$CA381+13),"")</f>
      </c>
      <c r="AZ381">
        <f>IF($CB381&gt;=14,INDEX($AK:$AK,$CA381+14),"")</f>
      </c>
      <c r="BA381">
        <f>IF($CB381&gt;=15,INDEX($AK:$AK,$CA381+15),"")</f>
      </c>
      <c r="BB381">
        <f>IF($CB381&gt;=16,INDEX($AK:$AK,$CA381+16),"")</f>
      </c>
      <c r="BC381">
        <f>IF($CB381&gt;=17,INDEX($AK:$AK,$CA381+17),"")</f>
      </c>
      <c r="BD381">
        <f>IF($CB381&gt;=18,INDEX($AK:$AK,$CA381+18),"")</f>
      </c>
      <c r="BE381">
        <f>IF($CB381&gt;=19,INDEX($AK:$AK,$CA381+19),"")</f>
      </c>
      <c r="BF381">
        <f>IF($CB381&gt;=20,INDEX($AK:$AK,$CA381+20),"")</f>
      </c>
      <c r="BG381">
        <f>IF($CB381&gt;=21,INDEX($AK:$AK,$CA381+21),"")</f>
      </c>
      <c r="BH381">
        <f>IF($CB381&gt;=22,INDEX($AK:$AK,$CA381+22),"")</f>
      </c>
      <c r="BI381">
        <f>IF($CB381&gt;=23,INDEX($AK:$AK,$CA381+23),"")</f>
      </c>
      <c r="BJ381">
        <f>IF($CB381&gt;=24,INDEX($AK:$AK,$CA381+24),"")</f>
      </c>
      <c r="BK381">
        <f>IF($CB381&gt;=25,INDEX($AK:$AK,$CA381+25),"")</f>
      </c>
      <c r="BL381">
        <f>IF($CB381&gt;=26,INDEX($AK:$AK,$CA381+26),"")</f>
      </c>
      <c r="BM381">
        <f>IF($CB381&gt;=27,INDEX($AK:$AK,$CA381+27),"")</f>
      </c>
      <c r="BN381">
        <f>IF($CB381&gt;=28,INDEX($AK:$AK,$CA381+28),"")</f>
      </c>
      <c r="BO381">
        <f>IF($CB381&gt;=29,INDEX($AK:$AK,$CA381+29),"")</f>
      </c>
      <c r="BP381">
        <f>IF($CB381&gt;=30,INDEX($AK:$AK,$CA381+30),"")</f>
      </c>
      <c r="BQ381">
        <f>IF($CB381&gt;=31,INDEX($AK:$AK,$CA381+31),"")</f>
      </c>
      <c r="BR381">
        <f>IF($CB381&gt;=32,INDEX($AK:$AK,$CA381+32),"")</f>
      </c>
      <c r="BS381">
        <f>IF($CB381&gt;=33,INDEX($AK:$AK,$CA381+33),"")</f>
      </c>
      <c r="BT381">
        <f>IF($CB381&gt;=34,INDEX($AK:$AK,$CA381+34),"")</f>
      </c>
      <c r="BU381">
        <f>IF($CB381&gt;=35,INDEX($AK:$AK,$CA381+35),"")</f>
      </c>
      <c r="BV381">
        <f>IF($CB381&gt;=36,INDEX($AK:$AK,$CA381+36),"")</f>
      </c>
      <c r="BW381">
        <f>IF($CB381&gt;=37,INDEX($AK:$AK,$CA381+37),"")</f>
      </c>
      <c r="BX381">
        <f>IF($CB381&gt;=38,INDEX($AK:$AK,$CA381+38),"")</f>
      </c>
      <c r="BY381">
        <f>IF($CB381&gt;=39,INDEX($AK:$AK,$CA381+39),"")</f>
      </c>
      <c r="BZ381">
        <f>IF($CB381&gt;=40,INDEX($AK:$AK,$CA381+40),"")</f>
      </c>
      <c r="CA381">
        <f>IFERROR(MATCH($AJ381,$AK$2:$AK$134,0)+1,0)</f>
      </c>
      <c r="CB381">
        <f>IFERROR(INDEX($AL$2:$AL$134,MATCH($AJ381,$AK$2:$AK$134,0)),0)</f>
      </c>
      <c r="CC381">
        <f>IFERROR(LEFT($F381,FIND(" - ",$F381)-1),$F381)</f>
      </c>
      <c r="CF381">
        <f>IF($DA381&gt;=1,INDEX($CD:$CD,$CZ381+1),"")</f>
      </c>
      <c r="CG381">
        <f>IF($DA381&gt;=2,INDEX($CD:$CD,$CZ381+2),"")</f>
      </c>
      <c r="CH381">
        <f>IF($DA381&gt;=3,INDEX($CD:$CD,$CZ381+3),"")</f>
      </c>
      <c r="CI381">
        <f>IF($DA381&gt;=4,INDEX($CD:$CD,$CZ381+4),"")</f>
      </c>
      <c r="CJ381">
        <f>IF($DA381&gt;=5,INDEX($CD:$CD,$CZ381+5),"")</f>
      </c>
      <c r="CK381">
        <f>IF($DA381&gt;=6,INDEX($CD:$CD,$CZ381+6),"")</f>
      </c>
      <c r="CL381">
        <f>IF($DA381&gt;=7,INDEX($CD:$CD,$CZ381+7),"")</f>
      </c>
      <c r="CM381">
        <f>IF($DA381&gt;=8,INDEX($CD:$CD,$CZ381+8),"")</f>
      </c>
      <c r="CN381">
        <f>IF($DA381&gt;=9,INDEX($CD:$CD,$CZ381+9),"")</f>
      </c>
      <c r="CO381">
        <f>IF($DA381&gt;=10,INDEX($CD:$CD,$CZ381+10),"")</f>
      </c>
      <c r="CP381">
        <f>IF($DA381&gt;=11,INDEX($CD:$CD,$CZ381+11),"")</f>
      </c>
      <c r="CQ381">
        <f>IF($DA381&gt;=12,INDEX($CD:$CD,$CZ381+12),"")</f>
      </c>
      <c r="CR381">
        <f>IF($DA381&gt;=13,INDEX($CD:$CD,$CZ381+13),"")</f>
      </c>
      <c r="CS381">
        <f>IF($DA381&gt;=14,INDEX($CD:$CD,$CZ381+14),"")</f>
      </c>
      <c r="CT381">
        <f>IF($DA381&gt;=15,INDEX($CD:$CD,$CZ381+15),"")</f>
      </c>
      <c r="CU381">
        <f>IF($DA381&gt;=16,INDEX($CD:$CD,$CZ381+16),"")</f>
      </c>
      <c r="CV381">
        <f>IF($DA381&gt;=17,INDEX($CD:$CD,$CZ381+17),"")</f>
      </c>
      <c r="CW381">
        <f>IF($DA381&gt;=18,INDEX($CD:$CD,$CZ381+18),"")</f>
      </c>
      <c r="CX381">
        <f>IF($DA381&gt;=19,INDEX($CD:$CD,$CZ381+19),"")</f>
      </c>
      <c r="CY381">
        <f>IF($DA381&gt;=20,INDEX($CD:$CD,$CZ381+20),"")</f>
      </c>
      <c r="CZ381">
        <f>IFERROR(MATCH($CC381,$CD$2:$CD$263,0)+1,0)</f>
      </c>
      <c r="DA381">
        <f>IFERROR(INDEX($CE$2:$CE$263,MATCH($CC381,$CD$2:$CD$263,0)),0)</f>
      </c>
      <c r="DB381">
        <f>IFERROR(INDEX($AI:$AI,MATCH($H381,$AH:$AH,0))&amp;"","")</f>
      </c>
      <c r="DF381">
        <f>IF($GI381&gt;=1,INDEX($DC:$DC,$GH381+1),"")</f>
      </c>
      <c r="DG381">
        <f>IF($GI381&gt;=2,INDEX($DC:$DC,$GH381+2),"")</f>
      </c>
      <c r="DH381">
        <f>IF($GI381&gt;=3,INDEX($DC:$DC,$GH381+3),"")</f>
      </c>
      <c r="DI381">
        <f>IF($GI381&gt;=4,INDEX($DC:$DC,$GH381+4),"")</f>
      </c>
      <c r="DJ381">
        <f>IF($GI381&gt;=5,INDEX($DC:$DC,$GH381+5),"")</f>
      </c>
      <c r="DK381">
        <f>IF($GI381&gt;=6,INDEX($DC:$DC,$GH381+6),"")</f>
      </c>
      <c r="DL381">
        <f>IF($GI381&gt;=7,INDEX($DC:$DC,$GH381+7),"")</f>
      </c>
      <c r="DM381">
        <f>IF($GI381&gt;=8,INDEX($DC:$DC,$GH381+8),"")</f>
      </c>
      <c r="DN381">
        <f>IF($GI381&gt;=9,INDEX($DC:$DC,$GH381+9),"")</f>
      </c>
      <c r="DO381">
        <f>IF($GI381&gt;=10,INDEX($DC:$DC,$GH381+10),"")</f>
      </c>
      <c r="DP381">
        <f>IF($GI381&gt;=11,INDEX($DC:$DC,$GH381+11),"")</f>
      </c>
      <c r="DQ381">
        <f>IF($GI381&gt;=12,INDEX($DC:$DC,$GH381+12),"")</f>
      </c>
      <c r="DR381">
        <f>IF($GI381&gt;=13,INDEX($DC:$DC,$GH381+13),"")</f>
      </c>
      <c r="DS381">
        <f>IF($GI381&gt;=14,INDEX($DC:$DC,$GH381+14),"")</f>
      </c>
      <c r="DT381">
        <f>IF($GI381&gt;=15,INDEX($DC:$DC,$GH381+15),"")</f>
      </c>
      <c r="DU381">
        <f>IF($GI381&gt;=16,INDEX($DC:$DC,$GH381+16),"")</f>
      </c>
      <c r="DV381">
        <f>IF($GI381&gt;=17,INDEX($DC:$DC,$GH381+17),"")</f>
      </c>
      <c r="DW381">
        <f>IF($GI381&gt;=18,INDEX($DC:$DC,$GH381+18),"")</f>
      </c>
      <c r="DX381">
        <f>IF($GI381&gt;=19,INDEX($DC:$DC,$GH381+19),"")</f>
      </c>
      <c r="DY381">
        <f>IF($GI381&gt;=20,INDEX($DC:$DC,$GH381+20),"")</f>
      </c>
      <c r="DZ381">
        <f>IF($GI381&gt;=21,INDEX($DC:$DC,$GH381+21),"")</f>
      </c>
      <c r="EA381">
        <f>IF($GI381&gt;=22,INDEX($DC:$DC,$GH381+22),"")</f>
      </c>
      <c r="EB381">
        <f>IF($GI381&gt;=23,INDEX($DC:$DC,$GH381+23),"")</f>
      </c>
      <c r="EC381">
        <f>IF($GI381&gt;=24,INDEX($DC:$DC,$GH381+24),"")</f>
      </c>
      <c r="ED381">
        <f>IF($GI381&gt;=25,INDEX($DC:$DC,$GH381+25),"")</f>
      </c>
      <c r="EE381">
        <f>IF($GI381&gt;=26,INDEX($DC:$DC,$GH381+26),"")</f>
      </c>
      <c r="EF381">
        <f>IF($GI381&gt;=27,INDEX($DC:$DC,$GH381+27),"")</f>
      </c>
      <c r="EG381">
        <f>IF($GI381&gt;=28,INDEX($DC:$DC,$GH381+28),"")</f>
      </c>
      <c r="EH381">
        <f>IF($GI381&gt;=29,INDEX($DC:$DC,$GH381+29),"")</f>
      </c>
      <c r="EI381">
        <f>IF($GI381&gt;=30,INDEX($DC:$DC,$GH381+30),"")</f>
      </c>
      <c r="EJ381">
        <f>IF($GI381&gt;=31,INDEX($DC:$DC,$GH381+31),"")</f>
      </c>
      <c r="EK381">
        <f>IF($GI381&gt;=32,INDEX($DC:$DC,$GH381+32),"")</f>
      </c>
      <c r="EL381">
        <f>IF($GI381&gt;=33,INDEX($DC:$DC,$GH381+33),"")</f>
      </c>
      <c r="EM381">
        <f>IF($GI381&gt;=34,INDEX($DC:$DC,$GH381+34),"")</f>
      </c>
      <c r="EN381">
        <f>IF($GI381&gt;=35,INDEX($DC:$DC,$GH381+35),"")</f>
      </c>
      <c r="EO381">
        <f>IF($GI381&gt;=36,INDEX($DC:$DC,$GH381+36),"")</f>
      </c>
      <c r="EP381">
        <f>IF($GI381&gt;=37,INDEX($DC:$DC,$GH381+37),"")</f>
      </c>
      <c r="EQ381">
        <f>IF($GI381&gt;=38,INDEX($DC:$DC,$GH381+38),"")</f>
      </c>
      <c r="ER381">
        <f>IF($GI381&gt;=39,INDEX($DC:$DC,$GH381+39),"")</f>
      </c>
      <c r="ES381">
        <f>IF($GI381&gt;=40,INDEX($DC:$DC,$GH381+40),"")</f>
      </c>
      <c r="ET381">
        <f>IF($GI381&gt;=1,INDEX($DD:$DD,$GH381+1),"")</f>
      </c>
      <c r="EU381">
        <f>IF($GI381&gt;=2,INDEX($DD:$DD,$GH381+2),"")</f>
      </c>
      <c r="EV381">
        <f>IF($GI381&gt;=3,INDEX($DD:$DD,$GH381+3),"")</f>
      </c>
      <c r="EW381">
        <f>IF($GI381&gt;=4,INDEX($DD:$DD,$GH381+4),"")</f>
      </c>
      <c r="EX381">
        <f>IF($GI381&gt;=5,INDEX($DD:$DD,$GH381+5),"")</f>
      </c>
      <c r="EY381">
        <f>IF($GI381&gt;=6,INDEX($DD:$DD,$GH381+6),"")</f>
      </c>
      <c r="EZ381">
        <f>IF($GI381&gt;=7,INDEX($DD:$DD,$GH381+7),"")</f>
      </c>
      <c r="FA381">
        <f>IF($GI381&gt;=8,INDEX($DD:$DD,$GH381+8),"")</f>
      </c>
      <c r="FB381">
        <f>IF($GI381&gt;=9,INDEX($DD:$DD,$GH381+9),"")</f>
      </c>
      <c r="FC381">
        <f>IF($GI381&gt;=10,INDEX($DD:$DD,$GH381+10),"")</f>
      </c>
      <c r="FD381">
        <f>IF($GI381&gt;=11,INDEX($DD:$DD,$GH381+11),"")</f>
      </c>
      <c r="FE381">
        <f>IF($GI381&gt;=12,INDEX($DD:$DD,$GH381+12),"")</f>
      </c>
      <c r="FF381">
        <f>IF($GI381&gt;=13,INDEX($DD:$DD,$GH381+13),"")</f>
      </c>
      <c r="FG381">
        <f>IF($GI381&gt;=14,INDEX($DD:$DD,$GH381+14),"")</f>
      </c>
      <c r="FH381">
        <f>IF($GI381&gt;=15,INDEX($DD:$DD,$GH381+15),"")</f>
      </c>
      <c r="FI381">
        <f>IF($GI381&gt;=16,INDEX($DD:$DD,$GH381+16),"")</f>
      </c>
      <c r="FJ381">
        <f>IF($GI381&gt;=17,INDEX($DD:$DD,$GH381+17),"")</f>
      </c>
      <c r="FK381">
        <f>IF($GI381&gt;=18,INDEX($DD:$DD,$GH381+18),"")</f>
      </c>
      <c r="FL381">
        <f>IF($GI381&gt;=19,INDEX($DD:$DD,$GH381+19),"")</f>
      </c>
      <c r="FM381">
        <f>IF($GI381&gt;=20,INDEX($DD:$DD,$GH381+20),"")</f>
      </c>
      <c r="FN381">
        <f>IF($GI381&gt;=21,INDEX($DD:$DD,$GH381+21),"")</f>
      </c>
      <c r="FO381">
        <f>IF($GI381&gt;=22,INDEX($DD:$DD,$GH381+22),"")</f>
      </c>
      <c r="FP381">
        <f>IF($GI381&gt;=23,INDEX($DD:$DD,$GH381+23),"")</f>
      </c>
      <c r="FQ381">
        <f>IF($GI381&gt;=24,INDEX($DD:$DD,$GH381+24),"")</f>
      </c>
      <c r="FR381">
        <f>IF($GI381&gt;=25,INDEX($DD:$DD,$GH381+25),"")</f>
      </c>
      <c r="FS381">
        <f>IF($GI381&gt;=26,INDEX($DD:$DD,$GH381+26),"")</f>
      </c>
      <c r="FT381">
        <f>IF($GI381&gt;=27,INDEX($DD:$DD,$GH381+27),"")</f>
      </c>
      <c r="FU381">
        <f>IF($GI381&gt;=28,INDEX($DD:$DD,$GH381+28),"")</f>
      </c>
      <c r="FV381">
        <f>IF($GI381&gt;=29,INDEX($DD:$DD,$GH381+29),"")</f>
      </c>
      <c r="FW381">
        <f>IF($GI381&gt;=30,INDEX($DD:$DD,$GH381+30),"")</f>
      </c>
      <c r="FX381">
        <f>IF($GI381&gt;=31,INDEX($DD:$DD,$GH381+31),"")</f>
      </c>
      <c r="FY381">
        <f>IF($GI381&gt;=32,INDEX($DD:$DD,$GH381+32),"")</f>
      </c>
      <c r="FZ381">
        <f>IF($GI381&gt;=33,INDEX($DD:$DD,$GH381+33),"")</f>
      </c>
      <c r="GA381">
        <f>IF($GI381&gt;=34,INDEX($DD:$DD,$GH381+34),"")</f>
      </c>
      <c r="GB381">
        <f>IF($GI381&gt;=35,INDEX($DD:$DD,$GH381+35),"")</f>
      </c>
      <c r="GC381">
        <f>IF($GI381&gt;=36,INDEX($DD:$DD,$GH381+36),"")</f>
      </c>
      <c r="GD381">
        <f>IF($GI381&gt;=37,INDEX($DD:$DD,$GH381+37),"")</f>
      </c>
      <c r="GE381">
        <f>IF($GI381&gt;=38,INDEX($DD:$DD,$GH381+38),"")</f>
      </c>
      <c r="GF381">
        <f>IF($GI381&gt;=39,INDEX($DD:$DD,$GH381+39),"")</f>
      </c>
      <c r="GG381">
        <f>IF($GI381&gt;=40,INDEX($DD:$DD,$GH381+40),"")</f>
      </c>
      <c r="GH381">
        <f>IFERROR(MATCH($DB381,$DC$2:$DC$148,0)+1,0)</f>
      </c>
      <c r="GI381">
        <f>IFERROR(INDEX($DE$2:$DE$148,MATCH($DB381,$DC$2:$DC$148,0)),0)</f>
      </c>
      <c r="GJ381">
        <f>IFERROR(MATCH($S381,$DF$381:$ES$381,0),0)</f>
      </c>
      <c r="GK381">
        <f>IF($GJ381&gt;0,INDEX($ET$381:$GG$381,$GJ381),"")</f>
      </c>
      <c r="GN381">
        <f>IF($IW381&gt;=1,INDEX($GL:$GL,$IV381+1),"")</f>
      </c>
      <c r="GO381">
        <f>IF($IW381&gt;=2,INDEX($GL:$GL,$IV381+2),"")</f>
      </c>
      <c r="GP381">
        <f>IF($IW381&gt;=3,INDEX($GL:$GL,$IV381+3),"")</f>
      </c>
      <c r="GQ381">
        <f>IF($IW381&gt;=4,INDEX($GL:$GL,$IV381+4),"")</f>
      </c>
      <c r="GR381">
        <f>IF($IW381&gt;=5,INDEX($GL:$GL,$IV381+5),"")</f>
      </c>
      <c r="GS381">
        <f>IF($IW381&gt;=6,INDEX($GL:$GL,$IV381+6),"")</f>
      </c>
      <c r="GT381">
        <f>IF($IW381&gt;=7,INDEX($GL:$GL,$IV381+7),"")</f>
      </c>
      <c r="GU381">
        <f>IF($IW381&gt;=8,INDEX($GL:$GL,$IV381+8),"")</f>
      </c>
      <c r="GV381">
        <f>IF($IW381&gt;=9,INDEX($GL:$GL,$IV381+9),"")</f>
      </c>
      <c r="GW381">
        <f>IF($IW381&gt;=10,INDEX($GL:$GL,$IV381+10),"")</f>
      </c>
      <c r="GX381">
        <f>IF($IW381&gt;=11,INDEX($GL:$GL,$IV381+11),"")</f>
      </c>
      <c r="GY381">
        <f>IF($IW381&gt;=12,INDEX($GL:$GL,$IV381+12),"")</f>
      </c>
      <c r="GZ381">
        <f>IF($IW381&gt;=13,INDEX($GL:$GL,$IV381+13),"")</f>
      </c>
      <c r="HA381">
        <f>IF($IW381&gt;=14,INDEX($GL:$GL,$IV381+14),"")</f>
      </c>
      <c r="HB381">
        <f>IF($IW381&gt;=15,INDEX($GL:$GL,$IV381+15),"")</f>
      </c>
      <c r="HC381">
        <f>IF($IW381&gt;=16,INDEX($GL:$GL,$IV381+16),"")</f>
      </c>
      <c r="HD381">
        <f>IF($IW381&gt;=17,INDEX($GL:$GL,$IV381+17),"")</f>
      </c>
      <c r="HE381">
        <f>IF($IW381&gt;=18,INDEX($GL:$GL,$IV381+18),"")</f>
      </c>
      <c r="HF381">
        <f>IF($IW381&gt;=19,INDEX($GL:$GL,$IV381+19),"")</f>
      </c>
      <c r="HG381">
        <f>IF($IW381&gt;=20,INDEX($GL:$GL,$IV381+20),"")</f>
      </c>
      <c r="HH381">
        <f>IF($IW381&gt;=21,INDEX($GL:$GL,$IV381+21),"")</f>
      </c>
      <c r="HI381">
        <f>IF($IW381&gt;=22,INDEX($GL:$GL,$IV381+22),"")</f>
      </c>
      <c r="HJ381">
        <f>IF($IW381&gt;=23,INDEX($GL:$GL,$IV381+23),"")</f>
      </c>
      <c r="HK381">
        <f>IF($IW381&gt;=24,INDEX($GL:$GL,$IV381+24),"")</f>
      </c>
      <c r="HL381">
        <f>IF($IW381&gt;=25,INDEX($GL:$GL,$IV381+25),"")</f>
      </c>
      <c r="HM381">
        <f>IF($IW381&gt;=26,INDEX($GL:$GL,$IV381+26),"")</f>
      </c>
      <c r="HN381">
        <f>IF($IW381&gt;=27,INDEX($GL:$GL,$IV381+27),"")</f>
      </c>
      <c r="HO381">
        <f>IF($IW381&gt;=28,INDEX($GL:$GL,$IV381+28),"")</f>
      </c>
      <c r="HP381">
        <f>IF($IW381&gt;=29,INDEX($GL:$GL,$IV381+29),"")</f>
      </c>
      <c r="HQ381">
        <f>IF($IW381&gt;=30,INDEX($GL:$GL,$IV381+30),"")</f>
      </c>
      <c r="HR381">
        <f>IF($IW381&gt;=31,INDEX($GL:$GL,$IV381+31),"")</f>
      </c>
      <c r="HS381">
        <f>IF($IW381&gt;=32,INDEX($GL:$GL,$IV381+32),"")</f>
      </c>
      <c r="HT381">
        <f>IF($IW381&gt;=33,INDEX($GL:$GL,$IV381+33),"")</f>
      </c>
      <c r="HU381">
        <f>IF($IW381&gt;=34,INDEX($GL:$GL,$IV381+34),"")</f>
      </c>
      <c r="HV381">
        <f>IF($IW381&gt;=35,INDEX($GL:$GL,$IV381+35),"")</f>
      </c>
      <c r="HW381">
        <f>IF($IW381&gt;=36,INDEX($GL:$GL,$IV381+36),"")</f>
      </c>
      <c r="HX381">
        <f>IF($IW381&gt;=37,INDEX($GL:$GL,$IV381+37),"")</f>
      </c>
      <c r="HY381">
        <f>IF($IW381&gt;=38,INDEX($GL:$GL,$IV381+38),"")</f>
      </c>
      <c r="HZ381">
        <f>IF($IW381&gt;=39,INDEX($GL:$GL,$IV381+39),"")</f>
      </c>
      <c r="IA381">
        <f>IF($IW381&gt;=40,INDEX($GL:$GL,$IV381+40),"")</f>
      </c>
      <c r="IB381">
        <f>IF($IW381&gt;=41,INDEX($GL:$GL,$IV381+41),"")</f>
      </c>
      <c r="IC381">
        <f>IF($IW381&gt;=42,INDEX($GL:$GL,$IV381+42),"")</f>
      </c>
      <c r="ID381">
        <f>IF($IW381&gt;=43,INDEX($GL:$GL,$IV381+43),"")</f>
      </c>
      <c r="IE381">
        <f>IF($IW381&gt;=44,INDEX($GL:$GL,$IV381+44),"")</f>
      </c>
      <c r="IF381">
        <f>IF($IW381&gt;=45,INDEX($GL:$GL,$IV381+45),"")</f>
      </c>
      <c r="IG381">
        <f>IF($IW381&gt;=46,INDEX($GL:$GL,$IV381+46),"")</f>
      </c>
      <c r="IH381">
        <f>IF($IW381&gt;=47,INDEX($GL:$GL,$IV381+47),"")</f>
      </c>
      <c r="II381">
        <f>IF($IW381&gt;=48,INDEX($GL:$GL,$IV381+48),"")</f>
      </c>
      <c r="IJ381">
        <f>IF($IW381&gt;=49,INDEX($GL:$GL,$IV381+49),"")</f>
      </c>
      <c r="IK381">
        <f>IF($IW381&gt;=50,INDEX($GL:$GL,$IV381+50),"")</f>
      </c>
      <c r="IL381">
        <f>IF($IW381&gt;=51,INDEX($GL:$GL,$IV381+51),"")</f>
      </c>
      <c r="IM381">
        <f>IF($IW381&gt;=52,INDEX($GL:$GL,$IV381+52),"")</f>
      </c>
      <c r="IN381">
        <f>IF($IW381&gt;=53,INDEX($GL:$GL,$IV381+53),"")</f>
      </c>
      <c r="IO381">
        <f>IF($IW381&gt;=54,INDEX($GL:$GL,$IV381+54),"")</f>
      </c>
      <c r="IP381">
        <f>IF($IW381&gt;=55,INDEX($GL:$GL,$IV381+55),"")</f>
      </c>
      <c r="IQ381">
        <f>IF($IW381&gt;=56,INDEX($GL:$GL,$IV381+56),"")</f>
      </c>
      <c r="IR381">
        <f>IF($IW381&gt;=57,INDEX($GL:$GL,$IV381+57),"")</f>
      </c>
      <c r="IS381">
        <f>IF($IW381&gt;=58,INDEX($GL:$GL,$IV381+58),"")</f>
      </c>
      <c r="IT381">
        <f>IF($IW381&gt;=59,INDEX($GL:$GL,$IV381+59),"")</f>
      </c>
      <c r="IU381">
        <f>IF($IW381&gt;=60,INDEX($GL:$GL,$IV381+60),"")</f>
      </c>
      <c r="IV381">
        <f>IFERROR(MATCH($GK381,$GL$2:$GL$324,0)+1,0)</f>
      </c>
      <c r="IW381">
        <f>IFERROR(INDEX($GM$2:$GM$324,MATCH($GK381,$GL$2:$GL$324,0)),0)</f>
      </c>
      <c r="IX381" t="s">
        <v>34</v>
      </c>
      <c r="IY381" t="s">
        <v>34</v>
      </c>
    </row>
    <row r="382" spans="1:259" x14ac:dyDescent="0.25">
      <c r="K382">
        <f>IF(OR($N382="",$J382=""),"",IFERROR($N382/$J382,0))</f>
      </c>
      <c r="L382">
        <f>IF($N382="","",
SUM($M382,$O382,$T382,$P382,$R382)*
(1-IF($U382="",0,VALUE($U382)/100)))</f>
      </c>
      <c r="M382">
        <f>IF($N382="","",$N382)</f>
      </c>
      <c r="O382">
        <f>IF($N382="","",
IF($H382="","",
IF(ISNUMBER(SEARCH("exempt",LOWER($H382))),0,
$N382*(VALUE(SUBSTITUTE($H382,"%",""))/100))))</f>
      </c>
      <c r="V382">
        <f>IFERROR(IF(FIND(" - ",$E382)&gt;0,MID($E382,FIND(" - ",$E382)+3,LEN($E382)),""),"")</f>
      </c>
      <c r="AE382" t="s">
        <v>963</v>
      </c>
      <c r="AJ382">
        <f>IFERROR(LEFT($E382,FIND(" - ",$E382)-1),$E382)</f>
      </c>
      <c r="AM382">
        <f>IF($CB382&gt;=1,INDEX($AK:$AK,$CA382+1),"")</f>
      </c>
      <c r="AN382">
        <f>IF($CB382&gt;=2,INDEX($AK:$AK,$CA382+2),"")</f>
      </c>
      <c r="AO382">
        <f>IF($CB382&gt;=3,INDEX($AK:$AK,$CA382+3),"")</f>
      </c>
      <c r="AP382">
        <f>IF($CB382&gt;=4,INDEX($AK:$AK,$CA382+4),"")</f>
      </c>
      <c r="AQ382">
        <f>IF($CB382&gt;=5,INDEX($AK:$AK,$CA382+5),"")</f>
      </c>
      <c r="AR382">
        <f>IF($CB382&gt;=6,INDEX($AK:$AK,$CA382+6),"")</f>
      </c>
      <c r="AS382">
        <f>IF($CB382&gt;=7,INDEX($AK:$AK,$CA382+7),"")</f>
      </c>
      <c r="AT382">
        <f>IF($CB382&gt;=8,INDEX($AK:$AK,$CA382+8),"")</f>
      </c>
      <c r="AU382">
        <f>IF($CB382&gt;=9,INDEX($AK:$AK,$CA382+9),"")</f>
      </c>
      <c r="AV382">
        <f>IF($CB382&gt;=10,INDEX($AK:$AK,$CA382+10),"")</f>
      </c>
      <c r="AW382">
        <f>IF($CB382&gt;=11,INDEX($AK:$AK,$CA382+11),"")</f>
      </c>
      <c r="AX382">
        <f>IF($CB382&gt;=12,INDEX($AK:$AK,$CA382+12),"")</f>
      </c>
      <c r="AY382">
        <f>IF($CB382&gt;=13,INDEX($AK:$AK,$CA382+13),"")</f>
      </c>
      <c r="AZ382">
        <f>IF($CB382&gt;=14,INDEX($AK:$AK,$CA382+14),"")</f>
      </c>
      <c r="BA382">
        <f>IF($CB382&gt;=15,INDEX($AK:$AK,$CA382+15),"")</f>
      </c>
      <c r="BB382">
        <f>IF($CB382&gt;=16,INDEX($AK:$AK,$CA382+16),"")</f>
      </c>
      <c r="BC382">
        <f>IF($CB382&gt;=17,INDEX($AK:$AK,$CA382+17),"")</f>
      </c>
      <c r="BD382">
        <f>IF($CB382&gt;=18,INDEX($AK:$AK,$CA382+18),"")</f>
      </c>
      <c r="BE382">
        <f>IF($CB382&gt;=19,INDEX($AK:$AK,$CA382+19),"")</f>
      </c>
      <c r="BF382">
        <f>IF($CB382&gt;=20,INDEX($AK:$AK,$CA382+20),"")</f>
      </c>
      <c r="BG382">
        <f>IF($CB382&gt;=21,INDEX($AK:$AK,$CA382+21),"")</f>
      </c>
      <c r="BH382">
        <f>IF($CB382&gt;=22,INDEX($AK:$AK,$CA382+22),"")</f>
      </c>
      <c r="BI382">
        <f>IF($CB382&gt;=23,INDEX($AK:$AK,$CA382+23),"")</f>
      </c>
      <c r="BJ382">
        <f>IF($CB382&gt;=24,INDEX($AK:$AK,$CA382+24),"")</f>
      </c>
      <c r="BK382">
        <f>IF($CB382&gt;=25,INDEX($AK:$AK,$CA382+25),"")</f>
      </c>
      <c r="BL382">
        <f>IF($CB382&gt;=26,INDEX($AK:$AK,$CA382+26),"")</f>
      </c>
      <c r="BM382">
        <f>IF($CB382&gt;=27,INDEX($AK:$AK,$CA382+27),"")</f>
      </c>
      <c r="BN382">
        <f>IF($CB382&gt;=28,INDEX($AK:$AK,$CA382+28),"")</f>
      </c>
      <c r="BO382">
        <f>IF($CB382&gt;=29,INDEX($AK:$AK,$CA382+29),"")</f>
      </c>
      <c r="BP382">
        <f>IF($CB382&gt;=30,INDEX($AK:$AK,$CA382+30),"")</f>
      </c>
      <c r="BQ382">
        <f>IF($CB382&gt;=31,INDEX($AK:$AK,$CA382+31),"")</f>
      </c>
      <c r="BR382">
        <f>IF($CB382&gt;=32,INDEX($AK:$AK,$CA382+32),"")</f>
      </c>
      <c r="BS382">
        <f>IF($CB382&gt;=33,INDEX($AK:$AK,$CA382+33),"")</f>
      </c>
      <c r="BT382">
        <f>IF($CB382&gt;=34,INDEX($AK:$AK,$CA382+34),"")</f>
      </c>
      <c r="BU382">
        <f>IF($CB382&gt;=35,INDEX($AK:$AK,$CA382+35),"")</f>
      </c>
      <c r="BV382">
        <f>IF($CB382&gt;=36,INDEX($AK:$AK,$CA382+36),"")</f>
      </c>
      <c r="BW382">
        <f>IF($CB382&gt;=37,INDEX($AK:$AK,$CA382+37),"")</f>
      </c>
      <c r="BX382">
        <f>IF($CB382&gt;=38,INDEX($AK:$AK,$CA382+38),"")</f>
      </c>
      <c r="BY382">
        <f>IF($CB382&gt;=39,INDEX($AK:$AK,$CA382+39),"")</f>
      </c>
      <c r="BZ382">
        <f>IF($CB382&gt;=40,INDEX($AK:$AK,$CA382+40),"")</f>
      </c>
      <c r="CA382">
        <f>IFERROR(MATCH($AJ382,$AK$2:$AK$134,0)+1,0)</f>
      </c>
      <c r="CB382">
        <f>IFERROR(INDEX($AL$2:$AL$134,MATCH($AJ382,$AK$2:$AK$134,0)),0)</f>
      </c>
      <c r="CC382">
        <f>IFERROR(LEFT($F382,FIND(" - ",$F382)-1),$F382)</f>
      </c>
      <c r="CF382">
        <f>IF($DA382&gt;=1,INDEX($CD:$CD,$CZ382+1),"")</f>
      </c>
      <c r="CG382">
        <f>IF($DA382&gt;=2,INDEX($CD:$CD,$CZ382+2),"")</f>
      </c>
      <c r="CH382">
        <f>IF($DA382&gt;=3,INDEX($CD:$CD,$CZ382+3),"")</f>
      </c>
      <c r="CI382">
        <f>IF($DA382&gt;=4,INDEX($CD:$CD,$CZ382+4),"")</f>
      </c>
      <c r="CJ382">
        <f>IF($DA382&gt;=5,INDEX($CD:$CD,$CZ382+5),"")</f>
      </c>
      <c r="CK382">
        <f>IF($DA382&gt;=6,INDEX($CD:$CD,$CZ382+6),"")</f>
      </c>
      <c r="CL382">
        <f>IF($DA382&gt;=7,INDEX($CD:$CD,$CZ382+7),"")</f>
      </c>
      <c r="CM382">
        <f>IF($DA382&gt;=8,INDEX($CD:$CD,$CZ382+8),"")</f>
      </c>
      <c r="CN382">
        <f>IF($DA382&gt;=9,INDEX($CD:$CD,$CZ382+9),"")</f>
      </c>
      <c r="CO382">
        <f>IF($DA382&gt;=10,INDEX($CD:$CD,$CZ382+10),"")</f>
      </c>
      <c r="CP382">
        <f>IF($DA382&gt;=11,INDEX($CD:$CD,$CZ382+11),"")</f>
      </c>
      <c r="CQ382">
        <f>IF($DA382&gt;=12,INDEX($CD:$CD,$CZ382+12),"")</f>
      </c>
      <c r="CR382">
        <f>IF($DA382&gt;=13,INDEX($CD:$CD,$CZ382+13),"")</f>
      </c>
      <c r="CS382">
        <f>IF($DA382&gt;=14,INDEX($CD:$CD,$CZ382+14),"")</f>
      </c>
      <c r="CT382">
        <f>IF($DA382&gt;=15,INDEX($CD:$CD,$CZ382+15),"")</f>
      </c>
      <c r="CU382">
        <f>IF($DA382&gt;=16,INDEX($CD:$CD,$CZ382+16),"")</f>
      </c>
      <c r="CV382">
        <f>IF($DA382&gt;=17,INDEX($CD:$CD,$CZ382+17),"")</f>
      </c>
      <c r="CW382">
        <f>IF($DA382&gt;=18,INDEX($CD:$CD,$CZ382+18),"")</f>
      </c>
      <c r="CX382">
        <f>IF($DA382&gt;=19,INDEX($CD:$CD,$CZ382+19),"")</f>
      </c>
      <c r="CY382">
        <f>IF($DA382&gt;=20,INDEX($CD:$CD,$CZ382+20),"")</f>
      </c>
      <c r="CZ382">
        <f>IFERROR(MATCH($CC382,$CD$2:$CD$263,0)+1,0)</f>
      </c>
      <c r="DA382">
        <f>IFERROR(INDEX($CE$2:$CE$263,MATCH($CC382,$CD$2:$CD$263,0)),0)</f>
      </c>
      <c r="DB382">
        <f>IFERROR(INDEX($AI:$AI,MATCH($H382,$AH:$AH,0))&amp;"","")</f>
      </c>
      <c r="DF382">
        <f>IF($GI382&gt;=1,INDEX($DC:$DC,$GH382+1),"")</f>
      </c>
      <c r="DG382">
        <f>IF($GI382&gt;=2,INDEX($DC:$DC,$GH382+2),"")</f>
      </c>
      <c r="DH382">
        <f>IF($GI382&gt;=3,INDEX($DC:$DC,$GH382+3),"")</f>
      </c>
      <c r="DI382">
        <f>IF($GI382&gt;=4,INDEX($DC:$DC,$GH382+4),"")</f>
      </c>
      <c r="DJ382">
        <f>IF($GI382&gt;=5,INDEX($DC:$DC,$GH382+5),"")</f>
      </c>
      <c r="DK382">
        <f>IF($GI382&gt;=6,INDEX($DC:$DC,$GH382+6),"")</f>
      </c>
      <c r="DL382">
        <f>IF($GI382&gt;=7,INDEX($DC:$DC,$GH382+7),"")</f>
      </c>
      <c r="DM382">
        <f>IF($GI382&gt;=8,INDEX($DC:$DC,$GH382+8),"")</f>
      </c>
      <c r="DN382">
        <f>IF($GI382&gt;=9,INDEX($DC:$DC,$GH382+9),"")</f>
      </c>
      <c r="DO382">
        <f>IF($GI382&gt;=10,INDEX($DC:$DC,$GH382+10),"")</f>
      </c>
      <c r="DP382">
        <f>IF($GI382&gt;=11,INDEX($DC:$DC,$GH382+11),"")</f>
      </c>
      <c r="DQ382">
        <f>IF($GI382&gt;=12,INDEX($DC:$DC,$GH382+12),"")</f>
      </c>
      <c r="DR382">
        <f>IF($GI382&gt;=13,INDEX($DC:$DC,$GH382+13),"")</f>
      </c>
      <c r="DS382">
        <f>IF($GI382&gt;=14,INDEX($DC:$DC,$GH382+14),"")</f>
      </c>
      <c r="DT382">
        <f>IF($GI382&gt;=15,INDEX($DC:$DC,$GH382+15),"")</f>
      </c>
      <c r="DU382">
        <f>IF($GI382&gt;=16,INDEX($DC:$DC,$GH382+16),"")</f>
      </c>
      <c r="DV382">
        <f>IF($GI382&gt;=17,INDEX($DC:$DC,$GH382+17),"")</f>
      </c>
      <c r="DW382">
        <f>IF($GI382&gt;=18,INDEX($DC:$DC,$GH382+18),"")</f>
      </c>
      <c r="DX382">
        <f>IF($GI382&gt;=19,INDEX($DC:$DC,$GH382+19),"")</f>
      </c>
      <c r="DY382">
        <f>IF($GI382&gt;=20,INDEX($DC:$DC,$GH382+20),"")</f>
      </c>
      <c r="DZ382">
        <f>IF($GI382&gt;=21,INDEX($DC:$DC,$GH382+21),"")</f>
      </c>
      <c r="EA382">
        <f>IF($GI382&gt;=22,INDEX($DC:$DC,$GH382+22),"")</f>
      </c>
      <c r="EB382">
        <f>IF($GI382&gt;=23,INDEX($DC:$DC,$GH382+23),"")</f>
      </c>
      <c r="EC382">
        <f>IF($GI382&gt;=24,INDEX($DC:$DC,$GH382+24),"")</f>
      </c>
      <c r="ED382">
        <f>IF($GI382&gt;=25,INDEX($DC:$DC,$GH382+25),"")</f>
      </c>
      <c r="EE382">
        <f>IF($GI382&gt;=26,INDEX($DC:$DC,$GH382+26),"")</f>
      </c>
      <c r="EF382">
        <f>IF($GI382&gt;=27,INDEX($DC:$DC,$GH382+27),"")</f>
      </c>
      <c r="EG382">
        <f>IF($GI382&gt;=28,INDEX($DC:$DC,$GH382+28),"")</f>
      </c>
      <c r="EH382">
        <f>IF($GI382&gt;=29,INDEX($DC:$DC,$GH382+29),"")</f>
      </c>
      <c r="EI382">
        <f>IF($GI382&gt;=30,INDEX($DC:$DC,$GH382+30),"")</f>
      </c>
      <c r="EJ382">
        <f>IF($GI382&gt;=31,INDEX($DC:$DC,$GH382+31),"")</f>
      </c>
      <c r="EK382">
        <f>IF($GI382&gt;=32,INDEX($DC:$DC,$GH382+32),"")</f>
      </c>
      <c r="EL382">
        <f>IF($GI382&gt;=33,INDEX($DC:$DC,$GH382+33),"")</f>
      </c>
      <c r="EM382">
        <f>IF($GI382&gt;=34,INDEX($DC:$DC,$GH382+34),"")</f>
      </c>
      <c r="EN382">
        <f>IF($GI382&gt;=35,INDEX($DC:$DC,$GH382+35),"")</f>
      </c>
      <c r="EO382">
        <f>IF($GI382&gt;=36,INDEX($DC:$DC,$GH382+36),"")</f>
      </c>
      <c r="EP382">
        <f>IF($GI382&gt;=37,INDEX($DC:$DC,$GH382+37),"")</f>
      </c>
      <c r="EQ382">
        <f>IF($GI382&gt;=38,INDEX($DC:$DC,$GH382+38),"")</f>
      </c>
      <c r="ER382">
        <f>IF($GI382&gt;=39,INDEX($DC:$DC,$GH382+39),"")</f>
      </c>
      <c r="ES382">
        <f>IF($GI382&gt;=40,INDEX($DC:$DC,$GH382+40),"")</f>
      </c>
      <c r="ET382">
        <f>IF($GI382&gt;=1,INDEX($DD:$DD,$GH382+1),"")</f>
      </c>
      <c r="EU382">
        <f>IF($GI382&gt;=2,INDEX($DD:$DD,$GH382+2),"")</f>
      </c>
      <c r="EV382">
        <f>IF($GI382&gt;=3,INDEX($DD:$DD,$GH382+3),"")</f>
      </c>
      <c r="EW382">
        <f>IF($GI382&gt;=4,INDEX($DD:$DD,$GH382+4),"")</f>
      </c>
      <c r="EX382">
        <f>IF($GI382&gt;=5,INDEX($DD:$DD,$GH382+5),"")</f>
      </c>
      <c r="EY382">
        <f>IF($GI382&gt;=6,INDEX($DD:$DD,$GH382+6),"")</f>
      </c>
      <c r="EZ382">
        <f>IF($GI382&gt;=7,INDEX($DD:$DD,$GH382+7),"")</f>
      </c>
      <c r="FA382">
        <f>IF($GI382&gt;=8,INDEX($DD:$DD,$GH382+8),"")</f>
      </c>
      <c r="FB382">
        <f>IF($GI382&gt;=9,INDEX($DD:$DD,$GH382+9),"")</f>
      </c>
      <c r="FC382">
        <f>IF($GI382&gt;=10,INDEX($DD:$DD,$GH382+10),"")</f>
      </c>
      <c r="FD382">
        <f>IF($GI382&gt;=11,INDEX($DD:$DD,$GH382+11),"")</f>
      </c>
      <c r="FE382">
        <f>IF($GI382&gt;=12,INDEX($DD:$DD,$GH382+12),"")</f>
      </c>
      <c r="FF382">
        <f>IF($GI382&gt;=13,INDEX($DD:$DD,$GH382+13),"")</f>
      </c>
      <c r="FG382">
        <f>IF($GI382&gt;=14,INDEX($DD:$DD,$GH382+14),"")</f>
      </c>
      <c r="FH382">
        <f>IF($GI382&gt;=15,INDEX($DD:$DD,$GH382+15),"")</f>
      </c>
      <c r="FI382">
        <f>IF($GI382&gt;=16,INDEX($DD:$DD,$GH382+16),"")</f>
      </c>
      <c r="FJ382">
        <f>IF($GI382&gt;=17,INDEX($DD:$DD,$GH382+17),"")</f>
      </c>
      <c r="FK382">
        <f>IF($GI382&gt;=18,INDEX($DD:$DD,$GH382+18),"")</f>
      </c>
      <c r="FL382">
        <f>IF($GI382&gt;=19,INDEX($DD:$DD,$GH382+19),"")</f>
      </c>
      <c r="FM382">
        <f>IF($GI382&gt;=20,INDEX($DD:$DD,$GH382+20),"")</f>
      </c>
      <c r="FN382">
        <f>IF($GI382&gt;=21,INDEX($DD:$DD,$GH382+21),"")</f>
      </c>
      <c r="FO382">
        <f>IF($GI382&gt;=22,INDEX($DD:$DD,$GH382+22),"")</f>
      </c>
      <c r="FP382">
        <f>IF($GI382&gt;=23,INDEX($DD:$DD,$GH382+23),"")</f>
      </c>
      <c r="FQ382">
        <f>IF($GI382&gt;=24,INDEX($DD:$DD,$GH382+24),"")</f>
      </c>
      <c r="FR382">
        <f>IF($GI382&gt;=25,INDEX($DD:$DD,$GH382+25),"")</f>
      </c>
      <c r="FS382">
        <f>IF($GI382&gt;=26,INDEX($DD:$DD,$GH382+26),"")</f>
      </c>
      <c r="FT382">
        <f>IF($GI382&gt;=27,INDEX($DD:$DD,$GH382+27),"")</f>
      </c>
      <c r="FU382">
        <f>IF($GI382&gt;=28,INDEX($DD:$DD,$GH382+28),"")</f>
      </c>
      <c r="FV382">
        <f>IF($GI382&gt;=29,INDEX($DD:$DD,$GH382+29),"")</f>
      </c>
      <c r="FW382">
        <f>IF($GI382&gt;=30,INDEX($DD:$DD,$GH382+30),"")</f>
      </c>
      <c r="FX382">
        <f>IF($GI382&gt;=31,INDEX($DD:$DD,$GH382+31),"")</f>
      </c>
      <c r="FY382">
        <f>IF($GI382&gt;=32,INDEX($DD:$DD,$GH382+32),"")</f>
      </c>
      <c r="FZ382">
        <f>IF($GI382&gt;=33,INDEX($DD:$DD,$GH382+33),"")</f>
      </c>
      <c r="GA382">
        <f>IF($GI382&gt;=34,INDEX($DD:$DD,$GH382+34),"")</f>
      </c>
      <c r="GB382">
        <f>IF($GI382&gt;=35,INDEX($DD:$DD,$GH382+35),"")</f>
      </c>
      <c r="GC382">
        <f>IF($GI382&gt;=36,INDEX($DD:$DD,$GH382+36),"")</f>
      </c>
      <c r="GD382">
        <f>IF($GI382&gt;=37,INDEX($DD:$DD,$GH382+37),"")</f>
      </c>
      <c r="GE382">
        <f>IF($GI382&gt;=38,INDEX($DD:$DD,$GH382+38),"")</f>
      </c>
      <c r="GF382">
        <f>IF($GI382&gt;=39,INDEX($DD:$DD,$GH382+39),"")</f>
      </c>
      <c r="GG382">
        <f>IF($GI382&gt;=40,INDEX($DD:$DD,$GH382+40),"")</f>
      </c>
      <c r="GH382">
        <f>IFERROR(MATCH($DB382,$DC$2:$DC$148,0)+1,0)</f>
      </c>
      <c r="GI382">
        <f>IFERROR(INDEX($DE$2:$DE$148,MATCH($DB382,$DC$2:$DC$148,0)),0)</f>
      </c>
      <c r="GJ382">
        <f>IFERROR(MATCH($S382,$DF$382:$ES$382,0),0)</f>
      </c>
      <c r="GK382">
        <f>IF($GJ382&gt;0,INDEX($ET$382:$GG$382,$GJ382),"")</f>
      </c>
      <c r="GN382">
        <f>IF($IW382&gt;=1,INDEX($GL:$GL,$IV382+1),"")</f>
      </c>
      <c r="GO382">
        <f>IF($IW382&gt;=2,INDEX($GL:$GL,$IV382+2),"")</f>
      </c>
      <c r="GP382">
        <f>IF($IW382&gt;=3,INDEX($GL:$GL,$IV382+3),"")</f>
      </c>
      <c r="GQ382">
        <f>IF($IW382&gt;=4,INDEX($GL:$GL,$IV382+4),"")</f>
      </c>
      <c r="GR382">
        <f>IF($IW382&gt;=5,INDEX($GL:$GL,$IV382+5),"")</f>
      </c>
      <c r="GS382">
        <f>IF($IW382&gt;=6,INDEX($GL:$GL,$IV382+6),"")</f>
      </c>
      <c r="GT382">
        <f>IF($IW382&gt;=7,INDEX($GL:$GL,$IV382+7),"")</f>
      </c>
      <c r="GU382">
        <f>IF($IW382&gt;=8,INDEX($GL:$GL,$IV382+8),"")</f>
      </c>
      <c r="GV382">
        <f>IF($IW382&gt;=9,INDEX($GL:$GL,$IV382+9),"")</f>
      </c>
      <c r="GW382">
        <f>IF($IW382&gt;=10,INDEX($GL:$GL,$IV382+10),"")</f>
      </c>
      <c r="GX382">
        <f>IF($IW382&gt;=11,INDEX($GL:$GL,$IV382+11),"")</f>
      </c>
      <c r="GY382">
        <f>IF($IW382&gt;=12,INDEX($GL:$GL,$IV382+12),"")</f>
      </c>
      <c r="GZ382">
        <f>IF($IW382&gt;=13,INDEX($GL:$GL,$IV382+13),"")</f>
      </c>
      <c r="HA382">
        <f>IF($IW382&gt;=14,INDEX($GL:$GL,$IV382+14),"")</f>
      </c>
      <c r="HB382">
        <f>IF($IW382&gt;=15,INDEX($GL:$GL,$IV382+15),"")</f>
      </c>
      <c r="HC382">
        <f>IF($IW382&gt;=16,INDEX($GL:$GL,$IV382+16),"")</f>
      </c>
      <c r="HD382">
        <f>IF($IW382&gt;=17,INDEX($GL:$GL,$IV382+17),"")</f>
      </c>
      <c r="HE382">
        <f>IF($IW382&gt;=18,INDEX($GL:$GL,$IV382+18),"")</f>
      </c>
      <c r="HF382">
        <f>IF($IW382&gt;=19,INDEX($GL:$GL,$IV382+19),"")</f>
      </c>
      <c r="HG382">
        <f>IF($IW382&gt;=20,INDEX($GL:$GL,$IV382+20),"")</f>
      </c>
      <c r="HH382">
        <f>IF($IW382&gt;=21,INDEX($GL:$GL,$IV382+21),"")</f>
      </c>
      <c r="HI382">
        <f>IF($IW382&gt;=22,INDEX($GL:$GL,$IV382+22),"")</f>
      </c>
      <c r="HJ382">
        <f>IF($IW382&gt;=23,INDEX($GL:$GL,$IV382+23),"")</f>
      </c>
      <c r="HK382">
        <f>IF($IW382&gt;=24,INDEX($GL:$GL,$IV382+24),"")</f>
      </c>
      <c r="HL382">
        <f>IF($IW382&gt;=25,INDEX($GL:$GL,$IV382+25),"")</f>
      </c>
      <c r="HM382">
        <f>IF($IW382&gt;=26,INDEX($GL:$GL,$IV382+26),"")</f>
      </c>
      <c r="HN382">
        <f>IF($IW382&gt;=27,INDEX($GL:$GL,$IV382+27),"")</f>
      </c>
      <c r="HO382">
        <f>IF($IW382&gt;=28,INDEX($GL:$GL,$IV382+28),"")</f>
      </c>
      <c r="HP382">
        <f>IF($IW382&gt;=29,INDEX($GL:$GL,$IV382+29),"")</f>
      </c>
      <c r="HQ382">
        <f>IF($IW382&gt;=30,INDEX($GL:$GL,$IV382+30),"")</f>
      </c>
      <c r="HR382">
        <f>IF($IW382&gt;=31,INDEX($GL:$GL,$IV382+31),"")</f>
      </c>
      <c r="HS382">
        <f>IF($IW382&gt;=32,INDEX($GL:$GL,$IV382+32),"")</f>
      </c>
      <c r="HT382">
        <f>IF($IW382&gt;=33,INDEX($GL:$GL,$IV382+33),"")</f>
      </c>
      <c r="HU382">
        <f>IF($IW382&gt;=34,INDEX($GL:$GL,$IV382+34),"")</f>
      </c>
      <c r="HV382">
        <f>IF($IW382&gt;=35,INDEX($GL:$GL,$IV382+35),"")</f>
      </c>
      <c r="HW382">
        <f>IF($IW382&gt;=36,INDEX($GL:$GL,$IV382+36),"")</f>
      </c>
      <c r="HX382">
        <f>IF($IW382&gt;=37,INDEX($GL:$GL,$IV382+37),"")</f>
      </c>
      <c r="HY382">
        <f>IF($IW382&gt;=38,INDEX($GL:$GL,$IV382+38),"")</f>
      </c>
      <c r="HZ382">
        <f>IF($IW382&gt;=39,INDEX($GL:$GL,$IV382+39),"")</f>
      </c>
      <c r="IA382">
        <f>IF($IW382&gt;=40,INDEX($GL:$GL,$IV382+40),"")</f>
      </c>
      <c r="IB382">
        <f>IF($IW382&gt;=41,INDEX($GL:$GL,$IV382+41),"")</f>
      </c>
      <c r="IC382">
        <f>IF($IW382&gt;=42,INDEX($GL:$GL,$IV382+42),"")</f>
      </c>
      <c r="ID382">
        <f>IF($IW382&gt;=43,INDEX($GL:$GL,$IV382+43),"")</f>
      </c>
      <c r="IE382">
        <f>IF($IW382&gt;=44,INDEX($GL:$GL,$IV382+44),"")</f>
      </c>
      <c r="IF382">
        <f>IF($IW382&gt;=45,INDEX($GL:$GL,$IV382+45),"")</f>
      </c>
      <c r="IG382">
        <f>IF($IW382&gt;=46,INDEX($GL:$GL,$IV382+46),"")</f>
      </c>
      <c r="IH382">
        <f>IF($IW382&gt;=47,INDEX($GL:$GL,$IV382+47),"")</f>
      </c>
      <c r="II382">
        <f>IF($IW382&gt;=48,INDEX($GL:$GL,$IV382+48),"")</f>
      </c>
      <c r="IJ382">
        <f>IF($IW382&gt;=49,INDEX($GL:$GL,$IV382+49),"")</f>
      </c>
      <c r="IK382">
        <f>IF($IW382&gt;=50,INDEX($GL:$GL,$IV382+50),"")</f>
      </c>
      <c r="IL382">
        <f>IF($IW382&gt;=51,INDEX($GL:$GL,$IV382+51),"")</f>
      </c>
      <c r="IM382">
        <f>IF($IW382&gt;=52,INDEX($GL:$GL,$IV382+52),"")</f>
      </c>
      <c r="IN382">
        <f>IF($IW382&gt;=53,INDEX($GL:$GL,$IV382+53),"")</f>
      </c>
      <c r="IO382">
        <f>IF($IW382&gt;=54,INDEX($GL:$GL,$IV382+54),"")</f>
      </c>
      <c r="IP382">
        <f>IF($IW382&gt;=55,INDEX($GL:$GL,$IV382+55),"")</f>
      </c>
      <c r="IQ382">
        <f>IF($IW382&gt;=56,INDEX($GL:$GL,$IV382+56),"")</f>
      </c>
      <c r="IR382">
        <f>IF($IW382&gt;=57,INDEX($GL:$GL,$IV382+57),"")</f>
      </c>
      <c r="IS382">
        <f>IF($IW382&gt;=58,INDEX($GL:$GL,$IV382+58),"")</f>
      </c>
      <c r="IT382">
        <f>IF($IW382&gt;=59,INDEX($GL:$GL,$IV382+59),"")</f>
      </c>
      <c r="IU382">
        <f>IF($IW382&gt;=60,INDEX($GL:$GL,$IV382+60),"")</f>
      </c>
      <c r="IV382">
        <f>IFERROR(MATCH($GK382,$GL$2:$GL$324,0)+1,0)</f>
      </c>
      <c r="IW382">
        <f>IFERROR(INDEX($GM$2:$GM$324,MATCH($GK382,$GL$2:$GL$324,0)),0)</f>
      </c>
      <c r="IX382" t="s">
        <v>34</v>
      </c>
      <c r="IY382" t="s">
        <v>34</v>
      </c>
    </row>
    <row r="383" spans="1:259" x14ac:dyDescent="0.25">
      <c r="K383">
        <f>IF(OR($N383="",$J383=""),"",IFERROR($N383/$J383,0))</f>
      </c>
      <c r="L383">
        <f>IF($N383="","",
SUM($M383,$O383,$T383,$P383,$R383)*
(1-IF($U383="",0,VALUE($U383)/100)))</f>
      </c>
      <c r="M383">
        <f>IF($N383="","",$N383)</f>
      </c>
      <c r="O383">
        <f>IF($N383="","",
IF($H383="","",
IF(ISNUMBER(SEARCH("exempt",LOWER($H383))),0,
$N383*(VALUE(SUBSTITUTE($H383,"%",""))/100))))</f>
      </c>
      <c r="V383">
        <f>IFERROR(IF(FIND(" - ",$E383)&gt;0,MID($E383,FIND(" - ",$E383)+3,LEN($E383)),""),"")</f>
      </c>
      <c r="AE383" t="s">
        <v>964</v>
      </c>
      <c r="AJ383">
        <f>IFERROR(LEFT($E383,FIND(" - ",$E383)-1),$E383)</f>
      </c>
      <c r="AM383">
        <f>IF($CB383&gt;=1,INDEX($AK:$AK,$CA383+1),"")</f>
      </c>
      <c r="AN383">
        <f>IF($CB383&gt;=2,INDEX($AK:$AK,$CA383+2),"")</f>
      </c>
      <c r="AO383">
        <f>IF($CB383&gt;=3,INDEX($AK:$AK,$CA383+3),"")</f>
      </c>
      <c r="AP383">
        <f>IF($CB383&gt;=4,INDEX($AK:$AK,$CA383+4),"")</f>
      </c>
      <c r="AQ383">
        <f>IF($CB383&gt;=5,INDEX($AK:$AK,$CA383+5),"")</f>
      </c>
      <c r="AR383">
        <f>IF($CB383&gt;=6,INDEX($AK:$AK,$CA383+6),"")</f>
      </c>
      <c r="AS383">
        <f>IF($CB383&gt;=7,INDEX($AK:$AK,$CA383+7),"")</f>
      </c>
      <c r="AT383">
        <f>IF($CB383&gt;=8,INDEX($AK:$AK,$CA383+8),"")</f>
      </c>
      <c r="AU383">
        <f>IF($CB383&gt;=9,INDEX($AK:$AK,$CA383+9),"")</f>
      </c>
      <c r="AV383">
        <f>IF($CB383&gt;=10,INDEX($AK:$AK,$CA383+10),"")</f>
      </c>
      <c r="AW383">
        <f>IF($CB383&gt;=11,INDEX($AK:$AK,$CA383+11),"")</f>
      </c>
      <c r="AX383">
        <f>IF($CB383&gt;=12,INDEX($AK:$AK,$CA383+12),"")</f>
      </c>
      <c r="AY383">
        <f>IF($CB383&gt;=13,INDEX($AK:$AK,$CA383+13),"")</f>
      </c>
      <c r="AZ383">
        <f>IF($CB383&gt;=14,INDEX($AK:$AK,$CA383+14),"")</f>
      </c>
      <c r="BA383">
        <f>IF($CB383&gt;=15,INDEX($AK:$AK,$CA383+15),"")</f>
      </c>
      <c r="BB383">
        <f>IF($CB383&gt;=16,INDEX($AK:$AK,$CA383+16),"")</f>
      </c>
      <c r="BC383">
        <f>IF($CB383&gt;=17,INDEX($AK:$AK,$CA383+17),"")</f>
      </c>
      <c r="BD383">
        <f>IF($CB383&gt;=18,INDEX($AK:$AK,$CA383+18),"")</f>
      </c>
      <c r="BE383">
        <f>IF($CB383&gt;=19,INDEX($AK:$AK,$CA383+19),"")</f>
      </c>
      <c r="BF383">
        <f>IF($CB383&gt;=20,INDEX($AK:$AK,$CA383+20),"")</f>
      </c>
      <c r="BG383">
        <f>IF($CB383&gt;=21,INDEX($AK:$AK,$CA383+21),"")</f>
      </c>
      <c r="BH383">
        <f>IF($CB383&gt;=22,INDEX($AK:$AK,$CA383+22),"")</f>
      </c>
      <c r="BI383">
        <f>IF($CB383&gt;=23,INDEX($AK:$AK,$CA383+23),"")</f>
      </c>
      <c r="BJ383">
        <f>IF($CB383&gt;=24,INDEX($AK:$AK,$CA383+24),"")</f>
      </c>
      <c r="BK383">
        <f>IF($CB383&gt;=25,INDEX($AK:$AK,$CA383+25),"")</f>
      </c>
      <c r="BL383">
        <f>IF($CB383&gt;=26,INDEX($AK:$AK,$CA383+26),"")</f>
      </c>
      <c r="BM383">
        <f>IF($CB383&gt;=27,INDEX($AK:$AK,$CA383+27),"")</f>
      </c>
      <c r="BN383">
        <f>IF($CB383&gt;=28,INDEX($AK:$AK,$CA383+28),"")</f>
      </c>
      <c r="BO383">
        <f>IF($CB383&gt;=29,INDEX($AK:$AK,$CA383+29),"")</f>
      </c>
      <c r="BP383">
        <f>IF($CB383&gt;=30,INDEX($AK:$AK,$CA383+30),"")</f>
      </c>
      <c r="BQ383">
        <f>IF($CB383&gt;=31,INDEX($AK:$AK,$CA383+31),"")</f>
      </c>
      <c r="BR383">
        <f>IF($CB383&gt;=32,INDEX($AK:$AK,$CA383+32),"")</f>
      </c>
      <c r="BS383">
        <f>IF($CB383&gt;=33,INDEX($AK:$AK,$CA383+33),"")</f>
      </c>
      <c r="BT383">
        <f>IF($CB383&gt;=34,INDEX($AK:$AK,$CA383+34),"")</f>
      </c>
      <c r="BU383">
        <f>IF($CB383&gt;=35,INDEX($AK:$AK,$CA383+35),"")</f>
      </c>
      <c r="BV383">
        <f>IF($CB383&gt;=36,INDEX($AK:$AK,$CA383+36),"")</f>
      </c>
      <c r="BW383">
        <f>IF($CB383&gt;=37,INDEX($AK:$AK,$CA383+37),"")</f>
      </c>
      <c r="BX383">
        <f>IF($CB383&gt;=38,INDEX($AK:$AK,$CA383+38),"")</f>
      </c>
      <c r="BY383">
        <f>IF($CB383&gt;=39,INDEX($AK:$AK,$CA383+39),"")</f>
      </c>
      <c r="BZ383">
        <f>IF($CB383&gt;=40,INDEX($AK:$AK,$CA383+40),"")</f>
      </c>
      <c r="CA383">
        <f>IFERROR(MATCH($AJ383,$AK$2:$AK$134,0)+1,0)</f>
      </c>
      <c r="CB383">
        <f>IFERROR(INDEX($AL$2:$AL$134,MATCH($AJ383,$AK$2:$AK$134,0)),0)</f>
      </c>
      <c r="CC383">
        <f>IFERROR(LEFT($F383,FIND(" - ",$F383)-1),$F383)</f>
      </c>
      <c r="CF383">
        <f>IF($DA383&gt;=1,INDEX($CD:$CD,$CZ383+1),"")</f>
      </c>
      <c r="CG383">
        <f>IF($DA383&gt;=2,INDEX($CD:$CD,$CZ383+2),"")</f>
      </c>
      <c r="CH383">
        <f>IF($DA383&gt;=3,INDEX($CD:$CD,$CZ383+3),"")</f>
      </c>
      <c r="CI383">
        <f>IF($DA383&gt;=4,INDEX($CD:$CD,$CZ383+4),"")</f>
      </c>
      <c r="CJ383">
        <f>IF($DA383&gt;=5,INDEX($CD:$CD,$CZ383+5),"")</f>
      </c>
      <c r="CK383">
        <f>IF($DA383&gt;=6,INDEX($CD:$CD,$CZ383+6),"")</f>
      </c>
      <c r="CL383">
        <f>IF($DA383&gt;=7,INDEX($CD:$CD,$CZ383+7),"")</f>
      </c>
      <c r="CM383">
        <f>IF($DA383&gt;=8,INDEX($CD:$CD,$CZ383+8),"")</f>
      </c>
      <c r="CN383">
        <f>IF($DA383&gt;=9,INDEX($CD:$CD,$CZ383+9),"")</f>
      </c>
      <c r="CO383">
        <f>IF($DA383&gt;=10,INDEX($CD:$CD,$CZ383+10),"")</f>
      </c>
      <c r="CP383">
        <f>IF($DA383&gt;=11,INDEX($CD:$CD,$CZ383+11),"")</f>
      </c>
      <c r="CQ383">
        <f>IF($DA383&gt;=12,INDEX($CD:$CD,$CZ383+12),"")</f>
      </c>
      <c r="CR383">
        <f>IF($DA383&gt;=13,INDEX($CD:$CD,$CZ383+13),"")</f>
      </c>
      <c r="CS383">
        <f>IF($DA383&gt;=14,INDEX($CD:$CD,$CZ383+14),"")</f>
      </c>
      <c r="CT383">
        <f>IF($DA383&gt;=15,INDEX($CD:$CD,$CZ383+15),"")</f>
      </c>
      <c r="CU383">
        <f>IF($DA383&gt;=16,INDEX($CD:$CD,$CZ383+16),"")</f>
      </c>
      <c r="CV383">
        <f>IF($DA383&gt;=17,INDEX($CD:$CD,$CZ383+17),"")</f>
      </c>
      <c r="CW383">
        <f>IF($DA383&gt;=18,INDEX($CD:$CD,$CZ383+18),"")</f>
      </c>
      <c r="CX383">
        <f>IF($DA383&gt;=19,INDEX($CD:$CD,$CZ383+19),"")</f>
      </c>
      <c r="CY383">
        <f>IF($DA383&gt;=20,INDEX($CD:$CD,$CZ383+20),"")</f>
      </c>
      <c r="CZ383">
        <f>IFERROR(MATCH($CC383,$CD$2:$CD$263,0)+1,0)</f>
      </c>
      <c r="DA383">
        <f>IFERROR(INDEX($CE$2:$CE$263,MATCH($CC383,$CD$2:$CD$263,0)),0)</f>
      </c>
      <c r="DB383">
        <f>IFERROR(INDEX($AI:$AI,MATCH($H383,$AH:$AH,0))&amp;"","")</f>
      </c>
      <c r="DF383">
        <f>IF($GI383&gt;=1,INDEX($DC:$DC,$GH383+1),"")</f>
      </c>
      <c r="DG383">
        <f>IF($GI383&gt;=2,INDEX($DC:$DC,$GH383+2),"")</f>
      </c>
      <c r="DH383">
        <f>IF($GI383&gt;=3,INDEX($DC:$DC,$GH383+3),"")</f>
      </c>
      <c r="DI383">
        <f>IF($GI383&gt;=4,INDEX($DC:$DC,$GH383+4),"")</f>
      </c>
      <c r="DJ383">
        <f>IF($GI383&gt;=5,INDEX($DC:$DC,$GH383+5),"")</f>
      </c>
      <c r="DK383">
        <f>IF($GI383&gt;=6,INDEX($DC:$DC,$GH383+6),"")</f>
      </c>
      <c r="DL383">
        <f>IF($GI383&gt;=7,INDEX($DC:$DC,$GH383+7),"")</f>
      </c>
      <c r="DM383">
        <f>IF($GI383&gt;=8,INDEX($DC:$DC,$GH383+8),"")</f>
      </c>
      <c r="DN383">
        <f>IF($GI383&gt;=9,INDEX($DC:$DC,$GH383+9),"")</f>
      </c>
      <c r="DO383">
        <f>IF($GI383&gt;=10,INDEX($DC:$DC,$GH383+10),"")</f>
      </c>
      <c r="DP383">
        <f>IF($GI383&gt;=11,INDEX($DC:$DC,$GH383+11),"")</f>
      </c>
      <c r="DQ383">
        <f>IF($GI383&gt;=12,INDEX($DC:$DC,$GH383+12),"")</f>
      </c>
      <c r="DR383">
        <f>IF($GI383&gt;=13,INDEX($DC:$DC,$GH383+13),"")</f>
      </c>
      <c r="DS383">
        <f>IF($GI383&gt;=14,INDEX($DC:$DC,$GH383+14),"")</f>
      </c>
      <c r="DT383">
        <f>IF($GI383&gt;=15,INDEX($DC:$DC,$GH383+15),"")</f>
      </c>
      <c r="DU383">
        <f>IF($GI383&gt;=16,INDEX($DC:$DC,$GH383+16),"")</f>
      </c>
      <c r="DV383">
        <f>IF($GI383&gt;=17,INDEX($DC:$DC,$GH383+17),"")</f>
      </c>
      <c r="DW383">
        <f>IF($GI383&gt;=18,INDEX($DC:$DC,$GH383+18),"")</f>
      </c>
      <c r="DX383">
        <f>IF($GI383&gt;=19,INDEX($DC:$DC,$GH383+19),"")</f>
      </c>
      <c r="DY383">
        <f>IF($GI383&gt;=20,INDEX($DC:$DC,$GH383+20),"")</f>
      </c>
      <c r="DZ383">
        <f>IF($GI383&gt;=21,INDEX($DC:$DC,$GH383+21),"")</f>
      </c>
      <c r="EA383">
        <f>IF($GI383&gt;=22,INDEX($DC:$DC,$GH383+22),"")</f>
      </c>
      <c r="EB383">
        <f>IF($GI383&gt;=23,INDEX($DC:$DC,$GH383+23),"")</f>
      </c>
      <c r="EC383">
        <f>IF($GI383&gt;=24,INDEX($DC:$DC,$GH383+24),"")</f>
      </c>
      <c r="ED383">
        <f>IF($GI383&gt;=25,INDEX($DC:$DC,$GH383+25),"")</f>
      </c>
      <c r="EE383">
        <f>IF($GI383&gt;=26,INDEX($DC:$DC,$GH383+26),"")</f>
      </c>
      <c r="EF383">
        <f>IF($GI383&gt;=27,INDEX($DC:$DC,$GH383+27),"")</f>
      </c>
      <c r="EG383">
        <f>IF($GI383&gt;=28,INDEX($DC:$DC,$GH383+28),"")</f>
      </c>
      <c r="EH383">
        <f>IF($GI383&gt;=29,INDEX($DC:$DC,$GH383+29),"")</f>
      </c>
      <c r="EI383">
        <f>IF($GI383&gt;=30,INDEX($DC:$DC,$GH383+30),"")</f>
      </c>
      <c r="EJ383">
        <f>IF($GI383&gt;=31,INDEX($DC:$DC,$GH383+31),"")</f>
      </c>
      <c r="EK383">
        <f>IF($GI383&gt;=32,INDEX($DC:$DC,$GH383+32),"")</f>
      </c>
      <c r="EL383">
        <f>IF($GI383&gt;=33,INDEX($DC:$DC,$GH383+33),"")</f>
      </c>
      <c r="EM383">
        <f>IF($GI383&gt;=34,INDEX($DC:$DC,$GH383+34),"")</f>
      </c>
      <c r="EN383">
        <f>IF($GI383&gt;=35,INDEX($DC:$DC,$GH383+35),"")</f>
      </c>
      <c r="EO383">
        <f>IF($GI383&gt;=36,INDEX($DC:$DC,$GH383+36),"")</f>
      </c>
      <c r="EP383">
        <f>IF($GI383&gt;=37,INDEX($DC:$DC,$GH383+37),"")</f>
      </c>
      <c r="EQ383">
        <f>IF($GI383&gt;=38,INDEX($DC:$DC,$GH383+38),"")</f>
      </c>
      <c r="ER383">
        <f>IF($GI383&gt;=39,INDEX($DC:$DC,$GH383+39),"")</f>
      </c>
      <c r="ES383">
        <f>IF($GI383&gt;=40,INDEX($DC:$DC,$GH383+40),"")</f>
      </c>
      <c r="ET383">
        <f>IF($GI383&gt;=1,INDEX($DD:$DD,$GH383+1),"")</f>
      </c>
      <c r="EU383">
        <f>IF($GI383&gt;=2,INDEX($DD:$DD,$GH383+2),"")</f>
      </c>
      <c r="EV383">
        <f>IF($GI383&gt;=3,INDEX($DD:$DD,$GH383+3),"")</f>
      </c>
      <c r="EW383">
        <f>IF($GI383&gt;=4,INDEX($DD:$DD,$GH383+4),"")</f>
      </c>
      <c r="EX383">
        <f>IF($GI383&gt;=5,INDEX($DD:$DD,$GH383+5),"")</f>
      </c>
      <c r="EY383">
        <f>IF($GI383&gt;=6,INDEX($DD:$DD,$GH383+6),"")</f>
      </c>
      <c r="EZ383">
        <f>IF($GI383&gt;=7,INDEX($DD:$DD,$GH383+7),"")</f>
      </c>
      <c r="FA383">
        <f>IF($GI383&gt;=8,INDEX($DD:$DD,$GH383+8),"")</f>
      </c>
      <c r="FB383">
        <f>IF($GI383&gt;=9,INDEX($DD:$DD,$GH383+9),"")</f>
      </c>
      <c r="FC383">
        <f>IF($GI383&gt;=10,INDEX($DD:$DD,$GH383+10),"")</f>
      </c>
      <c r="FD383">
        <f>IF($GI383&gt;=11,INDEX($DD:$DD,$GH383+11),"")</f>
      </c>
      <c r="FE383">
        <f>IF($GI383&gt;=12,INDEX($DD:$DD,$GH383+12),"")</f>
      </c>
      <c r="FF383">
        <f>IF($GI383&gt;=13,INDEX($DD:$DD,$GH383+13),"")</f>
      </c>
      <c r="FG383">
        <f>IF($GI383&gt;=14,INDEX($DD:$DD,$GH383+14),"")</f>
      </c>
      <c r="FH383">
        <f>IF($GI383&gt;=15,INDEX($DD:$DD,$GH383+15),"")</f>
      </c>
      <c r="FI383">
        <f>IF($GI383&gt;=16,INDEX($DD:$DD,$GH383+16),"")</f>
      </c>
      <c r="FJ383">
        <f>IF($GI383&gt;=17,INDEX($DD:$DD,$GH383+17),"")</f>
      </c>
      <c r="FK383">
        <f>IF($GI383&gt;=18,INDEX($DD:$DD,$GH383+18),"")</f>
      </c>
      <c r="FL383">
        <f>IF($GI383&gt;=19,INDEX($DD:$DD,$GH383+19),"")</f>
      </c>
      <c r="FM383">
        <f>IF($GI383&gt;=20,INDEX($DD:$DD,$GH383+20),"")</f>
      </c>
      <c r="FN383">
        <f>IF($GI383&gt;=21,INDEX($DD:$DD,$GH383+21),"")</f>
      </c>
      <c r="FO383">
        <f>IF($GI383&gt;=22,INDEX($DD:$DD,$GH383+22),"")</f>
      </c>
      <c r="FP383">
        <f>IF($GI383&gt;=23,INDEX($DD:$DD,$GH383+23),"")</f>
      </c>
      <c r="FQ383">
        <f>IF($GI383&gt;=24,INDEX($DD:$DD,$GH383+24),"")</f>
      </c>
      <c r="FR383">
        <f>IF($GI383&gt;=25,INDEX($DD:$DD,$GH383+25),"")</f>
      </c>
      <c r="FS383">
        <f>IF($GI383&gt;=26,INDEX($DD:$DD,$GH383+26),"")</f>
      </c>
      <c r="FT383">
        <f>IF($GI383&gt;=27,INDEX($DD:$DD,$GH383+27),"")</f>
      </c>
      <c r="FU383">
        <f>IF($GI383&gt;=28,INDEX($DD:$DD,$GH383+28),"")</f>
      </c>
      <c r="FV383">
        <f>IF($GI383&gt;=29,INDEX($DD:$DD,$GH383+29),"")</f>
      </c>
      <c r="FW383">
        <f>IF($GI383&gt;=30,INDEX($DD:$DD,$GH383+30),"")</f>
      </c>
      <c r="FX383">
        <f>IF($GI383&gt;=31,INDEX($DD:$DD,$GH383+31),"")</f>
      </c>
      <c r="FY383">
        <f>IF($GI383&gt;=32,INDEX($DD:$DD,$GH383+32),"")</f>
      </c>
      <c r="FZ383">
        <f>IF($GI383&gt;=33,INDEX($DD:$DD,$GH383+33),"")</f>
      </c>
      <c r="GA383">
        <f>IF($GI383&gt;=34,INDEX($DD:$DD,$GH383+34),"")</f>
      </c>
      <c r="GB383">
        <f>IF($GI383&gt;=35,INDEX($DD:$DD,$GH383+35),"")</f>
      </c>
      <c r="GC383">
        <f>IF($GI383&gt;=36,INDEX($DD:$DD,$GH383+36),"")</f>
      </c>
      <c r="GD383">
        <f>IF($GI383&gt;=37,INDEX($DD:$DD,$GH383+37),"")</f>
      </c>
      <c r="GE383">
        <f>IF($GI383&gt;=38,INDEX($DD:$DD,$GH383+38),"")</f>
      </c>
      <c r="GF383">
        <f>IF($GI383&gt;=39,INDEX($DD:$DD,$GH383+39),"")</f>
      </c>
      <c r="GG383">
        <f>IF($GI383&gt;=40,INDEX($DD:$DD,$GH383+40),"")</f>
      </c>
      <c r="GH383">
        <f>IFERROR(MATCH($DB383,$DC$2:$DC$148,0)+1,0)</f>
      </c>
      <c r="GI383">
        <f>IFERROR(INDEX($DE$2:$DE$148,MATCH($DB383,$DC$2:$DC$148,0)),0)</f>
      </c>
      <c r="GJ383">
        <f>IFERROR(MATCH($S383,$DF$383:$ES$383,0),0)</f>
      </c>
      <c r="GK383">
        <f>IF($GJ383&gt;0,INDEX($ET$383:$GG$383,$GJ383),"")</f>
      </c>
      <c r="GN383">
        <f>IF($IW383&gt;=1,INDEX($GL:$GL,$IV383+1),"")</f>
      </c>
      <c r="GO383">
        <f>IF($IW383&gt;=2,INDEX($GL:$GL,$IV383+2),"")</f>
      </c>
      <c r="GP383">
        <f>IF($IW383&gt;=3,INDEX($GL:$GL,$IV383+3),"")</f>
      </c>
      <c r="GQ383">
        <f>IF($IW383&gt;=4,INDEX($GL:$GL,$IV383+4),"")</f>
      </c>
      <c r="GR383">
        <f>IF($IW383&gt;=5,INDEX($GL:$GL,$IV383+5),"")</f>
      </c>
      <c r="GS383">
        <f>IF($IW383&gt;=6,INDEX($GL:$GL,$IV383+6),"")</f>
      </c>
      <c r="GT383">
        <f>IF($IW383&gt;=7,INDEX($GL:$GL,$IV383+7),"")</f>
      </c>
      <c r="GU383">
        <f>IF($IW383&gt;=8,INDEX($GL:$GL,$IV383+8),"")</f>
      </c>
      <c r="GV383">
        <f>IF($IW383&gt;=9,INDEX($GL:$GL,$IV383+9),"")</f>
      </c>
      <c r="GW383">
        <f>IF($IW383&gt;=10,INDEX($GL:$GL,$IV383+10),"")</f>
      </c>
      <c r="GX383">
        <f>IF($IW383&gt;=11,INDEX($GL:$GL,$IV383+11),"")</f>
      </c>
      <c r="GY383">
        <f>IF($IW383&gt;=12,INDEX($GL:$GL,$IV383+12),"")</f>
      </c>
      <c r="GZ383">
        <f>IF($IW383&gt;=13,INDEX($GL:$GL,$IV383+13),"")</f>
      </c>
      <c r="HA383">
        <f>IF($IW383&gt;=14,INDEX($GL:$GL,$IV383+14),"")</f>
      </c>
      <c r="HB383">
        <f>IF($IW383&gt;=15,INDEX($GL:$GL,$IV383+15),"")</f>
      </c>
      <c r="HC383">
        <f>IF($IW383&gt;=16,INDEX($GL:$GL,$IV383+16),"")</f>
      </c>
      <c r="HD383">
        <f>IF($IW383&gt;=17,INDEX($GL:$GL,$IV383+17),"")</f>
      </c>
      <c r="HE383">
        <f>IF($IW383&gt;=18,INDEX($GL:$GL,$IV383+18),"")</f>
      </c>
      <c r="HF383">
        <f>IF($IW383&gt;=19,INDEX($GL:$GL,$IV383+19),"")</f>
      </c>
      <c r="HG383">
        <f>IF($IW383&gt;=20,INDEX($GL:$GL,$IV383+20),"")</f>
      </c>
      <c r="HH383">
        <f>IF($IW383&gt;=21,INDEX($GL:$GL,$IV383+21),"")</f>
      </c>
      <c r="HI383">
        <f>IF($IW383&gt;=22,INDEX($GL:$GL,$IV383+22),"")</f>
      </c>
      <c r="HJ383">
        <f>IF($IW383&gt;=23,INDEX($GL:$GL,$IV383+23),"")</f>
      </c>
      <c r="HK383">
        <f>IF($IW383&gt;=24,INDEX($GL:$GL,$IV383+24),"")</f>
      </c>
      <c r="HL383">
        <f>IF($IW383&gt;=25,INDEX($GL:$GL,$IV383+25),"")</f>
      </c>
      <c r="HM383">
        <f>IF($IW383&gt;=26,INDEX($GL:$GL,$IV383+26),"")</f>
      </c>
      <c r="HN383">
        <f>IF($IW383&gt;=27,INDEX($GL:$GL,$IV383+27),"")</f>
      </c>
      <c r="HO383">
        <f>IF($IW383&gt;=28,INDEX($GL:$GL,$IV383+28),"")</f>
      </c>
      <c r="HP383">
        <f>IF($IW383&gt;=29,INDEX($GL:$GL,$IV383+29),"")</f>
      </c>
      <c r="HQ383">
        <f>IF($IW383&gt;=30,INDEX($GL:$GL,$IV383+30),"")</f>
      </c>
      <c r="HR383">
        <f>IF($IW383&gt;=31,INDEX($GL:$GL,$IV383+31),"")</f>
      </c>
      <c r="HS383">
        <f>IF($IW383&gt;=32,INDEX($GL:$GL,$IV383+32),"")</f>
      </c>
      <c r="HT383">
        <f>IF($IW383&gt;=33,INDEX($GL:$GL,$IV383+33),"")</f>
      </c>
      <c r="HU383">
        <f>IF($IW383&gt;=34,INDEX($GL:$GL,$IV383+34),"")</f>
      </c>
      <c r="HV383">
        <f>IF($IW383&gt;=35,INDEX($GL:$GL,$IV383+35),"")</f>
      </c>
      <c r="HW383">
        <f>IF($IW383&gt;=36,INDEX($GL:$GL,$IV383+36),"")</f>
      </c>
      <c r="HX383">
        <f>IF($IW383&gt;=37,INDEX($GL:$GL,$IV383+37),"")</f>
      </c>
      <c r="HY383">
        <f>IF($IW383&gt;=38,INDEX($GL:$GL,$IV383+38),"")</f>
      </c>
      <c r="HZ383">
        <f>IF($IW383&gt;=39,INDEX($GL:$GL,$IV383+39),"")</f>
      </c>
      <c r="IA383">
        <f>IF($IW383&gt;=40,INDEX($GL:$GL,$IV383+40),"")</f>
      </c>
      <c r="IB383">
        <f>IF($IW383&gt;=41,INDEX($GL:$GL,$IV383+41),"")</f>
      </c>
      <c r="IC383">
        <f>IF($IW383&gt;=42,INDEX($GL:$GL,$IV383+42),"")</f>
      </c>
      <c r="ID383">
        <f>IF($IW383&gt;=43,INDEX($GL:$GL,$IV383+43),"")</f>
      </c>
      <c r="IE383">
        <f>IF($IW383&gt;=44,INDEX($GL:$GL,$IV383+44),"")</f>
      </c>
      <c r="IF383">
        <f>IF($IW383&gt;=45,INDEX($GL:$GL,$IV383+45),"")</f>
      </c>
      <c r="IG383">
        <f>IF($IW383&gt;=46,INDEX($GL:$GL,$IV383+46),"")</f>
      </c>
      <c r="IH383">
        <f>IF($IW383&gt;=47,INDEX($GL:$GL,$IV383+47),"")</f>
      </c>
      <c r="II383">
        <f>IF($IW383&gt;=48,INDEX($GL:$GL,$IV383+48),"")</f>
      </c>
      <c r="IJ383">
        <f>IF($IW383&gt;=49,INDEX($GL:$GL,$IV383+49),"")</f>
      </c>
      <c r="IK383">
        <f>IF($IW383&gt;=50,INDEX($GL:$GL,$IV383+50),"")</f>
      </c>
      <c r="IL383">
        <f>IF($IW383&gt;=51,INDEX($GL:$GL,$IV383+51),"")</f>
      </c>
      <c r="IM383">
        <f>IF($IW383&gt;=52,INDEX($GL:$GL,$IV383+52),"")</f>
      </c>
      <c r="IN383">
        <f>IF($IW383&gt;=53,INDEX($GL:$GL,$IV383+53),"")</f>
      </c>
      <c r="IO383">
        <f>IF($IW383&gt;=54,INDEX($GL:$GL,$IV383+54),"")</f>
      </c>
      <c r="IP383">
        <f>IF($IW383&gt;=55,INDEX($GL:$GL,$IV383+55),"")</f>
      </c>
      <c r="IQ383">
        <f>IF($IW383&gt;=56,INDEX($GL:$GL,$IV383+56),"")</f>
      </c>
      <c r="IR383">
        <f>IF($IW383&gt;=57,INDEX($GL:$GL,$IV383+57),"")</f>
      </c>
      <c r="IS383">
        <f>IF($IW383&gt;=58,INDEX($GL:$GL,$IV383+58),"")</f>
      </c>
      <c r="IT383">
        <f>IF($IW383&gt;=59,INDEX($GL:$GL,$IV383+59),"")</f>
      </c>
      <c r="IU383">
        <f>IF($IW383&gt;=60,INDEX($GL:$GL,$IV383+60),"")</f>
      </c>
      <c r="IV383">
        <f>IFERROR(MATCH($GK383,$GL$2:$GL$324,0)+1,0)</f>
      </c>
      <c r="IW383">
        <f>IFERROR(INDEX($GM$2:$GM$324,MATCH($GK383,$GL$2:$GL$324,0)),0)</f>
      </c>
      <c r="IX383" t="s">
        <v>34</v>
      </c>
      <c r="IY383" t="s">
        <v>34</v>
      </c>
    </row>
    <row r="384" spans="1:259" x14ac:dyDescent="0.25">
      <c r="K384">
        <f>IF(OR($N384="",$J384=""),"",IFERROR($N384/$J384,0))</f>
      </c>
      <c r="L384">
        <f>IF($N384="","",
SUM($M384,$O384,$T384,$P384,$R384)*
(1-IF($U384="",0,VALUE($U384)/100)))</f>
      </c>
      <c r="M384">
        <f>IF($N384="","",$N384)</f>
      </c>
      <c r="O384">
        <f>IF($N384="","",
IF($H384="","",
IF(ISNUMBER(SEARCH("exempt",LOWER($H384))),0,
$N384*(VALUE(SUBSTITUTE($H384,"%",""))/100))))</f>
      </c>
      <c r="V384">
        <f>IFERROR(IF(FIND(" - ",$E384)&gt;0,MID($E384,FIND(" - ",$E384)+3,LEN($E384)),""),"")</f>
      </c>
      <c r="AE384" t="s">
        <v>965</v>
      </c>
      <c r="AJ384">
        <f>IFERROR(LEFT($E384,FIND(" - ",$E384)-1),$E384)</f>
      </c>
      <c r="AM384">
        <f>IF($CB384&gt;=1,INDEX($AK:$AK,$CA384+1),"")</f>
      </c>
      <c r="AN384">
        <f>IF($CB384&gt;=2,INDEX($AK:$AK,$CA384+2),"")</f>
      </c>
      <c r="AO384">
        <f>IF($CB384&gt;=3,INDEX($AK:$AK,$CA384+3),"")</f>
      </c>
      <c r="AP384">
        <f>IF($CB384&gt;=4,INDEX($AK:$AK,$CA384+4),"")</f>
      </c>
      <c r="AQ384">
        <f>IF($CB384&gt;=5,INDEX($AK:$AK,$CA384+5),"")</f>
      </c>
      <c r="AR384">
        <f>IF($CB384&gt;=6,INDEX($AK:$AK,$CA384+6),"")</f>
      </c>
      <c r="AS384">
        <f>IF($CB384&gt;=7,INDEX($AK:$AK,$CA384+7),"")</f>
      </c>
      <c r="AT384">
        <f>IF($CB384&gt;=8,INDEX($AK:$AK,$CA384+8),"")</f>
      </c>
      <c r="AU384">
        <f>IF($CB384&gt;=9,INDEX($AK:$AK,$CA384+9),"")</f>
      </c>
      <c r="AV384">
        <f>IF($CB384&gt;=10,INDEX($AK:$AK,$CA384+10),"")</f>
      </c>
      <c r="AW384">
        <f>IF($CB384&gt;=11,INDEX($AK:$AK,$CA384+11),"")</f>
      </c>
      <c r="AX384">
        <f>IF($CB384&gt;=12,INDEX($AK:$AK,$CA384+12),"")</f>
      </c>
      <c r="AY384">
        <f>IF($CB384&gt;=13,INDEX($AK:$AK,$CA384+13),"")</f>
      </c>
      <c r="AZ384">
        <f>IF($CB384&gt;=14,INDEX($AK:$AK,$CA384+14),"")</f>
      </c>
      <c r="BA384">
        <f>IF($CB384&gt;=15,INDEX($AK:$AK,$CA384+15),"")</f>
      </c>
      <c r="BB384">
        <f>IF($CB384&gt;=16,INDEX($AK:$AK,$CA384+16),"")</f>
      </c>
      <c r="BC384">
        <f>IF($CB384&gt;=17,INDEX($AK:$AK,$CA384+17),"")</f>
      </c>
      <c r="BD384">
        <f>IF($CB384&gt;=18,INDEX($AK:$AK,$CA384+18),"")</f>
      </c>
      <c r="BE384">
        <f>IF($CB384&gt;=19,INDEX($AK:$AK,$CA384+19),"")</f>
      </c>
      <c r="BF384">
        <f>IF($CB384&gt;=20,INDEX($AK:$AK,$CA384+20),"")</f>
      </c>
      <c r="BG384">
        <f>IF($CB384&gt;=21,INDEX($AK:$AK,$CA384+21),"")</f>
      </c>
      <c r="BH384">
        <f>IF($CB384&gt;=22,INDEX($AK:$AK,$CA384+22),"")</f>
      </c>
      <c r="BI384">
        <f>IF($CB384&gt;=23,INDEX($AK:$AK,$CA384+23),"")</f>
      </c>
      <c r="BJ384">
        <f>IF($CB384&gt;=24,INDEX($AK:$AK,$CA384+24),"")</f>
      </c>
      <c r="BK384">
        <f>IF($CB384&gt;=25,INDEX($AK:$AK,$CA384+25),"")</f>
      </c>
      <c r="BL384">
        <f>IF($CB384&gt;=26,INDEX($AK:$AK,$CA384+26),"")</f>
      </c>
      <c r="BM384">
        <f>IF($CB384&gt;=27,INDEX($AK:$AK,$CA384+27),"")</f>
      </c>
      <c r="BN384">
        <f>IF($CB384&gt;=28,INDEX($AK:$AK,$CA384+28),"")</f>
      </c>
      <c r="BO384">
        <f>IF($CB384&gt;=29,INDEX($AK:$AK,$CA384+29),"")</f>
      </c>
      <c r="BP384">
        <f>IF($CB384&gt;=30,INDEX($AK:$AK,$CA384+30),"")</f>
      </c>
      <c r="BQ384">
        <f>IF($CB384&gt;=31,INDEX($AK:$AK,$CA384+31),"")</f>
      </c>
      <c r="BR384">
        <f>IF($CB384&gt;=32,INDEX($AK:$AK,$CA384+32),"")</f>
      </c>
      <c r="BS384">
        <f>IF($CB384&gt;=33,INDEX($AK:$AK,$CA384+33),"")</f>
      </c>
      <c r="BT384">
        <f>IF($CB384&gt;=34,INDEX($AK:$AK,$CA384+34),"")</f>
      </c>
      <c r="BU384">
        <f>IF($CB384&gt;=35,INDEX($AK:$AK,$CA384+35),"")</f>
      </c>
      <c r="BV384">
        <f>IF($CB384&gt;=36,INDEX($AK:$AK,$CA384+36),"")</f>
      </c>
      <c r="BW384">
        <f>IF($CB384&gt;=37,INDEX($AK:$AK,$CA384+37),"")</f>
      </c>
      <c r="BX384">
        <f>IF($CB384&gt;=38,INDEX($AK:$AK,$CA384+38),"")</f>
      </c>
      <c r="BY384">
        <f>IF($CB384&gt;=39,INDEX($AK:$AK,$CA384+39),"")</f>
      </c>
      <c r="BZ384">
        <f>IF($CB384&gt;=40,INDEX($AK:$AK,$CA384+40),"")</f>
      </c>
      <c r="CA384">
        <f>IFERROR(MATCH($AJ384,$AK$2:$AK$134,0)+1,0)</f>
      </c>
      <c r="CB384">
        <f>IFERROR(INDEX($AL$2:$AL$134,MATCH($AJ384,$AK$2:$AK$134,0)),0)</f>
      </c>
      <c r="CC384">
        <f>IFERROR(LEFT($F384,FIND(" - ",$F384)-1),$F384)</f>
      </c>
      <c r="CF384">
        <f>IF($DA384&gt;=1,INDEX($CD:$CD,$CZ384+1),"")</f>
      </c>
      <c r="CG384">
        <f>IF($DA384&gt;=2,INDEX($CD:$CD,$CZ384+2),"")</f>
      </c>
      <c r="CH384">
        <f>IF($DA384&gt;=3,INDEX($CD:$CD,$CZ384+3),"")</f>
      </c>
      <c r="CI384">
        <f>IF($DA384&gt;=4,INDEX($CD:$CD,$CZ384+4),"")</f>
      </c>
      <c r="CJ384">
        <f>IF($DA384&gt;=5,INDEX($CD:$CD,$CZ384+5),"")</f>
      </c>
      <c r="CK384">
        <f>IF($DA384&gt;=6,INDEX($CD:$CD,$CZ384+6),"")</f>
      </c>
      <c r="CL384">
        <f>IF($DA384&gt;=7,INDEX($CD:$CD,$CZ384+7),"")</f>
      </c>
      <c r="CM384">
        <f>IF($DA384&gt;=8,INDEX($CD:$CD,$CZ384+8),"")</f>
      </c>
      <c r="CN384">
        <f>IF($DA384&gt;=9,INDEX($CD:$CD,$CZ384+9),"")</f>
      </c>
      <c r="CO384">
        <f>IF($DA384&gt;=10,INDEX($CD:$CD,$CZ384+10),"")</f>
      </c>
      <c r="CP384">
        <f>IF($DA384&gt;=11,INDEX($CD:$CD,$CZ384+11),"")</f>
      </c>
      <c r="CQ384">
        <f>IF($DA384&gt;=12,INDEX($CD:$CD,$CZ384+12),"")</f>
      </c>
      <c r="CR384">
        <f>IF($DA384&gt;=13,INDEX($CD:$CD,$CZ384+13),"")</f>
      </c>
      <c r="CS384">
        <f>IF($DA384&gt;=14,INDEX($CD:$CD,$CZ384+14),"")</f>
      </c>
      <c r="CT384">
        <f>IF($DA384&gt;=15,INDEX($CD:$CD,$CZ384+15),"")</f>
      </c>
      <c r="CU384">
        <f>IF($DA384&gt;=16,INDEX($CD:$CD,$CZ384+16),"")</f>
      </c>
      <c r="CV384">
        <f>IF($DA384&gt;=17,INDEX($CD:$CD,$CZ384+17),"")</f>
      </c>
      <c r="CW384">
        <f>IF($DA384&gt;=18,INDEX($CD:$CD,$CZ384+18),"")</f>
      </c>
      <c r="CX384">
        <f>IF($DA384&gt;=19,INDEX($CD:$CD,$CZ384+19),"")</f>
      </c>
      <c r="CY384">
        <f>IF($DA384&gt;=20,INDEX($CD:$CD,$CZ384+20),"")</f>
      </c>
      <c r="CZ384">
        <f>IFERROR(MATCH($CC384,$CD$2:$CD$263,0)+1,0)</f>
      </c>
      <c r="DA384">
        <f>IFERROR(INDEX($CE$2:$CE$263,MATCH($CC384,$CD$2:$CD$263,0)),0)</f>
      </c>
      <c r="DB384">
        <f>IFERROR(INDEX($AI:$AI,MATCH($H384,$AH:$AH,0))&amp;"","")</f>
      </c>
      <c r="DF384">
        <f>IF($GI384&gt;=1,INDEX($DC:$DC,$GH384+1),"")</f>
      </c>
      <c r="DG384">
        <f>IF($GI384&gt;=2,INDEX($DC:$DC,$GH384+2),"")</f>
      </c>
      <c r="DH384">
        <f>IF($GI384&gt;=3,INDEX($DC:$DC,$GH384+3),"")</f>
      </c>
      <c r="DI384">
        <f>IF($GI384&gt;=4,INDEX($DC:$DC,$GH384+4),"")</f>
      </c>
      <c r="DJ384">
        <f>IF($GI384&gt;=5,INDEX($DC:$DC,$GH384+5),"")</f>
      </c>
      <c r="DK384">
        <f>IF($GI384&gt;=6,INDEX($DC:$DC,$GH384+6),"")</f>
      </c>
      <c r="DL384">
        <f>IF($GI384&gt;=7,INDEX($DC:$DC,$GH384+7),"")</f>
      </c>
      <c r="DM384">
        <f>IF($GI384&gt;=8,INDEX($DC:$DC,$GH384+8),"")</f>
      </c>
      <c r="DN384">
        <f>IF($GI384&gt;=9,INDEX($DC:$DC,$GH384+9),"")</f>
      </c>
      <c r="DO384">
        <f>IF($GI384&gt;=10,INDEX($DC:$DC,$GH384+10),"")</f>
      </c>
      <c r="DP384">
        <f>IF($GI384&gt;=11,INDEX($DC:$DC,$GH384+11),"")</f>
      </c>
      <c r="DQ384">
        <f>IF($GI384&gt;=12,INDEX($DC:$DC,$GH384+12),"")</f>
      </c>
      <c r="DR384">
        <f>IF($GI384&gt;=13,INDEX($DC:$DC,$GH384+13),"")</f>
      </c>
      <c r="DS384">
        <f>IF($GI384&gt;=14,INDEX($DC:$DC,$GH384+14),"")</f>
      </c>
      <c r="DT384">
        <f>IF($GI384&gt;=15,INDEX($DC:$DC,$GH384+15),"")</f>
      </c>
      <c r="DU384">
        <f>IF($GI384&gt;=16,INDEX($DC:$DC,$GH384+16),"")</f>
      </c>
      <c r="DV384">
        <f>IF($GI384&gt;=17,INDEX($DC:$DC,$GH384+17),"")</f>
      </c>
      <c r="DW384">
        <f>IF($GI384&gt;=18,INDEX($DC:$DC,$GH384+18),"")</f>
      </c>
      <c r="DX384">
        <f>IF($GI384&gt;=19,INDEX($DC:$DC,$GH384+19),"")</f>
      </c>
      <c r="DY384">
        <f>IF($GI384&gt;=20,INDEX($DC:$DC,$GH384+20),"")</f>
      </c>
      <c r="DZ384">
        <f>IF($GI384&gt;=21,INDEX($DC:$DC,$GH384+21),"")</f>
      </c>
      <c r="EA384">
        <f>IF($GI384&gt;=22,INDEX($DC:$DC,$GH384+22),"")</f>
      </c>
      <c r="EB384">
        <f>IF($GI384&gt;=23,INDEX($DC:$DC,$GH384+23),"")</f>
      </c>
      <c r="EC384">
        <f>IF($GI384&gt;=24,INDEX($DC:$DC,$GH384+24),"")</f>
      </c>
      <c r="ED384">
        <f>IF($GI384&gt;=25,INDEX($DC:$DC,$GH384+25),"")</f>
      </c>
      <c r="EE384">
        <f>IF($GI384&gt;=26,INDEX($DC:$DC,$GH384+26),"")</f>
      </c>
      <c r="EF384">
        <f>IF($GI384&gt;=27,INDEX($DC:$DC,$GH384+27),"")</f>
      </c>
      <c r="EG384">
        <f>IF($GI384&gt;=28,INDEX($DC:$DC,$GH384+28),"")</f>
      </c>
      <c r="EH384">
        <f>IF($GI384&gt;=29,INDEX($DC:$DC,$GH384+29),"")</f>
      </c>
      <c r="EI384">
        <f>IF($GI384&gt;=30,INDEX($DC:$DC,$GH384+30),"")</f>
      </c>
      <c r="EJ384">
        <f>IF($GI384&gt;=31,INDEX($DC:$DC,$GH384+31),"")</f>
      </c>
      <c r="EK384">
        <f>IF($GI384&gt;=32,INDEX($DC:$DC,$GH384+32),"")</f>
      </c>
      <c r="EL384">
        <f>IF($GI384&gt;=33,INDEX($DC:$DC,$GH384+33),"")</f>
      </c>
      <c r="EM384">
        <f>IF($GI384&gt;=34,INDEX($DC:$DC,$GH384+34),"")</f>
      </c>
      <c r="EN384">
        <f>IF($GI384&gt;=35,INDEX($DC:$DC,$GH384+35),"")</f>
      </c>
      <c r="EO384">
        <f>IF($GI384&gt;=36,INDEX($DC:$DC,$GH384+36),"")</f>
      </c>
      <c r="EP384">
        <f>IF($GI384&gt;=37,INDEX($DC:$DC,$GH384+37),"")</f>
      </c>
      <c r="EQ384">
        <f>IF($GI384&gt;=38,INDEX($DC:$DC,$GH384+38),"")</f>
      </c>
      <c r="ER384">
        <f>IF($GI384&gt;=39,INDEX($DC:$DC,$GH384+39),"")</f>
      </c>
      <c r="ES384">
        <f>IF($GI384&gt;=40,INDEX($DC:$DC,$GH384+40),"")</f>
      </c>
      <c r="ET384">
        <f>IF($GI384&gt;=1,INDEX($DD:$DD,$GH384+1),"")</f>
      </c>
      <c r="EU384">
        <f>IF($GI384&gt;=2,INDEX($DD:$DD,$GH384+2),"")</f>
      </c>
      <c r="EV384">
        <f>IF($GI384&gt;=3,INDEX($DD:$DD,$GH384+3),"")</f>
      </c>
      <c r="EW384">
        <f>IF($GI384&gt;=4,INDEX($DD:$DD,$GH384+4),"")</f>
      </c>
      <c r="EX384">
        <f>IF($GI384&gt;=5,INDEX($DD:$DD,$GH384+5),"")</f>
      </c>
      <c r="EY384">
        <f>IF($GI384&gt;=6,INDEX($DD:$DD,$GH384+6),"")</f>
      </c>
      <c r="EZ384">
        <f>IF($GI384&gt;=7,INDEX($DD:$DD,$GH384+7),"")</f>
      </c>
      <c r="FA384">
        <f>IF($GI384&gt;=8,INDEX($DD:$DD,$GH384+8),"")</f>
      </c>
      <c r="FB384">
        <f>IF($GI384&gt;=9,INDEX($DD:$DD,$GH384+9),"")</f>
      </c>
      <c r="FC384">
        <f>IF($GI384&gt;=10,INDEX($DD:$DD,$GH384+10),"")</f>
      </c>
      <c r="FD384">
        <f>IF($GI384&gt;=11,INDEX($DD:$DD,$GH384+11),"")</f>
      </c>
      <c r="FE384">
        <f>IF($GI384&gt;=12,INDEX($DD:$DD,$GH384+12),"")</f>
      </c>
      <c r="FF384">
        <f>IF($GI384&gt;=13,INDEX($DD:$DD,$GH384+13),"")</f>
      </c>
      <c r="FG384">
        <f>IF($GI384&gt;=14,INDEX($DD:$DD,$GH384+14),"")</f>
      </c>
      <c r="FH384">
        <f>IF($GI384&gt;=15,INDEX($DD:$DD,$GH384+15),"")</f>
      </c>
      <c r="FI384">
        <f>IF($GI384&gt;=16,INDEX($DD:$DD,$GH384+16),"")</f>
      </c>
      <c r="FJ384">
        <f>IF($GI384&gt;=17,INDEX($DD:$DD,$GH384+17),"")</f>
      </c>
      <c r="FK384">
        <f>IF($GI384&gt;=18,INDEX($DD:$DD,$GH384+18),"")</f>
      </c>
      <c r="FL384">
        <f>IF($GI384&gt;=19,INDEX($DD:$DD,$GH384+19),"")</f>
      </c>
      <c r="FM384">
        <f>IF($GI384&gt;=20,INDEX($DD:$DD,$GH384+20),"")</f>
      </c>
      <c r="FN384">
        <f>IF($GI384&gt;=21,INDEX($DD:$DD,$GH384+21),"")</f>
      </c>
      <c r="FO384">
        <f>IF($GI384&gt;=22,INDEX($DD:$DD,$GH384+22),"")</f>
      </c>
      <c r="FP384">
        <f>IF($GI384&gt;=23,INDEX($DD:$DD,$GH384+23),"")</f>
      </c>
      <c r="FQ384">
        <f>IF($GI384&gt;=24,INDEX($DD:$DD,$GH384+24),"")</f>
      </c>
      <c r="FR384">
        <f>IF($GI384&gt;=25,INDEX($DD:$DD,$GH384+25),"")</f>
      </c>
      <c r="FS384">
        <f>IF($GI384&gt;=26,INDEX($DD:$DD,$GH384+26),"")</f>
      </c>
      <c r="FT384">
        <f>IF($GI384&gt;=27,INDEX($DD:$DD,$GH384+27),"")</f>
      </c>
      <c r="FU384">
        <f>IF($GI384&gt;=28,INDEX($DD:$DD,$GH384+28),"")</f>
      </c>
      <c r="FV384">
        <f>IF($GI384&gt;=29,INDEX($DD:$DD,$GH384+29),"")</f>
      </c>
      <c r="FW384">
        <f>IF($GI384&gt;=30,INDEX($DD:$DD,$GH384+30),"")</f>
      </c>
      <c r="FX384">
        <f>IF($GI384&gt;=31,INDEX($DD:$DD,$GH384+31),"")</f>
      </c>
      <c r="FY384">
        <f>IF($GI384&gt;=32,INDEX($DD:$DD,$GH384+32),"")</f>
      </c>
      <c r="FZ384">
        <f>IF($GI384&gt;=33,INDEX($DD:$DD,$GH384+33),"")</f>
      </c>
      <c r="GA384">
        <f>IF($GI384&gt;=34,INDEX($DD:$DD,$GH384+34),"")</f>
      </c>
      <c r="GB384">
        <f>IF($GI384&gt;=35,INDEX($DD:$DD,$GH384+35),"")</f>
      </c>
      <c r="GC384">
        <f>IF($GI384&gt;=36,INDEX($DD:$DD,$GH384+36),"")</f>
      </c>
      <c r="GD384">
        <f>IF($GI384&gt;=37,INDEX($DD:$DD,$GH384+37),"")</f>
      </c>
      <c r="GE384">
        <f>IF($GI384&gt;=38,INDEX($DD:$DD,$GH384+38),"")</f>
      </c>
      <c r="GF384">
        <f>IF($GI384&gt;=39,INDEX($DD:$DD,$GH384+39),"")</f>
      </c>
      <c r="GG384">
        <f>IF($GI384&gt;=40,INDEX($DD:$DD,$GH384+40),"")</f>
      </c>
      <c r="GH384">
        <f>IFERROR(MATCH($DB384,$DC$2:$DC$148,0)+1,0)</f>
      </c>
      <c r="GI384">
        <f>IFERROR(INDEX($DE$2:$DE$148,MATCH($DB384,$DC$2:$DC$148,0)),0)</f>
      </c>
      <c r="GJ384">
        <f>IFERROR(MATCH($S384,$DF$384:$ES$384,0),0)</f>
      </c>
      <c r="GK384">
        <f>IF($GJ384&gt;0,INDEX($ET$384:$GG$384,$GJ384),"")</f>
      </c>
      <c r="GN384">
        <f>IF($IW384&gt;=1,INDEX($GL:$GL,$IV384+1),"")</f>
      </c>
      <c r="GO384">
        <f>IF($IW384&gt;=2,INDEX($GL:$GL,$IV384+2),"")</f>
      </c>
      <c r="GP384">
        <f>IF($IW384&gt;=3,INDEX($GL:$GL,$IV384+3),"")</f>
      </c>
      <c r="GQ384">
        <f>IF($IW384&gt;=4,INDEX($GL:$GL,$IV384+4),"")</f>
      </c>
      <c r="GR384">
        <f>IF($IW384&gt;=5,INDEX($GL:$GL,$IV384+5),"")</f>
      </c>
      <c r="GS384">
        <f>IF($IW384&gt;=6,INDEX($GL:$GL,$IV384+6),"")</f>
      </c>
      <c r="GT384">
        <f>IF($IW384&gt;=7,INDEX($GL:$GL,$IV384+7),"")</f>
      </c>
      <c r="GU384">
        <f>IF($IW384&gt;=8,INDEX($GL:$GL,$IV384+8),"")</f>
      </c>
      <c r="GV384">
        <f>IF($IW384&gt;=9,INDEX($GL:$GL,$IV384+9),"")</f>
      </c>
      <c r="GW384">
        <f>IF($IW384&gt;=10,INDEX($GL:$GL,$IV384+10),"")</f>
      </c>
      <c r="GX384">
        <f>IF($IW384&gt;=11,INDEX($GL:$GL,$IV384+11),"")</f>
      </c>
      <c r="GY384">
        <f>IF($IW384&gt;=12,INDEX($GL:$GL,$IV384+12),"")</f>
      </c>
      <c r="GZ384">
        <f>IF($IW384&gt;=13,INDEX($GL:$GL,$IV384+13),"")</f>
      </c>
      <c r="HA384">
        <f>IF($IW384&gt;=14,INDEX($GL:$GL,$IV384+14),"")</f>
      </c>
      <c r="HB384">
        <f>IF($IW384&gt;=15,INDEX($GL:$GL,$IV384+15),"")</f>
      </c>
      <c r="HC384">
        <f>IF($IW384&gt;=16,INDEX($GL:$GL,$IV384+16),"")</f>
      </c>
      <c r="HD384">
        <f>IF($IW384&gt;=17,INDEX($GL:$GL,$IV384+17),"")</f>
      </c>
      <c r="HE384">
        <f>IF($IW384&gt;=18,INDEX($GL:$GL,$IV384+18),"")</f>
      </c>
      <c r="HF384">
        <f>IF($IW384&gt;=19,INDEX($GL:$GL,$IV384+19),"")</f>
      </c>
      <c r="HG384">
        <f>IF($IW384&gt;=20,INDEX($GL:$GL,$IV384+20),"")</f>
      </c>
      <c r="HH384">
        <f>IF($IW384&gt;=21,INDEX($GL:$GL,$IV384+21),"")</f>
      </c>
      <c r="HI384">
        <f>IF($IW384&gt;=22,INDEX($GL:$GL,$IV384+22),"")</f>
      </c>
      <c r="HJ384">
        <f>IF($IW384&gt;=23,INDEX($GL:$GL,$IV384+23),"")</f>
      </c>
      <c r="HK384">
        <f>IF($IW384&gt;=24,INDEX($GL:$GL,$IV384+24),"")</f>
      </c>
      <c r="HL384">
        <f>IF($IW384&gt;=25,INDEX($GL:$GL,$IV384+25),"")</f>
      </c>
      <c r="HM384">
        <f>IF($IW384&gt;=26,INDEX($GL:$GL,$IV384+26),"")</f>
      </c>
      <c r="HN384">
        <f>IF($IW384&gt;=27,INDEX($GL:$GL,$IV384+27),"")</f>
      </c>
      <c r="HO384">
        <f>IF($IW384&gt;=28,INDEX($GL:$GL,$IV384+28),"")</f>
      </c>
      <c r="HP384">
        <f>IF($IW384&gt;=29,INDEX($GL:$GL,$IV384+29),"")</f>
      </c>
      <c r="HQ384">
        <f>IF($IW384&gt;=30,INDEX($GL:$GL,$IV384+30),"")</f>
      </c>
      <c r="HR384">
        <f>IF($IW384&gt;=31,INDEX($GL:$GL,$IV384+31),"")</f>
      </c>
      <c r="HS384">
        <f>IF($IW384&gt;=32,INDEX($GL:$GL,$IV384+32),"")</f>
      </c>
      <c r="HT384">
        <f>IF($IW384&gt;=33,INDEX($GL:$GL,$IV384+33),"")</f>
      </c>
      <c r="HU384">
        <f>IF($IW384&gt;=34,INDEX($GL:$GL,$IV384+34),"")</f>
      </c>
      <c r="HV384">
        <f>IF($IW384&gt;=35,INDEX($GL:$GL,$IV384+35),"")</f>
      </c>
      <c r="HW384">
        <f>IF($IW384&gt;=36,INDEX($GL:$GL,$IV384+36),"")</f>
      </c>
      <c r="HX384">
        <f>IF($IW384&gt;=37,INDEX($GL:$GL,$IV384+37),"")</f>
      </c>
      <c r="HY384">
        <f>IF($IW384&gt;=38,INDEX($GL:$GL,$IV384+38),"")</f>
      </c>
      <c r="HZ384">
        <f>IF($IW384&gt;=39,INDEX($GL:$GL,$IV384+39),"")</f>
      </c>
      <c r="IA384">
        <f>IF($IW384&gt;=40,INDEX($GL:$GL,$IV384+40),"")</f>
      </c>
      <c r="IB384">
        <f>IF($IW384&gt;=41,INDEX($GL:$GL,$IV384+41),"")</f>
      </c>
      <c r="IC384">
        <f>IF($IW384&gt;=42,INDEX($GL:$GL,$IV384+42),"")</f>
      </c>
      <c r="ID384">
        <f>IF($IW384&gt;=43,INDEX($GL:$GL,$IV384+43),"")</f>
      </c>
      <c r="IE384">
        <f>IF($IW384&gt;=44,INDEX($GL:$GL,$IV384+44),"")</f>
      </c>
      <c r="IF384">
        <f>IF($IW384&gt;=45,INDEX($GL:$GL,$IV384+45),"")</f>
      </c>
      <c r="IG384">
        <f>IF($IW384&gt;=46,INDEX($GL:$GL,$IV384+46),"")</f>
      </c>
      <c r="IH384">
        <f>IF($IW384&gt;=47,INDEX($GL:$GL,$IV384+47),"")</f>
      </c>
      <c r="II384">
        <f>IF($IW384&gt;=48,INDEX($GL:$GL,$IV384+48),"")</f>
      </c>
      <c r="IJ384">
        <f>IF($IW384&gt;=49,INDEX($GL:$GL,$IV384+49),"")</f>
      </c>
      <c r="IK384">
        <f>IF($IW384&gt;=50,INDEX($GL:$GL,$IV384+50),"")</f>
      </c>
      <c r="IL384">
        <f>IF($IW384&gt;=51,INDEX($GL:$GL,$IV384+51),"")</f>
      </c>
      <c r="IM384">
        <f>IF($IW384&gt;=52,INDEX($GL:$GL,$IV384+52),"")</f>
      </c>
      <c r="IN384">
        <f>IF($IW384&gt;=53,INDEX($GL:$GL,$IV384+53),"")</f>
      </c>
      <c r="IO384">
        <f>IF($IW384&gt;=54,INDEX($GL:$GL,$IV384+54),"")</f>
      </c>
      <c r="IP384">
        <f>IF($IW384&gt;=55,INDEX($GL:$GL,$IV384+55),"")</f>
      </c>
      <c r="IQ384">
        <f>IF($IW384&gt;=56,INDEX($GL:$GL,$IV384+56),"")</f>
      </c>
      <c r="IR384">
        <f>IF($IW384&gt;=57,INDEX($GL:$GL,$IV384+57),"")</f>
      </c>
      <c r="IS384">
        <f>IF($IW384&gt;=58,INDEX($GL:$GL,$IV384+58),"")</f>
      </c>
      <c r="IT384">
        <f>IF($IW384&gt;=59,INDEX($GL:$GL,$IV384+59),"")</f>
      </c>
      <c r="IU384">
        <f>IF($IW384&gt;=60,INDEX($GL:$GL,$IV384+60),"")</f>
      </c>
      <c r="IV384">
        <f>IFERROR(MATCH($GK384,$GL$2:$GL$324,0)+1,0)</f>
      </c>
      <c r="IW384">
        <f>IFERROR(INDEX($GM$2:$GM$324,MATCH($GK384,$GL$2:$GL$324,0)),0)</f>
      </c>
      <c r="IX384" t="s">
        <v>34</v>
      </c>
      <c r="IY384" t="s">
        <v>34</v>
      </c>
    </row>
    <row r="385" spans="1:259" x14ac:dyDescent="0.25">
      <c r="K385">
        <f>IF(OR($N385="",$J385=""),"",IFERROR($N385/$J385,0))</f>
      </c>
      <c r="L385">
        <f>IF($N385="","",
SUM($M385,$O385,$T385,$P385,$R385)*
(1-IF($U385="",0,VALUE($U385)/100)))</f>
      </c>
      <c r="M385">
        <f>IF($N385="","",$N385)</f>
      </c>
      <c r="O385">
        <f>IF($N385="","",
IF($H385="","",
IF(ISNUMBER(SEARCH("exempt",LOWER($H385))),0,
$N385*(VALUE(SUBSTITUTE($H385,"%",""))/100))))</f>
      </c>
      <c r="V385">
        <f>IFERROR(IF(FIND(" - ",$E385)&gt;0,MID($E385,FIND(" - ",$E385)+3,LEN($E385)),""),"")</f>
      </c>
      <c r="AE385" t="s">
        <v>966</v>
      </c>
      <c r="AJ385">
        <f>IFERROR(LEFT($E385,FIND(" - ",$E385)-1),$E385)</f>
      </c>
      <c r="AM385">
        <f>IF($CB385&gt;=1,INDEX($AK:$AK,$CA385+1),"")</f>
      </c>
      <c r="AN385">
        <f>IF($CB385&gt;=2,INDEX($AK:$AK,$CA385+2),"")</f>
      </c>
      <c r="AO385">
        <f>IF($CB385&gt;=3,INDEX($AK:$AK,$CA385+3),"")</f>
      </c>
      <c r="AP385">
        <f>IF($CB385&gt;=4,INDEX($AK:$AK,$CA385+4),"")</f>
      </c>
      <c r="AQ385">
        <f>IF($CB385&gt;=5,INDEX($AK:$AK,$CA385+5),"")</f>
      </c>
      <c r="AR385">
        <f>IF($CB385&gt;=6,INDEX($AK:$AK,$CA385+6),"")</f>
      </c>
      <c r="AS385">
        <f>IF($CB385&gt;=7,INDEX($AK:$AK,$CA385+7),"")</f>
      </c>
      <c r="AT385">
        <f>IF($CB385&gt;=8,INDEX($AK:$AK,$CA385+8),"")</f>
      </c>
      <c r="AU385">
        <f>IF($CB385&gt;=9,INDEX($AK:$AK,$CA385+9),"")</f>
      </c>
      <c r="AV385">
        <f>IF($CB385&gt;=10,INDEX($AK:$AK,$CA385+10),"")</f>
      </c>
      <c r="AW385">
        <f>IF($CB385&gt;=11,INDEX($AK:$AK,$CA385+11),"")</f>
      </c>
      <c r="AX385">
        <f>IF($CB385&gt;=12,INDEX($AK:$AK,$CA385+12),"")</f>
      </c>
      <c r="AY385">
        <f>IF($CB385&gt;=13,INDEX($AK:$AK,$CA385+13),"")</f>
      </c>
      <c r="AZ385">
        <f>IF($CB385&gt;=14,INDEX($AK:$AK,$CA385+14),"")</f>
      </c>
      <c r="BA385">
        <f>IF($CB385&gt;=15,INDEX($AK:$AK,$CA385+15),"")</f>
      </c>
      <c r="BB385">
        <f>IF($CB385&gt;=16,INDEX($AK:$AK,$CA385+16),"")</f>
      </c>
      <c r="BC385">
        <f>IF($CB385&gt;=17,INDEX($AK:$AK,$CA385+17),"")</f>
      </c>
      <c r="BD385">
        <f>IF($CB385&gt;=18,INDEX($AK:$AK,$CA385+18),"")</f>
      </c>
      <c r="BE385">
        <f>IF($CB385&gt;=19,INDEX($AK:$AK,$CA385+19),"")</f>
      </c>
      <c r="BF385">
        <f>IF($CB385&gt;=20,INDEX($AK:$AK,$CA385+20),"")</f>
      </c>
      <c r="BG385">
        <f>IF($CB385&gt;=21,INDEX($AK:$AK,$CA385+21),"")</f>
      </c>
      <c r="BH385">
        <f>IF($CB385&gt;=22,INDEX($AK:$AK,$CA385+22),"")</f>
      </c>
      <c r="BI385">
        <f>IF($CB385&gt;=23,INDEX($AK:$AK,$CA385+23),"")</f>
      </c>
      <c r="BJ385">
        <f>IF($CB385&gt;=24,INDEX($AK:$AK,$CA385+24),"")</f>
      </c>
      <c r="BK385">
        <f>IF($CB385&gt;=25,INDEX($AK:$AK,$CA385+25),"")</f>
      </c>
      <c r="BL385">
        <f>IF($CB385&gt;=26,INDEX($AK:$AK,$CA385+26),"")</f>
      </c>
      <c r="BM385">
        <f>IF($CB385&gt;=27,INDEX($AK:$AK,$CA385+27),"")</f>
      </c>
      <c r="BN385">
        <f>IF($CB385&gt;=28,INDEX($AK:$AK,$CA385+28),"")</f>
      </c>
      <c r="BO385">
        <f>IF($CB385&gt;=29,INDEX($AK:$AK,$CA385+29),"")</f>
      </c>
      <c r="BP385">
        <f>IF($CB385&gt;=30,INDEX($AK:$AK,$CA385+30),"")</f>
      </c>
      <c r="BQ385">
        <f>IF($CB385&gt;=31,INDEX($AK:$AK,$CA385+31),"")</f>
      </c>
      <c r="BR385">
        <f>IF($CB385&gt;=32,INDEX($AK:$AK,$CA385+32),"")</f>
      </c>
      <c r="BS385">
        <f>IF($CB385&gt;=33,INDEX($AK:$AK,$CA385+33),"")</f>
      </c>
      <c r="BT385">
        <f>IF($CB385&gt;=34,INDEX($AK:$AK,$CA385+34),"")</f>
      </c>
      <c r="BU385">
        <f>IF($CB385&gt;=35,INDEX($AK:$AK,$CA385+35),"")</f>
      </c>
      <c r="BV385">
        <f>IF($CB385&gt;=36,INDEX($AK:$AK,$CA385+36),"")</f>
      </c>
      <c r="BW385">
        <f>IF($CB385&gt;=37,INDEX($AK:$AK,$CA385+37),"")</f>
      </c>
      <c r="BX385">
        <f>IF($CB385&gt;=38,INDEX($AK:$AK,$CA385+38),"")</f>
      </c>
      <c r="BY385">
        <f>IF($CB385&gt;=39,INDEX($AK:$AK,$CA385+39),"")</f>
      </c>
      <c r="BZ385">
        <f>IF($CB385&gt;=40,INDEX($AK:$AK,$CA385+40),"")</f>
      </c>
      <c r="CA385">
        <f>IFERROR(MATCH($AJ385,$AK$2:$AK$134,0)+1,0)</f>
      </c>
      <c r="CB385">
        <f>IFERROR(INDEX($AL$2:$AL$134,MATCH($AJ385,$AK$2:$AK$134,0)),0)</f>
      </c>
      <c r="CC385">
        <f>IFERROR(LEFT($F385,FIND(" - ",$F385)-1),$F385)</f>
      </c>
      <c r="CF385">
        <f>IF($DA385&gt;=1,INDEX($CD:$CD,$CZ385+1),"")</f>
      </c>
      <c r="CG385">
        <f>IF($DA385&gt;=2,INDEX($CD:$CD,$CZ385+2),"")</f>
      </c>
      <c r="CH385">
        <f>IF($DA385&gt;=3,INDEX($CD:$CD,$CZ385+3),"")</f>
      </c>
      <c r="CI385">
        <f>IF($DA385&gt;=4,INDEX($CD:$CD,$CZ385+4),"")</f>
      </c>
      <c r="CJ385">
        <f>IF($DA385&gt;=5,INDEX($CD:$CD,$CZ385+5),"")</f>
      </c>
      <c r="CK385">
        <f>IF($DA385&gt;=6,INDEX($CD:$CD,$CZ385+6),"")</f>
      </c>
      <c r="CL385">
        <f>IF($DA385&gt;=7,INDEX($CD:$CD,$CZ385+7),"")</f>
      </c>
      <c r="CM385">
        <f>IF($DA385&gt;=8,INDEX($CD:$CD,$CZ385+8),"")</f>
      </c>
      <c r="CN385">
        <f>IF($DA385&gt;=9,INDEX($CD:$CD,$CZ385+9),"")</f>
      </c>
      <c r="CO385">
        <f>IF($DA385&gt;=10,INDEX($CD:$CD,$CZ385+10),"")</f>
      </c>
      <c r="CP385">
        <f>IF($DA385&gt;=11,INDEX($CD:$CD,$CZ385+11),"")</f>
      </c>
      <c r="CQ385">
        <f>IF($DA385&gt;=12,INDEX($CD:$CD,$CZ385+12),"")</f>
      </c>
      <c r="CR385">
        <f>IF($DA385&gt;=13,INDEX($CD:$CD,$CZ385+13),"")</f>
      </c>
      <c r="CS385">
        <f>IF($DA385&gt;=14,INDEX($CD:$CD,$CZ385+14),"")</f>
      </c>
      <c r="CT385">
        <f>IF($DA385&gt;=15,INDEX($CD:$CD,$CZ385+15),"")</f>
      </c>
      <c r="CU385">
        <f>IF($DA385&gt;=16,INDEX($CD:$CD,$CZ385+16),"")</f>
      </c>
      <c r="CV385">
        <f>IF($DA385&gt;=17,INDEX($CD:$CD,$CZ385+17),"")</f>
      </c>
      <c r="CW385">
        <f>IF($DA385&gt;=18,INDEX($CD:$CD,$CZ385+18),"")</f>
      </c>
      <c r="CX385">
        <f>IF($DA385&gt;=19,INDEX($CD:$CD,$CZ385+19),"")</f>
      </c>
      <c r="CY385">
        <f>IF($DA385&gt;=20,INDEX($CD:$CD,$CZ385+20),"")</f>
      </c>
      <c r="CZ385">
        <f>IFERROR(MATCH($CC385,$CD$2:$CD$263,0)+1,0)</f>
      </c>
      <c r="DA385">
        <f>IFERROR(INDEX($CE$2:$CE$263,MATCH($CC385,$CD$2:$CD$263,0)),0)</f>
      </c>
      <c r="DB385">
        <f>IFERROR(INDEX($AI:$AI,MATCH($H385,$AH:$AH,0))&amp;"","")</f>
      </c>
      <c r="DF385">
        <f>IF($GI385&gt;=1,INDEX($DC:$DC,$GH385+1),"")</f>
      </c>
      <c r="DG385">
        <f>IF($GI385&gt;=2,INDEX($DC:$DC,$GH385+2),"")</f>
      </c>
      <c r="DH385">
        <f>IF($GI385&gt;=3,INDEX($DC:$DC,$GH385+3),"")</f>
      </c>
      <c r="DI385">
        <f>IF($GI385&gt;=4,INDEX($DC:$DC,$GH385+4),"")</f>
      </c>
      <c r="DJ385">
        <f>IF($GI385&gt;=5,INDEX($DC:$DC,$GH385+5),"")</f>
      </c>
      <c r="DK385">
        <f>IF($GI385&gt;=6,INDEX($DC:$DC,$GH385+6),"")</f>
      </c>
      <c r="DL385">
        <f>IF($GI385&gt;=7,INDEX($DC:$DC,$GH385+7),"")</f>
      </c>
      <c r="DM385">
        <f>IF($GI385&gt;=8,INDEX($DC:$DC,$GH385+8),"")</f>
      </c>
      <c r="DN385">
        <f>IF($GI385&gt;=9,INDEX($DC:$DC,$GH385+9),"")</f>
      </c>
      <c r="DO385">
        <f>IF($GI385&gt;=10,INDEX($DC:$DC,$GH385+10),"")</f>
      </c>
      <c r="DP385">
        <f>IF($GI385&gt;=11,INDEX($DC:$DC,$GH385+11),"")</f>
      </c>
      <c r="DQ385">
        <f>IF($GI385&gt;=12,INDEX($DC:$DC,$GH385+12),"")</f>
      </c>
      <c r="DR385">
        <f>IF($GI385&gt;=13,INDEX($DC:$DC,$GH385+13),"")</f>
      </c>
      <c r="DS385">
        <f>IF($GI385&gt;=14,INDEX($DC:$DC,$GH385+14),"")</f>
      </c>
      <c r="DT385">
        <f>IF($GI385&gt;=15,INDEX($DC:$DC,$GH385+15),"")</f>
      </c>
      <c r="DU385">
        <f>IF($GI385&gt;=16,INDEX($DC:$DC,$GH385+16),"")</f>
      </c>
      <c r="DV385">
        <f>IF($GI385&gt;=17,INDEX($DC:$DC,$GH385+17),"")</f>
      </c>
      <c r="DW385">
        <f>IF($GI385&gt;=18,INDEX($DC:$DC,$GH385+18),"")</f>
      </c>
      <c r="DX385">
        <f>IF($GI385&gt;=19,INDEX($DC:$DC,$GH385+19),"")</f>
      </c>
      <c r="DY385">
        <f>IF($GI385&gt;=20,INDEX($DC:$DC,$GH385+20),"")</f>
      </c>
      <c r="DZ385">
        <f>IF($GI385&gt;=21,INDEX($DC:$DC,$GH385+21),"")</f>
      </c>
      <c r="EA385">
        <f>IF($GI385&gt;=22,INDEX($DC:$DC,$GH385+22),"")</f>
      </c>
      <c r="EB385">
        <f>IF($GI385&gt;=23,INDEX($DC:$DC,$GH385+23),"")</f>
      </c>
      <c r="EC385">
        <f>IF($GI385&gt;=24,INDEX($DC:$DC,$GH385+24),"")</f>
      </c>
      <c r="ED385">
        <f>IF($GI385&gt;=25,INDEX($DC:$DC,$GH385+25),"")</f>
      </c>
      <c r="EE385">
        <f>IF($GI385&gt;=26,INDEX($DC:$DC,$GH385+26),"")</f>
      </c>
      <c r="EF385">
        <f>IF($GI385&gt;=27,INDEX($DC:$DC,$GH385+27),"")</f>
      </c>
      <c r="EG385">
        <f>IF($GI385&gt;=28,INDEX($DC:$DC,$GH385+28),"")</f>
      </c>
      <c r="EH385">
        <f>IF($GI385&gt;=29,INDEX($DC:$DC,$GH385+29),"")</f>
      </c>
      <c r="EI385">
        <f>IF($GI385&gt;=30,INDEX($DC:$DC,$GH385+30),"")</f>
      </c>
      <c r="EJ385">
        <f>IF($GI385&gt;=31,INDEX($DC:$DC,$GH385+31),"")</f>
      </c>
      <c r="EK385">
        <f>IF($GI385&gt;=32,INDEX($DC:$DC,$GH385+32),"")</f>
      </c>
      <c r="EL385">
        <f>IF($GI385&gt;=33,INDEX($DC:$DC,$GH385+33),"")</f>
      </c>
      <c r="EM385">
        <f>IF($GI385&gt;=34,INDEX($DC:$DC,$GH385+34),"")</f>
      </c>
      <c r="EN385">
        <f>IF($GI385&gt;=35,INDEX($DC:$DC,$GH385+35),"")</f>
      </c>
      <c r="EO385">
        <f>IF($GI385&gt;=36,INDEX($DC:$DC,$GH385+36),"")</f>
      </c>
      <c r="EP385">
        <f>IF($GI385&gt;=37,INDEX($DC:$DC,$GH385+37),"")</f>
      </c>
      <c r="EQ385">
        <f>IF($GI385&gt;=38,INDEX($DC:$DC,$GH385+38),"")</f>
      </c>
      <c r="ER385">
        <f>IF($GI385&gt;=39,INDEX($DC:$DC,$GH385+39),"")</f>
      </c>
      <c r="ES385">
        <f>IF($GI385&gt;=40,INDEX($DC:$DC,$GH385+40),"")</f>
      </c>
      <c r="ET385">
        <f>IF($GI385&gt;=1,INDEX($DD:$DD,$GH385+1),"")</f>
      </c>
      <c r="EU385">
        <f>IF($GI385&gt;=2,INDEX($DD:$DD,$GH385+2),"")</f>
      </c>
      <c r="EV385">
        <f>IF($GI385&gt;=3,INDEX($DD:$DD,$GH385+3),"")</f>
      </c>
      <c r="EW385">
        <f>IF($GI385&gt;=4,INDEX($DD:$DD,$GH385+4),"")</f>
      </c>
      <c r="EX385">
        <f>IF($GI385&gt;=5,INDEX($DD:$DD,$GH385+5),"")</f>
      </c>
      <c r="EY385">
        <f>IF($GI385&gt;=6,INDEX($DD:$DD,$GH385+6),"")</f>
      </c>
      <c r="EZ385">
        <f>IF($GI385&gt;=7,INDEX($DD:$DD,$GH385+7),"")</f>
      </c>
      <c r="FA385">
        <f>IF($GI385&gt;=8,INDEX($DD:$DD,$GH385+8),"")</f>
      </c>
      <c r="FB385">
        <f>IF($GI385&gt;=9,INDEX($DD:$DD,$GH385+9),"")</f>
      </c>
      <c r="FC385">
        <f>IF($GI385&gt;=10,INDEX($DD:$DD,$GH385+10),"")</f>
      </c>
      <c r="FD385">
        <f>IF($GI385&gt;=11,INDEX($DD:$DD,$GH385+11),"")</f>
      </c>
      <c r="FE385">
        <f>IF($GI385&gt;=12,INDEX($DD:$DD,$GH385+12),"")</f>
      </c>
      <c r="FF385">
        <f>IF($GI385&gt;=13,INDEX($DD:$DD,$GH385+13),"")</f>
      </c>
      <c r="FG385">
        <f>IF($GI385&gt;=14,INDEX($DD:$DD,$GH385+14),"")</f>
      </c>
      <c r="FH385">
        <f>IF($GI385&gt;=15,INDEX($DD:$DD,$GH385+15),"")</f>
      </c>
      <c r="FI385">
        <f>IF($GI385&gt;=16,INDEX($DD:$DD,$GH385+16),"")</f>
      </c>
      <c r="FJ385">
        <f>IF($GI385&gt;=17,INDEX($DD:$DD,$GH385+17),"")</f>
      </c>
      <c r="FK385">
        <f>IF($GI385&gt;=18,INDEX($DD:$DD,$GH385+18),"")</f>
      </c>
      <c r="FL385">
        <f>IF($GI385&gt;=19,INDEX($DD:$DD,$GH385+19),"")</f>
      </c>
      <c r="FM385">
        <f>IF($GI385&gt;=20,INDEX($DD:$DD,$GH385+20),"")</f>
      </c>
      <c r="FN385">
        <f>IF($GI385&gt;=21,INDEX($DD:$DD,$GH385+21),"")</f>
      </c>
      <c r="FO385">
        <f>IF($GI385&gt;=22,INDEX($DD:$DD,$GH385+22),"")</f>
      </c>
      <c r="FP385">
        <f>IF($GI385&gt;=23,INDEX($DD:$DD,$GH385+23),"")</f>
      </c>
      <c r="FQ385">
        <f>IF($GI385&gt;=24,INDEX($DD:$DD,$GH385+24),"")</f>
      </c>
      <c r="FR385">
        <f>IF($GI385&gt;=25,INDEX($DD:$DD,$GH385+25),"")</f>
      </c>
      <c r="FS385">
        <f>IF($GI385&gt;=26,INDEX($DD:$DD,$GH385+26),"")</f>
      </c>
      <c r="FT385">
        <f>IF($GI385&gt;=27,INDEX($DD:$DD,$GH385+27),"")</f>
      </c>
      <c r="FU385">
        <f>IF($GI385&gt;=28,INDEX($DD:$DD,$GH385+28),"")</f>
      </c>
      <c r="FV385">
        <f>IF($GI385&gt;=29,INDEX($DD:$DD,$GH385+29),"")</f>
      </c>
      <c r="FW385">
        <f>IF($GI385&gt;=30,INDEX($DD:$DD,$GH385+30),"")</f>
      </c>
      <c r="FX385">
        <f>IF($GI385&gt;=31,INDEX($DD:$DD,$GH385+31),"")</f>
      </c>
      <c r="FY385">
        <f>IF($GI385&gt;=32,INDEX($DD:$DD,$GH385+32),"")</f>
      </c>
      <c r="FZ385">
        <f>IF($GI385&gt;=33,INDEX($DD:$DD,$GH385+33),"")</f>
      </c>
      <c r="GA385">
        <f>IF($GI385&gt;=34,INDEX($DD:$DD,$GH385+34),"")</f>
      </c>
      <c r="GB385">
        <f>IF($GI385&gt;=35,INDEX($DD:$DD,$GH385+35),"")</f>
      </c>
      <c r="GC385">
        <f>IF($GI385&gt;=36,INDEX($DD:$DD,$GH385+36),"")</f>
      </c>
      <c r="GD385">
        <f>IF($GI385&gt;=37,INDEX($DD:$DD,$GH385+37),"")</f>
      </c>
      <c r="GE385">
        <f>IF($GI385&gt;=38,INDEX($DD:$DD,$GH385+38),"")</f>
      </c>
      <c r="GF385">
        <f>IF($GI385&gt;=39,INDEX($DD:$DD,$GH385+39),"")</f>
      </c>
      <c r="GG385">
        <f>IF($GI385&gt;=40,INDEX($DD:$DD,$GH385+40),"")</f>
      </c>
      <c r="GH385">
        <f>IFERROR(MATCH($DB385,$DC$2:$DC$148,0)+1,0)</f>
      </c>
      <c r="GI385">
        <f>IFERROR(INDEX($DE$2:$DE$148,MATCH($DB385,$DC$2:$DC$148,0)),0)</f>
      </c>
      <c r="GJ385">
        <f>IFERROR(MATCH($S385,$DF$385:$ES$385,0),0)</f>
      </c>
      <c r="GK385">
        <f>IF($GJ385&gt;0,INDEX($ET$385:$GG$385,$GJ385),"")</f>
      </c>
      <c r="GN385">
        <f>IF($IW385&gt;=1,INDEX($GL:$GL,$IV385+1),"")</f>
      </c>
      <c r="GO385">
        <f>IF($IW385&gt;=2,INDEX($GL:$GL,$IV385+2),"")</f>
      </c>
      <c r="GP385">
        <f>IF($IW385&gt;=3,INDEX($GL:$GL,$IV385+3),"")</f>
      </c>
      <c r="GQ385">
        <f>IF($IW385&gt;=4,INDEX($GL:$GL,$IV385+4),"")</f>
      </c>
      <c r="GR385">
        <f>IF($IW385&gt;=5,INDEX($GL:$GL,$IV385+5),"")</f>
      </c>
      <c r="GS385">
        <f>IF($IW385&gt;=6,INDEX($GL:$GL,$IV385+6),"")</f>
      </c>
      <c r="GT385">
        <f>IF($IW385&gt;=7,INDEX($GL:$GL,$IV385+7),"")</f>
      </c>
      <c r="GU385">
        <f>IF($IW385&gt;=8,INDEX($GL:$GL,$IV385+8),"")</f>
      </c>
      <c r="GV385">
        <f>IF($IW385&gt;=9,INDEX($GL:$GL,$IV385+9),"")</f>
      </c>
      <c r="GW385">
        <f>IF($IW385&gt;=10,INDEX($GL:$GL,$IV385+10),"")</f>
      </c>
      <c r="GX385">
        <f>IF($IW385&gt;=11,INDEX($GL:$GL,$IV385+11),"")</f>
      </c>
      <c r="GY385">
        <f>IF($IW385&gt;=12,INDEX($GL:$GL,$IV385+12),"")</f>
      </c>
      <c r="GZ385">
        <f>IF($IW385&gt;=13,INDEX($GL:$GL,$IV385+13),"")</f>
      </c>
      <c r="HA385">
        <f>IF($IW385&gt;=14,INDEX($GL:$GL,$IV385+14),"")</f>
      </c>
      <c r="HB385">
        <f>IF($IW385&gt;=15,INDEX($GL:$GL,$IV385+15),"")</f>
      </c>
      <c r="HC385">
        <f>IF($IW385&gt;=16,INDEX($GL:$GL,$IV385+16),"")</f>
      </c>
      <c r="HD385">
        <f>IF($IW385&gt;=17,INDEX($GL:$GL,$IV385+17),"")</f>
      </c>
      <c r="HE385">
        <f>IF($IW385&gt;=18,INDEX($GL:$GL,$IV385+18),"")</f>
      </c>
      <c r="HF385">
        <f>IF($IW385&gt;=19,INDEX($GL:$GL,$IV385+19),"")</f>
      </c>
      <c r="HG385">
        <f>IF($IW385&gt;=20,INDEX($GL:$GL,$IV385+20),"")</f>
      </c>
      <c r="HH385">
        <f>IF($IW385&gt;=21,INDEX($GL:$GL,$IV385+21),"")</f>
      </c>
      <c r="HI385">
        <f>IF($IW385&gt;=22,INDEX($GL:$GL,$IV385+22),"")</f>
      </c>
      <c r="HJ385">
        <f>IF($IW385&gt;=23,INDEX($GL:$GL,$IV385+23),"")</f>
      </c>
      <c r="HK385">
        <f>IF($IW385&gt;=24,INDEX($GL:$GL,$IV385+24),"")</f>
      </c>
      <c r="HL385">
        <f>IF($IW385&gt;=25,INDEX($GL:$GL,$IV385+25),"")</f>
      </c>
      <c r="HM385">
        <f>IF($IW385&gt;=26,INDEX($GL:$GL,$IV385+26),"")</f>
      </c>
      <c r="HN385">
        <f>IF($IW385&gt;=27,INDEX($GL:$GL,$IV385+27),"")</f>
      </c>
      <c r="HO385">
        <f>IF($IW385&gt;=28,INDEX($GL:$GL,$IV385+28),"")</f>
      </c>
      <c r="HP385">
        <f>IF($IW385&gt;=29,INDEX($GL:$GL,$IV385+29),"")</f>
      </c>
      <c r="HQ385">
        <f>IF($IW385&gt;=30,INDEX($GL:$GL,$IV385+30),"")</f>
      </c>
      <c r="HR385">
        <f>IF($IW385&gt;=31,INDEX($GL:$GL,$IV385+31),"")</f>
      </c>
      <c r="HS385">
        <f>IF($IW385&gt;=32,INDEX($GL:$GL,$IV385+32),"")</f>
      </c>
      <c r="HT385">
        <f>IF($IW385&gt;=33,INDEX($GL:$GL,$IV385+33),"")</f>
      </c>
      <c r="HU385">
        <f>IF($IW385&gt;=34,INDEX($GL:$GL,$IV385+34),"")</f>
      </c>
      <c r="HV385">
        <f>IF($IW385&gt;=35,INDEX($GL:$GL,$IV385+35),"")</f>
      </c>
      <c r="HW385">
        <f>IF($IW385&gt;=36,INDEX($GL:$GL,$IV385+36),"")</f>
      </c>
      <c r="HX385">
        <f>IF($IW385&gt;=37,INDEX($GL:$GL,$IV385+37),"")</f>
      </c>
      <c r="HY385">
        <f>IF($IW385&gt;=38,INDEX($GL:$GL,$IV385+38),"")</f>
      </c>
      <c r="HZ385">
        <f>IF($IW385&gt;=39,INDEX($GL:$GL,$IV385+39),"")</f>
      </c>
      <c r="IA385">
        <f>IF($IW385&gt;=40,INDEX($GL:$GL,$IV385+40),"")</f>
      </c>
      <c r="IB385">
        <f>IF($IW385&gt;=41,INDEX($GL:$GL,$IV385+41),"")</f>
      </c>
      <c r="IC385">
        <f>IF($IW385&gt;=42,INDEX($GL:$GL,$IV385+42),"")</f>
      </c>
      <c r="ID385">
        <f>IF($IW385&gt;=43,INDEX($GL:$GL,$IV385+43),"")</f>
      </c>
      <c r="IE385">
        <f>IF($IW385&gt;=44,INDEX($GL:$GL,$IV385+44),"")</f>
      </c>
      <c r="IF385">
        <f>IF($IW385&gt;=45,INDEX($GL:$GL,$IV385+45),"")</f>
      </c>
      <c r="IG385">
        <f>IF($IW385&gt;=46,INDEX($GL:$GL,$IV385+46),"")</f>
      </c>
      <c r="IH385">
        <f>IF($IW385&gt;=47,INDEX($GL:$GL,$IV385+47),"")</f>
      </c>
      <c r="II385">
        <f>IF($IW385&gt;=48,INDEX($GL:$GL,$IV385+48),"")</f>
      </c>
      <c r="IJ385">
        <f>IF($IW385&gt;=49,INDEX($GL:$GL,$IV385+49),"")</f>
      </c>
      <c r="IK385">
        <f>IF($IW385&gt;=50,INDEX($GL:$GL,$IV385+50),"")</f>
      </c>
      <c r="IL385">
        <f>IF($IW385&gt;=51,INDEX($GL:$GL,$IV385+51),"")</f>
      </c>
      <c r="IM385">
        <f>IF($IW385&gt;=52,INDEX($GL:$GL,$IV385+52),"")</f>
      </c>
      <c r="IN385">
        <f>IF($IW385&gt;=53,INDEX($GL:$GL,$IV385+53),"")</f>
      </c>
      <c r="IO385">
        <f>IF($IW385&gt;=54,INDEX($GL:$GL,$IV385+54),"")</f>
      </c>
      <c r="IP385">
        <f>IF($IW385&gt;=55,INDEX($GL:$GL,$IV385+55),"")</f>
      </c>
      <c r="IQ385">
        <f>IF($IW385&gt;=56,INDEX($GL:$GL,$IV385+56),"")</f>
      </c>
      <c r="IR385">
        <f>IF($IW385&gt;=57,INDEX($GL:$GL,$IV385+57),"")</f>
      </c>
      <c r="IS385">
        <f>IF($IW385&gt;=58,INDEX($GL:$GL,$IV385+58),"")</f>
      </c>
      <c r="IT385">
        <f>IF($IW385&gt;=59,INDEX($GL:$GL,$IV385+59),"")</f>
      </c>
      <c r="IU385">
        <f>IF($IW385&gt;=60,INDEX($GL:$GL,$IV385+60),"")</f>
      </c>
      <c r="IV385">
        <f>IFERROR(MATCH($GK385,$GL$2:$GL$324,0)+1,0)</f>
      </c>
      <c r="IW385">
        <f>IFERROR(INDEX($GM$2:$GM$324,MATCH($GK385,$GL$2:$GL$324,0)),0)</f>
      </c>
      <c r="IX385" t="s">
        <v>34</v>
      </c>
      <c r="IY385" t="s">
        <v>34</v>
      </c>
    </row>
    <row r="386" spans="1:259" x14ac:dyDescent="0.25">
      <c r="K386">
        <f>IF(OR($N386="",$J386=""),"",IFERROR($N386/$J386,0))</f>
      </c>
      <c r="L386">
        <f>IF($N386="","",
SUM($M386,$O386,$T386,$P386,$R386)*
(1-IF($U386="",0,VALUE($U386)/100)))</f>
      </c>
      <c r="M386">
        <f>IF($N386="","",$N386)</f>
      </c>
      <c r="O386">
        <f>IF($N386="","",
IF($H386="","",
IF(ISNUMBER(SEARCH("exempt",LOWER($H386))),0,
$N386*(VALUE(SUBSTITUTE($H386,"%",""))/100))))</f>
      </c>
      <c r="V386">
        <f>IFERROR(IF(FIND(" - ",$E386)&gt;0,MID($E386,FIND(" - ",$E386)+3,LEN($E386)),""),"")</f>
      </c>
      <c r="AE386" t="s">
        <v>967</v>
      </c>
      <c r="AJ386">
        <f>IFERROR(LEFT($E386,FIND(" - ",$E386)-1),$E386)</f>
      </c>
      <c r="AM386">
        <f>IF($CB386&gt;=1,INDEX($AK:$AK,$CA386+1),"")</f>
      </c>
      <c r="AN386">
        <f>IF($CB386&gt;=2,INDEX($AK:$AK,$CA386+2),"")</f>
      </c>
      <c r="AO386">
        <f>IF($CB386&gt;=3,INDEX($AK:$AK,$CA386+3),"")</f>
      </c>
      <c r="AP386">
        <f>IF($CB386&gt;=4,INDEX($AK:$AK,$CA386+4),"")</f>
      </c>
      <c r="AQ386">
        <f>IF($CB386&gt;=5,INDEX($AK:$AK,$CA386+5),"")</f>
      </c>
      <c r="AR386">
        <f>IF($CB386&gt;=6,INDEX($AK:$AK,$CA386+6),"")</f>
      </c>
      <c r="AS386">
        <f>IF($CB386&gt;=7,INDEX($AK:$AK,$CA386+7),"")</f>
      </c>
      <c r="AT386">
        <f>IF($CB386&gt;=8,INDEX($AK:$AK,$CA386+8),"")</f>
      </c>
      <c r="AU386">
        <f>IF($CB386&gt;=9,INDEX($AK:$AK,$CA386+9),"")</f>
      </c>
      <c r="AV386">
        <f>IF($CB386&gt;=10,INDEX($AK:$AK,$CA386+10),"")</f>
      </c>
      <c r="AW386">
        <f>IF($CB386&gt;=11,INDEX($AK:$AK,$CA386+11),"")</f>
      </c>
      <c r="AX386">
        <f>IF($CB386&gt;=12,INDEX($AK:$AK,$CA386+12),"")</f>
      </c>
      <c r="AY386">
        <f>IF($CB386&gt;=13,INDEX($AK:$AK,$CA386+13),"")</f>
      </c>
      <c r="AZ386">
        <f>IF($CB386&gt;=14,INDEX($AK:$AK,$CA386+14),"")</f>
      </c>
      <c r="BA386">
        <f>IF($CB386&gt;=15,INDEX($AK:$AK,$CA386+15),"")</f>
      </c>
      <c r="BB386">
        <f>IF($CB386&gt;=16,INDEX($AK:$AK,$CA386+16),"")</f>
      </c>
      <c r="BC386">
        <f>IF($CB386&gt;=17,INDEX($AK:$AK,$CA386+17),"")</f>
      </c>
      <c r="BD386">
        <f>IF($CB386&gt;=18,INDEX($AK:$AK,$CA386+18),"")</f>
      </c>
      <c r="BE386">
        <f>IF($CB386&gt;=19,INDEX($AK:$AK,$CA386+19),"")</f>
      </c>
      <c r="BF386">
        <f>IF($CB386&gt;=20,INDEX($AK:$AK,$CA386+20),"")</f>
      </c>
      <c r="BG386">
        <f>IF($CB386&gt;=21,INDEX($AK:$AK,$CA386+21),"")</f>
      </c>
      <c r="BH386">
        <f>IF($CB386&gt;=22,INDEX($AK:$AK,$CA386+22),"")</f>
      </c>
      <c r="BI386">
        <f>IF($CB386&gt;=23,INDEX($AK:$AK,$CA386+23),"")</f>
      </c>
      <c r="BJ386">
        <f>IF($CB386&gt;=24,INDEX($AK:$AK,$CA386+24),"")</f>
      </c>
      <c r="BK386">
        <f>IF($CB386&gt;=25,INDEX($AK:$AK,$CA386+25),"")</f>
      </c>
      <c r="BL386">
        <f>IF($CB386&gt;=26,INDEX($AK:$AK,$CA386+26),"")</f>
      </c>
      <c r="BM386">
        <f>IF($CB386&gt;=27,INDEX($AK:$AK,$CA386+27),"")</f>
      </c>
      <c r="BN386">
        <f>IF($CB386&gt;=28,INDEX($AK:$AK,$CA386+28),"")</f>
      </c>
      <c r="BO386">
        <f>IF($CB386&gt;=29,INDEX($AK:$AK,$CA386+29),"")</f>
      </c>
      <c r="BP386">
        <f>IF($CB386&gt;=30,INDEX($AK:$AK,$CA386+30),"")</f>
      </c>
      <c r="BQ386">
        <f>IF($CB386&gt;=31,INDEX($AK:$AK,$CA386+31),"")</f>
      </c>
      <c r="BR386">
        <f>IF($CB386&gt;=32,INDEX($AK:$AK,$CA386+32),"")</f>
      </c>
      <c r="BS386">
        <f>IF($CB386&gt;=33,INDEX($AK:$AK,$CA386+33),"")</f>
      </c>
      <c r="BT386">
        <f>IF($CB386&gt;=34,INDEX($AK:$AK,$CA386+34),"")</f>
      </c>
      <c r="BU386">
        <f>IF($CB386&gt;=35,INDEX($AK:$AK,$CA386+35),"")</f>
      </c>
      <c r="BV386">
        <f>IF($CB386&gt;=36,INDEX($AK:$AK,$CA386+36),"")</f>
      </c>
      <c r="BW386">
        <f>IF($CB386&gt;=37,INDEX($AK:$AK,$CA386+37),"")</f>
      </c>
      <c r="BX386">
        <f>IF($CB386&gt;=38,INDEX($AK:$AK,$CA386+38),"")</f>
      </c>
      <c r="BY386">
        <f>IF($CB386&gt;=39,INDEX($AK:$AK,$CA386+39),"")</f>
      </c>
      <c r="BZ386">
        <f>IF($CB386&gt;=40,INDEX($AK:$AK,$CA386+40),"")</f>
      </c>
      <c r="CA386">
        <f>IFERROR(MATCH($AJ386,$AK$2:$AK$134,0)+1,0)</f>
      </c>
      <c r="CB386">
        <f>IFERROR(INDEX($AL$2:$AL$134,MATCH($AJ386,$AK$2:$AK$134,0)),0)</f>
      </c>
      <c r="CC386">
        <f>IFERROR(LEFT($F386,FIND(" - ",$F386)-1),$F386)</f>
      </c>
      <c r="CF386">
        <f>IF($DA386&gt;=1,INDEX($CD:$CD,$CZ386+1),"")</f>
      </c>
      <c r="CG386">
        <f>IF($DA386&gt;=2,INDEX($CD:$CD,$CZ386+2),"")</f>
      </c>
      <c r="CH386">
        <f>IF($DA386&gt;=3,INDEX($CD:$CD,$CZ386+3),"")</f>
      </c>
      <c r="CI386">
        <f>IF($DA386&gt;=4,INDEX($CD:$CD,$CZ386+4),"")</f>
      </c>
      <c r="CJ386">
        <f>IF($DA386&gt;=5,INDEX($CD:$CD,$CZ386+5),"")</f>
      </c>
      <c r="CK386">
        <f>IF($DA386&gt;=6,INDEX($CD:$CD,$CZ386+6),"")</f>
      </c>
      <c r="CL386">
        <f>IF($DA386&gt;=7,INDEX($CD:$CD,$CZ386+7),"")</f>
      </c>
      <c r="CM386">
        <f>IF($DA386&gt;=8,INDEX($CD:$CD,$CZ386+8),"")</f>
      </c>
      <c r="CN386">
        <f>IF($DA386&gt;=9,INDEX($CD:$CD,$CZ386+9),"")</f>
      </c>
      <c r="CO386">
        <f>IF($DA386&gt;=10,INDEX($CD:$CD,$CZ386+10),"")</f>
      </c>
      <c r="CP386">
        <f>IF($DA386&gt;=11,INDEX($CD:$CD,$CZ386+11),"")</f>
      </c>
      <c r="CQ386">
        <f>IF($DA386&gt;=12,INDEX($CD:$CD,$CZ386+12),"")</f>
      </c>
      <c r="CR386">
        <f>IF($DA386&gt;=13,INDEX($CD:$CD,$CZ386+13),"")</f>
      </c>
      <c r="CS386">
        <f>IF($DA386&gt;=14,INDEX($CD:$CD,$CZ386+14),"")</f>
      </c>
      <c r="CT386">
        <f>IF($DA386&gt;=15,INDEX($CD:$CD,$CZ386+15),"")</f>
      </c>
      <c r="CU386">
        <f>IF($DA386&gt;=16,INDEX($CD:$CD,$CZ386+16),"")</f>
      </c>
      <c r="CV386">
        <f>IF($DA386&gt;=17,INDEX($CD:$CD,$CZ386+17),"")</f>
      </c>
      <c r="CW386">
        <f>IF($DA386&gt;=18,INDEX($CD:$CD,$CZ386+18),"")</f>
      </c>
      <c r="CX386">
        <f>IF($DA386&gt;=19,INDEX($CD:$CD,$CZ386+19),"")</f>
      </c>
      <c r="CY386">
        <f>IF($DA386&gt;=20,INDEX($CD:$CD,$CZ386+20),"")</f>
      </c>
      <c r="CZ386">
        <f>IFERROR(MATCH($CC386,$CD$2:$CD$263,0)+1,0)</f>
      </c>
      <c r="DA386">
        <f>IFERROR(INDEX($CE$2:$CE$263,MATCH($CC386,$CD$2:$CD$263,0)),0)</f>
      </c>
      <c r="DB386">
        <f>IFERROR(INDEX($AI:$AI,MATCH($H386,$AH:$AH,0))&amp;"","")</f>
      </c>
      <c r="DF386">
        <f>IF($GI386&gt;=1,INDEX($DC:$DC,$GH386+1),"")</f>
      </c>
      <c r="DG386">
        <f>IF($GI386&gt;=2,INDEX($DC:$DC,$GH386+2),"")</f>
      </c>
      <c r="DH386">
        <f>IF($GI386&gt;=3,INDEX($DC:$DC,$GH386+3),"")</f>
      </c>
      <c r="DI386">
        <f>IF($GI386&gt;=4,INDEX($DC:$DC,$GH386+4),"")</f>
      </c>
      <c r="DJ386">
        <f>IF($GI386&gt;=5,INDEX($DC:$DC,$GH386+5),"")</f>
      </c>
      <c r="DK386">
        <f>IF($GI386&gt;=6,INDEX($DC:$DC,$GH386+6),"")</f>
      </c>
      <c r="DL386">
        <f>IF($GI386&gt;=7,INDEX($DC:$DC,$GH386+7),"")</f>
      </c>
      <c r="DM386">
        <f>IF($GI386&gt;=8,INDEX($DC:$DC,$GH386+8),"")</f>
      </c>
      <c r="DN386">
        <f>IF($GI386&gt;=9,INDEX($DC:$DC,$GH386+9),"")</f>
      </c>
      <c r="DO386">
        <f>IF($GI386&gt;=10,INDEX($DC:$DC,$GH386+10),"")</f>
      </c>
      <c r="DP386">
        <f>IF($GI386&gt;=11,INDEX($DC:$DC,$GH386+11),"")</f>
      </c>
      <c r="DQ386">
        <f>IF($GI386&gt;=12,INDEX($DC:$DC,$GH386+12),"")</f>
      </c>
      <c r="DR386">
        <f>IF($GI386&gt;=13,INDEX($DC:$DC,$GH386+13),"")</f>
      </c>
      <c r="DS386">
        <f>IF($GI386&gt;=14,INDEX($DC:$DC,$GH386+14),"")</f>
      </c>
      <c r="DT386">
        <f>IF($GI386&gt;=15,INDEX($DC:$DC,$GH386+15),"")</f>
      </c>
      <c r="DU386">
        <f>IF($GI386&gt;=16,INDEX($DC:$DC,$GH386+16),"")</f>
      </c>
      <c r="DV386">
        <f>IF($GI386&gt;=17,INDEX($DC:$DC,$GH386+17),"")</f>
      </c>
      <c r="DW386">
        <f>IF($GI386&gt;=18,INDEX($DC:$DC,$GH386+18),"")</f>
      </c>
      <c r="DX386">
        <f>IF($GI386&gt;=19,INDEX($DC:$DC,$GH386+19),"")</f>
      </c>
      <c r="DY386">
        <f>IF($GI386&gt;=20,INDEX($DC:$DC,$GH386+20),"")</f>
      </c>
      <c r="DZ386">
        <f>IF($GI386&gt;=21,INDEX($DC:$DC,$GH386+21),"")</f>
      </c>
      <c r="EA386">
        <f>IF($GI386&gt;=22,INDEX($DC:$DC,$GH386+22),"")</f>
      </c>
      <c r="EB386">
        <f>IF($GI386&gt;=23,INDEX($DC:$DC,$GH386+23),"")</f>
      </c>
      <c r="EC386">
        <f>IF($GI386&gt;=24,INDEX($DC:$DC,$GH386+24),"")</f>
      </c>
      <c r="ED386">
        <f>IF($GI386&gt;=25,INDEX($DC:$DC,$GH386+25),"")</f>
      </c>
      <c r="EE386">
        <f>IF($GI386&gt;=26,INDEX($DC:$DC,$GH386+26),"")</f>
      </c>
      <c r="EF386">
        <f>IF($GI386&gt;=27,INDEX($DC:$DC,$GH386+27),"")</f>
      </c>
      <c r="EG386">
        <f>IF($GI386&gt;=28,INDEX($DC:$DC,$GH386+28),"")</f>
      </c>
      <c r="EH386">
        <f>IF($GI386&gt;=29,INDEX($DC:$DC,$GH386+29),"")</f>
      </c>
      <c r="EI386">
        <f>IF($GI386&gt;=30,INDEX($DC:$DC,$GH386+30),"")</f>
      </c>
      <c r="EJ386">
        <f>IF($GI386&gt;=31,INDEX($DC:$DC,$GH386+31),"")</f>
      </c>
      <c r="EK386">
        <f>IF($GI386&gt;=32,INDEX($DC:$DC,$GH386+32),"")</f>
      </c>
      <c r="EL386">
        <f>IF($GI386&gt;=33,INDEX($DC:$DC,$GH386+33),"")</f>
      </c>
      <c r="EM386">
        <f>IF($GI386&gt;=34,INDEX($DC:$DC,$GH386+34),"")</f>
      </c>
      <c r="EN386">
        <f>IF($GI386&gt;=35,INDEX($DC:$DC,$GH386+35),"")</f>
      </c>
      <c r="EO386">
        <f>IF($GI386&gt;=36,INDEX($DC:$DC,$GH386+36),"")</f>
      </c>
      <c r="EP386">
        <f>IF($GI386&gt;=37,INDEX($DC:$DC,$GH386+37),"")</f>
      </c>
      <c r="EQ386">
        <f>IF($GI386&gt;=38,INDEX($DC:$DC,$GH386+38),"")</f>
      </c>
      <c r="ER386">
        <f>IF($GI386&gt;=39,INDEX($DC:$DC,$GH386+39),"")</f>
      </c>
      <c r="ES386">
        <f>IF($GI386&gt;=40,INDEX($DC:$DC,$GH386+40),"")</f>
      </c>
      <c r="ET386">
        <f>IF($GI386&gt;=1,INDEX($DD:$DD,$GH386+1),"")</f>
      </c>
      <c r="EU386">
        <f>IF($GI386&gt;=2,INDEX($DD:$DD,$GH386+2),"")</f>
      </c>
      <c r="EV386">
        <f>IF($GI386&gt;=3,INDEX($DD:$DD,$GH386+3),"")</f>
      </c>
      <c r="EW386">
        <f>IF($GI386&gt;=4,INDEX($DD:$DD,$GH386+4),"")</f>
      </c>
      <c r="EX386">
        <f>IF($GI386&gt;=5,INDEX($DD:$DD,$GH386+5),"")</f>
      </c>
      <c r="EY386">
        <f>IF($GI386&gt;=6,INDEX($DD:$DD,$GH386+6),"")</f>
      </c>
      <c r="EZ386">
        <f>IF($GI386&gt;=7,INDEX($DD:$DD,$GH386+7),"")</f>
      </c>
      <c r="FA386">
        <f>IF($GI386&gt;=8,INDEX($DD:$DD,$GH386+8),"")</f>
      </c>
      <c r="FB386">
        <f>IF($GI386&gt;=9,INDEX($DD:$DD,$GH386+9),"")</f>
      </c>
      <c r="FC386">
        <f>IF($GI386&gt;=10,INDEX($DD:$DD,$GH386+10),"")</f>
      </c>
      <c r="FD386">
        <f>IF($GI386&gt;=11,INDEX($DD:$DD,$GH386+11),"")</f>
      </c>
      <c r="FE386">
        <f>IF($GI386&gt;=12,INDEX($DD:$DD,$GH386+12),"")</f>
      </c>
      <c r="FF386">
        <f>IF($GI386&gt;=13,INDEX($DD:$DD,$GH386+13),"")</f>
      </c>
      <c r="FG386">
        <f>IF($GI386&gt;=14,INDEX($DD:$DD,$GH386+14),"")</f>
      </c>
      <c r="FH386">
        <f>IF($GI386&gt;=15,INDEX($DD:$DD,$GH386+15),"")</f>
      </c>
      <c r="FI386">
        <f>IF($GI386&gt;=16,INDEX($DD:$DD,$GH386+16),"")</f>
      </c>
      <c r="FJ386">
        <f>IF($GI386&gt;=17,INDEX($DD:$DD,$GH386+17),"")</f>
      </c>
      <c r="FK386">
        <f>IF($GI386&gt;=18,INDEX($DD:$DD,$GH386+18),"")</f>
      </c>
      <c r="FL386">
        <f>IF($GI386&gt;=19,INDEX($DD:$DD,$GH386+19),"")</f>
      </c>
      <c r="FM386">
        <f>IF($GI386&gt;=20,INDEX($DD:$DD,$GH386+20),"")</f>
      </c>
      <c r="FN386">
        <f>IF($GI386&gt;=21,INDEX($DD:$DD,$GH386+21),"")</f>
      </c>
      <c r="FO386">
        <f>IF($GI386&gt;=22,INDEX($DD:$DD,$GH386+22),"")</f>
      </c>
      <c r="FP386">
        <f>IF($GI386&gt;=23,INDEX($DD:$DD,$GH386+23),"")</f>
      </c>
      <c r="FQ386">
        <f>IF($GI386&gt;=24,INDEX($DD:$DD,$GH386+24),"")</f>
      </c>
      <c r="FR386">
        <f>IF($GI386&gt;=25,INDEX($DD:$DD,$GH386+25),"")</f>
      </c>
      <c r="FS386">
        <f>IF($GI386&gt;=26,INDEX($DD:$DD,$GH386+26),"")</f>
      </c>
      <c r="FT386">
        <f>IF($GI386&gt;=27,INDEX($DD:$DD,$GH386+27),"")</f>
      </c>
      <c r="FU386">
        <f>IF($GI386&gt;=28,INDEX($DD:$DD,$GH386+28),"")</f>
      </c>
      <c r="FV386">
        <f>IF($GI386&gt;=29,INDEX($DD:$DD,$GH386+29),"")</f>
      </c>
      <c r="FW386">
        <f>IF($GI386&gt;=30,INDEX($DD:$DD,$GH386+30),"")</f>
      </c>
      <c r="FX386">
        <f>IF($GI386&gt;=31,INDEX($DD:$DD,$GH386+31),"")</f>
      </c>
      <c r="FY386">
        <f>IF($GI386&gt;=32,INDEX($DD:$DD,$GH386+32),"")</f>
      </c>
      <c r="FZ386">
        <f>IF($GI386&gt;=33,INDEX($DD:$DD,$GH386+33),"")</f>
      </c>
      <c r="GA386">
        <f>IF($GI386&gt;=34,INDEX($DD:$DD,$GH386+34),"")</f>
      </c>
      <c r="GB386">
        <f>IF($GI386&gt;=35,INDEX($DD:$DD,$GH386+35),"")</f>
      </c>
      <c r="GC386">
        <f>IF($GI386&gt;=36,INDEX($DD:$DD,$GH386+36),"")</f>
      </c>
      <c r="GD386">
        <f>IF($GI386&gt;=37,INDEX($DD:$DD,$GH386+37),"")</f>
      </c>
      <c r="GE386">
        <f>IF($GI386&gt;=38,INDEX($DD:$DD,$GH386+38),"")</f>
      </c>
      <c r="GF386">
        <f>IF($GI386&gt;=39,INDEX($DD:$DD,$GH386+39),"")</f>
      </c>
      <c r="GG386">
        <f>IF($GI386&gt;=40,INDEX($DD:$DD,$GH386+40),"")</f>
      </c>
      <c r="GH386">
        <f>IFERROR(MATCH($DB386,$DC$2:$DC$148,0)+1,0)</f>
      </c>
      <c r="GI386">
        <f>IFERROR(INDEX($DE$2:$DE$148,MATCH($DB386,$DC$2:$DC$148,0)),0)</f>
      </c>
      <c r="GJ386">
        <f>IFERROR(MATCH($S386,$DF$386:$ES$386,0),0)</f>
      </c>
      <c r="GK386">
        <f>IF($GJ386&gt;0,INDEX($ET$386:$GG$386,$GJ386),"")</f>
      </c>
      <c r="GN386">
        <f>IF($IW386&gt;=1,INDEX($GL:$GL,$IV386+1),"")</f>
      </c>
      <c r="GO386">
        <f>IF($IW386&gt;=2,INDEX($GL:$GL,$IV386+2),"")</f>
      </c>
      <c r="GP386">
        <f>IF($IW386&gt;=3,INDEX($GL:$GL,$IV386+3),"")</f>
      </c>
      <c r="GQ386">
        <f>IF($IW386&gt;=4,INDEX($GL:$GL,$IV386+4),"")</f>
      </c>
      <c r="GR386">
        <f>IF($IW386&gt;=5,INDEX($GL:$GL,$IV386+5),"")</f>
      </c>
      <c r="GS386">
        <f>IF($IW386&gt;=6,INDEX($GL:$GL,$IV386+6),"")</f>
      </c>
      <c r="GT386">
        <f>IF($IW386&gt;=7,INDEX($GL:$GL,$IV386+7),"")</f>
      </c>
      <c r="GU386">
        <f>IF($IW386&gt;=8,INDEX($GL:$GL,$IV386+8),"")</f>
      </c>
      <c r="GV386">
        <f>IF($IW386&gt;=9,INDEX($GL:$GL,$IV386+9),"")</f>
      </c>
      <c r="GW386">
        <f>IF($IW386&gt;=10,INDEX($GL:$GL,$IV386+10),"")</f>
      </c>
      <c r="GX386">
        <f>IF($IW386&gt;=11,INDEX($GL:$GL,$IV386+11),"")</f>
      </c>
      <c r="GY386">
        <f>IF($IW386&gt;=12,INDEX($GL:$GL,$IV386+12),"")</f>
      </c>
      <c r="GZ386">
        <f>IF($IW386&gt;=13,INDEX($GL:$GL,$IV386+13),"")</f>
      </c>
      <c r="HA386">
        <f>IF($IW386&gt;=14,INDEX($GL:$GL,$IV386+14),"")</f>
      </c>
      <c r="HB386">
        <f>IF($IW386&gt;=15,INDEX($GL:$GL,$IV386+15),"")</f>
      </c>
      <c r="HC386">
        <f>IF($IW386&gt;=16,INDEX($GL:$GL,$IV386+16),"")</f>
      </c>
      <c r="HD386">
        <f>IF($IW386&gt;=17,INDEX($GL:$GL,$IV386+17),"")</f>
      </c>
      <c r="HE386">
        <f>IF($IW386&gt;=18,INDEX($GL:$GL,$IV386+18),"")</f>
      </c>
      <c r="HF386">
        <f>IF($IW386&gt;=19,INDEX($GL:$GL,$IV386+19),"")</f>
      </c>
      <c r="HG386">
        <f>IF($IW386&gt;=20,INDEX($GL:$GL,$IV386+20),"")</f>
      </c>
      <c r="HH386">
        <f>IF($IW386&gt;=21,INDEX($GL:$GL,$IV386+21),"")</f>
      </c>
      <c r="HI386">
        <f>IF($IW386&gt;=22,INDEX($GL:$GL,$IV386+22),"")</f>
      </c>
      <c r="HJ386">
        <f>IF($IW386&gt;=23,INDEX($GL:$GL,$IV386+23),"")</f>
      </c>
      <c r="HK386">
        <f>IF($IW386&gt;=24,INDEX($GL:$GL,$IV386+24),"")</f>
      </c>
      <c r="HL386">
        <f>IF($IW386&gt;=25,INDEX($GL:$GL,$IV386+25),"")</f>
      </c>
      <c r="HM386">
        <f>IF($IW386&gt;=26,INDEX($GL:$GL,$IV386+26),"")</f>
      </c>
      <c r="HN386">
        <f>IF($IW386&gt;=27,INDEX($GL:$GL,$IV386+27),"")</f>
      </c>
      <c r="HO386">
        <f>IF($IW386&gt;=28,INDEX($GL:$GL,$IV386+28),"")</f>
      </c>
      <c r="HP386">
        <f>IF($IW386&gt;=29,INDEX($GL:$GL,$IV386+29),"")</f>
      </c>
      <c r="HQ386">
        <f>IF($IW386&gt;=30,INDEX($GL:$GL,$IV386+30),"")</f>
      </c>
      <c r="HR386">
        <f>IF($IW386&gt;=31,INDEX($GL:$GL,$IV386+31),"")</f>
      </c>
      <c r="HS386">
        <f>IF($IW386&gt;=32,INDEX($GL:$GL,$IV386+32),"")</f>
      </c>
      <c r="HT386">
        <f>IF($IW386&gt;=33,INDEX($GL:$GL,$IV386+33),"")</f>
      </c>
      <c r="HU386">
        <f>IF($IW386&gt;=34,INDEX($GL:$GL,$IV386+34),"")</f>
      </c>
      <c r="HV386">
        <f>IF($IW386&gt;=35,INDEX($GL:$GL,$IV386+35),"")</f>
      </c>
      <c r="HW386">
        <f>IF($IW386&gt;=36,INDEX($GL:$GL,$IV386+36),"")</f>
      </c>
      <c r="HX386">
        <f>IF($IW386&gt;=37,INDEX($GL:$GL,$IV386+37),"")</f>
      </c>
      <c r="HY386">
        <f>IF($IW386&gt;=38,INDEX($GL:$GL,$IV386+38),"")</f>
      </c>
      <c r="HZ386">
        <f>IF($IW386&gt;=39,INDEX($GL:$GL,$IV386+39),"")</f>
      </c>
      <c r="IA386">
        <f>IF($IW386&gt;=40,INDEX($GL:$GL,$IV386+40),"")</f>
      </c>
      <c r="IB386">
        <f>IF($IW386&gt;=41,INDEX($GL:$GL,$IV386+41),"")</f>
      </c>
      <c r="IC386">
        <f>IF($IW386&gt;=42,INDEX($GL:$GL,$IV386+42),"")</f>
      </c>
      <c r="ID386">
        <f>IF($IW386&gt;=43,INDEX($GL:$GL,$IV386+43),"")</f>
      </c>
      <c r="IE386">
        <f>IF($IW386&gt;=44,INDEX($GL:$GL,$IV386+44),"")</f>
      </c>
      <c r="IF386">
        <f>IF($IW386&gt;=45,INDEX($GL:$GL,$IV386+45),"")</f>
      </c>
      <c r="IG386">
        <f>IF($IW386&gt;=46,INDEX($GL:$GL,$IV386+46),"")</f>
      </c>
      <c r="IH386">
        <f>IF($IW386&gt;=47,INDEX($GL:$GL,$IV386+47),"")</f>
      </c>
      <c r="II386">
        <f>IF($IW386&gt;=48,INDEX($GL:$GL,$IV386+48),"")</f>
      </c>
      <c r="IJ386">
        <f>IF($IW386&gt;=49,INDEX($GL:$GL,$IV386+49),"")</f>
      </c>
      <c r="IK386">
        <f>IF($IW386&gt;=50,INDEX($GL:$GL,$IV386+50),"")</f>
      </c>
      <c r="IL386">
        <f>IF($IW386&gt;=51,INDEX($GL:$GL,$IV386+51),"")</f>
      </c>
      <c r="IM386">
        <f>IF($IW386&gt;=52,INDEX($GL:$GL,$IV386+52),"")</f>
      </c>
      <c r="IN386">
        <f>IF($IW386&gt;=53,INDEX($GL:$GL,$IV386+53),"")</f>
      </c>
      <c r="IO386">
        <f>IF($IW386&gt;=54,INDEX($GL:$GL,$IV386+54),"")</f>
      </c>
      <c r="IP386">
        <f>IF($IW386&gt;=55,INDEX($GL:$GL,$IV386+55),"")</f>
      </c>
      <c r="IQ386">
        <f>IF($IW386&gt;=56,INDEX($GL:$GL,$IV386+56),"")</f>
      </c>
      <c r="IR386">
        <f>IF($IW386&gt;=57,INDEX($GL:$GL,$IV386+57),"")</f>
      </c>
      <c r="IS386">
        <f>IF($IW386&gt;=58,INDEX($GL:$GL,$IV386+58),"")</f>
      </c>
      <c r="IT386">
        <f>IF($IW386&gt;=59,INDEX($GL:$GL,$IV386+59),"")</f>
      </c>
      <c r="IU386">
        <f>IF($IW386&gt;=60,INDEX($GL:$GL,$IV386+60),"")</f>
      </c>
      <c r="IV386">
        <f>IFERROR(MATCH($GK386,$GL$2:$GL$324,0)+1,0)</f>
      </c>
      <c r="IW386">
        <f>IFERROR(INDEX($GM$2:$GM$324,MATCH($GK386,$GL$2:$GL$324,0)),0)</f>
      </c>
      <c r="IX386" t="s">
        <v>34</v>
      </c>
      <c r="IY386" t="s">
        <v>34</v>
      </c>
    </row>
    <row r="387" spans="1:259" x14ac:dyDescent="0.25">
      <c r="K387">
        <f>IF(OR($N387="",$J387=""),"",IFERROR($N387/$J387,0))</f>
      </c>
      <c r="L387">
        <f>IF($N387="","",
SUM($M387,$O387,$T387,$P387,$R387)*
(1-IF($U387="",0,VALUE($U387)/100)))</f>
      </c>
      <c r="M387">
        <f>IF($N387="","",$N387)</f>
      </c>
      <c r="O387">
        <f>IF($N387="","",
IF($H387="","",
IF(ISNUMBER(SEARCH("exempt",LOWER($H387))),0,
$N387*(VALUE(SUBSTITUTE($H387,"%",""))/100))))</f>
      </c>
      <c r="V387">
        <f>IFERROR(IF(FIND(" - ",$E387)&gt;0,MID($E387,FIND(" - ",$E387)+3,LEN($E387)),""),"")</f>
      </c>
      <c r="AE387" t="s">
        <v>968</v>
      </c>
      <c r="AJ387">
        <f>IFERROR(LEFT($E387,FIND(" - ",$E387)-1),$E387)</f>
      </c>
      <c r="AM387">
        <f>IF($CB387&gt;=1,INDEX($AK:$AK,$CA387+1),"")</f>
      </c>
      <c r="AN387">
        <f>IF($CB387&gt;=2,INDEX($AK:$AK,$CA387+2),"")</f>
      </c>
      <c r="AO387">
        <f>IF($CB387&gt;=3,INDEX($AK:$AK,$CA387+3),"")</f>
      </c>
      <c r="AP387">
        <f>IF($CB387&gt;=4,INDEX($AK:$AK,$CA387+4),"")</f>
      </c>
      <c r="AQ387">
        <f>IF($CB387&gt;=5,INDEX($AK:$AK,$CA387+5),"")</f>
      </c>
      <c r="AR387">
        <f>IF($CB387&gt;=6,INDEX($AK:$AK,$CA387+6),"")</f>
      </c>
      <c r="AS387">
        <f>IF($CB387&gt;=7,INDEX($AK:$AK,$CA387+7),"")</f>
      </c>
      <c r="AT387">
        <f>IF($CB387&gt;=8,INDEX($AK:$AK,$CA387+8),"")</f>
      </c>
      <c r="AU387">
        <f>IF($CB387&gt;=9,INDEX($AK:$AK,$CA387+9),"")</f>
      </c>
      <c r="AV387">
        <f>IF($CB387&gt;=10,INDEX($AK:$AK,$CA387+10),"")</f>
      </c>
      <c r="AW387">
        <f>IF($CB387&gt;=11,INDEX($AK:$AK,$CA387+11),"")</f>
      </c>
      <c r="AX387">
        <f>IF($CB387&gt;=12,INDEX($AK:$AK,$CA387+12),"")</f>
      </c>
      <c r="AY387">
        <f>IF($CB387&gt;=13,INDEX($AK:$AK,$CA387+13),"")</f>
      </c>
      <c r="AZ387">
        <f>IF($CB387&gt;=14,INDEX($AK:$AK,$CA387+14),"")</f>
      </c>
      <c r="BA387">
        <f>IF($CB387&gt;=15,INDEX($AK:$AK,$CA387+15),"")</f>
      </c>
      <c r="BB387">
        <f>IF($CB387&gt;=16,INDEX($AK:$AK,$CA387+16),"")</f>
      </c>
      <c r="BC387">
        <f>IF($CB387&gt;=17,INDEX($AK:$AK,$CA387+17),"")</f>
      </c>
      <c r="BD387">
        <f>IF($CB387&gt;=18,INDEX($AK:$AK,$CA387+18),"")</f>
      </c>
      <c r="BE387">
        <f>IF($CB387&gt;=19,INDEX($AK:$AK,$CA387+19),"")</f>
      </c>
      <c r="BF387">
        <f>IF($CB387&gt;=20,INDEX($AK:$AK,$CA387+20),"")</f>
      </c>
      <c r="BG387">
        <f>IF($CB387&gt;=21,INDEX($AK:$AK,$CA387+21),"")</f>
      </c>
      <c r="BH387">
        <f>IF($CB387&gt;=22,INDEX($AK:$AK,$CA387+22),"")</f>
      </c>
      <c r="BI387">
        <f>IF($CB387&gt;=23,INDEX($AK:$AK,$CA387+23),"")</f>
      </c>
      <c r="BJ387">
        <f>IF($CB387&gt;=24,INDEX($AK:$AK,$CA387+24),"")</f>
      </c>
      <c r="BK387">
        <f>IF($CB387&gt;=25,INDEX($AK:$AK,$CA387+25),"")</f>
      </c>
      <c r="BL387">
        <f>IF($CB387&gt;=26,INDEX($AK:$AK,$CA387+26),"")</f>
      </c>
      <c r="BM387">
        <f>IF($CB387&gt;=27,INDEX($AK:$AK,$CA387+27),"")</f>
      </c>
      <c r="BN387">
        <f>IF($CB387&gt;=28,INDEX($AK:$AK,$CA387+28),"")</f>
      </c>
      <c r="BO387">
        <f>IF($CB387&gt;=29,INDEX($AK:$AK,$CA387+29),"")</f>
      </c>
      <c r="BP387">
        <f>IF($CB387&gt;=30,INDEX($AK:$AK,$CA387+30),"")</f>
      </c>
      <c r="BQ387">
        <f>IF($CB387&gt;=31,INDEX($AK:$AK,$CA387+31),"")</f>
      </c>
      <c r="BR387">
        <f>IF($CB387&gt;=32,INDEX($AK:$AK,$CA387+32),"")</f>
      </c>
      <c r="BS387">
        <f>IF($CB387&gt;=33,INDEX($AK:$AK,$CA387+33),"")</f>
      </c>
      <c r="BT387">
        <f>IF($CB387&gt;=34,INDEX($AK:$AK,$CA387+34),"")</f>
      </c>
      <c r="BU387">
        <f>IF($CB387&gt;=35,INDEX($AK:$AK,$CA387+35),"")</f>
      </c>
      <c r="BV387">
        <f>IF($CB387&gt;=36,INDEX($AK:$AK,$CA387+36),"")</f>
      </c>
      <c r="BW387">
        <f>IF($CB387&gt;=37,INDEX($AK:$AK,$CA387+37),"")</f>
      </c>
      <c r="BX387">
        <f>IF($CB387&gt;=38,INDEX($AK:$AK,$CA387+38),"")</f>
      </c>
      <c r="BY387">
        <f>IF($CB387&gt;=39,INDEX($AK:$AK,$CA387+39),"")</f>
      </c>
      <c r="BZ387">
        <f>IF($CB387&gt;=40,INDEX($AK:$AK,$CA387+40),"")</f>
      </c>
      <c r="CA387">
        <f>IFERROR(MATCH($AJ387,$AK$2:$AK$134,0)+1,0)</f>
      </c>
      <c r="CB387">
        <f>IFERROR(INDEX($AL$2:$AL$134,MATCH($AJ387,$AK$2:$AK$134,0)),0)</f>
      </c>
      <c r="CC387">
        <f>IFERROR(LEFT($F387,FIND(" - ",$F387)-1),$F387)</f>
      </c>
      <c r="CF387">
        <f>IF($DA387&gt;=1,INDEX($CD:$CD,$CZ387+1),"")</f>
      </c>
      <c r="CG387">
        <f>IF($DA387&gt;=2,INDEX($CD:$CD,$CZ387+2),"")</f>
      </c>
      <c r="CH387">
        <f>IF($DA387&gt;=3,INDEX($CD:$CD,$CZ387+3),"")</f>
      </c>
      <c r="CI387">
        <f>IF($DA387&gt;=4,INDEX($CD:$CD,$CZ387+4),"")</f>
      </c>
      <c r="CJ387">
        <f>IF($DA387&gt;=5,INDEX($CD:$CD,$CZ387+5),"")</f>
      </c>
      <c r="CK387">
        <f>IF($DA387&gt;=6,INDEX($CD:$CD,$CZ387+6),"")</f>
      </c>
      <c r="CL387">
        <f>IF($DA387&gt;=7,INDEX($CD:$CD,$CZ387+7),"")</f>
      </c>
      <c r="CM387">
        <f>IF($DA387&gt;=8,INDEX($CD:$CD,$CZ387+8),"")</f>
      </c>
      <c r="CN387">
        <f>IF($DA387&gt;=9,INDEX($CD:$CD,$CZ387+9),"")</f>
      </c>
      <c r="CO387">
        <f>IF($DA387&gt;=10,INDEX($CD:$CD,$CZ387+10),"")</f>
      </c>
      <c r="CP387">
        <f>IF($DA387&gt;=11,INDEX($CD:$CD,$CZ387+11),"")</f>
      </c>
      <c r="CQ387">
        <f>IF($DA387&gt;=12,INDEX($CD:$CD,$CZ387+12),"")</f>
      </c>
      <c r="CR387">
        <f>IF($DA387&gt;=13,INDEX($CD:$CD,$CZ387+13),"")</f>
      </c>
      <c r="CS387">
        <f>IF($DA387&gt;=14,INDEX($CD:$CD,$CZ387+14),"")</f>
      </c>
      <c r="CT387">
        <f>IF($DA387&gt;=15,INDEX($CD:$CD,$CZ387+15),"")</f>
      </c>
      <c r="CU387">
        <f>IF($DA387&gt;=16,INDEX($CD:$CD,$CZ387+16),"")</f>
      </c>
      <c r="CV387">
        <f>IF($DA387&gt;=17,INDEX($CD:$CD,$CZ387+17),"")</f>
      </c>
      <c r="CW387">
        <f>IF($DA387&gt;=18,INDEX($CD:$CD,$CZ387+18),"")</f>
      </c>
      <c r="CX387">
        <f>IF($DA387&gt;=19,INDEX($CD:$CD,$CZ387+19),"")</f>
      </c>
      <c r="CY387">
        <f>IF($DA387&gt;=20,INDEX($CD:$CD,$CZ387+20),"")</f>
      </c>
      <c r="CZ387">
        <f>IFERROR(MATCH($CC387,$CD$2:$CD$263,0)+1,0)</f>
      </c>
      <c r="DA387">
        <f>IFERROR(INDEX($CE$2:$CE$263,MATCH($CC387,$CD$2:$CD$263,0)),0)</f>
      </c>
      <c r="DB387">
        <f>IFERROR(INDEX($AI:$AI,MATCH($H387,$AH:$AH,0))&amp;"","")</f>
      </c>
      <c r="DF387">
        <f>IF($GI387&gt;=1,INDEX($DC:$DC,$GH387+1),"")</f>
      </c>
      <c r="DG387">
        <f>IF($GI387&gt;=2,INDEX($DC:$DC,$GH387+2),"")</f>
      </c>
      <c r="DH387">
        <f>IF($GI387&gt;=3,INDEX($DC:$DC,$GH387+3),"")</f>
      </c>
      <c r="DI387">
        <f>IF($GI387&gt;=4,INDEX($DC:$DC,$GH387+4),"")</f>
      </c>
      <c r="DJ387">
        <f>IF($GI387&gt;=5,INDEX($DC:$DC,$GH387+5),"")</f>
      </c>
      <c r="DK387">
        <f>IF($GI387&gt;=6,INDEX($DC:$DC,$GH387+6),"")</f>
      </c>
      <c r="DL387">
        <f>IF($GI387&gt;=7,INDEX($DC:$DC,$GH387+7),"")</f>
      </c>
      <c r="DM387">
        <f>IF($GI387&gt;=8,INDEX($DC:$DC,$GH387+8),"")</f>
      </c>
      <c r="DN387">
        <f>IF($GI387&gt;=9,INDEX($DC:$DC,$GH387+9),"")</f>
      </c>
      <c r="DO387">
        <f>IF($GI387&gt;=10,INDEX($DC:$DC,$GH387+10),"")</f>
      </c>
      <c r="DP387">
        <f>IF($GI387&gt;=11,INDEX($DC:$DC,$GH387+11),"")</f>
      </c>
      <c r="DQ387">
        <f>IF($GI387&gt;=12,INDEX($DC:$DC,$GH387+12),"")</f>
      </c>
      <c r="DR387">
        <f>IF($GI387&gt;=13,INDEX($DC:$DC,$GH387+13),"")</f>
      </c>
      <c r="DS387">
        <f>IF($GI387&gt;=14,INDEX($DC:$DC,$GH387+14),"")</f>
      </c>
      <c r="DT387">
        <f>IF($GI387&gt;=15,INDEX($DC:$DC,$GH387+15),"")</f>
      </c>
      <c r="DU387">
        <f>IF($GI387&gt;=16,INDEX($DC:$DC,$GH387+16),"")</f>
      </c>
      <c r="DV387">
        <f>IF($GI387&gt;=17,INDEX($DC:$DC,$GH387+17),"")</f>
      </c>
      <c r="DW387">
        <f>IF($GI387&gt;=18,INDEX($DC:$DC,$GH387+18),"")</f>
      </c>
      <c r="DX387">
        <f>IF($GI387&gt;=19,INDEX($DC:$DC,$GH387+19),"")</f>
      </c>
      <c r="DY387">
        <f>IF($GI387&gt;=20,INDEX($DC:$DC,$GH387+20),"")</f>
      </c>
      <c r="DZ387">
        <f>IF($GI387&gt;=21,INDEX($DC:$DC,$GH387+21),"")</f>
      </c>
      <c r="EA387">
        <f>IF($GI387&gt;=22,INDEX($DC:$DC,$GH387+22),"")</f>
      </c>
      <c r="EB387">
        <f>IF($GI387&gt;=23,INDEX($DC:$DC,$GH387+23),"")</f>
      </c>
      <c r="EC387">
        <f>IF($GI387&gt;=24,INDEX($DC:$DC,$GH387+24),"")</f>
      </c>
      <c r="ED387">
        <f>IF($GI387&gt;=25,INDEX($DC:$DC,$GH387+25),"")</f>
      </c>
      <c r="EE387">
        <f>IF($GI387&gt;=26,INDEX($DC:$DC,$GH387+26),"")</f>
      </c>
      <c r="EF387">
        <f>IF($GI387&gt;=27,INDEX($DC:$DC,$GH387+27),"")</f>
      </c>
      <c r="EG387">
        <f>IF($GI387&gt;=28,INDEX($DC:$DC,$GH387+28),"")</f>
      </c>
      <c r="EH387">
        <f>IF($GI387&gt;=29,INDEX($DC:$DC,$GH387+29),"")</f>
      </c>
      <c r="EI387">
        <f>IF($GI387&gt;=30,INDEX($DC:$DC,$GH387+30),"")</f>
      </c>
      <c r="EJ387">
        <f>IF($GI387&gt;=31,INDEX($DC:$DC,$GH387+31),"")</f>
      </c>
      <c r="EK387">
        <f>IF($GI387&gt;=32,INDEX($DC:$DC,$GH387+32),"")</f>
      </c>
      <c r="EL387">
        <f>IF($GI387&gt;=33,INDEX($DC:$DC,$GH387+33),"")</f>
      </c>
      <c r="EM387">
        <f>IF($GI387&gt;=34,INDEX($DC:$DC,$GH387+34),"")</f>
      </c>
      <c r="EN387">
        <f>IF($GI387&gt;=35,INDEX($DC:$DC,$GH387+35),"")</f>
      </c>
      <c r="EO387">
        <f>IF($GI387&gt;=36,INDEX($DC:$DC,$GH387+36),"")</f>
      </c>
      <c r="EP387">
        <f>IF($GI387&gt;=37,INDEX($DC:$DC,$GH387+37),"")</f>
      </c>
      <c r="EQ387">
        <f>IF($GI387&gt;=38,INDEX($DC:$DC,$GH387+38),"")</f>
      </c>
      <c r="ER387">
        <f>IF($GI387&gt;=39,INDEX($DC:$DC,$GH387+39),"")</f>
      </c>
      <c r="ES387">
        <f>IF($GI387&gt;=40,INDEX($DC:$DC,$GH387+40),"")</f>
      </c>
      <c r="ET387">
        <f>IF($GI387&gt;=1,INDEX($DD:$DD,$GH387+1),"")</f>
      </c>
      <c r="EU387">
        <f>IF($GI387&gt;=2,INDEX($DD:$DD,$GH387+2),"")</f>
      </c>
      <c r="EV387">
        <f>IF($GI387&gt;=3,INDEX($DD:$DD,$GH387+3),"")</f>
      </c>
      <c r="EW387">
        <f>IF($GI387&gt;=4,INDEX($DD:$DD,$GH387+4),"")</f>
      </c>
      <c r="EX387">
        <f>IF($GI387&gt;=5,INDEX($DD:$DD,$GH387+5),"")</f>
      </c>
      <c r="EY387">
        <f>IF($GI387&gt;=6,INDEX($DD:$DD,$GH387+6),"")</f>
      </c>
      <c r="EZ387">
        <f>IF($GI387&gt;=7,INDEX($DD:$DD,$GH387+7),"")</f>
      </c>
      <c r="FA387">
        <f>IF($GI387&gt;=8,INDEX($DD:$DD,$GH387+8),"")</f>
      </c>
      <c r="FB387">
        <f>IF($GI387&gt;=9,INDEX($DD:$DD,$GH387+9),"")</f>
      </c>
      <c r="FC387">
        <f>IF($GI387&gt;=10,INDEX($DD:$DD,$GH387+10),"")</f>
      </c>
      <c r="FD387">
        <f>IF($GI387&gt;=11,INDEX($DD:$DD,$GH387+11),"")</f>
      </c>
      <c r="FE387">
        <f>IF($GI387&gt;=12,INDEX($DD:$DD,$GH387+12),"")</f>
      </c>
      <c r="FF387">
        <f>IF($GI387&gt;=13,INDEX($DD:$DD,$GH387+13),"")</f>
      </c>
      <c r="FG387">
        <f>IF($GI387&gt;=14,INDEX($DD:$DD,$GH387+14),"")</f>
      </c>
      <c r="FH387">
        <f>IF($GI387&gt;=15,INDEX($DD:$DD,$GH387+15),"")</f>
      </c>
      <c r="FI387">
        <f>IF($GI387&gt;=16,INDEX($DD:$DD,$GH387+16),"")</f>
      </c>
      <c r="FJ387">
        <f>IF($GI387&gt;=17,INDEX($DD:$DD,$GH387+17),"")</f>
      </c>
      <c r="FK387">
        <f>IF($GI387&gt;=18,INDEX($DD:$DD,$GH387+18),"")</f>
      </c>
      <c r="FL387">
        <f>IF($GI387&gt;=19,INDEX($DD:$DD,$GH387+19),"")</f>
      </c>
      <c r="FM387">
        <f>IF($GI387&gt;=20,INDEX($DD:$DD,$GH387+20),"")</f>
      </c>
      <c r="FN387">
        <f>IF($GI387&gt;=21,INDEX($DD:$DD,$GH387+21),"")</f>
      </c>
      <c r="FO387">
        <f>IF($GI387&gt;=22,INDEX($DD:$DD,$GH387+22),"")</f>
      </c>
      <c r="FP387">
        <f>IF($GI387&gt;=23,INDEX($DD:$DD,$GH387+23),"")</f>
      </c>
      <c r="FQ387">
        <f>IF($GI387&gt;=24,INDEX($DD:$DD,$GH387+24),"")</f>
      </c>
      <c r="FR387">
        <f>IF($GI387&gt;=25,INDEX($DD:$DD,$GH387+25),"")</f>
      </c>
      <c r="FS387">
        <f>IF($GI387&gt;=26,INDEX($DD:$DD,$GH387+26),"")</f>
      </c>
      <c r="FT387">
        <f>IF($GI387&gt;=27,INDEX($DD:$DD,$GH387+27),"")</f>
      </c>
      <c r="FU387">
        <f>IF($GI387&gt;=28,INDEX($DD:$DD,$GH387+28),"")</f>
      </c>
      <c r="FV387">
        <f>IF($GI387&gt;=29,INDEX($DD:$DD,$GH387+29),"")</f>
      </c>
      <c r="FW387">
        <f>IF($GI387&gt;=30,INDEX($DD:$DD,$GH387+30),"")</f>
      </c>
      <c r="FX387">
        <f>IF($GI387&gt;=31,INDEX($DD:$DD,$GH387+31),"")</f>
      </c>
      <c r="FY387">
        <f>IF($GI387&gt;=32,INDEX($DD:$DD,$GH387+32),"")</f>
      </c>
      <c r="FZ387">
        <f>IF($GI387&gt;=33,INDEX($DD:$DD,$GH387+33),"")</f>
      </c>
      <c r="GA387">
        <f>IF($GI387&gt;=34,INDEX($DD:$DD,$GH387+34),"")</f>
      </c>
      <c r="GB387">
        <f>IF($GI387&gt;=35,INDEX($DD:$DD,$GH387+35),"")</f>
      </c>
      <c r="GC387">
        <f>IF($GI387&gt;=36,INDEX($DD:$DD,$GH387+36),"")</f>
      </c>
      <c r="GD387">
        <f>IF($GI387&gt;=37,INDEX($DD:$DD,$GH387+37),"")</f>
      </c>
      <c r="GE387">
        <f>IF($GI387&gt;=38,INDEX($DD:$DD,$GH387+38),"")</f>
      </c>
      <c r="GF387">
        <f>IF($GI387&gt;=39,INDEX($DD:$DD,$GH387+39),"")</f>
      </c>
      <c r="GG387">
        <f>IF($GI387&gt;=40,INDEX($DD:$DD,$GH387+40),"")</f>
      </c>
      <c r="GH387">
        <f>IFERROR(MATCH($DB387,$DC$2:$DC$148,0)+1,0)</f>
      </c>
      <c r="GI387">
        <f>IFERROR(INDEX($DE$2:$DE$148,MATCH($DB387,$DC$2:$DC$148,0)),0)</f>
      </c>
      <c r="GJ387">
        <f>IFERROR(MATCH($S387,$DF$387:$ES$387,0),0)</f>
      </c>
      <c r="GK387">
        <f>IF($GJ387&gt;0,INDEX($ET$387:$GG$387,$GJ387),"")</f>
      </c>
      <c r="GN387">
        <f>IF($IW387&gt;=1,INDEX($GL:$GL,$IV387+1),"")</f>
      </c>
      <c r="GO387">
        <f>IF($IW387&gt;=2,INDEX($GL:$GL,$IV387+2),"")</f>
      </c>
      <c r="GP387">
        <f>IF($IW387&gt;=3,INDEX($GL:$GL,$IV387+3),"")</f>
      </c>
      <c r="GQ387">
        <f>IF($IW387&gt;=4,INDEX($GL:$GL,$IV387+4),"")</f>
      </c>
      <c r="GR387">
        <f>IF($IW387&gt;=5,INDEX($GL:$GL,$IV387+5),"")</f>
      </c>
      <c r="GS387">
        <f>IF($IW387&gt;=6,INDEX($GL:$GL,$IV387+6),"")</f>
      </c>
      <c r="GT387">
        <f>IF($IW387&gt;=7,INDEX($GL:$GL,$IV387+7),"")</f>
      </c>
      <c r="GU387">
        <f>IF($IW387&gt;=8,INDEX($GL:$GL,$IV387+8),"")</f>
      </c>
      <c r="GV387">
        <f>IF($IW387&gt;=9,INDEX($GL:$GL,$IV387+9),"")</f>
      </c>
      <c r="GW387">
        <f>IF($IW387&gt;=10,INDEX($GL:$GL,$IV387+10),"")</f>
      </c>
      <c r="GX387">
        <f>IF($IW387&gt;=11,INDEX($GL:$GL,$IV387+11),"")</f>
      </c>
      <c r="GY387">
        <f>IF($IW387&gt;=12,INDEX($GL:$GL,$IV387+12),"")</f>
      </c>
      <c r="GZ387">
        <f>IF($IW387&gt;=13,INDEX($GL:$GL,$IV387+13),"")</f>
      </c>
      <c r="HA387">
        <f>IF($IW387&gt;=14,INDEX($GL:$GL,$IV387+14),"")</f>
      </c>
      <c r="HB387">
        <f>IF($IW387&gt;=15,INDEX($GL:$GL,$IV387+15),"")</f>
      </c>
      <c r="HC387">
        <f>IF($IW387&gt;=16,INDEX($GL:$GL,$IV387+16),"")</f>
      </c>
      <c r="HD387">
        <f>IF($IW387&gt;=17,INDEX($GL:$GL,$IV387+17),"")</f>
      </c>
      <c r="HE387">
        <f>IF($IW387&gt;=18,INDEX($GL:$GL,$IV387+18),"")</f>
      </c>
      <c r="HF387">
        <f>IF($IW387&gt;=19,INDEX($GL:$GL,$IV387+19),"")</f>
      </c>
      <c r="HG387">
        <f>IF($IW387&gt;=20,INDEX($GL:$GL,$IV387+20),"")</f>
      </c>
      <c r="HH387">
        <f>IF($IW387&gt;=21,INDEX($GL:$GL,$IV387+21),"")</f>
      </c>
      <c r="HI387">
        <f>IF($IW387&gt;=22,INDEX($GL:$GL,$IV387+22),"")</f>
      </c>
      <c r="HJ387">
        <f>IF($IW387&gt;=23,INDEX($GL:$GL,$IV387+23),"")</f>
      </c>
      <c r="HK387">
        <f>IF($IW387&gt;=24,INDEX($GL:$GL,$IV387+24),"")</f>
      </c>
      <c r="HL387">
        <f>IF($IW387&gt;=25,INDEX($GL:$GL,$IV387+25),"")</f>
      </c>
      <c r="HM387">
        <f>IF($IW387&gt;=26,INDEX($GL:$GL,$IV387+26),"")</f>
      </c>
      <c r="HN387">
        <f>IF($IW387&gt;=27,INDEX($GL:$GL,$IV387+27),"")</f>
      </c>
      <c r="HO387">
        <f>IF($IW387&gt;=28,INDEX($GL:$GL,$IV387+28),"")</f>
      </c>
      <c r="HP387">
        <f>IF($IW387&gt;=29,INDEX($GL:$GL,$IV387+29),"")</f>
      </c>
      <c r="HQ387">
        <f>IF($IW387&gt;=30,INDEX($GL:$GL,$IV387+30),"")</f>
      </c>
      <c r="HR387">
        <f>IF($IW387&gt;=31,INDEX($GL:$GL,$IV387+31),"")</f>
      </c>
      <c r="HS387">
        <f>IF($IW387&gt;=32,INDEX($GL:$GL,$IV387+32),"")</f>
      </c>
      <c r="HT387">
        <f>IF($IW387&gt;=33,INDEX($GL:$GL,$IV387+33),"")</f>
      </c>
      <c r="HU387">
        <f>IF($IW387&gt;=34,INDEX($GL:$GL,$IV387+34),"")</f>
      </c>
      <c r="HV387">
        <f>IF($IW387&gt;=35,INDEX($GL:$GL,$IV387+35),"")</f>
      </c>
      <c r="HW387">
        <f>IF($IW387&gt;=36,INDEX($GL:$GL,$IV387+36),"")</f>
      </c>
      <c r="HX387">
        <f>IF($IW387&gt;=37,INDEX($GL:$GL,$IV387+37),"")</f>
      </c>
      <c r="HY387">
        <f>IF($IW387&gt;=38,INDEX($GL:$GL,$IV387+38),"")</f>
      </c>
      <c r="HZ387">
        <f>IF($IW387&gt;=39,INDEX($GL:$GL,$IV387+39),"")</f>
      </c>
      <c r="IA387">
        <f>IF($IW387&gt;=40,INDEX($GL:$GL,$IV387+40),"")</f>
      </c>
      <c r="IB387">
        <f>IF($IW387&gt;=41,INDEX($GL:$GL,$IV387+41),"")</f>
      </c>
      <c r="IC387">
        <f>IF($IW387&gt;=42,INDEX($GL:$GL,$IV387+42),"")</f>
      </c>
      <c r="ID387">
        <f>IF($IW387&gt;=43,INDEX($GL:$GL,$IV387+43),"")</f>
      </c>
      <c r="IE387">
        <f>IF($IW387&gt;=44,INDEX($GL:$GL,$IV387+44),"")</f>
      </c>
      <c r="IF387">
        <f>IF($IW387&gt;=45,INDEX($GL:$GL,$IV387+45),"")</f>
      </c>
      <c r="IG387">
        <f>IF($IW387&gt;=46,INDEX($GL:$GL,$IV387+46),"")</f>
      </c>
      <c r="IH387">
        <f>IF($IW387&gt;=47,INDEX($GL:$GL,$IV387+47),"")</f>
      </c>
      <c r="II387">
        <f>IF($IW387&gt;=48,INDEX($GL:$GL,$IV387+48),"")</f>
      </c>
      <c r="IJ387">
        <f>IF($IW387&gt;=49,INDEX($GL:$GL,$IV387+49),"")</f>
      </c>
      <c r="IK387">
        <f>IF($IW387&gt;=50,INDEX($GL:$GL,$IV387+50),"")</f>
      </c>
      <c r="IL387">
        <f>IF($IW387&gt;=51,INDEX($GL:$GL,$IV387+51),"")</f>
      </c>
      <c r="IM387">
        <f>IF($IW387&gt;=52,INDEX($GL:$GL,$IV387+52),"")</f>
      </c>
      <c r="IN387">
        <f>IF($IW387&gt;=53,INDEX($GL:$GL,$IV387+53),"")</f>
      </c>
      <c r="IO387">
        <f>IF($IW387&gt;=54,INDEX($GL:$GL,$IV387+54),"")</f>
      </c>
      <c r="IP387">
        <f>IF($IW387&gt;=55,INDEX($GL:$GL,$IV387+55),"")</f>
      </c>
      <c r="IQ387">
        <f>IF($IW387&gt;=56,INDEX($GL:$GL,$IV387+56),"")</f>
      </c>
      <c r="IR387">
        <f>IF($IW387&gt;=57,INDEX($GL:$GL,$IV387+57),"")</f>
      </c>
      <c r="IS387">
        <f>IF($IW387&gt;=58,INDEX($GL:$GL,$IV387+58),"")</f>
      </c>
      <c r="IT387">
        <f>IF($IW387&gt;=59,INDEX($GL:$GL,$IV387+59),"")</f>
      </c>
      <c r="IU387">
        <f>IF($IW387&gt;=60,INDEX($GL:$GL,$IV387+60),"")</f>
      </c>
      <c r="IV387">
        <f>IFERROR(MATCH($GK387,$GL$2:$GL$324,0)+1,0)</f>
      </c>
      <c r="IW387">
        <f>IFERROR(INDEX($GM$2:$GM$324,MATCH($GK387,$GL$2:$GL$324,0)),0)</f>
      </c>
      <c r="IX387" t="s">
        <v>34</v>
      </c>
      <c r="IY387" t="s">
        <v>34</v>
      </c>
    </row>
    <row r="388" spans="1:259" x14ac:dyDescent="0.25">
      <c r="K388">
        <f>IF(OR($N388="",$J388=""),"",IFERROR($N388/$J388,0))</f>
      </c>
      <c r="L388">
        <f>IF($N388="","",
SUM($M388,$O388,$T388,$P388,$R388)*
(1-IF($U388="",0,VALUE($U388)/100)))</f>
      </c>
      <c r="M388">
        <f>IF($N388="","",$N388)</f>
      </c>
      <c r="O388">
        <f>IF($N388="","",
IF($H388="","",
IF(ISNUMBER(SEARCH("exempt",LOWER($H388))),0,
$N388*(VALUE(SUBSTITUTE($H388,"%",""))/100))))</f>
      </c>
      <c r="V388">
        <f>IFERROR(IF(FIND(" - ",$E388)&gt;0,MID($E388,FIND(" - ",$E388)+3,LEN($E388)),""),"")</f>
      </c>
      <c r="AE388" t="s">
        <v>969</v>
      </c>
      <c r="AJ388">
        <f>IFERROR(LEFT($E388,FIND(" - ",$E388)-1),$E388)</f>
      </c>
      <c r="AM388">
        <f>IF($CB388&gt;=1,INDEX($AK:$AK,$CA388+1),"")</f>
      </c>
      <c r="AN388">
        <f>IF($CB388&gt;=2,INDEX($AK:$AK,$CA388+2),"")</f>
      </c>
      <c r="AO388">
        <f>IF($CB388&gt;=3,INDEX($AK:$AK,$CA388+3),"")</f>
      </c>
      <c r="AP388">
        <f>IF($CB388&gt;=4,INDEX($AK:$AK,$CA388+4),"")</f>
      </c>
      <c r="AQ388">
        <f>IF($CB388&gt;=5,INDEX($AK:$AK,$CA388+5),"")</f>
      </c>
      <c r="AR388">
        <f>IF($CB388&gt;=6,INDEX($AK:$AK,$CA388+6),"")</f>
      </c>
      <c r="AS388">
        <f>IF($CB388&gt;=7,INDEX($AK:$AK,$CA388+7),"")</f>
      </c>
      <c r="AT388">
        <f>IF($CB388&gt;=8,INDEX($AK:$AK,$CA388+8),"")</f>
      </c>
      <c r="AU388">
        <f>IF($CB388&gt;=9,INDEX($AK:$AK,$CA388+9),"")</f>
      </c>
      <c r="AV388">
        <f>IF($CB388&gt;=10,INDEX($AK:$AK,$CA388+10),"")</f>
      </c>
      <c r="AW388">
        <f>IF($CB388&gt;=11,INDEX($AK:$AK,$CA388+11),"")</f>
      </c>
      <c r="AX388">
        <f>IF($CB388&gt;=12,INDEX($AK:$AK,$CA388+12),"")</f>
      </c>
      <c r="AY388">
        <f>IF($CB388&gt;=13,INDEX($AK:$AK,$CA388+13),"")</f>
      </c>
      <c r="AZ388">
        <f>IF($CB388&gt;=14,INDEX($AK:$AK,$CA388+14),"")</f>
      </c>
      <c r="BA388">
        <f>IF($CB388&gt;=15,INDEX($AK:$AK,$CA388+15),"")</f>
      </c>
      <c r="BB388">
        <f>IF($CB388&gt;=16,INDEX($AK:$AK,$CA388+16),"")</f>
      </c>
      <c r="BC388">
        <f>IF($CB388&gt;=17,INDEX($AK:$AK,$CA388+17),"")</f>
      </c>
      <c r="BD388">
        <f>IF($CB388&gt;=18,INDEX($AK:$AK,$CA388+18),"")</f>
      </c>
      <c r="BE388">
        <f>IF($CB388&gt;=19,INDEX($AK:$AK,$CA388+19),"")</f>
      </c>
      <c r="BF388">
        <f>IF($CB388&gt;=20,INDEX($AK:$AK,$CA388+20),"")</f>
      </c>
      <c r="BG388">
        <f>IF($CB388&gt;=21,INDEX($AK:$AK,$CA388+21),"")</f>
      </c>
      <c r="BH388">
        <f>IF($CB388&gt;=22,INDEX($AK:$AK,$CA388+22),"")</f>
      </c>
      <c r="BI388">
        <f>IF($CB388&gt;=23,INDEX($AK:$AK,$CA388+23),"")</f>
      </c>
      <c r="BJ388">
        <f>IF($CB388&gt;=24,INDEX($AK:$AK,$CA388+24),"")</f>
      </c>
      <c r="BK388">
        <f>IF($CB388&gt;=25,INDEX($AK:$AK,$CA388+25),"")</f>
      </c>
      <c r="BL388">
        <f>IF($CB388&gt;=26,INDEX($AK:$AK,$CA388+26),"")</f>
      </c>
      <c r="BM388">
        <f>IF($CB388&gt;=27,INDEX($AK:$AK,$CA388+27),"")</f>
      </c>
      <c r="BN388">
        <f>IF($CB388&gt;=28,INDEX($AK:$AK,$CA388+28),"")</f>
      </c>
      <c r="BO388">
        <f>IF($CB388&gt;=29,INDEX($AK:$AK,$CA388+29),"")</f>
      </c>
      <c r="BP388">
        <f>IF($CB388&gt;=30,INDEX($AK:$AK,$CA388+30),"")</f>
      </c>
      <c r="BQ388">
        <f>IF($CB388&gt;=31,INDEX($AK:$AK,$CA388+31),"")</f>
      </c>
      <c r="BR388">
        <f>IF($CB388&gt;=32,INDEX($AK:$AK,$CA388+32),"")</f>
      </c>
      <c r="BS388">
        <f>IF($CB388&gt;=33,INDEX($AK:$AK,$CA388+33),"")</f>
      </c>
      <c r="BT388">
        <f>IF($CB388&gt;=34,INDEX($AK:$AK,$CA388+34),"")</f>
      </c>
      <c r="BU388">
        <f>IF($CB388&gt;=35,INDEX($AK:$AK,$CA388+35),"")</f>
      </c>
      <c r="BV388">
        <f>IF($CB388&gt;=36,INDEX($AK:$AK,$CA388+36),"")</f>
      </c>
      <c r="BW388">
        <f>IF($CB388&gt;=37,INDEX($AK:$AK,$CA388+37),"")</f>
      </c>
      <c r="BX388">
        <f>IF($CB388&gt;=38,INDEX($AK:$AK,$CA388+38),"")</f>
      </c>
      <c r="BY388">
        <f>IF($CB388&gt;=39,INDEX($AK:$AK,$CA388+39),"")</f>
      </c>
      <c r="BZ388">
        <f>IF($CB388&gt;=40,INDEX($AK:$AK,$CA388+40),"")</f>
      </c>
      <c r="CA388">
        <f>IFERROR(MATCH($AJ388,$AK$2:$AK$134,0)+1,0)</f>
      </c>
      <c r="CB388">
        <f>IFERROR(INDEX($AL$2:$AL$134,MATCH($AJ388,$AK$2:$AK$134,0)),0)</f>
      </c>
      <c r="CC388">
        <f>IFERROR(LEFT($F388,FIND(" - ",$F388)-1),$F388)</f>
      </c>
      <c r="CF388">
        <f>IF($DA388&gt;=1,INDEX($CD:$CD,$CZ388+1),"")</f>
      </c>
      <c r="CG388">
        <f>IF($DA388&gt;=2,INDEX($CD:$CD,$CZ388+2),"")</f>
      </c>
      <c r="CH388">
        <f>IF($DA388&gt;=3,INDEX($CD:$CD,$CZ388+3),"")</f>
      </c>
      <c r="CI388">
        <f>IF($DA388&gt;=4,INDEX($CD:$CD,$CZ388+4),"")</f>
      </c>
      <c r="CJ388">
        <f>IF($DA388&gt;=5,INDEX($CD:$CD,$CZ388+5),"")</f>
      </c>
      <c r="CK388">
        <f>IF($DA388&gt;=6,INDEX($CD:$CD,$CZ388+6),"")</f>
      </c>
      <c r="CL388">
        <f>IF($DA388&gt;=7,INDEX($CD:$CD,$CZ388+7),"")</f>
      </c>
      <c r="CM388">
        <f>IF($DA388&gt;=8,INDEX($CD:$CD,$CZ388+8),"")</f>
      </c>
      <c r="CN388">
        <f>IF($DA388&gt;=9,INDEX($CD:$CD,$CZ388+9),"")</f>
      </c>
      <c r="CO388">
        <f>IF($DA388&gt;=10,INDEX($CD:$CD,$CZ388+10),"")</f>
      </c>
      <c r="CP388">
        <f>IF($DA388&gt;=11,INDEX($CD:$CD,$CZ388+11),"")</f>
      </c>
      <c r="CQ388">
        <f>IF($DA388&gt;=12,INDEX($CD:$CD,$CZ388+12),"")</f>
      </c>
      <c r="CR388">
        <f>IF($DA388&gt;=13,INDEX($CD:$CD,$CZ388+13),"")</f>
      </c>
      <c r="CS388">
        <f>IF($DA388&gt;=14,INDEX($CD:$CD,$CZ388+14),"")</f>
      </c>
      <c r="CT388">
        <f>IF($DA388&gt;=15,INDEX($CD:$CD,$CZ388+15),"")</f>
      </c>
      <c r="CU388">
        <f>IF($DA388&gt;=16,INDEX($CD:$CD,$CZ388+16),"")</f>
      </c>
      <c r="CV388">
        <f>IF($DA388&gt;=17,INDEX($CD:$CD,$CZ388+17),"")</f>
      </c>
      <c r="CW388">
        <f>IF($DA388&gt;=18,INDEX($CD:$CD,$CZ388+18),"")</f>
      </c>
      <c r="CX388">
        <f>IF($DA388&gt;=19,INDEX($CD:$CD,$CZ388+19),"")</f>
      </c>
      <c r="CY388">
        <f>IF($DA388&gt;=20,INDEX($CD:$CD,$CZ388+20),"")</f>
      </c>
      <c r="CZ388">
        <f>IFERROR(MATCH($CC388,$CD$2:$CD$263,0)+1,0)</f>
      </c>
      <c r="DA388">
        <f>IFERROR(INDEX($CE$2:$CE$263,MATCH($CC388,$CD$2:$CD$263,0)),0)</f>
      </c>
      <c r="DB388">
        <f>IFERROR(INDEX($AI:$AI,MATCH($H388,$AH:$AH,0))&amp;"","")</f>
      </c>
      <c r="DF388">
        <f>IF($GI388&gt;=1,INDEX($DC:$DC,$GH388+1),"")</f>
      </c>
      <c r="DG388">
        <f>IF($GI388&gt;=2,INDEX($DC:$DC,$GH388+2),"")</f>
      </c>
      <c r="DH388">
        <f>IF($GI388&gt;=3,INDEX($DC:$DC,$GH388+3),"")</f>
      </c>
      <c r="DI388">
        <f>IF($GI388&gt;=4,INDEX($DC:$DC,$GH388+4),"")</f>
      </c>
      <c r="DJ388">
        <f>IF($GI388&gt;=5,INDEX($DC:$DC,$GH388+5),"")</f>
      </c>
      <c r="DK388">
        <f>IF($GI388&gt;=6,INDEX($DC:$DC,$GH388+6),"")</f>
      </c>
      <c r="DL388">
        <f>IF($GI388&gt;=7,INDEX($DC:$DC,$GH388+7),"")</f>
      </c>
      <c r="DM388">
        <f>IF($GI388&gt;=8,INDEX($DC:$DC,$GH388+8),"")</f>
      </c>
      <c r="DN388">
        <f>IF($GI388&gt;=9,INDEX($DC:$DC,$GH388+9),"")</f>
      </c>
      <c r="DO388">
        <f>IF($GI388&gt;=10,INDEX($DC:$DC,$GH388+10),"")</f>
      </c>
      <c r="DP388">
        <f>IF($GI388&gt;=11,INDEX($DC:$DC,$GH388+11),"")</f>
      </c>
      <c r="DQ388">
        <f>IF($GI388&gt;=12,INDEX($DC:$DC,$GH388+12),"")</f>
      </c>
      <c r="DR388">
        <f>IF($GI388&gt;=13,INDEX($DC:$DC,$GH388+13),"")</f>
      </c>
      <c r="DS388">
        <f>IF($GI388&gt;=14,INDEX($DC:$DC,$GH388+14),"")</f>
      </c>
      <c r="DT388">
        <f>IF($GI388&gt;=15,INDEX($DC:$DC,$GH388+15),"")</f>
      </c>
      <c r="DU388">
        <f>IF($GI388&gt;=16,INDEX($DC:$DC,$GH388+16),"")</f>
      </c>
      <c r="DV388">
        <f>IF($GI388&gt;=17,INDEX($DC:$DC,$GH388+17),"")</f>
      </c>
      <c r="DW388">
        <f>IF($GI388&gt;=18,INDEX($DC:$DC,$GH388+18),"")</f>
      </c>
      <c r="DX388">
        <f>IF($GI388&gt;=19,INDEX($DC:$DC,$GH388+19),"")</f>
      </c>
      <c r="DY388">
        <f>IF($GI388&gt;=20,INDEX($DC:$DC,$GH388+20),"")</f>
      </c>
      <c r="DZ388">
        <f>IF($GI388&gt;=21,INDEX($DC:$DC,$GH388+21),"")</f>
      </c>
      <c r="EA388">
        <f>IF($GI388&gt;=22,INDEX($DC:$DC,$GH388+22),"")</f>
      </c>
      <c r="EB388">
        <f>IF($GI388&gt;=23,INDEX($DC:$DC,$GH388+23),"")</f>
      </c>
      <c r="EC388">
        <f>IF($GI388&gt;=24,INDEX($DC:$DC,$GH388+24),"")</f>
      </c>
      <c r="ED388">
        <f>IF($GI388&gt;=25,INDEX($DC:$DC,$GH388+25),"")</f>
      </c>
      <c r="EE388">
        <f>IF($GI388&gt;=26,INDEX($DC:$DC,$GH388+26),"")</f>
      </c>
      <c r="EF388">
        <f>IF($GI388&gt;=27,INDEX($DC:$DC,$GH388+27),"")</f>
      </c>
      <c r="EG388">
        <f>IF($GI388&gt;=28,INDEX($DC:$DC,$GH388+28),"")</f>
      </c>
      <c r="EH388">
        <f>IF($GI388&gt;=29,INDEX($DC:$DC,$GH388+29),"")</f>
      </c>
      <c r="EI388">
        <f>IF($GI388&gt;=30,INDEX($DC:$DC,$GH388+30),"")</f>
      </c>
      <c r="EJ388">
        <f>IF($GI388&gt;=31,INDEX($DC:$DC,$GH388+31),"")</f>
      </c>
      <c r="EK388">
        <f>IF($GI388&gt;=32,INDEX($DC:$DC,$GH388+32),"")</f>
      </c>
      <c r="EL388">
        <f>IF($GI388&gt;=33,INDEX($DC:$DC,$GH388+33),"")</f>
      </c>
      <c r="EM388">
        <f>IF($GI388&gt;=34,INDEX($DC:$DC,$GH388+34),"")</f>
      </c>
      <c r="EN388">
        <f>IF($GI388&gt;=35,INDEX($DC:$DC,$GH388+35),"")</f>
      </c>
      <c r="EO388">
        <f>IF($GI388&gt;=36,INDEX($DC:$DC,$GH388+36),"")</f>
      </c>
      <c r="EP388">
        <f>IF($GI388&gt;=37,INDEX($DC:$DC,$GH388+37),"")</f>
      </c>
      <c r="EQ388">
        <f>IF($GI388&gt;=38,INDEX($DC:$DC,$GH388+38),"")</f>
      </c>
      <c r="ER388">
        <f>IF($GI388&gt;=39,INDEX($DC:$DC,$GH388+39),"")</f>
      </c>
      <c r="ES388">
        <f>IF($GI388&gt;=40,INDEX($DC:$DC,$GH388+40),"")</f>
      </c>
      <c r="ET388">
        <f>IF($GI388&gt;=1,INDEX($DD:$DD,$GH388+1),"")</f>
      </c>
      <c r="EU388">
        <f>IF($GI388&gt;=2,INDEX($DD:$DD,$GH388+2),"")</f>
      </c>
      <c r="EV388">
        <f>IF($GI388&gt;=3,INDEX($DD:$DD,$GH388+3),"")</f>
      </c>
      <c r="EW388">
        <f>IF($GI388&gt;=4,INDEX($DD:$DD,$GH388+4),"")</f>
      </c>
      <c r="EX388">
        <f>IF($GI388&gt;=5,INDEX($DD:$DD,$GH388+5),"")</f>
      </c>
      <c r="EY388">
        <f>IF($GI388&gt;=6,INDEX($DD:$DD,$GH388+6),"")</f>
      </c>
      <c r="EZ388">
        <f>IF($GI388&gt;=7,INDEX($DD:$DD,$GH388+7),"")</f>
      </c>
      <c r="FA388">
        <f>IF($GI388&gt;=8,INDEX($DD:$DD,$GH388+8),"")</f>
      </c>
      <c r="FB388">
        <f>IF($GI388&gt;=9,INDEX($DD:$DD,$GH388+9),"")</f>
      </c>
      <c r="FC388">
        <f>IF($GI388&gt;=10,INDEX($DD:$DD,$GH388+10),"")</f>
      </c>
      <c r="FD388">
        <f>IF($GI388&gt;=11,INDEX($DD:$DD,$GH388+11),"")</f>
      </c>
      <c r="FE388">
        <f>IF($GI388&gt;=12,INDEX($DD:$DD,$GH388+12),"")</f>
      </c>
      <c r="FF388">
        <f>IF($GI388&gt;=13,INDEX($DD:$DD,$GH388+13),"")</f>
      </c>
      <c r="FG388">
        <f>IF($GI388&gt;=14,INDEX($DD:$DD,$GH388+14),"")</f>
      </c>
      <c r="FH388">
        <f>IF($GI388&gt;=15,INDEX($DD:$DD,$GH388+15),"")</f>
      </c>
      <c r="FI388">
        <f>IF($GI388&gt;=16,INDEX($DD:$DD,$GH388+16),"")</f>
      </c>
      <c r="FJ388">
        <f>IF($GI388&gt;=17,INDEX($DD:$DD,$GH388+17),"")</f>
      </c>
      <c r="FK388">
        <f>IF($GI388&gt;=18,INDEX($DD:$DD,$GH388+18),"")</f>
      </c>
      <c r="FL388">
        <f>IF($GI388&gt;=19,INDEX($DD:$DD,$GH388+19),"")</f>
      </c>
      <c r="FM388">
        <f>IF($GI388&gt;=20,INDEX($DD:$DD,$GH388+20),"")</f>
      </c>
      <c r="FN388">
        <f>IF($GI388&gt;=21,INDEX($DD:$DD,$GH388+21),"")</f>
      </c>
      <c r="FO388">
        <f>IF($GI388&gt;=22,INDEX($DD:$DD,$GH388+22),"")</f>
      </c>
      <c r="FP388">
        <f>IF($GI388&gt;=23,INDEX($DD:$DD,$GH388+23),"")</f>
      </c>
      <c r="FQ388">
        <f>IF($GI388&gt;=24,INDEX($DD:$DD,$GH388+24),"")</f>
      </c>
      <c r="FR388">
        <f>IF($GI388&gt;=25,INDEX($DD:$DD,$GH388+25),"")</f>
      </c>
      <c r="FS388">
        <f>IF($GI388&gt;=26,INDEX($DD:$DD,$GH388+26),"")</f>
      </c>
      <c r="FT388">
        <f>IF($GI388&gt;=27,INDEX($DD:$DD,$GH388+27),"")</f>
      </c>
      <c r="FU388">
        <f>IF($GI388&gt;=28,INDEX($DD:$DD,$GH388+28),"")</f>
      </c>
      <c r="FV388">
        <f>IF($GI388&gt;=29,INDEX($DD:$DD,$GH388+29),"")</f>
      </c>
      <c r="FW388">
        <f>IF($GI388&gt;=30,INDEX($DD:$DD,$GH388+30),"")</f>
      </c>
      <c r="FX388">
        <f>IF($GI388&gt;=31,INDEX($DD:$DD,$GH388+31),"")</f>
      </c>
      <c r="FY388">
        <f>IF($GI388&gt;=32,INDEX($DD:$DD,$GH388+32),"")</f>
      </c>
      <c r="FZ388">
        <f>IF($GI388&gt;=33,INDEX($DD:$DD,$GH388+33),"")</f>
      </c>
      <c r="GA388">
        <f>IF($GI388&gt;=34,INDEX($DD:$DD,$GH388+34),"")</f>
      </c>
      <c r="GB388">
        <f>IF($GI388&gt;=35,INDEX($DD:$DD,$GH388+35),"")</f>
      </c>
      <c r="GC388">
        <f>IF($GI388&gt;=36,INDEX($DD:$DD,$GH388+36),"")</f>
      </c>
      <c r="GD388">
        <f>IF($GI388&gt;=37,INDEX($DD:$DD,$GH388+37),"")</f>
      </c>
      <c r="GE388">
        <f>IF($GI388&gt;=38,INDEX($DD:$DD,$GH388+38),"")</f>
      </c>
      <c r="GF388">
        <f>IF($GI388&gt;=39,INDEX($DD:$DD,$GH388+39),"")</f>
      </c>
      <c r="GG388">
        <f>IF($GI388&gt;=40,INDEX($DD:$DD,$GH388+40),"")</f>
      </c>
      <c r="GH388">
        <f>IFERROR(MATCH($DB388,$DC$2:$DC$148,0)+1,0)</f>
      </c>
      <c r="GI388">
        <f>IFERROR(INDEX($DE$2:$DE$148,MATCH($DB388,$DC$2:$DC$148,0)),0)</f>
      </c>
      <c r="GJ388">
        <f>IFERROR(MATCH($S388,$DF$388:$ES$388,0),0)</f>
      </c>
      <c r="GK388">
        <f>IF($GJ388&gt;0,INDEX($ET$388:$GG$388,$GJ388),"")</f>
      </c>
      <c r="GN388">
        <f>IF($IW388&gt;=1,INDEX($GL:$GL,$IV388+1),"")</f>
      </c>
      <c r="GO388">
        <f>IF($IW388&gt;=2,INDEX($GL:$GL,$IV388+2),"")</f>
      </c>
      <c r="GP388">
        <f>IF($IW388&gt;=3,INDEX($GL:$GL,$IV388+3),"")</f>
      </c>
      <c r="GQ388">
        <f>IF($IW388&gt;=4,INDEX($GL:$GL,$IV388+4),"")</f>
      </c>
      <c r="GR388">
        <f>IF($IW388&gt;=5,INDEX($GL:$GL,$IV388+5),"")</f>
      </c>
      <c r="GS388">
        <f>IF($IW388&gt;=6,INDEX($GL:$GL,$IV388+6),"")</f>
      </c>
      <c r="GT388">
        <f>IF($IW388&gt;=7,INDEX($GL:$GL,$IV388+7),"")</f>
      </c>
      <c r="GU388">
        <f>IF($IW388&gt;=8,INDEX($GL:$GL,$IV388+8),"")</f>
      </c>
      <c r="GV388">
        <f>IF($IW388&gt;=9,INDEX($GL:$GL,$IV388+9),"")</f>
      </c>
      <c r="GW388">
        <f>IF($IW388&gt;=10,INDEX($GL:$GL,$IV388+10),"")</f>
      </c>
      <c r="GX388">
        <f>IF($IW388&gt;=11,INDEX($GL:$GL,$IV388+11),"")</f>
      </c>
      <c r="GY388">
        <f>IF($IW388&gt;=12,INDEX($GL:$GL,$IV388+12),"")</f>
      </c>
      <c r="GZ388">
        <f>IF($IW388&gt;=13,INDEX($GL:$GL,$IV388+13),"")</f>
      </c>
      <c r="HA388">
        <f>IF($IW388&gt;=14,INDEX($GL:$GL,$IV388+14),"")</f>
      </c>
      <c r="HB388">
        <f>IF($IW388&gt;=15,INDEX($GL:$GL,$IV388+15),"")</f>
      </c>
      <c r="HC388">
        <f>IF($IW388&gt;=16,INDEX($GL:$GL,$IV388+16),"")</f>
      </c>
      <c r="HD388">
        <f>IF($IW388&gt;=17,INDEX($GL:$GL,$IV388+17),"")</f>
      </c>
      <c r="HE388">
        <f>IF($IW388&gt;=18,INDEX($GL:$GL,$IV388+18),"")</f>
      </c>
      <c r="HF388">
        <f>IF($IW388&gt;=19,INDEX($GL:$GL,$IV388+19),"")</f>
      </c>
      <c r="HG388">
        <f>IF($IW388&gt;=20,INDEX($GL:$GL,$IV388+20),"")</f>
      </c>
      <c r="HH388">
        <f>IF($IW388&gt;=21,INDEX($GL:$GL,$IV388+21),"")</f>
      </c>
      <c r="HI388">
        <f>IF($IW388&gt;=22,INDEX($GL:$GL,$IV388+22),"")</f>
      </c>
      <c r="HJ388">
        <f>IF($IW388&gt;=23,INDEX($GL:$GL,$IV388+23),"")</f>
      </c>
      <c r="HK388">
        <f>IF($IW388&gt;=24,INDEX($GL:$GL,$IV388+24),"")</f>
      </c>
      <c r="HL388">
        <f>IF($IW388&gt;=25,INDEX($GL:$GL,$IV388+25),"")</f>
      </c>
      <c r="HM388">
        <f>IF($IW388&gt;=26,INDEX($GL:$GL,$IV388+26),"")</f>
      </c>
      <c r="HN388">
        <f>IF($IW388&gt;=27,INDEX($GL:$GL,$IV388+27),"")</f>
      </c>
      <c r="HO388">
        <f>IF($IW388&gt;=28,INDEX($GL:$GL,$IV388+28),"")</f>
      </c>
      <c r="HP388">
        <f>IF($IW388&gt;=29,INDEX($GL:$GL,$IV388+29),"")</f>
      </c>
      <c r="HQ388">
        <f>IF($IW388&gt;=30,INDEX($GL:$GL,$IV388+30),"")</f>
      </c>
      <c r="HR388">
        <f>IF($IW388&gt;=31,INDEX($GL:$GL,$IV388+31),"")</f>
      </c>
      <c r="HS388">
        <f>IF($IW388&gt;=32,INDEX($GL:$GL,$IV388+32),"")</f>
      </c>
      <c r="HT388">
        <f>IF($IW388&gt;=33,INDEX($GL:$GL,$IV388+33),"")</f>
      </c>
      <c r="HU388">
        <f>IF($IW388&gt;=34,INDEX($GL:$GL,$IV388+34),"")</f>
      </c>
      <c r="HV388">
        <f>IF($IW388&gt;=35,INDEX($GL:$GL,$IV388+35),"")</f>
      </c>
      <c r="HW388">
        <f>IF($IW388&gt;=36,INDEX($GL:$GL,$IV388+36),"")</f>
      </c>
      <c r="HX388">
        <f>IF($IW388&gt;=37,INDEX($GL:$GL,$IV388+37),"")</f>
      </c>
      <c r="HY388">
        <f>IF($IW388&gt;=38,INDEX($GL:$GL,$IV388+38),"")</f>
      </c>
      <c r="HZ388">
        <f>IF($IW388&gt;=39,INDEX($GL:$GL,$IV388+39),"")</f>
      </c>
      <c r="IA388">
        <f>IF($IW388&gt;=40,INDEX($GL:$GL,$IV388+40),"")</f>
      </c>
      <c r="IB388">
        <f>IF($IW388&gt;=41,INDEX($GL:$GL,$IV388+41),"")</f>
      </c>
      <c r="IC388">
        <f>IF($IW388&gt;=42,INDEX($GL:$GL,$IV388+42),"")</f>
      </c>
      <c r="ID388">
        <f>IF($IW388&gt;=43,INDEX($GL:$GL,$IV388+43),"")</f>
      </c>
      <c r="IE388">
        <f>IF($IW388&gt;=44,INDEX($GL:$GL,$IV388+44),"")</f>
      </c>
      <c r="IF388">
        <f>IF($IW388&gt;=45,INDEX($GL:$GL,$IV388+45),"")</f>
      </c>
      <c r="IG388">
        <f>IF($IW388&gt;=46,INDEX($GL:$GL,$IV388+46),"")</f>
      </c>
      <c r="IH388">
        <f>IF($IW388&gt;=47,INDEX($GL:$GL,$IV388+47),"")</f>
      </c>
      <c r="II388">
        <f>IF($IW388&gt;=48,INDEX($GL:$GL,$IV388+48),"")</f>
      </c>
      <c r="IJ388">
        <f>IF($IW388&gt;=49,INDEX($GL:$GL,$IV388+49),"")</f>
      </c>
      <c r="IK388">
        <f>IF($IW388&gt;=50,INDEX($GL:$GL,$IV388+50),"")</f>
      </c>
      <c r="IL388">
        <f>IF($IW388&gt;=51,INDEX($GL:$GL,$IV388+51),"")</f>
      </c>
      <c r="IM388">
        <f>IF($IW388&gt;=52,INDEX($GL:$GL,$IV388+52),"")</f>
      </c>
      <c r="IN388">
        <f>IF($IW388&gt;=53,INDEX($GL:$GL,$IV388+53),"")</f>
      </c>
      <c r="IO388">
        <f>IF($IW388&gt;=54,INDEX($GL:$GL,$IV388+54),"")</f>
      </c>
      <c r="IP388">
        <f>IF($IW388&gt;=55,INDEX($GL:$GL,$IV388+55),"")</f>
      </c>
      <c r="IQ388">
        <f>IF($IW388&gt;=56,INDEX($GL:$GL,$IV388+56),"")</f>
      </c>
      <c r="IR388">
        <f>IF($IW388&gt;=57,INDEX($GL:$GL,$IV388+57),"")</f>
      </c>
      <c r="IS388">
        <f>IF($IW388&gt;=58,INDEX($GL:$GL,$IV388+58),"")</f>
      </c>
      <c r="IT388">
        <f>IF($IW388&gt;=59,INDEX($GL:$GL,$IV388+59),"")</f>
      </c>
      <c r="IU388">
        <f>IF($IW388&gt;=60,INDEX($GL:$GL,$IV388+60),"")</f>
      </c>
      <c r="IV388">
        <f>IFERROR(MATCH($GK388,$GL$2:$GL$324,0)+1,0)</f>
      </c>
      <c r="IW388">
        <f>IFERROR(INDEX($GM$2:$GM$324,MATCH($GK388,$GL$2:$GL$324,0)),0)</f>
      </c>
      <c r="IX388" t="s">
        <v>34</v>
      </c>
      <c r="IY388" t="s">
        <v>34</v>
      </c>
    </row>
    <row r="389" spans="1:259" x14ac:dyDescent="0.25">
      <c r="K389">
        <f>IF(OR($N389="",$J389=""),"",IFERROR($N389/$J389,0))</f>
      </c>
      <c r="L389">
        <f>IF($N389="","",
SUM($M389,$O389,$T389,$P389,$R389)*
(1-IF($U389="",0,VALUE($U389)/100)))</f>
      </c>
      <c r="M389">
        <f>IF($N389="","",$N389)</f>
      </c>
      <c r="O389">
        <f>IF($N389="","",
IF($H389="","",
IF(ISNUMBER(SEARCH("exempt",LOWER($H389))),0,
$N389*(VALUE(SUBSTITUTE($H389,"%",""))/100))))</f>
      </c>
      <c r="V389">
        <f>IFERROR(IF(FIND(" - ",$E389)&gt;0,MID($E389,FIND(" - ",$E389)+3,LEN($E389)),""),"")</f>
      </c>
      <c r="AE389" t="s">
        <v>970</v>
      </c>
      <c r="AJ389">
        <f>IFERROR(LEFT($E389,FIND(" - ",$E389)-1),$E389)</f>
      </c>
      <c r="AM389">
        <f>IF($CB389&gt;=1,INDEX($AK:$AK,$CA389+1),"")</f>
      </c>
      <c r="AN389">
        <f>IF($CB389&gt;=2,INDEX($AK:$AK,$CA389+2),"")</f>
      </c>
      <c r="AO389">
        <f>IF($CB389&gt;=3,INDEX($AK:$AK,$CA389+3),"")</f>
      </c>
      <c r="AP389">
        <f>IF($CB389&gt;=4,INDEX($AK:$AK,$CA389+4),"")</f>
      </c>
      <c r="AQ389">
        <f>IF($CB389&gt;=5,INDEX($AK:$AK,$CA389+5),"")</f>
      </c>
      <c r="AR389">
        <f>IF($CB389&gt;=6,INDEX($AK:$AK,$CA389+6),"")</f>
      </c>
      <c r="AS389">
        <f>IF($CB389&gt;=7,INDEX($AK:$AK,$CA389+7),"")</f>
      </c>
      <c r="AT389">
        <f>IF($CB389&gt;=8,INDEX($AK:$AK,$CA389+8),"")</f>
      </c>
      <c r="AU389">
        <f>IF($CB389&gt;=9,INDEX($AK:$AK,$CA389+9),"")</f>
      </c>
      <c r="AV389">
        <f>IF($CB389&gt;=10,INDEX($AK:$AK,$CA389+10),"")</f>
      </c>
      <c r="AW389">
        <f>IF($CB389&gt;=11,INDEX($AK:$AK,$CA389+11),"")</f>
      </c>
      <c r="AX389">
        <f>IF($CB389&gt;=12,INDEX($AK:$AK,$CA389+12),"")</f>
      </c>
      <c r="AY389">
        <f>IF($CB389&gt;=13,INDEX($AK:$AK,$CA389+13),"")</f>
      </c>
      <c r="AZ389">
        <f>IF($CB389&gt;=14,INDEX($AK:$AK,$CA389+14),"")</f>
      </c>
      <c r="BA389">
        <f>IF($CB389&gt;=15,INDEX($AK:$AK,$CA389+15),"")</f>
      </c>
      <c r="BB389">
        <f>IF($CB389&gt;=16,INDEX($AK:$AK,$CA389+16),"")</f>
      </c>
      <c r="BC389">
        <f>IF($CB389&gt;=17,INDEX($AK:$AK,$CA389+17),"")</f>
      </c>
      <c r="BD389">
        <f>IF($CB389&gt;=18,INDEX($AK:$AK,$CA389+18),"")</f>
      </c>
      <c r="BE389">
        <f>IF($CB389&gt;=19,INDEX($AK:$AK,$CA389+19),"")</f>
      </c>
      <c r="BF389">
        <f>IF($CB389&gt;=20,INDEX($AK:$AK,$CA389+20),"")</f>
      </c>
      <c r="BG389">
        <f>IF($CB389&gt;=21,INDEX($AK:$AK,$CA389+21),"")</f>
      </c>
      <c r="BH389">
        <f>IF($CB389&gt;=22,INDEX($AK:$AK,$CA389+22),"")</f>
      </c>
      <c r="BI389">
        <f>IF($CB389&gt;=23,INDEX($AK:$AK,$CA389+23),"")</f>
      </c>
      <c r="BJ389">
        <f>IF($CB389&gt;=24,INDEX($AK:$AK,$CA389+24),"")</f>
      </c>
      <c r="BK389">
        <f>IF($CB389&gt;=25,INDEX($AK:$AK,$CA389+25),"")</f>
      </c>
      <c r="BL389">
        <f>IF($CB389&gt;=26,INDEX($AK:$AK,$CA389+26),"")</f>
      </c>
      <c r="BM389">
        <f>IF($CB389&gt;=27,INDEX($AK:$AK,$CA389+27),"")</f>
      </c>
      <c r="BN389">
        <f>IF($CB389&gt;=28,INDEX($AK:$AK,$CA389+28),"")</f>
      </c>
      <c r="BO389">
        <f>IF($CB389&gt;=29,INDEX($AK:$AK,$CA389+29),"")</f>
      </c>
      <c r="BP389">
        <f>IF($CB389&gt;=30,INDEX($AK:$AK,$CA389+30),"")</f>
      </c>
      <c r="BQ389">
        <f>IF($CB389&gt;=31,INDEX($AK:$AK,$CA389+31),"")</f>
      </c>
      <c r="BR389">
        <f>IF($CB389&gt;=32,INDEX($AK:$AK,$CA389+32),"")</f>
      </c>
      <c r="BS389">
        <f>IF($CB389&gt;=33,INDEX($AK:$AK,$CA389+33),"")</f>
      </c>
      <c r="BT389">
        <f>IF($CB389&gt;=34,INDEX($AK:$AK,$CA389+34),"")</f>
      </c>
      <c r="BU389">
        <f>IF($CB389&gt;=35,INDEX($AK:$AK,$CA389+35),"")</f>
      </c>
      <c r="BV389">
        <f>IF($CB389&gt;=36,INDEX($AK:$AK,$CA389+36),"")</f>
      </c>
      <c r="BW389">
        <f>IF($CB389&gt;=37,INDEX($AK:$AK,$CA389+37),"")</f>
      </c>
      <c r="BX389">
        <f>IF($CB389&gt;=38,INDEX($AK:$AK,$CA389+38),"")</f>
      </c>
      <c r="BY389">
        <f>IF($CB389&gt;=39,INDEX($AK:$AK,$CA389+39),"")</f>
      </c>
      <c r="BZ389">
        <f>IF($CB389&gt;=40,INDEX($AK:$AK,$CA389+40),"")</f>
      </c>
      <c r="CA389">
        <f>IFERROR(MATCH($AJ389,$AK$2:$AK$134,0)+1,0)</f>
      </c>
      <c r="CB389">
        <f>IFERROR(INDEX($AL$2:$AL$134,MATCH($AJ389,$AK$2:$AK$134,0)),0)</f>
      </c>
      <c r="CC389">
        <f>IFERROR(LEFT($F389,FIND(" - ",$F389)-1),$F389)</f>
      </c>
      <c r="CF389">
        <f>IF($DA389&gt;=1,INDEX($CD:$CD,$CZ389+1),"")</f>
      </c>
      <c r="CG389">
        <f>IF($DA389&gt;=2,INDEX($CD:$CD,$CZ389+2),"")</f>
      </c>
      <c r="CH389">
        <f>IF($DA389&gt;=3,INDEX($CD:$CD,$CZ389+3),"")</f>
      </c>
      <c r="CI389">
        <f>IF($DA389&gt;=4,INDEX($CD:$CD,$CZ389+4),"")</f>
      </c>
      <c r="CJ389">
        <f>IF($DA389&gt;=5,INDEX($CD:$CD,$CZ389+5),"")</f>
      </c>
      <c r="CK389">
        <f>IF($DA389&gt;=6,INDEX($CD:$CD,$CZ389+6),"")</f>
      </c>
      <c r="CL389">
        <f>IF($DA389&gt;=7,INDEX($CD:$CD,$CZ389+7),"")</f>
      </c>
      <c r="CM389">
        <f>IF($DA389&gt;=8,INDEX($CD:$CD,$CZ389+8),"")</f>
      </c>
      <c r="CN389">
        <f>IF($DA389&gt;=9,INDEX($CD:$CD,$CZ389+9),"")</f>
      </c>
      <c r="CO389">
        <f>IF($DA389&gt;=10,INDEX($CD:$CD,$CZ389+10),"")</f>
      </c>
      <c r="CP389">
        <f>IF($DA389&gt;=11,INDEX($CD:$CD,$CZ389+11),"")</f>
      </c>
      <c r="CQ389">
        <f>IF($DA389&gt;=12,INDEX($CD:$CD,$CZ389+12),"")</f>
      </c>
      <c r="CR389">
        <f>IF($DA389&gt;=13,INDEX($CD:$CD,$CZ389+13),"")</f>
      </c>
      <c r="CS389">
        <f>IF($DA389&gt;=14,INDEX($CD:$CD,$CZ389+14),"")</f>
      </c>
      <c r="CT389">
        <f>IF($DA389&gt;=15,INDEX($CD:$CD,$CZ389+15),"")</f>
      </c>
      <c r="CU389">
        <f>IF($DA389&gt;=16,INDEX($CD:$CD,$CZ389+16),"")</f>
      </c>
      <c r="CV389">
        <f>IF($DA389&gt;=17,INDEX($CD:$CD,$CZ389+17),"")</f>
      </c>
      <c r="CW389">
        <f>IF($DA389&gt;=18,INDEX($CD:$CD,$CZ389+18),"")</f>
      </c>
      <c r="CX389">
        <f>IF($DA389&gt;=19,INDEX($CD:$CD,$CZ389+19),"")</f>
      </c>
      <c r="CY389">
        <f>IF($DA389&gt;=20,INDEX($CD:$CD,$CZ389+20),"")</f>
      </c>
      <c r="CZ389">
        <f>IFERROR(MATCH($CC389,$CD$2:$CD$263,0)+1,0)</f>
      </c>
      <c r="DA389">
        <f>IFERROR(INDEX($CE$2:$CE$263,MATCH($CC389,$CD$2:$CD$263,0)),0)</f>
      </c>
      <c r="DB389">
        <f>IFERROR(INDEX($AI:$AI,MATCH($H389,$AH:$AH,0))&amp;"","")</f>
      </c>
      <c r="DF389">
        <f>IF($GI389&gt;=1,INDEX($DC:$DC,$GH389+1),"")</f>
      </c>
      <c r="DG389">
        <f>IF($GI389&gt;=2,INDEX($DC:$DC,$GH389+2),"")</f>
      </c>
      <c r="DH389">
        <f>IF($GI389&gt;=3,INDEX($DC:$DC,$GH389+3),"")</f>
      </c>
      <c r="DI389">
        <f>IF($GI389&gt;=4,INDEX($DC:$DC,$GH389+4),"")</f>
      </c>
      <c r="DJ389">
        <f>IF($GI389&gt;=5,INDEX($DC:$DC,$GH389+5),"")</f>
      </c>
      <c r="DK389">
        <f>IF($GI389&gt;=6,INDEX($DC:$DC,$GH389+6),"")</f>
      </c>
      <c r="DL389">
        <f>IF($GI389&gt;=7,INDEX($DC:$DC,$GH389+7),"")</f>
      </c>
      <c r="DM389">
        <f>IF($GI389&gt;=8,INDEX($DC:$DC,$GH389+8),"")</f>
      </c>
      <c r="DN389">
        <f>IF($GI389&gt;=9,INDEX($DC:$DC,$GH389+9),"")</f>
      </c>
      <c r="DO389">
        <f>IF($GI389&gt;=10,INDEX($DC:$DC,$GH389+10),"")</f>
      </c>
      <c r="DP389">
        <f>IF($GI389&gt;=11,INDEX($DC:$DC,$GH389+11),"")</f>
      </c>
      <c r="DQ389">
        <f>IF($GI389&gt;=12,INDEX($DC:$DC,$GH389+12),"")</f>
      </c>
      <c r="DR389">
        <f>IF($GI389&gt;=13,INDEX($DC:$DC,$GH389+13),"")</f>
      </c>
      <c r="DS389">
        <f>IF($GI389&gt;=14,INDEX($DC:$DC,$GH389+14),"")</f>
      </c>
      <c r="DT389">
        <f>IF($GI389&gt;=15,INDEX($DC:$DC,$GH389+15),"")</f>
      </c>
      <c r="DU389">
        <f>IF($GI389&gt;=16,INDEX($DC:$DC,$GH389+16),"")</f>
      </c>
      <c r="DV389">
        <f>IF($GI389&gt;=17,INDEX($DC:$DC,$GH389+17),"")</f>
      </c>
      <c r="DW389">
        <f>IF($GI389&gt;=18,INDEX($DC:$DC,$GH389+18),"")</f>
      </c>
      <c r="DX389">
        <f>IF($GI389&gt;=19,INDEX($DC:$DC,$GH389+19),"")</f>
      </c>
      <c r="DY389">
        <f>IF($GI389&gt;=20,INDEX($DC:$DC,$GH389+20),"")</f>
      </c>
      <c r="DZ389">
        <f>IF($GI389&gt;=21,INDEX($DC:$DC,$GH389+21),"")</f>
      </c>
      <c r="EA389">
        <f>IF($GI389&gt;=22,INDEX($DC:$DC,$GH389+22),"")</f>
      </c>
      <c r="EB389">
        <f>IF($GI389&gt;=23,INDEX($DC:$DC,$GH389+23),"")</f>
      </c>
      <c r="EC389">
        <f>IF($GI389&gt;=24,INDEX($DC:$DC,$GH389+24),"")</f>
      </c>
      <c r="ED389">
        <f>IF($GI389&gt;=25,INDEX($DC:$DC,$GH389+25),"")</f>
      </c>
      <c r="EE389">
        <f>IF($GI389&gt;=26,INDEX($DC:$DC,$GH389+26),"")</f>
      </c>
      <c r="EF389">
        <f>IF($GI389&gt;=27,INDEX($DC:$DC,$GH389+27),"")</f>
      </c>
      <c r="EG389">
        <f>IF($GI389&gt;=28,INDEX($DC:$DC,$GH389+28),"")</f>
      </c>
      <c r="EH389">
        <f>IF($GI389&gt;=29,INDEX($DC:$DC,$GH389+29),"")</f>
      </c>
      <c r="EI389">
        <f>IF($GI389&gt;=30,INDEX($DC:$DC,$GH389+30),"")</f>
      </c>
      <c r="EJ389">
        <f>IF($GI389&gt;=31,INDEX($DC:$DC,$GH389+31),"")</f>
      </c>
      <c r="EK389">
        <f>IF($GI389&gt;=32,INDEX($DC:$DC,$GH389+32),"")</f>
      </c>
      <c r="EL389">
        <f>IF($GI389&gt;=33,INDEX($DC:$DC,$GH389+33),"")</f>
      </c>
      <c r="EM389">
        <f>IF($GI389&gt;=34,INDEX($DC:$DC,$GH389+34),"")</f>
      </c>
      <c r="EN389">
        <f>IF($GI389&gt;=35,INDEX($DC:$DC,$GH389+35),"")</f>
      </c>
      <c r="EO389">
        <f>IF($GI389&gt;=36,INDEX($DC:$DC,$GH389+36),"")</f>
      </c>
      <c r="EP389">
        <f>IF($GI389&gt;=37,INDEX($DC:$DC,$GH389+37),"")</f>
      </c>
      <c r="EQ389">
        <f>IF($GI389&gt;=38,INDEX($DC:$DC,$GH389+38),"")</f>
      </c>
      <c r="ER389">
        <f>IF($GI389&gt;=39,INDEX($DC:$DC,$GH389+39),"")</f>
      </c>
      <c r="ES389">
        <f>IF($GI389&gt;=40,INDEX($DC:$DC,$GH389+40),"")</f>
      </c>
      <c r="ET389">
        <f>IF($GI389&gt;=1,INDEX($DD:$DD,$GH389+1),"")</f>
      </c>
      <c r="EU389">
        <f>IF($GI389&gt;=2,INDEX($DD:$DD,$GH389+2),"")</f>
      </c>
      <c r="EV389">
        <f>IF($GI389&gt;=3,INDEX($DD:$DD,$GH389+3),"")</f>
      </c>
      <c r="EW389">
        <f>IF($GI389&gt;=4,INDEX($DD:$DD,$GH389+4),"")</f>
      </c>
      <c r="EX389">
        <f>IF($GI389&gt;=5,INDEX($DD:$DD,$GH389+5),"")</f>
      </c>
      <c r="EY389">
        <f>IF($GI389&gt;=6,INDEX($DD:$DD,$GH389+6),"")</f>
      </c>
      <c r="EZ389">
        <f>IF($GI389&gt;=7,INDEX($DD:$DD,$GH389+7),"")</f>
      </c>
      <c r="FA389">
        <f>IF($GI389&gt;=8,INDEX($DD:$DD,$GH389+8),"")</f>
      </c>
      <c r="FB389">
        <f>IF($GI389&gt;=9,INDEX($DD:$DD,$GH389+9),"")</f>
      </c>
      <c r="FC389">
        <f>IF($GI389&gt;=10,INDEX($DD:$DD,$GH389+10),"")</f>
      </c>
      <c r="FD389">
        <f>IF($GI389&gt;=11,INDEX($DD:$DD,$GH389+11),"")</f>
      </c>
      <c r="FE389">
        <f>IF($GI389&gt;=12,INDEX($DD:$DD,$GH389+12),"")</f>
      </c>
      <c r="FF389">
        <f>IF($GI389&gt;=13,INDEX($DD:$DD,$GH389+13),"")</f>
      </c>
      <c r="FG389">
        <f>IF($GI389&gt;=14,INDEX($DD:$DD,$GH389+14),"")</f>
      </c>
      <c r="FH389">
        <f>IF($GI389&gt;=15,INDEX($DD:$DD,$GH389+15),"")</f>
      </c>
      <c r="FI389">
        <f>IF($GI389&gt;=16,INDEX($DD:$DD,$GH389+16),"")</f>
      </c>
      <c r="FJ389">
        <f>IF($GI389&gt;=17,INDEX($DD:$DD,$GH389+17),"")</f>
      </c>
      <c r="FK389">
        <f>IF($GI389&gt;=18,INDEX($DD:$DD,$GH389+18),"")</f>
      </c>
      <c r="FL389">
        <f>IF($GI389&gt;=19,INDEX($DD:$DD,$GH389+19),"")</f>
      </c>
      <c r="FM389">
        <f>IF($GI389&gt;=20,INDEX($DD:$DD,$GH389+20),"")</f>
      </c>
      <c r="FN389">
        <f>IF($GI389&gt;=21,INDEX($DD:$DD,$GH389+21),"")</f>
      </c>
      <c r="FO389">
        <f>IF($GI389&gt;=22,INDEX($DD:$DD,$GH389+22),"")</f>
      </c>
      <c r="FP389">
        <f>IF($GI389&gt;=23,INDEX($DD:$DD,$GH389+23),"")</f>
      </c>
      <c r="FQ389">
        <f>IF($GI389&gt;=24,INDEX($DD:$DD,$GH389+24),"")</f>
      </c>
      <c r="FR389">
        <f>IF($GI389&gt;=25,INDEX($DD:$DD,$GH389+25),"")</f>
      </c>
      <c r="FS389">
        <f>IF($GI389&gt;=26,INDEX($DD:$DD,$GH389+26),"")</f>
      </c>
      <c r="FT389">
        <f>IF($GI389&gt;=27,INDEX($DD:$DD,$GH389+27),"")</f>
      </c>
      <c r="FU389">
        <f>IF($GI389&gt;=28,INDEX($DD:$DD,$GH389+28),"")</f>
      </c>
      <c r="FV389">
        <f>IF($GI389&gt;=29,INDEX($DD:$DD,$GH389+29),"")</f>
      </c>
      <c r="FW389">
        <f>IF($GI389&gt;=30,INDEX($DD:$DD,$GH389+30),"")</f>
      </c>
      <c r="FX389">
        <f>IF($GI389&gt;=31,INDEX($DD:$DD,$GH389+31),"")</f>
      </c>
      <c r="FY389">
        <f>IF($GI389&gt;=32,INDEX($DD:$DD,$GH389+32),"")</f>
      </c>
      <c r="FZ389">
        <f>IF($GI389&gt;=33,INDEX($DD:$DD,$GH389+33),"")</f>
      </c>
      <c r="GA389">
        <f>IF($GI389&gt;=34,INDEX($DD:$DD,$GH389+34),"")</f>
      </c>
      <c r="GB389">
        <f>IF($GI389&gt;=35,INDEX($DD:$DD,$GH389+35),"")</f>
      </c>
      <c r="GC389">
        <f>IF($GI389&gt;=36,INDEX($DD:$DD,$GH389+36),"")</f>
      </c>
      <c r="GD389">
        <f>IF($GI389&gt;=37,INDEX($DD:$DD,$GH389+37),"")</f>
      </c>
      <c r="GE389">
        <f>IF($GI389&gt;=38,INDEX($DD:$DD,$GH389+38),"")</f>
      </c>
      <c r="GF389">
        <f>IF($GI389&gt;=39,INDEX($DD:$DD,$GH389+39),"")</f>
      </c>
      <c r="GG389">
        <f>IF($GI389&gt;=40,INDEX($DD:$DD,$GH389+40),"")</f>
      </c>
      <c r="GH389">
        <f>IFERROR(MATCH($DB389,$DC$2:$DC$148,0)+1,0)</f>
      </c>
      <c r="GI389">
        <f>IFERROR(INDEX($DE$2:$DE$148,MATCH($DB389,$DC$2:$DC$148,0)),0)</f>
      </c>
      <c r="GJ389">
        <f>IFERROR(MATCH($S389,$DF$389:$ES$389,0),0)</f>
      </c>
      <c r="GK389">
        <f>IF($GJ389&gt;0,INDEX($ET$389:$GG$389,$GJ389),"")</f>
      </c>
      <c r="GN389">
        <f>IF($IW389&gt;=1,INDEX($GL:$GL,$IV389+1),"")</f>
      </c>
      <c r="GO389">
        <f>IF($IW389&gt;=2,INDEX($GL:$GL,$IV389+2),"")</f>
      </c>
      <c r="GP389">
        <f>IF($IW389&gt;=3,INDEX($GL:$GL,$IV389+3),"")</f>
      </c>
      <c r="GQ389">
        <f>IF($IW389&gt;=4,INDEX($GL:$GL,$IV389+4),"")</f>
      </c>
      <c r="GR389">
        <f>IF($IW389&gt;=5,INDEX($GL:$GL,$IV389+5),"")</f>
      </c>
      <c r="GS389">
        <f>IF($IW389&gt;=6,INDEX($GL:$GL,$IV389+6),"")</f>
      </c>
      <c r="GT389">
        <f>IF($IW389&gt;=7,INDEX($GL:$GL,$IV389+7),"")</f>
      </c>
      <c r="GU389">
        <f>IF($IW389&gt;=8,INDEX($GL:$GL,$IV389+8),"")</f>
      </c>
      <c r="GV389">
        <f>IF($IW389&gt;=9,INDEX($GL:$GL,$IV389+9),"")</f>
      </c>
      <c r="GW389">
        <f>IF($IW389&gt;=10,INDEX($GL:$GL,$IV389+10),"")</f>
      </c>
      <c r="GX389">
        <f>IF($IW389&gt;=11,INDEX($GL:$GL,$IV389+11),"")</f>
      </c>
      <c r="GY389">
        <f>IF($IW389&gt;=12,INDEX($GL:$GL,$IV389+12),"")</f>
      </c>
      <c r="GZ389">
        <f>IF($IW389&gt;=13,INDEX($GL:$GL,$IV389+13),"")</f>
      </c>
      <c r="HA389">
        <f>IF($IW389&gt;=14,INDEX($GL:$GL,$IV389+14),"")</f>
      </c>
      <c r="HB389">
        <f>IF($IW389&gt;=15,INDEX($GL:$GL,$IV389+15),"")</f>
      </c>
      <c r="HC389">
        <f>IF($IW389&gt;=16,INDEX($GL:$GL,$IV389+16),"")</f>
      </c>
      <c r="HD389">
        <f>IF($IW389&gt;=17,INDEX($GL:$GL,$IV389+17),"")</f>
      </c>
      <c r="HE389">
        <f>IF($IW389&gt;=18,INDEX($GL:$GL,$IV389+18),"")</f>
      </c>
      <c r="HF389">
        <f>IF($IW389&gt;=19,INDEX($GL:$GL,$IV389+19),"")</f>
      </c>
      <c r="HG389">
        <f>IF($IW389&gt;=20,INDEX($GL:$GL,$IV389+20),"")</f>
      </c>
      <c r="HH389">
        <f>IF($IW389&gt;=21,INDEX($GL:$GL,$IV389+21),"")</f>
      </c>
      <c r="HI389">
        <f>IF($IW389&gt;=22,INDEX($GL:$GL,$IV389+22),"")</f>
      </c>
      <c r="HJ389">
        <f>IF($IW389&gt;=23,INDEX($GL:$GL,$IV389+23),"")</f>
      </c>
      <c r="HK389">
        <f>IF($IW389&gt;=24,INDEX($GL:$GL,$IV389+24),"")</f>
      </c>
      <c r="HL389">
        <f>IF($IW389&gt;=25,INDEX($GL:$GL,$IV389+25),"")</f>
      </c>
      <c r="HM389">
        <f>IF($IW389&gt;=26,INDEX($GL:$GL,$IV389+26),"")</f>
      </c>
      <c r="HN389">
        <f>IF($IW389&gt;=27,INDEX($GL:$GL,$IV389+27),"")</f>
      </c>
      <c r="HO389">
        <f>IF($IW389&gt;=28,INDEX($GL:$GL,$IV389+28),"")</f>
      </c>
      <c r="HP389">
        <f>IF($IW389&gt;=29,INDEX($GL:$GL,$IV389+29),"")</f>
      </c>
      <c r="HQ389">
        <f>IF($IW389&gt;=30,INDEX($GL:$GL,$IV389+30),"")</f>
      </c>
      <c r="HR389">
        <f>IF($IW389&gt;=31,INDEX($GL:$GL,$IV389+31),"")</f>
      </c>
      <c r="HS389">
        <f>IF($IW389&gt;=32,INDEX($GL:$GL,$IV389+32),"")</f>
      </c>
      <c r="HT389">
        <f>IF($IW389&gt;=33,INDEX($GL:$GL,$IV389+33),"")</f>
      </c>
      <c r="HU389">
        <f>IF($IW389&gt;=34,INDEX($GL:$GL,$IV389+34),"")</f>
      </c>
      <c r="HV389">
        <f>IF($IW389&gt;=35,INDEX($GL:$GL,$IV389+35),"")</f>
      </c>
      <c r="HW389">
        <f>IF($IW389&gt;=36,INDEX($GL:$GL,$IV389+36),"")</f>
      </c>
      <c r="HX389">
        <f>IF($IW389&gt;=37,INDEX($GL:$GL,$IV389+37),"")</f>
      </c>
      <c r="HY389">
        <f>IF($IW389&gt;=38,INDEX($GL:$GL,$IV389+38),"")</f>
      </c>
      <c r="HZ389">
        <f>IF($IW389&gt;=39,INDEX($GL:$GL,$IV389+39),"")</f>
      </c>
      <c r="IA389">
        <f>IF($IW389&gt;=40,INDEX($GL:$GL,$IV389+40),"")</f>
      </c>
      <c r="IB389">
        <f>IF($IW389&gt;=41,INDEX($GL:$GL,$IV389+41),"")</f>
      </c>
      <c r="IC389">
        <f>IF($IW389&gt;=42,INDEX($GL:$GL,$IV389+42),"")</f>
      </c>
      <c r="ID389">
        <f>IF($IW389&gt;=43,INDEX($GL:$GL,$IV389+43),"")</f>
      </c>
      <c r="IE389">
        <f>IF($IW389&gt;=44,INDEX($GL:$GL,$IV389+44),"")</f>
      </c>
      <c r="IF389">
        <f>IF($IW389&gt;=45,INDEX($GL:$GL,$IV389+45),"")</f>
      </c>
      <c r="IG389">
        <f>IF($IW389&gt;=46,INDEX($GL:$GL,$IV389+46),"")</f>
      </c>
      <c r="IH389">
        <f>IF($IW389&gt;=47,INDEX($GL:$GL,$IV389+47),"")</f>
      </c>
      <c r="II389">
        <f>IF($IW389&gt;=48,INDEX($GL:$GL,$IV389+48),"")</f>
      </c>
      <c r="IJ389">
        <f>IF($IW389&gt;=49,INDEX($GL:$GL,$IV389+49),"")</f>
      </c>
      <c r="IK389">
        <f>IF($IW389&gt;=50,INDEX($GL:$GL,$IV389+50),"")</f>
      </c>
      <c r="IL389">
        <f>IF($IW389&gt;=51,INDEX($GL:$GL,$IV389+51),"")</f>
      </c>
      <c r="IM389">
        <f>IF($IW389&gt;=52,INDEX($GL:$GL,$IV389+52),"")</f>
      </c>
      <c r="IN389">
        <f>IF($IW389&gt;=53,INDEX($GL:$GL,$IV389+53),"")</f>
      </c>
      <c r="IO389">
        <f>IF($IW389&gt;=54,INDEX($GL:$GL,$IV389+54),"")</f>
      </c>
      <c r="IP389">
        <f>IF($IW389&gt;=55,INDEX($GL:$GL,$IV389+55),"")</f>
      </c>
      <c r="IQ389">
        <f>IF($IW389&gt;=56,INDEX($GL:$GL,$IV389+56),"")</f>
      </c>
      <c r="IR389">
        <f>IF($IW389&gt;=57,INDEX($GL:$GL,$IV389+57),"")</f>
      </c>
      <c r="IS389">
        <f>IF($IW389&gt;=58,INDEX($GL:$GL,$IV389+58),"")</f>
      </c>
      <c r="IT389">
        <f>IF($IW389&gt;=59,INDEX($GL:$GL,$IV389+59),"")</f>
      </c>
      <c r="IU389">
        <f>IF($IW389&gt;=60,INDEX($GL:$GL,$IV389+60),"")</f>
      </c>
      <c r="IV389">
        <f>IFERROR(MATCH($GK389,$GL$2:$GL$324,0)+1,0)</f>
      </c>
      <c r="IW389">
        <f>IFERROR(INDEX($GM$2:$GM$324,MATCH($GK389,$GL$2:$GL$324,0)),0)</f>
      </c>
      <c r="IX389" t="s">
        <v>34</v>
      </c>
      <c r="IY389" t="s">
        <v>34</v>
      </c>
    </row>
    <row r="390" spans="1:259" x14ac:dyDescent="0.25">
      <c r="K390">
        <f>IF(OR($N390="",$J390=""),"",IFERROR($N390/$J390,0))</f>
      </c>
      <c r="L390">
        <f>IF($N390="","",
SUM($M390,$O390,$T390,$P390,$R390)*
(1-IF($U390="",0,VALUE($U390)/100)))</f>
      </c>
      <c r="M390">
        <f>IF($N390="","",$N390)</f>
      </c>
      <c r="O390">
        <f>IF($N390="","",
IF($H390="","",
IF(ISNUMBER(SEARCH("exempt",LOWER($H390))),0,
$N390*(VALUE(SUBSTITUTE($H390,"%",""))/100))))</f>
      </c>
      <c r="V390">
        <f>IFERROR(IF(FIND(" - ",$E390)&gt;0,MID($E390,FIND(" - ",$E390)+3,LEN($E390)),""),"")</f>
      </c>
      <c r="AE390" t="s">
        <v>971</v>
      </c>
      <c r="AJ390">
        <f>IFERROR(LEFT($E390,FIND(" - ",$E390)-1),$E390)</f>
      </c>
      <c r="AM390">
        <f>IF($CB390&gt;=1,INDEX($AK:$AK,$CA390+1),"")</f>
      </c>
      <c r="AN390">
        <f>IF($CB390&gt;=2,INDEX($AK:$AK,$CA390+2),"")</f>
      </c>
      <c r="AO390">
        <f>IF($CB390&gt;=3,INDEX($AK:$AK,$CA390+3),"")</f>
      </c>
      <c r="AP390">
        <f>IF($CB390&gt;=4,INDEX($AK:$AK,$CA390+4),"")</f>
      </c>
      <c r="AQ390">
        <f>IF($CB390&gt;=5,INDEX($AK:$AK,$CA390+5),"")</f>
      </c>
      <c r="AR390">
        <f>IF($CB390&gt;=6,INDEX($AK:$AK,$CA390+6),"")</f>
      </c>
      <c r="AS390">
        <f>IF($CB390&gt;=7,INDEX($AK:$AK,$CA390+7),"")</f>
      </c>
      <c r="AT390">
        <f>IF($CB390&gt;=8,INDEX($AK:$AK,$CA390+8),"")</f>
      </c>
      <c r="AU390">
        <f>IF($CB390&gt;=9,INDEX($AK:$AK,$CA390+9),"")</f>
      </c>
      <c r="AV390">
        <f>IF($CB390&gt;=10,INDEX($AK:$AK,$CA390+10),"")</f>
      </c>
      <c r="AW390">
        <f>IF($CB390&gt;=11,INDEX($AK:$AK,$CA390+11),"")</f>
      </c>
      <c r="AX390">
        <f>IF($CB390&gt;=12,INDEX($AK:$AK,$CA390+12),"")</f>
      </c>
      <c r="AY390">
        <f>IF($CB390&gt;=13,INDEX($AK:$AK,$CA390+13),"")</f>
      </c>
      <c r="AZ390">
        <f>IF($CB390&gt;=14,INDEX($AK:$AK,$CA390+14),"")</f>
      </c>
      <c r="BA390">
        <f>IF($CB390&gt;=15,INDEX($AK:$AK,$CA390+15),"")</f>
      </c>
      <c r="BB390">
        <f>IF($CB390&gt;=16,INDEX($AK:$AK,$CA390+16),"")</f>
      </c>
      <c r="BC390">
        <f>IF($CB390&gt;=17,INDEX($AK:$AK,$CA390+17),"")</f>
      </c>
      <c r="BD390">
        <f>IF($CB390&gt;=18,INDEX($AK:$AK,$CA390+18),"")</f>
      </c>
      <c r="BE390">
        <f>IF($CB390&gt;=19,INDEX($AK:$AK,$CA390+19),"")</f>
      </c>
      <c r="BF390">
        <f>IF($CB390&gt;=20,INDEX($AK:$AK,$CA390+20),"")</f>
      </c>
      <c r="BG390">
        <f>IF($CB390&gt;=21,INDEX($AK:$AK,$CA390+21),"")</f>
      </c>
      <c r="BH390">
        <f>IF($CB390&gt;=22,INDEX($AK:$AK,$CA390+22),"")</f>
      </c>
      <c r="BI390">
        <f>IF($CB390&gt;=23,INDEX($AK:$AK,$CA390+23),"")</f>
      </c>
      <c r="BJ390">
        <f>IF($CB390&gt;=24,INDEX($AK:$AK,$CA390+24),"")</f>
      </c>
      <c r="BK390">
        <f>IF($CB390&gt;=25,INDEX($AK:$AK,$CA390+25),"")</f>
      </c>
      <c r="BL390">
        <f>IF($CB390&gt;=26,INDEX($AK:$AK,$CA390+26),"")</f>
      </c>
      <c r="BM390">
        <f>IF($CB390&gt;=27,INDEX($AK:$AK,$CA390+27),"")</f>
      </c>
      <c r="BN390">
        <f>IF($CB390&gt;=28,INDEX($AK:$AK,$CA390+28),"")</f>
      </c>
      <c r="BO390">
        <f>IF($CB390&gt;=29,INDEX($AK:$AK,$CA390+29),"")</f>
      </c>
      <c r="BP390">
        <f>IF($CB390&gt;=30,INDEX($AK:$AK,$CA390+30),"")</f>
      </c>
      <c r="BQ390">
        <f>IF($CB390&gt;=31,INDEX($AK:$AK,$CA390+31),"")</f>
      </c>
      <c r="BR390">
        <f>IF($CB390&gt;=32,INDEX($AK:$AK,$CA390+32),"")</f>
      </c>
      <c r="BS390">
        <f>IF($CB390&gt;=33,INDEX($AK:$AK,$CA390+33),"")</f>
      </c>
      <c r="BT390">
        <f>IF($CB390&gt;=34,INDEX($AK:$AK,$CA390+34),"")</f>
      </c>
      <c r="BU390">
        <f>IF($CB390&gt;=35,INDEX($AK:$AK,$CA390+35),"")</f>
      </c>
      <c r="BV390">
        <f>IF($CB390&gt;=36,INDEX($AK:$AK,$CA390+36),"")</f>
      </c>
      <c r="BW390">
        <f>IF($CB390&gt;=37,INDEX($AK:$AK,$CA390+37),"")</f>
      </c>
      <c r="BX390">
        <f>IF($CB390&gt;=38,INDEX($AK:$AK,$CA390+38),"")</f>
      </c>
      <c r="BY390">
        <f>IF($CB390&gt;=39,INDEX($AK:$AK,$CA390+39),"")</f>
      </c>
      <c r="BZ390">
        <f>IF($CB390&gt;=40,INDEX($AK:$AK,$CA390+40),"")</f>
      </c>
      <c r="CA390">
        <f>IFERROR(MATCH($AJ390,$AK$2:$AK$134,0)+1,0)</f>
      </c>
      <c r="CB390">
        <f>IFERROR(INDEX($AL$2:$AL$134,MATCH($AJ390,$AK$2:$AK$134,0)),0)</f>
      </c>
      <c r="CC390">
        <f>IFERROR(LEFT($F390,FIND(" - ",$F390)-1),$F390)</f>
      </c>
      <c r="CF390">
        <f>IF($DA390&gt;=1,INDEX($CD:$CD,$CZ390+1),"")</f>
      </c>
      <c r="CG390">
        <f>IF($DA390&gt;=2,INDEX($CD:$CD,$CZ390+2),"")</f>
      </c>
      <c r="CH390">
        <f>IF($DA390&gt;=3,INDEX($CD:$CD,$CZ390+3),"")</f>
      </c>
      <c r="CI390">
        <f>IF($DA390&gt;=4,INDEX($CD:$CD,$CZ390+4),"")</f>
      </c>
      <c r="CJ390">
        <f>IF($DA390&gt;=5,INDEX($CD:$CD,$CZ390+5),"")</f>
      </c>
      <c r="CK390">
        <f>IF($DA390&gt;=6,INDEX($CD:$CD,$CZ390+6),"")</f>
      </c>
      <c r="CL390">
        <f>IF($DA390&gt;=7,INDEX($CD:$CD,$CZ390+7),"")</f>
      </c>
      <c r="CM390">
        <f>IF($DA390&gt;=8,INDEX($CD:$CD,$CZ390+8),"")</f>
      </c>
      <c r="CN390">
        <f>IF($DA390&gt;=9,INDEX($CD:$CD,$CZ390+9),"")</f>
      </c>
      <c r="CO390">
        <f>IF($DA390&gt;=10,INDEX($CD:$CD,$CZ390+10),"")</f>
      </c>
      <c r="CP390">
        <f>IF($DA390&gt;=11,INDEX($CD:$CD,$CZ390+11),"")</f>
      </c>
      <c r="CQ390">
        <f>IF($DA390&gt;=12,INDEX($CD:$CD,$CZ390+12),"")</f>
      </c>
      <c r="CR390">
        <f>IF($DA390&gt;=13,INDEX($CD:$CD,$CZ390+13),"")</f>
      </c>
      <c r="CS390">
        <f>IF($DA390&gt;=14,INDEX($CD:$CD,$CZ390+14),"")</f>
      </c>
      <c r="CT390">
        <f>IF($DA390&gt;=15,INDEX($CD:$CD,$CZ390+15),"")</f>
      </c>
      <c r="CU390">
        <f>IF($DA390&gt;=16,INDEX($CD:$CD,$CZ390+16),"")</f>
      </c>
      <c r="CV390">
        <f>IF($DA390&gt;=17,INDEX($CD:$CD,$CZ390+17),"")</f>
      </c>
      <c r="CW390">
        <f>IF($DA390&gt;=18,INDEX($CD:$CD,$CZ390+18),"")</f>
      </c>
      <c r="CX390">
        <f>IF($DA390&gt;=19,INDEX($CD:$CD,$CZ390+19),"")</f>
      </c>
      <c r="CY390">
        <f>IF($DA390&gt;=20,INDEX($CD:$CD,$CZ390+20),"")</f>
      </c>
      <c r="CZ390">
        <f>IFERROR(MATCH($CC390,$CD$2:$CD$263,0)+1,0)</f>
      </c>
      <c r="DA390">
        <f>IFERROR(INDEX($CE$2:$CE$263,MATCH($CC390,$CD$2:$CD$263,0)),0)</f>
      </c>
      <c r="DB390">
        <f>IFERROR(INDEX($AI:$AI,MATCH($H390,$AH:$AH,0))&amp;"","")</f>
      </c>
      <c r="DF390">
        <f>IF($GI390&gt;=1,INDEX($DC:$DC,$GH390+1),"")</f>
      </c>
      <c r="DG390">
        <f>IF($GI390&gt;=2,INDEX($DC:$DC,$GH390+2),"")</f>
      </c>
      <c r="DH390">
        <f>IF($GI390&gt;=3,INDEX($DC:$DC,$GH390+3),"")</f>
      </c>
      <c r="DI390">
        <f>IF($GI390&gt;=4,INDEX($DC:$DC,$GH390+4),"")</f>
      </c>
      <c r="DJ390">
        <f>IF($GI390&gt;=5,INDEX($DC:$DC,$GH390+5),"")</f>
      </c>
      <c r="DK390">
        <f>IF($GI390&gt;=6,INDEX($DC:$DC,$GH390+6),"")</f>
      </c>
      <c r="DL390">
        <f>IF($GI390&gt;=7,INDEX($DC:$DC,$GH390+7),"")</f>
      </c>
      <c r="DM390">
        <f>IF($GI390&gt;=8,INDEX($DC:$DC,$GH390+8),"")</f>
      </c>
      <c r="DN390">
        <f>IF($GI390&gt;=9,INDEX($DC:$DC,$GH390+9),"")</f>
      </c>
      <c r="DO390">
        <f>IF($GI390&gt;=10,INDEX($DC:$DC,$GH390+10),"")</f>
      </c>
      <c r="DP390">
        <f>IF($GI390&gt;=11,INDEX($DC:$DC,$GH390+11),"")</f>
      </c>
      <c r="DQ390">
        <f>IF($GI390&gt;=12,INDEX($DC:$DC,$GH390+12),"")</f>
      </c>
      <c r="DR390">
        <f>IF($GI390&gt;=13,INDEX($DC:$DC,$GH390+13),"")</f>
      </c>
      <c r="DS390">
        <f>IF($GI390&gt;=14,INDEX($DC:$DC,$GH390+14),"")</f>
      </c>
      <c r="DT390">
        <f>IF($GI390&gt;=15,INDEX($DC:$DC,$GH390+15),"")</f>
      </c>
      <c r="DU390">
        <f>IF($GI390&gt;=16,INDEX($DC:$DC,$GH390+16),"")</f>
      </c>
      <c r="DV390">
        <f>IF($GI390&gt;=17,INDEX($DC:$DC,$GH390+17),"")</f>
      </c>
      <c r="DW390">
        <f>IF($GI390&gt;=18,INDEX($DC:$DC,$GH390+18),"")</f>
      </c>
      <c r="DX390">
        <f>IF($GI390&gt;=19,INDEX($DC:$DC,$GH390+19),"")</f>
      </c>
      <c r="DY390">
        <f>IF($GI390&gt;=20,INDEX($DC:$DC,$GH390+20),"")</f>
      </c>
      <c r="DZ390">
        <f>IF($GI390&gt;=21,INDEX($DC:$DC,$GH390+21),"")</f>
      </c>
      <c r="EA390">
        <f>IF($GI390&gt;=22,INDEX($DC:$DC,$GH390+22),"")</f>
      </c>
      <c r="EB390">
        <f>IF($GI390&gt;=23,INDEX($DC:$DC,$GH390+23),"")</f>
      </c>
      <c r="EC390">
        <f>IF($GI390&gt;=24,INDEX($DC:$DC,$GH390+24),"")</f>
      </c>
      <c r="ED390">
        <f>IF($GI390&gt;=25,INDEX($DC:$DC,$GH390+25),"")</f>
      </c>
      <c r="EE390">
        <f>IF($GI390&gt;=26,INDEX($DC:$DC,$GH390+26),"")</f>
      </c>
      <c r="EF390">
        <f>IF($GI390&gt;=27,INDEX($DC:$DC,$GH390+27),"")</f>
      </c>
      <c r="EG390">
        <f>IF($GI390&gt;=28,INDEX($DC:$DC,$GH390+28),"")</f>
      </c>
      <c r="EH390">
        <f>IF($GI390&gt;=29,INDEX($DC:$DC,$GH390+29),"")</f>
      </c>
      <c r="EI390">
        <f>IF($GI390&gt;=30,INDEX($DC:$DC,$GH390+30),"")</f>
      </c>
      <c r="EJ390">
        <f>IF($GI390&gt;=31,INDEX($DC:$DC,$GH390+31),"")</f>
      </c>
      <c r="EK390">
        <f>IF($GI390&gt;=32,INDEX($DC:$DC,$GH390+32),"")</f>
      </c>
      <c r="EL390">
        <f>IF($GI390&gt;=33,INDEX($DC:$DC,$GH390+33),"")</f>
      </c>
      <c r="EM390">
        <f>IF($GI390&gt;=34,INDEX($DC:$DC,$GH390+34),"")</f>
      </c>
      <c r="EN390">
        <f>IF($GI390&gt;=35,INDEX($DC:$DC,$GH390+35),"")</f>
      </c>
      <c r="EO390">
        <f>IF($GI390&gt;=36,INDEX($DC:$DC,$GH390+36),"")</f>
      </c>
      <c r="EP390">
        <f>IF($GI390&gt;=37,INDEX($DC:$DC,$GH390+37),"")</f>
      </c>
      <c r="EQ390">
        <f>IF($GI390&gt;=38,INDEX($DC:$DC,$GH390+38),"")</f>
      </c>
      <c r="ER390">
        <f>IF($GI390&gt;=39,INDEX($DC:$DC,$GH390+39),"")</f>
      </c>
      <c r="ES390">
        <f>IF($GI390&gt;=40,INDEX($DC:$DC,$GH390+40),"")</f>
      </c>
      <c r="ET390">
        <f>IF($GI390&gt;=1,INDEX($DD:$DD,$GH390+1),"")</f>
      </c>
      <c r="EU390">
        <f>IF($GI390&gt;=2,INDEX($DD:$DD,$GH390+2),"")</f>
      </c>
      <c r="EV390">
        <f>IF($GI390&gt;=3,INDEX($DD:$DD,$GH390+3),"")</f>
      </c>
      <c r="EW390">
        <f>IF($GI390&gt;=4,INDEX($DD:$DD,$GH390+4),"")</f>
      </c>
      <c r="EX390">
        <f>IF($GI390&gt;=5,INDEX($DD:$DD,$GH390+5),"")</f>
      </c>
      <c r="EY390">
        <f>IF($GI390&gt;=6,INDEX($DD:$DD,$GH390+6),"")</f>
      </c>
      <c r="EZ390">
        <f>IF($GI390&gt;=7,INDEX($DD:$DD,$GH390+7),"")</f>
      </c>
      <c r="FA390">
        <f>IF($GI390&gt;=8,INDEX($DD:$DD,$GH390+8),"")</f>
      </c>
      <c r="FB390">
        <f>IF($GI390&gt;=9,INDEX($DD:$DD,$GH390+9),"")</f>
      </c>
      <c r="FC390">
        <f>IF($GI390&gt;=10,INDEX($DD:$DD,$GH390+10),"")</f>
      </c>
      <c r="FD390">
        <f>IF($GI390&gt;=11,INDEX($DD:$DD,$GH390+11),"")</f>
      </c>
      <c r="FE390">
        <f>IF($GI390&gt;=12,INDEX($DD:$DD,$GH390+12),"")</f>
      </c>
      <c r="FF390">
        <f>IF($GI390&gt;=13,INDEX($DD:$DD,$GH390+13),"")</f>
      </c>
      <c r="FG390">
        <f>IF($GI390&gt;=14,INDEX($DD:$DD,$GH390+14),"")</f>
      </c>
      <c r="FH390">
        <f>IF($GI390&gt;=15,INDEX($DD:$DD,$GH390+15),"")</f>
      </c>
      <c r="FI390">
        <f>IF($GI390&gt;=16,INDEX($DD:$DD,$GH390+16),"")</f>
      </c>
      <c r="FJ390">
        <f>IF($GI390&gt;=17,INDEX($DD:$DD,$GH390+17),"")</f>
      </c>
      <c r="FK390">
        <f>IF($GI390&gt;=18,INDEX($DD:$DD,$GH390+18),"")</f>
      </c>
      <c r="FL390">
        <f>IF($GI390&gt;=19,INDEX($DD:$DD,$GH390+19),"")</f>
      </c>
      <c r="FM390">
        <f>IF($GI390&gt;=20,INDEX($DD:$DD,$GH390+20),"")</f>
      </c>
      <c r="FN390">
        <f>IF($GI390&gt;=21,INDEX($DD:$DD,$GH390+21),"")</f>
      </c>
      <c r="FO390">
        <f>IF($GI390&gt;=22,INDEX($DD:$DD,$GH390+22),"")</f>
      </c>
      <c r="FP390">
        <f>IF($GI390&gt;=23,INDEX($DD:$DD,$GH390+23),"")</f>
      </c>
      <c r="FQ390">
        <f>IF($GI390&gt;=24,INDEX($DD:$DD,$GH390+24),"")</f>
      </c>
      <c r="FR390">
        <f>IF($GI390&gt;=25,INDEX($DD:$DD,$GH390+25),"")</f>
      </c>
      <c r="FS390">
        <f>IF($GI390&gt;=26,INDEX($DD:$DD,$GH390+26),"")</f>
      </c>
      <c r="FT390">
        <f>IF($GI390&gt;=27,INDEX($DD:$DD,$GH390+27),"")</f>
      </c>
      <c r="FU390">
        <f>IF($GI390&gt;=28,INDEX($DD:$DD,$GH390+28),"")</f>
      </c>
      <c r="FV390">
        <f>IF($GI390&gt;=29,INDEX($DD:$DD,$GH390+29),"")</f>
      </c>
      <c r="FW390">
        <f>IF($GI390&gt;=30,INDEX($DD:$DD,$GH390+30),"")</f>
      </c>
      <c r="FX390">
        <f>IF($GI390&gt;=31,INDEX($DD:$DD,$GH390+31),"")</f>
      </c>
      <c r="FY390">
        <f>IF($GI390&gt;=32,INDEX($DD:$DD,$GH390+32),"")</f>
      </c>
      <c r="FZ390">
        <f>IF($GI390&gt;=33,INDEX($DD:$DD,$GH390+33),"")</f>
      </c>
      <c r="GA390">
        <f>IF($GI390&gt;=34,INDEX($DD:$DD,$GH390+34),"")</f>
      </c>
      <c r="GB390">
        <f>IF($GI390&gt;=35,INDEX($DD:$DD,$GH390+35),"")</f>
      </c>
      <c r="GC390">
        <f>IF($GI390&gt;=36,INDEX($DD:$DD,$GH390+36),"")</f>
      </c>
      <c r="GD390">
        <f>IF($GI390&gt;=37,INDEX($DD:$DD,$GH390+37),"")</f>
      </c>
      <c r="GE390">
        <f>IF($GI390&gt;=38,INDEX($DD:$DD,$GH390+38),"")</f>
      </c>
      <c r="GF390">
        <f>IF($GI390&gt;=39,INDEX($DD:$DD,$GH390+39),"")</f>
      </c>
      <c r="GG390">
        <f>IF($GI390&gt;=40,INDEX($DD:$DD,$GH390+40),"")</f>
      </c>
      <c r="GH390">
        <f>IFERROR(MATCH($DB390,$DC$2:$DC$148,0)+1,0)</f>
      </c>
      <c r="GI390">
        <f>IFERROR(INDEX($DE$2:$DE$148,MATCH($DB390,$DC$2:$DC$148,0)),0)</f>
      </c>
      <c r="GJ390">
        <f>IFERROR(MATCH($S390,$DF$390:$ES$390,0),0)</f>
      </c>
      <c r="GK390">
        <f>IF($GJ390&gt;0,INDEX($ET$390:$GG$390,$GJ390),"")</f>
      </c>
      <c r="GN390">
        <f>IF($IW390&gt;=1,INDEX($GL:$GL,$IV390+1),"")</f>
      </c>
      <c r="GO390">
        <f>IF($IW390&gt;=2,INDEX($GL:$GL,$IV390+2),"")</f>
      </c>
      <c r="GP390">
        <f>IF($IW390&gt;=3,INDEX($GL:$GL,$IV390+3),"")</f>
      </c>
      <c r="GQ390">
        <f>IF($IW390&gt;=4,INDEX($GL:$GL,$IV390+4),"")</f>
      </c>
      <c r="GR390">
        <f>IF($IW390&gt;=5,INDEX($GL:$GL,$IV390+5),"")</f>
      </c>
      <c r="GS390">
        <f>IF($IW390&gt;=6,INDEX($GL:$GL,$IV390+6),"")</f>
      </c>
      <c r="GT390">
        <f>IF($IW390&gt;=7,INDEX($GL:$GL,$IV390+7),"")</f>
      </c>
      <c r="GU390">
        <f>IF($IW390&gt;=8,INDEX($GL:$GL,$IV390+8),"")</f>
      </c>
      <c r="GV390">
        <f>IF($IW390&gt;=9,INDEX($GL:$GL,$IV390+9),"")</f>
      </c>
      <c r="GW390">
        <f>IF($IW390&gt;=10,INDEX($GL:$GL,$IV390+10),"")</f>
      </c>
      <c r="GX390">
        <f>IF($IW390&gt;=11,INDEX($GL:$GL,$IV390+11),"")</f>
      </c>
      <c r="GY390">
        <f>IF($IW390&gt;=12,INDEX($GL:$GL,$IV390+12),"")</f>
      </c>
      <c r="GZ390">
        <f>IF($IW390&gt;=13,INDEX($GL:$GL,$IV390+13),"")</f>
      </c>
      <c r="HA390">
        <f>IF($IW390&gt;=14,INDEX($GL:$GL,$IV390+14),"")</f>
      </c>
      <c r="HB390">
        <f>IF($IW390&gt;=15,INDEX($GL:$GL,$IV390+15),"")</f>
      </c>
      <c r="HC390">
        <f>IF($IW390&gt;=16,INDEX($GL:$GL,$IV390+16),"")</f>
      </c>
      <c r="HD390">
        <f>IF($IW390&gt;=17,INDEX($GL:$GL,$IV390+17),"")</f>
      </c>
      <c r="HE390">
        <f>IF($IW390&gt;=18,INDEX($GL:$GL,$IV390+18),"")</f>
      </c>
      <c r="HF390">
        <f>IF($IW390&gt;=19,INDEX($GL:$GL,$IV390+19),"")</f>
      </c>
      <c r="HG390">
        <f>IF($IW390&gt;=20,INDEX($GL:$GL,$IV390+20),"")</f>
      </c>
      <c r="HH390">
        <f>IF($IW390&gt;=21,INDEX($GL:$GL,$IV390+21),"")</f>
      </c>
      <c r="HI390">
        <f>IF($IW390&gt;=22,INDEX($GL:$GL,$IV390+22),"")</f>
      </c>
      <c r="HJ390">
        <f>IF($IW390&gt;=23,INDEX($GL:$GL,$IV390+23),"")</f>
      </c>
      <c r="HK390">
        <f>IF($IW390&gt;=24,INDEX($GL:$GL,$IV390+24),"")</f>
      </c>
      <c r="HL390">
        <f>IF($IW390&gt;=25,INDEX($GL:$GL,$IV390+25),"")</f>
      </c>
      <c r="HM390">
        <f>IF($IW390&gt;=26,INDEX($GL:$GL,$IV390+26),"")</f>
      </c>
      <c r="HN390">
        <f>IF($IW390&gt;=27,INDEX($GL:$GL,$IV390+27),"")</f>
      </c>
      <c r="HO390">
        <f>IF($IW390&gt;=28,INDEX($GL:$GL,$IV390+28),"")</f>
      </c>
      <c r="HP390">
        <f>IF($IW390&gt;=29,INDEX($GL:$GL,$IV390+29),"")</f>
      </c>
      <c r="HQ390">
        <f>IF($IW390&gt;=30,INDEX($GL:$GL,$IV390+30),"")</f>
      </c>
      <c r="HR390">
        <f>IF($IW390&gt;=31,INDEX($GL:$GL,$IV390+31),"")</f>
      </c>
      <c r="HS390">
        <f>IF($IW390&gt;=32,INDEX($GL:$GL,$IV390+32),"")</f>
      </c>
      <c r="HT390">
        <f>IF($IW390&gt;=33,INDEX($GL:$GL,$IV390+33),"")</f>
      </c>
      <c r="HU390">
        <f>IF($IW390&gt;=34,INDEX($GL:$GL,$IV390+34),"")</f>
      </c>
      <c r="HV390">
        <f>IF($IW390&gt;=35,INDEX($GL:$GL,$IV390+35),"")</f>
      </c>
      <c r="HW390">
        <f>IF($IW390&gt;=36,INDEX($GL:$GL,$IV390+36),"")</f>
      </c>
      <c r="HX390">
        <f>IF($IW390&gt;=37,INDEX($GL:$GL,$IV390+37),"")</f>
      </c>
      <c r="HY390">
        <f>IF($IW390&gt;=38,INDEX($GL:$GL,$IV390+38),"")</f>
      </c>
      <c r="HZ390">
        <f>IF($IW390&gt;=39,INDEX($GL:$GL,$IV390+39),"")</f>
      </c>
      <c r="IA390">
        <f>IF($IW390&gt;=40,INDEX($GL:$GL,$IV390+40),"")</f>
      </c>
      <c r="IB390">
        <f>IF($IW390&gt;=41,INDEX($GL:$GL,$IV390+41),"")</f>
      </c>
      <c r="IC390">
        <f>IF($IW390&gt;=42,INDEX($GL:$GL,$IV390+42),"")</f>
      </c>
      <c r="ID390">
        <f>IF($IW390&gt;=43,INDEX($GL:$GL,$IV390+43),"")</f>
      </c>
      <c r="IE390">
        <f>IF($IW390&gt;=44,INDEX($GL:$GL,$IV390+44),"")</f>
      </c>
      <c r="IF390">
        <f>IF($IW390&gt;=45,INDEX($GL:$GL,$IV390+45),"")</f>
      </c>
      <c r="IG390">
        <f>IF($IW390&gt;=46,INDEX($GL:$GL,$IV390+46),"")</f>
      </c>
      <c r="IH390">
        <f>IF($IW390&gt;=47,INDEX($GL:$GL,$IV390+47),"")</f>
      </c>
      <c r="II390">
        <f>IF($IW390&gt;=48,INDEX($GL:$GL,$IV390+48),"")</f>
      </c>
      <c r="IJ390">
        <f>IF($IW390&gt;=49,INDEX($GL:$GL,$IV390+49),"")</f>
      </c>
      <c r="IK390">
        <f>IF($IW390&gt;=50,INDEX($GL:$GL,$IV390+50),"")</f>
      </c>
      <c r="IL390">
        <f>IF($IW390&gt;=51,INDEX($GL:$GL,$IV390+51),"")</f>
      </c>
      <c r="IM390">
        <f>IF($IW390&gt;=52,INDEX($GL:$GL,$IV390+52),"")</f>
      </c>
      <c r="IN390">
        <f>IF($IW390&gt;=53,INDEX($GL:$GL,$IV390+53),"")</f>
      </c>
      <c r="IO390">
        <f>IF($IW390&gt;=54,INDEX($GL:$GL,$IV390+54),"")</f>
      </c>
      <c r="IP390">
        <f>IF($IW390&gt;=55,INDEX($GL:$GL,$IV390+55),"")</f>
      </c>
      <c r="IQ390">
        <f>IF($IW390&gt;=56,INDEX($GL:$GL,$IV390+56),"")</f>
      </c>
      <c r="IR390">
        <f>IF($IW390&gt;=57,INDEX($GL:$GL,$IV390+57),"")</f>
      </c>
      <c r="IS390">
        <f>IF($IW390&gt;=58,INDEX($GL:$GL,$IV390+58),"")</f>
      </c>
      <c r="IT390">
        <f>IF($IW390&gt;=59,INDEX($GL:$GL,$IV390+59),"")</f>
      </c>
      <c r="IU390">
        <f>IF($IW390&gt;=60,INDEX($GL:$GL,$IV390+60),"")</f>
      </c>
      <c r="IV390">
        <f>IFERROR(MATCH($GK390,$GL$2:$GL$324,0)+1,0)</f>
      </c>
      <c r="IW390">
        <f>IFERROR(INDEX($GM$2:$GM$324,MATCH($GK390,$GL$2:$GL$324,0)),0)</f>
      </c>
      <c r="IX390" t="s">
        <v>34</v>
      </c>
      <c r="IY390" t="s">
        <v>34</v>
      </c>
    </row>
    <row r="391" spans="1:259" x14ac:dyDescent="0.25">
      <c r="K391">
        <f>IF(OR($N391="",$J391=""),"",IFERROR($N391/$J391,0))</f>
      </c>
      <c r="L391">
        <f>IF($N391="","",
SUM($M391,$O391,$T391,$P391,$R391)*
(1-IF($U391="",0,VALUE($U391)/100)))</f>
      </c>
      <c r="M391">
        <f>IF($N391="","",$N391)</f>
      </c>
      <c r="O391">
        <f>IF($N391="","",
IF($H391="","",
IF(ISNUMBER(SEARCH("exempt",LOWER($H391))),0,
$N391*(VALUE(SUBSTITUTE($H391,"%",""))/100))))</f>
      </c>
      <c r="V391">
        <f>IFERROR(IF(FIND(" - ",$E391)&gt;0,MID($E391,FIND(" - ",$E391)+3,LEN($E391)),""),"")</f>
      </c>
      <c r="AE391" t="s">
        <v>972</v>
      </c>
      <c r="AJ391">
        <f>IFERROR(LEFT($E391,FIND(" - ",$E391)-1),$E391)</f>
      </c>
      <c r="AM391">
        <f>IF($CB391&gt;=1,INDEX($AK:$AK,$CA391+1),"")</f>
      </c>
      <c r="AN391">
        <f>IF($CB391&gt;=2,INDEX($AK:$AK,$CA391+2),"")</f>
      </c>
      <c r="AO391">
        <f>IF($CB391&gt;=3,INDEX($AK:$AK,$CA391+3),"")</f>
      </c>
      <c r="AP391">
        <f>IF($CB391&gt;=4,INDEX($AK:$AK,$CA391+4),"")</f>
      </c>
      <c r="AQ391">
        <f>IF($CB391&gt;=5,INDEX($AK:$AK,$CA391+5),"")</f>
      </c>
      <c r="AR391">
        <f>IF($CB391&gt;=6,INDEX($AK:$AK,$CA391+6),"")</f>
      </c>
      <c r="AS391">
        <f>IF($CB391&gt;=7,INDEX($AK:$AK,$CA391+7),"")</f>
      </c>
      <c r="AT391">
        <f>IF($CB391&gt;=8,INDEX($AK:$AK,$CA391+8),"")</f>
      </c>
      <c r="AU391">
        <f>IF($CB391&gt;=9,INDEX($AK:$AK,$CA391+9),"")</f>
      </c>
      <c r="AV391">
        <f>IF($CB391&gt;=10,INDEX($AK:$AK,$CA391+10),"")</f>
      </c>
      <c r="AW391">
        <f>IF($CB391&gt;=11,INDEX($AK:$AK,$CA391+11),"")</f>
      </c>
      <c r="AX391">
        <f>IF($CB391&gt;=12,INDEX($AK:$AK,$CA391+12),"")</f>
      </c>
      <c r="AY391">
        <f>IF($CB391&gt;=13,INDEX($AK:$AK,$CA391+13),"")</f>
      </c>
      <c r="AZ391">
        <f>IF($CB391&gt;=14,INDEX($AK:$AK,$CA391+14),"")</f>
      </c>
      <c r="BA391">
        <f>IF($CB391&gt;=15,INDEX($AK:$AK,$CA391+15),"")</f>
      </c>
      <c r="BB391">
        <f>IF($CB391&gt;=16,INDEX($AK:$AK,$CA391+16),"")</f>
      </c>
      <c r="BC391">
        <f>IF($CB391&gt;=17,INDEX($AK:$AK,$CA391+17),"")</f>
      </c>
      <c r="BD391">
        <f>IF($CB391&gt;=18,INDEX($AK:$AK,$CA391+18),"")</f>
      </c>
      <c r="BE391">
        <f>IF($CB391&gt;=19,INDEX($AK:$AK,$CA391+19),"")</f>
      </c>
      <c r="BF391">
        <f>IF($CB391&gt;=20,INDEX($AK:$AK,$CA391+20),"")</f>
      </c>
      <c r="BG391">
        <f>IF($CB391&gt;=21,INDEX($AK:$AK,$CA391+21),"")</f>
      </c>
      <c r="BH391">
        <f>IF($CB391&gt;=22,INDEX($AK:$AK,$CA391+22),"")</f>
      </c>
      <c r="BI391">
        <f>IF($CB391&gt;=23,INDEX($AK:$AK,$CA391+23),"")</f>
      </c>
      <c r="BJ391">
        <f>IF($CB391&gt;=24,INDEX($AK:$AK,$CA391+24),"")</f>
      </c>
      <c r="BK391">
        <f>IF($CB391&gt;=25,INDEX($AK:$AK,$CA391+25),"")</f>
      </c>
      <c r="BL391">
        <f>IF($CB391&gt;=26,INDEX($AK:$AK,$CA391+26),"")</f>
      </c>
      <c r="BM391">
        <f>IF($CB391&gt;=27,INDEX($AK:$AK,$CA391+27),"")</f>
      </c>
      <c r="BN391">
        <f>IF($CB391&gt;=28,INDEX($AK:$AK,$CA391+28),"")</f>
      </c>
      <c r="BO391">
        <f>IF($CB391&gt;=29,INDEX($AK:$AK,$CA391+29),"")</f>
      </c>
      <c r="BP391">
        <f>IF($CB391&gt;=30,INDEX($AK:$AK,$CA391+30),"")</f>
      </c>
      <c r="BQ391">
        <f>IF($CB391&gt;=31,INDEX($AK:$AK,$CA391+31),"")</f>
      </c>
      <c r="BR391">
        <f>IF($CB391&gt;=32,INDEX($AK:$AK,$CA391+32),"")</f>
      </c>
      <c r="BS391">
        <f>IF($CB391&gt;=33,INDEX($AK:$AK,$CA391+33),"")</f>
      </c>
      <c r="BT391">
        <f>IF($CB391&gt;=34,INDEX($AK:$AK,$CA391+34),"")</f>
      </c>
      <c r="BU391">
        <f>IF($CB391&gt;=35,INDEX($AK:$AK,$CA391+35),"")</f>
      </c>
      <c r="BV391">
        <f>IF($CB391&gt;=36,INDEX($AK:$AK,$CA391+36),"")</f>
      </c>
      <c r="BW391">
        <f>IF($CB391&gt;=37,INDEX($AK:$AK,$CA391+37),"")</f>
      </c>
      <c r="BX391">
        <f>IF($CB391&gt;=38,INDEX($AK:$AK,$CA391+38),"")</f>
      </c>
      <c r="BY391">
        <f>IF($CB391&gt;=39,INDEX($AK:$AK,$CA391+39),"")</f>
      </c>
      <c r="BZ391">
        <f>IF($CB391&gt;=40,INDEX($AK:$AK,$CA391+40),"")</f>
      </c>
      <c r="CA391">
        <f>IFERROR(MATCH($AJ391,$AK$2:$AK$134,0)+1,0)</f>
      </c>
      <c r="CB391">
        <f>IFERROR(INDEX($AL$2:$AL$134,MATCH($AJ391,$AK$2:$AK$134,0)),0)</f>
      </c>
      <c r="CC391">
        <f>IFERROR(LEFT($F391,FIND(" - ",$F391)-1),$F391)</f>
      </c>
      <c r="CF391">
        <f>IF($DA391&gt;=1,INDEX($CD:$CD,$CZ391+1),"")</f>
      </c>
      <c r="CG391">
        <f>IF($DA391&gt;=2,INDEX($CD:$CD,$CZ391+2),"")</f>
      </c>
      <c r="CH391">
        <f>IF($DA391&gt;=3,INDEX($CD:$CD,$CZ391+3),"")</f>
      </c>
      <c r="CI391">
        <f>IF($DA391&gt;=4,INDEX($CD:$CD,$CZ391+4),"")</f>
      </c>
      <c r="CJ391">
        <f>IF($DA391&gt;=5,INDEX($CD:$CD,$CZ391+5),"")</f>
      </c>
      <c r="CK391">
        <f>IF($DA391&gt;=6,INDEX($CD:$CD,$CZ391+6),"")</f>
      </c>
      <c r="CL391">
        <f>IF($DA391&gt;=7,INDEX($CD:$CD,$CZ391+7),"")</f>
      </c>
      <c r="CM391">
        <f>IF($DA391&gt;=8,INDEX($CD:$CD,$CZ391+8),"")</f>
      </c>
      <c r="CN391">
        <f>IF($DA391&gt;=9,INDEX($CD:$CD,$CZ391+9),"")</f>
      </c>
      <c r="CO391">
        <f>IF($DA391&gt;=10,INDEX($CD:$CD,$CZ391+10),"")</f>
      </c>
      <c r="CP391">
        <f>IF($DA391&gt;=11,INDEX($CD:$CD,$CZ391+11),"")</f>
      </c>
      <c r="CQ391">
        <f>IF($DA391&gt;=12,INDEX($CD:$CD,$CZ391+12),"")</f>
      </c>
      <c r="CR391">
        <f>IF($DA391&gt;=13,INDEX($CD:$CD,$CZ391+13),"")</f>
      </c>
      <c r="CS391">
        <f>IF($DA391&gt;=14,INDEX($CD:$CD,$CZ391+14),"")</f>
      </c>
      <c r="CT391">
        <f>IF($DA391&gt;=15,INDEX($CD:$CD,$CZ391+15),"")</f>
      </c>
      <c r="CU391">
        <f>IF($DA391&gt;=16,INDEX($CD:$CD,$CZ391+16),"")</f>
      </c>
      <c r="CV391">
        <f>IF($DA391&gt;=17,INDEX($CD:$CD,$CZ391+17),"")</f>
      </c>
      <c r="CW391">
        <f>IF($DA391&gt;=18,INDEX($CD:$CD,$CZ391+18),"")</f>
      </c>
      <c r="CX391">
        <f>IF($DA391&gt;=19,INDEX($CD:$CD,$CZ391+19),"")</f>
      </c>
      <c r="CY391">
        <f>IF($DA391&gt;=20,INDEX($CD:$CD,$CZ391+20),"")</f>
      </c>
      <c r="CZ391">
        <f>IFERROR(MATCH($CC391,$CD$2:$CD$263,0)+1,0)</f>
      </c>
      <c r="DA391">
        <f>IFERROR(INDEX($CE$2:$CE$263,MATCH($CC391,$CD$2:$CD$263,0)),0)</f>
      </c>
      <c r="DB391">
        <f>IFERROR(INDEX($AI:$AI,MATCH($H391,$AH:$AH,0))&amp;"","")</f>
      </c>
      <c r="DF391">
        <f>IF($GI391&gt;=1,INDEX($DC:$DC,$GH391+1),"")</f>
      </c>
      <c r="DG391">
        <f>IF($GI391&gt;=2,INDEX($DC:$DC,$GH391+2),"")</f>
      </c>
      <c r="DH391">
        <f>IF($GI391&gt;=3,INDEX($DC:$DC,$GH391+3),"")</f>
      </c>
      <c r="DI391">
        <f>IF($GI391&gt;=4,INDEX($DC:$DC,$GH391+4),"")</f>
      </c>
      <c r="DJ391">
        <f>IF($GI391&gt;=5,INDEX($DC:$DC,$GH391+5),"")</f>
      </c>
      <c r="DK391">
        <f>IF($GI391&gt;=6,INDEX($DC:$DC,$GH391+6),"")</f>
      </c>
      <c r="DL391">
        <f>IF($GI391&gt;=7,INDEX($DC:$DC,$GH391+7),"")</f>
      </c>
      <c r="DM391">
        <f>IF($GI391&gt;=8,INDEX($DC:$DC,$GH391+8),"")</f>
      </c>
      <c r="DN391">
        <f>IF($GI391&gt;=9,INDEX($DC:$DC,$GH391+9),"")</f>
      </c>
      <c r="DO391">
        <f>IF($GI391&gt;=10,INDEX($DC:$DC,$GH391+10),"")</f>
      </c>
      <c r="DP391">
        <f>IF($GI391&gt;=11,INDEX($DC:$DC,$GH391+11),"")</f>
      </c>
      <c r="DQ391">
        <f>IF($GI391&gt;=12,INDEX($DC:$DC,$GH391+12),"")</f>
      </c>
      <c r="DR391">
        <f>IF($GI391&gt;=13,INDEX($DC:$DC,$GH391+13),"")</f>
      </c>
      <c r="DS391">
        <f>IF($GI391&gt;=14,INDEX($DC:$DC,$GH391+14),"")</f>
      </c>
      <c r="DT391">
        <f>IF($GI391&gt;=15,INDEX($DC:$DC,$GH391+15),"")</f>
      </c>
      <c r="DU391">
        <f>IF($GI391&gt;=16,INDEX($DC:$DC,$GH391+16),"")</f>
      </c>
      <c r="DV391">
        <f>IF($GI391&gt;=17,INDEX($DC:$DC,$GH391+17),"")</f>
      </c>
      <c r="DW391">
        <f>IF($GI391&gt;=18,INDEX($DC:$DC,$GH391+18),"")</f>
      </c>
      <c r="DX391">
        <f>IF($GI391&gt;=19,INDEX($DC:$DC,$GH391+19),"")</f>
      </c>
      <c r="DY391">
        <f>IF($GI391&gt;=20,INDEX($DC:$DC,$GH391+20),"")</f>
      </c>
      <c r="DZ391">
        <f>IF($GI391&gt;=21,INDEX($DC:$DC,$GH391+21),"")</f>
      </c>
      <c r="EA391">
        <f>IF($GI391&gt;=22,INDEX($DC:$DC,$GH391+22),"")</f>
      </c>
      <c r="EB391">
        <f>IF($GI391&gt;=23,INDEX($DC:$DC,$GH391+23),"")</f>
      </c>
      <c r="EC391">
        <f>IF($GI391&gt;=24,INDEX($DC:$DC,$GH391+24),"")</f>
      </c>
      <c r="ED391">
        <f>IF($GI391&gt;=25,INDEX($DC:$DC,$GH391+25),"")</f>
      </c>
      <c r="EE391">
        <f>IF($GI391&gt;=26,INDEX($DC:$DC,$GH391+26),"")</f>
      </c>
      <c r="EF391">
        <f>IF($GI391&gt;=27,INDEX($DC:$DC,$GH391+27),"")</f>
      </c>
      <c r="EG391">
        <f>IF($GI391&gt;=28,INDEX($DC:$DC,$GH391+28),"")</f>
      </c>
      <c r="EH391">
        <f>IF($GI391&gt;=29,INDEX($DC:$DC,$GH391+29),"")</f>
      </c>
      <c r="EI391">
        <f>IF($GI391&gt;=30,INDEX($DC:$DC,$GH391+30),"")</f>
      </c>
      <c r="EJ391">
        <f>IF($GI391&gt;=31,INDEX($DC:$DC,$GH391+31),"")</f>
      </c>
      <c r="EK391">
        <f>IF($GI391&gt;=32,INDEX($DC:$DC,$GH391+32),"")</f>
      </c>
      <c r="EL391">
        <f>IF($GI391&gt;=33,INDEX($DC:$DC,$GH391+33),"")</f>
      </c>
      <c r="EM391">
        <f>IF($GI391&gt;=34,INDEX($DC:$DC,$GH391+34),"")</f>
      </c>
      <c r="EN391">
        <f>IF($GI391&gt;=35,INDEX($DC:$DC,$GH391+35),"")</f>
      </c>
      <c r="EO391">
        <f>IF($GI391&gt;=36,INDEX($DC:$DC,$GH391+36),"")</f>
      </c>
      <c r="EP391">
        <f>IF($GI391&gt;=37,INDEX($DC:$DC,$GH391+37),"")</f>
      </c>
      <c r="EQ391">
        <f>IF($GI391&gt;=38,INDEX($DC:$DC,$GH391+38),"")</f>
      </c>
      <c r="ER391">
        <f>IF($GI391&gt;=39,INDEX($DC:$DC,$GH391+39),"")</f>
      </c>
      <c r="ES391">
        <f>IF($GI391&gt;=40,INDEX($DC:$DC,$GH391+40),"")</f>
      </c>
      <c r="ET391">
        <f>IF($GI391&gt;=1,INDEX($DD:$DD,$GH391+1),"")</f>
      </c>
      <c r="EU391">
        <f>IF($GI391&gt;=2,INDEX($DD:$DD,$GH391+2),"")</f>
      </c>
      <c r="EV391">
        <f>IF($GI391&gt;=3,INDEX($DD:$DD,$GH391+3),"")</f>
      </c>
      <c r="EW391">
        <f>IF($GI391&gt;=4,INDEX($DD:$DD,$GH391+4),"")</f>
      </c>
      <c r="EX391">
        <f>IF($GI391&gt;=5,INDEX($DD:$DD,$GH391+5),"")</f>
      </c>
      <c r="EY391">
        <f>IF($GI391&gt;=6,INDEX($DD:$DD,$GH391+6),"")</f>
      </c>
      <c r="EZ391">
        <f>IF($GI391&gt;=7,INDEX($DD:$DD,$GH391+7),"")</f>
      </c>
      <c r="FA391">
        <f>IF($GI391&gt;=8,INDEX($DD:$DD,$GH391+8),"")</f>
      </c>
      <c r="FB391">
        <f>IF($GI391&gt;=9,INDEX($DD:$DD,$GH391+9),"")</f>
      </c>
      <c r="FC391">
        <f>IF($GI391&gt;=10,INDEX($DD:$DD,$GH391+10),"")</f>
      </c>
      <c r="FD391">
        <f>IF($GI391&gt;=11,INDEX($DD:$DD,$GH391+11),"")</f>
      </c>
      <c r="FE391">
        <f>IF($GI391&gt;=12,INDEX($DD:$DD,$GH391+12),"")</f>
      </c>
      <c r="FF391">
        <f>IF($GI391&gt;=13,INDEX($DD:$DD,$GH391+13),"")</f>
      </c>
      <c r="FG391">
        <f>IF($GI391&gt;=14,INDEX($DD:$DD,$GH391+14),"")</f>
      </c>
      <c r="FH391">
        <f>IF($GI391&gt;=15,INDEX($DD:$DD,$GH391+15),"")</f>
      </c>
      <c r="FI391">
        <f>IF($GI391&gt;=16,INDEX($DD:$DD,$GH391+16),"")</f>
      </c>
      <c r="FJ391">
        <f>IF($GI391&gt;=17,INDEX($DD:$DD,$GH391+17),"")</f>
      </c>
      <c r="FK391">
        <f>IF($GI391&gt;=18,INDEX($DD:$DD,$GH391+18),"")</f>
      </c>
      <c r="FL391">
        <f>IF($GI391&gt;=19,INDEX($DD:$DD,$GH391+19),"")</f>
      </c>
      <c r="FM391">
        <f>IF($GI391&gt;=20,INDEX($DD:$DD,$GH391+20),"")</f>
      </c>
      <c r="FN391">
        <f>IF($GI391&gt;=21,INDEX($DD:$DD,$GH391+21),"")</f>
      </c>
      <c r="FO391">
        <f>IF($GI391&gt;=22,INDEX($DD:$DD,$GH391+22),"")</f>
      </c>
      <c r="FP391">
        <f>IF($GI391&gt;=23,INDEX($DD:$DD,$GH391+23),"")</f>
      </c>
      <c r="FQ391">
        <f>IF($GI391&gt;=24,INDEX($DD:$DD,$GH391+24),"")</f>
      </c>
      <c r="FR391">
        <f>IF($GI391&gt;=25,INDEX($DD:$DD,$GH391+25),"")</f>
      </c>
      <c r="FS391">
        <f>IF($GI391&gt;=26,INDEX($DD:$DD,$GH391+26),"")</f>
      </c>
      <c r="FT391">
        <f>IF($GI391&gt;=27,INDEX($DD:$DD,$GH391+27),"")</f>
      </c>
      <c r="FU391">
        <f>IF($GI391&gt;=28,INDEX($DD:$DD,$GH391+28),"")</f>
      </c>
      <c r="FV391">
        <f>IF($GI391&gt;=29,INDEX($DD:$DD,$GH391+29),"")</f>
      </c>
      <c r="FW391">
        <f>IF($GI391&gt;=30,INDEX($DD:$DD,$GH391+30),"")</f>
      </c>
      <c r="FX391">
        <f>IF($GI391&gt;=31,INDEX($DD:$DD,$GH391+31),"")</f>
      </c>
      <c r="FY391">
        <f>IF($GI391&gt;=32,INDEX($DD:$DD,$GH391+32),"")</f>
      </c>
      <c r="FZ391">
        <f>IF($GI391&gt;=33,INDEX($DD:$DD,$GH391+33),"")</f>
      </c>
      <c r="GA391">
        <f>IF($GI391&gt;=34,INDEX($DD:$DD,$GH391+34),"")</f>
      </c>
      <c r="GB391">
        <f>IF($GI391&gt;=35,INDEX($DD:$DD,$GH391+35),"")</f>
      </c>
      <c r="GC391">
        <f>IF($GI391&gt;=36,INDEX($DD:$DD,$GH391+36),"")</f>
      </c>
      <c r="GD391">
        <f>IF($GI391&gt;=37,INDEX($DD:$DD,$GH391+37),"")</f>
      </c>
      <c r="GE391">
        <f>IF($GI391&gt;=38,INDEX($DD:$DD,$GH391+38),"")</f>
      </c>
      <c r="GF391">
        <f>IF($GI391&gt;=39,INDEX($DD:$DD,$GH391+39),"")</f>
      </c>
      <c r="GG391">
        <f>IF($GI391&gt;=40,INDEX($DD:$DD,$GH391+40),"")</f>
      </c>
      <c r="GH391">
        <f>IFERROR(MATCH($DB391,$DC$2:$DC$148,0)+1,0)</f>
      </c>
      <c r="GI391">
        <f>IFERROR(INDEX($DE$2:$DE$148,MATCH($DB391,$DC$2:$DC$148,0)),0)</f>
      </c>
      <c r="GJ391">
        <f>IFERROR(MATCH($S391,$DF$391:$ES$391,0),0)</f>
      </c>
      <c r="GK391">
        <f>IF($GJ391&gt;0,INDEX($ET$391:$GG$391,$GJ391),"")</f>
      </c>
      <c r="GN391">
        <f>IF($IW391&gt;=1,INDEX($GL:$GL,$IV391+1),"")</f>
      </c>
      <c r="GO391">
        <f>IF($IW391&gt;=2,INDEX($GL:$GL,$IV391+2),"")</f>
      </c>
      <c r="GP391">
        <f>IF($IW391&gt;=3,INDEX($GL:$GL,$IV391+3),"")</f>
      </c>
      <c r="GQ391">
        <f>IF($IW391&gt;=4,INDEX($GL:$GL,$IV391+4),"")</f>
      </c>
      <c r="GR391">
        <f>IF($IW391&gt;=5,INDEX($GL:$GL,$IV391+5),"")</f>
      </c>
      <c r="GS391">
        <f>IF($IW391&gt;=6,INDEX($GL:$GL,$IV391+6),"")</f>
      </c>
      <c r="GT391">
        <f>IF($IW391&gt;=7,INDEX($GL:$GL,$IV391+7),"")</f>
      </c>
      <c r="GU391">
        <f>IF($IW391&gt;=8,INDEX($GL:$GL,$IV391+8),"")</f>
      </c>
      <c r="GV391">
        <f>IF($IW391&gt;=9,INDEX($GL:$GL,$IV391+9),"")</f>
      </c>
      <c r="GW391">
        <f>IF($IW391&gt;=10,INDEX($GL:$GL,$IV391+10),"")</f>
      </c>
      <c r="GX391">
        <f>IF($IW391&gt;=11,INDEX($GL:$GL,$IV391+11),"")</f>
      </c>
      <c r="GY391">
        <f>IF($IW391&gt;=12,INDEX($GL:$GL,$IV391+12),"")</f>
      </c>
      <c r="GZ391">
        <f>IF($IW391&gt;=13,INDEX($GL:$GL,$IV391+13),"")</f>
      </c>
      <c r="HA391">
        <f>IF($IW391&gt;=14,INDEX($GL:$GL,$IV391+14),"")</f>
      </c>
      <c r="HB391">
        <f>IF($IW391&gt;=15,INDEX($GL:$GL,$IV391+15),"")</f>
      </c>
      <c r="HC391">
        <f>IF($IW391&gt;=16,INDEX($GL:$GL,$IV391+16),"")</f>
      </c>
      <c r="HD391">
        <f>IF($IW391&gt;=17,INDEX($GL:$GL,$IV391+17),"")</f>
      </c>
      <c r="HE391">
        <f>IF($IW391&gt;=18,INDEX($GL:$GL,$IV391+18),"")</f>
      </c>
      <c r="HF391">
        <f>IF($IW391&gt;=19,INDEX($GL:$GL,$IV391+19),"")</f>
      </c>
      <c r="HG391">
        <f>IF($IW391&gt;=20,INDEX($GL:$GL,$IV391+20),"")</f>
      </c>
      <c r="HH391">
        <f>IF($IW391&gt;=21,INDEX($GL:$GL,$IV391+21),"")</f>
      </c>
      <c r="HI391">
        <f>IF($IW391&gt;=22,INDEX($GL:$GL,$IV391+22),"")</f>
      </c>
      <c r="HJ391">
        <f>IF($IW391&gt;=23,INDEX($GL:$GL,$IV391+23),"")</f>
      </c>
      <c r="HK391">
        <f>IF($IW391&gt;=24,INDEX($GL:$GL,$IV391+24),"")</f>
      </c>
      <c r="HL391">
        <f>IF($IW391&gt;=25,INDEX($GL:$GL,$IV391+25),"")</f>
      </c>
      <c r="HM391">
        <f>IF($IW391&gt;=26,INDEX($GL:$GL,$IV391+26),"")</f>
      </c>
      <c r="HN391">
        <f>IF($IW391&gt;=27,INDEX($GL:$GL,$IV391+27),"")</f>
      </c>
      <c r="HO391">
        <f>IF($IW391&gt;=28,INDEX($GL:$GL,$IV391+28),"")</f>
      </c>
      <c r="HP391">
        <f>IF($IW391&gt;=29,INDEX($GL:$GL,$IV391+29),"")</f>
      </c>
      <c r="HQ391">
        <f>IF($IW391&gt;=30,INDEX($GL:$GL,$IV391+30),"")</f>
      </c>
      <c r="HR391">
        <f>IF($IW391&gt;=31,INDEX($GL:$GL,$IV391+31),"")</f>
      </c>
      <c r="HS391">
        <f>IF($IW391&gt;=32,INDEX($GL:$GL,$IV391+32),"")</f>
      </c>
      <c r="HT391">
        <f>IF($IW391&gt;=33,INDEX($GL:$GL,$IV391+33),"")</f>
      </c>
      <c r="HU391">
        <f>IF($IW391&gt;=34,INDEX($GL:$GL,$IV391+34),"")</f>
      </c>
      <c r="HV391">
        <f>IF($IW391&gt;=35,INDEX($GL:$GL,$IV391+35),"")</f>
      </c>
      <c r="HW391">
        <f>IF($IW391&gt;=36,INDEX($GL:$GL,$IV391+36),"")</f>
      </c>
      <c r="HX391">
        <f>IF($IW391&gt;=37,INDEX($GL:$GL,$IV391+37),"")</f>
      </c>
      <c r="HY391">
        <f>IF($IW391&gt;=38,INDEX($GL:$GL,$IV391+38),"")</f>
      </c>
      <c r="HZ391">
        <f>IF($IW391&gt;=39,INDEX($GL:$GL,$IV391+39),"")</f>
      </c>
      <c r="IA391">
        <f>IF($IW391&gt;=40,INDEX($GL:$GL,$IV391+40),"")</f>
      </c>
      <c r="IB391">
        <f>IF($IW391&gt;=41,INDEX($GL:$GL,$IV391+41),"")</f>
      </c>
      <c r="IC391">
        <f>IF($IW391&gt;=42,INDEX($GL:$GL,$IV391+42),"")</f>
      </c>
      <c r="ID391">
        <f>IF($IW391&gt;=43,INDEX($GL:$GL,$IV391+43),"")</f>
      </c>
      <c r="IE391">
        <f>IF($IW391&gt;=44,INDEX($GL:$GL,$IV391+44),"")</f>
      </c>
      <c r="IF391">
        <f>IF($IW391&gt;=45,INDEX($GL:$GL,$IV391+45),"")</f>
      </c>
      <c r="IG391">
        <f>IF($IW391&gt;=46,INDEX($GL:$GL,$IV391+46),"")</f>
      </c>
      <c r="IH391">
        <f>IF($IW391&gt;=47,INDEX($GL:$GL,$IV391+47),"")</f>
      </c>
      <c r="II391">
        <f>IF($IW391&gt;=48,INDEX($GL:$GL,$IV391+48),"")</f>
      </c>
      <c r="IJ391">
        <f>IF($IW391&gt;=49,INDEX($GL:$GL,$IV391+49),"")</f>
      </c>
      <c r="IK391">
        <f>IF($IW391&gt;=50,INDEX($GL:$GL,$IV391+50),"")</f>
      </c>
      <c r="IL391">
        <f>IF($IW391&gt;=51,INDEX($GL:$GL,$IV391+51),"")</f>
      </c>
      <c r="IM391">
        <f>IF($IW391&gt;=52,INDEX($GL:$GL,$IV391+52),"")</f>
      </c>
      <c r="IN391">
        <f>IF($IW391&gt;=53,INDEX($GL:$GL,$IV391+53),"")</f>
      </c>
      <c r="IO391">
        <f>IF($IW391&gt;=54,INDEX($GL:$GL,$IV391+54),"")</f>
      </c>
      <c r="IP391">
        <f>IF($IW391&gt;=55,INDEX($GL:$GL,$IV391+55),"")</f>
      </c>
      <c r="IQ391">
        <f>IF($IW391&gt;=56,INDEX($GL:$GL,$IV391+56),"")</f>
      </c>
      <c r="IR391">
        <f>IF($IW391&gt;=57,INDEX($GL:$GL,$IV391+57),"")</f>
      </c>
      <c r="IS391">
        <f>IF($IW391&gt;=58,INDEX($GL:$GL,$IV391+58),"")</f>
      </c>
      <c r="IT391">
        <f>IF($IW391&gt;=59,INDEX($GL:$GL,$IV391+59),"")</f>
      </c>
      <c r="IU391">
        <f>IF($IW391&gt;=60,INDEX($GL:$GL,$IV391+60),"")</f>
      </c>
      <c r="IV391">
        <f>IFERROR(MATCH($GK391,$GL$2:$GL$324,0)+1,0)</f>
      </c>
      <c r="IW391">
        <f>IFERROR(INDEX($GM$2:$GM$324,MATCH($GK391,$GL$2:$GL$324,0)),0)</f>
      </c>
      <c r="IX391" t="s">
        <v>34</v>
      </c>
      <c r="IY391" t="s">
        <v>34</v>
      </c>
    </row>
    <row r="392" spans="1:259" x14ac:dyDescent="0.25">
      <c r="K392">
        <f>IF(OR($N392="",$J392=""),"",IFERROR($N392/$J392,0))</f>
      </c>
      <c r="L392">
        <f>IF($N392="","",
SUM($M392,$O392,$T392,$P392,$R392)*
(1-IF($U392="",0,VALUE($U392)/100)))</f>
      </c>
      <c r="M392">
        <f>IF($N392="","",$N392)</f>
      </c>
      <c r="O392">
        <f>IF($N392="","",
IF($H392="","",
IF(ISNUMBER(SEARCH("exempt",LOWER($H392))),0,
$N392*(VALUE(SUBSTITUTE($H392,"%",""))/100))))</f>
      </c>
      <c r="V392">
        <f>IFERROR(IF(FIND(" - ",$E392)&gt;0,MID($E392,FIND(" - ",$E392)+3,LEN($E392)),""),"")</f>
      </c>
      <c r="AE392" t="s">
        <v>973</v>
      </c>
      <c r="AJ392">
        <f>IFERROR(LEFT($E392,FIND(" - ",$E392)-1),$E392)</f>
      </c>
      <c r="AM392">
        <f>IF($CB392&gt;=1,INDEX($AK:$AK,$CA392+1),"")</f>
      </c>
      <c r="AN392">
        <f>IF($CB392&gt;=2,INDEX($AK:$AK,$CA392+2),"")</f>
      </c>
      <c r="AO392">
        <f>IF($CB392&gt;=3,INDEX($AK:$AK,$CA392+3),"")</f>
      </c>
      <c r="AP392">
        <f>IF($CB392&gt;=4,INDEX($AK:$AK,$CA392+4),"")</f>
      </c>
      <c r="AQ392">
        <f>IF($CB392&gt;=5,INDEX($AK:$AK,$CA392+5),"")</f>
      </c>
      <c r="AR392">
        <f>IF($CB392&gt;=6,INDEX($AK:$AK,$CA392+6),"")</f>
      </c>
      <c r="AS392">
        <f>IF($CB392&gt;=7,INDEX($AK:$AK,$CA392+7),"")</f>
      </c>
      <c r="AT392">
        <f>IF($CB392&gt;=8,INDEX($AK:$AK,$CA392+8),"")</f>
      </c>
      <c r="AU392">
        <f>IF($CB392&gt;=9,INDEX($AK:$AK,$CA392+9),"")</f>
      </c>
      <c r="AV392">
        <f>IF($CB392&gt;=10,INDEX($AK:$AK,$CA392+10),"")</f>
      </c>
      <c r="AW392">
        <f>IF($CB392&gt;=11,INDEX($AK:$AK,$CA392+11),"")</f>
      </c>
      <c r="AX392">
        <f>IF($CB392&gt;=12,INDEX($AK:$AK,$CA392+12),"")</f>
      </c>
      <c r="AY392">
        <f>IF($CB392&gt;=13,INDEX($AK:$AK,$CA392+13),"")</f>
      </c>
      <c r="AZ392">
        <f>IF($CB392&gt;=14,INDEX($AK:$AK,$CA392+14),"")</f>
      </c>
      <c r="BA392">
        <f>IF($CB392&gt;=15,INDEX($AK:$AK,$CA392+15),"")</f>
      </c>
      <c r="BB392">
        <f>IF($CB392&gt;=16,INDEX($AK:$AK,$CA392+16),"")</f>
      </c>
      <c r="BC392">
        <f>IF($CB392&gt;=17,INDEX($AK:$AK,$CA392+17),"")</f>
      </c>
      <c r="BD392">
        <f>IF($CB392&gt;=18,INDEX($AK:$AK,$CA392+18),"")</f>
      </c>
      <c r="BE392">
        <f>IF($CB392&gt;=19,INDEX($AK:$AK,$CA392+19),"")</f>
      </c>
      <c r="BF392">
        <f>IF($CB392&gt;=20,INDEX($AK:$AK,$CA392+20),"")</f>
      </c>
      <c r="BG392">
        <f>IF($CB392&gt;=21,INDEX($AK:$AK,$CA392+21),"")</f>
      </c>
      <c r="BH392">
        <f>IF($CB392&gt;=22,INDEX($AK:$AK,$CA392+22),"")</f>
      </c>
      <c r="BI392">
        <f>IF($CB392&gt;=23,INDEX($AK:$AK,$CA392+23),"")</f>
      </c>
      <c r="BJ392">
        <f>IF($CB392&gt;=24,INDEX($AK:$AK,$CA392+24),"")</f>
      </c>
      <c r="BK392">
        <f>IF($CB392&gt;=25,INDEX($AK:$AK,$CA392+25),"")</f>
      </c>
      <c r="BL392">
        <f>IF($CB392&gt;=26,INDEX($AK:$AK,$CA392+26),"")</f>
      </c>
      <c r="BM392">
        <f>IF($CB392&gt;=27,INDEX($AK:$AK,$CA392+27),"")</f>
      </c>
      <c r="BN392">
        <f>IF($CB392&gt;=28,INDEX($AK:$AK,$CA392+28),"")</f>
      </c>
      <c r="BO392">
        <f>IF($CB392&gt;=29,INDEX($AK:$AK,$CA392+29),"")</f>
      </c>
      <c r="BP392">
        <f>IF($CB392&gt;=30,INDEX($AK:$AK,$CA392+30),"")</f>
      </c>
      <c r="BQ392">
        <f>IF($CB392&gt;=31,INDEX($AK:$AK,$CA392+31),"")</f>
      </c>
      <c r="BR392">
        <f>IF($CB392&gt;=32,INDEX($AK:$AK,$CA392+32),"")</f>
      </c>
      <c r="BS392">
        <f>IF($CB392&gt;=33,INDEX($AK:$AK,$CA392+33),"")</f>
      </c>
      <c r="BT392">
        <f>IF($CB392&gt;=34,INDEX($AK:$AK,$CA392+34),"")</f>
      </c>
      <c r="BU392">
        <f>IF($CB392&gt;=35,INDEX($AK:$AK,$CA392+35),"")</f>
      </c>
      <c r="BV392">
        <f>IF($CB392&gt;=36,INDEX($AK:$AK,$CA392+36),"")</f>
      </c>
      <c r="BW392">
        <f>IF($CB392&gt;=37,INDEX($AK:$AK,$CA392+37),"")</f>
      </c>
      <c r="BX392">
        <f>IF($CB392&gt;=38,INDEX($AK:$AK,$CA392+38),"")</f>
      </c>
      <c r="BY392">
        <f>IF($CB392&gt;=39,INDEX($AK:$AK,$CA392+39),"")</f>
      </c>
      <c r="BZ392">
        <f>IF($CB392&gt;=40,INDEX($AK:$AK,$CA392+40),"")</f>
      </c>
      <c r="CA392">
        <f>IFERROR(MATCH($AJ392,$AK$2:$AK$134,0)+1,0)</f>
      </c>
      <c r="CB392">
        <f>IFERROR(INDEX($AL$2:$AL$134,MATCH($AJ392,$AK$2:$AK$134,0)),0)</f>
      </c>
      <c r="CC392">
        <f>IFERROR(LEFT($F392,FIND(" - ",$F392)-1),$F392)</f>
      </c>
      <c r="CF392">
        <f>IF($DA392&gt;=1,INDEX($CD:$CD,$CZ392+1),"")</f>
      </c>
      <c r="CG392">
        <f>IF($DA392&gt;=2,INDEX($CD:$CD,$CZ392+2),"")</f>
      </c>
      <c r="CH392">
        <f>IF($DA392&gt;=3,INDEX($CD:$CD,$CZ392+3),"")</f>
      </c>
      <c r="CI392">
        <f>IF($DA392&gt;=4,INDEX($CD:$CD,$CZ392+4),"")</f>
      </c>
      <c r="CJ392">
        <f>IF($DA392&gt;=5,INDEX($CD:$CD,$CZ392+5),"")</f>
      </c>
      <c r="CK392">
        <f>IF($DA392&gt;=6,INDEX($CD:$CD,$CZ392+6),"")</f>
      </c>
      <c r="CL392">
        <f>IF($DA392&gt;=7,INDEX($CD:$CD,$CZ392+7),"")</f>
      </c>
      <c r="CM392">
        <f>IF($DA392&gt;=8,INDEX($CD:$CD,$CZ392+8),"")</f>
      </c>
      <c r="CN392">
        <f>IF($DA392&gt;=9,INDEX($CD:$CD,$CZ392+9),"")</f>
      </c>
      <c r="CO392">
        <f>IF($DA392&gt;=10,INDEX($CD:$CD,$CZ392+10),"")</f>
      </c>
      <c r="CP392">
        <f>IF($DA392&gt;=11,INDEX($CD:$CD,$CZ392+11),"")</f>
      </c>
      <c r="CQ392">
        <f>IF($DA392&gt;=12,INDEX($CD:$CD,$CZ392+12),"")</f>
      </c>
      <c r="CR392">
        <f>IF($DA392&gt;=13,INDEX($CD:$CD,$CZ392+13),"")</f>
      </c>
      <c r="CS392">
        <f>IF($DA392&gt;=14,INDEX($CD:$CD,$CZ392+14),"")</f>
      </c>
      <c r="CT392">
        <f>IF($DA392&gt;=15,INDEX($CD:$CD,$CZ392+15),"")</f>
      </c>
      <c r="CU392">
        <f>IF($DA392&gt;=16,INDEX($CD:$CD,$CZ392+16),"")</f>
      </c>
      <c r="CV392">
        <f>IF($DA392&gt;=17,INDEX($CD:$CD,$CZ392+17),"")</f>
      </c>
      <c r="CW392">
        <f>IF($DA392&gt;=18,INDEX($CD:$CD,$CZ392+18),"")</f>
      </c>
      <c r="CX392">
        <f>IF($DA392&gt;=19,INDEX($CD:$CD,$CZ392+19),"")</f>
      </c>
      <c r="CY392">
        <f>IF($DA392&gt;=20,INDEX($CD:$CD,$CZ392+20),"")</f>
      </c>
      <c r="CZ392">
        <f>IFERROR(MATCH($CC392,$CD$2:$CD$263,0)+1,0)</f>
      </c>
      <c r="DA392">
        <f>IFERROR(INDEX($CE$2:$CE$263,MATCH($CC392,$CD$2:$CD$263,0)),0)</f>
      </c>
      <c r="DB392">
        <f>IFERROR(INDEX($AI:$AI,MATCH($H392,$AH:$AH,0))&amp;"","")</f>
      </c>
      <c r="DF392">
        <f>IF($GI392&gt;=1,INDEX($DC:$DC,$GH392+1),"")</f>
      </c>
      <c r="DG392">
        <f>IF($GI392&gt;=2,INDEX($DC:$DC,$GH392+2),"")</f>
      </c>
      <c r="DH392">
        <f>IF($GI392&gt;=3,INDEX($DC:$DC,$GH392+3),"")</f>
      </c>
      <c r="DI392">
        <f>IF($GI392&gt;=4,INDEX($DC:$DC,$GH392+4),"")</f>
      </c>
      <c r="DJ392">
        <f>IF($GI392&gt;=5,INDEX($DC:$DC,$GH392+5),"")</f>
      </c>
      <c r="DK392">
        <f>IF($GI392&gt;=6,INDEX($DC:$DC,$GH392+6),"")</f>
      </c>
      <c r="DL392">
        <f>IF($GI392&gt;=7,INDEX($DC:$DC,$GH392+7),"")</f>
      </c>
      <c r="DM392">
        <f>IF($GI392&gt;=8,INDEX($DC:$DC,$GH392+8),"")</f>
      </c>
      <c r="DN392">
        <f>IF($GI392&gt;=9,INDEX($DC:$DC,$GH392+9),"")</f>
      </c>
      <c r="DO392">
        <f>IF($GI392&gt;=10,INDEX($DC:$DC,$GH392+10),"")</f>
      </c>
      <c r="DP392">
        <f>IF($GI392&gt;=11,INDEX($DC:$DC,$GH392+11),"")</f>
      </c>
      <c r="DQ392">
        <f>IF($GI392&gt;=12,INDEX($DC:$DC,$GH392+12),"")</f>
      </c>
      <c r="DR392">
        <f>IF($GI392&gt;=13,INDEX($DC:$DC,$GH392+13),"")</f>
      </c>
      <c r="DS392">
        <f>IF($GI392&gt;=14,INDEX($DC:$DC,$GH392+14),"")</f>
      </c>
      <c r="DT392">
        <f>IF($GI392&gt;=15,INDEX($DC:$DC,$GH392+15),"")</f>
      </c>
      <c r="DU392">
        <f>IF($GI392&gt;=16,INDEX($DC:$DC,$GH392+16),"")</f>
      </c>
      <c r="DV392">
        <f>IF($GI392&gt;=17,INDEX($DC:$DC,$GH392+17),"")</f>
      </c>
      <c r="DW392">
        <f>IF($GI392&gt;=18,INDEX($DC:$DC,$GH392+18),"")</f>
      </c>
      <c r="DX392">
        <f>IF($GI392&gt;=19,INDEX($DC:$DC,$GH392+19),"")</f>
      </c>
      <c r="DY392">
        <f>IF($GI392&gt;=20,INDEX($DC:$DC,$GH392+20),"")</f>
      </c>
      <c r="DZ392">
        <f>IF($GI392&gt;=21,INDEX($DC:$DC,$GH392+21),"")</f>
      </c>
      <c r="EA392">
        <f>IF($GI392&gt;=22,INDEX($DC:$DC,$GH392+22),"")</f>
      </c>
      <c r="EB392">
        <f>IF($GI392&gt;=23,INDEX($DC:$DC,$GH392+23),"")</f>
      </c>
      <c r="EC392">
        <f>IF($GI392&gt;=24,INDEX($DC:$DC,$GH392+24),"")</f>
      </c>
      <c r="ED392">
        <f>IF($GI392&gt;=25,INDEX($DC:$DC,$GH392+25),"")</f>
      </c>
      <c r="EE392">
        <f>IF($GI392&gt;=26,INDEX($DC:$DC,$GH392+26),"")</f>
      </c>
      <c r="EF392">
        <f>IF($GI392&gt;=27,INDEX($DC:$DC,$GH392+27),"")</f>
      </c>
      <c r="EG392">
        <f>IF($GI392&gt;=28,INDEX($DC:$DC,$GH392+28),"")</f>
      </c>
      <c r="EH392">
        <f>IF($GI392&gt;=29,INDEX($DC:$DC,$GH392+29),"")</f>
      </c>
      <c r="EI392">
        <f>IF($GI392&gt;=30,INDEX($DC:$DC,$GH392+30),"")</f>
      </c>
      <c r="EJ392">
        <f>IF($GI392&gt;=31,INDEX($DC:$DC,$GH392+31),"")</f>
      </c>
      <c r="EK392">
        <f>IF($GI392&gt;=32,INDEX($DC:$DC,$GH392+32),"")</f>
      </c>
      <c r="EL392">
        <f>IF($GI392&gt;=33,INDEX($DC:$DC,$GH392+33),"")</f>
      </c>
      <c r="EM392">
        <f>IF($GI392&gt;=34,INDEX($DC:$DC,$GH392+34),"")</f>
      </c>
      <c r="EN392">
        <f>IF($GI392&gt;=35,INDEX($DC:$DC,$GH392+35),"")</f>
      </c>
      <c r="EO392">
        <f>IF($GI392&gt;=36,INDEX($DC:$DC,$GH392+36),"")</f>
      </c>
      <c r="EP392">
        <f>IF($GI392&gt;=37,INDEX($DC:$DC,$GH392+37),"")</f>
      </c>
      <c r="EQ392">
        <f>IF($GI392&gt;=38,INDEX($DC:$DC,$GH392+38),"")</f>
      </c>
      <c r="ER392">
        <f>IF($GI392&gt;=39,INDEX($DC:$DC,$GH392+39),"")</f>
      </c>
      <c r="ES392">
        <f>IF($GI392&gt;=40,INDEX($DC:$DC,$GH392+40),"")</f>
      </c>
      <c r="ET392">
        <f>IF($GI392&gt;=1,INDEX($DD:$DD,$GH392+1),"")</f>
      </c>
      <c r="EU392">
        <f>IF($GI392&gt;=2,INDEX($DD:$DD,$GH392+2),"")</f>
      </c>
      <c r="EV392">
        <f>IF($GI392&gt;=3,INDEX($DD:$DD,$GH392+3),"")</f>
      </c>
      <c r="EW392">
        <f>IF($GI392&gt;=4,INDEX($DD:$DD,$GH392+4),"")</f>
      </c>
      <c r="EX392">
        <f>IF($GI392&gt;=5,INDEX($DD:$DD,$GH392+5),"")</f>
      </c>
      <c r="EY392">
        <f>IF($GI392&gt;=6,INDEX($DD:$DD,$GH392+6),"")</f>
      </c>
      <c r="EZ392">
        <f>IF($GI392&gt;=7,INDEX($DD:$DD,$GH392+7),"")</f>
      </c>
      <c r="FA392">
        <f>IF($GI392&gt;=8,INDEX($DD:$DD,$GH392+8),"")</f>
      </c>
      <c r="FB392">
        <f>IF($GI392&gt;=9,INDEX($DD:$DD,$GH392+9),"")</f>
      </c>
      <c r="FC392">
        <f>IF($GI392&gt;=10,INDEX($DD:$DD,$GH392+10),"")</f>
      </c>
      <c r="FD392">
        <f>IF($GI392&gt;=11,INDEX($DD:$DD,$GH392+11),"")</f>
      </c>
      <c r="FE392">
        <f>IF($GI392&gt;=12,INDEX($DD:$DD,$GH392+12),"")</f>
      </c>
      <c r="FF392">
        <f>IF($GI392&gt;=13,INDEX($DD:$DD,$GH392+13),"")</f>
      </c>
      <c r="FG392">
        <f>IF($GI392&gt;=14,INDEX($DD:$DD,$GH392+14),"")</f>
      </c>
      <c r="FH392">
        <f>IF($GI392&gt;=15,INDEX($DD:$DD,$GH392+15),"")</f>
      </c>
      <c r="FI392">
        <f>IF($GI392&gt;=16,INDEX($DD:$DD,$GH392+16),"")</f>
      </c>
      <c r="FJ392">
        <f>IF($GI392&gt;=17,INDEX($DD:$DD,$GH392+17),"")</f>
      </c>
      <c r="FK392">
        <f>IF($GI392&gt;=18,INDEX($DD:$DD,$GH392+18),"")</f>
      </c>
      <c r="FL392">
        <f>IF($GI392&gt;=19,INDEX($DD:$DD,$GH392+19),"")</f>
      </c>
      <c r="FM392">
        <f>IF($GI392&gt;=20,INDEX($DD:$DD,$GH392+20),"")</f>
      </c>
      <c r="FN392">
        <f>IF($GI392&gt;=21,INDEX($DD:$DD,$GH392+21),"")</f>
      </c>
      <c r="FO392">
        <f>IF($GI392&gt;=22,INDEX($DD:$DD,$GH392+22),"")</f>
      </c>
      <c r="FP392">
        <f>IF($GI392&gt;=23,INDEX($DD:$DD,$GH392+23),"")</f>
      </c>
      <c r="FQ392">
        <f>IF($GI392&gt;=24,INDEX($DD:$DD,$GH392+24),"")</f>
      </c>
      <c r="FR392">
        <f>IF($GI392&gt;=25,INDEX($DD:$DD,$GH392+25),"")</f>
      </c>
      <c r="FS392">
        <f>IF($GI392&gt;=26,INDEX($DD:$DD,$GH392+26),"")</f>
      </c>
      <c r="FT392">
        <f>IF($GI392&gt;=27,INDEX($DD:$DD,$GH392+27),"")</f>
      </c>
      <c r="FU392">
        <f>IF($GI392&gt;=28,INDEX($DD:$DD,$GH392+28),"")</f>
      </c>
      <c r="FV392">
        <f>IF($GI392&gt;=29,INDEX($DD:$DD,$GH392+29),"")</f>
      </c>
      <c r="FW392">
        <f>IF($GI392&gt;=30,INDEX($DD:$DD,$GH392+30),"")</f>
      </c>
      <c r="FX392">
        <f>IF($GI392&gt;=31,INDEX($DD:$DD,$GH392+31),"")</f>
      </c>
      <c r="FY392">
        <f>IF($GI392&gt;=32,INDEX($DD:$DD,$GH392+32),"")</f>
      </c>
      <c r="FZ392">
        <f>IF($GI392&gt;=33,INDEX($DD:$DD,$GH392+33),"")</f>
      </c>
      <c r="GA392">
        <f>IF($GI392&gt;=34,INDEX($DD:$DD,$GH392+34),"")</f>
      </c>
      <c r="GB392">
        <f>IF($GI392&gt;=35,INDEX($DD:$DD,$GH392+35),"")</f>
      </c>
      <c r="GC392">
        <f>IF($GI392&gt;=36,INDEX($DD:$DD,$GH392+36),"")</f>
      </c>
      <c r="GD392">
        <f>IF($GI392&gt;=37,INDEX($DD:$DD,$GH392+37),"")</f>
      </c>
      <c r="GE392">
        <f>IF($GI392&gt;=38,INDEX($DD:$DD,$GH392+38),"")</f>
      </c>
      <c r="GF392">
        <f>IF($GI392&gt;=39,INDEX($DD:$DD,$GH392+39),"")</f>
      </c>
      <c r="GG392">
        <f>IF($GI392&gt;=40,INDEX($DD:$DD,$GH392+40),"")</f>
      </c>
      <c r="GH392">
        <f>IFERROR(MATCH($DB392,$DC$2:$DC$148,0)+1,0)</f>
      </c>
      <c r="GI392">
        <f>IFERROR(INDEX($DE$2:$DE$148,MATCH($DB392,$DC$2:$DC$148,0)),0)</f>
      </c>
      <c r="GJ392">
        <f>IFERROR(MATCH($S392,$DF$392:$ES$392,0),0)</f>
      </c>
      <c r="GK392">
        <f>IF($GJ392&gt;0,INDEX($ET$392:$GG$392,$GJ392),"")</f>
      </c>
      <c r="GN392">
        <f>IF($IW392&gt;=1,INDEX($GL:$GL,$IV392+1),"")</f>
      </c>
      <c r="GO392">
        <f>IF($IW392&gt;=2,INDEX($GL:$GL,$IV392+2),"")</f>
      </c>
      <c r="GP392">
        <f>IF($IW392&gt;=3,INDEX($GL:$GL,$IV392+3),"")</f>
      </c>
      <c r="GQ392">
        <f>IF($IW392&gt;=4,INDEX($GL:$GL,$IV392+4),"")</f>
      </c>
      <c r="GR392">
        <f>IF($IW392&gt;=5,INDEX($GL:$GL,$IV392+5),"")</f>
      </c>
      <c r="GS392">
        <f>IF($IW392&gt;=6,INDEX($GL:$GL,$IV392+6),"")</f>
      </c>
      <c r="GT392">
        <f>IF($IW392&gt;=7,INDEX($GL:$GL,$IV392+7),"")</f>
      </c>
      <c r="GU392">
        <f>IF($IW392&gt;=8,INDEX($GL:$GL,$IV392+8),"")</f>
      </c>
      <c r="GV392">
        <f>IF($IW392&gt;=9,INDEX($GL:$GL,$IV392+9),"")</f>
      </c>
      <c r="GW392">
        <f>IF($IW392&gt;=10,INDEX($GL:$GL,$IV392+10),"")</f>
      </c>
      <c r="GX392">
        <f>IF($IW392&gt;=11,INDEX($GL:$GL,$IV392+11),"")</f>
      </c>
      <c r="GY392">
        <f>IF($IW392&gt;=12,INDEX($GL:$GL,$IV392+12),"")</f>
      </c>
      <c r="GZ392">
        <f>IF($IW392&gt;=13,INDEX($GL:$GL,$IV392+13),"")</f>
      </c>
      <c r="HA392">
        <f>IF($IW392&gt;=14,INDEX($GL:$GL,$IV392+14),"")</f>
      </c>
      <c r="HB392">
        <f>IF($IW392&gt;=15,INDEX($GL:$GL,$IV392+15),"")</f>
      </c>
      <c r="HC392">
        <f>IF($IW392&gt;=16,INDEX($GL:$GL,$IV392+16),"")</f>
      </c>
      <c r="HD392">
        <f>IF($IW392&gt;=17,INDEX($GL:$GL,$IV392+17),"")</f>
      </c>
      <c r="HE392">
        <f>IF($IW392&gt;=18,INDEX($GL:$GL,$IV392+18),"")</f>
      </c>
      <c r="HF392">
        <f>IF($IW392&gt;=19,INDEX($GL:$GL,$IV392+19),"")</f>
      </c>
      <c r="HG392">
        <f>IF($IW392&gt;=20,INDEX($GL:$GL,$IV392+20),"")</f>
      </c>
      <c r="HH392">
        <f>IF($IW392&gt;=21,INDEX($GL:$GL,$IV392+21),"")</f>
      </c>
      <c r="HI392">
        <f>IF($IW392&gt;=22,INDEX($GL:$GL,$IV392+22),"")</f>
      </c>
      <c r="HJ392">
        <f>IF($IW392&gt;=23,INDEX($GL:$GL,$IV392+23),"")</f>
      </c>
      <c r="HK392">
        <f>IF($IW392&gt;=24,INDEX($GL:$GL,$IV392+24),"")</f>
      </c>
      <c r="HL392">
        <f>IF($IW392&gt;=25,INDEX($GL:$GL,$IV392+25),"")</f>
      </c>
      <c r="HM392">
        <f>IF($IW392&gt;=26,INDEX($GL:$GL,$IV392+26),"")</f>
      </c>
      <c r="HN392">
        <f>IF($IW392&gt;=27,INDEX($GL:$GL,$IV392+27),"")</f>
      </c>
      <c r="HO392">
        <f>IF($IW392&gt;=28,INDEX($GL:$GL,$IV392+28),"")</f>
      </c>
      <c r="HP392">
        <f>IF($IW392&gt;=29,INDEX($GL:$GL,$IV392+29),"")</f>
      </c>
      <c r="HQ392">
        <f>IF($IW392&gt;=30,INDEX($GL:$GL,$IV392+30),"")</f>
      </c>
      <c r="HR392">
        <f>IF($IW392&gt;=31,INDEX($GL:$GL,$IV392+31),"")</f>
      </c>
      <c r="HS392">
        <f>IF($IW392&gt;=32,INDEX($GL:$GL,$IV392+32),"")</f>
      </c>
      <c r="HT392">
        <f>IF($IW392&gt;=33,INDEX($GL:$GL,$IV392+33),"")</f>
      </c>
      <c r="HU392">
        <f>IF($IW392&gt;=34,INDEX($GL:$GL,$IV392+34),"")</f>
      </c>
      <c r="HV392">
        <f>IF($IW392&gt;=35,INDEX($GL:$GL,$IV392+35),"")</f>
      </c>
      <c r="HW392">
        <f>IF($IW392&gt;=36,INDEX($GL:$GL,$IV392+36),"")</f>
      </c>
      <c r="HX392">
        <f>IF($IW392&gt;=37,INDEX($GL:$GL,$IV392+37),"")</f>
      </c>
      <c r="HY392">
        <f>IF($IW392&gt;=38,INDEX($GL:$GL,$IV392+38),"")</f>
      </c>
      <c r="HZ392">
        <f>IF($IW392&gt;=39,INDEX($GL:$GL,$IV392+39),"")</f>
      </c>
      <c r="IA392">
        <f>IF($IW392&gt;=40,INDEX($GL:$GL,$IV392+40),"")</f>
      </c>
      <c r="IB392">
        <f>IF($IW392&gt;=41,INDEX($GL:$GL,$IV392+41),"")</f>
      </c>
      <c r="IC392">
        <f>IF($IW392&gt;=42,INDEX($GL:$GL,$IV392+42),"")</f>
      </c>
      <c r="ID392">
        <f>IF($IW392&gt;=43,INDEX($GL:$GL,$IV392+43),"")</f>
      </c>
      <c r="IE392">
        <f>IF($IW392&gt;=44,INDEX($GL:$GL,$IV392+44),"")</f>
      </c>
      <c r="IF392">
        <f>IF($IW392&gt;=45,INDEX($GL:$GL,$IV392+45),"")</f>
      </c>
      <c r="IG392">
        <f>IF($IW392&gt;=46,INDEX($GL:$GL,$IV392+46),"")</f>
      </c>
      <c r="IH392">
        <f>IF($IW392&gt;=47,INDEX($GL:$GL,$IV392+47),"")</f>
      </c>
      <c r="II392">
        <f>IF($IW392&gt;=48,INDEX($GL:$GL,$IV392+48),"")</f>
      </c>
      <c r="IJ392">
        <f>IF($IW392&gt;=49,INDEX($GL:$GL,$IV392+49),"")</f>
      </c>
      <c r="IK392">
        <f>IF($IW392&gt;=50,INDEX($GL:$GL,$IV392+50),"")</f>
      </c>
      <c r="IL392">
        <f>IF($IW392&gt;=51,INDEX($GL:$GL,$IV392+51),"")</f>
      </c>
      <c r="IM392">
        <f>IF($IW392&gt;=52,INDEX($GL:$GL,$IV392+52),"")</f>
      </c>
      <c r="IN392">
        <f>IF($IW392&gt;=53,INDEX($GL:$GL,$IV392+53),"")</f>
      </c>
      <c r="IO392">
        <f>IF($IW392&gt;=54,INDEX($GL:$GL,$IV392+54),"")</f>
      </c>
      <c r="IP392">
        <f>IF($IW392&gt;=55,INDEX($GL:$GL,$IV392+55),"")</f>
      </c>
      <c r="IQ392">
        <f>IF($IW392&gt;=56,INDEX($GL:$GL,$IV392+56),"")</f>
      </c>
      <c r="IR392">
        <f>IF($IW392&gt;=57,INDEX($GL:$GL,$IV392+57),"")</f>
      </c>
      <c r="IS392">
        <f>IF($IW392&gt;=58,INDEX($GL:$GL,$IV392+58),"")</f>
      </c>
      <c r="IT392">
        <f>IF($IW392&gt;=59,INDEX($GL:$GL,$IV392+59),"")</f>
      </c>
      <c r="IU392">
        <f>IF($IW392&gt;=60,INDEX($GL:$GL,$IV392+60),"")</f>
      </c>
      <c r="IV392">
        <f>IFERROR(MATCH($GK392,$GL$2:$GL$324,0)+1,0)</f>
      </c>
      <c r="IW392">
        <f>IFERROR(INDEX($GM$2:$GM$324,MATCH($GK392,$GL$2:$GL$324,0)),0)</f>
      </c>
      <c r="IX392" t="s">
        <v>34</v>
      </c>
      <c r="IY392" t="s">
        <v>34</v>
      </c>
    </row>
    <row r="393" spans="1:259" x14ac:dyDescent="0.25">
      <c r="K393">
        <f>IF(OR($N393="",$J393=""),"",IFERROR($N393/$J393,0))</f>
      </c>
      <c r="L393">
        <f>IF($N393="","",
SUM($M393,$O393,$T393,$P393,$R393)*
(1-IF($U393="",0,VALUE($U393)/100)))</f>
      </c>
      <c r="M393">
        <f>IF($N393="","",$N393)</f>
      </c>
      <c r="O393">
        <f>IF($N393="","",
IF($H393="","",
IF(ISNUMBER(SEARCH("exempt",LOWER($H393))),0,
$N393*(VALUE(SUBSTITUTE($H393,"%",""))/100))))</f>
      </c>
      <c r="V393">
        <f>IFERROR(IF(FIND(" - ",$E393)&gt;0,MID($E393,FIND(" - ",$E393)+3,LEN($E393)),""),"")</f>
      </c>
      <c r="AE393" t="s">
        <v>974</v>
      </c>
      <c r="AJ393">
        <f>IFERROR(LEFT($E393,FIND(" - ",$E393)-1),$E393)</f>
      </c>
      <c r="AM393">
        <f>IF($CB393&gt;=1,INDEX($AK:$AK,$CA393+1),"")</f>
      </c>
      <c r="AN393">
        <f>IF($CB393&gt;=2,INDEX($AK:$AK,$CA393+2),"")</f>
      </c>
      <c r="AO393">
        <f>IF($CB393&gt;=3,INDEX($AK:$AK,$CA393+3),"")</f>
      </c>
      <c r="AP393">
        <f>IF($CB393&gt;=4,INDEX($AK:$AK,$CA393+4),"")</f>
      </c>
      <c r="AQ393">
        <f>IF($CB393&gt;=5,INDEX($AK:$AK,$CA393+5),"")</f>
      </c>
      <c r="AR393">
        <f>IF($CB393&gt;=6,INDEX($AK:$AK,$CA393+6),"")</f>
      </c>
      <c r="AS393">
        <f>IF($CB393&gt;=7,INDEX($AK:$AK,$CA393+7),"")</f>
      </c>
      <c r="AT393">
        <f>IF($CB393&gt;=8,INDEX($AK:$AK,$CA393+8),"")</f>
      </c>
      <c r="AU393">
        <f>IF($CB393&gt;=9,INDEX($AK:$AK,$CA393+9),"")</f>
      </c>
      <c r="AV393">
        <f>IF($CB393&gt;=10,INDEX($AK:$AK,$CA393+10),"")</f>
      </c>
      <c r="AW393">
        <f>IF($CB393&gt;=11,INDEX($AK:$AK,$CA393+11),"")</f>
      </c>
      <c r="AX393">
        <f>IF($CB393&gt;=12,INDEX($AK:$AK,$CA393+12),"")</f>
      </c>
      <c r="AY393">
        <f>IF($CB393&gt;=13,INDEX($AK:$AK,$CA393+13),"")</f>
      </c>
      <c r="AZ393">
        <f>IF($CB393&gt;=14,INDEX($AK:$AK,$CA393+14),"")</f>
      </c>
      <c r="BA393">
        <f>IF($CB393&gt;=15,INDEX($AK:$AK,$CA393+15),"")</f>
      </c>
      <c r="BB393">
        <f>IF($CB393&gt;=16,INDEX($AK:$AK,$CA393+16),"")</f>
      </c>
      <c r="BC393">
        <f>IF($CB393&gt;=17,INDEX($AK:$AK,$CA393+17),"")</f>
      </c>
      <c r="BD393">
        <f>IF($CB393&gt;=18,INDEX($AK:$AK,$CA393+18),"")</f>
      </c>
      <c r="BE393">
        <f>IF($CB393&gt;=19,INDEX($AK:$AK,$CA393+19),"")</f>
      </c>
      <c r="BF393">
        <f>IF($CB393&gt;=20,INDEX($AK:$AK,$CA393+20),"")</f>
      </c>
      <c r="BG393">
        <f>IF($CB393&gt;=21,INDEX($AK:$AK,$CA393+21),"")</f>
      </c>
      <c r="BH393">
        <f>IF($CB393&gt;=22,INDEX($AK:$AK,$CA393+22),"")</f>
      </c>
      <c r="BI393">
        <f>IF($CB393&gt;=23,INDEX($AK:$AK,$CA393+23),"")</f>
      </c>
      <c r="BJ393">
        <f>IF($CB393&gt;=24,INDEX($AK:$AK,$CA393+24),"")</f>
      </c>
      <c r="BK393">
        <f>IF($CB393&gt;=25,INDEX($AK:$AK,$CA393+25),"")</f>
      </c>
      <c r="BL393">
        <f>IF($CB393&gt;=26,INDEX($AK:$AK,$CA393+26),"")</f>
      </c>
      <c r="BM393">
        <f>IF($CB393&gt;=27,INDEX($AK:$AK,$CA393+27),"")</f>
      </c>
      <c r="BN393">
        <f>IF($CB393&gt;=28,INDEX($AK:$AK,$CA393+28),"")</f>
      </c>
      <c r="BO393">
        <f>IF($CB393&gt;=29,INDEX($AK:$AK,$CA393+29),"")</f>
      </c>
      <c r="BP393">
        <f>IF($CB393&gt;=30,INDEX($AK:$AK,$CA393+30),"")</f>
      </c>
      <c r="BQ393">
        <f>IF($CB393&gt;=31,INDEX($AK:$AK,$CA393+31),"")</f>
      </c>
      <c r="BR393">
        <f>IF($CB393&gt;=32,INDEX($AK:$AK,$CA393+32),"")</f>
      </c>
      <c r="BS393">
        <f>IF($CB393&gt;=33,INDEX($AK:$AK,$CA393+33),"")</f>
      </c>
      <c r="BT393">
        <f>IF($CB393&gt;=34,INDEX($AK:$AK,$CA393+34),"")</f>
      </c>
      <c r="BU393">
        <f>IF($CB393&gt;=35,INDEX($AK:$AK,$CA393+35),"")</f>
      </c>
      <c r="BV393">
        <f>IF($CB393&gt;=36,INDEX($AK:$AK,$CA393+36),"")</f>
      </c>
      <c r="BW393">
        <f>IF($CB393&gt;=37,INDEX($AK:$AK,$CA393+37),"")</f>
      </c>
      <c r="BX393">
        <f>IF($CB393&gt;=38,INDEX($AK:$AK,$CA393+38),"")</f>
      </c>
      <c r="BY393">
        <f>IF($CB393&gt;=39,INDEX($AK:$AK,$CA393+39),"")</f>
      </c>
      <c r="BZ393">
        <f>IF($CB393&gt;=40,INDEX($AK:$AK,$CA393+40),"")</f>
      </c>
      <c r="CA393">
        <f>IFERROR(MATCH($AJ393,$AK$2:$AK$134,0)+1,0)</f>
      </c>
      <c r="CB393">
        <f>IFERROR(INDEX($AL$2:$AL$134,MATCH($AJ393,$AK$2:$AK$134,0)),0)</f>
      </c>
      <c r="CC393">
        <f>IFERROR(LEFT($F393,FIND(" - ",$F393)-1),$F393)</f>
      </c>
      <c r="CF393">
        <f>IF($DA393&gt;=1,INDEX($CD:$CD,$CZ393+1),"")</f>
      </c>
      <c r="CG393">
        <f>IF($DA393&gt;=2,INDEX($CD:$CD,$CZ393+2),"")</f>
      </c>
      <c r="CH393">
        <f>IF($DA393&gt;=3,INDEX($CD:$CD,$CZ393+3),"")</f>
      </c>
      <c r="CI393">
        <f>IF($DA393&gt;=4,INDEX($CD:$CD,$CZ393+4),"")</f>
      </c>
      <c r="CJ393">
        <f>IF($DA393&gt;=5,INDEX($CD:$CD,$CZ393+5),"")</f>
      </c>
      <c r="CK393">
        <f>IF($DA393&gt;=6,INDEX($CD:$CD,$CZ393+6),"")</f>
      </c>
      <c r="CL393">
        <f>IF($DA393&gt;=7,INDEX($CD:$CD,$CZ393+7),"")</f>
      </c>
      <c r="CM393">
        <f>IF($DA393&gt;=8,INDEX($CD:$CD,$CZ393+8),"")</f>
      </c>
      <c r="CN393">
        <f>IF($DA393&gt;=9,INDEX($CD:$CD,$CZ393+9),"")</f>
      </c>
      <c r="CO393">
        <f>IF($DA393&gt;=10,INDEX($CD:$CD,$CZ393+10),"")</f>
      </c>
      <c r="CP393">
        <f>IF($DA393&gt;=11,INDEX($CD:$CD,$CZ393+11),"")</f>
      </c>
      <c r="CQ393">
        <f>IF($DA393&gt;=12,INDEX($CD:$CD,$CZ393+12),"")</f>
      </c>
      <c r="CR393">
        <f>IF($DA393&gt;=13,INDEX($CD:$CD,$CZ393+13),"")</f>
      </c>
      <c r="CS393">
        <f>IF($DA393&gt;=14,INDEX($CD:$CD,$CZ393+14),"")</f>
      </c>
      <c r="CT393">
        <f>IF($DA393&gt;=15,INDEX($CD:$CD,$CZ393+15),"")</f>
      </c>
      <c r="CU393">
        <f>IF($DA393&gt;=16,INDEX($CD:$CD,$CZ393+16),"")</f>
      </c>
      <c r="CV393">
        <f>IF($DA393&gt;=17,INDEX($CD:$CD,$CZ393+17),"")</f>
      </c>
      <c r="CW393">
        <f>IF($DA393&gt;=18,INDEX($CD:$CD,$CZ393+18),"")</f>
      </c>
      <c r="CX393">
        <f>IF($DA393&gt;=19,INDEX($CD:$CD,$CZ393+19),"")</f>
      </c>
      <c r="CY393">
        <f>IF($DA393&gt;=20,INDEX($CD:$CD,$CZ393+20),"")</f>
      </c>
      <c r="CZ393">
        <f>IFERROR(MATCH($CC393,$CD$2:$CD$263,0)+1,0)</f>
      </c>
      <c r="DA393">
        <f>IFERROR(INDEX($CE$2:$CE$263,MATCH($CC393,$CD$2:$CD$263,0)),0)</f>
      </c>
      <c r="DB393">
        <f>IFERROR(INDEX($AI:$AI,MATCH($H393,$AH:$AH,0))&amp;"","")</f>
      </c>
      <c r="DF393">
        <f>IF($GI393&gt;=1,INDEX($DC:$DC,$GH393+1),"")</f>
      </c>
      <c r="DG393">
        <f>IF($GI393&gt;=2,INDEX($DC:$DC,$GH393+2),"")</f>
      </c>
      <c r="DH393">
        <f>IF($GI393&gt;=3,INDEX($DC:$DC,$GH393+3),"")</f>
      </c>
      <c r="DI393">
        <f>IF($GI393&gt;=4,INDEX($DC:$DC,$GH393+4),"")</f>
      </c>
      <c r="DJ393">
        <f>IF($GI393&gt;=5,INDEX($DC:$DC,$GH393+5),"")</f>
      </c>
      <c r="DK393">
        <f>IF($GI393&gt;=6,INDEX($DC:$DC,$GH393+6),"")</f>
      </c>
      <c r="DL393">
        <f>IF($GI393&gt;=7,INDEX($DC:$DC,$GH393+7),"")</f>
      </c>
      <c r="DM393">
        <f>IF($GI393&gt;=8,INDEX($DC:$DC,$GH393+8),"")</f>
      </c>
      <c r="DN393">
        <f>IF($GI393&gt;=9,INDEX($DC:$DC,$GH393+9),"")</f>
      </c>
      <c r="DO393">
        <f>IF($GI393&gt;=10,INDEX($DC:$DC,$GH393+10),"")</f>
      </c>
      <c r="DP393">
        <f>IF($GI393&gt;=11,INDEX($DC:$DC,$GH393+11),"")</f>
      </c>
      <c r="DQ393">
        <f>IF($GI393&gt;=12,INDEX($DC:$DC,$GH393+12),"")</f>
      </c>
      <c r="DR393">
        <f>IF($GI393&gt;=13,INDEX($DC:$DC,$GH393+13),"")</f>
      </c>
      <c r="DS393">
        <f>IF($GI393&gt;=14,INDEX($DC:$DC,$GH393+14),"")</f>
      </c>
      <c r="DT393">
        <f>IF($GI393&gt;=15,INDEX($DC:$DC,$GH393+15),"")</f>
      </c>
      <c r="DU393">
        <f>IF($GI393&gt;=16,INDEX($DC:$DC,$GH393+16),"")</f>
      </c>
      <c r="DV393">
        <f>IF($GI393&gt;=17,INDEX($DC:$DC,$GH393+17),"")</f>
      </c>
      <c r="DW393">
        <f>IF($GI393&gt;=18,INDEX($DC:$DC,$GH393+18),"")</f>
      </c>
      <c r="DX393">
        <f>IF($GI393&gt;=19,INDEX($DC:$DC,$GH393+19),"")</f>
      </c>
      <c r="DY393">
        <f>IF($GI393&gt;=20,INDEX($DC:$DC,$GH393+20),"")</f>
      </c>
      <c r="DZ393">
        <f>IF($GI393&gt;=21,INDEX($DC:$DC,$GH393+21),"")</f>
      </c>
      <c r="EA393">
        <f>IF($GI393&gt;=22,INDEX($DC:$DC,$GH393+22),"")</f>
      </c>
      <c r="EB393">
        <f>IF($GI393&gt;=23,INDEX($DC:$DC,$GH393+23),"")</f>
      </c>
      <c r="EC393">
        <f>IF($GI393&gt;=24,INDEX($DC:$DC,$GH393+24),"")</f>
      </c>
      <c r="ED393">
        <f>IF($GI393&gt;=25,INDEX($DC:$DC,$GH393+25),"")</f>
      </c>
      <c r="EE393">
        <f>IF($GI393&gt;=26,INDEX($DC:$DC,$GH393+26),"")</f>
      </c>
      <c r="EF393">
        <f>IF($GI393&gt;=27,INDEX($DC:$DC,$GH393+27),"")</f>
      </c>
      <c r="EG393">
        <f>IF($GI393&gt;=28,INDEX($DC:$DC,$GH393+28),"")</f>
      </c>
      <c r="EH393">
        <f>IF($GI393&gt;=29,INDEX($DC:$DC,$GH393+29),"")</f>
      </c>
      <c r="EI393">
        <f>IF($GI393&gt;=30,INDEX($DC:$DC,$GH393+30),"")</f>
      </c>
      <c r="EJ393">
        <f>IF($GI393&gt;=31,INDEX($DC:$DC,$GH393+31),"")</f>
      </c>
      <c r="EK393">
        <f>IF($GI393&gt;=32,INDEX($DC:$DC,$GH393+32),"")</f>
      </c>
      <c r="EL393">
        <f>IF($GI393&gt;=33,INDEX($DC:$DC,$GH393+33),"")</f>
      </c>
      <c r="EM393">
        <f>IF($GI393&gt;=34,INDEX($DC:$DC,$GH393+34),"")</f>
      </c>
      <c r="EN393">
        <f>IF($GI393&gt;=35,INDEX($DC:$DC,$GH393+35),"")</f>
      </c>
      <c r="EO393">
        <f>IF($GI393&gt;=36,INDEX($DC:$DC,$GH393+36),"")</f>
      </c>
      <c r="EP393">
        <f>IF($GI393&gt;=37,INDEX($DC:$DC,$GH393+37),"")</f>
      </c>
      <c r="EQ393">
        <f>IF($GI393&gt;=38,INDEX($DC:$DC,$GH393+38),"")</f>
      </c>
      <c r="ER393">
        <f>IF($GI393&gt;=39,INDEX($DC:$DC,$GH393+39),"")</f>
      </c>
      <c r="ES393">
        <f>IF($GI393&gt;=40,INDEX($DC:$DC,$GH393+40),"")</f>
      </c>
      <c r="ET393">
        <f>IF($GI393&gt;=1,INDEX($DD:$DD,$GH393+1),"")</f>
      </c>
      <c r="EU393">
        <f>IF($GI393&gt;=2,INDEX($DD:$DD,$GH393+2),"")</f>
      </c>
      <c r="EV393">
        <f>IF($GI393&gt;=3,INDEX($DD:$DD,$GH393+3),"")</f>
      </c>
      <c r="EW393">
        <f>IF($GI393&gt;=4,INDEX($DD:$DD,$GH393+4),"")</f>
      </c>
      <c r="EX393">
        <f>IF($GI393&gt;=5,INDEX($DD:$DD,$GH393+5),"")</f>
      </c>
      <c r="EY393">
        <f>IF($GI393&gt;=6,INDEX($DD:$DD,$GH393+6),"")</f>
      </c>
      <c r="EZ393">
        <f>IF($GI393&gt;=7,INDEX($DD:$DD,$GH393+7),"")</f>
      </c>
      <c r="FA393">
        <f>IF($GI393&gt;=8,INDEX($DD:$DD,$GH393+8),"")</f>
      </c>
      <c r="FB393">
        <f>IF($GI393&gt;=9,INDEX($DD:$DD,$GH393+9),"")</f>
      </c>
      <c r="FC393">
        <f>IF($GI393&gt;=10,INDEX($DD:$DD,$GH393+10),"")</f>
      </c>
      <c r="FD393">
        <f>IF($GI393&gt;=11,INDEX($DD:$DD,$GH393+11),"")</f>
      </c>
      <c r="FE393">
        <f>IF($GI393&gt;=12,INDEX($DD:$DD,$GH393+12),"")</f>
      </c>
      <c r="FF393">
        <f>IF($GI393&gt;=13,INDEX($DD:$DD,$GH393+13),"")</f>
      </c>
      <c r="FG393">
        <f>IF($GI393&gt;=14,INDEX($DD:$DD,$GH393+14),"")</f>
      </c>
      <c r="FH393">
        <f>IF($GI393&gt;=15,INDEX($DD:$DD,$GH393+15),"")</f>
      </c>
      <c r="FI393">
        <f>IF($GI393&gt;=16,INDEX($DD:$DD,$GH393+16),"")</f>
      </c>
      <c r="FJ393">
        <f>IF($GI393&gt;=17,INDEX($DD:$DD,$GH393+17),"")</f>
      </c>
      <c r="FK393">
        <f>IF($GI393&gt;=18,INDEX($DD:$DD,$GH393+18),"")</f>
      </c>
      <c r="FL393">
        <f>IF($GI393&gt;=19,INDEX($DD:$DD,$GH393+19),"")</f>
      </c>
      <c r="FM393">
        <f>IF($GI393&gt;=20,INDEX($DD:$DD,$GH393+20),"")</f>
      </c>
      <c r="FN393">
        <f>IF($GI393&gt;=21,INDEX($DD:$DD,$GH393+21),"")</f>
      </c>
      <c r="FO393">
        <f>IF($GI393&gt;=22,INDEX($DD:$DD,$GH393+22),"")</f>
      </c>
      <c r="FP393">
        <f>IF($GI393&gt;=23,INDEX($DD:$DD,$GH393+23),"")</f>
      </c>
      <c r="FQ393">
        <f>IF($GI393&gt;=24,INDEX($DD:$DD,$GH393+24),"")</f>
      </c>
      <c r="FR393">
        <f>IF($GI393&gt;=25,INDEX($DD:$DD,$GH393+25),"")</f>
      </c>
      <c r="FS393">
        <f>IF($GI393&gt;=26,INDEX($DD:$DD,$GH393+26),"")</f>
      </c>
      <c r="FT393">
        <f>IF($GI393&gt;=27,INDEX($DD:$DD,$GH393+27),"")</f>
      </c>
      <c r="FU393">
        <f>IF($GI393&gt;=28,INDEX($DD:$DD,$GH393+28),"")</f>
      </c>
      <c r="FV393">
        <f>IF($GI393&gt;=29,INDEX($DD:$DD,$GH393+29),"")</f>
      </c>
      <c r="FW393">
        <f>IF($GI393&gt;=30,INDEX($DD:$DD,$GH393+30),"")</f>
      </c>
      <c r="FX393">
        <f>IF($GI393&gt;=31,INDEX($DD:$DD,$GH393+31),"")</f>
      </c>
      <c r="FY393">
        <f>IF($GI393&gt;=32,INDEX($DD:$DD,$GH393+32),"")</f>
      </c>
      <c r="FZ393">
        <f>IF($GI393&gt;=33,INDEX($DD:$DD,$GH393+33),"")</f>
      </c>
      <c r="GA393">
        <f>IF($GI393&gt;=34,INDEX($DD:$DD,$GH393+34),"")</f>
      </c>
      <c r="GB393">
        <f>IF($GI393&gt;=35,INDEX($DD:$DD,$GH393+35),"")</f>
      </c>
      <c r="GC393">
        <f>IF($GI393&gt;=36,INDEX($DD:$DD,$GH393+36),"")</f>
      </c>
      <c r="GD393">
        <f>IF($GI393&gt;=37,INDEX($DD:$DD,$GH393+37),"")</f>
      </c>
      <c r="GE393">
        <f>IF($GI393&gt;=38,INDEX($DD:$DD,$GH393+38),"")</f>
      </c>
      <c r="GF393">
        <f>IF($GI393&gt;=39,INDEX($DD:$DD,$GH393+39),"")</f>
      </c>
      <c r="GG393">
        <f>IF($GI393&gt;=40,INDEX($DD:$DD,$GH393+40),"")</f>
      </c>
      <c r="GH393">
        <f>IFERROR(MATCH($DB393,$DC$2:$DC$148,0)+1,0)</f>
      </c>
      <c r="GI393">
        <f>IFERROR(INDEX($DE$2:$DE$148,MATCH($DB393,$DC$2:$DC$148,0)),0)</f>
      </c>
      <c r="GJ393">
        <f>IFERROR(MATCH($S393,$DF$393:$ES$393,0),0)</f>
      </c>
      <c r="GK393">
        <f>IF($GJ393&gt;0,INDEX($ET$393:$GG$393,$GJ393),"")</f>
      </c>
      <c r="GN393">
        <f>IF($IW393&gt;=1,INDEX($GL:$GL,$IV393+1),"")</f>
      </c>
      <c r="GO393">
        <f>IF($IW393&gt;=2,INDEX($GL:$GL,$IV393+2),"")</f>
      </c>
      <c r="GP393">
        <f>IF($IW393&gt;=3,INDEX($GL:$GL,$IV393+3),"")</f>
      </c>
      <c r="GQ393">
        <f>IF($IW393&gt;=4,INDEX($GL:$GL,$IV393+4),"")</f>
      </c>
      <c r="GR393">
        <f>IF($IW393&gt;=5,INDEX($GL:$GL,$IV393+5),"")</f>
      </c>
      <c r="GS393">
        <f>IF($IW393&gt;=6,INDEX($GL:$GL,$IV393+6),"")</f>
      </c>
      <c r="GT393">
        <f>IF($IW393&gt;=7,INDEX($GL:$GL,$IV393+7),"")</f>
      </c>
      <c r="GU393">
        <f>IF($IW393&gt;=8,INDEX($GL:$GL,$IV393+8),"")</f>
      </c>
      <c r="GV393">
        <f>IF($IW393&gt;=9,INDEX($GL:$GL,$IV393+9),"")</f>
      </c>
      <c r="GW393">
        <f>IF($IW393&gt;=10,INDEX($GL:$GL,$IV393+10),"")</f>
      </c>
      <c r="GX393">
        <f>IF($IW393&gt;=11,INDEX($GL:$GL,$IV393+11),"")</f>
      </c>
      <c r="GY393">
        <f>IF($IW393&gt;=12,INDEX($GL:$GL,$IV393+12),"")</f>
      </c>
      <c r="GZ393">
        <f>IF($IW393&gt;=13,INDEX($GL:$GL,$IV393+13),"")</f>
      </c>
      <c r="HA393">
        <f>IF($IW393&gt;=14,INDEX($GL:$GL,$IV393+14),"")</f>
      </c>
      <c r="HB393">
        <f>IF($IW393&gt;=15,INDEX($GL:$GL,$IV393+15),"")</f>
      </c>
      <c r="HC393">
        <f>IF($IW393&gt;=16,INDEX($GL:$GL,$IV393+16),"")</f>
      </c>
      <c r="HD393">
        <f>IF($IW393&gt;=17,INDEX($GL:$GL,$IV393+17),"")</f>
      </c>
      <c r="HE393">
        <f>IF($IW393&gt;=18,INDEX($GL:$GL,$IV393+18),"")</f>
      </c>
      <c r="HF393">
        <f>IF($IW393&gt;=19,INDEX($GL:$GL,$IV393+19),"")</f>
      </c>
      <c r="HG393">
        <f>IF($IW393&gt;=20,INDEX($GL:$GL,$IV393+20),"")</f>
      </c>
      <c r="HH393">
        <f>IF($IW393&gt;=21,INDEX($GL:$GL,$IV393+21),"")</f>
      </c>
      <c r="HI393">
        <f>IF($IW393&gt;=22,INDEX($GL:$GL,$IV393+22),"")</f>
      </c>
      <c r="HJ393">
        <f>IF($IW393&gt;=23,INDEX($GL:$GL,$IV393+23),"")</f>
      </c>
      <c r="HK393">
        <f>IF($IW393&gt;=24,INDEX($GL:$GL,$IV393+24),"")</f>
      </c>
      <c r="HL393">
        <f>IF($IW393&gt;=25,INDEX($GL:$GL,$IV393+25),"")</f>
      </c>
      <c r="HM393">
        <f>IF($IW393&gt;=26,INDEX($GL:$GL,$IV393+26),"")</f>
      </c>
      <c r="HN393">
        <f>IF($IW393&gt;=27,INDEX($GL:$GL,$IV393+27),"")</f>
      </c>
      <c r="HO393">
        <f>IF($IW393&gt;=28,INDEX($GL:$GL,$IV393+28),"")</f>
      </c>
      <c r="HP393">
        <f>IF($IW393&gt;=29,INDEX($GL:$GL,$IV393+29),"")</f>
      </c>
      <c r="HQ393">
        <f>IF($IW393&gt;=30,INDEX($GL:$GL,$IV393+30),"")</f>
      </c>
      <c r="HR393">
        <f>IF($IW393&gt;=31,INDEX($GL:$GL,$IV393+31),"")</f>
      </c>
      <c r="HS393">
        <f>IF($IW393&gt;=32,INDEX($GL:$GL,$IV393+32),"")</f>
      </c>
      <c r="HT393">
        <f>IF($IW393&gt;=33,INDEX($GL:$GL,$IV393+33),"")</f>
      </c>
      <c r="HU393">
        <f>IF($IW393&gt;=34,INDEX($GL:$GL,$IV393+34),"")</f>
      </c>
      <c r="HV393">
        <f>IF($IW393&gt;=35,INDEX($GL:$GL,$IV393+35),"")</f>
      </c>
      <c r="HW393">
        <f>IF($IW393&gt;=36,INDEX($GL:$GL,$IV393+36),"")</f>
      </c>
      <c r="HX393">
        <f>IF($IW393&gt;=37,INDEX($GL:$GL,$IV393+37),"")</f>
      </c>
      <c r="HY393">
        <f>IF($IW393&gt;=38,INDEX($GL:$GL,$IV393+38),"")</f>
      </c>
      <c r="HZ393">
        <f>IF($IW393&gt;=39,INDEX($GL:$GL,$IV393+39),"")</f>
      </c>
      <c r="IA393">
        <f>IF($IW393&gt;=40,INDEX($GL:$GL,$IV393+40),"")</f>
      </c>
      <c r="IB393">
        <f>IF($IW393&gt;=41,INDEX($GL:$GL,$IV393+41),"")</f>
      </c>
      <c r="IC393">
        <f>IF($IW393&gt;=42,INDEX($GL:$GL,$IV393+42),"")</f>
      </c>
      <c r="ID393">
        <f>IF($IW393&gt;=43,INDEX($GL:$GL,$IV393+43),"")</f>
      </c>
      <c r="IE393">
        <f>IF($IW393&gt;=44,INDEX($GL:$GL,$IV393+44),"")</f>
      </c>
      <c r="IF393">
        <f>IF($IW393&gt;=45,INDEX($GL:$GL,$IV393+45),"")</f>
      </c>
      <c r="IG393">
        <f>IF($IW393&gt;=46,INDEX($GL:$GL,$IV393+46),"")</f>
      </c>
      <c r="IH393">
        <f>IF($IW393&gt;=47,INDEX($GL:$GL,$IV393+47),"")</f>
      </c>
      <c r="II393">
        <f>IF($IW393&gt;=48,INDEX($GL:$GL,$IV393+48),"")</f>
      </c>
      <c r="IJ393">
        <f>IF($IW393&gt;=49,INDEX($GL:$GL,$IV393+49),"")</f>
      </c>
      <c r="IK393">
        <f>IF($IW393&gt;=50,INDEX($GL:$GL,$IV393+50),"")</f>
      </c>
      <c r="IL393">
        <f>IF($IW393&gt;=51,INDEX($GL:$GL,$IV393+51),"")</f>
      </c>
      <c r="IM393">
        <f>IF($IW393&gt;=52,INDEX($GL:$GL,$IV393+52),"")</f>
      </c>
      <c r="IN393">
        <f>IF($IW393&gt;=53,INDEX($GL:$GL,$IV393+53),"")</f>
      </c>
      <c r="IO393">
        <f>IF($IW393&gt;=54,INDEX($GL:$GL,$IV393+54),"")</f>
      </c>
      <c r="IP393">
        <f>IF($IW393&gt;=55,INDEX($GL:$GL,$IV393+55),"")</f>
      </c>
      <c r="IQ393">
        <f>IF($IW393&gt;=56,INDEX($GL:$GL,$IV393+56),"")</f>
      </c>
      <c r="IR393">
        <f>IF($IW393&gt;=57,INDEX($GL:$GL,$IV393+57),"")</f>
      </c>
      <c r="IS393">
        <f>IF($IW393&gt;=58,INDEX($GL:$GL,$IV393+58),"")</f>
      </c>
      <c r="IT393">
        <f>IF($IW393&gt;=59,INDEX($GL:$GL,$IV393+59),"")</f>
      </c>
      <c r="IU393">
        <f>IF($IW393&gt;=60,INDEX($GL:$GL,$IV393+60),"")</f>
      </c>
      <c r="IV393">
        <f>IFERROR(MATCH($GK393,$GL$2:$GL$324,0)+1,0)</f>
      </c>
      <c r="IW393">
        <f>IFERROR(INDEX($GM$2:$GM$324,MATCH($GK393,$GL$2:$GL$324,0)),0)</f>
      </c>
      <c r="IX393" t="s">
        <v>34</v>
      </c>
      <c r="IY393" t="s">
        <v>34</v>
      </c>
    </row>
    <row r="394" spans="1:259" x14ac:dyDescent="0.25">
      <c r="K394">
        <f>IF(OR($N394="",$J394=""),"",IFERROR($N394/$J394,0))</f>
      </c>
      <c r="L394">
        <f>IF($N394="","",
SUM($M394,$O394,$T394,$P394,$R394)*
(1-IF($U394="",0,VALUE($U394)/100)))</f>
      </c>
      <c r="M394">
        <f>IF($N394="","",$N394)</f>
      </c>
      <c r="O394">
        <f>IF($N394="","",
IF($H394="","",
IF(ISNUMBER(SEARCH("exempt",LOWER($H394))),0,
$N394*(VALUE(SUBSTITUTE($H394,"%",""))/100))))</f>
      </c>
      <c r="V394">
        <f>IFERROR(IF(FIND(" - ",$E394)&gt;0,MID($E394,FIND(" - ",$E394)+3,LEN($E394)),""),"")</f>
      </c>
      <c r="AE394" t="s">
        <v>975</v>
      </c>
      <c r="AJ394">
        <f>IFERROR(LEFT($E394,FIND(" - ",$E394)-1),$E394)</f>
      </c>
      <c r="AM394">
        <f>IF($CB394&gt;=1,INDEX($AK:$AK,$CA394+1),"")</f>
      </c>
      <c r="AN394">
        <f>IF($CB394&gt;=2,INDEX($AK:$AK,$CA394+2),"")</f>
      </c>
      <c r="AO394">
        <f>IF($CB394&gt;=3,INDEX($AK:$AK,$CA394+3),"")</f>
      </c>
      <c r="AP394">
        <f>IF($CB394&gt;=4,INDEX($AK:$AK,$CA394+4),"")</f>
      </c>
      <c r="AQ394">
        <f>IF($CB394&gt;=5,INDEX($AK:$AK,$CA394+5),"")</f>
      </c>
      <c r="AR394">
        <f>IF($CB394&gt;=6,INDEX($AK:$AK,$CA394+6),"")</f>
      </c>
      <c r="AS394">
        <f>IF($CB394&gt;=7,INDEX($AK:$AK,$CA394+7),"")</f>
      </c>
      <c r="AT394">
        <f>IF($CB394&gt;=8,INDEX($AK:$AK,$CA394+8),"")</f>
      </c>
      <c r="AU394">
        <f>IF($CB394&gt;=9,INDEX($AK:$AK,$CA394+9),"")</f>
      </c>
      <c r="AV394">
        <f>IF($CB394&gt;=10,INDEX($AK:$AK,$CA394+10),"")</f>
      </c>
      <c r="AW394">
        <f>IF($CB394&gt;=11,INDEX($AK:$AK,$CA394+11),"")</f>
      </c>
      <c r="AX394">
        <f>IF($CB394&gt;=12,INDEX($AK:$AK,$CA394+12),"")</f>
      </c>
      <c r="AY394">
        <f>IF($CB394&gt;=13,INDEX($AK:$AK,$CA394+13),"")</f>
      </c>
      <c r="AZ394">
        <f>IF($CB394&gt;=14,INDEX($AK:$AK,$CA394+14),"")</f>
      </c>
      <c r="BA394">
        <f>IF($CB394&gt;=15,INDEX($AK:$AK,$CA394+15),"")</f>
      </c>
      <c r="BB394">
        <f>IF($CB394&gt;=16,INDEX($AK:$AK,$CA394+16),"")</f>
      </c>
      <c r="BC394">
        <f>IF($CB394&gt;=17,INDEX($AK:$AK,$CA394+17),"")</f>
      </c>
      <c r="BD394">
        <f>IF($CB394&gt;=18,INDEX($AK:$AK,$CA394+18),"")</f>
      </c>
      <c r="BE394">
        <f>IF($CB394&gt;=19,INDEX($AK:$AK,$CA394+19),"")</f>
      </c>
      <c r="BF394">
        <f>IF($CB394&gt;=20,INDEX($AK:$AK,$CA394+20),"")</f>
      </c>
      <c r="BG394">
        <f>IF($CB394&gt;=21,INDEX($AK:$AK,$CA394+21),"")</f>
      </c>
      <c r="BH394">
        <f>IF($CB394&gt;=22,INDEX($AK:$AK,$CA394+22),"")</f>
      </c>
      <c r="BI394">
        <f>IF($CB394&gt;=23,INDEX($AK:$AK,$CA394+23),"")</f>
      </c>
      <c r="BJ394">
        <f>IF($CB394&gt;=24,INDEX($AK:$AK,$CA394+24),"")</f>
      </c>
      <c r="BK394">
        <f>IF($CB394&gt;=25,INDEX($AK:$AK,$CA394+25),"")</f>
      </c>
      <c r="BL394">
        <f>IF($CB394&gt;=26,INDEX($AK:$AK,$CA394+26),"")</f>
      </c>
      <c r="BM394">
        <f>IF($CB394&gt;=27,INDEX($AK:$AK,$CA394+27),"")</f>
      </c>
      <c r="BN394">
        <f>IF($CB394&gt;=28,INDEX($AK:$AK,$CA394+28),"")</f>
      </c>
      <c r="BO394">
        <f>IF($CB394&gt;=29,INDEX($AK:$AK,$CA394+29),"")</f>
      </c>
      <c r="BP394">
        <f>IF($CB394&gt;=30,INDEX($AK:$AK,$CA394+30),"")</f>
      </c>
      <c r="BQ394">
        <f>IF($CB394&gt;=31,INDEX($AK:$AK,$CA394+31),"")</f>
      </c>
      <c r="BR394">
        <f>IF($CB394&gt;=32,INDEX($AK:$AK,$CA394+32),"")</f>
      </c>
      <c r="BS394">
        <f>IF($CB394&gt;=33,INDEX($AK:$AK,$CA394+33),"")</f>
      </c>
      <c r="BT394">
        <f>IF($CB394&gt;=34,INDEX($AK:$AK,$CA394+34),"")</f>
      </c>
      <c r="BU394">
        <f>IF($CB394&gt;=35,INDEX($AK:$AK,$CA394+35),"")</f>
      </c>
      <c r="BV394">
        <f>IF($CB394&gt;=36,INDEX($AK:$AK,$CA394+36),"")</f>
      </c>
      <c r="BW394">
        <f>IF($CB394&gt;=37,INDEX($AK:$AK,$CA394+37),"")</f>
      </c>
      <c r="BX394">
        <f>IF($CB394&gt;=38,INDEX($AK:$AK,$CA394+38),"")</f>
      </c>
      <c r="BY394">
        <f>IF($CB394&gt;=39,INDEX($AK:$AK,$CA394+39),"")</f>
      </c>
      <c r="BZ394">
        <f>IF($CB394&gt;=40,INDEX($AK:$AK,$CA394+40),"")</f>
      </c>
      <c r="CA394">
        <f>IFERROR(MATCH($AJ394,$AK$2:$AK$134,0)+1,0)</f>
      </c>
      <c r="CB394">
        <f>IFERROR(INDEX($AL$2:$AL$134,MATCH($AJ394,$AK$2:$AK$134,0)),0)</f>
      </c>
      <c r="CC394">
        <f>IFERROR(LEFT($F394,FIND(" - ",$F394)-1),$F394)</f>
      </c>
      <c r="CF394">
        <f>IF($DA394&gt;=1,INDEX($CD:$CD,$CZ394+1),"")</f>
      </c>
      <c r="CG394">
        <f>IF($DA394&gt;=2,INDEX($CD:$CD,$CZ394+2),"")</f>
      </c>
      <c r="CH394">
        <f>IF($DA394&gt;=3,INDEX($CD:$CD,$CZ394+3),"")</f>
      </c>
      <c r="CI394">
        <f>IF($DA394&gt;=4,INDEX($CD:$CD,$CZ394+4),"")</f>
      </c>
      <c r="CJ394">
        <f>IF($DA394&gt;=5,INDEX($CD:$CD,$CZ394+5),"")</f>
      </c>
      <c r="CK394">
        <f>IF($DA394&gt;=6,INDEX($CD:$CD,$CZ394+6),"")</f>
      </c>
      <c r="CL394">
        <f>IF($DA394&gt;=7,INDEX($CD:$CD,$CZ394+7),"")</f>
      </c>
      <c r="CM394">
        <f>IF($DA394&gt;=8,INDEX($CD:$CD,$CZ394+8),"")</f>
      </c>
      <c r="CN394">
        <f>IF($DA394&gt;=9,INDEX($CD:$CD,$CZ394+9),"")</f>
      </c>
      <c r="CO394">
        <f>IF($DA394&gt;=10,INDEX($CD:$CD,$CZ394+10),"")</f>
      </c>
      <c r="CP394">
        <f>IF($DA394&gt;=11,INDEX($CD:$CD,$CZ394+11),"")</f>
      </c>
      <c r="CQ394">
        <f>IF($DA394&gt;=12,INDEX($CD:$CD,$CZ394+12),"")</f>
      </c>
      <c r="CR394">
        <f>IF($DA394&gt;=13,INDEX($CD:$CD,$CZ394+13),"")</f>
      </c>
      <c r="CS394">
        <f>IF($DA394&gt;=14,INDEX($CD:$CD,$CZ394+14),"")</f>
      </c>
      <c r="CT394">
        <f>IF($DA394&gt;=15,INDEX($CD:$CD,$CZ394+15),"")</f>
      </c>
      <c r="CU394">
        <f>IF($DA394&gt;=16,INDEX($CD:$CD,$CZ394+16),"")</f>
      </c>
      <c r="CV394">
        <f>IF($DA394&gt;=17,INDEX($CD:$CD,$CZ394+17),"")</f>
      </c>
      <c r="CW394">
        <f>IF($DA394&gt;=18,INDEX($CD:$CD,$CZ394+18),"")</f>
      </c>
      <c r="CX394">
        <f>IF($DA394&gt;=19,INDEX($CD:$CD,$CZ394+19),"")</f>
      </c>
      <c r="CY394">
        <f>IF($DA394&gt;=20,INDEX($CD:$CD,$CZ394+20),"")</f>
      </c>
      <c r="CZ394">
        <f>IFERROR(MATCH($CC394,$CD$2:$CD$263,0)+1,0)</f>
      </c>
      <c r="DA394">
        <f>IFERROR(INDEX($CE$2:$CE$263,MATCH($CC394,$CD$2:$CD$263,0)),0)</f>
      </c>
      <c r="DB394">
        <f>IFERROR(INDEX($AI:$AI,MATCH($H394,$AH:$AH,0))&amp;"","")</f>
      </c>
      <c r="DF394">
        <f>IF($GI394&gt;=1,INDEX($DC:$DC,$GH394+1),"")</f>
      </c>
      <c r="DG394">
        <f>IF($GI394&gt;=2,INDEX($DC:$DC,$GH394+2),"")</f>
      </c>
      <c r="DH394">
        <f>IF($GI394&gt;=3,INDEX($DC:$DC,$GH394+3),"")</f>
      </c>
      <c r="DI394">
        <f>IF($GI394&gt;=4,INDEX($DC:$DC,$GH394+4),"")</f>
      </c>
      <c r="DJ394">
        <f>IF($GI394&gt;=5,INDEX($DC:$DC,$GH394+5),"")</f>
      </c>
      <c r="DK394">
        <f>IF($GI394&gt;=6,INDEX($DC:$DC,$GH394+6),"")</f>
      </c>
      <c r="DL394">
        <f>IF($GI394&gt;=7,INDEX($DC:$DC,$GH394+7),"")</f>
      </c>
      <c r="DM394">
        <f>IF($GI394&gt;=8,INDEX($DC:$DC,$GH394+8),"")</f>
      </c>
      <c r="DN394">
        <f>IF($GI394&gt;=9,INDEX($DC:$DC,$GH394+9),"")</f>
      </c>
      <c r="DO394">
        <f>IF($GI394&gt;=10,INDEX($DC:$DC,$GH394+10),"")</f>
      </c>
      <c r="DP394">
        <f>IF($GI394&gt;=11,INDEX($DC:$DC,$GH394+11),"")</f>
      </c>
      <c r="DQ394">
        <f>IF($GI394&gt;=12,INDEX($DC:$DC,$GH394+12),"")</f>
      </c>
      <c r="DR394">
        <f>IF($GI394&gt;=13,INDEX($DC:$DC,$GH394+13),"")</f>
      </c>
      <c r="DS394">
        <f>IF($GI394&gt;=14,INDEX($DC:$DC,$GH394+14),"")</f>
      </c>
      <c r="DT394">
        <f>IF($GI394&gt;=15,INDEX($DC:$DC,$GH394+15),"")</f>
      </c>
      <c r="DU394">
        <f>IF($GI394&gt;=16,INDEX($DC:$DC,$GH394+16),"")</f>
      </c>
      <c r="DV394">
        <f>IF($GI394&gt;=17,INDEX($DC:$DC,$GH394+17),"")</f>
      </c>
      <c r="DW394">
        <f>IF($GI394&gt;=18,INDEX($DC:$DC,$GH394+18),"")</f>
      </c>
      <c r="DX394">
        <f>IF($GI394&gt;=19,INDEX($DC:$DC,$GH394+19),"")</f>
      </c>
      <c r="DY394">
        <f>IF($GI394&gt;=20,INDEX($DC:$DC,$GH394+20),"")</f>
      </c>
      <c r="DZ394">
        <f>IF($GI394&gt;=21,INDEX($DC:$DC,$GH394+21),"")</f>
      </c>
      <c r="EA394">
        <f>IF($GI394&gt;=22,INDEX($DC:$DC,$GH394+22),"")</f>
      </c>
      <c r="EB394">
        <f>IF($GI394&gt;=23,INDEX($DC:$DC,$GH394+23),"")</f>
      </c>
      <c r="EC394">
        <f>IF($GI394&gt;=24,INDEX($DC:$DC,$GH394+24),"")</f>
      </c>
      <c r="ED394">
        <f>IF($GI394&gt;=25,INDEX($DC:$DC,$GH394+25),"")</f>
      </c>
      <c r="EE394">
        <f>IF($GI394&gt;=26,INDEX($DC:$DC,$GH394+26),"")</f>
      </c>
      <c r="EF394">
        <f>IF($GI394&gt;=27,INDEX($DC:$DC,$GH394+27),"")</f>
      </c>
      <c r="EG394">
        <f>IF($GI394&gt;=28,INDEX($DC:$DC,$GH394+28),"")</f>
      </c>
      <c r="EH394">
        <f>IF($GI394&gt;=29,INDEX($DC:$DC,$GH394+29),"")</f>
      </c>
      <c r="EI394">
        <f>IF($GI394&gt;=30,INDEX($DC:$DC,$GH394+30),"")</f>
      </c>
      <c r="EJ394">
        <f>IF($GI394&gt;=31,INDEX($DC:$DC,$GH394+31),"")</f>
      </c>
      <c r="EK394">
        <f>IF($GI394&gt;=32,INDEX($DC:$DC,$GH394+32),"")</f>
      </c>
      <c r="EL394">
        <f>IF($GI394&gt;=33,INDEX($DC:$DC,$GH394+33),"")</f>
      </c>
      <c r="EM394">
        <f>IF($GI394&gt;=34,INDEX($DC:$DC,$GH394+34),"")</f>
      </c>
      <c r="EN394">
        <f>IF($GI394&gt;=35,INDEX($DC:$DC,$GH394+35),"")</f>
      </c>
      <c r="EO394">
        <f>IF($GI394&gt;=36,INDEX($DC:$DC,$GH394+36),"")</f>
      </c>
      <c r="EP394">
        <f>IF($GI394&gt;=37,INDEX($DC:$DC,$GH394+37),"")</f>
      </c>
      <c r="EQ394">
        <f>IF($GI394&gt;=38,INDEX($DC:$DC,$GH394+38),"")</f>
      </c>
      <c r="ER394">
        <f>IF($GI394&gt;=39,INDEX($DC:$DC,$GH394+39),"")</f>
      </c>
      <c r="ES394">
        <f>IF($GI394&gt;=40,INDEX($DC:$DC,$GH394+40),"")</f>
      </c>
      <c r="ET394">
        <f>IF($GI394&gt;=1,INDEX($DD:$DD,$GH394+1),"")</f>
      </c>
      <c r="EU394">
        <f>IF($GI394&gt;=2,INDEX($DD:$DD,$GH394+2),"")</f>
      </c>
      <c r="EV394">
        <f>IF($GI394&gt;=3,INDEX($DD:$DD,$GH394+3),"")</f>
      </c>
      <c r="EW394">
        <f>IF($GI394&gt;=4,INDEX($DD:$DD,$GH394+4),"")</f>
      </c>
      <c r="EX394">
        <f>IF($GI394&gt;=5,INDEX($DD:$DD,$GH394+5),"")</f>
      </c>
      <c r="EY394">
        <f>IF($GI394&gt;=6,INDEX($DD:$DD,$GH394+6),"")</f>
      </c>
      <c r="EZ394">
        <f>IF($GI394&gt;=7,INDEX($DD:$DD,$GH394+7),"")</f>
      </c>
      <c r="FA394">
        <f>IF($GI394&gt;=8,INDEX($DD:$DD,$GH394+8),"")</f>
      </c>
      <c r="FB394">
        <f>IF($GI394&gt;=9,INDEX($DD:$DD,$GH394+9),"")</f>
      </c>
      <c r="FC394">
        <f>IF($GI394&gt;=10,INDEX($DD:$DD,$GH394+10),"")</f>
      </c>
      <c r="FD394">
        <f>IF($GI394&gt;=11,INDEX($DD:$DD,$GH394+11),"")</f>
      </c>
      <c r="FE394">
        <f>IF($GI394&gt;=12,INDEX($DD:$DD,$GH394+12),"")</f>
      </c>
      <c r="FF394">
        <f>IF($GI394&gt;=13,INDEX($DD:$DD,$GH394+13),"")</f>
      </c>
      <c r="FG394">
        <f>IF($GI394&gt;=14,INDEX($DD:$DD,$GH394+14),"")</f>
      </c>
      <c r="FH394">
        <f>IF($GI394&gt;=15,INDEX($DD:$DD,$GH394+15),"")</f>
      </c>
      <c r="FI394">
        <f>IF($GI394&gt;=16,INDEX($DD:$DD,$GH394+16),"")</f>
      </c>
      <c r="FJ394">
        <f>IF($GI394&gt;=17,INDEX($DD:$DD,$GH394+17),"")</f>
      </c>
      <c r="FK394">
        <f>IF($GI394&gt;=18,INDEX($DD:$DD,$GH394+18),"")</f>
      </c>
      <c r="FL394">
        <f>IF($GI394&gt;=19,INDEX($DD:$DD,$GH394+19),"")</f>
      </c>
      <c r="FM394">
        <f>IF($GI394&gt;=20,INDEX($DD:$DD,$GH394+20),"")</f>
      </c>
      <c r="FN394">
        <f>IF($GI394&gt;=21,INDEX($DD:$DD,$GH394+21),"")</f>
      </c>
      <c r="FO394">
        <f>IF($GI394&gt;=22,INDEX($DD:$DD,$GH394+22),"")</f>
      </c>
      <c r="FP394">
        <f>IF($GI394&gt;=23,INDEX($DD:$DD,$GH394+23),"")</f>
      </c>
      <c r="FQ394">
        <f>IF($GI394&gt;=24,INDEX($DD:$DD,$GH394+24),"")</f>
      </c>
      <c r="FR394">
        <f>IF($GI394&gt;=25,INDEX($DD:$DD,$GH394+25),"")</f>
      </c>
      <c r="FS394">
        <f>IF($GI394&gt;=26,INDEX($DD:$DD,$GH394+26),"")</f>
      </c>
      <c r="FT394">
        <f>IF($GI394&gt;=27,INDEX($DD:$DD,$GH394+27),"")</f>
      </c>
      <c r="FU394">
        <f>IF($GI394&gt;=28,INDEX($DD:$DD,$GH394+28),"")</f>
      </c>
      <c r="FV394">
        <f>IF($GI394&gt;=29,INDEX($DD:$DD,$GH394+29),"")</f>
      </c>
      <c r="FW394">
        <f>IF($GI394&gt;=30,INDEX($DD:$DD,$GH394+30),"")</f>
      </c>
      <c r="FX394">
        <f>IF($GI394&gt;=31,INDEX($DD:$DD,$GH394+31),"")</f>
      </c>
      <c r="FY394">
        <f>IF($GI394&gt;=32,INDEX($DD:$DD,$GH394+32),"")</f>
      </c>
      <c r="FZ394">
        <f>IF($GI394&gt;=33,INDEX($DD:$DD,$GH394+33),"")</f>
      </c>
      <c r="GA394">
        <f>IF($GI394&gt;=34,INDEX($DD:$DD,$GH394+34),"")</f>
      </c>
      <c r="GB394">
        <f>IF($GI394&gt;=35,INDEX($DD:$DD,$GH394+35),"")</f>
      </c>
      <c r="GC394">
        <f>IF($GI394&gt;=36,INDEX($DD:$DD,$GH394+36),"")</f>
      </c>
      <c r="GD394">
        <f>IF($GI394&gt;=37,INDEX($DD:$DD,$GH394+37),"")</f>
      </c>
      <c r="GE394">
        <f>IF($GI394&gt;=38,INDEX($DD:$DD,$GH394+38),"")</f>
      </c>
      <c r="GF394">
        <f>IF($GI394&gt;=39,INDEX($DD:$DD,$GH394+39),"")</f>
      </c>
      <c r="GG394">
        <f>IF($GI394&gt;=40,INDEX($DD:$DD,$GH394+40),"")</f>
      </c>
      <c r="GH394">
        <f>IFERROR(MATCH($DB394,$DC$2:$DC$148,0)+1,0)</f>
      </c>
      <c r="GI394">
        <f>IFERROR(INDEX($DE$2:$DE$148,MATCH($DB394,$DC$2:$DC$148,0)),0)</f>
      </c>
      <c r="GJ394">
        <f>IFERROR(MATCH($S394,$DF$394:$ES$394,0),0)</f>
      </c>
      <c r="GK394">
        <f>IF($GJ394&gt;0,INDEX($ET$394:$GG$394,$GJ394),"")</f>
      </c>
      <c r="GN394">
        <f>IF($IW394&gt;=1,INDEX($GL:$GL,$IV394+1),"")</f>
      </c>
      <c r="GO394">
        <f>IF($IW394&gt;=2,INDEX($GL:$GL,$IV394+2),"")</f>
      </c>
      <c r="GP394">
        <f>IF($IW394&gt;=3,INDEX($GL:$GL,$IV394+3),"")</f>
      </c>
      <c r="GQ394">
        <f>IF($IW394&gt;=4,INDEX($GL:$GL,$IV394+4),"")</f>
      </c>
      <c r="GR394">
        <f>IF($IW394&gt;=5,INDEX($GL:$GL,$IV394+5),"")</f>
      </c>
      <c r="GS394">
        <f>IF($IW394&gt;=6,INDEX($GL:$GL,$IV394+6),"")</f>
      </c>
      <c r="GT394">
        <f>IF($IW394&gt;=7,INDEX($GL:$GL,$IV394+7),"")</f>
      </c>
      <c r="GU394">
        <f>IF($IW394&gt;=8,INDEX($GL:$GL,$IV394+8),"")</f>
      </c>
      <c r="GV394">
        <f>IF($IW394&gt;=9,INDEX($GL:$GL,$IV394+9),"")</f>
      </c>
      <c r="GW394">
        <f>IF($IW394&gt;=10,INDEX($GL:$GL,$IV394+10),"")</f>
      </c>
      <c r="GX394">
        <f>IF($IW394&gt;=11,INDEX($GL:$GL,$IV394+11),"")</f>
      </c>
      <c r="GY394">
        <f>IF($IW394&gt;=12,INDEX($GL:$GL,$IV394+12),"")</f>
      </c>
      <c r="GZ394">
        <f>IF($IW394&gt;=13,INDEX($GL:$GL,$IV394+13),"")</f>
      </c>
      <c r="HA394">
        <f>IF($IW394&gt;=14,INDEX($GL:$GL,$IV394+14),"")</f>
      </c>
      <c r="HB394">
        <f>IF($IW394&gt;=15,INDEX($GL:$GL,$IV394+15),"")</f>
      </c>
      <c r="HC394">
        <f>IF($IW394&gt;=16,INDEX($GL:$GL,$IV394+16),"")</f>
      </c>
      <c r="HD394">
        <f>IF($IW394&gt;=17,INDEX($GL:$GL,$IV394+17),"")</f>
      </c>
      <c r="HE394">
        <f>IF($IW394&gt;=18,INDEX($GL:$GL,$IV394+18),"")</f>
      </c>
      <c r="HF394">
        <f>IF($IW394&gt;=19,INDEX($GL:$GL,$IV394+19),"")</f>
      </c>
      <c r="HG394">
        <f>IF($IW394&gt;=20,INDEX($GL:$GL,$IV394+20),"")</f>
      </c>
      <c r="HH394">
        <f>IF($IW394&gt;=21,INDEX($GL:$GL,$IV394+21),"")</f>
      </c>
      <c r="HI394">
        <f>IF($IW394&gt;=22,INDEX($GL:$GL,$IV394+22),"")</f>
      </c>
      <c r="HJ394">
        <f>IF($IW394&gt;=23,INDEX($GL:$GL,$IV394+23),"")</f>
      </c>
      <c r="HK394">
        <f>IF($IW394&gt;=24,INDEX($GL:$GL,$IV394+24),"")</f>
      </c>
      <c r="HL394">
        <f>IF($IW394&gt;=25,INDEX($GL:$GL,$IV394+25),"")</f>
      </c>
      <c r="HM394">
        <f>IF($IW394&gt;=26,INDEX($GL:$GL,$IV394+26),"")</f>
      </c>
      <c r="HN394">
        <f>IF($IW394&gt;=27,INDEX($GL:$GL,$IV394+27),"")</f>
      </c>
      <c r="HO394">
        <f>IF($IW394&gt;=28,INDEX($GL:$GL,$IV394+28),"")</f>
      </c>
      <c r="HP394">
        <f>IF($IW394&gt;=29,INDEX($GL:$GL,$IV394+29),"")</f>
      </c>
      <c r="HQ394">
        <f>IF($IW394&gt;=30,INDEX($GL:$GL,$IV394+30),"")</f>
      </c>
      <c r="HR394">
        <f>IF($IW394&gt;=31,INDEX($GL:$GL,$IV394+31),"")</f>
      </c>
      <c r="HS394">
        <f>IF($IW394&gt;=32,INDEX($GL:$GL,$IV394+32),"")</f>
      </c>
      <c r="HT394">
        <f>IF($IW394&gt;=33,INDEX($GL:$GL,$IV394+33),"")</f>
      </c>
      <c r="HU394">
        <f>IF($IW394&gt;=34,INDEX($GL:$GL,$IV394+34),"")</f>
      </c>
      <c r="HV394">
        <f>IF($IW394&gt;=35,INDEX($GL:$GL,$IV394+35),"")</f>
      </c>
      <c r="HW394">
        <f>IF($IW394&gt;=36,INDEX($GL:$GL,$IV394+36),"")</f>
      </c>
      <c r="HX394">
        <f>IF($IW394&gt;=37,INDEX($GL:$GL,$IV394+37),"")</f>
      </c>
      <c r="HY394">
        <f>IF($IW394&gt;=38,INDEX($GL:$GL,$IV394+38),"")</f>
      </c>
      <c r="HZ394">
        <f>IF($IW394&gt;=39,INDEX($GL:$GL,$IV394+39),"")</f>
      </c>
      <c r="IA394">
        <f>IF($IW394&gt;=40,INDEX($GL:$GL,$IV394+40),"")</f>
      </c>
      <c r="IB394">
        <f>IF($IW394&gt;=41,INDEX($GL:$GL,$IV394+41),"")</f>
      </c>
      <c r="IC394">
        <f>IF($IW394&gt;=42,INDEX($GL:$GL,$IV394+42),"")</f>
      </c>
      <c r="ID394">
        <f>IF($IW394&gt;=43,INDEX($GL:$GL,$IV394+43),"")</f>
      </c>
      <c r="IE394">
        <f>IF($IW394&gt;=44,INDEX($GL:$GL,$IV394+44),"")</f>
      </c>
      <c r="IF394">
        <f>IF($IW394&gt;=45,INDEX($GL:$GL,$IV394+45),"")</f>
      </c>
      <c r="IG394">
        <f>IF($IW394&gt;=46,INDEX($GL:$GL,$IV394+46),"")</f>
      </c>
      <c r="IH394">
        <f>IF($IW394&gt;=47,INDEX($GL:$GL,$IV394+47),"")</f>
      </c>
      <c r="II394">
        <f>IF($IW394&gt;=48,INDEX($GL:$GL,$IV394+48),"")</f>
      </c>
      <c r="IJ394">
        <f>IF($IW394&gt;=49,INDEX($GL:$GL,$IV394+49),"")</f>
      </c>
      <c r="IK394">
        <f>IF($IW394&gt;=50,INDEX($GL:$GL,$IV394+50),"")</f>
      </c>
      <c r="IL394">
        <f>IF($IW394&gt;=51,INDEX($GL:$GL,$IV394+51),"")</f>
      </c>
      <c r="IM394">
        <f>IF($IW394&gt;=52,INDEX($GL:$GL,$IV394+52),"")</f>
      </c>
      <c r="IN394">
        <f>IF($IW394&gt;=53,INDEX($GL:$GL,$IV394+53),"")</f>
      </c>
      <c r="IO394">
        <f>IF($IW394&gt;=54,INDEX($GL:$GL,$IV394+54),"")</f>
      </c>
      <c r="IP394">
        <f>IF($IW394&gt;=55,INDEX($GL:$GL,$IV394+55),"")</f>
      </c>
      <c r="IQ394">
        <f>IF($IW394&gt;=56,INDEX($GL:$GL,$IV394+56),"")</f>
      </c>
      <c r="IR394">
        <f>IF($IW394&gt;=57,INDEX($GL:$GL,$IV394+57),"")</f>
      </c>
      <c r="IS394">
        <f>IF($IW394&gt;=58,INDEX($GL:$GL,$IV394+58),"")</f>
      </c>
      <c r="IT394">
        <f>IF($IW394&gt;=59,INDEX($GL:$GL,$IV394+59),"")</f>
      </c>
      <c r="IU394">
        <f>IF($IW394&gt;=60,INDEX($GL:$GL,$IV394+60),"")</f>
      </c>
      <c r="IV394">
        <f>IFERROR(MATCH($GK394,$GL$2:$GL$324,0)+1,0)</f>
      </c>
      <c r="IW394">
        <f>IFERROR(INDEX($GM$2:$GM$324,MATCH($GK394,$GL$2:$GL$324,0)),0)</f>
      </c>
      <c r="IX394" t="s">
        <v>34</v>
      </c>
      <c r="IY394" t="s">
        <v>34</v>
      </c>
    </row>
    <row r="395" spans="1:259" x14ac:dyDescent="0.25">
      <c r="K395">
        <f>IF(OR($N395="",$J395=""),"",IFERROR($N395/$J395,0))</f>
      </c>
      <c r="L395">
        <f>IF($N395="","",
SUM($M395,$O395,$T395,$P395,$R395)*
(1-IF($U395="",0,VALUE($U395)/100)))</f>
      </c>
      <c r="M395">
        <f>IF($N395="","",$N395)</f>
      </c>
      <c r="O395">
        <f>IF($N395="","",
IF($H395="","",
IF(ISNUMBER(SEARCH("exempt",LOWER($H395))),0,
$N395*(VALUE(SUBSTITUTE($H395,"%",""))/100))))</f>
      </c>
      <c r="V395">
        <f>IFERROR(IF(FIND(" - ",$E395)&gt;0,MID($E395,FIND(" - ",$E395)+3,LEN($E395)),""),"")</f>
      </c>
      <c r="AE395" t="s">
        <v>976</v>
      </c>
      <c r="AJ395">
        <f>IFERROR(LEFT($E395,FIND(" - ",$E395)-1),$E395)</f>
      </c>
      <c r="AM395">
        <f>IF($CB395&gt;=1,INDEX($AK:$AK,$CA395+1),"")</f>
      </c>
      <c r="AN395">
        <f>IF($CB395&gt;=2,INDEX($AK:$AK,$CA395+2),"")</f>
      </c>
      <c r="AO395">
        <f>IF($CB395&gt;=3,INDEX($AK:$AK,$CA395+3),"")</f>
      </c>
      <c r="AP395">
        <f>IF($CB395&gt;=4,INDEX($AK:$AK,$CA395+4),"")</f>
      </c>
      <c r="AQ395">
        <f>IF($CB395&gt;=5,INDEX($AK:$AK,$CA395+5),"")</f>
      </c>
      <c r="AR395">
        <f>IF($CB395&gt;=6,INDEX($AK:$AK,$CA395+6),"")</f>
      </c>
      <c r="AS395">
        <f>IF($CB395&gt;=7,INDEX($AK:$AK,$CA395+7),"")</f>
      </c>
      <c r="AT395">
        <f>IF($CB395&gt;=8,INDEX($AK:$AK,$CA395+8),"")</f>
      </c>
      <c r="AU395">
        <f>IF($CB395&gt;=9,INDEX($AK:$AK,$CA395+9),"")</f>
      </c>
      <c r="AV395">
        <f>IF($CB395&gt;=10,INDEX($AK:$AK,$CA395+10),"")</f>
      </c>
      <c r="AW395">
        <f>IF($CB395&gt;=11,INDEX($AK:$AK,$CA395+11),"")</f>
      </c>
      <c r="AX395">
        <f>IF($CB395&gt;=12,INDEX($AK:$AK,$CA395+12),"")</f>
      </c>
      <c r="AY395">
        <f>IF($CB395&gt;=13,INDEX($AK:$AK,$CA395+13),"")</f>
      </c>
      <c r="AZ395">
        <f>IF($CB395&gt;=14,INDEX($AK:$AK,$CA395+14),"")</f>
      </c>
      <c r="BA395">
        <f>IF($CB395&gt;=15,INDEX($AK:$AK,$CA395+15),"")</f>
      </c>
      <c r="BB395">
        <f>IF($CB395&gt;=16,INDEX($AK:$AK,$CA395+16),"")</f>
      </c>
      <c r="BC395">
        <f>IF($CB395&gt;=17,INDEX($AK:$AK,$CA395+17),"")</f>
      </c>
      <c r="BD395">
        <f>IF($CB395&gt;=18,INDEX($AK:$AK,$CA395+18),"")</f>
      </c>
      <c r="BE395">
        <f>IF($CB395&gt;=19,INDEX($AK:$AK,$CA395+19),"")</f>
      </c>
      <c r="BF395">
        <f>IF($CB395&gt;=20,INDEX($AK:$AK,$CA395+20),"")</f>
      </c>
      <c r="BG395">
        <f>IF($CB395&gt;=21,INDEX($AK:$AK,$CA395+21),"")</f>
      </c>
      <c r="BH395">
        <f>IF($CB395&gt;=22,INDEX($AK:$AK,$CA395+22),"")</f>
      </c>
      <c r="BI395">
        <f>IF($CB395&gt;=23,INDEX($AK:$AK,$CA395+23),"")</f>
      </c>
      <c r="BJ395">
        <f>IF($CB395&gt;=24,INDEX($AK:$AK,$CA395+24),"")</f>
      </c>
      <c r="BK395">
        <f>IF($CB395&gt;=25,INDEX($AK:$AK,$CA395+25),"")</f>
      </c>
      <c r="BL395">
        <f>IF($CB395&gt;=26,INDEX($AK:$AK,$CA395+26),"")</f>
      </c>
      <c r="BM395">
        <f>IF($CB395&gt;=27,INDEX($AK:$AK,$CA395+27),"")</f>
      </c>
      <c r="BN395">
        <f>IF($CB395&gt;=28,INDEX($AK:$AK,$CA395+28),"")</f>
      </c>
      <c r="BO395">
        <f>IF($CB395&gt;=29,INDEX($AK:$AK,$CA395+29),"")</f>
      </c>
      <c r="BP395">
        <f>IF($CB395&gt;=30,INDEX($AK:$AK,$CA395+30),"")</f>
      </c>
      <c r="BQ395">
        <f>IF($CB395&gt;=31,INDEX($AK:$AK,$CA395+31),"")</f>
      </c>
      <c r="BR395">
        <f>IF($CB395&gt;=32,INDEX($AK:$AK,$CA395+32),"")</f>
      </c>
      <c r="BS395">
        <f>IF($CB395&gt;=33,INDEX($AK:$AK,$CA395+33),"")</f>
      </c>
      <c r="BT395">
        <f>IF($CB395&gt;=34,INDEX($AK:$AK,$CA395+34),"")</f>
      </c>
      <c r="BU395">
        <f>IF($CB395&gt;=35,INDEX($AK:$AK,$CA395+35),"")</f>
      </c>
      <c r="BV395">
        <f>IF($CB395&gt;=36,INDEX($AK:$AK,$CA395+36),"")</f>
      </c>
      <c r="BW395">
        <f>IF($CB395&gt;=37,INDEX($AK:$AK,$CA395+37),"")</f>
      </c>
      <c r="BX395">
        <f>IF($CB395&gt;=38,INDEX($AK:$AK,$CA395+38),"")</f>
      </c>
      <c r="BY395">
        <f>IF($CB395&gt;=39,INDEX($AK:$AK,$CA395+39),"")</f>
      </c>
      <c r="BZ395">
        <f>IF($CB395&gt;=40,INDEX($AK:$AK,$CA395+40),"")</f>
      </c>
      <c r="CA395">
        <f>IFERROR(MATCH($AJ395,$AK$2:$AK$134,0)+1,0)</f>
      </c>
      <c r="CB395">
        <f>IFERROR(INDEX($AL$2:$AL$134,MATCH($AJ395,$AK$2:$AK$134,0)),0)</f>
      </c>
      <c r="CC395">
        <f>IFERROR(LEFT($F395,FIND(" - ",$F395)-1),$F395)</f>
      </c>
      <c r="CF395">
        <f>IF($DA395&gt;=1,INDEX($CD:$CD,$CZ395+1),"")</f>
      </c>
      <c r="CG395">
        <f>IF($DA395&gt;=2,INDEX($CD:$CD,$CZ395+2),"")</f>
      </c>
      <c r="CH395">
        <f>IF($DA395&gt;=3,INDEX($CD:$CD,$CZ395+3),"")</f>
      </c>
      <c r="CI395">
        <f>IF($DA395&gt;=4,INDEX($CD:$CD,$CZ395+4),"")</f>
      </c>
      <c r="CJ395">
        <f>IF($DA395&gt;=5,INDEX($CD:$CD,$CZ395+5),"")</f>
      </c>
      <c r="CK395">
        <f>IF($DA395&gt;=6,INDEX($CD:$CD,$CZ395+6),"")</f>
      </c>
      <c r="CL395">
        <f>IF($DA395&gt;=7,INDEX($CD:$CD,$CZ395+7),"")</f>
      </c>
      <c r="CM395">
        <f>IF($DA395&gt;=8,INDEX($CD:$CD,$CZ395+8),"")</f>
      </c>
      <c r="CN395">
        <f>IF($DA395&gt;=9,INDEX($CD:$CD,$CZ395+9),"")</f>
      </c>
      <c r="CO395">
        <f>IF($DA395&gt;=10,INDEX($CD:$CD,$CZ395+10),"")</f>
      </c>
      <c r="CP395">
        <f>IF($DA395&gt;=11,INDEX($CD:$CD,$CZ395+11),"")</f>
      </c>
      <c r="CQ395">
        <f>IF($DA395&gt;=12,INDEX($CD:$CD,$CZ395+12),"")</f>
      </c>
      <c r="CR395">
        <f>IF($DA395&gt;=13,INDEX($CD:$CD,$CZ395+13),"")</f>
      </c>
      <c r="CS395">
        <f>IF($DA395&gt;=14,INDEX($CD:$CD,$CZ395+14),"")</f>
      </c>
      <c r="CT395">
        <f>IF($DA395&gt;=15,INDEX($CD:$CD,$CZ395+15),"")</f>
      </c>
      <c r="CU395">
        <f>IF($DA395&gt;=16,INDEX($CD:$CD,$CZ395+16),"")</f>
      </c>
      <c r="CV395">
        <f>IF($DA395&gt;=17,INDEX($CD:$CD,$CZ395+17),"")</f>
      </c>
      <c r="CW395">
        <f>IF($DA395&gt;=18,INDEX($CD:$CD,$CZ395+18),"")</f>
      </c>
      <c r="CX395">
        <f>IF($DA395&gt;=19,INDEX($CD:$CD,$CZ395+19),"")</f>
      </c>
      <c r="CY395">
        <f>IF($DA395&gt;=20,INDEX($CD:$CD,$CZ395+20),"")</f>
      </c>
      <c r="CZ395">
        <f>IFERROR(MATCH($CC395,$CD$2:$CD$263,0)+1,0)</f>
      </c>
      <c r="DA395">
        <f>IFERROR(INDEX($CE$2:$CE$263,MATCH($CC395,$CD$2:$CD$263,0)),0)</f>
      </c>
      <c r="DB395">
        <f>IFERROR(INDEX($AI:$AI,MATCH($H395,$AH:$AH,0))&amp;"","")</f>
      </c>
      <c r="DF395">
        <f>IF($GI395&gt;=1,INDEX($DC:$DC,$GH395+1),"")</f>
      </c>
      <c r="DG395">
        <f>IF($GI395&gt;=2,INDEX($DC:$DC,$GH395+2),"")</f>
      </c>
      <c r="DH395">
        <f>IF($GI395&gt;=3,INDEX($DC:$DC,$GH395+3),"")</f>
      </c>
      <c r="DI395">
        <f>IF($GI395&gt;=4,INDEX($DC:$DC,$GH395+4),"")</f>
      </c>
      <c r="DJ395">
        <f>IF($GI395&gt;=5,INDEX($DC:$DC,$GH395+5),"")</f>
      </c>
      <c r="DK395">
        <f>IF($GI395&gt;=6,INDEX($DC:$DC,$GH395+6),"")</f>
      </c>
      <c r="DL395">
        <f>IF($GI395&gt;=7,INDEX($DC:$DC,$GH395+7),"")</f>
      </c>
      <c r="DM395">
        <f>IF($GI395&gt;=8,INDEX($DC:$DC,$GH395+8),"")</f>
      </c>
      <c r="DN395">
        <f>IF($GI395&gt;=9,INDEX($DC:$DC,$GH395+9),"")</f>
      </c>
      <c r="DO395">
        <f>IF($GI395&gt;=10,INDEX($DC:$DC,$GH395+10),"")</f>
      </c>
      <c r="DP395">
        <f>IF($GI395&gt;=11,INDEX($DC:$DC,$GH395+11),"")</f>
      </c>
      <c r="DQ395">
        <f>IF($GI395&gt;=12,INDEX($DC:$DC,$GH395+12),"")</f>
      </c>
      <c r="DR395">
        <f>IF($GI395&gt;=13,INDEX($DC:$DC,$GH395+13),"")</f>
      </c>
      <c r="DS395">
        <f>IF($GI395&gt;=14,INDEX($DC:$DC,$GH395+14),"")</f>
      </c>
      <c r="DT395">
        <f>IF($GI395&gt;=15,INDEX($DC:$DC,$GH395+15),"")</f>
      </c>
      <c r="DU395">
        <f>IF($GI395&gt;=16,INDEX($DC:$DC,$GH395+16),"")</f>
      </c>
      <c r="DV395">
        <f>IF($GI395&gt;=17,INDEX($DC:$DC,$GH395+17),"")</f>
      </c>
      <c r="DW395">
        <f>IF($GI395&gt;=18,INDEX($DC:$DC,$GH395+18),"")</f>
      </c>
      <c r="DX395">
        <f>IF($GI395&gt;=19,INDEX($DC:$DC,$GH395+19),"")</f>
      </c>
      <c r="DY395">
        <f>IF($GI395&gt;=20,INDEX($DC:$DC,$GH395+20),"")</f>
      </c>
      <c r="DZ395">
        <f>IF($GI395&gt;=21,INDEX($DC:$DC,$GH395+21),"")</f>
      </c>
      <c r="EA395">
        <f>IF($GI395&gt;=22,INDEX($DC:$DC,$GH395+22),"")</f>
      </c>
      <c r="EB395">
        <f>IF($GI395&gt;=23,INDEX($DC:$DC,$GH395+23),"")</f>
      </c>
      <c r="EC395">
        <f>IF($GI395&gt;=24,INDEX($DC:$DC,$GH395+24),"")</f>
      </c>
      <c r="ED395">
        <f>IF($GI395&gt;=25,INDEX($DC:$DC,$GH395+25),"")</f>
      </c>
      <c r="EE395">
        <f>IF($GI395&gt;=26,INDEX($DC:$DC,$GH395+26),"")</f>
      </c>
      <c r="EF395">
        <f>IF($GI395&gt;=27,INDEX($DC:$DC,$GH395+27),"")</f>
      </c>
      <c r="EG395">
        <f>IF($GI395&gt;=28,INDEX($DC:$DC,$GH395+28),"")</f>
      </c>
      <c r="EH395">
        <f>IF($GI395&gt;=29,INDEX($DC:$DC,$GH395+29),"")</f>
      </c>
      <c r="EI395">
        <f>IF($GI395&gt;=30,INDEX($DC:$DC,$GH395+30),"")</f>
      </c>
      <c r="EJ395">
        <f>IF($GI395&gt;=31,INDEX($DC:$DC,$GH395+31),"")</f>
      </c>
      <c r="EK395">
        <f>IF($GI395&gt;=32,INDEX($DC:$DC,$GH395+32),"")</f>
      </c>
      <c r="EL395">
        <f>IF($GI395&gt;=33,INDEX($DC:$DC,$GH395+33),"")</f>
      </c>
      <c r="EM395">
        <f>IF($GI395&gt;=34,INDEX($DC:$DC,$GH395+34),"")</f>
      </c>
      <c r="EN395">
        <f>IF($GI395&gt;=35,INDEX($DC:$DC,$GH395+35),"")</f>
      </c>
      <c r="EO395">
        <f>IF($GI395&gt;=36,INDEX($DC:$DC,$GH395+36),"")</f>
      </c>
      <c r="EP395">
        <f>IF($GI395&gt;=37,INDEX($DC:$DC,$GH395+37),"")</f>
      </c>
      <c r="EQ395">
        <f>IF($GI395&gt;=38,INDEX($DC:$DC,$GH395+38),"")</f>
      </c>
      <c r="ER395">
        <f>IF($GI395&gt;=39,INDEX($DC:$DC,$GH395+39),"")</f>
      </c>
      <c r="ES395">
        <f>IF($GI395&gt;=40,INDEX($DC:$DC,$GH395+40),"")</f>
      </c>
      <c r="ET395">
        <f>IF($GI395&gt;=1,INDEX($DD:$DD,$GH395+1),"")</f>
      </c>
      <c r="EU395">
        <f>IF($GI395&gt;=2,INDEX($DD:$DD,$GH395+2),"")</f>
      </c>
      <c r="EV395">
        <f>IF($GI395&gt;=3,INDEX($DD:$DD,$GH395+3),"")</f>
      </c>
      <c r="EW395">
        <f>IF($GI395&gt;=4,INDEX($DD:$DD,$GH395+4),"")</f>
      </c>
      <c r="EX395">
        <f>IF($GI395&gt;=5,INDEX($DD:$DD,$GH395+5),"")</f>
      </c>
      <c r="EY395">
        <f>IF($GI395&gt;=6,INDEX($DD:$DD,$GH395+6),"")</f>
      </c>
      <c r="EZ395">
        <f>IF($GI395&gt;=7,INDEX($DD:$DD,$GH395+7),"")</f>
      </c>
      <c r="FA395">
        <f>IF($GI395&gt;=8,INDEX($DD:$DD,$GH395+8),"")</f>
      </c>
      <c r="FB395">
        <f>IF($GI395&gt;=9,INDEX($DD:$DD,$GH395+9),"")</f>
      </c>
      <c r="FC395">
        <f>IF($GI395&gt;=10,INDEX($DD:$DD,$GH395+10),"")</f>
      </c>
      <c r="FD395">
        <f>IF($GI395&gt;=11,INDEX($DD:$DD,$GH395+11),"")</f>
      </c>
      <c r="FE395">
        <f>IF($GI395&gt;=12,INDEX($DD:$DD,$GH395+12),"")</f>
      </c>
      <c r="FF395">
        <f>IF($GI395&gt;=13,INDEX($DD:$DD,$GH395+13),"")</f>
      </c>
      <c r="FG395">
        <f>IF($GI395&gt;=14,INDEX($DD:$DD,$GH395+14),"")</f>
      </c>
      <c r="FH395">
        <f>IF($GI395&gt;=15,INDEX($DD:$DD,$GH395+15),"")</f>
      </c>
      <c r="FI395">
        <f>IF($GI395&gt;=16,INDEX($DD:$DD,$GH395+16),"")</f>
      </c>
      <c r="FJ395">
        <f>IF($GI395&gt;=17,INDEX($DD:$DD,$GH395+17),"")</f>
      </c>
      <c r="FK395">
        <f>IF($GI395&gt;=18,INDEX($DD:$DD,$GH395+18),"")</f>
      </c>
      <c r="FL395">
        <f>IF($GI395&gt;=19,INDEX($DD:$DD,$GH395+19),"")</f>
      </c>
      <c r="FM395">
        <f>IF($GI395&gt;=20,INDEX($DD:$DD,$GH395+20),"")</f>
      </c>
      <c r="FN395">
        <f>IF($GI395&gt;=21,INDEX($DD:$DD,$GH395+21),"")</f>
      </c>
      <c r="FO395">
        <f>IF($GI395&gt;=22,INDEX($DD:$DD,$GH395+22),"")</f>
      </c>
      <c r="FP395">
        <f>IF($GI395&gt;=23,INDEX($DD:$DD,$GH395+23),"")</f>
      </c>
      <c r="FQ395">
        <f>IF($GI395&gt;=24,INDEX($DD:$DD,$GH395+24),"")</f>
      </c>
      <c r="FR395">
        <f>IF($GI395&gt;=25,INDEX($DD:$DD,$GH395+25),"")</f>
      </c>
      <c r="FS395">
        <f>IF($GI395&gt;=26,INDEX($DD:$DD,$GH395+26),"")</f>
      </c>
      <c r="FT395">
        <f>IF($GI395&gt;=27,INDEX($DD:$DD,$GH395+27),"")</f>
      </c>
      <c r="FU395">
        <f>IF($GI395&gt;=28,INDEX($DD:$DD,$GH395+28),"")</f>
      </c>
      <c r="FV395">
        <f>IF($GI395&gt;=29,INDEX($DD:$DD,$GH395+29),"")</f>
      </c>
      <c r="FW395">
        <f>IF($GI395&gt;=30,INDEX($DD:$DD,$GH395+30),"")</f>
      </c>
      <c r="FX395">
        <f>IF($GI395&gt;=31,INDEX($DD:$DD,$GH395+31),"")</f>
      </c>
      <c r="FY395">
        <f>IF($GI395&gt;=32,INDEX($DD:$DD,$GH395+32),"")</f>
      </c>
      <c r="FZ395">
        <f>IF($GI395&gt;=33,INDEX($DD:$DD,$GH395+33),"")</f>
      </c>
      <c r="GA395">
        <f>IF($GI395&gt;=34,INDEX($DD:$DD,$GH395+34),"")</f>
      </c>
      <c r="GB395">
        <f>IF($GI395&gt;=35,INDEX($DD:$DD,$GH395+35),"")</f>
      </c>
      <c r="GC395">
        <f>IF($GI395&gt;=36,INDEX($DD:$DD,$GH395+36),"")</f>
      </c>
      <c r="GD395">
        <f>IF($GI395&gt;=37,INDEX($DD:$DD,$GH395+37),"")</f>
      </c>
      <c r="GE395">
        <f>IF($GI395&gt;=38,INDEX($DD:$DD,$GH395+38),"")</f>
      </c>
      <c r="GF395">
        <f>IF($GI395&gt;=39,INDEX($DD:$DD,$GH395+39),"")</f>
      </c>
      <c r="GG395">
        <f>IF($GI395&gt;=40,INDEX($DD:$DD,$GH395+40),"")</f>
      </c>
      <c r="GH395">
        <f>IFERROR(MATCH($DB395,$DC$2:$DC$148,0)+1,0)</f>
      </c>
      <c r="GI395">
        <f>IFERROR(INDEX($DE$2:$DE$148,MATCH($DB395,$DC$2:$DC$148,0)),0)</f>
      </c>
      <c r="GJ395">
        <f>IFERROR(MATCH($S395,$DF$395:$ES$395,0),0)</f>
      </c>
      <c r="GK395">
        <f>IF($GJ395&gt;0,INDEX($ET$395:$GG$395,$GJ395),"")</f>
      </c>
      <c r="GN395">
        <f>IF($IW395&gt;=1,INDEX($GL:$GL,$IV395+1),"")</f>
      </c>
      <c r="GO395">
        <f>IF($IW395&gt;=2,INDEX($GL:$GL,$IV395+2),"")</f>
      </c>
      <c r="GP395">
        <f>IF($IW395&gt;=3,INDEX($GL:$GL,$IV395+3),"")</f>
      </c>
      <c r="GQ395">
        <f>IF($IW395&gt;=4,INDEX($GL:$GL,$IV395+4),"")</f>
      </c>
      <c r="GR395">
        <f>IF($IW395&gt;=5,INDEX($GL:$GL,$IV395+5),"")</f>
      </c>
      <c r="GS395">
        <f>IF($IW395&gt;=6,INDEX($GL:$GL,$IV395+6),"")</f>
      </c>
      <c r="GT395">
        <f>IF($IW395&gt;=7,INDEX($GL:$GL,$IV395+7),"")</f>
      </c>
      <c r="GU395">
        <f>IF($IW395&gt;=8,INDEX($GL:$GL,$IV395+8),"")</f>
      </c>
      <c r="GV395">
        <f>IF($IW395&gt;=9,INDEX($GL:$GL,$IV395+9),"")</f>
      </c>
      <c r="GW395">
        <f>IF($IW395&gt;=10,INDEX($GL:$GL,$IV395+10),"")</f>
      </c>
      <c r="GX395">
        <f>IF($IW395&gt;=11,INDEX($GL:$GL,$IV395+11),"")</f>
      </c>
      <c r="GY395">
        <f>IF($IW395&gt;=12,INDEX($GL:$GL,$IV395+12),"")</f>
      </c>
      <c r="GZ395">
        <f>IF($IW395&gt;=13,INDEX($GL:$GL,$IV395+13),"")</f>
      </c>
      <c r="HA395">
        <f>IF($IW395&gt;=14,INDEX($GL:$GL,$IV395+14),"")</f>
      </c>
      <c r="HB395">
        <f>IF($IW395&gt;=15,INDEX($GL:$GL,$IV395+15),"")</f>
      </c>
      <c r="HC395">
        <f>IF($IW395&gt;=16,INDEX($GL:$GL,$IV395+16),"")</f>
      </c>
      <c r="HD395">
        <f>IF($IW395&gt;=17,INDEX($GL:$GL,$IV395+17),"")</f>
      </c>
      <c r="HE395">
        <f>IF($IW395&gt;=18,INDEX($GL:$GL,$IV395+18),"")</f>
      </c>
      <c r="HF395">
        <f>IF($IW395&gt;=19,INDEX($GL:$GL,$IV395+19),"")</f>
      </c>
      <c r="HG395">
        <f>IF($IW395&gt;=20,INDEX($GL:$GL,$IV395+20),"")</f>
      </c>
      <c r="HH395">
        <f>IF($IW395&gt;=21,INDEX($GL:$GL,$IV395+21),"")</f>
      </c>
      <c r="HI395">
        <f>IF($IW395&gt;=22,INDEX($GL:$GL,$IV395+22),"")</f>
      </c>
      <c r="HJ395">
        <f>IF($IW395&gt;=23,INDEX($GL:$GL,$IV395+23),"")</f>
      </c>
      <c r="HK395">
        <f>IF($IW395&gt;=24,INDEX($GL:$GL,$IV395+24),"")</f>
      </c>
      <c r="HL395">
        <f>IF($IW395&gt;=25,INDEX($GL:$GL,$IV395+25),"")</f>
      </c>
      <c r="HM395">
        <f>IF($IW395&gt;=26,INDEX($GL:$GL,$IV395+26),"")</f>
      </c>
      <c r="HN395">
        <f>IF($IW395&gt;=27,INDEX($GL:$GL,$IV395+27),"")</f>
      </c>
      <c r="HO395">
        <f>IF($IW395&gt;=28,INDEX($GL:$GL,$IV395+28),"")</f>
      </c>
      <c r="HP395">
        <f>IF($IW395&gt;=29,INDEX($GL:$GL,$IV395+29),"")</f>
      </c>
      <c r="HQ395">
        <f>IF($IW395&gt;=30,INDEX($GL:$GL,$IV395+30),"")</f>
      </c>
      <c r="HR395">
        <f>IF($IW395&gt;=31,INDEX($GL:$GL,$IV395+31),"")</f>
      </c>
      <c r="HS395">
        <f>IF($IW395&gt;=32,INDEX($GL:$GL,$IV395+32),"")</f>
      </c>
      <c r="HT395">
        <f>IF($IW395&gt;=33,INDEX($GL:$GL,$IV395+33),"")</f>
      </c>
      <c r="HU395">
        <f>IF($IW395&gt;=34,INDEX($GL:$GL,$IV395+34),"")</f>
      </c>
      <c r="HV395">
        <f>IF($IW395&gt;=35,INDEX($GL:$GL,$IV395+35),"")</f>
      </c>
      <c r="HW395">
        <f>IF($IW395&gt;=36,INDEX($GL:$GL,$IV395+36),"")</f>
      </c>
      <c r="HX395">
        <f>IF($IW395&gt;=37,INDEX($GL:$GL,$IV395+37),"")</f>
      </c>
      <c r="HY395">
        <f>IF($IW395&gt;=38,INDEX($GL:$GL,$IV395+38),"")</f>
      </c>
      <c r="HZ395">
        <f>IF($IW395&gt;=39,INDEX($GL:$GL,$IV395+39),"")</f>
      </c>
      <c r="IA395">
        <f>IF($IW395&gt;=40,INDEX($GL:$GL,$IV395+40),"")</f>
      </c>
      <c r="IB395">
        <f>IF($IW395&gt;=41,INDEX($GL:$GL,$IV395+41),"")</f>
      </c>
      <c r="IC395">
        <f>IF($IW395&gt;=42,INDEX($GL:$GL,$IV395+42),"")</f>
      </c>
      <c r="ID395">
        <f>IF($IW395&gt;=43,INDEX($GL:$GL,$IV395+43),"")</f>
      </c>
      <c r="IE395">
        <f>IF($IW395&gt;=44,INDEX($GL:$GL,$IV395+44),"")</f>
      </c>
      <c r="IF395">
        <f>IF($IW395&gt;=45,INDEX($GL:$GL,$IV395+45),"")</f>
      </c>
      <c r="IG395">
        <f>IF($IW395&gt;=46,INDEX($GL:$GL,$IV395+46),"")</f>
      </c>
      <c r="IH395">
        <f>IF($IW395&gt;=47,INDEX($GL:$GL,$IV395+47),"")</f>
      </c>
      <c r="II395">
        <f>IF($IW395&gt;=48,INDEX($GL:$GL,$IV395+48),"")</f>
      </c>
      <c r="IJ395">
        <f>IF($IW395&gt;=49,INDEX($GL:$GL,$IV395+49),"")</f>
      </c>
      <c r="IK395">
        <f>IF($IW395&gt;=50,INDEX($GL:$GL,$IV395+50),"")</f>
      </c>
      <c r="IL395">
        <f>IF($IW395&gt;=51,INDEX($GL:$GL,$IV395+51),"")</f>
      </c>
      <c r="IM395">
        <f>IF($IW395&gt;=52,INDEX($GL:$GL,$IV395+52),"")</f>
      </c>
      <c r="IN395">
        <f>IF($IW395&gt;=53,INDEX($GL:$GL,$IV395+53),"")</f>
      </c>
      <c r="IO395">
        <f>IF($IW395&gt;=54,INDEX($GL:$GL,$IV395+54),"")</f>
      </c>
      <c r="IP395">
        <f>IF($IW395&gt;=55,INDEX($GL:$GL,$IV395+55),"")</f>
      </c>
      <c r="IQ395">
        <f>IF($IW395&gt;=56,INDEX($GL:$GL,$IV395+56),"")</f>
      </c>
      <c r="IR395">
        <f>IF($IW395&gt;=57,INDEX($GL:$GL,$IV395+57),"")</f>
      </c>
      <c r="IS395">
        <f>IF($IW395&gt;=58,INDEX($GL:$GL,$IV395+58),"")</f>
      </c>
      <c r="IT395">
        <f>IF($IW395&gt;=59,INDEX($GL:$GL,$IV395+59),"")</f>
      </c>
      <c r="IU395">
        <f>IF($IW395&gt;=60,INDEX($GL:$GL,$IV395+60),"")</f>
      </c>
      <c r="IV395">
        <f>IFERROR(MATCH($GK395,$GL$2:$GL$324,0)+1,0)</f>
      </c>
      <c r="IW395">
        <f>IFERROR(INDEX($GM$2:$GM$324,MATCH($GK395,$GL$2:$GL$324,0)),0)</f>
      </c>
      <c r="IX395" t="s">
        <v>34</v>
      </c>
      <c r="IY395" t="s">
        <v>34</v>
      </c>
    </row>
    <row r="396" spans="1:259" x14ac:dyDescent="0.25">
      <c r="K396">
        <f>IF(OR($N396="",$J396=""),"",IFERROR($N396/$J396,0))</f>
      </c>
      <c r="L396">
        <f>IF($N396="","",
SUM($M396,$O396,$T396,$P396,$R396)*
(1-IF($U396="",0,VALUE($U396)/100)))</f>
      </c>
      <c r="M396">
        <f>IF($N396="","",$N396)</f>
      </c>
      <c r="O396">
        <f>IF($N396="","",
IF($H396="","",
IF(ISNUMBER(SEARCH("exempt",LOWER($H396))),0,
$N396*(VALUE(SUBSTITUTE($H396,"%",""))/100))))</f>
      </c>
      <c r="V396">
        <f>IFERROR(IF(FIND(" - ",$E396)&gt;0,MID($E396,FIND(" - ",$E396)+3,LEN($E396)),""),"")</f>
      </c>
      <c r="AE396" t="s">
        <v>977</v>
      </c>
      <c r="AJ396">
        <f>IFERROR(LEFT($E396,FIND(" - ",$E396)-1),$E396)</f>
      </c>
      <c r="AM396">
        <f>IF($CB396&gt;=1,INDEX($AK:$AK,$CA396+1),"")</f>
      </c>
      <c r="AN396">
        <f>IF($CB396&gt;=2,INDEX($AK:$AK,$CA396+2),"")</f>
      </c>
      <c r="AO396">
        <f>IF($CB396&gt;=3,INDEX($AK:$AK,$CA396+3),"")</f>
      </c>
      <c r="AP396">
        <f>IF($CB396&gt;=4,INDEX($AK:$AK,$CA396+4),"")</f>
      </c>
      <c r="AQ396">
        <f>IF($CB396&gt;=5,INDEX($AK:$AK,$CA396+5),"")</f>
      </c>
      <c r="AR396">
        <f>IF($CB396&gt;=6,INDEX($AK:$AK,$CA396+6),"")</f>
      </c>
      <c r="AS396">
        <f>IF($CB396&gt;=7,INDEX($AK:$AK,$CA396+7),"")</f>
      </c>
      <c r="AT396">
        <f>IF($CB396&gt;=8,INDEX($AK:$AK,$CA396+8),"")</f>
      </c>
      <c r="AU396">
        <f>IF($CB396&gt;=9,INDEX($AK:$AK,$CA396+9),"")</f>
      </c>
      <c r="AV396">
        <f>IF($CB396&gt;=10,INDEX($AK:$AK,$CA396+10),"")</f>
      </c>
      <c r="AW396">
        <f>IF($CB396&gt;=11,INDEX($AK:$AK,$CA396+11),"")</f>
      </c>
      <c r="AX396">
        <f>IF($CB396&gt;=12,INDEX($AK:$AK,$CA396+12),"")</f>
      </c>
      <c r="AY396">
        <f>IF($CB396&gt;=13,INDEX($AK:$AK,$CA396+13),"")</f>
      </c>
      <c r="AZ396">
        <f>IF($CB396&gt;=14,INDEX($AK:$AK,$CA396+14),"")</f>
      </c>
      <c r="BA396">
        <f>IF($CB396&gt;=15,INDEX($AK:$AK,$CA396+15),"")</f>
      </c>
      <c r="BB396">
        <f>IF($CB396&gt;=16,INDEX($AK:$AK,$CA396+16),"")</f>
      </c>
      <c r="BC396">
        <f>IF($CB396&gt;=17,INDEX($AK:$AK,$CA396+17),"")</f>
      </c>
      <c r="BD396">
        <f>IF($CB396&gt;=18,INDEX($AK:$AK,$CA396+18),"")</f>
      </c>
      <c r="BE396">
        <f>IF($CB396&gt;=19,INDEX($AK:$AK,$CA396+19),"")</f>
      </c>
      <c r="BF396">
        <f>IF($CB396&gt;=20,INDEX($AK:$AK,$CA396+20),"")</f>
      </c>
      <c r="BG396">
        <f>IF($CB396&gt;=21,INDEX($AK:$AK,$CA396+21),"")</f>
      </c>
      <c r="BH396">
        <f>IF($CB396&gt;=22,INDEX($AK:$AK,$CA396+22),"")</f>
      </c>
      <c r="BI396">
        <f>IF($CB396&gt;=23,INDEX($AK:$AK,$CA396+23),"")</f>
      </c>
      <c r="BJ396">
        <f>IF($CB396&gt;=24,INDEX($AK:$AK,$CA396+24),"")</f>
      </c>
      <c r="BK396">
        <f>IF($CB396&gt;=25,INDEX($AK:$AK,$CA396+25),"")</f>
      </c>
      <c r="BL396">
        <f>IF($CB396&gt;=26,INDEX($AK:$AK,$CA396+26),"")</f>
      </c>
      <c r="BM396">
        <f>IF($CB396&gt;=27,INDEX($AK:$AK,$CA396+27),"")</f>
      </c>
      <c r="BN396">
        <f>IF($CB396&gt;=28,INDEX($AK:$AK,$CA396+28),"")</f>
      </c>
      <c r="BO396">
        <f>IF($CB396&gt;=29,INDEX($AK:$AK,$CA396+29),"")</f>
      </c>
      <c r="BP396">
        <f>IF($CB396&gt;=30,INDEX($AK:$AK,$CA396+30),"")</f>
      </c>
      <c r="BQ396">
        <f>IF($CB396&gt;=31,INDEX($AK:$AK,$CA396+31),"")</f>
      </c>
      <c r="BR396">
        <f>IF($CB396&gt;=32,INDEX($AK:$AK,$CA396+32),"")</f>
      </c>
      <c r="BS396">
        <f>IF($CB396&gt;=33,INDEX($AK:$AK,$CA396+33),"")</f>
      </c>
      <c r="BT396">
        <f>IF($CB396&gt;=34,INDEX($AK:$AK,$CA396+34),"")</f>
      </c>
      <c r="BU396">
        <f>IF($CB396&gt;=35,INDEX($AK:$AK,$CA396+35),"")</f>
      </c>
      <c r="BV396">
        <f>IF($CB396&gt;=36,INDEX($AK:$AK,$CA396+36),"")</f>
      </c>
      <c r="BW396">
        <f>IF($CB396&gt;=37,INDEX($AK:$AK,$CA396+37),"")</f>
      </c>
      <c r="BX396">
        <f>IF($CB396&gt;=38,INDEX($AK:$AK,$CA396+38),"")</f>
      </c>
      <c r="BY396">
        <f>IF($CB396&gt;=39,INDEX($AK:$AK,$CA396+39),"")</f>
      </c>
      <c r="BZ396">
        <f>IF($CB396&gt;=40,INDEX($AK:$AK,$CA396+40),"")</f>
      </c>
      <c r="CA396">
        <f>IFERROR(MATCH($AJ396,$AK$2:$AK$134,0)+1,0)</f>
      </c>
      <c r="CB396">
        <f>IFERROR(INDEX($AL$2:$AL$134,MATCH($AJ396,$AK$2:$AK$134,0)),0)</f>
      </c>
      <c r="CC396">
        <f>IFERROR(LEFT($F396,FIND(" - ",$F396)-1),$F396)</f>
      </c>
      <c r="CF396">
        <f>IF($DA396&gt;=1,INDEX($CD:$CD,$CZ396+1),"")</f>
      </c>
      <c r="CG396">
        <f>IF($DA396&gt;=2,INDEX($CD:$CD,$CZ396+2),"")</f>
      </c>
      <c r="CH396">
        <f>IF($DA396&gt;=3,INDEX($CD:$CD,$CZ396+3),"")</f>
      </c>
      <c r="CI396">
        <f>IF($DA396&gt;=4,INDEX($CD:$CD,$CZ396+4),"")</f>
      </c>
      <c r="CJ396">
        <f>IF($DA396&gt;=5,INDEX($CD:$CD,$CZ396+5),"")</f>
      </c>
      <c r="CK396">
        <f>IF($DA396&gt;=6,INDEX($CD:$CD,$CZ396+6),"")</f>
      </c>
      <c r="CL396">
        <f>IF($DA396&gt;=7,INDEX($CD:$CD,$CZ396+7),"")</f>
      </c>
      <c r="CM396">
        <f>IF($DA396&gt;=8,INDEX($CD:$CD,$CZ396+8),"")</f>
      </c>
      <c r="CN396">
        <f>IF($DA396&gt;=9,INDEX($CD:$CD,$CZ396+9),"")</f>
      </c>
      <c r="CO396">
        <f>IF($DA396&gt;=10,INDEX($CD:$CD,$CZ396+10),"")</f>
      </c>
      <c r="CP396">
        <f>IF($DA396&gt;=11,INDEX($CD:$CD,$CZ396+11),"")</f>
      </c>
      <c r="CQ396">
        <f>IF($DA396&gt;=12,INDEX($CD:$CD,$CZ396+12),"")</f>
      </c>
      <c r="CR396">
        <f>IF($DA396&gt;=13,INDEX($CD:$CD,$CZ396+13),"")</f>
      </c>
      <c r="CS396">
        <f>IF($DA396&gt;=14,INDEX($CD:$CD,$CZ396+14),"")</f>
      </c>
      <c r="CT396">
        <f>IF($DA396&gt;=15,INDEX($CD:$CD,$CZ396+15),"")</f>
      </c>
      <c r="CU396">
        <f>IF($DA396&gt;=16,INDEX($CD:$CD,$CZ396+16),"")</f>
      </c>
      <c r="CV396">
        <f>IF($DA396&gt;=17,INDEX($CD:$CD,$CZ396+17),"")</f>
      </c>
      <c r="CW396">
        <f>IF($DA396&gt;=18,INDEX($CD:$CD,$CZ396+18),"")</f>
      </c>
      <c r="CX396">
        <f>IF($DA396&gt;=19,INDEX($CD:$CD,$CZ396+19),"")</f>
      </c>
      <c r="CY396">
        <f>IF($DA396&gt;=20,INDEX($CD:$CD,$CZ396+20),"")</f>
      </c>
      <c r="CZ396">
        <f>IFERROR(MATCH($CC396,$CD$2:$CD$263,0)+1,0)</f>
      </c>
      <c r="DA396">
        <f>IFERROR(INDEX($CE$2:$CE$263,MATCH($CC396,$CD$2:$CD$263,0)),0)</f>
      </c>
      <c r="DB396">
        <f>IFERROR(INDEX($AI:$AI,MATCH($H396,$AH:$AH,0))&amp;"","")</f>
      </c>
      <c r="DF396">
        <f>IF($GI396&gt;=1,INDEX($DC:$DC,$GH396+1),"")</f>
      </c>
      <c r="DG396">
        <f>IF($GI396&gt;=2,INDEX($DC:$DC,$GH396+2),"")</f>
      </c>
      <c r="DH396">
        <f>IF($GI396&gt;=3,INDEX($DC:$DC,$GH396+3),"")</f>
      </c>
      <c r="DI396">
        <f>IF($GI396&gt;=4,INDEX($DC:$DC,$GH396+4),"")</f>
      </c>
      <c r="DJ396">
        <f>IF($GI396&gt;=5,INDEX($DC:$DC,$GH396+5),"")</f>
      </c>
      <c r="DK396">
        <f>IF($GI396&gt;=6,INDEX($DC:$DC,$GH396+6),"")</f>
      </c>
      <c r="DL396">
        <f>IF($GI396&gt;=7,INDEX($DC:$DC,$GH396+7),"")</f>
      </c>
      <c r="DM396">
        <f>IF($GI396&gt;=8,INDEX($DC:$DC,$GH396+8),"")</f>
      </c>
      <c r="DN396">
        <f>IF($GI396&gt;=9,INDEX($DC:$DC,$GH396+9),"")</f>
      </c>
      <c r="DO396">
        <f>IF($GI396&gt;=10,INDEX($DC:$DC,$GH396+10),"")</f>
      </c>
      <c r="DP396">
        <f>IF($GI396&gt;=11,INDEX($DC:$DC,$GH396+11),"")</f>
      </c>
      <c r="DQ396">
        <f>IF($GI396&gt;=12,INDEX($DC:$DC,$GH396+12),"")</f>
      </c>
      <c r="DR396">
        <f>IF($GI396&gt;=13,INDEX($DC:$DC,$GH396+13),"")</f>
      </c>
      <c r="DS396">
        <f>IF($GI396&gt;=14,INDEX($DC:$DC,$GH396+14),"")</f>
      </c>
      <c r="DT396">
        <f>IF($GI396&gt;=15,INDEX($DC:$DC,$GH396+15),"")</f>
      </c>
      <c r="DU396">
        <f>IF($GI396&gt;=16,INDEX($DC:$DC,$GH396+16),"")</f>
      </c>
      <c r="DV396">
        <f>IF($GI396&gt;=17,INDEX($DC:$DC,$GH396+17),"")</f>
      </c>
      <c r="DW396">
        <f>IF($GI396&gt;=18,INDEX($DC:$DC,$GH396+18),"")</f>
      </c>
      <c r="DX396">
        <f>IF($GI396&gt;=19,INDEX($DC:$DC,$GH396+19),"")</f>
      </c>
      <c r="DY396">
        <f>IF($GI396&gt;=20,INDEX($DC:$DC,$GH396+20),"")</f>
      </c>
      <c r="DZ396">
        <f>IF($GI396&gt;=21,INDEX($DC:$DC,$GH396+21),"")</f>
      </c>
      <c r="EA396">
        <f>IF($GI396&gt;=22,INDEX($DC:$DC,$GH396+22),"")</f>
      </c>
      <c r="EB396">
        <f>IF($GI396&gt;=23,INDEX($DC:$DC,$GH396+23),"")</f>
      </c>
      <c r="EC396">
        <f>IF($GI396&gt;=24,INDEX($DC:$DC,$GH396+24),"")</f>
      </c>
      <c r="ED396">
        <f>IF($GI396&gt;=25,INDEX($DC:$DC,$GH396+25),"")</f>
      </c>
      <c r="EE396">
        <f>IF($GI396&gt;=26,INDEX($DC:$DC,$GH396+26),"")</f>
      </c>
      <c r="EF396">
        <f>IF($GI396&gt;=27,INDEX($DC:$DC,$GH396+27),"")</f>
      </c>
      <c r="EG396">
        <f>IF($GI396&gt;=28,INDEX($DC:$DC,$GH396+28),"")</f>
      </c>
      <c r="EH396">
        <f>IF($GI396&gt;=29,INDEX($DC:$DC,$GH396+29),"")</f>
      </c>
      <c r="EI396">
        <f>IF($GI396&gt;=30,INDEX($DC:$DC,$GH396+30),"")</f>
      </c>
      <c r="EJ396">
        <f>IF($GI396&gt;=31,INDEX($DC:$DC,$GH396+31),"")</f>
      </c>
      <c r="EK396">
        <f>IF($GI396&gt;=32,INDEX($DC:$DC,$GH396+32),"")</f>
      </c>
      <c r="EL396">
        <f>IF($GI396&gt;=33,INDEX($DC:$DC,$GH396+33),"")</f>
      </c>
      <c r="EM396">
        <f>IF($GI396&gt;=34,INDEX($DC:$DC,$GH396+34),"")</f>
      </c>
      <c r="EN396">
        <f>IF($GI396&gt;=35,INDEX($DC:$DC,$GH396+35),"")</f>
      </c>
      <c r="EO396">
        <f>IF($GI396&gt;=36,INDEX($DC:$DC,$GH396+36),"")</f>
      </c>
      <c r="EP396">
        <f>IF($GI396&gt;=37,INDEX($DC:$DC,$GH396+37),"")</f>
      </c>
      <c r="EQ396">
        <f>IF($GI396&gt;=38,INDEX($DC:$DC,$GH396+38),"")</f>
      </c>
      <c r="ER396">
        <f>IF($GI396&gt;=39,INDEX($DC:$DC,$GH396+39),"")</f>
      </c>
      <c r="ES396">
        <f>IF($GI396&gt;=40,INDEX($DC:$DC,$GH396+40),"")</f>
      </c>
      <c r="ET396">
        <f>IF($GI396&gt;=1,INDEX($DD:$DD,$GH396+1),"")</f>
      </c>
      <c r="EU396">
        <f>IF($GI396&gt;=2,INDEX($DD:$DD,$GH396+2),"")</f>
      </c>
      <c r="EV396">
        <f>IF($GI396&gt;=3,INDEX($DD:$DD,$GH396+3),"")</f>
      </c>
      <c r="EW396">
        <f>IF($GI396&gt;=4,INDEX($DD:$DD,$GH396+4),"")</f>
      </c>
      <c r="EX396">
        <f>IF($GI396&gt;=5,INDEX($DD:$DD,$GH396+5),"")</f>
      </c>
      <c r="EY396">
        <f>IF($GI396&gt;=6,INDEX($DD:$DD,$GH396+6),"")</f>
      </c>
      <c r="EZ396">
        <f>IF($GI396&gt;=7,INDEX($DD:$DD,$GH396+7),"")</f>
      </c>
      <c r="FA396">
        <f>IF($GI396&gt;=8,INDEX($DD:$DD,$GH396+8),"")</f>
      </c>
      <c r="FB396">
        <f>IF($GI396&gt;=9,INDEX($DD:$DD,$GH396+9),"")</f>
      </c>
      <c r="FC396">
        <f>IF($GI396&gt;=10,INDEX($DD:$DD,$GH396+10),"")</f>
      </c>
      <c r="FD396">
        <f>IF($GI396&gt;=11,INDEX($DD:$DD,$GH396+11),"")</f>
      </c>
      <c r="FE396">
        <f>IF($GI396&gt;=12,INDEX($DD:$DD,$GH396+12),"")</f>
      </c>
      <c r="FF396">
        <f>IF($GI396&gt;=13,INDEX($DD:$DD,$GH396+13),"")</f>
      </c>
      <c r="FG396">
        <f>IF($GI396&gt;=14,INDEX($DD:$DD,$GH396+14),"")</f>
      </c>
      <c r="FH396">
        <f>IF($GI396&gt;=15,INDEX($DD:$DD,$GH396+15),"")</f>
      </c>
      <c r="FI396">
        <f>IF($GI396&gt;=16,INDEX($DD:$DD,$GH396+16),"")</f>
      </c>
      <c r="FJ396">
        <f>IF($GI396&gt;=17,INDEX($DD:$DD,$GH396+17),"")</f>
      </c>
      <c r="FK396">
        <f>IF($GI396&gt;=18,INDEX($DD:$DD,$GH396+18),"")</f>
      </c>
      <c r="FL396">
        <f>IF($GI396&gt;=19,INDEX($DD:$DD,$GH396+19),"")</f>
      </c>
      <c r="FM396">
        <f>IF($GI396&gt;=20,INDEX($DD:$DD,$GH396+20),"")</f>
      </c>
      <c r="FN396">
        <f>IF($GI396&gt;=21,INDEX($DD:$DD,$GH396+21),"")</f>
      </c>
      <c r="FO396">
        <f>IF($GI396&gt;=22,INDEX($DD:$DD,$GH396+22),"")</f>
      </c>
      <c r="FP396">
        <f>IF($GI396&gt;=23,INDEX($DD:$DD,$GH396+23),"")</f>
      </c>
      <c r="FQ396">
        <f>IF($GI396&gt;=24,INDEX($DD:$DD,$GH396+24),"")</f>
      </c>
      <c r="FR396">
        <f>IF($GI396&gt;=25,INDEX($DD:$DD,$GH396+25),"")</f>
      </c>
      <c r="FS396">
        <f>IF($GI396&gt;=26,INDEX($DD:$DD,$GH396+26),"")</f>
      </c>
      <c r="FT396">
        <f>IF($GI396&gt;=27,INDEX($DD:$DD,$GH396+27),"")</f>
      </c>
      <c r="FU396">
        <f>IF($GI396&gt;=28,INDEX($DD:$DD,$GH396+28),"")</f>
      </c>
      <c r="FV396">
        <f>IF($GI396&gt;=29,INDEX($DD:$DD,$GH396+29),"")</f>
      </c>
      <c r="FW396">
        <f>IF($GI396&gt;=30,INDEX($DD:$DD,$GH396+30),"")</f>
      </c>
      <c r="FX396">
        <f>IF($GI396&gt;=31,INDEX($DD:$DD,$GH396+31),"")</f>
      </c>
      <c r="FY396">
        <f>IF($GI396&gt;=32,INDEX($DD:$DD,$GH396+32),"")</f>
      </c>
      <c r="FZ396">
        <f>IF($GI396&gt;=33,INDEX($DD:$DD,$GH396+33),"")</f>
      </c>
      <c r="GA396">
        <f>IF($GI396&gt;=34,INDEX($DD:$DD,$GH396+34),"")</f>
      </c>
      <c r="GB396">
        <f>IF($GI396&gt;=35,INDEX($DD:$DD,$GH396+35),"")</f>
      </c>
      <c r="GC396">
        <f>IF($GI396&gt;=36,INDEX($DD:$DD,$GH396+36),"")</f>
      </c>
      <c r="GD396">
        <f>IF($GI396&gt;=37,INDEX($DD:$DD,$GH396+37),"")</f>
      </c>
      <c r="GE396">
        <f>IF($GI396&gt;=38,INDEX($DD:$DD,$GH396+38),"")</f>
      </c>
      <c r="GF396">
        <f>IF($GI396&gt;=39,INDEX($DD:$DD,$GH396+39),"")</f>
      </c>
      <c r="GG396">
        <f>IF($GI396&gt;=40,INDEX($DD:$DD,$GH396+40),"")</f>
      </c>
      <c r="GH396">
        <f>IFERROR(MATCH($DB396,$DC$2:$DC$148,0)+1,0)</f>
      </c>
      <c r="GI396">
        <f>IFERROR(INDEX($DE$2:$DE$148,MATCH($DB396,$DC$2:$DC$148,0)),0)</f>
      </c>
      <c r="GJ396">
        <f>IFERROR(MATCH($S396,$DF$396:$ES$396,0),0)</f>
      </c>
      <c r="GK396">
        <f>IF($GJ396&gt;0,INDEX($ET$396:$GG$396,$GJ396),"")</f>
      </c>
      <c r="GN396">
        <f>IF($IW396&gt;=1,INDEX($GL:$GL,$IV396+1),"")</f>
      </c>
      <c r="GO396">
        <f>IF($IW396&gt;=2,INDEX($GL:$GL,$IV396+2),"")</f>
      </c>
      <c r="GP396">
        <f>IF($IW396&gt;=3,INDEX($GL:$GL,$IV396+3),"")</f>
      </c>
      <c r="GQ396">
        <f>IF($IW396&gt;=4,INDEX($GL:$GL,$IV396+4),"")</f>
      </c>
      <c r="GR396">
        <f>IF($IW396&gt;=5,INDEX($GL:$GL,$IV396+5),"")</f>
      </c>
      <c r="GS396">
        <f>IF($IW396&gt;=6,INDEX($GL:$GL,$IV396+6),"")</f>
      </c>
      <c r="GT396">
        <f>IF($IW396&gt;=7,INDEX($GL:$GL,$IV396+7),"")</f>
      </c>
      <c r="GU396">
        <f>IF($IW396&gt;=8,INDEX($GL:$GL,$IV396+8),"")</f>
      </c>
      <c r="GV396">
        <f>IF($IW396&gt;=9,INDEX($GL:$GL,$IV396+9),"")</f>
      </c>
      <c r="GW396">
        <f>IF($IW396&gt;=10,INDEX($GL:$GL,$IV396+10),"")</f>
      </c>
      <c r="GX396">
        <f>IF($IW396&gt;=11,INDEX($GL:$GL,$IV396+11),"")</f>
      </c>
      <c r="GY396">
        <f>IF($IW396&gt;=12,INDEX($GL:$GL,$IV396+12),"")</f>
      </c>
      <c r="GZ396">
        <f>IF($IW396&gt;=13,INDEX($GL:$GL,$IV396+13),"")</f>
      </c>
      <c r="HA396">
        <f>IF($IW396&gt;=14,INDEX($GL:$GL,$IV396+14),"")</f>
      </c>
      <c r="HB396">
        <f>IF($IW396&gt;=15,INDEX($GL:$GL,$IV396+15),"")</f>
      </c>
      <c r="HC396">
        <f>IF($IW396&gt;=16,INDEX($GL:$GL,$IV396+16),"")</f>
      </c>
      <c r="HD396">
        <f>IF($IW396&gt;=17,INDEX($GL:$GL,$IV396+17),"")</f>
      </c>
      <c r="HE396">
        <f>IF($IW396&gt;=18,INDEX($GL:$GL,$IV396+18),"")</f>
      </c>
      <c r="HF396">
        <f>IF($IW396&gt;=19,INDEX($GL:$GL,$IV396+19),"")</f>
      </c>
      <c r="HG396">
        <f>IF($IW396&gt;=20,INDEX($GL:$GL,$IV396+20),"")</f>
      </c>
      <c r="HH396">
        <f>IF($IW396&gt;=21,INDEX($GL:$GL,$IV396+21),"")</f>
      </c>
      <c r="HI396">
        <f>IF($IW396&gt;=22,INDEX($GL:$GL,$IV396+22),"")</f>
      </c>
      <c r="HJ396">
        <f>IF($IW396&gt;=23,INDEX($GL:$GL,$IV396+23),"")</f>
      </c>
      <c r="HK396">
        <f>IF($IW396&gt;=24,INDEX($GL:$GL,$IV396+24),"")</f>
      </c>
      <c r="HL396">
        <f>IF($IW396&gt;=25,INDEX($GL:$GL,$IV396+25),"")</f>
      </c>
      <c r="HM396">
        <f>IF($IW396&gt;=26,INDEX($GL:$GL,$IV396+26),"")</f>
      </c>
      <c r="HN396">
        <f>IF($IW396&gt;=27,INDEX($GL:$GL,$IV396+27),"")</f>
      </c>
      <c r="HO396">
        <f>IF($IW396&gt;=28,INDEX($GL:$GL,$IV396+28),"")</f>
      </c>
      <c r="HP396">
        <f>IF($IW396&gt;=29,INDEX($GL:$GL,$IV396+29),"")</f>
      </c>
      <c r="HQ396">
        <f>IF($IW396&gt;=30,INDEX($GL:$GL,$IV396+30),"")</f>
      </c>
      <c r="HR396">
        <f>IF($IW396&gt;=31,INDEX($GL:$GL,$IV396+31),"")</f>
      </c>
      <c r="HS396">
        <f>IF($IW396&gt;=32,INDEX($GL:$GL,$IV396+32),"")</f>
      </c>
      <c r="HT396">
        <f>IF($IW396&gt;=33,INDEX($GL:$GL,$IV396+33),"")</f>
      </c>
      <c r="HU396">
        <f>IF($IW396&gt;=34,INDEX($GL:$GL,$IV396+34),"")</f>
      </c>
      <c r="HV396">
        <f>IF($IW396&gt;=35,INDEX($GL:$GL,$IV396+35),"")</f>
      </c>
      <c r="HW396">
        <f>IF($IW396&gt;=36,INDEX($GL:$GL,$IV396+36),"")</f>
      </c>
      <c r="HX396">
        <f>IF($IW396&gt;=37,INDEX($GL:$GL,$IV396+37),"")</f>
      </c>
      <c r="HY396">
        <f>IF($IW396&gt;=38,INDEX($GL:$GL,$IV396+38),"")</f>
      </c>
      <c r="HZ396">
        <f>IF($IW396&gt;=39,INDEX($GL:$GL,$IV396+39),"")</f>
      </c>
      <c r="IA396">
        <f>IF($IW396&gt;=40,INDEX($GL:$GL,$IV396+40),"")</f>
      </c>
      <c r="IB396">
        <f>IF($IW396&gt;=41,INDEX($GL:$GL,$IV396+41),"")</f>
      </c>
      <c r="IC396">
        <f>IF($IW396&gt;=42,INDEX($GL:$GL,$IV396+42),"")</f>
      </c>
      <c r="ID396">
        <f>IF($IW396&gt;=43,INDEX($GL:$GL,$IV396+43),"")</f>
      </c>
      <c r="IE396">
        <f>IF($IW396&gt;=44,INDEX($GL:$GL,$IV396+44),"")</f>
      </c>
      <c r="IF396">
        <f>IF($IW396&gt;=45,INDEX($GL:$GL,$IV396+45),"")</f>
      </c>
      <c r="IG396">
        <f>IF($IW396&gt;=46,INDEX($GL:$GL,$IV396+46),"")</f>
      </c>
      <c r="IH396">
        <f>IF($IW396&gt;=47,INDEX($GL:$GL,$IV396+47),"")</f>
      </c>
      <c r="II396">
        <f>IF($IW396&gt;=48,INDEX($GL:$GL,$IV396+48),"")</f>
      </c>
      <c r="IJ396">
        <f>IF($IW396&gt;=49,INDEX($GL:$GL,$IV396+49),"")</f>
      </c>
      <c r="IK396">
        <f>IF($IW396&gt;=50,INDEX($GL:$GL,$IV396+50),"")</f>
      </c>
      <c r="IL396">
        <f>IF($IW396&gt;=51,INDEX($GL:$GL,$IV396+51),"")</f>
      </c>
      <c r="IM396">
        <f>IF($IW396&gt;=52,INDEX($GL:$GL,$IV396+52),"")</f>
      </c>
      <c r="IN396">
        <f>IF($IW396&gt;=53,INDEX($GL:$GL,$IV396+53),"")</f>
      </c>
      <c r="IO396">
        <f>IF($IW396&gt;=54,INDEX($GL:$GL,$IV396+54),"")</f>
      </c>
      <c r="IP396">
        <f>IF($IW396&gt;=55,INDEX($GL:$GL,$IV396+55),"")</f>
      </c>
      <c r="IQ396">
        <f>IF($IW396&gt;=56,INDEX($GL:$GL,$IV396+56),"")</f>
      </c>
      <c r="IR396">
        <f>IF($IW396&gt;=57,INDEX($GL:$GL,$IV396+57),"")</f>
      </c>
      <c r="IS396">
        <f>IF($IW396&gt;=58,INDEX($GL:$GL,$IV396+58),"")</f>
      </c>
      <c r="IT396">
        <f>IF($IW396&gt;=59,INDEX($GL:$GL,$IV396+59),"")</f>
      </c>
      <c r="IU396">
        <f>IF($IW396&gt;=60,INDEX($GL:$GL,$IV396+60),"")</f>
      </c>
      <c r="IV396">
        <f>IFERROR(MATCH($GK396,$GL$2:$GL$324,0)+1,0)</f>
      </c>
      <c r="IW396">
        <f>IFERROR(INDEX($GM$2:$GM$324,MATCH($GK396,$GL$2:$GL$324,0)),0)</f>
      </c>
      <c r="IX396" t="s">
        <v>34</v>
      </c>
      <c r="IY396" t="s">
        <v>34</v>
      </c>
    </row>
    <row r="397" spans="1:259" x14ac:dyDescent="0.25">
      <c r="K397">
        <f>IF(OR($N397="",$J397=""),"",IFERROR($N397/$J397,0))</f>
      </c>
      <c r="L397">
        <f>IF($N397="","",
SUM($M397,$O397,$T397,$P397,$R397)*
(1-IF($U397="",0,VALUE($U397)/100)))</f>
      </c>
      <c r="M397">
        <f>IF($N397="","",$N397)</f>
      </c>
      <c r="O397">
        <f>IF($N397="","",
IF($H397="","",
IF(ISNUMBER(SEARCH("exempt",LOWER($H397))),0,
$N397*(VALUE(SUBSTITUTE($H397,"%",""))/100))))</f>
      </c>
      <c r="V397">
        <f>IFERROR(IF(FIND(" - ",$E397)&gt;0,MID($E397,FIND(" - ",$E397)+3,LEN($E397)),""),"")</f>
      </c>
      <c r="AE397" t="s">
        <v>978</v>
      </c>
      <c r="AJ397">
        <f>IFERROR(LEFT($E397,FIND(" - ",$E397)-1),$E397)</f>
      </c>
      <c r="AM397">
        <f>IF($CB397&gt;=1,INDEX($AK:$AK,$CA397+1),"")</f>
      </c>
      <c r="AN397">
        <f>IF($CB397&gt;=2,INDEX($AK:$AK,$CA397+2),"")</f>
      </c>
      <c r="AO397">
        <f>IF($CB397&gt;=3,INDEX($AK:$AK,$CA397+3),"")</f>
      </c>
      <c r="AP397">
        <f>IF($CB397&gt;=4,INDEX($AK:$AK,$CA397+4),"")</f>
      </c>
      <c r="AQ397">
        <f>IF($CB397&gt;=5,INDEX($AK:$AK,$CA397+5),"")</f>
      </c>
      <c r="AR397">
        <f>IF($CB397&gt;=6,INDEX($AK:$AK,$CA397+6),"")</f>
      </c>
      <c r="AS397">
        <f>IF($CB397&gt;=7,INDEX($AK:$AK,$CA397+7),"")</f>
      </c>
      <c r="AT397">
        <f>IF($CB397&gt;=8,INDEX($AK:$AK,$CA397+8),"")</f>
      </c>
      <c r="AU397">
        <f>IF($CB397&gt;=9,INDEX($AK:$AK,$CA397+9),"")</f>
      </c>
      <c r="AV397">
        <f>IF($CB397&gt;=10,INDEX($AK:$AK,$CA397+10),"")</f>
      </c>
      <c r="AW397">
        <f>IF($CB397&gt;=11,INDEX($AK:$AK,$CA397+11),"")</f>
      </c>
      <c r="AX397">
        <f>IF($CB397&gt;=12,INDEX($AK:$AK,$CA397+12),"")</f>
      </c>
      <c r="AY397">
        <f>IF($CB397&gt;=13,INDEX($AK:$AK,$CA397+13),"")</f>
      </c>
      <c r="AZ397">
        <f>IF($CB397&gt;=14,INDEX($AK:$AK,$CA397+14),"")</f>
      </c>
      <c r="BA397">
        <f>IF($CB397&gt;=15,INDEX($AK:$AK,$CA397+15),"")</f>
      </c>
      <c r="BB397">
        <f>IF($CB397&gt;=16,INDEX($AK:$AK,$CA397+16),"")</f>
      </c>
      <c r="BC397">
        <f>IF($CB397&gt;=17,INDEX($AK:$AK,$CA397+17),"")</f>
      </c>
      <c r="BD397">
        <f>IF($CB397&gt;=18,INDEX($AK:$AK,$CA397+18),"")</f>
      </c>
      <c r="BE397">
        <f>IF($CB397&gt;=19,INDEX($AK:$AK,$CA397+19),"")</f>
      </c>
      <c r="BF397">
        <f>IF($CB397&gt;=20,INDEX($AK:$AK,$CA397+20),"")</f>
      </c>
      <c r="BG397">
        <f>IF($CB397&gt;=21,INDEX($AK:$AK,$CA397+21),"")</f>
      </c>
      <c r="BH397">
        <f>IF($CB397&gt;=22,INDEX($AK:$AK,$CA397+22),"")</f>
      </c>
      <c r="BI397">
        <f>IF($CB397&gt;=23,INDEX($AK:$AK,$CA397+23),"")</f>
      </c>
      <c r="BJ397">
        <f>IF($CB397&gt;=24,INDEX($AK:$AK,$CA397+24),"")</f>
      </c>
      <c r="BK397">
        <f>IF($CB397&gt;=25,INDEX($AK:$AK,$CA397+25),"")</f>
      </c>
      <c r="BL397">
        <f>IF($CB397&gt;=26,INDEX($AK:$AK,$CA397+26),"")</f>
      </c>
      <c r="BM397">
        <f>IF($CB397&gt;=27,INDEX($AK:$AK,$CA397+27),"")</f>
      </c>
      <c r="BN397">
        <f>IF($CB397&gt;=28,INDEX($AK:$AK,$CA397+28),"")</f>
      </c>
      <c r="BO397">
        <f>IF($CB397&gt;=29,INDEX($AK:$AK,$CA397+29),"")</f>
      </c>
      <c r="BP397">
        <f>IF($CB397&gt;=30,INDEX($AK:$AK,$CA397+30),"")</f>
      </c>
      <c r="BQ397">
        <f>IF($CB397&gt;=31,INDEX($AK:$AK,$CA397+31),"")</f>
      </c>
      <c r="BR397">
        <f>IF($CB397&gt;=32,INDEX($AK:$AK,$CA397+32),"")</f>
      </c>
      <c r="BS397">
        <f>IF($CB397&gt;=33,INDEX($AK:$AK,$CA397+33),"")</f>
      </c>
      <c r="BT397">
        <f>IF($CB397&gt;=34,INDEX($AK:$AK,$CA397+34),"")</f>
      </c>
      <c r="BU397">
        <f>IF($CB397&gt;=35,INDEX($AK:$AK,$CA397+35),"")</f>
      </c>
      <c r="BV397">
        <f>IF($CB397&gt;=36,INDEX($AK:$AK,$CA397+36),"")</f>
      </c>
      <c r="BW397">
        <f>IF($CB397&gt;=37,INDEX($AK:$AK,$CA397+37),"")</f>
      </c>
      <c r="BX397">
        <f>IF($CB397&gt;=38,INDEX($AK:$AK,$CA397+38),"")</f>
      </c>
      <c r="BY397">
        <f>IF($CB397&gt;=39,INDEX($AK:$AK,$CA397+39),"")</f>
      </c>
      <c r="BZ397">
        <f>IF($CB397&gt;=40,INDEX($AK:$AK,$CA397+40),"")</f>
      </c>
      <c r="CA397">
        <f>IFERROR(MATCH($AJ397,$AK$2:$AK$134,0)+1,0)</f>
      </c>
      <c r="CB397">
        <f>IFERROR(INDEX($AL$2:$AL$134,MATCH($AJ397,$AK$2:$AK$134,0)),0)</f>
      </c>
      <c r="CC397">
        <f>IFERROR(LEFT($F397,FIND(" - ",$F397)-1),$F397)</f>
      </c>
      <c r="CF397">
        <f>IF($DA397&gt;=1,INDEX($CD:$CD,$CZ397+1),"")</f>
      </c>
      <c r="CG397">
        <f>IF($DA397&gt;=2,INDEX($CD:$CD,$CZ397+2),"")</f>
      </c>
      <c r="CH397">
        <f>IF($DA397&gt;=3,INDEX($CD:$CD,$CZ397+3),"")</f>
      </c>
      <c r="CI397">
        <f>IF($DA397&gt;=4,INDEX($CD:$CD,$CZ397+4),"")</f>
      </c>
      <c r="CJ397">
        <f>IF($DA397&gt;=5,INDEX($CD:$CD,$CZ397+5),"")</f>
      </c>
      <c r="CK397">
        <f>IF($DA397&gt;=6,INDEX($CD:$CD,$CZ397+6),"")</f>
      </c>
      <c r="CL397">
        <f>IF($DA397&gt;=7,INDEX($CD:$CD,$CZ397+7),"")</f>
      </c>
      <c r="CM397">
        <f>IF($DA397&gt;=8,INDEX($CD:$CD,$CZ397+8),"")</f>
      </c>
      <c r="CN397">
        <f>IF($DA397&gt;=9,INDEX($CD:$CD,$CZ397+9),"")</f>
      </c>
      <c r="CO397">
        <f>IF($DA397&gt;=10,INDEX($CD:$CD,$CZ397+10),"")</f>
      </c>
      <c r="CP397">
        <f>IF($DA397&gt;=11,INDEX($CD:$CD,$CZ397+11),"")</f>
      </c>
      <c r="CQ397">
        <f>IF($DA397&gt;=12,INDEX($CD:$CD,$CZ397+12),"")</f>
      </c>
      <c r="CR397">
        <f>IF($DA397&gt;=13,INDEX($CD:$CD,$CZ397+13),"")</f>
      </c>
      <c r="CS397">
        <f>IF($DA397&gt;=14,INDEX($CD:$CD,$CZ397+14),"")</f>
      </c>
      <c r="CT397">
        <f>IF($DA397&gt;=15,INDEX($CD:$CD,$CZ397+15),"")</f>
      </c>
      <c r="CU397">
        <f>IF($DA397&gt;=16,INDEX($CD:$CD,$CZ397+16),"")</f>
      </c>
      <c r="CV397">
        <f>IF($DA397&gt;=17,INDEX($CD:$CD,$CZ397+17),"")</f>
      </c>
      <c r="CW397">
        <f>IF($DA397&gt;=18,INDEX($CD:$CD,$CZ397+18),"")</f>
      </c>
      <c r="CX397">
        <f>IF($DA397&gt;=19,INDEX($CD:$CD,$CZ397+19),"")</f>
      </c>
      <c r="CY397">
        <f>IF($DA397&gt;=20,INDEX($CD:$CD,$CZ397+20),"")</f>
      </c>
      <c r="CZ397">
        <f>IFERROR(MATCH($CC397,$CD$2:$CD$263,0)+1,0)</f>
      </c>
      <c r="DA397">
        <f>IFERROR(INDEX($CE$2:$CE$263,MATCH($CC397,$CD$2:$CD$263,0)),0)</f>
      </c>
      <c r="DB397">
        <f>IFERROR(INDEX($AI:$AI,MATCH($H397,$AH:$AH,0))&amp;"","")</f>
      </c>
      <c r="DF397">
        <f>IF($GI397&gt;=1,INDEX($DC:$DC,$GH397+1),"")</f>
      </c>
      <c r="DG397">
        <f>IF($GI397&gt;=2,INDEX($DC:$DC,$GH397+2),"")</f>
      </c>
      <c r="DH397">
        <f>IF($GI397&gt;=3,INDEX($DC:$DC,$GH397+3),"")</f>
      </c>
      <c r="DI397">
        <f>IF($GI397&gt;=4,INDEX($DC:$DC,$GH397+4),"")</f>
      </c>
      <c r="DJ397">
        <f>IF($GI397&gt;=5,INDEX($DC:$DC,$GH397+5),"")</f>
      </c>
      <c r="DK397">
        <f>IF($GI397&gt;=6,INDEX($DC:$DC,$GH397+6),"")</f>
      </c>
      <c r="DL397">
        <f>IF($GI397&gt;=7,INDEX($DC:$DC,$GH397+7),"")</f>
      </c>
      <c r="DM397">
        <f>IF($GI397&gt;=8,INDEX($DC:$DC,$GH397+8),"")</f>
      </c>
      <c r="DN397">
        <f>IF($GI397&gt;=9,INDEX($DC:$DC,$GH397+9),"")</f>
      </c>
      <c r="DO397">
        <f>IF($GI397&gt;=10,INDEX($DC:$DC,$GH397+10),"")</f>
      </c>
      <c r="DP397">
        <f>IF($GI397&gt;=11,INDEX($DC:$DC,$GH397+11),"")</f>
      </c>
      <c r="DQ397">
        <f>IF($GI397&gt;=12,INDEX($DC:$DC,$GH397+12),"")</f>
      </c>
      <c r="DR397">
        <f>IF($GI397&gt;=13,INDEX($DC:$DC,$GH397+13),"")</f>
      </c>
      <c r="DS397">
        <f>IF($GI397&gt;=14,INDEX($DC:$DC,$GH397+14),"")</f>
      </c>
      <c r="DT397">
        <f>IF($GI397&gt;=15,INDEX($DC:$DC,$GH397+15),"")</f>
      </c>
      <c r="DU397">
        <f>IF($GI397&gt;=16,INDEX($DC:$DC,$GH397+16),"")</f>
      </c>
      <c r="DV397">
        <f>IF($GI397&gt;=17,INDEX($DC:$DC,$GH397+17),"")</f>
      </c>
      <c r="DW397">
        <f>IF($GI397&gt;=18,INDEX($DC:$DC,$GH397+18),"")</f>
      </c>
      <c r="DX397">
        <f>IF($GI397&gt;=19,INDEX($DC:$DC,$GH397+19),"")</f>
      </c>
      <c r="DY397">
        <f>IF($GI397&gt;=20,INDEX($DC:$DC,$GH397+20),"")</f>
      </c>
      <c r="DZ397">
        <f>IF($GI397&gt;=21,INDEX($DC:$DC,$GH397+21),"")</f>
      </c>
      <c r="EA397">
        <f>IF($GI397&gt;=22,INDEX($DC:$DC,$GH397+22),"")</f>
      </c>
      <c r="EB397">
        <f>IF($GI397&gt;=23,INDEX($DC:$DC,$GH397+23),"")</f>
      </c>
      <c r="EC397">
        <f>IF($GI397&gt;=24,INDEX($DC:$DC,$GH397+24),"")</f>
      </c>
      <c r="ED397">
        <f>IF($GI397&gt;=25,INDEX($DC:$DC,$GH397+25),"")</f>
      </c>
      <c r="EE397">
        <f>IF($GI397&gt;=26,INDEX($DC:$DC,$GH397+26),"")</f>
      </c>
      <c r="EF397">
        <f>IF($GI397&gt;=27,INDEX($DC:$DC,$GH397+27),"")</f>
      </c>
      <c r="EG397">
        <f>IF($GI397&gt;=28,INDEX($DC:$DC,$GH397+28),"")</f>
      </c>
      <c r="EH397">
        <f>IF($GI397&gt;=29,INDEX($DC:$DC,$GH397+29),"")</f>
      </c>
      <c r="EI397">
        <f>IF($GI397&gt;=30,INDEX($DC:$DC,$GH397+30),"")</f>
      </c>
      <c r="EJ397">
        <f>IF($GI397&gt;=31,INDEX($DC:$DC,$GH397+31),"")</f>
      </c>
      <c r="EK397">
        <f>IF($GI397&gt;=32,INDEX($DC:$DC,$GH397+32),"")</f>
      </c>
      <c r="EL397">
        <f>IF($GI397&gt;=33,INDEX($DC:$DC,$GH397+33),"")</f>
      </c>
      <c r="EM397">
        <f>IF($GI397&gt;=34,INDEX($DC:$DC,$GH397+34),"")</f>
      </c>
      <c r="EN397">
        <f>IF($GI397&gt;=35,INDEX($DC:$DC,$GH397+35),"")</f>
      </c>
      <c r="EO397">
        <f>IF($GI397&gt;=36,INDEX($DC:$DC,$GH397+36),"")</f>
      </c>
      <c r="EP397">
        <f>IF($GI397&gt;=37,INDEX($DC:$DC,$GH397+37),"")</f>
      </c>
      <c r="EQ397">
        <f>IF($GI397&gt;=38,INDEX($DC:$DC,$GH397+38),"")</f>
      </c>
      <c r="ER397">
        <f>IF($GI397&gt;=39,INDEX($DC:$DC,$GH397+39),"")</f>
      </c>
      <c r="ES397">
        <f>IF($GI397&gt;=40,INDEX($DC:$DC,$GH397+40),"")</f>
      </c>
      <c r="ET397">
        <f>IF($GI397&gt;=1,INDEX($DD:$DD,$GH397+1),"")</f>
      </c>
      <c r="EU397">
        <f>IF($GI397&gt;=2,INDEX($DD:$DD,$GH397+2),"")</f>
      </c>
      <c r="EV397">
        <f>IF($GI397&gt;=3,INDEX($DD:$DD,$GH397+3),"")</f>
      </c>
      <c r="EW397">
        <f>IF($GI397&gt;=4,INDEX($DD:$DD,$GH397+4),"")</f>
      </c>
      <c r="EX397">
        <f>IF($GI397&gt;=5,INDEX($DD:$DD,$GH397+5),"")</f>
      </c>
      <c r="EY397">
        <f>IF($GI397&gt;=6,INDEX($DD:$DD,$GH397+6),"")</f>
      </c>
      <c r="EZ397">
        <f>IF($GI397&gt;=7,INDEX($DD:$DD,$GH397+7),"")</f>
      </c>
      <c r="FA397">
        <f>IF($GI397&gt;=8,INDEX($DD:$DD,$GH397+8),"")</f>
      </c>
      <c r="FB397">
        <f>IF($GI397&gt;=9,INDEX($DD:$DD,$GH397+9),"")</f>
      </c>
      <c r="FC397">
        <f>IF($GI397&gt;=10,INDEX($DD:$DD,$GH397+10),"")</f>
      </c>
      <c r="FD397">
        <f>IF($GI397&gt;=11,INDEX($DD:$DD,$GH397+11),"")</f>
      </c>
      <c r="FE397">
        <f>IF($GI397&gt;=12,INDEX($DD:$DD,$GH397+12),"")</f>
      </c>
      <c r="FF397">
        <f>IF($GI397&gt;=13,INDEX($DD:$DD,$GH397+13),"")</f>
      </c>
      <c r="FG397">
        <f>IF($GI397&gt;=14,INDEX($DD:$DD,$GH397+14),"")</f>
      </c>
      <c r="FH397">
        <f>IF($GI397&gt;=15,INDEX($DD:$DD,$GH397+15),"")</f>
      </c>
      <c r="FI397">
        <f>IF($GI397&gt;=16,INDEX($DD:$DD,$GH397+16),"")</f>
      </c>
      <c r="FJ397">
        <f>IF($GI397&gt;=17,INDEX($DD:$DD,$GH397+17),"")</f>
      </c>
      <c r="FK397">
        <f>IF($GI397&gt;=18,INDEX($DD:$DD,$GH397+18),"")</f>
      </c>
      <c r="FL397">
        <f>IF($GI397&gt;=19,INDEX($DD:$DD,$GH397+19),"")</f>
      </c>
      <c r="FM397">
        <f>IF($GI397&gt;=20,INDEX($DD:$DD,$GH397+20),"")</f>
      </c>
      <c r="FN397">
        <f>IF($GI397&gt;=21,INDEX($DD:$DD,$GH397+21),"")</f>
      </c>
      <c r="FO397">
        <f>IF($GI397&gt;=22,INDEX($DD:$DD,$GH397+22),"")</f>
      </c>
      <c r="FP397">
        <f>IF($GI397&gt;=23,INDEX($DD:$DD,$GH397+23),"")</f>
      </c>
      <c r="FQ397">
        <f>IF($GI397&gt;=24,INDEX($DD:$DD,$GH397+24),"")</f>
      </c>
      <c r="FR397">
        <f>IF($GI397&gt;=25,INDEX($DD:$DD,$GH397+25),"")</f>
      </c>
      <c r="FS397">
        <f>IF($GI397&gt;=26,INDEX($DD:$DD,$GH397+26),"")</f>
      </c>
      <c r="FT397">
        <f>IF($GI397&gt;=27,INDEX($DD:$DD,$GH397+27),"")</f>
      </c>
      <c r="FU397">
        <f>IF($GI397&gt;=28,INDEX($DD:$DD,$GH397+28),"")</f>
      </c>
      <c r="FV397">
        <f>IF($GI397&gt;=29,INDEX($DD:$DD,$GH397+29),"")</f>
      </c>
      <c r="FW397">
        <f>IF($GI397&gt;=30,INDEX($DD:$DD,$GH397+30),"")</f>
      </c>
      <c r="FX397">
        <f>IF($GI397&gt;=31,INDEX($DD:$DD,$GH397+31),"")</f>
      </c>
      <c r="FY397">
        <f>IF($GI397&gt;=32,INDEX($DD:$DD,$GH397+32),"")</f>
      </c>
      <c r="FZ397">
        <f>IF($GI397&gt;=33,INDEX($DD:$DD,$GH397+33),"")</f>
      </c>
      <c r="GA397">
        <f>IF($GI397&gt;=34,INDEX($DD:$DD,$GH397+34),"")</f>
      </c>
      <c r="GB397">
        <f>IF($GI397&gt;=35,INDEX($DD:$DD,$GH397+35),"")</f>
      </c>
      <c r="GC397">
        <f>IF($GI397&gt;=36,INDEX($DD:$DD,$GH397+36),"")</f>
      </c>
      <c r="GD397">
        <f>IF($GI397&gt;=37,INDEX($DD:$DD,$GH397+37),"")</f>
      </c>
      <c r="GE397">
        <f>IF($GI397&gt;=38,INDEX($DD:$DD,$GH397+38),"")</f>
      </c>
      <c r="GF397">
        <f>IF($GI397&gt;=39,INDEX($DD:$DD,$GH397+39),"")</f>
      </c>
      <c r="GG397">
        <f>IF($GI397&gt;=40,INDEX($DD:$DD,$GH397+40),"")</f>
      </c>
      <c r="GH397">
        <f>IFERROR(MATCH($DB397,$DC$2:$DC$148,0)+1,0)</f>
      </c>
      <c r="GI397">
        <f>IFERROR(INDEX($DE$2:$DE$148,MATCH($DB397,$DC$2:$DC$148,0)),0)</f>
      </c>
      <c r="GJ397">
        <f>IFERROR(MATCH($S397,$DF$397:$ES$397,0),0)</f>
      </c>
      <c r="GK397">
        <f>IF($GJ397&gt;0,INDEX($ET$397:$GG$397,$GJ397),"")</f>
      </c>
      <c r="GN397">
        <f>IF($IW397&gt;=1,INDEX($GL:$GL,$IV397+1),"")</f>
      </c>
      <c r="GO397">
        <f>IF($IW397&gt;=2,INDEX($GL:$GL,$IV397+2),"")</f>
      </c>
      <c r="GP397">
        <f>IF($IW397&gt;=3,INDEX($GL:$GL,$IV397+3),"")</f>
      </c>
      <c r="GQ397">
        <f>IF($IW397&gt;=4,INDEX($GL:$GL,$IV397+4),"")</f>
      </c>
      <c r="GR397">
        <f>IF($IW397&gt;=5,INDEX($GL:$GL,$IV397+5),"")</f>
      </c>
      <c r="GS397">
        <f>IF($IW397&gt;=6,INDEX($GL:$GL,$IV397+6),"")</f>
      </c>
      <c r="GT397">
        <f>IF($IW397&gt;=7,INDEX($GL:$GL,$IV397+7),"")</f>
      </c>
      <c r="GU397">
        <f>IF($IW397&gt;=8,INDEX($GL:$GL,$IV397+8),"")</f>
      </c>
      <c r="GV397">
        <f>IF($IW397&gt;=9,INDEX($GL:$GL,$IV397+9),"")</f>
      </c>
      <c r="GW397">
        <f>IF($IW397&gt;=10,INDEX($GL:$GL,$IV397+10),"")</f>
      </c>
      <c r="GX397">
        <f>IF($IW397&gt;=11,INDEX($GL:$GL,$IV397+11),"")</f>
      </c>
      <c r="GY397">
        <f>IF($IW397&gt;=12,INDEX($GL:$GL,$IV397+12),"")</f>
      </c>
      <c r="GZ397">
        <f>IF($IW397&gt;=13,INDEX($GL:$GL,$IV397+13),"")</f>
      </c>
      <c r="HA397">
        <f>IF($IW397&gt;=14,INDEX($GL:$GL,$IV397+14),"")</f>
      </c>
      <c r="HB397">
        <f>IF($IW397&gt;=15,INDEX($GL:$GL,$IV397+15),"")</f>
      </c>
      <c r="HC397">
        <f>IF($IW397&gt;=16,INDEX($GL:$GL,$IV397+16),"")</f>
      </c>
      <c r="HD397">
        <f>IF($IW397&gt;=17,INDEX($GL:$GL,$IV397+17),"")</f>
      </c>
      <c r="HE397">
        <f>IF($IW397&gt;=18,INDEX($GL:$GL,$IV397+18),"")</f>
      </c>
      <c r="HF397">
        <f>IF($IW397&gt;=19,INDEX($GL:$GL,$IV397+19),"")</f>
      </c>
      <c r="HG397">
        <f>IF($IW397&gt;=20,INDEX($GL:$GL,$IV397+20),"")</f>
      </c>
      <c r="HH397">
        <f>IF($IW397&gt;=21,INDEX($GL:$GL,$IV397+21),"")</f>
      </c>
      <c r="HI397">
        <f>IF($IW397&gt;=22,INDEX($GL:$GL,$IV397+22),"")</f>
      </c>
      <c r="HJ397">
        <f>IF($IW397&gt;=23,INDEX($GL:$GL,$IV397+23),"")</f>
      </c>
      <c r="HK397">
        <f>IF($IW397&gt;=24,INDEX($GL:$GL,$IV397+24),"")</f>
      </c>
      <c r="HL397">
        <f>IF($IW397&gt;=25,INDEX($GL:$GL,$IV397+25),"")</f>
      </c>
      <c r="HM397">
        <f>IF($IW397&gt;=26,INDEX($GL:$GL,$IV397+26),"")</f>
      </c>
      <c r="HN397">
        <f>IF($IW397&gt;=27,INDEX($GL:$GL,$IV397+27),"")</f>
      </c>
      <c r="HO397">
        <f>IF($IW397&gt;=28,INDEX($GL:$GL,$IV397+28),"")</f>
      </c>
      <c r="HP397">
        <f>IF($IW397&gt;=29,INDEX($GL:$GL,$IV397+29),"")</f>
      </c>
      <c r="HQ397">
        <f>IF($IW397&gt;=30,INDEX($GL:$GL,$IV397+30),"")</f>
      </c>
      <c r="HR397">
        <f>IF($IW397&gt;=31,INDEX($GL:$GL,$IV397+31),"")</f>
      </c>
      <c r="HS397">
        <f>IF($IW397&gt;=32,INDEX($GL:$GL,$IV397+32),"")</f>
      </c>
      <c r="HT397">
        <f>IF($IW397&gt;=33,INDEX($GL:$GL,$IV397+33),"")</f>
      </c>
      <c r="HU397">
        <f>IF($IW397&gt;=34,INDEX($GL:$GL,$IV397+34),"")</f>
      </c>
      <c r="HV397">
        <f>IF($IW397&gt;=35,INDEX($GL:$GL,$IV397+35),"")</f>
      </c>
      <c r="HW397">
        <f>IF($IW397&gt;=36,INDEX($GL:$GL,$IV397+36),"")</f>
      </c>
      <c r="HX397">
        <f>IF($IW397&gt;=37,INDEX($GL:$GL,$IV397+37),"")</f>
      </c>
      <c r="HY397">
        <f>IF($IW397&gt;=38,INDEX($GL:$GL,$IV397+38),"")</f>
      </c>
      <c r="HZ397">
        <f>IF($IW397&gt;=39,INDEX($GL:$GL,$IV397+39),"")</f>
      </c>
      <c r="IA397">
        <f>IF($IW397&gt;=40,INDEX($GL:$GL,$IV397+40),"")</f>
      </c>
      <c r="IB397">
        <f>IF($IW397&gt;=41,INDEX($GL:$GL,$IV397+41),"")</f>
      </c>
      <c r="IC397">
        <f>IF($IW397&gt;=42,INDEX($GL:$GL,$IV397+42),"")</f>
      </c>
      <c r="ID397">
        <f>IF($IW397&gt;=43,INDEX($GL:$GL,$IV397+43),"")</f>
      </c>
      <c r="IE397">
        <f>IF($IW397&gt;=44,INDEX($GL:$GL,$IV397+44),"")</f>
      </c>
      <c r="IF397">
        <f>IF($IW397&gt;=45,INDEX($GL:$GL,$IV397+45),"")</f>
      </c>
      <c r="IG397">
        <f>IF($IW397&gt;=46,INDEX($GL:$GL,$IV397+46),"")</f>
      </c>
      <c r="IH397">
        <f>IF($IW397&gt;=47,INDEX($GL:$GL,$IV397+47),"")</f>
      </c>
      <c r="II397">
        <f>IF($IW397&gt;=48,INDEX($GL:$GL,$IV397+48),"")</f>
      </c>
      <c r="IJ397">
        <f>IF($IW397&gt;=49,INDEX($GL:$GL,$IV397+49),"")</f>
      </c>
      <c r="IK397">
        <f>IF($IW397&gt;=50,INDEX($GL:$GL,$IV397+50),"")</f>
      </c>
      <c r="IL397">
        <f>IF($IW397&gt;=51,INDEX($GL:$GL,$IV397+51),"")</f>
      </c>
      <c r="IM397">
        <f>IF($IW397&gt;=52,INDEX($GL:$GL,$IV397+52),"")</f>
      </c>
      <c r="IN397">
        <f>IF($IW397&gt;=53,INDEX($GL:$GL,$IV397+53),"")</f>
      </c>
      <c r="IO397">
        <f>IF($IW397&gt;=54,INDEX($GL:$GL,$IV397+54),"")</f>
      </c>
      <c r="IP397">
        <f>IF($IW397&gt;=55,INDEX($GL:$GL,$IV397+55),"")</f>
      </c>
      <c r="IQ397">
        <f>IF($IW397&gt;=56,INDEX($GL:$GL,$IV397+56),"")</f>
      </c>
      <c r="IR397">
        <f>IF($IW397&gt;=57,INDEX($GL:$GL,$IV397+57),"")</f>
      </c>
      <c r="IS397">
        <f>IF($IW397&gt;=58,INDEX($GL:$GL,$IV397+58),"")</f>
      </c>
      <c r="IT397">
        <f>IF($IW397&gt;=59,INDEX($GL:$GL,$IV397+59),"")</f>
      </c>
      <c r="IU397">
        <f>IF($IW397&gt;=60,INDEX($GL:$GL,$IV397+60),"")</f>
      </c>
      <c r="IV397">
        <f>IFERROR(MATCH($GK397,$GL$2:$GL$324,0)+1,0)</f>
      </c>
      <c r="IW397">
        <f>IFERROR(INDEX($GM$2:$GM$324,MATCH($GK397,$GL$2:$GL$324,0)),0)</f>
      </c>
      <c r="IX397" t="s">
        <v>34</v>
      </c>
      <c r="IY397" t="s">
        <v>34</v>
      </c>
    </row>
    <row r="398" spans="1:259" x14ac:dyDescent="0.25">
      <c r="K398">
        <f>IF(OR($N398="",$J398=""),"",IFERROR($N398/$J398,0))</f>
      </c>
      <c r="L398">
        <f>IF($N398="","",
SUM($M398,$O398,$T398,$P398,$R398)*
(1-IF($U398="",0,VALUE($U398)/100)))</f>
      </c>
      <c r="M398">
        <f>IF($N398="","",$N398)</f>
      </c>
      <c r="O398">
        <f>IF($N398="","",
IF($H398="","",
IF(ISNUMBER(SEARCH("exempt",LOWER($H398))),0,
$N398*(VALUE(SUBSTITUTE($H398,"%",""))/100))))</f>
      </c>
      <c r="V398">
        <f>IFERROR(IF(FIND(" - ",$E398)&gt;0,MID($E398,FIND(" - ",$E398)+3,LEN($E398)),""),"")</f>
      </c>
      <c r="AE398" t="s">
        <v>979</v>
      </c>
      <c r="AJ398">
        <f>IFERROR(LEFT($E398,FIND(" - ",$E398)-1),$E398)</f>
      </c>
      <c r="AM398">
        <f>IF($CB398&gt;=1,INDEX($AK:$AK,$CA398+1),"")</f>
      </c>
      <c r="AN398">
        <f>IF($CB398&gt;=2,INDEX($AK:$AK,$CA398+2),"")</f>
      </c>
      <c r="AO398">
        <f>IF($CB398&gt;=3,INDEX($AK:$AK,$CA398+3),"")</f>
      </c>
      <c r="AP398">
        <f>IF($CB398&gt;=4,INDEX($AK:$AK,$CA398+4),"")</f>
      </c>
      <c r="AQ398">
        <f>IF($CB398&gt;=5,INDEX($AK:$AK,$CA398+5),"")</f>
      </c>
      <c r="AR398">
        <f>IF($CB398&gt;=6,INDEX($AK:$AK,$CA398+6),"")</f>
      </c>
      <c r="AS398">
        <f>IF($CB398&gt;=7,INDEX($AK:$AK,$CA398+7),"")</f>
      </c>
      <c r="AT398">
        <f>IF($CB398&gt;=8,INDEX($AK:$AK,$CA398+8),"")</f>
      </c>
      <c r="AU398">
        <f>IF($CB398&gt;=9,INDEX($AK:$AK,$CA398+9),"")</f>
      </c>
      <c r="AV398">
        <f>IF($CB398&gt;=10,INDEX($AK:$AK,$CA398+10),"")</f>
      </c>
      <c r="AW398">
        <f>IF($CB398&gt;=11,INDEX($AK:$AK,$CA398+11),"")</f>
      </c>
      <c r="AX398">
        <f>IF($CB398&gt;=12,INDEX($AK:$AK,$CA398+12),"")</f>
      </c>
      <c r="AY398">
        <f>IF($CB398&gt;=13,INDEX($AK:$AK,$CA398+13),"")</f>
      </c>
      <c r="AZ398">
        <f>IF($CB398&gt;=14,INDEX($AK:$AK,$CA398+14),"")</f>
      </c>
      <c r="BA398">
        <f>IF($CB398&gt;=15,INDEX($AK:$AK,$CA398+15),"")</f>
      </c>
      <c r="BB398">
        <f>IF($CB398&gt;=16,INDEX($AK:$AK,$CA398+16),"")</f>
      </c>
      <c r="BC398">
        <f>IF($CB398&gt;=17,INDEX($AK:$AK,$CA398+17),"")</f>
      </c>
      <c r="BD398">
        <f>IF($CB398&gt;=18,INDEX($AK:$AK,$CA398+18),"")</f>
      </c>
      <c r="BE398">
        <f>IF($CB398&gt;=19,INDEX($AK:$AK,$CA398+19),"")</f>
      </c>
      <c r="BF398">
        <f>IF($CB398&gt;=20,INDEX($AK:$AK,$CA398+20),"")</f>
      </c>
      <c r="BG398">
        <f>IF($CB398&gt;=21,INDEX($AK:$AK,$CA398+21),"")</f>
      </c>
      <c r="BH398">
        <f>IF($CB398&gt;=22,INDEX($AK:$AK,$CA398+22),"")</f>
      </c>
      <c r="BI398">
        <f>IF($CB398&gt;=23,INDEX($AK:$AK,$CA398+23),"")</f>
      </c>
      <c r="BJ398">
        <f>IF($CB398&gt;=24,INDEX($AK:$AK,$CA398+24),"")</f>
      </c>
      <c r="BK398">
        <f>IF($CB398&gt;=25,INDEX($AK:$AK,$CA398+25),"")</f>
      </c>
      <c r="BL398">
        <f>IF($CB398&gt;=26,INDEX($AK:$AK,$CA398+26),"")</f>
      </c>
      <c r="BM398">
        <f>IF($CB398&gt;=27,INDEX($AK:$AK,$CA398+27),"")</f>
      </c>
      <c r="BN398">
        <f>IF($CB398&gt;=28,INDEX($AK:$AK,$CA398+28),"")</f>
      </c>
      <c r="BO398">
        <f>IF($CB398&gt;=29,INDEX($AK:$AK,$CA398+29),"")</f>
      </c>
      <c r="BP398">
        <f>IF($CB398&gt;=30,INDEX($AK:$AK,$CA398+30),"")</f>
      </c>
      <c r="BQ398">
        <f>IF($CB398&gt;=31,INDEX($AK:$AK,$CA398+31),"")</f>
      </c>
      <c r="BR398">
        <f>IF($CB398&gt;=32,INDEX($AK:$AK,$CA398+32),"")</f>
      </c>
      <c r="BS398">
        <f>IF($CB398&gt;=33,INDEX($AK:$AK,$CA398+33),"")</f>
      </c>
      <c r="BT398">
        <f>IF($CB398&gt;=34,INDEX($AK:$AK,$CA398+34),"")</f>
      </c>
      <c r="BU398">
        <f>IF($CB398&gt;=35,INDEX($AK:$AK,$CA398+35),"")</f>
      </c>
      <c r="BV398">
        <f>IF($CB398&gt;=36,INDEX($AK:$AK,$CA398+36),"")</f>
      </c>
      <c r="BW398">
        <f>IF($CB398&gt;=37,INDEX($AK:$AK,$CA398+37),"")</f>
      </c>
      <c r="BX398">
        <f>IF($CB398&gt;=38,INDEX($AK:$AK,$CA398+38),"")</f>
      </c>
      <c r="BY398">
        <f>IF($CB398&gt;=39,INDEX($AK:$AK,$CA398+39),"")</f>
      </c>
      <c r="BZ398">
        <f>IF($CB398&gt;=40,INDEX($AK:$AK,$CA398+40),"")</f>
      </c>
      <c r="CA398">
        <f>IFERROR(MATCH($AJ398,$AK$2:$AK$134,0)+1,0)</f>
      </c>
      <c r="CB398">
        <f>IFERROR(INDEX($AL$2:$AL$134,MATCH($AJ398,$AK$2:$AK$134,0)),0)</f>
      </c>
      <c r="CC398">
        <f>IFERROR(LEFT($F398,FIND(" - ",$F398)-1),$F398)</f>
      </c>
      <c r="CF398">
        <f>IF($DA398&gt;=1,INDEX($CD:$CD,$CZ398+1),"")</f>
      </c>
      <c r="CG398">
        <f>IF($DA398&gt;=2,INDEX($CD:$CD,$CZ398+2),"")</f>
      </c>
      <c r="CH398">
        <f>IF($DA398&gt;=3,INDEX($CD:$CD,$CZ398+3),"")</f>
      </c>
      <c r="CI398">
        <f>IF($DA398&gt;=4,INDEX($CD:$CD,$CZ398+4),"")</f>
      </c>
      <c r="CJ398">
        <f>IF($DA398&gt;=5,INDEX($CD:$CD,$CZ398+5),"")</f>
      </c>
      <c r="CK398">
        <f>IF($DA398&gt;=6,INDEX($CD:$CD,$CZ398+6),"")</f>
      </c>
      <c r="CL398">
        <f>IF($DA398&gt;=7,INDEX($CD:$CD,$CZ398+7),"")</f>
      </c>
      <c r="CM398">
        <f>IF($DA398&gt;=8,INDEX($CD:$CD,$CZ398+8),"")</f>
      </c>
      <c r="CN398">
        <f>IF($DA398&gt;=9,INDEX($CD:$CD,$CZ398+9),"")</f>
      </c>
      <c r="CO398">
        <f>IF($DA398&gt;=10,INDEX($CD:$CD,$CZ398+10),"")</f>
      </c>
      <c r="CP398">
        <f>IF($DA398&gt;=11,INDEX($CD:$CD,$CZ398+11),"")</f>
      </c>
      <c r="CQ398">
        <f>IF($DA398&gt;=12,INDEX($CD:$CD,$CZ398+12),"")</f>
      </c>
      <c r="CR398">
        <f>IF($DA398&gt;=13,INDEX($CD:$CD,$CZ398+13),"")</f>
      </c>
      <c r="CS398">
        <f>IF($DA398&gt;=14,INDEX($CD:$CD,$CZ398+14),"")</f>
      </c>
      <c r="CT398">
        <f>IF($DA398&gt;=15,INDEX($CD:$CD,$CZ398+15),"")</f>
      </c>
      <c r="CU398">
        <f>IF($DA398&gt;=16,INDEX($CD:$CD,$CZ398+16),"")</f>
      </c>
      <c r="CV398">
        <f>IF($DA398&gt;=17,INDEX($CD:$CD,$CZ398+17),"")</f>
      </c>
      <c r="CW398">
        <f>IF($DA398&gt;=18,INDEX($CD:$CD,$CZ398+18),"")</f>
      </c>
      <c r="CX398">
        <f>IF($DA398&gt;=19,INDEX($CD:$CD,$CZ398+19),"")</f>
      </c>
      <c r="CY398">
        <f>IF($DA398&gt;=20,INDEX($CD:$CD,$CZ398+20),"")</f>
      </c>
      <c r="CZ398">
        <f>IFERROR(MATCH($CC398,$CD$2:$CD$263,0)+1,0)</f>
      </c>
      <c r="DA398">
        <f>IFERROR(INDEX($CE$2:$CE$263,MATCH($CC398,$CD$2:$CD$263,0)),0)</f>
      </c>
      <c r="DB398">
        <f>IFERROR(INDEX($AI:$AI,MATCH($H398,$AH:$AH,0))&amp;"","")</f>
      </c>
      <c r="DF398">
        <f>IF($GI398&gt;=1,INDEX($DC:$DC,$GH398+1),"")</f>
      </c>
      <c r="DG398">
        <f>IF($GI398&gt;=2,INDEX($DC:$DC,$GH398+2),"")</f>
      </c>
      <c r="DH398">
        <f>IF($GI398&gt;=3,INDEX($DC:$DC,$GH398+3),"")</f>
      </c>
      <c r="DI398">
        <f>IF($GI398&gt;=4,INDEX($DC:$DC,$GH398+4),"")</f>
      </c>
      <c r="DJ398">
        <f>IF($GI398&gt;=5,INDEX($DC:$DC,$GH398+5),"")</f>
      </c>
      <c r="DK398">
        <f>IF($GI398&gt;=6,INDEX($DC:$DC,$GH398+6),"")</f>
      </c>
      <c r="DL398">
        <f>IF($GI398&gt;=7,INDEX($DC:$DC,$GH398+7),"")</f>
      </c>
      <c r="DM398">
        <f>IF($GI398&gt;=8,INDEX($DC:$DC,$GH398+8),"")</f>
      </c>
      <c r="DN398">
        <f>IF($GI398&gt;=9,INDEX($DC:$DC,$GH398+9),"")</f>
      </c>
      <c r="DO398">
        <f>IF($GI398&gt;=10,INDEX($DC:$DC,$GH398+10),"")</f>
      </c>
      <c r="DP398">
        <f>IF($GI398&gt;=11,INDEX($DC:$DC,$GH398+11),"")</f>
      </c>
      <c r="DQ398">
        <f>IF($GI398&gt;=12,INDEX($DC:$DC,$GH398+12),"")</f>
      </c>
      <c r="DR398">
        <f>IF($GI398&gt;=13,INDEX($DC:$DC,$GH398+13),"")</f>
      </c>
      <c r="DS398">
        <f>IF($GI398&gt;=14,INDEX($DC:$DC,$GH398+14),"")</f>
      </c>
      <c r="DT398">
        <f>IF($GI398&gt;=15,INDEX($DC:$DC,$GH398+15),"")</f>
      </c>
      <c r="DU398">
        <f>IF($GI398&gt;=16,INDEX($DC:$DC,$GH398+16),"")</f>
      </c>
      <c r="DV398">
        <f>IF($GI398&gt;=17,INDEX($DC:$DC,$GH398+17),"")</f>
      </c>
      <c r="DW398">
        <f>IF($GI398&gt;=18,INDEX($DC:$DC,$GH398+18),"")</f>
      </c>
      <c r="DX398">
        <f>IF($GI398&gt;=19,INDEX($DC:$DC,$GH398+19),"")</f>
      </c>
      <c r="DY398">
        <f>IF($GI398&gt;=20,INDEX($DC:$DC,$GH398+20),"")</f>
      </c>
      <c r="DZ398">
        <f>IF($GI398&gt;=21,INDEX($DC:$DC,$GH398+21),"")</f>
      </c>
      <c r="EA398">
        <f>IF($GI398&gt;=22,INDEX($DC:$DC,$GH398+22),"")</f>
      </c>
      <c r="EB398">
        <f>IF($GI398&gt;=23,INDEX($DC:$DC,$GH398+23),"")</f>
      </c>
      <c r="EC398">
        <f>IF($GI398&gt;=24,INDEX($DC:$DC,$GH398+24),"")</f>
      </c>
      <c r="ED398">
        <f>IF($GI398&gt;=25,INDEX($DC:$DC,$GH398+25),"")</f>
      </c>
      <c r="EE398">
        <f>IF($GI398&gt;=26,INDEX($DC:$DC,$GH398+26),"")</f>
      </c>
      <c r="EF398">
        <f>IF($GI398&gt;=27,INDEX($DC:$DC,$GH398+27),"")</f>
      </c>
      <c r="EG398">
        <f>IF($GI398&gt;=28,INDEX($DC:$DC,$GH398+28),"")</f>
      </c>
      <c r="EH398">
        <f>IF($GI398&gt;=29,INDEX($DC:$DC,$GH398+29),"")</f>
      </c>
      <c r="EI398">
        <f>IF($GI398&gt;=30,INDEX($DC:$DC,$GH398+30),"")</f>
      </c>
      <c r="EJ398">
        <f>IF($GI398&gt;=31,INDEX($DC:$DC,$GH398+31),"")</f>
      </c>
      <c r="EK398">
        <f>IF($GI398&gt;=32,INDEX($DC:$DC,$GH398+32),"")</f>
      </c>
      <c r="EL398">
        <f>IF($GI398&gt;=33,INDEX($DC:$DC,$GH398+33),"")</f>
      </c>
      <c r="EM398">
        <f>IF($GI398&gt;=34,INDEX($DC:$DC,$GH398+34),"")</f>
      </c>
      <c r="EN398">
        <f>IF($GI398&gt;=35,INDEX($DC:$DC,$GH398+35),"")</f>
      </c>
      <c r="EO398">
        <f>IF($GI398&gt;=36,INDEX($DC:$DC,$GH398+36),"")</f>
      </c>
      <c r="EP398">
        <f>IF($GI398&gt;=37,INDEX($DC:$DC,$GH398+37),"")</f>
      </c>
      <c r="EQ398">
        <f>IF($GI398&gt;=38,INDEX($DC:$DC,$GH398+38),"")</f>
      </c>
      <c r="ER398">
        <f>IF($GI398&gt;=39,INDEX($DC:$DC,$GH398+39),"")</f>
      </c>
      <c r="ES398">
        <f>IF($GI398&gt;=40,INDEX($DC:$DC,$GH398+40),"")</f>
      </c>
      <c r="ET398">
        <f>IF($GI398&gt;=1,INDEX($DD:$DD,$GH398+1),"")</f>
      </c>
      <c r="EU398">
        <f>IF($GI398&gt;=2,INDEX($DD:$DD,$GH398+2),"")</f>
      </c>
      <c r="EV398">
        <f>IF($GI398&gt;=3,INDEX($DD:$DD,$GH398+3),"")</f>
      </c>
      <c r="EW398">
        <f>IF($GI398&gt;=4,INDEX($DD:$DD,$GH398+4),"")</f>
      </c>
      <c r="EX398">
        <f>IF($GI398&gt;=5,INDEX($DD:$DD,$GH398+5),"")</f>
      </c>
      <c r="EY398">
        <f>IF($GI398&gt;=6,INDEX($DD:$DD,$GH398+6),"")</f>
      </c>
      <c r="EZ398">
        <f>IF($GI398&gt;=7,INDEX($DD:$DD,$GH398+7),"")</f>
      </c>
      <c r="FA398">
        <f>IF($GI398&gt;=8,INDEX($DD:$DD,$GH398+8),"")</f>
      </c>
      <c r="FB398">
        <f>IF($GI398&gt;=9,INDEX($DD:$DD,$GH398+9),"")</f>
      </c>
      <c r="FC398">
        <f>IF($GI398&gt;=10,INDEX($DD:$DD,$GH398+10),"")</f>
      </c>
      <c r="FD398">
        <f>IF($GI398&gt;=11,INDEX($DD:$DD,$GH398+11),"")</f>
      </c>
      <c r="FE398">
        <f>IF($GI398&gt;=12,INDEX($DD:$DD,$GH398+12),"")</f>
      </c>
      <c r="FF398">
        <f>IF($GI398&gt;=13,INDEX($DD:$DD,$GH398+13),"")</f>
      </c>
      <c r="FG398">
        <f>IF($GI398&gt;=14,INDEX($DD:$DD,$GH398+14),"")</f>
      </c>
      <c r="FH398">
        <f>IF($GI398&gt;=15,INDEX($DD:$DD,$GH398+15),"")</f>
      </c>
      <c r="FI398">
        <f>IF($GI398&gt;=16,INDEX($DD:$DD,$GH398+16),"")</f>
      </c>
      <c r="FJ398">
        <f>IF($GI398&gt;=17,INDEX($DD:$DD,$GH398+17),"")</f>
      </c>
      <c r="FK398">
        <f>IF($GI398&gt;=18,INDEX($DD:$DD,$GH398+18),"")</f>
      </c>
      <c r="FL398">
        <f>IF($GI398&gt;=19,INDEX($DD:$DD,$GH398+19),"")</f>
      </c>
      <c r="FM398">
        <f>IF($GI398&gt;=20,INDEX($DD:$DD,$GH398+20),"")</f>
      </c>
      <c r="FN398">
        <f>IF($GI398&gt;=21,INDEX($DD:$DD,$GH398+21),"")</f>
      </c>
      <c r="FO398">
        <f>IF($GI398&gt;=22,INDEX($DD:$DD,$GH398+22),"")</f>
      </c>
      <c r="FP398">
        <f>IF($GI398&gt;=23,INDEX($DD:$DD,$GH398+23),"")</f>
      </c>
      <c r="FQ398">
        <f>IF($GI398&gt;=24,INDEX($DD:$DD,$GH398+24),"")</f>
      </c>
      <c r="FR398">
        <f>IF($GI398&gt;=25,INDEX($DD:$DD,$GH398+25),"")</f>
      </c>
      <c r="FS398">
        <f>IF($GI398&gt;=26,INDEX($DD:$DD,$GH398+26),"")</f>
      </c>
      <c r="FT398">
        <f>IF($GI398&gt;=27,INDEX($DD:$DD,$GH398+27),"")</f>
      </c>
      <c r="FU398">
        <f>IF($GI398&gt;=28,INDEX($DD:$DD,$GH398+28),"")</f>
      </c>
      <c r="FV398">
        <f>IF($GI398&gt;=29,INDEX($DD:$DD,$GH398+29),"")</f>
      </c>
      <c r="FW398">
        <f>IF($GI398&gt;=30,INDEX($DD:$DD,$GH398+30),"")</f>
      </c>
      <c r="FX398">
        <f>IF($GI398&gt;=31,INDEX($DD:$DD,$GH398+31),"")</f>
      </c>
      <c r="FY398">
        <f>IF($GI398&gt;=32,INDEX($DD:$DD,$GH398+32),"")</f>
      </c>
      <c r="FZ398">
        <f>IF($GI398&gt;=33,INDEX($DD:$DD,$GH398+33),"")</f>
      </c>
      <c r="GA398">
        <f>IF($GI398&gt;=34,INDEX($DD:$DD,$GH398+34),"")</f>
      </c>
      <c r="GB398">
        <f>IF($GI398&gt;=35,INDEX($DD:$DD,$GH398+35),"")</f>
      </c>
      <c r="GC398">
        <f>IF($GI398&gt;=36,INDEX($DD:$DD,$GH398+36),"")</f>
      </c>
      <c r="GD398">
        <f>IF($GI398&gt;=37,INDEX($DD:$DD,$GH398+37),"")</f>
      </c>
      <c r="GE398">
        <f>IF($GI398&gt;=38,INDEX($DD:$DD,$GH398+38),"")</f>
      </c>
      <c r="GF398">
        <f>IF($GI398&gt;=39,INDEX($DD:$DD,$GH398+39),"")</f>
      </c>
      <c r="GG398">
        <f>IF($GI398&gt;=40,INDEX($DD:$DD,$GH398+40),"")</f>
      </c>
      <c r="GH398">
        <f>IFERROR(MATCH($DB398,$DC$2:$DC$148,0)+1,0)</f>
      </c>
      <c r="GI398">
        <f>IFERROR(INDEX($DE$2:$DE$148,MATCH($DB398,$DC$2:$DC$148,0)),0)</f>
      </c>
      <c r="GJ398">
        <f>IFERROR(MATCH($S398,$DF$398:$ES$398,0),0)</f>
      </c>
      <c r="GK398">
        <f>IF($GJ398&gt;0,INDEX($ET$398:$GG$398,$GJ398),"")</f>
      </c>
      <c r="GN398">
        <f>IF($IW398&gt;=1,INDEX($GL:$GL,$IV398+1),"")</f>
      </c>
      <c r="GO398">
        <f>IF($IW398&gt;=2,INDEX($GL:$GL,$IV398+2),"")</f>
      </c>
      <c r="GP398">
        <f>IF($IW398&gt;=3,INDEX($GL:$GL,$IV398+3),"")</f>
      </c>
      <c r="GQ398">
        <f>IF($IW398&gt;=4,INDEX($GL:$GL,$IV398+4),"")</f>
      </c>
      <c r="GR398">
        <f>IF($IW398&gt;=5,INDEX($GL:$GL,$IV398+5),"")</f>
      </c>
      <c r="GS398">
        <f>IF($IW398&gt;=6,INDEX($GL:$GL,$IV398+6),"")</f>
      </c>
      <c r="GT398">
        <f>IF($IW398&gt;=7,INDEX($GL:$GL,$IV398+7),"")</f>
      </c>
      <c r="GU398">
        <f>IF($IW398&gt;=8,INDEX($GL:$GL,$IV398+8),"")</f>
      </c>
      <c r="GV398">
        <f>IF($IW398&gt;=9,INDEX($GL:$GL,$IV398+9),"")</f>
      </c>
      <c r="GW398">
        <f>IF($IW398&gt;=10,INDEX($GL:$GL,$IV398+10),"")</f>
      </c>
      <c r="GX398">
        <f>IF($IW398&gt;=11,INDEX($GL:$GL,$IV398+11),"")</f>
      </c>
      <c r="GY398">
        <f>IF($IW398&gt;=12,INDEX($GL:$GL,$IV398+12),"")</f>
      </c>
      <c r="GZ398">
        <f>IF($IW398&gt;=13,INDEX($GL:$GL,$IV398+13),"")</f>
      </c>
      <c r="HA398">
        <f>IF($IW398&gt;=14,INDEX($GL:$GL,$IV398+14),"")</f>
      </c>
      <c r="HB398">
        <f>IF($IW398&gt;=15,INDEX($GL:$GL,$IV398+15),"")</f>
      </c>
      <c r="HC398">
        <f>IF($IW398&gt;=16,INDEX($GL:$GL,$IV398+16),"")</f>
      </c>
      <c r="HD398">
        <f>IF($IW398&gt;=17,INDEX($GL:$GL,$IV398+17),"")</f>
      </c>
      <c r="HE398">
        <f>IF($IW398&gt;=18,INDEX($GL:$GL,$IV398+18),"")</f>
      </c>
      <c r="HF398">
        <f>IF($IW398&gt;=19,INDEX($GL:$GL,$IV398+19),"")</f>
      </c>
      <c r="HG398">
        <f>IF($IW398&gt;=20,INDEX($GL:$GL,$IV398+20),"")</f>
      </c>
      <c r="HH398">
        <f>IF($IW398&gt;=21,INDEX($GL:$GL,$IV398+21),"")</f>
      </c>
      <c r="HI398">
        <f>IF($IW398&gt;=22,INDEX($GL:$GL,$IV398+22),"")</f>
      </c>
      <c r="HJ398">
        <f>IF($IW398&gt;=23,INDEX($GL:$GL,$IV398+23),"")</f>
      </c>
      <c r="HK398">
        <f>IF($IW398&gt;=24,INDEX($GL:$GL,$IV398+24),"")</f>
      </c>
      <c r="HL398">
        <f>IF($IW398&gt;=25,INDEX($GL:$GL,$IV398+25),"")</f>
      </c>
      <c r="HM398">
        <f>IF($IW398&gt;=26,INDEX($GL:$GL,$IV398+26),"")</f>
      </c>
      <c r="HN398">
        <f>IF($IW398&gt;=27,INDEX($GL:$GL,$IV398+27),"")</f>
      </c>
      <c r="HO398">
        <f>IF($IW398&gt;=28,INDEX($GL:$GL,$IV398+28),"")</f>
      </c>
      <c r="HP398">
        <f>IF($IW398&gt;=29,INDEX($GL:$GL,$IV398+29),"")</f>
      </c>
      <c r="HQ398">
        <f>IF($IW398&gt;=30,INDEX($GL:$GL,$IV398+30),"")</f>
      </c>
      <c r="HR398">
        <f>IF($IW398&gt;=31,INDEX($GL:$GL,$IV398+31),"")</f>
      </c>
      <c r="HS398">
        <f>IF($IW398&gt;=32,INDEX($GL:$GL,$IV398+32),"")</f>
      </c>
      <c r="HT398">
        <f>IF($IW398&gt;=33,INDEX($GL:$GL,$IV398+33),"")</f>
      </c>
      <c r="HU398">
        <f>IF($IW398&gt;=34,INDEX($GL:$GL,$IV398+34),"")</f>
      </c>
      <c r="HV398">
        <f>IF($IW398&gt;=35,INDEX($GL:$GL,$IV398+35),"")</f>
      </c>
      <c r="HW398">
        <f>IF($IW398&gt;=36,INDEX($GL:$GL,$IV398+36),"")</f>
      </c>
      <c r="HX398">
        <f>IF($IW398&gt;=37,INDEX($GL:$GL,$IV398+37),"")</f>
      </c>
      <c r="HY398">
        <f>IF($IW398&gt;=38,INDEX($GL:$GL,$IV398+38),"")</f>
      </c>
      <c r="HZ398">
        <f>IF($IW398&gt;=39,INDEX($GL:$GL,$IV398+39),"")</f>
      </c>
      <c r="IA398">
        <f>IF($IW398&gt;=40,INDEX($GL:$GL,$IV398+40),"")</f>
      </c>
      <c r="IB398">
        <f>IF($IW398&gt;=41,INDEX($GL:$GL,$IV398+41),"")</f>
      </c>
      <c r="IC398">
        <f>IF($IW398&gt;=42,INDEX($GL:$GL,$IV398+42),"")</f>
      </c>
      <c r="ID398">
        <f>IF($IW398&gt;=43,INDEX($GL:$GL,$IV398+43),"")</f>
      </c>
      <c r="IE398">
        <f>IF($IW398&gt;=44,INDEX($GL:$GL,$IV398+44),"")</f>
      </c>
      <c r="IF398">
        <f>IF($IW398&gt;=45,INDEX($GL:$GL,$IV398+45),"")</f>
      </c>
      <c r="IG398">
        <f>IF($IW398&gt;=46,INDEX($GL:$GL,$IV398+46),"")</f>
      </c>
      <c r="IH398">
        <f>IF($IW398&gt;=47,INDEX($GL:$GL,$IV398+47),"")</f>
      </c>
      <c r="II398">
        <f>IF($IW398&gt;=48,INDEX($GL:$GL,$IV398+48),"")</f>
      </c>
      <c r="IJ398">
        <f>IF($IW398&gt;=49,INDEX($GL:$GL,$IV398+49),"")</f>
      </c>
      <c r="IK398">
        <f>IF($IW398&gt;=50,INDEX($GL:$GL,$IV398+50),"")</f>
      </c>
      <c r="IL398">
        <f>IF($IW398&gt;=51,INDEX($GL:$GL,$IV398+51),"")</f>
      </c>
      <c r="IM398">
        <f>IF($IW398&gt;=52,INDEX($GL:$GL,$IV398+52),"")</f>
      </c>
      <c r="IN398">
        <f>IF($IW398&gt;=53,INDEX($GL:$GL,$IV398+53),"")</f>
      </c>
      <c r="IO398">
        <f>IF($IW398&gt;=54,INDEX($GL:$GL,$IV398+54),"")</f>
      </c>
      <c r="IP398">
        <f>IF($IW398&gt;=55,INDEX($GL:$GL,$IV398+55),"")</f>
      </c>
      <c r="IQ398">
        <f>IF($IW398&gt;=56,INDEX($GL:$GL,$IV398+56),"")</f>
      </c>
      <c r="IR398">
        <f>IF($IW398&gt;=57,INDEX($GL:$GL,$IV398+57),"")</f>
      </c>
      <c r="IS398">
        <f>IF($IW398&gt;=58,INDEX($GL:$GL,$IV398+58),"")</f>
      </c>
      <c r="IT398">
        <f>IF($IW398&gt;=59,INDEX($GL:$GL,$IV398+59),"")</f>
      </c>
      <c r="IU398">
        <f>IF($IW398&gt;=60,INDEX($GL:$GL,$IV398+60),"")</f>
      </c>
      <c r="IV398">
        <f>IFERROR(MATCH($GK398,$GL$2:$GL$324,0)+1,0)</f>
      </c>
      <c r="IW398">
        <f>IFERROR(INDEX($GM$2:$GM$324,MATCH($GK398,$GL$2:$GL$324,0)),0)</f>
      </c>
      <c r="IX398" t="s">
        <v>34</v>
      </c>
      <c r="IY398" t="s">
        <v>34</v>
      </c>
    </row>
    <row r="399" spans="1:259" x14ac:dyDescent="0.25">
      <c r="K399">
        <f>IF(OR($N399="",$J399=""),"",IFERROR($N399/$J399,0))</f>
      </c>
      <c r="L399">
        <f>IF($N399="","",
SUM($M399,$O399,$T399,$P399,$R399)*
(1-IF($U399="",0,VALUE($U399)/100)))</f>
      </c>
      <c r="M399">
        <f>IF($N399="","",$N399)</f>
      </c>
      <c r="O399">
        <f>IF($N399="","",
IF($H399="","",
IF(ISNUMBER(SEARCH("exempt",LOWER($H399))),0,
$N399*(VALUE(SUBSTITUTE($H399,"%",""))/100))))</f>
      </c>
      <c r="V399">
        <f>IFERROR(IF(FIND(" - ",$E399)&gt;0,MID($E399,FIND(" - ",$E399)+3,LEN($E399)),""),"")</f>
      </c>
      <c r="AE399" t="s">
        <v>980</v>
      </c>
      <c r="AJ399">
        <f>IFERROR(LEFT($E399,FIND(" - ",$E399)-1),$E399)</f>
      </c>
      <c r="AM399">
        <f>IF($CB399&gt;=1,INDEX($AK:$AK,$CA399+1),"")</f>
      </c>
      <c r="AN399">
        <f>IF($CB399&gt;=2,INDEX($AK:$AK,$CA399+2),"")</f>
      </c>
      <c r="AO399">
        <f>IF($CB399&gt;=3,INDEX($AK:$AK,$CA399+3),"")</f>
      </c>
      <c r="AP399">
        <f>IF($CB399&gt;=4,INDEX($AK:$AK,$CA399+4),"")</f>
      </c>
      <c r="AQ399">
        <f>IF($CB399&gt;=5,INDEX($AK:$AK,$CA399+5),"")</f>
      </c>
      <c r="AR399">
        <f>IF($CB399&gt;=6,INDEX($AK:$AK,$CA399+6),"")</f>
      </c>
      <c r="AS399">
        <f>IF($CB399&gt;=7,INDEX($AK:$AK,$CA399+7),"")</f>
      </c>
      <c r="AT399">
        <f>IF($CB399&gt;=8,INDEX($AK:$AK,$CA399+8),"")</f>
      </c>
      <c r="AU399">
        <f>IF($CB399&gt;=9,INDEX($AK:$AK,$CA399+9),"")</f>
      </c>
      <c r="AV399">
        <f>IF($CB399&gt;=10,INDEX($AK:$AK,$CA399+10),"")</f>
      </c>
      <c r="AW399">
        <f>IF($CB399&gt;=11,INDEX($AK:$AK,$CA399+11),"")</f>
      </c>
      <c r="AX399">
        <f>IF($CB399&gt;=12,INDEX($AK:$AK,$CA399+12),"")</f>
      </c>
      <c r="AY399">
        <f>IF($CB399&gt;=13,INDEX($AK:$AK,$CA399+13),"")</f>
      </c>
      <c r="AZ399">
        <f>IF($CB399&gt;=14,INDEX($AK:$AK,$CA399+14),"")</f>
      </c>
      <c r="BA399">
        <f>IF($CB399&gt;=15,INDEX($AK:$AK,$CA399+15),"")</f>
      </c>
      <c r="BB399">
        <f>IF($CB399&gt;=16,INDEX($AK:$AK,$CA399+16),"")</f>
      </c>
      <c r="BC399">
        <f>IF($CB399&gt;=17,INDEX($AK:$AK,$CA399+17),"")</f>
      </c>
      <c r="BD399">
        <f>IF($CB399&gt;=18,INDEX($AK:$AK,$CA399+18),"")</f>
      </c>
      <c r="BE399">
        <f>IF($CB399&gt;=19,INDEX($AK:$AK,$CA399+19),"")</f>
      </c>
      <c r="BF399">
        <f>IF($CB399&gt;=20,INDEX($AK:$AK,$CA399+20),"")</f>
      </c>
      <c r="BG399">
        <f>IF($CB399&gt;=21,INDEX($AK:$AK,$CA399+21),"")</f>
      </c>
      <c r="BH399">
        <f>IF($CB399&gt;=22,INDEX($AK:$AK,$CA399+22),"")</f>
      </c>
      <c r="BI399">
        <f>IF($CB399&gt;=23,INDEX($AK:$AK,$CA399+23),"")</f>
      </c>
      <c r="BJ399">
        <f>IF($CB399&gt;=24,INDEX($AK:$AK,$CA399+24),"")</f>
      </c>
      <c r="BK399">
        <f>IF($CB399&gt;=25,INDEX($AK:$AK,$CA399+25),"")</f>
      </c>
      <c r="BL399">
        <f>IF($CB399&gt;=26,INDEX($AK:$AK,$CA399+26),"")</f>
      </c>
      <c r="BM399">
        <f>IF($CB399&gt;=27,INDEX($AK:$AK,$CA399+27),"")</f>
      </c>
      <c r="BN399">
        <f>IF($CB399&gt;=28,INDEX($AK:$AK,$CA399+28),"")</f>
      </c>
      <c r="BO399">
        <f>IF($CB399&gt;=29,INDEX($AK:$AK,$CA399+29),"")</f>
      </c>
      <c r="BP399">
        <f>IF($CB399&gt;=30,INDEX($AK:$AK,$CA399+30),"")</f>
      </c>
      <c r="BQ399">
        <f>IF($CB399&gt;=31,INDEX($AK:$AK,$CA399+31),"")</f>
      </c>
      <c r="BR399">
        <f>IF($CB399&gt;=32,INDEX($AK:$AK,$CA399+32),"")</f>
      </c>
      <c r="BS399">
        <f>IF($CB399&gt;=33,INDEX($AK:$AK,$CA399+33),"")</f>
      </c>
      <c r="BT399">
        <f>IF($CB399&gt;=34,INDEX($AK:$AK,$CA399+34),"")</f>
      </c>
      <c r="BU399">
        <f>IF($CB399&gt;=35,INDEX($AK:$AK,$CA399+35),"")</f>
      </c>
      <c r="BV399">
        <f>IF($CB399&gt;=36,INDEX($AK:$AK,$CA399+36),"")</f>
      </c>
      <c r="BW399">
        <f>IF($CB399&gt;=37,INDEX($AK:$AK,$CA399+37),"")</f>
      </c>
      <c r="BX399">
        <f>IF($CB399&gt;=38,INDEX($AK:$AK,$CA399+38),"")</f>
      </c>
      <c r="BY399">
        <f>IF($CB399&gt;=39,INDEX($AK:$AK,$CA399+39),"")</f>
      </c>
      <c r="BZ399">
        <f>IF($CB399&gt;=40,INDEX($AK:$AK,$CA399+40),"")</f>
      </c>
      <c r="CA399">
        <f>IFERROR(MATCH($AJ399,$AK$2:$AK$134,0)+1,0)</f>
      </c>
      <c r="CB399">
        <f>IFERROR(INDEX($AL$2:$AL$134,MATCH($AJ399,$AK$2:$AK$134,0)),0)</f>
      </c>
      <c r="CC399">
        <f>IFERROR(LEFT($F399,FIND(" - ",$F399)-1),$F399)</f>
      </c>
      <c r="CF399">
        <f>IF($DA399&gt;=1,INDEX($CD:$CD,$CZ399+1),"")</f>
      </c>
      <c r="CG399">
        <f>IF($DA399&gt;=2,INDEX($CD:$CD,$CZ399+2),"")</f>
      </c>
      <c r="CH399">
        <f>IF($DA399&gt;=3,INDEX($CD:$CD,$CZ399+3),"")</f>
      </c>
      <c r="CI399">
        <f>IF($DA399&gt;=4,INDEX($CD:$CD,$CZ399+4),"")</f>
      </c>
      <c r="CJ399">
        <f>IF($DA399&gt;=5,INDEX($CD:$CD,$CZ399+5),"")</f>
      </c>
      <c r="CK399">
        <f>IF($DA399&gt;=6,INDEX($CD:$CD,$CZ399+6),"")</f>
      </c>
      <c r="CL399">
        <f>IF($DA399&gt;=7,INDEX($CD:$CD,$CZ399+7),"")</f>
      </c>
      <c r="CM399">
        <f>IF($DA399&gt;=8,INDEX($CD:$CD,$CZ399+8),"")</f>
      </c>
      <c r="CN399">
        <f>IF($DA399&gt;=9,INDEX($CD:$CD,$CZ399+9),"")</f>
      </c>
      <c r="CO399">
        <f>IF($DA399&gt;=10,INDEX($CD:$CD,$CZ399+10),"")</f>
      </c>
      <c r="CP399">
        <f>IF($DA399&gt;=11,INDEX($CD:$CD,$CZ399+11),"")</f>
      </c>
      <c r="CQ399">
        <f>IF($DA399&gt;=12,INDEX($CD:$CD,$CZ399+12),"")</f>
      </c>
      <c r="CR399">
        <f>IF($DA399&gt;=13,INDEX($CD:$CD,$CZ399+13),"")</f>
      </c>
      <c r="CS399">
        <f>IF($DA399&gt;=14,INDEX($CD:$CD,$CZ399+14),"")</f>
      </c>
      <c r="CT399">
        <f>IF($DA399&gt;=15,INDEX($CD:$CD,$CZ399+15),"")</f>
      </c>
      <c r="CU399">
        <f>IF($DA399&gt;=16,INDEX($CD:$CD,$CZ399+16),"")</f>
      </c>
      <c r="CV399">
        <f>IF($DA399&gt;=17,INDEX($CD:$CD,$CZ399+17),"")</f>
      </c>
      <c r="CW399">
        <f>IF($DA399&gt;=18,INDEX($CD:$CD,$CZ399+18),"")</f>
      </c>
      <c r="CX399">
        <f>IF($DA399&gt;=19,INDEX($CD:$CD,$CZ399+19),"")</f>
      </c>
      <c r="CY399">
        <f>IF($DA399&gt;=20,INDEX($CD:$CD,$CZ399+20),"")</f>
      </c>
      <c r="CZ399">
        <f>IFERROR(MATCH($CC399,$CD$2:$CD$263,0)+1,0)</f>
      </c>
      <c r="DA399">
        <f>IFERROR(INDEX($CE$2:$CE$263,MATCH($CC399,$CD$2:$CD$263,0)),0)</f>
      </c>
      <c r="DB399">
        <f>IFERROR(INDEX($AI:$AI,MATCH($H399,$AH:$AH,0))&amp;"","")</f>
      </c>
      <c r="DF399">
        <f>IF($GI399&gt;=1,INDEX($DC:$DC,$GH399+1),"")</f>
      </c>
      <c r="DG399">
        <f>IF($GI399&gt;=2,INDEX($DC:$DC,$GH399+2),"")</f>
      </c>
      <c r="DH399">
        <f>IF($GI399&gt;=3,INDEX($DC:$DC,$GH399+3),"")</f>
      </c>
      <c r="DI399">
        <f>IF($GI399&gt;=4,INDEX($DC:$DC,$GH399+4),"")</f>
      </c>
      <c r="DJ399">
        <f>IF($GI399&gt;=5,INDEX($DC:$DC,$GH399+5),"")</f>
      </c>
      <c r="DK399">
        <f>IF($GI399&gt;=6,INDEX($DC:$DC,$GH399+6),"")</f>
      </c>
      <c r="DL399">
        <f>IF($GI399&gt;=7,INDEX($DC:$DC,$GH399+7),"")</f>
      </c>
      <c r="DM399">
        <f>IF($GI399&gt;=8,INDEX($DC:$DC,$GH399+8),"")</f>
      </c>
      <c r="DN399">
        <f>IF($GI399&gt;=9,INDEX($DC:$DC,$GH399+9),"")</f>
      </c>
      <c r="DO399">
        <f>IF($GI399&gt;=10,INDEX($DC:$DC,$GH399+10),"")</f>
      </c>
      <c r="DP399">
        <f>IF($GI399&gt;=11,INDEX($DC:$DC,$GH399+11),"")</f>
      </c>
      <c r="DQ399">
        <f>IF($GI399&gt;=12,INDEX($DC:$DC,$GH399+12),"")</f>
      </c>
      <c r="DR399">
        <f>IF($GI399&gt;=13,INDEX($DC:$DC,$GH399+13),"")</f>
      </c>
      <c r="DS399">
        <f>IF($GI399&gt;=14,INDEX($DC:$DC,$GH399+14),"")</f>
      </c>
      <c r="DT399">
        <f>IF($GI399&gt;=15,INDEX($DC:$DC,$GH399+15),"")</f>
      </c>
      <c r="DU399">
        <f>IF($GI399&gt;=16,INDEX($DC:$DC,$GH399+16),"")</f>
      </c>
      <c r="DV399">
        <f>IF($GI399&gt;=17,INDEX($DC:$DC,$GH399+17),"")</f>
      </c>
      <c r="DW399">
        <f>IF($GI399&gt;=18,INDEX($DC:$DC,$GH399+18),"")</f>
      </c>
      <c r="DX399">
        <f>IF($GI399&gt;=19,INDEX($DC:$DC,$GH399+19),"")</f>
      </c>
      <c r="DY399">
        <f>IF($GI399&gt;=20,INDEX($DC:$DC,$GH399+20),"")</f>
      </c>
      <c r="DZ399">
        <f>IF($GI399&gt;=21,INDEX($DC:$DC,$GH399+21),"")</f>
      </c>
      <c r="EA399">
        <f>IF($GI399&gt;=22,INDEX($DC:$DC,$GH399+22),"")</f>
      </c>
      <c r="EB399">
        <f>IF($GI399&gt;=23,INDEX($DC:$DC,$GH399+23),"")</f>
      </c>
      <c r="EC399">
        <f>IF($GI399&gt;=24,INDEX($DC:$DC,$GH399+24),"")</f>
      </c>
      <c r="ED399">
        <f>IF($GI399&gt;=25,INDEX($DC:$DC,$GH399+25),"")</f>
      </c>
      <c r="EE399">
        <f>IF($GI399&gt;=26,INDEX($DC:$DC,$GH399+26),"")</f>
      </c>
      <c r="EF399">
        <f>IF($GI399&gt;=27,INDEX($DC:$DC,$GH399+27),"")</f>
      </c>
      <c r="EG399">
        <f>IF($GI399&gt;=28,INDEX($DC:$DC,$GH399+28),"")</f>
      </c>
      <c r="EH399">
        <f>IF($GI399&gt;=29,INDEX($DC:$DC,$GH399+29),"")</f>
      </c>
      <c r="EI399">
        <f>IF($GI399&gt;=30,INDEX($DC:$DC,$GH399+30),"")</f>
      </c>
      <c r="EJ399">
        <f>IF($GI399&gt;=31,INDEX($DC:$DC,$GH399+31),"")</f>
      </c>
      <c r="EK399">
        <f>IF($GI399&gt;=32,INDEX($DC:$DC,$GH399+32),"")</f>
      </c>
      <c r="EL399">
        <f>IF($GI399&gt;=33,INDEX($DC:$DC,$GH399+33),"")</f>
      </c>
      <c r="EM399">
        <f>IF($GI399&gt;=34,INDEX($DC:$DC,$GH399+34),"")</f>
      </c>
      <c r="EN399">
        <f>IF($GI399&gt;=35,INDEX($DC:$DC,$GH399+35),"")</f>
      </c>
      <c r="EO399">
        <f>IF($GI399&gt;=36,INDEX($DC:$DC,$GH399+36),"")</f>
      </c>
      <c r="EP399">
        <f>IF($GI399&gt;=37,INDEX($DC:$DC,$GH399+37),"")</f>
      </c>
      <c r="EQ399">
        <f>IF($GI399&gt;=38,INDEX($DC:$DC,$GH399+38),"")</f>
      </c>
      <c r="ER399">
        <f>IF($GI399&gt;=39,INDEX($DC:$DC,$GH399+39),"")</f>
      </c>
      <c r="ES399">
        <f>IF($GI399&gt;=40,INDEX($DC:$DC,$GH399+40),"")</f>
      </c>
      <c r="ET399">
        <f>IF($GI399&gt;=1,INDEX($DD:$DD,$GH399+1),"")</f>
      </c>
      <c r="EU399">
        <f>IF($GI399&gt;=2,INDEX($DD:$DD,$GH399+2),"")</f>
      </c>
      <c r="EV399">
        <f>IF($GI399&gt;=3,INDEX($DD:$DD,$GH399+3),"")</f>
      </c>
      <c r="EW399">
        <f>IF($GI399&gt;=4,INDEX($DD:$DD,$GH399+4),"")</f>
      </c>
      <c r="EX399">
        <f>IF($GI399&gt;=5,INDEX($DD:$DD,$GH399+5),"")</f>
      </c>
      <c r="EY399">
        <f>IF($GI399&gt;=6,INDEX($DD:$DD,$GH399+6),"")</f>
      </c>
      <c r="EZ399">
        <f>IF($GI399&gt;=7,INDEX($DD:$DD,$GH399+7),"")</f>
      </c>
      <c r="FA399">
        <f>IF($GI399&gt;=8,INDEX($DD:$DD,$GH399+8),"")</f>
      </c>
      <c r="FB399">
        <f>IF($GI399&gt;=9,INDEX($DD:$DD,$GH399+9),"")</f>
      </c>
      <c r="FC399">
        <f>IF($GI399&gt;=10,INDEX($DD:$DD,$GH399+10),"")</f>
      </c>
      <c r="FD399">
        <f>IF($GI399&gt;=11,INDEX($DD:$DD,$GH399+11),"")</f>
      </c>
      <c r="FE399">
        <f>IF($GI399&gt;=12,INDEX($DD:$DD,$GH399+12),"")</f>
      </c>
      <c r="FF399">
        <f>IF($GI399&gt;=13,INDEX($DD:$DD,$GH399+13),"")</f>
      </c>
      <c r="FG399">
        <f>IF($GI399&gt;=14,INDEX($DD:$DD,$GH399+14),"")</f>
      </c>
      <c r="FH399">
        <f>IF($GI399&gt;=15,INDEX($DD:$DD,$GH399+15),"")</f>
      </c>
      <c r="FI399">
        <f>IF($GI399&gt;=16,INDEX($DD:$DD,$GH399+16),"")</f>
      </c>
      <c r="FJ399">
        <f>IF($GI399&gt;=17,INDEX($DD:$DD,$GH399+17),"")</f>
      </c>
      <c r="FK399">
        <f>IF($GI399&gt;=18,INDEX($DD:$DD,$GH399+18),"")</f>
      </c>
      <c r="FL399">
        <f>IF($GI399&gt;=19,INDEX($DD:$DD,$GH399+19),"")</f>
      </c>
      <c r="FM399">
        <f>IF($GI399&gt;=20,INDEX($DD:$DD,$GH399+20),"")</f>
      </c>
      <c r="FN399">
        <f>IF($GI399&gt;=21,INDEX($DD:$DD,$GH399+21),"")</f>
      </c>
      <c r="FO399">
        <f>IF($GI399&gt;=22,INDEX($DD:$DD,$GH399+22),"")</f>
      </c>
      <c r="FP399">
        <f>IF($GI399&gt;=23,INDEX($DD:$DD,$GH399+23),"")</f>
      </c>
      <c r="FQ399">
        <f>IF($GI399&gt;=24,INDEX($DD:$DD,$GH399+24),"")</f>
      </c>
      <c r="FR399">
        <f>IF($GI399&gt;=25,INDEX($DD:$DD,$GH399+25),"")</f>
      </c>
      <c r="FS399">
        <f>IF($GI399&gt;=26,INDEX($DD:$DD,$GH399+26),"")</f>
      </c>
      <c r="FT399">
        <f>IF($GI399&gt;=27,INDEX($DD:$DD,$GH399+27),"")</f>
      </c>
      <c r="FU399">
        <f>IF($GI399&gt;=28,INDEX($DD:$DD,$GH399+28),"")</f>
      </c>
      <c r="FV399">
        <f>IF($GI399&gt;=29,INDEX($DD:$DD,$GH399+29),"")</f>
      </c>
      <c r="FW399">
        <f>IF($GI399&gt;=30,INDEX($DD:$DD,$GH399+30),"")</f>
      </c>
      <c r="FX399">
        <f>IF($GI399&gt;=31,INDEX($DD:$DD,$GH399+31),"")</f>
      </c>
      <c r="FY399">
        <f>IF($GI399&gt;=32,INDEX($DD:$DD,$GH399+32),"")</f>
      </c>
      <c r="FZ399">
        <f>IF($GI399&gt;=33,INDEX($DD:$DD,$GH399+33),"")</f>
      </c>
      <c r="GA399">
        <f>IF($GI399&gt;=34,INDEX($DD:$DD,$GH399+34),"")</f>
      </c>
      <c r="GB399">
        <f>IF($GI399&gt;=35,INDEX($DD:$DD,$GH399+35),"")</f>
      </c>
      <c r="GC399">
        <f>IF($GI399&gt;=36,INDEX($DD:$DD,$GH399+36),"")</f>
      </c>
      <c r="GD399">
        <f>IF($GI399&gt;=37,INDEX($DD:$DD,$GH399+37),"")</f>
      </c>
      <c r="GE399">
        <f>IF($GI399&gt;=38,INDEX($DD:$DD,$GH399+38),"")</f>
      </c>
      <c r="GF399">
        <f>IF($GI399&gt;=39,INDEX($DD:$DD,$GH399+39),"")</f>
      </c>
      <c r="GG399">
        <f>IF($GI399&gt;=40,INDEX($DD:$DD,$GH399+40),"")</f>
      </c>
      <c r="GH399">
        <f>IFERROR(MATCH($DB399,$DC$2:$DC$148,0)+1,0)</f>
      </c>
      <c r="GI399">
        <f>IFERROR(INDEX($DE$2:$DE$148,MATCH($DB399,$DC$2:$DC$148,0)),0)</f>
      </c>
      <c r="GJ399">
        <f>IFERROR(MATCH($S399,$DF$399:$ES$399,0),0)</f>
      </c>
      <c r="GK399">
        <f>IF($GJ399&gt;0,INDEX($ET$399:$GG$399,$GJ399),"")</f>
      </c>
      <c r="GN399">
        <f>IF($IW399&gt;=1,INDEX($GL:$GL,$IV399+1),"")</f>
      </c>
      <c r="GO399">
        <f>IF($IW399&gt;=2,INDEX($GL:$GL,$IV399+2),"")</f>
      </c>
      <c r="GP399">
        <f>IF($IW399&gt;=3,INDEX($GL:$GL,$IV399+3),"")</f>
      </c>
      <c r="GQ399">
        <f>IF($IW399&gt;=4,INDEX($GL:$GL,$IV399+4),"")</f>
      </c>
      <c r="GR399">
        <f>IF($IW399&gt;=5,INDEX($GL:$GL,$IV399+5),"")</f>
      </c>
      <c r="GS399">
        <f>IF($IW399&gt;=6,INDEX($GL:$GL,$IV399+6),"")</f>
      </c>
      <c r="GT399">
        <f>IF($IW399&gt;=7,INDEX($GL:$GL,$IV399+7),"")</f>
      </c>
      <c r="GU399">
        <f>IF($IW399&gt;=8,INDEX($GL:$GL,$IV399+8),"")</f>
      </c>
      <c r="GV399">
        <f>IF($IW399&gt;=9,INDEX($GL:$GL,$IV399+9),"")</f>
      </c>
      <c r="GW399">
        <f>IF($IW399&gt;=10,INDEX($GL:$GL,$IV399+10),"")</f>
      </c>
      <c r="GX399">
        <f>IF($IW399&gt;=11,INDEX($GL:$GL,$IV399+11),"")</f>
      </c>
      <c r="GY399">
        <f>IF($IW399&gt;=12,INDEX($GL:$GL,$IV399+12),"")</f>
      </c>
      <c r="GZ399">
        <f>IF($IW399&gt;=13,INDEX($GL:$GL,$IV399+13),"")</f>
      </c>
      <c r="HA399">
        <f>IF($IW399&gt;=14,INDEX($GL:$GL,$IV399+14),"")</f>
      </c>
      <c r="HB399">
        <f>IF($IW399&gt;=15,INDEX($GL:$GL,$IV399+15),"")</f>
      </c>
      <c r="HC399">
        <f>IF($IW399&gt;=16,INDEX($GL:$GL,$IV399+16),"")</f>
      </c>
      <c r="HD399">
        <f>IF($IW399&gt;=17,INDEX($GL:$GL,$IV399+17),"")</f>
      </c>
      <c r="HE399">
        <f>IF($IW399&gt;=18,INDEX($GL:$GL,$IV399+18),"")</f>
      </c>
      <c r="HF399">
        <f>IF($IW399&gt;=19,INDEX($GL:$GL,$IV399+19),"")</f>
      </c>
      <c r="HG399">
        <f>IF($IW399&gt;=20,INDEX($GL:$GL,$IV399+20),"")</f>
      </c>
      <c r="HH399">
        <f>IF($IW399&gt;=21,INDEX($GL:$GL,$IV399+21),"")</f>
      </c>
      <c r="HI399">
        <f>IF($IW399&gt;=22,INDEX($GL:$GL,$IV399+22),"")</f>
      </c>
      <c r="HJ399">
        <f>IF($IW399&gt;=23,INDEX($GL:$GL,$IV399+23),"")</f>
      </c>
      <c r="HK399">
        <f>IF($IW399&gt;=24,INDEX($GL:$GL,$IV399+24),"")</f>
      </c>
      <c r="HL399">
        <f>IF($IW399&gt;=25,INDEX($GL:$GL,$IV399+25),"")</f>
      </c>
      <c r="HM399">
        <f>IF($IW399&gt;=26,INDEX($GL:$GL,$IV399+26),"")</f>
      </c>
      <c r="HN399">
        <f>IF($IW399&gt;=27,INDEX($GL:$GL,$IV399+27),"")</f>
      </c>
      <c r="HO399">
        <f>IF($IW399&gt;=28,INDEX($GL:$GL,$IV399+28),"")</f>
      </c>
      <c r="HP399">
        <f>IF($IW399&gt;=29,INDEX($GL:$GL,$IV399+29),"")</f>
      </c>
      <c r="HQ399">
        <f>IF($IW399&gt;=30,INDEX($GL:$GL,$IV399+30),"")</f>
      </c>
      <c r="HR399">
        <f>IF($IW399&gt;=31,INDEX($GL:$GL,$IV399+31),"")</f>
      </c>
      <c r="HS399">
        <f>IF($IW399&gt;=32,INDEX($GL:$GL,$IV399+32),"")</f>
      </c>
      <c r="HT399">
        <f>IF($IW399&gt;=33,INDEX($GL:$GL,$IV399+33),"")</f>
      </c>
      <c r="HU399">
        <f>IF($IW399&gt;=34,INDEX($GL:$GL,$IV399+34),"")</f>
      </c>
      <c r="HV399">
        <f>IF($IW399&gt;=35,INDEX($GL:$GL,$IV399+35),"")</f>
      </c>
      <c r="HW399">
        <f>IF($IW399&gt;=36,INDEX($GL:$GL,$IV399+36),"")</f>
      </c>
      <c r="HX399">
        <f>IF($IW399&gt;=37,INDEX($GL:$GL,$IV399+37),"")</f>
      </c>
      <c r="HY399">
        <f>IF($IW399&gt;=38,INDEX($GL:$GL,$IV399+38),"")</f>
      </c>
      <c r="HZ399">
        <f>IF($IW399&gt;=39,INDEX($GL:$GL,$IV399+39),"")</f>
      </c>
      <c r="IA399">
        <f>IF($IW399&gt;=40,INDEX($GL:$GL,$IV399+40),"")</f>
      </c>
      <c r="IB399">
        <f>IF($IW399&gt;=41,INDEX($GL:$GL,$IV399+41),"")</f>
      </c>
      <c r="IC399">
        <f>IF($IW399&gt;=42,INDEX($GL:$GL,$IV399+42),"")</f>
      </c>
      <c r="ID399">
        <f>IF($IW399&gt;=43,INDEX($GL:$GL,$IV399+43),"")</f>
      </c>
      <c r="IE399">
        <f>IF($IW399&gt;=44,INDEX($GL:$GL,$IV399+44),"")</f>
      </c>
      <c r="IF399">
        <f>IF($IW399&gt;=45,INDEX($GL:$GL,$IV399+45),"")</f>
      </c>
      <c r="IG399">
        <f>IF($IW399&gt;=46,INDEX($GL:$GL,$IV399+46),"")</f>
      </c>
      <c r="IH399">
        <f>IF($IW399&gt;=47,INDEX($GL:$GL,$IV399+47),"")</f>
      </c>
      <c r="II399">
        <f>IF($IW399&gt;=48,INDEX($GL:$GL,$IV399+48),"")</f>
      </c>
      <c r="IJ399">
        <f>IF($IW399&gt;=49,INDEX($GL:$GL,$IV399+49),"")</f>
      </c>
      <c r="IK399">
        <f>IF($IW399&gt;=50,INDEX($GL:$GL,$IV399+50),"")</f>
      </c>
      <c r="IL399">
        <f>IF($IW399&gt;=51,INDEX($GL:$GL,$IV399+51),"")</f>
      </c>
      <c r="IM399">
        <f>IF($IW399&gt;=52,INDEX($GL:$GL,$IV399+52),"")</f>
      </c>
      <c r="IN399">
        <f>IF($IW399&gt;=53,INDEX($GL:$GL,$IV399+53),"")</f>
      </c>
      <c r="IO399">
        <f>IF($IW399&gt;=54,INDEX($GL:$GL,$IV399+54),"")</f>
      </c>
      <c r="IP399">
        <f>IF($IW399&gt;=55,INDEX($GL:$GL,$IV399+55),"")</f>
      </c>
      <c r="IQ399">
        <f>IF($IW399&gt;=56,INDEX($GL:$GL,$IV399+56),"")</f>
      </c>
      <c r="IR399">
        <f>IF($IW399&gt;=57,INDEX($GL:$GL,$IV399+57),"")</f>
      </c>
      <c r="IS399">
        <f>IF($IW399&gt;=58,INDEX($GL:$GL,$IV399+58),"")</f>
      </c>
      <c r="IT399">
        <f>IF($IW399&gt;=59,INDEX($GL:$GL,$IV399+59),"")</f>
      </c>
      <c r="IU399">
        <f>IF($IW399&gt;=60,INDEX($GL:$GL,$IV399+60),"")</f>
      </c>
      <c r="IV399">
        <f>IFERROR(MATCH($GK399,$GL$2:$GL$324,0)+1,0)</f>
      </c>
      <c r="IW399">
        <f>IFERROR(INDEX($GM$2:$GM$324,MATCH($GK399,$GL$2:$GL$324,0)),0)</f>
      </c>
      <c r="IX399" t="s">
        <v>34</v>
      </c>
      <c r="IY399" t="s">
        <v>34</v>
      </c>
    </row>
    <row r="400" spans="1:259" x14ac:dyDescent="0.25">
      <c r="K400">
        <f>IF(OR($N400="",$J400=""),"",IFERROR($N400/$J400,0))</f>
      </c>
      <c r="L400">
        <f>IF($N400="","",
SUM($M400,$O400,$T400,$P400,$R400)*
(1-IF($U400="",0,VALUE($U400)/100)))</f>
      </c>
      <c r="M400">
        <f>IF($N400="","",$N400)</f>
      </c>
      <c r="O400">
        <f>IF($N400="","",
IF($H400="","",
IF(ISNUMBER(SEARCH("exempt",LOWER($H400))),0,
$N400*(VALUE(SUBSTITUTE($H400,"%",""))/100))))</f>
      </c>
      <c r="V400">
        <f>IFERROR(IF(FIND(" - ",$E400)&gt;0,MID($E400,FIND(" - ",$E400)+3,LEN($E400)),""),"")</f>
      </c>
      <c r="AE400" t="s">
        <v>981</v>
      </c>
      <c r="AJ400">
        <f>IFERROR(LEFT($E400,FIND(" - ",$E400)-1),$E400)</f>
      </c>
      <c r="AM400">
        <f>IF($CB400&gt;=1,INDEX($AK:$AK,$CA400+1),"")</f>
      </c>
      <c r="AN400">
        <f>IF($CB400&gt;=2,INDEX($AK:$AK,$CA400+2),"")</f>
      </c>
      <c r="AO400">
        <f>IF($CB400&gt;=3,INDEX($AK:$AK,$CA400+3),"")</f>
      </c>
      <c r="AP400">
        <f>IF($CB400&gt;=4,INDEX($AK:$AK,$CA400+4),"")</f>
      </c>
      <c r="AQ400">
        <f>IF($CB400&gt;=5,INDEX($AK:$AK,$CA400+5),"")</f>
      </c>
      <c r="AR400">
        <f>IF($CB400&gt;=6,INDEX($AK:$AK,$CA400+6),"")</f>
      </c>
      <c r="AS400">
        <f>IF($CB400&gt;=7,INDEX($AK:$AK,$CA400+7),"")</f>
      </c>
      <c r="AT400">
        <f>IF($CB400&gt;=8,INDEX($AK:$AK,$CA400+8),"")</f>
      </c>
      <c r="AU400">
        <f>IF($CB400&gt;=9,INDEX($AK:$AK,$CA400+9),"")</f>
      </c>
      <c r="AV400">
        <f>IF($CB400&gt;=10,INDEX($AK:$AK,$CA400+10),"")</f>
      </c>
      <c r="AW400">
        <f>IF($CB400&gt;=11,INDEX($AK:$AK,$CA400+11),"")</f>
      </c>
      <c r="AX400">
        <f>IF($CB400&gt;=12,INDEX($AK:$AK,$CA400+12),"")</f>
      </c>
      <c r="AY400">
        <f>IF($CB400&gt;=13,INDEX($AK:$AK,$CA400+13),"")</f>
      </c>
      <c r="AZ400">
        <f>IF($CB400&gt;=14,INDEX($AK:$AK,$CA400+14),"")</f>
      </c>
      <c r="BA400">
        <f>IF($CB400&gt;=15,INDEX($AK:$AK,$CA400+15),"")</f>
      </c>
      <c r="BB400">
        <f>IF($CB400&gt;=16,INDEX($AK:$AK,$CA400+16),"")</f>
      </c>
      <c r="BC400">
        <f>IF($CB400&gt;=17,INDEX($AK:$AK,$CA400+17),"")</f>
      </c>
      <c r="BD400">
        <f>IF($CB400&gt;=18,INDEX($AK:$AK,$CA400+18),"")</f>
      </c>
      <c r="BE400">
        <f>IF($CB400&gt;=19,INDEX($AK:$AK,$CA400+19),"")</f>
      </c>
      <c r="BF400">
        <f>IF($CB400&gt;=20,INDEX($AK:$AK,$CA400+20),"")</f>
      </c>
      <c r="BG400">
        <f>IF($CB400&gt;=21,INDEX($AK:$AK,$CA400+21),"")</f>
      </c>
      <c r="BH400">
        <f>IF($CB400&gt;=22,INDEX($AK:$AK,$CA400+22),"")</f>
      </c>
      <c r="BI400">
        <f>IF($CB400&gt;=23,INDEX($AK:$AK,$CA400+23),"")</f>
      </c>
      <c r="BJ400">
        <f>IF($CB400&gt;=24,INDEX($AK:$AK,$CA400+24),"")</f>
      </c>
      <c r="BK400">
        <f>IF($CB400&gt;=25,INDEX($AK:$AK,$CA400+25),"")</f>
      </c>
      <c r="BL400">
        <f>IF($CB400&gt;=26,INDEX($AK:$AK,$CA400+26),"")</f>
      </c>
      <c r="BM400">
        <f>IF($CB400&gt;=27,INDEX($AK:$AK,$CA400+27),"")</f>
      </c>
      <c r="BN400">
        <f>IF($CB400&gt;=28,INDEX($AK:$AK,$CA400+28),"")</f>
      </c>
      <c r="BO400">
        <f>IF($CB400&gt;=29,INDEX($AK:$AK,$CA400+29),"")</f>
      </c>
      <c r="BP400">
        <f>IF($CB400&gt;=30,INDEX($AK:$AK,$CA400+30),"")</f>
      </c>
      <c r="BQ400">
        <f>IF($CB400&gt;=31,INDEX($AK:$AK,$CA400+31),"")</f>
      </c>
      <c r="BR400">
        <f>IF($CB400&gt;=32,INDEX($AK:$AK,$CA400+32),"")</f>
      </c>
      <c r="BS400">
        <f>IF($CB400&gt;=33,INDEX($AK:$AK,$CA400+33),"")</f>
      </c>
      <c r="BT400">
        <f>IF($CB400&gt;=34,INDEX($AK:$AK,$CA400+34),"")</f>
      </c>
      <c r="BU400">
        <f>IF($CB400&gt;=35,INDEX($AK:$AK,$CA400+35),"")</f>
      </c>
      <c r="BV400">
        <f>IF($CB400&gt;=36,INDEX($AK:$AK,$CA400+36),"")</f>
      </c>
      <c r="BW400">
        <f>IF($CB400&gt;=37,INDEX($AK:$AK,$CA400+37),"")</f>
      </c>
      <c r="BX400">
        <f>IF($CB400&gt;=38,INDEX($AK:$AK,$CA400+38),"")</f>
      </c>
      <c r="BY400">
        <f>IF($CB400&gt;=39,INDEX($AK:$AK,$CA400+39),"")</f>
      </c>
      <c r="BZ400">
        <f>IF($CB400&gt;=40,INDEX($AK:$AK,$CA400+40),"")</f>
      </c>
      <c r="CA400">
        <f>IFERROR(MATCH($AJ400,$AK$2:$AK$134,0)+1,0)</f>
      </c>
      <c r="CB400">
        <f>IFERROR(INDEX($AL$2:$AL$134,MATCH($AJ400,$AK$2:$AK$134,0)),0)</f>
      </c>
      <c r="CC400">
        <f>IFERROR(LEFT($F400,FIND(" - ",$F400)-1),$F400)</f>
      </c>
      <c r="CF400">
        <f>IF($DA400&gt;=1,INDEX($CD:$CD,$CZ400+1),"")</f>
      </c>
      <c r="CG400">
        <f>IF($DA400&gt;=2,INDEX($CD:$CD,$CZ400+2),"")</f>
      </c>
      <c r="CH400">
        <f>IF($DA400&gt;=3,INDEX($CD:$CD,$CZ400+3),"")</f>
      </c>
      <c r="CI400">
        <f>IF($DA400&gt;=4,INDEX($CD:$CD,$CZ400+4),"")</f>
      </c>
      <c r="CJ400">
        <f>IF($DA400&gt;=5,INDEX($CD:$CD,$CZ400+5),"")</f>
      </c>
      <c r="CK400">
        <f>IF($DA400&gt;=6,INDEX($CD:$CD,$CZ400+6),"")</f>
      </c>
      <c r="CL400">
        <f>IF($DA400&gt;=7,INDEX($CD:$CD,$CZ400+7),"")</f>
      </c>
      <c r="CM400">
        <f>IF($DA400&gt;=8,INDEX($CD:$CD,$CZ400+8),"")</f>
      </c>
      <c r="CN400">
        <f>IF($DA400&gt;=9,INDEX($CD:$CD,$CZ400+9),"")</f>
      </c>
      <c r="CO400">
        <f>IF($DA400&gt;=10,INDEX($CD:$CD,$CZ400+10),"")</f>
      </c>
      <c r="CP400">
        <f>IF($DA400&gt;=11,INDEX($CD:$CD,$CZ400+11),"")</f>
      </c>
      <c r="CQ400">
        <f>IF($DA400&gt;=12,INDEX($CD:$CD,$CZ400+12),"")</f>
      </c>
      <c r="CR400">
        <f>IF($DA400&gt;=13,INDEX($CD:$CD,$CZ400+13),"")</f>
      </c>
      <c r="CS400">
        <f>IF($DA400&gt;=14,INDEX($CD:$CD,$CZ400+14),"")</f>
      </c>
      <c r="CT400">
        <f>IF($DA400&gt;=15,INDEX($CD:$CD,$CZ400+15),"")</f>
      </c>
      <c r="CU400">
        <f>IF($DA400&gt;=16,INDEX($CD:$CD,$CZ400+16),"")</f>
      </c>
      <c r="CV400">
        <f>IF($DA400&gt;=17,INDEX($CD:$CD,$CZ400+17),"")</f>
      </c>
      <c r="CW400">
        <f>IF($DA400&gt;=18,INDEX($CD:$CD,$CZ400+18),"")</f>
      </c>
      <c r="CX400">
        <f>IF($DA400&gt;=19,INDEX($CD:$CD,$CZ400+19),"")</f>
      </c>
      <c r="CY400">
        <f>IF($DA400&gt;=20,INDEX($CD:$CD,$CZ400+20),"")</f>
      </c>
      <c r="CZ400">
        <f>IFERROR(MATCH($CC400,$CD$2:$CD$263,0)+1,0)</f>
      </c>
      <c r="DA400">
        <f>IFERROR(INDEX($CE$2:$CE$263,MATCH($CC400,$CD$2:$CD$263,0)),0)</f>
      </c>
      <c r="DB400">
        <f>IFERROR(INDEX($AI:$AI,MATCH($H400,$AH:$AH,0))&amp;"","")</f>
      </c>
      <c r="DF400">
        <f>IF($GI400&gt;=1,INDEX($DC:$DC,$GH400+1),"")</f>
      </c>
      <c r="DG400">
        <f>IF($GI400&gt;=2,INDEX($DC:$DC,$GH400+2),"")</f>
      </c>
      <c r="DH400">
        <f>IF($GI400&gt;=3,INDEX($DC:$DC,$GH400+3),"")</f>
      </c>
      <c r="DI400">
        <f>IF($GI400&gt;=4,INDEX($DC:$DC,$GH400+4),"")</f>
      </c>
      <c r="DJ400">
        <f>IF($GI400&gt;=5,INDEX($DC:$DC,$GH400+5),"")</f>
      </c>
      <c r="DK400">
        <f>IF($GI400&gt;=6,INDEX($DC:$DC,$GH400+6),"")</f>
      </c>
      <c r="DL400">
        <f>IF($GI400&gt;=7,INDEX($DC:$DC,$GH400+7),"")</f>
      </c>
      <c r="DM400">
        <f>IF($GI400&gt;=8,INDEX($DC:$DC,$GH400+8),"")</f>
      </c>
      <c r="DN400">
        <f>IF($GI400&gt;=9,INDEX($DC:$DC,$GH400+9),"")</f>
      </c>
      <c r="DO400">
        <f>IF($GI400&gt;=10,INDEX($DC:$DC,$GH400+10),"")</f>
      </c>
      <c r="DP400">
        <f>IF($GI400&gt;=11,INDEX($DC:$DC,$GH400+11),"")</f>
      </c>
      <c r="DQ400">
        <f>IF($GI400&gt;=12,INDEX($DC:$DC,$GH400+12),"")</f>
      </c>
      <c r="DR400">
        <f>IF($GI400&gt;=13,INDEX($DC:$DC,$GH400+13),"")</f>
      </c>
      <c r="DS400">
        <f>IF($GI400&gt;=14,INDEX($DC:$DC,$GH400+14),"")</f>
      </c>
      <c r="DT400">
        <f>IF($GI400&gt;=15,INDEX($DC:$DC,$GH400+15),"")</f>
      </c>
      <c r="DU400">
        <f>IF($GI400&gt;=16,INDEX($DC:$DC,$GH400+16),"")</f>
      </c>
      <c r="DV400">
        <f>IF($GI400&gt;=17,INDEX($DC:$DC,$GH400+17),"")</f>
      </c>
      <c r="DW400">
        <f>IF($GI400&gt;=18,INDEX($DC:$DC,$GH400+18),"")</f>
      </c>
      <c r="DX400">
        <f>IF($GI400&gt;=19,INDEX($DC:$DC,$GH400+19),"")</f>
      </c>
      <c r="DY400">
        <f>IF($GI400&gt;=20,INDEX($DC:$DC,$GH400+20),"")</f>
      </c>
      <c r="DZ400">
        <f>IF($GI400&gt;=21,INDEX($DC:$DC,$GH400+21),"")</f>
      </c>
      <c r="EA400">
        <f>IF($GI400&gt;=22,INDEX($DC:$DC,$GH400+22),"")</f>
      </c>
      <c r="EB400">
        <f>IF($GI400&gt;=23,INDEX($DC:$DC,$GH400+23),"")</f>
      </c>
      <c r="EC400">
        <f>IF($GI400&gt;=24,INDEX($DC:$DC,$GH400+24),"")</f>
      </c>
      <c r="ED400">
        <f>IF($GI400&gt;=25,INDEX($DC:$DC,$GH400+25),"")</f>
      </c>
      <c r="EE400">
        <f>IF($GI400&gt;=26,INDEX($DC:$DC,$GH400+26),"")</f>
      </c>
      <c r="EF400">
        <f>IF($GI400&gt;=27,INDEX($DC:$DC,$GH400+27),"")</f>
      </c>
      <c r="EG400">
        <f>IF($GI400&gt;=28,INDEX($DC:$DC,$GH400+28),"")</f>
      </c>
      <c r="EH400">
        <f>IF($GI400&gt;=29,INDEX($DC:$DC,$GH400+29),"")</f>
      </c>
      <c r="EI400">
        <f>IF($GI400&gt;=30,INDEX($DC:$DC,$GH400+30),"")</f>
      </c>
      <c r="EJ400">
        <f>IF($GI400&gt;=31,INDEX($DC:$DC,$GH400+31),"")</f>
      </c>
      <c r="EK400">
        <f>IF($GI400&gt;=32,INDEX($DC:$DC,$GH400+32),"")</f>
      </c>
      <c r="EL400">
        <f>IF($GI400&gt;=33,INDEX($DC:$DC,$GH400+33),"")</f>
      </c>
      <c r="EM400">
        <f>IF($GI400&gt;=34,INDEX($DC:$DC,$GH400+34),"")</f>
      </c>
      <c r="EN400">
        <f>IF($GI400&gt;=35,INDEX($DC:$DC,$GH400+35),"")</f>
      </c>
      <c r="EO400">
        <f>IF($GI400&gt;=36,INDEX($DC:$DC,$GH400+36),"")</f>
      </c>
      <c r="EP400">
        <f>IF($GI400&gt;=37,INDEX($DC:$DC,$GH400+37),"")</f>
      </c>
      <c r="EQ400">
        <f>IF($GI400&gt;=38,INDEX($DC:$DC,$GH400+38),"")</f>
      </c>
      <c r="ER400">
        <f>IF($GI400&gt;=39,INDEX($DC:$DC,$GH400+39),"")</f>
      </c>
      <c r="ES400">
        <f>IF($GI400&gt;=40,INDEX($DC:$DC,$GH400+40),"")</f>
      </c>
      <c r="ET400">
        <f>IF($GI400&gt;=1,INDEX($DD:$DD,$GH400+1),"")</f>
      </c>
      <c r="EU400">
        <f>IF($GI400&gt;=2,INDEX($DD:$DD,$GH400+2),"")</f>
      </c>
      <c r="EV400">
        <f>IF($GI400&gt;=3,INDEX($DD:$DD,$GH400+3),"")</f>
      </c>
      <c r="EW400">
        <f>IF($GI400&gt;=4,INDEX($DD:$DD,$GH400+4),"")</f>
      </c>
      <c r="EX400">
        <f>IF($GI400&gt;=5,INDEX($DD:$DD,$GH400+5),"")</f>
      </c>
      <c r="EY400">
        <f>IF($GI400&gt;=6,INDEX($DD:$DD,$GH400+6),"")</f>
      </c>
      <c r="EZ400">
        <f>IF($GI400&gt;=7,INDEX($DD:$DD,$GH400+7),"")</f>
      </c>
      <c r="FA400">
        <f>IF($GI400&gt;=8,INDEX($DD:$DD,$GH400+8),"")</f>
      </c>
      <c r="FB400">
        <f>IF($GI400&gt;=9,INDEX($DD:$DD,$GH400+9),"")</f>
      </c>
      <c r="FC400">
        <f>IF($GI400&gt;=10,INDEX($DD:$DD,$GH400+10),"")</f>
      </c>
      <c r="FD400">
        <f>IF($GI400&gt;=11,INDEX($DD:$DD,$GH400+11),"")</f>
      </c>
      <c r="FE400">
        <f>IF($GI400&gt;=12,INDEX($DD:$DD,$GH400+12),"")</f>
      </c>
      <c r="FF400">
        <f>IF($GI400&gt;=13,INDEX($DD:$DD,$GH400+13),"")</f>
      </c>
      <c r="FG400">
        <f>IF($GI400&gt;=14,INDEX($DD:$DD,$GH400+14),"")</f>
      </c>
      <c r="FH400">
        <f>IF($GI400&gt;=15,INDEX($DD:$DD,$GH400+15),"")</f>
      </c>
      <c r="FI400">
        <f>IF($GI400&gt;=16,INDEX($DD:$DD,$GH400+16),"")</f>
      </c>
      <c r="FJ400">
        <f>IF($GI400&gt;=17,INDEX($DD:$DD,$GH400+17),"")</f>
      </c>
      <c r="FK400">
        <f>IF($GI400&gt;=18,INDEX($DD:$DD,$GH400+18),"")</f>
      </c>
      <c r="FL400">
        <f>IF($GI400&gt;=19,INDEX($DD:$DD,$GH400+19),"")</f>
      </c>
      <c r="FM400">
        <f>IF($GI400&gt;=20,INDEX($DD:$DD,$GH400+20),"")</f>
      </c>
      <c r="FN400">
        <f>IF($GI400&gt;=21,INDEX($DD:$DD,$GH400+21),"")</f>
      </c>
      <c r="FO400">
        <f>IF($GI400&gt;=22,INDEX($DD:$DD,$GH400+22),"")</f>
      </c>
      <c r="FP400">
        <f>IF($GI400&gt;=23,INDEX($DD:$DD,$GH400+23),"")</f>
      </c>
      <c r="FQ400">
        <f>IF($GI400&gt;=24,INDEX($DD:$DD,$GH400+24),"")</f>
      </c>
      <c r="FR400">
        <f>IF($GI400&gt;=25,INDEX($DD:$DD,$GH400+25),"")</f>
      </c>
      <c r="FS400">
        <f>IF($GI400&gt;=26,INDEX($DD:$DD,$GH400+26),"")</f>
      </c>
      <c r="FT400">
        <f>IF($GI400&gt;=27,INDEX($DD:$DD,$GH400+27),"")</f>
      </c>
      <c r="FU400">
        <f>IF($GI400&gt;=28,INDEX($DD:$DD,$GH400+28),"")</f>
      </c>
      <c r="FV400">
        <f>IF($GI400&gt;=29,INDEX($DD:$DD,$GH400+29),"")</f>
      </c>
      <c r="FW400">
        <f>IF($GI400&gt;=30,INDEX($DD:$DD,$GH400+30),"")</f>
      </c>
      <c r="FX400">
        <f>IF($GI400&gt;=31,INDEX($DD:$DD,$GH400+31),"")</f>
      </c>
      <c r="FY400">
        <f>IF($GI400&gt;=32,INDEX($DD:$DD,$GH400+32),"")</f>
      </c>
      <c r="FZ400">
        <f>IF($GI400&gt;=33,INDEX($DD:$DD,$GH400+33),"")</f>
      </c>
      <c r="GA400">
        <f>IF($GI400&gt;=34,INDEX($DD:$DD,$GH400+34),"")</f>
      </c>
      <c r="GB400">
        <f>IF($GI400&gt;=35,INDEX($DD:$DD,$GH400+35),"")</f>
      </c>
      <c r="GC400">
        <f>IF($GI400&gt;=36,INDEX($DD:$DD,$GH400+36),"")</f>
      </c>
      <c r="GD400">
        <f>IF($GI400&gt;=37,INDEX($DD:$DD,$GH400+37),"")</f>
      </c>
      <c r="GE400">
        <f>IF($GI400&gt;=38,INDEX($DD:$DD,$GH400+38),"")</f>
      </c>
      <c r="GF400">
        <f>IF($GI400&gt;=39,INDEX($DD:$DD,$GH400+39),"")</f>
      </c>
      <c r="GG400">
        <f>IF($GI400&gt;=40,INDEX($DD:$DD,$GH400+40),"")</f>
      </c>
      <c r="GH400">
        <f>IFERROR(MATCH($DB400,$DC$2:$DC$148,0)+1,0)</f>
      </c>
      <c r="GI400">
        <f>IFERROR(INDEX($DE$2:$DE$148,MATCH($DB400,$DC$2:$DC$148,0)),0)</f>
      </c>
      <c r="GJ400">
        <f>IFERROR(MATCH($S400,$DF$400:$ES$400,0),0)</f>
      </c>
      <c r="GK400">
        <f>IF($GJ400&gt;0,INDEX($ET$400:$GG$400,$GJ400),"")</f>
      </c>
      <c r="GN400">
        <f>IF($IW400&gt;=1,INDEX($GL:$GL,$IV400+1),"")</f>
      </c>
      <c r="GO400">
        <f>IF($IW400&gt;=2,INDEX($GL:$GL,$IV400+2),"")</f>
      </c>
      <c r="GP400">
        <f>IF($IW400&gt;=3,INDEX($GL:$GL,$IV400+3),"")</f>
      </c>
      <c r="GQ400">
        <f>IF($IW400&gt;=4,INDEX($GL:$GL,$IV400+4),"")</f>
      </c>
      <c r="GR400">
        <f>IF($IW400&gt;=5,INDEX($GL:$GL,$IV400+5),"")</f>
      </c>
      <c r="GS400">
        <f>IF($IW400&gt;=6,INDEX($GL:$GL,$IV400+6),"")</f>
      </c>
      <c r="GT400">
        <f>IF($IW400&gt;=7,INDEX($GL:$GL,$IV400+7),"")</f>
      </c>
      <c r="GU400">
        <f>IF($IW400&gt;=8,INDEX($GL:$GL,$IV400+8),"")</f>
      </c>
      <c r="GV400">
        <f>IF($IW400&gt;=9,INDEX($GL:$GL,$IV400+9),"")</f>
      </c>
      <c r="GW400">
        <f>IF($IW400&gt;=10,INDEX($GL:$GL,$IV400+10),"")</f>
      </c>
      <c r="GX400">
        <f>IF($IW400&gt;=11,INDEX($GL:$GL,$IV400+11),"")</f>
      </c>
      <c r="GY400">
        <f>IF($IW400&gt;=12,INDEX($GL:$GL,$IV400+12),"")</f>
      </c>
      <c r="GZ400">
        <f>IF($IW400&gt;=13,INDEX($GL:$GL,$IV400+13),"")</f>
      </c>
      <c r="HA400">
        <f>IF($IW400&gt;=14,INDEX($GL:$GL,$IV400+14),"")</f>
      </c>
      <c r="HB400">
        <f>IF($IW400&gt;=15,INDEX($GL:$GL,$IV400+15),"")</f>
      </c>
      <c r="HC400">
        <f>IF($IW400&gt;=16,INDEX($GL:$GL,$IV400+16),"")</f>
      </c>
      <c r="HD400">
        <f>IF($IW400&gt;=17,INDEX($GL:$GL,$IV400+17),"")</f>
      </c>
      <c r="HE400">
        <f>IF($IW400&gt;=18,INDEX($GL:$GL,$IV400+18),"")</f>
      </c>
      <c r="HF400">
        <f>IF($IW400&gt;=19,INDEX($GL:$GL,$IV400+19),"")</f>
      </c>
      <c r="HG400">
        <f>IF($IW400&gt;=20,INDEX($GL:$GL,$IV400+20),"")</f>
      </c>
      <c r="HH400">
        <f>IF($IW400&gt;=21,INDEX($GL:$GL,$IV400+21),"")</f>
      </c>
      <c r="HI400">
        <f>IF($IW400&gt;=22,INDEX($GL:$GL,$IV400+22),"")</f>
      </c>
      <c r="HJ400">
        <f>IF($IW400&gt;=23,INDEX($GL:$GL,$IV400+23),"")</f>
      </c>
      <c r="HK400">
        <f>IF($IW400&gt;=24,INDEX($GL:$GL,$IV400+24),"")</f>
      </c>
      <c r="HL400">
        <f>IF($IW400&gt;=25,INDEX($GL:$GL,$IV400+25),"")</f>
      </c>
      <c r="HM400">
        <f>IF($IW400&gt;=26,INDEX($GL:$GL,$IV400+26),"")</f>
      </c>
      <c r="HN400">
        <f>IF($IW400&gt;=27,INDEX($GL:$GL,$IV400+27),"")</f>
      </c>
      <c r="HO400">
        <f>IF($IW400&gt;=28,INDEX($GL:$GL,$IV400+28),"")</f>
      </c>
      <c r="HP400">
        <f>IF($IW400&gt;=29,INDEX($GL:$GL,$IV400+29),"")</f>
      </c>
      <c r="HQ400">
        <f>IF($IW400&gt;=30,INDEX($GL:$GL,$IV400+30),"")</f>
      </c>
      <c r="HR400">
        <f>IF($IW400&gt;=31,INDEX($GL:$GL,$IV400+31),"")</f>
      </c>
      <c r="HS400">
        <f>IF($IW400&gt;=32,INDEX($GL:$GL,$IV400+32),"")</f>
      </c>
      <c r="HT400">
        <f>IF($IW400&gt;=33,INDEX($GL:$GL,$IV400+33),"")</f>
      </c>
      <c r="HU400">
        <f>IF($IW400&gt;=34,INDEX($GL:$GL,$IV400+34),"")</f>
      </c>
      <c r="HV400">
        <f>IF($IW400&gt;=35,INDEX($GL:$GL,$IV400+35),"")</f>
      </c>
      <c r="HW400">
        <f>IF($IW400&gt;=36,INDEX($GL:$GL,$IV400+36),"")</f>
      </c>
      <c r="HX400">
        <f>IF($IW400&gt;=37,INDEX($GL:$GL,$IV400+37),"")</f>
      </c>
      <c r="HY400">
        <f>IF($IW400&gt;=38,INDEX($GL:$GL,$IV400+38),"")</f>
      </c>
      <c r="HZ400">
        <f>IF($IW400&gt;=39,INDEX($GL:$GL,$IV400+39),"")</f>
      </c>
      <c r="IA400">
        <f>IF($IW400&gt;=40,INDEX($GL:$GL,$IV400+40),"")</f>
      </c>
      <c r="IB400">
        <f>IF($IW400&gt;=41,INDEX($GL:$GL,$IV400+41),"")</f>
      </c>
      <c r="IC400">
        <f>IF($IW400&gt;=42,INDEX($GL:$GL,$IV400+42),"")</f>
      </c>
      <c r="ID400">
        <f>IF($IW400&gt;=43,INDEX($GL:$GL,$IV400+43),"")</f>
      </c>
      <c r="IE400">
        <f>IF($IW400&gt;=44,INDEX($GL:$GL,$IV400+44),"")</f>
      </c>
      <c r="IF400">
        <f>IF($IW400&gt;=45,INDEX($GL:$GL,$IV400+45),"")</f>
      </c>
      <c r="IG400">
        <f>IF($IW400&gt;=46,INDEX($GL:$GL,$IV400+46),"")</f>
      </c>
      <c r="IH400">
        <f>IF($IW400&gt;=47,INDEX($GL:$GL,$IV400+47),"")</f>
      </c>
      <c r="II400">
        <f>IF($IW400&gt;=48,INDEX($GL:$GL,$IV400+48),"")</f>
      </c>
      <c r="IJ400">
        <f>IF($IW400&gt;=49,INDEX($GL:$GL,$IV400+49),"")</f>
      </c>
      <c r="IK400">
        <f>IF($IW400&gt;=50,INDEX($GL:$GL,$IV400+50),"")</f>
      </c>
      <c r="IL400">
        <f>IF($IW400&gt;=51,INDEX($GL:$GL,$IV400+51),"")</f>
      </c>
      <c r="IM400">
        <f>IF($IW400&gt;=52,INDEX($GL:$GL,$IV400+52),"")</f>
      </c>
      <c r="IN400">
        <f>IF($IW400&gt;=53,INDEX($GL:$GL,$IV400+53),"")</f>
      </c>
      <c r="IO400">
        <f>IF($IW400&gt;=54,INDEX($GL:$GL,$IV400+54),"")</f>
      </c>
      <c r="IP400">
        <f>IF($IW400&gt;=55,INDEX($GL:$GL,$IV400+55),"")</f>
      </c>
      <c r="IQ400">
        <f>IF($IW400&gt;=56,INDEX($GL:$GL,$IV400+56),"")</f>
      </c>
      <c r="IR400">
        <f>IF($IW400&gt;=57,INDEX($GL:$GL,$IV400+57),"")</f>
      </c>
      <c r="IS400">
        <f>IF($IW400&gt;=58,INDEX($GL:$GL,$IV400+58),"")</f>
      </c>
      <c r="IT400">
        <f>IF($IW400&gt;=59,INDEX($GL:$GL,$IV400+59),"")</f>
      </c>
      <c r="IU400">
        <f>IF($IW400&gt;=60,INDEX($GL:$GL,$IV400+60),"")</f>
      </c>
      <c r="IV400">
        <f>IFERROR(MATCH($GK400,$GL$2:$GL$324,0)+1,0)</f>
      </c>
      <c r="IW400">
        <f>IFERROR(INDEX($GM$2:$GM$324,MATCH($GK400,$GL$2:$GL$324,0)),0)</f>
      </c>
      <c r="IX400" t="s">
        <v>34</v>
      </c>
      <c r="IY400" t="s">
        <v>34</v>
      </c>
    </row>
    <row r="401" spans="1:259" x14ac:dyDescent="0.25">
      <c r="K401">
        <f>IF(OR($N401="",$J401=""),"",IFERROR($N401/$J401,0))</f>
      </c>
      <c r="L401">
        <f>IF($N401="","",
SUM($M401,$O401,$T401,$P401,$R401)*
(1-IF($U401="",0,VALUE($U401)/100)))</f>
      </c>
      <c r="M401">
        <f>IF($N401="","",$N401)</f>
      </c>
      <c r="O401">
        <f>IF($N401="","",
IF($H401="","",
IF(ISNUMBER(SEARCH("exempt",LOWER($H401))),0,
$N401*(VALUE(SUBSTITUTE($H401,"%",""))/100))))</f>
      </c>
      <c r="V401">
        <f>IFERROR(IF(FIND(" - ",$E401)&gt;0,MID($E401,FIND(" - ",$E401)+3,LEN($E401)),""),"")</f>
      </c>
      <c r="AE401" t="s">
        <v>982</v>
      </c>
      <c r="AJ401">
        <f>IFERROR(LEFT($E401,FIND(" - ",$E401)-1),$E401)</f>
      </c>
      <c r="AM401">
        <f>IF($CB401&gt;=1,INDEX($AK:$AK,$CA401+1),"")</f>
      </c>
      <c r="AN401">
        <f>IF($CB401&gt;=2,INDEX($AK:$AK,$CA401+2),"")</f>
      </c>
      <c r="AO401">
        <f>IF($CB401&gt;=3,INDEX($AK:$AK,$CA401+3),"")</f>
      </c>
      <c r="AP401">
        <f>IF($CB401&gt;=4,INDEX($AK:$AK,$CA401+4),"")</f>
      </c>
      <c r="AQ401">
        <f>IF($CB401&gt;=5,INDEX($AK:$AK,$CA401+5),"")</f>
      </c>
      <c r="AR401">
        <f>IF($CB401&gt;=6,INDEX($AK:$AK,$CA401+6),"")</f>
      </c>
      <c r="AS401">
        <f>IF($CB401&gt;=7,INDEX($AK:$AK,$CA401+7),"")</f>
      </c>
      <c r="AT401">
        <f>IF($CB401&gt;=8,INDEX($AK:$AK,$CA401+8),"")</f>
      </c>
      <c r="AU401">
        <f>IF($CB401&gt;=9,INDEX($AK:$AK,$CA401+9),"")</f>
      </c>
      <c r="AV401">
        <f>IF($CB401&gt;=10,INDEX($AK:$AK,$CA401+10),"")</f>
      </c>
      <c r="AW401">
        <f>IF($CB401&gt;=11,INDEX($AK:$AK,$CA401+11),"")</f>
      </c>
      <c r="AX401">
        <f>IF($CB401&gt;=12,INDEX($AK:$AK,$CA401+12),"")</f>
      </c>
      <c r="AY401">
        <f>IF($CB401&gt;=13,INDEX($AK:$AK,$CA401+13),"")</f>
      </c>
      <c r="AZ401">
        <f>IF($CB401&gt;=14,INDEX($AK:$AK,$CA401+14),"")</f>
      </c>
      <c r="BA401">
        <f>IF($CB401&gt;=15,INDEX($AK:$AK,$CA401+15),"")</f>
      </c>
      <c r="BB401">
        <f>IF($CB401&gt;=16,INDEX($AK:$AK,$CA401+16),"")</f>
      </c>
      <c r="BC401">
        <f>IF($CB401&gt;=17,INDEX($AK:$AK,$CA401+17),"")</f>
      </c>
      <c r="BD401">
        <f>IF($CB401&gt;=18,INDEX($AK:$AK,$CA401+18),"")</f>
      </c>
      <c r="BE401">
        <f>IF($CB401&gt;=19,INDEX($AK:$AK,$CA401+19),"")</f>
      </c>
      <c r="BF401">
        <f>IF($CB401&gt;=20,INDEX($AK:$AK,$CA401+20),"")</f>
      </c>
      <c r="BG401">
        <f>IF($CB401&gt;=21,INDEX($AK:$AK,$CA401+21),"")</f>
      </c>
      <c r="BH401">
        <f>IF($CB401&gt;=22,INDEX($AK:$AK,$CA401+22),"")</f>
      </c>
      <c r="BI401">
        <f>IF($CB401&gt;=23,INDEX($AK:$AK,$CA401+23),"")</f>
      </c>
      <c r="BJ401">
        <f>IF($CB401&gt;=24,INDEX($AK:$AK,$CA401+24),"")</f>
      </c>
      <c r="BK401">
        <f>IF($CB401&gt;=25,INDEX($AK:$AK,$CA401+25),"")</f>
      </c>
      <c r="BL401">
        <f>IF($CB401&gt;=26,INDEX($AK:$AK,$CA401+26),"")</f>
      </c>
      <c r="BM401">
        <f>IF($CB401&gt;=27,INDEX($AK:$AK,$CA401+27),"")</f>
      </c>
      <c r="BN401">
        <f>IF($CB401&gt;=28,INDEX($AK:$AK,$CA401+28),"")</f>
      </c>
      <c r="BO401">
        <f>IF($CB401&gt;=29,INDEX($AK:$AK,$CA401+29),"")</f>
      </c>
      <c r="BP401">
        <f>IF($CB401&gt;=30,INDEX($AK:$AK,$CA401+30),"")</f>
      </c>
      <c r="BQ401">
        <f>IF($CB401&gt;=31,INDEX($AK:$AK,$CA401+31),"")</f>
      </c>
      <c r="BR401">
        <f>IF($CB401&gt;=32,INDEX($AK:$AK,$CA401+32),"")</f>
      </c>
      <c r="BS401">
        <f>IF($CB401&gt;=33,INDEX($AK:$AK,$CA401+33),"")</f>
      </c>
      <c r="BT401">
        <f>IF($CB401&gt;=34,INDEX($AK:$AK,$CA401+34),"")</f>
      </c>
      <c r="BU401">
        <f>IF($CB401&gt;=35,INDEX($AK:$AK,$CA401+35),"")</f>
      </c>
      <c r="BV401">
        <f>IF($CB401&gt;=36,INDEX($AK:$AK,$CA401+36),"")</f>
      </c>
      <c r="BW401">
        <f>IF($CB401&gt;=37,INDEX($AK:$AK,$CA401+37),"")</f>
      </c>
      <c r="BX401">
        <f>IF($CB401&gt;=38,INDEX($AK:$AK,$CA401+38),"")</f>
      </c>
      <c r="BY401">
        <f>IF($CB401&gt;=39,INDEX($AK:$AK,$CA401+39),"")</f>
      </c>
      <c r="BZ401">
        <f>IF($CB401&gt;=40,INDEX($AK:$AK,$CA401+40),"")</f>
      </c>
      <c r="CA401">
        <f>IFERROR(MATCH($AJ401,$AK$2:$AK$134,0)+1,0)</f>
      </c>
      <c r="CB401">
        <f>IFERROR(INDEX($AL$2:$AL$134,MATCH($AJ401,$AK$2:$AK$134,0)),0)</f>
      </c>
      <c r="CC401">
        <f>IFERROR(LEFT($F401,FIND(" - ",$F401)-1),$F401)</f>
      </c>
      <c r="CF401">
        <f>IF($DA401&gt;=1,INDEX($CD:$CD,$CZ401+1),"")</f>
      </c>
      <c r="CG401">
        <f>IF($DA401&gt;=2,INDEX($CD:$CD,$CZ401+2),"")</f>
      </c>
      <c r="CH401">
        <f>IF($DA401&gt;=3,INDEX($CD:$CD,$CZ401+3),"")</f>
      </c>
      <c r="CI401">
        <f>IF($DA401&gt;=4,INDEX($CD:$CD,$CZ401+4),"")</f>
      </c>
      <c r="CJ401">
        <f>IF($DA401&gt;=5,INDEX($CD:$CD,$CZ401+5),"")</f>
      </c>
      <c r="CK401">
        <f>IF($DA401&gt;=6,INDEX($CD:$CD,$CZ401+6),"")</f>
      </c>
      <c r="CL401">
        <f>IF($DA401&gt;=7,INDEX($CD:$CD,$CZ401+7),"")</f>
      </c>
      <c r="CM401">
        <f>IF($DA401&gt;=8,INDEX($CD:$CD,$CZ401+8),"")</f>
      </c>
      <c r="CN401">
        <f>IF($DA401&gt;=9,INDEX($CD:$CD,$CZ401+9),"")</f>
      </c>
      <c r="CO401">
        <f>IF($DA401&gt;=10,INDEX($CD:$CD,$CZ401+10),"")</f>
      </c>
      <c r="CP401">
        <f>IF($DA401&gt;=11,INDEX($CD:$CD,$CZ401+11),"")</f>
      </c>
      <c r="CQ401">
        <f>IF($DA401&gt;=12,INDEX($CD:$CD,$CZ401+12),"")</f>
      </c>
      <c r="CR401">
        <f>IF($DA401&gt;=13,INDEX($CD:$CD,$CZ401+13),"")</f>
      </c>
      <c r="CS401">
        <f>IF($DA401&gt;=14,INDEX($CD:$CD,$CZ401+14),"")</f>
      </c>
      <c r="CT401">
        <f>IF($DA401&gt;=15,INDEX($CD:$CD,$CZ401+15),"")</f>
      </c>
      <c r="CU401">
        <f>IF($DA401&gt;=16,INDEX($CD:$CD,$CZ401+16),"")</f>
      </c>
      <c r="CV401">
        <f>IF($DA401&gt;=17,INDEX($CD:$CD,$CZ401+17),"")</f>
      </c>
      <c r="CW401">
        <f>IF($DA401&gt;=18,INDEX($CD:$CD,$CZ401+18),"")</f>
      </c>
      <c r="CX401">
        <f>IF($DA401&gt;=19,INDEX($CD:$CD,$CZ401+19),"")</f>
      </c>
      <c r="CY401">
        <f>IF($DA401&gt;=20,INDEX($CD:$CD,$CZ401+20),"")</f>
      </c>
      <c r="CZ401">
        <f>IFERROR(MATCH($CC401,$CD$2:$CD$263,0)+1,0)</f>
      </c>
      <c r="DA401">
        <f>IFERROR(INDEX($CE$2:$CE$263,MATCH($CC401,$CD$2:$CD$263,0)),0)</f>
      </c>
      <c r="DB401">
        <f>IFERROR(INDEX($AI:$AI,MATCH($H401,$AH:$AH,0))&amp;"","")</f>
      </c>
      <c r="DF401">
        <f>IF($GI401&gt;=1,INDEX($DC:$DC,$GH401+1),"")</f>
      </c>
      <c r="DG401">
        <f>IF($GI401&gt;=2,INDEX($DC:$DC,$GH401+2),"")</f>
      </c>
      <c r="DH401">
        <f>IF($GI401&gt;=3,INDEX($DC:$DC,$GH401+3),"")</f>
      </c>
      <c r="DI401">
        <f>IF($GI401&gt;=4,INDEX($DC:$DC,$GH401+4),"")</f>
      </c>
      <c r="DJ401">
        <f>IF($GI401&gt;=5,INDEX($DC:$DC,$GH401+5),"")</f>
      </c>
      <c r="DK401">
        <f>IF($GI401&gt;=6,INDEX($DC:$DC,$GH401+6),"")</f>
      </c>
      <c r="DL401">
        <f>IF($GI401&gt;=7,INDEX($DC:$DC,$GH401+7),"")</f>
      </c>
      <c r="DM401">
        <f>IF($GI401&gt;=8,INDEX($DC:$DC,$GH401+8),"")</f>
      </c>
      <c r="DN401">
        <f>IF($GI401&gt;=9,INDEX($DC:$DC,$GH401+9),"")</f>
      </c>
      <c r="DO401">
        <f>IF($GI401&gt;=10,INDEX($DC:$DC,$GH401+10),"")</f>
      </c>
      <c r="DP401">
        <f>IF($GI401&gt;=11,INDEX($DC:$DC,$GH401+11),"")</f>
      </c>
      <c r="DQ401">
        <f>IF($GI401&gt;=12,INDEX($DC:$DC,$GH401+12),"")</f>
      </c>
      <c r="DR401">
        <f>IF($GI401&gt;=13,INDEX($DC:$DC,$GH401+13),"")</f>
      </c>
      <c r="DS401">
        <f>IF($GI401&gt;=14,INDEX($DC:$DC,$GH401+14),"")</f>
      </c>
      <c r="DT401">
        <f>IF($GI401&gt;=15,INDEX($DC:$DC,$GH401+15),"")</f>
      </c>
      <c r="DU401">
        <f>IF($GI401&gt;=16,INDEX($DC:$DC,$GH401+16),"")</f>
      </c>
      <c r="DV401">
        <f>IF($GI401&gt;=17,INDEX($DC:$DC,$GH401+17),"")</f>
      </c>
      <c r="DW401">
        <f>IF($GI401&gt;=18,INDEX($DC:$DC,$GH401+18),"")</f>
      </c>
      <c r="DX401">
        <f>IF($GI401&gt;=19,INDEX($DC:$DC,$GH401+19),"")</f>
      </c>
      <c r="DY401">
        <f>IF($GI401&gt;=20,INDEX($DC:$DC,$GH401+20),"")</f>
      </c>
      <c r="DZ401">
        <f>IF($GI401&gt;=21,INDEX($DC:$DC,$GH401+21),"")</f>
      </c>
      <c r="EA401">
        <f>IF($GI401&gt;=22,INDEX($DC:$DC,$GH401+22),"")</f>
      </c>
      <c r="EB401">
        <f>IF($GI401&gt;=23,INDEX($DC:$DC,$GH401+23),"")</f>
      </c>
      <c r="EC401">
        <f>IF($GI401&gt;=24,INDEX($DC:$DC,$GH401+24),"")</f>
      </c>
      <c r="ED401">
        <f>IF($GI401&gt;=25,INDEX($DC:$DC,$GH401+25),"")</f>
      </c>
      <c r="EE401">
        <f>IF($GI401&gt;=26,INDEX($DC:$DC,$GH401+26),"")</f>
      </c>
      <c r="EF401">
        <f>IF($GI401&gt;=27,INDEX($DC:$DC,$GH401+27),"")</f>
      </c>
      <c r="EG401">
        <f>IF($GI401&gt;=28,INDEX($DC:$DC,$GH401+28),"")</f>
      </c>
      <c r="EH401">
        <f>IF($GI401&gt;=29,INDEX($DC:$DC,$GH401+29),"")</f>
      </c>
      <c r="EI401">
        <f>IF($GI401&gt;=30,INDEX($DC:$DC,$GH401+30),"")</f>
      </c>
      <c r="EJ401">
        <f>IF($GI401&gt;=31,INDEX($DC:$DC,$GH401+31),"")</f>
      </c>
      <c r="EK401">
        <f>IF($GI401&gt;=32,INDEX($DC:$DC,$GH401+32),"")</f>
      </c>
      <c r="EL401">
        <f>IF($GI401&gt;=33,INDEX($DC:$DC,$GH401+33),"")</f>
      </c>
      <c r="EM401">
        <f>IF($GI401&gt;=34,INDEX($DC:$DC,$GH401+34),"")</f>
      </c>
      <c r="EN401">
        <f>IF($GI401&gt;=35,INDEX($DC:$DC,$GH401+35),"")</f>
      </c>
      <c r="EO401">
        <f>IF($GI401&gt;=36,INDEX($DC:$DC,$GH401+36),"")</f>
      </c>
      <c r="EP401">
        <f>IF($GI401&gt;=37,INDEX($DC:$DC,$GH401+37),"")</f>
      </c>
      <c r="EQ401">
        <f>IF($GI401&gt;=38,INDEX($DC:$DC,$GH401+38),"")</f>
      </c>
      <c r="ER401">
        <f>IF($GI401&gt;=39,INDEX($DC:$DC,$GH401+39),"")</f>
      </c>
      <c r="ES401">
        <f>IF($GI401&gt;=40,INDEX($DC:$DC,$GH401+40),"")</f>
      </c>
      <c r="ET401">
        <f>IF($GI401&gt;=1,INDEX($DD:$DD,$GH401+1),"")</f>
      </c>
      <c r="EU401">
        <f>IF($GI401&gt;=2,INDEX($DD:$DD,$GH401+2),"")</f>
      </c>
      <c r="EV401">
        <f>IF($GI401&gt;=3,INDEX($DD:$DD,$GH401+3),"")</f>
      </c>
      <c r="EW401">
        <f>IF($GI401&gt;=4,INDEX($DD:$DD,$GH401+4),"")</f>
      </c>
      <c r="EX401">
        <f>IF($GI401&gt;=5,INDEX($DD:$DD,$GH401+5),"")</f>
      </c>
      <c r="EY401">
        <f>IF($GI401&gt;=6,INDEX($DD:$DD,$GH401+6),"")</f>
      </c>
      <c r="EZ401">
        <f>IF($GI401&gt;=7,INDEX($DD:$DD,$GH401+7),"")</f>
      </c>
      <c r="FA401">
        <f>IF($GI401&gt;=8,INDEX($DD:$DD,$GH401+8),"")</f>
      </c>
      <c r="FB401">
        <f>IF($GI401&gt;=9,INDEX($DD:$DD,$GH401+9),"")</f>
      </c>
      <c r="FC401">
        <f>IF($GI401&gt;=10,INDEX($DD:$DD,$GH401+10),"")</f>
      </c>
      <c r="FD401">
        <f>IF($GI401&gt;=11,INDEX($DD:$DD,$GH401+11),"")</f>
      </c>
      <c r="FE401">
        <f>IF($GI401&gt;=12,INDEX($DD:$DD,$GH401+12),"")</f>
      </c>
      <c r="FF401">
        <f>IF($GI401&gt;=13,INDEX($DD:$DD,$GH401+13),"")</f>
      </c>
      <c r="FG401">
        <f>IF($GI401&gt;=14,INDEX($DD:$DD,$GH401+14),"")</f>
      </c>
      <c r="FH401">
        <f>IF($GI401&gt;=15,INDEX($DD:$DD,$GH401+15),"")</f>
      </c>
      <c r="FI401">
        <f>IF($GI401&gt;=16,INDEX($DD:$DD,$GH401+16),"")</f>
      </c>
      <c r="FJ401">
        <f>IF($GI401&gt;=17,INDEX($DD:$DD,$GH401+17),"")</f>
      </c>
      <c r="FK401">
        <f>IF($GI401&gt;=18,INDEX($DD:$DD,$GH401+18),"")</f>
      </c>
      <c r="FL401">
        <f>IF($GI401&gt;=19,INDEX($DD:$DD,$GH401+19),"")</f>
      </c>
      <c r="FM401">
        <f>IF($GI401&gt;=20,INDEX($DD:$DD,$GH401+20),"")</f>
      </c>
      <c r="FN401">
        <f>IF($GI401&gt;=21,INDEX($DD:$DD,$GH401+21),"")</f>
      </c>
      <c r="FO401">
        <f>IF($GI401&gt;=22,INDEX($DD:$DD,$GH401+22),"")</f>
      </c>
      <c r="FP401">
        <f>IF($GI401&gt;=23,INDEX($DD:$DD,$GH401+23),"")</f>
      </c>
      <c r="FQ401">
        <f>IF($GI401&gt;=24,INDEX($DD:$DD,$GH401+24),"")</f>
      </c>
      <c r="FR401">
        <f>IF($GI401&gt;=25,INDEX($DD:$DD,$GH401+25),"")</f>
      </c>
      <c r="FS401">
        <f>IF($GI401&gt;=26,INDEX($DD:$DD,$GH401+26),"")</f>
      </c>
      <c r="FT401">
        <f>IF($GI401&gt;=27,INDEX($DD:$DD,$GH401+27),"")</f>
      </c>
      <c r="FU401">
        <f>IF($GI401&gt;=28,INDEX($DD:$DD,$GH401+28),"")</f>
      </c>
      <c r="FV401">
        <f>IF($GI401&gt;=29,INDEX($DD:$DD,$GH401+29),"")</f>
      </c>
      <c r="FW401">
        <f>IF($GI401&gt;=30,INDEX($DD:$DD,$GH401+30),"")</f>
      </c>
      <c r="FX401">
        <f>IF($GI401&gt;=31,INDEX($DD:$DD,$GH401+31),"")</f>
      </c>
      <c r="FY401">
        <f>IF($GI401&gt;=32,INDEX($DD:$DD,$GH401+32),"")</f>
      </c>
      <c r="FZ401">
        <f>IF($GI401&gt;=33,INDEX($DD:$DD,$GH401+33),"")</f>
      </c>
      <c r="GA401">
        <f>IF($GI401&gt;=34,INDEX($DD:$DD,$GH401+34),"")</f>
      </c>
      <c r="GB401">
        <f>IF($GI401&gt;=35,INDEX($DD:$DD,$GH401+35),"")</f>
      </c>
      <c r="GC401">
        <f>IF($GI401&gt;=36,INDEX($DD:$DD,$GH401+36),"")</f>
      </c>
      <c r="GD401">
        <f>IF($GI401&gt;=37,INDEX($DD:$DD,$GH401+37),"")</f>
      </c>
      <c r="GE401">
        <f>IF($GI401&gt;=38,INDEX($DD:$DD,$GH401+38),"")</f>
      </c>
      <c r="GF401">
        <f>IF($GI401&gt;=39,INDEX($DD:$DD,$GH401+39),"")</f>
      </c>
      <c r="GG401">
        <f>IF($GI401&gt;=40,INDEX($DD:$DD,$GH401+40),"")</f>
      </c>
      <c r="GH401">
        <f>IFERROR(MATCH($DB401,$DC$2:$DC$148,0)+1,0)</f>
      </c>
      <c r="GI401">
        <f>IFERROR(INDEX($DE$2:$DE$148,MATCH($DB401,$DC$2:$DC$148,0)),0)</f>
      </c>
      <c r="GJ401">
        <f>IFERROR(MATCH($S401,$DF$401:$ES$401,0),0)</f>
      </c>
      <c r="GK401">
        <f>IF($GJ401&gt;0,INDEX($ET$401:$GG$401,$GJ401),"")</f>
      </c>
      <c r="GN401">
        <f>IF($IW401&gt;=1,INDEX($GL:$GL,$IV401+1),"")</f>
      </c>
      <c r="GO401">
        <f>IF($IW401&gt;=2,INDEX($GL:$GL,$IV401+2),"")</f>
      </c>
      <c r="GP401">
        <f>IF($IW401&gt;=3,INDEX($GL:$GL,$IV401+3),"")</f>
      </c>
      <c r="GQ401">
        <f>IF($IW401&gt;=4,INDEX($GL:$GL,$IV401+4),"")</f>
      </c>
      <c r="GR401">
        <f>IF($IW401&gt;=5,INDEX($GL:$GL,$IV401+5),"")</f>
      </c>
      <c r="GS401">
        <f>IF($IW401&gt;=6,INDEX($GL:$GL,$IV401+6),"")</f>
      </c>
      <c r="GT401">
        <f>IF($IW401&gt;=7,INDEX($GL:$GL,$IV401+7),"")</f>
      </c>
      <c r="GU401">
        <f>IF($IW401&gt;=8,INDEX($GL:$GL,$IV401+8),"")</f>
      </c>
      <c r="GV401">
        <f>IF($IW401&gt;=9,INDEX($GL:$GL,$IV401+9),"")</f>
      </c>
      <c r="GW401">
        <f>IF($IW401&gt;=10,INDEX($GL:$GL,$IV401+10),"")</f>
      </c>
      <c r="GX401">
        <f>IF($IW401&gt;=11,INDEX($GL:$GL,$IV401+11),"")</f>
      </c>
      <c r="GY401">
        <f>IF($IW401&gt;=12,INDEX($GL:$GL,$IV401+12),"")</f>
      </c>
      <c r="GZ401">
        <f>IF($IW401&gt;=13,INDEX($GL:$GL,$IV401+13),"")</f>
      </c>
      <c r="HA401">
        <f>IF($IW401&gt;=14,INDEX($GL:$GL,$IV401+14),"")</f>
      </c>
      <c r="HB401">
        <f>IF($IW401&gt;=15,INDEX($GL:$GL,$IV401+15),"")</f>
      </c>
      <c r="HC401">
        <f>IF($IW401&gt;=16,INDEX($GL:$GL,$IV401+16),"")</f>
      </c>
      <c r="HD401">
        <f>IF($IW401&gt;=17,INDEX($GL:$GL,$IV401+17),"")</f>
      </c>
      <c r="HE401">
        <f>IF($IW401&gt;=18,INDEX($GL:$GL,$IV401+18),"")</f>
      </c>
      <c r="HF401">
        <f>IF($IW401&gt;=19,INDEX($GL:$GL,$IV401+19),"")</f>
      </c>
      <c r="HG401">
        <f>IF($IW401&gt;=20,INDEX($GL:$GL,$IV401+20),"")</f>
      </c>
      <c r="HH401">
        <f>IF($IW401&gt;=21,INDEX($GL:$GL,$IV401+21),"")</f>
      </c>
      <c r="HI401">
        <f>IF($IW401&gt;=22,INDEX($GL:$GL,$IV401+22),"")</f>
      </c>
      <c r="HJ401">
        <f>IF($IW401&gt;=23,INDEX($GL:$GL,$IV401+23),"")</f>
      </c>
      <c r="HK401">
        <f>IF($IW401&gt;=24,INDEX($GL:$GL,$IV401+24),"")</f>
      </c>
      <c r="HL401">
        <f>IF($IW401&gt;=25,INDEX($GL:$GL,$IV401+25),"")</f>
      </c>
      <c r="HM401">
        <f>IF($IW401&gt;=26,INDEX($GL:$GL,$IV401+26),"")</f>
      </c>
      <c r="HN401">
        <f>IF($IW401&gt;=27,INDEX($GL:$GL,$IV401+27),"")</f>
      </c>
      <c r="HO401">
        <f>IF($IW401&gt;=28,INDEX($GL:$GL,$IV401+28),"")</f>
      </c>
      <c r="HP401">
        <f>IF($IW401&gt;=29,INDEX($GL:$GL,$IV401+29),"")</f>
      </c>
      <c r="HQ401">
        <f>IF($IW401&gt;=30,INDEX($GL:$GL,$IV401+30),"")</f>
      </c>
      <c r="HR401">
        <f>IF($IW401&gt;=31,INDEX($GL:$GL,$IV401+31),"")</f>
      </c>
      <c r="HS401">
        <f>IF($IW401&gt;=32,INDEX($GL:$GL,$IV401+32),"")</f>
      </c>
      <c r="HT401">
        <f>IF($IW401&gt;=33,INDEX($GL:$GL,$IV401+33),"")</f>
      </c>
      <c r="HU401">
        <f>IF($IW401&gt;=34,INDEX($GL:$GL,$IV401+34),"")</f>
      </c>
      <c r="HV401">
        <f>IF($IW401&gt;=35,INDEX($GL:$GL,$IV401+35),"")</f>
      </c>
      <c r="HW401">
        <f>IF($IW401&gt;=36,INDEX($GL:$GL,$IV401+36),"")</f>
      </c>
      <c r="HX401">
        <f>IF($IW401&gt;=37,INDEX($GL:$GL,$IV401+37),"")</f>
      </c>
      <c r="HY401">
        <f>IF($IW401&gt;=38,INDEX($GL:$GL,$IV401+38),"")</f>
      </c>
      <c r="HZ401">
        <f>IF($IW401&gt;=39,INDEX($GL:$GL,$IV401+39),"")</f>
      </c>
      <c r="IA401">
        <f>IF($IW401&gt;=40,INDEX($GL:$GL,$IV401+40),"")</f>
      </c>
      <c r="IB401">
        <f>IF($IW401&gt;=41,INDEX($GL:$GL,$IV401+41),"")</f>
      </c>
      <c r="IC401">
        <f>IF($IW401&gt;=42,INDEX($GL:$GL,$IV401+42),"")</f>
      </c>
      <c r="ID401">
        <f>IF($IW401&gt;=43,INDEX($GL:$GL,$IV401+43),"")</f>
      </c>
      <c r="IE401">
        <f>IF($IW401&gt;=44,INDEX($GL:$GL,$IV401+44),"")</f>
      </c>
      <c r="IF401">
        <f>IF($IW401&gt;=45,INDEX($GL:$GL,$IV401+45),"")</f>
      </c>
      <c r="IG401">
        <f>IF($IW401&gt;=46,INDEX($GL:$GL,$IV401+46),"")</f>
      </c>
      <c r="IH401">
        <f>IF($IW401&gt;=47,INDEX($GL:$GL,$IV401+47),"")</f>
      </c>
      <c r="II401">
        <f>IF($IW401&gt;=48,INDEX($GL:$GL,$IV401+48),"")</f>
      </c>
      <c r="IJ401">
        <f>IF($IW401&gt;=49,INDEX($GL:$GL,$IV401+49),"")</f>
      </c>
      <c r="IK401">
        <f>IF($IW401&gt;=50,INDEX($GL:$GL,$IV401+50),"")</f>
      </c>
      <c r="IL401">
        <f>IF($IW401&gt;=51,INDEX($GL:$GL,$IV401+51),"")</f>
      </c>
      <c r="IM401">
        <f>IF($IW401&gt;=52,INDEX($GL:$GL,$IV401+52),"")</f>
      </c>
      <c r="IN401">
        <f>IF($IW401&gt;=53,INDEX($GL:$GL,$IV401+53),"")</f>
      </c>
      <c r="IO401">
        <f>IF($IW401&gt;=54,INDEX($GL:$GL,$IV401+54),"")</f>
      </c>
      <c r="IP401">
        <f>IF($IW401&gt;=55,INDEX($GL:$GL,$IV401+55),"")</f>
      </c>
      <c r="IQ401">
        <f>IF($IW401&gt;=56,INDEX($GL:$GL,$IV401+56),"")</f>
      </c>
      <c r="IR401">
        <f>IF($IW401&gt;=57,INDEX($GL:$GL,$IV401+57),"")</f>
      </c>
      <c r="IS401">
        <f>IF($IW401&gt;=58,INDEX($GL:$GL,$IV401+58),"")</f>
      </c>
      <c r="IT401">
        <f>IF($IW401&gt;=59,INDEX($GL:$GL,$IV401+59),"")</f>
      </c>
      <c r="IU401">
        <f>IF($IW401&gt;=60,INDEX($GL:$GL,$IV401+60),"")</f>
      </c>
      <c r="IV401">
        <f>IFERROR(MATCH($GK401,$GL$2:$GL$324,0)+1,0)</f>
      </c>
      <c r="IW401">
        <f>IFERROR(INDEX($GM$2:$GM$324,MATCH($GK401,$GL$2:$GL$324,0)),0)</f>
      </c>
      <c r="IX401" t="s">
        <v>34</v>
      </c>
      <c r="IY401" t="s">
        <v>34</v>
      </c>
    </row>
    <row r="402" spans="1:259" x14ac:dyDescent="0.25">
      <c r="K402">
        <f>IF(OR($N402="",$J402=""),"",IFERROR($N402/$J402,0))</f>
      </c>
      <c r="L402">
        <f>IF($N402="","",
SUM($M402,$O402,$T402,$P402,$R402)*
(1-IF($U402="",0,VALUE($U402)/100)))</f>
      </c>
      <c r="M402">
        <f>IF($N402="","",$N402)</f>
      </c>
      <c r="O402">
        <f>IF($N402="","",
IF($H402="","",
IF(ISNUMBER(SEARCH("exempt",LOWER($H402))),0,
$N402*(VALUE(SUBSTITUTE($H402,"%",""))/100))))</f>
      </c>
      <c r="V402">
        <f>IFERROR(IF(FIND(" - ",$E402)&gt;0,MID($E402,FIND(" - ",$E402)+3,LEN($E402)),""),"")</f>
      </c>
      <c r="AE402" t="s">
        <v>983</v>
      </c>
      <c r="AJ402">
        <f>IFERROR(LEFT($E402,FIND(" - ",$E402)-1),$E402)</f>
      </c>
      <c r="AM402">
        <f>IF($CB402&gt;=1,INDEX($AK:$AK,$CA402+1),"")</f>
      </c>
      <c r="AN402">
        <f>IF($CB402&gt;=2,INDEX($AK:$AK,$CA402+2),"")</f>
      </c>
      <c r="AO402">
        <f>IF($CB402&gt;=3,INDEX($AK:$AK,$CA402+3),"")</f>
      </c>
      <c r="AP402">
        <f>IF($CB402&gt;=4,INDEX($AK:$AK,$CA402+4),"")</f>
      </c>
      <c r="AQ402">
        <f>IF($CB402&gt;=5,INDEX($AK:$AK,$CA402+5),"")</f>
      </c>
      <c r="AR402">
        <f>IF($CB402&gt;=6,INDEX($AK:$AK,$CA402+6),"")</f>
      </c>
      <c r="AS402">
        <f>IF($CB402&gt;=7,INDEX($AK:$AK,$CA402+7),"")</f>
      </c>
      <c r="AT402">
        <f>IF($CB402&gt;=8,INDEX($AK:$AK,$CA402+8),"")</f>
      </c>
      <c r="AU402">
        <f>IF($CB402&gt;=9,INDEX($AK:$AK,$CA402+9),"")</f>
      </c>
      <c r="AV402">
        <f>IF($CB402&gt;=10,INDEX($AK:$AK,$CA402+10),"")</f>
      </c>
      <c r="AW402">
        <f>IF($CB402&gt;=11,INDEX($AK:$AK,$CA402+11),"")</f>
      </c>
      <c r="AX402">
        <f>IF($CB402&gt;=12,INDEX($AK:$AK,$CA402+12),"")</f>
      </c>
      <c r="AY402">
        <f>IF($CB402&gt;=13,INDEX($AK:$AK,$CA402+13),"")</f>
      </c>
      <c r="AZ402">
        <f>IF($CB402&gt;=14,INDEX($AK:$AK,$CA402+14),"")</f>
      </c>
      <c r="BA402">
        <f>IF($CB402&gt;=15,INDEX($AK:$AK,$CA402+15),"")</f>
      </c>
      <c r="BB402">
        <f>IF($CB402&gt;=16,INDEX($AK:$AK,$CA402+16),"")</f>
      </c>
      <c r="BC402">
        <f>IF($CB402&gt;=17,INDEX($AK:$AK,$CA402+17),"")</f>
      </c>
      <c r="BD402">
        <f>IF($CB402&gt;=18,INDEX($AK:$AK,$CA402+18),"")</f>
      </c>
      <c r="BE402">
        <f>IF($CB402&gt;=19,INDEX($AK:$AK,$CA402+19),"")</f>
      </c>
      <c r="BF402">
        <f>IF($CB402&gt;=20,INDEX($AK:$AK,$CA402+20),"")</f>
      </c>
      <c r="BG402">
        <f>IF($CB402&gt;=21,INDEX($AK:$AK,$CA402+21),"")</f>
      </c>
      <c r="BH402">
        <f>IF($CB402&gt;=22,INDEX($AK:$AK,$CA402+22),"")</f>
      </c>
      <c r="BI402">
        <f>IF($CB402&gt;=23,INDEX($AK:$AK,$CA402+23),"")</f>
      </c>
      <c r="BJ402">
        <f>IF($CB402&gt;=24,INDEX($AK:$AK,$CA402+24),"")</f>
      </c>
      <c r="BK402">
        <f>IF($CB402&gt;=25,INDEX($AK:$AK,$CA402+25),"")</f>
      </c>
      <c r="BL402">
        <f>IF($CB402&gt;=26,INDEX($AK:$AK,$CA402+26),"")</f>
      </c>
      <c r="BM402">
        <f>IF($CB402&gt;=27,INDEX($AK:$AK,$CA402+27),"")</f>
      </c>
      <c r="BN402">
        <f>IF($CB402&gt;=28,INDEX($AK:$AK,$CA402+28),"")</f>
      </c>
      <c r="BO402">
        <f>IF($CB402&gt;=29,INDEX($AK:$AK,$CA402+29),"")</f>
      </c>
      <c r="BP402">
        <f>IF($CB402&gt;=30,INDEX($AK:$AK,$CA402+30),"")</f>
      </c>
      <c r="BQ402">
        <f>IF($CB402&gt;=31,INDEX($AK:$AK,$CA402+31),"")</f>
      </c>
      <c r="BR402">
        <f>IF($CB402&gt;=32,INDEX($AK:$AK,$CA402+32),"")</f>
      </c>
      <c r="BS402">
        <f>IF($CB402&gt;=33,INDEX($AK:$AK,$CA402+33),"")</f>
      </c>
      <c r="BT402">
        <f>IF($CB402&gt;=34,INDEX($AK:$AK,$CA402+34),"")</f>
      </c>
      <c r="BU402">
        <f>IF($CB402&gt;=35,INDEX($AK:$AK,$CA402+35),"")</f>
      </c>
      <c r="BV402">
        <f>IF($CB402&gt;=36,INDEX($AK:$AK,$CA402+36),"")</f>
      </c>
      <c r="BW402">
        <f>IF($CB402&gt;=37,INDEX($AK:$AK,$CA402+37),"")</f>
      </c>
      <c r="BX402">
        <f>IF($CB402&gt;=38,INDEX($AK:$AK,$CA402+38),"")</f>
      </c>
      <c r="BY402">
        <f>IF($CB402&gt;=39,INDEX($AK:$AK,$CA402+39),"")</f>
      </c>
      <c r="BZ402">
        <f>IF($CB402&gt;=40,INDEX($AK:$AK,$CA402+40),"")</f>
      </c>
      <c r="CA402">
        <f>IFERROR(MATCH($AJ402,$AK$2:$AK$134,0)+1,0)</f>
      </c>
      <c r="CB402">
        <f>IFERROR(INDEX($AL$2:$AL$134,MATCH($AJ402,$AK$2:$AK$134,0)),0)</f>
      </c>
      <c r="CC402">
        <f>IFERROR(LEFT($F402,FIND(" - ",$F402)-1),$F402)</f>
      </c>
      <c r="CF402">
        <f>IF($DA402&gt;=1,INDEX($CD:$CD,$CZ402+1),"")</f>
      </c>
      <c r="CG402">
        <f>IF($DA402&gt;=2,INDEX($CD:$CD,$CZ402+2),"")</f>
      </c>
      <c r="CH402">
        <f>IF($DA402&gt;=3,INDEX($CD:$CD,$CZ402+3),"")</f>
      </c>
      <c r="CI402">
        <f>IF($DA402&gt;=4,INDEX($CD:$CD,$CZ402+4),"")</f>
      </c>
      <c r="CJ402">
        <f>IF($DA402&gt;=5,INDEX($CD:$CD,$CZ402+5),"")</f>
      </c>
      <c r="CK402">
        <f>IF($DA402&gt;=6,INDEX($CD:$CD,$CZ402+6),"")</f>
      </c>
      <c r="CL402">
        <f>IF($DA402&gt;=7,INDEX($CD:$CD,$CZ402+7),"")</f>
      </c>
      <c r="CM402">
        <f>IF($DA402&gt;=8,INDEX($CD:$CD,$CZ402+8),"")</f>
      </c>
      <c r="CN402">
        <f>IF($DA402&gt;=9,INDEX($CD:$CD,$CZ402+9),"")</f>
      </c>
      <c r="CO402">
        <f>IF($DA402&gt;=10,INDEX($CD:$CD,$CZ402+10),"")</f>
      </c>
      <c r="CP402">
        <f>IF($DA402&gt;=11,INDEX($CD:$CD,$CZ402+11),"")</f>
      </c>
      <c r="CQ402">
        <f>IF($DA402&gt;=12,INDEX($CD:$CD,$CZ402+12),"")</f>
      </c>
      <c r="CR402">
        <f>IF($DA402&gt;=13,INDEX($CD:$CD,$CZ402+13),"")</f>
      </c>
      <c r="CS402">
        <f>IF($DA402&gt;=14,INDEX($CD:$CD,$CZ402+14),"")</f>
      </c>
      <c r="CT402">
        <f>IF($DA402&gt;=15,INDEX($CD:$CD,$CZ402+15),"")</f>
      </c>
      <c r="CU402">
        <f>IF($DA402&gt;=16,INDEX($CD:$CD,$CZ402+16),"")</f>
      </c>
      <c r="CV402">
        <f>IF($DA402&gt;=17,INDEX($CD:$CD,$CZ402+17),"")</f>
      </c>
      <c r="CW402">
        <f>IF($DA402&gt;=18,INDEX($CD:$CD,$CZ402+18),"")</f>
      </c>
      <c r="CX402">
        <f>IF($DA402&gt;=19,INDEX($CD:$CD,$CZ402+19),"")</f>
      </c>
      <c r="CY402">
        <f>IF($DA402&gt;=20,INDEX($CD:$CD,$CZ402+20),"")</f>
      </c>
      <c r="CZ402">
        <f>IFERROR(MATCH($CC402,$CD$2:$CD$263,0)+1,0)</f>
      </c>
      <c r="DA402">
        <f>IFERROR(INDEX($CE$2:$CE$263,MATCH($CC402,$CD$2:$CD$263,0)),0)</f>
      </c>
      <c r="DB402">
        <f>IFERROR(INDEX($AI:$AI,MATCH($H402,$AH:$AH,0))&amp;"","")</f>
      </c>
      <c r="DF402">
        <f>IF($GI402&gt;=1,INDEX($DC:$DC,$GH402+1),"")</f>
      </c>
      <c r="DG402">
        <f>IF($GI402&gt;=2,INDEX($DC:$DC,$GH402+2),"")</f>
      </c>
      <c r="DH402">
        <f>IF($GI402&gt;=3,INDEX($DC:$DC,$GH402+3),"")</f>
      </c>
      <c r="DI402">
        <f>IF($GI402&gt;=4,INDEX($DC:$DC,$GH402+4),"")</f>
      </c>
      <c r="DJ402">
        <f>IF($GI402&gt;=5,INDEX($DC:$DC,$GH402+5),"")</f>
      </c>
      <c r="DK402">
        <f>IF($GI402&gt;=6,INDEX($DC:$DC,$GH402+6),"")</f>
      </c>
      <c r="DL402">
        <f>IF($GI402&gt;=7,INDEX($DC:$DC,$GH402+7),"")</f>
      </c>
      <c r="DM402">
        <f>IF($GI402&gt;=8,INDEX($DC:$DC,$GH402+8),"")</f>
      </c>
      <c r="DN402">
        <f>IF($GI402&gt;=9,INDEX($DC:$DC,$GH402+9),"")</f>
      </c>
      <c r="DO402">
        <f>IF($GI402&gt;=10,INDEX($DC:$DC,$GH402+10),"")</f>
      </c>
      <c r="DP402">
        <f>IF($GI402&gt;=11,INDEX($DC:$DC,$GH402+11),"")</f>
      </c>
      <c r="DQ402">
        <f>IF($GI402&gt;=12,INDEX($DC:$DC,$GH402+12),"")</f>
      </c>
      <c r="DR402">
        <f>IF($GI402&gt;=13,INDEX($DC:$DC,$GH402+13),"")</f>
      </c>
      <c r="DS402">
        <f>IF($GI402&gt;=14,INDEX($DC:$DC,$GH402+14),"")</f>
      </c>
      <c r="DT402">
        <f>IF($GI402&gt;=15,INDEX($DC:$DC,$GH402+15),"")</f>
      </c>
      <c r="DU402">
        <f>IF($GI402&gt;=16,INDEX($DC:$DC,$GH402+16),"")</f>
      </c>
      <c r="DV402">
        <f>IF($GI402&gt;=17,INDEX($DC:$DC,$GH402+17),"")</f>
      </c>
      <c r="DW402">
        <f>IF($GI402&gt;=18,INDEX($DC:$DC,$GH402+18),"")</f>
      </c>
      <c r="DX402">
        <f>IF($GI402&gt;=19,INDEX($DC:$DC,$GH402+19),"")</f>
      </c>
      <c r="DY402">
        <f>IF($GI402&gt;=20,INDEX($DC:$DC,$GH402+20),"")</f>
      </c>
      <c r="DZ402">
        <f>IF($GI402&gt;=21,INDEX($DC:$DC,$GH402+21),"")</f>
      </c>
      <c r="EA402">
        <f>IF($GI402&gt;=22,INDEX($DC:$DC,$GH402+22),"")</f>
      </c>
      <c r="EB402">
        <f>IF($GI402&gt;=23,INDEX($DC:$DC,$GH402+23),"")</f>
      </c>
      <c r="EC402">
        <f>IF($GI402&gt;=24,INDEX($DC:$DC,$GH402+24),"")</f>
      </c>
      <c r="ED402">
        <f>IF($GI402&gt;=25,INDEX($DC:$DC,$GH402+25),"")</f>
      </c>
      <c r="EE402">
        <f>IF($GI402&gt;=26,INDEX($DC:$DC,$GH402+26),"")</f>
      </c>
      <c r="EF402">
        <f>IF($GI402&gt;=27,INDEX($DC:$DC,$GH402+27),"")</f>
      </c>
      <c r="EG402">
        <f>IF($GI402&gt;=28,INDEX($DC:$DC,$GH402+28),"")</f>
      </c>
      <c r="EH402">
        <f>IF($GI402&gt;=29,INDEX($DC:$DC,$GH402+29),"")</f>
      </c>
      <c r="EI402">
        <f>IF($GI402&gt;=30,INDEX($DC:$DC,$GH402+30),"")</f>
      </c>
      <c r="EJ402">
        <f>IF($GI402&gt;=31,INDEX($DC:$DC,$GH402+31),"")</f>
      </c>
      <c r="EK402">
        <f>IF($GI402&gt;=32,INDEX($DC:$DC,$GH402+32),"")</f>
      </c>
      <c r="EL402">
        <f>IF($GI402&gt;=33,INDEX($DC:$DC,$GH402+33),"")</f>
      </c>
      <c r="EM402">
        <f>IF($GI402&gt;=34,INDEX($DC:$DC,$GH402+34),"")</f>
      </c>
      <c r="EN402">
        <f>IF($GI402&gt;=35,INDEX($DC:$DC,$GH402+35),"")</f>
      </c>
      <c r="EO402">
        <f>IF($GI402&gt;=36,INDEX($DC:$DC,$GH402+36),"")</f>
      </c>
      <c r="EP402">
        <f>IF($GI402&gt;=37,INDEX($DC:$DC,$GH402+37),"")</f>
      </c>
      <c r="EQ402">
        <f>IF($GI402&gt;=38,INDEX($DC:$DC,$GH402+38),"")</f>
      </c>
      <c r="ER402">
        <f>IF($GI402&gt;=39,INDEX($DC:$DC,$GH402+39),"")</f>
      </c>
      <c r="ES402">
        <f>IF($GI402&gt;=40,INDEX($DC:$DC,$GH402+40),"")</f>
      </c>
      <c r="ET402">
        <f>IF($GI402&gt;=1,INDEX($DD:$DD,$GH402+1),"")</f>
      </c>
      <c r="EU402">
        <f>IF($GI402&gt;=2,INDEX($DD:$DD,$GH402+2),"")</f>
      </c>
      <c r="EV402">
        <f>IF($GI402&gt;=3,INDEX($DD:$DD,$GH402+3),"")</f>
      </c>
      <c r="EW402">
        <f>IF($GI402&gt;=4,INDEX($DD:$DD,$GH402+4),"")</f>
      </c>
      <c r="EX402">
        <f>IF($GI402&gt;=5,INDEX($DD:$DD,$GH402+5),"")</f>
      </c>
      <c r="EY402">
        <f>IF($GI402&gt;=6,INDEX($DD:$DD,$GH402+6),"")</f>
      </c>
      <c r="EZ402">
        <f>IF($GI402&gt;=7,INDEX($DD:$DD,$GH402+7),"")</f>
      </c>
      <c r="FA402">
        <f>IF($GI402&gt;=8,INDEX($DD:$DD,$GH402+8),"")</f>
      </c>
      <c r="FB402">
        <f>IF($GI402&gt;=9,INDEX($DD:$DD,$GH402+9),"")</f>
      </c>
      <c r="FC402">
        <f>IF($GI402&gt;=10,INDEX($DD:$DD,$GH402+10),"")</f>
      </c>
      <c r="FD402">
        <f>IF($GI402&gt;=11,INDEX($DD:$DD,$GH402+11),"")</f>
      </c>
      <c r="FE402">
        <f>IF($GI402&gt;=12,INDEX($DD:$DD,$GH402+12),"")</f>
      </c>
      <c r="FF402">
        <f>IF($GI402&gt;=13,INDEX($DD:$DD,$GH402+13),"")</f>
      </c>
      <c r="FG402">
        <f>IF($GI402&gt;=14,INDEX($DD:$DD,$GH402+14),"")</f>
      </c>
      <c r="FH402">
        <f>IF($GI402&gt;=15,INDEX($DD:$DD,$GH402+15),"")</f>
      </c>
      <c r="FI402">
        <f>IF($GI402&gt;=16,INDEX($DD:$DD,$GH402+16),"")</f>
      </c>
      <c r="FJ402">
        <f>IF($GI402&gt;=17,INDEX($DD:$DD,$GH402+17),"")</f>
      </c>
      <c r="FK402">
        <f>IF($GI402&gt;=18,INDEX($DD:$DD,$GH402+18),"")</f>
      </c>
      <c r="FL402">
        <f>IF($GI402&gt;=19,INDEX($DD:$DD,$GH402+19),"")</f>
      </c>
      <c r="FM402">
        <f>IF($GI402&gt;=20,INDEX($DD:$DD,$GH402+20),"")</f>
      </c>
      <c r="FN402">
        <f>IF($GI402&gt;=21,INDEX($DD:$DD,$GH402+21),"")</f>
      </c>
      <c r="FO402">
        <f>IF($GI402&gt;=22,INDEX($DD:$DD,$GH402+22),"")</f>
      </c>
      <c r="FP402">
        <f>IF($GI402&gt;=23,INDEX($DD:$DD,$GH402+23),"")</f>
      </c>
      <c r="FQ402">
        <f>IF($GI402&gt;=24,INDEX($DD:$DD,$GH402+24),"")</f>
      </c>
      <c r="FR402">
        <f>IF($GI402&gt;=25,INDEX($DD:$DD,$GH402+25),"")</f>
      </c>
      <c r="FS402">
        <f>IF($GI402&gt;=26,INDEX($DD:$DD,$GH402+26),"")</f>
      </c>
      <c r="FT402">
        <f>IF($GI402&gt;=27,INDEX($DD:$DD,$GH402+27),"")</f>
      </c>
      <c r="FU402">
        <f>IF($GI402&gt;=28,INDEX($DD:$DD,$GH402+28),"")</f>
      </c>
      <c r="FV402">
        <f>IF($GI402&gt;=29,INDEX($DD:$DD,$GH402+29),"")</f>
      </c>
      <c r="FW402">
        <f>IF($GI402&gt;=30,INDEX($DD:$DD,$GH402+30),"")</f>
      </c>
      <c r="FX402">
        <f>IF($GI402&gt;=31,INDEX($DD:$DD,$GH402+31),"")</f>
      </c>
      <c r="FY402">
        <f>IF($GI402&gt;=32,INDEX($DD:$DD,$GH402+32),"")</f>
      </c>
      <c r="FZ402">
        <f>IF($GI402&gt;=33,INDEX($DD:$DD,$GH402+33),"")</f>
      </c>
      <c r="GA402">
        <f>IF($GI402&gt;=34,INDEX($DD:$DD,$GH402+34),"")</f>
      </c>
      <c r="GB402">
        <f>IF($GI402&gt;=35,INDEX($DD:$DD,$GH402+35),"")</f>
      </c>
      <c r="GC402">
        <f>IF($GI402&gt;=36,INDEX($DD:$DD,$GH402+36),"")</f>
      </c>
      <c r="GD402">
        <f>IF($GI402&gt;=37,INDEX($DD:$DD,$GH402+37),"")</f>
      </c>
      <c r="GE402">
        <f>IF($GI402&gt;=38,INDEX($DD:$DD,$GH402+38),"")</f>
      </c>
      <c r="GF402">
        <f>IF($GI402&gt;=39,INDEX($DD:$DD,$GH402+39),"")</f>
      </c>
      <c r="GG402">
        <f>IF($GI402&gt;=40,INDEX($DD:$DD,$GH402+40),"")</f>
      </c>
      <c r="GH402">
        <f>IFERROR(MATCH($DB402,$DC$2:$DC$148,0)+1,0)</f>
      </c>
      <c r="GI402">
        <f>IFERROR(INDEX($DE$2:$DE$148,MATCH($DB402,$DC$2:$DC$148,0)),0)</f>
      </c>
      <c r="GJ402">
        <f>IFERROR(MATCH($S402,$DF$402:$ES$402,0),0)</f>
      </c>
      <c r="GK402">
        <f>IF($GJ402&gt;0,INDEX($ET$402:$GG$402,$GJ402),"")</f>
      </c>
      <c r="GN402">
        <f>IF($IW402&gt;=1,INDEX($GL:$GL,$IV402+1),"")</f>
      </c>
      <c r="GO402">
        <f>IF($IW402&gt;=2,INDEX($GL:$GL,$IV402+2),"")</f>
      </c>
      <c r="GP402">
        <f>IF($IW402&gt;=3,INDEX($GL:$GL,$IV402+3),"")</f>
      </c>
      <c r="GQ402">
        <f>IF($IW402&gt;=4,INDEX($GL:$GL,$IV402+4),"")</f>
      </c>
      <c r="GR402">
        <f>IF($IW402&gt;=5,INDEX($GL:$GL,$IV402+5),"")</f>
      </c>
      <c r="GS402">
        <f>IF($IW402&gt;=6,INDEX($GL:$GL,$IV402+6),"")</f>
      </c>
      <c r="GT402">
        <f>IF($IW402&gt;=7,INDEX($GL:$GL,$IV402+7),"")</f>
      </c>
      <c r="GU402">
        <f>IF($IW402&gt;=8,INDEX($GL:$GL,$IV402+8),"")</f>
      </c>
      <c r="GV402">
        <f>IF($IW402&gt;=9,INDEX($GL:$GL,$IV402+9),"")</f>
      </c>
      <c r="GW402">
        <f>IF($IW402&gt;=10,INDEX($GL:$GL,$IV402+10),"")</f>
      </c>
      <c r="GX402">
        <f>IF($IW402&gt;=11,INDEX($GL:$GL,$IV402+11),"")</f>
      </c>
      <c r="GY402">
        <f>IF($IW402&gt;=12,INDEX($GL:$GL,$IV402+12),"")</f>
      </c>
      <c r="GZ402">
        <f>IF($IW402&gt;=13,INDEX($GL:$GL,$IV402+13),"")</f>
      </c>
      <c r="HA402">
        <f>IF($IW402&gt;=14,INDEX($GL:$GL,$IV402+14),"")</f>
      </c>
      <c r="HB402">
        <f>IF($IW402&gt;=15,INDEX($GL:$GL,$IV402+15),"")</f>
      </c>
      <c r="HC402">
        <f>IF($IW402&gt;=16,INDEX($GL:$GL,$IV402+16),"")</f>
      </c>
      <c r="HD402">
        <f>IF($IW402&gt;=17,INDEX($GL:$GL,$IV402+17),"")</f>
      </c>
      <c r="HE402">
        <f>IF($IW402&gt;=18,INDEX($GL:$GL,$IV402+18),"")</f>
      </c>
      <c r="HF402">
        <f>IF($IW402&gt;=19,INDEX($GL:$GL,$IV402+19),"")</f>
      </c>
      <c r="HG402">
        <f>IF($IW402&gt;=20,INDEX($GL:$GL,$IV402+20),"")</f>
      </c>
      <c r="HH402">
        <f>IF($IW402&gt;=21,INDEX($GL:$GL,$IV402+21),"")</f>
      </c>
      <c r="HI402">
        <f>IF($IW402&gt;=22,INDEX($GL:$GL,$IV402+22),"")</f>
      </c>
      <c r="HJ402">
        <f>IF($IW402&gt;=23,INDEX($GL:$GL,$IV402+23),"")</f>
      </c>
      <c r="HK402">
        <f>IF($IW402&gt;=24,INDEX($GL:$GL,$IV402+24),"")</f>
      </c>
      <c r="HL402">
        <f>IF($IW402&gt;=25,INDEX($GL:$GL,$IV402+25),"")</f>
      </c>
      <c r="HM402">
        <f>IF($IW402&gt;=26,INDEX($GL:$GL,$IV402+26),"")</f>
      </c>
      <c r="HN402">
        <f>IF($IW402&gt;=27,INDEX($GL:$GL,$IV402+27),"")</f>
      </c>
      <c r="HO402">
        <f>IF($IW402&gt;=28,INDEX($GL:$GL,$IV402+28),"")</f>
      </c>
      <c r="HP402">
        <f>IF($IW402&gt;=29,INDEX($GL:$GL,$IV402+29),"")</f>
      </c>
      <c r="HQ402">
        <f>IF($IW402&gt;=30,INDEX($GL:$GL,$IV402+30),"")</f>
      </c>
      <c r="HR402">
        <f>IF($IW402&gt;=31,INDEX($GL:$GL,$IV402+31),"")</f>
      </c>
      <c r="HS402">
        <f>IF($IW402&gt;=32,INDEX($GL:$GL,$IV402+32),"")</f>
      </c>
      <c r="HT402">
        <f>IF($IW402&gt;=33,INDEX($GL:$GL,$IV402+33),"")</f>
      </c>
      <c r="HU402">
        <f>IF($IW402&gt;=34,INDEX($GL:$GL,$IV402+34),"")</f>
      </c>
      <c r="HV402">
        <f>IF($IW402&gt;=35,INDEX($GL:$GL,$IV402+35),"")</f>
      </c>
      <c r="HW402">
        <f>IF($IW402&gt;=36,INDEX($GL:$GL,$IV402+36),"")</f>
      </c>
      <c r="HX402">
        <f>IF($IW402&gt;=37,INDEX($GL:$GL,$IV402+37),"")</f>
      </c>
      <c r="HY402">
        <f>IF($IW402&gt;=38,INDEX($GL:$GL,$IV402+38),"")</f>
      </c>
      <c r="HZ402">
        <f>IF($IW402&gt;=39,INDEX($GL:$GL,$IV402+39),"")</f>
      </c>
      <c r="IA402">
        <f>IF($IW402&gt;=40,INDEX($GL:$GL,$IV402+40),"")</f>
      </c>
      <c r="IB402">
        <f>IF($IW402&gt;=41,INDEX($GL:$GL,$IV402+41),"")</f>
      </c>
      <c r="IC402">
        <f>IF($IW402&gt;=42,INDEX($GL:$GL,$IV402+42),"")</f>
      </c>
      <c r="ID402">
        <f>IF($IW402&gt;=43,INDEX($GL:$GL,$IV402+43),"")</f>
      </c>
      <c r="IE402">
        <f>IF($IW402&gt;=44,INDEX($GL:$GL,$IV402+44),"")</f>
      </c>
      <c r="IF402">
        <f>IF($IW402&gt;=45,INDEX($GL:$GL,$IV402+45),"")</f>
      </c>
      <c r="IG402">
        <f>IF($IW402&gt;=46,INDEX($GL:$GL,$IV402+46),"")</f>
      </c>
      <c r="IH402">
        <f>IF($IW402&gt;=47,INDEX($GL:$GL,$IV402+47),"")</f>
      </c>
      <c r="II402">
        <f>IF($IW402&gt;=48,INDEX($GL:$GL,$IV402+48),"")</f>
      </c>
      <c r="IJ402">
        <f>IF($IW402&gt;=49,INDEX($GL:$GL,$IV402+49),"")</f>
      </c>
      <c r="IK402">
        <f>IF($IW402&gt;=50,INDEX($GL:$GL,$IV402+50),"")</f>
      </c>
      <c r="IL402">
        <f>IF($IW402&gt;=51,INDEX($GL:$GL,$IV402+51),"")</f>
      </c>
      <c r="IM402">
        <f>IF($IW402&gt;=52,INDEX($GL:$GL,$IV402+52),"")</f>
      </c>
      <c r="IN402">
        <f>IF($IW402&gt;=53,INDEX($GL:$GL,$IV402+53),"")</f>
      </c>
      <c r="IO402">
        <f>IF($IW402&gt;=54,INDEX($GL:$GL,$IV402+54),"")</f>
      </c>
      <c r="IP402">
        <f>IF($IW402&gt;=55,INDEX($GL:$GL,$IV402+55),"")</f>
      </c>
      <c r="IQ402">
        <f>IF($IW402&gt;=56,INDEX($GL:$GL,$IV402+56),"")</f>
      </c>
      <c r="IR402">
        <f>IF($IW402&gt;=57,INDEX($GL:$GL,$IV402+57),"")</f>
      </c>
      <c r="IS402">
        <f>IF($IW402&gt;=58,INDEX($GL:$GL,$IV402+58),"")</f>
      </c>
      <c r="IT402">
        <f>IF($IW402&gt;=59,INDEX($GL:$GL,$IV402+59),"")</f>
      </c>
      <c r="IU402">
        <f>IF($IW402&gt;=60,INDEX($GL:$GL,$IV402+60),"")</f>
      </c>
      <c r="IV402">
        <f>IFERROR(MATCH($GK402,$GL$2:$GL$324,0)+1,0)</f>
      </c>
      <c r="IW402">
        <f>IFERROR(INDEX($GM$2:$GM$324,MATCH($GK402,$GL$2:$GL$324,0)),0)</f>
      </c>
      <c r="IX402" t="s">
        <v>34</v>
      </c>
      <c r="IY402" t="s">
        <v>34</v>
      </c>
    </row>
    <row r="403" spans="1:259" x14ac:dyDescent="0.25">
      <c r="K403">
        <f>IF(OR($N403="",$J403=""),"",IFERROR($N403/$J403,0))</f>
      </c>
      <c r="L403">
        <f>IF($N403="","",
SUM($M403,$O403,$T403,$P403,$R403)*
(1-IF($U403="",0,VALUE($U403)/100)))</f>
      </c>
      <c r="M403">
        <f>IF($N403="","",$N403)</f>
      </c>
      <c r="O403">
        <f>IF($N403="","",
IF($H403="","",
IF(ISNUMBER(SEARCH("exempt",LOWER($H403))),0,
$N403*(VALUE(SUBSTITUTE($H403,"%",""))/100))))</f>
      </c>
      <c r="V403">
        <f>IFERROR(IF(FIND(" - ",$E403)&gt;0,MID($E403,FIND(" - ",$E403)+3,LEN($E403)),""),"")</f>
      </c>
      <c r="AE403" t="s">
        <v>984</v>
      </c>
      <c r="AJ403">
        <f>IFERROR(LEFT($E403,FIND(" - ",$E403)-1),$E403)</f>
      </c>
      <c r="AM403">
        <f>IF($CB403&gt;=1,INDEX($AK:$AK,$CA403+1),"")</f>
      </c>
      <c r="AN403">
        <f>IF($CB403&gt;=2,INDEX($AK:$AK,$CA403+2),"")</f>
      </c>
      <c r="AO403">
        <f>IF($CB403&gt;=3,INDEX($AK:$AK,$CA403+3),"")</f>
      </c>
      <c r="AP403">
        <f>IF($CB403&gt;=4,INDEX($AK:$AK,$CA403+4),"")</f>
      </c>
      <c r="AQ403">
        <f>IF($CB403&gt;=5,INDEX($AK:$AK,$CA403+5),"")</f>
      </c>
      <c r="AR403">
        <f>IF($CB403&gt;=6,INDEX($AK:$AK,$CA403+6),"")</f>
      </c>
      <c r="AS403">
        <f>IF($CB403&gt;=7,INDEX($AK:$AK,$CA403+7),"")</f>
      </c>
      <c r="AT403">
        <f>IF($CB403&gt;=8,INDEX($AK:$AK,$CA403+8),"")</f>
      </c>
      <c r="AU403">
        <f>IF($CB403&gt;=9,INDEX($AK:$AK,$CA403+9),"")</f>
      </c>
      <c r="AV403">
        <f>IF($CB403&gt;=10,INDEX($AK:$AK,$CA403+10),"")</f>
      </c>
      <c r="AW403">
        <f>IF($CB403&gt;=11,INDEX($AK:$AK,$CA403+11),"")</f>
      </c>
      <c r="AX403">
        <f>IF($CB403&gt;=12,INDEX($AK:$AK,$CA403+12),"")</f>
      </c>
      <c r="AY403">
        <f>IF($CB403&gt;=13,INDEX($AK:$AK,$CA403+13),"")</f>
      </c>
      <c r="AZ403">
        <f>IF($CB403&gt;=14,INDEX($AK:$AK,$CA403+14),"")</f>
      </c>
      <c r="BA403">
        <f>IF($CB403&gt;=15,INDEX($AK:$AK,$CA403+15),"")</f>
      </c>
      <c r="BB403">
        <f>IF($CB403&gt;=16,INDEX($AK:$AK,$CA403+16),"")</f>
      </c>
      <c r="BC403">
        <f>IF($CB403&gt;=17,INDEX($AK:$AK,$CA403+17),"")</f>
      </c>
      <c r="BD403">
        <f>IF($CB403&gt;=18,INDEX($AK:$AK,$CA403+18),"")</f>
      </c>
      <c r="BE403">
        <f>IF($CB403&gt;=19,INDEX($AK:$AK,$CA403+19),"")</f>
      </c>
      <c r="BF403">
        <f>IF($CB403&gt;=20,INDEX($AK:$AK,$CA403+20),"")</f>
      </c>
      <c r="BG403">
        <f>IF($CB403&gt;=21,INDEX($AK:$AK,$CA403+21),"")</f>
      </c>
      <c r="BH403">
        <f>IF($CB403&gt;=22,INDEX($AK:$AK,$CA403+22),"")</f>
      </c>
      <c r="BI403">
        <f>IF($CB403&gt;=23,INDEX($AK:$AK,$CA403+23),"")</f>
      </c>
      <c r="BJ403">
        <f>IF($CB403&gt;=24,INDEX($AK:$AK,$CA403+24),"")</f>
      </c>
      <c r="BK403">
        <f>IF($CB403&gt;=25,INDEX($AK:$AK,$CA403+25),"")</f>
      </c>
      <c r="BL403">
        <f>IF($CB403&gt;=26,INDEX($AK:$AK,$CA403+26),"")</f>
      </c>
      <c r="BM403">
        <f>IF($CB403&gt;=27,INDEX($AK:$AK,$CA403+27),"")</f>
      </c>
      <c r="BN403">
        <f>IF($CB403&gt;=28,INDEX($AK:$AK,$CA403+28),"")</f>
      </c>
      <c r="BO403">
        <f>IF($CB403&gt;=29,INDEX($AK:$AK,$CA403+29),"")</f>
      </c>
      <c r="BP403">
        <f>IF($CB403&gt;=30,INDEX($AK:$AK,$CA403+30),"")</f>
      </c>
      <c r="BQ403">
        <f>IF($CB403&gt;=31,INDEX($AK:$AK,$CA403+31),"")</f>
      </c>
      <c r="BR403">
        <f>IF($CB403&gt;=32,INDEX($AK:$AK,$CA403+32),"")</f>
      </c>
      <c r="BS403">
        <f>IF($CB403&gt;=33,INDEX($AK:$AK,$CA403+33),"")</f>
      </c>
      <c r="BT403">
        <f>IF($CB403&gt;=34,INDEX($AK:$AK,$CA403+34),"")</f>
      </c>
      <c r="BU403">
        <f>IF($CB403&gt;=35,INDEX($AK:$AK,$CA403+35),"")</f>
      </c>
      <c r="BV403">
        <f>IF($CB403&gt;=36,INDEX($AK:$AK,$CA403+36),"")</f>
      </c>
      <c r="BW403">
        <f>IF($CB403&gt;=37,INDEX($AK:$AK,$CA403+37),"")</f>
      </c>
      <c r="BX403">
        <f>IF($CB403&gt;=38,INDEX($AK:$AK,$CA403+38),"")</f>
      </c>
      <c r="BY403">
        <f>IF($CB403&gt;=39,INDEX($AK:$AK,$CA403+39),"")</f>
      </c>
      <c r="BZ403">
        <f>IF($CB403&gt;=40,INDEX($AK:$AK,$CA403+40),"")</f>
      </c>
      <c r="CA403">
        <f>IFERROR(MATCH($AJ403,$AK$2:$AK$134,0)+1,0)</f>
      </c>
      <c r="CB403">
        <f>IFERROR(INDEX($AL$2:$AL$134,MATCH($AJ403,$AK$2:$AK$134,0)),0)</f>
      </c>
      <c r="CC403">
        <f>IFERROR(LEFT($F403,FIND(" - ",$F403)-1),$F403)</f>
      </c>
      <c r="CF403">
        <f>IF($DA403&gt;=1,INDEX($CD:$CD,$CZ403+1),"")</f>
      </c>
      <c r="CG403">
        <f>IF($DA403&gt;=2,INDEX($CD:$CD,$CZ403+2),"")</f>
      </c>
      <c r="CH403">
        <f>IF($DA403&gt;=3,INDEX($CD:$CD,$CZ403+3),"")</f>
      </c>
      <c r="CI403">
        <f>IF($DA403&gt;=4,INDEX($CD:$CD,$CZ403+4),"")</f>
      </c>
      <c r="CJ403">
        <f>IF($DA403&gt;=5,INDEX($CD:$CD,$CZ403+5),"")</f>
      </c>
      <c r="CK403">
        <f>IF($DA403&gt;=6,INDEX($CD:$CD,$CZ403+6),"")</f>
      </c>
      <c r="CL403">
        <f>IF($DA403&gt;=7,INDEX($CD:$CD,$CZ403+7),"")</f>
      </c>
      <c r="CM403">
        <f>IF($DA403&gt;=8,INDEX($CD:$CD,$CZ403+8),"")</f>
      </c>
      <c r="CN403">
        <f>IF($DA403&gt;=9,INDEX($CD:$CD,$CZ403+9),"")</f>
      </c>
      <c r="CO403">
        <f>IF($DA403&gt;=10,INDEX($CD:$CD,$CZ403+10),"")</f>
      </c>
      <c r="CP403">
        <f>IF($DA403&gt;=11,INDEX($CD:$CD,$CZ403+11),"")</f>
      </c>
      <c r="CQ403">
        <f>IF($DA403&gt;=12,INDEX($CD:$CD,$CZ403+12),"")</f>
      </c>
      <c r="CR403">
        <f>IF($DA403&gt;=13,INDEX($CD:$CD,$CZ403+13),"")</f>
      </c>
      <c r="CS403">
        <f>IF($DA403&gt;=14,INDEX($CD:$CD,$CZ403+14),"")</f>
      </c>
      <c r="CT403">
        <f>IF($DA403&gt;=15,INDEX($CD:$CD,$CZ403+15),"")</f>
      </c>
      <c r="CU403">
        <f>IF($DA403&gt;=16,INDEX($CD:$CD,$CZ403+16),"")</f>
      </c>
      <c r="CV403">
        <f>IF($DA403&gt;=17,INDEX($CD:$CD,$CZ403+17),"")</f>
      </c>
      <c r="CW403">
        <f>IF($DA403&gt;=18,INDEX($CD:$CD,$CZ403+18),"")</f>
      </c>
      <c r="CX403">
        <f>IF($DA403&gt;=19,INDEX($CD:$CD,$CZ403+19),"")</f>
      </c>
      <c r="CY403">
        <f>IF($DA403&gt;=20,INDEX($CD:$CD,$CZ403+20),"")</f>
      </c>
      <c r="CZ403">
        <f>IFERROR(MATCH($CC403,$CD$2:$CD$263,0)+1,0)</f>
      </c>
      <c r="DA403">
        <f>IFERROR(INDEX($CE$2:$CE$263,MATCH($CC403,$CD$2:$CD$263,0)),0)</f>
      </c>
      <c r="DB403">
        <f>IFERROR(INDEX($AI:$AI,MATCH($H403,$AH:$AH,0))&amp;"","")</f>
      </c>
      <c r="DF403">
        <f>IF($GI403&gt;=1,INDEX($DC:$DC,$GH403+1),"")</f>
      </c>
      <c r="DG403">
        <f>IF($GI403&gt;=2,INDEX($DC:$DC,$GH403+2),"")</f>
      </c>
      <c r="DH403">
        <f>IF($GI403&gt;=3,INDEX($DC:$DC,$GH403+3),"")</f>
      </c>
      <c r="DI403">
        <f>IF($GI403&gt;=4,INDEX($DC:$DC,$GH403+4),"")</f>
      </c>
      <c r="DJ403">
        <f>IF($GI403&gt;=5,INDEX($DC:$DC,$GH403+5),"")</f>
      </c>
      <c r="DK403">
        <f>IF($GI403&gt;=6,INDEX($DC:$DC,$GH403+6),"")</f>
      </c>
      <c r="DL403">
        <f>IF($GI403&gt;=7,INDEX($DC:$DC,$GH403+7),"")</f>
      </c>
      <c r="DM403">
        <f>IF($GI403&gt;=8,INDEX($DC:$DC,$GH403+8),"")</f>
      </c>
      <c r="DN403">
        <f>IF($GI403&gt;=9,INDEX($DC:$DC,$GH403+9),"")</f>
      </c>
      <c r="DO403">
        <f>IF($GI403&gt;=10,INDEX($DC:$DC,$GH403+10),"")</f>
      </c>
      <c r="DP403">
        <f>IF($GI403&gt;=11,INDEX($DC:$DC,$GH403+11),"")</f>
      </c>
      <c r="DQ403">
        <f>IF($GI403&gt;=12,INDEX($DC:$DC,$GH403+12),"")</f>
      </c>
      <c r="DR403">
        <f>IF($GI403&gt;=13,INDEX($DC:$DC,$GH403+13),"")</f>
      </c>
      <c r="DS403">
        <f>IF($GI403&gt;=14,INDEX($DC:$DC,$GH403+14),"")</f>
      </c>
      <c r="DT403">
        <f>IF($GI403&gt;=15,INDEX($DC:$DC,$GH403+15),"")</f>
      </c>
      <c r="DU403">
        <f>IF($GI403&gt;=16,INDEX($DC:$DC,$GH403+16),"")</f>
      </c>
      <c r="DV403">
        <f>IF($GI403&gt;=17,INDEX($DC:$DC,$GH403+17),"")</f>
      </c>
      <c r="DW403">
        <f>IF($GI403&gt;=18,INDEX($DC:$DC,$GH403+18),"")</f>
      </c>
      <c r="DX403">
        <f>IF($GI403&gt;=19,INDEX($DC:$DC,$GH403+19),"")</f>
      </c>
      <c r="DY403">
        <f>IF($GI403&gt;=20,INDEX($DC:$DC,$GH403+20),"")</f>
      </c>
      <c r="DZ403">
        <f>IF($GI403&gt;=21,INDEX($DC:$DC,$GH403+21),"")</f>
      </c>
      <c r="EA403">
        <f>IF($GI403&gt;=22,INDEX($DC:$DC,$GH403+22),"")</f>
      </c>
      <c r="EB403">
        <f>IF($GI403&gt;=23,INDEX($DC:$DC,$GH403+23),"")</f>
      </c>
      <c r="EC403">
        <f>IF($GI403&gt;=24,INDEX($DC:$DC,$GH403+24),"")</f>
      </c>
      <c r="ED403">
        <f>IF($GI403&gt;=25,INDEX($DC:$DC,$GH403+25),"")</f>
      </c>
      <c r="EE403">
        <f>IF($GI403&gt;=26,INDEX($DC:$DC,$GH403+26),"")</f>
      </c>
      <c r="EF403">
        <f>IF($GI403&gt;=27,INDEX($DC:$DC,$GH403+27),"")</f>
      </c>
      <c r="EG403">
        <f>IF($GI403&gt;=28,INDEX($DC:$DC,$GH403+28),"")</f>
      </c>
      <c r="EH403">
        <f>IF($GI403&gt;=29,INDEX($DC:$DC,$GH403+29),"")</f>
      </c>
      <c r="EI403">
        <f>IF($GI403&gt;=30,INDEX($DC:$DC,$GH403+30),"")</f>
      </c>
      <c r="EJ403">
        <f>IF($GI403&gt;=31,INDEX($DC:$DC,$GH403+31),"")</f>
      </c>
      <c r="EK403">
        <f>IF($GI403&gt;=32,INDEX($DC:$DC,$GH403+32),"")</f>
      </c>
      <c r="EL403">
        <f>IF($GI403&gt;=33,INDEX($DC:$DC,$GH403+33),"")</f>
      </c>
      <c r="EM403">
        <f>IF($GI403&gt;=34,INDEX($DC:$DC,$GH403+34),"")</f>
      </c>
      <c r="EN403">
        <f>IF($GI403&gt;=35,INDEX($DC:$DC,$GH403+35),"")</f>
      </c>
      <c r="EO403">
        <f>IF($GI403&gt;=36,INDEX($DC:$DC,$GH403+36),"")</f>
      </c>
      <c r="EP403">
        <f>IF($GI403&gt;=37,INDEX($DC:$DC,$GH403+37),"")</f>
      </c>
      <c r="EQ403">
        <f>IF($GI403&gt;=38,INDEX($DC:$DC,$GH403+38),"")</f>
      </c>
      <c r="ER403">
        <f>IF($GI403&gt;=39,INDEX($DC:$DC,$GH403+39),"")</f>
      </c>
      <c r="ES403">
        <f>IF($GI403&gt;=40,INDEX($DC:$DC,$GH403+40),"")</f>
      </c>
      <c r="ET403">
        <f>IF($GI403&gt;=1,INDEX($DD:$DD,$GH403+1),"")</f>
      </c>
      <c r="EU403">
        <f>IF($GI403&gt;=2,INDEX($DD:$DD,$GH403+2),"")</f>
      </c>
      <c r="EV403">
        <f>IF($GI403&gt;=3,INDEX($DD:$DD,$GH403+3),"")</f>
      </c>
      <c r="EW403">
        <f>IF($GI403&gt;=4,INDEX($DD:$DD,$GH403+4),"")</f>
      </c>
      <c r="EX403">
        <f>IF($GI403&gt;=5,INDEX($DD:$DD,$GH403+5),"")</f>
      </c>
      <c r="EY403">
        <f>IF($GI403&gt;=6,INDEX($DD:$DD,$GH403+6),"")</f>
      </c>
      <c r="EZ403">
        <f>IF($GI403&gt;=7,INDEX($DD:$DD,$GH403+7),"")</f>
      </c>
      <c r="FA403">
        <f>IF($GI403&gt;=8,INDEX($DD:$DD,$GH403+8),"")</f>
      </c>
      <c r="FB403">
        <f>IF($GI403&gt;=9,INDEX($DD:$DD,$GH403+9),"")</f>
      </c>
      <c r="FC403">
        <f>IF($GI403&gt;=10,INDEX($DD:$DD,$GH403+10),"")</f>
      </c>
      <c r="FD403">
        <f>IF($GI403&gt;=11,INDEX($DD:$DD,$GH403+11),"")</f>
      </c>
      <c r="FE403">
        <f>IF($GI403&gt;=12,INDEX($DD:$DD,$GH403+12),"")</f>
      </c>
      <c r="FF403">
        <f>IF($GI403&gt;=13,INDEX($DD:$DD,$GH403+13),"")</f>
      </c>
      <c r="FG403">
        <f>IF($GI403&gt;=14,INDEX($DD:$DD,$GH403+14),"")</f>
      </c>
      <c r="FH403">
        <f>IF($GI403&gt;=15,INDEX($DD:$DD,$GH403+15),"")</f>
      </c>
      <c r="FI403">
        <f>IF($GI403&gt;=16,INDEX($DD:$DD,$GH403+16),"")</f>
      </c>
      <c r="FJ403">
        <f>IF($GI403&gt;=17,INDEX($DD:$DD,$GH403+17),"")</f>
      </c>
      <c r="FK403">
        <f>IF($GI403&gt;=18,INDEX($DD:$DD,$GH403+18),"")</f>
      </c>
      <c r="FL403">
        <f>IF($GI403&gt;=19,INDEX($DD:$DD,$GH403+19),"")</f>
      </c>
      <c r="FM403">
        <f>IF($GI403&gt;=20,INDEX($DD:$DD,$GH403+20),"")</f>
      </c>
      <c r="FN403">
        <f>IF($GI403&gt;=21,INDEX($DD:$DD,$GH403+21),"")</f>
      </c>
      <c r="FO403">
        <f>IF($GI403&gt;=22,INDEX($DD:$DD,$GH403+22),"")</f>
      </c>
      <c r="FP403">
        <f>IF($GI403&gt;=23,INDEX($DD:$DD,$GH403+23),"")</f>
      </c>
      <c r="FQ403">
        <f>IF($GI403&gt;=24,INDEX($DD:$DD,$GH403+24),"")</f>
      </c>
      <c r="FR403">
        <f>IF($GI403&gt;=25,INDEX($DD:$DD,$GH403+25),"")</f>
      </c>
      <c r="FS403">
        <f>IF($GI403&gt;=26,INDEX($DD:$DD,$GH403+26),"")</f>
      </c>
      <c r="FT403">
        <f>IF($GI403&gt;=27,INDEX($DD:$DD,$GH403+27),"")</f>
      </c>
      <c r="FU403">
        <f>IF($GI403&gt;=28,INDEX($DD:$DD,$GH403+28),"")</f>
      </c>
      <c r="FV403">
        <f>IF($GI403&gt;=29,INDEX($DD:$DD,$GH403+29),"")</f>
      </c>
      <c r="FW403">
        <f>IF($GI403&gt;=30,INDEX($DD:$DD,$GH403+30),"")</f>
      </c>
      <c r="FX403">
        <f>IF($GI403&gt;=31,INDEX($DD:$DD,$GH403+31),"")</f>
      </c>
      <c r="FY403">
        <f>IF($GI403&gt;=32,INDEX($DD:$DD,$GH403+32),"")</f>
      </c>
      <c r="FZ403">
        <f>IF($GI403&gt;=33,INDEX($DD:$DD,$GH403+33),"")</f>
      </c>
      <c r="GA403">
        <f>IF($GI403&gt;=34,INDEX($DD:$DD,$GH403+34),"")</f>
      </c>
      <c r="GB403">
        <f>IF($GI403&gt;=35,INDEX($DD:$DD,$GH403+35),"")</f>
      </c>
      <c r="GC403">
        <f>IF($GI403&gt;=36,INDEX($DD:$DD,$GH403+36),"")</f>
      </c>
      <c r="GD403">
        <f>IF($GI403&gt;=37,INDEX($DD:$DD,$GH403+37),"")</f>
      </c>
      <c r="GE403">
        <f>IF($GI403&gt;=38,INDEX($DD:$DD,$GH403+38),"")</f>
      </c>
      <c r="GF403">
        <f>IF($GI403&gt;=39,INDEX($DD:$DD,$GH403+39),"")</f>
      </c>
      <c r="GG403">
        <f>IF($GI403&gt;=40,INDEX($DD:$DD,$GH403+40),"")</f>
      </c>
      <c r="GH403">
        <f>IFERROR(MATCH($DB403,$DC$2:$DC$148,0)+1,0)</f>
      </c>
      <c r="GI403">
        <f>IFERROR(INDEX($DE$2:$DE$148,MATCH($DB403,$DC$2:$DC$148,0)),0)</f>
      </c>
      <c r="GJ403">
        <f>IFERROR(MATCH($S403,$DF$403:$ES$403,0),0)</f>
      </c>
      <c r="GK403">
        <f>IF($GJ403&gt;0,INDEX($ET$403:$GG$403,$GJ403),"")</f>
      </c>
      <c r="GN403">
        <f>IF($IW403&gt;=1,INDEX($GL:$GL,$IV403+1),"")</f>
      </c>
      <c r="GO403">
        <f>IF($IW403&gt;=2,INDEX($GL:$GL,$IV403+2),"")</f>
      </c>
      <c r="GP403">
        <f>IF($IW403&gt;=3,INDEX($GL:$GL,$IV403+3),"")</f>
      </c>
      <c r="GQ403">
        <f>IF($IW403&gt;=4,INDEX($GL:$GL,$IV403+4),"")</f>
      </c>
      <c r="GR403">
        <f>IF($IW403&gt;=5,INDEX($GL:$GL,$IV403+5),"")</f>
      </c>
      <c r="GS403">
        <f>IF($IW403&gt;=6,INDEX($GL:$GL,$IV403+6),"")</f>
      </c>
      <c r="GT403">
        <f>IF($IW403&gt;=7,INDEX($GL:$GL,$IV403+7),"")</f>
      </c>
      <c r="GU403">
        <f>IF($IW403&gt;=8,INDEX($GL:$GL,$IV403+8),"")</f>
      </c>
      <c r="GV403">
        <f>IF($IW403&gt;=9,INDEX($GL:$GL,$IV403+9),"")</f>
      </c>
      <c r="GW403">
        <f>IF($IW403&gt;=10,INDEX($GL:$GL,$IV403+10),"")</f>
      </c>
      <c r="GX403">
        <f>IF($IW403&gt;=11,INDEX($GL:$GL,$IV403+11),"")</f>
      </c>
      <c r="GY403">
        <f>IF($IW403&gt;=12,INDEX($GL:$GL,$IV403+12),"")</f>
      </c>
      <c r="GZ403">
        <f>IF($IW403&gt;=13,INDEX($GL:$GL,$IV403+13),"")</f>
      </c>
      <c r="HA403">
        <f>IF($IW403&gt;=14,INDEX($GL:$GL,$IV403+14),"")</f>
      </c>
      <c r="HB403">
        <f>IF($IW403&gt;=15,INDEX($GL:$GL,$IV403+15),"")</f>
      </c>
      <c r="HC403">
        <f>IF($IW403&gt;=16,INDEX($GL:$GL,$IV403+16),"")</f>
      </c>
      <c r="HD403">
        <f>IF($IW403&gt;=17,INDEX($GL:$GL,$IV403+17),"")</f>
      </c>
      <c r="HE403">
        <f>IF($IW403&gt;=18,INDEX($GL:$GL,$IV403+18),"")</f>
      </c>
      <c r="HF403">
        <f>IF($IW403&gt;=19,INDEX($GL:$GL,$IV403+19),"")</f>
      </c>
      <c r="HG403">
        <f>IF($IW403&gt;=20,INDEX($GL:$GL,$IV403+20),"")</f>
      </c>
      <c r="HH403">
        <f>IF($IW403&gt;=21,INDEX($GL:$GL,$IV403+21),"")</f>
      </c>
      <c r="HI403">
        <f>IF($IW403&gt;=22,INDEX($GL:$GL,$IV403+22),"")</f>
      </c>
      <c r="HJ403">
        <f>IF($IW403&gt;=23,INDEX($GL:$GL,$IV403+23),"")</f>
      </c>
      <c r="HK403">
        <f>IF($IW403&gt;=24,INDEX($GL:$GL,$IV403+24),"")</f>
      </c>
      <c r="HL403">
        <f>IF($IW403&gt;=25,INDEX($GL:$GL,$IV403+25),"")</f>
      </c>
      <c r="HM403">
        <f>IF($IW403&gt;=26,INDEX($GL:$GL,$IV403+26),"")</f>
      </c>
      <c r="HN403">
        <f>IF($IW403&gt;=27,INDEX($GL:$GL,$IV403+27),"")</f>
      </c>
      <c r="HO403">
        <f>IF($IW403&gt;=28,INDEX($GL:$GL,$IV403+28),"")</f>
      </c>
      <c r="HP403">
        <f>IF($IW403&gt;=29,INDEX($GL:$GL,$IV403+29),"")</f>
      </c>
      <c r="HQ403">
        <f>IF($IW403&gt;=30,INDEX($GL:$GL,$IV403+30),"")</f>
      </c>
      <c r="HR403">
        <f>IF($IW403&gt;=31,INDEX($GL:$GL,$IV403+31),"")</f>
      </c>
      <c r="HS403">
        <f>IF($IW403&gt;=32,INDEX($GL:$GL,$IV403+32),"")</f>
      </c>
      <c r="HT403">
        <f>IF($IW403&gt;=33,INDEX($GL:$GL,$IV403+33),"")</f>
      </c>
      <c r="HU403">
        <f>IF($IW403&gt;=34,INDEX($GL:$GL,$IV403+34),"")</f>
      </c>
      <c r="HV403">
        <f>IF($IW403&gt;=35,INDEX($GL:$GL,$IV403+35),"")</f>
      </c>
      <c r="HW403">
        <f>IF($IW403&gt;=36,INDEX($GL:$GL,$IV403+36),"")</f>
      </c>
      <c r="HX403">
        <f>IF($IW403&gt;=37,INDEX($GL:$GL,$IV403+37),"")</f>
      </c>
      <c r="HY403">
        <f>IF($IW403&gt;=38,INDEX($GL:$GL,$IV403+38),"")</f>
      </c>
      <c r="HZ403">
        <f>IF($IW403&gt;=39,INDEX($GL:$GL,$IV403+39),"")</f>
      </c>
      <c r="IA403">
        <f>IF($IW403&gt;=40,INDEX($GL:$GL,$IV403+40),"")</f>
      </c>
      <c r="IB403">
        <f>IF($IW403&gt;=41,INDEX($GL:$GL,$IV403+41),"")</f>
      </c>
      <c r="IC403">
        <f>IF($IW403&gt;=42,INDEX($GL:$GL,$IV403+42),"")</f>
      </c>
      <c r="ID403">
        <f>IF($IW403&gt;=43,INDEX($GL:$GL,$IV403+43),"")</f>
      </c>
      <c r="IE403">
        <f>IF($IW403&gt;=44,INDEX($GL:$GL,$IV403+44),"")</f>
      </c>
      <c r="IF403">
        <f>IF($IW403&gt;=45,INDEX($GL:$GL,$IV403+45),"")</f>
      </c>
      <c r="IG403">
        <f>IF($IW403&gt;=46,INDEX($GL:$GL,$IV403+46),"")</f>
      </c>
      <c r="IH403">
        <f>IF($IW403&gt;=47,INDEX($GL:$GL,$IV403+47),"")</f>
      </c>
      <c r="II403">
        <f>IF($IW403&gt;=48,INDEX($GL:$GL,$IV403+48),"")</f>
      </c>
      <c r="IJ403">
        <f>IF($IW403&gt;=49,INDEX($GL:$GL,$IV403+49),"")</f>
      </c>
      <c r="IK403">
        <f>IF($IW403&gt;=50,INDEX($GL:$GL,$IV403+50),"")</f>
      </c>
      <c r="IL403">
        <f>IF($IW403&gt;=51,INDEX($GL:$GL,$IV403+51),"")</f>
      </c>
      <c r="IM403">
        <f>IF($IW403&gt;=52,INDEX($GL:$GL,$IV403+52),"")</f>
      </c>
      <c r="IN403">
        <f>IF($IW403&gt;=53,INDEX($GL:$GL,$IV403+53),"")</f>
      </c>
      <c r="IO403">
        <f>IF($IW403&gt;=54,INDEX($GL:$GL,$IV403+54),"")</f>
      </c>
      <c r="IP403">
        <f>IF($IW403&gt;=55,INDEX($GL:$GL,$IV403+55),"")</f>
      </c>
      <c r="IQ403">
        <f>IF($IW403&gt;=56,INDEX($GL:$GL,$IV403+56),"")</f>
      </c>
      <c r="IR403">
        <f>IF($IW403&gt;=57,INDEX($GL:$GL,$IV403+57),"")</f>
      </c>
      <c r="IS403">
        <f>IF($IW403&gt;=58,INDEX($GL:$GL,$IV403+58),"")</f>
      </c>
      <c r="IT403">
        <f>IF($IW403&gt;=59,INDEX($GL:$GL,$IV403+59),"")</f>
      </c>
      <c r="IU403">
        <f>IF($IW403&gt;=60,INDEX($GL:$GL,$IV403+60),"")</f>
      </c>
      <c r="IV403">
        <f>IFERROR(MATCH($GK403,$GL$2:$GL$324,0)+1,0)</f>
      </c>
      <c r="IW403">
        <f>IFERROR(INDEX($GM$2:$GM$324,MATCH($GK403,$GL$2:$GL$324,0)),0)</f>
      </c>
      <c r="IX403" t="s">
        <v>34</v>
      </c>
      <c r="IY403" t="s">
        <v>34</v>
      </c>
    </row>
    <row r="404" spans="1:259" x14ac:dyDescent="0.25">
      <c r="K404">
        <f>IF(OR($N404="",$J404=""),"",IFERROR($N404/$J404,0))</f>
      </c>
      <c r="L404">
        <f>IF($N404="","",
SUM($M404,$O404,$T404,$P404,$R404)*
(1-IF($U404="",0,VALUE($U404)/100)))</f>
      </c>
      <c r="M404">
        <f>IF($N404="","",$N404)</f>
      </c>
      <c r="O404">
        <f>IF($N404="","",
IF($H404="","",
IF(ISNUMBER(SEARCH("exempt",LOWER($H404))),0,
$N404*(VALUE(SUBSTITUTE($H404,"%",""))/100))))</f>
      </c>
      <c r="V404">
        <f>IFERROR(IF(FIND(" - ",$E404)&gt;0,MID($E404,FIND(" - ",$E404)+3,LEN($E404)),""),"")</f>
      </c>
      <c r="AE404" t="s">
        <v>985</v>
      </c>
      <c r="AJ404">
        <f>IFERROR(LEFT($E404,FIND(" - ",$E404)-1),$E404)</f>
      </c>
      <c r="AM404">
        <f>IF($CB404&gt;=1,INDEX($AK:$AK,$CA404+1),"")</f>
      </c>
      <c r="AN404">
        <f>IF($CB404&gt;=2,INDEX($AK:$AK,$CA404+2),"")</f>
      </c>
      <c r="AO404">
        <f>IF($CB404&gt;=3,INDEX($AK:$AK,$CA404+3),"")</f>
      </c>
      <c r="AP404">
        <f>IF($CB404&gt;=4,INDEX($AK:$AK,$CA404+4),"")</f>
      </c>
      <c r="AQ404">
        <f>IF($CB404&gt;=5,INDEX($AK:$AK,$CA404+5),"")</f>
      </c>
      <c r="AR404">
        <f>IF($CB404&gt;=6,INDEX($AK:$AK,$CA404+6),"")</f>
      </c>
      <c r="AS404">
        <f>IF($CB404&gt;=7,INDEX($AK:$AK,$CA404+7),"")</f>
      </c>
      <c r="AT404">
        <f>IF($CB404&gt;=8,INDEX($AK:$AK,$CA404+8),"")</f>
      </c>
      <c r="AU404">
        <f>IF($CB404&gt;=9,INDEX($AK:$AK,$CA404+9),"")</f>
      </c>
      <c r="AV404">
        <f>IF($CB404&gt;=10,INDEX($AK:$AK,$CA404+10),"")</f>
      </c>
      <c r="AW404">
        <f>IF($CB404&gt;=11,INDEX($AK:$AK,$CA404+11),"")</f>
      </c>
      <c r="AX404">
        <f>IF($CB404&gt;=12,INDEX($AK:$AK,$CA404+12),"")</f>
      </c>
      <c r="AY404">
        <f>IF($CB404&gt;=13,INDEX($AK:$AK,$CA404+13),"")</f>
      </c>
      <c r="AZ404">
        <f>IF($CB404&gt;=14,INDEX($AK:$AK,$CA404+14),"")</f>
      </c>
      <c r="BA404">
        <f>IF($CB404&gt;=15,INDEX($AK:$AK,$CA404+15),"")</f>
      </c>
      <c r="BB404">
        <f>IF($CB404&gt;=16,INDEX($AK:$AK,$CA404+16),"")</f>
      </c>
      <c r="BC404">
        <f>IF($CB404&gt;=17,INDEX($AK:$AK,$CA404+17),"")</f>
      </c>
      <c r="BD404">
        <f>IF($CB404&gt;=18,INDEX($AK:$AK,$CA404+18),"")</f>
      </c>
      <c r="BE404">
        <f>IF($CB404&gt;=19,INDEX($AK:$AK,$CA404+19),"")</f>
      </c>
      <c r="BF404">
        <f>IF($CB404&gt;=20,INDEX($AK:$AK,$CA404+20),"")</f>
      </c>
      <c r="BG404">
        <f>IF($CB404&gt;=21,INDEX($AK:$AK,$CA404+21),"")</f>
      </c>
      <c r="BH404">
        <f>IF($CB404&gt;=22,INDEX($AK:$AK,$CA404+22),"")</f>
      </c>
      <c r="BI404">
        <f>IF($CB404&gt;=23,INDEX($AK:$AK,$CA404+23),"")</f>
      </c>
      <c r="BJ404">
        <f>IF($CB404&gt;=24,INDEX($AK:$AK,$CA404+24),"")</f>
      </c>
      <c r="BK404">
        <f>IF($CB404&gt;=25,INDEX($AK:$AK,$CA404+25),"")</f>
      </c>
      <c r="BL404">
        <f>IF($CB404&gt;=26,INDEX($AK:$AK,$CA404+26),"")</f>
      </c>
      <c r="BM404">
        <f>IF($CB404&gt;=27,INDEX($AK:$AK,$CA404+27),"")</f>
      </c>
      <c r="BN404">
        <f>IF($CB404&gt;=28,INDEX($AK:$AK,$CA404+28),"")</f>
      </c>
      <c r="BO404">
        <f>IF($CB404&gt;=29,INDEX($AK:$AK,$CA404+29),"")</f>
      </c>
      <c r="BP404">
        <f>IF($CB404&gt;=30,INDEX($AK:$AK,$CA404+30),"")</f>
      </c>
      <c r="BQ404">
        <f>IF($CB404&gt;=31,INDEX($AK:$AK,$CA404+31),"")</f>
      </c>
      <c r="BR404">
        <f>IF($CB404&gt;=32,INDEX($AK:$AK,$CA404+32),"")</f>
      </c>
      <c r="BS404">
        <f>IF($CB404&gt;=33,INDEX($AK:$AK,$CA404+33),"")</f>
      </c>
      <c r="BT404">
        <f>IF($CB404&gt;=34,INDEX($AK:$AK,$CA404+34),"")</f>
      </c>
      <c r="BU404">
        <f>IF($CB404&gt;=35,INDEX($AK:$AK,$CA404+35),"")</f>
      </c>
      <c r="BV404">
        <f>IF($CB404&gt;=36,INDEX($AK:$AK,$CA404+36),"")</f>
      </c>
      <c r="BW404">
        <f>IF($CB404&gt;=37,INDEX($AK:$AK,$CA404+37),"")</f>
      </c>
      <c r="BX404">
        <f>IF($CB404&gt;=38,INDEX($AK:$AK,$CA404+38),"")</f>
      </c>
      <c r="BY404">
        <f>IF($CB404&gt;=39,INDEX($AK:$AK,$CA404+39),"")</f>
      </c>
      <c r="BZ404">
        <f>IF($CB404&gt;=40,INDEX($AK:$AK,$CA404+40),"")</f>
      </c>
      <c r="CA404">
        <f>IFERROR(MATCH($AJ404,$AK$2:$AK$134,0)+1,0)</f>
      </c>
      <c r="CB404">
        <f>IFERROR(INDEX($AL$2:$AL$134,MATCH($AJ404,$AK$2:$AK$134,0)),0)</f>
      </c>
      <c r="CC404">
        <f>IFERROR(LEFT($F404,FIND(" - ",$F404)-1),$F404)</f>
      </c>
      <c r="CF404">
        <f>IF($DA404&gt;=1,INDEX($CD:$CD,$CZ404+1),"")</f>
      </c>
      <c r="CG404">
        <f>IF($DA404&gt;=2,INDEX($CD:$CD,$CZ404+2),"")</f>
      </c>
      <c r="CH404">
        <f>IF($DA404&gt;=3,INDEX($CD:$CD,$CZ404+3),"")</f>
      </c>
      <c r="CI404">
        <f>IF($DA404&gt;=4,INDEX($CD:$CD,$CZ404+4),"")</f>
      </c>
      <c r="CJ404">
        <f>IF($DA404&gt;=5,INDEX($CD:$CD,$CZ404+5),"")</f>
      </c>
      <c r="CK404">
        <f>IF($DA404&gt;=6,INDEX($CD:$CD,$CZ404+6),"")</f>
      </c>
      <c r="CL404">
        <f>IF($DA404&gt;=7,INDEX($CD:$CD,$CZ404+7),"")</f>
      </c>
      <c r="CM404">
        <f>IF($DA404&gt;=8,INDEX($CD:$CD,$CZ404+8),"")</f>
      </c>
      <c r="CN404">
        <f>IF($DA404&gt;=9,INDEX($CD:$CD,$CZ404+9),"")</f>
      </c>
      <c r="CO404">
        <f>IF($DA404&gt;=10,INDEX($CD:$CD,$CZ404+10),"")</f>
      </c>
      <c r="CP404">
        <f>IF($DA404&gt;=11,INDEX($CD:$CD,$CZ404+11),"")</f>
      </c>
      <c r="CQ404">
        <f>IF($DA404&gt;=12,INDEX($CD:$CD,$CZ404+12),"")</f>
      </c>
      <c r="CR404">
        <f>IF($DA404&gt;=13,INDEX($CD:$CD,$CZ404+13),"")</f>
      </c>
      <c r="CS404">
        <f>IF($DA404&gt;=14,INDEX($CD:$CD,$CZ404+14),"")</f>
      </c>
      <c r="CT404">
        <f>IF($DA404&gt;=15,INDEX($CD:$CD,$CZ404+15),"")</f>
      </c>
      <c r="CU404">
        <f>IF($DA404&gt;=16,INDEX($CD:$CD,$CZ404+16),"")</f>
      </c>
      <c r="CV404">
        <f>IF($DA404&gt;=17,INDEX($CD:$CD,$CZ404+17),"")</f>
      </c>
      <c r="CW404">
        <f>IF($DA404&gt;=18,INDEX($CD:$CD,$CZ404+18),"")</f>
      </c>
      <c r="CX404">
        <f>IF($DA404&gt;=19,INDEX($CD:$CD,$CZ404+19),"")</f>
      </c>
      <c r="CY404">
        <f>IF($DA404&gt;=20,INDEX($CD:$CD,$CZ404+20),"")</f>
      </c>
      <c r="CZ404">
        <f>IFERROR(MATCH($CC404,$CD$2:$CD$263,0)+1,0)</f>
      </c>
      <c r="DA404">
        <f>IFERROR(INDEX($CE$2:$CE$263,MATCH($CC404,$CD$2:$CD$263,0)),0)</f>
      </c>
      <c r="DB404">
        <f>IFERROR(INDEX($AI:$AI,MATCH($H404,$AH:$AH,0))&amp;"","")</f>
      </c>
      <c r="DF404">
        <f>IF($GI404&gt;=1,INDEX($DC:$DC,$GH404+1),"")</f>
      </c>
      <c r="DG404">
        <f>IF($GI404&gt;=2,INDEX($DC:$DC,$GH404+2),"")</f>
      </c>
      <c r="DH404">
        <f>IF($GI404&gt;=3,INDEX($DC:$DC,$GH404+3),"")</f>
      </c>
      <c r="DI404">
        <f>IF($GI404&gt;=4,INDEX($DC:$DC,$GH404+4),"")</f>
      </c>
      <c r="DJ404">
        <f>IF($GI404&gt;=5,INDEX($DC:$DC,$GH404+5),"")</f>
      </c>
      <c r="DK404">
        <f>IF($GI404&gt;=6,INDEX($DC:$DC,$GH404+6),"")</f>
      </c>
      <c r="DL404">
        <f>IF($GI404&gt;=7,INDEX($DC:$DC,$GH404+7),"")</f>
      </c>
      <c r="DM404">
        <f>IF($GI404&gt;=8,INDEX($DC:$DC,$GH404+8),"")</f>
      </c>
      <c r="DN404">
        <f>IF($GI404&gt;=9,INDEX($DC:$DC,$GH404+9),"")</f>
      </c>
      <c r="DO404">
        <f>IF($GI404&gt;=10,INDEX($DC:$DC,$GH404+10),"")</f>
      </c>
      <c r="DP404">
        <f>IF($GI404&gt;=11,INDEX($DC:$DC,$GH404+11),"")</f>
      </c>
      <c r="DQ404">
        <f>IF($GI404&gt;=12,INDEX($DC:$DC,$GH404+12),"")</f>
      </c>
      <c r="DR404">
        <f>IF($GI404&gt;=13,INDEX($DC:$DC,$GH404+13),"")</f>
      </c>
      <c r="DS404">
        <f>IF($GI404&gt;=14,INDEX($DC:$DC,$GH404+14),"")</f>
      </c>
      <c r="DT404">
        <f>IF($GI404&gt;=15,INDEX($DC:$DC,$GH404+15),"")</f>
      </c>
      <c r="DU404">
        <f>IF($GI404&gt;=16,INDEX($DC:$DC,$GH404+16),"")</f>
      </c>
      <c r="DV404">
        <f>IF($GI404&gt;=17,INDEX($DC:$DC,$GH404+17),"")</f>
      </c>
      <c r="DW404">
        <f>IF($GI404&gt;=18,INDEX($DC:$DC,$GH404+18),"")</f>
      </c>
      <c r="DX404">
        <f>IF($GI404&gt;=19,INDEX($DC:$DC,$GH404+19),"")</f>
      </c>
      <c r="DY404">
        <f>IF($GI404&gt;=20,INDEX($DC:$DC,$GH404+20),"")</f>
      </c>
      <c r="DZ404">
        <f>IF($GI404&gt;=21,INDEX($DC:$DC,$GH404+21),"")</f>
      </c>
      <c r="EA404">
        <f>IF($GI404&gt;=22,INDEX($DC:$DC,$GH404+22),"")</f>
      </c>
      <c r="EB404">
        <f>IF($GI404&gt;=23,INDEX($DC:$DC,$GH404+23),"")</f>
      </c>
      <c r="EC404">
        <f>IF($GI404&gt;=24,INDEX($DC:$DC,$GH404+24),"")</f>
      </c>
      <c r="ED404">
        <f>IF($GI404&gt;=25,INDEX($DC:$DC,$GH404+25),"")</f>
      </c>
      <c r="EE404">
        <f>IF($GI404&gt;=26,INDEX($DC:$DC,$GH404+26),"")</f>
      </c>
      <c r="EF404">
        <f>IF($GI404&gt;=27,INDEX($DC:$DC,$GH404+27),"")</f>
      </c>
      <c r="EG404">
        <f>IF($GI404&gt;=28,INDEX($DC:$DC,$GH404+28),"")</f>
      </c>
      <c r="EH404">
        <f>IF($GI404&gt;=29,INDEX($DC:$DC,$GH404+29),"")</f>
      </c>
      <c r="EI404">
        <f>IF($GI404&gt;=30,INDEX($DC:$DC,$GH404+30),"")</f>
      </c>
      <c r="EJ404">
        <f>IF($GI404&gt;=31,INDEX($DC:$DC,$GH404+31),"")</f>
      </c>
      <c r="EK404">
        <f>IF($GI404&gt;=32,INDEX($DC:$DC,$GH404+32),"")</f>
      </c>
      <c r="EL404">
        <f>IF($GI404&gt;=33,INDEX($DC:$DC,$GH404+33),"")</f>
      </c>
      <c r="EM404">
        <f>IF($GI404&gt;=34,INDEX($DC:$DC,$GH404+34),"")</f>
      </c>
      <c r="EN404">
        <f>IF($GI404&gt;=35,INDEX($DC:$DC,$GH404+35),"")</f>
      </c>
      <c r="EO404">
        <f>IF($GI404&gt;=36,INDEX($DC:$DC,$GH404+36),"")</f>
      </c>
      <c r="EP404">
        <f>IF($GI404&gt;=37,INDEX($DC:$DC,$GH404+37),"")</f>
      </c>
      <c r="EQ404">
        <f>IF($GI404&gt;=38,INDEX($DC:$DC,$GH404+38),"")</f>
      </c>
      <c r="ER404">
        <f>IF($GI404&gt;=39,INDEX($DC:$DC,$GH404+39),"")</f>
      </c>
      <c r="ES404">
        <f>IF($GI404&gt;=40,INDEX($DC:$DC,$GH404+40),"")</f>
      </c>
      <c r="ET404">
        <f>IF($GI404&gt;=1,INDEX($DD:$DD,$GH404+1),"")</f>
      </c>
      <c r="EU404">
        <f>IF($GI404&gt;=2,INDEX($DD:$DD,$GH404+2),"")</f>
      </c>
      <c r="EV404">
        <f>IF($GI404&gt;=3,INDEX($DD:$DD,$GH404+3),"")</f>
      </c>
      <c r="EW404">
        <f>IF($GI404&gt;=4,INDEX($DD:$DD,$GH404+4),"")</f>
      </c>
      <c r="EX404">
        <f>IF($GI404&gt;=5,INDEX($DD:$DD,$GH404+5),"")</f>
      </c>
      <c r="EY404">
        <f>IF($GI404&gt;=6,INDEX($DD:$DD,$GH404+6),"")</f>
      </c>
      <c r="EZ404">
        <f>IF($GI404&gt;=7,INDEX($DD:$DD,$GH404+7),"")</f>
      </c>
      <c r="FA404">
        <f>IF($GI404&gt;=8,INDEX($DD:$DD,$GH404+8),"")</f>
      </c>
      <c r="FB404">
        <f>IF($GI404&gt;=9,INDEX($DD:$DD,$GH404+9),"")</f>
      </c>
      <c r="FC404">
        <f>IF($GI404&gt;=10,INDEX($DD:$DD,$GH404+10),"")</f>
      </c>
      <c r="FD404">
        <f>IF($GI404&gt;=11,INDEX($DD:$DD,$GH404+11),"")</f>
      </c>
      <c r="FE404">
        <f>IF($GI404&gt;=12,INDEX($DD:$DD,$GH404+12),"")</f>
      </c>
      <c r="FF404">
        <f>IF($GI404&gt;=13,INDEX($DD:$DD,$GH404+13),"")</f>
      </c>
      <c r="FG404">
        <f>IF($GI404&gt;=14,INDEX($DD:$DD,$GH404+14),"")</f>
      </c>
      <c r="FH404">
        <f>IF($GI404&gt;=15,INDEX($DD:$DD,$GH404+15),"")</f>
      </c>
      <c r="FI404">
        <f>IF($GI404&gt;=16,INDEX($DD:$DD,$GH404+16),"")</f>
      </c>
      <c r="FJ404">
        <f>IF($GI404&gt;=17,INDEX($DD:$DD,$GH404+17),"")</f>
      </c>
      <c r="FK404">
        <f>IF($GI404&gt;=18,INDEX($DD:$DD,$GH404+18),"")</f>
      </c>
      <c r="FL404">
        <f>IF($GI404&gt;=19,INDEX($DD:$DD,$GH404+19),"")</f>
      </c>
      <c r="FM404">
        <f>IF($GI404&gt;=20,INDEX($DD:$DD,$GH404+20),"")</f>
      </c>
      <c r="FN404">
        <f>IF($GI404&gt;=21,INDEX($DD:$DD,$GH404+21),"")</f>
      </c>
      <c r="FO404">
        <f>IF($GI404&gt;=22,INDEX($DD:$DD,$GH404+22),"")</f>
      </c>
      <c r="FP404">
        <f>IF($GI404&gt;=23,INDEX($DD:$DD,$GH404+23),"")</f>
      </c>
      <c r="FQ404">
        <f>IF($GI404&gt;=24,INDEX($DD:$DD,$GH404+24),"")</f>
      </c>
      <c r="FR404">
        <f>IF($GI404&gt;=25,INDEX($DD:$DD,$GH404+25),"")</f>
      </c>
      <c r="FS404">
        <f>IF($GI404&gt;=26,INDEX($DD:$DD,$GH404+26),"")</f>
      </c>
      <c r="FT404">
        <f>IF($GI404&gt;=27,INDEX($DD:$DD,$GH404+27),"")</f>
      </c>
      <c r="FU404">
        <f>IF($GI404&gt;=28,INDEX($DD:$DD,$GH404+28),"")</f>
      </c>
      <c r="FV404">
        <f>IF($GI404&gt;=29,INDEX($DD:$DD,$GH404+29),"")</f>
      </c>
      <c r="FW404">
        <f>IF($GI404&gt;=30,INDEX($DD:$DD,$GH404+30),"")</f>
      </c>
      <c r="FX404">
        <f>IF($GI404&gt;=31,INDEX($DD:$DD,$GH404+31),"")</f>
      </c>
      <c r="FY404">
        <f>IF($GI404&gt;=32,INDEX($DD:$DD,$GH404+32),"")</f>
      </c>
      <c r="FZ404">
        <f>IF($GI404&gt;=33,INDEX($DD:$DD,$GH404+33),"")</f>
      </c>
      <c r="GA404">
        <f>IF($GI404&gt;=34,INDEX($DD:$DD,$GH404+34),"")</f>
      </c>
      <c r="GB404">
        <f>IF($GI404&gt;=35,INDEX($DD:$DD,$GH404+35),"")</f>
      </c>
      <c r="GC404">
        <f>IF($GI404&gt;=36,INDEX($DD:$DD,$GH404+36),"")</f>
      </c>
      <c r="GD404">
        <f>IF($GI404&gt;=37,INDEX($DD:$DD,$GH404+37),"")</f>
      </c>
      <c r="GE404">
        <f>IF($GI404&gt;=38,INDEX($DD:$DD,$GH404+38),"")</f>
      </c>
      <c r="GF404">
        <f>IF($GI404&gt;=39,INDEX($DD:$DD,$GH404+39),"")</f>
      </c>
      <c r="GG404">
        <f>IF($GI404&gt;=40,INDEX($DD:$DD,$GH404+40),"")</f>
      </c>
      <c r="GH404">
        <f>IFERROR(MATCH($DB404,$DC$2:$DC$148,0)+1,0)</f>
      </c>
      <c r="GI404">
        <f>IFERROR(INDEX($DE$2:$DE$148,MATCH($DB404,$DC$2:$DC$148,0)),0)</f>
      </c>
      <c r="GJ404">
        <f>IFERROR(MATCH($S404,$DF$404:$ES$404,0),0)</f>
      </c>
      <c r="GK404">
        <f>IF($GJ404&gt;0,INDEX($ET$404:$GG$404,$GJ404),"")</f>
      </c>
      <c r="GN404">
        <f>IF($IW404&gt;=1,INDEX($GL:$GL,$IV404+1),"")</f>
      </c>
      <c r="GO404">
        <f>IF($IW404&gt;=2,INDEX($GL:$GL,$IV404+2),"")</f>
      </c>
      <c r="GP404">
        <f>IF($IW404&gt;=3,INDEX($GL:$GL,$IV404+3),"")</f>
      </c>
      <c r="GQ404">
        <f>IF($IW404&gt;=4,INDEX($GL:$GL,$IV404+4),"")</f>
      </c>
      <c r="GR404">
        <f>IF($IW404&gt;=5,INDEX($GL:$GL,$IV404+5),"")</f>
      </c>
      <c r="GS404">
        <f>IF($IW404&gt;=6,INDEX($GL:$GL,$IV404+6),"")</f>
      </c>
      <c r="GT404">
        <f>IF($IW404&gt;=7,INDEX($GL:$GL,$IV404+7),"")</f>
      </c>
      <c r="GU404">
        <f>IF($IW404&gt;=8,INDEX($GL:$GL,$IV404+8),"")</f>
      </c>
      <c r="GV404">
        <f>IF($IW404&gt;=9,INDEX($GL:$GL,$IV404+9),"")</f>
      </c>
      <c r="GW404">
        <f>IF($IW404&gt;=10,INDEX($GL:$GL,$IV404+10),"")</f>
      </c>
      <c r="GX404">
        <f>IF($IW404&gt;=11,INDEX($GL:$GL,$IV404+11),"")</f>
      </c>
      <c r="GY404">
        <f>IF($IW404&gt;=12,INDEX($GL:$GL,$IV404+12),"")</f>
      </c>
      <c r="GZ404">
        <f>IF($IW404&gt;=13,INDEX($GL:$GL,$IV404+13),"")</f>
      </c>
      <c r="HA404">
        <f>IF($IW404&gt;=14,INDEX($GL:$GL,$IV404+14),"")</f>
      </c>
      <c r="HB404">
        <f>IF($IW404&gt;=15,INDEX($GL:$GL,$IV404+15),"")</f>
      </c>
      <c r="HC404">
        <f>IF($IW404&gt;=16,INDEX($GL:$GL,$IV404+16),"")</f>
      </c>
      <c r="HD404">
        <f>IF($IW404&gt;=17,INDEX($GL:$GL,$IV404+17),"")</f>
      </c>
      <c r="HE404">
        <f>IF($IW404&gt;=18,INDEX($GL:$GL,$IV404+18),"")</f>
      </c>
      <c r="HF404">
        <f>IF($IW404&gt;=19,INDEX($GL:$GL,$IV404+19),"")</f>
      </c>
      <c r="HG404">
        <f>IF($IW404&gt;=20,INDEX($GL:$GL,$IV404+20),"")</f>
      </c>
      <c r="HH404">
        <f>IF($IW404&gt;=21,INDEX($GL:$GL,$IV404+21),"")</f>
      </c>
      <c r="HI404">
        <f>IF($IW404&gt;=22,INDEX($GL:$GL,$IV404+22),"")</f>
      </c>
      <c r="HJ404">
        <f>IF($IW404&gt;=23,INDEX($GL:$GL,$IV404+23),"")</f>
      </c>
      <c r="HK404">
        <f>IF($IW404&gt;=24,INDEX($GL:$GL,$IV404+24),"")</f>
      </c>
      <c r="HL404">
        <f>IF($IW404&gt;=25,INDEX($GL:$GL,$IV404+25),"")</f>
      </c>
      <c r="HM404">
        <f>IF($IW404&gt;=26,INDEX($GL:$GL,$IV404+26),"")</f>
      </c>
      <c r="HN404">
        <f>IF($IW404&gt;=27,INDEX($GL:$GL,$IV404+27),"")</f>
      </c>
      <c r="HO404">
        <f>IF($IW404&gt;=28,INDEX($GL:$GL,$IV404+28),"")</f>
      </c>
      <c r="HP404">
        <f>IF($IW404&gt;=29,INDEX($GL:$GL,$IV404+29),"")</f>
      </c>
      <c r="HQ404">
        <f>IF($IW404&gt;=30,INDEX($GL:$GL,$IV404+30),"")</f>
      </c>
      <c r="HR404">
        <f>IF($IW404&gt;=31,INDEX($GL:$GL,$IV404+31),"")</f>
      </c>
      <c r="HS404">
        <f>IF($IW404&gt;=32,INDEX($GL:$GL,$IV404+32),"")</f>
      </c>
      <c r="HT404">
        <f>IF($IW404&gt;=33,INDEX($GL:$GL,$IV404+33),"")</f>
      </c>
      <c r="HU404">
        <f>IF($IW404&gt;=34,INDEX($GL:$GL,$IV404+34),"")</f>
      </c>
      <c r="HV404">
        <f>IF($IW404&gt;=35,INDEX($GL:$GL,$IV404+35),"")</f>
      </c>
      <c r="HW404">
        <f>IF($IW404&gt;=36,INDEX($GL:$GL,$IV404+36),"")</f>
      </c>
      <c r="HX404">
        <f>IF($IW404&gt;=37,INDEX($GL:$GL,$IV404+37),"")</f>
      </c>
      <c r="HY404">
        <f>IF($IW404&gt;=38,INDEX($GL:$GL,$IV404+38),"")</f>
      </c>
      <c r="HZ404">
        <f>IF($IW404&gt;=39,INDEX($GL:$GL,$IV404+39),"")</f>
      </c>
      <c r="IA404">
        <f>IF($IW404&gt;=40,INDEX($GL:$GL,$IV404+40),"")</f>
      </c>
      <c r="IB404">
        <f>IF($IW404&gt;=41,INDEX($GL:$GL,$IV404+41),"")</f>
      </c>
      <c r="IC404">
        <f>IF($IW404&gt;=42,INDEX($GL:$GL,$IV404+42),"")</f>
      </c>
      <c r="ID404">
        <f>IF($IW404&gt;=43,INDEX($GL:$GL,$IV404+43),"")</f>
      </c>
      <c r="IE404">
        <f>IF($IW404&gt;=44,INDEX($GL:$GL,$IV404+44),"")</f>
      </c>
      <c r="IF404">
        <f>IF($IW404&gt;=45,INDEX($GL:$GL,$IV404+45),"")</f>
      </c>
      <c r="IG404">
        <f>IF($IW404&gt;=46,INDEX($GL:$GL,$IV404+46),"")</f>
      </c>
      <c r="IH404">
        <f>IF($IW404&gt;=47,INDEX($GL:$GL,$IV404+47),"")</f>
      </c>
      <c r="II404">
        <f>IF($IW404&gt;=48,INDEX($GL:$GL,$IV404+48),"")</f>
      </c>
      <c r="IJ404">
        <f>IF($IW404&gt;=49,INDEX($GL:$GL,$IV404+49),"")</f>
      </c>
      <c r="IK404">
        <f>IF($IW404&gt;=50,INDEX($GL:$GL,$IV404+50),"")</f>
      </c>
      <c r="IL404">
        <f>IF($IW404&gt;=51,INDEX($GL:$GL,$IV404+51),"")</f>
      </c>
      <c r="IM404">
        <f>IF($IW404&gt;=52,INDEX($GL:$GL,$IV404+52),"")</f>
      </c>
      <c r="IN404">
        <f>IF($IW404&gt;=53,INDEX($GL:$GL,$IV404+53),"")</f>
      </c>
      <c r="IO404">
        <f>IF($IW404&gt;=54,INDEX($GL:$GL,$IV404+54),"")</f>
      </c>
      <c r="IP404">
        <f>IF($IW404&gt;=55,INDEX($GL:$GL,$IV404+55),"")</f>
      </c>
      <c r="IQ404">
        <f>IF($IW404&gt;=56,INDEX($GL:$GL,$IV404+56),"")</f>
      </c>
      <c r="IR404">
        <f>IF($IW404&gt;=57,INDEX($GL:$GL,$IV404+57),"")</f>
      </c>
      <c r="IS404">
        <f>IF($IW404&gt;=58,INDEX($GL:$GL,$IV404+58),"")</f>
      </c>
      <c r="IT404">
        <f>IF($IW404&gt;=59,INDEX($GL:$GL,$IV404+59),"")</f>
      </c>
      <c r="IU404">
        <f>IF($IW404&gt;=60,INDEX($GL:$GL,$IV404+60),"")</f>
      </c>
      <c r="IV404">
        <f>IFERROR(MATCH($GK404,$GL$2:$GL$324,0)+1,0)</f>
      </c>
      <c r="IW404">
        <f>IFERROR(INDEX($GM$2:$GM$324,MATCH($GK404,$GL$2:$GL$324,0)),0)</f>
      </c>
      <c r="IX404" t="s">
        <v>34</v>
      </c>
      <c r="IY404" t="s">
        <v>34</v>
      </c>
    </row>
    <row r="405" spans="1:259" x14ac:dyDescent="0.25">
      <c r="K405">
        <f>IF(OR($N405="",$J405=""),"",IFERROR($N405/$J405,0))</f>
      </c>
      <c r="L405">
        <f>IF($N405="","",
SUM($M405,$O405,$T405,$P405,$R405)*
(1-IF($U405="",0,VALUE($U405)/100)))</f>
      </c>
      <c r="M405">
        <f>IF($N405="","",$N405)</f>
      </c>
      <c r="O405">
        <f>IF($N405="","",
IF($H405="","",
IF(ISNUMBER(SEARCH("exempt",LOWER($H405))),0,
$N405*(VALUE(SUBSTITUTE($H405,"%",""))/100))))</f>
      </c>
      <c r="V405">
        <f>IFERROR(IF(FIND(" - ",$E405)&gt;0,MID($E405,FIND(" - ",$E405)+3,LEN($E405)),""),"")</f>
      </c>
      <c r="AE405" t="s">
        <v>986</v>
      </c>
      <c r="AJ405">
        <f>IFERROR(LEFT($E405,FIND(" - ",$E405)-1),$E405)</f>
      </c>
      <c r="AM405">
        <f>IF($CB405&gt;=1,INDEX($AK:$AK,$CA405+1),"")</f>
      </c>
      <c r="AN405">
        <f>IF($CB405&gt;=2,INDEX($AK:$AK,$CA405+2),"")</f>
      </c>
      <c r="AO405">
        <f>IF($CB405&gt;=3,INDEX($AK:$AK,$CA405+3),"")</f>
      </c>
      <c r="AP405">
        <f>IF($CB405&gt;=4,INDEX($AK:$AK,$CA405+4),"")</f>
      </c>
      <c r="AQ405">
        <f>IF($CB405&gt;=5,INDEX($AK:$AK,$CA405+5),"")</f>
      </c>
      <c r="AR405">
        <f>IF($CB405&gt;=6,INDEX($AK:$AK,$CA405+6),"")</f>
      </c>
      <c r="AS405">
        <f>IF($CB405&gt;=7,INDEX($AK:$AK,$CA405+7),"")</f>
      </c>
      <c r="AT405">
        <f>IF($CB405&gt;=8,INDEX($AK:$AK,$CA405+8),"")</f>
      </c>
      <c r="AU405">
        <f>IF($CB405&gt;=9,INDEX($AK:$AK,$CA405+9),"")</f>
      </c>
      <c r="AV405">
        <f>IF($CB405&gt;=10,INDEX($AK:$AK,$CA405+10),"")</f>
      </c>
      <c r="AW405">
        <f>IF($CB405&gt;=11,INDEX($AK:$AK,$CA405+11),"")</f>
      </c>
      <c r="AX405">
        <f>IF($CB405&gt;=12,INDEX($AK:$AK,$CA405+12),"")</f>
      </c>
      <c r="AY405">
        <f>IF($CB405&gt;=13,INDEX($AK:$AK,$CA405+13),"")</f>
      </c>
      <c r="AZ405">
        <f>IF($CB405&gt;=14,INDEX($AK:$AK,$CA405+14),"")</f>
      </c>
      <c r="BA405">
        <f>IF($CB405&gt;=15,INDEX($AK:$AK,$CA405+15),"")</f>
      </c>
      <c r="BB405">
        <f>IF($CB405&gt;=16,INDEX($AK:$AK,$CA405+16),"")</f>
      </c>
      <c r="BC405">
        <f>IF($CB405&gt;=17,INDEX($AK:$AK,$CA405+17),"")</f>
      </c>
      <c r="BD405">
        <f>IF($CB405&gt;=18,INDEX($AK:$AK,$CA405+18),"")</f>
      </c>
      <c r="BE405">
        <f>IF($CB405&gt;=19,INDEX($AK:$AK,$CA405+19),"")</f>
      </c>
      <c r="BF405">
        <f>IF($CB405&gt;=20,INDEX($AK:$AK,$CA405+20),"")</f>
      </c>
      <c r="BG405">
        <f>IF($CB405&gt;=21,INDEX($AK:$AK,$CA405+21),"")</f>
      </c>
      <c r="BH405">
        <f>IF($CB405&gt;=22,INDEX($AK:$AK,$CA405+22),"")</f>
      </c>
      <c r="BI405">
        <f>IF($CB405&gt;=23,INDEX($AK:$AK,$CA405+23),"")</f>
      </c>
      <c r="BJ405">
        <f>IF($CB405&gt;=24,INDEX($AK:$AK,$CA405+24),"")</f>
      </c>
      <c r="BK405">
        <f>IF($CB405&gt;=25,INDEX($AK:$AK,$CA405+25),"")</f>
      </c>
      <c r="BL405">
        <f>IF($CB405&gt;=26,INDEX($AK:$AK,$CA405+26),"")</f>
      </c>
      <c r="BM405">
        <f>IF($CB405&gt;=27,INDEX($AK:$AK,$CA405+27),"")</f>
      </c>
      <c r="BN405">
        <f>IF($CB405&gt;=28,INDEX($AK:$AK,$CA405+28),"")</f>
      </c>
      <c r="BO405">
        <f>IF($CB405&gt;=29,INDEX($AK:$AK,$CA405+29),"")</f>
      </c>
      <c r="BP405">
        <f>IF($CB405&gt;=30,INDEX($AK:$AK,$CA405+30),"")</f>
      </c>
      <c r="BQ405">
        <f>IF($CB405&gt;=31,INDEX($AK:$AK,$CA405+31),"")</f>
      </c>
      <c r="BR405">
        <f>IF($CB405&gt;=32,INDEX($AK:$AK,$CA405+32),"")</f>
      </c>
      <c r="BS405">
        <f>IF($CB405&gt;=33,INDEX($AK:$AK,$CA405+33),"")</f>
      </c>
      <c r="BT405">
        <f>IF($CB405&gt;=34,INDEX($AK:$AK,$CA405+34),"")</f>
      </c>
      <c r="BU405">
        <f>IF($CB405&gt;=35,INDEX($AK:$AK,$CA405+35),"")</f>
      </c>
      <c r="BV405">
        <f>IF($CB405&gt;=36,INDEX($AK:$AK,$CA405+36),"")</f>
      </c>
      <c r="BW405">
        <f>IF($CB405&gt;=37,INDEX($AK:$AK,$CA405+37),"")</f>
      </c>
      <c r="BX405">
        <f>IF($CB405&gt;=38,INDEX($AK:$AK,$CA405+38),"")</f>
      </c>
      <c r="BY405">
        <f>IF($CB405&gt;=39,INDEX($AK:$AK,$CA405+39),"")</f>
      </c>
      <c r="BZ405">
        <f>IF($CB405&gt;=40,INDEX($AK:$AK,$CA405+40),"")</f>
      </c>
      <c r="CA405">
        <f>IFERROR(MATCH($AJ405,$AK$2:$AK$134,0)+1,0)</f>
      </c>
      <c r="CB405">
        <f>IFERROR(INDEX($AL$2:$AL$134,MATCH($AJ405,$AK$2:$AK$134,0)),0)</f>
      </c>
      <c r="CC405">
        <f>IFERROR(LEFT($F405,FIND(" - ",$F405)-1),$F405)</f>
      </c>
      <c r="CF405">
        <f>IF($DA405&gt;=1,INDEX($CD:$CD,$CZ405+1),"")</f>
      </c>
      <c r="CG405">
        <f>IF($DA405&gt;=2,INDEX($CD:$CD,$CZ405+2),"")</f>
      </c>
      <c r="CH405">
        <f>IF($DA405&gt;=3,INDEX($CD:$CD,$CZ405+3),"")</f>
      </c>
      <c r="CI405">
        <f>IF($DA405&gt;=4,INDEX($CD:$CD,$CZ405+4),"")</f>
      </c>
      <c r="CJ405">
        <f>IF($DA405&gt;=5,INDEX($CD:$CD,$CZ405+5),"")</f>
      </c>
      <c r="CK405">
        <f>IF($DA405&gt;=6,INDEX($CD:$CD,$CZ405+6),"")</f>
      </c>
      <c r="CL405">
        <f>IF($DA405&gt;=7,INDEX($CD:$CD,$CZ405+7),"")</f>
      </c>
      <c r="CM405">
        <f>IF($DA405&gt;=8,INDEX($CD:$CD,$CZ405+8),"")</f>
      </c>
      <c r="CN405">
        <f>IF($DA405&gt;=9,INDEX($CD:$CD,$CZ405+9),"")</f>
      </c>
      <c r="CO405">
        <f>IF($DA405&gt;=10,INDEX($CD:$CD,$CZ405+10),"")</f>
      </c>
      <c r="CP405">
        <f>IF($DA405&gt;=11,INDEX($CD:$CD,$CZ405+11),"")</f>
      </c>
      <c r="CQ405">
        <f>IF($DA405&gt;=12,INDEX($CD:$CD,$CZ405+12),"")</f>
      </c>
      <c r="CR405">
        <f>IF($DA405&gt;=13,INDEX($CD:$CD,$CZ405+13),"")</f>
      </c>
      <c r="CS405">
        <f>IF($DA405&gt;=14,INDEX($CD:$CD,$CZ405+14),"")</f>
      </c>
      <c r="CT405">
        <f>IF($DA405&gt;=15,INDEX($CD:$CD,$CZ405+15),"")</f>
      </c>
      <c r="CU405">
        <f>IF($DA405&gt;=16,INDEX($CD:$CD,$CZ405+16),"")</f>
      </c>
      <c r="CV405">
        <f>IF($DA405&gt;=17,INDEX($CD:$CD,$CZ405+17),"")</f>
      </c>
      <c r="CW405">
        <f>IF($DA405&gt;=18,INDEX($CD:$CD,$CZ405+18),"")</f>
      </c>
      <c r="CX405">
        <f>IF($DA405&gt;=19,INDEX($CD:$CD,$CZ405+19),"")</f>
      </c>
      <c r="CY405">
        <f>IF($DA405&gt;=20,INDEX($CD:$CD,$CZ405+20),"")</f>
      </c>
      <c r="CZ405">
        <f>IFERROR(MATCH($CC405,$CD$2:$CD$263,0)+1,0)</f>
      </c>
      <c r="DA405">
        <f>IFERROR(INDEX($CE$2:$CE$263,MATCH($CC405,$CD$2:$CD$263,0)),0)</f>
      </c>
      <c r="DB405">
        <f>IFERROR(INDEX($AI:$AI,MATCH($H405,$AH:$AH,0))&amp;"","")</f>
      </c>
      <c r="DF405">
        <f>IF($GI405&gt;=1,INDEX($DC:$DC,$GH405+1),"")</f>
      </c>
      <c r="DG405">
        <f>IF($GI405&gt;=2,INDEX($DC:$DC,$GH405+2),"")</f>
      </c>
      <c r="DH405">
        <f>IF($GI405&gt;=3,INDEX($DC:$DC,$GH405+3),"")</f>
      </c>
      <c r="DI405">
        <f>IF($GI405&gt;=4,INDEX($DC:$DC,$GH405+4),"")</f>
      </c>
      <c r="DJ405">
        <f>IF($GI405&gt;=5,INDEX($DC:$DC,$GH405+5),"")</f>
      </c>
      <c r="DK405">
        <f>IF($GI405&gt;=6,INDEX($DC:$DC,$GH405+6),"")</f>
      </c>
      <c r="DL405">
        <f>IF($GI405&gt;=7,INDEX($DC:$DC,$GH405+7),"")</f>
      </c>
      <c r="DM405">
        <f>IF($GI405&gt;=8,INDEX($DC:$DC,$GH405+8),"")</f>
      </c>
      <c r="DN405">
        <f>IF($GI405&gt;=9,INDEX($DC:$DC,$GH405+9),"")</f>
      </c>
      <c r="DO405">
        <f>IF($GI405&gt;=10,INDEX($DC:$DC,$GH405+10),"")</f>
      </c>
      <c r="DP405">
        <f>IF($GI405&gt;=11,INDEX($DC:$DC,$GH405+11),"")</f>
      </c>
      <c r="DQ405">
        <f>IF($GI405&gt;=12,INDEX($DC:$DC,$GH405+12),"")</f>
      </c>
      <c r="DR405">
        <f>IF($GI405&gt;=13,INDEX($DC:$DC,$GH405+13),"")</f>
      </c>
      <c r="DS405">
        <f>IF($GI405&gt;=14,INDEX($DC:$DC,$GH405+14),"")</f>
      </c>
      <c r="DT405">
        <f>IF($GI405&gt;=15,INDEX($DC:$DC,$GH405+15),"")</f>
      </c>
      <c r="DU405">
        <f>IF($GI405&gt;=16,INDEX($DC:$DC,$GH405+16),"")</f>
      </c>
      <c r="DV405">
        <f>IF($GI405&gt;=17,INDEX($DC:$DC,$GH405+17),"")</f>
      </c>
      <c r="DW405">
        <f>IF($GI405&gt;=18,INDEX($DC:$DC,$GH405+18),"")</f>
      </c>
      <c r="DX405">
        <f>IF($GI405&gt;=19,INDEX($DC:$DC,$GH405+19),"")</f>
      </c>
      <c r="DY405">
        <f>IF($GI405&gt;=20,INDEX($DC:$DC,$GH405+20),"")</f>
      </c>
      <c r="DZ405">
        <f>IF($GI405&gt;=21,INDEX($DC:$DC,$GH405+21),"")</f>
      </c>
      <c r="EA405">
        <f>IF($GI405&gt;=22,INDEX($DC:$DC,$GH405+22),"")</f>
      </c>
      <c r="EB405">
        <f>IF($GI405&gt;=23,INDEX($DC:$DC,$GH405+23),"")</f>
      </c>
      <c r="EC405">
        <f>IF($GI405&gt;=24,INDEX($DC:$DC,$GH405+24),"")</f>
      </c>
      <c r="ED405">
        <f>IF($GI405&gt;=25,INDEX($DC:$DC,$GH405+25),"")</f>
      </c>
      <c r="EE405">
        <f>IF($GI405&gt;=26,INDEX($DC:$DC,$GH405+26),"")</f>
      </c>
      <c r="EF405">
        <f>IF($GI405&gt;=27,INDEX($DC:$DC,$GH405+27),"")</f>
      </c>
      <c r="EG405">
        <f>IF($GI405&gt;=28,INDEX($DC:$DC,$GH405+28),"")</f>
      </c>
      <c r="EH405">
        <f>IF($GI405&gt;=29,INDEX($DC:$DC,$GH405+29),"")</f>
      </c>
      <c r="EI405">
        <f>IF($GI405&gt;=30,INDEX($DC:$DC,$GH405+30),"")</f>
      </c>
      <c r="EJ405">
        <f>IF($GI405&gt;=31,INDEX($DC:$DC,$GH405+31),"")</f>
      </c>
      <c r="EK405">
        <f>IF($GI405&gt;=32,INDEX($DC:$DC,$GH405+32),"")</f>
      </c>
      <c r="EL405">
        <f>IF($GI405&gt;=33,INDEX($DC:$DC,$GH405+33),"")</f>
      </c>
      <c r="EM405">
        <f>IF($GI405&gt;=34,INDEX($DC:$DC,$GH405+34),"")</f>
      </c>
      <c r="EN405">
        <f>IF($GI405&gt;=35,INDEX($DC:$DC,$GH405+35),"")</f>
      </c>
      <c r="EO405">
        <f>IF($GI405&gt;=36,INDEX($DC:$DC,$GH405+36),"")</f>
      </c>
      <c r="EP405">
        <f>IF($GI405&gt;=37,INDEX($DC:$DC,$GH405+37),"")</f>
      </c>
      <c r="EQ405">
        <f>IF($GI405&gt;=38,INDEX($DC:$DC,$GH405+38),"")</f>
      </c>
      <c r="ER405">
        <f>IF($GI405&gt;=39,INDEX($DC:$DC,$GH405+39),"")</f>
      </c>
      <c r="ES405">
        <f>IF($GI405&gt;=40,INDEX($DC:$DC,$GH405+40),"")</f>
      </c>
      <c r="ET405">
        <f>IF($GI405&gt;=1,INDEX($DD:$DD,$GH405+1),"")</f>
      </c>
      <c r="EU405">
        <f>IF($GI405&gt;=2,INDEX($DD:$DD,$GH405+2),"")</f>
      </c>
      <c r="EV405">
        <f>IF($GI405&gt;=3,INDEX($DD:$DD,$GH405+3),"")</f>
      </c>
      <c r="EW405">
        <f>IF($GI405&gt;=4,INDEX($DD:$DD,$GH405+4),"")</f>
      </c>
      <c r="EX405">
        <f>IF($GI405&gt;=5,INDEX($DD:$DD,$GH405+5),"")</f>
      </c>
      <c r="EY405">
        <f>IF($GI405&gt;=6,INDEX($DD:$DD,$GH405+6),"")</f>
      </c>
      <c r="EZ405">
        <f>IF($GI405&gt;=7,INDEX($DD:$DD,$GH405+7),"")</f>
      </c>
      <c r="FA405">
        <f>IF($GI405&gt;=8,INDEX($DD:$DD,$GH405+8),"")</f>
      </c>
      <c r="FB405">
        <f>IF($GI405&gt;=9,INDEX($DD:$DD,$GH405+9),"")</f>
      </c>
      <c r="FC405">
        <f>IF($GI405&gt;=10,INDEX($DD:$DD,$GH405+10),"")</f>
      </c>
      <c r="FD405">
        <f>IF($GI405&gt;=11,INDEX($DD:$DD,$GH405+11),"")</f>
      </c>
      <c r="FE405">
        <f>IF($GI405&gt;=12,INDEX($DD:$DD,$GH405+12),"")</f>
      </c>
      <c r="FF405">
        <f>IF($GI405&gt;=13,INDEX($DD:$DD,$GH405+13),"")</f>
      </c>
      <c r="FG405">
        <f>IF($GI405&gt;=14,INDEX($DD:$DD,$GH405+14),"")</f>
      </c>
      <c r="FH405">
        <f>IF($GI405&gt;=15,INDEX($DD:$DD,$GH405+15),"")</f>
      </c>
      <c r="FI405">
        <f>IF($GI405&gt;=16,INDEX($DD:$DD,$GH405+16),"")</f>
      </c>
      <c r="FJ405">
        <f>IF($GI405&gt;=17,INDEX($DD:$DD,$GH405+17),"")</f>
      </c>
      <c r="FK405">
        <f>IF($GI405&gt;=18,INDEX($DD:$DD,$GH405+18),"")</f>
      </c>
      <c r="FL405">
        <f>IF($GI405&gt;=19,INDEX($DD:$DD,$GH405+19),"")</f>
      </c>
      <c r="FM405">
        <f>IF($GI405&gt;=20,INDEX($DD:$DD,$GH405+20),"")</f>
      </c>
      <c r="FN405">
        <f>IF($GI405&gt;=21,INDEX($DD:$DD,$GH405+21),"")</f>
      </c>
      <c r="FO405">
        <f>IF($GI405&gt;=22,INDEX($DD:$DD,$GH405+22),"")</f>
      </c>
      <c r="FP405">
        <f>IF($GI405&gt;=23,INDEX($DD:$DD,$GH405+23),"")</f>
      </c>
      <c r="FQ405">
        <f>IF($GI405&gt;=24,INDEX($DD:$DD,$GH405+24),"")</f>
      </c>
      <c r="FR405">
        <f>IF($GI405&gt;=25,INDEX($DD:$DD,$GH405+25),"")</f>
      </c>
      <c r="FS405">
        <f>IF($GI405&gt;=26,INDEX($DD:$DD,$GH405+26),"")</f>
      </c>
      <c r="FT405">
        <f>IF($GI405&gt;=27,INDEX($DD:$DD,$GH405+27),"")</f>
      </c>
      <c r="FU405">
        <f>IF($GI405&gt;=28,INDEX($DD:$DD,$GH405+28),"")</f>
      </c>
      <c r="FV405">
        <f>IF($GI405&gt;=29,INDEX($DD:$DD,$GH405+29),"")</f>
      </c>
      <c r="FW405">
        <f>IF($GI405&gt;=30,INDEX($DD:$DD,$GH405+30),"")</f>
      </c>
      <c r="FX405">
        <f>IF($GI405&gt;=31,INDEX($DD:$DD,$GH405+31),"")</f>
      </c>
      <c r="FY405">
        <f>IF($GI405&gt;=32,INDEX($DD:$DD,$GH405+32),"")</f>
      </c>
      <c r="FZ405">
        <f>IF($GI405&gt;=33,INDEX($DD:$DD,$GH405+33),"")</f>
      </c>
      <c r="GA405">
        <f>IF($GI405&gt;=34,INDEX($DD:$DD,$GH405+34),"")</f>
      </c>
      <c r="GB405">
        <f>IF($GI405&gt;=35,INDEX($DD:$DD,$GH405+35),"")</f>
      </c>
      <c r="GC405">
        <f>IF($GI405&gt;=36,INDEX($DD:$DD,$GH405+36),"")</f>
      </c>
      <c r="GD405">
        <f>IF($GI405&gt;=37,INDEX($DD:$DD,$GH405+37),"")</f>
      </c>
      <c r="GE405">
        <f>IF($GI405&gt;=38,INDEX($DD:$DD,$GH405+38),"")</f>
      </c>
      <c r="GF405">
        <f>IF($GI405&gt;=39,INDEX($DD:$DD,$GH405+39),"")</f>
      </c>
      <c r="GG405">
        <f>IF($GI405&gt;=40,INDEX($DD:$DD,$GH405+40),"")</f>
      </c>
      <c r="GH405">
        <f>IFERROR(MATCH($DB405,$DC$2:$DC$148,0)+1,0)</f>
      </c>
      <c r="GI405">
        <f>IFERROR(INDEX($DE$2:$DE$148,MATCH($DB405,$DC$2:$DC$148,0)),0)</f>
      </c>
      <c r="GJ405">
        <f>IFERROR(MATCH($S405,$DF$405:$ES$405,0),0)</f>
      </c>
      <c r="GK405">
        <f>IF($GJ405&gt;0,INDEX($ET$405:$GG$405,$GJ405),"")</f>
      </c>
      <c r="GN405">
        <f>IF($IW405&gt;=1,INDEX($GL:$GL,$IV405+1),"")</f>
      </c>
      <c r="GO405">
        <f>IF($IW405&gt;=2,INDEX($GL:$GL,$IV405+2),"")</f>
      </c>
      <c r="GP405">
        <f>IF($IW405&gt;=3,INDEX($GL:$GL,$IV405+3),"")</f>
      </c>
      <c r="GQ405">
        <f>IF($IW405&gt;=4,INDEX($GL:$GL,$IV405+4),"")</f>
      </c>
      <c r="GR405">
        <f>IF($IW405&gt;=5,INDEX($GL:$GL,$IV405+5),"")</f>
      </c>
      <c r="GS405">
        <f>IF($IW405&gt;=6,INDEX($GL:$GL,$IV405+6),"")</f>
      </c>
      <c r="GT405">
        <f>IF($IW405&gt;=7,INDEX($GL:$GL,$IV405+7),"")</f>
      </c>
      <c r="GU405">
        <f>IF($IW405&gt;=8,INDEX($GL:$GL,$IV405+8),"")</f>
      </c>
      <c r="GV405">
        <f>IF($IW405&gt;=9,INDEX($GL:$GL,$IV405+9),"")</f>
      </c>
      <c r="GW405">
        <f>IF($IW405&gt;=10,INDEX($GL:$GL,$IV405+10),"")</f>
      </c>
      <c r="GX405">
        <f>IF($IW405&gt;=11,INDEX($GL:$GL,$IV405+11),"")</f>
      </c>
      <c r="GY405">
        <f>IF($IW405&gt;=12,INDEX($GL:$GL,$IV405+12),"")</f>
      </c>
      <c r="GZ405">
        <f>IF($IW405&gt;=13,INDEX($GL:$GL,$IV405+13),"")</f>
      </c>
      <c r="HA405">
        <f>IF($IW405&gt;=14,INDEX($GL:$GL,$IV405+14),"")</f>
      </c>
      <c r="HB405">
        <f>IF($IW405&gt;=15,INDEX($GL:$GL,$IV405+15),"")</f>
      </c>
      <c r="HC405">
        <f>IF($IW405&gt;=16,INDEX($GL:$GL,$IV405+16),"")</f>
      </c>
      <c r="HD405">
        <f>IF($IW405&gt;=17,INDEX($GL:$GL,$IV405+17),"")</f>
      </c>
      <c r="HE405">
        <f>IF($IW405&gt;=18,INDEX($GL:$GL,$IV405+18),"")</f>
      </c>
      <c r="HF405">
        <f>IF($IW405&gt;=19,INDEX($GL:$GL,$IV405+19),"")</f>
      </c>
      <c r="HG405">
        <f>IF($IW405&gt;=20,INDEX($GL:$GL,$IV405+20),"")</f>
      </c>
      <c r="HH405">
        <f>IF($IW405&gt;=21,INDEX($GL:$GL,$IV405+21),"")</f>
      </c>
      <c r="HI405">
        <f>IF($IW405&gt;=22,INDEX($GL:$GL,$IV405+22),"")</f>
      </c>
      <c r="HJ405">
        <f>IF($IW405&gt;=23,INDEX($GL:$GL,$IV405+23),"")</f>
      </c>
      <c r="HK405">
        <f>IF($IW405&gt;=24,INDEX($GL:$GL,$IV405+24),"")</f>
      </c>
      <c r="HL405">
        <f>IF($IW405&gt;=25,INDEX($GL:$GL,$IV405+25),"")</f>
      </c>
      <c r="HM405">
        <f>IF($IW405&gt;=26,INDEX($GL:$GL,$IV405+26),"")</f>
      </c>
      <c r="HN405">
        <f>IF($IW405&gt;=27,INDEX($GL:$GL,$IV405+27),"")</f>
      </c>
      <c r="HO405">
        <f>IF($IW405&gt;=28,INDEX($GL:$GL,$IV405+28),"")</f>
      </c>
      <c r="HP405">
        <f>IF($IW405&gt;=29,INDEX($GL:$GL,$IV405+29),"")</f>
      </c>
      <c r="HQ405">
        <f>IF($IW405&gt;=30,INDEX($GL:$GL,$IV405+30),"")</f>
      </c>
      <c r="HR405">
        <f>IF($IW405&gt;=31,INDEX($GL:$GL,$IV405+31),"")</f>
      </c>
      <c r="HS405">
        <f>IF($IW405&gt;=32,INDEX($GL:$GL,$IV405+32),"")</f>
      </c>
      <c r="HT405">
        <f>IF($IW405&gt;=33,INDEX($GL:$GL,$IV405+33),"")</f>
      </c>
      <c r="HU405">
        <f>IF($IW405&gt;=34,INDEX($GL:$GL,$IV405+34),"")</f>
      </c>
      <c r="HV405">
        <f>IF($IW405&gt;=35,INDEX($GL:$GL,$IV405+35),"")</f>
      </c>
      <c r="HW405">
        <f>IF($IW405&gt;=36,INDEX($GL:$GL,$IV405+36),"")</f>
      </c>
      <c r="HX405">
        <f>IF($IW405&gt;=37,INDEX($GL:$GL,$IV405+37),"")</f>
      </c>
      <c r="HY405">
        <f>IF($IW405&gt;=38,INDEX($GL:$GL,$IV405+38),"")</f>
      </c>
      <c r="HZ405">
        <f>IF($IW405&gt;=39,INDEX($GL:$GL,$IV405+39),"")</f>
      </c>
      <c r="IA405">
        <f>IF($IW405&gt;=40,INDEX($GL:$GL,$IV405+40),"")</f>
      </c>
      <c r="IB405">
        <f>IF($IW405&gt;=41,INDEX($GL:$GL,$IV405+41),"")</f>
      </c>
      <c r="IC405">
        <f>IF($IW405&gt;=42,INDEX($GL:$GL,$IV405+42),"")</f>
      </c>
      <c r="ID405">
        <f>IF($IW405&gt;=43,INDEX($GL:$GL,$IV405+43),"")</f>
      </c>
      <c r="IE405">
        <f>IF($IW405&gt;=44,INDEX($GL:$GL,$IV405+44),"")</f>
      </c>
      <c r="IF405">
        <f>IF($IW405&gt;=45,INDEX($GL:$GL,$IV405+45),"")</f>
      </c>
      <c r="IG405">
        <f>IF($IW405&gt;=46,INDEX($GL:$GL,$IV405+46),"")</f>
      </c>
      <c r="IH405">
        <f>IF($IW405&gt;=47,INDEX($GL:$GL,$IV405+47),"")</f>
      </c>
      <c r="II405">
        <f>IF($IW405&gt;=48,INDEX($GL:$GL,$IV405+48),"")</f>
      </c>
      <c r="IJ405">
        <f>IF($IW405&gt;=49,INDEX($GL:$GL,$IV405+49),"")</f>
      </c>
      <c r="IK405">
        <f>IF($IW405&gt;=50,INDEX($GL:$GL,$IV405+50),"")</f>
      </c>
      <c r="IL405">
        <f>IF($IW405&gt;=51,INDEX($GL:$GL,$IV405+51),"")</f>
      </c>
      <c r="IM405">
        <f>IF($IW405&gt;=52,INDEX($GL:$GL,$IV405+52),"")</f>
      </c>
      <c r="IN405">
        <f>IF($IW405&gt;=53,INDEX($GL:$GL,$IV405+53),"")</f>
      </c>
      <c r="IO405">
        <f>IF($IW405&gt;=54,INDEX($GL:$GL,$IV405+54),"")</f>
      </c>
      <c r="IP405">
        <f>IF($IW405&gt;=55,INDEX($GL:$GL,$IV405+55),"")</f>
      </c>
      <c r="IQ405">
        <f>IF($IW405&gt;=56,INDEX($GL:$GL,$IV405+56),"")</f>
      </c>
      <c r="IR405">
        <f>IF($IW405&gt;=57,INDEX($GL:$GL,$IV405+57),"")</f>
      </c>
      <c r="IS405">
        <f>IF($IW405&gt;=58,INDEX($GL:$GL,$IV405+58),"")</f>
      </c>
      <c r="IT405">
        <f>IF($IW405&gt;=59,INDEX($GL:$GL,$IV405+59),"")</f>
      </c>
      <c r="IU405">
        <f>IF($IW405&gt;=60,INDEX($GL:$GL,$IV405+60),"")</f>
      </c>
      <c r="IV405">
        <f>IFERROR(MATCH($GK405,$GL$2:$GL$324,0)+1,0)</f>
      </c>
      <c r="IW405">
        <f>IFERROR(INDEX($GM$2:$GM$324,MATCH($GK405,$GL$2:$GL$324,0)),0)</f>
      </c>
      <c r="IX405" t="s">
        <v>34</v>
      </c>
      <c r="IY405" t="s">
        <v>34</v>
      </c>
    </row>
    <row r="406" spans="1:259" x14ac:dyDescent="0.25">
      <c r="K406">
        <f>IF(OR($N406="",$J406=""),"",IFERROR($N406/$J406,0))</f>
      </c>
      <c r="L406">
        <f>IF($N406="","",
SUM($M406,$O406,$T406,$P406,$R406)*
(1-IF($U406="",0,VALUE($U406)/100)))</f>
      </c>
      <c r="M406">
        <f>IF($N406="","",$N406)</f>
      </c>
      <c r="O406">
        <f>IF($N406="","",
IF($H406="","",
IF(ISNUMBER(SEARCH("exempt",LOWER($H406))),0,
$N406*(VALUE(SUBSTITUTE($H406,"%",""))/100))))</f>
      </c>
      <c r="V406">
        <f>IFERROR(IF(FIND(" - ",$E406)&gt;0,MID($E406,FIND(" - ",$E406)+3,LEN($E406)),""),"")</f>
      </c>
      <c r="AE406" t="s">
        <v>987</v>
      </c>
      <c r="AJ406">
        <f>IFERROR(LEFT($E406,FIND(" - ",$E406)-1),$E406)</f>
      </c>
      <c r="AM406">
        <f>IF($CB406&gt;=1,INDEX($AK:$AK,$CA406+1),"")</f>
      </c>
      <c r="AN406">
        <f>IF($CB406&gt;=2,INDEX($AK:$AK,$CA406+2),"")</f>
      </c>
      <c r="AO406">
        <f>IF($CB406&gt;=3,INDEX($AK:$AK,$CA406+3),"")</f>
      </c>
      <c r="AP406">
        <f>IF($CB406&gt;=4,INDEX($AK:$AK,$CA406+4),"")</f>
      </c>
      <c r="AQ406">
        <f>IF($CB406&gt;=5,INDEX($AK:$AK,$CA406+5),"")</f>
      </c>
      <c r="AR406">
        <f>IF($CB406&gt;=6,INDEX($AK:$AK,$CA406+6),"")</f>
      </c>
      <c r="AS406">
        <f>IF($CB406&gt;=7,INDEX($AK:$AK,$CA406+7),"")</f>
      </c>
      <c r="AT406">
        <f>IF($CB406&gt;=8,INDEX($AK:$AK,$CA406+8),"")</f>
      </c>
      <c r="AU406">
        <f>IF($CB406&gt;=9,INDEX($AK:$AK,$CA406+9),"")</f>
      </c>
      <c r="AV406">
        <f>IF($CB406&gt;=10,INDEX($AK:$AK,$CA406+10),"")</f>
      </c>
      <c r="AW406">
        <f>IF($CB406&gt;=11,INDEX($AK:$AK,$CA406+11),"")</f>
      </c>
      <c r="AX406">
        <f>IF($CB406&gt;=12,INDEX($AK:$AK,$CA406+12),"")</f>
      </c>
      <c r="AY406">
        <f>IF($CB406&gt;=13,INDEX($AK:$AK,$CA406+13),"")</f>
      </c>
      <c r="AZ406">
        <f>IF($CB406&gt;=14,INDEX($AK:$AK,$CA406+14),"")</f>
      </c>
      <c r="BA406">
        <f>IF($CB406&gt;=15,INDEX($AK:$AK,$CA406+15),"")</f>
      </c>
      <c r="BB406">
        <f>IF($CB406&gt;=16,INDEX($AK:$AK,$CA406+16),"")</f>
      </c>
      <c r="BC406">
        <f>IF($CB406&gt;=17,INDEX($AK:$AK,$CA406+17),"")</f>
      </c>
      <c r="BD406">
        <f>IF($CB406&gt;=18,INDEX($AK:$AK,$CA406+18),"")</f>
      </c>
      <c r="BE406">
        <f>IF($CB406&gt;=19,INDEX($AK:$AK,$CA406+19),"")</f>
      </c>
      <c r="BF406">
        <f>IF($CB406&gt;=20,INDEX($AK:$AK,$CA406+20),"")</f>
      </c>
      <c r="BG406">
        <f>IF($CB406&gt;=21,INDEX($AK:$AK,$CA406+21),"")</f>
      </c>
      <c r="BH406">
        <f>IF($CB406&gt;=22,INDEX($AK:$AK,$CA406+22),"")</f>
      </c>
      <c r="BI406">
        <f>IF($CB406&gt;=23,INDEX($AK:$AK,$CA406+23),"")</f>
      </c>
      <c r="BJ406">
        <f>IF($CB406&gt;=24,INDEX($AK:$AK,$CA406+24),"")</f>
      </c>
      <c r="BK406">
        <f>IF($CB406&gt;=25,INDEX($AK:$AK,$CA406+25),"")</f>
      </c>
      <c r="BL406">
        <f>IF($CB406&gt;=26,INDEX($AK:$AK,$CA406+26),"")</f>
      </c>
      <c r="BM406">
        <f>IF($CB406&gt;=27,INDEX($AK:$AK,$CA406+27),"")</f>
      </c>
      <c r="BN406">
        <f>IF($CB406&gt;=28,INDEX($AK:$AK,$CA406+28),"")</f>
      </c>
      <c r="BO406">
        <f>IF($CB406&gt;=29,INDEX($AK:$AK,$CA406+29),"")</f>
      </c>
      <c r="BP406">
        <f>IF($CB406&gt;=30,INDEX($AK:$AK,$CA406+30),"")</f>
      </c>
      <c r="BQ406">
        <f>IF($CB406&gt;=31,INDEX($AK:$AK,$CA406+31),"")</f>
      </c>
      <c r="BR406">
        <f>IF($CB406&gt;=32,INDEX($AK:$AK,$CA406+32),"")</f>
      </c>
      <c r="BS406">
        <f>IF($CB406&gt;=33,INDEX($AK:$AK,$CA406+33),"")</f>
      </c>
      <c r="BT406">
        <f>IF($CB406&gt;=34,INDEX($AK:$AK,$CA406+34),"")</f>
      </c>
      <c r="BU406">
        <f>IF($CB406&gt;=35,INDEX($AK:$AK,$CA406+35),"")</f>
      </c>
      <c r="BV406">
        <f>IF($CB406&gt;=36,INDEX($AK:$AK,$CA406+36),"")</f>
      </c>
      <c r="BW406">
        <f>IF($CB406&gt;=37,INDEX($AK:$AK,$CA406+37),"")</f>
      </c>
      <c r="BX406">
        <f>IF($CB406&gt;=38,INDEX($AK:$AK,$CA406+38),"")</f>
      </c>
      <c r="BY406">
        <f>IF($CB406&gt;=39,INDEX($AK:$AK,$CA406+39),"")</f>
      </c>
      <c r="BZ406">
        <f>IF($CB406&gt;=40,INDEX($AK:$AK,$CA406+40),"")</f>
      </c>
      <c r="CA406">
        <f>IFERROR(MATCH($AJ406,$AK$2:$AK$134,0)+1,0)</f>
      </c>
      <c r="CB406">
        <f>IFERROR(INDEX($AL$2:$AL$134,MATCH($AJ406,$AK$2:$AK$134,0)),0)</f>
      </c>
      <c r="CC406">
        <f>IFERROR(LEFT($F406,FIND(" - ",$F406)-1),$F406)</f>
      </c>
      <c r="CF406">
        <f>IF($DA406&gt;=1,INDEX($CD:$CD,$CZ406+1),"")</f>
      </c>
      <c r="CG406">
        <f>IF($DA406&gt;=2,INDEX($CD:$CD,$CZ406+2),"")</f>
      </c>
      <c r="CH406">
        <f>IF($DA406&gt;=3,INDEX($CD:$CD,$CZ406+3),"")</f>
      </c>
      <c r="CI406">
        <f>IF($DA406&gt;=4,INDEX($CD:$CD,$CZ406+4),"")</f>
      </c>
      <c r="CJ406">
        <f>IF($DA406&gt;=5,INDEX($CD:$CD,$CZ406+5),"")</f>
      </c>
      <c r="CK406">
        <f>IF($DA406&gt;=6,INDEX($CD:$CD,$CZ406+6),"")</f>
      </c>
      <c r="CL406">
        <f>IF($DA406&gt;=7,INDEX($CD:$CD,$CZ406+7),"")</f>
      </c>
      <c r="CM406">
        <f>IF($DA406&gt;=8,INDEX($CD:$CD,$CZ406+8),"")</f>
      </c>
      <c r="CN406">
        <f>IF($DA406&gt;=9,INDEX($CD:$CD,$CZ406+9),"")</f>
      </c>
      <c r="CO406">
        <f>IF($DA406&gt;=10,INDEX($CD:$CD,$CZ406+10),"")</f>
      </c>
      <c r="CP406">
        <f>IF($DA406&gt;=11,INDEX($CD:$CD,$CZ406+11),"")</f>
      </c>
      <c r="CQ406">
        <f>IF($DA406&gt;=12,INDEX($CD:$CD,$CZ406+12),"")</f>
      </c>
      <c r="CR406">
        <f>IF($DA406&gt;=13,INDEX($CD:$CD,$CZ406+13),"")</f>
      </c>
      <c r="CS406">
        <f>IF($DA406&gt;=14,INDEX($CD:$CD,$CZ406+14),"")</f>
      </c>
      <c r="CT406">
        <f>IF($DA406&gt;=15,INDEX($CD:$CD,$CZ406+15),"")</f>
      </c>
      <c r="CU406">
        <f>IF($DA406&gt;=16,INDEX($CD:$CD,$CZ406+16),"")</f>
      </c>
      <c r="CV406">
        <f>IF($DA406&gt;=17,INDEX($CD:$CD,$CZ406+17),"")</f>
      </c>
      <c r="CW406">
        <f>IF($DA406&gt;=18,INDEX($CD:$CD,$CZ406+18),"")</f>
      </c>
      <c r="CX406">
        <f>IF($DA406&gt;=19,INDEX($CD:$CD,$CZ406+19),"")</f>
      </c>
      <c r="CY406">
        <f>IF($DA406&gt;=20,INDEX($CD:$CD,$CZ406+20),"")</f>
      </c>
      <c r="CZ406">
        <f>IFERROR(MATCH($CC406,$CD$2:$CD$263,0)+1,0)</f>
      </c>
      <c r="DA406">
        <f>IFERROR(INDEX($CE$2:$CE$263,MATCH($CC406,$CD$2:$CD$263,0)),0)</f>
      </c>
      <c r="DB406">
        <f>IFERROR(INDEX($AI:$AI,MATCH($H406,$AH:$AH,0))&amp;"","")</f>
      </c>
      <c r="DF406">
        <f>IF($GI406&gt;=1,INDEX($DC:$DC,$GH406+1),"")</f>
      </c>
      <c r="DG406">
        <f>IF($GI406&gt;=2,INDEX($DC:$DC,$GH406+2),"")</f>
      </c>
      <c r="DH406">
        <f>IF($GI406&gt;=3,INDEX($DC:$DC,$GH406+3),"")</f>
      </c>
      <c r="DI406">
        <f>IF($GI406&gt;=4,INDEX($DC:$DC,$GH406+4),"")</f>
      </c>
      <c r="DJ406">
        <f>IF($GI406&gt;=5,INDEX($DC:$DC,$GH406+5),"")</f>
      </c>
      <c r="DK406">
        <f>IF($GI406&gt;=6,INDEX($DC:$DC,$GH406+6),"")</f>
      </c>
      <c r="DL406">
        <f>IF($GI406&gt;=7,INDEX($DC:$DC,$GH406+7),"")</f>
      </c>
      <c r="DM406">
        <f>IF($GI406&gt;=8,INDEX($DC:$DC,$GH406+8),"")</f>
      </c>
      <c r="DN406">
        <f>IF($GI406&gt;=9,INDEX($DC:$DC,$GH406+9),"")</f>
      </c>
      <c r="DO406">
        <f>IF($GI406&gt;=10,INDEX($DC:$DC,$GH406+10),"")</f>
      </c>
      <c r="DP406">
        <f>IF($GI406&gt;=11,INDEX($DC:$DC,$GH406+11),"")</f>
      </c>
      <c r="DQ406">
        <f>IF($GI406&gt;=12,INDEX($DC:$DC,$GH406+12),"")</f>
      </c>
      <c r="DR406">
        <f>IF($GI406&gt;=13,INDEX($DC:$DC,$GH406+13),"")</f>
      </c>
      <c r="DS406">
        <f>IF($GI406&gt;=14,INDEX($DC:$DC,$GH406+14),"")</f>
      </c>
      <c r="DT406">
        <f>IF($GI406&gt;=15,INDEX($DC:$DC,$GH406+15),"")</f>
      </c>
      <c r="DU406">
        <f>IF($GI406&gt;=16,INDEX($DC:$DC,$GH406+16),"")</f>
      </c>
      <c r="DV406">
        <f>IF($GI406&gt;=17,INDEX($DC:$DC,$GH406+17),"")</f>
      </c>
      <c r="DW406">
        <f>IF($GI406&gt;=18,INDEX($DC:$DC,$GH406+18),"")</f>
      </c>
      <c r="DX406">
        <f>IF($GI406&gt;=19,INDEX($DC:$DC,$GH406+19),"")</f>
      </c>
      <c r="DY406">
        <f>IF($GI406&gt;=20,INDEX($DC:$DC,$GH406+20),"")</f>
      </c>
      <c r="DZ406">
        <f>IF($GI406&gt;=21,INDEX($DC:$DC,$GH406+21),"")</f>
      </c>
      <c r="EA406">
        <f>IF($GI406&gt;=22,INDEX($DC:$DC,$GH406+22),"")</f>
      </c>
      <c r="EB406">
        <f>IF($GI406&gt;=23,INDEX($DC:$DC,$GH406+23),"")</f>
      </c>
      <c r="EC406">
        <f>IF($GI406&gt;=24,INDEX($DC:$DC,$GH406+24),"")</f>
      </c>
      <c r="ED406">
        <f>IF($GI406&gt;=25,INDEX($DC:$DC,$GH406+25),"")</f>
      </c>
      <c r="EE406">
        <f>IF($GI406&gt;=26,INDEX($DC:$DC,$GH406+26),"")</f>
      </c>
      <c r="EF406">
        <f>IF($GI406&gt;=27,INDEX($DC:$DC,$GH406+27),"")</f>
      </c>
      <c r="EG406">
        <f>IF($GI406&gt;=28,INDEX($DC:$DC,$GH406+28),"")</f>
      </c>
      <c r="EH406">
        <f>IF($GI406&gt;=29,INDEX($DC:$DC,$GH406+29),"")</f>
      </c>
      <c r="EI406">
        <f>IF($GI406&gt;=30,INDEX($DC:$DC,$GH406+30),"")</f>
      </c>
      <c r="EJ406">
        <f>IF($GI406&gt;=31,INDEX($DC:$DC,$GH406+31),"")</f>
      </c>
      <c r="EK406">
        <f>IF($GI406&gt;=32,INDEX($DC:$DC,$GH406+32),"")</f>
      </c>
      <c r="EL406">
        <f>IF($GI406&gt;=33,INDEX($DC:$DC,$GH406+33),"")</f>
      </c>
      <c r="EM406">
        <f>IF($GI406&gt;=34,INDEX($DC:$DC,$GH406+34),"")</f>
      </c>
      <c r="EN406">
        <f>IF($GI406&gt;=35,INDEX($DC:$DC,$GH406+35),"")</f>
      </c>
      <c r="EO406">
        <f>IF($GI406&gt;=36,INDEX($DC:$DC,$GH406+36),"")</f>
      </c>
      <c r="EP406">
        <f>IF($GI406&gt;=37,INDEX($DC:$DC,$GH406+37),"")</f>
      </c>
      <c r="EQ406">
        <f>IF($GI406&gt;=38,INDEX($DC:$DC,$GH406+38),"")</f>
      </c>
      <c r="ER406">
        <f>IF($GI406&gt;=39,INDEX($DC:$DC,$GH406+39),"")</f>
      </c>
      <c r="ES406">
        <f>IF($GI406&gt;=40,INDEX($DC:$DC,$GH406+40),"")</f>
      </c>
      <c r="ET406">
        <f>IF($GI406&gt;=1,INDEX($DD:$DD,$GH406+1),"")</f>
      </c>
      <c r="EU406">
        <f>IF($GI406&gt;=2,INDEX($DD:$DD,$GH406+2),"")</f>
      </c>
      <c r="EV406">
        <f>IF($GI406&gt;=3,INDEX($DD:$DD,$GH406+3),"")</f>
      </c>
      <c r="EW406">
        <f>IF($GI406&gt;=4,INDEX($DD:$DD,$GH406+4),"")</f>
      </c>
      <c r="EX406">
        <f>IF($GI406&gt;=5,INDEX($DD:$DD,$GH406+5),"")</f>
      </c>
      <c r="EY406">
        <f>IF($GI406&gt;=6,INDEX($DD:$DD,$GH406+6),"")</f>
      </c>
      <c r="EZ406">
        <f>IF($GI406&gt;=7,INDEX($DD:$DD,$GH406+7),"")</f>
      </c>
      <c r="FA406">
        <f>IF($GI406&gt;=8,INDEX($DD:$DD,$GH406+8),"")</f>
      </c>
      <c r="FB406">
        <f>IF($GI406&gt;=9,INDEX($DD:$DD,$GH406+9),"")</f>
      </c>
      <c r="FC406">
        <f>IF($GI406&gt;=10,INDEX($DD:$DD,$GH406+10),"")</f>
      </c>
      <c r="FD406">
        <f>IF($GI406&gt;=11,INDEX($DD:$DD,$GH406+11),"")</f>
      </c>
      <c r="FE406">
        <f>IF($GI406&gt;=12,INDEX($DD:$DD,$GH406+12),"")</f>
      </c>
      <c r="FF406">
        <f>IF($GI406&gt;=13,INDEX($DD:$DD,$GH406+13),"")</f>
      </c>
      <c r="FG406">
        <f>IF($GI406&gt;=14,INDEX($DD:$DD,$GH406+14),"")</f>
      </c>
      <c r="FH406">
        <f>IF($GI406&gt;=15,INDEX($DD:$DD,$GH406+15),"")</f>
      </c>
      <c r="FI406">
        <f>IF($GI406&gt;=16,INDEX($DD:$DD,$GH406+16),"")</f>
      </c>
      <c r="FJ406">
        <f>IF($GI406&gt;=17,INDEX($DD:$DD,$GH406+17),"")</f>
      </c>
      <c r="FK406">
        <f>IF($GI406&gt;=18,INDEX($DD:$DD,$GH406+18),"")</f>
      </c>
      <c r="FL406">
        <f>IF($GI406&gt;=19,INDEX($DD:$DD,$GH406+19),"")</f>
      </c>
      <c r="FM406">
        <f>IF($GI406&gt;=20,INDEX($DD:$DD,$GH406+20),"")</f>
      </c>
      <c r="FN406">
        <f>IF($GI406&gt;=21,INDEX($DD:$DD,$GH406+21),"")</f>
      </c>
      <c r="FO406">
        <f>IF($GI406&gt;=22,INDEX($DD:$DD,$GH406+22),"")</f>
      </c>
      <c r="FP406">
        <f>IF($GI406&gt;=23,INDEX($DD:$DD,$GH406+23),"")</f>
      </c>
      <c r="FQ406">
        <f>IF($GI406&gt;=24,INDEX($DD:$DD,$GH406+24),"")</f>
      </c>
      <c r="FR406">
        <f>IF($GI406&gt;=25,INDEX($DD:$DD,$GH406+25),"")</f>
      </c>
      <c r="FS406">
        <f>IF($GI406&gt;=26,INDEX($DD:$DD,$GH406+26),"")</f>
      </c>
      <c r="FT406">
        <f>IF($GI406&gt;=27,INDEX($DD:$DD,$GH406+27),"")</f>
      </c>
      <c r="FU406">
        <f>IF($GI406&gt;=28,INDEX($DD:$DD,$GH406+28),"")</f>
      </c>
      <c r="FV406">
        <f>IF($GI406&gt;=29,INDEX($DD:$DD,$GH406+29),"")</f>
      </c>
      <c r="FW406">
        <f>IF($GI406&gt;=30,INDEX($DD:$DD,$GH406+30),"")</f>
      </c>
      <c r="FX406">
        <f>IF($GI406&gt;=31,INDEX($DD:$DD,$GH406+31),"")</f>
      </c>
      <c r="FY406">
        <f>IF($GI406&gt;=32,INDEX($DD:$DD,$GH406+32),"")</f>
      </c>
      <c r="FZ406">
        <f>IF($GI406&gt;=33,INDEX($DD:$DD,$GH406+33),"")</f>
      </c>
      <c r="GA406">
        <f>IF($GI406&gt;=34,INDEX($DD:$DD,$GH406+34),"")</f>
      </c>
      <c r="GB406">
        <f>IF($GI406&gt;=35,INDEX($DD:$DD,$GH406+35),"")</f>
      </c>
      <c r="GC406">
        <f>IF($GI406&gt;=36,INDEX($DD:$DD,$GH406+36),"")</f>
      </c>
      <c r="GD406">
        <f>IF($GI406&gt;=37,INDEX($DD:$DD,$GH406+37),"")</f>
      </c>
      <c r="GE406">
        <f>IF($GI406&gt;=38,INDEX($DD:$DD,$GH406+38),"")</f>
      </c>
      <c r="GF406">
        <f>IF($GI406&gt;=39,INDEX($DD:$DD,$GH406+39),"")</f>
      </c>
      <c r="GG406">
        <f>IF($GI406&gt;=40,INDEX($DD:$DD,$GH406+40),"")</f>
      </c>
      <c r="GH406">
        <f>IFERROR(MATCH($DB406,$DC$2:$DC$148,0)+1,0)</f>
      </c>
      <c r="GI406">
        <f>IFERROR(INDEX($DE$2:$DE$148,MATCH($DB406,$DC$2:$DC$148,0)),0)</f>
      </c>
      <c r="GJ406">
        <f>IFERROR(MATCH($S406,$DF$406:$ES$406,0),0)</f>
      </c>
      <c r="GK406">
        <f>IF($GJ406&gt;0,INDEX($ET$406:$GG$406,$GJ406),"")</f>
      </c>
      <c r="GN406">
        <f>IF($IW406&gt;=1,INDEX($GL:$GL,$IV406+1),"")</f>
      </c>
      <c r="GO406">
        <f>IF($IW406&gt;=2,INDEX($GL:$GL,$IV406+2),"")</f>
      </c>
      <c r="GP406">
        <f>IF($IW406&gt;=3,INDEX($GL:$GL,$IV406+3),"")</f>
      </c>
      <c r="GQ406">
        <f>IF($IW406&gt;=4,INDEX($GL:$GL,$IV406+4),"")</f>
      </c>
      <c r="GR406">
        <f>IF($IW406&gt;=5,INDEX($GL:$GL,$IV406+5),"")</f>
      </c>
      <c r="GS406">
        <f>IF($IW406&gt;=6,INDEX($GL:$GL,$IV406+6),"")</f>
      </c>
      <c r="GT406">
        <f>IF($IW406&gt;=7,INDEX($GL:$GL,$IV406+7),"")</f>
      </c>
      <c r="GU406">
        <f>IF($IW406&gt;=8,INDEX($GL:$GL,$IV406+8),"")</f>
      </c>
      <c r="GV406">
        <f>IF($IW406&gt;=9,INDEX($GL:$GL,$IV406+9),"")</f>
      </c>
      <c r="GW406">
        <f>IF($IW406&gt;=10,INDEX($GL:$GL,$IV406+10),"")</f>
      </c>
      <c r="GX406">
        <f>IF($IW406&gt;=11,INDEX($GL:$GL,$IV406+11),"")</f>
      </c>
      <c r="GY406">
        <f>IF($IW406&gt;=12,INDEX($GL:$GL,$IV406+12),"")</f>
      </c>
      <c r="GZ406">
        <f>IF($IW406&gt;=13,INDEX($GL:$GL,$IV406+13),"")</f>
      </c>
      <c r="HA406">
        <f>IF($IW406&gt;=14,INDEX($GL:$GL,$IV406+14),"")</f>
      </c>
      <c r="HB406">
        <f>IF($IW406&gt;=15,INDEX($GL:$GL,$IV406+15),"")</f>
      </c>
      <c r="HC406">
        <f>IF($IW406&gt;=16,INDEX($GL:$GL,$IV406+16),"")</f>
      </c>
      <c r="HD406">
        <f>IF($IW406&gt;=17,INDEX($GL:$GL,$IV406+17),"")</f>
      </c>
      <c r="HE406">
        <f>IF($IW406&gt;=18,INDEX($GL:$GL,$IV406+18),"")</f>
      </c>
      <c r="HF406">
        <f>IF($IW406&gt;=19,INDEX($GL:$GL,$IV406+19),"")</f>
      </c>
      <c r="HG406">
        <f>IF($IW406&gt;=20,INDEX($GL:$GL,$IV406+20),"")</f>
      </c>
      <c r="HH406">
        <f>IF($IW406&gt;=21,INDEX($GL:$GL,$IV406+21),"")</f>
      </c>
      <c r="HI406">
        <f>IF($IW406&gt;=22,INDEX($GL:$GL,$IV406+22),"")</f>
      </c>
      <c r="HJ406">
        <f>IF($IW406&gt;=23,INDEX($GL:$GL,$IV406+23),"")</f>
      </c>
      <c r="HK406">
        <f>IF($IW406&gt;=24,INDEX($GL:$GL,$IV406+24),"")</f>
      </c>
      <c r="HL406">
        <f>IF($IW406&gt;=25,INDEX($GL:$GL,$IV406+25),"")</f>
      </c>
      <c r="HM406">
        <f>IF($IW406&gt;=26,INDEX($GL:$GL,$IV406+26),"")</f>
      </c>
      <c r="HN406">
        <f>IF($IW406&gt;=27,INDEX($GL:$GL,$IV406+27),"")</f>
      </c>
      <c r="HO406">
        <f>IF($IW406&gt;=28,INDEX($GL:$GL,$IV406+28),"")</f>
      </c>
      <c r="HP406">
        <f>IF($IW406&gt;=29,INDEX($GL:$GL,$IV406+29),"")</f>
      </c>
      <c r="HQ406">
        <f>IF($IW406&gt;=30,INDEX($GL:$GL,$IV406+30),"")</f>
      </c>
      <c r="HR406">
        <f>IF($IW406&gt;=31,INDEX($GL:$GL,$IV406+31),"")</f>
      </c>
      <c r="HS406">
        <f>IF($IW406&gt;=32,INDEX($GL:$GL,$IV406+32),"")</f>
      </c>
      <c r="HT406">
        <f>IF($IW406&gt;=33,INDEX($GL:$GL,$IV406+33),"")</f>
      </c>
      <c r="HU406">
        <f>IF($IW406&gt;=34,INDEX($GL:$GL,$IV406+34),"")</f>
      </c>
      <c r="HV406">
        <f>IF($IW406&gt;=35,INDEX($GL:$GL,$IV406+35),"")</f>
      </c>
      <c r="HW406">
        <f>IF($IW406&gt;=36,INDEX($GL:$GL,$IV406+36),"")</f>
      </c>
      <c r="HX406">
        <f>IF($IW406&gt;=37,INDEX($GL:$GL,$IV406+37),"")</f>
      </c>
      <c r="HY406">
        <f>IF($IW406&gt;=38,INDEX($GL:$GL,$IV406+38),"")</f>
      </c>
      <c r="HZ406">
        <f>IF($IW406&gt;=39,INDEX($GL:$GL,$IV406+39),"")</f>
      </c>
      <c r="IA406">
        <f>IF($IW406&gt;=40,INDEX($GL:$GL,$IV406+40),"")</f>
      </c>
      <c r="IB406">
        <f>IF($IW406&gt;=41,INDEX($GL:$GL,$IV406+41),"")</f>
      </c>
      <c r="IC406">
        <f>IF($IW406&gt;=42,INDEX($GL:$GL,$IV406+42),"")</f>
      </c>
      <c r="ID406">
        <f>IF($IW406&gt;=43,INDEX($GL:$GL,$IV406+43),"")</f>
      </c>
      <c r="IE406">
        <f>IF($IW406&gt;=44,INDEX($GL:$GL,$IV406+44),"")</f>
      </c>
      <c r="IF406">
        <f>IF($IW406&gt;=45,INDEX($GL:$GL,$IV406+45),"")</f>
      </c>
      <c r="IG406">
        <f>IF($IW406&gt;=46,INDEX($GL:$GL,$IV406+46),"")</f>
      </c>
      <c r="IH406">
        <f>IF($IW406&gt;=47,INDEX($GL:$GL,$IV406+47),"")</f>
      </c>
      <c r="II406">
        <f>IF($IW406&gt;=48,INDEX($GL:$GL,$IV406+48),"")</f>
      </c>
      <c r="IJ406">
        <f>IF($IW406&gt;=49,INDEX($GL:$GL,$IV406+49),"")</f>
      </c>
      <c r="IK406">
        <f>IF($IW406&gt;=50,INDEX($GL:$GL,$IV406+50),"")</f>
      </c>
      <c r="IL406">
        <f>IF($IW406&gt;=51,INDEX($GL:$GL,$IV406+51),"")</f>
      </c>
      <c r="IM406">
        <f>IF($IW406&gt;=52,INDEX($GL:$GL,$IV406+52),"")</f>
      </c>
      <c r="IN406">
        <f>IF($IW406&gt;=53,INDEX($GL:$GL,$IV406+53),"")</f>
      </c>
      <c r="IO406">
        <f>IF($IW406&gt;=54,INDEX($GL:$GL,$IV406+54),"")</f>
      </c>
      <c r="IP406">
        <f>IF($IW406&gt;=55,INDEX($GL:$GL,$IV406+55),"")</f>
      </c>
      <c r="IQ406">
        <f>IF($IW406&gt;=56,INDEX($GL:$GL,$IV406+56),"")</f>
      </c>
      <c r="IR406">
        <f>IF($IW406&gt;=57,INDEX($GL:$GL,$IV406+57),"")</f>
      </c>
      <c r="IS406">
        <f>IF($IW406&gt;=58,INDEX($GL:$GL,$IV406+58),"")</f>
      </c>
      <c r="IT406">
        <f>IF($IW406&gt;=59,INDEX($GL:$GL,$IV406+59),"")</f>
      </c>
      <c r="IU406">
        <f>IF($IW406&gt;=60,INDEX($GL:$GL,$IV406+60),"")</f>
      </c>
      <c r="IV406">
        <f>IFERROR(MATCH($GK406,$GL$2:$GL$324,0)+1,0)</f>
      </c>
      <c r="IW406">
        <f>IFERROR(INDEX($GM$2:$GM$324,MATCH($GK406,$GL$2:$GL$324,0)),0)</f>
      </c>
      <c r="IX406" t="s">
        <v>34</v>
      </c>
      <c r="IY406" t="s">
        <v>34</v>
      </c>
    </row>
    <row r="407" spans="1:259" x14ac:dyDescent="0.25">
      <c r="K407">
        <f>IF(OR($N407="",$J407=""),"",IFERROR($N407/$J407,0))</f>
      </c>
      <c r="L407">
        <f>IF($N407="","",
SUM($M407,$O407,$T407,$P407,$R407)*
(1-IF($U407="",0,VALUE($U407)/100)))</f>
      </c>
      <c r="M407">
        <f>IF($N407="","",$N407)</f>
      </c>
      <c r="O407">
        <f>IF($N407="","",
IF($H407="","",
IF(ISNUMBER(SEARCH("exempt",LOWER($H407))),0,
$N407*(VALUE(SUBSTITUTE($H407,"%",""))/100))))</f>
      </c>
      <c r="V407">
        <f>IFERROR(IF(FIND(" - ",$E407)&gt;0,MID($E407,FIND(" - ",$E407)+3,LEN($E407)),""),"")</f>
      </c>
      <c r="AE407" t="s">
        <v>988</v>
      </c>
      <c r="AJ407">
        <f>IFERROR(LEFT($E407,FIND(" - ",$E407)-1),$E407)</f>
      </c>
      <c r="AM407">
        <f>IF($CB407&gt;=1,INDEX($AK:$AK,$CA407+1),"")</f>
      </c>
      <c r="AN407">
        <f>IF($CB407&gt;=2,INDEX($AK:$AK,$CA407+2),"")</f>
      </c>
      <c r="AO407">
        <f>IF($CB407&gt;=3,INDEX($AK:$AK,$CA407+3),"")</f>
      </c>
      <c r="AP407">
        <f>IF($CB407&gt;=4,INDEX($AK:$AK,$CA407+4),"")</f>
      </c>
      <c r="AQ407">
        <f>IF($CB407&gt;=5,INDEX($AK:$AK,$CA407+5),"")</f>
      </c>
      <c r="AR407">
        <f>IF($CB407&gt;=6,INDEX($AK:$AK,$CA407+6),"")</f>
      </c>
      <c r="AS407">
        <f>IF($CB407&gt;=7,INDEX($AK:$AK,$CA407+7),"")</f>
      </c>
      <c r="AT407">
        <f>IF($CB407&gt;=8,INDEX($AK:$AK,$CA407+8),"")</f>
      </c>
      <c r="AU407">
        <f>IF($CB407&gt;=9,INDEX($AK:$AK,$CA407+9),"")</f>
      </c>
      <c r="AV407">
        <f>IF($CB407&gt;=10,INDEX($AK:$AK,$CA407+10),"")</f>
      </c>
      <c r="AW407">
        <f>IF($CB407&gt;=11,INDEX($AK:$AK,$CA407+11),"")</f>
      </c>
      <c r="AX407">
        <f>IF($CB407&gt;=12,INDEX($AK:$AK,$CA407+12),"")</f>
      </c>
      <c r="AY407">
        <f>IF($CB407&gt;=13,INDEX($AK:$AK,$CA407+13),"")</f>
      </c>
      <c r="AZ407">
        <f>IF($CB407&gt;=14,INDEX($AK:$AK,$CA407+14),"")</f>
      </c>
      <c r="BA407">
        <f>IF($CB407&gt;=15,INDEX($AK:$AK,$CA407+15),"")</f>
      </c>
      <c r="BB407">
        <f>IF($CB407&gt;=16,INDEX($AK:$AK,$CA407+16),"")</f>
      </c>
      <c r="BC407">
        <f>IF($CB407&gt;=17,INDEX($AK:$AK,$CA407+17),"")</f>
      </c>
      <c r="BD407">
        <f>IF($CB407&gt;=18,INDEX($AK:$AK,$CA407+18),"")</f>
      </c>
      <c r="BE407">
        <f>IF($CB407&gt;=19,INDEX($AK:$AK,$CA407+19),"")</f>
      </c>
      <c r="BF407">
        <f>IF($CB407&gt;=20,INDEX($AK:$AK,$CA407+20),"")</f>
      </c>
      <c r="BG407">
        <f>IF($CB407&gt;=21,INDEX($AK:$AK,$CA407+21),"")</f>
      </c>
      <c r="BH407">
        <f>IF($CB407&gt;=22,INDEX($AK:$AK,$CA407+22),"")</f>
      </c>
      <c r="BI407">
        <f>IF($CB407&gt;=23,INDEX($AK:$AK,$CA407+23),"")</f>
      </c>
      <c r="BJ407">
        <f>IF($CB407&gt;=24,INDEX($AK:$AK,$CA407+24),"")</f>
      </c>
      <c r="BK407">
        <f>IF($CB407&gt;=25,INDEX($AK:$AK,$CA407+25),"")</f>
      </c>
      <c r="BL407">
        <f>IF($CB407&gt;=26,INDEX($AK:$AK,$CA407+26),"")</f>
      </c>
      <c r="BM407">
        <f>IF($CB407&gt;=27,INDEX($AK:$AK,$CA407+27),"")</f>
      </c>
      <c r="BN407">
        <f>IF($CB407&gt;=28,INDEX($AK:$AK,$CA407+28),"")</f>
      </c>
      <c r="BO407">
        <f>IF($CB407&gt;=29,INDEX($AK:$AK,$CA407+29),"")</f>
      </c>
      <c r="BP407">
        <f>IF($CB407&gt;=30,INDEX($AK:$AK,$CA407+30),"")</f>
      </c>
      <c r="BQ407">
        <f>IF($CB407&gt;=31,INDEX($AK:$AK,$CA407+31),"")</f>
      </c>
      <c r="BR407">
        <f>IF($CB407&gt;=32,INDEX($AK:$AK,$CA407+32),"")</f>
      </c>
      <c r="BS407">
        <f>IF($CB407&gt;=33,INDEX($AK:$AK,$CA407+33),"")</f>
      </c>
      <c r="BT407">
        <f>IF($CB407&gt;=34,INDEX($AK:$AK,$CA407+34),"")</f>
      </c>
      <c r="BU407">
        <f>IF($CB407&gt;=35,INDEX($AK:$AK,$CA407+35),"")</f>
      </c>
      <c r="BV407">
        <f>IF($CB407&gt;=36,INDEX($AK:$AK,$CA407+36),"")</f>
      </c>
      <c r="BW407">
        <f>IF($CB407&gt;=37,INDEX($AK:$AK,$CA407+37),"")</f>
      </c>
      <c r="BX407">
        <f>IF($CB407&gt;=38,INDEX($AK:$AK,$CA407+38),"")</f>
      </c>
      <c r="BY407">
        <f>IF($CB407&gt;=39,INDEX($AK:$AK,$CA407+39),"")</f>
      </c>
      <c r="BZ407">
        <f>IF($CB407&gt;=40,INDEX($AK:$AK,$CA407+40),"")</f>
      </c>
      <c r="CA407">
        <f>IFERROR(MATCH($AJ407,$AK$2:$AK$134,0)+1,0)</f>
      </c>
      <c r="CB407">
        <f>IFERROR(INDEX($AL$2:$AL$134,MATCH($AJ407,$AK$2:$AK$134,0)),0)</f>
      </c>
      <c r="CC407">
        <f>IFERROR(LEFT($F407,FIND(" - ",$F407)-1),$F407)</f>
      </c>
      <c r="CF407">
        <f>IF($DA407&gt;=1,INDEX($CD:$CD,$CZ407+1),"")</f>
      </c>
      <c r="CG407">
        <f>IF($DA407&gt;=2,INDEX($CD:$CD,$CZ407+2),"")</f>
      </c>
      <c r="CH407">
        <f>IF($DA407&gt;=3,INDEX($CD:$CD,$CZ407+3),"")</f>
      </c>
      <c r="CI407">
        <f>IF($DA407&gt;=4,INDEX($CD:$CD,$CZ407+4),"")</f>
      </c>
      <c r="CJ407">
        <f>IF($DA407&gt;=5,INDEX($CD:$CD,$CZ407+5),"")</f>
      </c>
      <c r="CK407">
        <f>IF($DA407&gt;=6,INDEX($CD:$CD,$CZ407+6),"")</f>
      </c>
      <c r="CL407">
        <f>IF($DA407&gt;=7,INDEX($CD:$CD,$CZ407+7),"")</f>
      </c>
      <c r="CM407">
        <f>IF($DA407&gt;=8,INDEX($CD:$CD,$CZ407+8),"")</f>
      </c>
      <c r="CN407">
        <f>IF($DA407&gt;=9,INDEX($CD:$CD,$CZ407+9),"")</f>
      </c>
      <c r="CO407">
        <f>IF($DA407&gt;=10,INDEX($CD:$CD,$CZ407+10),"")</f>
      </c>
      <c r="CP407">
        <f>IF($DA407&gt;=11,INDEX($CD:$CD,$CZ407+11),"")</f>
      </c>
      <c r="CQ407">
        <f>IF($DA407&gt;=12,INDEX($CD:$CD,$CZ407+12),"")</f>
      </c>
      <c r="CR407">
        <f>IF($DA407&gt;=13,INDEX($CD:$CD,$CZ407+13),"")</f>
      </c>
      <c r="CS407">
        <f>IF($DA407&gt;=14,INDEX($CD:$CD,$CZ407+14),"")</f>
      </c>
      <c r="CT407">
        <f>IF($DA407&gt;=15,INDEX($CD:$CD,$CZ407+15),"")</f>
      </c>
      <c r="CU407">
        <f>IF($DA407&gt;=16,INDEX($CD:$CD,$CZ407+16),"")</f>
      </c>
      <c r="CV407">
        <f>IF($DA407&gt;=17,INDEX($CD:$CD,$CZ407+17),"")</f>
      </c>
      <c r="CW407">
        <f>IF($DA407&gt;=18,INDEX($CD:$CD,$CZ407+18),"")</f>
      </c>
      <c r="CX407">
        <f>IF($DA407&gt;=19,INDEX($CD:$CD,$CZ407+19),"")</f>
      </c>
      <c r="CY407">
        <f>IF($DA407&gt;=20,INDEX($CD:$CD,$CZ407+20),"")</f>
      </c>
      <c r="CZ407">
        <f>IFERROR(MATCH($CC407,$CD$2:$CD$263,0)+1,0)</f>
      </c>
      <c r="DA407">
        <f>IFERROR(INDEX($CE$2:$CE$263,MATCH($CC407,$CD$2:$CD$263,0)),0)</f>
      </c>
      <c r="DB407">
        <f>IFERROR(INDEX($AI:$AI,MATCH($H407,$AH:$AH,0))&amp;"","")</f>
      </c>
      <c r="DF407">
        <f>IF($GI407&gt;=1,INDEX($DC:$DC,$GH407+1),"")</f>
      </c>
      <c r="DG407">
        <f>IF($GI407&gt;=2,INDEX($DC:$DC,$GH407+2),"")</f>
      </c>
      <c r="DH407">
        <f>IF($GI407&gt;=3,INDEX($DC:$DC,$GH407+3),"")</f>
      </c>
      <c r="DI407">
        <f>IF($GI407&gt;=4,INDEX($DC:$DC,$GH407+4),"")</f>
      </c>
      <c r="DJ407">
        <f>IF($GI407&gt;=5,INDEX($DC:$DC,$GH407+5),"")</f>
      </c>
      <c r="DK407">
        <f>IF($GI407&gt;=6,INDEX($DC:$DC,$GH407+6),"")</f>
      </c>
      <c r="DL407">
        <f>IF($GI407&gt;=7,INDEX($DC:$DC,$GH407+7),"")</f>
      </c>
      <c r="DM407">
        <f>IF($GI407&gt;=8,INDEX($DC:$DC,$GH407+8),"")</f>
      </c>
      <c r="DN407">
        <f>IF($GI407&gt;=9,INDEX($DC:$DC,$GH407+9),"")</f>
      </c>
      <c r="DO407">
        <f>IF($GI407&gt;=10,INDEX($DC:$DC,$GH407+10),"")</f>
      </c>
      <c r="DP407">
        <f>IF($GI407&gt;=11,INDEX($DC:$DC,$GH407+11),"")</f>
      </c>
      <c r="DQ407">
        <f>IF($GI407&gt;=12,INDEX($DC:$DC,$GH407+12),"")</f>
      </c>
      <c r="DR407">
        <f>IF($GI407&gt;=13,INDEX($DC:$DC,$GH407+13),"")</f>
      </c>
      <c r="DS407">
        <f>IF($GI407&gt;=14,INDEX($DC:$DC,$GH407+14),"")</f>
      </c>
      <c r="DT407">
        <f>IF($GI407&gt;=15,INDEX($DC:$DC,$GH407+15),"")</f>
      </c>
      <c r="DU407">
        <f>IF($GI407&gt;=16,INDEX($DC:$DC,$GH407+16),"")</f>
      </c>
      <c r="DV407">
        <f>IF($GI407&gt;=17,INDEX($DC:$DC,$GH407+17),"")</f>
      </c>
      <c r="DW407">
        <f>IF($GI407&gt;=18,INDEX($DC:$DC,$GH407+18),"")</f>
      </c>
      <c r="DX407">
        <f>IF($GI407&gt;=19,INDEX($DC:$DC,$GH407+19),"")</f>
      </c>
      <c r="DY407">
        <f>IF($GI407&gt;=20,INDEX($DC:$DC,$GH407+20),"")</f>
      </c>
      <c r="DZ407">
        <f>IF($GI407&gt;=21,INDEX($DC:$DC,$GH407+21),"")</f>
      </c>
      <c r="EA407">
        <f>IF($GI407&gt;=22,INDEX($DC:$DC,$GH407+22),"")</f>
      </c>
      <c r="EB407">
        <f>IF($GI407&gt;=23,INDEX($DC:$DC,$GH407+23),"")</f>
      </c>
      <c r="EC407">
        <f>IF($GI407&gt;=24,INDEX($DC:$DC,$GH407+24),"")</f>
      </c>
      <c r="ED407">
        <f>IF($GI407&gt;=25,INDEX($DC:$DC,$GH407+25),"")</f>
      </c>
      <c r="EE407">
        <f>IF($GI407&gt;=26,INDEX($DC:$DC,$GH407+26),"")</f>
      </c>
      <c r="EF407">
        <f>IF($GI407&gt;=27,INDEX($DC:$DC,$GH407+27),"")</f>
      </c>
      <c r="EG407">
        <f>IF($GI407&gt;=28,INDEX($DC:$DC,$GH407+28),"")</f>
      </c>
      <c r="EH407">
        <f>IF($GI407&gt;=29,INDEX($DC:$DC,$GH407+29),"")</f>
      </c>
      <c r="EI407">
        <f>IF($GI407&gt;=30,INDEX($DC:$DC,$GH407+30),"")</f>
      </c>
      <c r="EJ407">
        <f>IF($GI407&gt;=31,INDEX($DC:$DC,$GH407+31),"")</f>
      </c>
      <c r="EK407">
        <f>IF($GI407&gt;=32,INDEX($DC:$DC,$GH407+32),"")</f>
      </c>
      <c r="EL407">
        <f>IF($GI407&gt;=33,INDEX($DC:$DC,$GH407+33),"")</f>
      </c>
      <c r="EM407">
        <f>IF($GI407&gt;=34,INDEX($DC:$DC,$GH407+34),"")</f>
      </c>
      <c r="EN407">
        <f>IF($GI407&gt;=35,INDEX($DC:$DC,$GH407+35),"")</f>
      </c>
      <c r="EO407">
        <f>IF($GI407&gt;=36,INDEX($DC:$DC,$GH407+36),"")</f>
      </c>
      <c r="EP407">
        <f>IF($GI407&gt;=37,INDEX($DC:$DC,$GH407+37),"")</f>
      </c>
      <c r="EQ407">
        <f>IF($GI407&gt;=38,INDEX($DC:$DC,$GH407+38),"")</f>
      </c>
      <c r="ER407">
        <f>IF($GI407&gt;=39,INDEX($DC:$DC,$GH407+39),"")</f>
      </c>
      <c r="ES407">
        <f>IF($GI407&gt;=40,INDEX($DC:$DC,$GH407+40),"")</f>
      </c>
      <c r="ET407">
        <f>IF($GI407&gt;=1,INDEX($DD:$DD,$GH407+1),"")</f>
      </c>
      <c r="EU407">
        <f>IF($GI407&gt;=2,INDEX($DD:$DD,$GH407+2),"")</f>
      </c>
      <c r="EV407">
        <f>IF($GI407&gt;=3,INDEX($DD:$DD,$GH407+3),"")</f>
      </c>
      <c r="EW407">
        <f>IF($GI407&gt;=4,INDEX($DD:$DD,$GH407+4),"")</f>
      </c>
      <c r="EX407">
        <f>IF($GI407&gt;=5,INDEX($DD:$DD,$GH407+5),"")</f>
      </c>
      <c r="EY407">
        <f>IF($GI407&gt;=6,INDEX($DD:$DD,$GH407+6),"")</f>
      </c>
      <c r="EZ407">
        <f>IF($GI407&gt;=7,INDEX($DD:$DD,$GH407+7),"")</f>
      </c>
      <c r="FA407">
        <f>IF($GI407&gt;=8,INDEX($DD:$DD,$GH407+8),"")</f>
      </c>
      <c r="FB407">
        <f>IF($GI407&gt;=9,INDEX($DD:$DD,$GH407+9),"")</f>
      </c>
      <c r="FC407">
        <f>IF($GI407&gt;=10,INDEX($DD:$DD,$GH407+10),"")</f>
      </c>
      <c r="FD407">
        <f>IF($GI407&gt;=11,INDEX($DD:$DD,$GH407+11),"")</f>
      </c>
      <c r="FE407">
        <f>IF($GI407&gt;=12,INDEX($DD:$DD,$GH407+12),"")</f>
      </c>
      <c r="FF407">
        <f>IF($GI407&gt;=13,INDEX($DD:$DD,$GH407+13),"")</f>
      </c>
      <c r="FG407">
        <f>IF($GI407&gt;=14,INDEX($DD:$DD,$GH407+14),"")</f>
      </c>
      <c r="FH407">
        <f>IF($GI407&gt;=15,INDEX($DD:$DD,$GH407+15),"")</f>
      </c>
      <c r="FI407">
        <f>IF($GI407&gt;=16,INDEX($DD:$DD,$GH407+16),"")</f>
      </c>
      <c r="FJ407">
        <f>IF($GI407&gt;=17,INDEX($DD:$DD,$GH407+17),"")</f>
      </c>
      <c r="FK407">
        <f>IF($GI407&gt;=18,INDEX($DD:$DD,$GH407+18),"")</f>
      </c>
      <c r="FL407">
        <f>IF($GI407&gt;=19,INDEX($DD:$DD,$GH407+19),"")</f>
      </c>
      <c r="FM407">
        <f>IF($GI407&gt;=20,INDEX($DD:$DD,$GH407+20),"")</f>
      </c>
      <c r="FN407">
        <f>IF($GI407&gt;=21,INDEX($DD:$DD,$GH407+21),"")</f>
      </c>
      <c r="FO407">
        <f>IF($GI407&gt;=22,INDEX($DD:$DD,$GH407+22),"")</f>
      </c>
      <c r="FP407">
        <f>IF($GI407&gt;=23,INDEX($DD:$DD,$GH407+23),"")</f>
      </c>
      <c r="FQ407">
        <f>IF($GI407&gt;=24,INDEX($DD:$DD,$GH407+24),"")</f>
      </c>
      <c r="FR407">
        <f>IF($GI407&gt;=25,INDEX($DD:$DD,$GH407+25),"")</f>
      </c>
      <c r="FS407">
        <f>IF($GI407&gt;=26,INDEX($DD:$DD,$GH407+26),"")</f>
      </c>
      <c r="FT407">
        <f>IF($GI407&gt;=27,INDEX($DD:$DD,$GH407+27),"")</f>
      </c>
      <c r="FU407">
        <f>IF($GI407&gt;=28,INDEX($DD:$DD,$GH407+28),"")</f>
      </c>
      <c r="FV407">
        <f>IF($GI407&gt;=29,INDEX($DD:$DD,$GH407+29),"")</f>
      </c>
      <c r="FW407">
        <f>IF($GI407&gt;=30,INDEX($DD:$DD,$GH407+30),"")</f>
      </c>
      <c r="FX407">
        <f>IF($GI407&gt;=31,INDEX($DD:$DD,$GH407+31),"")</f>
      </c>
      <c r="FY407">
        <f>IF($GI407&gt;=32,INDEX($DD:$DD,$GH407+32),"")</f>
      </c>
      <c r="FZ407">
        <f>IF($GI407&gt;=33,INDEX($DD:$DD,$GH407+33),"")</f>
      </c>
      <c r="GA407">
        <f>IF($GI407&gt;=34,INDEX($DD:$DD,$GH407+34),"")</f>
      </c>
      <c r="GB407">
        <f>IF($GI407&gt;=35,INDEX($DD:$DD,$GH407+35),"")</f>
      </c>
      <c r="GC407">
        <f>IF($GI407&gt;=36,INDEX($DD:$DD,$GH407+36),"")</f>
      </c>
      <c r="GD407">
        <f>IF($GI407&gt;=37,INDEX($DD:$DD,$GH407+37),"")</f>
      </c>
      <c r="GE407">
        <f>IF($GI407&gt;=38,INDEX($DD:$DD,$GH407+38),"")</f>
      </c>
      <c r="GF407">
        <f>IF($GI407&gt;=39,INDEX($DD:$DD,$GH407+39),"")</f>
      </c>
      <c r="GG407">
        <f>IF($GI407&gt;=40,INDEX($DD:$DD,$GH407+40),"")</f>
      </c>
      <c r="GH407">
        <f>IFERROR(MATCH($DB407,$DC$2:$DC$148,0)+1,0)</f>
      </c>
      <c r="GI407">
        <f>IFERROR(INDEX($DE$2:$DE$148,MATCH($DB407,$DC$2:$DC$148,0)),0)</f>
      </c>
      <c r="GJ407">
        <f>IFERROR(MATCH($S407,$DF$407:$ES$407,0),0)</f>
      </c>
      <c r="GK407">
        <f>IF($GJ407&gt;0,INDEX($ET$407:$GG$407,$GJ407),"")</f>
      </c>
      <c r="GN407">
        <f>IF($IW407&gt;=1,INDEX($GL:$GL,$IV407+1),"")</f>
      </c>
      <c r="GO407">
        <f>IF($IW407&gt;=2,INDEX($GL:$GL,$IV407+2),"")</f>
      </c>
      <c r="GP407">
        <f>IF($IW407&gt;=3,INDEX($GL:$GL,$IV407+3),"")</f>
      </c>
      <c r="GQ407">
        <f>IF($IW407&gt;=4,INDEX($GL:$GL,$IV407+4),"")</f>
      </c>
      <c r="GR407">
        <f>IF($IW407&gt;=5,INDEX($GL:$GL,$IV407+5),"")</f>
      </c>
      <c r="GS407">
        <f>IF($IW407&gt;=6,INDEX($GL:$GL,$IV407+6),"")</f>
      </c>
      <c r="GT407">
        <f>IF($IW407&gt;=7,INDEX($GL:$GL,$IV407+7),"")</f>
      </c>
      <c r="GU407">
        <f>IF($IW407&gt;=8,INDEX($GL:$GL,$IV407+8),"")</f>
      </c>
      <c r="GV407">
        <f>IF($IW407&gt;=9,INDEX($GL:$GL,$IV407+9),"")</f>
      </c>
      <c r="GW407">
        <f>IF($IW407&gt;=10,INDEX($GL:$GL,$IV407+10),"")</f>
      </c>
      <c r="GX407">
        <f>IF($IW407&gt;=11,INDEX($GL:$GL,$IV407+11),"")</f>
      </c>
      <c r="GY407">
        <f>IF($IW407&gt;=12,INDEX($GL:$GL,$IV407+12),"")</f>
      </c>
      <c r="GZ407">
        <f>IF($IW407&gt;=13,INDEX($GL:$GL,$IV407+13),"")</f>
      </c>
      <c r="HA407">
        <f>IF($IW407&gt;=14,INDEX($GL:$GL,$IV407+14),"")</f>
      </c>
      <c r="HB407">
        <f>IF($IW407&gt;=15,INDEX($GL:$GL,$IV407+15),"")</f>
      </c>
      <c r="HC407">
        <f>IF($IW407&gt;=16,INDEX($GL:$GL,$IV407+16),"")</f>
      </c>
      <c r="HD407">
        <f>IF($IW407&gt;=17,INDEX($GL:$GL,$IV407+17),"")</f>
      </c>
      <c r="HE407">
        <f>IF($IW407&gt;=18,INDEX($GL:$GL,$IV407+18),"")</f>
      </c>
      <c r="HF407">
        <f>IF($IW407&gt;=19,INDEX($GL:$GL,$IV407+19),"")</f>
      </c>
      <c r="HG407">
        <f>IF($IW407&gt;=20,INDEX($GL:$GL,$IV407+20),"")</f>
      </c>
      <c r="HH407">
        <f>IF($IW407&gt;=21,INDEX($GL:$GL,$IV407+21),"")</f>
      </c>
      <c r="HI407">
        <f>IF($IW407&gt;=22,INDEX($GL:$GL,$IV407+22),"")</f>
      </c>
      <c r="HJ407">
        <f>IF($IW407&gt;=23,INDEX($GL:$GL,$IV407+23),"")</f>
      </c>
      <c r="HK407">
        <f>IF($IW407&gt;=24,INDEX($GL:$GL,$IV407+24),"")</f>
      </c>
      <c r="HL407">
        <f>IF($IW407&gt;=25,INDEX($GL:$GL,$IV407+25),"")</f>
      </c>
      <c r="HM407">
        <f>IF($IW407&gt;=26,INDEX($GL:$GL,$IV407+26),"")</f>
      </c>
      <c r="HN407">
        <f>IF($IW407&gt;=27,INDEX($GL:$GL,$IV407+27),"")</f>
      </c>
      <c r="HO407">
        <f>IF($IW407&gt;=28,INDEX($GL:$GL,$IV407+28),"")</f>
      </c>
      <c r="HP407">
        <f>IF($IW407&gt;=29,INDEX($GL:$GL,$IV407+29),"")</f>
      </c>
      <c r="HQ407">
        <f>IF($IW407&gt;=30,INDEX($GL:$GL,$IV407+30),"")</f>
      </c>
      <c r="HR407">
        <f>IF($IW407&gt;=31,INDEX($GL:$GL,$IV407+31),"")</f>
      </c>
      <c r="HS407">
        <f>IF($IW407&gt;=32,INDEX($GL:$GL,$IV407+32),"")</f>
      </c>
      <c r="HT407">
        <f>IF($IW407&gt;=33,INDEX($GL:$GL,$IV407+33),"")</f>
      </c>
      <c r="HU407">
        <f>IF($IW407&gt;=34,INDEX($GL:$GL,$IV407+34),"")</f>
      </c>
      <c r="HV407">
        <f>IF($IW407&gt;=35,INDEX($GL:$GL,$IV407+35),"")</f>
      </c>
      <c r="HW407">
        <f>IF($IW407&gt;=36,INDEX($GL:$GL,$IV407+36),"")</f>
      </c>
      <c r="HX407">
        <f>IF($IW407&gt;=37,INDEX($GL:$GL,$IV407+37),"")</f>
      </c>
      <c r="HY407">
        <f>IF($IW407&gt;=38,INDEX($GL:$GL,$IV407+38),"")</f>
      </c>
      <c r="HZ407">
        <f>IF($IW407&gt;=39,INDEX($GL:$GL,$IV407+39),"")</f>
      </c>
      <c r="IA407">
        <f>IF($IW407&gt;=40,INDEX($GL:$GL,$IV407+40),"")</f>
      </c>
      <c r="IB407">
        <f>IF($IW407&gt;=41,INDEX($GL:$GL,$IV407+41),"")</f>
      </c>
      <c r="IC407">
        <f>IF($IW407&gt;=42,INDEX($GL:$GL,$IV407+42),"")</f>
      </c>
      <c r="ID407">
        <f>IF($IW407&gt;=43,INDEX($GL:$GL,$IV407+43),"")</f>
      </c>
      <c r="IE407">
        <f>IF($IW407&gt;=44,INDEX($GL:$GL,$IV407+44),"")</f>
      </c>
      <c r="IF407">
        <f>IF($IW407&gt;=45,INDEX($GL:$GL,$IV407+45),"")</f>
      </c>
      <c r="IG407">
        <f>IF($IW407&gt;=46,INDEX($GL:$GL,$IV407+46),"")</f>
      </c>
      <c r="IH407">
        <f>IF($IW407&gt;=47,INDEX($GL:$GL,$IV407+47),"")</f>
      </c>
      <c r="II407">
        <f>IF($IW407&gt;=48,INDEX($GL:$GL,$IV407+48),"")</f>
      </c>
      <c r="IJ407">
        <f>IF($IW407&gt;=49,INDEX($GL:$GL,$IV407+49),"")</f>
      </c>
      <c r="IK407">
        <f>IF($IW407&gt;=50,INDEX($GL:$GL,$IV407+50),"")</f>
      </c>
      <c r="IL407">
        <f>IF($IW407&gt;=51,INDEX($GL:$GL,$IV407+51),"")</f>
      </c>
      <c r="IM407">
        <f>IF($IW407&gt;=52,INDEX($GL:$GL,$IV407+52),"")</f>
      </c>
      <c r="IN407">
        <f>IF($IW407&gt;=53,INDEX($GL:$GL,$IV407+53),"")</f>
      </c>
      <c r="IO407">
        <f>IF($IW407&gt;=54,INDEX($GL:$GL,$IV407+54),"")</f>
      </c>
      <c r="IP407">
        <f>IF($IW407&gt;=55,INDEX($GL:$GL,$IV407+55),"")</f>
      </c>
      <c r="IQ407">
        <f>IF($IW407&gt;=56,INDEX($GL:$GL,$IV407+56),"")</f>
      </c>
      <c r="IR407">
        <f>IF($IW407&gt;=57,INDEX($GL:$GL,$IV407+57),"")</f>
      </c>
      <c r="IS407">
        <f>IF($IW407&gt;=58,INDEX($GL:$GL,$IV407+58),"")</f>
      </c>
      <c r="IT407">
        <f>IF($IW407&gt;=59,INDEX($GL:$GL,$IV407+59),"")</f>
      </c>
      <c r="IU407">
        <f>IF($IW407&gt;=60,INDEX($GL:$GL,$IV407+60),"")</f>
      </c>
      <c r="IV407">
        <f>IFERROR(MATCH($GK407,$GL$2:$GL$324,0)+1,0)</f>
      </c>
      <c r="IW407">
        <f>IFERROR(INDEX($GM$2:$GM$324,MATCH($GK407,$GL$2:$GL$324,0)),0)</f>
      </c>
      <c r="IX407" t="s">
        <v>34</v>
      </c>
      <c r="IY407" t="s">
        <v>34</v>
      </c>
    </row>
    <row r="408" spans="1:259" x14ac:dyDescent="0.25">
      <c r="K408">
        <f>IF(OR($N408="",$J408=""),"",IFERROR($N408/$J408,0))</f>
      </c>
      <c r="L408">
        <f>IF($N408="","",
SUM($M408,$O408,$T408,$P408,$R408)*
(1-IF($U408="",0,VALUE($U408)/100)))</f>
      </c>
      <c r="M408">
        <f>IF($N408="","",$N408)</f>
      </c>
      <c r="O408">
        <f>IF($N408="","",
IF($H408="","",
IF(ISNUMBER(SEARCH("exempt",LOWER($H408))),0,
$N408*(VALUE(SUBSTITUTE($H408,"%",""))/100))))</f>
      </c>
      <c r="V408">
        <f>IFERROR(IF(FIND(" - ",$E408)&gt;0,MID($E408,FIND(" - ",$E408)+3,LEN($E408)),""),"")</f>
      </c>
      <c r="AE408" t="s">
        <v>989</v>
      </c>
      <c r="AJ408">
        <f>IFERROR(LEFT($E408,FIND(" - ",$E408)-1),$E408)</f>
      </c>
      <c r="AM408">
        <f>IF($CB408&gt;=1,INDEX($AK:$AK,$CA408+1),"")</f>
      </c>
      <c r="AN408">
        <f>IF($CB408&gt;=2,INDEX($AK:$AK,$CA408+2),"")</f>
      </c>
      <c r="AO408">
        <f>IF($CB408&gt;=3,INDEX($AK:$AK,$CA408+3),"")</f>
      </c>
      <c r="AP408">
        <f>IF($CB408&gt;=4,INDEX($AK:$AK,$CA408+4),"")</f>
      </c>
      <c r="AQ408">
        <f>IF($CB408&gt;=5,INDEX($AK:$AK,$CA408+5),"")</f>
      </c>
      <c r="AR408">
        <f>IF($CB408&gt;=6,INDEX($AK:$AK,$CA408+6),"")</f>
      </c>
      <c r="AS408">
        <f>IF($CB408&gt;=7,INDEX($AK:$AK,$CA408+7),"")</f>
      </c>
      <c r="AT408">
        <f>IF($CB408&gt;=8,INDEX($AK:$AK,$CA408+8),"")</f>
      </c>
      <c r="AU408">
        <f>IF($CB408&gt;=9,INDEX($AK:$AK,$CA408+9),"")</f>
      </c>
      <c r="AV408">
        <f>IF($CB408&gt;=10,INDEX($AK:$AK,$CA408+10),"")</f>
      </c>
      <c r="AW408">
        <f>IF($CB408&gt;=11,INDEX($AK:$AK,$CA408+11),"")</f>
      </c>
      <c r="AX408">
        <f>IF($CB408&gt;=12,INDEX($AK:$AK,$CA408+12),"")</f>
      </c>
      <c r="AY408">
        <f>IF($CB408&gt;=13,INDEX($AK:$AK,$CA408+13),"")</f>
      </c>
      <c r="AZ408">
        <f>IF($CB408&gt;=14,INDEX($AK:$AK,$CA408+14),"")</f>
      </c>
      <c r="BA408">
        <f>IF($CB408&gt;=15,INDEX($AK:$AK,$CA408+15),"")</f>
      </c>
      <c r="BB408">
        <f>IF($CB408&gt;=16,INDEX($AK:$AK,$CA408+16),"")</f>
      </c>
      <c r="BC408">
        <f>IF($CB408&gt;=17,INDEX($AK:$AK,$CA408+17),"")</f>
      </c>
      <c r="BD408">
        <f>IF($CB408&gt;=18,INDEX($AK:$AK,$CA408+18),"")</f>
      </c>
      <c r="BE408">
        <f>IF($CB408&gt;=19,INDEX($AK:$AK,$CA408+19),"")</f>
      </c>
      <c r="BF408">
        <f>IF($CB408&gt;=20,INDEX($AK:$AK,$CA408+20),"")</f>
      </c>
      <c r="BG408">
        <f>IF($CB408&gt;=21,INDEX($AK:$AK,$CA408+21),"")</f>
      </c>
      <c r="BH408">
        <f>IF($CB408&gt;=22,INDEX($AK:$AK,$CA408+22),"")</f>
      </c>
      <c r="BI408">
        <f>IF($CB408&gt;=23,INDEX($AK:$AK,$CA408+23),"")</f>
      </c>
      <c r="BJ408">
        <f>IF($CB408&gt;=24,INDEX($AK:$AK,$CA408+24),"")</f>
      </c>
      <c r="BK408">
        <f>IF($CB408&gt;=25,INDEX($AK:$AK,$CA408+25),"")</f>
      </c>
      <c r="BL408">
        <f>IF($CB408&gt;=26,INDEX($AK:$AK,$CA408+26),"")</f>
      </c>
      <c r="BM408">
        <f>IF($CB408&gt;=27,INDEX($AK:$AK,$CA408+27),"")</f>
      </c>
      <c r="BN408">
        <f>IF($CB408&gt;=28,INDEX($AK:$AK,$CA408+28),"")</f>
      </c>
      <c r="BO408">
        <f>IF($CB408&gt;=29,INDEX($AK:$AK,$CA408+29),"")</f>
      </c>
      <c r="BP408">
        <f>IF($CB408&gt;=30,INDEX($AK:$AK,$CA408+30),"")</f>
      </c>
      <c r="BQ408">
        <f>IF($CB408&gt;=31,INDEX($AK:$AK,$CA408+31),"")</f>
      </c>
      <c r="BR408">
        <f>IF($CB408&gt;=32,INDEX($AK:$AK,$CA408+32),"")</f>
      </c>
      <c r="BS408">
        <f>IF($CB408&gt;=33,INDEX($AK:$AK,$CA408+33),"")</f>
      </c>
      <c r="BT408">
        <f>IF($CB408&gt;=34,INDEX($AK:$AK,$CA408+34),"")</f>
      </c>
      <c r="BU408">
        <f>IF($CB408&gt;=35,INDEX($AK:$AK,$CA408+35),"")</f>
      </c>
      <c r="BV408">
        <f>IF($CB408&gt;=36,INDEX($AK:$AK,$CA408+36),"")</f>
      </c>
      <c r="BW408">
        <f>IF($CB408&gt;=37,INDEX($AK:$AK,$CA408+37),"")</f>
      </c>
      <c r="BX408">
        <f>IF($CB408&gt;=38,INDEX($AK:$AK,$CA408+38),"")</f>
      </c>
      <c r="BY408">
        <f>IF($CB408&gt;=39,INDEX($AK:$AK,$CA408+39),"")</f>
      </c>
      <c r="BZ408">
        <f>IF($CB408&gt;=40,INDEX($AK:$AK,$CA408+40),"")</f>
      </c>
      <c r="CA408">
        <f>IFERROR(MATCH($AJ408,$AK$2:$AK$134,0)+1,0)</f>
      </c>
      <c r="CB408">
        <f>IFERROR(INDEX($AL$2:$AL$134,MATCH($AJ408,$AK$2:$AK$134,0)),0)</f>
      </c>
      <c r="CC408">
        <f>IFERROR(LEFT($F408,FIND(" - ",$F408)-1),$F408)</f>
      </c>
      <c r="CF408">
        <f>IF($DA408&gt;=1,INDEX($CD:$CD,$CZ408+1),"")</f>
      </c>
      <c r="CG408">
        <f>IF($DA408&gt;=2,INDEX($CD:$CD,$CZ408+2),"")</f>
      </c>
      <c r="CH408">
        <f>IF($DA408&gt;=3,INDEX($CD:$CD,$CZ408+3),"")</f>
      </c>
      <c r="CI408">
        <f>IF($DA408&gt;=4,INDEX($CD:$CD,$CZ408+4),"")</f>
      </c>
      <c r="CJ408">
        <f>IF($DA408&gt;=5,INDEX($CD:$CD,$CZ408+5),"")</f>
      </c>
      <c r="CK408">
        <f>IF($DA408&gt;=6,INDEX($CD:$CD,$CZ408+6),"")</f>
      </c>
      <c r="CL408">
        <f>IF($DA408&gt;=7,INDEX($CD:$CD,$CZ408+7),"")</f>
      </c>
      <c r="CM408">
        <f>IF($DA408&gt;=8,INDEX($CD:$CD,$CZ408+8),"")</f>
      </c>
      <c r="CN408">
        <f>IF($DA408&gt;=9,INDEX($CD:$CD,$CZ408+9),"")</f>
      </c>
      <c r="CO408">
        <f>IF($DA408&gt;=10,INDEX($CD:$CD,$CZ408+10),"")</f>
      </c>
      <c r="CP408">
        <f>IF($DA408&gt;=11,INDEX($CD:$CD,$CZ408+11),"")</f>
      </c>
      <c r="CQ408">
        <f>IF($DA408&gt;=12,INDEX($CD:$CD,$CZ408+12),"")</f>
      </c>
      <c r="CR408">
        <f>IF($DA408&gt;=13,INDEX($CD:$CD,$CZ408+13),"")</f>
      </c>
      <c r="CS408">
        <f>IF($DA408&gt;=14,INDEX($CD:$CD,$CZ408+14),"")</f>
      </c>
      <c r="CT408">
        <f>IF($DA408&gt;=15,INDEX($CD:$CD,$CZ408+15),"")</f>
      </c>
      <c r="CU408">
        <f>IF($DA408&gt;=16,INDEX($CD:$CD,$CZ408+16),"")</f>
      </c>
      <c r="CV408">
        <f>IF($DA408&gt;=17,INDEX($CD:$CD,$CZ408+17),"")</f>
      </c>
      <c r="CW408">
        <f>IF($DA408&gt;=18,INDEX($CD:$CD,$CZ408+18),"")</f>
      </c>
      <c r="CX408">
        <f>IF($DA408&gt;=19,INDEX($CD:$CD,$CZ408+19),"")</f>
      </c>
      <c r="CY408">
        <f>IF($DA408&gt;=20,INDEX($CD:$CD,$CZ408+20),"")</f>
      </c>
      <c r="CZ408">
        <f>IFERROR(MATCH($CC408,$CD$2:$CD$263,0)+1,0)</f>
      </c>
      <c r="DA408">
        <f>IFERROR(INDEX($CE$2:$CE$263,MATCH($CC408,$CD$2:$CD$263,0)),0)</f>
      </c>
      <c r="DB408">
        <f>IFERROR(INDEX($AI:$AI,MATCH($H408,$AH:$AH,0))&amp;"","")</f>
      </c>
      <c r="DF408">
        <f>IF($GI408&gt;=1,INDEX($DC:$DC,$GH408+1),"")</f>
      </c>
      <c r="DG408">
        <f>IF($GI408&gt;=2,INDEX($DC:$DC,$GH408+2),"")</f>
      </c>
      <c r="DH408">
        <f>IF($GI408&gt;=3,INDEX($DC:$DC,$GH408+3),"")</f>
      </c>
      <c r="DI408">
        <f>IF($GI408&gt;=4,INDEX($DC:$DC,$GH408+4),"")</f>
      </c>
      <c r="DJ408">
        <f>IF($GI408&gt;=5,INDEX($DC:$DC,$GH408+5),"")</f>
      </c>
      <c r="DK408">
        <f>IF($GI408&gt;=6,INDEX($DC:$DC,$GH408+6),"")</f>
      </c>
      <c r="DL408">
        <f>IF($GI408&gt;=7,INDEX($DC:$DC,$GH408+7),"")</f>
      </c>
      <c r="DM408">
        <f>IF($GI408&gt;=8,INDEX($DC:$DC,$GH408+8),"")</f>
      </c>
      <c r="DN408">
        <f>IF($GI408&gt;=9,INDEX($DC:$DC,$GH408+9),"")</f>
      </c>
      <c r="DO408">
        <f>IF($GI408&gt;=10,INDEX($DC:$DC,$GH408+10),"")</f>
      </c>
      <c r="DP408">
        <f>IF($GI408&gt;=11,INDEX($DC:$DC,$GH408+11),"")</f>
      </c>
      <c r="DQ408">
        <f>IF($GI408&gt;=12,INDEX($DC:$DC,$GH408+12),"")</f>
      </c>
      <c r="DR408">
        <f>IF($GI408&gt;=13,INDEX($DC:$DC,$GH408+13),"")</f>
      </c>
      <c r="DS408">
        <f>IF($GI408&gt;=14,INDEX($DC:$DC,$GH408+14),"")</f>
      </c>
      <c r="DT408">
        <f>IF($GI408&gt;=15,INDEX($DC:$DC,$GH408+15),"")</f>
      </c>
      <c r="DU408">
        <f>IF($GI408&gt;=16,INDEX($DC:$DC,$GH408+16),"")</f>
      </c>
      <c r="DV408">
        <f>IF($GI408&gt;=17,INDEX($DC:$DC,$GH408+17),"")</f>
      </c>
      <c r="DW408">
        <f>IF($GI408&gt;=18,INDEX($DC:$DC,$GH408+18),"")</f>
      </c>
      <c r="DX408">
        <f>IF($GI408&gt;=19,INDEX($DC:$DC,$GH408+19),"")</f>
      </c>
      <c r="DY408">
        <f>IF($GI408&gt;=20,INDEX($DC:$DC,$GH408+20),"")</f>
      </c>
      <c r="DZ408">
        <f>IF($GI408&gt;=21,INDEX($DC:$DC,$GH408+21),"")</f>
      </c>
      <c r="EA408">
        <f>IF($GI408&gt;=22,INDEX($DC:$DC,$GH408+22),"")</f>
      </c>
      <c r="EB408">
        <f>IF($GI408&gt;=23,INDEX($DC:$DC,$GH408+23),"")</f>
      </c>
      <c r="EC408">
        <f>IF($GI408&gt;=24,INDEX($DC:$DC,$GH408+24),"")</f>
      </c>
      <c r="ED408">
        <f>IF($GI408&gt;=25,INDEX($DC:$DC,$GH408+25),"")</f>
      </c>
      <c r="EE408">
        <f>IF($GI408&gt;=26,INDEX($DC:$DC,$GH408+26),"")</f>
      </c>
      <c r="EF408">
        <f>IF($GI408&gt;=27,INDEX($DC:$DC,$GH408+27),"")</f>
      </c>
      <c r="EG408">
        <f>IF($GI408&gt;=28,INDEX($DC:$DC,$GH408+28),"")</f>
      </c>
      <c r="EH408">
        <f>IF($GI408&gt;=29,INDEX($DC:$DC,$GH408+29),"")</f>
      </c>
      <c r="EI408">
        <f>IF($GI408&gt;=30,INDEX($DC:$DC,$GH408+30),"")</f>
      </c>
      <c r="EJ408">
        <f>IF($GI408&gt;=31,INDEX($DC:$DC,$GH408+31),"")</f>
      </c>
      <c r="EK408">
        <f>IF($GI408&gt;=32,INDEX($DC:$DC,$GH408+32),"")</f>
      </c>
      <c r="EL408">
        <f>IF($GI408&gt;=33,INDEX($DC:$DC,$GH408+33),"")</f>
      </c>
      <c r="EM408">
        <f>IF($GI408&gt;=34,INDEX($DC:$DC,$GH408+34),"")</f>
      </c>
      <c r="EN408">
        <f>IF($GI408&gt;=35,INDEX($DC:$DC,$GH408+35),"")</f>
      </c>
      <c r="EO408">
        <f>IF($GI408&gt;=36,INDEX($DC:$DC,$GH408+36),"")</f>
      </c>
      <c r="EP408">
        <f>IF($GI408&gt;=37,INDEX($DC:$DC,$GH408+37),"")</f>
      </c>
      <c r="EQ408">
        <f>IF($GI408&gt;=38,INDEX($DC:$DC,$GH408+38),"")</f>
      </c>
      <c r="ER408">
        <f>IF($GI408&gt;=39,INDEX($DC:$DC,$GH408+39),"")</f>
      </c>
      <c r="ES408">
        <f>IF($GI408&gt;=40,INDEX($DC:$DC,$GH408+40),"")</f>
      </c>
      <c r="ET408">
        <f>IF($GI408&gt;=1,INDEX($DD:$DD,$GH408+1),"")</f>
      </c>
      <c r="EU408">
        <f>IF($GI408&gt;=2,INDEX($DD:$DD,$GH408+2),"")</f>
      </c>
      <c r="EV408">
        <f>IF($GI408&gt;=3,INDEX($DD:$DD,$GH408+3),"")</f>
      </c>
      <c r="EW408">
        <f>IF($GI408&gt;=4,INDEX($DD:$DD,$GH408+4),"")</f>
      </c>
      <c r="EX408">
        <f>IF($GI408&gt;=5,INDEX($DD:$DD,$GH408+5),"")</f>
      </c>
      <c r="EY408">
        <f>IF($GI408&gt;=6,INDEX($DD:$DD,$GH408+6),"")</f>
      </c>
      <c r="EZ408">
        <f>IF($GI408&gt;=7,INDEX($DD:$DD,$GH408+7),"")</f>
      </c>
      <c r="FA408">
        <f>IF($GI408&gt;=8,INDEX($DD:$DD,$GH408+8),"")</f>
      </c>
      <c r="FB408">
        <f>IF($GI408&gt;=9,INDEX($DD:$DD,$GH408+9),"")</f>
      </c>
      <c r="FC408">
        <f>IF($GI408&gt;=10,INDEX($DD:$DD,$GH408+10),"")</f>
      </c>
      <c r="FD408">
        <f>IF($GI408&gt;=11,INDEX($DD:$DD,$GH408+11),"")</f>
      </c>
      <c r="FE408">
        <f>IF($GI408&gt;=12,INDEX($DD:$DD,$GH408+12),"")</f>
      </c>
      <c r="FF408">
        <f>IF($GI408&gt;=13,INDEX($DD:$DD,$GH408+13),"")</f>
      </c>
      <c r="FG408">
        <f>IF($GI408&gt;=14,INDEX($DD:$DD,$GH408+14),"")</f>
      </c>
      <c r="FH408">
        <f>IF($GI408&gt;=15,INDEX($DD:$DD,$GH408+15),"")</f>
      </c>
      <c r="FI408">
        <f>IF($GI408&gt;=16,INDEX($DD:$DD,$GH408+16),"")</f>
      </c>
      <c r="FJ408">
        <f>IF($GI408&gt;=17,INDEX($DD:$DD,$GH408+17),"")</f>
      </c>
      <c r="FK408">
        <f>IF($GI408&gt;=18,INDEX($DD:$DD,$GH408+18),"")</f>
      </c>
      <c r="FL408">
        <f>IF($GI408&gt;=19,INDEX($DD:$DD,$GH408+19),"")</f>
      </c>
      <c r="FM408">
        <f>IF($GI408&gt;=20,INDEX($DD:$DD,$GH408+20),"")</f>
      </c>
      <c r="FN408">
        <f>IF($GI408&gt;=21,INDEX($DD:$DD,$GH408+21),"")</f>
      </c>
      <c r="FO408">
        <f>IF($GI408&gt;=22,INDEX($DD:$DD,$GH408+22),"")</f>
      </c>
      <c r="FP408">
        <f>IF($GI408&gt;=23,INDEX($DD:$DD,$GH408+23),"")</f>
      </c>
      <c r="FQ408">
        <f>IF($GI408&gt;=24,INDEX($DD:$DD,$GH408+24),"")</f>
      </c>
      <c r="FR408">
        <f>IF($GI408&gt;=25,INDEX($DD:$DD,$GH408+25),"")</f>
      </c>
      <c r="FS408">
        <f>IF($GI408&gt;=26,INDEX($DD:$DD,$GH408+26),"")</f>
      </c>
      <c r="FT408">
        <f>IF($GI408&gt;=27,INDEX($DD:$DD,$GH408+27),"")</f>
      </c>
      <c r="FU408">
        <f>IF($GI408&gt;=28,INDEX($DD:$DD,$GH408+28),"")</f>
      </c>
      <c r="FV408">
        <f>IF($GI408&gt;=29,INDEX($DD:$DD,$GH408+29),"")</f>
      </c>
      <c r="FW408">
        <f>IF($GI408&gt;=30,INDEX($DD:$DD,$GH408+30),"")</f>
      </c>
      <c r="FX408">
        <f>IF($GI408&gt;=31,INDEX($DD:$DD,$GH408+31),"")</f>
      </c>
      <c r="FY408">
        <f>IF($GI408&gt;=32,INDEX($DD:$DD,$GH408+32),"")</f>
      </c>
      <c r="FZ408">
        <f>IF($GI408&gt;=33,INDEX($DD:$DD,$GH408+33),"")</f>
      </c>
      <c r="GA408">
        <f>IF($GI408&gt;=34,INDEX($DD:$DD,$GH408+34),"")</f>
      </c>
      <c r="GB408">
        <f>IF($GI408&gt;=35,INDEX($DD:$DD,$GH408+35),"")</f>
      </c>
      <c r="GC408">
        <f>IF($GI408&gt;=36,INDEX($DD:$DD,$GH408+36),"")</f>
      </c>
      <c r="GD408">
        <f>IF($GI408&gt;=37,INDEX($DD:$DD,$GH408+37),"")</f>
      </c>
      <c r="GE408">
        <f>IF($GI408&gt;=38,INDEX($DD:$DD,$GH408+38),"")</f>
      </c>
      <c r="GF408">
        <f>IF($GI408&gt;=39,INDEX($DD:$DD,$GH408+39),"")</f>
      </c>
      <c r="GG408">
        <f>IF($GI408&gt;=40,INDEX($DD:$DD,$GH408+40),"")</f>
      </c>
      <c r="GH408">
        <f>IFERROR(MATCH($DB408,$DC$2:$DC$148,0)+1,0)</f>
      </c>
      <c r="GI408">
        <f>IFERROR(INDEX($DE$2:$DE$148,MATCH($DB408,$DC$2:$DC$148,0)),0)</f>
      </c>
      <c r="GJ408">
        <f>IFERROR(MATCH($S408,$DF$408:$ES$408,0),0)</f>
      </c>
      <c r="GK408">
        <f>IF($GJ408&gt;0,INDEX($ET$408:$GG$408,$GJ408),"")</f>
      </c>
      <c r="GN408">
        <f>IF($IW408&gt;=1,INDEX($GL:$GL,$IV408+1),"")</f>
      </c>
      <c r="GO408">
        <f>IF($IW408&gt;=2,INDEX($GL:$GL,$IV408+2),"")</f>
      </c>
      <c r="GP408">
        <f>IF($IW408&gt;=3,INDEX($GL:$GL,$IV408+3),"")</f>
      </c>
      <c r="GQ408">
        <f>IF($IW408&gt;=4,INDEX($GL:$GL,$IV408+4),"")</f>
      </c>
      <c r="GR408">
        <f>IF($IW408&gt;=5,INDEX($GL:$GL,$IV408+5),"")</f>
      </c>
      <c r="GS408">
        <f>IF($IW408&gt;=6,INDEX($GL:$GL,$IV408+6),"")</f>
      </c>
      <c r="GT408">
        <f>IF($IW408&gt;=7,INDEX($GL:$GL,$IV408+7),"")</f>
      </c>
      <c r="GU408">
        <f>IF($IW408&gt;=8,INDEX($GL:$GL,$IV408+8),"")</f>
      </c>
      <c r="GV408">
        <f>IF($IW408&gt;=9,INDEX($GL:$GL,$IV408+9),"")</f>
      </c>
      <c r="GW408">
        <f>IF($IW408&gt;=10,INDEX($GL:$GL,$IV408+10),"")</f>
      </c>
      <c r="GX408">
        <f>IF($IW408&gt;=11,INDEX($GL:$GL,$IV408+11),"")</f>
      </c>
      <c r="GY408">
        <f>IF($IW408&gt;=12,INDEX($GL:$GL,$IV408+12),"")</f>
      </c>
      <c r="GZ408">
        <f>IF($IW408&gt;=13,INDEX($GL:$GL,$IV408+13),"")</f>
      </c>
      <c r="HA408">
        <f>IF($IW408&gt;=14,INDEX($GL:$GL,$IV408+14),"")</f>
      </c>
      <c r="HB408">
        <f>IF($IW408&gt;=15,INDEX($GL:$GL,$IV408+15),"")</f>
      </c>
      <c r="HC408">
        <f>IF($IW408&gt;=16,INDEX($GL:$GL,$IV408+16),"")</f>
      </c>
      <c r="HD408">
        <f>IF($IW408&gt;=17,INDEX($GL:$GL,$IV408+17),"")</f>
      </c>
      <c r="HE408">
        <f>IF($IW408&gt;=18,INDEX($GL:$GL,$IV408+18),"")</f>
      </c>
      <c r="HF408">
        <f>IF($IW408&gt;=19,INDEX($GL:$GL,$IV408+19),"")</f>
      </c>
      <c r="HG408">
        <f>IF($IW408&gt;=20,INDEX($GL:$GL,$IV408+20),"")</f>
      </c>
      <c r="HH408">
        <f>IF($IW408&gt;=21,INDEX($GL:$GL,$IV408+21),"")</f>
      </c>
      <c r="HI408">
        <f>IF($IW408&gt;=22,INDEX($GL:$GL,$IV408+22),"")</f>
      </c>
      <c r="HJ408">
        <f>IF($IW408&gt;=23,INDEX($GL:$GL,$IV408+23),"")</f>
      </c>
      <c r="HK408">
        <f>IF($IW408&gt;=24,INDEX($GL:$GL,$IV408+24),"")</f>
      </c>
      <c r="HL408">
        <f>IF($IW408&gt;=25,INDEX($GL:$GL,$IV408+25),"")</f>
      </c>
      <c r="HM408">
        <f>IF($IW408&gt;=26,INDEX($GL:$GL,$IV408+26),"")</f>
      </c>
      <c r="HN408">
        <f>IF($IW408&gt;=27,INDEX($GL:$GL,$IV408+27),"")</f>
      </c>
      <c r="HO408">
        <f>IF($IW408&gt;=28,INDEX($GL:$GL,$IV408+28),"")</f>
      </c>
      <c r="HP408">
        <f>IF($IW408&gt;=29,INDEX($GL:$GL,$IV408+29),"")</f>
      </c>
      <c r="HQ408">
        <f>IF($IW408&gt;=30,INDEX($GL:$GL,$IV408+30),"")</f>
      </c>
      <c r="HR408">
        <f>IF($IW408&gt;=31,INDEX($GL:$GL,$IV408+31),"")</f>
      </c>
      <c r="HS408">
        <f>IF($IW408&gt;=32,INDEX($GL:$GL,$IV408+32),"")</f>
      </c>
      <c r="HT408">
        <f>IF($IW408&gt;=33,INDEX($GL:$GL,$IV408+33),"")</f>
      </c>
      <c r="HU408">
        <f>IF($IW408&gt;=34,INDEX($GL:$GL,$IV408+34),"")</f>
      </c>
      <c r="HV408">
        <f>IF($IW408&gt;=35,INDEX($GL:$GL,$IV408+35),"")</f>
      </c>
      <c r="HW408">
        <f>IF($IW408&gt;=36,INDEX($GL:$GL,$IV408+36),"")</f>
      </c>
      <c r="HX408">
        <f>IF($IW408&gt;=37,INDEX($GL:$GL,$IV408+37),"")</f>
      </c>
      <c r="HY408">
        <f>IF($IW408&gt;=38,INDEX($GL:$GL,$IV408+38),"")</f>
      </c>
      <c r="HZ408">
        <f>IF($IW408&gt;=39,INDEX($GL:$GL,$IV408+39),"")</f>
      </c>
      <c r="IA408">
        <f>IF($IW408&gt;=40,INDEX($GL:$GL,$IV408+40),"")</f>
      </c>
      <c r="IB408">
        <f>IF($IW408&gt;=41,INDEX($GL:$GL,$IV408+41),"")</f>
      </c>
      <c r="IC408">
        <f>IF($IW408&gt;=42,INDEX($GL:$GL,$IV408+42),"")</f>
      </c>
      <c r="ID408">
        <f>IF($IW408&gt;=43,INDEX($GL:$GL,$IV408+43),"")</f>
      </c>
      <c r="IE408">
        <f>IF($IW408&gt;=44,INDEX($GL:$GL,$IV408+44),"")</f>
      </c>
      <c r="IF408">
        <f>IF($IW408&gt;=45,INDEX($GL:$GL,$IV408+45),"")</f>
      </c>
      <c r="IG408">
        <f>IF($IW408&gt;=46,INDEX($GL:$GL,$IV408+46),"")</f>
      </c>
      <c r="IH408">
        <f>IF($IW408&gt;=47,INDEX($GL:$GL,$IV408+47),"")</f>
      </c>
      <c r="II408">
        <f>IF($IW408&gt;=48,INDEX($GL:$GL,$IV408+48),"")</f>
      </c>
      <c r="IJ408">
        <f>IF($IW408&gt;=49,INDEX($GL:$GL,$IV408+49),"")</f>
      </c>
      <c r="IK408">
        <f>IF($IW408&gt;=50,INDEX($GL:$GL,$IV408+50),"")</f>
      </c>
      <c r="IL408">
        <f>IF($IW408&gt;=51,INDEX($GL:$GL,$IV408+51),"")</f>
      </c>
      <c r="IM408">
        <f>IF($IW408&gt;=52,INDEX($GL:$GL,$IV408+52),"")</f>
      </c>
      <c r="IN408">
        <f>IF($IW408&gt;=53,INDEX($GL:$GL,$IV408+53),"")</f>
      </c>
      <c r="IO408">
        <f>IF($IW408&gt;=54,INDEX($GL:$GL,$IV408+54),"")</f>
      </c>
      <c r="IP408">
        <f>IF($IW408&gt;=55,INDEX($GL:$GL,$IV408+55),"")</f>
      </c>
      <c r="IQ408">
        <f>IF($IW408&gt;=56,INDEX($GL:$GL,$IV408+56),"")</f>
      </c>
      <c r="IR408">
        <f>IF($IW408&gt;=57,INDEX($GL:$GL,$IV408+57),"")</f>
      </c>
      <c r="IS408">
        <f>IF($IW408&gt;=58,INDEX($GL:$GL,$IV408+58),"")</f>
      </c>
      <c r="IT408">
        <f>IF($IW408&gt;=59,INDEX($GL:$GL,$IV408+59),"")</f>
      </c>
      <c r="IU408">
        <f>IF($IW408&gt;=60,INDEX($GL:$GL,$IV408+60),"")</f>
      </c>
      <c r="IV408">
        <f>IFERROR(MATCH($GK408,$GL$2:$GL$324,0)+1,0)</f>
      </c>
      <c r="IW408">
        <f>IFERROR(INDEX($GM$2:$GM$324,MATCH($GK408,$GL$2:$GL$324,0)),0)</f>
      </c>
      <c r="IX408" t="s">
        <v>34</v>
      </c>
      <c r="IY408" t="s">
        <v>34</v>
      </c>
    </row>
    <row r="409" spans="1:259" x14ac:dyDescent="0.25">
      <c r="K409">
        <f>IF(OR($N409="",$J409=""),"",IFERROR($N409/$J409,0))</f>
      </c>
      <c r="L409">
        <f>IF($N409="","",
SUM($M409,$O409,$T409,$P409,$R409)*
(1-IF($U409="",0,VALUE($U409)/100)))</f>
      </c>
      <c r="M409">
        <f>IF($N409="","",$N409)</f>
      </c>
      <c r="O409">
        <f>IF($N409="","",
IF($H409="","",
IF(ISNUMBER(SEARCH("exempt",LOWER($H409))),0,
$N409*(VALUE(SUBSTITUTE($H409,"%",""))/100))))</f>
      </c>
      <c r="V409">
        <f>IFERROR(IF(FIND(" - ",$E409)&gt;0,MID($E409,FIND(" - ",$E409)+3,LEN($E409)),""),"")</f>
      </c>
      <c r="AE409" t="s">
        <v>990</v>
      </c>
      <c r="AJ409">
        <f>IFERROR(LEFT($E409,FIND(" - ",$E409)-1),$E409)</f>
      </c>
      <c r="AM409">
        <f>IF($CB409&gt;=1,INDEX($AK:$AK,$CA409+1),"")</f>
      </c>
      <c r="AN409">
        <f>IF($CB409&gt;=2,INDEX($AK:$AK,$CA409+2),"")</f>
      </c>
      <c r="AO409">
        <f>IF($CB409&gt;=3,INDEX($AK:$AK,$CA409+3),"")</f>
      </c>
      <c r="AP409">
        <f>IF($CB409&gt;=4,INDEX($AK:$AK,$CA409+4),"")</f>
      </c>
      <c r="AQ409">
        <f>IF($CB409&gt;=5,INDEX($AK:$AK,$CA409+5),"")</f>
      </c>
      <c r="AR409">
        <f>IF($CB409&gt;=6,INDEX($AK:$AK,$CA409+6),"")</f>
      </c>
      <c r="AS409">
        <f>IF($CB409&gt;=7,INDEX($AK:$AK,$CA409+7),"")</f>
      </c>
      <c r="AT409">
        <f>IF($CB409&gt;=8,INDEX($AK:$AK,$CA409+8),"")</f>
      </c>
      <c r="AU409">
        <f>IF($CB409&gt;=9,INDEX($AK:$AK,$CA409+9),"")</f>
      </c>
      <c r="AV409">
        <f>IF($CB409&gt;=10,INDEX($AK:$AK,$CA409+10),"")</f>
      </c>
      <c r="AW409">
        <f>IF($CB409&gt;=11,INDEX($AK:$AK,$CA409+11),"")</f>
      </c>
      <c r="AX409">
        <f>IF($CB409&gt;=12,INDEX($AK:$AK,$CA409+12),"")</f>
      </c>
      <c r="AY409">
        <f>IF($CB409&gt;=13,INDEX($AK:$AK,$CA409+13),"")</f>
      </c>
      <c r="AZ409">
        <f>IF($CB409&gt;=14,INDEX($AK:$AK,$CA409+14),"")</f>
      </c>
      <c r="BA409">
        <f>IF($CB409&gt;=15,INDEX($AK:$AK,$CA409+15),"")</f>
      </c>
      <c r="BB409">
        <f>IF($CB409&gt;=16,INDEX($AK:$AK,$CA409+16),"")</f>
      </c>
      <c r="BC409">
        <f>IF($CB409&gt;=17,INDEX($AK:$AK,$CA409+17),"")</f>
      </c>
      <c r="BD409">
        <f>IF($CB409&gt;=18,INDEX($AK:$AK,$CA409+18),"")</f>
      </c>
      <c r="BE409">
        <f>IF($CB409&gt;=19,INDEX($AK:$AK,$CA409+19),"")</f>
      </c>
      <c r="BF409">
        <f>IF($CB409&gt;=20,INDEX($AK:$AK,$CA409+20),"")</f>
      </c>
      <c r="BG409">
        <f>IF($CB409&gt;=21,INDEX($AK:$AK,$CA409+21),"")</f>
      </c>
      <c r="BH409">
        <f>IF($CB409&gt;=22,INDEX($AK:$AK,$CA409+22),"")</f>
      </c>
      <c r="BI409">
        <f>IF($CB409&gt;=23,INDEX($AK:$AK,$CA409+23),"")</f>
      </c>
      <c r="BJ409">
        <f>IF($CB409&gt;=24,INDEX($AK:$AK,$CA409+24),"")</f>
      </c>
      <c r="BK409">
        <f>IF($CB409&gt;=25,INDEX($AK:$AK,$CA409+25),"")</f>
      </c>
      <c r="BL409">
        <f>IF($CB409&gt;=26,INDEX($AK:$AK,$CA409+26),"")</f>
      </c>
      <c r="BM409">
        <f>IF($CB409&gt;=27,INDEX($AK:$AK,$CA409+27),"")</f>
      </c>
      <c r="BN409">
        <f>IF($CB409&gt;=28,INDEX($AK:$AK,$CA409+28),"")</f>
      </c>
      <c r="BO409">
        <f>IF($CB409&gt;=29,INDEX($AK:$AK,$CA409+29),"")</f>
      </c>
      <c r="BP409">
        <f>IF($CB409&gt;=30,INDEX($AK:$AK,$CA409+30),"")</f>
      </c>
      <c r="BQ409">
        <f>IF($CB409&gt;=31,INDEX($AK:$AK,$CA409+31),"")</f>
      </c>
      <c r="BR409">
        <f>IF($CB409&gt;=32,INDEX($AK:$AK,$CA409+32),"")</f>
      </c>
      <c r="BS409">
        <f>IF($CB409&gt;=33,INDEX($AK:$AK,$CA409+33),"")</f>
      </c>
      <c r="BT409">
        <f>IF($CB409&gt;=34,INDEX($AK:$AK,$CA409+34),"")</f>
      </c>
      <c r="BU409">
        <f>IF($CB409&gt;=35,INDEX($AK:$AK,$CA409+35),"")</f>
      </c>
      <c r="BV409">
        <f>IF($CB409&gt;=36,INDEX($AK:$AK,$CA409+36),"")</f>
      </c>
      <c r="BW409">
        <f>IF($CB409&gt;=37,INDEX($AK:$AK,$CA409+37),"")</f>
      </c>
      <c r="BX409">
        <f>IF($CB409&gt;=38,INDEX($AK:$AK,$CA409+38),"")</f>
      </c>
      <c r="BY409">
        <f>IF($CB409&gt;=39,INDEX($AK:$AK,$CA409+39),"")</f>
      </c>
      <c r="BZ409">
        <f>IF($CB409&gt;=40,INDEX($AK:$AK,$CA409+40),"")</f>
      </c>
      <c r="CA409">
        <f>IFERROR(MATCH($AJ409,$AK$2:$AK$134,0)+1,0)</f>
      </c>
      <c r="CB409">
        <f>IFERROR(INDEX($AL$2:$AL$134,MATCH($AJ409,$AK$2:$AK$134,0)),0)</f>
      </c>
      <c r="CC409">
        <f>IFERROR(LEFT($F409,FIND(" - ",$F409)-1),$F409)</f>
      </c>
      <c r="CF409">
        <f>IF($DA409&gt;=1,INDEX($CD:$CD,$CZ409+1),"")</f>
      </c>
      <c r="CG409">
        <f>IF($DA409&gt;=2,INDEX($CD:$CD,$CZ409+2),"")</f>
      </c>
      <c r="CH409">
        <f>IF($DA409&gt;=3,INDEX($CD:$CD,$CZ409+3),"")</f>
      </c>
      <c r="CI409">
        <f>IF($DA409&gt;=4,INDEX($CD:$CD,$CZ409+4),"")</f>
      </c>
      <c r="CJ409">
        <f>IF($DA409&gt;=5,INDEX($CD:$CD,$CZ409+5),"")</f>
      </c>
      <c r="CK409">
        <f>IF($DA409&gt;=6,INDEX($CD:$CD,$CZ409+6),"")</f>
      </c>
      <c r="CL409">
        <f>IF($DA409&gt;=7,INDEX($CD:$CD,$CZ409+7),"")</f>
      </c>
      <c r="CM409">
        <f>IF($DA409&gt;=8,INDEX($CD:$CD,$CZ409+8),"")</f>
      </c>
      <c r="CN409">
        <f>IF($DA409&gt;=9,INDEX($CD:$CD,$CZ409+9),"")</f>
      </c>
      <c r="CO409">
        <f>IF($DA409&gt;=10,INDEX($CD:$CD,$CZ409+10),"")</f>
      </c>
      <c r="CP409">
        <f>IF($DA409&gt;=11,INDEX($CD:$CD,$CZ409+11),"")</f>
      </c>
      <c r="CQ409">
        <f>IF($DA409&gt;=12,INDEX($CD:$CD,$CZ409+12),"")</f>
      </c>
      <c r="CR409">
        <f>IF($DA409&gt;=13,INDEX($CD:$CD,$CZ409+13),"")</f>
      </c>
      <c r="CS409">
        <f>IF($DA409&gt;=14,INDEX($CD:$CD,$CZ409+14),"")</f>
      </c>
      <c r="CT409">
        <f>IF($DA409&gt;=15,INDEX($CD:$CD,$CZ409+15),"")</f>
      </c>
      <c r="CU409">
        <f>IF($DA409&gt;=16,INDEX($CD:$CD,$CZ409+16),"")</f>
      </c>
      <c r="CV409">
        <f>IF($DA409&gt;=17,INDEX($CD:$CD,$CZ409+17),"")</f>
      </c>
      <c r="CW409">
        <f>IF($DA409&gt;=18,INDEX($CD:$CD,$CZ409+18),"")</f>
      </c>
      <c r="CX409">
        <f>IF($DA409&gt;=19,INDEX($CD:$CD,$CZ409+19),"")</f>
      </c>
      <c r="CY409">
        <f>IF($DA409&gt;=20,INDEX($CD:$CD,$CZ409+20),"")</f>
      </c>
      <c r="CZ409">
        <f>IFERROR(MATCH($CC409,$CD$2:$CD$263,0)+1,0)</f>
      </c>
      <c r="DA409">
        <f>IFERROR(INDEX($CE$2:$CE$263,MATCH($CC409,$CD$2:$CD$263,0)),0)</f>
      </c>
      <c r="DB409">
        <f>IFERROR(INDEX($AI:$AI,MATCH($H409,$AH:$AH,0))&amp;"","")</f>
      </c>
      <c r="DF409">
        <f>IF($GI409&gt;=1,INDEX($DC:$DC,$GH409+1),"")</f>
      </c>
      <c r="DG409">
        <f>IF($GI409&gt;=2,INDEX($DC:$DC,$GH409+2),"")</f>
      </c>
      <c r="DH409">
        <f>IF($GI409&gt;=3,INDEX($DC:$DC,$GH409+3),"")</f>
      </c>
      <c r="DI409">
        <f>IF($GI409&gt;=4,INDEX($DC:$DC,$GH409+4),"")</f>
      </c>
      <c r="DJ409">
        <f>IF($GI409&gt;=5,INDEX($DC:$DC,$GH409+5),"")</f>
      </c>
      <c r="DK409">
        <f>IF($GI409&gt;=6,INDEX($DC:$DC,$GH409+6),"")</f>
      </c>
      <c r="DL409">
        <f>IF($GI409&gt;=7,INDEX($DC:$DC,$GH409+7),"")</f>
      </c>
      <c r="DM409">
        <f>IF($GI409&gt;=8,INDEX($DC:$DC,$GH409+8),"")</f>
      </c>
      <c r="DN409">
        <f>IF($GI409&gt;=9,INDEX($DC:$DC,$GH409+9),"")</f>
      </c>
      <c r="DO409">
        <f>IF($GI409&gt;=10,INDEX($DC:$DC,$GH409+10),"")</f>
      </c>
      <c r="DP409">
        <f>IF($GI409&gt;=11,INDEX($DC:$DC,$GH409+11),"")</f>
      </c>
      <c r="DQ409">
        <f>IF($GI409&gt;=12,INDEX($DC:$DC,$GH409+12),"")</f>
      </c>
      <c r="DR409">
        <f>IF($GI409&gt;=13,INDEX($DC:$DC,$GH409+13),"")</f>
      </c>
      <c r="DS409">
        <f>IF($GI409&gt;=14,INDEX($DC:$DC,$GH409+14),"")</f>
      </c>
      <c r="DT409">
        <f>IF($GI409&gt;=15,INDEX($DC:$DC,$GH409+15),"")</f>
      </c>
      <c r="DU409">
        <f>IF($GI409&gt;=16,INDEX($DC:$DC,$GH409+16),"")</f>
      </c>
      <c r="DV409">
        <f>IF($GI409&gt;=17,INDEX($DC:$DC,$GH409+17),"")</f>
      </c>
      <c r="DW409">
        <f>IF($GI409&gt;=18,INDEX($DC:$DC,$GH409+18),"")</f>
      </c>
      <c r="DX409">
        <f>IF($GI409&gt;=19,INDEX($DC:$DC,$GH409+19),"")</f>
      </c>
      <c r="DY409">
        <f>IF($GI409&gt;=20,INDEX($DC:$DC,$GH409+20),"")</f>
      </c>
      <c r="DZ409">
        <f>IF($GI409&gt;=21,INDEX($DC:$DC,$GH409+21),"")</f>
      </c>
      <c r="EA409">
        <f>IF($GI409&gt;=22,INDEX($DC:$DC,$GH409+22),"")</f>
      </c>
      <c r="EB409">
        <f>IF($GI409&gt;=23,INDEX($DC:$DC,$GH409+23),"")</f>
      </c>
      <c r="EC409">
        <f>IF($GI409&gt;=24,INDEX($DC:$DC,$GH409+24),"")</f>
      </c>
      <c r="ED409">
        <f>IF($GI409&gt;=25,INDEX($DC:$DC,$GH409+25),"")</f>
      </c>
      <c r="EE409">
        <f>IF($GI409&gt;=26,INDEX($DC:$DC,$GH409+26),"")</f>
      </c>
      <c r="EF409">
        <f>IF($GI409&gt;=27,INDEX($DC:$DC,$GH409+27),"")</f>
      </c>
      <c r="EG409">
        <f>IF($GI409&gt;=28,INDEX($DC:$DC,$GH409+28),"")</f>
      </c>
      <c r="EH409">
        <f>IF($GI409&gt;=29,INDEX($DC:$DC,$GH409+29),"")</f>
      </c>
      <c r="EI409">
        <f>IF($GI409&gt;=30,INDEX($DC:$DC,$GH409+30),"")</f>
      </c>
      <c r="EJ409">
        <f>IF($GI409&gt;=31,INDEX($DC:$DC,$GH409+31),"")</f>
      </c>
      <c r="EK409">
        <f>IF($GI409&gt;=32,INDEX($DC:$DC,$GH409+32),"")</f>
      </c>
      <c r="EL409">
        <f>IF($GI409&gt;=33,INDEX($DC:$DC,$GH409+33),"")</f>
      </c>
      <c r="EM409">
        <f>IF($GI409&gt;=34,INDEX($DC:$DC,$GH409+34),"")</f>
      </c>
      <c r="EN409">
        <f>IF($GI409&gt;=35,INDEX($DC:$DC,$GH409+35),"")</f>
      </c>
      <c r="EO409">
        <f>IF($GI409&gt;=36,INDEX($DC:$DC,$GH409+36),"")</f>
      </c>
      <c r="EP409">
        <f>IF($GI409&gt;=37,INDEX($DC:$DC,$GH409+37),"")</f>
      </c>
      <c r="EQ409">
        <f>IF($GI409&gt;=38,INDEX($DC:$DC,$GH409+38),"")</f>
      </c>
      <c r="ER409">
        <f>IF($GI409&gt;=39,INDEX($DC:$DC,$GH409+39),"")</f>
      </c>
      <c r="ES409">
        <f>IF($GI409&gt;=40,INDEX($DC:$DC,$GH409+40),"")</f>
      </c>
      <c r="ET409">
        <f>IF($GI409&gt;=1,INDEX($DD:$DD,$GH409+1),"")</f>
      </c>
      <c r="EU409">
        <f>IF($GI409&gt;=2,INDEX($DD:$DD,$GH409+2),"")</f>
      </c>
      <c r="EV409">
        <f>IF($GI409&gt;=3,INDEX($DD:$DD,$GH409+3),"")</f>
      </c>
      <c r="EW409">
        <f>IF($GI409&gt;=4,INDEX($DD:$DD,$GH409+4),"")</f>
      </c>
      <c r="EX409">
        <f>IF($GI409&gt;=5,INDEX($DD:$DD,$GH409+5),"")</f>
      </c>
      <c r="EY409">
        <f>IF($GI409&gt;=6,INDEX($DD:$DD,$GH409+6),"")</f>
      </c>
      <c r="EZ409">
        <f>IF($GI409&gt;=7,INDEX($DD:$DD,$GH409+7),"")</f>
      </c>
      <c r="FA409">
        <f>IF($GI409&gt;=8,INDEX($DD:$DD,$GH409+8),"")</f>
      </c>
      <c r="FB409">
        <f>IF($GI409&gt;=9,INDEX($DD:$DD,$GH409+9),"")</f>
      </c>
      <c r="FC409">
        <f>IF($GI409&gt;=10,INDEX($DD:$DD,$GH409+10),"")</f>
      </c>
      <c r="FD409">
        <f>IF($GI409&gt;=11,INDEX($DD:$DD,$GH409+11),"")</f>
      </c>
      <c r="FE409">
        <f>IF($GI409&gt;=12,INDEX($DD:$DD,$GH409+12),"")</f>
      </c>
      <c r="FF409">
        <f>IF($GI409&gt;=13,INDEX($DD:$DD,$GH409+13),"")</f>
      </c>
      <c r="FG409">
        <f>IF($GI409&gt;=14,INDEX($DD:$DD,$GH409+14),"")</f>
      </c>
      <c r="FH409">
        <f>IF($GI409&gt;=15,INDEX($DD:$DD,$GH409+15),"")</f>
      </c>
      <c r="FI409">
        <f>IF($GI409&gt;=16,INDEX($DD:$DD,$GH409+16),"")</f>
      </c>
      <c r="FJ409">
        <f>IF($GI409&gt;=17,INDEX($DD:$DD,$GH409+17),"")</f>
      </c>
      <c r="FK409">
        <f>IF($GI409&gt;=18,INDEX($DD:$DD,$GH409+18),"")</f>
      </c>
      <c r="FL409">
        <f>IF($GI409&gt;=19,INDEX($DD:$DD,$GH409+19),"")</f>
      </c>
      <c r="FM409">
        <f>IF($GI409&gt;=20,INDEX($DD:$DD,$GH409+20),"")</f>
      </c>
      <c r="FN409">
        <f>IF($GI409&gt;=21,INDEX($DD:$DD,$GH409+21),"")</f>
      </c>
      <c r="FO409">
        <f>IF($GI409&gt;=22,INDEX($DD:$DD,$GH409+22),"")</f>
      </c>
      <c r="FP409">
        <f>IF($GI409&gt;=23,INDEX($DD:$DD,$GH409+23),"")</f>
      </c>
      <c r="FQ409">
        <f>IF($GI409&gt;=24,INDEX($DD:$DD,$GH409+24),"")</f>
      </c>
      <c r="FR409">
        <f>IF($GI409&gt;=25,INDEX($DD:$DD,$GH409+25),"")</f>
      </c>
      <c r="FS409">
        <f>IF($GI409&gt;=26,INDEX($DD:$DD,$GH409+26),"")</f>
      </c>
      <c r="FT409">
        <f>IF($GI409&gt;=27,INDEX($DD:$DD,$GH409+27),"")</f>
      </c>
      <c r="FU409">
        <f>IF($GI409&gt;=28,INDEX($DD:$DD,$GH409+28),"")</f>
      </c>
      <c r="FV409">
        <f>IF($GI409&gt;=29,INDEX($DD:$DD,$GH409+29),"")</f>
      </c>
      <c r="FW409">
        <f>IF($GI409&gt;=30,INDEX($DD:$DD,$GH409+30),"")</f>
      </c>
      <c r="FX409">
        <f>IF($GI409&gt;=31,INDEX($DD:$DD,$GH409+31),"")</f>
      </c>
      <c r="FY409">
        <f>IF($GI409&gt;=32,INDEX($DD:$DD,$GH409+32),"")</f>
      </c>
      <c r="FZ409">
        <f>IF($GI409&gt;=33,INDEX($DD:$DD,$GH409+33),"")</f>
      </c>
      <c r="GA409">
        <f>IF($GI409&gt;=34,INDEX($DD:$DD,$GH409+34),"")</f>
      </c>
      <c r="GB409">
        <f>IF($GI409&gt;=35,INDEX($DD:$DD,$GH409+35),"")</f>
      </c>
      <c r="GC409">
        <f>IF($GI409&gt;=36,INDEX($DD:$DD,$GH409+36),"")</f>
      </c>
      <c r="GD409">
        <f>IF($GI409&gt;=37,INDEX($DD:$DD,$GH409+37),"")</f>
      </c>
      <c r="GE409">
        <f>IF($GI409&gt;=38,INDEX($DD:$DD,$GH409+38),"")</f>
      </c>
      <c r="GF409">
        <f>IF($GI409&gt;=39,INDEX($DD:$DD,$GH409+39),"")</f>
      </c>
      <c r="GG409">
        <f>IF($GI409&gt;=40,INDEX($DD:$DD,$GH409+40),"")</f>
      </c>
      <c r="GH409">
        <f>IFERROR(MATCH($DB409,$DC$2:$DC$148,0)+1,0)</f>
      </c>
      <c r="GI409">
        <f>IFERROR(INDEX($DE$2:$DE$148,MATCH($DB409,$DC$2:$DC$148,0)),0)</f>
      </c>
      <c r="GJ409">
        <f>IFERROR(MATCH($S409,$DF$409:$ES$409,0),0)</f>
      </c>
      <c r="GK409">
        <f>IF($GJ409&gt;0,INDEX($ET$409:$GG$409,$GJ409),"")</f>
      </c>
      <c r="GN409">
        <f>IF($IW409&gt;=1,INDEX($GL:$GL,$IV409+1),"")</f>
      </c>
      <c r="GO409">
        <f>IF($IW409&gt;=2,INDEX($GL:$GL,$IV409+2),"")</f>
      </c>
      <c r="GP409">
        <f>IF($IW409&gt;=3,INDEX($GL:$GL,$IV409+3),"")</f>
      </c>
      <c r="GQ409">
        <f>IF($IW409&gt;=4,INDEX($GL:$GL,$IV409+4),"")</f>
      </c>
      <c r="GR409">
        <f>IF($IW409&gt;=5,INDEX($GL:$GL,$IV409+5),"")</f>
      </c>
      <c r="GS409">
        <f>IF($IW409&gt;=6,INDEX($GL:$GL,$IV409+6),"")</f>
      </c>
      <c r="GT409">
        <f>IF($IW409&gt;=7,INDEX($GL:$GL,$IV409+7),"")</f>
      </c>
      <c r="GU409">
        <f>IF($IW409&gt;=8,INDEX($GL:$GL,$IV409+8),"")</f>
      </c>
      <c r="GV409">
        <f>IF($IW409&gt;=9,INDEX($GL:$GL,$IV409+9),"")</f>
      </c>
      <c r="GW409">
        <f>IF($IW409&gt;=10,INDEX($GL:$GL,$IV409+10),"")</f>
      </c>
      <c r="GX409">
        <f>IF($IW409&gt;=11,INDEX($GL:$GL,$IV409+11),"")</f>
      </c>
      <c r="GY409">
        <f>IF($IW409&gt;=12,INDEX($GL:$GL,$IV409+12),"")</f>
      </c>
      <c r="GZ409">
        <f>IF($IW409&gt;=13,INDEX($GL:$GL,$IV409+13),"")</f>
      </c>
      <c r="HA409">
        <f>IF($IW409&gt;=14,INDEX($GL:$GL,$IV409+14),"")</f>
      </c>
      <c r="HB409">
        <f>IF($IW409&gt;=15,INDEX($GL:$GL,$IV409+15),"")</f>
      </c>
      <c r="HC409">
        <f>IF($IW409&gt;=16,INDEX($GL:$GL,$IV409+16),"")</f>
      </c>
      <c r="HD409">
        <f>IF($IW409&gt;=17,INDEX($GL:$GL,$IV409+17),"")</f>
      </c>
      <c r="HE409">
        <f>IF($IW409&gt;=18,INDEX($GL:$GL,$IV409+18),"")</f>
      </c>
      <c r="HF409">
        <f>IF($IW409&gt;=19,INDEX($GL:$GL,$IV409+19),"")</f>
      </c>
      <c r="HG409">
        <f>IF($IW409&gt;=20,INDEX($GL:$GL,$IV409+20),"")</f>
      </c>
      <c r="HH409">
        <f>IF($IW409&gt;=21,INDEX($GL:$GL,$IV409+21),"")</f>
      </c>
      <c r="HI409">
        <f>IF($IW409&gt;=22,INDEX($GL:$GL,$IV409+22),"")</f>
      </c>
      <c r="HJ409">
        <f>IF($IW409&gt;=23,INDEX($GL:$GL,$IV409+23),"")</f>
      </c>
      <c r="HK409">
        <f>IF($IW409&gt;=24,INDEX($GL:$GL,$IV409+24),"")</f>
      </c>
      <c r="HL409">
        <f>IF($IW409&gt;=25,INDEX($GL:$GL,$IV409+25),"")</f>
      </c>
      <c r="HM409">
        <f>IF($IW409&gt;=26,INDEX($GL:$GL,$IV409+26),"")</f>
      </c>
      <c r="HN409">
        <f>IF($IW409&gt;=27,INDEX($GL:$GL,$IV409+27),"")</f>
      </c>
      <c r="HO409">
        <f>IF($IW409&gt;=28,INDEX($GL:$GL,$IV409+28),"")</f>
      </c>
      <c r="HP409">
        <f>IF($IW409&gt;=29,INDEX($GL:$GL,$IV409+29),"")</f>
      </c>
      <c r="HQ409">
        <f>IF($IW409&gt;=30,INDEX($GL:$GL,$IV409+30),"")</f>
      </c>
      <c r="HR409">
        <f>IF($IW409&gt;=31,INDEX($GL:$GL,$IV409+31),"")</f>
      </c>
      <c r="HS409">
        <f>IF($IW409&gt;=32,INDEX($GL:$GL,$IV409+32),"")</f>
      </c>
      <c r="HT409">
        <f>IF($IW409&gt;=33,INDEX($GL:$GL,$IV409+33),"")</f>
      </c>
      <c r="HU409">
        <f>IF($IW409&gt;=34,INDEX($GL:$GL,$IV409+34),"")</f>
      </c>
      <c r="HV409">
        <f>IF($IW409&gt;=35,INDEX($GL:$GL,$IV409+35),"")</f>
      </c>
      <c r="HW409">
        <f>IF($IW409&gt;=36,INDEX($GL:$GL,$IV409+36),"")</f>
      </c>
      <c r="HX409">
        <f>IF($IW409&gt;=37,INDEX($GL:$GL,$IV409+37),"")</f>
      </c>
      <c r="HY409">
        <f>IF($IW409&gt;=38,INDEX($GL:$GL,$IV409+38),"")</f>
      </c>
      <c r="HZ409">
        <f>IF($IW409&gt;=39,INDEX($GL:$GL,$IV409+39),"")</f>
      </c>
      <c r="IA409">
        <f>IF($IW409&gt;=40,INDEX($GL:$GL,$IV409+40),"")</f>
      </c>
      <c r="IB409">
        <f>IF($IW409&gt;=41,INDEX($GL:$GL,$IV409+41),"")</f>
      </c>
      <c r="IC409">
        <f>IF($IW409&gt;=42,INDEX($GL:$GL,$IV409+42),"")</f>
      </c>
      <c r="ID409">
        <f>IF($IW409&gt;=43,INDEX($GL:$GL,$IV409+43),"")</f>
      </c>
      <c r="IE409">
        <f>IF($IW409&gt;=44,INDEX($GL:$GL,$IV409+44),"")</f>
      </c>
      <c r="IF409">
        <f>IF($IW409&gt;=45,INDEX($GL:$GL,$IV409+45),"")</f>
      </c>
      <c r="IG409">
        <f>IF($IW409&gt;=46,INDEX($GL:$GL,$IV409+46),"")</f>
      </c>
      <c r="IH409">
        <f>IF($IW409&gt;=47,INDEX($GL:$GL,$IV409+47),"")</f>
      </c>
      <c r="II409">
        <f>IF($IW409&gt;=48,INDEX($GL:$GL,$IV409+48),"")</f>
      </c>
      <c r="IJ409">
        <f>IF($IW409&gt;=49,INDEX($GL:$GL,$IV409+49),"")</f>
      </c>
      <c r="IK409">
        <f>IF($IW409&gt;=50,INDEX($GL:$GL,$IV409+50),"")</f>
      </c>
      <c r="IL409">
        <f>IF($IW409&gt;=51,INDEX($GL:$GL,$IV409+51),"")</f>
      </c>
      <c r="IM409">
        <f>IF($IW409&gt;=52,INDEX($GL:$GL,$IV409+52),"")</f>
      </c>
      <c r="IN409">
        <f>IF($IW409&gt;=53,INDEX($GL:$GL,$IV409+53),"")</f>
      </c>
      <c r="IO409">
        <f>IF($IW409&gt;=54,INDEX($GL:$GL,$IV409+54),"")</f>
      </c>
      <c r="IP409">
        <f>IF($IW409&gt;=55,INDEX($GL:$GL,$IV409+55),"")</f>
      </c>
      <c r="IQ409">
        <f>IF($IW409&gt;=56,INDEX($GL:$GL,$IV409+56),"")</f>
      </c>
      <c r="IR409">
        <f>IF($IW409&gt;=57,INDEX($GL:$GL,$IV409+57),"")</f>
      </c>
      <c r="IS409">
        <f>IF($IW409&gt;=58,INDEX($GL:$GL,$IV409+58),"")</f>
      </c>
      <c r="IT409">
        <f>IF($IW409&gt;=59,INDEX($GL:$GL,$IV409+59),"")</f>
      </c>
      <c r="IU409">
        <f>IF($IW409&gt;=60,INDEX($GL:$GL,$IV409+60),"")</f>
      </c>
      <c r="IV409">
        <f>IFERROR(MATCH($GK409,$GL$2:$GL$324,0)+1,0)</f>
      </c>
      <c r="IW409">
        <f>IFERROR(INDEX($GM$2:$GM$324,MATCH($GK409,$GL$2:$GL$324,0)),0)</f>
      </c>
      <c r="IX409" t="s">
        <v>34</v>
      </c>
      <c r="IY409" t="s">
        <v>34</v>
      </c>
    </row>
    <row r="410" spans="1:259" x14ac:dyDescent="0.25">
      <c r="K410">
        <f>IF(OR($N410="",$J410=""),"",IFERROR($N410/$J410,0))</f>
      </c>
      <c r="L410">
        <f>IF($N410="","",
SUM($M410,$O410,$T410,$P410,$R410)*
(1-IF($U410="",0,VALUE($U410)/100)))</f>
      </c>
      <c r="M410">
        <f>IF($N410="","",$N410)</f>
      </c>
      <c r="O410">
        <f>IF($N410="","",
IF($H410="","",
IF(ISNUMBER(SEARCH("exempt",LOWER($H410))),0,
$N410*(VALUE(SUBSTITUTE($H410,"%",""))/100))))</f>
      </c>
      <c r="V410">
        <f>IFERROR(IF(FIND(" - ",$E410)&gt;0,MID($E410,FIND(" - ",$E410)+3,LEN($E410)),""),"")</f>
      </c>
      <c r="AE410" t="s">
        <v>991</v>
      </c>
      <c r="AJ410">
        <f>IFERROR(LEFT($E410,FIND(" - ",$E410)-1),$E410)</f>
      </c>
      <c r="AM410">
        <f>IF($CB410&gt;=1,INDEX($AK:$AK,$CA410+1),"")</f>
      </c>
      <c r="AN410">
        <f>IF($CB410&gt;=2,INDEX($AK:$AK,$CA410+2),"")</f>
      </c>
      <c r="AO410">
        <f>IF($CB410&gt;=3,INDEX($AK:$AK,$CA410+3),"")</f>
      </c>
      <c r="AP410">
        <f>IF($CB410&gt;=4,INDEX($AK:$AK,$CA410+4),"")</f>
      </c>
      <c r="AQ410">
        <f>IF($CB410&gt;=5,INDEX($AK:$AK,$CA410+5),"")</f>
      </c>
      <c r="AR410">
        <f>IF($CB410&gt;=6,INDEX($AK:$AK,$CA410+6),"")</f>
      </c>
      <c r="AS410">
        <f>IF($CB410&gt;=7,INDEX($AK:$AK,$CA410+7),"")</f>
      </c>
      <c r="AT410">
        <f>IF($CB410&gt;=8,INDEX($AK:$AK,$CA410+8),"")</f>
      </c>
      <c r="AU410">
        <f>IF($CB410&gt;=9,INDEX($AK:$AK,$CA410+9),"")</f>
      </c>
      <c r="AV410">
        <f>IF($CB410&gt;=10,INDEX($AK:$AK,$CA410+10),"")</f>
      </c>
      <c r="AW410">
        <f>IF($CB410&gt;=11,INDEX($AK:$AK,$CA410+11),"")</f>
      </c>
      <c r="AX410">
        <f>IF($CB410&gt;=12,INDEX($AK:$AK,$CA410+12),"")</f>
      </c>
      <c r="AY410">
        <f>IF($CB410&gt;=13,INDEX($AK:$AK,$CA410+13),"")</f>
      </c>
      <c r="AZ410">
        <f>IF($CB410&gt;=14,INDEX($AK:$AK,$CA410+14),"")</f>
      </c>
      <c r="BA410">
        <f>IF($CB410&gt;=15,INDEX($AK:$AK,$CA410+15),"")</f>
      </c>
      <c r="BB410">
        <f>IF($CB410&gt;=16,INDEX($AK:$AK,$CA410+16),"")</f>
      </c>
      <c r="BC410">
        <f>IF($CB410&gt;=17,INDEX($AK:$AK,$CA410+17),"")</f>
      </c>
      <c r="BD410">
        <f>IF($CB410&gt;=18,INDEX($AK:$AK,$CA410+18),"")</f>
      </c>
      <c r="BE410">
        <f>IF($CB410&gt;=19,INDEX($AK:$AK,$CA410+19),"")</f>
      </c>
      <c r="BF410">
        <f>IF($CB410&gt;=20,INDEX($AK:$AK,$CA410+20),"")</f>
      </c>
      <c r="BG410">
        <f>IF($CB410&gt;=21,INDEX($AK:$AK,$CA410+21),"")</f>
      </c>
      <c r="BH410">
        <f>IF($CB410&gt;=22,INDEX($AK:$AK,$CA410+22),"")</f>
      </c>
      <c r="BI410">
        <f>IF($CB410&gt;=23,INDEX($AK:$AK,$CA410+23),"")</f>
      </c>
      <c r="BJ410">
        <f>IF($CB410&gt;=24,INDEX($AK:$AK,$CA410+24),"")</f>
      </c>
      <c r="BK410">
        <f>IF($CB410&gt;=25,INDEX($AK:$AK,$CA410+25),"")</f>
      </c>
      <c r="BL410">
        <f>IF($CB410&gt;=26,INDEX($AK:$AK,$CA410+26),"")</f>
      </c>
      <c r="BM410">
        <f>IF($CB410&gt;=27,INDEX($AK:$AK,$CA410+27),"")</f>
      </c>
      <c r="BN410">
        <f>IF($CB410&gt;=28,INDEX($AK:$AK,$CA410+28),"")</f>
      </c>
      <c r="BO410">
        <f>IF($CB410&gt;=29,INDEX($AK:$AK,$CA410+29),"")</f>
      </c>
      <c r="BP410">
        <f>IF($CB410&gt;=30,INDEX($AK:$AK,$CA410+30),"")</f>
      </c>
      <c r="BQ410">
        <f>IF($CB410&gt;=31,INDEX($AK:$AK,$CA410+31),"")</f>
      </c>
      <c r="BR410">
        <f>IF($CB410&gt;=32,INDEX($AK:$AK,$CA410+32),"")</f>
      </c>
      <c r="BS410">
        <f>IF($CB410&gt;=33,INDEX($AK:$AK,$CA410+33),"")</f>
      </c>
      <c r="BT410">
        <f>IF($CB410&gt;=34,INDEX($AK:$AK,$CA410+34),"")</f>
      </c>
      <c r="BU410">
        <f>IF($CB410&gt;=35,INDEX($AK:$AK,$CA410+35),"")</f>
      </c>
      <c r="BV410">
        <f>IF($CB410&gt;=36,INDEX($AK:$AK,$CA410+36),"")</f>
      </c>
      <c r="BW410">
        <f>IF($CB410&gt;=37,INDEX($AK:$AK,$CA410+37),"")</f>
      </c>
      <c r="BX410">
        <f>IF($CB410&gt;=38,INDEX($AK:$AK,$CA410+38),"")</f>
      </c>
      <c r="BY410">
        <f>IF($CB410&gt;=39,INDEX($AK:$AK,$CA410+39),"")</f>
      </c>
      <c r="BZ410">
        <f>IF($CB410&gt;=40,INDEX($AK:$AK,$CA410+40),"")</f>
      </c>
      <c r="CA410">
        <f>IFERROR(MATCH($AJ410,$AK$2:$AK$134,0)+1,0)</f>
      </c>
      <c r="CB410">
        <f>IFERROR(INDEX($AL$2:$AL$134,MATCH($AJ410,$AK$2:$AK$134,0)),0)</f>
      </c>
      <c r="CC410">
        <f>IFERROR(LEFT($F410,FIND(" - ",$F410)-1),$F410)</f>
      </c>
      <c r="CF410">
        <f>IF($DA410&gt;=1,INDEX($CD:$CD,$CZ410+1),"")</f>
      </c>
      <c r="CG410">
        <f>IF($DA410&gt;=2,INDEX($CD:$CD,$CZ410+2),"")</f>
      </c>
      <c r="CH410">
        <f>IF($DA410&gt;=3,INDEX($CD:$CD,$CZ410+3),"")</f>
      </c>
      <c r="CI410">
        <f>IF($DA410&gt;=4,INDEX($CD:$CD,$CZ410+4),"")</f>
      </c>
      <c r="CJ410">
        <f>IF($DA410&gt;=5,INDEX($CD:$CD,$CZ410+5),"")</f>
      </c>
      <c r="CK410">
        <f>IF($DA410&gt;=6,INDEX($CD:$CD,$CZ410+6),"")</f>
      </c>
      <c r="CL410">
        <f>IF($DA410&gt;=7,INDEX($CD:$CD,$CZ410+7),"")</f>
      </c>
      <c r="CM410">
        <f>IF($DA410&gt;=8,INDEX($CD:$CD,$CZ410+8),"")</f>
      </c>
      <c r="CN410">
        <f>IF($DA410&gt;=9,INDEX($CD:$CD,$CZ410+9),"")</f>
      </c>
      <c r="CO410">
        <f>IF($DA410&gt;=10,INDEX($CD:$CD,$CZ410+10),"")</f>
      </c>
      <c r="CP410">
        <f>IF($DA410&gt;=11,INDEX($CD:$CD,$CZ410+11),"")</f>
      </c>
      <c r="CQ410">
        <f>IF($DA410&gt;=12,INDEX($CD:$CD,$CZ410+12),"")</f>
      </c>
      <c r="CR410">
        <f>IF($DA410&gt;=13,INDEX($CD:$CD,$CZ410+13),"")</f>
      </c>
      <c r="CS410">
        <f>IF($DA410&gt;=14,INDEX($CD:$CD,$CZ410+14),"")</f>
      </c>
      <c r="CT410">
        <f>IF($DA410&gt;=15,INDEX($CD:$CD,$CZ410+15),"")</f>
      </c>
      <c r="CU410">
        <f>IF($DA410&gt;=16,INDEX($CD:$CD,$CZ410+16),"")</f>
      </c>
      <c r="CV410">
        <f>IF($DA410&gt;=17,INDEX($CD:$CD,$CZ410+17),"")</f>
      </c>
      <c r="CW410">
        <f>IF($DA410&gt;=18,INDEX($CD:$CD,$CZ410+18),"")</f>
      </c>
      <c r="CX410">
        <f>IF($DA410&gt;=19,INDEX($CD:$CD,$CZ410+19),"")</f>
      </c>
      <c r="CY410">
        <f>IF($DA410&gt;=20,INDEX($CD:$CD,$CZ410+20),"")</f>
      </c>
      <c r="CZ410">
        <f>IFERROR(MATCH($CC410,$CD$2:$CD$263,0)+1,0)</f>
      </c>
      <c r="DA410">
        <f>IFERROR(INDEX($CE$2:$CE$263,MATCH($CC410,$CD$2:$CD$263,0)),0)</f>
      </c>
      <c r="DB410">
        <f>IFERROR(INDEX($AI:$AI,MATCH($H410,$AH:$AH,0))&amp;"","")</f>
      </c>
      <c r="DF410">
        <f>IF($GI410&gt;=1,INDEX($DC:$DC,$GH410+1),"")</f>
      </c>
      <c r="DG410">
        <f>IF($GI410&gt;=2,INDEX($DC:$DC,$GH410+2),"")</f>
      </c>
      <c r="DH410">
        <f>IF($GI410&gt;=3,INDEX($DC:$DC,$GH410+3),"")</f>
      </c>
      <c r="DI410">
        <f>IF($GI410&gt;=4,INDEX($DC:$DC,$GH410+4),"")</f>
      </c>
      <c r="DJ410">
        <f>IF($GI410&gt;=5,INDEX($DC:$DC,$GH410+5),"")</f>
      </c>
      <c r="DK410">
        <f>IF($GI410&gt;=6,INDEX($DC:$DC,$GH410+6),"")</f>
      </c>
      <c r="DL410">
        <f>IF($GI410&gt;=7,INDEX($DC:$DC,$GH410+7),"")</f>
      </c>
      <c r="DM410">
        <f>IF($GI410&gt;=8,INDEX($DC:$DC,$GH410+8),"")</f>
      </c>
      <c r="DN410">
        <f>IF($GI410&gt;=9,INDEX($DC:$DC,$GH410+9),"")</f>
      </c>
      <c r="DO410">
        <f>IF($GI410&gt;=10,INDEX($DC:$DC,$GH410+10),"")</f>
      </c>
      <c r="DP410">
        <f>IF($GI410&gt;=11,INDEX($DC:$DC,$GH410+11),"")</f>
      </c>
      <c r="DQ410">
        <f>IF($GI410&gt;=12,INDEX($DC:$DC,$GH410+12),"")</f>
      </c>
      <c r="DR410">
        <f>IF($GI410&gt;=13,INDEX($DC:$DC,$GH410+13),"")</f>
      </c>
      <c r="DS410">
        <f>IF($GI410&gt;=14,INDEX($DC:$DC,$GH410+14),"")</f>
      </c>
      <c r="DT410">
        <f>IF($GI410&gt;=15,INDEX($DC:$DC,$GH410+15),"")</f>
      </c>
      <c r="DU410">
        <f>IF($GI410&gt;=16,INDEX($DC:$DC,$GH410+16),"")</f>
      </c>
      <c r="DV410">
        <f>IF($GI410&gt;=17,INDEX($DC:$DC,$GH410+17),"")</f>
      </c>
      <c r="DW410">
        <f>IF($GI410&gt;=18,INDEX($DC:$DC,$GH410+18),"")</f>
      </c>
      <c r="DX410">
        <f>IF($GI410&gt;=19,INDEX($DC:$DC,$GH410+19),"")</f>
      </c>
      <c r="DY410">
        <f>IF($GI410&gt;=20,INDEX($DC:$DC,$GH410+20),"")</f>
      </c>
      <c r="DZ410">
        <f>IF($GI410&gt;=21,INDEX($DC:$DC,$GH410+21),"")</f>
      </c>
      <c r="EA410">
        <f>IF($GI410&gt;=22,INDEX($DC:$DC,$GH410+22),"")</f>
      </c>
      <c r="EB410">
        <f>IF($GI410&gt;=23,INDEX($DC:$DC,$GH410+23),"")</f>
      </c>
      <c r="EC410">
        <f>IF($GI410&gt;=24,INDEX($DC:$DC,$GH410+24),"")</f>
      </c>
      <c r="ED410">
        <f>IF($GI410&gt;=25,INDEX($DC:$DC,$GH410+25),"")</f>
      </c>
      <c r="EE410">
        <f>IF($GI410&gt;=26,INDEX($DC:$DC,$GH410+26),"")</f>
      </c>
      <c r="EF410">
        <f>IF($GI410&gt;=27,INDEX($DC:$DC,$GH410+27),"")</f>
      </c>
      <c r="EG410">
        <f>IF($GI410&gt;=28,INDEX($DC:$DC,$GH410+28),"")</f>
      </c>
      <c r="EH410">
        <f>IF($GI410&gt;=29,INDEX($DC:$DC,$GH410+29),"")</f>
      </c>
      <c r="EI410">
        <f>IF($GI410&gt;=30,INDEX($DC:$DC,$GH410+30),"")</f>
      </c>
      <c r="EJ410">
        <f>IF($GI410&gt;=31,INDEX($DC:$DC,$GH410+31),"")</f>
      </c>
      <c r="EK410">
        <f>IF($GI410&gt;=32,INDEX($DC:$DC,$GH410+32),"")</f>
      </c>
      <c r="EL410">
        <f>IF($GI410&gt;=33,INDEX($DC:$DC,$GH410+33),"")</f>
      </c>
      <c r="EM410">
        <f>IF($GI410&gt;=34,INDEX($DC:$DC,$GH410+34),"")</f>
      </c>
      <c r="EN410">
        <f>IF($GI410&gt;=35,INDEX($DC:$DC,$GH410+35),"")</f>
      </c>
      <c r="EO410">
        <f>IF($GI410&gt;=36,INDEX($DC:$DC,$GH410+36),"")</f>
      </c>
      <c r="EP410">
        <f>IF($GI410&gt;=37,INDEX($DC:$DC,$GH410+37),"")</f>
      </c>
      <c r="EQ410">
        <f>IF($GI410&gt;=38,INDEX($DC:$DC,$GH410+38),"")</f>
      </c>
      <c r="ER410">
        <f>IF($GI410&gt;=39,INDEX($DC:$DC,$GH410+39),"")</f>
      </c>
      <c r="ES410">
        <f>IF($GI410&gt;=40,INDEX($DC:$DC,$GH410+40),"")</f>
      </c>
      <c r="ET410">
        <f>IF($GI410&gt;=1,INDEX($DD:$DD,$GH410+1),"")</f>
      </c>
      <c r="EU410">
        <f>IF($GI410&gt;=2,INDEX($DD:$DD,$GH410+2),"")</f>
      </c>
      <c r="EV410">
        <f>IF($GI410&gt;=3,INDEX($DD:$DD,$GH410+3),"")</f>
      </c>
      <c r="EW410">
        <f>IF($GI410&gt;=4,INDEX($DD:$DD,$GH410+4),"")</f>
      </c>
      <c r="EX410">
        <f>IF($GI410&gt;=5,INDEX($DD:$DD,$GH410+5),"")</f>
      </c>
      <c r="EY410">
        <f>IF($GI410&gt;=6,INDEX($DD:$DD,$GH410+6),"")</f>
      </c>
      <c r="EZ410">
        <f>IF($GI410&gt;=7,INDEX($DD:$DD,$GH410+7),"")</f>
      </c>
      <c r="FA410">
        <f>IF($GI410&gt;=8,INDEX($DD:$DD,$GH410+8),"")</f>
      </c>
      <c r="FB410">
        <f>IF($GI410&gt;=9,INDEX($DD:$DD,$GH410+9),"")</f>
      </c>
      <c r="FC410">
        <f>IF($GI410&gt;=10,INDEX($DD:$DD,$GH410+10),"")</f>
      </c>
      <c r="FD410">
        <f>IF($GI410&gt;=11,INDEX($DD:$DD,$GH410+11),"")</f>
      </c>
      <c r="FE410">
        <f>IF($GI410&gt;=12,INDEX($DD:$DD,$GH410+12),"")</f>
      </c>
      <c r="FF410">
        <f>IF($GI410&gt;=13,INDEX($DD:$DD,$GH410+13),"")</f>
      </c>
      <c r="FG410">
        <f>IF($GI410&gt;=14,INDEX($DD:$DD,$GH410+14),"")</f>
      </c>
      <c r="FH410">
        <f>IF($GI410&gt;=15,INDEX($DD:$DD,$GH410+15),"")</f>
      </c>
      <c r="FI410">
        <f>IF($GI410&gt;=16,INDEX($DD:$DD,$GH410+16),"")</f>
      </c>
      <c r="FJ410">
        <f>IF($GI410&gt;=17,INDEX($DD:$DD,$GH410+17),"")</f>
      </c>
      <c r="FK410">
        <f>IF($GI410&gt;=18,INDEX($DD:$DD,$GH410+18),"")</f>
      </c>
      <c r="FL410">
        <f>IF($GI410&gt;=19,INDEX($DD:$DD,$GH410+19),"")</f>
      </c>
      <c r="FM410">
        <f>IF($GI410&gt;=20,INDEX($DD:$DD,$GH410+20),"")</f>
      </c>
      <c r="FN410">
        <f>IF($GI410&gt;=21,INDEX($DD:$DD,$GH410+21),"")</f>
      </c>
      <c r="FO410">
        <f>IF($GI410&gt;=22,INDEX($DD:$DD,$GH410+22),"")</f>
      </c>
      <c r="FP410">
        <f>IF($GI410&gt;=23,INDEX($DD:$DD,$GH410+23),"")</f>
      </c>
      <c r="FQ410">
        <f>IF($GI410&gt;=24,INDEX($DD:$DD,$GH410+24),"")</f>
      </c>
      <c r="FR410">
        <f>IF($GI410&gt;=25,INDEX($DD:$DD,$GH410+25),"")</f>
      </c>
      <c r="FS410">
        <f>IF($GI410&gt;=26,INDEX($DD:$DD,$GH410+26),"")</f>
      </c>
      <c r="FT410">
        <f>IF($GI410&gt;=27,INDEX($DD:$DD,$GH410+27),"")</f>
      </c>
      <c r="FU410">
        <f>IF($GI410&gt;=28,INDEX($DD:$DD,$GH410+28),"")</f>
      </c>
      <c r="FV410">
        <f>IF($GI410&gt;=29,INDEX($DD:$DD,$GH410+29),"")</f>
      </c>
      <c r="FW410">
        <f>IF($GI410&gt;=30,INDEX($DD:$DD,$GH410+30),"")</f>
      </c>
      <c r="FX410">
        <f>IF($GI410&gt;=31,INDEX($DD:$DD,$GH410+31),"")</f>
      </c>
      <c r="FY410">
        <f>IF($GI410&gt;=32,INDEX($DD:$DD,$GH410+32),"")</f>
      </c>
      <c r="FZ410">
        <f>IF($GI410&gt;=33,INDEX($DD:$DD,$GH410+33),"")</f>
      </c>
      <c r="GA410">
        <f>IF($GI410&gt;=34,INDEX($DD:$DD,$GH410+34),"")</f>
      </c>
      <c r="GB410">
        <f>IF($GI410&gt;=35,INDEX($DD:$DD,$GH410+35),"")</f>
      </c>
      <c r="GC410">
        <f>IF($GI410&gt;=36,INDEX($DD:$DD,$GH410+36),"")</f>
      </c>
      <c r="GD410">
        <f>IF($GI410&gt;=37,INDEX($DD:$DD,$GH410+37),"")</f>
      </c>
      <c r="GE410">
        <f>IF($GI410&gt;=38,INDEX($DD:$DD,$GH410+38),"")</f>
      </c>
      <c r="GF410">
        <f>IF($GI410&gt;=39,INDEX($DD:$DD,$GH410+39),"")</f>
      </c>
      <c r="GG410">
        <f>IF($GI410&gt;=40,INDEX($DD:$DD,$GH410+40),"")</f>
      </c>
      <c r="GH410">
        <f>IFERROR(MATCH($DB410,$DC$2:$DC$148,0)+1,0)</f>
      </c>
      <c r="GI410">
        <f>IFERROR(INDEX($DE$2:$DE$148,MATCH($DB410,$DC$2:$DC$148,0)),0)</f>
      </c>
      <c r="GJ410">
        <f>IFERROR(MATCH($S410,$DF$410:$ES$410,0),0)</f>
      </c>
      <c r="GK410">
        <f>IF($GJ410&gt;0,INDEX($ET$410:$GG$410,$GJ410),"")</f>
      </c>
      <c r="GN410">
        <f>IF($IW410&gt;=1,INDEX($GL:$GL,$IV410+1),"")</f>
      </c>
      <c r="GO410">
        <f>IF($IW410&gt;=2,INDEX($GL:$GL,$IV410+2),"")</f>
      </c>
      <c r="GP410">
        <f>IF($IW410&gt;=3,INDEX($GL:$GL,$IV410+3),"")</f>
      </c>
      <c r="GQ410">
        <f>IF($IW410&gt;=4,INDEX($GL:$GL,$IV410+4),"")</f>
      </c>
      <c r="GR410">
        <f>IF($IW410&gt;=5,INDEX($GL:$GL,$IV410+5),"")</f>
      </c>
      <c r="GS410">
        <f>IF($IW410&gt;=6,INDEX($GL:$GL,$IV410+6),"")</f>
      </c>
      <c r="GT410">
        <f>IF($IW410&gt;=7,INDEX($GL:$GL,$IV410+7),"")</f>
      </c>
      <c r="GU410">
        <f>IF($IW410&gt;=8,INDEX($GL:$GL,$IV410+8),"")</f>
      </c>
      <c r="GV410">
        <f>IF($IW410&gt;=9,INDEX($GL:$GL,$IV410+9),"")</f>
      </c>
      <c r="GW410">
        <f>IF($IW410&gt;=10,INDEX($GL:$GL,$IV410+10),"")</f>
      </c>
      <c r="GX410">
        <f>IF($IW410&gt;=11,INDEX($GL:$GL,$IV410+11),"")</f>
      </c>
      <c r="GY410">
        <f>IF($IW410&gt;=12,INDEX($GL:$GL,$IV410+12),"")</f>
      </c>
      <c r="GZ410">
        <f>IF($IW410&gt;=13,INDEX($GL:$GL,$IV410+13),"")</f>
      </c>
      <c r="HA410">
        <f>IF($IW410&gt;=14,INDEX($GL:$GL,$IV410+14),"")</f>
      </c>
      <c r="HB410">
        <f>IF($IW410&gt;=15,INDEX($GL:$GL,$IV410+15),"")</f>
      </c>
      <c r="HC410">
        <f>IF($IW410&gt;=16,INDEX($GL:$GL,$IV410+16),"")</f>
      </c>
      <c r="HD410">
        <f>IF($IW410&gt;=17,INDEX($GL:$GL,$IV410+17),"")</f>
      </c>
      <c r="HE410">
        <f>IF($IW410&gt;=18,INDEX($GL:$GL,$IV410+18),"")</f>
      </c>
      <c r="HF410">
        <f>IF($IW410&gt;=19,INDEX($GL:$GL,$IV410+19),"")</f>
      </c>
      <c r="HG410">
        <f>IF($IW410&gt;=20,INDEX($GL:$GL,$IV410+20),"")</f>
      </c>
      <c r="HH410">
        <f>IF($IW410&gt;=21,INDEX($GL:$GL,$IV410+21),"")</f>
      </c>
      <c r="HI410">
        <f>IF($IW410&gt;=22,INDEX($GL:$GL,$IV410+22),"")</f>
      </c>
      <c r="HJ410">
        <f>IF($IW410&gt;=23,INDEX($GL:$GL,$IV410+23),"")</f>
      </c>
      <c r="HK410">
        <f>IF($IW410&gt;=24,INDEX($GL:$GL,$IV410+24),"")</f>
      </c>
      <c r="HL410">
        <f>IF($IW410&gt;=25,INDEX($GL:$GL,$IV410+25),"")</f>
      </c>
      <c r="HM410">
        <f>IF($IW410&gt;=26,INDEX($GL:$GL,$IV410+26),"")</f>
      </c>
      <c r="HN410">
        <f>IF($IW410&gt;=27,INDEX($GL:$GL,$IV410+27),"")</f>
      </c>
      <c r="HO410">
        <f>IF($IW410&gt;=28,INDEX($GL:$GL,$IV410+28),"")</f>
      </c>
      <c r="HP410">
        <f>IF($IW410&gt;=29,INDEX($GL:$GL,$IV410+29),"")</f>
      </c>
      <c r="HQ410">
        <f>IF($IW410&gt;=30,INDEX($GL:$GL,$IV410+30),"")</f>
      </c>
      <c r="HR410">
        <f>IF($IW410&gt;=31,INDEX($GL:$GL,$IV410+31),"")</f>
      </c>
      <c r="HS410">
        <f>IF($IW410&gt;=32,INDEX($GL:$GL,$IV410+32),"")</f>
      </c>
      <c r="HT410">
        <f>IF($IW410&gt;=33,INDEX($GL:$GL,$IV410+33),"")</f>
      </c>
      <c r="HU410">
        <f>IF($IW410&gt;=34,INDEX($GL:$GL,$IV410+34),"")</f>
      </c>
      <c r="HV410">
        <f>IF($IW410&gt;=35,INDEX($GL:$GL,$IV410+35),"")</f>
      </c>
      <c r="HW410">
        <f>IF($IW410&gt;=36,INDEX($GL:$GL,$IV410+36),"")</f>
      </c>
      <c r="HX410">
        <f>IF($IW410&gt;=37,INDEX($GL:$GL,$IV410+37),"")</f>
      </c>
      <c r="HY410">
        <f>IF($IW410&gt;=38,INDEX($GL:$GL,$IV410+38),"")</f>
      </c>
      <c r="HZ410">
        <f>IF($IW410&gt;=39,INDEX($GL:$GL,$IV410+39),"")</f>
      </c>
      <c r="IA410">
        <f>IF($IW410&gt;=40,INDEX($GL:$GL,$IV410+40),"")</f>
      </c>
      <c r="IB410">
        <f>IF($IW410&gt;=41,INDEX($GL:$GL,$IV410+41),"")</f>
      </c>
      <c r="IC410">
        <f>IF($IW410&gt;=42,INDEX($GL:$GL,$IV410+42),"")</f>
      </c>
      <c r="ID410">
        <f>IF($IW410&gt;=43,INDEX($GL:$GL,$IV410+43),"")</f>
      </c>
      <c r="IE410">
        <f>IF($IW410&gt;=44,INDEX($GL:$GL,$IV410+44),"")</f>
      </c>
      <c r="IF410">
        <f>IF($IW410&gt;=45,INDEX($GL:$GL,$IV410+45),"")</f>
      </c>
      <c r="IG410">
        <f>IF($IW410&gt;=46,INDEX($GL:$GL,$IV410+46),"")</f>
      </c>
      <c r="IH410">
        <f>IF($IW410&gt;=47,INDEX($GL:$GL,$IV410+47),"")</f>
      </c>
      <c r="II410">
        <f>IF($IW410&gt;=48,INDEX($GL:$GL,$IV410+48),"")</f>
      </c>
      <c r="IJ410">
        <f>IF($IW410&gt;=49,INDEX($GL:$GL,$IV410+49),"")</f>
      </c>
      <c r="IK410">
        <f>IF($IW410&gt;=50,INDEX($GL:$GL,$IV410+50),"")</f>
      </c>
      <c r="IL410">
        <f>IF($IW410&gt;=51,INDEX($GL:$GL,$IV410+51),"")</f>
      </c>
      <c r="IM410">
        <f>IF($IW410&gt;=52,INDEX($GL:$GL,$IV410+52),"")</f>
      </c>
      <c r="IN410">
        <f>IF($IW410&gt;=53,INDEX($GL:$GL,$IV410+53),"")</f>
      </c>
      <c r="IO410">
        <f>IF($IW410&gt;=54,INDEX($GL:$GL,$IV410+54),"")</f>
      </c>
      <c r="IP410">
        <f>IF($IW410&gt;=55,INDEX($GL:$GL,$IV410+55),"")</f>
      </c>
      <c r="IQ410">
        <f>IF($IW410&gt;=56,INDEX($GL:$GL,$IV410+56),"")</f>
      </c>
      <c r="IR410">
        <f>IF($IW410&gt;=57,INDEX($GL:$GL,$IV410+57),"")</f>
      </c>
      <c r="IS410">
        <f>IF($IW410&gt;=58,INDEX($GL:$GL,$IV410+58),"")</f>
      </c>
      <c r="IT410">
        <f>IF($IW410&gt;=59,INDEX($GL:$GL,$IV410+59),"")</f>
      </c>
      <c r="IU410">
        <f>IF($IW410&gt;=60,INDEX($GL:$GL,$IV410+60),"")</f>
      </c>
      <c r="IV410">
        <f>IFERROR(MATCH($GK410,$GL$2:$GL$324,0)+1,0)</f>
      </c>
      <c r="IW410">
        <f>IFERROR(INDEX($GM$2:$GM$324,MATCH($GK410,$GL$2:$GL$324,0)),0)</f>
      </c>
      <c r="IX410" t="s">
        <v>34</v>
      </c>
      <c r="IY410" t="s">
        <v>34</v>
      </c>
    </row>
    <row r="411" spans="1:259" x14ac:dyDescent="0.25">
      <c r="K411">
        <f>IF(OR($N411="",$J411=""),"",IFERROR($N411/$J411,0))</f>
      </c>
      <c r="L411">
        <f>IF($N411="","",
SUM($M411,$O411,$T411,$P411,$R411)*
(1-IF($U411="",0,VALUE($U411)/100)))</f>
      </c>
      <c r="M411">
        <f>IF($N411="","",$N411)</f>
      </c>
      <c r="O411">
        <f>IF($N411="","",
IF($H411="","",
IF(ISNUMBER(SEARCH("exempt",LOWER($H411))),0,
$N411*(VALUE(SUBSTITUTE($H411,"%",""))/100))))</f>
      </c>
      <c r="V411">
        <f>IFERROR(IF(FIND(" - ",$E411)&gt;0,MID($E411,FIND(" - ",$E411)+3,LEN($E411)),""),"")</f>
      </c>
      <c r="AE411" t="s">
        <v>992</v>
      </c>
      <c r="AJ411">
        <f>IFERROR(LEFT($E411,FIND(" - ",$E411)-1),$E411)</f>
      </c>
      <c r="AM411">
        <f>IF($CB411&gt;=1,INDEX($AK:$AK,$CA411+1),"")</f>
      </c>
      <c r="AN411">
        <f>IF($CB411&gt;=2,INDEX($AK:$AK,$CA411+2),"")</f>
      </c>
      <c r="AO411">
        <f>IF($CB411&gt;=3,INDEX($AK:$AK,$CA411+3),"")</f>
      </c>
      <c r="AP411">
        <f>IF($CB411&gt;=4,INDEX($AK:$AK,$CA411+4),"")</f>
      </c>
      <c r="AQ411">
        <f>IF($CB411&gt;=5,INDEX($AK:$AK,$CA411+5),"")</f>
      </c>
      <c r="AR411">
        <f>IF($CB411&gt;=6,INDEX($AK:$AK,$CA411+6),"")</f>
      </c>
      <c r="AS411">
        <f>IF($CB411&gt;=7,INDEX($AK:$AK,$CA411+7),"")</f>
      </c>
      <c r="AT411">
        <f>IF($CB411&gt;=8,INDEX($AK:$AK,$CA411+8),"")</f>
      </c>
      <c r="AU411">
        <f>IF($CB411&gt;=9,INDEX($AK:$AK,$CA411+9),"")</f>
      </c>
      <c r="AV411">
        <f>IF($CB411&gt;=10,INDEX($AK:$AK,$CA411+10),"")</f>
      </c>
      <c r="AW411">
        <f>IF($CB411&gt;=11,INDEX($AK:$AK,$CA411+11),"")</f>
      </c>
      <c r="AX411">
        <f>IF($CB411&gt;=12,INDEX($AK:$AK,$CA411+12),"")</f>
      </c>
      <c r="AY411">
        <f>IF($CB411&gt;=13,INDEX($AK:$AK,$CA411+13),"")</f>
      </c>
      <c r="AZ411">
        <f>IF($CB411&gt;=14,INDEX($AK:$AK,$CA411+14),"")</f>
      </c>
      <c r="BA411">
        <f>IF($CB411&gt;=15,INDEX($AK:$AK,$CA411+15),"")</f>
      </c>
      <c r="BB411">
        <f>IF($CB411&gt;=16,INDEX($AK:$AK,$CA411+16),"")</f>
      </c>
      <c r="BC411">
        <f>IF($CB411&gt;=17,INDEX($AK:$AK,$CA411+17),"")</f>
      </c>
      <c r="BD411">
        <f>IF($CB411&gt;=18,INDEX($AK:$AK,$CA411+18),"")</f>
      </c>
      <c r="BE411">
        <f>IF($CB411&gt;=19,INDEX($AK:$AK,$CA411+19),"")</f>
      </c>
      <c r="BF411">
        <f>IF($CB411&gt;=20,INDEX($AK:$AK,$CA411+20),"")</f>
      </c>
      <c r="BG411">
        <f>IF($CB411&gt;=21,INDEX($AK:$AK,$CA411+21),"")</f>
      </c>
      <c r="BH411">
        <f>IF($CB411&gt;=22,INDEX($AK:$AK,$CA411+22),"")</f>
      </c>
      <c r="BI411">
        <f>IF($CB411&gt;=23,INDEX($AK:$AK,$CA411+23),"")</f>
      </c>
      <c r="BJ411">
        <f>IF($CB411&gt;=24,INDEX($AK:$AK,$CA411+24),"")</f>
      </c>
      <c r="BK411">
        <f>IF($CB411&gt;=25,INDEX($AK:$AK,$CA411+25),"")</f>
      </c>
      <c r="BL411">
        <f>IF($CB411&gt;=26,INDEX($AK:$AK,$CA411+26),"")</f>
      </c>
      <c r="BM411">
        <f>IF($CB411&gt;=27,INDEX($AK:$AK,$CA411+27),"")</f>
      </c>
      <c r="BN411">
        <f>IF($CB411&gt;=28,INDEX($AK:$AK,$CA411+28),"")</f>
      </c>
      <c r="BO411">
        <f>IF($CB411&gt;=29,INDEX($AK:$AK,$CA411+29),"")</f>
      </c>
      <c r="BP411">
        <f>IF($CB411&gt;=30,INDEX($AK:$AK,$CA411+30),"")</f>
      </c>
      <c r="BQ411">
        <f>IF($CB411&gt;=31,INDEX($AK:$AK,$CA411+31),"")</f>
      </c>
      <c r="BR411">
        <f>IF($CB411&gt;=32,INDEX($AK:$AK,$CA411+32),"")</f>
      </c>
      <c r="BS411">
        <f>IF($CB411&gt;=33,INDEX($AK:$AK,$CA411+33),"")</f>
      </c>
      <c r="BT411">
        <f>IF($CB411&gt;=34,INDEX($AK:$AK,$CA411+34),"")</f>
      </c>
      <c r="BU411">
        <f>IF($CB411&gt;=35,INDEX($AK:$AK,$CA411+35),"")</f>
      </c>
      <c r="BV411">
        <f>IF($CB411&gt;=36,INDEX($AK:$AK,$CA411+36),"")</f>
      </c>
      <c r="BW411">
        <f>IF($CB411&gt;=37,INDEX($AK:$AK,$CA411+37),"")</f>
      </c>
      <c r="BX411">
        <f>IF($CB411&gt;=38,INDEX($AK:$AK,$CA411+38),"")</f>
      </c>
      <c r="BY411">
        <f>IF($CB411&gt;=39,INDEX($AK:$AK,$CA411+39),"")</f>
      </c>
      <c r="BZ411">
        <f>IF($CB411&gt;=40,INDEX($AK:$AK,$CA411+40),"")</f>
      </c>
      <c r="CA411">
        <f>IFERROR(MATCH($AJ411,$AK$2:$AK$134,0)+1,0)</f>
      </c>
      <c r="CB411">
        <f>IFERROR(INDEX($AL$2:$AL$134,MATCH($AJ411,$AK$2:$AK$134,0)),0)</f>
      </c>
      <c r="CC411">
        <f>IFERROR(LEFT($F411,FIND(" - ",$F411)-1),$F411)</f>
      </c>
      <c r="CF411">
        <f>IF($DA411&gt;=1,INDEX($CD:$CD,$CZ411+1),"")</f>
      </c>
      <c r="CG411">
        <f>IF($DA411&gt;=2,INDEX($CD:$CD,$CZ411+2),"")</f>
      </c>
      <c r="CH411">
        <f>IF($DA411&gt;=3,INDEX($CD:$CD,$CZ411+3),"")</f>
      </c>
      <c r="CI411">
        <f>IF($DA411&gt;=4,INDEX($CD:$CD,$CZ411+4),"")</f>
      </c>
      <c r="CJ411">
        <f>IF($DA411&gt;=5,INDEX($CD:$CD,$CZ411+5),"")</f>
      </c>
      <c r="CK411">
        <f>IF($DA411&gt;=6,INDEX($CD:$CD,$CZ411+6),"")</f>
      </c>
      <c r="CL411">
        <f>IF($DA411&gt;=7,INDEX($CD:$CD,$CZ411+7),"")</f>
      </c>
      <c r="CM411">
        <f>IF($DA411&gt;=8,INDEX($CD:$CD,$CZ411+8),"")</f>
      </c>
      <c r="CN411">
        <f>IF($DA411&gt;=9,INDEX($CD:$CD,$CZ411+9),"")</f>
      </c>
      <c r="CO411">
        <f>IF($DA411&gt;=10,INDEX($CD:$CD,$CZ411+10),"")</f>
      </c>
      <c r="CP411">
        <f>IF($DA411&gt;=11,INDEX($CD:$CD,$CZ411+11),"")</f>
      </c>
      <c r="CQ411">
        <f>IF($DA411&gt;=12,INDEX($CD:$CD,$CZ411+12),"")</f>
      </c>
      <c r="CR411">
        <f>IF($DA411&gt;=13,INDEX($CD:$CD,$CZ411+13),"")</f>
      </c>
      <c r="CS411">
        <f>IF($DA411&gt;=14,INDEX($CD:$CD,$CZ411+14),"")</f>
      </c>
      <c r="CT411">
        <f>IF($DA411&gt;=15,INDEX($CD:$CD,$CZ411+15),"")</f>
      </c>
      <c r="CU411">
        <f>IF($DA411&gt;=16,INDEX($CD:$CD,$CZ411+16),"")</f>
      </c>
      <c r="CV411">
        <f>IF($DA411&gt;=17,INDEX($CD:$CD,$CZ411+17),"")</f>
      </c>
      <c r="CW411">
        <f>IF($DA411&gt;=18,INDEX($CD:$CD,$CZ411+18),"")</f>
      </c>
      <c r="CX411">
        <f>IF($DA411&gt;=19,INDEX($CD:$CD,$CZ411+19),"")</f>
      </c>
      <c r="CY411">
        <f>IF($DA411&gt;=20,INDEX($CD:$CD,$CZ411+20),"")</f>
      </c>
      <c r="CZ411">
        <f>IFERROR(MATCH($CC411,$CD$2:$CD$263,0)+1,0)</f>
      </c>
      <c r="DA411">
        <f>IFERROR(INDEX($CE$2:$CE$263,MATCH($CC411,$CD$2:$CD$263,0)),0)</f>
      </c>
      <c r="DB411">
        <f>IFERROR(INDEX($AI:$AI,MATCH($H411,$AH:$AH,0))&amp;"","")</f>
      </c>
      <c r="DF411">
        <f>IF($GI411&gt;=1,INDEX($DC:$DC,$GH411+1),"")</f>
      </c>
      <c r="DG411">
        <f>IF($GI411&gt;=2,INDEX($DC:$DC,$GH411+2),"")</f>
      </c>
      <c r="DH411">
        <f>IF($GI411&gt;=3,INDEX($DC:$DC,$GH411+3),"")</f>
      </c>
      <c r="DI411">
        <f>IF($GI411&gt;=4,INDEX($DC:$DC,$GH411+4),"")</f>
      </c>
      <c r="DJ411">
        <f>IF($GI411&gt;=5,INDEX($DC:$DC,$GH411+5),"")</f>
      </c>
      <c r="DK411">
        <f>IF($GI411&gt;=6,INDEX($DC:$DC,$GH411+6),"")</f>
      </c>
      <c r="DL411">
        <f>IF($GI411&gt;=7,INDEX($DC:$DC,$GH411+7),"")</f>
      </c>
      <c r="DM411">
        <f>IF($GI411&gt;=8,INDEX($DC:$DC,$GH411+8),"")</f>
      </c>
      <c r="DN411">
        <f>IF($GI411&gt;=9,INDEX($DC:$DC,$GH411+9),"")</f>
      </c>
      <c r="DO411">
        <f>IF($GI411&gt;=10,INDEX($DC:$DC,$GH411+10),"")</f>
      </c>
      <c r="DP411">
        <f>IF($GI411&gt;=11,INDEX($DC:$DC,$GH411+11),"")</f>
      </c>
      <c r="DQ411">
        <f>IF($GI411&gt;=12,INDEX($DC:$DC,$GH411+12),"")</f>
      </c>
      <c r="DR411">
        <f>IF($GI411&gt;=13,INDEX($DC:$DC,$GH411+13),"")</f>
      </c>
      <c r="DS411">
        <f>IF($GI411&gt;=14,INDEX($DC:$DC,$GH411+14),"")</f>
      </c>
      <c r="DT411">
        <f>IF($GI411&gt;=15,INDEX($DC:$DC,$GH411+15),"")</f>
      </c>
      <c r="DU411">
        <f>IF($GI411&gt;=16,INDEX($DC:$DC,$GH411+16),"")</f>
      </c>
      <c r="DV411">
        <f>IF($GI411&gt;=17,INDEX($DC:$DC,$GH411+17),"")</f>
      </c>
      <c r="DW411">
        <f>IF($GI411&gt;=18,INDEX($DC:$DC,$GH411+18),"")</f>
      </c>
      <c r="DX411">
        <f>IF($GI411&gt;=19,INDEX($DC:$DC,$GH411+19),"")</f>
      </c>
      <c r="DY411">
        <f>IF($GI411&gt;=20,INDEX($DC:$DC,$GH411+20),"")</f>
      </c>
      <c r="DZ411">
        <f>IF($GI411&gt;=21,INDEX($DC:$DC,$GH411+21),"")</f>
      </c>
      <c r="EA411">
        <f>IF($GI411&gt;=22,INDEX($DC:$DC,$GH411+22),"")</f>
      </c>
      <c r="EB411">
        <f>IF($GI411&gt;=23,INDEX($DC:$DC,$GH411+23),"")</f>
      </c>
      <c r="EC411">
        <f>IF($GI411&gt;=24,INDEX($DC:$DC,$GH411+24),"")</f>
      </c>
      <c r="ED411">
        <f>IF($GI411&gt;=25,INDEX($DC:$DC,$GH411+25),"")</f>
      </c>
      <c r="EE411">
        <f>IF($GI411&gt;=26,INDEX($DC:$DC,$GH411+26),"")</f>
      </c>
      <c r="EF411">
        <f>IF($GI411&gt;=27,INDEX($DC:$DC,$GH411+27),"")</f>
      </c>
      <c r="EG411">
        <f>IF($GI411&gt;=28,INDEX($DC:$DC,$GH411+28),"")</f>
      </c>
      <c r="EH411">
        <f>IF($GI411&gt;=29,INDEX($DC:$DC,$GH411+29),"")</f>
      </c>
      <c r="EI411">
        <f>IF($GI411&gt;=30,INDEX($DC:$DC,$GH411+30),"")</f>
      </c>
      <c r="EJ411">
        <f>IF($GI411&gt;=31,INDEX($DC:$DC,$GH411+31),"")</f>
      </c>
      <c r="EK411">
        <f>IF($GI411&gt;=32,INDEX($DC:$DC,$GH411+32),"")</f>
      </c>
      <c r="EL411">
        <f>IF($GI411&gt;=33,INDEX($DC:$DC,$GH411+33),"")</f>
      </c>
      <c r="EM411">
        <f>IF($GI411&gt;=34,INDEX($DC:$DC,$GH411+34),"")</f>
      </c>
      <c r="EN411">
        <f>IF($GI411&gt;=35,INDEX($DC:$DC,$GH411+35),"")</f>
      </c>
      <c r="EO411">
        <f>IF($GI411&gt;=36,INDEX($DC:$DC,$GH411+36),"")</f>
      </c>
      <c r="EP411">
        <f>IF($GI411&gt;=37,INDEX($DC:$DC,$GH411+37),"")</f>
      </c>
      <c r="EQ411">
        <f>IF($GI411&gt;=38,INDEX($DC:$DC,$GH411+38),"")</f>
      </c>
      <c r="ER411">
        <f>IF($GI411&gt;=39,INDEX($DC:$DC,$GH411+39),"")</f>
      </c>
      <c r="ES411">
        <f>IF($GI411&gt;=40,INDEX($DC:$DC,$GH411+40),"")</f>
      </c>
      <c r="ET411">
        <f>IF($GI411&gt;=1,INDEX($DD:$DD,$GH411+1),"")</f>
      </c>
      <c r="EU411">
        <f>IF($GI411&gt;=2,INDEX($DD:$DD,$GH411+2),"")</f>
      </c>
      <c r="EV411">
        <f>IF($GI411&gt;=3,INDEX($DD:$DD,$GH411+3),"")</f>
      </c>
      <c r="EW411">
        <f>IF($GI411&gt;=4,INDEX($DD:$DD,$GH411+4),"")</f>
      </c>
      <c r="EX411">
        <f>IF($GI411&gt;=5,INDEX($DD:$DD,$GH411+5),"")</f>
      </c>
      <c r="EY411">
        <f>IF($GI411&gt;=6,INDEX($DD:$DD,$GH411+6),"")</f>
      </c>
      <c r="EZ411">
        <f>IF($GI411&gt;=7,INDEX($DD:$DD,$GH411+7),"")</f>
      </c>
      <c r="FA411">
        <f>IF($GI411&gt;=8,INDEX($DD:$DD,$GH411+8),"")</f>
      </c>
      <c r="FB411">
        <f>IF($GI411&gt;=9,INDEX($DD:$DD,$GH411+9),"")</f>
      </c>
      <c r="FC411">
        <f>IF($GI411&gt;=10,INDEX($DD:$DD,$GH411+10),"")</f>
      </c>
      <c r="FD411">
        <f>IF($GI411&gt;=11,INDEX($DD:$DD,$GH411+11),"")</f>
      </c>
      <c r="FE411">
        <f>IF($GI411&gt;=12,INDEX($DD:$DD,$GH411+12),"")</f>
      </c>
      <c r="FF411">
        <f>IF($GI411&gt;=13,INDEX($DD:$DD,$GH411+13),"")</f>
      </c>
      <c r="FG411">
        <f>IF($GI411&gt;=14,INDEX($DD:$DD,$GH411+14),"")</f>
      </c>
      <c r="FH411">
        <f>IF($GI411&gt;=15,INDEX($DD:$DD,$GH411+15),"")</f>
      </c>
      <c r="FI411">
        <f>IF($GI411&gt;=16,INDEX($DD:$DD,$GH411+16),"")</f>
      </c>
      <c r="FJ411">
        <f>IF($GI411&gt;=17,INDEX($DD:$DD,$GH411+17),"")</f>
      </c>
      <c r="FK411">
        <f>IF($GI411&gt;=18,INDEX($DD:$DD,$GH411+18),"")</f>
      </c>
      <c r="FL411">
        <f>IF($GI411&gt;=19,INDEX($DD:$DD,$GH411+19),"")</f>
      </c>
      <c r="FM411">
        <f>IF($GI411&gt;=20,INDEX($DD:$DD,$GH411+20),"")</f>
      </c>
      <c r="FN411">
        <f>IF($GI411&gt;=21,INDEX($DD:$DD,$GH411+21),"")</f>
      </c>
      <c r="FO411">
        <f>IF($GI411&gt;=22,INDEX($DD:$DD,$GH411+22),"")</f>
      </c>
      <c r="FP411">
        <f>IF($GI411&gt;=23,INDEX($DD:$DD,$GH411+23),"")</f>
      </c>
      <c r="FQ411">
        <f>IF($GI411&gt;=24,INDEX($DD:$DD,$GH411+24),"")</f>
      </c>
      <c r="FR411">
        <f>IF($GI411&gt;=25,INDEX($DD:$DD,$GH411+25),"")</f>
      </c>
      <c r="FS411">
        <f>IF($GI411&gt;=26,INDEX($DD:$DD,$GH411+26),"")</f>
      </c>
      <c r="FT411">
        <f>IF($GI411&gt;=27,INDEX($DD:$DD,$GH411+27),"")</f>
      </c>
      <c r="FU411">
        <f>IF($GI411&gt;=28,INDEX($DD:$DD,$GH411+28),"")</f>
      </c>
      <c r="FV411">
        <f>IF($GI411&gt;=29,INDEX($DD:$DD,$GH411+29),"")</f>
      </c>
      <c r="FW411">
        <f>IF($GI411&gt;=30,INDEX($DD:$DD,$GH411+30),"")</f>
      </c>
      <c r="FX411">
        <f>IF($GI411&gt;=31,INDEX($DD:$DD,$GH411+31),"")</f>
      </c>
      <c r="FY411">
        <f>IF($GI411&gt;=32,INDEX($DD:$DD,$GH411+32),"")</f>
      </c>
      <c r="FZ411">
        <f>IF($GI411&gt;=33,INDEX($DD:$DD,$GH411+33),"")</f>
      </c>
      <c r="GA411">
        <f>IF($GI411&gt;=34,INDEX($DD:$DD,$GH411+34),"")</f>
      </c>
      <c r="GB411">
        <f>IF($GI411&gt;=35,INDEX($DD:$DD,$GH411+35),"")</f>
      </c>
      <c r="GC411">
        <f>IF($GI411&gt;=36,INDEX($DD:$DD,$GH411+36),"")</f>
      </c>
      <c r="GD411">
        <f>IF($GI411&gt;=37,INDEX($DD:$DD,$GH411+37),"")</f>
      </c>
      <c r="GE411">
        <f>IF($GI411&gt;=38,INDEX($DD:$DD,$GH411+38),"")</f>
      </c>
      <c r="GF411">
        <f>IF($GI411&gt;=39,INDEX($DD:$DD,$GH411+39),"")</f>
      </c>
      <c r="GG411">
        <f>IF($GI411&gt;=40,INDEX($DD:$DD,$GH411+40),"")</f>
      </c>
      <c r="GH411">
        <f>IFERROR(MATCH($DB411,$DC$2:$DC$148,0)+1,0)</f>
      </c>
      <c r="GI411">
        <f>IFERROR(INDEX($DE$2:$DE$148,MATCH($DB411,$DC$2:$DC$148,0)),0)</f>
      </c>
      <c r="GJ411">
        <f>IFERROR(MATCH($S411,$DF$411:$ES$411,0),0)</f>
      </c>
      <c r="GK411">
        <f>IF($GJ411&gt;0,INDEX($ET$411:$GG$411,$GJ411),"")</f>
      </c>
      <c r="GN411">
        <f>IF($IW411&gt;=1,INDEX($GL:$GL,$IV411+1),"")</f>
      </c>
      <c r="GO411">
        <f>IF($IW411&gt;=2,INDEX($GL:$GL,$IV411+2),"")</f>
      </c>
      <c r="GP411">
        <f>IF($IW411&gt;=3,INDEX($GL:$GL,$IV411+3),"")</f>
      </c>
      <c r="GQ411">
        <f>IF($IW411&gt;=4,INDEX($GL:$GL,$IV411+4),"")</f>
      </c>
      <c r="GR411">
        <f>IF($IW411&gt;=5,INDEX($GL:$GL,$IV411+5),"")</f>
      </c>
      <c r="GS411">
        <f>IF($IW411&gt;=6,INDEX($GL:$GL,$IV411+6),"")</f>
      </c>
      <c r="GT411">
        <f>IF($IW411&gt;=7,INDEX($GL:$GL,$IV411+7),"")</f>
      </c>
      <c r="GU411">
        <f>IF($IW411&gt;=8,INDEX($GL:$GL,$IV411+8),"")</f>
      </c>
      <c r="GV411">
        <f>IF($IW411&gt;=9,INDEX($GL:$GL,$IV411+9),"")</f>
      </c>
      <c r="GW411">
        <f>IF($IW411&gt;=10,INDEX($GL:$GL,$IV411+10),"")</f>
      </c>
      <c r="GX411">
        <f>IF($IW411&gt;=11,INDEX($GL:$GL,$IV411+11),"")</f>
      </c>
      <c r="GY411">
        <f>IF($IW411&gt;=12,INDEX($GL:$GL,$IV411+12),"")</f>
      </c>
      <c r="GZ411">
        <f>IF($IW411&gt;=13,INDEX($GL:$GL,$IV411+13),"")</f>
      </c>
      <c r="HA411">
        <f>IF($IW411&gt;=14,INDEX($GL:$GL,$IV411+14),"")</f>
      </c>
      <c r="HB411">
        <f>IF($IW411&gt;=15,INDEX($GL:$GL,$IV411+15),"")</f>
      </c>
      <c r="HC411">
        <f>IF($IW411&gt;=16,INDEX($GL:$GL,$IV411+16),"")</f>
      </c>
      <c r="HD411">
        <f>IF($IW411&gt;=17,INDEX($GL:$GL,$IV411+17),"")</f>
      </c>
      <c r="HE411">
        <f>IF($IW411&gt;=18,INDEX($GL:$GL,$IV411+18),"")</f>
      </c>
      <c r="HF411">
        <f>IF($IW411&gt;=19,INDEX($GL:$GL,$IV411+19),"")</f>
      </c>
      <c r="HG411">
        <f>IF($IW411&gt;=20,INDEX($GL:$GL,$IV411+20),"")</f>
      </c>
      <c r="HH411">
        <f>IF($IW411&gt;=21,INDEX($GL:$GL,$IV411+21),"")</f>
      </c>
      <c r="HI411">
        <f>IF($IW411&gt;=22,INDEX($GL:$GL,$IV411+22),"")</f>
      </c>
      <c r="HJ411">
        <f>IF($IW411&gt;=23,INDEX($GL:$GL,$IV411+23),"")</f>
      </c>
      <c r="HK411">
        <f>IF($IW411&gt;=24,INDEX($GL:$GL,$IV411+24),"")</f>
      </c>
      <c r="HL411">
        <f>IF($IW411&gt;=25,INDEX($GL:$GL,$IV411+25),"")</f>
      </c>
      <c r="HM411">
        <f>IF($IW411&gt;=26,INDEX($GL:$GL,$IV411+26),"")</f>
      </c>
      <c r="HN411">
        <f>IF($IW411&gt;=27,INDEX($GL:$GL,$IV411+27),"")</f>
      </c>
      <c r="HO411">
        <f>IF($IW411&gt;=28,INDEX($GL:$GL,$IV411+28),"")</f>
      </c>
      <c r="HP411">
        <f>IF($IW411&gt;=29,INDEX($GL:$GL,$IV411+29),"")</f>
      </c>
      <c r="HQ411">
        <f>IF($IW411&gt;=30,INDEX($GL:$GL,$IV411+30),"")</f>
      </c>
      <c r="HR411">
        <f>IF($IW411&gt;=31,INDEX($GL:$GL,$IV411+31),"")</f>
      </c>
      <c r="HS411">
        <f>IF($IW411&gt;=32,INDEX($GL:$GL,$IV411+32),"")</f>
      </c>
      <c r="HT411">
        <f>IF($IW411&gt;=33,INDEX($GL:$GL,$IV411+33),"")</f>
      </c>
      <c r="HU411">
        <f>IF($IW411&gt;=34,INDEX($GL:$GL,$IV411+34),"")</f>
      </c>
      <c r="HV411">
        <f>IF($IW411&gt;=35,INDEX($GL:$GL,$IV411+35),"")</f>
      </c>
      <c r="HW411">
        <f>IF($IW411&gt;=36,INDEX($GL:$GL,$IV411+36),"")</f>
      </c>
      <c r="HX411">
        <f>IF($IW411&gt;=37,INDEX($GL:$GL,$IV411+37),"")</f>
      </c>
      <c r="HY411">
        <f>IF($IW411&gt;=38,INDEX($GL:$GL,$IV411+38),"")</f>
      </c>
      <c r="HZ411">
        <f>IF($IW411&gt;=39,INDEX($GL:$GL,$IV411+39),"")</f>
      </c>
      <c r="IA411">
        <f>IF($IW411&gt;=40,INDEX($GL:$GL,$IV411+40),"")</f>
      </c>
      <c r="IB411">
        <f>IF($IW411&gt;=41,INDEX($GL:$GL,$IV411+41),"")</f>
      </c>
      <c r="IC411">
        <f>IF($IW411&gt;=42,INDEX($GL:$GL,$IV411+42),"")</f>
      </c>
      <c r="ID411">
        <f>IF($IW411&gt;=43,INDEX($GL:$GL,$IV411+43),"")</f>
      </c>
      <c r="IE411">
        <f>IF($IW411&gt;=44,INDEX($GL:$GL,$IV411+44),"")</f>
      </c>
      <c r="IF411">
        <f>IF($IW411&gt;=45,INDEX($GL:$GL,$IV411+45),"")</f>
      </c>
      <c r="IG411">
        <f>IF($IW411&gt;=46,INDEX($GL:$GL,$IV411+46),"")</f>
      </c>
      <c r="IH411">
        <f>IF($IW411&gt;=47,INDEX($GL:$GL,$IV411+47),"")</f>
      </c>
      <c r="II411">
        <f>IF($IW411&gt;=48,INDEX($GL:$GL,$IV411+48),"")</f>
      </c>
      <c r="IJ411">
        <f>IF($IW411&gt;=49,INDEX($GL:$GL,$IV411+49),"")</f>
      </c>
      <c r="IK411">
        <f>IF($IW411&gt;=50,INDEX($GL:$GL,$IV411+50),"")</f>
      </c>
      <c r="IL411">
        <f>IF($IW411&gt;=51,INDEX($GL:$GL,$IV411+51),"")</f>
      </c>
      <c r="IM411">
        <f>IF($IW411&gt;=52,INDEX($GL:$GL,$IV411+52),"")</f>
      </c>
      <c r="IN411">
        <f>IF($IW411&gt;=53,INDEX($GL:$GL,$IV411+53),"")</f>
      </c>
      <c r="IO411">
        <f>IF($IW411&gt;=54,INDEX($GL:$GL,$IV411+54),"")</f>
      </c>
      <c r="IP411">
        <f>IF($IW411&gt;=55,INDEX($GL:$GL,$IV411+55),"")</f>
      </c>
      <c r="IQ411">
        <f>IF($IW411&gt;=56,INDEX($GL:$GL,$IV411+56),"")</f>
      </c>
      <c r="IR411">
        <f>IF($IW411&gt;=57,INDEX($GL:$GL,$IV411+57),"")</f>
      </c>
      <c r="IS411">
        <f>IF($IW411&gt;=58,INDEX($GL:$GL,$IV411+58),"")</f>
      </c>
      <c r="IT411">
        <f>IF($IW411&gt;=59,INDEX($GL:$GL,$IV411+59),"")</f>
      </c>
      <c r="IU411">
        <f>IF($IW411&gt;=60,INDEX($GL:$GL,$IV411+60),"")</f>
      </c>
      <c r="IV411">
        <f>IFERROR(MATCH($GK411,$GL$2:$GL$324,0)+1,0)</f>
      </c>
      <c r="IW411">
        <f>IFERROR(INDEX($GM$2:$GM$324,MATCH($GK411,$GL$2:$GL$324,0)),0)</f>
      </c>
      <c r="IX411" t="s">
        <v>34</v>
      </c>
      <c r="IY411" t="s">
        <v>34</v>
      </c>
    </row>
    <row r="412" spans="1:259" x14ac:dyDescent="0.25">
      <c r="K412">
        <f>IF(OR($N412="",$J412=""),"",IFERROR($N412/$J412,0))</f>
      </c>
      <c r="L412">
        <f>IF($N412="","",
SUM($M412,$O412,$T412,$P412,$R412)*
(1-IF($U412="",0,VALUE($U412)/100)))</f>
      </c>
      <c r="M412">
        <f>IF($N412="","",$N412)</f>
      </c>
      <c r="O412">
        <f>IF($N412="","",
IF($H412="","",
IF(ISNUMBER(SEARCH("exempt",LOWER($H412))),0,
$N412*(VALUE(SUBSTITUTE($H412,"%",""))/100))))</f>
      </c>
      <c r="V412">
        <f>IFERROR(IF(FIND(" - ",$E412)&gt;0,MID($E412,FIND(" - ",$E412)+3,LEN($E412)),""),"")</f>
      </c>
      <c r="AE412" t="s">
        <v>993</v>
      </c>
      <c r="AJ412">
        <f>IFERROR(LEFT($E412,FIND(" - ",$E412)-1),$E412)</f>
      </c>
      <c r="AM412">
        <f>IF($CB412&gt;=1,INDEX($AK:$AK,$CA412+1),"")</f>
      </c>
      <c r="AN412">
        <f>IF($CB412&gt;=2,INDEX($AK:$AK,$CA412+2),"")</f>
      </c>
      <c r="AO412">
        <f>IF($CB412&gt;=3,INDEX($AK:$AK,$CA412+3),"")</f>
      </c>
      <c r="AP412">
        <f>IF($CB412&gt;=4,INDEX($AK:$AK,$CA412+4),"")</f>
      </c>
      <c r="AQ412">
        <f>IF($CB412&gt;=5,INDEX($AK:$AK,$CA412+5),"")</f>
      </c>
      <c r="AR412">
        <f>IF($CB412&gt;=6,INDEX($AK:$AK,$CA412+6),"")</f>
      </c>
      <c r="AS412">
        <f>IF($CB412&gt;=7,INDEX($AK:$AK,$CA412+7),"")</f>
      </c>
      <c r="AT412">
        <f>IF($CB412&gt;=8,INDEX($AK:$AK,$CA412+8),"")</f>
      </c>
      <c r="AU412">
        <f>IF($CB412&gt;=9,INDEX($AK:$AK,$CA412+9),"")</f>
      </c>
      <c r="AV412">
        <f>IF($CB412&gt;=10,INDEX($AK:$AK,$CA412+10),"")</f>
      </c>
      <c r="AW412">
        <f>IF($CB412&gt;=11,INDEX($AK:$AK,$CA412+11),"")</f>
      </c>
      <c r="AX412">
        <f>IF($CB412&gt;=12,INDEX($AK:$AK,$CA412+12),"")</f>
      </c>
      <c r="AY412">
        <f>IF($CB412&gt;=13,INDEX($AK:$AK,$CA412+13),"")</f>
      </c>
      <c r="AZ412">
        <f>IF($CB412&gt;=14,INDEX($AK:$AK,$CA412+14),"")</f>
      </c>
      <c r="BA412">
        <f>IF($CB412&gt;=15,INDEX($AK:$AK,$CA412+15),"")</f>
      </c>
      <c r="BB412">
        <f>IF($CB412&gt;=16,INDEX($AK:$AK,$CA412+16),"")</f>
      </c>
      <c r="BC412">
        <f>IF($CB412&gt;=17,INDEX($AK:$AK,$CA412+17),"")</f>
      </c>
      <c r="BD412">
        <f>IF($CB412&gt;=18,INDEX($AK:$AK,$CA412+18),"")</f>
      </c>
      <c r="BE412">
        <f>IF($CB412&gt;=19,INDEX($AK:$AK,$CA412+19),"")</f>
      </c>
      <c r="BF412">
        <f>IF($CB412&gt;=20,INDEX($AK:$AK,$CA412+20),"")</f>
      </c>
      <c r="BG412">
        <f>IF($CB412&gt;=21,INDEX($AK:$AK,$CA412+21),"")</f>
      </c>
      <c r="BH412">
        <f>IF($CB412&gt;=22,INDEX($AK:$AK,$CA412+22),"")</f>
      </c>
      <c r="BI412">
        <f>IF($CB412&gt;=23,INDEX($AK:$AK,$CA412+23),"")</f>
      </c>
      <c r="BJ412">
        <f>IF($CB412&gt;=24,INDEX($AK:$AK,$CA412+24),"")</f>
      </c>
      <c r="BK412">
        <f>IF($CB412&gt;=25,INDEX($AK:$AK,$CA412+25),"")</f>
      </c>
      <c r="BL412">
        <f>IF($CB412&gt;=26,INDEX($AK:$AK,$CA412+26),"")</f>
      </c>
      <c r="BM412">
        <f>IF($CB412&gt;=27,INDEX($AK:$AK,$CA412+27),"")</f>
      </c>
      <c r="BN412">
        <f>IF($CB412&gt;=28,INDEX($AK:$AK,$CA412+28),"")</f>
      </c>
      <c r="BO412">
        <f>IF($CB412&gt;=29,INDEX($AK:$AK,$CA412+29),"")</f>
      </c>
      <c r="BP412">
        <f>IF($CB412&gt;=30,INDEX($AK:$AK,$CA412+30),"")</f>
      </c>
      <c r="BQ412">
        <f>IF($CB412&gt;=31,INDEX($AK:$AK,$CA412+31),"")</f>
      </c>
      <c r="BR412">
        <f>IF($CB412&gt;=32,INDEX($AK:$AK,$CA412+32),"")</f>
      </c>
      <c r="BS412">
        <f>IF($CB412&gt;=33,INDEX($AK:$AK,$CA412+33),"")</f>
      </c>
      <c r="BT412">
        <f>IF($CB412&gt;=34,INDEX($AK:$AK,$CA412+34),"")</f>
      </c>
      <c r="BU412">
        <f>IF($CB412&gt;=35,INDEX($AK:$AK,$CA412+35),"")</f>
      </c>
      <c r="BV412">
        <f>IF($CB412&gt;=36,INDEX($AK:$AK,$CA412+36),"")</f>
      </c>
      <c r="BW412">
        <f>IF($CB412&gt;=37,INDEX($AK:$AK,$CA412+37),"")</f>
      </c>
      <c r="BX412">
        <f>IF($CB412&gt;=38,INDEX($AK:$AK,$CA412+38),"")</f>
      </c>
      <c r="BY412">
        <f>IF($CB412&gt;=39,INDEX($AK:$AK,$CA412+39),"")</f>
      </c>
      <c r="BZ412">
        <f>IF($CB412&gt;=40,INDEX($AK:$AK,$CA412+40),"")</f>
      </c>
      <c r="CA412">
        <f>IFERROR(MATCH($AJ412,$AK$2:$AK$134,0)+1,0)</f>
      </c>
      <c r="CB412">
        <f>IFERROR(INDEX($AL$2:$AL$134,MATCH($AJ412,$AK$2:$AK$134,0)),0)</f>
      </c>
      <c r="CC412">
        <f>IFERROR(LEFT($F412,FIND(" - ",$F412)-1),$F412)</f>
      </c>
      <c r="CF412">
        <f>IF($DA412&gt;=1,INDEX($CD:$CD,$CZ412+1),"")</f>
      </c>
      <c r="CG412">
        <f>IF($DA412&gt;=2,INDEX($CD:$CD,$CZ412+2),"")</f>
      </c>
      <c r="CH412">
        <f>IF($DA412&gt;=3,INDEX($CD:$CD,$CZ412+3),"")</f>
      </c>
      <c r="CI412">
        <f>IF($DA412&gt;=4,INDEX($CD:$CD,$CZ412+4),"")</f>
      </c>
      <c r="CJ412">
        <f>IF($DA412&gt;=5,INDEX($CD:$CD,$CZ412+5),"")</f>
      </c>
      <c r="CK412">
        <f>IF($DA412&gt;=6,INDEX($CD:$CD,$CZ412+6),"")</f>
      </c>
      <c r="CL412">
        <f>IF($DA412&gt;=7,INDEX($CD:$CD,$CZ412+7),"")</f>
      </c>
      <c r="CM412">
        <f>IF($DA412&gt;=8,INDEX($CD:$CD,$CZ412+8),"")</f>
      </c>
      <c r="CN412">
        <f>IF($DA412&gt;=9,INDEX($CD:$CD,$CZ412+9),"")</f>
      </c>
      <c r="CO412">
        <f>IF($DA412&gt;=10,INDEX($CD:$CD,$CZ412+10),"")</f>
      </c>
      <c r="CP412">
        <f>IF($DA412&gt;=11,INDEX($CD:$CD,$CZ412+11),"")</f>
      </c>
      <c r="CQ412">
        <f>IF($DA412&gt;=12,INDEX($CD:$CD,$CZ412+12),"")</f>
      </c>
      <c r="CR412">
        <f>IF($DA412&gt;=13,INDEX($CD:$CD,$CZ412+13),"")</f>
      </c>
      <c r="CS412">
        <f>IF($DA412&gt;=14,INDEX($CD:$CD,$CZ412+14),"")</f>
      </c>
      <c r="CT412">
        <f>IF($DA412&gt;=15,INDEX($CD:$CD,$CZ412+15),"")</f>
      </c>
      <c r="CU412">
        <f>IF($DA412&gt;=16,INDEX($CD:$CD,$CZ412+16),"")</f>
      </c>
      <c r="CV412">
        <f>IF($DA412&gt;=17,INDEX($CD:$CD,$CZ412+17),"")</f>
      </c>
      <c r="CW412">
        <f>IF($DA412&gt;=18,INDEX($CD:$CD,$CZ412+18),"")</f>
      </c>
      <c r="CX412">
        <f>IF($DA412&gt;=19,INDEX($CD:$CD,$CZ412+19),"")</f>
      </c>
      <c r="CY412">
        <f>IF($DA412&gt;=20,INDEX($CD:$CD,$CZ412+20),"")</f>
      </c>
      <c r="CZ412">
        <f>IFERROR(MATCH($CC412,$CD$2:$CD$263,0)+1,0)</f>
      </c>
      <c r="DA412">
        <f>IFERROR(INDEX($CE$2:$CE$263,MATCH($CC412,$CD$2:$CD$263,0)),0)</f>
      </c>
      <c r="DB412">
        <f>IFERROR(INDEX($AI:$AI,MATCH($H412,$AH:$AH,0))&amp;"","")</f>
      </c>
      <c r="DF412">
        <f>IF($GI412&gt;=1,INDEX($DC:$DC,$GH412+1),"")</f>
      </c>
      <c r="DG412">
        <f>IF($GI412&gt;=2,INDEX($DC:$DC,$GH412+2),"")</f>
      </c>
      <c r="DH412">
        <f>IF($GI412&gt;=3,INDEX($DC:$DC,$GH412+3),"")</f>
      </c>
      <c r="DI412">
        <f>IF($GI412&gt;=4,INDEX($DC:$DC,$GH412+4),"")</f>
      </c>
      <c r="DJ412">
        <f>IF($GI412&gt;=5,INDEX($DC:$DC,$GH412+5),"")</f>
      </c>
      <c r="DK412">
        <f>IF($GI412&gt;=6,INDEX($DC:$DC,$GH412+6),"")</f>
      </c>
      <c r="DL412">
        <f>IF($GI412&gt;=7,INDEX($DC:$DC,$GH412+7),"")</f>
      </c>
      <c r="DM412">
        <f>IF($GI412&gt;=8,INDEX($DC:$DC,$GH412+8),"")</f>
      </c>
      <c r="DN412">
        <f>IF($GI412&gt;=9,INDEX($DC:$DC,$GH412+9),"")</f>
      </c>
      <c r="DO412">
        <f>IF($GI412&gt;=10,INDEX($DC:$DC,$GH412+10),"")</f>
      </c>
      <c r="DP412">
        <f>IF($GI412&gt;=11,INDEX($DC:$DC,$GH412+11),"")</f>
      </c>
      <c r="DQ412">
        <f>IF($GI412&gt;=12,INDEX($DC:$DC,$GH412+12),"")</f>
      </c>
      <c r="DR412">
        <f>IF($GI412&gt;=13,INDEX($DC:$DC,$GH412+13),"")</f>
      </c>
      <c r="DS412">
        <f>IF($GI412&gt;=14,INDEX($DC:$DC,$GH412+14),"")</f>
      </c>
      <c r="DT412">
        <f>IF($GI412&gt;=15,INDEX($DC:$DC,$GH412+15),"")</f>
      </c>
      <c r="DU412">
        <f>IF($GI412&gt;=16,INDEX($DC:$DC,$GH412+16),"")</f>
      </c>
      <c r="DV412">
        <f>IF($GI412&gt;=17,INDEX($DC:$DC,$GH412+17),"")</f>
      </c>
      <c r="DW412">
        <f>IF($GI412&gt;=18,INDEX($DC:$DC,$GH412+18),"")</f>
      </c>
      <c r="DX412">
        <f>IF($GI412&gt;=19,INDEX($DC:$DC,$GH412+19),"")</f>
      </c>
      <c r="DY412">
        <f>IF($GI412&gt;=20,INDEX($DC:$DC,$GH412+20),"")</f>
      </c>
      <c r="DZ412">
        <f>IF($GI412&gt;=21,INDEX($DC:$DC,$GH412+21),"")</f>
      </c>
      <c r="EA412">
        <f>IF($GI412&gt;=22,INDEX($DC:$DC,$GH412+22),"")</f>
      </c>
      <c r="EB412">
        <f>IF($GI412&gt;=23,INDEX($DC:$DC,$GH412+23),"")</f>
      </c>
      <c r="EC412">
        <f>IF($GI412&gt;=24,INDEX($DC:$DC,$GH412+24),"")</f>
      </c>
      <c r="ED412">
        <f>IF($GI412&gt;=25,INDEX($DC:$DC,$GH412+25),"")</f>
      </c>
      <c r="EE412">
        <f>IF($GI412&gt;=26,INDEX($DC:$DC,$GH412+26),"")</f>
      </c>
      <c r="EF412">
        <f>IF($GI412&gt;=27,INDEX($DC:$DC,$GH412+27),"")</f>
      </c>
      <c r="EG412">
        <f>IF($GI412&gt;=28,INDEX($DC:$DC,$GH412+28),"")</f>
      </c>
      <c r="EH412">
        <f>IF($GI412&gt;=29,INDEX($DC:$DC,$GH412+29),"")</f>
      </c>
      <c r="EI412">
        <f>IF($GI412&gt;=30,INDEX($DC:$DC,$GH412+30),"")</f>
      </c>
      <c r="EJ412">
        <f>IF($GI412&gt;=31,INDEX($DC:$DC,$GH412+31),"")</f>
      </c>
      <c r="EK412">
        <f>IF($GI412&gt;=32,INDEX($DC:$DC,$GH412+32),"")</f>
      </c>
      <c r="EL412">
        <f>IF($GI412&gt;=33,INDEX($DC:$DC,$GH412+33),"")</f>
      </c>
      <c r="EM412">
        <f>IF($GI412&gt;=34,INDEX($DC:$DC,$GH412+34),"")</f>
      </c>
      <c r="EN412">
        <f>IF($GI412&gt;=35,INDEX($DC:$DC,$GH412+35),"")</f>
      </c>
      <c r="EO412">
        <f>IF($GI412&gt;=36,INDEX($DC:$DC,$GH412+36),"")</f>
      </c>
      <c r="EP412">
        <f>IF($GI412&gt;=37,INDEX($DC:$DC,$GH412+37),"")</f>
      </c>
      <c r="EQ412">
        <f>IF($GI412&gt;=38,INDEX($DC:$DC,$GH412+38),"")</f>
      </c>
      <c r="ER412">
        <f>IF($GI412&gt;=39,INDEX($DC:$DC,$GH412+39),"")</f>
      </c>
      <c r="ES412">
        <f>IF($GI412&gt;=40,INDEX($DC:$DC,$GH412+40),"")</f>
      </c>
      <c r="ET412">
        <f>IF($GI412&gt;=1,INDEX($DD:$DD,$GH412+1),"")</f>
      </c>
      <c r="EU412">
        <f>IF($GI412&gt;=2,INDEX($DD:$DD,$GH412+2),"")</f>
      </c>
      <c r="EV412">
        <f>IF($GI412&gt;=3,INDEX($DD:$DD,$GH412+3),"")</f>
      </c>
      <c r="EW412">
        <f>IF($GI412&gt;=4,INDEX($DD:$DD,$GH412+4),"")</f>
      </c>
      <c r="EX412">
        <f>IF($GI412&gt;=5,INDEX($DD:$DD,$GH412+5),"")</f>
      </c>
      <c r="EY412">
        <f>IF($GI412&gt;=6,INDEX($DD:$DD,$GH412+6),"")</f>
      </c>
      <c r="EZ412">
        <f>IF($GI412&gt;=7,INDEX($DD:$DD,$GH412+7),"")</f>
      </c>
      <c r="FA412">
        <f>IF($GI412&gt;=8,INDEX($DD:$DD,$GH412+8),"")</f>
      </c>
      <c r="FB412">
        <f>IF($GI412&gt;=9,INDEX($DD:$DD,$GH412+9),"")</f>
      </c>
      <c r="FC412">
        <f>IF($GI412&gt;=10,INDEX($DD:$DD,$GH412+10),"")</f>
      </c>
      <c r="FD412">
        <f>IF($GI412&gt;=11,INDEX($DD:$DD,$GH412+11),"")</f>
      </c>
      <c r="FE412">
        <f>IF($GI412&gt;=12,INDEX($DD:$DD,$GH412+12),"")</f>
      </c>
      <c r="FF412">
        <f>IF($GI412&gt;=13,INDEX($DD:$DD,$GH412+13),"")</f>
      </c>
      <c r="FG412">
        <f>IF($GI412&gt;=14,INDEX($DD:$DD,$GH412+14),"")</f>
      </c>
      <c r="FH412">
        <f>IF($GI412&gt;=15,INDEX($DD:$DD,$GH412+15),"")</f>
      </c>
      <c r="FI412">
        <f>IF($GI412&gt;=16,INDEX($DD:$DD,$GH412+16),"")</f>
      </c>
      <c r="FJ412">
        <f>IF($GI412&gt;=17,INDEX($DD:$DD,$GH412+17),"")</f>
      </c>
      <c r="FK412">
        <f>IF($GI412&gt;=18,INDEX($DD:$DD,$GH412+18),"")</f>
      </c>
      <c r="FL412">
        <f>IF($GI412&gt;=19,INDEX($DD:$DD,$GH412+19),"")</f>
      </c>
      <c r="FM412">
        <f>IF($GI412&gt;=20,INDEX($DD:$DD,$GH412+20),"")</f>
      </c>
      <c r="FN412">
        <f>IF($GI412&gt;=21,INDEX($DD:$DD,$GH412+21),"")</f>
      </c>
      <c r="FO412">
        <f>IF($GI412&gt;=22,INDEX($DD:$DD,$GH412+22),"")</f>
      </c>
      <c r="FP412">
        <f>IF($GI412&gt;=23,INDEX($DD:$DD,$GH412+23),"")</f>
      </c>
      <c r="FQ412">
        <f>IF($GI412&gt;=24,INDEX($DD:$DD,$GH412+24),"")</f>
      </c>
      <c r="FR412">
        <f>IF($GI412&gt;=25,INDEX($DD:$DD,$GH412+25),"")</f>
      </c>
      <c r="FS412">
        <f>IF($GI412&gt;=26,INDEX($DD:$DD,$GH412+26),"")</f>
      </c>
      <c r="FT412">
        <f>IF($GI412&gt;=27,INDEX($DD:$DD,$GH412+27),"")</f>
      </c>
      <c r="FU412">
        <f>IF($GI412&gt;=28,INDEX($DD:$DD,$GH412+28),"")</f>
      </c>
      <c r="FV412">
        <f>IF($GI412&gt;=29,INDEX($DD:$DD,$GH412+29),"")</f>
      </c>
      <c r="FW412">
        <f>IF($GI412&gt;=30,INDEX($DD:$DD,$GH412+30),"")</f>
      </c>
      <c r="FX412">
        <f>IF($GI412&gt;=31,INDEX($DD:$DD,$GH412+31),"")</f>
      </c>
      <c r="FY412">
        <f>IF($GI412&gt;=32,INDEX($DD:$DD,$GH412+32),"")</f>
      </c>
      <c r="FZ412">
        <f>IF($GI412&gt;=33,INDEX($DD:$DD,$GH412+33),"")</f>
      </c>
      <c r="GA412">
        <f>IF($GI412&gt;=34,INDEX($DD:$DD,$GH412+34),"")</f>
      </c>
      <c r="GB412">
        <f>IF($GI412&gt;=35,INDEX($DD:$DD,$GH412+35),"")</f>
      </c>
      <c r="GC412">
        <f>IF($GI412&gt;=36,INDEX($DD:$DD,$GH412+36),"")</f>
      </c>
      <c r="GD412">
        <f>IF($GI412&gt;=37,INDEX($DD:$DD,$GH412+37),"")</f>
      </c>
      <c r="GE412">
        <f>IF($GI412&gt;=38,INDEX($DD:$DD,$GH412+38),"")</f>
      </c>
      <c r="GF412">
        <f>IF($GI412&gt;=39,INDEX($DD:$DD,$GH412+39),"")</f>
      </c>
      <c r="GG412">
        <f>IF($GI412&gt;=40,INDEX($DD:$DD,$GH412+40),"")</f>
      </c>
      <c r="GH412">
        <f>IFERROR(MATCH($DB412,$DC$2:$DC$148,0)+1,0)</f>
      </c>
      <c r="GI412">
        <f>IFERROR(INDEX($DE$2:$DE$148,MATCH($DB412,$DC$2:$DC$148,0)),0)</f>
      </c>
      <c r="GJ412">
        <f>IFERROR(MATCH($S412,$DF$412:$ES$412,0),0)</f>
      </c>
      <c r="GK412">
        <f>IF($GJ412&gt;0,INDEX($ET$412:$GG$412,$GJ412),"")</f>
      </c>
      <c r="GN412">
        <f>IF($IW412&gt;=1,INDEX($GL:$GL,$IV412+1),"")</f>
      </c>
      <c r="GO412">
        <f>IF($IW412&gt;=2,INDEX($GL:$GL,$IV412+2),"")</f>
      </c>
      <c r="GP412">
        <f>IF($IW412&gt;=3,INDEX($GL:$GL,$IV412+3),"")</f>
      </c>
      <c r="GQ412">
        <f>IF($IW412&gt;=4,INDEX($GL:$GL,$IV412+4),"")</f>
      </c>
      <c r="GR412">
        <f>IF($IW412&gt;=5,INDEX($GL:$GL,$IV412+5),"")</f>
      </c>
      <c r="GS412">
        <f>IF($IW412&gt;=6,INDEX($GL:$GL,$IV412+6),"")</f>
      </c>
      <c r="GT412">
        <f>IF($IW412&gt;=7,INDEX($GL:$GL,$IV412+7),"")</f>
      </c>
      <c r="GU412">
        <f>IF($IW412&gt;=8,INDEX($GL:$GL,$IV412+8),"")</f>
      </c>
      <c r="GV412">
        <f>IF($IW412&gt;=9,INDEX($GL:$GL,$IV412+9),"")</f>
      </c>
      <c r="GW412">
        <f>IF($IW412&gt;=10,INDEX($GL:$GL,$IV412+10),"")</f>
      </c>
      <c r="GX412">
        <f>IF($IW412&gt;=11,INDEX($GL:$GL,$IV412+11),"")</f>
      </c>
      <c r="GY412">
        <f>IF($IW412&gt;=12,INDEX($GL:$GL,$IV412+12),"")</f>
      </c>
      <c r="GZ412">
        <f>IF($IW412&gt;=13,INDEX($GL:$GL,$IV412+13),"")</f>
      </c>
      <c r="HA412">
        <f>IF($IW412&gt;=14,INDEX($GL:$GL,$IV412+14),"")</f>
      </c>
      <c r="HB412">
        <f>IF($IW412&gt;=15,INDEX($GL:$GL,$IV412+15),"")</f>
      </c>
      <c r="HC412">
        <f>IF($IW412&gt;=16,INDEX($GL:$GL,$IV412+16),"")</f>
      </c>
      <c r="HD412">
        <f>IF($IW412&gt;=17,INDEX($GL:$GL,$IV412+17),"")</f>
      </c>
      <c r="HE412">
        <f>IF($IW412&gt;=18,INDEX($GL:$GL,$IV412+18),"")</f>
      </c>
      <c r="HF412">
        <f>IF($IW412&gt;=19,INDEX($GL:$GL,$IV412+19),"")</f>
      </c>
      <c r="HG412">
        <f>IF($IW412&gt;=20,INDEX($GL:$GL,$IV412+20),"")</f>
      </c>
      <c r="HH412">
        <f>IF($IW412&gt;=21,INDEX($GL:$GL,$IV412+21),"")</f>
      </c>
      <c r="HI412">
        <f>IF($IW412&gt;=22,INDEX($GL:$GL,$IV412+22),"")</f>
      </c>
      <c r="HJ412">
        <f>IF($IW412&gt;=23,INDEX($GL:$GL,$IV412+23),"")</f>
      </c>
      <c r="HK412">
        <f>IF($IW412&gt;=24,INDEX($GL:$GL,$IV412+24),"")</f>
      </c>
      <c r="HL412">
        <f>IF($IW412&gt;=25,INDEX($GL:$GL,$IV412+25),"")</f>
      </c>
      <c r="HM412">
        <f>IF($IW412&gt;=26,INDEX($GL:$GL,$IV412+26),"")</f>
      </c>
      <c r="HN412">
        <f>IF($IW412&gt;=27,INDEX($GL:$GL,$IV412+27),"")</f>
      </c>
      <c r="HO412">
        <f>IF($IW412&gt;=28,INDEX($GL:$GL,$IV412+28),"")</f>
      </c>
      <c r="HP412">
        <f>IF($IW412&gt;=29,INDEX($GL:$GL,$IV412+29),"")</f>
      </c>
      <c r="HQ412">
        <f>IF($IW412&gt;=30,INDEX($GL:$GL,$IV412+30),"")</f>
      </c>
      <c r="HR412">
        <f>IF($IW412&gt;=31,INDEX($GL:$GL,$IV412+31),"")</f>
      </c>
      <c r="HS412">
        <f>IF($IW412&gt;=32,INDEX($GL:$GL,$IV412+32),"")</f>
      </c>
      <c r="HT412">
        <f>IF($IW412&gt;=33,INDEX($GL:$GL,$IV412+33),"")</f>
      </c>
      <c r="HU412">
        <f>IF($IW412&gt;=34,INDEX($GL:$GL,$IV412+34),"")</f>
      </c>
      <c r="HV412">
        <f>IF($IW412&gt;=35,INDEX($GL:$GL,$IV412+35),"")</f>
      </c>
      <c r="HW412">
        <f>IF($IW412&gt;=36,INDEX($GL:$GL,$IV412+36),"")</f>
      </c>
      <c r="HX412">
        <f>IF($IW412&gt;=37,INDEX($GL:$GL,$IV412+37),"")</f>
      </c>
      <c r="HY412">
        <f>IF($IW412&gt;=38,INDEX($GL:$GL,$IV412+38),"")</f>
      </c>
      <c r="HZ412">
        <f>IF($IW412&gt;=39,INDEX($GL:$GL,$IV412+39),"")</f>
      </c>
      <c r="IA412">
        <f>IF($IW412&gt;=40,INDEX($GL:$GL,$IV412+40),"")</f>
      </c>
      <c r="IB412">
        <f>IF($IW412&gt;=41,INDEX($GL:$GL,$IV412+41),"")</f>
      </c>
      <c r="IC412">
        <f>IF($IW412&gt;=42,INDEX($GL:$GL,$IV412+42),"")</f>
      </c>
      <c r="ID412">
        <f>IF($IW412&gt;=43,INDEX($GL:$GL,$IV412+43),"")</f>
      </c>
      <c r="IE412">
        <f>IF($IW412&gt;=44,INDEX($GL:$GL,$IV412+44),"")</f>
      </c>
      <c r="IF412">
        <f>IF($IW412&gt;=45,INDEX($GL:$GL,$IV412+45),"")</f>
      </c>
      <c r="IG412">
        <f>IF($IW412&gt;=46,INDEX($GL:$GL,$IV412+46),"")</f>
      </c>
      <c r="IH412">
        <f>IF($IW412&gt;=47,INDEX($GL:$GL,$IV412+47),"")</f>
      </c>
      <c r="II412">
        <f>IF($IW412&gt;=48,INDEX($GL:$GL,$IV412+48),"")</f>
      </c>
      <c r="IJ412">
        <f>IF($IW412&gt;=49,INDEX($GL:$GL,$IV412+49),"")</f>
      </c>
      <c r="IK412">
        <f>IF($IW412&gt;=50,INDEX($GL:$GL,$IV412+50),"")</f>
      </c>
      <c r="IL412">
        <f>IF($IW412&gt;=51,INDEX($GL:$GL,$IV412+51),"")</f>
      </c>
      <c r="IM412">
        <f>IF($IW412&gt;=52,INDEX($GL:$GL,$IV412+52),"")</f>
      </c>
      <c r="IN412">
        <f>IF($IW412&gt;=53,INDEX($GL:$GL,$IV412+53),"")</f>
      </c>
      <c r="IO412">
        <f>IF($IW412&gt;=54,INDEX($GL:$GL,$IV412+54),"")</f>
      </c>
      <c r="IP412">
        <f>IF($IW412&gt;=55,INDEX($GL:$GL,$IV412+55),"")</f>
      </c>
      <c r="IQ412">
        <f>IF($IW412&gt;=56,INDEX($GL:$GL,$IV412+56),"")</f>
      </c>
      <c r="IR412">
        <f>IF($IW412&gt;=57,INDEX($GL:$GL,$IV412+57),"")</f>
      </c>
      <c r="IS412">
        <f>IF($IW412&gt;=58,INDEX($GL:$GL,$IV412+58),"")</f>
      </c>
      <c r="IT412">
        <f>IF($IW412&gt;=59,INDEX($GL:$GL,$IV412+59),"")</f>
      </c>
      <c r="IU412">
        <f>IF($IW412&gt;=60,INDEX($GL:$GL,$IV412+60),"")</f>
      </c>
      <c r="IV412">
        <f>IFERROR(MATCH($GK412,$GL$2:$GL$324,0)+1,0)</f>
      </c>
      <c r="IW412">
        <f>IFERROR(INDEX($GM$2:$GM$324,MATCH($GK412,$GL$2:$GL$324,0)),0)</f>
      </c>
      <c r="IX412" t="s">
        <v>34</v>
      </c>
      <c r="IY412" t="s">
        <v>34</v>
      </c>
    </row>
    <row r="413" spans="1:259" x14ac:dyDescent="0.25">
      <c r="K413">
        <f>IF(OR($N413="",$J413=""),"",IFERROR($N413/$J413,0))</f>
      </c>
      <c r="L413">
        <f>IF($N413="","",
SUM($M413,$O413,$T413,$P413,$R413)*
(1-IF($U413="",0,VALUE($U413)/100)))</f>
      </c>
      <c r="M413">
        <f>IF($N413="","",$N413)</f>
      </c>
      <c r="O413">
        <f>IF($N413="","",
IF($H413="","",
IF(ISNUMBER(SEARCH("exempt",LOWER($H413))),0,
$N413*(VALUE(SUBSTITUTE($H413,"%",""))/100))))</f>
      </c>
      <c r="V413">
        <f>IFERROR(IF(FIND(" - ",$E413)&gt;0,MID($E413,FIND(" - ",$E413)+3,LEN($E413)),""),"")</f>
      </c>
      <c r="AE413" t="s">
        <v>994</v>
      </c>
      <c r="AJ413">
        <f>IFERROR(LEFT($E413,FIND(" - ",$E413)-1),$E413)</f>
      </c>
      <c r="AM413">
        <f>IF($CB413&gt;=1,INDEX($AK:$AK,$CA413+1),"")</f>
      </c>
      <c r="AN413">
        <f>IF($CB413&gt;=2,INDEX($AK:$AK,$CA413+2),"")</f>
      </c>
      <c r="AO413">
        <f>IF($CB413&gt;=3,INDEX($AK:$AK,$CA413+3),"")</f>
      </c>
      <c r="AP413">
        <f>IF($CB413&gt;=4,INDEX($AK:$AK,$CA413+4),"")</f>
      </c>
      <c r="AQ413">
        <f>IF($CB413&gt;=5,INDEX($AK:$AK,$CA413+5),"")</f>
      </c>
      <c r="AR413">
        <f>IF($CB413&gt;=6,INDEX($AK:$AK,$CA413+6),"")</f>
      </c>
      <c r="AS413">
        <f>IF($CB413&gt;=7,INDEX($AK:$AK,$CA413+7),"")</f>
      </c>
      <c r="AT413">
        <f>IF($CB413&gt;=8,INDEX($AK:$AK,$CA413+8),"")</f>
      </c>
      <c r="AU413">
        <f>IF($CB413&gt;=9,INDEX($AK:$AK,$CA413+9),"")</f>
      </c>
      <c r="AV413">
        <f>IF($CB413&gt;=10,INDEX($AK:$AK,$CA413+10),"")</f>
      </c>
      <c r="AW413">
        <f>IF($CB413&gt;=11,INDEX($AK:$AK,$CA413+11),"")</f>
      </c>
      <c r="AX413">
        <f>IF($CB413&gt;=12,INDEX($AK:$AK,$CA413+12),"")</f>
      </c>
      <c r="AY413">
        <f>IF($CB413&gt;=13,INDEX($AK:$AK,$CA413+13),"")</f>
      </c>
      <c r="AZ413">
        <f>IF($CB413&gt;=14,INDEX($AK:$AK,$CA413+14),"")</f>
      </c>
      <c r="BA413">
        <f>IF($CB413&gt;=15,INDEX($AK:$AK,$CA413+15),"")</f>
      </c>
      <c r="BB413">
        <f>IF($CB413&gt;=16,INDEX($AK:$AK,$CA413+16),"")</f>
      </c>
      <c r="BC413">
        <f>IF($CB413&gt;=17,INDEX($AK:$AK,$CA413+17),"")</f>
      </c>
      <c r="BD413">
        <f>IF($CB413&gt;=18,INDEX($AK:$AK,$CA413+18),"")</f>
      </c>
      <c r="BE413">
        <f>IF($CB413&gt;=19,INDEX($AK:$AK,$CA413+19),"")</f>
      </c>
      <c r="BF413">
        <f>IF($CB413&gt;=20,INDEX($AK:$AK,$CA413+20),"")</f>
      </c>
      <c r="BG413">
        <f>IF($CB413&gt;=21,INDEX($AK:$AK,$CA413+21),"")</f>
      </c>
      <c r="BH413">
        <f>IF($CB413&gt;=22,INDEX($AK:$AK,$CA413+22),"")</f>
      </c>
      <c r="BI413">
        <f>IF($CB413&gt;=23,INDEX($AK:$AK,$CA413+23),"")</f>
      </c>
      <c r="BJ413">
        <f>IF($CB413&gt;=24,INDEX($AK:$AK,$CA413+24),"")</f>
      </c>
      <c r="BK413">
        <f>IF($CB413&gt;=25,INDEX($AK:$AK,$CA413+25),"")</f>
      </c>
      <c r="BL413">
        <f>IF($CB413&gt;=26,INDEX($AK:$AK,$CA413+26),"")</f>
      </c>
      <c r="BM413">
        <f>IF($CB413&gt;=27,INDEX($AK:$AK,$CA413+27),"")</f>
      </c>
      <c r="BN413">
        <f>IF($CB413&gt;=28,INDEX($AK:$AK,$CA413+28),"")</f>
      </c>
      <c r="BO413">
        <f>IF($CB413&gt;=29,INDEX($AK:$AK,$CA413+29),"")</f>
      </c>
      <c r="BP413">
        <f>IF($CB413&gt;=30,INDEX($AK:$AK,$CA413+30),"")</f>
      </c>
      <c r="BQ413">
        <f>IF($CB413&gt;=31,INDEX($AK:$AK,$CA413+31),"")</f>
      </c>
      <c r="BR413">
        <f>IF($CB413&gt;=32,INDEX($AK:$AK,$CA413+32),"")</f>
      </c>
      <c r="BS413">
        <f>IF($CB413&gt;=33,INDEX($AK:$AK,$CA413+33),"")</f>
      </c>
      <c r="BT413">
        <f>IF($CB413&gt;=34,INDEX($AK:$AK,$CA413+34),"")</f>
      </c>
      <c r="BU413">
        <f>IF($CB413&gt;=35,INDEX($AK:$AK,$CA413+35),"")</f>
      </c>
      <c r="BV413">
        <f>IF($CB413&gt;=36,INDEX($AK:$AK,$CA413+36),"")</f>
      </c>
      <c r="BW413">
        <f>IF($CB413&gt;=37,INDEX($AK:$AK,$CA413+37),"")</f>
      </c>
      <c r="BX413">
        <f>IF($CB413&gt;=38,INDEX($AK:$AK,$CA413+38),"")</f>
      </c>
      <c r="BY413">
        <f>IF($CB413&gt;=39,INDEX($AK:$AK,$CA413+39),"")</f>
      </c>
      <c r="BZ413">
        <f>IF($CB413&gt;=40,INDEX($AK:$AK,$CA413+40),"")</f>
      </c>
      <c r="CA413">
        <f>IFERROR(MATCH($AJ413,$AK$2:$AK$134,0)+1,0)</f>
      </c>
      <c r="CB413">
        <f>IFERROR(INDEX($AL$2:$AL$134,MATCH($AJ413,$AK$2:$AK$134,0)),0)</f>
      </c>
      <c r="CC413">
        <f>IFERROR(LEFT($F413,FIND(" - ",$F413)-1),$F413)</f>
      </c>
      <c r="CF413">
        <f>IF($DA413&gt;=1,INDEX($CD:$CD,$CZ413+1),"")</f>
      </c>
      <c r="CG413">
        <f>IF($DA413&gt;=2,INDEX($CD:$CD,$CZ413+2),"")</f>
      </c>
      <c r="CH413">
        <f>IF($DA413&gt;=3,INDEX($CD:$CD,$CZ413+3),"")</f>
      </c>
      <c r="CI413">
        <f>IF($DA413&gt;=4,INDEX($CD:$CD,$CZ413+4),"")</f>
      </c>
      <c r="CJ413">
        <f>IF($DA413&gt;=5,INDEX($CD:$CD,$CZ413+5),"")</f>
      </c>
      <c r="CK413">
        <f>IF($DA413&gt;=6,INDEX($CD:$CD,$CZ413+6),"")</f>
      </c>
      <c r="CL413">
        <f>IF($DA413&gt;=7,INDEX($CD:$CD,$CZ413+7),"")</f>
      </c>
      <c r="CM413">
        <f>IF($DA413&gt;=8,INDEX($CD:$CD,$CZ413+8),"")</f>
      </c>
      <c r="CN413">
        <f>IF($DA413&gt;=9,INDEX($CD:$CD,$CZ413+9),"")</f>
      </c>
      <c r="CO413">
        <f>IF($DA413&gt;=10,INDEX($CD:$CD,$CZ413+10),"")</f>
      </c>
      <c r="CP413">
        <f>IF($DA413&gt;=11,INDEX($CD:$CD,$CZ413+11),"")</f>
      </c>
      <c r="CQ413">
        <f>IF($DA413&gt;=12,INDEX($CD:$CD,$CZ413+12),"")</f>
      </c>
      <c r="CR413">
        <f>IF($DA413&gt;=13,INDEX($CD:$CD,$CZ413+13),"")</f>
      </c>
      <c r="CS413">
        <f>IF($DA413&gt;=14,INDEX($CD:$CD,$CZ413+14),"")</f>
      </c>
      <c r="CT413">
        <f>IF($DA413&gt;=15,INDEX($CD:$CD,$CZ413+15),"")</f>
      </c>
      <c r="CU413">
        <f>IF($DA413&gt;=16,INDEX($CD:$CD,$CZ413+16),"")</f>
      </c>
      <c r="CV413">
        <f>IF($DA413&gt;=17,INDEX($CD:$CD,$CZ413+17),"")</f>
      </c>
      <c r="CW413">
        <f>IF($DA413&gt;=18,INDEX($CD:$CD,$CZ413+18),"")</f>
      </c>
      <c r="CX413">
        <f>IF($DA413&gt;=19,INDEX($CD:$CD,$CZ413+19),"")</f>
      </c>
      <c r="CY413">
        <f>IF($DA413&gt;=20,INDEX($CD:$CD,$CZ413+20),"")</f>
      </c>
      <c r="CZ413">
        <f>IFERROR(MATCH($CC413,$CD$2:$CD$263,0)+1,0)</f>
      </c>
      <c r="DA413">
        <f>IFERROR(INDEX($CE$2:$CE$263,MATCH($CC413,$CD$2:$CD$263,0)),0)</f>
      </c>
      <c r="DB413">
        <f>IFERROR(INDEX($AI:$AI,MATCH($H413,$AH:$AH,0))&amp;"","")</f>
      </c>
      <c r="DF413">
        <f>IF($GI413&gt;=1,INDEX($DC:$DC,$GH413+1),"")</f>
      </c>
      <c r="DG413">
        <f>IF($GI413&gt;=2,INDEX($DC:$DC,$GH413+2),"")</f>
      </c>
      <c r="DH413">
        <f>IF($GI413&gt;=3,INDEX($DC:$DC,$GH413+3),"")</f>
      </c>
      <c r="DI413">
        <f>IF($GI413&gt;=4,INDEX($DC:$DC,$GH413+4),"")</f>
      </c>
      <c r="DJ413">
        <f>IF($GI413&gt;=5,INDEX($DC:$DC,$GH413+5),"")</f>
      </c>
      <c r="DK413">
        <f>IF($GI413&gt;=6,INDEX($DC:$DC,$GH413+6),"")</f>
      </c>
      <c r="DL413">
        <f>IF($GI413&gt;=7,INDEX($DC:$DC,$GH413+7),"")</f>
      </c>
      <c r="DM413">
        <f>IF($GI413&gt;=8,INDEX($DC:$DC,$GH413+8),"")</f>
      </c>
      <c r="DN413">
        <f>IF($GI413&gt;=9,INDEX($DC:$DC,$GH413+9),"")</f>
      </c>
      <c r="DO413">
        <f>IF($GI413&gt;=10,INDEX($DC:$DC,$GH413+10),"")</f>
      </c>
      <c r="DP413">
        <f>IF($GI413&gt;=11,INDEX($DC:$DC,$GH413+11),"")</f>
      </c>
      <c r="DQ413">
        <f>IF($GI413&gt;=12,INDEX($DC:$DC,$GH413+12),"")</f>
      </c>
      <c r="DR413">
        <f>IF($GI413&gt;=13,INDEX($DC:$DC,$GH413+13),"")</f>
      </c>
      <c r="DS413">
        <f>IF($GI413&gt;=14,INDEX($DC:$DC,$GH413+14),"")</f>
      </c>
      <c r="DT413">
        <f>IF($GI413&gt;=15,INDEX($DC:$DC,$GH413+15),"")</f>
      </c>
      <c r="DU413">
        <f>IF($GI413&gt;=16,INDEX($DC:$DC,$GH413+16),"")</f>
      </c>
      <c r="DV413">
        <f>IF($GI413&gt;=17,INDEX($DC:$DC,$GH413+17),"")</f>
      </c>
      <c r="DW413">
        <f>IF($GI413&gt;=18,INDEX($DC:$DC,$GH413+18),"")</f>
      </c>
      <c r="DX413">
        <f>IF($GI413&gt;=19,INDEX($DC:$DC,$GH413+19),"")</f>
      </c>
      <c r="DY413">
        <f>IF($GI413&gt;=20,INDEX($DC:$DC,$GH413+20),"")</f>
      </c>
      <c r="DZ413">
        <f>IF($GI413&gt;=21,INDEX($DC:$DC,$GH413+21),"")</f>
      </c>
      <c r="EA413">
        <f>IF($GI413&gt;=22,INDEX($DC:$DC,$GH413+22),"")</f>
      </c>
      <c r="EB413">
        <f>IF($GI413&gt;=23,INDEX($DC:$DC,$GH413+23),"")</f>
      </c>
      <c r="EC413">
        <f>IF($GI413&gt;=24,INDEX($DC:$DC,$GH413+24),"")</f>
      </c>
      <c r="ED413">
        <f>IF($GI413&gt;=25,INDEX($DC:$DC,$GH413+25),"")</f>
      </c>
      <c r="EE413">
        <f>IF($GI413&gt;=26,INDEX($DC:$DC,$GH413+26),"")</f>
      </c>
      <c r="EF413">
        <f>IF($GI413&gt;=27,INDEX($DC:$DC,$GH413+27),"")</f>
      </c>
      <c r="EG413">
        <f>IF($GI413&gt;=28,INDEX($DC:$DC,$GH413+28),"")</f>
      </c>
      <c r="EH413">
        <f>IF($GI413&gt;=29,INDEX($DC:$DC,$GH413+29),"")</f>
      </c>
      <c r="EI413">
        <f>IF($GI413&gt;=30,INDEX($DC:$DC,$GH413+30),"")</f>
      </c>
      <c r="EJ413">
        <f>IF($GI413&gt;=31,INDEX($DC:$DC,$GH413+31),"")</f>
      </c>
      <c r="EK413">
        <f>IF($GI413&gt;=32,INDEX($DC:$DC,$GH413+32),"")</f>
      </c>
      <c r="EL413">
        <f>IF($GI413&gt;=33,INDEX($DC:$DC,$GH413+33),"")</f>
      </c>
      <c r="EM413">
        <f>IF($GI413&gt;=34,INDEX($DC:$DC,$GH413+34),"")</f>
      </c>
      <c r="EN413">
        <f>IF($GI413&gt;=35,INDEX($DC:$DC,$GH413+35),"")</f>
      </c>
      <c r="EO413">
        <f>IF($GI413&gt;=36,INDEX($DC:$DC,$GH413+36),"")</f>
      </c>
      <c r="EP413">
        <f>IF($GI413&gt;=37,INDEX($DC:$DC,$GH413+37),"")</f>
      </c>
      <c r="EQ413">
        <f>IF($GI413&gt;=38,INDEX($DC:$DC,$GH413+38),"")</f>
      </c>
      <c r="ER413">
        <f>IF($GI413&gt;=39,INDEX($DC:$DC,$GH413+39),"")</f>
      </c>
      <c r="ES413">
        <f>IF($GI413&gt;=40,INDEX($DC:$DC,$GH413+40),"")</f>
      </c>
      <c r="ET413">
        <f>IF($GI413&gt;=1,INDEX($DD:$DD,$GH413+1),"")</f>
      </c>
      <c r="EU413">
        <f>IF($GI413&gt;=2,INDEX($DD:$DD,$GH413+2),"")</f>
      </c>
      <c r="EV413">
        <f>IF($GI413&gt;=3,INDEX($DD:$DD,$GH413+3),"")</f>
      </c>
      <c r="EW413">
        <f>IF($GI413&gt;=4,INDEX($DD:$DD,$GH413+4),"")</f>
      </c>
      <c r="EX413">
        <f>IF($GI413&gt;=5,INDEX($DD:$DD,$GH413+5),"")</f>
      </c>
      <c r="EY413">
        <f>IF($GI413&gt;=6,INDEX($DD:$DD,$GH413+6),"")</f>
      </c>
      <c r="EZ413">
        <f>IF($GI413&gt;=7,INDEX($DD:$DD,$GH413+7),"")</f>
      </c>
      <c r="FA413">
        <f>IF($GI413&gt;=8,INDEX($DD:$DD,$GH413+8),"")</f>
      </c>
      <c r="FB413">
        <f>IF($GI413&gt;=9,INDEX($DD:$DD,$GH413+9),"")</f>
      </c>
      <c r="FC413">
        <f>IF($GI413&gt;=10,INDEX($DD:$DD,$GH413+10),"")</f>
      </c>
      <c r="FD413">
        <f>IF($GI413&gt;=11,INDEX($DD:$DD,$GH413+11),"")</f>
      </c>
      <c r="FE413">
        <f>IF($GI413&gt;=12,INDEX($DD:$DD,$GH413+12),"")</f>
      </c>
      <c r="FF413">
        <f>IF($GI413&gt;=13,INDEX($DD:$DD,$GH413+13),"")</f>
      </c>
      <c r="FG413">
        <f>IF($GI413&gt;=14,INDEX($DD:$DD,$GH413+14),"")</f>
      </c>
      <c r="FH413">
        <f>IF($GI413&gt;=15,INDEX($DD:$DD,$GH413+15),"")</f>
      </c>
      <c r="FI413">
        <f>IF($GI413&gt;=16,INDEX($DD:$DD,$GH413+16),"")</f>
      </c>
      <c r="FJ413">
        <f>IF($GI413&gt;=17,INDEX($DD:$DD,$GH413+17),"")</f>
      </c>
      <c r="FK413">
        <f>IF($GI413&gt;=18,INDEX($DD:$DD,$GH413+18),"")</f>
      </c>
      <c r="FL413">
        <f>IF($GI413&gt;=19,INDEX($DD:$DD,$GH413+19),"")</f>
      </c>
      <c r="FM413">
        <f>IF($GI413&gt;=20,INDEX($DD:$DD,$GH413+20),"")</f>
      </c>
      <c r="FN413">
        <f>IF($GI413&gt;=21,INDEX($DD:$DD,$GH413+21),"")</f>
      </c>
      <c r="FO413">
        <f>IF($GI413&gt;=22,INDEX($DD:$DD,$GH413+22),"")</f>
      </c>
      <c r="FP413">
        <f>IF($GI413&gt;=23,INDEX($DD:$DD,$GH413+23),"")</f>
      </c>
      <c r="FQ413">
        <f>IF($GI413&gt;=24,INDEX($DD:$DD,$GH413+24),"")</f>
      </c>
      <c r="FR413">
        <f>IF($GI413&gt;=25,INDEX($DD:$DD,$GH413+25),"")</f>
      </c>
      <c r="FS413">
        <f>IF($GI413&gt;=26,INDEX($DD:$DD,$GH413+26),"")</f>
      </c>
      <c r="FT413">
        <f>IF($GI413&gt;=27,INDEX($DD:$DD,$GH413+27),"")</f>
      </c>
      <c r="FU413">
        <f>IF($GI413&gt;=28,INDEX($DD:$DD,$GH413+28),"")</f>
      </c>
      <c r="FV413">
        <f>IF($GI413&gt;=29,INDEX($DD:$DD,$GH413+29),"")</f>
      </c>
      <c r="FW413">
        <f>IF($GI413&gt;=30,INDEX($DD:$DD,$GH413+30),"")</f>
      </c>
      <c r="FX413">
        <f>IF($GI413&gt;=31,INDEX($DD:$DD,$GH413+31),"")</f>
      </c>
      <c r="FY413">
        <f>IF($GI413&gt;=32,INDEX($DD:$DD,$GH413+32),"")</f>
      </c>
      <c r="FZ413">
        <f>IF($GI413&gt;=33,INDEX($DD:$DD,$GH413+33),"")</f>
      </c>
      <c r="GA413">
        <f>IF($GI413&gt;=34,INDEX($DD:$DD,$GH413+34),"")</f>
      </c>
      <c r="GB413">
        <f>IF($GI413&gt;=35,INDEX($DD:$DD,$GH413+35),"")</f>
      </c>
      <c r="GC413">
        <f>IF($GI413&gt;=36,INDEX($DD:$DD,$GH413+36),"")</f>
      </c>
      <c r="GD413">
        <f>IF($GI413&gt;=37,INDEX($DD:$DD,$GH413+37),"")</f>
      </c>
      <c r="GE413">
        <f>IF($GI413&gt;=38,INDEX($DD:$DD,$GH413+38),"")</f>
      </c>
      <c r="GF413">
        <f>IF($GI413&gt;=39,INDEX($DD:$DD,$GH413+39),"")</f>
      </c>
      <c r="GG413">
        <f>IF($GI413&gt;=40,INDEX($DD:$DD,$GH413+40),"")</f>
      </c>
      <c r="GH413">
        <f>IFERROR(MATCH($DB413,$DC$2:$DC$148,0)+1,0)</f>
      </c>
      <c r="GI413">
        <f>IFERROR(INDEX($DE$2:$DE$148,MATCH($DB413,$DC$2:$DC$148,0)),0)</f>
      </c>
      <c r="GJ413">
        <f>IFERROR(MATCH($S413,$DF$413:$ES$413,0),0)</f>
      </c>
      <c r="GK413">
        <f>IF($GJ413&gt;0,INDEX($ET$413:$GG$413,$GJ413),"")</f>
      </c>
      <c r="GN413">
        <f>IF($IW413&gt;=1,INDEX($GL:$GL,$IV413+1),"")</f>
      </c>
      <c r="GO413">
        <f>IF($IW413&gt;=2,INDEX($GL:$GL,$IV413+2),"")</f>
      </c>
      <c r="GP413">
        <f>IF($IW413&gt;=3,INDEX($GL:$GL,$IV413+3),"")</f>
      </c>
      <c r="GQ413">
        <f>IF($IW413&gt;=4,INDEX($GL:$GL,$IV413+4),"")</f>
      </c>
      <c r="GR413">
        <f>IF($IW413&gt;=5,INDEX($GL:$GL,$IV413+5),"")</f>
      </c>
      <c r="GS413">
        <f>IF($IW413&gt;=6,INDEX($GL:$GL,$IV413+6),"")</f>
      </c>
      <c r="GT413">
        <f>IF($IW413&gt;=7,INDEX($GL:$GL,$IV413+7),"")</f>
      </c>
      <c r="GU413">
        <f>IF($IW413&gt;=8,INDEX($GL:$GL,$IV413+8),"")</f>
      </c>
      <c r="GV413">
        <f>IF($IW413&gt;=9,INDEX($GL:$GL,$IV413+9),"")</f>
      </c>
      <c r="GW413">
        <f>IF($IW413&gt;=10,INDEX($GL:$GL,$IV413+10),"")</f>
      </c>
      <c r="GX413">
        <f>IF($IW413&gt;=11,INDEX($GL:$GL,$IV413+11),"")</f>
      </c>
      <c r="GY413">
        <f>IF($IW413&gt;=12,INDEX($GL:$GL,$IV413+12),"")</f>
      </c>
      <c r="GZ413">
        <f>IF($IW413&gt;=13,INDEX($GL:$GL,$IV413+13),"")</f>
      </c>
      <c r="HA413">
        <f>IF($IW413&gt;=14,INDEX($GL:$GL,$IV413+14),"")</f>
      </c>
      <c r="HB413">
        <f>IF($IW413&gt;=15,INDEX($GL:$GL,$IV413+15),"")</f>
      </c>
      <c r="HC413">
        <f>IF($IW413&gt;=16,INDEX($GL:$GL,$IV413+16),"")</f>
      </c>
      <c r="HD413">
        <f>IF($IW413&gt;=17,INDEX($GL:$GL,$IV413+17),"")</f>
      </c>
      <c r="HE413">
        <f>IF($IW413&gt;=18,INDEX($GL:$GL,$IV413+18),"")</f>
      </c>
      <c r="HF413">
        <f>IF($IW413&gt;=19,INDEX($GL:$GL,$IV413+19),"")</f>
      </c>
      <c r="HG413">
        <f>IF($IW413&gt;=20,INDEX($GL:$GL,$IV413+20),"")</f>
      </c>
      <c r="HH413">
        <f>IF($IW413&gt;=21,INDEX($GL:$GL,$IV413+21),"")</f>
      </c>
      <c r="HI413">
        <f>IF($IW413&gt;=22,INDEX($GL:$GL,$IV413+22),"")</f>
      </c>
      <c r="HJ413">
        <f>IF($IW413&gt;=23,INDEX($GL:$GL,$IV413+23),"")</f>
      </c>
      <c r="HK413">
        <f>IF($IW413&gt;=24,INDEX($GL:$GL,$IV413+24),"")</f>
      </c>
      <c r="HL413">
        <f>IF($IW413&gt;=25,INDEX($GL:$GL,$IV413+25),"")</f>
      </c>
      <c r="HM413">
        <f>IF($IW413&gt;=26,INDEX($GL:$GL,$IV413+26),"")</f>
      </c>
      <c r="HN413">
        <f>IF($IW413&gt;=27,INDEX($GL:$GL,$IV413+27),"")</f>
      </c>
      <c r="HO413">
        <f>IF($IW413&gt;=28,INDEX($GL:$GL,$IV413+28),"")</f>
      </c>
      <c r="HP413">
        <f>IF($IW413&gt;=29,INDEX($GL:$GL,$IV413+29),"")</f>
      </c>
      <c r="HQ413">
        <f>IF($IW413&gt;=30,INDEX($GL:$GL,$IV413+30),"")</f>
      </c>
      <c r="HR413">
        <f>IF($IW413&gt;=31,INDEX($GL:$GL,$IV413+31),"")</f>
      </c>
      <c r="HS413">
        <f>IF($IW413&gt;=32,INDEX($GL:$GL,$IV413+32),"")</f>
      </c>
      <c r="HT413">
        <f>IF($IW413&gt;=33,INDEX($GL:$GL,$IV413+33),"")</f>
      </c>
      <c r="HU413">
        <f>IF($IW413&gt;=34,INDEX($GL:$GL,$IV413+34),"")</f>
      </c>
      <c r="HV413">
        <f>IF($IW413&gt;=35,INDEX($GL:$GL,$IV413+35),"")</f>
      </c>
      <c r="HW413">
        <f>IF($IW413&gt;=36,INDEX($GL:$GL,$IV413+36),"")</f>
      </c>
      <c r="HX413">
        <f>IF($IW413&gt;=37,INDEX($GL:$GL,$IV413+37),"")</f>
      </c>
      <c r="HY413">
        <f>IF($IW413&gt;=38,INDEX($GL:$GL,$IV413+38),"")</f>
      </c>
      <c r="HZ413">
        <f>IF($IW413&gt;=39,INDEX($GL:$GL,$IV413+39),"")</f>
      </c>
      <c r="IA413">
        <f>IF($IW413&gt;=40,INDEX($GL:$GL,$IV413+40),"")</f>
      </c>
      <c r="IB413">
        <f>IF($IW413&gt;=41,INDEX($GL:$GL,$IV413+41),"")</f>
      </c>
      <c r="IC413">
        <f>IF($IW413&gt;=42,INDEX($GL:$GL,$IV413+42),"")</f>
      </c>
      <c r="ID413">
        <f>IF($IW413&gt;=43,INDEX($GL:$GL,$IV413+43),"")</f>
      </c>
      <c r="IE413">
        <f>IF($IW413&gt;=44,INDEX($GL:$GL,$IV413+44),"")</f>
      </c>
      <c r="IF413">
        <f>IF($IW413&gt;=45,INDEX($GL:$GL,$IV413+45),"")</f>
      </c>
      <c r="IG413">
        <f>IF($IW413&gt;=46,INDEX($GL:$GL,$IV413+46),"")</f>
      </c>
      <c r="IH413">
        <f>IF($IW413&gt;=47,INDEX($GL:$GL,$IV413+47),"")</f>
      </c>
      <c r="II413">
        <f>IF($IW413&gt;=48,INDEX($GL:$GL,$IV413+48),"")</f>
      </c>
      <c r="IJ413">
        <f>IF($IW413&gt;=49,INDEX($GL:$GL,$IV413+49),"")</f>
      </c>
      <c r="IK413">
        <f>IF($IW413&gt;=50,INDEX($GL:$GL,$IV413+50),"")</f>
      </c>
      <c r="IL413">
        <f>IF($IW413&gt;=51,INDEX($GL:$GL,$IV413+51),"")</f>
      </c>
      <c r="IM413">
        <f>IF($IW413&gt;=52,INDEX($GL:$GL,$IV413+52),"")</f>
      </c>
      <c r="IN413">
        <f>IF($IW413&gt;=53,INDEX($GL:$GL,$IV413+53),"")</f>
      </c>
      <c r="IO413">
        <f>IF($IW413&gt;=54,INDEX($GL:$GL,$IV413+54),"")</f>
      </c>
      <c r="IP413">
        <f>IF($IW413&gt;=55,INDEX($GL:$GL,$IV413+55),"")</f>
      </c>
      <c r="IQ413">
        <f>IF($IW413&gt;=56,INDEX($GL:$GL,$IV413+56),"")</f>
      </c>
      <c r="IR413">
        <f>IF($IW413&gt;=57,INDEX($GL:$GL,$IV413+57),"")</f>
      </c>
      <c r="IS413">
        <f>IF($IW413&gt;=58,INDEX($GL:$GL,$IV413+58),"")</f>
      </c>
      <c r="IT413">
        <f>IF($IW413&gt;=59,INDEX($GL:$GL,$IV413+59),"")</f>
      </c>
      <c r="IU413">
        <f>IF($IW413&gt;=60,INDEX($GL:$GL,$IV413+60),"")</f>
      </c>
      <c r="IV413">
        <f>IFERROR(MATCH($GK413,$GL$2:$GL$324,0)+1,0)</f>
      </c>
      <c r="IW413">
        <f>IFERROR(INDEX($GM$2:$GM$324,MATCH($GK413,$GL$2:$GL$324,0)),0)</f>
      </c>
      <c r="IX413" t="s">
        <v>34</v>
      </c>
      <c r="IY413" t="s">
        <v>34</v>
      </c>
    </row>
    <row r="414" spans="1:259" x14ac:dyDescent="0.25">
      <c r="K414">
        <f>IF(OR($N414="",$J414=""),"",IFERROR($N414/$J414,0))</f>
      </c>
      <c r="L414">
        <f>IF($N414="","",
SUM($M414,$O414,$T414,$P414,$R414)*
(1-IF($U414="",0,VALUE($U414)/100)))</f>
      </c>
      <c r="M414">
        <f>IF($N414="","",$N414)</f>
      </c>
      <c r="O414">
        <f>IF($N414="","",
IF($H414="","",
IF(ISNUMBER(SEARCH("exempt",LOWER($H414))),0,
$N414*(VALUE(SUBSTITUTE($H414,"%",""))/100))))</f>
      </c>
      <c r="V414">
        <f>IFERROR(IF(FIND(" - ",$E414)&gt;0,MID($E414,FIND(" - ",$E414)+3,LEN($E414)),""),"")</f>
      </c>
      <c r="AE414" t="s">
        <v>995</v>
      </c>
      <c r="AJ414">
        <f>IFERROR(LEFT($E414,FIND(" - ",$E414)-1),$E414)</f>
      </c>
      <c r="AM414">
        <f>IF($CB414&gt;=1,INDEX($AK:$AK,$CA414+1),"")</f>
      </c>
      <c r="AN414">
        <f>IF($CB414&gt;=2,INDEX($AK:$AK,$CA414+2),"")</f>
      </c>
      <c r="AO414">
        <f>IF($CB414&gt;=3,INDEX($AK:$AK,$CA414+3),"")</f>
      </c>
      <c r="AP414">
        <f>IF($CB414&gt;=4,INDEX($AK:$AK,$CA414+4),"")</f>
      </c>
      <c r="AQ414">
        <f>IF($CB414&gt;=5,INDEX($AK:$AK,$CA414+5),"")</f>
      </c>
      <c r="AR414">
        <f>IF($CB414&gt;=6,INDEX($AK:$AK,$CA414+6),"")</f>
      </c>
      <c r="AS414">
        <f>IF($CB414&gt;=7,INDEX($AK:$AK,$CA414+7),"")</f>
      </c>
      <c r="AT414">
        <f>IF($CB414&gt;=8,INDEX($AK:$AK,$CA414+8),"")</f>
      </c>
      <c r="AU414">
        <f>IF($CB414&gt;=9,INDEX($AK:$AK,$CA414+9),"")</f>
      </c>
      <c r="AV414">
        <f>IF($CB414&gt;=10,INDEX($AK:$AK,$CA414+10),"")</f>
      </c>
      <c r="AW414">
        <f>IF($CB414&gt;=11,INDEX($AK:$AK,$CA414+11),"")</f>
      </c>
      <c r="AX414">
        <f>IF($CB414&gt;=12,INDEX($AK:$AK,$CA414+12),"")</f>
      </c>
      <c r="AY414">
        <f>IF($CB414&gt;=13,INDEX($AK:$AK,$CA414+13),"")</f>
      </c>
      <c r="AZ414">
        <f>IF($CB414&gt;=14,INDEX($AK:$AK,$CA414+14),"")</f>
      </c>
      <c r="BA414">
        <f>IF($CB414&gt;=15,INDEX($AK:$AK,$CA414+15),"")</f>
      </c>
      <c r="BB414">
        <f>IF($CB414&gt;=16,INDEX($AK:$AK,$CA414+16),"")</f>
      </c>
      <c r="BC414">
        <f>IF($CB414&gt;=17,INDEX($AK:$AK,$CA414+17),"")</f>
      </c>
      <c r="BD414">
        <f>IF($CB414&gt;=18,INDEX($AK:$AK,$CA414+18),"")</f>
      </c>
      <c r="BE414">
        <f>IF($CB414&gt;=19,INDEX($AK:$AK,$CA414+19),"")</f>
      </c>
      <c r="BF414">
        <f>IF($CB414&gt;=20,INDEX($AK:$AK,$CA414+20),"")</f>
      </c>
      <c r="BG414">
        <f>IF($CB414&gt;=21,INDEX($AK:$AK,$CA414+21),"")</f>
      </c>
      <c r="BH414">
        <f>IF($CB414&gt;=22,INDEX($AK:$AK,$CA414+22),"")</f>
      </c>
      <c r="BI414">
        <f>IF($CB414&gt;=23,INDEX($AK:$AK,$CA414+23),"")</f>
      </c>
      <c r="BJ414">
        <f>IF($CB414&gt;=24,INDEX($AK:$AK,$CA414+24),"")</f>
      </c>
      <c r="BK414">
        <f>IF($CB414&gt;=25,INDEX($AK:$AK,$CA414+25),"")</f>
      </c>
      <c r="BL414">
        <f>IF($CB414&gt;=26,INDEX($AK:$AK,$CA414+26),"")</f>
      </c>
      <c r="BM414">
        <f>IF($CB414&gt;=27,INDEX($AK:$AK,$CA414+27),"")</f>
      </c>
      <c r="BN414">
        <f>IF($CB414&gt;=28,INDEX($AK:$AK,$CA414+28),"")</f>
      </c>
      <c r="BO414">
        <f>IF($CB414&gt;=29,INDEX($AK:$AK,$CA414+29),"")</f>
      </c>
      <c r="BP414">
        <f>IF($CB414&gt;=30,INDEX($AK:$AK,$CA414+30),"")</f>
      </c>
      <c r="BQ414">
        <f>IF($CB414&gt;=31,INDEX($AK:$AK,$CA414+31),"")</f>
      </c>
      <c r="BR414">
        <f>IF($CB414&gt;=32,INDEX($AK:$AK,$CA414+32),"")</f>
      </c>
      <c r="BS414">
        <f>IF($CB414&gt;=33,INDEX($AK:$AK,$CA414+33),"")</f>
      </c>
      <c r="BT414">
        <f>IF($CB414&gt;=34,INDEX($AK:$AK,$CA414+34),"")</f>
      </c>
      <c r="BU414">
        <f>IF($CB414&gt;=35,INDEX($AK:$AK,$CA414+35),"")</f>
      </c>
      <c r="BV414">
        <f>IF($CB414&gt;=36,INDEX($AK:$AK,$CA414+36),"")</f>
      </c>
      <c r="BW414">
        <f>IF($CB414&gt;=37,INDEX($AK:$AK,$CA414+37),"")</f>
      </c>
      <c r="BX414">
        <f>IF($CB414&gt;=38,INDEX($AK:$AK,$CA414+38),"")</f>
      </c>
      <c r="BY414">
        <f>IF($CB414&gt;=39,INDEX($AK:$AK,$CA414+39),"")</f>
      </c>
      <c r="BZ414">
        <f>IF($CB414&gt;=40,INDEX($AK:$AK,$CA414+40),"")</f>
      </c>
      <c r="CA414">
        <f>IFERROR(MATCH($AJ414,$AK$2:$AK$134,0)+1,0)</f>
      </c>
      <c r="CB414">
        <f>IFERROR(INDEX($AL$2:$AL$134,MATCH($AJ414,$AK$2:$AK$134,0)),0)</f>
      </c>
      <c r="CC414">
        <f>IFERROR(LEFT($F414,FIND(" - ",$F414)-1),$F414)</f>
      </c>
      <c r="CF414">
        <f>IF($DA414&gt;=1,INDEX($CD:$CD,$CZ414+1),"")</f>
      </c>
      <c r="CG414">
        <f>IF($DA414&gt;=2,INDEX($CD:$CD,$CZ414+2),"")</f>
      </c>
      <c r="CH414">
        <f>IF($DA414&gt;=3,INDEX($CD:$CD,$CZ414+3),"")</f>
      </c>
      <c r="CI414">
        <f>IF($DA414&gt;=4,INDEX($CD:$CD,$CZ414+4),"")</f>
      </c>
      <c r="CJ414">
        <f>IF($DA414&gt;=5,INDEX($CD:$CD,$CZ414+5),"")</f>
      </c>
      <c r="CK414">
        <f>IF($DA414&gt;=6,INDEX($CD:$CD,$CZ414+6),"")</f>
      </c>
      <c r="CL414">
        <f>IF($DA414&gt;=7,INDEX($CD:$CD,$CZ414+7),"")</f>
      </c>
      <c r="CM414">
        <f>IF($DA414&gt;=8,INDEX($CD:$CD,$CZ414+8),"")</f>
      </c>
      <c r="CN414">
        <f>IF($DA414&gt;=9,INDEX($CD:$CD,$CZ414+9),"")</f>
      </c>
      <c r="CO414">
        <f>IF($DA414&gt;=10,INDEX($CD:$CD,$CZ414+10),"")</f>
      </c>
      <c r="CP414">
        <f>IF($DA414&gt;=11,INDEX($CD:$CD,$CZ414+11),"")</f>
      </c>
      <c r="CQ414">
        <f>IF($DA414&gt;=12,INDEX($CD:$CD,$CZ414+12),"")</f>
      </c>
      <c r="CR414">
        <f>IF($DA414&gt;=13,INDEX($CD:$CD,$CZ414+13),"")</f>
      </c>
      <c r="CS414">
        <f>IF($DA414&gt;=14,INDEX($CD:$CD,$CZ414+14),"")</f>
      </c>
      <c r="CT414">
        <f>IF($DA414&gt;=15,INDEX($CD:$CD,$CZ414+15),"")</f>
      </c>
      <c r="CU414">
        <f>IF($DA414&gt;=16,INDEX($CD:$CD,$CZ414+16),"")</f>
      </c>
      <c r="CV414">
        <f>IF($DA414&gt;=17,INDEX($CD:$CD,$CZ414+17),"")</f>
      </c>
      <c r="CW414">
        <f>IF($DA414&gt;=18,INDEX($CD:$CD,$CZ414+18),"")</f>
      </c>
      <c r="CX414">
        <f>IF($DA414&gt;=19,INDEX($CD:$CD,$CZ414+19),"")</f>
      </c>
      <c r="CY414">
        <f>IF($DA414&gt;=20,INDEX($CD:$CD,$CZ414+20),"")</f>
      </c>
      <c r="CZ414">
        <f>IFERROR(MATCH($CC414,$CD$2:$CD$263,0)+1,0)</f>
      </c>
      <c r="DA414">
        <f>IFERROR(INDEX($CE$2:$CE$263,MATCH($CC414,$CD$2:$CD$263,0)),0)</f>
      </c>
      <c r="DB414">
        <f>IFERROR(INDEX($AI:$AI,MATCH($H414,$AH:$AH,0))&amp;"","")</f>
      </c>
      <c r="DF414">
        <f>IF($GI414&gt;=1,INDEX($DC:$DC,$GH414+1),"")</f>
      </c>
      <c r="DG414">
        <f>IF($GI414&gt;=2,INDEX($DC:$DC,$GH414+2),"")</f>
      </c>
      <c r="DH414">
        <f>IF($GI414&gt;=3,INDEX($DC:$DC,$GH414+3),"")</f>
      </c>
      <c r="DI414">
        <f>IF($GI414&gt;=4,INDEX($DC:$DC,$GH414+4),"")</f>
      </c>
      <c r="DJ414">
        <f>IF($GI414&gt;=5,INDEX($DC:$DC,$GH414+5),"")</f>
      </c>
      <c r="DK414">
        <f>IF($GI414&gt;=6,INDEX($DC:$DC,$GH414+6),"")</f>
      </c>
      <c r="DL414">
        <f>IF($GI414&gt;=7,INDEX($DC:$DC,$GH414+7),"")</f>
      </c>
      <c r="DM414">
        <f>IF($GI414&gt;=8,INDEX($DC:$DC,$GH414+8),"")</f>
      </c>
      <c r="DN414">
        <f>IF($GI414&gt;=9,INDEX($DC:$DC,$GH414+9),"")</f>
      </c>
      <c r="DO414">
        <f>IF($GI414&gt;=10,INDEX($DC:$DC,$GH414+10),"")</f>
      </c>
      <c r="DP414">
        <f>IF($GI414&gt;=11,INDEX($DC:$DC,$GH414+11),"")</f>
      </c>
      <c r="DQ414">
        <f>IF($GI414&gt;=12,INDEX($DC:$DC,$GH414+12),"")</f>
      </c>
      <c r="DR414">
        <f>IF($GI414&gt;=13,INDEX($DC:$DC,$GH414+13),"")</f>
      </c>
      <c r="DS414">
        <f>IF($GI414&gt;=14,INDEX($DC:$DC,$GH414+14),"")</f>
      </c>
      <c r="DT414">
        <f>IF($GI414&gt;=15,INDEX($DC:$DC,$GH414+15),"")</f>
      </c>
      <c r="DU414">
        <f>IF($GI414&gt;=16,INDEX($DC:$DC,$GH414+16),"")</f>
      </c>
      <c r="DV414">
        <f>IF($GI414&gt;=17,INDEX($DC:$DC,$GH414+17),"")</f>
      </c>
      <c r="DW414">
        <f>IF($GI414&gt;=18,INDEX($DC:$DC,$GH414+18),"")</f>
      </c>
      <c r="DX414">
        <f>IF($GI414&gt;=19,INDEX($DC:$DC,$GH414+19),"")</f>
      </c>
      <c r="DY414">
        <f>IF($GI414&gt;=20,INDEX($DC:$DC,$GH414+20),"")</f>
      </c>
      <c r="DZ414">
        <f>IF($GI414&gt;=21,INDEX($DC:$DC,$GH414+21),"")</f>
      </c>
      <c r="EA414">
        <f>IF($GI414&gt;=22,INDEX($DC:$DC,$GH414+22),"")</f>
      </c>
      <c r="EB414">
        <f>IF($GI414&gt;=23,INDEX($DC:$DC,$GH414+23),"")</f>
      </c>
      <c r="EC414">
        <f>IF($GI414&gt;=24,INDEX($DC:$DC,$GH414+24),"")</f>
      </c>
      <c r="ED414">
        <f>IF($GI414&gt;=25,INDEX($DC:$DC,$GH414+25),"")</f>
      </c>
      <c r="EE414">
        <f>IF($GI414&gt;=26,INDEX($DC:$DC,$GH414+26),"")</f>
      </c>
      <c r="EF414">
        <f>IF($GI414&gt;=27,INDEX($DC:$DC,$GH414+27),"")</f>
      </c>
      <c r="EG414">
        <f>IF($GI414&gt;=28,INDEX($DC:$DC,$GH414+28),"")</f>
      </c>
      <c r="EH414">
        <f>IF($GI414&gt;=29,INDEX($DC:$DC,$GH414+29),"")</f>
      </c>
      <c r="EI414">
        <f>IF($GI414&gt;=30,INDEX($DC:$DC,$GH414+30),"")</f>
      </c>
      <c r="EJ414">
        <f>IF($GI414&gt;=31,INDEX($DC:$DC,$GH414+31),"")</f>
      </c>
      <c r="EK414">
        <f>IF($GI414&gt;=32,INDEX($DC:$DC,$GH414+32),"")</f>
      </c>
      <c r="EL414">
        <f>IF($GI414&gt;=33,INDEX($DC:$DC,$GH414+33),"")</f>
      </c>
      <c r="EM414">
        <f>IF($GI414&gt;=34,INDEX($DC:$DC,$GH414+34),"")</f>
      </c>
      <c r="EN414">
        <f>IF($GI414&gt;=35,INDEX($DC:$DC,$GH414+35),"")</f>
      </c>
      <c r="EO414">
        <f>IF($GI414&gt;=36,INDEX($DC:$DC,$GH414+36),"")</f>
      </c>
      <c r="EP414">
        <f>IF($GI414&gt;=37,INDEX($DC:$DC,$GH414+37),"")</f>
      </c>
      <c r="EQ414">
        <f>IF($GI414&gt;=38,INDEX($DC:$DC,$GH414+38),"")</f>
      </c>
      <c r="ER414">
        <f>IF($GI414&gt;=39,INDEX($DC:$DC,$GH414+39),"")</f>
      </c>
      <c r="ES414">
        <f>IF($GI414&gt;=40,INDEX($DC:$DC,$GH414+40),"")</f>
      </c>
      <c r="ET414">
        <f>IF($GI414&gt;=1,INDEX($DD:$DD,$GH414+1),"")</f>
      </c>
      <c r="EU414">
        <f>IF($GI414&gt;=2,INDEX($DD:$DD,$GH414+2),"")</f>
      </c>
      <c r="EV414">
        <f>IF($GI414&gt;=3,INDEX($DD:$DD,$GH414+3),"")</f>
      </c>
      <c r="EW414">
        <f>IF($GI414&gt;=4,INDEX($DD:$DD,$GH414+4),"")</f>
      </c>
      <c r="EX414">
        <f>IF($GI414&gt;=5,INDEX($DD:$DD,$GH414+5),"")</f>
      </c>
      <c r="EY414">
        <f>IF($GI414&gt;=6,INDEX($DD:$DD,$GH414+6),"")</f>
      </c>
      <c r="EZ414">
        <f>IF($GI414&gt;=7,INDEX($DD:$DD,$GH414+7),"")</f>
      </c>
      <c r="FA414">
        <f>IF($GI414&gt;=8,INDEX($DD:$DD,$GH414+8),"")</f>
      </c>
      <c r="FB414">
        <f>IF($GI414&gt;=9,INDEX($DD:$DD,$GH414+9),"")</f>
      </c>
      <c r="FC414">
        <f>IF($GI414&gt;=10,INDEX($DD:$DD,$GH414+10),"")</f>
      </c>
      <c r="FD414">
        <f>IF($GI414&gt;=11,INDEX($DD:$DD,$GH414+11),"")</f>
      </c>
      <c r="FE414">
        <f>IF($GI414&gt;=12,INDEX($DD:$DD,$GH414+12),"")</f>
      </c>
      <c r="FF414">
        <f>IF($GI414&gt;=13,INDEX($DD:$DD,$GH414+13),"")</f>
      </c>
      <c r="FG414">
        <f>IF($GI414&gt;=14,INDEX($DD:$DD,$GH414+14),"")</f>
      </c>
      <c r="FH414">
        <f>IF($GI414&gt;=15,INDEX($DD:$DD,$GH414+15),"")</f>
      </c>
      <c r="FI414">
        <f>IF($GI414&gt;=16,INDEX($DD:$DD,$GH414+16),"")</f>
      </c>
      <c r="FJ414">
        <f>IF($GI414&gt;=17,INDEX($DD:$DD,$GH414+17),"")</f>
      </c>
      <c r="FK414">
        <f>IF($GI414&gt;=18,INDEX($DD:$DD,$GH414+18),"")</f>
      </c>
      <c r="FL414">
        <f>IF($GI414&gt;=19,INDEX($DD:$DD,$GH414+19),"")</f>
      </c>
      <c r="FM414">
        <f>IF($GI414&gt;=20,INDEX($DD:$DD,$GH414+20),"")</f>
      </c>
      <c r="FN414">
        <f>IF($GI414&gt;=21,INDEX($DD:$DD,$GH414+21),"")</f>
      </c>
      <c r="FO414">
        <f>IF($GI414&gt;=22,INDEX($DD:$DD,$GH414+22),"")</f>
      </c>
      <c r="FP414">
        <f>IF($GI414&gt;=23,INDEX($DD:$DD,$GH414+23),"")</f>
      </c>
      <c r="FQ414">
        <f>IF($GI414&gt;=24,INDEX($DD:$DD,$GH414+24),"")</f>
      </c>
      <c r="FR414">
        <f>IF($GI414&gt;=25,INDEX($DD:$DD,$GH414+25),"")</f>
      </c>
      <c r="FS414">
        <f>IF($GI414&gt;=26,INDEX($DD:$DD,$GH414+26),"")</f>
      </c>
      <c r="FT414">
        <f>IF($GI414&gt;=27,INDEX($DD:$DD,$GH414+27),"")</f>
      </c>
      <c r="FU414">
        <f>IF($GI414&gt;=28,INDEX($DD:$DD,$GH414+28),"")</f>
      </c>
      <c r="FV414">
        <f>IF($GI414&gt;=29,INDEX($DD:$DD,$GH414+29),"")</f>
      </c>
      <c r="FW414">
        <f>IF($GI414&gt;=30,INDEX($DD:$DD,$GH414+30),"")</f>
      </c>
      <c r="FX414">
        <f>IF($GI414&gt;=31,INDEX($DD:$DD,$GH414+31),"")</f>
      </c>
      <c r="FY414">
        <f>IF($GI414&gt;=32,INDEX($DD:$DD,$GH414+32),"")</f>
      </c>
      <c r="FZ414">
        <f>IF($GI414&gt;=33,INDEX($DD:$DD,$GH414+33),"")</f>
      </c>
      <c r="GA414">
        <f>IF($GI414&gt;=34,INDEX($DD:$DD,$GH414+34),"")</f>
      </c>
      <c r="GB414">
        <f>IF($GI414&gt;=35,INDEX($DD:$DD,$GH414+35),"")</f>
      </c>
      <c r="GC414">
        <f>IF($GI414&gt;=36,INDEX($DD:$DD,$GH414+36),"")</f>
      </c>
      <c r="GD414">
        <f>IF($GI414&gt;=37,INDEX($DD:$DD,$GH414+37),"")</f>
      </c>
      <c r="GE414">
        <f>IF($GI414&gt;=38,INDEX($DD:$DD,$GH414+38),"")</f>
      </c>
      <c r="GF414">
        <f>IF($GI414&gt;=39,INDEX($DD:$DD,$GH414+39),"")</f>
      </c>
      <c r="GG414">
        <f>IF($GI414&gt;=40,INDEX($DD:$DD,$GH414+40),"")</f>
      </c>
      <c r="GH414">
        <f>IFERROR(MATCH($DB414,$DC$2:$DC$148,0)+1,0)</f>
      </c>
      <c r="GI414">
        <f>IFERROR(INDEX($DE$2:$DE$148,MATCH($DB414,$DC$2:$DC$148,0)),0)</f>
      </c>
      <c r="GJ414">
        <f>IFERROR(MATCH($S414,$DF$414:$ES$414,0),0)</f>
      </c>
      <c r="GK414">
        <f>IF($GJ414&gt;0,INDEX($ET$414:$GG$414,$GJ414),"")</f>
      </c>
      <c r="GN414">
        <f>IF($IW414&gt;=1,INDEX($GL:$GL,$IV414+1),"")</f>
      </c>
      <c r="GO414">
        <f>IF($IW414&gt;=2,INDEX($GL:$GL,$IV414+2),"")</f>
      </c>
      <c r="GP414">
        <f>IF($IW414&gt;=3,INDEX($GL:$GL,$IV414+3),"")</f>
      </c>
      <c r="GQ414">
        <f>IF($IW414&gt;=4,INDEX($GL:$GL,$IV414+4),"")</f>
      </c>
      <c r="GR414">
        <f>IF($IW414&gt;=5,INDEX($GL:$GL,$IV414+5),"")</f>
      </c>
      <c r="GS414">
        <f>IF($IW414&gt;=6,INDEX($GL:$GL,$IV414+6),"")</f>
      </c>
      <c r="GT414">
        <f>IF($IW414&gt;=7,INDEX($GL:$GL,$IV414+7),"")</f>
      </c>
      <c r="GU414">
        <f>IF($IW414&gt;=8,INDEX($GL:$GL,$IV414+8),"")</f>
      </c>
      <c r="GV414">
        <f>IF($IW414&gt;=9,INDEX($GL:$GL,$IV414+9),"")</f>
      </c>
      <c r="GW414">
        <f>IF($IW414&gt;=10,INDEX($GL:$GL,$IV414+10),"")</f>
      </c>
      <c r="GX414">
        <f>IF($IW414&gt;=11,INDEX($GL:$GL,$IV414+11),"")</f>
      </c>
      <c r="GY414">
        <f>IF($IW414&gt;=12,INDEX($GL:$GL,$IV414+12),"")</f>
      </c>
      <c r="GZ414">
        <f>IF($IW414&gt;=13,INDEX($GL:$GL,$IV414+13),"")</f>
      </c>
      <c r="HA414">
        <f>IF($IW414&gt;=14,INDEX($GL:$GL,$IV414+14),"")</f>
      </c>
      <c r="HB414">
        <f>IF($IW414&gt;=15,INDEX($GL:$GL,$IV414+15),"")</f>
      </c>
      <c r="HC414">
        <f>IF($IW414&gt;=16,INDEX($GL:$GL,$IV414+16),"")</f>
      </c>
      <c r="HD414">
        <f>IF($IW414&gt;=17,INDEX($GL:$GL,$IV414+17),"")</f>
      </c>
      <c r="HE414">
        <f>IF($IW414&gt;=18,INDEX($GL:$GL,$IV414+18),"")</f>
      </c>
      <c r="HF414">
        <f>IF($IW414&gt;=19,INDEX($GL:$GL,$IV414+19),"")</f>
      </c>
      <c r="HG414">
        <f>IF($IW414&gt;=20,INDEX($GL:$GL,$IV414+20),"")</f>
      </c>
      <c r="HH414">
        <f>IF($IW414&gt;=21,INDEX($GL:$GL,$IV414+21),"")</f>
      </c>
      <c r="HI414">
        <f>IF($IW414&gt;=22,INDEX($GL:$GL,$IV414+22),"")</f>
      </c>
      <c r="HJ414">
        <f>IF($IW414&gt;=23,INDEX($GL:$GL,$IV414+23),"")</f>
      </c>
      <c r="HK414">
        <f>IF($IW414&gt;=24,INDEX($GL:$GL,$IV414+24),"")</f>
      </c>
      <c r="HL414">
        <f>IF($IW414&gt;=25,INDEX($GL:$GL,$IV414+25),"")</f>
      </c>
      <c r="HM414">
        <f>IF($IW414&gt;=26,INDEX($GL:$GL,$IV414+26),"")</f>
      </c>
      <c r="HN414">
        <f>IF($IW414&gt;=27,INDEX($GL:$GL,$IV414+27),"")</f>
      </c>
      <c r="HO414">
        <f>IF($IW414&gt;=28,INDEX($GL:$GL,$IV414+28),"")</f>
      </c>
      <c r="HP414">
        <f>IF($IW414&gt;=29,INDEX($GL:$GL,$IV414+29),"")</f>
      </c>
      <c r="HQ414">
        <f>IF($IW414&gt;=30,INDEX($GL:$GL,$IV414+30),"")</f>
      </c>
      <c r="HR414">
        <f>IF($IW414&gt;=31,INDEX($GL:$GL,$IV414+31),"")</f>
      </c>
      <c r="HS414">
        <f>IF($IW414&gt;=32,INDEX($GL:$GL,$IV414+32),"")</f>
      </c>
      <c r="HT414">
        <f>IF($IW414&gt;=33,INDEX($GL:$GL,$IV414+33),"")</f>
      </c>
      <c r="HU414">
        <f>IF($IW414&gt;=34,INDEX($GL:$GL,$IV414+34),"")</f>
      </c>
      <c r="HV414">
        <f>IF($IW414&gt;=35,INDEX($GL:$GL,$IV414+35),"")</f>
      </c>
      <c r="HW414">
        <f>IF($IW414&gt;=36,INDEX($GL:$GL,$IV414+36),"")</f>
      </c>
      <c r="HX414">
        <f>IF($IW414&gt;=37,INDEX($GL:$GL,$IV414+37),"")</f>
      </c>
      <c r="HY414">
        <f>IF($IW414&gt;=38,INDEX($GL:$GL,$IV414+38),"")</f>
      </c>
      <c r="HZ414">
        <f>IF($IW414&gt;=39,INDEX($GL:$GL,$IV414+39),"")</f>
      </c>
      <c r="IA414">
        <f>IF($IW414&gt;=40,INDEX($GL:$GL,$IV414+40),"")</f>
      </c>
      <c r="IB414">
        <f>IF($IW414&gt;=41,INDEX($GL:$GL,$IV414+41),"")</f>
      </c>
      <c r="IC414">
        <f>IF($IW414&gt;=42,INDEX($GL:$GL,$IV414+42),"")</f>
      </c>
      <c r="ID414">
        <f>IF($IW414&gt;=43,INDEX($GL:$GL,$IV414+43),"")</f>
      </c>
      <c r="IE414">
        <f>IF($IW414&gt;=44,INDEX($GL:$GL,$IV414+44),"")</f>
      </c>
      <c r="IF414">
        <f>IF($IW414&gt;=45,INDEX($GL:$GL,$IV414+45),"")</f>
      </c>
      <c r="IG414">
        <f>IF($IW414&gt;=46,INDEX($GL:$GL,$IV414+46),"")</f>
      </c>
      <c r="IH414">
        <f>IF($IW414&gt;=47,INDEX($GL:$GL,$IV414+47),"")</f>
      </c>
      <c r="II414">
        <f>IF($IW414&gt;=48,INDEX($GL:$GL,$IV414+48),"")</f>
      </c>
      <c r="IJ414">
        <f>IF($IW414&gt;=49,INDEX($GL:$GL,$IV414+49),"")</f>
      </c>
      <c r="IK414">
        <f>IF($IW414&gt;=50,INDEX($GL:$GL,$IV414+50),"")</f>
      </c>
      <c r="IL414">
        <f>IF($IW414&gt;=51,INDEX($GL:$GL,$IV414+51),"")</f>
      </c>
      <c r="IM414">
        <f>IF($IW414&gt;=52,INDEX($GL:$GL,$IV414+52),"")</f>
      </c>
      <c r="IN414">
        <f>IF($IW414&gt;=53,INDEX($GL:$GL,$IV414+53),"")</f>
      </c>
      <c r="IO414">
        <f>IF($IW414&gt;=54,INDEX($GL:$GL,$IV414+54),"")</f>
      </c>
      <c r="IP414">
        <f>IF($IW414&gt;=55,INDEX($GL:$GL,$IV414+55),"")</f>
      </c>
      <c r="IQ414">
        <f>IF($IW414&gt;=56,INDEX($GL:$GL,$IV414+56),"")</f>
      </c>
      <c r="IR414">
        <f>IF($IW414&gt;=57,INDEX($GL:$GL,$IV414+57),"")</f>
      </c>
      <c r="IS414">
        <f>IF($IW414&gt;=58,INDEX($GL:$GL,$IV414+58),"")</f>
      </c>
      <c r="IT414">
        <f>IF($IW414&gt;=59,INDEX($GL:$GL,$IV414+59),"")</f>
      </c>
      <c r="IU414">
        <f>IF($IW414&gt;=60,INDEX($GL:$GL,$IV414+60),"")</f>
      </c>
      <c r="IV414">
        <f>IFERROR(MATCH($GK414,$GL$2:$GL$324,0)+1,0)</f>
      </c>
      <c r="IW414">
        <f>IFERROR(INDEX($GM$2:$GM$324,MATCH($GK414,$GL$2:$GL$324,0)),0)</f>
      </c>
      <c r="IX414" t="s">
        <v>34</v>
      </c>
      <c r="IY414" t="s">
        <v>34</v>
      </c>
    </row>
    <row r="415" spans="1:259" x14ac:dyDescent="0.25">
      <c r="K415">
        <f>IF(OR($N415="",$J415=""),"",IFERROR($N415/$J415,0))</f>
      </c>
      <c r="L415">
        <f>IF($N415="","",
SUM($M415,$O415,$T415,$P415,$R415)*
(1-IF($U415="",0,VALUE($U415)/100)))</f>
      </c>
      <c r="M415">
        <f>IF($N415="","",$N415)</f>
      </c>
      <c r="O415">
        <f>IF($N415="","",
IF($H415="","",
IF(ISNUMBER(SEARCH("exempt",LOWER($H415))),0,
$N415*(VALUE(SUBSTITUTE($H415,"%",""))/100))))</f>
      </c>
      <c r="V415">
        <f>IFERROR(IF(FIND(" - ",$E415)&gt;0,MID($E415,FIND(" - ",$E415)+3,LEN($E415)),""),"")</f>
      </c>
      <c r="AE415" t="s">
        <v>996</v>
      </c>
      <c r="AJ415">
        <f>IFERROR(LEFT($E415,FIND(" - ",$E415)-1),$E415)</f>
      </c>
      <c r="AM415">
        <f>IF($CB415&gt;=1,INDEX($AK:$AK,$CA415+1),"")</f>
      </c>
      <c r="AN415">
        <f>IF($CB415&gt;=2,INDEX($AK:$AK,$CA415+2),"")</f>
      </c>
      <c r="AO415">
        <f>IF($CB415&gt;=3,INDEX($AK:$AK,$CA415+3),"")</f>
      </c>
      <c r="AP415">
        <f>IF($CB415&gt;=4,INDEX($AK:$AK,$CA415+4),"")</f>
      </c>
      <c r="AQ415">
        <f>IF($CB415&gt;=5,INDEX($AK:$AK,$CA415+5),"")</f>
      </c>
      <c r="AR415">
        <f>IF($CB415&gt;=6,INDEX($AK:$AK,$CA415+6),"")</f>
      </c>
      <c r="AS415">
        <f>IF($CB415&gt;=7,INDEX($AK:$AK,$CA415+7),"")</f>
      </c>
      <c r="AT415">
        <f>IF($CB415&gt;=8,INDEX($AK:$AK,$CA415+8),"")</f>
      </c>
      <c r="AU415">
        <f>IF($CB415&gt;=9,INDEX($AK:$AK,$CA415+9),"")</f>
      </c>
      <c r="AV415">
        <f>IF($CB415&gt;=10,INDEX($AK:$AK,$CA415+10),"")</f>
      </c>
      <c r="AW415">
        <f>IF($CB415&gt;=11,INDEX($AK:$AK,$CA415+11),"")</f>
      </c>
      <c r="AX415">
        <f>IF($CB415&gt;=12,INDEX($AK:$AK,$CA415+12),"")</f>
      </c>
      <c r="AY415">
        <f>IF($CB415&gt;=13,INDEX($AK:$AK,$CA415+13),"")</f>
      </c>
      <c r="AZ415">
        <f>IF($CB415&gt;=14,INDEX($AK:$AK,$CA415+14),"")</f>
      </c>
      <c r="BA415">
        <f>IF($CB415&gt;=15,INDEX($AK:$AK,$CA415+15),"")</f>
      </c>
      <c r="BB415">
        <f>IF($CB415&gt;=16,INDEX($AK:$AK,$CA415+16),"")</f>
      </c>
      <c r="BC415">
        <f>IF($CB415&gt;=17,INDEX($AK:$AK,$CA415+17),"")</f>
      </c>
      <c r="BD415">
        <f>IF($CB415&gt;=18,INDEX($AK:$AK,$CA415+18),"")</f>
      </c>
      <c r="BE415">
        <f>IF($CB415&gt;=19,INDEX($AK:$AK,$CA415+19),"")</f>
      </c>
      <c r="BF415">
        <f>IF($CB415&gt;=20,INDEX($AK:$AK,$CA415+20),"")</f>
      </c>
      <c r="BG415">
        <f>IF($CB415&gt;=21,INDEX($AK:$AK,$CA415+21),"")</f>
      </c>
      <c r="BH415">
        <f>IF($CB415&gt;=22,INDEX($AK:$AK,$CA415+22),"")</f>
      </c>
      <c r="BI415">
        <f>IF($CB415&gt;=23,INDEX($AK:$AK,$CA415+23),"")</f>
      </c>
      <c r="BJ415">
        <f>IF($CB415&gt;=24,INDEX($AK:$AK,$CA415+24),"")</f>
      </c>
      <c r="BK415">
        <f>IF($CB415&gt;=25,INDEX($AK:$AK,$CA415+25),"")</f>
      </c>
      <c r="BL415">
        <f>IF($CB415&gt;=26,INDEX($AK:$AK,$CA415+26),"")</f>
      </c>
      <c r="BM415">
        <f>IF($CB415&gt;=27,INDEX($AK:$AK,$CA415+27),"")</f>
      </c>
      <c r="BN415">
        <f>IF($CB415&gt;=28,INDEX($AK:$AK,$CA415+28),"")</f>
      </c>
      <c r="BO415">
        <f>IF($CB415&gt;=29,INDEX($AK:$AK,$CA415+29),"")</f>
      </c>
      <c r="BP415">
        <f>IF($CB415&gt;=30,INDEX($AK:$AK,$CA415+30),"")</f>
      </c>
      <c r="BQ415">
        <f>IF($CB415&gt;=31,INDEX($AK:$AK,$CA415+31),"")</f>
      </c>
      <c r="BR415">
        <f>IF($CB415&gt;=32,INDEX($AK:$AK,$CA415+32),"")</f>
      </c>
      <c r="BS415">
        <f>IF($CB415&gt;=33,INDEX($AK:$AK,$CA415+33),"")</f>
      </c>
      <c r="BT415">
        <f>IF($CB415&gt;=34,INDEX($AK:$AK,$CA415+34),"")</f>
      </c>
      <c r="BU415">
        <f>IF($CB415&gt;=35,INDEX($AK:$AK,$CA415+35),"")</f>
      </c>
      <c r="BV415">
        <f>IF($CB415&gt;=36,INDEX($AK:$AK,$CA415+36),"")</f>
      </c>
      <c r="BW415">
        <f>IF($CB415&gt;=37,INDEX($AK:$AK,$CA415+37),"")</f>
      </c>
      <c r="BX415">
        <f>IF($CB415&gt;=38,INDEX($AK:$AK,$CA415+38),"")</f>
      </c>
      <c r="BY415">
        <f>IF($CB415&gt;=39,INDEX($AK:$AK,$CA415+39),"")</f>
      </c>
      <c r="BZ415">
        <f>IF($CB415&gt;=40,INDEX($AK:$AK,$CA415+40),"")</f>
      </c>
      <c r="CA415">
        <f>IFERROR(MATCH($AJ415,$AK$2:$AK$134,0)+1,0)</f>
      </c>
      <c r="CB415">
        <f>IFERROR(INDEX($AL$2:$AL$134,MATCH($AJ415,$AK$2:$AK$134,0)),0)</f>
      </c>
      <c r="CC415">
        <f>IFERROR(LEFT($F415,FIND(" - ",$F415)-1),$F415)</f>
      </c>
      <c r="CF415">
        <f>IF($DA415&gt;=1,INDEX($CD:$CD,$CZ415+1),"")</f>
      </c>
      <c r="CG415">
        <f>IF($DA415&gt;=2,INDEX($CD:$CD,$CZ415+2),"")</f>
      </c>
      <c r="CH415">
        <f>IF($DA415&gt;=3,INDEX($CD:$CD,$CZ415+3),"")</f>
      </c>
      <c r="CI415">
        <f>IF($DA415&gt;=4,INDEX($CD:$CD,$CZ415+4),"")</f>
      </c>
      <c r="CJ415">
        <f>IF($DA415&gt;=5,INDEX($CD:$CD,$CZ415+5),"")</f>
      </c>
      <c r="CK415">
        <f>IF($DA415&gt;=6,INDEX($CD:$CD,$CZ415+6),"")</f>
      </c>
      <c r="CL415">
        <f>IF($DA415&gt;=7,INDEX($CD:$CD,$CZ415+7),"")</f>
      </c>
      <c r="CM415">
        <f>IF($DA415&gt;=8,INDEX($CD:$CD,$CZ415+8),"")</f>
      </c>
      <c r="CN415">
        <f>IF($DA415&gt;=9,INDEX($CD:$CD,$CZ415+9),"")</f>
      </c>
      <c r="CO415">
        <f>IF($DA415&gt;=10,INDEX($CD:$CD,$CZ415+10),"")</f>
      </c>
      <c r="CP415">
        <f>IF($DA415&gt;=11,INDEX($CD:$CD,$CZ415+11),"")</f>
      </c>
      <c r="CQ415">
        <f>IF($DA415&gt;=12,INDEX($CD:$CD,$CZ415+12),"")</f>
      </c>
      <c r="CR415">
        <f>IF($DA415&gt;=13,INDEX($CD:$CD,$CZ415+13),"")</f>
      </c>
      <c r="CS415">
        <f>IF($DA415&gt;=14,INDEX($CD:$CD,$CZ415+14),"")</f>
      </c>
      <c r="CT415">
        <f>IF($DA415&gt;=15,INDEX($CD:$CD,$CZ415+15),"")</f>
      </c>
      <c r="CU415">
        <f>IF($DA415&gt;=16,INDEX($CD:$CD,$CZ415+16),"")</f>
      </c>
      <c r="CV415">
        <f>IF($DA415&gt;=17,INDEX($CD:$CD,$CZ415+17),"")</f>
      </c>
      <c r="CW415">
        <f>IF($DA415&gt;=18,INDEX($CD:$CD,$CZ415+18),"")</f>
      </c>
      <c r="CX415">
        <f>IF($DA415&gt;=19,INDEX($CD:$CD,$CZ415+19),"")</f>
      </c>
      <c r="CY415">
        <f>IF($DA415&gt;=20,INDEX($CD:$CD,$CZ415+20),"")</f>
      </c>
      <c r="CZ415">
        <f>IFERROR(MATCH($CC415,$CD$2:$CD$263,0)+1,0)</f>
      </c>
      <c r="DA415">
        <f>IFERROR(INDEX($CE$2:$CE$263,MATCH($CC415,$CD$2:$CD$263,0)),0)</f>
      </c>
      <c r="DB415">
        <f>IFERROR(INDEX($AI:$AI,MATCH($H415,$AH:$AH,0))&amp;"","")</f>
      </c>
      <c r="DF415">
        <f>IF($GI415&gt;=1,INDEX($DC:$DC,$GH415+1),"")</f>
      </c>
      <c r="DG415">
        <f>IF($GI415&gt;=2,INDEX($DC:$DC,$GH415+2),"")</f>
      </c>
      <c r="DH415">
        <f>IF($GI415&gt;=3,INDEX($DC:$DC,$GH415+3),"")</f>
      </c>
      <c r="DI415">
        <f>IF($GI415&gt;=4,INDEX($DC:$DC,$GH415+4),"")</f>
      </c>
      <c r="DJ415">
        <f>IF($GI415&gt;=5,INDEX($DC:$DC,$GH415+5),"")</f>
      </c>
      <c r="DK415">
        <f>IF($GI415&gt;=6,INDEX($DC:$DC,$GH415+6),"")</f>
      </c>
      <c r="DL415">
        <f>IF($GI415&gt;=7,INDEX($DC:$DC,$GH415+7),"")</f>
      </c>
      <c r="DM415">
        <f>IF($GI415&gt;=8,INDEX($DC:$DC,$GH415+8),"")</f>
      </c>
      <c r="DN415">
        <f>IF($GI415&gt;=9,INDEX($DC:$DC,$GH415+9),"")</f>
      </c>
      <c r="DO415">
        <f>IF($GI415&gt;=10,INDEX($DC:$DC,$GH415+10),"")</f>
      </c>
      <c r="DP415">
        <f>IF($GI415&gt;=11,INDEX($DC:$DC,$GH415+11),"")</f>
      </c>
      <c r="DQ415">
        <f>IF($GI415&gt;=12,INDEX($DC:$DC,$GH415+12),"")</f>
      </c>
      <c r="DR415">
        <f>IF($GI415&gt;=13,INDEX($DC:$DC,$GH415+13),"")</f>
      </c>
      <c r="DS415">
        <f>IF($GI415&gt;=14,INDEX($DC:$DC,$GH415+14),"")</f>
      </c>
      <c r="DT415">
        <f>IF($GI415&gt;=15,INDEX($DC:$DC,$GH415+15),"")</f>
      </c>
      <c r="DU415">
        <f>IF($GI415&gt;=16,INDEX($DC:$DC,$GH415+16),"")</f>
      </c>
      <c r="DV415">
        <f>IF($GI415&gt;=17,INDEX($DC:$DC,$GH415+17),"")</f>
      </c>
      <c r="DW415">
        <f>IF($GI415&gt;=18,INDEX($DC:$DC,$GH415+18),"")</f>
      </c>
      <c r="DX415">
        <f>IF($GI415&gt;=19,INDEX($DC:$DC,$GH415+19),"")</f>
      </c>
      <c r="DY415">
        <f>IF($GI415&gt;=20,INDEX($DC:$DC,$GH415+20),"")</f>
      </c>
      <c r="DZ415">
        <f>IF($GI415&gt;=21,INDEX($DC:$DC,$GH415+21),"")</f>
      </c>
      <c r="EA415">
        <f>IF($GI415&gt;=22,INDEX($DC:$DC,$GH415+22),"")</f>
      </c>
      <c r="EB415">
        <f>IF($GI415&gt;=23,INDEX($DC:$DC,$GH415+23),"")</f>
      </c>
      <c r="EC415">
        <f>IF($GI415&gt;=24,INDEX($DC:$DC,$GH415+24),"")</f>
      </c>
      <c r="ED415">
        <f>IF($GI415&gt;=25,INDEX($DC:$DC,$GH415+25),"")</f>
      </c>
      <c r="EE415">
        <f>IF($GI415&gt;=26,INDEX($DC:$DC,$GH415+26),"")</f>
      </c>
      <c r="EF415">
        <f>IF($GI415&gt;=27,INDEX($DC:$DC,$GH415+27),"")</f>
      </c>
      <c r="EG415">
        <f>IF($GI415&gt;=28,INDEX($DC:$DC,$GH415+28),"")</f>
      </c>
      <c r="EH415">
        <f>IF($GI415&gt;=29,INDEX($DC:$DC,$GH415+29),"")</f>
      </c>
      <c r="EI415">
        <f>IF($GI415&gt;=30,INDEX($DC:$DC,$GH415+30),"")</f>
      </c>
      <c r="EJ415">
        <f>IF($GI415&gt;=31,INDEX($DC:$DC,$GH415+31),"")</f>
      </c>
      <c r="EK415">
        <f>IF($GI415&gt;=32,INDEX($DC:$DC,$GH415+32),"")</f>
      </c>
      <c r="EL415">
        <f>IF($GI415&gt;=33,INDEX($DC:$DC,$GH415+33),"")</f>
      </c>
      <c r="EM415">
        <f>IF($GI415&gt;=34,INDEX($DC:$DC,$GH415+34),"")</f>
      </c>
      <c r="EN415">
        <f>IF($GI415&gt;=35,INDEX($DC:$DC,$GH415+35),"")</f>
      </c>
      <c r="EO415">
        <f>IF($GI415&gt;=36,INDEX($DC:$DC,$GH415+36),"")</f>
      </c>
      <c r="EP415">
        <f>IF($GI415&gt;=37,INDEX($DC:$DC,$GH415+37),"")</f>
      </c>
      <c r="EQ415">
        <f>IF($GI415&gt;=38,INDEX($DC:$DC,$GH415+38),"")</f>
      </c>
      <c r="ER415">
        <f>IF($GI415&gt;=39,INDEX($DC:$DC,$GH415+39),"")</f>
      </c>
      <c r="ES415">
        <f>IF($GI415&gt;=40,INDEX($DC:$DC,$GH415+40),"")</f>
      </c>
      <c r="ET415">
        <f>IF($GI415&gt;=1,INDEX($DD:$DD,$GH415+1),"")</f>
      </c>
      <c r="EU415">
        <f>IF($GI415&gt;=2,INDEX($DD:$DD,$GH415+2),"")</f>
      </c>
      <c r="EV415">
        <f>IF($GI415&gt;=3,INDEX($DD:$DD,$GH415+3),"")</f>
      </c>
      <c r="EW415">
        <f>IF($GI415&gt;=4,INDEX($DD:$DD,$GH415+4),"")</f>
      </c>
      <c r="EX415">
        <f>IF($GI415&gt;=5,INDEX($DD:$DD,$GH415+5),"")</f>
      </c>
      <c r="EY415">
        <f>IF($GI415&gt;=6,INDEX($DD:$DD,$GH415+6),"")</f>
      </c>
      <c r="EZ415">
        <f>IF($GI415&gt;=7,INDEX($DD:$DD,$GH415+7),"")</f>
      </c>
      <c r="FA415">
        <f>IF($GI415&gt;=8,INDEX($DD:$DD,$GH415+8),"")</f>
      </c>
      <c r="FB415">
        <f>IF($GI415&gt;=9,INDEX($DD:$DD,$GH415+9),"")</f>
      </c>
      <c r="FC415">
        <f>IF($GI415&gt;=10,INDEX($DD:$DD,$GH415+10),"")</f>
      </c>
      <c r="FD415">
        <f>IF($GI415&gt;=11,INDEX($DD:$DD,$GH415+11),"")</f>
      </c>
      <c r="FE415">
        <f>IF($GI415&gt;=12,INDEX($DD:$DD,$GH415+12),"")</f>
      </c>
      <c r="FF415">
        <f>IF($GI415&gt;=13,INDEX($DD:$DD,$GH415+13),"")</f>
      </c>
      <c r="FG415">
        <f>IF($GI415&gt;=14,INDEX($DD:$DD,$GH415+14),"")</f>
      </c>
      <c r="FH415">
        <f>IF($GI415&gt;=15,INDEX($DD:$DD,$GH415+15),"")</f>
      </c>
      <c r="FI415">
        <f>IF($GI415&gt;=16,INDEX($DD:$DD,$GH415+16),"")</f>
      </c>
      <c r="FJ415">
        <f>IF($GI415&gt;=17,INDEX($DD:$DD,$GH415+17),"")</f>
      </c>
      <c r="FK415">
        <f>IF($GI415&gt;=18,INDEX($DD:$DD,$GH415+18),"")</f>
      </c>
      <c r="FL415">
        <f>IF($GI415&gt;=19,INDEX($DD:$DD,$GH415+19),"")</f>
      </c>
      <c r="FM415">
        <f>IF($GI415&gt;=20,INDEX($DD:$DD,$GH415+20),"")</f>
      </c>
      <c r="FN415">
        <f>IF($GI415&gt;=21,INDEX($DD:$DD,$GH415+21),"")</f>
      </c>
      <c r="FO415">
        <f>IF($GI415&gt;=22,INDEX($DD:$DD,$GH415+22),"")</f>
      </c>
      <c r="FP415">
        <f>IF($GI415&gt;=23,INDEX($DD:$DD,$GH415+23),"")</f>
      </c>
      <c r="FQ415">
        <f>IF($GI415&gt;=24,INDEX($DD:$DD,$GH415+24),"")</f>
      </c>
      <c r="FR415">
        <f>IF($GI415&gt;=25,INDEX($DD:$DD,$GH415+25),"")</f>
      </c>
      <c r="FS415">
        <f>IF($GI415&gt;=26,INDEX($DD:$DD,$GH415+26),"")</f>
      </c>
      <c r="FT415">
        <f>IF($GI415&gt;=27,INDEX($DD:$DD,$GH415+27),"")</f>
      </c>
      <c r="FU415">
        <f>IF($GI415&gt;=28,INDEX($DD:$DD,$GH415+28),"")</f>
      </c>
      <c r="FV415">
        <f>IF($GI415&gt;=29,INDEX($DD:$DD,$GH415+29),"")</f>
      </c>
      <c r="FW415">
        <f>IF($GI415&gt;=30,INDEX($DD:$DD,$GH415+30),"")</f>
      </c>
      <c r="FX415">
        <f>IF($GI415&gt;=31,INDEX($DD:$DD,$GH415+31),"")</f>
      </c>
      <c r="FY415">
        <f>IF($GI415&gt;=32,INDEX($DD:$DD,$GH415+32),"")</f>
      </c>
      <c r="FZ415">
        <f>IF($GI415&gt;=33,INDEX($DD:$DD,$GH415+33),"")</f>
      </c>
      <c r="GA415">
        <f>IF($GI415&gt;=34,INDEX($DD:$DD,$GH415+34),"")</f>
      </c>
      <c r="GB415">
        <f>IF($GI415&gt;=35,INDEX($DD:$DD,$GH415+35),"")</f>
      </c>
      <c r="GC415">
        <f>IF($GI415&gt;=36,INDEX($DD:$DD,$GH415+36),"")</f>
      </c>
      <c r="GD415">
        <f>IF($GI415&gt;=37,INDEX($DD:$DD,$GH415+37),"")</f>
      </c>
      <c r="GE415">
        <f>IF($GI415&gt;=38,INDEX($DD:$DD,$GH415+38),"")</f>
      </c>
      <c r="GF415">
        <f>IF($GI415&gt;=39,INDEX($DD:$DD,$GH415+39),"")</f>
      </c>
      <c r="GG415">
        <f>IF($GI415&gt;=40,INDEX($DD:$DD,$GH415+40),"")</f>
      </c>
      <c r="GH415">
        <f>IFERROR(MATCH($DB415,$DC$2:$DC$148,0)+1,0)</f>
      </c>
      <c r="GI415">
        <f>IFERROR(INDEX($DE$2:$DE$148,MATCH($DB415,$DC$2:$DC$148,0)),0)</f>
      </c>
      <c r="GJ415">
        <f>IFERROR(MATCH($S415,$DF$415:$ES$415,0),0)</f>
      </c>
      <c r="GK415">
        <f>IF($GJ415&gt;0,INDEX($ET$415:$GG$415,$GJ415),"")</f>
      </c>
      <c r="GN415">
        <f>IF($IW415&gt;=1,INDEX($GL:$GL,$IV415+1),"")</f>
      </c>
      <c r="GO415">
        <f>IF($IW415&gt;=2,INDEX($GL:$GL,$IV415+2),"")</f>
      </c>
      <c r="GP415">
        <f>IF($IW415&gt;=3,INDEX($GL:$GL,$IV415+3),"")</f>
      </c>
      <c r="GQ415">
        <f>IF($IW415&gt;=4,INDEX($GL:$GL,$IV415+4),"")</f>
      </c>
      <c r="GR415">
        <f>IF($IW415&gt;=5,INDEX($GL:$GL,$IV415+5),"")</f>
      </c>
      <c r="GS415">
        <f>IF($IW415&gt;=6,INDEX($GL:$GL,$IV415+6),"")</f>
      </c>
      <c r="GT415">
        <f>IF($IW415&gt;=7,INDEX($GL:$GL,$IV415+7),"")</f>
      </c>
      <c r="GU415">
        <f>IF($IW415&gt;=8,INDEX($GL:$GL,$IV415+8),"")</f>
      </c>
      <c r="GV415">
        <f>IF($IW415&gt;=9,INDEX($GL:$GL,$IV415+9),"")</f>
      </c>
      <c r="GW415">
        <f>IF($IW415&gt;=10,INDEX($GL:$GL,$IV415+10),"")</f>
      </c>
      <c r="GX415">
        <f>IF($IW415&gt;=11,INDEX($GL:$GL,$IV415+11),"")</f>
      </c>
      <c r="GY415">
        <f>IF($IW415&gt;=12,INDEX($GL:$GL,$IV415+12),"")</f>
      </c>
      <c r="GZ415">
        <f>IF($IW415&gt;=13,INDEX($GL:$GL,$IV415+13),"")</f>
      </c>
      <c r="HA415">
        <f>IF($IW415&gt;=14,INDEX($GL:$GL,$IV415+14),"")</f>
      </c>
      <c r="HB415">
        <f>IF($IW415&gt;=15,INDEX($GL:$GL,$IV415+15),"")</f>
      </c>
      <c r="HC415">
        <f>IF($IW415&gt;=16,INDEX($GL:$GL,$IV415+16),"")</f>
      </c>
      <c r="HD415">
        <f>IF($IW415&gt;=17,INDEX($GL:$GL,$IV415+17),"")</f>
      </c>
      <c r="HE415">
        <f>IF($IW415&gt;=18,INDEX($GL:$GL,$IV415+18),"")</f>
      </c>
      <c r="HF415">
        <f>IF($IW415&gt;=19,INDEX($GL:$GL,$IV415+19),"")</f>
      </c>
      <c r="HG415">
        <f>IF($IW415&gt;=20,INDEX($GL:$GL,$IV415+20),"")</f>
      </c>
      <c r="HH415">
        <f>IF($IW415&gt;=21,INDEX($GL:$GL,$IV415+21),"")</f>
      </c>
      <c r="HI415">
        <f>IF($IW415&gt;=22,INDEX($GL:$GL,$IV415+22),"")</f>
      </c>
      <c r="HJ415">
        <f>IF($IW415&gt;=23,INDEX($GL:$GL,$IV415+23),"")</f>
      </c>
      <c r="HK415">
        <f>IF($IW415&gt;=24,INDEX($GL:$GL,$IV415+24),"")</f>
      </c>
      <c r="HL415">
        <f>IF($IW415&gt;=25,INDEX($GL:$GL,$IV415+25),"")</f>
      </c>
      <c r="HM415">
        <f>IF($IW415&gt;=26,INDEX($GL:$GL,$IV415+26),"")</f>
      </c>
      <c r="HN415">
        <f>IF($IW415&gt;=27,INDEX($GL:$GL,$IV415+27),"")</f>
      </c>
      <c r="HO415">
        <f>IF($IW415&gt;=28,INDEX($GL:$GL,$IV415+28),"")</f>
      </c>
      <c r="HP415">
        <f>IF($IW415&gt;=29,INDEX($GL:$GL,$IV415+29),"")</f>
      </c>
      <c r="HQ415">
        <f>IF($IW415&gt;=30,INDEX($GL:$GL,$IV415+30),"")</f>
      </c>
      <c r="HR415">
        <f>IF($IW415&gt;=31,INDEX($GL:$GL,$IV415+31),"")</f>
      </c>
      <c r="HS415">
        <f>IF($IW415&gt;=32,INDEX($GL:$GL,$IV415+32),"")</f>
      </c>
      <c r="HT415">
        <f>IF($IW415&gt;=33,INDEX($GL:$GL,$IV415+33),"")</f>
      </c>
      <c r="HU415">
        <f>IF($IW415&gt;=34,INDEX($GL:$GL,$IV415+34),"")</f>
      </c>
      <c r="HV415">
        <f>IF($IW415&gt;=35,INDEX($GL:$GL,$IV415+35),"")</f>
      </c>
      <c r="HW415">
        <f>IF($IW415&gt;=36,INDEX($GL:$GL,$IV415+36),"")</f>
      </c>
      <c r="HX415">
        <f>IF($IW415&gt;=37,INDEX($GL:$GL,$IV415+37),"")</f>
      </c>
      <c r="HY415">
        <f>IF($IW415&gt;=38,INDEX($GL:$GL,$IV415+38),"")</f>
      </c>
      <c r="HZ415">
        <f>IF($IW415&gt;=39,INDEX($GL:$GL,$IV415+39),"")</f>
      </c>
      <c r="IA415">
        <f>IF($IW415&gt;=40,INDEX($GL:$GL,$IV415+40),"")</f>
      </c>
      <c r="IB415">
        <f>IF($IW415&gt;=41,INDEX($GL:$GL,$IV415+41),"")</f>
      </c>
      <c r="IC415">
        <f>IF($IW415&gt;=42,INDEX($GL:$GL,$IV415+42),"")</f>
      </c>
      <c r="ID415">
        <f>IF($IW415&gt;=43,INDEX($GL:$GL,$IV415+43),"")</f>
      </c>
      <c r="IE415">
        <f>IF($IW415&gt;=44,INDEX($GL:$GL,$IV415+44),"")</f>
      </c>
      <c r="IF415">
        <f>IF($IW415&gt;=45,INDEX($GL:$GL,$IV415+45),"")</f>
      </c>
      <c r="IG415">
        <f>IF($IW415&gt;=46,INDEX($GL:$GL,$IV415+46),"")</f>
      </c>
      <c r="IH415">
        <f>IF($IW415&gt;=47,INDEX($GL:$GL,$IV415+47),"")</f>
      </c>
      <c r="II415">
        <f>IF($IW415&gt;=48,INDEX($GL:$GL,$IV415+48),"")</f>
      </c>
      <c r="IJ415">
        <f>IF($IW415&gt;=49,INDEX($GL:$GL,$IV415+49),"")</f>
      </c>
      <c r="IK415">
        <f>IF($IW415&gt;=50,INDEX($GL:$GL,$IV415+50),"")</f>
      </c>
      <c r="IL415">
        <f>IF($IW415&gt;=51,INDEX($GL:$GL,$IV415+51),"")</f>
      </c>
      <c r="IM415">
        <f>IF($IW415&gt;=52,INDEX($GL:$GL,$IV415+52),"")</f>
      </c>
      <c r="IN415">
        <f>IF($IW415&gt;=53,INDEX($GL:$GL,$IV415+53),"")</f>
      </c>
      <c r="IO415">
        <f>IF($IW415&gt;=54,INDEX($GL:$GL,$IV415+54),"")</f>
      </c>
      <c r="IP415">
        <f>IF($IW415&gt;=55,INDEX($GL:$GL,$IV415+55),"")</f>
      </c>
      <c r="IQ415">
        <f>IF($IW415&gt;=56,INDEX($GL:$GL,$IV415+56),"")</f>
      </c>
      <c r="IR415">
        <f>IF($IW415&gt;=57,INDEX($GL:$GL,$IV415+57),"")</f>
      </c>
      <c r="IS415">
        <f>IF($IW415&gt;=58,INDEX($GL:$GL,$IV415+58),"")</f>
      </c>
      <c r="IT415">
        <f>IF($IW415&gt;=59,INDEX($GL:$GL,$IV415+59),"")</f>
      </c>
      <c r="IU415">
        <f>IF($IW415&gt;=60,INDEX($GL:$GL,$IV415+60),"")</f>
      </c>
      <c r="IV415">
        <f>IFERROR(MATCH($GK415,$GL$2:$GL$324,0)+1,0)</f>
      </c>
      <c r="IW415">
        <f>IFERROR(INDEX($GM$2:$GM$324,MATCH($GK415,$GL$2:$GL$324,0)),0)</f>
      </c>
      <c r="IX415" t="s">
        <v>34</v>
      </c>
      <c r="IY415" t="s">
        <v>34</v>
      </c>
    </row>
    <row r="416" spans="1:259" x14ac:dyDescent="0.25">
      <c r="K416">
        <f>IF(OR($N416="",$J416=""),"",IFERROR($N416/$J416,0))</f>
      </c>
      <c r="L416">
        <f>IF($N416="","",
SUM($M416,$O416,$T416,$P416,$R416)*
(1-IF($U416="",0,VALUE($U416)/100)))</f>
      </c>
      <c r="M416">
        <f>IF($N416="","",$N416)</f>
      </c>
      <c r="O416">
        <f>IF($N416="","",
IF($H416="","",
IF(ISNUMBER(SEARCH("exempt",LOWER($H416))),0,
$N416*(VALUE(SUBSTITUTE($H416,"%",""))/100))))</f>
      </c>
      <c r="V416">
        <f>IFERROR(IF(FIND(" - ",$E416)&gt;0,MID($E416,FIND(" - ",$E416)+3,LEN($E416)),""),"")</f>
      </c>
      <c r="AE416" t="s">
        <v>997</v>
      </c>
      <c r="AJ416">
        <f>IFERROR(LEFT($E416,FIND(" - ",$E416)-1),$E416)</f>
      </c>
      <c r="AM416">
        <f>IF($CB416&gt;=1,INDEX($AK:$AK,$CA416+1),"")</f>
      </c>
      <c r="AN416">
        <f>IF($CB416&gt;=2,INDEX($AK:$AK,$CA416+2),"")</f>
      </c>
      <c r="AO416">
        <f>IF($CB416&gt;=3,INDEX($AK:$AK,$CA416+3),"")</f>
      </c>
      <c r="AP416">
        <f>IF($CB416&gt;=4,INDEX($AK:$AK,$CA416+4),"")</f>
      </c>
      <c r="AQ416">
        <f>IF($CB416&gt;=5,INDEX($AK:$AK,$CA416+5),"")</f>
      </c>
      <c r="AR416">
        <f>IF($CB416&gt;=6,INDEX($AK:$AK,$CA416+6),"")</f>
      </c>
      <c r="AS416">
        <f>IF($CB416&gt;=7,INDEX($AK:$AK,$CA416+7),"")</f>
      </c>
      <c r="AT416">
        <f>IF($CB416&gt;=8,INDEX($AK:$AK,$CA416+8),"")</f>
      </c>
      <c r="AU416">
        <f>IF($CB416&gt;=9,INDEX($AK:$AK,$CA416+9),"")</f>
      </c>
      <c r="AV416">
        <f>IF($CB416&gt;=10,INDEX($AK:$AK,$CA416+10),"")</f>
      </c>
      <c r="AW416">
        <f>IF($CB416&gt;=11,INDEX($AK:$AK,$CA416+11),"")</f>
      </c>
      <c r="AX416">
        <f>IF($CB416&gt;=12,INDEX($AK:$AK,$CA416+12),"")</f>
      </c>
      <c r="AY416">
        <f>IF($CB416&gt;=13,INDEX($AK:$AK,$CA416+13),"")</f>
      </c>
      <c r="AZ416">
        <f>IF($CB416&gt;=14,INDEX($AK:$AK,$CA416+14),"")</f>
      </c>
      <c r="BA416">
        <f>IF($CB416&gt;=15,INDEX($AK:$AK,$CA416+15),"")</f>
      </c>
      <c r="BB416">
        <f>IF($CB416&gt;=16,INDEX($AK:$AK,$CA416+16),"")</f>
      </c>
      <c r="BC416">
        <f>IF($CB416&gt;=17,INDEX($AK:$AK,$CA416+17),"")</f>
      </c>
      <c r="BD416">
        <f>IF($CB416&gt;=18,INDEX($AK:$AK,$CA416+18),"")</f>
      </c>
      <c r="BE416">
        <f>IF($CB416&gt;=19,INDEX($AK:$AK,$CA416+19),"")</f>
      </c>
      <c r="BF416">
        <f>IF($CB416&gt;=20,INDEX($AK:$AK,$CA416+20),"")</f>
      </c>
      <c r="BG416">
        <f>IF($CB416&gt;=21,INDEX($AK:$AK,$CA416+21),"")</f>
      </c>
      <c r="BH416">
        <f>IF($CB416&gt;=22,INDEX($AK:$AK,$CA416+22),"")</f>
      </c>
      <c r="BI416">
        <f>IF($CB416&gt;=23,INDEX($AK:$AK,$CA416+23),"")</f>
      </c>
      <c r="BJ416">
        <f>IF($CB416&gt;=24,INDEX($AK:$AK,$CA416+24),"")</f>
      </c>
      <c r="BK416">
        <f>IF($CB416&gt;=25,INDEX($AK:$AK,$CA416+25),"")</f>
      </c>
      <c r="BL416">
        <f>IF($CB416&gt;=26,INDEX($AK:$AK,$CA416+26),"")</f>
      </c>
      <c r="BM416">
        <f>IF($CB416&gt;=27,INDEX($AK:$AK,$CA416+27),"")</f>
      </c>
      <c r="BN416">
        <f>IF($CB416&gt;=28,INDEX($AK:$AK,$CA416+28),"")</f>
      </c>
      <c r="BO416">
        <f>IF($CB416&gt;=29,INDEX($AK:$AK,$CA416+29),"")</f>
      </c>
      <c r="BP416">
        <f>IF($CB416&gt;=30,INDEX($AK:$AK,$CA416+30),"")</f>
      </c>
      <c r="BQ416">
        <f>IF($CB416&gt;=31,INDEX($AK:$AK,$CA416+31),"")</f>
      </c>
      <c r="BR416">
        <f>IF($CB416&gt;=32,INDEX($AK:$AK,$CA416+32),"")</f>
      </c>
      <c r="BS416">
        <f>IF($CB416&gt;=33,INDEX($AK:$AK,$CA416+33),"")</f>
      </c>
      <c r="BT416">
        <f>IF($CB416&gt;=34,INDEX($AK:$AK,$CA416+34),"")</f>
      </c>
      <c r="BU416">
        <f>IF($CB416&gt;=35,INDEX($AK:$AK,$CA416+35),"")</f>
      </c>
      <c r="BV416">
        <f>IF($CB416&gt;=36,INDEX($AK:$AK,$CA416+36),"")</f>
      </c>
      <c r="BW416">
        <f>IF($CB416&gt;=37,INDEX($AK:$AK,$CA416+37),"")</f>
      </c>
      <c r="BX416">
        <f>IF($CB416&gt;=38,INDEX($AK:$AK,$CA416+38),"")</f>
      </c>
      <c r="BY416">
        <f>IF($CB416&gt;=39,INDEX($AK:$AK,$CA416+39),"")</f>
      </c>
      <c r="BZ416">
        <f>IF($CB416&gt;=40,INDEX($AK:$AK,$CA416+40),"")</f>
      </c>
      <c r="CA416">
        <f>IFERROR(MATCH($AJ416,$AK$2:$AK$134,0)+1,0)</f>
      </c>
      <c r="CB416">
        <f>IFERROR(INDEX($AL$2:$AL$134,MATCH($AJ416,$AK$2:$AK$134,0)),0)</f>
      </c>
      <c r="CC416">
        <f>IFERROR(LEFT($F416,FIND(" - ",$F416)-1),$F416)</f>
      </c>
      <c r="CF416">
        <f>IF($DA416&gt;=1,INDEX($CD:$CD,$CZ416+1),"")</f>
      </c>
      <c r="CG416">
        <f>IF($DA416&gt;=2,INDEX($CD:$CD,$CZ416+2),"")</f>
      </c>
      <c r="CH416">
        <f>IF($DA416&gt;=3,INDEX($CD:$CD,$CZ416+3),"")</f>
      </c>
      <c r="CI416">
        <f>IF($DA416&gt;=4,INDEX($CD:$CD,$CZ416+4),"")</f>
      </c>
      <c r="CJ416">
        <f>IF($DA416&gt;=5,INDEX($CD:$CD,$CZ416+5),"")</f>
      </c>
      <c r="CK416">
        <f>IF($DA416&gt;=6,INDEX($CD:$CD,$CZ416+6),"")</f>
      </c>
      <c r="CL416">
        <f>IF($DA416&gt;=7,INDEX($CD:$CD,$CZ416+7),"")</f>
      </c>
      <c r="CM416">
        <f>IF($DA416&gt;=8,INDEX($CD:$CD,$CZ416+8),"")</f>
      </c>
      <c r="CN416">
        <f>IF($DA416&gt;=9,INDEX($CD:$CD,$CZ416+9),"")</f>
      </c>
      <c r="CO416">
        <f>IF($DA416&gt;=10,INDEX($CD:$CD,$CZ416+10),"")</f>
      </c>
      <c r="CP416">
        <f>IF($DA416&gt;=11,INDEX($CD:$CD,$CZ416+11),"")</f>
      </c>
      <c r="CQ416">
        <f>IF($DA416&gt;=12,INDEX($CD:$CD,$CZ416+12),"")</f>
      </c>
      <c r="CR416">
        <f>IF($DA416&gt;=13,INDEX($CD:$CD,$CZ416+13),"")</f>
      </c>
      <c r="CS416">
        <f>IF($DA416&gt;=14,INDEX($CD:$CD,$CZ416+14),"")</f>
      </c>
      <c r="CT416">
        <f>IF($DA416&gt;=15,INDEX($CD:$CD,$CZ416+15),"")</f>
      </c>
      <c r="CU416">
        <f>IF($DA416&gt;=16,INDEX($CD:$CD,$CZ416+16),"")</f>
      </c>
      <c r="CV416">
        <f>IF($DA416&gt;=17,INDEX($CD:$CD,$CZ416+17),"")</f>
      </c>
      <c r="CW416">
        <f>IF($DA416&gt;=18,INDEX($CD:$CD,$CZ416+18),"")</f>
      </c>
      <c r="CX416">
        <f>IF($DA416&gt;=19,INDEX($CD:$CD,$CZ416+19),"")</f>
      </c>
      <c r="CY416">
        <f>IF($DA416&gt;=20,INDEX($CD:$CD,$CZ416+20),"")</f>
      </c>
      <c r="CZ416">
        <f>IFERROR(MATCH($CC416,$CD$2:$CD$263,0)+1,0)</f>
      </c>
      <c r="DA416">
        <f>IFERROR(INDEX($CE$2:$CE$263,MATCH($CC416,$CD$2:$CD$263,0)),0)</f>
      </c>
      <c r="DB416">
        <f>IFERROR(INDEX($AI:$AI,MATCH($H416,$AH:$AH,0))&amp;"","")</f>
      </c>
      <c r="DF416">
        <f>IF($GI416&gt;=1,INDEX($DC:$DC,$GH416+1),"")</f>
      </c>
      <c r="DG416">
        <f>IF($GI416&gt;=2,INDEX($DC:$DC,$GH416+2),"")</f>
      </c>
      <c r="DH416">
        <f>IF($GI416&gt;=3,INDEX($DC:$DC,$GH416+3),"")</f>
      </c>
      <c r="DI416">
        <f>IF($GI416&gt;=4,INDEX($DC:$DC,$GH416+4),"")</f>
      </c>
      <c r="DJ416">
        <f>IF($GI416&gt;=5,INDEX($DC:$DC,$GH416+5),"")</f>
      </c>
      <c r="DK416">
        <f>IF($GI416&gt;=6,INDEX($DC:$DC,$GH416+6),"")</f>
      </c>
      <c r="DL416">
        <f>IF($GI416&gt;=7,INDEX($DC:$DC,$GH416+7),"")</f>
      </c>
      <c r="DM416">
        <f>IF($GI416&gt;=8,INDEX($DC:$DC,$GH416+8),"")</f>
      </c>
      <c r="DN416">
        <f>IF($GI416&gt;=9,INDEX($DC:$DC,$GH416+9),"")</f>
      </c>
      <c r="DO416">
        <f>IF($GI416&gt;=10,INDEX($DC:$DC,$GH416+10),"")</f>
      </c>
      <c r="DP416">
        <f>IF($GI416&gt;=11,INDEX($DC:$DC,$GH416+11),"")</f>
      </c>
      <c r="DQ416">
        <f>IF($GI416&gt;=12,INDEX($DC:$DC,$GH416+12),"")</f>
      </c>
      <c r="DR416">
        <f>IF($GI416&gt;=13,INDEX($DC:$DC,$GH416+13),"")</f>
      </c>
      <c r="DS416">
        <f>IF($GI416&gt;=14,INDEX($DC:$DC,$GH416+14),"")</f>
      </c>
      <c r="DT416">
        <f>IF($GI416&gt;=15,INDEX($DC:$DC,$GH416+15),"")</f>
      </c>
      <c r="DU416">
        <f>IF($GI416&gt;=16,INDEX($DC:$DC,$GH416+16),"")</f>
      </c>
      <c r="DV416">
        <f>IF($GI416&gt;=17,INDEX($DC:$DC,$GH416+17),"")</f>
      </c>
      <c r="DW416">
        <f>IF($GI416&gt;=18,INDEX($DC:$DC,$GH416+18),"")</f>
      </c>
      <c r="DX416">
        <f>IF($GI416&gt;=19,INDEX($DC:$DC,$GH416+19),"")</f>
      </c>
      <c r="DY416">
        <f>IF($GI416&gt;=20,INDEX($DC:$DC,$GH416+20),"")</f>
      </c>
      <c r="DZ416">
        <f>IF($GI416&gt;=21,INDEX($DC:$DC,$GH416+21),"")</f>
      </c>
      <c r="EA416">
        <f>IF($GI416&gt;=22,INDEX($DC:$DC,$GH416+22),"")</f>
      </c>
      <c r="EB416">
        <f>IF($GI416&gt;=23,INDEX($DC:$DC,$GH416+23),"")</f>
      </c>
      <c r="EC416">
        <f>IF($GI416&gt;=24,INDEX($DC:$DC,$GH416+24),"")</f>
      </c>
      <c r="ED416">
        <f>IF($GI416&gt;=25,INDEX($DC:$DC,$GH416+25),"")</f>
      </c>
      <c r="EE416">
        <f>IF($GI416&gt;=26,INDEX($DC:$DC,$GH416+26),"")</f>
      </c>
      <c r="EF416">
        <f>IF($GI416&gt;=27,INDEX($DC:$DC,$GH416+27),"")</f>
      </c>
      <c r="EG416">
        <f>IF($GI416&gt;=28,INDEX($DC:$DC,$GH416+28),"")</f>
      </c>
      <c r="EH416">
        <f>IF($GI416&gt;=29,INDEX($DC:$DC,$GH416+29),"")</f>
      </c>
      <c r="EI416">
        <f>IF($GI416&gt;=30,INDEX($DC:$DC,$GH416+30),"")</f>
      </c>
      <c r="EJ416">
        <f>IF($GI416&gt;=31,INDEX($DC:$DC,$GH416+31),"")</f>
      </c>
      <c r="EK416">
        <f>IF($GI416&gt;=32,INDEX($DC:$DC,$GH416+32),"")</f>
      </c>
      <c r="EL416">
        <f>IF($GI416&gt;=33,INDEX($DC:$DC,$GH416+33),"")</f>
      </c>
      <c r="EM416">
        <f>IF($GI416&gt;=34,INDEX($DC:$DC,$GH416+34),"")</f>
      </c>
      <c r="EN416">
        <f>IF($GI416&gt;=35,INDEX($DC:$DC,$GH416+35),"")</f>
      </c>
      <c r="EO416">
        <f>IF($GI416&gt;=36,INDEX($DC:$DC,$GH416+36),"")</f>
      </c>
      <c r="EP416">
        <f>IF($GI416&gt;=37,INDEX($DC:$DC,$GH416+37),"")</f>
      </c>
      <c r="EQ416">
        <f>IF($GI416&gt;=38,INDEX($DC:$DC,$GH416+38),"")</f>
      </c>
      <c r="ER416">
        <f>IF($GI416&gt;=39,INDEX($DC:$DC,$GH416+39),"")</f>
      </c>
      <c r="ES416">
        <f>IF($GI416&gt;=40,INDEX($DC:$DC,$GH416+40),"")</f>
      </c>
      <c r="ET416">
        <f>IF($GI416&gt;=1,INDEX($DD:$DD,$GH416+1),"")</f>
      </c>
      <c r="EU416">
        <f>IF($GI416&gt;=2,INDEX($DD:$DD,$GH416+2),"")</f>
      </c>
      <c r="EV416">
        <f>IF($GI416&gt;=3,INDEX($DD:$DD,$GH416+3),"")</f>
      </c>
      <c r="EW416">
        <f>IF($GI416&gt;=4,INDEX($DD:$DD,$GH416+4),"")</f>
      </c>
      <c r="EX416">
        <f>IF($GI416&gt;=5,INDEX($DD:$DD,$GH416+5),"")</f>
      </c>
      <c r="EY416">
        <f>IF($GI416&gt;=6,INDEX($DD:$DD,$GH416+6),"")</f>
      </c>
      <c r="EZ416">
        <f>IF($GI416&gt;=7,INDEX($DD:$DD,$GH416+7),"")</f>
      </c>
      <c r="FA416">
        <f>IF($GI416&gt;=8,INDEX($DD:$DD,$GH416+8),"")</f>
      </c>
      <c r="FB416">
        <f>IF($GI416&gt;=9,INDEX($DD:$DD,$GH416+9),"")</f>
      </c>
      <c r="FC416">
        <f>IF($GI416&gt;=10,INDEX($DD:$DD,$GH416+10),"")</f>
      </c>
      <c r="FD416">
        <f>IF($GI416&gt;=11,INDEX($DD:$DD,$GH416+11),"")</f>
      </c>
      <c r="FE416">
        <f>IF($GI416&gt;=12,INDEX($DD:$DD,$GH416+12),"")</f>
      </c>
      <c r="FF416">
        <f>IF($GI416&gt;=13,INDEX($DD:$DD,$GH416+13),"")</f>
      </c>
      <c r="FG416">
        <f>IF($GI416&gt;=14,INDEX($DD:$DD,$GH416+14),"")</f>
      </c>
      <c r="FH416">
        <f>IF($GI416&gt;=15,INDEX($DD:$DD,$GH416+15),"")</f>
      </c>
      <c r="FI416">
        <f>IF($GI416&gt;=16,INDEX($DD:$DD,$GH416+16),"")</f>
      </c>
      <c r="FJ416">
        <f>IF($GI416&gt;=17,INDEX($DD:$DD,$GH416+17),"")</f>
      </c>
      <c r="FK416">
        <f>IF($GI416&gt;=18,INDEX($DD:$DD,$GH416+18),"")</f>
      </c>
      <c r="FL416">
        <f>IF($GI416&gt;=19,INDEX($DD:$DD,$GH416+19),"")</f>
      </c>
      <c r="FM416">
        <f>IF($GI416&gt;=20,INDEX($DD:$DD,$GH416+20),"")</f>
      </c>
      <c r="FN416">
        <f>IF($GI416&gt;=21,INDEX($DD:$DD,$GH416+21),"")</f>
      </c>
      <c r="FO416">
        <f>IF($GI416&gt;=22,INDEX($DD:$DD,$GH416+22),"")</f>
      </c>
      <c r="FP416">
        <f>IF($GI416&gt;=23,INDEX($DD:$DD,$GH416+23),"")</f>
      </c>
      <c r="FQ416">
        <f>IF($GI416&gt;=24,INDEX($DD:$DD,$GH416+24),"")</f>
      </c>
      <c r="FR416">
        <f>IF($GI416&gt;=25,INDEX($DD:$DD,$GH416+25),"")</f>
      </c>
      <c r="FS416">
        <f>IF($GI416&gt;=26,INDEX($DD:$DD,$GH416+26),"")</f>
      </c>
      <c r="FT416">
        <f>IF($GI416&gt;=27,INDEX($DD:$DD,$GH416+27),"")</f>
      </c>
      <c r="FU416">
        <f>IF($GI416&gt;=28,INDEX($DD:$DD,$GH416+28),"")</f>
      </c>
      <c r="FV416">
        <f>IF($GI416&gt;=29,INDEX($DD:$DD,$GH416+29),"")</f>
      </c>
      <c r="FW416">
        <f>IF($GI416&gt;=30,INDEX($DD:$DD,$GH416+30),"")</f>
      </c>
      <c r="FX416">
        <f>IF($GI416&gt;=31,INDEX($DD:$DD,$GH416+31),"")</f>
      </c>
      <c r="FY416">
        <f>IF($GI416&gt;=32,INDEX($DD:$DD,$GH416+32),"")</f>
      </c>
      <c r="FZ416">
        <f>IF($GI416&gt;=33,INDEX($DD:$DD,$GH416+33),"")</f>
      </c>
      <c r="GA416">
        <f>IF($GI416&gt;=34,INDEX($DD:$DD,$GH416+34),"")</f>
      </c>
      <c r="GB416">
        <f>IF($GI416&gt;=35,INDEX($DD:$DD,$GH416+35),"")</f>
      </c>
      <c r="GC416">
        <f>IF($GI416&gt;=36,INDEX($DD:$DD,$GH416+36),"")</f>
      </c>
      <c r="GD416">
        <f>IF($GI416&gt;=37,INDEX($DD:$DD,$GH416+37),"")</f>
      </c>
      <c r="GE416">
        <f>IF($GI416&gt;=38,INDEX($DD:$DD,$GH416+38),"")</f>
      </c>
      <c r="GF416">
        <f>IF($GI416&gt;=39,INDEX($DD:$DD,$GH416+39),"")</f>
      </c>
      <c r="GG416">
        <f>IF($GI416&gt;=40,INDEX($DD:$DD,$GH416+40),"")</f>
      </c>
      <c r="GH416">
        <f>IFERROR(MATCH($DB416,$DC$2:$DC$148,0)+1,0)</f>
      </c>
      <c r="GI416">
        <f>IFERROR(INDEX($DE$2:$DE$148,MATCH($DB416,$DC$2:$DC$148,0)),0)</f>
      </c>
      <c r="GJ416">
        <f>IFERROR(MATCH($S416,$DF$416:$ES$416,0),0)</f>
      </c>
      <c r="GK416">
        <f>IF($GJ416&gt;0,INDEX($ET$416:$GG$416,$GJ416),"")</f>
      </c>
      <c r="GN416">
        <f>IF($IW416&gt;=1,INDEX($GL:$GL,$IV416+1),"")</f>
      </c>
      <c r="GO416">
        <f>IF($IW416&gt;=2,INDEX($GL:$GL,$IV416+2),"")</f>
      </c>
      <c r="GP416">
        <f>IF($IW416&gt;=3,INDEX($GL:$GL,$IV416+3),"")</f>
      </c>
      <c r="GQ416">
        <f>IF($IW416&gt;=4,INDEX($GL:$GL,$IV416+4),"")</f>
      </c>
      <c r="GR416">
        <f>IF($IW416&gt;=5,INDEX($GL:$GL,$IV416+5),"")</f>
      </c>
      <c r="GS416">
        <f>IF($IW416&gt;=6,INDEX($GL:$GL,$IV416+6),"")</f>
      </c>
      <c r="GT416">
        <f>IF($IW416&gt;=7,INDEX($GL:$GL,$IV416+7),"")</f>
      </c>
      <c r="GU416">
        <f>IF($IW416&gt;=8,INDEX($GL:$GL,$IV416+8),"")</f>
      </c>
      <c r="GV416">
        <f>IF($IW416&gt;=9,INDEX($GL:$GL,$IV416+9),"")</f>
      </c>
      <c r="GW416">
        <f>IF($IW416&gt;=10,INDEX($GL:$GL,$IV416+10),"")</f>
      </c>
      <c r="GX416">
        <f>IF($IW416&gt;=11,INDEX($GL:$GL,$IV416+11),"")</f>
      </c>
      <c r="GY416">
        <f>IF($IW416&gt;=12,INDEX($GL:$GL,$IV416+12),"")</f>
      </c>
      <c r="GZ416">
        <f>IF($IW416&gt;=13,INDEX($GL:$GL,$IV416+13),"")</f>
      </c>
      <c r="HA416">
        <f>IF($IW416&gt;=14,INDEX($GL:$GL,$IV416+14),"")</f>
      </c>
      <c r="HB416">
        <f>IF($IW416&gt;=15,INDEX($GL:$GL,$IV416+15),"")</f>
      </c>
      <c r="HC416">
        <f>IF($IW416&gt;=16,INDEX($GL:$GL,$IV416+16),"")</f>
      </c>
      <c r="HD416">
        <f>IF($IW416&gt;=17,INDEX($GL:$GL,$IV416+17),"")</f>
      </c>
      <c r="HE416">
        <f>IF($IW416&gt;=18,INDEX($GL:$GL,$IV416+18),"")</f>
      </c>
      <c r="HF416">
        <f>IF($IW416&gt;=19,INDEX($GL:$GL,$IV416+19),"")</f>
      </c>
      <c r="HG416">
        <f>IF($IW416&gt;=20,INDEX($GL:$GL,$IV416+20),"")</f>
      </c>
      <c r="HH416">
        <f>IF($IW416&gt;=21,INDEX($GL:$GL,$IV416+21),"")</f>
      </c>
      <c r="HI416">
        <f>IF($IW416&gt;=22,INDEX($GL:$GL,$IV416+22),"")</f>
      </c>
      <c r="HJ416">
        <f>IF($IW416&gt;=23,INDEX($GL:$GL,$IV416+23),"")</f>
      </c>
      <c r="HK416">
        <f>IF($IW416&gt;=24,INDEX($GL:$GL,$IV416+24),"")</f>
      </c>
      <c r="HL416">
        <f>IF($IW416&gt;=25,INDEX($GL:$GL,$IV416+25),"")</f>
      </c>
      <c r="HM416">
        <f>IF($IW416&gt;=26,INDEX($GL:$GL,$IV416+26),"")</f>
      </c>
      <c r="HN416">
        <f>IF($IW416&gt;=27,INDEX($GL:$GL,$IV416+27),"")</f>
      </c>
      <c r="HO416">
        <f>IF($IW416&gt;=28,INDEX($GL:$GL,$IV416+28),"")</f>
      </c>
      <c r="HP416">
        <f>IF($IW416&gt;=29,INDEX($GL:$GL,$IV416+29),"")</f>
      </c>
      <c r="HQ416">
        <f>IF($IW416&gt;=30,INDEX($GL:$GL,$IV416+30),"")</f>
      </c>
      <c r="HR416">
        <f>IF($IW416&gt;=31,INDEX($GL:$GL,$IV416+31),"")</f>
      </c>
      <c r="HS416">
        <f>IF($IW416&gt;=32,INDEX($GL:$GL,$IV416+32),"")</f>
      </c>
      <c r="HT416">
        <f>IF($IW416&gt;=33,INDEX($GL:$GL,$IV416+33),"")</f>
      </c>
      <c r="HU416">
        <f>IF($IW416&gt;=34,INDEX($GL:$GL,$IV416+34),"")</f>
      </c>
      <c r="HV416">
        <f>IF($IW416&gt;=35,INDEX($GL:$GL,$IV416+35),"")</f>
      </c>
      <c r="HW416">
        <f>IF($IW416&gt;=36,INDEX($GL:$GL,$IV416+36),"")</f>
      </c>
      <c r="HX416">
        <f>IF($IW416&gt;=37,INDEX($GL:$GL,$IV416+37),"")</f>
      </c>
      <c r="HY416">
        <f>IF($IW416&gt;=38,INDEX($GL:$GL,$IV416+38),"")</f>
      </c>
      <c r="HZ416">
        <f>IF($IW416&gt;=39,INDEX($GL:$GL,$IV416+39),"")</f>
      </c>
      <c r="IA416">
        <f>IF($IW416&gt;=40,INDEX($GL:$GL,$IV416+40),"")</f>
      </c>
      <c r="IB416">
        <f>IF($IW416&gt;=41,INDEX($GL:$GL,$IV416+41),"")</f>
      </c>
      <c r="IC416">
        <f>IF($IW416&gt;=42,INDEX($GL:$GL,$IV416+42),"")</f>
      </c>
      <c r="ID416">
        <f>IF($IW416&gt;=43,INDEX($GL:$GL,$IV416+43),"")</f>
      </c>
      <c r="IE416">
        <f>IF($IW416&gt;=44,INDEX($GL:$GL,$IV416+44),"")</f>
      </c>
      <c r="IF416">
        <f>IF($IW416&gt;=45,INDEX($GL:$GL,$IV416+45),"")</f>
      </c>
      <c r="IG416">
        <f>IF($IW416&gt;=46,INDEX($GL:$GL,$IV416+46),"")</f>
      </c>
      <c r="IH416">
        <f>IF($IW416&gt;=47,INDEX($GL:$GL,$IV416+47),"")</f>
      </c>
      <c r="II416">
        <f>IF($IW416&gt;=48,INDEX($GL:$GL,$IV416+48),"")</f>
      </c>
      <c r="IJ416">
        <f>IF($IW416&gt;=49,INDEX($GL:$GL,$IV416+49),"")</f>
      </c>
      <c r="IK416">
        <f>IF($IW416&gt;=50,INDEX($GL:$GL,$IV416+50),"")</f>
      </c>
      <c r="IL416">
        <f>IF($IW416&gt;=51,INDEX($GL:$GL,$IV416+51),"")</f>
      </c>
      <c r="IM416">
        <f>IF($IW416&gt;=52,INDEX($GL:$GL,$IV416+52),"")</f>
      </c>
      <c r="IN416">
        <f>IF($IW416&gt;=53,INDEX($GL:$GL,$IV416+53),"")</f>
      </c>
      <c r="IO416">
        <f>IF($IW416&gt;=54,INDEX($GL:$GL,$IV416+54),"")</f>
      </c>
      <c r="IP416">
        <f>IF($IW416&gt;=55,INDEX($GL:$GL,$IV416+55),"")</f>
      </c>
      <c r="IQ416">
        <f>IF($IW416&gt;=56,INDEX($GL:$GL,$IV416+56),"")</f>
      </c>
      <c r="IR416">
        <f>IF($IW416&gt;=57,INDEX($GL:$GL,$IV416+57),"")</f>
      </c>
      <c r="IS416">
        <f>IF($IW416&gt;=58,INDEX($GL:$GL,$IV416+58),"")</f>
      </c>
      <c r="IT416">
        <f>IF($IW416&gt;=59,INDEX($GL:$GL,$IV416+59),"")</f>
      </c>
      <c r="IU416">
        <f>IF($IW416&gt;=60,INDEX($GL:$GL,$IV416+60),"")</f>
      </c>
      <c r="IV416">
        <f>IFERROR(MATCH($GK416,$GL$2:$GL$324,0)+1,0)</f>
      </c>
      <c r="IW416">
        <f>IFERROR(INDEX($GM$2:$GM$324,MATCH($GK416,$GL$2:$GL$324,0)),0)</f>
      </c>
      <c r="IX416" t="s">
        <v>34</v>
      </c>
      <c r="IY416" t="s">
        <v>34</v>
      </c>
    </row>
    <row r="417" spans="1:259" x14ac:dyDescent="0.25">
      <c r="K417">
        <f>IF(OR($N417="",$J417=""),"",IFERROR($N417/$J417,0))</f>
      </c>
      <c r="L417">
        <f>IF($N417="","",
SUM($M417,$O417,$T417,$P417,$R417)*
(1-IF($U417="",0,VALUE($U417)/100)))</f>
      </c>
      <c r="M417">
        <f>IF($N417="","",$N417)</f>
      </c>
      <c r="O417">
        <f>IF($N417="","",
IF($H417="","",
IF(ISNUMBER(SEARCH("exempt",LOWER($H417))),0,
$N417*(VALUE(SUBSTITUTE($H417,"%",""))/100))))</f>
      </c>
      <c r="V417">
        <f>IFERROR(IF(FIND(" - ",$E417)&gt;0,MID($E417,FIND(" - ",$E417)+3,LEN($E417)),""),"")</f>
      </c>
      <c r="AE417" t="s">
        <v>998</v>
      </c>
      <c r="AJ417">
        <f>IFERROR(LEFT($E417,FIND(" - ",$E417)-1),$E417)</f>
      </c>
      <c r="AM417">
        <f>IF($CB417&gt;=1,INDEX($AK:$AK,$CA417+1),"")</f>
      </c>
      <c r="AN417">
        <f>IF($CB417&gt;=2,INDEX($AK:$AK,$CA417+2),"")</f>
      </c>
      <c r="AO417">
        <f>IF($CB417&gt;=3,INDEX($AK:$AK,$CA417+3),"")</f>
      </c>
      <c r="AP417">
        <f>IF($CB417&gt;=4,INDEX($AK:$AK,$CA417+4),"")</f>
      </c>
      <c r="AQ417">
        <f>IF($CB417&gt;=5,INDEX($AK:$AK,$CA417+5),"")</f>
      </c>
      <c r="AR417">
        <f>IF($CB417&gt;=6,INDEX($AK:$AK,$CA417+6),"")</f>
      </c>
      <c r="AS417">
        <f>IF($CB417&gt;=7,INDEX($AK:$AK,$CA417+7),"")</f>
      </c>
      <c r="AT417">
        <f>IF($CB417&gt;=8,INDEX($AK:$AK,$CA417+8),"")</f>
      </c>
      <c r="AU417">
        <f>IF($CB417&gt;=9,INDEX($AK:$AK,$CA417+9),"")</f>
      </c>
      <c r="AV417">
        <f>IF($CB417&gt;=10,INDEX($AK:$AK,$CA417+10),"")</f>
      </c>
      <c r="AW417">
        <f>IF($CB417&gt;=11,INDEX($AK:$AK,$CA417+11),"")</f>
      </c>
      <c r="AX417">
        <f>IF($CB417&gt;=12,INDEX($AK:$AK,$CA417+12),"")</f>
      </c>
      <c r="AY417">
        <f>IF($CB417&gt;=13,INDEX($AK:$AK,$CA417+13),"")</f>
      </c>
      <c r="AZ417">
        <f>IF($CB417&gt;=14,INDEX($AK:$AK,$CA417+14),"")</f>
      </c>
      <c r="BA417">
        <f>IF($CB417&gt;=15,INDEX($AK:$AK,$CA417+15),"")</f>
      </c>
      <c r="BB417">
        <f>IF($CB417&gt;=16,INDEX($AK:$AK,$CA417+16),"")</f>
      </c>
      <c r="BC417">
        <f>IF($CB417&gt;=17,INDEX($AK:$AK,$CA417+17),"")</f>
      </c>
      <c r="BD417">
        <f>IF($CB417&gt;=18,INDEX($AK:$AK,$CA417+18),"")</f>
      </c>
      <c r="BE417">
        <f>IF($CB417&gt;=19,INDEX($AK:$AK,$CA417+19),"")</f>
      </c>
      <c r="BF417">
        <f>IF($CB417&gt;=20,INDEX($AK:$AK,$CA417+20),"")</f>
      </c>
      <c r="BG417">
        <f>IF($CB417&gt;=21,INDEX($AK:$AK,$CA417+21),"")</f>
      </c>
      <c r="BH417">
        <f>IF($CB417&gt;=22,INDEX($AK:$AK,$CA417+22),"")</f>
      </c>
      <c r="BI417">
        <f>IF($CB417&gt;=23,INDEX($AK:$AK,$CA417+23),"")</f>
      </c>
      <c r="BJ417">
        <f>IF($CB417&gt;=24,INDEX($AK:$AK,$CA417+24),"")</f>
      </c>
      <c r="BK417">
        <f>IF($CB417&gt;=25,INDEX($AK:$AK,$CA417+25),"")</f>
      </c>
      <c r="BL417">
        <f>IF($CB417&gt;=26,INDEX($AK:$AK,$CA417+26),"")</f>
      </c>
      <c r="BM417">
        <f>IF($CB417&gt;=27,INDEX($AK:$AK,$CA417+27),"")</f>
      </c>
      <c r="BN417">
        <f>IF($CB417&gt;=28,INDEX($AK:$AK,$CA417+28),"")</f>
      </c>
      <c r="BO417">
        <f>IF($CB417&gt;=29,INDEX($AK:$AK,$CA417+29),"")</f>
      </c>
      <c r="BP417">
        <f>IF($CB417&gt;=30,INDEX($AK:$AK,$CA417+30),"")</f>
      </c>
      <c r="BQ417">
        <f>IF($CB417&gt;=31,INDEX($AK:$AK,$CA417+31),"")</f>
      </c>
      <c r="BR417">
        <f>IF($CB417&gt;=32,INDEX($AK:$AK,$CA417+32),"")</f>
      </c>
      <c r="BS417">
        <f>IF($CB417&gt;=33,INDEX($AK:$AK,$CA417+33),"")</f>
      </c>
      <c r="BT417">
        <f>IF($CB417&gt;=34,INDEX($AK:$AK,$CA417+34),"")</f>
      </c>
      <c r="BU417">
        <f>IF($CB417&gt;=35,INDEX($AK:$AK,$CA417+35),"")</f>
      </c>
      <c r="BV417">
        <f>IF($CB417&gt;=36,INDEX($AK:$AK,$CA417+36),"")</f>
      </c>
      <c r="BW417">
        <f>IF($CB417&gt;=37,INDEX($AK:$AK,$CA417+37),"")</f>
      </c>
      <c r="BX417">
        <f>IF($CB417&gt;=38,INDEX($AK:$AK,$CA417+38),"")</f>
      </c>
      <c r="BY417">
        <f>IF($CB417&gt;=39,INDEX($AK:$AK,$CA417+39),"")</f>
      </c>
      <c r="BZ417">
        <f>IF($CB417&gt;=40,INDEX($AK:$AK,$CA417+40),"")</f>
      </c>
      <c r="CA417">
        <f>IFERROR(MATCH($AJ417,$AK$2:$AK$134,0)+1,0)</f>
      </c>
      <c r="CB417">
        <f>IFERROR(INDEX($AL$2:$AL$134,MATCH($AJ417,$AK$2:$AK$134,0)),0)</f>
      </c>
      <c r="CC417">
        <f>IFERROR(LEFT($F417,FIND(" - ",$F417)-1),$F417)</f>
      </c>
      <c r="CF417">
        <f>IF($DA417&gt;=1,INDEX($CD:$CD,$CZ417+1),"")</f>
      </c>
      <c r="CG417">
        <f>IF($DA417&gt;=2,INDEX($CD:$CD,$CZ417+2),"")</f>
      </c>
      <c r="CH417">
        <f>IF($DA417&gt;=3,INDEX($CD:$CD,$CZ417+3),"")</f>
      </c>
      <c r="CI417">
        <f>IF($DA417&gt;=4,INDEX($CD:$CD,$CZ417+4),"")</f>
      </c>
      <c r="CJ417">
        <f>IF($DA417&gt;=5,INDEX($CD:$CD,$CZ417+5),"")</f>
      </c>
      <c r="CK417">
        <f>IF($DA417&gt;=6,INDEX($CD:$CD,$CZ417+6),"")</f>
      </c>
      <c r="CL417">
        <f>IF($DA417&gt;=7,INDEX($CD:$CD,$CZ417+7),"")</f>
      </c>
      <c r="CM417">
        <f>IF($DA417&gt;=8,INDEX($CD:$CD,$CZ417+8),"")</f>
      </c>
      <c r="CN417">
        <f>IF($DA417&gt;=9,INDEX($CD:$CD,$CZ417+9),"")</f>
      </c>
      <c r="CO417">
        <f>IF($DA417&gt;=10,INDEX($CD:$CD,$CZ417+10),"")</f>
      </c>
      <c r="CP417">
        <f>IF($DA417&gt;=11,INDEX($CD:$CD,$CZ417+11),"")</f>
      </c>
      <c r="CQ417">
        <f>IF($DA417&gt;=12,INDEX($CD:$CD,$CZ417+12),"")</f>
      </c>
      <c r="CR417">
        <f>IF($DA417&gt;=13,INDEX($CD:$CD,$CZ417+13),"")</f>
      </c>
      <c r="CS417">
        <f>IF($DA417&gt;=14,INDEX($CD:$CD,$CZ417+14),"")</f>
      </c>
      <c r="CT417">
        <f>IF($DA417&gt;=15,INDEX($CD:$CD,$CZ417+15),"")</f>
      </c>
      <c r="CU417">
        <f>IF($DA417&gt;=16,INDEX($CD:$CD,$CZ417+16),"")</f>
      </c>
      <c r="CV417">
        <f>IF($DA417&gt;=17,INDEX($CD:$CD,$CZ417+17),"")</f>
      </c>
      <c r="CW417">
        <f>IF($DA417&gt;=18,INDEX($CD:$CD,$CZ417+18),"")</f>
      </c>
      <c r="CX417">
        <f>IF($DA417&gt;=19,INDEX($CD:$CD,$CZ417+19),"")</f>
      </c>
      <c r="CY417">
        <f>IF($DA417&gt;=20,INDEX($CD:$CD,$CZ417+20),"")</f>
      </c>
      <c r="CZ417">
        <f>IFERROR(MATCH($CC417,$CD$2:$CD$263,0)+1,0)</f>
      </c>
      <c r="DA417">
        <f>IFERROR(INDEX($CE$2:$CE$263,MATCH($CC417,$CD$2:$CD$263,0)),0)</f>
      </c>
      <c r="DB417">
        <f>IFERROR(INDEX($AI:$AI,MATCH($H417,$AH:$AH,0))&amp;"","")</f>
      </c>
      <c r="DF417">
        <f>IF($GI417&gt;=1,INDEX($DC:$DC,$GH417+1),"")</f>
      </c>
      <c r="DG417">
        <f>IF($GI417&gt;=2,INDEX($DC:$DC,$GH417+2),"")</f>
      </c>
      <c r="DH417">
        <f>IF($GI417&gt;=3,INDEX($DC:$DC,$GH417+3),"")</f>
      </c>
      <c r="DI417">
        <f>IF($GI417&gt;=4,INDEX($DC:$DC,$GH417+4),"")</f>
      </c>
      <c r="DJ417">
        <f>IF($GI417&gt;=5,INDEX($DC:$DC,$GH417+5),"")</f>
      </c>
      <c r="DK417">
        <f>IF($GI417&gt;=6,INDEX($DC:$DC,$GH417+6),"")</f>
      </c>
      <c r="DL417">
        <f>IF($GI417&gt;=7,INDEX($DC:$DC,$GH417+7),"")</f>
      </c>
      <c r="DM417">
        <f>IF($GI417&gt;=8,INDEX($DC:$DC,$GH417+8),"")</f>
      </c>
      <c r="DN417">
        <f>IF($GI417&gt;=9,INDEX($DC:$DC,$GH417+9),"")</f>
      </c>
      <c r="DO417">
        <f>IF($GI417&gt;=10,INDEX($DC:$DC,$GH417+10),"")</f>
      </c>
      <c r="DP417">
        <f>IF($GI417&gt;=11,INDEX($DC:$DC,$GH417+11),"")</f>
      </c>
      <c r="DQ417">
        <f>IF($GI417&gt;=12,INDEX($DC:$DC,$GH417+12),"")</f>
      </c>
      <c r="DR417">
        <f>IF($GI417&gt;=13,INDEX($DC:$DC,$GH417+13),"")</f>
      </c>
      <c r="DS417">
        <f>IF($GI417&gt;=14,INDEX($DC:$DC,$GH417+14),"")</f>
      </c>
      <c r="DT417">
        <f>IF($GI417&gt;=15,INDEX($DC:$DC,$GH417+15),"")</f>
      </c>
      <c r="DU417">
        <f>IF($GI417&gt;=16,INDEX($DC:$DC,$GH417+16),"")</f>
      </c>
      <c r="DV417">
        <f>IF($GI417&gt;=17,INDEX($DC:$DC,$GH417+17),"")</f>
      </c>
      <c r="DW417">
        <f>IF($GI417&gt;=18,INDEX($DC:$DC,$GH417+18),"")</f>
      </c>
      <c r="DX417">
        <f>IF($GI417&gt;=19,INDEX($DC:$DC,$GH417+19),"")</f>
      </c>
      <c r="DY417">
        <f>IF($GI417&gt;=20,INDEX($DC:$DC,$GH417+20),"")</f>
      </c>
      <c r="DZ417">
        <f>IF($GI417&gt;=21,INDEX($DC:$DC,$GH417+21),"")</f>
      </c>
      <c r="EA417">
        <f>IF($GI417&gt;=22,INDEX($DC:$DC,$GH417+22),"")</f>
      </c>
      <c r="EB417">
        <f>IF($GI417&gt;=23,INDEX($DC:$DC,$GH417+23),"")</f>
      </c>
      <c r="EC417">
        <f>IF($GI417&gt;=24,INDEX($DC:$DC,$GH417+24),"")</f>
      </c>
      <c r="ED417">
        <f>IF($GI417&gt;=25,INDEX($DC:$DC,$GH417+25),"")</f>
      </c>
      <c r="EE417">
        <f>IF($GI417&gt;=26,INDEX($DC:$DC,$GH417+26),"")</f>
      </c>
      <c r="EF417">
        <f>IF($GI417&gt;=27,INDEX($DC:$DC,$GH417+27),"")</f>
      </c>
      <c r="EG417">
        <f>IF($GI417&gt;=28,INDEX($DC:$DC,$GH417+28),"")</f>
      </c>
      <c r="EH417">
        <f>IF($GI417&gt;=29,INDEX($DC:$DC,$GH417+29),"")</f>
      </c>
      <c r="EI417">
        <f>IF($GI417&gt;=30,INDEX($DC:$DC,$GH417+30),"")</f>
      </c>
      <c r="EJ417">
        <f>IF($GI417&gt;=31,INDEX($DC:$DC,$GH417+31),"")</f>
      </c>
      <c r="EK417">
        <f>IF($GI417&gt;=32,INDEX($DC:$DC,$GH417+32),"")</f>
      </c>
      <c r="EL417">
        <f>IF($GI417&gt;=33,INDEX($DC:$DC,$GH417+33),"")</f>
      </c>
      <c r="EM417">
        <f>IF($GI417&gt;=34,INDEX($DC:$DC,$GH417+34),"")</f>
      </c>
      <c r="EN417">
        <f>IF($GI417&gt;=35,INDEX($DC:$DC,$GH417+35),"")</f>
      </c>
      <c r="EO417">
        <f>IF($GI417&gt;=36,INDEX($DC:$DC,$GH417+36),"")</f>
      </c>
      <c r="EP417">
        <f>IF($GI417&gt;=37,INDEX($DC:$DC,$GH417+37),"")</f>
      </c>
      <c r="EQ417">
        <f>IF($GI417&gt;=38,INDEX($DC:$DC,$GH417+38),"")</f>
      </c>
      <c r="ER417">
        <f>IF($GI417&gt;=39,INDEX($DC:$DC,$GH417+39),"")</f>
      </c>
      <c r="ES417">
        <f>IF($GI417&gt;=40,INDEX($DC:$DC,$GH417+40),"")</f>
      </c>
      <c r="ET417">
        <f>IF($GI417&gt;=1,INDEX($DD:$DD,$GH417+1),"")</f>
      </c>
      <c r="EU417">
        <f>IF($GI417&gt;=2,INDEX($DD:$DD,$GH417+2),"")</f>
      </c>
      <c r="EV417">
        <f>IF($GI417&gt;=3,INDEX($DD:$DD,$GH417+3),"")</f>
      </c>
      <c r="EW417">
        <f>IF($GI417&gt;=4,INDEX($DD:$DD,$GH417+4),"")</f>
      </c>
      <c r="EX417">
        <f>IF($GI417&gt;=5,INDEX($DD:$DD,$GH417+5),"")</f>
      </c>
      <c r="EY417">
        <f>IF($GI417&gt;=6,INDEX($DD:$DD,$GH417+6),"")</f>
      </c>
      <c r="EZ417">
        <f>IF($GI417&gt;=7,INDEX($DD:$DD,$GH417+7),"")</f>
      </c>
      <c r="FA417">
        <f>IF($GI417&gt;=8,INDEX($DD:$DD,$GH417+8),"")</f>
      </c>
      <c r="FB417">
        <f>IF($GI417&gt;=9,INDEX($DD:$DD,$GH417+9),"")</f>
      </c>
      <c r="FC417">
        <f>IF($GI417&gt;=10,INDEX($DD:$DD,$GH417+10),"")</f>
      </c>
      <c r="FD417">
        <f>IF($GI417&gt;=11,INDEX($DD:$DD,$GH417+11),"")</f>
      </c>
      <c r="FE417">
        <f>IF($GI417&gt;=12,INDEX($DD:$DD,$GH417+12),"")</f>
      </c>
      <c r="FF417">
        <f>IF($GI417&gt;=13,INDEX($DD:$DD,$GH417+13),"")</f>
      </c>
      <c r="FG417">
        <f>IF($GI417&gt;=14,INDEX($DD:$DD,$GH417+14),"")</f>
      </c>
      <c r="FH417">
        <f>IF($GI417&gt;=15,INDEX($DD:$DD,$GH417+15),"")</f>
      </c>
      <c r="FI417">
        <f>IF($GI417&gt;=16,INDEX($DD:$DD,$GH417+16),"")</f>
      </c>
      <c r="FJ417">
        <f>IF($GI417&gt;=17,INDEX($DD:$DD,$GH417+17),"")</f>
      </c>
      <c r="FK417">
        <f>IF($GI417&gt;=18,INDEX($DD:$DD,$GH417+18),"")</f>
      </c>
      <c r="FL417">
        <f>IF($GI417&gt;=19,INDEX($DD:$DD,$GH417+19),"")</f>
      </c>
      <c r="FM417">
        <f>IF($GI417&gt;=20,INDEX($DD:$DD,$GH417+20),"")</f>
      </c>
      <c r="FN417">
        <f>IF($GI417&gt;=21,INDEX($DD:$DD,$GH417+21),"")</f>
      </c>
      <c r="FO417">
        <f>IF($GI417&gt;=22,INDEX($DD:$DD,$GH417+22),"")</f>
      </c>
      <c r="FP417">
        <f>IF($GI417&gt;=23,INDEX($DD:$DD,$GH417+23),"")</f>
      </c>
      <c r="FQ417">
        <f>IF($GI417&gt;=24,INDEX($DD:$DD,$GH417+24),"")</f>
      </c>
      <c r="FR417">
        <f>IF($GI417&gt;=25,INDEX($DD:$DD,$GH417+25),"")</f>
      </c>
      <c r="FS417">
        <f>IF($GI417&gt;=26,INDEX($DD:$DD,$GH417+26),"")</f>
      </c>
      <c r="FT417">
        <f>IF($GI417&gt;=27,INDEX($DD:$DD,$GH417+27),"")</f>
      </c>
      <c r="FU417">
        <f>IF($GI417&gt;=28,INDEX($DD:$DD,$GH417+28),"")</f>
      </c>
      <c r="FV417">
        <f>IF($GI417&gt;=29,INDEX($DD:$DD,$GH417+29),"")</f>
      </c>
      <c r="FW417">
        <f>IF($GI417&gt;=30,INDEX($DD:$DD,$GH417+30),"")</f>
      </c>
      <c r="FX417">
        <f>IF($GI417&gt;=31,INDEX($DD:$DD,$GH417+31),"")</f>
      </c>
      <c r="FY417">
        <f>IF($GI417&gt;=32,INDEX($DD:$DD,$GH417+32),"")</f>
      </c>
      <c r="FZ417">
        <f>IF($GI417&gt;=33,INDEX($DD:$DD,$GH417+33),"")</f>
      </c>
      <c r="GA417">
        <f>IF($GI417&gt;=34,INDEX($DD:$DD,$GH417+34),"")</f>
      </c>
      <c r="GB417">
        <f>IF($GI417&gt;=35,INDEX($DD:$DD,$GH417+35),"")</f>
      </c>
      <c r="GC417">
        <f>IF($GI417&gt;=36,INDEX($DD:$DD,$GH417+36),"")</f>
      </c>
      <c r="GD417">
        <f>IF($GI417&gt;=37,INDEX($DD:$DD,$GH417+37),"")</f>
      </c>
      <c r="GE417">
        <f>IF($GI417&gt;=38,INDEX($DD:$DD,$GH417+38),"")</f>
      </c>
      <c r="GF417">
        <f>IF($GI417&gt;=39,INDEX($DD:$DD,$GH417+39),"")</f>
      </c>
      <c r="GG417">
        <f>IF($GI417&gt;=40,INDEX($DD:$DD,$GH417+40),"")</f>
      </c>
      <c r="GH417">
        <f>IFERROR(MATCH($DB417,$DC$2:$DC$148,0)+1,0)</f>
      </c>
      <c r="GI417">
        <f>IFERROR(INDEX($DE$2:$DE$148,MATCH($DB417,$DC$2:$DC$148,0)),0)</f>
      </c>
      <c r="GJ417">
        <f>IFERROR(MATCH($S417,$DF$417:$ES$417,0),0)</f>
      </c>
      <c r="GK417">
        <f>IF($GJ417&gt;0,INDEX($ET$417:$GG$417,$GJ417),"")</f>
      </c>
      <c r="GN417">
        <f>IF($IW417&gt;=1,INDEX($GL:$GL,$IV417+1),"")</f>
      </c>
      <c r="GO417">
        <f>IF($IW417&gt;=2,INDEX($GL:$GL,$IV417+2),"")</f>
      </c>
      <c r="GP417">
        <f>IF($IW417&gt;=3,INDEX($GL:$GL,$IV417+3),"")</f>
      </c>
      <c r="GQ417">
        <f>IF($IW417&gt;=4,INDEX($GL:$GL,$IV417+4),"")</f>
      </c>
      <c r="GR417">
        <f>IF($IW417&gt;=5,INDEX($GL:$GL,$IV417+5),"")</f>
      </c>
      <c r="GS417">
        <f>IF($IW417&gt;=6,INDEX($GL:$GL,$IV417+6),"")</f>
      </c>
      <c r="GT417">
        <f>IF($IW417&gt;=7,INDEX($GL:$GL,$IV417+7),"")</f>
      </c>
      <c r="GU417">
        <f>IF($IW417&gt;=8,INDEX($GL:$GL,$IV417+8),"")</f>
      </c>
      <c r="GV417">
        <f>IF($IW417&gt;=9,INDEX($GL:$GL,$IV417+9),"")</f>
      </c>
      <c r="GW417">
        <f>IF($IW417&gt;=10,INDEX($GL:$GL,$IV417+10),"")</f>
      </c>
      <c r="GX417">
        <f>IF($IW417&gt;=11,INDEX($GL:$GL,$IV417+11),"")</f>
      </c>
      <c r="GY417">
        <f>IF($IW417&gt;=12,INDEX($GL:$GL,$IV417+12),"")</f>
      </c>
      <c r="GZ417">
        <f>IF($IW417&gt;=13,INDEX($GL:$GL,$IV417+13),"")</f>
      </c>
      <c r="HA417">
        <f>IF($IW417&gt;=14,INDEX($GL:$GL,$IV417+14),"")</f>
      </c>
      <c r="HB417">
        <f>IF($IW417&gt;=15,INDEX($GL:$GL,$IV417+15),"")</f>
      </c>
      <c r="HC417">
        <f>IF($IW417&gt;=16,INDEX($GL:$GL,$IV417+16),"")</f>
      </c>
      <c r="HD417">
        <f>IF($IW417&gt;=17,INDEX($GL:$GL,$IV417+17),"")</f>
      </c>
      <c r="HE417">
        <f>IF($IW417&gt;=18,INDEX($GL:$GL,$IV417+18),"")</f>
      </c>
      <c r="HF417">
        <f>IF($IW417&gt;=19,INDEX($GL:$GL,$IV417+19),"")</f>
      </c>
      <c r="HG417">
        <f>IF($IW417&gt;=20,INDEX($GL:$GL,$IV417+20),"")</f>
      </c>
      <c r="HH417">
        <f>IF($IW417&gt;=21,INDEX($GL:$GL,$IV417+21),"")</f>
      </c>
      <c r="HI417">
        <f>IF($IW417&gt;=22,INDEX($GL:$GL,$IV417+22),"")</f>
      </c>
      <c r="HJ417">
        <f>IF($IW417&gt;=23,INDEX($GL:$GL,$IV417+23),"")</f>
      </c>
      <c r="HK417">
        <f>IF($IW417&gt;=24,INDEX($GL:$GL,$IV417+24),"")</f>
      </c>
      <c r="HL417">
        <f>IF($IW417&gt;=25,INDEX($GL:$GL,$IV417+25),"")</f>
      </c>
      <c r="HM417">
        <f>IF($IW417&gt;=26,INDEX($GL:$GL,$IV417+26),"")</f>
      </c>
      <c r="HN417">
        <f>IF($IW417&gt;=27,INDEX($GL:$GL,$IV417+27),"")</f>
      </c>
      <c r="HO417">
        <f>IF($IW417&gt;=28,INDEX($GL:$GL,$IV417+28),"")</f>
      </c>
      <c r="HP417">
        <f>IF($IW417&gt;=29,INDEX($GL:$GL,$IV417+29),"")</f>
      </c>
      <c r="HQ417">
        <f>IF($IW417&gt;=30,INDEX($GL:$GL,$IV417+30),"")</f>
      </c>
      <c r="HR417">
        <f>IF($IW417&gt;=31,INDEX($GL:$GL,$IV417+31),"")</f>
      </c>
      <c r="HS417">
        <f>IF($IW417&gt;=32,INDEX($GL:$GL,$IV417+32),"")</f>
      </c>
      <c r="HT417">
        <f>IF($IW417&gt;=33,INDEX($GL:$GL,$IV417+33),"")</f>
      </c>
      <c r="HU417">
        <f>IF($IW417&gt;=34,INDEX($GL:$GL,$IV417+34),"")</f>
      </c>
      <c r="HV417">
        <f>IF($IW417&gt;=35,INDEX($GL:$GL,$IV417+35),"")</f>
      </c>
      <c r="HW417">
        <f>IF($IW417&gt;=36,INDEX($GL:$GL,$IV417+36),"")</f>
      </c>
      <c r="HX417">
        <f>IF($IW417&gt;=37,INDEX($GL:$GL,$IV417+37),"")</f>
      </c>
      <c r="HY417">
        <f>IF($IW417&gt;=38,INDEX($GL:$GL,$IV417+38),"")</f>
      </c>
      <c r="HZ417">
        <f>IF($IW417&gt;=39,INDEX($GL:$GL,$IV417+39),"")</f>
      </c>
      <c r="IA417">
        <f>IF($IW417&gt;=40,INDEX($GL:$GL,$IV417+40),"")</f>
      </c>
      <c r="IB417">
        <f>IF($IW417&gt;=41,INDEX($GL:$GL,$IV417+41),"")</f>
      </c>
      <c r="IC417">
        <f>IF($IW417&gt;=42,INDEX($GL:$GL,$IV417+42),"")</f>
      </c>
      <c r="ID417">
        <f>IF($IW417&gt;=43,INDEX($GL:$GL,$IV417+43),"")</f>
      </c>
      <c r="IE417">
        <f>IF($IW417&gt;=44,INDEX($GL:$GL,$IV417+44),"")</f>
      </c>
      <c r="IF417">
        <f>IF($IW417&gt;=45,INDEX($GL:$GL,$IV417+45),"")</f>
      </c>
      <c r="IG417">
        <f>IF($IW417&gt;=46,INDEX($GL:$GL,$IV417+46),"")</f>
      </c>
      <c r="IH417">
        <f>IF($IW417&gt;=47,INDEX($GL:$GL,$IV417+47),"")</f>
      </c>
      <c r="II417">
        <f>IF($IW417&gt;=48,INDEX($GL:$GL,$IV417+48),"")</f>
      </c>
      <c r="IJ417">
        <f>IF($IW417&gt;=49,INDEX($GL:$GL,$IV417+49),"")</f>
      </c>
      <c r="IK417">
        <f>IF($IW417&gt;=50,INDEX($GL:$GL,$IV417+50),"")</f>
      </c>
      <c r="IL417">
        <f>IF($IW417&gt;=51,INDEX($GL:$GL,$IV417+51),"")</f>
      </c>
      <c r="IM417">
        <f>IF($IW417&gt;=52,INDEX($GL:$GL,$IV417+52),"")</f>
      </c>
      <c r="IN417">
        <f>IF($IW417&gt;=53,INDEX($GL:$GL,$IV417+53),"")</f>
      </c>
      <c r="IO417">
        <f>IF($IW417&gt;=54,INDEX($GL:$GL,$IV417+54),"")</f>
      </c>
      <c r="IP417">
        <f>IF($IW417&gt;=55,INDEX($GL:$GL,$IV417+55),"")</f>
      </c>
      <c r="IQ417">
        <f>IF($IW417&gt;=56,INDEX($GL:$GL,$IV417+56),"")</f>
      </c>
      <c r="IR417">
        <f>IF($IW417&gt;=57,INDEX($GL:$GL,$IV417+57),"")</f>
      </c>
      <c r="IS417">
        <f>IF($IW417&gt;=58,INDEX($GL:$GL,$IV417+58),"")</f>
      </c>
      <c r="IT417">
        <f>IF($IW417&gt;=59,INDEX($GL:$GL,$IV417+59),"")</f>
      </c>
      <c r="IU417">
        <f>IF($IW417&gt;=60,INDEX($GL:$GL,$IV417+60),"")</f>
      </c>
      <c r="IV417">
        <f>IFERROR(MATCH($GK417,$GL$2:$GL$324,0)+1,0)</f>
      </c>
      <c r="IW417">
        <f>IFERROR(INDEX($GM$2:$GM$324,MATCH($GK417,$GL$2:$GL$324,0)),0)</f>
      </c>
      <c r="IX417" t="s">
        <v>34</v>
      </c>
      <c r="IY417" t="s">
        <v>34</v>
      </c>
    </row>
    <row r="418" spans="1:259" x14ac:dyDescent="0.25">
      <c r="K418">
        <f>IF(OR($N418="",$J418=""),"",IFERROR($N418/$J418,0))</f>
      </c>
      <c r="L418">
        <f>IF($N418="","",
SUM($M418,$O418,$T418,$P418,$R418)*
(1-IF($U418="",0,VALUE($U418)/100)))</f>
      </c>
      <c r="M418">
        <f>IF($N418="","",$N418)</f>
      </c>
      <c r="O418">
        <f>IF($N418="","",
IF($H418="","",
IF(ISNUMBER(SEARCH("exempt",LOWER($H418))),0,
$N418*(VALUE(SUBSTITUTE($H418,"%",""))/100))))</f>
      </c>
      <c r="V418">
        <f>IFERROR(IF(FIND(" - ",$E418)&gt;0,MID($E418,FIND(" - ",$E418)+3,LEN($E418)),""),"")</f>
      </c>
      <c r="AE418" t="s">
        <v>999</v>
      </c>
      <c r="AJ418">
        <f>IFERROR(LEFT($E418,FIND(" - ",$E418)-1),$E418)</f>
      </c>
      <c r="AM418">
        <f>IF($CB418&gt;=1,INDEX($AK:$AK,$CA418+1),"")</f>
      </c>
      <c r="AN418">
        <f>IF($CB418&gt;=2,INDEX($AK:$AK,$CA418+2),"")</f>
      </c>
      <c r="AO418">
        <f>IF($CB418&gt;=3,INDEX($AK:$AK,$CA418+3),"")</f>
      </c>
      <c r="AP418">
        <f>IF($CB418&gt;=4,INDEX($AK:$AK,$CA418+4),"")</f>
      </c>
      <c r="AQ418">
        <f>IF($CB418&gt;=5,INDEX($AK:$AK,$CA418+5),"")</f>
      </c>
      <c r="AR418">
        <f>IF($CB418&gt;=6,INDEX($AK:$AK,$CA418+6),"")</f>
      </c>
      <c r="AS418">
        <f>IF($CB418&gt;=7,INDEX($AK:$AK,$CA418+7),"")</f>
      </c>
      <c r="AT418">
        <f>IF($CB418&gt;=8,INDEX($AK:$AK,$CA418+8),"")</f>
      </c>
      <c r="AU418">
        <f>IF($CB418&gt;=9,INDEX($AK:$AK,$CA418+9),"")</f>
      </c>
      <c r="AV418">
        <f>IF($CB418&gt;=10,INDEX($AK:$AK,$CA418+10),"")</f>
      </c>
      <c r="AW418">
        <f>IF($CB418&gt;=11,INDEX($AK:$AK,$CA418+11),"")</f>
      </c>
      <c r="AX418">
        <f>IF($CB418&gt;=12,INDEX($AK:$AK,$CA418+12),"")</f>
      </c>
      <c r="AY418">
        <f>IF($CB418&gt;=13,INDEX($AK:$AK,$CA418+13),"")</f>
      </c>
      <c r="AZ418">
        <f>IF($CB418&gt;=14,INDEX($AK:$AK,$CA418+14),"")</f>
      </c>
      <c r="BA418">
        <f>IF($CB418&gt;=15,INDEX($AK:$AK,$CA418+15),"")</f>
      </c>
      <c r="BB418">
        <f>IF($CB418&gt;=16,INDEX($AK:$AK,$CA418+16),"")</f>
      </c>
      <c r="BC418">
        <f>IF($CB418&gt;=17,INDEX($AK:$AK,$CA418+17),"")</f>
      </c>
      <c r="BD418">
        <f>IF($CB418&gt;=18,INDEX($AK:$AK,$CA418+18),"")</f>
      </c>
      <c r="BE418">
        <f>IF($CB418&gt;=19,INDEX($AK:$AK,$CA418+19),"")</f>
      </c>
      <c r="BF418">
        <f>IF($CB418&gt;=20,INDEX($AK:$AK,$CA418+20),"")</f>
      </c>
      <c r="BG418">
        <f>IF($CB418&gt;=21,INDEX($AK:$AK,$CA418+21),"")</f>
      </c>
      <c r="BH418">
        <f>IF($CB418&gt;=22,INDEX($AK:$AK,$CA418+22),"")</f>
      </c>
      <c r="BI418">
        <f>IF($CB418&gt;=23,INDEX($AK:$AK,$CA418+23),"")</f>
      </c>
      <c r="BJ418">
        <f>IF($CB418&gt;=24,INDEX($AK:$AK,$CA418+24),"")</f>
      </c>
      <c r="BK418">
        <f>IF($CB418&gt;=25,INDEX($AK:$AK,$CA418+25),"")</f>
      </c>
      <c r="BL418">
        <f>IF($CB418&gt;=26,INDEX($AK:$AK,$CA418+26),"")</f>
      </c>
      <c r="BM418">
        <f>IF($CB418&gt;=27,INDEX($AK:$AK,$CA418+27),"")</f>
      </c>
      <c r="BN418">
        <f>IF($CB418&gt;=28,INDEX($AK:$AK,$CA418+28),"")</f>
      </c>
      <c r="BO418">
        <f>IF($CB418&gt;=29,INDEX($AK:$AK,$CA418+29),"")</f>
      </c>
      <c r="BP418">
        <f>IF($CB418&gt;=30,INDEX($AK:$AK,$CA418+30),"")</f>
      </c>
      <c r="BQ418">
        <f>IF($CB418&gt;=31,INDEX($AK:$AK,$CA418+31),"")</f>
      </c>
      <c r="BR418">
        <f>IF($CB418&gt;=32,INDEX($AK:$AK,$CA418+32),"")</f>
      </c>
      <c r="BS418">
        <f>IF($CB418&gt;=33,INDEX($AK:$AK,$CA418+33),"")</f>
      </c>
      <c r="BT418">
        <f>IF($CB418&gt;=34,INDEX($AK:$AK,$CA418+34),"")</f>
      </c>
      <c r="BU418">
        <f>IF($CB418&gt;=35,INDEX($AK:$AK,$CA418+35),"")</f>
      </c>
      <c r="BV418">
        <f>IF($CB418&gt;=36,INDEX($AK:$AK,$CA418+36),"")</f>
      </c>
      <c r="BW418">
        <f>IF($CB418&gt;=37,INDEX($AK:$AK,$CA418+37),"")</f>
      </c>
      <c r="BX418">
        <f>IF($CB418&gt;=38,INDEX($AK:$AK,$CA418+38),"")</f>
      </c>
      <c r="BY418">
        <f>IF($CB418&gt;=39,INDEX($AK:$AK,$CA418+39),"")</f>
      </c>
      <c r="BZ418">
        <f>IF($CB418&gt;=40,INDEX($AK:$AK,$CA418+40),"")</f>
      </c>
      <c r="CA418">
        <f>IFERROR(MATCH($AJ418,$AK$2:$AK$134,0)+1,0)</f>
      </c>
      <c r="CB418">
        <f>IFERROR(INDEX($AL$2:$AL$134,MATCH($AJ418,$AK$2:$AK$134,0)),0)</f>
      </c>
      <c r="CC418">
        <f>IFERROR(LEFT($F418,FIND(" - ",$F418)-1),$F418)</f>
      </c>
      <c r="CF418">
        <f>IF($DA418&gt;=1,INDEX($CD:$CD,$CZ418+1),"")</f>
      </c>
      <c r="CG418">
        <f>IF($DA418&gt;=2,INDEX($CD:$CD,$CZ418+2),"")</f>
      </c>
      <c r="CH418">
        <f>IF($DA418&gt;=3,INDEX($CD:$CD,$CZ418+3),"")</f>
      </c>
      <c r="CI418">
        <f>IF($DA418&gt;=4,INDEX($CD:$CD,$CZ418+4),"")</f>
      </c>
      <c r="CJ418">
        <f>IF($DA418&gt;=5,INDEX($CD:$CD,$CZ418+5),"")</f>
      </c>
      <c r="CK418">
        <f>IF($DA418&gt;=6,INDEX($CD:$CD,$CZ418+6),"")</f>
      </c>
      <c r="CL418">
        <f>IF($DA418&gt;=7,INDEX($CD:$CD,$CZ418+7),"")</f>
      </c>
      <c r="CM418">
        <f>IF($DA418&gt;=8,INDEX($CD:$CD,$CZ418+8),"")</f>
      </c>
      <c r="CN418">
        <f>IF($DA418&gt;=9,INDEX($CD:$CD,$CZ418+9),"")</f>
      </c>
      <c r="CO418">
        <f>IF($DA418&gt;=10,INDEX($CD:$CD,$CZ418+10),"")</f>
      </c>
      <c r="CP418">
        <f>IF($DA418&gt;=11,INDEX($CD:$CD,$CZ418+11),"")</f>
      </c>
      <c r="CQ418">
        <f>IF($DA418&gt;=12,INDEX($CD:$CD,$CZ418+12),"")</f>
      </c>
      <c r="CR418">
        <f>IF($DA418&gt;=13,INDEX($CD:$CD,$CZ418+13),"")</f>
      </c>
      <c r="CS418">
        <f>IF($DA418&gt;=14,INDEX($CD:$CD,$CZ418+14),"")</f>
      </c>
      <c r="CT418">
        <f>IF($DA418&gt;=15,INDEX($CD:$CD,$CZ418+15),"")</f>
      </c>
      <c r="CU418">
        <f>IF($DA418&gt;=16,INDEX($CD:$CD,$CZ418+16),"")</f>
      </c>
      <c r="CV418">
        <f>IF($DA418&gt;=17,INDEX($CD:$CD,$CZ418+17),"")</f>
      </c>
      <c r="CW418">
        <f>IF($DA418&gt;=18,INDEX($CD:$CD,$CZ418+18),"")</f>
      </c>
      <c r="CX418">
        <f>IF($DA418&gt;=19,INDEX($CD:$CD,$CZ418+19),"")</f>
      </c>
      <c r="CY418">
        <f>IF($DA418&gt;=20,INDEX($CD:$CD,$CZ418+20),"")</f>
      </c>
      <c r="CZ418">
        <f>IFERROR(MATCH($CC418,$CD$2:$CD$263,0)+1,0)</f>
      </c>
      <c r="DA418">
        <f>IFERROR(INDEX($CE$2:$CE$263,MATCH($CC418,$CD$2:$CD$263,0)),0)</f>
      </c>
      <c r="DB418">
        <f>IFERROR(INDEX($AI:$AI,MATCH($H418,$AH:$AH,0))&amp;"","")</f>
      </c>
      <c r="DF418">
        <f>IF($GI418&gt;=1,INDEX($DC:$DC,$GH418+1),"")</f>
      </c>
      <c r="DG418">
        <f>IF($GI418&gt;=2,INDEX($DC:$DC,$GH418+2),"")</f>
      </c>
      <c r="DH418">
        <f>IF($GI418&gt;=3,INDEX($DC:$DC,$GH418+3),"")</f>
      </c>
      <c r="DI418">
        <f>IF($GI418&gt;=4,INDEX($DC:$DC,$GH418+4),"")</f>
      </c>
      <c r="DJ418">
        <f>IF($GI418&gt;=5,INDEX($DC:$DC,$GH418+5),"")</f>
      </c>
      <c r="DK418">
        <f>IF($GI418&gt;=6,INDEX($DC:$DC,$GH418+6),"")</f>
      </c>
      <c r="DL418">
        <f>IF($GI418&gt;=7,INDEX($DC:$DC,$GH418+7),"")</f>
      </c>
      <c r="DM418">
        <f>IF($GI418&gt;=8,INDEX($DC:$DC,$GH418+8),"")</f>
      </c>
      <c r="DN418">
        <f>IF($GI418&gt;=9,INDEX($DC:$DC,$GH418+9),"")</f>
      </c>
      <c r="DO418">
        <f>IF($GI418&gt;=10,INDEX($DC:$DC,$GH418+10),"")</f>
      </c>
      <c r="DP418">
        <f>IF($GI418&gt;=11,INDEX($DC:$DC,$GH418+11),"")</f>
      </c>
      <c r="DQ418">
        <f>IF($GI418&gt;=12,INDEX($DC:$DC,$GH418+12),"")</f>
      </c>
      <c r="DR418">
        <f>IF($GI418&gt;=13,INDEX($DC:$DC,$GH418+13),"")</f>
      </c>
      <c r="DS418">
        <f>IF($GI418&gt;=14,INDEX($DC:$DC,$GH418+14),"")</f>
      </c>
      <c r="DT418">
        <f>IF($GI418&gt;=15,INDEX($DC:$DC,$GH418+15),"")</f>
      </c>
      <c r="DU418">
        <f>IF($GI418&gt;=16,INDEX($DC:$DC,$GH418+16),"")</f>
      </c>
      <c r="DV418">
        <f>IF($GI418&gt;=17,INDEX($DC:$DC,$GH418+17),"")</f>
      </c>
      <c r="DW418">
        <f>IF($GI418&gt;=18,INDEX($DC:$DC,$GH418+18),"")</f>
      </c>
      <c r="DX418">
        <f>IF($GI418&gt;=19,INDEX($DC:$DC,$GH418+19),"")</f>
      </c>
      <c r="DY418">
        <f>IF($GI418&gt;=20,INDEX($DC:$DC,$GH418+20),"")</f>
      </c>
      <c r="DZ418">
        <f>IF($GI418&gt;=21,INDEX($DC:$DC,$GH418+21),"")</f>
      </c>
      <c r="EA418">
        <f>IF($GI418&gt;=22,INDEX($DC:$DC,$GH418+22),"")</f>
      </c>
      <c r="EB418">
        <f>IF($GI418&gt;=23,INDEX($DC:$DC,$GH418+23),"")</f>
      </c>
      <c r="EC418">
        <f>IF($GI418&gt;=24,INDEX($DC:$DC,$GH418+24),"")</f>
      </c>
      <c r="ED418">
        <f>IF($GI418&gt;=25,INDEX($DC:$DC,$GH418+25),"")</f>
      </c>
      <c r="EE418">
        <f>IF($GI418&gt;=26,INDEX($DC:$DC,$GH418+26),"")</f>
      </c>
      <c r="EF418">
        <f>IF($GI418&gt;=27,INDEX($DC:$DC,$GH418+27),"")</f>
      </c>
      <c r="EG418">
        <f>IF($GI418&gt;=28,INDEX($DC:$DC,$GH418+28),"")</f>
      </c>
      <c r="EH418">
        <f>IF($GI418&gt;=29,INDEX($DC:$DC,$GH418+29),"")</f>
      </c>
      <c r="EI418">
        <f>IF($GI418&gt;=30,INDEX($DC:$DC,$GH418+30),"")</f>
      </c>
      <c r="EJ418">
        <f>IF($GI418&gt;=31,INDEX($DC:$DC,$GH418+31),"")</f>
      </c>
      <c r="EK418">
        <f>IF($GI418&gt;=32,INDEX($DC:$DC,$GH418+32),"")</f>
      </c>
      <c r="EL418">
        <f>IF($GI418&gt;=33,INDEX($DC:$DC,$GH418+33),"")</f>
      </c>
      <c r="EM418">
        <f>IF($GI418&gt;=34,INDEX($DC:$DC,$GH418+34),"")</f>
      </c>
      <c r="EN418">
        <f>IF($GI418&gt;=35,INDEX($DC:$DC,$GH418+35),"")</f>
      </c>
      <c r="EO418">
        <f>IF($GI418&gt;=36,INDEX($DC:$DC,$GH418+36),"")</f>
      </c>
      <c r="EP418">
        <f>IF($GI418&gt;=37,INDEX($DC:$DC,$GH418+37),"")</f>
      </c>
      <c r="EQ418">
        <f>IF($GI418&gt;=38,INDEX($DC:$DC,$GH418+38),"")</f>
      </c>
      <c r="ER418">
        <f>IF($GI418&gt;=39,INDEX($DC:$DC,$GH418+39),"")</f>
      </c>
      <c r="ES418">
        <f>IF($GI418&gt;=40,INDEX($DC:$DC,$GH418+40),"")</f>
      </c>
      <c r="ET418">
        <f>IF($GI418&gt;=1,INDEX($DD:$DD,$GH418+1),"")</f>
      </c>
      <c r="EU418">
        <f>IF($GI418&gt;=2,INDEX($DD:$DD,$GH418+2),"")</f>
      </c>
      <c r="EV418">
        <f>IF($GI418&gt;=3,INDEX($DD:$DD,$GH418+3),"")</f>
      </c>
      <c r="EW418">
        <f>IF($GI418&gt;=4,INDEX($DD:$DD,$GH418+4),"")</f>
      </c>
      <c r="EX418">
        <f>IF($GI418&gt;=5,INDEX($DD:$DD,$GH418+5),"")</f>
      </c>
      <c r="EY418">
        <f>IF($GI418&gt;=6,INDEX($DD:$DD,$GH418+6),"")</f>
      </c>
      <c r="EZ418">
        <f>IF($GI418&gt;=7,INDEX($DD:$DD,$GH418+7),"")</f>
      </c>
      <c r="FA418">
        <f>IF($GI418&gt;=8,INDEX($DD:$DD,$GH418+8),"")</f>
      </c>
      <c r="FB418">
        <f>IF($GI418&gt;=9,INDEX($DD:$DD,$GH418+9),"")</f>
      </c>
      <c r="FC418">
        <f>IF($GI418&gt;=10,INDEX($DD:$DD,$GH418+10),"")</f>
      </c>
      <c r="FD418">
        <f>IF($GI418&gt;=11,INDEX($DD:$DD,$GH418+11),"")</f>
      </c>
      <c r="FE418">
        <f>IF($GI418&gt;=12,INDEX($DD:$DD,$GH418+12),"")</f>
      </c>
      <c r="FF418">
        <f>IF($GI418&gt;=13,INDEX($DD:$DD,$GH418+13),"")</f>
      </c>
      <c r="FG418">
        <f>IF($GI418&gt;=14,INDEX($DD:$DD,$GH418+14),"")</f>
      </c>
      <c r="FH418">
        <f>IF($GI418&gt;=15,INDEX($DD:$DD,$GH418+15),"")</f>
      </c>
      <c r="FI418">
        <f>IF($GI418&gt;=16,INDEX($DD:$DD,$GH418+16),"")</f>
      </c>
      <c r="FJ418">
        <f>IF($GI418&gt;=17,INDEX($DD:$DD,$GH418+17),"")</f>
      </c>
      <c r="FK418">
        <f>IF($GI418&gt;=18,INDEX($DD:$DD,$GH418+18),"")</f>
      </c>
      <c r="FL418">
        <f>IF($GI418&gt;=19,INDEX($DD:$DD,$GH418+19),"")</f>
      </c>
      <c r="FM418">
        <f>IF($GI418&gt;=20,INDEX($DD:$DD,$GH418+20),"")</f>
      </c>
      <c r="FN418">
        <f>IF($GI418&gt;=21,INDEX($DD:$DD,$GH418+21),"")</f>
      </c>
      <c r="FO418">
        <f>IF($GI418&gt;=22,INDEX($DD:$DD,$GH418+22),"")</f>
      </c>
      <c r="FP418">
        <f>IF($GI418&gt;=23,INDEX($DD:$DD,$GH418+23),"")</f>
      </c>
      <c r="FQ418">
        <f>IF($GI418&gt;=24,INDEX($DD:$DD,$GH418+24),"")</f>
      </c>
      <c r="FR418">
        <f>IF($GI418&gt;=25,INDEX($DD:$DD,$GH418+25),"")</f>
      </c>
      <c r="FS418">
        <f>IF($GI418&gt;=26,INDEX($DD:$DD,$GH418+26),"")</f>
      </c>
      <c r="FT418">
        <f>IF($GI418&gt;=27,INDEX($DD:$DD,$GH418+27),"")</f>
      </c>
      <c r="FU418">
        <f>IF($GI418&gt;=28,INDEX($DD:$DD,$GH418+28),"")</f>
      </c>
      <c r="FV418">
        <f>IF($GI418&gt;=29,INDEX($DD:$DD,$GH418+29),"")</f>
      </c>
      <c r="FW418">
        <f>IF($GI418&gt;=30,INDEX($DD:$DD,$GH418+30),"")</f>
      </c>
      <c r="FX418">
        <f>IF($GI418&gt;=31,INDEX($DD:$DD,$GH418+31),"")</f>
      </c>
      <c r="FY418">
        <f>IF($GI418&gt;=32,INDEX($DD:$DD,$GH418+32),"")</f>
      </c>
      <c r="FZ418">
        <f>IF($GI418&gt;=33,INDEX($DD:$DD,$GH418+33),"")</f>
      </c>
      <c r="GA418">
        <f>IF($GI418&gt;=34,INDEX($DD:$DD,$GH418+34),"")</f>
      </c>
      <c r="GB418">
        <f>IF($GI418&gt;=35,INDEX($DD:$DD,$GH418+35),"")</f>
      </c>
      <c r="GC418">
        <f>IF($GI418&gt;=36,INDEX($DD:$DD,$GH418+36),"")</f>
      </c>
      <c r="GD418">
        <f>IF($GI418&gt;=37,INDEX($DD:$DD,$GH418+37),"")</f>
      </c>
      <c r="GE418">
        <f>IF($GI418&gt;=38,INDEX($DD:$DD,$GH418+38),"")</f>
      </c>
      <c r="GF418">
        <f>IF($GI418&gt;=39,INDEX($DD:$DD,$GH418+39),"")</f>
      </c>
      <c r="GG418">
        <f>IF($GI418&gt;=40,INDEX($DD:$DD,$GH418+40),"")</f>
      </c>
      <c r="GH418">
        <f>IFERROR(MATCH($DB418,$DC$2:$DC$148,0)+1,0)</f>
      </c>
      <c r="GI418">
        <f>IFERROR(INDEX($DE$2:$DE$148,MATCH($DB418,$DC$2:$DC$148,0)),0)</f>
      </c>
      <c r="GJ418">
        <f>IFERROR(MATCH($S418,$DF$418:$ES$418,0),0)</f>
      </c>
      <c r="GK418">
        <f>IF($GJ418&gt;0,INDEX($ET$418:$GG$418,$GJ418),"")</f>
      </c>
      <c r="GN418">
        <f>IF($IW418&gt;=1,INDEX($GL:$GL,$IV418+1),"")</f>
      </c>
      <c r="GO418">
        <f>IF($IW418&gt;=2,INDEX($GL:$GL,$IV418+2),"")</f>
      </c>
      <c r="GP418">
        <f>IF($IW418&gt;=3,INDEX($GL:$GL,$IV418+3),"")</f>
      </c>
      <c r="GQ418">
        <f>IF($IW418&gt;=4,INDEX($GL:$GL,$IV418+4),"")</f>
      </c>
      <c r="GR418">
        <f>IF($IW418&gt;=5,INDEX($GL:$GL,$IV418+5),"")</f>
      </c>
      <c r="GS418">
        <f>IF($IW418&gt;=6,INDEX($GL:$GL,$IV418+6),"")</f>
      </c>
      <c r="GT418">
        <f>IF($IW418&gt;=7,INDEX($GL:$GL,$IV418+7),"")</f>
      </c>
      <c r="GU418">
        <f>IF($IW418&gt;=8,INDEX($GL:$GL,$IV418+8),"")</f>
      </c>
      <c r="GV418">
        <f>IF($IW418&gt;=9,INDEX($GL:$GL,$IV418+9),"")</f>
      </c>
      <c r="GW418">
        <f>IF($IW418&gt;=10,INDEX($GL:$GL,$IV418+10),"")</f>
      </c>
      <c r="GX418">
        <f>IF($IW418&gt;=11,INDEX($GL:$GL,$IV418+11),"")</f>
      </c>
      <c r="GY418">
        <f>IF($IW418&gt;=12,INDEX($GL:$GL,$IV418+12),"")</f>
      </c>
      <c r="GZ418">
        <f>IF($IW418&gt;=13,INDEX($GL:$GL,$IV418+13),"")</f>
      </c>
      <c r="HA418">
        <f>IF($IW418&gt;=14,INDEX($GL:$GL,$IV418+14),"")</f>
      </c>
      <c r="HB418">
        <f>IF($IW418&gt;=15,INDEX($GL:$GL,$IV418+15),"")</f>
      </c>
      <c r="HC418">
        <f>IF($IW418&gt;=16,INDEX($GL:$GL,$IV418+16),"")</f>
      </c>
      <c r="HD418">
        <f>IF($IW418&gt;=17,INDEX($GL:$GL,$IV418+17),"")</f>
      </c>
      <c r="HE418">
        <f>IF($IW418&gt;=18,INDEX($GL:$GL,$IV418+18),"")</f>
      </c>
      <c r="HF418">
        <f>IF($IW418&gt;=19,INDEX($GL:$GL,$IV418+19),"")</f>
      </c>
      <c r="HG418">
        <f>IF($IW418&gt;=20,INDEX($GL:$GL,$IV418+20),"")</f>
      </c>
      <c r="HH418">
        <f>IF($IW418&gt;=21,INDEX($GL:$GL,$IV418+21),"")</f>
      </c>
      <c r="HI418">
        <f>IF($IW418&gt;=22,INDEX($GL:$GL,$IV418+22),"")</f>
      </c>
      <c r="HJ418">
        <f>IF($IW418&gt;=23,INDEX($GL:$GL,$IV418+23),"")</f>
      </c>
      <c r="HK418">
        <f>IF($IW418&gt;=24,INDEX($GL:$GL,$IV418+24),"")</f>
      </c>
      <c r="HL418">
        <f>IF($IW418&gt;=25,INDEX($GL:$GL,$IV418+25),"")</f>
      </c>
      <c r="HM418">
        <f>IF($IW418&gt;=26,INDEX($GL:$GL,$IV418+26),"")</f>
      </c>
      <c r="HN418">
        <f>IF($IW418&gt;=27,INDEX($GL:$GL,$IV418+27),"")</f>
      </c>
      <c r="HO418">
        <f>IF($IW418&gt;=28,INDEX($GL:$GL,$IV418+28),"")</f>
      </c>
      <c r="HP418">
        <f>IF($IW418&gt;=29,INDEX($GL:$GL,$IV418+29),"")</f>
      </c>
      <c r="HQ418">
        <f>IF($IW418&gt;=30,INDEX($GL:$GL,$IV418+30),"")</f>
      </c>
      <c r="HR418">
        <f>IF($IW418&gt;=31,INDEX($GL:$GL,$IV418+31),"")</f>
      </c>
      <c r="HS418">
        <f>IF($IW418&gt;=32,INDEX($GL:$GL,$IV418+32),"")</f>
      </c>
      <c r="HT418">
        <f>IF($IW418&gt;=33,INDEX($GL:$GL,$IV418+33),"")</f>
      </c>
      <c r="HU418">
        <f>IF($IW418&gt;=34,INDEX($GL:$GL,$IV418+34),"")</f>
      </c>
      <c r="HV418">
        <f>IF($IW418&gt;=35,INDEX($GL:$GL,$IV418+35),"")</f>
      </c>
      <c r="HW418">
        <f>IF($IW418&gt;=36,INDEX($GL:$GL,$IV418+36),"")</f>
      </c>
      <c r="HX418">
        <f>IF($IW418&gt;=37,INDEX($GL:$GL,$IV418+37),"")</f>
      </c>
      <c r="HY418">
        <f>IF($IW418&gt;=38,INDEX($GL:$GL,$IV418+38),"")</f>
      </c>
      <c r="HZ418">
        <f>IF($IW418&gt;=39,INDEX($GL:$GL,$IV418+39),"")</f>
      </c>
      <c r="IA418">
        <f>IF($IW418&gt;=40,INDEX($GL:$GL,$IV418+40),"")</f>
      </c>
      <c r="IB418">
        <f>IF($IW418&gt;=41,INDEX($GL:$GL,$IV418+41),"")</f>
      </c>
      <c r="IC418">
        <f>IF($IW418&gt;=42,INDEX($GL:$GL,$IV418+42),"")</f>
      </c>
      <c r="ID418">
        <f>IF($IW418&gt;=43,INDEX($GL:$GL,$IV418+43),"")</f>
      </c>
      <c r="IE418">
        <f>IF($IW418&gt;=44,INDEX($GL:$GL,$IV418+44),"")</f>
      </c>
      <c r="IF418">
        <f>IF($IW418&gt;=45,INDEX($GL:$GL,$IV418+45),"")</f>
      </c>
      <c r="IG418">
        <f>IF($IW418&gt;=46,INDEX($GL:$GL,$IV418+46),"")</f>
      </c>
      <c r="IH418">
        <f>IF($IW418&gt;=47,INDEX($GL:$GL,$IV418+47),"")</f>
      </c>
      <c r="II418">
        <f>IF($IW418&gt;=48,INDEX($GL:$GL,$IV418+48),"")</f>
      </c>
      <c r="IJ418">
        <f>IF($IW418&gt;=49,INDEX($GL:$GL,$IV418+49),"")</f>
      </c>
      <c r="IK418">
        <f>IF($IW418&gt;=50,INDEX($GL:$GL,$IV418+50),"")</f>
      </c>
      <c r="IL418">
        <f>IF($IW418&gt;=51,INDEX($GL:$GL,$IV418+51),"")</f>
      </c>
      <c r="IM418">
        <f>IF($IW418&gt;=52,INDEX($GL:$GL,$IV418+52),"")</f>
      </c>
      <c r="IN418">
        <f>IF($IW418&gt;=53,INDEX($GL:$GL,$IV418+53),"")</f>
      </c>
      <c r="IO418">
        <f>IF($IW418&gt;=54,INDEX($GL:$GL,$IV418+54),"")</f>
      </c>
      <c r="IP418">
        <f>IF($IW418&gt;=55,INDEX($GL:$GL,$IV418+55),"")</f>
      </c>
      <c r="IQ418">
        <f>IF($IW418&gt;=56,INDEX($GL:$GL,$IV418+56),"")</f>
      </c>
      <c r="IR418">
        <f>IF($IW418&gt;=57,INDEX($GL:$GL,$IV418+57),"")</f>
      </c>
      <c r="IS418">
        <f>IF($IW418&gt;=58,INDEX($GL:$GL,$IV418+58),"")</f>
      </c>
      <c r="IT418">
        <f>IF($IW418&gt;=59,INDEX($GL:$GL,$IV418+59),"")</f>
      </c>
      <c r="IU418">
        <f>IF($IW418&gt;=60,INDEX($GL:$GL,$IV418+60),"")</f>
      </c>
      <c r="IV418">
        <f>IFERROR(MATCH($GK418,$GL$2:$GL$324,0)+1,0)</f>
      </c>
      <c r="IW418">
        <f>IFERROR(INDEX($GM$2:$GM$324,MATCH($GK418,$GL$2:$GL$324,0)),0)</f>
      </c>
      <c r="IX418" t="s">
        <v>34</v>
      </c>
      <c r="IY418" t="s">
        <v>34</v>
      </c>
    </row>
    <row r="419" spans="1:259" x14ac:dyDescent="0.25">
      <c r="K419">
        <f>IF(OR($N419="",$J419=""),"",IFERROR($N419/$J419,0))</f>
      </c>
      <c r="L419">
        <f>IF($N419="","",
SUM($M419,$O419,$T419,$P419,$R419)*
(1-IF($U419="",0,VALUE($U419)/100)))</f>
      </c>
      <c r="M419">
        <f>IF($N419="","",$N419)</f>
      </c>
      <c r="O419">
        <f>IF($N419="","",
IF($H419="","",
IF(ISNUMBER(SEARCH("exempt",LOWER($H419))),0,
$N419*(VALUE(SUBSTITUTE($H419,"%",""))/100))))</f>
      </c>
      <c r="V419">
        <f>IFERROR(IF(FIND(" - ",$E419)&gt;0,MID($E419,FIND(" - ",$E419)+3,LEN($E419)),""),"")</f>
      </c>
      <c r="AE419" t="s">
        <v>1000</v>
      </c>
      <c r="AJ419">
        <f>IFERROR(LEFT($E419,FIND(" - ",$E419)-1),$E419)</f>
      </c>
      <c r="AM419">
        <f>IF($CB419&gt;=1,INDEX($AK:$AK,$CA419+1),"")</f>
      </c>
      <c r="AN419">
        <f>IF($CB419&gt;=2,INDEX($AK:$AK,$CA419+2),"")</f>
      </c>
      <c r="AO419">
        <f>IF($CB419&gt;=3,INDEX($AK:$AK,$CA419+3),"")</f>
      </c>
      <c r="AP419">
        <f>IF($CB419&gt;=4,INDEX($AK:$AK,$CA419+4),"")</f>
      </c>
      <c r="AQ419">
        <f>IF($CB419&gt;=5,INDEX($AK:$AK,$CA419+5),"")</f>
      </c>
      <c r="AR419">
        <f>IF($CB419&gt;=6,INDEX($AK:$AK,$CA419+6),"")</f>
      </c>
      <c r="AS419">
        <f>IF($CB419&gt;=7,INDEX($AK:$AK,$CA419+7),"")</f>
      </c>
      <c r="AT419">
        <f>IF($CB419&gt;=8,INDEX($AK:$AK,$CA419+8),"")</f>
      </c>
      <c r="AU419">
        <f>IF($CB419&gt;=9,INDEX($AK:$AK,$CA419+9),"")</f>
      </c>
      <c r="AV419">
        <f>IF($CB419&gt;=10,INDEX($AK:$AK,$CA419+10),"")</f>
      </c>
      <c r="AW419">
        <f>IF($CB419&gt;=11,INDEX($AK:$AK,$CA419+11),"")</f>
      </c>
      <c r="AX419">
        <f>IF($CB419&gt;=12,INDEX($AK:$AK,$CA419+12),"")</f>
      </c>
      <c r="AY419">
        <f>IF($CB419&gt;=13,INDEX($AK:$AK,$CA419+13),"")</f>
      </c>
      <c r="AZ419">
        <f>IF($CB419&gt;=14,INDEX($AK:$AK,$CA419+14),"")</f>
      </c>
      <c r="BA419">
        <f>IF($CB419&gt;=15,INDEX($AK:$AK,$CA419+15),"")</f>
      </c>
      <c r="BB419">
        <f>IF($CB419&gt;=16,INDEX($AK:$AK,$CA419+16),"")</f>
      </c>
      <c r="BC419">
        <f>IF($CB419&gt;=17,INDEX($AK:$AK,$CA419+17),"")</f>
      </c>
      <c r="BD419">
        <f>IF($CB419&gt;=18,INDEX($AK:$AK,$CA419+18),"")</f>
      </c>
      <c r="BE419">
        <f>IF($CB419&gt;=19,INDEX($AK:$AK,$CA419+19),"")</f>
      </c>
      <c r="BF419">
        <f>IF($CB419&gt;=20,INDEX($AK:$AK,$CA419+20),"")</f>
      </c>
      <c r="BG419">
        <f>IF($CB419&gt;=21,INDEX($AK:$AK,$CA419+21),"")</f>
      </c>
      <c r="BH419">
        <f>IF($CB419&gt;=22,INDEX($AK:$AK,$CA419+22),"")</f>
      </c>
      <c r="BI419">
        <f>IF($CB419&gt;=23,INDEX($AK:$AK,$CA419+23),"")</f>
      </c>
      <c r="BJ419">
        <f>IF($CB419&gt;=24,INDEX($AK:$AK,$CA419+24),"")</f>
      </c>
      <c r="BK419">
        <f>IF($CB419&gt;=25,INDEX($AK:$AK,$CA419+25),"")</f>
      </c>
      <c r="BL419">
        <f>IF($CB419&gt;=26,INDEX($AK:$AK,$CA419+26),"")</f>
      </c>
      <c r="BM419">
        <f>IF($CB419&gt;=27,INDEX($AK:$AK,$CA419+27),"")</f>
      </c>
      <c r="BN419">
        <f>IF($CB419&gt;=28,INDEX($AK:$AK,$CA419+28),"")</f>
      </c>
      <c r="BO419">
        <f>IF($CB419&gt;=29,INDEX($AK:$AK,$CA419+29),"")</f>
      </c>
      <c r="BP419">
        <f>IF($CB419&gt;=30,INDEX($AK:$AK,$CA419+30),"")</f>
      </c>
      <c r="BQ419">
        <f>IF($CB419&gt;=31,INDEX($AK:$AK,$CA419+31),"")</f>
      </c>
      <c r="BR419">
        <f>IF($CB419&gt;=32,INDEX($AK:$AK,$CA419+32),"")</f>
      </c>
      <c r="BS419">
        <f>IF($CB419&gt;=33,INDEX($AK:$AK,$CA419+33),"")</f>
      </c>
      <c r="BT419">
        <f>IF($CB419&gt;=34,INDEX($AK:$AK,$CA419+34),"")</f>
      </c>
      <c r="BU419">
        <f>IF($CB419&gt;=35,INDEX($AK:$AK,$CA419+35),"")</f>
      </c>
      <c r="BV419">
        <f>IF($CB419&gt;=36,INDEX($AK:$AK,$CA419+36),"")</f>
      </c>
      <c r="BW419">
        <f>IF($CB419&gt;=37,INDEX($AK:$AK,$CA419+37),"")</f>
      </c>
      <c r="BX419">
        <f>IF($CB419&gt;=38,INDEX($AK:$AK,$CA419+38),"")</f>
      </c>
      <c r="BY419">
        <f>IF($CB419&gt;=39,INDEX($AK:$AK,$CA419+39),"")</f>
      </c>
      <c r="BZ419">
        <f>IF($CB419&gt;=40,INDEX($AK:$AK,$CA419+40),"")</f>
      </c>
      <c r="CA419">
        <f>IFERROR(MATCH($AJ419,$AK$2:$AK$134,0)+1,0)</f>
      </c>
      <c r="CB419">
        <f>IFERROR(INDEX($AL$2:$AL$134,MATCH($AJ419,$AK$2:$AK$134,0)),0)</f>
      </c>
      <c r="CC419">
        <f>IFERROR(LEFT($F419,FIND(" - ",$F419)-1),$F419)</f>
      </c>
      <c r="CF419">
        <f>IF($DA419&gt;=1,INDEX($CD:$CD,$CZ419+1),"")</f>
      </c>
      <c r="CG419">
        <f>IF($DA419&gt;=2,INDEX($CD:$CD,$CZ419+2),"")</f>
      </c>
      <c r="CH419">
        <f>IF($DA419&gt;=3,INDEX($CD:$CD,$CZ419+3),"")</f>
      </c>
      <c r="CI419">
        <f>IF($DA419&gt;=4,INDEX($CD:$CD,$CZ419+4),"")</f>
      </c>
      <c r="CJ419">
        <f>IF($DA419&gt;=5,INDEX($CD:$CD,$CZ419+5),"")</f>
      </c>
      <c r="CK419">
        <f>IF($DA419&gt;=6,INDEX($CD:$CD,$CZ419+6),"")</f>
      </c>
      <c r="CL419">
        <f>IF($DA419&gt;=7,INDEX($CD:$CD,$CZ419+7),"")</f>
      </c>
      <c r="CM419">
        <f>IF($DA419&gt;=8,INDEX($CD:$CD,$CZ419+8),"")</f>
      </c>
      <c r="CN419">
        <f>IF($DA419&gt;=9,INDEX($CD:$CD,$CZ419+9),"")</f>
      </c>
      <c r="CO419">
        <f>IF($DA419&gt;=10,INDEX($CD:$CD,$CZ419+10),"")</f>
      </c>
      <c r="CP419">
        <f>IF($DA419&gt;=11,INDEX($CD:$CD,$CZ419+11),"")</f>
      </c>
      <c r="CQ419">
        <f>IF($DA419&gt;=12,INDEX($CD:$CD,$CZ419+12),"")</f>
      </c>
      <c r="CR419">
        <f>IF($DA419&gt;=13,INDEX($CD:$CD,$CZ419+13),"")</f>
      </c>
      <c r="CS419">
        <f>IF($DA419&gt;=14,INDEX($CD:$CD,$CZ419+14),"")</f>
      </c>
      <c r="CT419">
        <f>IF($DA419&gt;=15,INDEX($CD:$CD,$CZ419+15),"")</f>
      </c>
      <c r="CU419">
        <f>IF($DA419&gt;=16,INDEX($CD:$CD,$CZ419+16),"")</f>
      </c>
      <c r="CV419">
        <f>IF($DA419&gt;=17,INDEX($CD:$CD,$CZ419+17),"")</f>
      </c>
      <c r="CW419">
        <f>IF($DA419&gt;=18,INDEX($CD:$CD,$CZ419+18),"")</f>
      </c>
      <c r="CX419">
        <f>IF($DA419&gt;=19,INDEX($CD:$CD,$CZ419+19),"")</f>
      </c>
      <c r="CY419">
        <f>IF($DA419&gt;=20,INDEX($CD:$CD,$CZ419+20),"")</f>
      </c>
      <c r="CZ419">
        <f>IFERROR(MATCH($CC419,$CD$2:$CD$263,0)+1,0)</f>
      </c>
      <c r="DA419">
        <f>IFERROR(INDEX($CE$2:$CE$263,MATCH($CC419,$CD$2:$CD$263,0)),0)</f>
      </c>
      <c r="DB419">
        <f>IFERROR(INDEX($AI:$AI,MATCH($H419,$AH:$AH,0))&amp;"","")</f>
      </c>
      <c r="DF419">
        <f>IF($GI419&gt;=1,INDEX($DC:$DC,$GH419+1),"")</f>
      </c>
      <c r="DG419">
        <f>IF($GI419&gt;=2,INDEX($DC:$DC,$GH419+2),"")</f>
      </c>
      <c r="DH419">
        <f>IF($GI419&gt;=3,INDEX($DC:$DC,$GH419+3),"")</f>
      </c>
      <c r="DI419">
        <f>IF($GI419&gt;=4,INDEX($DC:$DC,$GH419+4),"")</f>
      </c>
      <c r="DJ419">
        <f>IF($GI419&gt;=5,INDEX($DC:$DC,$GH419+5),"")</f>
      </c>
      <c r="DK419">
        <f>IF($GI419&gt;=6,INDEX($DC:$DC,$GH419+6),"")</f>
      </c>
      <c r="DL419">
        <f>IF($GI419&gt;=7,INDEX($DC:$DC,$GH419+7),"")</f>
      </c>
      <c r="DM419">
        <f>IF($GI419&gt;=8,INDEX($DC:$DC,$GH419+8),"")</f>
      </c>
      <c r="DN419">
        <f>IF($GI419&gt;=9,INDEX($DC:$DC,$GH419+9),"")</f>
      </c>
      <c r="DO419">
        <f>IF($GI419&gt;=10,INDEX($DC:$DC,$GH419+10),"")</f>
      </c>
      <c r="DP419">
        <f>IF($GI419&gt;=11,INDEX($DC:$DC,$GH419+11),"")</f>
      </c>
      <c r="DQ419">
        <f>IF($GI419&gt;=12,INDEX($DC:$DC,$GH419+12),"")</f>
      </c>
      <c r="DR419">
        <f>IF($GI419&gt;=13,INDEX($DC:$DC,$GH419+13),"")</f>
      </c>
      <c r="DS419">
        <f>IF($GI419&gt;=14,INDEX($DC:$DC,$GH419+14),"")</f>
      </c>
      <c r="DT419">
        <f>IF($GI419&gt;=15,INDEX($DC:$DC,$GH419+15),"")</f>
      </c>
      <c r="DU419">
        <f>IF($GI419&gt;=16,INDEX($DC:$DC,$GH419+16),"")</f>
      </c>
      <c r="DV419">
        <f>IF($GI419&gt;=17,INDEX($DC:$DC,$GH419+17),"")</f>
      </c>
      <c r="DW419">
        <f>IF($GI419&gt;=18,INDEX($DC:$DC,$GH419+18),"")</f>
      </c>
      <c r="DX419">
        <f>IF($GI419&gt;=19,INDEX($DC:$DC,$GH419+19),"")</f>
      </c>
      <c r="DY419">
        <f>IF($GI419&gt;=20,INDEX($DC:$DC,$GH419+20),"")</f>
      </c>
      <c r="DZ419">
        <f>IF($GI419&gt;=21,INDEX($DC:$DC,$GH419+21),"")</f>
      </c>
      <c r="EA419">
        <f>IF($GI419&gt;=22,INDEX($DC:$DC,$GH419+22),"")</f>
      </c>
      <c r="EB419">
        <f>IF($GI419&gt;=23,INDEX($DC:$DC,$GH419+23),"")</f>
      </c>
      <c r="EC419">
        <f>IF($GI419&gt;=24,INDEX($DC:$DC,$GH419+24),"")</f>
      </c>
      <c r="ED419">
        <f>IF($GI419&gt;=25,INDEX($DC:$DC,$GH419+25),"")</f>
      </c>
      <c r="EE419">
        <f>IF($GI419&gt;=26,INDEX($DC:$DC,$GH419+26),"")</f>
      </c>
      <c r="EF419">
        <f>IF($GI419&gt;=27,INDEX($DC:$DC,$GH419+27),"")</f>
      </c>
      <c r="EG419">
        <f>IF($GI419&gt;=28,INDEX($DC:$DC,$GH419+28),"")</f>
      </c>
      <c r="EH419">
        <f>IF($GI419&gt;=29,INDEX($DC:$DC,$GH419+29),"")</f>
      </c>
      <c r="EI419">
        <f>IF($GI419&gt;=30,INDEX($DC:$DC,$GH419+30),"")</f>
      </c>
      <c r="EJ419">
        <f>IF($GI419&gt;=31,INDEX($DC:$DC,$GH419+31),"")</f>
      </c>
      <c r="EK419">
        <f>IF($GI419&gt;=32,INDEX($DC:$DC,$GH419+32),"")</f>
      </c>
      <c r="EL419">
        <f>IF($GI419&gt;=33,INDEX($DC:$DC,$GH419+33),"")</f>
      </c>
      <c r="EM419">
        <f>IF($GI419&gt;=34,INDEX($DC:$DC,$GH419+34),"")</f>
      </c>
      <c r="EN419">
        <f>IF($GI419&gt;=35,INDEX($DC:$DC,$GH419+35),"")</f>
      </c>
      <c r="EO419">
        <f>IF($GI419&gt;=36,INDEX($DC:$DC,$GH419+36),"")</f>
      </c>
      <c r="EP419">
        <f>IF($GI419&gt;=37,INDEX($DC:$DC,$GH419+37),"")</f>
      </c>
      <c r="EQ419">
        <f>IF($GI419&gt;=38,INDEX($DC:$DC,$GH419+38),"")</f>
      </c>
      <c r="ER419">
        <f>IF($GI419&gt;=39,INDEX($DC:$DC,$GH419+39),"")</f>
      </c>
      <c r="ES419">
        <f>IF($GI419&gt;=40,INDEX($DC:$DC,$GH419+40),"")</f>
      </c>
      <c r="ET419">
        <f>IF($GI419&gt;=1,INDEX($DD:$DD,$GH419+1),"")</f>
      </c>
      <c r="EU419">
        <f>IF($GI419&gt;=2,INDEX($DD:$DD,$GH419+2),"")</f>
      </c>
      <c r="EV419">
        <f>IF($GI419&gt;=3,INDEX($DD:$DD,$GH419+3),"")</f>
      </c>
      <c r="EW419">
        <f>IF($GI419&gt;=4,INDEX($DD:$DD,$GH419+4),"")</f>
      </c>
      <c r="EX419">
        <f>IF($GI419&gt;=5,INDEX($DD:$DD,$GH419+5),"")</f>
      </c>
      <c r="EY419">
        <f>IF($GI419&gt;=6,INDEX($DD:$DD,$GH419+6),"")</f>
      </c>
      <c r="EZ419">
        <f>IF($GI419&gt;=7,INDEX($DD:$DD,$GH419+7),"")</f>
      </c>
      <c r="FA419">
        <f>IF($GI419&gt;=8,INDEX($DD:$DD,$GH419+8),"")</f>
      </c>
      <c r="FB419">
        <f>IF($GI419&gt;=9,INDEX($DD:$DD,$GH419+9),"")</f>
      </c>
      <c r="FC419">
        <f>IF($GI419&gt;=10,INDEX($DD:$DD,$GH419+10),"")</f>
      </c>
      <c r="FD419">
        <f>IF($GI419&gt;=11,INDEX($DD:$DD,$GH419+11),"")</f>
      </c>
      <c r="FE419">
        <f>IF($GI419&gt;=12,INDEX($DD:$DD,$GH419+12),"")</f>
      </c>
      <c r="FF419">
        <f>IF($GI419&gt;=13,INDEX($DD:$DD,$GH419+13),"")</f>
      </c>
      <c r="FG419">
        <f>IF($GI419&gt;=14,INDEX($DD:$DD,$GH419+14),"")</f>
      </c>
      <c r="FH419">
        <f>IF($GI419&gt;=15,INDEX($DD:$DD,$GH419+15),"")</f>
      </c>
      <c r="FI419">
        <f>IF($GI419&gt;=16,INDEX($DD:$DD,$GH419+16),"")</f>
      </c>
      <c r="FJ419">
        <f>IF($GI419&gt;=17,INDEX($DD:$DD,$GH419+17),"")</f>
      </c>
      <c r="FK419">
        <f>IF($GI419&gt;=18,INDEX($DD:$DD,$GH419+18),"")</f>
      </c>
      <c r="FL419">
        <f>IF($GI419&gt;=19,INDEX($DD:$DD,$GH419+19),"")</f>
      </c>
      <c r="FM419">
        <f>IF($GI419&gt;=20,INDEX($DD:$DD,$GH419+20),"")</f>
      </c>
      <c r="FN419">
        <f>IF($GI419&gt;=21,INDEX($DD:$DD,$GH419+21),"")</f>
      </c>
      <c r="FO419">
        <f>IF($GI419&gt;=22,INDEX($DD:$DD,$GH419+22),"")</f>
      </c>
      <c r="FP419">
        <f>IF($GI419&gt;=23,INDEX($DD:$DD,$GH419+23),"")</f>
      </c>
      <c r="FQ419">
        <f>IF($GI419&gt;=24,INDEX($DD:$DD,$GH419+24),"")</f>
      </c>
      <c r="FR419">
        <f>IF($GI419&gt;=25,INDEX($DD:$DD,$GH419+25),"")</f>
      </c>
      <c r="FS419">
        <f>IF($GI419&gt;=26,INDEX($DD:$DD,$GH419+26),"")</f>
      </c>
      <c r="FT419">
        <f>IF($GI419&gt;=27,INDEX($DD:$DD,$GH419+27),"")</f>
      </c>
      <c r="FU419">
        <f>IF($GI419&gt;=28,INDEX($DD:$DD,$GH419+28),"")</f>
      </c>
      <c r="FV419">
        <f>IF($GI419&gt;=29,INDEX($DD:$DD,$GH419+29),"")</f>
      </c>
      <c r="FW419">
        <f>IF($GI419&gt;=30,INDEX($DD:$DD,$GH419+30),"")</f>
      </c>
      <c r="FX419">
        <f>IF($GI419&gt;=31,INDEX($DD:$DD,$GH419+31),"")</f>
      </c>
      <c r="FY419">
        <f>IF($GI419&gt;=32,INDEX($DD:$DD,$GH419+32),"")</f>
      </c>
      <c r="FZ419">
        <f>IF($GI419&gt;=33,INDEX($DD:$DD,$GH419+33),"")</f>
      </c>
      <c r="GA419">
        <f>IF($GI419&gt;=34,INDEX($DD:$DD,$GH419+34),"")</f>
      </c>
      <c r="GB419">
        <f>IF($GI419&gt;=35,INDEX($DD:$DD,$GH419+35),"")</f>
      </c>
      <c r="GC419">
        <f>IF($GI419&gt;=36,INDEX($DD:$DD,$GH419+36),"")</f>
      </c>
      <c r="GD419">
        <f>IF($GI419&gt;=37,INDEX($DD:$DD,$GH419+37),"")</f>
      </c>
      <c r="GE419">
        <f>IF($GI419&gt;=38,INDEX($DD:$DD,$GH419+38),"")</f>
      </c>
      <c r="GF419">
        <f>IF($GI419&gt;=39,INDEX($DD:$DD,$GH419+39),"")</f>
      </c>
      <c r="GG419">
        <f>IF($GI419&gt;=40,INDEX($DD:$DD,$GH419+40),"")</f>
      </c>
      <c r="GH419">
        <f>IFERROR(MATCH($DB419,$DC$2:$DC$148,0)+1,0)</f>
      </c>
      <c r="GI419">
        <f>IFERROR(INDEX($DE$2:$DE$148,MATCH($DB419,$DC$2:$DC$148,0)),0)</f>
      </c>
      <c r="GJ419">
        <f>IFERROR(MATCH($S419,$DF$419:$ES$419,0),0)</f>
      </c>
      <c r="GK419">
        <f>IF($GJ419&gt;0,INDEX($ET$419:$GG$419,$GJ419),"")</f>
      </c>
      <c r="GN419">
        <f>IF($IW419&gt;=1,INDEX($GL:$GL,$IV419+1),"")</f>
      </c>
      <c r="GO419">
        <f>IF($IW419&gt;=2,INDEX($GL:$GL,$IV419+2),"")</f>
      </c>
      <c r="GP419">
        <f>IF($IW419&gt;=3,INDEX($GL:$GL,$IV419+3),"")</f>
      </c>
      <c r="GQ419">
        <f>IF($IW419&gt;=4,INDEX($GL:$GL,$IV419+4),"")</f>
      </c>
      <c r="GR419">
        <f>IF($IW419&gt;=5,INDEX($GL:$GL,$IV419+5),"")</f>
      </c>
      <c r="GS419">
        <f>IF($IW419&gt;=6,INDEX($GL:$GL,$IV419+6),"")</f>
      </c>
      <c r="GT419">
        <f>IF($IW419&gt;=7,INDEX($GL:$GL,$IV419+7),"")</f>
      </c>
      <c r="GU419">
        <f>IF($IW419&gt;=8,INDEX($GL:$GL,$IV419+8),"")</f>
      </c>
      <c r="GV419">
        <f>IF($IW419&gt;=9,INDEX($GL:$GL,$IV419+9),"")</f>
      </c>
      <c r="GW419">
        <f>IF($IW419&gt;=10,INDEX($GL:$GL,$IV419+10),"")</f>
      </c>
      <c r="GX419">
        <f>IF($IW419&gt;=11,INDEX($GL:$GL,$IV419+11),"")</f>
      </c>
      <c r="GY419">
        <f>IF($IW419&gt;=12,INDEX($GL:$GL,$IV419+12),"")</f>
      </c>
      <c r="GZ419">
        <f>IF($IW419&gt;=13,INDEX($GL:$GL,$IV419+13),"")</f>
      </c>
      <c r="HA419">
        <f>IF($IW419&gt;=14,INDEX($GL:$GL,$IV419+14),"")</f>
      </c>
      <c r="HB419">
        <f>IF($IW419&gt;=15,INDEX($GL:$GL,$IV419+15),"")</f>
      </c>
      <c r="HC419">
        <f>IF($IW419&gt;=16,INDEX($GL:$GL,$IV419+16),"")</f>
      </c>
      <c r="HD419">
        <f>IF($IW419&gt;=17,INDEX($GL:$GL,$IV419+17),"")</f>
      </c>
      <c r="HE419">
        <f>IF($IW419&gt;=18,INDEX($GL:$GL,$IV419+18),"")</f>
      </c>
      <c r="HF419">
        <f>IF($IW419&gt;=19,INDEX($GL:$GL,$IV419+19),"")</f>
      </c>
      <c r="HG419">
        <f>IF($IW419&gt;=20,INDEX($GL:$GL,$IV419+20),"")</f>
      </c>
      <c r="HH419">
        <f>IF($IW419&gt;=21,INDEX($GL:$GL,$IV419+21),"")</f>
      </c>
      <c r="HI419">
        <f>IF($IW419&gt;=22,INDEX($GL:$GL,$IV419+22),"")</f>
      </c>
      <c r="HJ419">
        <f>IF($IW419&gt;=23,INDEX($GL:$GL,$IV419+23),"")</f>
      </c>
      <c r="HK419">
        <f>IF($IW419&gt;=24,INDEX($GL:$GL,$IV419+24),"")</f>
      </c>
      <c r="HL419">
        <f>IF($IW419&gt;=25,INDEX($GL:$GL,$IV419+25),"")</f>
      </c>
      <c r="HM419">
        <f>IF($IW419&gt;=26,INDEX($GL:$GL,$IV419+26),"")</f>
      </c>
      <c r="HN419">
        <f>IF($IW419&gt;=27,INDEX($GL:$GL,$IV419+27),"")</f>
      </c>
      <c r="HO419">
        <f>IF($IW419&gt;=28,INDEX($GL:$GL,$IV419+28),"")</f>
      </c>
      <c r="HP419">
        <f>IF($IW419&gt;=29,INDEX($GL:$GL,$IV419+29),"")</f>
      </c>
      <c r="HQ419">
        <f>IF($IW419&gt;=30,INDEX($GL:$GL,$IV419+30),"")</f>
      </c>
      <c r="HR419">
        <f>IF($IW419&gt;=31,INDEX($GL:$GL,$IV419+31),"")</f>
      </c>
      <c r="HS419">
        <f>IF($IW419&gt;=32,INDEX($GL:$GL,$IV419+32),"")</f>
      </c>
      <c r="HT419">
        <f>IF($IW419&gt;=33,INDEX($GL:$GL,$IV419+33),"")</f>
      </c>
      <c r="HU419">
        <f>IF($IW419&gt;=34,INDEX($GL:$GL,$IV419+34),"")</f>
      </c>
      <c r="HV419">
        <f>IF($IW419&gt;=35,INDEX($GL:$GL,$IV419+35),"")</f>
      </c>
      <c r="HW419">
        <f>IF($IW419&gt;=36,INDEX($GL:$GL,$IV419+36),"")</f>
      </c>
      <c r="HX419">
        <f>IF($IW419&gt;=37,INDEX($GL:$GL,$IV419+37),"")</f>
      </c>
      <c r="HY419">
        <f>IF($IW419&gt;=38,INDEX($GL:$GL,$IV419+38),"")</f>
      </c>
      <c r="HZ419">
        <f>IF($IW419&gt;=39,INDEX($GL:$GL,$IV419+39),"")</f>
      </c>
      <c r="IA419">
        <f>IF($IW419&gt;=40,INDEX($GL:$GL,$IV419+40),"")</f>
      </c>
      <c r="IB419">
        <f>IF($IW419&gt;=41,INDEX($GL:$GL,$IV419+41),"")</f>
      </c>
      <c r="IC419">
        <f>IF($IW419&gt;=42,INDEX($GL:$GL,$IV419+42),"")</f>
      </c>
      <c r="ID419">
        <f>IF($IW419&gt;=43,INDEX($GL:$GL,$IV419+43),"")</f>
      </c>
      <c r="IE419">
        <f>IF($IW419&gt;=44,INDEX($GL:$GL,$IV419+44),"")</f>
      </c>
      <c r="IF419">
        <f>IF($IW419&gt;=45,INDEX($GL:$GL,$IV419+45),"")</f>
      </c>
      <c r="IG419">
        <f>IF($IW419&gt;=46,INDEX($GL:$GL,$IV419+46),"")</f>
      </c>
      <c r="IH419">
        <f>IF($IW419&gt;=47,INDEX($GL:$GL,$IV419+47),"")</f>
      </c>
      <c r="II419">
        <f>IF($IW419&gt;=48,INDEX($GL:$GL,$IV419+48),"")</f>
      </c>
      <c r="IJ419">
        <f>IF($IW419&gt;=49,INDEX($GL:$GL,$IV419+49),"")</f>
      </c>
      <c r="IK419">
        <f>IF($IW419&gt;=50,INDEX($GL:$GL,$IV419+50),"")</f>
      </c>
      <c r="IL419">
        <f>IF($IW419&gt;=51,INDEX($GL:$GL,$IV419+51),"")</f>
      </c>
      <c r="IM419">
        <f>IF($IW419&gt;=52,INDEX($GL:$GL,$IV419+52),"")</f>
      </c>
      <c r="IN419">
        <f>IF($IW419&gt;=53,INDEX($GL:$GL,$IV419+53),"")</f>
      </c>
      <c r="IO419">
        <f>IF($IW419&gt;=54,INDEX($GL:$GL,$IV419+54),"")</f>
      </c>
      <c r="IP419">
        <f>IF($IW419&gt;=55,INDEX($GL:$GL,$IV419+55),"")</f>
      </c>
      <c r="IQ419">
        <f>IF($IW419&gt;=56,INDEX($GL:$GL,$IV419+56),"")</f>
      </c>
      <c r="IR419">
        <f>IF($IW419&gt;=57,INDEX($GL:$GL,$IV419+57),"")</f>
      </c>
      <c r="IS419">
        <f>IF($IW419&gt;=58,INDEX($GL:$GL,$IV419+58),"")</f>
      </c>
      <c r="IT419">
        <f>IF($IW419&gt;=59,INDEX($GL:$GL,$IV419+59),"")</f>
      </c>
      <c r="IU419">
        <f>IF($IW419&gt;=60,INDEX($GL:$GL,$IV419+60),"")</f>
      </c>
      <c r="IV419">
        <f>IFERROR(MATCH($GK419,$GL$2:$GL$324,0)+1,0)</f>
      </c>
      <c r="IW419">
        <f>IFERROR(INDEX($GM$2:$GM$324,MATCH($GK419,$GL$2:$GL$324,0)),0)</f>
      </c>
      <c r="IX419" t="s">
        <v>34</v>
      </c>
      <c r="IY419" t="s">
        <v>34</v>
      </c>
    </row>
    <row r="420" spans="1:259" x14ac:dyDescent="0.25">
      <c r="K420">
        <f>IF(OR($N420="",$J420=""),"",IFERROR($N420/$J420,0))</f>
      </c>
      <c r="L420">
        <f>IF($N420="","",
SUM($M420,$O420,$T420,$P420,$R420)*
(1-IF($U420="",0,VALUE($U420)/100)))</f>
      </c>
      <c r="M420">
        <f>IF($N420="","",$N420)</f>
      </c>
      <c r="O420">
        <f>IF($N420="","",
IF($H420="","",
IF(ISNUMBER(SEARCH("exempt",LOWER($H420))),0,
$N420*(VALUE(SUBSTITUTE($H420,"%",""))/100))))</f>
      </c>
      <c r="V420">
        <f>IFERROR(IF(FIND(" - ",$E420)&gt;0,MID($E420,FIND(" - ",$E420)+3,LEN($E420)),""),"")</f>
      </c>
      <c r="AE420" t="s">
        <v>1001</v>
      </c>
      <c r="AJ420">
        <f>IFERROR(LEFT($E420,FIND(" - ",$E420)-1),$E420)</f>
      </c>
      <c r="AM420">
        <f>IF($CB420&gt;=1,INDEX($AK:$AK,$CA420+1),"")</f>
      </c>
      <c r="AN420">
        <f>IF($CB420&gt;=2,INDEX($AK:$AK,$CA420+2),"")</f>
      </c>
      <c r="AO420">
        <f>IF($CB420&gt;=3,INDEX($AK:$AK,$CA420+3),"")</f>
      </c>
      <c r="AP420">
        <f>IF($CB420&gt;=4,INDEX($AK:$AK,$CA420+4),"")</f>
      </c>
      <c r="AQ420">
        <f>IF($CB420&gt;=5,INDEX($AK:$AK,$CA420+5),"")</f>
      </c>
      <c r="AR420">
        <f>IF($CB420&gt;=6,INDEX($AK:$AK,$CA420+6),"")</f>
      </c>
      <c r="AS420">
        <f>IF($CB420&gt;=7,INDEX($AK:$AK,$CA420+7),"")</f>
      </c>
      <c r="AT420">
        <f>IF($CB420&gt;=8,INDEX($AK:$AK,$CA420+8),"")</f>
      </c>
      <c r="AU420">
        <f>IF($CB420&gt;=9,INDEX($AK:$AK,$CA420+9),"")</f>
      </c>
      <c r="AV420">
        <f>IF($CB420&gt;=10,INDEX($AK:$AK,$CA420+10),"")</f>
      </c>
      <c r="AW420">
        <f>IF($CB420&gt;=11,INDEX($AK:$AK,$CA420+11),"")</f>
      </c>
      <c r="AX420">
        <f>IF($CB420&gt;=12,INDEX($AK:$AK,$CA420+12),"")</f>
      </c>
      <c r="AY420">
        <f>IF($CB420&gt;=13,INDEX($AK:$AK,$CA420+13),"")</f>
      </c>
      <c r="AZ420">
        <f>IF($CB420&gt;=14,INDEX($AK:$AK,$CA420+14),"")</f>
      </c>
      <c r="BA420">
        <f>IF($CB420&gt;=15,INDEX($AK:$AK,$CA420+15),"")</f>
      </c>
      <c r="BB420">
        <f>IF($CB420&gt;=16,INDEX($AK:$AK,$CA420+16),"")</f>
      </c>
      <c r="BC420">
        <f>IF($CB420&gt;=17,INDEX($AK:$AK,$CA420+17),"")</f>
      </c>
      <c r="BD420">
        <f>IF($CB420&gt;=18,INDEX($AK:$AK,$CA420+18),"")</f>
      </c>
      <c r="BE420">
        <f>IF($CB420&gt;=19,INDEX($AK:$AK,$CA420+19),"")</f>
      </c>
      <c r="BF420">
        <f>IF($CB420&gt;=20,INDEX($AK:$AK,$CA420+20),"")</f>
      </c>
      <c r="BG420">
        <f>IF($CB420&gt;=21,INDEX($AK:$AK,$CA420+21),"")</f>
      </c>
      <c r="BH420">
        <f>IF($CB420&gt;=22,INDEX($AK:$AK,$CA420+22),"")</f>
      </c>
      <c r="BI420">
        <f>IF($CB420&gt;=23,INDEX($AK:$AK,$CA420+23),"")</f>
      </c>
      <c r="BJ420">
        <f>IF($CB420&gt;=24,INDEX($AK:$AK,$CA420+24),"")</f>
      </c>
      <c r="BK420">
        <f>IF($CB420&gt;=25,INDEX($AK:$AK,$CA420+25),"")</f>
      </c>
      <c r="BL420">
        <f>IF($CB420&gt;=26,INDEX($AK:$AK,$CA420+26),"")</f>
      </c>
      <c r="BM420">
        <f>IF($CB420&gt;=27,INDEX($AK:$AK,$CA420+27),"")</f>
      </c>
      <c r="BN420">
        <f>IF($CB420&gt;=28,INDEX($AK:$AK,$CA420+28),"")</f>
      </c>
      <c r="BO420">
        <f>IF($CB420&gt;=29,INDEX($AK:$AK,$CA420+29),"")</f>
      </c>
      <c r="BP420">
        <f>IF($CB420&gt;=30,INDEX($AK:$AK,$CA420+30),"")</f>
      </c>
      <c r="BQ420">
        <f>IF($CB420&gt;=31,INDEX($AK:$AK,$CA420+31),"")</f>
      </c>
      <c r="BR420">
        <f>IF($CB420&gt;=32,INDEX($AK:$AK,$CA420+32),"")</f>
      </c>
      <c r="BS420">
        <f>IF($CB420&gt;=33,INDEX($AK:$AK,$CA420+33),"")</f>
      </c>
      <c r="BT420">
        <f>IF($CB420&gt;=34,INDEX($AK:$AK,$CA420+34),"")</f>
      </c>
      <c r="BU420">
        <f>IF($CB420&gt;=35,INDEX($AK:$AK,$CA420+35),"")</f>
      </c>
      <c r="BV420">
        <f>IF($CB420&gt;=36,INDEX($AK:$AK,$CA420+36),"")</f>
      </c>
      <c r="BW420">
        <f>IF($CB420&gt;=37,INDEX($AK:$AK,$CA420+37),"")</f>
      </c>
      <c r="BX420">
        <f>IF($CB420&gt;=38,INDEX($AK:$AK,$CA420+38),"")</f>
      </c>
      <c r="BY420">
        <f>IF($CB420&gt;=39,INDEX($AK:$AK,$CA420+39),"")</f>
      </c>
      <c r="BZ420">
        <f>IF($CB420&gt;=40,INDEX($AK:$AK,$CA420+40),"")</f>
      </c>
      <c r="CA420">
        <f>IFERROR(MATCH($AJ420,$AK$2:$AK$134,0)+1,0)</f>
      </c>
      <c r="CB420">
        <f>IFERROR(INDEX($AL$2:$AL$134,MATCH($AJ420,$AK$2:$AK$134,0)),0)</f>
      </c>
      <c r="CC420">
        <f>IFERROR(LEFT($F420,FIND(" - ",$F420)-1),$F420)</f>
      </c>
      <c r="CF420">
        <f>IF($DA420&gt;=1,INDEX($CD:$CD,$CZ420+1),"")</f>
      </c>
      <c r="CG420">
        <f>IF($DA420&gt;=2,INDEX($CD:$CD,$CZ420+2),"")</f>
      </c>
      <c r="CH420">
        <f>IF($DA420&gt;=3,INDEX($CD:$CD,$CZ420+3),"")</f>
      </c>
      <c r="CI420">
        <f>IF($DA420&gt;=4,INDEX($CD:$CD,$CZ420+4),"")</f>
      </c>
      <c r="CJ420">
        <f>IF($DA420&gt;=5,INDEX($CD:$CD,$CZ420+5),"")</f>
      </c>
      <c r="CK420">
        <f>IF($DA420&gt;=6,INDEX($CD:$CD,$CZ420+6),"")</f>
      </c>
      <c r="CL420">
        <f>IF($DA420&gt;=7,INDEX($CD:$CD,$CZ420+7),"")</f>
      </c>
      <c r="CM420">
        <f>IF($DA420&gt;=8,INDEX($CD:$CD,$CZ420+8),"")</f>
      </c>
      <c r="CN420">
        <f>IF($DA420&gt;=9,INDEX($CD:$CD,$CZ420+9),"")</f>
      </c>
      <c r="CO420">
        <f>IF($DA420&gt;=10,INDEX($CD:$CD,$CZ420+10),"")</f>
      </c>
      <c r="CP420">
        <f>IF($DA420&gt;=11,INDEX($CD:$CD,$CZ420+11),"")</f>
      </c>
      <c r="CQ420">
        <f>IF($DA420&gt;=12,INDEX($CD:$CD,$CZ420+12),"")</f>
      </c>
      <c r="CR420">
        <f>IF($DA420&gt;=13,INDEX($CD:$CD,$CZ420+13),"")</f>
      </c>
      <c r="CS420">
        <f>IF($DA420&gt;=14,INDEX($CD:$CD,$CZ420+14),"")</f>
      </c>
      <c r="CT420">
        <f>IF($DA420&gt;=15,INDEX($CD:$CD,$CZ420+15),"")</f>
      </c>
      <c r="CU420">
        <f>IF($DA420&gt;=16,INDEX($CD:$CD,$CZ420+16),"")</f>
      </c>
      <c r="CV420">
        <f>IF($DA420&gt;=17,INDEX($CD:$CD,$CZ420+17),"")</f>
      </c>
      <c r="CW420">
        <f>IF($DA420&gt;=18,INDEX($CD:$CD,$CZ420+18),"")</f>
      </c>
      <c r="CX420">
        <f>IF($DA420&gt;=19,INDEX($CD:$CD,$CZ420+19),"")</f>
      </c>
      <c r="CY420">
        <f>IF($DA420&gt;=20,INDEX($CD:$CD,$CZ420+20),"")</f>
      </c>
      <c r="CZ420">
        <f>IFERROR(MATCH($CC420,$CD$2:$CD$263,0)+1,0)</f>
      </c>
      <c r="DA420">
        <f>IFERROR(INDEX($CE$2:$CE$263,MATCH($CC420,$CD$2:$CD$263,0)),0)</f>
      </c>
      <c r="DB420">
        <f>IFERROR(INDEX($AI:$AI,MATCH($H420,$AH:$AH,0))&amp;"","")</f>
      </c>
      <c r="DF420">
        <f>IF($GI420&gt;=1,INDEX($DC:$DC,$GH420+1),"")</f>
      </c>
      <c r="DG420">
        <f>IF($GI420&gt;=2,INDEX($DC:$DC,$GH420+2),"")</f>
      </c>
      <c r="DH420">
        <f>IF($GI420&gt;=3,INDEX($DC:$DC,$GH420+3),"")</f>
      </c>
      <c r="DI420">
        <f>IF($GI420&gt;=4,INDEX($DC:$DC,$GH420+4),"")</f>
      </c>
      <c r="DJ420">
        <f>IF($GI420&gt;=5,INDEX($DC:$DC,$GH420+5),"")</f>
      </c>
      <c r="DK420">
        <f>IF($GI420&gt;=6,INDEX($DC:$DC,$GH420+6),"")</f>
      </c>
      <c r="DL420">
        <f>IF($GI420&gt;=7,INDEX($DC:$DC,$GH420+7),"")</f>
      </c>
      <c r="DM420">
        <f>IF($GI420&gt;=8,INDEX($DC:$DC,$GH420+8),"")</f>
      </c>
      <c r="DN420">
        <f>IF($GI420&gt;=9,INDEX($DC:$DC,$GH420+9),"")</f>
      </c>
      <c r="DO420">
        <f>IF($GI420&gt;=10,INDEX($DC:$DC,$GH420+10),"")</f>
      </c>
      <c r="DP420">
        <f>IF($GI420&gt;=11,INDEX($DC:$DC,$GH420+11),"")</f>
      </c>
      <c r="DQ420">
        <f>IF($GI420&gt;=12,INDEX($DC:$DC,$GH420+12),"")</f>
      </c>
      <c r="DR420">
        <f>IF($GI420&gt;=13,INDEX($DC:$DC,$GH420+13),"")</f>
      </c>
      <c r="DS420">
        <f>IF($GI420&gt;=14,INDEX($DC:$DC,$GH420+14),"")</f>
      </c>
      <c r="DT420">
        <f>IF($GI420&gt;=15,INDEX($DC:$DC,$GH420+15),"")</f>
      </c>
      <c r="DU420">
        <f>IF($GI420&gt;=16,INDEX($DC:$DC,$GH420+16),"")</f>
      </c>
      <c r="DV420">
        <f>IF($GI420&gt;=17,INDEX($DC:$DC,$GH420+17),"")</f>
      </c>
      <c r="DW420">
        <f>IF($GI420&gt;=18,INDEX($DC:$DC,$GH420+18),"")</f>
      </c>
      <c r="DX420">
        <f>IF($GI420&gt;=19,INDEX($DC:$DC,$GH420+19),"")</f>
      </c>
      <c r="DY420">
        <f>IF($GI420&gt;=20,INDEX($DC:$DC,$GH420+20),"")</f>
      </c>
      <c r="DZ420">
        <f>IF($GI420&gt;=21,INDEX($DC:$DC,$GH420+21),"")</f>
      </c>
      <c r="EA420">
        <f>IF($GI420&gt;=22,INDEX($DC:$DC,$GH420+22),"")</f>
      </c>
      <c r="EB420">
        <f>IF($GI420&gt;=23,INDEX($DC:$DC,$GH420+23),"")</f>
      </c>
      <c r="EC420">
        <f>IF($GI420&gt;=24,INDEX($DC:$DC,$GH420+24),"")</f>
      </c>
      <c r="ED420">
        <f>IF($GI420&gt;=25,INDEX($DC:$DC,$GH420+25),"")</f>
      </c>
      <c r="EE420">
        <f>IF($GI420&gt;=26,INDEX($DC:$DC,$GH420+26),"")</f>
      </c>
      <c r="EF420">
        <f>IF($GI420&gt;=27,INDEX($DC:$DC,$GH420+27),"")</f>
      </c>
      <c r="EG420">
        <f>IF($GI420&gt;=28,INDEX($DC:$DC,$GH420+28),"")</f>
      </c>
      <c r="EH420">
        <f>IF($GI420&gt;=29,INDEX($DC:$DC,$GH420+29),"")</f>
      </c>
      <c r="EI420">
        <f>IF($GI420&gt;=30,INDEX($DC:$DC,$GH420+30),"")</f>
      </c>
      <c r="EJ420">
        <f>IF($GI420&gt;=31,INDEX($DC:$DC,$GH420+31),"")</f>
      </c>
      <c r="EK420">
        <f>IF($GI420&gt;=32,INDEX($DC:$DC,$GH420+32),"")</f>
      </c>
      <c r="EL420">
        <f>IF($GI420&gt;=33,INDEX($DC:$DC,$GH420+33),"")</f>
      </c>
      <c r="EM420">
        <f>IF($GI420&gt;=34,INDEX($DC:$DC,$GH420+34),"")</f>
      </c>
      <c r="EN420">
        <f>IF($GI420&gt;=35,INDEX($DC:$DC,$GH420+35),"")</f>
      </c>
      <c r="EO420">
        <f>IF($GI420&gt;=36,INDEX($DC:$DC,$GH420+36),"")</f>
      </c>
      <c r="EP420">
        <f>IF($GI420&gt;=37,INDEX($DC:$DC,$GH420+37),"")</f>
      </c>
      <c r="EQ420">
        <f>IF($GI420&gt;=38,INDEX($DC:$DC,$GH420+38),"")</f>
      </c>
      <c r="ER420">
        <f>IF($GI420&gt;=39,INDEX($DC:$DC,$GH420+39),"")</f>
      </c>
      <c r="ES420">
        <f>IF($GI420&gt;=40,INDEX($DC:$DC,$GH420+40),"")</f>
      </c>
      <c r="ET420">
        <f>IF($GI420&gt;=1,INDEX($DD:$DD,$GH420+1),"")</f>
      </c>
      <c r="EU420">
        <f>IF($GI420&gt;=2,INDEX($DD:$DD,$GH420+2),"")</f>
      </c>
      <c r="EV420">
        <f>IF($GI420&gt;=3,INDEX($DD:$DD,$GH420+3),"")</f>
      </c>
      <c r="EW420">
        <f>IF($GI420&gt;=4,INDEX($DD:$DD,$GH420+4),"")</f>
      </c>
      <c r="EX420">
        <f>IF($GI420&gt;=5,INDEX($DD:$DD,$GH420+5),"")</f>
      </c>
      <c r="EY420">
        <f>IF($GI420&gt;=6,INDEX($DD:$DD,$GH420+6),"")</f>
      </c>
      <c r="EZ420">
        <f>IF($GI420&gt;=7,INDEX($DD:$DD,$GH420+7),"")</f>
      </c>
      <c r="FA420">
        <f>IF($GI420&gt;=8,INDEX($DD:$DD,$GH420+8),"")</f>
      </c>
      <c r="FB420">
        <f>IF($GI420&gt;=9,INDEX($DD:$DD,$GH420+9),"")</f>
      </c>
      <c r="FC420">
        <f>IF($GI420&gt;=10,INDEX($DD:$DD,$GH420+10),"")</f>
      </c>
      <c r="FD420">
        <f>IF($GI420&gt;=11,INDEX($DD:$DD,$GH420+11),"")</f>
      </c>
      <c r="FE420">
        <f>IF($GI420&gt;=12,INDEX($DD:$DD,$GH420+12),"")</f>
      </c>
      <c r="FF420">
        <f>IF($GI420&gt;=13,INDEX($DD:$DD,$GH420+13),"")</f>
      </c>
      <c r="FG420">
        <f>IF($GI420&gt;=14,INDEX($DD:$DD,$GH420+14),"")</f>
      </c>
      <c r="FH420">
        <f>IF($GI420&gt;=15,INDEX($DD:$DD,$GH420+15),"")</f>
      </c>
      <c r="FI420">
        <f>IF($GI420&gt;=16,INDEX($DD:$DD,$GH420+16),"")</f>
      </c>
      <c r="FJ420">
        <f>IF($GI420&gt;=17,INDEX($DD:$DD,$GH420+17),"")</f>
      </c>
      <c r="FK420">
        <f>IF($GI420&gt;=18,INDEX($DD:$DD,$GH420+18),"")</f>
      </c>
      <c r="FL420">
        <f>IF($GI420&gt;=19,INDEX($DD:$DD,$GH420+19),"")</f>
      </c>
      <c r="FM420">
        <f>IF($GI420&gt;=20,INDEX($DD:$DD,$GH420+20),"")</f>
      </c>
      <c r="FN420">
        <f>IF($GI420&gt;=21,INDEX($DD:$DD,$GH420+21),"")</f>
      </c>
      <c r="FO420">
        <f>IF($GI420&gt;=22,INDEX($DD:$DD,$GH420+22),"")</f>
      </c>
      <c r="FP420">
        <f>IF($GI420&gt;=23,INDEX($DD:$DD,$GH420+23),"")</f>
      </c>
      <c r="FQ420">
        <f>IF($GI420&gt;=24,INDEX($DD:$DD,$GH420+24),"")</f>
      </c>
      <c r="FR420">
        <f>IF($GI420&gt;=25,INDEX($DD:$DD,$GH420+25),"")</f>
      </c>
      <c r="FS420">
        <f>IF($GI420&gt;=26,INDEX($DD:$DD,$GH420+26),"")</f>
      </c>
      <c r="FT420">
        <f>IF($GI420&gt;=27,INDEX($DD:$DD,$GH420+27),"")</f>
      </c>
      <c r="FU420">
        <f>IF($GI420&gt;=28,INDEX($DD:$DD,$GH420+28),"")</f>
      </c>
      <c r="FV420">
        <f>IF($GI420&gt;=29,INDEX($DD:$DD,$GH420+29),"")</f>
      </c>
      <c r="FW420">
        <f>IF($GI420&gt;=30,INDEX($DD:$DD,$GH420+30),"")</f>
      </c>
      <c r="FX420">
        <f>IF($GI420&gt;=31,INDEX($DD:$DD,$GH420+31),"")</f>
      </c>
      <c r="FY420">
        <f>IF($GI420&gt;=32,INDEX($DD:$DD,$GH420+32),"")</f>
      </c>
      <c r="FZ420">
        <f>IF($GI420&gt;=33,INDEX($DD:$DD,$GH420+33),"")</f>
      </c>
      <c r="GA420">
        <f>IF($GI420&gt;=34,INDEX($DD:$DD,$GH420+34),"")</f>
      </c>
      <c r="GB420">
        <f>IF($GI420&gt;=35,INDEX($DD:$DD,$GH420+35),"")</f>
      </c>
      <c r="GC420">
        <f>IF($GI420&gt;=36,INDEX($DD:$DD,$GH420+36),"")</f>
      </c>
      <c r="GD420">
        <f>IF($GI420&gt;=37,INDEX($DD:$DD,$GH420+37),"")</f>
      </c>
      <c r="GE420">
        <f>IF($GI420&gt;=38,INDEX($DD:$DD,$GH420+38),"")</f>
      </c>
      <c r="GF420">
        <f>IF($GI420&gt;=39,INDEX($DD:$DD,$GH420+39),"")</f>
      </c>
      <c r="GG420">
        <f>IF($GI420&gt;=40,INDEX($DD:$DD,$GH420+40),"")</f>
      </c>
      <c r="GH420">
        <f>IFERROR(MATCH($DB420,$DC$2:$DC$148,0)+1,0)</f>
      </c>
      <c r="GI420">
        <f>IFERROR(INDEX($DE$2:$DE$148,MATCH($DB420,$DC$2:$DC$148,0)),0)</f>
      </c>
      <c r="GJ420">
        <f>IFERROR(MATCH($S420,$DF$420:$ES$420,0),0)</f>
      </c>
      <c r="GK420">
        <f>IF($GJ420&gt;0,INDEX($ET$420:$GG$420,$GJ420),"")</f>
      </c>
      <c r="GN420">
        <f>IF($IW420&gt;=1,INDEX($GL:$GL,$IV420+1),"")</f>
      </c>
      <c r="GO420">
        <f>IF($IW420&gt;=2,INDEX($GL:$GL,$IV420+2),"")</f>
      </c>
      <c r="GP420">
        <f>IF($IW420&gt;=3,INDEX($GL:$GL,$IV420+3),"")</f>
      </c>
      <c r="GQ420">
        <f>IF($IW420&gt;=4,INDEX($GL:$GL,$IV420+4),"")</f>
      </c>
      <c r="GR420">
        <f>IF($IW420&gt;=5,INDEX($GL:$GL,$IV420+5),"")</f>
      </c>
      <c r="GS420">
        <f>IF($IW420&gt;=6,INDEX($GL:$GL,$IV420+6),"")</f>
      </c>
      <c r="GT420">
        <f>IF($IW420&gt;=7,INDEX($GL:$GL,$IV420+7),"")</f>
      </c>
      <c r="GU420">
        <f>IF($IW420&gt;=8,INDEX($GL:$GL,$IV420+8),"")</f>
      </c>
      <c r="GV420">
        <f>IF($IW420&gt;=9,INDEX($GL:$GL,$IV420+9),"")</f>
      </c>
      <c r="GW420">
        <f>IF($IW420&gt;=10,INDEX($GL:$GL,$IV420+10),"")</f>
      </c>
      <c r="GX420">
        <f>IF($IW420&gt;=11,INDEX($GL:$GL,$IV420+11),"")</f>
      </c>
      <c r="GY420">
        <f>IF($IW420&gt;=12,INDEX($GL:$GL,$IV420+12),"")</f>
      </c>
      <c r="GZ420">
        <f>IF($IW420&gt;=13,INDEX($GL:$GL,$IV420+13),"")</f>
      </c>
      <c r="HA420">
        <f>IF($IW420&gt;=14,INDEX($GL:$GL,$IV420+14),"")</f>
      </c>
      <c r="HB420">
        <f>IF($IW420&gt;=15,INDEX($GL:$GL,$IV420+15),"")</f>
      </c>
      <c r="HC420">
        <f>IF($IW420&gt;=16,INDEX($GL:$GL,$IV420+16),"")</f>
      </c>
      <c r="HD420">
        <f>IF($IW420&gt;=17,INDEX($GL:$GL,$IV420+17),"")</f>
      </c>
      <c r="HE420">
        <f>IF($IW420&gt;=18,INDEX($GL:$GL,$IV420+18),"")</f>
      </c>
      <c r="HF420">
        <f>IF($IW420&gt;=19,INDEX($GL:$GL,$IV420+19),"")</f>
      </c>
      <c r="HG420">
        <f>IF($IW420&gt;=20,INDEX($GL:$GL,$IV420+20),"")</f>
      </c>
      <c r="HH420">
        <f>IF($IW420&gt;=21,INDEX($GL:$GL,$IV420+21),"")</f>
      </c>
      <c r="HI420">
        <f>IF($IW420&gt;=22,INDEX($GL:$GL,$IV420+22),"")</f>
      </c>
      <c r="HJ420">
        <f>IF($IW420&gt;=23,INDEX($GL:$GL,$IV420+23),"")</f>
      </c>
      <c r="HK420">
        <f>IF($IW420&gt;=24,INDEX($GL:$GL,$IV420+24),"")</f>
      </c>
      <c r="HL420">
        <f>IF($IW420&gt;=25,INDEX($GL:$GL,$IV420+25),"")</f>
      </c>
      <c r="HM420">
        <f>IF($IW420&gt;=26,INDEX($GL:$GL,$IV420+26),"")</f>
      </c>
      <c r="HN420">
        <f>IF($IW420&gt;=27,INDEX($GL:$GL,$IV420+27),"")</f>
      </c>
      <c r="HO420">
        <f>IF($IW420&gt;=28,INDEX($GL:$GL,$IV420+28),"")</f>
      </c>
      <c r="HP420">
        <f>IF($IW420&gt;=29,INDEX($GL:$GL,$IV420+29),"")</f>
      </c>
      <c r="HQ420">
        <f>IF($IW420&gt;=30,INDEX($GL:$GL,$IV420+30),"")</f>
      </c>
      <c r="HR420">
        <f>IF($IW420&gt;=31,INDEX($GL:$GL,$IV420+31),"")</f>
      </c>
      <c r="HS420">
        <f>IF($IW420&gt;=32,INDEX($GL:$GL,$IV420+32),"")</f>
      </c>
      <c r="HT420">
        <f>IF($IW420&gt;=33,INDEX($GL:$GL,$IV420+33),"")</f>
      </c>
      <c r="HU420">
        <f>IF($IW420&gt;=34,INDEX($GL:$GL,$IV420+34),"")</f>
      </c>
      <c r="HV420">
        <f>IF($IW420&gt;=35,INDEX($GL:$GL,$IV420+35),"")</f>
      </c>
      <c r="HW420">
        <f>IF($IW420&gt;=36,INDEX($GL:$GL,$IV420+36),"")</f>
      </c>
      <c r="HX420">
        <f>IF($IW420&gt;=37,INDEX($GL:$GL,$IV420+37),"")</f>
      </c>
      <c r="HY420">
        <f>IF($IW420&gt;=38,INDEX($GL:$GL,$IV420+38),"")</f>
      </c>
      <c r="HZ420">
        <f>IF($IW420&gt;=39,INDEX($GL:$GL,$IV420+39),"")</f>
      </c>
      <c r="IA420">
        <f>IF($IW420&gt;=40,INDEX($GL:$GL,$IV420+40),"")</f>
      </c>
      <c r="IB420">
        <f>IF($IW420&gt;=41,INDEX($GL:$GL,$IV420+41),"")</f>
      </c>
      <c r="IC420">
        <f>IF($IW420&gt;=42,INDEX($GL:$GL,$IV420+42),"")</f>
      </c>
      <c r="ID420">
        <f>IF($IW420&gt;=43,INDEX($GL:$GL,$IV420+43),"")</f>
      </c>
      <c r="IE420">
        <f>IF($IW420&gt;=44,INDEX($GL:$GL,$IV420+44),"")</f>
      </c>
      <c r="IF420">
        <f>IF($IW420&gt;=45,INDEX($GL:$GL,$IV420+45),"")</f>
      </c>
      <c r="IG420">
        <f>IF($IW420&gt;=46,INDEX($GL:$GL,$IV420+46),"")</f>
      </c>
      <c r="IH420">
        <f>IF($IW420&gt;=47,INDEX($GL:$GL,$IV420+47),"")</f>
      </c>
      <c r="II420">
        <f>IF($IW420&gt;=48,INDEX($GL:$GL,$IV420+48),"")</f>
      </c>
      <c r="IJ420">
        <f>IF($IW420&gt;=49,INDEX($GL:$GL,$IV420+49),"")</f>
      </c>
      <c r="IK420">
        <f>IF($IW420&gt;=50,INDEX($GL:$GL,$IV420+50),"")</f>
      </c>
      <c r="IL420">
        <f>IF($IW420&gt;=51,INDEX($GL:$GL,$IV420+51),"")</f>
      </c>
      <c r="IM420">
        <f>IF($IW420&gt;=52,INDEX($GL:$GL,$IV420+52),"")</f>
      </c>
      <c r="IN420">
        <f>IF($IW420&gt;=53,INDEX($GL:$GL,$IV420+53),"")</f>
      </c>
      <c r="IO420">
        <f>IF($IW420&gt;=54,INDEX($GL:$GL,$IV420+54),"")</f>
      </c>
      <c r="IP420">
        <f>IF($IW420&gt;=55,INDEX($GL:$GL,$IV420+55),"")</f>
      </c>
      <c r="IQ420">
        <f>IF($IW420&gt;=56,INDEX($GL:$GL,$IV420+56),"")</f>
      </c>
      <c r="IR420">
        <f>IF($IW420&gt;=57,INDEX($GL:$GL,$IV420+57),"")</f>
      </c>
      <c r="IS420">
        <f>IF($IW420&gt;=58,INDEX($GL:$GL,$IV420+58),"")</f>
      </c>
      <c r="IT420">
        <f>IF($IW420&gt;=59,INDEX($GL:$GL,$IV420+59),"")</f>
      </c>
      <c r="IU420">
        <f>IF($IW420&gt;=60,INDEX($GL:$GL,$IV420+60),"")</f>
      </c>
      <c r="IV420">
        <f>IFERROR(MATCH($GK420,$GL$2:$GL$324,0)+1,0)</f>
      </c>
      <c r="IW420">
        <f>IFERROR(INDEX($GM$2:$GM$324,MATCH($GK420,$GL$2:$GL$324,0)),0)</f>
      </c>
      <c r="IX420" t="s">
        <v>34</v>
      </c>
      <c r="IY420" t="s">
        <v>34</v>
      </c>
    </row>
    <row r="421" spans="1:259" x14ac:dyDescent="0.25">
      <c r="K421">
        <f>IF(OR($N421="",$J421=""),"",IFERROR($N421/$J421,0))</f>
      </c>
      <c r="L421">
        <f>IF($N421="","",
SUM($M421,$O421,$T421,$P421,$R421)*
(1-IF($U421="",0,VALUE($U421)/100)))</f>
      </c>
      <c r="M421">
        <f>IF($N421="","",$N421)</f>
      </c>
      <c r="O421">
        <f>IF($N421="","",
IF($H421="","",
IF(ISNUMBER(SEARCH("exempt",LOWER($H421))),0,
$N421*(VALUE(SUBSTITUTE($H421,"%",""))/100))))</f>
      </c>
      <c r="V421">
        <f>IFERROR(IF(FIND(" - ",$E421)&gt;0,MID($E421,FIND(" - ",$E421)+3,LEN($E421)),""),"")</f>
      </c>
      <c r="AE421" t="s">
        <v>1002</v>
      </c>
      <c r="AJ421">
        <f>IFERROR(LEFT($E421,FIND(" - ",$E421)-1),$E421)</f>
      </c>
      <c r="AM421">
        <f>IF($CB421&gt;=1,INDEX($AK:$AK,$CA421+1),"")</f>
      </c>
      <c r="AN421">
        <f>IF($CB421&gt;=2,INDEX($AK:$AK,$CA421+2),"")</f>
      </c>
      <c r="AO421">
        <f>IF($CB421&gt;=3,INDEX($AK:$AK,$CA421+3),"")</f>
      </c>
      <c r="AP421">
        <f>IF($CB421&gt;=4,INDEX($AK:$AK,$CA421+4),"")</f>
      </c>
      <c r="AQ421">
        <f>IF($CB421&gt;=5,INDEX($AK:$AK,$CA421+5),"")</f>
      </c>
      <c r="AR421">
        <f>IF($CB421&gt;=6,INDEX($AK:$AK,$CA421+6),"")</f>
      </c>
      <c r="AS421">
        <f>IF($CB421&gt;=7,INDEX($AK:$AK,$CA421+7),"")</f>
      </c>
      <c r="AT421">
        <f>IF($CB421&gt;=8,INDEX($AK:$AK,$CA421+8),"")</f>
      </c>
      <c r="AU421">
        <f>IF($CB421&gt;=9,INDEX($AK:$AK,$CA421+9),"")</f>
      </c>
      <c r="AV421">
        <f>IF($CB421&gt;=10,INDEX($AK:$AK,$CA421+10),"")</f>
      </c>
      <c r="AW421">
        <f>IF($CB421&gt;=11,INDEX($AK:$AK,$CA421+11),"")</f>
      </c>
      <c r="AX421">
        <f>IF($CB421&gt;=12,INDEX($AK:$AK,$CA421+12),"")</f>
      </c>
      <c r="AY421">
        <f>IF($CB421&gt;=13,INDEX($AK:$AK,$CA421+13),"")</f>
      </c>
      <c r="AZ421">
        <f>IF($CB421&gt;=14,INDEX($AK:$AK,$CA421+14),"")</f>
      </c>
      <c r="BA421">
        <f>IF($CB421&gt;=15,INDEX($AK:$AK,$CA421+15),"")</f>
      </c>
      <c r="BB421">
        <f>IF($CB421&gt;=16,INDEX($AK:$AK,$CA421+16),"")</f>
      </c>
      <c r="BC421">
        <f>IF($CB421&gt;=17,INDEX($AK:$AK,$CA421+17),"")</f>
      </c>
      <c r="BD421">
        <f>IF($CB421&gt;=18,INDEX($AK:$AK,$CA421+18),"")</f>
      </c>
      <c r="BE421">
        <f>IF($CB421&gt;=19,INDEX($AK:$AK,$CA421+19),"")</f>
      </c>
      <c r="BF421">
        <f>IF($CB421&gt;=20,INDEX($AK:$AK,$CA421+20),"")</f>
      </c>
      <c r="BG421">
        <f>IF($CB421&gt;=21,INDEX($AK:$AK,$CA421+21),"")</f>
      </c>
      <c r="BH421">
        <f>IF($CB421&gt;=22,INDEX($AK:$AK,$CA421+22),"")</f>
      </c>
      <c r="BI421">
        <f>IF($CB421&gt;=23,INDEX($AK:$AK,$CA421+23),"")</f>
      </c>
      <c r="BJ421">
        <f>IF($CB421&gt;=24,INDEX($AK:$AK,$CA421+24),"")</f>
      </c>
      <c r="BK421">
        <f>IF($CB421&gt;=25,INDEX($AK:$AK,$CA421+25),"")</f>
      </c>
      <c r="BL421">
        <f>IF($CB421&gt;=26,INDEX($AK:$AK,$CA421+26),"")</f>
      </c>
      <c r="BM421">
        <f>IF($CB421&gt;=27,INDEX($AK:$AK,$CA421+27),"")</f>
      </c>
      <c r="BN421">
        <f>IF($CB421&gt;=28,INDEX($AK:$AK,$CA421+28),"")</f>
      </c>
      <c r="BO421">
        <f>IF($CB421&gt;=29,INDEX($AK:$AK,$CA421+29),"")</f>
      </c>
      <c r="BP421">
        <f>IF($CB421&gt;=30,INDEX($AK:$AK,$CA421+30),"")</f>
      </c>
      <c r="BQ421">
        <f>IF($CB421&gt;=31,INDEX($AK:$AK,$CA421+31),"")</f>
      </c>
      <c r="BR421">
        <f>IF($CB421&gt;=32,INDEX($AK:$AK,$CA421+32),"")</f>
      </c>
      <c r="BS421">
        <f>IF($CB421&gt;=33,INDEX($AK:$AK,$CA421+33),"")</f>
      </c>
      <c r="BT421">
        <f>IF($CB421&gt;=34,INDEX($AK:$AK,$CA421+34),"")</f>
      </c>
      <c r="BU421">
        <f>IF($CB421&gt;=35,INDEX($AK:$AK,$CA421+35),"")</f>
      </c>
      <c r="BV421">
        <f>IF($CB421&gt;=36,INDEX($AK:$AK,$CA421+36),"")</f>
      </c>
      <c r="BW421">
        <f>IF($CB421&gt;=37,INDEX($AK:$AK,$CA421+37),"")</f>
      </c>
      <c r="BX421">
        <f>IF($CB421&gt;=38,INDEX($AK:$AK,$CA421+38),"")</f>
      </c>
      <c r="BY421">
        <f>IF($CB421&gt;=39,INDEX($AK:$AK,$CA421+39),"")</f>
      </c>
      <c r="BZ421">
        <f>IF($CB421&gt;=40,INDEX($AK:$AK,$CA421+40),"")</f>
      </c>
      <c r="CA421">
        <f>IFERROR(MATCH($AJ421,$AK$2:$AK$134,0)+1,0)</f>
      </c>
      <c r="CB421">
        <f>IFERROR(INDEX($AL$2:$AL$134,MATCH($AJ421,$AK$2:$AK$134,0)),0)</f>
      </c>
      <c r="CC421">
        <f>IFERROR(LEFT($F421,FIND(" - ",$F421)-1),$F421)</f>
      </c>
      <c r="CF421">
        <f>IF($DA421&gt;=1,INDEX($CD:$CD,$CZ421+1),"")</f>
      </c>
      <c r="CG421">
        <f>IF($DA421&gt;=2,INDEX($CD:$CD,$CZ421+2),"")</f>
      </c>
      <c r="CH421">
        <f>IF($DA421&gt;=3,INDEX($CD:$CD,$CZ421+3),"")</f>
      </c>
      <c r="CI421">
        <f>IF($DA421&gt;=4,INDEX($CD:$CD,$CZ421+4),"")</f>
      </c>
      <c r="CJ421">
        <f>IF($DA421&gt;=5,INDEX($CD:$CD,$CZ421+5),"")</f>
      </c>
      <c r="CK421">
        <f>IF($DA421&gt;=6,INDEX($CD:$CD,$CZ421+6),"")</f>
      </c>
      <c r="CL421">
        <f>IF($DA421&gt;=7,INDEX($CD:$CD,$CZ421+7),"")</f>
      </c>
      <c r="CM421">
        <f>IF($DA421&gt;=8,INDEX($CD:$CD,$CZ421+8),"")</f>
      </c>
      <c r="CN421">
        <f>IF($DA421&gt;=9,INDEX($CD:$CD,$CZ421+9),"")</f>
      </c>
      <c r="CO421">
        <f>IF($DA421&gt;=10,INDEX($CD:$CD,$CZ421+10),"")</f>
      </c>
      <c r="CP421">
        <f>IF($DA421&gt;=11,INDEX($CD:$CD,$CZ421+11),"")</f>
      </c>
      <c r="CQ421">
        <f>IF($DA421&gt;=12,INDEX($CD:$CD,$CZ421+12),"")</f>
      </c>
      <c r="CR421">
        <f>IF($DA421&gt;=13,INDEX($CD:$CD,$CZ421+13),"")</f>
      </c>
      <c r="CS421">
        <f>IF($DA421&gt;=14,INDEX($CD:$CD,$CZ421+14),"")</f>
      </c>
      <c r="CT421">
        <f>IF($DA421&gt;=15,INDEX($CD:$CD,$CZ421+15),"")</f>
      </c>
      <c r="CU421">
        <f>IF($DA421&gt;=16,INDEX($CD:$CD,$CZ421+16),"")</f>
      </c>
      <c r="CV421">
        <f>IF($DA421&gt;=17,INDEX($CD:$CD,$CZ421+17),"")</f>
      </c>
      <c r="CW421">
        <f>IF($DA421&gt;=18,INDEX($CD:$CD,$CZ421+18),"")</f>
      </c>
      <c r="CX421">
        <f>IF($DA421&gt;=19,INDEX($CD:$CD,$CZ421+19),"")</f>
      </c>
      <c r="CY421">
        <f>IF($DA421&gt;=20,INDEX($CD:$CD,$CZ421+20),"")</f>
      </c>
      <c r="CZ421">
        <f>IFERROR(MATCH($CC421,$CD$2:$CD$263,0)+1,0)</f>
      </c>
      <c r="DA421">
        <f>IFERROR(INDEX($CE$2:$CE$263,MATCH($CC421,$CD$2:$CD$263,0)),0)</f>
      </c>
      <c r="DB421">
        <f>IFERROR(INDEX($AI:$AI,MATCH($H421,$AH:$AH,0))&amp;"","")</f>
      </c>
      <c r="DF421">
        <f>IF($GI421&gt;=1,INDEX($DC:$DC,$GH421+1),"")</f>
      </c>
      <c r="DG421">
        <f>IF($GI421&gt;=2,INDEX($DC:$DC,$GH421+2),"")</f>
      </c>
      <c r="DH421">
        <f>IF($GI421&gt;=3,INDEX($DC:$DC,$GH421+3),"")</f>
      </c>
      <c r="DI421">
        <f>IF($GI421&gt;=4,INDEX($DC:$DC,$GH421+4),"")</f>
      </c>
      <c r="DJ421">
        <f>IF($GI421&gt;=5,INDEX($DC:$DC,$GH421+5),"")</f>
      </c>
      <c r="DK421">
        <f>IF($GI421&gt;=6,INDEX($DC:$DC,$GH421+6),"")</f>
      </c>
      <c r="DL421">
        <f>IF($GI421&gt;=7,INDEX($DC:$DC,$GH421+7),"")</f>
      </c>
      <c r="DM421">
        <f>IF($GI421&gt;=8,INDEX($DC:$DC,$GH421+8),"")</f>
      </c>
      <c r="DN421">
        <f>IF($GI421&gt;=9,INDEX($DC:$DC,$GH421+9),"")</f>
      </c>
      <c r="DO421">
        <f>IF($GI421&gt;=10,INDEX($DC:$DC,$GH421+10),"")</f>
      </c>
      <c r="DP421">
        <f>IF($GI421&gt;=11,INDEX($DC:$DC,$GH421+11),"")</f>
      </c>
      <c r="DQ421">
        <f>IF($GI421&gt;=12,INDEX($DC:$DC,$GH421+12),"")</f>
      </c>
      <c r="DR421">
        <f>IF($GI421&gt;=13,INDEX($DC:$DC,$GH421+13),"")</f>
      </c>
      <c r="DS421">
        <f>IF($GI421&gt;=14,INDEX($DC:$DC,$GH421+14),"")</f>
      </c>
      <c r="DT421">
        <f>IF($GI421&gt;=15,INDEX($DC:$DC,$GH421+15),"")</f>
      </c>
      <c r="DU421">
        <f>IF($GI421&gt;=16,INDEX($DC:$DC,$GH421+16),"")</f>
      </c>
      <c r="DV421">
        <f>IF($GI421&gt;=17,INDEX($DC:$DC,$GH421+17),"")</f>
      </c>
      <c r="DW421">
        <f>IF($GI421&gt;=18,INDEX($DC:$DC,$GH421+18),"")</f>
      </c>
      <c r="DX421">
        <f>IF($GI421&gt;=19,INDEX($DC:$DC,$GH421+19),"")</f>
      </c>
      <c r="DY421">
        <f>IF($GI421&gt;=20,INDEX($DC:$DC,$GH421+20),"")</f>
      </c>
      <c r="DZ421">
        <f>IF($GI421&gt;=21,INDEX($DC:$DC,$GH421+21),"")</f>
      </c>
      <c r="EA421">
        <f>IF($GI421&gt;=22,INDEX($DC:$DC,$GH421+22),"")</f>
      </c>
      <c r="EB421">
        <f>IF($GI421&gt;=23,INDEX($DC:$DC,$GH421+23),"")</f>
      </c>
      <c r="EC421">
        <f>IF($GI421&gt;=24,INDEX($DC:$DC,$GH421+24),"")</f>
      </c>
      <c r="ED421">
        <f>IF($GI421&gt;=25,INDEX($DC:$DC,$GH421+25),"")</f>
      </c>
      <c r="EE421">
        <f>IF($GI421&gt;=26,INDEX($DC:$DC,$GH421+26),"")</f>
      </c>
      <c r="EF421">
        <f>IF($GI421&gt;=27,INDEX($DC:$DC,$GH421+27),"")</f>
      </c>
      <c r="EG421">
        <f>IF($GI421&gt;=28,INDEX($DC:$DC,$GH421+28),"")</f>
      </c>
      <c r="EH421">
        <f>IF($GI421&gt;=29,INDEX($DC:$DC,$GH421+29),"")</f>
      </c>
      <c r="EI421">
        <f>IF($GI421&gt;=30,INDEX($DC:$DC,$GH421+30),"")</f>
      </c>
      <c r="EJ421">
        <f>IF($GI421&gt;=31,INDEX($DC:$DC,$GH421+31),"")</f>
      </c>
      <c r="EK421">
        <f>IF($GI421&gt;=32,INDEX($DC:$DC,$GH421+32),"")</f>
      </c>
      <c r="EL421">
        <f>IF($GI421&gt;=33,INDEX($DC:$DC,$GH421+33),"")</f>
      </c>
      <c r="EM421">
        <f>IF($GI421&gt;=34,INDEX($DC:$DC,$GH421+34),"")</f>
      </c>
      <c r="EN421">
        <f>IF($GI421&gt;=35,INDEX($DC:$DC,$GH421+35),"")</f>
      </c>
      <c r="EO421">
        <f>IF($GI421&gt;=36,INDEX($DC:$DC,$GH421+36),"")</f>
      </c>
      <c r="EP421">
        <f>IF($GI421&gt;=37,INDEX($DC:$DC,$GH421+37),"")</f>
      </c>
      <c r="EQ421">
        <f>IF($GI421&gt;=38,INDEX($DC:$DC,$GH421+38),"")</f>
      </c>
      <c r="ER421">
        <f>IF($GI421&gt;=39,INDEX($DC:$DC,$GH421+39),"")</f>
      </c>
      <c r="ES421">
        <f>IF($GI421&gt;=40,INDEX($DC:$DC,$GH421+40),"")</f>
      </c>
      <c r="ET421">
        <f>IF($GI421&gt;=1,INDEX($DD:$DD,$GH421+1),"")</f>
      </c>
      <c r="EU421">
        <f>IF($GI421&gt;=2,INDEX($DD:$DD,$GH421+2),"")</f>
      </c>
      <c r="EV421">
        <f>IF($GI421&gt;=3,INDEX($DD:$DD,$GH421+3),"")</f>
      </c>
      <c r="EW421">
        <f>IF($GI421&gt;=4,INDEX($DD:$DD,$GH421+4),"")</f>
      </c>
      <c r="EX421">
        <f>IF($GI421&gt;=5,INDEX($DD:$DD,$GH421+5),"")</f>
      </c>
      <c r="EY421">
        <f>IF($GI421&gt;=6,INDEX($DD:$DD,$GH421+6),"")</f>
      </c>
      <c r="EZ421">
        <f>IF($GI421&gt;=7,INDEX($DD:$DD,$GH421+7),"")</f>
      </c>
      <c r="FA421">
        <f>IF($GI421&gt;=8,INDEX($DD:$DD,$GH421+8),"")</f>
      </c>
      <c r="FB421">
        <f>IF($GI421&gt;=9,INDEX($DD:$DD,$GH421+9),"")</f>
      </c>
      <c r="FC421">
        <f>IF($GI421&gt;=10,INDEX($DD:$DD,$GH421+10),"")</f>
      </c>
      <c r="FD421">
        <f>IF($GI421&gt;=11,INDEX($DD:$DD,$GH421+11),"")</f>
      </c>
      <c r="FE421">
        <f>IF($GI421&gt;=12,INDEX($DD:$DD,$GH421+12),"")</f>
      </c>
      <c r="FF421">
        <f>IF($GI421&gt;=13,INDEX($DD:$DD,$GH421+13),"")</f>
      </c>
      <c r="FG421">
        <f>IF($GI421&gt;=14,INDEX($DD:$DD,$GH421+14),"")</f>
      </c>
      <c r="FH421">
        <f>IF($GI421&gt;=15,INDEX($DD:$DD,$GH421+15),"")</f>
      </c>
      <c r="FI421">
        <f>IF($GI421&gt;=16,INDEX($DD:$DD,$GH421+16),"")</f>
      </c>
      <c r="FJ421">
        <f>IF($GI421&gt;=17,INDEX($DD:$DD,$GH421+17),"")</f>
      </c>
      <c r="FK421">
        <f>IF($GI421&gt;=18,INDEX($DD:$DD,$GH421+18),"")</f>
      </c>
      <c r="FL421">
        <f>IF($GI421&gt;=19,INDEX($DD:$DD,$GH421+19),"")</f>
      </c>
      <c r="FM421">
        <f>IF($GI421&gt;=20,INDEX($DD:$DD,$GH421+20),"")</f>
      </c>
      <c r="FN421">
        <f>IF($GI421&gt;=21,INDEX($DD:$DD,$GH421+21),"")</f>
      </c>
      <c r="FO421">
        <f>IF($GI421&gt;=22,INDEX($DD:$DD,$GH421+22),"")</f>
      </c>
      <c r="FP421">
        <f>IF($GI421&gt;=23,INDEX($DD:$DD,$GH421+23),"")</f>
      </c>
      <c r="FQ421">
        <f>IF($GI421&gt;=24,INDEX($DD:$DD,$GH421+24),"")</f>
      </c>
      <c r="FR421">
        <f>IF($GI421&gt;=25,INDEX($DD:$DD,$GH421+25),"")</f>
      </c>
      <c r="FS421">
        <f>IF($GI421&gt;=26,INDEX($DD:$DD,$GH421+26),"")</f>
      </c>
      <c r="FT421">
        <f>IF($GI421&gt;=27,INDEX($DD:$DD,$GH421+27),"")</f>
      </c>
      <c r="FU421">
        <f>IF($GI421&gt;=28,INDEX($DD:$DD,$GH421+28),"")</f>
      </c>
      <c r="FV421">
        <f>IF($GI421&gt;=29,INDEX($DD:$DD,$GH421+29),"")</f>
      </c>
      <c r="FW421">
        <f>IF($GI421&gt;=30,INDEX($DD:$DD,$GH421+30),"")</f>
      </c>
      <c r="FX421">
        <f>IF($GI421&gt;=31,INDEX($DD:$DD,$GH421+31),"")</f>
      </c>
      <c r="FY421">
        <f>IF($GI421&gt;=32,INDEX($DD:$DD,$GH421+32),"")</f>
      </c>
      <c r="FZ421">
        <f>IF($GI421&gt;=33,INDEX($DD:$DD,$GH421+33),"")</f>
      </c>
      <c r="GA421">
        <f>IF($GI421&gt;=34,INDEX($DD:$DD,$GH421+34),"")</f>
      </c>
      <c r="GB421">
        <f>IF($GI421&gt;=35,INDEX($DD:$DD,$GH421+35),"")</f>
      </c>
      <c r="GC421">
        <f>IF($GI421&gt;=36,INDEX($DD:$DD,$GH421+36),"")</f>
      </c>
      <c r="GD421">
        <f>IF($GI421&gt;=37,INDEX($DD:$DD,$GH421+37),"")</f>
      </c>
      <c r="GE421">
        <f>IF($GI421&gt;=38,INDEX($DD:$DD,$GH421+38),"")</f>
      </c>
      <c r="GF421">
        <f>IF($GI421&gt;=39,INDEX($DD:$DD,$GH421+39),"")</f>
      </c>
      <c r="GG421">
        <f>IF($GI421&gt;=40,INDEX($DD:$DD,$GH421+40),"")</f>
      </c>
      <c r="GH421">
        <f>IFERROR(MATCH($DB421,$DC$2:$DC$148,0)+1,0)</f>
      </c>
      <c r="GI421">
        <f>IFERROR(INDEX($DE$2:$DE$148,MATCH($DB421,$DC$2:$DC$148,0)),0)</f>
      </c>
      <c r="GJ421">
        <f>IFERROR(MATCH($S421,$DF$421:$ES$421,0),0)</f>
      </c>
      <c r="GK421">
        <f>IF($GJ421&gt;0,INDEX($ET$421:$GG$421,$GJ421),"")</f>
      </c>
      <c r="GN421">
        <f>IF($IW421&gt;=1,INDEX($GL:$GL,$IV421+1),"")</f>
      </c>
      <c r="GO421">
        <f>IF($IW421&gt;=2,INDEX($GL:$GL,$IV421+2),"")</f>
      </c>
      <c r="GP421">
        <f>IF($IW421&gt;=3,INDEX($GL:$GL,$IV421+3),"")</f>
      </c>
      <c r="GQ421">
        <f>IF($IW421&gt;=4,INDEX($GL:$GL,$IV421+4),"")</f>
      </c>
      <c r="GR421">
        <f>IF($IW421&gt;=5,INDEX($GL:$GL,$IV421+5),"")</f>
      </c>
      <c r="GS421">
        <f>IF($IW421&gt;=6,INDEX($GL:$GL,$IV421+6),"")</f>
      </c>
      <c r="GT421">
        <f>IF($IW421&gt;=7,INDEX($GL:$GL,$IV421+7),"")</f>
      </c>
      <c r="GU421">
        <f>IF($IW421&gt;=8,INDEX($GL:$GL,$IV421+8),"")</f>
      </c>
      <c r="GV421">
        <f>IF($IW421&gt;=9,INDEX($GL:$GL,$IV421+9),"")</f>
      </c>
      <c r="GW421">
        <f>IF($IW421&gt;=10,INDEX($GL:$GL,$IV421+10),"")</f>
      </c>
      <c r="GX421">
        <f>IF($IW421&gt;=11,INDEX($GL:$GL,$IV421+11),"")</f>
      </c>
      <c r="GY421">
        <f>IF($IW421&gt;=12,INDEX($GL:$GL,$IV421+12),"")</f>
      </c>
      <c r="GZ421">
        <f>IF($IW421&gt;=13,INDEX($GL:$GL,$IV421+13),"")</f>
      </c>
      <c r="HA421">
        <f>IF($IW421&gt;=14,INDEX($GL:$GL,$IV421+14),"")</f>
      </c>
      <c r="HB421">
        <f>IF($IW421&gt;=15,INDEX($GL:$GL,$IV421+15),"")</f>
      </c>
      <c r="HC421">
        <f>IF($IW421&gt;=16,INDEX($GL:$GL,$IV421+16),"")</f>
      </c>
      <c r="HD421">
        <f>IF($IW421&gt;=17,INDEX($GL:$GL,$IV421+17),"")</f>
      </c>
      <c r="HE421">
        <f>IF($IW421&gt;=18,INDEX($GL:$GL,$IV421+18),"")</f>
      </c>
      <c r="HF421">
        <f>IF($IW421&gt;=19,INDEX($GL:$GL,$IV421+19),"")</f>
      </c>
      <c r="HG421">
        <f>IF($IW421&gt;=20,INDEX($GL:$GL,$IV421+20),"")</f>
      </c>
      <c r="HH421">
        <f>IF($IW421&gt;=21,INDEX($GL:$GL,$IV421+21),"")</f>
      </c>
      <c r="HI421">
        <f>IF($IW421&gt;=22,INDEX($GL:$GL,$IV421+22),"")</f>
      </c>
      <c r="HJ421">
        <f>IF($IW421&gt;=23,INDEX($GL:$GL,$IV421+23),"")</f>
      </c>
      <c r="HK421">
        <f>IF($IW421&gt;=24,INDEX($GL:$GL,$IV421+24),"")</f>
      </c>
      <c r="HL421">
        <f>IF($IW421&gt;=25,INDEX($GL:$GL,$IV421+25),"")</f>
      </c>
      <c r="HM421">
        <f>IF($IW421&gt;=26,INDEX($GL:$GL,$IV421+26),"")</f>
      </c>
      <c r="HN421">
        <f>IF($IW421&gt;=27,INDEX($GL:$GL,$IV421+27),"")</f>
      </c>
      <c r="HO421">
        <f>IF($IW421&gt;=28,INDEX($GL:$GL,$IV421+28),"")</f>
      </c>
      <c r="HP421">
        <f>IF($IW421&gt;=29,INDEX($GL:$GL,$IV421+29),"")</f>
      </c>
      <c r="HQ421">
        <f>IF($IW421&gt;=30,INDEX($GL:$GL,$IV421+30),"")</f>
      </c>
      <c r="HR421">
        <f>IF($IW421&gt;=31,INDEX($GL:$GL,$IV421+31),"")</f>
      </c>
      <c r="HS421">
        <f>IF($IW421&gt;=32,INDEX($GL:$GL,$IV421+32),"")</f>
      </c>
      <c r="HT421">
        <f>IF($IW421&gt;=33,INDEX($GL:$GL,$IV421+33),"")</f>
      </c>
      <c r="HU421">
        <f>IF($IW421&gt;=34,INDEX($GL:$GL,$IV421+34),"")</f>
      </c>
      <c r="HV421">
        <f>IF($IW421&gt;=35,INDEX($GL:$GL,$IV421+35),"")</f>
      </c>
      <c r="HW421">
        <f>IF($IW421&gt;=36,INDEX($GL:$GL,$IV421+36),"")</f>
      </c>
      <c r="HX421">
        <f>IF($IW421&gt;=37,INDEX($GL:$GL,$IV421+37),"")</f>
      </c>
      <c r="HY421">
        <f>IF($IW421&gt;=38,INDEX($GL:$GL,$IV421+38),"")</f>
      </c>
      <c r="HZ421">
        <f>IF($IW421&gt;=39,INDEX($GL:$GL,$IV421+39),"")</f>
      </c>
      <c r="IA421">
        <f>IF($IW421&gt;=40,INDEX($GL:$GL,$IV421+40),"")</f>
      </c>
      <c r="IB421">
        <f>IF($IW421&gt;=41,INDEX($GL:$GL,$IV421+41),"")</f>
      </c>
      <c r="IC421">
        <f>IF($IW421&gt;=42,INDEX($GL:$GL,$IV421+42),"")</f>
      </c>
      <c r="ID421">
        <f>IF($IW421&gt;=43,INDEX($GL:$GL,$IV421+43),"")</f>
      </c>
      <c r="IE421">
        <f>IF($IW421&gt;=44,INDEX($GL:$GL,$IV421+44),"")</f>
      </c>
      <c r="IF421">
        <f>IF($IW421&gt;=45,INDEX($GL:$GL,$IV421+45),"")</f>
      </c>
      <c r="IG421">
        <f>IF($IW421&gt;=46,INDEX($GL:$GL,$IV421+46),"")</f>
      </c>
      <c r="IH421">
        <f>IF($IW421&gt;=47,INDEX($GL:$GL,$IV421+47),"")</f>
      </c>
      <c r="II421">
        <f>IF($IW421&gt;=48,INDEX($GL:$GL,$IV421+48),"")</f>
      </c>
      <c r="IJ421">
        <f>IF($IW421&gt;=49,INDEX($GL:$GL,$IV421+49),"")</f>
      </c>
      <c r="IK421">
        <f>IF($IW421&gt;=50,INDEX($GL:$GL,$IV421+50),"")</f>
      </c>
      <c r="IL421">
        <f>IF($IW421&gt;=51,INDEX($GL:$GL,$IV421+51),"")</f>
      </c>
      <c r="IM421">
        <f>IF($IW421&gt;=52,INDEX($GL:$GL,$IV421+52),"")</f>
      </c>
      <c r="IN421">
        <f>IF($IW421&gt;=53,INDEX($GL:$GL,$IV421+53),"")</f>
      </c>
      <c r="IO421">
        <f>IF($IW421&gt;=54,INDEX($GL:$GL,$IV421+54),"")</f>
      </c>
      <c r="IP421">
        <f>IF($IW421&gt;=55,INDEX($GL:$GL,$IV421+55),"")</f>
      </c>
      <c r="IQ421">
        <f>IF($IW421&gt;=56,INDEX($GL:$GL,$IV421+56),"")</f>
      </c>
      <c r="IR421">
        <f>IF($IW421&gt;=57,INDEX($GL:$GL,$IV421+57),"")</f>
      </c>
      <c r="IS421">
        <f>IF($IW421&gt;=58,INDEX($GL:$GL,$IV421+58),"")</f>
      </c>
      <c r="IT421">
        <f>IF($IW421&gt;=59,INDEX($GL:$GL,$IV421+59),"")</f>
      </c>
      <c r="IU421">
        <f>IF($IW421&gt;=60,INDEX($GL:$GL,$IV421+60),"")</f>
      </c>
      <c r="IV421">
        <f>IFERROR(MATCH($GK421,$GL$2:$GL$324,0)+1,0)</f>
      </c>
      <c r="IW421">
        <f>IFERROR(INDEX($GM$2:$GM$324,MATCH($GK421,$GL$2:$GL$324,0)),0)</f>
      </c>
      <c r="IX421" t="s">
        <v>34</v>
      </c>
      <c r="IY421" t="s">
        <v>34</v>
      </c>
    </row>
    <row r="422" spans="1:259" x14ac:dyDescent="0.25">
      <c r="K422">
        <f>IF(OR($N422="",$J422=""),"",IFERROR($N422/$J422,0))</f>
      </c>
      <c r="L422">
        <f>IF($N422="","",
SUM($M422,$O422,$T422,$P422,$R422)*
(1-IF($U422="",0,VALUE($U422)/100)))</f>
      </c>
      <c r="M422">
        <f>IF($N422="","",$N422)</f>
      </c>
      <c r="O422">
        <f>IF($N422="","",
IF($H422="","",
IF(ISNUMBER(SEARCH("exempt",LOWER($H422))),0,
$N422*(VALUE(SUBSTITUTE($H422,"%",""))/100))))</f>
      </c>
      <c r="V422">
        <f>IFERROR(IF(FIND(" - ",$E422)&gt;0,MID($E422,FIND(" - ",$E422)+3,LEN($E422)),""),"")</f>
      </c>
      <c r="AE422" t="s">
        <v>1003</v>
      </c>
      <c r="AJ422">
        <f>IFERROR(LEFT($E422,FIND(" - ",$E422)-1),$E422)</f>
      </c>
      <c r="AM422">
        <f>IF($CB422&gt;=1,INDEX($AK:$AK,$CA422+1),"")</f>
      </c>
      <c r="AN422">
        <f>IF($CB422&gt;=2,INDEX($AK:$AK,$CA422+2),"")</f>
      </c>
      <c r="AO422">
        <f>IF($CB422&gt;=3,INDEX($AK:$AK,$CA422+3),"")</f>
      </c>
      <c r="AP422">
        <f>IF($CB422&gt;=4,INDEX($AK:$AK,$CA422+4),"")</f>
      </c>
      <c r="AQ422">
        <f>IF($CB422&gt;=5,INDEX($AK:$AK,$CA422+5),"")</f>
      </c>
      <c r="AR422">
        <f>IF($CB422&gt;=6,INDEX($AK:$AK,$CA422+6),"")</f>
      </c>
      <c r="AS422">
        <f>IF($CB422&gt;=7,INDEX($AK:$AK,$CA422+7),"")</f>
      </c>
      <c r="AT422">
        <f>IF($CB422&gt;=8,INDEX($AK:$AK,$CA422+8),"")</f>
      </c>
      <c r="AU422">
        <f>IF($CB422&gt;=9,INDEX($AK:$AK,$CA422+9),"")</f>
      </c>
      <c r="AV422">
        <f>IF($CB422&gt;=10,INDEX($AK:$AK,$CA422+10),"")</f>
      </c>
      <c r="AW422">
        <f>IF($CB422&gt;=11,INDEX($AK:$AK,$CA422+11),"")</f>
      </c>
      <c r="AX422">
        <f>IF($CB422&gt;=12,INDEX($AK:$AK,$CA422+12),"")</f>
      </c>
      <c r="AY422">
        <f>IF($CB422&gt;=13,INDEX($AK:$AK,$CA422+13),"")</f>
      </c>
      <c r="AZ422">
        <f>IF($CB422&gt;=14,INDEX($AK:$AK,$CA422+14),"")</f>
      </c>
      <c r="BA422">
        <f>IF($CB422&gt;=15,INDEX($AK:$AK,$CA422+15),"")</f>
      </c>
      <c r="BB422">
        <f>IF($CB422&gt;=16,INDEX($AK:$AK,$CA422+16),"")</f>
      </c>
      <c r="BC422">
        <f>IF($CB422&gt;=17,INDEX($AK:$AK,$CA422+17),"")</f>
      </c>
      <c r="BD422">
        <f>IF($CB422&gt;=18,INDEX($AK:$AK,$CA422+18),"")</f>
      </c>
      <c r="BE422">
        <f>IF($CB422&gt;=19,INDEX($AK:$AK,$CA422+19),"")</f>
      </c>
      <c r="BF422">
        <f>IF($CB422&gt;=20,INDEX($AK:$AK,$CA422+20),"")</f>
      </c>
      <c r="BG422">
        <f>IF($CB422&gt;=21,INDEX($AK:$AK,$CA422+21),"")</f>
      </c>
      <c r="BH422">
        <f>IF($CB422&gt;=22,INDEX($AK:$AK,$CA422+22),"")</f>
      </c>
      <c r="BI422">
        <f>IF($CB422&gt;=23,INDEX($AK:$AK,$CA422+23),"")</f>
      </c>
      <c r="BJ422">
        <f>IF($CB422&gt;=24,INDEX($AK:$AK,$CA422+24),"")</f>
      </c>
      <c r="BK422">
        <f>IF($CB422&gt;=25,INDEX($AK:$AK,$CA422+25),"")</f>
      </c>
      <c r="BL422">
        <f>IF($CB422&gt;=26,INDEX($AK:$AK,$CA422+26),"")</f>
      </c>
      <c r="BM422">
        <f>IF($CB422&gt;=27,INDEX($AK:$AK,$CA422+27),"")</f>
      </c>
      <c r="BN422">
        <f>IF($CB422&gt;=28,INDEX($AK:$AK,$CA422+28),"")</f>
      </c>
      <c r="BO422">
        <f>IF($CB422&gt;=29,INDEX($AK:$AK,$CA422+29),"")</f>
      </c>
      <c r="BP422">
        <f>IF($CB422&gt;=30,INDEX($AK:$AK,$CA422+30),"")</f>
      </c>
      <c r="BQ422">
        <f>IF($CB422&gt;=31,INDEX($AK:$AK,$CA422+31),"")</f>
      </c>
      <c r="BR422">
        <f>IF($CB422&gt;=32,INDEX($AK:$AK,$CA422+32),"")</f>
      </c>
      <c r="BS422">
        <f>IF($CB422&gt;=33,INDEX($AK:$AK,$CA422+33),"")</f>
      </c>
      <c r="BT422">
        <f>IF($CB422&gt;=34,INDEX($AK:$AK,$CA422+34),"")</f>
      </c>
      <c r="BU422">
        <f>IF($CB422&gt;=35,INDEX($AK:$AK,$CA422+35),"")</f>
      </c>
      <c r="BV422">
        <f>IF($CB422&gt;=36,INDEX($AK:$AK,$CA422+36),"")</f>
      </c>
      <c r="BW422">
        <f>IF($CB422&gt;=37,INDEX($AK:$AK,$CA422+37),"")</f>
      </c>
      <c r="BX422">
        <f>IF($CB422&gt;=38,INDEX($AK:$AK,$CA422+38),"")</f>
      </c>
      <c r="BY422">
        <f>IF($CB422&gt;=39,INDEX($AK:$AK,$CA422+39),"")</f>
      </c>
      <c r="BZ422">
        <f>IF($CB422&gt;=40,INDEX($AK:$AK,$CA422+40),"")</f>
      </c>
      <c r="CA422">
        <f>IFERROR(MATCH($AJ422,$AK$2:$AK$134,0)+1,0)</f>
      </c>
      <c r="CB422">
        <f>IFERROR(INDEX($AL$2:$AL$134,MATCH($AJ422,$AK$2:$AK$134,0)),0)</f>
      </c>
      <c r="CC422">
        <f>IFERROR(LEFT($F422,FIND(" - ",$F422)-1),$F422)</f>
      </c>
      <c r="CF422">
        <f>IF($DA422&gt;=1,INDEX($CD:$CD,$CZ422+1),"")</f>
      </c>
      <c r="CG422">
        <f>IF($DA422&gt;=2,INDEX($CD:$CD,$CZ422+2),"")</f>
      </c>
      <c r="CH422">
        <f>IF($DA422&gt;=3,INDEX($CD:$CD,$CZ422+3),"")</f>
      </c>
      <c r="CI422">
        <f>IF($DA422&gt;=4,INDEX($CD:$CD,$CZ422+4),"")</f>
      </c>
      <c r="CJ422">
        <f>IF($DA422&gt;=5,INDEX($CD:$CD,$CZ422+5),"")</f>
      </c>
      <c r="CK422">
        <f>IF($DA422&gt;=6,INDEX($CD:$CD,$CZ422+6),"")</f>
      </c>
      <c r="CL422">
        <f>IF($DA422&gt;=7,INDEX($CD:$CD,$CZ422+7),"")</f>
      </c>
      <c r="CM422">
        <f>IF($DA422&gt;=8,INDEX($CD:$CD,$CZ422+8),"")</f>
      </c>
      <c r="CN422">
        <f>IF($DA422&gt;=9,INDEX($CD:$CD,$CZ422+9),"")</f>
      </c>
      <c r="CO422">
        <f>IF($DA422&gt;=10,INDEX($CD:$CD,$CZ422+10),"")</f>
      </c>
      <c r="CP422">
        <f>IF($DA422&gt;=11,INDEX($CD:$CD,$CZ422+11),"")</f>
      </c>
      <c r="CQ422">
        <f>IF($DA422&gt;=12,INDEX($CD:$CD,$CZ422+12),"")</f>
      </c>
      <c r="CR422">
        <f>IF($DA422&gt;=13,INDEX($CD:$CD,$CZ422+13),"")</f>
      </c>
      <c r="CS422">
        <f>IF($DA422&gt;=14,INDEX($CD:$CD,$CZ422+14),"")</f>
      </c>
      <c r="CT422">
        <f>IF($DA422&gt;=15,INDEX($CD:$CD,$CZ422+15),"")</f>
      </c>
      <c r="CU422">
        <f>IF($DA422&gt;=16,INDEX($CD:$CD,$CZ422+16),"")</f>
      </c>
      <c r="CV422">
        <f>IF($DA422&gt;=17,INDEX($CD:$CD,$CZ422+17),"")</f>
      </c>
      <c r="CW422">
        <f>IF($DA422&gt;=18,INDEX($CD:$CD,$CZ422+18),"")</f>
      </c>
      <c r="CX422">
        <f>IF($DA422&gt;=19,INDEX($CD:$CD,$CZ422+19),"")</f>
      </c>
      <c r="CY422">
        <f>IF($DA422&gt;=20,INDEX($CD:$CD,$CZ422+20),"")</f>
      </c>
      <c r="CZ422">
        <f>IFERROR(MATCH($CC422,$CD$2:$CD$263,0)+1,0)</f>
      </c>
      <c r="DA422">
        <f>IFERROR(INDEX($CE$2:$CE$263,MATCH($CC422,$CD$2:$CD$263,0)),0)</f>
      </c>
      <c r="DB422">
        <f>IFERROR(INDEX($AI:$AI,MATCH($H422,$AH:$AH,0))&amp;"","")</f>
      </c>
      <c r="DF422">
        <f>IF($GI422&gt;=1,INDEX($DC:$DC,$GH422+1),"")</f>
      </c>
      <c r="DG422">
        <f>IF($GI422&gt;=2,INDEX($DC:$DC,$GH422+2),"")</f>
      </c>
      <c r="DH422">
        <f>IF($GI422&gt;=3,INDEX($DC:$DC,$GH422+3),"")</f>
      </c>
      <c r="DI422">
        <f>IF($GI422&gt;=4,INDEX($DC:$DC,$GH422+4),"")</f>
      </c>
      <c r="DJ422">
        <f>IF($GI422&gt;=5,INDEX($DC:$DC,$GH422+5),"")</f>
      </c>
      <c r="DK422">
        <f>IF($GI422&gt;=6,INDEX($DC:$DC,$GH422+6),"")</f>
      </c>
      <c r="DL422">
        <f>IF($GI422&gt;=7,INDEX($DC:$DC,$GH422+7),"")</f>
      </c>
      <c r="DM422">
        <f>IF($GI422&gt;=8,INDEX($DC:$DC,$GH422+8),"")</f>
      </c>
      <c r="DN422">
        <f>IF($GI422&gt;=9,INDEX($DC:$DC,$GH422+9),"")</f>
      </c>
      <c r="DO422">
        <f>IF($GI422&gt;=10,INDEX($DC:$DC,$GH422+10),"")</f>
      </c>
      <c r="DP422">
        <f>IF($GI422&gt;=11,INDEX($DC:$DC,$GH422+11),"")</f>
      </c>
      <c r="DQ422">
        <f>IF($GI422&gt;=12,INDEX($DC:$DC,$GH422+12),"")</f>
      </c>
      <c r="DR422">
        <f>IF($GI422&gt;=13,INDEX($DC:$DC,$GH422+13),"")</f>
      </c>
      <c r="DS422">
        <f>IF($GI422&gt;=14,INDEX($DC:$DC,$GH422+14),"")</f>
      </c>
      <c r="DT422">
        <f>IF($GI422&gt;=15,INDEX($DC:$DC,$GH422+15),"")</f>
      </c>
      <c r="DU422">
        <f>IF($GI422&gt;=16,INDEX($DC:$DC,$GH422+16),"")</f>
      </c>
      <c r="DV422">
        <f>IF($GI422&gt;=17,INDEX($DC:$DC,$GH422+17),"")</f>
      </c>
      <c r="DW422">
        <f>IF($GI422&gt;=18,INDEX($DC:$DC,$GH422+18),"")</f>
      </c>
      <c r="DX422">
        <f>IF($GI422&gt;=19,INDEX($DC:$DC,$GH422+19),"")</f>
      </c>
      <c r="DY422">
        <f>IF($GI422&gt;=20,INDEX($DC:$DC,$GH422+20),"")</f>
      </c>
      <c r="DZ422">
        <f>IF($GI422&gt;=21,INDEX($DC:$DC,$GH422+21),"")</f>
      </c>
      <c r="EA422">
        <f>IF($GI422&gt;=22,INDEX($DC:$DC,$GH422+22),"")</f>
      </c>
      <c r="EB422">
        <f>IF($GI422&gt;=23,INDEX($DC:$DC,$GH422+23),"")</f>
      </c>
      <c r="EC422">
        <f>IF($GI422&gt;=24,INDEX($DC:$DC,$GH422+24),"")</f>
      </c>
      <c r="ED422">
        <f>IF($GI422&gt;=25,INDEX($DC:$DC,$GH422+25),"")</f>
      </c>
      <c r="EE422">
        <f>IF($GI422&gt;=26,INDEX($DC:$DC,$GH422+26),"")</f>
      </c>
      <c r="EF422">
        <f>IF($GI422&gt;=27,INDEX($DC:$DC,$GH422+27),"")</f>
      </c>
      <c r="EG422">
        <f>IF($GI422&gt;=28,INDEX($DC:$DC,$GH422+28),"")</f>
      </c>
      <c r="EH422">
        <f>IF($GI422&gt;=29,INDEX($DC:$DC,$GH422+29),"")</f>
      </c>
      <c r="EI422">
        <f>IF($GI422&gt;=30,INDEX($DC:$DC,$GH422+30),"")</f>
      </c>
      <c r="EJ422">
        <f>IF($GI422&gt;=31,INDEX($DC:$DC,$GH422+31),"")</f>
      </c>
      <c r="EK422">
        <f>IF($GI422&gt;=32,INDEX($DC:$DC,$GH422+32),"")</f>
      </c>
      <c r="EL422">
        <f>IF($GI422&gt;=33,INDEX($DC:$DC,$GH422+33),"")</f>
      </c>
      <c r="EM422">
        <f>IF($GI422&gt;=34,INDEX($DC:$DC,$GH422+34),"")</f>
      </c>
      <c r="EN422">
        <f>IF($GI422&gt;=35,INDEX($DC:$DC,$GH422+35),"")</f>
      </c>
      <c r="EO422">
        <f>IF($GI422&gt;=36,INDEX($DC:$DC,$GH422+36),"")</f>
      </c>
      <c r="EP422">
        <f>IF($GI422&gt;=37,INDEX($DC:$DC,$GH422+37),"")</f>
      </c>
      <c r="EQ422">
        <f>IF($GI422&gt;=38,INDEX($DC:$DC,$GH422+38),"")</f>
      </c>
      <c r="ER422">
        <f>IF($GI422&gt;=39,INDEX($DC:$DC,$GH422+39),"")</f>
      </c>
      <c r="ES422">
        <f>IF($GI422&gt;=40,INDEX($DC:$DC,$GH422+40),"")</f>
      </c>
      <c r="ET422">
        <f>IF($GI422&gt;=1,INDEX($DD:$DD,$GH422+1),"")</f>
      </c>
      <c r="EU422">
        <f>IF($GI422&gt;=2,INDEX($DD:$DD,$GH422+2),"")</f>
      </c>
      <c r="EV422">
        <f>IF($GI422&gt;=3,INDEX($DD:$DD,$GH422+3),"")</f>
      </c>
      <c r="EW422">
        <f>IF($GI422&gt;=4,INDEX($DD:$DD,$GH422+4),"")</f>
      </c>
      <c r="EX422">
        <f>IF($GI422&gt;=5,INDEX($DD:$DD,$GH422+5),"")</f>
      </c>
      <c r="EY422">
        <f>IF($GI422&gt;=6,INDEX($DD:$DD,$GH422+6),"")</f>
      </c>
      <c r="EZ422">
        <f>IF($GI422&gt;=7,INDEX($DD:$DD,$GH422+7),"")</f>
      </c>
      <c r="FA422">
        <f>IF($GI422&gt;=8,INDEX($DD:$DD,$GH422+8),"")</f>
      </c>
      <c r="FB422">
        <f>IF($GI422&gt;=9,INDEX($DD:$DD,$GH422+9),"")</f>
      </c>
      <c r="FC422">
        <f>IF($GI422&gt;=10,INDEX($DD:$DD,$GH422+10),"")</f>
      </c>
      <c r="FD422">
        <f>IF($GI422&gt;=11,INDEX($DD:$DD,$GH422+11),"")</f>
      </c>
      <c r="FE422">
        <f>IF($GI422&gt;=12,INDEX($DD:$DD,$GH422+12),"")</f>
      </c>
      <c r="FF422">
        <f>IF($GI422&gt;=13,INDEX($DD:$DD,$GH422+13),"")</f>
      </c>
      <c r="FG422">
        <f>IF($GI422&gt;=14,INDEX($DD:$DD,$GH422+14),"")</f>
      </c>
      <c r="FH422">
        <f>IF($GI422&gt;=15,INDEX($DD:$DD,$GH422+15),"")</f>
      </c>
      <c r="FI422">
        <f>IF($GI422&gt;=16,INDEX($DD:$DD,$GH422+16),"")</f>
      </c>
      <c r="FJ422">
        <f>IF($GI422&gt;=17,INDEX($DD:$DD,$GH422+17),"")</f>
      </c>
      <c r="FK422">
        <f>IF($GI422&gt;=18,INDEX($DD:$DD,$GH422+18),"")</f>
      </c>
      <c r="FL422">
        <f>IF($GI422&gt;=19,INDEX($DD:$DD,$GH422+19),"")</f>
      </c>
      <c r="FM422">
        <f>IF($GI422&gt;=20,INDEX($DD:$DD,$GH422+20),"")</f>
      </c>
      <c r="FN422">
        <f>IF($GI422&gt;=21,INDEX($DD:$DD,$GH422+21),"")</f>
      </c>
      <c r="FO422">
        <f>IF($GI422&gt;=22,INDEX($DD:$DD,$GH422+22),"")</f>
      </c>
      <c r="FP422">
        <f>IF($GI422&gt;=23,INDEX($DD:$DD,$GH422+23),"")</f>
      </c>
      <c r="FQ422">
        <f>IF($GI422&gt;=24,INDEX($DD:$DD,$GH422+24),"")</f>
      </c>
      <c r="FR422">
        <f>IF($GI422&gt;=25,INDEX($DD:$DD,$GH422+25),"")</f>
      </c>
      <c r="FS422">
        <f>IF($GI422&gt;=26,INDEX($DD:$DD,$GH422+26),"")</f>
      </c>
      <c r="FT422">
        <f>IF($GI422&gt;=27,INDEX($DD:$DD,$GH422+27),"")</f>
      </c>
      <c r="FU422">
        <f>IF($GI422&gt;=28,INDEX($DD:$DD,$GH422+28),"")</f>
      </c>
      <c r="FV422">
        <f>IF($GI422&gt;=29,INDEX($DD:$DD,$GH422+29),"")</f>
      </c>
      <c r="FW422">
        <f>IF($GI422&gt;=30,INDEX($DD:$DD,$GH422+30),"")</f>
      </c>
      <c r="FX422">
        <f>IF($GI422&gt;=31,INDEX($DD:$DD,$GH422+31),"")</f>
      </c>
      <c r="FY422">
        <f>IF($GI422&gt;=32,INDEX($DD:$DD,$GH422+32),"")</f>
      </c>
      <c r="FZ422">
        <f>IF($GI422&gt;=33,INDEX($DD:$DD,$GH422+33),"")</f>
      </c>
      <c r="GA422">
        <f>IF($GI422&gt;=34,INDEX($DD:$DD,$GH422+34),"")</f>
      </c>
      <c r="GB422">
        <f>IF($GI422&gt;=35,INDEX($DD:$DD,$GH422+35),"")</f>
      </c>
      <c r="GC422">
        <f>IF($GI422&gt;=36,INDEX($DD:$DD,$GH422+36),"")</f>
      </c>
      <c r="GD422">
        <f>IF($GI422&gt;=37,INDEX($DD:$DD,$GH422+37),"")</f>
      </c>
      <c r="GE422">
        <f>IF($GI422&gt;=38,INDEX($DD:$DD,$GH422+38),"")</f>
      </c>
      <c r="GF422">
        <f>IF($GI422&gt;=39,INDEX($DD:$DD,$GH422+39),"")</f>
      </c>
      <c r="GG422">
        <f>IF($GI422&gt;=40,INDEX($DD:$DD,$GH422+40),"")</f>
      </c>
      <c r="GH422">
        <f>IFERROR(MATCH($DB422,$DC$2:$DC$148,0)+1,0)</f>
      </c>
      <c r="GI422">
        <f>IFERROR(INDEX($DE$2:$DE$148,MATCH($DB422,$DC$2:$DC$148,0)),0)</f>
      </c>
      <c r="GJ422">
        <f>IFERROR(MATCH($S422,$DF$422:$ES$422,0),0)</f>
      </c>
      <c r="GK422">
        <f>IF($GJ422&gt;0,INDEX($ET$422:$GG$422,$GJ422),"")</f>
      </c>
      <c r="GN422">
        <f>IF($IW422&gt;=1,INDEX($GL:$GL,$IV422+1),"")</f>
      </c>
      <c r="GO422">
        <f>IF($IW422&gt;=2,INDEX($GL:$GL,$IV422+2),"")</f>
      </c>
      <c r="GP422">
        <f>IF($IW422&gt;=3,INDEX($GL:$GL,$IV422+3),"")</f>
      </c>
      <c r="GQ422">
        <f>IF($IW422&gt;=4,INDEX($GL:$GL,$IV422+4),"")</f>
      </c>
      <c r="GR422">
        <f>IF($IW422&gt;=5,INDEX($GL:$GL,$IV422+5),"")</f>
      </c>
      <c r="GS422">
        <f>IF($IW422&gt;=6,INDEX($GL:$GL,$IV422+6),"")</f>
      </c>
      <c r="GT422">
        <f>IF($IW422&gt;=7,INDEX($GL:$GL,$IV422+7),"")</f>
      </c>
      <c r="GU422">
        <f>IF($IW422&gt;=8,INDEX($GL:$GL,$IV422+8),"")</f>
      </c>
      <c r="GV422">
        <f>IF($IW422&gt;=9,INDEX($GL:$GL,$IV422+9),"")</f>
      </c>
      <c r="GW422">
        <f>IF($IW422&gt;=10,INDEX($GL:$GL,$IV422+10),"")</f>
      </c>
      <c r="GX422">
        <f>IF($IW422&gt;=11,INDEX($GL:$GL,$IV422+11),"")</f>
      </c>
      <c r="GY422">
        <f>IF($IW422&gt;=12,INDEX($GL:$GL,$IV422+12),"")</f>
      </c>
      <c r="GZ422">
        <f>IF($IW422&gt;=13,INDEX($GL:$GL,$IV422+13),"")</f>
      </c>
      <c r="HA422">
        <f>IF($IW422&gt;=14,INDEX($GL:$GL,$IV422+14),"")</f>
      </c>
      <c r="HB422">
        <f>IF($IW422&gt;=15,INDEX($GL:$GL,$IV422+15),"")</f>
      </c>
      <c r="HC422">
        <f>IF($IW422&gt;=16,INDEX($GL:$GL,$IV422+16),"")</f>
      </c>
      <c r="HD422">
        <f>IF($IW422&gt;=17,INDEX($GL:$GL,$IV422+17),"")</f>
      </c>
      <c r="HE422">
        <f>IF($IW422&gt;=18,INDEX($GL:$GL,$IV422+18),"")</f>
      </c>
      <c r="HF422">
        <f>IF($IW422&gt;=19,INDEX($GL:$GL,$IV422+19),"")</f>
      </c>
      <c r="HG422">
        <f>IF($IW422&gt;=20,INDEX($GL:$GL,$IV422+20),"")</f>
      </c>
      <c r="HH422">
        <f>IF($IW422&gt;=21,INDEX($GL:$GL,$IV422+21),"")</f>
      </c>
      <c r="HI422">
        <f>IF($IW422&gt;=22,INDEX($GL:$GL,$IV422+22),"")</f>
      </c>
      <c r="HJ422">
        <f>IF($IW422&gt;=23,INDEX($GL:$GL,$IV422+23),"")</f>
      </c>
      <c r="HK422">
        <f>IF($IW422&gt;=24,INDEX($GL:$GL,$IV422+24),"")</f>
      </c>
      <c r="HL422">
        <f>IF($IW422&gt;=25,INDEX($GL:$GL,$IV422+25),"")</f>
      </c>
      <c r="HM422">
        <f>IF($IW422&gt;=26,INDEX($GL:$GL,$IV422+26),"")</f>
      </c>
      <c r="HN422">
        <f>IF($IW422&gt;=27,INDEX($GL:$GL,$IV422+27),"")</f>
      </c>
      <c r="HO422">
        <f>IF($IW422&gt;=28,INDEX($GL:$GL,$IV422+28),"")</f>
      </c>
      <c r="HP422">
        <f>IF($IW422&gt;=29,INDEX($GL:$GL,$IV422+29),"")</f>
      </c>
      <c r="HQ422">
        <f>IF($IW422&gt;=30,INDEX($GL:$GL,$IV422+30),"")</f>
      </c>
      <c r="HR422">
        <f>IF($IW422&gt;=31,INDEX($GL:$GL,$IV422+31),"")</f>
      </c>
      <c r="HS422">
        <f>IF($IW422&gt;=32,INDEX($GL:$GL,$IV422+32),"")</f>
      </c>
      <c r="HT422">
        <f>IF($IW422&gt;=33,INDEX($GL:$GL,$IV422+33),"")</f>
      </c>
      <c r="HU422">
        <f>IF($IW422&gt;=34,INDEX($GL:$GL,$IV422+34),"")</f>
      </c>
      <c r="HV422">
        <f>IF($IW422&gt;=35,INDEX($GL:$GL,$IV422+35),"")</f>
      </c>
      <c r="HW422">
        <f>IF($IW422&gt;=36,INDEX($GL:$GL,$IV422+36),"")</f>
      </c>
      <c r="HX422">
        <f>IF($IW422&gt;=37,INDEX($GL:$GL,$IV422+37),"")</f>
      </c>
      <c r="HY422">
        <f>IF($IW422&gt;=38,INDEX($GL:$GL,$IV422+38),"")</f>
      </c>
      <c r="HZ422">
        <f>IF($IW422&gt;=39,INDEX($GL:$GL,$IV422+39),"")</f>
      </c>
      <c r="IA422">
        <f>IF($IW422&gt;=40,INDEX($GL:$GL,$IV422+40),"")</f>
      </c>
      <c r="IB422">
        <f>IF($IW422&gt;=41,INDEX($GL:$GL,$IV422+41),"")</f>
      </c>
      <c r="IC422">
        <f>IF($IW422&gt;=42,INDEX($GL:$GL,$IV422+42),"")</f>
      </c>
      <c r="ID422">
        <f>IF($IW422&gt;=43,INDEX($GL:$GL,$IV422+43),"")</f>
      </c>
      <c r="IE422">
        <f>IF($IW422&gt;=44,INDEX($GL:$GL,$IV422+44),"")</f>
      </c>
      <c r="IF422">
        <f>IF($IW422&gt;=45,INDEX($GL:$GL,$IV422+45),"")</f>
      </c>
      <c r="IG422">
        <f>IF($IW422&gt;=46,INDEX($GL:$GL,$IV422+46),"")</f>
      </c>
      <c r="IH422">
        <f>IF($IW422&gt;=47,INDEX($GL:$GL,$IV422+47),"")</f>
      </c>
      <c r="II422">
        <f>IF($IW422&gt;=48,INDEX($GL:$GL,$IV422+48),"")</f>
      </c>
      <c r="IJ422">
        <f>IF($IW422&gt;=49,INDEX($GL:$GL,$IV422+49),"")</f>
      </c>
      <c r="IK422">
        <f>IF($IW422&gt;=50,INDEX($GL:$GL,$IV422+50),"")</f>
      </c>
      <c r="IL422">
        <f>IF($IW422&gt;=51,INDEX($GL:$GL,$IV422+51),"")</f>
      </c>
      <c r="IM422">
        <f>IF($IW422&gt;=52,INDEX($GL:$GL,$IV422+52),"")</f>
      </c>
      <c r="IN422">
        <f>IF($IW422&gt;=53,INDEX($GL:$GL,$IV422+53),"")</f>
      </c>
      <c r="IO422">
        <f>IF($IW422&gt;=54,INDEX($GL:$GL,$IV422+54),"")</f>
      </c>
      <c r="IP422">
        <f>IF($IW422&gt;=55,INDEX($GL:$GL,$IV422+55),"")</f>
      </c>
      <c r="IQ422">
        <f>IF($IW422&gt;=56,INDEX($GL:$GL,$IV422+56),"")</f>
      </c>
      <c r="IR422">
        <f>IF($IW422&gt;=57,INDEX($GL:$GL,$IV422+57),"")</f>
      </c>
      <c r="IS422">
        <f>IF($IW422&gt;=58,INDEX($GL:$GL,$IV422+58),"")</f>
      </c>
      <c r="IT422">
        <f>IF($IW422&gt;=59,INDEX($GL:$GL,$IV422+59),"")</f>
      </c>
      <c r="IU422">
        <f>IF($IW422&gt;=60,INDEX($GL:$GL,$IV422+60),"")</f>
      </c>
      <c r="IV422">
        <f>IFERROR(MATCH($GK422,$GL$2:$GL$324,0)+1,0)</f>
      </c>
      <c r="IW422">
        <f>IFERROR(INDEX($GM$2:$GM$324,MATCH($GK422,$GL$2:$GL$324,0)),0)</f>
      </c>
      <c r="IX422" t="s">
        <v>34</v>
      </c>
      <c r="IY422" t="s">
        <v>34</v>
      </c>
    </row>
    <row r="423" spans="1:259" x14ac:dyDescent="0.25">
      <c r="K423">
        <f>IF(OR($N423="",$J423=""),"",IFERROR($N423/$J423,0))</f>
      </c>
      <c r="L423">
        <f>IF($N423="","",
SUM($M423,$O423,$T423,$P423,$R423)*
(1-IF($U423="",0,VALUE($U423)/100)))</f>
      </c>
      <c r="M423">
        <f>IF($N423="","",$N423)</f>
      </c>
      <c r="O423">
        <f>IF($N423="","",
IF($H423="","",
IF(ISNUMBER(SEARCH("exempt",LOWER($H423))),0,
$N423*(VALUE(SUBSTITUTE($H423,"%",""))/100))))</f>
      </c>
      <c r="V423">
        <f>IFERROR(IF(FIND(" - ",$E423)&gt;0,MID($E423,FIND(" - ",$E423)+3,LEN($E423)),""),"")</f>
      </c>
      <c r="AE423" t="s">
        <v>1004</v>
      </c>
      <c r="AJ423">
        <f>IFERROR(LEFT($E423,FIND(" - ",$E423)-1),$E423)</f>
      </c>
      <c r="AM423">
        <f>IF($CB423&gt;=1,INDEX($AK:$AK,$CA423+1),"")</f>
      </c>
      <c r="AN423">
        <f>IF($CB423&gt;=2,INDEX($AK:$AK,$CA423+2),"")</f>
      </c>
      <c r="AO423">
        <f>IF($CB423&gt;=3,INDEX($AK:$AK,$CA423+3),"")</f>
      </c>
      <c r="AP423">
        <f>IF($CB423&gt;=4,INDEX($AK:$AK,$CA423+4),"")</f>
      </c>
      <c r="AQ423">
        <f>IF($CB423&gt;=5,INDEX($AK:$AK,$CA423+5),"")</f>
      </c>
      <c r="AR423">
        <f>IF($CB423&gt;=6,INDEX($AK:$AK,$CA423+6),"")</f>
      </c>
      <c r="AS423">
        <f>IF($CB423&gt;=7,INDEX($AK:$AK,$CA423+7),"")</f>
      </c>
      <c r="AT423">
        <f>IF($CB423&gt;=8,INDEX($AK:$AK,$CA423+8),"")</f>
      </c>
      <c r="AU423">
        <f>IF($CB423&gt;=9,INDEX($AK:$AK,$CA423+9),"")</f>
      </c>
      <c r="AV423">
        <f>IF($CB423&gt;=10,INDEX($AK:$AK,$CA423+10),"")</f>
      </c>
      <c r="AW423">
        <f>IF($CB423&gt;=11,INDEX($AK:$AK,$CA423+11),"")</f>
      </c>
      <c r="AX423">
        <f>IF($CB423&gt;=12,INDEX($AK:$AK,$CA423+12),"")</f>
      </c>
      <c r="AY423">
        <f>IF($CB423&gt;=13,INDEX($AK:$AK,$CA423+13),"")</f>
      </c>
      <c r="AZ423">
        <f>IF($CB423&gt;=14,INDEX($AK:$AK,$CA423+14),"")</f>
      </c>
      <c r="BA423">
        <f>IF($CB423&gt;=15,INDEX($AK:$AK,$CA423+15),"")</f>
      </c>
      <c r="BB423">
        <f>IF($CB423&gt;=16,INDEX($AK:$AK,$CA423+16),"")</f>
      </c>
      <c r="BC423">
        <f>IF($CB423&gt;=17,INDEX($AK:$AK,$CA423+17),"")</f>
      </c>
      <c r="BD423">
        <f>IF($CB423&gt;=18,INDEX($AK:$AK,$CA423+18),"")</f>
      </c>
      <c r="BE423">
        <f>IF($CB423&gt;=19,INDEX($AK:$AK,$CA423+19),"")</f>
      </c>
      <c r="BF423">
        <f>IF($CB423&gt;=20,INDEX($AK:$AK,$CA423+20),"")</f>
      </c>
      <c r="BG423">
        <f>IF($CB423&gt;=21,INDEX($AK:$AK,$CA423+21),"")</f>
      </c>
      <c r="BH423">
        <f>IF($CB423&gt;=22,INDEX($AK:$AK,$CA423+22),"")</f>
      </c>
      <c r="BI423">
        <f>IF($CB423&gt;=23,INDEX($AK:$AK,$CA423+23),"")</f>
      </c>
      <c r="BJ423">
        <f>IF($CB423&gt;=24,INDEX($AK:$AK,$CA423+24),"")</f>
      </c>
      <c r="BK423">
        <f>IF($CB423&gt;=25,INDEX($AK:$AK,$CA423+25),"")</f>
      </c>
      <c r="BL423">
        <f>IF($CB423&gt;=26,INDEX($AK:$AK,$CA423+26),"")</f>
      </c>
      <c r="BM423">
        <f>IF($CB423&gt;=27,INDEX($AK:$AK,$CA423+27),"")</f>
      </c>
      <c r="BN423">
        <f>IF($CB423&gt;=28,INDEX($AK:$AK,$CA423+28),"")</f>
      </c>
      <c r="BO423">
        <f>IF($CB423&gt;=29,INDEX($AK:$AK,$CA423+29),"")</f>
      </c>
      <c r="BP423">
        <f>IF($CB423&gt;=30,INDEX($AK:$AK,$CA423+30),"")</f>
      </c>
      <c r="BQ423">
        <f>IF($CB423&gt;=31,INDEX($AK:$AK,$CA423+31),"")</f>
      </c>
      <c r="BR423">
        <f>IF($CB423&gt;=32,INDEX($AK:$AK,$CA423+32),"")</f>
      </c>
      <c r="BS423">
        <f>IF($CB423&gt;=33,INDEX($AK:$AK,$CA423+33),"")</f>
      </c>
      <c r="BT423">
        <f>IF($CB423&gt;=34,INDEX($AK:$AK,$CA423+34),"")</f>
      </c>
      <c r="BU423">
        <f>IF($CB423&gt;=35,INDEX($AK:$AK,$CA423+35),"")</f>
      </c>
      <c r="BV423">
        <f>IF($CB423&gt;=36,INDEX($AK:$AK,$CA423+36),"")</f>
      </c>
      <c r="BW423">
        <f>IF($CB423&gt;=37,INDEX($AK:$AK,$CA423+37),"")</f>
      </c>
      <c r="BX423">
        <f>IF($CB423&gt;=38,INDEX($AK:$AK,$CA423+38),"")</f>
      </c>
      <c r="BY423">
        <f>IF($CB423&gt;=39,INDEX($AK:$AK,$CA423+39),"")</f>
      </c>
      <c r="BZ423">
        <f>IF($CB423&gt;=40,INDEX($AK:$AK,$CA423+40),"")</f>
      </c>
      <c r="CA423">
        <f>IFERROR(MATCH($AJ423,$AK$2:$AK$134,0)+1,0)</f>
      </c>
      <c r="CB423">
        <f>IFERROR(INDEX($AL$2:$AL$134,MATCH($AJ423,$AK$2:$AK$134,0)),0)</f>
      </c>
      <c r="CC423">
        <f>IFERROR(LEFT($F423,FIND(" - ",$F423)-1),$F423)</f>
      </c>
      <c r="CF423">
        <f>IF($DA423&gt;=1,INDEX($CD:$CD,$CZ423+1),"")</f>
      </c>
      <c r="CG423">
        <f>IF($DA423&gt;=2,INDEX($CD:$CD,$CZ423+2),"")</f>
      </c>
      <c r="CH423">
        <f>IF($DA423&gt;=3,INDEX($CD:$CD,$CZ423+3),"")</f>
      </c>
      <c r="CI423">
        <f>IF($DA423&gt;=4,INDEX($CD:$CD,$CZ423+4),"")</f>
      </c>
      <c r="CJ423">
        <f>IF($DA423&gt;=5,INDEX($CD:$CD,$CZ423+5),"")</f>
      </c>
      <c r="CK423">
        <f>IF($DA423&gt;=6,INDEX($CD:$CD,$CZ423+6),"")</f>
      </c>
      <c r="CL423">
        <f>IF($DA423&gt;=7,INDEX($CD:$CD,$CZ423+7),"")</f>
      </c>
      <c r="CM423">
        <f>IF($DA423&gt;=8,INDEX($CD:$CD,$CZ423+8),"")</f>
      </c>
      <c r="CN423">
        <f>IF($DA423&gt;=9,INDEX($CD:$CD,$CZ423+9),"")</f>
      </c>
      <c r="CO423">
        <f>IF($DA423&gt;=10,INDEX($CD:$CD,$CZ423+10),"")</f>
      </c>
      <c r="CP423">
        <f>IF($DA423&gt;=11,INDEX($CD:$CD,$CZ423+11),"")</f>
      </c>
      <c r="CQ423">
        <f>IF($DA423&gt;=12,INDEX($CD:$CD,$CZ423+12),"")</f>
      </c>
      <c r="CR423">
        <f>IF($DA423&gt;=13,INDEX($CD:$CD,$CZ423+13),"")</f>
      </c>
      <c r="CS423">
        <f>IF($DA423&gt;=14,INDEX($CD:$CD,$CZ423+14),"")</f>
      </c>
      <c r="CT423">
        <f>IF($DA423&gt;=15,INDEX($CD:$CD,$CZ423+15),"")</f>
      </c>
      <c r="CU423">
        <f>IF($DA423&gt;=16,INDEX($CD:$CD,$CZ423+16),"")</f>
      </c>
      <c r="CV423">
        <f>IF($DA423&gt;=17,INDEX($CD:$CD,$CZ423+17),"")</f>
      </c>
      <c r="CW423">
        <f>IF($DA423&gt;=18,INDEX($CD:$CD,$CZ423+18),"")</f>
      </c>
      <c r="CX423">
        <f>IF($DA423&gt;=19,INDEX($CD:$CD,$CZ423+19),"")</f>
      </c>
      <c r="CY423">
        <f>IF($DA423&gt;=20,INDEX($CD:$CD,$CZ423+20),"")</f>
      </c>
      <c r="CZ423">
        <f>IFERROR(MATCH($CC423,$CD$2:$CD$263,0)+1,0)</f>
      </c>
      <c r="DA423">
        <f>IFERROR(INDEX($CE$2:$CE$263,MATCH($CC423,$CD$2:$CD$263,0)),0)</f>
      </c>
      <c r="DB423">
        <f>IFERROR(INDEX($AI:$AI,MATCH($H423,$AH:$AH,0))&amp;"","")</f>
      </c>
      <c r="DF423">
        <f>IF($GI423&gt;=1,INDEX($DC:$DC,$GH423+1),"")</f>
      </c>
      <c r="DG423">
        <f>IF($GI423&gt;=2,INDEX($DC:$DC,$GH423+2),"")</f>
      </c>
      <c r="DH423">
        <f>IF($GI423&gt;=3,INDEX($DC:$DC,$GH423+3),"")</f>
      </c>
      <c r="DI423">
        <f>IF($GI423&gt;=4,INDEX($DC:$DC,$GH423+4),"")</f>
      </c>
      <c r="DJ423">
        <f>IF($GI423&gt;=5,INDEX($DC:$DC,$GH423+5),"")</f>
      </c>
      <c r="DK423">
        <f>IF($GI423&gt;=6,INDEX($DC:$DC,$GH423+6),"")</f>
      </c>
      <c r="DL423">
        <f>IF($GI423&gt;=7,INDEX($DC:$DC,$GH423+7),"")</f>
      </c>
      <c r="DM423">
        <f>IF($GI423&gt;=8,INDEX($DC:$DC,$GH423+8),"")</f>
      </c>
      <c r="DN423">
        <f>IF($GI423&gt;=9,INDEX($DC:$DC,$GH423+9),"")</f>
      </c>
      <c r="DO423">
        <f>IF($GI423&gt;=10,INDEX($DC:$DC,$GH423+10),"")</f>
      </c>
      <c r="DP423">
        <f>IF($GI423&gt;=11,INDEX($DC:$DC,$GH423+11),"")</f>
      </c>
      <c r="DQ423">
        <f>IF($GI423&gt;=12,INDEX($DC:$DC,$GH423+12),"")</f>
      </c>
      <c r="DR423">
        <f>IF($GI423&gt;=13,INDEX($DC:$DC,$GH423+13),"")</f>
      </c>
      <c r="DS423">
        <f>IF($GI423&gt;=14,INDEX($DC:$DC,$GH423+14),"")</f>
      </c>
      <c r="DT423">
        <f>IF($GI423&gt;=15,INDEX($DC:$DC,$GH423+15),"")</f>
      </c>
      <c r="DU423">
        <f>IF($GI423&gt;=16,INDEX($DC:$DC,$GH423+16),"")</f>
      </c>
      <c r="DV423">
        <f>IF($GI423&gt;=17,INDEX($DC:$DC,$GH423+17),"")</f>
      </c>
      <c r="DW423">
        <f>IF($GI423&gt;=18,INDEX($DC:$DC,$GH423+18),"")</f>
      </c>
      <c r="DX423">
        <f>IF($GI423&gt;=19,INDEX($DC:$DC,$GH423+19),"")</f>
      </c>
      <c r="DY423">
        <f>IF($GI423&gt;=20,INDEX($DC:$DC,$GH423+20),"")</f>
      </c>
      <c r="DZ423">
        <f>IF($GI423&gt;=21,INDEX($DC:$DC,$GH423+21),"")</f>
      </c>
      <c r="EA423">
        <f>IF($GI423&gt;=22,INDEX($DC:$DC,$GH423+22),"")</f>
      </c>
      <c r="EB423">
        <f>IF($GI423&gt;=23,INDEX($DC:$DC,$GH423+23),"")</f>
      </c>
      <c r="EC423">
        <f>IF($GI423&gt;=24,INDEX($DC:$DC,$GH423+24),"")</f>
      </c>
      <c r="ED423">
        <f>IF($GI423&gt;=25,INDEX($DC:$DC,$GH423+25),"")</f>
      </c>
      <c r="EE423">
        <f>IF($GI423&gt;=26,INDEX($DC:$DC,$GH423+26),"")</f>
      </c>
      <c r="EF423">
        <f>IF($GI423&gt;=27,INDEX($DC:$DC,$GH423+27),"")</f>
      </c>
      <c r="EG423">
        <f>IF($GI423&gt;=28,INDEX($DC:$DC,$GH423+28),"")</f>
      </c>
      <c r="EH423">
        <f>IF($GI423&gt;=29,INDEX($DC:$DC,$GH423+29),"")</f>
      </c>
      <c r="EI423">
        <f>IF($GI423&gt;=30,INDEX($DC:$DC,$GH423+30),"")</f>
      </c>
      <c r="EJ423">
        <f>IF($GI423&gt;=31,INDEX($DC:$DC,$GH423+31),"")</f>
      </c>
      <c r="EK423">
        <f>IF($GI423&gt;=32,INDEX($DC:$DC,$GH423+32),"")</f>
      </c>
      <c r="EL423">
        <f>IF($GI423&gt;=33,INDEX($DC:$DC,$GH423+33),"")</f>
      </c>
      <c r="EM423">
        <f>IF($GI423&gt;=34,INDEX($DC:$DC,$GH423+34),"")</f>
      </c>
      <c r="EN423">
        <f>IF($GI423&gt;=35,INDEX($DC:$DC,$GH423+35),"")</f>
      </c>
      <c r="EO423">
        <f>IF($GI423&gt;=36,INDEX($DC:$DC,$GH423+36),"")</f>
      </c>
      <c r="EP423">
        <f>IF($GI423&gt;=37,INDEX($DC:$DC,$GH423+37),"")</f>
      </c>
      <c r="EQ423">
        <f>IF($GI423&gt;=38,INDEX($DC:$DC,$GH423+38),"")</f>
      </c>
      <c r="ER423">
        <f>IF($GI423&gt;=39,INDEX($DC:$DC,$GH423+39),"")</f>
      </c>
      <c r="ES423">
        <f>IF($GI423&gt;=40,INDEX($DC:$DC,$GH423+40),"")</f>
      </c>
      <c r="ET423">
        <f>IF($GI423&gt;=1,INDEX($DD:$DD,$GH423+1),"")</f>
      </c>
      <c r="EU423">
        <f>IF($GI423&gt;=2,INDEX($DD:$DD,$GH423+2),"")</f>
      </c>
      <c r="EV423">
        <f>IF($GI423&gt;=3,INDEX($DD:$DD,$GH423+3),"")</f>
      </c>
      <c r="EW423">
        <f>IF($GI423&gt;=4,INDEX($DD:$DD,$GH423+4),"")</f>
      </c>
      <c r="EX423">
        <f>IF($GI423&gt;=5,INDEX($DD:$DD,$GH423+5),"")</f>
      </c>
      <c r="EY423">
        <f>IF($GI423&gt;=6,INDEX($DD:$DD,$GH423+6),"")</f>
      </c>
      <c r="EZ423">
        <f>IF($GI423&gt;=7,INDEX($DD:$DD,$GH423+7),"")</f>
      </c>
      <c r="FA423">
        <f>IF($GI423&gt;=8,INDEX($DD:$DD,$GH423+8),"")</f>
      </c>
      <c r="FB423">
        <f>IF($GI423&gt;=9,INDEX($DD:$DD,$GH423+9),"")</f>
      </c>
      <c r="FC423">
        <f>IF($GI423&gt;=10,INDEX($DD:$DD,$GH423+10),"")</f>
      </c>
      <c r="FD423">
        <f>IF($GI423&gt;=11,INDEX($DD:$DD,$GH423+11),"")</f>
      </c>
      <c r="FE423">
        <f>IF($GI423&gt;=12,INDEX($DD:$DD,$GH423+12),"")</f>
      </c>
      <c r="FF423">
        <f>IF($GI423&gt;=13,INDEX($DD:$DD,$GH423+13),"")</f>
      </c>
      <c r="FG423">
        <f>IF($GI423&gt;=14,INDEX($DD:$DD,$GH423+14),"")</f>
      </c>
      <c r="FH423">
        <f>IF($GI423&gt;=15,INDEX($DD:$DD,$GH423+15),"")</f>
      </c>
      <c r="FI423">
        <f>IF($GI423&gt;=16,INDEX($DD:$DD,$GH423+16),"")</f>
      </c>
      <c r="FJ423">
        <f>IF($GI423&gt;=17,INDEX($DD:$DD,$GH423+17),"")</f>
      </c>
      <c r="FK423">
        <f>IF($GI423&gt;=18,INDEX($DD:$DD,$GH423+18),"")</f>
      </c>
      <c r="FL423">
        <f>IF($GI423&gt;=19,INDEX($DD:$DD,$GH423+19),"")</f>
      </c>
      <c r="FM423">
        <f>IF($GI423&gt;=20,INDEX($DD:$DD,$GH423+20),"")</f>
      </c>
      <c r="FN423">
        <f>IF($GI423&gt;=21,INDEX($DD:$DD,$GH423+21),"")</f>
      </c>
      <c r="FO423">
        <f>IF($GI423&gt;=22,INDEX($DD:$DD,$GH423+22),"")</f>
      </c>
      <c r="FP423">
        <f>IF($GI423&gt;=23,INDEX($DD:$DD,$GH423+23),"")</f>
      </c>
      <c r="FQ423">
        <f>IF($GI423&gt;=24,INDEX($DD:$DD,$GH423+24),"")</f>
      </c>
      <c r="FR423">
        <f>IF($GI423&gt;=25,INDEX($DD:$DD,$GH423+25),"")</f>
      </c>
      <c r="FS423">
        <f>IF($GI423&gt;=26,INDEX($DD:$DD,$GH423+26),"")</f>
      </c>
      <c r="FT423">
        <f>IF($GI423&gt;=27,INDEX($DD:$DD,$GH423+27),"")</f>
      </c>
      <c r="FU423">
        <f>IF($GI423&gt;=28,INDEX($DD:$DD,$GH423+28),"")</f>
      </c>
      <c r="FV423">
        <f>IF($GI423&gt;=29,INDEX($DD:$DD,$GH423+29),"")</f>
      </c>
      <c r="FW423">
        <f>IF($GI423&gt;=30,INDEX($DD:$DD,$GH423+30),"")</f>
      </c>
      <c r="FX423">
        <f>IF($GI423&gt;=31,INDEX($DD:$DD,$GH423+31),"")</f>
      </c>
      <c r="FY423">
        <f>IF($GI423&gt;=32,INDEX($DD:$DD,$GH423+32),"")</f>
      </c>
      <c r="FZ423">
        <f>IF($GI423&gt;=33,INDEX($DD:$DD,$GH423+33),"")</f>
      </c>
      <c r="GA423">
        <f>IF($GI423&gt;=34,INDEX($DD:$DD,$GH423+34),"")</f>
      </c>
      <c r="GB423">
        <f>IF($GI423&gt;=35,INDEX($DD:$DD,$GH423+35),"")</f>
      </c>
      <c r="GC423">
        <f>IF($GI423&gt;=36,INDEX($DD:$DD,$GH423+36),"")</f>
      </c>
      <c r="GD423">
        <f>IF($GI423&gt;=37,INDEX($DD:$DD,$GH423+37),"")</f>
      </c>
      <c r="GE423">
        <f>IF($GI423&gt;=38,INDEX($DD:$DD,$GH423+38),"")</f>
      </c>
      <c r="GF423">
        <f>IF($GI423&gt;=39,INDEX($DD:$DD,$GH423+39),"")</f>
      </c>
      <c r="GG423">
        <f>IF($GI423&gt;=40,INDEX($DD:$DD,$GH423+40),"")</f>
      </c>
      <c r="GH423">
        <f>IFERROR(MATCH($DB423,$DC$2:$DC$148,0)+1,0)</f>
      </c>
      <c r="GI423">
        <f>IFERROR(INDEX($DE$2:$DE$148,MATCH($DB423,$DC$2:$DC$148,0)),0)</f>
      </c>
      <c r="GJ423">
        <f>IFERROR(MATCH($S423,$DF$423:$ES$423,0),0)</f>
      </c>
      <c r="GK423">
        <f>IF($GJ423&gt;0,INDEX($ET$423:$GG$423,$GJ423),"")</f>
      </c>
      <c r="GN423">
        <f>IF($IW423&gt;=1,INDEX($GL:$GL,$IV423+1),"")</f>
      </c>
      <c r="GO423">
        <f>IF($IW423&gt;=2,INDEX($GL:$GL,$IV423+2),"")</f>
      </c>
      <c r="GP423">
        <f>IF($IW423&gt;=3,INDEX($GL:$GL,$IV423+3),"")</f>
      </c>
      <c r="GQ423">
        <f>IF($IW423&gt;=4,INDEX($GL:$GL,$IV423+4),"")</f>
      </c>
      <c r="GR423">
        <f>IF($IW423&gt;=5,INDEX($GL:$GL,$IV423+5),"")</f>
      </c>
      <c r="GS423">
        <f>IF($IW423&gt;=6,INDEX($GL:$GL,$IV423+6),"")</f>
      </c>
      <c r="GT423">
        <f>IF($IW423&gt;=7,INDEX($GL:$GL,$IV423+7),"")</f>
      </c>
      <c r="GU423">
        <f>IF($IW423&gt;=8,INDEX($GL:$GL,$IV423+8),"")</f>
      </c>
      <c r="GV423">
        <f>IF($IW423&gt;=9,INDEX($GL:$GL,$IV423+9),"")</f>
      </c>
      <c r="GW423">
        <f>IF($IW423&gt;=10,INDEX($GL:$GL,$IV423+10),"")</f>
      </c>
      <c r="GX423">
        <f>IF($IW423&gt;=11,INDEX($GL:$GL,$IV423+11),"")</f>
      </c>
      <c r="GY423">
        <f>IF($IW423&gt;=12,INDEX($GL:$GL,$IV423+12),"")</f>
      </c>
      <c r="GZ423">
        <f>IF($IW423&gt;=13,INDEX($GL:$GL,$IV423+13),"")</f>
      </c>
      <c r="HA423">
        <f>IF($IW423&gt;=14,INDEX($GL:$GL,$IV423+14),"")</f>
      </c>
      <c r="HB423">
        <f>IF($IW423&gt;=15,INDEX($GL:$GL,$IV423+15),"")</f>
      </c>
      <c r="HC423">
        <f>IF($IW423&gt;=16,INDEX($GL:$GL,$IV423+16),"")</f>
      </c>
      <c r="HD423">
        <f>IF($IW423&gt;=17,INDEX($GL:$GL,$IV423+17),"")</f>
      </c>
      <c r="HE423">
        <f>IF($IW423&gt;=18,INDEX($GL:$GL,$IV423+18),"")</f>
      </c>
      <c r="HF423">
        <f>IF($IW423&gt;=19,INDEX($GL:$GL,$IV423+19),"")</f>
      </c>
      <c r="HG423">
        <f>IF($IW423&gt;=20,INDEX($GL:$GL,$IV423+20),"")</f>
      </c>
      <c r="HH423">
        <f>IF($IW423&gt;=21,INDEX($GL:$GL,$IV423+21),"")</f>
      </c>
      <c r="HI423">
        <f>IF($IW423&gt;=22,INDEX($GL:$GL,$IV423+22),"")</f>
      </c>
      <c r="HJ423">
        <f>IF($IW423&gt;=23,INDEX($GL:$GL,$IV423+23),"")</f>
      </c>
      <c r="HK423">
        <f>IF($IW423&gt;=24,INDEX($GL:$GL,$IV423+24),"")</f>
      </c>
      <c r="HL423">
        <f>IF($IW423&gt;=25,INDEX($GL:$GL,$IV423+25),"")</f>
      </c>
      <c r="HM423">
        <f>IF($IW423&gt;=26,INDEX($GL:$GL,$IV423+26),"")</f>
      </c>
      <c r="HN423">
        <f>IF($IW423&gt;=27,INDEX($GL:$GL,$IV423+27),"")</f>
      </c>
      <c r="HO423">
        <f>IF($IW423&gt;=28,INDEX($GL:$GL,$IV423+28),"")</f>
      </c>
      <c r="HP423">
        <f>IF($IW423&gt;=29,INDEX($GL:$GL,$IV423+29),"")</f>
      </c>
      <c r="HQ423">
        <f>IF($IW423&gt;=30,INDEX($GL:$GL,$IV423+30),"")</f>
      </c>
      <c r="HR423">
        <f>IF($IW423&gt;=31,INDEX($GL:$GL,$IV423+31),"")</f>
      </c>
      <c r="HS423">
        <f>IF($IW423&gt;=32,INDEX($GL:$GL,$IV423+32),"")</f>
      </c>
      <c r="HT423">
        <f>IF($IW423&gt;=33,INDEX($GL:$GL,$IV423+33),"")</f>
      </c>
      <c r="HU423">
        <f>IF($IW423&gt;=34,INDEX($GL:$GL,$IV423+34),"")</f>
      </c>
      <c r="HV423">
        <f>IF($IW423&gt;=35,INDEX($GL:$GL,$IV423+35),"")</f>
      </c>
      <c r="HW423">
        <f>IF($IW423&gt;=36,INDEX($GL:$GL,$IV423+36),"")</f>
      </c>
      <c r="HX423">
        <f>IF($IW423&gt;=37,INDEX($GL:$GL,$IV423+37),"")</f>
      </c>
      <c r="HY423">
        <f>IF($IW423&gt;=38,INDEX($GL:$GL,$IV423+38),"")</f>
      </c>
      <c r="HZ423">
        <f>IF($IW423&gt;=39,INDEX($GL:$GL,$IV423+39),"")</f>
      </c>
      <c r="IA423">
        <f>IF($IW423&gt;=40,INDEX($GL:$GL,$IV423+40),"")</f>
      </c>
      <c r="IB423">
        <f>IF($IW423&gt;=41,INDEX($GL:$GL,$IV423+41),"")</f>
      </c>
      <c r="IC423">
        <f>IF($IW423&gt;=42,INDEX($GL:$GL,$IV423+42),"")</f>
      </c>
      <c r="ID423">
        <f>IF($IW423&gt;=43,INDEX($GL:$GL,$IV423+43),"")</f>
      </c>
      <c r="IE423">
        <f>IF($IW423&gt;=44,INDEX($GL:$GL,$IV423+44),"")</f>
      </c>
      <c r="IF423">
        <f>IF($IW423&gt;=45,INDEX($GL:$GL,$IV423+45),"")</f>
      </c>
      <c r="IG423">
        <f>IF($IW423&gt;=46,INDEX($GL:$GL,$IV423+46),"")</f>
      </c>
      <c r="IH423">
        <f>IF($IW423&gt;=47,INDEX($GL:$GL,$IV423+47),"")</f>
      </c>
      <c r="II423">
        <f>IF($IW423&gt;=48,INDEX($GL:$GL,$IV423+48),"")</f>
      </c>
      <c r="IJ423">
        <f>IF($IW423&gt;=49,INDEX($GL:$GL,$IV423+49),"")</f>
      </c>
      <c r="IK423">
        <f>IF($IW423&gt;=50,INDEX($GL:$GL,$IV423+50),"")</f>
      </c>
      <c r="IL423">
        <f>IF($IW423&gt;=51,INDEX($GL:$GL,$IV423+51),"")</f>
      </c>
      <c r="IM423">
        <f>IF($IW423&gt;=52,INDEX($GL:$GL,$IV423+52),"")</f>
      </c>
      <c r="IN423">
        <f>IF($IW423&gt;=53,INDEX($GL:$GL,$IV423+53),"")</f>
      </c>
      <c r="IO423">
        <f>IF($IW423&gt;=54,INDEX($GL:$GL,$IV423+54),"")</f>
      </c>
      <c r="IP423">
        <f>IF($IW423&gt;=55,INDEX($GL:$GL,$IV423+55),"")</f>
      </c>
      <c r="IQ423">
        <f>IF($IW423&gt;=56,INDEX($GL:$GL,$IV423+56),"")</f>
      </c>
      <c r="IR423">
        <f>IF($IW423&gt;=57,INDEX($GL:$GL,$IV423+57),"")</f>
      </c>
      <c r="IS423">
        <f>IF($IW423&gt;=58,INDEX($GL:$GL,$IV423+58),"")</f>
      </c>
      <c r="IT423">
        <f>IF($IW423&gt;=59,INDEX($GL:$GL,$IV423+59),"")</f>
      </c>
      <c r="IU423">
        <f>IF($IW423&gt;=60,INDEX($GL:$GL,$IV423+60),"")</f>
      </c>
      <c r="IV423">
        <f>IFERROR(MATCH($GK423,$GL$2:$GL$324,0)+1,0)</f>
      </c>
      <c r="IW423">
        <f>IFERROR(INDEX($GM$2:$GM$324,MATCH($GK423,$GL$2:$GL$324,0)),0)</f>
      </c>
      <c r="IX423" t="s">
        <v>34</v>
      </c>
      <c r="IY423" t="s">
        <v>34</v>
      </c>
    </row>
    <row r="424" spans="1:259" x14ac:dyDescent="0.25">
      <c r="K424">
        <f>IF(OR($N424="",$J424=""),"",IFERROR($N424/$J424,0))</f>
      </c>
      <c r="L424">
        <f>IF($N424="","",
SUM($M424,$O424,$T424,$P424,$R424)*
(1-IF($U424="",0,VALUE($U424)/100)))</f>
      </c>
      <c r="M424">
        <f>IF($N424="","",$N424)</f>
      </c>
      <c r="O424">
        <f>IF($N424="","",
IF($H424="","",
IF(ISNUMBER(SEARCH("exempt",LOWER($H424))),0,
$N424*(VALUE(SUBSTITUTE($H424,"%",""))/100))))</f>
      </c>
      <c r="V424">
        <f>IFERROR(IF(FIND(" - ",$E424)&gt;0,MID($E424,FIND(" - ",$E424)+3,LEN($E424)),""),"")</f>
      </c>
      <c r="AE424" t="s">
        <v>1005</v>
      </c>
      <c r="AJ424">
        <f>IFERROR(LEFT($E424,FIND(" - ",$E424)-1),$E424)</f>
      </c>
      <c r="AM424">
        <f>IF($CB424&gt;=1,INDEX($AK:$AK,$CA424+1),"")</f>
      </c>
      <c r="AN424">
        <f>IF($CB424&gt;=2,INDEX($AK:$AK,$CA424+2),"")</f>
      </c>
      <c r="AO424">
        <f>IF($CB424&gt;=3,INDEX($AK:$AK,$CA424+3),"")</f>
      </c>
      <c r="AP424">
        <f>IF($CB424&gt;=4,INDEX($AK:$AK,$CA424+4),"")</f>
      </c>
      <c r="AQ424">
        <f>IF($CB424&gt;=5,INDEX($AK:$AK,$CA424+5),"")</f>
      </c>
      <c r="AR424">
        <f>IF($CB424&gt;=6,INDEX($AK:$AK,$CA424+6),"")</f>
      </c>
      <c r="AS424">
        <f>IF($CB424&gt;=7,INDEX($AK:$AK,$CA424+7),"")</f>
      </c>
      <c r="AT424">
        <f>IF($CB424&gt;=8,INDEX($AK:$AK,$CA424+8),"")</f>
      </c>
      <c r="AU424">
        <f>IF($CB424&gt;=9,INDEX($AK:$AK,$CA424+9),"")</f>
      </c>
      <c r="AV424">
        <f>IF($CB424&gt;=10,INDEX($AK:$AK,$CA424+10),"")</f>
      </c>
      <c r="AW424">
        <f>IF($CB424&gt;=11,INDEX($AK:$AK,$CA424+11),"")</f>
      </c>
      <c r="AX424">
        <f>IF($CB424&gt;=12,INDEX($AK:$AK,$CA424+12),"")</f>
      </c>
      <c r="AY424">
        <f>IF($CB424&gt;=13,INDEX($AK:$AK,$CA424+13),"")</f>
      </c>
      <c r="AZ424">
        <f>IF($CB424&gt;=14,INDEX($AK:$AK,$CA424+14),"")</f>
      </c>
      <c r="BA424">
        <f>IF($CB424&gt;=15,INDEX($AK:$AK,$CA424+15),"")</f>
      </c>
      <c r="BB424">
        <f>IF($CB424&gt;=16,INDEX($AK:$AK,$CA424+16),"")</f>
      </c>
      <c r="BC424">
        <f>IF($CB424&gt;=17,INDEX($AK:$AK,$CA424+17),"")</f>
      </c>
      <c r="BD424">
        <f>IF($CB424&gt;=18,INDEX($AK:$AK,$CA424+18),"")</f>
      </c>
      <c r="BE424">
        <f>IF($CB424&gt;=19,INDEX($AK:$AK,$CA424+19),"")</f>
      </c>
      <c r="BF424">
        <f>IF($CB424&gt;=20,INDEX($AK:$AK,$CA424+20),"")</f>
      </c>
      <c r="BG424">
        <f>IF($CB424&gt;=21,INDEX($AK:$AK,$CA424+21),"")</f>
      </c>
      <c r="BH424">
        <f>IF($CB424&gt;=22,INDEX($AK:$AK,$CA424+22),"")</f>
      </c>
      <c r="BI424">
        <f>IF($CB424&gt;=23,INDEX($AK:$AK,$CA424+23),"")</f>
      </c>
      <c r="BJ424">
        <f>IF($CB424&gt;=24,INDEX($AK:$AK,$CA424+24),"")</f>
      </c>
      <c r="BK424">
        <f>IF($CB424&gt;=25,INDEX($AK:$AK,$CA424+25),"")</f>
      </c>
      <c r="BL424">
        <f>IF($CB424&gt;=26,INDEX($AK:$AK,$CA424+26),"")</f>
      </c>
      <c r="BM424">
        <f>IF($CB424&gt;=27,INDEX($AK:$AK,$CA424+27),"")</f>
      </c>
      <c r="BN424">
        <f>IF($CB424&gt;=28,INDEX($AK:$AK,$CA424+28),"")</f>
      </c>
      <c r="BO424">
        <f>IF($CB424&gt;=29,INDEX($AK:$AK,$CA424+29),"")</f>
      </c>
      <c r="BP424">
        <f>IF($CB424&gt;=30,INDEX($AK:$AK,$CA424+30),"")</f>
      </c>
      <c r="BQ424">
        <f>IF($CB424&gt;=31,INDEX($AK:$AK,$CA424+31),"")</f>
      </c>
      <c r="BR424">
        <f>IF($CB424&gt;=32,INDEX($AK:$AK,$CA424+32),"")</f>
      </c>
      <c r="BS424">
        <f>IF($CB424&gt;=33,INDEX($AK:$AK,$CA424+33),"")</f>
      </c>
      <c r="BT424">
        <f>IF($CB424&gt;=34,INDEX($AK:$AK,$CA424+34),"")</f>
      </c>
      <c r="BU424">
        <f>IF($CB424&gt;=35,INDEX($AK:$AK,$CA424+35),"")</f>
      </c>
      <c r="BV424">
        <f>IF($CB424&gt;=36,INDEX($AK:$AK,$CA424+36),"")</f>
      </c>
      <c r="BW424">
        <f>IF($CB424&gt;=37,INDEX($AK:$AK,$CA424+37),"")</f>
      </c>
      <c r="BX424">
        <f>IF($CB424&gt;=38,INDEX($AK:$AK,$CA424+38),"")</f>
      </c>
      <c r="BY424">
        <f>IF($CB424&gt;=39,INDEX($AK:$AK,$CA424+39),"")</f>
      </c>
      <c r="BZ424">
        <f>IF($CB424&gt;=40,INDEX($AK:$AK,$CA424+40),"")</f>
      </c>
      <c r="CA424">
        <f>IFERROR(MATCH($AJ424,$AK$2:$AK$134,0)+1,0)</f>
      </c>
      <c r="CB424">
        <f>IFERROR(INDEX($AL$2:$AL$134,MATCH($AJ424,$AK$2:$AK$134,0)),0)</f>
      </c>
      <c r="CC424">
        <f>IFERROR(LEFT($F424,FIND(" - ",$F424)-1),$F424)</f>
      </c>
      <c r="CF424">
        <f>IF($DA424&gt;=1,INDEX($CD:$CD,$CZ424+1),"")</f>
      </c>
      <c r="CG424">
        <f>IF($DA424&gt;=2,INDEX($CD:$CD,$CZ424+2),"")</f>
      </c>
      <c r="CH424">
        <f>IF($DA424&gt;=3,INDEX($CD:$CD,$CZ424+3),"")</f>
      </c>
      <c r="CI424">
        <f>IF($DA424&gt;=4,INDEX($CD:$CD,$CZ424+4),"")</f>
      </c>
      <c r="CJ424">
        <f>IF($DA424&gt;=5,INDEX($CD:$CD,$CZ424+5),"")</f>
      </c>
      <c r="CK424">
        <f>IF($DA424&gt;=6,INDEX($CD:$CD,$CZ424+6),"")</f>
      </c>
      <c r="CL424">
        <f>IF($DA424&gt;=7,INDEX($CD:$CD,$CZ424+7),"")</f>
      </c>
      <c r="CM424">
        <f>IF($DA424&gt;=8,INDEX($CD:$CD,$CZ424+8),"")</f>
      </c>
      <c r="CN424">
        <f>IF($DA424&gt;=9,INDEX($CD:$CD,$CZ424+9),"")</f>
      </c>
      <c r="CO424">
        <f>IF($DA424&gt;=10,INDEX($CD:$CD,$CZ424+10),"")</f>
      </c>
      <c r="CP424">
        <f>IF($DA424&gt;=11,INDEX($CD:$CD,$CZ424+11),"")</f>
      </c>
      <c r="CQ424">
        <f>IF($DA424&gt;=12,INDEX($CD:$CD,$CZ424+12),"")</f>
      </c>
      <c r="CR424">
        <f>IF($DA424&gt;=13,INDEX($CD:$CD,$CZ424+13),"")</f>
      </c>
      <c r="CS424">
        <f>IF($DA424&gt;=14,INDEX($CD:$CD,$CZ424+14),"")</f>
      </c>
      <c r="CT424">
        <f>IF($DA424&gt;=15,INDEX($CD:$CD,$CZ424+15),"")</f>
      </c>
      <c r="CU424">
        <f>IF($DA424&gt;=16,INDEX($CD:$CD,$CZ424+16),"")</f>
      </c>
      <c r="CV424">
        <f>IF($DA424&gt;=17,INDEX($CD:$CD,$CZ424+17),"")</f>
      </c>
      <c r="CW424">
        <f>IF($DA424&gt;=18,INDEX($CD:$CD,$CZ424+18),"")</f>
      </c>
      <c r="CX424">
        <f>IF($DA424&gt;=19,INDEX($CD:$CD,$CZ424+19),"")</f>
      </c>
      <c r="CY424">
        <f>IF($DA424&gt;=20,INDEX($CD:$CD,$CZ424+20),"")</f>
      </c>
      <c r="CZ424">
        <f>IFERROR(MATCH($CC424,$CD$2:$CD$263,0)+1,0)</f>
      </c>
      <c r="DA424">
        <f>IFERROR(INDEX($CE$2:$CE$263,MATCH($CC424,$CD$2:$CD$263,0)),0)</f>
      </c>
      <c r="DB424">
        <f>IFERROR(INDEX($AI:$AI,MATCH($H424,$AH:$AH,0))&amp;"","")</f>
      </c>
      <c r="DF424">
        <f>IF($GI424&gt;=1,INDEX($DC:$DC,$GH424+1),"")</f>
      </c>
      <c r="DG424">
        <f>IF($GI424&gt;=2,INDEX($DC:$DC,$GH424+2),"")</f>
      </c>
      <c r="DH424">
        <f>IF($GI424&gt;=3,INDEX($DC:$DC,$GH424+3),"")</f>
      </c>
      <c r="DI424">
        <f>IF($GI424&gt;=4,INDEX($DC:$DC,$GH424+4),"")</f>
      </c>
      <c r="DJ424">
        <f>IF($GI424&gt;=5,INDEX($DC:$DC,$GH424+5),"")</f>
      </c>
      <c r="DK424">
        <f>IF($GI424&gt;=6,INDEX($DC:$DC,$GH424+6),"")</f>
      </c>
      <c r="DL424">
        <f>IF($GI424&gt;=7,INDEX($DC:$DC,$GH424+7),"")</f>
      </c>
      <c r="DM424">
        <f>IF($GI424&gt;=8,INDEX($DC:$DC,$GH424+8),"")</f>
      </c>
      <c r="DN424">
        <f>IF($GI424&gt;=9,INDEX($DC:$DC,$GH424+9),"")</f>
      </c>
      <c r="DO424">
        <f>IF($GI424&gt;=10,INDEX($DC:$DC,$GH424+10),"")</f>
      </c>
      <c r="DP424">
        <f>IF($GI424&gt;=11,INDEX($DC:$DC,$GH424+11),"")</f>
      </c>
      <c r="DQ424">
        <f>IF($GI424&gt;=12,INDEX($DC:$DC,$GH424+12),"")</f>
      </c>
      <c r="DR424">
        <f>IF($GI424&gt;=13,INDEX($DC:$DC,$GH424+13),"")</f>
      </c>
      <c r="DS424">
        <f>IF($GI424&gt;=14,INDEX($DC:$DC,$GH424+14),"")</f>
      </c>
      <c r="DT424">
        <f>IF($GI424&gt;=15,INDEX($DC:$DC,$GH424+15),"")</f>
      </c>
      <c r="DU424">
        <f>IF($GI424&gt;=16,INDEX($DC:$DC,$GH424+16),"")</f>
      </c>
      <c r="DV424">
        <f>IF($GI424&gt;=17,INDEX($DC:$DC,$GH424+17),"")</f>
      </c>
      <c r="DW424">
        <f>IF($GI424&gt;=18,INDEX($DC:$DC,$GH424+18),"")</f>
      </c>
      <c r="DX424">
        <f>IF($GI424&gt;=19,INDEX($DC:$DC,$GH424+19),"")</f>
      </c>
      <c r="DY424">
        <f>IF($GI424&gt;=20,INDEX($DC:$DC,$GH424+20),"")</f>
      </c>
      <c r="DZ424">
        <f>IF($GI424&gt;=21,INDEX($DC:$DC,$GH424+21),"")</f>
      </c>
      <c r="EA424">
        <f>IF($GI424&gt;=22,INDEX($DC:$DC,$GH424+22),"")</f>
      </c>
      <c r="EB424">
        <f>IF($GI424&gt;=23,INDEX($DC:$DC,$GH424+23),"")</f>
      </c>
      <c r="EC424">
        <f>IF($GI424&gt;=24,INDEX($DC:$DC,$GH424+24),"")</f>
      </c>
      <c r="ED424">
        <f>IF($GI424&gt;=25,INDEX($DC:$DC,$GH424+25),"")</f>
      </c>
      <c r="EE424">
        <f>IF($GI424&gt;=26,INDEX($DC:$DC,$GH424+26),"")</f>
      </c>
      <c r="EF424">
        <f>IF($GI424&gt;=27,INDEX($DC:$DC,$GH424+27),"")</f>
      </c>
      <c r="EG424">
        <f>IF($GI424&gt;=28,INDEX($DC:$DC,$GH424+28),"")</f>
      </c>
      <c r="EH424">
        <f>IF($GI424&gt;=29,INDEX($DC:$DC,$GH424+29),"")</f>
      </c>
      <c r="EI424">
        <f>IF($GI424&gt;=30,INDEX($DC:$DC,$GH424+30),"")</f>
      </c>
      <c r="EJ424">
        <f>IF($GI424&gt;=31,INDEX($DC:$DC,$GH424+31),"")</f>
      </c>
      <c r="EK424">
        <f>IF($GI424&gt;=32,INDEX($DC:$DC,$GH424+32),"")</f>
      </c>
      <c r="EL424">
        <f>IF($GI424&gt;=33,INDEX($DC:$DC,$GH424+33),"")</f>
      </c>
      <c r="EM424">
        <f>IF($GI424&gt;=34,INDEX($DC:$DC,$GH424+34),"")</f>
      </c>
      <c r="EN424">
        <f>IF($GI424&gt;=35,INDEX($DC:$DC,$GH424+35),"")</f>
      </c>
      <c r="EO424">
        <f>IF($GI424&gt;=36,INDEX($DC:$DC,$GH424+36),"")</f>
      </c>
      <c r="EP424">
        <f>IF($GI424&gt;=37,INDEX($DC:$DC,$GH424+37),"")</f>
      </c>
      <c r="EQ424">
        <f>IF($GI424&gt;=38,INDEX($DC:$DC,$GH424+38),"")</f>
      </c>
      <c r="ER424">
        <f>IF($GI424&gt;=39,INDEX($DC:$DC,$GH424+39),"")</f>
      </c>
      <c r="ES424">
        <f>IF($GI424&gt;=40,INDEX($DC:$DC,$GH424+40),"")</f>
      </c>
      <c r="ET424">
        <f>IF($GI424&gt;=1,INDEX($DD:$DD,$GH424+1),"")</f>
      </c>
      <c r="EU424">
        <f>IF($GI424&gt;=2,INDEX($DD:$DD,$GH424+2),"")</f>
      </c>
      <c r="EV424">
        <f>IF($GI424&gt;=3,INDEX($DD:$DD,$GH424+3),"")</f>
      </c>
      <c r="EW424">
        <f>IF($GI424&gt;=4,INDEX($DD:$DD,$GH424+4),"")</f>
      </c>
      <c r="EX424">
        <f>IF($GI424&gt;=5,INDEX($DD:$DD,$GH424+5),"")</f>
      </c>
      <c r="EY424">
        <f>IF($GI424&gt;=6,INDEX($DD:$DD,$GH424+6),"")</f>
      </c>
      <c r="EZ424">
        <f>IF($GI424&gt;=7,INDEX($DD:$DD,$GH424+7),"")</f>
      </c>
      <c r="FA424">
        <f>IF($GI424&gt;=8,INDEX($DD:$DD,$GH424+8),"")</f>
      </c>
      <c r="FB424">
        <f>IF($GI424&gt;=9,INDEX($DD:$DD,$GH424+9),"")</f>
      </c>
      <c r="FC424">
        <f>IF($GI424&gt;=10,INDEX($DD:$DD,$GH424+10),"")</f>
      </c>
      <c r="FD424">
        <f>IF($GI424&gt;=11,INDEX($DD:$DD,$GH424+11),"")</f>
      </c>
      <c r="FE424">
        <f>IF($GI424&gt;=12,INDEX($DD:$DD,$GH424+12),"")</f>
      </c>
      <c r="FF424">
        <f>IF($GI424&gt;=13,INDEX($DD:$DD,$GH424+13),"")</f>
      </c>
      <c r="FG424">
        <f>IF($GI424&gt;=14,INDEX($DD:$DD,$GH424+14),"")</f>
      </c>
      <c r="FH424">
        <f>IF($GI424&gt;=15,INDEX($DD:$DD,$GH424+15),"")</f>
      </c>
      <c r="FI424">
        <f>IF($GI424&gt;=16,INDEX($DD:$DD,$GH424+16),"")</f>
      </c>
      <c r="FJ424">
        <f>IF($GI424&gt;=17,INDEX($DD:$DD,$GH424+17),"")</f>
      </c>
      <c r="FK424">
        <f>IF($GI424&gt;=18,INDEX($DD:$DD,$GH424+18),"")</f>
      </c>
      <c r="FL424">
        <f>IF($GI424&gt;=19,INDEX($DD:$DD,$GH424+19),"")</f>
      </c>
      <c r="FM424">
        <f>IF($GI424&gt;=20,INDEX($DD:$DD,$GH424+20),"")</f>
      </c>
      <c r="FN424">
        <f>IF($GI424&gt;=21,INDEX($DD:$DD,$GH424+21),"")</f>
      </c>
      <c r="FO424">
        <f>IF($GI424&gt;=22,INDEX($DD:$DD,$GH424+22),"")</f>
      </c>
      <c r="FP424">
        <f>IF($GI424&gt;=23,INDEX($DD:$DD,$GH424+23),"")</f>
      </c>
      <c r="FQ424">
        <f>IF($GI424&gt;=24,INDEX($DD:$DD,$GH424+24),"")</f>
      </c>
      <c r="FR424">
        <f>IF($GI424&gt;=25,INDEX($DD:$DD,$GH424+25),"")</f>
      </c>
      <c r="FS424">
        <f>IF($GI424&gt;=26,INDEX($DD:$DD,$GH424+26),"")</f>
      </c>
      <c r="FT424">
        <f>IF($GI424&gt;=27,INDEX($DD:$DD,$GH424+27),"")</f>
      </c>
      <c r="FU424">
        <f>IF($GI424&gt;=28,INDEX($DD:$DD,$GH424+28),"")</f>
      </c>
      <c r="FV424">
        <f>IF($GI424&gt;=29,INDEX($DD:$DD,$GH424+29),"")</f>
      </c>
      <c r="FW424">
        <f>IF($GI424&gt;=30,INDEX($DD:$DD,$GH424+30),"")</f>
      </c>
      <c r="FX424">
        <f>IF($GI424&gt;=31,INDEX($DD:$DD,$GH424+31),"")</f>
      </c>
      <c r="FY424">
        <f>IF($GI424&gt;=32,INDEX($DD:$DD,$GH424+32),"")</f>
      </c>
      <c r="FZ424">
        <f>IF($GI424&gt;=33,INDEX($DD:$DD,$GH424+33),"")</f>
      </c>
      <c r="GA424">
        <f>IF($GI424&gt;=34,INDEX($DD:$DD,$GH424+34),"")</f>
      </c>
      <c r="GB424">
        <f>IF($GI424&gt;=35,INDEX($DD:$DD,$GH424+35),"")</f>
      </c>
      <c r="GC424">
        <f>IF($GI424&gt;=36,INDEX($DD:$DD,$GH424+36),"")</f>
      </c>
      <c r="GD424">
        <f>IF($GI424&gt;=37,INDEX($DD:$DD,$GH424+37),"")</f>
      </c>
      <c r="GE424">
        <f>IF($GI424&gt;=38,INDEX($DD:$DD,$GH424+38),"")</f>
      </c>
      <c r="GF424">
        <f>IF($GI424&gt;=39,INDEX($DD:$DD,$GH424+39),"")</f>
      </c>
      <c r="GG424">
        <f>IF($GI424&gt;=40,INDEX($DD:$DD,$GH424+40),"")</f>
      </c>
      <c r="GH424">
        <f>IFERROR(MATCH($DB424,$DC$2:$DC$148,0)+1,0)</f>
      </c>
      <c r="GI424">
        <f>IFERROR(INDEX($DE$2:$DE$148,MATCH($DB424,$DC$2:$DC$148,0)),0)</f>
      </c>
      <c r="GJ424">
        <f>IFERROR(MATCH($S424,$DF$424:$ES$424,0),0)</f>
      </c>
      <c r="GK424">
        <f>IF($GJ424&gt;0,INDEX($ET$424:$GG$424,$GJ424),"")</f>
      </c>
      <c r="GN424">
        <f>IF($IW424&gt;=1,INDEX($GL:$GL,$IV424+1),"")</f>
      </c>
      <c r="GO424">
        <f>IF($IW424&gt;=2,INDEX($GL:$GL,$IV424+2),"")</f>
      </c>
      <c r="GP424">
        <f>IF($IW424&gt;=3,INDEX($GL:$GL,$IV424+3),"")</f>
      </c>
      <c r="GQ424">
        <f>IF($IW424&gt;=4,INDEX($GL:$GL,$IV424+4),"")</f>
      </c>
      <c r="GR424">
        <f>IF($IW424&gt;=5,INDEX($GL:$GL,$IV424+5),"")</f>
      </c>
      <c r="GS424">
        <f>IF($IW424&gt;=6,INDEX($GL:$GL,$IV424+6),"")</f>
      </c>
      <c r="GT424">
        <f>IF($IW424&gt;=7,INDEX($GL:$GL,$IV424+7),"")</f>
      </c>
      <c r="GU424">
        <f>IF($IW424&gt;=8,INDEX($GL:$GL,$IV424+8),"")</f>
      </c>
      <c r="GV424">
        <f>IF($IW424&gt;=9,INDEX($GL:$GL,$IV424+9),"")</f>
      </c>
      <c r="GW424">
        <f>IF($IW424&gt;=10,INDEX($GL:$GL,$IV424+10),"")</f>
      </c>
      <c r="GX424">
        <f>IF($IW424&gt;=11,INDEX($GL:$GL,$IV424+11),"")</f>
      </c>
      <c r="GY424">
        <f>IF($IW424&gt;=12,INDEX($GL:$GL,$IV424+12),"")</f>
      </c>
      <c r="GZ424">
        <f>IF($IW424&gt;=13,INDEX($GL:$GL,$IV424+13),"")</f>
      </c>
      <c r="HA424">
        <f>IF($IW424&gt;=14,INDEX($GL:$GL,$IV424+14),"")</f>
      </c>
      <c r="HB424">
        <f>IF($IW424&gt;=15,INDEX($GL:$GL,$IV424+15),"")</f>
      </c>
      <c r="HC424">
        <f>IF($IW424&gt;=16,INDEX($GL:$GL,$IV424+16),"")</f>
      </c>
      <c r="HD424">
        <f>IF($IW424&gt;=17,INDEX($GL:$GL,$IV424+17),"")</f>
      </c>
      <c r="HE424">
        <f>IF($IW424&gt;=18,INDEX($GL:$GL,$IV424+18),"")</f>
      </c>
      <c r="HF424">
        <f>IF($IW424&gt;=19,INDEX($GL:$GL,$IV424+19),"")</f>
      </c>
      <c r="HG424">
        <f>IF($IW424&gt;=20,INDEX($GL:$GL,$IV424+20),"")</f>
      </c>
      <c r="HH424">
        <f>IF($IW424&gt;=21,INDEX($GL:$GL,$IV424+21),"")</f>
      </c>
      <c r="HI424">
        <f>IF($IW424&gt;=22,INDEX($GL:$GL,$IV424+22),"")</f>
      </c>
      <c r="HJ424">
        <f>IF($IW424&gt;=23,INDEX($GL:$GL,$IV424+23),"")</f>
      </c>
      <c r="HK424">
        <f>IF($IW424&gt;=24,INDEX($GL:$GL,$IV424+24),"")</f>
      </c>
      <c r="HL424">
        <f>IF($IW424&gt;=25,INDEX($GL:$GL,$IV424+25),"")</f>
      </c>
      <c r="HM424">
        <f>IF($IW424&gt;=26,INDEX($GL:$GL,$IV424+26),"")</f>
      </c>
      <c r="HN424">
        <f>IF($IW424&gt;=27,INDEX($GL:$GL,$IV424+27),"")</f>
      </c>
      <c r="HO424">
        <f>IF($IW424&gt;=28,INDEX($GL:$GL,$IV424+28),"")</f>
      </c>
      <c r="HP424">
        <f>IF($IW424&gt;=29,INDEX($GL:$GL,$IV424+29),"")</f>
      </c>
      <c r="HQ424">
        <f>IF($IW424&gt;=30,INDEX($GL:$GL,$IV424+30),"")</f>
      </c>
      <c r="HR424">
        <f>IF($IW424&gt;=31,INDEX($GL:$GL,$IV424+31),"")</f>
      </c>
      <c r="HS424">
        <f>IF($IW424&gt;=32,INDEX($GL:$GL,$IV424+32),"")</f>
      </c>
      <c r="HT424">
        <f>IF($IW424&gt;=33,INDEX($GL:$GL,$IV424+33),"")</f>
      </c>
      <c r="HU424">
        <f>IF($IW424&gt;=34,INDEX($GL:$GL,$IV424+34),"")</f>
      </c>
      <c r="HV424">
        <f>IF($IW424&gt;=35,INDEX($GL:$GL,$IV424+35),"")</f>
      </c>
      <c r="HW424">
        <f>IF($IW424&gt;=36,INDEX($GL:$GL,$IV424+36),"")</f>
      </c>
      <c r="HX424">
        <f>IF($IW424&gt;=37,INDEX($GL:$GL,$IV424+37),"")</f>
      </c>
      <c r="HY424">
        <f>IF($IW424&gt;=38,INDEX($GL:$GL,$IV424+38),"")</f>
      </c>
      <c r="HZ424">
        <f>IF($IW424&gt;=39,INDEX($GL:$GL,$IV424+39),"")</f>
      </c>
      <c r="IA424">
        <f>IF($IW424&gt;=40,INDEX($GL:$GL,$IV424+40),"")</f>
      </c>
      <c r="IB424">
        <f>IF($IW424&gt;=41,INDEX($GL:$GL,$IV424+41),"")</f>
      </c>
      <c r="IC424">
        <f>IF($IW424&gt;=42,INDEX($GL:$GL,$IV424+42),"")</f>
      </c>
      <c r="ID424">
        <f>IF($IW424&gt;=43,INDEX($GL:$GL,$IV424+43),"")</f>
      </c>
      <c r="IE424">
        <f>IF($IW424&gt;=44,INDEX($GL:$GL,$IV424+44),"")</f>
      </c>
      <c r="IF424">
        <f>IF($IW424&gt;=45,INDEX($GL:$GL,$IV424+45),"")</f>
      </c>
      <c r="IG424">
        <f>IF($IW424&gt;=46,INDEX($GL:$GL,$IV424+46),"")</f>
      </c>
      <c r="IH424">
        <f>IF($IW424&gt;=47,INDEX($GL:$GL,$IV424+47),"")</f>
      </c>
      <c r="II424">
        <f>IF($IW424&gt;=48,INDEX($GL:$GL,$IV424+48),"")</f>
      </c>
      <c r="IJ424">
        <f>IF($IW424&gt;=49,INDEX($GL:$GL,$IV424+49),"")</f>
      </c>
      <c r="IK424">
        <f>IF($IW424&gt;=50,INDEX($GL:$GL,$IV424+50),"")</f>
      </c>
      <c r="IL424">
        <f>IF($IW424&gt;=51,INDEX($GL:$GL,$IV424+51),"")</f>
      </c>
      <c r="IM424">
        <f>IF($IW424&gt;=52,INDEX($GL:$GL,$IV424+52),"")</f>
      </c>
      <c r="IN424">
        <f>IF($IW424&gt;=53,INDEX($GL:$GL,$IV424+53),"")</f>
      </c>
      <c r="IO424">
        <f>IF($IW424&gt;=54,INDEX($GL:$GL,$IV424+54),"")</f>
      </c>
      <c r="IP424">
        <f>IF($IW424&gt;=55,INDEX($GL:$GL,$IV424+55),"")</f>
      </c>
      <c r="IQ424">
        <f>IF($IW424&gt;=56,INDEX($GL:$GL,$IV424+56),"")</f>
      </c>
      <c r="IR424">
        <f>IF($IW424&gt;=57,INDEX($GL:$GL,$IV424+57),"")</f>
      </c>
      <c r="IS424">
        <f>IF($IW424&gt;=58,INDEX($GL:$GL,$IV424+58),"")</f>
      </c>
      <c r="IT424">
        <f>IF($IW424&gt;=59,INDEX($GL:$GL,$IV424+59),"")</f>
      </c>
      <c r="IU424">
        <f>IF($IW424&gt;=60,INDEX($GL:$GL,$IV424+60),"")</f>
      </c>
      <c r="IV424">
        <f>IFERROR(MATCH($GK424,$GL$2:$GL$324,0)+1,0)</f>
      </c>
      <c r="IW424">
        <f>IFERROR(INDEX($GM$2:$GM$324,MATCH($GK424,$GL$2:$GL$324,0)),0)</f>
      </c>
      <c r="IX424" t="s">
        <v>34</v>
      </c>
      <c r="IY424" t="s">
        <v>34</v>
      </c>
    </row>
    <row r="425" spans="1:259" x14ac:dyDescent="0.25">
      <c r="K425">
        <f>IF(OR($N425="",$J425=""),"",IFERROR($N425/$J425,0))</f>
      </c>
      <c r="L425">
        <f>IF($N425="","",
SUM($M425,$O425,$T425,$P425,$R425)*
(1-IF($U425="",0,VALUE($U425)/100)))</f>
      </c>
      <c r="M425">
        <f>IF($N425="","",$N425)</f>
      </c>
      <c r="O425">
        <f>IF($N425="","",
IF($H425="","",
IF(ISNUMBER(SEARCH("exempt",LOWER($H425))),0,
$N425*(VALUE(SUBSTITUTE($H425,"%",""))/100))))</f>
      </c>
      <c r="V425">
        <f>IFERROR(IF(FIND(" - ",$E425)&gt;0,MID($E425,FIND(" - ",$E425)+3,LEN($E425)),""),"")</f>
      </c>
      <c r="AE425" t="s">
        <v>1006</v>
      </c>
      <c r="AJ425">
        <f>IFERROR(LEFT($E425,FIND(" - ",$E425)-1),$E425)</f>
      </c>
      <c r="AM425">
        <f>IF($CB425&gt;=1,INDEX($AK:$AK,$CA425+1),"")</f>
      </c>
      <c r="AN425">
        <f>IF($CB425&gt;=2,INDEX($AK:$AK,$CA425+2),"")</f>
      </c>
      <c r="AO425">
        <f>IF($CB425&gt;=3,INDEX($AK:$AK,$CA425+3),"")</f>
      </c>
      <c r="AP425">
        <f>IF($CB425&gt;=4,INDEX($AK:$AK,$CA425+4),"")</f>
      </c>
      <c r="AQ425">
        <f>IF($CB425&gt;=5,INDEX($AK:$AK,$CA425+5),"")</f>
      </c>
      <c r="AR425">
        <f>IF($CB425&gt;=6,INDEX($AK:$AK,$CA425+6),"")</f>
      </c>
      <c r="AS425">
        <f>IF($CB425&gt;=7,INDEX($AK:$AK,$CA425+7),"")</f>
      </c>
      <c r="AT425">
        <f>IF($CB425&gt;=8,INDEX($AK:$AK,$CA425+8),"")</f>
      </c>
      <c r="AU425">
        <f>IF($CB425&gt;=9,INDEX($AK:$AK,$CA425+9),"")</f>
      </c>
      <c r="AV425">
        <f>IF($CB425&gt;=10,INDEX($AK:$AK,$CA425+10),"")</f>
      </c>
      <c r="AW425">
        <f>IF($CB425&gt;=11,INDEX($AK:$AK,$CA425+11),"")</f>
      </c>
      <c r="AX425">
        <f>IF($CB425&gt;=12,INDEX($AK:$AK,$CA425+12),"")</f>
      </c>
      <c r="AY425">
        <f>IF($CB425&gt;=13,INDEX($AK:$AK,$CA425+13),"")</f>
      </c>
      <c r="AZ425">
        <f>IF($CB425&gt;=14,INDEX($AK:$AK,$CA425+14),"")</f>
      </c>
      <c r="BA425">
        <f>IF($CB425&gt;=15,INDEX($AK:$AK,$CA425+15),"")</f>
      </c>
      <c r="BB425">
        <f>IF($CB425&gt;=16,INDEX($AK:$AK,$CA425+16),"")</f>
      </c>
      <c r="BC425">
        <f>IF($CB425&gt;=17,INDEX($AK:$AK,$CA425+17),"")</f>
      </c>
      <c r="BD425">
        <f>IF($CB425&gt;=18,INDEX($AK:$AK,$CA425+18),"")</f>
      </c>
      <c r="BE425">
        <f>IF($CB425&gt;=19,INDEX($AK:$AK,$CA425+19),"")</f>
      </c>
      <c r="BF425">
        <f>IF($CB425&gt;=20,INDEX($AK:$AK,$CA425+20),"")</f>
      </c>
      <c r="BG425">
        <f>IF($CB425&gt;=21,INDEX($AK:$AK,$CA425+21),"")</f>
      </c>
      <c r="BH425">
        <f>IF($CB425&gt;=22,INDEX($AK:$AK,$CA425+22),"")</f>
      </c>
      <c r="BI425">
        <f>IF($CB425&gt;=23,INDEX($AK:$AK,$CA425+23),"")</f>
      </c>
      <c r="BJ425">
        <f>IF($CB425&gt;=24,INDEX($AK:$AK,$CA425+24),"")</f>
      </c>
      <c r="BK425">
        <f>IF($CB425&gt;=25,INDEX($AK:$AK,$CA425+25),"")</f>
      </c>
      <c r="BL425">
        <f>IF($CB425&gt;=26,INDEX($AK:$AK,$CA425+26),"")</f>
      </c>
      <c r="BM425">
        <f>IF($CB425&gt;=27,INDEX($AK:$AK,$CA425+27),"")</f>
      </c>
      <c r="BN425">
        <f>IF($CB425&gt;=28,INDEX($AK:$AK,$CA425+28),"")</f>
      </c>
      <c r="BO425">
        <f>IF($CB425&gt;=29,INDEX($AK:$AK,$CA425+29),"")</f>
      </c>
      <c r="BP425">
        <f>IF($CB425&gt;=30,INDEX($AK:$AK,$CA425+30),"")</f>
      </c>
      <c r="BQ425">
        <f>IF($CB425&gt;=31,INDEX($AK:$AK,$CA425+31),"")</f>
      </c>
      <c r="BR425">
        <f>IF($CB425&gt;=32,INDEX($AK:$AK,$CA425+32),"")</f>
      </c>
      <c r="BS425">
        <f>IF($CB425&gt;=33,INDEX($AK:$AK,$CA425+33),"")</f>
      </c>
      <c r="BT425">
        <f>IF($CB425&gt;=34,INDEX($AK:$AK,$CA425+34),"")</f>
      </c>
      <c r="BU425">
        <f>IF($CB425&gt;=35,INDEX($AK:$AK,$CA425+35),"")</f>
      </c>
      <c r="BV425">
        <f>IF($CB425&gt;=36,INDEX($AK:$AK,$CA425+36),"")</f>
      </c>
      <c r="BW425">
        <f>IF($CB425&gt;=37,INDEX($AK:$AK,$CA425+37),"")</f>
      </c>
      <c r="BX425">
        <f>IF($CB425&gt;=38,INDEX($AK:$AK,$CA425+38),"")</f>
      </c>
      <c r="BY425">
        <f>IF($CB425&gt;=39,INDEX($AK:$AK,$CA425+39),"")</f>
      </c>
      <c r="BZ425">
        <f>IF($CB425&gt;=40,INDEX($AK:$AK,$CA425+40),"")</f>
      </c>
      <c r="CA425">
        <f>IFERROR(MATCH($AJ425,$AK$2:$AK$134,0)+1,0)</f>
      </c>
      <c r="CB425">
        <f>IFERROR(INDEX($AL$2:$AL$134,MATCH($AJ425,$AK$2:$AK$134,0)),0)</f>
      </c>
      <c r="CC425">
        <f>IFERROR(LEFT($F425,FIND(" - ",$F425)-1),$F425)</f>
      </c>
      <c r="CF425">
        <f>IF($DA425&gt;=1,INDEX($CD:$CD,$CZ425+1),"")</f>
      </c>
      <c r="CG425">
        <f>IF($DA425&gt;=2,INDEX($CD:$CD,$CZ425+2),"")</f>
      </c>
      <c r="CH425">
        <f>IF($DA425&gt;=3,INDEX($CD:$CD,$CZ425+3),"")</f>
      </c>
      <c r="CI425">
        <f>IF($DA425&gt;=4,INDEX($CD:$CD,$CZ425+4),"")</f>
      </c>
      <c r="CJ425">
        <f>IF($DA425&gt;=5,INDEX($CD:$CD,$CZ425+5),"")</f>
      </c>
      <c r="CK425">
        <f>IF($DA425&gt;=6,INDEX($CD:$CD,$CZ425+6),"")</f>
      </c>
      <c r="CL425">
        <f>IF($DA425&gt;=7,INDEX($CD:$CD,$CZ425+7),"")</f>
      </c>
      <c r="CM425">
        <f>IF($DA425&gt;=8,INDEX($CD:$CD,$CZ425+8),"")</f>
      </c>
      <c r="CN425">
        <f>IF($DA425&gt;=9,INDEX($CD:$CD,$CZ425+9),"")</f>
      </c>
      <c r="CO425">
        <f>IF($DA425&gt;=10,INDEX($CD:$CD,$CZ425+10),"")</f>
      </c>
      <c r="CP425">
        <f>IF($DA425&gt;=11,INDEX($CD:$CD,$CZ425+11),"")</f>
      </c>
      <c r="CQ425">
        <f>IF($DA425&gt;=12,INDEX($CD:$CD,$CZ425+12),"")</f>
      </c>
      <c r="CR425">
        <f>IF($DA425&gt;=13,INDEX($CD:$CD,$CZ425+13),"")</f>
      </c>
      <c r="CS425">
        <f>IF($DA425&gt;=14,INDEX($CD:$CD,$CZ425+14),"")</f>
      </c>
      <c r="CT425">
        <f>IF($DA425&gt;=15,INDEX($CD:$CD,$CZ425+15),"")</f>
      </c>
      <c r="CU425">
        <f>IF($DA425&gt;=16,INDEX($CD:$CD,$CZ425+16),"")</f>
      </c>
      <c r="CV425">
        <f>IF($DA425&gt;=17,INDEX($CD:$CD,$CZ425+17),"")</f>
      </c>
      <c r="CW425">
        <f>IF($DA425&gt;=18,INDEX($CD:$CD,$CZ425+18),"")</f>
      </c>
      <c r="CX425">
        <f>IF($DA425&gt;=19,INDEX($CD:$CD,$CZ425+19),"")</f>
      </c>
      <c r="CY425">
        <f>IF($DA425&gt;=20,INDEX($CD:$CD,$CZ425+20),"")</f>
      </c>
      <c r="CZ425">
        <f>IFERROR(MATCH($CC425,$CD$2:$CD$263,0)+1,0)</f>
      </c>
      <c r="DA425">
        <f>IFERROR(INDEX($CE$2:$CE$263,MATCH($CC425,$CD$2:$CD$263,0)),0)</f>
      </c>
      <c r="DB425">
        <f>IFERROR(INDEX($AI:$AI,MATCH($H425,$AH:$AH,0))&amp;"","")</f>
      </c>
      <c r="DF425">
        <f>IF($GI425&gt;=1,INDEX($DC:$DC,$GH425+1),"")</f>
      </c>
      <c r="DG425">
        <f>IF($GI425&gt;=2,INDEX($DC:$DC,$GH425+2),"")</f>
      </c>
      <c r="DH425">
        <f>IF($GI425&gt;=3,INDEX($DC:$DC,$GH425+3),"")</f>
      </c>
      <c r="DI425">
        <f>IF($GI425&gt;=4,INDEX($DC:$DC,$GH425+4),"")</f>
      </c>
      <c r="DJ425">
        <f>IF($GI425&gt;=5,INDEX($DC:$DC,$GH425+5),"")</f>
      </c>
      <c r="DK425">
        <f>IF($GI425&gt;=6,INDEX($DC:$DC,$GH425+6),"")</f>
      </c>
      <c r="DL425">
        <f>IF($GI425&gt;=7,INDEX($DC:$DC,$GH425+7),"")</f>
      </c>
      <c r="DM425">
        <f>IF($GI425&gt;=8,INDEX($DC:$DC,$GH425+8),"")</f>
      </c>
      <c r="DN425">
        <f>IF($GI425&gt;=9,INDEX($DC:$DC,$GH425+9),"")</f>
      </c>
      <c r="DO425">
        <f>IF($GI425&gt;=10,INDEX($DC:$DC,$GH425+10),"")</f>
      </c>
      <c r="DP425">
        <f>IF($GI425&gt;=11,INDEX($DC:$DC,$GH425+11),"")</f>
      </c>
      <c r="DQ425">
        <f>IF($GI425&gt;=12,INDEX($DC:$DC,$GH425+12),"")</f>
      </c>
      <c r="DR425">
        <f>IF($GI425&gt;=13,INDEX($DC:$DC,$GH425+13),"")</f>
      </c>
      <c r="DS425">
        <f>IF($GI425&gt;=14,INDEX($DC:$DC,$GH425+14),"")</f>
      </c>
      <c r="DT425">
        <f>IF($GI425&gt;=15,INDEX($DC:$DC,$GH425+15),"")</f>
      </c>
      <c r="DU425">
        <f>IF($GI425&gt;=16,INDEX($DC:$DC,$GH425+16),"")</f>
      </c>
      <c r="DV425">
        <f>IF($GI425&gt;=17,INDEX($DC:$DC,$GH425+17),"")</f>
      </c>
      <c r="DW425">
        <f>IF($GI425&gt;=18,INDEX($DC:$DC,$GH425+18),"")</f>
      </c>
      <c r="DX425">
        <f>IF($GI425&gt;=19,INDEX($DC:$DC,$GH425+19),"")</f>
      </c>
      <c r="DY425">
        <f>IF($GI425&gt;=20,INDEX($DC:$DC,$GH425+20),"")</f>
      </c>
      <c r="DZ425">
        <f>IF($GI425&gt;=21,INDEX($DC:$DC,$GH425+21),"")</f>
      </c>
      <c r="EA425">
        <f>IF($GI425&gt;=22,INDEX($DC:$DC,$GH425+22),"")</f>
      </c>
      <c r="EB425">
        <f>IF($GI425&gt;=23,INDEX($DC:$DC,$GH425+23),"")</f>
      </c>
      <c r="EC425">
        <f>IF($GI425&gt;=24,INDEX($DC:$DC,$GH425+24),"")</f>
      </c>
      <c r="ED425">
        <f>IF($GI425&gt;=25,INDEX($DC:$DC,$GH425+25),"")</f>
      </c>
      <c r="EE425">
        <f>IF($GI425&gt;=26,INDEX($DC:$DC,$GH425+26),"")</f>
      </c>
      <c r="EF425">
        <f>IF($GI425&gt;=27,INDEX($DC:$DC,$GH425+27),"")</f>
      </c>
      <c r="EG425">
        <f>IF($GI425&gt;=28,INDEX($DC:$DC,$GH425+28),"")</f>
      </c>
      <c r="EH425">
        <f>IF($GI425&gt;=29,INDEX($DC:$DC,$GH425+29),"")</f>
      </c>
      <c r="EI425">
        <f>IF($GI425&gt;=30,INDEX($DC:$DC,$GH425+30),"")</f>
      </c>
      <c r="EJ425">
        <f>IF($GI425&gt;=31,INDEX($DC:$DC,$GH425+31),"")</f>
      </c>
      <c r="EK425">
        <f>IF($GI425&gt;=32,INDEX($DC:$DC,$GH425+32),"")</f>
      </c>
      <c r="EL425">
        <f>IF($GI425&gt;=33,INDEX($DC:$DC,$GH425+33),"")</f>
      </c>
      <c r="EM425">
        <f>IF($GI425&gt;=34,INDEX($DC:$DC,$GH425+34),"")</f>
      </c>
      <c r="EN425">
        <f>IF($GI425&gt;=35,INDEX($DC:$DC,$GH425+35),"")</f>
      </c>
      <c r="EO425">
        <f>IF($GI425&gt;=36,INDEX($DC:$DC,$GH425+36),"")</f>
      </c>
      <c r="EP425">
        <f>IF($GI425&gt;=37,INDEX($DC:$DC,$GH425+37),"")</f>
      </c>
      <c r="EQ425">
        <f>IF($GI425&gt;=38,INDEX($DC:$DC,$GH425+38),"")</f>
      </c>
      <c r="ER425">
        <f>IF($GI425&gt;=39,INDEX($DC:$DC,$GH425+39),"")</f>
      </c>
      <c r="ES425">
        <f>IF($GI425&gt;=40,INDEX($DC:$DC,$GH425+40),"")</f>
      </c>
      <c r="ET425">
        <f>IF($GI425&gt;=1,INDEX($DD:$DD,$GH425+1),"")</f>
      </c>
      <c r="EU425">
        <f>IF($GI425&gt;=2,INDEX($DD:$DD,$GH425+2),"")</f>
      </c>
      <c r="EV425">
        <f>IF($GI425&gt;=3,INDEX($DD:$DD,$GH425+3),"")</f>
      </c>
      <c r="EW425">
        <f>IF($GI425&gt;=4,INDEX($DD:$DD,$GH425+4),"")</f>
      </c>
      <c r="EX425">
        <f>IF($GI425&gt;=5,INDEX($DD:$DD,$GH425+5),"")</f>
      </c>
      <c r="EY425">
        <f>IF($GI425&gt;=6,INDEX($DD:$DD,$GH425+6),"")</f>
      </c>
      <c r="EZ425">
        <f>IF($GI425&gt;=7,INDEX($DD:$DD,$GH425+7),"")</f>
      </c>
      <c r="FA425">
        <f>IF($GI425&gt;=8,INDEX($DD:$DD,$GH425+8),"")</f>
      </c>
      <c r="FB425">
        <f>IF($GI425&gt;=9,INDEX($DD:$DD,$GH425+9),"")</f>
      </c>
      <c r="FC425">
        <f>IF($GI425&gt;=10,INDEX($DD:$DD,$GH425+10),"")</f>
      </c>
      <c r="FD425">
        <f>IF($GI425&gt;=11,INDEX($DD:$DD,$GH425+11),"")</f>
      </c>
      <c r="FE425">
        <f>IF($GI425&gt;=12,INDEX($DD:$DD,$GH425+12),"")</f>
      </c>
      <c r="FF425">
        <f>IF($GI425&gt;=13,INDEX($DD:$DD,$GH425+13),"")</f>
      </c>
      <c r="FG425">
        <f>IF($GI425&gt;=14,INDEX($DD:$DD,$GH425+14),"")</f>
      </c>
      <c r="FH425">
        <f>IF($GI425&gt;=15,INDEX($DD:$DD,$GH425+15),"")</f>
      </c>
      <c r="FI425">
        <f>IF($GI425&gt;=16,INDEX($DD:$DD,$GH425+16),"")</f>
      </c>
      <c r="FJ425">
        <f>IF($GI425&gt;=17,INDEX($DD:$DD,$GH425+17),"")</f>
      </c>
      <c r="FK425">
        <f>IF($GI425&gt;=18,INDEX($DD:$DD,$GH425+18),"")</f>
      </c>
      <c r="FL425">
        <f>IF($GI425&gt;=19,INDEX($DD:$DD,$GH425+19),"")</f>
      </c>
      <c r="FM425">
        <f>IF($GI425&gt;=20,INDEX($DD:$DD,$GH425+20),"")</f>
      </c>
      <c r="FN425">
        <f>IF($GI425&gt;=21,INDEX($DD:$DD,$GH425+21),"")</f>
      </c>
      <c r="FO425">
        <f>IF($GI425&gt;=22,INDEX($DD:$DD,$GH425+22),"")</f>
      </c>
      <c r="FP425">
        <f>IF($GI425&gt;=23,INDEX($DD:$DD,$GH425+23),"")</f>
      </c>
      <c r="FQ425">
        <f>IF($GI425&gt;=24,INDEX($DD:$DD,$GH425+24),"")</f>
      </c>
      <c r="FR425">
        <f>IF($GI425&gt;=25,INDEX($DD:$DD,$GH425+25),"")</f>
      </c>
      <c r="FS425">
        <f>IF($GI425&gt;=26,INDEX($DD:$DD,$GH425+26),"")</f>
      </c>
      <c r="FT425">
        <f>IF($GI425&gt;=27,INDEX($DD:$DD,$GH425+27),"")</f>
      </c>
      <c r="FU425">
        <f>IF($GI425&gt;=28,INDEX($DD:$DD,$GH425+28),"")</f>
      </c>
      <c r="FV425">
        <f>IF($GI425&gt;=29,INDEX($DD:$DD,$GH425+29),"")</f>
      </c>
      <c r="FW425">
        <f>IF($GI425&gt;=30,INDEX($DD:$DD,$GH425+30),"")</f>
      </c>
      <c r="FX425">
        <f>IF($GI425&gt;=31,INDEX($DD:$DD,$GH425+31),"")</f>
      </c>
      <c r="FY425">
        <f>IF($GI425&gt;=32,INDEX($DD:$DD,$GH425+32),"")</f>
      </c>
      <c r="FZ425">
        <f>IF($GI425&gt;=33,INDEX($DD:$DD,$GH425+33),"")</f>
      </c>
      <c r="GA425">
        <f>IF($GI425&gt;=34,INDEX($DD:$DD,$GH425+34),"")</f>
      </c>
      <c r="GB425">
        <f>IF($GI425&gt;=35,INDEX($DD:$DD,$GH425+35),"")</f>
      </c>
      <c r="GC425">
        <f>IF($GI425&gt;=36,INDEX($DD:$DD,$GH425+36),"")</f>
      </c>
      <c r="GD425">
        <f>IF($GI425&gt;=37,INDEX($DD:$DD,$GH425+37),"")</f>
      </c>
      <c r="GE425">
        <f>IF($GI425&gt;=38,INDEX($DD:$DD,$GH425+38),"")</f>
      </c>
      <c r="GF425">
        <f>IF($GI425&gt;=39,INDEX($DD:$DD,$GH425+39),"")</f>
      </c>
      <c r="GG425">
        <f>IF($GI425&gt;=40,INDEX($DD:$DD,$GH425+40),"")</f>
      </c>
      <c r="GH425">
        <f>IFERROR(MATCH($DB425,$DC$2:$DC$148,0)+1,0)</f>
      </c>
      <c r="GI425">
        <f>IFERROR(INDEX($DE$2:$DE$148,MATCH($DB425,$DC$2:$DC$148,0)),0)</f>
      </c>
      <c r="GJ425">
        <f>IFERROR(MATCH($S425,$DF$425:$ES$425,0),0)</f>
      </c>
      <c r="GK425">
        <f>IF($GJ425&gt;0,INDEX($ET$425:$GG$425,$GJ425),"")</f>
      </c>
      <c r="GN425">
        <f>IF($IW425&gt;=1,INDEX($GL:$GL,$IV425+1),"")</f>
      </c>
      <c r="GO425">
        <f>IF($IW425&gt;=2,INDEX($GL:$GL,$IV425+2),"")</f>
      </c>
      <c r="GP425">
        <f>IF($IW425&gt;=3,INDEX($GL:$GL,$IV425+3),"")</f>
      </c>
      <c r="GQ425">
        <f>IF($IW425&gt;=4,INDEX($GL:$GL,$IV425+4),"")</f>
      </c>
      <c r="GR425">
        <f>IF($IW425&gt;=5,INDEX($GL:$GL,$IV425+5),"")</f>
      </c>
      <c r="GS425">
        <f>IF($IW425&gt;=6,INDEX($GL:$GL,$IV425+6),"")</f>
      </c>
      <c r="GT425">
        <f>IF($IW425&gt;=7,INDEX($GL:$GL,$IV425+7),"")</f>
      </c>
      <c r="GU425">
        <f>IF($IW425&gt;=8,INDEX($GL:$GL,$IV425+8),"")</f>
      </c>
      <c r="GV425">
        <f>IF($IW425&gt;=9,INDEX($GL:$GL,$IV425+9),"")</f>
      </c>
      <c r="GW425">
        <f>IF($IW425&gt;=10,INDEX($GL:$GL,$IV425+10),"")</f>
      </c>
      <c r="GX425">
        <f>IF($IW425&gt;=11,INDEX($GL:$GL,$IV425+11),"")</f>
      </c>
      <c r="GY425">
        <f>IF($IW425&gt;=12,INDEX($GL:$GL,$IV425+12),"")</f>
      </c>
      <c r="GZ425">
        <f>IF($IW425&gt;=13,INDEX($GL:$GL,$IV425+13),"")</f>
      </c>
      <c r="HA425">
        <f>IF($IW425&gt;=14,INDEX($GL:$GL,$IV425+14),"")</f>
      </c>
      <c r="HB425">
        <f>IF($IW425&gt;=15,INDEX($GL:$GL,$IV425+15),"")</f>
      </c>
      <c r="HC425">
        <f>IF($IW425&gt;=16,INDEX($GL:$GL,$IV425+16),"")</f>
      </c>
      <c r="HD425">
        <f>IF($IW425&gt;=17,INDEX($GL:$GL,$IV425+17),"")</f>
      </c>
      <c r="HE425">
        <f>IF($IW425&gt;=18,INDEX($GL:$GL,$IV425+18),"")</f>
      </c>
      <c r="HF425">
        <f>IF($IW425&gt;=19,INDEX($GL:$GL,$IV425+19),"")</f>
      </c>
      <c r="HG425">
        <f>IF($IW425&gt;=20,INDEX($GL:$GL,$IV425+20),"")</f>
      </c>
      <c r="HH425">
        <f>IF($IW425&gt;=21,INDEX($GL:$GL,$IV425+21),"")</f>
      </c>
      <c r="HI425">
        <f>IF($IW425&gt;=22,INDEX($GL:$GL,$IV425+22),"")</f>
      </c>
      <c r="HJ425">
        <f>IF($IW425&gt;=23,INDEX($GL:$GL,$IV425+23),"")</f>
      </c>
      <c r="HK425">
        <f>IF($IW425&gt;=24,INDEX($GL:$GL,$IV425+24),"")</f>
      </c>
      <c r="HL425">
        <f>IF($IW425&gt;=25,INDEX($GL:$GL,$IV425+25),"")</f>
      </c>
      <c r="HM425">
        <f>IF($IW425&gt;=26,INDEX($GL:$GL,$IV425+26),"")</f>
      </c>
      <c r="HN425">
        <f>IF($IW425&gt;=27,INDEX($GL:$GL,$IV425+27),"")</f>
      </c>
      <c r="HO425">
        <f>IF($IW425&gt;=28,INDEX($GL:$GL,$IV425+28),"")</f>
      </c>
      <c r="HP425">
        <f>IF($IW425&gt;=29,INDEX($GL:$GL,$IV425+29),"")</f>
      </c>
      <c r="HQ425">
        <f>IF($IW425&gt;=30,INDEX($GL:$GL,$IV425+30),"")</f>
      </c>
      <c r="HR425">
        <f>IF($IW425&gt;=31,INDEX($GL:$GL,$IV425+31),"")</f>
      </c>
      <c r="HS425">
        <f>IF($IW425&gt;=32,INDEX($GL:$GL,$IV425+32),"")</f>
      </c>
      <c r="HT425">
        <f>IF($IW425&gt;=33,INDEX($GL:$GL,$IV425+33),"")</f>
      </c>
      <c r="HU425">
        <f>IF($IW425&gt;=34,INDEX($GL:$GL,$IV425+34),"")</f>
      </c>
      <c r="HV425">
        <f>IF($IW425&gt;=35,INDEX($GL:$GL,$IV425+35),"")</f>
      </c>
      <c r="HW425">
        <f>IF($IW425&gt;=36,INDEX($GL:$GL,$IV425+36),"")</f>
      </c>
      <c r="HX425">
        <f>IF($IW425&gt;=37,INDEX($GL:$GL,$IV425+37),"")</f>
      </c>
      <c r="HY425">
        <f>IF($IW425&gt;=38,INDEX($GL:$GL,$IV425+38),"")</f>
      </c>
      <c r="HZ425">
        <f>IF($IW425&gt;=39,INDEX($GL:$GL,$IV425+39),"")</f>
      </c>
      <c r="IA425">
        <f>IF($IW425&gt;=40,INDEX($GL:$GL,$IV425+40),"")</f>
      </c>
      <c r="IB425">
        <f>IF($IW425&gt;=41,INDEX($GL:$GL,$IV425+41),"")</f>
      </c>
      <c r="IC425">
        <f>IF($IW425&gt;=42,INDEX($GL:$GL,$IV425+42),"")</f>
      </c>
      <c r="ID425">
        <f>IF($IW425&gt;=43,INDEX($GL:$GL,$IV425+43),"")</f>
      </c>
      <c r="IE425">
        <f>IF($IW425&gt;=44,INDEX($GL:$GL,$IV425+44),"")</f>
      </c>
      <c r="IF425">
        <f>IF($IW425&gt;=45,INDEX($GL:$GL,$IV425+45),"")</f>
      </c>
      <c r="IG425">
        <f>IF($IW425&gt;=46,INDEX($GL:$GL,$IV425+46),"")</f>
      </c>
      <c r="IH425">
        <f>IF($IW425&gt;=47,INDEX($GL:$GL,$IV425+47),"")</f>
      </c>
      <c r="II425">
        <f>IF($IW425&gt;=48,INDEX($GL:$GL,$IV425+48),"")</f>
      </c>
      <c r="IJ425">
        <f>IF($IW425&gt;=49,INDEX($GL:$GL,$IV425+49),"")</f>
      </c>
      <c r="IK425">
        <f>IF($IW425&gt;=50,INDEX($GL:$GL,$IV425+50),"")</f>
      </c>
      <c r="IL425">
        <f>IF($IW425&gt;=51,INDEX($GL:$GL,$IV425+51),"")</f>
      </c>
      <c r="IM425">
        <f>IF($IW425&gt;=52,INDEX($GL:$GL,$IV425+52),"")</f>
      </c>
      <c r="IN425">
        <f>IF($IW425&gt;=53,INDEX($GL:$GL,$IV425+53),"")</f>
      </c>
      <c r="IO425">
        <f>IF($IW425&gt;=54,INDEX($GL:$GL,$IV425+54),"")</f>
      </c>
      <c r="IP425">
        <f>IF($IW425&gt;=55,INDEX($GL:$GL,$IV425+55),"")</f>
      </c>
      <c r="IQ425">
        <f>IF($IW425&gt;=56,INDEX($GL:$GL,$IV425+56),"")</f>
      </c>
      <c r="IR425">
        <f>IF($IW425&gt;=57,INDEX($GL:$GL,$IV425+57),"")</f>
      </c>
      <c r="IS425">
        <f>IF($IW425&gt;=58,INDEX($GL:$GL,$IV425+58),"")</f>
      </c>
      <c r="IT425">
        <f>IF($IW425&gt;=59,INDEX($GL:$GL,$IV425+59),"")</f>
      </c>
      <c r="IU425">
        <f>IF($IW425&gt;=60,INDEX($GL:$GL,$IV425+60),"")</f>
      </c>
      <c r="IV425">
        <f>IFERROR(MATCH($GK425,$GL$2:$GL$324,0)+1,0)</f>
      </c>
      <c r="IW425">
        <f>IFERROR(INDEX($GM$2:$GM$324,MATCH($GK425,$GL$2:$GL$324,0)),0)</f>
      </c>
      <c r="IX425" t="s">
        <v>34</v>
      </c>
      <c r="IY425" t="s">
        <v>34</v>
      </c>
    </row>
    <row r="426" spans="1:259" x14ac:dyDescent="0.25">
      <c r="K426">
        <f>IF(OR($N426="",$J426=""),"",IFERROR($N426/$J426,0))</f>
      </c>
      <c r="L426">
        <f>IF($N426="","",
SUM($M426,$O426,$T426,$P426,$R426)*
(1-IF($U426="",0,VALUE($U426)/100)))</f>
      </c>
      <c r="M426">
        <f>IF($N426="","",$N426)</f>
      </c>
      <c r="O426">
        <f>IF($N426="","",
IF($H426="","",
IF(ISNUMBER(SEARCH("exempt",LOWER($H426))),0,
$N426*(VALUE(SUBSTITUTE($H426,"%",""))/100))))</f>
      </c>
      <c r="V426">
        <f>IFERROR(IF(FIND(" - ",$E426)&gt;0,MID($E426,FIND(" - ",$E426)+3,LEN($E426)),""),"")</f>
      </c>
      <c r="AE426" t="s">
        <v>1007</v>
      </c>
      <c r="AJ426">
        <f>IFERROR(LEFT($E426,FIND(" - ",$E426)-1),$E426)</f>
      </c>
      <c r="AM426">
        <f>IF($CB426&gt;=1,INDEX($AK:$AK,$CA426+1),"")</f>
      </c>
      <c r="AN426">
        <f>IF($CB426&gt;=2,INDEX($AK:$AK,$CA426+2),"")</f>
      </c>
      <c r="AO426">
        <f>IF($CB426&gt;=3,INDEX($AK:$AK,$CA426+3),"")</f>
      </c>
      <c r="AP426">
        <f>IF($CB426&gt;=4,INDEX($AK:$AK,$CA426+4),"")</f>
      </c>
      <c r="AQ426">
        <f>IF($CB426&gt;=5,INDEX($AK:$AK,$CA426+5),"")</f>
      </c>
      <c r="AR426">
        <f>IF($CB426&gt;=6,INDEX($AK:$AK,$CA426+6),"")</f>
      </c>
      <c r="AS426">
        <f>IF($CB426&gt;=7,INDEX($AK:$AK,$CA426+7),"")</f>
      </c>
      <c r="AT426">
        <f>IF($CB426&gt;=8,INDEX($AK:$AK,$CA426+8),"")</f>
      </c>
      <c r="AU426">
        <f>IF($CB426&gt;=9,INDEX($AK:$AK,$CA426+9),"")</f>
      </c>
      <c r="AV426">
        <f>IF($CB426&gt;=10,INDEX($AK:$AK,$CA426+10),"")</f>
      </c>
      <c r="AW426">
        <f>IF($CB426&gt;=11,INDEX($AK:$AK,$CA426+11),"")</f>
      </c>
      <c r="AX426">
        <f>IF($CB426&gt;=12,INDEX($AK:$AK,$CA426+12),"")</f>
      </c>
      <c r="AY426">
        <f>IF($CB426&gt;=13,INDEX($AK:$AK,$CA426+13),"")</f>
      </c>
      <c r="AZ426">
        <f>IF($CB426&gt;=14,INDEX($AK:$AK,$CA426+14),"")</f>
      </c>
      <c r="BA426">
        <f>IF($CB426&gt;=15,INDEX($AK:$AK,$CA426+15),"")</f>
      </c>
      <c r="BB426">
        <f>IF($CB426&gt;=16,INDEX($AK:$AK,$CA426+16),"")</f>
      </c>
      <c r="BC426">
        <f>IF($CB426&gt;=17,INDEX($AK:$AK,$CA426+17),"")</f>
      </c>
      <c r="BD426">
        <f>IF($CB426&gt;=18,INDEX($AK:$AK,$CA426+18),"")</f>
      </c>
      <c r="BE426">
        <f>IF($CB426&gt;=19,INDEX($AK:$AK,$CA426+19),"")</f>
      </c>
      <c r="BF426">
        <f>IF($CB426&gt;=20,INDEX($AK:$AK,$CA426+20),"")</f>
      </c>
      <c r="BG426">
        <f>IF($CB426&gt;=21,INDEX($AK:$AK,$CA426+21),"")</f>
      </c>
      <c r="BH426">
        <f>IF($CB426&gt;=22,INDEX($AK:$AK,$CA426+22),"")</f>
      </c>
      <c r="BI426">
        <f>IF($CB426&gt;=23,INDEX($AK:$AK,$CA426+23),"")</f>
      </c>
      <c r="BJ426">
        <f>IF($CB426&gt;=24,INDEX($AK:$AK,$CA426+24),"")</f>
      </c>
      <c r="BK426">
        <f>IF($CB426&gt;=25,INDEX($AK:$AK,$CA426+25),"")</f>
      </c>
      <c r="BL426">
        <f>IF($CB426&gt;=26,INDEX($AK:$AK,$CA426+26),"")</f>
      </c>
      <c r="BM426">
        <f>IF($CB426&gt;=27,INDEX($AK:$AK,$CA426+27),"")</f>
      </c>
      <c r="BN426">
        <f>IF($CB426&gt;=28,INDEX($AK:$AK,$CA426+28),"")</f>
      </c>
      <c r="BO426">
        <f>IF($CB426&gt;=29,INDEX($AK:$AK,$CA426+29),"")</f>
      </c>
      <c r="BP426">
        <f>IF($CB426&gt;=30,INDEX($AK:$AK,$CA426+30),"")</f>
      </c>
      <c r="BQ426">
        <f>IF($CB426&gt;=31,INDEX($AK:$AK,$CA426+31),"")</f>
      </c>
      <c r="BR426">
        <f>IF($CB426&gt;=32,INDEX($AK:$AK,$CA426+32),"")</f>
      </c>
      <c r="BS426">
        <f>IF($CB426&gt;=33,INDEX($AK:$AK,$CA426+33),"")</f>
      </c>
      <c r="BT426">
        <f>IF($CB426&gt;=34,INDEX($AK:$AK,$CA426+34),"")</f>
      </c>
      <c r="BU426">
        <f>IF($CB426&gt;=35,INDEX($AK:$AK,$CA426+35),"")</f>
      </c>
      <c r="BV426">
        <f>IF($CB426&gt;=36,INDEX($AK:$AK,$CA426+36),"")</f>
      </c>
      <c r="BW426">
        <f>IF($CB426&gt;=37,INDEX($AK:$AK,$CA426+37),"")</f>
      </c>
      <c r="BX426">
        <f>IF($CB426&gt;=38,INDEX($AK:$AK,$CA426+38),"")</f>
      </c>
      <c r="BY426">
        <f>IF($CB426&gt;=39,INDEX($AK:$AK,$CA426+39),"")</f>
      </c>
      <c r="BZ426">
        <f>IF($CB426&gt;=40,INDEX($AK:$AK,$CA426+40),"")</f>
      </c>
      <c r="CA426">
        <f>IFERROR(MATCH($AJ426,$AK$2:$AK$134,0)+1,0)</f>
      </c>
      <c r="CB426">
        <f>IFERROR(INDEX($AL$2:$AL$134,MATCH($AJ426,$AK$2:$AK$134,0)),0)</f>
      </c>
      <c r="CC426">
        <f>IFERROR(LEFT($F426,FIND(" - ",$F426)-1),$F426)</f>
      </c>
      <c r="CF426">
        <f>IF($DA426&gt;=1,INDEX($CD:$CD,$CZ426+1),"")</f>
      </c>
      <c r="CG426">
        <f>IF($DA426&gt;=2,INDEX($CD:$CD,$CZ426+2),"")</f>
      </c>
      <c r="CH426">
        <f>IF($DA426&gt;=3,INDEX($CD:$CD,$CZ426+3),"")</f>
      </c>
      <c r="CI426">
        <f>IF($DA426&gt;=4,INDEX($CD:$CD,$CZ426+4),"")</f>
      </c>
      <c r="CJ426">
        <f>IF($DA426&gt;=5,INDEX($CD:$CD,$CZ426+5),"")</f>
      </c>
      <c r="CK426">
        <f>IF($DA426&gt;=6,INDEX($CD:$CD,$CZ426+6),"")</f>
      </c>
      <c r="CL426">
        <f>IF($DA426&gt;=7,INDEX($CD:$CD,$CZ426+7),"")</f>
      </c>
      <c r="CM426">
        <f>IF($DA426&gt;=8,INDEX($CD:$CD,$CZ426+8),"")</f>
      </c>
      <c r="CN426">
        <f>IF($DA426&gt;=9,INDEX($CD:$CD,$CZ426+9),"")</f>
      </c>
      <c r="CO426">
        <f>IF($DA426&gt;=10,INDEX($CD:$CD,$CZ426+10),"")</f>
      </c>
      <c r="CP426">
        <f>IF($DA426&gt;=11,INDEX($CD:$CD,$CZ426+11),"")</f>
      </c>
      <c r="CQ426">
        <f>IF($DA426&gt;=12,INDEX($CD:$CD,$CZ426+12),"")</f>
      </c>
      <c r="CR426">
        <f>IF($DA426&gt;=13,INDEX($CD:$CD,$CZ426+13),"")</f>
      </c>
      <c r="CS426">
        <f>IF($DA426&gt;=14,INDEX($CD:$CD,$CZ426+14),"")</f>
      </c>
      <c r="CT426">
        <f>IF($DA426&gt;=15,INDEX($CD:$CD,$CZ426+15),"")</f>
      </c>
      <c r="CU426">
        <f>IF($DA426&gt;=16,INDEX($CD:$CD,$CZ426+16),"")</f>
      </c>
      <c r="CV426">
        <f>IF($DA426&gt;=17,INDEX($CD:$CD,$CZ426+17),"")</f>
      </c>
      <c r="CW426">
        <f>IF($DA426&gt;=18,INDEX($CD:$CD,$CZ426+18),"")</f>
      </c>
      <c r="CX426">
        <f>IF($DA426&gt;=19,INDEX($CD:$CD,$CZ426+19),"")</f>
      </c>
      <c r="CY426">
        <f>IF($DA426&gt;=20,INDEX($CD:$CD,$CZ426+20),"")</f>
      </c>
      <c r="CZ426">
        <f>IFERROR(MATCH($CC426,$CD$2:$CD$263,0)+1,0)</f>
      </c>
      <c r="DA426">
        <f>IFERROR(INDEX($CE$2:$CE$263,MATCH($CC426,$CD$2:$CD$263,0)),0)</f>
      </c>
      <c r="DB426">
        <f>IFERROR(INDEX($AI:$AI,MATCH($H426,$AH:$AH,0))&amp;"","")</f>
      </c>
      <c r="DF426">
        <f>IF($GI426&gt;=1,INDEX($DC:$DC,$GH426+1),"")</f>
      </c>
      <c r="DG426">
        <f>IF($GI426&gt;=2,INDEX($DC:$DC,$GH426+2),"")</f>
      </c>
      <c r="DH426">
        <f>IF($GI426&gt;=3,INDEX($DC:$DC,$GH426+3),"")</f>
      </c>
      <c r="DI426">
        <f>IF($GI426&gt;=4,INDEX($DC:$DC,$GH426+4),"")</f>
      </c>
      <c r="DJ426">
        <f>IF($GI426&gt;=5,INDEX($DC:$DC,$GH426+5),"")</f>
      </c>
      <c r="DK426">
        <f>IF($GI426&gt;=6,INDEX($DC:$DC,$GH426+6),"")</f>
      </c>
      <c r="DL426">
        <f>IF($GI426&gt;=7,INDEX($DC:$DC,$GH426+7),"")</f>
      </c>
      <c r="DM426">
        <f>IF($GI426&gt;=8,INDEX($DC:$DC,$GH426+8),"")</f>
      </c>
      <c r="DN426">
        <f>IF($GI426&gt;=9,INDEX($DC:$DC,$GH426+9),"")</f>
      </c>
      <c r="DO426">
        <f>IF($GI426&gt;=10,INDEX($DC:$DC,$GH426+10),"")</f>
      </c>
      <c r="DP426">
        <f>IF($GI426&gt;=11,INDEX($DC:$DC,$GH426+11),"")</f>
      </c>
      <c r="DQ426">
        <f>IF($GI426&gt;=12,INDEX($DC:$DC,$GH426+12),"")</f>
      </c>
      <c r="DR426">
        <f>IF($GI426&gt;=13,INDEX($DC:$DC,$GH426+13),"")</f>
      </c>
      <c r="DS426">
        <f>IF($GI426&gt;=14,INDEX($DC:$DC,$GH426+14),"")</f>
      </c>
      <c r="DT426">
        <f>IF($GI426&gt;=15,INDEX($DC:$DC,$GH426+15),"")</f>
      </c>
      <c r="DU426">
        <f>IF($GI426&gt;=16,INDEX($DC:$DC,$GH426+16),"")</f>
      </c>
      <c r="DV426">
        <f>IF($GI426&gt;=17,INDEX($DC:$DC,$GH426+17),"")</f>
      </c>
      <c r="DW426">
        <f>IF($GI426&gt;=18,INDEX($DC:$DC,$GH426+18),"")</f>
      </c>
      <c r="DX426">
        <f>IF($GI426&gt;=19,INDEX($DC:$DC,$GH426+19),"")</f>
      </c>
      <c r="DY426">
        <f>IF($GI426&gt;=20,INDEX($DC:$DC,$GH426+20),"")</f>
      </c>
      <c r="DZ426">
        <f>IF($GI426&gt;=21,INDEX($DC:$DC,$GH426+21),"")</f>
      </c>
      <c r="EA426">
        <f>IF($GI426&gt;=22,INDEX($DC:$DC,$GH426+22),"")</f>
      </c>
      <c r="EB426">
        <f>IF($GI426&gt;=23,INDEX($DC:$DC,$GH426+23),"")</f>
      </c>
      <c r="EC426">
        <f>IF($GI426&gt;=24,INDEX($DC:$DC,$GH426+24),"")</f>
      </c>
      <c r="ED426">
        <f>IF($GI426&gt;=25,INDEX($DC:$DC,$GH426+25),"")</f>
      </c>
      <c r="EE426">
        <f>IF($GI426&gt;=26,INDEX($DC:$DC,$GH426+26),"")</f>
      </c>
      <c r="EF426">
        <f>IF($GI426&gt;=27,INDEX($DC:$DC,$GH426+27),"")</f>
      </c>
      <c r="EG426">
        <f>IF($GI426&gt;=28,INDEX($DC:$DC,$GH426+28),"")</f>
      </c>
      <c r="EH426">
        <f>IF($GI426&gt;=29,INDEX($DC:$DC,$GH426+29),"")</f>
      </c>
      <c r="EI426">
        <f>IF($GI426&gt;=30,INDEX($DC:$DC,$GH426+30),"")</f>
      </c>
      <c r="EJ426">
        <f>IF($GI426&gt;=31,INDEX($DC:$DC,$GH426+31),"")</f>
      </c>
      <c r="EK426">
        <f>IF($GI426&gt;=32,INDEX($DC:$DC,$GH426+32),"")</f>
      </c>
      <c r="EL426">
        <f>IF($GI426&gt;=33,INDEX($DC:$DC,$GH426+33),"")</f>
      </c>
      <c r="EM426">
        <f>IF($GI426&gt;=34,INDEX($DC:$DC,$GH426+34),"")</f>
      </c>
      <c r="EN426">
        <f>IF($GI426&gt;=35,INDEX($DC:$DC,$GH426+35),"")</f>
      </c>
      <c r="EO426">
        <f>IF($GI426&gt;=36,INDEX($DC:$DC,$GH426+36),"")</f>
      </c>
      <c r="EP426">
        <f>IF($GI426&gt;=37,INDEX($DC:$DC,$GH426+37),"")</f>
      </c>
      <c r="EQ426">
        <f>IF($GI426&gt;=38,INDEX($DC:$DC,$GH426+38),"")</f>
      </c>
      <c r="ER426">
        <f>IF($GI426&gt;=39,INDEX($DC:$DC,$GH426+39),"")</f>
      </c>
      <c r="ES426">
        <f>IF($GI426&gt;=40,INDEX($DC:$DC,$GH426+40),"")</f>
      </c>
      <c r="ET426">
        <f>IF($GI426&gt;=1,INDEX($DD:$DD,$GH426+1),"")</f>
      </c>
      <c r="EU426">
        <f>IF($GI426&gt;=2,INDEX($DD:$DD,$GH426+2),"")</f>
      </c>
      <c r="EV426">
        <f>IF($GI426&gt;=3,INDEX($DD:$DD,$GH426+3),"")</f>
      </c>
      <c r="EW426">
        <f>IF($GI426&gt;=4,INDEX($DD:$DD,$GH426+4),"")</f>
      </c>
      <c r="EX426">
        <f>IF($GI426&gt;=5,INDEX($DD:$DD,$GH426+5),"")</f>
      </c>
      <c r="EY426">
        <f>IF($GI426&gt;=6,INDEX($DD:$DD,$GH426+6),"")</f>
      </c>
      <c r="EZ426">
        <f>IF($GI426&gt;=7,INDEX($DD:$DD,$GH426+7),"")</f>
      </c>
      <c r="FA426">
        <f>IF($GI426&gt;=8,INDEX($DD:$DD,$GH426+8),"")</f>
      </c>
      <c r="FB426">
        <f>IF($GI426&gt;=9,INDEX($DD:$DD,$GH426+9),"")</f>
      </c>
      <c r="FC426">
        <f>IF($GI426&gt;=10,INDEX($DD:$DD,$GH426+10),"")</f>
      </c>
      <c r="FD426">
        <f>IF($GI426&gt;=11,INDEX($DD:$DD,$GH426+11),"")</f>
      </c>
      <c r="FE426">
        <f>IF($GI426&gt;=12,INDEX($DD:$DD,$GH426+12),"")</f>
      </c>
      <c r="FF426">
        <f>IF($GI426&gt;=13,INDEX($DD:$DD,$GH426+13),"")</f>
      </c>
      <c r="FG426">
        <f>IF($GI426&gt;=14,INDEX($DD:$DD,$GH426+14),"")</f>
      </c>
      <c r="FH426">
        <f>IF($GI426&gt;=15,INDEX($DD:$DD,$GH426+15),"")</f>
      </c>
      <c r="FI426">
        <f>IF($GI426&gt;=16,INDEX($DD:$DD,$GH426+16),"")</f>
      </c>
      <c r="FJ426">
        <f>IF($GI426&gt;=17,INDEX($DD:$DD,$GH426+17),"")</f>
      </c>
      <c r="FK426">
        <f>IF($GI426&gt;=18,INDEX($DD:$DD,$GH426+18),"")</f>
      </c>
      <c r="FL426">
        <f>IF($GI426&gt;=19,INDEX($DD:$DD,$GH426+19),"")</f>
      </c>
      <c r="FM426">
        <f>IF($GI426&gt;=20,INDEX($DD:$DD,$GH426+20),"")</f>
      </c>
      <c r="FN426">
        <f>IF($GI426&gt;=21,INDEX($DD:$DD,$GH426+21),"")</f>
      </c>
      <c r="FO426">
        <f>IF($GI426&gt;=22,INDEX($DD:$DD,$GH426+22),"")</f>
      </c>
      <c r="FP426">
        <f>IF($GI426&gt;=23,INDEX($DD:$DD,$GH426+23),"")</f>
      </c>
      <c r="FQ426">
        <f>IF($GI426&gt;=24,INDEX($DD:$DD,$GH426+24),"")</f>
      </c>
      <c r="FR426">
        <f>IF($GI426&gt;=25,INDEX($DD:$DD,$GH426+25),"")</f>
      </c>
      <c r="FS426">
        <f>IF($GI426&gt;=26,INDEX($DD:$DD,$GH426+26),"")</f>
      </c>
      <c r="FT426">
        <f>IF($GI426&gt;=27,INDEX($DD:$DD,$GH426+27),"")</f>
      </c>
      <c r="FU426">
        <f>IF($GI426&gt;=28,INDEX($DD:$DD,$GH426+28),"")</f>
      </c>
      <c r="FV426">
        <f>IF($GI426&gt;=29,INDEX($DD:$DD,$GH426+29),"")</f>
      </c>
      <c r="FW426">
        <f>IF($GI426&gt;=30,INDEX($DD:$DD,$GH426+30),"")</f>
      </c>
      <c r="FX426">
        <f>IF($GI426&gt;=31,INDEX($DD:$DD,$GH426+31),"")</f>
      </c>
      <c r="FY426">
        <f>IF($GI426&gt;=32,INDEX($DD:$DD,$GH426+32),"")</f>
      </c>
      <c r="FZ426">
        <f>IF($GI426&gt;=33,INDEX($DD:$DD,$GH426+33),"")</f>
      </c>
      <c r="GA426">
        <f>IF($GI426&gt;=34,INDEX($DD:$DD,$GH426+34),"")</f>
      </c>
      <c r="GB426">
        <f>IF($GI426&gt;=35,INDEX($DD:$DD,$GH426+35),"")</f>
      </c>
      <c r="GC426">
        <f>IF($GI426&gt;=36,INDEX($DD:$DD,$GH426+36),"")</f>
      </c>
      <c r="GD426">
        <f>IF($GI426&gt;=37,INDEX($DD:$DD,$GH426+37),"")</f>
      </c>
      <c r="GE426">
        <f>IF($GI426&gt;=38,INDEX($DD:$DD,$GH426+38),"")</f>
      </c>
      <c r="GF426">
        <f>IF($GI426&gt;=39,INDEX($DD:$DD,$GH426+39),"")</f>
      </c>
      <c r="GG426">
        <f>IF($GI426&gt;=40,INDEX($DD:$DD,$GH426+40),"")</f>
      </c>
      <c r="GH426">
        <f>IFERROR(MATCH($DB426,$DC$2:$DC$148,0)+1,0)</f>
      </c>
      <c r="GI426">
        <f>IFERROR(INDEX($DE$2:$DE$148,MATCH($DB426,$DC$2:$DC$148,0)),0)</f>
      </c>
      <c r="GJ426">
        <f>IFERROR(MATCH($S426,$DF$426:$ES$426,0),0)</f>
      </c>
      <c r="GK426">
        <f>IF($GJ426&gt;0,INDEX($ET$426:$GG$426,$GJ426),"")</f>
      </c>
      <c r="GN426">
        <f>IF($IW426&gt;=1,INDEX($GL:$GL,$IV426+1),"")</f>
      </c>
      <c r="GO426">
        <f>IF($IW426&gt;=2,INDEX($GL:$GL,$IV426+2),"")</f>
      </c>
      <c r="GP426">
        <f>IF($IW426&gt;=3,INDEX($GL:$GL,$IV426+3),"")</f>
      </c>
      <c r="GQ426">
        <f>IF($IW426&gt;=4,INDEX($GL:$GL,$IV426+4),"")</f>
      </c>
      <c r="GR426">
        <f>IF($IW426&gt;=5,INDEX($GL:$GL,$IV426+5),"")</f>
      </c>
      <c r="GS426">
        <f>IF($IW426&gt;=6,INDEX($GL:$GL,$IV426+6),"")</f>
      </c>
      <c r="GT426">
        <f>IF($IW426&gt;=7,INDEX($GL:$GL,$IV426+7),"")</f>
      </c>
      <c r="GU426">
        <f>IF($IW426&gt;=8,INDEX($GL:$GL,$IV426+8),"")</f>
      </c>
      <c r="GV426">
        <f>IF($IW426&gt;=9,INDEX($GL:$GL,$IV426+9),"")</f>
      </c>
      <c r="GW426">
        <f>IF($IW426&gt;=10,INDEX($GL:$GL,$IV426+10),"")</f>
      </c>
      <c r="GX426">
        <f>IF($IW426&gt;=11,INDEX($GL:$GL,$IV426+11),"")</f>
      </c>
      <c r="GY426">
        <f>IF($IW426&gt;=12,INDEX($GL:$GL,$IV426+12),"")</f>
      </c>
      <c r="GZ426">
        <f>IF($IW426&gt;=13,INDEX($GL:$GL,$IV426+13),"")</f>
      </c>
      <c r="HA426">
        <f>IF($IW426&gt;=14,INDEX($GL:$GL,$IV426+14),"")</f>
      </c>
      <c r="HB426">
        <f>IF($IW426&gt;=15,INDEX($GL:$GL,$IV426+15),"")</f>
      </c>
      <c r="HC426">
        <f>IF($IW426&gt;=16,INDEX($GL:$GL,$IV426+16),"")</f>
      </c>
      <c r="HD426">
        <f>IF($IW426&gt;=17,INDEX($GL:$GL,$IV426+17),"")</f>
      </c>
      <c r="HE426">
        <f>IF($IW426&gt;=18,INDEX($GL:$GL,$IV426+18),"")</f>
      </c>
      <c r="HF426">
        <f>IF($IW426&gt;=19,INDEX($GL:$GL,$IV426+19),"")</f>
      </c>
      <c r="HG426">
        <f>IF($IW426&gt;=20,INDEX($GL:$GL,$IV426+20),"")</f>
      </c>
      <c r="HH426">
        <f>IF($IW426&gt;=21,INDEX($GL:$GL,$IV426+21),"")</f>
      </c>
      <c r="HI426">
        <f>IF($IW426&gt;=22,INDEX($GL:$GL,$IV426+22),"")</f>
      </c>
      <c r="HJ426">
        <f>IF($IW426&gt;=23,INDEX($GL:$GL,$IV426+23),"")</f>
      </c>
      <c r="HK426">
        <f>IF($IW426&gt;=24,INDEX($GL:$GL,$IV426+24),"")</f>
      </c>
      <c r="HL426">
        <f>IF($IW426&gt;=25,INDEX($GL:$GL,$IV426+25),"")</f>
      </c>
      <c r="HM426">
        <f>IF($IW426&gt;=26,INDEX($GL:$GL,$IV426+26),"")</f>
      </c>
      <c r="HN426">
        <f>IF($IW426&gt;=27,INDEX($GL:$GL,$IV426+27),"")</f>
      </c>
      <c r="HO426">
        <f>IF($IW426&gt;=28,INDEX($GL:$GL,$IV426+28),"")</f>
      </c>
      <c r="HP426">
        <f>IF($IW426&gt;=29,INDEX($GL:$GL,$IV426+29),"")</f>
      </c>
      <c r="HQ426">
        <f>IF($IW426&gt;=30,INDEX($GL:$GL,$IV426+30),"")</f>
      </c>
      <c r="HR426">
        <f>IF($IW426&gt;=31,INDEX($GL:$GL,$IV426+31),"")</f>
      </c>
      <c r="HS426">
        <f>IF($IW426&gt;=32,INDEX($GL:$GL,$IV426+32),"")</f>
      </c>
      <c r="HT426">
        <f>IF($IW426&gt;=33,INDEX($GL:$GL,$IV426+33),"")</f>
      </c>
      <c r="HU426">
        <f>IF($IW426&gt;=34,INDEX($GL:$GL,$IV426+34),"")</f>
      </c>
      <c r="HV426">
        <f>IF($IW426&gt;=35,INDEX($GL:$GL,$IV426+35),"")</f>
      </c>
      <c r="HW426">
        <f>IF($IW426&gt;=36,INDEX($GL:$GL,$IV426+36),"")</f>
      </c>
      <c r="HX426">
        <f>IF($IW426&gt;=37,INDEX($GL:$GL,$IV426+37),"")</f>
      </c>
      <c r="HY426">
        <f>IF($IW426&gt;=38,INDEX($GL:$GL,$IV426+38),"")</f>
      </c>
      <c r="HZ426">
        <f>IF($IW426&gt;=39,INDEX($GL:$GL,$IV426+39),"")</f>
      </c>
      <c r="IA426">
        <f>IF($IW426&gt;=40,INDEX($GL:$GL,$IV426+40),"")</f>
      </c>
      <c r="IB426">
        <f>IF($IW426&gt;=41,INDEX($GL:$GL,$IV426+41),"")</f>
      </c>
      <c r="IC426">
        <f>IF($IW426&gt;=42,INDEX($GL:$GL,$IV426+42),"")</f>
      </c>
      <c r="ID426">
        <f>IF($IW426&gt;=43,INDEX($GL:$GL,$IV426+43),"")</f>
      </c>
      <c r="IE426">
        <f>IF($IW426&gt;=44,INDEX($GL:$GL,$IV426+44),"")</f>
      </c>
      <c r="IF426">
        <f>IF($IW426&gt;=45,INDEX($GL:$GL,$IV426+45),"")</f>
      </c>
      <c r="IG426">
        <f>IF($IW426&gt;=46,INDEX($GL:$GL,$IV426+46),"")</f>
      </c>
      <c r="IH426">
        <f>IF($IW426&gt;=47,INDEX($GL:$GL,$IV426+47),"")</f>
      </c>
      <c r="II426">
        <f>IF($IW426&gt;=48,INDEX($GL:$GL,$IV426+48),"")</f>
      </c>
      <c r="IJ426">
        <f>IF($IW426&gt;=49,INDEX($GL:$GL,$IV426+49),"")</f>
      </c>
      <c r="IK426">
        <f>IF($IW426&gt;=50,INDEX($GL:$GL,$IV426+50),"")</f>
      </c>
      <c r="IL426">
        <f>IF($IW426&gt;=51,INDEX($GL:$GL,$IV426+51),"")</f>
      </c>
      <c r="IM426">
        <f>IF($IW426&gt;=52,INDEX($GL:$GL,$IV426+52),"")</f>
      </c>
      <c r="IN426">
        <f>IF($IW426&gt;=53,INDEX($GL:$GL,$IV426+53),"")</f>
      </c>
      <c r="IO426">
        <f>IF($IW426&gt;=54,INDEX($GL:$GL,$IV426+54),"")</f>
      </c>
      <c r="IP426">
        <f>IF($IW426&gt;=55,INDEX($GL:$GL,$IV426+55),"")</f>
      </c>
      <c r="IQ426">
        <f>IF($IW426&gt;=56,INDEX($GL:$GL,$IV426+56),"")</f>
      </c>
      <c r="IR426">
        <f>IF($IW426&gt;=57,INDEX($GL:$GL,$IV426+57),"")</f>
      </c>
      <c r="IS426">
        <f>IF($IW426&gt;=58,INDEX($GL:$GL,$IV426+58),"")</f>
      </c>
      <c r="IT426">
        <f>IF($IW426&gt;=59,INDEX($GL:$GL,$IV426+59),"")</f>
      </c>
      <c r="IU426">
        <f>IF($IW426&gt;=60,INDEX($GL:$GL,$IV426+60),"")</f>
      </c>
      <c r="IV426">
        <f>IFERROR(MATCH($GK426,$GL$2:$GL$324,0)+1,0)</f>
      </c>
      <c r="IW426">
        <f>IFERROR(INDEX($GM$2:$GM$324,MATCH($GK426,$GL$2:$GL$324,0)),0)</f>
      </c>
      <c r="IX426" t="s">
        <v>34</v>
      </c>
      <c r="IY426" t="s">
        <v>34</v>
      </c>
    </row>
    <row r="427" spans="1:259" x14ac:dyDescent="0.25">
      <c r="K427">
        <f>IF(OR($N427="",$J427=""),"",IFERROR($N427/$J427,0))</f>
      </c>
      <c r="L427">
        <f>IF($N427="","",
SUM($M427,$O427,$T427,$P427,$R427)*
(1-IF($U427="",0,VALUE($U427)/100)))</f>
      </c>
      <c r="M427">
        <f>IF($N427="","",$N427)</f>
      </c>
      <c r="O427">
        <f>IF($N427="","",
IF($H427="","",
IF(ISNUMBER(SEARCH("exempt",LOWER($H427))),0,
$N427*(VALUE(SUBSTITUTE($H427,"%",""))/100))))</f>
      </c>
      <c r="V427">
        <f>IFERROR(IF(FIND(" - ",$E427)&gt;0,MID($E427,FIND(" - ",$E427)+3,LEN($E427)),""),"")</f>
      </c>
      <c r="AE427" t="s">
        <v>1008</v>
      </c>
      <c r="AJ427">
        <f>IFERROR(LEFT($E427,FIND(" - ",$E427)-1),$E427)</f>
      </c>
      <c r="AM427">
        <f>IF($CB427&gt;=1,INDEX($AK:$AK,$CA427+1),"")</f>
      </c>
      <c r="AN427">
        <f>IF($CB427&gt;=2,INDEX($AK:$AK,$CA427+2),"")</f>
      </c>
      <c r="AO427">
        <f>IF($CB427&gt;=3,INDEX($AK:$AK,$CA427+3),"")</f>
      </c>
      <c r="AP427">
        <f>IF($CB427&gt;=4,INDEX($AK:$AK,$CA427+4),"")</f>
      </c>
      <c r="AQ427">
        <f>IF($CB427&gt;=5,INDEX($AK:$AK,$CA427+5),"")</f>
      </c>
      <c r="AR427">
        <f>IF($CB427&gt;=6,INDEX($AK:$AK,$CA427+6),"")</f>
      </c>
      <c r="AS427">
        <f>IF($CB427&gt;=7,INDEX($AK:$AK,$CA427+7),"")</f>
      </c>
      <c r="AT427">
        <f>IF($CB427&gt;=8,INDEX($AK:$AK,$CA427+8),"")</f>
      </c>
      <c r="AU427">
        <f>IF($CB427&gt;=9,INDEX($AK:$AK,$CA427+9),"")</f>
      </c>
      <c r="AV427">
        <f>IF($CB427&gt;=10,INDEX($AK:$AK,$CA427+10),"")</f>
      </c>
      <c r="AW427">
        <f>IF($CB427&gt;=11,INDEX($AK:$AK,$CA427+11),"")</f>
      </c>
      <c r="AX427">
        <f>IF($CB427&gt;=12,INDEX($AK:$AK,$CA427+12),"")</f>
      </c>
      <c r="AY427">
        <f>IF($CB427&gt;=13,INDEX($AK:$AK,$CA427+13),"")</f>
      </c>
      <c r="AZ427">
        <f>IF($CB427&gt;=14,INDEX($AK:$AK,$CA427+14),"")</f>
      </c>
      <c r="BA427">
        <f>IF($CB427&gt;=15,INDEX($AK:$AK,$CA427+15),"")</f>
      </c>
      <c r="BB427">
        <f>IF($CB427&gt;=16,INDEX($AK:$AK,$CA427+16),"")</f>
      </c>
      <c r="BC427">
        <f>IF($CB427&gt;=17,INDEX($AK:$AK,$CA427+17),"")</f>
      </c>
      <c r="BD427">
        <f>IF($CB427&gt;=18,INDEX($AK:$AK,$CA427+18),"")</f>
      </c>
      <c r="BE427">
        <f>IF($CB427&gt;=19,INDEX($AK:$AK,$CA427+19),"")</f>
      </c>
      <c r="BF427">
        <f>IF($CB427&gt;=20,INDEX($AK:$AK,$CA427+20),"")</f>
      </c>
      <c r="BG427">
        <f>IF($CB427&gt;=21,INDEX($AK:$AK,$CA427+21),"")</f>
      </c>
      <c r="BH427">
        <f>IF($CB427&gt;=22,INDEX($AK:$AK,$CA427+22),"")</f>
      </c>
      <c r="BI427">
        <f>IF($CB427&gt;=23,INDEX($AK:$AK,$CA427+23),"")</f>
      </c>
      <c r="BJ427">
        <f>IF($CB427&gt;=24,INDEX($AK:$AK,$CA427+24),"")</f>
      </c>
      <c r="BK427">
        <f>IF($CB427&gt;=25,INDEX($AK:$AK,$CA427+25),"")</f>
      </c>
      <c r="BL427">
        <f>IF($CB427&gt;=26,INDEX($AK:$AK,$CA427+26),"")</f>
      </c>
      <c r="BM427">
        <f>IF($CB427&gt;=27,INDEX($AK:$AK,$CA427+27),"")</f>
      </c>
      <c r="BN427">
        <f>IF($CB427&gt;=28,INDEX($AK:$AK,$CA427+28),"")</f>
      </c>
      <c r="BO427">
        <f>IF($CB427&gt;=29,INDEX($AK:$AK,$CA427+29),"")</f>
      </c>
      <c r="BP427">
        <f>IF($CB427&gt;=30,INDEX($AK:$AK,$CA427+30),"")</f>
      </c>
      <c r="BQ427">
        <f>IF($CB427&gt;=31,INDEX($AK:$AK,$CA427+31),"")</f>
      </c>
      <c r="BR427">
        <f>IF($CB427&gt;=32,INDEX($AK:$AK,$CA427+32),"")</f>
      </c>
      <c r="BS427">
        <f>IF($CB427&gt;=33,INDEX($AK:$AK,$CA427+33),"")</f>
      </c>
      <c r="BT427">
        <f>IF($CB427&gt;=34,INDEX($AK:$AK,$CA427+34),"")</f>
      </c>
      <c r="BU427">
        <f>IF($CB427&gt;=35,INDEX($AK:$AK,$CA427+35),"")</f>
      </c>
      <c r="BV427">
        <f>IF($CB427&gt;=36,INDEX($AK:$AK,$CA427+36),"")</f>
      </c>
      <c r="BW427">
        <f>IF($CB427&gt;=37,INDEX($AK:$AK,$CA427+37),"")</f>
      </c>
      <c r="BX427">
        <f>IF($CB427&gt;=38,INDEX($AK:$AK,$CA427+38),"")</f>
      </c>
      <c r="BY427">
        <f>IF($CB427&gt;=39,INDEX($AK:$AK,$CA427+39),"")</f>
      </c>
      <c r="BZ427">
        <f>IF($CB427&gt;=40,INDEX($AK:$AK,$CA427+40),"")</f>
      </c>
      <c r="CA427">
        <f>IFERROR(MATCH($AJ427,$AK$2:$AK$134,0)+1,0)</f>
      </c>
      <c r="CB427">
        <f>IFERROR(INDEX($AL$2:$AL$134,MATCH($AJ427,$AK$2:$AK$134,0)),0)</f>
      </c>
      <c r="CC427">
        <f>IFERROR(LEFT($F427,FIND(" - ",$F427)-1),$F427)</f>
      </c>
      <c r="CF427">
        <f>IF($DA427&gt;=1,INDEX($CD:$CD,$CZ427+1),"")</f>
      </c>
      <c r="CG427">
        <f>IF($DA427&gt;=2,INDEX($CD:$CD,$CZ427+2),"")</f>
      </c>
      <c r="CH427">
        <f>IF($DA427&gt;=3,INDEX($CD:$CD,$CZ427+3),"")</f>
      </c>
      <c r="CI427">
        <f>IF($DA427&gt;=4,INDEX($CD:$CD,$CZ427+4),"")</f>
      </c>
      <c r="CJ427">
        <f>IF($DA427&gt;=5,INDEX($CD:$CD,$CZ427+5),"")</f>
      </c>
      <c r="CK427">
        <f>IF($DA427&gt;=6,INDEX($CD:$CD,$CZ427+6),"")</f>
      </c>
      <c r="CL427">
        <f>IF($DA427&gt;=7,INDEX($CD:$CD,$CZ427+7),"")</f>
      </c>
      <c r="CM427">
        <f>IF($DA427&gt;=8,INDEX($CD:$CD,$CZ427+8),"")</f>
      </c>
      <c r="CN427">
        <f>IF($DA427&gt;=9,INDEX($CD:$CD,$CZ427+9),"")</f>
      </c>
      <c r="CO427">
        <f>IF($DA427&gt;=10,INDEX($CD:$CD,$CZ427+10),"")</f>
      </c>
      <c r="CP427">
        <f>IF($DA427&gt;=11,INDEX($CD:$CD,$CZ427+11),"")</f>
      </c>
      <c r="CQ427">
        <f>IF($DA427&gt;=12,INDEX($CD:$CD,$CZ427+12),"")</f>
      </c>
      <c r="CR427">
        <f>IF($DA427&gt;=13,INDEX($CD:$CD,$CZ427+13),"")</f>
      </c>
      <c r="CS427">
        <f>IF($DA427&gt;=14,INDEX($CD:$CD,$CZ427+14),"")</f>
      </c>
      <c r="CT427">
        <f>IF($DA427&gt;=15,INDEX($CD:$CD,$CZ427+15),"")</f>
      </c>
      <c r="CU427">
        <f>IF($DA427&gt;=16,INDEX($CD:$CD,$CZ427+16),"")</f>
      </c>
      <c r="CV427">
        <f>IF($DA427&gt;=17,INDEX($CD:$CD,$CZ427+17),"")</f>
      </c>
      <c r="CW427">
        <f>IF($DA427&gt;=18,INDEX($CD:$CD,$CZ427+18),"")</f>
      </c>
      <c r="CX427">
        <f>IF($DA427&gt;=19,INDEX($CD:$CD,$CZ427+19),"")</f>
      </c>
      <c r="CY427">
        <f>IF($DA427&gt;=20,INDEX($CD:$CD,$CZ427+20),"")</f>
      </c>
      <c r="CZ427">
        <f>IFERROR(MATCH($CC427,$CD$2:$CD$263,0)+1,0)</f>
      </c>
      <c r="DA427">
        <f>IFERROR(INDEX($CE$2:$CE$263,MATCH($CC427,$CD$2:$CD$263,0)),0)</f>
      </c>
      <c r="DB427">
        <f>IFERROR(INDEX($AI:$AI,MATCH($H427,$AH:$AH,0))&amp;"","")</f>
      </c>
      <c r="DF427">
        <f>IF($GI427&gt;=1,INDEX($DC:$DC,$GH427+1),"")</f>
      </c>
      <c r="DG427">
        <f>IF($GI427&gt;=2,INDEX($DC:$DC,$GH427+2),"")</f>
      </c>
      <c r="DH427">
        <f>IF($GI427&gt;=3,INDEX($DC:$DC,$GH427+3),"")</f>
      </c>
      <c r="DI427">
        <f>IF($GI427&gt;=4,INDEX($DC:$DC,$GH427+4),"")</f>
      </c>
      <c r="DJ427">
        <f>IF($GI427&gt;=5,INDEX($DC:$DC,$GH427+5),"")</f>
      </c>
      <c r="DK427">
        <f>IF($GI427&gt;=6,INDEX($DC:$DC,$GH427+6),"")</f>
      </c>
      <c r="DL427">
        <f>IF($GI427&gt;=7,INDEX($DC:$DC,$GH427+7),"")</f>
      </c>
      <c r="DM427">
        <f>IF($GI427&gt;=8,INDEX($DC:$DC,$GH427+8),"")</f>
      </c>
      <c r="DN427">
        <f>IF($GI427&gt;=9,INDEX($DC:$DC,$GH427+9),"")</f>
      </c>
      <c r="DO427">
        <f>IF($GI427&gt;=10,INDEX($DC:$DC,$GH427+10),"")</f>
      </c>
      <c r="DP427">
        <f>IF($GI427&gt;=11,INDEX($DC:$DC,$GH427+11),"")</f>
      </c>
      <c r="DQ427">
        <f>IF($GI427&gt;=12,INDEX($DC:$DC,$GH427+12),"")</f>
      </c>
      <c r="DR427">
        <f>IF($GI427&gt;=13,INDEX($DC:$DC,$GH427+13),"")</f>
      </c>
      <c r="DS427">
        <f>IF($GI427&gt;=14,INDEX($DC:$DC,$GH427+14),"")</f>
      </c>
      <c r="DT427">
        <f>IF($GI427&gt;=15,INDEX($DC:$DC,$GH427+15),"")</f>
      </c>
      <c r="DU427">
        <f>IF($GI427&gt;=16,INDEX($DC:$DC,$GH427+16),"")</f>
      </c>
      <c r="DV427">
        <f>IF($GI427&gt;=17,INDEX($DC:$DC,$GH427+17),"")</f>
      </c>
      <c r="DW427">
        <f>IF($GI427&gt;=18,INDEX($DC:$DC,$GH427+18),"")</f>
      </c>
      <c r="DX427">
        <f>IF($GI427&gt;=19,INDEX($DC:$DC,$GH427+19),"")</f>
      </c>
      <c r="DY427">
        <f>IF($GI427&gt;=20,INDEX($DC:$DC,$GH427+20),"")</f>
      </c>
      <c r="DZ427">
        <f>IF($GI427&gt;=21,INDEX($DC:$DC,$GH427+21),"")</f>
      </c>
      <c r="EA427">
        <f>IF($GI427&gt;=22,INDEX($DC:$DC,$GH427+22),"")</f>
      </c>
      <c r="EB427">
        <f>IF($GI427&gt;=23,INDEX($DC:$DC,$GH427+23),"")</f>
      </c>
      <c r="EC427">
        <f>IF($GI427&gt;=24,INDEX($DC:$DC,$GH427+24),"")</f>
      </c>
      <c r="ED427">
        <f>IF($GI427&gt;=25,INDEX($DC:$DC,$GH427+25),"")</f>
      </c>
      <c r="EE427">
        <f>IF($GI427&gt;=26,INDEX($DC:$DC,$GH427+26),"")</f>
      </c>
      <c r="EF427">
        <f>IF($GI427&gt;=27,INDEX($DC:$DC,$GH427+27),"")</f>
      </c>
      <c r="EG427">
        <f>IF($GI427&gt;=28,INDEX($DC:$DC,$GH427+28),"")</f>
      </c>
      <c r="EH427">
        <f>IF($GI427&gt;=29,INDEX($DC:$DC,$GH427+29),"")</f>
      </c>
      <c r="EI427">
        <f>IF($GI427&gt;=30,INDEX($DC:$DC,$GH427+30),"")</f>
      </c>
      <c r="EJ427">
        <f>IF($GI427&gt;=31,INDEX($DC:$DC,$GH427+31),"")</f>
      </c>
      <c r="EK427">
        <f>IF($GI427&gt;=32,INDEX($DC:$DC,$GH427+32),"")</f>
      </c>
      <c r="EL427">
        <f>IF($GI427&gt;=33,INDEX($DC:$DC,$GH427+33),"")</f>
      </c>
      <c r="EM427">
        <f>IF($GI427&gt;=34,INDEX($DC:$DC,$GH427+34),"")</f>
      </c>
      <c r="EN427">
        <f>IF($GI427&gt;=35,INDEX($DC:$DC,$GH427+35),"")</f>
      </c>
      <c r="EO427">
        <f>IF($GI427&gt;=36,INDEX($DC:$DC,$GH427+36),"")</f>
      </c>
      <c r="EP427">
        <f>IF($GI427&gt;=37,INDEX($DC:$DC,$GH427+37),"")</f>
      </c>
      <c r="EQ427">
        <f>IF($GI427&gt;=38,INDEX($DC:$DC,$GH427+38),"")</f>
      </c>
      <c r="ER427">
        <f>IF($GI427&gt;=39,INDEX($DC:$DC,$GH427+39),"")</f>
      </c>
      <c r="ES427">
        <f>IF($GI427&gt;=40,INDEX($DC:$DC,$GH427+40),"")</f>
      </c>
      <c r="ET427">
        <f>IF($GI427&gt;=1,INDEX($DD:$DD,$GH427+1),"")</f>
      </c>
      <c r="EU427">
        <f>IF($GI427&gt;=2,INDEX($DD:$DD,$GH427+2),"")</f>
      </c>
      <c r="EV427">
        <f>IF($GI427&gt;=3,INDEX($DD:$DD,$GH427+3),"")</f>
      </c>
      <c r="EW427">
        <f>IF($GI427&gt;=4,INDEX($DD:$DD,$GH427+4),"")</f>
      </c>
      <c r="EX427">
        <f>IF($GI427&gt;=5,INDEX($DD:$DD,$GH427+5),"")</f>
      </c>
      <c r="EY427">
        <f>IF($GI427&gt;=6,INDEX($DD:$DD,$GH427+6),"")</f>
      </c>
      <c r="EZ427">
        <f>IF($GI427&gt;=7,INDEX($DD:$DD,$GH427+7),"")</f>
      </c>
      <c r="FA427">
        <f>IF($GI427&gt;=8,INDEX($DD:$DD,$GH427+8),"")</f>
      </c>
      <c r="FB427">
        <f>IF($GI427&gt;=9,INDEX($DD:$DD,$GH427+9),"")</f>
      </c>
      <c r="FC427">
        <f>IF($GI427&gt;=10,INDEX($DD:$DD,$GH427+10),"")</f>
      </c>
      <c r="FD427">
        <f>IF($GI427&gt;=11,INDEX($DD:$DD,$GH427+11),"")</f>
      </c>
      <c r="FE427">
        <f>IF($GI427&gt;=12,INDEX($DD:$DD,$GH427+12),"")</f>
      </c>
      <c r="FF427">
        <f>IF($GI427&gt;=13,INDEX($DD:$DD,$GH427+13),"")</f>
      </c>
      <c r="FG427">
        <f>IF($GI427&gt;=14,INDEX($DD:$DD,$GH427+14),"")</f>
      </c>
      <c r="FH427">
        <f>IF($GI427&gt;=15,INDEX($DD:$DD,$GH427+15),"")</f>
      </c>
      <c r="FI427">
        <f>IF($GI427&gt;=16,INDEX($DD:$DD,$GH427+16),"")</f>
      </c>
      <c r="FJ427">
        <f>IF($GI427&gt;=17,INDEX($DD:$DD,$GH427+17),"")</f>
      </c>
      <c r="FK427">
        <f>IF($GI427&gt;=18,INDEX($DD:$DD,$GH427+18),"")</f>
      </c>
      <c r="FL427">
        <f>IF($GI427&gt;=19,INDEX($DD:$DD,$GH427+19),"")</f>
      </c>
      <c r="FM427">
        <f>IF($GI427&gt;=20,INDEX($DD:$DD,$GH427+20),"")</f>
      </c>
      <c r="FN427">
        <f>IF($GI427&gt;=21,INDEX($DD:$DD,$GH427+21),"")</f>
      </c>
      <c r="FO427">
        <f>IF($GI427&gt;=22,INDEX($DD:$DD,$GH427+22),"")</f>
      </c>
      <c r="FP427">
        <f>IF($GI427&gt;=23,INDEX($DD:$DD,$GH427+23),"")</f>
      </c>
      <c r="FQ427">
        <f>IF($GI427&gt;=24,INDEX($DD:$DD,$GH427+24),"")</f>
      </c>
      <c r="FR427">
        <f>IF($GI427&gt;=25,INDEX($DD:$DD,$GH427+25),"")</f>
      </c>
      <c r="FS427">
        <f>IF($GI427&gt;=26,INDEX($DD:$DD,$GH427+26),"")</f>
      </c>
      <c r="FT427">
        <f>IF($GI427&gt;=27,INDEX($DD:$DD,$GH427+27),"")</f>
      </c>
      <c r="FU427">
        <f>IF($GI427&gt;=28,INDEX($DD:$DD,$GH427+28),"")</f>
      </c>
      <c r="FV427">
        <f>IF($GI427&gt;=29,INDEX($DD:$DD,$GH427+29),"")</f>
      </c>
      <c r="FW427">
        <f>IF($GI427&gt;=30,INDEX($DD:$DD,$GH427+30),"")</f>
      </c>
      <c r="FX427">
        <f>IF($GI427&gt;=31,INDEX($DD:$DD,$GH427+31),"")</f>
      </c>
      <c r="FY427">
        <f>IF($GI427&gt;=32,INDEX($DD:$DD,$GH427+32),"")</f>
      </c>
      <c r="FZ427">
        <f>IF($GI427&gt;=33,INDEX($DD:$DD,$GH427+33),"")</f>
      </c>
      <c r="GA427">
        <f>IF($GI427&gt;=34,INDEX($DD:$DD,$GH427+34),"")</f>
      </c>
      <c r="GB427">
        <f>IF($GI427&gt;=35,INDEX($DD:$DD,$GH427+35),"")</f>
      </c>
      <c r="GC427">
        <f>IF($GI427&gt;=36,INDEX($DD:$DD,$GH427+36),"")</f>
      </c>
      <c r="GD427">
        <f>IF($GI427&gt;=37,INDEX($DD:$DD,$GH427+37),"")</f>
      </c>
      <c r="GE427">
        <f>IF($GI427&gt;=38,INDEX($DD:$DD,$GH427+38),"")</f>
      </c>
      <c r="GF427">
        <f>IF($GI427&gt;=39,INDEX($DD:$DD,$GH427+39),"")</f>
      </c>
      <c r="GG427">
        <f>IF($GI427&gt;=40,INDEX($DD:$DD,$GH427+40),"")</f>
      </c>
      <c r="GH427">
        <f>IFERROR(MATCH($DB427,$DC$2:$DC$148,0)+1,0)</f>
      </c>
      <c r="GI427">
        <f>IFERROR(INDEX($DE$2:$DE$148,MATCH($DB427,$DC$2:$DC$148,0)),0)</f>
      </c>
      <c r="GJ427">
        <f>IFERROR(MATCH($S427,$DF$427:$ES$427,0),0)</f>
      </c>
      <c r="GK427">
        <f>IF($GJ427&gt;0,INDEX($ET$427:$GG$427,$GJ427),"")</f>
      </c>
      <c r="GN427">
        <f>IF($IW427&gt;=1,INDEX($GL:$GL,$IV427+1),"")</f>
      </c>
      <c r="GO427">
        <f>IF($IW427&gt;=2,INDEX($GL:$GL,$IV427+2),"")</f>
      </c>
      <c r="GP427">
        <f>IF($IW427&gt;=3,INDEX($GL:$GL,$IV427+3),"")</f>
      </c>
      <c r="GQ427">
        <f>IF($IW427&gt;=4,INDEX($GL:$GL,$IV427+4),"")</f>
      </c>
      <c r="GR427">
        <f>IF($IW427&gt;=5,INDEX($GL:$GL,$IV427+5),"")</f>
      </c>
      <c r="GS427">
        <f>IF($IW427&gt;=6,INDEX($GL:$GL,$IV427+6),"")</f>
      </c>
      <c r="GT427">
        <f>IF($IW427&gt;=7,INDEX($GL:$GL,$IV427+7),"")</f>
      </c>
      <c r="GU427">
        <f>IF($IW427&gt;=8,INDEX($GL:$GL,$IV427+8),"")</f>
      </c>
      <c r="GV427">
        <f>IF($IW427&gt;=9,INDEX($GL:$GL,$IV427+9),"")</f>
      </c>
      <c r="GW427">
        <f>IF($IW427&gt;=10,INDEX($GL:$GL,$IV427+10),"")</f>
      </c>
      <c r="GX427">
        <f>IF($IW427&gt;=11,INDEX($GL:$GL,$IV427+11),"")</f>
      </c>
      <c r="GY427">
        <f>IF($IW427&gt;=12,INDEX($GL:$GL,$IV427+12),"")</f>
      </c>
      <c r="GZ427">
        <f>IF($IW427&gt;=13,INDEX($GL:$GL,$IV427+13),"")</f>
      </c>
      <c r="HA427">
        <f>IF($IW427&gt;=14,INDEX($GL:$GL,$IV427+14),"")</f>
      </c>
      <c r="HB427">
        <f>IF($IW427&gt;=15,INDEX($GL:$GL,$IV427+15),"")</f>
      </c>
      <c r="HC427">
        <f>IF($IW427&gt;=16,INDEX($GL:$GL,$IV427+16),"")</f>
      </c>
      <c r="HD427">
        <f>IF($IW427&gt;=17,INDEX($GL:$GL,$IV427+17),"")</f>
      </c>
      <c r="HE427">
        <f>IF($IW427&gt;=18,INDEX($GL:$GL,$IV427+18),"")</f>
      </c>
      <c r="HF427">
        <f>IF($IW427&gt;=19,INDEX($GL:$GL,$IV427+19),"")</f>
      </c>
      <c r="HG427">
        <f>IF($IW427&gt;=20,INDEX($GL:$GL,$IV427+20),"")</f>
      </c>
      <c r="HH427">
        <f>IF($IW427&gt;=21,INDEX($GL:$GL,$IV427+21),"")</f>
      </c>
      <c r="HI427">
        <f>IF($IW427&gt;=22,INDEX($GL:$GL,$IV427+22),"")</f>
      </c>
      <c r="HJ427">
        <f>IF($IW427&gt;=23,INDEX($GL:$GL,$IV427+23),"")</f>
      </c>
      <c r="HK427">
        <f>IF($IW427&gt;=24,INDEX($GL:$GL,$IV427+24),"")</f>
      </c>
      <c r="HL427">
        <f>IF($IW427&gt;=25,INDEX($GL:$GL,$IV427+25),"")</f>
      </c>
      <c r="HM427">
        <f>IF($IW427&gt;=26,INDEX($GL:$GL,$IV427+26),"")</f>
      </c>
      <c r="HN427">
        <f>IF($IW427&gt;=27,INDEX($GL:$GL,$IV427+27),"")</f>
      </c>
      <c r="HO427">
        <f>IF($IW427&gt;=28,INDEX($GL:$GL,$IV427+28),"")</f>
      </c>
      <c r="HP427">
        <f>IF($IW427&gt;=29,INDEX($GL:$GL,$IV427+29),"")</f>
      </c>
      <c r="HQ427">
        <f>IF($IW427&gt;=30,INDEX($GL:$GL,$IV427+30),"")</f>
      </c>
      <c r="HR427">
        <f>IF($IW427&gt;=31,INDEX($GL:$GL,$IV427+31),"")</f>
      </c>
      <c r="HS427">
        <f>IF($IW427&gt;=32,INDEX($GL:$GL,$IV427+32),"")</f>
      </c>
      <c r="HT427">
        <f>IF($IW427&gt;=33,INDEX($GL:$GL,$IV427+33),"")</f>
      </c>
      <c r="HU427">
        <f>IF($IW427&gt;=34,INDEX($GL:$GL,$IV427+34),"")</f>
      </c>
      <c r="HV427">
        <f>IF($IW427&gt;=35,INDEX($GL:$GL,$IV427+35),"")</f>
      </c>
      <c r="HW427">
        <f>IF($IW427&gt;=36,INDEX($GL:$GL,$IV427+36),"")</f>
      </c>
      <c r="HX427">
        <f>IF($IW427&gt;=37,INDEX($GL:$GL,$IV427+37),"")</f>
      </c>
      <c r="HY427">
        <f>IF($IW427&gt;=38,INDEX($GL:$GL,$IV427+38),"")</f>
      </c>
      <c r="HZ427">
        <f>IF($IW427&gt;=39,INDEX($GL:$GL,$IV427+39),"")</f>
      </c>
      <c r="IA427">
        <f>IF($IW427&gt;=40,INDEX($GL:$GL,$IV427+40),"")</f>
      </c>
      <c r="IB427">
        <f>IF($IW427&gt;=41,INDEX($GL:$GL,$IV427+41),"")</f>
      </c>
      <c r="IC427">
        <f>IF($IW427&gt;=42,INDEX($GL:$GL,$IV427+42),"")</f>
      </c>
      <c r="ID427">
        <f>IF($IW427&gt;=43,INDEX($GL:$GL,$IV427+43),"")</f>
      </c>
      <c r="IE427">
        <f>IF($IW427&gt;=44,INDEX($GL:$GL,$IV427+44),"")</f>
      </c>
      <c r="IF427">
        <f>IF($IW427&gt;=45,INDEX($GL:$GL,$IV427+45),"")</f>
      </c>
      <c r="IG427">
        <f>IF($IW427&gt;=46,INDEX($GL:$GL,$IV427+46),"")</f>
      </c>
      <c r="IH427">
        <f>IF($IW427&gt;=47,INDEX($GL:$GL,$IV427+47),"")</f>
      </c>
      <c r="II427">
        <f>IF($IW427&gt;=48,INDEX($GL:$GL,$IV427+48),"")</f>
      </c>
      <c r="IJ427">
        <f>IF($IW427&gt;=49,INDEX($GL:$GL,$IV427+49),"")</f>
      </c>
      <c r="IK427">
        <f>IF($IW427&gt;=50,INDEX($GL:$GL,$IV427+50),"")</f>
      </c>
      <c r="IL427">
        <f>IF($IW427&gt;=51,INDEX($GL:$GL,$IV427+51),"")</f>
      </c>
      <c r="IM427">
        <f>IF($IW427&gt;=52,INDEX($GL:$GL,$IV427+52),"")</f>
      </c>
      <c r="IN427">
        <f>IF($IW427&gt;=53,INDEX($GL:$GL,$IV427+53),"")</f>
      </c>
      <c r="IO427">
        <f>IF($IW427&gt;=54,INDEX($GL:$GL,$IV427+54),"")</f>
      </c>
      <c r="IP427">
        <f>IF($IW427&gt;=55,INDEX($GL:$GL,$IV427+55),"")</f>
      </c>
      <c r="IQ427">
        <f>IF($IW427&gt;=56,INDEX($GL:$GL,$IV427+56),"")</f>
      </c>
      <c r="IR427">
        <f>IF($IW427&gt;=57,INDEX($GL:$GL,$IV427+57),"")</f>
      </c>
      <c r="IS427">
        <f>IF($IW427&gt;=58,INDEX($GL:$GL,$IV427+58),"")</f>
      </c>
      <c r="IT427">
        <f>IF($IW427&gt;=59,INDEX($GL:$GL,$IV427+59),"")</f>
      </c>
      <c r="IU427">
        <f>IF($IW427&gt;=60,INDEX($GL:$GL,$IV427+60),"")</f>
      </c>
      <c r="IV427">
        <f>IFERROR(MATCH($GK427,$GL$2:$GL$324,0)+1,0)</f>
      </c>
      <c r="IW427">
        <f>IFERROR(INDEX($GM$2:$GM$324,MATCH($GK427,$GL$2:$GL$324,0)),0)</f>
      </c>
      <c r="IX427" t="s">
        <v>34</v>
      </c>
      <c r="IY427" t="s">
        <v>34</v>
      </c>
    </row>
    <row r="428" spans="1:259" x14ac:dyDescent="0.25">
      <c r="K428">
        <f>IF(OR($N428="",$J428=""),"",IFERROR($N428/$J428,0))</f>
      </c>
      <c r="L428">
        <f>IF($N428="","",
SUM($M428,$O428,$T428,$P428,$R428)*
(1-IF($U428="",0,VALUE($U428)/100)))</f>
      </c>
      <c r="M428">
        <f>IF($N428="","",$N428)</f>
      </c>
      <c r="O428">
        <f>IF($N428="","",
IF($H428="","",
IF(ISNUMBER(SEARCH("exempt",LOWER($H428))),0,
$N428*(VALUE(SUBSTITUTE($H428,"%",""))/100))))</f>
      </c>
      <c r="V428">
        <f>IFERROR(IF(FIND(" - ",$E428)&gt;0,MID($E428,FIND(" - ",$E428)+3,LEN($E428)),""),"")</f>
      </c>
      <c r="AE428" t="s">
        <v>1009</v>
      </c>
      <c r="AJ428">
        <f>IFERROR(LEFT($E428,FIND(" - ",$E428)-1),$E428)</f>
      </c>
      <c r="AM428">
        <f>IF($CB428&gt;=1,INDEX($AK:$AK,$CA428+1),"")</f>
      </c>
      <c r="AN428">
        <f>IF($CB428&gt;=2,INDEX($AK:$AK,$CA428+2),"")</f>
      </c>
      <c r="AO428">
        <f>IF($CB428&gt;=3,INDEX($AK:$AK,$CA428+3),"")</f>
      </c>
      <c r="AP428">
        <f>IF($CB428&gt;=4,INDEX($AK:$AK,$CA428+4),"")</f>
      </c>
      <c r="AQ428">
        <f>IF($CB428&gt;=5,INDEX($AK:$AK,$CA428+5),"")</f>
      </c>
      <c r="AR428">
        <f>IF($CB428&gt;=6,INDEX($AK:$AK,$CA428+6),"")</f>
      </c>
      <c r="AS428">
        <f>IF($CB428&gt;=7,INDEX($AK:$AK,$CA428+7),"")</f>
      </c>
      <c r="AT428">
        <f>IF($CB428&gt;=8,INDEX($AK:$AK,$CA428+8),"")</f>
      </c>
      <c r="AU428">
        <f>IF($CB428&gt;=9,INDEX($AK:$AK,$CA428+9),"")</f>
      </c>
      <c r="AV428">
        <f>IF($CB428&gt;=10,INDEX($AK:$AK,$CA428+10),"")</f>
      </c>
      <c r="AW428">
        <f>IF($CB428&gt;=11,INDEX($AK:$AK,$CA428+11),"")</f>
      </c>
      <c r="AX428">
        <f>IF($CB428&gt;=12,INDEX($AK:$AK,$CA428+12),"")</f>
      </c>
      <c r="AY428">
        <f>IF($CB428&gt;=13,INDEX($AK:$AK,$CA428+13),"")</f>
      </c>
      <c r="AZ428">
        <f>IF($CB428&gt;=14,INDEX($AK:$AK,$CA428+14),"")</f>
      </c>
      <c r="BA428">
        <f>IF($CB428&gt;=15,INDEX($AK:$AK,$CA428+15),"")</f>
      </c>
      <c r="BB428">
        <f>IF($CB428&gt;=16,INDEX($AK:$AK,$CA428+16),"")</f>
      </c>
      <c r="BC428">
        <f>IF($CB428&gt;=17,INDEX($AK:$AK,$CA428+17),"")</f>
      </c>
      <c r="BD428">
        <f>IF($CB428&gt;=18,INDEX($AK:$AK,$CA428+18),"")</f>
      </c>
      <c r="BE428">
        <f>IF($CB428&gt;=19,INDEX($AK:$AK,$CA428+19),"")</f>
      </c>
      <c r="BF428">
        <f>IF($CB428&gt;=20,INDEX($AK:$AK,$CA428+20),"")</f>
      </c>
      <c r="BG428">
        <f>IF($CB428&gt;=21,INDEX($AK:$AK,$CA428+21),"")</f>
      </c>
      <c r="BH428">
        <f>IF($CB428&gt;=22,INDEX($AK:$AK,$CA428+22),"")</f>
      </c>
      <c r="BI428">
        <f>IF($CB428&gt;=23,INDEX($AK:$AK,$CA428+23),"")</f>
      </c>
      <c r="BJ428">
        <f>IF($CB428&gt;=24,INDEX($AK:$AK,$CA428+24),"")</f>
      </c>
      <c r="BK428">
        <f>IF($CB428&gt;=25,INDEX($AK:$AK,$CA428+25),"")</f>
      </c>
      <c r="BL428">
        <f>IF($CB428&gt;=26,INDEX($AK:$AK,$CA428+26),"")</f>
      </c>
      <c r="BM428">
        <f>IF($CB428&gt;=27,INDEX($AK:$AK,$CA428+27),"")</f>
      </c>
      <c r="BN428">
        <f>IF($CB428&gt;=28,INDEX($AK:$AK,$CA428+28),"")</f>
      </c>
      <c r="BO428">
        <f>IF($CB428&gt;=29,INDEX($AK:$AK,$CA428+29),"")</f>
      </c>
      <c r="BP428">
        <f>IF($CB428&gt;=30,INDEX($AK:$AK,$CA428+30),"")</f>
      </c>
      <c r="BQ428">
        <f>IF($CB428&gt;=31,INDEX($AK:$AK,$CA428+31),"")</f>
      </c>
      <c r="BR428">
        <f>IF($CB428&gt;=32,INDEX($AK:$AK,$CA428+32),"")</f>
      </c>
      <c r="BS428">
        <f>IF($CB428&gt;=33,INDEX($AK:$AK,$CA428+33),"")</f>
      </c>
      <c r="BT428">
        <f>IF($CB428&gt;=34,INDEX($AK:$AK,$CA428+34),"")</f>
      </c>
      <c r="BU428">
        <f>IF($CB428&gt;=35,INDEX($AK:$AK,$CA428+35),"")</f>
      </c>
      <c r="BV428">
        <f>IF($CB428&gt;=36,INDEX($AK:$AK,$CA428+36),"")</f>
      </c>
      <c r="BW428">
        <f>IF($CB428&gt;=37,INDEX($AK:$AK,$CA428+37),"")</f>
      </c>
      <c r="BX428">
        <f>IF($CB428&gt;=38,INDEX($AK:$AK,$CA428+38),"")</f>
      </c>
      <c r="BY428">
        <f>IF($CB428&gt;=39,INDEX($AK:$AK,$CA428+39),"")</f>
      </c>
      <c r="BZ428">
        <f>IF($CB428&gt;=40,INDEX($AK:$AK,$CA428+40),"")</f>
      </c>
      <c r="CA428">
        <f>IFERROR(MATCH($AJ428,$AK$2:$AK$134,0)+1,0)</f>
      </c>
      <c r="CB428">
        <f>IFERROR(INDEX($AL$2:$AL$134,MATCH($AJ428,$AK$2:$AK$134,0)),0)</f>
      </c>
      <c r="CC428">
        <f>IFERROR(LEFT($F428,FIND(" - ",$F428)-1),$F428)</f>
      </c>
      <c r="CF428">
        <f>IF($DA428&gt;=1,INDEX($CD:$CD,$CZ428+1),"")</f>
      </c>
      <c r="CG428">
        <f>IF($DA428&gt;=2,INDEX($CD:$CD,$CZ428+2),"")</f>
      </c>
      <c r="CH428">
        <f>IF($DA428&gt;=3,INDEX($CD:$CD,$CZ428+3),"")</f>
      </c>
      <c r="CI428">
        <f>IF($DA428&gt;=4,INDEX($CD:$CD,$CZ428+4),"")</f>
      </c>
      <c r="CJ428">
        <f>IF($DA428&gt;=5,INDEX($CD:$CD,$CZ428+5),"")</f>
      </c>
      <c r="CK428">
        <f>IF($DA428&gt;=6,INDEX($CD:$CD,$CZ428+6),"")</f>
      </c>
      <c r="CL428">
        <f>IF($DA428&gt;=7,INDEX($CD:$CD,$CZ428+7),"")</f>
      </c>
      <c r="CM428">
        <f>IF($DA428&gt;=8,INDEX($CD:$CD,$CZ428+8),"")</f>
      </c>
      <c r="CN428">
        <f>IF($DA428&gt;=9,INDEX($CD:$CD,$CZ428+9),"")</f>
      </c>
      <c r="CO428">
        <f>IF($DA428&gt;=10,INDEX($CD:$CD,$CZ428+10),"")</f>
      </c>
      <c r="CP428">
        <f>IF($DA428&gt;=11,INDEX($CD:$CD,$CZ428+11),"")</f>
      </c>
      <c r="CQ428">
        <f>IF($DA428&gt;=12,INDEX($CD:$CD,$CZ428+12),"")</f>
      </c>
      <c r="CR428">
        <f>IF($DA428&gt;=13,INDEX($CD:$CD,$CZ428+13),"")</f>
      </c>
      <c r="CS428">
        <f>IF($DA428&gt;=14,INDEX($CD:$CD,$CZ428+14),"")</f>
      </c>
      <c r="CT428">
        <f>IF($DA428&gt;=15,INDEX($CD:$CD,$CZ428+15),"")</f>
      </c>
      <c r="CU428">
        <f>IF($DA428&gt;=16,INDEX($CD:$CD,$CZ428+16),"")</f>
      </c>
      <c r="CV428">
        <f>IF($DA428&gt;=17,INDEX($CD:$CD,$CZ428+17),"")</f>
      </c>
      <c r="CW428">
        <f>IF($DA428&gt;=18,INDEX($CD:$CD,$CZ428+18),"")</f>
      </c>
      <c r="CX428">
        <f>IF($DA428&gt;=19,INDEX($CD:$CD,$CZ428+19),"")</f>
      </c>
      <c r="CY428">
        <f>IF($DA428&gt;=20,INDEX($CD:$CD,$CZ428+20),"")</f>
      </c>
      <c r="CZ428">
        <f>IFERROR(MATCH($CC428,$CD$2:$CD$263,0)+1,0)</f>
      </c>
      <c r="DA428">
        <f>IFERROR(INDEX($CE$2:$CE$263,MATCH($CC428,$CD$2:$CD$263,0)),0)</f>
      </c>
      <c r="DB428">
        <f>IFERROR(INDEX($AI:$AI,MATCH($H428,$AH:$AH,0))&amp;"","")</f>
      </c>
      <c r="DF428">
        <f>IF($GI428&gt;=1,INDEX($DC:$DC,$GH428+1),"")</f>
      </c>
      <c r="DG428">
        <f>IF($GI428&gt;=2,INDEX($DC:$DC,$GH428+2),"")</f>
      </c>
      <c r="DH428">
        <f>IF($GI428&gt;=3,INDEX($DC:$DC,$GH428+3),"")</f>
      </c>
      <c r="DI428">
        <f>IF($GI428&gt;=4,INDEX($DC:$DC,$GH428+4),"")</f>
      </c>
      <c r="DJ428">
        <f>IF($GI428&gt;=5,INDEX($DC:$DC,$GH428+5),"")</f>
      </c>
      <c r="DK428">
        <f>IF($GI428&gt;=6,INDEX($DC:$DC,$GH428+6),"")</f>
      </c>
      <c r="DL428">
        <f>IF($GI428&gt;=7,INDEX($DC:$DC,$GH428+7),"")</f>
      </c>
      <c r="DM428">
        <f>IF($GI428&gt;=8,INDEX($DC:$DC,$GH428+8),"")</f>
      </c>
      <c r="DN428">
        <f>IF($GI428&gt;=9,INDEX($DC:$DC,$GH428+9),"")</f>
      </c>
      <c r="DO428">
        <f>IF($GI428&gt;=10,INDEX($DC:$DC,$GH428+10),"")</f>
      </c>
      <c r="DP428">
        <f>IF($GI428&gt;=11,INDEX($DC:$DC,$GH428+11),"")</f>
      </c>
      <c r="DQ428">
        <f>IF($GI428&gt;=12,INDEX($DC:$DC,$GH428+12),"")</f>
      </c>
      <c r="DR428">
        <f>IF($GI428&gt;=13,INDEX($DC:$DC,$GH428+13),"")</f>
      </c>
      <c r="DS428">
        <f>IF($GI428&gt;=14,INDEX($DC:$DC,$GH428+14),"")</f>
      </c>
      <c r="DT428">
        <f>IF($GI428&gt;=15,INDEX($DC:$DC,$GH428+15),"")</f>
      </c>
      <c r="DU428">
        <f>IF($GI428&gt;=16,INDEX($DC:$DC,$GH428+16),"")</f>
      </c>
      <c r="DV428">
        <f>IF($GI428&gt;=17,INDEX($DC:$DC,$GH428+17),"")</f>
      </c>
      <c r="DW428">
        <f>IF($GI428&gt;=18,INDEX($DC:$DC,$GH428+18),"")</f>
      </c>
      <c r="DX428">
        <f>IF($GI428&gt;=19,INDEX($DC:$DC,$GH428+19),"")</f>
      </c>
      <c r="DY428">
        <f>IF($GI428&gt;=20,INDEX($DC:$DC,$GH428+20),"")</f>
      </c>
      <c r="DZ428">
        <f>IF($GI428&gt;=21,INDEX($DC:$DC,$GH428+21),"")</f>
      </c>
      <c r="EA428">
        <f>IF($GI428&gt;=22,INDEX($DC:$DC,$GH428+22),"")</f>
      </c>
      <c r="EB428">
        <f>IF($GI428&gt;=23,INDEX($DC:$DC,$GH428+23),"")</f>
      </c>
      <c r="EC428">
        <f>IF($GI428&gt;=24,INDEX($DC:$DC,$GH428+24),"")</f>
      </c>
      <c r="ED428">
        <f>IF($GI428&gt;=25,INDEX($DC:$DC,$GH428+25),"")</f>
      </c>
      <c r="EE428">
        <f>IF($GI428&gt;=26,INDEX($DC:$DC,$GH428+26),"")</f>
      </c>
      <c r="EF428">
        <f>IF($GI428&gt;=27,INDEX($DC:$DC,$GH428+27),"")</f>
      </c>
      <c r="EG428">
        <f>IF($GI428&gt;=28,INDEX($DC:$DC,$GH428+28),"")</f>
      </c>
      <c r="EH428">
        <f>IF($GI428&gt;=29,INDEX($DC:$DC,$GH428+29),"")</f>
      </c>
      <c r="EI428">
        <f>IF($GI428&gt;=30,INDEX($DC:$DC,$GH428+30),"")</f>
      </c>
      <c r="EJ428">
        <f>IF($GI428&gt;=31,INDEX($DC:$DC,$GH428+31),"")</f>
      </c>
      <c r="EK428">
        <f>IF($GI428&gt;=32,INDEX($DC:$DC,$GH428+32),"")</f>
      </c>
      <c r="EL428">
        <f>IF($GI428&gt;=33,INDEX($DC:$DC,$GH428+33),"")</f>
      </c>
      <c r="EM428">
        <f>IF($GI428&gt;=34,INDEX($DC:$DC,$GH428+34),"")</f>
      </c>
      <c r="EN428">
        <f>IF($GI428&gt;=35,INDEX($DC:$DC,$GH428+35),"")</f>
      </c>
      <c r="EO428">
        <f>IF($GI428&gt;=36,INDEX($DC:$DC,$GH428+36),"")</f>
      </c>
      <c r="EP428">
        <f>IF($GI428&gt;=37,INDEX($DC:$DC,$GH428+37),"")</f>
      </c>
      <c r="EQ428">
        <f>IF($GI428&gt;=38,INDEX($DC:$DC,$GH428+38),"")</f>
      </c>
      <c r="ER428">
        <f>IF($GI428&gt;=39,INDEX($DC:$DC,$GH428+39),"")</f>
      </c>
      <c r="ES428">
        <f>IF($GI428&gt;=40,INDEX($DC:$DC,$GH428+40),"")</f>
      </c>
      <c r="ET428">
        <f>IF($GI428&gt;=1,INDEX($DD:$DD,$GH428+1),"")</f>
      </c>
      <c r="EU428">
        <f>IF($GI428&gt;=2,INDEX($DD:$DD,$GH428+2),"")</f>
      </c>
      <c r="EV428">
        <f>IF($GI428&gt;=3,INDEX($DD:$DD,$GH428+3),"")</f>
      </c>
      <c r="EW428">
        <f>IF($GI428&gt;=4,INDEX($DD:$DD,$GH428+4),"")</f>
      </c>
      <c r="EX428">
        <f>IF($GI428&gt;=5,INDEX($DD:$DD,$GH428+5),"")</f>
      </c>
      <c r="EY428">
        <f>IF($GI428&gt;=6,INDEX($DD:$DD,$GH428+6),"")</f>
      </c>
      <c r="EZ428">
        <f>IF($GI428&gt;=7,INDEX($DD:$DD,$GH428+7),"")</f>
      </c>
      <c r="FA428">
        <f>IF($GI428&gt;=8,INDEX($DD:$DD,$GH428+8),"")</f>
      </c>
      <c r="FB428">
        <f>IF($GI428&gt;=9,INDEX($DD:$DD,$GH428+9),"")</f>
      </c>
      <c r="FC428">
        <f>IF($GI428&gt;=10,INDEX($DD:$DD,$GH428+10),"")</f>
      </c>
      <c r="FD428">
        <f>IF($GI428&gt;=11,INDEX($DD:$DD,$GH428+11),"")</f>
      </c>
      <c r="FE428">
        <f>IF($GI428&gt;=12,INDEX($DD:$DD,$GH428+12),"")</f>
      </c>
      <c r="FF428">
        <f>IF($GI428&gt;=13,INDEX($DD:$DD,$GH428+13),"")</f>
      </c>
      <c r="FG428">
        <f>IF($GI428&gt;=14,INDEX($DD:$DD,$GH428+14),"")</f>
      </c>
      <c r="FH428">
        <f>IF($GI428&gt;=15,INDEX($DD:$DD,$GH428+15),"")</f>
      </c>
      <c r="FI428">
        <f>IF($GI428&gt;=16,INDEX($DD:$DD,$GH428+16),"")</f>
      </c>
      <c r="FJ428">
        <f>IF($GI428&gt;=17,INDEX($DD:$DD,$GH428+17),"")</f>
      </c>
      <c r="FK428">
        <f>IF($GI428&gt;=18,INDEX($DD:$DD,$GH428+18),"")</f>
      </c>
      <c r="FL428">
        <f>IF($GI428&gt;=19,INDEX($DD:$DD,$GH428+19),"")</f>
      </c>
      <c r="FM428">
        <f>IF($GI428&gt;=20,INDEX($DD:$DD,$GH428+20),"")</f>
      </c>
      <c r="FN428">
        <f>IF($GI428&gt;=21,INDEX($DD:$DD,$GH428+21),"")</f>
      </c>
      <c r="FO428">
        <f>IF($GI428&gt;=22,INDEX($DD:$DD,$GH428+22),"")</f>
      </c>
      <c r="FP428">
        <f>IF($GI428&gt;=23,INDEX($DD:$DD,$GH428+23),"")</f>
      </c>
      <c r="FQ428">
        <f>IF($GI428&gt;=24,INDEX($DD:$DD,$GH428+24),"")</f>
      </c>
      <c r="FR428">
        <f>IF($GI428&gt;=25,INDEX($DD:$DD,$GH428+25),"")</f>
      </c>
      <c r="FS428">
        <f>IF($GI428&gt;=26,INDEX($DD:$DD,$GH428+26),"")</f>
      </c>
      <c r="FT428">
        <f>IF($GI428&gt;=27,INDEX($DD:$DD,$GH428+27),"")</f>
      </c>
      <c r="FU428">
        <f>IF($GI428&gt;=28,INDEX($DD:$DD,$GH428+28),"")</f>
      </c>
      <c r="FV428">
        <f>IF($GI428&gt;=29,INDEX($DD:$DD,$GH428+29),"")</f>
      </c>
      <c r="FW428">
        <f>IF($GI428&gt;=30,INDEX($DD:$DD,$GH428+30),"")</f>
      </c>
      <c r="FX428">
        <f>IF($GI428&gt;=31,INDEX($DD:$DD,$GH428+31),"")</f>
      </c>
      <c r="FY428">
        <f>IF($GI428&gt;=32,INDEX($DD:$DD,$GH428+32),"")</f>
      </c>
      <c r="FZ428">
        <f>IF($GI428&gt;=33,INDEX($DD:$DD,$GH428+33),"")</f>
      </c>
      <c r="GA428">
        <f>IF($GI428&gt;=34,INDEX($DD:$DD,$GH428+34),"")</f>
      </c>
      <c r="GB428">
        <f>IF($GI428&gt;=35,INDEX($DD:$DD,$GH428+35),"")</f>
      </c>
      <c r="GC428">
        <f>IF($GI428&gt;=36,INDEX($DD:$DD,$GH428+36),"")</f>
      </c>
      <c r="GD428">
        <f>IF($GI428&gt;=37,INDEX($DD:$DD,$GH428+37),"")</f>
      </c>
      <c r="GE428">
        <f>IF($GI428&gt;=38,INDEX($DD:$DD,$GH428+38),"")</f>
      </c>
      <c r="GF428">
        <f>IF($GI428&gt;=39,INDEX($DD:$DD,$GH428+39),"")</f>
      </c>
      <c r="GG428">
        <f>IF($GI428&gt;=40,INDEX($DD:$DD,$GH428+40),"")</f>
      </c>
      <c r="GH428">
        <f>IFERROR(MATCH($DB428,$DC$2:$DC$148,0)+1,0)</f>
      </c>
      <c r="GI428">
        <f>IFERROR(INDEX($DE$2:$DE$148,MATCH($DB428,$DC$2:$DC$148,0)),0)</f>
      </c>
      <c r="GJ428">
        <f>IFERROR(MATCH($S428,$DF$428:$ES$428,0),0)</f>
      </c>
      <c r="GK428">
        <f>IF($GJ428&gt;0,INDEX($ET$428:$GG$428,$GJ428),"")</f>
      </c>
      <c r="GN428">
        <f>IF($IW428&gt;=1,INDEX($GL:$GL,$IV428+1),"")</f>
      </c>
      <c r="GO428">
        <f>IF($IW428&gt;=2,INDEX($GL:$GL,$IV428+2),"")</f>
      </c>
      <c r="GP428">
        <f>IF($IW428&gt;=3,INDEX($GL:$GL,$IV428+3),"")</f>
      </c>
      <c r="GQ428">
        <f>IF($IW428&gt;=4,INDEX($GL:$GL,$IV428+4),"")</f>
      </c>
      <c r="GR428">
        <f>IF($IW428&gt;=5,INDEX($GL:$GL,$IV428+5),"")</f>
      </c>
      <c r="GS428">
        <f>IF($IW428&gt;=6,INDEX($GL:$GL,$IV428+6),"")</f>
      </c>
      <c r="GT428">
        <f>IF($IW428&gt;=7,INDEX($GL:$GL,$IV428+7),"")</f>
      </c>
      <c r="GU428">
        <f>IF($IW428&gt;=8,INDEX($GL:$GL,$IV428+8),"")</f>
      </c>
      <c r="GV428">
        <f>IF($IW428&gt;=9,INDEX($GL:$GL,$IV428+9),"")</f>
      </c>
      <c r="GW428">
        <f>IF($IW428&gt;=10,INDEX($GL:$GL,$IV428+10),"")</f>
      </c>
      <c r="GX428">
        <f>IF($IW428&gt;=11,INDEX($GL:$GL,$IV428+11),"")</f>
      </c>
      <c r="GY428">
        <f>IF($IW428&gt;=12,INDEX($GL:$GL,$IV428+12),"")</f>
      </c>
      <c r="GZ428">
        <f>IF($IW428&gt;=13,INDEX($GL:$GL,$IV428+13),"")</f>
      </c>
      <c r="HA428">
        <f>IF($IW428&gt;=14,INDEX($GL:$GL,$IV428+14),"")</f>
      </c>
      <c r="HB428">
        <f>IF($IW428&gt;=15,INDEX($GL:$GL,$IV428+15),"")</f>
      </c>
      <c r="HC428">
        <f>IF($IW428&gt;=16,INDEX($GL:$GL,$IV428+16),"")</f>
      </c>
      <c r="HD428">
        <f>IF($IW428&gt;=17,INDEX($GL:$GL,$IV428+17),"")</f>
      </c>
      <c r="HE428">
        <f>IF($IW428&gt;=18,INDEX($GL:$GL,$IV428+18),"")</f>
      </c>
      <c r="HF428">
        <f>IF($IW428&gt;=19,INDEX($GL:$GL,$IV428+19),"")</f>
      </c>
      <c r="HG428">
        <f>IF($IW428&gt;=20,INDEX($GL:$GL,$IV428+20),"")</f>
      </c>
      <c r="HH428">
        <f>IF($IW428&gt;=21,INDEX($GL:$GL,$IV428+21),"")</f>
      </c>
      <c r="HI428">
        <f>IF($IW428&gt;=22,INDEX($GL:$GL,$IV428+22),"")</f>
      </c>
      <c r="HJ428">
        <f>IF($IW428&gt;=23,INDEX($GL:$GL,$IV428+23),"")</f>
      </c>
      <c r="HK428">
        <f>IF($IW428&gt;=24,INDEX($GL:$GL,$IV428+24),"")</f>
      </c>
      <c r="HL428">
        <f>IF($IW428&gt;=25,INDEX($GL:$GL,$IV428+25),"")</f>
      </c>
      <c r="HM428">
        <f>IF($IW428&gt;=26,INDEX($GL:$GL,$IV428+26),"")</f>
      </c>
      <c r="HN428">
        <f>IF($IW428&gt;=27,INDEX($GL:$GL,$IV428+27),"")</f>
      </c>
      <c r="HO428">
        <f>IF($IW428&gt;=28,INDEX($GL:$GL,$IV428+28),"")</f>
      </c>
      <c r="HP428">
        <f>IF($IW428&gt;=29,INDEX($GL:$GL,$IV428+29),"")</f>
      </c>
      <c r="HQ428">
        <f>IF($IW428&gt;=30,INDEX($GL:$GL,$IV428+30),"")</f>
      </c>
      <c r="HR428">
        <f>IF($IW428&gt;=31,INDEX($GL:$GL,$IV428+31),"")</f>
      </c>
      <c r="HS428">
        <f>IF($IW428&gt;=32,INDEX($GL:$GL,$IV428+32),"")</f>
      </c>
      <c r="HT428">
        <f>IF($IW428&gt;=33,INDEX($GL:$GL,$IV428+33),"")</f>
      </c>
      <c r="HU428">
        <f>IF($IW428&gt;=34,INDEX($GL:$GL,$IV428+34),"")</f>
      </c>
      <c r="HV428">
        <f>IF($IW428&gt;=35,INDEX($GL:$GL,$IV428+35),"")</f>
      </c>
      <c r="HW428">
        <f>IF($IW428&gt;=36,INDEX($GL:$GL,$IV428+36),"")</f>
      </c>
      <c r="HX428">
        <f>IF($IW428&gt;=37,INDEX($GL:$GL,$IV428+37),"")</f>
      </c>
      <c r="HY428">
        <f>IF($IW428&gt;=38,INDEX($GL:$GL,$IV428+38),"")</f>
      </c>
      <c r="HZ428">
        <f>IF($IW428&gt;=39,INDEX($GL:$GL,$IV428+39),"")</f>
      </c>
      <c r="IA428">
        <f>IF($IW428&gt;=40,INDEX($GL:$GL,$IV428+40),"")</f>
      </c>
      <c r="IB428">
        <f>IF($IW428&gt;=41,INDEX($GL:$GL,$IV428+41),"")</f>
      </c>
      <c r="IC428">
        <f>IF($IW428&gt;=42,INDEX($GL:$GL,$IV428+42),"")</f>
      </c>
      <c r="ID428">
        <f>IF($IW428&gt;=43,INDEX($GL:$GL,$IV428+43),"")</f>
      </c>
      <c r="IE428">
        <f>IF($IW428&gt;=44,INDEX($GL:$GL,$IV428+44),"")</f>
      </c>
      <c r="IF428">
        <f>IF($IW428&gt;=45,INDEX($GL:$GL,$IV428+45),"")</f>
      </c>
      <c r="IG428">
        <f>IF($IW428&gt;=46,INDEX($GL:$GL,$IV428+46),"")</f>
      </c>
      <c r="IH428">
        <f>IF($IW428&gt;=47,INDEX($GL:$GL,$IV428+47),"")</f>
      </c>
      <c r="II428">
        <f>IF($IW428&gt;=48,INDEX($GL:$GL,$IV428+48),"")</f>
      </c>
      <c r="IJ428">
        <f>IF($IW428&gt;=49,INDEX($GL:$GL,$IV428+49),"")</f>
      </c>
      <c r="IK428">
        <f>IF($IW428&gt;=50,INDEX($GL:$GL,$IV428+50),"")</f>
      </c>
      <c r="IL428">
        <f>IF($IW428&gt;=51,INDEX($GL:$GL,$IV428+51),"")</f>
      </c>
      <c r="IM428">
        <f>IF($IW428&gt;=52,INDEX($GL:$GL,$IV428+52),"")</f>
      </c>
      <c r="IN428">
        <f>IF($IW428&gt;=53,INDEX($GL:$GL,$IV428+53),"")</f>
      </c>
      <c r="IO428">
        <f>IF($IW428&gt;=54,INDEX($GL:$GL,$IV428+54),"")</f>
      </c>
      <c r="IP428">
        <f>IF($IW428&gt;=55,INDEX($GL:$GL,$IV428+55),"")</f>
      </c>
      <c r="IQ428">
        <f>IF($IW428&gt;=56,INDEX($GL:$GL,$IV428+56),"")</f>
      </c>
      <c r="IR428">
        <f>IF($IW428&gt;=57,INDEX($GL:$GL,$IV428+57),"")</f>
      </c>
      <c r="IS428">
        <f>IF($IW428&gt;=58,INDEX($GL:$GL,$IV428+58),"")</f>
      </c>
      <c r="IT428">
        <f>IF($IW428&gt;=59,INDEX($GL:$GL,$IV428+59),"")</f>
      </c>
      <c r="IU428">
        <f>IF($IW428&gt;=60,INDEX($GL:$GL,$IV428+60),"")</f>
      </c>
      <c r="IV428">
        <f>IFERROR(MATCH($GK428,$GL$2:$GL$324,0)+1,0)</f>
      </c>
      <c r="IW428">
        <f>IFERROR(INDEX($GM$2:$GM$324,MATCH($GK428,$GL$2:$GL$324,0)),0)</f>
      </c>
      <c r="IX428" t="s">
        <v>34</v>
      </c>
      <c r="IY428" t="s">
        <v>34</v>
      </c>
    </row>
    <row r="429" spans="1:259" x14ac:dyDescent="0.25">
      <c r="K429">
        <f>IF(OR($N429="",$J429=""),"",IFERROR($N429/$J429,0))</f>
      </c>
      <c r="L429">
        <f>IF($N429="","",
SUM($M429,$O429,$T429,$P429,$R429)*
(1-IF($U429="",0,VALUE($U429)/100)))</f>
      </c>
      <c r="M429">
        <f>IF($N429="","",$N429)</f>
      </c>
      <c r="O429">
        <f>IF($N429="","",
IF($H429="","",
IF(ISNUMBER(SEARCH("exempt",LOWER($H429))),0,
$N429*(VALUE(SUBSTITUTE($H429,"%",""))/100))))</f>
      </c>
      <c r="V429">
        <f>IFERROR(IF(FIND(" - ",$E429)&gt;0,MID($E429,FIND(" - ",$E429)+3,LEN($E429)),""),"")</f>
      </c>
      <c r="AE429" t="s">
        <v>1010</v>
      </c>
      <c r="AJ429">
        <f>IFERROR(LEFT($E429,FIND(" - ",$E429)-1),$E429)</f>
      </c>
      <c r="AM429">
        <f>IF($CB429&gt;=1,INDEX($AK:$AK,$CA429+1),"")</f>
      </c>
      <c r="AN429">
        <f>IF($CB429&gt;=2,INDEX($AK:$AK,$CA429+2),"")</f>
      </c>
      <c r="AO429">
        <f>IF($CB429&gt;=3,INDEX($AK:$AK,$CA429+3),"")</f>
      </c>
      <c r="AP429">
        <f>IF($CB429&gt;=4,INDEX($AK:$AK,$CA429+4),"")</f>
      </c>
      <c r="AQ429">
        <f>IF($CB429&gt;=5,INDEX($AK:$AK,$CA429+5),"")</f>
      </c>
      <c r="AR429">
        <f>IF($CB429&gt;=6,INDEX($AK:$AK,$CA429+6),"")</f>
      </c>
      <c r="AS429">
        <f>IF($CB429&gt;=7,INDEX($AK:$AK,$CA429+7),"")</f>
      </c>
      <c r="AT429">
        <f>IF($CB429&gt;=8,INDEX($AK:$AK,$CA429+8),"")</f>
      </c>
      <c r="AU429">
        <f>IF($CB429&gt;=9,INDEX($AK:$AK,$CA429+9),"")</f>
      </c>
      <c r="AV429">
        <f>IF($CB429&gt;=10,INDEX($AK:$AK,$CA429+10),"")</f>
      </c>
      <c r="AW429">
        <f>IF($CB429&gt;=11,INDEX($AK:$AK,$CA429+11),"")</f>
      </c>
      <c r="AX429">
        <f>IF($CB429&gt;=12,INDEX($AK:$AK,$CA429+12),"")</f>
      </c>
      <c r="AY429">
        <f>IF($CB429&gt;=13,INDEX($AK:$AK,$CA429+13),"")</f>
      </c>
      <c r="AZ429">
        <f>IF($CB429&gt;=14,INDEX($AK:$AK,$CA429+14),"")</f>
      </c>
      <c r="BA429">
        <f>IF($CB429&gt;=15,INDEX($AK:$AK,$CA429+15),"")</f>
      </c>
      <c r="BB429">
        <f>IF($CB429&gt;=16,INDEX($AK:$AK,$CA429+16),"")</f>
      </c>
      <c r="BC429">
        <f>IF($CB429&gt;=17,INDEX($AK:$AK,$CA429+17),"")</f>
      </c>
      <c r="BD429">
        <f>IF($CB429&gt;=18,INDEX($AK:$AK,$CA429+18),"")</f>
      </c>
      <c r="BE429">
        <f>IF($CB429&gt;=19,INDEX($AK:$AK,$CA429+19),"")</f>
      </c>
      <c r="BF429">
        <f>IF($CB429&gt;=20,INDEX($AK:$AK,$CA429+20),"")</f>
      </c>
      <c r="BG429">
        <f>IF($CB429&gt;=21,INDEX($AK:$AK,$CA429+21),"")</f>
      </c>
      <c r="BH429">
        <f>IF($CB429&gt;=22,INDEX($AK:$AK,$CA429+22),"")</f>
      </c>
      <c r="BI429">
        <f>IF($CB429&gt;=23,INDEX($AK:$AK,$CA429+23),"")</f>
      </c>
      <c r="BJ429">
        <f>IF($CB429&gt;=24,INDEX($AK:$AK,$CA429+24),"")</f>
      </c>
      <c r="BK429">
        <f>IF($CB429&gt;=25,INDEX($AK:$AK,$CA429+25),"")</f>
      </c>
      <c r="BL429">
        <f>IF($CB429&gt;=26,INDEX($AK:$AK,$CA429+26),"")</f>
      </c>
      <c r="BM429">
        <f>IF($CB429&gt;=27,INDEX($AK:$AK,$CA429+27),"")</f>
      </c>
      <c r="BN429">
        <f>IF($CB429&gt;=28,INDEX($AK:$AK,$CA429+28),"")</f>
      </c>
      <c r="BO429">
        <f>IF($CB429&gt;=29,INDEX($AK:$AK,$CA429+29),"")</f>
      </c>
      <c r="BP429">
        <f>IF($CB429&gt;=30,INDEX($AK:$AK,$CA429+30),"")</f>
      </c>
      <c r="BQ429">
        <f>IF($CB429&gt;=31,INDEX($AK:$AK,$CA429+31),"")</f>
      </c>
      <c r="BR429">
        <f>IF($CB429&gt;=32,INDEX($AK:$AK,$CA429+32),"")</f>
      </c>
      <c r="BS429">
        <f>IF($CB429&gt;=33,INDEX($AK:$AK,$CA429+33),"")</f>
      </c>
      <c r="BT429">
        <f>IF($CB429&gt;=34,INDEX($AK:$AK,$CA429+34),"")</f>
      </c>
      <c r="BU429">
        <f>IF($CB429&gt;=35,INDEX($AK:$AK,$CA429+35),"")</f>
      </c>
      <c r="BV429">
        <f>IF($CB429&gt;=36,INDEX($AK:$AK,$CA429+36),"")</f>
      </c>
      <c r="BW429">
        <f>IF($CB429&gt;=37,INDEX($AK:$AK,$CA429+37),"")</f>
      </c>
      <c r="BX429">
        <f>IF($CB429&gt;=38,INDEX($AK:$AK,$CA429+38),"")</f>
      </c>
      <c r="BY429">
        <f>IF($CB429&gt;=39,INDEX($AK:$AK,$CA429+39),"")</f>
      </c>
      <c r="BZ429">
        <f>IF($CB429&gt;=40,INDEX($AK:$AK,$CA429+40),"")</f>
      </c>
      <c r="CA429">
        <f>IFERROR(MATCH($AJ429,$AK$2:$AK$134,0)+1,0)</f>
      </c>
      <c r="CB429">
        <f>IFERROR(INDEX($AL$2:$AL$134,MATCH($AJ429,$AK$2:$AK$134,0)),0)</f>
      </c>
      <c r="CC429">
        <f>IFERROR(LEFT($F429,FIND(" - ",$F429)-1),$F429)</f>
      </c>
      <c r="CF429">
        <f>IF($DA429&gt;=1,INDEX($CD:$CD,$CZ429+1),"")</f>
      </c>
      <c r="CG429">
        <f>IF($DA429&gt;=2,INDEX($CD:$CD,$CZ429+2),"")</f>
      </c>
      <c r="CH429">
        <f>IF($DA429&gt;=3,INDEX($CD:$CD,$CZ429+3),"")</f>
      </c>
      <c r="CI429">
        <f>IF($DA429&gt;=4,INDEX($CD:$CD,$CZ429+4),"")</f>
      </c>
      <c r="CJ429">
        <f>IF($DA429&gt;=5,INDEX($CD:$CD,$CZ429+5),"")</f>
      </c>
      <c r="CK429">
        <f>IF($DA429&gt;=6,INDEX($CD:$CD,$CZ429+6),"")</f>
      </c>
      <c r="CL429">
        <f>IF($DA429&gt;=7,INDEX($CD:$CD,$CZ429+7),"")</f>
      </c>
      <c r="CM429">
        <f>IF($DA429&gt;=8,INDEX($CD:$CD,$CZ429+8),"")</f>
      </c>
      <c r="CN429">
        <f>IF($DA429&gt;=9,INDEX($CD:$CD,$CZ429+9),"")</f>
      </c>
      <c r="CO429">
        <f>IF($DA429&gt;=10,INDEX($CD:$CD,$CZ429+10),"")</f>
      </c>
      <c r="CP429">
        <f>IF($DA429&gt;=11,INDEX($CD:$CD,$CZ429+11),"")</f>
      </c>
      <c r="CQ429">
        <f>IF($DA429&gt;=12,INDEX($CD:$CD,$CZ429+12),"")</f>
      </c>
      <c r="CR429">
        <f>IF($DA429&gt;=13,INDEX($CD:$CD,$CZ429+13),"")</f>
      </c>
      <c r="CS429">
        <f>IF($DA429&gt;=14,INDEX($CD:$CD,$CZ429+14),"")</f>
      </c>
      <c r="CT429">
        <f>IF($DA429&gt;=15,INDEX($CD:$CD,$CZ429+15),"")</f>
      </c>
      <c r="CU429">
        <f>IF($DA429&gt;=16,INDEX($CD:$CD,$CZ429+16),"")</f>
      </c>
      <c r="CV429">
        <f>IF($DA429&gt;=17,INDEX($CD:$CD,$CZ429+17),"")</f>
      </c>
      <c r="CW429">
        <f>IF($DA429&gt;=18,INDEX($CD:$CD,$CZ429+18),"")</f>
      </c>
      <c r="CX429">
        <f>IF($DA429&gt;=19,INDEX($CD:$CD,$CZ429+19),"")</f>
      </c>
      <c r="CY429">
        <f>IF($DA429&gt;=20,INDEX($CD:$CD,$CZ429+20),"")</f>
      </c>
      <c r="CZ429">
        <f>IFERROR(MATCH($CC429,$CD$2:$CD$263,0)+1,0)</f>
      </c>
      <c r="DA429">
        <f>IFERROR(INDEX($CE$2:$CE$263,MATCH($CC429,$CD$2:$CD$263,0)),0)</f>
      </c>
      <c r="DB429">
        <f>IFERROR(INDEX($AI:$AI,MATCH($H429,$AH:$AH,0))&amp;"","")</f>
      </c>
      <c r="DF429">
        <f>IF($GI429&gt;=1,INDEX($DC:$DC,$GH429+1),"")</f>
      </c>
      <c r="DG429">
        <f>IF($GI429&gt;=2,INDEX($DC:$DC,$GH429+2),"")</f>
      </c>
      <c r="DH429">
        <f>IF($GI429&gt;=3,INDEX($DC:$DC,$GH429+3),"")</f>
      </c>
      <c r="DI429">
        <f>IF($GI429&gt;=4,INDEX($DC:$DC,$GH429+4),"")</f>
      </c>
      <c r="DJ429">
        <f>IF($GI429&gt;=5,INDEX($DC:$DC,$GH429+5),"")</f>
      </c>
      <c r="DK429">
        <f>IF($GI429&gt;=6,INDEX($DC:$DC,$GH429+6),"")</f>
      </c>
      <c r="DL429">
        <f>IF($GI429&gt;=7,INDEX($DC:$DC,$GH429+7),"")</f>
      </c>
      <c r="DM429">
        <f>IF($GI429&gt;=8,INDEX($DC:$DC,$GH429+8),"")</f>
      </c>
      <c r="DN429">
        <f>IF($GI429&gt;=9,INDEX($DC:$DC,$GH429+9),"")</f>
      </c>
      <c r="DO429">
        <f>IF($GI429&gt;=10,INDEX($DC:$DC,$GH429+10),"")</f>
      </c>
      <c r="DP429">
        <f>IF($GI429&gt;=11,INDEX($DC:$DC,$GH429+11),"")</f>
      </c>
      <c r="DQ429">
        <f>IF($GI429&gt;=12,INDEX($DC:$DC,$GH429+12),"")</f>
      </c>
      <c r="DR429">
        <f>IF($GI429&gt;=13,INDEX($DC:$DC,$GH429+13),"")</f>
      </c>
      <c r="DS429">
        <f>IF($GI429&gt;=14,INDEX($DC:$DC,$GH429+14),"")</f>
      </c>
      <c r="DT429">
        <f>IF($GI429&gt;=15,INDEX($DC:$DC,$GH429+15),"")</f>
      </c>
      <c r="DU429">
        <f>IF($GI429&gt;=16,INDEX($DC:$DC,$GH429+16),"")</f>
      </c>
      <c r="DV429">
        <f>IF($GI429&gt;=17,INDEX($DC:$DC,$GH429+17),"")</f>
      </c>
      <c r="DW429">
        <f>IF($GI429&gt;=18,INDEX($DC:$DC,$GH429+18),"")</f>
      </c>
      <c r="DX429">
        <f>IF($GI429&gt;=19,INDEX($DC:$DC,$GH429+19),"")</f>
      </c>
      <c r="DY429">
        <f>IF($GI429&gt;=20,INDEX($DC:$DC,$GH429+20),"")</f>
      </c>
      <c r="DZ429">
        <f>IF($GI429&gt;=21,INDEX($DC:$DC,$GH429+21),"")</f>
      </c>
      <c r="EA429">
        <f>IF($GI429&gt;=22,INDEX($DC:$DC,$GH429+22),"")</f>
      </c>
      <c r="EB429">
        <f>IF($GI429&gt;=23,INDEX($DC:$DC,$GH429+23),"")</f>
      </c>
      <c r="EC429">
        <f>IF($GI429&gt;=24,INDEX($DC:$DC,$GH429+24),"")</f>
      </c>
      <c r="ED429">
        <f>IF($GI429&gt;=25,INDEX($DC:$DC,$GH429+25),"")</f>
      </c>
      <c r="EE429">
        <f>IF($GI429&gt;=26,INDEX($DC:$DC,$GH429+26),"")</f>
      </c>
      <c r="EF429">
        <f>IF($GI429&gt;=27,INDEX($DC:$DC,$GH429+27),"")</f>
      </c>
      <c r="EG429">
        <f>IF($GI429&gt;=28,INDEX($DC:$DC,$GH429+28),"")</f>
      </c>
      <c r="EH429">
        <f>IF($GI429&gt;=29,INDEX($DC:$DC,$GH429+29),"")</f>
      </c>
      <c r="EI429">
        <f>IF($GI429&gt;=30,INDEX($DC:$DC,$GH429+30),"")</f>
      </c>
      <c r="EJ429">
        <f>IF($GI429&gt;=31,INDEX($DC:$DC,$GH429+31),"")</f>
      </c>
      <c r="EK429">
        <f>IF($GI429&gt;=32,INDEX($DC:$DC,$GH429+32),"")</f>
      </c>
      <c r="EL429">
        <f>IF($GI429&gt;=33,INDEX($DC:$DC,$GH429+33),"")</f>
      </c>
      <c r="EM429">
        <f>IF($GI429&gt;=34,INDEX($DC:$DC,$GH429+34),"")</f>
      </c>
      <c r="EN429">
        <f>IF($GI429&gt;=35,INDEX($DC:$DC,$GH429+35),"")</f>
      </c>
      <c r="EO429">
        <f>IF($GI429&gt;=36,INDEX($DC:$DC,$GH429+36),"")</f>
      </c>
      <c r="EP429">
        <f>IF($GI429&gt;=37,INDEX($DC:$DC,$GH429+37),"")</f>
      </c>
      <c r="EQ429">
        <f>IF($GI429&gt;=38,INDEX($DC:$DC,$GH429+38),"")</f>
      </c>
      <c r="ER429">
        <f>IF($GI429&gt;=39,INDEX($DC:$DC,$GH429+39),"")</f>
      </c>
      <c r="ES429">
        <f>IF($GI429&gt;=40,INDEX($DC:$DC,$GH429+40),"")</f>
      </c>
      <c r="ET429">
        <f>IF($GI429&gt;=1,INDEX($DD:$DD,$GH429+1),"")</f>
      </c>
      <c r="EU429">
        <f>IF($GI429&gt;=2,INDEX($DD:$DD,$GH429+2),"")</f>
      </c>
      <c r="EV429">
        <f>IF($GI429&gt;=3,INDEX($DD:$DD,$GH429+3),"")</f>
      </c>
      <c r="EW429">
        <f>IF($GI429&gt;=4,INDEX($DD:$DD,$GH429+4),"")</f>
      </c>
      <c r="EX429">
        <f>IF($GI429&gt;=5,INDEX($DD:$DD,$GH429+5),"")</f>
      </c>
      <c r="EY429">
        <f>IF($GI429&gt;=6,INDEX($DD:$DD,$GH429+6),"")</f>
      </c>
      <c r="EZ429">
        <f>IF($GI429&gt;=7,INDEX($DD:$DD,$GH429+7),"")</f>
      </c>
      <c r="FA429">
        <f>IF($GI429&gt;=8,INDEX($DD:$DD,$GH429+8),"")</f>
      </c>
      <c r="FB429">
        <f>IF($GI429&gt;=9,INDEX($DD:$DD,$GH429+9),"")</f>
      </c>
      <c r="FC429">
        <f>IF($GI429&gt;=10,INDEX($DD:$DD,$GH429+10),"")</f>
      </c>
      <c r="FD429">
        <f>IF($GI429&gt;=11,INDEX($DD:$DD,$GH429+11),"")</f>
      </c>
      <c r="FE429">
        <f>IF($GI429&gt;=12,INDEX($DD:$DD,$GH429+12),"")</f>
      </c>
      <c r="FF429">
        <f>IF($GI429&gt;=13,INDEX($DD:$DD,$GH429+13),"")</f>
      </c>
      <c r="FG429">
        <f>IF($GI429&gt;=14,INDEX($DD:$DD,$GH429+14),"")</f>
      </c>
      <c r="FH429">
        <f>IF($GI429&gt;=15,INDEX($DD:$DD,$GH429+15),"")</f>
      </c>
      <c r="FI429">
        <f>IF($GI429&gt;=16,INDEX($DD:$DD,$GH429+16),"")</f>
      </c>
      <c r="FJ429">
        <f>IF($GI429&gt;=17,INDEX($DD:$DD,$GH429+17),"")</f>
      </c>
      <c r="FK429">
        <f>IF($GI429&gt;=18,INDEX($DD:$DD,$GH429+18),"")</f>
      </c>
      <c r="FL429">
        <f>IF($GI429&gt;=19,INDEX($DD:$DD,$GH429+19),"")</f>
      </c>
      <c r="FM429">
        <f>IF($GI429&gt;=20,INDEX($DD:$DD,$GH429+20),"")</f>
      </c>
      <c r="FN429">
        <f>IF($GI429&gt;=21,INDEX($DD:$DD,$GH429+21),"")</f>
      </c>
      <c r="FO429">
        <f>IF($GI429&gt;=22,INDEX($DD:$DD,$GH429+22),"")</f>
      </c>
      <c r="FP429">
        <f>IF($GI429&gt;=23,INDEX($DD:$DD,$GH429+23),"")</f>
      </c>
      <c r="FQ429">
        <f>IF($GI429&gt;=24,INDEX($DD:$DD,$GH429+24),"")</f>
      </c>
      <c r="FR429">
        <f>IF($GI429&gt;=25,INDEX($DD:$DD,$GH429+25),"")</f>
      </c>
      <c r="FS429">
        <f>IF($GI429&gt;=26,INDEX($DD:$DD,$GH429+26),"")</f>
      </c>
      <c r="FT429">
        <f>IF($GI429&gt;=27,INDEX($DD:$DD,$GH429+27),"")</f>
      </c>
      <c r="FU429">
        <f>IF($GI429&gt;=28,INDEX($DD:$DD,$GH429+28),"")</f>
      </c>
      <c r="FV429">
        <f>IF($GI429&gt;=29,INDEX($DD:$DD,$GH429+29),"")</f>
      </c>
      <c r="FW429">
        <f>IF($GI429&gt;=30,INDEX($DD:$DD,$GH429+30),"")</f>
      </c>
      <c r="FX429">
        <f>IF($GI429&gt;=31,INDEX($DD:$DD,$GH429+31),"")</f>
      </c>
      <c r="FY429">
        <f>IF($GI429&gt;=32,INDEX($DD:$DD,$GH429+32),"")</f>
      </c>
      <c r="FZ429">
        <f>IF($GI429&gt;=33,INDEX($DD:$DD,$GH429+33),"")</f>
      </c>
      <c r="GA429">
        <f>IF($GI429&gt;=34,INDEX($DD:$DD,$GH429+34),"")</f>
      </c>
      <c r="GB429">
        <f>IF($GI429&gt;=35,INDEX($DD:$DD,$GH429+35),"")</f>
      </c>
      <c r="GC429">
        <f>IF($GI429&gt;=36,INDEX($DD:$DD,$GH429+36),"")</f>
      </c>
      <c r="GD429">
        <f>IF($GI429&gt;=37,INDEX($DD:$DD,$GH429+37),"")</f>
      </c>
      <c r="GE429">
        <f>IF($GI429&gt;=38,INDEX($DD:$DD,$GH429+38),"")</f>
      </c>
      <c r="GF429">
        <f>IF($GI429&gt;=39,INDEX($DD:$DD,$GH429+39),"")</f>
      </c>
      <c r="GG429">
        <f>IF($GI429&gt;=40,INDEX($DD:$DD,$GH429+40),"")</f>
      </c>
      <c r="GH429">
        <f>IFERROR(MATCH($DB429,$DC$2:$DC$148,0)+1,0)</f>
      </c>
      <c r="GI429">
        <f>IFERROR(INDEX($DE$2:$DE$148,MATCH($DB429,$DC$2:$DC$148,0)),0)</f>
      </c>
      <c r="GJ429">
        <f>IFERROR(MATCH($S429,$DF$429:$ES$429,0),0)</f>
      </c>
      <c r="GK429">
        <f>IF($GJ429&gt;0,INDEX($ET$429:$GG$429,$GJ429),"")</f>
      </c>
      <c r="GN429">
        <f>IF($IW429&gt;=1,INDEX($GL:$GL,$IV429+1),"")</f>
      </c>
      <c r="GO429">
        <f>IF($IW429&gt;=2,INDEX($GL:$GL,$IV429+2),"")</f>
      </c>
      <c r="GP429">
        <f>IF($IW429&gt;=3,INDEX($GL:$GL,$IV429+3),"")</f>
      </c>
      <c r="GQ429">
        <f>IF($IW429&gt;=4,INDEX($GL:$GL,$IV429+4),"")</f>
      </c>
      <c r="GR429">
        <f>IF($IW429&gt;=5,INDEX($GL:$GL,$IV429+5),"")</f>
      </c>
      <c r="GS429">
        <f>IF($IW429&gt;=6,INDEX($GL:$GL,$IV429+6),"")</f>
      </c>
      <c r="GT429">
        <f>IF($IW429&gt;=7,INDEX($GL:$GL,$IV429+7),"")</f>
      </c>
      <c r="GU429">
        <f>IF($IW429&gt;=8,INDEX($GL:$GL,$IV429+8),"")</f>
      </c>
      <c r="GV429">
        <f>IF($IW429&gt;=9,INDEX($GL:$GL,$IV429+9),"")</f>
      </c>
      <c r="GW429">
        <f>IF($IW429&gt;=10,INDEX($GL:$GL,$IV429+10),"")</f>
      </c>
      <c r="GX429">
        <f>IF($IW429&gt;=11,INDEX($GL:$GL,$IV429+11),"")</f>
      </c>
      <c r="GY429">
        <f>IF($IW429&gt;=12,INDEX($GL:$GL,$IV429+12),"")</f>
      </c>
      <c r="GZ429">
        <f>IF($IW429&gt;=13,INDEX($GL:$GL,$IV429+13),"")</f>
      </c>
      <c r="HA429">
        <f>IF($IW429&gt;=14,INDEX($GL:$GL,$IV429+14),"")</f>
      </c>
      <c r="HB429">
        <f>IF($IW429&gt;=15,INDEX($GL:$GL,$IV429+15),"")</f>
      </c>
      <c r="HC429">
        <f>IF($IW429&gt;=16,INDEX($GL:$GL,$IV429+16),"")</f>
      </c>
      <c r="HD429">
        <f>IF($IW429&gt;=17,INDEX($GL:$GL,$IV429+17),"")</f>
      </c>
      <c r="HE429">
        <f>IF($IW429&gt;=18,INDEX($GL:$GL,$IV429+18),"")</f>
      </c>
      <c r="HF429">
        <f>IF($IW429&gt;=19,INDEX($GL:$GL,$IV429+19),"")</f>
      </c>
      <c r="HG429">
        <f>IF($IW429&gt;=20,INDEX($GL:$GL,$IV429+20),"")</f>
      </c>
      <c r="HH429">
        <f>IF($IW429&gt;=21,INDEX($GL:$GL,$IV429+21),"")</f>
      </c>
      <c r="HI429">
        <f>IF($IW429&gt;=22,INDEX($GL:$GL,$IV429+22),"")</f>
      </c>
      <c r="HJ429">
        <f>IF($IW429&gt;=23,INDEX($GL:$GL,$IV429+23),"")</f>
      </c>
      <c r="HK429">
        <f>IF($IW429&gt;=24,INDEX($GL:$GL,$IV429+24),"")</f>
      </c>
      <c r="HL429">
        <f>IF($IW429&gt;=25,INDEX($GL:$GL,$IV429+25),"")</f>
      </c>
      <c r="HM429">
        <f>IF($IW429&gt;=26,INDEX($GL:$GL,$IV429+26),"")</f>
      </c>
      <c r="HN429">
        <f>IF($IW429&gt;=27,INDEX($GL:$GL,$IV429+27),"")</f>
      </c>
      <c r="HO429">
        <f>IF($IW429&gt;=28,INDEX($GL:$GL,$IV429+28),"")</f>
      </c>
      <c r="HP429">
        <f>IF($IW429&gt;=29,INDEX($GL:$GL,$IV429+29),"")</f>
      </c>
      <c r="HQ429">
        <f>IF($IW429&gt;=30,INDEX($GL:$GL,$IV429+30),"")</f>
      </c>
      <c r="HR429">
        <f>IF($IW429&gt;=31,INDEX($GL:$GL,$IV429+31),"")</f>
      </c>
      <c r="HS429">
        <f>IF($IW429&gt;=32,INDEX($GL:$GL,$IV429+32),"")</f>
      </c>
      <c r="HT429">
        <f>IF($IW429&gt;=33,INDEX($GL:$GL,$IV429+33),"")</f>
      </c>
      <c r="HU429">
        <f>IF($IW429&gt;=34,INDEX($GL:$GL,$IV429+34),"")</f>
      </c>
      <c r="HV429">
        <f>IF($IW429&gt;=35,INDEX($GL:$GL,$IV429+35),"")</f>
      </c>
      <c r="HW429">
        <f>IF($IW429&gt;=36,INDEX($GL:$GL,$IV429+36),"")</f>
      </c>
      <c r="HX429">
        <f>IF($IW429&gt;=37,INDEX($GL:$GL,$IV429+37),"")</f>
      </c>
      <c r="HY429">
        <f>IF($IW429&gt;=38,INDEX($GL:$GL,$IV429+38),"")</f>
      </c>
      <c r="HZ429">
        <f>IF($IW429&gt;=39,INDEX($GL:$GL,$IV429+39),"")</f>
      </c>
      <c r="IA429">
        <f>IF($IW429&gt;=40,INDEX($GL:$GL,$IV429+40),"")</f>
      </c>
      <c r="IB429">
        <f>IF($IW429&gt;=41,INDEX($GL:$GL,$IV429+41),"")</f>
      </c>
      <c r="IC429">
        <f>IF($IW429&gt;=42,INDEX($GL:$GL,$IV429+42),"")</f>
      </c>
      <c r="ID429">
        <f>IF($IW429&gt;=43,INDEX($GL:$GL,$IV429+43),"")</f>
      </c>
      <c r="IE429">
        <f>IF($IW429&gt;=44,INDEX($GL:$GL,$IV429+44),"")</f>
      </c>
      <c r="IF429">
        <f>IF($IW429&gt;=45,INDEX($GL:$GL,$IV429+45),"")</f>
      </c>
      <c r="IG429">
        <f>IF($IW429&gt;=46,INDEX($GL:$GL,$IV429+46),"")</f>
      </c>
      <c r="IH429">
        <f>IF($IW429&gt;=47,INDEX($GL:$GL,$IV429+47),"")</f>
      </c>
      <c r="II429">
        <f>IF($IW429&gt;=48,INDEX($GL:$GL,$IV429+48),"")</f>
      </c>
      <c r="IJ429">
        <f>IF($IW429&gt;=49,INDEX($GL:$GL,$IV429+49),"")</f>
      </c>
      <c r="IK429">
        <f>IF($IW429&gt;=50,INDEX($GL:$GL,$IV429+50),"")</f>
      </c>
      <c r="IL429">
        <f>IF($IW429&gt;=51,INDEX($GL:$GL,$IV429+51),"")</f>
      </c>
      <c r="IM429">
        <f>IF($IW429&gt;=52,INDEX($GL:$GL,$IV429+52),"")</f>
      </c>
      <c r="IN429">
        <f>IF($IW429&gt;=53,INDEX($GL:$GL,$IV429+53),"")</f>
      </c>
      <c r="IO429">
        <f>IF($IW429&gt;=54,INDEX($GL:$GL,$IV429+54),"")</f>
      </c>
      <c r="IP429">
        <f>IF($IW429&gt;=55,INDEX($GL:$GL,$IV429+55),"")</f>
      </c>
      <c r="IQ429">
        <f>IF($IW429&gt;=56,INDEX($GL:$GL,$IV429+56),"")</f>
      </c>
      <c r="IR429">
        <f>IF($IW429&gt;=57,INDEX($GL:$GL,$IV429+57),"")</f>
      </c>
      <c r="IS429">
        <f>IF($IW429&gt;=58,INDEX($GL:$GL,$IV429+58),"")</f>
      </c>
      <c r="IT429">
        <f>IF($IW429&gt;=59,INDEX($GL:$GL,$IV429+59),"")</f>
      </c>
      <c r="IU429">
        <f>IF($IW429&gt;=60,INDEX($GL:$GL,$IV429+60),"")</f>
      </c>
      <c r="IV429">
        <f>IFERROR(MATCH($GK429,$GL$2:$GL$324,0)+1,0)</f>
      </c>
      <c r="IW429">
        <f>IFERROR(INDEX($GM$2:$GM$324,MATCH($GK429,$GL$2:$GL$324,0)),0)</f>
      </c>
      <c r="IX429" t="s">
        <v>34</v>
      </c>
      <c r="IY429" t="s">
        <v>34</v>
      </c>
    </row>
    <row r="430" spans="1:259" x14ac:dyDescent="0.25">
      <c r="K430">
        <f>IF(OR($N430="",$J430=""),"",IFERROR($N430/$J430,0))</f>
      </c>
      <c r="L430">
        <f>IF($N430="","",
SUM($M430,$O430,$T430,$P430,$R430)*
(1-IF($U430="",0,VALUE($U430)/100)))</f>
      </c>
      <c r="M430">
        <f>IF($N430="","",$N430)</f>
      </c>
      <c r="O430">
        <f>IF($N430="","",
IF($H430="","",
IF(ISNUMBER(SEARCH("exempt",LOWER($H430))),0,
$N430*(VALUE(SUBSTITUTE($H430,"%",""))/100))))</f>
      </c>
      <c r="V430">
        <f>IFERROR(IF(FIND(" - ",$E430)&gt;0,MID($E430,FIND(" - ",$E430)+3,LEN($E430)),""),"")</f>
      </c>
      <c r="AE430" t="s">
        <v>1011</v>
      </c>
      <c r="AJ430">
        <f>IFERROR(LEFT($E430,FIND(" - ",$E430)-1),$E430)</f>
      </c>
      <c r="AM430">
        <f>IF($CB430&gt;=1,INDEX($AK:$AK,$CA430+1),"")</f>
      </c>
      <c r="AN430">
        <f>IF($CB430&gt;=2,INDEX($AK:$AK,$CA430+2),"")</f>
      </c>
      <c r="AO430">
        <f>IF($CB430&gt;=3,INDEX($AK:$AK,$CA430+3),"")</f>
      </c>
      <c r="AP430">
        <f>IF($CB430&gt;=4,INDEX($AK:$AK,$CA430+4),"")</f>
      </c>
      <c r="AQ430">
        <f>IF($CB430&gt;=5,INDEX($AK:$AK,$CA430+5),"")</f>
      </c>
      <c r="AR430">
        <f>IF($CB430&gt;=6,INDEX($AK:$AK,$CA430+6),"")</f>
      </c>
      <c r="AS430">
        <f>IF($CB430&gt;=7,INDEX($AK:$AK,$CA430+7),"")</f>
      </c>
      <c r="AT430">
        <f>IF($CB430&gt;=8,INDEX($AK:$AK,$CA430+8),"")</f>
      </c>
      <c r="AU430">
        <f>IF($CB430&gt;=9,INDEX($AK:$AK,$CA430+9),"")</f>
      </c>
      <c r="AV430">
        <f>IF($CB430&gt;=10,INDEX($AK:$AK,$CA430+10),"")</f>
      </c>
      <c r="AW430">
        <f>IF($CB430&gt;=11,INDEX($AK:$AK,$CA430+11),"")</f>
      </c>
      <c r="AX430">
        <f>IF($CB430&gt;=12,INDEX($AK:$AK,$CA430+12),"")</f>
      </c>
      <c r="AY430">
        <f>IF($CB430&gt;=13,INDEX($AK:$AK,$CA430+13),"")</f>
      </c>
      <c r="AZ430">
        <f>IF($CB430&gt;=14,INDEX($AK:$AK,$CA430+14),"")</f>
      </c>
      <c r="BA430">
        <f>IF($CB430&gt;=15,INDEX($AK:$AK,$CA430+15),"")</f>
      </c>
      <c r="BB430">
        <f>IF($CB430&gt;=16,INDEX($AK:$AK,$CA430+16),"")</f>
      </c>
      <c r="BC430">
        <f>IF($CB430&gt;=17,INDEX($AK:$AK,$CA430+17),"")</f>
      </c>
      <c r="BD430">
        <f>IF($CB430&gt;=18,INDEX($AK:$AK,$CA430+18),"")</f>
      </c>
      <c r="BE430">
        <f>IF($CB430&gt;=19,INDEX($AK:$AK,$CA430+19),"")</f>
      </c>
      <c r="BF430">
        <f>IF($CB430&gt;=20,INDEX($AK:$AK,$CA430+20),"")</f>
      </c>
      <c r="BG430">
        <f>IF($CB430&gt;=21,INDEX($AK:$AK,$CA430+21),"")</f>
      </c>
      <c r="BH430">
        <f>IF($CB430&gt;=22,INDEX($AK:$AK,$CA430+22),"")</f>
      </c>
      <c r="BI430">
        <f>IF($CB430&gt;=23,INDEX($AK:$AK,$CA430+23),"")</f>
      </c>
      <c r="BJ430">
        <f>IF($CB430&gt;=24,INDEX($AK:$AK,$CA430+24),"")</f>
      </c>
      <c r="BK430">
        <f>IF($CB430&gt;=25,INDEX($AK:$AK,$CA430+25),"")</f>
      </c>
      <c r="BL430">
        <f>IF($CB430&gt;=26,INDEX($AK:$AK,$CA430+26),"")</f>
      </c>
      <c r="BM430">
        <f>IF($CB430&gt;=27,INDEX($AK:$AK,$CA430+27),"")</f>
      </c>
      <c r="BN430">
        <f>IF($CB430&gt;=28,INDEX($AK:$AK,$CA430+28),"")</f>
      </c>
      <c r="BO430">
        <f>IF($CB430&gt;=29,INDEX($AK:$AK,$CA430+29),"")</f>
      </c>
      <c r="BP430">
        <f>IF($CB430&gt;=30,INDEX($AK:$AK,$CA430+30),"")</f>
      </c>
      <c r="BQ430">
        <f>IF($CB430&gt;=31,INDEX($AK:$AK,$CA430+31),"")</f>
      </c>
      <c r="BR430">
        <f>IF($CB430&gt;=32,INDEX($AK:$AK,$CA430+32),"")</f>
      </c>
      <c r="BS430">
        <f>IF($CB430&gt;=33,INDEX($AK:$AK,$CA430+33),"")</f>
      </c>
      <c r="BT430">
        <f>IF($CB430&gt;=34,INDEX($AK:$AK,$CA430+34),"")</f>
      </c>
      <c r="BU430">
        <f>IF($CB430&gt;=35,INDEX($AK:$AK,$CA430+35),"")</f>
      </c>
      <c r="BV430">
        <f>IF($CB430&gt;=36,INDEX($AK:$AK,$CA430+36),"")</f>
      </c>
      <c r="BW430">
        <f>IF($CB430&gt;=37,INDEX($AK:$AK,$CA430+37),"")</f>
      </c>
      <c r="BX430">
        <f>IF($CB430&gt;=38,INDEX($AK:$AK,$CA430+38),"")</f>
      </c>
      <c r="BY430">
        <f>IF($CB430&gt;=39,INDEX($AK:$AK,$CA430+39),"")</f>
      </c>
      <c r="BZ430">
        <f>IF($CB430&gt;=40,INDEX($AK:$AK,$CA430+40),"")</f>
      </c>
      <c r="CA430">
        <f>IFERROR(MATCH($AJ430,$AK$2:$AK$134,0)+1,0)</f>
      </c>
      <c r="CB430">
        <f>IFERROR(INDEX($AL$2:$AL$134,MATCH($AJ430,$AK$2:$AK$134,0)),0)</f>
      </c>
      <c r="CC430">
        <f>IFERROR(LEFT($F430,FIND(" - ",$F430)-1),$F430)</f>
      </c>
      <c r="CF430">
        <f>IF($DA430&gt;=1,INDEX($CD:$CD,$CZ430+1),"")</f>
      </c>
      <c r="CG430">
        <f>IF($DA430&gt;=2,INDEX($CD:$CD,$CZ430+2),"")</f>
      </c>
      <c r="CH430">
        <f>IF($DA430&gt;=3,INDEX($CD:$CD,$CZ430+3),"")</f>
      </c>
      <c r="CI430">
        <f>IF($DA430&gt;=4,INDEX($CD:$CD,$CZ430+4),"")</f>
      </c>
      <c r="CJ430">
        <f>IF($DA430&gt;=5,INDEX($CD:$CD,$CZ430+5),"")</f>
      </c>
      <c r="CK430">
        <f>IF($DA430&gt;=6,INDEX($CD:$CD,$CZ430+6),"")</f>
      </c>
      <c r="CL430">
        <f>IF($DA430&gt;=7,INDEX($CD:$CD,$CZ430+7),"")</f>
      </c>
      <c r="CM430">
        <f>IF($DA430&gt;=8,INDEX($CD:$CD,$CZ430+8),"")</f>
      </c>
      <c r="CN430">
        <f>IF($DA430&gt;=9,INDEX($CD:$CD,$CZ430+9),"")</f>
      </c>
      <c r="CO430">
        <f>IF($DA430&gt;=10,INDEX($CD:$CD,$CZ430+10),"")</f>
      </c>
      <c r="CP430">
        <f>IF($DA430&gt;=11,INDEX($CD:$CD,$CZ430+11),"")</f>
      </c>
      <c r="CQ430">
        <f>IF($DA430&gt;=12,INDEX($CD:$CD,$CZ430+12),"")</f>
      </c>
      <c r="CR430">
        <f>IF($DA430&gt;=13,INDEX($CD:$CD,$CZ430+13),"")</f>
      </c>
      <c r="CS430">
        <f>IF($DA430&gt;=14,INDEX($CD:$CD,$CZ430+14),"")</f>
      </c>
      <c r="CT430">
        <f>IF($DA430&gt;=15,INDEX($CD:$CD,$CZ430+15),"")</f>
      </c>
      <c r="CU430">
        <f>IF($DA430&gt;=16,INDEX($CD:$CD,$CZ430+16),"")</f>
      </c>
      <c r="CV430">
        <f>IF($DA430&gt;=17,INDEX($CD:$CD,$CZ430+17),"")</f>
      </c>
      <c r="CW430">
        <f>IF($DA430&gt;=18,INDEX($CD:$CD,$CZ430+18),"")</f>
      </c>
      <c r="CX430">
        <f>IF($DA430&gt;=19,INDEX($CD:$CD,$CZ430+19),"")</f>
      </c>
      <c r="CY430">
        <f>IF($DA430&gt;=20,INDEX($CD:$CD,$CZ430+20),"")</f>
      </c>
      <c r="CZ430">
        <f>IFERROR(MATCH($CC430,$CD$2:$CD$263,0)+1,0)</f>
      </c>
      <c r="DA430">
        <f>IFERROR(INDEX($CE$2:$CE$263,MATCH($CC430,$CD$2:$CD$263,0)),0)</f>
      </c>
      <c r="DB430">
        <f>IFERROR(INDEX($AI:$AI,MATCH($H430,$AH:$AH,0))&amp;"","")</f>
      </c>
      <c r="DF430">
        <f>IF($GI430&gt;=1,INDEX($DC:$DC,$GH430+1),"")</f>
      </c>
      <c r="DG430">
        <f>IF($GI430&gt;=2,INDEX($DC:$DC,$GH430+2),"")</f>
      </c>
      <c r="DH430">
        <f>IF($GI430&gt;=3,INDEX($DC:$DC,$GH430+3),"")</f>
      </c>
      <c r="DI430">
        <f>IF($GI430&gt;=4,INDEX($DC:$DC,$GH430+4),"")</f>
      </c>
      <c r="DJ430">
        <f>IF($GI430&gt;=5,INDEX($DC:$DC,$GH430+5),"")</f>
      </c>
      <c r="DK430">
        <f>IF($GI430&gt;=6,INDEX($DC:$DC,$GH430+6),"")</f>
      </c>
      <c r="DL430">
        <f>IF($GI430&gt;=7,INDEX($DC:$DC,$GH430+7),"")</f>
      </c>
      <c r="DM430">
        <f>IF($GI430&gt;=8,INDEX($DC:$DC,$GH430+8),"")</f>
      </c>
      <c r="DN430">
        <f>IF($GI430&gt;=9,INDEX($DC:$DC,$GH430+9),"")</f>
      </c>
      <c r="DO430">
        <f>IF($GI430&gt;=10,INDEX($DC:$DC,$GH430+10),"")</f>
      </c>
      <c r="DP430">
        <f>IF($GI430&gt;=11,INDEX($DC:$DC,$GH430+11),"")</f>
      </c>
      <c r="DQ430">
        <f>IF($GI430&gt;=12,INDEX($DC:$DC,$GH430+12),"")</f>
      </c>
      <c r="DR430">
        <f>IF($GI430&gt;=13,INDEX($DC:$DC,$GH430+13),"")</f>
      </c>
      <c r="DS430">
        <f>IF($GI430&gt;=14,INDEX($DC:$DC,$GH430+14),"")</f>
      </c>
      <c r="DT430">
        <f>IF($GI430&gt;=15,INDEX($DC:$DC,$GH430+15),"")</f>
      </c>
      <c r="DU430">
        <f>IF($GI430&gt;=16,INDEX($DC:$DC,$GH430+16),"")</f>
      </c>
      <c r="DV430">
        <f>IF($GI430&gt;=17,INDEX($DC:$DC,$GH430+17),"")</f>
      </c>
      <c r="DW430">
        <f>IF($GI430&gt;=18,INDEX($DC:$DC,$GH430+18),"")</f>
      </c>
      <c r="DX430">
        <f>IF($GI430&gt;=19,INDEX($DC:$DC,$GH430+19),"")</f>
      </c>
      <c r="DY430">
        <f>IF($GI430&gt;=20,INDEX($DC:$DC,$GH430+20),"")</f>
      </c>
      <c r="DZ430">
        <f>IF($GI430&gt;=21,INDEX($DC:$DC,$GH430+21),"")</f>
      </c>
      <c r="EA430">
        <f>IF($GI430&gt;=22,INDEX($DC:$DC,$GH430+22),"")</f>
      </c>
      <c r="EB430">
        <f>IF($GI430&gt;=23,INDEX($DC:$DC,$GH430+23),"")</f>
      </c>
      <c r="EC430">
        <f>IF($GI430&gt;=24,INDEX($DC:$DC,$GH430+24),"")</f>
      </c>
      <c r="ED430">
        <f>IF($GI430&gt;=25,INDEX($DC:$DC,$GH430+25),"")</f>
      </c>
      <c r="EE430">
        <f>IF($GI430&gt;=26,INDEX($DC:$DC,$GH430+26),"")</f>
      </c>
      <c r="EF430">
        <f>IF($GI430&gt;=27,INDEX($DC:$DC,$GH430+27),"")</f>
      </c>
      <c r="EG430">
        <f>IF($GI430&gt;=28,INDEX($DC:$DC,$GH430+28),"")</f>
      </c>
      <c r="EH430">
        <f>IF($GI430&gt;=29,INDEX($DC:$DC,$GH430+29),"")</f>
      </c>
      <c r="EI430">
        <f>IF($GI430&gt;=30,INDEX($DC:$DC,$GH430+30),"")</f>
      </c>
      <c r="EJ430">
        <f>IF($GI430&gt;=31,INDEX($DC:$DC,$GH430+31),"")</f>
      </c>
      <c r="EK430">
        <f>IF($GI430&gt;=32,INDEX($DC:$DC,$GH430+32),"")</f>
      </c>
      <c r="EL430">
        <f>IF($GI430&gt;=33,INDEX($DC:$DC,$GH430+33),"")</f>
      </c>
      <c r="EM430">
        <f>IF($GI430&gt;=34,INDEX($DC:$DC,$GH430+34),"")</f>
      </c>
      <c r="EN430">
        <f>IF($GI430&gt;=35,INDEX($DC:$DC,$GH430+35),"")</f>
      </c>
      <c r="EO430">
        <f>IF($GI430&gt;=36,INDEX($DC:$DC,$GH430+36),"")</f>
      </c>
      <c r="EP430">
        <f>IF($GI430&gt;=37,INDEX($DC:$DC,$GH430+37),"")</f>
      </c>
      <c r="EQ430">
        <f>IF($GI430&gt;=38,INDEX($DC:$DC,$GH430+38),"")</f>
      </c>
      <c r="ER430">
        <f>IF($GI430&gt;=39,INDEX($DC:$DC,$GH430+39),"")</f>
      </c>
      <c r="ES430">
        <f>IF($GI430&gt;=40,INDEX($DC:$DC,$GH430+40),"")</f>
      </c>
      <c r="ET430">
        <f>IF($GI430&gt;=1,INDEX($DD:$DD,$GH430+1),"")</f>
      </c>
      <c r="EU430">
        <f>IF($GI430&gt;=2,INDEX($DD:$DD,$GH430+2),"")</f>
      </c>
      <c r="EV430">
        <f>IF($GI430&gt;=3,INDEX($DD:$DD,$GH430+3),"")</f>
      </c>
      <c r="EW430">
        <f>IF($GI430&gt;=4,INDEX($DD:$DD,$GH430+4),"")</f>
      </c>
      <c r="EX430">
        <f>IF($GI430&gt;=5,INDEX($DD:$DD,$GH430+5),"")</f>
      </c>
      <c r="EY430">
        <f>IF($GI430&gt;=6,INDEX($DD:$DD,$GH430+6),"")</f>
      </c>
      <c r="EZ430">
        <f>IF($GI430&gt;=7,INDEX($DD:$DD,$GH430+7),"")</f>
      </c>
      <c r="FA430">
        <f>IF($GI430&gt;=8,INDEX($DD:$DD,$GH430+8),"")</f>
      </c>
      <c r="FB430">
        <f>IF($GI430&gt;=9,INDEX($DD:$DD,$GH430+9),"")</f>
      </c>
      <c r="FC430">
        <f>IF($GI430&gt;=10,INDEX($DD:$DD,$GH430+10),"")</f>
      </c>
      <c r="FD430">
        <f>IF($GI430&gt;=11,INDEX($DD:$DD,$GH430+11),"")</f>
      </c>
      <c r="FE430">
        <f>IF($GI430&gt;=12,INDEX($DD:$DD,$GH430+12),"")</f>
      </c>
      <c r="FF430">
        <f>IF($GI430&gt;=13,INDEX($DD:$DD,$GH430+13),"")</f>
      </c>
      <c r="FG430">
        <f>IF($GI430&gt;=14,INDEX($DD:$DD,$GH430+14),"")</f>
      </c>
      <c r="FH430">
        <f>IF($GI430&gt;=15,INDEX($DD:$DD,$GH430+15),"")</f>
      </c>
      <c r="FI430">
        <f>IF($GI430&gt;=16,INDEX($DD:$DD,$GH430+16),"")</f>
      </c>
      <c r="FJ430">
        <f>IF($GI430&gt;=17,INDEX($DD:$DD,$GH430+17),"")</f>
      </c>
      <c r="FK430">
        <f>IF($GI430&gt;=18,INDEX($DD:$DD,$GH430+18),"")</f>
      </c>
      <c r="FL430">
        <f>IF($GI430&gt;=19,INDEX($DD:$DD,$GH430+19),"")</f>
      </c>
      <c r="FM430">
        <f>IF($GI430&gt;=20,INDEX($DD:$DD,$GH430+20),"")</f>
      </c>
      <c r="FN430">
        <f>IF($GI430&gt;=21,INDEX($DD:$DD,$GH430+21),"")</f>
      </c>
      <c r="FO430">
        <f>IF($GI430&gt;=22,INDEX($DD:$DD,$GH430+22),"")</f>
      </c>
      <c r="FP430">
        <f>IF($GI430&gt;=23,INDEX($DD:$DD,$GH430+23),"")</f>
      </c>
      <c r="FQ430">
        <f>IF($GI430&gt;=24,INDEX($DD:$DD,$GH430+24),"")</f>
      </c>
      <c r="FR430">
        <f>IF($GI430&gt;=25,INDEX($DD:$DD,$GH430+25),"")</f>
      </c>
      <c r="FS430">
        <f>IF($GI430&gt;=26,INDEX($DD:$DD,$GH430+26),"")</f>
      </c>
      <c r="FT430">
        <f>IF($GI430&gt;=27,INDEX($DD:$DD,$GH430+27),"")</f>
      </c>
      <c r="FU430">
        <f>IF($GI430&gt;=28,INDEX($DD:$DD,$GH430+28),"")</f>
      </c>
      <c r="FV430">
        <f>IF($GI430&gt;=29,INDEX($DD:$DD,$GH430+29),"")</f>
      </c>
      <c r="FW430">
        <f>IF($GI430&gt;=30,INDEX($DD:$DD,$GH430+30),"")</f>
      </c>
      <c r="FX430">
        <f>IF($GI430&gt;=31,INDEX($DD:$DD,$GH430+31),"")</f>
      </c>
      <c r="FY430">
        <f>IF($GI430&gt;=32,INDEX($DD:$DD,$GH430+32),"")</f>
      </c>
      <c r="FZ430">
        <f>IF($GI430&gt;=33,INDEX($DD:$DD,$GH430+33),"")</f>
      </c>
      <c r="GA430">
        <f>IF($GI430&gt;=34,INDEX($DD:$DD,$GH430+34),"")</f>
      </c>
      <c r="GB430">
        <f>IF($GI430&gt;=35,INDEX($DD:$DD,$GH430+35),"")</f>
      </c>
      <c r="GC430">
        <f>IF($GI430&gt;=36,INDEX($DD:$DD,$GH430+36),"")</f>
      </c>
      <c r="GD430">
        <f>IF($GI430&gt;=37,INDEX($DD:$DD,$GH430+37),"")</f>
      </c>
      <c r="GE430">
        <f>IF($GI430&gt;=38,INDEX($DD:$DD,$GH430+38),"")</f>
      </c>
      <c r="GF430">
        <f>IF($GI430&gt;=39,INDEX($DD:$DD,$GH430+39),"")</f>
      </c>
      <c r="GG430">
        <f>IF($GI430&gt;=40,INDEX($DD:$DD,$GH430+40),"")</f>
      </c>
      <c r="GH430">
        <f>IFERROR(MATCH($DB430,$DC$2:$DC$148,0)+1,0)</f>
      </c>
      <c r="GI430">
        <f>IFERROR(INDEX($DE$2:$DE$148,MATCH($DB430,$DC$2:$DC$148,0)),0)</f>
      </c>
      <c r="GJ430">
        <f>IFERROR(MATCH($S430,$DF$430:$ES$430,0),0)</f>
      </c>
      <c r="GK430">
        <f>IF($GJ430&gt;0,INDEX($ET$430:$GG$430,$GJ430),"")</f>
      </c>
      <c r="GN430">
        <f>IF($IW430&gt;=1,INDEX($GL:$GL,$IV430+1),"")</f>
      </c>
      <c r="GO430">
        <f>IF($IW430&gt;=2,INDEX($GL:$GL,$IV430+2),"")</f>
      </c>
      <c r="GP430">
        <f>IF($IW430&gt;=3,INDEX($GL:$GL,$IV430+3),"")</f>
      </c>
      <c r="GQ430">
        <f>IF($IW430&gt;=4,INDEX($GL:$GL,$IV430+4),"")</f>
      </c>
      <c r="GR430">
        <f>IF($IW430&gt;=5,INDEX($GL:$GL,$IV430+5),"")</f>
      </c>
      <c r="GS430">
        <f>IF($IW430&gt;=6,INDEX($GL:$GL,$IV430+6),"")</f>
      </c>
      <c r="GT430">
        <f>IF($IW430&gt;=7,INDEX($GL:$GL,$IV430+7),"")</f>
      </c>
      <c r="GU430">
        <f>IF($IW430&gt;=8,INDEX($GL:$GL,$IV430+8),"")</f>
      </c>
      <c r="GV430">
        <f>IF($IW430&gt;=9,INDEX($GL:$GL,$IV430+9),"")</f>
      </c>
      <c r="GW430">
        <f>IF($IW430&gt;=10,INDEX($GL:$GL,$IV430+10),"")</f>
      </c>
      <c r="GX430">
        <f>IF($IW430&gt;=11,INDEX($GL:$GL,$IV430+11),"")</f>
      </c>
      <c r="GY430">
        <f>IF($IW430&gt;=12,INDEX($GL:$GL,$IV430+12),"")</f>
      </c>
      <c r="GZ430">
        <f>IF($IW430&gt;=13,INDEX($GL:$GL,$IV430+13),"")</f>
      </c>
      <c r="HA430">
        <f>IF($IW430&gt;=14,INDEX($GL:$GL,$IV430+14),"")</f>
      </c>
      <c r="HB430">
        <f>IF($IW430&gt;=15,INDEX($GL:$GL,$IV430+15),"")</f>
      </c>
      <c r="HC430">
        <f>IF($IW430&gt;=16,INDEX($GL:$GL,$IV430+16),"")</f>
      </c>
      <c r="HD430">
        <f>IF($IW430&gt;=17,INDEX($GL:$GL,$IV430+17),"")</f>
      </c>
      <c r="HE430">
        <f>IF($IW430&gt;=18,INDEX($GL:$GL,$IV430+18),"")</f>
      </c>
      <c r="HF430">
        <f>IF($IW430&gt;=19,INDEX($GL:$GL,$IV430+19),"")</f>
      </c>
      <c r="HG430">
        <f>IF($IW430&gt;=20,INDEX($GL:$GL,$IV430+20),"")</f>
      </c>
      <c r="HH430">
        <f>IF($IW430&gt;=21,INDEX($GL:$GL,$IV430+21),"")</f>
      </c>
      <c r="HI430">
        <f>IF($IW430&gt;=22,INDEX($GL:$GL,$IV430+22),"")</f>
      </c>
      <c r="HJ430">
        <f>IF($IW430&gt;=23,INDEX($GL:$GL,$IV430+23),"")</f>
      </c>
      <c r="HK430">
        <f>IF($IW430&gt;=24,INDEX($GL:$GL,$IV430+24),"")</f>
      </c>
      <c r="HL430">
        <f>IF($IW430&gt;=25,INDEX($GL:$GL,$IV430+25),"")</f>
      </c>
      <c r="HM430">
        <f>IF($IW430&gt;=26,INDEX($GL:$GL,$IV430+26),"")</f>
      </c>
      <c r="HN430">
        <f>IF($IW430&gt;=27,INDEX($GL:$GL,$IV430+27),"")</f>
      </c>
      <c r="HO430">
        <f>IF($IW430&gt;=28,INDEX($GL:$GL,$IV430+28),"")</f>
      </c>
      <c r="HP430">
        <f>IF($IW430&gt;=29,INDEX($GL:$GL,$IV430+29),"")</f>
      </c>
      <c r="HQ430">
        <f>IF($IW430&gt;=30,INDEX($GL:$GL,$IV430+30),"")</f>
      </c>
      <c r="HR430">
        <f>IF($IW430&gt;=31,INDEX($GL:$GL,$IV430+31),"")</f>
      </c>
      <c r="HS430">
        <f>IF($IW430&gt;=32,INDEX($GL:$GL,$IV430+32),"")</f>
      </c>
      <c r="HT430">
        <f>IF($IW430&gt;=33,INDEX($GL:$GL,$IV430+33),"")</f>
      </c>
      <c r="HU430">
        <f>IF($IW430&gt;=34,INDEX($GL:$GL,$IV430+34),"")</f>
      </c>
      <c r="HV430">
        <f>IF($IW430&gt;=35,INDEX($GL:$GL,$IV430+35),"")</f>
      </c>
      <c r="HW430">
        <f>IF($IW430&gt;=36,INDEX($GL:$GL,$IV430+36),"")</f>
      </c>
      <c r="HX430">
        <f>IF($IW430&gt;=37,INDEX($GL:$GL,$IV430+37),"")</f>
      </c>
      <c r="HY430">
        <f>IF($IW430&gt;=38,INDEX($GL:$GL,$IV430+38),"")</f>
      </c>
      <c r="HZ430">
        <f>IF($IW430&gt;=39,INDEX($GL:$GL,$IV430+39),"")</f>
      </c>
      <c r="IA430">
        <f>IF($IW430&gt;=40,INDEX($GL:$GL,$IV430+40),"")</f>
      </c>
      <c r="IB430">
        <f>IF($IW430&gt;=41,INDEX($GL:$GL,$IV430+41),"")</f>
      </c>
      <c r="IC430">
        <f>IF($IW430&gt;=42,INDEX($GL:$GL,$IV430+42),"")</f>
      </c>
      <c r="ID430">
        <f>IF($IW430&gt;=43,INDEX($GL:$GL,$IV430+43),"")</f>
      </c>
      <c r="IE430">
        <f>IF($IW430&gt;=44,INDEX($GL:$GL,$IV430+44),"")</f>
      </c>
      <c r="IF430">
        <f>IF($IW430&gt;=45,INDEX($GL:$GL,$IV430+45),"")</f>
      </c>
      <c r="IG430">
        <f>IF($IW430&gt;=46,INDEX($GL:$GL,$IV430+46),"")</f>
      </c>
      <c r="IH430">
        <f>IF($IW430&gt;=47,INDEX($GL:$GL,$IV430+47),"")</f>
      </c>
      <c r="II430">
        <f>IF($IW430&gt;=48,INDEX($GL:$GL,$IV430+48),"")</f>
      </c>
      <c r="IJ430">
        <f>IF($IW430&gt;=49,INDEX($GL:$GL,$IV430+49),"")</f>
      </c>
      <c r="IK430">
        <f>IF($IW430&gt;=50,INDEX($GL:$GL,$IV430+50),"")</f>
      </c>
      <c r="IL430">
        <f>IF($IW430&gt;=51,INDEX($GL:$GL,$IV430+51),"")</f>
      </c>
      <c r="IM430">
        <f>IF($IW430&gt;=52,INDEX($GL:$GL,$IV430+52),"")</f>
      </c>
      <c r="IN430">
        <f>IF($IW430&gt;=53,INDEX($GL:$GL,$IV430+53),"")</f>
      </c>
      <c r="IO430">
        <f>IF($IW430&gt;=54,INDEX($GL:$GL,$IV430+54),"")</f>
      </c>
      <c r="IP430">
        <f>IF($IW430&gt;=55,INDEX($GL:$GL,$IV430+55),"")</f>
      </c>
      <c r="IQ430">
        <f>IF($IW430&gt;=56,INDEX($GL:$GL,$IV430+56),"")</f>
      </c>
      <c r="IR430">
        <f>IF($IW430&gt;=57,INDEX($GL:$GL,$IV430+57),"")</f>
      </c>
      <c r="IS430">
        <f>IF($IW430&gt;=58,INDEX($GL:$GL,$IV430+58),"")</f>
      </c>
      <c r="IT430">
        <f>IF($IW430&gt;=59,INDEX($GL:$GL,$IV430+59),"")</f>
      </c>
      <c r="IU430">
        <f>IF($IW430&gt;=60,INDEX($GL:$GL,$IV430+60),"")</f>
      </c>
      <c r="IV430">
        <f>IFERROR(MATCH($GK430,$GL$2:$GL$324,0)+1,0)</f>
      </c>
      <c r="IW430">
        <f>IFERROR(INDEX($GM$2:$GM$324,MATCH($GK430,$GL$2:$GL$324,0)),0)</f>
      </c>
      <c r="IX430" t="s">
        <v>34</v>
      </c>
      <c r="IY430" t="s">
        <v>34</v>
      </c>
    </row>
    <row r="431" spans="1:259" x14ac:dyDescent="0.25">
      <c r="K431">
        <f>IF(OR($N431="",$J431=""),"",IFERROR($N431/$J431,0))</f>
      </c>
      <c r="L431">
        <f>IF($N431="","",
SUM($M431,$O431,$T431,$P431,$R431)*
(1-IF($U431="",0,VALUE($U431)/100)))</f>
      </c>
      <c r="M431">
        <f>IF($N431="","",$N431)</f>
      </c>
      <c r="O431">
        <f>IF($N431="","",
IF($H431="","",
IF(ISNUMBER(SEARCH("exempt",LOWER($H431))),0,
$N431*(VALUE(SUBSTITUTE($H431,"%",""))/100))))</f>
      </c>
      <c r="V431">
        <f>IFERROR(IF(FIND(" - ",$E431)&gt;0,MID($E431,FIND(" - ",$E431)+3,LEN($E431)),""),"")</f>
      </c>
      <c r="AE431" t="s">
        <v>1012</v>
      </c>
      <c r="AJ431">
        <f>IFERROR(LEFT($E431,FIND(" - ",$E431)-1),$E431)</f>
      </c>
      <c r="AM431">
        <f>IF($CB431&gt;=1,INDEX($AK:$AK,$CA431+1),"")</f>
      </c>
      <c r="AN431">
        <f>IF($CB431&gt;=2,INDEX($AK:$AK,$CA431+2),"")</f>
      </c>
      <c r="AO431">
        <f>IF($CB431&gt;=3,INDEX($AK:$AK,$CA431+3),"")</f>
      </c>
      <c r="AP431">
        <f>IF($CB431&gt;=4,INDEX($AK:$AK,$CA431+4),"")</f>
      </c>
      <c r="AQ431">
        <f>IF($CB431&gt;=5,INDEX($AK:$AK,$CA431+5),"")</f>
      </c>
      <c r="AR431">
        <f>IF($CB431&gt;=6,INDEX($AK:$AK,$CA431+6),"")</f>
      </c>
      <c r="AS431">
        <f>IF($CB431&gt;=7,INDEX($AK:$AK,$CA431+7),"")</f>
      </c>
      <c r="AT431">
        <f>IF($CB431&gt;=8,INDEX($AK:$AK,$CA431+8),"")</f>
      </c>
      <c r="AU431">
        <f>IF($CB431&gt;=9,INDEX($AK:$AK,$CA431+9),"")</f>
      </c>
      <c r="AV431">
        <f>IF($CB431&gt;=10,INDEX($AK:$AK,$CA431+10),"")</f>
      </c>
      <c r="AW431">
        <f>IF($CB431&gt;=11,INDEX($AK:$AK,$CA431+11),"")</f>
      </c>
      <c r="AX431">
        <f>IF($CB431&gt;=12,INDEX($AK:$AK,$CA431+12),"")</f>
      </c>
      <c r="AY431">
        <f>IF($CB431&gt;=13,INDEX($AK:$AK,$CA431+13),"")</f>
      </c>
      <c r="AZ431">
        <f>IF($CB431&gt;=14,INDEX($AK:$AK,$CA431+14),"")</f>
      </c>
      <c r="BA431">
        <f>IF($CB431&gt;=15,INDEX($AK:$AK,$CA431+15),"")</f>
      </c>
      <c r="BB431">
        <f>IF($CB431&gt;=16,INDEX($AK:$AK,$CA431+16),"")</f>
      </c>
      <c r="BC431">
        <f>IF($CB431&gt;=17,INDEX($AK:$AK,$CA431+17),"")</f>
      </c>
      <c r="BD431">
        <f>IF($CB431&gt;=18,INDEX($AK:$AK,$CA431+18),"")</f>
      </c>
      <c r="BE431">
        <f>IF($CB431&gt;=19,INDEX($AK:$AK,$CA431+19),"")</f>
      </c>
      <c r="BF431">
        <f>IF($CB431&gt;=20,INDEX($AK:$AK,$CA431+20),"")</f>
      </c>
      <c r="BG431">
        <f>IF($CB431&gt;=21,INDEX($AK:$AK,$CA431+21),"")</f>
      </c>
      <c r="BH431">
        <f>IF($CB431&gt;=22,INDEX($AK:$AK,$CA431+22),"")</f>
      </c>
      <c r="BI431">
        <f>IF($CB431&gt;=23,INDEX($AK:$AK,$CA431+23),"")</f>
      </c>
      <c r="BJ431">
        <f>IF($CB431&gt;=24,INDEX($AK:$AK,$CA431+24),"")</f>
      </c>
      <c r="BK431">
        <f>IF($CB431&gt;=25,INDEX($AK:$AK,$CA431+25),"")</f>
      </c>
      <c r="BL431">
        <f>IF($CB431&gt;=26,INDEX($AK:$AK,$CA431+26),"")</f>
      </c>
      <c r="BM431">
        <f>IF($CB431&gt;=27,INDEX($AK:$AK,$CA431+27),"")</f>
      </c>
      <c r="BN431">
        <f>IF($CB431&gt;=28,INDEX($AK:$AK,$CA431+28),"")</f>
      </c>
      <c r="BO431">
        <f>IF($CB431&gt;=29,INDEX($AK:$AK,$CA431+29),"")</f>
      </c>
      <c r="BP431">
        <f>IF($CB431&gt;=30,INDEX($AK:$AK,$CA431+30),"")</f>
      </c>
      <c r="BQ431">
        <f>IF($CB431&gt;=31,INDEX($AK:$AK,$CA431+31),"")</f>
      </c>
      <c r="BR431">
        <f>IF($CB431&gt;=32,INDEX($AK:$AK,$CA431+32),"")</f>
      </c>
      <c r="BS431">
        <f>IF($CB431&gt;=33,INDEX($AK:$AK,$CA431+33),"")</f>
      </c>
      <c r="BT431">
        <f>IF($CB431&gt;=34,INDEX($AK:$AK,$CA431+34),"")</f>
      </c>
      <c r="BU431">
        <f>IF($CB431&gt;=35,INDEX($AK:$AK,$CA431+35),"")</f>
      </c>
      <c r="BV431">
        <f>IF($CB431&gt;=36,INDEX($AK:$AK,$CA431+36),"")</f>
      </c>
      <c r="BW431">
        <f>IF($CB431&gt;=37,INDEX($AK:$AK,$CA431+37),"")</f>
      </c>
      <c r="BX431">
        <f>IF($CB431&gt;=38,INDEX($AK:$AK,$CA431+38),"")</f>
      </c>
      <c r="BY431">
        <f>IF($CB431&gt;=39,INDEX($AK:$AK,$CA431+39),"")</f>
      </c>
      <c r="BZ431">
        <f>IF($CB431&gt;=40,INDEX($AK:$AK,$CA431+40),"")</f>
      </c>
      <c r="CA431">
        <f>IFERROR(MATCH($AJ431,$AK$2:$AK$134,0)+1,0)</f>
      </c>
      <c r="CB431">
        <f>IFERROR(INDEX($AL$2:$AL$134,MATCH($AJ431,$AK$2:$AK$134,0)),0)</f>
      </c>
      <c r="CC431">
        <f>IFERROR(LEFT($F431,FIND(" - ",$F431)-1),$F431)</f>
      </c>
      <c r="CF431">
        <f>IF($DA431&gt;=1,INDEX($CD:$CD,$CZ431+1),"")</f>
      </c>
      <c r="CG431">
        <f>IF($DA431&gt;=2,INDEX($CD:$CD,$CZ431+2),"")</f>
      </c>
      <c r="CH431">
        <f>IF($DA431&gt;=3,INDEX($CD:$CD,$CZ431+3),"")</f>
      </c>
      <c r="CI431">
        <f>IF($DA431&gt;=4,INDEX($CD:$CD,$CZ431+4),"")</f>
      </c>
      <c r="CJ431">
        <f>IF($DA431&gt;=5,INDEX($CD:$CD,$CZ431+5),"")</f>
      </c>
      <c r="CK431">
        <f>IF($DA431&gt;=6,INDEX($CD:$CD,$CZ431+6),"")</f>
      </c>
      <c r="CL431">
        <f>IF($DA431&gt;=7,INDEX($CD:$CD,$CZ431+7),"")</f>
      </c>
      <c r="CM431">
        <f>IF($DA431&gt;=8,INDEX($CD:$CD,$CZ431+8),"")</f>
      </c>
      <c r="CN431">
        <f>IF($DA431&gt;=9,INDEX($CD:$CD,$CZ431+9),"")</f>
      </c>
      <c r="CO431">
        <f>IF($DA431&gt;=10,INDEX($CD:$CD,$CZ431+10),"")</f>
      </c>
      <c r="CP431">
        <f>IF($DA431&gt;=11,INDEX($CD:$CD,$CZ431+11),"")</f>
      </c>
      <c r="CQ431">
        <f>IF($DA431&gt;=12,INDEX($CD:$CD,$CZ431+12),"")</f>
      </c>
      <c r="CR431">
        <f>IF($DA431&gt;=13,INDEX($CD:$CD,$CZ431+13),"")</f>
      </c>
      <c r="CS431">
        <f>IF($DA431&gt;=14,INDEX($CD:$CD,$CZ431+14),"")</f>
      </c>
      <c r="CT431">
        <f>IF($DA431&gt;=15,INDEX($CD:$CD,$CZ431+15),"")</f>
      </c>
      <c r="CU431">
        <f>IF($DA431&gt;=16,INDEX($CD:$CD,$CZ431+16),"")</f>
      </c>
      <c r="CV431">
        <f>IF($DA431&gt;=17,INDEX($CD:$CD,$CZ431+17),"")</f>
      </c>
      <c r="CW431">
        <f>IF($DA431&gt;=18,INDEX($CD:$CD,$CZ431+18),"")</f>
      </c>
      <c r="CX431">
        <f>IF($DA431&gt;=19,INDEX($CD:$CD,$CZ431+19),"")</f>
      </c>
      <c r="CY431">
        <f>IF($DA431&gt;=20,INDEX($CD:$CD,$CZ431+20),"")</f>
      </c>
      <c r="CZ431">
        <f>IFERROR(MATCH($CC431,$CD$2:$CD$263,0)+1,0)</f>
      </c>
      <c r="DA431">
        <f>IFERROR(INDEX($CE$2:$CE$263,MATCH($CC431,$CD$2:$CD$263,0)),0)</f>
      </c>
      <c r="DB431">
        <f>IFERROR(INDEX($AI:$AI,MATCH($H431,$AH:$AH,0))&amp;"","")</f>
      </c>
      <c r="DF431">
        <f>IF($GI431&gt;=1,INDEX($DC:$DC,$GH431+1),"")</f>
      </c>
      <c r="DG431">
        <f>IF($GI431&gt;=2,INDEX($DC:$DC,$GH431+2),"")</f>
      </c>
      <c r="DH431">
        <f>IF($GI431&gt;=3,INDEX($DC:$DC,$GH431+3),"")</f>
      </c>
      <c r="DI431">
        <f>IF($GI431&gt;=4,INDEX($DC:$DC,$GH431+4),"")</f>
      </c>
      <c r="DJ431">
        <f>IF($GI431&gt;=5,INDEX($DC:$DC,$GH431+5),"")</f>
      </c>
      <c r="DK431">
        <f>IF($GI431&gt;=6,INDEX($DC:$DC,$GH431+6),"")</f>
      </c>
      <c r="DL431">
        <f>IF($GI431&gt;=7,INDEX($DC:$DC,$GH431+7),"")</f>
      </c>
      <c r="DM431">
        <f>IF($GI431&gt;=8,INDEX($DC:$DC,$GH431+8),"")</f>
      </c>
      <c r="DN431">
        <f>IF($GI431&gt;=9,INDEX($DC:$DC,$GH431+9),"")</f>
      </c>
      <c r="DO431">
        <f>IF($GI431&gt;=10,INDEX($DC:$DC,$GH431+10),"")</f>
      </c>
      <c r="DP431">
        <f>IF($GI431&gt;=11,INDEX($DC:$DC,$GH431+11),"")</f>
      </c>
      <c r="DQ431">
        <f>IF($GI431&gt;=12,INDEX($DC:$DC,$GH431+12),"")</f>
      </c>
      <c r="DR431">
        <f>IF($GI431&gt;=13,INDEX($DC:$DC,$GH431+13),"")</f>
      </c>
      <c r="DS431">
        <f>IF($GI431&gt;=14,INDEX($DC:$DC,$GH431+14),"")</f>
      </c>
      <c r="DT431">
        <f>IF($GI431&gt;=15,INDEX($DC:$DC,$GH431+15),"")</f>
      </c>
      <c r="DU431">
        <f>IF($GI431&gt;=16,INDEX($DC:$DC,$GH431+16),"")</f>
      </c>
      <c r="DV431">
        <f>IF($GI431&gt;=17,INDEX($DC:$DC,$GH431+17),"")</f>
      </c>
      <c r="DW431">
        <f>IF($GI431&gt;=18,INDEX($DC:$DC,$GH431+18),"")</f>
      </c>
      <c r="DX431">
        <f>IF($GI431&gt;=19,INDEX($DC:$DC,$GH431+19),"")</f>
      </c>
      <c r="DY431">
        <f>IF($GI431&gt;=20,INDEX($DC:$DC,$GH431+20),"")</f>
      </c>
      <c r="DZ431">
        <f>IF($GI431&gt;=21,INDEX($DC:$DC,$GH431+21),"")</f>
      </c>
      <c r="EA431">
        <f>IF($GI431&gt;=22,INDEX($DC:$DC,$GH431+22),"")</f>
      </c>
      <c r="EB431">
        <f>IF($GI431&gt;=23,INDEX($DC:$DC,$GH431+23),"")</f>
      </c>
      <c r="EC431">
        <f>IF($GI431&gt;=24,INDEX($DC:$DC,$GH431+24),"")</f>
      </c>
      <c r="ED431">
        <f>IF($GI431&gt;=25,INDEX($DC:$DC,$GH431+25),"")</f>
      </c>
      <c r="EE431">
        <f>IF($GI431&gt;=26,INDEX($DC:$DC,$GH431+26),"")</f>
      </c>
      <c r="EF431">
        <f>IF($GI431&gt;=27,INDEX($DC:$DC,$GH431+27),"")</f>
      </c>
      <c r="EG431">
        <f>IF($GI431&gt;=28,INDEX($DC:$DC,$GH431+28),"")</f>
      </c>
      <c r="EH431">
        <f>IF($GI431&gt;=29,INDEX($DC:$DC,$GH431+29),"")</f>
      </c>
      <c r="EI431">
        <f>IF($GI431&gt;=30,INDEX($DC:$DC,$GH431+30),"")</f>
      </c>
      <c r="EJ431">
        <f>IF($GI431&gt;=31,INDEX($DC:$DC,$GH431+31),"")</f>
      </c>
      <c r="EK431">
        <f>IF($GI431&gt;=32,INDEX($DC:$DC,$GH431+32),"")</f>
      </c>
      <c r="EL431">
        <f>IF($GI431&gt;=33,INDEX($DC:$DC,$GH431+33),"")</f>
      </c>
      <c r="EM431">
        <f>IF($GI431&gt;=34,INDEX($DC:$DC,$GH431+34),"")</f>
      </c>
      <c r="EN431">
        <f>IF($GI431&gt;=35,INDEX($DC:$DC,$GH431+35),"")</f>
      </c>
      <c r="EO431">
        <f>IF($GI431&gt;=36,INDEX($DC:$DC,$GH431+36),"")</f>
      </c>
      <c r="EP431">
        <f>IF($GI431&gt;=37,INDEX($DC:$DC,$GH431+37),"")</f>
      </c>
      <c r="EQ431">
        <f>IF($GI431&gt;=38,INDEX($DC:$DC,$GH431+38),"")</f>
      </c>
      <c r="ER431">
        <f>IF($GI431&gt;=39,INDEX($DC:$DC,$GH431+39),"")</f>
      </c>
      <c r="ES431">
        <f>IF($GI431&gt;=40,INDEX($DC:$DC,$GH431+40),"")</f>
      </c>
      <c r="ET431">
        <f>IF($GI431&gt;=1,INDEX($DD:$DD,$GH431+1),"")</f>
      </c>
      <c r="EU431">
        <f>IF($GI431&gt;=2,INDEX($DD:$DD,$GH431+2),"")</f>
      </c>
      <c r="EV431">
        <f>IF($GI431&gt;=3,INDEX($DD:$DD,$GH431+3),"")</f>
      </c>
      <c r="EW431">
        <f>IF($GI431&gt;=4,INDEX($DD:$DD,$GH431+4),"")</f>
      </c>
      <c r="EX431">
        <f>IF($GI431&gt;=5,INDEX($DD:$DD,$GH431+5),"")</f>
      </c>
      <c r="EY431">
        <f>IF($GI431&gt;=6,INDEX($DD:$DD,$GH431+6),"")</f>
      </c>
      <c r="EZ431">
        <f>IF($GI431&gt;=7,INDEX($DD:$DD,$GH431+7),"")</f>
      </c>
      <c r="FA431">
        <f>IF($GI431&gt;=8,INDEX($DD:$DD,$GH431+8),"")</f>
      </c>
      <c r="FB431">
        <f>IF($GI431&gt;=9,INDEX($DD:$DD,$GH431+9),"")</f>
      </c>
      <c r="FC431">
        <f>IF($GI431&gt;=10,INDEX($DD:$DD,$GH431+10),"")</f>
      </c>
      <c r="FD431">
        <f>IF($GI431&gt;=11,INDEX($DD:$DD,$GH431+11),"")</f>
      </c>
      <c r="FE431">
        <f>IF($GI431&gt;=12,INDEX($DD:$DD,$GH431+12),"")</f>
      </c>
      <c r="FF431">
        <f>IF($GI431&gt;=13,INDEX($DD:$DD,$GH431+13),"")</f>
      </c>
      <c r="FG431">
        <f>IF($GI431&gt;=14,INDEX($DD:$DD,$GH431+14),"")</f>
      </c>
      <c r="FH431">
        <f>IF($GI431&gt;=15,INDEX($DD:$DD,$GH431+15),"")</f>
      </c>
      <c r="FI431">
        <f>IF($GI431&gt;=16,INDEX($DD:$DD,$GH431+16),"")</f>
      </c>
      <c r="FJ431">
        <f>IF($GI431&gt;=17,INDEX($DD:$DD,$GH431+17),"")</f>
      </c>
      <c r="FK431">
        <f>IF($GI431&gt;=18,INDEX($DD:$DD,$GH431+18),"")</f>
      </c>
      <c r="FL431">
        <f>IF($GI431&gt;=19,INDEX($DD:$DD,$GH431+19),"")</f>
      </c>
      <c r="FM431">
        <f>IF($GI431&gt;=20,INDEX($DD:$DD,$GH431+20),"")</f>
      </c>
      <c r="FN431">
        <f>IF($GI431&gt;=21,INDEX($DD:$DD,$GH431+21),"")</f>
      </c>
      <c r="FO431">
        <f>IF($GI431&gt;=22,INDEX($DD:$DD,$GH431+22),"")</f>
      </c>
      <c r="FP431">
        <f>IF($GI431&gt;=23,INDEX($DD:$DD,$GH431+23),"")</f>
      </c>
      <c r="FQ431">
        <f>IF($GI431&gt;=24,INDEX($DD:$DD,$GH431+24),"")</f>
      </c>
      <c r="FR431">
        <f>IF($GI431&gt;=25,INDEX($DD:$DD,$GH431+25),"")</f>
      </c>
      <c r="FS431">
        <f>IF($GI431&gt;=26,INDEX($DD:$DD,$GH431+26),"")</f>
      </c>
      <c r="FT431">
        <f>IF($GI431&gt;=27,INDEX($DD:$DD,$GH431+27),"")</f>
      </c>
      <c r="FU431">
        <f>IF($GI431&gt;=28,INDEX($DD:$DD,$GH431+28),"")</f>
      </c>
      <c r="FV431">
        <f>IF($GI431&gt;=29,INDEX($DD:$DD,$GH431+29),"")</f>
      </c>
      <c r="FW431">
        <f>IF($GI431&gt;=30,INDEX($DD:$DD,$GH431+30),"")</f>
      </c>
      <c r="FX431">
        <f>IF($GI431&gt;=31,INDEX($DD:$DD,$GH431+31),"")</f>
      </c>
      <c r="FY431">
        <f>IF($GI431&gt;=32,INDEX($DD:$DD,$GH431+32),"")</f>
      </c>
      <c r="FZ431">
        <f>IF($GI431&gt;=33,INDEX($DD:$DD,$GH431+33),"")</f>
      </c>
      <c r="GA431">
        <f>IF($GI431&gt;=34,INDEX($DD:$DD,$GH431+34),"")</f>
      </c>
      <c r="GB431">
        <f>IF($GI431&gt;=35,INDEX($DD:$DD,$GH431+35),"")</f>
      </c>
      <c r="GC431">
        <f>IF($GI431&gt;=36,INDEX($DD:$DD,$GH431+36),"")</f>
      </c>
      <c r="GD431">
        <f>IF($GI431&gt;=37,INDEX($DD:$DD,$GH431+37),"")</f>
      </c>
      <c r="GE431">
        <f>IF($GI431&gt;=38,INDEX($DD:$DD,$GH431+38),"")</f>
      </c>
      <c r="GF431">
        <f>IF($GI431&gt;=39,INDEX($DD:$DD,$GH431+39),"")</f>
      </c>
      <c r="GG431">
        <f>IF($GI431&gt;=40,INDEX($DD:$DD,$GH431+40),"")</f>
      </c>
      <c r="GH431">
        <f>IFERROR(MATCH($DB431,$DC$2:$DC$148,0)+1,0)</f>
      </c>
      <c r="GI431">
        <f>IFERROR(INDEX($DE$2:$DE$148,MATCH($DB431,$DC$2:$DC$148,0)),0)</f>
      </c>
      <c r="GJ431">
        <f>IFERROR(MATCH($S431,$DF$431:$ES$431,0),0)</f>
      </c>
      <c r="GK431">
        <f>IF($GJ431&gt;0,INDEX($ET$431:$GG$431,$GJ431),"")</f>
      </c>
      <c r="GN431">
        <f>IF($IW431&gt;=1,INDEX($GL:$GL,$IV431+1),"")</f>
      </c>
      <c r="GO431">
        <f>IF($IW431&gt;=2,INDEX($GL:$GL,$IV431+2),"")</f>
      </c>
      <c r="GP431">
        <f>IF($IW431&gt;=3,INDEX($GL:$GL,$IV431+3),"")</f>
      </c>
      <c r="GQ431">
        <f>IF($IW431&gt;=4,INDEX($GL:$GL,$IV431+4),"")</f>
      </c>
      <c r="GR431">
        <f>IF($IW431&gt;=5,INDEX($GL:$GL,$IV431+5),"")</f>
      </c>
      <c r="GS431">
        <f>IF($IW431&gt;=6,INDEX($GL:$GL,$IV431+6),"")</f>
      </c>
      <c r="GT431">
        <f>IF($IW431&gt;=7,INDEX($GL:$GL,$IV431+7),"")</f>
      </c>
      <c r="GU431">
        <f>IF($IW431&gt;=8,INDEX($GL:$GL,$IV431+8),"")</f>
      </c>
      <c r="GV431">
        <f>IF($IW431&gt;=9,INDEX($GL:$GL,$IV431+9),"")</f>
      </c>
      <c r="GW431">
        <f>IF($IW431&gt;=10,INDEX($GL:$GL,$IV431+10),"")</f>
      </c>
      <c r="GX431">
        <f>IF($IW431&gt;=11,INDEX($GL:$GL,$IV431+11),"")</f>
      </c>
      <c r="GY431">
        <f>IF($IW431&gt;=12,INDEX($GL:$GL,$IV431+12),"")</f>
      </c>
      <c r="GZ431">
        <f>IF($IW431&gt;=13,INDEX($GL:$GL,$IV431+13),"")</f>
      </c>
      <c r="HA431">
        <f>IF($IW431&gt;=14,INDEX($GL:$GL,$IV431+14),"")</f>
      </c>
      <c r="HB431">
        <f>IF($IW431&gt;=15,INDEX($GL:$GL,$IV431+15),"")</f>
      </c>
      <c r="HC431">
        <f>IF($IW431&gt;=16,INDEX($GL:$GL,$IV431+16),"")</f>
      </c>
      <c r="HD431">
        <f>IF($IW431&gt;=17,INDEX($GL:$GL,$IV431+17),"")</f>
      </c>
      <c r="HE431">
        <f>IF($IW431&gt;=18,INDEX($GL:$GL,$IV431+18),"")</f>
      </c>
      <c r="HF431">
        <f>IF($IW431&gt;=19,INDEX($GL:$GL,$IV431+19),"")</f>
      </c>
      <c r="HG431">
        <f>IF($IW431&gt;=20,INDEX($GL:$GL,$IV431+20),"")</f>
      </c>
      <c r="HH431">
        <f>IF($IW431&gt;=21,INDEX($GL:$GL,$IV431+21),"")</f>
      </c>
      <c r="HI431">
        <f>IF($IW431&gt;=22,INDEX($GL:$GL,$IV431+22),"")</f>
      </c>
      <c r="HJ431">
        <f>IF($IW431&gt;=23,INDEX($GL:$GL,$IV431+23),"")</f>
      </c>
      <c r="HK431">
        <f>IF($IW431&gt;=24,INDEX($GL:$GL,$IV431+24),"")</f>
      </c>
      <c r="HL431">
        <f>IF($IW431&gt;=25,INDEX($GL:$GL,$IV431+25),"")</f>
      </c>
      <c r="HM431">
        <f>IF($IW431&gt;=26,INDEX($GL:$GL,$IV431+26),"")</f>
      </c>
      <c r="HN431">
        <f>IF($IW431&gt;=27,INDEX($GL:$GL,$IV431+27),"")</f>
      </c>
      <c r="HO431">
        <f>IF($IW431&gt;=28,INDEX($GL:$GL,$IV431+28),"")</f>
      </c>
      <c r="HP431">
        <f>IF($IW431&gt;=29,INDEX($GL:$GL,$IV431+29),"")</f>
      </c>
      <c r="HQ431">
        <f>IF($IW431&gt;=30,INDEX($GL:$GL,$IV431+30),"")</f>
      </c>
      <c r="HR431">
        <f>IF($IW431&gt;=31,INDEX($GL:$GL,$IV431+31),"")</f>
      </c>
      <c r="HS431">
        <f>IF($IW431&gt;=32,INDEX($GL:$GL,$IV431+32),"")</f>
      </c>
      <c r="HT431">
        <f>IF($IW431&gt;=33,INDEX($GL:$GL,$IV431+33),"")</f>
      </c>
      <c r="HU431">
        <f>IF($IW431&gt;=34,INDEX($GL:$GL,$IV431+34),"")</f>
      </c>
      <c r="HV431">
        <f>IF($IW431&gt;=35,INDEX($GL:$GL,$IV431+35),"")</f>
      </c>
      <c r="HW431">
        <f>IF($IW431&gt;=36,INDEX($GL:$GL,$IV431+36),"")</f>
      </c>
      <c r="HX431">
        <f>IF($IW431&gt;=37,INDEX($GL:$GL,$IV431+37),"")</f>
      </c>
      <c r="HY431">
        <f>IF($IW431&gt;=38,INDEX($GL:$GL,$IV431+38),"")</f>
      </c>
      <c r="HZ431">
        <f>IF($IW431&gt;=39,INDEX($GL:$GL,$IV431+39),"")</f>
      </c>
      <c r="IA431">
        <f>IF($IW431&gt;=40,INDEX($GL:$GL,$IV431+40),"")</f>
      </c>
      <c r="IB431">
        <f>IF($IW431&gt;=41,INDEX($GL:$GL,$IV431+41),"")</f>
      </c>
      <c r="IC431">
        <f>IF($IW431&gt;=42,INDEX($GL:$GL,$IV431+42),"")</f>
      </c>
      <c r="ID431">
        <f>IF($IW431&gt;=43,INDEX($GL:$GL,$IV431+43),"")</f>
      </c>
      <c r="IE431">
        <f>IF($IW431&gt;=44,INDEX($GL:$GL,$IV431+44),"")</f>
      </c>
      <c r="IF431">
        <f>IF($IW431&gt;=45,INDEX($GL:$GL,$IV431+45),"")</f>
      </c>
      <c r="IG431">
        <f>IF($IW431&gt;=46,INDEX($GL:$GL,$IV431+46),"")</f>
      </c>
      <c r="IH431">
        <f>IF($IW431&gt;=47,INDEX($GL:$GL,$IV431+47),"")</f>
      </c>
      <c r="II431">
        <f>IF($IW431&gt;=48,INDEX($GL:$GL,$IV431+48),"")</f>
      </c>
      <c r="IJ431">
        <f>IF($IW431&gt;=49,INDEX($GL:$GL,$IV431+49),"")</f>
      </c>
      <c r="IK431">
        <f>IF($IW431&gt;=50,INDEX($GL:$GL,$IV431+50),"")</f>
      </c>
      <c r="IL431">
        <f>IF($IW431&gt;=51,INDEX($GL:$GL,$IV431+51),"")</f>
      </c>
      <c r="IM431">
        <f>IF($IW431&gt;=52,INDEX($GL:$GL,$IV431+52),"")</f>
      </c>
      <c r="IN431">
        <f>IF($IW431&gt;=53,INDEX($GL:$GL,$IV431+53),"")</f>
      </c>
      <c r="IO431">
        <f>IF($IW431&gt;=54,INDEX($GL:$GL,$IV431+54),"")</f>
      </c>
      <c r="IP431">
        <f>IF($IW431&gt;=55,INDEX($GL:$GL,$IV431+55),"")</f>
      </c>
      <c r="IQ431">
        <f>IF($IW431&gt;=56,INDEX($GL:$GL,$IV431+56),"")</f>
      </c>
      <c r="IR431">
        <f>IF($IW431&gt;=57,INDEX($GL:$GL,$IV431+57),"")</f>
      </c>
      <c r="IS431">
        <f>IF($IW431&gt;=58,INDEX($GL:$GL,$IV431+58),"")</f>
      </c>
      <c r="IT431">
        <f>IF($IW431&gt;=59,INDEX($GL:$GL,$IV431+59),"")</f>
      </c>
      <c r="IU431">
        <f>IF($IW431&gt;=60,INDEX($GL:$GL,$IV431+60),"")</f>
      </c>
      <c r="IV431">
        <f>IFERROR(MATCH($GK431,$GL$2:$GL$324,0)+1,0)</f>
      </c>
      <c r="IW431">
        <f>IFERROR(INDEX($GM$2:$GM$324,MATCH($GK431,$GL$2:$GL$324,0)),0)</f>
      </c>
      <c r="IX431" t="s">
        <v>34</v>
      </c>
      <c r="IY431" t="s">
        <v>34</v>
      </c>
    </row>
    <row r="432" spans="1:259" x14ac:dyDescent="0.25">
      <c r="K432">
        <f>IF(OR($N432="",$J432=""),"",IFERROR($N432/$J432,0))</f>
      </c>
      <c r="L432">
        <f>IF($N432="","",
SUM($M432,$O432,$T432,$P432,$R432)*
(1-IF($U432="",0,VALUE($U432)/100)))</f>
      </c>
      <c r="M432">
        <f>IF($N432="","",$N432)</f>
      </c>
      <c r="O432">
        <f>IF($N432="","",
IF($H432="","",
IF(ISNUMBER(SEARCH("exempt",LOWER($H432))),0,
$N432*(VALUE(SUBSTITUTE($H432,"%",""))/100))))</f>
      </c>
      <c r="V432">
        <f>IFERROR(IF(FIND(" - ",$E432)&gt;0,MID($E432,FIND(" - ",$E432)+3,LEN($E432)),""),"")</f>
      </c>
      <c r="AE432" t="s">
        <v>1013</v>
      </c>
      <c r="AJ432">
        <f>IFERROR(LEFT($E432,FIND(" - ",$E432)-1),$E432)</f>
      </c>
      <c r="AM432">
        <f>IF($CB432&gt;=1,INDEX($AK:$AK,$CA432+1),"")</f>
      </c>
      <c r="AN432">
        <f>IF($CB432&gt;=2,INDEX($AK:$AK,$CA432+2),"")</f>
      </c>
      <c r="AO432">
        <f>IF($CB432&gt;=3,INDEX($AK:$AK,$CA432+3),"")</f>
      </c>
      <c r="AP432">
        <f>IF($CB432&gt;=4,INDEX($AK:$AK,$CA432+4),"")</f>
      </c>
      <c r="AQ432">
        <f>IF($CB432&gt;=5,INDEX($AK:$AK,$CA432+5),"")</f>
      </c>
      <c r="AR432">
        <f>IF($CB432&gt;=6,INDEX($AK:$AK,$CA432+6),"")</f>
      </c>
      <c r="AS432">
        <f>IF($CB432&gt;=7,INDEX($AK:$AK,$CA432+7),"")</f>
      </c>
      <c r="AT432">
        <f>IF($CB432&gt;=8,INDEX($AK:$AK,$CA432+8),"")</f>
      </c>
      <c r="AU432">
        <f>IF($CB432&gt;=9,INDEX($AK:$AK,$CA432+9),"")</f>
      </c>
      <c r="AV432">
        <f>IF($CB432&gt;=10,INDEX($AK:$AK,$CA432+10),"")</f>
      </c>
      <c r="AW432">
        <f>IF($CB432&gt;=11,INDEX($AK:$AK,$CA432+11),"")</f>
      </c>
      <c r="AX432">
        <f>IF($CB432&gt;=12,INDEX($AK:$AK,$CA432+12),"")</f>
      </c>
      <c r="AY432">
        <f>IF($CB432&gt;=13,INDEX($AK:$AK,$CA432+13),"")</f>
      </c>
      <c r="AZ432">
        <f>IF($CB432&gt;=14,INDEX($AK:$AK,$CA432+14),"")</f>
      </c>
      <c r="BA432">
        <f>IF($CB432&gt;=15,INDEX($AK:$AK,$CA432+15),"")</f>
      </c>
      <c r="BB432">
        <f>IF($CB432&gt;=16,INDEX($AK:$AK,$CA432+16),"")</f>
      </c>
      <c r="BC432">
        <f>IF($CB432&gt;=17,INDEX($AK:$AK,$CA432+17),"")</f>
      </c>
      <c r="BD432">
        <f>IF($CB432&gt;=18,INDEX($AK:$AK,$CA432+18),"")</f>
      </c>
      <c r="BE432">
        <f>IF($CB432&gt;=19,INDEX($AK:$AK,$CA432+19),"")</f>
      </c>
      <c r="BF432">
        <f>IF($CB432&gt;=20,INDEX($AK:$AK,$CA432+20),"")</f>
      </c>
      <c r="BG432">
        <f>IF($CB432&gt;=21,INDEX($AK:$AK,$CA432+21),"")</f>
      </c>
      <c r="BH432">
        <f>IF($CB432&gt;=22,INDEX($AK:$AK,$CA432+22),"")</f>
      </c>
      <c r="BI432">
        <f>IF($CB432&gt;=23,INDEX($AK:$AK,$CA432+23),"")</f>
      </c>
      <c r="BJ432">
        <f>IF($CB432&gt;=24,INDEX($AK:$AK,$CA432+24),"")</f>
      </c>
      <c r="BK432">
        <f>IF($CB432&gt;=25,INDEX($AK:$AK,$CA432+25),"")</f>
      </c>
      <c r="BL432">
        <f>IF($CB432&gt;=26,INDEX($AK:$AK,$CA432+26),"")</f>
      </c>
      <c r="BM432">
        <f>IF($CB432&gt;=27,INDEX($AK:$AK,$CA432+27),"")</f>
      </c>
      <c r="BN432">
        <f>IF($CB432&gt;=28,INDEX($AK:$AK,$CA432+28),"")</f>
      </c>
      <c r="BO432">
        <f>IF($CB432&gt;=29,INDEX($AK:$AK,$CA432+29),"")</f>
      </c>
      <c r="BP432">
        <f>IF($CB432&gt;=30,INDEX($AK:$AK,$CA432+30),"")</f>
      </c>
      <c r="BQ432">
        <f>IF($CB432&gt;=31,INDEX($AK:$AK,$CA432+31),"")</f>
      </c>
      <c r="BR432">
        <f>IF($CB432&gt;=32,INDEX($AK:$AK,$CA432+32),"")</f>
      </c>
      <c r="BS432">
        <f>IF($CB432&gt;=33,INDEX($AK:$AK,$CA432+33),"")</f>
      </c>
      <c r="BT432">
        <f>IF($CB432&gt;=34,INDEX($AK:$AK,$CA432+34),"")</f>
      </c>
      <c r="BU432">
        <f>IF($CB432&gt;=35,INDEX($AK:$AK,$CA432+35),"")</f>
      </c>
      <c r="BV432">
        <f>IF($CB432&gt;=36,INDEX($AK:$AK,$CA432+36),"")</f>
      </c>
      <c r="BW432">
        <f>IF($CB432&gt;=37,INDEX($AK:$AK,$CA432+37),"")</f>
      </c>
      <c r="BX432">
        <f>IF($CB432&gt;=38,INDEX($AK:$AK,$CA432+38),"")</f>
      </c>
      <c r="BY432">
        <f>IF($CB432&gt;=39,INDEX($AK:$AK,$CA432+39),"")</f>
      </c>
      <c r="BZ432">
        <f>IF($CB432&gt;=40,INDEX($AK:$AK,$CA432+40),"")</f>
      </c>
      <c r="CA432">
        <f>IFERROR(MATCH($AJ432,$AK$2:$AK$134,0)+1,0)</f>
      </c>
      <c r="CB432">
        <f>IFERROR(INDEX($AL$2:$AL$134,MATCH($AJ432,$AK$2:$AK$134,0)),0)</f>
      </c>
      <c r="CC432">
        <f>IFERROR(LEFT($F432,FIND(" - ",$F432)-1),$F432)</f>
      </c>
      <c r="CF432">
        <f>IF($DA432&gt;=1,INDEX($CD:$CD,$CZ432+1),"")</f>
      </c>
      <c r="CG432">
        <f>IF($DA432&gt;=2,INDEX($CD:$CD,$CZ432+2),"")</f>
      </c>
      <c r="CH432">
        <f>IF($DA432&gt;=3,INDEX($CD:$CD,$CZ432+3),"")</f>
      </c>
      <c r="CI432">
        <f>IF($DA432&gt;=4,INDEX($CD:$CD,$CZ432+4),"")</f>
      </c>
      <c r="CJ432">
        <f>IF($DA432&gt;=5,INDEX($CD:$CD,$CZ432+5),"")</f>
      </c>
      <c r="CK432">
        <f>IF($DA432&gt;=6,INDEX($CD:$CD,$CZ432+6),"")</f>
      </c>
      <c r="CL432">
        <f>IF($DA432&gt;=7,INDEX($CD:$CD,$CZ432+7),"")</f>
      </c>
      <c r="CM432">
        <f>IF($DA432&gt;=8,INDEX($CD:$CD,$CZ432+8),"")</f>
      </c>
      <c r="CN432">
        <f>IF($DA432&gt;=9,INDEX($CD:$CD,$CZ432+9),"")</f>
      </c>
      <c r="CO432">
        <f>IF($DA432&gt;=10,INDEX($CD:$CD,$CZ432+10),"")</f>
      </c>
      <c r="CP432">
        <f>IF($DA432&gt;=11,INDEX($CD:$CD,$CZ432+11),"")</f>
      </c>
      <c r="CQ432">
        <f>IF($DA432&gt;=12,INDEX($CD:$CD,$CZ432+12),"")</f>
      </c>
      <c r="CR432">
        <f>IF($DA432&gt;=13,INDEX($CD:$CD,$CZ432+13),"")</f>
      </c>
      <c r="CS432">
        <f>IF($DA432&gt;=14,INDEX($CD:$CD,$CZ432+14),"")</f>
      </c>
      <c r="CT432">
        <f>IF($DA432&gt;=15,INDEX($CD:$CD,$CZ432+15),"")</f>
      </c>
      <c r="CU432">
        <f>IF($DA432&gt;=16,INDEX($CD:$CD,$CZ432+16),"")</f>
      </c>
      <c r="CV432">
        <f>IF($DA432&gt;=17,INDEX($CD:$CD,$CZ432+17),"")</f>
      </c>
      <c r="CW432">
        <f>IF($DA432&gt;=18,INDEX($CD:$CD,$CZ432+18),"")</f>
      </c>
      <c r="CX432">
        <f>IF($DA432&gt;=19,INDEX($CD:$CD,$CZ432+19),"")</f>
      </c>
      <c r="CY432">
        <f>IF($DA432&gt;=20,INDEX($CD:$CD,$CZ432+20),"")</f>
      </c>
      <c r="CZ432">
        <f>IFERROR(MATCH($CC432,$CD$2:$CD$263,0)+1,0)</f>
      </c>
      <c r="DA432">
        <f>IFERROR(INDEX($CE$2:$CE$263,MATCH($CC432,$CD$2:$CD$263,0)),0)</f>
      </c>
      <c r="DB432">
        <f>IFERROR(INDEX($AI:$AI,MATCH($H432,$AH:$AH,0))&amp;"","")</f>
      </c>
      <c r="DF432">
        <f>IF($GI432&gt;=1,INDEX($DC:$DC,$GH432+1),"")</f>
      </c>
      <c r="DG432">
        <f>IF($GI432&gt;=2,INDEX($DC:$DC,$GH432+2),"")</f>
      </c>
      <c r="DH432">
        <f>IF($GI432&gt;=3,INDEX($DC:$DC,$GH432+3),"")</f>
      </c>
      <c r="DI432">
        <f>IF($GI432&gt;=4,INDEX($DC:$DC,$GH432+4),"")</f>
      </c>
      <c r="DJ432">
        <f>IF($GI432&gt;=5,INDEX($DC:$DC,$GH432+5),"")</f>
      </c>
      <c r="DK432">
        <f>IF($GI432&gt;=6,INDEX($DC:$DC,$GH432+6),"")</f>
      </c>
      <c r="DL432">
        <f>IF($GI432&gt;=7,INDEX($DC:$DC,$GH432+7),"")</f>
      </c>
      <c r="DM432">
        <f>IF($GI432&gt;=8,INDEX($DC:$DC,$GH432+8),"")</f>
      </c>
      <c r="DN432">
        <f>IF($GI432&gt;=9,INDEX($DC:$DC,$GH432+9),"")</f>
      </c>
      <c r="DO432">
        <f>IF($GI432&gt;=10,INDEX($DC:$DC,$GH432+10),"")</f>
      </c>
      <c r="DP432">
        <f>IF($GI432&gt;=11,INDEX($DC:$DC,$GH432+11),"")</f>
      </c>
      <c r="DQ432">
        <f>IF($GI432&gt;=12,INDEX($DC:$DC,$GH432+12),"")</f>
      </c>
      <c r="DR432">
        <f>IF($GI432&gt;=13,INDEX($DC:$DC,$GH432+13),"")</f>
      </c>
      <c r="DS432">
        <f>IF($GI432&gt;=14,INDEX($DC:$DC,$GH432+14),"")</f>
      </c>
      <c r="DT432">
        <f>IF($GI432&gt;=15,INDEX($DC:$DC,$GH432+15),"")</f>
      </c>
      <c r="DU432">
        <f>IF($GI432&gt;=16,INDEX($DC:$DC,$GH432+16),"")</f>
      </c>
      <c r="DV432">
        <f>IF($GI432&gt;=17,INDEX($DC:$DC,$GH432+17),"")</f>
      </c>
      <c r="DW432">
        <f>IF($GI432&gt;=18,INDEX($DC:$DC,$GH432+18),"")</f>
      </c>
      <c r="DX432">
        <f>IF($GI432&gt;=19,INDEX($DC:$DC,$GH432+19),"")</f>
      </c>
      <c r="DY432">
        <f>IF($GI432&gt;=20,INDEX($DC:$DC,$GH432+20),"")</f>
      </c>
      <c r="DZ432">
        <f>IF($GI432&gt;=21,INDEX($DC:$DC,$GH432+21),"")</f>
      </c>
      <c r="EA432">
        <f>IF($GI432&gt;=22,INDEX($DC:$DC,$GH432+22),"")</f>
      </c>
      <c r="EB432">
        <f>IF($GI432&gt;=23,INDEX($DC:$DC,$GH432+23),"")</f>
      </c>
      <c r="EC432">
        <f>IF($GI432&gt;=24,INDEX($DC:$DC,$GH432+24),"")</f>
      </c>
      <c r="ED432">
        <f>IF($GI432&gt;=25,INDEX($DC:$DC,$GH432+25),"")</f>
      </c>
      <c r="EE432">
        <f>IF($GI432&gt;=26,INDEX($DC:$DC,$GH432+26),"")</f>
      </c>
      <c r="EF432">
        <f>IF($GI432&gt;=27,INDEX($DC:$DC,$GH432+27),"")</f>
      </c>
      <c r="EG432">
        <f>IF($GI432&gt;=28,INDEX($DC:$DC,$GH432+28),"")</f>
      </c>
      <c r="EH432">
        <f>IF($GI432&gt;=29,INDEX($DC:$DC,$GH432+29),"")</f>
      </c>
      <c r="EI432">
        <f>IF($GI432&gt;=30,INDEX($DC:$DC,$GH432+30),"")</f>
      </c>
      <c r="EJ432">
        <f>IF($GI432&gt;=31,INDEX($DC:$DC,$GH432+31),"")</f>
      </c>
      <c r="EK432">
        <f>IF($GI432&gt;=32,INDEX($DC:$DC,$GH432+32),"")</f>
      </c>
      <c r="EL432">
        <f>IF($GI432&gt;=33,INDEX($DC:$DC,$GH432+33),"")</f>
      </c>
      <c r="EM432">
        <f>IF($GI432&gt;=34,INDEX($DC:$DC,$GH432+34),"")</f>
      </c>
      <c r="EN432">
        <f>IF($GI432&gt;=35,INDEX($DC:$DC,$GH432+35),"")</f>
      </c>
      <c r="EO432">
        <f>IF($GI432&gt;=36,INDEX($DC:$DC,$GH432+36),"")</f>
      </c>
      <c r="EP432">
        <f>IF($GI432&gt;=37,INDEX($DC:$DC,$GH432+37),"")</f>
      </c>
      <c r="EQ432">
        <f>IF($GI432&gt;=38,INDEX($DC:$DC,$GH432+38),"")</f>
      </c>
      <c r="ER432">
        <f>IF($GI432&gt;=39,INDEX($DC:$DC,$GH432+39),"")</f>
      </c>
      <c r="ES432">
        <f>IF($GI432&gt;=40,INDEX($DC:$DC,$GH432+40),"")</f>
      </c>
      <c r="ET432">
        <f>IF($GI432&gt;=1,INDEX($DD:$DD,$GH432+1),"")</f>
      </c>
      <c r="EU432">
        <f>IF($GI432&gt;=2,INDEX($DD:$DD,$GH432+2),"")</f>
      </c>
      <c r="EV432">
        <f>IF($GI432&gt;=3,INDEX($DD:$DD,$GH432+3),"")</f>
      </c>
      <c r="EW432">
        <f>IF($GI432&gt;=4,INDEX($DD:$DD,$GH432+4),"")</f>
      </c>
      <c r="EX432">
        <f>IF($GI432&gt;=5,INDEX($DD:$DD,$GH432+5),"")</f>
      </c>
      <c r="EY432">
        <f>IF($GI432&gt;=6,INDEX($DD:$DD,$GH432+6),"")</f>
      </c>
      <c r="EZ432">
        <f>IF($GI432&gt;=7,INDEX($DD:$DD,$GH432+7),"")</f>
      </c>
      <c r="FA432">
        <f>IF($GI432&gt;=8,INDEX($DD:$DD,$GH432+8),"")</f>
      </c>
      <c r="FB432">
        <f>IF($GI432&gt;=9,INDEX($DD:$DD,$GH432+9),"")</f>
      </c>
      <c r="FC432">
        <f>IF($GI432&gt;=10,INDEX($DD:$DD,$GH432+10),"")</f>
      </c>
      <c r="FD432">
        <f>IF($GI432&gt;=11,INDEX($DD:$DD,$GH432+11),"")</f>
      </c>
      <c r="FE432">
        <f>IF($GI432&gt;=12,INDEX($DD:$DD,$GH432+12),"")</f>
      </c>
      <c r="FF432">
        <f>IF($GI432&gt;=13,INDEX($DD:$DD,$GH432+13),"")</f>
      </c>
      <c r="FG432">
        <f>IF($GI432&gt;=14,INDEX($DD:$DD,$GH432+14),"")</f>
      </c>
      <c r="FH432">
        <f>IF($GI432&gt;=15,INDEX($DD:$DD,$GH432+15),"")</f>
      </c>
      <c r="FI432">
        <f>IF($GI432&gt;=16,INDEX($DD:$DD,$GH432+16),"")</f>
      </c>
      <c r="FJ432">
        <f>IF($GI432&gt;=17,INDEX($DD:$DD,$GH432+17),"")</f>
      </c>
      <c r="FK432">
        <f>IF($GI432&gt;=18,INDEX($DD:$DD,$GH432+18),"")</f>
      </c>
      <c r="FL432">
        <f>IF($GI432&gt;=19,INDEX($DD:$DD,$GH432+19),"")</f>
      </c>
      <c r="FM432">
        <f>IF($GI432&gt;=20,INDEX($DD:$DD,$GH432+20),"")</f>
      </c>
      <c r="FN432">
        <f>IF($GI432&gt;=21,INDEX($DD:$DD,$GH432+21),"")</f>
      </c>
      <c r="FO432">
        <f>IF($GI432&gt;=22,INDEX($DD:$DD,$GH432+22),"")</f>
      </c>
      <c r="FP432">
        <f>IF($GI432&gt;=23,INDEX($DD:$DD,$GH432+23),"")</f>
      </c>
      <c r="FQ432">
        <f>IF($GI432&gt;=24,INDEX($DD:$DD,$GH432+24),"")</f>
      </c>
      <c r="FR432">
        <f>IF($GI432&gt;=25,INDEX($DD:$DD,$GH432+25),"")</f>
      </c>
      <c r="FS432">
        <f>IF($GI432&gt;=26,INDEX($DD:$DD,$GH432+26),"")</f>
      </c>
      <c r="FT432">
        <f>IF($GI432&gt;=27,INDEX($DD:$DD,$GH432+27),"")</f>
      </c>
      <c r="FU432">
        <f>IF($GI432&gt;=28,INDEX($DD:$DD,$GH432+28),"")</f>
      </c>
      <c r="FV432">
        <f>IF($GI432&gt;=29,INDEX($DD:$DD,$GH432+29),"")</f>
      </c>
      <c r="FW432">
        <f>IF($GI432&gt;=30,INDEX($DD:$DD,$GH432+30),"")</f>
      </c>
      <c r="FX432">
        <f>IF($GI432&gt;=31,INDEX($DD:$DD,$GH432+31),"")</f>
      </c>
      <c r="FY432">
        <f>IF($GI432&gt;=32,INDEX($DD:$DD,$GH432+32),"")</f>
      </c>
      <c r="FZ432">
        <f>IF($GI432&gt;=33,INDEX($DD:$DD,$GH432+33),"")</f>
      </c>
      <c r="GA432">
        <f>IF($GI432&gt;=34,INDEX($DD:$DD,$GH432+34),"")</f>
      </c>
      <c r="GB432">
        <f>IF($GI432&gt;=35,INDEX($DD:$DD,$GH432+35),"")</f>
      </c>
      <c r="GC432">
        <f>IF($GI432&gt;=36,INDEX($DD:$DD,$GH432+36),"")</f>
      </c>
      <c r="GD432">
        <f>IF($GI432&gt;=37,INDEX($DD:$DD,$GH432+37),"")</f>
      </c>
      <c r="GE432">
        <f>IF($GI432&gt;=38,INDEX($DD:$DD,$GH432+38),"")</f>
      </c>
      <c r="GF432">
        <f>IF($GI432&gt;=39,INDEX($DD:$DD,$GH432+39),"")</f>
      </c>
      <c r="GG432">
        <f>IF($GI432&gt;=40,INDEX($DD:$DD,$GH432+40),"")</f>
      </c>
      <c r="GH432">
        <f>IFERROR(MATCH($DB432,$DC$2:$DC$148,0)+1,0)</f>
      </c>
      <c r="GI432">
        <f>IFERROR(INDEX($DE$2:$DE$148,MATCH($DB432,$DC$2:$DC$148,0)),0)</f>
      </c>
      <c r="GJ432">
        <f>IFERROR(MATCH($S432,$DF$432:$ES$432,0),0)</f>
      </c>
      <c r="GK432">
        <f>IF($GJ432&gt;0,INDEX($ET$432:$GG$432,$GJ432),"")</f>
      </c>
      <c r="GN432">
        <f>IF($IW432&gt;=1,INDEX($GL:$GL,$IV432+1),"")</f>
      </c>
      <c r="GO432">
        <f>IF($IW432&gt;=2,INDEX($GL:$GL,$IV432+2),"")</f>
      </c>
      <c r="GP432">
        <f>IF($IW432&gt;=3,INDEX($GL:$GL,$IV432+3),"")</f>
      </c>
      <c r="GQ432">
        <f>IF($IW432&gt;=4,INDEX($GL:$GL,$IV432+4),"")</f>
      </c>
      <c r="GR432">
        <f>IF($IW432&gt;=5,INDEX($GL:$GL,$IV432+5),"")</f>
      </c>
      <c r="GS432">
        <f>IF($IW432&gt;=6,INDEX($GL:$GL,$IV432+6),"")</f>
      </c>
      <c r="GT432">
        <f>IF($IW432&gt;=7,INDEX($GL:$GL,$IV432+7),"")</f>
      </c>
      <c r="GU432">
        <f>IF($IW432&gt;=8,INDEX($GL:$GL,$IV432+8),"")</f>
      </c>
      <c r="GV432">
        <f>IF($IW432&gt;=9,INDEX($GL:$GL,$IV432+9),"")</f>
      </c>
      <c r="GW432">
        <f>IF($IW432&gt;=10,INDEX($GL:$GL,$IV432+10),"")</f>
      </c>
      <c r="GX432">
        <f>IF($IW432&gt;=11,INDEX($GL:$GL,$IV432+11),"")</f>
      </c>
      <c r="GY432">
        <f>IF($IW432&gt;=12,INDEX($GL:$GL,$IV432+12),"")</f>
      </c>
      <c r="GZ432">
        <f>IF($IW432&gt;=13,INDEX($GL:$GL,$IV432+13),"")</f>
      </c>
      <c r="HA432">
        <f>IF($IW432&gt;=14,INDEX($GL:$GL,$IV432+14),"")</f>
      </c>
      <c r="HB432">
        <f>IF($IW432&gt;=15,INDEX($GL:$GL,$IV432+15),"")</f>
      </c>
      <c r="HC432">
        <f>IF($IW432&gt;=16,INDEX($GL:$GL,$IV432+16),"")</f>
      </c>
      <c r="HD432">
        <f>IF($IW432&gt;=17,INDEX($GL:$GL,$IV432+17),"")</f>
      </c>
      <c r="HE432">
        <f>IF($IW432&gt;=18,INDEX($GL:$GL,$IV432+18),"")</f>
      </c>
      <c r="HF432">
        <f>IF($IW432&gt;=19,INDEX($GL:$GL,$IV432+19),"")</f>
      </c>
      <c r="HG432">
        <f>IF($IW432&gt;=20,INDEX($GL:$GL,$IV432+20),"")</f>
      </c>
      <c r="HH432">
        <f>IF($IW432&gt;=21,INDEX($GL:$GL,$IV432+21),"")</f>
      </c>
      <c r="HI432">
        <f>IF($IW432&gt;=22,INDEX($GL:$GL,$IV432+22),"")</f>
      </c>
      <c r="HJ432">
        <f>IF($IW432&gt;=23,INDEX($GL:$GL,$IV432+23),"")</f>
      </c>
      <c r="HK432">
        <f>IF($IW432&gt;=24,INDEX($GL:$GL,$IV432+24),"")</f>
      </c>
      <c r="HL432">
        <f>IF($IW432&gt;=25,INDEX($GL:$GL,$IV432+25),"")</f>
      </c>
      <c r="HM432">
        <f>IF($IW432&gt;=26,INDEX($GL:$GL,$IV432+26),"")</f>
      </c>
      <c r="HN432">
        <f>IF($IW432&gt;=27,INDEX($GL:$GL,$IV432+27),"")</f>
      </c>
      <c r="HO432">
        <f>IF($IW432&gt;=28,INDEX($GL:$GL,$IV432+28),"")</f>
      </c>
      <c r="HP432">
        <f>IF($IW432&gt;=29,INDEX($GL:$GL,$IV432+29),"")</f>
      </c>
      <c r="HQ432">
        <f>IF($IW432&gt;=30,INDEX($GL:$GL,$IV432+30),"")</f>
      </c>
      <c r="HR432">
        <f>IF($IW432&gt;=31,INDEX($GL:$GL,$IV432+31),"")</f>
      </c>
      <c r="HS432">
        <f>IF($IW432&gt;=32,INDEX($GL:$GL,$IV432+32),"")</f>
      </c>
      <c r="HT432">
        <f>IF($IW432&gt;=33,INDEX($GL:$GL,$IV432+33),"")</f>
      </c>
      <c r="HU432">
        <f>IF($IW432&gt;=34,INDEX($GL:$GL,$IV432+34),"")</f>
      </c>
      <c r="HV432">
        <f>IF($IW432&gt;=35,INDEX($GL:$GL,$IV432+35),"")</f>
      </c>
      <c r="HW432">
        <f>IF($IW432&gt;=36,INDEX($GL:$GL,$IV432+36),"")</f>
      </c>
      <c r="HX432">
        <f>IF($IW432&gt;=37,INDEX($GL:$GL,$IV432+37),"")</f>
      </c>
      <c r="HY432">
        <f>IF($IW432&gt;=38,INDEX($GL:$GL,$IV432+38),"")</f>
      </c>
      <c r="HZ432">
        <f>IF($IW432&gt;=39,INDEX($GL:$GL,$IV432+39),"")</f>
      </c>
      <c r="IA432">
        <f>IF($IW432&gt;=40,INDEX($GL:$GL,$IV432+40),"")</f>
      </c>
      <c r="IB432">
        <f>IF($IW432&gt;=41,INDEX($GL:$GL,$IV432+41),"")</f>
      </c>
      <c r="IC432">
        <f>IF($IW432&gt;=42,INDEX($GL:$GL,$IV432+42),"")</f>
      </c>
      <c r="ID432">
        <f>IF($IW432&gt;=43,INDEX($GL:$GL,$IV432+43),"")</f>
      </c>
      <c r="IE432">
        <f>IF($IW432&gt;=44,INDEX($GL:$GL,$IV432+44),"")</f>
      </c>
      <c r="IF432">
        <f>IF($IW432&gt;=45,INDEX($GL:$GL,$IV432+45),"")</f>
      </c>
      <c r="IG432">
        <f>IF($IW432&gt;=46,INDEX($GL:$GL,$IV432+46),"")</f>
      </c>
      <c r="IH432">
        <f>IF($IW432&gt;=47,INDEX($GL:$GL,$IV432+47),"")</f>
      </c>
      <c r="II432">
        <f>IF($IW432&gt;=48,INDEX($GL:$GL,$IV432+48),"")</f>
      </c>
      <c r="IJ432">
        <f>IF($IW432&gt;=49,INDEX($GL:$GL,$IV432+49),"")</f>
      </c>
      <c r="IK432">
        <f>IF($IW432&gt;=50,INDEX($GL:$GL,$IV432+50),"")</f>
      </c>
      <c r="IL432">
        <f>IF($IW432&gt;=51,INDEX($GL:$GL,$IV432+51),"")</f>
      </c>
      <c r="IM432">
        <f>IF($IW432&gt;=52,INDEX($GL:$GL,$IV432+52),"")</f>
      </c>
      <c r="IN432">
        <f>IF($IW432&gt;=53,INDEX($GL:$GL,$IV432+53),"")</f>
      </c>
      <c r="IO432">
        <f>IF($IW432&gt;=54,INDEX($GL:$GL,$IV432+54),"")</f>
      </c>
      <c r="IP432">
        <f>IF($IW432&gt;=55,INDEX($GL:$GL,$IV432+55),"")</f>
      </c>
      <c r="IQ432">
        <f>IF($IW432&gt;=56,INDEX($GL:$GL,$IV432+56),"")</f>
      </c>
      <c r="IR432">
        <f>IF($IW432&gt;=57,INDEX($GL:$GL,$IV432+57),"")</f>
      </c>
      <c r="IS432">
        <f>IF($IW432&gt;=58,INDEX($GL:$GL,$IV432+58),"")</f>
      </c>
      <c r="IT432">
        <f>IF($IW432&gt;=59,INDEX($GL:$GL,$IV432+59),"")</f>
      </c>
      <c r="IU432">
        <f>IF($IW432&gt;=60,INDEX($GL:$GL,$IV432+60),"")</f>
      </c>
      <c r="IV432">
        <f>IFERROR(MATCH($GK432,$GL$2:$GL$324,0)+1,0)</f>
      </c>
      <c r="IW432">
        <f>IFERROR(INDEX($GM$2:$GM$324,MATCH($GK432,$GL$2:$GL$324,0)),0)</f>
      </c>
      <c r="IX432" t="s">
        <v>34</v>
      </c>
      <c r="IY432" t="s">
        <v>34</v>
      </c>
    </row>
    <row r="433" spans="1:259" x14ac:dyDescent="0.25">
      <c r="K433">
        <f>IF(OR($N433="",$J433=""),"",IFERROR($N433/$J433,0))</f>
      </c>
      <c r="L433">
        <f>IF($N433="","",
SUM($M433,$O433,$T433,$P433,$R433)*
(1-IF($U433="",0,VALUE($U433)/100)))</f>
      </c>
      <c r="M433">
        <f>IF($N433="","",$N433)</f>
      </c>
      <c r="O433">
        <f>IF($N433="","",
IF($H433="","",
IF(ISNUMBER(SEARCH("exempt",LOWER($H433))),0,
$N433*(VALUE(SUBSTITUTE($H433,"%",""))/100))))</f>
      </c>
      <c r="V433">
        <f>IFERROR(IF(FIND(" - ",$E433)&gt;0,MID($E433,FIND(" - ",$E433)+3,LEN($E433)),""),"")</f>
      </c>
      <c r="AE433" t="s">
        <v>1014</v>
      </c>
      <c r="AJ433">
        <f>IFERROR(LEFT($E433,FIND(" - ",$E433)-1),$E433)</f>
      </c>
      <c r="AM433">
        <f>IF($CB433&gt;=1,INDEX($AK:$AK,$CA433+1),"")</f>
      </c>
      <c r="AN433">
        <f>IF($CB433&gt;=2,INDEX($AK:$AK,$CA433+2),"")</f>
      </c>
      <c r="AO433">
        <f>IF($CB433&gt;=3,INDEX($AK:$AK,$CA433+3),"")</f>
      </c>
      <c r="AP433">
        <f>IF($CB433&gt;=4,INDEX($AK:$AK,$CA433+4),"")</f>
      </c>
      <c r="AQ433">
        <f>IF($CB433&gt;=5,INDEX($AK:$AK,$CA433+5),"")</f>
      </c>
      <c r="AR433">
        <f>IF($CB433&gt;=6,INDEX($AK:$AK,$CA433+6),"")</f>
      </c>
      <c r="AS433">
        <f>IF($CB433&gt;=7,INDEX($AK:$AK,$CA433+7),"")</f>
      </c>
      <c r="AT433">
        <f>IF($CB433&gt;=8,INDEX($AK:$AK,$CA433+8),"")</f>
      </c>
      <c r="AU433">
        <f>IF($CB433&gt;=9,INDEX($AK:$AK,$CA433+9),"")</f>
      </c>
      <c r="AV433">
        <f>IF($CB433&gt;=10,INDEX($AK:$AK,$CA433+10),"")</f>
      </c>
      <c r="AW433">
        <f>IF($CB433&gt;=11,INDEX($AK:$AK,$CA433+11),"")</f>
      </c>
      <c r="AX433">
        <f>IF($CB433&gt;=12,INDEX($AK:$AK,$CA433+12),"")</f>
      </c>
      <c r="AY433">
        <f>IF($CB433&gt;=13,INDEX($AK:$AK,$CA433+13),"")</f>
      </c>
      <c r="AZ433">
        <f>IF($CB433&gt;=14,INDEX($AK:$AK,$CA433+14),"")</f>
      </c>
      <c r="BA433">
        <f>IF($CB433&gt;=15,INDEX($AK:$AK,$CA433+15),"")</f>
      </c>
      <c r="BB433">
        <f>IF($CB433&gt;=16,INDEX($AK:$AK,$CA433+16),"")</f>
      </c>
      <c r="BC433">
        <f>IF($CB433&gt;=17,INDEX($AK:$AK,$CA433+17),"")</f>
      </c>
      <c r="BD433">
        <f>IF($CB433&gt;=18,INDEX($AK:$AK,$CA433+18),"")</f>
      </c>
      <c r="BE433">
        <f>IF($CB433&gt;=19,INDEX($AK:$AK,$CA433+19),"")</f>
      </c>
      <c r="BF433">
        <f>IF($CB433&gt;=20,INDEX($AK:$AK,$CA433+20),"")</f>
      </c>
      <c r="BG433">
        <f>IF($CB433&gt;=21,INDEX($AK:$AK,$CA433+21),"")</f>
      </c>
      <c r="BH433">
        <f>IF($CB433&gt;=22,INDEX($AK:$AK,$CA433+22),"")</f>
      </c>
      <c r="BI433">
        <f>IF($CB433&gt;=23,INDEX($AK:$AK,$CA433+23),"")</f>
      </c>
      <c r="BJ433">
        <f>IF($CB433&gt;=24,INDEX($AK:$AK,$CA433+24),"")</f>
      </c>
      <c r="BK433">
        <f>IF($CB433&gt;=25,INDEX($AK:$AK,$CA433+25),"")</f>
      </c>
      <c r="BL433">
        <f>IF($CB433&gt;=26,INDEX($AK:$AK,$CA433+26),"")</f>
      </c>
      <c r="BM433">
        <f>IF($CB433&gt;=27,INDEX($AK:$AK,$CA433+27),"")</f>
      </c>
      <c r="BN433">
        <f>IF($CB433&gt;=28,INDEX($AK:$AK,$CA433+28),"")</f>
      </c>
      <c r="BO433">
        <f>IF($CB433&gt;=29,INDEX($AK:$AK,$CA433+29),"")</f>
      </c>
      <c r="BP433">
        <f>IF($CB433&gt;=30,INDEX($AK:$AK,$CA433+30),"")</f>
      </c>
      <c r="BQ433">
        <f>IF($CB433&gt;=31,INDEX($AK:$AK,$CA433+31),"")</f>
      </c>
      <c r="BR433">
        <f>IF($CB433&gt;=32,INDEX($AK:$AK,$CA433+32),"")</f>
      </c>
      <c r="BS433">
        <f>IF($CB433&gt;=33,INDEX($AK:$AK,$CA433+33),"")</f>
      </c>
      <c r="BT433">
        <f>IF($CB433&gt;=34,INDEX($AK:$AK,$CA433+34),"")</f>
      </c>
      <c r="BU433">
        <f>IF($CB433&gt;=35,INDEX($AK:$AK,$CA433+35),"")</f>
      </c>
      <c r="BV433">
        <f>IF($CB433&gt;=36,INDEX($AK:$AK,$CA433+36),"")</f>
      </c>
      <c r="BW433">
        <f>IF($CB433&gt;=37,INDEX($AK:$AK,$CA433+37),"")</f>
      </c>
      <c r="BX433">
        <f>IF($CB433&gt;=38,INDEX($AK:$AK,$CA433+38),"")</f>
      </c>
      <c r="BY433">
        <f>IF($CB433&gt;=39,INDEX($AK:$AK,$CA433+39),"")</f>
      </c>
      <c r="BZ433">
        <f>IF($CB433&gt;=40,INDEX($AK:$AK,$CA433+40),"")</f>
      </c>
      <c r="CA433">
        <f>IFERROR(MATCH($AJ433,$AK$2:$AK$134,0)+1,0)</f>
      </c>
      <c r="CB433">
        <f>IFERROR(INDEX($AL$2:$AL$134,MATCH($AJ433,$AK$2:$AK$134,0)),0)</f>
      </c>
      <c r="CC433">
        <f>IFERROR(LEFT($F433,FIND(" - ",$F433)-1),$F433)</f>
      </c>
      <c r="CF433">
        <f>IF($DA433&gt;=1,INDEX($CD:$CD,$CZ433+1),"")</f>
      </c>
      <c r="CG433">
        <f>IF($DA433&gt;=2,INDEX($CD:$CD,$CZ433+2),"")</f>
      </c>
      <c r="CH433">
        <f>IF($DA433&gt;=3,INDEX($CD:$CD,$CZ433+3),"")</f>
      </c>
      <c r="CI433">
        <f>IF($DA433&gt;=4,INDEX($CD:$CD,$CZ433+4),"")</f>
      </c>
      <c r="CJ433">
        <f>IF($DA433&gt;=5,INDEX($CD:$CD,$CZ433+5),"")</f>
      </c>
      <c r="CK433">
        <f>IF($DA433&gt;=6,INDEX($CD:$CD,$CZ433+6),"")</f>
      </c>
      <c r="CL433">
        <f>IF($DA433&gt;=7,INDEX($CD:$CD,$CZ433+7),"")</f>
      </c>
      <c r="CM433">
        <f>IF($DA433&gt;=8,INDEX($CD:$CD,$CZ433+8),"")</f>
      </c>
      <c r="CN433">
        <f>IF($DA433&gt;=9,INDEX($CD:$CD,$CZ433+9),"")</f>
      </c>
      <c r="CO433">
        <f>IF($DA433&gt;=10,INDEX($CD:$CD,$CZ433+10),"")</f>
      </c>
      <c r="CP433">
        <f>IF($DA433&gt;=11,INDEX($CD:$CD,$CZ433+11),"")</f>
      </c>
      <c r="CQ433">
        <f>IF($DA433&gt;=12,INDEX($CD:$CD,$CZ433+12),"")</f>
      </c>
      <c r="CR433">
        <f>IF($DA433&gt;=13,INDEX($CD:$CD,$CZ433+13),"")</f>
      </c>
      <c r="CS433">
        <f>IF($DA433&gt;=14,INDEX($CD:$CD,$CZ433+14),"")</f>
      </c>
      <c r="CT433">
        <f>IF($DA433&gt;=15,INDEX($CD:$CD,$CZ433+15),"")</f>
      </c>
      <c r="CU433">
        <f>IF($DA433&gt;=16,INDEX($CD:$CD,$CZ433+16),"")</f>
      </c>
      <c r="CV433">
        <f>IF($DA433&gt;=17,INDEX($CD:$CD,$CZ433+17),"")</f>
      </c>
      <c r="CW433">
        <f>IF($DA433&gt;=18,INDEX($CD:$CD,$CZ433+18),"")</f>
      </c>
      <c r="CX433">
        <f>IF($DA433&gt;=19,INDEX($CD:$CD,$CZ433+19),"")</f>
      </c>
      <c r="CY433">
        <f>IF($DA433&gt;=20,INDEX($CD:$CD,$CZ433+20),"")</f>
      </c>
      <c r="CZ433">
        <f>IFERROR(MATCH($CC433,$CD$2:$CD$263,0)+1,0)</f>
      </c>
      <c r="DA433">
        <f>IFERROR(INDEX($CE$2:$CE$263,MATCH($CC433,$CD$2:$CD$263,0)),0)</f>
      </c>
      <c r="DB433">
        <f>IFERROR(INDEX($AI:$AI,MATCH($H433,$AH:$AH,0))&amp;"","")</f>
      </c>
      <c r="DF433">
        <f>IF($GI433&gt;=1,INDEX($DC:$DC,$GH433+1),"")</f>
      </c>
      <c r="DG433">
        <f>IF($GI433&gt;=2,INDEX($DC:$DC,$GH433+2),"")</f>
      </c>
      <c r="DH433">
        <f>IF($GI433&gt;=3,INDEX($DC:$DC,$GH433+3),"")</f>
      </c>
      <c r="DI433">
        <f>IF($GI433&gt;=4,INDEX($DC:$DC,$GH433+4),"")</f>
      </c>
      <c r="DJ433">
        <f>IF($GI433&gt;=5,INDEX($DC:$DC,$GH433+5),"")</f>
      </c>
      <c r="DK433">
        <f>IF($GI433&gt;=6,INDEX($DC:$DC,$GH433+6),"")</f>
      </c>
      <c r="DL433">
        <f>IF($GI433&gt;=7,INDEX($DC:$DC,$GH433+7),"")</f>
      </c>
      <c r="DM433">
        <f>IF($GI433&gt;=8,INDEX($DC:$DC,$GH433+8),"")</f>
      </c>
      <c r="DN433">
        <f>IF($GI433&gt;=9,INDEX($DC:$DC,$GH433+9),"")</f>
      </c>
      <c r="DO433">
        <f>IF($GI433&gt;=10,INDEX($DC:$DC,$GH433+10),"")</f>
      </c>
      <c r="DP433">
        <f>IF($GI433&gt;=11,INDEX($DC:$DC,$GH433+11),"")</f>
      </c>
      <c r="DQ433">
        <f>IF($GI433&gt;=12,INDEX($DC:$DC,$GH433+12),"")</f>
      </c>
      <c r="DR433">
        <f>IF($GI433&gt;=13,INDEX($DC:$DC,$GH433+13),"")</f>
      </c>
      <c r="DS433">
        <f>IF($GI433&gt;=14,INDEX($DC:$DC,$GH433+14),"")</f>
      </c>
      <c r="DT433">
        <f>IF($GI433&gt;=15,INDEX($DC:$DC,$GH433+15),"")</f>
      </c>
      <c r="DU433">
        <f>IF($GI433&gt;=16,INDEX($DC:$DC,$GH433+16),"")</f>
      </c>
      <c r="DV433">
        <f>IF($GI433&gt;=17,INDEX($DC:$DC,$GH433+17),"")</f>
      </c>
      <c r="DW433">
        <f>IF($GI433&gt;=18,INDEX($DC:$DC,$GH433+18),"")</f>
      </c>
      <c r="DX433">
        <f>IF($GI433&gt;=19,INDEX($DC:$DC,$GH433+19),"")</f>
      </c>
      <c r="DY433">
        <f>IF($GI433&gt;=20,INDEX($DC:$DC,$GH433+20),"")</f>
      </c>
      <c r="DZ433">
        <f>IF($GI433&gt;=21,INDEX($DC:$DC,$GH433+21),"")</f>
      </c>
      <c r="EA433">
        <f>IF($GI433&gt;=22,INDEX($DC:$DC,$GH433+22),"")</f>
      </c>
      <c r="EB433">
        <f>IF($GI433&gt;=23,INDEX($DC:$DC,$GH433+23),"")</f>
      </c>
      <c r="EC433">
        <f>IF($GI433&gt;=24,INDEX($DC:$DC,$GH433+24),"")</f>
      </c>
      <c r="ED433">
        <f>IF($GI433&gt;=25,INDEX($DC:$DC,$GH433+25),"")</f>
      </c>
      <c r="EE433">
        <f>IF($GI433&gt;=26,INDEX($DC:$DC,$GH433+26),"")</f>
      </c>
      <c r="EF433">
        <f>IF($GI433&gt;=27,INDEX($DC:$DC,$GH433+27),"")</f>
      </c>
      <c r="EG433">
        <f>IF($GI433&gt;=28,INDEX($DC:$DC,$GH433+28),"")</f>
      </c>
      <c r="EH433">
        <f>IF($GI433&gt;=29,INDEX($DC:$DC,$GH433+29),"")</f>
      </c>
      <c r="EI433">
        <f>IF($GI433&gt;=30,INDEX($DC:$DC,$GH433+30),"")</f>
      </c>
      <c r="EJ433">
        <f>IF($GI433&gt;=31,INDEX($DC:$DC,$GH433+31),"")</f>
      </c>
      <c r="EK433">
        <f>IF($GI433&gt;=32,INDEX($DC:$DC,$GH433+32),"")</f>
      </c>
      <c r="EL433">
        <f>IF($GI433&gt;=33,INDEX($DC:$DC,$GH433+33),"")</f>
      </c>
      <c r="EM433">
        <f>IF($GI433&gt;=34,INDEX($DC:$DC,$GH433+34),"")</f>
      </c>
      <c r="EN433">
        <f>IF($GI433&gt;=35,INDEX($DC:$DC,$GH433+35),"")</f>
      </c>
      <c r="EO433">
        <f>IF($GI433&gt;=36,INDEX($DC:$DC,$GH433+36),"")</f>
      </c>
      <c r="EP433">
        <f>IF($GI433&gt;=37,INDEX($DC:$DC,$GH433+37),"")</f>
      </c>
      <c r="EQ433">
        <f>IF($GI433&gt;=38,INDEX($DC:$DC,$GH433+38),"")</f>
      </c>
      <c r="ER433">
        <f>IF($GI433&gt;=39,INDEX($DC:$DC,$GH433+39),"")</f>
      </c>
      <c r="ES433">
        <f>IF($GI433&gt;=40,INDEX($DC:$DC,$GH433+40),"")</f>
      </c>
      <c r="ET433">
        <f>IF($GI433&gt;=1,INDEX($DD:$DD,$GH433+1),"")</f>
      </c>
      <c r="EU433">
        <f>IF($GI433&gt;=2,INDEX($DD:$DD,$GH433+2),"")</f>
      </c>
      <c r="EV433">
        <f>IF($GI433&gt;=3,INDEX($DD:$DD,$GH433+3),"")</f>
      </c>
      <c r="EW433">
        <f>IF($GI433&gt;=4,INDEX($DD:$DD,$GH433+4),"")</f>
      </c>
      <c r="EX433">
        <f>IF($GI433&gt;=5,INDEX($DD:$DD,$GH433+5),"")</f>
      </c>
      <c r="EY433">
        <f>IF($GI433&gt;=6,INDEX($DD:$DD,$GH433+6),"")</f>
      </c>
      <c r="EZ433">
        <f>IF($GI433&gt;=7,INDEX($DD:$DD,$GH433+7),"")</f>
      </c>
      <c r="FA433">
        <f>IF($GI433&gt;=8,INDEX($DD:$DD,$GH433+8),"")</f>
      </c>
      <c r="FB433">
        <f>IF($GI433&gt;=9,INDEX($DD:$DD,$GH433+9),"")</f>
      </c>
      <c r="FC433">
        <f>IF($GI433&gt;=10,INDEX($DD:$DD,$GH433+10),"")</f>
      </c>
      <c r="FD433">
        <f>IF($GI433&gt;=11,INDEX($DD:$DD,$GH433+11),"")</f>
      </c>
      <c r="FE433">
        <f>IF($GI433&gt;=12,INDEX($DD:$DD,$GH433+12),"")</f>
      </c>
      <c r="FF433">
        <f>IF($GI433&gt;=13,INDEX($DD:$DD,$GH433+13),"")</f>
      </c>
      <c r="FG433">
        <f>IF($GI433&gt;=14,INDEX($DD:$DD,$GH433+14),"")</f>
      </c>
      <c r="FH433">
        <f>IF($GI433&gt;=15,INDEX($DD:$DD,$GH433+15),"")</f>
      </c>
      <c r="FI433">
        <f>IF($GI433&gt;=16,INDEX($DD:$DD,$GH433+16),"")</f>
      </c>
      <c r="FJ433">
        <f>IF($GI433&gt;=17,INDEX($DD:$DD,$GH433+17),"")</f>
      </c>
      <c r="FK433">
        <f>IF($GI433&gt;=18,INDEX($DD:$DD,$GH433+18),"")</f>
      </c>
      <c r="FL433">
        <f>IF($GI433&gt;=19,INDEX($DD:$DD,$GH433+19),"")</f>
      </c>
      <c r="FM433">
        <f>IF($GI433&gt;=20,INDEX($DD:$DD,$GH433+20),"")</f>
      </c>
      <c r="FN433">
        <f>IF($GI433&gt;=21,INDEX($DD:$DD,$GH433+21),"")</f>
      </c>
      <c r="FO433">
        <f>IF($GI433&gt;=22,INDEX($DD:$DD,$GH433+22),"")</f>
      </c>
      <c r="FP433">
        <f>IF($GI433&gt;=23,INDEX($DD:$DD,$GH433+23),"")</f>
      </c>
      <c r="FQ433">
        <f>IF($GI433&gt;=24,INDEX($DD:$DD,$GH433+24),"")</f>
      </c>
      <c r="FR433">
        <f>IF($GI433&gt;=25,INDEX($DD:$DD,$GH433+25),"")</f>
      </c>
      <c r="FS433">
        <f>IF($GI433&gt;=26,INDEX($DD:$DD,$GH433+26),"")</f>
      </c>
      <c r="FT433">
        <f>IF($GI433&gt;=27,INDEX($DD:$DD,$GH433+27),"")</f>
      </c>
      <c r="FU433">
        <f>IF($GI433&gt;=28,INDEX($DD:$DD,$GH433+28),"")</f>
      </c>
      <c r="FV433">
        <f>IF($GI433&gt;=29,INDEX($DD:$DD,$GH433+29),"")</f>
      </c>
      <c r="FW433">
        <f>IF($GI433&gt;=30,INDEX($DD:$DD,$GH433+30),"")</f>
      </c>
      <c r="FX433">
        <f>IF($GI433&gt;=31,INDEX($DD:$DD,$GH433+31),"")</f>
      </c>
      <c r="FY433">
        <f>IF($GI433&gt;=32,INDEX($DD:$DD,$GH433+32),"")</f>
      </c>
      <c r="FZ433">
        <f>IF($GI433&gt;=33,INDEX($DD:$DD,$GH433+33),"")</f>
      </c>
      <c r="GA433">
        <f>IF($GI433&gt;=34,INDEX($DD:$DD,$GH433+34),"")</f>
      </c>
      <c r="GB433">
        <f>IF($GI433&gt;=35,INDEX($DD:$DD,$GH433+35),"")</f>
      </c>
      <c r="GC433">
        <f>IF($GI433&gt;=36,INDEX($DD:$DD,$GH433+36),"")</f>
      </c>
      <c r="GD433">
        <f>IF($GI433&gt;=37,INDEX($DD:$DD,$GH433+37),"")</f>
      </c>
      <c r="GE433">
        <f>IF($GI433&gt;=38,INDEX($DD:$DD,$GH433+38),"")</f>
      </c>
      <c r="GF433">
        <f>IF($GI433&gt;=39,INDEX($DD:$DD,$GH433+39),"")</f>
      </c>
      <c r="GG433">
        <f>IF($GI433&gt;=40,INDEX($DD:$DD,$GH433+40),"")</f>
      </c>
      <c r="GH433">
        <f>IFERROR(MATCH($DB433,$DC$2:$DC$148,0)+1,0)</f>
      </c>
      <c r="GI433">
        <f>IFERROR(INDEX($DE$2:$DE$148,MATCH($DB433,$DC$2:$DC$148,0)),0)</f>
      </c>
      <c r="GJ433">
        <f>IFERROR(MATCH($S433,$DF$433:$ES$433,0),0)</f>
      </c>
      <c r="GK433">
        <f>IF($GJ433&gt;0,INDEX($ET$433:$GG$433,$GJ433),"")</f>
      </c>
      <c r="GN433">
        <f>IF($IW433&gt;=1,INDEX($GL:$GL,$IV433+1),"")</f>
      </c>
      <c r="GO433">
        <f>IF($IW433&gt;=2,INDEX($GL:$GL,$IV433+2),"")</f>
      </c>
      <c r="GP433">
        <f>IF($IW433&gt;=3,INDEX($GL:$GL,$IV433+3),"")</f>
      </c>
      <c r="GQ433">
        <f>IF($IW433&gt;=4,INDEX($GL:$GL,$IV433+4),"")</f>
      </c>
      <c r="GR433">
        <f>IF($IW433&gt;=5,INDEX($GL:$GL,$IV433+5),"")</f>
      </c>
      <c r="GS433">
        <f>IF($IW433&gt;=6,INDEX($GL:$GL,$IV433+6),"")</f>
      </c>
      <c r="GT433">
        <f>IF($IW433&gt;=7,INDEX($GL:$GL,$IV433+7),"")</f>
      </c>
      <c r="GU433">
        <f>IF($IW433&gt;=8,INDEX($GL:$GL,$IV433+8),"")</f>
      </c>
      <c r="GV433">
        <f>IF($IW433&gt;=9,INDEX($GL:$GL,$IV433+9),"")</f>
      </c>
      <c r="GW433">
        <f>IF($IW433&gt;=10,INDEX($GL:$GL,$IV433+10),"")</f>
      </c>
      <c r="GX433">
        <f>IF($IW433&gt;=11,INDEX($GL:$GL,$IV433+11),"")</f>
      </c>
      <c r="GY433">
        <f>IF($IW433&gt;=12,INDEX($GL:$GL,$IV433+12),"")</f>
      </c>
      <c r="GZ433">
        <f>IF($IW433&gt;=13,INDEX($GL:$GL,$IV433+13),"")</f>
      </c>
      <c r="HA433">
        <f>IF($IW433&gt;=14,INDEX($GL:$GL,$IV433+14),"")</f>
      </c>
      <c r="HB433">
        <f>IF($IW433&gt;=15,INDEX($GL:$GL,$IV433+15),"")</f>
      </c>
      <c r="HC433">
        <f>IF($IW433&gt;=16,INDEX($GL:$GL,$IV433+16),"")</f>
      </c>
      <c r="HD433">
        <f>IF($IW433&gt;=17,INDEX($GL:$GL,$IV433+17),"")</f>
      </c>
      <c r="HE433">
        <f>IF($IW433&gt;=18,INDEX($GL:$GL,$IV433+18),"")</f>
      </c>
      <c r="HF433">
        <f>IF($IW433&gt;=19,INDEX($GL:$GL,$IV433+19),"")</f>
      </c>
      <c r="HG433">
        <f>IF($IW433&gt;=20,INDEX($GL:$GL,$IV433+20),"")</f>
      </c>
      <c r="HH433">
        <f>IF($IW433&gt;=21,INDEX($GL:$GL,$IV433+21),"")</f>
      </c>
      <c r="HI433">
        <f>IF($IW433&gt;=22,INDEX($GL:$GL,$IV433+22),"")</f>
      </c>
      <c r="HJ433">
        <f>IF($IW433&gt;=23,INDEX($GL:$GL,$IV433+23),"")</f>
      </c>
      <c r="HK433">
        <f>IF($IW433&gt;=24,INDEX($GL:$GL,$IV433+24),"")</f>
      </c>
      <c r="HL433">
        <f>IF($IW433&gt;=25,INDEX($GL:$GL,$IV433+25),"")</f>
      </c>
      <c r="HM433">
        <f>IF($IW433&gt;=26,INDEX($GL:$GL,$IV433+26),"")</f>
      </c>
      <c r="HN433">
        <f>IF($IW433&gt;=27,INDEX($GL:$GL,$IV433+27),"")</f>
      </c>
      <c r="HO433">
        <f>IF($IW433&gt;=28,INDEX($GL:$GL,$IV433+28),"")</f>
      </c>
      <c r="HP433">
        <f>IF($IW433&gt;=29,INDEX($GL:$GL,$IV433+29),"")</f>
      </c>
      <c r="HQ433">
        <f>IF($IW433&gt;=30,INDEX($GL:$GL,$IV433+30),"")</f>
      </c>
      <c r="HR433">
        <f>IF($IW433&gt;=31,INDEX($GL:$GL,$IV433+31),"")</f>
      </c>
      <c r="HS433">
        <f>IF($IW433&gt;=32,INDEX($GL:$GL,$IV433+32),"")</f>
      </c>
      <c r="HT433">
        <f>IF($IW433&gt;=33,INDEX($GL:$GL,$IV433+33),"")</f>
      </c>
      <c r="HU433">
        <f>IF($IW433&gt;=34,INDEX($GL:$GL,$IV433+34),"")</f>
      </c>
      <c r="HV433">
        <f>IF($IW433&gt;=35,INDEX($GL:$GL,$IV433+35),"")</f>
      </c>
      <c r="HW433">
        <f>IF($IW433&gt;=36,INDEX($GL:$GL,$IV433+36),"")</f>
      </c>
      <c r="HX433">
        <f>IF($IW433&gt;=37,INDEX($GL:$GL,$IV433+37),"")</f>
      </c>
      <c r="HY433">
        <f>IF($IW433&gt;=38,INDEX($GL:$GL,$IV433+38),"")</f>
      </c>
      <c r="HZ433">
        <f>IF($IW433&gt;=39,INDEX($GL:$GL,$IV433+39),"")</f>
      </c>
      <c r="IA433">
        <f>IF($IW433&gt;=40,INDEX($GL:$GL,$IV433+40),"")</f>
      </c>
      <c r="IB433">
        <f>IF($IW433&gt;=41,INDEX($GL:$GL,$IV433+41),"")</f>
      </c>
      <c r="IC433">
        <f>IF($IW433&gt;=42,INDEX($GL:$GL,$IV433+42),"")</f>
      </c>
      <c r="ID433">
        <f>IF($IW433&gt;=43,INDEX($GL:$GL,$IV433+43),"")</f>
      </c>
      <c r="IE433">
        <f>IF($IW433&gt;=44,INDEX($GL:$GL,$IV433+44),"")</f>
      </c>
      <c r="IF433">
        <f>IF($IW433&gt;=45,INDEX($GL:$GL,$IV433+45),"")</f>
      </c>
      <c r="IG433">
        <f>IF($IW433&gt;=46,INDEX($GL:$GL,$IV433+46),"")</f>
      </c>
      <c r="IH433">
        <f>IF($IW433&gt;=47,INDEX($GL:$GL,$IV433+47),"")</f>
      </c>
      <c r="II433">
        <f>IF($IW433&gt;=48,INDEX($GL:$GL,$IV433+48),"")</f>
      </c>
      <c r="IJ433">
        <f>IF($IW433&gt;=49,INDEX($GL:$GL,$IV433+49),"")</f>
      </c>
      <c r="IK433">
        <f>IF($IW433&gt;=50,INDEX($GL:$GL,$IV433+50),"")</f>
      </c>
      <c r="IL433">
        <f>IF($IW433&gt;=51,INDEX($GL:$GL,$IV433+51),"")</f>
      </c>
      <c r="IM433">
        <f>IF($IW433&gt;=52,INDEX($GL:$GL,$IV433+52),"")</f>
      </c>
      <c r="IN433">
        <f>IF($IW433&gt;=53,INDEX($GL:$GL,$IV433+53),"")</f>
      </c>
      <c r="IO433">
        <f>IF($IW433&gt;=54,INDEX($GL:$GL,$IV433+54),"")</f>
      </c>
      <c r="IP433">
        <f>IF($IW433&gt;=55,INDEX($GL:$GL,$IV433+55),"")</f>
      </c>
      <c r="IQ433">
        <f>IF($IW433&gt;=56,INDEX($GL:$GL,$IV433+56),"")</f>
      </c>
      <c r="IR433">
        <f>IF($IW433&gt;=57,INDEX($GL:$GL,$IV433+57),"")</f>
      </c>
      <c r="IS433">
        <f>IF($IW433&gt;=58,INDEX($GL:$GL,$IV433+58),"")</f>
      </c>
      <c r="IT433">
        <f>IF($IW433&gt;=59,INDEX($GL:$GL,$IV433+59),"")</f>
      </c>
      <c r="IU433">
        <f>IF($IW433&gt;=60,INDEX($GL:$GL,$IV433+60),"")</f>
      </c>
      <c r="IV433">
        <f>IFERROR(MATCH($GK433,$GL$2:$GL$324,0)+1,0)</f>
      </c>
      <c r="IW433">
        <f>IFERROR(INDEX($GM$2:$GM$324,MATCH($GK433,$GL$2:$GL$324,0)),0)</f>
      </c>
      <c r="IX433" t="s">
        <v>34</v>
      </c>
      <c r="IY433" t="s">
        <v>34</v>
      </c>
    </row>
    <row r="434" spans="1:259" x14ac:dyDescent="0.25">
      <c r="K434">
        <f>IF(OR($N434="",$J434=""),"",IFERROR($N434/$J434,0))</f>
      </c>
      <c r="L434">
        <f>IF($N434="","",
SUM($M434,$O434,$T434,$P434,$R434)*
(1-IF($U434="",0,VALUE($U434)/100)))</f>
      </c>
      <c r="M434">
        <f>IF($N434="","",$N434)</f>
      </c>
      <c r="O434">
        <f>IF($N434="","",
IF($H434="","",
IF(ISNUMBER(SEARCH("exempt",LOWER($H434))),0,
$N434*(VALUE(SUBSTITUTE($H434,"%",""))/100))))</f>
      </c>
      <c r="V434">
        <f>IFERROR(IF(FIND(" - ",$E434)&gt;0,MID($E434,FIND(" - ",$E434)+3,LEN($E434)),""),"")</f>
      </c>
      <c r="AE434" t="s">
        <v>1015</v>
      </c>
      <c r="AJ434">
        <f>IFERROR(LEFT($E434,FIND(" - ",$E434)-1),$E434)</f>
      </c>
      <c r="AM434">
        <f>IF($CB434&gt;=1,INDEX($AK:$AK,$CA434+1),"")</f>
      </c>
      <c r="AN434">
        <f>IF($CB434&gt;=2,INDEX($AK:$AK,$CA434+2),"")</f>
      </c>
      <c r="AO434">
        <f>IF($CB434&gt;=3,INDEX($AK:$AK,$CA434+3),"")</f>
      </c>
      <c r="AP434">
        <f>IF($CB434&gt;=4,INDEX($AK:$AK,$CA434+4),"")</f>
      </c>
      <c r="AQ434">
        <f>IF($CB434&gt;=5,INDEX($AK:$AK,$CA434+5),"")</f>
      </c>
      <c r="AR434">
        <f>IF($CB434&gt;=6,INDEX($AK:$AK,$CA434+6),"")</f>
      </c>
      <c r="AS434">
        <f>IF($CB434&gt;=7,INDEX($AK:$AK,$CA434+7),"")</f>
      </c>
      <c r="AT434">
        <f>IF($CB434&gt;=8,INDEX($AK:$AK,$CA434+8),"")</f>
      </c>
      <c r="AU434">
        <f>IF($CB434&gt;=9,INDEX($AK:$AK,$CA434+9),"")</f>
      </c>
      <c r="AV434">
        <f>IF($CB434&gt;=10,INDEX($AK:$AK,$CA434+10),"")</f>
      </c>
      <c r="AW434">
        <f>IF($CB434&gt;=11,INDEX($AK:$AK,$CA434+11),"")</f>
      </c>
      <c r="AX434">
        <f>IF($CB434&gt;=12,INDEX($AK:$AK,$CA434+12),"")</f>
      </c>
      <c r="AY434">
        <f>IF($CB434&gt;=13,INDEX($AK:$AK,$CA434+13),"")</f>
      </c>
      <c r="AZ434">
        <f>IF($CB434&gt;=14,INDEX($AK:$AK,$CA434+14),"")</f>
      </c>
      <c r="BA434">
        <f>IF($CB434&gt;=15,INDEX($AK:$AK,$CA434+15),"")</f>
      </c>
      <c r="BB434">
        <f>IF($CB434&gt;=16,INDEX($AK:$AK,$CA434+16),"")</f>
      </c>
      <c r="BC434">
        <f>IF($CB434&gt;=17,INDEX($AK:$AK,$CA434+17),"")</f>
      </c>
      <c r="BD434">
        <f>IF($CB434&gt;=18,INDEX($AK:$AK,$CA434+18),"")</f>
      </c>
      <c r="BE434">
        <f>IF($CB434&gt;=19,INDEX($AK:$AK,$CA434+19),"")</f>
      </c>
      <c r="BF434">
        <f>IF($CB434&gt;=20,INDEX($AK:$AK,$CA434+20),"")</f>
      </c>
      <c r="BG434">
        <f>IF($CB434&gt;=21,INDEX($AK:$AK,$CA434+21),"")</f>
      </c>
      <c r="BH434">
        <f>IF($CB434&gt;=22,INDEX($AK:$AK,$CA434+22),"")</f>
      </c>
      <c r="BI434">
        <f>IF($CB434&gt;=23,INDEX($AK:$AK,$CA434+23),"")</f>
      </c>
      <c r="BJ434">
        <f>IF($CB434&gt;=24,INDEX($AK:$AK,$CA434+24),"")</f>
      </c>
      <c r="BK434">
        <f>IF($CB434&gt;=25,INDEX($AK:$AK,$CA434+25),"")</f>
      </c>
      <c r="BL434">
        <f>IF($CB434&gt;=26,INDEX($AK:$AK,$CA434+26),"")</f>
      </c>
      <c r="BM434">
        <f>IF($CB434&gt;=27,INDEX($AK:$AK,$CA434+27),"")</f>
      </c>
      <c r="BN434">
        <f>IF($CB434&gt;=28,INDEX($AK:$AK,$CA434+28),"")</f>
      </c>
      <c r="BO434">
        <f>IF($CB434&gt;=29,INDEX($AK:$AK,$CA434+29),"")</f>
      </c>
      <c r="BP434">
        <f>IF($CB434&gt;=30,INDEX($AK:$AK,$CA434+30),"")</f>
      </c>
      <c r="BQ434">
        <f>IF($CB434&gt;=31,INDEX($AK:$AK,$CA434+31),"")</f>
      </c>
      <c r="BR434">
        <f>IF($CB434&gt;=32,INDEX($AK:$AK,$CA434+32),"")</f>
      </c>
      <c r="BS434">
        <f>IF($CB434&gt;=33,INDEX($AK:$AK,$CA434+33),"")</f>
      </c>
      <c r="BT434">
        <f>IF($CB434&gt;=34,INDEX($AK:$AK,$CA434+34),"")</f>
      </c>
      <c r="BU434">
        <f>IF($CB434&gt;=35,INDEX($AK:$AK,$CA434+35),"")</f>
      </c>
      <c r="BV434">
        <f>IF($CB434&gt;=36,INDEX($AK:$AK,$CA434+36),"")</f>
      </c>
      <c r="BW434">
        <f>IF($CB434&gt;=37,INDEX($AK:$AK,$CA434+37),"")</f>
      </c>
      <c r="BX434">
        <f>IF($CB434&gt;=38,INDEX($AK:$AK,$CA434+38),"")</f>
      </c>
      <c r="BY434">
        <f>IF($CB434&gt;=39,INDEX($AK:$AK,$CA434+39),"")</f>
      </c>
      <c r="BZ434">
        <f>IF($CB434&gt;=40,INDEX($AK:$AK,$CA434+40),"")</f>
      </c>
      <c r="CA434">
        <f>IFERROR(MATCH($AJ434,$AK$2:$AK$134,0)+1,0)</f>
      </c>
      <c r="CB434">
        <f>IFERROR(INDEX($AL$2:$AL$134,MATCH($AJ434,$AK$2:$AK$134,0)),0)</f>
      </c>
      <c r="CC434">
        <f>IFERROR(LEFT($F434,FIND(" - ",$F434)-1),$F434)</f>
      </c>
      <c r="CF434">
        <f>IF($DA434&gt;=1,INDEX($CD:$CD,$CZ434+1),"")</f>
      </c>
      <c r="CG434">
        <f>IF($DA434&gt;=2,INDEX($CD:$CD,$CZ434+2),"")</f>
      </c>
      <c r="CH434">
        <f>IF($DA434&gt;=3,INDEX($CD:$CD,$CZ434+3),"")</f>
      </c>
      <c r="CI434">
        <f>IF($DA434&gt;=4,INDEX($CD:$CD,$CZ434+4),"")</f>
      </c>
      <c r="CJ434">
        <f>IF($DA434&gt;=5,INDEX($CD:$CD,$CZ434+5),"")</f>
      </c>
      <c r="CK434">
        <f>IF($DA434&gt;=6,INDEX($CD:$CD,$CZ434+6),"")</f>
      </c>
      <c r="CL434">
        <f>IF($DA434&gt;=7,INDEX($CD:$CD,$CZ434+7),"")</f>
      </c>
      <c r="CM434">
        <f>IF($DA434&gt;=8,INDEX($CD:$CD,$CZ434+8),"")</f>
      </c>
      <c r="CN434">
        <f>IF($DA434&gt;=9,INDEX($CD:$CD,$CZ434+9),"")</f>
      </c>
      <c r="CO434">
        <f>IF($DA434&gt;=10,INDEX($CD:$CD,$CZ434+10),"")</f>
      </c>
      <c r="CP434">
        <f>IF($DA434&gt;=11,INDEX($CD:$CD,$CZ434+11),"")</f>
      </c>
      <c r="CQ434">
        <f>IF($DA434&gt;=12,INDEX($CD:$CD,$CZ434+12),"")</f>
      </c>
      <c r="CR434">
        <f>IF($DA434&gt;=13,INDEX($CD:$CD,$CZ434+13),"")</f>
      </c>
      <c r="CS434">
        <f>IF($DA434&gt;=14,INDEX($CD:$CD,$CZ434+14),"")</f>
      </c>
      <c r="CT434">
        <f>IF($DA434&gt;=15,INDEX($CD:$CD,$CZ434+15),"")</f>
      </c>
      <c r="CU434">
        <f>IF($DA434&gt;=16,INDEX($CD:$CD,$CZ434+16),"")</f>
      </c>
      <c r="CV434">
        <f>IF($DA434&gt;=17,INDEX($CD:$CD,$CZ434+17),"")</f>
      </c>
      <c r="CW434">
        <f>IF($DA434&gt;=18,INDEX($CD:$CD,$CZ434+18),"")</f>
      </c>
      <c r="CX434">
        <f>IF($DA434&gt;=19,INDEX($CD:$CD,$CZ434+19),"")</f>
      </c>
      <c r="CY434">
        <f>IF($DA434&gt;=20,INDEX($CD:$CD,$CZ434+20),"")</f>
      </c>
      <c r="CZ434">
        <f>IFERROR(MATCH($CC434,$CD$2:$CD$263,0)+1,0)</f>
      </c>
      <c r="DA434">
        <f>IFERROR(INDEX($CE$2:$CE$263,MATCH($CC434,$CD$2:$CD$263,0)),0)</f>
      </c>
      <c r="DB434">
        <f>IFERROR(INDEX($AI:$AI,MATCH($H434,$AH:$AH,0))&amp;"","")</f>
      </c>
      <c r="DF434">
        <f>IF($GI434&gt;=1,INDEX($DC:$DC,$GH434+1),"")</f>
      </c>
      <c r="DG434">
        <f>IF($GI434&gt;=2,INDEX($DC:$DC,$GH434+2),"")</f>
      </c>
      <c r="DH434">
        <f>IF($GI434&gt;=3,INDEX($DC:$DC,$GH434+3),"")</f>
      </c>
      <c r="DI434">
        <f>IF($GI434&gt;=4,INDEX($DC:$DC,$GH434+4),"")</f>
      </c>
      <c r="DJ434">
        <f>IF($GI434&gt;=5,INDEX($DC:$DC,$GH434+5),"")</f>
      </c>
      <c r="DK434">
        <f>IF($GI434&gt;=6,INDEX($DC:$DC,$GH434+6),"")</f>
      </c>
      <c r="DL434">
        <f>IF($GI434&gt;=7,INDEX($DC:$DC,$GH434+7),"")</f>
      </c>
      <c r="DM434">
        <f>IF($GI434&gt;=8,INDEX($DC:$DC,$GH434+8),"")</f>
      </c>
      <c r="DN434">
        <f>IF($GI434&gt;=9,INDEX($DC:$DC,$GH434+9),"")</f>
      </c>
      <c r="DO434">
        <f>IF($GI434&gt;=10,INDEX($DC:$DC,$GH434+10),"")</f>
      </c>
      <c r="DP434">
        <f>IF($GI434&gt;=11,INDEX($DC:$DC,$GH434+11),"")</f>
      </c>
      <c r="DQ434">
        <f>IF($GI434&gt;=12,INDEX($DC:$DC,$GH434+12),"")</f>
      </c>
      <c r="DR434">
        <f>IF($GI434&gt;=13,INDEX($DC:$DC,$GH434+13),"")</f>
      </c>
      <c r="DS434">
        <f>IF($GI434&gt;=14,INDEX($DC:$DC,$GH434+14),"")</f>
      </c>
      <c r="DT434">
        <f>IF($GI434&gt;=15,INDEX($DC:$DC,$GH434+15),"")</f>
      </c>
      <c r="DU434">
        <f>IF($GI434&gt;=16,INDEX($DC:$DC,$GH434+16),"")</f>
      </c>
      <c r="DV434">
        <f>IF($GI434&gt;=17,INDEX($DC:$DC,$GH434+17),"")</f>
      </c>
      <c r="DW434">
        <f>IF($GI434&gt;=18,INDEX($DC:$DC,$GH434+18),"")</f>
      </c>
      <c r="DX434">
        <f>IF($GI434&gt;=19,INDEX($DC:$DC,$GH434+19),"")</f>
      </c>
      <c r="DY434">
        <f>IF($GI434&gt;=20,INDEX($DC:$DC,$GH434+20),"")</f>
      </c>
      <c r="DZ434">
        <f>IF($GI434&gt;=21,INDEX($DC:$DC,$GH434+21),"")</f>
      </c>
      <c r="EA434">
        <f>IF($GI434&gt;=22,INDEX($DC:$DC,$GH434+22),"")</f>
      </c>
      <c r="EB434">
        <f>IF($GI434&gt;=23,INDEX($DC:$DC,$GH434+23),"")</f>
      </c>
      <c r="EC434">
        <f>IF($GI434&gt;=24,INDEX($DC:$DC,$GH434+24),"")</f>
      </c>
      <c r="ED434">
        <f>IF($GI434&gt;=25,INDEX($DC:$DC,$GH434+25),"")</f>
      </c>
      <c r="EE434">
        <f>IF($GI434&gt;=26,INDEX($DC:$DC,$GH434+26),"")</f>
      </c>
      <c r="EF434">
        <f>IF($GI434&gt;=27,INDEX($DC:$DC,$GH434+27),"")</f>
      </c>
      <c r="EG434">
        <f>IF($GI434&gt;=28,INDEX($DC:$DC,$GH434+28),"")</f>
      </c>
      <c r="EH434">
        <f>IF($GI434&gt;=29,INDEX($DC:$DC,$GH434+29),"")</f>
      </c>
      <c r="EI434">
        <f>IF($GI434&gt;=30,INDEX($DC:$DC,$GH434+30),"")</f>
      </c>
      <c r="EJ434">
        <f>IF($GI434&gt;=31,INDEX($DC:$DC,$GH434+31),"")</f>
      </c>
      <c r="EK434">
        <f>IF($GI434&gt;=32,INDEX($DC:$DC,$GH434+32),"")</f>
      </c>
      <c r="EL434">
        <f>IF($GI434&gt;=33,INDEX($DC:$DC,$GH434+33),"")</f>
      </c>
      <c r="EM434">
        <f>IF($GI434&gt;=34,INDEX($DC:$DC,$GH434+34),"")</f>
      </c>
      <c r="EN434">
        <f>IF($GI434&gt;=35,INDEX($DC:$DC,$GH434+35),"")</f>
      </c>
      <c r="EO434">
        <f>IF($GI434&gt;=36,INDEX($DC:$DC,$GH434+36),"")</f>
      </c>
      <c r="EP434">
        <f>IF($GI434&gt;=37,INDEX($DC:$DC,$GH434+37),"")</f>
      </c>
      <c r="EQ434">
        <f>IF($GI434&gt;=38,INDEX($DC:$DC,$GH434+38),"")</f>
      </c>
      <c r="ER434">
        <f>IF($GI434&gt;=39,INDEX($DC:$DC,$GH434+39),"")</f>
      </c>
      <c r="ES434">
        <f>IF($GI434&gt;=40,INDEX($DC:$DC,$GH434+40),"")</f>
      </c>
      <c r="ET434">
        <f>IF($GI434&gt;=1,INDEX($DD:$DD,$GH434+1),"")</f>
      </c>
      <c r="EU434">
        <f>IF($GI434&gt;=2,INDEX($DD:$DD,$GH434+2),"")</f>
      </c>
      <c r="EV434">
        <f>IF($GI434&gt;=3,INDEX($DD:$DD,$GH434+3),"")</f>
      </c>
      <c r="EW434">
        <f>IF($GI434&gt;=4,INDEX($DD:$DD,$GH434+4),"")</f>
      </c>
      <c r="EX434">
        <f>IF($GI434&gt;=5,INDEX($DD:$DD,$GH434+5),"")</f>
      </c>
      <c r="EY434">
        <f>IF($GI434&gt;=6,INDEX($DD:$DD,$GH434+6),"")</f>
      </c>
      <c r="EZ434">
        <f>IF($GI434&gt;=7,INDEX($DD:$DD,$GH434+7),"")</f>
      </c>
      <c r="FA434">
        <f>IF($GI434&gt;=8,INDEX($DD:$DD,$GH434+8),"")</f>
      </c>
      <c r="FB434">
        <f>IF($GI434&gt;=9,INDEX($DD:$DD,$GH434+9),"")</f>
      </c>
      <c r="FC434">
        <f>IF($GI434&gt;=10,INDEX($DD:$DD,$GH434+10),"")</f>
      </c>
      <c r="FD434">
        <f>IF($GI434&gt;=11,INDEX($DD:$DD,$GH434+11),"")</f>
      </c>
      <c r="FE434">
        <f>IF($GI434&gt;=12,INDEX($DD:$DD,$GH434+12),"")</f>
      </c>
      <c r="FF434">
        <f>IF($GI434&gt;=13,INDEX($DD:$DD,$GH434+13),"")</f>
      </c>
      <c r="FG434">
        <f>IF($GI434&gt;=14,INDEX($DD:$DD,$GH434+14),"")</f>
      </c>
      <c r="FH434">
        <f>IF($GI434&gt;=15,INDEX($DD:$DD,$GH434+15),"")</f>
      </c>
      <c r="FI434">
        <f>IF($GI434&gt;=16,INDEX($DD:$DD,$GH434+16),"")</f>
      </c>
      <c r="FJ434">
        <f>IF($GI434&gt;=17,INDEX($DD:$DD,$GH434+17),"")</f>
      </c>
      <c r="FK434">
        <f>IF($GI434&gt;=18,INDEX($DD:$DD,$GH434+18),"")</f>
      </c>
      <c r="FL434">
        <f>IF($GI434&gt;=19,INDEX($DD:$DD,$GH434+19),"")</f>
      </c>
      <c r="FM434">
        <f>IF($GI434&gt;=20,INDEX($DD:$DD,$GH434+20),"")</f>
      </c>
      <c r="FN434">
        <f>IF($GI434&gt;=21,INDEX($DD:$DD,$GH434+21),"")</f>
      </c>
      <c r="FO434">
        <f>IF($GI434&gt;=22,INDEX($DD:$DD,$GH434+22),"")</f>
      </c>
      <c r="FP434">
        <f>IF($GI434&gt;=23,INDEX($DD:$DD,$GH434+23),"")</f>
      </c>
      <c r="FQ434">
        <f>IF($GI434&gt;=24,INDEX($DD:$DD,$GH434+24),"")</f>
      </c>
      <c r="FR434">
        <f>IF($GI434&gt;=25,INDEX($DD:$DD,$GH434+25),"")</f>
      </c>
      <c r="FS434">
        <f>IF($GI434&gt;=26,INDEX($DD:$DD,$GH434+26),"")</f>
      </c>
      <c r="FT434">
        <f>IF($GI434&gt;=27,INDEX($DD:$DD,$GH434+27),"")</f>
      </c>
      <c r="FU434">
        <f>IF($GI434&gt;=28,INDEX($DD:$DD,$GH434+28),"")</f>
      </c>
      <c r="FV434">
        <f>IF($GI434&gt;=29,INDEX($DD:$DD,$GH434+29),"")</f>
      </c>
      <c r="FW434">
        <f>IF($GI434&gt;=30,INDEX($DD:$DD,$GH434+30),"")</f>
      </c>
      <c r="FX434">
        <f>IF($GI434&gt;=31,INDEX($DD:$DD,$GH434+31),"")</f>
      </c>
      <c r="FY434">
        <f>IF($GI434&gt;=32,INDEX($DD:$DD,$GH434+32),"")</f>
      </c>
      <c r="FZ434">
        <f>IF($GI434&gt;=33,INDEX($DD:$DD,$GH434+33),"")</f>
      </c>
      <c r="GA434">
        <f>IF($GI434&gt;=34,INDEX($DD:$DD,$GH434+34),"")</f>
      </c>
      <c r="GB434">
        <f>IF($GI434&gt;=35,INDEX($DD:$DD,$GH434+35),"")</f>
      </c>
      <c r="GC434">
        <f>IF($GI434&gt;=36,INDEX($DD:$DD,$GH434+36),"")</f>
      </c>
      <c r="GD434">
        <f>IF($GI434&gt;=37,INDEX($DD:$DD,$GH434+37),"")</f>
      </c>
      <c r="GE434">
        <f>IF($GI434&gt;=38,INDEX($DD:$DD,$GH434+38),"")</f>
      </c>
      <c r="GF434">
        <f>IF($GI434&gt;=39,INDEX($DD:$DD,$GH434+39),"")</f>
      </c>
      <c r="GG434">
        <f>IF($GI434&gt;=40,INDEX($DD:$DD,$GH434+40),"")</f>
      </c>
      <c r="GH434">
        <f>IFERROR(MATCH($DB434,$DC$2:$DC$148,0)+1,0)</f>
      </c>
      <c r="GI434">
        <f>IFERROR(INDEX($DE$2:$DE$148,MATCH($DB434,$DC$2:$DC$148,0)),0)</f>
      </c>
      <c r="GJ434">
        <f>IFERROR(MATCH($S434,$DF$434:$ES$434,0),0)</f>
      </c>
      <c r="GK434">
        <f>IF($GJ434&gt;0,INDEX($ET$434:$GG$434,$GJ434),"")</f>
      </c>
      <c r="GN434">
        <f>IF($IW434&gt;=1,INDEX($GL:$GL,$IV434+1),"")</f>
      </c>
      <c r="GO434">
        <f>IF($IW434&gt;=2,INDEX($GL:$GL,$IV434+2),"")</f>
      </c>
      <c r="GP434">
        <f>IF($IW434&gt;=3,INDEX($GL:$GL,$IV434+3),"")</f>
      </c>
      <c r="GQ434">
        <f>IF($IW434&gt;=4,INDEX($GL:$GL,$IV434+4),"")</f>
      </c>
      <c r="GR434">
        <f>IF($IW434&gt;=5,INDEX($GL:$GL,$IV434+5),"")</f>
      </c>
      <c r="GS434">
        <f>IF($IW434&gt;=6,INDEX($GL:$GL,$IV434+6),"")</f>
      </c>
      <c r="GT434">
        <f>IF($IW434&gt;=7,INDEX($GL:$GL,$IV434+7),"")</f>
      </c>
      <c r="GU434">
        <f>IF($IW434&gt;=8,INDEX($GL:$GL,$IV434+8),"")</f>
      </c>
      <c r="GV434">
        <f>IF($IW434&gt;=9,INDEX($GL:$GL,$IV434+9),"")</f>
      </c>
      <c r="GW434">
        <f>IF($IW434&gt;=10,INDEX($GL:$GL,$IV434+10),"")</f>
      </c>
      <c r="GX434">
        <f>IF($IW434&gt;=11,INDEX($GL:$GL,$IV434+11),"")</f>
      </c>
      <c r="GY434">
        <f>IF($IW434&gt;=12,INDEX($GL:$GL,$IV434+12),"")</f>
      </c>
      <c r="GZ434">
        <f>IF($IW434&gt;=13,INDEX($GL:$GL,$IV434+13),"")</f>
      </c>
      <c r="HA434">
        <f>IF($IW434&gt;=14,INDEX($GL:$GL,$IV434+14),"")</f>
      </c>
      <c r="HB434">
        <f>IF($IW434&gt;=15,INDEX($GL:$GL,$IV434+15),"")</f>
      </c>
      <c r="HC434">
        <f>IF($IW434&gt;=16,INDEX($GL:$GL,$IV434+16),"")</f>
      </c>
      <c r="HD434">
        <f>IF($IW434&gt;=17,INDEX($GL:$GL,$IV434+17),"")</f>
      </c>
      <c r="HE434">
        <f>IF($IW434&gt;=18,INDEX($GL:$GL,$IV434+18),"")</f>
      </c>
      <c r="HF434">
        <f>IF($IW434&gt;=19,INDEX($GL:$GL,$IV434+19),"")</f>
      </c>
      <c r="HG434">
        <f>IF($IW434&gt;=20,INDEX($GL:$GL,$IV434+20),"")</f>
      </c>
      <c r="HH434">
        <f>IF($IW434&gt;=21,INDEX($GL:$GL,$IV434+21),"")</f>
      </c>
      <c r="HI434">
        <f>IF($IW434&gt;=22,INDEX($GL:$GL,$IV434+22),"")</f>
      </c>
      <c r="HJ434">
        <f>IF($IW434&gt;=23,INDEX($GL:$GL,$IV434+23),"")</f>
      </c>
      <c r="HK434">
        <f>IF($IW434&gt;=24,INDEX($GL:$GL,$IV434+24),"")</f>
      </c>
      <c r="HL434">
        <f>IF($IW434&gt;=25,INDEX($GL:$GL,$IV434+25),"")</f>
      </c>
      <c r="HM434">
        <f>IF($IW434&gt;=26,INDEX($GL:$GL,$IV434+26),"")</f>
      </c>
      <c r="HN434">
        <f>IF($IW434&gt;=27,INDEX($GL:$GL,$IV434+27),"")</f>
      </c>
      <c r="HO434">
        <f>IF($IW434&gt;=28,INDEX($GL:$GL,$IV434+28),"")</f>
      </c>
      <c r="HP434">
        <f>IF($IW434&gt;=29,INDEX($GL:$GL,$IV434+29),"")</f>
      </c>
      <c r="HQ434">
        <f>IF($IW434&gt;=30,INDEX($GL:$GL,$IV434+30),"")</f>
      </c>
      <c r="HR434">
        <f>IF($IW434&gt;=31,INDEX($GL:$GL,$IV434+31),"")</f>
      </c>
      <c r="HS434">
        <f>IF($IW434&gt;=32,INDEX($GL:$GL,$IV434+32),"")</f>
      </c>
      <c r="HT434">
        <f>IF($IW434&gt;=33,INDEX($GL:$GL,$IV434+33),"")</f>
      </c>
      <c r="HU434">
        <f>IF($IW434&gt;=34,INDEX($GL:$GL,$IV434+34),"")</f>
      </c>
      <c r="HV434">
        <f>IF($IW434&gt;=35,INDEX($GL:$GL,$IV434+35),"")</f>
      </c>
      <c r="HW434">
        <f>IF($IW434&gt;=36,INDEX($GL:$GL,$IV434+36),"")</f>
      </c>
      <c r="HX434">
        <f>IF($IW434&gt;=37,INDEX($GL:$GL,$IV434+37),"")</f>
      </c>
      <c r="HY434">
        <f>IF($IW434&gt;=38,INDEX($GL:$GL,$IV434+38),"")</f>
      </c>
      <c r="HZ434">
        <f>IF($IW434&gt;=39,INDEX($GL:$GL,$IV434+39),"")</f>
      </c>
      <c r="IA434">
        <f>IF($IW434&gt;=40,INDEX($GL:$GL,$IV434+40),"")</f>
      </c>
      <c r="IB434">
        <f>IF($IW434&gt;=41,INDEX($GL:$GL,$IV434+41),"")</f>
      </c>
      <c r="IC434">
        <f>IF($IW434&gt;=42,INDEX($GL:$GL,$IV434+42),"")</f>
      </c>
      <c r="ID434">
        <f>IF($IW434&gt;=43,INDEX($GL:$GL,$IV434+43),"")</f>
      </c>
      <c r="IE434">
        <f>IF($IW434&gt;=44,INDEX($GL:$GL,$IV434+44),"")</f>
      </c>
      <c r="IF434">
        <f>IF($IW434&gt;=45,INDEX($GL:$GL,$IV434+45),"")</f>
      </c>
      <c r="IG434">
        <f>IF($IW434&gt;=46,INDEX($GL:$GL,$IV434+46),"")</f>
      </c>
      <c r="IH434">
        <f>IF($IW434&gt;=47,INDEX($GL:$GL,$IV434+47),"")</f>
      </c>
      <c r="II434">
        <f>IF($IW434&gt;=48,INDEX($GL:$GL,$IV434+48),"")</f>
      </c>
      <c r="IJ434">
        <f>IF($IW434&gt;=49,INDEX($GL:$GL,$IV434+49),"")</f>
      </c>
      <c r="IK434">
        <f>IF($IW434&gt;=50,INDEX($GL:$GL,$IV434+50),"")</f>
      </c>
      <c r="IL434">
        <f>IF($IW434&gt;=51,INDEX($GL:$GL,$IV434+51),"")</f>
      </c>
      <c r="IM434">
        <f>IF($IW434&gt;=52,INDEX($GL:$GL,$IV434+52),"")</f>
      </c>
      <c r="IN434">
        <f>IF($IW434&gt;=53,INDEX($GL:$GL,$IV434+53),"")</f>
      </c>
      <c r="IO434">
        <f>IF($IW434&gt;=54,INDEX($GL:$GL,$IV434+54),"")</f>
      </c>
      <c r="IP434">
        <f>IF($IW434&gt;=55,INDEX($GL:$GL,$IV434+55),"")</f>
      </c>
      <c r="IQ434">
        <f>IF($IW434&gt;=56,INDEX($GL:$GL,$IV434+56),"")</f>
      </c>
      <c r="IR434">
        <f>IF($IW434&gt;=57,INDEX($GL:$GL,$IV434+57),"")</f>
      </c>
      <c r="IS434">
        <f>IF($IW434&gt;=58,INDEX($GL:$GL,$IV434+58),"")</f>
      </c>
      <c r="IT434">
        <f>IF($IW434&gt;=59,INDEX($GL:$GL,$IV434+59),"")</f>
      </c>
      <c r="IU434">
        <f>IF($IW434&gt;=60,INDEX($GL:$GL,$IV434+60),"")</f>
      </c>
      <c r="IV434">
        <f>IFERROR(MATCH($GK434,$GL$2:$GL$324,0)+1,0)</f>
      </c>
      <c r="IW434">
        <f>IFERROR(INDEX($GM$2:$GM$324,MATCH($GK434,$GL$2:$GL$324,0)),0)</f>
      </c>
      <c r="IX434" t="s">
        <v>34</v>
      </c>
      <c r="IY434" t="s">
        <v>34</v>
      </c>
    </row>
    <row r="435" spans="1:259" x14ac:dyDescent="0.25">
      <c r="K435">
        <f>IF(OR($N435="",$J435=""),"",IFERROR($N435/$J435,0))</f>
      </c>
      <c r="L435">
        <f>IF($N435="","",
SUM($M435,$O435,$T435,$P435,$R435)*
(1-IF($U435="",0,VALUE($U435)/100)))</f>
      </c>
      <c r="M435">
        <f>IF($N435="","",$N435)</f>
      </c>
      <c r="O435">
        <f>IF($N435="","",
IF($H435="","",
IF(ISNUMBER(SEARCH("exempt",LOWER($H435))),0,
$N435*(VALUE(SUBSTITUTE($H435,"%",""))/100))))</f>
      </c>
      <c r="V435">
        <f>IFERROR(IF(FIND(" - ",$E435)&gt;0,MID($E435,FIND(" - ",$E435)+3,LEN($E435)),""),"")</f>
      </c>
      <c r="AE435" t="s">
        <v>1016</v>
      </c>
      <c r="AJ435">
        <f>IFERROR(LEFT($E435,FIND(" - ",$E435)-1),$E435)</f>
      </c>
      <c r="AM435">
        <f>IF($CB435&gt;=1,INDEX($AK:$AK,$CA435+1),"")</f>
      </c>
      <c r="AN435">
        <f>IF($CB435&gt;=2,INDEX($AK:$AK,$CA435+2),"")</f>
      </c>
      <c r="AO435">
        <f>IF($CB435&gt;=3,INDEX($AK:$AK,$CA435+3),"")</f>
      </c>
      <c r="AP435">
        <f>IF($CB435&gt;=4,INDEX($AK:$AK,$CA435+4),"")</f>
      </c>
      <c r="AQ435">
        <f>IF($CB435&gt;=5,INDEX($AK:$AK,$CA435+5),"")</f>
      </c>
      <c r="AR435">
        <f>IF($CB435&gt;=6,INDEX($AK:$AK,$CA435+6),"")</f>
      </c>
      <c r="AS435">
        <f>IF($CB435&gt;=7,INDEX($AK:$AK,$CA435+7),"")</f>
      </c>
      <c r="AT435">
        <f>IF($CB435&gt;=8,INDEX($AK:$AK,$CA435+8),"")</f>
      </c>
      <c r="AU435">
        <f>IF($CB435&gt;=9,INDEX($AK:$AK,$CA435+9),"")</f>
      </c>
      <c r="AV435">
        <f>IF($CB435&gt;=10,INDEX($AK:$AK,$CA435+10),"")</f>
      </c>
      <c r="AW435">
        <f>IF($CB435&gt;=11,INDEX($AK:$AK,$CA435+11),"")</f>
      </c>
      <c r="AX435">
        <f>IF($CB435&gt;=12,INDEX($AK:$AK,$CA435+12),"")</f>
      </c>
      <c r="AY435">
        <f>IF($CB435&gt;=13,INDEX($AK:$AK,$CA435+13),"")</f>
      </c>
      <c r="AZ435">
        <f>IF($CB435&gt;=14,INDEX($AK:$AK,$CA435+14),"")</f>
      </c>
      <c r="BA435">
        <f>IF($CB435&gt;=15,INDEX($AK:$AK,$CA435+15),"")</f>
      </c>
      <c r="BB435">
        <f>IF($CB435&gt;=16,INDEX($AK:$AK,$CA435+16),"")</f>
      </c>
      <c r="BC435">
        <f>IF($CB435&gt;=17,INDEX($AK:$AK,$CA435+17),"")</f>
      </c>
      <c r="BD435">
        <f>IF($CB435&gt;=18,INDEX($AK:$AK,$CA435+18),"")</f>
      </c>
      <c r="BE435">
        <f>IF($CB435&gt;=19,INDEX($AK:$AK,$CA435+19),"")</f>
      </c>
      <c r="BF435">
        <f>IF($CB435&gt;=20,INDEX($AK:$AK,$CA435+20),"")</f>
      </c>
      <c r="BG435">
        <f>IF($CB435&gt;=21,INDEX($AK:$AK,$CA435+21),"")</f>
      </c>
      <c r="BH435">
        <f>IF($CB435&gt;=22,INDEX($AK:$AK,$CA435+22),"")</f>
      </c>
      <c r="BI435">
        <f>IF($CB435&gt;=23,INDEX($AK:$AK,$CA435+23),"")</f>
      </c>
      <c r="BJ435">
        <f>IF($CB435&gt;=24,INDEX($AK:$AK,$CA435+24),"")</f>
      </c>
      <c r="BK435">
        <f>IF($CB435&gt;=25,INDEX($AK:$AK,$CA435+25),"")</f>
      </c>
      <c r="BL435">
        <f>IF($CB435&gt;=26,INDEX($AK:$AK,$CA435+26),"")</f>
      </c>
      <c r="BM435">
        <f>IF($CB435&gt;=27,INDEX($AK:$AK,$CA435+27),"")</f>
      </c>
      <c r="BN435">
        <f>IF($CB435&gt;=28,INDEX($AK:$AK,$CA435+28),"")</f>
      </c>
      <c r="BO435">
        <f>IF($CB435&gt;=29,INDEX($AK:$AK,$CA435+29),"")</f>
      </c>
      <c r="BP435">
        <f>IF($CB435&gt;=30,INDEX($AK:$AK,$CA435+30),"")</f>
      </c>
      <c r="BQ435">
        <f>IF($CB435&gt;=31,INDEX($AK:$AK,$CA435+31),"")</f>
      </c>
      <c r="BR435">
        <f>IF($CB435&gt;=32,INDEX($AK:$AK,$CA435+32),"")</f>
      </c>
      <c r="BS435">
        <f>IF($CB435&gt;=33,INDEX($AK:$AK,$CA435+33),"")</f>
      </c>
      <c r="BT435">
        <f>IF($CB435&gt;=34,INDEX($AK:$AK,$CA435+34),"")</f>
      </c>
      <c r="BU435">
        <f>IF($CB435&gt;=35,INDEX($AK:$AK,$CA435+35),"")</f>
      </c>
      <c r="BV435">
        <f>IF($CB435&gt;=36,INDEX($AK:$AK,$CA435+36),"")</f>
      </c>
      <c r="BW435">
        <f>IF($CB435&gt;=37,INDEX($AK:$AK,$CA435+37),"")</f>
      </c>
      <c r="BX435">
        <f>IF($CB435&gt;=38,INDEX($AK:$AK,$CA435+38),"")</f>
      </c>
      <c r="BY435">
        <f>IF($CB435&gt;=39,INDEX($AK:$AK,$CA435+39),"")</f>
      </c>
      <c r="BZ435">
        <f>IF($CB435&gt;=40,INDEX($AK:$AK,$CA435+40),"")</f>
      </c>
      <c r="CA435">
        <f>IFERROR(MATCH($AJ435,$AK$2:$AK$134,0)+1,0)</f>
      </c>
      <c r="CB435">
        <f>IFERROR(INDEX($AL$2:$AL$134,MATCH($AJ435,$AK$2:$AK$134,0)),0)</f>
      </c>
      <c r="CC435">
        <f>IFERROR(LEFT($F435,FIND(" - ",$F435)-1),$F435)</f>
      </c>
      <c r="CF435">
        <f>IF($DA435&gt;=1,INDEX($CD:$CD,$CZ435+1),"")</f>
      </c>
      <c r="CG435">
        <f>IF($DA435&gt;=2,INDEX($CD:$CD,$CZ435+2),"")</f>
      </c>
      <c r="CH435">
        <f>IF($DA435&gt;=3,INDEX($CD:$CD,$CZ435+3),"")</f>
      </c>
      <c r="CI435">
        <f>IF($DA435&gt;=4,INDEX($CD:$CD,$CZ435+4),"")</f>
      </c>
      <c r="CJ435">
        <f>IF($DA435&gt;=5,INDEX($CD:$CD,$CZ435+5),"")</f>
      </c>
      <c r="CK435">
        <f>IF($DA435&gt;=6,INDEX($CD:$CD,$CZ435+6),"")</f>
      </c>
      <c r="CL435">
        <f>IF($DA435&gt;=7,INDEX($CD:$CD,$CZ435+7),"")</f>
      </c>
      <c r="CM435">
        <f>IF($DA435&gt;=8,INDEX($CD:$CD,$CZ435+8),"")</f>
      </c>
      <c r="CN435">
        <f>IF($DA435&gt;=9,INDEX($CD:$CD,$CZ435+9),"")</f>
      </c>
      <c r="CO435">
        <f>IF($DA435&gt;=10,INDEX($CD:$CD,$CZ435+10),"")</f>
      </c>
      <c r="CP435">
        <f>IF($DA435&gt;=11,INDEX($CD:$CD,$CZ435+11),"")</f>
      </c>
      <c r="CQ435">
        <f>IF($DA435&gt;=12,INDEX($CD:$CD,$CZ435+12),"")</f>
      </c>
      <c r="CR435">
        <f>IF($DA435&gt;=13,INDEX($CD:$CD,$CZ435+13),"")</f>
      </c>
      <c r="CS435">
        <f>IF($DA435&gt;=14,INDEX($CD:$CD,$CZ435+14),"")</f>
      </c>
      <c r="CT435">
        <f>IF($DA435&gt;=15,INDEX($CD:$CD,$CZ435+15),"")</f>
      </c>
      <c r="CU435">
        <f>IF($DA435&gt;=16,INDEX($CD:$CD,$CZ435+16),"")</f>
      </c>
      <c r="CV435">
        <f>IF($DA435&gt;=17,INDEX($CD:$CD,$CZ435+17),"")</f>
      </c>
      <c r="CW435">
        <f>IF($DA435&gt;=18,INDEX($CD:$CD,$CZ435+18),"")</f>
      </c>
      <c r="CX435">
        <f>IF($DA435&gt;=19,INDEX($CD:$CD,$CZ435+19),"")</f>
      </c>
      <c r="CY435">
        <f>IF($DA435&gt;=20,INDEX($CD:$CD,$CZ435+20),"")</f>
      </c>
      <c r="CZ435">
        <f>IFERROR(MATCH($CC435,$CD$2:$CD$263,0)+1,0)</f>
      </c>
      <c r="DA435">
        <f>IFERROR(INDEX($CE$2:$CE$263,MATCH($CC435,$CD$2:$CD$263,0)),0)</f>
      </c>
      <c r="DB435">
        <f>IFERROR(INDEX($AI:$AI,MATCH($H435,$AH:$AH,0))&amp;"","")</f>
      </c>
      <c r="DF435">
        <f>IF($GI435&gt;=1,INDEX($DC:$DC,$GH435+1),"")</f>
      </c>
      <c r="DG435">
        <f>IF($GI435&gt;=2,INDEX($DC:$DC,$GH435+2),"")</f>
      </c>
      <c r="DH435">
        <f>IF($GI435&gt;=3,INDEX($DC:$DC,$GH435+3),"")</f>
      </c>
      <c r="DI435">
        <f>IF($GI435&gt;=4,INDEX($DC:$DC,$GH435+4),"")</f>
      </c>
      <c r="DJ435">
        <f>IF($GI435&gt;=5,INDEX($DC:$DC,$GH435+5),"")</f>
      </c>
      <c r="DK435">
        <f>IF($GI435&gt;=6,INDEX($DC:$DC,$GH435+6),"")</f>
      </c>
      <c r="DL435">
        <f>IF($GI435&gt;=7,INDEX($DC:$DC,$GH435+7),"")</f>
      </c>
      <c r="DM435">
        <f>IF($GI435&gt;=8,INDEX($DC:$DC,$GH435+8),"")</f>
      </c>
      <c r="DN435">
        <f>IF($GI435&gt;=9,INDEX($DC:$DC,$GH435+9),"")</f>
      </c>
      <c r="DO435">
        <f>IF($GI435&gt;=10,INDEX($DC:$DC,$GH435+10),"")</f>
      </c>
      <c r="DP435">
        <f>IF($GI435&gt;=11,INDEX($DC:$DC,$GH435+11),"")</f>
      </c>
      <c r="DQ435">
        <f>IF($GI435&gt;=12,INDEX($DC:$DC,$GH435+12),"")</f>
      </c>
      <c r="DR435">
        <f>IF($GI435&gt;=13,INDEX($DC:$DC,$GH435+13),"")</f>
      </c>
      <c r="DS435">
        <f>IF($GI435&gt;=14,INDEX($DC:$DC,$GH435+14),"")</f>
      </c>
      <c r="DT435">
        <f>IF($GI435&gt;=15,INDEX($DC:$DC,$GH435+15),"")</f>
      </c>
      <c r="DU435">
        <f>IF($GI435&gt;=16,INDEX($DC:$DC,$GH435+16),"")</f>
      </c>
      <c r="DV435">
        <f>IF($GI435&gt;=17,INDEX($DC:$DC,$GH435+17),"")</f>
      </c>
      <c r="DW435">
        <f>IF($GI435&gt;=18,INDEX($DC:$DC,$GH435+18),"")</f>
      </c>
      <c r="DX435">
        <f>IF($GI435&gt;=19,INDEX($DC:$DC,$GH435+19),"")</f>
      </c>
      <c r="DY435">
        <f>IF($GI435&gt;=20,INDEX($DC:$DC,$GH435+20),"")</f>
      </c>
      <c r="DZ435">
        <f>IF($GI435&gt;=21,INDEX($DC:$DC,$GH435+21),"")</f>
      </c>
      <c r="EA435">
        <f>IF($GI435&gt;=22,INDEX($DC:$DC,$GH435+22),"")</f>
      </c>
      <c r="EB435">
        <f>IF($GI435&gt;=23,INDEX($DC:$DC,$GH435+23),"")</f>
      </c>
      <c r="EC435">
        <f>IF($GI435&gt;=24,INDEX($DC:$DC,$GH435+24),"")</f>
      </c>
      <c r="ED435">
        <f>IF($GI435&gt;=25,INDEX($DC:$DC,$GH435+25),"")</f>
      </c>
      <c r="EE435">
        <f>IF($GI435&gt;=26,INDEX($DC:$DC,$GH435+26),"")</f>
      </c>
      <c r="EF435">
        <f>IF($GI435&gt;=27,INDEX($DC:$DC,$GH435+27),"")</f>
      </c>
      <c r="EG435">
        <f>IF($GI435&gt;=28,INDEX($DC:$DC,$GH435+28),"")</f>
      </c>
      <c r="EH435">
        <f>IF($GI435&gt;=29,INDEX($DC:$DC,$GH435+29),"")</f>
      </c>
      <c r="EI435">
        <f>IF($GI435&gt;=30,INDEX($DC:$DC,$GH435+30),"")</f>
      </c>
      <c r="EJ435">
        <f>IF($GI435&gt;=31,INDEX($DC:$DC,$GH435+31),"")</f>
      </c>
      <c r="EK435">
        <f>IF($GI435&gt;=32,INDEX($DC:$DC,$GH435+32),"")</f>
      </c>
      <c r="EL435">
        <f>IF($GI435&gt;=33,INDEX($DC:$DC,$GH435+33),"")</f>
      </c>
      <c r="EM435">
        <f>IF($GI435&gt;=34,INDEX($DC:$DC,$GH435+34),"")</f>
      </c>
      <c r="EN435">
        <f>IF($GI435&gt;=35,INDEX($DC:$DC,$GH435+35),"")</f>
      </c>
      <c r="EO435">
        <f>IF($GI435&gt;=36,INDEX($DC:$DC,$GH435+36),"")</f>
      </c>
      <c r="EP435">
        <f>IF($GI435&gt;=37,INDEX($DC:$DC,$GH435+37),"")</f>
      </c>
      <c r="EQ435">
        <f>IF($GI435&gt;=38,INDEX($DC:$DC,$GH435+38),"")</f>
      </c>
      <c r="ER435">
        <f>IF($GI435&gt;=39,INDEX($DC:$DC,$GH435+39),"")</f>
      </c>
      <c r="ES435">
        <f>IF($GI435&gt;=40,INDEX($DC:$DC,$GH435+40),"")</f>
      </c>
      <c r="ET435">
        <f>IF($GI435&gt;=1,INDEX($DD:$DD,$GH435+1),"")</f>
      </c>
      <c r="EU435">
        <f>IF($GI435&gt;=2,INDEX($DD:$DD,$GH435+2),"")</f>
      </c>
      <c r="EV435">
        <f>IF($GI435&gt;=3,INDEX($DD:$DD,$GH435+3),"")</f>
      </c>
      <c r="EW435">
        <f>IF($GI435&gt;=4,INDEX($DD:$DD,$GH435+4),"")</f>
      </c>
      <c r="EX435">
        <f>IF($GI435&gt;=5,INDEX($DD:$DD,$GH435+5),"")</f>
      </c>
      <c r="EY435">
        <f>IF($GI435&gt;=6,INDEX($DD:$DD,$GH435+6),"")</f>
      </c>
      <c r="EZ435">
        <f>IF($GI435&gt;=7,INDEX($DD:$DD,$GH435+7),"")</f>
      </c>
      <c r="FA435">
        <f>IF($GI435&gt;=8,INDEX($DD:$DD,$GH435+8),"")</f>
      </c>
      <c r="FB435">
        <f>IF($GI435&gt;=9,INDEX($DD:$DD,$GH435+9),"")</f>
      </c>
      <c r="FC435">
        <f>IF($GI435&gt;=10,INDEX($DD:$DD,$GH435+10),"")</f>
      </c>
      <c r="FD435">
        <f>IF($GI435&gt;=11,INDEX($DD:$DD,$GH435+11),"")</f>
      </c>
      <c r="FE435">
        <f>IF($GI435&gt;=12,INDEX($DD:$DD,$GH435+12),"")</f>
      </c>
      <c r="FF435">
        <f>IF($GI435&gt;=13,INDEX($DD:$DD,$GH435+13),"")</f>
      </c>
      <c r="FG435">
        <f>IF($GI435&gt;=14,INDEX($DD:$DD,$GH435+14),"")</f>
      </c>
      <c r="FH435">
        <f>IF($GI435&gt;=15,INDEX($DD:$DD,$GH435+15),"")</f>
      </c>
      <c r="FI435">
        <f>IF($GI435&gt;=16,INDEX($DD:$DD,$GH435+16),"")</f>
      </c>
      <c r="FJ435">
        <f>IF($GI435&gt;=17,INDEX($DD:$DD,$GH435+17),"")</f>
      </c>
      <c r="FK435">
        <f>IF($GI435&gt;=18,INDEX($DD:$DD,$GH435+18),"")</f>
      </c>
      <c r="FL435">
        <f>IF($GI435&gt;=19,INDEX($DD:$DD,$GH435+19),"")</f>
      </c>
      <c r="FM435">
        <f>IF($GI435&gt;=20,INDEX($DD:$DD,$GH435+20),"")</f>
      </c>
      <c r="FN435">
        <f>IF($GI435&gt;=21,INDEX($DD:$DD,$GH435+21),"")</f>
      </c>
      <c r="FO435">
        <f>IF($GI435&gt;=22,INDEX($DD:$DD,$GH435+22),"")</f>
      </c>
      <c r="FP435">
        <f>IF($GI435&gt;=23,INDEX($DD:$DD,$GH435+23),"")</f>
      </c>
      <c r="FQ435">
        <f>IF($GI435&gt;=24,INDEX($DD:$DD,$GH435+24),"")</f>
      </c>
      <c r="FR435">
        <f>IF($GI435&gt;=25,INDEX($DD:$DD,$GH435+25),"")</f>
      </c>
      <c r="FS435">
        <f>IF($GI435&gt;=26,INDEX($DD:$DD,$GH435+26),"")</f>
      </c>
      <c r="FT435">
        <f>IF($GI435&gt;=27,INDEX($DD:$DD,$GH435+27),"")</f>
      </c>
      <c r="FU435">
        <f>IF($GI435&gt;=28,INDEX($DD:$DD,$GH435+28),"")</f>
      </c>
      <c r="FV435">
        <f>IF($GI435&gt;=29,INDEX($DD:$DD,$GH435+29),"")</f>
      </c>
      <c r="FW435">
        <f>IF($GI435&gt;=30,INDEX($DD:$DD,$GH435+30),"")</f>
      </c>
      <c r="FX435">
        <f>IF($GI435&gt;=31,INDEX($DD:$DD,$GH435+31),"")</f>
      </c>
      <c r="FY435">
        <f>IF($GI435&gt;=32,INDEX($DD:$DD,$GH435+32),"")</f>
      </c>
      <c r="FZ435">
        <f>IF($GI435&gt;=33,INDEX($DD:$DD,$GH435+33),"")</f>
      </c>
      <c r="GA435">
        <f>IF($GI435&gt;=34,INDEX($DD:$DD,$GH435+34),"")</f>
      </c>
      <c r="GB435">
        <f>IF($GI435&gt;=35,INDEX($DD:$DD,$GH435+35),"")</f>
      </c>
      <c r="GC435">
        <f>IF($GI435&gt;=36,INDEX($DD:$DD,$GH435+36),"")</f>
      </c>
      <c r="GD435">
        <f>IF($GI435&gt;=37,INDEX($DD:$DD,$GH435+37),"")</f>
      </c>
      <c r="GE435">
        <f>IF($GI435&gt;=38,INDEX($DD:$DD,$GH435+38),"")</f>
      </c>
      <c r="GF435">
        <f>IF($GI435&gt;=39,INDEX($DD:$DD,$GH435+39),"")</f>
      </c>
      <c r="GG435">
        <f>IF($GI435&gt;=40,INDEX($DD:$DD,$GH435+40),"")</f>
      </c>
      <c r="GH435">
        <f>IFERROR(MATCH($DB435,$DC$2:$DC$148,0)+1,0)</f>
      </c>
      <c r="GI435">
        <f>IFERROR(INDEX($DE$2:$DE$148,MATCH($DB435,$DC$2:$DC$148,0)),0)</f>
      </c>
      <c r="GJ435">
        <f>IFERROR(MATCH($S435,$DF$435:$ES$435,0),0)</f>
      </c>
      <c r="GK435">
        <f>IF($GJ435&gt;0,INDEX($ET$435:$GG$435,$GJ435),"")</f>
      </c>
      <c r="GN435">
        <f>IF($IW435&gt;=1,INDEX($GL:$GL,$IV435+1),"")</f>
      </c>
      <c r="GO435">
        <f>IF($IW435&gt;=2,INDEX($GL:$GL,$IV435+2),"")</f>
      </c>
      <c r="GP435">
        <f>IF($IW435&gt;=3,INDEX($GL:$GL,$IV435+3),"")</f>
      </c>
      <c r="GQ435">
        <f>IF($IW435&gt;=4,INDEX($GL:$GL,$IV435+4),"")</f>
      </c>
      <c r="GR435">
        <f>IF($IW435&gt;=5,INDEX($GL:$GL,$IV435+5),"")</f>
      </c>
      <c r="GS435">
        <f>IF($IW435&gt;=6,INDEX($GL:$GL,$IV435+6),"")</f>
      </c>
      <c r="GT435">
        <f>IF($IW435&gt;=7,INDEX($GL:$GL,$IV435+7),"")</f>
      </c>
      <c r="GU435">
        <f>IF($IW435&gt;=8,INDEX($GL:$GL,$IV435+8),"")</f>
      </c>
      <c r="GV435">
        <f>IF($IW435&gt;=9,INDEX($GL:$GL,$IV435+9),"")</f>
      </c>
      <c r="GW435">
        <f>IF($IW435&gt;=10,INDEX($GL:$GL,$IV435+10),"")</f>
      </c>
      <c r="GX435">
        <f>IF($IW435&gt;=11,INDEX($GL:$GL,$IV435+11),"")</f>
      </c>
      <c r="GY435">
        <f>IF($IW435&gt;=12,INDEX($GL:$GL,$IV435+12),"")</f>
      </c>
      <c r="GZ435">
        <f>IF($IW435&gt;=13,INDEX($GL:$GL,$IV435+13),"")</f>
      </c>
      <c r="HA435">
        <f>IF($IW435&gt;=14,INDEX($GL:$GL,$IV435+14),"")</f>
      </c>
      <c r="HB435">
        <f>IF($IW435&gt;=15,INDEX($GL:$GL,$IV435+15),"")</f>
      </c>
      <c r="HC435">
        <f>IF($IW435&gt;=16,INDEX($GL:$GL,$IV435+16),"")</f>
      </c>
      <c r="HD435">
        <f>IF($IW435&gt;=17,INDEX($GL:$GL,$IV435+17),"")</f>
      </c>
      <c r="HE435">
        <f>IF($IW435&gt;=18,INDEX($GL:$GL,$IV435+18),"")</f>
      </c>
      <c r="HF435">
        <f>IF($IW435&gt;=19,INDEX($GL:$GL,$IV435+19),"")</f>
      </c>
      <c r="HG435">
        <f>IF($IW435&gt;=20,INDEX($GL:$GL,$IV435+20),"")</f>
      </c>
      <c r="HH435">
        <f>IF($IW435&gt;=21,INDEX($GL:$GL,$IV435+21),"")</f>
      </c>
      <c r="HI435">
        <f>IF($IW435&gt;=22,INDEX($GL:$GL,$IV435+22),"")</f>
      </c>
      <c r="HJ435">
        <f>IF($IW435&gt;=23,INDEX($GL:$GL,$IV435+23),"")</f>
      </c>
      <c r="HK435">
        <f>IF($IW435&gt;=24,INDEX($GL:$GL,$IV435+24),"")</f>
      </c>
      <c r="HL435">
        <f>IF($IW435&gt;=25,INDEX($GL:$GL,$IV435+25),"")</f>
      </c>
      <c r="HM435">
        <f>IF($IW435&gt;=26,INDEX($GL:$GL,$IV435+26),"")</f>
      </c>
      <c r="HN435">
        <f>IF($IW435&gt;=27,INDEX($GL:$GL,$IV435+27),"")</f>
      </c>
      <c r="HO435">
        <f>IF($IW435&gt;=28,INDEX($GL:$GL,$IV435+28),"")</f>
      </c>
      <c r="HP435">
        <f>IF($IW435&gt;=29,INDEX($GL:$GL,$IV435+29),"")</f>
      </c>
      <c r="HQ435">
        <f>IF($IW435&gt;=30,INDEX($GL:$GL,$IV435+30),"")</f>
      </c>
      <c r="HR435">
        <f>IF($IW435&gt;=31,INDEX($GL:$GL,$IV435+31),"")</f>
      </c>
      <c r="HS435">
        <f>IF($IW435&gt;=32,INDEX($GL:$GL,$IV435+32),"")</f>
      </c>
      <c r="HT435">
        <f>IF($IW435&gt;=33,INDEX($GL:$GL,$IV435+33),"")</f>
      </c>
      <c r="HU435">
        <f>IF($IW435&gt;=34,INDEX($GL:$GL,$IV435+34),"")</f>
      </c>
      <c r="HV435">
        <f>IF($IW435&gt;=35,INDEX($GL:$GL,$IV435+35),"")</f>
      </c>
      <c r="HW435">
        <f>IF($IW435&gt;=36,INDEX($GL:$GL,$IV435+36),"")</f>
      </c>
      <c r="HX435">
        <f>IF($IW435&gt;=37,INDEX($GL:$GL,$IV435+37),"")</f>
      </c>
      <c r="HY435">
        <f>IF($IW435&gt;=38,INDEX($GL:$GL,$IV435+38),"")</f>
      </c>
      <c r="HZ435">
        <f>IF($IW435&gt;=39,INDEX($GL:$GL,$IV435+39),"")</f>
      </c>
      <c r="IA435">
        <f>IF($IW435&gt;=40,INDEX($GL:$GL,$IV435+40),"")</f>
      </c>
      <c r="IB435">
        <f>IF($IW435&gt;=41,INDEX($GL:$GL,$IV435+41),"")</f>
      </c>
      <c r="IC435">
        <f>IF($IW435&gt;=42,INDEX($GL:$GL,$IV435+42),"")</f>
      </c>
      <c r="ID435">
        <f>IF($IW435&gt;=43,INDEX($GL:$GL,$IV435+43),"")</f>
      </c>
      <c r="IE435">
        <f>IF($IW435&gt;=44,INDEX($GL:$GL,$IV435+44),"")</f>
      </c>
      <c r="IF435">
        <f>IF($IW435&gt;=45,INDEX($GL:$GL,$IV435+45),"")</f>
      </c>
      <c r="IG435">
        <f>IF($IW435&gt;=46,INDEX($GL:$GL,$IV435+46),"")</f>
      </c>
      <c r="IH435">
        <f>IF($IW435&gt;=47,INDEX($GL:$GL,$IV435+47),"")</f>
      </c>
      <c r="II435">
        <f>IF($IW435&gt;=48,INDEX($GL:$GL,$IV435+48),"")</f>
      </c>
      <c r="IJ435">
        <f>IF($IW435&gt;=49,INDEX($GL:$GL,$IV435+49),"")</f>
      </c>
      <c r="IK435">
        <f>IF($IW435&gt;=50,INDEX($GL:$GL,$IV435+50),"")</f>
      </c>
      <c r="IL435">
        <f>IF($IW435&gt;=51,INDEX($GL:$GL,$IV435+51),"")</f>
      </c>
      <c r="IM435">
        <f>IF($IW435&gt;=52,INDEX($GL:$GL,$IV435+52),"")</f>
      </c>
      <c r="IN435">
        <f>IF($IW435&gt;=53,INDEX($GL:$GL,$IV435+53),"")</f>
      </c>
      <c r="IO435">
        <f>IF($IW435&gt;=54,INDEX($GL:$GL,$IV435+54),"")</f>
      </c>
      <c r="IP435">
        <f>IF($IW435&gt;=55,INDEX($GL:$GL,$IV435+55),"")</f>
      </c>
      <c r="IQ435">
        <f>IF($IW435&gt;=56,INDEX($GL:$GL,$IV435+56),"")</f>
      </c>
      <c r="IR435">
        <f>IF($IW435&gt;=57,INDEX($GL:$GL,$IV435+57),"")</f>
      </c>
      <c r="IS435">
        <f>IF($IW435&gt;=58,INDEX($GL:$GL,$IV435+58),"")</f>
      </c>
      <c r="IT435">
        <f>IF($IW435&gt;=59,INDEX($GL:$GL,$IV435+59),"")</f>
      </c>
      <c r="IU435">
        <f>IF($IW435&gt;=60,INDEX($GL:$GL,$IV435+60),"")</f>
      </c>
      <c r="IV435">
        <f>IFERROR(MATCH($GK435,$GL$2:$GL$324,0)+1,0)</f>
      </c>
      <c r="IW435">
        <f>IFERROR(INDEX($GM$2:$GM$324,MATCH($GK435,$GL$2:$GL$324,0)),0)</f>
      </c>
      <c r="IX435" t="s">
        <v>34</v>
      </c>
      <c r="IY435" t="s">
        <v>34</v>
      </c>
    </row>
    <row r="436" spans="1:259" x14ac:dyDescent="0.25">
      <c r="K436">
        <f>IF(OR($N436="",$J436=""),"",IFERROR($N436/$J436,0))</f>
      </c>
      <c r="L436">
        <f>IF($N436="","",
SUM($M436,$O436,$T436,$P436,$R436)*
(1-IF($U436="",0,VALUE($U436)/100)))</f>
      </c>
      <c r="M436">
        <f>IF($N436="","",$N436)</f>
      </c>
      <c r="O436">
        <f>IF($N436="","",
IF($H436="","",
IF(ISNUMBER(SEARCH("exempt",LOWER($H436))),0,
$N436*(VALUE(SUBSTITUTE($H436,"%",""))/100))))</f>
      </c>
      <c r="V436">
        <f>IFERROR(IF(FIND(" - ",$E436)&gt;0,MID($E436,FIND(" - ",$E436)+3,LEN($E436)),""),"")</f>
      </c>
      <c r="AE436" t="s">
        <v>1017</v>
      </c>
      <c r="AJ436">
        <f>IFERROR(LEFT($E436,FIND(" - ",$E436)-1),$E436)</f>
      </c>
      <c r="AM436">
        <f>IF($CB436&gt;=1,INDEX($AK:$AK,$CA436+1),"")</f>
      </c>
      <c r="AN436">
        <f>IF($CB436&gt;=2,INDEX($AK:$AK,$CA436+2),"")</f>
      </c>
      <c r="AO436">
        <f>IF($CB436&gt;=3,INDEX($AK:$AK,$CA436+3),"")</f>
      </c>
      <c r="AP436">
        <f>IF($CB436&gt;=4,INDEX($AK:$AK,$CA436+4),"")</f>
      </c>
      <c r="AQ436">
        <f>IF($CB436&gt;=5,INDEX($AK:$AK,$CA436+5),"")</f>
      </c>
      <c r="AR436">
        <f>IF($CB436&gt;=6,INDEX($AK:$AK,$CA436+6),"")</f>
      </c>
      <c r="AS436">
        <f>IF($CB436&gt;=7,INDEX($AK:$AK,$CA436+7),"")</f>
      </c>
      <c r="AT436">
        <f>IF($CB436&gt;=8,INDEX($AK:$AK,$CA436+8),"")</f>
      </c>
      <c r="AU436">
        <f>IF($CB436&gt;=9,INDEX($AK:$AK,$CA436+9),"")</f>
      </c>
      <c r="AV436">
        <f>IF($CB436&gt;=10,INDEX($AK:$AK,$CA436+10),"")</f>
      </c>
      <c r="AW436">
        <f>IF($CB436&gt;=11,INDEX($AK:$AK,$CA436+11),"")</f>
      </c>
      <c r="AX436">
        <f>IF($CB436&gt;=12,INDEX($AK:$AK,$CA436+12),"")</f>
      </c>
      <c r="AY436">
        <f>IF($CB436&gt;=13,INDEX($AK:$AK,$CA436+13),"")</f>
      </c>
      <c r="AZ436">
        <f>IF($CB436&gt;=14,INDEX($AK:$AK,$CA436+14),"")</f>
      </c>
      <c r="BA436">
        <f>IF($CB436&gt;=15,INDEX($AK:$AK,$CA436+15),"")</f>
      </c>
      <c r="BB436">
        <f>IF($CB436&gt;=16,INDEX($AK:$AK,$CA436+16),"")</f>
      </c>
      <c r="BC436">
        <f>IF($CB436&gt;=17,INDEX($AK:$AK,$CA436+17),"")</f>
      </c>
      <c r="BD436">
        <f>IF($CB436&gt;=18,INDEX($AK:$AK,$CA436+18),"")</f>
      </c>
      <c r="BE436">
        <f>IF($CB436&gt;=19,INDEX($AK:$AK,$CA436+19),"")</f>
      </c>
      <c r="BF436">
        <f>IF($CB436&gt;=20,INDEX($AK:$AK,$CA436+20),"")</f>
      </c>
      <c r="BG436">
        <f>IF($CB436&gt;=21,INDEX($AK:$AK,$CA436+21),"")</f>
      </c>
      <c r="BH436">
        <f>IF($CB436&gt;=22,INDEX($AK:$AK,$CA436+22),"")</f>
      </c>
      <c r="BI436">
        <f>IF($CB436&gt;=23,INDEX($AK:$AK,$CA436+23),"")</f>
      </c>
      <c r="BJ436">
        <f>IF($CB436&gt;=24,INDEX($AK:$AK,$CA436+24),"")</f>
      </c>
      <c r="BK436">
        <f>IF($CB436&gt;=25,INDEX($AK:$AK,$CA436+25),"")</f>
      </c>
      <c r="BL436">
        <f>IF($CB436&gt;=26,INDEX($AK:$AK,$CA436+26),"")</f>
      </c>
      <c r="BM436">
        <f>IF($CB436&gt;=27,INDEX($AK:$AK,$CA436+27),"")</f>
      </c>
      <c r="BN436">
        <f>IF($CB436&gt;=28,INDEX($AK:$AK,$CA436+28),"")</f>
      </c>
      <c r="BO436">
        <f>IF($CB436&gt;=29,INDEX($AK:$AK,$CA436+29),"")</f>
      </c>
      <c r="BP436">
        <f>IF($CB436&gt;=30,INDEX($AK:$AK,$CA436+30),"")</f>
      </c>
      <c r="BQ436">
        <f>IF($CB436&gt;=31,INDEX($AK:$AK,$CA436+31),"")</f>
      </c>
      <c r="BR436">
        <f>IF($CB436&gt;=32,INDEX($AK:$AK,$CA436+32),"")</f>
      </c>
      <c r="BS436">
        <f>IF($CB436&gt;=33,INDEX($AK:$AK,$CA436+33),"")</f>
      </c>
      <c r="BT436">
        <f>IF($CB436&gt;=34,INDEX($AK:$AK,$CA436+34),"")</f>
      </c>
      <c r="BU436">
        <f>IF($CB436&gt;=35,INDEX($AK:$AK,$CA436+35),"")</f>
      </c>
      <c r="BV436">
        <f>IF($CB436&gt;=36,INDEX($AK:$AK,$CA436+36),"")</f>
      </c>
      <c r="BW436">
        <f>IF($CB436&gt;=37,INDEX($AK:$AK,$CA436+37),"")</f>
      </c>
      <c r="BX436">
        <f>IF($CB436&gt;=38,INDEX($AK:$AK,$CA436+38),"")</f>
      </c>
      <c r="BY436">
        <f>IF($CB436&gt;=39,INDEX($AK:$AK,$CA436+39),"")</f>
      </c>
      <c r="BZ436">
        <f>IF($CB436&gt;=40,INDEX($AK:$AK,$CA436+40),"")</f>
      </c>
      <c r="CA436">
        <f>IFERROR(MATCH($AJ436,$AK$2:$AK$134,0)+1,0)</f>
      </c>
      <c r="CB436">
        <f>IFERROR(INDEX($AL$2:$AL$134,MATCH($AJ436,$AK$2:$AK$134,0)),0)</f>
      </c>
      <c r="CC436">
        <f>IFERROR(LEFT($F436,FIND(" - ",$F436)-1),$F436)</f>
      </c>
      <c r="CF436">
        <f>IF($DA436&gt;=1,INDEX($CD:$CD,$CZ436+1),"")</f>
      </c>
      <c r="CG436">
        <f>IF($DA436&gt;=2,INDEX($CD:$CD,$CZ436+2),"")</f>
      </c>
      <c r="CH436">
        <f>IF($DA436&gt;=3,INDEX($CD:$CD,$CZ436+3),"")</f>
      </c>
      <c r="CI436">
        <f>IF($DA436&gt;=4,INDEX($CD:$CD,$CZ436+4),"")</f>
      </c>
      <c r="CJ436">
        <f>IF($DA436&gt;=5,INDEX($CD:$CD,$CZ436+5),"")</f>
      </c>
      <c r="CK436">
        <f>IF($DA436&gt;=6,INDEX($CD:$CD,$CZ436+6),"")</f>
      </c>
      <c r="CL436">
        <f>IF($DA436&gt;=7,INDEX($CD:$CD,$CZ436+7),"")</f>
      </c>
      <c r="CM436">
        <f>IF($DA436&gt;=8,INDEX($CD:$CD,$CZ436+8),"")</f>
      </c>
      <c r="CN436">
        <f>IF($DA436&gt;=9,INDEX($CD:$CD,$CZ436+9),"")</f>
      </c>
      <c r="CO436">
        <f>IF($DA436&gt;=10,INDEX($CD:$CD,$CZ436+10),"")</f>
      </c>
      <c r="CP436">
        <f>IF($DA436&gt;=11,INDEX($CD:$CD,$CZ436+11),"")</f>
      </c>
      <c r="CQ436">
        <f>IF($DA436&gt;=12,INDEX($CD:$CD,$CZ436+12),"")</f>
      </c>
      <c r="CR436">
        <f>IF($DA436&gt;=13,INDEX($CD:$CD,$CZ436+13),"")</f>
      </c>
      <c r="CS436">
        <f>IF($DA436&gt;=14,INDEX($CD:$CD,$CZ436+14),"")</f>
      </c>
      <c r="CT436">
        <f>IF($DA436&gt;=15,INDEX($CD:$CD,$CZ436+15),"")</f>
      </c>
      <c r="CU436">
        <f>IF($DA436&gt;=16,INDEX($CD:$CD,$CZ436+16),"")</f>
      </c>
      <c r="CV436">
        <f>IF($DA436&gt;=17,INDEX($CD:$CD,$CZ436+17),"")</f>
      </c>
      <c r="CW436">
        <f>IF($DA436&gt;=18,INDEX($CD:$CD,$CZ436+18),"")</f>
      </c>
      <c r="CX436">
        <f>IF($DA436&gt;=19,INDEX($CD:$CD,$CZ436+19),"")</f>
      </c>
      <c r="CY436">
        <f>IF($DA436&gt;=20,INDEX($CD:$CD,$CZ436+20),"")</f>
      </c>
      <c r="CZ436">
        <f>IFERROR(MATCH($CC436,$CD$2:$CD$263,0)+1,0)</f>
      </c>
      <c r="DA436">
        <f>IFERROR(INDEX($CE$2:$CE$263,MATCH($CC436,$CD$2:$CD$263,0)),0)</f>
      </c>
      <c r="DB436">
        <f>IFERROR(INDEX($AI:$AI,MATCH($H436,$AH:$AH,0))&amp;"","")</f>
      </c>
      <c r="DF436">
        <f>IF($GI436&gt;=1,INDEX($DC:$DC,$GH436+1),"")</f>
      </c>
      <c r="DG436">
        <f>IF($GI436&gt;=2,INDEX($DC:$DC,$GH436+2),"")</f>
      </c>
      <c r="DH436">
        <f>IF($GI436&gt;=3,INDEX($DC:$DC,$GH436+3),"")</f>
      </c>
      <c r="DI436">
        <f>IF($GI436&gt;=4,INDEX($DC:$DC,$GH436+4),"")</f>
      </c>
      <c r="DJ436">
        <f>IF($GI436&gt;=5,INDEX($DC:$DC,$GH436+5),"")</f>
      </c>
      <c r="DK436">
        <f>IF($GI436&gt;=6,INDEX($DC:$DC,$GH436+6),"")</f>
      </c>
      <c r="DL436">
        <f>IF($GI436&gt;=7,INDEX($DC:$DC,$GH436+7),"")</f>
      </c>
      <c r="DM436">
        <f>IF($GI436&gt;=8,INDEX($DC:$DC,$GH436+8),"")</f>
      </c>
      <c r="DN436">
        <f>IF($GI436&gt;=9,INDEX($DC:$DC,$GH436+9),"")</f>
      </c>
      <c r="DO436">
        <f>IF($GI436&gt;=10,INDEX($DC:$DC,$GH436+10),"")</f>
      </c>
      <c r="DP436">
        <f>IF($GI436&gt;=11,INDEX($DC:$DC,$GH436+11),"")</f>
      </c>
      <c r="DQ436">
        <f>IF($GI436&gt;=12,INDEX($DC:$DC,$GH436+12),"")</f>
      </c>
      <c r="DR436">
        <f>IF($GI436&gt;=13,INDEX($DC:$DC,$GH436+13),"")</f>
      </c>
      <c r="DS436">
        <f>IF($GI436&gt;=14,INDEX($DC:$DC,$GH436+14),"")</f>
      </c>
      <c r="DT436">
        <f>IF($GI436&gt;=15,INDEX($DC:$DC,$GH436+15),"")</f>
      </c>
      <c r="DU436">
        <f>IF($GI436&gt;=16,INDEX($DC:$DC,$GH436+16),"")</f>
      </c>
      <c r="DV436">
        <f>IF($GI436&gt;=17,INDEX($DC:$DC,$GH436+17),"")</f>
      </c>
      <c r="DW436">
        <f>IF($GI436&gt;=18,INDEX($DC:$DC,$GH436+18),"")</f>
      </c>
      <c r="DX436">
        <f>IF($GI436&gt;=19,INDEX($DC:$DC,$GH436+19),"")</f>
      </c>
      <c r="DY436">
        <f>IF($GI436&gt;=20,INDEX($DC:$DC,$GH436+20),"")</f>
      </c>
      <c r="DZ436">
        <f>IF($GI436&gt;=21,INDEX($DC:$DC,$GH436+21),"")</f>
      </c>
      <c r="EA436">
        <f>IF($GI436&gt;=22,INDEX($DC:$DC,$GH436+22),"")</f>
      </c>
      <c r="EB436">
        <f>IF($GI436&gt;=23,INDEX($DC:$DC,$GH436+23),"")</f>
      </c>
      <c r="EC436">
        <f>IF($GI436&gt;=24,INDEX($DC:$DC,$GH436+24),"")</f>
      </c>
      <c r="ED436">
        <f>IF($GI436&gt;=25,INDEX($DC:$DC,$GH436+25),"")</f>
      </c>
      <c r="EE436">
        <f>IF($GI436&gt;=26,INDEX($DC:$DC,$GH436+26),"")</f>
      </c>
      <c r="EF436">
        <f>IF($GI436&gt;=27,INDEX($DC:$DC,$GH436+27),"")</f>
      </c>
      <c r="EG436">
        <f>IF($GI436&gt;=28,INDEX($DC:$DC,$GH436+28),"")</f>
      </c>
      <c r="EH436">
        <f>IF($GI436&gt;=29,INDEX($DC:$DC,$GH436+29),"")</f>
      </c>
      <c r="EI436">
        <f>IF($GI436&gt;=30,INDEX($DC:$DC,$GH436+30),"")</f>
      </c>
      <c r="EJ436">
        <f>IF($GI436&gt;=31,INDEX($DC:$DC,$GH436+31),"")</f>
      </c>
      <c r="EK436">
        <f>IF($GI436&gt;=32,INDEX($DC:$DC,$GH436+32),"")</f>
      </c>
      <c r="EL436">
        <f>IF($GI436&gt;=33,INDEX($DC:$DC,$GH436+33),"")</f>
      </c>
      <c r="EM436">
        <f>IF($GI436&gt;=34,INDEX($DC:$DC,$GH436+34),"")</f>
      </c>
      <c r="EN436">
        <f>IF($GI436&gt;=35,INDEX($DC:$DC,$GH436+35),"")</f>
      </c>
      <c r="EO436">
        <f>IF($GI436&gt;=36,INDEX($DC:$DC,$GH436+36),"")</f>
      </c>
      <c r="EP436">
        <f>IF($GI436&gt;=37,INDEX($DC:$DC,$GH436+37),"")</f>
      </c>
      <c r="EQ436">
        <f>IF($GI436&gt;=38,INDEX($DC:$DC,$GH436+38),"")</f>
      </c>
      <c r="ER436">
        <f>IF($GI436&gt;=39,INDEX($DC:$DC,$GH436+39),"")</f>
      </c>
      <c r="ES436">
        <f>IF($GI436&gt;=40,INDEX($DC:$DC,$GH436+40),"")</f>
      </c>
      <c r="ET436">
        <f>IF($GI436&gt;=1,INDEX($DD:$DD,$GH436+1),"")</f>
      </c>
      <c r="EU436">
        <f>IF($GI436&gt;=2,INDEX($DD:$DD,$GH436+2),"")</f>
      </c>
      <c r="EV436">
        <f>IF($GI436&gt;=3,INDEX($DD:$DD,$GH436+3),"")</f>
      </c>
      <c r="EW436">
        <f>IF($GI436&gt;=4,INDEX($DD:$DD,$GH436+4),"")</f>
      </c>
      <c r="EX436">
        <f>IF($GI436&gt;=5,INDEX($DD:$DD,$GH436+5),"")</f>
      </c>
      <c r="EY436">
        <f>IF($GI436&gt;=6,INDEX($DD:$DD,$GH436+6),"")</f>
      </c>
      <c r="EZ436">
        <f>IF($GI436&gt;=7,INDEX($DD:$DD,$GH436+7),"")</f>
      </c>
      <c r="FA436">
        <f>IF($GI436&gt;=8,INDEX($DD:$DD,$GH436+8),"")</f>
      </c>
      <c r="FB436">
        <f>IF($GI436&gt;=9,INDEX($DD:$DD,$GH436+9),"")</f>
      </c>
      <c r="FC436">
        <f>IF($GI436&gt;=10,INDEX($DD:$DD,$GH436+10),"")</f>
      </c>
      <c r="FD436">
        <f>IF($GI436&gt;=11,INDEX($DD:$DD,$GH436+11),"")</f>
      </c>
      <c r="FE436">
        <f>IF($GI436&gt;=12,INDEX($DD:$DD,$GH436+12),"")</f>
      </c>
      <c r="FF436">
        <f>IF($GI436&gt;=13,INDEX($DD:$DD,$GH436+13),"")</f>
      </c>
      <c r="FG436">
        <f>IF($GI436&gt;=14,INDEX($DD:$DD,$GH436+14),"")</f>
      </c>
      <c r="FH436">
        <f>IF($GI436&gt;=15,INDEX($DD:$DD,$GH436+15),"")</f>
      </c>
      <c r="FI436">
        <f>IF($GI436&gt;=16,INDEX($DD:$DD,$GH436+16),"")</f>
      </c>
      <c r="FJ436">
        <f>IF($GI436&gt;=17,INDEX($DD:$DD,$GH436+17),"")</f>
      </c>
      <c r="FK436">
        <f>IF($GI436&gt;=18,INDEX($DD:$DD,$GH436+18),"")</f>
      </c>
      <c r="FL436">
        <f>IF($GI436&gt;=19,INDEX($DD:$DD,$GH436+19),"")</f>
      </c>
      <c r="FM436">
        <f>IF($GI436&gt;=20,INDEX($DD:$DD,$GH436+20),"")</f>
      </c>
      <c r="FN436">
        <f>IF($GI436&gt;=21,INDEX($DD:$DD,$GH436+21),"")</f>
      </c>
      <c r="FO436">
        <f>IF($GI436&gt;=22,INDEX($DD:$DD,$GH436+22),"")</f>
      </c>
      <c r="FP436">
        <f>IF($GI436&gt;=23,INDEX($DD:$DD,$GH436+23),"")</f>
      </c>
      <c r="FQ436">
        <f>IF($GI436&gt;=24,INDEX($DD:$DD,$GH436+24),"")</f>
      </c>
      <c r="FR436">
        <f>IF($GI436&gt;=25,INDEX($DD:$DD,$GH436+25),"")</f>
      </c>
      <c r="FS436">
        <f>IF($GI436&gt;=26,INDEX($DD:$DD,$GH436+26),"")</f>
      </c>
      <c r="FT436">
        <f>IF($GI436&gt;=27,INDEX($DD:$DD,$GH436+27),"")</f>
      </c>
      <c r="FU436">
        <f>IF($GI436&gt;=28,INDEX($DD:$DD,$GH436+28),"")</f>
      </c>
      <c r="FV436">
        <f>IF($GI436&gt;=29,INDEX($DD:$DD,$GH436+29),"")</f>
      </c>
      <c r="FW436">
        <f>IF($GI436&gt;=30,INDEX($DD:$DD,$GH436+30),"")</f>
      </c>
      <c r="FX436">
        <f>IF($GI436&gt;=31,INDEX($DD:$DD,$GH436+31),"")</f>
      </c>
      <c r="FY436">
        <f>IF($GI436&gt;=32,INDEX($DD:$DD,$GH436+32),"")</f>
      </c>
      <c r="FZ436">
        <f>IF($GI436&gt;=33,INDEX($DD:$DD,$GH436+33),"")</f>
      </c>
      <c r="GA436">
        <f>IF($GI436&gt;=34,INDEX($DD:$DD,$GH436+34),"")</f>
      </c>
      <c r="GB436">
        <f>IF($GI436&gt;=35,INDEX($DD:$DD,$GH436+35),"")</f>
      </c>
      <c r="GC436">
        <f>IF($GI436&gt;=36,INDEX($DD:$DD,$GH436+36),"")</f>
      </c>
      <c r="GD436">
        <f>IF($GI436&gt;=37,INDEX($DD:$DD,$GH436+37),"")</f>
      </c>
      <c r="GE436">
        <f>IF($GI436&gt;=38,INDEX($DD:$DD,$GH436+38),"")</f>
      </c>
      <c r="GF436">
        <f>IF($GI436&gt;=39,INDEX($DD:$DD,$GH436+39),"")</f>
      </c>
      <c r="GG436">
        <f>IF($GI436&gt;=40,INDEX($DD:$DD,$GH436+40),"")</f>
      </c>
      <c r="GH436">
        <f>IFERROR(MATCH($DB436,$DC$2:$DC$148,0)+1,0)</f>
      </c>
      <c r="GI436">
        <f>IFERROR(INDEX($DE$2:$DE$148,MATCH($DB436,$DC$2:$DC$148,0)),0)</f>
      </c>
      <c r="GJ436">
        <f>IFERROR(MATCH($S436,$DF$436:$ES$436,0),0)</f>
      </c>
      <c r="GK436">
        <f>IF($GJ436&gt;0,INDEX($ET$436:$GG$436,$GJ436),"")</f>
      </c>
      <c r="GN436">
        <f>IF($IW436&gt;=1,INDEX($GL:$GL,$IV436+1),"")</f>
      </c>
      <c r="GO436">
        <f>IF($IW436&gt;=2,INDEX($GL:$GL,$IV436+2),"")</f>
      </c>
      <c r="GP436">
        <f>IF($IW436&gt;=3,INDEX($GL:$GL,$IV436+3),"")</f>
      </c>
      <c r="GQ436">
        <f>IF($IW436&gt;=4,INDEX($GL:$GL,$IV436+4),"")</f>
      </c>
      <c r="GR436">
        <f>IF($IW436&gt;=5,INDEX($GL:$GL,$IV436+5),"")</f>
      </c>
      <c r="GS436">
        <f>IF($IW436&gt;=6,INDEX($GL:$GL,$IV436+6),"")</f>
      </c>
      <c r="GT436">
        <f>IF($IW436&gt;=7,INDEX($GL:$GL,$IV436+7),"")</f>
      </c>
      <c r="GU436">
        <f>IF($IW436&gt;=8,INDEX($GL:$GL,$IV436+8),"")</f>
      </c>
      <c r="GV436">
        <f>IF($IW436&gt;=9,INDEX($GL:$GL,$IV436+9),"")</f>
      </c>
      <c r="GW436">
        <f>IF($IW436&gt;=10,INDEX($GL:$GL,$IV436+10),"")</f>
      </c>
      <c r="GX436">
        <f>IF($IW436&gt;=11,INDEX($GL:$GL,$IV436+11),"")</f>
      </c>
      <c r="GY436">
        <f>IF($IW436&gt;=12,INDEX($GL:$GL,$IV436+12),"")</f>
      </c>
      <c r="GZ436">
        <f>IF($IW436&gt;=13,INDEX($GL:$GL,$IV436+13),"")</f>
      </c>
      <c r="HA436">
        <f>IF($IW436&gt;=14,INDEX($GL:$GL,$IV436+14),"")</f>
      </c>
      <c r="HB436">
        <f>IF($IW436&gt;=15,INDEX($GL:$GL,$IV436+15),"")</f>
      </c>
      <c r="HC436">
        <f>IF($IW436&gt;=16,INDEX($GL:$GL,$IV436+16),"")</f>
      </c>
      <c r="HD436">
        <f>IF($IW436&gt;=17,INDEX($GL:$GL,$IV436+17),"")</f>
      </c>
      <c r="HE436">
        <f>IF($IW436&gt;=18,INDEX($GL:$GL,$IV436+18),"")</f>
      </c>
      <c r="HF436">
        <f>IF($IW436&gt;=19,INDEX($GL:$GL,$IV436+19),"")</f>
      </c>
      <c r="HG436">
        <f>IF($IW436&gt;=20,INDEX($GL:$GL,$IV436+20),"")</f>
      </c>
      <c r="HH436">
        <f>IF($IW436&gt;=21,INDEX($GL:$GL,$IV436+21),"")</f>
      </c>
      <c r="HI436">
        <f>IF($IW436&gt;=22,INDEX($GL:$GL,$IV436+22),"")</f>
      </c>
      <c r="HJ436">
        <f>IF($IW436&gt;=23,INDEX($GL:$GL,$IV436+23),"")</f>
      </c>
      <c r="HK436">
        <f>IF($IW436&gt;=24,INDEX($GL:$GL,$IV436+24),"")</f>
      </c>
      <c r="HL436">
        <f>IF($IW436&gt;=25,INDEX($GL:$GL,$IV436+25),"")</f>
      </c>
      <c r="HM436">
        <f>IF($IW436&gt;=26,INDEX($GL:$GL,$IV436+26),"")</f>
      </c>
      <c r="HN436">
        <f>IF($IW436&gt;=27,INDEX($GL:$GL,$IV436+27),"")</f>
      </c>
      <c r="HO436">
        <f>IF($IW436&gt;=28,INDEX($GL:$GL,$IV436+28),"")</f>
      </c>
      <c r="HP436">
        <f>IF($IW436&gt;=29,INDEX($GL:$GL,$IV436+29),"")</f>
      </c>
      <c r="HQ436">
        <f>IF($IW436&gt;=30,INDEX($GL:$GL,$IV436+30),"")</f>
      </c>
      <c r="HR436">
        <f>IF($IW436&gt;=31,INDEX($GL:$GL,$IV436+31),"")</f>
      </c>
      <c r="HS436">
        <f>IF($IW436&gt;=32,INDEX($GL:$GL,$IV436+32),"")</f>
      </c>
      <c r="HT436">
        <f>IF($IW436&gt;=33,INDEX($GL:$GL,$IV436+33),"")</f>
      </c>
      <c r="HU436">
        <f>IF($IW436&gt;=34,INDEX($GL:$GL,$IV436+34),"")</f>
      </c>
      <c r="HV436">
        <f>IF($IW436&gt;=35,INDEX($GL:$GL,$IV436+35),"")</f>
      </c>
      <c r="HW436">
        <f>IF($IW436&gt;=36,INDEX($GL:$GL,$IV436+36),"")</f>
      </c>
      <c r="HX436">
        <f>IF($IW436&gt;=37,INDEX($GL:$GL,$IV436+37),"")</f>
      </c>
      <c r="HY436">
        <f>IF($IW436&gt;=38,INDEX($GL:$GL,$IV436+38),"")</f>
      </c>
      <c r="HZ436">
        <f>IF($IW436&gt;=39,INDEX($GL:$GL,$IV436+39),"")</f>
      </c>
      <c r="IA436">
        <f>IF($IW436&gt;=40,INDEX($GL:$GL,$IV436+40),"")</f>
      </c>
      <c r="IB436">
        <f>IF($IW436&gt;=41,INDEX($GL:$GL,$IV436+41),"")</f>
      </c>
      <c r="IC436">
        <f>IF($IW436&gt;=42,INDEX($GL:$GL,$IV436+42),"")</f>
      </c>
      <c r="ID436">
        <f>IF($IW436&gt;=43,INDEX($GL:$GL,$IV436+43),"")</f>
      </c>
      <c r="IE436">
        <f>IF($IW436&gt;=44,INDEX($GL:$GL,$IV436+44),"")</f>
      </c>
      <c r="IF436">
        <f>IF($IW436&gt;=45,INDEX($GL:$GL,$IV436+45),"")</f>
      </c>
      <c r="IG436">
        <f>IF($IW436&gt;=46,INDEX($GL:$GL,$IV436+46),"")</f>
      </c>
      <c r="IH436">
        <f>IF($IW436&gt;=47,INDEX($GL:$GL,$IV436+47),"")</f>
      </c>
      <c r="II436">
        <f>IF($IW436&gt;=48,INDEX($GL:$GL,$IV436+48),"")</f>
      </c>
      <c r="IJ436">
        <f>IF($IW436&gt;=49,INDEX($GL:$GL,$IV436+49),"")</f>
      </c>
      <c r="IK436">
        <f>IF($IW436&gt;=50,INDEX($GL:$GL,$IV436+50),"")</f>
      </c>
      <c r="IL436">
        <f>IF($IW436&gt;=51,INDEX($GL:$GL,$IV436+51),"")</f>
      </c>
      <c r="IM436">
        <f>IF($IW436&gt;=52,INDEX($GL:$GL,$IV436+52),"")</f>
      </c>
      <c r="IN436">
        <f>IF($IW436&gt;=53,INDEX($GL:$GL,$IV436+53),"")</f>
      </c>
      <c r="IO436">
        <f>IF($IW436&gt;=54,INDEX($GL:$GL,$IV436+54),"")</f>
      </c>
      <c r="IP436">
        <f>IF($IW436&gt;=55,INDEX($GL:$GL,$IV436+55),"")</f>
      </c>
      <c r="IQ436">
        <f>IF($IW436&gt;=56,INDEX($GL:$GL,$IV436+56),"")</f>
      </c>
      <c r="IR436">
        <f>IF($IW436&gt;=57,INDEX($GL:$GL,$IV436+57),"")</f>
      </c>
      <c r="IS436">
        <f>IF($IW436&gt;=58,INDEX($GL:$GL,$IV436+58),"")</f>
      </c>
      <c r="IT436">
        <f>IF($IW436&gt;=59,INDEX($GL:$GL,$IV436+59),"")</f>
      </c>
      <c r="IU436">
        <f>IF($IW436&gt;=60,INDEX($GL:$GL,$IV436+60),"")</f>
      </c>
      <c r="IV436">
        <f>IFERROR(MATCH($GK436,$GL$2:$GL$324,0)+1,0)</f>
      </c>
      <c r="IW436">
        <f>IFERROR(INDEX($GM$2:$GM$324,MATCH($GK436,$GL$2:$GL$324,0)),0)</f>
      </c>
      <c r="IX436" t="s">
        <v>34</v>
      </c>
      <c r="IY436" t="s">
        <v>34</v>
      </c>
    </row>
    <row r="437" spans="1:259" x14ac:dyDescent="0.25">
      <c r="K437">
        <f>IF(OR($N437="",$J437=""),"",IFERROR($N437/$J437,0))</f>
      </c>
      <c r="L437">
        <f>IF($N437="","",
SUM($M437,$O437,$T437,$P437,$R437)*
(1-IF($U437="",0,VALUE($U437)/100)))</f>
      </c>
      <c r="M437">
        <f>IF($N437="","",$N437)</f>
      </c>
      <c r="O437">
        <f>IF($N437="","",
IF($H437="","",
IF(ISNUMBER(SEARCH("exempt",LOWER($H437))),0,
$N437*(VALUE(SUBSTITUTE($H437,"%",""))/100))))</f>
      </c>
      <c r="V437">
        <f>IFERROR(IF(FIND(" - ",$E437)&gt;0,MID($E437,FIND(" - ",$E437)+3,LEN($E437)),""),"")</f>
      </c>
      <c r="AE437" t="s">
        <v>1018</v>
      </c>
      <c r="AJ437">
        <f>IFERROR(LEFT($E437,FIND(" - ",$E437)-1),$E437)</f>
      </c>
      <c r="AM437">
        <f>IF($CB437&gt;=1,INDEX($AK:$AK,$CA437+1),"")</f>
      </c>
      <c r="AN437">
        <f>IF($CB437&gt;=2,INDEX($AK:$AK,$CA437+2),"")</f>
      </c>
      <c r="AO437">
        <f>IF($CB437&gt;=3,INDEX($AK:$AK,$CA437+3),"")</f>
      </c>
      <c r="AP437">
        <f>IF($CB437&gt;=4,INDEX($AK:$AK,$CA437+4),"")</f>
      </c>
      <c r="AQ437">
        <f>IF($CB437&gt;=5,INDEX($AK:$AK,$CA437+5),"")</f>
      </c>
      <c r="AR437">
        <f>IF($CB437&gt;=6,INDEX($AK:$AK,$CA437+6),"")</f>
      </c>
      <c r="AS437">
        <f>IF($CB437&gt;=7,INDEX($AK:$AK,$CA437+7),"")</f>
      </c>
      <c r="AT437">
        <f>IF($CB437&gt;=8,INDEX($AK:$AK,$CA437+8),"")</f>
      </c>
      <c r="AU437">
        <f>IF($CB437&gt;=9,INDEX($AK:$AK,$CA437+9),"")</f>
      </c>
      <c r="AV437">
        <f>IF($CB437&gt;=10,INDEX($AK:$AK,$CA437+10),"")</f>
      </c>
      <c r="AW437">
        <f>IF($CB437&gt;=11,INDEX($AK:$AK,$CA437+11),"")</f>
      </c>
      <c r="AX437">
        <f>IF($CB437&gt;=12,INDEX($AK:$AK,$CA437+12),"")</f>
      </c>
      <c r="AY437">
        <f>IF($CB437&gt;=13,INDEX($AK:$AK,$CA437+13),"")</f>
      </c>
      <c r="AZ437">
        <f>IF($CB437&gt;=14,INDEX($AK:$AK,$CA437+14),"")</f>
      </c>
      <c r="BA437">
        <f>IF($CB437&gt;=15,INDEX($AK:$AK,$CA437+15),"")</f>
      </c>
      <c r="BB437">
        <f>IF($CB437&gt;=16,INDEX($AK:$AK,$CA437+16),"")</f>
      </c>
      <c r="BC437">
        <f>IF($CB437&gt;=17,INDEX($AK:$AK,$CA437+17),"")</f>
      </c>
      <c r="BD437">
        <f>IF($CB437&gt;=18,INDEX($AK:$AK,$CA437+18),"")</f>
      </c>
      <c r="BE437">
        <f>IF($CB437&gt;=19,INDEX($AK:$AK,$CA437+19),"")</f>
      </c>
      <c r="BF437">
        <f>IF($CB437&gt;=20,INDEX($AK:$AK,$CA437+20),"")</f>
      </c>
      <c r="BG437">
        <f>IF($CB437&gt;=21,INDEX($AK:$AK,$CA437+21),"")</f>
      </c>
      <c r="BH437">
        <f>IF($CB437&gt;=22,INDEX($AK:$AK,$CA437+22),"")</f>
      </c>
      <c r="BI437">
        <f>IF($CB437&gt;=23,INDEX($AK:$AK,$CA437+23),"")</f>
      </c>
      <c r="BJ437">
        <f>IF($CB437&gt;=24,INDEX($AK:$AK,$CA437+24),"")</f>
      </c>
      <c r="BK437">
        <f>IF($CB437&gt;=25,INDEX($AK:$AK,$CA437+25),"")</f>
      </c>
      <c r="BL437">
        <f>IF($CB437&gt;=26,INDEX($AK:$AK,$CA437+26),"")</f>
      </c>
      <c r="BM437">
        <f>IF($CB437&gt;=27,INDEX($AK:$AK,$CA437+27),"")</f>
      </c>
      <c r="BN437">
        <f>IF($CB437&gt;=28,INDEX($AK:$AK,$CA437+28),"")</f>
      </c>
      <c r="BO437">
        <f>IF($CB437&gt;=29,INDEX($AK:$AK,$CA437+29),"")</f>
      </c>
      <c r="BP437">
        <f>IF($CB437&gt;=30,INDEX($AK:$AK,$CA437+30),"")</f>
      </c>
      <c r="BQ437">
        <f>IF($CB437&gt;=31,INDEX($AK:$AK,$CA437+31),"")</f>
      </c>
      <c r="BR437">
        <f>IF($CB437&gt;=32,INDEX($AK:$AK,$CA437+32),"")</f>
      </c>
      <c r="BS437">
        <f>IF($CB437&gt;=33,INDEX($AK:$AK,$CA437+33),"")</f>
      </c>
      <c r="BT437">
        <f>IF($CB437&gt;=34,INDEX($AK:$AK,$CA437+34),"")</f>
      </c>
      <c r="BU437">
        <f>IF($CB437&gt;=35,INDEX($AK:$AK,$CA437+35),"")</f>
      </c>
      <c r="BV437">
        <f>IF($CB437&gt;=36,INDEX($AK:$AK,$CA437+36),"")</f>
      </c>
      <c r="BW437">
        <f>IF($CB437&gt;=37,INDEX($AK:$AK,$CA437+37),"")</f>
      </c>
      <c r="BX437">
        <f>IF($CB437&gt;=38,INDEX($AK:$AK,$CA437+38),"")</f>
      </c>
      <c r="BY437">
        <f>IF($CB437&gt;=39,INDEX($AK:$AK,$CA437+39),"")</f>
      </c>
      <c r="BZ437">
        <f>IF($CB437&gt;=40,INDEX($AK:$AK,$CA437+40),"")</f>
      </c>
      <c r="CA437">
        <f>IFERROR(MATCH($AJ437,$AK$2:$AK$134,0)+1,0)</f>
      </c>
      <c r="CB437">
        <f>IFERROR(INDEX($AL$2:$AL$134,MATCH($AJ437,$AK$2:$AK$134,0)),0)</f>
      </c>
      <c r="CC437">
        <f>IFERROR(LEFT($F437,FIND(" - ",$F437)-1),$F437)</f>
      </c>
      <c r="CF437">
        <f>IF($DA437&gt;=1,INDEX($CD:$CD,$CZ437+1),"")</f>
      </c>
      <c r="CG437">
        <f>IF($DA437&gt;=2,INDEX($CD:$CD,$CZ437+2),"")</f>
      </c>
      <c r="CH437">
        <f>IF($DA437&gt;=3,INDEX($CD:$CD,$CZ437+3),"")</f>
      </c>
      <c r="CI437">
        <f>IF($DA437&gt;=4,INDEX($CD:$CD,$CZ437+4),"")</f>
      </c>
      <c r="CJ437">
        <f>IF($DA437&gt;=5,INDEX($CD:$CD,$CZ437+5),"")</f>
      </c>
      <c r="CK437">
        <f>IF($DA437&gt;=6,INDEX($CD:$CD,$CZ437+6),"")</f>
      </c>
      <c r="CL437">
        <f>IF($DA437&gt;=7,INDEX($CD:$CD,$CZ437+7),"")</f>
      </c>
      <c r="CM437">
        <f>IF($DA437&gt;=8,INDEX($CD:$CD,$CZ437+8),"")</f>
      </c>
      <c r="CN437">
        <f>IF($DA437&gt;=9,INDEX($CD:$CD,$CZ437+9),"")</f>
      </c>
      <c r="CO437">
        <f>IF($DA437&gt;=10,INDEX($CD:$CD,$CZ437+10),"")</f>
      </c>
      <c r="CP437">
        <f>IF($DA437&gt;=11,INDEX($CD:$CD,$CZ437+11),"")</f>
      </c>
      <c r="CQ437">
        <f>IF($DA437&gt;=12,INDEX($CD:$CD,$CZ437+12),"")</f>
      </c>
      <c r="CR437">
        <f>IF($DA437&gt;=13,INDEX($CD:$CD,$CZ437+13),"")</f>
      </c>
      <c r="CS437">
        <f>IF($DA437&gt;=14,INDEX($CD:$CD,$CZ437+14),"")</f>
      </c>
      <c r="CT437">
        <f>IF($DA437&gt;=15,INDEX($CD:$CD,$CZ437+15),"")</f>
      </c>
      <c r="CU437">
        <f>IF($DA437&gt;=16,INDEX($CD:$CD,$CZ437+16),"")</f>
      </c>
      <c r="CV437">
        <f>IF($DA437&gt;=17,INDEX($CD:$CD,$CZ437+17),"")</f>
      </c>
      <c r="CW437">
        <f>IF($DA437&gt;=18,INDEX($CD:$CD,$CZ437+18),"")</f>
      </c>
      <c r="CX437">
        <f>IF($DA437&gt;=19,INDEX($CD:$CD,$CZ437+19),"")</f>
      </c>
      <c r="CY437">
        <f>IF($DA437&gt;=20,INDEX($CD:$CD,$CZ437+20),"")</f>
      </c>
      <c r="CZ437">
        <f>IFERROR(MATCH($CC437,$CD$2:$CD$263,0)+1,0)</f>
      </c>
      <c r="DA437">
        <f>IFERROR(INDEX($CE$2:$CE$263,MATCH($CC437,$CD$2:$CD$263,0)),0)</f>
      </c>
      <c r="DB437">
        <f>IFERROR(INDEX($AI:$AI,MATCH($H437,$AH:$AH,0))&amp;"","")</f>
      </c>
      <c r="DF437">
        <f>IF($GI437&gt;=1,INDEX($DC:$DC,$GH437+1),"")</f>
      </c>
      <c r="DG437">
        <f>IF($GI437&gt;=2,INDEX($DC:$DC,$GH437+2),"")</f>
      </c>
      <c r="DH437">
        <f>IF($GI437&gt;=3,INDEX($DC:$DC,$GH437+3),"")</f>
      </c>
      <c r="DI437">
        <f>IF($GI437&gt;=4,INDEX($DC:$DC,$GH437+4),"")</f>
      </c>
      <c r="DJ437">
        <f>IF($GI437&gt;=5,INDEX($DC:$DC,$GH437+5),"")</f>
      </c>
      <c r="DK437">
        <f>IF($GI437&gt;=6,INDEX($DC:$DC,$GH437+6),"")</f>
      </c>
      <c r="DL437">
        <f>IF($GI437&gt;=7,INDEX($DC:$DC,$GH437+7),"")</f>
      </c>
      <c r="DM437">
        <f>IF($GI437&gt;=8,INDEX($DC:$DC,$GH437+8),"")</f>
      </c>
      <c r="DN437">
        <f>IF($GI437&gt;=9,INDEX($DC:$DC,$GH437+9),"")</f>
      </c>
      <c r="DO437">
        <f>IF($GI437&gt;=10,INDEX($DC:$DC,$GH437+10),"")</f>
      </c>
      <c r="DP437">
        <f>IF($GI437&gt;=11,INDEX($DC:$DC,$GH437+11),"")</f>
      </c>
      <c r="DQ437">
        <f>IF($GI437&gt;=12,INDEX($DC:$DC,$GH437+12),"")</f>
      </c>
      <c r="DR437">
        <f>IF($GI437&gt;=13,INDEX($DC:$DC,$GH437+13),"")</f>
      </c>
      <c r="DS437">
        <f>IF($GI437&gt;=14,INDEX($DC:$DC,$GH437+14),"")</f>
      </c>
      <c r="DT437">
        <f>IF($GI437&gt;=15,INDEX($DC:$DC,$GH437+15),"")</f>
      </c>
      <c r="DU437">
        <f>IF($GI437&gt;=16,INDEX($DC:$DC,$GH437+16),"")</f>
      </c>
      <c r="DV437">
        <f>IF($GI437&gt;=17,INDEX($DC:$DC,$GH437+17),"")</f>
      </c>
      <c r="DW437">
        <f>IF($GI437&gt;=18,INDEX($DC:$DC,$GH437+18),"")</f>
      </c>
      <c r="DX437">
        <f>IF($GI437&gt;=19,INDEX($DC:$DC,$GH437+19),"")</f>
      </c>
      <c r="DY437">
        <f>IF($GI437&gt;=20,INDEX($DC:$DC,$GH437+20),"")</f>
      </c>
      <c r="DZ437">
        <f>IF($GI437&gt;=21,INDEX($DC:$DC,$GH437+21),"")</f>
      </c>
      <c r="EA437">
        <f>IF($GI437&gt;=22,INDEX($DC:$DC,$GH437+22),"")</f>
      </c>
      <c r="EB437">
        <f>IF($GI437&gt;=23,INDEX($DC:$DC,$GH437+23),"")</f>
      </c>
      <c r="EC437">
        <f>IF($GI437&gt;=24,INDEX($DC:$DC,$GH437+24),"")</f>
      </c>
      <c r="ED437">
        <f>IF($GI437&gt;=25,INDEX($DC:$DC,$GH437+25),"")</f>
      </c>
      <c r="EE437">
        <f>IF($GI437&gt;=26,INDEX($DC:$DC,$GH437+26),"")</f>
      </c>
      <c r="EF437">
        <f>IF($GI437&gt;=27,INDEX($DC:$DC,$GH437+27),"")</f>
      </c>
      <c r="EG437">
        <f>IF($GI437&gt;=28,INDEX($DC:$DC,$GH437+28),"")</f>
      </c>
      <c r="EH437">
        <f>IF($GI437&gt;=29,INDEX($DC:$DC,$GH437+29),"")</f>
      </c>
      <c r="EI437">
        <f>IF($GI437&gt;=30,INDEX($DC:$DC,$GH437+30),"")</f>
      </c>
      <c r="EJ437">
        <f>IF($GI437&gt;=31,INDEX($DC:$DC,$GH437+31),"")</f>
      </c>
      <c r="EK437">
        <f>IF($GI437&gt;=32,INDEX($DC:$DC,$GH437+32),"")</f>
      </c>
      <c r="EL437">
        <f>IF($GI437&gt;=33,INDEX($DC:$DC,$GH437+33),"")</f>
      </c>
      <c r="EM437">
        <f>IF($GI437&gt;=34,INDEX($DC:$DC,$GH437+34),"")</f>
      </c>
      <c r="EN437">
        <f>IF($GI437&gt;=35,INDEX($DC:$DC,$GH437+35),"")</f>
      </c>
      <c r="EO437">
        <f>IF($GI437&gt;=36,INDEX($DC:$DC,$GH437+36),"")</f>
      </c>
      <c r="EP437">
        <f>IF($GI437&gt;=37,INDEX($DC:$DC,$GH437+37),"")</f>
      </c>
      <c r="EQ437">
        <f>IF($GI437&gt;=38,INDEX($DC:$DC,$GH437+38),"")</f>
      </c>
      <c r="ER437">
        <f>IF($GI437&gt;=39,INDEX($DC:$DC,$GH437+39),"")</f>
      </c>
      <c r="ES437">
        <f>IF($GI437&gt;=40,INDEX($DC:$DC,$GH437+40),"")</f>
      </c>
      <c r="ET437">
        <f>IF($GI437&gt;=1,INDEX($DD:$DD,$GH437+1),"")</f>
      </c>
      <c r="EU437">
        <f>IF($GI437&gt;=2,INDEX($DD:$DD,$GH437+2),"")</f>
      </c>
      <c r="EV437">
        <f>IF($GI437&gt;=3,INDEX($DD:$DD,$GH437+3),"")</f>
      </c>
      <c r="EW437">
        <f>IF($GI437&gt;=4,INDEX($DD:$DD,$GH437+4),"")</f>
      </c>
      <c r="EX437">
        <f>IF($GI437&gt;=5,INDEX($DD:$DD,$GH437+5),"")</f>
      </c>
      <c r="EY437">
        <f>IF($GI437&gt;=6,INDEX($DD:$DD,$GH437+6),"")</f>
      </c>
      <c r="EZ437">
        <f>IF($GI437&gt;=7,INDEX($DD:$DD,$GH437+7),"")</f>
      </c>
      <c r="FA437">
        <f>IF($GI437&gt;=8,INDEX($DD:$DD,$GH437+8),"")</f>
      </c>
      <c r="FB437">
        <f>IF($GI437&gt;=9,INDEX($DD:$DD,$GH437+9),"")</f>
      </c>
      <c r="FC437">
        <f>IF($GI437&gt;=10,INDEX($DD:$DD,$GH437+10),"")</f>
      </c>
      <c r="FD437">
        <f>IF($GI437&gt;=11,INDEX($DD:$DD,$GH437+11),"")</f>
      </c>
      <c r="FE437">
        <f>IF($GI437&gt;=12,INDEX($DD:$DD,$GH437+12),"")</f>
      </c>
      <c r="FF437">
        <f>IF($GI437&gt;=13,INDEX($DD:$DD,$GH437+13),"")</f>
      </c>
      <c r="FG437">
        <f>IF($GI437&gt;=14,INDEX($DD:$DD,$GH437+14),"")</f>
      </c>
      <c r="FH437">
        <f>IF($GI437&gt;=15,INDEX($DD:$DD,$GH437+15),"")</f>
      </c>
      <c r="FI437">
        <f>IF($GI437&gt;=16,INDEX($DD:$DD,$GH437+16),"")</f>
      </c>
      <c r="FJ437">
        <f>IF($GI437&gt;=17,INDEX($DD:$DD,$GH437+17),"")</f>
      </c>
      <c r="FK437">
        <f>IF($GI437&gt;=18,INDEX($DD:$DD,$GH437+18),"")</f>
      </c>
      <c r="FL437">
        <f>IF($GI437&gt;=19,INDEX($DD:$DD,$GH437+19),"")</f>
      </c>
      <c r="FM437">
        <f>IF($GI437&gt;=20,INDEX($DD:$DD,$GH437+20),"")</f>
      </c>
      <c r="FN437">
        <f>IF($GI437&gt;=21,INDEX($DD:$DD,$GH437+21),"")</f>
      </c>
      <c r="FO437">
        <f>IF($GI437&gt;=22,INDEX($DD:$DD,$GH437+22),"")</f>
      </c>
      <c r="FP437">
        <f>IF($GI437&gt;=23,INDEX($DD:$DD,$GH437+23),"")</f>
      </c>
      <c r="FQ437">
        <f>IF($GI437&gt;=24,INDEX($DD:$DD,$GH437+24),"")</f>
      </c>
      <c r="FR437">
        <f>IF($GI437&gt;=25,INDEX($DD:$DD,$GH437+25),"")</f>
      </c>
      <c r="FS437">
        <f>IF($GI437&gt;=26,INDEX($DD:$DD,$GH437+26),"")</f>
      </c>
      <c r="FT437">
        <f>IF($GI437&gt;=27,INDEX($DD:$DD,$GH437+27),"")</f>
      </c>
      <c r="FU437">
        <f>IF($GI437&gt;=28,INDEX($DD:$DD,$GH437+28),"")</f>
      </c>
      <c r="FV437">
        <f>IF($GI437&gt;=29,INDEX($DD:$DD,$GH437+29),"")</f>
      </c>
      <c r="FW437">
        <f>IF($GI437&gt;=30,INDEX($DD:$DD,$GH437+30),"")</f>
      </c>
      <c r="FX437">
        <f>IF($GI437&gt;=31,INDEX($DD:$DD,$GH437+31),"")</f>
      </c>
      <c r="FY437">
        <f>IF($GI437&gt;=32,INDEX($DD:$DD,$GH437+32),"")</f>
      </c>
      <c r="FZ437">
        <f>IF($GI437&gt;=33,INDEX($DD:$DD,$GH437+33),"")</f>
      </c>
      <c r="GA437">
        <f>IF($GI437&gt;=34,INDEX($DD:$DD,$GH437+34),"")</f>
      </c>
      <c r="GB437">
        <f>IF($GI437&gt;=35,INDEX($DD:$DD,$GH437+35),"")</f>
      </c>
      <c r="GC437">
        <f>IF($GI437&gt;=36,INDEX($DD:$DD,$GH437+36),"")</f>
      </c>
      <c r="GD437">
        <f>IF($GI437&gt;=37,INDEX($DD:$DD,$GH437+37),"")</f>
      </c>
      <c r="GE437">
        <f>IF($GI437&gt;=38,INDEX($DD:$DD,$GH437+38),"")</f>
      </c>
      <c r="GF437">
        <f>IF($GI437&gt;=39,INDEX($DD:$DD,$GH437+39),"")</f>
      </c>
      <c r="GG437">
        <f>IF($GI437&gt;=40,INDEX($DD:$DD,$GH437+40),"")</f>
      </c>
      <c r="GH437">
        <f>IFERROR(MATCH($DB437,$DC$2:$DC$148,0)+1,0)</f>
      </c>
      <c r="GI437">
        <f>IFERROR(INDEX($DE$2:$DE$148,MATCH($DB437,$DC$2:$DC$148,0)),0)</f>
      </c>
      <c r="GJ437">
        <f>IFERROR(MATCH($S437,$DF$437:$ES$437,0),0)</f>
      </c>
      <c r="GK437">
        <f>IF($GJ437&gt;0,INDEX($ET$437:$GG$437,$GJ437),"")</f>
      </c>
      <c r="GN437">
        <f>IF($IW437&gt;=1,INDEX($GL:$GL,$IV437+1),"")</f>
      </c>
      <c r="GO437">
        <f>IF($IW437&gt;=2,INDEX($GL:$GL,$IV437+2),"")</f>
      </c>
      <c r="GP437">
        <f>IF($IW437&gt;=3,INDEX($GL:$GL,$IV437+3),"")</f>
      </c>
      <c r="GQ437">
        <f>IF($IW437&gt;=4,INDEX($GL:$GL,$IV437+4),"")</f>
      </c>
      <c r="GR437">
        <f>IF($IW437&gt;=5,INDEX($GL:$GL,$IV437+5),"")</f>
      </c>
      <c r="GS437">
        <f>IF($IW437&gt;=6,INDEX($GL:$GL,$IV437+6),"")</f>
      </c>
      <c r="GT437">
        <f>IF($IW437&gt;=7,INDEX($GL:$GL,$IV437+7),"")</f>
      </c>
      <c r="GU437">
        <f>IF($IW437&gt;=8,INDEX($GL:$GL,$IV437+8),"")</f>
      </c>
      <c r="GV437">
        <f>IF($IW437&gt;=9,INDEX($GL:$GL,$IV437+9),"")</f>
      </c>
      <c r="GW437">
        <f>IF($IW437&gt;=10,INDEX($GL:$GL,$IV437+10),"")</f>
      </c>
      <c r="GX437">
        <f>IF($IW437&gt;=11,INDEX($GL:$GL,$IV437+11),"")</f>
      </c>
      <c r="GY437">
        <f>IF($IW437&gt;=12,INDEX($GL:$GL,$IV437+12),"")</f>
      </c>
      <c r="GZ437">
        <f>IF($IW437&gt;=13,INDEX($GL:$GL,$IV437+13),"")</f>
      </c>
      <c r="HA437">
        <f>IF($IW437&gt;=14,INDEX($GL:$GL,$IV437+14),"")</f>
      </c>
      <c r="HB437">
        <f>IF($IW437&gt;=15,INDEX($GL:$GL,$IV437+15),"")</f>
      </c>
      <c r="HC437">
        <f>IF($IW437&gt;=16,INDEX($GL:$GL,$IV437+16),"")</f>
      </c>
      <c r="HD437">
        <f>IF($IW437&gt;=17,INDEX($GL:$GL,$IV437+17),"")</f>
      </c>
      <c r="HE437">
        <f>IF($IW437&gt;=18,INDEX($GL:$GL,$IV437+18),"")</f>
      </c>
      <c r="HF437">
        <f>IF($IW437&gt;=19,INDEX($GL:$GL,$IV437+19),"")</f>
      </c>
      <c r="HG437">
        <f>IF($IW437&gt;=20,INDEX($GL:$GL,$IV437+20),"")</f>
      </c>
      <c r="HH437">
        <f>IF($IW437&gt;=21,INDEX($GL:$GL,$IV437+21),"")</f>
      </c>
      <c r="HI437">
        <f>IF($IW437&gt;=22,INDEX($GL:$GL,$IV437+22),"")</f>
      </c>
      <c r="HJ437">
        <f>IF($IW437&gt;=23,INDEX($GL:$GL,$IV437+23),"")</f>
      </c>
      <c r="HK437">
        <f>IF($IW437&gt;=24,INDEX($GL:$GL,$IV437+24),"")</f>
      </c>
      <c r="HL437">
        <f>IF($IW437&gt;=25,INDEX($GL:$GL,$IV437+25),"")</f>
      </c>
      <c r="HM437">
        <f>IF($IW437&gt;=26,INDEX($GL:$GL,$IV437+26),"")</f>
      </c>
      <c r="HN437">
        <f>IF($IW437&gt;=27,INDEX($GL:$GL,$IV437+27),"")</f>
      </c>
      <c r="HO437">
        <f>IF($IW437&gt;=28,INDEX($GL:$GL,$IV437+28),"")</f>
      </c>
      <c r="HP437">
        <f>IF($IW437&gt;=29,INDEX($GL:$GL,$IV437+29),"")</f>
      </c>
      <c r="HQ437">
        <f>IF($IW437&gt;=30,INDEX($GL:$GL,$IV437+30),"")</f>
      </c>
      <c r="HR437">
        <f>IF($IW437&gt;=31,INDEX($GL:$GL,$IV437+31),"")</f>
      </c>
      <c r="HS437">
        <f>IF($IW437&gt;=32,INDEX($GL:$GL,$IV437+32),"")</f>
      </c>
      <c r="HT437">
        <f>IF($IW437&gt;=33,INDEX($GL:$GL,$IV437+33),"")</f>
      </c>
      <c r="HU437">
        <f>IF($IW437&gt;=34,INDEX($GL:$GL,$IV437+34),"")</f>
      </c>
      <c r="HV437">
        <f>IF($IW437&gt;=35,INDEX($GL:$GL,$IV437+35),"")</f>
      </c>
      <c r="HW437">
        <f>IF($IW437&gt;=36,INDEX($GL:$GL,$IV437+36),"")</f>
      </c>
      <c r="HX437">
        <f>IF($IW437&gt;=37,INDEX($GL:$GL,$IV437+37),"")</f>
      </c>
      <c r="HY437">
        <f>IF($IW437&gt;=38,INDEX($GL:$GL,$IV437+38),"")</f>
      </c>
      <c r="HZ437">
        <f>IF($IW437&gt;=39,INDEX($GL:$GL,$IV437+39),"")</f>
      </c>
      <c r="IA437">
        <f>IF($IW437&gt;=40,INDEX($GL:$GL,$IV437+40),"")</f>
      </c>
      <c r="IB437">
        <f>IF($IW437&gt;=41,INDEX($GL:$GL,$IV437+41),"")</f>
      </c>
      <c r="IC437">
        <f>IF($IW437&gt;=42,INDEX($GL:$GL,$IV437+42),"")</f>
      </c>
      <c r="ID437">
        <f>IF($IW437&gt;=43,INDEX($GL:$GL,$IV437+43),"")</f>
      </c>
      <c r="IE437">
        <f>IF($IW437&gt;=44,INDEX($GL:$GL,$IV437+44),"")</f>
      </c>
      <c r="IF437">
        <f>IF($IW437&gt;=45,INDEX($GL:$GL,$IV437+45),"")</f>
      </c>
      <c r="IG437">
        <f>IF($IW437&gt;=46,INDEX($GL:$GL,$IV437+46),"")</f>
      </c>
      <c r="IH437">
        <f>IF($IW437&gt;=47,INDEX($GL:$GL,$IV437+47),"")</f>
      </c>
      <c r="II437">
        <f>IF($IW437&gt;=48,INDEX($GL:$GL,$IV437+48),"")</f>
      </c>
      <c r="IJ437">
        <f>IF($IW437&gt;=49,INDEX($GL:$GL,$IV437+49),"")</f>
      </c>
      <c r="IK437">
        <f>IF($IW437&gt;=50,INDEX($GL:$GL,$IV437+50),"")</f>
      </c>
      <c r="IL437">
        <f>IF($IW437&gt;=51,INDEX($GL:$GL,$IV437+51),"")</f>
      </c>
      <c r="IM437">
        <f>IF($IW437&gt;=52,INDEX($GL:$GL,$IV437+52),"")</f>
      </c>
      <c r="IN437">
        <f>IF($IW437&gt;=53,INDEX($GL:$GL,$IV437+53),"")</f>
      </c>
      <c r="IO437">
        <f>IF($IW437&gt;=54,INDEX($GL:$GL,$IV437+54),"")</f>
      </c>
      <c r="IP437">
        <f>IF($IW437&gt;=55,INDEX($GL:$GL,$IV437+55),"")</f>
      </c>
      <c r="IQ437">
        <f>IF($IW437&gt;=56,INDEX($GL:$GL,$IV437+56),"")</f>
      </c>
      <c r="IR437">
        <f>IF($IW437&gt;=57,INDEX($GL:$GL,$IV437+57),"")</f>
      </c>
      <c r="IS437">
        <f>IF($IW437&gt;=58,INDEX($GL:$GL,$IV437+58),"")</f>
      </c>
      <c r="IT437">
        <f>IF($IW437&gt;=59,INDEX($GL:$GL,$IV437+59),"")</f>
      </c>
      <c r="IU437">
        <f>IF($IW437&gt;=60,INDEX($GL:$GL,$IV437+60),"")</f>
      </c>
      <c r="IV437">
        <f>IFERROR(MATCH($GK437,$GL$2:$GL$324,0)+1,0)</f>
      </c>
      <c r="IW437">
        <f>IFERROR(INDEX($GM$2:$GM$324,MATCH($GK437,$GL$2:$GL$324,0)),0)</f>
      </c>
      <c r="IX437" t="s">
        <v>34</v>
      </c>
      <c r="IY437" t="s">
        <v>34</v>
      </c>
    </row>
    <row r="438" spans="1:259" x14ac:dyDescent="0.25">
      <c r="K438">
        <f>IF(OR($N438="",$J438=""),"",IFERROR($N438/$J438,0))</f>
      </c>
      <c r="L438">
        <f>IF($N438="","",
SUM($M438,$O438,$T438,$P438,$R438)*
(1-IF($U438="",0,VALUE($U438)/100)))</f>
      </c>
      <c r="M438">
        <f>IF($N438="","",$N438)</f>
      </c>
      <c r="O438">
        <f>IF($N438="","",
IF($H438="","",
IF(ISNUMBER(SEARCH("exempt",LOWER($H438))),0,
$N438*(VALUE(SUBSTITUTE($H438,"%",""))/100))))</f>
      </c>
      <c r="V438">
        <f>IFERROR(IF(FIND(" - ",$E438)&gt;0,MID($E438,FIND(" - ",$E438)+3,LEN($E438)),""),"")</f>
      </c>
      <c r="AE438" t="s">
        <v>1019</v>
      </c>
      <c r="AJ438">
        <f>IFERROR(LEFT($E438,FIND(" - ",$E438)-1),$E438)</f>
      </c>
      <c r="AM438">
        <f>IF($CB438&gt;=1,INDEX($AK:$AK,$CA438+1),"")</f>
      </c>
      <c r="AN438">
        <f>IF($CB438&gt;=2,INDEX($AK:$AK,$CA438+2),"")</f>
      </c>
      <c r="AO438">
        <f>IF($CB438&gt;=3,INDEX($AK:$AK,$CA438+3),"")</f>
      </c>
      <c r="AP438">
        <f>IF($CB438&gt;=4,INDEX($AK:$AK,$CA438+4),"")</f>
      </c>
      <c r="AQ438">
        <f>IF($CB438&gt;=5,INDEX($AK:$AK,$CA438+5),"")</f>
      </c>
      <c r="AR438">
        <f>IF($CB438&gt;=6,INDEX($AK:$AK,$CA438+6),"")</f>
      </c>
      <c r="AS438">
        <f>IF($CB438&gt;=7,INDEX($AK:$AK,$CA438+7),"")</f>
      </c>
      <c r="AT438">
        <f>IF($CB438&gt;=8,INDEX($AK:$AK,$CA438+8),"")</f>
      </c>
      <c r="AU438">
        <f>IF($CB438&gt;=9,INDEX($AK:$AK,$CA438+9),"")</f>
      </c>
      <c r="AV438">
        <f>IF($CB438&gt;=10,INDEX($AK:$AK,$CA438+10),"")</f>
      </c>
      <c r="AW438">
        <f>IF($CB438&gt;=11,INDEX($AK:$AK,$CA438+11),"")</f>
      </c>
      <c r="AX438">
        <f>IF($CB438&gt;=12,INDEX($AK:$AK,$CA438+12),"")</f>
      </c>
      <c r="AY438">
        <f>IF($CB438&gt;=13,INDEX($AK:$AK,$CA438+13),"")</f>
      </c>
      <c r="AZ438">
        <f>IF($CB438&gt;=14,INDEX($AK:$AK,$CA438+14),"")</f>
      </c>
      <c r="BA438">
        <f>IF($CB438&gt;=15,INDEX($AK:$AK,$CA438+15),"")</f>
      </c>
      <c r="BB438">
        <f>IF($CB438&gt;=16,INDEX($AK:$AK,$CA438+16),"")</f>
      </c>
      <c r="BC438">
        <f>IF($CB438&gt;=17,INDEX($AK:$AK,$CA438+17),"")</f>
      </c>
      <c r="BD438">
        <f>IF($CB438&gt;=18,INDEX($AK:$AK,$CA438+18),"")</f>
      </c>
      <c r="BE438">
        <f>IF($CB438&gt;=19,INDEX($AK:$AK,$CA438+19),"")</f>
      </c>
      <c r="BF438">
        <f>IF($CB438&gt;=20,INDEX($AK:$AK,$CA438+20),"")</f>
      </c>
      <c r="BG438">
        <f>IF($CB438&gt;=21,INDEX($AK:$AK,$CA438+21),"")</f>
      </c>
      <c r="BH438">
        <f>IF($CB438&gt;=22,INDEX($AK:$AK,$CA438+22),"")</f>
      </c>
      <c r="BI438">
        <f>IF($CB438&gt;=23,INDEX($AK:$AK,$CA438+23),"")</f>
      </c>
      <c r="BJ438">
        <f>IF($CB438&gt;=24,INDEX($AK:$AK,$CA438+24),"")</f>
      </c>
      <c r="BK438">
        <f>IF($CB438&gt;=25,INDEX($AK:$AK,$CA438+25),"")</f>
      </c>
      <c r="BL438">
        <f>IF($CB438&gt;=26,INDEX($AK:$AK,$CA438+26),"")</f>
      </c>
      <c r="BM438">
        <f>IF($CB438&gt;=27,INDEX($AK:$AK,$CA438+27),"")</f>
      </c>
      <c r="BN438">
        <f>IF($CB438&gt;=28,INDEX($AK:$AK,$CA438+28),"")</f>
      </c>
      <c r="BO438">
        <f>IF($CB438&gt;=29,INDEX($AK:$AK,$CA438+29),"")</f>
      </c>
      <c r="BP438">
        <f>IF($CB438&gt;=30,INDEX($AK:$AK,$CA438+30),"")</f>
      </c>
      <c r="BQ438">
        <f>IF($CB438&gt;=31,INDEX($AK:$AK,$CA438+31),"")</f>
      </c>
      <c r="BR438">
        <f>IF($CB438&gt;=32,INDEX($AK:$AK,$CA438+32),"")</f>
      </c>
      <c r="BS438">
        <f>IF($CB438&gt;=33,INDEX($AK:$AK,$CA438+33),"")</f>
      </c>
      <c r="BT438">
        <f>IF($CB438&gt;=34,INDEX($AK:$AK,$CA438+34),"")</f>
      </c>
      <c r="BU438">
        <f>IF($CB438&gt;=35,INDEX($AK:$AK,$CA438+35),"")</f>
      </c>
      <c r="BV438">
        <f>IF($CB438&gt;=36,INDEX($AK:$AK,$CA438+36),"")</f>
      </c>
      <c r="BW438">
        <f>IF($CB438&gt;=37,INDEX($AK:$AK,$CA438+37),"")</f>
      </c>
      <c r="BX438">
        <f>IF($CB438&gt;=38,INDEX($AK:$AK,$CA438+38),"")</f>
      </c>
      <c r="BY438">
        <f>IF($CB438&gt;=39,INDEX($AK:$AK,$CA438+39),"")</f>
      </c>
      <c r="BZ438">
        <f>IF($CB438&gt;=40,INDEX($AK:$AK,$CA438+40),"")</f>
      </c>
      <c r="CA438">
        <f>IFERROR(MATCH($AJ438,$AK$2:$AK$134,0)+1,0)</f>
      </c>
      <c r="CB438">
        <f>IFERROR(INDEX($AL$2:$AL$134,MATCH($AJ438,$AK$2:$AK$134,0)),0)</f>
      </c>
      <c r="CC438">
        <f>IFERROR(LEFT($F438,FIND(" - ",$F438)-1),$F438)</f>
      </c>
      <c r="CF438">
        <f>IF($DA438&gt;=1,INDEX($CD:$CD,$CZ438+1),"")</f>
      </c>
      <c r="CG438">
        <f>IF($DA438&gt;=2,INDEX($CD:$CD,$CZ438+2),"")</f>
      </c>
      <c r="CH438">
        <f>IF($DA438&gt;=3,INDEX($CD:$CD,$CZ438+3),"")</f>
      </c>
      <c r="CI438">
        <f>IF($DA438&gt;=4,INDEX($CD:$CD,$CZ438+4),"")</f>
      </c>
      <c r="CJ438">
        <f>IF($DA438&gt;=5,INDEX($CD:$CD,$CZ438+5),"")</f>
      </c>
      <c r="CK438">
        <f>IF($DA438&gt;=6,INDEX($CD:$CD,$CZ438+6),"")</f>
      </c>
      <c r="CL438">
        <f>IF($DA438&gt;=7,INDEX($CD:$CD,$CZ438+7),"")</f>
      </c>
      <c r="CM438">
        <f>IF($DA438&gt;=8,INDEX($CD:$CD,$CZ438+8),"")</f>
      </c>
      <c r="CN438">
        <f>IF($DA438&gt;=9,INDEX($CD:$CD,$CZ438+9),"")</f>
      </c>
      <c r="CO438">
        <f>IF($DA438&gt;=10,INDEX($CD:$CD,$CZ438+10),"")</f>
      </c>
      <c r="CP438">
        <f>IF($DA438&gt;=11,INDEX($CD:$CD,$CZ438+11),"")</f>
      </c>
      <c r="CQ438">
        <f>IF($DA438&gt;=12,INDEX($CD:$CD,$CZ438+12),"")</f>
      </c>
      <c r="CR438">
        <f>IF($DA438&gt;=13,INDEX($CD:$CD,$CZ438+13),"")</f>
      </c>
      <c r="CS438">
        <f>IF($DA438&gt;=14,INDEX($CD:$CD,$CZ438+14),"")</f>
      </c>
      <c r="CT438">
        <f>IF($DA438&gt;=15,INDEX($CD:$CD,$CZ438+15),"")</f>
      </c>
      <c r="CU438">
        <f>IF($DA438&gt;=16,INDEX($CD:$CD,$CZ438+16),"")</f>
      </c>
      <c r="CV438">
        <f>IF($DA438&gt;=17,INDEX($CD:$CD,$CZ438+17),"")</f>
      </c>
      <c r="CW438">
        <f>IF($DA438&gt;=18,INDEX($CD:$CD,$CZ438+18),"")</f>
      </c>
      <c r="CX438">
        <f>IF($DA438&gt;=19,INDEX($CD:$CD,$CZ438+19),"")</f>
      </c>
      <c r="CY438">
        <f>IF($DA438&gt;=20,INDEX($CD:$CD,$CZ438+20),"")</f>
      </c>
      <c r="CZ438">
        <f>IFERROR(MATCH($CC438,$CD$2:$CD$263,0)+1,0)</f>
      </c>
      <c r="DA438">
        <f>IFERROR(INDEX($CE$2:$CE$263,MATCH($CC438,$CD$2:$CD$263,0)),0)</f>
      </c>
      <c r="DB438">
        <f>IFERROR(INDEX($AI:$AI,MATCH($H438,$AH:$AH,0))&amp;"","")</f>
      </c>
      <c r="DF438">
        <f>IF($GI438&gt;=1,INDEX($DC:$DC,$GH438+1),"")</f>
      </c>
      <c r="DG438">
        <f>IF($GI438&gt;=2,INDEX($DC:$DC,$GH438+2),"")</f>
      </c>
      <c r="DH438">
        <f>IF($GI438&gt;=3,INDEX($DC:$DC,$GH438+3),"")</f>
      </c>
      <c r="DI438">
        <f>IF($GI438&gt;=4,INDEX($DC:$DC,$GH438+4),"")</f>
      </c>
      <c r="DJ438">
        <f>IF($GI438&gt;=5,INDEX($DC:$DC,$GH438+5),"")</f>
      </c>
      <c r="DK438">
        <f>IF($GI438&gt;=6,INDEX($DC:$DC,$GH438+6),"")</f>
      </c>
      <c r="DL438">
        <f>IF($GI438&gt;=7,INDEX($DC:$DC,$GH438+7),"")</f>
      </c>
      <c r="DM438">
        <f>IF($GI438&gt;=8,INDEX($DC:$DC,$GH438+8),"")</f>
      </c>
      <c r="DN438">
        <f>IF($GI438&gt;=9,INDEX($DC:$DC,$GH438+9),"")</f>
      </c>
      <c r="DO438">
        <f>IF($GI438&gt;=10,INDEX($DC:$DC,$GH438+10),"")</f>
      </c>
      <c r="DP438">
        <f>IF($GI438&gt;=11,INDEX($DC:$DC,$GH438+11),"")</f>
      </c>
      <c r="DQ438">
        <f>IF($GI438&gt;=12,INDEX($DC:$DC,$GH438+12),"")</f>
      </c>
      <c r="DR438">
        <f>IF($GI438&gt;=13,INDEX($DC:$DC,$GH438+13),"")</f>
      </c>
      <c r="DS438">
        <f>IF($GI438&gt;=14,INDEX($DC:$DC,$GH438+14),"")</f>
      </c>
      <c r="DT438">
        <f>IF($GI438&gt;=15,INDEX($DC:$DC,$GH438+15),"")</f>
      </c>
      <c r="DU438">
        <f>IF($GI438&gt;=16,INDEX($DC:$DC,$GH438+16),"")</f>
      </c>
      <c r="DV438">
        <f>IF($GI438&gt;=17,INDEX($DC:$DC,$GH438+17),"")</f>
      </c>
      <c r="DW438">
        <f>IF($GI438&gt;=18,INDEX($DC:$DC,$GH438+18),"")</f>
      </c>
      <c r="DX438">
        <f>IF($GI438&gt;=19,INDEX($DC:$DC,$GH438+19),"")</f>
      </c>
      <c r="DY438">
        <f>IF($GI438&gt;=20,INDEX($DC:$DC,$GH438+20),"")</f>
      </c>
      <c r="DZ438">
        <f>IF($GI438&gt;=21,INDEX($DC:$DC,$GH438+21),"")</f>
      </c>
      <c r="EA438">
        <f>IF($GI438&gt;=22,INDEX($DC:$DC,$GH438+22),"")</f>
      </c>
      <c r="EB438">
        <f>IF($GI438&gt;=23,INDEX($DC:$DC,$GH438+23),"")</f>
      </c>
      <c r="EC438">
        <f>IF($GI438&gt;=24,INDEX($DC:$DC,$GH438+24),"")</f>
      </c>
      <c r="ED438">
        <f>IF($GI438&gt;=25,INDEX($DC:$DC,$GH438+25),"")</f>
      </c>
      <c r="EE438">
        <f>IF($GI438&gt;=26,INDEX($DC:$DC,$GH438+26),"")</f>
      </c>
      <c r="EF438">
        <f>IF($GI438&gt;=27,INDEX($DC:$DC,$GH438+27),"")</f>
      </c>
      <c r="EG438">
        <f>IF($GI438&gt;=28,INDEX($DC:$DC,$GH438+28),"")</f>
      </c>
      <c r="EH438">
        <f>IF($GI438&gt;=29,INDEX($DC:$DC,$GH438+29),"")</f>
      </c>
      <c r="EI438">
        <f>IF($GI438&gt;=30,INDEX($DC:$DC,$GH438+30),"")</f>
      </c>
      <c r="EJ438">
        <f>IF($GI438&gt;=31,INDEX($DC:$DC,$GH438+31),"")</f>
      </c>
      <c r="EK438">
        <f>IF($GI438&gt;=32,INDEX($DC:$DC,$GH438+32),"")</f>
      </c>
      <c r="EL438">
        <f>IF($GI438&gt;=33,INDEX($DC:$DC,$GH438+33),"")</f>
      </c>
      <c r="EM438">
        <f>IF($GI438&gt;=34,INDEX($DC:$DC,$GH438+34),"")</f>
      </c>
      <c r="EN438">
        <f>IF($GI438&gt;=35,INDEX($DC:$DC,$GH438+35),"")</f>
      </c>
      <c r="EO438">
        <f>IF($GI438&gt;=36,INDEX($DC:$DC,$GH438+36),"")</f>
      </c>
      <c r="EP438">
        <f>IF($GI438&gt;=37,INDEX($DC:$DC,$GH438+37),"")</f>
      </c>
      <c r="EQ438">
        <f>IF($GI438&gt;=38,INDEX($DC:$DC,$GH438+38),"")</f>
      </c>
      <c r="ER438">
        <f>IF($GI438&gt;=39,INDEX($DC:$DC,$GH438+39),"")</f>
      </c>
      <c r="ES438">
        <f>IF($GI438&gt;=40,INDEX($DC:$DC,$GH438+40),"")</f>
      </c>
      <c r="ET438">
        <f>IF($GI438&gt;=1,INDEX($DD:$DD,$GH438+1),"")</f>
      </c>
      <c r="EU438">
        <f>IF($GI438&gt;=2,INDEX($DD:$DD,$GH438+2),"")</f>
      </c>
      <c r="EV438">
        <f>IF($GI438&gt;=3,INDEX($DD:$DD,$GH438+3),"")</f>
      </c>
      <c r="EW438">
        <f>IF($GI438&gt;=4,INDEX($DD:$DD,$GH438+4),"")</f>
      </c>
      <c r="EX438">
        <f>IF($GI438&gt;=5,INDEX($DD:$DD,$GH438+5),"")</f>
      </c>
      <c r="EY438">
        <f>IF($GI438&gt;=6,INDEX($DD:$DD,$GH438+6),"")</f>
      </c>
      <c r="EZ438">
        <f>IF($GI438&gt;=7,INDEX($DD:$DD,$GH438+7),"")</f>
      </c>
      <c r="FA438">
        <f>IF($GI438&gt;=8,INDEX($DD:$DD,$GH438+8),"")</f>
      </c>
      <c r="FB438">
        <f>IF($GI438&gt;=9,INDEX($DD:$DD,$GH438+9),"")</f>
      </c>
      <c r="FC438">
        <f>IF($GI438&gt;=10,INDEX($DD:$DD,$GH438+10),"")</f>
      </c>
      <c r="FD438">
        <f>IF($GI438&gt;=11,INDEX($DD:$DD,$GH438+11),"")</f>
      </c>
      <c r="FE438">
        <f>IF($GI438&gt;=12,INDEX($DD:$DD,$GH438+12),"")</f>
      </c>
      <c r="FF438">
        <f>IF($GI438&gt;=13,INDEX($DD:$DD,$GH438+13),"")</f>
      </c>
      <c r="FG438">
        <f>IF($GI438&gt;=14,INDEX($DD:$DD,$GH438+14),"")</f>
      </c>
      <c r="FH438">
        <f>IF($GI438&gt;=15,INDEX($DD:$DD,$GH438+15),"")</f>
      </c>
      <c r="FI438">
        <f>IF($GI438&gt;=16,INDEX($DD:$DD,$GH438+16),"")</f>
      </c>
      <c r="FJ438">
        <f>IF($GI438&gt;=17,INDEX($DD:$DD,$GH438+17),"")</f>
      </c>
      <c r="FK438">
        <f>IF($GI438&gt;=18,INDEX($DD:$DD,$GH438+18),"")</f>
      </c>
      <c r="FL438">
        <f>IF($GI438&gt;=19,INDEX($DD:$DD,$GH438+19),"")</f>
      </c>
      <c r="FM438">
        <f>IF($GI438&gt;=20,INDEX($DD:$DD,$GH438+20),"")</f>
      </c>
      <c r="FN438">
        <f>IF($GI438&gt;=21,INDEX($DD:$DD,$GH438+21),"")</f>
      </c>
      <c r="FO438">
        <f>IF($GI438&gt;=22,INDEX($DD:$DD,$GH438+22),"")</f>
      </c>
      <c r="FP438">
        <f>IF($GI438&gt;=23,INDEX($DD:$DD,$GH438+23),"")</f>
      </c>
      <c r="FQ438">
        <f>IF($GI438&gt;=24,INDEX($DD:$DD,$GH438+24),"")</f>
      </c>
      <c r="FR438">
        <f>IF($GI438&gt;=25,INDEX($DD:$DD,$GH438+25),"")</f>
      </c>
      <c r="FS438">
        <f>IF($GI438&gt;=26,INDEX($DD:$DD,$GH438+26),"")</f>
      </c>
      <c r="FT438">
        <f>IF($GI438&gt;=27,INDEX($DD:$DD,$GH438+27),"")</f>
      </c>
      <c r="FU438">
        <f>IF($GI438&gt;=28,INDEX($DD:$DD,$GH438+28),"")</f>
      </c>
      <c r="FV438">
        <f>IF($GI438&gt;=29,INDEX($DD:$DD,$GH438+29),"")</f>
      </c>
      <c r="FW438">
        <f>IF($GI438&gt;=30,INDEX($DD:$DD,$GH438+30),"")</f>
      </c>
      <c r="FX438">
        <f>IF($GI438&gt;=31,INDEX($DD:$DD,$GH438+31),"")</f>
      </c>
      <c r="FY438">
        <f>IF($GI438&gt;=32,INDEX($DD:$DD,$GH438+32),"")</f>
      </c>
      <c r="FZ438">
        <f>IF($GI438&gt;=33,INDEX($DD:$DD,$GH438+33),"")</f>
      </c>
      <c r="GA438">
        <f>IF($GI438&gt;=34,INDEX($DD:$DD,$GH438+34),"")</f>
      </c>
      <c r="GB438">
        <f>IF($GI438&gt;=35,INDEX($DD:$DD,$GH438+35),"")</f>
      </c>
      <c r="GC438">
        <f>IF($GI438&gt;=36,INDEX($DD:$DD,$GH438+36),"")</f>
      </c>
      <c r="GD438">
        <f>IF($GI438&gt;=37,INDEX($DD:$DD,$GH438+37),"")</f>
      </c>
      <c r="GE438">
        <f>IF($GI438&gt;=38,INDEX($DD:$DD,$GH438+38),"")</f>
      </c>
      <c r="GF438">
        <f>IF($GI438&gt;=39,INDEX($DD:$DD,$GH438+39),"")</f>
      </c>
      <c r="GG438">
        <f>IF($GI438&gt;=40,INDEX($DD:$DD,$GH438+40),"")</f>
      </c>
      <c r="GH438">
        <f>IFERROR(MATCH($DB438,$DC$2:$DC$148,0)+1,0)</f>
      </c>
      <c r="GI438">
        <f>IFERROR(INDEX($DE$2:$DE$148,MATCH($DB438,$DC$2:$DC$148,0)),0)</f>
      </c>
      <c r="GJ438">
        <f>IFERROR(MATCH($S438,$DF$438:$ES$438,0),0)</f>
      </c>
      <c r="GK438">
        <f>IF($GJ438&gt;0,INDEX($ET$438:$GG$438,$GJ438),"")</f>
      </c>
      <c r="GN438">
        <f>IF($IW438&gt;=1,INDEX($GL:$GL,$IV438+1),"")</f>
      </c>
      <c r="GO438">
        <f>IF($IW438&gt;=2,INDEX($GL:$GL,$IV438+2),"")</f>
      </c>
      <c r="GP438">
        <f>IF($IW438&gt;=3,INDEX($GL:$GL,$IV438+3),"")</f>
      </c>
      <c r="GQ438">
        <f>IF($IW438&gt;=4,INDEX($GL:$GL,$IV438+4),"")</f>
      </c>
      <c r="GR438">
        <f>IF($IW438&gt;=5,INDEX($GL:$GL,$IV438+5),"")</f>
      </c>
      <c r="GS438">
        <f>IF($IW438&gt;=6,INDEX($GL:$GL,$IV438+6),"")</f>
      </c>
      <c r="GT438">
        <f>IF($IW438&gt;=7,INDEX($GL:$GL,$IV438+7),"")</f>
      </c>
      <c r="GU438">
        <f>IF($IW438&gt;=8,INDEX($GL:$GL,$IV438+8),"")</f>
      </c>
      <c r="GV438">
        <f>IF($IW438&gt;=9,INDEX($GL:$GL,$IV438+9),"")</f>
      </c>
      <c r="GW438">
        <f>IF($IW438&gt;=10,INDEX($GL:$GL,$IV438+10),"")</f>
      </c>
      <c r="GX438">
        <f>IF($IW438&gt;=11,INDEX($GL:$GL,$IV438+11),"")</f>
      </c>
      <c r="GY438">
        <f>IF($IW438&gt;=12,INDEX($GL:$GL,$IV438+12),"")</f>
      </c>
      <c r="GZ438">
        <f>IF($IW438&gt;=13,INDEX($GL:$GL,$IV438+13),"")</f>
      </c>
      <c r="HA438">
        <f>IF($IW438&gt;=14,INDEX($GL:$GL,$IV438+14),"")</f>
      </c>
      <c r="HB438">
        <f>IF($IW438&gt;=15,INDEX($GL:$GL,$IV438+15),"")</f>
      </c>
      <c r="HC438">
        <f>IF($IW438&gt;=16,INDEX($GL:$GL,$IV438+16),"")</f>
      </c>
      <c r="HD438">
        <f>IF($IW438&gt;=17,INDEX($GL:$GL,$IV438+17),"")</f>
      </c>
      <c r="HE438">
        <f>IF($IW438&gt;=18,INDEX($GL:$GL,$IV438+18),"")</f>
      </c>
      <c r="HF438">
        <f>IF($IW438&gt;=19,INDEX($GL:$GL,$IV438+19),"")</f>
      </c>
      <c r="HG438">
        <f>IF($IW438&gt;=20,INDEX($GL:$GL,$IV438+20),"")</f>
      </c>
      <c r="HH438">
        <f>IF($IW438&gt;=21,INDEX($GL:$GL,$IV438+21),"")</f>
      </c>
      <c r="HI438">
        <f>IF($IW438&gt;=22,INDEX($GL:$GL,$IV438+22),"")</f>
      </c>
      <c r="HJ438">
        <f>IF($IW438&gt;=23,INDEX($GL:$GL,$IV438+23),"")</f>
      </c>
      <c r="HK438">
        <f>IF($IW438&gt;=24,INDEX($GL:$GL,$IV438+24),"")</f>
      </c>
      <c r="HL438">
        <f>IF($IW438&gt;=25,INDEX($GL:$GL,$IV438+25),"")</f>
      </c>
      <c r="HM438">
        <f>IF($IW438&gt;=26,INDEX($GL:$GL,$IV438+26),"")</f>
      </c>
      <c r="HN438">
        <f>IF($IW438&gt;=27,INDEX($GL:$GL,$IV438+27),"")</f>
      </c>
      <c r="HO438">
        <f>IF($IW438&gt;=28,INDEX($GL:$GL,$IV438+28),"")</f>
      </c>
      <c r="HP438">
        <f>IF($IW438&gt;=29,INDEX($GL:$GL,$IV438+29),"")</f>
      </c>
      <c r="HQ438">
        <f>IF($IW438&gt;=30,INDEX($GL:$GL,$IV438+30),"")</f>
      </c>
      <c r="HR438">
        <f>IF($IW438&gt;=31,INDEX($GL:$GL,$IV438+31),"")</f>
      </c>
      <c r="HS438">
        <f>IF($IW438&gt;=32,INDEX($GL:$GL,$IV438+32),"")</f>
      </c>
      <c r="HT438">
        <f>IF($IW438&gt;=33,INDEX($GL:$GL,$IV438+33),"")</f>
      </c>
      <c r="HU438">
        <f>IF($IW438&gt;=34,INDEX($GL:$GL,$IV438+34),"")</f>
      </c>
      <c r="HV438">
        <f>IF($IW438&gt;=35,INDEX($GL:$GL,$IV438+35),"")</f>
      </c>
      <c r="HW438">
        <f>IF($IW438&gt;=36,INDEX($GL:$GL,$IV438+36),"")</f>
      </c>
      <c r="HX438">
        <f>IF($IW438&gt;=37,INDEX($GL:$GL,$IV438+37),"")</f>
      </c>
      <c r="HY438">
        <f>IF($IW438&gt;=38,INDEX($GL:$GL,$IV438+38),"")</f>
      </c>
      <c r="HZ438">
        <f>IF($IW438&gt;=39,INDEX($GL:$GL,$IV438+39),"")</f>
      </c>
      <c r="IA438">
        <f>IF($IW438&gt;=40,INDEX($GL:$GL,$IV438+40),"")</f>
      </c>
      <c r="IB438">
        <f>IF($IW438&gt;=41,INDEX($GL:$GL,$IV438+41),"")</f>
      </c>
      <c r="IC438">
        <f>IF($IW438&gt;=42,INDEX($GL:$GL,$IV438+42),"")</f>
      </c>
      <c r="ID438">
        <f>IF($IW438&gt;=43,INDEX($GL:$GL,$IV438+43),"")</f>
      </c>
      <c r="IE438">
        <f>IF($IW438&gt;=44,INDEX($GL:$GL,$IV438+44),"")</f>
      </c>
      <c r="IF438">
        <f>IF($IW438&gt;=45,INDEX($GL:$GL,$IV438+45),"")</f>
      </c>
      <c r="IG438">
        <f>IF($IW438&gt;=46,INDEX($GL:$GL,$IV438+46),"")</f>
      </c>
      <c r="IH438">
        <f>IF($IW438&gt;=47,INDEX($GL:$GL,$IV438+47),"")</f>
      </c>
      <c r="II438">
        <f>IF($IW438&gt;=48,INDEX($GL:$GL,$IV438+48),"")</f>
      </c>
      <c r="IJ438">
        <f>IF($IW438&gt;=49,INDEX($GL:$GL,$IV438+49),"")</f>
      </c>
      <c r="IK438">
        <f>IF($IW438&gt;=50,INDEX($GL:$GL,$IV438+50),"")</f>
      </c>
      <c r="IL438">
        <f>IF($IW438&gt;=51,INDEX($GL:$GL,$IV438+51),"")</f>
      </c>
      <c r="IM438">
        <f>IF($IW438&gt;=52,INDEX($GL:$GL,$IV438+52),"")</f>
      </c>
      <c r="IN438">
        <f>IF($IW438&gt;=53,INDEX($GL:$GL,$IV438+53),"")</f>
      </c>
      <c r="IO438">
        <f>IF($IW438&gt;=54,INDEX($GL:$GL,$IV438+54),"")</f>
      </c>
      <c r="IP438">
        <f>IF($IW438&gt;=55,INDEX($GL:$GL,$IV438+55),"")</f>
      </c>
      <c r="IQ438">
        <f>IF($IW438&gt;=56,INDEX($GL:$GL,$IV438+56),"")</f>
      </c>
      <c r="IR438">
        <f>IF($IW438&gt;=57,INDEX($GL:$GL,$IV438+57),"")</f>
      </c>
      <c r="IS438">
        <f>IF($IW438&gt;=58,INDEX($GL:$GL,$IV438+58),"")</f>
      </c>
      <c r="IT438">
        <f>IF($IW438&gt;=59,INDEX($GL:$GL,$IV438+59),"")</f>
      </c>
      <c r="IU438">
        <f>IF($IW438&gt;=60,INDEX($GL:$GL,$IV438+60),"")</f>
      </c>
      <c r="IV438">
        <f>IFERROR(MATCH($GK438,$GL$2:$GL$324,0)+1,0)</f>
      </c>
      <c r="IW438">
        <f>IFERROR(INDEX($GM$2:$GM$324,MATCH($GK438,$GL$2:$GL$324,0)),0)</f>
      </c>
      <c r="IX438" t="s">
        <v>34</v>
      </c>
      <c r="IY438" t="s">
        <v>34</v>
      </c>
    </row>
    <row r="439" spans="1:259" x14ac:dyDescent="0.25">
      <c r="K439">
        <f>IF(OR($N439="",$J439=""),"",IFERROR($N439/$J439,0))</f>
      </c>
      <c r="L439">
        <f>IF($N439="","",
SUM($M439,$O439,$T439,$P439,$R439)*
(1-IF($U439="",0,VALUE($U439)/100)))</f>
      </c>
      <c r="M439">
        <f>IF($N439="","",$N439)</f>
      </c>
      <c r="O439">
        <f>IF($N439="","",
IF($H439="","",
IF(ISNUMBER(SEARCH("exempt",LOWER($H439))),0,
$N439*(VALUE(SUBSTITUTE($H439,"%",""))/100))))</f>
      </c>
      <c r="V439">
        <f>IFERROR(IF(FIND(" - ",$E439)&gt;0,MID($E439,FIND(" - ",$E439)+3,LEN($E439)),""),"")</f>
      </c>
      <c r="AE439" t="s">
        <v>1020</v>
      </c>
      <c r="AJ439">
        <f>IFERROR(LEFT($E439,FIND(" - ",$E439)-1),$E439)</f>
      </c>
      <c r="AM439">
        <f>IF($CB439&gt;=1,INDEX($AK:$AK,$CA439+1),"")</f>
      </c>
      <c r="AN439">
        <f>IF($CB439&gt;=2,INDEX($AK:$AK,$CA439+2),"")</f>
      </c>
      <c r="AO439">
        <f>IF($CB439&gt;=3,INDEX($AK:$AK,$CA439+3),"")</f>
      </c>
      <c r="AP439">
        <f>IF($CB439&gt;=4,INDEX($AK:$AK,$CA439+4),"")</f>
      </c>
      <c r="AQ439">
        <f>IF($CB439&gt;=5,INDEX($AK:$AK,$CA439+5),"")</f>
      </c>
      <c r="AR439">
        <f>IF($CB439&gt;=6,INDEX($AK:$AK,$CA439+6),"")</f>
      </c>
      <c r="AS439">
        <f>IF($CB439&gt;=7,INDEX($AK:$AK,$CA439+7),"")</f>
      </c>
      <c r="AT439">
        <f>IF($CB439&gt;=8,INDEX($AK:$AK,$CA439+8),"")</f>
      </c>
      <c r="AU439">
        <f>IF($CB439&gt;=9,INDEX($AK:$AK,$CA439+9),"")</f>
      </c>
      <c r="AV439">
        <f>IF($CB439&gt;=10,INDEX($AK:$AK,$CA439+10),"")</f>
      </c>
      <c r="AW439">
        <f>IF($CB439&gt;=11,INDEX($AK:$AK,$CA439+11),"")</f>
      </c>
      <c r="AX439">
        <f>IF($CB439&gt;=12,INDEX($AK:$AK,$CA439+12),"")</f>
      </c>
      <c r="AY439">
        <f>IF($CB439&gt;=13,INDEX($AK:$AK,$CA439+13),"")</f>
      </c>
      <c r="AZ439">
        <f>IF($CB439&gt;=14,INDEX($AK:$AK,$CA439+14),"")</f>
      </c>
      <c r="BA439">
        <f>IF($CB439&gt;=15,INDEX($AK:$AK,$CA439+15),"")</f>
      </c>
      <c r="BB439">
        <f>IF($CB439&gt;=16,INDEX($AK:$AK,$CA439+16),"")</f>
      </c>
      <c r="BC439">
        <f>IF($CB439&gt;=17,INDEX($AK:$AK,$CA439+17),"")</f>
      </c>
      <c r="BD439">
        <f>IF($CB439&gt;=18,INDEX($AK:$AK,$CA439+18),"")</f>
      </c>
      <c r="BE439">
        <f>IF($CB439&gt;=19,INDEX($AK:$AK,$CA439+19),"")</f>
      </c>
      <c r="BF439">
        <f>IF($CB439&gt;=20,INDEX($AK:$AK,$CA439+20),"")</f>
      </c>
      <c r="BG439">
        <f>IF($CB439&gt;=21,INDEX($AK:$AK,$CA439+21),"")</f>
      </c>
      <c r="BH439">
        <f>IF($CB439&gt;=22,INDEX($AK:$AK,$CA439+22),"")</f>
      </c>
      <c r="BI439">
        <f>IF($CB439&gt;=23,INDEX($AK:$AK,$CA439+23),"")</f>
      </c>
      <c r="BJ439">
        <f>IF($CB439&gt;=24,INDEX($AK:$AK,$CA439+24),"")</f>
      </c>
      <c r="BK439">
        <f>IF($CB439&gt;=25,INDEX($AK:$AK,$CA439+25),"")</f>
      </c>
      <c r="BL439">
        <f>IF($CB439&gt;=26,INDEX($AK:$AK,$CA439+26),"")</f>
      </c>
      <c r="BM439">
        <f>IF($CB439&gt;=27,INDEX($AK:$AK,$CA439+27),"")</f>
      </c>
      <c r="BN439">
        <f>IF($CB439&gt;=28,INDEX($AK:$AK,$CA439+28),"")</f>
      </c>
      <c r="BO439">
        <f>IF($CB439&gt;=29,INDEX($AK:$AK,$CA439+29),"")</f>
      </c>
      <c r="BP439">
        <f>IF($CB439&gt;=30,INDEX($AK:$AK,$CA439+30),"")</f>
      </c>
      <c r="BQ439">
        <f>IF($CB439&gt;=31,INDEX($AK:$AK,$CA439+31),"")</f>
      </c>
      <c r="BR439">
        <f>IF($CB439&gt;=32,INDEX($AK:$AK,$CA439+32),"")</f>
      </c>
      <c r="BS439">
        <f>IF($CB439&gt;=33,INDEX($AK:$AK,$CA439+33),"")</f>
      </c>
      <c r="BT439">
        <f>IF($CB439&gt;=34,INDEX($AK:$AK,$CA439+34),"")</f>
      </c>
      <c r="BU439">
        <f>IF($CB439&gt;=35,INDEX($AK:$AK,$CA439+35),"")</f>
      </c>
      <c r="BV439">
        <f>IF($CB439&gt;=36,INDEX($AK:$AK,$CA439+36),"")</f>
      </c>
      <c r="BW439">
        <f>IF($CB439&gt;=37,INDEX($AK:$AK,$CA439+37),"")</f>
      </c>
      <c r="BX439">
        <f>IF($CB439&gt;=38,INDEX($AK:$AK,$CA439+38),"")</f>
      </c>
      <c r="BY439">
        <f>IF($CB439&gt;=39,INDEX($AK:$AK,$CA439+39),"")</f>
      </c>
      <c r="BZ439">
        <f>IF($CB439&gt;=40,INDEX($AK:$AK,$CA439+40),"")</f>
      </c>
      <c r="CA439">
        <f>IFERROR(MATCH($AJ439,$AK$2:$AK$134,0)+1,0)</f>
      </c>
      <c r="CB439">
        <f>IFERROR(INDEX($AL$2:$AL$134,MATCH($AJ439,$AK$2:$AK$134,0)),0)</f>
      </c>
      <c r="CC439">
        <f>IFERROR(LEFT($F439,FIND(" - ",$F439)-1),$F439)</f>
      </c>
      <c r="CF439">
        <f>IF($DA439&gt;=1,INDEX($CD:$CD,$CZ439+1),"")</f>
      </c>
      <c r="CG439">
        <f>IF($DA439&gt;=2,INDEX($CD:$CD,$CZ439+2),"")</f>
      </c>
      <c r="CH439">
        <f>IF($DA439&gt;=3,INDEX($CD:$CD,$CZ439+3),"")</f>
      </c>
      <c r="CI439">
        <f>IF($DA439&gt;=4,INDEX($CD:$CD,$CZ439+4),"")</f>
      </c>
      <c r="CJ439">
        <f>IF($DA439&gt;=5,INDEX($CD:$CD,$CZ439+5),"")</f>
      </c>
      <c r="CK439">
        <f>IF($DA439&gt;=6,INDEX($CD:$CD,$CZ439+6),"")</f>
      </c>
      <c r="CL439">
        <f>IF($DA439&gt;=7,INDEX($CD:$CD,$CZ439+7),"")</f>
      </c>
      <c r="CM439">
        <f>IF($DA439&gt;=8,INDEX($CD:$CD,$CZ439+8),"")</f>
      </c>
      <c r="CN439">
        <f>IF($DA439&gt;=9,INDEX($CD:$CD,$CZ439+9),"")</f>
      </c>
      <c r="CO439">
        <f>IF($DA439&gt;=10,INDEX($CD:$CD,$CZ439+10),"")</f>
      </c>
      <c r="CP439">
        <f>IF($DA439&gt;=11,INDEX($CD:$CD,$CZ439+11),"")</f>
      </c>
      <c r="CQ439">
        <f>IF($DA439&gt;=12,INDEX($CD:$CD,$CZ439+12),"")</f>
      </c>
      <c r="CR439">
        <f>IF($DA439&gt;=13,INDEX($CD:$CD,$CZ439+13),"")</f>
      </c>
      <c r="CS439">
        <f>IF($DA439&gt;=14,INDEX($CD:$CD,$CZ439+14),"")</f>
      </c>
      <c r="CT439">
        <f>IF($DA439&gt;=15,INDEX($CD:$CD,$CZ439+15),"")</f>
      </c>
      <c r="CU439">
        <f>IF($DA439&gt;=16,INDEX($CD:$CD,$CZ439+16),"")</f>
      </c>
      <c r="CV439">
        <f>IF($DA439&gt;=17,INDEX($CD:$CD,$CZ439+17),"")</f>
      </c>
      <c r="CW439">
        <f>IF($DA439&gt;=18,INDEX($CD:$CD,$CZ439+18),"")</f>
      </c>
      <c r="CX439">
        <f>IF($DA439&gt;=19,INDEX($CD:$CD,$CZ439+19),"")</f>
      </c>
      <c r="CY439">
        <f>IF($DA439&gt;=20,INDEX($CD:$CD,$CZ439+20),"")</f>
      </c>
      <c r="CZ439">
        <f>IFERROR(MATCH($CC439,$CD$2:$CD$263,0)+1,0)</f>
      </c>
      <c r="DA439">
        <f>IFERROR(INDEX($CE$2:$CE$263,MATCH($CC439,$CD$2:$CD$263,0)),0)</f>
      </c>
      <c r="DB439">
        <f>IFERROR(INDEX($AI:$AI,MATCH($H439,$AH:$AH,0))&amp;"","")</f>
      </c>
      <c r="DF439">
        <f>IF($GI439&gt;=1,INDEX($DC:$DC,$GH439+1),"")</f>
      </c>
      <c r="DG439">
        <f>IF($GI439&gt;=2,INDEX($DC:$DC,$GH439+2),"")</f>
      </c>
      <c r="DH439">
        <f>IF($GI439&gt;=3,INDEX($DC:$DC,$GH439+3),"")</f>
      </c>
      <c r="DI439">
        <f>IF($GI439&gt;=4,INDEX($DC:$DC,$GH439+4),"")</f>
      </c>
      <c r="DJ439">
        <f>IF($GI439&gt;=5,INDEX($DC:$DC,$GH439+5),"")</f>
      </c>
      <c r="DK439">
        <f>IF($GI439&gt;=6,INDEX($DC:$DC,$GH439+6),"")</f>
      </c>
      <c r="DL439">
        <f>IF($GI439&gt;=7,INDEX($DC:$DC,$GH439+7),"")</f>
      </c>
      <c r="DM439">
        <f>IF($GI439&gt;=8,INDEX($DC:$DC,$GH439+8),"")</f>
      </c>
      <c r="DN439">
        <f>IF($GI439&gt;=9,INDEX($DC:$DC,$GH439+9),"")</f>
      </c>
      <c r="DO439">
        <f>IF($GI439&gt;=10,INDEX($DC:$DC,$GH439+10),"")</f>
      </c>
      <c r="DP439">
        <f>IF($GI439&gt;=11,INDEX($DC:$DC,$GH439+11),"")</f>
      </c>
      <c r="DQ439">
        <f>IF($GI439&gt;=12,INDEX($DC:$DC,$GH439+12),"")</f>
      </c>
      <c r="DR439">
        <f>IF($GI439&gt;=13,INDEX($DC:$DC,$GH439+13),"")</f>
      </c>
      <c r="DS439">
        <f>IF($GI439&gt;=14,INDEX($DC:$DC,$GH439+14),"")</f>
      </c>
      <c r="DT439">
        <f>IF($GI439&gt;=15,INDEX($DC:$DC,$GH439+15),"")</f>
      </c>
      <c r="DU439">
        <f>IF($GI439&gt;=16,INDEX($DC:$DC,$GH439+16),"")</f>
      </c>
      <c r="DV439">
        <f>IF($GI439&gt;=17,INDEX($DC:$DC,$GH439+17),"")</f>
      </c>
      <c r="DW439">
        <f>IF($GI439&gt;=18,INDEX($DC:$DC,$GH439+18),"")</f>
      </c>
      <c r="DX439">
        <f>IF($GI439&gt;=19,INDEX($DC:$DC,$GH439+19),"")</f>
      </c>
      <c r="DY439">
        <f>IF($GI439&gt;=20,INDEX($DC:$DC,$GH439+20),"")</f>
      </c>
      <c r="DZ439">
        <f>IF($GI439&gt;=21,INDEX($DC:$DC,$GH439+21),"")</f>
      </c>
      <c r="EA439">
        <f>IF($GI439&gt;=22,INDEX($DC:$DC,$GH439+22),"")</f>
      </c>
      <c r="EB439">
        <f>IF($GI439&gt;=23,INDEX($DC:$DC,$GH439+23),"")</f>
      </c>
      <c r="EC439">
        <f>IF($GI439&gt;=24,INDEX($DC:$DC,$GH439+24),"")</f>
      </c>
      <c r="ED439">
        <f>IF($GI439&gt;=25,INDEX($DC:$DC,$GH439+25),"")</f>
      </c>
      <c r="EE439">
        <f>IF($GI439&gt;=26,INDEX($DC:$DC,$GH439+26),"")</f>
      </c>
      <c r="EF439">
        <f>IF($GI439&gt;=27,INDEX($DC:$DC,$GH439+27),"")</f>
      </c>
      <c r="EG439">
        <f>IF($GI439&gt;=28,INDEX($DC:$DC,$GH439+28),"")</f>
      </c>
      <c r="EH439">
        <f>IF($GI439&gt;=29,INDEX($DC:$DC,$GH439+29),"")</f>
      </c>
      <c r="EI439">
        <f>IF($GI439&gt;=30,INDEX($DC:$DC,$GH439+30),"")</f>
      </c>
      <c r="EJ439">
        <f>IF($GI439&gt;=31,INDEX($DC:$DC,$GH439+31),"")</f>
      </c>
      <c r="EK439">
        <f>IF($GI439&gt;=32,INDEX($DC:$DC,$GH439+32),"")</f>
      </c>
      <c r="EL439">
        <f>IF($GI439&gt;=33,INDEX($DC:$DC,$GH439+33),"")</f>
      </c>
      <c r="EM439">
        <f>IF($GI439&gt;=34,INDEX($DC:$DC,$GH439+34),"")</f>
      </c>
      <c r="EN439">
        <f>IF($GI439&gt;=35,INDEX($DC:$DC,$GH439+35),"")</f>
      </c>
      <c r="EO439">
        <f>IF($GI439&gt;=36,INDEX($DC:$DC,$GH439+36),"")</f>
      </c>
      <c r="EP439">
        <f>IF($GI439&gt;=37,INDEX($DC:$DC,$GH439+37),"")</f>
      </c>
      <c r="EQ439">
        <f>IF($GI439&gt;=38,INDEX($DC:$DC,$GH439+38),"")</f>
      </c>
      <c r="ER439">
        <f>IF($GI439&gt;=39,INDEX($DC:$DC,$GH439+39),"")</f>
      </c>
      <c r="ES439">
        <f>IF($GI439&gt;=40,INDEX($DC:$DC,$GH439+40),"")</f>
      </c>
      <c r="ET439">
        <f>IF($GI439&gt;=1,INDEX($DD:$DD,$GH439+1),"")</f>
      </c>
      <c r="EU439">
        <f>IF($GI439&gt;=2,INDEX($DD:$DD,$GH439+2),"")</f>
      </c>
      <c r="EV439">
        <f>IF($GI439&gt;=3,INDEX($DD:$DD,$GH439+3),"")</f>
      </c>
      <c r="EW439">
        <f>IF($GI439&gt;=4,INDEX($DD:$DD,$GH439+4),"")</f>
      </c>
      <c r="EX439">
        <f>IF($GI439&gt;=5,INDEX($DD:$DD,$GH439+5),"")</f>
      </c>
      <c r="EY439">
        <f>IF($GI439&gt;=6,INDEX($DD:$DD,$GH439+6),"")</f>
      </c>
      <c r="EZ439">
        <f>IF($GI439&gt;=7,INDEX($DD:$DD,$GH439+7),"")</f>
      </c>
      <c r="FA439">
        <f>IF($GI439&gt;=8,INDEX($DD:$DD,$GH439+8),"")</f>
      </c>
      <c r="FB439">
        <f>IF($GI439&gt;=9,INDEX($DD:$DD,$GH439+9),"")</f>
      </c>
      <c r="FC439">
        <f>IF($GI439&gt;=10,INDEX($DD:$DD,$GH439+10),"")</f>
      </c>
      <c r="FD439">
        <f>IF($GI439&gt;=11,INDEX($DD:$DD,$GH439+11),"")</f>
      </c>
      <c r="FE439">
        <f>IF($GI439&gt;=12,INDEX($DD:$DD,$GH439+12),"")</f>
      </c>
      <c r="FF439">
        <f>IF($GI439&gt;=13,INDEX($DD:$DD,$GH439+13),"")</f>
      </c>
      <c r="FG439">
        <f>IF($GI439&gt;=14,INDEX($DD:$DD,$GH439+14),"")</f>
      </c>
      <c r="FH439">
        <f>IF($GI439&gt;=15,INDEX($DD:$DD,$GH439+15),"")</f>
      </c>
      <c r="FI439">
        <f>IF($GI439&gt;=16,INDEX($DD:$DD,$GH439+16),"")</f>
      </c>
      <c r="FJ439">
        <f>IF($GI439&gt;=17,INDEX($DD:$DD,$GH439+17),"")</f>
      </c>
      <c r="FK439">
        <f>IF($GI439&gt;=18,INDEX($DD:$DD,$GH439+18),"")</f>
      </c>
      <c r="FL439">
        <f>IF($GI439&gt;=19,INDEX($DD:$DD,$GH439+19),"")</f>
      </c>
      <c r="FM439">
        <f>IF($GI439&gt;=20,INDEX($DD:$DD,$GH439+20),"")</f>
      </c>
      <c r="FN439">
        <f>IF($GI439&gt;=21,INDEX($DD:$DD,$GH439+21),"")</f>
      </c>
      <c r="FO439">
        <f>IF($GI439&gt;=22,INDEX($DD:$DD,$GH439+22),"")</f>
      </c>
      <c r="FP439">
        <f>IF($GI439&gt;=23,INDEX($DD:$DD,$GH439+23),"")</f>
      </c>
      <c r="FQ439">
        <f>IF($GI439&gt;=24,INDEX($DD:$DD,$GH439+24),"")</f>
      </c>
      <c r="FR439">
        <f>IF($GI439&gt;=25,INDEX($DD:$DD,$GH439+25),"")</f>
      </c>
      <c r="FS439">
        <f>IF($GI439&gt;=26,INDEX($DD:$DD,$GH439+26),"")</f>
      </c>
      <c r="FT439">
        <f>IF($GI439&gt;=27,INDEX($DD:$DD,$GH439+27),"")</f>
      </c>
      <c r="FU439">
        <f>IF($GI439&gt;=28,INDEX($DD:$DD,$GH439+28),"")</f>
      </c>
      <c r="FV439">
        <f>IF($GI439&gt;=29,INDEX($DD:$DD,$GH439+29),"")</f>
      </c>
      <c r="FW439">
        <f>IF($GI439&gt;=30,INDEX($DD:$DD,$GH439+30),"")</f>
      </c>
      <c r="FX439">
        <f>IF($GI439&gt;=31,INDEX($DD:$DD,$GH439+31),"")</f>
      </c>
      <c r="FY439">
        <f>IF($GI439&gt;=32,INDEX($DD:$DD,$GH439+32),"")</f>
      </c>
      <c r="FZ439">
        <f>IF($GI439&gt;=33,INDEX($DD:$DD,$GH439+33),"")</f>
      </c>
      <c r="GA439">
        <f>IF($GI439&gt;=34,INDEX($DD:$DD,$GH439+34),"")</f>
      </c>
      <c r="GB439">
        <f>IF($GI439&gt;=35,INDEX($DD:$DD,$GH439+35),"")</f>
      </c>
      <c r="GC439">
        <f>IF($GI439&gt;=36,INDEX($DD:$DD,$GH439+36),"")</f>
      </c>
      <c r="GD439">
        <f>IF($GI439&gt;=37,INDEX($DD:$DD,$GH439+37),"")</f>
      </c>
      <c r="GE439">
        <f>IF($GI439&gt;=38,INDEX($DD:$DD,$GH439+38),"")</f>
      </c>
      <c r="GF439">
        <f>IF($GI439&gt;=39,INDEX($DD:$DD,$GH439+39),"")</f>
      </c>
      <c r="GG439">
        <f>IF($GI439&gt;=40,INDEX($DD:$DD,$GH439+40),"")</f>
      </c>
      <c r="GH439">
        <f>IFERROR(MATCH($DB439,$DC$2:$DC$148,0)+1,0)</f>
      </c>
      <c r="GI439">
        <f>IFERROR(INDEX($DE$2:$DE$148,MATCH($DB439,$DC$2:$DC$148,0)),0)</f>
      </c>
      <c r="GJ439">
        <f>IFERROR(MATCH($S439,$DF$439:$ES$439,0),0)</f>
      </c>
      <c r="GK439">
        <f>IF($GJ439&gt;0,INDEX($ET$439:$GG$439,$GJ439),"")</f>
      </c>
      <c r="GN439">
        <f>IF($IW439&gt;=1,INDEX($GL:$GL,$IV439+1),"")</f>
      </c>
      <c r="GO439">
        <f>IF($IW439&gt;=2,INDEX($GL:$GL,$IV439+2),"")</f>
      </c>
      <c r="GP439">
        <f>IF($IW439&gt;=3,INDEX($GL:$GL,$IV439+3),"")</f>
      </c>
      <c r="GQ439">
        <f>IF($IW439&gt;=4,INDEX($GL:$GL,$IV439+4),"")</f>
      </c>
      <c r="GR439">
        <f>IF($IW439&gt;=5,INDEX($GL:$GL,$IV439+5),"")</f>
      </c>
      <c r="GS439">
        <f>IF($IW439&gt;=6,INDEX($GL:$GL,$IV439+6),"")</f>
      </c>
      <c r="GT439">
        <f>IF($IW439&gt;=7,INDEX($GL:$GL,$IV439+7),"")</f>
      </c>
      <c r="GU439">
        <f>IF($IW439&gt;=8,INDEX($GL:$GL,$IV439+8),"")</f>
      </c>
      <c r="GV439">
        <f>IF($IW439&gt;=9,INDEX($GL:$GL,$IV439+9),"")</f>
      </c>
      <c r="GW439">
        <f>IF($IW439&gt;=10,INDEX($GL:$GL,$IV439+10),"")</f>
      </c>
      <c r="GX439">
        <f>IF($IW439&gt;=11,INDEX($GL:$GL,$IV439+11),"")</f>
      </c>
      <c r="GY439">
        <f>IF($IW439&gt;=12,INDEX($GL:$GL,$IV439+12),"")</f>
      </c>
      <c r="GZ439">
        <f>IF($IW439&gt;=13,INDEX($GL:$GL,$IV439+13),"")</f>
      </c>
      <c r="HA439">
        <f>IF($IW439&gt;=14,INDEX($GL:$GL,$IV439+14),"")</f>
      </c>
      <c r="HB439">
        <f>IF($IW439&gt;=15,INDEX($GL:$GL,$IV439+15),"")</f>
      </c>
      <c r="HC439">
        <f>IF($IW439&gt;=16,INDEX($GL:$GL,$IV439+16),"")</f>
      </c>
      <c r="HD439">
        <f>IF($IW439&gt;=17,INDEX($GL:$GL,$IV439+17),"")</f>
      </c>
      <c r="HE439">
        <f>IF($IW439&gt;=18,INDEX($GL:$GL,$IV439+18),"")</f>
      </c>
      <c r="HF439">
        <f>IF($IW439&gt;=19,INDEX($GL:$GL,$IV439+19),"")</f>
      </c>
      <c r="HG439">
        <f>IF($IW439&gt;=20,INDEX($GL:$GL,$IV439+20),"")</f>
      </c>
      <c r="HH439">
        <f>IF($IW439&gt;=21,INDEX($GL:$GL,$IV439+21),"")</f>
      </c>
      <c r="HI439">
        <f>IF($IW439&gt;=22,INDEX($GL:$GL,$IV439+22),"")</f>
      </c>
      <c r="HJ439">
        <f>IF($IW439&gt;=23,INDEX($GL:$GL,$IV439+23),"")</f>
      </c>
      <c r="HK439">
        <f>IF($IW439&gt;=24,INDEX($GL:$GL,$IV439+24),"")</f>
      </c>
      <c r="HL439">
        <f>IF($IW439&gt;=25,INDEX($GL:$GL,$IV439+25),"")</f>
      </c>
      <c r="HM439">
        <f>IF($IW439&gt;=26,INDEX($GL:$GL,$IV439+26),"")</f>
      </c>
      <c r="HN439">
        <f>IF($IW439&gt;=27,INDEX($GL:$GL,$IV439+27),"")</f>
      </c>
      <c r="HO439">
        <f>IF($IW439&gt;=28,INDEX($GL:$GL,$IV439+28),"")</f>
      </c>
      <c r="HP439">
        <f>IF($IW439&gt;=29,INDEX($GL:$GL,$IV439+29),"")</f>
      </c>
      <c r="HQ439">
        <f>IF($IW439&gt;=30,INDEX($GL:$GL,$IV439+30),"")</f>
      </c>
      <c r="HR439">
        <f>IF($IW439&gt;=31,INDEX($GL:$GL,$IV439+31),"")</f>
      </c>
      <c r="HS439">
        <f>IF($IW439&gt;=32,INDEX($GL:$GL,$IV439+32),"")</f>
      </c>
      <c r="HT439">
        <f>IF($IW439&gt;=33,INDEX($GL:$GL,$IV439+33),"")</f>
      </c>
      <c r="HU439">
        <f>IF($IW439&gt;=34,INDEX($GL:$GL,$IV439+34),"")</f>
      </c>
      <c r="HV439">
        <f>IF($IW439&gt;=35,INDEX($GL:$GL,$IV439+35),"")</f>
      </c>
      <c r="HW439">
        <f>IF($IW439&gt;=36,INDEX($GL:$GL,$IV439+36),"")</f>
      </c>
      <c r="HX439">
        <f>IF($IW439&gt;=37,INDEX($GL:$GL,$IV439+37),"")</f>
      </c>
      <c r="HY439">
        <f>IF($IW439&gt;=38,INDEX($GL:$GL,$IV439+38),"")</f>
      </c>
      <c r="HZ439">
        <f>IF($IW439&gt;=39,INDEX($GL:$GL,$IV439+39),"")</f>
      </c>
      <c r="IA439">
        <f>IF($IW439&gt;=40,INDEX($GL:$GL,$IV439+40),"")</f>
      </c>
      <c r="IB439">
        <f>IF($IW439&gt;=41,INDEX($GL:$GL,$IV439+41),"")</f>
      </c>
      <c r="IC439">
        <f>IF($IW439&gt;=42,INDEX($GL:$GL,$IV439+42),"")</f>
      </c>
      <c r="ID439">
        <f>IF($IW439&gt;=43,INDEX($GL:$GL,$IV439+43),"")</f>
      </c>
      <c r="IE439">
        <f>IF($IW439&gt;=44,INDEX($GL:$GL,$IV439+44),"")</f>
      </c>
      <c r="IF439">
        <f>IF($IW439&gt;=45,INDEX($GL:$GL,$IV439+45),"")</f>
      </c>
      <c r="IG439">
        <f>IF($IW439&gt;=46,INDEX($GL:$GL,$IV439+46),"")</f>
      </c>
      <c r="IH439">
        <f>IF($IW439&gt;=47,INDEX($GL:$GL,$IV439+47),"")</f>
      </c>
      <c r="II439">
        <f>IF($IW439&gt;=48,INDEX($GL:$GL,$IV439+48),"")</f>
      </c>
      <c r="IJ439">
        <f>IF($IW439&gt;=49,INDEX($GL:$GL,$IV439+49),"")</f>
      </c>
      <c r="IK439">
        <f>IF($IW439&gt;=50,INDEX($GL:$GL,$IV439+50),"")</f>
      </c>
      <c r="IL439">
        <f>IF($IW439&gt;=51,INDEX($GL:$GL,$IV439+51),"")</f>
      </c>
      <c r="IM439">
        <f>IF($IW439&gt;=52,INDEX($GL:$GL,$IV439+52),"")</f>
      </c>
      <c r="IN439">
        <f>IF($IW439&gt;=53,INDEX($GL:$GL,$IV439+53),"")</f>
      </c>
      <c r="IO439">
        <f>IF($IW439&gt;=54,INDEX($GL:$GL,$IV439+54),"")</f>
      </c>
      <c r="IP439">
        <f>IF($IW439&gt;=55,INDEX($GL:$GL,$IV439+55),"")</f>
      </c>
      <c r="IQ439">
        <f>IF($IW439&gt;=56,INDEX($GL:$GL,$IV439+56),"")</f>
      </c>
      <c r="IR439">
        <f>IF($IW439&gt;=57,INDEX($GL:$GL,$IV439+57),"")</f>
      </c>
      <c r="IS439">
        <f>IF($IW439&gt;=58,INDEX($GL:$GL,$IV439+58),"")</f>
      </c>
      <c r="IT439">
        <f>IF($IW439&gt;=59,INDEX($GL:$GL,$IV439+59),"")</f>
      </c>
      <c r="IU439">
        <f>IF($IW439&gt;=60,INDEX($GL:$GL,$IV439+60),"")</f>
      </c>
      <c r="IV439">
        <f>IFERROR(MATCH($GK439,$GL$2:$GL$324,0)+1,0)</f>
      </c>
      <c r="IW439">
        <f>IFERROR(INDEX($GM$2:$GM$324,MATCH($GK439,$GL$2:$GL$324,0)),0)</f>
      </c>
      <c r="IX439" t="s">
        <v>34</v>
      </c>
      <c r="IY439" t="s">
        <v>34</v>
      </c>
    </row>
    <row r="440" spans="1:259" x14ac:dyDescent="0.25">
      <c r="K440">
        <f>IF(OR($N440="",$J440=""),"",IFERROR($N440/$J440,0))</f>
      </c>
      <c r="L440">
        <f>IF($N440="","",
SUM($M440,$O440,$T440,$P440,$R440)*
(1-IF($U440="",0,VALUE($U440)/100)))</f>
      </c>
      <c r="M440">
        <f>IF($N440="","",$N440)</f>
      </c>
      <c r="O440">
        <f>IF($N440="","",
IF($H440="","",
IF(ISNUMBER(SEARCH("exempt",LOWER($H440))),0,
$N440*(VALUE(SUBSTITUTE($H440,"%",""))/100))))</f>
      </c>
      <c r="V440">
        <f>IFERROR(IF(FIND(" - ",$E440)&gt;0,MID($E440,FIND(" - ",$E440)+3,LEN($E440)),""),"")</f>
      </c>
      <c r="AE440" t="s">
        <v>1021</v>
      </c>
      <c r="AJ440">
        <f>IFERROR(LEFT($E440,FIND(" - ",$E440)-1),$E440)</f>
      </c>
      <c r="AM440">
        <f>IF($CB440&gt;=1,INDEX($AK:$AK,$CA440+1),"")</f>
      </c>
      <c r="AN440">
        <f>IF($CB440&gt;=2,INDEX($AK:$AK,$CA440+2),"")</f>
      </c>
      <c r="AO440">
        <f>IF($CB440&gt;=3,INDEX($AK:$AK,$CA440+3),"")</f>
      </c>
      <c r="AP440">
        <f>IF($CB440&gt;=4,INDEX($AK:$AK,$CA440+4),"")</f>
      </c>
      <c r="AQ440">
        <f>IF($CB440&gt;=5,INDEX($AK:$AK,$CA440+5),"")</f>
      </c>
      <c r="AR440">
        <f>IF($CB440&gt;=6,INDEX($AK:$AK,$CA440+6),"")</f>
      </c>
      <c r="AS440">
        <f>IF($CB440&gt;=7,INDEX($AK:$AK,$CA440+7),"")</f>
      </c>
      <c r="AT440">
        <f>IF($CB440&gt;=8,INDEX($AK:$AK,$CA440+8),"")</f>
      </c>
      <c r="AU440">
        <f>IF($CB440&gt;=9,INDEX($AK:$AK,$CA440+9),"")</f>
      </c>
      <c r="AV440">
        <f>IF($CB440&gt;=10,INDEX($AK:$AK,$CA440+10),"")</f>
      </c>
      <c r="AW440">
        <f>IF($CB440&gt;=11,INDEX($AK:$AK,$CA440+11),"")</f>
      </c>
      <c r="AX440">
        <f>IF($CB440&gt;=12,INDEX($AK:$AK,$CA440+12),"")</f>
      </c>
      <c r="AY440">
        <f>IF($CB440&gt;=13,INDEX($AK:$AK,$CA440+13),"")</f>
      </c>
      <c r="AZ440">
        <f>IF($CB440&gt;=14,INDEX($AK:$AK,$CA440+14),"")</f>
      </c>
      <c r="BA440">
        <f>IF($CB440&gt;=15,INDEX($AK:$AK,$CA440+15),"")</f>
      </c>
      <c r="BB440">
        <f>IF($CB440&gt;=16,INDEX($AK:$AK,$CA440+16),"")</f>
      </c>
      <c r="BC440">
        <f>IF($CB440&gt;=17,INDEX($AK:$AK,$CA440+17),"")</f>
      </c>
      <c r="BD440">
        <f>IF($CB440&gt;=18,INDEX($AK:$AK,$CA440+18),"")</f>
      </c>
      <c r="BE440">
        <f>IF($CB440&gt;=19,INDEX($AK:$AK,$CA440+19),"")</f>
      </c>
      <c r="BF440">
        <f>IF($CB440&gt;=20,INDEX($AK:$AK,$CA440+20),"")</f>
      </c>
      <c r="BG440">
        <f>IF($CB440&gt;=21,INDEX($AK:$AK,$CA440+21),"")</f>
      </c>
      <c r="BH440">
        <f>IF($CB440&gt;=22,INDEX($AK:$AK,$CA440+22),"")</f>
      </c>
      <c r="BI440">
        <f>IF($CB440&gt;=23,INDEX($AK:$AK,$CA440+23),"")</f>
      </c>
      <c r="BJ440">
        <f>IF($CB440&gt;=24,INDEX($AK:$AK,$CA440+24),"")</f>
      </c>
      <c r="BK440">
        <f>IF($CB440&gt;=25,INDEX($AK:$AK,$CA440+25),"")</f>
      </c>
      <c r="BL440">
        <f>IF($CB440&gt;=26,INDEX($AK:$AK,$CA440+26),"")</f>
      </c>
      <c r="BM440">
        <f>IF($CB440&gt;=27,INDEX($AK:$AK,$CA440+27),"")</f>
      </c>
      <c r="BN440">
        <f>IF($CB440&gt;=28,INDEX($AK:$AK,$CA440+28),"")</f>
      </c>
      <c r="BO440">
        <f>IF($CB440&gt;=29,INDEX($AK:$AK,$CA440+29),"")</f>
      </c>
      <c r="BP440">
        <f>IF($CB440&gt;=30,INDEX($AK:$AK,$CA440+30),"")</f>
      </c>
      <c r="BQ440">
        <f>IF($CB440&gt;=31,INDEX($AK:$AK,$CA440+31),"")</f>
      </c>
      <c r="BR440">
        <f>IF($CB440&gt;=32,INDEX($AK:$AK,$CA440+32),"")</f>
      </c>
      <c r="BS440">
        <f>IF($CB440&gt;=33,INDEX($AK:$AK,$CA440+33),"")</f>
      </c>
      <c r="BT440">
        <f>IF($CB440&gt;=34,INDEX($AK:$AK,$CA440+34),"")</f>
      </c>
      <c r="BU440">
        <f>IF($CB440&gt;=35,INDEX($AK:$AK,$CA440+35),"")</f>
      </c>
      <c r="BV440">
        <f>IF($CB440&gt;=36,INDEX($AK:$AK,$CA440+36),"")</f>
      </c>
      <c r="BW440">
        <f>IF($CB440&gt;=37,INDEX($AK:$AK,$CA440+37),"")</f>
      </c>
      <c r="BX440">
        <f>IF($CB440&gt;=38,INDEX($AK:$AK,$CA440+38),"")</f>
      </c>
      <c r="BY440">
        <f>IF($CB440&gt;=39,INDEX($AK:$AK,$CA440+39),"")</f>
      </c>
      <c r="BZ440">
        <f>IF($CB440&gt;=40,INDEX($AK:$AK,$CA440+40),"")</f>
      </c>
      <c r="CA440">
        <f>IFERROR(MATCH($AJ440,$AK$2:$AK$134,0)+1,0)</f>
      </c>
      <c r="CB440">
        <f>IFERROR(INDEX($AL$2:$AL$134,MATCH($AJ440,$AK$2:$AK$134,0)),0)</f>
      </c>
      <c r="CC440">
        <f>IFERROR(LEFT($F440,FIND(" - ",$F440)-1),$F440)</f>
      </c>
      <c r="CF440">
        <f>IF($DA440&gt;=1,INDEX($CD:$CD,$CZ440+1),"")</f>
      </c>
      <c r="CG440">
        <f>IF($DA440&gt;=2,INDEX($CD:$CD,$CZ440+2),"")</f>
      </c>
      <c r="CH440">
        <f>IF($DA440&gt;=3,INDEX($CD:$CD,$CZ440+3),"")</f>
      </c>
      <c r="CI440">
        <f>IF($DA440&gt;=4,INDEX($CD:$CD,$CZ440+4),"")</f>
      </c>
      <c r="CJ440">
        <f>IF($DA440&gt;=5,INDEX($CD:$CD,$CZ440+5),"")</f>
      </c>
      <c r="CK440">
        <f>IF($DA440&gt;=6,INDEX($CD:$CD,$CZ440+6),"")</f>
      </c>
      <c r="CL440">
        <f>IF($DA440&gt;=7,INDEX($CD:$CD,$CZ440+7),"")</f>
      </c>
      <c r="CM440">
        <f>IF($DA440&gt;=8,INDEX($CD:$CD,$CZ440+8),"")</f>
      </c>
      <c r="CN440">
        <f>IF($DA440&gt;=9,INDEX($CD:$CD,$CZ440+9),"")</f>
      </c>
      <c r="CO440">
        <f>IF($DA440&gt;=10,INDEX($CD:$CD,$CZ440+10),"")</f>
      </c>
      <c r="CP440">
        <f>IF($DA440&gt;=11,INDEX($CD:$CD,$CZ440+11),"")</f>
      </c>
      <c r="CQ440">
        <f>IF($DA440&gt;=12,INDEX($CD:$CD,$CZ440+12),"")</f>
      </c>
      <c r="CR440">
        <f>IF($DA440&gt;=13,INDEX($CD:$CD,$CZ440+13),"")</f>
      </c>
      <c r="CS440">
        <f>IF($DA440&gt;=14,INDEX($CD:$CD,$CZ440+14),"")</f>
      </c>
      <c r="CT440">
        <f>IF($DA440&gt;=15,INDEX($CD:$CD,$CZ440+15),"")</f>
      </c>
      <c r="CU440">
        <f>IF($DA440&gt;=16,INDEX($CD:$CD,$CZ440+16),"")</f>
      </c>
      <c r="CV440">
        <f>IF($DA440&gt;=17,INDEX($CD:$CD,$CZ440+17),"")</f>
      </c>
      <c r="CW440">
        <f>IF($DA440&gt;=18,INDEX($CD:$CD,$CZ440+18),"")</f>
      </c>
      <c r="CX440">
        <f>IF($DA440&gt;=19,INDEX($CD:$CD,$CZ440+19),"")</f>
      </c>
      <c r="CY440">
        <f>IF($DA440&gt;=20,INDEX($CD:$CD,$CZ440+20),"")</f>
      </c>
      <c r="CZ440">
        <f>IFERROR(MATCH($CC440,$CD$2:$CD$263,0)+1,0)</f>
      </c>
      <c r="DA440">
        <f>IFERROR(INDEX($CE$2:$CE$263,MATCH($CC440,$CD$2:$CD$263,0)),0)</f>
      </c>
      <c r="DB440">
        <f>IFERROR(INDEX($AI:$AI,MATCH($H440,$AH:$AH,0))&amp;"","")</f>
      </c>
      <c r="DF440">
        <f>IF($GI440&gt;=1,INDEX($DC:$DC,$GH440+1),"")</f>
      </c>
      <c r="DG440">
        <f>IF($GI440&gt;=2,INDEX($DC:$DC,$GH440+2),"")</f>
      </c>
      <c r="DH440">
        <f>IF($GI440&gt;=3,INDEX($DC:$DC,$GH440+3),"")</f>
      </c>
      <c r="DI440">
        <f>IF($GI440&gt;=4,INDEX($DC:$DC,$GH440+4),"")</f>
      </c>
      <c r="DJ440">
        <f>IF($GI440&gt;=5,INDEX($DC:$DC,$GH440+5),"")</f>
      </c>
      <c r="DK440">
        <f>IF($GI440&gt;=6,INDEX($DC:$DC,$GH440+6),"")</f>
      </c>
      <c r="DL440">
        <f>IF($GI440&gt;=7,INDEX($DC:$DC,$GH440+7),"")</f>
      </c>
      <c r="DM440">
        <f>IF($GI440&gt;=8,INDEX($DC:$DC,$GH440+8),"")</f>
      </c>
      <c r="DN440">
        <f>IF($GI440&gt;=9,INDEX($DC:$DC,$GH440+9),"")</f>
      </c>
      <c r="DO440">
        <f>IF($GI440&gt;=10,INDEX($DC:$DC,$GH440+10),"")</f>
      </c>
      <c r="DP440">
        <f>IF($GI440&gt;=11,INDEX($DC:$DC,$GH440+11),"")</f>
      </c>
      <c r="DQ440">
        <f>IF($GI440&gt;=12,INDEX($DC:$DC,$GH440+12),"")</f>
      </c>
      <c r="DR440">
        <f>IF($GI440&gt;=13,INDEX($DC:$DC,$GH440+13),"")</f>
      </c>
      <c r="DS440">
        <f>IF($GI440&gt;=14,INDEX($DC:$DC,$GH440+14),"")</f>
      </c>
      <c r="DT440">
        <f>IF($GI440&gt;=15,INDEX($DC:$DC,$GH440+15),"")</f>
      </c>
      <c r="DU440">
        <f>IF($GI440&gt;=16,INDEX($DC:$DC,$GH440+16),"")</f>
      </c>
      <c r="DV440">
        <f>IF($GI440&gt;=17,INDEX($DC:$DC,$GH440+17),"")</f>
      </c>
      <c r="DW440">
        <f>IF($GI440&gt;=18,INDEX($DC:$DC,$GH440+18),"")</f>
      </c>
      <c r="DX440">
        <f>IF($GI440&gt;=19,INDEX($DC:$DC,$GH440+19),"")</f>
      </c>
      <c r="DY440">
        <f>IF($GI440&gt;=20,INDEX($DC:$DC,$GH440+20),"")</f>
      </c>
      <c r="DZ440">
        <f>IF($GI440&gt;=21,INDEX($DC:$DC,$GH440+21),"")</f>
      </c>
      <c r="EA440">
        <f>IF($GI440&gt;=22,INDEX($DC:$DC,$GH440+22),"")</f>
      </c>
      <c r="EB440">
        <f>IF($GI440&gt;=23,INDEX($DC:$DC,$GH440+23),"")</f>
      </c>
      <c r="EC440">
        <f>IF($GI440&gt;=24,INDEX($DC:$DC,$GH440+24),"")</f>
      </c>
      <c r="ED440">
        <f>IF($GI440&gt;=25,INDEX($DC:$DC,$GH440+25),"")</f>
      </c>
      <c r="EE440">
        <f>IF($GI440&gt;=26,INDEX($DC:$DC,$GH440+26),"")</f>
      </c>
      <c r="EF440">
        <f>IF($GI440&gt;=27,INDEX($DC:$DC,$GH440+27),"")</f>
      </c>
      <c r="EG440">
        <f>IF($GI440&gt;=28,INDEX($DC:$DC,$GH440+28),"")</f>
      </c>
      <c r="EH440">
        <f>IF($GI440&gt;=29,INDEX($DC:$DC,$GH440+29),"")</f>
      </c>
      <c r="EI440">
        <f>IF($GI440&gt;=30,INDEX($DC:$DC,$GH440+30),"")</f>
      </c>
      <c r="EJ440">
        <f>IF($GI440&gt;=31,INDEX($DC:$DC,$GH440+31),"")</f>
      </c>
      <c r="EK440">
        <f>IF($GI440&gt;=32,INDEX($DC:$DC,$GH440+32),"")</f>
      </c>
      <c r="EL440">
        <f>IF($GI440&gt;=33,INDEX($DC:$DC,$GH440+33),"")</f>
      </c>
      <c r="EM440">
        <f>IF($GI440&gt;=34,INDEX($DC:$DC,$GH440+34),"")</f>
      </c>
      <c r="EN440">
        <f>IF($GI440&gt;=35,INDEX($DC:$DC,$GH440+35),"")</f>
      </c>
      <c r="EO440">
        <f>IF($GI440&gt;=36,INDEX($DC:$DC,$GH440+36),"")</f>
      </c>
      <c r="EP440">
        <f>IF($GI440&gt;=37,INDEX($DC:$DC,$GH440+37),"")</f>
      </c>
      <c r="EQ440">
        <f>IF($GI440&gt;=38,INDEX($DC:$DC,$GH440+38),"")</f>
      </c>
      <c r="ER440">
        <f>IF($GI440&gt;=39,INDEX($DC:$DC,$GH440+39),"")</f>
      </c>
      <c r="ES440">
        <f>IF($GI440&gt;=40,INDEX($DC:$DC,$GH440+40),"")</f>
      </c>
      <c r="ET440">
        <f>IF($GI440&gt;=1,INDEX($DD:$DD,$GH440+1),"")</f>
      </c>
      <c r="EU440">
        <f>IF($GI440&gt;=2,INDEX($DD:$DD,$GH440+2),"")</f>
      </c>
      <c r="EV440">
        <f>IF($GI440&gt;=3,INDEX($DD:$DD,$GH440+3),"")</f>
      </c>
      <c r="EW440">
        <f>IF($GI440&gt;=4,INDEX($DD:$DD,$GH440+4),"")</f>
      </c>
      <c r="EX440">
        <f>IF($GI440&gt;=5,INDEX($DD:$DD,$GH440+5),"")</f>
      </c>
      <c r="EY440">
        <f>IF($GI440&gt;=6,INDEX($DD:$DD,$GH440+6),"")</f>
      </c>
      <c r="EZ440">
        <f>IF($GI440&gt;=7,INDEX($DD:$DD,$GH440+7),"")</f>
      </c>
      <c r="FA440">
        <f>IF($GI440&gt;=8,INDEX($DD:$DD,$GH440+8),"")</f>
      </c>
      <c r="FB440">
        <f>IF($GI440&gt;=9,INDEX($DD:$DD,$GH440+9),"")</f>
      </c>
      <c r="FC440">
        <f>IF($GI440&gt;=10,INDEX($DD:$DD,$GH440+10),"")</f>
      </c>
      <c r="FD440">
        <f>IF($GI440&gt;=11,INDEX($DD:$DD,$GH440+11),"")</f>
      </c>
      <c r="FE440">
        <f>IF($GI440&gt;=12,INDEX($DD:$DD,$GH440+12),"")</f>
      </c>
      <c r="FF440">
        <f>IF($GI440&gt;=13,INDEX($DD:$DD,$GH440+13),"")</f>
      </c>
      <c r="FG440">
        <f>IF($GI440&gt;=14,INDEX($DD:$DD,$GH440+14),"")</f>
      </c>
      <c r="FH440">
        <f>IF($GI440&gt;=15,INDEX($DD:$DD,$GH440+15),"")</f>
      </c>
      <c r="FI440">
        <f>IF($GI440&gt;=16,INDEX($DD:$DD,$GH440+16),"")</f>
      </c>
      <c r="FJ440">
        <f>IF($GI440&gt;=17,INDEX($DD:$DD,$GH440+17),"")</f>
      </c>
      <c r="FK440">
        <f>IF($GI440&gt;=18,INDEX($DD:$DD,$GH440+18),"")</f>
      </c>
      <c r="FL440">
        <f>IF($GI440&gt;=19,INDEX($DD:$DD,$GH440+19),"")</f>
      </c>
      <c r="FM440">
        <f>IF($GI440&gt;=20,INDEX($DD:$DD,$GH440+20),"")</f>
      </c>
      <c r="FN440">
        <f>IF($GI440&gt;=21,INDEX($DD:$DD,$GH440+21),"")</f>
      </c>
      <c r="FO440">
        <f>IF($GI440&gt;=22,INDEX($DD:$DD,$GH440+22),"")</f>
      </c>
      <c r="FP440">
        <f>IF($GI440&gt;=23,INDEX($DD:$DD,$GH440+23),"")</f>
      </c>
      <c r="FQ440">
        <f>IF($GI440&gt;=24,INDEX($DD:$DD,$GH440+24),"")</f>
      </c>
      <c r="FR440">
        <f>IF($GI440&gt;=25,INDEX($DD:$DD,$GH440+25),"")</f>
      </c>
      <c r="FS440">
        <f>IF($GI440&gt;=26,INDEX($DD:$DD,$GH440+26),"")</f>
      </c>
      <c r="FT440">
        <f>IF($GI440&gt;=27,INDEX($DD:$DD,$GH440+27),"")</f>
      </c>
      <c r="FU440">
        <f>IF($GI440&gt;=28,INDEX($DD:$DD,$GH440+28),"")</f>
      </c>
      <c r="FV440">
        <f>IF($GI440&gt;=29,INDEX($DD:$DD,$GH440+29),"")</f>
      </c>
      <c r="FW440">
        <f>IF($GI440&gt;=30,INDEX($DD:$DD,$GH440+30),"")</f>
      </c>
      <c r="FX440">
        <f>IF($GI440&gt;=31,INDEX($DD:$DD,$GH440+31),"")</f>
      </c>
      <c r="FY440">
        <f>IF($GI440&gt;=32,INDEX($DD:$DD,$GH440+32),"")</f>
      </c>
      <c r="FZ440">
        <f>IF($GI440&gt;=33,INDEX($DD:$DD,$GH440+33),"")</f>
      </c>
      <c r="GA440">
        <f>IF($GI440&gt;=34,INDEX($DD:$DD,$GH440+34),"")</f>
      </c>
      <c r="GB440">
        <f>IF($GI440&gt;=35,INDEX($DD:$DD,$GH440+35),"")</f>
      </c>
      <c r="GC440">
        <f>IF($GI440&gt;=36,INDEX($DD:$DD,$GH440+36),"")</f>
      </c>
      <c r="GD440">
        <f>IF($GI440&gt;=37,INDEX($DD:$DD,$GH440+37),"")</f>
      </c>
      <c r="GE440">
        <f>IF($GI440&gt;=38,INDEX($DD:$DD,$GH440+38),"")</f>
      </c>
      <c r="GF440">
        <f>IF($GI440&gt;=39,INDEX($DD:$DD,$GH440+39),"")</f>
      </c>
      <c r="GG440">
        <f>IF($GI440&gt;=40,INDEX($DD:$DD,$GH440+40),"")</f>
      </c>
      <c r="GH440">
        <f>IFERROR(MATCH($DB440,$DC$2:$DC$148,0)+1,0)</f>
      </c>
      <c r="GI440">
        <f>IFERROR(INDEX($DE$2:$DE$148,MATCH($DB440,$DC$2:$DC$148,0)),0)</f>
      </c>
      <c r="GJ440">
        <f>IFERROR(MATCH($S440,$DF$440:$ES$440,0),0)</f>
      </c>
      <c r="GK440">
        <f>IF($GJ440&gt;0,INDEX($ET$440:$GG$440,$GJ440),"")</f>
      </c>
      <c r="GN440">
        <f>IF($IW440&gt;=1,INDEX($GL:$GL,$IV440+1),"")</f>
      </c>
      <c r="GO440">
        <f>IF($IW440&gt;=2,INDEX($GL:$GL,$IV440+2),"")</f>
      </c>
      <c r="GP440">
        <f>IF($IW440&gt;=3,INDEX($GL:$GL,$IV440+3),"")</f>
      </c>
      <c r="GQ440">
        <f>IF($IW440&gt;=4,INDEX($GL:$GL,$IV440+4),"")</f>
      </c>
      <c r="GR440">
        <f>IF($IW440&gt;=5,INDEX($GL:$GL,$IV440+5),"")</f>
      </c>
      <c r="GS440">
        <f>IF($IW440&gt;=6,INDEX($GL:$GL,$IV440+6),"")</f>
      </c>
      <c r="GT440">
        <f>IF($IW440&gt;=7,INDEX($GL:$GL,$IV440+7),"")</f>
      </c>
      <c r="GU440">
        <f>IF($IW440&gt;=8,INDEX($GL:$GL,$IV440+8),"")</f>
      </c>
      <c r="GV440">
        <f>IF($IW440&gt;=9,INDEX($GL:$GL,$IV440+9),"")</f>
      </c>
      <c r="GW440">
        <f>IF($IW440&gt;=10,INDEX($GL:$GL,$IV440+10),"")</f>
      </c>
      <c r="GX440">
        <f>IF($IW440&gt;=11,INDEX($GL:$GL,$IV440+11),"")</f>
      </c>
      <c r="GY440">
        <f>IF($IW440&gt;=12,INDEX($GL:$GL,$IV440+12),"")</f>
      </c>
      <c r="GZ440">
        <f>IF($IW440&gt;=13,INDEX($GL:$GL,$IV440+13),"")</f>
      </c>
      <c r="HA440">
        <f>IF($IW440&gt;=14,INDEX($GL:$GL,$IV440+14),"")</f>
      </c>
      <c r="HB440">
        <f>IF($IW440&gt;=15,INDEX($GL:$GL,$IV440+15),"")</f>
      </c>
      <c r="HC440">
        <f>IF($IW440&gt;=16,INDEX($GL:$GL,$IV440+16),"")</f>
      </c>
      <c r="HD440">
        <f>IF($IW440&gt;=17,INDEX($GL:$GL,$IV440+17),"")</f>
      </c>
      <c r="HE440">
        <f>IF($IW440&gt;=18,INDEX($GL:$GL,$IV440+18),"")</f>
      </c>
      <c r="HF440">
        <f>IF($IW440&gt;=19,INDEX($GL:$GL,$IV440+19),"")</f>
      </c>
      <c r="HG440">
        <f>IF($IW440&gt;=20,INDEX($GL:$GL,$IV440+20),"")</f>
      </c>
      <c r="HH440">
        <f>IF($IW440&gt;=21,INDEX($GL:$GL,$IV440+21),"")</f>
      </c>
      <c r="HI440">
        <f>IF($IW440&gt;=22,INDEX($GL:$GL,$IV440+22),"")</f>
      </c>
      <c r="HJ440">
        <f>IF($IW440&gt;=23,INDEX($GL:$GL,$IV440+23),"")</f>
      </c>
      <c r="HK440">
        <f>IF($IW440&gt;=24,INDEX($GL:$GL,$IV440+24),"")</f>
      </c>
      <c r="HL440">
        <f>IF($IW440&gt;=25,INDEX($GL:$GL,$IV440+25),"")</f>
      </c>
      <c r="HM440">
        <f>IF($IW440&gt;=26,INDEX($GL:$GL,$IV440+26),"")</f>
      </c>
      <c r="HN440">
        <f>IF($IW440&gt;=27,INDEX($GL:$GL,$IV440+27),"")</f>
      </c>
      <c r="HO440">
        <f>IF($IW440&gt;=28,INDEX($GL:$GL,$IV440+28),"")</f>
      </c>
      <c r="HP440">
        <f>IF($IW440&gt;=29,INDEX($GL:$GL,$IV440+29),"")</f>
      </c>
      <c r="HQ440">
        <f>IF($IW440&gt;=30,INDEX($GL:$GL,$IV440+30),"")</f>
      </c>
      <c r="HR440">
        <f>IF($IW440&gt;=31,INDEX($GL:$GL,$IV440+31),"")</f>
      </c>
      <c r="HS440">
        <f>IF($IW440&gt;=32,INDEX($GL:$GL,$IV440+32),"")</f>
      </c>
      <c r="HT440">
        <f>IF($IW440&gt;=33,INDEX($GL:$GL,$IV440+33),"")</f>
      </c>
      <c r="HU440">
        <f>IF($IW440&gt;=34,INDEX($GL:$GL,$IV440+34),"")</f>
      </c>
      <c r="HV440">
        <f>IF($IW440&gt;=35,INDEX($GL:$GL,$IV440+35),"")</f>
      </c>
      <c r="HW440">
        <f>IF($IW440&gt;=36,INDEX($GL:$GL,$IV440+36),"")</f>
      </c>
      <c r="HX440">
        <f>IF($IW440&gt;=37,INDEX($GL:$GL,$IV440+37),"")</f>
      </c>
      <c r="HY440">
        <f>IF($IW440&gt;=38,INDEX($GL:$GL,$IV440+38),"")</f>
      </c>
      <c r="HZ440">
        <f>IF($IW440&gt;=39,INDEX($GL:$GL,$IV440+39),"")</f>
      </c>
      <c r="IA440">
        <f>IF($IW440&gt;=40,INDEX($GL:$GL,$IV440+40),"")</f>
      </c>
      <c r="IB440">
        <f>IF($IW440&gt;=41,INDEX($GL:$GL,$IV440+41),"")</f>
      </c>
      <c r="IC440">
        <f>IF($IW440&gt;=42,INDEX($GL:$GL,$IV440+42),"")</f>
      </c>
      <c r="ID440">
        <f>IF($IW440&gt;=43,INDEX($GL:$GL,$IV440+43),"")</f>
      </c>
      <c r="IE440">
        <f>IF($IW440&gt;=44,INDEX($GL:$GL,$IV440+44),"")</f>
      </c>
      <c r="IF440">
        <f>IF($IW440&gt;=45,INDEX($GL:$GL,$IV440+45),"")</f>
      </c>
      <c r="IG440">
        <f>IF($IW440&gt;=46,INDEX($GL:$GL,$IV440+46),"")</f>
      </c>
      <c r="IH440">
        <f>IF($IW440&gt;=47,INDEX($GL:$GL,$IV440+47),"")</f>
      </c>
      <c r="II440">
        <f>IF($IW440&gt;=48,INDEX($GL:$GL,$IV440+48),"")</f>
      </c>
      <c r="IJ440">
        <f>IF($IW440&gt;=49,INDEX($GL:$GL,$IV440+49),"")</f>
      </c>
      <c r="IK440">
        <f>IF($IW440&gt;=50,INDEX($GL:$GL,$IV440+50),"")</f>
      </c>
      <c r="IL440">
        <f>IF($IW440&gt;=51,INDEX($GL:$GL,$IV440+51),"")</f>
      </c>
      <c r="IM440">
        <f>IF($IW440&gt;=52,INDEX($GL:$GL,$IV440+52),"")</f>
      </c>
      <c r="IN440">
        <f>IF($IW440&gt;=53,INDEX($GL:$GL,$IV440+53),"")</f>
      </c>
      <c r="IO440">
        <f>IF($IW440&gt;=54,INDEX($GL:$GL,$IV440+54),"")</f>
      </c>
      <c r="IP440">
        <f>IF($IW440&gt;=55,INDEX($GL:$GL,$IV440+55),"")</f>
      </c>
      <c r="IQ440">
        <f>IF($IW440&gt;=56,INDEX($GL:$GL,$IV440+56),"")</f>
      </c>
      <c r="IR440">
        <f>IF($IW440&gt;=57,INDEX($GL:$GL,$IV440+57),"")</f>
      </c>
      <c r="IS440">
        <f>IF($IW440&gt;=58,INDEX($GL:$GL,$IV440+58),"")</f>
      </c>
      <c r="IT440">
        <f>IF($IW440&gt;=59,INDEX($GL:$GL,$IV440+59),"")</f>
      </c>
      <c r="IU440">
        <f>IF($IW440&gt;=60,INDEX($GL:$GL,$IV440+60),"")</f>
      </c>
      <c r="IV440">
        <f>IFERROR(MATCH($GK440,$GL$2:$GL$324,0)+1,0)</f>
      </c>
      <c r="IW440">
        <f>IFERROR(INDEX($GM$2:$GM$324,MATCH($GK440,$GL$2:$GL$324,0)),0)</f>
      </c>
      <c r="IX440" t="s">
        <v>34</v>
      </c>
      <c r="IY440" t="s">
        <v>34</v>
      </c>
    </row>
    <row r="441" spans="1:259" x14ac:dyDescent="0.25">
      <c r="K441">
        <f>IF(OR($N441="",$J441=""),"",IFERROR($N441/$J441,0))</f>
      </c>
      <c r="L441">
        <f>IF($N441="","",
SUM($M441,$O441,$T441,$P441,$R441)*
(1-IF($U441="",0,VALUE($U441)/100)))</f>
      </c>
      <c r="M441">
        <f>IF($N441="","",$N441)</f>
      </c>
      <c r="O441">
        <f>IF($N441="","",
IF($H441="","",
IF(ISNUMBER(SEARCH("exempt",LOWER($H441))),0,
$N441*(VALUE(SUBSTITUTE($H441,"%",""))/100))))</f>
      </c>
      <c r="V441">
        <f>IFERROR(IF(FIND(" - ",$E441)&gt;0,MID($E441,FIND(" - ",$E441)+3,LEN($E441)),""),"")</f>
      </c>
      <c r="AE441" t="s">
        <v>1022</v>
      </c>
      <c r="AJ441">
        <f>IFERROR(LEFT($E441,FIND(" - ",$E441)-1),$E441)</f>
      </c>
      <c r="AM441">
        <f>IF($CB441&gt;=1,INDEX($AK:$AK,$CA441+1),"")</f>
      </c>
      <c r="AN441">
        <f>IF($CB441&gt;=2,INDEX($AK:$AK,$CA441+2),"")</f>
      </c>
      <c r="AO441">
        <f>IF($CB441&gt;=3,INDEX($AK:$AK,$CA441+3),"")</f>
      </c>
      <c r="AP441">
        <f>IF($CB441&gt;=4,INDEX($AK:$AK,$CA441+4),"")</f>
      </c>
      <c r="AQ441">
        <f>IF($CB441&gt;=5,INDEX($AK:$AK,$CA441+5),"")</f>
      </c>
      <c r="AR441">
        <f>IF($CB441&gt;=6,INDEX($AK:$AK,$CA441+6),"")</f>
      </c>
      <c r="AS441">
        <f>IF($CB441&gt;=7,INDEX($AK:$AK,$CA441+7),"")</f>
      </c>
      <c r="AT441">
        <f>IF($CB441&gt;=8,INDEX($AK:$AK,$CA441+8),"")</f>
      </c>
      <c r="AU441">
        <f>IF($CB441&gt;=9,INDEX($AK:$AK,$CA441+9),"")</f>
      </c>
      <c r="AV441">
        <f>IF($CB441&gt;=10,INDEX($AK:$AK,$CA441+10),"")</f>
      </c>
      <c r="AW441">
        <f>IF($CB441&gt;=11,INDEX($AK:$AK,$CA441+11),"")</f>
      </c>
      <c r="AX441">
        <f>IF($CB441&gt;=12,INDEX($AK:$AK,$CA441+12),"")</f>
      </c>
      <c r="AY441">
        <f>IF($CB441&gt;=13,INDEX($AK:$AK,$CA441+13),"")</f>
      </c>
      <c r="AZ441">
        <f>IF($CB441&gt;=14,INDEX($AK:$AK,$CA441+14),"")</f>
      </c>
      <c r="BA441">
        <f>IF($CB441&gt;=15,INDEX($AK:$AK,$CA441+15),"")</f>
      </c>
      <c r="BB441">
        <f>IF($CB441&gt;=16,INDEX($AK:$AK,$CA441+16),"")</f>
      </c>
      <c r="BC441">
        <f>IF($CB441&gt;=17,INDEX($AK:$AK,$CA441+17),"")</f>
      </c>
      <c r="BD441">
        <f>IF($CB441&gt;=18,INDEX($AK:$AK,$CA441+18),"")</f>
      </c>
      <c r="BE441">
        <f>IF($CB441&gt;=19,INDEX($AK:$AK,$CA441+19),"")</f>
      </c>
      <c r="BF441">
        <f>IF($CB441&gt;=20,INDEX($AK:$AK,$CA441+20),"")</f>
      </c>
      <c r="BG441">
        <f>IF($CB441&gt;=21,INDEX($AK:$AK,$CA441+21),"")</f>
      </c>
      <c r="BH441">
        <f>IF($CB441&gt;=22,INDEX($AK:$AK,$CA441+22),"")</f>
      </c>
      <c r="BI441">
        <f>IF($CB441&gt;=23,INDEX($AK:$AK,$CA441+23),"")</f>
      </c>
      <c r="BJ441">
        <f>IF($CB441&gt;=24,INDEX($AK:$AK,$CA441+24),"")</f>
      </c>
      <c r="BK441">
        <f>IF($CB441&gt;=25,INDEX($AK:$AK,$CA441+25),"")</f>
      </c>
      <c r="BL441">
        <f>IF($CB441&gt;=26,INDEX($AK:$AK,$CA441+26),"")</f>
      </c>
      <c r="BM441">
        <f>IF($CB441&gt;=27,INDEX($AK:$AK,$CA441+27),"")</f>
      </c>
      <c r="BN441">
        <f>IF($CB441&gt;=28,INDEX($AK:$AK,$CA441+28),"")</f>
      </c>
      <c r="BO441">
        <f>IF($CB441&gt;=29,INDEX($AK:$AK,$CA441+29),"")</f>
      </c>
      <c r="BP441">
        <f>IF($CB441&gt;=30,INDEX($AK:$AK,$CA441+30),"")</f>
      </c>
      <c r="BQ441">
        <f>IF($CB441&gt;=31,INDEX($AK:$AK,$CA441+31),"")</f>
      </c>
      <c r="BR441">
        <f>IF($CB441&gt;=32,INDEX($AK:$AK,$CA441+32),"")</f>
      </c>
      <c r="BS441">
        <f>IF($CB441&gt;=33,INDEX($AK:$AK,$CA441+33),"")</f>
      </c>
      <c r="BT441">
        <f>IF($CB441&gt;=34,INDEX($AK:$AK,$CA441+34),"")</f>
      </c>
      <c r="BU441">
        <f>IF($CB441&gt;=35,INDEX($AK:$AK,$CA441+35),"")</f>
      </c>
      <c r="BV441">
        <f>IF($CB441&gt;=36,INDEX($AK:$AK,$CA441+36),"")</f>
      </c>
      <c r="BW441">
        <f>IF($CB441&gt;=37,INDEX($AK:$AK,$CA441+37),"")</f>
      </c>
      <c r="BX441">
        <f>IF($CB441&gt;=38,INDEX($AK:$AK,$CA441+38),"")</f>
      </c>
      <c r="BY441">
        <f>IF($CB441&gt;=39,INDEX($AK:$AK,$CA441+39),"")</f>
      </c>
      <c r="BZ441">
        <f>IF($CB441&gt;=40,INDEX($AK:$AK,$CA441+40),"")</f>
      </c>
      <c r="CA441">
        <f>IFERROR(MATCH($AJ441,$AK$2:$AK$134,0)+1,0)</f>
      </c>
      <c r="CB441">
        <f>IFERROR(INDEX($AL$2:$AL$134,MATCH($AJ441,$AK$2:$AK$134,0)),0)</f>
      </c>
      <c r="CC441">
        <f>IFERROR(LEFT($F441,FIND(" - ",$F441)-1),$F441)</f>
      </c>
      <c r="CF441">
        <f>IF($DA441&gt;=1,INDEX($CD:$CD,$CZ441+1),"")</f>
      </c>
      <c r="CG441">
        <f>IF($DA441&gt;=2,INDEX($CD:$CD,$CZ441+2),"")</f>
      </c>
      <c r="CH441">
        <f>IF($DA441&gt;=3,INDEX($CD:$CD,$CZ441+3),"")</f>
      </c>
      <c r="CI441">
        <f>IF($DA441&gt;=4,INDEX($CD:$CD,$CZ441+4),"")</f>
      </c>
      <c r="CJ441">
        <f>IF($DA441&gt;=5,INDEX($CD:$CD,$CZ441+5),"")</f>
      </c>
      <c r="CK441">
        <f>IF($DA441&gt;=6,INDEX($CD:$CD,$CZ441+6),"")</f>
      </c>
      <c r="CL441">
        <f>IF($DA441&gt;=7,INDEX($CD:$CD,$CZ441+7),"")</f>
      </c>
      <c r="CM441">
        <f>IF($DA441&gt;=8,INDEX($CD:$CD,$CZ441+8),"")</f>
      </c>
      <c r="CN441">
        <f>IF($DA441&gt;=9,INDEX($CD:$CD,$CZ441+9),"")</f>
      </c>
      <c r="CO441">
        <f>IF($DA441&gt;=10,INDEX($CD:$CD,$CZ441+10),"")</f>
      </c>
      <c r="CP441">
        <f>IF($DA441&gt;=11,INDEX($CD:$CD,$CZ441+11),"")</f>
      </c>
      <c r="CQ441">
        <f>IF($DA441&gt;=12,INDEX($CD:$CD,$CZ441+12),"")</f>
      </c>
      <c r="CR441">
        <f>IF($DA441&gt;=13,INDEX($CD:$CD,$CZ441+13),"")</f>
      </c>
      <c r="CS441">
        <f>IF($DA441&gt;=14,INDEX($CD:$CD,$CZ441+14),"")</f>
      </c>
      <c r="CT441">
        <f>IF($DA441&gt;=15,INDEX($CD:$CD,$CZ441+15),"")</f>
      </c>
      <c r="CU441">
        <f>IF($DA441&gt;=16,INDEX($CD:$CD,$CZ441+16),"")</f>
      </c>
      <c r="CV441">
        <f>IF($DA441&gt;=17,INDEX($CD:$CD,$CZ441+17),"")</f>
      </c>
      <c r="CW441">
        <f>IF($DA441&gt;=18,INDEX($CD:$CD,$CZ441+18),"")</f>
      </c>
      <c r="CX441">
        <f>IF($DA441&gt;=19,INDEX($CD:$CD,$CZ441+19),"")</f>
      </c>
      <c r="CY441">
        <f>IF($DA441&gt;=20,INDEX($CD:$CD,$CZ441+20),"")</f>
      </c>
      <c r="CZ441">
        <f>IFERROR(MATCH($CC441,$CD$2:$CD$263,0)+1,0)</f>
      </c>
      <c r="DA441">
        <f>IFERROR(INDEX($CE$2:$CE$263,MATCH($CC441,$CD$2:$CD$263,0)),0)</f>
      </c>
      <c r="DB441">
        <f>IFERROR(INDEX($AI:$AI,MATCH($H441,$AH:$AH,0))&amp;"","")</f>
      </c>
      <c r="DF441">
        <f>IF($GI441&gt;=1,INDEX($DC:$DC,$GH441+1),"")</f>
      </c>
      <c r="DG441">
        <f>IF($GI441&gt;=2,INDEX($DC:$DC,$GH441+2),"")</f>
      </c>
      <c r="DH441">
        <f>IF($GI441&gt;=3,INDEX($DC:$DC,$GH441+3),"")</f>
      </c>
      <c r="DI441">
        <f>IF($GI441&gt;=4,INDEX($DC:$DC,$GH441+4),"")</f>
      </c>
      <c r="DJ441">
        <f>IF($GI441&gt;=5,INDEX($DC:$DC,$GH441+5),"")</f>
      </c>
      <c r="DK441">
        <f>IF($GI441&gt;=6,INDEX($DC:$DC,$GH441+6),"")</f>
      </c>
      <c r="DL441">
        <f>IF($GI441&gt;=7,INDEX($DC:$DC,$GH441+7),"")</f>
      </c>
      <c r="DM441">
        <f>IF($GI441&gt;=8,INDEX($DC:$DC,$GH441+8),"")</f>
      </c>
      <c r="DN441">
        <f>IF($GI441&gt;=9,INDEX($DC:$DC,$GH441+9),"")</f>
      </c>
      <c r="DO441">
        <f>IF($GI441&gt;=10,INDEX($DC:$DC,$GH441+10),"")</f>
      </c>
      <c r="DP441">
        <f>IF($GI441&gt;=11,INDEX($DC:$DC,$GH441+11),"")</f>
      </c>
      <c r="DQ441">
        <f>IF($GI441&gt;=12,INDEX($DC:$DC,$GH441+12),"")</f>
      </c>
      <c r="DR441">
        <f>IF($GI441&gt;=13,INDEX($DC:$DC,$GH441+13),"")</f>
      </c>
      <c r="DS441">
        <f>IF($GI441&gt;=14,INDEX($DC:$DC,$GH441+14),"")</f>
      </c>
      <c r="DT441">
        <f>IF($GI441&gt;=15,INDEX($DC:$DC,$GH441+15),"")</f>
      </c>
      <c r="DU441">
        <f>IF($GI441&gt;=16,INDEX($DC:$DC,$GH441+16),"")</f>
      </c>
      <c r="DV441">
        <f>IF($GI441&gt;=17,INDEX($DC:$DC,$GH441+17),"")</f>
      </c>
      <c r="DW441">
        <f>IF($GI441&gt;=18,INDEX($DC:$DC,$GH441+18),"")</f>
      </c>
      <c r="DX441">
        <f>IF($GI441&gt;=19,INDEX($DC:$DC,$GH441+19),"")</f>
      </c>
      <c r="DY441">
        <f>IF($GI441&gt;=20,INDEX($DC:$DC,$GH441+20),"")</f>
      </c>
      <c r="DZ441">
        <f>IF($GI441&gt;=21,INDEX($DC:$DC,$GH441+21),"")</f>
      </c>
      <c r="EA441">
        <f>IF($GI441&gt;=22,INDEX($DC:$DC,$GH441+22),"")</f>
      </c>
      <c r="EB441">
        <f>IF($GI441&gt;=23,INDEX($DC:$DC,$GH441+23),"")</f>
      </c>
      <c r="EC441">
        <f>IF($GI441&gt;=24,INDEX($DC:$DC,$GH441+24),"")</f>
      </c>
      <c r="ED441">
        <f>IF($GI441&gt;=25,INDEX($DC:$DC,$GH441+25),"")</f>
      </c>
      <c r="EE441">
        <f>IF($GI441&gt;=26,INDEX($DC:$DC,$GH441+26),"")</f>
      </c>
      <c r="EF441">
        <f>IF($GI441&gt;=27,INDEX($DC:$DC,$GH441+27),"")</f>
      </c>
      <c r="EG441">
        <f>IF($GI441&gt;=28,INDEX($DC:$DC,$GH441+28),"")</f>
      </c>
      <c r="EH441">
        <f>IF($GI441&gt;=29,INDEX($DC:$DC,$GH441+29),"")</f>
      </c>
      <c r="EI441">
        <f>IF($GI441&gt;=30,INDEX($DC:$DC,$GH441+30),"")</f>
      </c>
      <c r="EJ441">
        <f>IF($GI441&gt;=31,INDEX($DC:$DC,$GH441+31),"")</f>
      </c>
      <c r="EK441">
        <f>IF($GI441&gt;=32,INDEX($DC:$DC,$GH441+32),"")</f>
      </c>
      <c r="EL441">
        <f>IF($GI441&gt;=33,INDEX($DC:$DC,$GH441+33),"")</f>
      </c>
      <c r="EM441">
        <f>IF($GI441&gt;=34,INDEX($DC:$DC,$GH441+34),"")</f>
      </c>
      <c r="EN441">
        <f>IF($GI441&gt;=35,INDEX($DC:$DC,$GH441+35),"")</f>
      </c>
      <c r="EO441">
        <f>IF($GI441&gt;=36,INDEX($DC:$DC,$GH441+36),"")</f>
      </c>
      <c r="EP441">
        <f>IF($GI441&gt;=37,INDEX($DC:$DC,$GH441+37),"")</f>
      </c>
      <c r="EQ441">
        <f>IF($GI441&gt;=38,INDEX($DC:$DC,$GH441+38),"")</f>
      </c>
      <c r="ER441">
        <f>IF($GI441&gt;=39,INDEX($DC:$DC,$GH441+39),"")</f>
      </c>
      <c r="ES441">
        <f>IF($GI441&gt;=40,INDEX($DC:$DC,$GH441+40),"")</f>
      </c>
      <c r="ET441">
        <f>IF($GI441&gt;=1,INDEX($DD:$DD,$GH441+1),"")</f>
      </c>
      <c r="EU441">
        <f>IF($GI441&gt;=2,INDEX($DD:$DD,$GH441+2),"")</f>
      </c>
      <c r="EV441">
        <f>IF($GI441&gt;=3,INDEX($DD:$DD,$GH441+3),"")</f>
      </c>
      <c r="EW441">
        <f>IF($GI441&gt;=4,INDEX($DD:$DD,$GH441+4),"")</f>
      </c>
      <c r="EX441">
        <f>IF($GI441&gt;=5,INDEX($DD:$DD,$GH441+5),"")</f>
      </c>
      <c r="EY441">
        <f>IF($GI441&gt;=6,INDEX($DD:$DD,$GH441+6),"")</f>
      </c>
      <c r="EZ441">
        <f>IF($GI441&gt;=7,INDEX($DD:$DD,$GH441+7),"")</f>
      </c>
      <c r="FA441">
        <f>IF($GI441&gt;=8,INDEX($DD:$DD,$GH441+8),"")</f>
      </c>
      <c r="FB441">
        <f>IF($GI441&gt;=9,INDEX($DD:$DD,$GH441+9),"")</f>
      </c>
      <c r="FC441">
        <f>IF($GI441&gt;=10,INDEX($DD:$DD,$GH441+10),"")</f>
      </c>
      <c r="FD441">
        <f>IF($GI441&gt;=11,INDEX($DD:$DD,$GH441+11),"")</f>
      </c>
      <c r="FE441">
        <f>IF($GI441&gt;=12,INDEX($DD:$DD,$GH441+12),"")</f>
      </c>
      <c r="FF441">
        <f>IF($GI441&gt;=13,INDEX($DD:$DD,$GH441+13),"")</f>
      </c>
      <c r="FG441">
        <f>IF($GI441&gt;=14,INDEX($DD:$DD,$GH441+14),"")</f>
      </c>
      <c r="FH441">
        <f>IF($GI441&gt;=15,INDEX($DD:$DD,$GH441+15),"")</f>
      </c>
      <c r="FI441">
        <f>IF($GI441&gt;=16,INDEX($DD:$DD,$GH441+16),"")</f>
      </c>
      <c r="FJ441">
        <f>IF($GI441&gt;=17,INDEX($DD:$DD,$GH441+17),"")</f>
      </c>
      <c r="FK441">
        <f>IF($GI441&gt;=18,INDEX($DD:$DD,$GH441+18),"")</f>
      </c>
      <c r="FL441">
        <f>IF($GI441&gt;=19,INDEX($DD:$DD,$GH441+19),"")</f>
      </c>
      <c r="FM441">
        <f>IF($GI441&gt;=20,INDEX($DD:$DD,$GH441+20),"")</f>
      </c>
      <c r="FN441">
        <f>IF($GI441&gt;=21,INDEX($DD:$DD,$GH441+21),"")</f>
      </c>
      <c r="FO441">
        <f>IF($GI441&gt;=22,INDEX($DD:$DD,$GH441+22),"")</f>
      </c>
      <c r="FP441">
        <f>IF($GI441&gt;=23,INDEX($DD:$DD,$GH441+23),"")</f>
      </c>
      <c r="FQ441">
        <f>IF($GI441&gt;=24,INDEX($DD:$DD,$GH441+24),"")</f>
      </c>
      <c r="FR441">
        <f>IF($GI441&gt;=25,INDEX($DD:$DD,$GH441+25),"")</f>
      </c>
      <c r="FS441">
        <f>IF($GI441&gt;=26,INDEX($DD:$DD,$GH441+26),"")</f>
      </c>
      <c r="FT441">
        <f>IF($GI441&gt;=27,INDEX($DD:$DD,$GH441+27),"")</f>
      </c>
      <c r="FU441">
        <f>IF($GI441&gt;=28,INDEX($DD:$DD,$GH441+28),"")</f>
      </c>
      <c r="FV441">
        <f>IF($GI441&gt;=29,INDEX($DD:$DD,$GH441+29),"")</f>
      </c>
      <c r="FW441">
        <f>IF($GI441&gt;=30,INDEX($DD:$DD,$GH441+30),"")</f>
      </c>
      <c r="FX441">
        <f>IF($GI441&gt;=31,INDEX($DD:$DD,$GH441+31),"")</f>
      </c>
      <c r="FY441">
        <f>IF($GI441&gt;=32,INDEX($DD:$DD,$GH441+32),"")</f>
      </c>
      <c r="FZ441">
        <f>IF($GI441&gt;=33,INDEX($DD:$DD,$GH441+33),"")</f>
      </c>
      <c r="GA441">
        <f>IF($GI441&gt;=34,INDEX($DD:$DD,$GH441+34),"")</f>
      </c>
      <c r="GB441">
        <f>IF($GI441&gt;=35,INDEX($DD:$DD,$GH441+35),"")</f>
      </c>
      <c r="GC441">
        <f>IF($GI441&gt;=36,INDEX($DD:$DD,$GH441+36),"")</f>
      </c>
      <c r="GD441">
        <f>IF($GI441&gt;=37,INDEX($DD:$DD,$GH441+37),"")</f>
      </c>
      <c r="GE441">
        <f>IF($GI441&gt;=38,INDEX($DD:$DD,$GH441+38),"")</f>
      </c>
      <c r="GF441">
        <f>IF($GI441&gt;=39,INDEX($DD:$DD,$GH441+39),"")</f>
      </c>
      <c r="GG441">
        <f>IF($GI441&gt;=40,INDEX($DD:$DD,$GH441+40),"")</f>
      </c>
      <c r="GH441">
        <f>IFERROR(MATCH($DB441,$DC$2:$DC$148,0)+1,0)</f>
      </c>
      <c r="GI441">
        <f>IFERROR(INDEX($DE$2:$DE$148,MATCH($DB441,$DC$2:$DC$148,0)),0)</f>
      </c>
      <c r="GJ441">
        <f>IFERROR(MATCH($S441,$DF$441:$ES$441,0),0)</f>
      </c>
      <c r="GK441">
        <f>IF($GJ441&gt;0,INDEX($ET$441:$GG$441,$GJ441),"")</f>
      </c>
      <c r="GN441">
        <f>IF($IW441&gt;=1,INDEX($GL:$GL,$IV441+1),"")</f>
      </c>
      <c r="GO441">
        <f>IF($IW441&gt;=2,INDEX($GL:$GL,$IV441+2),"")</f>
      </c>
      <c r="GP441">
        <f>IF($IW441&gt;=3,INDEX($GL:$GL,$IV441+3),"")</f>
      </c>
      <c r="GQ441">
        <f>IF($IW441&gt;=4,INDEX($GL:$GL,$IV441+4),"")</f>
      </c>
      <c r="GR441">
        <f>IF($IW441&gt;=5,INDEX($GL:$GL,$IV441+5),"")</f>
      </c>
      <c r="GS441">
        <f>IF($IW441&gt;=6,INDEX($GL:$GL,$IV441+6),"")</f>
      </c>
      <c r="GT441">
        <f>IF($IW441&gt;=7,INDEX($GL:$GL,$IV441+7),"")</f>
      </c>
      <c r="GU441">
        <f>IF($IW441&gt;=8,INDEX($GL:$GL,$IV441+8),"")</f>
      </c>
      <c r="GV441">
        <f>IF($IW441&gt;=9,INDEX($GL:$GL,$IV441+9),"")</f>
      </c>
      <c r="GW441">
        <f>IF($IW441&gt;=10,INDEX($GL:$GL,$IV441+10),"")</f>
      </c>
      <c r="GX441">
        <f>IF($IW441&gt;=11,INDEX($GL:$GL,$IV441+11),"")</f>
      </c>
      <c r="GY441">
        <f>IF($IW441&gt;=12,INDEX($GL:$GL,$IV441+12),"")</f>
      </c>
      <c r="GZ441">
        <f>IF($IW441&gt;=13,INDEX($GL:$GL,$IV441+13),"")</f>
      </c>
      <c r="HA441">
        <f>IF($IW441&gt;=14,INDEX($GL:$GL,$IV441+14),"")</f>
      </c>
      <c r="HB441">
        <f>IF($IW441&gt;=15,INDEX($GL:$GL,$IV441+15),"")</f>
      </c>
      <c r="HC441">
        <f>IF($IW441&gt;=16,INDEX($GL:$GL,$IV441+16),"")</f>
      </c>
      <c r="HD441">
        <f>IF($IW441&gt;=17,INDEX($GL:$GL,$IV441+17),"")</f>
      </c>
      <c r="HE441">
        <f>IF($IW441&gt;=18,INDEX($GL:$GL,$IV441+18),"")</f>
      </c>
      <c r="HF441">
        <f>IF($IW441&gt;=19,INDEX($GL:$GL,$IV441+19),"")</f>
      </c>
      <c r="HG441">
        <f>IF($IW441&gt;=20,INDEX($GL:$GL,$IV441+20),"")</f>
      </c>
      <c r="HH441">
        <f>IF($IW441&gt;=21,INDEX($GL:$GL,$IV441+21),"")</f>
      </c>
      <c r="HI441">
        <f>IF($IW441&gt;=22,INDEX($GL:$GL,$IV441+22),"")</f>
      </c>
      <c r="HJ441">
        <f>IF($IW441&gt;=23,INDEX($GL:$GL,$IV441+23),"")</f>
      </c>
      <c r="HK441">
        <f>IF($IW441&gt;=24,INDEX($GL:$GL,$IV441+24),"")</f>
      </c>
      <c r="HL441">
        <f>IF($IW441&gt;=25,INDEX($GL:$GL,$IV441+25),"")</f>
      </c>
      <c r="HM441">
        <f>IF($IW441&gt;=26,INDEX($GL:$GL,$IV441+26),"")</f>
      </c>
      <c r="HN441">
        <f>IF($IW441&gt;=27,INDEX($GL:$GL,$IV441+27),"")</f>
      </c>
      <c r="HO441">
        <f>IF($IW441&gt;=28,INDEX($GL:$GL,$IV441+28),"")</f>
      </c>
      <c r="HP441">
        <f>IF($IW441&gt;=29,INDEX($GL:$GL,$IV441+29),"")</f>
      </c>
      <c r="HQ441">
        <f>IF($IW441&gt;=30,INDEX($GL:$GL,$IV441+30),"")</f>
      </c>
      <c r="HR441">
        <f>IF($IW441&gt;=31,INDEX($GL:$GL,$IV441+31),"")</f>
      </c>
      <c r="HS441">
        <f>IF($IW441&gt;=32,INDEX($GL:$GL,$IV441+32),"")</f>
      </c>
      <c r="HT441">
        <f>IF($IW441&gt;=33,INDEX($GL:$GL,$IV441+33),"")</f>
      </c>
      <c r="HU441">
        <f>IF($IW441&gt;=34,INDEX($GL:$GL,$IV441+34),"")</f>
      </c>
      <c r="HV441">
        <f>IF($IW441&gt;=35,INDEX($GL:$GL,$IV441+35),"")</f>
      </c>
      <c r="HW441">
        <f>IF($IW441&gt;=36,INDEX($GL:$GL,$IV441+36),"")</f>
      </c>
      <c r="HX441">
        <f>IF($IW441&gt;=37,INDEX($GL:$GL,$IV441+37),"")</f>
      </c>
      <c r="HY441">
        <f>IF($IW441&gt;=38,INDEX($GL:$GL,$IV441+38),"")</f>
      </c>
      <c r="HZ441">
        <f>IF($IW441&gt;=39,INDEX($GL:$GL,$IV441+39),"")</f>
      </c>
      <c r="IA441">
        <f>IF($IW441&gt;=40,INDEX($GL:$GL,$IV441+40),"")</f>
      </c>
      <c r="IB441">
        <f>IF($IW441&gt;=41,INDEX($GL:$GL,$IV441+41),"")</f>
      </c>
      <c r="IC441">
        <f>IF($IW441&gt;=42,INDEX($GL:$GL,$IV441+42),"")</f>
      </c>
      <c r="ID441">
        <f>IF($IW441&gt;=43,INDEX($GL:$GL,$IV441+43),"")</f>
      </c>
      <c r="IE441">
        <f>IF($IW441&gt;=44,INDEX($GL:$GL,$IV441+44),"")</f>
      </c>
      <c r="IF441">
        <f>IF($IW441&gt;=45,INDEX($GL:$GL,$IV441+45),"")</f>
      </c>
      <c r="IG441">
        <f>IF($IW441&gt;=46,INDEX($GL:$GL,$IV441+46),"")</f>
      </c>
      <c r="IH441">
        <f>IF($IW441&gt;=47,INDEX($GL:$GL,$IV441+47),"")</f>
      </c>
      <c r="II441">
        <f>IF($IW441&gt;=48,INDEX($GL:$GL,$IV441+48),"")</f>
      </c>
      <c r="IJ441">
        <f>IF($IW441&gt;=49,INDEX($GL:$GL,$IV441+49),"")</f>
      </c>
      <c r="IK441">
        <f>IF($IW441&gt;=50,INDEX($GL:$GL,$IV441+50),"")</f>
      </c>
      <c r="IL441">
        <f>IF($IW441&gt;=51,INDEX($GL:$GL,$IV441+51),"")</f>
      </c>
      <c r="IM441">
        <f>IF($IW441&gt;=52,INDEX($GL:$GL,$IV441+52),"")</f>
      </c>
      <c r="IN441">
        <f>IF($IW441&gt;=53,INDEX($GL:$GL,$IV441+53),"")</f>
      </c>
      <c r="IO441">
        <f>IF($IW441&gt;=54,INDEX($GL:$GL,$IV441+54),"")</f>
      </c>
      <c r="IP441">
        <f>IF($IW441&gt;=55,INDEX($GL:$GL,$IV441+55),"")</f>
      </c>
      <c r="IQ441">
        <f>IF($IW441&gt;=56,INDEX($GL:$GL,$IV441+56),"")</f>
      </c>
      <c r="IR441">
        <f>IF($IW441&gt;=57,INDEX($GL:$GL,$IV441+57),"")</f>
      </c>
      <c r="IS441">
        <f>IF($IW441&gt;=58,INDEX($GL:$GL,$IV441+58),"")</f>
      </c>
      <c r="IT441">
        <f>IF($IW441&gt;=59,INDEX($GL:$GL,$IV441+59),"")</f>
      </c>
      <c r="IU441">
        <f>IF($IW441&gt;=60,INDEX($GL:$GL,$IV441+60),"")</f>
      </c>
      <c r="IV441">
        <f>IFERROR(MATCH($GK441,$GL$2:$GL$324,0)+1,0)</f>
      </c>
      <c r="IW441">
        <f>IFERROR(INDEX($GM$2:$GM$324,MATCH($GK441,$GL$2:$GL$324,0)),0)</f>
      </c>
      <c r="IX441" t="s">
        <v>34</v>
      </c>
      <c r="IY441" t="s">
        <v>34</v>
      </c>
    </row>
    <row r="442" spans="1:259" x14ac:dyDescent="0.25">
      <c r="K442">
        <f>IF(OR($N442="",$J442=""),"",IFERROR($N442/$J442,0))</f>
      </c>
      <c r="L442">
        <f>IF($N442="","",
SUM($M442,$O442,$T442,$P442,$R442)*
(1-IF($U442="",0,VALUE($U442)/100)))</f>
      </c>
      <c r="M442">
        <f>IF($N442="","",$N442)</f>
      </c>
      <c r="O442">
        <f>IF($N442="","",
IF($H442="","",
IF(ISNUMBER(SEARCH("exempt",LOWER($H442))),0,
$N442*(VALUE(SUBSTITUTE($H442,"%",""))/100))))</f>
      </c>
      <c r="V442">
        <f>IFERROR(IF(FIND(" - ",$E442)&gt;0,MID($E442,FIND(" - ",$E442)+3,LEN($E442)),""),"")</f>
      </c>
      <c r="AE442" t="s">
        <v>1023</v>
      </c>
      <c r="AJ442">
        <f>IFERROR(LEFT($E442,FIND(" - ",$E442)-1),$E442)</f>
      </c>
      <c r="AM442">
        <f>IF($CB442&gt;=1,INDEX($AK:$AK,$CA442+1),"")</f>
      </c>
      <c r="AN442">
        <f>IF($CB442&gt;=2,INDEX($AK:$AK,$CA442+2),"")</f>
      </c>
      <c r="AO442">
        <f>IF($CB442&gt;=3,INDEX($AK:$AK,$CA442+3),"")</f>
      </c>
      <c r="AP442">
        <f>IF($CB442&gt;=4,INDEX($AK:$AK,$CA442+4),"")</f>
      </c>
      <c r="AQ442">
        <f>IF($CB442&gt;=5,INDEX($AK:$AK,$CA442+5),"")</f>
      </c>
      <c r="AR442">
        <f>IF($CB442&gt;=6,INDEX($AK:$AK,$CA442+6),"")</f>
      </c>
      <c r="AS442">
        <f>IF($CB442&gt;=7,INDEX($AK:$AK,$CA442+7),"")</f>
      </c>
      <c r="AT442">
        <f>IF($CB442&gt;=8,INDEX($AK:$AK,$CA442+8),"")</f>
      </c>
      <c r="AU442">
        <f>IF($CB442&gt;=9,INDEX($AK:$AK,$CA442+9),"")</f>
      </c>
      <c r="AV442">
        <f>IF($CB442&gt;=10,INDEX($AK:$AK,$CA442+10),"")</f>
      </c>
      <c r="AW442">
        <f>IF($CB442&gt;=11,INDEX($AK:$AK,$CA442+11),"")</f>
      </c>
      <c r="AX442">
        <f>IF($CB442&gt;=12,INDEX($AK:$AK,$CA442+12),"")</f>
      </c>
      <c r="AY442">
        <f>IF($CB442&gt;=13,INDEX($AK:$AK,$CA442+13),"")</f>
      </c>
      <c r="AZ442">
        <f>IF($CB442&gt;=14,INDEX($AK:$AK,$CA442+14),"")</f>
      </c>
      <c r="BA442">
        <f>IF($CB442&gt;=15,INDEX($AK:$AK,$CA442+15),"")</f>
      </c>
      <c r="BB442">
        <f>IF($CB442&gt;=16,INDEX($AK:$AK,$CA442+16),"")</f>
      </c>
      <c r="BC442">
        <f>IF($CB442&gt;=17,INDEX($AK:$AK,$CA442+17),"")</f>
      </c>
      <c r="BD442">
        <f>IF($CB442&gt;=18,INDEX($AK:$AK,$CA442+18),"")</f>
      </c>
      <c r="BE442">
        <f>IF($CB442&gt;=19,INDEX($AK:$AK,$CA442+19),"")</f>
      </c>
      <c r="BF442">
        <f>IF($CB442&gt;=20,INDEX($AK:$AK,$CA442+20),"")</f>
      </c>
      <c r="BG442">
        <f>IF($CB442&gt;=21,INDEX($AK:$AK,$CA442+21),"")</f>
      </c>
      <c r="BH442">
        <f>IF($CB442&gt;=22,INDEX($AK:$AK,$CA442+22),"")</f>
      </c>
      <c r="BI442">
        <f>IF($CB442&gt;=23,INDEX($AK:$AK,$CA442+23),"")</f>
      </c>
      <c r="BJ442">
        <f>IF($CB442&gt;=24,INDEX($AK:$AK,$CA442+24),"")</f>
      </c>
      <c r="BK442">
        <f>IF($CB442&gt;=25,INDEX($AK:$AK,$CA442+25),"")</f>
      </c>
      <c r="BL442">
        <f>IF($CB442&gt;=26,INDEX($AK:$AK,$CA442+26),"")</f>
      </c>
      <c r="BM442">
        <f>IF($CB442&gt;=27,INDEX($AK:$AK,$CA442+27),"")</f>
      </c>
      <c r="BN442">
        <f>IF($CB442&gt;=28,INDEX($AK:$AK,$CA442+28),"")</f>
      </c>
      <c r="BO442">
        <f>IF($CB442&gt;=29,INDEX($AK:$AK,$CA442+29),"")</f>
      </c>
      <c r="BP442">
        <f>IF($CB442&gt;=30,INDEX($AK:$AK,$CA442+30),"")</f>
      </c>
      <c r="BQ442">
        <f>IF($CB442&gt;=31,INDEX($AK:$AK,$CA442+31),"")</f>
      </c>
      <c r="BR442">
        <f>IF($CB442&gt;=32,INDEX($AK:$AK,$CA442+32),"")</f>
      </c>
      <c r="BS442">
        <f>IF($CB442&gt;=33,INDEX($AK:$AK,$CA442+33),"")</f>
      </c>
      <c r="BT442">
        <f>IF($CB442&gt;=34,INDEX($AK:$AK,$CA442+34),"")</f>
      </c>
      <c r="BU442">
        <f>IF($CB442&gt;=35,INDEX($AK:$AK,$CA442+35),"")</f>
      </c>
      <c r="BV442">
        <f>IF($CB442&gt;=36,INDEX($AK:$AK,$CA442+36),"")</f>
      </c>
      <c r="BW442">
        <f>IF($CB442&gt;=37,INDEX($AK:$AK,$CA442+37),"")</f>
      </c>
      <c r="BX442">
        <f>IF($CB442&gt;=38,INDEX($AK:$AK,$CA442+38),"")</f>
      </c>
      <c r="BY442">
        <f>IF($CB442&gt;=39,INDEX($AK:$AK,$CA442+39),"")</f>
      </c>
      <c r="BZ442">
        <f>IF($CB442&gt;=40,INDEX($AK:$AK,$CA442+40),"")</f>
      </c>
      <c r="CA442">
        <f>IFERROR(MATCH($AJ442,$AK$2:$AK$134,0)+1,0)</f>
      </c>
      <c r="CB442">
        <f>IFERROR(INDEX($AL$2:$AL$134,MATCH($AJ442,$AK$2:$AK$134,0)),0)</f>
      </c>
      <c r="CC442">
        <f>IFERROR(LEFT($F442,FIND(" - ",$F442)-1),$F442)</f>
      </c>
      <c r="CF442">
        <f>IF($DA442&gt;=1,INDEX($CD:$CD,$CZ442+1),"")</f>
      </c>
      <c r="CG442">
        <f>IF($DA442&gt;=2,INDEX($CD:$CD,$CZ442+2),"")</f>
      </c>
      <c r="CH442">
        <f>IF($DA442&gt;=3,INDEX($CD:$CD,$CZ442+3),"")</f>
      </c>
      <c r="CI442">
        <f>IF($DA442&gt;=4,INDEX($CD:$CD,$CZ442+4),"")</f>
      </c>
      <c r="CJ442">
        <f>IF($DA442&gt;=5,INDEX($CD:$CD,$CZ442+5),"")</f>
      </c>
      <c r="CK442">
        <f>IF($DA442&gt;=6,INDEX($CD:$CD,$CZ442+6),"")</f>
      </c>
      <c r="CL442">
        <f>IF($DA442&gt;=7,INDEX($CD:$CD,$CZ442+7),"")</f>
      </c>
      <c r="CM442">
        <f>IF($DA442&gt;=8,INDEX($CD:$CD,$CZ442+8),"")</f>
      </c>
      <c r="CN442">
        <f>IF($DA442&gt;=9,INDEX($CD:$CD,$CZ442+9),"")</f>
      </c>
      <c r="CO442">
        <f>IF($DA442&gt;=10,INDEX($CD:$CD,$CZ442+10),"")</f>
      </c>
      <c r="CP442">
        <f>IF($DA442&gt;=11,INDEX($CD:$CD,$CZ442+11),"")</f>
      </c>
      <c r="CQ442">
        <f>IF($DA442&gt;=12,INDEX($CD:$CD,$CZ442+12),"")</f>
      </c>
      <c r="CR442">
        <f>IF($DA442&gt;=13,INDEX($CD:$CD,$CZ442+13),"")</f>
      </c>
      <c r="CS442">
        <f>IF($DA442&gt;=14,INDEX($CD:$CD,$CZ442+14),"")</f>
      </c>
      <c r="CT442">
        <f>IF($DA442&gt;=15,INDEX($CD:$CD,$CZ442+15),"")</f>
      </c>
      <c r="CU442">
        <f>IF($DA442&gt;=16,INDEX($CD:$CD,$CZ442+16),"")</f>
      </c>
      <c r="CV442">
        <f>IF($DA442&gt;=17,INDEX($CD:$CD,$CZ442+17),"")</f>
      </c>
      <c r="CW442">
        <f>IF($DA442&gt;=18,INDEX($CD:$CD,$CZ442+18),"")</f>
      </c>
      <c r="CX442">
        <f>IF($DA442&gt;=19,INDEX($CD:$CD,$CZ442+19),"")</f>
      </c>
      <c r="CY442">
        <f>IF($DA442&gt;=20,INDEX($CD:$CD,$CZ442+20),"")</f>
      </c>
      <c r="CZ442">
        <f>IFERROR(MATCH($CC442,$CD$2:$CD$263,0)+1,0)</f>
      </c>
      <c r="DA442">
        <f>IFERROR(INDEX($CE$2:$CE$263,MATCH($CC442,$CD$2:$CD$263,0)),0)</f>
      </c>
      <c r="DB442">
        <f>IFERROR(INDEX($AI:$AI,MATCH($H442,$AH:$AH,0))&amp;"","")</f>
      </c>
      <c r="DF442">
        <f>IF($GI442&gt;=1,INDEX($DC:$DC,$GH442+1),"")</f>
      </c>
      <c r="DG442">
        <f>IF($GI442&gt;=2,INDEX($DC:$DC,$GH442+2),"")</f>
      </c>
      <c r="DH442">
        <f>IF($GI442&gt;=3,INDEX($DC:$DC,$GH442+3),"")</f>
      </c>
      <c r="DI442">
        <f>IF($GI442&gt;=4,INDEX($DC:$DC,$GH442+4),"")</f>
      </c>
      <c r="DJ442">
        <f>IF($GI442&gt;=5,INDEX($DC:$DC,$GH442+5),"")</f>
      </c>
      <c r="DK442">
        <f>IF($GI442&gt;=6,INDEX($DC:$DC,$GH442+6),"")</f>
      </c>
      <c r="DL442">
        <f>IF($GI442&gt;=7,INDEX($DC:$DC,$GH442+7),"")</f>
      </c>
      <c r="DM442">
        <f>IF($GI442&gt;=8,INDEX($DC:$DC,$GH442+8),"")</f>
      </c>
      <c r="DN442">
        <f>IF($GI442&gt;=9,INDEX($DC:$DC,$GH442+9),"")</f>
      </c>
      <c r="DO442">
        <f>IF($GI442&gt;=10,INDEX($DC:$DC,$GH442+10),"")</f>
      </c>
      <c r="DP442">
        <f>IF($GI442&gt;=11,INDEX($DC:$DC,$GH442+11),"")</f>
      </c>
      <c r="DQ442">
        <f>IF($GI442&gt;=12,INDEX($DC:$DC,$GH442+12),"")</f>
      </c>
      <c r="DR442">
        <f>IF($GI442&gt;=13,INDEX($DC:$DC,$GH442+13),"")</f>
      </c>
      <c r="DS442">
        <f>IF($GI442&gt;=14,INDEX($DC:$DC,$GH442+14),"")</f>
      </c>
      <c r="DT442">
        <f>IF($GI442&gt;=15,INDEX($DC:$DC,$GH442+15),"")</f>
      </c>
      <c r="DU442">
        <f>IF($GI442&gt;=16,INDEX($DC:$DC,$GH442+16),"")</f>
      </c>
      <c r="DV442">
        <f>IF($GI442&gt;=17,INDEX($DC:$DC,$GH442+17),"")</f>
      </c>
      <c r="DW442">
        <f>IF($GI442&gt;=18,INDEX($DC:$DC,$GH442+18),"")</f>
      </c>
      <c r="DX442">
        <f>IF($GI442&gt;=19,INDEX($DC:$DC,$GH442+19),"")</f>
      </c>
      <c r="DY442">
        <f>IF($GI442&gt;=20,INDEX($DC:$DC,$GH442+20),"")</f>
      </c>
      <c r="DZ442">
        <f>IF($GI442&gt;=21,INDEX($DC:$DC,$GH442+21),"")</f>
      </c>
      <c r="EA442">
        <f>IF($GI442&gt;=22,INDEX($DC:$DC,$GH442+22),"")</f>
      </c>
      <c r="EB442">
        <f>IF($GI442&gt;=23,INDEX($DC:$DC,$GH442+23),"")</f>
      </c>
      <c r="EC442">
        <f>IF($GI442&gt;=24,INDEX($DC:$DC,$GH442+24),"")</f>
      </c>
      <c r="ED442">
        <f>IF($GI442&gt;=25,INDEX($DC:$DC,$GH442+25),"")</f>
      </c>
      <c r="EE442">
        <f>IF($GI442&gt;=26,INDEX($DC:$DC,$GH442+26),"")</f>
      </c>
      <c r="EF442">
        <f>IF($GI442&gt;=27,INDEX($DC:$DC,$GH442+27),"")</f>
      </c>
      <c r="EG442">
        <f>IF($GI442&gt;=28,INDEX($DC:$DC,$GH442+28),"")</f>
      </c>
      <c r="EH442">
        <f>IF($GI442&gt;=29,INDEX($DC:$DC,$GH442+29),"")</f>
      </c>
      <c r="EI442">
        <f>IF($GI442&gt;=30,INDEX($DC:$DC,$GH442+30),"")</f>
      </c>
      <c r="EJ442">
        <f>IF($GI442&gt;=31,INDEX($DC:$DC,$GH442+31),"")</f>
      </c>
      <c r="EK442">
        <f>IF($GI442&gt;=32,INDEX($DC:$DC,$GH442+32),"")</f>
      </c>
      <c r="EL442">
        <f>IF($GI442&gt;=33,INDEX($DC:$DC,$GH442+33),"")</f>
      </c>
      <c r="EM442">
        <f>IF($GI442&gt;=34,INDEX($DC:$DC,$GH442+34),"")</f>
      </c>
      <c r="EN442">
        <f>IF($GI442&gt;=35,INDEX($DC:$DC,$GH442+35),"")</f>
      </c>
      <c r="EO442">
        <f>IF($GI442&gt;=36,INDEX($DC:$DC,$GH442+36),"")</f>
      </c>
      <c r="EP442">
        <f>IF($GI442&gt;=37,INDEX($DC:$DC,$GH442+37),"")</f>
      </c>
      <c r="EQ442">
        <f>IF($GI442&gt;=38,INDEX($DC:$DC,$GH442+38),"")</f>
      </c>
      <c r="ER442">
        <f>IF($GI442&gt;=39,INDEX($DC:$DC,$GH442+39),"")</f>
      </c>
      <c r="ES442">
        <f>IF($GI442&gt;=40,INDEX($DC:$DC,$GH442+40),"")</f>
      </c>
      <c r="ET442">
        <f>IF($GI442&gt;=1,INDEX($DD:$DD,$GH442+1),"")</f>
      </c>
      <c r="EU442">
        <f>IF($GI442&gt;=2,INDEX($DD:$DD,$GH442+2),"")</f>
      </c>
      <c r="EV442">
        <f>IF($GI442&gt;=3,INDEX($DD:$DD,$GH442+3),"")</f>
      </c>
      <c r="EW442">
        <f>IF($GI442&gt;=4,INDEX($DD:$DD,$GH442+4),"")</f>
      </c>
      <c r="EX442">
        <f>IF($GI442&gt;=5,INDEX($DD:$DD,$GH442+5),"")</f>
      </c>
      <c r="EY442">
        <f>IF($GI442&gt;=6,INDEX($DD:$DD,$GH442+6),"")</f>
      </c>
      <c r="EZ442">
        <f>IF($GI442&gt;=7,INDEX($DD:$DD,$GH442+7),"")</f>
      </c>
      <c r="FA442">
        <f>IF($GI442&gt;=8,INDEX($DD:$DD,$GH442+8),"")</f>
      </c>
      <c r="FB442">
        <f>IF($GI442&gt;=9,INDEX($DD:$DD,$GH442+9),"")</f>
      </c>
      <c r="FC442">
        <f>IF($GI442&gt;=10,INDEX($DD:$DD,$GH442+10),"")</f>
      </c>
      <c r="FD442">
        <f>IF($GI442&gt;=11,INDEX($DD:$DD,$GH442+11),"")</f>
      </c>
      <c r="FE442">
        <f>IF($GI442&gt;=12,INDEX($DD:$DD,$GH442+12),"")</f>
      </c>
      <c r="FF442">
        <f>IF($GI442&gt;=13,INDEX($DD:$DD,$GH442+13),"")</f>
      </c>
      <c r="FG442">
        <f>IF($GI442&gt;=14,INDEX($DD:$DD,$GH442+14),"")</f>
      </c>
      <c r="FH442">
        <f>IF($GI442&gt;=15,INDEX($DD:$DD,$GH442+15),"")</f>
      </c>
      <c r="FI442">
        <f>IF($GI442&gt;=16,INDEX($DD:$DD,$GH442+16),"")</f>
      </c>
      <c r="FJ442">
        <f>IF($GI442&gt;=17,INDEX($DD:$DD,$GH442+17),"")</f>
      </c>
      <c r="FK442">
        <f>IF($GI442&gt;=18,INDEX($DD:$DD,$GH442+18),"")</f>
      </c>
      <c r="FL442">
        <f>IF($GI442&gt;=19,INDEX($DD:$DD,$GH442+19),"")</f>
      </c>
      <c r="FM442">
        <f>IF($GI442&gt;=20,INDEX($DD:$DD,$GH442+20),"")</f>
      </c>
      <c r="FN442">
        <f>IF($GI442&gt;=21,INDEX($DD:$DD,$GH442+21),"")</f>
      </c>
      <c r="FO442">
        <f>IF($GI442&gt;=22,INDEX($DD:$DD,$GH442+22),"")</f>
      </c>
      <c r="FP442">
        <f>IF($GI442&gt;=23,INDEX($DD:$DD,$GH442+23),"")</f>
      </c>
      <c r="FQ442">
        <f>IF($GI442&gt;=24,INDEX($DD:$DD,$GH442+24),"")</f>
      </c>
      <c r="FR442">
        <f>IF($GI442&gt;=25,INDEX($DD:$DD,$GH442+25),"")</f>
      </c>
      <c r="FS442">
        <f>IF($GI442&gt;=26,INDEX($DD:$DD,$GH442+26),"")</f>
      </c>
      <c r="FT442">
        <f>IF($GI442&gt;=27,INDEX($DD:$DD,$GH442+27),"")</f>
      </c>
      <c r="FU442">
        <f>IF($GI442&gt;=28,INDEX($DD:$DD,$GH442+28),"")</f>
      </c>
      <c r="FV442">
        <f>IF($GI442&gt;=29,INDEX($DD:$DD,$GH442+29),"")</f>
      </c>
      <c r="FW442">
        <f>IF($GI442&gt;=30,INDEX($DD:$DD,$GH442+30),"")</f>
      </c>
      <c r="FX442">
        <f>IF($GI442&gt;=31,INDEX($DD:$DD,$GH442+31),"")</f>
      </c>
      <c r="FY442">
        <f>IF($GI442&gt;=32,INDEX($DD:$DD,$GH442+32),"")</f>
      </c>
      <c r="FZ442">
        <f>IF($GI442&gt;=33,INDEX($DD:$DD,$GH442+33),"")</f>
      </c>
      <c r="GA442">
        <f>IF($GI442&gt;=34,INDEX($DD:$DD,$GH442+34),"")</f>
      </c>
      <c r="GB442">
        <f>IF($GI442&gt;=35,INDEX($DD:$DD,$GH442+35),"")</f>
      </c>
      <c r="GC442">
        <f>IF($GI442&gt;=36,INDEX($DD:$DD,$GH442+36),"")</f>
      </c>
      <c r="GD442">
        <f>IF($GI442&gt;=37,INDEX($DD:$DD,$GH442+37),"")</f>
      </c>
      <c r="GE442">
        <f>IF($GI442&gt;=38,INDEX($DD:$DD,$GH442+38),"")</f>
      </c>
      <c r="GF442">
        <f>IF($GI442&gt;=39,INDEX($DD:$DD,$GH442+39),"")</f>
      </c>
      <c r="GG442">
        <f>IF($GI442&gt;=40,INDEX($DD:$DD,$GH442+40),"")</f>
      </c>
      <c r="GH442">
        <f>IFERROR(MATCH($DB442,$DC$2:$DC$148,0)+1,0)</f>
      </c>
      <c r="GI442">
        <f>IFERROR(INDEX($DE$2:$DE$148,MATCH($DB442,$DC$2:$DC$148,0)),0)</f>
      </c>
      <c r="GJ442">
        <f>IFERROR(MATCH($S442,$DF$442:$ES$442,0),0)</f>
      </c>
      <c r="GK442">
        <f>IF($GJ442&gt;0,INDEX($ET$442:$GG$442,$GJ442),"")</f>
      </c>
      <c r="GN442">
        <f>IF($IW442&gt;=1,INDEX($GL:$GL,$IV442+1),"")</f>
      </c>
      <c r="GO442">
        <f>IF($IW442&gt;=2,INDEX($GL:$GL,$IV442+2),"")</f>
      </c>
      <c r="GP442">
        <f>IF($IW442&gt;=3,INDEX($GL:$GL,$IV442+3),"")</f>
      </c>
      <c r="GQ442">
        <f>IF($IW442&gt;=4,INDEX($GL:$GL,$IV442+4),"")</f>
      </c>
      <c r="GR442">
        <f>IF($IW442&gt;=5,INDEX($GL:$GL,$IV442+5),"")</f>
      </c>
      <c r="GS442">
        <f>IF($IW442&gt;=6,INDEX($GL:$GL,$IV442+6),"")</f>
      </c>
      <c r="GT442">
        <f>IF($IW442&gt;=7,INDEX($GL:$GL,$IV442+7),"")</f>
      </c>
      <c r="GU442">
        <f>IF($IW442&gt;=8,INDEX($GL:$GL,$IV442+8),"")</f>
      </c>
      <c r="GV442">
        <f>IF($IW442&gt;=9,INDEX($GL:$GL,$IV442+9),"")</f>
      </c>
      <c r="GW442">
        <f>IF($IW442&gt;=10,INDEX($GL:$GL,$IV442+10),"")</f>
      </c>
      <c r="GX442">
        <f>IF($IW442&gt;=11,INDEX($GL:$GL,$IV442+11),"")</f>
      </c>
      <c r="GY442">
        <f>IF($IW442&gt;=12,INDEX($GL:$GL,$IV442+12),"")</f>
      </c>
      <c r="GZ442">
        <f>IF($IW442&gt;=13,INDEX($GL:$GL,$IV442+13),"")</f>
      </c>
      <c r="HA442">
        <f>IF($IW442&gt;=14,INDEX($GL:$GL,$IV442+14),"")</f>
      </c>
      <c r="HB442">
        <f>IF($IW442&gt;=15,INDEX($GL:$GL,$IV442+15),"")</f>
      </c>
      <c r="HC442">
        <f>IF($IW442&gt;=16,INDEX($GL:$GL,$IV442+16),"")</f>
      </c>
      <c r="HD442">
        <f>IF($IW442&gt;=17,INDEX($GL:$GL,$IV442+17),"")</f>
      </c>
      <c r="HE442">
        <f>IF($IW442&gt;=18,INDEX($GL:$GL,$IV442+18),"")</f>
      </c>
      <c r="HF442">
        <f>IF($IW442&gt;=19,INDEX($GL:$GL,$IV442+19),"")</f>
      </c>
      <c r="HG442">
        <f>IF($IW442&gt;=20,INDEX($GL:$GL,$IV442+20),"")</f>
      </c>
      <c r="HH442">
        <f>IF($IW442&gt;=21,INDEX($GL:$GL,$IV442+21),"")</f>
      </c>
      <c r="HI442">
        <f>IF($IW442&gt;=22,INDEX($GL:$GL,$IV442+22),"")</f>
      </c>
      <c r="HJ442">
        <f>IF($IW442&gt;=23,INDEX($GL:$GL,$IV442+23),"")</f>
      </c>
      <c r="HK442">
        <f>IF($IW442&gt;=24,INDEX($GL:$GL,$IV442+24),"")</f>
      </c>
      <c r="HL442">
        <f>IF($IW442&gt;=25,INDEX($GL:$GL,$IV442+25),"")</f>
      </c>
      <c r="HM442">
        <f>IF($IW442&gt;=26,INDEX($GL:$GL,$IV442+26),"")</f>
      </c>
      <c r="HN442">
        <f>IF($IW442&gt;=27,INDEX($GL:$GL,$IV442+27),"")</f>
      </c>
      <c r="HO442">
        <f>IF($IW442&gt;=28,INDEX($GL:$GL,$IV442+28),"")</f>
      </c>
      <c r="HP442">
        <f>IF($IW442&gt;=29,INDEX($GL:$GL,$IV442+29),"")</f>
      </c>
      <c r="HQ442">
        <f>IF($IW442&gt;=30,INDEX($GL:$GL,$IV442+30),"")</f>
      </c>
      <c r="HR442">
        <f>IF($IW442&gt;=31,INDEX($GL:$GL,$IV442+31),"")</f>
      </c>
      <c r="HS442">
        <f>IF($IW442&gt;=32,INDEX($GL:$GL,$IV442+32),"")</f>
      </c>
      <c r="HT442">
        <f>IF($IW442&gt;=33,INDEX($GL:$GL,$IV442+33),"")</f>
      </c>
      <c r="HU442">
        <f>IF($IW442&gt;=34,INDEX($GL:$GL,$IV442+34),"")</f>
      </c>
      <c r="HV442">
        <f>IF($IW442&gt;=35,INDEX($GL:$GL,$IV442+35),"")</f>
      </c>
      <c r="HW442">
        <f>IF($IW442&gt;=36,INDEX($GL:$GL,$IV442+36),"")</f>
      </c>
      <c r="HX442">
        <f>IF($IW442&gt;=37,INDEX($GL:$GL,$IV442+37),"")</f>
      </c>
      <c r="HY442">
        <f>IF($IW442&gt;=38,INDEX($GL:$GL,$IV442+38),"")</f>
      </c>
      <c r="HZ442">
        <f>IF($IW442&gt;=39,INDEX($GL:$GL,$IV442+39),"")</f>
      </c>
      <c r="IA442">
        <f>IF($IW442&gt;=40,INDEX($GL:$GL,$IV442+40),"")</f>
      </c>
      <c r="IB442">
        <f>IF($IW442&gt;=41,INDEX($GL:$GL,$IV442+41),"")</f>
      </c>
      <c r="IC442">
        <f>IF($IW442&gt;=42,INDEX($GL:$GL,$IV442+42),"")</f>
      </c>
      <c r="ID442">
        <f>IF($IW442&gt;=43,INDEX($GL:$GL,$IV442+43),"")</f>
      </c>
      <c r="IE442">
        <f>IF($IW442&gt;=44,INDEX($GL:$GL,$IV442+44),"")</f>
      </c>
      <c r="IF442">
        <f>IF($IW442&gt;=45,INDEX($GL:$GL,$IV442+45),"")</f>
      </c>
      <c r="IG442">
        <f>IF($IW442&gt;=46,INDEX($GL:$GL,$IV442+46),"")</f>
      </c>
      <c r="IH442">
        <f>IF($IW442&gt;=47,INDEX($GL:$GL,$IV442+47),"")</f>
      </c>
      <c r="II442">
        <f>IF($IW442&gt;=48,INDEX($GL:$GL,$IV442+48),"")</f>
      </c>
      <c r="IJ442">
        <f>IF($IW442&gt;=49,INDEX($GL:$GL,$IV442+49),"")</f>
      </c>
      <c r="IK442">
        <f>IF($IW442&gt;=50,INDEX($GL:$GL,$IV442+50),"")</f>
      </c>
      <c r="IL442">
        <f>IF($IW442&gt;=51,INDEX($GL:$GL,$IV442+51),"")</f>
      </c>
      <c r="IM442">
        <f>IF($IW442&gt;=52,INDEX($GL:$GL,$IV442+52),"")</f>
      </c>
      <c r="IN442">
        <f>IF($IW442&gt;=53,INDEX($GL:$GL,$IV442+53),"")</f>
      </c>
      <c r="IO442">
        <f>IF($IW442&gt;=54,INDEX($GL:$GL,$IV442+54),"")</f>
      </c>
      <c r="IP442">
        <f>IF($IW442&gt;=55,INDEX($GL:$GL,$IV442+55),"")</f>
      </c>
      <c r="IQ442">
        <f>IF($IW442&gt;=56,INDEX($GL:$GL,$IV442+56),"")</f>
      </c>
      <c r="IR442">
        <f>IF($IW442&gt;=57,INDEX($GL:$GL,$IV442+57),"")</f>
      </c>
      <c r="IS442">
        <f>IF($IW442&gt;=58,INDEX($GL:$GL,$IV442+58),"")</f>
      </c>
      <c r="IT442">
        <f>IF($IW442&gt;=59,INDEX($GL:$GL,$IV442+59),"")</f>
      </c>
      <c r="IU442">
        <f>IF($IW442&gt;=60,INDEX($GL:$GL,$IV442+60),"")</f>
      </c>
      <c r="IV442">
        <f>IFERROR(MATCH($GK442,$GL$2:$GL$324,0)+1,0)</f>
      </c>
      <c r="IW442">
        <f>IFERROR(INDEX($GM$2:$GM$324,MATCH($GK442,$GL$2:$GL$324,0)),0)</f>
      </c>
      <c r="IX442" t="s">
        <v>34</v>
      </c>
      <c r="IY442" t="s">
        <v>34</v>
      </c>
    </row>
    <row r="443" spans="1:259" x14ac:dyDescent="0.25">
      <c r="K443">
        <f>IF(OR($N443="",$J443=""),"",IFERROR($N443/$J443,0))</f>
      </c>
      <c r="L443">
        <f>IF($N443="","",
SUM($M443,$O443,$T443,$P443,$R443)*
(1-IF($U443="",0,VALUE($U443)/100)))</f>
      </c>
      <c r="M443">
        <f>IF($N443="","",$N443)</f>
      </c>
      <c r="O443">
        <f>IF($N443="","",
IF($H443="","",
IF(ISNUMBER(SEARCH("exempt",LOWER($H443))),0,
$N443*(VALUE(SUBSTITUTE($H443,"%",""))/100))))</f>
      </c>
      <c r="V443">
        <f>IFERROR(IF(FIND(" - ",$E443)&gt;0,MID($E443,FIND(" - ",$E443)+3,LEN($E443)),""),"")</f>
      </c>
      <c r="AE443" t="s">
        <v>1024</v>
      </c>
      <c r="AJ443">
        <f>IFERROR(LEFT($E443,FIND(" - ",$E443)-1),$E443)</f>
      </c>
      <c r="AM443">
        <f>IF($CB443&gt;=1,INDEX($AK:$AK,$CA443+1),"")</f>
      </c>
      <c r="AN443">
        <f>IF($CB443&gt;=2,INDEX($AK:$AK,$CA443+2),"")</f>
      </c>
      <c r="AO443">
        <f>IF($CB443&gt;=3,INDEX($AK:$AK,$CA443+3),"")</f>
      </c>
      <c r="AP443">
        <f>IF($CB443&gt;=4,INDEX($AK:$AK,$CA443+4),"")</f>
      </c>
      <c r="AQ443">
        <f>IF($CB443&gt;=5,INDEX($AK:$AK,$CA443+5),"")</f>
      </c>
      <c r="AR443">
        <f>IF($CB443&gt;=6,INDEX($AK:$AK,$CA443+6),"")</f>
      </c>
      <c r="AS443">
        <f>IF($CB443&gt;=7,INDEX($AK:$AK,$CA443+7),"")</f>
      </c>
      <c r="AT443">
        <f>IF($CB443&gt;=8,INDEX($AK:$AK,$CA443+8),"")</f>
      </c>
      <c r="AU443">
        <f>IF($CB443&gt;=9,INDEX($AK:$AK,$CA443+9),"")</f>
      </c>
      <c r="AV443">
        <f>IF($CB443&gt;=10,INDEX($AK:$AK,$CA443+10),"")</f>
      </c>
      <c r="AW443">
        <f>IF($CB443&gt;=11,INDEX($AK:$AK,$CA443+11),"")</f>
      </c>
      <c r="AX443">
        <f>IF($CB443&gt;=12,INDEX($AK:$AK,$CA443+12),"")</f>
      </c>
      <c r="AY443">
        <f>IF($CB443&gt;=13,INDEX($AK:$AK,$CA443+13),"")</f>
      </c>
      <c r="AZ443">
        <f>IF($CB443&gt;=14,INDEX($AK:$AK,$CA443+14),"")</f>
      </c>
      <c r="BA443">
        <f>IF($CB443&gt;=15,INDEX($AK:$AK,$CA443+15),"")</f>
      </c>
      <c r="BB443">
        <f>IF($CB443&gt;=16,INDEX($AK:$AK,$CA443+16),"")</f>
      </c>
      <c r="BC443">
        <f>IF($CB443&gt;=17,INDEX($AK:$AK,$CA443+17),"")</f>
      </c>
      <c r="BD443">
        <f>IF($CB443&gt;=18,INDEX($AK:$AK,$CA443+18),"")</f>
      </c>
      <c r="BE443">
        <f>IF($CB443&gt;=19,INDEX($AK:$AK,$CA443+19),"")</f>
      </c>
      <c r="BF443">
        <f>IF($CB443&gt;=20,INDEX($AK:$AK,$CA443+20),"")</f>
      </c>
      <c r="BG443">
        <f>IF($CB443&gt;=21,INDEX($AK:$AK,$CA443+21),"")</f>
      </c>
      <c r="BH443">
        <f>IF($CB443&gt;=22,INDEX($AK:$AK,$CA443+22),"")</f>
      </c>
      <c r="BI443">
        <f>IF($CB443&gt;=23,INDEX($AK:$AK,$CA443+23),"")</f>
      </c>
      <c r="BJ443">
        <f>IF($CB443&gt;=24,INDEX($AK:$AK,$CA443+24),"")</f>
      </c>
      <c r="BK443">
        <f>IF($CB443&gt;=25,INDEX($AK:$AK,$CA443+25),"")</f>
      </c>
      <c r="BL443">
        <f>IF($CB443&gt;=26,INDEX($AK:$AK,$CA443+26),"")</f>
      </c>
      <c r="BM443">
        <f>IF($CB443&gt;=27,INDEX($AK:$AK,$CA443+27),"")</f>
      </c>
      <c r="BN443">
        <f>IF($CB443&gt;=28,INDEX($AK:$AK,$CA443+28),"")</f>
      </c>
      <c r="BO443">
        <f>IF($CB443&gt;=29,INDEX($AK:$AK,$CA443+29),"")</f>
      </c>
      <c r="BP443">
        <f>IF($CB443&gt;=30,INDEX($AK:$AK,$CA443+30),"")</f>
      </c>
      <c r="BQ443">
        <f>IF($CB443&gt;=31,INDEX($AK:$AK,$CA443+31),"")</f>
      </c>
      <c r="BR443">
        <f>IF($CB443&gt;=32,INDEX($AK:$AK,$CA443+32),"")</f>
      </c>
      <c r="BS443">
        <f>IF($CB443&gt;=33,INDEX($AK:$AK,$CA443+33),"")</f>
      </c>
      <c r="BT443">
        <f>IF($CB443&gt;=34,INDEX($AK:$AK,$CA443+34),"")</f>
      </c>
      <c r="BU443">
        <f>IF($CB443&gt;=35,INDEX($AK:$AK,$CA443+35),"")</f>
      </c>
      <c r="BV443">
        <f>IF($CB443&gt;=36,INDEX($AK:$AK,$CA443+36),"")</f>
      </c>
      <c r="BW443">
        <f>IF($CB443&gt;=37,INDEX($AK:$AK,$CA443+37),"")</f>
      </c>
      <c r="BX443">
        <f>IF($CB443&gt;=38,INDEX($AK:$AK,$CA443+38),"")</f>
      </c>
      <c r="BY443">
        <f>IF($CB443&gt;=39,INDEX($AK:$AK,$CA443+39),"")</f>
      </c>
      <c r="BZ443">
        <f>IF($CB443&gt;=40,INDEX($AK:$AK,$CA443+40),"")</f>
      </c>
      <c r="CA443">
        <f>IFERROR(MATCH($AJ443,$AK$2:$AK$134,0)+1,0)</f>
      </c>
      <c r="CB443">
        <f>IFERROR(INDEX($AL$2:$AL$134,MATCH($AJ443,$AK$2:$AK$134,0)),0)</f>
      </c>
      <c r="CC443">
        <f>IFERROR(LEFT($F443,FIND(" - ",$F443)-1),$F443)</f>
      </c>
      <c r="CF443">
        <f>IF($DA443&gt;=1,INDEX($CD:$CD,$CZ443+1),"")</f>
      </c>
      <c r="CG443">
        <f>IF($DA443&gt;=2,INDEX($CD:$CD,$CZ443+2),"")</f>
      </c>
      <c r="CH443">
        <f>IF($DA443&gt;=3,INDEX($CD:$CD,$CZ443+3),"")</f>
      </c>
      <c r="CI443">
        <f>IF($DA443&gt;=4,INDEX($CD:$CD,$CZ443+4),"")</f>
      </c>
      <c r="CJ443">
        <f>IF($DA443&gt;=5,INDEX($CD:$CD,$CZ443+5),"")</f>
      </c>
      <c r="CK443">
        <f>IF($DA443&gt;=6,INDEX($CD:$CD,$CZ443+6),"")</f>
      </c>
      <c r="CL443">
        <f>IF($DA443&gt;=7,INDEX($CD:$CD,$CZ443+7),"")</f>
      </c>
      <c r="CM443">
        <f>IF($DA443&gt;=8,INDEX($CD:$CD,$CZ443+8),"")</f>
      </c>
      <c r="CN443">
        <f>IF($DA443&gt;=9,INDEX($CD:$CD,$CZ443+9),"")</f>
      </c>
      <c r="CO443">
        <f>IF($DA443&gt;=10,INDEX($CD:$CD,$CZ443+10),"")</f>
      </c>
      <c r="CP443">
        <f>IF($DA443&gt;=11,INDEX($CD:$CD,$CZ443+11),"")</f>
      </c>
      <c r="CQ443">
        <f>IF($DA443&gt;=12,INDEX($CD:$CD,$CZ443+12),"")</f>
      </c>
      <c r="CR443">
        <f>IF($DA443&gt;=13,INDEX($CD:$CD,$CZ443+13),"")</f>
      </c>
      <c r="CS443">
        <f>IF($DA443&gt;=14,INDEX($CD:$CD,$CZ443+14),"")</f>
      </c>
      <c r="CT443">
        <f>IF($DA443&gt;=15,INDEX($CD:$CD,$CZ443+15),"")</f>
      </c>
      <c r="CU443">
        <f>IF($DA443&gt;=16,INDEX($CD:$CD,$CZ443+16),"")</f>
      </c>
      <c r="CV443">
        <f>IF($DA443&gt;=17,INDEX($CD:$CD,$CZ443+17),"")</f>
      </c>
      <c r="CW443">
        <f>IF($DA443&gt;=18,INDEX($CD:$CD,$CZ443+18),"")</f>
      </c>
      <c r="CX443">
        <f>IF($DA443&gt;=19,INDEX($CD:$CD,$CZ443+19),"")</f>
      </c>
      <c r="CY443">
        <f>IF($DA443&gt;=20,INDEX($CD:$CD,$CZ443+20),"")</f>
      </c>
      <c r="CZ443">
        <f>IFERROR(MATCH($CC443,$CD$2:$CD$263,0)+1,0)</f>
      </c>
      <c r="DA443">
        <f>IFERROR(INDEX($CE$2:$CE$263,MATCH($CC443,$CD$2:$CD$263,0)),0)</f>
      </c>
      <c r="DB443">
        <f>IFERROR(INDEX($AI:$AI,MATCH($H443,$AH:$AH,0))&amp;"","")</f>
      </c>
      <c r="DF443">
        <f>IF($GI443&gt;=1,INDEX($DC:$DC,$GH443+1),"")</f>
      </c>
      <c r="DG443">
        <f>IF($GI443&gt;=2,INDEX($DC:$DC,$GH443+2),"")</f>
      </c>
      <c r="DH443">
        <f>IF($GI443&gt;=3,INDEX($DC:$DC,$GH443+3),"")</f>
      </c>
      <c r="DI443">
        <f>IF($GI443&gt;=4,INDEX($DC:$DC,$GH443+4),"")</f>
      </c>
      <c r="DJ443">
        <f>IF($GI443&gt;=5,INDEX($DC:$DC,$GH443+5),"")</f>
      </c>
      <c r="DK443">
        <f>IF($GI443&gt;=6,INDEX($DC:$DC,$GH443+6),"")</f>
      </c>
      <c r="DL443">
        <f>IF($GI443&gt;=7,INDEX($DC:$DC,$GH443+7),"")</f>
      </c>
      <c r="DM443">
        <f>IF($GI443&gt;=8,INDEX($DC:$DC,$GH443+8),"")</f>
      </c>
      <c r="DN443">
        <f>IF($GI443&gt;=9,INDEX($DC:$DC,$GH443+9),"")</f>
      </c>
      <c r="DO443">
        <f>IF($GI443&gt;=10,INDEX($DC:$DC,$GH443+10),"")</f>
      </c>
      <c r="DP443">
        <f>IF($GI443&gt;=11,INDEX($DC:$DC,$GH443+11),"")</f>
      </c>
      <c r="DQ443">
        <f>IF($GI443&gt;=12,INDEX($DC:$DC,$GH443+12),"")</f>
      </c>
      <c r="DR443">
        <f>IF($GI443&gt;=13,INDEX($DC:$DC,$GH443+13),"")</f>
      </c>
      <c r="DS443">
        <f>IF($GI443&gt;=14,INDEX($DC:$DC,$GH443+14),"")</f>
      </c>
      <c r="DT443">
        <f>IF($GI443&gt;=15,INDEX($DC:$DC,$GH443+15),"")</f>
      </c>
      <c r="DU443">
        <f>IF($GI443&gt;=16,INDEX($DC:$DC,$GH443+16),"")</f>
      </c>
      <c r="DV443">
        <f>IF($GI443&gt;=17,INDEX($DC:$DC,$GH443+17),"")</f>
      </c>
      <c r="DW443">
        <f>IF($GI443&gt;=18,INDEX($DC:$DC,$GH443+18),"")</f>
      </c>
      <c r="DX443">
        <f>IF($GI443&gt;=19,INDEX($DC:$DC,$GH443+19),"")</f>
      </c>
      <c r="DY443">
        <f>IF($GI443&gt;=20,INDEX($DC:$DC,$GH443+20),"")</f>
      </c>
      <c r="DZ443">
        <f>IF($GI443&gt;=21,INDEX($DC:$DC,$GH443+21),"")</f>
      </c>
      <c r="EA443">
        <f>IF($GI443&gt;=22,INDEX($DC:$DC,$GH443+22),"")</f>
      </c>
      <c r="EB443">
        <f>IF($GI443&gt;=23,INDEX($DC:$DC,$GH443+23),"")</f>
      </c>
      <c r="EC443">
        <f>IF($GI443&gt;=24,INDEX($DC:$DC,$GH443+24),"")</f>
      </c>
      <c r="ED443">
        <f>IF($GI443&gt;=25,INDEX($DC:$DC,$GH443+25),"")</f>
      </c>
      <c r="EE443">
        <f>IF($GI443&gt;=26,INDEX($DC:$DC,$GH443+26),"")</f>
      </c>
      <c r="EF443">
        <f>IF($GI443&gt;=27,INDEX($DC:$DC,$GH443+27),"")</f>
      </c>
      <c r="EG443">
        <f>IF($GI443&gt;=28,INDEX($DC:$DC,$GH443+28),"")</f>
      </c>
      <c r="EH443">
        <f>IF($GI443&gt;=29,INDEX($DC:$DC,$GH443+29),"")</f>
      </c>
      <c r="EI443">
        <f>IF($GI443&gt;=30,INDEX($DC:$DC,$GH443+30),"")</f>
      </c>
      <c r="EJ443">
        <f>IF($GI443&gt;=31,INDEX($DC:$DC,$GH443+31),"")</f>
      </c>
      <c r="EK443">
        <f>IF($GI443&gt;=32,INDEX($DC:$DC,$GH443+32),"")</f>
      </c>
      <c r="EL443">
        <f>IF($GI443&gt;=33,INDEX($DC:$DC,$GH443+33),"")</f>
      </c>
      <c r="EM443">
        <f>IF($GI443&gt;=34,INDEX($DC:$DC,$GH443+34),"")</f>
      </c>
      <c r="EN443">
        <f>IF($GI443&gt;=35,INDEX($DC:$DC,$GH443+35),"")</f>
      </c>
      <c r="EO443">
        <f>IF($GI443&gt;=36,INDEX($DC:$DC,$GH443+36),"")</f>
      </c>
      <c r="EP443">
        <f>IF($GI443&gt;=37,INDEX($DC:$DC,$GH443+37),"")</f>
      </c>
      <c r="EQ443">
        <f>IF($GI443&gt;=38,INDEX($DC:$DC,$GH443+38),"")</f>
      </c>
      <c r="ER443">
        <f>IF($GI443&gt;=39,INDEX($DC:$DC,$GH443+39),"")</f>
      </c>
      <c r="ES443">
        <f>IF($GI443&gt;=40,INDEX($DC:$DC,$GH443+40),"")</f>
      </c>
      <c r="ET443">
        <f>IF($GI443&gt;=1,INDEX($DD:$DD,$GH443+1),"")</f>
      </c>
      <c r="EU443">
        <f>IF($GI443&gt;=2,INDEX($DD:$DD,$GH443+2),"")</f>
      </c>
      <c r="EV443">
        <f>IF($GI443&gt;=3,INDEX($DD:$DD,$GH443+3),"")</f>
      </c>
      <c r="EW443">
        <f>IF($GI443&gt;=4,INDEX($DD:$DD,$GH443+4),"")</f>
      </c>
      <c r="EX443">
        <f>IF($GI443&gt;=5,INDEX($DD:$DD,$GH443+5),"")</f>
      </c>
      <c r="EY443">
        <f>IF($GI443&gt;=6,INDEX($DD:$DD,$GH443+6),"")</f>
      </c>
      <c r="EZ443">
        <f>IF($GI443&gt;=7,INDEX($DD:$DD,$GH443+7),"")</f>
      </c>
      <c r="FA443">
        <f>IF($GI443&gt;=8,INDEX($DD:$DD,$GH443+8),"")</f>
      </c>
      <c r="FB443">
        <f>IF($GI443&gt;=9,INDEX($DD:$DD,$GH443+9),"")</f>
      </c>
      <c r="FC443">
        <f>IF($GI443&gt;=10,INDEX($DD:$DD,$GH443+10),"")</f>
      </c>
      <c r="FD443">
        <f>IF($GI443&gt;=11,INDEX($DD:$DD,$GH443+11),"")</f>
      </c>
      <c r="FE443">
        <f>IF($GI443&gt;=12,INDEX($DD:$DD,$GH443+12),"")</f>
      </c>
      <c r="FF443">
        <f>IF($GI443&gt;=13,INDEX($DD:$DD,$GH443+13),"")</f>
      </c>
      <c r="FG443">
        <f>IF($GI443&gt;=14,INDEX($DD:$DD,$GH443+14),"")</f>
      </c>
      <c r="FH443">
        <f>IF($GI443&gt;=15,INDEX($DD:$DD,$GH443+15),"")</f>
      </c>
      <c r="FI443">
        <f>IF($GI443&gt;=16,INDEX($DD:$DD,$GH443+16),"")</f>
      </c>
      <c r="FJ443">
        <f>IF($GI443&gt;=17,INDEX($DD:$DD,$GH443+17),"")</f>
      </c>
      <c r="FK443">
        <f>IF($GI443&gt;=18,INDEX($DD:$DD,$GH443+18),"")</f>
      </c>
      <c r="FL443">
        <f>IF($GI443&gt;=19,INDEX($DD:$DD,$GH443+19),"")</f>
      </c>
      <c r="FM443">
        <f>IF($GI443&gt;=20,INDEX($DD:$DD,$GH443+20),"")</f>
      </c>
      <c r="FN443">
        <f>IF($GI443&gt;=21,INDEX($DD:$DD,$GH443+21),"")</f>
      </c>
      <c r="FO443">
        <f>IF($GI443&gt;=22,INDEX($DD:$DD,$GH443+22),"")</f>
      </c>
      <c r="FP443">
        <f>IF($GI443&gt;=23,INDEX($DD:$DD,$GH443+23),"")</f>
      </c>
      <c r="FQ443">
        <f>IF($GI443&gt;=24,INDEX($DD:$DD,$GH443+24),"")</f>
      </c>
      <c r="FR443">
        <f>IF($GI443&gt;=25,INDEX($DD:$DD,$GH443+25),"")</f>
      </c>
      <c r="FS443">
        <f>IF($GI443&gt;=26,INDEX($DD:$DD,$GH443+26),"")</f>
      </c>
      <c r="FT443">
        <f>IF($GI443&gt;=27,INDEX($DD:$DD,$GH443+27),"")</f>
      </c>
      <c r="FU443">
        <f>IF($GI443&gt;=28,INDEX($DD:$DD,$GH443+28),"")</f>
      </c>
      <c r="FV443">
        <f>IF($GI443&gt;=29,INDEX($DD:$DD,$GH443+29),"")</f>
      </c>
      <c r="FW443">
        <f>IF($GI443&gt;=30,INDEX($DD:$DD,$GH443+30),"")</f>
      </c>
      <c r="FX443">
        <f>IF($GI443&gt;=31,INDEX($DD:$DD,$GH443+31),"")</f>
      </c>
      <c r="FY443">
        <f>IF($GI443&gt;=32,INDEX($DD:$DD,$GH443+32),"")</f>
      </c>
      <c r="FZ443">
        <f>IF($GI443&gt;=33,INDEX($DD:$DD,$GH443+33),"")</f>
      </c>
      <c r="GA443">
        <f>IF($GI443&gt;=34,INDEX($DD:$DD,$GH443+34),"")</f>
      </c>
      <c r="GB443">
        <f>IF($GI443&gt;=35,INDEX($DD:$DD,$GH443+35),"")</f>
      </c>
      <c r="GC443">
        <f>IF($GI443&gt;=36,INDEX($DD:$DD,$GH443+36),"")</f>
      </c>
      <c r="GD443">
        <f>IF($GI443&gt;=37,INDEX($DD:$DD,$GH443+37),"")</f>
      </c>
      <c r="GE443">
        <f>IF($GI443&gt;=38,INDEX($DD:$DD,$GH443+38),"")</f>
      </c>
      <c r="GF443">
        <f>IF($GI443&gt;=39,INDEX($DD:$DD,$GH443+39),"")</f>
      </c>
      <c r="GG443">
        <f>IF($GI443&gt;=40,INDEX($DD:$DD,$GH443+40),"")</f>
      </c>
      <c r="GH443">
        <f>IFERROR(MATCH($DB443,$DC$2:$DC$148,0)+1,0)</f>
      </c>
      <c r="GI443">
        <f>IFERROR(INDEX($DE$2:$DE$148,MATCH($DB443,$DC$2:$DC$148,0)),0)</f>
      </c>
      <c r="GJ443">
        <f>IFERROR(MATCH($S443,$DF$443:$ES$443,0),0)</f>
      </c>
      <c r="GK443">
        <f>IF($GJ443&gt;0,INDEX($ET$443:$GG$443,$GJ443),"")</f>
      </c>
      <c r="GN443">
        <f>IF($IW443&gt;=1,INDEX($GL:$GL,$IV443+1),"")</f>
      </c>
      <c r="GO443">
        <f>IF($IW443&gt;=2,INDEX($GL:$GL,$IV443+2),"")</f>
      </c>
      <c r="GP443">
        <f>IF($IW443&gt;=3,INDEX($GL:$GL,$IV443+3),"")</f>
      </c>
      <c r="GQ443">
        <f>IF($IW443&gt;=4,INDEX($GL:$GL,$IV443+4),"")</f>
      </c>
      <c r="GR443">
        <f>IF($IW443&gt;=5,INDEX($GL:$GL,$IV443+5),"")</f>
      </c>
      <c r="GS443">
        <f>IF($IW443&gt;=6,INDEX($GL:$GL,$IV443+6),"")</f>
      </c>
      <c r="GT443">
        <f>IF($IW443&gt;=7,INDEX($GL:$GL,$IV443+7),"")</f>
      </c>
      <c r="GU443">
        <f>IF($IW443&gt;=8,INDEX($GL:$GL,$IV443+8),"")</f>
      </c>
      <c r="GV443">
        <f>IF($IW443&gt;=9,INDEX($GL:$GL,$IV443+9),"")</f>
      </c>
      <c r="GW443">
        <f>IF($IW443&gt;=10,INDEX($GL:$GL,$IV443+10),"")</f>
      </c>
      <c r="GX443">
        <f>IF($IW443&gt;=11,INDEX($GL:$GL,$IV443+11),"")</f>
      </c>
      <c r="GY443">
        <f>IF($IW443&gt;=12,INDEX($GL:$GL,$IV443+12),"")</f>
      </c>
      <c r="GZ443">
        <f>IF($IW443&gt;=13,INDEX($GL:$GL,$IV443+13),"")</f>
      </c>
      <c r="HA443">
        <f>IF($IW443&gt;=14,INDEX($GL:$GL,$IV443+14),"")</f>
      </c>
      <c r="HB443">
        <f>IF($IW443&gt;=15,INDEX($GL:$GL,$IV443+15),"")</f>
      </c>
      <c r="HC443">
        <f>IF($IW443&gt;=16,INDEX($GL:$GL,$IV443+16),"")</f>
      </c>
      <c r="HD443">
        <f>IF($IW443&gt;=17,INDEX($GL:$GL,$IV443+17),"")</f>
      </c>
      <c r="HE443">
        <f>IF($IW443&gt;=18,INDEX($GL:$GL,$IV443+18),"")</f>
      </c>
      <c r="HF443">
        <f>IF($IW443&gt;=19,INDEX($GL:$GL,$IV443+19),"")</f>
      </c>
      <c r="HG443">
        <f>IF($IW443&gt;=20,INDEX($GL:$GL,$IV443+20),"")</f>
      </c>
      <c r="HH443">
        <f>IF($IW443&gt;=21,INDEX($GL:$GL,$IV443+21),"")</f>
      </c>
      <c r="HI443">
        <f>IF($IW443&gt;=22,INDEX($GL:$GL,$IV443+22),"")</f>
      </c>
      <c r="HJ443">
        <f>IF($IW443&gt;=23,INDEX($GL:$GL,$IV443+23),"")</f>
      </c>
      <c r="HK443">
        <f>IF($IW443&gt;=24,INDEX($GL:$GL,$IV443+24),"")</f>
      </c>
      <c r="HL443">
        <f>IF($IW443&gt;=25,INDEX($GL:$GL,$IV443+25),"")</f>
      </c>
      <c r="HM443">
        <f>IF($IW443&gt;=26,INDEX($GL:$GL,$IV443+26),"")</f>
      </c>
      <c r="HN443">
        <f>IF($IW443&gt;=27,INDEX($GL:$GL,$IV443+27),"")</f>
      </c>
      <c r="HO443">
        <f>IF($IW443&gt;=28,INDEX($GL:$GL,$IV443+28),"")</f>
      </c>
      <c r="HP443">
        <f>IF($IW443&gt;=29,INDEX($GL:$GL,$IV443+29),"")</f>
      </c>
      <c r="HQ443">
        <f>IF($IW443&gt;=30,INDEX($GL:$GL,$IV443+30),"")</f>
      </c>
      <c r="HR443">
        <f>IF($IW443&gt;=31,INDEX($GL:$GL,$IV443+31),"")</f>
      </c>
      <c r="HS443">
        <f>IF($IW443&gt;=32,INDEX($GL:$GL,$IV443+32),"")</f>
      </c>
      <c r="HT443">
        <f>IF($IW443&gt;=33,INDEX($GL:$GL,$IV443+33),"")</f>
      </c>
      <c r="HU443">
        <f>IF($IW443&gt;=34,INDEX($GL:$GL,$IV443+34),"")</f>
      </c>
      <c r="HV443">
        <f>IF($IW443&gt;=35,INDEX($GL:$GL,$IV443+35),"")</f>
      </c>
      <c r="HW443">
        <f>IF($IW443&gt;=36,INDEX($GL:$GL,$IV443+36),"")</f>
      </c>
      <c r="HX443">
        <f>IF($IW443&gt;=37,INDEX($GL:$GL,$IV443+37),"")</f>
      </c>
      <c r="HY443">
        <f>IF($IW443&gt;=38,INDEX($GL:$GL,$IV443+38),"")</f>
      </c>
      <c r="HZ443">
        <f>IF($IW443&gt;=39,INDEX($GL:$GL,$IV443+39),"")</f>
      </c>
      <c r="IA443">
        <f>IF($IW443&gt;=40,INDEX($GL:$GL,$IV443+40),"")</f>
      </c>
      <c r="IB443">
        <f>IF($IW443&gt;=41,INDEX($GL:$GL,$IV443+41),"")</f>
      </c>
      <c r="IC443">
        <f>IF($IW443&gt;=42,INDEX($GL:$GL,$IV443+42),"")</f>
      </c>
      <c r="ID443">
        <f>IF($IW443&gt;=43,INDEX($GL:$GL,$IV443+43),"")</f>
      </c>
      <c r="IE443">
        <f>IF($IW443&gt;=44,INDEX($GL:$GL,$IV443+44),"")</f>
      </c>
      <c r="IF443">
        <f>IF($IW443&gt;=45,INDEX($GL:$GL,$IV443+45),"")</f>
      </c>
      <c r="IG443">
        <f>IF($IW443&gt;=46,INDEX($GL:$GL,$IV443+46),"")</f>
      </c>
      <c r="IH443">
        <f>IF($IW443&gt;=47,INDEX($GL:$GL,$IV443+47),"")</f>
      </c>
      <c r="II443">
        <f>IF($IW443&gt;=48,INDEX($GL:$GL,$IV443+48),"")</f>
      </c>
      <c r="IJ443">
        <f>IF($IW443&gt;=49,INDEX($GL:$GL,$IV443+49),"")</f>
      </c>
      <c r="IK443">
        <f>IF($IW443&gt;=50,INDEX($GL:$GL,$IV443+50),"")</f>
      </c>
      <c r="IL443">
        <f>IF($IW443&gt;=51,INDEX($GL:$GL,$IV443+51),"")</f>
      </c>
      <c r="IM443">
        <f>IF($IW443&gt;=52,INDEX($GL:$GL,$IV443+52),"")</f>
      </c>
      <c r="IN443">
        <f>IF($IW443&gt;=53,INDEX($GL:$GL,$IV443+53),"")</f>
      </c>
      <c r="IO443">
        <f>IF($IW443&gt;=54,INDEX($GL:$GL,$IV443+54),"")</f>
      </c>
      <c r="IP443">
        <f>IF($IW443&gt;=55,INDEX($GL:$GL,$IV443+55),"")</f>
      </c>
      <c r="IQ443">
        <f>IF($IW443&gt;=56,INDEX($GL:$GL,$IV443+56),"")</f>
      </c>
      <c r="IR443">
        <f>IF($IW443&gt;=57,INDEX($GL:$GL,$IV443+57),"")</f>
      </c>
      <c r="IS443">
        <f>IF($IW443&gt;=58,INDEX($GL:$GL,$IV443+58),"")</f>
      </c>
      <c r="IT443">
        <f>IF($IW443&gt;=59,INDEX($GL:$GL,$IV443+59),"")</f>
      </c>
      <c r="IU443">
        <f>IF($IW443&gt;=60,INDEX($GL:$GL,$IV443+60),"")</f>
      </c>
      <c r="IV443">
        <f>IFERROR(MATCH($GK443,$GL$2:$GL$324,0)+1,0)</f>
      </c>
      <c r="IW443">
        <f>IFERROR(INDEX($GM$2:$GM$324,MATCH($GK443,$GL$2:$GL$324,0)),0)</f>
      </c>
      <c r="IX443" t="s">
        <v>34</v>
      </c>
      <c r="IY443" t="s">
        <v>34</v>
      </c>
    </row>
    <row r="444" spans="1:259" x14ac:dyDescent="0.25">
      <c r="K444">
        <f>IF(OR($N444="",$J444=""),"",IFERROR($N444/$J444,0))</f>
      </c>
      <c r="L444">
        <f>IF($N444="","",
SUM($M444,$O444,$T444,$P444,$R444)*
(1-IF($U444="",0,VALUE($U444)/100)))</f>
      </c>
      <c r="M444">
        <f>IF($N444="","",$N444)</f>
      </c>
      <c r="O444">
        <f>IF($N444="","",
IF($H444="","",
IF(ISNUMBER(SEARCH("exempt",LOWER($H444))),0,
$N444*(VALUE(SUBSTITUTE($H444,"%",""))/100))))</f>
      </c>
      <c r="V444">
        <f>IFERROR(IF(FIND(" - ",$E444)&gt;0,MID($E444,FIND(" - ",$E444)+3,LEN($E444)),""),"")</f>
      </c>
      <c r="AE444" t="s">
        <v>1025</v>
      </c>
      <c r="AJ444">
        <f>IFERROR(LEFT($E444,FIND(" - ",$E444)-1),$E444)</f>
      </c>
      <c r="AM444">
        <f>IF($CB444&gt;=1,INDEX($AK:$AK,$CA444+1),"")</f>
      </c>
      <c r="AN444">
        <f>IF($CB444&gt;=2,INDEX($AK:$AK,$CA444+2),"")</f>
      </c>
      <c r="AO444">
        <f>IF($CB444&gt;=3,INDEX($AK:$AK,$CA444+3),"")</f>
      </c>
      <c r="AP444">
        <f>IF($CB444&gt;=4,INDEX($AK:$AK,$CA444+4),"")</f>
      </c>
      <c r="AQ444">
        <f>IF($CB444&gt;=5,INDEX($AK:$AK,$CA444+5),"")</f>
      </c>
      <c r="AR444">
        <f>IF($CB444&gt;=6,INDEX($AK:$AK,$CA444+6),"")</f>
      </c>
      <c r="AS444">
        <f>IF($CB444&gt;=7,INDEX($AK:$AK,$CA444+7),"")</f>
      </c>
      <c r="AT444">
        <f>IF($CB444&gt;=8,INDEX($AK:$AK,$CA444+8),"")</f>
      </c>
      <c r="AU444">
        <f>IF($CB444&gt;=9,INDEX($AK:$AK,$CA444+9),"")</f>
      </c>
      <c r="AV444">
        <f>IF($CB444&gt;=10,INDEX($AK:$AK,$CA444+10),"")</f>
      </c>
      <c r="AW444">
        <f>IF($CB444&gt;=11,INDEX($AK:$AK,$CA444+11),"")</f>
      </c>
      <c r="AX444">
        <f>IF($CB444&gt;=12,INDEX($AK:$AK,$CA444+12),"")</f>
      </c>
      <c r="AY444">
        <f>IF($CB444&gt;=13,INDEX($AK:$AK,$CA444+13),"")</f>
      </c>
      <c r="AZ444">
        <f>IF($CB444&gt;=14,INDEX($AK:$AK,$CA444+14),"")</f>
      </c>
      <c r="BA444">
        <f>IF($CB444&gt;=15,INDEX($AK:$AK,$CA444+15),"")</f>
      </c>
      <c r="BB444">
        <f>IF($CB444&gt;=16,INDEX($AK:$AK,$CA444+16),"")</f>
      </c>
      <c r="BC444">
        <f>IF($CB444&gt;=17,INDEX($AK:$AK,$CA444+17),"")</f>
      </c>
      <c r="BD444">
        <f>IF($CB444&gt;=18,INDEX($AK:$AK,$CA444+18),"")</f>
      </c>
      <c r="BE444">
        <f>IF($CB444&gt;=19,INDEX($AK:$AK,$CA444+19),"")</f>
      </c>
      <c r="BF444">
        <f>IF($CB444&gt;=20,INDEX($AK:$AK,$CA444+20),"")</f>
      </c>
      <c r="BG444">
        <f>IF($CB444&gt;=21,INDEX($AK:$AK,$CA444+21),"")</f>
      </c>
      <c r="BH444">
        <f>IF($CB444&gt;=22,INDEX($AK:$AK,$CA444+22),"")</f>
      </c>
      <c r="BI444">
        <f>IF($CB444&gt;=23,INDEX($AK:$AK,$CA444+23),"")</f>
      </c>
      <c r="BJ444">
        <f>IF($CB444&gt;=24,INDEX($AK:$AK,$CA444+24),"")</f>
      </c>
      <c r="BK444">
        <f>IF($CB444&gt;=25,INDEX($AK:$AK,$CA444+25),"")</f>
      </c>
      <c r="BL444">
        <f>IF($CB444&gt;=26,INDEX($AK:$AK,$CA444+26),"")</f>
      </c>
      <c r="BM444">
        <f>IF($CB444&gt;=27,INDEX($AK:$AK,$CA444+27),"")</f>
      </c>
      <c r="BN444">
        <f>IF($CB444&gt;=28,INDEX($AK:$AK,$CA444+28),"")</f>
      </c>
      <c r="BO444">
        <f>IF($CB444&gt;=29,INDEX($AK:$AK,$CA444+29),"")</f>
      </c>
      <c r="BP444">
        <f>IF($CB444&gt;=30,INDEX($AK:$AK,$CA444+30),"")</f>
      </c>
      <c r="BQ444">
        <f>IF($CB444&gt;=31,INDEX($AK:$AK,$CA444+31),"")</f>
      </c>
      <c r="BR444">
        <f>IF($CB444&gt;=32,INDEX($AK:$AK,$CA444+32),"")</f>
      </c>
      <c r="BS444">
        <f>IF($CB444&gt;=33,INDEX($AK:$AK,$CA444+33),"")</f>
      </c>
      <c r="BT444">
        <f>IF($CB444&gt;=34,INDEX($AK:$AK,$CA444+34),"")</f>
      </c>
      <c r="BU444">
        <f>IF($CB444&gt;=35,INDEX($AK:$AK,$CA444+35),"")</f>
      </c>
      <c r="BV444">
        <f>IF($CB444&gt;=36,INDEX($AK:$AK,$CA444+36),"")</f>
      </c>
      <c r="BW444">
        <f>IF($CB444&gt;=37,INDEX($AK:$AK,$CA444+37),"")</f>
      </c>
      <c r="BX444">
        <f>IF($CB444&gt;=38,INDEX($AK:$AK,$CA444+38),"")</f>
      </c>
      <c r="BY444">
        <f>IF($CB444&gt;=39,INDEX($AK:$AK,$CA444+39),"")</f>
      </c>
      <c r="BZ444">
        <f>IF($CB444&gt;=40,INDEX($AK:$AK,$CA444+40),"")</f>
      </c>
      <c r="CA444">
        <f>IFERROR(MATCH($AJ444,$AK$2:$AK$134,0)+1,0)</f>
      </c>
      <c r="CB444">
        <f>IFERROR(INDEX($AL$2:$AL$134,MATCH($AJ444,$AK$2:$AK$134,0)),0)</f>
      </c>
      <c r="CC444">
        <f>IFERROR(LEFT($F444,FIND(" - ",$F444)-1),$F444)</f>
      </c>
      <c r="CF444">
        <f>IF($DA444&gt;=1,INDEX($CD:$CD,$CZ444+1),"")</f>
      </c>
      <c r="CG444">
        <f>IF($DA444&gt;=2,INDEX($CD:$CD,$CZ444+2),"")</f>
      </c>
      <c r="CH444">
        <f>IF($DA444&gt;=3,INDEX($CD:$CD,$CZ444+3),"")</f>
      </c>
      <c r="CI444">
        <f>IF($DA444&gt;=4,INDEX($CD:$CD,$CZ444+4),"")</f>
      </c>
      <c r="CJ444">
        <f>IF($DA444&gt;=5,INDEX($CD:$CD,$CZ444+5),"")</f>
      </c>
      <c r="CK444">
        <f>IF($DA444&gt;=6,INDEX($CD:$CD,$CZ444+6),"")</f>
      </c>
      <c r="CL444">
        <f>IF($DA444&gt;=7,INDEX($CD:$CD,$CZ444+7),"")</f>
      </c>
      <c r="CM444">
        <f>IF($DA444&gt;=8,INDEX($CD:$CD,$CZ444+8),"")</f>
      </c>
      <c r="CN444">
        <f>IF($DA444&gt;=9,INDEX($CD:$CD,$CZ444+9),"")</f>
      </c>
      <c r="CO444">
        <f>IF($DA444&gt;=10,INDEX($CD:$CD,$CZ444+10),"")</f>
      </c>
      <c r="CP444">
        <f>IF($DA444&gt;=11,INDEX($CD:$CD,$CZ444+11),"")</f>
      </c>
      <c r="CQ444">
        <f>IF($DA444&gt;=12,INDEX($CD:$CD,$CZ444+12),"")</f>
      </c>
      <c r="CR444">
        <f>IF($DA444&gt;=13,INDEX($CD:$CD,$CZ444+13),"")</f>
      </c>
      <c r="CS444">
        <f>IF($DA444&gt;=14,INDEX($CD:$CD,$CZ444+14),"")</f>
      </c>
      <c r="CT444">
        <f>IF($DA444&gt;=15,INDEX($CD:$CD,$CZ444+15),"")</f>
      </c>
      <c r="CU444">
        <f>IF($DA444&gt;=16,INDEX($CD:$CD,$CZ444+16),"")</f>
      </c>
      <c r="CV444">
        <f>IF($DA444&gt;=17,INDEX($CD:$CD,$CZ444+17),"")</f>
      </c>
      <c r="CW444">
        <f>IF($DA444&gt;=18,INDEX($CD:$CD,$CZ444+18),"")</f>
      </c>
      <c r="CX444">
        <f>IF($DA444&gt;=19,INDEX($CD:$CD,$CZ444+19),"")</f>
      </c>
      <c r="CY444">
        <f>IF($DA444&gt;=20,INDEX($CD:$CD,$CZ444+20),"")</f>
      </c>
      <c r="CZ444">
        <f>IFERROR(MATCH($CC444,$CD$2:$CD$263,0)+1,0)</f>
      </c>
      <c r="DA444">
        <f>IFERROR(INDEX($CE$2:$CE$263,MATCH($CC444,$CD$2:$CD$263,0)),0)</f>
      </c>
      <c r="DB444">
        <f>IFERROR(INDEX($AI:$AI,MATCH($H444,$AH:$AH,0))&amp;"","")</f>
      </c>
      <c r="DF444">
        <f>IF($GI444&gt;=1,INDEX($DC:$DC,$GH444+1),"")</f>
      </c>
      <c r="DG444">
        <f>IF($GI444&gt;=2,INDEX($DC:$DC,$GH444+2),"")</f>
      </c>
      <c r="DH444">
        <f>IF($GI444&gt;=3,INDEX($DC:$DC,$GH444+3),"")</f>
      </c>
      <c r="DI444">
        <f>IF($GI444&gt;=4,INDEX($DC:$DC,$GH444+4),"")</f>
      </c>
      <c r="DJ444">
        <f>IF($GI444&gt;=5,INDEX($DC:$DC,$GH444+5),"")</f>
      </c>
      <c r="DK444">
        <f>IF($GI444&gt;=6,INDEX($DC:$DC,$GH444+6),"")</f>
      </c>
      <c r="DL444">
        <f>IF($GI444&gt;=7,INDEX($DC:$DC,$GH444+7),"")</f>
      </c>
      <c r="DM444">
        <f>IF($GI444&gt;=8,INDEX($DC:$DC,$GH444+8),"")</f>
      </c>
      <c r="DN444">
        <f>IF($GI444&gt;=9,INDEX($DC:$DC,$GH444+9),"")</f>
      </c>
      <c r="DO444">
        <f>IF($GI444&gt;=10,INDEX($DC:$DC,$GH444+10),"")</f>
      </c>
      <c r="DP444">
        <f>IF($GI444&gt;=11,INDEX($DC:$DC,$GH444+11),"")</f>
      </c>
      <c r="DQ444">
        <f>IF($GI444&gt;=12,INDEX($DC:$DC,$GH444+12),"")</f>
      </c>
      <c r="DR444">
        <f>IF($GI444&gt;=13,INDEX($DC:$DC,$GH444+13),"")</f>
      </c>
      <c r="DS444">
        <f>IF($GI444&gt;=14,INDEX($DC:$DC,$GH444+14),"")</f>
      </c>
      <c r="DT444">
        <f>IF($GI444&gt;=15,INDEX($DC:$DC,$GH444+15),"")</f>
      </c>
      <c r="DU444">
        <f>IF($GI444&gt;=16,INDEX($DC:$DC,$GH444+16),"")</f>
      </c>
      <c r="DV444">
        <f>IF($GI444&gt;=17,INDEX($DC:$DC,$GH444+17),"")</f>
      </c>
      <c r="DW444">
        <f>IF($GI444&gt;=18,INDEX($DC:$DC,$GH444+18),"")</f>
      </c>
      <c r="DX444">
        <f>IF($GI444&gt;=19,INDEX($DC:$DC,$GH444+19),"")</f>
      </c>
      <c r="DY444">
        <f>IF($GI444&gt;=20,INDEX($DC:$DC,$GH444+20),"")</f>
      </c>
      <c r="DZ444">
        <f>IF($GI444&gt;=21,INDEX($DC:$DC,$GH444+21),"")</f>
      </c>
      <c r="EA444">
        <f>IF($GI444&gt;=22,INDEX($DC:$DC,$GH444+22),"")</f>
      </c>
      <c r="EB444">
        <f>IF($GI444&gt;=23,INDEX($DC:$DC,$GH444+23),"")</f>
      </c>
      <c r="EC444">
        <f>IF($GI444&gt;=24,INDEX($DC:$DC,$GH444+24),"")</f>
      </c>
      <c r="ED444">
        <f>IF($GI444&gt;=25,INDEX($DC:$DC,$GH444+25),"")</f>
      </c>
      <c r="EE444">
        <f>IF($GI444&gt;=26,INDEX($DC:$DC,$GH444+26),"")</f>
      </c>
      <c r="EF444">
        <f>IF($GI444&gt;=27,INDEX($DC:$DC,$GH444+27),"")</f>
      </c>
      <c r="EG444">
        <f>IF($GI444&gt;=28,INDEX($DC:$DC,$GH444+28),"")</f>
      </c>
      <c r="EH444">
        <f>IF($GI444&gt;=29,INDEX($DC:$DC,$GH444+29),"")</f>
      </c>
      <c r="EI444">
        <f>IF($GI444&gt;=30,INDEX($DC:$DC,$GH444+30),"")</f>
      </c>
      <c r="EJ444">
        <f>IF($GI444&gt;=31,INDEX($DC:$DC,$GH444+31),"")</f>
      </c>
      <c r="EK444">
        <f>IF($GI444&gt;=32,INDEX($DC:$DC,$GH444+32),"")</f>
      </c>
      <c r="EL444">
        <f>IF($GI444&gt;=33,INDEX($DC:$DC,$GH444+33),"")</f>
      </c>
      <c r="EM444">
        <f>IF($GI444&gt;=34,INDEX($DC:$DC,$GH444+34),"")</f>
      </c>
      <c r="EN444">
        <f>IF($GI444&gt;=35,INDEX($DC:$DC,$GH444+35),"")</f>
      </c>
      <c r="EO444">
        <f>IF($GI444&gt;=36,INDEX($DC:$DC,$GH444+36),"")</f>
      </c>
      <c r="EP444">
        <f>IF($GI444&gt;=37,INDEX($DC:$DC,$GH444+37),"")</f>
      </c>
      <c r="EQ444">
        <f>IF($GI444&gt;=38,INDEX($DC:$DC,$GH444+38),"")</f>
      </c>
      <c r="ER444">
        <f>IF($GI444&gt;=39,INDEX($DC:$DC,$GH444+39),"")</f>
      </c>
      <c r="ES444">
        <f>IF($GI444&gt;=40,INDEX($DC:$DC,$GH444+40),"")</f>
      </c>
      <c r="ET444">
        <f>IF($GI444&gt;=1,INDEX($DD:$DD,$GH444+1),"")</f>
      </c>
      <c r="EU444">
        <f>IF($GI444&gt;=2,INDEX($DD:$DD,$GH444+2),"")</f>
      </c>
      <c r="EV444">
        <f>IF($GI444&gt;=3,INDEX($DD:$DD,$GH444+3),"")</f>
      </c>
      <c r="EW444">
        <f>IF($GI444&gt;=4,INDEX($DD:$DD,$GH444+4),"")</f>
      </c>
      <c r="EX444">
        <f>IF($GI444&gt;=5,INDEX($DD:$DD,$GH444+5),"")</f>
      </c>
      <c r="EY444">
        <f>IF($GI444&gt;=6,INDEX($DD:$DD,$GH444+6),"")</f>
      </c>
      <c r="EZ444">
        <f>IF($GI444&gt;=7,INDEX($DD:$DD,$GH444+7),"")</f>
      </c>
      <c r="FA444">
        <f>IF($GI444&gt;=8,INDEX($DD:$DD,$GH444+8),"")</f>
      </c>
      <c r="FB444">
        <f>IF($GI444&gt;=9,INDEX($DD:$DD,$GH444+9),"")</f>
      </c>
      <c r="FC444">
        <f>IF($GI444&gt;=10,INDEX($DD:$DD,$GH444+10),"")</f>
      </c>
      <c r="FD444">
        <f>IF($GI444&gt;=11,INDEX($DD:$DD,$GH444+11),"")</f>
      </c>
      <c r="FE444">
        <f>IF($GI444&gt;=12,INDEX($DD:$DD,$GH444+12),"")</f>
      </c>
      <c r="FF444">
        <f>IF($GI444&gt;=13,INDEX($DD:$DD,$GH444+13),"")</f>
      </c>
      <c r="FG444">
        <f>IF($GI444&gt;=14,INDEX($DD:$DD,$GH444+14),"")</f>
      </c>
      <c r="FH444">
        <f>IF($GI444&gt;=15,INDEX($DD:$DD,$GH444+15),"")</f>
      </c>
      <c r="FI444">
        <f>IF($GI444&gt;=16,INDEX($DD:$DD,$GH444+16),"")</f>
      </c>
      <c r="FJ444">
        <f>IF($GI444&gt;=17,INDEX($DD:$DD,$GH444+17),"")</f>
      </c>
      <c r="FK444">
        <f>IF($GI444&gt;=18,INDEX($DD:$DD,$GH444+18),"")</f>
      </c>
      <c r="FL444">
        <f>IF($GI444&gt;=19,INDEX($DD:$DD,$GH444+19),"")</f>
      </c>
      <c r="FM444">
        <f>IF($GI444&gt;=20,INDEX($DD:$DD,$GH444+20),"")</f>
      </c>
      <c r="FN444">
        <f>IF($GI444&gt;=21,INDEX($DD:$DD,$GH444+21),"")</f>
      </c>
      <c r="FO444">
        <f>IF($GI444&gt;=22,INDEX($DD:$DD,$GH444+22),"")</f>
      </c>
      <c r="FP444">
        <f>IF($GI444&gt;=23,INDEX($DD:$DD,$GH444+23),"")</f>
      </c>
      <c r="FQ444">
        <f>IF($GI444&gt;=24,INDEX($DD:$DD,$GH444+24),"")</f>
      </c>
      <c r="FR444">
        <f>IF($GI444&gt;=25,INDEX($DD:$DD,$GH444+25),"")</f>
      </c>
      <c r="FS444">
        <f>IF($GI444&gt;=26,INDEX($DD:$DD,$GH444+26),"")</f>
      </c>
      <c r="FT444">
        <f>IF($GI444&gt;=27,INDEX($DD:$DD,$GH444+27),"")</f>
      </c>
      <c r="FU444">
        <f>IF($GI444&gt;=28,INDEX($DD:$DD,$GH444+28),"")</f>
      </c>
      <c r="FV444">
        <f>IF($GI444&gt;=29,INDEX($DD:$DD,$GH444+29),"")</f>
      </c>
      <c r="FW444">
        <f>IF($GI444&gt;=30,INDEX($DD:$DD,$GH444+30),"")</f>
      </c>
      <c r="FX444">
        <f>IF($GI444&gt;=31,INDEX($DD:$DD,$GH444+31),"")</f>
      </c>
      <c r="FY444">
        <f>IF($GI444&gt;=32,INDEX($DD:$DD,$GH444+32),"")</f>
      </c>
      <c r="FZ444">
        <f>IF($GI444&gt;=33,INDEX($DD:$DD,$GH444+33),"")</f>
      </c>
      <c r="GA444">
        <f>IF($GI444&gt;=34,INDEX($DD:$DD,$GH444+34),"")</f>
      </c>
      <c r="GB444">
        <f>IF($GI444&gt;=35,INDEX($DD:$DD,$GH444+35),"")</f>
      </c>
      <c r="GC444">
        <f>IF($GI444&gt;=36,INDEX($DD:$DD,$GH444+36),"")</f>
      </c>
      <c r="GD444">
        <f>IF($GI444&gt;=37,INDEX($DD:$DD,$GH444+37),"")</f>
      </c>
      <c r="GE444">
        <f>IF($GI444&gt;=38,INDEX($DD:$DD,$GH444+38),"")</f>
      </c>
      <c r="GF444">
        <f>IF($GI444&gt;=39,INDEX($DD:$DD,$GH444+39),"")</f>
      </c>
      <c r="GG444">
        <f>IF($GI444&gt;=40,INDEX($DD:$DD,$GH444+40),"")</f>
      </c>
      <c r="GH444">
        <f>IFERROR(MATCH($DB444,$DC$2:$DC$148,0)+1,0)</f>
      </c>
      <c r="GI444">
        <f>IFERROR(INDEX($DE$2:$DE$148,MATCH($DB444,$DC$2:$DC$148,0)),0)</f>
      </c>
      <c r="GJ444">
        <f>IFERROR(MATCH($S444,$DF$444:$ES$444,0),0)</f>
      </c>
      <c r="GK444">
        <f>IF($GJ444&gt;0,INDEX($ET$444:$GG$444,$GJ444),"")</f>
      </c>
      <c r="GN444">
        <f>IF($IW444&gt;=1,INDEX($GL:$GL,$IV444+1),"")</f>
      </c>
      <c r="GO444">
        <f>IF($IW444&gt;=2,INDEX($GL:$GL,$IV444+2),"")</f>
      </c>
      <c r="GP444">
        <f>IF($IW444&gt;=3,INDEX($GL:$GL,$IV444+3),"")</f>
      </c>
      <c r="GQ444">
        <f>IF($IW444&gt;=4,INDEX($GL:$GL,$IV444+4),"")</f>
      </c>
      <c r="GR444">
        <f>IF($IW444&gt;=5,INDEX($GL:$GL,$IV444+5),"")</f>
      </c>
      <c r="GS444">
        <f>IF($IW444&gt;=6,INDEX($GL:$GL,$IV444+6),"")</f>
      </c>
      <c r="GT444">
        <f>IF($IW444&gt;=7,INDEX($GL:$GL,$IV444+7),"")</f>
      </c>
      <c r="GU444">
        <f>IF($IW444&gt;=8,INDEX($GL:$GL,$IV444+8),"")</f>
      </c>
      <c r="GV444">
        <f>IF($IW444&gt;=9,INDEX($GL:$GL,$IV444+9),"")</f>
      </c>
      <c r="GW444">
        <f>IF($IW444&gt;=10,INDEX($GL:$GL,$IV444+10),"")</f>
      </c>
      <c r="GX444">
        <f>IF($IW444&gt;=11,INDEX($GL:$GL,$IV444+11),"")</f>
      </c>
      <c r="GY444">
        <f>IF($IW444&gt;=12,INDEX($GL:$GL,$IV444+12),"")</f>
      </c>
      <c r="GZ444">
        <f>IF($IW444&gt;=13,INDEX($GL:$GL,$IV444+13),"")</f>
      </c>
      <c r="HA444">
        <f>IF($IW444&gt;=14,INDEX($GL:$GL,$IV444+14),"")</f>
      </c>
      <c r="HB444">
        <f>IF($IW444&gt;=15,INDEX($GL:$GL,$IV444+15),"")</f>
      </c>
      <c r="HC444">
        <f>IF($IW444&gt;=16,INDEX($GL:$GL,$IV444+16),"")</f>
      </c>
      <c r="HD444">
        <f>IF($IW444&gt;=17,INDEX($GL:$GL,$IV444+17),"")</f>
      </c>
      <c r="HE444">
        <f>IF($IW444&gt;=18,INDEX($GL:$GL,$IV444+18),"")</f>
      </c>
      <c r="HF444">
        <f>IF($IW444&gt;=19,INDEX($GL:$GL,$IV444+19),"")</f>
      </c>
      <c r="HG444">
        <f>IF($IW444&gt;=20,INDEX($GL:$GL,$IV444+20),"")</f>
      </c>
      <c r="HH444">
        <f>IF($IW444&gt;=21,INDEX($GL:$GL,$IV444+21),"")</f>
      </c>
      <c r="HI444">
        <f>IF($IW444&gt;=22,INDEX($GL:$GL,$IV444+22),"")</f>
      </c>
      <c r="HJ444">
        <f>IF($IW444&gt;=23,INDEX($GL:$GL,$IV444+23),"")</f>
      </c>
      <c r="HK444">
        <f>IF($IW444&gt;=24,INDEX($GL:$GL,$IV444+24),"")</f>
      </c>
      <c r="HL444">
        <f>IF($IW444&gt;=25,INDEX($GL:$GL,$IV444+25),"")</f>
      </c>
      <c r="HM444">
        <f>IF($IW444&gt;=26,INDEX($GL:$GL,$IV444+26),"")</f>
      </c>
      <c r="HN444">
        <f>IF($IW444&gt;=27,INDEX($GL:$GL,$IV444+27),"")</f>
      </c>
      <c r="HO444">
        <f>IF($IW444&gt;=28,INDEX($GL:$GL,$IV444+28),"")</f>
      </c>
      <c r="HP444">
        <f>IF($IW444&gt;=29,INDEX($GL:$GL,$IV444+29),"")</f>
      </c>
      <c r="HQ444">
        <f>IF($IW444&gt;=30,INDEX($GL:$GL,$IV444+30),"")</f>
      </c>
      <c r="HR444">
        <f>IF($IW444&gt;=31,INDEX($GL:$GL,$IV444+31),"")</f>
      </c>
      <c r="HS444">
        <f>IF($IW444&gt;=32,INDEX($GL:$GL,$IV444+32),"")</f>
      </c>
      <c r="HT444">
        <f>IF($IW444&gt;=33,INDEX($GL:$GL,$IV444+33),"")</f>
      </c>
      <c r="HU444">
        <f>IF($IW444&gt;=34,INDEX($GL:$GL,$IV444+34),"")</f>
      </c>
      <c r="HV444">
        <f>IF($IW444&gt;=35,INDEX($GL:$GL,$IV444+35),"")</f>
      </c>
      <c r="HW444">
        <f>IF($IW444&gt;=36,INDEX($GL:$GL,$IV444+36),"")</f>
      </c>
      <c r="HX444">
        <f>IF($IW444&gt;=37,INDEX($GL:$GL,$IV444+37),"")</f>
      </c>
      <c r="HY444">
        <f>IF($IW444&gt;=38,INDEX($GL:$GL,$IV444+38),"")</f>
      </c>
      <c r="HZ444">
        <f>IF($IW444&gt;=39,INDEX($GL:$GL,$IV444+39),"")</f>
      </c>
      <c r="IA444">
        <f>IF($IW444&gt;=40,INDEX($GL:$GL,$IV444+40),"")</f>
      </c>
      <c r="IB444">
        <f>IF($IW444&gt;=41,INDEX($GL:$GL,$IV444+41),"")</f>
      </c>
      <c r="IC444">
        <f>IF($IW444&gt;=42,INDEX($GL:$GL,$IV444+42),"")</f>
      </c>
      <c r="ID444">
        <f>IF($IW444&gt;=43,INDEX($GL:$GL,$IV444+43),"")</f>
      </c>
      <c r="IE444">
        <f>IF($IW444&gt;=44,INDEX($GL:$GL,$IV444+44),"")</f>
      </c>
      <c r="IF444">
        <f>IF($IW444&gt;=45,INDEX($GL:$GL,$IV444+45),"")</f>
      </c>
      <c r="IG444">
        <f>IF($IW444&gt;=46,INDEX($GL:$GL,$IV444+46),"")</f>
      </c>
      <c r="IH444">
        <f>IF($IW444&gt;=47,INDEX($GL:$GL,$IV444+47),"")</f>
      </c>
      <c r="II444">
        <f>IF($IW444&gt;=48,INDEX($GL:$GL,$IV444+48),"")</f>
      </c>
      <c r="IJ444">
        <f>IF($IW444&gt;=49,INDEX($GL:$GL,$IV444+49),"")</f>
      </c>
      <c r="IK444">
        <f>IF($IW444&gt;=50,INDEX($GL:$GL,$IV444+50),"")</f>
      </c>
      <c r="IL444">
        <f>IF($IW444&gt;=51,INDEX($GL:$GL,$IV444+51),"")</f>
      </c>
      <c r="IM444">
        <f>IF($IW444&gt;=52,INDEX($GL:$GL,$IV444+52),"")</f>
      </c>
      <c r="IN444">
        <f>IF($IW444&gt;=53,INDEX($GL:$GL,$IV444+53),"")</f>
      </c>
      <c r="IO444">
        <f>IF($IW444&gt;=54,INDEX($GL:$GL,$IV444+54),"")</f>
      </c>
      <c r="IP444">
        <f>IF($IW444&gt;=55,INDEX($GL:$GL,$IV444+55),"")</f>
      </c>
      <c r="IQ444">
        <f>IF($IW444&gt;=56,INDEX($GL:$GL,$IV444+56),"")</f>
      </c>
      <c r="IR444">
        <f>IF($IW444&gt;=57,INDEX($GL:$GL,$IV444+57),"")</f>
      </c>
      <c r="IS444">
        <f>IF($IW444&gt;=58,INDEX($GL:$GL,$IV444+58),"")</f>
      </c>
      <c r="IT444">
        <f>IF($IW444&gt;=59,INDEX($GL:$GL,$IV444+59),"")</f>
      </c>
      <c r="IU444">
        <f>IF($IW444&gt;=60,INDEX($GL:$GL,$IV444+60),"")</f>
      </c>
      <c r="IV444">
        <f>IFERROR(MATCH($GK444,$GL$2:$GL$324,0)+1,0)</f>
      </c>
      <c r="IW444">
        <f>IFERROR(INDEX($GM$2:$GM$324,MATCH($GK444,$GL$2:$GL$324,0)),0)</f>
      </c>
      <c r="IX444" t="s">
        <v>34</v>
      </c>
      <c r="IY444" t="s">
        <v>34</v>
      </c>
    </row>
    <row r="445" spans="1:259" x14ac:dyDescent="0.25">
      <c r="K445">
        <f>IF(OR($N445="",$J445=""),"",IFERROR($N445/$J445,0))</f>
      </c>
      <c r="L445">
        <f>IF($N445="","",
SUM($M445,$O445,$T445,$P445,$R445)*
(1-IF($U445="",0,VALUE($U445)/100)))</f>
      </c>
      <c r="M445">
        <f>IF($N445="","",$N445)</f>
      </c>
      <c r="O445">
        <f>IF($N445="","",
IF($H445="","",
IF(ISNUMBER(SEARCH("exempt",LOWER($H445))),0,
$N445*(VALUE(SUBSTITUTE($H445,"%",""))/100))))</f>
      </c>
      <c r="V445">
        <f>IFERROR(IF(FIND(" - ",$E445)&gt;0,MID($E445,FIND(" - ",$E445)+3,LEN($E445)),""),"")</f>
      </c>
      <c r="AE445" t="s">
        <v>1026</v>
      </c>
      <c r="AJ445">
        <f>IFERROR(LEFT($E445,FIND(" - ",$E445)-1),$E445)</f>
      </c>
      <c r="AM445">
        <f>IF($CB445&gt;=1,INDEX($AK:$AK,$CA445+1),"")</f>
      </c>
      <c r="AN445">
        <f>IF($CB445&gt;=2,INDEX($AK:$AK,$CA445+2),"")</f>
      </c>
      <c r="AO445">
        <f>IF($CB445&gt;=3,INDEX($AK:$AK,$CA445+3),"")</f>
      </c>
      <c r="AP445">
        <f>IF($CB445&gt;=4,INDEX($AK:$AK,$CA445+4),"")</f>
      </c>
      <c r="AQ445">
        <f>IF($CB445&gt;=5,INDEX($AK:$AK,$CA445+5),"")</f>
      </c>
      <c r="AR445">
        <f>IF($CB445&gt;=6,INDEX($AK:$AK,$CA445+6),"")</f>
      </c>
      <c r="AS445">
        <f>IF($CB445&gt;=7,INDEX($AK:$AK,$CA445+7),"")</f>
      </c>
      <c r="AT445">
        <f>IF($CB445&gt;=8,INDEX($AK:$AK,$CA445+8),"")</f>
      </c>
      <c r="AU445">
        <f>IF($CB445&gt;=9,INDEX($AK:$AK,$CA445+9),"")</f>
      </c>
      <c r="AV445">
        <f>IF($CB445&gt;=10,INDEX($AK:$AK,$CA445+10),"")</f>
      </c>
      <c r="AW445">
        <f>IF($CB445&gt;=11,INDEX($AK:$AK,$CA445+11),"")</f>
      </c>
      <c r="AX445">
        <f>IF($CB445&gt;=12,INDEX($AK:$AK,$CA445+12),"")</f>
      </c>
      <c r="AY445">
        <f>IF($CB445&gt;=13,INDEX($AK:$AK,$CA445+13),"")</f>
      </c>
      <c r="AZ445">
        <f>IF($CB445&gt;=14,INDEX($AK:$AK,$CA445+14),"")</f>
      </c>
      <c r="BA445">
        <f>IF($CB445&gt;=15,INDEX($AK:$AK,$CA445+15),"")</f>
      </c>
      <c r="BB445">
        <f>IF($CB445&gt;=16,INDEX($AK:$AK,$CA445+16),"")</f>
      </c>
      <c r="BC445">
        <f>IF($CB445&gt;=17,INDEX($AK:$AK,$CA445+17),"")</f>
      </c>
      <c r="BD445">
        <f>IF($CB445&gt;=18,INDEX($AK:$AK,$CA445+18),"")</f>
      </c>
      <c r="BE445">
        <f>IF($CB445&gt;=19,INDEX($AK:$AK,$CA445+19),"")</f>
      </c>
      <c r="BF445">
        <f>IF($CB445&gt;=20,INDEX($AK:$AK,$CA445+20),"")</f>
      </c>
      <c r="BG445">
        <f>IF($CB445&gt;=21,INDEX($AK:$AK,$CA445+21),"")</f>
      </c>
      <c r="BH445">
        <f>IF($CB445&gt;=22,INDEX($AK:$AK,$CA445+22),"")</f>
      </c>
      <c r="BI445">
        <f>IF($CB445&gt;=23,INDEX($AK:$AK,$CA445+23),"")</f>
      </c>
      <c r="BJ445">
        <f>IF($CB445&gt;=24,INDEX($AK:$AK,$CA445+24),"")</f>
      </c>
      <c r="BK445">
        <f>IF($CB445&gt;=25,INDEX($AK:$AK,$CA445+25),"")</f>
      </c>
      <c r="BL445">
        <f>IF($CB445&gt;=26,INDEX($AK:$AK,$CA445+26),"")</f>
      </c>
      <c r="BM445">
        <f>IF($CB445&gt;=27,INDEX($AK:$AK,$CA445+27),"")</f>
      </c>
      <c r="BN445">
        <f>IF($CB445&gt;=28,INDEX($AK:$AK,$CA445+28),"")</f>
      </c>
      <c r="BO445">
        <f>IF($CB445&gt;=29,INDEX($AK:$AK,$CA445+29),"")</f>
      </c>
      <c r="BP445">
        <f>IF($CB445&gt;=30,INDEX($AK:$AK,$CA445+30),"")</f>
      </c>
      <c r="BQ445">
        <f>IF($CB445&gt;=31,INDEX($AK:$AK,$CA445+31),"")</f>
      </c>
      <c r="BR445">
        <f>IF($CB445&gt;=32,INDEX($AK:$AK,$CA445+32),"")</f>
      </c>
      <c r="BS445">
        <f>IF($CB445&gt;=33,INDEX($AK:$AK,$CA445+33),"")</f>
      </c>
      <c r="BT445">
        <f>IF($CB445&gt;=34,INDEX($AK:$AK,$CA445+34),"")</f>
      </c>
      <c r="BU445">
        <f>IF($CB445&gt;=35,INDEX($AK:$AK,$CA445+35),"")</f>
      </c>
      <c r="BV445">
        <f>IF($CB445&gt;=36,INDEX($AK:$AK,$CA445+36),"")</f>
      </c>
      <c r="BW445">
        <f>IF($CB445&gt;=37,INDEX($AK:$AK,$CA445+37),"")</f>
      </c>
      <c r="BX445">
        <f>IF($CB445&gt;=38,INDEX($AK:$AK,$CA445+38),"")</f>
      </c>
      <c r="BY445">
        <f>IF($CB445&gt;=39,INDEX($AK:$AK,$CA445+39),"")</f>
      </c>
      <c r="BZ445">
        <f>IF($CB445&gt;=40,INDEX($AK:$AK,$CA445+40),"")</f>
      </c>
      <c r="CA445">
        <f>IFERROR(MATCH($AJ445,$AK$2:$AK$134,0)+1,0)</f>
      </c>
      <c r="CB445">
        <f>IFERROR(INDEX($AL$2:$AL$134,MATCH($AJ445,$AK$2:$AK$134,0)),0)</f>
      </c>
      <c r="CC445">
        <f>IFERROR(LEFT($F445,FIND(" - ",$F445)-1),$F445)</f>
      </c>
      <c r="CF445">
        <f>IF($DA445&gt;=1,INDEX($CD:$CD,$CZ445+1),"")</f>
      </c>
      <c r="CG445">
        <f>IF($DA445&gt;=2,INDEX($CD:$CD,$CZ445+2),"")</f>
      </c>
      <c r="CH445">
        <f>IF($DA445&gt;=3,INDEX($CD:$CD,$CZ445+3),"")</f>
      </c>
      <c r="CI445">
        <f>IF($DA445&gt;=4,INDEX($CD:$CD,$CZ445+4),"")</f>
      </c>
      <c r="CJ445">
        <f>IF($DA445&gt;=5,INDEX($CD:$CD,$CZ445+5),"")</f>
      </c>
      <c r="CK445">
        <f>IF($DA445&gt;=6,INDEX($CD:$CD,$CZ445+6),"")</f>
      </c>
      <c r="CL445">
        <f>IF($DA445&gt;=7,INDEX($CD:$CD,$CZ445+7),"")</f>
      </c>
      <c r="CM445">
        <f>IF($DA445&gt;=8,INDEX($CD:$CD,$CZ445+8),"")</f>
      </c>
      <c r="CN445">
        <f>IF($DA445&gt;=9,INDEX($CD:$CD,$CZ445+9),"")</f>
      </c>
      <c r="CO445">
        <f>IF($DA445&gt;=10,INDEX($CD:$CD,$CZ445+10),"")</f>
      </c>
      <c r="CP445">
        <f>IF($DA445&gt;=11,INDEX($CD:$CD,$CZ445+11),"")</f>
      </c>
      <c r="CQ445">
        <f>IF($DA445&gt;=12,INDEX($CD:$CD,$CZ445+12),"")</f>
      </c>
      <c r="CR445">
        <f>IF($DA445&gt;=13,INDEX($CD:$CD,$CZ445+13),"")</f>
      </c>
      <c r="CS445">
        <f>IF($DA445&gt;=14,INDEX($CD:$CD,$CZ445+14),"")</f>
      </c>
      <c r="CT445">
        <f>IF($DA445&gt;=15,INDEX($CD:$CD,$CZ445+15),"")</f>
      </c>
      <c r="CU445">
        <f>IF($DA445&gt;=16,INDEX($CD:$CD,$CZ445+16),"")</f>
      </c>
      <c r="CV445">
        <f>IF($DA445&gt;=17,INDEX($CD:$CD,$CZ445+17),"")</f>
      </c>
      <c r="CW445">
        <f>IF($DA445&gt;=18,INDEX($CD:$CD,$CZ445+18),"")</f>
      </c>
      <c r="CX445">
        <f>IF($DA445&gt;=19,INDEX($CD:$CD,$CZ445+19),"")</f>
      </c>
      <c r="CY445">
        <f>IF($DA445&gt;=20,INDEX($CD:$CD,$CZ445+20),"")</f>
      </c>
      <c r="CZ445">
        <f>IFERROR(MATCH($CC445,$CD$2:$CD$263,0)+1,0)</f>
      </c>
      <c r="DA445">
        <f>IFERROR(INDEX($CE$2:$CE$263,MATCH($CC445,$CD$2:$CD$263,0)),0)</f>
      </c>
      <c r="DB445">
        <f>IFERROR(INDEX($AI:$AI,MATCH($H445,$AH:$AH,0))&amp;"","")</f>
      </c>
      <c r="DF445">
        <f>IF($GI445&gt;=1,INDEX($DC:$DC,$GH445+1),"")</f>
      </c>
      <c r="DG445">
        <f>IF($GI445&gt;=2,INDEX($DC:$DC,$GH445+2),"")</f>
      </c>
      <c r="DH445">
        <f>IF($GI445&gt;=3,INDEX($DC:$DC,$GH445+3),"")</f>
      </c>
      <c r="DI445">
        <f>IF($GI445&gt;=4,INDEX($DC:$DC,$GH445+4),"")</f>
      </c>
      <c r="DJ445">
        <f>IF($GI445&gt;=5,INDEX($DC:$DC,$GH445+5),"")</f>
      </c>
      <c r="DK445">
        <f>IF($GI445&gt;=6,INDEX($DC:$DC,$GH445+6),"")</f>
      </c>
      <c r="DL445">
        <f>IF($GI445&gt;=7,INDEX($DC:$DC,$GH445+7),"")</f>
      </c>
      <c r="DM445">
        <f>IF($GI445&gt;=8,INDEX($DC:$DC,$GH445+8),"")</f>
      </c>
      <c r="DN445">
        <f>IF($GI445&gt;=9,INDEX($DC:$DC,$GH445+9),"")</f>
      </c>
      <c r="DO445">
        <f>IF($GI445&gt;=10,INDEX($DC:$DC,$GH445+10),"")</f>
      </c>
      <c r="DP445">
        <f>IF($GI445&gt;=11,INDEX($DC:$DC,$GH445+11),"")</f>
      </c>
      <c r="DQ445">
        <f>IF($GI445&gt;=12,INDEX($DC:$DC,$GH445+12),"")</f>
      </c>
      <c r="DR445">
        <f>IF($GI445&gt;=13,INDEX($DC:$DC,$GH445+13),"")</f>
      </c>
      <c r="DS445">
        <f>IF($GI445&gt;=14,INDEX($DC:$DC,$GH445+14),"")</f>
      </c>
      <c r="DT445">
        <f>IF($GI445&gt;=15,INDEX($DC:$DC,$GH445+15),"")</f>
      </c>
      <c r="DU445">
        <f>IF($GI445&gt;=16,INDEX($DC:$DC,$GH445+16),"")</f>
      </c>
      <c r="DV445">
        <f>IF($GI445&gt;=17,INDEX($DC:$DC,$GH445+17),"")</f>
      </c>
      <c r="DW445">
        <f>IF($GI445&gt;=18,INDEX($DC:$DC,$GH445+18),"")</f>
      </c>
      <c r="DX445">
        <f>IF($GI445&gt;=19,INDEX($DC:$DC,$GH445+19),"")</f>
      </c>
      <c r="DY445">
        <f>IF($GI445&gt;=20,INDEX($DC:$DC,$GH445+20),"")</f>
      </c>
      <c r="DZ445">
        <f>IF($GI445&gt;=21,INDEX($DC:$DC,$GH445+21),"")</f>
      </c>
      <c r="EA445">
        <f>IF($GI445&gt;=22,INDEX($DC:$DC,$GH445+22),"")</f>
      </c>
      <c r="EB445">
        <f>IF($GI445&gt;=23,INDEX($DC:$DC,$GH445+23),"")</f>
      </c>
      <c r="EC445">
        <f>IF($GI445&gt;=24,INDEX($DC:$DC,$GH445+24),"")</f>
      </c>
      <c r="ED445">
        <f>IF($GI445&gt;=25,INDEX($DC:$DC,$GH445+25),"")</f>
      </c>
      <c r="EE445">
        <f>IF($GI445&gt;=26,INDEX($DC:$DC,$GH445+26),"")</f>
      </c>
      <c r="EF445">
        <f>IF($GI445&gt;=27,INDEX($DC:$DC,$GH445+27),"")</f>
      </c>
      <c r="EG445">
        <f>IF($GI445&gt;=28,INDEX($DC:$DC,$GH445+28),"")</f>
      </c>
      <c r="EH445">
        <f>IF($GI445&gt;=29,INDEX($DC:$DC,$GH445+29),"")</f>
      </c>
      <c r="EI445">
        <f>IF($GI445&gt;=30,INDEX($DC:$DC,$GH445+30),"")</f>
      </c>
      <c r="EJ445">
        <f>IF($GI445&gt;=31,INDEX($DC:$DC,$GH445+31),"")</f>
      </c>
      <c r="EK445">
        <f>IF($GI445&gt;=32,INDEX($DC:$DC,$GH445+32),"")</f>
      </c>
      <c r="EL445">
        <f>IF($GI445&gt;=33,INDEX($DC:$DC,$GH445+33),"")</f>
      </c>
      <c r="EM445">
        <f>IF($GI445&gt;=34,INDEX($DC:$DC,$GH445+34),"")</f>
      </c>
      <c r="EN445">
        <f>IF($GI445&gt;=35,INDEX($DC:$DC,$GH445+35),"")</f>
      </c>
      <c r="EO445">
        <f>IF($GI445&gt;=36,INDEX($DC:$DC,$GH445+36),"")</f>
      </c>
      <c r="EP445">
        <f>IF($GI445&gt;=37,INDEX($DC:$DC,$GH445+37),"")</f>
      </c>
      <c r="EQ445">
        <f>IF($GI445&gt;=38,INDEX($DC:$DC,$GH445+38),"")</f>
      </c>
      <c r="ER445">
        <f>IF($GI445&gt;=39,INDEX($DC:$DC,$GH445+39),"")</f>
      </c>
      <c r="ES445">
        <f>IF($GI445&gt;=40,INDEX($DC:$DC,$GH445+40),"")</f>
      </c>
      <c r="ET445">
        <f>IF($GI445&gt;=1,INDEX($DD:$DD,$GH445+1),"")</f>
      </c>
      <c r="EU445">
        <f>IF($GI445&gt;=2,INDEX($DD:$DD,$GH445+2),"")</f>
      </c>
      <c r="EV445">
        <f>IF($GI445&gt;=3,INDEX($DD:$DD,$GH445+3),"")</f>
      </c>
      <c r="EW445">
        <f>IF($GI445&gt;=4,INDEX($DD:$DD,$GH445+4),"")</f>
      </c>
      <c r="EX445">
        <f>IF($GI445&gt;=5,INDEX($DD:$DD,$GH445+5),"")</f>
      </c>
      <c r="EY445">
        <f>IF($GI445&gt;=6,INDEX($DD:$DD,$GH445+6),"")</f>
      </c>
      <c r="EZ445">
        <f>IF($GI445&gt;=7,INDEX($DD:$DD,$GH445+7),"")</f>
      </c>
      <c r="FA445">
        <f>IF($GI445&gt;=8,INDEX($DD:$DD,$GH445+8),"")</f>
      </c>
      <c r="FB445">
        <f>IF($GI445&gt;=9,INDEX($DD:$DD,$GH445+9),"")</f>
      </c>
      <c r="FC445">
        <f>IF($GI445&gt;=10,INDEX($DD:$DD,$GH445+10),"")</f>
      </c>
      <c r="FD445">
        <f>IF($GI445&gt;=11,INDEX($DD:$DD,$GH445+11),"")</f>
      </c>
      <c r="FE445">
        <f>IF($GI445&gt;=12,INDEX($DD:$DD,$GH445+12),"")</f>
      </c>
      <c r="FF445">
        <f>IF($GI445&gt;=13,INDEX($DD:$DD,$GH445+13),"")</f>
      </c>
      <c r="FG445">
        <f>IF($GI445&gt;=14,INDEX($DD:$DD,$GH445+14),"")</f>
      </c>
      <c r="FH445">
        <f>IF($GI445&gt;=15,INDEX($DD:$DD,$GH445+15),"")</f>
      </c>
      <c r="FI445">
        <f>IF($GI445&gt;=16,INDEX($DD:$DD,$GH445+16),"")</f>
      </c>
      <c r="FJ445">
        <f>IF($GI445&gt;=17,INDEX($DD:$DD,$GH445+17),"")</f>
      </c>
      <c r="FK445">
        <f>IF($GI445&gt;=18,INDEX($DD:$DD,$GH445+18),"")</f>
      </c>
      <c r="FL445">
        <f>IF($GI445&gt;=19,INDEX($DD:$DD,$GH445+19),"")</f>
      </c>
      <c r="FM445">
        <f>IF($GI445&gt;=20,INDEX($DD:$DD,$GH445+20),"")</f>
      </c>
      <c r="FN445">
        <f>IF($GI445&gt;=21,INDEX($DD:$DD,$GH445+21),"")</f>
      </c>
      <c r="FO445">
        <f>IF($GI445&gt;=22,INDEX($DD:$DD,$GH445+22),"")</f>
      </c>
      <c r="FP445">
        <f>IF($GI445&gt;=23,INDEX($DD:$DD,$GH445+23),"")</f>
      </c>
      <c r="FQ445">
        <f>IF($GI445&gt;=24,INDEX($DD:$DD,$GH445+24),"")</f>
      </c>
      <c r="FR445">
        <f>IF($GI445&gt;=25,INDEX($DD:$DD,$GH445+25),"")</f>
      </c>
      <c r="FS445">
        <f>IF($GI445&gt;=26,INDEX($DD:$DD,$GH445+26),"")</f>
      </c>
      <c r="FT445">
        <f>IF($GI445&gt;=27,INDEX($DD:$DD,$GH445+27),"")</f>
      </c>
      <c r="FU445">
        <f>IF($GI445&gt;=28,INDEX($DD:$DD,$GH445+28),"")</f>
      </c>
      <c r="FV445">
        <f>IF($GI445&gt;=29,INDEX($DD:$DD,$GH445+29),"")</f>
      </c>
      <c r="FW445">
        <f>IF($GI445&gt;=30,INDEX($DD:$DD,$GH445+30),"")</f>
      </c>
      <c r="FX445">
        <f>IF($GI445&gt;=31,INDEX($DD:$DD,$GH445+31),"")</f>
      </c>
      <c r="FY445">
        <f>IF($GI445&gt;=32,INDEX($DD:$DD,$GH445+32),"")</f>
      </c>
      <c r="FZ445">
        <f>IF($GI445&gt;=33,INDEX($DD:$DD,$GH445+33),"")</f>
      </c>
      <c r="GA445">
        <f>IF($GI445&gt;=34,INDEX($DD:$DD,$GH445+34),"")</f>
      </c>
      <c r="GB445">
        <f>IF($GI445&gt;=35,INDEX($DD:$DD,$GH445+35),"")</f>
      </c>
      <c r="GC445">
        <f>IF($GI445&gt;=36,INDEX($DD:$DD,$GH445+36),"")</f>
      </c>
      <c r="GD445">
        <f>IF($GI445&gt;=37,INDEX($DD:$DD,$GH445+37),"")</f>
      </c>
      <c r="GE445">
        <f>IF($GI445&gt;=38,INDEX($DD:$DD,$GH445+38),"")</f>
      </c>
      <c r="GF445">
        <f>IF($GI445&gt;=39,INDEX($DD:$DD,$GH445+39),"")</f>
      </c>
      <c r="GG445">
        <f>IF($GI445&gt;=40,INDEX($DD:$DD,$GH445+40),"")</f>
      </c>
      <c r="GH445">
        <f>IFERROR(MATCH($DB445,$DC$2:$DC$148,0)+1,0)</f>
      </c>
      <c r="GI445">
        <f>IFERROR(INDEX($DE$2:$DE$148,MATCH($DB445,$DC$2:$DC$148,0)),0)</f>
      </c>
      <c r="GJ445">
        <f>IFERROR(MATCH($S445,$DF$445:$ES$445,0),0)</f>
      </c>
      <c r="GK445">
        <f>IF($GJ445&gt;0,INDEX($ET$445:$GG$445,$GJ445),"")</f>
      </c>
      <c r="GN445">
        <f>IF($IW445&gt;=1,INDEX($GL:$GL,$IV445+1),"")</f>
      </c>
      <c r="GO445">
        <f>IF($IW445&gt;=2,INDEX($GL:$GL,$IV445+2),"")</f>
      </c>
      <c r="GP445">
        <f>IF($IW445&gt;=3,INDEX($GL:$GL,$IV445+3),"")</f>
      </c>
      <c r="GQ445">
        <f>IF($IW445&gt;=4,INDEX($GL:$GL,$IV445+4),"")</f>
      </c>
      <c r="GR445">
        <f>IF($IW445&gt;=5,INDEX($GL:$GL,$IV445+5),"")</f>
      </c>
      <c r="GS445">
        <f>IF($IW445&gt;=6,INDEX($GL:$GL,$IV445+6),"")</f>
      </c>
      <c r="GT445">
        <f>IF($IW445&gt;=7,INDEX($GL:$GL,$IV445+7),"")</f>
      </c>
      <c r="GU445">
        <f>IF($IW445&gt;=8,INDEX($GL:$GL,$IV445+8),"")</f>
      </c>
      <c r="GV445">
        <f>IF($IW445&gt;=9,INDEX($GL:$GL,$IV445+9),"")</f>
      </c>
      <c r="GW445">
        <f>IF($IW445&gt;=10,INDEX($GL:$GL,$IV445+10),"")</f>
      </c>
      <c r="GX445">
        <f>IF($IW445&gt;=11,INDEX($GL:$GL,$IV445+11),"")</f>
      </c>
      <c r="GY445">
        <f>IF($IW445&gt;=12,INDEX($GL:$GL,$IV445+12),"")</f>
      </c>
      <c r="GZ445">
        <f>IF($IW445&gt;=13,INDEX($GL:$GL,$IV445+13),"")</f>
      </c>
      <c r="HA445">
        <f>IF($IW445&gt;=14,INDEX($GL:$GL,$IV445+14),"")</f>
      </c>
      <c r="HB445">
        <f>IF($IW445&gt;=15,INDEX($GL:$GL,$IV445+15),"")</f>
      </c>
      <c r="HC445">
        <f>IF($IW445&gt;=16,INDEX($GL:$GL,$IV445+16),"")</f>
      </c>
      <c r="HD445">
        <f>IF($IW445&gt;=17,INDEX($GL:$GL,$IV445+17),"")</f>
      </c>
      <c r="HE445">
        <f>IF($IW445&gt;=18,INDEX($GL:$GL,$IV445+18),"")</f>
      </c>
      <c r="HF445">
        <f>IF($IW445&gt;=19,INDEX($GL:$GL,$IV445+19),"")</f>
      </c>
      <c r="HG445">
        <f>IF($IW445&gt;=20,INDEX($GL:$GL,$IV445+20),"")</f>
      </c>
      <c r="HH445">
        <f>IF($IW445&gt;=21,INDEX($GL:$GL,$IV445+21),"")</f>
      </c>
      <c r="HI445">
        <f>IF($IW445&gt;=22,INDEX($GL:$GL,$IV445+22),"")</f>
      </c>
      <c r="HJ445">
        <f>IF($IW445&gt;=23,INDEX($GL:$GL,$IV445+23),"")</f>
      </c>
      <c r="HK445">
        <f>IF($IW445&gt;=24,INDEX($GL:$GL,$IV445+24),"")</f>
      </c>
      <c r="HL445">
        <f>IF($IW445&gt;=25,INDEX($GL:$GL,$IV445+25),"")</f>
      </c>
      <c r="HM445">
        <f>IF($IW445&gt;=26,INDEX($GL:$GL,$IV445+26),"")</f>
      </c>
      <c r="HN445">
        <f>IF($IW445&gt;=27,INDEX($GL:$GL,$IV445+27),"")</f>
      </c>
      <c r="HO445">
        <f>IF($IW445&gt;=28,INDEX($GL:$GL,$IV445+28),"")</f>
      </c>
      <c r="HP445">
        <f>IF($IW445&gt;=29,INDEX($GL:$GL,$IV445+29),"")</f>
      </c>
      <c r="HQ445">
        <f>IF($IW445&gt;=30,INDEX($GL:$GL,$IV445+30),"")</f>
      </c>
      <c r="HR445">
        <f>IF($IW445&gt;=31,INDEX($GL:$GL,$IV445+31),"")</f>
      </c>
      <c r="HS445">
        <f>IF($IW445&gt;=32,INDEX($GL:$GL,$IV445+32),"")</f>
      </c>
      <c r="HT445">
        <f>IF($IW445&gt;=33,INDEX($GL:$GL,$IV445+33),"")</f>
      </c>
      <c r="HU445">
        <f>IF($IW445&gt;=34,INDEX($GL:$GL,$IV445+34),"")</f>
      </c>
      <c r="HV445">
        <f>IF($IW445&gt;=35,INDEX($GL:$GL,$IV445+35),"")</f>
      </c>
      <c r="HW445">
        <f>IF($IW445&gt;=36,INDEX($GL:$GL,$IV445+36),"")</f>
      </c>
      <c r="HX445">
        <f>IF($IW445&gt;=37,INDEX($GL:$GL,$IV445+37),"")</f>
      </c>
      <c r="HY445">
        <f>IF($IW445&gt;=38,INDEX($GL:$GL,$IV445+38),"")</f>
      </c>
      <c r="HZ445">
        <f>IF($IW445&gt;=39,INDEX($GL:$GL,$IV445+39),"")</f>
      </c>
      <c r="IA445">
        <f>IF($IW445&gt;=40,INDEX($GL:$GL,$IV445+40),"")</f>
      </c>
      <c r="IB445">
        <f>IF($IW445&gt;=41,INDEX($GL:$GL,$IV445+41),"")</f>
      </c>
      <c r="IC445">
        <f>IF($IW445&gt;=42,INDEX($GL:$GL,$IV445+42),"")</f>
      </c>
      <c r="ID445">
        <f>IF($IW445&gt;=43,INDEX($GL:$GL,$IV445+43),"")</f>
      </c>
      <c r="IE445">
        <f>IF($IW445&gt;=44,INDEX($GL:$GL,$IV445+44),"")</f>
      </c>
      <c r="IF445">
        <f>IF($IW445&gt;=45,INDEX($GL:$GL,$IV445+45),"")</f>
      </c>
      <c r="IG445">
        <f>IF($IW445&gt;=46,INDEX($GL:$GL,$IV445+46),"")</f>
      </c>
      <c r="IH445">
        <f>IF($IW445&gt;=47,INDEX($GL:$GL,$IV445+47),"")</f>
      </c>
      <c r="II445">
        <f>IF($IW445&gt;=48,INDEX($GL:$GL,$IV445+48),"")</f>
      </c>
      <c r="IJ445">
        <f>IF($IW445&gt;=49,INDEX($GL:$GL,$IV445+49),"")</f>
      </c>
      <c r="IK445">
        <f>IF($IW445&gt;=50,INDEX($GL:$GL,$IV445+50),"")</f>
      </c>
      <c r="IL445">
        <f>IF($IW445&gt;=51,INDEX($GL:$GL,$IV445+51),"")</f>
      </c>
      <c r="IM445">
        <f>IF($IW445&gt;=52,INDEX($GL:$GL,$IV445+52),"")</f>
      </c>
      <c r="IN445">
        <f>IF($IW445&gt;=53,INDEX($GL:$GL,$IV445+53),"")</f>
      </c>
      <c r="IO445">
        <f>IF($IW445&gt;=54,INDEX($GL:$GL,$IV445+54),"")</f>
      </c>
      <c r="IP445">
        <f>IF($IW445&gt;=55,INDEX($GL:$GL,$IV445+55),"")</f>
      </c>
      <c r="IQ445">
        <f>IF($IW445&gt;=56,INDEX($GL:$GL,$IV445+56),"")</f>
      </c>
      <c r="IR445">
        <f>IF($IW445&gt;=57,INDEX($GL:$GL,$IV445+57),"")</f>
      </c>
      <c r="IS445">
        <f>IF($IW445&gt;=58,INDEX($GL:$GL,$IV445+58),"")</f>
      </c>
      <c r="IT445">
        <f>IF($IW445&gt;=59,INDEX($GL:$GL,$IV445+59),"")</f>
      </c>
      <c r="IU445">
        <f>IF($IW445&gt;=60,INDEX($GL:$GL,$IV445+60),"")</f>
      </c>
      <c r="IV445">
        <f>IFERROR(MATCH($GK445,$GL$2:$GL$324,0)+1,0)</f>
      </c>
      <c r="IW445">
        <f>IFERROR(INDEX($GM$2:$GM$324,MATCH($GK445,$GL$2:$GL$324,0)),0)</f>
      </c>
      <c r="IX445" t="s">
        <v>34</v>
      </c>
      <c r="IY445" t="s">
        <v>34</v>
      </c>
    </row>
    <row r="446" spans="1:259" x14ac:dyDescent="0.25">
      <c r="K446">
        <f>IF(OR($N446="",$J446=""),"",IFERROR($N446/$J446,0))</f>
      </c>
      <c r="L446">
        <f>IF($N446="","",
SUM($M446,$O446,$T446,$P446,$R446)*
(1-IF($U446="",0,VALUE($U446)/100)))</f>
      </c>
      <c r="M446">
        <f>IF($N446="","",$N446)</f>
      </c>
      <c r="O446">
        <f>IF($N446="","",
IF($H446="","",
IF(ISNUMBER(SEARCH("exempt",LOWER($H446))),0,
$N446*(VALUE(SUBSTITUTE($H446,"%",""))/100))))</f>
      </c>
      <c r="V446">
        <f>IFERROR(IF(FIND(" - ",$E446)&gt;0,MID($E446,FIND(" - ",$E446)+3,LEN($E446)),""),"")</f>
      </c>
      <c r="AE446" t="s">
        <v>1027</v>
      </c>
      <c r="AJ446">
        <f>IFERROR(LEFT($E446,FIND(" - ",$E446)-1),$E446)</f>
      </c>
      <c r="AM446">
        <f>IF($CB446&gt;=1,INDEX($AK:$AK,$CA446+1),"")</f>
      </c>
      <c r="AN446">
        <f>IF($CB446&gt;=2,INDEX($AK:$AK,$CA446+2),"")</f>
      </c>
      <c r="AO446">
        <f>IF($CB446&gt;=3,INDEX($AK:$AK,$CA446+3),"")</f>
      </c>
      <c r="AP446">
        <f>IF($CB446&gt;=4,INDEX($AK:$AK,$CA446+4),"")</f>
      </c>
      <c r="AQ446">
        <f>IF($CB446&gt;=5,INDEX($AK:$AK,$CA446+5),"")</f>
      </c>
      <c r="AR446">
        <f>IF($CB446&gt;=6,INDEX($AK:$AK,$CA446+6),"")</f>
      </c>
      <c r="AS446">
        <f>IF($CB446&gt;=7,INDEX($AK:$AK,$CA446+7),"")</f>
      </c>
      <c r="AT446">
        <f>IF($CB446&gt;=8,INDEX($AK:$AK,$CA446+8),"")</f>
      </c>
      <c r="AU446">
        <f>IF($CB446&gt;=9,INDEX($AK:$AK,$CA446+9),"")</f>
      </c>
      <c r="AV446">
        <f>IF($CB446&gt;=10,INDEX($AK:$AK,$CA446+10),"")</f>
      </c>
      <c r="AW446">
        <f>IF($CB446&gt;=11,INDEX($AK:$AK,$CA446+11),"")</f>
      </c>
      <c r="AX446">
        <f>IF($CB446&gt;=12,INDEX($AK:$AK,$CA446+12),"")</f>
      </c>
      <c r="AY446">
        <f>IF($CB446&gt;=13,INDEX($AK:$AK,$CA446+13),"")</f>
      </c>
      <c r="AZ446">
        <f>IF($CB446&gt;=14,INDEX($AK:$AK,$CA446+14),"")</f>
      </c>
      <c r="BA446">
        <f>IF($CB446&gt;=15,INDEX($AK:$AK,$CA446+15),"")</f>
      </c>
      <c r="BB446">
        <f>IF($CB446&gt;=16,INDEX($AK:$AK,$CA446+16),"")</f>
      </c>
      <c r="BC446">
        <f>IF($CB446&gt;=17,INDEX($AK:$AK,$CA446+17),"")</f>
      </c>
      <c r="BD446">
        <f>IF($CB446&gt;=18,INDEX($AK:$AK,$CA446+18),"")</f>
      </c>
      <c r="BE446">
        <f>IF($CB446&gt;=19,INDEX($AK:$AK,$CA446+19),"")</f>
      </c>
      <c r="BF446">
        <f>IF($CB446&gt;=20,INDEX($AK:$AK,$CA446+20),"")</f>
      </c>
      <c r="BG446">
        <f>IF($CB446&gt;=21,INDEX($AK:$AK,$CA446+21),"")</f>
      </c>
      <c r="BH446">
        <f>IF($CB446&gt;=22,INDEX($AK:$AK,$CA446+22),"")</f>
      </c>
      <c r="BI446">
        <f>IF($CB446&gt;=23,INDEX($AK:$AK,$CA446+23),"")</f>
      </c>
      <c r="BJ446">
        <f>IF($CB446&gt;=24,INDEX($AK:$AK,$CA446+24),"")</f>
      </c>
      <c r="BK446">
        <f>IF($CB446&gt;=25,INDEX($AK:$AK,$CA446+25),"")</f>
      </c>
      <c r="BL446">
        <f>IF($CB446&gt;=26,INDEX($AK:$AK,$CA446+26),"")</f>
      </c>
      <c r="BM446">
        <f>IF($CB446&gt;=27,INDEX($AK:$AK,$CA446+27),"")</f>
      </c>
      <c r="BN446">
        <f>IF($CB446&gt;=28,INDEX($AK:$AK,$CA446+28),"")</f>
      </c>
      <c r="BO446">
        <f>IF($CB446&gt;=29,INDEX($AK:$AK,$CA446+29),"")</f>
      </c>
      <c r="BP446">
        <f>IF($CB446&gt;=30,INDEX($AK:$AK,$CA446+30),"")</f>
      </c>
      <c r="BQ446">
        <f>IF($CB446&gt;=31,INDEX($AK:$AK,$CA446+31),"")</f>
      </c>
      <c r="BR446">
        <f>IF($CB446&gt;=32,INDEX($AK:$AK,$CA446+32),"")</f>
      </c>
      <c r="BS446">
        <f>IF($CB446&gt;=33,INDEX($AK:$AK,$CA446+33),"")</f>
      </c>
      <c r="BT446">
        <f>IF($CB446&gt;=34,INDEX($AK:$AK,$CA446+34),"")</f>
      </c>
      <c r="BU446">
        <f>IF($CB446&gt;=35,INDEX($AK:$AK,$CA446+35),"")</f>
      </c>
      <c r="BV446">
        <f>IF($CB446&gt;=36,INDEX($AK:$AK,$CA446+36),"")</f>
      </c>
      <c r="BW446">
        <f>IF($CB446&gt;=37,INDEX($AK:$AK,$CA446+37),"")</f>
      </c>
      <c r="BX446">
        <f>IF($CB446&gt;=38,INDEX($AK:$AK,$CA446+38),"")</f>
      </c>
      <c r="BY446">
        <f>IF($CB446&gt;=39,INDEX($AK:$AK,$CA446+39),"")</f>
      </c>
      <c r="BZ446">
        <f>IF($CB446&gt;=40,INDEX($AK:$AK,$CA446+40),"")</f>
      </c>
      <c r="CA446">
        <f>IFERROR(MATCH($AJ446,$AK$2:$AK$134,0)+1,0)</f>
      </c>
      <c r="CB446">
        <f>IFERROR(INDEX($AL$2:$AL$134,MATCH($AJ446,$AK$2:$AK$134,0)),0)</f>
      </c>
      <c r="CC446">
        <f>IFERROR(LEFT($F446,FIND(" - ",$F446)-1),$F446)</f>
      </c>
      <c r="CF446">
        <f>IF($DA446&gt;=1,INDEX($CD:$CD,$CZ446+1),"")</f>
      </c>
      <c r="CG446">
        <f>IF($DA446&gt;=2,INDEX($CD:$CD,$CZ446+2),"")</f>
      </c>
      <c r="CH446">
        <f>IF($DA446&gt;=3,INDEX($CD:$CD,$CZ446+3),"")</f>
      </c>
      <c r="CI446">
        <f>IF($DA446&gt;=4,INDEX($CD:$CD,$CZ446+4),"")</f>
      </c>
      <c r="CJ446">
        <f>IF($DA446&gt;=5,INDEX($CD:$CD,$CZ446+5),"")</f>
      </c>
      <c r="CK446">
        <f>IF($DA446&gt;=6,INDEX($CD:$CD,$CZ446+6),"")</f>
      </c>
      <c r="CL446">
        <f>IF($DA446&gt;=7,INDEX($CD:$CD,$CZ446+7),"")</f>
      </c>
      <c r="CM446">
        <f>IF($DA446&gt;=8,INDEX($CD:$CD,$CZ446+8),"")</f>
      </c>
      <c r="CN446">
        <f>IF($DA446&gt;=9,INDEX($CD:$CD,$CZ446+9),"")</f>
      </c>
      <c r="CO446">
        <f>IF($DA446&gt;=10,INDEX($CD:$CD,$CZ446+10),"")</f>
      </c>
      <c r="CP446">
        <f>IF($DA446&gt;=11,INDEX($CD:$CD,$CZ446+11),"")</f>
      </c>
      <c r="CQ446">
        <f>IF($DA446&gt;=12,INDEX($CD:$CD,$CZ446+12),"")</f>
      </c>
      <c r="CR446">
        <f>IF($DA446&gt;=13,INDEX($CD:$CD,$CZ446+13),"")</f>
      </c>
      <c r="CS446">
        <f>IF($DA446&gt;=14,INDEX($CD:$CD,$CZ446+14),"")</f>
      </c>
      <c r="CT446">
        <f>IF($DA446&gt;=15,INDEX($CD:$CD,$CZ446+15),"")</f>
      </c>
      <c r="CU446">
        <f>IF($DA446&gt;=16,INDEX($CD:$CD,$CZ446+16),"")</f>
      </c>
      <c r="CV446">
        <f>IF($DA446&gt;=17,INDEX($CD:$CD,$CZ446+17),"")</f>
      </c>
      <c r="CW446">
        <f>IF($DA446&gt;=18,INDEX($CD:$CD,$CZ446+18),"")</f>
      </c>
      <c r="CX446">
        <f>IF($DA446&gt;=19,INDEX($CD:$CD,$CZ446+19),"")</f>
      </c>
      <c r="CY446">
        <f>IF($DA446&gt;=20,INDEX($CD:$CD,$CZ446+20),"")</f>
      </c>
      <c r="CZ446">
        <f>IFERROR(MATCH($CC446,$CD$2:$CD$263,0)+1,0)</f>
      </c>
      <c r="DA446">
        <f>IFERROR(INDEX($CE$2:$CE$263,MATCH($CC446,$CD$2:$CD$263,0)),0)</f>
      </c>
      <c r="DB446">
        <f>IFERROR(INDEX($AI:$AI,MATCH($H446,$AH:$AH,0))&amp;"","")</f>
      </c>
      <c r="DF446">
        <f>IF($GI446&gt;=1,INDEX($DC:$DC,$GH446+1),"")</f>
      </c>
      <c r="DG446">
        <f>IF($GI446&gt;=2,INDEX($DC:$DC,$GH446+2),"")</f>
      </c>
      <c r="DH446">
        <f>IF($GI446&gt;=3,INDEX($DC:$DC,$GH446+3),"")</f>
      </c>
      <c r="DI446">
        <f>IF($GI446&gt;=4,INDEX($DC:$DC,$GH446+4),"")</f>
      </c>
      <c r="DJ446">
        <f>IF($GI446&gt;=5,INDEX($DC:$DC,$GH446+5),"")</f>
      </c>
      <c r="DK446">
        <f>IF($GI446&gt;=6,INDEX($DC:$DC,$GH446+6),"")</f>
      </c>
      <c r="DL446">
        <f>IF($GI446&gt;=7,INDEX($DC:$DC,$GH446+7),"")</f>
      </c>
      <c r="DM446">
        <f>IF($GI446&gt;=8,INDEX($DC:$DC,$GH446+8),"")</f>
      </c>
      <c r="DN446">
        <f>IF($GI446&gt;=9,INDEX($DC:$DC,$GH446+9),"")</f>
      </c>
      <c r="DO446">
        <f>IF($GI446&gt;=10,INDEX($DC:$DC,$GH446+10),"")</f>
      </c>
      <c r="DP446">
        <f>IF($GI446&gt;=11,INDEX($DC:$DC,$GH446+11),"")</f>
      </c>
      <c r="DQ446">
        <f>IF($GI446&gt;=12,INDEX($DC:$DC,$GH446+12),"")</f>
      </c>
      <c r="DR446">
        <f>IF($GI446&gt;=13,INDEX($DC:$DC,$GH446+13),"")</f>
      </c>
      <c r="DS446">
        <f>IF($GI446&gt;=14,INDEX($DC:$DC,$GH446+14),"")</f>
      </c>
      <c r="DT446">
        <f>IF($GI446&gt;=15,INDEX($DC:$DC,$GH446+15),"")</f>
      </c>
      <c r="DU446">
        <f>IF($GI446&gt;=16,INDEX($DC:$DC,$GH446+16),"")</f>
      </c>
      <c r="DV446">
        <f>IF($GI446&gt;=17,INDEX($DC:$DC,$GH446+17),"")</f>
      </c>
      <c r="DW446">
        <f>IF($GI446&gt;=18,INDEX($DC:$DC,$GH446+18),"")</f>
      </c>
      <c r="DX446">
        <f>IF($GI446&gt;=19,INDEX($DC:$DC,$GH446+19),"")</f>
      </c>
      <c r="DY446">
        <f>IF($GI446&gt;=20,INDEX($DC:$DC,$GH446+20),"")</f>
      </c>
      <c r="DZ446">
        <f>IF($GI446&gt;=21,INDEX($DC:$DC,$GH446+21),"")</f>
      </c>
      <c r="EA446">
        <f>IF($GI446&gt;=22,INDEX($DC:$DC,$GH446+22),"")</f>
      </c>
      <c r="EB446">
        <f>IF($GI446&gt;=23,INDEX($DC:$DC,$GH446+23),"")</f>
      </c>
      <c r="EC446">
        <f>IF($GI446&gt;=24,INDEX($DC:$DC,$GH446+24),"")</f>
      </c>
      <c r="ED446">
        <f>IF($GI446&gt;=25,INDEX($DC:$DC,$GH446+25),"")</f>
      </c>
      <c r="EE446">
        <f>IF($GI446&gt;=26,INDEX($DC:$DC,$GH446+26),"")</f>
      </c>
      <c r="EF446">
        <f>IF($GI446&gt;=27,INDEX($DC:$DC,$GH446+27),"")</f>
      </c>
      <c r="EG446">
        <f>IF($GI446&gt;=28,INDEX($DC:$DC,$GH446+28),"")</f>
      </c>
      <c r="EH446">
        <f>IF($GI446&gt;=29,INDEX($DC:$DC,$GH446+29),"")</f>
      </c>
      <c r="EI446">
        <f>IF($GI446&gt;=30,INDEX($DC:$DC,$GH446+30),"")</f>
      </c>
      <c r="EJ446">
        <f>IF($GI446&gt;=31,INDEX($DC:$DC,$GH446+31),"")</f>
      </c>
      <c r="EK446">
        <f>IF($GI446&gt;=32,INDEX($DC:$DC,$GH446+32),"")</f>
      </c>
      <c r="EL446">
        <f>IF($GI446&gt;=33,INDEX($DC:$DC,$GH446+33),"")</f>
      </c>
      <c r="EM446">
        <f>IF($GI446&gt;=34,INDEX($DC:$DC,$GH446+34),"")</f>
      </c>
      <c r="EN446">
        <f>IF($GI446&gt;=35,INDEX($DC:$DC,$GH446+35),"")</f>
      </c>
      <c r="EO446">
        <f>IF($GI446&gt;=36,INDEX($DC:$DC,$GH446+36),"")</f>
      </c>
      <c r="EP446">
        <f>IF($GI446&gt;=37,INDEX($DC:$DC,$GH446+37),"")</f>
      </c>
      <c r="EQ446">
        <f>IF($GI446&gt;=38,INDEX($DC:$DC,$GH446+38),"")</f>
      </c>
      <c r="ER446">
        <f>IF($GI446&gt;=39,INDEX($DC:$DC,$GH446+39),"")</f>
      </c>
      <c r="ES446">
        <f>IF($GI446&gt;=40,INDEX($DC:$DC,$GH446+40),"")</f>
      </c>
      <c r="ET446">
        <f>IF($GI446&gt;=1,INDEX($DD:$DD,$GH446+1),"")</f>
      </c>
      <c r="EU446">
        <f>IF($GI446&gt;=2,INDEX($DD:$DD,$GH446+2),"")</f>
      </c>
      <c r="EV446">
        <f>IF($GI446&gt;=3,INDEX($DD:$DD,$GH446+3),"")</f>
      </c>
      <c r="EW446">
        <f>IF($GI446&gt;=4,INDEX($DD:$DD,$GH446+4),"")</f>
      </c>
      <c r="EX446">
        <f>IF($GI446&gt;=5,INDEX($DD:$DD,$GH446+5),"")</f>
      </c>
      <c r="EY446">
        <f>IF($GI446&gt;=6,INDEX($DD:$DD,$GH446+6),"")</f>
      </c>
      <c r="EZ446">
        <f>IF($GI446&gt;=7,INDEX($DD:$DD,$GH446+7),"")</f>
      </c>
      <c r="FA446">
        <f>IF($GI446&gt;=8,INDEX($DD:$DD,$GH446+8),"")</f>
      </c>
      <c r="FB446">
        <f>IF($GI446&gt;=9,INDEX($DD:$DD,$GH446+9),"")</f>
      </c>
      <c r="FC446">
        <f>IF($GI446&gt;=10,INDEX($DD:$DD,$GH446+10),"")</f>
      </c>
      <c r="FD446">
        <f>IF($GI446&gt;=11,INDEX($DD:$DD,$GH446+11),"")</f>
      </c>
      <c r="FE446">
        <f>IF($GI446&gt;=12,INDEX($DD:$DD,$GH446+12),"")</f>
      </c>
      <c r="FF446">
        <f>IF($GI446&gt;=13,INDEX($DD:$DD,$GH446+13),"")</f>
      </c>
      <c r="FG446">
        <f>IF($GI446&gt;=14,INDEX($DD:$DD,$GH446+14),"")</f>
      </c>
      <c r="FH446">
        <f>IF($GI446&gt;=15,INDEX($DD:$DD,$GH446+15),"")</f>
      </c>
      <c r="FI446">
        <f>IF($GI446&gt;=16,INDEX($DD:$DD,$GH446+16),"")</f>
      </c>
      <c r="FJ446">
        <f>IF($GI446&gt;=17,INDEX($DD:$DD,$GH446+17),"")</f>
      </c>
      <c r="FK446">
        <f>IF($GI446&gt;=18,INDEX($DD:$DD,$GH446+18),"")</f>
      </c>
      <c r="FL446">
        <f>IF($GI446&gt;=19,INDEX($DD:$DD,$GH446+19),"")</f>
      </c>
      <c r="FM446">
        <f>IF($GI446&gt;=20,INDEX($DD:$DD,$GH446+20),"")</f>
      </c>
      <c r="FN446">
        <f>IF($GI446&gt;=21,INDEX($DD:$DD,$GH446+21),"")</f>
      </c>
      <c r="FO446">
        <f>IF($GI446&gt;=22,INDEX($DD:$DD,$GH446+22),"")</f>
      </c>
      <c r="FP446">
        <f>IF($GI446&gt;=23,INDEX($DD:$DD,$GH446+23),"")</f>
      </c>
      <c r="FQ446">
        <f>IF($GI446&gt;=24,INDEX($DD:$DD,$GH446+24),"")</f>
      </c>
      <c r="FR446">
        <f>IF($GI446&gt;=25,INDEX($DD:$DD,$GH446+25),"")</f>
      </c>
      <c r="FS446">
        <f>IF($GI446&gt;=26,INDEX($DD:$DD,$GH446+26),"")</f>
      </c>
      <c r="FT446">
        <f>IF($GI446&gt;=27,INDEX($DD:$DD,$GH446+27),"")</f>
      </c>
      <c r="FU446">
        <f>IF($GI446&gt;=28,INDEX($DD:$DD,$GH446+28),"")</f>
      </c>
      <c r="FV446">
        <f>IF($GI446&gt;=29,INDEX($DD:$DD,$GH446+29),"")</f>
      </c>
      <c r="FW446">
        <f>IF($GI446&gt;=30,INDEX($DD:$DD,$GH446+30),"")</f>
      </c>
      <c r="FX446">
        <f>IF($GI446&gt;=31,INDEX($DD:$DD,$GH446+31),"")</f>
      </c>
      <c r="FY446">
        <f>IF($GI446&gt;=32,INDEX($DD:$DD,$GH446+32),"")</f>
      </c>
      <c r="FZ446">
        <f>IF($GI446&gt;=33,INDEX($DD:$DD,$GH446+33),"")</f>
      </c>
      <c r="GA446">
        <f>IF($GI446&gt;=34,INDEX($DD:$DD,$GH446+34),"")</f>
      </c>
      <c r="GB446">
        <f>IF($GI446&gt;=35,INDEX($DD:$DD,$GH446+35),"")</f>
      </c>
      <c r="GC446">
        <f>IF($GI446&gt;=36,INDEX($DD:$DD,$GH446+36),"")</f>
      </c>
      <c r="GD446">
        <f>IF($GI446&gt;=37,INDEX($DD:$DD,$GH446+37),"")</f>
      </c>
      <c r="GE446">
        <f>IF($GI446&gt;=38,INDEX($DD:$DD,$GH446+38),"")</f>
      </c>
      <c r="GF446">
        <f>IF($GI446&gt;=39,INDEX($DD:$DD,$GH446+39),"")</f>
      </c>
      <c r="GG446">
        <f>IF($GI446&gt;=40,INDEX($DD:$DD,$GH446+40),"")</f>
      </c>
      <c r="GH446">
        <f>IFERROR(MATCH($DB446,$DC$2:$DC$148,0)+1,0)</f>
      </c>
      <c r="GI446">
        <f>IFERROR(INDEX($DE$2:$DE$148,MATCH($DB446,$DC$2:$DC$148,0)),0)</f>
      </c>
      <c r="GJ446">
        <f>IFERROR(MATCH($S446,$DF$446:$ES$446,0),0)</f>
      </c>
      <c r="GK446">
        <f>IF($GJ446&gt;0,INDEX($ET$446:$GG$446,$GJ446),"")</f>
      </c>
      <c r="GN446">
        <f>IF($IW446&gt;=1,INDEX($GL:$GL,$IV446+1),"")</f>
      </c>
      <c r="GO446">
        <f>IF($IW446&gt;=2,INDEX($GL:$GL,$IV446+2),"")</f>
      </c>
      <c r="GP446">
        <f>IF($IW446&gt;=3,INDEX($GL:$GL,$IV446+3),"")</f>
      </c>
      <c r="GQ446">
        <f>IF($IW446&gt;=4,INDEX($GL:$GL,$IV446+4),"")</f>
      </c>
      <c r="GR446">
        <f>IF($IW446&gt;=5,INDEX($GL:$GL,$IV446+5),"")</f>
      </c>
      <c r="GS446">
        <f>IF($IW446&gt;=6,INDEX($GL:$GL,$IV446+6),"")</f>
      </c>
      <c r="GT446">
        <f>IF($IW446&gt;=7,INDEX($GL:$GL,$IV446+7),"")</f>
      </c>
      <c r="GU446">
        <f>IF($IW446&gt;=8,INDEX($GL:$GL,$IV446+8),"")</f>
      </c>
      <c r="GV446">
        <f>IF($IW446&gt;=9,INDEX($GL:$GL,$IV446+9),"")</f>
      </c>
      <c r="GW446">
        <f>IF($IW446&gt;=10,INDEX($GL:$GL,$IV446+10),"")</f>
      </c>
      <c r="GX446">
        <f>IF($IW446&gt;=11,INDEX($GL:$GL,$IV446+11),"")</f>
      </c>
      <c r="GY446">
        <f>IF($IW446&gt;=12,INDEX($GL:$GL,$IV446+12),"")</f>
      </c>
      <c r="GZ446">
        <f>IF($IW446&gt;=13,INDEX($GL:$GL,$IV446+13),"")</f>
      </c>
      <c r="HA446">
        <f>IF($IW446&gt;=14,INDEX($GL:$GL,$IV446+14),"")</f>
      </c>
      <c r="HB446">
        <f>IF($IW446&gt;=15,INDEX($GL:$GL,$IV446+15),"")</f>
      </c>
      <c r="HC446">
        <f>IF($IW446&gt;=16,INDEX($GL:$GL,$IV446+16),"")</f>
      </c>
      <c r="HD446">
        <f>IF($IW446&gt;=17,INDEX($GL:$GL,$IV446+17),"")</f>
      </c>
      <c r="HE446">
        <f>IF($IW446&gt;=18,INDEX($GL:$GL,$IV446+18),"")</f>
      </c>
      <c r="HF446">
        <f>IF($IW446&gt;=19,INDEX($GL:$GL,$IV446+19),"")</f>
      </c>
      <c r="HG446">
        <f>IF($IW446&gt;=20,INDEX($GL:$GL,$IV446+20),"")</f>
      </c>
      <c r="HH446">
        <f>IF($IW446&gt;=21,INDEX($GL:$GL,$IV446+21),"")</f>
      </c>
      <c r="HI446">
        <f>IF($IW446&gt;=22,INDEX($GL:$GL,$IV446+22),"")</f>
      </c>
      <c r="HJ446">
        <f>IF($IW446&gt;=23,INDEX($GL:$GL,$IV446+23),"")</f>
      </c>
      <c r="HK446">
        <f>IF($IW446&gt;=24,INDEX($GL:$GL,$IV446+24),"")</f>
      </c>
      <c r="HL446">
        <f>IF($IW446&gt;=25,INDEX($GL:$GL,$IV446+25),"")</f>
      </c>
      <c r="HM446">
        <f>IF($IW446&gt;=26,INDEX($GL:$GL,$IV446+26),"")</f>
      </c>
      <c r="HN446">
        <f>IF($IW446&gt;=27,INDEX($GL:$GL,$IV446+27),"")</f>
      </c>
      <c r="HO446">
        <f>IF($IW446&gt;=28,INDEX($GL:$GL,$IV446+28),"")</f>
      </c>
      <c r="HP446">
        <f>IF($IW446&gt;=29,INDEX($GL:$GL,$IV446+29),"")</f>
      </c>
      <c r="HQ446">
        <f>IF($IW446&gt;=30,INDEX($GL:$GL,$IV446+30),"")</f>
      </c>
      <c r="HR446">
        <f>IF($IW446&gt;=31,INDEX($GL:$GL,$IV446+31),"")</f>
      </c>
      <c r="HS446">
        <f>IF($IW446&gt;=32,INDEX($GL:$GL,$IV446+32),"")</f>
      </c>
      <c r="HT446">
        <f>IF($IW446&gt;=33,INDEX($GL:$GL,$IV446+33),"")</f>
      </c>
      <c r="HU446">
        <f>IF($IW446&gt;=34,INDEX($GL:$GL,$IV446+34),"")</f>
      </c>
      <c r="HV446">
        <f>IF($IW446&gt;=35,INDEX($GL:$GL,$IV446+35),"")</f>
      </c>
      <c r="HW446">
        <f>IF($IW446&gt;=36,INDEX($GL:$GL,$IV446+36),"")</f>
      </c>
      <c r="HX446">
        <f>IF($IW446&gt;=37,INDEX($GL:$GL,$IV446+37),"")</f>
      </c>
      <c r="HY446">
        <f>IF($IW446&gt;=38,INDEX($GL:$GL,$IV446+38),"")</f>
      </c>
      <c r="HZ446">
        <f>IF($IW446&gt;=39,INDEX($GL:$GL,$IV446+39),"")</f>
      </c>
      <c r="IA446">
        <f>IF($IW446&gt;=40,INDEX($GL:$GL,$IV446+40),"")</f>
      </c>
      <c r="IB446">
        <f>IF($IW446&gt;=41,INDEX($GL:$GL,$IV446+41),"")</f>
      </c>
      <c r="IC446">
        <f>IF($IW446&gt;=42,INDEX($GL:$GL,$IV446+42),"")</f>
      </c>
      <c r="ID446">
        <f>IF($IW446&gt;=43,INDEX($GL:$GL,$IV446+43),"")</f>
      </c>
      <c r="IE446">
        <f>IF($IW446&gt;=44,INDEX($GL:$GL,$IV446+44),"")</f>
      </c>
      <c r="IF446">
        <f>IF($IW446&gt;=45,INDEX($GL:$GL,$IV446+45),"")</f>
      </c>
      <c r="IG446">
        <f>IF($IW446&gt;=46,INDEX($GL:$GL,$IV446+46),"")</f>
      </c>
      <c r="IH446">
        <f>IF($IW446&gt;=47,INDEX($GL:$GL,$IV446+47),"")</f>
      </c>
      <c r="II446">
        <f>IF($IW446&gt;=48,INDEX($GL:$GL,$IV446+48),"")</f>
      </c>
      <c r="IJ446">
        <f>IF($IW446&gt;=49,INDEX($GL:$GL,$IV446+49),"")</f>
      </c>
      <c r="IK446">
        <f>IF($IW446&gt;=50,INDEX($GL:$GL,$IV446+50),"")</f>
      </c>
      <c r="IL446">
        <f>IF($IW446&gt;=51,INDEX($GL:$GL,$IV446+51),"")</f>
      </c>
      <c r="IM446">
        <f>IF($IW446&gt;=52,INDEX($GL:$GL,$IV446+52),"")</f>
      </c>
      <c r="IN446">
        <f>IF($IW446&gt;=53,INDEX($GL:$GL,$IV446+53),"")</f>
      </c>
      <c r="IO446">
        <f>IF($IW446&gt;=54,INDEX($GL:$GL,$IV446+54),"")</f>
      </c>
      <c r="IP446">
        <f>IF($IW446&gt;=55,INDEX($GL:$GL,$IV446+55),"")</f>
      </c>
      <c r="IQ446">
        <f>IF($IW446&gt;=56,INDEX($GL:$GL,$IV446+56),"")</f>
      </c>
      <c r="IR446">
        <f>IF($IW446&gt;=57,INDEX($GL:$GL,$IV446+57),"")</f>
      </c>
      <c r="IS446">
        <f>IF($IW446&gt;=58,INDEX($GL:$GL,$IV446+58),"")</f>
      </c>
      <c r="IT446">
        <f>IF($IW446&gt;=59,INDEX($GL:$GL,$IV446+59),"")</f>
      </c>
      <c r="IU446">
        <f>IF($IW446&gt;=60,INDEX($GL:$GL,$IV446+60),"")</f>
      </c>
      <c r="IV446">
        <f>IFERROR(MATCH($GK446,$GL$2:$GL$324,0)+1,0)</f>
      </c>
      <c r="IW446">
        <f>IFERROR(INDEX($GM$2:$GM$324,MATCH($GK446,$GL$2:$GL$324,0)),0)</f>
      </c>
      <c r="IX446" t="s">
        <v>34</v>
      </c>
      <c r="IY446" t="s">
        <v>34</v>
      </c>
    </row>
    <row r="447" spans="1:259" x14ac:dyDescent="0.25">
      <c r="K447">
        <f>IF(OR($N447="",$J447=""),"",IFERROR($N447/$J447,0))</f>
      </c>
      <c r="L447">
        <f>IF($N447="","",
SUM($M447,$O447,$T447,$P447,$R447)*
(1-IF($U447="",0,VALUE($U447)/100)))</f>
      </c>
      <c r="M447">
        <f>IF($N447="","",$N447)</f>
      </c>
      <c r="O447">
        <f>IF($N447="","",
IF($H447="","",
IF(ISNUMBER(SEARCH("exempt",LOWER($H447))),0,
$N447*(VALUE(SUBSTITUTE($H447,"%",""))/100))))</f>
      </c>
      <c r="V447">
        <f>IFERROR(IF(FIND(" - ",$E447)&gt;0,MID($E447,FIND(" - ",$E447)+3,LEN($E447)),""),"")</f>
      </c>
      <c r="AE447" t="s">
        <v>1028</v>
      </c>
      <c r="AJ447">
        <f>IFERROR(LEFT($E447,FIND(" - ",$E447)-1),$E447)</f>
      </c>
      <c r="AM447">
        <f>IF($CB447&gt;=1,INDEX($AK:$AK,$CA447+1),"")</f>
      </c>
      <c r="AN447">
        <f>IF($CB447&gt;=2,INDEX($AK:$AK,$CA447+2),"")</f>
      </c>
      <c r="AO447">
        <f>IF($CB447&gt;=3,INDEX($AK:$AK,$CA447+3),"")</f>
      </c>
      <c r="AP447">
        <f>IF($CB447&gt;=4,INDEX($AK:$AK,$CA447+4),"")</f>
      </c>
      <c r="AQ447">
        <f>IF($CB447&gt;=5,INDEX($AK:$AK,$CA447+5),"")</f>
      </c>
      <c r="AR447">
        <f>IF($CB447&gt;=6,INDEX($AK:$AK,$CA447+6),"")</f>
      </c>
      <c r="AS447">
        <f>IF($CB447&gt;=7,INDEX($AK:$AK,$CA447+7),"")</f>
      </c>
      <c r="AT447">
        <f>IF($CB447&gt;=8,INDEX($AK:$AK,$CA447+8),"")</f>
      </c>
      <c r="AU447">
        <f>IF($CB447&gt;=9,INDEX($AK:$AK,$CA447+9),"")</f>
      </c>
      <c r="AV447">
        <f>IF($CB447&gt;=10,INDEX($AK:$AK,$CA447+10),"")</f>
      </c>
      <c r="AW447">
        <f>IF($CB447&gt;=11,INDEX($AK:$AK,$CA447+11),"")</f>
      </c>
      <c r="AX447">
        <f>IF($CB447&gt;=12,INDEX($AK:$AK,$CA447+12),"")</f>
      </c>
      <c r="AY447">
        <f>IF($CB447&gt;=13,INDEX($AK:$AK,$CA447+13),"")</f>
      </c>
      <c r="AZ447">
        <f>IF($CB447&gt;=14,INDEX($AK:$AK,$CA447+14),"")</f>
      </c>
      <c r="BA447">
        <f>IF($CB447&gt;=15,INDEX($AK:$AK,$CA447+15),"")</f>
      </c>
      <c r="BB447">
        <f>IF($CB447&gt;=16,INDEX($AK:$AK,$CA447+16),"")</f>
      </c>
      <c r="BC447">
        <f>IF($CB447&gt;=17,INDEX($AK:$AK,$CA447+17),"")</f>
      </c>
      <c r="BD447">
        <f>IF($CB447&gt;=18,INDEX($AK:$AK,$CA447+18),"")</f>
      </c>
      <c r="BE447">
        <f>IF($CB447&gt;=19,INDEX($AK:$AK,$CA447+19),"")</f>
      </c>
      <c r="BF447">
        <f>IF($CB447&gt;=20,INDEX($AK:$AK,$CA447+20),"")</f>
      </c>
      <c r="BG447">
        <f>IF($CB447&gt;=21,INDEX($AK:$AK,$CA447+21),"")</f>
      </c>
      <c r="BH447">
        <f>IF($CB447&gt;=22,INDEX($AK:$AK,$CA447+22),"")</f>
      </c>
      <c r="BI447">
        <f>IF($CB447&gt;=23,INDEX($AK:$AK,$CA447+23),"")</f>
      </c>
      <c r="BJ447">
        <f>IF($CB447&gt;=24,INDEX($AK:$AK,$CA447+24),"")</f>
      </c>
      <c r="BK447">
        <f>IF($CB447&gt;=25,INDEX($AK:$AK,$CA447+25),"")</f>
      </c>
      <c r="BL447">
        <f>IF($CB447&gt;=26,INDEX($AK:$AK,$CA447+26),"")</f>
      </c>
      <c r="BM447">
        <f>IF($CB447&gt;=27,INDEX($AK:$AK,$CA447+27),"")</f>
      </c>
      <c r="BN447">
        <f>IF($CB447&gt;=28,INDEX($AK:$AK,$CA447+28),"")</f>
      </c>
      <c r="BO447">
        <f>IF($CB447&gt;=29,INDEX($AK:$AK,$CA447+29),"")</f>
      </c>
      <c r="BP447">
        <f>IF($CB447&gt;=30,INDEX($AK:$AK,$CA447+30),"")</f>
      </c>
      <c r="BQ447">
        <f>IF($CB447&gt;=31,INDEX($AK:$AK,$CA447+31),"")</f>
      </c>
      <c r="BR447">
        <f>IF($CB447&gt;=32,INDEX($AK:$AK,$CA447+32),"")</f>
      </c>
      <c r="BS447">
        <f>IF($CB447&gt;=33,INDEX($AK:$AK,$CA447+33),"")</f>
      </c>
      <c r="BT447">
        <f>IF($CB447&gt;=34,INDEX($AK:$AK,$CA447+34),"")</f>
      </c>
      <c r="BU447">
        <f>IF($CB447&gt;=35,INDEX($AK:$AK,$CA447+35),"")</f>
      </c>
      <c r="BV447">
        <f>IF($CB447&gt;=36,INDEX($AK:$AK,$CA447+36),"")</f>
      </c>
      <c r="BW447">
        <f>IF($CB447&gt;=37,INDEX($AK:$AK,$CA447+37),"")</f>
      </c>
      <c r="BX447">
        <f>IF($CB447&gt;=38,INDEX($AK:$AK,$CA447+38),"")</f>
      </c>
      <c r="BY447">
        <f>IF($CB447&gt;=39,INDEX($AK:$AK,$CA447+39),"")</f>
      </c>
      <c r="BZ447">
        <f>IF($CB447&gt;=40,INDEX($AK:$AK,$CA447+40),"")</f>
      </c>
      <c r="CA447">
        <f>IFERROR(MATCH($AJ447,$AK$2:$AK$134,0)+1,0)</f>
      </c>
      <c r="CB447">
        <f>IFERROR(INDEX($AL$2:$AL$134,MATCH($AJ447,$AK$2:$AK$134,0)),0)</f>
      </c>
      <c r="CC447">
        <f>IFERROR(LEFT($F447,FIND(" - ",$F447)-1),$F447)</f>
      </c>
      <c r="CF447">
        <f>IF($DA447&gt;=1,INDEX($CD:$CD,$CZ447+1),"")</f>
      </c>
      <c r="CG447">
        <f>IF($DA447&gt;=2,INDEX($CD:$CD,$CZ447+2),"")</f>
      </c>
      <c r="CH447">
        <f>IF($DA447&gt;=3,INDEX($CD:$CD,$CZ447+3),"")</f>
      </c>
      <c r="CI447">
        <f>IF($DA447&gt;=4,INDEX($CD:$CD,$CZ447+4),"")</f>
      </c>
      <c r="CJ447">
        <f>IF($DA447&gt;=5,INDEX($CD:$CD,$CZ447+5),"")</f>
      </c>
      <c r="CK447">
        <f>IF($DA447&gt;=6,INDEX($CD:$CD,$CZ447+6),"")</f>
      </c>
      <c r="CL447">
        <f>IF($DA447&gt;=7,INDEX($CD:$CD,$CZ447+7),"")</f>
      </c>
      <c r="CM447">
        <f>IF($DA447&gt;=8,INDEX($CD:$CD,$CZ447+8),"")</f>
      </c>
      <c r="CN447">
        <f>IF($DA447&gt;=9,INDEX($CD:$CD,$CZ447+9),"")</f>
      </c>
      <c r="CO447">
        <f>IF($DA447&gt;=10,INDEX($CD:$CD,$CZ447+10),"")</f>
      </c>
      <c r="CP447">
        <f>IF($DA447&gt;=11,INDEX($CD:$CD,$CZ447+11),"")</f>
      </c>
      <c r="CQ447">
        <f>IF($DA447&gt;=12,INDEX($CD:$CD,$CZ447+12),"")</f>
      </c>
      <c r="CR447">
        <f>IF($DA447&gt;=13,INDEX($CD:$CD,$CZ447+13),"")</f>
      </c>
      <c r="CS447">
        <f>IF($DA447&gt;=14,INDEX($CD:$CD,$CZ447+14),"")</f>
      </c>
      <c r="CT447">
        <f>IF($DA447&gt;=15,INDEX($CD:$CD,$CZ447+15),"")</f>
      </c>
      <c r="CU447">
        <f>IF($DA447&gt;=16,INDEX($CD:$CD,$CZ447+16),"")</f>
      </c>
      <c r="CV447">
        <f>IF($DA447&gt;=17,INDEX($CD:$CD,$CZ447+17),"")</f>
      </c>
      <c r="CW447">
        <f>IF($DA447&gt;=18,INDEX($CD:$CD,$CZ447+18),"")</f>
      </c>
      <c r="CX447">
        <f>IF($DA447&gt;=19,INDEX($CD:$CD,$CZ447+19),"")</f>
      </c>
      <c r="CY447">
        <f>IF($DA447&gt;=20,INDEX($CD:$CD,$CZ447+20),"")</f>
      </c>
      <c r="CZ447">
        <f>IFERROR(MATCH($CC447,$CD$2:$CD$263,0)+1,0)</f>
      </c>
      <c r="DA447">
        <f>IFERROR(INDEX($CE$2:$CE$263,MATCH($CC447,$CD$2:$CD$263,0)),0)</f>
      </c>
      <c r="DB447">
        <f>IFERROR(INDEX($AI:$AI,MATCH($H447,$AH:$AH,0))&amp;"","")</f>
      </c>
      <c r="DF447">
        <f>IF($GI447&gt;=1,INDEX($DC:$DC,$GH447+1),"")</f>
      </c>
      <c r="DG447">
        <f>IF($GI447&gt;=2,INDEX($DC:$DC,$GH447+2),"")</f>
      </c>
      <c r="DH447">
        <f>IF($GI447&gt;=3,INDEX($DC:$DC,$GH447+3),"")</f>
      </c>
      <c r="DI447">
        <f>IF($GI447&gt;=4,INDEX($DC:$DC,$GH447+4),"")</f>
      </c>
      <c r="DJ447">
        <f>IF($GI447&gt;=5,INDEX($DC:$DC,$GH447+5),"")</f>
      </c>
      <c r="DK447">
        <f>IF($GI447&gt;=6,INDEX($DC:$DC,$GH447+6),"")</f>
      </c>
      <c r="DL447">
        <f>IF($GI447&gt;=7,INDEX($DC:$DC,$GH447+7),"")</f>
      </c>
      <c r="DM447">
        <f>IF($GI447&gt;=8,INDEX($DC:$DC,$GH447+8),"")</f>
      </c>
      <c r="DN447">
        <f>IF($GI447&gt;=9,INDEX($DC:$DC,$GH447+9),"")</f>
      </c>
      <c r="DO447">
        <f>IF($GI447&gt;=10,INDEX($DC:$DC,$GH447+10),"")</f>
      </c>
      <c r="DP447">
        <f>IF($GI447&gt;=11,INDEX($DC:$DC,$GH447+11),"")</f>
      </c>
      <c r="DQ447">
        <f>IF($GI447&gt;=12,INDEX($DC:$DC,$GH447+12),"")</f>
      </c>
      <c r="DR447">
        <f>IF($GI447&gt;=13,INDEX($DC:$DC,$GH447+13),"")</f>
      </c>
      <c r="DS447">
        <f>IF($GI447&gt;=14,INDEX($DC:$DC,$GH447+14),"")</f>
      </c>
      <c r="DT447">
        <f>IF($GI447&gt;=15,INDEX($DC:$DC,$GH447+15),"")</f>
      </c>
      <c r="DU447">
        <f>IF($GI447&gt;=16,INDEX($DC:$DC,$GH447+16),"")</f>
      </c>
      <c r="DV447">
        <f>IF($GI447&gt;=17,INDEX($DC:$DC,$GH447+17),"")</f>
      </c>
      <c r="DW447">
        <f>IF($GI447&gt;=18,INDEX($DC:$DC,$GH447+18),"")</f>
      </c>
      <c r="DX447">
        <f>IF($GI447&gt;=19,INDEX($DC:$DC,$GH447+19),"")</f>
      </c>
      <c r="DY447">
        <f>IF($GI447&gt;=20,INDEX($DC:$DC,$GH447+20),"")</f>
      </c>
      <c r="DZ447">
        <f>IF($GI447&gt;=21,INDEX($DC:$DC,$GH447+21),"")</f>
      </c>
      <c r="EA447">
        <f>IF($GI447&gt;=22,INDEX($DC:$DC,$GH447+22),"")</f>
      </c>
      <c r="EB447">
        <f>IF($GI447&gt;=23,INDEX($DC:$DC,$GH447+23),"")</f>
      </c>
      <c r="EC447">
        <f>IF($GI447&gt;=24,INDEX($DC:$DC,$GH447+24),"")</f>
      </c>
      <c r="ED447">
        <f>IF($GI447&gt;=25,INDEX($DC:$DC,$GH447+25),"")</f>
      </c>
      <c r="EE447">
        <f>IF($GI447&gt;=26,INDEX($DC:$DC,$GH447+26),"")</f>
      </c>
      <c r="EF447">
        <f>IF($GI447&gt;=27,INDEX($DC:$DC,$GH447+27),"")</f>
      </c>
      <c r="EG447">
        <f>IF($GI447&gt;=28,INDEX($DC:$DC,$GH447+28),"")</f>
      </c>
      <c r="EH447">
        <f>IF($GI447&gt;=29,INDEX($DC:$DC,$GH447+29),"")</f>
      </c>
      <c r="EI447">
        <f>IF($GI447&gt;=30,INDEX($DC:$DC,$GH447+30),"")</f>
      </c>
      <c r="EJ447">
        <f>IF($GI447&gt;=31,INDEX($DC:$DC,$GH447+31),"")</f>
      </c>
      <c r="EK447">
        <f>IF($GI447&gt;=32,INDEX($DC:$DC,$GH447+32),"")</f>
      </c>
      <c r="EL447">
        <f>IF($GI447&gt;=33,INDEX($DC:$DC,$GH447+33),"")</f>
      </c>
      <c r="EM447">
        <f>IF($GI447&gt;=34,INDEX($DC:$DC,$GH447+34),"")</f>
      </c>
      <c r="EN447">
        <f>IF($GI447&gt;=35,INDEX($DC:$DC,$GH447+35),"")</f>
      </c>
      <c r="EO447">
        <f>IF($GI447&gt;=36,INDEX($DC:$DC,$GH447+36),"")</f>
      </c>
      <c r="EP447">
        <f>IF($GI447&gt;=37,INDEX($DC:$DC,$GH447+37),"")</f>
      </c>
      <c r="EQ447">
        <f>IF($GI447&gt;=38,INDEX($DC:$DC,$GH447+38),"")</f>
      </c>
      <c r="ER447">
        <f>IF($GI447&gt;=39,INDEX($DC:$DC,$GH447+39),"")</f>
      </c>
      <c r="ES447">
        <f>IF($GI447&gt;=40,INDEX($DC:$DC,$GH447+40),"")</f>
      </c>
      <c r="ET447">
        <f>IF($GI447&gt;=1,INDEX($DD:$DD,$GH447+1),"")</f>
      </c>
      <c r="EU447">
        <f>IF($GI447&gt;=2,INDEX($DD:$DD,$GH447+2),"")</f>
      </c>
      <c r="EV447">
        <f>IF($GI447&gt;=3,INDEX($DD:$DD,$GH447+3),"")</f>
      </c>
      <c r="EW447">
        <f>IF($GI447&gt;=4,INDEX($DD:$DD,$GH447+4),"")</f>
      </c>
      <c r="EX447">
        <f>IF($GI447&gt;=5,INDEX($DD:$DD,$GH447+5),"")</f>
      </c>
      <c r="EY447">
        <f>IF($GI447&gt;=6,INDEX($DD:$DD,$GH447+6),"")</f>
      </c>
      <c r="EZ447">
        <f>IF($GI447&gt;=7,INDEX($DD:$DD,$GH447+7),"")</f>
      </c>
      <c r="FA447">
        <f>IF($GI447&gt;=8,INDEX($DD:$DD,$GH447+8),"")</f>
      </c>
      <c r="FB447">
        <f>IF($GI447&gt;=9,INDEX($DD:$DD,$GH447+9),"")</f>
      </c>
      <c r="FC447">
        <f>IF($GI447&gt;=10,INDEX($DD:$DD,$GH447+10),"")</f>
      </c>
      <c r="FD447">
        <f>IF($GI447&gt;=11,INDEX($DD:$DD,$GH447+11),"")</f>
      </c>
      <c r="FE447">
        <f>IF($GI447&gt;=12,INDEX($DD:$DD,$GH447+12),"")</f>
      </c>
      <c r="FF447">
        <f>IF($GI447&gt;=13,INDEX($DD:$DD,$GH447+13),"")</f>
      </c>
      <c r="FG447">
        <f>IF($GI447&gt;=14,INDEX($DD:$DD,$GH447+14),"")</f>
      </c>
      <c r="FH447">
        <f>IF($GI447&gt;=15,INDEX($DD:$DD,$GH447+15),"")</f>
      </c>
      <c r="FI447">
        <f>IF($GI447&gt;=16,INDEX($DD:$DD,$GH447+16),"")</f>
      </c>
      <c r="FJ447">
        <f>IF($GI447&gt;=17,INDEX($DD:$DD,$GH447+17),"")</f>
      </c>
      <c r="FK447">
        <f>IF($GI447&gt;=18,INDEX($DD:$DD,$GH447+18),"")</f>
      </c>
      <c r="FL447">
        <f>IF($GI447&gt;=19,INDEX($DD:$DD,$GH447+19),"")</f>
      </c>
      <c r="FM447">
        <f>IF($GI447&gt;=20,INDEX($DD:$DD,$GH447+20),"")</f>
      </c>
      <c r="FN447">
        <f>IF($GI447&gt;=21,INDEX($DD:$DD,$GH447+21),"")</f>
      </c>
      <c r="FO447">
        <f>IF($GI447&gt;=22,INDEX($DD:$DD,$GH447+22),"")</f>
      </c>
      <c r="FP447">
        <f>IF($GI447&gt;=23,INDEX($DD:$DD,$GH447+23),"")</f>
      </c>
      <c r="FQ447">
        <f>IF($GI447&gt;=24,INDEX($DD:$DD,$GH447+24),"")</f>
      </c>
      <c r="FR447">
        <f>IF($GI447&gt;=25,INDEX($DD:$DD,$GH447+25),"")</f>
      </c>
      <c r="FS447">
        <f>IF($GI447&gt;=26,INDEX($DD:$DD,$GH447+26),"")</f>
      </c>
      <c r="FT447">
        <f>IF($GI447&gt;=27,INDEX($DD:$DD,$GH447+27),"")</f>
      </c>
      <c r="FU447">
        <f>IF($GI447&gt;=28,INDEX($DD:$DD,$GH447+28),"")</f>
      </c>
      <c r="FV447">
        <f>IF($GI447&gt;=29,INDEX($DD:$DD,$GH447+29),"")</f>
      </c>
      <c r="FW447">
        <f>IF($GI447&gt;=30,INDEX($DD:$DD,$GH447+30),"")</f>
      </c>
      <c r="FX447">
        <f>IF($GI447&gt;=31,INDEX($DD:$DD,$GH447+31),"")</f>
      </c>
      <c r="FY447">
        <f>IF($GI447&gt;=32,INDEX($DD:$DD,$GH447+32),"")</f>
      </c>
      <c r="FZ447">
        <f>IF($GI447&gt;=33,INDEX($DD:$DD,$GH447+33),"")</f>
      </c>
      <c r="GA447">
        <f>IF($GI447&gt;=34,INDEX($DD:$DD,$GH447+34),"")</f>
      </c>
      <c r="GB447">
        <f>IF($GI447&gt;=35,INDEX($DD:$DD,$GH447+35),"")</f>
      </c>
      <c r="GC447">
        <f>IF($GI447&gt;=36,INDEX($DD:$DD,$GH447+36),"")</f>
      </c>
      <c r="GD447">
        <f>IF($GI447&gt;=37,INDEX($DD:$DD,$GH447+37),"")</f>
      </c>
      <c r="GE447">
        <f>IF($GI447&gt;=38,INDEX($DD:$DD,$GH447+38),"")</f>
      </c>
      <c r="GF447">
        <f>IF($GI447&gt;=39,INDEX($DD:$DD,$GH447+39),"")</f>
      </c>
      <c r="GG447">
        <f>IF($GI447&gt;=40,INDEX($DD:$DD,$GH447+40),"")</f>
      </c>
      <c r="GH447">
        <f>IFERROR(MATCH($DB447,$DC$2:$DC$148,0)+1,0)</f>
      </c>
      <c r="GI447">
        <f>IFERROR(INDEX($DE$2:$DE$148,MATCH($DB447,$DC$2:$DC$148,0)),0)</f>
      </c>
      <c r="GJ447">
        <f>IFERROR(MATCH($S447,$DF$447:$ES$447,0),0)</f>
      </c>
      <c r="GK447">
        <f>IF($GJ447&gt;0,INDEX($ET$447:$GG$447,$GJ447),"")</f>
      </c>
      <c r="GN447">
        <f>IF($IW447&gt;=1,INDEX($GL:$GL,$IV447+1),"")</f>
      </c>
      <c r="GO447">
        <f>IF($IW447&gt;=2,INDEX($GL:$GL,$IV447+2),"")</f>
      </c>
      <c r="GP447">
        <f>IF($IW447&gt;=3,INDEX($GL:$GL,$IV447+3),"")</f>
      </c>
      <c r="GQ447">
        <f>IF($IW447&gt;=4,INDEX($GL:$GL,$IV447+4),"")</f>
      </c>
      <c r="GR447">
        <f>IF($IW447&gt;=5,INDEX($GL:$GL,$IV447+5),"")</f>
      </c>
      <c r="GS447">
        <f>IF($IW447&gt;=6,INDEX($GL:$GL,$IV447+6),"")</f>
      </c>
      <c r="GT447">
        <f>IF($IW447&gt;=7,INDEX($GL:$GL,$IV447+7),"")</f>
      </c>
      <c r="GU447">
        <f>IF($IW447&gt;=8,INDEX($GL:$GL,$IV447+8),"")</f>
      </c>
      <c r="GV447">
        <f>IF($IW447&gt;=9,INDEX($GL:$GL,$IV447+9),"")</f>
      </c>
      <c r="GW447">
        <f>IF($IW447&gt;=10,INDEX($GL:$GL,$IV447+10),"")</f>
      </c>
      <c r="GX447">
        <f>IF($IW447&gt;=11,INDEX($GL:$GL,$IV447+11),"")</f>
      </c>
      <c r="GY447">
        <f>IF($IW447&gt;=12,INDEX($GL:$GL,$IV447+12),"")</f>
      </c>
      <c r="GZ447">
        <f>IF($IW447&gt;=13,INDEX($GL:$GL,$IV447+13),"")</f>
      </c>
      <c r="HA447">
        <f>IF($IW447&gt;=14,INDEX($GL:$GL,$IV447+14),"")</f>
      </c>
      <c r="HB447">
        <f>IF($IW447&gt;=15,INDEX($GL:$GL,$IV447+15),"")</f>
      </c>
      <c r="HC447">
        <f>IF($IW447&gt;=16,INDEX($GL:$GL,$IV447+16),"")</f>
      </c>
      <c r="HD447">
        <f>IF($IW447&gt;=17,INDEX($GL:$GL,$IV447+17),"")</f>
      </c>
      <c r="HE447">
        <f>IF($IW447&gt;=18,INDEX($GL:$GL,$IV447+18),"")</f>
      </c>
      <c r="HF447">
        <f>IF($IW447&gt;=19,INDEX($GL:$GL,$IV447+19),"")</f>
      </c>
      <c r="HG447">
        <f>IF($IW447&gt;=20,INDEX($GL:$GL,$IV447+20),"")</f>
      </c>
      <c r="HH447">
        <f>IF($IW447&gt;=21,INDEX($GL:$GL,$IV447+21),"")</f>
      </c>
      <c r="HI447">
        <f>IF($IW447&gt;=22,INDEX($GL:$GL,$IV447+22),"")</f>
      </c>
      <c r="HJ447">
        <f>IF($IW447&gt;=23,INDEX($GL:$GL,$IV447+23),"")</f>
      </c>
      <c r="HK447">
        <f>IF($IW447&gt;=24,INDEX($GL:$GL,$IV447+24),"")</f>
      </c>
      <c r="HL447">
        <f>IF($IW447&gt;=25,INDEX($GL:$GL,$IV447+25),"")</f>
      </c>
      <c r="HM447">
        <f>IF($IW447&gt;=26,INDEX($GL:$GL,$IV447+26),"")</f>
      </c>
      <c r="HN447">
        <f>IF($IW447&gt;=27,INDEX($GL:$GL,$IV447+27),"")</f>
      </c>
      <c r="HO447">
        <f>IF($IW447&gt;=28,INDEX($GL:$GL,$IV447+28),"")</f>
      </c>
      <c r="HP447">
        <f>IF($IW447&gt;=29,INDEX($GL:$GL,$IV447+29),"")</f>
      </c>
      <c r="HQ447">
        <f>IF($IW447&gt;=30,INDEX($GL:$GL,$IV447+30),"")</f>
      </c>
      <c r="HR447">
        <f>IF($IW447&gt;=31,INDEX($GL:$GL,$IV447+31),"")</f>
      </c>
      <c r="HS447">
        <f>IF($IW447&gt;=32,INDEX($GL:$GL,$IV447+32),"")</f>
      </c>
      <c r="HT447">
        <f>IF($IW447&gt;=33,INDEX($GL:$GL,$IV447+33),"")</f>
      </c>
      <c r="HU447">
        <f>IF($IW447&gt;=34,INDEX($GL:$GL,$IV447+34),"")</f>
      </c>
      <c r="HV447">
        <f>IF($IW447&gt;=35,INDEX($GL:$GL,$IV447+35),"")</f>
      </c>
      <c r="HW447">
        <f>IF($IW447&gt;=36,INDEX($GL:$GL,$IV447+36),"")</f>
      </c>
      <c r="HX447">
        <f>IF($IW447&gt;=37,INDEX($GL:$GL,$IV447+37),"")</f>
      </c>
      <c r="HY447">
        <f>IF($IW447&gt;=38,INDEX($GL:$GL,$IV447+38),"")</f>
      </c>
      <c r="HZ447">
        <f>IF($IW447&gt;=39,INDEX($GL:$GL,$IV447+39),"")</f>
      </c>
      <c r="IA447">
        <f>IF($IW447&gt;=40,INDEX($GL:$GL,$IV447+40),"")</f>
      </c>
      <c r="IB447">
        <f>IF($IW447&gt;=41,INDEX($GL:$GL,$IV447+41),"")</f>
      </c>
      <c r="IC447">
        <f>IF($IW447&gt;=42,INDEX($GL:$GL,$IV447+42),"")</f>
      </c>
      <c r="ID447">
        <f>IF($IW447&gt;=43,INDEX($GL:$GL,$IV447+43),"")</f>
      </c>
      <c r="IE447">
        <f>IF($IW447&gt;=44,INDEX($GL:$GL,$IV447+44),"")</f>
      </c>
      <c r="IF447">
        <f>IF($IW447&gt;=45,INDEX($GL:$GL,$IV447+45),"")</f>
      </c>
      <c r="IG447">
        <f>IF($IW447&gt;=46,INDEX($GL:$GL,$IV447+46),"")</f>
      </c>
      <c r="IH447">
        <f>IF($IW447&gt;=47,INDEX($GL:$GL,$IV447+47),"")</f>
      </c>
      <c r="II447">
        <f>IF($IW447&gt;=48,INDEX($GL:$GL,$IV447+48),"")</f>
      </c>
      <c r="IJ447">
        <f>IF($IW447&gt;=49,INDEX($GL:$GL,$IV447+49),"")</f>
      </c>
      <c r="IK447">
        <f>IF($IW447&gt;=50,INDEX($GL:$GL,$IV447+50),"")</f>
      </c>
      <c r="IL447">
        <f>IF($IW447&gt;=51,INDEX($GL:$GL,$IV447+51),"")</f>
      </c>
      <c r="IM447">
        <f>IF($IW447&gt;=52,INDEX($GL:$GL,$IV447+52),"")</f>
      </c>
      <c r="IN447">
        <f>IF($IW447&gt;=53,INDEX($GL:$GL,$IV447+53),"")</f>
      </c>
      <c r="IO447">
        <f>IF($IW447&gt;=54,INDEX($GL:$GL,$IV447+54),"")</f>
      </c>
      <c r="IP447">
        <f>IF($IW447&gt;=55,INDEX($GL:$GL,$IV447+55),"")</f>
      </c>
      <c r="IQ447">
        <f>IF($IW447&gt;=56,INDEX($GL:$GL,$IV447+56),"")</f>
      </c>
      <c r="IR447">
        <f>IF($IW447&gt;=57,INDEX($GL:$GL,$IV447+57),"")</f>
      </c>
      <c r="IS447">
        <f>IF($IW447&gt;=58,INDEX($GL:$GL,$IV447+58),"")</f>
      </c>
      <c r="IT447">
        <f>IF($IW447&gt;=59,INDEX($GL:$GL,$IV447+59),"")</f>
      </c>
      <c r="IU447">
        <f>IF($IW447&gt;=60,INDEX($GL:$GL,$IV447+60),"")</f>
      </c>
      <c r="IV447">
        <f>IFERROR(MATCH($GK447,$GL$2:$GL$324,0)+1,0)</f>
      </c>
      <c r="IW447">
        <f>IFERROR(INDEX($GM$2:$GM$324,MATCH($GK447,$GL$2:$GL$324,0)),0)</f>
      </c>
      <c r="IX447" t="s">
        <v>34</v>
      </c>
      <c r="IY447" t="s">
        <v>34</v>
      </c>
    </row>
    <row r="448" spans="1:259" x14ac:dyDescent="0.25">
      <c r="K448">
        <f>IF(OR($N448="",$J448=""),"",IFERROR($N448/$J448,0))</f>
      </c>
      <c r="L448">
        <f>IF($N448="","",
SUM($M448,$O448,$T448,$P448,$R448)*
(1-IF($U448="",0,VALUE($U448)/100)))</f>
      </c>
      <c r="M448">
        <f>IF($N448="","",$N448)</f>
      </c>
      <c r="O448">
        <f>IF($N448="","",
IF($H448="","",
IF(ISNUMBER(SEARCH("exempt",LOWER($H448))),0,
$N448*(VALUE(SUBSTITUTE($H448,"%",""))/100))))</f>
      </c>
      <c r="V448">
        <f>IFERROR(IF(FIND(" - ",$E448)&gt;0,MID($E448,FIND(" - ",$E448)+3,LEN($E448)),""),"")</f>
      </c>
      <c r="AE448" t="s">
        <v>1029</v>
      </c>
      <c r="AJ448">
        <f>IFERROR(LEFT($E448,FIND(" - ",$E448)-1),$E448)</f>
      </c>
      <c r="AM448">
        <f>IF($CB448&gt;=1,INDEX($AK:$AK,$CA448+1),"")</f>
      </c>
      <c r="AN448">
        <f>IF($CB448&gt;=2,INDEX($AK:$AK,$CA448+2),"")</f>
      </c>
      <c r="AO448">
        <f>IF($CB448&gt;=3,INDEX($AK:$AK,$CA448+3),"")</f>
      </c>
      <c r="AP448">
        <f>IF($CB448&gt;=4,INDEX($AK:$AK,$CA448+4),"")</f>
      </c>
      <c r="AQ448">
        <f>IF($CB448&gt;=5,INDEX($AK:$AK,$CA448+5),"")</f>
      </c>
      <c r="AR448">
        <f>IF($CB448&gt;=6,INDEX($AK:$AK,$CA448+6),"")</f>
      </c>
      <c r="AS448">
        <f>IF($CB448&gt;=7,INDEX($AK:$AK,$CA448+7),"")</f>
      </c>
      <c r="AT448">
        <f>IF($CB448&gt;=8,INDEX($AK:$AK,$CA448+8),"")</f>
      </c>
      <c r="AU448">
        <f>IF($CB448&gt;=9,INDEX($AK:$AK,$CA448+9),"")</f>
      </c>
      <c r="AV448">
        <f>IF($CB448&gt;=10,INDEX($AK:$AK,$CA448+10),"")</f>
      </c>
      <c r="AW448">
        <f>IF($CB448&gt;=11,INDEX($AK:$AK,$CA448+11),"")</f>
      </c>
      <c r="AX448">
        <f>IF($CB448&gt;=12,INDEX($AK:$AK,$CA448+12),"")</f>
      </c>
      <c r="AY448">
        <f>IF($CB448&gt;=13,INDEX($AK:$AK,$CA448+13),"")</f>
      </c>
      <c r="AZ448">
        <f>IF($CB448&gt;=14,INDEX($AK:$AK,$CA448+14),"")</f>
      </c>
      <c r="BA448">
        <f>IF($CB448&gt;=15,INDEX($AK:$AK,$CA448+15),"")</f>
      </c>
      <c r="BB448">
        <f>IF($CB448&gt;=16,INDEX($AK:$AK,$CA448+16),"")</f>
      </c>
      <c r="BC448">
        <f>IF($CB448&gt;=17,INDEX($AK:$AK,$CA448+17),"")</f>
      </c>
      <c r="BD448">
        <f>IF($CB448&gt;=18,INDEX($AK:$AK,$CA448+18),"")</f>
      </c>
      <c r="BE448">
        <f>IF($CB448&gt;=19,INDEX($AK:$AK,$CA448+19),"")</f>
      </c>
      <c r="BF448">
        <f>IF($CB448&gt;=20,INDEX($AK:$AK,$CA448+20),"")</f>
      </c>
      <c r="BG448">
        <f>IF($CB448&gt;=21,INDEX($AK:$AK,$CA448+21),"")</f>
      </c>
      <c r="BH448">
        <f>IF($CB448&gt;=22,INDEX($AK:$AK,$CA448+22),"")</f>
      </c>
      <c r="BI448">
        <f>IF($CB448&gt;=23,INDEX($AK:$AK,$CA448+23),"")</f>
      </c>
      <c r="BJ448">
        <f>IF($CB448&gt;=24,INDEX($AK:$AK,$CA448+24),"")</f>
      </c>
      <c r="BK448">
        <f>IF($CB448&gt;=25,INDEX($AK:$AK,$CA448+25),"")</f>
      </c>
      <c r="BL448">
        <f>IF($CB448&gt;=26,INDEX($AK:$AK,$CA448+26),"")</f>
      </c>
      <c r="BM448">
        <f>IF($CB448&gt;=27,INDEX($AK:$AK,$CA448+27),"")</f>
      </c>
      <c r="BN448">
        <f>IF($CB448&gt;=28,INDEX($AK:$AK,$CA448+28),"")</f>
      </c>
      <c r="BO448">
        <f>IF($CB448&gt;=29,INDEX($AK:$AK,$CA448+29),"")</f>
      </c>
      <c r="BP448">
        <f>IF($CB448&gt;=30,INDEX($AK:$AK,$CA448+30),"")</f>
      </c>
      <c r="BQ448">
        <f>IF($CB448&gt;=31,INDEX($AK:$AK,$CA448+31),"")</f>
      </c>
      <c r="BR448">
        <f>IF($CB448&gt;=32,INDEX($AK:$AK,$CA448+32),"")</f>
      </c>
      <c r="BS448">
        <f>IF($CB448&gt;=33,INDEX($AK:$AK,$CA448+33),"")</f>
      </c>
      <c r="BT448">
        <f>IF($CB448&gt;=34,INDEX($AK:$AK,$CA448+34),"")</f>
      </c>
      <c r="BU448">
        <f>IF($CB448&gt;=35,INDEX($AK:$AK,$CA448+35),"")</f>
      </c>
      <c r="BV448">
        <f>IF($CB448&gt;=36,INDEX($AK:$AK,$CA448+36),"")</f>
      </c>
      <c r="BW448">
        <f>IF($CB448&gt;=37,INDEX($AK:$AK,$CA448+37),"")</f>
      </c>
      <c r="BX448">
        <f>IF($CB448&gt;=38,INDEX($AK:$AK,$CA448+38),"")</f>
      </c>
      <c r="BY448">
        <f>IF($CB448&gt;=39,INDEX($AK:$AK,$CA448+39),"")</f>
      </c>
      <c r="BZ448">
        <f>IF($CB448&gt;=40,INDEX($AK:$AK,$CA448+40),"")</f>
      </c>
      <c r="CA448">
        <f>IFERROR(MATCH($AJ448,$AK$2:$AK$134,0)+1,0)</f>
      </c>
      <c r="CB448">
        <f>IFERROR(INDEX($AL$2:$AL$134,MATCH($AJ448,$AK$2:$AK$134,0)),0)</f>
      </c>
      <c r="CC448">
        <f>IFERROR(LEFT($F448,FIND(" - ",$F448)-1),$F448)</f>
      </c>
      <c r="CF448">
        <f>IF($DA448&gt;=1,INDEX($CD:$CD,$CZ448+1),"")</f>
      </c>
      <c r="CG448">
        <f>IF($DA448&gt;=2,INDEX($CD:$CD,$CZ448+2),"")</f>
      </c>
      <c r="CH448">
        <f>IF($DA448&gt;=3,INDEX($CD:$CD,$CZ448+3),"")</f>
      </c>
      <c r="CI448">
        <f>IF($DA448&gt;=4,INDEX($CD:$CD,$CZ448+4),"")</f>
      </c>
      <c r="CJ448">
        <f>IF($DA448&gt;=5,INDEX($CD:$CD,$CZ448+5),"")</f>
      </c>
      <c r="CK448">
        <f>IF($DA448&gt;=6,INDEX($CD:$CD,$CZ448+6),"")</f>
      </c>
      <c r="CL448">
        <f>IF($DA448&gt;=7,INDEX($CD:$CD,$CZ448+7),"")</f>
      </c>
      <c r="CM448">
        <f>IF($DA448&gt;=8,INDEX($CD:$CD,$CZ448+8),"")</f>
      </c>
      <c r="CN448">
        <f>IF($DA448&gt;=9,INDEX($CD:$CD,$CZ448+9),"")</f>
      </c>
      <c r="CO448">
        <f>IF($DA448&gt;=10,INDEX($CD:$CD,$CZ448+10),"")</f>
      </c>
      <c r="CP448">
        <f>IF($DA448&gt;=11,INDEX($CD:$CD,$CZ448+11),"")</f>
      </c>
      <c r="CQ448">
        <f>IF($DA448&gt;=12,INDEX($CD:$CD,$CZ448+12),"")</f>
      </c>
      <c r="CR448">
        <f>IF($DA448&gt;=13,INDEX($CD:$CD,$CZ448+13),"")</f>
      </c>
      <c r="CS448">
        <f>IF($DA448&gt;=14,INDEX($CD:$CD,$CZ448+14),"")</f>
      </c>
      <c r="CT448">
        <f>IF($DA448&gt;=15,INDEX($CD:$CD,$CZ448+15),"")</f>
      </c>
      <c r="CU448">
        <f>IF($DA448&gt;=16,INDEX($CD:$CD,$CZ448+16),"")</f>
      </c>
      <c r="CV448">
        <f>IF($DA448&gt;=17,INDEX($CD:$CD,$CZ448+17),"")</f>
      </c>
      <c r="CW448">
        <f>IF($DA448&gt;=18,INDEX($CD:$CD,$CZ448+18),"")</f>
      </c>
      <c r="CX448">
        <f>IF($DA448&gt;=19,INDEX($CD:$CD,$CZ448+19),"")</f>
      </c>
      <c r="CY448">
        <f>IF($DA448&gt;=20,INDEX($CD:$CD,$CZ448+20),"")</f>
      </c>
      <c r="CZ448">
        <f>IFERROR(MATCH($CC448,$CD$2:$CD$263,0)+1,0)</f>
      </c>
      <c r="DA448">
        <f>IFERROR(INDEX($CE$2:$CE$263,MATCH($CC448,$CD$2:$CD$263,0)),0)</f>
      </c>
      <c r="DB448">
        <f>IFERROR(INDEX($AI:$AI,MATCH($H448,$AH:$AH,0))&amp;"","")</f>
      </c>
      <c r="DF448">
        <f>IF($GI448&gt;=1,INDEX($DC:$DC,$GH448+1),"")</f>
      </c>
      <c r="DG448">
        <f>IF($GI448&gt;=2,INDEX($DC:$DC,$GH448+2),"")</f>
      </c>
      <c r="DH448">
        <f>IF($GI448&gt;=3,INDEX($DC:$DC,$GH448+3),"")</f>
      </c>
      <c r="DI448">
        <f>IF($GI448&gt;=4,INDEX($DC:$DC,$GH448+4),"")</f>
      </c>
      <c r="DJ448">
        <f>IF($GI448&gt;=5,INDEX($DC:$DC,$GH448+5),"")</f>
      </c>
      <c r="DK448">
        <f>IF($GI448&gt;=6,INDEX($DC:$DC,$GH448+6),"")</f>
      </c>
      <c r="DL448">
        <f>IF($GI448&gt;=7,INDEX($DC:$DC,$GH448+7),"")</f>
      </c>
      <c r="DM448">
        <f>IF($GI448&gt;=8,INDEX($DC:$DC,$GH448+8),"")</f>
      </c>
      <c r="DN448">
        <f>IF($GI448&gt;=9,INDEX($DC:$DC,$GH448+9),"")</f>
      </c>
      <c r="DO448">
        <f>IF($GI448&gt;=10,INDEX($DC:$DC,$GH448+10),"")</f>
      </c>
      <c r="DP448">
        <f>IF($GI448&gt;=11,INDEX($DC:$DC,$GH448+11),"")</f>
      </c>
      <c r="DQ448">
        <f>IF($GI448&gt;=12,INDEX($DC:$DC,$GH448+12),"")</f>
      </c>
      <c r="DR448">
        <f>IF($GI448&gt;=13,INDEX($DC:$DC,$GH448+13),"")</f>
      </c>
      <c r="DS448">
        <f>IF($GI448&gt;=14,INDEX($DC:$DC,$GH448+14),"")</f>
      </c>
      <c r="DT448">
        <f>IF($GI448&gt;=15,INDEX($DC:$DC,$GH448+15),"")</f>
      </c>
      <c r="DU448">
        <f>IF($GI448&gt;=16,INDEX($DC:$DC,$GH448+16),"")</f>
      </c>
      <c r="DV448">
        <f>IF($GI448&gt;=17,INDEX($DC:$DC,$GH448+17),"")</f>
      </c>
      <c r="DW448">
        <f>IF($GI448&gt;=18,INDEX($DC:$DC,$GH448+18),"")</f>
      </c>
      <c r="DX448">
        <f>IF($GI448&gt;=19,INDEX($DC:$DC,$GH448+19),"")</f>
      </c>
      <c r="DY448">
        <f>IF($GI448&gt;=20,INDEX($DC:$DC,$GH448+20),"")</f>
      </c>
      <c r="DZ448">
        <f>IF($GI448&gt;=21,INDEX($DC:$DC,$GH448+21),"")</f>
      </c>
      <c r="EA448">
        <f>IF($GI448&gt;=22,INDEX($DC:$DC,$GH448+22),"")</f>
      </c>
      <c r="EB448">
        <f>IF($GI448&gt;=23,INDEX($DC:$DC,$GH448+23),"")</f>
      </c>
      <c r="EC448">
        <f>IF($GI448&gt;=24,INDEX($DC:$DC,$GH448+24),"")</f>
      </c>
      <c r="ED448">
        <f>IF($GI448&gt;=25,INDEX($DC:$DC,$GH448+25),"")</f>
      </c>
      <c r="EE448">
        <f>IF($GI448&gt;=26,INDEX($DC:$DC,$GH448+26),"")</f>
      </c>
      <c r="EF448">
        <f>IF($GI448&gt;=27,INDEX($DC:$DC,$GH448+27),"")</f>
      </c>
      <c r="EG448">
        <f>IF($GI448&gt;=28,INDEX($DC:$DC,$GH448+28),"")</f>
      </c>
      <c r="EH448">
        <f>IF($GI448&gt;=29,INDEX($DC:$DC,$GH448+29),"")</f>
      </c>
      <c r="EI448">
        <f>IF($GI448&gt;=30,INDEX($DC:$DC,$GH448+30),"")</f>
      </c>
      <c r="EJ448">
        <f>IF($GI448&gt;=31,INDEX($DC:$DC,$GH448+31),"")</f>
      </c>
      <c r="EK448">
        <f>IF($GI448&gt;=32,INDEX($DC:$DC,$GH448+32),"")</f>
      </c>
      <c r="EL448">
        <f>IF($GI448&gt;=33,INDEX($DC:$DC,$GH448+33),"")</f>
      </c>
      <c r="EM448">
        <f>IF($GI448&gt;=34,INDEX($DC:$DC,$GH448+34),"")</f>
      </c>
      <c r="EN448">
        <f>IF($GI448&gt;=35,INDEX($DC:$DC,$GH448+35),"")</f>
      </c>
      <c r="EO448">
        <f>IF($GI448&gt;=36,INDEX($DC:$DC,$GH448+36),"")</f>
      </c>
      <c r="EP448">
        <f>IF($GI448&gt;=37,INDEX($DC:$DC,$GH448+37),"")</f>
      </c>
      <c r="EQ448">
        <f>IF($GI448&gt;=38,INDEX($DC:$DC,$GH448+38),"")</f>
      </c>
      <c r="ER448">
        <f>IF($GI448&gt;=39,INDEX($DC:$DC,$GH448+39),"")</f>
      </c>
      <c r="ES448">
        <f>IF($GI448&gt;=40,INDEX($DC:$DC,$GH448+40),"")</f>
      </c>
      <c r="ET448">
        <f>IF($GI448&gt;=1,INDEX($DD:$DD,$GH448+1),"")</f>
      </c>
      <c r="EU448">
        <f>IF($GI448&gt;=2,INDEX($DD:$DD,$GH448+2),"")</f>
      </c>
      <c r="EV448">
        <f>IF($GI448&gt;=3,INDEX($DD:$DD,$GH448+3),"")</f>
      </c>
      <c r="EW448">
        <f>IF($GI448&gt;=4,INDEX($DD:$DD,$GH448+4),"")</f>
      </c>
      <c r="EX448">
        <f>IF($GI448&gt;=5,INDEX($DD:$DD,$GH448+5),"")</f>
      </c>
      <c r="EY448">
        <f>IF($GI448&gt;=6,INDEX($DD:$DD,$GH448+6),"")</f>
      </c>
      <c r="EZ448">
        <f>IF($GI448&gt;=7,INDEX($DD:$DD,$GH448+7),"")</f>
      </c>
      <c r="FA448">
        <f>IF($GI448&gt;=8,INDEX($DD:$DD,$GH448+8),"")</f>
      </c>
      <c r="FB448">
        <f>IF($GI448&gt;=9,INDEX($DD:$DD,$GH448+9),"")</f>
      </c>
      <c r="FC448">
        <f>IF($GI448&gt;=10,INDEX($DD:$DD,$GH448+10),"")</f>
      </c>
      <c r="FD448">
        <f>IF($GI448&gt;=11,INDEX($DD:$DD,$GH448+11),"")</f>
      </c>
      <c r="FE448">
        <f>IF($GI448&gt;=12,INDEX($DD:$DD,$GH448+12),"")</f>
      </c>
      <c r="FF448">
        <f>IF($GI448&gt;=13,INDEX($DD:$DD,$GH448+13),"")</f>
      </c>
      <c r="FG448">
        <f>IF($GI448&gt;=14,INDEX($DD:$DD,$GH448+14),"")</f>
      </c>
      <c r="FH448">
        <f>IF($GI448&gt;=15,INDEX($DD:$DD,$GH448+15),"")</f>
      </c>
      <c r="FI448">
        <f>IF($GI448&gt;=16,INDEX($DD:$DD,$GH448+16),"")</f>
      </c>
      <c r="FJ448">
        <f>IF($GI448&gt;=17,INDEX($DD:$DD,$GH448+17),"")</f>
      </c>
      <c r="FK448">
        <f>IF($GI448&gt;=18,INDEX($DD:$DD,$GH448+18),"")</f>
      </c>
      <c r="FL448">
        <f>IF($GI448&gt;=19,INDEX($DD:$DD,$GH448+19),"")</f>
      </c>
      <c r="FM448">
        <f>IF($GI448&gt;=20,INDEX($DD:$DD,$GH448+20),"")</f>
      </c>
      <c r="FN448">
        <f>IF($GI448&gt;=21,INDEX($DD:$DD,$GH448+21),"")</f>
      </c>
      <c r="FO448">
        <f>IF($GI448&gt;=22,INDEX($DD:$DD,$GH448+22),"")</f>
      </c>
      <c r="FP448">
        <f>IF($GI448&gt;=23,INDEX($DD:$DD,$GH448+23),"")</f>
      </c>
      <c r="FQ448">
        <f>IF($GI448&gt;=24,INDEX($DD:$DD,$GH448+24),"")</f>
      </c>
      <c r="FR448">
        <f>IF($GI448&gt;=25,INDEX($DD:$DD,$GH448+25),"")</f>
      </c>
      <c r="FS448">
        <f>IF($GI448&gt;=26,INDEX($DD:$DD,$GH448+26),"")</f>
      </c>
      <c r="FT448">
        <f>IF($GI448&gt;=27,INDEX($DD:$DD,$GH448+27),"")</f>
      </c>
      <c r="FU448">
        <f>IF($GI448&gt;=28,INDEX($DD:$DD,$GH448+28),"")</f>
      </c>
      <c r="FV448">
        <f>IF($GI448&gt;=29,INDEX($DD:$DD,$GH448+29),"")</f>
      </c>
      <c r="FW448">
        <f>IF($GI448&gt;=30,INDEX($DD:$DD,$GH448+30),"")</f>
      </c>
      <c r="FX448">
        <f>IF($GI448&gt;=31,INDEX($DD:$DD,$GH448+31),"")</f>
      </c>
      <c r="FY448">
        <f>IF($GI448&gt;=32,INDEX($DD:$DD,$GH448+32),"")</f>
      </c>
      <c r="FZ448">
        <f>IF($GI448&gt;=33,INDEX($DD:$DD,$GH448+33),"")</f>
      </c>
      <c r="GA448">
        <f>IF($GI448&gt;=34,INDEX($DD:$DD,$GH448+34),"")</f>
      </c>
      <c r="GB448">
        <f>IF($GI448&gt;=35,INDEX($DD:$DD,$GH448+35),"")</f>
      </c>
      <c r="GC448">
        <f>IF($GI448&gt;=36,INDEX($DD:$DD,$GH448+36),"")</f>
      </c>
      <c r="GD448">
        <f>IF($GI448&gt;=37,INDEX($DD:$DD,$GH448+37),"")</f>
      </c>
      <c r="GE448">
        <f>IF($GI448&gt;=38,INDEX($DD:$DD,$GH448+38),"")</f>
      </c>
      <c r="GF448">
        <f>IF($GI448&gt;=39,INDEX($DD:$DD,$GH448+39),"")</f>
      </c>
      <c r="GG448">
        <f>IF($GI448&gt;=40,INDEX($DD:$DD,$GH448+40),"")</f>
      </c>
      <c r="GH448">
        <f>IFERROR(MATCH($DB448,$DC$2:$DC$148,0)+1,0)</f>
      </c>
      <c r="GI448">
        <f>IFERROR(INDEX($DE$2:$DE$148,MATCH($DB448,$DC$2:$DC$148,0)),0)</f>
      </c>
      <c r="GJ448">
        <f>IFERROR(MATCH($S448,$DF$448:$ES$448,0),0)</f>
      </c>
      <c r="GK448">
        <f>IF($GJ448&gt;0,INDEX($ET$448:$GG$448,$GJ448),"")</f>
      </c>
      <c r="GN448">
        <f>IF($IW448&gt;=1,INDEX($GL:$GL,$IV448+1),"")</f>
      </c>
      <c r="GO448">
        <f>IF($IW448&gt;=2,INDEX($GL:$GL,$IV448+2),"")</f>
      </c>
      <c r="GP448">
        <f>IF($IW448&gt;=3,INDEX($GL:$GL,$IV448+3),"")</f>
      </c>
      <c r="GQ448">
        <f>IF($IW448&gt;=4,INDEX($GL:$GL,$IV448+4),"")</f>
      </c>
      <c r="GR448">
        <f>IF($IW448&gt;=5,INDEX($GL:$GL,$IV448+5),"")</f>
      </c>
      <c r="GS448">
        <f>IF($IW448&gt;=6,INDEX($GL:$GL,$IV448+6),"")</f>
      </c>
      <c r="GT448">
        <f>IF($IW448&gt;=7,INDEX($GL:$GL,$IV448+7),"")</f>
      </c>
      <c r="GU448">
        <f>IF($IW448&gt;=8,INDEX($GL:$GL,$IV448+8),"")</f>
      </c>
      <c r="GV448">
        <f>IF($IW448&gt;=9,INDEX($GL:$GL,$IV448+9),"")</f>
      </c>
      <c r="GW448">
        <f>IF($IW448&gt;=10,INDEX($GL:$GL,$IV448+10),"")</f>
      </c>
      <c r="GX448">
        <f>IF($IW448&gt;=11,INDEX($GL:$GL,$IV448+11),"")</f>
      </c>
      <c r="GY448">
        <f>IF($IW448&gt;=12,INDEX($GL:$GL,$IV448+12),"")</f>
      </c>
      <c r="GZ448">
        <f>IF($IW448&gt;=13,INDEX($GL:$GL,$IV448+13),"")</f>
      </c>
      <c r="HA448">
        <f>IF($IW448&gt;=14,INDEX($GL:$GL,$IV448+14),"")</f>
      </c>
      <c r="HB448">
        <f>IF($IW448&gt;=15,INDEX($GL:$GL,$IV448+15),"")</f>
      </c>
      <c r="HC448">
        <f>IF($IW448&gt;=16,INDEX($GL:$GL,$IV448+16),"")</f>
      </c>
      <c r="HD448">
        <f>IF($IW448&gt;=17,INDEX($GL:$GL,$IV448+17),"")</f>
      </c>
      <c r="HE448">
        <f>IF($IW448&gt;=18,INDEX($GL:$GL,$IV448+18),"")</f>
      </c>
      <c r="HF448">
        <f>IF($IW448&gt;=19,INDEX($GL:$GL,$IV448+19),"")</f>
      </c>
      <c r="HG448">
        <f>IF($IW448&gt;=20,INDEX($GL:$GL,$IV448+20),"")</f>
      </c>
      <c r="HH448">
        <f>IF($IW448&gt;=21,INDEX($GL:$GL,$IV448+21),"")</f>
      </c>
      <c r="HI448">
        <f>IF($IW448&gt;=22,INDEX($GL:$GL,$IV448+22),"")</f>
      </c>
      <c r="HJ448">
        <f>IF($IW448&gt;=23,INDEX($GL:$GL,$IV448+23),"")</f>
      </c>
      <c r="HK448">
        <f>IF($IW448&gt;=24,INDEX($GL:$GL,$IV448+24),"")</f>
      </c>
      <c r="HL448">
        <f>IF($IW448&gt;=25,INDEX($GL:$GL,$IV448+25),"")</f>
      </c>
      <c r="HM448">
        <f>IF($IW448&gt;=26,INDEX($GL:$GL,$IV448+26),"")</f>
      </c>
      <c r="HN448">
        <f>IF($IW448&gt;=27,INDEX($GL:$GL,$IV448+27),"")</f>
      </c>
      <c r="HO448">
        <f>IF($IW448&gt;=28,INDEX($GL:$GL,$IV448+28),"")</f>
      </c>
      <c r="HP448">
        <f>IF($IW448&gt;=29,INDEX($GL:$GL,$IV448+29),"")</f>
      </c>
      <c r="HQ448">
        <f>IF($IW448&gt;=30,INDEX($GL:$GL,$IV448+30),"")</f>
      </c>
      <c r="HR448">
        <f>IF($IW448&gt;=31,INDEX($GL:$GL,$IV448+31),"")</f>
      </c>
      <c r="HS448">
        <f>IF($IW448&gt;=32,INDEX($GL:$GL,$IV448+32),"")</f>
      </c>
      <c r="HT448">
        <f>IF($IW448&gt;=33,INDEX($GL:$GL,$IV448+33),"")</f>
      </c>
      <c r="HU448">
        <f>IF($IW448&gt;=34,INDEX($GL:$GL,$IV448+34),"")</f>
      </c>
      <c r="HV448">
        <f>IF($IW448&gt;=35,INDEX($GL:$GL,$IV448+35),"")</f>
      </c>
      <c r="HW448">
        <f>IF($IW448&gt;=36,INDEX($GL:$GL,$IV448+36),"")</f>
      </c>
      <c r="HX448">
        <f>IF($IW448&gt;=37,INDEX($GL:$GL,$IV448+37),"")</f>
      </c>
      <c r="HY448">
        <f>IF($IW448&gt;=38,INDEX($GL:$GL,$IV448+38),"")</f>
      </c>
      <c r="HZ448">
        <f>IF($IW448&gt;=39,INDEX($GL:$GL,$IV448+39),"")</f>
      </c>
      <c r="IA448">
        <f>IF($IW448&gt;=40,INDEX($GL:$GL,$IV448+40),"")</f>
      </c>
      <c r="IB448">
        <f>IF($IW448&gt;=41,INDEX($GL:$GL,$IV448+41),"")</f>
      </c>
      <c r="IC448">
        <f>IF($IW448&gt;=42,INDEX($GL:$GL,$IV448+42),"")</f>
      </c>
      <c r="ID448">
        <f>IF($IW448&gt;=43,INDEX($GL:$GL,$IV448+43),"")</f>
      </c>
      <c r="IE448">
        <f>IF($IW448&gt;=44,INDEX($GL:$GL,$IV448+44),"")</f>
      </c>
      <c r="IF448">
        <f>IF($IW448&gt;=45,INDEX($GL:$GL,$IV448+45),"")</f>
      </c>
      <c r="IG448">
        <f>IF($IW448&gt;=46,INDEX($GL:$GL,$IV448+46),"")</f>
      </c>
      <c r="IH448">
        <f>IF($IW448&gt;=47,INDEX($GL:$GL,$IV448+47),"")</f>
      </c>
      <c r="II448">
        <f>IF($IW448&gt;=48,INDEX($GL:$GL,$IV448+48),"")</f>
      </c>
      <c r="IJ448">
        <f>IF($IW448&gt;=49,INDEX($GL:$GL,$IV448+49),"")</f>
      </c>
      <c r="IK448">
        <f>IF($IW448&gt;=50,INDEX($GL:$GL,$IV448+50),"")</f>
      </c>
      <c r="IL448">
        <f>IF($IW448&gt;=51,INDEX($GL:$GL,$IV448+51),"")</f>
      </c>
      <c r="IM448">
        <f>IF($IW448&gt;=52,INDEX($GL:$GL,$IV448+52),"")</f>
      </c>
      <c r="IN448">
        <f>IF($IW448&gt;=53,INDEX($GL:$GL,$IV448+53),"")</f>
      </c>
      <c r="IO448">
        <f>IF($IW448&gt;=54,INDEX($GL:$GL,$IV448+54),"")</f>
      </c>
      <c r="IP448">
        <f>IF($IW448&gt;=55,INDEX($GL:$GL,$IV448+55),"")</f>
      </c>
      <c r="IQ448">
        <f>IF($IW448&gt;=56,INDEX($GL:$GL,$IV448+56),"")</f>
      </c>
      <c r="IR448">
        <f>IF($IW448&gt;=57,INDEX($GL:$GL,$IV448+57),"")</f>
      </c>
      <c r="IS448">
        <f>IF($IW448&gt;=58,INDEX($GL:$GL,$IV448+58),"")</f>
      </c>
      <c r="IT448">
        <f>IF($IW448&gt;=59,INDEX($GL:$GL,$IV448+59),"")</f>
      </c>
      <c r="IU448">
        <f>IF($IW448&gt;=60,INDEX($GL:$GL,$IV448+60),"")</f>
      </c>
      <c r="IV448">
        <f>IFERROR(MATCH($GK448,$GL$2:$GL$324,0)+1,0)</f>
      </c>
      <c r="IW448">
        <f>IFERROR(INDEX($GM$2:$GM$324,MATCH($GK448,$GL$2:$GL$324,0)),0)</f>
      </c>
      <c r="IX448" t="s">
        <v>34</v>
      </c>
      <c r="IY448" t="s">
        <v>34</v>
      </c>
    </row>
    <row r="449" spans="1:259" x14ac:dyDescent="0.25">
      <c r="K449">
        <f>IF(OR($N449="",$J449=""),"",IFERROR($N449/$J449,0))</f>
      </c>
      <c r="L449">
        <f>IF($N449="","",
SUM($M449,$O449,$T449,$P449,$R449)*
(1-IF($U449="",0,VALUE($U449)/100)))</f>
      </c>
      <c r="M449">
        <f>IF($N449="","",$N449)</f>
      </c>
      <c r="O449">
        <f>IF($N449="","",
IF($H449="","",
IF(ISNUMBER(SEARCH("exempt",LOWER($H449))),0,
$N449*(VALUE(SUBSTITUTE($H449,"%",""))/100))))</f>
      </c>
      <c r="V449">
        <f>IFERROR(IF(FIND(" - ",$E449)&gt;0,MID($E449,FIND(" - ",$E449)+3,LEN($E449)),""),"")</f>
      </c>
      <c r="AE449" t="s">
        <v>1030</v>
      </c>
      <c r="AJ449">
        <f>IFERROR(LEFT($E449,FIND(" - ",$E449)-1),$E449)</f>
      </c>
      <c r="AM449">
        <f>IF($CB449&gt;=1,INDEX($AK:$AK,$CA449+1),"")</f>
      </c>
      <c r="AN449">
        <f>IF($CB449&gt;=2,INDEX($AK:$AK,$CA449+2),"")</f>
      </c>
      <c r="AO449">
        <f>IF($CB449&gt;=3,INDEX($AK:$AK,$CA449+3),"")</f>
      </c>
      <c r="AP449">
        <f>IF($CB449&gt;=4,INDEX($AK:$AK,$CA449+4),"")</f>
      </c>
      <c r="AQ449">
        <f>IF($CB449&gt;=5,INDEX($AK:$AK,$CA449+5),"")</f>
      </c>
      <c r="AR449">
        <f>IF($CB449&gt;=6,INDEX($AK:$AK,$CA449+6),"")</f>
      </c>
      <c r="AS449">
        <f>IF($CB449&gt;=7,INDEX($AK:$AK,$CA449+7),"")</f>
      </c>
      <c r="AT449">
        <f>IF($CB449&gt;=8,INDEX($AK:$AK,$CA449+8),"")</f>
      </c>
      <c r="AU449">
        <f>IF($CB449&gt;=9,INDEX($AK:$AK,$CA449+9),"")</f>
      </c>
      <c r="AV449">
        <f>IF($CB449&gt;=10,INDEX($AK:$AK,$CA449+10),"")</f>
      </c>
      <c r="AW449">
        <f>IF($CB449&gt;=11,INDEX($AK:$AK,$CA449+11),"")</f>
      </c>
      <c r="AX449">
        <f>IF($CB449&gt;=12,INDEX($AK:$AK,$CA449+12),"")</f>
      </c>
      <c r="AY449">
        <f>IF($CB449&gt;=13,INDEX($AK:$AK,$CA449+13),"")</f>
      </c>
      <c r="AZ449">
        <f>IF($CB449&gt;=14,INDEX($AK:$AK,$CA449+14),"")</f>
      </c>
      <c r="BA449">
        <f>IF($CB449&gt;=15,INDEX($AK:$AK,$CA449+15),"")</f>
      </c>
      <c r="BB449">
        <f>IF($CB449&gt;=16,INDEX($AK:$AK,$CA449+16),"")</f>
      </c>
      <c r="BC449">
        <f>IF($CB449&gt;=17,INDEX($AK:$AK,$CA449+17),"")</f>
      </c>
      <c r="BD449">
        <f>IF($CB449&gt;=18,INDEX($AK:$AK,$CA449+18),"")</f>
      </c>
      <c r="BE449">
        <f>IF($CB449&gt;=19,INDEX($AK:$AK,$CA449+19),"")</f>
      </c>
      <c r="BF449">
        <f>IF($CB449&gt;=20,INDEX($AK:$AK,$CA449+20),"")</f>
      </c>
      <c r="BG449">
        <f>IF($CB449&gt;=21,INDEX($AK:$AK,$CA449+21),"")</f>
      </c>
      <c r="BH449">
        <f>IF($CB449&gt;=22,INDEX($AK:$AK,$CA449+22),"")</f>
      </c>
      <c r="BI449">
        <f>IF($CB449&gt;=23,INDEX($AK:$AK,$CA449+23),"")</f>
      </c>
      <c r="BJ449">
        <f>IF($CB449&gt;=24,INDEX($AK:$AK,$CA449+24),"")</f>
      </c>
      <c r="BK449">
        <f>IF($CB449&gt;=25,INDEX($AK:$AK,$CA449+25),"")</f>
      </c>
      <c r="BL449">
        <f>IF($CB449&gt;=26,INDEX($AK:$AK,$CA449+26),"")</f>
      </c>
      <c r="BM449">
        <f>IF($CB449&gt;=27,INDEX($AK:$AK,$CA449+27),"")</f>
      </c>
      <c r="BN449">
        <f>IF($CB449&gt;=28,INDEX($AK:$AK,$CA449+28),"")</f>
      </c>
      <c r="BO449">
        <f>IF($CB449&gt;=29,INDEX($AK:$AK,$CA449+29),"")</f>
      </c>
      <c r="BP449">
        <f>IF($CB449&gt;=30,INDEX($AK:$AK,$CA449+30),"")</f>
      </c>
      <c r="BQ449">
        <f>IF($CB449&gt;=31,INDEX($AK:$AK,$CA449+31),"")</f>
      </c>
      <c r="BR449">
        <f>IF($CB449&gt;=32,INDEX($AK:$AK,$CA449+32),"")</f>
      </c>
      <c r="BS449">
        <f>IF($CB449&gt;=33,INDEX($AK:$AK,$CA449+33),"")</f>
      </c>
      <c r="BT449">
        <f>IF($CB449&gt;=34,INDEX($AK:$AK,$CA449+34),"")</f>
      </c>
      <c r="BU449">
        <f>IF($CB449&gt;=35,INDEX($AK:$AK,$CA449+35),"")</f>
      </c>
      <c r="BV449">
        <f>IF($CB449&gt;=36,INDEX($AK:$AK,$CA449+36),"")</f>
      </c>
      <c r="BW449">
        <f>IF($CB449&gt;=37,INDEX($AK:$AK,$CA449+37),"")</f>
      </c>
      <c r="BX449">
        <f>IF($CB449&gt;=38,INDEX($AK:$AK,$CA449+38),"")</f>
      </c>
      <c r="BY449">
        <f>IF($CB449&gt;=39,INDEX($AK:$AK,$CA449+39),"")</f>
      </c>
      <c r="BZ449">
        <f>IF($CB449&gt;=40,INDEX($AK:$AK,$CA449+40),"")</f>
      </c>
      <c r="CA449">
        <f>IFERROR(MATCH($AJ449,$AK$2:$AK$134,0)+1,0)</f>
      </c>
      <c r="CB449">
        <f>IFERROR(INDEX($AL$2:$AL$134,MATCH($AJ449,$AK$2:$AK$134,0)),0)</f>
      </c>
      <c r="CC449">
        <f>IFERROR(LEFT($F449,FIND(" - ",$F449)-1),$F449)</f>
      </c>
      <c r="CF449">
        <f>IF($DA449&gt;=1,INDEX($CD:$CD,$CZ449+1),"")</f>
      </c>
      <c r="CG449">
        <f>IF($DA449&gt;=2,INDEX($CD:$CD,$CZ449+2),"")</f>
      </c>
      <c r="CH449">
        <f>IF($DA449&gt;=3,INDEX($CD:$CD,$CZ449+3),"")</f>
      </c>
      <c r="CI449">
        <f>IF($DA449&gt;=4,INDEX($CD:$CD,$CZ449+4),"")</f>
      </c>
      <c r="CJ449">
        <f>IF($DA449&gt;=5,INDEX($CD:$CD,$CZ449+5),"")</f>
      </c>
      <c r="CK449">
        <f>IF($DA449&gt;=6,INDEX($CD:$CD,$CZ449+6),"")</f>
      </c>
      <c r="CL449">
        <f>IF($DA449&gt;=7,INDEX($CD:$CD,$CZ449+7),"")</f>
      </c>
      <c r="CM449">
        <f>IF($DA449&gt;=8,INDEX($CD:$CD,$CZ449+8),"")</f>
      </c>
      <c r="CN449">
        <f>IF($DA449&gt;=9,INDEX($CD:$CD,$CZ449+9),"")</f>
      </c>
      <c r="CO449">
        <f>IF($DA449&gt;=10,INDEX($CD:$CD,$CZ449+10),"")</f>
      </c>
      <c r="CP449">
        <f>IF($DA449&gt;=11,INDEX($CD:$CD,$CZ449+11),"")</f>
      </c>
      <c r="CQ449">
        <f>IF($DA449&gt;=12,INDEX($CD:$CD,$CZ449+12),"")</f>
      </c>
      <c r="CR449">
        <f>IF($DA449&gt;=13,INDEX($CD:$CD,$CZ449+13),"")</f>
      </c>
      <c r="CS449">
        <f>IF($DA449&gt;=14,INDEX($CD:$CD,$CZ449+14),"")</f>
      </c>
      <c r="CT449">
        <f>IF($DA449&gt;=15,INDEX($CD:$CD,$CZ449+15),"")</f>
      </c>
      <c r="CU449">
        <f>IF($DA449&gt;=16,INDEX($CD:$CD,$CZ449+16),"")</f>
      </c>
      <c r="CV449">
        <f>IF($DA449&gt;=17,INDEX($CD:$CD,$CZ449+17),"")</f>
      </c>
      <c r="CW449">
        <f>IF($DA449&gt;=18,INDEX($CD:$CD,$CZ449+18),"")</f>
      </c>
      <c r="CX449">
        <f>IF($DA449&gt;=19,INDEX($CD:$CD,$CZ449+19),"")</f>
      </c>
      <c r="CY449">
        <f>IF($DA449&gt;=20,INDEX($CD:$CD,$CZ449+20),"")</f>
      </c>
      <c r="CZ449">
        <f>IFERROR(MATCH($CC449,$CD$2:$CD$263,0)+1,0)</f>
      </c>
      <c r="DA449">
        <f>IFERROR(INDEX($CE$2:$CE$263,MATCH($CC449,$CD$2:$CD$263,0)),0)</f>
      </c>
      <c r="DB449">
        <f>IFERROR(INDEX($AI:$AI,MATCH($H449,$AH:$AH,0))&amp;"","")</f>
      </c>
      <c r="DF449">
        <f>IF($GI449&gt;=1,INDEX($DC:$DC,$GH449+1),"")</f>
      </c>
      <c r="DG449">
        <f>IF($GI449&gt;=2,INDEX($DC:$DC,$GH449+2),"")</f>
      </c>
      <c r="DH449">
        <f>IF($GI449&gt;=3,INDEX($DC:$DC,$GH449+3),"")</f>
      </c>
      <c r="DI449">
        <f>IF($GI449&gt;=4,INDEX($DC:$DC,$GH449+4),"")</f>
      </c>
      <c r="DJ449">
        <f>IF($GI449&gt;=5,INDEX($DC:$DC,$GH449+5),"")</f>
      </c>
      <c r="DK449">
        <f>IF($GI449&gt;=6,INDEX($DC:$DC,$GH449+6),"")</f>
      </c>
      <c r="DL449">
        <f>IF($GI449&gt;=7,INDEX($DC:$DC,$GH449+7),"")</f>
      </c>
      <c r="DM449">
        <f>IF($GI449&gt;=8,INDEX($DC:$DC,$GH449+8),"")</f>
      </c>
      <c r="DN449">
        <f>IF($GI449&gt;=9,INDEX($DC:$DC,$GH449+9),"")</f>
      </c>
      <c r="DO449">
        <f>IF($GI449&gt;=10,INDEX($DC:$DC,$GH449+10),"")</f>
      </c>
      <c r="DP449">
        <f>IF($GI449&gt;=11,INDEX($DC:$DC,$GH449+11),"")</f>
      </c>
      <c r="DQ449">
        <f>IF($GI449&gt;=12,INDEX($DC:$DC,$GH449+12),"")</f>
      </c>
      <c r="DR449">
        <f>IF($GI449&gt;=13,INDEX($DC:$DC,$GH449+13),"")</f>
      </c>
      <c r="DS449">
        <f>IF($GI449&gt;=14,INDEX($DC:$DC,$GH449+14),"")</f>
      </c>
      <c r="DT449">
        <f>IF($GI449&gt;=15,INDEX($DC:$DC,$GH449+15),"")</f>
      </c>
      <c r="DU449">
        <f>IF($GI449&gt;=16,INDEX($DC:$DC,$GH449+16),"")</f>
      </c>
      <c r="DV449">
        <f>IF($GI449&gt;=17,INDEX($DC:$DC,$GH449+17),"")</f>
      </c>
      <c r="DW449">
        <f>IF($GI449&gt;=18,INDEX($DC:$DC,$GH449+18),"")</f>
      </c>
      <c r="DX449">
        <f>IF($GI449&gt;=19,INDEX($DC:$DC,$GH449+19),"")</f>
      </c>
      <c r="DY449">
        <f>IF($GI449&gt;=20,INDEX($DC:$DC,$GH449+20),"")</f>
      </c>
      <c r="DZ449">
        <f>IF($GI449&gt;=21,INDEX($DC:$DC,$GH449+21),"")</f>
      </c>
      <c r="EA449">
        <f>IF($GI449&gt;=22,INDEX($DC:$DC,$GH449+22),"")</f>
      </c>
      <c r="EB449">
        <f>IF($GI449&gt;=23,INDEX($DC:$DC,$GH449+23),"")</f>
      </c>
      <c r="EC449">
        <f>IF($GI449&gt;=24,INDEX($DC:$DC,$GH449+24),"")</f>
      </c>
      <c r="ED449">
        <f>IF($GI449&gt;=25,INDEX($DC:$DC,$GH449+25),"")</f>
      </c>
      <c r="EE449">
        <f>IF($GI449&gt;=26,INDEX($DC:$DC,$GH449+26),"")</f>
      </c>
      <c r="EF449">
        <f>IF($GI449&gt;=27,INDEX($DC:$DC,$GH449+27),"")</f>
      </c>
      <c r="EG449">
        <f>IF($GI449&gt;=28,INDEX($DC:$DC,$GH449+28),"")</f>
      </c>
      <c r="EH449">
        <f>IF($GI449&gt;=29,INDEX($DC:$DC,$GH449+29),"")</f>
      </c>
      <c r="EI449">
        <f>IF($GI449&gt;=30,INDEX($DC:$DC,$GH449+30),"")</f>
      </c>
      <c r="EJ449">
        <f>IF($GI449&gt;=31,INDEX($DC:$DC,$GH449+31),"")</f>
      </c>
      <c r="EK449">
        <f>IF($GI449&gt;=32,INDEX($DC:$DC,$GH449+32),"")</f>
      </c>
      <c r="EL449">
        <f>IF($GI449&gt;=33,INDEX($DC:$DC,$GH449+33),"")</f>
      </c>
      <c r="EM449">
        <f>IF($GI449&gt;=34,INDEX($DC:$DC,$GH449+34),"")</f>
      </c>
      <c r="EN449">
        <f>IF($GI449&gt;=35,INDEX($DC:$DC,$GH449+35),"")</f>
      </c>
      <c r="EO449">
        <f>IF($GI449&gt;=36,INDEX($DC:$DC,$GH449+36),"")</f>
      </c>
      <c r="EP449">
        <f>IF($GI449&gt;=37,INDEX($DC:$DC,$GH449+37),"")</f>
      </c>
      <c r="EQ449">
        <f>IF($GI449&gt;=38,INDEX($DC:$DC,$GH449+38),"")</f>
      </c>
      <c r="ER449">
        <f>IF($GI449&gt;=39,INDEX($DC:$DC,$GH449+39),"")</f>
      </c>
      <c r="ES449">
        <f>IF($GI449&gt;=40,INDEX($DC:$DC,$GH449+40),"")</f>
      </c>
      <c r="ET449">
        <f>IF($GI449&gt;=1,INDEX($DD:$DD,$GH449+1),"")</f>
      </c>
      <c r="EU449">
        <f>IF($GI449&gt;=2,INDEX($DD:$DD,$GH449+2),"")</f>
      </c>
      <c r="EV449">
        <f>IF($GI449&gt;=3,INDEX($DD:$DD,$GH449+3),"")</f>
      </c>
      <c r="EW449">
        <f>IF($GI449&gt;=4,INDEX($DD:$DD,$GH449+4),"")</f>
      </c>
      <c r="EX449">
        <f>IF($GI449&gt;=5,INDEX($DD:$DD,$GH449+5),"")</f>
      </c>
      <c r="EY449">
        <f>IF($GI449&gt;=6,INDEX($DD:$DD,$GH449+6),"")</f>
      </c>
      <c r="EZ449">
        <f>IF($GI449&gt;=7,INDEX($DD:$DD,$GH449+7),"")</f>
      </c>
      <c r="FA449">
        <f>IF($GI449&gt;=8,INDEX($DD:$DD,$GH449+8),"")</f>
      </c>
      <c r="FB449">
        <f>IF($GI449&gt;=9,INDEX($DD:$DD,$GH449+9),"")</f>
      </c>
      <c r="FC449">
        <f>IF($GI449&gt;=10,INDEX($DD:$DD,$GH449+10),"")</f>
      </c>
      <c r="FD449">
        <f>IF($GI449&gt;=11,INDEX($DD:$DD,$GH449+11),"")</f>
      </c>
      <c r="FE449">
        <f>IF($GI449&gt;=12,INDEX($DD:$DD,$GH449+12),"")</f>
      </c>
      <c r="FF449">
        <f>IF($GI449&gt;=13,INDEX($DD:$DD,$GH449+13),"")</f>
      </c>
      <c r="FG449">
        <f>IF($GI449&gt;=14,INDEX($DD:$DD,$GH449+14),"")</f>
      </c>
      <c r="FH449">
        <f>IF($GI449&gt;=15,INDEX($DD:$DD,$GH449+15),"")</f>
      </c>
      <c r="FI449">
        <f>IF($GI449&gt;=16,INDEX($DD:$DD,$GH449+16),"")</f>
      </c>
      <c r="FJ449">
        <f>IF($GI449&gt;=17,INDEX($DD:$DD,$GH449+17),"")</f>
      </c>
      <c r="FK449">
        <f>IF($GI449&gt;=18,INDEX($DD:$DD,$GH449+18),"")</f>
      </c>
      <c r="FL449">
        <f>IF($GI449&gt;=19,INDEX($DD:$DD,$GH449+19),"")</f>
      </c>
      <c r="FM449">
        <f>IF($GI449&gt;=20,INDEX($DD:$DD,$GH449+20),"")</f>
      </c>
      <c r="FN449">
        <f>IF($GI449&gt;=21,INDEX($DD:$DD,$GH449+21),"")</f>
      </c>
      <c r="FO449">
        <f>IF($GI449&gt;=22,INDEX($DD:$DD,$GH449+22),"")</f>
      </c>
      <c r="FP449">
        <f>IF($GI449&gt;=23,INDEX($DD:$DD,$GH449+23),"")</f>
      </c>
      <c r="FQ449">
        <f>IF($GI449&gt;=24,INDEX($DD:$DD,$GH449+24),"")</f>
      </c>
      <c r="FR449">
        <f>IF($GI449&gt;=25,INDEX($DD:$DD,$GH449+25),"")</f>
      </c>
      <c r="FS449">
        <f>IF($GI449&gt;=26,INDEX($DD:$DD,$GH449+26),"")</f>
      </c>
      <c r="FT449">
        <f>IF($GI449&gt;=27,INDEX($DD:$DD,$GH449+27),"")</f>
      </c>
      <c r="FU449">
        <f>IF($GI449&gt;=28,INDEX($DD:$DD,$GH449+28),"")</f>
      </c>
      <c r="FV449">
        <f>IF($GI449&gt;=29,INDEX($DD:$DD,$GH449+29),"")</f>
      </c>
      <c r="FW449">
        <f>IF($GI449&gt;=30,INDEX($DD:$DD,$GH449+30),"")</f>
      </c>
      <c r="FX449">
        <f>IF($GI449&gt;=31,INDEX($DD:$DD,$GH449+31),"")</f>
      </c>
      <c r="FY449">
        <f>IF($GI449&gt;=32,INDEX($DD:$DD,$GH449+32),"")</f>
      </c>
      <c r="FZ449">
        <f>IF($GI449&gt;=33,INDEX($DD:$DD,$GH449+33),"")</f>
      </c>
      <c r="GA449">
        <f>IF($GI449&gt;=34,INDEX($DD:$DD,$GH449+34),"")</f>
      </c>
      <c r="GB449">
        <f>IF($GI449&gt;=35,INDEX($DD:$DD,$GH449+35),"")</f>
      </c>
      <c r="GC449">
        <f>IF($GI449&gt;=36,INDEX($DD:$DD,$GH449+36),"")</f>
      </c>
      <c r="GD449">
        <f>IF($GI449&gt;=37,INDEX($DD:$DD,$GH449+37),"")</f>
      </c>
      <c r="GE449">
        <f>IF($GI449&gt;=38,INDEX($DD:$DD,$GH449+38),"")</f>
      </c>
      <c r="GF449">
        <f>IF($GI449&gt;=39,INDEX($DD:$DD,$GH449+39),"")</f>
      </c>
      <c r="GG449">
        <f>IF($GI449&gt;=40,INDEX($DD:$DD,$GH449+40),"")</f>
      </c>
      <c r="GH449">
        <f>IFERROR(MATCH($DB449,$DC$2:$DC$148,0)+1,0)</f>
      </c>
      <c r="GI449">
        <f>IFERROR(INDEX($DE$2:$DE$148,MATCH($DB449,$DC$2:$DC$148,0)),0)</f>
      </c>
      <c r="GJ449">
        <f>IFERROR(MATCH($S449,$DF$449:$ES$449,0),0)</f>
      </c>
      <c r="GK449">
        <f>IF($GJ449&gt;0,INDEX($ET$449:$GG$449,$GJ449),"")</f>
      </c>
      <c r="GN449">
        <f>IF($IW449&gt;=1,INDEX($GL:$GL,$IV449+1),"")</f>
      </c>
      <c r="GO449">
        <f>IF($IW449&gt;=2,INDEX($GL:$GL,$IV449+2),"")</f>
      </c>
      <c r="GP449">
        <f>IF($IW449&gt;=3,INDEX($GL:$GL,$IV449+3),"")</f>
      </c>
      <c r="GQ449">
        <f>IF($IW449&gt;=4,INDEX($GL:$GL,$IV449+4),"")</f>
      </c>
      <c r="GR449">
        <f>IF($IW449&gt;=5,INDEX($GL:$GL,$IV449+5),"")</f>
      </c>
      <c r="GS449">
        <f>IF($IW449&gt;=6,INDEX($GL:$GL,$IV449+6),"")</f>
      </c>
      <c r="GT449">
        <f>IF($IW449&gt;=7,INDEX($GL:$GL,$IV449+7),"")</f>
      </c>
      <c r="GU449">
        <f>IF($IW449&gt;=8,INDEX($GL:$GL,$IV449+8),"")</f>
      </c>
      <c r="GV449">
        <f>IF($IW449&gt;=9,INDEX($GL:$GL,$IV449+9),"")</f>
      </c>
      <c r="GW449">
        <f>IF($IW449&gt;=10,INDEX($GL:$GL,$IV449+10),"")</f>
      </c>
      <c r="GX449">
        <f>IF($IW449&gt;=11,INDEX($GL:$GL,$IV449+11),"")</f>
      </c>
      <c r="GY449">
        <f>IF($IW449&gt;=12,INDEX($GL:$GL,$IV449+12),"")</f>
      </c>
      <c r="GZ449">
        <f>IF($IW449&gt;=13,INDEX($GL:$GL,$IV449+13),"")</f>
      </c>
      <c r="HA449">
        <f>IF($IW449&gt;=14,INDEX($GL:$GL,$IV449+14),"")</f>
      </c>
      <c r="HB449">
        <f>IF($IW449&gt;=15,INDEX($GL:$GL,$IV449+15),"")</f>
      </c>
      <c r="HC449">
        <f>IF($IW449&gt;=16,INDEX($GL:$GL,$IV449+16),"")</f>
      </c>
      <c r="HD449">
        <f>IF($IW449&gt;=17,INDEX($GL:$GL,$IV449+17),"")</f>
      </c>
      <c r="HE449">
        <f>IF($IW449&gt;=18,INDEX($GL:$GL,$IV449+18),"")</f>
      </c>
      <c r="HF449">
        <f>IF($IW449&gt;=19,INDEX($GL:$GL,$IV449+19),"")</f>
      </c>
      <c r="HG449">
        <f>IF($IW449&gt;=20,INDEX($GL:$GL,$IV449+20),"")</f>
      </c>
      <c r="HH449">
        <f>IF($IW449&gt;=21,INDEX($GL:$GL,$IV449+21),"")</f>
      </c>
      <c r="HI449">
        <f>IF($IW449&gt;=22,INDEX($GL:$GL,$IV449+22),"")</f>
      </c>
      <c r="HJ449">
        <f>IF($IW449&gt;=23,INDEX($GL:$GL,$IV449+23),"")</f>
      </c>
      <c r="HK449">
        <f>IF($IW449&gt;=24,INDEX($GL:$GL,$IV449+24),"")</f>
      </c>
      <c r="HL449">
        <f>IF($IW449&gt;=25,INDEX($GL:$GL,$IV449+25),"")</f>
      </c>
      <c r="HM449">
        <f>IF($IW449&gt;=26,INDEX($GL:$GL,$IV449+26),"")</f>
      </c>
      <c r="HN449">
        <f>IF($IW449&gt;=27,INDEX($GL:$GL,$IV449+27),"")</f>
      </c>
      <c r="HO449">
        <f>IF($IW449&gt;=28,INDEX($GL:$GL,$IV449+28),"")</f>
      </c>
      <c r="HP449">
        <f>IF($IW449&gt;=29,INDEX($GL:$GL,$IV449+29),"")</f>
      </c>
      <c r="HQ449">
        <f>IF($IW449&gt;=30,INDEX($GL:$GL,$IV449+30),"")</f>
      </c>
      <c r="HR449">
        <f>IF($IW449&gt;=31,INDEX($GL:$GL,$IV449+31),"")</f>
      </c>
      <c r="HS449">
        <f>IF($IW449&gt;=32,INDEX($GL:$GL,$IV449+32),"")</f>
      </c>
      <c r="HT449">
        <f>IF($IW449&gt;=33,INDEX($GL:$GL,$IV449+33),"")</f>
      </c>
      <c r="HU449">
        <f>IF($IW449&gt;=34,INDEX($GL:$GL,$IV449+34),"")</f>
      </c>
      <c r="HV449">
        <f>IF($IW449&gt;=35,INDEX($GL:$GL,$IV449+35),"")</f>
      </c>
      <c r="HW449">
        <f>IF($IW449&gt;=36,INDEX($GL:$GL,$IV449+36),"")</f>
      </c>
      <c r="HX449">
        <f>IF($IW449&gt;=37,INDEX($GL:$GL,$IV449+37),"")</f>
      </c>
      <c r="HY449">
        <f>IF($IW449&gt;=38,INDEX($GL:$GL,$IV449+38),"")</f>
      </c>
      <c r="HZ449">
        <f>IF($IW449&gt;=39,INDEX($GL:$GL,$IV449+39),"")</f>
      </c>
      <c r="IA449">
        <f>IF($IW449&gt;=40,INDEX($GL:$GL,$IV449+40),"")</f>
      </c>
      <c r="IB449">
        <f>IF($IW449&gt;=41,INDEX($GL:$GL,$IV449+41),"")</f>
      </c>
      <c r="IC449">
        <f>IF($IW449&gt;=42,INDEX($GL:$GL,$IV449+42),"")</f>
      </c>
      <c r="ID449">
        <f>IF($IW449&gt;=43,INDEX($GL:$GL,$IV449+43),"")</f>
      </c>
      <c r="IE449">
        <f>IF($IW449&gt;=44,INDEX($GL:$GL,$IV449+44),"")</f>
      </c>
      <c r="IF449">
        <f>IF($IW449&gt;=45,INDEX($GL:$GL,$IV449+45),"")</f>
      </c>
      <c r="IG449">
        <f>IF($IW449&gt;=46,INDEX($GL:$GL,$IV449+46),"")</f>
      </c>
      <c r="IH449">
        <f>IF($IW449&gt;=47,INDEX($GL:$GL,$IV449+47),"")</f>
      </c>
      <c r="II449">
        <f>IF($IW449&gt;=48,INDEX($GL:$GL,$IV449+48),"")</f>
      </c>
      <c r="IJ449">
        <f>IF($IW449&gt;=49,INDEX($GL:$GL,$IV449+49),"")</f>
      </c>
      <c r="IK449">
        <f>IF($IW449&gt;=50,INDEX($GL:$GL,$IV449+50),"")</f>
      </c>
      <c r="IL449">
        <f>IF($IW449&gt;=51,INDEX($GL:$GL,$IV449+51),"")</f>
      </c>
      <c r="IM449">
        <f>IF($IW449&gt;=52,INDEX($GL:$GL,$IV449+52),"")</f>
      </c>
      <c r="IN449">
        <f>IF($IW449&gt;=53,INDEX($GL:$GL,$IV449+53),"")</f>
      </c>
      <c r="IO449">
        <f>IF($IW449&gt;=54,INDEX($GL:$GL,$IV449+54),"")</f>
      </c>
      <c r="IP449">
        <f>IF($IW449&gt;=55,INDEX($GL:$GL,$IV449+55),"")</f>
      </c>
      <c r="IQ449">
        <f>IF($IW449&gt;=56,INDEX($GL:$GL,$IV449+56),"")</f>
      </c>
      <c r="IR449">
        <f>IF($IW449&gt;=57,INDEX($GL:$GL,$IV449+57),"")</f>
      </c>
      <c r="IS449">
        <f>IF($IW449&gt;=58,INDEX($GL:$GL,$IV449+58),"")</f>
      </c>
      <c r="IT449">
        <f>IF($IW449&gt;=59,INDEX($GL:$GL,$IV449+59),"")</f>
      </c>
      <c r="IU449">
        <f>IF($IW449&gt;=60,INDEX($GL:$GL,$IV449+60),"")</f>
      </c>
      <c r="IV449">
        <f>IFERROR(MATCH($GK449,$GL$2:$GL$324,0)+1,0)</f>
      </c>
      <c r="IW449">
        <f>IFERROR(INDEX($GM$2:$GM$324,MATCH($GK449,$GL$2:$GL$324,0)),0)</f>
      </c>
      <c r="IX449" t="s">
        <v>34</v>
      </c>
      <c r="IY449" t="s">
        <v>34</v>
      </c>
    </row>
    <row r="450" spans="1:259" x14ac:dyDescent="0.25">
      <c r="K450">
        <f>IF(OR($N450="",$J450=""),"",IFERROR($N450/$J450,0))</f>
      </c>
      <c r="L450">
        <f>IF($N450="","",
SUM($M450,$O450,$T450,$P450,$R450)*
(1-IF($U450="",0,VALUE($U450)/100)))</f>
      </c>
      <c r="M450">
        <f>IF($N450="","",$N450)</f>
      </c>
      <c r="O450">
        <f>IF($N450="","",
IF($H450="","",
IF(ISNUMBER(SEARCH("exempt",LOWER($H450))),0,
$N450*(VALUE(SUBSTITUTE($H450,"%",""))/100))))</f>
      </c>
      <c r="V450">
        <f>IFERROR(IF(FIND(" - ",$E450)&gt;0,MID($E450,FIND(" - ",$E450)+3,LEN($E450)),""),"")</f>
      </c>
      <c r="AE450" t="s">
        <v>1031</v>
      </c>
      <c r="AJ450">
        <f>IFERROR(LEFT($E450,FIND(" - ",$E450)-1),$E450)</f>
      </c>
      <c r="AM450">
        <f>IF($CB450&gt;=1,INDEX($AK:$AK,$CA450+1),"")</f>
      </c>
      <c r="AN450">
        <f>IF($CB450&gt;=2,INDEX($AK:$AK,$CA450+2),"")</f>
      </c>
      <c r="AO450">
        <f>IF($CB450&gt;=3,INDEX($AK:$AK,$CA450+3),"")</f>
      </c>
      <c r="AP450">
        <f>IF($CB450&gt;=4,INDEX($AK:$AK,$CA450+4),"")</f>
      </c>
      <c r="AQ450">
        <f>IF($CB450&gt;=5,INDEX($AK:$AK,$CA450+5),"")</f>
      </c>
      <c r="AR450">
        <f>IF($CB450&gt;=6,INDEX($AK:$AK,$CA450+6),"")</f>
      </c>
      <c r="AS450">
        <f>IF($CB450&gt;=7,INDEX($AK:$AK,$CA450+7),"")</f>
      </c>
      <c r="AT450">
        <f>IF($CB450&gt;=8,INDEX($AK:$AK,$CA450+8),"")</f>
      </c>
      <c r="AU450">
        <f>IF($CB450&gt;=9,INDEX($AK:$AK,$CA450+9),"")</f>
      </c>
      <c r="AV450">
        <f>IF($CB450&gt;=10,INDEX($AK:$AK,$CA450+10),"")</f>
      </c>
      <c r="AW450">
        <f>IF($CB450&gt;=11,INDEX($AK:$AK,$CA450+11),"")</f>
      </c>
      <c r="AX450">
        <f>IF($CB450&gt;=12,INDEX($AK:$AK,$CA450+12),"")</f>
      </c>
      <c r="AY450">
        <f>IF($CB450&gt;=13,INDEX($AK:$AK,$CA450+13),"")</f>
      </c>
      <c r="AZ450">
        <f>IF($CB450&gt;=14,INDEX($AK:$AK,$CA450+14),"")</f>
      </c>
      <c r="BA450">
        <f>IF($CB450&gt;=15,INDEX($AK:$AK,$CA450+15),"")</f>
      </c>
      <c r="BB450">
        <f>IF($CB450&gt;=16,INDEX($AK:$AK,$CA450+16),"")</f>
      </c>
      <c r="BC450">
        <f>IF($CB450&gt;=17,INDEX($AK:$AK,$CA450+17),"")</f>
      </c>
      <c r="BD450">
        <f>IF($CB450&gt;=18,INDEX($AK:$AK,$CA450+18),"")</f>
      </c>
      <c r="BE450">
        <f>IF($CB450&gt;=19,INDEX($AK:$AK,$CA450+19),"")</f>
      </c>
      <c r="BF450">
        <f>IF($CB450&gt;=20,INDEX($AK:$AK,$CA450+20),"")</f>
      </c>
      <c r="BG450">
        <f>IF($CB450&gt;=21,INDEX($AK:$AK,$CA450+21),"")</f>
      </c>
      <c r="BH450">
        <f>IF($CB450&gt;=22,INDEX($AK:$AK,$CA450+22),"")</f>
      </c>
      <c r="BI450">
        <f>IF($CB450&gt;=23,INDEX($AK:$AK,$CA450+23),"")</f>
      </c>
      <c r="BJ450">
        <f>IF($CB450&gt;=24,INDEX($AK:$AK,$CA450+24),"")</f>
      </c>
      <c r="BK450">
        <f>IF($CB450&gt;=25,INDEX($AK:$AK,$CA450+25),"")</f>
      </c>
      <c r="BL450">
        <f>IF($CB450&gt;=26,INDEX($AK:$AK,$CA450+26),"")</f>
      </c>
      <c r="BM450">
        <f>IF($CB450&gt;=27,INDEX($AK:$AK,$CA450+27),"")</f>
      </c>
      <c r="BN450">
        <f>IF($CB450&gt;=28,INDEX($AK:$AK,$CA450+28),"")</f>
      </c>
      <c r="BO450">
        <f>IF($CB450&gt;=29,INDEX($AK:$AK,$CA450+29),"")</f>
      </c>
      <c r="BP450">
        <f>IF($CB450&gt;=30,INDEX($AK:$AK,$CA450+30),"")</f>
      </c>
      <c r="BQ450">
        <f>IF($CB450&gt;=31,INDEX($AK:$AK,$CA450+31),"")</f>
      </c>
      <c r="BR450">
        <f>IF($CB450&gt;=32,INDEX($AK:$AK,$CA450+32),"")</f>
      </c>
      <c r="BS450">
        <f>IF($CB450&gt;=33,INDEX($AK:$AK,$CA450+33),"")</f>
      </c>
      <c r="BT450">
        <f>IF($CB450&gt;=34,INDEX($AK:$AK,$CA450+34),"")</f>
      </c>
      <c r="BU450">
        <f>IF($CB450&gt;=35,INDEX($AK:$AK,$CA450+35),"")</f>
      </c>
      <c r="BV450">
        <f>IF($CB450&gt;=36,INDEX($AK:$AK,$CA450+36),"")</f>
      </c>
      <c r="BW450">
        <f>IF($CB450&gt;=37,INDEX($AK:$AK,$CA450+37),"")</f>
      </c>
      <c r="BX450">
        <f>IF($CB450&gt;=38,INDEX($AK:$AK,$CA450+38),"")</f>
      </c>
      <c r="BY450">
        <f>IF($CB450&gt;=39,INDEX($AK:$AK,$CA450+39),"")</f>
      </c>
      <c r="BZ450">
        <f>IF($CB450&gt;=40,INDEX($AK:$AK,$CA450+40),"")</f>
      </c>
      <c r="CA450">
        <f>IFERROR(MATCH($AJ450,$AK$2:$AK$134,0)+1,0)</f>
      </c>
      <c r="CB450">
        <f>IFERROR(INDEX($AL$2:$AL$134,MATCH($AJ450,$AK$2:$AK$134,0)),0)</f>
      </c>
      <c r="CC450">
        <f>IFERROR(LEFT($F450,FIND(" - ",$F450)-1),$F450)</f>
      </c>
      <c r="CF450">
        <f>IF($DA450&gt;=1,INDEX($CD:$CD,$CZ450+1),"")</f>
      </c>
      <c r="CG450">
        <f>IF($DA450&gt;=2,INDEX($CD:$CD,$CZ450+2),"")</f>
      </c>
      <c r="CH450">
        <f>IF($DA450&gt;=3,INDEX($CD:$CD,$CZ450+3),"")</f>
      </c>
      <c r="CI450">
        <f>IF($DA450&gt;=4,INDEX($CD:$CD,$CZ450+4),"")</f>
      </c>
      <c r="CJ450">
        <f>IF($DA450&gt;=5,INDEX($CD:$CD,$CZ450+5),"")</f>
      </c>
      <c r="CK450">
        <f>IF($DA450&gt;=6,INDEX($CD:$CD,$CZ450+6),"")</f>
      </c>
      <c r="CL450">
        <f>IF($DA450&gt;=7,INDEX($CD:$CD,$CZ450+7),"")</f>
      </c>
      <c r="CM450">
        <f>IF($DA450&gt;=8,INDEX($CD:$CD,$CZ450+8),"")</f>
      </c>
      <c r="CN450">
        <f>IF($DA450&gt;=9,INDEX($CD:$CD,$CZ450+9),"")</f>
      </c>
      <c r="CO450">
        <f>IF($DA450&gt;=10,INDEX($CD:$CD,$CZ450+10),"")</f>
      </c>
      <c r="CP450">
        <f>IF($DA450&gt;=11,INDEX($CD:$CD,$CZ450+11),"")</f>
      </c>
      <c r="CQ450">
        <f>IF($DA450&gt;=12,INDEX($CD:$CD,$CZ450+12),"")</f>
      </c>
      <c r="CR450">
        <f>IF($DA450&gt;=13,INDEX($CD:$CD,$CZ450+13),"")</f>
      </c>
      <c r="CS450">
        <f>IF($DA450&gt;=14,INDEX($CD:$CD,$CZ450+14),"")</f>
      </c>
      <c r="CT450">
        <f>IF($DA450&gt;=15,INDEX($CD:$CD,$CZ450+15),"")</f>
      </c>
      <c r="CU450">
        <f>IF($DA450&gt;=16,INDEX($CD:$CD,$CZ450+16),"")</f>
      </c>
      <c r="CV450">
        <f>IF($DA450&gt;=17,INDEX($CD:$CD,$CZ450+17),"")</f>
      </c>
      <c r="CW450">
        <f>IF($DA450&gt;=18,INDEX($CD:$CD,$CZ450+18),"")</f>
      </c>
      <c r="CX450">
        <f>IF($DA450&gt;=19,INDEX($CD:$CD,$CZ450+19),"")</f>
      </c>
      <c r="CY450">
        <f>IF($DA450&gt;=20,INDEX($CD:$CD,$CZ450+20),"")</f>
      </c>
      <c r="CZ450">
        <f>IFERROR(MATCH($CC450,$CD$2:$CD$263,0)+1,0)</f>
      </c>
      <c r="DA450">
        <f>IFERROR(INDEX($CE$2:$CE$263,MATCH($CC450,$CD$2:$CD$263,0)),0)</f>
      </c>
      <c r="DB450">
        <f>IFERROR(INDEX($AI:$AI,MATCH($H450,$AH:$AH,0))&amp;"","")</f>
      </c>
      <c r="DF450">
        <f>IF($GI450&gt;=1,INDEX($DC:$DC,$GH450+1),"")</f>
      </c>
      <c r="DG450">
        <f>IF($GI450&gt;=2,INDEX($DC:$DC,$GH450+2),"")</f>
      </c>
      <c r="DH450">
        <f>IF($GI450&gt;=3,INDEX($DC:$DC,$GH450+3),"")</f>
      </c>
      <c r="DI450">
        <f>IF($GI450&gt;=4,INDEX($DC:$DC,$GH450+4),"")</f>
      </c>
      <c r="DJ450">
        <f>IF($GI450&gt;=5,INDEX($DC:$DC,$GH450+5),"")</f>
      </c>
      <c r="DK450">
        <f>IF($GI450&gt;=6,INDEX($DC:$DC,$GH450+6),"")</f>
      </c>
      <c r="DL450">
        <f>IF($GI450&gt;=7,INDEX($DC:$DC,$GH450+7),"")</f>
      </c>
      <c r="DM450">
        <f>IF($GI450&gt;=8,INDEX($DC:$DC,$GH450+8),"")</f>
      </c>
      <c r="DN450">
        <f>IF($GI450&gt;=9,INDEX($DC:$DC,$GH450+9),"")</f>
      </c>
      <c r="DO450">
        <f>IF($GI450&gt;=10,INDEX($DC:$DC,$GH450+10),"")</f>
      </c>
      <c r="DP450">
        <f>IF($GI450&gt;=11,INDEX($DC:$DC,$GH450+11),"")</f>
      </c>
      <c r="DQ450">
        <f>IF($GI450&gt;=12,INDEX($DC:$DC,$GH450+12),"")</f>
      </c>
      <c r="DR450">
        <f>IF($GI450&gt;=13,INDEX($DC:$DC,$GH450+13),"")</f>
      </c>
      <c r="DS450">
        <f>IF($GI450&gt;=14,INDEX($DC:$DC,$GH450+14),"")</f>
      </c>
      <c r="DT450">
        <f>IF($GI450&gt;=15,INDEX($DC:$DC,$GH450+15),"")</f>
      </c>
      <c r="DU450">
        <f>IF($GI450&gt;=16,INDEX($DC:$DC,$GH450+16),"")</f>
      </c>
      <c r="DV450">
        <f>IF($GI450&gt;=17,INDEX($DC:$DC,$GH450+17),"")</f>
      </c>
      <c r="DW450">
        <f>IF($GI450&gt;=18,INDEX($DC:$DC,$GH450+18),"")</f>
      </c>
      <c r="DX450">
        <f>IF($GI450&gt;=19,INDEX($DC:$DC,$GH450+19),"")</f>
      </c>
      <c r="DY450">
        <f>IF($GI450&gt;=20,INDEX($DC:$DC,$GH450+20),"")</f>
      </c>
      <c r="DZ450">
        <f>IF($GI450&gt;=21,INDEX($DC:$DC,$GH450+21),"")</f>
      </c>
      <c r="EA450">
        <f>IF($GI450&gt;=22,INDEX($DC:$DC,$GH450+22),"")</f>
      </c>
      <c r="EB450">
        <f>IF($GI450&gt;=23,INDEX($DC:$DC,$GH450+23),"")</f>
      </c>
      <c r="EC450">
        <f>IF($GI450&gt;=24,INDEX($DC:$DC,$GH450+24),"")</f>
      </c>
      <c r="ED450">
        <f>IF($GI450&gt;=25,INDEX($DC:$DC,$GH450+25),"")</f>
      </c>
      <c r="EE450">
        <f>IF($GI450&gt;=26,INDEX($DC:$DC,$GH450+26),"")</f>
      </c>
      <c r="EF450">
        <f>IF($GI450&gt;=27,INDEX($DC:$DC,$GH450+27),"")</f>
      </c>
      <c r="EG450">
        <f>IF($GI450&gt;=28,INDEX($DC:$DC,$GH450+28),"")</f>
      </c>
      <c r="EH450">
        <f>IF($GI450&gt;=29,INDEX($DC:$DC,$GH450+29),"")</f>
      </c>
      <c r="EI450">
        <f>IF($GI450&gt;=30,INDEX($DC:$DC,$GH450+30),"")</f>
      </c>
      <c r="EJ450">
        <f>IF($GI450&gt;=31,INDEX($DC:$DC,$GH450+31),"")</f>
      </c>
      <c r="EK450">
        <f>IF($GI450&gt;=32,INDEX($DC:$DC,$GH450+32),"")</f>
      </c>
      <c r="EL450">
        <f>IF($GI450&gt;=33,INDEX($DC:$DC,$GH450+33),"")</f>
      </c>
      <c r="EM450">
        <f>IF($GI450&gt;=34,INDEX($DC:$DC,$GH450+34),"")</f>
      </c>
      <c r="EN450">
        <f>IF($GI450&gt;=35,INDEX($DC:$DC,$GH450+35),"")</f>
      </c>
      <c r="EO450">
        <f>IF($GI450&gt;=36,INDEX($DC:$DC,$GH450+36),"")</f>
      </c>
      <c r="EP450">
        <f>IF($GI450&gt;=37,INDEX($DC:$DC,$GH450+37),"")</f>
      </c>
      <c r="EQ450">
        <f>IF($GI450&gt;=38,INDEX($DC:$DC,$GH450+38),"")</f>
      </c>
      <c r="ER450">
        <f>IF($GI450&gt;=39,INDEX($DC:$DC,$GH450+39),"")</f>
      </c>
      <c r="ES450">
        <f>IF($GI450&gt;=40,INDEX($DC:$DC,$GH450+40),"")</f>
      </c>
      <c r="ET450">
        <f>IF($GI450&gt;=1,INDEX($DD:$DD,$GH450+1),"")</f>
      </c>
      <c r="EU450">
        <f>IF($GI450&gt;=2,INDEX($DD:$DD,$GH450+2),"")</f>
      </c>
      <c r="EV450">
        <f>IF($GI450&gt;=3,INDEX($DD:$DD,$GH450+3),"")</f>
      </c>
      <c r="EW450">
        <f>IF($GI450&gt;=4,INDEX($DD:$DD,$GH450+4),"")</f>
      </c>
      <c r="EX450">
        <f>IF($GI450&gt;=5,INDEX($DD:$DD,$GH450+5),"")</f>
      </c>
      <c r="EY450">
        <f>IF($GI450&gt;=6,INDEX($DD:$DD,$GH450+6),"")</f>
      </c>
      <c r="EZ450">
        <f>IF($GI450&gt;=7,INDEX($DD:$DD,$GH450+7),"")</f>
      </c>
      <c r="FA450">
        <f>IF($GI450&gt;=8,INDEX($DD:$DD,$GH450+8),"")</f>
      </c>
      <c r="FB450">
        <f>IF($GI450&gt;=9,INDEX($DD:$DD,$GH450+9),"")</f>
      </c>
      <c r="FC450">
        <f>IF($GI450&gt;=10,INDEX($DD:$DD,$GH450+10),"")</f>
      </c>
      <c r="FD450">
        <f>IF($GI450&gt;=11,INDEX($DD:$DD,$GH450+11),"")</f>
      </c>
      <c r="FE450">
        <f>IF($GI450&gt;=12,INDEX($DD:$DD,$GH450+12),"")</f>
      </c>
      <c r="FF450">
        <f>IF($GI450&gt;=13,INDEX($DD:$DD,$GH450+13),"")</f>
      </c>
      <c r="FG450">
        <f>IF($GI450&gt;=14,INDEX($DD:$DD,$GH450+14),"")</f>
      </c>
      <c r="FH450">
        <f>IF($GI450&gt;=15,INDEX($DD:$DD,$GH450+15),"")</f>
      </c>
      <c r="FI450">
        <f>IF($GI450&gt;=16,INDEX($DD:$DD,$GH450+16),"")</f>
      </c>
      <c r="FJ450">
        <f>IF($GI450&gt;=17,INDEX($DD:$DD,$GH450+17),"")</f>
      </c>
      <c r="FK450">
        <f>IF($GI450&gt;=18,INDEX($DD:$DD,$GH450+18),"")</f>
      </c>
      <c r="FL450">
        <f>IF($GI450&gt;=19,INDEX($DD:$DD,$GH450+19),"")</f>
      </c>
      <c r="FM450">
        <f>IF($GI450&gt;=20,INDEX($DD:$DD,$GH450+20),"")</f>
      </c>
      <c r="FN450">
        <f>IF($GI450&gt;=21,INDEX($DD:$DD,$GH450+21),"")</f>
      </c>
      <c r="FO450">
        <f>IF($GI450&gt;=22,INDEX($DD:$DD,$GH450+22),"")</f>
      </c>
      <c r="FP450">
        <f>IF($GI450&gt;=23,INDEX($DD:$DD,$GH450+23),"")</f>
      </c>
      <c r="FQ450">
        <f>IF($GI450&gt;=24,INDEX($DD:$DD,$GH450+24),"")</f>
      </c>
      <c r="FR450">
        <f>IF($GI450&gt;=25,INDEX($DD:$DD,$GH450+25),"")</f>
      </c>
      <c r="FS450">
        <f>IF($GI450&gt;=26,INDEX($DD:$DD,$GH450+26),"")</f>
      </c>
      <c r="FT450">
        <f>IF($GI450&gt;=27,INDEX($DD:$DD,$GH450+27),"")</f>
      </c>
      <c r="FU450">
        <f>IF($GI450&gt;=28,INDEX($DD:$DD,$GH450+28),"")</f>
      </c>
      <c r="FV450">
        <f>IF($GI450&gt;=29,INDEX($DD:$DD,$GH450+29),"")</f>
      </c>
      <c r="FW450">
        <f>IF($GI450&gt;=30,INDEX($DD:$DD,$GH450+30),"")</f>
      </c>
      <c r="FX450">
        <f>IF($GI450&gt;=31,INDEX($DD:$DD,$GH450+31),"")</f>
      </c>
      <c r="FY450">
        <f>IF($GI450&gt;=32,INDEX($DD:$DD,$GH450+32),"")</f>
      </c>
      <c r="FZ450">
        <f>IF($GI450&gt;=33,INDEX($DD:$DD,$GH450+33),"")</f>
      </c>
      <c r="GA450">
        <f>IF($GI450&gt;=34,INDEX($DD:$DD,$GH450+34),"")</f>
      </c>
      <c r="GB450">
        <f>IF($GI450&gt;=35,INDEX($DD:$DD,$GH450+35),"")</f>
      </c>
      <c r="GC450">
        <f>IF($GI450&gt;=36,INDEX($DD:$DD,$GH450+36),"")</f>
      </c>
      <c r="GD450">
        <f>IF($GI450&gt;=37,INDEX($DD:$DD,$GH450+37),"")</f>
      </c>
      <c r="GE450">
        <f>IF($GI450&gt;=38,INDEX($DD:$DD,$GH450+38),"")</f>
      </c>
      <c r="GF450">
        <f>IF($GI450&gt;=39,INDEX($DD:$DD,$GH450+39),"")</f>
      </c>
      <c r="GG450">
        <f>IF($GI450&gt;=40,INDEX($DD:$DD,$GH450+40),"")</f>
      </c>
      <c r="GH450">
        <f>IFERROR(MATCH($DB450,$DC$2:$DC$148,0)+1,0)</f>
      </c>
      <c r="GI450">
        <f>IFERROR(INDEX($DE$2:$DE$148,MATCH($DB450,$DC$2:$DC$148,0)),0)</f>
      </c>
      <c r="GJ450">
        <f>IFERROR(MATCH($S450,$DF$450:$ES$450,0),0)</f>
      </c>
      <c r="GK450">
        <f>IF($GJ450&gt;0,INDEX($ET$450:$GG$450,$GJ450),"")</f>
      </c>
      <c r="GN450">
        <f>IF($IW450&gt;=1,INDEX($GL:$GL,$IV450+1),"")</f>
      </c>
      <c r="GO450">
        <f>IF($IW450&gt;=2,INDEX($GL:$GL,$IV450+2),"")</f>
      </c>
      <c r="GP450">
        <f>IF($IW450&gt;=3,INDEX($GL:$GL,$IV450+3),"")</f>
      </c>
      <c r="GQ450">
        <f>IF($IW450&gt;=4,INDEX($GL:$GL,$IV450+4),"")</f>
      </c>
      <c r="GR450">
        <f>IF($IW450&gt;=5,INDEX($GL:$GL,$IV450+5),"")</f>
      </c>
      <c r="GS450">
        <f>IF($IW450&gt;=6,INDEX($GL:$GL,$IV450+6),"")</f>
      </c>
      <c r="GT450">
        <f>IF($IW450&gt;=7,INDEX($GL:$GL,$IV450+7),"")</f>
      </c>
      <c r="GU450">
        <f>IF($IW450&gt;=8,INDEX($GL:$GL,$IV450+8),"")</f>
      </c>
      <c r="GV450">
        <f>IF($IW450&gt;=9,INDEX($GL:$GL,$IV450+9),"")</f>
      </c>
      <c r="GW450">
        <f>IF($IW450&gt;=10,INDEX($GL:$GL,$IV450+10),"")</f>
      </c>
      <c r="GX450">
        <f>IF($IW450&gt;=11,INDEX($GL:$GL,$IV450+11),"")</f>
      </c>
      <c r="GY450">
        <f>IF($IW450&gt;=12,INDEX($GL:$GL,$IV450+12),"")</f>
      </c>
      <c r="GZ450">
        <f>IF($IW450&gt;=13,INDEX($GL:$GL,$IV450+13),"")</f>
      </c>
      <c r="HA450">
        <f>IF($IW450&gt;=14,INDEX($GL:$GL,$IV450+14),"")</f>
      </c>
      <c r="HB450">
        <f>IF($IW450&gt;=15,INDEX($GL:$GL,$IV450+15),"")</f>
      </c>
      <c r="HC450">
        <f>IF($IW450&gt;=16,INDEX($GL:$GL,$IV450+16),"")</f>
      </c>
      <c r="HD450">
        <f>IF($IW450&gt;=17,INDEX($GL:$GL,$IV450+17),"")</f>
      </c>
      <c r="HE450">
        <f>IF($IW450&gt;=18,INDEX($GL:$GL,$IV450+18),"")</f>
      </c>
      <c r="HF450">
        <f>IF($IW450&gt;=19,INDEX($GL:$GL,$IV450+19),"")</f>
      </c>
      <c r="HG450">
        <f>IF($IW450&gt;=20,INDEX($GL:$GL,$IV450+20),"")</f>
      </c>
      <c r="HH450">
        <f>IF($IW450&gt;=21,INDEX($GL:$GL,$IV450+21),"")</f>
      </c>
      <c r="HI450">
        <f>IF($IW450&gt;=22,INDEX($GL:$GL,$IV450+22),"")</f>
      </c>
      <c r="HJ450">
        <f>IF($IW450&gt;=23,INDEX($GL:$GL,$IV450+23),"")</f>
      </c>
      <c r="HK450">
        <f>IF($IW450&gt;=24,INDEX($GL:$GL,$IV450+24),"")</f>
      </c>
      <c r="HL450">
        <f>IF($IW450&gt;=25,INDEX($GL:$GL,$IV450+25),"")</f>
      </c>
      <c r="HM450">
        <f>IF($IW450&gt;=26,INDEX($GL:$GL,$IV450+26),"")</f>
      </c>
      <c r="HN450">
        <f>IF($IW450&gt;=27,INDEX($GL:$GL,$IV450+27),"")</f>
      </c>
      <c r="HO450">
        <f>IF($IW450&gt;=28,INDEX($GL:$GL,$IV450+28),"")</f>
      </c>
      <c r="HP450">
        <f>IF($IW450&gt;=29,INDEX($GL:$GL,$IV450+29),"")</f>
      </c>
      <c r="HQ450">
        <f>IF($IW450&gt;=30,INDEX($GL:$GL,$IV450+30),"")</f>
      </c>
      <c r="HR450">
        <f>IF($IW450&gt;=31,INDEX($GL:$GL,$IV450+31),"")</f>
      </c>
      <c r="HS450">
        <f>IF($IW450&gt;=32,INDEX($GL:$GL,$IV450+32),"")</f>
      </c>
      <c r="HT450">
        <f>IF($IW450&gt;=33,INDEX($GL:$GL,$IV450+33),"")</f>
      </c>
      <c r="HU450">
        <f>IF($IW450&gt;=34,INDEX($GL:$GL,$IV450+34),"")</f>
      </c>
      <c r="HV450">
        <f>IF($IW450&gt;=35,INDEX($GL:$GL,$IV450+35),"")</f>
      </c>
      <c r="HW450">
        <f>IF($IW450&gt;=36,INDEX($GL:$GL,$IV450+36),"")</f>
      </c>
      <c r="HX450">
        <f>IF($IW450&gt;=37,INDEX($GL:$GL,$IV450+37),"")</f>
      </c>
      <c r="HY450">
        <f>IF($IW450&gt;=38,INDEX($GL:$GL,$IV450+38),"")</f>
      </c>
      <c r="HZ450">
        <f>IF($IW450&gt;=39,INDEX($GL:$GL,$IV450+39),"")</f>
      </c>
      <c r="IA450">
        <f>IF($IW450&gt;=40,INDEX($GL:$GL,$IV450+40),"")</f>
      </c>
      <c r="IB450">
        <f>IF($IW450&gt;=41,INDEX($GL:$GL,$IV450+41),"")</f>
      </c>
      <c r="IC450">
        <f>IF($IW450&gt;=42,INDEX($GL:$GL,$IV450+42),"")</f>
      </c>
      <c r="ID450">
        <f>IF($IW450&gt;=43,INDEX($GL:$GL,$IV450+43),"")</f>
      </c>
      <c r="IE450">
        <f>IF($IW450&gt;=44,INDEX($GL:$GL,$IV450+44),"")</f>
      </c>
      <c r="IF450">
        <f>IF($IW450&gt;=45,INDEX($GL:$GL,$IV450+45),"")</f>
      </c>
      <c r="IG450">
        <f>IF($IW450&gt;=46,INDEX($GL:$GL,$IV450+46),"")</f>
      </c>
      <c r="IH450">
        <f>IF($IW450&gt;=47,INDEX($GL:$GL,$IV450+47),"")</f>
      </c>
      <c r="II450">
        <f>IF($IW450&gt;=48,INDEX($GL:$GL,$IV450+48),"")</f>
      </c>
      <c r="IJ450">
        <f>IF($IW450&gt;=49,INDEX($GL:$GL,$IV450+49),"")</f>
      </c>
      <c r="IK450">
        <f>IF($IW450&gt;=50,INDEX($GL:$GL,$IV450+50),"")</f>
      </c>
      <c r="IL450">
        <f>IF($IW450&gt;=51,INDEX($GL:$GL,$IV450+51),"")</f>
      </c>
      <c r="IM450">
        <f>IF($IW450&gt;=52,INDEX($GL:$GL,$IV450+52),"")</f>
      </c>
      <c r="IN450">
        <f>IF($IW450&gt;=53,INDEX($GL:$GL,$IV450+53),"")</f>
      </c>
      <c r="IO450">
        <f>IF($IW450&gt;=54,INDEX($GL:$GL,$IV450+54),"")</f>
      </c>
      <c r="IP450">
        <f>IF($IW450&gt;=55,INDEX($GL:$GL,$IV450+55),"")</f>
      </c>
      <c r="IQ450">
        <f>IF($IW450&gt;=56,INDEX($GL:$GL,$IV450+56),"")</f>
      </c>
      <c r="IR450">
        <f>IF($IW450&gt;=57,INDEX($GL:$GL,$IV450+57),"")</f>
      </c>
      <c r="IS450">
        <f>IF($IW450&gt;=58,INDEX($GL:$GL,$IV450+58),"")</f>
      </c>
      <c r="IT450">
        <f>IF($IW450&gt;=59,INDEX($GL:$GL,$IV450+59),"")</f>
      </c>
      <c r="IU450">
        <f>IF($IW450&gt;=60,INDEX($GL:$GL,$IV450+60),"")</f>
      </c>
      <c r="IV450">
        <f>IFERROR(MATCH($GK450,$GL$2:$GL$324,0)+1,0)</f>
      </c>
      <c r="IW450">
        <f>IFERROR(INDEX($GM$2:$GM$324,MATCH($GK450,$GL$2:$GL$324,0)),0)</f>
      </c>
      <c r="IX450" t="s">
        <v>34</v>
      </c>
      <c r="IY450" t="s">
        <v>34</v>
      </c>
    </row>
    <row r="451" spans="1:259" x14ac:dyDescent="0.25">
      <c r="K451">
        <f>IF(OR($N451="",$J451=""),"",IFERROR($N451/$J451,0))</f>
      </c>
      <c r="L451">
        <f>IF($N451="","",
SUM($M451,$O451,$T451,$P451,$R451)*
(1-IF($U451="",0,VALUE($U451)/100)))</f>
      </c>
      <c r="M451">
        <f>IF($N451="","",$N451)</f>
      </c>
      <c r="O451">
        <f>IF($N451="","",
IF($H451="","",
IF(ISNUMBER(SEARCH("exempt",LOWER($H451))),0,
$N451*(VALUE(SUBSTITUTE($H451,"%",""))/100))))</f>
      </c>
      <c r="V451">
        <f>IFERROR(IF(FIND(" - ",$E451)&gt;0,MID($E451,FIND(" - ",$E451)+3,LEN($E451)),""),"")</f>
      </c>
      <c r="AE451" t="s">
        <v>1032</v>
      </c>
      <c r="AJ451">
        <f>IFERROR(LEFT($E451,FIND(" - ",$E451)-1),$E451)</f>
      </c>
      <c r="AM451">
        <f>IF($CB451&gt;=1,INDEX($AK:$AK,$CA451+1),"")</f>
      </c>
      <c r="AN451">
        <f>IF($CB451&gt;=2,INDEX($AK:$AK,$CA451+2),"")</f>
      </c>
      <c r="AO451">
        <f>IF($CB451&gt;=3,INDEX($AK:$AK,$CA451+3),"")</f>
      </c>
      <c r="AP451">
        <f>IF($CB451&gt;=4,INDEX($AK:$AK,$CA451+4),"")</f>
      </c>
      <c r="AQ451">
        <f>IF($CB451&gt;=5,INDEX($AK:$AK,$CA451+5),"")</f>
      </c>
      <c r="AR451">
        <f>IF($CB451&gt;=6,INDEX($AK:$AK,$CA451+6),"")</f>
      </c>
      <c r="AS451">
        <f>IF($CB451&gt;=7,INDEX($AK:$AK,$CA451+7),"")</f>
      </c>
      <c r="AT451">
        <f>IF($CB451&gt;=8,INDEX($AK:$AK,$CA451+8),"")</f>
      </c>
      <c r="AU451">
        <f>IF($CB451&gt;=9,INDEX($AK:$AK,$CA451+9),"")</f>
      </c>
      <c r="AV451">
        <f>IF($CB451&gt;=10,INDEX($AK:$AK,$CA451+10),"")</f>
      </c>
      <c r="AW451">
        <f>IF($CB451&gt;=11,INDEX($AK:$AK,$CA451+11),"")</f>
      </c>
      <c r="AX451">
        <f>IF($CB451&gt;=12,INDEX($AK:$AK,$CA451+12),"")</f>
      </c>
      <c r="AY451">
        <f>IF($CB451&gt;=13,INDEX($AK:$AK,$CA451+13),"")</f>
      </c>
      <c r="AZ451">
        <f>IF($CB451&gt;=14,INDEX($AK:$AK,$CA451+14),"")</f>
      </c>
      <c r="BA451">
        <f>IF($CB451&gt;=15,INDEX($AK:$AK,$CA451+15),"")</f>
      </c>
      <c r="BB451">
        <f>IF($CB451&gt;=16,INDEX($AK:$AK,$CA451+16),"")</f>
      </c>
      <c r="BC451">
        <f>IF($CB451&gt;=17,INDEX($AK:$AK,$CA451+17),"")</f>
      </c>
      <c r="BD451">
        <f>IF($CB451&gt;=18,INDEX($AK:$AK,$CA451+18),"")</f>
      </c>
      <c r="BE451">
        <f>IF($CB451&gt;=19,INDEX($AK:$AK,$CA451+19),"")</f>
      </c>
      <c r="BF451">
        <f>IF($CB451&gt;=20,INDEX($AK:$AK,$CA451+20),"")</f>
      </c>
      <c r="BG451">
        <f>IF($CB451&gt;=21,INDEX($AK:$AK,$CA451+21),"")</f>
      </c>
      <c r="BH451">
        <f>IF($CB451&gt;=22,INDEX($AK:$AK,$CA451+22),"")</f>
      </c>
      <c r="BI451">
        <f>IF($CB451&gt;=23,INDEX($AK:$AK,$CA451+23),"")</f>
      </c>
      <c r="BJ451">
        <f>IF($CB451&gt;=24,INDEX($AK:$AK,$CA451+24),"")</f>
      </c>
      <c r="BK451">
        <f>IF($CB451&gt;=25,INDEX($AK:$AK,$CA451+25),"")</f>
      </c>
      <c r="BL451">
        <f>IF($CB451&gt;=26,INDEX($AK:$AK,$CA451+26),"")</f>
      </c>
      <c r="BM451">
        <f>IF($CB451&gt;=27,INDEX($AK:$AK,$CA451+27),"")</f>
      </c>
      <c r="BN451">
        <f>IF($CB451&gt;=28,INDEX($AK:$AK,$CA451+28),"")</f>
      </c>
      <c r="BO451">
        <f>IF($CB451&gt;=29,INDEX($AK:$AK,$CA451+29),"")</f>
      </c>
      <c r="BP451">
        <f>IF($CB451&gt;=30,INDEX($AK:$AK,$CA451+30),"")</f>
      </c>
      <c r="BQ451">
        <f>IF($CB451&gt;=31,INDEX($AK:$AK,$CA451+31),"")</f>
      </c>
      <c r="BR451">
        <f>IF($CB451&gt;=32,INDEX($AK:$AK,$CA451+32),"")</f>
      </c>
      <c r="BS451">
        <f>IF($CB451&gt;=33,INDEX($AK:$AK,$CA451+33),"")</f>
      </c>
      <c r="BT451">
        <f>IF($CB451&gt;=34,INDEX($AK:$AK,$CA451+34),"")</f>
      </c>
      <c r="BU451">
        <f>IF($CB451&gt;=35,INDEX($AK:$AK,$CA451+35),"")</f>
      </c>
      <c r="BV451">
        <f>IF($CB451&gt;=36,INDEX($AK:$AK,$CA451+36),"")</f>
      </c>
      <c r="BW451">
        <f>IF($CB451&gt;=37,INDEX($AK:$AK,$CA451+37),"")</f>
      </c>
      <c r="BX451">
        <f>IF($CB451&gt;=38,INDEX($AK:$AK,$CA451+38),"")</f>
      </c>
      <c r="BY451">
        <f>IF($CB451&gt;=39,INDEX($AK:$AK,$CA451+39),"")</f>
      </c>
      <c r="BZ451">
        <f>IF($CB451&gt;=40,INDEX($AK:$AK,$CA451+40),"")</f>
      </c>
      <c r="CA451">
        <f>IFERROR(MATCH($AJ451,$AK$2:$AK$134,0)+1,0)</f>
      </c>
      <c r="CB451">
        <f>IFERROR(INDEX($AL$2:$AL$134,MATCH($AJ451,$AK$2:$AK$134,0)),0)</f>
      </c>
      <c r="CC451">
        <f>IFERROR(LEFT($F451,FIND(" - ",$F451)-1),$F451)</f>
      </c>
      <c r="CF451">
        <f>IF($DA451&gt;=1,INDEX($CD:$CD,$CZ451+1),"")</f>
      </c>
      <c r="CG451">
        <f>IF($DA451&gt;=2,INDEX($CD:$CD,$CZ451+2),"")</f>
      </c>
      <c r="CH451">
        <f>IF($DA451&gt;=3,INDEX($CD:$CD,$CZ451+3),"")</f>
      </c>
      <c r="CI451">
        <f>IF($DA451&gt;=4,INDEX($CD:$CD,$CZ451+4),"")</f>
      </c>
      <c r="CJ451">
        <f>IF($DA451&gt;=5,INDEX($CD:$CD,$CZ451+5),"")</f>
      </c>
      <c r="CK451">
        <f>IF($DA451&gt;=6,INDEX($CD:$CD,$CZ451+6),"")</f>
      </c>
      <c r="CL451">
        <f>IF($DA451&gt;=7,INDEX($CD:$CD,$CZ451+7),"")</f>
      </c>
      <c r="CM451">
        <f>IF($DA451&gt;=8,INDEX($CD:$CD,$CZ451+8),"")</f>
      </c>
      <c r="CN451">
        <f>IF($DA451&gt;=9,INDEX($CD:$CD,$CZ451+9),"")</f>
      </c>
      <c r="CO451">
        <f>IF($DA451&gt;=10,INDEX($CD:$CD,$CZ451+10),"")</f>
      </c>
      <c r="CP451">
        <f>IF($DA451&gt;=11,INDEX($CD:$CD,$CZ451+11),"")</f>
      </c>
      <c r="CQ451">
        <f>IF($DA451&gt;=12,INDEX($CD:$CD,$CZ451+12),"")</f>
      </c>
      <c r="CR451">
        <f>IF($DA451&gt;=13,INDEX($CD:$CD,$CZ451+13),"")</f>
      </c>
      <c r="CS451">
        <f>IF($DA451&gt;=14,INDEX($CD:$CD,$CZ451+14),"")</f>
      </c>
      <c r="CT451">
        <f>IF($DA451&gt;=15,INDEX($CD:$CD,$CZ451+15),"")</f>
      </c>
      <c r="CU451">
        <f>IF($DA451&gt;=16,INDEX($CD:$CD,$CZ451+16),"")</f>
      </c>
      <c r="CV451">
        <f>IF($DA451&gt;=17,INDEX($CD:$CD,$CZ451+17),"")</f>
      </c>
      <c r="CW451">
        <f>IF($DA451&gt;=18,INDEX($CD:$CD,$CZ451+18),"")</f>
      </c>
      <c r="CX451">
        <f>IF($DA451&gt;=19,INDEX($CD:$CD,$CZ451+19),"")</f>
      </c>
      <c r="CY451">
        <f>IF($DA451&gt;=20,INDEX($CD:$CD,$CZ451+20),"")</f>
      </c>
      <c r="CZ451">
        <f>IFERROR(MATCH($CC451,$CD$2:$CD$263,0)+1,0)</f>
      </c>
      <c r="DA451">
        <f>IFERROR(INDEX($CE$2:$CE$263,MATCH($CC451,$CD$2:$CD$263,0)),0)</f>
      </c>
      <c r="DB451">
        <f>IFERROR(INDEX($AI:$AI,MATCH($H451,$AH:$AH,0))&amp;"","")</f>
      </c>
      <c r="DF451">
        <f>IF($GI451&gt;=1,INDEX($DC:$DC,$GH451+1),"")</f>
      </c>
      <c r="DG451">
        <f>IF($GI451&gt;=2,INDEX($DC:$DC,$GH451+2),"")</f>
      </c>
      <c r="DH451">
        <f>IF($GI451&gt;=3,INDEX($DC:$DC,$GH451+3),"")</f>
      </c>
      <c r="DI451">
        <f>IF($GI451&gt;=4,INDEX($DC:$DC,$GH451+4),"")</f>
      </c>
      <c r="DJ451">
        <f>IF($GI451&gt;=5,INDEX($DC:$DC,$GH451+5),"")</f>
      </c>
      <c r="DK451">
        <f>IF($GI451&gt;=6,INDEX($DC:$DC,$GH451+6),"")</f>
      </c>
      <c r="DL451">
        <f>IF($GI451&gt;=7,INDEX($DC:$DC,$GH451+7),"")</f>
      </c>
      <c r="DM451">
        <f>IF($GI451&gt;=8,INDEX($DC:$DC,$GH451+8),"")</f>
      </c>
      <c r="DN451">
        <f>IF($GI451&gt;=9,INDEX($DC:$DC,$GH451+9),"")</f>
      </c>
      <c r="DO451">
        <f>IF($GI451&gt;=10,INDEX($DC:$DC,$GH451+10),"")</f>
      </c>
      <c r="DP451">
        <f>IF($GI451&gt;=11,INDEX($DC:$DC,$GH451+11),"")</f>
      </c>
      <c r="DQ451">
        <f>IF($GI451&gt;=12,INDEX($DC:$DC,$GH451+12),"")</f>
      </c>
      <c r="DR451">
        <f>IF($GI451&gt;=13,INDEX($DC:$DC,$GH451+13),"")</f>
      </c>
      <c r="DS451">
        <f>IF($GI451&gt;=14,INDEX($DC:$DC,$GH451+14),"")</f>
      </c>
      <c r="DT451">
        <f>IF($GI451&gt;=15,INDEX($DC:$DC,$GH451+15),"")</f>
      </c>
      <c r="DU451">
        <f>IF($GI451&gt;=16,INDEX($DC:$DC,$GH451+16),"")</f>
      </c>
      <c r="DV451">
        <f>IF($GI451&gt;=17,INDEX($DC:$DC,$GH451+17),"")</f>
      </c>
      <c r="DW451">
        <f>IF($GI451&gt;=18,INDEX($DC:$DC,$GH451+18),"")</f>
      </c>
      <c r="DX451">
        <f>IF($GI451&gt;=19,INDEX($DC:$DC,$GH451+19),"")</f>
      </c>
      <c r="DY451">
        <f>IF($GI451&gt;=20,INDEX($DC:$DC,$GH451+20),"")</f>
      </c>
      <c r="DZ451">
        <f>IF($GI451&gt;=21,INDEX($DC:$DC,$GH451+21),"")</f>
      </c>
      <c r="EA451">
        <f>IF($GI451&gt;=22,INDEX($DC:$DC,$GH451+22),"")</f>
      </c>
      <c r="EB451">
        <f>IF($GI451&gt;=23,INDEX($DC:$DC,$GH451+23),"")</f>
      </c>
      <c r="EC451">
        <f>IF($GI451&gt;=24,INDEX($DC:$DC,$GH451+24),"")</f>
      </c>
      <c r="ED451">
        <f>IF($GI451&gt;=25,INDEX($DC:$DC,$GH451+25),"")</f>
      </c>
      <c r="EE451">
        <f>IF($GI451&gt;=26,INDEX($DC:$DC,$GH451+26),"")</f>
      </c>
      <c r="EF451">
        <f>IF($GI451&gt;=27,INDEX($DC:$DC,$GH451+27),"")</f>
      </c>
      <c r="EG451">
        <f>IF($GI451&gt;=28,INDEX($DC:$DC,$GH451+28),"")</f>
      </c>
      <c r="EH451">
        <f>IF($GI451&gt;=29,INDEX($DC:$DC,$GH451+29),"")</f>
      </c>
      <c r="EI451">
        <f>IF($GI451&gt;=30,INDEX($DC:$DC,$GH451+30),"")</f>
      </c>
      <c r="EJ451">
        <f>IF($GI451&gt;=31,INDEX($DC:$DC,$GH451+31),"")</f>
      </c>
      <c r="EK451">
        <f>IF($GI451&gt;=32,INDEX($DC:$DC,$GH451+32),"")</f>
      </c>
      <c r="EL451">
        <f>IF($GI451&gt;=33,INDEX($DC:$DC,$GH451+33),"")</f>
      </c>
      <c r="EM451">
        <f>IF($GI451&gt;=34,INDEX($DC:$DC,$GH451+34),"")</f>
      </c>
      <c r="EN451">
        <f>IF($GI451&gt;=35,INDEX($DC:$DC,$GH451+35),"")</f>
      </c>
      <c r="EO451">
        <f>IF($GI451&gt;=36,INDEX($DC:$DC,$GH451+36),"")</f>
      </c>
      <c r="EP451">
        <f>IF($GI451&gt;=37,INDEX($DC:$DC,$GH451+37),"")</f>
      </c>
      <c r="EQ451">
        <f>IF($GI451&gt;=38,INDEX($DC:$DC,$GH451+38),"")</f>
      </c>
      <c r="ER451">
        <f>IF($GI451&gt;=39,INDEX($DC:$DC,$GH451+39),"")</f>
      </c>
      <c r="ES451">
        <f>IF($GI451&gt;=40,INDEX($DC:$DC,$GH451+40),"")</f>
      </c>
      <c r="ET451">
        <f>IF($GI451&gt;=1,INDEX($DD:$DD,$GH451+1),"")</f>
      </c>
      <c r="EU451">
        <f>IF($GI451&gt;=2,INDEX($DD:$DD,$GH451+2),"")</f>
      </c>
      <c r="EV451">
        <f>IF($GI451&gt;=3,INDEX($DD:$DD,$GH451+3),"")</f>
      </c>
      <c r="EW451">
        <f>IF($GI451&gt;=4,INDEX($DD:$DD,$GH451+4),"")</f>
      </c>
      <c r="EX451">
        <f>IF($GI451&gt;=5,INDEX($DD:$DD,$GH451+5),"")</f>
      </c>
      <c r="EY451">
        <f>IF($GI451&gt;=6,INDEX($DD:$DD,$GH451+6),"")</f>
      </c>
      <c r="EZ451">
        <f>IF($GI451&gt;=7,INDEX($DD:$DD,$GH451+7),"")</f>
      </c>
      <c r="FA451">
        <f>IF($GI451&gt;=8,INDEX($DD:$DD,$GH451+8),"")</f>
      </c>
      <c r="FB451">
        <f>IF($GI451&gt;=9,INDEX($DD:$DD,$GH451+9),"")</f>
      </c>
      <c r="FC451">
        <f>IF($GI451&gt;=10,INDEX($DD:$DD,$GH451+10),"")</f>
      </c>
      <c r="FD451">
        <f>IF($GI451&gt;=11,INDEX($DD:$DD,$GH451+11),"")</f>
      </c>
      <c r="FE451">
        <f>IF($GI451&gt;=12,INDEX($DD:$DD,$GH451+12),"")</f>
      </c>
      <c r="FF451">
        <f>IF($GI451&gt;=13,INDEX($DD:$DD,$GH451+13),"")</f>
      </c>
      <c r="FG451">
        <f>IF($GI451&gt;=14,INDEX($DD:$DD,$GH451+14),"")</f>
      </c>
      <c r="FH451">
        <f>IF($GI451&gt;=15,INDEX($DD:$DD,$GH451+15),"")</f>
      </c>
      <c r="FI451">
        <f>IF($GI451&gt;=16,INDEX($DD:$DD,$GH451+16),"")</f>
      </c>
      <c r="FJ451">
        <f>IF($GI451&gt;=17,INDEX($DD:$DD,$GH451+17),"")</f>
      </c>
      <c r="FK451">
        <f>IF($GI451&gt;=18,INDEX($DD:$DD,$GH451+18),"")</f>
      </c>
      <c r="FL451">
        <f>IF($GI451&gt;=19,INDEX($DD:$DD,$GH451+19),"")</f>
      </c>
      <c r="FM451">
        <f>IF($GI451&gt;=20,INDEX($DD:$DD,$GH451+20),"")</f>
      </c>
      <c r="FN451">
        <f>IF($GI451&gt;=21,INDEX($DD:$DD,$GH451+21),"")</f>
      </c>
      <c r="FO451">
        <f>IF($GI451&gt;=22,INDEX($DD:$DD,$GH451+22),"")</f>
      </c>
      <c r="FP451">
        <f>IF($GI451&gt;=23,INDEX($DD:$DD,$GH451+23),"")</f>
      </c>
      <c r="FQ451">
        <f>IF($GI451&gt;=24,INDEX($DD:$DD,$GH451+24),"")</f>
      </c>
      <c r="FR451">
        <f>IF($GI451&gt;=25,INDEX($DD:$DD,$GH451+25),"")</f>
      </c>
      <c r="FS451">
        <f>IF($GI451&gt;=26,INDEX($DD:$DD,$GH451+26),"")</f>
      </c>
      <c r="FT451">
        <f>IF($GI451&gt;=27,INDEX($DD:$DD,$GH451+27),"")</f>
      </c>
      <c r="FU451">
        <f>IF($GI451&gt;=28,INDEX($DD:$DD,$GH451+28),"")</f>
      </c>
      <c r="FV451">
        <f>IF($GI451&gt;=29,INDEX($DD:$DD,$GH451+29),"")</f>
      </c>
      <c r="FW451">
        <f>IF($GI451&gt;=30,INDEX($DD:$DD,$GH451+30),"")</f>
      </c>
      <c r="FX451">
        <f>IF($GI451&gt;=31,INDEX($DD:$DD,$GH451+31),"")</f>
      </c>
      <c r="FY451">
        <f>IF($GI451&gt;=32,INDEX($DD:$DD,$GH451+32),"")</f>
      </c>
      <c r="FZ451">
        <f>IF($GI451&gt;=33,INDEX($DD:$DD,$GH451+33),"")</f>
      </c>
      <c r="GA451">
        <f>IF($GI451&gt;=34,INDEX($DD:$DD,$GH451+34),"")</f>
      </c>
      <c r="GB451">
        <f>IF($GI451&gt;=35,INDEX($DD:$DD,$GH451+35),"")</f>
      </c>
      <c r="GC451">
        <f>IF($GI451&gt;=36,INDEX($DD:$DD,$GH451+36),"")</f>
      </c>
      <c r="GD451">
        <f>IF($GI451&gt;=37,INDEX($DD:$DD,$GH451+37),"")</f>
      </c>
      <c r="GE451">
        <f>IF($GI451&gt;=38,INDEX($DD:$DD,$GH451+38),"")</f>
      </c>
      <c r="GF451">
        <f>IF($GI451&gt;=39,INDEX($DD:$DD,$GH451+39),"")</f>
      </c>
      <c r="GG451">
        <f>IF($GI451&gt;=40,INDEX($DD:$DD,$GH451+40),"")</f>
      </c>
      <c r="GH451">
        <f>IFERROR(MATCH($DB451,$DC$2:$DC$148,0)+1,0)</f>
      </c>
      <c r="GI451">
        <f>IFERROR(INDEX($DE$2:$DE$148,MATCH($DB451,$DC$2:$DC$148,0)),0)</f>
      </c>
      <c r="GJ451">
        <f>IFERROR(MATCH($S451,$DF$451:$ES$451,0),0)</f>
      </c>
      <c r="GK451">
        <f>IF($GJ451&gt;0,INDEX($ET$451:$GG$451,$GJ451),"")</f>
      </c>
      <c r="GN451">
        <f>IF($IW451&gt;=1,INDEX($GL:$GL,$IV451+1),"")</f>
      </c>
      <c r="GO451">
        <f>IF($IW451&gt;=2,INDEX($GL:$GL,$IV451+2),"")</f>
      </c>
      <c r="GP451">
        <f>IF($IW451&gt;=3,INDEX($GL:$GL,$IV451+3),"")</f>
      </c>
      <c r="GQ451">
        <f>IF($IW451&gt;=4,INDEX($GL:$GL,$IV451+4),"")</f>
      </c>
      <c r="GR451">
        <f>IF($IW451&gt;=5,INDEX($GL:$GL,$IV451+5),"")</f>
      </c>
      <c r="GS451">
        <f>IF($IW451&gt;=6,INDEX($GL:$GL,$IV451+6),"")</f>
      </c>
      <c r="GT451">
        <f>IF($IW451&gt;=7,INDEX($GL:$GL,$IV451+7),"")</f>
      </c>
      <c r="GU451">
        <f>IF($IW451&gt;=8,INDEX($GL:$GL,$IV451+8),"")</f>
      </c>
      <c r="GV451">
        <f>IF($IW451&gt;=9,INDEX($GL:$GL,$IV451+9),"")</f>
      </c>
      <c r="GW451">
        <f>IF($IW451&gt;=10,INDEX($GL:$GL,$IV451+10),"")</f>
      </c>
      <c r="GX451">
        <f>IF($IW451&gt;=11,INDEX($GL:$GL,$IV451+11),"")</f>
      </c>
      <c r="GY451">
        <f>IF($IW451&gt;=12,INDEX($GL:$GL,$IV451+12),"")</f>
      </c>
      <c r="GZ451">
        <f>IF($IW451&gt;=13,INDEX($GL:$GL,$IV451+13),"")</f>
      </c>
      <c r="HA451">
        <f>IF($IW451&gt;=14,INDEX($GL:$GL,$IV451+14),"")</f>
      </c>
      <c r="HB451">
        <f>IF($IW451&gt;=15,INDEX($GL:$GL,$IV451+15),"")</f>
      </c>
      <c r="HC451">
        <f>IF($IW451&gt;=16,INDEX($GL:$GL,$IV451+16),"")</f>
      </c>
      <c r="HD451">
        <f>IF($IW451&gt;=17,INDEX($GL:$GL,$IV451+17),"")</f>
      </c>
      <c r="HE451">
        <f>IF($IW451&gt;=18,INDEX($GL:$GL,$IV451+18),"")</f>
      </c>
      <c r="HF451">
        <f>IF($IW451&gt;=19,INDEX($GL:$GL,$IV451+19),"")</f>
      </c>
      <c r="HG451">
        <f>IF($IW451&gt;=20,INDEX($GL:$GL,$IV451+20),"")</f>
      </c>
      <c r="HH451">
        <f>IF($IW451&gt;=21,INDEX($GL:$GL,$IV451+21),"")</f>
      </c>
      <c r="HI451">
        <f>IF($IW451&gt;=22,INDEX($GL:$GL,$IV451+22),"")</f>
      </c>
      <c r="HJ451">
        <f>IF($IW451&gt;=23,INDEX($GL:$GL,$IV451+23),"")</f>
      </c>
      <c r="HK451">
        <f>IF($IW451&gt;=24,INDEX($GL:$GL,$IV451+24),"")</f>
      </c>
      <c r="HL451">
        <f>IF($IW451&gt;=25,INDEX($GL:$GL,$IV451+25),"")</f>
      </c>
      <c r="HM451">
        <f>IF($IW451&gt;=26,INDEX($GL:$GL,$IV451+26),"")</f>
      </c>
      <c r="HN451">
        <f>IF($IW451&gt;=27,INDEX($GL:$GL,$IV451+27),"")</f>
      </c>
      <c r="HO451">
        <f>IF($IW451&gt;=28,INDEX($GL:$GL,$IV451+28),"")</f>
      </c>
      <c r="HP451">
        <f>IF($IW451&gt;=29,INDEX($GL:$GL,$IV451+29),"")</f>
      </c>
      <c r="HQ451">
        <f>IF($IW451&gt;=30,INDEX($GL:$GL,$IV451+30),"")</f>
      </c>
      <c r="HR451">
        <f>IF($IW451&gt;=31,INDEX($GL:$GL,$IV451+31),"")</f>
      </c>
      <c r="HS451">
        <f>IF($IW451&gt;=32,INDEX($GL:$GL,$IV451+32),"")</f>
      </c>
      <c r="HT451">
        <f>IF($IW451&gt;=33,INDEX($GL:$GL,$IV451+33),"")</f>
      </c>
      <c r="HU451">
        <f>IF($IW451&gt;=34,INDEX($GL:$GL,$IV451+34),"")</f>
      </c>
      <c r="HV451">
        <f>IF($IW451&gt;=35,INDEX($GL:$GL,$IV451+35),"")</f>
      </c>
      <c r="HW451">
        <f>IF($IW451&gt;=36,INDEX($GL:$GL,$IV451+36),"")</f>
      </c>
      <c r="HX451">
        <f>IF($IW451&gt;=37,INDEX($GL:$GL,$IV451+37),"")</f>
      </c>
      <c r="HY451">
        <f>IF($IW451&gt;=38,INDEX($GL:$GL,$IV451+38),"")</f>
      </c>
      <c r="HZ451">
        <f>IF($IW451&gt;=39,INDEX($GL:$GL,$IV451+39),"")</f>
      </c>
      <c r="IA451">
        <f>IF($IW451&gt;=40,INDEX($GL:$GL,$IV451+40),"")</f>
      </c>
      <c r="IB451">
        <f>IF($IW451&gt;=41,INDEX($GL:$GL,$IV451+41),"")</f>
      </c>
      <c r="IC451">
        <f>IF($IW451&gt;=42,INDEX($GL:$GL,$IV451+42),"")</f>
      </c>
      <c r="ID451">
        <f>IF($IW451&gt;=43,INDEX($GL:$GL,$IV451+43),"")</f>
      </c>
      <c r="IE451">
        <f>IF($IW451&gt;=44,INDEX($GL:$GL,$IV451+44),"")</f>
      </c>
      <c r="IF451">
        <f>IF($IW451&gt;=45,INDEX($GL:$GL,$IV451+45),"")</f>
      </c>
      <c r="IG451">
        <f>IF($IW451&gt;=46,INDEX($GL:$GL,$IV451+46),"")</f>
      </c>
      <c r="IH451">
        <f>IF($IW451&gt;=47,INDEX($GL:$GL,$IV451+47),"")</f>
      </c>
      <c r="II451">
        <f>IF($IW451&gt;=48,INDEX($GL:$GL,$IV451+48),"")</f>
      </c>
      <c r="IJ451">
        <f>IF($IW451&gt;=49,INDEX($GL:$GL,$IV451+49),"")</f>
      </c>
      <c r="IK451">
        <f>IF($IW451&gt;=50,INDEX($GL:$GL,$IV451+50),"")</f>
      </c>
      <c r="IL451">
        <f>IF($IW451&gt;=51,INDEX($GL:$GL,$IV451+51),"")</f>
      </c>
      <c r="IM451">
        <f>IF($IW451&gt;=52,INDEX($GL:$GL,$IV451+52),"")</f>
      </c>
      <c r="IN451">
        <f>IF($IW451&gt;=53,INDEX($GL:$GL,$IV451+53),"")</f>
      </c>
      <c r="IO451">
        <f>IF($IW451&gt;=54,INDEX($GL:$GL,$IV451+54),"")</f>
      </c>
      <c r="IP451">
        <f>IF($IW451&gt;=55,INDEX($GL:$GL,$IV451+55),"")</f>
      </c>
      <c r="IQ451">
        <f>IF($IW451&gt;=56,INDEX($GL:$GL,$IV451+56),"")</f>
      </c>
      <c r="IR451">
        <f>IF($IW451&gt;=57,INDEX($GL:$GL,$IV451+57),"")</f>
      </c>
      <c r="IS451">
        <f>IF($IW451&gt;=58,INDEX($GL:$GL,$IV451+58),"")</f>
      </c>
      <c r="IT451">
        <f>IF($IW451&gt;=59,INDEX($GL:$GL,$IV451+59),"")</f>
      </c>
      <c r="IU451">
        <f>IF($IW451&gt;=60,INDEX($GL:$GL,$IV451+60),"")</f>
      </c>
      <c r="IV451">
        <f>IFERROR(MATCH($GK451,$GL$2:$GL$324,0)+1,0)</f>
      </c>
      <c r="IW451">
        <f>IFERROR(INDEX($GM$2:$GM$324,MATCH($GK451,$GL$2:$GL$324,0)),0)</f>
      </c>
      <c r="IX451" t="s">
        <v>34</v>
      </c>
      <c r="IY451" t="s">
        <v>34</v>
      </c>
    </row>
    <row r="452" spans="1:259" x14ac:dyDescent="0.25">
      <c r="K452">
        <f>IF(OR($N452="",$J452=""),"",IFERROR($N452/$J452,0))</f>
      </c>
      <c r="L452">
        <f>IF($N452="","",
SUM($M452,$O452,$T452,$P452,$R452)*
(1-IF($U452="",0,VALUE($U452)/100)))</f>
      </c>
      <c r="M452">
        <f>IF($N452="","",$N452)</f>
      </c>
      <c r="O452">
        <f>IF($N452="","",
IF($H452="","",
IF(ISNUMBER(SEARCH("exempt",LOWER($H452))),0,
$N452*(VALUE(SUBSTITUTE($H452,"%",""))/100))))</f>
      </c>
      <c r="V452">
        <f>IFERROR(IF(FIND(" - ",$E452)&gt;0,MID($E452,FIND(" - ",$E452)+3,LEN($E452)),""),"")</f>
      </c>
      <c r="AE452" t="s">
        <v>1033</v>
      </c>
      <c r="AJ452">
        <f>IFERROR(LEFT($E452,FIND(" - ",$E452)-1),$E452)</f>
      </c>
      <c r="AM452">
        <f>IF($CB452&gt;=1,INDEX($AK:$AK,$CA452+1),"")</f>
      </c>
      <c r="AN452">
        <f>IF($CB452&gt;=2,INDEX($AK:$AK,$CA452+2),"")</f>
      </c>
      <c r="AO452">
        <f>IF($CB452&gt;=3,INDEX($AK:$AK,$CA452+3),"")</f>
      </c>
      <c r="AP452">
        <f>IF($CB452&gt;=4,INDEX($AK:$AK,$CA452+4),"")</f>
      </c>
      <c r="AQ452">
        <f>IF($CB452&gt;=5,INDEX($AK:$AK,$CA452+5),"")</f>
      </c>
      <c r="AR452">
        <f>IF($CB452&gt;=6,INDEX($AK:$AK,$CA452+6),"")</f>
      </c>
      <c r="AS452">
        <f>IF($CB452&gt;=7,INDEX($AK:$AK,$CA452+7),"")</f>
      </c>
      <c r="AT452">
        <f>IF($CB452&gt;=8,INDEX($AK:$AK,$CA452+8),"")</f>
      </c>
      <c r="AU452">
        <f>IF($CB452&gt;=9,INDEX($AK:$AK,$CA452+9),"")</f>
      </c>
      <c r="AV452">
        <f>IF($CB452&gt;=10,INDEX($AK:$AK,$CA452+10),"")</f>
      </c>
      <c r="AW452">
        <f>IF($CB452&gt;=11,INDEX($AK:$AK,$CA452+11),"")</f>
      </c>
      <c r="AX452">
        <f>IF($CB452&gt;=12,INDEX($AK:$AK,$CA452+12),"")</f>
      </c>
      <c r="AY452">
        <f>IF($CB452&gt;=13,INDEX($AK:$AK,$CA452+13),"")</f>
      </c>
      <c r="AZ452">
        <f>IF($CB452&gt;=14,INDEX($AK:$AK,$CA452+14),"")</f>
      </c>
      <c r="BA452">
        <f>IF($CB452&gt;=15,INDEX($AK:$AK,$CA452+15),"")</f>
      </c>
      <c r="BB452">
        <f>IF($CB452&gt;=16,INDEX($AK:$AK,$CA452+16),"")</f>
      </c>
      <c r="BC452">
        <f>IF($CB452&gt;=17,INDEX($AK:$AK,$CA452+17),"")</f>
      </c>
      <c r="BD452">
        <f>IF($CB452&gt;=18,INDEX($AK:$AK,$CA452+18),"")</f>
      </c>
      <c r="BE452">
        <f>IF($CB452&gt;=19,INDEX($AK:$AK,$CA452+19),"")</f>
      </c>
      <c r="BF452">
        <f>IF($CB452&gt;=20,INDEX($AK:$AK,$CA452+20),"")</f>
      </c>
      <c r="BG452">
        <f>IF($CB452&gt;=21,INDEX($AK:$AK,$CA452+21),"")</f>
      </c>
      <c r="BH452">
        <f>IF($CB452&gt;=22,INDEX($AK:$AK,$CA452+22),"")</f>
      </c>
      <c r="BI452">
        <f>IF($CB452&gt;=23,INDEX($AK:$AK,$CA452+23),"")</f>
      </c>
      <c r="BJ452">
        <f>IF($CB452&gt;=24,INDEX($AK:$AK,$CA452+24),"")</f>
      </c>
      <c r="BK452">
        <f>IF($CB452&gt;=25,INDEX($AK:$AK,$CA452+25),"")</f>
      </c>
      <c r="BL452">
        <f>IF($CB452&gt;=26,INDEX($AK:$AK,$CA452+26),"")</f>
      </c>
      <c r="BM452">
        <f>IF($CB452&gt;=27,INDEX($AK:$AK,$CA452+27),"")</f>
      </c>
      <c r="BN452">
        <f>IF($CB452&gt;=28,INDEX($AK:$AK,$CA452+28),"")</f>
      </c>
      <c r="BO452">
        <f>IF($CB452&gt;=29,INDEX($AK:$AK,$CA452+29),"")</f>
      </c>
      <c r="BP452">
        <f>IF($CB452&gt;=30,INDEX($AK:$AK,$CA452+30),"")</f>
      </c>
      <c r="BQ452">
        <f>IF($CB452&gt;=31,INDEX($AK:$AK,$CA452+31),"")</f>
      </c>
      <c r="BR452">
        <f>IF($CB452&gt;=32,INDEX($AK:$AK,$CA452+32),"")</f>
      </c>
      <c r="BS452">
        <f>IF($CB452&gt;=33,INDEX($AK:$AK,$CA452+33),"")</f>
      </c>
      <c r="BT452">
        <f>IF($CB452&gt;=34,INDEX($AK:$AK,$CA452+34),"")</f>
      </c>
      <c r="BU452">
        <f>IF($CB452&gt;=35,INDEX($AK:$AK,$CA452+35),"")</f>
      </c>
      <c r="BV452">
        <f>IF($CB452&gt;=36,INDEX($AK:$AK,$CA452+36),"")</f>
      </c>
      <c r="BW452">
        <f>IF($CB452&gt;=37,INDEX($AK:$AK,$CA452+37),"")</f>
      </c>
      <c r="BX452">
        <f>IF($CB452&gt;=38,INDEX($AK:$AK,$CA452+38),"")</f>
      </c>
      <c r="BY452">
        <f>IF($CB452&gt;=39,INDEX($AK:$AK,$CA452+39),"")</f>
      </c>
      <c r="BZ452">
        <f>IF($CB452&gt;=40,INDEX($AK:$AK,$CA452+40),"")</f>
      </c>
      <c r="CA452">
        <f>IFERROR(MATCH($AJ452,$AK$2:$AK$134,0)+1,0)</f>
      </c>
      <c r="CB452">
        <f>IFERROR(INDEX($AL$2:$AL$134,MATCH($AJ452,$AK$2:$AK$134,0)),0)</f>
      </c>
      <c r="CC452">
        <f>IFERROR(LEFT($F452,FIND(" - ",$F452)-1),$F452)</f>
      </c>
      <c r="CF452">
        <f>IF($DA452&gt;=1,INDEX($CD:$CD,$CZ452+1),"")</f>
      </c>
      <c r="CG452">
        <f>IF($DA452&gt;=2,INDEX($CD:$CD,$CZ452+2),"")</f>
      </c>
      <c r="CH452">
        <f>IF($DA452&gt;=3,INDEX($CD:$CD,$CZ452+3),"")</f>
      </c>
      <c r="CI452">
        <f>IF($DA452&gt;=4,INDEX($CD:$CD,$CZ452+4),"")</f>
      </c>
      <c r="CJ452">
        <f>IF($DA452&gt;=5,INDEX($CD:$CD,$CZ452+5),"")</f>
      </c>
      <c r="CK452">
        <f>IF($DA452&gt;=6,INDEX($CD:$CD,$CZ452+6),"")</f>
      </c>
      <c r="CL452">
        <f>IF($DA452&gt;=7,INDEX($CD:$CD,$CZ452+7),"")</f>
      </c>
      <c r="CM452">
        <f>IF($DA452&gt;=8,INDEX($CD:$CD,$CZ452+8),"")</f>
      </c>
      <c r="CN452">
        <f>IF($DA452&gt;=9,INDEX($CD:$CD,$CZ452+9),"")</f>
      </c>
      <c r="CO452">
        <f>IF($DA452&gt;=10,INDEX($CD:$CD,$CZ452+10),"")</f>
      </c>
      <c r="CP452">
        <f>IF($DA452&gt;=11,INDEX($CD:$CD,$CZ452+11),"")</f>
      </c>
      <c r="CQ452">
        <f>IF($DA452&gt;=12,INDEX($CD:$CD,$CZ452+12),"")</f>
      </c>
      <c r="CR452">
        <f>IF($DA452&gt;=13,INDEX($CD:$CD,$CZ452+13),"")</f>
      </c>
      <c r="CS452">
        <f>IF($DA452&gt;=14,INDEX($CD:$CD,$CZ452+14),"")</f>
      </c>
      <c r="CT452">
        <f>IF($DA452&gt;=15,INDEX($CD:$CD,$CZ452+15),"")</f>
      </c>
      <c r="CU452">
        <f>IF($DA452&gt;=16,INDEX($CD:$CD,$CZ452+16),"")</f>
      </c>
      <c r="CV452">
        <f>IF($DA452&gt;=17,INDEX($CD:$CD,$CZ452+17),"")</f>
      </c>
      <c r="CW452">
        <f>IF($DA452&gt;=18,INDEX($CD:$CD,$CZ452+18),"")</f>
      </c>
      <c r="CX452">
        <f>IF($DA452&gt;=19,INDEX($CD:$CD,$CZ452+19),"")</f>
      </c>
      <c r="CY452">
        <f>IF($DA452&gt;=20,INDEX($CD:$CD,$CZ452+20),"")</f>
      </c>
      <c r="CZ452">
        <f>IFERROR(MATCH($CC452,$CD$2:$CD$263,0)+1,0)</f>
      </c>
      <c r="DA452">
        <f>IFERROR(INDEX($CE$2:$CE$263,MATCH($CC452,$CD$2:$CD$263,0)),0)</f>
      </c>
      <c r="DB452">
        <f>IFERROR(INDEX($AI:$AI,MATCH($H452,$AH:$AH,0))&amp;"","")</f>
      </c>
      <c r="DF452">
        <f>IF($GI452&gt;=1,INDEX($DC:$DC,$GH452+1),"")</f>
      </c>
      <c r="DG452">
        <f>IF($GI452&gt;=2,INDEX($DC:$DC,$GH452+2),"")</f>
      </c>
      <c r="DH452">
        <f>IF($GI452&gt;=3,INDEX($DC:$DC,$GH452+3),"")</f>
      </c>
      <c r="DI452">
        <f>IF($GI452&gt;=4,INDEX($DC:$DC,$GH452+4),"")</f>
      </c>
      <c r="DJ452">
        <f>IF($GI452&gt;=5,INDEX($DC:$DC,$GH452+5),"")</f>
      </c>
      <c r="DK452">
        <f>IF($GI452&gt;=6,INDEX($DC:$DC,$GH452+6),"")</f>
      </c>
      <c r="DL452">
        <f>IF($GI452&gt;=7,INDEX($DC:$DC,$GH452+7),"")</f>
      </c>
      <c r="DM452">
        <f>IF($GI452&gt;=8,INDEX($DC:$DC,$GH452+8),"")</f>
      </c>
      <c r="DN452">
        <f>IF($GI452&gt;=9,INDEX($DC:$DC,$GH452+9),"")</f>
      </c>
      <c r="DO452">
        <f>IF($GI452&gt;=10,INDEX($DC:$DC,$GH452+10),"")</f>
      </c>
      <c r="DP452">
        <f>IF($GI452&gt;=11,INDEX($DC:$DC,$GH452+11),"")</f>
      </c>
      <c r="DQ452">
        <f>IF($GI452&gt;=12,INDEX($DC:$DC,$GH452+12),"")</f>
      </c>
      <c r="DR452">
        <f>IF($GI452&gt;=13,INDEX($DC:$DC,$GH452+13),"")</f>
      </c>
      <c r="DS452">
        <f>IF($GI452&gt;=14,INDEX($DC:$DC,$GH452+14),"")</f>
      </c>
      <c r="DT452">
        <f>IF($GI452&gt;=15,INDEX($DC:$DC,$GH452+15),"")</f>
      </c>
      <c r="DU452">
        <f>IF($GI452&gt;=16,INDEX($DC:$DC,$GH452+16),"")</f>
      </c>
      <c r="DV452">
        <f>IF($GI452&gt;=17,INDEX($DC:$DC,$GH452+17),"")</f>
      </c>
      <c r="DW452">
        <f>IF($GI452&gt;=18,INDEX($DC:$DC,$GH452+18),"")</f>
      </c>
      <c r="DX452">
        <f>IF($GI452&gt;=19,INDEX($DC:$DC,$GH452+19),"")</f>
      </c>
      <c r="DY452">
        <f>IF($GI452&gt;=20,INDEX($DC:$DC,$GH452+20),"")</f>
      </c>
      <c r="DZ452">
        <f>IF($GI452&gt;=21,INDEX($DC:$DC,$GH452+21),"")</f>
      </c>
      <c r="EA452">
        <f>IF($GI452&gt;=22,INDEX($DC:$DC,$GH452+22),"")</f>
      </c>
      <c r="EB452">
        <f>IF($GI452&gt;=23,INDEX($DC:$DC,$GH452+23),"")</f>
      </c>
      <c r="EC452">
        <f>IF($GI452&gt;=24,INDEX($DC:$DC,$GH452+24),"")</f>
      </c>
      <c r="ED452">
        <f>IF($GI452&gt;=25,INDEX($DC:$DC,$GH452+25),"")</f>
      </c>
      <c r="EE452">
        <f>IF($GI452&gt;=26,INDEX($DC:$DC,$GH452+26),"")</f>
      </c>
      <c r="EF452">
        <f>IF($GI452&gt;=27,INDEX($DC:$DC,$GH452+27),"")</f>
      </c>
      <c r="EG452">
        <f>IF($GI452&gt;=28,INDEX($DC:$DC,$GH452+28),"")</f>
      </c>
      <c r="EH452">
        <f>IF($GI452&gt;=29,INDEX($DC:$DC,$GH452+29),"")</f>
      </c>
      <c r="EI452">
        <f>IF($GI452&gt;=30,INDEX($DC:$DC,$GH452+30),"")</f>
      </c>
      <c r="EJ452">
        <f>IF($GI452&gt;=31,INDEX($DC:$DC,$GH452+31),"")</f>
      </c>
      <c r="EK452">
        <f>IF($GI452&gt;=32,INDEX($DC:$DC,$GH452+32),"")</f>
      </c>
      <c r="EL452">
        <f>IF($GI452&gt;=33,INDEX($DC:$DC,$GH452+33),"")</f>
      </c>
      <c r="EM452">
        <f>IF($GI452&gt;=34,INDEX($DC:$DC,$GH452+34),"")</f>
      </c>
      <c r="EN452">
        <f>IF($GI452&gt;=35,INDEX($DC:$DC,$GH452+35),"")</f>
      </c>
      <c r="EO452">
        <f>IF($GI452&gt;=36,INDEX($DC:$DC,$GH452+36),"")</f>
      </c>
      <c r="EP452">
        <f>IF($GI452&gt;=37,INDEX($DC:$DC,$GH452+37),"")</f>
      </c>
      <c r="EQ452">
        <f>IF($GI452&gt;=38,INDEX($DC:$DC,$GH452+38),"")</f>
      </c>
      <c r="ER452">
        <f>IF($GI452&gt;=39,INDEX($DC:$DC,$GH452+39),"")</f>
      </c>
      <c r="ES452">
        <f>IF($GI452&gt;=40,INDEX($DC:$DC,$GH452+40),"")</f>
      </c>
      <c r="ET452">
        <f>IF($GI452&gt;=1,INDEX($DD:$DD,$GH452+1),"")</f>
      </c>
      <c r="EU452">
        <f>IF($GI452&gt;=2,INDEX($DD:$DD,$GH452+2),"")</f>
      </c>
      <c r="EV452">
        <f>IF($GI452&gt;=3,INDEX($DD:$DD,$GH452+3),"")</f>
      </c>
      <c r="EW452">
        <f>IF($GI452&gt;=4,INDEX($DD:$DD,$GH452+4),"")</f>
      </c>
      <c r="EX452">
        <f>IF($GI452&gt;=5,INDEX($DD:$DD,$GH452+5),"")</f>
      </c>
      <c r="EY452">
        <f>IF($GI452&gt;=6,INDEX($DD:$DD,$GH452+6),"")</f>
      </c>
      <c r="EZ452">
        <f>IF($GI452&gt;=7,INDEX($DD:$DD,$GH452+7),"")</f>
      </c>
      <c r="FA452">
        <f>IF($GI452&gt;=8,INDEX($DD:$DD,$GH452+8),"")</f>
      </c>
      <c r="FB452">
        <f>IF($GI452&gt;=9,INDEX($DD:$DD,$GH452+9),"")</f>
      </c>
      <c r="FC452">
        <f>IF($GI452&gt;=10,INDEX($DD:$DD,$GH452+10),"")</f>
      </c>
      <c r="FD452">
        <f>IF($GI452&gt;=11,INDEX($DD:$DD,$GH452+11),"")</f>
      </c>
      <c r="FE452">
        <f>IF($GI452&gt;=12,INDEX($DD:$DD,$GH452+12),"")</f>
      </c>
      <c r="FF452">
        <f>IF($GI452&gt;=13,INDEX($DD:$DD,$GH452+13),"")</f>
      </c>
      <c r="FG452">
        <f>IF($GI452&gt;=14,INDEX($DD:$DD,$GH452+14),"")</f>
      </c>
      <c r="FH452">
        <f>IF($GI452&gt;=15,INDEX($DD:$DD,$GH452+15),"")</f>
      </c>
      <c r="FI452">
        <f>IF($GI452&gt;=16,INDEX($DD:$DD,$GH452+16),"")</f>
      </c>
      <c r="FJ452">
        <f>IF($GI452&gt;=17,INDEX($DD:$DD,$GH452+17),"")</f>
      </c>
      <c r="FK452">
        <f>IF($GI452&gt;=18,INDEX($DD:$DD,$GH452+18),"")</f>
      </c>
      <c r="FL452">
        <f>IF($GI452&gt;=19,INDEX($DD:$DD,$GH452+19),"")</f>
      </c>
      <c r="FM452">
        <f>IF($GI452&gt;=20,INDEX($DD:$DD,$GH452+20),"")</f>
      </c>
      <c r="FN452">
        <f>IF($GI452&gt;=21,INDEX($DD:$DD,$GH452+21),"")</f>
      </c>
      <c r="FO452">
        <f>IF($GI452&gt;=22,INDEX($DD:$DD,$GH452+22),"")</f>
      </c>
      <c r="FP452">
        <f>IF($GI452&gt;=23,INDEX($DD:$DD,$GH452+23),"")</f>
      </c>
      <c r="FQ452">
        <f>IF($GI452&gt;=24,INDEX($DD:$DD,$GH452+24),"")</f>
      </c>
      <c r="FR452">
        <f>IF($GI452&gt;=25,INDEX($DD:$DD,$GH452+25),"")</f>
      </c>
      <c r="FS452">
        <f>IF($GI452&gt;=26,INDEX($DD:$DD,$GH452+26),"")</f>
      </c>
      <c r="FT452">
        <f>IF($GI452&gt;=27,INDEX($DD:$DD,$GH452+27),"")</f>
      </c>
      <c r="FU452">
        <f>IF($GI452&gt;=28,INDEX($DD:$DD,$GH452+28),"")</f>
      </c>
      <c r="FV452">
        <f>IF($GI452&gt;=29,INDEX($DD:$DD,$GH452+29),"")</f>
      </c>
      <c r="FW452">
        <f>IF($GI452&gt;=30,INDEX($DD:$DD,$GH452+30),"")</f>
      </c>
      <c r="FX452">
        <f>IF($GI452&gt;=31,INDEX($DD:$DD,$GH452+31),"")</f>
      </c>
      <c r="FY452">
        <f>IF($GI452&gt;=32,INDEX($DD:$DD,$GH452+32),"")</f>
      </c>
      <c r="FZ452">
        <f>IF($GI452&gt;=33,INDEX($DD:$DD,$GH452+33),"")</f>
      </c>
      <c r="GA452">
        <f>IF($GI452&gt;=34,INDEX($DD:$DD,$GH452+34),"")</f>
      </c>
      <c r="GB452">
        <f>IF($GI452&gt;=35,INDEX($DD:$DD,$GH452+35),"")</f>
      </c>
      <c r="GC452">
        <f>IF($GI452&gt;=36,INDEX($DD:$DD,$GH452+36),"")</f>
      </c>
      <c r="GD452">
        <f>IF($GI452&gt;=37,INDEX($DD:$DD,$GH452+37),"")</f>
      </c>
      <c r="GE452">
        <f>IF($GI452&gt;=38,INDEX($DD:$DD,$GH452+38),"")</f>
      </c>
      <c r="GF452">
        <f>IF($GI452&gt;=39,INDEX($DD:$DD,$GH452+39),"")</f>
      </c>
      <c r="GG452">
        <f>IF($GI452&gt;=40,INDEX($DD:$DD,$GH452+40),"")</f>
      </c>
      <c r="GH452">
        <f>IFERROR(MATCH($DB452,$DC$2:$DC$148,0)+1,0)</f>
      </c>
      <c r="GI452">
        <f>IFERROR(INDEX($DE$2:$DE$148,MATCH($DB452,$DC$2:$DC$148,0)),0)</f>
      </c>
      <c r="GJ452">
        <f>IFERROR(MATCH($S452,$DF$452:$ES$452,0),0)</f>
      </c>
      <c r="GK452">
        <f>IF($GJ452&gt;0,INDEX($ET$452:$GG$452,$GJ452),"")</f>
      </c>
      <c r="GN452">
        <f>IF($IW452&gt;=1,INDEX($GL:$GL,$IV452+1),"")</f>
      </c>
      <c r="GO452">
        <f>IF($IW452&gt;=2,INDEX($GL:$GL,$IV452+2),"")</f>
      </c>
      <c r="GP452">
        <f>IF($IW452&gt;=3,INDEX($GL:$GL,$IV452+3),"")</f>
      </c>
      <c r="GQ452">
        <f>IF($IW452&gt;=4,INDEX($GL:$GL,$IV452+4),"")</f>
      </c>
      <c r="GR452">
        <f>IF($IW452&gt;=5,INDEX($GL:$GL,$IV452+5),"")</f>
      </c>
      <c r="GS452">
        <f>IF($IW452&gt;=6,INDEX($GL:$GL,$IV452+6),"")</f>
      </c>
      <c r="GT452">
        <f>IF($IW452&gt;=7,INDEX($GL:$GL,$IV452+7),"")</f>
      </c>
      <c r="GU452">
        <f>IF($IW452&gt;=8,INDEX($GL:$GL,$IV452+8),"")</f>
      </c>
      <c r="GV452">
        <f>IF($IW452&gt;=9,INDEX($GL:$GL,$IV452+9),"")</f>
      </c>
      <c r="GW452">
        <f>IF($IW452&gt;=10,INDEX($GL:$GL,$IV452+10),"")</f>
      </c>
      <c r="GX452">
        <f>IF($IW452&gt;=11,INDEX($GL:$GL,$IV452+11),"")</f>
      </c>
      <c r="GY452">
        <f>IF($IW452&gt;=12,INDEX($GL:$GL,$IV452+12),"")</f>
      </c>
      <c r="GZ452">
        <f>IF($IW452&gt;=13,INDEX($GL:$GL,$IV452+13),"")</f>
      </c>
      <c r="HA452">
        <f>IF($IW452&gt;=14,INDEX($GL:$GL,$IV452+14),"")</f>
      </c>
      <c r="HB452">
        <f>IF($IW452&gt;=15,INDEX($GL:$GL,$IV452+15),"")</f>
      </c>
      <c r="HC452">
        <f>IF($IW452&gt;=16,INDEX($GL:$GL,$IV452+16),"")</f>
      </c>
      <c r="HD452">
        <f>IF($IW452&gt;=17,INDEX($GL:$GL,$IV452+17),"")</f>
      </c>
      <c r="HE452">
        <f>IF($IW452&gt;=18,INDEX($GL:$GL,$IV452+18),"")</f>
      </c>
      <c r="HF452">
        <f>IF($IW452&gt;=19,INDEX($GL:$GL,$IV452+19),"")</f>
      </c>
      <c r="HG452">
        <f>IF($IW452&gt;=20,INDEX($GL:$GL,$IV452+20),"")</f>
      </c>
      <c r="HH452">
        <f>IF($IW452&gt;=21,INDEX($GL:$GL,$IV452+21),"")</f>
      </c>
      <c r="HI452">
        <f>IF($IW452&gt;=22,INDEX($GL:$GL,$IV452+22),"")</f>
      </c>
      <c r="HJ452">
        <f>IF($IW452&gt;=23,INDEX($GL:$GL,$IV452+23),"")</f>
      </c>
      <c r="HK452">
        <f>IF($IW452&gt;=24,INDEX($GL:$GL,$IV452+24),"")</f>
      </c>
      <c r="HL452">
        <f>IF($IW452&gt;=25,INDEX($GL:$GL,$IV452+25),"")</f>
      </c>
      <c r="HM452">
        <f>IF($IW452&gt;=26,INDEX($GL:$GL,$IV452+26),"")</f>
      </c>
      <c r="HN452">
        <f>IF($IW452&gt;=27,INDEX($GL:$GL,$IV452+27),"")</f>
      </c>
      <c r="HO452">
        <f>IF($IW452&gt;=28,INDEX($GL:$GL,$IV452+28),"")</f>
      </c>
      <c r="HP452">
        <f>IF($IW452&gt;=29,INDEX($GL:$GL,$IV452+29),"")</f>
      </c>
      <c r="HQ452">
        <f>IF($IW452&gt;=30,INDEX($GL:$GL,$IV452+30),"")</f>
      </c>
      <c r="HR452">
        <f>IF($IW452&gt;=31,INDEX($GL:$GL,$IV452+31),"")</f>
      </c>
      <c r="HS452">
        <f>IF($IW452&gt;=32,INDEX($GL:$GL,$IV452+32),"")</f>
      </c>
      <c r="HT452">
        <f>IF($IW452&gt;=33,INDEX($GL:$GL,$IV452+33),"")</f>
      </c>
      <c r="HU452">
        <f>IF($IW452&gt;=34,INDEX($GL:$GL,$IV452+34),"")</f>
      </c>
      <c r="HV452">
        <f>IF($IW452&gt;=35,INDEX($GL:$GL,$IV452+35),"")</f>
      </c>
      <c r="HW452">
        <f>IF($IW452&gt;=36,INDEX($GL:$GL,$IV452+36),"")</f>
      </c>
      <c r="HX452">
        <f>IF($IW452&gt;=37,INDEX($GL:$GL,$IV452+37),"")</f>
      </c>
      <c r="HY452">
        <f>IF($IW452&gt;=38,INDEX($GL:$GL,$IV452+38),"")</f>
      </c>
      <c r="HZ452">
        <f>IF($IW452&gt;=39,INDEX($GL:$GL,$IV452+39),"")</f>
      </c>
      <c r="IA452">
        <f>IF($IW452&gt;=40,INDEX($GL:$GL,$IV452+40),"")</f>
      </c>
      <c r="IB452">
        <f>IF($IW452&gt;=41,INDEX($GL:$GL,$IV452+41),"")</f>
      </c>
      <c r="IC452">
        <f>IF($IW452&gt;=42,INDEX($GL:$GL,$IV452+42),"")</f>
      </c>
      <c r="ID452">
        <f>IF($IW452&gt;=43,INDEX($GL:$GL,$IV452+43),"")</f>
      </c>
      <c r="IE452">
        <f>IF($IW452&gt;=44,INDEX($GL:$GL,$IV452+44),"")</f>
      </c>
      <c r="IF452">
        <f>IF($IW452&gt;=45,INDEX($GL:$GL,$IV452+45),"")</f>
      </c>
      <c r="IG452">
        <f>IF($IW452&gt;=46,INDEX($GL:$GL,$IV452+46),"")</f>
      </c>
      <c r="IH452">
        <f>IF($IW452&gt;=47,INDEX($GL:$GL,$IV452+47),"")</f>
      </c>
      <c r="II452">
        <f>IF($IW452&gt;=48,INDEX($GL:$GL,$IV452+48),"")</f>
      </c>
      <c r="IJ452">
        <f>IF($IW452&gt;=49,INDEX($GL:$GL,$IV452+49),"")</f>
      </c>
      <c r="IK452">
        <f>IF($IW452&gt;=50,INDEX($GL:$GL,$IV452+50),"")</f>
      </c>
      <c r="IL452">
        <f>IF($IW452&gt;=51,INDEX($GL:$GL,$IV452+51),"")</f>
      </c>
      <c r="IM452">
        <f>IF($IW452&gt;=52,INDEX($GL:$GL,$IV452+52),"")</f>
      </c>
      <c r="IN452">
        <f>IF($IW452&gt;=53,INDEX($GL:$GL,$IV452+53),"")</f>
      </c>
      <c r="IO452">
        <f>IF($IW452&gt;=54,INDEX($GL:$GL,$IV452+54),"")</f>
      </c>
      <c r="IP452">
        <f>IF($IW452&gt;=55,INDEX($GL:$GL,$IV452+55),"")</f>
      </c>
      <c r="IQ452">
        <f>IF($IW452&gt;=56,INDEX($GL:$GL,$IV452+56),"")</f>
      </c>
      <c r="IR452">
        <f>IF($IW452&gt;=57,INDEX($GL:$GL,$IV452+57),"")</f>
      </c>
      <c r="IS452">
        <f>IF($IW452&gt;=58,INDEX($GL:$GL,$IV452+58),"")</f>
      </c>
      <c r="IT452">
        <f>IF($IW452&gt;=59,INDEX($GL:$GL,$IV452+59),"")</f>
      </c>
      <c r="IU452">
        <f>IF($IW452&gt;=60,INDEX($GL:$GL,$IV452+60),"")</f>
      </c>
      <c r="IV452">
        <f>IFERROR(MATCH($GK452,$GL$2:$GL$324,0)+1,0)</f>
      </c>
      <c r="IW452">
        <f>IFERROR(INDEX($GM$2:$GM$324,MATCH($GK452,$GL$2:$GL$324,0)),0)</f>
      </c>
      <c r="IX452" t="s">
        <v>34</v>
      </c>
      <c r="IY452" t="s">
        <v>34</v>
      </c>
    </row>
    <row r="453" spans="1:259" x14ac:dyDescent="0.25">
      <c r="K453">
        <f>IF(OR($N453="",$J453=""),"",IFERROR($N453/$J453,0))</f>
      </c>
      <c r="L453">
        <f>IF($N453="","",
SUM($M453,$O453,$T453,$P453,$R453)*
(1-IF($U453="",0,VALUE($U453)/100)))</f>
      </c>
      <c r="M453">
        <f>IF($N453="","",$N453)</f>
      </c>
      <c r="O453">
        <f>IF($N453="","",
IF($H453="","",
IF(ISNUMBER(SEARCH("exempt",LOWER($H453))),0,
$N453*(VALUE(SUBSTITUTE($H453,"%",""))/100))))</f>
      </c>
      <c r="V453">
        <f>IFERROR(IF(FIND(" - ",$E453)&gt;0,MID($E453,FIND(" - ",$E453)+3,LEN($E453)),""),"")</f>
      </c>
      <c r="AE453" t="s">
        <v>1034</v>
      </c>
      <c r="AJ453">
        <f>IFERROR(LEFT($E453,FIND(" - ",$E453)-1),$E453)</f>
      </c>
      <c r="AM453">
        <f>IF($CB453&gt;=1,INDEX($AK:$AK,$CA453+1),"")</f>
      </c>
      <c r="AN453">
        <f>IF($CB453&gt;=2,INDEX($AK:$AK,$CA453+2),"")</f>
      </c>
      <c r="AO453">
        <f>IF($CB453&gt;=3,INDEX($AK:$AK,$CA453+3),"")</f>
      </c>
      <c r="AP453">
        <f>IF($CB453&gt;=4,INDEX($AK:$AK,$CA453+4),"")</f>
      </c>
      <c r="AQ453">
        <f>IF($CB453&gt;=5,INDEX($AK:$AK,$CA453+5),"")</f>
      </c>
      <c r="AR453">
        <f>IF($CB453&gt;=6,INDEX($AK:$AK,$CA453+6),"")</f>
      </c>
      <c r="AS453">
        <f>IF($CB453&gt;=7,INDEX($AK:$AK,$CA453+7),"")</f>
      </c>
      <c r="AT453">
        <f>IF($CB453&gt;=8,INDEX($AK:$AK,$CA453+8),"")</f>
      </c>
      <c r="AU453">
        <f>IF($CB453&gt;=9,INDEX($AK:$AK,$CA453+9),"")</f>
      </c>
      <c r="AV453">
        <f>IF($CB453&gt;=10,INDEX($AK:$AK,$CA453+10),"")</f>
      </c>
      <c r="AW453">
        <f>IF($CB453&gt;=11,INDEX($AK:$AK,$CA453+11),"")</f>
      </c>
      <c r="AX453">
        <f>IF($CB453&gt;=12,INDEX($AK:$AK,$CA453+12),"")</f>
      </c>
      <c r="AY453">
        <f>IF($CB453&gt;=13,INDEX($AK:$AK,$CA453+13),"")</f>
      </c>
      <c r="AZ453">
        <f>IF($CB453&gt;=14,INDEX($AK:$AK,$CA453+14),"")</f>
      </c>
      <c r="BA453">
        <f>IF($CB453&gt;=15,INDEX($AK:$AK,$CA453+15),"")</f>
      </c>
      <c r="BB453">
        <f>IF($CB453&gt;=16,INDEX($AK:$AK,$CA453+16),"")</f>
      </c>
      <c r="BC453">
        <f>IF($CB453&gt;=17,INDEX($AK:$AK,$CA453+17),"")</f>
      </c>
      <c r="BD453">
        <f>IF($CB453&gt;=18,INDEX($AK:$AK,$CA453+18),"")</f>
      </c>
      <c r="BE453">
        <f>IF($CB453&gt;=19,INDEX($AK:$AK,$CA453+19),"")</f>
      </c>
      <c r="BF453">
        <f>IF($CB453&gt;=20,INDEX($AK:$AK,$CA453+20),"")</f>
      </c>
      <c r="BG453">
        <f>IF($CB453&gt;=21,INDEX($AK:$AK,$CA453+21),"")</f>
      </c>
      <c r="BH453">
        <f>IF($CB453&gt;=22,INDEX($AK:$AK,$CA453+22),"")</f>
      </c>
      <c r="BI453">
        <f>IF($CB453&gt;=23,INDEX($AK:$AK,$CA453+23),"")</f>
      </c>
      <c r="BJ453">
        <f>IF($CB453&gt;=24,INDEX($AK:$AK,$CA453+24),"")</f>
      </c>
      <c r="BK453">
        <f>IF($CB453&gt;=25,INDEX($AK:$AK,$CA453+25),"")</f>
      </c>
      <c r="BL453">
        <f>IF($CB453&gt;=26,INDEX($AK:$AK,$CA453+26),"")</f>
      </c>
      <c r="BM453">
        <f>IF($CB453&gt;=27,INDEX($AK:$AK,$CA453+27),"")</f>
      </c>
      <c r="BN453">
        <f>IF($CB453&gt;=28,INDEX($AK:$AK,$CA453+28),"")</f>
      </c>
      <c r="BO453">
        <f>IF($CB453&gt;=29,INDEX($AK:$AK,$CA453+29),"")</f>
      </c>
      <c r="BP453">
        <f>IF($CB453&gt;=30,INDEX($AK:$AK,$CA453+30),"")</f>
      </c>
      <c r="BQ453">
        <f>IF($CB453&gt;=31,INDEX($AK:$AK,$CA453+31),"")</f>
      </c>
      <c r="BR453">
        <f>IF($CB453&gt;=32,INDEX($AK:$AK,$CA453+32),"")</f>
      </c>
      <c r="BS453">
        <f>IF($CB453&gt;=33,INDEX($AK:$AK,$CA453+33),"")</f>
      </c>
      <c r="BT453">
        <f>IF($CB453&gt;=34,INDEX($AK:$AK,$CA453+34),"")</f>
      </c>
      <c r="BU453">
        <f>IF($CB453&gt;=35,INDEX($AK:$AK,$CA453+35),"")</f>
      </c>
      <c r="BV453">
        <f>IF($CB453&gt;=36,INDEX($AK:$AK,$CA453+36),"")</f>
      </c>
      <c r="BW453">
        <f>IF($CB453&gt;=37,INDEX($AK:$AK,$CA453+37),"")</f>
      </c>
      <c r="BX453">
        <f>IF($CB453&gt;=38,INDEX($AK:$AK,$CA453+38),"")</f>
      </c>
      <c r="BY453">
        <f>IF($CB453&gt;=39,INDEX($AK:$AK,$CA453+39),"")</f>
      </c>
      <c r="BZ453">
        <f>IF($CB453&gt;=40,INDEX($AK:$AK,$CA453+40),"")</f>
      </c>
      <c r="CA453">
        <f>IFERROR(MATCH($AJ453,$AK$2:$AK$134,0)+1,0)</f>
      </c>
      <c r="CB453">
        <f>IFERROR(INDEX($AL$2:$AL$134,MATCH($AJ453,$AK$2:$AK$134,0)),0)</f>
      </c>
      <c r="CC453">
        <f>IFERROR(LEFT($F453,FIND(" - ",$F453)-1),$F453)</f>
      </c>
      <c r="CF453">
        <f>IF($DA453&gt;=1,INDEX($CD:$CD,$CZ453+1),"")</f>
      </c>
      <c r="CG453">
        <f>IF($DA453&gt;=2,INDEX($CD:$CD,$CZ453+2),"")</f>
      </c>
      <c r="CH453">
        <f>IF($DA453&gt;=3,INDEX($CD:$CD,$CZ453+3),"")</f>
      </c>
      <c r="CI453">
        <f>IF($DA453&gt;=4,INDEX($CD:$CD,$CZ453+4),"")</f>
      </c>
      <c r="CJ453">
        <f>IF($DA453&gt;=5,INDEX($CD:$CD,$CZ453+5),"")</f>
      </c>
      <c r="CK453">
        <f>IF($DA453&gt;=6,INDEX($CD:$CD,$CZ453+6),"")</f>
      </c>
      <c r="CL453">
        <f>IF($DA453&gt;=7,INDEX($CD:$CD,$CZ453+7),"")</f>
      </c>
      <c r="CM453">
        <f>IF($DA453&gt;=8,INDEX($CD:$CD,$CZ453+8),"")</f>
      </c>
      <c r="CN453">
        <f>IF($DA453&gt;=9,INDEX($CD:$CD,$CZ453+9),"")</f>
      </c>
      <c r="CO453">
        <f>IF($DA453&gt;=10,INDEX($CD:$CD,$CZ453+10),"")</f>
      </c>
      <c r="CP453">
        <f>IF($DA453&gt;=11,INDEX($CD:$CD,$CZ453+11),"")</f>
      </c>
      <c r="CQ453">
        <f>IF($DA453&gt;=12,INDEX($CD:$CD,$CZ453+12),"")</f>
      </c>
      <c r="CR453">
        <f>IF($DA453&gt;=13,INDEX($CD:$CD,$CZ453+13),"")</f>
      </c>
      <c r="CS453">
        <f>IF($DA453&gt;=14,INDEX($CD:$CD,$CZ453+14),"")</f>
      </c>
      <c r="CT453">
        <f>IF($DA453&gt;=15,INDEX($CD:$CD,$CZ453+15),"")</f>
      </c>
      <c r="CU453">
        <f>IF($DA453&gt;=16,INDEX($CD:$CD,$CZ453+16),"")</f>
      </c>
      <c r="CV453">
        <f>IF($DA453&gt;=17,INDEX($CD:$CD,$CZ453+17),"")</f>
      </c>
      <c r="CW453">
        <f>IF($DA453&gt;=18,INDEX($CD:$CD,$CZ453+18),"")</f>
      </c>
      <c r="CX453">
        <f>IF($DA453&gt;=19,INDEX($CD:$CD,$CZ453+19),"")</f>
      </c>
      <c r="CY453">
        <f>IF($DA453&gt;=20,INDEX($CD:$CD,$CZ453+20),"")</f>
      </c>
      <c r="CZ453">
        <f>IFERROR(MATCH($CC453,$CD$2:$CD$263,0)+1,0)</f>
      </c>
      <c r="DA453">
        <f>IFERROR(INDEX($CE$2:$CE$263,MATCH($CC453,$CD$2:$CD$263,0)),0)</f>
      </c>
      <c r="DB453">
        <f>IFERROR(INDEX($AI:$AI,MATCH($H453,$AH:$AH,0))&amp;"","")</f>
      </c>
      <c r="DF453">
        <f>IF($GI453&gt;=1,INDEX($DC:$DC,$GH453+1),"")</f>
      </c>
      <c r="DG453">
        <f>IF($GI453&gt;=2,INDEX($DC:$DC,$GH453+2),"")</f>
      </c>
      <c r="DH453">
        <f>IF($GI453&gt;=3,INDEX($DC:$DC,$GH453+3),"")</f>
      </c>
      <c r="DI453">
        <f>IF($GI453&gt;=4,INDEX($DC:$DC,$GH453+4),"")</f>
      </c>
      <c r="DJ453">
        <f>IF($GI453&gt;=5,INDEX($DC:$DC,$GH453+5),"")</f>
      </c>
      <c r="DK453">
        <f>IF($GI453&gt;=6,INDEX($DC:$DC,$GH453+6),"")</f>
      </c>
      <c r="DL453">
        <f>IF($GI453&gt;=7,INDEX($DC:$DC,$GH453+7),"")</f>
      </c>
      <c r="DM453">
        <f>IF($GI453&gt;=8,INDEX($DC:$DC,$GH453+8),"")</f>
      </c>
      <c r="DN453">
        <f>IF($GI453&gt;=9,INDEX($DC:$DC,$GH453+9),"")</f>
      </c>
      <c r="DO453">
        <f>IF($GI453&gt;=10,INDEX($DC:$DC,$GH453+10),"")</f>
      </c>
      <c r="DP453">
        <f>IF($GI453&gt;=11,INDEX($DC:$DC,$GH453+11),"")</f>
      </c>
      <c r="DQ453">
        <f>IF($GI453&gt;=12,INDEX($DC:$DC,$GH453+12),"")</f>
      </c>
      <c r="DR453">
        <f>IF($GI453&gt;=13,INDEX($DC:$DC,$GH453+13),"")</f>
      </c>
      <c r="DS453">
        <f>IF($GI453&gt;=14,INDEX($DC:$DC,$GH453+14),"")</f>
      </c>
      <c r="DT453">
        <f>IF($GI453&gt;=15,INDEX($DC:$DC,$GH453+15),"")</f>
      </c>
      <c r="DU453">
        <f>IF($GI453&gt;=16,INDEX($DC:$DC,$GH453+16),"")</f>
      </c>
      <c r="DV453">
        <f>IF($GI453&gt;=17,INDEX($DC:$DC,$GH453+17),"")</f>
      </c>
      <c r="DW453">
        <f>IF($GI453&gt;=18,INDEX($DC:$DC,$GH453+18),"")</f>
      </c>
      <c r="DX453">
        <f>IF($GI453&gt;=19,INDEX($DC:$DC,$GH453+19),"")</f>
      </c>
      <c r="DY453">
        <f>IF($GI453&gt;=20,INDEX($DC:$DC,$GH453+20),"")</f>
      </c>
      <c r="DZ453">
        <f>IF($GI453&gt;=21,INDEX($DC:$DC,$GH453+21),"")</f>
      </c>
      <c r="EA453">
        <f>IF($GI453&gt;=22,INDEX($DC:$DC,$GH453+22),"")</f>
      </c>
      <c r="EB453">
        <f>IF($GI453&gt;=23,INDEX($DC:$DC,$GH453+23),"")</f>
      </c>
      <c r="EC453">
        <f>IF($GI453&gt;=24,INDEX($DC:$DC,$GH453+24),"")</f>
      </c>
      <c r="ED453">
        <f>IF($GI453&gt;=25,INDEX($DC:$DC,$GH453+25),"")</f>
      </c>
      <c r="EE453">
        <f>IF($GI453&gt;=26,INDEX($DC:$DC,$GH453+26),"")</f>
      </c>
      <c r="EF453">
        <f>IF($GI453&gt;=27,INDEX($DC:$DC,$GH453+27),"")</f>
      </c>
      <c r="EG453">
        <f>IF($GI453&gt;=28,INDEX($DC:$DC,$GH453+28),"")</f>
      </c>
      <c r="EH453">
        <f>IF($GI453&gt;=29,INDEX($DC:$DC,$GH453+29),"")</f>
      </c>
      <c r="EI453">
        <f>IF($GI453&gt;=30,INDEX($DC:$DC,$GH453+30),"")</f>
      </c>
      <c r="EJ453">
        <f>IF($GI453&gt;=31,INDEX($DC:$DC,$GH453+31),"")</f>
      </c>
      <c r="EK453">
        <f>IF($GI453&gt;=32,INDEX($DC:$DC,$GH453+32),"")</f>
      </c>
      <c r="EL453">
        <f>IF($GI453&gt;=33,INDEX($DC:$DC,$GH453+33),"")</f>
      </c>
      <c r="EM453">
        <f>IF($GI453&gt;=34,INDEX($DC:$DC,$GH453+34),"")</f>
      </c>
      <c r="EN453">
        <f>IF($GI453&gt;=35,INDEX($DC:$DC,$GH453+35),"")</f>
      </c>
      <c r="EO453">
        <f>IF($GI453&gt;=36,INDEX($DC:$DC,$GH453+36),"")</f>
      </c>
      <c r="EP453">
        <f>IF($GI453&gt;=37,INDEX($DC:$DC,$GH453+37),"")</f>
      </c>
      <c r="EQ453">
        <f>IF($GI453&gt;=38,INDEX($DC:$DC,$GH453+38),"")</f>
      </c>
      <c r="ER453">
        <f>IF($GI453&gt;=39,INDEX($DC:$DC,$GH453+39),"")</f>
      </c>
      <c r="ES453">
        <f>IF($GI453&gt;=40,INDEX($DC:$DC,$GH453+40),"")</f>
      </c>
      <c r="ET453">
        <f>IF($GI453&gt;=1,INDEX($DD:$DD,$GH453+1),"")</f>
      </c>
      <c r="EU453">
        <f>IF($GI453&gt;=2,INDEX($DD:$DD,$GH453+2),"")</f>
      </c>
      <c r="EV453">
        <f>IF($GI453&gt;=3,INDEX($DD:$DD,$GH453+3),"")</f>
      </c>
      <c r="EW453">
        <f>IF($GI453&gt;=4,INDEX($DD:$DD,$GH453+4),"")</f>
      </c>
      <c r="EX453">
        <f>IF($GI453&gt;=5,INDEX($DD:$DD,$GH453+5),"")</f>
      </c>
      <c r="EY453">
        <f>IF($GI453&gt;=6,INDEX($DD:$DD,$GH453+6),"")</f>
      </c>
      <c r="EZ453">
        <f>IF($GI453&gt;=7,INDEX($DD:$DD,$GH453+7),"")</f>
      </c>
      <c r="FA453">
        <f>IF($GI453&gt;=8,INDEX($DD:$DD,$GH453+8),"")</f>
      </c>
      <c r="FB453">
        <f>IF($GI453&gt;=9,INDEX($DD:$DD,$GH453+9),"")</f>
      </c>
      <c r="FC453">
        <f>IF($GI453&gt;=10,INDEX($DD:$DD,$GH453+10),"")</f>
      </c>
      <c r="FD453">
        <f>IF($GI453&gt;=11,INDEX($DD:$DD,$GH453+11),"")</f>
      </c>
      <c r="FE453">
        <f>IF($GI453&gt;=12,INDEX($DD:$DD,$GH453+12),"")</f>
      </c>
      <c r="FF453">
        <f>IF($GI453&gt;=13,INDEX($DD:$DD,$GH453+13),"")</f>
      </c>
      <c r="FG453">
        <f>IF($GI453&gt;=14,INDEX($DD:$DD,$GH453+14),"")</f>
      </c>
      <c r="FH453">
        <f>IF($GI453&gt;=15,INDEX($DD:$DD,$GH453+15),"")</f>
      </c>
      <c r="FI453">
        <f>IF($GI453&gt;=16,INDEX($DD:$DD,$GH453+16),"")</f>
      </c>
      <c r="FJ453">
        <f>IF($GI453&gt;=17,INDEX($DD:$DD,$GH453+17),"")</f>
      </c>
      <c r="FK453">
        <f>IF($GI453&gt;=18,INDEX($DD:$DD,$GH453+18),"")</f>
      </c>
      <c r="FL453">
        <f>IF($GI453&gt;=19,INDEX($DD:$DD,$GH453+19),"")</f>
      </c>
      <c r="FM453">
        <f>IF($GI453&gt;=20,INDEX($DD:$DD,$GH453+20),"")</f>
      </c>
      <c r="FN453">
        <f>IF($GI453&gt;=21,INDEX($DD:$DD,$GH453+21),"")</f>
      </c>
      <c r="FO453">
        <f>IF($GI453&gt;=22,INDEX($DD:$DD,$GH453+22),"")</f>
      </c>
      <c r="FP453">
        <f>IF($GI453&gt;=23,INDEX($DD:$DD,$GH453+23),"")</f>
      </c>
      <c r="FQ453">
        <f>IF($GI453&gt;=24,INDEX($DD:$DD,$GH453+24),"")</f>
      </c>
      <c r="FR453">
        <f>IF($GI453&gt;=25,INDEX($DD:$DD,$GH453+25),"")</f>
      </c>
      <c r="FS453">
        <f>IF($GI453&gt;=26,INDEX($DD:$DD,$GH453+26),"")</f>
      </c>
      <c r="FT453">
        <f>IF($GI453&gt;=27,INDEX($DD:$DD,$GH453+27),"")</f>
      </c>
      <c r="FU453">
        <f>IF($GI453&gt;=28,INDEX($DD:$DD,$GH453+28),"")</f>
      </c>
      <c r="FV453">
        <f>IF($GI453&gt;=29,INDEX($DD:$DD,$GH453+29),"")</f>
      </c>
      <c r="FW453">
        <f>IF($GI453&gt;=30,INDEX($DD:$DD,$GH453+30),"")</f>
      </c>
      <c r="FX453">
        <f>IF($GI453&gt;=31,INDEX($DD:$DD,$GH453+31),"")</f>
      </c>
      <c r="FY453">
        <f>IF($GI453&gt;=32,INDEX($DD:$DD,$GH453+32),"")</f>
      </c>
      <c r="FZ453">
        <f>IF($GI453&gt;=33,INDEX($DD:$DD,$GH453+33),"")</f>
      </c>
      <c r="GA453">
        <f>IF($GI453&gt;=34,INDEX($DD:$DD,$GH453+34),"")</f>
      </c>
      <c r="GB453">
        <f>IF($GI453&gt;=35,INDEX($DD:$DD,$GH453+35),"")</f>
      </c>
      <c r="GC453">
        <f>IF($GI453&gt;=36,INDEX($DD:$DD,$GH453+36),"")</f>
      </c>
      <c r="GD453">
        <f>IF($GI453&gt;=37,INDEX($DD:$DD,$GH453+37),"")</f>
      </c>
      <c r="GE453">
        <f>IF($GI453&gt;=38,INDEX($DD:$DD,$GH453+38),"")</f>
      </c>
      <c r="GF453">
        <f>IF($GI453&gt;=39,INDEX($DD:$DD,$GH453+39),"")</f>
      </c>
      <c r="GG453">
        <f>IF($GI453&gt;=40,INDEX($DD:$DD,$GH453+40),"")</f>
      </c>
      <c r="GH453">
        <f>IFERROR(MATCH($DB453,$DC$2:$DC$148,0)+1,0)</f>
      </c>
      <c r="GI453">
        <f>IFERROR(INDEX($DE$2:$DE$148,MATCH($DB453,$DC$2:$DC$148,0)),0)</f>
      </c>
      <c r="GJ453">
        <f>IFERROR(MATCH($S453,$DF$453:$ES$453,0),0)</f>
      </c>
      <c r="GK453">
        <f>IF($GJ453&gt;0,INDEX($ET$453:$GG$453,$GJ453),"")</f>
      </c>
      <c r="GN453">
        <f>IF($IW453&gt;=1,INDEX($GL:$GL,$IV453+1),"")</f>
      </c>
      <c r="GO453">
        <f>IF($IW453&gt;=2,INDEX($GL:$GL,$IV453+2),"")</f>
      </c>
      <c r="GP453">
        <f>IF($IW453&gt;=3,INDEX($GL:$GL,$IV453+3),"")</f>
      </c>
      <c r="GQ453">
        <f>IF($IW453&gt;=4,INDEX($GL:$GL,$IV453+4),"")</f>
      </c>
      <c r="GR453">
        <f>IF($IW453&gt;=5,INDEX($GL:$GL,$IV453+5),"")</f>
      </c>
      <c r="GS453">
        <f>IF($IW453&gt;=6,INDEX($GL:$GL,$IV453+6),"")</f>
      </c>
      <c r="GT453">
        <f>IF($IW453&gt;=7,INDEX($GL:$GL,$IV453+7),"")</f>
      </c>
      <c r="GU453">
        <f>IF($IW453&gt;=8,INDEX($GL:$GL,$IV453+8),"")</f>
      </c>
      <c r="GV453">
        <f>IF($IW453&gt;=9,INDEX($GL:$GL,$IV453+9),"")</f>
      </c>
      <c r="GW453">
        <f>IF($IW453&gt;=10,INDEX($GL:$GL,$IV453+10),"")</f>
      </c>
      <c r="GX453">
        <f>IF($IW453&gt;=11,INDEX($GL:$GL,$IV453+11),"")</f>
      </c>
      <c r="GY453">
        <f>IF($IW453&gt;=12,INDEX($GL:$GL,$IV453+12),"")</f>
      </c>
      <c r="GZ453">
        <f>IF($IW453&gt;=13,INDEX($GL:$GL,$IV453+13),"")</f>
      </c>
      <c r="HA453">
        <f>IF($IW453&gt;=14,INDEX($GL:$GL,$IV453+14),"")</f>
      </c>
      <c r="HB453">
        <f>IF($IW453&gt;=15,INDEX($GL:$GL,$IV453+15),"")</f>
      </c>
      <c r="HC453">
        <f>IF($IW453&gt;=16,INDEX($GL:$GL,$IV453+16),"")</f>
      </c>
      <c r="HD453">
        <f>IF($IW453&gt;=17,INDEX($GL:$GL,$IV453+17),"")</f>
      </c>
      <c r="HE453">
        <f>IF($IW453&gt;=18,INDEX($GL:$GL,$IV453+18),"")</f>
      </c>
      <c r="HF453">
        <f>IF($IW453&gt;=19,INDEX($GL:$GL,$IV453+19),"")</f>
      </c>
      <c r="HG453">
        <f>IF($IW453&gt;=20,INDEX($GL:$GL,$IV453+20),"")</f>
      </c>
      <c r="HH453">
        <f>IF($IW453&gt;=21,INDEX($GL:$GL,$IV453+21),"")</f>
      </c>
      <c r="HI453">
        <f>IF($IW453&gt;=22,INDEX($GL:$GL,$IV453+22),"")</f>
      </c>
      <c r="HJ453">
        <f>IF($IW453&gt;=23,INDEX($GL:$GL,$IV453+23),"")</f>
      </c>
      <c r="HK453">
        <f>IF($IW453&gt;=24,INDEX($GL:$GL,$IV453+24),"")</f>
      </c>
      <c r="HL453">
        <f>IF($IW453&gt;=25,INDEX($GL:$GL,$IV453+25),"")</f>
      </c>
      <c r="HM453">
        <f>IF($IW453&gt;=26,INDEX($GL:$GL,$IV453+26),"")</f>
      </c>
      <c r="HN453">
        <f>IF($IW453&gt;=27,INDEX($GL:$GL,$IV453+27),"")</f>
      </c>
      <c r="HO453">
        <f>IF($IW453&gt;=28,INDEX($GL:$GL,$IV453+28),"")</f>
      </c>
      <c r="HP453">
        <f>IF($IW453&gt;=29,INDEX($GL:$GL,$IV453+29),"")</f>
      </c>
      <c r="HQ453">
        <f>IF($IW453&gt;=30,INDEX($GL:$GL,$IV453+30),"")</f>
      </c>
      <c r="HR453">
        <f>IF($IW453&gt;=31,INDEX($GL:$GL,$IV453+31),"")</f>
      </c>
      <c r="HS453">
        <f>IF($IW453&gt;=32,INDEX($GL:$GL,$IV453+32),"")</f>
      </c>
      <c r="HT453">
        <f>IF($IW453&gt;=33,INDEX($GL:$GL,$IV453+33),"")</f>
      </c>
      <c r="HU453">
        <f>IF($IW453&gt;=34,INDEX($GL:$GL,$IV453+34),"")</f>
      </c>
      <c r="HV453">
        <f>IF($IW453&gt;=35,INDEX($GL:$GL,$IV453+35),"")</f>
      </c>
      <c r="HW453">
        <f>IF($IW453&gt;=36,INDEX($GL:$GL,$IV453+36),"")</f>
      </c>
      <c r="HX453">
        <f>IF($IW453&gt;=37,INDEX($GL:$GL,$IV453+37),"")</f>
      </c>
      <c r="HY453">
        <f>IF($IW453&gt;=38,INDEX($GL:$GL,$IV453+38),"")</f>
      </c>
      <c r="HZ453">
        <f>IF($IW453&gt;=39,INDEX($GL:$GL,$IV453+39),"")</f>
      </c>
      <c r="IA453">
        <f>IF($IW453&gt;=40,INDEX($GL:$GL,$IV453+40),"")</f>
      </c>
      <c r="IB453">
        <f>IF($IW453&gt;=41,INDEX($GL:$GL,$IV453+41),"")</f>
      </c>
      <c r="IC453">
        <f>IF($IW453&gt;=42,INDEX($GL:$GL,$IV453+42),"")</f>
      </c>
      <c r="ID453">
        <f>IF($IW453&gt;=43,INDEX($GL:$GL,$IV453+43),"")</f>
      </c>
      <c r="IE453">
        <f>IF($IW453&gt;=44,INDEX($GL:$GL,$IV453+44),"")</f>
      </c>
      <c r="IF453">
        <f>IF($IW453&gt;=45,INDEX($GL:$GL,$IV453+45),"")</f>
      </c>
      <c r="IG453">
        <f>IF($IW453&gt;=46,INDEX($GL:$GL,$IV453+46),"")</f>
      </c>
      <c r="IH453">
        <f>IF($IW453&gt;=47,INDEX($GL:$GL,$IV453+47),"")</f>
      </c>
      <c r="II453">
        <f>IF($IW453&gt;=48,INDEX($GL:$GL,$IV453+48),"")</f>
      </c>
      <c r="IJ453">
        <f>IF($IW453&gt;=49,INDEX($GL:$GL,$IV453+49),"")</f>
      </c>
      <c r="IK453">
        <f>IF($IW453&gt;=50,INDEX($GL:$GL,$IV453+50),"")</f>
      </c>
      <c r="IL453">
        <f>IF($IW453&gt;=51,INDEX($GL:$GL,$IV453+51),"")</f>
      </c>
      <c r="IM453">
        <f>IF($IW453&gt;=52,INDEX($GL:$GL,$IV453+52),"")</f>
      </c>
      <c r="IN453">
        <f>IF($IW453&gt;=53,INDEX($GL:$GL,$IV453+53),"")</f>
      </c>
      <c r="IO453">
        <f>IF($IW453&gt;=54,INDEX($GL:$GL,$IV453+54),"")</f>
      </c>
      <c r="IP453">
        <f>IF($IW453&gt;=55,INDEX($GL:$GL,$IV453+55),"")</f>
      </c>
      <c r="IQ453">
        <f>IF($IW453&gt;=56,INDEX($GL:$GL,$IV453+56),"")</f>
      </c>
      <c r="IR453">
        <f>IF($IW453&gt;=57,INDEX($GL:$GL,$IV453+57),"")</f>
      </c>
      <c r="IS453">
        <f>IF($IW453&gt;=58,INDEX($GL:$GL,$IV453+58),"")</f>
      </c>
      <c r="IT453">
        <f>IF($IW453&gt;=59,INDEX($GL:$GL,$IV453+59),"")</f>
      </c>
      <c r="IU453">
        <f>IF($IW453&gt;=60,INDEX($GL:$GL,$IV453+60),"")</f>
      </c>
      <c r="IV453">
        <f>IFERROR(MATCH($GK453,$GL$2:$GL$324,0)+1,0)</f>
      </c>
      <c r="IW453">
        <f>IFERROR(INDEX($GM$2:$GM$324,MATCH($GK453,$GL$2:$GL$324,0)),0)</f>
      </c>
      <c r="IX453" t="s">
        <v>34</v>
      </c>
      <c r="IY453" t="s">
        <v>34</v>
      </c>
    </row>
    <row r="454" spans="1:259" x14ac:dyDescent="0.25">
      <c r="K454">
        <f>IF(OR($N454="",$J454=""),"",IFERROR($N454/$J454,0))</f>
      </c>
      <c r="L454">
        <f>IF($N454="","",
SUM($M454,$O454,$T454,$P454,$R454)*
(1-IF($U454="",0,VALUE($U454)/100)))</f>
      </c>
      <c r="M454">
        <f>IF($N454="","",$N454)</f>
      </c>
      <c r="O454">
        <f>IF($N454="","",
IF($H454="","",
IF(ISNUMBER(SEARCH("exempt",LOWER($H454))),0,
$N454*(VALUE(SUBSTITUTE($H454,"%",""))/100))))</f>
      </c>
      <c r="V454">
        <f>IFERROR(IF(FIND(" - ",$E454)&gt;0,MID($E454,FIND(" - ",$E454)+3,LEN($E454)),""),"")</f>
      </c>
      <c r="AE454" t="s">
        <v>1035</v>
      </c>
      <c r="AJ454">
        <f>IFERROR(LEFT($E454,FIND(" - ",$E454)-1),$E454)</f>
      </c>
      <c r="AM454">
        <f>IF($CB454&gt;=1,INDEX($AK:$AK,$CA454+1),"")</f>
      </c>
      <c r="AN454">
        <f>IF($CB454&gt;=2,INDEX($AK:$AK,$CA454+2),"")</f>
      </c>
      <c r="AO454">
        <f>IF($CB454&gt;=3,INDEX($AK:$AK,$CA454+3),"")</f>
      </c>
      <c r="AP454">
        <f>IF($CB454&gt;=4,INDEX($AK:$AK,$CA454+4),"")</f>
      </c>
      <c r="AQ454">
        <f>IF($CB454&gt;=5,INDEX($AK:$AK,$CA454+5),"")</f>
      </c>
      <c r="AR454">
        <f>IF($CB454&gt;=6,INDEX($AK:$AK,$CA454+6),"")</f>
      </c>
      <c r="AS454">
        <f>IF($CB454&gt;=7,INDEX($AK:$AK,$CA454+7),"")</f>
      </c>
      <c r="AT454">
        <f>IF($CB454&gt;=8,INDEX($AK:$AK,$CA454+8),"")</f>
      </c>
      <c r="AU454">
        <f>IF($CB454&gt;=9,INDEX($AK:$AK,$CA454+9),"")</f>
      </c>
      <c r="AV454">
        <f>IF($CB454&gt;=10,INDEX($AK:$AK,$CA454+10),"")</f>
      </c>
      <c r="AW454">
        <f>IF($CB454&gt;=11,INDEX($AK:$AK,$CA454+11),"")</f>
      </c>
      <c r="AX454">
        <f>IF($CB454&gt;=12,INDEX($AK:$AK,$CA454+12),"")</f>
      </c>
      <c r="AY454">
        <f>IF($CB454&gt;=13,INDEX($AK:$AK,$CA454+13),"")</f>
      </c>
      <c r="AZ454">
        <f>IF($CB454&gt;=14,INDEX($AK:$AK,$CA454+14),"")</f>
      </c>
      <c r="BA454">
        <f>IF($CB454&gt;=15,INDEX($AK:$AK,$CA454+15),"")</f>
      </c>
      <c r="BB454">
        <f>IF($CB454&gt;=16,INDEX($AK:$AK,$CA454+16),"")</f>
      </c>
      <c r="BC454">
        <f>IF($CB454&gt;=17,INDEX($AK:$AK,$CA454+17),"")</f>
      </c>
      <c r="BD454">
        <f>IF($CB454&gt;=18,INDEX($AK:$AK,$CA454+18),"")</f>
      </c>
      <c r="BE454">
        <f>IF($CB454&gt;=19,INDEX($AK:$AK,$CA454+19),"")</f>
      </c>
      <c r="BF454">
        <f>IF($CB454&gt;=20,INDEX($AK:$AK,$CA454+20),"")</f>
      </c>
      <c r="BG454">
        <f>IF($CB454&gt;=21,INDEX($AK:$AK,$CA454+21),"")</f>
      </c>
      <c r="BH454">
        <f>IF($CB454&gt;=22,INDEX($AK:$AK,$CA454+22),"")</f>
      </c>
      <c r="BI454">
        <f>IF($CB454&gt;=23,INDEX($AK:$AK,$CA454+23),"")</f>
      </c>
      <c r="BJ454">
        <f>IF($CB454&gt;=24,INDEX($AK:$AK,$CA454+24),"")</f>
      </c>
      <c r="BK454">
        <f>IF($CB454&gt;=25,INDEX($AK:$AK,$CA454+25),"")</f>
      </c>
      <c r="BL454">
        <f>IF($CB454&gt;=26,INDEX($AK:$AK,$CA454+26),"")</f>
      </c>
      <c r="BM454">
        <f>IF($CB454&gt;=27,INDEX($AK:$AK,$CA454+27),"")</f>
      </c>
      <c r="BN454">
        <f>IF($CB454&gt;=28,INDEX($AK:$AK,$CA454+28),"")</f>
      </c>
      <c r="BO454">
        <f>IF($CB454&gt;=29,INDEX($AK:$AK,$CA454+29),"")</f>
      </c>
      <c r="BP454">
        <f>IF($CB454&gt;=30,INDEX($AK:$AK,$CA454+30),"")</f>
      </c>
      <c r="BQ454">
        <f>IF($CB454&gt;=31,INDEX($AK:$AK,$CA454+31),"")</f>
      </c>
      <c r="BR454">
        <f>IF($CB454&gt;=32,INDEX($AK:$AK,$CA454+32),"")</f>
      </c>
      <c r="BS454">
        <f>IF($CB454&gt;=33,INDEX($AK:$AK,$CA454+33),"")</f>
      </c>
      <c r="BT454">
        <f>IF($CB454&gt;=34,INDEX($AK:$AK,$CA454+34),"")</f>
      </c>
      <c r="BU454">
        <f>IF($CB454&gt;=35,INDEX($AK:$AK,$CA454+35),"")</f>
      </c>
      <c r="BV454">
        <f>IF($CB454&gt;=36,INDEX($AK:$AK,$CA454+36),"")</f>
      </c>
      <c r="BW454">
        <f>IF($CB454&gt;=37,INDEX($AK:$AK,$CA454+37),"")</f>
      </c>
      <c r="BX454">
        <f>IF($CB454&gt;=38,INDEX($AK:$AK,$CA454+38),"")</f>
      </c>
      <c r="BY454">
        <f>IF($CB454&gt;=39,INDEX($AK:$AK,$CA454+39),"")</f>
      </c>
      <c r="BZ454">
        <f>IF($CB454&gt;=40,INDEX($AK:$AK,$CA454+40),"")</f>
      </c>
      <c r="CA454">
        <f>IFERROR(MATCH($AJ454,$AK$2:$AK$134,0)+1,0)</f>
      </c>
      <c r="CB454">
        <f>IFERROR(INDEX($AL$2:$AL$134,MATCH($AJ454,$AK$2:$AK$134,0)),0)</f>
      </c>
      <c r="CC454">
        <f>IFERROR(LEFT($F454,FIND(" - ",$F454)-1),$F454)</f>
      </c>
      <c r="CF454">
        <f>IF($DA454&gt;=1,INDEX($CD:$CD,$CZ454+1),"")</f>
      </c>
      <c r="CG454">
        <f>IF($DA454&gt;=2,INDEX($CD:$CD,$CZ454+2),"")</f>
      </c>
      <c r="CH454">
        <f>IF($DA454&gt;=3,INDEX($CD:$CD,$CZ454+3),"")</f>
      </c>
      <c r="CI454">
        <f>IF($DA454&gt;=4,INDEX($CD:$CD,$CZ454+4),"")</f>
      </c>
      <c r="CJ454">
        <f>IF($DA454&gt;=5,INDEX($CD:$CD,$CZ454+5),"")</f>
      </c>
      <c r="CK454">
        <f>IF($DA454&gt;=6,INDEX($CD:$CD,$CZ454+6),"")</f>
      </c>
      <c r="CL454">
        <f>IF($DA454&gt;=7,INDEX($CD:$CD,$CZ454+7),"")</f>
      </c>
      <c r="CM454">
        <f>IF($DA454&gt;=8,INDEX($CD:$CD,$CZ454+8),"")</f>
      </c>
      <c r="CN454">
        <f>IF($DA454&gt;=9,INDEX($CD:$CD,$CZ454+9),"")</f>
      </c>
      <c r="CO454">
        <f>IF($DA454&gt;=10,INDEX($CD:$CD,$CZ454+10),"")</f>
      </c>
      <c r="CP454">
        <f>IF($DA454&gt;=11,INDEX($CD:$CD,$CZ454+11),"")</f>
      </c>
      <c r="CQ454">
        <f>IF($DA454&gt;=12,INDEX($CD:$CD,$CZ454+12),"")</f>
      </c>
      <c r="CR454">
        <f>IF($DA454&gt;=13,INDEX($CD:$CD,$CZ454+13),"")</f>
      </c>
      <c r="CS454">
        <f>IF($DA454&gt;=14,INDEX($CD:$CD,$CZ454+14),"")</f>
      </c>
      <c r="CT454">
        <f>IF($DA454&gt;=15,INDEX($CD:$CD,$CZ454+15),"")</f>
      </c>
      <c r="CU454">
        <f>IF($DA454&gt;=16,INDEX($CD:$CD,$CZ454+16),"")</f>
      </c>
      <c r="CV454">
        <f>IF($DA454&gt;=17,INDEX($CD:$CD,$CZ454+17),"")</f>
      </c>
      <c r="CW454">
        <f>IF($DA454&gt;=18,INDEX($CD:$CD,$CZ454+18),"")</f>
      </c>
      <c r="CX454">
        <f>IF($DA454&gt;=19,INDEX($CD:$CD,$CZ454+19),"")</f>
      </c>
      <c r="CY454">
        <f>IF($DA454&gt;=20,INDEX($CD:$CD,$CZ454+20),"")</f>
      </c>
      <c r="CZ454">
        <f>IFERROR(MATCH($CC454,$CD$2:$CD$263,0)+1,0)</f>
      </c>
      <c r="DA454">
        <f>IFERROR(INDEX($CE$2:$CE$263,MATCH($CC454,$CD$2:$CD$263,0)),0)</f>
      </c>
      <c r="DB454">
        <f>IFERROR(INDEX($AI:$AI,MATCH($H454,$AH:$AH,0))&amp;"","")</f>
      </c>
      <c r="DF454">
        <f>IF($GI454&gt;=1,INDEX($DC:$DC,$GH454+1),"")</f>
      </c>
      <c r="DG454">
        <f>IF($GI454&gt;=2,INDEX($DC:$DC,$GH454+2),"")</f>
      </c>
      <c r="DH454">
        <f>IF($GI454&gt;=3,INDEX($DC:$DC,$GH454+3),"")</f>
      </c>
      <c r="DI454">
        <f>IF($GI454&gt;=4,INDEX($DC:$DC,$GH454+4),"")</f>
      </c>
      <c r="DJ454">
        <f>IF($GI454&gt;=5,INDEX($DC:$DC,$GH454+5),"")</f>
      </c>
      <c r="DK454">
        <f>IF($GI454&gt;=6,INDEX($DC:$DC,$GH454+6),"")</f>
      </c>
      <c r="DL454">
        <f>IF($GI454&gt;=7,INDEX($DC:$DC,$GH454+7),"")</f>
      </c>
      <c r="DM454">
        <f>IF($GI454&gt;=8,INDEX($DC:$DC,$GH454+8),"")</f>
      </c>
      <c r="DN454">
        <f>IF($GI454&gt;=9,INDEX($DC:$DC,$GH454+9),"")</f>
      </c>
      <c r="DO454">
        <f>IF($GI454&gt;=10,INDEX($DC:$DC,$GH454+10),"")</f>
      </c>
      <c r="DP454">
        <f>IF($GI454&gt;=11,INDEX($DC:$DC,$GH454+11),"")</f>
      </c>
      <c r="DQ454">
        <f>IF($GI454&gt;=12,INDEX($DC:$DC,$GH454+12),"")</f>
      </c>
      <c r="DR454">
        <f>IF($GI454&gt;=13,INDEX($DC:$DC,$GH454+13),"")</f>
      </c>
      <c r="DS454">
        <f>IF($GI454&gt;=14,INDEX($DC:$DC,$GH454+14),"")</f>
      </c>
      <c r="DT454">
        <f>IF($GI454&gt;=15,INDEX($DC:$DC,$GH454+15),"")</f>
      </c>
      <c r="DU454">
        <f>IF($GI454&gt;=16,INDEX($DC:$DC,$GH454+16),"")</f>
      </c>
      <c r="DV454">
        <f>IF($GI454&gt;=17,INDEX($DC:$DC,$GH454+17),"")</f>
      </c>
      <c r="DW454">
        <f>IF($GI454&gt;=18,INDEX($DC:$DC,$GH454+18),"")</f>
      </c>
      <c r="DX454">
        <f>IF($GI454&gt;=19,INDEX($DC:$DC,$GH454+19),"")</f>
      </c>
      <c r="DY454">
        <f>IF($GI454&gt;=20,INDEX($DC:$DC,$GH454+20),"")</f>
      </c>
      <c r="DZ454">
        <f>IF($GI454&gt;=21,INDEX($DC:$DC,$GH454+21),"")</f>
      </c>
      <c r="EA454">
        <f>IF($GI454&gt;=22,INDEX($DC:$DC,$GH454+22),"")</f>
      </c>
      <c r="EB454">
        <f>IF($GI454&gt;=23,INDEX($DC:$DC,$GH454+23),"")</f>
      </c>
      <c r="EC454">
        <f>IF($GI454&gt;=24,INDEX($DC:$DC,$GH454+24),"")</f>
      </c>
      <c r="ED454">
        <f>IF($GI454&gt;=25,INDEX($DC:$DC,$GH454+25),"")</f>
      </c>
      <c r="EE454">
        <f>IF($GI454&gt;=26,INDEX($DC:$DC,$GH454+26),"")</f>
      </c>
      <c r="EF454">
        <f>IF($GI454&gt;=27,INDEX($DC:$DC,$GH454+27),"")</f>
      </c>
      <c r="EG454">
        <f>IF($GI454&gt;=28,INDEX($DC:$DC,$GH454+28),"")</f>
      </c>
      <c r="EH454">
        <f>IF($GI454&gt;=29,INDEX($DC:$DC,$GH454+29),"")</f>
      </c>
      <c r="EI454">
        <f>IF($GI454&gt;=30,INDEX($DC:$DC,$GH454+30),"")</f>
      </c>
      <c r="EJ454">
        <f>IF($GI454&gt;=31,INDEX($DC:$DC,$GH454+31),"")</f>
      </c>
      <c r="EK454">
        <f>IF($GI454&gt;=32,INDEX($DC:$DC,$GH454+32),"")</f>
      </c>
      <c r="EL454">
        <f>IF($GI454&gt;=33,INDEX($DC:$DC,$GH454+33),"")</f>
      </c>
      <c r="EM454">
        <f>IF($GI454&gt;=34,INDEX($DC:$DC,$GH454+34),"")</f>
      </c>
      <c r="EN454">
        <f>IF($GI454&gt;=35,INDEX($DC:$DC,$GH454+35),"")</f>
      </c>
      <c r="EO454">
        <f>IF($GI454&gt;=36,INDEX($DC:$DC,$GH454+36),"")</f>
      </c>
      <c r="EP454">
        <f>IF($GI454&gt;=37,INDEX($DC:$DC,$GH454+37),"")</f>
      </c>
      <c r="EQ454">
        <f>IF($GI454&gt;=38,INDEX($DC:$DC,$GH454+38),"")</f>
      </c>
      <c r="ER454">
        <f>IF($GI454&gt;=39,INDEX($DC:$DC,$GH454+39),"")</f>
      </c>
      <c r="ES454">
        <f>IF($GI454&gt;=40,INDEX($DC:$DC,$GH454+40),"")</f>
      </c>
      <c r="ET454">
        <f>IF($GI454&gt;=1,INDEX($DD:$DD,$GH454+1),"")</f>
      </c>
      <c r="EU454">
        <f>IF($GI454&gt;=2,INDEX($DD:$DD,$GH454+2),"")</f>
      </c>
      <c r="EV454">
        <f>IF($GI454&gt;=3,INDEX($DD:$DD,$GH454+3),"")</f>
      </c>
      <c r="EW454">
        <f>IF($GI454&gt;=4,INDEX($DD:$DD,$GH454+4),"")</f>
      </c>
      <c r="EX454">
        <f>IF($GI454&gt;=5,INDEX($DD:$DD,$GH454+5),"")</f>
      </c>
      <c r="EY454">
        <f>IF($GI454&gt;=6,INDEX($DD:$DD,$GH454+6),"")</f>
      </c>
      <c r="EZ454">
        <f>IF($GI454&gt;=7,INDEX($DD:$DD,$GH454+7),"")</f>
      </c>
      <c r="FA454">
        <f>IF($GI454&gt;=8,INDEX($DD:$DD,$GH454+8),"")</f>
      </c>
      <c r="FB454">
        <f>IF($GI454&gt;=9,INDEX($DD:$DD,$GH454+9),"")</f>
      </c>
      <c r="FC454">
        <f>IF($GI454&gt;=10,INDEX($DD:$DD,$GH454+10),"")</f>
      </c>
      <c r="FD454">
        <f>IF($GI454&gt;=11,INDEX($DD:$DD,$GH454+11),"")</f>
      </c>
      <c r="FE454">
        <f>IF($GI454&gt;=12,INDEX($DD:$DD,$GH454+12),"")</f>
      </c>
      <c r="FF454">
        <f>IF($GI454&gt;=13,INDEX($DD:$DD,$GH454+13),"")</f>
      </c>
      <c r="FG454">
        <f>IF($GI454&gt;=14,INDEX($DD:$DD,$GH454+14),"")</f>
      </c>
      <c r="FH454">
        <f>IF($GI454&gt;=15,INDEX($DD:$DD,$GH454+15),"")</f>
      </c>
      <c r="FI454">
        <f>IF($GI454&gt;=16,INDEX($DD:$DD,$GH454+16),"")</f>
      </c>
      <c r="FJ454">
        <f>IF($GI454&gt;=17,INDEX($DD:$DD,$GH454+17),"")</f>
      </c>
      <c r="FK454">
        <f>IF($GI454&gt;=18,INDEX($DD:$DD,$GH454+18),"")</f>
      </c>
      <c r="FL454">
        <f>IF($GI454&gt;=19,INDEX($DD:$DD,$GH454+19),"")</f>
      </c>
      <c r="FM454">
        <f>IF($GI454&gt;=20,INDEX($DD:$DD,$GH454+20),"")</f>
      </c>
      <c r="FN454">
        <f>IF($GI454&gt;=21,INDEX($DD:$DD,$GH454+21),"")</f>
      </c>
      <c r="FO454">
        <f>IF($GI454&gt;=22,INDEX($DD:$DD,$GH454+22),"")</f>
      </c>
      <c r="FP454">
        <f>IF($GI454&gt;=23,INDEX($DD:$DD,$GH454+23),"")</f>
      </c>
      <c r="FQ454">
        <f>IF($GI454&gt;=24,INDEX($DD:$DD,$GH454+24),"")</f>
      </c>
      <c r="FR454">
        <f>IF($GI454&gt;=25,INDEX($DD:$DD,$GH454+25),"")</f>
      </c>
      <c r="FS454">
        <f>IF($GI454&gt;=26,INDEX($DD:$DD,$GH454+26),"")</f>
      </c>
      <c r="FT454">
        <f>IF($GI454&gt;=27,INDEX($DD:$DD,$GH454+27),"")</f>
      </c>
      <c r="FU454">
        <f>IF($GI454&gt;=28,INDEX($DD:$DD,$GH454+28),"")</f>
      </c>
      <c r="FV454">
        <f>IF($GI454&gt;=29,INDEX($DD:$DD,$GH454+29),"")</f>
      </c>
      <c r="FW454">
        <f>IF($GI454&gt;=30,INDEX($DD:$DD,$GH454+30),"")</f>
      </c>
      <c r="FX454">
        <f>IF($GI454&gt;=31,INDEX($DD:$DD,$GH454+31),"")</f>
      </c>
      <c r="FY454">
        <f>IF($GI454&gt;=32,INDEX($DD:$DD,$GH454+32),"")</f>
      </c>
      <c r="FZ454">
        <f>IF($GI454&gt;=33,INDEX($DD:$DD,$GH454+33),"")</f>
      </c>
      <c r="GA454">
        <f>IF($GI454&gt;=34,INDEX($DD:$DD,$GH454+34),"")</f>
      </c>
      <c r="GB454">
        <f>IF($GI454&gt;=35,INDEX($DD:$DD,$GH454+35),"")</f>
      </c>
      <c r="GC454">
        <f>IF($GI454&gt;=36,INDEX($DD:$DD,$GH454+36),"")</f>
      </c>
      <c r="GD454">
        <f>IF($GI454&gt;=37,INDEX($DD:$DD,$GH454+37),"")</f>
      </c>
      <c r="GE454">
        <f>IF($GI454&gt;=38,INDEX($DD:$DD,$GH454+38),"")</f>
      </c>
      <c r="GF454">
        <f>IF($GI454&gt;=39,INDEX($DD:$DD,$GH454+39),"")</f>
      </c>
      <c r="GG454">
        <f>IF($GI454&gt;=40,INDEX($DD:$DD,$GH454+40),"")</f>
      </c>
      <c r="GH454">
        <f>IFERROR(MATCH($DB454,$DC$2:$DC$148,0)+1,0)</f>
      </c>
      <c r="GI454">
        <f>IFERROR(INDEX($DE$2:$DE$148,MATCH($DB454,$DC$2:$DC$148,0)),0)</f>
      </c>
      <c r="GJ454">
        <f>IFERROR(MATCH($S454,$DF$454:$ES$454,0),0)</f>
      </c>
      <c r="GK454">
        <f>IF($GJ454&gt;0,INDEX($ET$454:$GG$454,$GJ454),"")</f>
      </c>
      <c r="GN454">
        <f>IF($IW454&gt;=1,INDEX($GL:$GL,$IV454+1),"")</f>
      </c>
      <c r="GO454">
        <f>IF($IW454&gt;=2,INDEX($GL:$GL,$IV454+2),"")</f>
      </c>
      <c r="GP454">
        <f>IF($IW454&gt;=3,INDEX($GL:$GL,$IV454+3),"")</f>
      </c>
      <c r="GQ454">
        <f>IF($IW454&gt;=4,INDEX($GL:$GL,$IV454+4),"")</f>
      </c>
      <c r="GR454">
        <f>IF($IW454&gt;=5,INDEX($GL:$GL,$IV454+5),"")</f>
      </c>
      <c r="GS454">
        <f>IF($IW454&gt;=6,INDEX($GL:$GL,$IV454+6),"")</f>
      </c>
      <c r="GT454">
        <f>IF($IW454&gt;=7,INDEX($GL:$GL,$IV454+7),"")</f>
      </c>
      <c r="GU454">
        <f>IF($IW454&gt;=8,INDEX($GL:$GL,$IV454+8),"")</f>
      </c>
      <c r="GV454">
        <f>IF($IW454&gt;=9,INDEX($GL:$GL,$IV454+9),"")</f>
      </c>
      <c r="GW454">
        <f>IF($IW454&gt;=10,INDEX($GL:$GL,$IV454+10),"")</f>
      </c>
      <c r="GX454">
        <f>IF($IW454&gt;=11,INDEX($GL:$GL,$IV454+11),"")</f>
      </c>
      <c r="GY454">
        <f>IF($IW454&gt;=12,INDEX($GL:$GL,$IV454+12),"")</f>
      </c>
      <c r="GZ454">
        <f>IF($IW454&gt;=13,INDEX($GL:$GL,$IV454+13),"")</f>
      </c>
      <c r="HA454">
        <f>IF($IW454&gt;=14,INDEX($GL:$GL,$IV454+14),"")</f>
      </c>
      <c r="HB454">
        <f>IF($IW454&gt;=15,INDEX($GL:$GL,$IV454+15),"")</f>
      </c>
      <c r="HC454">
        <f>IF($IW454&gt;=16,INDEX($GL:$GL,$IV454+16),"")</f>
      </c>
      <c r="HD454">
        <f>IF($IW454&gt;=17,INDEX($GL:$GL,$IV454+17),"")</f>
      </c>
      <c r="HE454">
        <f>IF($IW454&gt;=18,INDEX($GL:$GL,$IV454+18),"")</f>
      </c>
      <c r="HF454">
        <f>IF($IW454&gt;=19,INDEX($GL:$GL,$IV454+19),"")</f>
      </c>
      <c r="HG454">
        <f>IF($IW454&gt;=20,INDEX($GL:$GL,$IV454+20),"")</f>
      </c>
      <c r="HH454">
        <f>IF($IW454&gt;=21,INDEX($GL:$GL,$IV454+21),"")</f>
      </c>
      <c r="HI454">
        <f>IF($IW454&gt;=22,INDEX($GL:$GL,$IV454+22),"")</f>
      </c>
      <c r="HJ454">
        <f>IF($IW454&gt;=23,INDEX($GL:$GL,$IV454+23),"")</f>
      </c>
      <c r="HK454">
        <f>IF($IW454&gt;=24,INDEX($GL:$GL,$IV454+24),"")</f>
      </c>
      <c r="HL454">
        <f>IF($IW454&gt;=25,INDEX($GL:$GL,$IV454+25),"")</f>
      </c>
      <c r="HM454">
        <f>IF($IW454&gt;=26,INDEX($GL:$GL,$IV454+26),"")</f>
      </c>
      <c r="HN454">
        <f>IF($IW454&gt;=27,INDEX($GL:$GL,$IV454+27),"")</f>
      </c>
      <c r="HO454">
        <f>IF($IW454&gt;=28,INDEX($GL:$GL,$IV454+28),"")</f>
      </c>
      <c r="HP454">
        <f>IF($IW454&gt;=29,INDEX($GL:$GL,$IV454+29),"")</f>
      </c>
      <c r="HQ454">
        <f>IF($IW454&gt;=30,INDEX($GL:$GL,$IV454+30),"")</f>
      </c>
      <c r="HR454">
        <f>IF($IW454&gt;=31,INDEX($GL:$GL,$IV454+31),"")</f>
      </c>
      <c r="HS454">
        <f>IF($IW454&gt;=32,INDEX($GL:$GL,$IV454+32),"")</f>
      </c>
      <c r="HT454">
        <f>IF($IW454&gt;=33,INDEX($GL:$GL,$IV454+33),"")</f>
      </c>
      <c r="HU454">
        <f>IF($IW454&gt;=34,INDEX($GL:$GL,$IV454+34),"")</f>
      </c>
      <c r="HV454">
        <f>IF($IW454&gt;=35,INDEX($GL:$GL,$IV454+35),"")</f>
      </c>
      <c r="HW454">
        <f>IF($IW454&gt;=36,INDEX($GL:$GL,$IV454+36),"")</f>
      </c>
      <c r="HX454">
        <f>IF($IW454&gt;=37,INDEX($GL:$GL,$IV454+37),"")</f>
      </c>
      <c r="HY454">
        <f>IF($IW454&gt;=38,INDEX($GL:$GL,$IV454+38),"")</f>
      </c>
      <c r="HZ454">
        <f>IF($IW454&gt;=39,INDEX($GL:$GL,$IV454+39),"")</f>
      </c>
      <c r="IA454">
        <f>IF($IW454&gt;=40,INDEX($GL:$GL,$IV454+40),"")</f>
      </c>
      <c r="IB454">
        <f>IF($IW454&gt;=41,INDEX($GL:$GL,$IV454+41),"")</f>
      </c>
      <c r="IC454">
        <f>IF($IW454&gt;=42,INDEX($GL:$GL,$IV454+42),"")</f>
      </c>
      <c r="ID454">
        <f>IF($IW454&gt;=43,INDEX($GL:$GL,$IV454+43),"")</f>
      </c>
      <c r="IE454">
        <f>IF($IW454&gt;=44,INDEX($GL:$GL,$IV454+44),"")</f>
      </c>
      <c r="IF454">
        <f>IF($IW454&gt;=45,INDEX($GL:$GL,$IV454+45),"")</f>
      </c>
      <c r="IG454">
        <f>IF($IW454&gt;=46,INDEX($GL:$GL,$IV454+46),"")</f>
      </c>
      <c r="IH454">
        <f>IF($IW454&gt;=47,INDEX($GL:$GL,$IV454+47),"")</f>
      </c>
      <c r="II454">
        <f>IF($IW454&gt;=48,INDEX($GL:$GL,$IV454+48),"")</f>
      </c>
      <c r="IJ454">
        <f>IF($IW454&gt;=49,INDEX($GL:$GL,$IV454+49),"")</f>
      </c>
      <c r="IK454">
        <f>IF($IW454&gt;=50,INDEX($GL:$GL,$IV454+50),"")</f>
      </c>
      <c r="IL454">
        <f>IF($IW454&gt;=51,INDEX($GL:$GL,$IV454+51),"")</f>
      </c>
      <c r="IM454">
        <f>IF($IW454&gt;=52,INDEX($GL:$GL,$IV454+52),"")</f>
      </c>
      <c r="IN454">
        <f>IF($IW454&gt;=53,INDEX($GL:$GL,$IV454+53),"")</f>
      </c>
      <c r="IO454">
        <f>IF($IW454&gt;=54,INDEX($GL:$GL,$IV454+54),"")</f>
      </c>
      <c r="IP454">
        <f>IF($IW454&gt;=55,INDEX($GL:$GL,$IV454+55),"")</f>
      </c>
      <c r="IQ454">
        <f>IF($IW454&gt;=56,INDEX($GL:$GL,$IV454+56),"")</f>
      </c>
      <c r="IR454">
        <f>IF($IW454&gt;=57,INDEX($GL:$GL,$IV454+57),"")</f>
      </c>
      <c r="IS454">
        <f>IF($IW454&gt;=58,INDEX($GL:$GL,$IV454+58),"")</f>
      </c>
      <c r="IT454">
        <f>IF($IW454&gt;=59,INDEX($GL:$GL,$IV454+59),"")</f>
      </c>
      <c r="IU454">
        <f>IF($IW454&gt;=60,INDEX($GL:$GL,$IV454+60),"")</f>
      </c>
      <c r="IV454">
        <f>IFERROR(MATCH($GK454,$GL$2:$GL$324,0)+1,0)</f>
      </c>
      <c r="IW454">
        <f>IFERROR(INDEX($GM$2:$GM$324,MATCH($GK454,$GL$2:$GL$324,0)),0)</f>
      </c>
      <c r="IX454" t="s">
        <v>34</v>
      </c>
      <c r="IY454" t="s">
        <v>34</v>
      </c>
    </row>
    <row r="455" spans="1:259" x14ac:dyDescent="0.25">
      <c r="K455">
        <f>IF(OR($N455="",$J455=""),"",IFERROR($N455/$J455,0))</f>
      </c>
      <c r="L455">
        <f>IF($N455="","",
SUM($M455,$O455,$T455,$P455,$R455)*
(1-IF($U455="",0,VALUE($U455)/100)))</f>
      </c>
      <c r="M455">
        <f>IF($N455="","",$N455)</f>
      </c>
      <c r="O455">
        <f>IF($N455="","",
IF($H455="","",
IF(ISNUMBER(SEARCH("exempt",LOWER($H455))),0,
$N455*(VALUE(SUBSTITUTE($H455,"%",""))/100))))</f>
      </c>
      <c r="V455">
        <f>IFERROR(IF(FIND(" - ",$E455)&gt;0,MID($E455,FIND(" - ",$E455)+3,LEN($E455)),""),"")</f>
      </c>
      <c r="AE455" t="s">
        <v>1036</v>
      </c>
      <c r="AJ455">
        <f>IFERROR(LEFT($E455,FIND(" - ",$E455)-1),$E455)</f>
      </c>
      <c r="AM455">
        <f>IF($CB455&gt;=1,INDEX($AK:$AK,$CA455+1),"")</f>
      </c>
      <c r="AN455">
        <f>IF($CB455&gt;=2,INDEX($AK:$AK,$CA455+2),"")</f>
      </c>
      <c r="AO455">
        <f>IF($CB455&gt;=3,INDEX($AK:$AK,$CA455+3),"")</f>
      </c>
      <c r="AP455">
        <f>IF($CB455&gt;=4,INDEX($AK:$AK,$CA455+4),"")</f>
      </c>
      <c r="AQ455">
        <f>IF($CB455&gt;=5,INDEX($AK:$AK,$CA455+5),"")</f>
      </c>
      <c r="AR455">
        <f>IF($CB455&gt;=6,INDEX($AK:$AK,$CA455+6),"")</f>
      </c>
      <c r="AS455">
        <f>IF($CB455&gt;=7,INDEX($AK:$AK,$CA455+7),"")</f>
      </c>
      <c r="AT455">
        <f>IF($CB455&gt;=8,INDEX($AK:$AK,$CA455+8),"")</f>
      </c>
      <c r="AU455">
        <f>IF($CB455&gt;=9,INDEX($AK:$AK,$CA455+9),"")</f>
      </c>
      <c r="AV455">
        <f>IF($CB455&gt;=10,INDEX($AK:$AK,$CA455+10),"")</f>
      </c>
      <c r="AW455">
        <f>IF($CB455&gt;=11,INDEX($AK:$AK,$CA455+11),"")</f>
      </c>
      <c r="AX455">
        <f>IF($CB455&gt;=12,INDEX($AK:$AK,$CA455+12),"")</f>
      </c>
      <c r="AY455">
        <f>IF($CB455&gt;=13,INDEX($AK:$AK,$CA455+13),"")</f>
      </c>
      <c r="AZ455">
        <f>IF($CB455&gt;=14,INDEX($AK:$AK,$CA455+14),"")</f>
      </c>
      <c r="BA455">
        <f>IF($CB455&gt;=15,INDEX($AK:$AK,$CA455+15),"")</f>
      </c>
      <c r="BB455">
        <f>IF($CB455&gt;=16,INDEX($AK:$AK,$CA455+16),"")</f>
      </c>
      <c r="BC455">
        <f>IF($CB455&gt;=17,INDEX($AK:$AK,$CA455+17),"")</f>
      </c>
      <c r="BD455">
        <f>IF($CB455&gt;=18,INDEX($AK:$AK,$CA455+18),"")</f>
      </c>
      <c r="BE455">
        <f>IF($CB455&gt;=19,INDEX($AK:$AK,$CA455+19),"")</f>
      </c>
      <c r="BF455">
        <f>IF($CB455&gt;=20,INDEX($AK:$AK,$CA455+20),"")</f>
      </c>
      <c r="BG455">
        <f>IF($CB455&gt;=21,INDEX($AK:$AK,$CA455+21),"")</f>
      </c>
      <c r="BH455">
        <f>IF($CB455&gt;=22,INDEX($AK:$AK,$CA455+22),"")</f>
      </c>
      <c r="BI455">
        <f>IF($CB455&gt;=23,INDEX($AK:$AK,$CA455+23),"")</f>
      </c>
      <c r="BJ455">
        <f>IF($CB455&gt;=24,INDEX($AK:$AK,$CA455+24),"")</f>
      </c>
      <c r="BK455">
        <f>IF($CB455&gt;=25,INDEX($AK:$AK,$CA455+25),"")</f>
      </c>
      <c r="BL455">
        <f>IF($CB455&gt;=26,INDEX($AK:$AK,$CA455+26),"")</f>
      </c>
      <c r="BM455">
        <f>IF($CB455&gt;=27,INDEX($AK:$AK,$CA455+27),"")</f>
      </c>
      <c r="BN455">
        <f>IF($CB455&gt;=28,INDEX($AK:$AK,$CA455+28),"")</f>
      </c>
      <c r="BO455">
        <f>IF($CB455&gt;=29,INDEX($AK:$AK,$CA455+29),"")</f>
      </c>
      <c r="BP455">
        <f>IF($CB455&gt;=30,INDEX($AK:$AK,$CA455+30),"")</f>
      </c>
      <c r="BQ455">
        <f>IF($CB455&gt;=31,INDEX($AK:$AK,$CA455+31),"")</f>
      </c>
      <c r="BR455">
        <f>IF($CB455&gt;=32,INDEX($AK:$AK,$CA455+32),"")</f>
      </c>
      <c r="BS455">
        <f>IF($CB455&gt;=33,INDEX($AK:$AK,$CA455+33),"")</f>
      </c>
      <c r="BT455">
        <f>IF($CB455&gt;=34,INDEX($AK:$AK,$CA455+34),"")</f>
      </c>
      <c r="BU455">
        <f>IF($CB455&gt;=35,INDEX($AK:$AK,$CA455+35),"")</f>
      </c>
      <c r="BV455">
        <f>IF($CB455&gt;=36,INDEX($AK:$AK,$CA455+36),"")</f>
      </c>
      <c r="BW455">
        <f>IF($CB455&gt;=37,INDEX($AK:$AK,$CA455+37),"")</f>
      </c>
      <c r="BX455">
        <f>IF($CB455&gt;=38,INDEX($AK:$AK,$CA455+38),"")</f>
      </c>
      <c r="BY455">
        <f>IF($CB455&gt;=39,INDEX($AK:$AK,$CA455+39),"")</f>
      </c>
      <c r="BZ455">
        <f>IF($CB455&gt;=40,INDEX($AK:$AK,$CA455+40),"")</f>
      </c>
      <c r="CA455">
        <f>IFERROR(MATCH($AJ455,$AK$2:$AK$134,0)+1,0)</f>
      </c>
      <c r="CB455">
        <f>IFERROR(INDEX($AL$2:$AL$134,MATCH($AJ455,$AK$2:$AK$134,0)),0)</f>
      </c>
      <c r="CC455">
        <f>IFERROR(LEFT($F455,FIND(" - ",$F455)-1),$F455)</f>
      </c>
      <c r="CF455">
        <f>IF($DA455&gt;=1,INDEX($CD:$CD,$CZ455+1),"")</f>
      </c>
      <c r="CG455">
        <f>IF($DA455&gt;=2,INDEX($CD:$CD,$CZ455+2),"")</f>
      </c>
      <c r="CH455">
        <f>IF($DA455&gt;=3,INDEX($CD:$CD,$CZ455+3),"")</f>
      </c>
      <c r="CI455">
        <f>IF($DA455&gt;=4,INDEX($CD:$CD,$CZ455+4),"")</f>
      </c>
      <c r="CJ455">
        <f>IF($DA455&gt;=5,INDEX($CD:$CD,$CZ455+5),"")</f>
      </c>
      <c r="CK455">
        <f>IF($DA455&gt;=6,INDEX($CD:$CD,$CZ455+6),"")</f>
      </c>
      <c r="CL455">
        <f>IF($DA455&gt;=7,INDEX($CD:$CD,$CZ455+7),"")</f>
      </c>
      <c r="CM455">
        <f>IF($DA455&gt;=8,INDEX($CD:$CD,$CZ455+8),"")</f>
      </c>
      <c r="CN455">
        <f>IF($DA455&gt;=9,INDEX($CD:$CD,$CZ455+9),"")</f>
      </c>
      <c r="CO455">
        <f>IF($DA455&gt;=10,INDEX($CD:$CD,$CZ455+10),"")</f>
      </c>
      <c r="CP455">
        <f>IF($DA455&gt;=11,INDEX($CD:$CD,$CZ455+11),"")</f>
      </c>
      <c r="CQ455">
        <f>IF($DA455&gt;=12,INDEX($CD:$CD,$CZ455+12),"")</f>
      </c>
      <c r="CR455">
        <f>IF($DA455&gt;=13,INDEX($CD:$CD,$CZ455+13),"")</f>
      </c>
      <c r="CS455">
        <f>IF($DA455&gt;=14,INDEX($CD:$CD,$CZ455+14),"")</f>
      </c>
      <c r="CT455">
        <f>IF($DA455&gt;=15,INDEX($CD:$CD,$CZ455+15),"")</f>
      </c>
      <c r="CU455">
        <f>IF($DA455&gt;=16,INDEX($CD:$CD,$CZ455+16),"")</f>
      </c>
      <c r="CV455">
        <f>IF($DA455&gt;=17,INDEX($CD:$CD,$CZ455+17),"")</f>
      </c>
      <c r="CW455">
        <f>IF($DA455&gt;=18,INDEX($CD:$CD,$CZ455+18),"")</f>
      </c>
      <c r="CX455">
        <f>IF($DA455&gt;=19,INDEX($CD:$CD,$CZ455+19),"")</f>
      </c>
      <c r="CY455">
        <f>IF($DA455&gt;=20,INDEX($CD:$CD,$CZ455+20),"")</f>
      </c>
      <c r="CZ455">
        <f>IFERROR(MATCH($CC455,$CD$2:$CD$263,0)+1,0)</f>
      </c>
      <c r="DA455">
        <f>IFERROR(INDEX($CE$2:$CE$263,MATCH($CC455,$CD$2:$CD$263,0)),0)</f>
      </c>
      <c r="DB455">
        <f>IFERROR(INDEX($AI:$AI,MATCH($H455,$AH:$AH,0))&amp;"","")</f>
      </c>
      <c r="DF455">
        <f>IF($GI455&gt;=1,INDEX($DC:$DC,$GH455+1),"")</f>
      </c>
      <c r="DG455">
        <f>IF($GI455&gt;=2,INDEX($DC:$DC,$GH455+2),"")</f>
      </c>
      <c r="DH455">
        <f>IF($GI455&gt;=3,INDEX($DC:$DC,$GH455+3),"")</f>
      </c>
      <c r="DI455">
        <f>IF($GI455&gt;=4,INDEX($DC:$DC,$GH455+4),"")</f>
      </c>
      <c r="DJ455">
        <f>IF($GI455&gt;=5,INDEX($DC:$DC,$GH455+5),"")</f>
      </c>
      <c r="DK455">
        <f>IF($GI455&gt;=6,INDEX($DC:$DC,$GH455+6),"")</f>
      </c>
      <c r="DL455">
        <f>IF($GI455&gt;=7,INDEX($DC:$DC,$GH455+7),"")</f>
      </c>
      <c r="DM455">
        <f>IF($GI455&gt;=8,INDEX($DC:$DC,$GH455+8),"")</f>
      </c>
      <c r="DN455">
        <f>IF($GI455&gt;=9,INDEX($DC:$DC,$GH455+9),"")</f>
      </c>
      <c r="DO455">
        <f>IF($GI455&gt;=10,INDEX($DC:$DC,$GH455+10),"")</f>
      </c>
      <c r="DP455">
        <f>IF($GI455&gt;=11,INDEX($DC:$DC,$GH455+11),"")</f>
      </c>
      <c r="DQ455">
        <f>IF($GI455&gt;=12,INDEX($DC:$DC,$GH455+12),"")</f>
      </c>
      <c r="DR455">
        <f>IF($GI455&gt;=13,INDEX($DC:$DC,$GH455+13),"")</f>
      </c>
      <c r="DS455">
        <f>IF($GI455&gt;=14,INDEX($DC:$DC,$GH455+14),"")</f>
      </c>
      <c r="DT455">
        <f>IF($GI455&gt;=15,INDEX($DC:$DC,$GH455+15),"")</f>
      </c>
      <c r="DU455">
        <f>IF($GI455&gt;=16,INDEX($DC:$DC,$GH455+16),"")</f>
      </c>
      <c r="DV455">
        <f>IF($GI455&gt;=17,INDEX($DC:$DC,$GH455+17),"")</f>
      </c>
      <c r="DW455">
        <f>IF($GI455&gt;=18,INDEX($DC:$DC,$GH455+18),"")</f>
      </c>
      <c r="DX455">
        <f>IF($GI455&gt;=19,INDEX($DC:$DC,$GH455+19),"")</f>
      </c>
      <c r="DY455">
        <f>IF($GI455&gt;=20,INDEX($DC:$DC,$GH455+20),"")</f>
      </c>
      <c r="DZ455">
        <f>IF($GI455&gt;=21,INDEX($DC:$DC,$GH455+21),"")</f>
      </c>
      <c r="EA455">
        <f>IF($GI455&gt;=22,INDEX($DC:$DC,$GH455+22),"")</f>
      </c>
      <c r="EB455">
        <f>IF($GI455&gt;=23,INDEX($DC:$DC,$GH455+23),"")</f>
      </c>
      <c r="EC455">
        <f>IF($GI455&gt;=24,INDEX($DC:$DC,$GH455+24),"")</f>
      </c>
      <c r="ED455">
        <f>IF($GI455&gt;=25,INDEX($DC:$DC,$GH455+25),"")</f>
      </c>
      <c r="EE455">
        <f>IF($GI455&gt;=26,INDEX($DC:$DC,$GH455+26),"")</f>
      </c>
      <c r="EF455">
        <f>IF($GI455&gt;=27,INDEX($DC:$DC,$GH455+27),"")</f>
      </c>
      <c r="EG455">
        <f>IF($GI455&gt;=28,INDEX($DC:$DC,$GH455+28),"")</f>
      </c>
      <c r="EH455">
        <f>IF($GI455&gt;=29,INDEX($DC:$DC,$GH455+29),"")</f>
      </c>
      <c r="EI455">
        <f>IF($GI455&gt;=30,INDEX($DC:$DC,$GH455+30),"")</f>
      </c>
      <c r="EJ455">
        <f>IF($GI455&gt;=31,INDEX($DC:$DC,$GH455+31),"")</f>
      </c>
      <c r="EK455">
        <f>IF($GI455&gt;=32,INDEX($DC:$DC,$GH455+32),"")</f>
      </c>
      <c r="EL455">
        <f>IF($GI455&gt;=33,INDEX($DC:$DC,$GH455+33),"")</f>
      </c>
      <c r="EM455">
        <f>IF($GI455&gt;=34,INDEX($DC:$DC,$GH455+34),"")</f>
      </c>
      <c r="EN455">
        <f>IF($GI455&gt;=35,INDEX($DC:$DC,$GH455+35),"")</f>
      </c>
      <c r="EO455">
        <f>IF($GI455&gt;=36,INDEX($DC:$DC,$GH455+36),"")</f>
      </c>
      <c r="EP455">
        <f>IF($GI455&gt;=37,INDEX($DC:$DC,$GH455+37),"")</f>
      </c>
      <c r="EQ455">
        <f>IF($GI455&gt;=38,INDEX($DC:$DC,$GH455+38),"")</f>
      </c>
      <c r="ER455">
        <f>IF($GI455&gt;=39,INDEX($DC:$DC,$GH455+39),"")</f>
      </c>
      <c r="ES455">
        <f>IF($GI455&gt;=40,INDEX($DC:$DC,$GH455+40),"")</f>
      </c>
      <c r="ET455">
        <f>IF($GI455&gt;=1,INDEX($DD:$DD,$GH455+1),"")</f>
      </c>
      <c r="EU455">
        <f>IF($GI455&gt;=2,INDEX($DD:$DD,$GH455+2),"")</f>
      </c>
      <c r="EV455">
        <f>IF($GI455&gt;=3,INDEX($DD:$DD,$GH455+3),"")</f>
      </c>
      <c r="EW455">
        <f>IF($GI455&gt;=4,INDEX($DD:$DD,$GH455+4),"")</f>
      </c>
      <c r="EX455">
        <f>IF($GI455&gt;=5,INDEX($DD:$DD,$GH455+5),"")</f>
      </c>
      <c r="EY455">
        <f>IF($GI455&gt;=6,INDEX($DD:$DD,$GH455+6),"")</f>
      </c>
      <c r="EZ455">
        <f>IF($GI455&gt;=7,INDEX($DD:$DD,$GH455+7),"")</f>
      </c>
      <c r="FA455">
        <f>IF($GI455&gt;=8,INDEX($DD:$DD,$GH455+8),"")</f>
      </c>
      <c r="FB455">
        <f>IF($GI455&gt;=9,INDEX($DD:$DD,$GH455+9),"")</f>
      </c>
      <c r="FC455">
        <f>IF($GI455&gt;=10,INDEX($DD:$DD,$GH455+10),"")</f>
      </c>
      <c r="FD455">
        <f>IF($GI455&gt;=11,INDEX($DD:$DD,$GH455+11),"")</f>
      </c>
      <c r="FE455">
        <f>IF($GI455&gt;=12,INDEX($DD:$DD,$GH455+12),"")</f>
      </c>
      <c r="FF455">
        <f>IF($GI455&gt;=13,INDEX($DD:$DD,$GH455+13),"")</f>
      </c>
      <c r="FG455">
        <f>IF($GI455&gt;=14,INDEX($DD:$DD,$GH455+14),"")</f>
      </c>
      <c r="FH455">
        <f>IF($GI455&gt;=15,INDEX($DD:$DD,$GH455+15),"")</f>
      </c>
      <c r="FI455">
        <f>IF($GI455&gt;=16,INDEX($DD:$DD,$GH455+16),"")</f>
      </c>
      <c r="FJ455">
        <f>IF($GI455&gt;=17,INDEX($DD:$DD,$GH455+17),"")</f>
      </c>
      <c r="FK455">
        <f>IF($GI455&gt;=18,INDEX($DD:$DD,$GH455+18),"")</f>
      </c>
      <c r="FL455">
        <f>IF($GI455&gt;=19,INDEX($DD:$DD,$GH455+19),"")</f>
      </c>
      <c r="FM455">
        <f>IF($GI455&gt;=20,INDEX($DD:$DD,$GH455+20),"")</f>
      </c>
      <c r="FN455">
        <f>IF($GI455&gt;=21,INDEX($DD:$DD,$GH455+21),"")</f>
      </c>
      <c r="FO455">
        <f>IF($GI455&gt;=22,INDEX($DD:$DD,$GH455+22),"")</f>
      </c>
      <c r="FP455">
        <f>IF($GI455&gt;=23,INDEX($DD:$DD,$GH455+23),"")</f>
      </c>
      <c r="FQ455">
        <f>IF($GI455&gt;=24,INDEX($DD:$DD,$GH455+24),"")</f>
      </c>
      <c r="FR455">
        <f>IF($GI455&gt;=25,INDEX($DD:$DD,$GH455+25),"")</f>
      </c>
      <c r="FS455">
        <f>IF($GI455&gt;=26,INDEX($DD:$DD,$GH455+26),"")</f>
      </c>
      <c r="FT455">
        <f>IF($GI455&gt;=27,INDEX($DD:$DD,$GH455+27),"")</f>
      </c>
      <c r="FU455">
        <f>IF($GI455&gt;=28,INDEX($DD:$DD,$GH455+28),"")</f>
      </c>
      <c r="FV455">
        <f>IF($GI455&gt;=29,INDEX($DD:$DD,$GH455+29),"")</f>
      </c>
      <c r="FW455">
        <f>IF($GI455&gt;=30,INDEX($DD:$DD,$GH455+30),"")</f>
      </c>
      <c r="FX455">
        <f>IF($GI455&gt;=31,INDEX($DD:$DD,$GH455+31),"")</f>
      </c>
      <c r="FY455">
        <f>IF($GI455&gt;=32,INDEX($DD:$DD,$GH455+32),"")</f>
      </c>
      <c r="FZ455">
        <f>IF($GI455&gt;=33,INDEX($DD:$DD,$GH455+33),"")</f>
      </c>
      <c r="GA455">
        <f>IF($GI455&gt;=34,INDEX($DD:$DD,$GH455+34),"")</f>
      </c>
      <c r="GB455">
        <f>IF($GI455&gt;=35,INDEX($DD:$DD,$GH455+35),"")</f>
      </c>
      <c r="GC455">
        <f>IF($GI455&gt;=36,INDEX($DD:$DD,$GH455+36),"")</f>
      </c>
      <c r="GD455">
        <f>IF($GI455&gt;=37,INDEX($DD:$DD,$GH455+37),"")</f>
      </c>
      <c r="GE455">
        <f>IF($GI455&gt;=38,INDEX($DD:$DD,$GH455+38),"")</f>
      </c>
      <c r="GF455">
        <f>IF($GI455&gt;=39,INDEX($DD:$DD,$GH455+39),"")</f>
      </c>
      <c r="GG455">
        <f>IF($GI455&gt;=40,INDEX($DD:$DD,$GH455+40),"")</f>
      </c>
      <c r="GH455">
        <f>IFERROR(MATCH($DB455,$DC$2:$DC$148,0)+1,0)</f>
      </c>
      <c r="GI455">
        <f>IFERROR(INDEX($DE$2:$DE$148,MATCH($DB455,$DC$2:$DC$148,0)),0)</f>
      </c>
      <c r="GJ455">
        <f>IFERROR(MATCH($S455,$DF$455:$ES$455,0),0)</f>
      </c>
      <c r="GK455">
        <f>IF($GJ455&gt;0,INDEX($ET$455:$GG$455,$GJ455),"")</f>
      </c>
      <c r="GN455">
        <f>IF($IW455&gt;=1,INDEX($GL:$GL,$IV455+1),"")</f>
      </c>
      <c r="GO455">
        <f>IF($IW455&gt;=2,INDEX($GL:$GL,$IV455+2),"")</f>
      </c>
      <c r="GP455">
        <f>IF($IW455&gt;=3,INDEX($GL:$GL,$IV455+3),"")</f>
      </c>
      <c r="GQ455">
        <f>IF($IW455&gt;=4,INDEX($GL:$GL,$IV455+4),"")</f>
      </c>
      <c r="GR455">
        <f>IF($IW455&gt;=5,INDEX($GL:$GL,$IV455+5),"")</f>
      </c>
      <c r="GS455">
        <f>IF($IW455&gt;=6,INDEX($GL:$GL,$IV455+6),"")</f>
      </c>
      <c r="GT455">
        <f>IF($IW455&gt;=7,INDEX($GL:$GL,$IV455+7),"")</f>
      </c>
      <c r="GU455">
        <f>IF($IW455&gt;=8,INDEX($GL:$GL,$IV455+8),"")</f>
      </c>
      <c r="GV455">
        <f>IF($IW455&gt;=9,INDEX($GL:$GL,$IV455+9),"")</f>
      </c>
      <c r="GW455">
        <f>IF($IW455&gt;=10,INDEX($GL:$GL,$IV455+10),"")</f>
      </c>
      <c r="GX455">
        <f>IF($IW455&gt;=11,INDEX($GL:$GL,$IV455+11),"")</f>
      </c>
      <c r="GY455">
        <f>IF($IW455&gt;=12,INDEX($GL:$GL,$IV455+12),"")</f>
      </c>
      <c r="GZ455">
        <f>IF($IW455&gt;=13,INDEX($GL:$GL,$IV455+13),"")</f>
      </c>
      <c r="HA455">
        <f>IF($IW455&gt;=14,INDEX($GL:$GL,$IV455+14),"")</f>
      </c>
      <c r="HB455">
        <f>IF($IW455&gt;=15,INDEX($GL:$GL,$IV455+15),"")</f>
      </c>
      <c r="HC455">
        <f>IF($IW455&gt;=16,INDEX($GL:$GL,$IV455+16),"")</f>
      </c>
      <c r="HD455">
        <f>IF($IW455&gt;=17,INDEX($GL:$GL,$IV455+17),"")</f>
      </c>
      <c r="HE455">
        <f>IF($IW455&gt;=18,INDEX($GL:$GL,$IV455+18),"")</f>
      </c>
      <c r="HF455">
        <f>IF($IW455&gt;=19,INDEX($GL:$GL,$IV455+19),"")</f>
      </c>
      <c r="HG455">
        <f>IF($IW455&gt;=20,INDEX($GL:$GL,$IV455+20),"")</f>
      </c>
      <c r="HH455">
        <f>IF($IW455&gt;=21,INDEX($GL:$GL,$IV455+21),"")</f>
      </c>
      <c r="HI455">
        <f>IF($IW455&gt;=22,INDEX($GL:$GL,$IV455+22),"")</f>
      </c>
      <c r="HJ455">
        <f>IF($IW455&gt;=23,INDEX($GL:$GL,$IV455+23),"")</f>
      </c>
      <c r="HK455">
        <f>IF($IW455&gt;=24,INDEX($GL:$GL,$IV455+24),"")</f>
      </c>
      <c r="HL455">
        <f>IF($IW455&gt;=25,INDEX($GL:$GL,$IV455+25),"")</f>
      </c>
      <c r="HM455">
        <f>IF($IW455&gt;=26,INDEX($GL:$GL,$IV455+26),"")</f>
      </c>
      <c r="HN455">
        <f>IF($IW455&gt;=27,INDEX($GL:$GL,$IV455+27),"")</f>
      </c>
      <c r="HO455">
        <f>IF($IW455&gt;=28,INDEX($GL:$GL,$IV455+28),"")</f>
      </c>
      <c r="HP455">
        <f>IF($IW455&gt;=29,INDEX($GL:$GL,$IV455+29),"")</f>
      </c>
      <c r="HQ455">
        <f>IF($IW455&gt;=30,INDEX($GL:$GL,$IV455+30),"")</f>
      </c>
      <c r="HR455">
        <f>IF($IW455&gt;=31,INDEX($GL:$GL,$IV455+31),"")</f>
      </c>
      <c r="HS455">
        <f>IF($IW455&gt;=32,INDEX($GL:$GL,$IV455+32),"")</f>
      </c>
      <c r="HT455">
        <f>IF($IW455&gt;=33,INDEX($GL:$GL,$IV455+33),"")</f>
      </c>
      <c r="HU455">
        <f>IF($IW455&gt;=34,INDEX($GL:$GL,$IV455+34),"")</f>
      </c>
      <c r="HV455">
        <f>IF($IW455&gt;=35,INDEX($GL:$GL,$IV455+35),"")</f>
      </c>
      <c r="HW455">
        <f>IF($IW455&gt;=36,INDEX($GL:$GL,$IV455+36),"")</f>
      </c>
      <c r="HX455">
        <f>IF($IW455&gt;=37,INDEX($GL:$GL,$IV455+37),"")</f>
      </c>
      <c r="HY455">
        <f>IF($IW455&gt;=38,INDEX($GL:$GL,$IV455+38),"")</f>
      </c>
      <c r="HZ455">
        <f>IF($IW455&gt;=39,INDEX($GL:$GL,$IV455+39),"")</f>
      </c>
      <c r="IA455">
        <f>IF($IW455&gt;=40,INDEX($GL:$GL,$IV455+40),"")</f>
      </c>
      <c r="IB455">
        <f>IF($IW455&gt;=41,INDEX($GL:$GL,$IV455+41),"")</f>
      </c>
      <c r="IC455">
        <f>IF($IW455&gt;=42,INDEX($GL:$GL,$IV455+42),"")</f>
      </c>
      <c r="ID455">
        <f>IF($IW455&gt;=43,INDEX($GL:$GL,$IV455+43),"")</f>
      </c>
      <c r="IE455">
        <f>IF($IW455&gt;=44,INDEX($GL:$GL,$IV455+44),"")</f>
      </c>
      <c r="IF455">
        <f>IF($IW455&gt;=45,INDEX($GL:$GL,$IV455+45),"")</f>
      </c>
      <c r="IG455">
        <f>IF($IW455&gt;=46,INDEX($GL:$GL,$IV455+46),"")</f>
      </c>
      <c r="IH455">
        <f>IF($IW455&gt;=47,INDEX($GL:$GL,$IV455+47),"")</f>
      </c>
      <c r="II455">
        <f>IF($IW455&gt;=48,INDEX($GL:$GL,$IV455+48),"")</f>
      </c>
      <c r="IJ455">
        <f>IF($IW455&gt;=49,INDEX($GL:$GL,$IV455+49),"")</f>
      </c>
      <c r="IK455">
        <f>IF($IW455&gt;=50,INDEX($GL:$GL,$IV455+50),"")</f>
      </c>
      <c r="IL455">
        <f>IF($IW455&gt;=51,INDEX($GL:$GL,$IV455+51),"")</f>
      </c>
      <c r="IM455">
        <f>IF($IW455&gt;=52,INDEX($GL:$GL,$IV455+52),"")</f>
      </c>
      <c r="IN455">
        <f>IF($IW455&gt;=53,INDEX($GL:$GL,$IV455+53),"")</f>
      </c>
      <c r="IO455">
        <f>IF($IW455&gt;=54,INDEX($GL:$GL,$IV455+54),"")</f>
      </c>
      <c r="IP455">
        <f>IF($IW455&gt;=55,INDEX($GL:$GL,$IV455+55),"")</f>
      </c>
      <c r="IQ455">
        <f>IF($IW455&gt;=56,INDEX($GL:$GL,$IV455+56),"")</f>
      </c>
      <c r="IR455">
        <f>IF($IW455&gt;=57,INDEX($GL:$GL,$IV455+57),"")</f>
      </c>
      <c r="IS455">
        <f>IF($IW455&gt;=58,INDEX($GL:$GL,$IV455+58),"")</f>
      </c>
      <c r="IT455">
        <f>IF($IW455&gt;=59,INDEX($GL:$GL,$IV455+59),"")</f>
      </c>
      <c r="IU455">
        <f>IF($IW455&gt;=60,INDEX($GL:$GL,$IV455+60),"")</f>
      </c>
      <c r="IV455">
        <f>IFERROR(MATCH($GK455,$GL$2:$GL$324,0)+1,0)</f>
      </c>
      <c r="IW455">
        <f>IFERROR(INDEX($GM$2:$GM$324,MATCH($GK455,$GL$2:$GL$324,0)),0)</f>
      </c>
      <c r="IX455" t="s">
        <v>34</v>
      </c>
      <c r="IY455" t="s">
        <v>34</v>
      </c>
    </row>
    <row r="456" spans="1:259" x14ac:dyDescent="0.25">
      <c r="K456">
        <f>IF(OR($N456="",$J456=""),"",IFERROR($N456/$J456,0))</f>
      </c>
      <c r="L456">
        <f>IF($N456="","",
SUM($M456,$O456,$T456,$P456,$R456)*
(1-IF($U456="",0,VALUE($U456)/100)))</f>
      </c>
      <c r="M456">
        <f>IF($N456="","",$N456)</f>
      </c>
      <c r="O456">
        <f>IF($N456="","",
IF($H456="","",
IF(ISNUMBER(SEARCH("exempt",LOWER($H456))),0,
$N456*(VALUE(SUBSTITUTE($H456,"%",""))/100))))</f>
      </c>
      <c r="V456">
        <f>IFERROR(IF(FIND(" - ",$E456)&gt;0,MID($E456,FIND(" - ",$E456)+3,LEN($E456)),""),"")</f>
      </c>
      <c r="AE456" t="s">
        <v>1037</v>
      </c>
      <c r="AJ456">
        <f>IFERROR(LEFT($E456,FIND(" - ",$E456)-1),$E456)</f>
      </c>
      <c r="AM456">
        <f>IF($CB456&gt;=1,INDEX($AK:$AK,$CA456+1),"")</f>
      </c>
      <c r="AN456">
        <f>IF($CB456&gt;=2,INDEX($AK:$AK,$CA456+2),"")</f>
      </c>
      <c r="AO456">
        <f>IF($CB456&gt;=3,INDEX($AK:$AK,$CA456+3),"")</f>
      </c>
      <c r="AP456">
        <f>IF($CB456&gt;=4,INDEX($AK:$AK,$CA456+4),"")</f>
      </c>
      <c r="AQ456">
        <f>IF($CB456&gt;=5,INDEX($AK:$AK,$CA456+5),"")</f>
      </c>
      <c r="AR456">
        <f>IF($CB456&gt;=6,INDEX($AK:$AK,$CA456+6),"")</f>
      </c>
      <c r="AS456">
        <f>IF($CB456&gt;=7,INDEX($AK:$AK,$CA456+7),"")</f>
      </c>
      <c r="AT456">
        <f>IF($CB456&gt;=8,INDEX($AK:$AK,$CA456+8),"")</f>
      </c>
      <c r="AU456">
        <f>IF($CB456&gt;=9,INDEX($AK:$AK,$CA456+9),"")</f>
      </c>
      <c r="AV456">
        <f>IF($CB456&gt;=10,INDEX($AK:$AK,$CA456+10),"")</f>
      </c>
      <c r="AW456">
        <f>IF($CB456&gt;=11,INDEX($AK:$AK,$CA456+11),"")</f>
      </c>
      <c r="AX456">
        <f>IF($CB456&gt;=12,INDEX($AK:$AK,$CA456+12),"")</f>
      </c>
      <c r="AY456">
        <f>IF($CB456&gt;=13,INDEX($AK:$AK,$CA456+13),"")</f>
      </c>
      <c r="AZ456">
        <f>IF($CB456&gt;=14,INDEX($AK:$AK,$CA456+14),"")</f>
      </c>
      <c r="BA456">
        <f>IF($CB456&gt;=15,INDEX($AK:$AK,$CA456+15),"")</f>
      </c>
      <c r="BB456">
        <f>IF($CB456&gt;=16,INDEX($AK:$AK,$CA456+16),"")</f>
      </c>
      <c r="BC456">
        <f>IF($CB456&gt;=17,INDEX($AK:$AK,$CA456+17),"")</f>
      </c>
      <c r="BD456">
        <f>IF($CB456&gt;=18,INDEX($AK:$AK,$CA456+18),"")</f>
      </c>
      <c r="BE456">
        <f>IF($CB456&gt;=19,INDEX($AK:$AK,$CA456+19),"")</f>
      </c>
      <c r="BF456">
        <f>IF($CB456&gt;=20,INDEX($AK:$AK,$CA456+20),"")</f>
      </c>
      <c r="BG456">
        <f>IF($CB456&gt;=21,INDEX($AK:$AK,$CA456+21),"")</f>
      </c>
      <c r="BH456">
        <f>IF($CB456&gt;=22,INDEX($AK:$AK,$CA456+22),"")</f>
      </c>
      <c r="BI456">
        <f>IF($CB456&gt;=23,INDEX($AK:$AK,$CA456+23),"")</f>
      </c>
      <c r="BJ456">
        <f>IF($CB456&gt;=24,INDEX($AK:$AK,$CA456+24),"")</f>
      </c>
      <c r="BK456">
        <f>IF($CB456&gt;=25,INDEX($AK:$AK,$CA456+25),"")</f>
      </c>
      <c r="BL456">
        <f>IF($CB456&gt;=26,INDEX($AK:$AK,$CA456+26),"")</f>
      </c>
      <c r="BM456">
        <f>IF($CB456&gt;=27,INDEX($AK:$AK,$CA456+27),"")</f>
      </c>
      <c r="BN456">
        <f>IF($CB456&gt;=28,INDEX($AK:$AK,$CA456+28),"")</f>
      </c>
      <c r="BO456">
        <f>IF($CB456&gt;=29,INDEX($AK:$AK,$CA456+29),"")</f>
      </c>
      <c r="BP456">
        <f>IF($CB456&gt;=30,INDEX($AK:$AK,$CA456+30),"")</f>
      </c>
      <c r="BQ456">
        <f>IF($CB456&gt;=31,INDEX($AK:$AK,$CA456+31),"")</f>
      </c>
      <c r="BR456">
        <f>IF($CB456&gt;=32,INDEX($AK:$AK,$CA456+32),"")</f>
      </c>
      <c r="BS456">
        <f>IF($CB456&gt;=33,INDEX($AK:$AK,$CA456+33),"")</f>
      </c>
      <c r="BT456">
        <f>IF($CB456&gt;=34,INDEX($AK:$AK,$CA456+34),"")</f>
      </c>
      <c r="BU456">
        <f>IF($CB456&gt;=35,INDEX($AK:$AK,$CA456+35),"")</f>
      </c>
      <c r="BV456">
        <f>IF($CB456&gt;=36,INDEX($AK:$AK,$CA456+36),"")</f>
      </c>
      <c r="BW456">
        <f>IF($CB456&gt;=37,INDEX($AK:$AK,$CA456+37),"")</f>
      </c>
      <c r="BX456">
        <f>IF($CB456&gt;=38,INDEX($AK:$AK,$CA456+38),"")</f>
      </c>
      <c r="BY456">
        <f>IF($CB456&gt;=39,INDEX($AK:$AK,$CA456+39),"")</f>
      </c>
      <c r="BZ456">
        <f>IF($CB456&gt;=40,INDEX($AK:$AK,$CA456+40),"")</f>
      </c>
      <c r="CA456">
        <f>IFERROR(MATCH($AJ456,$AK$2:$AK$134,0)+1,0)</f>
      </c>
      <c r="CB456">
        <f>IFERROR(INDEX($AL$2:$AL$134,MATCH($AJ456,$AK$2:$AK$134,0)),0)</f>
      </c>
      <c r="CC456">
        <f>IFERROR(LEFT($F456,FIND(" - ",$F456)-1),$F456)</f>
      </c>
      <c r="CF456">
        <f>IF($DA456&gt;=1,INDEX($CD:$CD,$CZ456+1),"")</f>
      </c>
      <c r="CG456">
        <f>IF($DA456&gt;=2,INDEX($CD:$CD,$CZ456+2),"")</f>
      </c>
      <c r="CH456">
        <f>IF($DA456&gt;=3,INDEX($CD:$CD,$CZ456+3),"")</f>
      </c>
      <c r="CI456">
        <f>IF($DA456&gt;=4,INDEX($CD:$CD,$CZ456+4),"")</f>
      </c>
      <c r="CJ456">
        <f>IF($DA456&gt;=5,INDEX($CD:$CD,$CZ456+5),"")</f>
      </c>
      <c r="CK456">
        <f>IF($DA456&gt;=6,INDEX($CD:$CD,$CZ456+6),"")</f>
      </c>
      <c r="CL456">
        <f>IF($DA456&gt;=7,INDEX($CD:$CD,$CZ456+7),"")</f>
      </c>
      <c r="CM456">
        <f>IF($DA456&gt;=8,INDEX($CD:$CD,$CZ456+8),"")</f>
      </c>
      <c r="CN456">
        <f>IF($DA456&gt;=9,INDEX($CD:$CD,$CZ456+9),"")</f>
      </c>
      <c r="CO456">
        <f>IF($DA456&gt;=10,INDEX($CD:$CD,$CZ456+10),"")</f>
      </c>
      <c r="CP456">
        <f>IF($DA456&gt;=11,INDEX($CD:$CD,$CZ456+11),"")</f>
      </c>
      <c r="CQ456">
        <f>IF($DA456&gt;=12,INDEX($CD:$CD,$CZ456+12),"")</f>
      </c>
      <c r="CR456">
        <f>IF($DA456&gt;=13,INDEX($CD:$CD,$CZ456+13),"")</f>
      </c>
      <c r="CS456">
        <f>IF($DA456&gt;=14,INDEX($CD:$CD,$CZ456+14),"")</f>
      </c>
      <c r="CT456">
        <f>IF($DA456&gt;=15,INDEX($CD:$CD,$CZ456+15),"")</f>
      </c>
      <c r="CU456">
        <f>IF($DA456&gt;=16,INDEX($CD:$CD,$CZ456+16),"")</f>
      </c>
      <c r="CV456">
        <f>IF($DA456&gt;=17,INDEX($CD:$CD,$CZ456+17),"")</f>
      </c>
      <c r="CW456">
        <f>IF($DA456&gt;=18,INDEX($CD:$CD,$CZ456+18),"")</f>
      </c>
      <c r="CX456">
        <f>IF($DA456&gt;=19,INDEX($CD:$CD,$CZ456+19),"")</f>
      </c>
      <c r="CY456">
        <f>IF($DA456&gt;=20,INDEX($CD:$CD,$CZ456+20),"")</f>
      </c>
      <c r="CZ456">
        <f>IFERROR(MATCH($CC456,$CD$2:$CD$263,0)+1,0)</f>
      </c>
      <c r="DA456">
        <f>IFERROR(INDEX($CE$2:$CE$263,MATCH($CC456,$CD$2:$CD$263,0)),0)</f>
      </c>
      <c r="DB456">
        <f>IFERROR(INDEX($AI:$AI,MATCH($H456,$AH:$AH,0))&amp;"","")</f>
      </c>
      <c r="DF456">
        <f>IF($GI456&gt;=1,INDEX($DC:$DC,$GH456+1),"")</f>
      </c>
      <c r="DG456">
        <f>IF($GI456&gt;=2,INDEX($DC:$DC,$GH456+2),"")</f>
      </c>
      <c r="DH456">
        <f>IF($GI456&gt;=3,INDEX($DC:$DC,$GH456+3),"")</f>
      </c>
      <c r="DI456">
        <f>IF($GI456&gt;=4,INDEX($DC:$DC,$GH456+4),"")</f>
      </c>
      <c r="DJ456">
        <f>IF($GI456&gt;=5,INDEX($DC:$DC,$GH456+5),"")</f>
      </c>
      <c r="DK456">
        <f>IF($GI456&gt;=6,INDEX($DC:$DC,$GH456+6),"")</f>
      </c>
      <c r="DL456">
        <f>IF($GI456&gt;=7,INDEX($DC:$DC,$GH456+7),"")</f>
      </c>
      <c r="DM456">
        <f>IF($GI456&gt;=8,INDEX($DC:$DC,$GH456+8),"")</f>
      </c>
      <c r="DN456">
        <f>IF($GI456&gt;=9,INDEX($DC:$DC,$GH456+9),"")</f>
      </c>
      <c r="DO456">
        <f>IF($GI456&gt;=10,INDEX($DC:$DC,$GH456+10),"")</f>
      </c>
      <c r="DP456">
        <f>IF($GI456&gt;=11,INDEX($DC:$DC,$GH456+11),"")</f>
      </c>
      <c r="DQ456">
        <f>IF($GI456&gt;=12,INDEX($DC:$DC,$GH456+12),"")</f>
      </c>
      <c r="DR456">
        <f>IF($GI456&gt;=13,INDEX($DC:$DC,$GH456+13),"")</f>
      </c>
      <c r="DS456">
        <f>IF($GI456&gt;=14,INDEX($DC:$DC,$GH456+14),"")</f>
      </c>
      <c r="DT456">
        <f>IF($GI456&gt;=15,INDEX($DC:$DC,$GH456+15),"")</f>
      </c>
      <c r="DU456">
        <f>IF($GI456&gt;=16,INDEX($DC:$DC,$GH456+16),"")</f>
      </c>
      <c r="DV456">
        <f>IF($GI456&gt;=17,INDEX($DC:$DC,$GH456+17),"")</f>
      </c>
      <c r="DW456">
        <f>IF($GI456&gt;=18,INDEX($DC:$DC,$GH456+18),"")</f>
      </c>
      <c r="DX456">
        <f>IF($GI456&gt;=19,INDEX($DC:$DC,$GH456+19),"")</f>
      </c>
      <c r="DY456">
        <f>IF($GI456&gt;=20,INDEX($DC:$DC,$GH456+20),"")</f>
      </c>
      <c r="DZ456">
        <f>IF($GI456&gt;=21,INDEX($DC:$DC,$GH456+21),"")</f>
      </c>
      <c r="EA456">
        <f>IF($GI456&gt;=22,INDEX($DC:$DC,$GH456+22),"")</f>
      </c>
      <c r="EB456">
        <f>IF($GI456&gt;=23,INDEX($DC:$DC,$GH456+23),"")</f>
      </c>
      <c r="EC456">
        <f>IF($GI456&gt;=24,INDEX($DC:$DC,$GH456+24),"")</f>
      </c>
      <c r="ED456">
        <f>IF($GI456&gt;=25,INDEX($DC:$DC,$GH456+25),"")</f>
      </c>
      <c r="EE456">
        <f>IF($GI456&gt;=26,INDEX($DC:$DC,$GH456+26),"")</f>
      </c>
      <c r="EF456">
        <f>IF($GI456&gt;=27,INDEX($DC:$DC,$GH456+27),"")</f>
      </c>
      <c r="EG456">
        <f>IF($GI456&gt;=28,INDEX($DC:$DC,$GH456+28),"")</f>
      </c>
      <c r="EH456">
        <f>IF($GI456&gt;=29,INDEX($DC:$DC,$GH456+29),"")</f>
      </c>
      <c r="EI456">
        <f>IF($GI456&gt;=30,INDEX($DC:$DC,$GH456+30),"")</f>
      </c>
      <c r="EJ456">
        <f>IF($GI456&gt;=31,INDEX($DC:$DC,$GH456+31),"")</f>
      </c>
      <c r="EK456">
        <f>IF($GI456&gt;=32,INDEX($DC:$DC,$GH456+32),"")</f>
      </c>
      <c r="EL456">
        <f>IF($GI456&gt;=33,INDEX($DC:$DC,$GH456+33),"")</f>
      </c>
      <c r="EM456">
        <f>IF($GI456&gt;=34,INDEX($DC:$DC,$GH456+34),"")</f>
      </c>
      <c r="EN456">
        <f>IF($GI456&gt;=35,INDEX($DC:$DC,$GH456+35),"")</f>
      </c>
      <c r="EO456">
        <f>IF($GI456&gt;=36,INDEX($DC:$DC,$GH456+36),"")</f>
      </c>
      <c r="EP456">
        <f>IF($GI456&gt;=37,INDEX($DC:$DC,$GH456+37),"")</f>
      </c>
      <c r="EQ456">
        <f>IF($GI456&gt;=38,INDEX($DC:$DC,$GH456+38),"")</f>
      </c>
      <c r="ER456">
        <f>IF($GI456&gt;=39,INDEX($DC:$DC,$GH456+39),"")</f>
      </c>
      <c r="ES456">
        <f>IF($GI456&gt;=40,INDEX($DC:$DC,$GH456+40),"")</f>
      </c>
      <c r="ET456">
        <f>IF($GI456&gt;=1,INDEX($DD:$DD,$GH456+1),"")</f>
      </c>
      <c r="EU456">
        <f>IF($GI456&gt;=2,INDEX($DD:$DD,$GH456+2),"")</f>
      </c>
      <c r="EV456">
        <f>IF($GI456&gt;=3,INDEX($DD:$DD,$GH456+3),"")</f>
      </c>
      <c r="EW456">
        <f>IF($GI456&gt;=4,INDEX($DD:$DD,$GH456+4),"")</f>
      </c>
      <c r="EX456">
        <f>IF($GI456&gt;=5,INDEX($DD:$DD,$GH456+5),"")</f>
      </c>
      <c r="EY456">
        <f>IF($GI456&gt;=6,INDEX($DD:$DD,$GH456+6),"")</f>
      </c>
      <c r="EZ456">
        <f>IF($GI456&gt;=7,INDEX($DD:$DD,$GH456+7),"")</f>
      </c>
      <c r="FA456">
        <f>IF($GI456&gt;=8,INDEX($DD:$DD,$GH456+8),"")</f>
      </c>
      <c r="FB456">
        <f>IF($GI456&gt;=9,INDEX($DD:$DD,$GH456+9),"")</f>
      </c>
      <c r="FC456">
        <f>IF($GI456&gt;=10,INDEX($DD:$DD,$GH456+10),"")</f>
      </c>
      <c r="FD456">
        <f>IF($GI456&gt;=11,INDEX($DD:$DD,$GH456+11),"")</f>
      </c>
      <c r="FE456">
        <f>IF($GI456&gt;=12,INDEX($DD:$DD,$GH456+12),"")</f>
      </c>
      <c r="FF456">
        <f>IF($GI456&gt;=13,INDEX($DD:$DD,$GH456+13),"")</f>
      </c>
      <c r="FG456">
        <f>IF($GI456&gt;=14,INDEX($DD:$DD,$GH456+14),"")</f>
      </c>
      <c r="FH456">
        <f>IF($GI456&gt;=15,INDEX($DD:$DD,$GH456+15),"")</f>
      </c>
      <c r="FI456">
        <f>IF($GI456&gt;=16,INDEX($DD:$DD,$GH456+16),"")</f>
      </c>
      <c r="FJ456">
        <f>IF($GI456&gt;=17,INDEX($DD:$DD,$GH456+17),"")</f>
      </c>
      <c r="FK456">
        <f>IF($GI456&gt;=18,INDEX($DD:$DD,$GH456+18),"")</f>
      </c>
      <c r="FL456">
        <f>IF($GI456&gt;=19,INDEX($DD:$DD,$GH456+19),"")</f>
      </c>
      <c r="FM456">
        <f>IF($GI456&gt;=20,INDEX($DD:$DD,$GH456+20),"")</f>
      </c>
      <c r="FN456">
        <f>IF($GI456&gt;=21,INDEX($DD:$DD,$GH456+21),"")</f>
      </c>
      <c r="FO456">
        <f>IF($GI456&gt;=22,INDEX($DD:$DD,$GH456+22),"")</f>
      </c>
      <c r="FP456">
        <f>IF($GI456&gt;=23,INDEX($DD:$DD,$GH456+23),"")</f>
      </c>
      <c r="FQ456">
        <f>IF($GI456&gt;=24,INDEX($DD:$DD,$GH456+24),"")</f>
      </c>
      <c r="FR456">
        <f>IF($GI456&gt;=25,INDEX($DD:$DD,$GH456+25),"")</f>
      </c>
      <c r="FS456">
        <f>IF($GI456&gt;=26,INDEX($DD:$DD,$GH456+26),"")</f>
      </c>
      <c r="FT456">
        <f>IF($GI456&gt;=27,INDEX($DD:$DD,$GH456+27),"")</f>
      </c>
      <c r="FU456">
        <f>IF($GI456&gt;=28,INDEX($DD:$DD,$GH456+28),"")</f>
      </c>
      <c r="FV456">
        <f>IF($GI456&gt;=29,INDEX($DD:$DD,$GH456+29),"")</f>
      </c>
      <c r="FW456">
        <f>IF($GI456&gt;=30,INDEX($DD:$DD,$GH456+30),"")</f>
      </c>
      <c r="FX456">
        <f>IF($GI456&gt;=31,INDEX($DD:$DD,$GH456+31),"")</f>
      </c>
      <c r="FY456">
        <f>IF($GI456&gt;=32,INDEX($DD:$DD,$GH456+32),"")</f>
      </c>
      <c r="FZ456">
        <f>IF($GI456&gt;=33,INDEX($DD:$DD,$GH456+33),"")</f>
      </c>
      <c r="GA456">
        <f>IF($GI456&gt;=34,INDEX($DD:$DD,$GH456+34),"")</f>
      </c>
      <c r="GB456">
        <f>IF($GI456&gt;=35,INDEX($DD:$DD,$GH456+35),"")</f>
      </c>
      <c r="GC456">
        <f>IF($GI456&gt;=36,INDEX($DD:$DD,$GH456+36),"")</f>
      </c>
      <c r="GD456">
        <f>IF($GI456&gt;=37,INDEX($DD:$DD,$GH456+37),"")</f>
      </c>
      <c r="GE456">
        <f>IF($GI456&gt;=38,INDEX($DD:$DD,$GH456+38),"")</f>
      </c>
      <c r="GF456">
        <f>IF($GI456&gt;=39,INDEX($DD:$DD,$GH456+39),"")</f>
      </c>
      <c r="GG456">
        <f>IF($GI456&gt;=40,INDEX($DD:$DD,$GH456+40),"")</f>
      </c>
      <c r="GH456">
        <f>IFERROR(MATCH($DB456,$DC$2:$DC$148,0)+1,0)</f>
      </c>
      <c r="GI456">
        <f>IFERROR(INDEX($DE$2:$DE$148,MATCH($DB456,$DC$2:$DC$148,0)),0)</f>
      </c>
      <c r="GJ456">
        <f>IFERROR(MATCH($S456,$DF$456:$ES$456,0),0)</f>
      </c>
      <c r="GK456">
        <f>IF($GJ456&gt;0,INDEX($ET$456:$GG$456,$GJ456),"")</f>
      </c>
      <c r="GN456">
        <f>IF($IW456&gt;=1,INDEX($GL:$GL,$IV456+1),"")</f>
      </c>
      <c r="GO456">
        <f>IF($IW456&gt;=2,INDEX($GL:$GL,$IV456+2),"")</f>
      </c>
      <c r="GP456">
        <f>IF($IW456&gt;=3,INDEX($GL:$GL,$IV456+3),"")</f>
      </c>
      <c r="GQ456">
        <f>IF($IW456&gt;=4,INDEX($GL:$GL,$IV456+4),"")</f>
      </c>
      <c r="GR456">
        <f>IF($IW456&gt;=5,INDEX($GL:$GL,$IV456+5),"")</f>
      </c>
      <c r="GS456">
        <f>IF($IW456&gt;=6,INDEX($GL:$GL,$IV456+6),"")</f>
      </c>
      <c r="GT456">
        <f>IF($IW456&gt;=7,INDEX($GL:$GL,$IV456+7),"")</f>
      </c>
      <c r="GU456">
        <f>IF($IW456&gt;=8,INDEX($GL:$GL,$IV456+8),"")</f>
      </c>
      <c r="GV456">
        <f>IF($IW456&gt;=9,INDEX($GL:$GL,$IV456+9),"")</f>
      </c>
      <c r="GW456">
        <f>IF($IW456&gt;=10,INDEX($GL:$GL,$IV456+10),"")</f>
      </c>
      <c r="GX456">
        <f>IF($IW456&gt;=11,INDEX($GL:$GL,$IV456+11),"")</f>
      </c>
      <c r="GY456">
        <f>IF($IW456&gt;=12,INDEX($GL:$GL,$IV456+12),"")</f>
      </c>
      <c r="GZ456">
        <f>IF($IW456&gt;=13,INDEX($GL:$GL,$IV456+13),"")</f>
      </c>
      <c r="HA456">
        <f>IF($IW456&gt;=14,INDEX($GL:$GL,$IV456+14),"")</f>
      </c>
      <c r="HB456">
        <f>IF($IW456&gt;=15,INDEX($GL:$GL,$IV456+15),"")</f>
      </c>
      <c r="HC456">
        <f>IF($IW456&gt;=16,INDEX($GL:$GL,$IV456+16),"")</f>
      </c>
      <c r="HD456">
        <f>IF($IW456&gt;=17,INDEX($GL:$GL,$IV456+17),"")</f>
      </c>
      <c r="HE456">
        <f>IF($IW456&gt;=18,INDEX($GL:$GL,$IV456+18),"")</f>
      </c>
      <c r="HF456">
        <f>IF($IW456&gt;=19,INDEX($GL:$GL,$IV456+19),"")</f>
      </c>
      <c r="HG456">
        <f>IF($IW456&gt;=20,INDEX($GL:$GL,$IV456+20),"")</f>
      </c>
      <c r="HH456">
        <f>IF($IW456&gt;=21,INDEX($GL:$GL,$IV456+21),"")</f>
      </c>
      <c r="HI456">
        <f>IF($IW456&gt;=22,INDEX($GL:$GL,$IV456+22),"")</f>
      </c>
      <c r="HJ456">
        <f>IF($IW456&gt;=23,INDEX($GL:$GL,$IV456+23),"")</f>
      </c>
      <c r="HK456">
        <f>IF($IW456&gt;=24,INDEX($GL:$GL,$IV456+24),"")</f>
      </c>
      <c r="HL456">
        <f>IF($IW456&gt;=25,INDEX($GL:$GL,$IV456+25),"")</f>
      </c>
      <c r="HM456">
        <f>IF($IW456&gt;=26,INDEX($GL:$GL,$IV456+26),"")</f>
      </c>
      <c r="HN456">
        <f>IF($IW456&gt;=27,INDEX($GL:$GL,$IV456+27),"")</f>
      </c>
      <c r="HO456">
        <f>IF($IW456&gt;=28,INDEX($GL:$GL,$IV456+28),"")</f>
      </c>
      <c r="HP456">
        <f>IF($IW456&gt;=29,INDEX($GL:$GL,$IV456+29),"")</f>
      </c>
      <c r="HQ456">
        <f>IF($IW456&gt;=30,INDEX($GL:$GL,$IV456+30),"")</f>
      </c>
      <c r="HR456">
        <f>IF($IW456&gt;=31,INDEX($GL:$GL,$IV456+31),"")</f>
      </c>
      <c r="HS456">
        <f>IF($IW456&gt;=32,INDEX($GL:$GL,$IV456+32),"")</f>
      </c>
      <c r="HT456">
        <f>IF($IW456&gt;=33,INDEX($GL:$GL,$IV456+33),"")</f>
      </c>
      <c r="HU456">
        <f>IF($IW456&gt;=34,INDEX($GL:$GL,$IV456+34),"")</f>
      </c>
      <c r="HV456">
        <f>IF($IW456&gt;=35,INDEX($GL:$GL,$IV456+35),"")</f>
      </c>
      <c r="HW456">
        <f>IF($IW456&gt;=36,INDEX($GL:$GL,$IV456+36),"")</f>
      </c>
      <c r="HX456">
        <f>IF($IW456&gt;=37,INDEX($GL:$GL,$IV456+37),"")</f>
      </c>
      <c r="HY456">
        <f>IF($IW456&gt;=38,INDEX($GL:$GL,$IV456+38),"")</f>
      </c>
      <c r="HZ456">
        <f>IF($IW456&gt;=39,INDEX($GL:$GL,$IV456+39),"")</f>
      </c>
      <c r="IA456">
        <f>IF($IW456&gt;=40,INDEX($GL:$GL,$IV456+40),"")</f>
      </c>
      <c r="IB456">
        <f>IF($IW456&gt;=41,INDEX($GL:$GL,$IV456+41),"")</f>
      </c>
      <c r="IC456">
        <f>IF($IW456&gt;=42,INDEX($GL:$GL,$IV456+42),"")</f>
      </c>
      <c r="ID456">
        <f>IF($IW456&gt;=43,INDEX($GL:$GL,$IV456+43),"")</f>
      </c>
      <c r="IE456">
        <f>IF($IW456&gt;=44,INDEX($GL:$GL,$IV456+44),"")</f>
      </c>
      <c r="IF456">
        <f>IF($IW456&gt;=45,INDEX($GL:$GL,$IV456+45),"")</f>
      </c>
      <c r="IG456">
        <f>IF($IW456&gt;=46,INDEX($GL:$GL,$IV456+46),"")</f>
      </c>
      <c r="IH456">
        <f>IF($IW456&gt;=47,INDEX($GL:$GL,$IV456+47),"")</f>
      </c>
      <c r="II456">
        <f>IF($IW456&gt;=48,INDEX($GL:$GL,$IV456+48),"")</f>
      </c>
      <c r="IJ456">
        <f>IF($IW456&gt;=49,INDEX($GL:$GL,$IV456+49),"")</f>
      </c>
      <c r="IK456">
        <f>IF($IW456&gt;=50,INDEX($GL:$GL,$IV456+50),"")</f>
      </c>
      <c r="IL456">
        <f>IF($IW456&gt;=51,INDEX($GL:$GL,$IV456+51),"")</f>
      </c>
      <c r="IM456">
        <f>IF($IW456&gt;=52,INDEX($GL:$GL,$IV456+52),"")</f>
      </c>
      <c r="IN456">
        <f>IF($IW456&gt;=53,INDEX($GL:$GL,$IV456+53),"")</f>
      </c>
      <c r="IO456">
        <f>IF($IW456&gt;=54,INDEX($GL:$GL,$IV456+54),"")</f>
      </c>
      <c r="IP456">
        <f>IF($IW456&gt;=55,INDEX($GL:$GL,$IV456+55),"")</f>
      </c>
      <c r="IQ456">
        <f>IF($IW456&gt;=56,INDEX($GL:$GL,$IV456+56),"")</f>
      </c>
      <c r="IR456">
        <f>IF($IW456&gt;=57,INDEX($GL:$GL,$IV456+57),"")</f>
      </c>
      <c r="IS456">
        <f>IF($IW456&gt;=58,INDEX($GL:$GL,$IV456+58),"")</f>
      </c>
      <c r="IT456">
        <f>IF($IW456&gt;=59,INDEX($GL:$GL,$IV456+59),"")</f>
      </c>
      <c r="IU456">
        <f>IF($IW456&gt;=60,INDEX($GL:$GL,$IV456+60),"")</f>
      </c>
      <c r="IV456">
        <f>IFERROR(MATCH($GK456,$GL$2:$GL$324,0)+1,0)</f>
      </c>
      <c r="IW456">
        <f>IFERROR(INDEX($GM$2:$GM$324,MATCH($GK456,$GL$2:$GL$324,0)),0)</f>
      </c>
      <c r="IX456" t="s">
        <v>34</v>
      </c>
      <c r="IY456" t="s">
        <v>34</v>
      </c>
    </row>
    <row r="457" spans="1:259" x14ac:dyDescent="0.25">
      <c r="K457">
        <f>IF(OR($N457="",$J457=""),"",IFERROR($N457/$J457,0))</f>
      </c>
      <c r="L457">
        <f>IF($N457="","",
SUM($M457,$O457,$T457,$P457,$R457)*
(1-IF($U457="",0,VALUE($U457)/100)))</f>
      </c>
      <c r="M457">
        <f>IF($N457="","",$N457)</f>
      </c>
      <c r="O457">
        <f>IF($N457="","",
IF($H457="","",
IF(ISNUMBER(SEARCH("exempt",LOWER($H457))),0,
$N457*(VALUE(SUBSTITUTE($H457,"%",""))/100))))</f>
      </c>
      <c r="V457">
        <f>IFERROR(IF(FIND(" - ",$E457)&gt;0,MID($E457,FIND(" - ",$E457)+3,LEN($E457)),""),"")</f>
      </c>
      <c r="AE457" t="s">
        <v>1038</v>
      </c>
      <c r="AJ457">
        <f>IFERROR(LEFT($E457,FIND(" - ",$E457)-1),$E457)</f>
      </c>
      <c r="AM457">
        <f>IF($CB457&gt;=1,INDEX($AK:$AK,$CA457+1),"")</f>
      </c>
      <c r="AN457">
        <f>IF($CB457&gt;=2,INDEX($AK:$AK,$CA457+2),"")</f>
      </c>
      <c r="AO457">
        <f>IF($CB457&gt;=3,INDEX($AK:$AK,$CA457+3),"")</f>
      </c>
      <c r="AP457">
        <f>IF($CB457&gt;=4,INDEX($AK:$AK,$CA457+4),"")</f>
      </c>
      <c r="AQ457">
        <f>IF($CB457&gt;=5,INDEX($AK:$AK,$CA457+5),"")</f>
      </c>
      <c r="AR457">
        <f>IF($CB457&gt;=6,INDEX($AK:$AK,$CA457+6),"")</f>
      </c>
      <c r="AS457">
        <f>IF($CB457&gt;=7,INDEX($AK:$AK,$CA457+7),"")</f>
      </c>
      <c r="AT457">
        <f>IF($CB457&gt;=8,INDEX($AK:$AK,$CA457+8),"")</f>
      </c>
      <c r="AU457">
        <f>IF($CB457&gt;=9,INDEX($AK:$AK,$CA457+9),"")</f>
      </c>
      <c r="AV457">
        <f>IF($CB457&gt;=10,INDEX($AK:$AK,$CA457+10),"")</f>
      </c>
      <c r="AW457">
        <f>IF($CB457&gt;=11,INDEX($AK:$AK,$CA457+11),"")</f>
      </c>
      <c r="AX457">
        <f>IF($CB457&gt;=12,INDEX($AK:$AK,$CA457+12),"")</f>
      </c>
      <c r="AY457">
        <f>IF($CB457&gt;=13,INDEX($AK:$AK,$CA457+13),"")</f>
      </c>
      <c r="AZ457">
        <f>IF($CB457&gt;=14,INDEX($AK:$AK,$CA457+14),"")</f>
      </c>
      <c r="BA457">
        <f>IF($CB457&gt;=15,INDEX($AK:$AK,$CA457+15),"")</f>
      </c>
      <c r="BB457">
        <f>IF($CB457&gt;=16,INDEX($AK:$AK,$CA457+16),"")</f>
      </c>
      <c r="BC457">
        <f>IF($CB457&gt;=17,INDEX($AK:$AK,$CA457+17),"")</f>
      </c>
      <c r="BD457">
        <f>IF($CB457&gt;=18,INDEX($AK:$AK,$CA457+18),"")</f>
      </c>
      <c r="BE457">
        <f>IF($CB457&gt;=19,INDEX($AK:$AK,$CA457+19),"")</f>
      </c>
      <c r="BF457">
        <f>IF($CB457&gt;=20,INDEX($AK:$AK,$CA457+20),"")</f>
      </c>
      <c r="BG457">
        <f>IF($CB457&gt;=21,INDEX($AK:$AK,$CA457+21),"")</f>
      </c>
      <c r="BH457">
        <f>IF($CB457&gt;=22,INDEX($AK:$AK,$CA457+22),"")</f>
      </c>
      <c r="BI457">
        <f>IF($CB457&gt;=23,INDEX($AK:$AK,$CA457+23),"")</f>
      </c>
      <c r="BJ457">
        <f>IF($CB457&gt;=24,INDEX($AK:$AK,$CA457+24),"")</f>
      </c>
      <c r="BK457">
        <f>IF($CB457&gt;=25,INDEX($AK:$AK,$CA457+25),"")</f>
      </c>
      <c r="BL457">
        <f>IF($CB457&gt;=26,INDEX($AK:$AK,$CA457+26),"")</f>
      </c>
      <c r="BM457">
        <f>IF($CB457&gt;=27,INDEX($AK:$AK,$CA457+27),"")</f>
      </c>
      <c r="BN457">
        <f>IF($CB457&gt;=28,INDEX($AK:$AK,$CA457+28),"")</f>
      </c>
      <c r="BO457">
        <f>IF($CB457&gt;=29,INDEX($AK:$AK,$CA457+29),"")</f>
      </c>
      <c r="BP457">
        <f>IF($CB457&gt;=30,INDEX($AK:$AK,$CA457+30),"")</f>
      </c>
      <c r="BQ457">
        <f>IF($CB457&gt;=31,INDEX($AK:$AK,$CA457+31),"")</f>
      </c>
      <c r="BR457">
        <f>IF($CB457&gt;=32,INDEX($AK:$AK,$CA457+32),"")</f>
      </c>
      <c r="BS457">
        <f>IF($CB457&gt;=33,INDEX($AK:$AK,$CA457+33),"")</f>
      </c>
      <c r="BT457">
        <f>IF($CB457&gt;=34,INDEX($AK:$AK,$CA457+34),"")</f>
      </c>
      <c r="BU457">
        <f>IF($CB457&gt;=35,INDEX($AK:$AK,$CA457+35),"")</f>
      </c>
      <c r="BV457">
        <f>IF($CB457&gt;=36,INDEX($AK:$AK,$CA457+36),"")</f>
      </c>
      <c r="BW457">
        <f>IF($CB457&gt;=37,INDEX($AK:$AK,$CA457+37),"")</f>
      </c>
      <c r="BX457">
        <f>IF($CB457&gt;=38,INDEX($AK:$AK,$CA457+38),"")</f>
      </c>
      <c r="BY457">
        <f>IF($CB457&gt;=39,INDEX($AK:$AK,$CA457+39),"")</f>
      </c>
      <c r="BZ457">
        <f>IF($CB457&gt;=40,INDEX($AK:$AK,$CA457+40),"")</f>
      </c>
      <c r="CA457">
        <f>IFERROR(MATCH($AJ457,$AK$2:$AK$134,0)+1,0)</f>
      </c>
      <c r="CB457">
        <f>IFERROR(INDEX($AL$2:$AL$134,MATCH($AJ457,$AK$2:$AK$134,0)),0)</f>
      </c>
      <c r="CC457">
        <f>IFERROR(LEFT($F457,FIND(" - ",$F457)-1),$F457)</f>
      </c>
      <c r="CF457">
        <f>IF($DA457&gt;=1,INDEX($CD:$CD,$CZ457+1),"")</f>
      </c>
      <c r="CG457">
        <f>IF($DA457&gt;=2,INDEX($CD:$CD,$CZ457+2),"")</f>
      </c>
      <c r="CH457">
        <f>IF($DA457&gt;=3,INDEX($CD:$CD,$CZ457+3),"")</f>
      </c>
      <c r="CI457">
        <f>IF($DA457&gt;=4,INDEX($CD:$CD,$CZ457+4),"")</f>
      </c>
      <c r="CJ457">
        <f>IF($DA457&gt;=5,INDEX($CD:$CD,$CZ457+5),"")</f>
      </c>
      <c r="CK457">
        <f>IF($DA457&gt;=6,INDEX($CD:$CD,$CZ457+6),"")</f>
      </c>
      <c r="CL457">
        <f>IF($DA457&gt;=7,INDEX($CD:$CD,$CZ457+7),"")</f>
      </c>
      <c r="CM457">
        <f>IF($DA457&gt;=8,INDEX($CD:$CD,$CZ457+8),"")</f>
      </c>
      <c r="CN457">
        <f>IF($DA457&gt;=9,INDEX($CD:$CD,$CZ457+9),"")</f>
      </c>
      <c r="CO457">
        <f>IF($DA457&gt;=10,INDEX($CD:$CD,$CZ457+10),"")</f>
      </c>
      <c r="CP457">
        <f>IF($DA457&gt;=11,INDEX($CD:$CD,$CZ457+11),"")</f>
      </c>
      <c r="CQ457">
        <f>IF($DA457&gt;=12,INDEX($CD:$CD,$CZ457+12),"")</f>
      </c>
      <c r="CR457">
        <f>IF($DA457&gt;=13,INDEX($CD:$CD,$CZ457+13),"")</f>
      </c>
      <c r="CS457">
        <f>IF($DA457&gt;=14,INDEX($CD:$CD,$CZ457+14),"")</f>
      </c>
      <c r="CT457">
        <f>IF($DA457&gt;=15,INDEX($CD:$CD,$CZ457+15),"")</f>
      </c>
      <c r="CU457">
        <f>IF($DA457&gt;=16,INDEX($CD:$CD,$CZ457+16),"")</f>
      </c>
      <c r="CV457">
        <f>IF($DA457&gt;=17,INDEX($CD:$CD,$CZ457+17),"")</f>
      </c>
      <c r="CW457">
        <f>IF($DA457&gt;=18,INDEX($CD:$CD,$CZ457+18),"")</f>
      </c>
      <c r="CX457">
        <f>IF($DA457&gt;=19,INDEX($CD:$CD,$CZ457+19),"")</f>
      </c>
      <c r="CY457">
        <f>IF($DA457&gt;=20,INDEX($CD:$CD,$CZ457+20),"")</f>
      </c>
      <c r="CZ457">
        <f>IFERROR(MATCH($CC457,$CD$2:$CD$263,0)+1,0)</f>
      </c>
      <c r="DA457">
        <f>IFERROR(INDEX($CE$2:$CE$263,MATCH($CC457,$CD$2:$CD$263,0)),0)</f>
      </c>
      <c r="DB457">
        <f>IFERROR(INDEX($AI:$AI,MATCH($H457,$AH:$AH,0))&amp;"","")</f>
      </c>
      <c r="DF457">
        <f>IF($GI457&gt;=1,INDEX($DC:$DC,$GH457+1),"")</f>
      </c>
      <c r="DG457">
        <f>IF($GI457&gt;=2,INDEX($DC:$DC,$GH457+2),"")</f>
      </c>
      <c r="DH457">
        <f>IF($GI457&gt;=3,INDEX($DC:$DC,$GH457+3),"")</f>
      </c>
      <c r="DI457">
        <f>IF($GI457&gt;=4,INDEX($DC:$DC,$GH457+4),"")</f>
      </c>
      <c r="DJ457">
        <f>IF($GI457&gt;=5,INDEX($DC:$DC,$GH457+5),"")</f>
      </c>
      <c r="DK457">
        <f>IF($GI457&gt;=6,INDEX($DC:$DC,$GH457+6),"")</f>
      </c>
      <c r="DL457">
        <f>IF($GI457&gt;=7,INDEX($DC:$DC,$GH457+7),"")</f>
      </c>
      <c r="DM457">
        <f>IF($GI457&gt;=8,INDEX($DC:$DC,$GH457+8),"")</f>
      </c>
      <c r="DN457">
        <f>IF($GI457&gt;=9,INDEX($DC:$DC,$GH457+9),"")</f>
      </c>
      <c r="DO457">
        <f>IF($GI457&gt;=10,INDEX($DC:$DC,$GH457+10),"")</f>
      </c>
      <c r="DP457">
        <f>IF($GI457&gt;=11,INDEX($DC:$DC,$GH457+11),"")</f>
      </c>
      <c r="DQ457">
        <f>IF($GI457&gt;=12,INDEX($DC:$DC,$GH457+12),"")</f>
      </c>
      <c r="DR457">
        <f>IF($GI457&gt;=13,INDEX($DC:$DC,$GH457+13),"")</f>
      </c>
      <c r="DS457">
        <f>IF($GI457&gt;=14,INDEX($DC:$DC,$GH457+14),"")</f>
      </c>
      <c r="DT457">
        <f>IF($GI457&gt;=15,INDEX($DC:$DC,$GH457+15),"")</f>
      </c>
      <c r="DU457">
        <f>IF($GI457&gt;=16,INDEX($DC:$DC,$GH457+16),"")</f>
      </c>
      <c r="DV457">
        <f>IF($GI457&gt;=17,INDEX($DC:$DC,$GH457+17),"")</f>
      </c>
      <c r="DW457">
        <f>IF($GI457&gt;=18,INDEX($DC:$DC,$GH457+18),"")</f>
      </c>
      <c r="DX457">
        <f>IF($GI457&gt;=19,INDEX($DC:$DC,$GH457+19),"")</f>
      </c>
      <c r="DY457">
        <f>IF($GI457&gt;=20,INDEX($DC:$DC,$GH457+20),"")</f>
      </c>
      <c r="DZ457">
        <f>IF($GI457&gt;=21,INDEX($DC:$DC,$GH457+21),"")</f>
      </c>
      <c r="EA457">
        <f>IF($GI457&gt;=22,INDEX($DC:$DC,$GH457+22),"")</f>
      </c>
      <c r="EB457">
        <f>IF($GI457&gt;=23,INDEX($DC:$DC,$GH457+23),"")</f>
      </c>
      <c r="EC457">
        <f>IF($GI457&gt;=24,INDEX($DC:$DC,$GH457+24),"")</f>
      </c>
      <c r="ED457">
        <f>IF($GI457&gt;=25,INDEX($DC:$DC,$GH457+25),"")</f>
      </c>
      <c r="EE457">
        <f>IF($GI457&gt;=26,INDEX($DC:$DC,$GH457+26),"")</f>
      </c>
      <c r="EF457">
        <f>IF($GI457&gt;=27,INDEX($DC:$DC,$GH457+27),"")</f>
      </c>
      <c r="EG457">
        <f>IF($GI457&gt;=28,INDEX($DC:$DC,$GH457+28),"")</f>
      </c>
      <c r="EH457">
        <f>IF($GI457&gt;=29,INDEX($DC:$DC,$GH457+29),"")</f>
      </c>
      <c r="EI457">
        <f>IF($GI457&gt;=30,INDEX($DC:$DC,$GH457+30),"")</f>
      </c>
      <c r="EJ457">
        <f>IF($GI457&gt;=31,INDEX($DC:$DC,$GH457+31),"")</f>
      </c>
      <c r="EK457">
        <f>IF($GI457&gt;=32,INDEX($DC:$DC,$GH457+32),"")</f>
      </c>
      <c r="EL457">
        <f>IF($GI457&gt;=33,INDEX($DC:$DC,$GH457+33),"")</f>
      </c>
      <c r="EM457">
        <f>IF($GI457&gt;=34,INDEX($DC:$DC,$GH457+34),"")</f>
      </c>
      <c r="EN457">
        <f>IF($GI457&gt;=35,INDEX($DC:$DC,$GH457+35),"")</f>
      </c>
      <c r="EO457">
        <f>IF($GI457&gt;=36,INDEX($DC:$DC,$GH457+36),"")</f>
      </c>
      <c r="EP457">
        <f>IF($GI457&gt;=37,INDEX($DC:$DC,$GH457+37),"")</f>
      </c>
      <c r="EQ457">
        <f>IF($GI457&gt;=38,INDEX($DC:$DC,$GH457+38),"")</f>
      </c>
      <c r="ER457">
        <f>IF($GI457&gt;=39,INDEX($DC:$DC,$GH457+39),"")</f>
      </c>
      <c r="ES457">
        <f>IF($GI457&gt;=40,INDEX($DC:$DC,$GH457+40),"")</f>
      </c>
      <c r="ET457">
        <f>IF($GI457&gt;=1,INDEX($DD:$DD,$GH457+1),"")</f>
      </c>
      <c r="EU457">
        <f>IF($GI457&gt;=2,INDEX($DD:$DD,$GH457+2),"")</f>
      </c>
      <c r="EV457">
        <f>IF($GI457&gt;=3,INDEX($DD:$DD,$GH457+3),"")</f>
      </c>
      <c r="EW457">
        <f>IF($GI457&gt;=4,INDEX($DD:$DD,$GH457+4),"")</f>
      </c>
      <c r="EX457">
        <f>IF($GI457&gt;=5,INDEX($DD:$DD,$GH457+5),"")</f>
      </c>
      <c r="EY457">
        <f>IF($GI457&gt;=6,INDEX($DD:$DD,$GH457+6),"")</f>
      </c>
      <c r="EZ457">
        <f>IF($GI457&gt;=7,INDEX($DD:$DD,$GH457+7),"")</f>
      </c>
      <c r="FA457">
        <f>IF($GI457&gt;=8,INDEX($DD:$DD,$GH457+8),"")</f>
      </c>
      <c r="FB457">
        <f>IF($GI457&gt;=9,INDEX($DD:$DD,$GH457+9),"")</f>
      </c>
      <c r="FC457">
        <f>IF($GI457&gt;=10,INDEX($DD:$DD,$GH457+10),"")</f>
      </c>
      <c r="FD457">
        <f>IF($GI457&gt;=11,INDEX($DD:$DD,$GH457+11),"")</f>
      </c>
      <c r="FE457">
        <f>IF($GI457&gt;=12,INDEX($DD:$DD,$GH457+12),"")</f>
      </c>
      <c r="FF457">
        <f>IF($GI457&gt;=13,INDEX($DD:$DD,$GH457+13),"")</f>
      </c>
      <c r="FG457">
        <f>IF($GI457&gt;=14,INDEX($DD:$DD,$GH457+14),"")</f>
      </c>
      <c r="FH457">
        <f>IF($GI457&gt;=15,INDEX($DD:$DD,$GH457+15),"")</f>
      </c>
      <c r="FI457">
        <f>IF($GI457&gt;=16,INDEX($DD:$DD,$GH457+16),"")</f>
      </c>
      <c r="FJ457">
        <f>IF($GI457&gt;=17,INDEX($DD:$DD,$GH457+17),"")</f>
      </c>
      <c r="FK457">
        <f>IF($GI457&gt;=18,INDEX($DD:$DD,$GH457+18),"")</f>
      </c>
      <c r="FL457">
        <f>IF($GI457&gt;=19,INDEX($DD:$DD,$GH457+19),"")</f>
      </c>
      <c r="FM457">
        <f>IF($GI457&gt;=20,INDEX($DD:$DD,$GH457+20),"")</f>
      </c>
      <c r="FN457">
        <f>IF($GI457&gt;=21,INDEX($DD:$DD,$GH457+21),"")</f>
      </c>
      <c r="FO457">
        <f>IF($GI457&gt;=22,INDEX($DD:$DD,$GH457+22),"")</f>
      </c>
      <c r="FP457">
        <f>IF($GI457&gt;=23,INDEX($DD:$DD,$GH457+23),"")</f>
      </c>
      <c r="FQ457">
        <f>IF($GI457&gt;=24,INDEX($DD:$DD,$GH457+24),"")</f>
      </c>
      <c r="FR457">
        <f>IF($GI457&gt;=25,INDEX($DD:$DD,$GH457+25),"")</f>
      </c>
      <c r="FS457">
        <f>IF($GI457&gt;=26,INDEX($DD:$DD,$GH457+26),"")</f>
      </c>
      <c r="FT457">
        <f>IF($GI457&gt;=27,INDEX($DD:$DD,$GH457+27),"")</f>
      </c>
      <c r="FU457">
        <f>IF($GI457&gt;=28,INDEX($DD:$DD,$GH457+28),"")</f>
      </c>
      <c r="FV457">
        <f>IF($GI457&gt;=29,INDEX($DD:$DD,$GH457+29),"")</f>
      </c>
      <c r="FW457">
        <f>IF($GI457&gt;=30,INDEX($DD:$DD,$GH457+30),"")</f>
      </c>
      <c r="FX457">
        <f>IF($GI457&gt;=31,INDEX($DD:$DD,$GH457+31),"")</f>
      </c>
      <c r="FY457">
        <f>IF($GI457&gt;=32,INDEX($DD:$DD,$GH457+32),"")</f>
      </c>
      <c r="FZ457">
        <f>IF($GI457&gt;=33,INDEX($DD:$DD,$GH457+33),"")</f>
      </c>
      <c r="GA457">
        <f>IF($GI457&gt;=34,INDEX($DD:$DD,$GH457+34),"")</f>
      </c>
      <c r="GB457">
        <f>IF($GI457&gt;=35,INDEX($DD:$DD,$GH457+35),"")</f>
      </c>
      <c r="GC457">
        <f>IF($GI457&gt;=36,INDEX($DD:$DD,$GH457+36),"")</f>
      </c>
      <c r="GD457">
        <f>IF($GI457&gt;=37,INDEX($DD:$DD,$GH457+37),"")</f>
      </c>
      <c r="GE457">
        <f>IF($GI457&gt;=38,INDEX($DD:$DD,$GH457+38),"")</f>
      </c>
      <c r="GF457">
        <f>IF($GI457&gt;=39,INDEX($DD:$DD,$GH457+39),"")</f>
      </c>
      <c r="GG457">
        <f>IF($GI457&gt;=40,INDEX($DD:$DD,$GH457+40),"")</f>
      </c>
      <c r="GH457">
        <f>IFERROR(MATCH($DB457,$DC$2:$DC$148,0)+1,0)</f>
      </c>
      <c r="GI457">
        <f>IFERROR(INDEX($DE$2:$DE$148,MATCH($DB457,$DC$2:$DC$148,0)),0)</f>
      </c>
      <c r="GJ457">
        <f>IFERROR(MATCH($S457,$DF$457:$ES$457,0),0)</f>
      </c>
      <c r="GK457">
        <f>IF($GJ457&gt;0,INDEX($ET$457:$GG$457,$GJ457),"")</f>
      </c>
      <c r="GN457">
        <f>IF($IW457&gt;=1,INDEX($GL:$GL,$IV457+1),"")</f>
      </c>
      <c r="GO457">
        <f>IF($IW457&gt;=2,INDEX($GL:$GL,$IV457+2),"")</f>
      </c>
      <c r="GP457">
        <f>IF($IW457&gt;=3,INDEX($GL:$GL,$IV457+3),"")</f>
      </c>
      <c r="GQ457">
        <f>IF($IW457&gt;=4,INDEX($GL:$GL,$IV457+4),"")</f>
      </c>
      <c r="GR457">
        <f>IF($IW457&gt;=5,INDEX($GL:$GL,$IV457+5),"")</f>
      </c>
      <c r="GS457">
        <f>IF($IW457&gt;=6,INDEX($GL:$GL,$IV457+6),"")</f>
      </c>
      <c r="GT457">
        <f>IF($IW457&gt;=7,INDEX($GL:$GL,$IV457+7),"")</f>
      </c>
      <c r="GU457">
        <f>IF($IW457&gt;=8,INDEX($GL:$GL,$IV457+8),"")</f>
      </c>
      <c r="GV457">
        <f>IF($IW457&gt;=9,INDEX($GL:$GL,$IV457+9),"")</f>
      </c>
      <c r="GW457">
        <f>IF($IW457&gt;=10,INDEX($GL:$GL,$IV457+10),"")</f>
      </c>
      <c r="GX457">
        <f>IF($IW457&gt;=11,INDEX($GL:$GL,$IV457+11),"")</f>
      </c>
      <c r="GY457">
        <f>IF($IW457&gt;=12,INDEX($GL:$GL,$IV457+12),"")</f>
      </c>
      <c r="GZ457">
        <f>IF($IW457&gt;=13,INDEX($GL:$GL,$IV457+13),"")</f>
      </c>
      <c r="HA457">
        <f>IF($IW457&gt;=14,INDEX($GL:$GL,$IV457+14),"")</f>
      </c>
      <c r="HB457">
        <f>IF($IW457&gt;=15,INDEX($GL:$GL,$IV457+15),"")</f>
      </c>
      <c r="HC457">
        <f>IF($IW457&gt;=16,INDEX($GL:$GL,$IV457+16),"")</f>
      </c>
      <c r="HD457">
        <f>IF($IW457&gt;=17,INDEX($GL:$GL,$IV457+17),"")</f>
      </c>
      <c r="HE457">
        <f>IF($IW457&gt;=18,INDEX($GL:$GL,$IV457+18),"")</f>
      </c>
      <c r="HF457">
        <f>IF($IW457&gt;=19,INDEX($GL:$GL,$IV457+19),"")</f>
      </c>
      <c r="HG457">
        <f>IF($IW457&gt;=20,INDEX($GL:$GL,$IV457+20),"")</f>
      </c>
      <c r="HH457">
        <f>IF($IW457&gt;=21,INDEX($GL:$GL,$IV457+21),"")</f>
      </c>
      <c r="HI457">
        <f>IF($IW457&gt;=22,INDEX($GL:$GL,$IV457+22),"")</f>
      </c>
      <c r="HJ457">
        <f>IF($IW457&gt;=23,INDEX($GL:$GL,$IV457+23),"")</f>
      </c>
      <c r="HK457">
        <f>IF($IW457&gt;=24,INDEX($GL:$GL,$IV457+24),"")</f>
      </c>
      <c r="HL457">
        <f>IF($IW457&gt;=25,INDEX($GL:$GL,$IV457+25),"")</f>
      </c>
      <c r="HM457">
        <f>IF($IW457&gt;=26,INDEX($GL:$GL,$IV457+26),"")</f>
      </c>
      <c r="HN457">
        <f>IF($IW457&gt;=27,INDEX($GL:$GL,$IV457+27),"")</f>
      </c>
      <c r="HO457">
        <f>IF($IW457&gt;=28,INDEX($GL:$GL,$IV457+28),"")</f>
      </c>
      <c r="HP457">
        <f>IF($IW457&gt;=29,INDEX($GL:$GL,$IV457+29),"")</f>
      </c>
      <c r="HQ457">
        <f>IF($IW457&gt;=30,INDEX($GL:$GL,$IV457+30),"")</f>
      </c>
      <c r="HR457">
        <f>IF($IW457&gt;=31,INDEX($GL:$GL,$IV457+31),"")</f>
      </c>
      <c r="HS457">
        <f>IF($IW457&gt;=32,INDEX($GL:$GL,$IV457+32),"")</f>
      </c>
      <c r="HT457">
        <f>IF($IW457&gt;=33,INDEX($GL:$GL,$IV457+33),"")</f>
      </c>
      <c r="HU457">
        <f>IF($IW457&gt;=34,INDEX($GL:$GL,$IV457+34),"")</f>
      </c>
      <c r="HV457">
        <f>IF($IW457&gt;=35,INDEX($GL:$GL,$IV457+35),"")</f>
      </c>
      <c r="HW457">
        <f>IF($IW457&gt;=36,INDEX($GL:$GL,$IV457+36),"")</f>
      </c>
      <c r="HX457">
        <f>IF($IW457&gt;=37,INDEX($GL:$GL,$IV457+37),"")</f>
      </c>
      <c r="HY457">
        <f>IF($IW457&gt;=38,INDEX($GL:$GL,$IV457+38),"")</f>
      </c>
      <c r="HZ457">
        <f>IF($IW457&gt;=39,INDEX($GL:$GL,$IV457+39),"")</f>
      </c>
      <c r="IA457">
        <f>IF($IW457&gt;=40,INDEX($GL:$GL,$IV457+40),"")</f>
      </c>
      <c r="IB457">
        <f>IF($IW457&gt;=41,INDEX($GL:$GL,$IV457+41),"")</f>
      </c>
      <c r="IC457">
        <f>IF($IW457&gt;=42,INDEX($GL:$GL,$IV457+42),"")</f>
      </c>
      <c r="ID457">
        <f>IF($IW457&gt;=43,INDEX($GL:$GL,$IV457+43),"")</f>
      </c>
      <c r="IE457">
        <f>IF($IW457&gt;=44,INDEX($GL:$GL,$IV457+44),"")</f>
      </c>
      <c r="IF457">
        <f>IF($IW457&gt;=45,INDEX($GL:$GL,$IV457+45),"")</f>
      </c>
      <c r="IG457">
        <f>IF($IW457&gt;=46,INDEX($GL:$GL,$IV457+46),"")</f>
      </c>
      <c r="IH457">
        <f>IF($IW457&gt;=47,INDEX($GL:$GL,$IV457+47),"")</f>
      </c>
      <c r="II457">
        <f>IF($IW457&gt;=48,INDEX($GL:$GL,$IV457+48),"")</f>
      </c>
      <c r="IJ457">
        <f>IF($IW457&gt;=49,INDEX($GL:$GL,$IV457+49),"")</f>
      </c>
      <c r="IK457">
        <f>IF($IW457&gt;=50,INDEX($GL:$GL,$IV457+50),"")</f>
      </c>
      <c r="IL457">
        <f>IF($IW457&gt;=51,INDEX($GL:$GL,$IV457+51),"")</f>
      </c>
      <c r="IM457">
        <f>IF($IW457&gt;=52,INDEX($GL:$GL,$IV457+52),"")</f>
      </c>
      <c r="IN457">
        <f>IF($IW457&gt;=53,INDEX($GL:$GL,$IV457+53),"")</f>
      </c>
      <c r="IO457">
        <f>IF($IW457&gt;=54,INDEX($GL:$GL,$IV457+54),"")</f>
      </c>
      <c r="IP457">
        <f>IF($IW457&gt;=55,INDEX($GL:$GL,$IV457+55),"")</f>
      </c>
      <c r="IQ457">
        <f>IF($IW457&gt;=56,INDEX($GL:$GL,$IV457+56),"")</f>
      </c>
      <c r="IR457">
        <f>IF($IW457&gt;=57,INDEX($GL:$GL,$IV457+57),"")</f>
      </c>
      <c r="IS457">
        <f>IF($IW457&gt;=58,INDEX($GL:$GL,$IV457+58),"")</f>
      </c>
      <c r="IT457">
        <f>IF($IW457&gt;=59,INDEX($GL:$GL,$IV457+59),"")</f>
      </c>
      <c r="IU457">
        <f>IF($IW457&gt;=60,INDEX($GL:$GL,$IV457+60),"")</f>
      </c>
      <c r="IV457">
        <f>IFERROR(MATCH($GK457,$GL$2:$GL$324,0)+1,0)</f>
      </c>
      <c r="IW457">
        <f>IFERROR(INDEX($GM$2:$GM$324,MATCH($GK457,$GL$2:$GL$324,0)),0)</f>
      </c>
      <c r="IX457" t="s">
        <v>34</v>
      </c>
      <c r="IY457" t="s">
        <v>34</v>
      </c>
    </row>
    <row r="458" spans="1:259" x14ac:dyDescent="0.25">
      <c r="K458">
        <f>IF(OR($N458="",$J458=""),"",IFERROR($N458/$J458,0))</f>
      </c>
      <c r="L458">
        <f>IF($N458="","",
SUM($M458,$O458,$T458,$P458,$R458)*
(1-IF($U458="",0,VALUE($U458)/100)))</f>
      </c>
      <c r="M458">
        <f>IF($N458="","",$N458)</f>
      </c>
      <c r="O458">
        <f>IF($N458="","",
IF($H458="","",
IF(ISNUMBER(SEARCH("exempt",LOWER($H458))),0,
$N458*(VALUE(SUBSTITUTE($H458,"%",""))/100))))</f>
      </c>
      <c r="V458">
        <f>IFERROR(IF(FIND(" - ",$E458)&gt;0,MID($E458,FIND(" - ",$E458)+3,LEN($E458)),""),"")</f>
      </c>
      <c r="AE458" t="s">
        <v>1039</v>
      </c>
      <c r="AJ458">
        <f>IFERROR(LEFT($E458,FIND(" - ",$E458)-1),$E458)</f>
      </c>
      <c r="AM458">
        <f>IF($CB458&gt;=1,INDEX($AK:$AK,$CA458+1),"")</f>
      </c>
      <c r="AN458">
        <f>IF($CB458&gt;=2,INDEX($AK:$AK,$CA458+2),"")</f>
      </c>
      <c r="AO458">
        <f>IF($CB458&gt;=3,INDEX($AK:$AK,$CA458+3),"")</f>
      </c>
      <c r="AP458">
        <f>IF($CB458&gt;=4,INDEX($AK:$AK,$CA458+4),"")</f>
      </c>
      <c r="AQ458">
        <f>IF($CB458&gt;=5,INDEX($AK:$AK,$CA458+5),"")</f>
      </c>
      <c r="AR458">
        <f>IF($CB458&gt;=6,INDEX($AK:$AK,$CA458+6),"")</f>
      </c>
      <c r="AS458">
        <f>IF($CB458&gt;=7,INDEX($AK:$AK,$CA458+7),"")</f>
      </c>
      <c r="AT458">
        <f>IF($CB458&gt;=8,INDEX($AK:$AK,$CA458+8),"")</f>
      </c>
      <c r="AU458">
        <f>IF($CB458&gt;=9,INDEX($AK:$AK,$CA458+9),"")</f>
      </c>
      <c r="AV458">
        <f>IF($CB458&gt;=10,INDEX($AK:$AK,$CA458+10),"")</f>
      </c>
      <c r="AW458">
        <f>IF($CB458&gt;=11,INDEX($AK:$AK,$CA458+11),"")</f>
      </c>
      <c r="AX458">
        <f>IF($CB458&gt;=12,INDEX($AK:$AK,$CA458+12),"")</f>
      </c>
      <c r="AY458">
        <f>IF($CB458&gt;=13,INDEX($AK:$AK,$CA458+13),"")</f>
      </c>
      <c r="AZ458">
        <f>IF($CB458&gt;=14,INDEX($AK:$AK,$CA458+14),"")</f>
      </c>
      <c r="BA458">
        <f>IF($CB458&gt;=15,INDEX($AK:$AK,$CA458+15),"")</f>
      </c>
      <c r="BB458">
        <f>IF($CB458&gt;=16,INDEX($AK:$AK,$CA458+16),"")</f>
      </c>
      <c r="BC458">
        <f>IF($CB458&gt;=17,INDEX($AK:$AK,$CA458+17),"")</f>
      </c>
      <c r="BD458">
        <f>IF($CB458&gt;=18,INDEX($AK:$AK,$CA458+18),"")</f>
      </c>
      <c r="BE458">
        <f>IF($CB458&gt;=19,INDEX($AK:$AK,$CA458+19),"")</f>
      </c>
      <c r="BF458">
        <f>IF($CB458&gt;=20,INDEX($AK:$AK,$CA458+20),"")</f>
      </c>
      <c r="BG458">
        <f>IF($CB458&gt;=21,INDEX($AK:$AK,$CA458+21),"")</f>
      </c>
      <c r="BH458">
        <f>IF($CB458&gt;=22,INDEX($AK:$AK,$CA458+22),"")</f>
      </c>
      <c r="BI458">
        <f>IF($CB458&gt;=23,INDEX($AK:$AK,$CA458+23),"")</f>
      </c>
      <c r="BJ458">
        <f>IF($CB458&gt;=24,INDEX($AK:$AK,$CA458+24),"")</f>
      </c>
      <c r="BK458">
        <f>IF($CB458&gt;=25,INDEX($AK:$AK,$CA458+25),"")</f>
      </c>
      <c r="BL458">
        <f>IF($CB458&gt;=26,INDEX($AK:$AK,$CA458+26),"")</f>
      </c>
      <c r="BM458">
        <f>IF($CB458&gt;=27,INDEX($AK:$AK,$CA458+27),"")</f>
      </c>
      <c r="BN458">
        <f>IF($CB458&gt;=28,INDEX($AK:$AK,$CA458+28),"")</f>
      </c>
      <c r="BO458">
        <f>IF($CB458&gt;=29,INDEX($AK:$AK,$CA458+29),"")</f>
      </c>
      <c r="BP458">
        <f>IF($CB458&gt;=30,INDEX($AK:$AK,$CA458+30),"")</f>
      </c>
      <c r="BQ458">
        <f>IF($CB458&gt;=31,INDEX($AK:$AK,$CA458+31),"")</f>
      </c>
      <c r="BR458">
        <f>IF($CB458&gt;=32,INDEX($AK:$AK,$CA458+32),"")</f>
      </c>
      <c r="BS458">
        <f>IF($CB458&gt;=33,INDEX($AK:$AK,$CA458+33),"")</f>
      </c>
      <c r="BT458">
        <f>IF($CB458&gt;=34,INDEX($AK:$AK,$CA458+34),"")</f>
      </c>
      <c r="BU458">
        <f>IF($CB458&gt;=35,INDEX($AK:$AK,$CA458+35),"")</f>
      </c>
      <c r="BV458">
        <f>IF($CB458&gt;=36,INDEX($AK:$AK,$CA458+36),"")</f>
      </c>
      <c r="BW458">
        <f>IF($CB458&gt;=37,INDEX($AK:$AK,$CA458+37),"")</f>
      </c>
      <c r="BX458">
        <f>IF($CB458&gt;=38,INDEX($AK:$AK,$CA458+38),"")</f>
      </c>
      <c r="BY458">
        <f>IF($CB458&gt;=39,INDEX($AK:$AK,$CA458+39),"")</f>
      </c>
      <c r="BZ458">
        <f>IF($CB458&gt;=40,INDEX($AK:$AK,$CA458+40),"")</f>
      </c>
      <c r="CA458">
        <f>IFERROR(MATCH($AJ458,$AK$2:$AK$134,0)+1,0)</f>
      </c>
      <c r="CB458">
        <f>IFERROR(INDEX($AL$2:$AL$134,MATCH($AJ458,$AK$2:$AK$134,0)),0)</f>
      </c>
      <c r="CC458">
        <f>IFERROR(LEFT($F458,FIND(" - ",$F458)-1),$F458)</f>
      </c>
      <c r="CF458">
        <f>IF($DA458&gt;=1,INDEX($CD:$CD,$CZ458+1),"")</f>
      </c>
      <c r="CG458">
        <f>IF($DA458&gt;=2,INDEX($CD:$CD,$CZ458+2),"")</f>
      </c>
      <c r="CH458">
        <f>IF($DA458&gt;=3,INDEX($CD:$CD,$CZ458+3),"")</f>
      </c>
      <c r="CI458">
        <f>IF($DA458&gt;=4,INDEX($CD:$CD,$CZ458+4),"")</f>
      </c>
      <c r="CJ458">
        <f>IF($DA458&gt;=5,INDEX($CD:$CD,$CZ458+5),"")</f>
      </c>
      <c r="CK458">
        <f>IF($DA458&gt;=6,INDEX($CD:$CD,$CZ458+6),"")</f>
      </c>
      <c r="CL458">
        <f>IF($DA458&gt;=7,INDEX($CD:$CD,$CZ458+7),"")</f>
      </c>
      <c r="CM458">
        <f>IF($DA458&gt;=8,INDEX($CD:$CD,$CZ458+8),"")</f>
      </c>
      <c r="CN458">
        <f>IF($DA458&gt;=9,INDEX($CD:$CD,$CZ458+9),"")</f>
      </c>
      <c r="CO458">
        <f>IF($DA458&gt;=10,INDEX($CD:$CD,$CZ458+10),"")</f>
      </c>
      <c r="CP458">
        <f>IF($DA458&gt;=11,INDEX($CD:$CD,$CZ458+11),"")</f>
      </c>
      <c r="CQ458">
        <f>IF($DA458&gt;=12,INDEX($CD:$CD,$CZ458+12),"")</f>
      </c>
      <c r="CR458">
        <f>IF($DA458&gt;=13,INDEX($CD:$CD,$CZ458+13),"")</f>
      </c>
      <c r="CS458">
        <f>IF($DA458&gt;=14,INDEX($CD:$CD,$CZ458+14),"")</f>
      </c>
      <c r="CT458">
        <f>IF($DA458&gt;=15,INDEX($CD:$CD,$CZ458+15),"")</f>
      </c>
      <c r="CU458">
        <f>IF($DA458&gt;=16,INDEX($CD:$CD,$CZ458+16),"")</f>
      </c>
      <c r="CV458">
        <f>IF($DA458&gt;=17,INDEX($CD:$CD,$CZ458+17),"")</f>
      </c>
      <c r="CW458">
        <f>IF($DA458&gt;=18,INDEX($CD:$CD,$CZ458+18),"")</f>
      </c>
      <c r="CX458">
        <f>IF($DA458&gt;=19,INDEX($CD:$CD,$CZ458+19),"")</f>
      </c>
      <c r="CY458">
        <f>IF($DA458&gt;=20,INDEX($CD:$CD,$CZ458+20),"")</f>
      </c>
      <c r="CZ458">
        <f>IFERROR(MATCH($CC458,$CD$2:$CD$263,0)+1,0)</f>
      </c>
      <c r="DA458">
        <f>IFERROR(INDEX($CE$2:$CE$263,MATCH($CC458,$CD$2:$CD$263,0)),0)</f>
      </c>
      <c r="DB458">
        <f>IFERROR(INDEX($AI:$AI,MATCH($H458,$AH:$AH,0))&amp;"","")</f>
      </c>
      <c r="DF458">
        <f>IF($GI458&gt;=1,INDEX($DC:$DC,$GH458+1),"")</f>
      </c>
      <c r="DG458">
        <f>IF($GI458&gt;=2,INDEX($DC:$DC,$GH458+2),"")</f>
      </c>
      <c r="DH458">
        <f>IF($GI458&gt;=3,INDEX($DC:$DC,$GH458+3),"")</f>
      </c>
      <c r="DI458">
        <f>IF($GI458&gt;=4,INDEX($DC:$DC,$GH458+4),"")</f>
      </c>
      <c r="DJ458">
        <f>IF($GI458&gt;=5,INDEX($DC:$DC,$GH458+5),"")</f>
      </c>
      <c r="DK458">
        <f>IF($GI458&gt;=6,INDEX($DC:$DC,$GH458+6),"")</f>
      </c>
      <c r="DL458">
        <f>IF($GI458&gt;=7,INDEX($DC:$DC,$GH458+7),"")</f>
      </c>
      <c r="DM458">
        <f>IF($GI458&gt;=8,INDEX($DC:$DC,$GH458+8),"")</f>
      </c>
      <c r="DN458">
        <f>IF($GI458&gt;=9,INDEX($DC:$DC,$GH458+9),"")</f>
      </c>
      <c r="DO458">
        <f>IF($GI458&gt;=10,INDEX($DC:$DC,$GH458+10),"")</f>
      </c>
      <c r="DP458">
        <f>IF($GI458&gt;=11,INDEX($DC:$DC,$GH458+11),"")</f>
      </c>
      <c r="DQ458">
        <f>IF($GI458&gt;=12,INDEX($DC:$DC,$GH458+12),"")</f>
      </c>
      <c r="DR458">
        <f>IF($GI458&gt;=13,INDEX($DC:$DC,$GH458+13),"")</f>
      </c>
      <c r="DS458">
        <f>IF($GI458&gt;=14,INDEX($DC:$DC,$GH458+14),"")</f>
      </c>
      <c r="DT458">
        <f>IF($GI458&gt;=15,INDEX($DC:$DC,$GH458+15),"")</f>
      </c>
      <c r="DU458">
        <f>IF($GI458&gt;=16,INDEX($DC:$DC,$GH458+16),"")</f>
      </c>
      <c r="DV458">
        <f>IF($GI458&gt;=17,INDEX($DC:$DC,$GH458+17),"")</f>
      </c>
      <c r="DW458">
        <f>IF($GI458&gt;=18,INDEX($DC:$DC,$GH458+18),"")</f>
      </c>
      <c r="DX458">
        <f>IF($GI458&gt;=19,INDEX($DC:$DC,$GH458+19),"")</f>
      </c>
      <c r="DY458">
        <f>IF($GI458&gt;=20,INDEX($DC:$DC,$GH458+20),"")</f>
      </c>
      <c r="DZ458">
        <f>IF($GI458&gt;=21,INDEX($DC:$DC,$GH458+21),"")</f>
      </c>
      <c r="EA458">
        <f>IF($GI458&gt;=22,INDEX($DC:$DC,$GH458+22),"")</f>
      </c>
      <c r="EB458">
        <f>IF($GI458&gt;=23,INDEX($DC:$DC,$GH458+23),"")</f>
      </c>
      <c r="EC458">
        <f>IF($GI458&gt;=24,INDEX($DC:$DC,$GH458+24),"")</f>
      </c>
      <c r="ED458">
        <f>IF($GI458&gt;=25,INDEX($DC:$DC,$GH458+25),"")</f>
      </c>
      <c r="EE458">
        <f>IF($GI458&gt;=26,INDEX($DC:$DC,$GH458+26),"")</f>
      </c>
      <c r="EF458">
        <f>IF($GI458&gt;=27,INDEX($DC:$DC,$GH458+27),"")</f>
      </c>
      <c r="EG458">
        <f>IF($GI458&gt;=28,INDEX($DC:$DC,$GH458+28),"")</f>
      </c>
      <c r="EH458">
        <f>IF($GI458&gt;=29,INDEX($DC:$DC,$GH458+29),"")</f>
      </c>
      <c r="EI458">
        <f>IF($GI458&gt;=30,INDEX($DC:$DC,$GH458+30),"")</f>
      </c>
      <c r="EJ458">
        <f>IF($GI458&gt;=31,INDEX($DC:$DC,$GH458+31),"")</f>
      </c>
      <c r="EK458">
        <f>IF($GI458&gt;=32,INDEX($DC:$DC,$GH458+32),"")</f>
      </c>
      <c r="EL458">
        <f>IF($GI458&gt;=33,INDEX($DC:$DC,$GH458+33),"")</f>
      </c>
      <c r="EM458">
        <f>IF($GI458&gt;=34,INDEX($DC:$DC,$GH458+34),"")</f>
      </c>
      <c r="EN458">
        <f>IF($GI458&gt;=35,INDEX($DC:$DC,$GH458+35),"")</f>
      </c>
      <c r="EO458">
        <f>IF($GI458&gt;=36,INDEX($DC:$DC,$GH458+36),"")</f>
      </c>
      <c r="EP458">
        <f>IF($GI458&gt;=37,INDEX($DC:$DC,$GH458+37),"")</f>
      </c>
      <c r="EQ458">
        <f>IF($GI458&gt;=38,INDEX($DC:$DC,$GH458+38),"")</f>
      </c>
      <c r="ER458">
        <f>IF($GI458&gt;=39,INDEX($DC:$DC,$GH458+39),"")</f>
      </c>
      <c r="ES458">
        <f>IF($GI458&gt;=40,INDEX($DC:$DC,$GH458+40),"")</f>
      </c>
      <c r="ET458">
        <f>IF($GI458&gt;=1,INDEX($DD:$DD,$GH458+1),"")</f>
      </c>
      <c r="EU458">
        <f>IF($GI458&gt;=2,INDEX($DD:$DD,$GH458+2),"")</f>
      </c>
      <c r="EV458">
        <f>IF($GI458&gt;=3,INDEX($DD:$DD,$GH458+3),"")</f>
      </c>
      <c r="EW458">
        <f>IF($GI458&gt;=4,INDEX($DD:$DD,$GH458+4),"")</f>
      </c>
      <c r="EX458">
        <f>IF($GI458&gt;=5,INDEX($DD:$DD,$GH458+5),"")</f>
      </c>
      <c r="EY458">
        <f>IF($GI458&gt;=6,INDEX($DD:$DD,$GH458+6),"")</f>
      </c>
      <c r="EZ458">
        <f>IF($GI458&gt;=7,INDEX($DD:$DD,$GH458+7),"")</f>
      </c>
      <c r="FA458">
        <f>IF($GI458&gt;=8,INDEX($DD:$DD,$GH458+8),"")</f>
      </c>
      <c r="FB458">
        <f>IF($GI458&gt;=9,INDEX($DD:$DD,$GH458+9),"")</f>
      </c>
      <c r="FC458">
        <f>IF($GI458&gt;=10,INDEX($DD:$DD,$GH458+10),"")</f>
      </c>
      <c r="FD458">
        <f>IF($GI458&gt;=11,INDEX($DD:$DD,$GH458+11),"")</f>
      </c>
      <c r="FE458">
        <f>IF($GI458&gt;=12,INDEX($DD:$DD,$GH458+12),"")</f>
      </c>
      <c r="FF458">
        <f>IF($GI458&gt;=13,INDEX($DD:$DD,$GH458+13),"")</f>
      </c>
      <c r="FG458">
        <f>IF($GI458&gt;=14,INDEX($DD:$DD,$GH458+14),"")</f>
      </c>
      <c r="FH458">
        <f>IF($GI458&gt;=15,INDEX($DD:$DD,$GH458+15),"")</f>
      </c>
      <c r="FI458">
        <f>IF($GI458&gt;=16,INDEX($DD:$DD,$GH458+16),"")</f>
      </c>
      <c r="FJ458">
        <f>IF($GI458&gt;=17,INDEX($DD:$DD,$GH458+17),"")</f>
      </c>
      <c r="FK458">
        <f>IF($GI458&gt;=18,INDEX($DD:$DD,$GH458+18),"")</f>
      </c>
      <c r="FL458">
        <f>IF($GI458&gt;=19,INDEX($DD:$DD,$GH458+19),"")</f>
      </c>
      <c r="FM458">
        <f>IF($GI458&gt;=20,INDEX($DD:$DD,$GH458+20),"")</f>
      </c>
      <c r="FN458">
        <f>IF($GI458&gt;=21,INDEX($DD:$DD,$GH458+21),"")</f>
      </c>
      <c r="FO458">
        <f>IF($GI458&gt;=22,INDEX($DD:$DD,$GH458+22),"")</f>
      </c>
      <c r="FP458">
        <f>IF($GI458&gt;=23,INDEX($DD:$DD,$GH458+23),"")</f>
      </c>
      <c r="FQ458">
        <f>IF($GI458&gt;=24,INDEX($DD:$DD,$GH458+24),"")</f>
      </c>
      <c r="FR458">
        <f>IF($GI458&gt;=25,INDEX($DD:$DD,$GH458+25),"")</f>
      </c>
      <c r="FS458">
        <f>IF($GI458&gt;=26,INDEX($DD:$DD,$GH458+26),"")</f>
      </c>
      <c r="FT458">
        <f>IF($GI458&gt;=27,INDEX($DD:$DD,$GH458+27),"")</f>
      </c>
      <c r="FU458">
        <f>IF($GI458&gt;=28,INDEX($DD:$DD,$GH458+28),"")</f>
      </c>
      <c r="FV458">
        <f>IF($GI458&gt;=29,INDEX($DD:$DD,$GH458+29),"")</f>
      </c>
      <c r="FW458">
        <f>IF($GI458&gt;=30,INDEX($DD:$DD,$GH458+30),"")</f>
      </c>
      <c r="FX458">
        <f>IF($GI458&gt;=31,INDEX($DD:$DD,$GH458+31),"")</f>
      </c>
      <c r="FY458">
        <f>IF($GI458&gt;=32,INDEX($DD:$DD,$GH458+32),"")</f>
      </c>
      <c r="FZ458">
        <f>IF($GI458&gt;=33,INDEX($DD:$DD,$GH458+33),"")</f>
      </c>
      <c r="GA458">
        <f>IF($GI458&gt;=34,INDEX($DD:$DD,$GH458+34),"")</f>
      </c>
      <c r="GB458">
        <f>IF($GI458&gt;=35,INDEX($DD:$DD,$GH458+35),"")</f>
      </c>
      <c r="GC458">
        <f>IF($GI458&gt;=36,INDEX($DD:$DD,$GH458+36),"")</f>
      </c>
      <c r="GD458">
        <f>IF($GI458&gt;=37,INDEX($DD:$DD,$GH458+37),"")</f>
      </c>
      <c r="GE458">
        <f>IF($GI458&gt;=38,INDEX($DD:$DD,$GH458+38),"")</f>
      </c>
      <c r="GF458">
        <f>IF($GI458&gt;=39,INDEX($DD:$DD,$GH458+39),"")</f>
      </c>
      <c r="GG458">
        <f>IF($GI458&gt;=40,INDEX($DD:$DD,$GH458+40),"")</f>
      </c>
      <c r="GH458">
        <f>IFERROR(MATCH($DB458,$DC$2:$DC$148,0)+1,0)</f>
      </c>
      <c r="GI458">
        <f>IFERROR(INDEX($DE$2:$DE$148,MATCH($DB458,$DC$2:$DC$148,0)),0)</f>
      </c>
      <c r="GJ458">
        <f>IFERROR(MATCH($S458,$DF$458:$ES$458,0),0)</f>
      </c>
      <c r="GK458">
        <f>IF($GJ458&gt;0,INDEX($ET$458:$GG$458,$GJ458),"")</f>
      </c>
      <c r="GN458">
        <f>IF($IW458&gt;=1,INDEX($GL:$GL,$IV458+1),"")</f>
      </c>
      <c r="GO458">
        <f>IF($IW458&gt;=2,INDEX($GL:$GL,$IV458+2),"")</f>
      </c>
      <c r="GP458">
        <f>IF($IW458&gt;=3,INDEX($GL:$GL,$IV458+3),"")</f>
      </c>
      <c r="GQ458">
        <f>IF($IW458&gt;=4,INDEX($GL:$GL,$IV458+4),"")</f>
      </c>
      <c r="GR458">
        <f>IF($IW458&gt;=5,INDEX($GL:$GL,$IV458+5),"")</f>
      </c>
      <c r="GS458">
        <f>IF($IW458&gt;=6,INDEX($GL:$GL,$IV458+6),"")</f>
      </c>
      <c r="GT458">
        <f>IF($IW458&gt;=7,INDEX($GL:$GL,$IV458+7),"")</f>
      </c>
      <c r="GU458">
        <f>IF($IW458&gt;=8,INDEX($GL:$GL,$IV458+8),"")</f>
      </c>
      <c r="GV458">
        <f>IF($IW458&gt;=9,INDEX($GL:$GL,$IV458+9),"")</f>
      </c>
      <c r="GW458">
        <f>IF($IW458&gt;=10,INDEX($GL:$GL,$IV458+10),"")</f>
      </c>
      <c r="GX458">
        <f>IF($IW458&gt;=11,INDEX($GL:$GL,$IV458+11),"")</f>
      </c>
      <c r="GY458">
        <f>IF($IW458&gt;=12,INDEX($GL:$GL,$IV458+12),"")</f>
      </c>
      <c r="GZ458">
        <f>IF($IW458&gt;=13,INDEX($GL:$GL,$IV458+13),"")</f>
      </c>
      <c r="HA458">
        <f>IF($IW458&gt;=14,INDEX($GL:$GL,$IV458+14),"")</f>
      </c>
      <c r="HB458">
        <f>IF($IW458&gt;=15,INDEX($GL:$GL,$IV458+15),"")</f>
      </c>
      <c r="HC458">
        <f>IF($IW458&gt;=16,INDEX($GL:$GL,$IV458+16),"")</f>
      </c>
      <c r="HD458">
        <f>IF($IW458&gt;=17,INDEX($GL:$GL,$IV458+17),"")</f>
      </c>
      <c r="HE458">
        <f>IF($IW458&gt;=18,INDEX($GL:$GL,$IV458+18),"")</f>
      </c>
      <c r="HF458">
        <f>IF($IW458&gt;=19,INDEX($GL:$GL,$IV458+19),"")</f>
      </c>
      <c r="HG458">
        <f>IF($IW458&gt;=20,INDEX($GL:$GL,$IV458+20),"")</f>
      </c>
      <c r="HH458">
        <f>IF($IW458&gt;=21,INDEX($GL:$GL,$IV458+21),"")</f>
      </c>
      <c r="HI458">
        <f>IF($IW458&gt;=22,INDEX($GL:$GL,$IV458+22),"")</f>
      </c>
      <c r="HJ458">
        <f>IF($IW458&gt;=23,INDEX($GL:$GL,$IV458+23),"")</f>
      </c>
      <c r="HK458">
        <f>IF($IW458&gt;=24,INDEX($GL:$GL,$IV458+24),"")</f>
      </c>
      <c r="HL458">
        <f>IF($IW458&gt;=25,INDEX($GL:$GL,$IV458+25),"")</f>
      </c>
      <c r="HM458">
        <f>IF($IW458&gt;=26,INDEX($GL:$GL,$IV458+26),"")</f>
      </c>
      <c r="HN458">
        <f>IF($IW458&gt;=27,INDEX($GL:$GL,$IV458+27),"")</f>
      </c>
      <c r="HO458">
        <f>IF($IW458&gt;=28,INDEX($GL:$GL,$IV458+28),"")</f>
      </c>
      <c r="HP458">
        <f>IF($IW458&gt;=29,INDEX($GL:$GL,$IV458+29),"")</f>
      </c>
      <c r="HQ458">
        <f>IF($IW458&gt;=30,INDEX($GL:$GL,$IV458+30),"")</f>
      </c>
      <c r="HR458">
        <f>IF($IW458&gt;=31,INDEX($GL:$GL,$IV458+31),"")</f>
      </c>
      <c r="HS458">
        <f>IF($IW458&gt;=32,INDEX($GL:$GL,$IV458+32),"")</f>
      </c>
      <c r="HT458">
        <f>IF($IW458&gt;=33,INDEX($GL:$GL,$IV458+33),"")</f>
      </c>
      <c r="HU458">
        <f>IF($IW458&gt;=34,INDEX($GL:$GL,$IV458+34),"")</f>
      </c>
      <c r="HV458">
        <f>IF($IW458&gt;=35,INDEX($GL:$GL,$IV458+35),"")</f>
      </c>
      <c r="HW458">
        <f>IF($IW458&gt;=36,INDEX($GL:$GL,$IV458+36),"")</f>
      </c>
      <c r="HX458">
        <f>IF($IW458&gt;=37,INDEX($GL:$GL,$IV458+37),"")</f>
      </c>
      <c r="HY458">
        <f>IF($IW458&gt;=38,INDEX($GL:$GL,$IV458+38),"")</f>
      </c>
      <c r="HZ458">
        <f>IF($IW458&gt;=39,INDEX($GL:$GL,$IV458+39),"")</f>
      </c>
      <c r="IA458">
        <f>IF($IW458&gt;=40,INDEX($GL:$GL,$IV458+40),"")</f>
      </c>
      <c r="IB458">
        <f>IF($IW458&gt;=41,INDEX($GL:$GL,$IV458+41),"")</f>
      </c>
      <c r="IC458">
        <f>IF($IW458&gt;=42,INDEX($GL:$GL,$IV458+42),"")</f>
      </c>
      <c r="ID458">
        <f>IF($IW458&gt;=43,INDEX($GL:$GL,$IV458+43),"")</f>
      </c>
      <c r="IE458">
        <f>IF($IW458&gt;=44,INDEX($GL:$GL,$IV458+44),"")</f>
      </c>
      <c r="IF458">
        <f>IF($IW458&gt;=45,INDEX($GL:$GL,$IV458+45),"")</f>
      </c>
      <c r="IG458">
        <f>IF($IW458&gt;=46,INDEX($GL:$GL,$IV458+46),"")</f>
      </c>
      <c r="IH458">
        <f>IF($IW458&gt;=47,INDEX($GL:$GL,$IV458+47),"")</f>
      </c>
      <c r="II458">
        <f>IF($IW458&gt;=48,INDEX($GL:$GL,$IV458+48),"")</f>
      </c>
      <c r="IJ458">
        <f>IF($IW458&gt;=49,INDEX($GL:$GL,$IV458+49),"")</f>
      </c>
      <c r="IK458">
        <f>IF($IW458&gt;=50,INDEX($GL:$GL,$IV458+50),"")</f>
      </c>
      <c r="IL458">
        <f>IF($IW458&gt;=51,INDEX($GL:$GL,$IV458+51),"")</f>
      </c>
      <c r="IM458">
        <f>IF($IW458&gt;=52,INDEX($GL:$GL,$IV458+52),"")</f>
      </c>
      <c r="IN458">
        <f>IF($IW458&gt;=53,INDEX($GL:$GL,$IV458+53),"")</f>
      </c>
      <c r="IO458">
        <f>IF($IW458&gt;=54,INDEX($GL:$GL,$IV458+54),"")</f>
      </c>
      <c r="IP458">
        <f>IF($IW458&gt;=55,INDEX($GL:$GL,$IV458+55),"")</f>
      </c>
      <c r="IQ458">
        <f>IF($IW458&gt;=56,INDEX($GL:$GL,$IV458+56),"")</f>
      </c>
      <c r="IR458">
        <f>IF($IW458&gt;=57,INDEX($GL:$GL,$IV458+57),"")</f>
      </c>
      <c r="IS458">
        <f>IF($IW458&gt;=58,INDEX($GL:$GL,$IV458+58),"")</f>
      </c>
      <c r="IT458">
        <f>IF($IW458&gt;=59,INDEX($GL:$GL,$IV458+59),"")</f>
      </c>
      <c r="IU458">
        <f>IF($IW458&gt;=60,INDEX($GL:$GL,$IV458+60),"")</f>
      </c>
      <c r="IV458">
        <f>IFERROR(MATCH($GK458,$GL$2:$GL$324,0)+1,0)</f>
      </c>
      <c r="IW458">
        <f>IFERROR(INDEX($GM$2:$GM$324,MATCH($GK458,$GL$2:$GL$324,0)),0)</f>
      </c>
      <c r="IX458" t="s">
        <v>34</v>
      </c>
      <c r="IY458" t="s">
        <v>34</v>
      </c>
    </row>
    <row r="459" spans="1:259" x14ac:dyDescent="0.25">
      <c r="K459">
        <f>IF(OR($N459="",$J459=""),"",IFERROR($N459/$J459,0))</f>
      </c>
      <c r="L459">
        <f>IF($N459="","",
SUM($M459,$O459,$T459,$P459,$R459)*
(1-IF($U459="",0,VALUE($U459)/100)))</f>
      </c>
      <c r="M459">
        <f>IF($N459="","",$N459)</f>
      </c>
      <c r="O459">
        <f>IF($N459="","",
IF($H459="","",
IF(ISNUMBER(SEARCH("exempt",LOWER($H459))),0,
$N459*(VALUE(SUBSTITUTE($H459,"%",""))/100))))</f>
      </c>
      <c r="V459">
        <f>IFERROR(IF(FIND(" - ",$E459)&gt;0,MID($E459,FIND(" - ",$E459)+3,LEN($E459)),""),"")</f>
      </c>
      <c r="AE459" t="s">
        <v>1040</v>
      </c>
      <c r="AJ459">
        <f>IFERROR(LEFT($E459,FIND(" - ",$E459)-1),$E459)</f>
      </c>
      <c r="AM459">
        <f>IF($CB459&gt;=1,INDEX($AK:$AK,$CA459+1),"")</f>
      </c>
      <c r="AN459">
        <f>IF($CB459&gt;=2,INDEX($AK:$AK,$CA459+2),"")</f>
      </c>
      <c r="AO459">
        <f>IF($CB459&gt;=3,INDEX($AK:$AK,$CA459+3),"")</f>
      </c>
      <c r="AP459">
        <f>IF($CB459&gt;=4,INDEX($AK:$AK,$CA459+4),"")</f>
      </c>
      <c r="AQ459">
        <f>IF($CB459&gt;=5,INDEX($AK:$AK,$CA459+5),"")</f>
      </c>
      <c r="AR459">
        <f>IF($CB459&gt;=6,INDEX($AK:$AK,$CA459+6),"")</f>
      </c>
      <c r="AS459">
        <f>IF($CB459&gt;=7,INDEX($AK:$AK,$CA459+7),"")</f>
      </c>
      <c r="AT459">
        <f>IF($CB459&gt;=8,INDEX($AK:$AK,$CA459+8),"")</f>
      </c>
      <c r="AU459">
        <f>IF($CB459&gt;=9,INDEX($AK:$AK,$CA459+9),"")</f>
      </c>
      <c r="AV459">
        <f>IF($CB459&gt;=10,INDEX($AK:$AK,$CA459+10),"")</f>
      </c>
      <c r="AW459">
        <f>IF($CB459&gt;=11,INDEX($AK:$AK,$CA459+11),"")</f>
      </c>
      <c r="AX459">
        <f>IF($CB459&gt;=12,INDEX($AK:$AK,$CA459+12),"")</f>
      </c>
      <c r="AY459">
        <f>IF($CB459&gt;=13,INDEX($AK:$AK,$CA459+13),"")</f>
      </c>
      <c r="AZ459">
        <f>IF($CB459&gt;=14,INDEX($AK:$AK,$CA459+14),"")</f>
      </c>
      <c r="BA459">
        <f>IF($CB459&gt;=15,INDEX($AK:$AK,$CA459+15),"")</f>
      </c>
      <c r="BB459">
        <f>IF($CB459&gt;=16,INDEX($AK:$AK,$CA459+16),"")</f>
      </c>
      <c r="BC459">
        <f>IF($CB459&gt;=17,INDEX($AK:$AK,$CA459+17),"")</f>
      </c>
      <c r="BD459">
        <f>IF($CB459&gt;=18,INDEX($AK:$AK,$CA459+18),"")</f>
      </c>
      <c r="BE459">
        <f>IF($CB459&gt;=19,INDEX($AK:$AK,$CA459+19),"")</f>
      </c>
      <c r="BF459">
        <f>IF($CB459&gt;=20,INDEX($AK:$AK,$CA459+20),"")</f>
      </c>
      <c r="BG459">
        <f>IF($CB459&gt;=21,INDEX($AK:$AK,$CA459+21),"")</f>
      </c>
      <c r="BH459">
        <f>IF($CB459&gt;=22,INDEX($AK:$AK,$CA459+22),"")</f>
      </c>
      <c r="BI459">
        <f>IF($CB459&gt;=23,INDEX($AK:$AK,$CA459+23),"")</f>
      </c>
      <c r="BJ459">
        <f>IF($CB459&gt;=24,INDEX($AK:$AK,$CA459+24),"")</f>
      </c>
      <c r="BK459">
        <f>IF($CB459&gt;=25,INDEX($AK:$AK,$CA459+25),"")</f>
      </c>
      <c r="BL459">
        <f>IF($CB459&gt;=26,INDEX($AK:$AK,$CA459+26),"")</f>
      </c>
      <c r="BM459">
        <f>IF($CB459&gt;=27,INDEX($AK:$AK,$CA459+27),"")</f>
      </c>
      <c r="BN459">
        <f>IF($CB459&gt;=28,INDEX($AK:$AK,$CA459+28),"")</f>
      </c>
      <c r="BO459">
        <f>IF($CB459&gt;=29,INDEX($AK:$AK,$CA459+29),"")</f>
      </c>
      <c r="BP459">
        <f>IF($CB459&gt;=30,INDEX($AK:$AK,$CA459+30),"")</f>
      </c>
      <c r="BQ459">
        <f>IF($CB459&gt;=31,INDEX($AK:$AK,$CA459+31),"")</f>
      </c>
      <c r="BR459">
        <f>IF($CB459&gt;=32,INDEX($AK:$AK,$CA459+32),"")</f>
      </c>
      <c r="BS459">
        <f>IF($CB459&gt;=33,INDEX($AK:$AK,$CA459+33),"")</f>
      </c>
      <c r="BT459">
        <f>IF($CB459&gt;=34,INDEX($AK:$AK,$CA459+34),"")</f>
      </c>
      <c r="BU459">
        <f>IF($CB459&gt;=35,INDEX($AK:$AK,$CA459+35),"")</f>
      </c>
      <c r="BV459">
        <f>IF($CB459&gt;=36,INDEX($AK:$AK,$CA459+36),"")</f>
      </c>
      <c r="BW459">
        <f>IF($CB459&gt;=37,INDEX($AK:$AK,$CA459+37),"")</f>
      </c>
      <c r="BX459">
        <f>IF($CB459&gt;=38,INDEX($AK:$AK,$CA459+38),"")</f>
      </c>
      <c r="BY459">
        <f>IF($CB459&gt;=39,INDEX($AK:$AK,$CA459+39),"")</f>
      </c>
      <c r="BZ459">
        <f>IF($CB459&gt;=40,INDEX($AK:$AK,$CA459+40),"")</f>
      </c>
      <c r="CA459">
        <f>IFERROR(MATCH($AJ459,$AK$2:$AK$134,0)+1,0)</f>
      </c>
      <c r="CB459">
        <f>IFERROR(INDEX($AL$2:$AL$134,MATCH($AJ459,$AK$2:$AK$134,0)),0)</f>
      </c>
      <c r="CC459">
        <f>IFERROR(LEFT($F459,FIND(" - ",$F459)-1),$F459)</f>
      </c>
      <c r="CF459">
        <f>IF($DA459&gt;=1,INDEX($CD:$CD,$CZ459+1),"")</f>
      </c>
      <c r="CG459">
        <f>IF($DA459&gt;=2,INDEX($CD:$CD,$CZ459+2),"")</f>
      </c>
      <c r="CH459">
        <f>IF($DA459&gt;=3,INDEX($CD:$CD,$CZ459+3),"")</f>
      </c>
      <c r="CI459">
        <f>IF($DA459&gt;=4,INDEX($CD:$CD,$CZ459+4),"")</f>
      </c>
      <c r="CJ459">
        <f>IF($DA459&gt;=5,INDEX($CD:$CD,$CZ459+5),"")</f>
      </c>
      <c r="CK459">
        <f>IF($DA459&gt;=6,INDEX($CD:$CD,$CZ459+6),"")</f>
      </c>
      <c r="CL459">
        <f>IF($DA459&gt;=7,INDEX($CD:$CD,$CZ459+7),"")</f>
      </c>
      <c r="CM459">
        <f>IF($DA459&gt;=8,INDEX($CD:$CD,$CZ459+8),"")</f>
      </c>
      <c r="CN459">
        <f>IF($DA459&gt;=9,INDEX($CD:$CD,$CZ459+9),"")</f>
      </c>
      <c r="CO459">
        <f>IF($DA459&gt;=10,INDEX($CD:$CD,$CZ459+10),"")</f>
      </c>
      <c r="CP459">
        <f>IF($DA459&gt;=11,INDEX($CD:$CD,$CZ459+11),"")</f>
      </c>
      <c r="CQ459">
        <f>IF($DA459&gt;=12,INDEX($CD:$CD,$CZ459+12),"")</f>
      </c>
      <c r="CR459">
        <f>IF($DA459&gt;=13,INDEX($CD:$CD,$CZ459+13),"")</f>
      </c>
      <c r="CS459">
        <f>IF($DA459&gt;=14,INDEX($CD:$CD,$CZ459+14),"")</f>
      </c>
      <c r="CT459">
        <f>IF($DA459&gt;=15,INDEX($CD:$CD,$CZ459+15),"")</f>
      </c>
      <c r="CU459">
        <f>IF($DA459&gt;=16,INDEX($CD:$CD,$CZ459+16),"")</f>
      </c>
      <c r="CV459">
        <f>IF($DA459&gt;=17,INDEX($CD:$CD,$CZ459+17),"")</f>
      </c>
      <c r="CW459">
        <f>IF($DA459&gt;=18,INDEX($CD:$CD,$CZ459+18),"")</f>
      </c>
      <c r="CX459">
        <f>IF($DA459&gt;=19,INDEX($CD:$CD,$CZ459+19),"")</f>
      </c>
      <c r="CY459">
        <f>IF($DA459&gt;=20,INDEX($CD:$CD,$CZ459+20),"")</f>
      </c>
      <c r="CZ459">
        <f>IFERROR(MATCH($CC459,$CD$2:$CD$263,0)+1,0)</f>
      </c>
      <c r="DA459">
        <f>IFERROR(INDEX($CE$2:$CE$263,MATCH($CC459,$CD$2:$CD$263,0)),0)</f>
      </c>
      <c r="DB459">
        <f>IFERROR(INDEX($AI:$AI,MATCH($H459,$AH:$AH,0))&amp;"","")</f>
      </c>
      <c r="DF459">
        <f>IF($GI459&gt;=1,INDEX($DC:$DC,$GH459+1),"")</f>
      </c>
      <c r="DG459">
        <f>IF($GI459&gt;=2,INDEX($DC:$DC,$GH459+2),"")</f>
      </c>
      <c r="DH459">
        <f>IF($GI459&gt;=3,INDEX($DC:$DC,$GH459+3),"")</f>
      </c>
      <c r="DI459">
        <f>IF($GI459&gt;=4,INDEX($DC:$DC,$GH459+4),"")</f>
      </c>
      <c r="DJ459">
        <f>IF($GI459&gt;=5,INDEX($DC:$DC,$GH459+5),"")</f>
      </c>
      <c r="DK459">
        <f>IF($GI459&gt;=6,INDEX($DC:$DC,$GH459+6),"")</f>
      </c>
      <c r="DL459">
        <f>IF($GI459&gt;=7,INDEX($DC:$DC,$GH459+7),"")</f>
      </c>
      <c r="DM459">
        <f>IF($GI459&gt;=8,INDEX($DC:$DC,$GH459+8),"")</f>
      </c>
      <c r="DN459">
        <f>IF($GI459&gt;=9,INDEX($DC:$DC,$GH459+9),"")</f>
      </c>
      <c r="DO459">
        <f>IF($GI459&gt;=10,INDEX($DC:$DC,$GH459+10),"")</f>
      </c>
      <c r="DP459">
        <f>IF($GI459&gt;=11,INDEX($DC:$DC,$GH459+11),"")</f>
      </c>
      <c r="DQ459">
        <f>IF($GI459&gt;=12,INDEX($DC:$DC,$GH459+12),"")</f>
      </c>
      <c r="DR459">
        <f>IF($GI459&gt;=13,INDEX($DC:$DC,$GH459+13),"")</f>
      </c>
      <c r="DS459">
        <f>IF($GI459&gt;=14,INDEX($DC:$DC,$GH459+14),"")</f>
      </c>
      <c r="DT459">
        <f>IF($GI459&gt;=15,INDEX($DC:$DC,$GH459+15),"")</f>
      </c>
      <c r="DU459">
        <f>IF($GI459&gt;=16,INDEX($DC:$DC,$GH459+16),"")</f>
      </c>
      <c r="DV459">
        <f>IF($GI459&gt;=17,INDEX($DC:$DC,$GH459+17),"")</f>
      </c>
      <c r="DW459">
        <f>IF($GI459&gt;=18,INDEX($DC:$DC,$GH459+18),"")</f>
      </c>
      <c r="DX459">
        <f>IF($GI459&gt;=19,INDEX($DC:$DC,$GH459+19),"")</f>
      </c>
      <c r="DY459">
        <f>IF($GI459&gt;=20,INDEX($DC:$DC,$GH459+20),"")</f>
      </c>
      <c r="DZ459">
        <f>IF($GI459&gt;=21,INDEX($DC:$DC,$GH459+21),"")</f>
      </c>
      <c r="EA459">
        <f>IF($GI459&gt;=22,INDEX($DC:$DC,$GH459+22),"")</f>
      </c>
      <c r="EB459">
        <f>IF($GI459&gt;=23,INDEX($DC:$DC,$GH459+23),"")</f>
      </c>
      <c r="EC459">
        <f>IF($GI459&gt;=24,INDEX($DC:$DC,$GH459+24),"")</f>
      </c>
      <c r="ED459">
        <f>IF($GI459&gt;=25,INDEX($DC:$DC,$GH459+25),"")</f>
      </c>
      <c r="EE459">
        <f>IF($GI459&gt;=26,INDEX($DC:$DC,$GH459+26),"")</f>
      </c>
      <c r="EF459">
        <f>IF($GI459&gt;=27,INDEX($DC:$DC,$GH459+27),"")</f>
      </c>
      <c r="EG459">
        <f>IF($GI459&gt;=28,INDEX($DC:$DC,$GH459+28),"")</f>
      </c>
      <c r="EH459">
        <f>IF($GI459&gt;=29,INDEX($DC:$DC,$GH459+29),"")</f>
      </c>
      <c r="EI459">
        <f>IF($GI459&gt;=30,INDEX($DC:$DC,$GH459+30),"")</f>
      </c>
      <c r="EJ459">
        <f>IF($GI459&gt;=31,INDEX($DC:$DC,$GH459+31),"")</f>
      </c>
      <c r="EK459">
        <f>IF($GI459&gt;=32,INDEX($DC:$DC,$GH459+32),"")</f>
      </c>
      <c r="EL459">
        <f>IF($GI459&gt;=33,INDEX($DC:$DC,$GH459+33),"")</f>
      </c>
      <c r="EM459">
        <f>IF($GI459&gt;=34,INDEX($DC:$DC,$GH459+34),"")</f>
      </c>
      <c r="EN459">
        <f>IF($GI459&gt;=35,INDEX($DC:$DC,$GH459+35),"")</f>
      </c>
      <c r="EO459">
        <f>IF($GI459&gt;=36,INDEX($DC:$DC,$GH459+36),"")</f>
      </c>
      <c r="EP459">
        <f>IF($GI459&gt;=37,INDEX($DC:$DC,$GH459+37),"")</f>
      </c>
      <c r="EQ459">
        <f>IF($GI459&gt;=38,INDEX($DC:$DC,$GH459+38),"")</f>
      </c>
      <c r="ER459">
        <f>IF($GI459&gt;=39,INDEX($DC:$DC,$GH459+39),"")</f>
      </c>
      <c r="ES459">
        <f>IF($GI459&gt;=40,INDEX($DC:$DC,$GH459+40),"")</f>
      </c>
      <c r="ET459">
        <f>IF($GI459&gt;=1,INDEX($DD:$DD,$GH459+1),"")</f>
      </c>
      <c r="EU459">
        <f>IF($GI459&gt;=2,INDEX($DD:$DD,$GH459+2),"")</f>
      </c>
      <c r="EV459">
        <f>IF($GI459&gt;=3,INDEX($DD:$DD,$GH459+3),"")</f>
      </c>
      <c r="EW459">
        <f>IF($GI459&gt;=4,INDEX($DD:$DD,$GH459+4),"")</f>
      </c>
      <c r="EX459">
        <f>IF($GI459&gt;=5,INDEX($DD:$DD,$GH459+5),"")</f>
      </c>
      <c r="EY459">
        <f>IF($GI459&gt;=6,INDEX($DD:$DD,$GH459+6),"")</f>
      </c>
      <c r="EZ459">
        <f>IF($GI459&gt;=7,INDEX($DD:$DD,$GH459+7),"")</f>
      </c>
      <c r="FA459">
        <f>IF($GI459&gt;=8,INDEX($DD:$DD,$GH459+8),"")</f>
      </c>
      <c r="FB459">
        <f>IF($GI459&gt;=9,INDEX($DD:$DD,$GH459+9),"")</f>
      </c>
      <c r="FC459">
        <f>IF($GI459&gt;=10,INDEX($DD:$DD,$GH459+10),"")</f>
      </c>
      <c r="FD459">
        <f>IF($GI459&gt;=11,INDEX($DD:$DD,$GH459+11),"")</f>
      </c>
      <c r="FE459">
        <f>IF($GI459&gt;=12,INDEX($DD:$DD,$GH459+12),"")</f>
      </c>
      <c r="FF459">
        <f>IF($GI459&gt;=13,INDEX($DD:$DD,$GH459+13),"")</f>
      </c>
      <c r="FG459">
        <f>IF($GI459&gt;=14,INDEX($DD:$DD,$GH459+14),"")</f>
      </c>
      <c r="FH459">
        <f>IF($GI459&gt;=15,INDEX($DD:$DD,$GH459+15),"")</f>
      </c>
      <c r="FI459">
        <f>IF($GI459&gt;=16,INDEX($DD:$DD,$GH459+16),"")</f>
      </c>
      <c r="FJ459">
        <f>IF($GI459&gt;=17,INDEX($DD:$DD,$GH459+17),"")</f>
      </c>
      <c r="FK459">
        <f>IF($GI459&gt;=18,INDEX($DD:$DD,$GH459+18),"")</f>
      </c>
      <c r="FL459">
        <f>IF($GI459&gt;=19,INDEX($DD:$DD,$GH459+19),"")</f>
      </c>
      <c r="FM459">
        <f>IF($GI459&gt;=20,INDEX($DD:$DD,$GH459+20),"")</f>
      </c>
      <c r="FN459">
        <f>IF($GI459&gt;=21,INDEX($DD:$DD,$GH459+21),"")</f>
      </c>
      <c r="FO459">
        <f>IF($GI459&gt;=22,INDEX($DD:$DD,$GH459+22),"")</f>
      </c>
      <c r="FP459">
        <f>IF($GI459&gt;=23,INDEX($DD:$DD,$GH459+23),"")</f>
      </c>
      <c r="FQ459">
        <f>IF($GI459&gt;=24,INDEX($DD:$DD,$GH459+24),"")</f>
      </c>
      <c r="FR459">
        <f>IF($GI459&gt;=25,INDEX($DD:$DD,$GH459+25),"")</f>
      </c>
      <c r="FS459">
        <f>IF($GI459&gt;=26,INDEX($DD:$DD,$GH459+26),"")</f>
      </c>
      <c r="FT459">
        <f>IF($GI459&gt;=27,INDEX($DD:$DD,$GH459+27),"")</f>
      </c>
      <c r="FU459">
        <f>IF($GI459&gt;=28,INDEX($DD:$DD,$GH459+28),"")</f>
      </c>
      <c r="FV459">
        <f>IF($GI459&gt;=29,INDEX($DD:$DD,$GH459+29),"")</f>
      </c>
      <c r="FW459">
        <f>IF($GI459&gt;=30,INDEX($DD:$DD,$GH459+30),"")</f>
      </c>
      <c r="FX459">
        <f>IF($GI459&gt;=31,INDEX($DD:$DD,$GH459+31),"")</f>
      </c>
      <c r="FY459">
        <f>IF($GI459&gt;=32,INDEX($DD:$DD,$GH459+32),"")</f>
      </c>
      <c r="FZ459">
        <f>IF($GI459&gt;=33,INDEX($DD:$DD,$GH459+33),"")</f>
      </c>
      <c r="GA459">
        <f>IF($GI459&gt;=34,INDEX($DD:$DD,$GH459+34),"")</f>
      </c>
      <c r="GB459">
        <f>IF($GI459&gt;=35,INDEX($DD:$DD,$GH459+35),"")</f>
      </c>
      <c r="GC459">
        <f>IF($GI459&gt;=36,INDEX($DD:$DD,$GH459+36),"")</f>
      </c>
      <c r="GD459">
        <f>IF($GI459&gt;=37,INDEX($DD:$DD,$GH459+37),"")</f>
      </c>
      <c r="GE459">
        <f>IF($GI459&gt;=38,INDEX($DD:$DD,$GH459+38),"")</f>
      </c>
      <c r="GF459">
        <f>IF($GI459&gt;=39,INDEX($DD:$DD,$GH459+39),"")</f>
      </c>
      <c r="GG459">
        <f>IF($GI459&gt;=40,INDEX($DD:$DD,$GH459+40),"")</f>
      </c>
      <c r="GH459">
        <f>IFERROR(MATCH($DB459,$DC$2:$DC$148,0)+1,0)</f>
      </c>
      <c r="GI459">
        <f>IFERROR(INDEX($DE$2:$DE$148,MATCH($DB459,$DC$2:$DC$148,0)),0)</f>
      </c>
      <c r="GJ459">
        <f>IFERROR(MATCH($S459,$DF$459:$ES$459,0),0)</f>
      </c>
      <c r="GK459">
        <f>IF($GJ459&gt;0,INDEX($ET$459:$GG$459,$GJ459),"")</f>
      </c>
      <c r="GN459">
        <f>IF($IW459&gt;=1,INDEX($GL:$GL,$IV459+1),"")</f>
      </c>
      <c r="GO459">
        <f>IF($IW459&gt;=2,INDEX($GL:$GL,$IV459+2),"")</f>
      </c>
      <c r="GP459">
        <f>IF($IW459&gt;=3,INDEX($GL:$GL,$IV459+3),"")</f>
      </c>
      <c r="GQ459">
        <f>IF($IW459&gt;=4,INDEX($GL:$GL,$IV459+4),"")</f>
      </c>
      <c r="GR459">
        <f>IF($IW459&gt;=5,INDEX($GL:$GL,$IV459+5),"")</f>
      </c>
      <c r="GS459">
        <f>IF($IW459&gt;=6,INDEX($GL:$GL,$IV459+6),"")</f>
      </c>
      <c r="GT459">
        <f>IF($IW459&gt;=7,INDEX($GL:$GL,$IV459+7),"")</f>
      </c>
      <c r="GU459">
        <f>IF($IW459&gt;=8,INDEX($GL:$GL,$IV459+8),"")</f>
      </c>
      <c r="GV459">
        <f>IF($IW459&gt;=9,INDEX($GL:$GL,$IV459+9),"")</f>
      </c>
      <c r="GW459">
        <f>IF($IW459&gt;=10,INDEX($GL:$GL,$IV459+10),"")</f>
      </c>
      <c r="GX459">
        <f>IF($IW459&gt;=11,INDEX($GL:$GL,$IV459+11),"")</f>
      </c>
      <c r="GY459">
        <f>IF($IW459&gt;=12,INDEX($GL:$GL,$IV459+12),"")</f>
      </c>
      <c r="GZ459">
        <f>IF($IW459&gt;=13,INDEX($GL:$GL,$IV459+13),"")</f>
      </c>
      <c r="HA459">
        <f>IF($IW459&gt;=14,INDEX($GL:$GL,$IV459+14),"")</f>
      </c>
      <c r="HB459">
        <f>IF($IW459&gt;=15,INDEX($GL:$GL,$IV459+15),"")</f>
      </c>
      <c r="HC459">
        <f>IF($IW459&gt;=16,INDEX($GL:$GL,$IV459+16),"")</f>
      </c>
      <c r="HD459">
        <f>IF($IW459&gt;=17,INDEX($GL:$GL,$IV459+17),"")</f>
      </c>
      <c r="HE459">
        <f>IF($IW459&gt;=18,INDEX($GL:$GL,$IV459+18),"")</f>
      </c>
      <c r="HF459">
        <f>IF($IW459&gt;=19,INDEX($GL:$GL,$IV459+19),"")</f>
      </c>
      <c r="HG459">
        <f>IF($IW459&gt;=20,INDEX($GL:$GL,$IV459+20),"")</f>
      </c>
      <c r="HH459">
        <f>IF($IW459&gt;=21,INDEX($GL:$GL,$IV459+21),"")</f>
      </c>
      <c r="HI459">
        <f>IF($IW459&gt;=22,INDEX($GL:$GL,$IV459+22),"")</f>
      </c>
      <c r="HJ459">
        <f>IF($IW459&gt;=23,INDEX($GL:$GL,$IV459+23),"")</f>
      </c>
      <c r="HK459">
        <f>IF($IW459&gt;=24,INDEX($GL:$GL,$IV459+24),"")</f>
      </c>
      <c r="HL459">
        <f>IF($IW459&gt;=25,INDEX($GL:$GL,$IV459+25),"")</f>
      </c>
      <c r="HM459">
        <f>IF($IW459&gt;=26,INDEX($GL:$GL,$IV459+26),"")</f>
      </c>
      <c r="HN459">
        <f>IF($IW459&gt;=27,INDEX($GL:$GL,$IV459+27),"")</f>
      </c>
      <c r="HO459">
        <f>IF($IW459&gt;=28,INDEX($GL:$GL,$IV459+28),"")</f>
      </c>
      <c r="HP459">
        <f>IF($IW459&gt;=29,INDEX($GL:$GL,$IV459+29),"")</f>
      </c>
      <c r="HQ459">
        <f>IF($IW459&gt;=30,INDEX($GL:$GL,$IV459+30),"")</f>
      </c>
      <c r="HR459">
        <f>IF($IW459&gt;=31,INDEX($GL:$GL,$IV459+31),"")</f>
      </c>
      <c r="HS459">
        <f>IF($IW459&gt;=32,INDEX($GL:$GL,$IV459+32),"")</f>
      </c>
      <c r="HT459">
        <f>IF($IW459&gt;=33,INDEX($GL:$GL,$IV459+33),"")</f>
      </c>
      <c r="HU459">
        <f>IF($IW459&gt;=34,INDEX($GL:$GL,$IV459+34),"")</f>
      </c>
      <c r="HV459">
        <f>IF($IW459&gt;=35,INDEX($GL:$GL,$IV459+35),"")</f>
      </c>
      <c r="HW459">
        <f>IF($IW459&gt;=36,INDEX($GL:$GL,$IV459+36),"")</f>
      </c>
      <c r="HX459">
        <f>IF($IW459&gt;=37,INDEX($GL:$GL,$IV459+37),"")</f>
      </c>
      <c r="HY459">
        <f>IF($IW459&gt;=38,INDEX($GL:$GL,$IV459+38),"")</f>
      </c>
      <c r="HZ459">
        <f>IF($IW459&gt;=39,INDEX($GL:$GL,$IV459+39),"")</f>
      </c>
      <c r="IA459">
        <f>IF($IW459&gt;=40,INDEX($GL:$GL,$IV459+40),"")</f>
      </c>
      <c r="IB459">
        <f>IF($IW459&gt;=41,INDEX($GL:$GL,$IV459+41),"")</f>
      </c>
      <c r="IC459">
        <f>IF($IW459&gt;=42,INDEX($GL:$GL,$IV459+42),"")</f>
      </c>
      <c r="ID459">
        <f>IF($IW459&gt;=43,INDEX($GL:$GL,$IV459+43),"")</f>
      </c>
      <c r="IE459">
        <f>IF($IW459&gt;=44,INDEX($GL:$GL,$IV459+44),"")</f>
      </c>
      <c r="IF459">
        <f>IF($IW459&gt;=45,INDEX($GL:$GL,$IV459+45),"")</f>
      </c>
      <c r="IG459">
        <f>IF($IW459&gt;=46,INDEX($GL:$GL,$IV459+46),"")</f>
      </c>
      <c r="IH459">
        <f>IF($IW459&gt;=47,INDEX($GL:$GL,$IV459+47),"")</f>
      </c>
      <c r="II459">
        <f>IF($IW459&gt;=48,INDEX($GL:$GL,$IV459+48),"")</f>
      </c>
      <c r="IJ459">
        <f>IF($IW459&gt;=49,INDEX($GL:$GL,$IV459+49),"")</f>
      </c>
      <c r="IK459">
        <f>IF($IW459&gt;=50,INDEX($GL:$GL,$IV459+50),"")</f>
      </c>
      <c r="IL459">
        <f>IF($IW459&gt;=51,INDEX($GL:$GL,$IV459+51),"")</f>
      </c>
      <c r="IM459">
        <f>IF($IW459&gt;=52,INDEX($GL:$GL,$IV459+52),"")</f>
      </c>
      <c r="IN459">
        <f>IF($IW459&gt;=53,INDEX($GL:$GL,$IV459+53),"")</f>
      </c>
      <c r="IO459">
        <f>IF($IW459&gt;=54,INDEX($GL:$GL,$IV459+54),"")</f>
      </c>
      <c r="IP459">
        <f>IF($IW459&gt;=55,INDEX($GL:$GL,$IV459+55),"")</f>
      </c>
      <c r="IQ459">
        <f>IF($IW459&gt;=56,INDEX($GL:$GL,$IV459+56),"")</f>
      </c>
      <c r="IR459">
        <f>IF($IW459&gt;=57,INDEX($GL:$GL,$IV459+57),"")</f>
      </c>
      <c r="IS459">
        <f>IF($IW459&gt;=58,INDEX($GL:$GL,$IV459+58),"")</f>
      </c>
      <c r="IT459">
        <f>IF($IW459&gt;=59,INDEX($GL:$GL,$IV459+59),"")</f>
      </c>
      <c r="IU459">
        <f>IF($IW459&gt;=60,INDEX($GL:$GL,$IV459+60),"")</f>
      </c>
      <c r="IV459">
        <f>IFERROR(MATCH($GK459,$GL$2:$GL$324,0)+1,0)</f>
      </c>
      <c r="IW459">
        <f>IFERROR(INDEX($GM$2:$GM$324,MATCH($GK459,$GL$2:$GL$324,0)),0)</f>
      </c>
      <c r="IX459" t="s">
        <v>34</v>
      </c>
      <c r="IY459" t="s">
        <v>34</v>
      </c>
    </row>
    <row r="460" spans="1:259" x14ac:dyDescent="0.25">
      <c r="K460">
        <f>IF(OR($N460="",$J460=""),"",IFERROR($N460/$J460,0))</f>
      </c>
      <c r="L460">
        <f>IF($N460="","",
SUM($M460,$O460,$T460,$P460,$R460)*
(1-IF($U460="",0,VALUE($U460)/100)))</f>
      </c>
      <c r="M460">
        <f>IF($N460="","",$N460)</f>
      </c>
      <c r="O460">
        <f>IF($N460="","",
IF($H460="","",
IF(ISNUMBER(SEARCH("exempt",LOWER($H460))),0,
$N460*(VALUE(SUBSTITUTE($H460,"%",""))/100))))</f>
      </c>
      <c r="V460">
        <f>IFERROR(IF(FIND(" - ",$E460)&gt;0,MID($E460,FIND(" - ",$E460)+3,LEN($E460)),""),"")</f>
      </c>
      <c r="AE460" t="s">
        <v>1041</v>
      </c>
      <c r="AJ460">
        <f>IFERROR(LEFT($E460,FIND(" - ",$E460)-1),$E460)</f>
      </c>
      <c r="AM460">
        <f>IF($CB460&gt;=1,INDEX($AK:$AK,$CA460+1),"")</f>
      </c>
      <c r="AN460">
        <f>IF($CB460&gt;=2,INDEX($AK:$AK,$CA460+2),"")</f>
      </c>
      <c r="AO460">
        <f>IF($CB460&gt;=3,INDEX($AK:$AK,$CA460+3),"")</f>
      </c>
      <c r="AP460">
        <f>IF($CB460&gt;=4,INDEX($AK:$AK,$CA460+4),"")</f>
      </c>
      <c r="AQ460">
        <f>IF($CB460&gt;=5,INDEX($AK:$AK,$CA460+5),"")</f>
      </c>
      <c r="AR460">
        <f>IF($CB460&gt;=6,INDEX($AK:$AK,$CA460+6),"")</f>
      </c>
      <c r="AS460">
        <f>IF($CB460&gt;=7,INDEX($AK:$AK,$CA460+7),"")</f>
      </c>
      <c r="AT460">
        <f>IF($CB460&gt;=8,INDEX($AK:$AK,$CA460+8),"")</f>
      </c>
      <c r="AU460">
        <f>IF($CB460&gt;=9,INDEX($AK:$AK,$CA460+9),"")</f>
      </c>
      <c r="AV460">
        <f>IF($CB460&gt;=10,INDEX($AK:$AK,$CA460+10),"")</f>
      </c>
      <c r="AW460">
        <f>IF($CB460&gt;=11,INDEX($AK:$AK,$CA460+11),"")</f>
      </c>
      <c r="AX460">
        <f>IF($CB460&gt;=12,INDEX($AK:$AK,$CA460+12),"")</f>
      </c>
      <c r="AY460">
        <f>IF($CB460&gt;=13,INDEX($AK:$AK,$CA460+13),"")</f>
      </c>
      <c r="AZ460">
        <f>IF($CB460&gt;=14,INDEX($AK:$AK,$CA460+14),"")</f>
      </c>
      <c r="BA460">
        <f>IF($CB460&gt;=15,INDEX($AK:$AK,$CA460+15),"")</f>
      </c>
      <c r="BB460">
        <f>IF($CB460&gt;=16,INDEX($AK:$AK,$CA460+16),"")</f>
      </c>
      <c r="BC460">
        <f>IF($CB460&gt;=17,INDEX($AK:$AK,$CA460+17),"")</f>
      </c>
      <c r="BD460">
        <f>IF($CB460&gt;=18,INDEX($AK:$AK,$CA460+18),"")</f>
      </c>
      <c r="BE460">
        <f>IF($CB460&gt;=19,INDEX($AK:$AK,$CA460+19),"")</f>
      </c>
      <c r="BF460">
        <f>IF($CB460&gt;=20,INDEX($AK:$AK,$CA460+20),"")</f>
      </c>
      <c r="BG460">
        <f>IF($CB460&gt;=21,INDEX($AK:$AK,$CA460+21),"")</f>
      </c>
      <c r="BH460">
        <f>IF($CB460&gt;=22,INDEX($AK:$AK,$CA460+22),"")</f>
      </c>
      <c r="BI460">
        <f>IF($CB460&gt;=23,INDEX($AK:$AK,$CA460+23),"")</f>
      </c>
      <c r="BJ460">
        <f>IF($CB460&gt;=24,INDEX($AK:$AK,$CA460+24),"")</f>
      </c>
      <c r="BK460">
        <f>IF($CB460&gt;=25,INDEX($AK:$AK,$CA460+25),"")</f>
      </c>
      <c r="BL460">
        <f>IF($CB460&gt;=26,INDEX($AK:$AK,$CA460+26),"")</f>
      </c>
      <c r="BM460">
        <f>IF($CB460&gt;=27,INDEX($AK:$AK,$CA460+27),"")</f>
      </c>
      <c r="BN460">
        <f>IF($CB460&gt;=28,INDEX($AK:$AK,$CA460+28),"")</f>
      </c>
      <c r="BO460">
        <f>IF($CB460&gt;=29,INDEX($AK:$AK,$CA460+29),"")</f>
      </c>
      <c r="BP460">
        <f>IF($CB460&gt;=30,INDEX($AK:$AK,$CA460+30),"")</f>
      </c>
      <c r="BQ460">
        <f>IF($CB460&gt;=31,INDEX($AK:$AK,$CA460+31),"")</f>
      </c>
      <c r="BR460">
        <f>IF($CB460&gt;=32,INDEX($AK:$AK,$CA460+32),"")</f>
      </c>
      <c r="BS460">
        <f>IF($CB460&gt;=33,INDEX($AK:$AK,$CA460+33),"")</f>
      </c>
      <c r="BT460">
        <f>IF($CB460&gt;=34,INDEX($AK:$AK,$CA460+34),"")</f>
      </c>
      <c r="BU460">
        <f>IF($CB460&gt;=35,INDEX($AK:$AK,$CA460+35),"")</f>
      </c>
      <c r="BV460">
        <f>IF($CB460&gt;=36,INDEX($AK:$AK,$CA460+36),"")</f>
      </c>
      <c r="BW460">
        <f>IF($CB460&gt;=37,INDEX($AK:$AK,$CA460+37),"")</f>
      </c>
      <c r="BX460">
        <f>IF($CB460&gt;=38,INDEX($AK:$AK,$CA460+38),"")</f>
      </c>
      <c r="BY460">
        <f>IF($CB460&gt;=39,INDEX($AK:$AK,$CA460+39),"")</f>
      </c>
      <c r="BZ460">
        <f>IF($CB460&gt;=40,INDEX($AK:$AK,$CA460+40),"")</f>
      </c>
      <c r="CA460">
        <f>IFERROR(MATCH($AJ460,$AK$2:$AK$134,0)+1,0)</f>
      </c>
      <c r="CB460">
        <f>IFERROR(INDEX($AL$2:$AL$134,MATCH($AJ460,$AK$2:$AK$134,0)),0)</f>
      </c>
      <c r="CC460">
        <f>IFERROR(LEFT($F460,FIND(" - ",$F460)-1),$F460)</f>
      </c>
      <c r="CF460">
        <f>IF($DA460&gt;=1,INDEX($CD:$CD,$CZ460+1),"")</f>
      </c>
      <c r="CG460">
        <f>IF($DA460&gt;=2,INDEX($CD:$CD,$CZ460+2),"")</f>
      </c>
      <c r="CH460">
        <f>IF($DA460&gt;=3,INDEX($CD:$CD,$CZ460+3),"")</f>
      </c>
      <c r="CI460">
        <f>IF($DA460&gt;=4,INDEX($CD:$CD,$CZ460+4),"")</f>
      </c>
      <c r="CJ460">
        <f>IF($DA460&gt;=5,INDEX($CD:$CD,$CZ460+5),"")</f>
      </c>
      <c r="CK460">
        <f>IF($DA460&gt;=6,INDEX($CD:$CD,$CZ460+6),"")</f>
      </c>
      <c r="CL460">
        <f>IF($DA460&gt;=7,INDEX($CD:$CD,$CZ460+7),"")</f>
      </c>
      <c r="CM460">
        <f>IF($DA460&gt;=8,INDEX($CD:$CD,$CZ460+8),"")</f>
      </c>
      <c r="CN460">
        <f>IF($DA460&gt;=9,INDEX($CD:$CD,$CZ460+9),"")</f>
      </c>
      <c r="CO460">
        <f>IF($DA460&gt;=10,INDEX($CD:$CD,$CZ460+10),"")</f>
      </c>
      <c r="CP460">
        <f>IF($DA460&gt;=11,INDEX($CD:$CD,$CZ460+11),"")</f>
      </c>
      <c r="CQ460">
        <f>IF($DA460&gt;=12,INDEX($CD:$CD,$CZ460+12),"")</f>
      </c>
      <c r="CR460">
        <f>IF($DA460&gt;=13,INDEX($CD:$CD,$CZ460+13),"")</f>
      </c>
      <c r="CS460">
        <f>IF($DA460&gt;=14,INDEX($CD:$CD,$CZ460+14),"")</f>
      </c>
      <c r="CT460">
        <f>IF($DA460&gt;=15,INDEX($CD:$CD,$CZ460+15),"")</f>
      </c>
      <c r="CU460">
        <f>IF($DA460&gt;=16,INDEX($CD:$CD,$CZ460+16),"")</f>
      </c>
      <c r="CV460">
        <f>IF($DA460&gt;=17,INDEX($CD:$CD,$CZ460+17),"")</f>
      </c>
      <c r="CW460">
        <f>IF($DA460&gt;=18,INDEX($CD:$CD,$CZ460+18),"")</f>
      </c>
      <c r="CX460">
        <f>IF($DA460&gt;=19,INDEX($CD:$CD,$CZ460+19),"")</f>
      </c>
      <c r="CY460">
        <f>IF($DA460&gt;=20,INDEX($CD:$CD,$CZ460+20),"")</f>
      </c>
      <c r="CZ460">
        <f>IFERROR(MATCH($CC460,$CD$2:$CD$263,0)+1,0)</f>
      </c>
      <c r="DA460">
        <f>IFERROR(INDEX($CE$2:$CE$263,MATCH($CC460,$CD$2:$CD$263,0)),0)</f>
      </c>
      <c r="DB460">
        <f>IFERROR(INDEX($AI:$AI,MATCH($H460,$AH:$AH,0))&amp;"","")</f>
      </c>
      <c r="DF460">
        <f>IF($GI460&gt;=1,INDEX($DC:$DC,$GH460+1),"")</f>
      </c>
      <c r="DG460">
        <f>IF($GI460&gt;=2,INDEX($DC:$DC,$GH460+2),"")</f>
      </c>
      <c r="DH460">
        <f>IF($GI460&gt;=3,INDEX($DC:$DC,$GH460+3),"")</f>
      </c>
      <c r="DI460">
        <f>IF($GI460&gt;=4,INDEX($DC:$DC,$GH460+4),"")</f>
      </c>
      <c r="DJ460">
        <f>IF($GI460&gt;=5,INDEX($DC:$DC,$GH460+5),"")</f>
      </c>
      <c r="DK460">
        <f>IF($GI460&gt;=6,INDEX($DC:$DC,$GH460+6),"")</f>
      </c>
      <c r="DL460">
        <f>IF($GI460&gt;=7,INDEX($DC:$DC,$GH460+7),"")</f>
      </c>
      <c r="DM460">
        <f>IF($GI460&gt;=8,INDEX($DC:$DC,$GH460+8),"")</f>
      </c>
      <c r="DN460">
        <f>IF($GI460&gt;=9,INDEX($DC:$DC,$GH460+9),"")</f>
      </c>
      <c r="DO460">
        <f>IF($GI460&gt;=10,INDEX($DC:$DC,$GH460+10),"")</f>
      </c>
      <c r="DP460">
        <f>IF($GI460&gt;=11,INDEX($DC:$DC,$GH460+11),"")</f>
      </c>
      <c r="DQ460">
        <f>IF($GI460&gt;=12,INDEX($DC:$DC,$GH460+12),"")</f>
      </c>
      <c r="DR460">
        <f>IF($GI460&gt;=13,INDEX($DC:$DC,$GH460+13),"")</f>
      </c>
      <c r="DS460">
        <f>IF($GI460&gt;=14,INDEX($DC:$DC,$GH460+14),"")</f>
      </c>
      <c r="DT460">
        <f>IF($GI460&gt;=15,INDEX($DC:$DC,$GH460+15),"")</f>
      </c>
      <c r="DU460">
        <f>IF($GI460&gt;=16,INDEX($DC:$DC,$GH460+16),"")</f>
      </c>
      <c r="DV460">
        <f>IF($GI460&gt;=17,INDEX($DC:$DC,$GH460+17),"")</f>
      </c>
      <c r="DW460">
        <f>IF($GI460&gt;=18,INDEX($DC:$DC,$GH460+18),"")</f>
      </c>
      <c r="DX460">
        <f>IF($GI460&gt;=19,INDEX($DC:$DC,$GH460+19),"")</f>
      </c>
      <c r="DY460">
        <f>IF($GI460&gt;=20,INDEX($DC:$DC,$GH460+20),"")</f>
      </c>
      <c r="DZ460">
        <f>IF($GI460&gt;=21,INDEX($DC:$DC,$GH460+21),"")</f>
      </c>
      <c r="EA460">
        <f>IF($GI460&gt;=22,INDEX($DC:$DC,$GH460+22),"")</f>
      </c>
      <c r="EB460">
        <f>IF($GI460&gt;=23,INDEX($DC:$DC,$GH460+23),"")</f>
      </c>
      <c r="EC460">
        <f>IF($GI460&gt;=24,INDEX($DC:$DC,$GH460+24),"")</f>
      </c>
      <c r="ED460">
        <f>IF($GI460&gt;=25,INDEX($DC:$DC,$GH460+25),"")</f>
      </c>
      <c r="EE460">
        <f>IF($GI460&gt;=26,INDEX($DC:$DC,$GH460+26),"")</f>
      </c>
      <c r="EF460">
        <f>IF($GI460&gt;=27,INDEX($DC:$DC,$GH460+27),"")</f>
      </c>
      <c r="EG460">
        <f>IF($GI460&gt;=28,INDEX($DC:$DC,$GH460+28),"")</f>
      </c>
      <c r="EH460">
        <f>IF($GI460&gt;=29,INDEX($DC:$DC,$GH460+29),"")</f>
      </c>
      <c r="EI460">
        <f>IF($GI460&gt;=30,INDEX($DC:$DC,$GH460+30),"")</f>
      </c>
      <c r="EJ460">
        <f>IF($GI460&gt;=31,INDEX($DC:$DC,$GH460+31),"")</f>
      </c>
      <c r="EK460">
        <f>IF($GI460&gt;=32,INDEX($DC:$DC,$GH460+32),"")</f>
      </c>
      <c r="EL460">
        <f>IF($GI460&gt;=33,INDEX($DC:$DC,$GH460+33),"")</f>
      </c>
      <c r="EM460">
        <f>IF($GI460&gt;=34,INDEX($DC:$DC,$GH460+34),"")</f>
      </c>
      <c r="EN460">
        <f>IF($GI460&gt;=35,INDEX($DC:$DC,$GH460+35),"")</f>
      </c>
      <c r="EO460">
        <f>IF($GI460&gt;=36,INDEX($DC:$DC,$GH460+36),"")</f>
      </c>
      <c r="EP460">
        <f>IF($GI460&gt;=37,INDEX($DC:$DC,$GH460+37),"")</f>
      </c>
      <c r="EQ460">
        <f>IF($GI460&gt;=38,INDEX($DC:$DC,$GH460+38),"")</f>
      </c>
      <c r="ER460">
        <f>IF($GI460&gt;=39,INDEX($DC:$DC,$GH460+39),"")</f>
      </c>
      <c r="ES460">
        <f>IF($GI460&gt;=40,INDEX($DC:$DC,$GH460+40),"")</f>
      </c>
      <c r="ET460">
        <f>IF($GI460&gt;=1,INDEX($DD:$DD,$GH460+1),"")</f>
      </c>
      <c r="EU460">
        <f>IF($GI460&gt;=2,INDEX($DD:$DD,$GH460+2),"")</f>
      </c>
      <c r="EV460">
        <f>IF($GI460&gt;=3,INDEX($DD:$DD,$GH460+3),"")</f>
      </c>
      <c r="EW460">
        <f>IF($GI460&gt;=4,INDEX($DD:$DD,$GH460+4),"")</f>
      </c>
      <c r="EX460">
        <f>IF($GI460&gt;=5,INDEX($DD:$DD,$GH460+5),"")</f>
      </c>
      <c r="EY460">
        <f>IF($GI460&gt;=6,INDEX($DD:$DD,$GH460+6),"")</f>
      </c>
      <c r="EZ460">
        <f>IF($GI460&gt;=7,INDEX($DD:$DD,$GH460+7),"")</f>
      </c>
      <c r="FA460">
        <f>IF($GI460&gt;=8,INDEX($DD:$DD,$GH460+8),"")</f>
      </c>
      <c r="FB460">
        <f>IF($GI460&gt;=9,INDEX($DD:$DD,$GH460+9),"")</f>
      </c>
      <c r="FC460">
        <f>IF($GI460&gt;=10,INDEX($DD:$DD,$GH460+10),"")</f>
      </c>
      <c r="FD460">
        <f>IF($GI460&gt;=11,INDEX($DD:$DD,$GH460+11),"")</f>
      </c>
      <c r="FE460">
        <f>IF($GI460&gt;=12,INDEX($DD:$DD,$GH460+12),"")</f>
      </c>
      <c r="FF460">
        <f>IF($GI460&gt;=13,INDEX($DD:$DD,$GH460+13),"")</f>
      </c>
      <c r="FG460">
        <f>IF($GI460&gt;=14,INDEX($DD:$DD,$GH460+14),"")</f>
      </c>
      <c r="FH460">
        <f>IF($GI460&gt;=15,INDEX($DD:$DD,$GH460+15),"")</f>
      </c>
      <c r="FI460">
        <f>IF($GI460&gt;=16,INDEX($DD:$DD,$GH460+16),"")</f>
      </c>
      <c r="FJ460">
        <f>IF($GI460&gt;=17,INDEX($DD:$DD,$GH460+17),"")</f>
      </c>
      <c r="FK460">
        <f>IF($GI460&gt;=18,INDEX($DD:$DD,$GH460+18),"")</f>
      </c>
      <c r="FL460">
        <f>IF($GI460&gt;=19,INDEX($DD:$DD,$GH460+19),"")</f>
      </c>
      <c r="FM460">
        <f>IF($GI460&gt;=20,INDEX($DD:$DD,$GH460+20),"")</f>
      </c>
      <c r="FN460">
        <f>IF($GI460&gt;=21,INDEX($DD:$DD,$GH460+21),"")</f>
      </c>
      <c r="FO460">
        <f>IF($GI460&gt;=22,INDEX($DD:$DD,$GH460+22),"")</f>
      </c>
      <c r="FP460">
        <f>IF($GI460&gt;=23,INDEX($DD:$DD,$GH460+23),"")</f>
      </c>
      <c r="FQ460">
        <f>IF($GI460&gt;=24,INDEX($DD:$DD,$GH460+24),"")</f>
      </c>
      <c r="FR460">
        <f>IF($GI460&gt;=25,INDEX($DD:$DD,$GH460+25),"")</f>
      </c>
      <c r="FS460">
        <f>IF($GI460&gt;=26,INDEX($DD:$DD,$GH460+26),"")</f>
      </c>
      <c r="FT460">
        <f>IF($GI460&gt;=27,INDEX($DD:$DD,$GH460+27),"")</f>
      </c>
      <c r="FU460">
        <f>IF($GI460&gt;=28,INDEX($DD:$DD,$GH460+28),"")</f>
      </c>
      <c r="FV460">
        <f>IF($GI460&gt;=29,INDEX($DD:$DD,$GH460+29),"")</f>
      </c>
      <c r="FW460">
        <f>IF($GI460&gt;=30,INDEX($DD:$DD,$GH460+30),"")</f>
      </c>
      <c r="FX460">
        <f>IF($GI460&gt;=31,INDEX($DD:$DD,$GH460+31),"")</f>
      </c>
      <c r="FY460">
        <f>IF($GI460&gt;=32,INDEX($DD:$DD,$GH460+32),"")</f>
      </c>
      <c r="FZ460">
        <f>IF($GI460&gt;=33,INDEX($DD:$DD,$GH460+33),"")</f>
      </c>
      <c r="GA460">
        <f>IF($GI460&gt;=34,INDEX($DD:$DD,$GH460+34),"")</f>
      </c>
      <c r="GB460">
        <f>IF($GI460&gt;=35,INDEX($DD:$DD,$GH460+35),"")</f>
      </c>
      <c r="GC460">
        <f>IF($GI460&gt;=36,INDEX($DD:$DD,$GH460+36),"")</f>
      </c>
      <c r="GD460">
        <f>IF($GI460&gt;=37,INDEX($DD:$DD,$GH460+37),"")</f>
      </c>
      <c r="GE460">
        <f>IF($GI460&gt;=38,INDEX($DD:$DD,$GH460+38),"")</f>
      </c>
      <c r="GF460">
        <f>IF($GI460&gt;=39,INDEX($DD:$DD,$GH460+39),"")</f>
      </c>
      <c r="GG460">
        <f>IF($GI460&gt;=40,INDEX($DD:$DD,$GH460+40),"")</f>
      </c>
      <c r="GH460">
        <f>IFERROR(MATCH($DB460,$DC$2:$DC$148,0)+1,0)</f>
      </c>
      <c r="GI460">
        <f>IFERROR(INDEX($DE$2:$DE$148,MATCH($DB460,$DC$2:$DC$148,0)),0)</f>
      </c>
      <c r="GJ460">
        <f>IFERROR(MATCH($S460,$DF$460:$ES$460,0),0)</f>
      </c>
      <c r="GK460">
        <f>IF($GJ460&gt;0,INDEX($ET$460:$GG$460,$GJ460),"")</f>
      </c>
      <c r="GN460">
        <f>IF($IW460&gt;=1,INDEX($GL:$GL,$IV460+1),"")</f>
      </c>
      <c r="GO460">
        <f>IF($IW460&gt;=2,INDEX($GL:$GL,$IV460+2),"")</f>
      </c>
      <c r="GP460">
        <f>IF($IW460&gt;=3,INDEX($GL:$GL,$IV460+3),"")</f>
      </c>
      <c r="GQ460">
        <f>IF($IW460&gt;=4,INDEX($GL:$GL,$IV460+4),"")</f>
      </c>
      <c r="GR460">
        <f>IF($IW460&gt;=5,INDEX($GL:$GL,$IV460+5),"")</f>
      </c>
      <c r="GS460">
        <f>IF($IW460&gt;=6,INDEX($GL:$GL,$IV460+6),"")</f>
      </c>
      <c r="GT460">
        <f>IF($IW460&gt;=7,INDEX($GL:$GL,$IV460+7),"")</f>
      </c>
      <c r="GU460">
        <f>IF($IW460&gt;=8,INDEX($GL:$GL,$IV460+8),"")</f>
      </c>
      <c r="GV460">
        <f>IF($IW460&gt;=9,INDEX($GL:$GL,$IV460+9),"")</f>
      </c>
      <c r="GW460">
        <f>IF($IW460&gt;=10,INDEX($GL:$GL,$IV460+10),"")</f>
      </c>
      <c r="GX460">
        <f>IF($IW460&gt;=11,INDEX($GL:$GL,$IV460+11),"")</f>
      </c>
      <c r="GY460">
        <f>IF($IW460&gt;=12,INDEX($GL:$GL,$IV460+12),"")</f>
      </c>
      <c r="GZ460">
        <f>IF($IW460&gt;=13,INDEX($GL:$GL,$IV460+13),"")</f>
      </c>
      <c r="HA460">
        <f>IF($IW460&gt;=14,INDEX($GL:$GL,$IV460+14),"")</f>
      </c>
      <c r="HB460">
        <f>IF($IW460&gt;=15,INDEX($GL:$GL,$IV460+15),"")</f>
      </c>
      <c r="HC460">
        <f>IF($IW460&gt;=16,INDEX($GL:$GL,$IV460+16),"")</f>
      </c>
      <c r="HD460">
        <f>IF($IW460&gt;=17,INDEX($GL:$GL,$IV460+17),"")</f>
      </c>
      <c r="HE460">
        <f>IF($IW460&gt;=18,INDEX($GL:$GL,$IV460+18),"")</f>
      </c>
      <c r="HF460">
        <f>IF($IW460&gt;=19,INDEX($GL:$GL,$IV460+19),"")</f>
      </c>
      <c r="HG460">
        <f>IF($IW460&gt;=20,INDEX($GL:$GL,$IV460+20),"")</f>
      </c>
      <c r="HH460">
        <f>IF($IW460&gt;=21,INDEX($GL:$GL,$IV460+21),"")</f>
      </c>
      <c r="HI460">
        <f>IF($IW460&gt;=22,INDEX($GL:$GL,$IV460+22),"")</f>
      </c>
      <c r="HJ460">
        <f>IF($IW460&gt;=23,INDEX($GL:$GL,$IV460+23),"")</f>
      </c>
      <c r="HK460">
        <f>IF($IW460&gt;=24,INDEX($GL:$GL,$IV460+24),"")</f>
      </c>
      <c r="HL460">
        <f>IF($IW460&gt;=25,INDEX($GL:$GL,$IV460+25),"")</f>
      </c>
      <c r="HM460">
        <f>IF($IW460&gt;=26,INDEX($GL:$GL,$IV460+26),"")</f>
      </c>
      <c r="HN460">
        <f>IF($IW460&gt;=27,INDEX($GL:$GL,$IV460+27),"")</f>
      </c>
      <c r="HO460">
        <f>IF($IW460&gt;=28,INDEX($GL:$GL,$IV460+28),"")</f>
      </c>
      <c r="HP460">
        <f>IF($IW460&gt;=29,INDEX($GL:$GL,$IV460+29),"")</f>
      </c>
      <c r="HQ460">
        <f>IF($IW460&gt;=30,INDEX($GL:$GL,$IV460+30),"")</f>
      </c>
      <c r="HR460">
        <f>IF($IW460&gt;=31,INDEX($GL:$GL,$IV460+31),"")</f>
      </c>
      <c r="HS460">
        <f>IF($IW460&gt;=32,INDEX($GL:$GL,$IV460+32),"")</f>
      </c>
      <c r="HT460">
        <f>IF($IW460&gt;=33,INDEX($GL:$GL,$IV460+33),"")</f>
      </c>
      <c r="HU460">
        <f>IF($IW460&gt;=34,INDEX($GL:$GL,$IV460+34),"")</f>
      </c>
      <c r="HV460">
        <f>IF($IW460&gt;=35,INDEX($GL:$GL,$IV460+35),"")</f>
      </c>
      <c r="HW460">
        <f>IF($IW460&gt;=36,INDEX($GL:$GL,$IV460+36),"")</f>
      </c>
      <c r="HX460">
        <f>IF($IW460&gt;=37,INDEX($GL:$GL,$IV460+37),"")</f>
      </c>
      <c r="HY460">
        <f>IF($IW460&gt;=38,INDEX($GL:$GL,$IV460+38),"")</f>
      </c>
      <c r="HZ460">
        <f>IF($IW460&gt;=39,INDEX($GL:$GL,$IV460+39),"")</f>
      </c>
      <c r="IA460">
        <f>IF($IW460&gt;=40,INDEX($GL:$GL,$IV460+40),"")</f>
      </c>
      <c r="IB460">
        <f>IF($IW460&gt;=41,INDEX($GL:$GL,$IV460+41),"")</f>
      </c>
      <c r="IC460">
        <f>IF($IW460&gt;=42,INDEX($GL:$GL,$IV460+42),"")</f>
      </c>
      <c r="ID460">
        <f>IF($IW460&gt;=43,INDEX($GL:$GL,$IV460+43),"")</f>
      </c>
      <c r="IE460">
        <f>IF($IW460&gt;=44,INDEX($GL:$GL,$IV460+44),"")</f>
      </c>
      <c r="IF460">
        <f>IF($IW460&gt;=45,INDEX($GL:$GL,$IV460+45),"")</f>
      </c>
      <c r="IG460">
        <f>IF($IW460&gt;=46,INDEX($GL:$GL,$IV460+46),"")</f>
      </c>
      <c r="IH460">
        <f>IF($IW460&gt;=47,INDEX($GL:$GL,$IV460+47),"")</f>
      </c>
      <c r="II460">
        <f>IF($IW460&gt;=48,INDEX($GL:$GL,$IV460+48),"")</f>
      </c>
      <c r="IJ460">
        <f>IF($IW460&gt;=49,INDEX($GL:$GL,$IV460+49),"")</f>
      </c>
      <c r="IK460">
        <f>IF($IW460&gt;=50,INDEX($GL:$GL,$IV460+50),"")</f>
      </c>
      <c r="IL460">
        <f>IF($IW460&gt;=51,INDEX($GL:$GL,$IV460+51),"")</f>
      </c>
      <c r="IM460">
        <f>IF($IW460&gt;=52,INDEX($GL:$GL,$IV460+52),"")</f>
      </c>
      <c r="IN460">
        <f>IF($IW460&gt;=53,INDEX($GL:$GL,$IV460+53),"")</f>
      </c>
      <c r="IO460">
        <f>IF($IW460&gt;=54,INDEX($GL:$GL,$IV460+54),"")</f>
      </c>
      <c r="IP460">
        <f>IF($IW460&gt;=55,INDEX($GL:$GL,$IV460+55),"")</f>
      </c>
      <c r="IQ460">
        <f>IF($IW460&gt;=56,INDEX($GL:$GL,$IV460+56),"")</f>
      </c>
      <c r="IR460">
        <f>IF($IW460&gt;=57,INDEX($GL:$GL,$IV460+57),"")</f>
      </c>
      <c r="IS460">
        <f>IF($IW460&gt;=58,INDEX($GL:$GL,$IV460+58),"")</f>
      </c>
      <c r="IT460">
        <f>IF($IW460&gt;=59,INDEX($GL:$GL,$IV460+59),"")</f>
      </c>
      <c r="IU460">
        <f>IF($IW460&gt;=60,INDEX($GL:$GL,$IV460+60),"")</f>
      </c>
      <c r="IV460">
        <f>IFERROR(MATCH($GK460,$GL$2:$GL$324,0)+1,0)</f>
      </c>
      <c r="IW460">
        <f>IFERROR(INDEX($GM$2:$GM$324,MATCH($GK460,$GL$2:$GL$324,0)),0)</f>
      </c>
      <c r="IX460" t="s">
        <v>34</v>
      </c>
      <c r="IY460" t="s">
        <v>34</v>
      </c>
    </row>
    <row r="461" spans="1:259" x14ac:dyDescent="0.25">
      <c r="K461">
        <f>IF(OR($N461="",$J461=""),"",IFERROR($N461/$J461,0))</f>
      </c>
      <c r="L461">
        <f>IF($N461="","",
SUM($M461,$O461,$T461,$P461,$R461)*
(1-IF($U461="",0,VALUE($U461)/100)))</f>
      </c>
      <c r="M461">
        <f>IF($N461="","",$N461)</f>
      </c>
      <c r="O461">
        <f>IF($N461="","",
IF($H461="","",
IF(ISNUMBER(SEARCH("exempt",LOWER($H461))),0,
$N461*(VALUE(SUBSTITUTE($H461,"%",""))/100))))</f>
      </c>
      <c r="V461">
        <f>IFERROR(IF(FIND(" - ",$E461)&gt;0,MID($E461,FIND(" - ",$E461)+3,LEN($E461)),""),"")</f>
      </c>
      <c r="AE461" t="s">
        <v>1042</v>
      </c>
      <c r="AJ461">
        <f>IFERROR(LEFT($E461,FIND(" - ",$E461)-1),$E461)</f>
      </c>
      <c r="AM461">
        <f>IF($CB461&gt;=1,INDEX($AK:$AK,$CA461+1),"")</f>
      </c>
      <c r="AN461">
        <f>IF($CB461&gt;=2,INDEX($AK:$AK,$CA461+2),"")</f>
      </c>
      <c r="AO461">
        <f>IF($CB461&gt;=3,INDEX($AK:$AK,$CA461+3),"")</f>
      </c>
      <c r="AP461">
        <f>IF($CB461&gt;=4,INDEX($AK:$AK,$CA461+4),"")</f>
      </c>
      <c r="AQ461">
        <f>IF($CB461&gt;=5,INDEX($AK:$AK,$CA461+5),"")</f>
      </c>
      <c r="AR461">
        <f>IF($CB461&gt;=6,INDEX($AK:$AK,$CA461+6),"")</f>
      </c>
      <c r="AS461">
        <f>IF($CB461&gt;=7,INDEX($AK:$AK,$CA461+7),"")</f>
      </c>
      <c r="AT461">
        <f>IF($CB461&gt;=8,INDEX($AK:$AK,$CA461+8),"")</f>
      </c>
      <c r="AU461">
        <f>IF($CB461&gt;=9,INDEX($AK:$AK,$CA461+9),"")</f>
      </c>
      <c r="AV461">
        <f>IF($CB461&gt;=10,INDEX($AK:$AK,$CA461+10),"")</f>
      </c>
      <c r="AW461">
        <f>IF($CB461&gt;=11,INDEX($AK:$AK,$CA461+11),"")</f>
      </c>
      <c r="AX461">
        <f>IF($CB461&gt;=12,INDEX($AK:$AK,$CA461+12),"")</f>
      </c>
      <c r="AY461">
        <f>IF($CB461&gt;=13,INDEX($AK:$AK,$CA461+13),"")</f>
      </c>
      <c r="AZ461">
        <f>IF($CB461&gt;=14,INDEX($AK:$AK,$CA461+14),"")</f>
      </c>
      <c r="BA461">
        <f>IF($CB461&gt;=15,INDEX($AK:$AK,$CA461+15),"")</f>
      </c>
      <c r="BB461">
        <f>IF($CB461&gt;=16,INDEX($AK:$AK,$CA461+16),"")</f>
      </c>
      <c r="BC461">
        <f>IF($CB461&gt;=17,INDEX($AK:$AK,$CA461+17),"")</f>
      </c>
      <c r="BD461">
        <f>IF($CB461&gt;=18,INDEX($AK:$AK,$CA461+18),"")</f>
      </c>
      <c r="BE461">
        <f>IF($CB461&gt;=19,INDEX($AK:$AK,$CA461+19),"")</f>
      </c>
      <c r="BF461">
        <f>IF($CB461&gt;=20,INDEX($AK:$AK,$CA461+20),"")</f>
      </c>
      <c r="BG461">
        <f>IF($CB461&gt;=21,INDEX($AK:$AK,$CA461+21),"")</f>
      </c>
      <c r="BH461">
        <f>IF($CB461&gt;=22,INDEX($AK:$AK,$CA461+22),"")</f>
      </c>
      <c r="BI461">
        <f>IF($CB461&gt;=23,INDEX($AK:$AK,$CA461+23),"")</f>
      </c>
      <c r="BJ461">
        <f>IF($CB461&gt;=24,INDEX($AK:$AK,$CA461+24),"")</f>
      </c>
      <c r="BK461">
        <f>IF($CB461&gt;=25,INDEX($AK:$AK,$CA461+25),"")</f>
      </c>
      <c r="BL461">
        <f>IF($CB461&gt;=26,INDEX($AK:$AK,$CA461+26),"")</f>
      </c>
      <c r="BM461">
        <f>IF($CB461&gt;=27,INDEX($AK:$AK,$CA461+27),"")</f>
      </c>
      <c r="BN461">
        <f>IF($CB461&gt;=28,INDEX($AK:$AK,$CA461+28),"")</f>
      </c>
      <c r="BO461">
        <f>IF($CB461&gt;=29,INDEX($AK:$AK,$CA461+29),"")</f>
      </c>
      <c r="BP461">
        <f>IF($CB461&gt;=30,INDEX($AK:$AK,$CA461+30),"")</f>
      </c>
      <c r="BQ461">
        <f>IF($CB461&gt;=31,INDEX($AK:$AK,$CA461+31),"")</f>
      </c>
      <c r="BR461">
        <f>IF($CB461&gt;=32,INDEX($AK:$AK,$CA461+32),"")</f>
      </c>
      <c r="BS461">
        <f>IF($CB461&gt;=33,INDEX($AK:$AK,$CA461+33),"")</f>
      </c>
      <c r="BT461">
        <f>IF($CB461&gt;=34,INDEX($AK:$AK,$CA461+34),"")</f>
      </c>
      <c r="BU461">
        <f>IF($CB461&gt;=35,INDEX($AK:$AK,$CA461+35),"")</f>
      </c>
      <c r="BV461">
        <f>IF($CB461&gt;=36,INDEX($AK:$AK,$CA461+36),"")</f>
      </c>
      <c r="BW461">
        <f>IF($CB461&gt;=37,INDEX($AK:$AK,$CA461+37),"")</f>
      </c>
      <c r="BX461">
        <f>IF($CB461&gt;=38,INDEX($AK:$AK,$CA461+38),"")</f>
      </c>
      <c r="BY461">
        <f>IF($CB461&gt;=39,INDEX($AK:$AK,$CA461+39),"")</f>
      </c>
      <c r="BZ461">
        <f>IF($CB461&gt;=40,INDEX($AK:$AK,$CA461+40),"")</f>
      </c>
      <c r="CA461">
        <f>IFERROR(MATCH($AJ461,$AK$2:$AK$134,0)+1,0)</f>
      </c>
      <c r="CB461">
        <f>IFERROR(INDEX($AL$2:$AL$134,MATCH($AJ461,$AK$2:$AK$134,0)),0)</f>
      </c>
      <c r="CC461">
        <f>IFERROR(LEFT($F461,FIND(" - ",$F461)-1),$F461)</f>
      </c>
      <c r="CF461">
        <f>IF($DA461&gt;=1,INDEX($CD:$CD,$CZ461+1),"")</f>
      </c>
      <c r="CG461">
        <f>IF($DA461&gt;=2,INDEX($CD:$CD,$CZ461+2),"")</f>
      </c>
      <c r="CH461">
        <f>IF($DA461&gt;=3,INDEX($CD:$CD,$CZ461+3),"")</f>
      </c>
      <c r="CI461">
        <f>IF($DA461&gt;=4,INDEX($CD:$CD,$CZ461+4),"")</f>
      </c>
      <c r="CJ461">
        <f>IF($DA461&gt;=5,INDEX($CD:$CD,$CZ461+5),"")</f>
      </c>
      <c r="CK461">
        <f>IF($DA461&gt;=6,INDEX($CD:$CD,$CZ461+6),"")</f>
      </c>
      <c r="CL461">
        <f>IF($DA461&gt;=7,INDEX($CD:$CD,$CZ461+7),"")</f>
      </c>
      <c r="CM461">
        <f>IF($DA461&gt;=8,INDEX($CD:$CD,$CZ461+8),"")</f>
      </c>
      <c r="CN461">
        <f>IF($DA461&gt;=9,INDEX($CD:$CD,$CZ461+9),"")</f>
      </c>
      <c r="CO461">
        <f>IF($DA461&gt;=10,INDEX($CD:$CD,$CZ461+10),"")</f>
      </c>
      <c r="CP461">
        <f>IF($DA461&gt;=11,INDEX($CD:$CD,$CZ461+11),"")</f>
      </c>
      <c r="CQ461">
        <f>IF($DA461&gt;=12,INDEX($CD:$CD,$CZ461+12),"")</f>
      </c>
      <c r="CR461">
        <f>IF($DA461&gt;=13,INDEX($CD:$CD,$CZ461+13),"")</f>
      </c>
      <c r="CS461">
        <f>IF($DA461&gt;=14,INDEX($CD:$CD,$CZ461+14),"")</f>
      </c>
      <c r="CT461">
        <f>IF($DA461&gt;=15,INDEX($CD:$CD,$CZ461+15),"")</f>
      </c>
      <c r="CU461">
        <f>IF($DA461&gt;=16,INDEX($CD:$CD,$CZ461+16),"")</f>
      </c>
      <c r="CV461">
        <f>IF($DA461&gt;=17,INDEX($CD:$CD,$CZ461+17),"")</f>
      </c>
      <c r="CW461">
        <f>IF($DA461&gt;=18,INDEX($CD:$CD,$CZ461+18),"")</f>
      </c>
      <c r="CX461">
        <f>IF($DA461&gt;=19,INDEX($CD:$CD,$CZ461+19),"")</f>
      </c>
      <c r="CY461">
        <f>IF($DA461&gt;=20,INDEX($CD:$CD,$CZ461+20),"")</f>
      </c>
      <c r="CZ461">
        <f>IFERROR(MATCH($CC461,$CD$2:$CD$263,0)+1,0)</f>
      </c>
      <c r="DA461">
        <f>IFERROR(INDEX($CE$2:$CE$263,MATCH($CC461,$CD$2:$CD$263,0)),0)</f>
      </c>
      <c r="DB461">
        <f>IFERROR(INDEX($AI:$AI,MATCH($H461,$AH:$AH,0))&amp;"","")</f>
      </c>
      <c r="DF461">
        <f>IF($GI461&gt;=1,INDEX($DC:$DC,$GH461+1),"")</f>
      </c>
      <c r="DG461">
        <f>IF($GI461&gt;=2,INDEX($DC:$DC,$GH461+2),"")</f>
      </c>
      <c r="DH461">
        <f>IF($GI461&gt;=3,INDEX($DC:$DC,$GH461+3),"")</f>
      </c>
      <c r="DI461">
        <f>IF($GI461&gt;=4,INDEX($DC:$DC,$GH461+4),"")</f>
      </c>
      <c r="DJ461">
        <f>IF($GI461&gt;=5,INDEX($DC:$DC,$GH461+5),"")</f>
      </c>
      <c r="DK461">
        <f>IF($GI461&gt;=6,INDEX($DC:$DC,$GH461+6),"")</f>
      </c>
      <c r="DL461">
        <f>IF($GI461&gt;=7,INDEX($DC:$DC,$GH461+7),"")</f>
      </c>
      <c r="DM461">
        <f>IF($GI461&gt;=8,INDEX($DC:$DC,$GH461+8),"")</f>
      </c>
      <c r="DN461">
        <f>IF($GI461&gt;=9,INDEX($DC:$DC,$GH461+9),"")</f>
      </c>
      <c r="DO461">
        <f>IF($GI461&gt;=10,INDEX($DC:$DC,$GH461+10),"")</f>
      </c>
      <c r="DP461">
        <f>IF($GI461&gt;=11,INDEX($DC:$DC,$GH461+11),"")</f>
      </c>
      <c r="DQ461">
        <f>IF($GI461&gt;=12,INDEX($DC:$DC,$GH461+12),"")</f>
      </c>
      <c r="DR461">
        <f>IF($GI461&gt;=13,INDEX($DC:$DC,$GH461+13),"")</f>
      </c>
      <c r="DS461">
        <f>IF($GI461&gt;=14,INDEX($DC:$DC,$GH461+14),"")</f>
      </c>
      <c r="DT461">
        <f>IF($GI461&gt;=15,INDEX($DC:$DC,$GH461+15),"")</f>
      </c>
      <c r="DU461">
        <f>IF($GI461&gt;=16,INDEX($DC:$DC,$GH461+16),"")</f>
      </c>
      <c r="DV461">
        <f>IF($GI461&gt;=17,INDEX($DC:$DC,$GH461+17),"")</f>
      </c>
      <c r="DW461">
        <f>IF($GI461&gt;=18,INDEX($DC:$DC,$GH461+18),"")</f>
      </c>
      <c r="DX461">
        <f>IF($GI461&gt;=19,INDEX($DC:$DC,$GH461+19),"")</f>
      </c>
      <c r="DY461">
        <f>IF($GI461&gt;=20,INDEX($DC:$DC,$GH461+20),"")</f>
      </c>
      <c r="DZ461">
        <f>IF($GI461&gt;=21,INDEX($DC:$DC,$GH461+21),"")</f>
      </c>
      <c r="EA461">
        <f>IF($GI461&gt;=22,INDEX($DC:$DC,$GH461+22),"")</f>
      </c>
      <c r="EB461">
        <f>IF($GI461&gt;=23,INDEX($DC:$DC,$GH461+23),"")</f>
      </c>
      <c r="EC461">
        <f>IF($GI461&gt;=24,INDEX($DC:$DC,$GH461+24),"")</f>
      </c>
      <c r="ED461">
        <f>IF($GI461&gt;=25,INDEX($DC:$DC,$GH461+25),"")</f>
      </c>
      <c r="EE461">
        <f>IF($GI461&gt;=26,INDEX($DC:$DC,$GH461+26),"")</f>
      </c>
      <c r="EF461">
        <f>IF($GI461&gt;=27,INDEX($DC:$DC,$GH461+27),"")</f>
      </c>
      <c r="EG461">
        <f>IF($GI461&gt;=28,INDEX($DC:$DC,$GH461+28),"")</f>
      </c>
      <c r="EH461">
        <f>IF($GI461&gt;=29,INDEX($DC:$DC,$GH461+29),"")</f>
      </c>
      <c r="EI461">
        <f>IF($GI461&gt;=30,INDEX($DC:$DC,$GH461+30),"")</f>
      </c>
      <c r="EJ461">
        <f>IF($GI461&gt;=31,INDEX($DC:$DC,$GH461+31),"")</f>
      </c>
      <c r="EK461">
        <f>IF($GI461&gt;=32,INDEX($DC:$DC,$GH461+32),"")</f>
      </c>
      <c r="EL461">
        <f>IF($GI461&gt;=33,INDEX($DC:$DC,$GH461+33),"")</f>
      </c>
      <c r="EM461">
        <f>IF($GI461&gt;=34,INDEX($DC:$DC,$GH461+34),"")</f>
      </c>
      <c r="EN461">
        <f>IF($GI461&gt;=35,INDEX($DC:$DC,$GH461+35),"")</f>
      </c>
      <c r="EO461">
        <f>IF($GI461&gt;=36,INDEX($DC:$DC,$GH461+36),"")</f>
      </c>
      <c r="EP461">
        <f>IF($GI461&gt;=37,INDEX($DC:$DC,$GH461+37),"")</f>
      </c>
      <c r="EQ461">
        <f>IF($GI461&gt;=38,INDEX($DC:$DC,$GH461+38),"")</f>
      </c>
      <c r="ER461">
        <f>IF($GI461&gt;=39,INDEX($DC:$DC,$GH461+39),"")</f>
      </c>
      <c r="ES461">
        <f>IF($GI461&gt;=40,INDEX($DC:$DC,$GH461+40),"")</f>
      </c>
      <c r="ET461">
        <f>IF($GI461&gt;=1,INDEX($DD:$DD,$GH461+1),"")</f>
      </c>
      <c r="EU461">
        <f>IF($GI461&gt;=2,INDEX($DD:$DD,$GH461+2),"")</f>
      </c>
      <c r="EV461">
        <f>IF($GI461&gt;=3,INDEX($DD:$DD,$GH461+3),"")</f>
      </c>
      <c r="EW461">
        <f>IF($GI461&gt;=4,INDEX($DD:$DD,$GH461+4),"")</f>
      </c>
      <c r="EX461">
        <f>IF($GI461&gt;=5,INDEX($DD:$DD,$GH461+5),"")</f>
      </c>
      <c r="EY461">
        <f>IF($GI461&gt;=6,INDEX($DD:$DD,$GH461+6),"")</f>
      </c>
      <c r="EZ461">
        <f>IF($GI461&gt;=7,INDEX($DD:$DD,$GH461+7),"")</f>
      </c>
      <c r="FA461">
        <f>IF($GI461&gt;=8,INDEX($DD:$DD,$GH461+8),"")</f>
      </c>
      <c r="FB461">
        <f>IF($GI461&gt;=9,INDEX($DD:$DD,$GH461+9),"")</f>
      </c>
      <c r="FC461">
        <f>IF($GI461&gt;=10,INDEX($DD:$DD,$GH461+10),"")</f>
      </c>
      <c r="FD461">
        <f>IF($GI461&gt;=11,INDEX($DD:$DD,$GH461+11),"")</f>
      </c>
      <c r="FE461">
        <f>IF($GI461&gt;=12,INDEX($DD:$DD,$GH461+12),"")</f>
      </c>
      <c r="FF461">
        <f>IF($GI461&gt;=13,INDEX($DD:$DD,$GH461+13),"")</f>
      </c>
      <c r="FG461">
        <f>IF($GI461&gt;=14,INDEX($DD:$DD,$GH461+14),"")</f>
      </c>
      <c r="FH461">
        <f>IF($GI461&gt;=15,INDEX($DD:$DD,$GH461+15),"")</f>
      </c>
      <c r="FI461">
        <f>IF($GI461&gt;=16,INDEX($DD:$DD,$GH461+16),"")</f>
      </c>
      <c r="FJ461">
        <f>IF($GI461&gt;=17,INDEX($DD:$DD,$GH461+17),"")</f>
      </c>
      <c r="FK461">
        <f>IF($GI461&gt;=18,INDEX($DD:$DD,$GH461+18),"")</f>
      </c>
      <c r="FL461">
        <f>IF($GI461&gt;=19,INDEX($DD:$DD,$GH461+19),"")</f>
      </c>
      <c r="FM461">
        <f>IF($GI461&gt;=20,INDEX($DD:$DD,$GH461+20),"")</f>
      </c>
      <c r="FN461">
        <f>IF($GI461&gt;=21,INDEX($DD:$DD,$GH461+21),"")</f>
      </c>
      <c r="FO461">
        <f>IF($GI461&gt;=22,INDEX($DD:$DD,$GH461+22),"")</f>
      </c>
      <c r="FP461">
        <f>IF($GI461&gt;=23,INDEX($DD:$DD,$GH461+23),"")</f>
      </c>
      <c r="FQ461">
        <f>IF($GI461&gt;=24,INDEX($DD:$DD,$GH461+24),"")</f>
      </c>
      <c r="FR461">
        <f>IF($GI461&gt;=25,INDEX($DD:$DD,$GH461+25),"")</f>
      </c>
      <c r="FS461">
        <f>IF($GI461&gt;=26,INDEX($DD:$DD,$GH461+26),"")</f>
      </c>
      <c r="FT461">
        <f>IF($GI461&gt;=27,INDEX($DD:$DD,$GH461+27),"")</f>
      </c>
      <c r="FU461">
        <f>IF($GI461&gt;=28,INDEX($DD:$DD,$GH461+28),"")</f>
      </c>
      <c r="FV461">
        <f>IF($GI461&gt;=29,INDEX($DD:$DD,$GH461+29),"")</f>
      </c>
      <c r="FW461">
        <f>IF($GI461&gt;=30,INDEX($DD:$DD,$GH461+30),"")</f>
      </c>
      <c r="FX461">
        <f>IF($GI461&gt;=31,INDEX($DD:$DD,$GH461+31),"")</f>
      </c>
      <c r="FY461">
        <f>IF($GI461&gt;=32,INDEX($DD:$DD,$GH461+32),"")</f>
      </c>
      <c r="FZ461">
        <f>IF($GI461&gt;=33,INDEX($DD:$DD,$GH461+33),"")</f>
      </c>
      <c r="GA461">
        <f>IF($GI461&gt;=34,INDEX($DD:$DD,$GH461+34),"")</f>
      </c>
      <c r="GB461">
        <f>IF($GI461&gt;=35,INDEX($DD:$DD,$GH461+35),"")</f>
      </c>
      <c r="GC461">
        <f>IF($GI461&gt;=36,INDEX($DD:$DD,$GH461+36),"")</f>
      </c>
      <c r="GD461">
        <f>IF($GI461&gt;=37,INDEX($DD:$DD,$GH461+37),"")</f>
      </c>
      <c r="GE461">
        <f>IF($GI461&gt;=38,INDEX($DD:$DD,$GH461+38),"")</f>
      </c>
      <c r="GF461">
        <f>IF($GI461&gt;=39,INDEX($DD:$DD,$GH461+39),"")</f>
      </c>
      <c r="GG461">
        <f>IF($GI461&gt;=40,INDEX($DD:$DD,$GH461+40),"")</f>
      </c>
      <c r="GH461">
        <f>IFERROR(MATCH($DB461,$DC$2:$DC$148,0)+1,0)</f>
      </c>
      <c r="GI461">
        <f>IFERROR(INDEX($DE$2:$DE$148,MATCH($DB461,$DC$2:$DC$148,0)),0)</f>
      </c>
      <c r="GJ461">
        <f>IFERROR(MATCH($S461,$DF$461:$ES$461,0),0)</f>
      </c>
      <c r="GK461">
        <f>IF($GJ461&gt;0,INDEX($ET$461:$GG$461,$GJ461),"")</f>
      </c>
      <c r="GN461">
        <f>IF($IW461&gt;=1,INDEX($GL:$GL,$IV461+1),"")</f>
      </c>
      <c r="GO461">
        <f>IF($IW461&gt;=2,INDEX($GL:$GL,$IV461+2),"")</f>
      </c>
      <c r="GP461">
        <f>IF($IW461&gt;=3,INDEX($GL:$GL,$IV461+3),"")</f>
      </c>
      <c r="GQ461">
        <f>IF($IW461&gt;=4,INDEX($GL:$GL,$IV461+4),"")</f>
      </c>
      <c r="GR461">
        <f>IF($IW461&gt;=5,INDEX($GL:$GL,$IV461+5),"")</f>
      </c>
      <c r="GS461">
        <f>IF($IW461&gt;=6,INDEX($GL:$GL,$IV461+6),"")</f>
      </c>
      <c r="GT461">
        <f>IF($IW461&gt;=7,INDEX($GL:$GL,$IV461+7),"")</f>
      </c>
      <c r="GU461">
        <f>IF($IW461&gt;=8,INDEX($GL:$GL,$IV461+8),"")</f>
      </c>
      <c r="GV461">
        <f>IF($IW461&gt;=9,INDEX($GL:$GL,$IV461+9),"")</f>
      </c>
      <c r="GW461">
        <f>IF($IW461&gt;=10,INDEX($GL:$GL,$IV461+10),"")</f>
      </c>
      <c r="GX461">
        <f>IF($IW461&gt;=11,INDEX($GL:$GL,$IV461+11),"")</f>
      </c>
      <c r="GY461">
        <f>IF($IW461&gt;=12,INDEX($GL:$GL,$IV461+12),"")</f>
      </c>
      <c r="GZ461">
        <f>IF($IW461&gt;=13,INDEX($GL:$GL,$IV461+13),"")</f>
      </c>
      <c r="HA461">
        <f>IF($IW461&gt;=14,INDEX($GL:$GL,$IV461+14),"")</f>
      </c>
      <c r="HB461">
        <f>IF($IW461&gt;=15,INDEX($GL:$GL,$IV461+15),"")</f>
      </c>
      <c r="HC461">
        <f>IF($IW461&gt;=16,INDEX($GL:$GL,$IV461+16),"")</f>
      </c>
      <c r="HD461">
        <f>IF($IW461&gt;=17,INDEX($GL:$GL,$IV461+17),"")</f>
      </c>
      <c r="HE461">
        <f>IF($IW461&gt;=18,INDEX($GL:$GL,$IV461+18),"")</f>
      </c>
      <c r="HF461">
        <f>IF($IW461&gt;=19,INDEX($GL:$GL,$IV461+19),"")</f>
      </c>
      <c r="HG461">
        <f>IF($IW461&gt;=20,INDEX($GL:$GL,$IV461+20),"")</f>
      </c>
      <c r="HH461">
        <f>IF($IW461&gt;=21,INDEX($GL:$GL,$IV461+21),"")</f>
      </c>
      <c r="HI461">
        <f>IF($IW461&gt;=22,INDEX($GL:$GL,$IV461+22),"")</f>
      </c>
      <c r="HJ461">
        <f>IF($IW461&gt;=23,INDEX($GL:$GL,$IV461+23),"")</f>
      </c>
      <c r="HK461">
        <f>IF($IW461&gt;=24,INDEX($GL:$GL,$IV461+24),"")</f>
      </c>
      <c r="HL461">
        <f>IF($IW461&gt;=25,INDEX($GL:$GL,$IV461+25),"")</f>
      </c>
      <c r="HM461">
        <f>IF($IW461&gt;=26,INDEX($GL:$GL,$IV461+26),"")</f>
      </c>
      <c r="HN461">
        <f>IF($IW461&gt;=27,INDEX($GL:$GL,$IV461+27),"")</f>
      </c>
      <c r="HO461">
        <f>IF($IW461&gt;=28,INDEX($GL:$GL,$IV461+28),"")</f>
      </c>
      <c r="HP461">
        <f>IF($IW461&gt;=29,INDEX($GL:$GL,$IV461+29),"")</f>
      </c>
      <c r="HQ461">
        <f>IF($IW461&gt;=30,INDEX($GL:$GL,$IV461+30),"")</f>
      </c>
      <c r="HR461">
        <f>IF($IW461&gt;=31,INDEX($GL:$GL,$IV461+31),"")</f>
      </c>
      <c r="HS461">
        <f>IF($IW461&gt;=32,INDEX($GL:$GL,$IV461+32),"")</f>
      </c>
      <c r="HT461">
        <f>IF($IW461&gt;=33,INDEX($GL:$GL,$IV461+33),"")</f>
      </c>
      <c r="HU461">
        <f>IF($IW461&gt;=34,INDEX($GL:$GL,$IV461+34),"")</f>
      </c>
      <c r="HV461">
        <f>IF($IW461&gt;=35,INDEX($GL:$GL,$IV461+35),"")</f>
      </c>
      <c r="HW461">
        <f>IF($IW461&gt;=36,INDEX($GL:$GL,$IV461+36),"")</f>
      </c>
      <c r="HX461">
        <f>IF($IW461&gt;=37,INDEX($GL:$GL,$IV461+37),"")</f>
      </c>
      <c r="HY461">
        <f>IF($IW461&gt;=38,INDEX($GL:$GL,$IV461+38),"")</f>
      </c>
      <c r="HZ461">
        <f>IF($IW461&gt;=39,INDEX($GL:$GL,$IV461+39),"")</f>
      </c>
      <c r="IA461">
        <f>IF($IW461&gt;=40,INDEX($GL:$GL,$IV461+40),"")</f>
      </c>
      <c r="IB461">
        <f>IF($IW461&gt;=41,INDEX($GL:$GL,$IV461+41),"")</f>
      </c>
      <c r="IC461">
        <f>IF($IW461&gt;=42,INDEX($GL:$GL,$IV461+42),"")</f>
      </c>
      <c r="ID461">
        <f>IF($IW461&gt;=43,INDEX($GL:$GL,$IV461+43),"")</f>
      </c>
      <c r="IE461">
        <f>IF($IW461&gt;=44,INDEX($GL:$GL,$IV461+44),"")</f>
      </c>
      <c r="IF461">
        <f>IF($IW461&gt;=45,INDEX($GL:$GL,$IV461+45),"")</f>
      </c>
      <c r="IG461">
        <f>IF($IW461&gt;=46,INDEX($GL:$GL,$IV461+46),"")</f>
      </c>
      <c r="IH461">
        <f>IF($IW461&gt;=47,INDEX($GL:$GL,$IV461+47),"")</f>
      </c>
      <c r="II461">
        <f>IF($IW461&gt;=48,INDEX($GL:$GL,$IV461+48),"")</f>
      </c>
      <c r="IJ461">
        <f>IF($IW461&gt;=49,INDEX($GL:$GL,$IV461+49),"")</f>
      </c>
      <c r="IK461">
        <f>IF($IW461&gt;=50,INDEX($GL:$GL,$IV461+50),"")</f>
      </c>
      <c r="IL461">
        <f>IF($IW461&gt;=51,INDEX($GL:$GL,$IV461+51),"")</f>
      </c>
      <c r="IM461">
        <f>IF($IW461&gt;=52,INDEX($GL:$GL,$IV461+52),"")</f>
      </c>
      <c r="IN461">
        <f>IF($IW461&gt;=53,INDEX($GL:$GL,$IV461+53),"")</f>
      </c>
      <c r="IO461">
        <f>IF($IW461&gt;=54,INDEX($GL:$GL,$IV461+54),"")</f>
      </c>
      <c r="IP461">
        <f>IF($IW461&gt;=55,INDEX($GL:$GL,$IV461+55),"")</f>
      </c>
      <c r="IQ461">
        <f>IF($IW461&gt;=56,INDEX($GL:$GL,$IV461+56),"")</f>
      </c>
      <c r="IR461">
        <f>IF($IW461&gt;=57,INDEX($GL:$GL,$IV461+57),"")</f>
      </c>
      <c r="IS461">
        <f>IF($IW461&gt;=58,INDEX($GL:$GL,$IV461+58),"")</f>
      </c>
      <c r="IT461">
        <f>IF($IW461&gt;=59,INDEX($GL:$GL,$IV461+59),"")</f>
      </c>
      <c r="IU461">
        <f>IF($IW461&gt;=60,INDEX($GL:$GL,$IV461+60),"")</f>
      </c>
      <c r="IV461">
        <f>IFERROR(MATCH($GK461,$GL$2:$GL$324,0)+1,0)</f>
      </c>
      <c r="IW461">
        <f>IFERROR(INDEX($GM$2:$GM$324,MATCH($GK461,$GL$2:$GL$324,0)),0)</f>
      </c>
      <c r="IX461" t="s">
        <v>34</v>
      </c>
      <c r="IY461" t="s">
        <v>34</v>
      </c>
    </row>
    <row r="462" spans="1:259" x14ac:dyDescent="0.25">
      <c r="K462">
        <f>IF(OR($N462="",$J462=""),"",IFERROR($N462/$J462,0))</f>
      </c>
      <c r="L462">
        <f>IF($N462="","",
SUM($M462,$O462,$T462,$P462,$R462)*
(1-IF($U462="",0,VALUE($U462)/100)))</f>
      </c>
      <c r="M462">
        <f>IF($N462="","",$N462)</f>
      </c>
      <c r="O462">
        <f>IF($N462="","",
IF($H462="","",
IF(ISNUMBER(SEARCH("exempt",LOWER($H462))),0,
$N462*(VALUE(SUBSTITUTE($H462,"%",""))/100))))</f>
      </c>
      <c r="V462">
        <f>IFERROR(IF(FIND(" - ",$E462)&gt;0,MID($E462,FIND(" - ",$E462)+3,LEN($E462)),""),"")</f>
      </c>
      <c r="AE462" t="s">
        <v>1043</v>
      </c>
      <c r="AJ462">
        <f>IFERROR(LEFT($E462,FIND(" - ",$E462)-1),$E462)</f>
      </c>
      <c r="AM462">
        <f>IF($CB462&gt;=1,INDEX($AK:$AK,$CA462+1),"")</f>
      </c>
      <c r="AN462">
        <f>IF($CB462&gt;=2,INDEX($AK:$AK,$CA462+2),"")</f>
      </c>
      <c r="AO462">
        <f>IF($CB462&gt;=3,INDEX($AK:$AK,$CA462+3),"")</f>
      </c>
      <c r="AP462">
        <f>IF($CB462&gt;=4,INDEX($AK:$AK,$CA462+4),"")</f>
      </c>
      <c r="AQ462">
        <f>IF($CB462&gt;=5,INDEX($AK:$AK,$CA462+5),"")</f>
      </c>
      <c r="AR462">
        <f>IF($CB462&gt;=6,INDEX($AK:$AK,$CA462+6),"")</f>
      </c>
      <c r="AS462">
        <f>IF($CB462&gt;=7,INDEX($AK:$AK,$CA462+7),"")</f>
      </c>
      <c r="AT462">
        <f>IF($CB462&gt;=8,INDEX($AK:$AK,$CA462+8),"")</f>
      </c>
      <c r="AU462">
        <f>IF($CB462&gt;=9,INDEX($AK:$AK,$CA462+9),"")</f>
      </c>
      <c r="AV462">
        <f>IF($CB462&gt;=10,INDEX($AK:$AK,$CA462+10),"")</f>
      </c>
      <c r="AW462">
        <f>IF($CB462&gt;=11,INDEX($AK:$AK,$CA462+11),"")</f>
      </c>
      <c r="AX462">
        <f>IF($CB462&gt;=12,INDEX($AK:$AK,$CA462+12),"")</f>
      </c>
      <c r="AY462">
        <f>IF($CB462&gt;=13,INDEX($AK:$AK,$CA462+13),"")</f>
      </c>
      <c r="AZ462">
        <f>IF($CB462&gt;=14,INDEX($AK:$AK,$CA462+14),"")</f>
      </c>
      <c r="BA462">
        <f>IF($CB462&gt;=15,INDEX($AK:$AK,$CA462+15),"")</f>
      </c>
      <c r="BB462">
        <f>IF($CB462&gt;=16,INDEX($AK:$AK,$CA462+16),"")</f>
      </c>
      <c r="BC462">
        <f>IF($CB462&gt;=17,INDEX($AK:$AK,$CA462+17),"")</f>
      </c>
      <c r="BD462">
        <f>IF($CB462&gt;=18,INDEX($AK:$AK,$CA462+18),"")</f>
      </c>
      <c r="BE462">
        <f>IF($CB462&gt;=19,INDEX($AK:$AK,$CA462+19),"")</f>
      </c>
      <c r="BF462">
        <f>IF($CB462&gt;=20,INDEX($AK:$AK,$CA462+20),"")</f>
      </c>
      <c r="BG462">
        <f>IF($CB462&gt;=21,INDEX($AK:$AK,$CA462+21),"")</f>
      </c>
      <c r="BH462">
        <f>IF($CB462&gt;=22,INDEX($AK:$AK,$CA462+22),"")</f>
      </c>
      <c r="BI462">
        <f>IF($CB462&gt;=23,INDEX($AK:$AK,$CA462+23),"")</f>
      </c>
      <c r="BJ462">
        <f>IF($CB462&gt;=24,INDEX($AK:$AK,$CA462+24),"")</f>
      </c>
      <c r="BK462">
        <f>IF($CB462&gt;=25,INDEX($AK:$AK,$CA462+25),"")</f>
      </c>
      <c r="BL462">
        <f>IF($CB462&gt;=26,INDEX($AK:$AK,$CA462+26),"")</f>
      </c>
      <c r="BM462">
        <f>IF($CB462&gt;=27,INDEX($AK:$AK,$CA462+27),"")</f>
      </c>
      <c r="BN462">
        <f>IF($CB462&gt;=28,INDEX($AK:$AK,$CA462+28),"")</f>
      </c>
      <c r="BO462">
        <f>IF($CB462&gt;=29,INDEX($AK:$AK,$CA462+29),"")</f>
      </c>
      <c r="BP462">
        <f>IF($CB462&gt;=30,INDEX($AK:$AK,$CA462+30),"")</f>
      </c>
      <c r="BQ462">
        <f>IF($CB462&gt;=31,INDEX($AK:$AK,$CA462+31),"")</f>
      </c>
      <c r="BR462">
        <f>IF($CB462&gt;=32,INDEX($AK:$AK,$CA462+32),"")</f>
      </c>
      <c r="BS462">
        <f>IF($CB462&gt;=33,INDEX($AK:$AK,$CA462+33),"")</f>
      </c>
      <c r="BT462">
        <f>IF($CB462&gt;=34,INDEX($AK:$AK,$CA462+34),"")</f>
      </c>
      <c r="BU462">
        <f>IF($CB462&gt;=35,INDEX($AK:$AK,$CA462+35),"")</f>
      </c>
      <c r="BV462">
        <f>IF($CB462&gt;=36,INDEX($AK:$AK,$CA462+36),"")</f>
      </c>
      <c r="BW462">
        <f>IF($CB462&gt;=37,INDEX($AK:$AK,$CA462+37),"")</f>
      </c>
      <c r="BX462">
        <f>IF($CB462&gt;=38,INDEX($AK:$AK,$CA462+38),"")</f>
      </c>
      <c r="BY462">
        <f>IF($CB462&gt;=39,INDEX($AK:$AK,$CA462+39),"")</f>
      </c>
      <c r="BZ462">
        <f>IF($CB462&gt;=40,INDEX($AK:$AK,$CA462+40),"")</f>
      </c>
      <c r="CA462">
        <f>IFERROR(MATCH($AJ462,$AK$2:$AK$134,0)+1,0)</f>
      </c>
      <c r="CB462">
        <f>IFERROR(INDEX($AL$2:$AL$134,MATCH($AJ462,$AK$2:$AK$134,0)),0)</f>
      </c>
      <c r="CC462">
        <f>IFERROR(LEFT($F462,FIND(" - ",$F462)-1),$F462)</f>
      </c>
      <c r="CF462">
        <f>IF($DA462&gt;=1,INDEX($CD:$CD,$CZ462+1),"")</f>
      </c>
      <c r="CG462">
        <f>IF($DA462&gt;=2,INDEX($CD:$CD,$CZ462+2),"")</f>
      </c>
      <c r="CH462">
        <f>IF($DA462&gt;=3,INDEX($CD:$CD,$CZ462+3),"")</f>
      </c>
      <c r="CI462">
        <f>IF($DA462&gt;=4,INDEX($CD:$CD,$CZ462+4),"")</f>
      </c>
      <c r="CJ462">
        <f>IF($DA462&gt;=5,INDEX($CD:$CD,$CZ462+5),"")</f>
      </c>
      <c r="CK462">
        <f>IF($DA462&gt;=6,INDEX($CD:$CD,$CZ462+6),"")</f>
      </c>
      <c r="CL462">
        <f>IF($DA462&gt;=7,INDEX($CD:$CD,$CZ462+7),"")</f>
      </c>
      <c r="CM462">
        <f>IF($DA462&gt;=8,INDEX($CD:$CD,$CZ462+8),"")</f>
      </c>
      <c r="CN462">
        <f>IF($DA462&gt;=9,INDEX($CD:$CD,$CZ462+9),"")</f>
      </c>
      <c r="CO462">
        <f>IF($DA462&gt;=10,INDEX($CD:$CD,$CZ462+10),"")</f>
      </c>
      <c r="CP462">
        <f>IF($DA462&gt;=11,INDEX($CD:$CD,$CZ462+11),"")</f>
      </c>
      <c r="CQ462">
        <f>IF($DA462&gt;=12,INDEX($CD:$CD,$CZ462+12),"")</f>
      </c>
      <c r="CR462">
        <f>IF($DA462&gt;=13,INDEX($CD:$CD,$CZ462+13),"")</f>
      </c>
      <c r="CS462">
        <f>IF($DA462&gt;=14,INDEX($CD:$CD,$CZ462+14),"")</f>
      </c>
      <c r="CT462">
        <f>IF($DA462&gt;=15,INDEX($CD:$CD,$CZ462+15),"")</f>
      </c>
      <c r="CU462">
        <f>IF($DA462&gt;=16,INDEX($CD:$CD,$CZ462+16),"")</f>
      </c>
      <c r="CV462">
        <f>IF($DA462&gt;=17,INDEX($CD:$CD,$CZ462+17),"")</f>
      </c>
      <c r="CW462">
        <f>IF($DA462&gt;=18,INDEX($CD:$CD,$CZ462+18),"")</f>
      </c>
      <c r="CX462">
        <f>IF($DA462&gt;=19,INDEX($CD:$CD,$CZ462+19),"")</f>
      </c>
      <c r="CY462">
        <f>IF($DA462&gt;=20,INDEX($CD:$CD,$CZ462+20),"")</f>
      </c>
      <c r="CZ462">
        <f>IFERROR(MATCH($CC462,$CD$2:$CD$263,0)+1,0)</f>
      </c>
      <c r="DA462">
        <f>IFERROR(INDEX($CE$2:$CE$263,MATCH($CC462,$CD$2:$CD$263,0)),0)</f>
      </c>
      <c r="DB462">
        <f>IFERROR(INDEX($AI:$AI,MATCH($H462,$AH:$AH,0))&amp;"","")</f>
      </c>
      <c r="DF462">
        <f>IF($GI462&gt;=1,INDEX($DC:$DC,$GH462+1),"")</f>
      </c>
      <c r="DG462">
        <f>IF($GI462&gt;=2,INDEX($DC:$DC,$GH462+2),"")</f>
      </c>
      <c r="DH462">
        <f>IF($GI462&gt;=3,INDEX($DC:$DC,$GH462+3),"")</f>
      </c>
      <c r="DI462">
        <f>IF($GI462&gt;=4,INDEX($DC:$DC,$GH462+4),"")</f>
      </c>
      <c r="DJ462">
        <f>IF($GI462&gt;=5,INDEX($DC:$DC,$GH462+5),"")</f>
      </c>
      <c r="DK462">
        <f>IF($GI462&gt;=6,INDEX($DC:$DC,$GH462+6),"")</f>
      </c>
      <c r="DL462">
        <f>IF($GI462&gt;=7,INDEX($DC:$DC,$GH462+7),"")</f>
      </c>
      <c r="DM462">
        <f>IF($GI462&gt;=8,INDEX($DC:$DC,$GH462+8),"")</f>
      </c>
      <c r="DN462">
        <f>IF($GI462&gt;=9,INDEX($DC:$DC,$GH462+9),"")</f>
      </c>
      <c r="DO462">
        <f>IF($GI462&gt;=10,INDEX($DC:$DC,$GH462+10),"")</f>
      </c>
      <c r="DP462">
        <f>IF($GI462&gt;=11,INDEX($DC:$DC,$GH462+11),"")</f>
      </c>
      <c r="DQ462">
        <f>IF($GI462&gt;=12,INDEX($DC:$DC,$GH462+12),"")</f>
      </c>
      <c r="DR462">
        <f>IF($GI462&gt;=13,INDEX($DC:$DC,$GH462+13),"")</f>
      </c>
      <c r="DS462">
        <f>IF($GI462&gt;=14,INDEX($DC:$DC,$GH462+14),"")</f>
      </c>
      <c r="DT462">
        <f>IF($GI462&gt;=15,INDEX($DC:$DC,$GH462+15),"")</f>
      </c>
      <c r="DU462">
        <f>IF($GI462&gt;=16,INDEX($DC:$DC,$GH462+16),"")</f>
      </c>
      <c r="DV462">
        <f>IF($GI462&gt;=17,INDEX($DC:$DC,$GH462+17),"")</f>
      </c>
      <c r="DW462">
        <f>IF($GI462&gt;=18,INDEX($DC:$DC,$GH462+18),"")</f>
      </c>
      <c r="DX462">
        <f>IF($GI462&gt;=19,INDEX($DC:$DC,$GH462+19),"")</f>
      </c>
      <c r="DY462">
        <f>IF($GI462&gt;=20,INDEX($DC:$DC,$GH462+20),"")</f>
      </c>
      <c r="DZ462">
        <f>IF($GI462&gt;=21,INDEX($DC:$DC,$GH462+21),"")</f>
      </c>
      <c r="EA462">
        <f>IF($GI462&gt;=22,INDEX($DC:$DC,$GH462+22),"")</f>
      </c>
      <c r="EB462">
        <f>IF($GI462&gt;=23,INDEX($DC:$DC,$GH462+23),"")</f>
      </c>
      <c r="EC462">
        <f>IF($GI462&gt;=24,INDEX($DC:$DC,$GH462+24),"")</f>
      </c>
      <c r="ED462">
        <f>IF($GI462&gt;=25,INDEX($DC:$DC,$GH462+25),"")</f>
      </c>
      <c r="EE462">
        <f>IF($GI462&gt;=26,INDEX($DC:$DC,$GH462+26),"")</f>
      </c>
      <c r="EF462">
        <f>IF($GI462&gt;=27,INDEX($DC:$DC,$GH462+27),"")</f>
      </c>
      <c r="EG462">
        <f>IF($GI462&gt;=28,INDEX($DC:$DC,$GH462+28),"")</f>
      </c>
      <c r="EH462">
        <f>IF($GI462&gt;=29,INDEX($DC:$DC,$GH462+29),"")</f>
      </c>
      <c r="EI462">
        <f>IF($GI462&gt;=30,INDEX($DC:$DC,$GH462+30),"")</f>
      </c>
      <c r="EJ462">
        <f>IF($GI462&gt;=31,INDEX($DC:$DC,$GH462+31),"")</f>
      </c>
      <c r="EK462">
        <f>IF($GI462&gt;=32,INDEX($DC:$DC,$GH462+32),"")</f>
      </c>
      <c r="EL462">
        <f>IF($GI462&gt;=33,INDEX($DC:$DC,$GH462+33),"")</f>
      </c>
      <c r="EM462">
        <f>IF($GI462&gt;=34,INDEX($DC:$DC,$GH462+34),"")</f>
      </c>
      <c r="EN462">
        <f>IF($GI462&gt;=35,INDEX($DC:$DC,$GH462+35),"")</f>
      </c>
      <c r="EO462">
        <f>IF($GI462&gt;=36,INDEX($DC:$DC,$GH462+36),"")</f>
      </c>
      <c r="EP462">
        <f>IF($GI462&gt;=37,INDEX($DC:$DC,$GH462+37),"")</f>
      </c>
      <c r="EQ462">
        <f>IF($GI462&gt;=38,INDEX($DC:$DC,$GH462+38),"")</f>
      </c>
      <c r="ER462">
        <f>IF($GI462&gt;=39,INDEX($DC:$DC,$GH462+39),"")</f>
      </c>
      <c r="ES462">
        <f>IF($GI462&gt;=40,INDEX($DC:$DC,$GH462+40),"")</f>
      </c>
      <c r="ET462">
        <f>IF($GI462&gt;=1,INDEX($DD:$DD,$GH462+1),"")</f>
      </c>
      <c r="EU462">
        <f>IF($GI462&gt;=2,INDEX($DD:$DD,$GH462+2),"")</f>
      </c>
      <c r="EV462">
        <f>IF($GI462&gt;=3,INDEX($DD:$DD,$GH462+3),"")</f>
      </c>
      <c r="EW462">
        <f>IF($GI462&gt;=4,INDEX($DD:$DD,$GH462+4),"")</f>
      </c>
      <c r="EX462">
        <f>IF($GI462&gt;=5,INDEX($DD:$DD,$GH462+5),"")</f>
      </c>
      <c r="EY462">
        <f>IF($GI462&gt;=6,INDEX($DD:$DD,$GH462+6),"")</f>
      </c>
      <c r="EZ462">
        <f>IF($GI462&gt;=7,INDEX($DD:$DD,$GH462+7),"")</f>
      </c>
      <c r="FA462">
        <f>IF($GI462&gt;=8,INDEX($DD:$DD,$GH462+8),"")</f>
      </c>
      <c r="FB462">
        <f>IF($GI462&gt;=9,INDEX($DD:$DD,$GH462+9),"")</f>
      </c>
      <c r="FC462">
        <f>IF($GI462&gt;=10,INDEX($DD:$DD,$GH462+10),"")</f>
      </c>
      <c r="FD462">
        <f>IF($GI462&gt;=11,INDEX($DD:$DD,$GH462+11),"")</f>
      </c>
      <c r="FE462">
        <f>IF($GI462&gt;=12,INDEX($DD:$DD,$GH462+12),"")</f>
      </c>
      <c r="FF462">
        <f>IF($GI462&gt;=13,INDEX($DD:$DD,$GH462+13),"")</f>
      </c>
      <c r="FG462">
        <f>IF($GI462&gt;=14,INDEX($DD:$DD,$GH462+14),"")</f>
      </c>
      <c r="FH462">
        <f>IF($GI462&gt;=15,INDEX($DD:$DD,$GH462+15),"")</f>
      </c>
      <c r="FI462">
        <f>IF($GI462&gt;=16,INDEX($DD:$DD,$GH462+16),"")</f>
      </c>
      <c r="FJ462">
        <f>IF($GI462&gt;=17,INDEX($DD:$DD,$GH462+17),"")</f>
      </c>
      <c r="FK462">
        <f>IF($GI462&gt;=18,INDEX($DD:$DD,$GH462+18),"")</f>
      </c>
      <c r="FL462">
        <f>IF($GI462&gt;=19,INDEX($DD:$DD,$GH462+19),"")</f>
      </c>
      <c r="FM462">
        <f>IF($GI462&gt;=20,INDEX($DD:$DD,$GH462+20),"")</f>
      </c>
      <c r="FN462">
        <f>IF($GI462&gt;=21,INDEX($DD:$DD,$GH462+21),"")</f>
      </c>
      <c r="FO462">
        <f>IF($GI462&gt;=22,INDEX($DD:$DD,$GH462+22),"")</f>
      </c>
      <c r="FP462">
        <f>IF($GI462&gt;=23,INDEX($DD:$DD,$GH462+23),"")</f>
      </c>
      <c r="FQ462">
        <f>IF($GI462&gt;=24,INDEX($DD:$DD,$GH462+24),"")</f>
      </c>
      <c r="FR462">
        <f>IF($GI462&gt;=25,INDEX($DD:$DD,$GH462+25),"")</f>
      </c>
      <c r="FS462">
        <f>IF($GI462&gt;=26,INDEX($DD:$DD,$GH462+26),"")</f>
      </c>
      <c r="FT462">
        <f>IF($GI462&gt;=27,INDEX($DD:$DD,$GH462+27),"")</f>
      </c>
      <c r="FU462">
        <f>IF($GI462&gt;=28,INDEX($DD:$DD,$GH462+28),"")</f>
      </c>
      <c r="FV462">
        <f>IF($GI462&gt;=29,INDEX($DD:$DD,$GH462+29),"")</f>
      </c>
      <c r="FW462">
        <f>IF($GI462&gt;=30,INDEX($DD:$DD,$GH462+30),"")</f>
      </c>
      <c r="FX462">
        <f>IF($GI462&gt;=31,INDEX($DD:$DD,$GH462+31),"")</f>
      </c>
      <c r="FY462">
        <f>IF($GI462&gt;=32,INDEX($DD:$DD,$GH462+32),"")</f>
      </c>
      <c r="FZ462">
        <f>IF($GI462&gt;=33,INDEX($DD:$DD,$GH462+33),"")</f>
      </c>
      <c r="GA462">
        <f>IF($GI462&gt;=34,INDEX($DD:$DD,$GH462+34),"")</f>
      </c>
      <c r="GB462">
        <f>IF($GI462&gt;=35,INDEX($DD:$DD,$GH462+35),"")</f>
      </c>
      <c r="GC462">
        <f>IF($GI462&gt;=36,INDEX($DD:$DD,$GH462+36),"")</f>
      </c>
      <c r="GD462">
        <f>IF($GI462&gt;=37,INDEX($DD:$DD,$GH462+37),"")</f>
      </c>
      <c r="GE462">
        <f>IF($GI462&gt;=38,INDEX($DD:$DD,$GH462+38),"")</f>
      </c>
      <c r="GF462">
        <f>IF($GI462&gt;=39,INDEX($DD:$DD,$GH462+39),"")</f>
      </c>
      <c r="GG462">
        <f>IF($GI462&gt;=40,INDEX($DD:$DD,$GH462+40),"")</f>
      </c>
      <c r="GH462">
        <f>IFERROR(MATCH($DB462,$DC$2:$DC$148,0)+1,0)</f>
      </c>
      <c r="GI462">
        <f>IFERROR(INDEX($DE$2:$DE$148,MATCH($DB462,$DC$2:$DC$148,0)),0)</f>
      </c>
      <c r="GJ462">
        <f>IFERROR(MATCH($S462,$DF$462:$ES$462,0),0)</f>
      </c>
      <c r="GK462">
        <f>IF($GJ462&gt;0,INDEX($ET$462:$GG$462,$GJ462),"")</f>
      </c>
      <c r="GN462">
        <f>IF($IW462&gt;=1,INDEX($GL:$GL,$IV462+1),"")</f>
      </c>
      <c r="GO462">
        <f>IF($IW462&gt;=2,INDEX($GL:$GL,$IV462+2),"")</f>
      </c>
      <c r="GP462">
        <f>IF($IW462&gt;=3,INDEX($GL:$GL,$IV462+3),"")</f>
      </c>
      <c r="GQ462">
        <f>IF($IW462&gt;=4,INDEX($GL:$GL,$IV462+4),"")</f>
      </c>
      <c r="GR462">
        <f>IF($IW462&gt;=5,INDEX($GL:$GL,$IV462+5),"")</f>
      </c>
      <c r="GS462">
        <f>IF($IW462&gt;=6,INDEX($GL:$GL,$IV462+6),"")</f>
      </c>
      <c r="GT462">
        <f>IF($IW462&gt;=7,INDEX($GL:$GL,$IV462+7),"")</f>
      </c>
      <c r="GU462">
        <f>IF($IW462&gt;=8,INDEX($GL:$GL,$IV462+8),"")</f>
      </c>
      <c r="GV462">
        <f>IF($IW462&gt;=9,INDEX($GL:$GL,$IV462+9),"")</f>
      </c>
      <c r="GW462">
        <f>IF($IW462&gt;=10,INDEX($GL:$GL,$IV462+10),"")</f>
      </c>
      <c r="GX462">
        <f>IF($IW462&gt;=11,INDEX($GL:$GL,$IV462+11),"")</f>
      </c>
      <c r="GY462">
        <f>IF($IW462&gt;=12,INDEX($GL:$GL,$IV462+12),"")</f>
      </c>
      <c r="GZ462">
        <f>IF($IW462&gt;=13,INDEX($GL:$GL,$IV462+13),"")</f>
      </c>
      <c r="HA462">
        <f>IF($IW462&gt;=14,INDEX($GL:$GL,$IV462+14),"")</f>
      </c>
      <c r="HB462">
        <f>IF($IW462&gt;=15,INDEX($GL:$GL,$IV462+15),"")</f>
      </c>
      <c r="HC462">
        <f>IF($IW462&gt;=16,INDEX($GL:$GL,$IV462+16),"")</f>
      </c>
      <c r="HD462">
        <f>IF($IW462&gt;=17,INDEX($GL:$GL,$IV462+17),"")</f>
      </c>
      <c r="HE462">
        <f>IF($IW462&gt;=18,INDEX($GL:$GL,$IV462+18),"")</f>
      </c>
      <c r="HF462">
        <f>IF($IW462&gt;=19,INDEX($GL:$GL,$IV462+19),"")</f>
      </c>
      <c r="HG462">
        <f>IF($IW462&gt;=20,INDEX($GL:$GL,$IV462+20),"")</f>
      </c>
      <c r="HH462">
        <f>IF($IW462&gt;=21,INDEX($GL:$GL,$IV462+21),"")</f>
      </c>
      <c r="HI462">
        <f>IF($IW462&gt;=22,INDEX($GL:$GL,$IV462+22),"")</f>
      </c>
      <c r="HJ462">
        <f>IF($IW462&gt;=23,INDEX($GL:$GL,$IV462+23),"")</f>
      </c>
      <c r="HK462">
        <f>IF($IW462&gt;=24,INDEX($GL:$GL,$IV462+24),"")</f>
      </c>
      <c r="HL462">
        <f>IF($IW462&gt;=25,INDEX($GL:$GL,$IV462+25),"")</f>
      </c>
      <c r="HM462">
        <f>IF($IW462&gt;=26,INDEX($GL:$GL,$IV462+26),"")</f>
      </c>
      <c r="HN462">
        <f>IF($IW462&gt;=27,INDEX($GL:$GL,$IV462+27),"")</f>
      </c>
      <c r="HO462">
        <f>IF($IW462&gt;=28,INDEX($GL:$GL,$IV462+28),"")</f>
      </c>
      <c r="HP462">
        <f>IF($IW462&gt;=29,INDEX($GL:$GL,$IV462+29),"")</f>
      </c>
      <c r="HQ462">
        <f>IF($IW462&gt;=30,INDEX($GL:$GL,$IV462+30),"")</f>
      </c>
      <c r="HR462">
        <f>IF($IW462&gt;=31,INDEX($GL:$GL,$IV462+31),"")</f>
      </c>
      <c r="HS462">
        <f>IF($IW462&gt;=32,INDEX($GL:$GL,$IV462+32),"")</f>
      </c>
      <c r="HT462">
        <f>IF($IW462&gt;=33,INDEX($GL:$GL,$IV462+33),"")</f>
      </c>
      <c r="HU462">
        <f>IF($IW462&gt;=34,INDEX($GL:$GL,$IV462+34),"")</f>
      </c>
      <c r="HV462">
        <f>IF($IW462&gt;=35,INDEX($GL:$GL,$IV462+35),"")</f>
      </c>
      <c r="HW462">
        <f>IF($IW462&gt;=36,INDEX($GL:$GL,$IV462+36),"")</f>
      </c>
      <c r="HX462">
        <f>IF($IW462&gt;=37,INDEX($GL:$GL,$IV462+37),"")</f>
      </c>
      <c r="HY462">
        <f>IF($IW462&gt;=38,INDEX($GL:$GL,$IV462+38),"")</f>
      </c>
      <c r="HZ462">
        <f>IF($IW462&gt;=39,INDEX($GL:$GL,$IV462+39),"")</f>
      </c>
      <c r="IA462">
        <f>IF($IW462&gt;=40,INDEX($GL:$GL,$IV462+40),"")</f>
      </c>
      <c r="IB462">
        <f>IF($IW462&gt;=41,INDEX($GL:$GL,$IV462+41),"")</f>
      </c>
      <c r="IC462">
        <f>IF($IW462&gt;=42,INDEX($GL:$GL,$IV462+42),"")</f>
      </c>
      <c r="ID462">
        <f>IF($IW462&gt;=43,INDEX($GL:$GL,$IV462+43),"")</f>
      </c>
      <c r="IE462">
        <f>IF($IW462&gt;=44,INDEX($GL:$GL,$IV462+44),"")</f>
      </c>
      <c r="IF462">
        <f>IF($IW462&gt;=45,INDEX($GL:$GL,$IV462+45),"")</f>
      </c>
      <c r="IG462">
        <f>IF($IW462&gt;=46,INDEX($GL:$GL,$IV462+46),"")</f>
      </c>
      <c r="IH462">
        <f>IF($IW462&gt;=47,INDEX($GL:$GL,$IV462+47),"")</f>
      </c>
      <c r="II462">
        <f>IF($IW462&gt;=48,INDEX($GL:$GL,$IV462+48),"")</f>
      </c>
      <c r="IJ462">
        <f>IF($IW462&gt;=49,INDEX($GL:$GL,$IV462+49),"")</f>
      </c>
      <c r="IK462">
        <f>IF($IW462&gt;=50,INDEX($GL:$GL,$IV462+50),"")</f>
      </c>
      <c r="IL462">
        <f>IF($IW462&gt;=51,INDEX($GL:$GL,$IV462+51),"")</f>
      </c>
      <c r="IM462">
        <f>IF($IW462&gt;=52,INDEX($GL:$GL,$IV462+52),"")</f>
      </c>
      <c r="IN462">
        <f>IF($IW462&gt;=53,INDEX($GL:$GL,$IV462+53),"")</f>
      </c>
      <c r="IO462">
        <f>IF($IW462&gt;=54,INDEX($GL:$GL,$IV462+54),"")</f>
      </c>
      <c r="IP462">
        <f>IF($IW462&gt;=55,INDEX($GL:$GL,$IV462+55),"")</f>
      </c>
      <c r="IQ462">
        <f>IF($IW462&gt;=56,INDEX($GL:$GL,$IV462+56),"")</f>
      </c>
      <c r="IR462">
        <f>IF($IW462&gt;=57,INDEX($GL:$GL,$IV462+57),"")</f>
      </c>
      <c r="IS462">
        <f>IF($IW462&gt;=58,INDEX($GL:$GL,$IV462+58),"")</f>
      </c>
      <c r="IT462">
        <f>IF($IW462&gt;=59,INDEX($GL:$GL,$IV462+59),"")</f>
      </c>
      <c r="IU462">
        <f>IF($IW462&gt;=60,INDEX($GL:$GL,$IV462+60),"")</f>
      </c>
      <c r="IV462">
        <f>IFERROR(MATCH($GK462,$GL$2:$GL$324,0)+1,0)</f>
      </c>
      <c r="IW462">
        <f>IFERROR(INDEX($GM$2:$GM$324,MATCH($GK462,$GL$2:$GL$324,0)),0)</f>
      </c>
      <c r="IX462" t="s">
        <v>34</v>
      </c>
      <c r="IY462" t="s">
        <v>34</v>
      </c>
    </row>
    <row r="463" spans="1:259" x14ac:dyDescent="0.25">
      <c r="K463">
        <f>IF(OR($N463="",$J463=""),"",IFERROR($N463/$J463,0))</f>
      </c>
      <c r="L463">
        <f>IF($N463="","",
SUM($M463,$O463,$T463,$P463,$R463)*
(1-IF($U463="",0,VALUE($U463)/100)))</f>
      </c>
      <c r="M463">
        <f>IF($N463="","",$N463)</f>
      </c>
      <c r="O463">
        <f>IF($N463="","",
IF($H463="","",
IF(ISNUMBER(SEARCH("exempt",LOWER($H463))),0,
$N463*(VALUE(SUBSTITUTE($H463,"%",""))/100))))</f>
      </c>
      <c r="V463">
        <f>IFERROR(IF(FIND(" - ",$E463)&gt;0,MID($E463,FIND(" - ",$E463)+3,LEN($E463)),""),"")</f>
      </c>
      <c r="AE463" t="s">
        <v>1044</v>
      </c>
      <c r="AJ463">
        <f>IFERROR(LEFT($E463,FIND(" - ",$E463)-1),$E463)</f>
      </c>
      <c r="AM463">
        <f>IF($CB463&gt;=1,INDEX($AK:$AK,$CA463+1),"")</f>
      </c>
      <c r="AN463">
        <f>IF($CB463&gt;=2,INDEX($AK:$AK,$CA463+2),"")</f>
      </c>
      <c r="AO463">
        <f>IF($CB463&gt;=3,INDEX($AK:$AK,$CA463+3),"")</f>
      </c>
      <c r="AP463">
        <f>IF($CB463&gt;=4,INDEX($AK:$AK,$CA463+4),"")</f>
      </c>
      <c r="AQ463">
        <f>IF($CB463&gt;=5,INDEX($AK:$AK,$CA463+5),"")</f>
      </c>
      <c r="AR463">
        <f>IF($CB463&gt;=6,INDEX($AK:$AK,$CA463+6),"")</f>
      </c>
      <c r="AS463">
        <f>IF($CB463&gt;=7,INDEX($AK:$AK,$CA463+7),"")</f>
      </c>
      <c r="AT463">
        <f>IF($CB463&gt;=8,INDEX($AK:$AK,$CA463+8),"")</f>
      </c>
      <c r="AU463">
        <f>IF($CB463&gt;=9,INDEX($AK:$AK,$CA463+9),"")</f>
      </c>
      <c r="AV463">
        <f>IF($CB463&gt;=10,INDEX($AK:$AK,$CA463+10),"")</f>
      </c>
      <c r="AW463">
        <f>IF($CB463&gt;=11,INDEX($AK:$AK,$CA463+11),"")</f>
      </c>
      <c r="AX463">
        <f>IF($CB463&gt;=12,INDEX($AK:$AK,$CA463+12),"")</f>
      </c>
      <c r="AY463">
        <f>IF($CB463&gt;=13,INDEX($AK:$AK,$CA463+13),"")</f>
      </c>
      <c r="AZ463">
        <f>IF($CB463&gt;=14,INDEX($AK:$AK,$CA463+14),"")</f>
      </c>
      <c r="BA463">
        <f>IF($CB463&gt;=15,INDEX($AK:$AK,$CA463+15),"")</f>
      </c>
      <c r="BB463">
        <f>IF($CB463&gt;=16,INDEX($AK:$AK,$CA463+16),"")</f>
      </c>
      <c r="BC463">
        <f>IF($CB463&gt;=17,INDEX($AK:$AK,$CA463+17),"")</f>
      </c>
      <c r="BD463">
        <f>IF($CB463&gt;=18,INDEX($AK:$AK,$CA463+18),"")</f>
      </c>
      <c r="BE463">
        <f>IF($CB463&gt;=19,INDEX($AK:$AK,$CA463+19),"")</f>
      </c>
      <c r="BF463">
        <f>IF($CB463&gt;=20,INDEX($AK:$AK,$CA463+20),"")</f>
      </c>
      <c r="BG463">
        <f>IF($CB463&gt;=21,INDEX($AK:$AK,$CA463+21),"")</f>
      </c>
      <c r="BH463">
        <f>IF($CB463&gt;=22,INDEX($AK:$AK,$CA463+22),"")</f>
      </c>
      <c r="BI463">
        <f>IF($CB463&gt;=23,INDEX($AK:$AK,$CA463+23),"")</f>
      </c>
      <c r="BJ463">
        <f>IF($CB463&gt;=24,INDEX($AK:$AK,$CA463+24),"")</f>
      </c>
      <c r="BK463">
        <f>IF($CB463&gt;=25,INDEX($AK:$AK,$CA463+25),"")</f>
      </c>
      <c r="BL463">
        <f>IF($CB463&gt;=26,INDEX($AK:$AK,$CA463+26),"")</f>
      </c>
      <c r="BM463">
        <f>IF($CB463&gt;=27,INDEX($AK:$AK,$CA463+27),"")</f>
      </c>
      <c r="BN463">
        <f>IF($CB463&gt;=28,INDEX($AK:$AK,$CA463+28),"")</f>
      </c>
      <c r="BO463">
        <f>IF($CB463&gt;=29,INDEX($AK:$AK,$CA463+29),"")</f>
      </c>
      <c r="BP463">
        <f>IF($CB463&gt;=30,INDEX($AK:$AK,$CA463+30),"")</f>
      </c>
      <c r="BQ463">
        <f>IF($CB463&gt;=31,INDEX($AK:$AK,$CA463+31),"")</f>
      </c>
      <c r="BR463">
        <f>IF($CB463&gt;=32,INDEX($AK:$AK,$CA463+32),"")</f>
      </c>
      <c r="BS463">
        <f>IF($CB463&gt;=33,INDEX($AK:$AK,$CA463+33),"")</f>
      </c>
      <c r="BT463">
        <f>IF($CB463&gt;=34,INDEX($AK:$AK,$CA463+34),"")</f>
      </c>
      <c r="BU463">
        <f>IF($CB463&gt;=35,INDEX($AK:$AK,$CA463+35),"")</f>
      </c>
      <c r="BV463">
        <f>IF($CB463&gt;=36,INDEX($AK:$AK,$CA463+36),"")</f>
      </c>
      <c r="BW463">
        <f>IF($CB463&gt;=37,INDEX($AK:$AK,$CA463+37),"")</f>
      </c>
      <c r="BX463">
        <f>IF($CB463&gt;=38,INDEX($AK:$AK,$CA463+38),"")</f>
      </c>
      <c r="BY463">
        <f>IF($CB463&gt;=39,INDEX($AK:$AK,$CA463+39),"")</f>
      </c>
      <c r="BZ463">
        <f>IF($CB463&gt;=40,INDEX($AK:$AK,$CA463+40),"")</f>
      </c>
      <c r="CA463">
        <f>IFERROR(MATCH($AJ463,$AK$2:$AK$134,0)+1,0)</f>
      </c>
      <c r="CB463">
        <f>IFERROR(INDEX($AL$2:$AL$134,MATCH($AJ463,$AK$2:$AK$134,0)),0)</f>
      </c>
      <c r="CC463">
        <f>IFERROR(LEFT($F463,FIND(" - ",$F463)-1),$F463)</f>
      </c>
      <c r="CF463">
        <f>IF($DA463&gt;=1,INDEX($CD:$CD,$CZ463+1),"")</f>
      </c>
      <c r="CG463">
        <f>IF($DA463&gt;=2,INDEX($CD:$CD,$CZ463+2),"")</f>
      </c>
      <c r="CH463">
        <f>IF($DA463&gt;=3,INDEX($CD:$CD,$CZ463+3),"")</f>
      </c>
      <c r="CI463">
        <f>IF($DA463&gt;=4,INDEX($CD:$CD,$CZ463+4),"")</f>
      </c>
      <c r="CJ463">
        <f>IF($DA463&gt;=5,INDEX($CD:$CD,$CZ463+5),"")</f>
      </c>
      <c r="CK463">
        <f>IF($DA463&gt;=6,INDEX($CD:$CD,$CZ463+6),"")</f>
      </c>
      <c r="CL463">
        <f>IF($DA463&gt;=7,INDEX($CD:$CD,$CZ463+7),"")</f>
      </c>
      <c r="CM463">
        <f>IF($DA463&gt;=8,INDEX($CD:$CD,$CZ463+8),"")</f>
      </c>
      <c r="CN463">
        <f>IF($DA463&gt;=9,INDEX($CD:$CD,$CZ463+9),"")</f>
      </c>
      <c r="CO463">
        <f>IF($DA463&gt;=10,INDEX($CD:$CD,$CZ463+10),"")</f>
      </c>
      <c r="CP463">
        <f>IF($DA463&gt;=11,INDEX($CD:$CD,$CZ463+11),"")</f>
      </c>
      <c r="CQ463">
        <f>IF($DA463&gt;=12,INDEX($CD:$CD,$CZ463+12),"")</f>
      </c>
      <c r="CR463">
        <f>IF($DA463&gt;=13,INDEX($CD:$CD,$CZ463+13),"")</f>
      </c>
      <c r="CS463">
        <f>IF($DA463&gt;=14,INDEX($CD:$CD,$CZ463+14),"")</f>
      </c>
      <c r="CT463">
        <f>IF($DA463&gt;=15,INDEX($CD:$CD,$CZ463+15),"")</f>
      </c>
      <c r="CU463">
        <f>IF($DA463&gt;=16,INDEX($CD:$CD,$CZ463+16),"")</f>
      </c>
      <c r="CV463">
        <f>IF($DA463&gt;=17,INDEX($CD:$CD,$CZ463+17),"")</f>
      </c>
      <c r="CW463">
        <f>IF($DA463&gt;=18,INDEX($CD:$CD,$CZ463+18),"")</f>
      </c>
      <c r="CX463">
        <f>IF($DA463&gt;=19,INDEX($CD:$CD,$CZ463+19),"")</f>
      </c>
      <c r="CY463">
        <f>IF($DA463&gt;=20,INDEX($CD:$CD,$CZ463+20),"")</f>
      </c>
      <c r="CZ463">
        <f>IFERROR(MATCH($CC463,$CD$2:$CD$263,0)+1,0)</f>
      </c>
      <c r="DA463">
        <f>IFERROR(INDEX($CE$2:$CE$263,MATCH($CC463,$CD$2:$CD$263,0)),0)</f>
      </c>
      <c r="DB463">
        <f>IFERROR(INDEX($AI:$AI,MATCH($H463,$AH:$AH,0))&amp;"","")</f>
      </c>
      <c r="DF463">
        <f>IF($GI463&gt;=1,INDEX($DC:$DC,$GH463+1),"")</f>
      </c>
      <c r="DG463">
        <f>IF($GI463&gt;=2,INDEX($DC:$DC,$GH463+2),"")</f>
      </c>
      <c r="DH463">
        <f>IF($GI463&gt;=3,INDEX($DC:$DC,$GH463+3),"")</f>
      </c>
      <c r="DI463">
        <f>IF($GI463&gt;=4,INDEX($DC:$DC,$GH463+4),"")</f>
      </c>
      <c r="DJ463">
        <f>IF($GI463&gt;=5,INDEX($DC:$DC,$GH463+5),"")</f>
      </c>
      <c r="DK463">
        <f>IF($GI463&gt;=6,INDEX($DC:$DC,$GH463+6),"")</f>
      </c>
      <c r="DL463">
        <f>IF($GI463&gt;=7,INDEX($DC:$DC,$GH463+7),"")</f>
      </c>
      <c r="DM463">
        <f>IF($GI463&gt;=8,INDEX($DC:$DC,$GH463+8),"")</f>
      </c>
      <c r="DN463">
        <f>IF($GI463&gt;=9,INDEX($DC:$DC,$GH463+9),"")</f>
      </c>
      <c r="DO463">
        <f>IF($GI463&gt;=10,INDEX($DC:$DC,$GH463+10),"")</f>
      </c>
      <c r="DP463">
        <f>IF($GI463&gt;=11,INDEX($DC:$DC,$GH463+11),"")</f>
      </c>
      <c r="DQ463">
        <f>IF($GI463&gt;=12,INDEX($DC:$DC,$GH463+12),"")</f>
      </c>
      <c r="DR463">
        <f>IF($GI463&gt;=13,INDEX($DC:$DC,$GH463+13),"")</f>
      </c>
      <c r="DS463">
        <f>IF($GI463&gt;=14,INDEX($DC:$DC,$GH463+14),"")</f>
      </c>
      <c r="DT463">
        <f>IF($GI463&gt;=15,INDEX($DC:$DC,$GH463+15),"")</f>
      </c>
      <c r="DU463">
        <f>IF($GI463&gt;=16,INDEX($DC:$DC,$GH463+16),"")</f>
      </c>
      <c r="DV463">
        <f>IF($GI463&gt;=17,INDEX($DC:$DC,$GH463+17),"")</f>
      </c>
      <c r="DW463">
        <f>IF($GI463&gt;=18,INDEX($DC:$DC,$GH463+18),"")</f>
      </c>
      <c r="DX463">
        <f>IF($GI463&gt;=19,INDEX($DC:$DC,$GH463+19),"")</f>
      </c>
      <c r="DY463">
        <f>IF($GI463&gt;=20,INDEX($DC:$DC,$GH463+20),"")</f>
      </c>
      <c r="DZ463">
        <f>IF($GI463&gt;=21,INDEX($DC:$DC,$GH463+21),"")</f>
      </c>
      <c r="EA463">
        <f>IF($GI463&gt;=22,INDEX($DC:$DC,$GH463+22),"")</f>
      </c>
      <c r="EB463">
        <f>IF($GI463&gt;=23,INDEX($DC:$DC,$GH463+23),"")</f>
      </c>
      <c r="EC463">
        <f>IF($GI463&gt;=24,INDEX($DC:$DC,$GH463+24),"")</f>
      </c>
      <c r="ED463">
        <f>IF($GI463&gt;=25,INDEX($DC:$DC,$GH463+25),"")</f>
      </c>
      <c r="EE463">
        <f>IF($GI463&gt;=26,INDEX($DC:$DC,$GH463+26),"")</f>
      </c>
      <c r="EF463">
        <f>IF($GI463&gt;=27,INDEX($DC:$DC,$GH463+27),"")</f>
      </c>
      <c r="EG463">
        <f>IF($GI463&gt;=28,INDEX($DC:$DC,$GH463+28),"")</f>
      </c>
      <c r="EH463">
        <f>IF($GI463&gt;=29,INDEX($DC:$DC,$GH463+29),"")</f>
      </c>
      <c r="EI463">
        <f>IF($GI463&gt;=30,INDEX($DC:$DC,$GH463+30),"")</f>
      </c>
      <c r="EJ463">
        <f>IF($GI463&gt;=31,INDEX($DC:$DC,$GH463+31),"")</f>
      </c>
      <c r="EK463">
        <f>IF($GI463&gt;=32,INDEX($DC:$DC,$GH463+32),"")</f>
      </c>
      <c r="EL463">
        <f>IF($GI463&gt;=33,INDEX($DC:$DC,$GH463+33),"")</f>
      </c>
      <c r="EM463">
        <f>IF($GI463&gt;=34,INDEX($DC:$DC,$GH463+34),"")</f>
      </c>
      <c r="EN463">
        <f>IF($GI463&gt;=35,INDEX($DC:$DC,$GH463+35),"")</f>
      </c>
      <c r="EO463">
        <f>IF($GI463&gt;=36,INDEX($DC:$DC,$GH463+36),"")</f>
      </c>
      <c r="EP463">
        <f>IF($GI463&gt;=37,INDEX($DC:$DC,$GH463+37),"")</f>
      </c>
      <c r="EQ463">
        <f>IF($GI463&gt;=38,INDEX($DC:$DC,$GH463+38),"")</f>
      </c>
      <c r="ER463">
        <f>IF($GI463&gt;=39,INDEX($DC:$DC,$GH463+39),"")</f>
      </c>
      <c r="ES463">
        <f>IF($GI463&gt;=40,INDEX($DC:$DC,$GH463+40),"")</f>
      </c>
      <c r="ET463">
        <f>IF($GI463&gt;=1,INDEX($DD:$DD,$GH463+1),"")</f>
      </c>
      <c r="EU463">
        <f>IF($GI463&gt;=2,INDEX($DD:$DD,$GH463+2),"")</f>
      </c>
      <c r="EV463">
        <f>IF($GI463&gt;=3,INDEX($DD:$DD,$GH463+3),"")</f>
      </c>
      <c r="EW463">
        <f>IF($GI463&gt;=4,INDEX($DD:$DD,$GH463+4),"")</f>
      </c>
      <c r="EX463">
        <f>IF($GI463&gt;=5,INDEX($DD:$DD,$GH463+5),"")</f>
      </c>
      <c r="EY463">
        <f>IF($GI463&gt;=6,INDEX($DD:$DD,$GH463+6),"")</f>
      </c>
      <c r="EZ463">
        <f>IF($GI463&gt;=7,INDEX($DD:$DD,$GH463+7),"")</f>
      </c>
      <c r="FA463">
        <f>IF($GI463&gt;=8,INDEX($DD:$DD,$GH463+8),"")</f>
      </c>
      <c r="FB463">
        <f>IF($GI463&gt;=9,INDEX($DD:$DD,$GH463+9),"")</f>
      </c>
      <c r="FC463">
        <f>IF($GI463&gt;=10,INDEX($DD:$DD,$GH463+10),"")</f>
      </c>
      <c r="FD463">
        <f>IF($GI463&gt;=11,INDEX($DD:$DD,$GH463+11),"")</f>
      </c>
      <c r="FE463">
        <f>IF($GI463&gt;=12,INDEX($DD:$DD,$GH463+12),"")</f>
      </c>
      <c r="FF463">
        <f>IF($GI463&gt;=13,INDEX($DD:$DD,$GH463+13),"")</f>
      </c>
      <c r="FG463">
        <f>IF($GI463&gt;=14,INDEX($DD:$DD,$GH463+14),"")</f>
      </c>
      <c r="FH463">
        <f>IF($GI463&gt;=15,INDEX($DD:$DD,$GH463+15),"")</f>
      </c>
      <c r="FI463">
        <f>IF($GI463&gt;=16,INDEX($DD:$DD,$GH463+16),"")</f>
      </c>
      <c r="FJ463">
        <f>IF($GI463&gt;=17,INDEX($DD:$DD,$GH463+17),"")</f>
      </c>
      <c r="FK463">
        <f>IF($GI463&gt;=18,INDEX($DD:$DD,$GH463+18),"")</f>
      </c>
      <c r="FL463">
        <f>IF($GI463&gt;=19,INDEX($DD:$DD,$GH463+19),"")</f>
      </c>
      <c r="FM463">
        <f>IF($GI463&gt;=20,INDEX($DD:$DD,$GH463+20),"")</f>
      </c>
      <c r="FN463">
        <f>IF($GI463&gt;=21,INDEX($DD:$DD,$GH463+21),"")</f>
      </c>
      <c r="FO463">
        <f>IF($GI463&gt;=22,INDEX($DD:$DD,$GH463+22),"")</f>
      </c>
      <c r="FP463">
        <f>IF($GI463&gt;=23,INDEX($DD:$DD,$GH463+23),"")</f>
      </c>
      <c r="FQ463">
        <f>IF($GI463&gt;=24,INDEX($DD:$DD,$GH463+24),"")</f>
      </c>
      <c r="FR463">
        <f>IF($GI463&gt;=25,INDEX($DD:$DD,$GH463+25),"")</f>
      </c>
      <c r="FS463">
        <f>IF($GI463&gt;=26,INDEX($DD:$DD,$GH463+26),"")</f>
      </c>
      <c r="FT463">
        <f>IF($GI463&gt;=27,INDEX($DD:$DD,$GH463+27),"")</f>
      </c>
      <c r="FU463">
        <f>IF($GI463&gt;=28,INDEX($DD:$DD,$GH463+28),"")</f>
      </c>
      <c r="FV463">
        <f>IF($GI463&gt;=29,INDEX($DD:$DD,$GH463+29),"")</f>
      </c>
      <c r="FW463">
        <f>IF($GI463&gt;=30,INDEX($DD:$DD,$GH463+30),"")</f>
      </c>
      <c r="FX463">
        <f>IF($GI463&gt;=31,INDEX($DD:$DD,$GH463+31),"")</f>
      </c>
      <c r="FY463">
        <f>IF($GI463&gt;=32,INDEX($DD:$DD,$GH463+32),"")</f>
      </c>
      <c r="FZ463">
        <f>IF($GI463&gt;=33,INDEX($DD:$DD,$GH463+33),"")</f>
      </c>
      <c r="GA463">
        <f>IF($GI463&gt;=34,INDEX($DD:$DD,$GH463+34),"")</f>
      </c>
      <c r="GB463">
        <f>IF($GI463&gt;=35,INDEX($DD:$DD,$GH463+35),"")</f>
      </c>
      <c r="GC463">
        <f>IF($GI463&gt;=36,INDEX($DD:$DD,$GH463+36),"")</f>
      </c>
      <c r="GD463">
        <f>IF($GI463&gt;=37,INDEX($DD:$DD,$GH463+37),"")</f>
      </c>
      <c r="GE463">
        <f>IF($GI463&gt;=38,INDEX($DD:$DD,$GH463+38),"")</f>
      </c>
      <c r="GF463">
        <f>IF($GI463&gt;=39,INDEX($DD:$DD,$GH463+39),"")</f>
      </c>
      <c r="GG463">
        <f>IF($GI463&gt;=40,INDEX($DD:$DD,$GH463+40),"")</f>
      </c>
      <c r="GH463">
        <f>IFERROR(MATCH($DB463,$DC$2:$DC$148,0)+1,0)</f>
      </c>
      <c r="GI463">
        <f>IFERROR(INDEX($DE$2:$DE$148,MATCH($DB463,$DC$2:$DC$148,0)),0)</f>
      </c>
      <c r="GJ463">
        <f>IFERROR(MATCH($S463,$DF$463:$ES$463,0),0)</f>
      </c>
      <c r="GK463">
        <f>IF($GJ463&gt;0,INDEX($ET$463:$GG$463,$GJ463),"")</f>
      </c>
      <c r="GN463">
        <f>IF($IW463&gt;=1,INDEX($GL:$GL,$IV463+1),"")</f>
      </c>
      <c r="GO463">
        <f>IF($IW463&gt;=2,INDEX($GL:$GL,$IV463+2),"")</f>
      </c>
      <c r="GP463">
        <f>IF($IW463&gt;=3,INDEX($GL:$GL,$IV463+3),"")</f>
      </c>
      <c r="GQ463">
        <f>IF($IW463&gt;=4,INDEX($GL:$GL,$IV463+4),"")</f>
      </c>
      <c r="GR463">
        <f>IF($IW463&gt;=5,INDEX($GL:$GL,$IV463+5),"")</f>
      </c>
      <c r="GS463">
        <f>IF($IW463&gt;=6,INDEX($GL:$GL,$IV463+6),"")</f>
      </c>
      <c r="GT463">
        <f>IF($IW463&gt;=7,INDEX($GL:$GL,$IV463+7),"")</f>
      </c>
      <c r="GU463">
        <f>IF($IW463&gt;=8,INDEX($GL:$GL,$IV463+8),"")</f>
      </c>
      <c r="GV463">
        <f>IF($IW463&gt;=9,INDEX($GL:$GL,$IV463+9),"")</f>
      </c>
      <c r="GW463">
        <f>IF($IW463&gt;=10,INDEX($GL:$GL,$IV463+10),"")</f>
      </c>
      <c r="GX463">
        <f>IF($IW463&gt;=11,INDEX($GL:$GL,$IV463+11),"")</f>
      </c>
      <c r="GY463">
        <f>IF($IW463&gt;=12,INDEX($GL:$GL,$IV463+12),"")</f>
      </c>
      <c r="GZ463">
        <f>IF($IW463&gt;=13,INDEX($GL:$GL,$IV463+13),"")</f>
      </c>
      <c r="HA463">
        <f>IF($IW463&gt;=14,INDEX($GL:$GL,$IV463+14),"")</f>
      </c>
      <c r="HB463">
        <f>IF($IW463&gt;=15,INDEX($GL:$GL,$IV463+15),"")</f>
      </c>
      <c r="HC463">
        <f>IF($IW463&gt;=16,INDEX($GL:$GL,$IV463+16),"")</f>
      </c>
      <c r="HD463">
        <f>IF($IW463&gt;=17,INDEX($GL:$GL,$IV463+17),"")</f>
      </c>
      <c r="HE463">
        <f>IF($IW463&gt;=18,INDEX($GL:$GL,$IV463+18),"")</f>
      </c>
      <c r="HF463">
        <f>IF($IW463&gt;=19,INDEX($GL:$GL,$IV463+19),"")</f>
      </c>
      <c r="HG463">
        <f>IF($IW463&gt;=20,INDEX($GL:$GL,$IV463+20),"")</f>
      </c>
      <c r="HH463">
        <f>IF($IW463&gt;=21,INDEX($GL:$GL,$IV463+21),"")</f>
      </c>
      <c r="HI463">
        <f>IF($IW463&gt;=22,INDEX($GL:$GL,$IV463+22),"")</f>
      </c>
      <c r="HJ463">
        <f>IF($IW463&gt;=23,INDEX($GL:$GL,$IV463+23),"")</f>
      </c>
      <c r="HK463">
        <f>IF($IW463&gt;=24,INDEX($GL:$GL,$IV463+24),"")</f>
      </c>
      <c r="HL463">
        <f>IF($IW463&gt;=25,INDEX($GL:$GL,$IV463+25),"")</f>
      </c>
      <c r="HM463">
        <f>IF($IW463&gt;=26,INDEX($GL:$GL,$IV463+26),"")</f>
      </c>
      <c r="HN463">
        <f>IF($IW463&gt;=27,INDEX($GL:$GL,$IV463+27),"")</f>
      </c>
      <c r="HO463">
        <f>IF($IW463&gt;=28,INDEX($GL:$GL,$IV463+28),"")</f>
      </c>
      <c r="HP463">
        <f>IF($IW463&gt;=29,INDEX($GL:$GL,$IV463+29),"")</f>
      </c>
      <c r="HQ463">
        <f>IF($IW463&gt;=30,INDEX($GL:$GL,$IV463+30),"")</f>
      </c>
      <c r="HR463">
        <f>IF($IW463&gt;=31,INDEX($GL:$GL,$IV463+31),"")</f>
      </c>
      <c r="HS463">
        <f>IF($IW463&gt;=32,INDEX($GL:$GL,$IV463+32),"")</f>
      </c>
      <c r="HT463">
        <f>IF($IW463&gt;=33,INDEX($GL:$GL,$IV463+33),"")</f>
      </c>
      <c r="HU463">
        <f>IF($IW463&gt;=34,INDEX($GL:$GL,$IV463+34),"")</f>
      </c>
      <c r="HV463">
        <f>IF($IW463&gt;=35,INDEX($GL:$GL,$IV463+35),"")</f>
      </c>
      <c r="HW463">
        <f>IF($IW463&gt;=36,INDEX($GL:$GL,$IV463+36),"")</f>
      </c>
      <c r="HX463">
        <f>IF($IW463&gt;=37,INDEX($GL:$GL,$IV463+37),"")</f>
      </c>
      <c r="HY463">
        <f>IF($IW463&gt;=38,INDEX($GL:$GL,$IV463+38),"")</f>
      </c>
      <c r="HZ463">
        <f>IF($IW463&gt;=39,INDEX($GL:$GL,$IV463+39),"")</f>
      </c>
      <c r="IA463">
        <f>IF($IW463&gt;=40,INDEX($GL:$GL,$IV463+40),"")</f>
      </c>
      <c r="IB463">
        <f>IF($IW463&gt;=41,INDEX($GL:$GL,$IV463+41),"")</f>
      </c>
      <c r="IC463">
        <f>IF($IW463&gt;=42,INDEX($GL:$GL,$IV463+42),"")</f>
      </c>
      <c r="ID463">
        <f>IF($IW463&gt;=43,INDEX($GL:$GL,$IV463+43),"")</f>
      </c>
      <c r="IE463">
        <f>IF($IW463&gt;=44,INDEX($GL:$GL,$IV463+44),"")</f>
      </c>
      <c r="IF463">
        <f>IF($IW463&gt;=45,INDEX($GL:$GL,$IV463+45),"")</f>
      </c>
      <c r="IG463">
        <f>IF($IW463&gt;=46,INDEX($GL:$GL,$IV463+46),"")</f>
      </c>
      <c r="IH463">
        <f>IF($IW463&gt;=47,INDEX($GL:$GL,$IV463+47),"")</f>
      </c>
      <c r="II463">
        <f>IF($IW463&gt;=48,INDEX($GL:$GL,$IV463+48),"")</f>
      </c>
      <c r="IJ463">
        <f>IF($IW463&gt;=49,INDEX($GL:$GL,$IV463+49),"")</f>
      </c>
      <c r="IK463">
        <f>IF($IW463&gt;=50,INDEX($GL:$GL,$IV463+50),"")</f>
      </c>
      <c r="IL463">
        <f>IF($IW463&gt;=51,INDEX($GL:$GL,$IV463+51),"")</f>
      </c>
      <c r="IM463">
        <f>IF($IW463&gt;=52,INDEX($GL:$GL,$IV463+52),"")</f>
      </c>
      <c r="IN463">
        <f>IF($IW463&gt;=53,INDEX($GL:$GL,$IV463+53),"")</f>
      </c>
      <c r="IO463">
        <f>IF($IW463&gt;=54,INDEX($GL:$GL,$IV463+54),"")</f>
      </c>
      <c r="IP463">
        <f>IF($IW463&gt;=55,INDEX($GL:$GL,$IV463+55),"")</f>
      </c>
      <c r="IQ463">
        <f>IF($IW463&gt;=56,INDEX($GL:$GL,$IV463+56),"")</f>
      </c>
      <c r="IR463">
        <f>IF($IW463&gt;=57,INDEX($GL:$GL,$IV463+57),"")</f>
      </c>
      <c r="IS463">
        <f>IF($IW463&gt;=58,INDEX($GL:$GL,$IV463+58),"")</f>
      </c>
      <c r="IT463">
        <f>IF($IW463&gt;=59,INDEX($GL:$GL,$IV463+59),"")</f>
      </c>
      <c r="IU463">
        <f>IF($IW463&gt;=60,INDEX($GL:$GL,$IV463+60),"")</f>
      </c>
      <c r="IV463">
        <f>IFERROR(MATCH($GK463,$GL$2:$GL$324,0)+1,0)</f>
      </c>
      <c r="IW463">
        <f>IFERROR(INDEX($GM$2:$GM$324,MATCH($GK463,$GL$2:$GL$324,0)),0)</f>
      </c>
      <c r="IX463" t="s">
        <v>34</v>
      </c>
      <c r="IY463" t="s">
        <v>34</v>
      </c>
    </row>
    <row r="464" spans="1:259" x14ac:dyDescent="0.25">
      <c r="K464">
        <f>IF(OR($N464="",$J464=""),"",IFERROR($N464/$J464,0))</f>
      </c>
      <c r="L464">
        <f>IF($N464="","",
SUM($M464,$O464,$T464,$P464,$R464)*
(1-IF($U464="",0,VALUE($U464)/100)))</f>
      </c>
      <c r="M464">
        <f>IF($N464="","",$N464)</f>
      </c>
      <c r="O464">
        <f>IF($N464="","",
IF($H464="","",
IF(ISNUMBER(SEARCH("exempt",LOWER($H464))),0,
$N464*(VALUE(SUBSTITUTE($H464,"%",""))/100))))</f>
      </c>
      <c r="V464">
        <f>IFERROR(IF(FIND(" - ",$E464)&gt;0,MID($E464,FIND(" - ",$E464)+3,LEN($E464)),""),"")</f>
      </c>
      <c r="AE464" t="s">
        <v>1045</v>
      </c>
      <c r="AJ464">
        <f>IFERROR(LEFT($E464,FIND(" - ",$E464)-1),$E464)</f>
      </c>
      <c r="AM464">
        <f>IF($CB464&gt;=1,INDEX($AK:$AK,$CA464+1),"")</f>
      </c>
      <c r="AN464">
        <f>IF($CB464&gt;=2,INDEX($AK:$AK,$CA464+2),"")</f>
      </c>
      <c r="AO464">
        <f>IF($CB464&gt;=3,INDEX($AK:$AK,$CA464+3),"")</f>
      </c>
      <c r="AP464">
        <f>IF($CB464&gt;=4,INDEX($AK:$AK,$CA464+4),"")</f>
      </c>
      <c r="AQ464">
        <f>IF($CB464&gt;=5,INDEX($AK:$AK,$CA464+5),"")</f>
      </c>
      <c r="AR464">
        <f>IF($CB464&gt;=6,INDEX($AK:$AK,$CA464+6),"")</f>
      </c>
      <c r="AS464">
        <f>IF($CB464&gt;=7,INDEX($AK:$AK,$CA464+7),"")</f>
      </c>
      <c r="AT464">
        <f>IF($CB464&gt;=8,INDEX($AK:$AK,$CA464+8),"")</f>
      </c>
      <c r="AU464">
        <f>IF($CB464&gt;=9,INDEX($AK:$AK,$CA464+9),"")</f>
      </c>
      <c r="AV464">
        <f>IF($CB464&gt;=10,INDEX($AK:$AK,$CA464+10),"")</f>
      </c>
      <c r="AW464">
        <f>IF($CB464&gt;=11,INDEX($AK:$AK,$CA464+11),"")</f>
      </c>
      <c r="AX464">
        <f>IF($CB464&gt;=12,INDEX($AK:$AK,$CA464+12),"")</f>
      </c>
      <c r="AY464">
        <f>IF($CB464&gt;=13,INDEX($AK:$AK,$CA464+13),"")</f>
      </c>
      <c r="AZ464">
        <f>IF($CB464&gt;=14,INDEX($AK:$AK,$CA464+14),"")</f>
      </c>
      <c r="BA464">
        <f>IF($CB464&gt;=15,INDEX($AK:$AK,$CA464+15),"")</f>
      </c>
      <c r="BB464">
        <f>IF($CB464&gt;=16,INDEX($AK:$AK,$CA464+16),"")</f>
      </c>
      <c r="BC464">
        <f>IF($CB464&gt;=17,INDEX($AK:$AK,$CA464+17),"")</f>
      </c>
      <c r="BD464">
        <f>IF($CB464&gt;=18,INDEX($AK:$AK,$CA464+18),"")</f>
      </c>
      <c r="BE464">
        <f>IF($CB464&gt;=19,INDEX($AK:$AK,$CA464+19),"")</f>
      </c>
      <c r="BF464">
        <f>IF($CB464&gt;=20,INDEX($AK:$AK,$CA464+20),"")</f>
      </c>
      <c r="BG464">
        <f>IF($CB464&gt;=21,INDEX($AK:$AK,$CA464+21),"")</f>
      </c>
      <c r="BH464">
        <f>IF($CB464&gt;=22,INDEX($AK:$AK,$CA464+22),"")</f>
      </c>
      <c r="BI464">
        <f>IF($CB464&gt;=23,INDEX($AK:$AK,$CA464+23),"")</f>
      </c>
      <c r="BJ464">
        <f>IF($CB464&gt;=24,INDEX($AK:$AK,$CA464+24),"")</f>
      </c>
      <c r="BK464">
        <f>IF($CB464&gt;=25,INDEX($AK:$AK,$CA464+25),"")</f>
      </c>
      <c r="BL464">
        <f>IF($CB464&gt;=26,INDEX($AK:$AK,$CA464+26),"")</f>
      </c>
      <c r="BM464">
        <f>IF($CB464&gt;=27,INDEX($AK:$AK,$CA464+27),"")</f>
      </c>
      <c r="BN464">
        <f>IF($CB464&gt;=28,INDEX($AK:$AK,$CA464+28),"")</f>
      </c>
      <c r="BO464">
        <f>IF($CB464&gt;=29,INDEX($AK:$AK,$CA464+29),"")</f>
      </c>
      <c r="BP464">
        <f>IF($CB464&gt;=30,INDEX($AK:$AK,$CA464+30),"")</f>
      </c>
      <c r="BQ464">
        <f>IF($CB464&gt;=31,INDEX($AK:$AK,$CA464+31),"")</f>
      </c>
      <c r="BR464">
        <f>IF($CB464&gt;=32,INDEX($AK:$AK,$CA464+32),"")</f>
      </c>
      <c r="BS464">
        <f>IF($CB464&gt;=33,INDEX($AK:$AK,$CA464+33),"")</f>
      </c>
      <c r="BT464">
        <f>IF($CB464&gt;=34,INDEX($AK:$AK,$CA464+34),"")</f>
      </c>
      <c r="BU464">
        <f>IF($CB464&gt;=35,INDEX($AK:$AK,$CA464+35),"")</f>
      </c>
      <c r="BV464">
        <f>IF($CB464&gt;=36,INDEX($AK:$AK,$CA464+36),"")</f>
      </c>
      <c r="BW464">
        <f>IF($CB464&gt;=37,INDEX($AK:$AK,$CA464+37),"")</f>
      </c>
      <c r="BX464">
        <f>IF($CB464&gt;=38,INDEX($AK:$AK,$CA464+38),"")</f>
      </c>
      <c r="BY464">
        <f>IF($CB464&gt;=39,INDEX($AK:$AK,$CA464+39),"")</f>
      </c>
      <c r="BZ464">
        <f>IF($CB464&gt;=40,INDEX($AK:$AK,$CA464+40),"")</f>
      </c>
      <c r="CA464">
        <f>IFERROR(MATCH($AJ464,$AK$2:$AK$134,0)+1,0)</f>
      </c>
      <c r="CB464">
        <f>IFERROR(INDEX($AL$2:$AL$134,MATCH($AJ464,$AK$2:$AK$134,0)),0)</f>
      </c>
      <c r="CC464">
        <f>IFERROR(LEFT($F464,FIND(" - ",$F464)-1),$F464)</f>
      </c>
      <c r="CF464">
        <f>IF($DA464&gt;=1,INDEX($CD:$CD,$CZ464+1),"")</f>
      </c>
      <c r="CG464">
        <f>IF($DA464&gt;=2,INDEX($CD:$CD,$CZ464+2),"")</f>
      </c>
      <c r="CH464">
        <f>IF($DA464&gt;=3,INDEX($CD:$CD,$CZ464+3),"")</f>
      </c>
      <c r="CI464">
        <f>IF($DA464&gt;=4,INDEX($CD:$CD,$CZ464+4),"")</f>
      </c>
      <c r="CJ464">
        <f>IF($DA464&gt;=5,INDEX($CD:$CD,$CZ464+5),"")</f>
      </c>
      <c r="CK464">
        <f>IF($DA464&gt;=6,INDEX($CD:$CD,$CZ464+6),"")</f>
      </c>
      <c r="CL464">
        <f>IF($DA464&gt;=7,INDEX($CD:$CD,$CZ464+7),"")</f>
      </c>
      <c r="CM464">
        <f>IF($DA464&gt;=8,INDEX($CD:$CD,$CZ464+8),"")</f>
      </c>
      <c r="CN464">
        <f>IF($DA464&gt;=9,INDEX($CD:$CD,$CZ464+9),"")</f>
      </c>
      <c r="CO464">
        <f>IF($DA464&gt;=10,INDEX($CD:$CD,$CZ464+10),"")</f>
      </c>
      <c r="CP464">
        <f>IF($DA464&gt;=11,INDEX($CD:$CD,$CZ464+11),"")</f>
      </c>
      <c r="CQ464">
        <f>IF($DA464&gt;=12,INDEX($CD:$CD,$CZ464+12),"")</f>
      </c>
      <c r="CR464">
        <f>IF($DA464&gt;=13,INDEX($CD:$CD,$CZ464+13),"")</f>
      </c>
      <c r="CS464">
        <f>IF($DA464&gt;=14,INDEX($CD:$CD,$CZ464+14),"")</f>
      </c>
      <c r="CT464">
        <f>IF($DA464&gt;=15,INDEX($CD:$CD,$CZ464+15),"")</f>
      </c>
      <c r="CU464">
        <f>IF($DA464&gt;=16,INDEX($CD:$CD,$CZ464+16),"")</f>
      </c>
      <c r="CV464">
        <f>IF($DA464&gt;=17,INDEX($CD:$CD,$CZ464+17),"")</f>
      </c>
      <c r="CW464">
        <f>IF($DA464&gt;=18,INDEX($CD:$CD,$CZ464+18),"")</f>
      </c>
      <c r="CX464">
        <f>IF($DA464&gt;=19,INDEX($CD:$CD,$CZ464+19),"")</f>
      </c>
      <c r="CY464">
        <f>IF($DA464&gt;=20,INDEX($CD:$CD,$CZ464+20),"")</f>
      </c>
      <c r="CZ464">
        <f>IFERROR(MATCH($CC464,$CD$2:$CD$263,0)+1,0)</f>
      </c>
      <c r="DA464">
        <f>IFERROR(INDEX($CE$2:$CE$263,MATCH($CC464,$CD$2:$CD$263,0)),0)</f>
      </c>
      <c r="DB464">
        <f>IFERROR(INDEX($AI:$AI,MATCH($H464,$AH:$AH,0))&amp;"","")</f>
      </c>
      <c r="DF464">
        <f>IF($GI464&gt;=1,INDEX($DC:$DC,$GH464+1),"")</f>
      </c>
      <c r="DG464">
        <f>IF($GI464&gt;=2,INDEX($DC:$DC,$GH464+2),"")</f>
      </c>
      <c r="DH464">
        <f>IF($GI464&gt;=3,INDEX($DC:$DC,$GH464+3),"")</f>
      </c>
      <c r="DI464">
        <f>IF($GI464&gt;=4,INDEX($DC:$DC,$GH464+4),"")</f>
      </c>
      <c r="DJ464">
        <f>IF($GI464&gt;=5,INDEX($DC:$DC,$GH464+5),"")</f>
      </c>
      <c r="DK464">
        <f>IF($GI464&gt;=6,INDEX($DC:$DC,$GH464+6),"")</f>
      </c>
      <c r="DL464">
        <f>IF($GI464&gt;=7,INDEX($DC:$DC,$GH464+7),"")</f>
      </c>
      <c r="DM464">
        <f>IF($GI464&gt;=8,INDEX($DC:$DC,$GH464+8),"")</f>
      </c>
      <c r="DN464">
        <f>IF($GI464&gt;=9,INDEX($DC:$DC,$GH464+9),"")</f>
      </c>
      <c r="DO464">
        <f>IF($GI464&gt;=10,INDEX($DC:$DC,$GH464+10),"")</f>
      </c>
      <c r="DP464">
        <f>IF($GI464&gt;=11,INDEX($DC:$DC,$GH464+11),"")</f>
      </c>
      <c r="DQ464">
        <f>IF($GI464&gt;=12,INDEX($DC:$DC,$GH464+12),"")</f>
      </c>
      <c r="DR464">
        <f>IF($GI464&gt;=13,INDEX($DC:$DC,$GH464+13),"")</f>
      </c>
      <c r="DS464">
        <f>IF($GI464&gt;=14,INDEX($DC:$DC,$GH464+14),"")</f>
      </c>
      <c r="DT464">
        <f>IF($GI464&gt;=15,INDEX($DC:$DC,$GH464+15),"")</f>
      </c>
      <c r="DU464">
        <f>IF($GI464&gt;=16,INDEX($DC:$DC,$GH464+16),"")</f>
      </c>
      <c r="DV464">
        <f>IF($GI464&gt;=17,INDEX($DC:$DC,$GH464+17),"")</f>
      </c>
      <c r="DW464">
        <f>IF($GI464&gt;=18,INDEX($DC:$DC,$GH464+18),"")</f>
      </c>
      <c r="DX464">
        <f>IF($GI464&gt;=19,INDEX($DC:$DC,$GH464+19),"")</f>
      </c>
      <c r="DY464">
        <f>IF($GI464&gt;=20,INDEX($DC:$DC,$GH464+20),"")</f>
      </c>
      <c r="DZ464">
        <f>IF($GI464&gt;=21,INDEX($DC:$DC,$GH464+21),"")</f>
      </c>
      <c r="EA464">
        <f>IF($GI464&gt;=22,INDEX($DC:$DC,$GH464+22),"")</f>
      </c>
      <c r="EB464">
        <f>IF($GI464&gt;=23,INDEX($DC:$DC,$GH464+23),"")</f>
      </c>
      <c r="EC464">
        <f>IF($GI464&gt;=24,INDEX($DC:$DC,$GH464+24),"")</f>
      </c>
      <c r="ED464">
        <f>IF($GI464&gt;=25,INDEX($DC:$DC,$GH464+25),"")</f>
      </c>
      <c r="EE464">
        <f>IF($GI464&gt;=26,INDEX($DC:$DC,$GH464+26),"")</f>
      </c>
      <c r="EF464">
        <f>IF($GI464&gt;=27,INDEX($DC:$DC,$GH464+27),"")</f>
      </c>
      <c r="EG464">
        <f>IF($GI464&gt;=28,INDEX($DC:$DC,$GH464+28),"")</f>
      </c>
      <c r="EH464">
        <f>IF($GI464&gt;=29,INDEX($DC:$DC,$GH464+29),"")</f>
      </c>
      <c r="EI464">
        <f>IF($GI464&gt;=30,INDEX($DC:$DC,$GH464+30),"")</f>
      </c>
      <c r="EJ464">
        <f>IF($GI464&gt;=31,INDEX($DC:$DC,$GH464+31),"")</f>
      </c>
      <c r="EK464">
        <f>IF($GI464&gt;=32,INDEX($DC:$DC,$GH464+32),"")</f>
      </c>
      <c r="EL464">
        <f>IF($GI464&gt;=33,INDEX($DC:$DC,$GH464+33),"")</f>
      </c>
      <c r="EM464">
        <f>IF($GI464&gt;=34,INDEX($DC:$DC,$GH464+34),"")</f>
      </c>
      <c r="EN464">
        <f>IF($GI464&gt;=35,INDEX($DC:$DC,$GH464+35),"")</f>
      </c>
      <c r="EO464">
        <f>IF($GI464&gt;=36,INDEX($DC:$DC,$GH464+36),"")</f>
      </c>
      <c r="EP464">
        <f>IF($GI464&gt;=37,INDEX($DC:$DC,$GH464+37),"")</f>
      </c>
      <c r="EQ464">
        <f>IF($GI464&gt;=38,INDEX($DC:$DC,$GH464+38),"")</f>
      </c>
      <c r="ER464">
        <f>IF($GI464&gt;=39,INDEX($DC:$DC,$GH464+39),"")</f>
      </c>
      <c r="ES464">
        <f>IF($GI464&gt;=40,INDEX($DC:$DC,$GH464+40),"")</f>
      </c>
      <c r="ET464">
        <f>IF($GI464&gt;=1,INDEX($DD:$DD,$GH464+1),"")</f>
      </c>
      <c r="EU464">
        <f>IF($GI464&gt;=2,INDEX($DD:$DD,$GH464+2),"")</f>
      </c>
      <c r="EV464">
        <f>IF($GI464&gt;=3,INDEX($DD:$DD,$GH464+3),"")</f>
      </c>
      <c r="EW464">
        <f>IF($GI464&gt;=4,INDEX($DD:$DD,$GH464+4),"")</f>
      </c>
      <c r="EX464">
        <f>IF($GI464&gt;=5,INDEX($DD:$DD,$GH464+5),"")</f>
      </c>
      <c r="EY464">
        <f>IF($GI464&gt;=6,INDEX($DD:$DD,$GH464+6),"")</f>
      </c>
      <c r="EZ464">
        <f>IF($GI464&gt;=7,INDEX($DD:$DD,$GH464+7),"")</f>
      </c>
      <c r="FA464">
        <f>IF($GI464&gt;=8,INDEX($DD:$DD,$GH464+8),"")</f>
      </c>
      <c r="FB464">
        <f>IF($GI464&gt;=9,INDEX($DD:$DD,$GH464+9),"")</f>
      </c>
      <c r="FC464">
        <f>IF($GI464&gt;=10,INDEX($DD:$DD,$GH464+10),"")</f>
      </c>
      <c r="FD464">
        <f>IF($GI464&gt;=11,INDEX($DD:$DD,$GH464+11),"")</f>
      </c>
      <c r="FE464">
        <f>IF($GI464&gt;=12,INDEX($DD:$DD,$GH464+12),"")</f>
      </c>
      <c r="FF464">
        <f>IF($GI464&gt;=13,INDEX($DD:$DD,$GH464+13),"")</f>
      </c>
      <c r="FG464">
        <f>IF($GI464&gt;=14,INDEX($DD:$DD,$GH464+14),"")</f>
      </c>
      <c r="FH464">
        <f>IF($GI464&gt;=15,INDEX($DD:$DD,$GH464+15),"")</f>
      </c>
      <c r="FI464">
        <f>IF($GI464&gt;=16,INDEX($DD:$DD,$GH464+16),"")</f>
      </c>
      <c r="FJ464">
        <f>IF($GI464&gt;=17,INDEX($DD:$DD,$GH464+17),"")</f>
      </c>
      <c r="FK464">
        <f>IF($GI464&gt;=18,INDEX($DD:$DD,$GH464+18),"")</f>
      </c>
      <c r="FL464">
        <f>IF($GI464&gt;=19,INDEX($DD:$DD,$GH464+19),"")</f>
      </c>
      <c r="FM464">
        <f>IF($GI464&gt;=20,INDEX($DD:$DD,$GH464+20),"")</f>
      </c>
      <c r="FN464">
        <f>IF($GI464&gt;=21,INDEX($DD:$DD,$GH464+21),"")</f>
      </c>
      <c r="FO464">
        <f>IF($GI464&gt;=22,INDEX($DD:$DD,$GH464+22),"")</f>
      </c>
      <c r="FP464">
        <f>IF($GI464&gt;=23,INDEX($DD:$DD,$GH464+23),"")</f>
      </c>
      <c r="FQ464">
        <f>IF($GI464&gt;=24,INDEX($DD:$DD,$GH464+24),"")</f>
      </c>
      <c r="FR464">
        <f>IF($GI464&gt;=25,INDEX($DD:$DD,$GH464+25),"")</f>
      </c>
      <c r="FS464">
        <f>IF($GI464&gt;=26,INDEX($DD:$DD,$GH464+26),"")</f>
      </c>
      <c r="FT464">
        <f>IF($GI464&gt;=27,INDEX($DD:$DD,$GH464+27),"")</f>
      </c>
      <c r="FU464">
        <f>IF($GI464&gt;=28,INDEX($DD:$DD,$GH464+28),"")</f>
      </c>
      <c r="FV464">
        <f>IF($GI464&gt;=29,INDEX($DD:$DD,$GH464+29),"")</f>
      </c>
      <c r="FW464">
        <f>IF($GI464&gt;=30,INDEX($DD:$DD,$GH464+30),"")</f>
      </c>
      <c r="FX464">
        <f>IF($GI464&gt;=31,INDEX($DD:$DD,$GH464+31),"")</f>
      </c>
      <c r="FY464">
        <f>IF($GI464&gt;=32,INDEX($DD:$DD,$GH464+32),"")</f>
      </c>
      <c r="FZ464">
        <f>IF($GI464&gt;=33,INDEX($DD:$DD,$GH464+33),"")</f>
      </c>
      <c r="GA464">
        <f>IF($GI464&gt;=34,INDEX($DD:$DD,$GH464+34),"")</f>
      </c>
      <c r="GB464">
        <f>IF($GI464&gt;=35,INDEX($DD:$DD,$GH464+35),"")</f>
      </c>
      <c r="GC464">
        <f>IF($GI464&gt;=36,INDEX($DD:$DD,$GH464+36),"")</f>
      </c>
      <c r="GD464">
        <f>IF($GI464&gt;=37,INDEX($DD:$DD,$GH464+37),"")</f>
      </c>
      <c r="GE464">
        <f>IF($GI464&gt;=38,INDEX($DD:$DD,$GH464+38),"")</f>
      </c>
      <c r="GF464">
        <f>IF($GI464&gt;=39,INDEX($DD:$DD,$GH464+39),"")</f>
      </c>
      <c r="GG464">
        <f>IF($GI464&gt;=40,INDEX($DD:$DD,$GH464+40),"")</f>
      </c>
      <c r="GH464">
        <f>IFERROR(MATCH($DB464,$DC$2:$DC$148,0)+1,0)</f>
      </c>
      <c r="GI464">
        <f>IFERROR(INDEX($DE$2:$DE$148,MATCH($DB464,$DC$2:$DC$148,0)),0)</f>
      </c>
      <c r="GJ464">
        <f>IFERROR(MATCH($S464,$DF$464:$ES$464,0),0)</f>
      </c>
      <c r="GK464">
        <f>IF($GJ464&gt;0,INDEX($ET$464:$GG$464,$GJ464),"")</f>
      </c>
      <c r="GN464">
        <f>IF($IW464&gt;=1,INDEX($GL:$GL,$IV464+1),"")</f>
      </c>
      <c r="GO464">
        <f>IF($IW464&gt;=2,INDEX($GL:$GL,$IV464+2),"")</f>
      </c>
      <c r="GP464">
        <f>IF($IW464&gt;=3,INDEX($GL:$GL,$IV464+3),"")</f>
      </c>
      <c r="GQ464">
        <f>IF($IW464&gt;=4,INDEX($GL:$GL,$IV464+4),"")</f>
      </c>
      <c r="GR464">
        <f>IF($IW464&gt;=5,INDEX($GL:$GL,$IV464+5),"")</f>
      </c>
      <c r="GS464">
        <f>IF($IW464&gt;=6,INDEX($GL:$GL,$IV464+6),"")</f>
      </c>
      <c r="GT464">
        <f>IF($IW464&gt;=7,INDEX($GL:$GL,$IV464+7),"")</f>
      </c>
      <c r="GU464">
        <f>IF($IW464&gt;=8,INDEX($GL:$GL,$IV464+8),"")</f>
      </c>
      <c r="GV464">
        <f>IF($IW464&gt;=9,INDEX($GL:$GL,$IV464+9),"")</f>
      </c>
      <c r="GW464">
        <f>IF($IW464&gt;=10,INDEX($GL:$GL,$IV464+10),"")</f>
      </c>
      <c r="GX464">
        <f>IF($IW464&gt;=11,INDEX($GL:$GL,$IV464+11),"")</f>
      </c>
      <c r="GY464">
        <f>IF($IW464&gt;=12,INDEX($GL:$GL,$IV464+12),"")</f>
      </c>
      <c r="GZ464">
        <f>IF($IW464&gt;=13,INDEX($GL:$GL,$IV464+13),"")</f>
      </c>
      <c r="HA464">
        <f>IF($IW464&gt;=14,INDEX($GL:$GL,$IV464+14),"")</f>
      </c>
      <c r="HB464">
        <f>IF($IW464&gt;=15,INDEX($GL:$GL,$IV464+15),"")</f>
      </c>
      <c r="HC464">
        <f>IF($IW464&gt;=16,INDEX($GL:$GL,$IV464+16),"")</f>
      </c>
      <c r="HD464">
        <f>IF($IW464&gt;=17,INDEX($GL:$GL,$IV464+17),"")</f>
      </c>
      <c r="HE464">
        <f>IF($IW464&gt;=18,INDEX($GL:$GL,$IV464+18),"")</f>
      </c>
      <c r="HF464">
        <f>IF($IW464&gt;=19,INDEX($GL:$GL,$IV464+19),"")</f>
      </c>
      <c r="HG464">
        <f>IF($IW464&gt;=20,INDEX($GL:$GL,$IV464+20),"")</f>
      </c>
      <c r="HH464">
        <f>IF($IW464&gt;=21,INDEX($GL:$GL,$IV464+21),"")</f>
      </c>
      <c r="HI464">
        <f>IF($IW464&gt;=22,INDEX($GL:$GL,$IV464+22),"")</f>
      </c>
      <c r="HJ464">
        <f>IF($IW464&gt;=23,INDEX($GL:$GL,$IV464+23),"")</f>
      </c>
      <c r="HK464">
        <f>IF($IW464&gt;=24,INDEX($GL:$GL,$IV464+24),"")</f>
      </c>
      <c r="HL464">
        <f>IF($IW464&gt;=25,INDEX($GL:$GL,$IV464+25),"")</f>
      </c>
      <c r="HM464">
        <f>IF($IW464&gt;=26,INDEX($GL:$GL,$IV464+26),"")</f>
      </c>
      <c r="HN464">
        <f>IF($IW464&gt;=27,INDEX($GL:$GL,$IV464+27),"")</f>
      </c>
      <c r="HO464">
        <f>IF($IW464&gt;=28,INDEX($GL:$GL,$IV464+28),"")</f>
      </c>
      <c r="HP464">
        <f>IF($IW464&gt;=29,INDEX($GL:$GL,$IV464+29),"")</f>
      </c>
      <c r="HQ464">
        <f>IF($IW464&gt;=30,INDEX($GL:$GL,$IV464+30),"")</f>
      </c>
      <c r="HR464">
        <f>IF($IW464&gt;=31,INDEX($GL:$GL,$IV464+31),"")</f>
      </c>
      <c r="HS464">
        <f>IF($IW464&gt;=32,INDEX($GL:$GL,$IV464+32),"")</f>
      </c>
      <c r="HT464">
        <f>IF($IW464&gt;=33,INDEX($GL:$GL,$IV464+33),"")</f>
      </c>
      <c r="HU464">
        <f>IF($IW464&gt;=34,INDEX($GL:$GL,$IV464+34),"")</f>
      </c>
      <c r="HV464">
        <f>IF($IW464&gt;=35,INDEX($GL:$GL,$IV464+35),"")</f>
      </c>
      <c r="HW464">
        <f>IF($IW464&gt;=36,INDEX($GL:$GL,$IV464+36),"")</f>
      </c>
      <c r="HX464">
        <f>IF($IW464&gt;=37,INDEX($GL:$GL,$IV464+37),"")</f>
      </c>
      <c r="HY464">
        <f>IF($IW464&gt;=38,INDEX($GL:$GL,$IV464+38),"")</f>
      </c>
      <c r="HZ464">
        <f>IF($IW464&gt;=39,INDEX($GL:$GL,$IV464+39),"")</f>
      </c>
      <c r="IA464">
        <f>IF($IW464&gt;=40,INDEX($GL:$GL,$IV464+40),"")</f>
      </c>
      <c r="IB464">
        <f>IF($IW464&gt;=41,INDEX($GL:$GL,$IV464+41),"")</f>
      </c>
      <c r="IC464">
        <f>IF($IW464&gt;=42,INDEX($GL:$GL,$IV464+42),"")</f>
      </c>
      <c r="ID464">
        <f>IF($IW464&gt;=43,INDEX($GL:$GL,$IV464+43),"")</f>
      </c>
      <c r="IE464">
        <f>IF($IW464&gt;=44,INDEX($GL:$GL,$IV464+44),"")</f>
      </c>
      <c r="IF464">
        <f>IF($IW464&gt;=45,INDEX($GL:$GL,$IV464+45),"")</f>
      </c>
      <c r="IG464">
        <f>IF($IW464&gt;=46,INDEX($GL:$GL,$IV464+46),"")</f>
      </c>
      <c r="IH464">
        <f>IF($IW464&gt;=47,INDEX($GL:$GL,$IV464+47),"")</f>
      </c>
      <c r="II464">
        <f>IF($IW464&gt;=48,INDEX($GL:$GL,$IV464+48),"")</f>
      </c>
      <c r="IJ464">
        <f>IF($IW464&gt;=49,INDEX($GL:$GL,$IV464+49),"")</f>
      </c>
      <c r="IK464">
        <f>IF($IW464&gt;=50,INDEX($GL:$GL,$IV464+50),"")</f>
      </c>
      <c r="IL464">
        <f>IF($IW464&gt;=51,INDEX($GL:$GL,$IV464+51),"")</f>
      </c>
      <c r="IM464">
        <f>IF($IW464&gt;=52,INDEX($GL:$GL,$IV464+52),"")</f>
      </c>
      <c r="IN464">
        <f>IF($IW464&gt;=53,INDEX($GL:$GL,$IV464+53),"")</f>
      </c>
      <c r="IO464">
        <f>IF($IW464&gt;=54,INDEX($GL:$GL,$IV464+54),"")</f>
      </c>
      <c r="IP464">
        <f>IF($IW464&gt;=55,INDEX($GL:$GL,$IV464+55),"")</f>
      </c>
      <c r="IQ464">
        <f>IF($IW464&gt;=56,INDEX($GL:$GL,$IV464+56),"")</f>
      </c>
      <c r="IR464">
        <f>IF($IW464&gt;=57,INDEX($GL:$GL,$IV464+57),"")</f>
      </c>
      <c r="IS464">
        <f>IF($IW464&gt;=58,INDEX($GL:$GL,$IV464+58),"")</f>
      </c>
      <c r="IT464">
        <f>IF($IW464&gt;=59,INDEX($GL:$GL,$IV464+59),"")</f>
      </c>
      <c r="IU464">
        <f>IF($IW464&gt;=60,INDEX($GL:$GL,$IV464+60),"")</f>
      </c>
      <c r="IV464">
        <f>IFERROR(MATCH($GK464,$GL$2:$GL$324,0)+1,0)</f>
      </c>
      <c r="IW464">
        <f>IFERROR(INDEX($GM$2:$GM$324,MATCH($GK464,$GL$2:$GL$324,0)),0)</f>
      </c>
      <c r="IX464" t="s">
        <v>34</v>
      </c>
      <c r="IY464" t="s">
        <v>34</v>
      </c>
    </row>
    <row r="465" spans="1:259" x14ac:dyDescent="0.25">
      <c r="K465">
        <f>IF(OR($N465="",$J465=""),"",IFERROR($N465/$J465,0))</f>
      </c>
      <c r="L465">
        <f>IF($N465="","",
SUM($M465,$O465,$T465,$P465,$R465)*
(1-IF($U465="",0,VALUE($U465)/100)))</f>
      </c>
      <c r="M465">
        <f>IF($N465="","",$N465)</f>
      </c>
      <c r="O465">
        <f>IF($N465="","",
IF($H465="","",
IF(ISNUMBER(SEARCH("exempt",LOWER($H465))),0,
$N465*(VALUE(SUBSTITUTE($H465,"%",""))/100))))</f>
      </c>
      <c r="V465">
        <f>IFERROR(IF(FIND(" - ",$E465)&gt;0,MID($E465,FIND(" - ",$E465)+3,LEN($E465)),""),"")</f>
      </c>
      <c r="AE465" t="s">
        <v>1046</v>
      </c>
      <c r="AJ465">
        <f>IFERROR(LEFT($E465,FIND(" - ",$E465)-1),$E465)</f>
      </c>
      <c r="AM465">
        <f>IF($CB465&gt;=1,INDEX($AK:$AK,$CA465+1),"")</f>
      </c>
      <c r="AN465">
        <f>IF($CB465&gt;=2,INDEX($AK:$AK,$CA465+2),"")</f>
      </c>
      <c r="AO465">
        <f>IF($CB465&gt;=3,INDEX($AK:$AK,$CA465+3),"")</f>
      </c>
      <c r="AP465">
        <f>IF($CB465&gt;=4,INDEX($AK:$AK,$CA465+4),"")</f>
      </c>
      <c r="AQ465">
        <f>IF($CB465&gt;=5,INDEX($AK:$AK,$CA465+5),"")</f>
      </c>
      <c r="AR465">
        <f>IF($CB465&gt;=6,INDEX($AK:$AK,$CA465+6),"")</f>
      </c>
      <c r="AS465">
        <f>IF($CB465&gt;=7,INDEX($AK:$AK,$CA465+7),"")</f>
      </c>
      <c r="AT465">
        <f>IF($CB465&gt;=8,INDEX($AK:$AK,$CA465+8),"")</f>
      </c>
      <c r="AU465">
        <f>IF($CB465&gt;=9,INDEX($AK:$AK,$CA465+9),"")</f>
      </c>
      <c r="AV465">
        <f>IF($CB465&gt;=10,INDEX($AK:$AK,$CA465+10),"")</f>
      </c>
      <c r="AW465">
        <f>IF($CB465&gt;=11,INDEX($AK:$AK,$CA465+11),"")</f>
      </c>
      <c r="AX465">
        <f>IF($CB465&gt;=12,INDEX($AK:$AK,$CA465+12),"")</f>
      </c>
      <c r="AY465">
        <f>IF($CB465&gt;=13,INDEX($AK:$AK,$CA465+13),"")</f>
      </c>
      <c r="AZ465">
        <f>IF($CB465&gt;=14,INDEX($AK:$AK,$CA465+14),"")</f>
      </c>
      <c r="BA465">
        <f>IF($CB465&gt;=15,INDEX($AK:$AK,$CA465+15),"")</f>
      </c>
      <c r="BB465">
        <f>IF($CB465&gt;=16,INDEX($AK:$AK,$CA465+16),"")</f>
      </c>
      <c r="BC465">
        <f>IF($CB465&gt;=17,INDEX($AK:$AK,$CA465+17),"")</f>
      </c>
      <c r="BD465">
        <f>IF($CB465&gt;=18,INDEX($AK:$AK,$CA465+18),"")</f>
      </c>
      <c r="BE465">
        <f>IF($CB465&gt;=19,INDEX($AK:$AK,$CA465+19),"")</f>
      </c>
      <c r="BF465">
        <f>IF($CB465&gt;=20,INDEX($AK:$AK,$CA465+20),"")</f>
      </c>
      <c r="BG465">
        <f>IF($CB465&gt;=21,INDEX($AK:$AK,$CA465+21),"")</f>
      </c>
      <c r="BH465">
        <f>IF($CB465&gt;=22,INDEX($AK:$AK,$CA465+22),"")</f>
      </c>
      <c r="BI465">
        <f>IF($CB465&gt;=23,INDEX($AK:$AK,$CA465+23),"")</f>
      </c>
      <c r="BJ465">
        <f>IF($CB465&gt;=24,INDEX($AK:$AK,$CA465+24),"")</f>
      </c>
      <c r="BK465">
        <f>IF($CB465&gt;=25,INDEX($AK:$AK,$CA465+25),"")</f>
      </c>
      <c r="BL465">
        <f>IF($CB465&gt;=26,INDEX($AK:$AK,$CA465+26),"")</f>
      </c>
      <c r="BM465">
        <f>IF($CB465&gt;=27,INDEX($AK:$AK,$CA465+27),"")</f>
      </c>
      <c r="BN465">
        <f>IF($CB465&gt;=28,INDEX($AK:$AK,$CA465+28),"")</f>
      </c>
      <c r="BO465">
        <f>IF($CB465&gt;=29,INDEX($AK:$AK,$CA465+29),"")</f>
      </c>
      <c r="BP465">
        <f>IF($CB465&gt;=30,INDEX($AK:$AK,$CA465+30),"")</f>
      </c>
      <c r="BQ465">
        <f>IF($CB465&gt;=31,INDEX($AK:$AK,$CA465+31),"")</f>
      </c>
      <c r="BR465">
        <f>IF($CB465&gt;=32,INDEX($AK:$AK,$CA465+32),"")</f>
      </c>
      <c r="BS465">
        <f>IF($CB465&gt;=33,INDEX($AK:$AK,$CA465+33),"")</f>
      </c>
      <c r="BT465">
        <f>IF($CB465&gt;=34,INDEX($AK:$AK,$CA465+34),"")</f>
      </c>
      <c r="BU465">
        <f>IF($CB465&gt;=35,INDEX($AK:$AK,$CA465+35),"")</f>
      </c>
      <c r="BV465">
        <f>IF($CB465&gt;=36,INDEX($AK:$AK,$CA465+36),"")</f>
      </c>
      <c r="BW465">
        <f>IF($CB465&gt;=37,INDEX($AK:$AK,$CA465+37),"")</f>
      </c>
      <c r="BX465">
        <f>IF($CB465&gt;=38,INDEX($AK:$AK,$CA465+38),"")</f>
      </c>
      <c r="BY465">
        <f>IF($CB465&gt;=39,INDEX($AK:$AK,$CA465+39),"")</f>
      </c>
      <c r="BZ465">
        <f>IF($CB465&gt;=40,INDEX($AK:$AK,$CA465+40),"")</f>
      </c>
      <c r="CA465">
        <f>IFERROR(MATCH($AJ465,$AK$2:$AK$134,0)+1,0)</f>
      </c>
      <c r="CB465">
        <f>IFERROR(INDEX($AL$2:$AL$134,MATCH($AJ465,$AK$2:$AK$134,0)),0)</f>
      </c>
      <c r="CC465">
        <f>IFERROR(LEFT($F465,FIND(" - ",$F465)-1),$F465)</f>
      </c>
      <c r="CF465">
        <f>IF($DA465&gt;=1,INDEX($CD:$CD,$CZ465+1),"")</f>
      </c>
      <c r="CG465">
        <f>IF($DA465&gt;=2,INDEX($CD:$CD,$CZ465+2),"")</f>
      </c>
      <c r="CH465">
        <f>IF($DA465&gt;=3,INDEX($CD:$CD,$CZ465+3),"")</f>
      </c>
      <c r="CI465">
        <f>IF($DA465&gt;=4,INDEX($CD:$CD,$CZ465+4),"")</f>
      </c>
      <c r="CJ465">
        <f>IF($DA465&gt;=5,INDEX($CD:$CD,$CZ465+5),"")</f>
      </c>
      <c r="CK465">
        <f>IF($DA465&gt;=6,INDEX($CD:$CD,$CZ465+6),"")</f>
      </c>
      <c r="CL465">
        <f>IF($DA465&gt;=7,INDEX($CD:$CD,$CZ465+7),"")</f>
      </c>
      <c r="CM465">
        <f>IF($DA465&gt;=8,INDEX($CD:$CD,$CZ465+8),"")</f>
      </c>
      <c r="CN465">
        <f>IF($DA465&gt;=9,INDEX($CD:$CD,$CZ465+9),"")</f>
      </c>
      <c r="CO465">
        <f>IF($DA465&gt;=10,INDEX($CD:$CD,$CZ465+10),"")</f>
      </c>
      <c r="CP465">
        <f>IF($DA465&gt;=11,INDEX($CD:$CD,$CZ465+11),"")</f>
      </c>
      <c r="CQ465">
        <f>IF($DA465&gt;=12,INDEX($CD:$CD,$CZ465+12),"")</f>
      </c>
      <c r="CR465">
        <f>IF($DA465&gt;=13,INDEX($CD:$CD,$CZ465+13),"")</f>
      </c>
      <c r="CS465">
        <f>IF($DA465&gt;=14,INDEX($CD:$CD,$CZ465+14),"")</f>
      </c>
      <c r="CT465">
        <f>IF($DA465&gt;=15,INDEX($CD:$CD,$CZ465+15),"")</f>
      </c>
      <c r="CU465">
        <f>IF($DA465&gt;=16,INDEX($CD:$CD,$CZ465+16),"")</f>
      </c>
      <c r="CV465">
        <f>IF($DA465&gt;=17,INDEX($CD:$CD,$CZ465+17),"")</f>
      </c>
      <c r="CW465">
        <f>IF($DA465&gt;=18,INDEX($CD:$CD,$CZ465+18),"")</f>
      </c>
      <c r="CX465">
        <f>IF($DA465&gt;=19,INDEX($CD:$CD,$CZ465+19),"")</f>
      </c>
      <c r="CY465">
        <f>IF($DA465&gt;=20,INDEX($CD:$CD,$CZ465+20),"")</f>
      </c>
      <c r="CZ465">
        <f>IFERROR(MATCH($CC465,$CD$2:$CD$263,0)+1,0)</f>
      </c>
      <c r="DA465">
        <f>IFERROR(INDEX($CE$2:$CE$263,MATCH($CC465,$CD$2:$CD$263,0)),0)</f>
      </c>
      <c r="DB465">
        <f>IFERROR(INDEX($AI:$AI,MATCH($H465,$AH:$AH,0))&amp;"","")</f>
      </c>
      <c r="DF465">
        <f>IF($GI465&gt;=1,INDEX($DC:$DC,$GH465+1),"")</f>
      </c>
      <c r="DG465">
        <f>IF($GI465&gt;=2,INDEX($DC:$DC,$GH465+2),"")</f>
      </c>
      <c r="DH465">
        <f>IF($GI465&gt;=3,INDEX($DC:$DC,$GH465+3),"")</f>
      </c>
      <c r="DI465">
        <f>IF($GI465&gt;=4,INDEX($DC:$DC,$GH465+4),"")</f>
      </c>
      <c r="DJ465">
        <f>IF($GI465&gt;=5,INDEX($DC:$DC,$GH465+5),"")</f>
      </c>
      <c r="DK465">
        <f>IF($GI465&gt;=6,INDEX($DC:$DC,$GH465+6),"")</f>
      </c>
      <c r="DL465">
        <f>IF($GI465&gt;=7,INDEX($DC:$DC,$GH465+7),"")</f>
      </c>
      <c r="DM465">
        <f>IF($GI465&gt;=8,INDEX($DC:$DC,$GH465+8),"")</f>
      </c>
      <c r="DN465">
        <f>IF($GI465&gt;=9,INDEX($DC:$DC,$GH465+9),"")</f>
      </c>
      <c r="DO465">
        <f>IF($GI465&gt;=10,INDEX($DC:$DC,$GH465+10),"")</f>
      </c>
      <c r="DP465">
        <f>IF($GI465&gt;=11,INDEX($DC:$DC,$GH465+11),"")</f>
      </c>
      <c r="DQ465">
        <f>IF($GI465&gt;=12,INDEX($DC:$DC,$GH465+12),"")</f>
      </c>
      <c r="DR465">
        <f>IF($GI465&gt;=13,INDEX($DC:$DC,$GH465+13),"")</f>
      </c>
      <c r="DS465">
        <f>IF($GI465&gt;=14,INDEX($DC:$DC,$GH465+14),"")</f>
      </c>
      <c r="DT465">
        <f>IF($GI465&gt;=15,INDEX($DC:$DC,$GH465+15),"")</f>
      </c>
      <c r="DU465">
        <f>IF($GI465&gt;=16,INDEX($DC:$DC,$GH465+16),"")</f>
      </c>
      <c r="DV465">
        <f>IF($GI465&gt;=17,INDEX($DC:$DC,$GH465+17),"")</f>
      </c>
      <c r="DW465">
        <f>IF($GI465&gt;=18,INDEX($DC:$DC,$GH465+18),"")</f>
      </c>
      <c r="DX465">
        <f>IF($GI465&gt;=19,INDEX($DC:$DC,$GH465+19),"")</f>
      </c>
      <c r="DY465">
        <f>IF($GI465&gt;=20,INDEX($DC:$DC,$GH465+20),"")</f>
      </c>
      <c r="DZ465">
        <f>IF($GI465&gt;=21,INDEX($DC:$DC,$GH465+21),"")</f>
      </c>
      <c r="EA465">
        <f>IF($GI465&gt;=22,INDEX($DC:$DC,$GH465+22),"")</f>
      </c>
      <c r="EB465">
        <f>IF($GI465&gt;=23,INDEX($DC:$DC,$GH465+23),"")</f>
      </c>
      <c r="EC465">
        <f>IF($GI465&gt;=24,INDEX($DC:$DC,$GH465+24),"")</f>
      </c>
      <c r="ED465">
        <f>IF($GI465&gt;=25,INDEX($DC:$DC,$GH465+25),"")</f>
      </c>
      <c r="EE465">
        <f>IF($GI465&gt;=26,INDEX($DC:$DC,$GH465+26),"")</f>
      </c>
      <c r="EF465">
        <f>IF($GI465&gt;=27,INDEX($DC:$DC,$GH465+27),"")</f>
      </c>
      <c r="EG465">
        <f>IF($GI465&gt;=28,INDEX($DC:$DC,$GH465+28),"")</f>
      </c>
      <c r="EH465">
        <f>IF($GI465&gt;=29,INDEX($DC:$DC,$GH465+29),"")</f>
      </c>
      <c r="EI465">
        <f>IF($GI465&gt;=30,INDEX($DC:$DC,$GH465+30),"")</f>
      </c>
      <c r="EJ465">
        <f>IF($GI465&gt;=31,INDEX($DC:$DC,$GH465+31),"")</f>
      </c>
      <c r="EK465">
        <f>IF($GI465&gt;=32,INDEX($DC:$DC,$GH465+32),"")</f>
      </c>
      <c r="EL465">
        <f>IF($GI465&gt;=33,INDEX($DC:$DC,$GH465+33),"")</f>
      </c>
      <c r="EM465">
        <f>IF($GI465&gt;=34,INDEX($DC:$DC,$GH465+34),"")</f>
      </c>
      <c r="EN465">
        <f>IF($GI465&gt;=35,INDEX($DC:$DC,$GH465+35),"")</f>
      </c>
      <c r="EO465">
        <f>IF($GI465&gt;=36,INDEX($DC:$DC,$GH465+36),"")</f>
      </c>
      <c r="EP465">
        <f>IF($GI465&gt;=37,INDEX($DC:$DC,$GH465+37),"")</f>
      </c>
      <c r="EQ465">
        <f>IF($GI465&gt;=38,INDEX($DC:$DC,$GH465+38),"")</f>
      </c>
      <c r="ER465">
        <f>IF($GI465&gt;=39,INDEX($DC:$DC,$GH465+39),"")</f>
      </c>
      <c r="ES465">
        <f>IF($GI465&gt;=40,INDEX($DC:$DC,$GH465+40),"")</f>
      </c>
      <c r="ET465">
        <f>IF($GI465&gt;=1,INDEX($DD:$DD,$GH465+1),"")</f>
      </c>
      <c r="EU465">
        <f>IF($GI465&gt;=2,INDEX($DD:$DD,$GH465+2),"")</f>
      </c>
      <c r="EV465">
        <f>IF($GI465&gt;=3,INDEX($DD:$DD,$GH465+3),"")</f>
      </c>
      <c r="EW465">
        <f>IF($GI465&gt;=4,INDEX($DD:$DD,$GH465+4),"")</f>
      </c>
      <c r="EX465">
        <f>IF($GI465&gt;=5,INDEX($DD:$DD,$GH465+5),"")</f>
      </c>
      <c r="EY465">
        <f>IF($GI465&gt;=6,INDEX($DD:$DD,$GH465+6),"")</f>
      </c>
      <c r="EZ465">
        <f>IF($GI465&gt;=7,INDEX($DD:$DD,$GH465+7),"")</f>
      </c>
      <c r="FA465">
        <f>IF($GI465&gt;=8,INDEX($DD:$DD,$GH465+8),"")</f>
      </c>
      <c r="FB465">
        <f>IF($GI465&gt;=9,INDEX($DD:$DD,$GH465+9),"")</f>
      </c>
      <c r="FC465">
        <f>IF($GI465&gt;=10,INDEX($DD:$DD,$GH465+10),"")</f>
      </c>
      <c r="FD465">
        <f>IF($GI465&gt;=11,INDEX($DD:$DD,$GH465+11),"")</f>
      </c>
      <c r="FE465">
        <f>IF($GI465&gt;=12,INDEX($DD:$DD,$GH465+12),"")</f>
      </c>
      <c r="FF465">
        <f>IF($GI465&gt;=13,INDEX($DD:$DD,$GH465+13),"")</f>
      </c>
      <c r="FG465">
        <f>IF($GI465&gt;=14,INDEX($DD:$DD,$GH465+14),"")</f>
      </c>
      <c r="FH465">
        <f>IF($GI465&gt;=15,INDEX($DD:$DD,$GH465+15),"")</f>
      </c>
      <c r="FI465">
        <f>IF($GI465&gt;=16,INDEX($DD:$DD,$GH465+16),"")</f>
      </c>
      <c r="FJ465">
        <f>IF($GI465&gt;=17,INDEX($DD:$DD,$GH465+17),"")</f>
      </c>
      <c r="FK465">
        <f>IF($GI465&gt;=18,INDEX($DD:$DD,$GH465+18),"")</f>
      </c>
      <c r="FL465">
        <f>IF($GI465&gt;=19,INDEX($DD:$DD,$GH465+19),"")</f>
      </c>
      <c r="FM465">
        <f>IF($GI465&gt;=20,INDEX($DD:$DD,$GH465+20),"")</f>
      </c>
      <c r="FN465">
        <f>IF($GI465&gt;=21,INDEX($DD:$DD,$GH465+21),"")</f>
      </c>
      <c r="FO465">
        <f>IF($GI465&gt;=22,INDEX($DD:$DD,$GH465+22),"")</f>
      </c>
      <c r="FP465">
        <f>IF($GI465&gt;=23,INDEX($DD:$DD,$GH465+23),"")</f>
      </c>
      <c r="FQ465">
        <f>IF($GI465&gt;=24,INDEX($DD:$DD,$GH465+24),"")</f>
      </c>
      <c r="FR465">
        <f>IF($GI465&gt;=25,INDEX($DD:$DD,$GH465+25),"")</f>
      </c>
      <c r="FS465">
        <f>IF($GI465&gt;=26,INDEX($DD:$DD,$GH465+26),"")</f>
      </c>
      <c r="FT465">
        <f>IF($GI465&gt;=27,INDEX($DD:$DD,$GH465+27),"")</f>
      </c>
      <c r="FU465">
        <f>IF($GI465&gt;=28,INDEX($DD:$DD,$GH465+28),"")</f>
      </c>
      <c r="FV465">
        <f>IF($GI465&gt;=29,INDEX($DD:$DD,$GH465+29),"")</f>
      </c>
      <c r="FW465">
        <f>IF($GI465&gt;=30,INDEX($DD:$DD,$GH465+30),"")</f>
      </c>
      <c r="FX465">
        <f>IF($GI465&gt;=31,INDEX($DD:$DD,$GH465+31),"")</f>
      </c>
      <c r="FY465">
        <f>IF($GI465&gt;=32,INDEX($DD:$DD,$GH465+32),"")</f>
      </c>
      <c r="FZ465">
        <f>IF($GI465&gt;=33,INDEX($DD:$DD,$GH465+33),"")</f>
      </c>
      <c r="GA465">
        <f>IF($GI465&gt;=34,INDEX($DD:$DD,$GH465+34),"")</f>
      </c>
      <c r="GB465">
        <f>IF($GI465&gt;=35,INDEX($DD:$DD,$GH465+35),"")</f>
      </c>
      <c r="GC465">
        <f>IF($GI465&gt;=36,INDEX($DD:$DD,$GH465+36),"")</f>
      </c>
      <c r="GD465">
        <f>IF($GI465&gt;=37,INDEX($DD:$DD,$GH465+37),"")</f>
      </c>
      <c r="GE465">
        <f>IF($GI465&gt;=38,INDEX($DD:$DD,$GH465+38),"")</f>
      </c>
      <c r="GF465">
        <f>IF($GI465&gt;=39,INDEX($DD:$DD,$GH465+39),"")</f>
      </c>
      <c r="GG465">
        <f>IF($GI465&gt;=40,INDEX($DD:$DD,$GH465+40),"")</f>
      </c>
      <c r="GH465">
        <f>IFERROR(MATCH($DB465,$DC$2:$DC$148,0)+1,0)</f>
      </c>
      <c r="GI465">
        <f>IFERROR(INDEX($DE$2:$DE$148,MATCH($DB465,$DC$2:$DC$148,0)),0)</f>
      </c>
      <c r="GJ465">
        <f>IFERROR(MATCH($S465,$DF$465:$ES$465,0),0)</f>
      </c>
      <c r="GK465">
        <f>IF($GJ465&gt;0,INDEX($ET$465:$GG$465,$GJ465),"")</f>
      </c>
      <c r="GN465">
        <f>IF($IW465&gt;=1,INDEX($GL:$GL,$IV465+1),"")</f>
      </c>
      <c r="GO465">
        <f>IF($IW465&gt;=2,INDEX($GL:$GL,$IV465+2),"")</f>
      </c>
      <c r="GP465">
        <f>IF($IW465&gt;=3,INDEX($GL:$GL,$IV465+3),"")</f>
      </c>
      <c r="GQ465">
        <f>IF($IW465&gt;=4,INDEX($GL:$GL,$IV465+4),"")</f>
      </c>
      <c r="GR465">
        <f>IF($IW465&gt;=5,INDEX($GL:$GL,$IV465+5),"")</f>
      </c>
      <c r="GS465">
        <f>IF($IW465&gt;=6,INDEX($GL:$GL,$IV465+6),"")</f>
      </c>
      <c r="GT465">
        <f>IF($IW465&gt;=7,INDEX($GL:$GL,$IV465+7),"")</f>
      </c>
      <c r="GU465">
        <f>IF($IW465&gt;=8,INDEX($GL:$GL,$IV465+8),"")</f>
      </c>
      <c r="GV465">
        <f>IF($IW465&gt;=9,INDEX($GL:$GL,$IV465+9),"")</f>
      </c>
      <c r="GW465">
        <f>IF($IW465&gt;=10,INDEX($GL:$GL,$IV465+10),"")</f>
      </c>
      <c r="GX465">
        <f>IF($IW465&gt;=11,INDEX($GL:$GL,$IV465+11),"")</f>
      </c>
      <c r="GY465">
        <f>IF($IW465&gt;=12,INDEX($GL:$GL,$IV465+12),"")</f>
      </c>
      <c r="GZ465">
        <f>IF($IW465&gt;=13,INDEX($GL:$GL,$IV465+13),"")</f>
      </c>
      <c r="HA465">
        <f>IF($IW465&gt;=14,INDEX($GL:$GL,$IV465+14),"")</f>
      </c>
      <c r="HB465">
        <f>IF($IW465&gt;=15,INDEX($GL:$GL,$IV465+15),"")</f>
      </c>
      <c r="HC465">
        <f>IF($IW465&gt;=16,INDEX($GL:$GL,$IV465+16),"")</f>
      </c>
      <c r="HD465">
        <f>IF($IW465&gt;=17,INDEX($GL:$GL,$IV465+17),"")</f>
      </c>
      <c r="HE465">
        <f>IF($IW465&gt;=18,INDEX($GL:$GL,$IV465+18),"")</f>
      </c>
      <c r="HF465">
        <f>IF($IW465&gt;=19,INDEX($GL:$GL,$IV465+19),"")</f>
      </c>
      <c r="HG465">
        <f>IF($IW465&gt;=20,INDEX($GL:$GL,$IV465+20),"")</f>
      </c>
      <c r="HH465">
        <f>IF($IW465&gt;=21,INDEX($GL:$GL,$IV465+21),"")</f>
      </c>
      <c r="HI465">
        <f>IF($IW465&gt;=22,INDEX($GL:$GL,$IV465+22),"")</f>
      </c>
      <c r="HJ465">
        <f>IF($IW465&gt;=23,INDEX($GL:$GL,$IV465+23),"")</f>
      </c>
      <c r="HK465">
        <f>IF($IW465&gt;=24,INDEX($GL:$GL,$IV465+24),"")</f>
      </c>
      <c r="HL465">
        <f>IF($IW465&gt;=25,INDEX($GL:$GL,$IV465+25),"")</f>
      </c>
      <c r="HM465">
        <f>IF($IW465&gt;=26,INDEX($GL:$GL,$IV465+26),"")</f>
      </c>
      <c r="HN465">
        <f>IF($IW465&gt;=27,INDEX($GL:$GL,$IV465+27),"")</f>
      </c>
      <c r="HO465">
        <f>IF($IW465&gt;=28,INDEX($GL:$GL,$IV465+28),"")</f>
      </c>
      <c r="HP465">
        <f>IF($IW465&gt;=29,INDEX($GL:$GL,$IV465+29),"")</f>
      </c>
      <c r="HQ465">
        <f>IF($IW465&gt;=30,INDEX($GL:$GL,$IV465+30),"")</f>
      </c>
      <c r="HR465">
        <f>IF($IW465&gt;=31,INDEX($GL:$GL,$IV465+31),"")</f>
      </c>
      <c r="HS465">
        <f>IF($IW465&gt;=32,INDEX($GL:$GL,$IV465+32),"")</f>
      </c>
      <c r="HT465">
        <f>IF($IW465&gt;=33,INDEX($GL:$GL,$IV465+33),"")</f>
      </c>
      <c r="HU465">
        <f>IF($IW465&gt;=34,INDEX($GL:$GL,$IV465+34),"")</f>
      </c>
      <c r="HV465">
        <f>IF($IW465&gt;=35,INDEX($GL:$GL,$IV465+35),"")</f>
      </c>
      <c r="HW465">
        <f>IF($IW465&gt;=36,INDEX($GL:$GL,$IV465+36),"")</f>
      </c>
      <c r="HX465">
        <f>IF($IW465&gt;=37,INDEX($GL:$GL,$IV465+37),"")</f>
      </c>
      <c r="HY465">
        <f>IF($IW465&gt;=38,INDEX($GL:$GL,$IV465+38),"")</f>
      </c>
      <c r="HZ465">
        <f>IF($IW465&gt;=39,INDEX($GL:$GL,$IV465+39),"")</f>
      </c>
      <c r="IA465">
        <f>IF($IW465&gt;=40,INDEX($GL:$GL,$IV465+40),"")</f>
      </c>
      <c r="IB465">
        <f>IF($IW465&gt;=41,INDEX($GL:$GL,$IV465+41),"")</f>
      </c>
      <c r="IC465">
        <f>IF($IW465&gt;=42,INDEX($GL:$GL,$IV465+42),"")</f>
      </c>
      <c r="ID465">
        <f>IF($IW465&gt;=43,INDEX($GL:$GL,$IV465+43),"")</f>
      </c>
      <c r="IE465">
        <f>IF($IW465&gt;=44,INDEX($GL:$GL,$IV465+44),"")</f>
      </c>
      <c r="IF465">
        <f>IF($IW465&gt;=45,INDEX($GL:$GL,$IV465+45),"")</f>
      </c>
      <c r="IG465">
        <f>IF($IW465&gt;=46,INDEX($GL:$GL,$IV465+46),"")</f>
      </c>
      <c r="IH465">
        <f>IF($IW465&gt;=47,INDEX($GL:$GL,$IV465+47),"")</f>
      </c>
      <c r="II465">
        <f>IF($IW465&gt;=48,INDEX($GL:$GL,$IV465+48),"")</f>
      </c>
      <c r="IJ465">
        <f>IF($IW465&gt;=49,INDEX($GL:$GL,$IV465+49),"")</f>
      </c>
      <c r="IK465">
        <f>IF($IW465&gt;=50,INDEX($GL:$GL,$IV465+50),"")</f>
      </c>
      <c r="IL465">
        <f>IF($IW465&gt;=51,INDEX($GL:$GL,$IV465+51),"")</f>
      </c>
      <c r="IM465">
        <f>IF($IW465&gt;=52,INDEX($GL:$GL,$IV465+52),"")</f>
      </c>
      <c r="IN465">
        <f>IF($IW465&gt;=53,INDEX($GL:$GL,$IV465+53),"")</f>
      </c>
      <c r="IO465">
        <f>IF($IW465&gt;=54,INDEX($GL:$GL,$IV465+54),"")</f>
      </c>
      <c r="IP465">
        <f>IF($IW465&gt;=55,INDEX($GL:$GL,$IV465+55),"")</f>
      </c>
      <c r="IQ465">
        <f>IF($IW465&gt;=56,INDEX($GL:$GL,$IV465+56),"")</f>
      </c>
      <c r="IR465">
        <f>IF($IW465&gt;=57,INDEX($GL:$GL,$IV465+57),"")</f>
      </c>
      <c r="IS465">
        <f>IF($IW465&gt;=58,INDEX($GL:$GL,$IV465+58),"")</f>
      </c>
      <c r="IT465">
        <f>IF($IW465&gt;=59,INDEX($GL:$GL,$IV465+59),"")</f>
      </c>
      <c r="IU465">
        <f>IF($IW465&gt;=60,INDEX($GL:$GL,$IV465+60),"")</f>
      </c>
      <c r="IV465">
        <f>IFERROR(MATCH($GK465,$GL$2:$GL$324,0)+1,0)</f>
      </c>
      <c r="IW465">
        <f>IFERROR(INDEX($GM$2:$GM$324,MATCH($GK465,$GL$2:$GL$324,0)),0)</f>
      </c>
      <c r="IX465" t="s">
        <v>34</v>
      </c>
      <c r="IY465" t="s">
        <v>34</v>
      </c>
    </row>
    <row r="466" spans="1:259" x14ac:dyDescent="0.25">
      <c r="K466">
        <f>IF(OR($N466="",$J466=""),"",IFERROR($N466/$J466,0))</f>
      </c>
      <c r="L466">
        <f>IF($N466="","",
SUM($M466,$O466,$T466,$P466,$R466)*
(1-IF($U466="",0,VALUE($U466)/100)))</f>
      </c>
      <c r="M466">
        <f>IF($N466="","",$N466)</f>
      </c>
      <c r="O466">
        <f>IF($N466="","",
IF($H466="","",
IF(ISNUMBER(SEARCH("exempt",LOWER($H466))),0,
$N466*(VALUE(SUBSTITUTE($H466,"%",""))/100))))</f>
      </c>
      <c r="V466">
        <f>IFERROR(IF(FIND(" - ",$E466)&gt;0,MID($E466,FIND(" - ",$E466)+3,LEN($E466)),""),"")</f>
      </c>
      <c r="AE466" t="s">
        <v>1047</v>
      </c>
      <c r="AJ466">
        <f>IFERROR(LEFT($E466,FIND(" - ",$E466)-1),$E466)</f>
      </c>
      <c r="AM466">
        <f>IF($CB466&gt;=1,INDEX($AK:$AK,$CA466+1),"")</f>
      </c>
      <c r="AN466">
        <f>IF($CB466&gt;=2,INDEX($AK:$AK,$CA466+2),"")</f>
      </c>
      <c r="AO466">
        <f>IF($CB466&gt;=3,INDEX($AK:$AK,$CA466+3),"")</f>
      </c>
      <c r="AP466">
        <f>IF($CB466&gt;=4,INDEX($AK:$AK,$CA466+4),"")</f>
      </c>
      <c r="AQ466">
        <f>IF($CB466&gt;=5,INDEX($AK:$AK,$CA466+5),"")</f>
      </c>
      <c r="AR466">
        <f>IF($CB466&gt;=6,INDEX($AK:$AK,$CA466+6),"")</f>
      </c>
      <c r="AS466">
        <f>IF($CB466&gt;=7,INDEX($AK:$AK,$CA466+7),"")</f>
      </c>
      <c r="AT466">
        <f>IF($CB466&gt;=8,INDEX($AK:$AK,$CA466+8),"")</f>
      </c>
      <c r="AU466">
        <f>IF($CB466&gt;=9,INDEX($AK:$AK,$CA466+9),"")</f>
      </c>
      <c r="AV466">
        <f>IF($CB466&gt;=10,INDEX($AK:$AK,$CA466+10),"")</f>
      </c>
      <c r="AW466">
        <f>IF($CB466&gt;=11,INDEX($AK:$AK,$CA466+11),"")</f>
      </c>
      <c r="AX466">
        <f>IF($CB466&gt;=12,INDEX($AK:$AK,$CA466+12),"")</f>
      </c>
      <c r="AY466">
        <f>IF($CB466&gt;=13,INDEX($AK:$AK,$CA466+13),"")</f>
      </c>
      <c r="AZ466">
        <f>IF($CB466&gt;=14,INDEX($AK:$AK,$CA466+14),"")</f>
      </c>
      <c r="BA466">
        <f>IF($CB466&gt;=15,INDEX($AK:$AK,$CA466+15),"")</f>
      </c>
      <c r="BB466">
        <f>IF($CB466&gt;=16,INDEX($AK:$AK,$CA466+16),"")</f>
      </c>
      <c r="BC466">
        <f>IF($CB466&gt;=17,INDEX($AK:$AK,$CA466+17),"")</f>
      </c>
      <c r="BD466">
        <f>IF($CB466&gt;=18,INDEX($AK:$AK,$CA466+18),"")</f>
      </c>
      <c r="BE466">
        <f>IF($CB466&gt;=19,INDEX($AK:$AK,$CA466+19),"")</f>
      </c>
      <c r="BF466">
        <f>IF($CB466&gt;=20,INDEX($AK:$AK,$CA466+20),"")</f>
      </c>
      <c r="BG466">
        <f>IF($CB466&gt;=21,INDEX($AK:$AK,$CA466+21),"")</f>
      </c>
      <c r="BH466">
        <f>IF($CB466&gt;=22,INDEX($AK:$AK,$CA466+22),"")</f>
      </c>
      <c r="BI466">
        <f>IF($CB466&gt;=23,INDEX($AK:$AK,$CA466+23),"")</f>
      </c>
      <c r="BJ466">
        <f>IF($CB466&gt;=24,INDEX($AK:$AK,$CA466+24),"")</f>
      </c>
      <c r="BK466">
        <f>IF($CB466&gt;=25,INDEX($AK:$AK,$CA466+25),"")</f>
      </c>
      <c r="BL466">
        <f>IF($CB466&gt;=26,INDEX($AK:$AK,$CA466+26),"")</f>
      </c>
      <c r="BM466">
        <f>IF($CB466&gt;=27,INDEX($AK:$AK,$CA466+27),"")</f>
      </c>
      <c r="BN466">
        <f>IF($CB466&gt;=28,INDEX($AK:$AK,$CA466+28),"")</f>
      </c>
      <c r="BO466">
        <f>IF($CB466&gt;=29,INDEX($AK:$AK,$CA466+29),"")</f>
      </c>
      <c r="BP466">
        <f>IF($CB466&gt;=30,INDEX($AK:$AK,$CA466+30),"")</f>
      </c>
      <c r="BQ466">
        <f>IF($CB466&gt;=31,INDEX($AK:$AK,$CA466+31),"")</f>
      </c>
      <c r="BR466">
        <f>IF($CB466&gt;=32,INDEX($AK:$AK,$CA466+32),"")</f>
      </c>
      <c r="BS466">
        <f>IF($CB466&gt;=33,INDEX($AK:$AK,$CA466+33),"")</f>
      </c>
      <c r="BT466">
        <f>IF($CB466&gt;=34,INDEX($AK:$AK,$CA466+34),"")</f>
      </c>
      <c r="BU466">
        <f>IF($CB466&gt;=35,INDEX($AK:$AK,$CA466+35),"")</f>
      </c>
      <c r="BV466">
        <f>IF($CB466&gt;=36,INDEX($AK:$AK,$CA466+36),"")</f>
      </c>
      <c r="BW466">
        <f>IF($CB466&gt;=37,INDEX($AK:$AK,$CA466+37),"")</f>
      </c>
      <c r="BX466">
        <f>IF($CB466&gt;=38,INDEX($AK:$AK,$CA466+38),"")</f>
      </c>
      <c r="BY466">
        <f>IF($CB466&gt;=39,INDEX($AK:$AK,$CA466+39),"")</f>
      </c>
      <c r="BZ466">
        <f>IF($CB466&gt;=40,INDEX($AK:$AK,$CA466+40),"")</f>
      </c>
      <c r="CA466">
        <f>IFERROR(MATCH($AJ466,$AK$2:$AK$134,0)+1,0)</f>
      </c>
      <c r="CB466">
        <f>IFERROR(INDEX($AL$2:$AL$134,MATCH($AJ466,$AK$2:$AK$134,0)),0)</f>
      </c>
      <c r="CC466">
        <f>IFERROR(LEFT($F466,FIND(" - ",$F466)-1),$F466)</f>
      </c>
      <c r="CF466">
        <f>IF($DA466&gt;=1,INDEX($CD:$CD,$CZ466+1),"")</f>
      </c>
      <c r="CG466">
        <f>IF($DA466&gt;=2,INDEX($CD:$CD,$CZ466+2),"")</f>
      </c>
      <c r="CH466">
        <f>IF($DA466&gt;=3,INDEX($CD:$CD,$CZ466+3),"")</f>
      </c>
      <c r="CI466">
        <f>IF($DA466&gt;=4,INDEX($CD:$CD,$CZ466+4),"")</f>
      </c>
      <c r="CJ466">
        <f>IF($DA466&gt;=5,INDEX($CD:$CD,$CZ466+5),"")</f>
      </c>
      <c r="CK466">
        <f>IF($DA466&gt;=6,INDEX($CD:$CD,$CZ466+6),"")</f>
      </c>
      <c r="CL466">
        <f>IF($DA466&gt;=7,INDEX($CD:$CD,$CZ466+7),"")</f>
      </c>
      <c r="CM466">
        <f>IF($DA466&gt;=8,INDEX($CD:$CD,$CZ466+8),"")</f>
      </c>
      <c r="CN466">
        <f>IF($DA466&gt;=9,INDEX($CD:$CD,$CZ466+9),"")</f>
      </c>
      <c r="CO466">
        <f>IF($DA466&gt;=10,INDEX($CD:$CD,$CZ466+10),"")</f>
      </c>
      <c r="CP466">
        <f>IF($DA466&gt;=11,INDEX($CD:$CD,$CZ466+11),"")</f>
      </c>
      <c r="CQ466">
        <f>IF($DA466&gt;=12,INDEX($CD:$CD,$CZ466+12),"")</f>
      </c>
      <c r="CR466">
        <f>IF($DA466&gt;=13,INDEX($CD:$CD,$CZ466+13),"")</f>
      </c>
      <c r="CS466">
        <f>IF($DA466&gt;=14,INDEX($CD:$CD,$CZ466+14),"")</f>
      </c>
      <c r="CT466">
        <f>IF($DA466&gt;=15,INDEX($CD:$CD,$CZ466+15),"")</f>
      </c>
      <c r="CU466">
        <f>IF($DA466&gt;=16,INDEX($CD:$CD,$CZ466+16),"")</f>
      </c>
      <c r="CV466">
        <f>IF($DA466&gt;=17,INDEX($CD:$CD,$CZ466+17),"")</f>
      </c>
      <c r="CW466">
        <f>IF($DA466&gt;=18,INDEX($CD:$CD,$CZ466+18),"")</f>
      </c>
      <c r="CX466">
        <f>IF($DA466&gt;=19,INDEX($CD:$CD,$CZ466+19),"")</f>
      </c>
      <c r="CY466">
        <f>IF($DA466&gt;=20,INDEX($CD:$CD,$CZ466+20),"")</f>
      </c>
      <c r="CZ466">
        <f>IFERROR(MATCH($CC466,$CD$2:$CD$263,0)+1,0)</f>
      </c>
      <c r="DA466">
        <f>IFERROR(INDEX($CE$2:$CE$263,MATCH($CC466,$CD$2:$CD$263,0)),0)</f>
      </c>
      <c r="DB466">
        <f>IFERROR(INDEX($AI:$AI,MATCH($H466,$AH:$AH,0))&amp;"","")</f>
      </c>
      <c r="DF466">
        <f>IF($GI466&gt;=1,INDEX($DC:$DC,$GH466+1),"")</f>
      </c>
      <c r="DG466">
        <f>IF($GI466&gt;=2,INDEX($DC:$DC,$GH466+2),"")</f>
      </c>
      <c r="DH466">
        <f>IF($GI466&gt;=3,INDEX($DC:$DC,$GH466+3),"")</f>
      </c>
      <c r="DI466">
        <f>IF($GI466&gt;=4,INDEX($DC:$DC,$GH466+4),"")</f>
      </c>
      <c r="DJ466">
        <f>IF($GI466&gt;=5,INDEX($DC:$DC,$GH466+5),"")</f>
      </c>
      <c r="DK466">
        <f>IF($GI466&gt;=6,INDEX($DC:$DC,$GH466+6),"")</f>
      </c>
      <c r="DL466">
        <f>IF($GI466&gt;=7,INDEX($DC:$DC,$GH466+7),"")</f>
      </c>
      <c r="DM466">
        <f>IF($GI466&gt;=8,INDEX($DC:$DC,$GH466+8),"")</f>
      </c>
      <c r="DN466">
        <f>IF($GI466&gt;=9,INDEX($DC:$DC,$GH466+9),"")</f>
      </c>
      <c r="DO466">
        <f>IF($GI466&gt;=10,INDEX($DC:$DC,$GH466+10),"")</f>
      </c>
      <c r="DP466">
        <f>IF($GI466&gt;=11,INDEX($DC:$DC,$GH466+11),"")</f>
      </c>
      <c r="DQ466">
        <f>IF($GI466&gt;=12,INDEX($DC:$DC,$GH466+12),"")</f>
      </c>
      <c r="DR466">
        <f>IF($GI466&gt;=13,INDEX($DC:$DC,$GH466+13),"")</f>
      </c>
      <c r="DS466">
        <f>IF($GI466&gt;=14,INDEX($DC:$DC,$GH466+14),"")</f>
      </c>
      <c r="DT466">
        <f>IF($GI466&gt;=15,INDEX($DC:$DC,$GH466+15),"")</f>
      </c>
      <c r="DU466">
        <f>IF($GI466&gt;=16,INDEX($DC:$DC,$GH466+16),"")</f>
      </c>
      <c r="DV466">
        <f>IF($GI466&gt;=17,INDEX($DC:$DC,$GH466+17),"")</f>
      </c>
      <c r="DW466">
        <f>IF($GI466&gt;=18,INDEX($DC:$DC,$GH466+18),"")</f>
      </c>
      <c r="DX466">
        <f>IF($GI466&gt;=19,INDEX($DC:$DC,$GH466+19),"")</f>
      </c>
      <c r="DY466">
        <f>IF($GI466&gt;=20,INDEX($DC:$DC,$GH466+20),"")</f>
      </c>
      <c r="DZ466">
        <f>IF($GI466&gt;=21,INDEX($DC:$DC,$GH466+21),"")</f>
      </c>
      <c r="EA466">
        <f>IF($GI466&gt;=22,INDEX($DC:$DC,$GH466+22),"")</f>
      </c>
      <c r="EB466">
        <f>IF($GI466&gt;=23,INDEX($DC:$DC,$GH466+23),"")</f>
      </c>
      <c r="EC466">
        <f>IF($GI466&gt;=24,INDEX($DC:$DC,$GH466+24),"")</f>
      </c>
      <c r="ED466">
        <f>IF($GI466&gt;=25,INDEX($DC:$DC,$GH466+25),"")</f>
      </c>
      <c r="EE466">
        <f>IF($GI466&gt;=26,INDEX($DC:$DC,$GH466+26),"")</f>
      </c>
      <c r="EF466">
        <f>IF($GI466&gt;=27,INDEX($DC:$DC,$GH466+27),"")</f>
      </c>
      <c r="EG466">
        <f>IF($GI466&gt;=28,INDEX($DC:$DC,$GH466+28),"")</f>
      </c>
      <c r="EH466">
        <f>IF($GI466&gt;=29,INDEX($DC:$DC,$GH466+29),"")</f>
      </c>
      <c r="EI466">
        <f>IF($GI466&gt;=30,INDEX($DC:$DC,$GH466+30),"")</f>
      </c>
      <c r="EJ466">
        <f>IF($GI466&gt;=31,INDEX($DC:$DC,$GH466+31),"")</f>
      </c>
      <c r="EK466">
        <f>IF($GI466&gt;=32,INDEX($DC:$DC,$GH466+32),"")</f>
      </c>
      <c r="EL466">
        <f>IF($GI466&gt;=33,INDEX($DC:$DC,$GH466+33),"")</f>
      </c>
      <c r="EM466">
        <f>IF($GI466&gt;=34,INDEX($DC:$DC,$GH466+34),"")</f>
      </c>
      <c r="EN466">
        <f>IF($GI466&gt;=35,INDEX($DC:$DC,$GH466+35),"")</f>
      </c>
      <c r="EO466">
        <f>IF($GI466&gt;=36,INDEX($DC:$DC,$GH466+36),"")</f>
      </c>
      <c r="EP466">
        <f>IF($GI466&gt;=37,INDEX($DC:$DC,$GH466+37),"")</f>
      </c>
      <c r="EQ466">
        <f>IF($GI466&gt;=38,INDEX($DC:$DC,$GH466+38),"")</f>
      </c>
      <c r="ER466">
        <f>IF($GI466&gt;=39,INDEX($DC:$DC,$GH466+39),"")</f>
      </c>
      <c r="ES466">
        <f>IF($GI466&gt;=40,INDEX($DC:$DC,$GH466+40),"")</f>
      </c>
      <c r="ET466">
        <f>IF($GI466&gt;=1,INDEX($DD:$DD,$GH466+1),"")</f>
      </c>
      <c r="EU466">
        <f>IF($GI466&gt;=2,INDEX($DD:$DD,$GH466+2),"")</f>
      </c>
      <c r="EV466">
        <f>IF($GI466&gt;=3,INDEX($DD:$DD,$GH466+3),"")</f>
      </c>
      <c r="EW466">
        <f>IF($GI466&gt;=4,INDEX($DD:$DD,$GH466+4),"")</f>
      </c>
      <c r="EX466">
        <f>IF($GI466&gt;=5,INDEX($DD:$DD,$GH466+5),"")</f>
      </c>
      <c r="EY466">
        <f>IF($GI466&gt;=6,INDEX($DD:$DD,$GH466+6),"")</f>
      </c>
      <c r="EZ466">
        <f>IF($GI466&gt;=7,INDEX($DD:$DD,$GH466+7),"")</f>
      </c>
      <c r="FA466">
        <f>IF($GI466&gt;=8,INDEX($DD:$DD,$GH466+8),"")</f>
      </c>
      <c r="FB466">
        <f>IF($GI466&gt;=9,INDEX($DD:$DD,$GH466+9),"")</f>
      </c>
      <c r="FC466">
        <f>IF($GI466&gt;=10,INDEX($DD:$DD,$GH466+10),"")</f>
      </c>
      <c r="FD466">
        <f>IF($GI466&gt;=11,INDEX($DD:$DD,$GH466+11),"")</f>
      </c>
      <c r="FE466">
        <f>IF($GI466&gt;=12,INDEX($DD:$DD,$GH466+12),"")</f>
      </c>
      <c r="FF466">
        <f>IF($GI466&gt;=13,INDEX($DD:$DD,$GH466+13),"")</f>
      </c>
      <c r="FG466">
        <f>IF($GI466&gt;=14,INDEX($DD:$DD,$GH466+14),"")</f>
      </c>
      <c r="FH466">
        <f>IF($GI466&gt;=15,INDEX($DD:$DD,$GH466+15),"")</f>
      </c>
      <c r="FI466">
        <f>IF($GI466&gt;=16,INDEX($DD:$DD,$GH466+16),"")</f>
      </c>
      <c r="FJ466">
        <f>IF($GI466&gt;=17,INDEX($DD:$DD,$GH466+17),"")</f>
      </c>
      <c r="FK466">
        <f>IF($GI466&gt;=18,INDEX($DD:$DD,$GH466+18),"")</f>
      </c>
      <c r="FL466">
        <f>IF($GI466&gt;=19,INDEX($DD:$DD,$GH466+19),"")</f>
      </c>
      <c r="FM466">
        <f>IF($GI466&gt;=20,INDEX($DD:$DD,$GH466+20),"")</f>
      </c>
      <c r="FN466">
        <f>IF($GI466&gt;=21,INDEX($DD:$DD,$GH466+21),"")</f>
      </c>
      <c r="FO466">
        <f>IF($GI466&gt;=22,INDEX($DD:$DD,$GH466+22),"")</f>
      </c>
      <c r="FP466">
        <f>IF($GI466&gt;=23,INDEX($DD:$DD,$GH466+23),"")</f>
      </c>
      <c r="FQ466">
        <f>IF($GI466&gt;=24,INDEX($DD:$DD,$GH466+24),"")</f>
      </c>
      <c r="FR466">
        <f>IF($GI466&gt;=25,INDEX($DD:$DD,$GH466+25),"")</f>
      </c>
      <c r="FS466">
        <f>IF($GI466&gt;=26,INDEX($DD:$DD,$GH466+26),"")</f>
      </c>
      <c r="FT466">
        <f>IF($GI466&gt;=27,INDEX($DD:$DD,$GH466+27),"")</f>
      </c>
      <c r="FU466">
        <f>IF($GI466&gt;=28,INDEX($DD:$DD,$GH466+28),"")</f>
      </c>
      <c r="FV466">
        <f>IF($GI466&gt;=29,INDEX($DD:$DD,$GH466+29),"")</f>
      </c>
      <c r="FW466">
        <f>IF($GI466&gt;=30,INDEX($DD:$DD,$GH466+30),"")</f>
      </c>
      <c r="FX466">
        <f>IF($GI466&gt;=31,INDEX($DD:$DD,$GH466+31),"")</f>
      </c>
      <c r="FY466">
        <f>IF($GI466&gt;=32,INDEX($DD:$DD,$GH466+32),"")</f>
      </c>
      <c r="FZ466">
        <f>IF($GI466&gt;=33,INDEX($DD:$DD,$GH466+33),"")</f>
      </c>
      <c r="GA466">
        <f>IF($GI466&gt;=34,INDEX($DD:$DD,$GH466+34),"")</f>
      </c>
      <c r="GB466">
        <f>IF($GI466&gt;=35,INDEX($DD:$DD,$GH466+35),"")</f>
      </c>
      <c r="GC466">
        <f>IF($GI466&gt;=36,INDEX($DD:$DD,$GH466+36),"")</f>
      </c>
      <c r="GD466">
        <f>IF($GI466&gt;=37,INDEX($DD:$DD,$GH466+37),"")</f>
      </c>
      <c r="GE466">
        <f>IF($GI466&gt;=38,INDEX($DD:$DD,$GH466+38),"")</f>
      </c>
      <c r="GF466">
        <f>IF($GI466&gt;=39,INDEX($DD:$DD,$GH466+39),"")</f>
      </c>
      <c r="GG466">
        <f>IF($GI466&gt;=40,INDEX($DD:$DD,$GH466+40),"")</f>
      </c>
      <c r="GH466">
        <f>IFERROR(MATCH($DB466,$DC$2:$DC$148,0)+1,0)</f>
      </c>
      <c r="GI466">
        <f>IFERROR(INDEX($DE$2:$DE$148,MATCH($DB466,$DC$2:$DC$148,0)),0)</f>
      </c>
      <c r="GJ466">
        <f>IFERROR(MATCH($S466,$DF$466:$ES$466,0),0)</f>
      </c>
      <c r="GK466">
        <f>IF($GJ466&gt;0,INDEX($ET$466:$GG$466,$GJ466),"")</f>
      </c>
      <c r="GN466">
        <f>IF($IW466&gt;=1,INDEX($GL:$GL,$IV466+1),"")</f>
      </c>
      <c r="GO466">
        <f>IF($IW466&gt;=2,INDEX($GL:$GL,$IV466+2),"")</f>
      </c>
      <c r="GP466">
        <f>IF($IW466&gt;=3,INDEX($GL:$GL,$IV466+3),"")</f>
      </c>
      <c r="GQ466">
        <f>IF($IW466&gt;=4,INDEX($GL:$GL,$IV466+4),"")</f>
      </c>
      <c r="GR466">
        <f>IF($IW466&gt;=5,INDEX($GL:$GL,$IV466+5),"")</f>
      </c>
      <c r="GS466">
        <f>IF($IW466&gt;=6,INDEX($GL:$GL,$IV466+6),"")</f>
      </c>
      <c r="GT466">
        <f>IF($IW466&gt;=7,INDEX($GL:$GL,$IV466+7),"")</f>
      </c>
      <c r="GU466">
        <f>IF($IW466&gt;=8,INDEX($GL:$GL,$IV466+8),"")</f>
      </c>
      <c r="GV466">
        <f>IF($IW466&gt;=9,INDEX($GL:$GL,$IV466+9),"")</f>
      </c>
      <c r="GW466">
        <f>IF($IW466&gt;=10,INDEX($GL:$GL,$IV466+10),"")</f>
      </c>
      <c r="GX466">
        <f>IF($IW466&gt;=11,INDEX($GL:$GL,$IV466+11),"")</f>
      </c>
      <c r="GY466">
        <f>IF($IW466&gt;=12,INDEX($GL:$GL,$IV466+12),"")</f>
      </c>
      <c r="GZ466">
        <f>IF($IW466&gt;=13,INDEX($GL:$GL,$IV466+13),"")</f>
      </c>
      <c r="HA466">
        <f>IF($IW466&gt;=14,INDEX($GL:$GL,$IV466+14),"")</f>
      </c>
      <c r="HB466">
        <f>IF($IW466&gt;=15,INDEX($GL:$GL,$IV466+15),"")</f>
      </c>
      <c r="HC466">
        <f>IF($IW466&gt;=16,INDEX($GL:$GL,$IV466+16),"")</f>
      </c>
      <c r="HD466">
        <f>IF($IW466&gt;=17,INDEX($GL:$GL,$IV466+17),"")</f>
      </c>
      <c r="HE466">
        <f>IF($IW466&gt;=18,INDEX($GL:$GL,$IV466+18),"")</f>
      </c>
      <c r="HF466">
        <f>IF($IW466&gt;=19,INDEX($GL:$GL,$IV466+19),"")</f>
      </c>
      <c r="HG466">
        <f>IF($IW466&gt;=20,INDEX($GL:$GL,$IV466+20),"")</f>
      </c>
      <c r="HH466">
        <f>IF($IW466&gt;=21,INDEX($GL:$GL,$IV466+21),"")</f>
      </c>
      <c r="HI466">
        <f>IF($IW466&gt;=22,INDEX($GL:$GL,$IV466+22),"")</f>
      </c>
      <c r="HJ466">
        <f>IF($IW466&gt;=23,INDEX($GL:$GL,$IV466+23),"")</f>
      </c>
      <c r="HK466">
        <f>IF($IW466&gt;=24,INDEX($GL:$GL,$IV466+24),"")</f>
      </c>
      <c r="HL466">
        <f>IF($IW466&gt;=25,INDEX($GL:$GL,$IV466+25),"")</f>
      </c>
      <c r="HM466">
        <f>IF($IW466&gt;=26,INDEX($GL:$GL,$IV466+26),"")</f>
      </c>
      <c r="HN466">
        <f>IF($IW466&gt;=27,INDEX($GL:$GL,$IV466+27),"")</f>
      </c>
      <c r="HO466">
        <f>IF($IW466&gt;=28,INDEX($GL:$GL,$IV466+28),"")</f>
      </c>
      <c r="HP466">
        <f>IF($IW466&gt;=29,INDEX($GL:$GL,$IV466+29),"")</f>
      </c>
      <c r="HQ466">
        <f>IF($IW466&gt;=30,INDEX($GL:$GL,$IV466+30),"")</f>
      </c>
      <c r="HR466">
        <f>IF($IW466&gt;=31,INDEX($GL:$GL,$IV466+31),"")</f>
      </c>
      <c r="HS466">
        <f>IF($IW466&gt;=32,INDEX($GL:$GL,$IV466+32),"")</f>
      </c>
      <c r="HT466">
        <f>IF($IW466&gt;=33,INDEX($GL:$GL,$IV466+33),"")</f>
      </c>
      <c r="HU466">
        <f>IF($IW466&gt;=34,INDEX($GL:$GL,$IV466+34),"")</f>
      </c>
      <c r="HV466">
        <f>IF($IW466&gt;=35,INDEX($GL:$GL,$IV466+35),"")</f>
      </c>
      <c r="HW466">
        <f>IF($IW466&gt;=36,INDEX($GL:$GL,$IV466+36),"")</f>
      </c>
      <c r="HX466">
        <f>IF($IW466&gt;=37,INDEX($GL:$GL,$IV466+37),"")</f>
      </c>
      <c r="HY466">
        <f>IF($IW466&gt;=38,INDEX($GL:$GL,$IV466+38),"")</f>
      </c>
      <c r="HZ466">
        <f>IF($IW466&gt;=39,INDEX($GL:$GL,$IV466+39),"")</f>
      </c>
      <c r="IA466">
        <f>IF($IW466&gt;=40,INDEX($GL:$GL,$IV466+40),"")</f>
      </c>
      <c r="IB466">
        <f>IF($IW466&gt;=41,INDEX($GL:$GL,$IV466+41),"")</f>
      </c>
      <c r="IC466">
        <f>IF($IW466&gt;=42,INDEX($GL:$GL,$IV466+42),"")</f>
      </c>
      <c r="ID466">
        <f>IF($IW466&gt;=43,INDEX($GL:$GL,$IV466+43),"")</f>
      </c>
      <c r="IE466">
        <f>IF($IW466&gt;=44,INDEX($GL:$GL,$IV466+44),"")</f>
      </c>
      <c r="IF466">
        <f>IF($IW466&gt;=45,INDEX($GL:$GL,$IV466+45),"")</f>
      </c>
      <c r="IG466">
        <f>IF($IW466&gt;=46,INDEX($GL:$GL,$IV466+46),"")</f>
      </c>
      <c r="IH466">
        <f>IF($IW466&gt;=47,INDEX($GL:$GL,$IV466+47),"")</f>
      </c>
      <c r="II466">
        <f>IF($IW466&gt;=48,INDEX($GL:$GL,$IV466+48),"")</f>
      </c>
      <c r="IJ466">
        <f>IF($IW466&gt;=49,INDEX($GL:$GL,$IV466+49),"")</f>
      </c>
      <c r="IK466">
        <f>IF($IW466&gt;=50,INDEX($GL:$GL,$IV466+50),"")</f>
      </c>
      <c r="IL466">
        <f>IF($IW466&gt;=51,INDEX($GL:$GL,$IV466+51),"")</f>
      </c>
      <c r="IM466">
        <f>IF($IW466&gt;=52,INDEX($GL:$GL,$IV466+52),"")</f>
      </c>
      <c r="IN466">
        <f>IF($IW466&gt;=53,INDEX($GL:$GL,$IV466+53),"")</f>
      </c>
      <c r="IO466">
        <f>IF($IW466&gt;=54,INDEX($GL:$GL,$IV466+54),"")</f>
      </c>
      <c r="IP466">
        <f>IF($IW466&gt;=55,INDEX($GL:$GL,$IV466+55),"")</f>
      </c>
      <c r="IQ466">
        <f>IF($IW466&gt;=56,INDEX($GL:$GL,$IV466+56),"")</f>
      </c>
      <c r="IR466">
        <f>IF($IW466&gt;=57,INDEX($GL:$GL,$IV466+57),"")</f>
      </c>
      <c r="IS466">
        <f>IF($IW466&gt;=58,INDEX($GL:$GL,$IV466+58),"")</f>
      </c>
      <c r="IT466">
        <f>IF($IW466&gt;=59,INDEX($GL:$GL,$IV466+59),"")</f>
      </c>
      <c r="IU466">
        <f>IF($IW466&gt;=60,INDEX($GL:$GL,$IV466+60),"")</f>
      </c>
      <c r="IV466">
        <f>IFERROR(MATCH($GK466,$GL$2:$GL$324,0)+1,0)</f>
      </c>
      <c r="IW466">
        <f>IFERROR(INDEX($GM$2:$GM$324,MATCH($GK466,$GL$2:$GL$324,0)),0)</f>
      </c>
      <c r="IX466" t="s">
        <v>34</v>
      </c>
      <c r="IY466" t="s">
        <v>34</v>
      </c>
    </row>
    <row r="467" spans="1:259" x14ac:dyDescent="0.25">
      <c r="K467">
        <f>IF(OR($N467="",$J467=""),"",IFERROR($N467/$J467,0))</f>
      </c>
      <c r="L467">
        <f>IF($N467="","",
SUM($M467,$O467,$T467,$P467,$R467)*
(1-IF($U467="",0,VALUE($U467)/100)))</f>
      </c>
      <c r="M467">
        <f>IF($N467="","",$N467)</f>
      </c>
      <c r="O467">
        <f>IF($N467="","",
IF($H467="","",
IF(ISNUMBER(SEARCH("exempt",LOWER($H467))),0,
$N467*(VALUE(SUBSTITUTE($H467,"%",""))/100))))</f>
      </c>
      <c r="V467">
        <f>IFERROR(IF(FIND(" - ",$E467)&gt;0,MID($E467,FIND(" - ",$E467)+3,LEN($E467)),""),"")</f>
      </c>
      <c r="AE467" t="s">
        <v>1048</v>
      </c>
      <c r="AJ467">
        <f>IFERROR(LEFT($E467,FIND(" - ",$E467)-1),$E467)</f>
      </c>
      <c r="AM467">
        <f>IF($CB467&gt;=1,INDEX($AK:$AK,$CA467+1),"")</f>
      </c>
      <c r="AN467">
        <f>IF($CB467&gt;=2,INDEX($AK:$AK,$CA467+2),"")</f>
      </c>
      <c r="AO467">
        <f>IF($CB467&gt;=3,INDEX($AK:$AK,$CA467+3),"")</f>
      </c>
      <c r="AP467">
        <f>IF($CB467&gt;=4,INDEX($AK:$AK,$CA467+4),"")</f>
      </c>
      <c r="AQ467">
        <f>IF($CB467&gt;=5,INDEX($AK:$AK,$CA467+5),"")</f>
      </c>
      <c r="AR467">
        <f>IF($CB467&gt;=6,INDEX($AK:$AK,$CA467+6),"")</f>
      </c>
      <c r="AS467">
        <f>IF($CB467&gt;=7,INDEX($AK:$AK,$CA467+7),"")</f>
      </c>
      <c r="AT467">
        <f>IF($CB467&gt;=8,INDEX($AK:$AK,$CA467+8),"")</f>
      </c>
      <c r="AU467">
        <f>IF($CB467&gt;=9,INDEX($AK:$AK,$CA467+9),"")</f>
      </c>
      <c r="AV467">
        <f>IF($CB467&gt;=10,INDEX($AK:$AK,$CA467+10),"")</f>
      </c>
      <c r="AW467">
        <f>IF($CB467&gt;=11,INDEX($AK:$AK,$CA467+11),"")</f>
      </c>
      <c r="AX467">
        <f>IF($CB467&gt;=12,INDEX($AK:$AK,$CA467+12),"")</f>
      </c>
      <c r="AY467">
        <f>IF($CB467&gt;=13,INDEX($AK:$AK,$CA467+13),"")</f>
      </c>
      <c r="AZ467">
        <f>IF($CB467&gt;=14,INDEX($AK:$AK,$CA467+14),"")</f>
      </c>
      <c r="BA467">
        <f>IF($CB467&gt;=15,INDEX($AK:$AK,$CA467+15),"")</f>
      </c>
      <c r="BB467">
        <f>IF($CB467&gt;=16,INDEX($AK:$AK,$CA467+16),"")</f>
      </c>
      <c r="BC467">
        <f>IF($CB467&gt;=17,INDEX($AK:$AK,$CA467+17),"")</f>
      </c>
      <c r="BD467">
        <f>IF($CB467&gt;=18,INDEX($AK:$AK,$CA467+18),"")</f>
      </c>
      <c r="BE467">
        <f>IF($CB467&gt;=19,INDEX($AK:$AK,$CA467+19),"")</f>
      </c>
      <c r="BF467">
        <f>IF($CB467&gt;=20,INDEX($AK:$AK,$CA467+20),"")</f>
      </c>
      <c r="BG467">
        <f>IF($CB467&gt;=21,INDEX($AK:$AK,$CA467+21),"")</f>
      </c>
      <c r="BH467">
        <f>IF($CB467&gt;=22,INDEX($AK:$AK,$CA467+22),"")</f>
      </c>
      <c r="BI467">
        <f>IF($CB467&gt;=23,INDEX($AK:$AK,$CA467+23),"")</f>
      </c>
      <c r="BJ467">
        <f>IF($CB467&gt;=24,INDEX($AK:$AK,$CA467+24),"")</f>
      </c>
      <c r="BK467">
        <f>IF($CB467&gt;=25,INDEX($AK:$AK,$CA467+25),"")</f>
      </c>
      <c r="BL467">
        <f>IF($CB467&gt;=26,INDEX($AK:$AK,$CA467+26),"")</f>
      </c>
      <c r="BM467">
        <f>IF($CB467&gt;=27,INDEX($AK:$AK,$CA467+27),"")</f>
      </c>
      <c r="BN467">
        <f>IF($CB467&gt;=28,INDEX($AK:$AK,$CA467+28),"")</f>
      </c>
      <c r="BO467">
        <f>IF($CB467&gt;=29,INDEX($AK:$AK,$CA467+29),"")</f>
      </c>
      <c r="BP467">
        <f>IF($CB467&gt;=30,INDEX($AK:$AK,$CA467+30),"")</f>
      </c>
      <c r="BQ467">
        <f>IF($CB467&gt;=31,INDEX($AK:$AK,$CA467+31),"")</f>
      </c>
      <c r="BR467">
        <f>IF($CB467&gt;=32,INDEX($AK:$AK,$CA467+32),"")</f>
      </c>
      <c r="BS467">
        <f>IF($CB467&gt;=33,INDEX($AK:$AK,$CA467+33),"")</f>
      </c>
      <c r="BT467">
        <f>IF($CB467&gt;=34,INDEX($AK:$AK,$CA467+34),"")</f>
      </c>
      <c r="BU467">
        <f>IF($CB467&gt;=35,INDEX($AK:$AK,$CA467+35),"")</f>
      </c>
      <c r="BV467">
        <f>IF($CB467&gt;=36,INDEX($AK:$AK,$CA467+36),"")</f>
      </c>
      <c r="BW467">
        <f>IF($CB467&gt;=37,INDEX($AK:$AK,$CA467+37),"")</f>
      </c>
      <c r="BX467">
        <f>IF($CB467&gt;=38,INDEX($AK:$AK,$CA467+38),"")</f>
      </c>
      <c r="BY467">
        <f>IF($CB467&gt;=39,INDEX($AK:$AK,$CA467+39),"")</f>
      </c>
      <c r="BZ467">
        <f>IF($CB467&gt;=40,INDEX($AK:$AK,$CA467+40),"")</f>
      </c>
      <c r="CA467">
        <f>IFERROR(MATCH($AJ467,$AK$2:$AK$134,0)+1,0)</f>
      </c>
      <c r="CB467">
        <f>IFERROR(INDEX($AL$2:$AL$134,MATCH($AJ467,$AK$2:$AK$134,0)),0)</f>
      </c>
      <c r="CC467">
        <f>IFERROR(LEFT($F467,FIND(" - ",$F467)-1),$F467)</f>
      </c>
      <c r="CF467">
        <f>IF($DA467&gt;=1,INDEX($CD:$CD,$CZ467+1),"")</f>
      </c>
      <c r="CG467">
        <f>IF($DA467&gt;=2,INDEX($CD:$CD,$CZ467+2),"")</f>
      </c>
      <c r="CH467">
        <f>IF($DA467&gt;=3,INDEX($CD:$CD,$CZ467+3),"")</f>
      </c>
      <c r="CI467">
        <f>IF($DA467&gt;=4,INDEX($CD:$CD,$CZ467+4),"")</f>
      </c>
      <c r="CJ467">
        <f>IF($DA467&gt;=5,INDEX($CD:$CD,$CZ467+5),"")</f>
      </c>
      <c r="CK467">
        <f>IF($DA467&gt;=6,INDEX($CD:$CD,$CZ467+6),"")</f>
      </c>
      <c r="CL467">
        <f>IF($DA467&gt;=7,INDEX($CD:$CD,$CZ467+7),"")</f>
      </c>
      <c r="CM467">
        <f>IF($DA467&gt;=8,INDEX($CD:$CD,$CZ467+8),"")</f>
      </c>
      <c r="CN467">
        <f>IF($DA467&gt;=9,INDEX($CD:$CD,$CZ467+9),"")</f>
      </c>
      <c r="CO467">
        <f>IF($DA467&gt;=10,INDEX($CD:$CD,$CZ467+10),"")</f>
      </c>
      <c r="CP467">
        <f>IF($DA467&gt;=11,INDEX($CD:$CD,$CZ467+11),"")</f>
      </c>
      <c r="CQ467">
        <f>IF($DA467&gt;=12,INDEX($CD:$CD,$CZ467+12),"")</f>
      </c>
      <c r="CR467">
        <f>IF($DA467&gt;=13,INDEX($CD:$CD,$CZ467+13),"")</f>
      </c>
      <c r="CS467">
        <f>IF($DA467&gt;=14,INDEX($CD:$CD,$CZ467+14),"")</f>
      </c>
      <c r="CT467">
        <f>IF($DA467&gt;=15,INDEX($CD:$CD,$CZ467+15),"")</f>
      </c>
      <c r="CU467">
        <f>IF($DA467&gt;=16,INDEX($CD:$CD,$CZ467+16),"")</f>
      </c>
      <c r="CV467">
        <f>IF($DA467&gt;=17,INDEX($CD:$CD,$CZ467+17),"")</f>
      </c>
      <c r="CW467">
        <f>IF($DA467&gt;=18,INDEX($CD:$CD,$CZ467+18),"")</f>
      </c>
      <c r="CX467">
        <f>IF($DA467&gt;=19,INDEX($CD:$CD,$CZ467+19),"")</f>
      </c>
      <c r="CY467">
        <f>IF($DA467&gt;=20,INDEX($CD:$CD,$CZ467+20),"")</f>
      </c>
      <c r="CZ467">
        <f>IFERROR(MATCH($CC467,$CD$2:$CD$263,0)+1,0)</f>
      </c>
      <c r="DA467">
        <f>IFERROR(INDEX($CE$2:$CE$263,MATCH($CC467,$CD$2:$CD$263,0)),0)</f>
      </c>
      <c r="DB467">
        <f>IFERROR(INDEX($AI:$AI,MATCH($H467,$AH:$AH,0))&amp;"","")</f>
      </c>
      <c r="DF467">
        <f>IF($GI467&gt;=1,INDEX($DC:$DC,$GH467+1),"")</f>
      </c>
      <c r="DG467">
        <f>IF($GI467&gt;=2,INDEX($DC:$DC,$GH467+2),"")</f>
      </c>
      <c r="DH467">
        <f>IF($GI467&gt;=3,INDEX($DC:$DC,$GH467+3),"")</f>
      </c>
      <c r="DI467">
        <f>IF($GI467&gt;=4,INDEX($DC:$DC,$GH467+4),"")</f>
      </c>
      <c r="DJ467">
        <f>IF($GI467&gt;=5,INDEX($DC:$DC,$GH467+5),"")</f>
      </c>
      <c r="DK467">
        <f>IF($GI467&gt;=6,INDEX($DC:$DC,$GH467+6),"")</f>
      </c>
      <c r="DL467">
        <f>IF($GI467&gt;=7,INDEX($DC:$DC,$GH467+7),"")</f>
      </c>
      <c r="DM467">
        <f>IF($GI467&gt;=8,INDEX($DC:$DC,$GH467+8),"")</f>
      </c>
      <c r="DN467">
        <f>IF($GI467&gt;=9,INDEX($DC:$DC,$GH467+9),"")</f>
      </c>
      <c r="DO467">
        <f>IF($GI467&gt;=10,INDEX($DC:$DC,$GH467+10),"")</f>
      </c>
      <c r="DP467">
        <f>IF($GI467&gt;=11,INDEX($DC:$DC,$GH467+11),"")</f>
      </c>
      <c r="DQ467">
        <f>IF($GI467&gt;=12,INDEX($DC:$DC,$GH467+12),"")</f>
      </c>
      <c r="DR467">
        <f>IF($GI467&gt;=13,INDEX($DC:$DC,$GH467+13),"")</f>
      </c>
      <c r="DS467">
        <f>IF($GI467&gt;=14,INDEX($DC:$DC,$GH467+14),"")</f>
      </c>
      <c r="DT467">
        <f>IF($GI467&gt;=15,INDEX($DC:$DC,$GH467+15),"")</f>
      </c>
      <c r="DU467">
        <f>IF($GI467&gt;=16,INDEX($DC:$DC,$GH467+16),"")</f>
      </c>
      <c r="DV467">
        <f>IF($GI467&gt;=17,INDEX($DC:$DC,$GH467+17),"")</f>
      </c>
      <c r="DW467">
        <f>IF($GI467&gt;=18,INDEX($DC:$DC,$GH467+18),"")</f>
      </c>
      <c r="DX467">
        <f>IF($GI467&gt;=19,INDEX($DC:$DC,$GH467+19),"")</f>
      </c>
      <c r="DY467">
        <f>IF($GI467&gt;=20,INDEX($DC:$DC,$GH467+20),"")</f>
      </c>
      <c r="DZ467">
        <f>IF($GI467&gt;=21,INDEX($DC:$DC,$GH467+21),"")</f>
      </c>
      <c r="EA467">
        <f>IF($GI467&gt;=22,INDEX($DC:$DC,$GH467+22),"")</f>
      </c>
      <c r="EB467">
        <f>IF($GI467&gt;=23,INDEX($DC:$DC,$GH467+23),"")</f>
      </c>
      <c r="EC467">
        <f>IF($GI467&gt;=24,INDEX($DC:$DC,$GH467+24),"")</f>
      </c>
      <c r="ED467">
        <f>IF($GI467&gt;=25,INDEX($DC:$DC,$GH467+25),"")</f>
      </c>
      <c r="EE467">
        <f>IF($GI467&gt;=26,INDEX($DC:$DC,$GH467+26),"")</f>
      </c>
      <c r="EF467">
        <f>IF($GI467&gt;=27,INDEX($DC:$DC,$GH467+27),"")</f>
      </c>
      <c r="EG467">
        <f>IF($GI467&gt;=28,INDEX($DC:$DC,$GH467+28),"")</f>
      </c>
      <c r="EH467">
        <f>IF($GI467&gt;=29,INDEX($DC:$DC,$GH467+29),"")</f>
      </c>
      <c r="EI467">
        <f>IF($GI467&gt;=30,INDEX($DC:$DC,$GH467+30),"")</f>
      </c>
      <c r="EJ467">
        <f>IF($GI467&gt;=31,INDEX($DC:$DC,$GH467+31),"")</f>
      </c>
      <c r="EK467">
        <f>IF($GI467&gt;=32,INDEX($DC:$DC,$GH467+32),"")</f>
      </c>
      <c r="EL467">
        <f>IF($GI467&gt;=33,INDEX($DC:$DC,$GH467+33),"")</f>
      </c>
      <c r="EM467">
        <f>IF($GI467&gt;=34,INDEX($DC:$DC,$GH467+34),"")</f>
      </c>
      <c r="EN467">
        <f>IF($GI467&gt;=35,INDEX($DC:$DC,$GH467+35),"")</f>
      </c>
      <c r="EO467">
        <f>IF($GI467&gt;=36,INDEX($DC:$DC,$GH467+36),"")</f>
      </c>
      <c r="EP467">
        <f>IF($GI467&gt;=37,INDEX($DC:$DC,$GH467+37),"")</f>
      </c>
      <c r="EQ467">
        <f>IF($GI467&gt;=38,INDEX($DC:$DC,$GH467+38),"")</f>
      </c>
      <c r="ER467">
        <f>IF($GI467&gt;=39,INDEX($DC:$DC,$GH467+39),"")</f>
      </c>
      <c r="ES467">
        <f>IF($GI467&gt;=40,INDEX($DC:$DC,$GH467+40),"")</f>
      </c>
      <c r="ET467">
        <f>IF($GI467&gt;=1,INDEX($DD:$DD,$GH467+1),"")</f>
      </c>
      <c r="EU467">
        <f>IF($GI467&gt;=2,INDEX($DD:$DD,$GH467+2),"")</f>
      </c>
      <c r="EV467">
        <f>IF($GI467&gt;=3,INDEX($DD:$DD,$GH467+3),"")</f>
      </c>
      <c r="EW467">
        <f>IF($GI467&gt;=4,INDEX($DD:$DD,$GH467+4),"")</f>
      </c>
      <c r="EX467">
        <f>IF($GI467&gt;=5,INDEX($DD:$DD,$GH467+5),"")</f>
      </c>
      <c r="EY467">
        <f>IF($GI467&gt;=6,INDEX($DD:$DD,$GH467+6),"")</f>
      </c>
      <c r="EZ467">
        <f>IF($GI467&gt;=7,INDEX($DD:$DD,$GH467+7),"")</f>
      </c>
      <c r="FA467">
        <f>IF($GI467&gt;=8,INDEX($DD:$DD,$GH467+8),"")</f>
      </c>
      <c r="FB467">
        <f>IF($GI467&gt;=9,INDEX($DD:$DD,$GH467+9),"")</f>
      </c>
      <c r="FC467">
        <f>IF($GI467&gt;=10,INDEX($DD:$DD,$GH467+10),"")</f>
      </c>
      <c r="FD467">
        <f>IF($GI467&gt;=11,INDEX($DD:$DD,$GH467+11),"")</f>
      </c>
      <c r="FE467">
        <f>IF($GI467&gt;=12,INDEX($DD:$DD,$GH467+12),"")</f>
      </c>
      <c r="FF467">
        <f>IF($GI467&gt;=13,INDEX($DD:$DD,$GH467+13),"")</f>
      </c>
      <c r="FG467">
        <f>IF($GI467&gt;=14,INDEX($DD:$DD,$GH467+14),"")</f>
      </c>
      <c r="FH467">
        <f>IF($GI467&gt;=15,INDEX($DD:$DD,$GH467+15),"")</f>
      </c>
      <c r="FI467">
        <f>IF($GI467&gt;=16,INDEX($DD:$DD,$GH467+16),"")</f>
      </c>
      <c r="FJ467">
        <f>IF($GI467&gt;=17,INDEX($DD:$DD,$GH467+17),"")</f>
      </c>
      <c r="FK467">
        <f>IF($GI467&gt;=18,INDEX($DD:$DD,$GH467+18),"")</f>
      </c>
      <c r="FL467">
        <f>IF($GI467&gt;=19,INDEX($DD:$DD,$GH467+19),"")</f>
      </c>
      <c r="FM467">
        <f>IF($GI467&gt;=20,INDEX($DD:$DD,$GH467+20),"")</f>
      </c>
      <c r="FN467">
        <f>IF($GI467&gt;=21,INDEX($DD:$DD,$GH467+21),"")</f>
      </c>
      <c r="FO467">
        <f>IF($GI467&gt;=22,INDEX($DD:$DD,$GH467+22),"")</f>
      </c>
      <c r="FP467">
        <f>IF($GI467&gt;=23,INDEX($DD:$DD,$GH467+23),"")</f>
      </c>
      <c r="FQ467">
        <f>IF($GI467&gt;=24,INDEX($DD:$DD,$GH467+24),"")</f>
      </c>
      <c r="FR467">
        <f>IF($GI467&gt;=25,INDEX($DD:$DD,$GH467+25),"")</f>
      </c>
      <c r="FS467">
        <f>IF($GI467&gt;=26,INDEX($DD:$DD,$GH467+26),"")</f>
      </c>
      <c r="FT467">
        <f>IF($GI467&gt;=27,INDEX($DD:$DD,$GH467+27),"")</f>
      </c>
      <c r="FU467">
        <f>IF($GI467&gt;=28,INDEX($DD:$DD,$GH467+28),"")</f>
      </c>
      <c r="FV467">
        <f>IF($GI467&gt;=29,INDEX($DD:$DD,$GH467+29),"")</f>
      </c>
      <c r="FW467">
        <f>IF($GI467&gt;=30,INDEX($DD:$DD,$GH467+30),"")</f>
      </c>
      <c r="FX467">
        <f>IF($GI467&gt;=31,INDEX($DD:$DD,$GH467+31),"")</f>
      </c>
      <c r="FY467">
        <f>IF($GI467&gt;=32,INDEX($DD:$DD,$GH467+32),"")</f>
      </c>
      <c r="FZ467">
        <f>IF($GI467&gt;=33,INDEX($DD:$DD,$GH467+33),"")</f>
      </c>
      <c r="GA467">
        <f>IF($GI467&gt;=34,INDEX($DD:$DD,$GH467+34),"")</f>
      </c>
      <c r="GB467">
        <f>IF($GI467&gt;=35,INDEX($DD:$DD,$GH467+35),"")</f>
      </c>
      <c r="GC467">
        <f>IF($GI467&gt;=36,INDEX($DD:$DD,$GH467+36),"")</f>
      </c>
      <c r="GD467">
        <f>IF($GI467&gt;=37,INDEX($DD:$DD,$GH467+37),"")</f>
      </c>
      <c r="GE467">
        <f>IF($GI467&gt;=38,INDEX($DD:$DD,$GH467+38),"")</f>
      </c>
      <c r="GF467">
        <f>IF($GI467&gt;=39,INDEX($DD:$DD,$GH467+39),"")</f>
      </c>
      <c r="GG467">
        <f>IF($GI467&gt;=40,INDEX($DD:$DD,$GH467+40),"")</f>
      </c>
      <c r="GH467">
        <f>IFERROR(MATCH($DB467,$DC$2:$DC$148,0)+1,0)</f>
      </c>
      <c r="GI467">
        <f>IFERROR(INDEX($DE$2:$DE$148,MATCH($DB467,$DC$2:$DC$148,0)),0)</f>
      </c>
      <c r="GJ467">
        <f>IFERROR(MATCH($S467,$DF$467:$ES$467,0),0)</f>
      </c>
      <c r="GK467">
        <f>IF($GJ467&gt;0,INDEX($ET$467:$GG$467,$GJ467),"")</f>
      </c>
      <c r="GN467">
        <f>IF($IW467&gt;=1,INDEX($GL:$GL,$IV467+1),"")</f>
      </c>
      <c r="GO467">
        <f>IF($IW467&gt;=2,INDEX($GL:$GL,$IV467+2),"")</f>
      </c>
      <c r="GP467">
        <f>IF($IW467&gt;=3,INDEX($GL:$GL,$IV467+3),"")</f>
      </c>
      <c r="GQ467">
        <f>IF($IW467&gt;=4,INDEX($GL:$GL,$IV467+4),"")</f>
      </c>
      <c r="GR467">
        <f>IF($IW467&gt;=5,INDEX($GL:$GL,$IV467+5),"")</f>
      </c>
      <c r="GS467">
        <f>IF($IW467&gt;=6,INDEX($GL:$GL,$IV467+6),"")</f>
      </c>
      <c r="GT467">
        <f>IF($IW467&gt;=7,INDEX($GL:$GL,$IV467+7),"")</f>
      </c>
      <c r="GU467">
        <f>IF($IW467&gt;=8,INDEX($GL:$GL,$IV467+8),"")</f>
      </c>
      <c r="GV467">
        <f>IF($IW467&gt;=9,INDEX($GL:$GL,$IV467+9),"")</f>
      </c>
      <c r="GW467">
        <f>IF($IW467&gt;=10,INDEX($GL:$GL,$IV467+10),"")</f>
      </c>
      <c r="GX467">
        <f>IF($IW467&gt;=11,INDEX($GL:$GL,$IV467+11),"")</f>
      </c>
      <c r="GY467">
        <f>IF($IW467&gt;=12,INDEX($GL:$GL,$IV467+12),"")</f>
      </c>
      <c r="GZ467">
        <f>IF($IW467&gt;=13,INDEX($GL:$GL,$IV467+13),"")</f>
      </c>
      <c r="HA467">
        <f>IF($IW467&gt;=14,INDEX($GL:$GL,$IV467+14),"")</f>
      </c>
      <c r="HB467">
        <f>IF($IW467&gt;=15,INDEX($GL:$GL,$IV467+15),"")</f>
      </c>
      <c r="HC467">
        <f>IF($IW467&gt;=16,INDEX($GL:$GL,$IV467+16),"")</f>
      </c>
      <c r="HD467">
        <f>IF($IW467&gt;=17,INDEX($GL:$GL,$IV467+17),"")</f>
      </c>
      <c r="HE467">
        <f>IF($IW467&gt;=18,INDEX($GL:$GL,$IV467+18),"")</f>
      </c>
      <c r="HF467">
        <f>IF($IW467&gt;=19,INDEX($GL:$GL,$IV467+19),"")</f>
      </c>
      <c r="HG467">
        <f>IF($IW467&gt;=20,INDEX($GL:$GL,$IV467+20),"")</f>
      </c>
      <c r="HH467">
        <f>IF($IW467&gt;=21,INDEX($GL:$GL,$IV467+21),"")</f>
      </c>
      <c r="HI467">
        <f>IF($IW467&gt;=22,INDEX($GL:$GL,$IV467+22),"")</f>
      </c>
      <c r="HJ467">
        <f>IF($IW467&gt;=23,INDEX($GL:$GL,$IV467+23),"")</f>
      </c>
      <c r="HK467">
        <f>IF($IW467&gt;=24,INDEX($GL:$GL,$IV467+24),"")</f>
      </c>
      <c r="HL467">
        <f>IF($IW467&gt;=25,INDEX($GL:$GL,$IV467+25),"")</f>
      </c>
      <c r="HM467">
        <f>IF($IW467&gt;=26,INDEX($GL:$GL,$IV467+26),"")</f>
      </c>
      <c r="HN467">
        <f>IF($IW467&gt;=27,INDEX($GL:$GL,$IV467+27),"")</f>
      </c>
      <c r="HO467">
        <f>IF($IW467&gt;=28,INDEX($GL:$GL,$IV467+28),"")</f>
      </c>
      <c r="HP467">
        <f>IF($IW467&gt;=29,INDEX($GL:$GL,$IV467+29),"")</f>
      </c>
      <c r="HQ467">
        <f>IF($IW467&gt;=30,INDEX($GL:$GL,$IV467+30),"")</f>
      </c>
      <c r="HR467">
        <f>IF($IW467&gt;=31,INDEX($GL:$GL,$IV467+31),"")</f>
      </c>
      <c r="HS467">
        <f>IF($IW467&gt;=32,INDEX($GL:$GL,$IV467+32),"")</f>
      </c>
      <c r="HT467">
        <f>IF($IW467&gt;=33,INDEX($GL:$GL,$IV467+33),"")</f>
      </c>
      <c r="HU467">
        <f>IF($IW467&gt;=34,INDEX($GL:$GL,$IV467+34),"")</f>
      </c>
      <c r="HV467">
        <f>IF($IW467&gt;=35,INDEX($GL:$GL,$IV467+35),"")</f>
      </c>
      <c r="HW467">
        <f>IF($IW467&gt;=36,INDEX($GL:$GL,$IV467+36),"")</f>
      </c>
      <c r="HX467">
        <f>IF($IW467&gt;=37,INDEX($GL:$GL,$IV467+37),"")</f>
      </c>
      <c r="HY467">
        <f>IF($IW467&gt;=38,INDEX($GL:$GL,$IV467+38),"")</f>
      </c>
      <c r="HZ467">
        <f>IF($IW467&gt;=39,INDEX($GL:$GL,$IV467+39),"")</f>
      </c>
      <c r="IA467">
        <f>IF($IW467&gt;=40,INDEX($GL:$GL,$IV467+40),"")</f>
      </c>
      <c r="IB467">
        <f>IF($IW467&gt;=41,INDEX($GL:$GL,$IV467+41),"")</f>
      </c>
      <c r="IC467">
        <f>IF($IW467&gt;=42,INDEX($GL:$GL,$IV467+42),"")</f>
      </c>
      <c r="ID467">
        <f>IF($IW467&gt;=43,INDEX($GL:$GL,$IV467+43),"")</f>
      </c>
      <c r="IE467">
        <f>IF($IW467&gt;=44,INDEX($GL:$GL,$IV467+44),"")</f>
      </c>
      <c r="IF467">
        <f>IF($IW467&gt;=45,INDEX($GL:$GL,$IV467+45),"")</f>
      </c>
      <c r="IG467">
        <f>IF($IW467&gt;=46,INDEX($GL:$GL,$IV467+46),"")</f>
      </c>
      <c r="IH467">
        <f>IF($IW467&gt;=47,INDEX($GL:$GL,$IV467+47),"")</f>
      </c>
      <c r="II467">
        <f>IF($IW467&gt;=48,INDEX($GL:$GL,$IV467+48),"")</f>
      </c>
      <c r="IJ467">
        <f>IF($IW467&gt;=49,INDEX($GL:$GL,$IV467+49),"")</f>
      </c>
      <c r="IK467">
        <f>IF($IW467&gt;=50,INDEX($GL:$GL,$IV467+50),"")</f>
      </c>
      <c r="IL467">
        <f>IF($IW467&gt;=51,INDEX($GL:$GL,$IV467+51),"")</f>
      </c>
      <c r="IM467">
        <f>IF($IW467&gt;=52,INDEX($GL:$GL,$IV467+52),"")</f>
      </c>
      <c r="IN467">
        <f>IF($IW467&gt;=53,INDEX($GL:$GL,$IV467+53),"")</f>
      </c>
      <c r="IO467">
        <f>IF($IW467&gt;=54,INDEX($GL:$GL,$IV467+54),"")</f>
      </c>
      <c r="IP467">
        <f>IF($IW467&gt;=55,INDEX($GL:$GL,$IV467+55),"")</f>
      </c>
      <c r="IQ467">
        <f>IF($IW467&gt;=56,INDEX($GL:$GL,$IV467+56),"")</f>
      </c>
      <c r="IR467">
        <f>IF($IW467&gt;=57,INDEX($GL:$GL,$IV467+57),"")</f>
      </c>
      <c r="IS467">
        <f>IF($IW467&gt;=58,INDEX($GL:$GL,$IV467+58),"")</f>
      </c>
      <c r="IT467">
        <f>IF($IW467&gt;=59,INDEX($GL:$GL,$IV467+59),"")</f>
      </c>
      <c r="IU467">
        <f>IF($IW467&gt;=60,INDEX($GL:$GL,$IV467+60),"")</f>
      </c>
      <c r="IV467">
        <f>IFERROR(MATCH($GK467,$GL$2:$GL$324,0)+1,0)</f>
      </c>
      <c r="IW467">
        <f>IFERROR(INDEX($GM$2:$GM$324,MATCH($GK467,$GL$2:$GL$324,0)),0)</f>
      </c>
      <c r="IX467" t="s">
        <v>34</v>
      </c>
      <c r="IY467" t="s">
        <v>34</v>
      </c>
    </row>
    <row r="468" spans="1:259" x14ac:dyDescent="0.25">
      <c r="K468">
        <f>IF(OR($N468="",$J468=""),"",IFERROR($N468/$J468,0))</f>
      </c>
      <c r="L468">
        <f>IF($N468="","",
SUM($M468,$O468,$T468,$P468,$R468)*
(1-IF($U468="",0,VALUE($U468)/100)))</f>
      </c>
      <c r="M468">
        <f>IF($N468="","",$N468)</f>
      </c>
      <c r="O468">
        <f>IF($N468="","",
IF($H468="","",
IF(ISNUMBER(SEARCH("exempt",LOWER($H468))),0,
$N468*(VALUE(SUBSTITUTE($H468,"%",""))/100))))</f>
      </c>
      <c r="V468">
        <f>IFERROR(IF(FIND(" - ",$E468)&gt;0,MID($E468,FIND(" - ",$E468)+3,LEN($E468)),""),"")</f>
      </c>
      <c r="AE468" t="s">
        <v>1049</v>
      </c>
      <c r="AJ468">
        <f>IFERROR(LEFT($E468,FIND(" - ",$E468)-1),$E468)</f>
      </c>
      <c r="AM468">
        <f>IF($CB468&gt;=1,INDEX($AK:$AK,$CA468+1),"")</f>
      </c>
      <c r="AN468">
        <f>IF($CB468&gt;=2,INDEX($AK:$AK,$CA468+2),"")</f>
      </c>
      <c r="AO468">
        <f>IF($CB468&gt;=3,INDEX($AK:$AK,$CA468+3),"")</f>
      </c>
      <c r="AP468">
        <f>IF($CB468&gt;=4,INDEX($AK:$AK,$CA468+4),"")</f>
      </c>
      <c r="AQ468">
        <f>IF($CB468&gt;=5,INDEX($AK:$AK,$CA468+5),"")</f>
      </c>
      <c r="AR468">
        <f>IF($CB468&gt;=6,INDEX($AK:$AK,$CA468+6),"")</f>
      </c>
      <c r="AS468">
        <f>IF($CB468&gt;=7,INDEX($AK:$AK,$CA468+7),"")</f>
      </c>
      <c r="AT468">
        <f>IF($CB468&gt;=8,INDEX($AK:$AK,$CA468+8),"")</f>
      </c>
      <c r="AU468">
        <f>IF($CB468&gt;=9,INDEX($AK:$AK,$CA468+9),"")</f>
      </c>
      <c r="AV468">
        <f>IF($CB468&gt;=10,INDEX($AK:$AK,$CA468+10),"")</f>
      </c>
      <c r="AW468">
        <f>IF($CB468&gt;=11,INDEX($AK:$AK,$CA468+11),"")</f>
      </c>
      <c r="AX468">
        <f>IF($CB468&gt;=12,INDEX($AK:$AK,$CA468+12),"")</f>
      </c>
      <c r="AY468">
        <f>IF($CB468&gt;=13,INDEX($AK:$AK,$CA468+13),"")</f>
      </c>
      <c r="AZ468">
        <f>IF($CB468&gt;=14,INDEX($AK:$AK,$CA468+14),"")</f>
      </c>
      <c r="BA468">
        <f>IF($CB468&gt;=15,INDEX($AK:$AK,$CA468+15),"")</f>
      </c>
      <c r="BB468">
        <f>IF($CB468&gt;=16,INDEX($AK:$AK,$CA468+16),"")</f>
      </c>
      <c r="BC468">
        <f>IF($CB468&gt;=17,INDEX($AK:$AK,$CA468+17),"")</f>
      </c>
      <c r="BD468">
        <f>IF($CB468&gt;=18,INDEX($AK:$AK,$CA468+18),"")</f>
      </c>
      <c r="BE468">
        <f>IF($CB468&gt;=19,INDEX($AK:$AK,$CA468+19),"")</f>
      </c>
      <c r="BF468">
        <f>IF($CB468&gt;=20,INDEX($AK:$AK,$CA468+20),"")</f>
      </c>
      <c r="BG468">
        <f>IF($CB468&gt;=21,INDEX($AK:$AK,$CA468+21),"")</f>
      </c>
      <c r="BH468">
        <f>IF($CB468&gt;=22,INDEX($AK:$AK,$CA468+22),"")</f>
      </c>
      <c r="BI468">
        <f>IF($CB468&gt;=23,INDEX($AK:$AK,$CA468+23),"")</f>
      </c>
      <c r="BJ468">
        <f>IF($CB468&gt;=24,INDEX($AK:$AK,$CA468+24),"")</f>
      </c>
      <c r="BK468">
        <f>IF($CB468&gt;=25,INDEX($AK:$AK,$CA468+25),"")</f>
      </c>
      <c r="BL468">
        <f>IF($CB468&gt;=26,INDEX($AK:$AK,$CA468+26),"")</f>
      </c>
      <c r="BM468">
        <f>IF($CB468&gt;=27,INDEX($AK:$AK,$CA468+27),"")</f>
      </c>
      <c r="BN468">
        <f>IF($CB468&gt;=28,INDEX($AK:$AK,$CA468+28),"")</f>
      </c>
      <c r="BO468">
        <f>IF($CB468&gt;=29,INDEX($AK:$AK,$CA468+29),"")</f>
      </c>
      <c r="BP468">
        <f>IF($CB468&gt;=30,INDEX($AK:$AK,$CA468+30),"")</f>
      </c>
      <c r="BQ468">
        <f>IF($CB468&gt;=31,INDEX($AK:$AK,$CA468+31),"")</f>
      </c>
      <c r="BR468">
        <f>IF($CB468&gt;=32,INDEX($AK:$AK,$CA468+32),"")</f>
      </c>
      <c r="BS468">
        <f>IF($CB468&gt;=33,INDEX($AK:$AK,$CA468+33),"")</f>
      </c>
      <c r="BT468">
        <f>IF($CB468&gt;=34,INDEX($AK:$AK,$CA468+34),"")</f>
      </c>
      <c r="BU468">
        <f>IF($CB468&gt;=35,INDEX($AK:$AK,$CA468+35),"")</f>
      </c>
      <c r="BV468">
        <f>IF($CB468&gt;=36,INDEX($AK:$AK,$CA468+36),"")</f>
      </c>
      <c r="BW468">
        <f>IF($CB468&gt;=37,INDEX($AK:$AK,$CA468+37),"")</f>
      </c>
      <c r="BX468">
        <f>IF($CB468&gt;=38,INDEX($AK:$AK,$CA468+38),"")</f>
      </c>
      <c r="BY468">
        <f>IF($CB468&gt;=39,INDEX($AK:$AK,$CA468+39),"")</f>
      </c>
      <c r="BZ468">
        <f>IF($CB468&gt;=40,INDEX($AK:$AK,$CA468+40),"")</f>
      </c>
      <c r="CA468">
        <f>IFERROR(MATCH($AJ468,$AK$2:$AK$134,0)+1,0)</f>
      </c>
      <c r="CB468">
        <f>IFERROR(INDEX($AL$2:$AL$134,MATCH($AJ468,$AK$2:$AK$134,0)),0)</f>
      </c>
      <c r="CC468">
        <f>IFERROR(LEFT($F468,FIND(" - ",$F468)-1),$F468)</f>
      </c>
      <c r="CF468">
        <f>IF($DA468&gt;=1,INDEX($CD:$CD,$CZ468+1),"")</f>
      </c>
      <c r="CG468">
        <f>IF($DA468&gt;=2,INDEX($CD:$CD,$CZ468+2),"")</f>
      </c>
      <c r="CH468">
        <f>IF($DA468&gt;=3,INDEX($CD:$CD,$CZ468+3),"")</f>
      </c>
      <c r="CI468">
        <f>IF($DA468&gt;=4,INDEX($CD:$CD,$CZ468+4),"")</f>
      </c>
      <c r="CJ468">
        <f>IF($DA468&gt;=5,INDEX($CD:$CD,$CZ468+5),"")</f>
      </c>
      <c r="CK468">
        <f>IF($DA468&gt;=6,INDEX($CD:$CD,$CZ468+6),"")</f>
      </c>
      <c r="CL468">
        <f>IF($DA468&gt;=7,INDEX($CD:$CD,$CZ468+7),"")</f>
      </c>
      <c r="CM468">
        <f>IF($DA468&gt;=8,INDEX($CD:$CD,$CZ468+8),"")</f>
      </c>
      <c r="CN468">
        <f>IF($DA468&gt;=9,INDEX($CD:$CD,$CZ468+9),"")</f>
      </c>
      <c r="CO468">
        <f>IF($DA468&gt;=10,INDEX($CD:$CD,$CZ468+10),"")</f>
      </c>
      <c r="CP468">
        <f>IF($DA468&gt;=11,INDEX($CD:$CD,$CZ468+11),"")</f>
      </c>
      <c r="CQ468">
        <f>IF($DA468&gt;=12,INDEX($CD:$CD,$CZ468+12),"")</f>
      </c>
      <c r="CR468">
        <f>IF($DA468&gt;=13,INDEX($CD:$CD,$CZ468+13),"")</f>
      </c>
      <c r="CS468">
        <f>IF($DA468&gt;=14,INDEX($CD:$CD,$CZ468+14),"")</f>
      </c>
      <c r="CT468">
        <f>IF($DA468&gt;=15,INDEX($CD:$CD,$CZ468+15),"")</f>
      </c>
      <c r="CU468">
        <f>IF($DA468&gt;=16,INDEX($CD:$CD,$CZ468+16),"")</f>
      </c>
      <c r="CV468">
        <f>IF($DA468&gt;=17,INDEX($CD:$CD,$CZ468+17),"")</f>
      </c>
      <c r="CW468">
        <f>IF($DA468&gt;=18,INDEX($CD:$CD,$CZ468+18),"")</f>
      </c>
      <c r="CX468">
        <f>IF($DA468&gt;=19,INDEX($CD:$CD,$CZ468+19),"")</f>
      </c>
      <c r="CY468">
        <f>IF($DA468&gt;=20,INDEX($CD:$CD,$CZ468+20),"")</f>
      </c>
      <c r="CZ468">
        <f>IFERROR(MATCH($CC468,$CD$2:$CD$263,0)+1,0)</f>
      </c>
      <c r="DA468">
        <f>IFERROR(INDEX($CE$2:$CE$263,MATCH($CC468,$CD$2:$CD$263,0)),0)</f>
      </c>
      <c r="DB468">
        <f>IFERROR(INDEX($AI:$AI,MATCH($H468,$AH:$AH,0))&amp;"","")</f>
      </c>
      <c r="DF468">
        <f>IF($GI468&gt;=1,INDEX($DC:$DC,$GH468+1),"")</f>
      </c>
      <c r="DG468">
        <f>IF($GI468&gt;=2,INDEX($DC:$DC,$GH468+2),"")</f>
      </c>
      <c r="DH468">
        <f>IF($GI468&gt;=3,INDEX($DC:$DC,$GH468+3),"")</f>
      </c>
      <c r="DI468">
        <f>IF($GI468&gt;=4,INDEX($DC:$DC,$GH468+4),"")</f>
      </c>
      <c r="DJ468">
        <f>IF($GI468&gt;=5,INDEX($DC:$DC,$GH468+5),"")</f>
      </c>
      <c r="DK468">
        <f>IF($GI468&gt;=6,INDEX($DC:$DC,$GH468+6),"")</f>
      </c>
      <c r="DL468">
        <f>IF($GI468&gt;=7,INDEX($DC:$DC,$GH468+7),"")</f>
      </c>
      <c r="DM468">
        <f>IF($GI468&gt;=8,INDEX($DC:$DC,$GH468+8),"")</f>
      </c>
      <c r="DN468">
        <f>IF($GI468&gt;=9,INDEX($DC:$DC,$GH468+9),"")</f>
      </c>
      <c r="DO468">
        <f>IF($GI468&gt;=10,INDEX($DC:$DC,$GH468+10),"")</f>
      </c>
      <c r="DP468">
        <f>IF($GI468&gt;=11,INDEX($DC:$DC,$GH468+11),"")</f>
      </c>
      <c r="DQ468">
        <f>IF($GI468&gt;=12,INDEX($DC:$DC,$GH468+12),"")</f>
      </c>
      <c r="DR468">
        <f>IF($GI468&gt;=13,INDEX($DC:$DC,$GH468+13),"")</f>
      </c>
      <c r="DS468">
        <f>IF($GI468&gt;=14,INDEX($DC:$DC,$GH468+14),"")</f>
      </c>
      <c r="DT468">
        <f>IF($GI468&gt;=15,INDEX($DC:$DC,$GH468+15),"")</f>
      </c>
      <c r="DU468">
        <f>IF($GI468&gt;=16,INDEX($DC:$DC,$GH468+16),"")</f>
      </c>
      <c r="DV468">
        <f>IF($GI468&gt;=17,INDEX($DC:$DC,$GH468+17),"")</f>
      </c>
      <c r="DW468">
        <f>IF($GI468&gt;=18,INDEX($DC:$DC,$GH468+18),"")</f>
      </c>
      <c r="DX468">
        <f>IF($GI468&gt;=19,INDEX($DC:$DC,$GH468+19),"")</f>
      </c>
      <c r="DY468">
        <f>IF($GI468&gt;=20,INDEX($DC:$DC,$GH468+20),"")</f>
      </c>
      <c r="DZ468">
        <f>IF($GI468&gt;=21,INDEX($DC:$DC,$GH468+21),"")</f>
      </c>
      <c r="EA468">
        <f>IF($GI468&gt;=22,INDEX($DC:$DC,$GH468+22),"")</f>
      </c>
      <c r="EB468">
        <f>IF($GI468&gt;=23,INDEX($DC:$DC,$GH468+23),"")</f>
      </c>
      <c r="EC468">
        <f>IF($GI468&gt;=24,INDEX($DC:$DC,$GH468+24),"")</f>
      </c>
      <c r="ED468">
        <f>IF($GI468&gt;=25,INDEX($DC:$DC,$GH468+25),"")</f>
      </c>
      <c r="EE468">
        <f>IF($GI468&gt;=26,INDEX($DC:$DC,$GH468+26),"")</f>
      </c>
      <c r="EF468">
        <f>IF($GI468&gt;=27,INDEX($DC:$DC,$GH468+27),"")</f>
      </c>
      <c r="EG468">
        <f>IF($GI468&gt;=28,INDEX($DC:$DC,$GH468+28),"")</f>
      </c>
      <c r="EH468">
        <f>IF($GI468&gt;=29,INDEX($DC:$DC,$GH468+29),"")</f>
      </c>
      <c r="EI468">
        <f>IF($GI468&gt;=30,INDEX($DC:$DC,$GH468+30),"")</f>
      </c>
      <c r="EJ468">
        <f>IF($GI468&gt;=31,INDEX($DC:$DC,$GH468+31),"")</f>
      </c>
      <c r="EK468">
        <f>IF($GI468&gt;=32,INDEX($DC:$DC,$GH468+32),"")</f>
      </c>
      <c r="EL468">
        <f>IF($GI468&gt;=33,INDEX($DC:$DC,$GH468+33),"")</f>
      </c>
      <c r="EM468">
        <f>IF($GI468&gt;=34,INDEX($DC:$DC,$GH468+34),"")</f>
      </c>
      <c r="EN468">
        <f>IF($GI468&gt;=35,INDEX($DC:$DC,$GH468+35),"")</f>
      </c>
      <c r="EO468">
        <f>IF($GI468&gt;=36,INDEX($DC:$DC,$GH468+36),"")</f>
      </c>
      <c r="EP468">
        <f>IF($GI468&gt;=37,INDEX($DC:$DC,$GH468+37),"")</f>
      </c>
      <c r="EQ468">
        <f>IF($GI468&gt;=38,INDEX($DC:$DC,$GH468+38),"")</f>
      </c>
      <c r="ER468">
        <f>IF($GI468&gt;=39,INDEX($DC:$DC,$GH468+39),"")</f>
      </c>
      <c r="ES468">
        <f>IF($GI468&gt;=40,INDEX($DC:$DC,$GH468+40),"")</f>
      </c>
      <c r="ET468">
        <f>IF($GI468&gt;=1,INDEX($DD:$DD,$GH468+1),"")</f>
      </c>
      <c r="EU468">
        <f>IF($GI468&gt;=2,INDEX($DD:$DD,$GH468+2),"")</f>
      </c>
      <c r="EV468">
        <f>IF($GI468&gt;=3,INDEX($DD:$DD,$GH468+3),"")</f>
      </c>
      <c r="EW468">
        <f>IF($GI468&gt;=4,INDEX($DD:$DD,$GH468+4),"")</f>
      </c>
      <c r="EX468">
        <f>IF($GI468&gt;=5,INDEX($DD:$DD,$GH468+5),"")</f>
      </c>
      <c r="EY468">
        <f>IF($GI468&gt;=6,INDEX($DD:$DD,$GH468+6),"")</f>
      </c>
      <c r="EZ468">
        <f>IF($GI468&gt;=7,INDEX($DD:$DD,$GH468+7),"")</f>
      </c>
      <c r="FA468">
        <f>IF($GI468&gt;=8,INDEX($DD:$DD,$GH468+8),"")</f>
      </c>
      <c r="FB468">
        <f>IF($GI468&gt;=9,INDEX($DD:$DD,$GH468+9),"")</f>
      </c>
      <c r="FC468">
        <f>IF($GI468&gt;=10,INDEX($DD:$DD,$GH468+10),"")</f>
      </c>
      <c r="FD468">
        <f>IF($GI468&gt;=11,INDEX($DD:$DD,$GH468+11),"")</f>
      </c>
      <c r="FE468">
        <f>IF($GI468&gt;=12,INDEX($DD:$DD,$GH468+12),"")</f>
      </c>
      <c r="FF468">
        <f>IF($GI468&gt;=13,INDEX($DD:$DD,$GH468+13),"")</f>
      </c>
      <c r="FG468">
        <f>IF($GI468&gt;=14,INDEX($DD:$DD,$GH468+14),"")</f>
      </c>
      <c r="FH468">
        <f>IF($GI468&gt;=15,INDEX($DD:$DD,$GH468+15),"")</f>
      </c>
      <c r="FI468">
        <f>IF($GI468&gt;=16,INDEX($DD:$DD,$GH468+16),"")</f>
      </c>
      <c r="FJ468">
        <f>IF($GI468&gt;=17,INDEX($DD:$DD,$GH468+17),"")</f>
      </c>
      <c r="FK468">
        <f>IF($GI468&gt;=18,INDEX($DD:$DD,$GH468+18),"")</f>
      </c>
      <c r="FL468">
        <f>IF($GI468&gt;=19,INDEX($DD:$DD,$GH468+19),"")</f>
      </c>
      <c r="FM468">
        <f>IF($GI468&gt;=20,INDEX($DD:$DD,$GH468+20),"")</f>
      </c>
      <c r="FN468">
        <f>IF($GI468&gt;=21,INDEX($DD:$DD,$GH468+21),"")</f>
      </c>
      <c r="FO468">
        <f>IF($GI468&gt;=22,INDEX($DD:$DD,$GH468+22),"")</f>
      </c>
      <c r="FP468">
        <f>IF($GI468&gt;=23,INDEX($DD:$DD,$GH468+23),"")</f>
      </c>
      <c r="FQ468">
        <f>IF($GI468&gt;=24,INDEX($DD:$DD,$GH468+24),"")</f>
      </c>
      <c r="FR468">
        <f>IF($GI468&gt;=25,INDEX($DD:$DD,$GH468+25),"")</f>
      </c>
      <c r="FS468">
        <f>IF($GI468&gt;=26,INDEX($DD:$DD,$GH468+26),"")</f>
      </c>
      <c r="FT468">
        <f>IF($GI468&gt;=27,INDEX($DD:$DD,$GH468+27),"")</f>
      </c>
      <c r="FU468">
        <f>IF($GI468&gt;=28,INDEX($DD:$DD,$GH468+28),"")</f>
      </c>
      <c r="FV468">
        <f>IF($GI468&gt;=29,INDEX($DD:$DD,$GH468+29),"")</f>
      </c>
      <c r="FW468">
        <f>IF($GI468&gt;=30,INDEX($DD:$DD,$GH468+30),"")</f>
      </c>
      <c r="FX468">
        <f>IF($GI468&gt;=31,INDEX($DD:$DD,$GH468+31),"")</f>
      </c>
      <c r="FY468">
        <f>IF($GI468&gt;=32,INDEX($DD:$DD,$GH468+32),"")</f>
      </c>
      <c r="FZ468">
        <f>IF($GI468&gt;=33,INDEX($DD:$DD,$GH468+33),"")</f>
      </c>
      <c r="GA468">
        <f>IF($GI468&gt;=34,INDEX($DD:$DD,$GH468+34),"")</f>
      </c>
      <c r="GB468">
        <f>IF($GI468&gt;=35,INDEX($DD:$DD,$GH468+35),"")</f>
      </c>
      <c r="GC468">
        <f>IF($GI468&gt;=36,INDEX($DD:$DD,$GH468+36),"")</f>
      </c>
      <c r="GD468">
        <f>IF($GI468&gt;=37,INDEX($DD:$DD,$GH468+37),"")</f>
      </c>
      <c r="GE468">
        <f>IF($GI468&gt;=38,INDEX($DD:$DD,$GH468+38),"")</f>
      </c>
      <c r="GF468">
        <f>IF($GI468&gt;=39,INDEX($DD:$DD,$GH468+39),"")</f>
      </c>
      <c r="GG468">
        <f>IF($GI468&gt;=40,INDEX($DD:$DD,$GH468+40),"")</f>
      </c>
      <c r="GH468">
        <f>IFERROR(MATCH($DB468,$DC$2:$DC$148,0)+1,0)</f>
      </c>
      <c r="GI468">
        <f>IFERROR(INDEX($DE$2:$DE$148,MATCH($DB468,$DC$2:$DC$148,0)),0)</f>
      </c>
      <c r="GJ468">
        <f>IFERROR(MATCH($S468,$DF$468:$ES$468,0),0)</f>
      </c>
      <c r="GK468">
        <f>IF($GJ468&gt;0,INDEX($ET$468:$GG$468,$GJ468),"")</f>
      </c>
      <c r="GN468">
        <f>IF($IW468&gt;=1,INDEX($GL:$GL,$IV468+1),"")</f>
      </c>
      <c r="GO468">
        <f>IF($IW468&gt;=2,INDEX($GL:$GL,$IV468+2),"")</f>
      </c>
      <c r="GP468">
        <f>IF($IW468&gt;=3,INDEX($GL:$GL,$IV468+3),"")</f>
      </c>
      <c r="GQ468">
        <f>IF($IW468&gt;=4,INDEX($GL:$GL,$IV468+4),"")</f>
      </c>
      <c r="GR468">
        <f>IF($IW468&gt;=5,INDEX($GL:$GL,$IV468+5),"")</f>
      </c>
      <c r="GS468">
        <f>IF($IW468&gt;=6,INDEX($GL:$GL,$IV468+6),"")</f>
      </c>
      <c r="GT468">
        <f>IF($IW468&gt;=7,INDEX($GL:$GL,$IV468+7),"")</f>
      </c>
      <c r="GU468">
        <f>IF($IW468&gt;=8,INDEX($GL:$GL,$IV468+8),"")</f>
      </c>
      <c r="GV468">
        <f>IF($IW468&gt;=9,INDEX($GL:$GL,$IV468+9),"")</f>
      </c>
      <c r="GW468">
        <f>IF($IW468&gt;=10,INDEX($GL:$GL,$IV468+10),"")</f>
      </c>
      <c r="GX468">
        <f>IF($IW468&gt;=11,INDEX($GL:$GL,$IV468+11),"")</f>
      </c>
      <c r="GY468">
        <f>IF($IW468&gt;=12,INDEX($GL:$GL,$IV468+12),"")</f>
      </c>
      <c r="GZ468">
        <f>IF($IW468&gt;=13,INDEX($GL:$GL,$IV468+13),"")</f>
      </c>
      <c r="HA468">
        <f>IF($IW468&gt;=14,INDEX($GL:$GL,$IV468+14),"")</f>
      </c>
      <c r="HB468">
        <f>IF($IW468&gt;=15,INDEX($GL:$GL,$IV468+15),"")</f>
      </c>
      <c r="HC468">
        <f>IF($IW468&gt;=16,INDEX($GL:$GL,$IV468+16),"")</f>
      </c>
      <c r="HD468">
        <f>IF($IW468&gt;=17,INDEX($GL:$GL,$IV468+17),"")</f>
      </c>
      <c r="HE468">
        <f>IF($IW468&gt;=18,INDEX($GL:$GL,$IV468+18),"")</f>
      </c>
      <c r="HF468">
        <f>IF($IW468&gt;=19,INDEX($GL:$GL,$IV468+19),"")</f>
      </c>
      <c r="HG468">
        <f>IF($IW468&gt;=20,INDEX($GL:$GL,$IV468+20),"")</f>
      </c>
      <c r="HH468">
        <f>IF($IW468&gt;=21,INDEX($GL:$GL,$IV468+21),"")</f>
      </c>
      <c r="HI468">
        <f>IF($IW468&gt;=22,INDEX($GL:$GL,$IV468+22),"")</f>
      </c>
      <c r="HJ468">
        <f>IF($IW468&gt;=23,INDEX($GL:$GL,$IV468+23),"")</f>
      </c>
      <c r="HK468">
        <f>IF($IW468&gt;=24,INDEX($GL:$GL,$IV468+24),"")</f>
      </c>
      <c r="HL468">
        <f>IF($IW468&gt;=25,INDEX($GL:$GL,$IV468+25),"")</f>
      </c>
      <c r="HM468">
        <f>IF($IW468&gt;=26,INDEX($GL:$GL,$IV468+26),"")</f>
      </c>
      <c r="HN468">
        <f>IF($IW468&gt;=27,INDEX($GL:$GL,$IV468+27),"")</f>
      </c>
      <c r="HO468">
        <f>IF($IW468&gt;=28,INDEX($GL:$GL,$IV468+28),"")</f>
      </c>
      <c r="HP468">
        <f>IF($IW468&gt;=29,INDEX($GL:$GL,$IV468+29),"")</f>
      </c>
      <c r="HQ468">
        <f>IF($IW468&gt;=30,INDEX($GL:$GL,$IV468+30),"")</f>
      </c>
      <c r="HR468">
        <f>IF($IW468&gt;=31,INDEX($GL:$GL,$IV468+31),"")</f>
      </c>
      <c r="HS468">
        <f>IF($IW468&gt;=32,INDEX($GL:$GL,$IV468+32),"")</f>
      </c>
      <c r="HT468">
        <f>IF($IW468&gt;=33,INDEX($GL:$GL,$IV468+33),"")</f>
      </c>
      <c r="HU468">
        <f>IF($IW468&gt;=34,INDEX($GL:$GL,$IV468+34),"")</f>
      </c>
      <c r="HV468">
        <f>IF($IW468&gt;=35,INDEX($GL:$GL,$IV468+35),"")</f>
      </c>
      <c r="HW468">
        <f>IF($IW468&gt;=36,INDEX($GL:$GL,$IV468+36),"")</f>
      </c>
      <c r="HX468">
        <f>IF($IW468&gt;=37,INDEX($GL:$GL,$IV468+37),"")</f>
      </c>
      <c r="HY468">
        <f>IF($IW468&gt;=38,INDEX($GL:$GL,$IV468+38),"")</f>
      </c>
      <c r="HZ468">
        <f>IF($IW468&gt;=39,INDEX($GL:$GL,$IV468+39),"")</f>
      </c>
      <c r="IA468">
        <f>IF($IW468&gt;=40,INDEX($GL:$GL,$IV468+40),"")</f>
      </c>
      <c r="IB468">
        <f>IF($IW468&gt;=41,INDEX($GL:$GL,$IV468+41),"")</f>
      </c>
      <c r="IC468">
        <f>IF($IW468&gt;=42,INDEX($GL:$GL,$IV468+42),"")</f>
      </c>
      <c r="ID468">
        <f>IF($IW468&gt;=43,INDEX($GL:$GL,$IV468+43),"")</f>
      </c>
      <c r="IE468">
        <f>IF($IW468&gt;=44,INDEX($GL:$GL,$IV468+44),"")</f>
      </c>
      <c r="IF468">
        <f>IF($IW468&gt;=45,INDEX($GL:$GL,$IV468+45),"")</f>
      </c>
      <c r="IG468">
        <f>IF($IW468&gt;=46,INDEX($GL:$GL,$IV468+46),"")</f>
      </c>
      <c r="IH468">
        <f>IF($IW468&gt;=47,INDEX($GL:$GL,$IV468+47),"")</f>
      </c>
      <c r="II468">
        <f>IF($IW468&gt;=48,INDEX($GL:$GL,$IV468+48),"")</f>
      </c>
      <c r="IJ468">
        <f>IF($IW468&gt;=49,INDEX($GL:$GL,$IV468+49),"")</f>
      </c>
      <c r="IK468">
        <f>IF($IW468&gt;=50,INDEX($GL:$GL,$IV468+50),"")</f>
      </c>
      <c r="IL468">
        <f>IF($IW468&gt;=51,INDEX($GL:$GL,$IV468+51),"")</f>
      </c>
      <c r="IM468">
        <f>IF($IW468&gt;=52,INDEX($GL:$GL,$IV468+52),"")</f>
      </c>
      <c r="IN468">
        <f>IF($IW468&gt;=53,INDEX($GL:$GL,$IV468+53),"")</f>
      </c>
      <c r="IO468">
        <f>IF($IW468&gt;=54,INDEX($GL:$GL,$IV468+54),"")</f>
      </c>
      <c r="IP468">
        <f>IF($IW468&gt;=55,INDEX($GL:$GL,$IV468+55),"")</f>
      </c>
      <c r="IQ468">
        <f>IF($IW468&gt;=56,INDEX($GL:$GL,$IV468+56),"")</f>
      </c>
      <c r="IR468">
        <f>IF($IW468&gt;=57,INDEX($GL:$GL,$IV468+57),"")</f>
      </c>
      <c r="IS468">
        <f>IF($IW468&gt;=58,INDEX($GL:$GL,$IV468+58),"")</f>
      </c>
      <c r="IT468">
        <f>IF($IW468&gt;=59,INDEX($GL:$GL,$IV468+59),"")</f>
      </c>
      <c r="IU468">
        <f>IF($IW468&gt;=60,INDEX($GL:$GL,$IV468+60),"")</f>
      </c>
      <c r="IV468">
        <f>IFERROR(MATCH($GK468,$GL$2:$GL$324,0)+1,0)</f>
      </c>
      <c r="IW468">
        <f>IFERROR(INDEX($GM$2:$GM$324,MATCH($GK468,$GL$2:$GL$324,0)),0)</f>
      </c>
      <c r="IX468" t="s">
        <v>34</v>
      </c>
      <c r="IY468" t="s">
        <v>34</v>
      </c>
    </row>
    <row r="469" spans="1:259" x14ac:dyDescent="0.25">
      <c r="K469">
        <f>IF(OR($N469="",$J469=""),"",IFERROR($N469/$J469,0))</f>
      </c>
      <c r="L469">
        <f>IF($N469="","",
SUM($M469,$O469,$T469,$P469,$R469)*
(1-IF($U469="",0,VALUE($U469)/100)))</f>
      </c>
      <c r="M469">
        <f>IF($N469="","",$N469)</f>
      </c>
      <c r="O469">
        <f>IF($N469="","",
IF($H469="","",
IF(ISNUMBER(SEARCH("exempt",LOWER($H469))),0,
$N469*(VALUE(SUBSTITUTE($H469,"%",""))/100))))</f>
      </c>
      <c r="V469">
        <f>IFERROR(IF(FIND(" - ",$E469)&gt;0,MID($E469,FIND(" - ",$E469)+3,LEN($E469)),""),"")</f>
      </c>
      <c r="AE469" t="s">
        <v>1050</v>
      </c>
      <c r="AJ469">
        <f>IFERROR(LEFT($E469,FIND(" - ",$E469)-1),$E469)</f>
      </c>
      <c r="AM469">
        <f>IF($CB469&gt;=1,INDEX($AK:$AK,$CA469+1),"")</f>
      </c>
      <c r="AN469">
        <f>IF($CB469&gt;=2,INDEX($AK:$AK,$CA469+2),"")</f>
      </c>
      <c r="AO469">
        <f>IF($CB469&gt;=3,INDEX($AK:$AK,$CA469+3),"")</f>
      </c>
      <c r="AP469">
        <f>IF($CB469&gt;=4,INDEX($AK:$AK,$CA469+4),"")</f>
      </c>
      <c r="AQ469">
        <f>IF($CB469&gt;=5,INDEX($AK:$AK,$CA469+5),"")</f>
      </c>
      <c r="AR469">
        <f>IF($CB469&gt;=6,INDEX($AK:$AK,$CA469+6),"")</f>
      </c>
      <c r="AS469">
        <f>IF($CB469&gt;=7,INDEX($AK:$AK,$CA469+7),"")</f>
      </c>
      <c r="AT469">
        <f>IF($CB469&gt;=8,INDEX($AK:$AK,$CA469+8),"")</f>
      </c>
      <c r="AU469">
        <f>IF($CB469&gt;=9,INDEX($AK:$AK,$CA469+9),"")</f>
      </c>
      <c r="AV469">
        <f>IF($CB469&gt;=10,INDEX($AK:$AK,$CA469+10),"")</f>
      </c>
      <c r="AW469">
        <f>IF($CB469&gt;=11,INDEX($AK:$AK,$CA469+11),"")</f>
      </c>
      <c r="AX469">
        <f>IF($CB469&gt;=12,INDEX($AK:$AK,$CA469+12),"")</f>
      </c>
      <c r="AY469">
        <f>IF($CB469&gt;=13,INDEX($AK:$AK,$CA469+13),"")</f>
      </c>
      <c r="AZ469">
        <f>IF($CB469&gt;=14,INDEX($AK:$AK,$CA469+14),"")</f>
      </c>
      <c r="BA469">
        <f>IF($CB469&gt;=15,INDEX($AK:$AK,$CA469+15),"")</f>
      </c>
      <c r="BB469">
        <f>IF($CB469&gt;=16,INDEX($AK:$AK,$CA469+16),"")</f>
      </c>
      <c r="BC469">
        <f>IF($CB469&gt;=17,INDEX($AK:$AK,$CA469+17),"")</f>
      </c>
      <c r="BD469">
        <f>IF($CB469&gt;=18,INDEX($AK:$AK,$CA469+18),"")</f>
      </c>
      <c r="BE469">
        <f>IF($CB469&gt;=19,INDEX($AK:$AK,$CA469+19),"")</f>
      </c>
      <c r="BF469">
        <f>IF($CB469&gt;=20,INDEX($AK:$AK,$CA469+20),"")</f>
      </c>
      <c r="BG469">
        <f>IF($CB469&gt;=21,INDEX($AK:$AK,$CA469+21),"")</f>
      </c>
      <c r="BH469">
        <f>IF($CB469&gt;=22,INDEX($AK:$AK,$CA469+22),"")</f>
      </c>
      <c r="BI469">
        <f>IF($CB469&gt;=23,INDEX($AK:$AK,$CA469+23),"")</f>
      </c>
      <c r="BJ469">
        <f>IF($CB469&gt;=24,INDEX($AK:$AK,$CA469+24),"")</f>
      </c>
      <c r="BK469">
        <f>IF($CB469&gt;=25,INDEX($AK:$AK,$CA469+25),"")</f>
      </c>
      <c r="BL469">
        <f>IF($CB469&gt;=26,INDEX($AK:$AK,$CA469+26),"")</f>
      </c>
      <c r="BM469">
        <f>IF($CB469&gt;=27,INDEX($AK:$AK,$CA469+27),"")</f>
      </c>
      <c r="BN469">
        <f>IF($CB469&gt;=28,INDEX($AK:$AK,$CA469+28),"")</f>
      </c>
      <c r="BO469">
        <f>IF($CB469&gt;=29,INDEX($AK:$AK,$CA469+29),"")</f>
      </c>
      <c r="BP469">
        <f>IF($CB469&gt;=30,INDEX($AK:$AK,$CA469+30),"")</f>
      </c>
      <c r="BQ469">
        <f>IF($CB469&gt;=31,INDEX($AK:$AK,$CA469+31),"")</f>
      </c>
      <c r="BR469">
        <f>IF($CB469&gt;=32,INDEX($AK:$AK,$CA469+32),"")</f>
      </c>
      <c r="BS469">
        <f>IF($CB469&gt;=33,INDEX($AK:$AK,$CA469+33),"")</f>
      </c>
      <c r="BT469">
        <f>IF($CB469&gt;=34,INDEX($AK:$AK,$CA469+34),"")</f>
      </c>
      <c r="BU469">
        <f>IF($CB469&gt;=35,INDEX($AK:$AK,$CA469+35),"")</f>
      </c>
      <c r="BV469">
        <f>IF($CB469&gt;=36,INDEX($AK:$AK,$CA469+36),"")</f>
      </c>
      <c r="BW469">
        <f>IF($CB469&gt;=37,INDEX($AK:$AK,$CA469+37),"")</f>
      </c>
      <c r="BX469">
        <f>IF($CB469&gt;=38,INDEX($AK:$AK,$CA469+38),"")</f>
      </c>
      <c r="BY469">
        <f>IF($CB469&gt;=39,INDEX($AK:$AK,$CA469+39),"")</f>
      </c>
      <c r="BZ469">
        <f>IF($CB469&gt;=40,INDEX($AK:$AK,$CA469+40),"")</f>
      </c>
      <c r="CA469">
        <f>IFERROR(MATCH($AJ469,$AK$2:$AK$134,0)+1,0)</f>
      </c>
      <c r="CB469">
        <f>IFERROR(INDEX($AL$2:$AL$134,MATCH($AJ469,$AK$2:$AK$134,0)),0)</f>
      </c>
      <c r="CC469">
        <f>IFERROR(LEFT($F469,FIND(" - ",$F469)-1),$F469)</f>
      </c>
      <c r="CF469">
        <f>IF($DA469&gt;=1,INDEX($CD:$CD,$CZ469+1),"")</f>
      </c>
      <c r="CG469">
        <f>IF($DA469&gt;=2,INDEX($CD:$CD,$CZ469+2),"")</f>
      </c>
      <c r="CH469">
        <f>IF($DA469&gt;=3,INDEX($CD:$CD,$CZ469+3),"")</f>
      </c>
      <c r="CI469">
        <f>IF($DA469&gt;=4,INDEX($CD:$CD,$CZ469+4),"")</f>
      </c>
      <c r="CJ469">
        <f>IF($DA469&gt;=5,INDEX($CD:$CD,$CZ469+5),"")</f>
      </c>
      <c r="CK469">
        <f>IF($DA469&gt;=6,INDEX($CD:$CD,$CZ469+6),"")</f>
      </c>
      <c r="CL469">
        <f>IF($DA469&gt;=7,INDEX($CD:$CD,$CZ469+7),"")</f>
      </c>
      <c r="CM469">
        <f>IF($DA469&gt;=8,INDEX($CD:$CD,$CZ469+8),"")</f>
      </c>
      <c r="CN469">
        <f>IF($DA469&gt;=9,INDEX($CD:$CD,$CZ469+9),"")</f>
      </c>
      <c r="CO469">
        <f>IF($DA469&gt;=10,INDEX($CD:$CD,$CZ469+10),"")</f>
      </c>
      <c r="CP469">
        <f>IF($DA469&gt;=11,INDEX($CD:$CD,$CZ469+11),"")</f>
      </c>
      <c r="CQ469">
        <f>IF($DA469&gt;=12,INDEX($CD:$CD,$CZ469+12),"")</f>
      </c>
      <c r="CR469">
        <f>IF($DA469&gt;=13,INDEX($CD:$CD,$CZ469+13),"")</f>
      </c>
      <c r="CS469">
        <f>IF($DA469&gt;=14,INDEX($CD:$CD,$CZ469+14),"")</f>
      </c>
      <c r="CT469">
        <f>IF($DA469&gt;=15,INDEX($CD:$CD,$CZ469+15),"")</f>
      </c>
      <c r="CU469">
        <f>IF($DA469&gt;=16,INDEX($CD:$CD,$CZ469+16),"")</f>
      </c>
      <c r="CV469">
        <f>IF($DA469&gt;=17,INDEX($CD:$CD,$CZ469+17),"")</f>
      </c>
      <c r="CW469">
        <f>IF($DA469&gt;=18,INDEX($CD:$CD,$CZ469+18),"")</f>
      </c>
      <c r="CX469">
        <f>IF($DA469&gt;=19,INDEX($CD:$CD,$CZ469+19),"")</f>
      </c>
      <c r="CY469">
        <f>IF($DA469&gt;=20,INDEX($CD:$CD,$CZ469+20),"")</f>
      </c>
      <c r="CZ469">
        <f>IFERROR(MATCH($CC469,$CD$2:$CD$263,0)+1,0)</f>
      </c>
      <c r="DA469">
        <f>IFERROR(INDEX($CE$2:$CE$263,MATCH($CC469,$CD$2:$CD$263,0)),0)</f>
      </c>
      <c r="DB469">
        <f>IFERROR(INDEX($AI:$AI,MATCH($H469,$AH:$AH,0))&amp;"","")</f>
      </c>
      <c r="DF469">
        <f>IF($GI469&gt;=1,INDEX($DC:$DC,$GH469+1),"")</f>
      </c>
      <c r="DG469">
        <f>IF($GI469&gt;=2,INDEX($DC:$DC,$GH469+2),"")</f>
      </c>
      <c r="DH469">
        <f>IF($GI469&gt;=3,INDEX($DC:$DC,$GH469+3),"")</f>
      </c>
      <c r="DI469">
        <f>IF($GI469&gt;=4,INDEX($DC:$DC,$GH469+4),"")</f>
      </c>
      <c r="DJ469">
        <f>IF($GI469&gt;=5,INDEX($DC:$DC,$GH469+5),"")</f>
      </c>
      <c r="DK469">
        <f>IF($GI469&gt;=6,INDEX($DC:$DC,$GH469+6),"")</f>
      </c>
      <c r="DL469">
        <f>IF($GI469&gt;=7,INDEX($DC:$DC,$GH469+7),"")</f>
      </c>
      <c r="DM469">
        <f>IF($GI469&gt;=8,INDEX($DC:$DC,$GH469+8),"")</f>
      </c>
      <c r="DN469">
        <f>IF($GI469&gt;=9,INDEX($DC:$DC,$GH469+9),"")</f>
      </c>
      <c r="DO469">
        <f>IF($GI469&gt;=10,INDEX($DC:$DC,$GH469+10),"")</f>
      </c>
      <c r="DP469">
        <f>IF($GI469&gt;=11,INDEX($DC:$DC,$GH469+11),"")</f>
      </c>
      <c r="DQ469">
        <f>IF($GI469&gt;=12,INDEX($DC:$DC,$GH469+12),"")</f>
      </c>
      <c r="DR469">
        <f>IF($GI469&gt;=13,INDEX($DC:$DC,$GH469+13),"")</f>
      </c>
      <c r="DS469">
        <f>IF($GI469&gt;=14,INDEX($DC:$DC,$GH469+14),"")</f>
      </c>
      <c r="DT469">
        <f>IF($GI469&gt;=15,INDEX($DC:$DC,$GH469+15),"")</f>
      </c>
      <c r="DU469">
        <f>IF($GI469&gt;=16,INDEX($DC:$DC,$GH469+16),"")</f>
      </c>
      <c r="DV469">
        <f>IF($GI469&gt;=17,INDEX($DC:$DC,$GH469+17),"")</f>
      </c>
      <c r="DW469">
        <f>IF($GI469&gt;=18,INDEX($DC:$DC,$GH469+18),"")</f>
      </c>
      <c r="DX469">
        <f>IF($GI469&gt;=19,INDEX($DC:$DC,$GH469+19),"")</f>
      </c>
      <c r="DY469">
        <f>IF($GI469&gt;=20,INDEX($DC:$DC,$GH469+20),"")</f>
      </c>
      <c r="DZ469">
        <f>IF($GI469&gt;=21,INDEX($DC:$DC,$GH469+21),"")</f>
      </c>
      <c r="EA469">
        <f>IF($GI469&gt;=22,INDEX($DC:$DC,$GH469+22),"")</f>
      </c>
      <c r="EB469">
        <f>IF($GI469&gt;=23,INDEX($DC:$DC,$GH469+23),"")</f>
      </c>
      <c r="EC469">
        <f>IF($GI469&gt;=24,INDEX($DC:$DC,$GH469+24),"")</f>
      </c>
      <c r="ED469">
        <f>IF($GI469&gt;=25,INDEX($DC:$DC,$GH469+25),"")</f>
      </c>
      <c r="EE469">
        <f>IF($GI469&gt;=26,INDEX($DC:$DC,$GH469+26),"")</f>
      </c>
      <c r="EF469">
        <f>IF($GI469&gt;=27,INDEX($DC:$DC,$GH469+27),"")</f>
      </c>
      <c r="EG469">
        <f>IF($GI469&gt;=28,INDEX($DC:$DC,$GH469+28),"")</f>
      </c>
      <c r="EH469">
        <f>IF($GI469&gt;=29,INDEX($DC:$DC,$GH469+29),"")</f>
      </c>
      <c r="EI469">
        <f>IF($GI469&gt;=30,INDEX($DC:$DC,$GH469+30),"")</f>
      </c>
      <c r="EJ469">
        <f>IF($GI469&gt;=31,INDEX($DC:$DC,$GH469+31),"")</f>
      </c>
      <c r="EK469">
        <f>IF($GI469&gt;=32,INDEX($DC:$DC,$GH469+32),"")</f>
      </c>
      <c r="EL469">
        <f>IF($GI469&gt;=33,INDEX($DC:$DC,$GH469+33),"")</f>
      </c>
      <c r="EM469">
        <f>IF($GI469&gt;=34,INDEX($DC:$DC,$GH469+34),"")</f>
      </c>
      <c r="EN469">
        <f>IF($GI469&gt;=35,INDEX($DC:$DC,$GH469+35),"")</f>
      </c>
      <c r="EO469">
        <f>IF($GI469&gt;=36,INDEX($DC:$DC,$GH469+36),"")</f>
      </c>
      <c r="EP469">
        <f>IF($GI469&gt;=37,INDEX($DC:$DC,$GH469+37),"")</f>
      </c>
      <c r="EQ469">
        <f>IF($GI469&gt;=38,INDEX($DC:$DC,$GH469+38),"")</f>
      </c>
      <c r="ER469">
        <f>IF($GI469&gt;=39,INDEX($DC:$DC,$GH469+39),"")</f>
      </c>
      <c r="ES469">
        <f>IF($GI469&gt;=40,INDEX($DC:$DC,$GH469+40),"")</f>
      </c>
      <c r="ET469">
        <f>IF($GI469&gt;=1,INDEX($DD:$DD,$GH469+1),"")</f>
      </c>
      <c r="EU469">
        <f>IF($GI469&gt;=2,INDEX($DD:$DD,$GH469+2),"")</f>
      </c>
      <c r="EV469">
        <f>IF($GI469&gt;=3,INDEX($DD:$DD,$GH469+3),"")</f>
      </c>
      <c r="EW469">
        <f>IF($GI469&gt;=4,INDEX($DD:$DD,$GH469+4),"")</f>
      </c>
      <c r="EX469">
        <f>IF($GI469&gt;=5,INDEX($DD:$DD,$GH469+5),"")</f>
      </c>
      <c r="EY469">
        <f>IF($GI469&gt;=6,INDEX($DD:$DD,$GH469+6),"")</f>
      </c>
      <c r="EZ469">
        <f>IF($GI469&gt;=7,INDEX($DD:$DD,$GH469+7),"")</f>
      </c>
      <c r="FA469">
        <f>IF($GI469&gt;=8,INDEX($DD:$DD,$GH469+8),"")</f>
      </c>
      <c r="FB469">
        <f>IF($GI469&gt;=9,INDEX($DD:$DD,$GH469+9),"")</f>
      </c>
      <c r="FC469">
        <f>IF($GI469&gt;=10,INDEX($DD:$DD,$GH469+10),"")</f>
      </c>
      <c r="FD469">
        <f>IF($GI469&gt;=11,INDEX($DD:$DD,$GH469+11),"")</f>
      </c>
      <c r="FE469">
        <f>IF($GI469&gt;=12,INDEX($DD:$DD,$GH469+12),"")</f>
      </c>
      <c r="FF469">
        <f>IF($GI469&gt;=13,INDEX($DD:$DD,$GH469+13),"")</f>
      </c>
      <c r="FG469">
        <f>IF($GI469&gt;=14,INDEX($DD:$DD,$GH469+14),"")</f>
      </c>
      <c r="FH469">
        <f>IF($GI469&gt;=15,INDEX($DD:$DD,$GH469+15),"")</f>
      </c>
      <c r="FI469">
        <f>IF($GI469&gt;=16,INDEX($DD:$DD,$GH469+16),"")</f>
      </c>
      <c r="FJ469">
        <f>IF($GI469&gt;=17,INDEX($DD:$DD,$GH469+17),"")</f>
      </c>
      <c r="FK469">
        <f>IF($GI469&gt;=18,INDEX($DD:$DD,$GH469+18),"")</f>
      </c>
      <c r="FL469">
        <f>IF($GI469&gt;=19,INDEX($DD:$DD,$GH469+19),"")</f>
      </c>
      <c r="FM469">
        <f>IF($GI469&gt;=20,INDEX($DD:$DD,$GH469+20),"")</f>
      </c>
      <c r="FN469">
        <f>IF($GI469&gt;=21,INDEX($DD:$DD,$GH469+21),"")</f>
      </c>
      <c r="FO469">
        <f>IF($GI469&gt;=22,INDEX($DD:$DD,$GH469+22),"")</f>
      </c>
      <c r="FP469">
        <f>IF($GI469&gt;=23,INDEX($DD:$DD,$GH469+23),"")</f>
      </c>
      <c r="FQ469">
        <f>IF($GI469&gt;=24,INDEX($DD:$DD,$GH469+24),"")</f>
      </c>
      <c r="FR469">
        <f>IF($GI469&gt;=25,INDEX($DD:$DD,$GH469+25),"")</f>
      </c>
      <c r="FS469">
        <f>IF($GI469&gt;=26,INDEX($DD:$DD,$GH469+26),"")</f>
      </c>
      <c r="FT469">
        <f>IF($GI469&gt;=27,INDEX($DD:$DD,$GH469+27),"")</f>
      </c>
      <c r="FU469">
        <f>IF($GI469&gt;=28,INDEX($DD:$DD,$GH469+28),"")</f>
      </c>
      <c r="FV469">
        <f>IF($GI469&gt;=29,INDEX($DD:$DD,$GH469+29),"")</f>
      </c>
      <c r="FW469">
        <f>IF($GI469&gt;=30,INDEX($DD:$DD,$GH469+30),"")</f>
      </c>
      <c r="FX469">
        <f>IF($GI469&gt;=31,INDEX($DD:$DD,$GH469+31),"")</f>
      </c>
      <c r="FY469">
        <f>IF($GI469&gt;=32,INDEX($DD:$DD,$GH469+32),"")</f>
      </c>
      <c r="FZ469">
        <f>IF($GI469&gt;=33,INDEX($DD:$DD,$GH469+33),"")</f>
      </c>
      <c r="GA469">
        <f>IF($GI469&gt;=34,INDEX($DD:$DD,$GH469+34),"")</f>
      </c>
      <c r="GB469">
        <f>IF($GI469&gt;=35,INDEX($DD:$DD,$GH469+35),"")</f>
      </c>
      <c r="GC469">
        <f>IF($GI469&gt;=36,INDEX($DD:$DD,$GH469+36),"")</f>
      </c>
      <c r="GD469">
        <f>IF($GI469&gt;=37,INDEX($DD:$DD,$GH469+37),"")</f>
      </c>
      <c r="GE469">
        <f>IF($GI469&gt;=38,INDEX($DD:$DD,$GH469+38),"")</f>
      </c>
      <c r="GF469">
        <f>IF($GI469&gt;=39,INDEX($DD:$DD,$GH469+39),"")</f>
      </c>
      <c r="GG469">
        <f>IF($GI469&gt;=40,INDEX($DD:$DD,$GH469+40),"")</f>
      </c>
      <c r="GH469">
        <f>IFERROR(MATCH($DB469,$DC$2:$DC$148,0)+1,0)</f>
      </c>
      <c r="GI469">
        <f>IFERROR(INDEX($DE$2:$DE$148,MATCH($DB469,$DC$2:$DC$148,0)),0)</f>
      </c>
      <c r="GJ469">
        <f>IFERROR(MATCH($S469,$DF$469:$ES$469,0),0)</f>
      </c>
      <c r="GK469">
        <f>IF($GJ469&gt;0,INDEX($ET$469:$GG$469,$GJ469),"")</f>
      </c>
      <c r="GN469">
        <f>IF($IW469&gt;=1,INDEX($GL:$GL,$IV469+1),"")</f>
      </c>
      <c r="GO469">
        <f>IF($IW469&gt;=2,INDEX($GL:$GL,$IV469+2),"")</f>
      </c>
      <c r="GP469">
        <f>IF($IW469&gt;=3,INDEX($GL:$GL,$IV469+3),"")</f>
      </c>
      <c r="GQ469">
        <f>IF($IW469&gt;=4,INDEX($GL:$GL,$IV469+4),"")</f>
      </c>
      <c r="GR469">
        <f>IF($IW469&gt;=5,INDEX($GL:$GL,$IV469+5),"")</f>
      </c>
      <c r="GS469">
        <f>IF($IW469&gt;=6,INDEX($GL:$GL,$IV469+6),"")</f>
      </c>
      <c r="GT469">
        <f>IF($IW469&gt;=7,INDEX($GL:$GL,$IV469+7),"")</f>
      </c>
      <c r="GU469">
        <f>IF($IW469&gt;=8,INDEX($GL:$GL,$IV469+8),"")</f>
      </c>
      <c r="GV469">
        <f>IF($IW469&gt;=9,INDEX($GL:$GL,$IV469+9),"")</f>
      </c>
      <c r="GW469">
        <f>IF($IW469&gt;=10,INDEX($GL:$GL,$IV469+10),"")</f>
      </c>
      <c r="GX469">
        <f>IF($IW469&gt;=11,INDEX($GL:$GL,$IV469+11),"")</f>
      </c>
      <c r="GY469">
        <f>IF($IW469&gt;=12,INDEX($GL:$GL,$IV469+12),"")</f>
      </c>
      <c r="GZ469">
        <f>IF($IW469&gt;=13,INDEX($GL:$GL,$IV469+13),"")</f>
      </c>
      <c r="HA469">
        <f>IF($IW469&gt;=14,INDEX($GL:$GL,$IV469+14),"")</f>
      </c>
      <c r="HB469">
        <f>IF($IW469&gt;=15,INDEX($GL:$GL,$IV469+15),"")</f>
      </c>
      <c r="HC469">
        <f>IF($IW469&gt;=16,INDEX($GL:$GL,$IV469+16),"")</f>
      </c>
      <c r="HD469">
        <f>IF($IW469&gt;=17,INDEX($GL:$GL,$IV469+17),"")</f>
      </c>
      <c r="HE469">
        <f>IF($IW469&gt;=18,INDEX($GL:$GL,$IV469+18),"")</f>
      </c>
      <c r="HF469">
        <f>IF($IW469&gt;=19,INDEX($GL:$GL,$IV469+19),"")</f>
      </c>
      <c r="HG469">
        <f>IF($IW469&gt;=20,INDEX($GL:$GL,$IV469+20),"")</f>
      </c>
      <c r="HH469">
        <f>IF($IW469&gt;=21,INDEX($GL:$GL,$IV469+21),"")</f>
      </c>
      <c r="HI469">
        <f>IF($IW469&gt;=22,INDEX($GL:$GL,$IV469+22),"")</f>
      </c>
      <c r="HJ469">
        <f>IF($IW469&gt;=23,INDEX($GL:$GL,$IV469+23),"")</f>
      </c>
      <c r="HK469">
        <f>IF($IW469&gt;=24,INDEX($GL:$GL,$IV469+24),"")</f>
      </c>
      <c r="HL469">
        <f>IF($IW469&gt;=25,INDEX($GL:$GL,$IV469+25),"")</f>
      </c>
      <c r="HM469">
        <f>IF($IW469&gt;=26,INDEX($GL:$GL,$IV469+26),"")</f>
      </c>
      <c r="HN469">
        <f>IF($IW469&gt;=27,INDEX($GL:$GL,$IV469+27),"")</f>
      </c>
      <c r="HO469">
        <f>IF($IW469&gt;=28,INDEX($GL:$GL,$IV469+28),"")</f>
      </c>
      <c r="HP469">
        <f>IF($IW469&gt;=29,INDEX($GL:$GL,$IV469+29),"")</f>
      </c>
      <c r="HQ469">
        <f>IF($IW469&gt;=30,INDEX($GL:$GL,$IV469+30),"")</f>
      </c>
      <c r="HR469">
        <f>IF($IW469&gt;=31,INDEX($GL:$GL,$IV469+31),"")</f>
      </c>
      <c r="HS469">
        <f>IF($IW469&gt;=32,INDEX($GL:$GL,$IV469+32),"")</f>
      </c>
      <c r="HT469">
        <f>IF($IW469&gt;=33,INDEX($GL:$GL,$IV469+33),"")</f>
      </c>
      <c r="HU469">
        <f>IF($IW469&gt;=34,INDEX($GL:$GL,$IV469+34),"")</f>
      </c>
      <c r="HV469">
        <f>IF($IW469&gt;=35,INDEX($GL:$GL,$IV469+35),"")</f>
      </c>
      <c r="HW469">
        <f>IF($IW469&gt;=36,INDEX($GL:$GL,$IV469+36),"")</f>
      </c>
      <c r="HX469">
        <f>IF($IW469&gt;=37,INDEX($GL:$GL,$IV469+37),"")</f>
      </c>
      <c r="HY469">
        <f>IF($IW469&gt;=38,INDEX($GL:$GL,$IV469+38),"")</f>
      </c>
      <c r="HZ469">
        <f>IF($IW469&gt;=39,INDEX($GL:$GL,$IV469+39),"")</f>
      </c>
      <c r="IA469">
        <f>IF($IW469&gt;=40,INDEX($GL:$GL,$IV469+40),"")</f>
      </c>
      <c r="IB469">
        <f>IF($IW469&gt;=41,INDEX($GL:$GL,$IV469+41),"")</f>
      </c>
      <c r="IC469">
        <f>IF($IW469&gt;=42,INDEX($GL:$GL,$IV469+42),"")</f>
      </c>
      <c r="ID469">
        <f>IF($IW469&gt;=43,INDEX($GL:$GL,$IV469+43),"")</f>
      </c>
      <c r="IE469">
        <f>IF($IW469&gt;=44,INDEX($GL:$GL,$IV469+44),"")</f>
      </c>
      <c r="IF469">
        <f>IF($IW469&gt;=45,INDEX($GL:$GL,$IV469+45),"")</f>
      </c>
      <c r="IG469">
        <f>IF($IW469&gt;=46,INDEX($GL:$GL,$IV469+46),"")</f>
      </c>
      <c r="IH469">
        <f>IF($IW469&gt;=47,INDEX($GL:$GL,$IV469+47),"")</f>
      </c>
      <c r="II469">
        <f>IF($IW469&gt;=48,INDEX($GL:$GL,$IV469+48),"")</f>
      </c>
      <c r="IJ469">
        <f>IF($IW469&gt;=49,INDEX($GL:$GL,$IV469+49),"")</f>
      </c>
      <c r="IK469">
        <f>IF($IW469&gt;=50,INDEX($GL:$GL,$IV469+50),"")</f>
      </c>
      <c r="IL469">
        <f>IF($IW469&gt;=51,INDEX($GL:$GL,$IV469+51),"")</f>
      </c>
      <c r="IM469">
        <f>IF($IW469&gt;=52,INDEX($GL:$GL,$IV469+52),"")</f>
      </c>
      <c r="IN469">
        <f>IF($IW469&gt;=53,INDEX($GL:$GL,$IV469+53),"")</f>
      </c>
      <c r="IO469">
        <f>IF($IW469&gt;=54,INDEX($GL:$GL,$IV469+54),"")</f>
      </c>
      <c r="IP469">
        <f>IF($IW469&gt;=55,INDEX($GL:$GL,$IV469+55),"")</f>
      </c>
      <c r="IQ469">
        <f>IF($IW469&gt;=56,INDEX($GL:$GL,$IV469+56),"")</f>
      </c>
      <c r="IR469">
        <f>IF($IW469&gt;=57,INDEX($GL:$GL,$IV469+57),"")</f>
      </c>
      <c r="IS469">
        <f>IF($IW469&gt;=58,INDEX($GL:$GL,$IV469+58),"")</f>
      </c>
      <c r="IT469">
        <f>IF($IW469&gt;=59,INDEX($GL:$GL,$IV469+59),"")</f>
      </c>
      <c r="IU469">
        <f>IF($IW469&gt;=60,INDEX($GL:$GL,$IV469+60),"")</f>
      </c>
      <c r="IV469">
        <f>IFERROR(MATCH($GK469,$GL$2:$GL$324,0)+1,0)</f>
      </c>
      <c r="IW469">
        <f>IFERROR(INDEX($GM$2:$GM$324,MATCH($GK469,$GL$2:$GL$324,0)),0)</f>
      </c>
      <c r="IX469" t="s">
        <v>34</v>
      </c>
      <c r="IY469" t="s">
        <v>34</v>
      </c>
    </row>
    <row r="470" spans="1:259" x14ac:dyDescent="0.25">
      <c r="K470">
        <f>IF(OR($N470="",$J470=""),"",IFERROR($N470/$J470,0))</f>
      </c>
      <c r="L470">
        <f>IF($N470="","",
SUM($M470,$O470,$T470,$P470,$R470)*
(1-IF($U470="",0,VALUE($U470)/100)))</f>
      </c>
      <c r="M470">
        <f>IF($N470="","",$N470)</f>
      </c>
      <c r="O470">
        <f>IF($N470="","",
IF($H470="","",
IF(ISNUMBER(SEARCH("exempt",LOWER($H470))),0,
$N470*(VALUE(SUBSTITUTE($H470,"%",""))/100))))</f>
      </c>
      <c r="V470">
        <f>IFERROR(IF(FIND(" - ",$E470)&gt;0,MID($E470,FIND(" - ",$E470)+3,LEN($E470)),""),"")</f>
      </c>
      <c r="AE470" t="s">
        <v>1051</v>
      </c>
      <c r="AJ470">
        <f>IFERROR(LEFT($E470,FIND(" - ",$E470)-1),$E470)</f>
      </c>
      <c r="AM470">
        <f>IF($CB470&gt;=1,INDEX($AK:$AK,$CA470+1),"")</f>
      </c>
      <c r="AN470">
        <f>IF($CB470&gt;=2,INDEX($AK:$AK,$CA470+2),"")</f>
      </c>
      <c r="AO470">
        <f>IF($CB470&gt;=3,INDEX($AK:$AK,$CA470+3),"")</f>
      </c>
      <c r="AP470">
        <f>IF($CB470&gt;=4,INDEX($AK:$AK,$CA470+4),"")</f>
      </c>
      <c r="AQ470">
        <f>IF($CB470&gt;=5,INDEX($AK:$AK,$CA470+5),"")</f>
      </c>
      <c r="AR470">
        <f>IF($CB470&gt;=6,INDEX($AK:$AK,$CA470+6),"")</f>
      </c>
      <c r="AS470">
        <f>IF($CB470&gt;=7,INDEX($AK:$AK,$CA470+7),"")</f>
      </c>
      <c r="AT470">
        <f>IF($CB470&gt;=8,INDEX($AK:$AK,$CA470+8),"")</f>
      </c>
      <c r="AU470">
        <f>IF($CB470&gt;=9,INDEX($AK:$AK,$CA470+9),"")</f>
      </c>
      <c r="AV470">
        <f>IF($CB470&gt;=10,INDEX($AK:$AK,$CA470+10),"")</f>
      </c>
      <c r="AW470">
        <f>IF($CB470&gt;=11,INDEX($AK:$AK,$CA470+11),"")</f>
      </c>
      <c r="AX470">
        <f>IF($CB470&gt;=12,INDEX($AK:$AK,$CA470+12),"")</f>
      </c>
      <c r="AY470">
        <f>IF($CB470&gt;=13,INDEX($AK:$AK,$CA470+13),"")</f>
      </c>
      <c r="AZ470">
        <f>IF($CB470&gt;=14,INDEX($AK:$AK,$CA470+14),"")</f>
      </c>
      <c r="BA470">
        <f>IF($CB470&gt;=15,INDEX($AK:$AK,$CA470+15),"")</f>
      </c>
      <c r="BB470">
        <f>IF($CB470&gt;=16,INDEX($AK:$AK,$CA470+16),"")</f>
      </c>
      <c r="BC470">
        <f>IF($CB470&gt;=17,INDEX($AK:$AK,$CA470+17),"")</f>
      </c>
      <c r="BD470">
        <f>IF($CB470&gt;=18,INDEX($AK:$AK,$CA470+18),"")</f>
      </c>
      <c r="BE470">
        <f>IF($CB470&gt;=19,INDEX($AK:$AK,$CA470+19),"")</f>
      </c>
      <c r="BF470">
        <f>IF($CB470&gt;=20,INDEX($AK:$AK,$CA470+20),"")</f>
      </c>
      <c r="BG470">
        <f>IF($CB470&gt;=21,INDEX($AK:$AK,$CA470+21),"")</f>
      </c>
      <c r="BH470">
        <f>IF($CB470&gt;=22,INDEX($AK:$AK,$CA470+22),"")</f>
      </c>
      <c r="BI470">
        <f>IF($CB470&gt;=23,INDEX($AK:$AK,$CA470+23),"")</f>
      </c>
      <c r="BJ470">
        <f>IF($CB470&gt;=24,INDEX($AK:$AK,$CA470+24),"")</f>
      </c>
      <c r="BK470">
        <f>IF($CB470&gt;=25,INDEX($AK:$AK,$CA470+25),"")</f>
      </c>
      <c r="BL470">
        <f>IF($CB470&gt;=26,INDEX($AK:$AK,$CA470+26),"")</f>
      </c>
      <c r="BM470">
        <f>IF($CB470&gt;=27,INDEX($AK:$AK,$CA470+27),"")</f>
      </c>
      <c r="BN470">
        <f>IF($CB470&gt;=28,INDEX($AK:$AK,$CA470+28),"")</f>
      </c>
      <c r="BO470">
        <f>IF($CB470&gt;=29,INDEX($AK:$AK,$CA470+29),"")</f>
      </c>
      <c r="BP470">
        <f>IF($CB470&gt;=30,INDEX($AK:$AK,$CA470+30),"")</f>
      </c>
      <c r="BQ470">
        <f>IF($CB470&gt;=31,INDEX($AK:$AK,$CA470+31),"")</f>
      </c>
      <c r="BR470">
        <f>IF($CB470&gt;=32,INDEX($AK:$AK,$CA470+32),"")</f>
      </c>
      <c r="BS470">
        <f>IF($CB470&gt;=33,INDEX($AK:$AK,$CA470+33),"")</f>
      </c>
      <c r="BT470">
        <f>IF($CB470&gt;=34,INDEX($AK:$AK,$CA470+34),"")</f>
      </c>
      <c r="BU470">
        <f>IF($CB470&gt;=35,INDEX($AK:$AK,$CA470+35),"")</f>
      </c>
      <c r="BV470">
        <f>IF($CB470&gt;=36,INDEX($AK:$AK,$CA470+36),"")</f>
      </c>
      <c r="BW470">
        <f>IF($CB470&gt;=37,INDEX($AK:$AK,$CA470+37),"")</f>
      </c>
      <c r="BX470">
        <f>IF($CB470&gt;=38,INDEX($AK:$AK,$CA470+38),"")</f>
      </c>
      <c r="BY470">
        <f>IF($CB470&gt;=39,INDEX($AK:$AK,$CA470+39),"")</f>
      </c>
      <c r="BZ470">
        <f>IF($CB470&gt;=40,INDEX($AK:$AK,$CA470+40),"")</f>
      </c>
      <c r="CA470">
        <f>IFERROR(MATCH($AJ470,$AK$2:$AK$134,0)+1,0)</f>
      </c>
      <c r="CB470">
        <f>IFERROR(INDEX($AL$2:$AL$134,MATCH($AJ470,$AK$2:$AK$134,0)),0)</f>
      </c>
      <c r="CC470">
        <f>IFERROR(LEFT($F470,FIND(" - ",$F470)-1),$F470)</f>
      </c>
      <c r="CF470">
        <f>IF($DA470&gt;=1,INDEX($CD:$CD,$CZ470+1),"")</f>
      </c>
      <c r="CG470">
        <f>IF($DA470&gt;=2,INDEX($CD:$CD,$CZ470+2),"")</f>
      </c>
      <c r="CH470">
        <f>IF($DA470&gt;=3,INDEX($CD:$CD,$CZ470+3),"")</f>
      </c>
      <c r="CI470">
        <f>IF($DA470&gt;=4,INDEX($CD:$CD,$CZ470+4),"")</f>
      </c>
      <c r="CJ470">
        <f>IF($DA470&gt;=5,INDEX($CD:$CD,$CZ470+5),"")</f>
      </c>
      <c r="CK470">
        <f>IF($DA470&gt;=6,INDEX($CD:$CD,$CZ470+6),"")</f>
      </c>
      <c r="CL470">
        <f>IF($DA470&gt;=7,INDEX($CD:$CD,$CZ470+7),"")</f>
      </c>
      <c r="CM470">
        <f>IF($DA470&gt;=8,INDEX($CD:$CD,$CZ470+8),"")</f>
      </c>
      <c r="CN470">
        <f>IF($DA470&gt;=9,INDEX($CD:$CD,$CZ470+9),"")</f>
      </c>
      <c r="CO470">
        <f>IF($DA470&gt;=10,INDEX($CD:$CD,$CZ470+10),"")</f>
      </c>
      <c r="CP470">
        <f>IF($DA470&gt;=11,INDEX($CD:$CD,$CZ470+11),"")</f>
      </c>
      <c r="CQ470">
        <f>IF($DA470&gt;=12,INDEX($CD:$CD,$CZ470+12),"")</f>
      </c>
      <c r="CR470">
        <f>IF($DA470&gt;=13,INDEX($CD:$CD,$CZ470+13),"")</f>
      </c>
      <c r="CS470">
        <f>IF($DA470&gt;=14,INDEX($CD:$CD,$CZ470+14),"")</f>
      </c>
      <c r="CT470">
        <f>IF($DA470&gt;=15,INDEX($CD:$CD,$CZ470+15),"")</f>
      </c>
      <c r="CU470">
        <f>IF($DA470&gt;=16,INDEX($CD:$CD,$CZ470+16),"")</f>
      </c>
      <c r="CV470">
        <f>IF($DA470&gt;=17,INDEX($CD:$CD,$CZ470+17),"")</f>
      </c>
      <c r="CW470">
        <f>IF($DA470&gt;=18,INDEX($CD:$CD,$CZ470+18),"")</f>
      </c>
      <c r="CX470">
        <f>IF($DA470&gt;=19,INDEX($CD:$CD,$CZ470+19),"")</f>
      </c>
      <c r="CY470">
        <f>IF($DA470&gt;=20,INDEX($CD:$CD,$CZ470+20),"")</f>
      </c>
      <c r="CZ470">
        <f>IFERROR(MATCH($CC470,$CD$2:$CD$263,0)+1,0)</f>
      </c>
      <c r="DA470">
        <f>IFERROR(INDEX($CE$2:$CE$263,MATCH($CC470,$CD$2:$CD$263,0)),0)</f>
      </c>
      <c r="DB470">
        <f>IFERROR(INDEX($AI:$AI,MATCH($H470,$AH:$AH,0))&amp;"","")</f>
      </c>
      <c r="DF470">
        <f>IF($GI470&gt;=1,INDEX($DC:$DC,$GH470+1),"")</f>
      </c>
      <c r="DG470">
        <f>IF($GI470&gt;=2,INDEX($DC:$DC,$GH470+2),"")</f>
      </c>
      <c r="DH470">
        <f>IF($GI470&gt;=3,INDEX($DC:$DC,$GH470+3),"")</f>
      </c>
      <c r="DI470">
        <f>IF($GI470&gt;=4,INDEX($DC:$DC,$GH470+4),"")</f>
      </c>
      <c r="DJ470">
        <f>IF($GI470&gt;=5,INDEX($DC:$DC,$GH470+5),"")</f>
      </c>
      <c r="DK470">
        <f>IF($GI470&gt;=6,INDEX($DC:$DC,$GH470+6),"")</f>
      </c>
      <c r="DL470">
        <f>IF($GI470&gt;=7,INDEX($DC:$DC,$GH470+7),"")</f>
      </c>
      <c r="DM470">
        <f>IF($GI470&gt;=8,INDEX($DC:$DC,$GH470+8),"")</f>
      </c>
      <c r="DN470">
        <f>IF($GI470&gt;=9,INDEX($DC:$DC,$GH470+9),"")</f>
      </c>
      <c r="DO470">
        <f>IF($GI470&gt;=10,INDEX($DC:$DC,$GH470+10),"")</f>
      </c>
      <c r="DP470">
        <f>IF($GI470&gt;=11,INDEX($DC:$DC,$GH470+11),"")</f>
      </c>
      <c r="DQ470">
        <f>IF($GI470&gt;=12,INDEX($DC:$DC,$GH470+12),"")</f>
      </c>
      <c r="DR470">
        <f>IF($GI470&gt;=13,INDEX($DC:$DC,$GH470+13),"")</f>
      </c>
      <c r="DS470">
        <f>IF($GI470&gt;=14,INDEX($DC:$DC,$GH470+14),"")</f>
      </c>
      <c r="DT470">
        <f>IF($GI470&gt;=15,INDEX($DC:$DC,$GH470+15),"")</f>
      </c>
      <c r="DU470">
        <f>IF($GI470&gt;=16,INDEX($DC:$DC,$GH470+16),"")</f>
      </c>
      <c r="DV470">
        <f>IF($GI470&gt;=17,INDEX($DC:$DC,$GH470+17),"")</f>
      </c>
      <c r="DW470">
        <f>IF($GI470&gt;=18,INDEX($DC:$DC,$GH470+18),"")</f>
      </c>
      <c r="DX470">
        <f>IF($GI470&gt;=19,INDEX($DC:$DC,$GH470+19),"")</f>
      </c>
      <c r="DY470">
        <f>IF($GI470&gt;=20,INDEX($DC:$DC,$GH470+20),"")</f>
      </c>
      <c r="DZ470">
        <f>IF($GI470&gt;=21,INDEX($DC:$DC,$GH470+21),"")</f>
      </c>
      <c r="EA470">
        <f>IF($GI470&gt;=22,INDEX($DC:$DC,$GH470+22),"")</f>
      </c>
      <c r="EB470">
        <f>IF($GI470&gt;=23,INDEX($DC:$DC,$GH470+23),"")</f>
      </c>
      <c r="EC470">
        <f>IF($GI470&gt;=24,INDEX($DC:$DC,$GH470+24),"")</f>
      </c>
      <c r="ED470">
        <f>IF($GI470&gt;=25,INDEX($DC:$DC,$GH470+25),"")</f>
      </c>
      <c r="EE470">
        <f>IF($GI470&gt;=26,INDEX($DC:$DC,$GH470+26),"")</f>
      </c>
      <c r="EF470">
        <f>IF($GI470&gt;=27,INDEX($DC:$DC,$GH470+27),"")</f>
      </c>
      <c r="EG470">
        <f>IF($GI470&gt;=28,INDEX($DC:$DC,$GH470+28),"")</f>
      </c>
      <c r="EH470">
        <f>IF($GI470&gt;=29,INDEX($DC:$DC,$GH470+29),"")</f>
      </c>
      <c r="EI470">
        <f>IF($GI470&gt;=30,INDEX($DC:$DC,$GH470+30),"")</f>
      </c>
      <c r="EJ470">
        <f>IF($GI470&gt;=31,INDEX($DC:$DC,$GH470+31),"")</f>
      </c>
      <c r="EK470">
        <f>IF($GI470&gt;=32,INDEX($DC:$DC,$GH470+32),"")</f>
      </c>
      <c r="EL470">
        <f>IF($GI470&gt;=33,INDEX($DC:$DC,$GH470+33),"")</f>
      </c>
      <c r="EM470">
        <f>IF($GI470&gt;=34,INDEX($DC:$DC,$GH470+34),"")</f>
      </c>
      <c r="EN470">
        <f>IF($GI470&gt;=35,INDEX($DC:$DC,$GH470+35),"")</f>
      </c>
      <c r="EO470">
        <f>IF($GI470&gt;=36,INDEX($DC:$DC,$GH470+36),"")</f>
      </c>
      <c r="EP470">
        <f>IF($GI470&gt;=37,INDEX($DC:$DC,$GH470+37),"")</f>
      </c>
      <c r="EQ470">
        <f>IF($GI470&gt;=38,INDEX($DC:$DC,$GH470+38),"")</f>
      </c>
      <c r="ER470">
        <f>IF($GI470&gt;=39,INDEX($DC:$DC,$GH470+39),"")</f>
      </c>
      <c r="ES470">
        <f>IF($GI470&gt;=40,INDEX($DC:$DC,$GH470+40),"")</f>
      </c>
      <c r="ET470">
        <f>IF($GI470&gt;=1,INDEX($DD:$DD,$GH470+1),"")</f>
      </c>
      <c r="EU470">
        <f>IF($GI470&gt;=2,INDEX($DD:$DD,$GH470+2),"")</f>
      </c>
      <c r="EV470">
        <f>IF($GI470&gt;=3,INDEX($DD:$DD,$GH470+3),"")</f>
      </c>
      <c r="EW470">
        <f>IF($GI470&gt;=4,INDEX($DD:$DD,$GH470+4),"")</f>
      </c>
      <c r="EX470">
        <f>IF($GI470&gt;=5,INDEX($DD:$DD,$GH470+5),"")</f>
      </c>
      <c r="EY470">
        <f>IF($GI470&gt;=6,INDEX($DD:$DD,$GH470+6),"")</f>
      </c>
      <c r="EZ470">
        <f>IF($GI470&gt;=7,INDEX($DD:$DD,$GH470+7),"")</f>
      </c>
      <c r="FA470">
        <f>IF($GI470&gt;=8,INDEX($DD:$DD,$GH470+8),"")</f>
      </c>
      <c r="FB470">
        <f>IF($GI470&gt;=9,INDEX($DD:$DD,$GH470+9),"")</f>
      </c>
      <c r="FC470">
        <f>IF($GI470&gt;=10,INDEX($DD:$DD,$GH470+10),"")</f>
      </c>
      <c r="FD470">
        <f>IF($GI470&gt;=11,INDEX($DD:$DD,$GH470+11),"")</f>
      </c>
      <c r="FE470">
        <f>IF($GI470&gt;=12,INDEX($DD:$DD,$GH470+12),"")</f>
      </c>
      <c r="FF470">
        <f>IF($GI470&gt;=13,INDEX($DD:$DD,$GH470+13),"")</f>
      </c>
      <c r="FG470">
        <f>IF($GI470&gt;=14,INDEX($DD:$DD,$GH470+14),"")</f>
      </c>
      <c r="FH470">
        <f>IF($GI470&gt;=15,INDEX($DD:$DD,$GH470+15),"")</f>
      </c>
      <c r="FI470">
        <f>IF($GI470&gt;=16,INDEX($DD:$DD,$GH470+16),"")</f>
      </c>
      <c r="FJ470">
        <f>IF($GI470&gt;=17,INDEX($DD:$DD,$GH470+17),"")</f>
      </c>
      <c r="FK470">
        <f>IF($GI470&gt;=18,INDEX($DD:$DD,$GH470+18),"")</f>
      </c>
      <c r="FL470">
        <f>IF($GI470&gt;=19,INDEX($DD:$DD,$GH470+19),"")</f>
      </c>
      <c r="FM470">
        <f>IF($GI470&gt;=20,INDEX($DD:$DD,$GH470+20),"")</f>
      </c>
      <c r="FN470">
        <f>IF($GI470&gt;=21,INDEX($DD:$DD,$GH470+21),"")</f>
      </c>
      <c r="FO470">
        <f>IF($GI470&gt;=22,INDEX($DD:$DD,$GH470+22),"")</f>
      </c>
      <c r="FP470">
        <f>IF($GI470&gt;=23,INDEX($DD:$DD,$GH470+23),"")</f>
      </c>
      <c r="FQ470">
        <f>IF($GI470&gt;=24,INDEX($DD:$DD,$GH470+24),"")</f>
      </c>
      <c r="FR470">
        <f>IF($GI470&gt;=25,INDEX($DD:$DD,$GH470+25),"")</f>
      </c>
      <c r="FS470">
        <f>IF($GI470&gt;=26,INDEX($DD:$DD,$GH470+26),"")</f>
      </c>
      <c r="FT470">
        <f>IF($GI470&gt;=27,INDEX($DD:$DD,$GH470+27),"")</f>
      </c>
      <c r="FU470">
        <f>IF($GI470&gt;=28,INDEX($DD:$DD,$GH470+28),"")</f>
      </c>
      <c r="FV470">
        <f>IF($GI470&gt;=29,INDEX($DD:$DD,$GH470+29),"")</f>
      </c>
      <c r="FW470">
        <f>IF($GI470&gt;=30,INDEX($DD:$DD,$GH470+30),"")</f>
      </c>
      <c r="FX470">
        <f>IF($GI470&gt;=31,INDEX($DD:$DD,$GH470+31),"")</f>
      </c>
      <c r="FY470">
        <f>IF($GI470&gt;=32,INDEX($DD:$DD,$GH470+32),"")</f>
      </c>
      <c r="FZ470">
        <f>IF($GI470&gt;=33,INDEX($DD:$DD,$GH470+33),"")</f>
      </c>
      <c r="GA470">
        <f>IF($GI470&gt;=34,INDEX($DD:$DD,$GH470+34),"")</f>
      </c>
      <c r="GB470">
        <f>IF($GI470&gt;=35,INDEX($DD:$DD,$GH470+35),"")</f>
      </c>
      <c r="GC470">
        <f>IF($GI470&gt;=36,INDEX($DD:$DD,$GH470+36),"")</f>
      </c>
      <c r="GD470">
        <f>IF($GI470&gt;=37,INDEX($DD:$DD,$GH470+37),"")</f>
      </c>
      <c r="GE470">
        <f>IF($GI470&gt;=38,INDEX($DD:$DD,$GH470+38),"")</f>
      </c>
      <c r="GF470">
        <f>IF($GI470&gt;=39,INDEX($DD:$DD,$GH470+39),"")</f>
      </c>
      <c r="GG470">
        <f>IF($GI470&gt;=40,INDEX($DD:$DD,$GH470+40),"")</f>
      </c>
      <c r="GH470">
        <f>IFERROR(MATCH($DB470,$DC$2:$DC$148,0)+1,0)</f>
      </c>
      <c r="GI470">
        <f>IFERROR(INDEX($DE$2:$DE$148,MATCH($DB470,$DC$2:$DC$148,0)),0)</f>
      </c>
      <c r="GJ470">
        <f>IFERROR(MATCH($S470,$DF$470:$ES$470,0),0)</f>
      </c>
      <c r="GK470">
        <f>IF($GJ470&gt;0,INDEX($ET$470:$GG$470,$GJ470),"")</f>
      </c>
      <c r="GN470">
        <f>IF($IW470&gt;=1,INDEX($GL:$GL,$IV470+1),"")</f>
      </c>
      <c r="GO470">
        <f>IF($IW470&gt;=2,INDEX($GL:$GL,$IV470+2),"")</f>
      </c>
      <c r="GP470">
        <f>IF($IW470&gt;=3,INDEX($GL:$GL,$IV470+3),"")</f>
      </c>
      <c r="GQ470">
        <f>IF($IW470&gt;=4,INDEX($GL:$GL,$IV470+4),"")</f>
      </c>
      <c r="GR470">
        <f>IF($IW470&gt;=5,INDEX($GL:$GL,$IV470+5),"")</f>
      </c>
      <c r="GS470">
        <f>IF($IW470&gt;=6,INDEX($GL:$GL,$IV470+6),"")</f>
      </c>
      <c r="GT470">
        <f>IF($IW470&gt;=7,INDEX($GL:$GL,$IV470+7),"")</f>
      </c>
      <c r="GU470">
        <f>IF($IW470&gt;=8,INDEX($GL:$GL,$IV470+8),"")</f>
      </c>
      <c r="GV470">
        <f>IF($IW470&gt;=9,INDEX($GL:$GL,$IV470+9),"")</f>
      </c>
      <c r="GW470">
        <f>IF($IW470&gt;=10,INDEX($GL:$GL,$IV470+10),"")</f>
      </c>
      <c r="GX470">
        <f>IF($IW470&gt;=11,INDEX($GL:$GL,$IV470+11),"")</f>
      </c>
      <c r="GY470">
        <f>IF($IW470&gt;=12,INDEX($GL:$GL,$IV470+12),"")</f>
      </c>
      <c r="GZ470">
        <f>IF($IW470&gt;=13,INDEX($GL:$GL,$IV470+13),"")</f>
      </c>
      <c r="HA470">
        <f>IF($IW470&gt;=14,INDEX($GL:$GL,$IV470+14),"")</f>
      </c>
      <c r="HB470">
        <f>IF($IW470&gt;=15,INDEX($GL:$GL,$IV470+15),"")</f>
      </c>
      <c r="HC470">
        <f>IF($IW470&gt;=16,INDEX($GL:$GL,$IV470+16),"")</f>
      </c>
      <c r="HD470">
        <f>IF($IW470&gt;=17,INDEX($GL:$GL,$IV470+17),"")</f>
      </c>
      <c r="HE470">
        <f>IF($IW470&gt;=18,INDEX($GL:$GL,$IV470+18),"")</f>
      </c>
      <c r="HF470">
        <f>IF($IW470&gt;=19,INDEX($GL:$GL,$IV470+19),"")</f>
      </c>
      <c r="HG470">
        <f>IF($IW470&gt;=20,INDEX($GL:$GL,$IV470+20),"")</f>
      </c>
      <c r="HH470">
        <f>IF($IW470&gt;=21,INDEX($GL:$GL,$IV470+21),"")</f>
      </c>
      <c r="HI470">
        <f>IF($IW470&gt;=22,INDEX($GL:$GL,$IV470+22),"")</f>
      </c>
      <c r="HJ470">
        <f>IF($IW470&gt;=23,INDEX($GL:$GL,$IV470+23),"")</f>
      </c>
      <c r="HK470">
        <f>IF($IW470&gt;=24,INDEX($GL:$GL,$IV470+24),"")</f>
      </c>
      <c r="HL470">
        <f>IF($IW470&gt;=25,INDEX($GL:$GL,$IV470+25),"")</f>
      </c>
      <c r="HM470">
        <f>IF($IW470&gt;=26,INDEX($GL:$GL,$IV470+26),"")</f>
      </c>
      <c r="HN470">
        <f>IF($IW470&gt;=27,INDEX($GL:$GL,$IV470+27),"")</f>
      </c>
      <c r="HO470">
        <f>IF($IW470&gt;=28,INDEX($GL:$GL,$IV470+28),"")</f>
      </c>
      <c r="HP470">
        <f>IF($IW470&gt;=29,INDEX($GL:$GL,$IV470+29),"")</f>
      </c>
      <c r="HQ470">
        <f>IF($IW470&gt;=30,INDEX($GL:$GL,$IV470+30),"")</f>
      </c>
      <c r="HR470">
        <f>IF($IW470&gt;=31,INDEX($GL:$GL,$IV470+31),"")</f>
      </c>
      <c r="HS470">
        <f>IF($IW470&gt;=32,INDEX($GL:$GL,$IV470+32),"")</f>
      </c>
      <c r="HT470">
        <f>IF($IW470&gt;=33,INDEX($GL:$GL,$IV470+33),"")</f>
      </c>
      <c r="HU470">
        <f>IF($IW470&gt;=34,INDEX($GL:$GL,$IV470+34),"")</f>
      </c>
      <c r="HV470">
        <f>IF($IW470&gt;=35,INDEX($GL:$GL,$IV470+35),"")</f>
      </c>
      <c r="HW470">
        <f>IF($IW470&gt;=36,INDEX($GL:$GL,$IV470+36),"")</f>
      </c>
      <c r="HX470">
        <f>IF($IW470&gt;=37,INDEX($GL:$GL,$IV470+37),"")</f>
      </c>
      <c r="HY470">
        <f>IF($IW470&gt;=38,INDEX($GL:$GL,$IV470+38),"")</f>
      </c>
      <c r="HZ470">
        <f>IF($IW470&gt;=39,INDEX($GL:$GL,$IV470+39),"")</f>
      </c>
      <c r="IA470">
        <f>IF($IW470&gt;=40,INDEX($GL:$GL,$IV470+40),"")</f>
      </c>
      <c r="IB470">
        <f>IF($IW470&gt;=41,INDEX($GL:$GL,$IV470+41),"")</f>
      </c>
      <c r="IC470">
        <f>IF($IW470&gt;=42,INDEX($GL:$GL,$IV470+42),"")</f>
      </c>
      <c r="ID470">
        <f>IF($IW470&gt;=43,INDEX($GL:$GL,$IV470+43),"")</f>
      </c>
      <c r="IE470">
        <f>IF($IW470&gt;=44,INDEX($GL:$GL,$IV470+44),"")</f>
      </c>
      <c r="IF470">
        <f>IF($IW470&gt;=45,INDEX($GL:$GL,$IV470+45),"")</f>
      </c>
      <c r="IG470">
        <f>IF($IW470&gt;=46,INDEX($GL:$GL,$IV470+46),"")</f>
      </c>
      <c r="IH470">
        <f>IF($IW470&gt;=47,INDEX($GL:$GL,$IV470+47),"")</f>
      </c>
      <c r="II470">
        <f>IF($IW470&gt;=48,INDEX($GL:$GL,$IV470+48),"")</f>
      </c>
      <c r="IJ470">
        <f>IF($IW470&gt;=49,INDEX($GL:$GL,$IV470+49),"")</f>
      </c>
      <c r="IK470">
        <f>IF($IW470&gt;=50,INDEX($GL:$GL,$IV470+50),"")</f>
      </c>
      <c r="IL470">
        <f>IF($IW470&gt;=51,INDEX($GL:$GL,$IV470+51),"")</f>
      </c>
      <c r="IM470">
        <f>IF($IW470&gt;=52,INDEX($GL:$GL,$IV470+52),"")</f>
      </c>
      <c r="IN470">
        <f>IF($IW470&gt;=53,INDEX($GL:$GL,$IV470+53),"")</f>
      </c>
      <c r="IO470">
        <f>IF($IW470&gt;=54,INDEX($GL:$GL,$IV470+54),"")</f>
      </c>
      <c r="IP470">
        <f>IF($IW470&gt;=55,INDEX($GL:$GL,$IV470+55),"")</f>
      </c>
      <c r="IQ470">
        <f>IF($IW470&gt;=56,INDEX($GL:$GL,$IV470+56),"")</f>
      </c>
      <c r="IR470">
        <f>IF($IW470&gt;=57,INDEX($GL:$GL,$IV470+57),"")</f>
      </c>
      <c r="IS470">
        <f>IF($IW470&gt;=58,INDEX($GL:$GL,$IV470+58),"")</f>
      </c>
      <c r="IT470">
        <f>IF($IW470&gt;=59,INDEX($GL:$GL,$IV470+59),"")</f>
      </c>
      <c r="IU470">
        <f>IF($IW470&gt;=60,INDEX($GL:$GL,$IV470+60),"")</f>
      </c>
      <c r="IV470">
        <f>IFERROR(MATCH($GK470,$GL$2:$GL$324,0)+1,0)</f>
      </c>
      <c r="IW470">
        <f>IFERROR(INDEX($GM$2:$GM$324,MATCH($GK470,$GL$2:$GL$324,0)),0)</f>
      </c>
      <c r="IX470" t="s">
        <v>34</v>
      </c>
      <c r="IY470" t="s">
        <v>34</v>
      </c>
    </row>
    <row r="471" spans="1:259" x14ac:dyDescent="0.25">
      <c r="K471">
        <f>IF(OR($N471="",$J471=""),"",IFERROR($N471/$J471,0))</f>
      </c>
      <c r="L471">
        <f>IF($N471="","",
SUM($M471,$O471,$T471,$P471,$R471)*
(1-IF($U471="",0,VALUE($U471)/100)))</f>
      </c>
      <c r="M471">
        <f>IF($N471="","",$N471)</f>
      </c>
      <c r="O471">
        <f>IF($N471="","",
IF($H471="","",
IF(ISNUMBER(SEARCH("exempt",LOWER($H471))),0,
$N471*(VALUE(SUBSTITUTE($H471,"%",""))/100))))</f>
      </c>
      <c r="V471">
        <f>IFERROR(IF(FIND(" - ",$E471)&gt;0,MID($E471,FIND(" - ",$E471)+3,LEN($E471)),""),"")</f>
      </c>
      <c r="AE471" t="s">
        <v>1052</v>
      </c>
      <c r="AJ471">
        <f>IFERROR(LEFT($E471,FIND(" - ",$E471)-1),$E471)</f>
      </c>
      <c r="AM471">
        <f>IF($CB471&gt;=1,INDEX($AK:$AK,$CA471+1),"")</f>
      </c>
      <c r="AN471">
        <f>IF($CB471&gt;=2,INDEX($AK:$AK,$CA471+2),"")</f>
      </c>
      <c r="AO471">
        <f>IF($CB471&gt;=3,INDEX($AK:$AK,$CA471+3),"")</f>
      </c>
      <c r="AP471">
        <f>IF($CB471&gt;=4,INDEX($AK:$AK,$CA471+4),"")</f>
      </c>
      <c r="AQ471">
        <f>IF($CB471&gt;=5,INDEX($AK:$AK,$CA471+5),"")</f>
      </c>
      <c r="AR471">
        <f>IF($CB471&gt;=6,INDEX($AK:$AK,$CA471+6),"")</f>
      </c>
      <c r="AS471">
        <f>IF($CB471&gt;=7,INDEX($AK:$AK,$CA471+7),"")</f>
      </c>
      <c r="AT471">
        <f>IF($CB471&gt;=8,INDEX($AK:$AK,$CA471+8),"")</f>
      </c>
      <c r="AU471">
        <f>IF($CB471&gt;=9,INDEX($AK:$AK,$CA471+9),"")</f>
      </c>
      <c r="AV471">
        <f>IF($CB471&gt;=10,INDEX($AK:$AK,$CA471+10),"")</f>
      </c>
      <c r="AW471">
        <f>IF($CB471&gt;=11,INDEX($AK:$AK,$CA471+11),"")</f>
      </c>
      <c r="AX471">
        <f>IF($CB471&gt;=12,INDEX($AK:$AK,$CA471+12),"")</f>
      </c>
      <c r="AY471">
        <f>IF($CB471&gt;=13,INDEX($AK:$AK,$CA471+13),"")</f>
      </c>
      <c r="AZ471">
        <f>IF($CB471&gt;=14,INDEX($AK:$AK,$CA471+14),"")</f>
      </c>
      <c r="BA471">
        <f>IF($CB471&gt;=15,INDEX($AK:$AK,$CA471+15),"")</f>
      </c>
      <c r="BB471">
        <f>IF($CB471&gt;=16,INDEX($AK:$AK,$CA471+16),"")</f>
      </c>
      <c r="BC471">
        <f>IF($CB471&gt;=17,INDEX($AK:$AK,$CA471+17),"")</f>
      </c>
      <c r="BD471">
        <f>IF($CB471&gt;=18,INDEX($AK:$AK,$CA471+18),"")</f>
      </c>
      <c r="BE471">
        <f>IF($CB471&gt;=19,INDEX($AK:$AK,$CA471+19),"")</f>
      </c>
      <c r="BF471">
        <f>IF($CB471&gt;=20,INDEX($AK:$AK,$CA471+20),"")</f>
      </c>
      <c r="BG471">
        <f>IF($CB471&gt;=21,INDEX($AK:$AK,$CA471+21),"")</f>
      </c>
      <c r="BH471">
        <f>IF($CB471&gt;=22,INDEX($AK:$AK,$CA471+22),"")</f>
      </c>
      <c r="BI471">
        <f>IF($CB471&gt;=23,INDEX($AK:$AK,$CA471+23),"")</f>
      </c>
      <c r="BJ471">
        <f>IF($CB471&gt;=24,INDEX($AK:$AK,$CA471+24),"")</f>
      </c>
      <c r="BK471">
        <f>IF($CB471&gt;=25,INDEX($AK:$AK,$CA471+25),"")</f>
      </c>
      <c r="BL471">
        <f>IF($CB471&gt;=26,INDEX($AK:$AK,$CA471+26),"")</f>
      </c>
      <c r="BM471">
        <f>IF($CB471&gt;=27,INDEX($AK:$AK,$CA471+27),"")</f>
      </c>
      <c r="BN471">
        <f>IF($CB471&gt;=28,INDEX($AK:$AK,$CA471+28),"")</f>
      </c>
      <c r="BO471">
        <f>IF($CB471&gt;=29,INDEX($AK:$AK,$CA471+29),"")</f>
      </c>
      <c r="BP471">
        <f>IF($CB471&gt;=30,INDEX($AK:$AK,$CA471+30),"")</f>
      </c>
      <c r="BQ471">
        <f>IF($CB471&gt;=31,INDEX($AK:$AK,$CA471+31),"")</f>
      </c>
      <c r="BR471">
        <f>IF($CB471&gt;=32,INDEX($AK:$AK,$CA471+32),"")</f>
      </c>
      <c r="BS471">
        <f>IF($CB471&gt;=33,INDEX($AK:$AK,$CA471+33),"")</f>
      </c>
      <c r="BT471">
        <f>IF($CB471&gt;=34,INDEX($AK:$AK,$CA471+34),"")</f>
      </c>
      <c r="BU471">
        <f>IF($CB471&gt;=35,INDEX($AK:$AK,$CA471+35),"")</f>
      </c>
      <c r="BV471">
        <f>IF($CB471&gt;=36,INDEX($AK:$AK,$CA471+36),"")</f>
      </c>
      <c r="BW471">
        <f>IF($CB471&gt;=37,INDEX($AK:$AK,$CA471+37),"")</f>
      </c>
      <c r="BX471">
        <f>IF($CB471&gt;=38,INDEX($AK:$AK,$CA471+38),"")</f>
      </c>
      <c r="BY471">
        <f>IF($CB471&gt;=39,INDEX($AK:$AK,$CA471+39),"")</f>
      </c>
      <c r="BZ471">
        <f>IF($CB471&gt;=40,INDEX($AK:$AK,$CA471+40),"")</f>
      </c>
      <c r="CA471">
        <f>IFERROR(MATCH($AJ471,$AK$2:$AK$134,0)+1,0)</f>
      </c>
      <c r="CB471">
        <f>IFERROR(INDEX($AL$2:$AL$134,MATCH($AJ471,$AK$2:$AK$134,0)),0)</f>
      </c>
      <c r="CC471">
        <f>IFERROR(LEFT($F471,FIND(" - ",$F471)-1),$F471)</f>
      </c>
      <c r="CF471">
        <f>IF($DA471&gt;=1,INDEX($CD:$CD,$CZ471+1),"")</f>
      </c>
      <c r="CG471">
        <f>IF($DA471&gt;=2,INDEX($CD:$CD,$CZ471+2),"")</f>
      </c>
      <c r="CH471">
        <f>IF($DA471&gt;=3,INDEX($CD:$CD,$CZ471+3),"")</f>
      </c>
      <c r="CI471">
        <f>IF($DA471&gt;=4,INDEX($CD:$CD,$CZ471+4),"")</f>
      </c>
      <c r="CJ471">
        <f>IF($DA471&gt;=5,INDEX($CD:$CD,$CZ471+5),"")</f>
      </c>
      <c r="CK471">
        <f>IF($DA471&gt;=6,INDEX($CD:$CD,$CZ471+6),"")</f>
      </c>
      <c r="CL471">
        <f>IF($DA471&gt;=7,INDEX($CD:$CD,$CZ471+7),"")</f>
      </c>
      <c r="CM471">
        <f>IF($DA471&gt;=8,INDEX($CD:$CD,$CZ471+8),"")</f>
      </c>
      <c r="CN471">
        <f>IF($DA471&gt;=9,INDEX($CD:$CD,$CZ471+9),"")</f>
      </c>
      <c r="CO471">
        <f>IF($DA471&gt;=10,INDEX($CD:$CD,$CZ471+10),"")</f>
      </c>
      <c r="CP471">
        <f>IF($DA471&gt;=11,INDEX($CD:$CD,$CZ471+11),"")</f>
      </c>
      <c r="CQ471">
        <f>IF($DA471&gt;=12,INDEX($CD:$CD,$CZ471+12),"")</f>
      </c>
      <c r="CR471">
        <f>IF($DA471&gt;=13,INDEX($CD:$CD,$CZ471+13),"")</f>
      </c>
      <c r="CS471">
        <f>IF($DA471&gt;=14,INDEX($CD:$CD,$CZ471+14),"")</f>
      </c>
      <c r="CT471">
        <f>IF($DA471&gt;=15,INDEX($CD:$CD,$CZ471+15),"")</f>
      </c>
      <c r="CU471">
        <f>IF($DA471&gt;=16,INDEX($CD:$CD,$CZ471+16),"")</f>
      </c>
      <c r="CV471">
        <f>IF($DA471&gt;=17,INDEX($CD:$CD,$CZ471+17),"")</f>
      </c>
      <c r="CW471">
        <f>IF($DA471&gt;=18,INDEX($CD:$CD,$CZ471+18),"")</f>
      </c>
      <c r="CX471">
        <f>IF($DA471&gt;=19,INDEX($CD:$CD,$CZ471+19),"")</f>
      </c>
      <c r="CY471">
        <f>IF($DA471&gt;=20,INDEX($CD:$CD,$CZ471+20),"")</f>
      </c>
      <c r="CZ471">
        <f>IFERROR(MATCH($CC471,$CD$2:$CD$263,0)+1,0)</f>
      </c>
      <c r="DA471">
        <f>IFERROR(INDEX($CE$2:$CE$263,MATCH($CC471,$CD$2:$CD$263,0)),0)</f>
      </c>
      <c r="DB471">
        <f>IFERROR(INDEX($AI:$AI,MATCH($H471,$AH:$AH,0))&amp;"","")</f>
      </c>
      <c r="DF471">
        <f>IF($GI471&gt;=1,INDEX($DC:$DC,$GH471+1),"")</f>
      </c>
      <c r="DG471">
        <f>IF($GI471&gt;=2,INDEX($DC:$DC,$GH471+2),"")</f>
      </c>
      <c r="DH471">
        <f>IF($GI471&gt;=3,INDEX($DC:$DC,$GH471+3),"")</f>
      </c>
      <c r="DI471">
        <f>IF($GI471&gt;=4,INDEX($DC:$DC,$GH471+4),"")</f>
      </c>
      <c r="DJ471">
        <f>IF($GI471&gt;=5,INDEX($DC:$DC,$GH471+5),"")</f>
      </c>
      <c r="DK471">
        <f>IF($GI471&gt;=6,INDEX($DC:$DC,$GH471+6),"")</f>
      </c>
      <c r="DL471">
        <f>IF($GI471&gt;=7,INDEX($DC:$DC,$GH471+7),"")</f>
      </c>
      <c r="DM471">
        <f>IF($GI471&gt;=8,INDEX($DC:$DC,$GH471+8),"")</f>
      </c>
      <c r="DN471">
        <f>IF($GI471&gt;=9,INDEX($DC:$DC,$GH471+9),"")</f>
      </c>
      <c r="DO471">
        <f>IF($GI471&gt;=10,INDEX($DC:$DC,$GH471+10),"")</f>
      </c>
      <c r="DP471">
        <f>IF($GI471&gt;=11,INDEX($DC:$DC,$GH471+11),"")</f>
      </c>
      <c r="DQ471">
        <f>IF($GI471&gt;=12,INDEX($DC:$DC,$GH471+12),"")</f>
      </c>
      <c r="DR471">
        <f>IF($GI471&gt;=13,INDEX($DC:$DC,$GH471+13),"")</f>
      </c>
      <c r="DS471">
        <f>IF($GI471&gt;=14,INDEX($DC:$DC,$GH471+14),"")</f>
      </c>
      <c r="DT471">
        <f>IF($GI471&gt;=15,INDEX($DC:$DC,$GH471+15),"")</f>
      </c>
      <c r="DU471">
        <f>IF($GI471&gt;=16,INDEX($DC:$DC,$GH471+16),"")</f>
      </c>
      <c r="DV471">
        <f>IF($GI471&gt;=17,INDEX($DC:$DC,$GH471+17),"")</f>
      </c>
      <c r="DW471">
        <f>IF($GI471&gt;=18,INDEX($DC:$DC,$GH471+18),"")</f>
      </c>
      <c r="DX471">
        <f>IF($GI471&gt;=19,INDEX($DC:$DC,$GH471+19),"")</f>
      </c>
      <c r="DY471">
        <f>IF($GI471&gt;=20,INDEX($DC:$DC,$GH471+20),"")</f>
      </c>
      <c r="DZ471">
        <f>IF($GI471&gt;=21,INDEX($DC:$DC,$GH471+21),"")</f>
      </c>
      <c r="EA471">
        <f>IF($GI471&gt;=22,INDEX($DC:$DC,$GH471+22),"")</f>
      </c>
      <c r="EB471">
        <f>IF($GI471&gt;=23,INDEX($DC:$DC,$GH471+23),"")</f>
      </c>
      <c r="EC471">
        <f>IF($GI471&gt;=24,INDEX($DC:$DC,$GH471+24),"")</f>
      </c>
      <c r="ED471">
        <f>IF($GI471&gt;=25,INDEX($DC:$DC,$GH471+25),"")</f>
      </c>
      <c r="EE471">
        <f>IF($GI471&gt;=26,INDEX($DC:$DC,$GH471+26),"")</f>
      </c>
      <c r="EF471">
        <f>IF($GI471&gt;=27,INDEX($DC:$DC,$GH471+27),"")</f>
      </c>
      <c r="EG471">
        <f>IF($GI471&gt;=28,INDEX($DC:$DC,$GH471+28),"")</f>
      </c>
      <c r="EH471">
        <f>IF($GI471&gt;=29,INDEX($DC:$DC,$GH471+29),"")</f>
      </c>
      <c r="EI471">
        <f>IF($GI471&gt;=30,INDEX($DC:$DC,$GH471+30),"")</f>
      </c>
      <c r="EJ471">
        <f>IF($GI471&gt;=31,INDEX($DC:$DC,$GH471+31),"")</f>
      </c>
      <c r="EK471">
        <f>IF($GI471&gt;=32,INDEX($DC:$DC,$GH471+32),"")</f>
      </c>
      <c r="EL471">
        <f>IF($GI471&gt;=33,INDEX($DC:$DC,$GH471+33),"")</f>
      </c>
      <c r="EM471">
        <f>IF($GI471&gt;=34,INDEX($DC:$DC,$GH471+34),"")</f>
      </c>
      <c r="EN471">
        <f>IF($GI471&gt;=35,INDEX($DC:$DC,$GH471+35),"")</f>
      </c>
      <c r="EO471">
        <f>IF($GI471&gt;=36,INDEX($DC:$DC,$GH471+36),"")</f>
      </c>
      <c r="EP471">
        <f>IF($GI471&gt;=37,INDEX($DC:$DC,$GH471+37),"")</f>
      </c>
      <c r="EQ471">
        <f>IF($GI471&gt;=38,INDEX($DC:$DC,$GH471+38),"")</f>
      </c>
      <c r="ER471">
        <f>IF($GI471&gt;=39,INDEX($DC:$DC,$GH471+39),"")</f>
      </c>
      <c r="ES471">
        <f>IF($GI471&gt;=40,INDEX($DC:$DC,$GH471+40),"")</f>
      </c>
      <c r="ET471">
        <f>IF($GI471&gt;=1,INDEX($DD:$DD,$GH471+1),"")</f>
      </c>
      <c r="EU471">
        <f>IF($GI471&gt;=2,INDEX($DD:$DD,$GH471+2),"")</f>
      </c>
      <c r="EV471">
        <f>IF($GI471&gt;=3,INDEX($DD:$DD,$GH471+3),"")</f>
      </c>
      <c r="EW471">
        <f>IF($GI471&gt;=4,INDEX($DD:$DD,$GH471+4),"")</f>
      </c>
      <c r="EX471">
        <f>IF($GI471&gt;=5,INDEX($DD:$DD,$GH471+5),"")</f>
      </c>
      <c r="EY471">
        <f>IF($GI471&gt;=6,INDEX($DD:$DD,$GH471+6),"")</f>
      </c>
      <c r="EZ471">
        <f>IF($GI471&gt;=7,INDEX($DD:$DD,$GH471+7),"")</f>
      </c>
      <c r="FA471">
        <f>IF($GI471&gt;=8,INDEX($DD:$DD,$GH471+8),"")</f>
      </c>
      <c r="FB471">
        <f>IF($GI471&gt;=9,INDEX($DD:$DD,$GH471+9),"")</f>
      </c>
      <c r="FC471">
        <f>IF($GI471&gt;=10,INDEX($DD:$DD,$GH471+10),"")</f>
      </c>
      <c r="FD471">
        <f>IF($GI471&gt;=11,INDEX($DD:$DD,$GH471+11),"")</f>
      </c>
      <c r="FE471">
        <f>IF($GI471&gt;=12,INDEX($DD:$DD,$GH471+12),"")</f>
      </c>
      <c r="FF471">
        <f>IF($GI471&gt;=13,INDEX($DD:$DD,$GH471+13),"")</f>
      </c>
      <c r="FG471">
        <f>IF($GI471&gt;=14,INDEX($DD:$DD,$GH471+14),"")</f>
      </c>
      <c r="FH471">
        <f>IF($GI471&gt;=15,INDEX($DD:$DD,$GH471+15),"")</f>
      </c>
      <c r="FI471">
        <f>IF($GI471&gt;=16,INDEX($DD:$DD,$GH471+16),"")</f>
      </c>
      <c r="FJ471">
        <f>IF($GI471&gt;=17,INDEX($DD:$DD,$GH471+17),"")</f>
      </c>
      <c r="FK471">
        <f>IF($GI471&gt;=18,INDEX($DD:$DD,$GH471+18),"")</f>
      </c>
      <c r="FL471">
        <f>IF($GI471&gt;=19,INDEX($DD:$DD,$GH471+19),"")</f>
      </c>
      <c r="FM471">
        <f>IF($GI471&gt;=20,INDEX($DD:$DD,$GH471+20),"")</f>
      </c>
      <c r="FN471">
        <f>IF($GI471&gt;=21,INDEX($DD:$DD,$GH471+21),"")</f>
      </c>
      <c r="FO471">
        <f>IF($GI471&gt;=22,INDEX($DD:$DD,$GH471+22),"")</f>
      </c>
      <c r="FP471">
        <f>IF($GI471&gt;=23,INDEX($DD:$DD,$GH471+23),"")</f>
      </c>
      <c r="FQ471">
        <f>IF($GI471&gt;=24,INDEX($DD:$DD,$GH471+24),"")</f>
      </c>
      <c r="FR471">
        <f>IF($GI471&gt;=25,INDEX($DD:$DD,$GH471+25),"")</f>
      </c>
      <c r="FS471">
        <f>IF($GI471&gt;=26,INDEX($DD:$DD,$GH471+26),"")</f>
      </c>
      <c r="FT471">
        <f>IF($GI471&gt;=27,INDEX($DD:$DD,$GH471+27),"")</f>
      </c>
      <c r="FU471">
        <f>IF($GI471&gt;=28,INDEX($DD:$DD,$GH471+28),"")</f>
      </c>
      <c r="FV471">
        <f>IF($GI471&gt;=29,INDEX($DD:$DD,$GH471+29),"")</f>
      </c>
      <c r="FW471">
        <f>IF($GI471&gt;=30,INDEX($DD:$DD,$GH471+30),"")</f>
      </c>
      <c r="FX471">
        <f>IF($GI471&gt;=31,INDEX($DD:$DD,$GH471+31),"")</f>
      </c>
      <c r="FY471">
        <f>IF($GI471&gt;=32,INDEX($DD:$DD,$GH471+32),"")</f>
      </c>
      <c r="FZ471">
        <f>IF($GI471&gt;=33,INDEX($DD:$DD,$GH471+33),"")</f>
      </c>
      <c r="GA471">
        <f>IF($GI471&gt;=34,INDEX($DD:$DD,$GH471+34),"")</f>
      </c>
      <c r="GB471">
        <f>IF($GI471&gt;=35,INDEX($DD:$DD,$GH471+35),"")</f>
      </c>
      <c r="GC471">
        <f>IF($GI471&gt;=36,INDEX($DD:$DD,$GH471+36),"")</f>
      </c>
      <c r="GD471">
        <f>IF($GI471&gt;=37,INDEX($DD:$DD,$GH471+37),"")</f>
      </c>
      <c r="GE471">
        <f>IF($GI471&gt;=38,INDEX($DD:$DD,$GH471+38),"")</f>
      </c>
      <c r="GF471">
        <f>IF($GI471&gt;=39,INDEX($DD:$DD,$GH471+39),"")</f>
      </c>
      <c r="GG471">
        <f>IF($GI471&gt;=40,INDEX($DD:$DD,$GH471+40),"")</f>
      </c>
      <c r="GH471">
        <f>IFERROR(MATCH($DB471,$DC$2:$DC$148,0)+1,0)</f>
      </c>
      <c r="GI471">
        <f>IFERROR(INDEX($DE$2:$DE$148,MATCH($DB471,$DC$2:$DC$148,0)),0)</f>
      </c>
      <c r="GJ471">
        <f>IFERROR(MATCH($S471,$DF$471:$ES$471,0),0)</f>
      </c>
      <c r="GK471">
        <f>IF($GJ471&gt;0,INDEX($ET$471:$GG$471,$GJ471),"")</f>
      </c>
      <c r="GN471">
        <f>IF($IW471&gt;=1,INDEX($GL:$GL,$IV471+1),"")</f>
      </c>
      <c r="GO471">
        <f>IF($IW471&gt;=2,INDEX($GL:$GL,$IV471+2),"")</f>
      </c>
      <c r="GP471">
        <f>IF($IW471&gt;=3,INDEX($GL:$GL,$IV471+3),"")</f>
      </c>
      <c r="GQ471">
        <f>IF($IW471&gt;=4,INDEX($GL:$GL,$IV471+4),"")</f>
      </c>
      <c r="GR471">
        <f>IF($IW471&gt;=5,INDEX($GL:$GL,$IV471+5),"")</f>
      </c>
      <c r="GS471">
        <f>IF($IW471&gt;=6,INDEX($GL:$GL,$IV471+6),"")</f>
      </c>
      <c r="GT471">
        <f>IF($IW471&gt;=7,INDEX($GL:$GL,$IV471+7),"")</f>
      </c>
      <c r="GU471">
        <f>IF($IW471&gt;=8,INDEX($GL:$GL,$IV471+8),"")</f>
      </c>
      <c r="GV471">
        <f>IF($IW471&gt;=9,INDEX($GL:$GL,$IV471+9),"")</f>
      </c>
      <c r="GW471">
        <f>IF($IW471&gt;=10,INDEX($GL:$GL,$IV471+10),"")</f>
      </c>
      <c r="GX471">
        <f>IF($IW471&gt;=11,INDEX($GL:$GL,$IV471+11),"")</f>
      </c>
      <c r="GY471">
        <f>IF($IW471&gt;=12,INDEX($GL:$GL,$IV471+12),"")</f>
      </c>
      <c r="GZ471">
        <f>IF($IW471&gt;=13,INDEX($GL:$GL,$IV471+13),"")</f>
      </c>
      <c r="HA471">
        <f>IF($IW471&gt;=14,INDEX($GL:$GL,$IV471+14),"")</f>
      </c>
      <c r="HB471">
        <f>IF($IW471&gt;=15,INDEX($GL:$GL,$IV471+15),"")</f>
      </c>
      <c r="HC471">
        <f>IF($IW471&gt;=16,INDEX($GL:$GL,$IV471+16),"")</f>
      </c>
      <c r="HD471">
        <f>IF($IW471&gt;=17,INDEX($GL:$GL,$IV471+17),"")</f>
      </c>
      <c r="HE471">
        <f>IF($IW471&gt;=18,INDEX($GL:$GL,$IV471+18),"")</f>
      </c>
      <c r="HF471">
        <f>IF($IW471&gt;=19,INDEX($GL:$GL,$IV471+19),"")</f>
      </c>
      <c r="HG471">
        <f>IF($IW471&gt;=20,INDEX($GL:$GL,$IV471+20),"")</f>
      </c>
      <c r="HH471">
        <f>IF($IW471&gt;=21,INDEX($GL:$GL,$IV471+21),"")</f>
      </c>
      <c r="HI471">
        <f>IF($IW471&gt;=22,INDEX($GL:$GL,$IV471+22),"")</f>
      </c>
      <c r="HJ471">
        <f>IF($IW471&gt;=23,INDEX($GL:$GL,$IV471+23),"")</f>
      </c>
      <c r="HK471">
        <f>IF($IW471&gt;=24,INDEX($GL:$GL,$IV471+24),"")</f>
      </c>
      <c r="HL471">
        <f>IF($IW471&gt;=25,INDEX($GL:$GL,$IV471+25),"")</f>
      </c>
      <c r="HM471">
        <f>IF($IW471&gt;=26,INDEX($GL:$GL,$IV471+26),"")</f>
      </c>
      <c r="HN471">
        <f>IF($IW471&gt;=27,INDEX($GL:$GL,$IV471+27),"")</f>
      </c>
      <c r="HO471">
        <f>IF($IW471&gt;=28,INDEX($GL:$GL,$IV471+28),"")</f>
      </c>
      <c r="HP471">
        <f>IF($IW471&gt;=29,INDEX($GL:$GL,$IV471+29),"")</f>
      </c>
      <c r="HQ471">
        <f>IF($IW471&gt;=30,INDEX($GL:$GL,$IV471+30),"")</f>
      </c>
      <c r="HR471">
        <f>IF($IW471&gt;=31,INDEX($GL:$GL,$IV471+31),"")</f>
      </c>
      <c r="HS471">
        <f>IF($IW471&gt;=32,INDEX($GL:$GL,$IV471+32),"")</f>
      </c>
      <c r="HT471">
        <f>IF($IW471&gt;=33,INDEX($GL:$GL,$IV471+33),"")</f>
      </c>
      <c r="HU471">
        <f>IF($IW471&gt;=34,INDEX($GL:$GL,$IV471+34),"")</f>
      </c>
      <c r="HV471">
        <f>IF($IW471&gt;=35,INDEX($GL:$GL,$IV471+35),"")</f>
      </c>
      <c r="HW471">
        <f>IF($IW471&gt;=36,INDEX($GL:$GL,$IV471+36),"")</f>
      </c>
      <c r="HX471">
        <f>IF($IW471&gt;=37,INDEX($GL:$GL,$IV471+37),"")</f>
      </c>
      <c r="HY471">
        <f>IF($IW471&gt;=38,INDEX($GL:$GL,$IV471+38),"")</f>
      </c>
      <c r="HZ471">
        <f>IF($IW471&gt;=39,INDEX($GL:$GL,$IV471+39),"")</f>
      </c>
      <c r="IA471">
        <f>IF($IW471&gt;=40,INDEX($GL:$GL,$IV471+40),"")</f>
      </c>
      <c r="IB471">
        <f>IF($IW471&gt;=41,INDEX($GL:$GL,$IV471+41),"")</f>
      </c>
      <c r="IC471">
        <f>IF($IW471&gt;=42,INDEX($GL:$GL,$IV471+42),"")</f>
      </c>
      <c r="ID471">
        <f>IF($IW471&gt;=43,INDEX($GL:$GL,$IV471+43),"")</f>
      </c>
      <c r="IE471">
        <f>IF($IW471&gt;=44,INDEX($GL:$GL,$IV471+44),"")</f>
      </c>
      <c r="IF471">
        <f>IF($IW471&gt;=45,INDEX($GL:$GL,$IV471+45),"")</f>
      </c>
      <c r="IG471">
        <f>IF($IW471&gt;=46,INDEX($GL:$GL,$IV471+46),"")</f>
      </c>
      <c r="IH471">
        <f>IF($IW471&gt;=47,INDEX($GL:$GL,$IV471+47),"")</f>
      </c>
      <c r="II471">
        <f>IF($IW471&gt;=48,INDEX($GL:$GL,$IV471+48),"")</f>
      </c>
      <c r="IJ471">
        <f>IF($IW471&gt;=49,INDEX($GL:$GL,$IV471+49),"")</f>
      </c>
      <c r="IK471">
        <f>IF($IW471&gt;=50,INDEX($GL:$GL,$IV471+50),"")</f>
      </c>
      <c r="IL471">
        <f>IF($IW471&gt;=51,INDEX($GL:$GL,$IV471+51),"")</f>
      </c>
      <c r="IM471">
        <f>IF($IW471&gt;=52,INDEX($GL:$GL,$IV471+52),"")</f>
      </c>
      <c r="IN471">
        <f>IF($IW471&gt;=53,INDEX($GL:$GL,$IV471+53),"")</f>
      </c>
      <c r="IO471">
        <f>IF($IW471&gt;=54,INDEX($GL:$GL,$IV471+54),"")</f>
      </c>
      <c r="IP471">
        <f>IF($IW471&gt;=55,INDEX($GL:$GL,$IV471+55),"")</f>
      </c>
      <c r="IQ471">
        <f>IF($IW471&gt;=56,INDEX($GL:$GL,$IV471+56),"")</f>
      </c>
      <c r="IR471">
        <f>IF($IW471&gt;=57,INDEX($GL:$GL,$IV471+57),"")</f>
      </c>
      <c r="IS471">
        <f>IF($IW471&gt;=58,INDEX($GL:$GL,$IV471+58),"")</f>
      </c>
      <c r="IT471">
        <f>IF($IW471&gt;=59,INDEX($GL:$GL,$IV471+59),"")</f>
      </c>
      <c r="IU471">
        <f>IF($IW471&gt;=60,INDEX($GL:$GL,$IV471+60),"")</f>
      </c>
      <c r="IV471">
        <f>IFERROR(MATCH($GK471,$GL$2:$GL$324,0)+1,0)</f>
      </c>
      <c r="IW471">
        <f>IFERROR(INDEX($GM$2:$GM$324,MATCH($GK471,$GL$2:$GL$324,0)),0)</f>
      </c>
      <c r="IX471" t="s">
        <v>34</v>
      </c>
      <c r="IY471" t="s">
        <v>34</v>
      </c>
    </row>
    <row r="472" spans="1:259" x14ac:dyDescent="0.25">
      <c r="K472">
        <f>IF(OR($N472="",$J472=""),"",IFERROR($N472/$J472,0))</f>
      </c>
      <c r="L472">
        <f>IF($N472="","",
SUM($M472,$O472,$T472,$P472,$R472)*
(1-IF($U472="",0,VALUE($U472)/100)))</f>
      </c>
      <c r="M472">
        <f>IF($N472="","",$N472)</f>
      </c>
      <c r="O472">
        <f>IF($N472="","",
IF($H472="","",
IF(ISNUMBER(SEARCH("exempt",LOWER($H472))),0,
$N472*(VALUE(SUBSTITUTE($H472,"%",""))/100))))</f>
      </c>
      <c r="V472">
        <f>IFERROR(IF(FIND(" - ",$E472)&gt;0,MID($E472,FIND(" - ",$E472)+3,LEN($E472)),""),"")</f>
      </c>
      <c r="AE472" t="s">
        <v>1053</v>
      </c>
      <c r="AJ472">
        <f>IFERROR(LEFT($E472,FIND(" - ",$E472)-1),$E472)</f>
      </c>
      <c r="AM472">
        <f>IF($CB472&gt;=1,INDEX($AK:$AK,$CA472+1),"")</f>
      </c>
      <c r="AN472">
        <f>IF($CB472&gt;=2,INDEX($AK:$AK,$CA472+2),"")</f>
      </c>
      <c r="AO472">
        <f>IF($CB472&gt;=3,INDEX($AK:$AK,$CA472+3),"")</f>
      </c>
      <c r="AP472">
        <f>IF($CB472&gt;=4,INDEX($AK:$AK,$CA472+4),"")</f>
      </c>
      <c r="AQ472">
        <f>IF($CB472&gt;=5,INDEX($AK:$AK,$CA472+5),"")</f>
      </c>
      <c r="AR472">
        <f>IF($CB472&gt;=6,INDEX($AK:$AK,$CA472+6),"")</f>
      </c>
      <c r="AS472">
        <f>IF($CB472&gt;=7,INDEX($AK:$AK,$CA472+7),"")</f>
      </c>
      <c r="AT472">
        <f>IF($CB472&gt;=8,INDEX($AK:$AK,$CA472+8),"")</f>
      </c>
      <c r="AU472">
        <f>IF($CB472&gt;=9,INDEX($AK:$AK,$CA472+9),"")</f>
      </c>
      <c r="AV472">
        <f>IF($CB472&gt;=10,INDEX($AK:$AK,$CA472+10),"")</f>
      </c>
      <c r="AW472">
        <f>IF($CB472&gt;=11,INDEX($AK:$AK,$CA472+11),"")</f>
      </c>
      <c r="AX472">
        <f>IF($CB472&gt;=12,INDEX($AK:$AK,$CA472+12),"")</f>
      </c>
      <c r="AY472">
        <f>IF($CB472&gt;=13,INDEX($AK:$AK,$CA472+13),"")</f>
      </c>
      <c r="AZ472">
        <f>IF($CB472&gt;=14,INDEX($AK:$AK,$CA472+14),"")</f>
      </c>
      <c r="BA472">
        <f>IF($CB472&gt;=15,INDEX($AK:$AK,$CA472+15),"")</f>
      </c>
      <c r="BB472">
        <f>IF($CB472&gt;=16,INDEX($AK:$AK,$CA472+16),"")</f>
      </c>
      <c r="BC472">
        <f>IF($CB472&gt;=17,INDEX($AK:$AK,$CA472+17),"")</f>
      </c>
      <c r="BD472">
        <f>IF($CB472&gt;=18,INDEX($AK:$AK,$CA472+18),"")</f>
      </c>
      <c r="BE472">
        <f>IF($CB472&gt;=19,INDEX($AK:$AK,$CA472+19),"")</f>
      </c>
      <c r="BF472">
        <f>IF($CB472&gt;=20,INDEX($AK:$AK,$CA472+20),"")</f>
      </c>
      <c r="BG472">
        <f>IF($CB472&gt;=21,INDEX($AK:$AK,$CA472+21),"")</f>
      </c>
      <c r="BH472">
        <f>IF($CB472&gt;=22,INDEX($AK:$AK,$CA472+22),"")</f>
      </c>
      <c r="BI472">
        <f>IF($CB472&gt;=23,INDEX($AK:$AK,$CA472+23),"")</f>
      </c>
      <c r="BJ472">
        <f>IF($CB472&gt;=24,INDEX($AK:$AK,$CA472+24),"")</f>
      </c>
      <c r="BK472">
        <f>IF($CB472&gt;=25,INDEX($AK:$AK,$CA472+25),"")</f>
      </c>
      <c r="BL472">
        <f>IF($CB472&gt;=26,INDEX($AK:$AK,$CA472+26),"")</f>
      </c>
      <c r="BM472">
        <f>IF($CB472&gt;=27,INDEX($AK:$AK,$CA472+27),"")</f>
      </c>
      <c r="BN472">
        <f>IF($CB472&gt;=28,INDEX($AK:$AK,$CA472+28),"")</f>
      </c>
      <c r="BO472">
        <f>IF($CB472&gt;=29,INDEX($AK:$AK,$CA472+29),"")</f>
      </c>
      <c r="BP472">
        <f>IF($CB472&gt;=30,INDEX($AK:$AK,$CA472+30),"")</f>
      </c>
      <c r="BQ472">
        <f>IF($CB472&gt;=31,INDEX($AK:$AK,$CA472+31),"")</f>
      </c>
      <c r="BR472">
        <f>IF($CB472&gt;=32,INDEX($AK:$AK,$CA472+32),"")</f>
      </c>
      <c r="BS472">
        <f>IF($CB472&gt;=33,INDEX($AK:$AK,$CA472+33),"")</f>
      </c>
      <c r="BT472">
        <f>IF($CB472&gt;=34,INDEX($AK:$AK,$CA472+34),"")</f>
      </c>
      <c r="BU472">
        <f>IF($CB472&gt;=35,INDEX($AK:$AK,$CA472+35),"")</f>
      </c>
      <c r="BV472">
        <f>IF($CB472&gt;=36,INDEX($AK:$AK,$CA472+36),"")</f>
      </c>
      <c r="BW472">
        <f>IF($CB472&gt;=37,INDEX($AK:$AK,$CA472+37),"")</f>
      </c>
      <c r="BX472">
        <f>IF($CB472&gt;=38,INDEX($AK:$AK,$CA472+38),"")</f>
      </c>
      <c r="BY472">
        <f>IF($CB472&gt;=39,INDEX($AK:$AK,$CA472+39),"")</f>
      </c>
      <c r="BZ472">
        <f>IF($CB472&gt;=40,INDEX($AK:$AK,$CA472+40),"")</f>
      </c>
      <c r="CA472">
        <f>IFERROR(MATCH($AJ472,$AK$2:$AK$134,0)+1,0)</f>
      </c>
      <c r="CB472">
        <f>IFERROR(INDEX($AL$2:$AL$134,MATCH($AJ472,$AK$2:$AK$134,0)),0)</f>
      </c>
      <c r="CC472">
        <f>IFERROR(LEFT($F472,FIND(" - ",$F472)-1),$F472)</f>
      </c>
      <c r="CF472">
        <f>IF($DA472&gt;=1,INDEX($CD:$CD,$CZ472+1),"")</f>
      </c>
      <c r="CG472">
        <f>IF($DA472&gt;=2,INDEX($CD:$CD,$CZ472+2),"")</f>
      </c>
      <c r="CH472">
        <f>IF($DA472&gt;=3,INDEX($CD:$CD,$CZ472+3),"")</f>
      </c>
      <c r="CI472">
        <f>IF($DA472&gt;=4,INDEX($CD:$CD,$CZ472+4),"")</f>
      </c>
      <c r="CJ472">
        <f>IF($DA472&gt;=5,INDEX($CD:$CD,$CZ472+5),"")</f>
      </c>
      <c r="CK472">
        <f>IF($DA472&gt;=6,INDEX($CD:$CD,$CZ472+6),"")</f>
      </c>
      <c r="CL472">
        <f>IF($DA472&gt;=7,INDEX($CD:$CD,$CZ472+7),"")</f>
      </c>
      <c r="CM472">
        <f>IF($DA472&gt;=8,INDEX($CD:$CD,$CZ472+8),"")</f>
      </c>
      <c r="CN472">
        <f>IF($DA472&gt;=9,INDEX($CD:$CD,$CZ472+9),"")</f>
      </c>
      <c r="CO472">
        <f>IF($DA472&gt;=10,INDEX($CD:$CD,$CZ472+10),"")</f>
      </c>
      <c r="CP472">
        <f>IF($DA472&gt;=11,INDEX($CD:$CD,$CZ472+11),"")</f>
      </c>
      <c r="CQ472">
        <f>IF($DA472&gt;=12,INDEX($CD:$CD,$CZ472+12),"")</f>
      </c>
      <c r="CR472">
        <f>IF($DA472&gt;=13,INDEX($CD:$CD,$CZ472+13),"")</f>
      </c>
      <c r="CS472">
        <f>IF($DA472&gt;=14,INDEX($CD:$CD,$CZ472+14),"")</f>
      </c>
      <c r="CT472">
        <f>IF($DA472&gt;=15,INDEX($CD:$CD,$CZ472+15),"")</f>
      </c>
      <c r="CU472">
        <f>IF($DA472&gt;=16,INDEX($CD:$CD,$CZ472+16),"")</f>
      </c>
      <c r="CV472">
        <f>IF($DA472&gt;=17,INDEX($CD:$CD,$CZ472+17),"")</f>
      </c>
      <c r="CW472">
        <f>IF($DA472&gt;=18,INDEX($CD:$CD,$CZ472+18),"")</f>
      </c>
      <c r="CX472">
        <f>IF($DA472&gt;=19,INDEX($CD:$CD,$CZ472+19),"")</f>
      </c>
      <c r="CY472">
        <f>IF($DA472&gt;=20,INDEX($CD:$CD,$CZ472+20),"")</f>
      </c>
      <c r="CZ472">
        <f>IFERROR(MATCH($CC472,$CD$2:$CD$263,0)+1,0)</f>
      </c>
      <c r="DA472">
        <f>IFERROR(INDEX($CE$2:$CE$263,MATCH($CC472,$CD$2:$CD$263,0)),0)</f>
      </c>
      <c r="DB472">
        <f>IFERROR(INDEX($AI:$AI,MATCH($H472,$AH:$AH,0))&amp;"","")</f>
      </c>
      <c r="DF472">
        <f>IF($GI472&gt;=1,INDEX($DC:$DC,$GH472+1),"")</f>
      </c>
      <c r="DG472">
        <f>IF($GI472&gt;=2,INDEX($DC:$DC,$GH472+2),"")</f>
      </c>
      <c r="DH472">
        <f>IF($GI472&gt;=3,INDEX($DC:$DC,$GH472+3),"")</f>
      </c>
      <c r="DI472">
        <f>IF($GI472&gt;=4,INDEX($DC:$DC,$GH472+4),"")</f>
      </c>
      <c r="DJ472">
        <f>IF($GI472&gt;=5,INDEX($DC:$DC,$GH472+5),"")</f>
      </c>
      <c r="DK472">
        <f>IF($GI472&gt;=6,INDEX($DC:$DC,$GH472+6),"")</f>
      </c>
      <c r="DL472">
        <f>IF($GI472&gt;=7,INDEX($DC:$DC,$GH472+7),"")</f>
      </c>
      <c r="DM472">
        <f>IF($GI472&gt;=8,INDEX($DC:$DC,$GH472+8),"")</f>
      </c>
      <c r="DN472">
        <f>IF($GI472&gt;=9,INDEX($DC:$DC,$GH472+9),"")</f>
      </c>
      <c r="DO472">
        <f>IF($GI472&gt;=10,INDEX($DC:$DC,$GH472+10),"")</f>
      </c>
      <c r="DP472">
        <f>IF($GI472&gt;=11,INDEX($DC:$DC,$GH472+11),"")</f>
      </c>
      <c r="DQ472">
        <f>IF($GI472&gt;=12,INDEX($DC:$DC,$GH472+12),"")</f>
      </c>
      <c r="DR472">
        <f>IF($GI472&gt;=13,INDEX($DC:$DC,$GH472+13),"")</f>
      </c>
      <c r="DS472">
        <f>IF($GI472&gt;=14,INDEX($DC:$DC,$GH472+14),"")</f>
      </c>
      <c r="DT472">
        <f>IF($GI472&gt;=15,INDEX($DC:$DC,$GH472+15),"")</f>
      </c>
      <c r="DU472">
        <f>IF($GI472&gt;=16,INDEX($DC:$DC,$GH472+16),"")</f>
      </c>
      <c r="DV472">
        <f>IF($GI472&gt;=17,INDEX($DC:$DC,$GH472+17),"")</f>
      </c>
      <c r="DW472">
        <f>IF($GI472&gt;=18,INDEX($DC:$DC,$GH472+18),"")</f>
      </c>
      <c r="DX472">
        <f>IF($GI472&gt;=19,INDEX($DC:$DC,$GH472+19),"")</f>
      </c>
      <c r="DY472">
        <f>IF($GI472&gt;=20,INDEX($DC:$DC,$GH472+20),"")</f>
      </c>
      <c r="DZ472">
        <f>IF($GI472&gt;=21,INDEX($DC:$DC,$GH472+21),"")</f>
      </c>
      <c r="EA472">
        <f>IF($GI472&gt;=22,INDEX($DC:$DC,$GH472+22),"")</f>
      </c>
      <c r="EB472">
        <f>IF($GI472&gt;=23,INDEX($DC:$DC,$GH472+23),"")</f>
      </c>
      <c r="EC472">
        <f>IF($GI472&gt;=24,INDEX($DC:$DC,$GH472+24),"")</f>
      </c>
      <c r="ED472">
        <f>IF($GI472&gt;=25,INDEX($DC:$DC,$GH472+25),"")</f>
      </c>
      <c r="EE472">
        <f>IF($GI472&gt;=26,INDEX($DC:$DC,$GH472+26),"")</f>
      </c>
      <c r="EF472">
        <f>IF($GI472&gt;=27,INDEX($DC:$DC,$GH472+27),"")</f>
      </c>
      <c r="EG472">
        <f>IF($GI472&gt;=28,INDEX($DC:$DC,$GH472+28),"")</f>
      </c>
      <c r="EH472">
        <f>IF($GI472&gt;=29,INDEX($DC:$DC,$GH472+29),"")</f>
      </c>
      <c r="EI472">
        <f>IF($GI472&gt;=30,INDEX($DC:$DC,$GH472+30),"")</f>
      </c>
      <c r="EJ472">
        <f>IF($GI472&gt;=31,INDEX($DC:$DC,$GH472+31),"")</f>
      </c>
      <c r="EK472">
        <f>IF($GI472&gt;=32,INDEX($DC:$DC,$GH472+32),"")</f>
      </c>
      <c r="EL472">
        <f>IF($GI472&gt;=33,INDEX($DC:$DC,$GH472+33),"")</f>
      </c>
      <c r="EM472">
        <f>IF($GI472&gt;=34,INDEX($DC:$DC,$GH472+34),"")</f>
      </c>
      <c r="EN472">
        <f>IF($GI472&gt;=35,INDEX($DC:$DC,$GH472+35),"")</f>
      </c>
      <c r="EO472">
        <f>IF($GI472&gt;=36,INDEX($DC:$DC,$GH472+36),"")</f>
      </c>
      <c r="EP472">
        <f>IF($GI472&gt;=37,INDEX($DC:$DC,$GH472+37),"")</f>
      </c>
      <c r="EQ472">
        <f>IF($GI472&gt;=38,INDEX($DC:$DC,$GH472+38),"")</f>
      </c>
      <c r="ER472">
        <f>IF($GI472&gt;=39,INDEX($DC:$DC,$GH472+39),"")</f>
      </c>
      <c r="ES472">
        <f>IF($GI472&gt;=40,INDEX($DC:$DC,$GH472+40),"")</f>
      </c>
      <c r="ET472">
        <f>IF($GI472&gt;=1,INDEX($DD:$DD,$GH472+1),"")</f>
      </c>
      <c r="EU472">
        <f>IF($GI472&gt;=2,INDEX($DD:$DD,$GH472+2),"")</f>
      </c>
      <c r="EV472">
        <f>IF($GI472&gt;=3,INDEX($DD:$DD,$GH472+3),"")</f>
      </c>
      <c r="EW472">
        <f>IF($GI472&gt;=4,INDEX($DD:$DD,$GH472+4),"")</f>
      </c>
      <c r="EX472">
        <f>IF($GI472&gt;=5,INDEX($DD:$DD,$GH472+5),"")</f>
      </c>
      <c r="EY472">
        <f>IF($GI472&gt;=6,INDEX($DD:$DD,$GH472+6),"")</f>
      </c>
      <c r="EZ472">
        <f>IF($GI472&gt;=7,INDEX($DD:$DD,$GH472+7),"")</f>
      </c>
      <c r="FA472">
        <f>IF($GI472&gt;=8,INDEX($DD:$DD,$GH472+8),"")</f>
      </c>
      <c r="FB472">
        <f>IF($GI472&gt;=9,INDEX($DD:$DD,$GH472+9),"")</f>
      </c>
      <c r="FC472">
        <f>IF($GI472&gt;=10,INDEX($DD:$DD,$GH472+10),"")</f>
      </c>
      <c r="FD472">
        <f>IF($GI472&gt;=11,INDEX($DD:$DD,$GH472+11),"")</f>
      </c>
      <c r="FE472">
        <f>IF($GI472&gt;=12,INDEX($DD:$DD,$GH472+12),"")</f>
      </c>
      <c r="FF472">
        <f>IF($GI472&gt;=13,INDEX($DD:$DD,$GH472+13),"")</f>
      </c>
      <c r="FG472">
        <f>IF($GI472&gt;=14,INDEX($DD:$DD,$GH472+14),"")</f>
      </c>
      <c r="FH472">
        <f>IF($GI472&gt;=15,INDEX($DD:$DD,$GH472+15),"")</f>
      </c>
      <c r="FI472">
        <f>IF($GI472&gt;=16,INDEX($DD:$DD,$GH472+16),"")</f>
      </c>
      <c r="FJ472">
        <f>IF($GI472&gt;=17,INDEX($DD:$DD,$GH472+17),"")</f>
      </c>
      <c r="FK472">
        <f>IF($GI472&gt;=18,INDEX($DD:$DD,$GH472+18),"")</f>
      </c>
      <c r="FL472">
        <f>IF($GI472&gt;=19,INDEX($DD:$DD,$GH472+19),"")</f>
      </c>
      <c r="FM472">
        <f>IF($GI472&gt;=20,INDEX($DD:$DD,$GH472+20),"")</f>
      </c>
      <c r="FN472">
        <f>IF($GI472&gt;=21,INDEX($DD:$DD,$GH472+21),"")</f>
      </c>
      <c r="FO472">
        <f>IF($GI472&gt;=22,INDEX($DD:$DD,$GH472+22),"")</f>
      </c>
      <c r="FP472">
        <f>IF($GI472&gt;=23,INDEX($DD:$DD,$GH472+23),"")</f>
      </c>
      <c r="FQ472">
        <f>IF($GI472&gt;=24,INDEX($DD:$DD,$GH472+24),"")</f>
      </c>
      <c r="FR472">
        <f>IF($GI472&gt;=25,INDEX($DD:$DD,$GH472+25),"")</f>
      </c>
      <c r="FS472">
        <f>IF($GI472&gt;=26,INDEX($DD:$DD,$GH472+26),"")</f>
      </c>
      <c r="FT472">
        <f>IF($GI472&gt;=27,INDEX($DD:$DD,$GH472+27),"")</f>
      </c>
      <c r="FU472">
        <f>IF($GI472&gt;=28,INDEX($DD:$DD,$GH472+28),"")</f>
      </c>
      <c r="FV472">
        <f>IF($GI472&gt;=29,INDEX($DD:$DD,$GH472+29),"")</f>
      </c>
      <c r="FW472">
        <f>IF($GI472&gt;=30,INDEX($DD:$DD,$GH472+30),"")</f>
      </c>
      <c r="FX472">
        <f>IF($GI472&gt;=31,INDEX($DD:$DD,$GH472+31),"")</f>
      </c>
      <c r="FY472">
        <f>IF($GI472&gt;=32,INDEX($DD:$DD,$GH472+32),"")</f>
      </c>
      <c r="FZ472">
        <f>IF($GI472&gt;=33,INDEX($DD:$DD,$GH472+33),"")</f>
      </c>
      <c r="GA472">
        <f>IF($GI472&gt;=34,INDEX($DD:$DD,$GH472+34),"")</f>
      </c>
      <c r="GB472">
        <f>IF($GI472&gt;=35,INDEX($DD:$DD,$GH472+35),"")</f>
      </c>
      <c r="GC472">
        <f>IF($GI472&gt;=36,INDEX($DD:$DD,$GH472+36),"")</f>
      </c>
      <c r="GD472">
        <f>IF($GI472&gt;=37,INDEX($DD:$DD,$GH472+37),"")</f>
      </c>
      <c r="GE472">
        <f>IF($GI472&gt;=38,INDEX($DD:$DD,$GH472+38),"")</f>
      </c>
      <c r="GF472">
        <f>IF($GI472&gt;=39,INDEX($DD:$DD,$GH472+39),"")</f>
      </c>
      <c r="GG472">
        <f>IF($GI472&gt;=40,INDEX($DD:$DD,$GH472+40),"")</f>
      </c>
      <c r="GH472">
        <f>IFERROR(MATCH($DB472,$DC$2:$DC$148,0)+1,0)</f>
      </c>
      <c r="GI472">
        <f>IFERROR(INDEX($DE$2:$DE$148,MATCH($DB472,$DC$2:$DC$148,0)),0)</f>
      </c>
      <c r="GJ472">
        <f>IFERROR(MATCH($S472,$DF$472:$ES$472,0),0)</f>
      </c>
      <c r="GK472">
        <f>IF($GJ472&gt;0,INDEX($ET$472:$GG$472,$GJ472),"")</f>
      </c>
      <c r="GN472">
        <f>IF($IW472&gt;=1,INDEX($GL:$GL,$IV472+1),"")</f>
      </c>
      <c r="GO472">
        <f>IF($IW472&gt;=2,INDEX($GL:$GL,$IV472+2),"")</f>
      </c>
      <c r="GP472">
        <f>IF($IW472&gt;=3,INDEX($GL:$GL,$IV472+3),"")</f>
      </c>
      <c r="GQ472">
        <f>IF($IW472&gt;=4,INDEX($GL:$GL,$IV472+4),"")</f>
      </c>
      <c r="GR472">
        <f>IF($IW472&gt;=5,INDEX($GL:$GL,$IV472+5),"")</f>
      </c>
      <c r="GS472">
        <f>IF($IW472&gt;=6,INDEX($GL:$GL,$IV472+6),"")</f>
      </c>
      <c r="GT472">
        <f>IF($IW472&gt;=7,INDEX($GL:$GL,$IV472+7),"")</f>
      </c>
      <c r="GU472">
        <f>IF($IW472&gt;=8,INDEX($GL:$GL,$IV472+8),"")</f>
      </c>
      <c r="GV472">
        <f>IF($IW472&gt;=9,INDEX($GL:$GL,$IV472+9),"")</f>
      </c>
      <c r="GW472">
        <f>IF($IW472&gt;=10,INDEX($GL:$GL,$IV472+10),"")</f>
      </c>
      <c r="GX472">
        <f>IF($IW472&gt;=11,INDEX($GL:$GL,$IV472+11),"")</f>
      </c>
      <c r="GY472">
        <f>IF($IW472&gt;=12,INDEX($GL:$GL,$IV472+12),"")</f>
      </c>
      <c r="GZ472">
        <f>IF($IW472&gt;=13,INDEX($GL:$GL,$IV472+13),"")</f>
      </c>
      <c r="HA472">
        <f>IF($IW472&gt;=14,INDEX($GL:$GL,$IV472+14),"")</f>
      </c>
      <c r="HB472">
        <f>IF($IW472&gt;=15,INDEX($GL:$GL,$IV472+15),"")</f>
      </c>
      <c r="HC472">
        <f>IF($IW472&gt;=16,INDEX($GL:$GL,$IV472+16),"")</f>
      </c>
      <c r="HD472">
        <f>IF($IW472&gt;=17,INDEX($GL:$GL,$IV472+17),"")</f>
      </c>
      <c r="HE472">
        <f>IF($IW472&gt;=18,INDEX($GL:$GL,$IV472+18),"")</f>
      </c>
      <c r="HF472">
        <f>IF($IW472&gt;=19,INDEX($GL:$GL,$IV472+19),"")</f>
      </c>
      <c r="HG472">
        <f>IF($IW472&gt;=20,INDEX($GL:$GL,$IV472+20),"")</f>
      </c>
      <c r="HH472">
        <f>IF($IW472&gt;=21,INDEX($GL:$GL,$IV472+21),"")</f>
      </c>
      <c r="HI472">
        <f>IF($IW472&gt;=22,INDEX($GL:$GL,$IV472+22),"")</f>
      </c>
      <c r="HJ472">
        <f>IF($IW472&gt;=23,INDEX($GL:$GL,$IV472+23),"")</f>
      </c>
      <c r="HK472">
        <f>IF($IW472&gt;=24,INDEX($GL:$GL,$IV472+24),"")</f>
      </c>
      <c r="HL472">
        <f>IF($IW472&gt;=25,INDEX($GL:$GL,$IV472+25),"")</f>
      </c>
      <c r="HM472">
        <f>IF($IW472&gt;=26,INDEX($GL:$GL,$IV472+26),"")</f>
      </c>
      <c r="HN472">
        <f>IF($IW472&gt;=27,INDEX($GL:$GL,$IV472+27),"")</f>
      </c>
      <c r="HO472">
        <f>IF($IW472&gt;=28,INDEX($GL:$GL,$IV472+28),"")</f>
      </c>
      <c r="HP472">
        <f>IF($IW472&gt;=29,INDEX($GL:$GL,$IV472+29),"")</f>
      </c>
      <c r="HQ472">
        <f>IF($IW472&gt;=30,INDEX($GL:$GL,$IV472+30),"")</f>
      </c>
      <c r="HR472">
        <f>IF($IW472&gt;=31,INDEX($GL:$GL,$IV472+31),"")</f>
      </c>
      <c r="HS472">
        <f>IF($IW472&gt;=32,INDEX($GL:$GL,$IV472+32),"")</f>
      </c>
      <c r="HT472">
        <f>IF($IW472&gt;=33,INDEX($GL:$GL,$IV472+33),"")</f>
      </c>
      <c r="HU472">
        <f>IF($IW472&gt;=34,INDEX($GL:$GL,$IV472+34),"")</f>
      </c>
      <c r="HV472">
        <f>IF($IW472&gt;=35,INDEX($GL:$GL,$IV472+35),"")</f>
      </c>
      <c r="HW472">
        <f>IF($IW472&gt;=36,INDEX($GL:$GL,$IV472+36),"")</f>
      </c>
      <c r="HX472">
        <f>IF($IW472&gt;=37,INDEX($GL:$GL,$IV472+37),"")</f>
      </c>
      <c r="HY472">
        <f>IF($IW472&gt;=38,INDEX($GL:$GL,$IV472+38),"")</f>
      </c>
      <c r="HZ472">
        <f>IF($IW472&gt;=39,INDEX($GL:$GL,$IV472+39),"")</f>
      </c>
      <c r="IA472">
        <f>IF($IW472&gt;=40,INDEX($GL:$GL,$IV472+40),"")</f>
      </c>
      <c r="IB472">
        <f>IF($IW472&gt;=41,INDEX($GL:$GL,$IV472+41),"")</f>
      </c>
      <c r="IC472">
        <f>IF($IW472&gt;=42,INDEX($GL:$GL,$IV472+42),"")</f>
      </c>
      <c r="ID472">
        <f>IF($IW472&gt;=43,INDEX($GL:$GL,$IV472+43),"")</f>
      </c>
      <c r="IE472">
        <f>IF($IW472&gt;=44,INDEX($GL:$GL,$IV472+44),"")</f>
      </c>
      <c r="IF472">
        <f>IF($IW472&gt;=45,INDEX($GL:$GL,$IV472+45),"")</f>
      </c>
      <c r="IG472">
        <f>IF($IW472&gt;=46,INDEX($GL:$GL,$IV472+46),"")</f>
      </c>
      <c r="IH472">
        <f>IF($IW472&gt;=47,INDEX($GL:$GL,$IV472+47),"")</f>
      </c>
      <c r="II472">
        <f>IF($IW472&gt;=48,INDEX($GL:$GL,$IV472+48),"")</f>
      </c>
      <c r="IJ472">
        <f>IF($IW472&gt;=49,INDEX($GL:$GL,$IV472+49),"")</f>
      </c>
      <c r="IK472">
        <f>IF($IW472&gt;=50,INDEX($GL:$GL,$IV472+50),"")</f>
      </c>
      <c r="IL472">
        <f>IF($IW472&gt;=51,INDEX($GL:$GL,$IV472+51),"")</f>
      </c>
      <c r="IM472">
        <f>IF($IW472&gt;=52,INDEX($GL:$GL,$IV472+52),"")</f>
      </c>
      <c r="IN472">
        <f>IF($IW472&gt;=53,INDEX($GL:$GL,$IV472+53),"")</f>
      </c>
      <c r="IO472">
        <f>IF($IW472&gt;=54,INDEX($GL:$GL,$IV472+54),"")</f>
      </c>
      <c r="IP472">
        <f>IF($IW472&gt;=55,INDEX($GL:$GL,$IV472+55),"")</f>
      </c>
      <c r="IQ472">
        <f>IF($IW472&gt;=56,INDEX($GL:$GL,$IV472+56),"")</f>
      </c>
      <c r="IR472">
        <f>IF($IW472&gt;=57,INDEX($GL:$GL,$IV472+57),"")</f>
      </c>
      <c r="IS472">
        <f>IF($IW472&gt;=58,INDEX($GL:$GL,$IV472+58),"")</f>
      </c>
      <c r="IT472">
        <f>IF($IW472&gt;=59,INDEX($GL:$GL,$IV472+59),"")</f>
      </c>
      <c r="IU472">
        <f>IF($IW472&gt;=60,INDEX($GL:$GL,$IV472+60),"")</f>
      </c>
      <c r="IV472">
        <f>IFERROR(MATCH($GK472,$GL$2:$GL$324,0)+1,0)</f>
      </c>
      <c r="IW472">
        <f>IFERROR(INDEX($GM$2:$GM$324,MATCH($GK472,$GL$2:$GL$324,0)),0)</f>
      </c>
      <c r="IX472" t="s">
        <v>34</v>
      </c>
      <c r="IY472" t="s">
        <v>34</v>
      </c>
    </row>
    <row r="473" spans="1:259" x14ac:dyDescent="0.25">
      <c r="K473">
        <f>IF(OR($N473="",$J473=""),"",IFERROR($N473/$J473,0))</f>
      </c>
      <c r="L473">
        <f>IF($N473="","",
SUM($M473,$O473,$T473,$P473,$R473)*
(1-IF($U473="",0,VALUE($U473)/100)))</f>
      </c>
      <c r="M473">
        <f>IF($N473="","",$N473)</f>
      </c>
      <c r="O473">
        <f>IF($N473="","",
IF($H473="","",
IF(ISNUMBER(SEARCH("exempt",LOWER($H473))),0,
$N473*(VALUE(SUBSTITUTE($H473,"%",""))/100))))</f>
      </c>
      <c r="V473">
        <f>IFERROR(IF(FIND(" - ",$E473)&gt;0,MID($E473,FIND(" - ",$E473)+3,LEN($E473)),""),"")</f>
      </c>
      <c r="AE473" t="s">
        <v>1054</v>
      </c>
      <c r="AJ473">
        <f>IFERROR(LEFT($E473,FIND(" - ",$E473)-1),$E473)</f>
      </c>
      <c r="AM473">
        <f>IF($CB473&gt;=1,INDEX($AK:$AK,$CA473+1),"")</f>
      </c>
      <c r="AN473">
        <f>IF($CB473&gt;=2,INDEX($AK:$AK,$CA473+2),"")</f>
      </c>
      <c r="AO473">
        <f>IF($CB473&gt;=3,INDEX($AK:$AK,$CA473+3),"")</f>
      </c>
      <c r="AP473">
        <f>IF($CB473&gt;=4,INDEX($AK:$AK,$CA473+4),"")</f>
      </c>
      <c r="AQ473">
        <f>IF($CB473&gt;=5,INDEX($AK:$AK,$CA473+5),"")</f>
      </c>
      <c r="AR473">
        <f>IF($CB473&gt;=6,INDEX($AK:$AK,$CA473+6),"")</f>
      </c>
      <c r="AS473">
        <f>IF($CB473&gt;=7,INDEX($AK:$AK,$CA473+7),"")</f>
      </c>
      <c r="AT473">
        <f>IF($CB473&gt;=8,INDEX($AK:$AK,$CA473+8),"")</f>
      </c>
      <c r="AU473">
        <f>IF($CB473&gt;=9,INDEX($AK:$AK,$CA473+9),"")</f>
      </c>
      <c r="AV473">
        <f>IF($CB473&gt;=10,INDEX($AK:$AK,$CA473+10),"")</f>
      </c>
      <c r="AW473">
        <f>IF($CB473&gt;=11,INDEX($AK:$AK,$CA473+11),"")</f>
      </c>
      <c r="AX473">
        <f>IF($CB473&gt;=12,INDEX($AK:$AK,$CA473+12),"")</f>
      </c>
      <c r="AY473">
        <f>IF($CB473&gt;=13,INDEX($AK:$AK,$CA473+13),"")</f>
      </c>
      <c r="AZ473">
        <f>IF($CB473&gt;=14,INDEX($AK:$AK,$CA473+14),"")</f>
      </c>
      <c r="BA473">
        <f>IF($CB473&gt;=15,INDEX($AK:$AK,$CA473+15),"")</f>
      </c>
      <c r="BB473">
        <f>IF($CB473&gt;=16,INDEX($AK:$AK,$CA473+16),"")</f>
      </c>
      <c r="BC473">
        <f>IF($CB473&gt;=17,INDEX($AK:$AK,$CA473+17),"")</f>
      </c>
      <c r="BD473">
        <f>IF($CB473&gt;=18,INDEX($AK:$AK,$CA473+18),"")</f>
      </c>
      <c r="BE473">
        <f>IF($CB473&gt;=19,INDEX($AK:$AK,$CA473+19),"")</f>
      </c>
      <c r="BF473">
        <f>IF($CB473&gt;=20,INDEX($AK:$AK,$CA473+20),"")</f>
      </c>
      <c r="BG473">
        <f>IF($CB473&gt;=21,INDEX($AK:$AK,$CA473+21),"")</f>
      </c>
      <c r="BH473">
        <f>IF($CB473&gt;=22,INDEX($AK:$AK,$CA473+22),"")</f>
      </c>
      <c r="BI473">
        <f>IF($CB473&gt;=23,INDEX($AK:$AK,$CA473+23),"")</f>
      </c>
      <c r="BJ473">
        <f>IF($CB473&gt;=24,INDEX($AK:$AK,$CA473+24),"")</f>
      </c>
      <c r="BK473">
        <f>IF($CB473&gt;=25,INDEX($AK:$AK,$CA473+25),"")</f>
      </c>
      <c r="BL473">
        <f>IF($CB473&gt;=26,INDEX($AK:$AK,$CA473+26),"")</f>
      </c>
      <c r="BM473">
        <f>IF($CB473&gt;=27,INDEX($AK:$AK,$CA473+27),"")</f>
      </c>
      <c r="BN473">
        <f>IF($CB473&gt;=28,INDEX($AK:$AK,$CA473+28),"")</f>
      </c>
      <c r="BO473">
        <f>IF($CB473&gt;=29,INDEX($AK:$AK,$CA473+29),"")</f>
      </c>
      <c r="BP473">
        <f>IF($CB473&gt;=30,INDEX($AK:$AK,$CA473+30),"")</f>
      </c>
      <c r="BQ473">
        <f>IF($CB473&gt;=31,INDEX($AK:$AK,$CA473+31),"")</f>
      </c>
      <c r="BR473">
        <f>IF($CB473&gt;=32,INDEX($AK:$AK,$CA473+32),"")</f>
      </c>
      <c r="BS473">
        <f>IF($CB473&gt;=33,INDEX($AK:$AK,$CA473+33),"")</f>
      </c>
      <c r="BT473">
        <f>IF($CB473&gt;=34,INDEX($AK:$AK,$CA473+34),"")</f>
      </c>
      <c r="BU473">
        <f>IF($CB473&gt;=35,INDEX($AK:$AK,$CA473+35),"")</f>
      </c>
      <c r="BV473">
        <f>IF($CB473&gt;=36,INDEX($AK:$AK,$CA473+36),"")</f>
      </c>
      <c r="BW473">
        <f>IF($CB473&gt;=37,INDEX($AK:$AK,$CA473+37),"")</f>
      </c>
      <c r="BX473">
        <f>IF($CB473&gt;=38,INDEX($AK:$AK,$CA473+38),"")</f>
      </c>
      <c r="BY473">
        <f>IF($CB473&gt;=39,INDEX($AK:$AK,$CA473+39),"")</f>
      </c>
      <c r="BZ473">
        <f>IF($CB473&gt;=40,INDEX($AK:$AK,$CA473+40),"")</f>
      </c>
      <c r="CA473">
        <f>IFERROR(MATCH($AJ473,$AK$2:$AK$134,0)+1,0)</f>
      </c>
      <c r="CB473">
        <f>IFERROR(INDEX($AL$2:$AL$134,MATCH($AJ473,$AK$2:$AK$134,0)),0)</f>
      </c>
      <c r="CC473">
        <f>IFERROR(LEFT($F473,FIND(" - ",$F473)-1),$F473)</f>
      </c>
      <c r="CF473">
        <f>IF($DA473&gt;=1,INDEX($CD:$CD,$CZ473+1),"")</f>
      </c>
      <c r="CG473">
        <f>IF($DA473&gt;=2,INDEX($CD:$CD,$CZ473+2),"")</f>
      </c>
      <c r="CH473">
        <f>IF($DA473&gt;=3,INDEX($CD:$CD,$CZ473+3),"")</f>
      </c>
      <c r="CI473">
        <f>IF($DA473&gt;=4,INDEX($CD:$CD,$CZ473+4),"")</f>
      </c>
      <c r="CJ473">
        <f>IF($DA473&gt;=5,INDEX($CD:$CD,$CZ473+5),"")</f>
      </c>
      <c r="CK473">
        <f>IF($DA473&gt;=6,INDEX($CD:$CD,$CZ473+6),"")</f>
      </c>
      <c r="CL473">
        <f>IF($DA473&gt;=7,INDEX($CD:$CD,$CZ473+7),"")</f>
      </c>
      <c r="CM473">
        <f>IF($DA473&gt;=8,INDEX($CD:$CD,$CZ473+8),"")</f>
      </c>
      <c r="CN473">
        <f>IF($DA473&gt;=9,INDEX($CD:$CD,$CZ473+9),"")</f>
      </c>
      <c r="CO473">
        <f>IF($DA473&gt;=10,INDEX($CD:$CD,$CZ473+10),"")</f>
      </c>
      <c r="CP473">
        <f>IF($DA473&gt;=11,INDEX($CD:$CD,$CZ473+11),"")</f>
      </c>
      <c r="CQ473">
        <f>IF($DA473&gt;=12,INDEX($CD:$CD,$CZ473+12),"")</f>
      </c>
      <c r="CR473">
        <f>IF($DA473&gt;=13,INDEX($CD:$CD,$CZ473+13),"")</f>
      </c>
      <c r="CS473">
        <f>IF($DA473&gt;=14,INDEX($CD:$CD,$CZ473+14),"")</f>
      </c>
      <c r="CT473">
        <f>IF($DA473&gt;=15,INDEX($CD:$CD,$CZ473+15),"")</f>
      </c>
      <c r="CU473">
        <f>IF($DA473&gt;=16,INDEX($CD:$CD,$CZ473+16),"")</f>
      </c>
      <c r="CV473">
        <f>IF($DA473&gt;=17,INDEX($CD:$CD,$CZ473+17),"")</f>
      </c>
      <c r="CW473">
        <f>IF($DA473&gt;=18,INDEX($CD:$CD,$CZ473+18),"")</f>
      </c>
      <c r="CX473">
        <f>IF($DA473&gt;=19,INDEX($CD:$CD,$CZ473+19),"")</f>
      </c>
      <c r="CY473">
        <f>IF($DA473&gt;=20,INDEX($CD:$CD,$CZ473+20),"")</f>
      </c>
      <c r="CZ473">
        <f>IFERROR(MATCH($CC473,$CD$2:$CD$263,0)+1,0)</f>
      </c>
      <c r="DA473">
        <f>IFERROR(INDEX($CE$2:$CE$263,MATCH($CC473,$CD$2:$CD$263,0)),0)</f>
      </c>
      <c r="DB473">
        <f>IFERROR(INDEX($AI:$AI,MATCH($H473,$AH:$AH,0))&amp;"","")</f>
      </c>
      <c r="DF473">
        <f>IF($GI473&gt;=1,INDEX($DC:$DC,$GH473+1),"")</f>
      </c>
      <c r="DG473">
        <f>IF($GI473&gt;=2,INDEX($DC:$DC,$GH473+2),"")</f>
      </c>
      <c r="DH473">
        <f>IF($GI473&gt;=3,INDEX($DC:$DC,$GH473+3),"")</f>
      </c>
      <c r="DI473">
        <f>IF($GI473&gt;=4,INDEX($DC:$DC,$GH473+4),"")</f>
      </c>
      <c r="DJ473">
        <f>IF($GI473&gt;=5,INDEX($DC:$DC,$GH473+5),"")</f>
      </c>
      <c r="DK473">
        <f>IF($GI473&gt;=6,INDEX($DC:$DC,$GH473+6),"")</f>
      </c>
      <c r="DL473">
        <f>IF($GI473&gt;=7,INDEX($DC:$DC,$GH473+7),"")</f>
      </c>
      <c r="DM473">
        <f>IF($GI473&gt;=8,INDEX($DC:$DC,$GH473+8),"")</f>
      </c>
      <c r="DN473">
        <f>IF($GI473&gt;=9,INDEX($DC:$DC,$GH473+9),"")</f>
      </c>
      <c r="DO473">
        <f>IF($GI473&gt;=10,INDEX($DC:$DC,$GH473+10),"")</f>
      </c>
      <c r="DP473">
        <f>IF($GI473&gt;=11,INDEX($DC:$DC,$GH473+11),"")</f>
      </c>
      <c r="DQ473">
        <f>IF($GI473&gt;=12,INDEX($DC:$DC,$GH473+12),"")</f>
      </c>
      <c r="DR473">
        <f>IF($GI473&gt;=13,INDEX($DC:$DC,$GH473+13),"")</f>
      </c>
      <c r="DS473">
        <f>IF($GI473&gt;=14,INDEX($DC:$DC,$GH473+14),"")</f>
      </c>
      <c r="DT473">
        <f>IF($GI473&gt;=15,INDEX($DC:$DC,$GH473+15),"")</f>
      </c>
      <c r="DU473">
        <f>IF($GI473&gt;=16,INDEX($DC:$DC,$GH473+16),"")</f>
      </c>
      <c r="DV473">
        <f>IF($GI473&gt;=17,INDEX($DC:$DC,$GH473+17),"")</f>
      </c>
      <c r="DW473">
        <f>IF($GI473&gt;=18,INDEX($DC:$DC,$GH473+18),"")</f>
      </c>
      <c r="DX473">
        <f>IF($GI473&gt;=19,INDEX($DC:$DC,$GH473+19),"")</f>
      </c>
      <c r="DY473">
        <f>IF($GI473&gt;=20,INDEX($DC:$DC,$GH473+20),"")</f>
      </c>
      <c r="DZ473">
        <f>IF($GI473&gt;=21,INDEX($DC:$DC,$GH473+21),"")</f>
      </c>
      <c r="EA473">
        <f>IF($GI473&gt;=22,INDEX($DC:$DC,$GH473+22),"")</f>
      </c>
      <c r="EB473">
        <f>IF($GI473&gt;=23,INDEX($DC:$DC,$GH473+23),"")</f>
      </c>
      <c r="EC473">
        <f>IF($GI473&gt;=24,INDEX($DC:$DC,$GH473+24),"")</f>
      </c>
      <c r="ED473">
        <f>IF($GI473&gt;=25,INDEX($DC:$DC,$GH473+25),"")</f>
      </c>
      <c r="EE473">
        <f>IF($GI473&gt;=26,INDEX($DC:$DC,$GH473+26),"")</f>
      </c>
      <c r="EF473">
        <f>IF($GI473&gt;=27,INDEX($DC:$DC,$GH473+27),"")</f>
      </c>
      <c r="EG473">
        <f>IF($GI473&gt;=28,INDEX($DC:$DC,$GH473+28),"")</f>
      </c>
      <c r="EH473">
        <f>IF($GI473&gt;=29,INDEX($DC:$DC,$GH473+29),"")</f>
      </c>
      <c r="EI473">
        <f>IF($GI473&gt;=30,INDEX($DC:$DC,$GH473+30),"")</f>
      </c>
      <c r="EJ473">
        <f>IF($GI473&gt;=31,INDEX($DC:$DC,$GH473+31),"")</f>
      </c>
      <c r="EK473">
        <f>IF($GI473&gt;=32,INDEX($DC:$DC,$GH473+32),"")</f>
      </c>
      <c r="EL473">
        <f>IF($GI473&gt;=33,INDEX($DC:$DC,$GH473+33),"")</f>
      </c>
      <c r="EM473">
        <f>IF($GI473&gt;=34,INDEX($DC:$DC,$GH473+34),"")</f>
      </c>
      <c r="EN473">
        <f>IF($GI473&gt;=35,INDEX($DC:$DC,$GH473+35),"")</f>
      </c>
      <c r="EO473">
        <f>IF($GI473&gt;=36,INDEX($DC:$DC,$GH473+36),"")</f>
      </c>
      <c r="EP473">
        <f>IF($GI473&gt;=37,INDEX($DC:$DC,$GH473+37),"")</f>
      </c>
      <c r="EQ473">
        <f>IF($GI473&gt;=38,INDEX($DC:$DC,$GH473+38),"")</f>
      </c>
      <c r="ER473">
        <f>IF($GI473&gt;=39,INDEX($DC:$DC,$GH473+39),"")</f>
      </c>
      <c r="ES473">
        <f>IF($GI473&gt;=40,INDEX($DC:$DC,$GH473+40),"")</f>
      </c>
      <c r="ET473">
        <f>IF($GI473&gt;=1,INDEX($DD:$DD,$GH473+1),"")</f>
      </c>
      <c r="EU473">
        <f>IF($GI473&gt;=2,INDEX($DD:$DD,$GH473+2),"")</f>
      </c>
      <c r="EV473">
        <f>IF($GI473&gt;=3,INDEX($DD:$DD,$GH473+3),"")</f>
      </c>
      <c r="EW473">
        <f>IF($GI473&gt;=4,INDEX($DD:$DD,$GH473+4),"")</f>
      </c>
      <c r="EX473">
        <f>IF($GI473&gt;=5,INDEX($DD:$DD,$GH473+5),"")</f>
      </c>
      <c r="EY473">
        <f>IF($GI473&gt;=6,INDEX($DD:$DD,$GH473+6),"")</f>
      </c>
      <c r="EZ473">
        <f>IF($GI473&gt;=7,INDEX($DD:$DD,$GH473+7),"")</f>
      </c>
      <c r="FA473">
        <f>IF($GI473&gt;=8,INDEX($DD:$DD,$GH473+8),"")</f>
      </c>
      <c r="FB473">
        <f>IF($GI473&gt;=9,INDEX($DD:$DD,$GH473+9),"")</f>
      </c>
      <c r="FC473">
        <f>IF($GI473&gt;=10,INDEX($DD:$DD,$GH473+10),"")</f>
      </c>
      <c r="FD473">
        <f>IF($GI473&gt;=11,INDEX($DD:$DD,$GH473+11),"")</f>
      </c>
      <c r="FE473">
        <f>IF($GI473&gt;=12,INDEX($DD:$DD,$GH473+12),"")</f>
      </c>
      <c r="FF473">
        <f>IF($GI473&gt;=13,INDEX($DD:$DD,$GH473+13),"")</f>
      </c>
      <c r="FG473">
        <f>IF($GI473&gt;=14,INDEX($DD:$DD,$GH473+14),"")</f>
      </c>
      <c r="FH473">
        <f>IF($GI473&gt;=15,INDEX($DD:$DD,$GH473+15),"")</f>
      </c>
      <c r="FI473">
        <f>IF($GI473&gt;=16,INDEX($DD:$DD,$GH473+16),"")</f>
      </c>
      <c r="FJ473">
        <f>IF($GI473&gt;=17,INDEX($DD:$DD,$GH473+17),"")</f>
      </c>
      <c r="FK473">
        <f>IF($GI473&gt;=18,INDEX($DD:$DD,$GH473+18),"")</f>
      </c>
      <c r="FL473">
        <f>IF($GI473&gt;=19,INDEX($DD:$DD,$GH473+19),"")</f>
      </c>
      <c r="FM473">
        <f>IF($GI473&gt;=20,INDEX($DD:$DD,$GH473+20),"")</f>
      </c>
      <c r="FN473">
        <f>IF($GI473&gt;=21,INDEX($DD:$DD,$GH473+21),"")</f>
      </c>
      <c r="FO473">
        <f>IF($GI473&gt;=22,INDEX($DD:$DD,$GH473+22),"")</f>
      </c>
      <c r="FP473">
        <f>IF($GI473&gt;=23,INDEX($DD:$DD,$GH473+23),"")</f>
      </c>
      <c r="FQ473">
        <f>IF($GI473&gt;=24,INDEX($DD:$DD,$GH473+24),"")</f>
      </c>
      <c r="FR473">
        <f>IF($GI473&gt;=25,INDEX($DD:$DD,$GH473+25),"")</f>
      </c>
      <c r="FS473">
        <f>IF($GI473&gt;=26,INDEX($DD:$DD,$GH473+26),"")</f>
      </c>
      <c r="FT473">
        <f>IF($GI473&gt;=27,INDEX($DD:$DD,$GH473+27),"")</f>
      </c>
      <c r="FU473">
        <f>IF($GI473&gt;=28,INDEX($DD:$DD,$GH473+28),"")</f>
      </c>
      <c r="FV473">
        <f>IF($GI473&gt;=29,INDEX($DD:$DD,$GH473+29),"")</f>
      </c>
      <c r="FW473">
        <f>IF($GI473&gt;=30,INDEX($DD:$DD,$GH473+30),"")</f>
      </c>
      <c r="FX473">
        <f>IF($GI473&gt;=31,INDEX($DD:$DD,$GH473+31),"")</f>
      </c>
      <c r="FY473">
        <f>IF($GI473&gt;=32,INDEX($DD:$DD,$GH473+32),"")</f>
      </c>
      <c r="FZ473">
        <f>IF($GI473&gt;=33,INDEX($DD:$DD,$GH473+33),"")</f>
      </c>
      <c r="GA473">
        <f>IF($GI473&gt;=34,INDEX($DD:$DD,$GH473+34),"")</f>
      </c>
      <c r="GB473">
        <f>IF($GI473&gt;=35,INDEX($DD:$DD,$GH473+35),"")</f>
      </c>
      <c r="GC473">
        <f>IF($GI473&gt;=36,INDEX($DD:$DD,$GH473+36),"")</f>
      </c>
      <c r="GD473">
        <f>IF($GI473&gt;=37,INDEX($DD:$DD,$GH473+37),"")</f>
      </c>
      <c r="GE473">
        <f>IF($GI473&gt;=38,INDEX($DD:$DD,$GH473+38),"")</f>
      </c>
      <c r="GF473">
        <f>IF($GI473&gt;=39,INDEX($DD:$DD,$GH473+39),"")</f>
      </c>
      <c r="GG473">
        <f>IF($GI473&gt;=40,INDEX($DD:$DD,$GH473+40),"")</f>
      </c>
      <c r="GH473">
        <f>IFERROR(MATCH($DB473,$DC$2:$DC$148,0)+1,0)</f>
      </c>
      <c r="GI473">
        <f>IFERROR(INDEX($DE$2:$DE$148,MATCH($DB473,$DC$2:$DC$148,0)),0)</f>
      </c>
      <c r="GJ473">
        <f>IFERROR(MATCH($S473,$DF$473:$ES$473,0),0)</f>
      </c>
      <c r="GK473">
        <f>IF($GJ473&gt;0,INDEX($ET$473:$GG$473,$GJ473),"")</f>
      </c>
      <c r="GN473">
        <f>IF($IW473&gt;=1,INDEX($GL:$GL,$IV473+1),"")</f>
      </c>
      <c r="GO473">
        <f>IF($IW473&gt;=2,INDEX($GL:$GL,$IV473+2),"")</f>
      </c>
      <c r="GP473">
        <f>IF($IW473&gt;=3,INDEX($GL:$GL,$IV473+3),"")</f>
      </c>
      <c r="GQ473">
        <f>IF($IW473&gt;=4,INDEX($GL:$GL,$IV473+4),"")</f>
      </c>
      <c r="GR473">
        <f>IF($IW473&gt;=5,INDEX($GL:$GL,$IV473+5),"")</f>
      </c>
      <c r="GS473">
        <f>IF($IW473&gt;=6,INDEX($GL:$GL,$IV473+6),"")</f>
      </c>
      <c r="GT473">
        <f>IF($IW473&gt;=7,INDEX($GL:$GL,$IV473+7),"")</f>
      </c>
      <c r="GU473">
        <f>IF($IW473&gt;=8,INDEX($GL:$GL,$IV473+8),"")</f>
      </c>
      <c r="GV473">
        <f>IF($IW473&gt;=9,INDEX($GL:$GL,$IV473+9),"")</f>
      </c>
      <c r="GW473">
        <f>IF($IW473&gt;=10,INDEX($GL:$GL,$IV473+10),"")</f>
      </c>
      <c r="GX473">
        <f>IF($IW473&gt;=11,INDEX($GL:$GL,$IV473+11),"")</f>
      </c>
      <c r="GY473">
        <f>IF($IW473&gt;=12,INDEX($GL:$GL,$IV473+12),"")</f>
      </c>
      <c r="GZ473">
        <f>IF($IW473&gt;=13,INDEX($GL:$GL,$IV473+13),"")</f>
      </c>
      <c r="HA473">
        <f>IF($IW473&gt;=14,INDEX($GL:$GL,$IV473+14),"")</f>
      </c>
      <c r="HB473">
        <f>IF($IW473&gt;=15,INDEX($GL:$GL,$IV473+15),"")</f>
      </c>
      <c r="HC473">
        <f>IF($IW473&gt;=16,INDEX($GL:$GL,$IV473+16),"")</f>
      </c>
      <c r="HD473">
        <f>IF($IW473&gt;=17,INDEX($GL:$GL,$IV473+17),"")</f>
      </c>
      <c r="HE473">
        <f>IF($IW473&gt;=18,INDEX($GL:$GL,$IV473+18),"")</f>
      </c>
      <c r="HF473">
        <f>IF($IW473&gt;=19,INDEX($GL:$GL,$IV473+19),"")</f>
      </c>
      <c r="HG473">
        <f>IF($IW473&gt;=20,INDEX($GL:$GL,$IV473+20),"")</f>
      </c>
      <c r="HH473">
        <f>IF($IW473&gt;=21,INDEX($GL:$GL,$IV473+21),"")</f>
      </c>
      <c r="HI473">
        <f>IF($IW473&gt;=22,INDEX($GL:$GL,$IV473+22),"")</f>
      </c>
      <c r="HJ473">
        <f>IF($IW473&gt;=23,INDEX($GL:$GL,$IV473+23),"")</f>
      </c>
      <c r="HK473">
        <f>IF($IW473&gt;=24,INDEX($GL:$GL,$IV473+24),"")</f>
      </c>
      <c r="HL473">
        <f>IF($IW473&gt;=25,INDEX($GL:$GL,$IV473+25),"")</f>
      </c>
      <c r="HM473">
        <f>IF($IW473&gt;=26,INDEX($GL:$GL,$IV473+26),"")</f>
      </c>
      <c r="HN473">
        <f>IF($IW473&gt;=27,INDEX($GL:$GL,$IV473+27),"")</f>
      </c>
      <c r="HO473">
        <f>IF($IW473&gt;=28,INDEX($GL:$GL,$IV473+28),"")</f>
      </c>
      <c r="HP473">
        <f>IF($IW473&gt;=29,INDEX($GL:$GL,$IV473+29),"")</f>
      </c>
      <c r="HQ473">
        <f>IF($IW473&gt;=30,INDEX($GL:$GL,$IV473+30),"")</f>
      </c>
      <c r="HR473">
        <f>IF($IW473&gt;=31,INDEX($GL:$GL,$IV473+31),"")</f>
      </c>
      <c r="HS473">
        <f>IF($IW473&gt;=32,INDEX($GL:$GL,$IV473+32),"")</f>
      </c>
      <c r="HT473">
        <f>IF($IW473&gt;=33,INDEX($GL:$GL,$IV473+33),"")</f>
      </c>
      <c r="HU473">
        <f>IF($IW473&gt;=34,INDEX($GL:$GL,$IV473+34),"")</f>
      </c>
      <c r="HV473">
        <f>IF($IW473&gt;=35,INDEX($GL:$GL,$IV473+35),"")</f>
      </c>
      <c r="HW473">
        <f>IF($IW473&gt;=36,INDEX($GL:$GL,$IV473+36),"")</f>
      </c>
      <c r="HX473">
        <f>IF($IW473&gt;=37,INDEX($GL:$GL,$IV473+37),"")</f>
      </c>
      <c r="HY473">
        <f>IF($IW473&gt;=38,INDEX($GL:$GL,$IV473+38),"")</f>
      </c>
      <c r="HZ473">
        <f>IF($IW473&gt;=39,INDEX($GL:$GL,$IV473+39),"")</f>
      </c>
      <c r="IA473">
        <f>IF($IW473&gt;=40,INDEX($GL:$GL,$IV473+40),"")</f>
      </c>
      <c r="IB473">
        <f>IF($IW473&gt;=41,INDEX($GL:$GL,$IV473+41),"")</f>
      </c>
      <c r="IC473">
        <f>IF($IW473&gt;=42,INDEX($GL:$GL,$IV473+42),"")</f>
      </c>
      <c r="ID473">
        <f>IF($IW473&gt;=43,INDEX($GL:$GL,$IV473+43),"")</f>
      </c>
      <c r="IE473">
        <f>IF($IW473&gt;=44,INDEX($GL:$GL,$IV473+44),"")</f>
      </c>
      <c r="IF473">
        <f>IF($IW473&gt;=45,INDEX($GL:$GL,$IV473+45),"")</f>
      </c>
      <c r="IG473">
        <f>IF($IW473&gt;=46,INDEX($GL:$GL,$IV473+46),"")</f>
      </c>
      <c r="IH473">
        <f>IF($IW473&gt;=47,INDEX($GL:$GL,$IV473+47),"")</f>
      </c>
      <c r="II473">
        <f>IF($IW473&gt;=48,INDEX($GL:$GL,$IV473+48),"")</f>
      </c>
      <c r="IJ473">
        <f>IF($IW473&gt;=49,INDEX($GL:$GL,$IV473+49),"")</f>
      </c>
      <c r="IK473">
        <f>IF($IW473&gt;=50,INDEX($GL:$GL,$IV473+50),"")</f>
      </c>
      <c r="IL473">
        <f>IF($IW473&gt;=51,INDEX($GL:$GL,$IV473+51),"")</f>
      </c>
      <c r="IM473">
        <f>IF($IW473&gt;=52,INDEX($GL:$GL,$IV473+52),"")</f>
      </c>
      <c r="IN473">
        <f>IF($IW473&gt;=53,INDEX($GL:$GL,$IV473+53),"")</f>
      </c>
      <c r="IO473">
        <f>IF($IW473&gt;=54,INDEX($GL:$GL,$IV473+54),"")</f>
      </c>
      <c r="IP473">
        <f>IF($IW473&gt;=55,INDEX($GL:$GL,$IV473+55),"")</f>
      </c>
      <c r="IQ473">
        <f>IF($IW473&gt;=56,INDEX($GL:$GL,$IV473+56),"")</f>
      </c>
      <c r="IR473">
        <f>IF($IW473&gt;=57,INDEX($GL:$GL,$IV473+57),"")</f>
      </c>
      <c r="IS473">
        <f>IF($IW473&gt;=58,INDEX($GL:$GL,$IV473+58),"")</f>
      </c>
      <c r="IT473">
        <f>IF($IW473&gt;=59,INDEX($GL:$GL,$IV473+59),"")</f>
      </c>
      <c r="IU473">
        <f>IF($IW473&gt;=60,INDEX($GL:$GL,$IV473+60),"")</f>
      </c>
      <c r="IV473">
        <f>IFERROR(MATCH($GK473,$GL$2:$GL$324,0)+1,0)</f>
      </c>
      <c r="IW473">
        <f>IFERROR(INDEX($GM$2:$GM$324,MATCH($GK473,$GL$2:$GL$324,0)),0)</f>
      </c>
      <c r="IX473" t="s">
        <v>34</v>
      </c>
      <c r="IY473" t="s">
        <v>34</v>
      </c>
    </row>
    <row r="474" spans="1:259" x14ac:dyDescent="0.25">
      <c r="K474">
        <f>IF(OR($N474="",$J474=""),"",IFERROR($N474/$J474,0))</f>
      </c>
      <c r="L474">
        <f>IF($N474="","",
SUM($M474,$O474,$T474,$P474,$R474)*
(1-IF($U474="",0,VALUE($U474)/100)))</f>
      </c>
      <c r="M474">
        <f>IF($N474="","",$N474)</f>
      </c>
      <c r="O474">
        <f>IF($N474="","",
IF($H474="","",
IF(ISNUMBER(SEARCH("exempt",LOWER($H474))),0,
$N474*(VALUE(SUBSTITUTE($H474,"%",""))/100))))</f>
      </c>
      <c r="V474">
        <f>IFERROR(IF(FIND(" - ",$E474)&gt;0,MID($E474,FIND(" - ",$E474)+3,LEN($E474)),""),"")</f>
      </c>
      <c r="AE474" t="s">
        <v>1055</v>
      </c>
      <c r="AJ474">
        <f>IFERROR(LEFT($E474,FIND(" - ",$E474)-1),$E474)</f>
      </c>
      <c r="AM474">
        <f>IF($CB474&gt;=1,INDEX($AK:$AK,$CA474+1),"")</f>
      </c>
      <c r="AN474">
        <f>IF($CB474&gt;=2,INDEX($AK:$AK,$CA474+2),"")</f>
      </c>
      <c r="AO474">
        <f>IF($CB474&gt;=3,INDEX($AK:$AK,$CA474+3),"")</f>
      </c>
      <c r="AP474">
        <f>IF($CB474&gt;=4,INDEX($AK:$AK,$CA474+4),"")</f>
      </c>
      <c r="AQ474">
        <f>IF($CB474&gt;=5,INDEX($AK:$AK,$CA474+5),"")</f>
      </c>
      <c r="AR474">
        <f>IF($CB474&gt;=6,INDEX($AK:$AK,$CA474+6),"")</f>
      </c>
      <c r="AS474">
        <f>IF($CB474&gt;=7,INDEX($AK:$AK,$CA474+7),"")</f>
      </c>
      <c r="AT474">
        <f>IF($CB474&gt;=8,INDEX($AK:$AK,$CA474+8),"")</f>
      </c>
      <c r="AU474">
        <f>IF($CB474&gt;=9,INDEX($AK:$AK,$CA474+9),"")</f>
      </c>
      <c r="AV474">
        <f>IF($CB474&gt;=10,INDEX($AK:$AK,$CA474+10),"")</f>
      </c>
      <c r="AW474">
        <f>IF($CB474&gt;=11,INDEX($AK:$AK,$CA474+11),"")</f>
      </c>
      <c r="AX474">
        <f>IF($CB474&gt;=12,INDEX($AK:$AK,$CA474+12),"")</f>
      </c>
      <c r="AY474">
        <f>IF($CB474&gt;=13,INDEX($AK:$AK,$CA474+13),"")</f>
      </c>
      <c r="AZ474">
        <f>IF($CB474&gt;=14,INDEX($AK:$AK,$CA474+14),"")</f>
      </c>
      <c r="BA474">
        <f>IF($CB474&gt;=15,INDEX($AK:$AK,$CA474+15),"")</f>
      </c>
      <c r="BB474">
        <f>IF($CB474&gt;=16,INDEX($AK:$AK,$CA474+16),"")</f>
      </c>
      <c r="BC474">
        <f>IF($CB474&gt;=17,INDEX($AK:$AK,$CA474+17),"")</f>
      </c>
      <c r="BD474">
        <f>IF($CB474&gt;=18,INDEX($AK:$AK,$CA474+18),"")</f>
      </c>
      <c r="BE474">
        <f>IF($CB474&gt;=19,INDEX($AK:$AK,$CA474+19),"")</f>
      </c>
      <c r="BF474">
        <f>IF($CB474&gt;=20,INDEX($AK:$AK,$CA474+20),"")</f>
      </c>
      <c r="BG474">
        <f>IF($CB474&gt;=21,INDEX($AK:$AK,$CA474+21),"")</f>
      </c>
      <c r="BH474">
        <f>IF($CB474&gt;=22,INDEX($AK:$AK,$CA474+22),"")</f>
      </c>
      <c r="BI474">
        <f>IF($CB474&gt;=23,INDEX($AK:$AK,$CA474+23),"")</f>
      </c>
      <c r="BJ474">
        <f>IF($CB474&gt;=24,INDEX($AK:$AK,$CA474+24),"")</f>
      </c>
      <c r="BK474">
        <f>IF($CB474&gt;=25,INDEX($AK:$AK,$CA474+25),"")</f>
      </c>
      <c r="BL474">
        <f>IF($CB474&gt;=26,INDEX($AK:$AK,$CA474+26),"")</f>
      </c>
      <c r="BM474">
        <f>IF($CB474&gt;=27,INDEX($AK:$AK,$CA474+27),"")</f>
      </c>
      <c r="BN474">
        <f>IF($CB474&gt;=28,INDEX($AK:$AK,$CA474+28),"")</f>
      </c>
      <c r="BO474">
        <f>IF($CB474&gt;=29,INDEX($AK:$AK,$CA474+29),"")</f>
      </c>
      <c r="BP474">
        <f>IF($CB474&gt;=30,INDEX($AK:$AK,$CA474+30),"")</f>
      </c>
      <c r="BQ474">
        <f>IF($CB474&gt;=31,INDEX($AK:$AK,$CA474+31),"")</f>
      </c>
      <c r="BR474">
        <f>IF($CB474&gt;=32,INDEX($AK:$AK,$CA474+32),"")</f>
      </c>
      <c r="BS474">
        <f>IF($CB474&gt;=33,INDEX($AK:$AK,$CA474+33),"")</f>
      </c>
      <c r="BT474">
        <f>IF($CB474&gt;=34,INDEX($AK:$AK,$CA474+34),"")</f>
      </c>
      <c r="BU474">
        <f>IF($CB474&gt;=35,INDEX($AK:$AK,$CA474+35),"")</f>
      </c>
      <c r="BV474">
        <f>IF($CB474&gt;=36,INDEX($AK:$AK,$CA474+36),"")</f>
      </c>
      <c r="BW474">
        <f>IF($CB474&gt;=37,INDEX($AK:$AK,$CA474+37),"")</f>
      </c>
      <c r="BX474">
        <f>IF($CB474&gt;=38,INDEX($AK:$AK,$CA474+38),"")</f>
      </c>
      <c r="BY474">
        <f>IF($CB474&gt;=39,INDEX($AK:$AK,$CA474+39),"")</f>
      </c>
      <c r="BZ474">
        <f>IF($CB474&gt;=40,INDEX($AK:$AK,$CA474+40),"")</f>
      </c>
      <c r="CA474">
        <f>IFERROR(MATCH($AJ474,$AK$2:$AK$134,0)+1,0)</f>
      </c>
      <c r="CB474">
        <f>IFERROR(INDEX($AL$2:$AL$134,MATCH($AJ474,$AK$2:$AK$134,0)),0)</f>
      </c>
      <c r="CC474">
        <f>IFERROR(LEFT($F474,FIND(" - ",$F474)-1),$F474)</f>
      </c>
      <c r="CF474">
        <f>IF($DA474&gt;=1,INDEX($CD:$CD,$CZ474+1),"")</f>
      </c>
      <c r="CG474">
        <f>IF($DA474&gt;=2,INDEX($CD:$CD,$CZ474+2),"")</f>
      </c>
      <c r="CH474">
        <f>IF($DA474&gt;=3,INDEX($CD:$CD,$CZ474+3),"")</f>
      </c>
      <c r="CI474">
        <f>IF($DA474&gt;=4,INDEX($CD:$CD,$CZ474+4),"")</f>
      </c>
      <c r="CJ474">
        <f>IF($DA474&gt;=5,INDEX($CD:$CD,$CZ474+5),"")</f>
      </c>
      <c r="CK474">
        <f>IF($DA474&gt;=6,INDEX($CD:$CD,$CZ474+6),"")</f>
      </c>
      <c r="CL474">
        <f>IF($DA474&gt;=7,INDEX($CD:$CD,$CZ474+7),"")</f>
      </c>
      <c r="CM474">
        <f>IF($DA474&gt;=8,INDEX($CD:$CD,$CZ474+8),"")</f>
      </c>
      <c r="CN474">
        <f>IF($DA474&gt;=9,INDEX($CD:$CD,$CZ474+9),"")</f>
      </c>
      <c r="CO474">
        <f>IF($DA474&gt;=10,INDEX($CD:$CD,$CZ474+10),"")</f>
      </c>
      <c r="CP474">
        <f>IF($DA474&gt;=11,INDEX($CD:$CD,$CZ474+11),"")</f>
      </c>
      <c r="CQ474">
        <f>IF($DA474&gt;=12,INDEX($CD:$CD,$CZ474+12),"")</f>
      </c>
      <c r="CR474">
        <f>IF($DA474&gt;=13,INDEX($CD:$CD,$CZ474+13),"")</f>
      </c>
      <c r="CS474">
        <f>IF($DA474&gt;=14,INDEX($CD:$CD,$CZ474+14),"")</f>
      </c>
      <c r="CT474">
        <f>IF($DA474&gt;=15,INDEX($CD:$CD,$CZ474+15),"")</f>
      </c>
      <c r="CU474">
        <f>IF($DA474&gt;=16,INDEX($CD:$CD,$CZ474+16),"")</f>
      </c>
      <c r="CV474">
        <f>IF($DA474&gt;=17,INDEX($CD:$CD,$CZ474+17),"")</f>
      </c>
      <c r="CW474">
        <f>IF($DA474&gt;=18,INDEX($CD:$CD,$CZ474+18),"")</f>
      </c>
      <c r="CX474">
        <f>IF($DA474&gt;=19,INDEX($CD:$CD,$CZ474+19),"")</f>
      </c>
      <c r="CY474">
        <f>IF($DA474&gt;=20,INDEX($CD:$CD,$CZ474+20),"")</f>
      </c>
      <c r="CZ474">
        <f>IFERROR(MATCH($CC474,$CD$2:$CD$263,0)+1,0)</f>
      </c>
      <c r="DA474">
        <f>IFERROR(INDEX($CE$2:$CE$263,MATCH($CC474,$CD$2:$CD$263,0)),0)</f>
      </c>
      <c r="DB474">
        <f>IFERROR(INDEX($AI:$AI,MATCH($H474,$AH:$AH,0))&amp;"","")</f>
      </c>
      <c r="DF474">
        <f>IF($GI474&gt;=1,INDEX($DC:$DC,$GH474+1),"")</f>
      </c>
      <c r="DG474">
        <f>IF($GI474&gt;=2,INDEX($DC:$DC,$GH474+2),"")</f>
      </c>
      <c r="DH474">
        <f>IF($GI474&gt;=3,INDEX($DC:$DC,$GH474+3),"")</f>
      </c>
      <c r="DI474">
        <f>IF($GI474&gt;=4,INDEX($DC:$DC,$GH474+4),"")</f>
      </c>
      <c r="DJ474">
        <f>IF($GI474&gt;=5,INDEX($DC:$DC,$GH474+5),"")</f>
      </c>
      <c r="DK474">
        <f>IF($GI474&gt;=6,INDEX($DC:$DC,$GH474+6),"")</f>
      </c>
      <c r="DL474">
        <f>IF($GI474&gt;=7,INDEX($DC:$DC,$GH474+7),"")</f>
      </c>
      <c r="DM474">
        <f>IF($GI474&gt;=8,INDEX($DC:$DC,$GH474+8),"")</f>
      </c>
      <c r="DN474">
        <f>IF($GI474&gt;=9,INDEX($DC:$DC,$GH474+9),"")</f>
      </c>
      <c r="DO474">
        <f>IF($GI474&gt;=10,INDEX($DC:$DC,$GH474+10),"")</f>
      </c>
      <c r="DP474">
        <f>IF($GI474&gt;=11,INDEX($DC:$DC,$GH474+11),"")</f>
      </c>
      <c r="DQ474">
        <f>IF($GI474&gt;=12,INDEX($DC:$DC,$GH474+12),"")</f>
      </c>
      <c r="DR474">
        <f>IF($GI474&gt;=13,INDEX($DC:$DC,$GH474+13),"")</f>
      </c>
      <c r="DS474">
        <f>IF($GI474&gt;=14,INDEX($DC:$DC,$GH474+14),"")</f>
      </c>
      <c r="DT474">
        <f>IF($GI474&gt;=15,INDEX($DC:$DC,$GH474+15),"")</f>
      </c>
      <c r="DU474">
        <f>IF($GI474&gt;=16,INDEX($DC:$DC,$GH474+16),"")</f>
      </c>
      <c r="DV474">
        <f>IF($GI474&gt;=17,INDEX($DC:$DC,$GH474+17),"")</f>
      </c>
      <c r="DW474">
        <f>IF($GI474&gt;=18,INDEX($DC:$DC,$GH474+18),"")</f>
      </c>
      <c r="DX474">
        <f>IF($GI474&gt;=19,INDEX($DC:$DC,$GH474+19),"")</f>
      </c>
      <c r="DY474">
        <f>IF($GI474&gt;=20,INDEX($DC:$DC,$GH474+20),"")</f>
      </c>
      <c r="DZ474">
        <f>IF($GI474&gt;=21,INDEX($DC:$DC,$GH474+21),"")</f>
      </c>
      <c r="EA474">
        <f>IF($GI474&gt;=22,INDEX($DC:$DC,$GH474+22),"")</f>
      </c>
      <c r="EB474">
        <f>IF($GI474&gt;=23,INDEX($DC:$DC,$GH474+23),"")</f>
      </c>
      <c r="EC474">
        <f>IF($GI474&gt;=24,INDEX($DC:$DC,$GH474+24),"")</f>
      </c>
      <c r="ED474">
        <f>IF($GI474&gt;=25,INDEX($DC:$DC,$GH474+25),"")</f>
      </c>
      <c r="EE474">
        <f>IF($GI474&gt;=26,INDEX($DC:$DC,$GH474+26),"")</f>
      </c>
      <c r="EF474">
        <f>IF($GI474&gt;=27,INDEX($DC:$DC,$GH474+27),"")</f>
      </c>
      <c r="EG474">
        <f>IF($GI474&gt;=28,INDEX($DC:$DC,$GH474+28),"")</f>
      </c>
      <c r="EH474">
        <f>IF($GI474&gt;=29,INDEX($DC:$DC,$GH474+29),"")</f>
      </c>
      <c r="EI474">
        <f>IF($GI474&gt;=30,INDEX($DC:$DC,$GH474+30),"")</f>
      </c>
      <c r="EJ474">
        <f>IF($GI474&gt;=31,INDEX($DC:$DC,$GH474+31),"")</f>
      </c>
      <c r="EK474">
        <f>IF($GI474&gt;=32,INDEX($DC:$DC,$GH474+32),"")</f>
      </c>
      <c r="EL474">
        <f>IF($GI474&gt;=33,INDEX($DC:$DC,$GH474+33),"")</f>
      </c>
      <c r="EM474">
        <f>IF($GI474&gt;=34,INDEX($DC:$DC,$GH474+34),"")</f>
      </c>
      <c r="EN474">
        <f>IF($GI474&gt;=35,INDEX($DC:$DC,$GH474+35),"")</f>
      </c>
      <c r="EO474">
        <f>IF($GI474&gt;=36,INDEX($DC:$DC,$GH474+36),"")</f>
      </c>
      <c r="EP474">
        <f>IF($GI474&gt;=37,INDEX($DC:$DC,$GH474+37),"")</f>
      </c>
      <c r="EQ474">
        <f>IF($GI474&gt;=38,INDEX($DC:$DC,$GH474+38),"")</f>
      </c>
      <c r="ER474">
        <f>IF($GI474&gt;=39,INDEX($DC:$DC,$GH474+39),"")</f>
      </c>
      <c r="ES474">
        <f>IF($GI474&gt;=40,INDEX($DC:$DC,$GH474+40),"")</f>
      </c>
      <c r="ET474">
        <f>IF($GI474&gt;=1,INDEX($DD:$DD,$GH474+1),"")</f>
      </c>
      <c r="EU474">
        <f>IF($GI474&gt;=2,INDEX($DD:$DD,$GH474+2),"")</f>
      </c>
      <c r="EV474">
        <f>IF($GI474&gt;=3,INDEX($DD:$DD,$GH474+3),"")</f>
      </c>
      <c r="EW474">
        <f>IF($GI474&gt;=4,INDEX($DD:$DD,$GH474+4),"")</f>
      </c>
      <c r="EX474">
        <f>IF($GI474&gt;=5,INDEX($DD:$DD,$GH474+5),"")</f>
      </c>
      <c r="EY474">
        <f>IF($GI474&gt;=6,INDEX($DD:$DD,$GH474+6),"")</f>
      </c>
      <c r="EZ474">
        <f>IF($GI474&gt;=7,INDEX($DD:$DD,$GH474+7),"")</f>
      </c>
      <c r="FA474">
        <f>IF($GI474&gt;=8,INDEX($DD:$DD,$GH474+8),"")</f>
      </c>
      <c r="FB474">
        <f>IF($GI474&gt;=9,INDEX($DD:$DD,$GH474+9),"")</f>
      </c>
      <c r="FC474">
        <f>IF($GI474&gt;=10,INDEX($DD:$DD,$GH474+10),"")</f>
      </c>
      <c r="FD474">
        <f>IF($GI474&gt;=11,INDEX($DD:$DD,$GH474+11),"")</f>
      </c>
      <c r="FE474">
        <f>IF($GI474&gt;=12,INDEX($DD:$DD,$GH474+12),"")</f>
      </c>
      <c r="FF474">
        <f>IF($GI474&gt;=13,INDEX($DD:$DD,$GH474+13),"")</f>
      </c>
      <c r="FG474">
        <f>IF($GI474&gt;=14,INDEX($DD:$DD,$GH474+14),"")</f>
      </c>
      <c r="FH474">
        <f>IF($GI474&gt;=15,INDEX($DD:$DD,$GH474+15),"")</f>
      </c>
      <c r="FI474">
        <f>IF($GI474&gt;=16,INDEX($DD:$DD,$GH474+16),"")</f>
      </c>
      <c r="FJ474">
        <f>IF($GI474&gt;=17,INDEX($DD:$DD,$GH474+17),"")</f>
      </c>
      <c r="FK474">
        <f>IF($GI474&gt;=18,INDEX($DD:$DD,$GH474+18),"")</f>
      </c>
      <c r="FL474">
        <f>IF($GI474&gt;=19,INDEX($DD:$DD,$GH474+19),"")</f>
      </c>
      <c r="FM474">
        <f>IF($GI474&gt;=20,INDEX($DD:$DD,$GH474+20),"")</f>
      </c>
      <c r="FN474">
        <f>IF($GI474&gt;=21,INDEX($DD:$DD,$GH474+21),"")</f>
      </c>
      <c r="FO474">
        <f>IF($GI474&gt;=22,INDEX($DD:$DD,$GH474+22),"")</f>
      </c>
      <c r="FP474">
        <f>IF($GI474&gt;=23,INDEX($DD:$DD,$GH474+23),"")</f>
      </c>
      <c r="FQ474">
        <f>IF($GI474&gt;=24,INDEX($DD:$DD,$GH474+24),"")</f>
      </c>
      <c r="FR474">
        <f>IF($GI474&gt;=25,INDEX($DD:$DD,$GH474+25),"")</f>
      </c>
      <c r="FS474">
        <f>IF($GI474&gt;=26,INDEX($DD:$DD,$GH474+26),"")</f>
      </c>
      <c r="FT474">
        <f>IF($GI474&gt;=27,INDEX($DD:$DD,$GH474+27),"")</f>
      </c>
      <c r="FU474">
        <f>IF($GI474&gt;=28,INDEX($DD:$DD,$GH474+28),"")</f>
      </c>
      <c r="FV474">
        <f>IF($GI474&gt;=29,INDEX($DD:$DD,$GH474+29),"")</f>
      </c>
      <c r="FW474">
        <f>IF($GI474&gt;=30,INDEX($DD:$DD,$GH474+30),"")</f>
      </c>
      <c r="FX474">
        <f>IF($GI474&gt;=31,INDEX($DD:$DD,$GH474+31),"")</f>
      </c>
      <c r="FY474">
        <f>IF($GI474&gt;=32,INDEX($DD:$DD,$GH474+32),"")</f>
      </c>
      <c r="FZ474">
        <f>IF($GI474&gt;=33,INDEX($DD:$DD,$GH474+33),"")</f>
      </c>
      <c r="GA474">
        <f>IF($GI474&gt;=34,INDEX($DD:$DD,$GH474+34),"")</f>
      </c>
      <c r="GB474">
        <f>IF($GI474&gt;=35,INDEX($DD:$DD,$GH474+35),"")</f>
      </c>
      <c r="GC474">
        <f>IF($GI474&gt;=36,INDEX($DD:$DD,$GH474+36),"")</f>
      </c>
      <c r="GD474">
        <f>IF($GI474&gt;=37,INDEX($DD:$DD,$GH474+37),"")</f>
      </c>
      <c r="GE474">
        <f>IF($GI474&gt;=38,INDEX($DD:$DD,$GH474+38),"")</f>
      </c>
      <c r="GF474">
        <f>IF($GI474&gt;=39,INDEX($DD:$DD,$GH474+39),"")</f>
      </c>
      <c r="GG474">
        <f>IF($GI474&gt;=40,INDEX($DD:$DD,$GH474+40),"")</f>
      </c>
      <c r="GH474">
        <f>IFERROR(MATCH($DB474,$DC$2:$DC$148,0)+1,0)</f>
      </c>
      <c r="GI474">
        <f>IFERROR(INDEX($DE$2:$DE$148,MATCH($DB474,$DC$2:$DC$148,0)),0)</f>
      </c>
      <c r="GJ474">
        <f>IFERROR(MATCH($S474,$DF$474:$ES$474,0),0)</f>
      </c>
      <c r="GK474">
        <f>IF($GJ474&gt;0,INDEX($ET$474:$GG$474,$GJ474),"")</f>
      </c>
      <c r="GN474">
        <f>IF($IW474&gt;=1,INDEX($GL:$GL,$IV474+1),"")</f>
      </c>
      <c r="GO474">
        <f>IF($IW474&gt;=2,INDEX($GL:$GL,$IV474+2),"")</f>
      </c>
      <c r="GP474">
        <f>IF($IW474&gt;=3,INDEX($GL:$GL,$IV474+3),"")</f>
      </c>
      <c r="GQ474">
        <f>IF($IW474&gt;=4,INDEX($GL:$GL,$IV474+4),"")</f>
      </c>
      <c r="GR474">
        <f>IF($IW474&gt;=5,INDEX($GL:$GL,$IV474+5),"")</f>
      </c>
      <c r="GS474">
        <f>IF($IW474&gt;=6,INDEX($GL:$GL,$IV474+6),"")</f>
      </c>
      <c r="GT474">
        <f>IF($IW474&gt;=7,INDEX($GL:$GL,$IV474+7),"")</f>
      </c>
      <c r="GU474">
        <f>IF($IW474&gt;=8,INDEX($GL:$GL,$IV474+8),"")</f>
      </c>
      <c r="GV474">
        <f>IF($IW474&gt;=9,INDEX($GL:$GL,$IV474+9),"")</f>
      </c>
      <c r="GW474">
        <f>IF($IW474&gt;=10,INDEX($GL:$GL,$IV474+10),"")</f>
      </c>
      <c r="GX474">
        <f>IF($IW474&gt;=11,INDEX($GL:$GL,$IV474+11),"")</f>
      </c>
      <c r="GY474">
        <f>IF($IW474&gt;=12,INDEX($GL:$GL,$IV474+12),"")</f>
      </c>
      <c r="GZ474">
        <f>IF($IW474&gt;=13,INDEX($GL:$GL,$IV474+13),"")</f>
      </c>
      <c r="HA474">
        <f>IF($IW474&gt;=14,INDEX($GL:$GL,$IV474+14),"")</f>
      </c>
      <c r="HB474">
        <f>IF($IW474&gt;=15,INDEX($GL:$GL,$IV474+15),"")</f>
      </c>
      <c r="HC474">
        <f>IF($IW474&gt;=16,INDEX($GL:$GL,$IV474+16),"")</f>
      </c>
      <c r="HD474">
        <f>IF($IW474&gt;=17,INDEX($GL:$GL,$IV474+17),"")</f>
      </c>
      <c r="HE474">
        <f>IF($IW474&gt;=18,INDEX($GL:$GL,$IV474+18),"")</f>
      </c>
      <c r="HF474">
        <f>IF($IW474&gt;=19,INDEX($GL:$GL,$IV474+19),"")</f>
      </c>
      <c r="HG474">
        <f>IF($IW474&gt;=20,INDEX($GL:$GL,$IV474+20),"")</f>
      </c>
      <c r="HH474">
        <f>IF($IW474&gt;=21,INDEX($GL:$GL,$IV474+21),"")</f>
      </c>
      <c r="HI474">
        <f>IF($IW474&gt;=22,INDEX($GL:$GL,$IV474+22),"")</f>
      </c>
      <c r="HJ474">
        <f>IF($IW474&gt;=23,INDEX($GL:$GL,$IV474+23),"")</f>
      </c>
      <c r="HK474">
        <f>IF($IW474&gt;=24,INDEX($GL:$GL,$IV474+24),"")</f>
      </c>
      <c r="HL474">
        <f>IF($IW474&gt;=25,INDEX($GL:$GL,$IV474+25),"")</f>
      </c>
      <c r="HM474">
        <f>IF($IW474&gt;=26,INDEX($GL:$GL,$IV474+26),"")</f>
      </c>
      <c r="HN474">
        <f>IF($IW474&gt;=27,INDEX($GL:$GL,$IV474+27),"")</f>
      </c>
      <c r="HO474">
        <f>IF($IW474&gt;=28,INDEX($GL:$GL,$IV474+28),"")</f>
      </c>
      <c r="HP474">
        <f>IF($IW474&gt;=29,INDEX($GL:$GL,$IV474+29),"")</f>
      </c>
      <c r="HQ474">
        <f>IF($IW474&gt;=30,INDEX($GL:$GL,$IV474+30),"")</f>
      </c>
      <c r="HR474">
        <f>IF($IW474&gt;=31,INDEX($GL:$GL,$IV474+31),"")</f>
      </c>
      <c r="HS474">
        <f>IF($IW474&gt;=32,INDEX($GL:$GL,$IV474+32),"")</f>
      </c>
      <c r="HT474">
        <f>IF($IW474&gt;=33,INDEX($GL:$GL,$IV474+33),"")</f>
      </c>
      <c r="HU474">
        <f>IF($IW474&gt;=34,INDEX($GL:$GL,$IV474+34),"")</f>
      </c>
      <c r="HV474">
        <f>IF($IW474&gt;=35,INDEX($GL:$GL,$IV474+35),"")</f>
      </c>
      <c r="HW474">
        <f>IF($IW474&gt;=36,INDEX($GL:$GL,$IV474+36),"")</f>
      </c>
      <c r="HX474">
        <f>IF($IW474&gt;=37,INDEX($GL:$GL,$IV474+37),"")</f>
      </c>
      <c r="HY474">
        <f>IF($IW474&gt;=38,INDEX($GL:$GL,$IV474+38),"")</f>
      </c>
      <c r="HZ474">
        <f>IF($IW474&gt;=39,INDEX($GL:$GL,$IV474+39),"")</f>
      </c>
      <c r="IA474">
        <f>IF($IW474&gt;=40,INDEX($GL:$GL,$IV474+40),"")</f>
      </c>
      <c r="IB474">
        <f>IF($IW474&gt;=41,INDEX($GL:$GL,$IV474+41),"")</f>
      </c>
      <c r="IC474">
        <f>IF($IW474&gt;=42,INDEX($GL:$GL,$IV474+42),"")</f>
      </c>
      <c r="ID474">
        <f>IF($IW474&gt;=43,INDEX($GL:$GL,$IV474+43),"")</f>
      </c>
      <c r="IE474">
        <f>IF($IW474&gt;=44,INDEX($GL:$GL,$IV474+44),"")</f>
      </c>
      <c r="IF474">
        <f>IF($IW474&gt;=45,INDEX($GL:$GL,$IV474+45),"")</f>
      </c>
      <c r="IG474">
        <f>IF($IW474&gt;=46,INDEX($GL:$GL,$IV474+46),"")</f>
      </c>
      <c r="IH474">
        <f>IF($IW474&gt;=47,INDEX($GL:$GL,$IV474+47),"")</f>
      </c>
      <c r="II474">
        <f>IF($IW474&gt;=48,INDEX($GL:$GL,$IV474+48),"")</f>
      </c>
      <c r="IJ474">
        <f>IF($IW474&gt;=49,INDEX($GL:$GL,$IV474+49),"")</f>
      </c>
      <c r="IK474">
        <f>IF($IW474&gt;=50,INDEX($GL:$GL,$IV474+50),"")</f>
      </c>
      <c r="IL474">
        <f>IF($IW474&gt;=51,INDEX($GL:$GL,$IV474+51),"")</f>
      </c>
      <c r="IM474">
        <f>IF($IW474&gt;=52,INDEX($GL:$GL,$IV474+52),"")</f>
      </c>
      <c r="IN474">
        <f>IF($IW474&gt;=53,INDEX($GL:$GL,$IV474+53),"")</f>
      </c>
      <c r="IO474">
        <f>IF($IW474&gt;=54,INDEX($GL:$GL,$IV474+54),"")</f>
      </c>
      <c r="IP474">
        <f>IF($IW474&gt;=55,INDEX($GL:$GL,$IV474+55),"")</f>
      </c>
      <c r="IQ474">
        <f>IF($IW474&gt;=56,INDEX($GL:$GL,$IV474+56),"")</f>
      </c>
      <c r="IR474">
        <f>IF($IW474&gt;=57,INDEX($GL:$GL,$IV474+57),"")</f>
      </c>
      <c r="IS474">
        <f>IF($IW474&gt;=58,INDEX($GL:$GL,$IV474+58),"")</f>
      </c>
      <c r="IT474">
        <f>IF($IW474&gt;=59,INDEX($GL:$GL,$IV474+59),"")</f>
      </c>
      <c r="IU474">
        <f>IF($IW474&gt;=60,INDEX($GL:$GL,$IV474+60),"")</f>
      </c>
      <c r="IV474">
        <f>IFERROR(MATCH($GK474,$GL$2:$GL$324,0)+1,0)</f>
      </c>
      <c r="IW474">
        <f>IFERROR(INDEX($GM$2:$GM$324,MATCH($GK474,$GL$2:$GL$324,0)),0)</f>
      </c>
      <c r="IX474" t="s">
        <v>34</v>
      </c>
      <c r="IY474" t="s">
        <v>34</v>
      </c>
    </row>
    <row r="475" spans="1:259" x14ac:dyDescent="0.25">
      <c r="K475">
        <f>IF(OR($N475="",$J475=""),"",IFERROR($N475/$J475,0))</f>
      </c>
      <c r="L475">
        <f>IF($N475="","",
SUM($M475,$O475,$T475,$P475,$R475)*
(1-IF($U475="",0,VALUE($U475)/100)))</f>
      </c>
      <c r="M475">
        <f>IF($N475="","",$N475)</f>
      </c>
      <c r="O475">
        <f>IF($N475="","",
IF($H475="","",
IF(ISNUMBER(SEARCH("exempt",LOWER($H475))),0,
$N475*(VALUE(SUBSTITUTE($H475,"%",""))/100))))</f>
      </c>
      <c r="V475">
        <f>IFERROR(IF(FIND(" - ",$E475)&gt;0,MID($E475,FIND(" - ",$E475)+3,LEN($E475)),""),"")</f>
      </c>
      <c r="AE475" t="s">
        <v>1056</v>
      </c>
      <c r="AJ475">
        <f>IFERROR(LEFT($E475,FIND(" - ",$E475)-1),$E475)</f>
      </c>
      <c r="AM475">
        <f>IF($CB475&gt;=1,INDEX($AK:$AK,$CA475+1),"")</f>
      </c>
      <c r="AN475">
        <f>IF($CB475&gt;=2,INDEX($AK:$AK,$CA475+2),"")</f>
      </c>
      <c r="AO475">
        <f>IF($CB475&gt;=3,INDEX($AK:$AK,$CA475+3),"")</f>
      </c>
      <c r="AP475">
        <f>IF($CB475&gt;=4,INDEX($AK:$AK,$CA475+4),"")</f>
      </c>
      <c r="AQ475">
        <f>IF($CB475&gt;=5,INDEX($AK:$AK,$CA475+5),"")</f>
      </c>
      <c r="AR475">
        <f>IF($CB475&gt;=6,INDEX($AK:$AK,$CA475+6),"")</f>
      </c>
      <c r="AS475">
        <f>IF($CB475&gt;=7,INDEX($AK:$AK,$CA475+7),"")</f>
      </c>
      <c r="AT475">
        <f>IF($CB475&gt;=8,INDEX($AK:$AK,$CA475+8),"")</f>
      </c>
      <c r="AU475">
        <f>IF($CB475&gt;=9,INDEX($AK:$AK,$CA475+9),"")</f>
      </c>
      <c r="AV475">
        <f>IF($CB475&gt;=10,INDEX($AK:$AK,$CA475+10),"")</f>
      </c>
      <c r="AW475">
        <f>IF($CB475&gt;=11,INDEX($AK:$AK,$CA475+11),"")</f>
      </c>
      <c r="AX475">
        <f>IF($CB475&gt;=12,INDEX($AK:$AK,$CA475+12),"")</f>
      </c>
      <c r="AY475">
        <f>IF($CB475&gt;=13,INDEX($AK:$AK,$CA475+13),"")</f>
      </c>
      <c r="AZ475">
        <f>IF($CB475&gt;=14,INDEX($AK:$AK,$CA475+14),"")</f>
      </c>
      <c r="BA475">
        <f>IF($CB475&gt;=15,INDEX($AK:$AK,$CA475+15),"")</f>
      </c>
      <c r="BB475">
        <f>IF($CB475&gt;=16,INDEX($AK:$AK,$CA475+16),"")</f>
      </c>
      <c r="BC475">
        <f>IF($CB475&gt;=17,INDEX($AK:$AK,$CA475+17),"")</f>
      </c>
      <c r="BD475">
        <f>IF($CB475&gt;=18,INDEX($AK:$AK,$CA475+18),"")</f>
      </c>
      <c r="BE475">
        <f>IF($CB475&gt;=19,INDEX($AK:$AK,$CA475+19),"")</f>
      </c>
      <c r="BF475">
        <f>IF($CB475&gt;=20,INDEX($AK:$AK,$CA475+20),"")</f>
      </c>
      <c r="BG475">
        <f>IF($CB475&gt;=21,INDEX($AK:$AK,$CA475+21),"")</f>
      </c>
      <c r="BH475">
        <f>IF($CB475&gt;=22,INDEX($AK:$AK,$CA475+22),"")</f>
      </c>
      <c r="BI475">
        <f>IF($CB475&gt;=23,INDEX($AK:$AK,$CA475+23),"")</f>
      </c>
      <c r="BJ475">
        <f>IF($CB475&gt;=24,INDEX($AK:$AK,$CA475+24),"")</f>
      </c>
      <c r="BK475">
        <f>IF($CB475&gt;=25,INDEX($AK:$AK,$CA475+25),"")</f>
      </c>
      <c r="BL475">
        <f>IF($CB475&gt;=26,INDEX($AK:$AK,$CA475+26),"")</f>
      </c>
      <c r="BM475">
        <f>IF($CB475&gt;=27,INDEX($AK:$AK,$CA475+27),"")</f>
      </c>
      <c r="BN475">
        <f>IF($CB475&gt;=28,INDEX($AK:$AK,$CA475+28),"")</f>
      </c>
      <c r="BO475">
        <f>IF($CB475&gt;=29,INDEX($AK:$AK,$CA475+29),"")</f>
      </c>
      <c r="BP475">
        <f>IF($CB475&gt;=30,INDEX($AK:$AK,$CA475+30),"")</f>
      </c>
      <c r="BQ475">
        <f>IF($CB475&gt;=31,INDEX($AK:$AK,$CA475+31),"")</f>
      </c>
      <c r="BR475">
        <f>IF($CB475&gt;=32,INDEX($AK:$AK,$CA475+32),"")</f>
      </c>
      <c r="BS475">
        <f>IF($CB475&gt;=33,INDEX($AK:$AK,$CA475+33),"")</f>
      </c>
      <c r="BT475">
        <f>IF($CB475&gt;=34,INDEX($AK:$AK,$CA475+34),"")</f>
      </c>
      <c r="BU475">
        <f>IF($CB475&gt;=35,INDEX($AK:$AK,$CA475+35),"")</f>
      </c>
      <c r="BV475">
        <f>IF($CB475&gt;=36,INDEX($AK:$AK,$CA475+36),"")</f>
      </c>
      <c r="BW475">
        <f>IF($CB475&gt;=37,INDEX($AK:$AK,$CA475+37),"")</f>
      </c>
      <c r="BX475">
        <f>IF($CB475&gt;=38,INDEX($AK:$AK,$CA475+38),"")</f>
      </c>
      <c r="BY475">
        <f>IF($CB475&gt;=39,INDEX($AK:$AK,$CA475+39),"")</f>
      </c>
      <c r="BZ475">
        <f>IF($CB475&gt;=40,INDEX($AK:$AK,$CA475+40),"")</f>
      </c>
      <c r="CA475">
        <f>IFERROR(MATCH($AJ475,$AK$2:$AK$134,0)+1,0)</f>
      </c>
      <c r="CB475">
        <f>IFERROR(INDEX($AL$2:$AL$134,MATCH($AJ475,$AK$2:$AK$134,0)),0)</f>
      </c>
      <c r="CC475">
        <f>IFERROR(LEFT($F475,FIND(" - ",$F475)-1),$F475)</f>
      </c>
      <c r="CF475">
        <f>IF($DA475&gt;=1,INDEX($CD:$CD,$CZ475+1),"")</f>
      </c>
      <c r="CG475">
        <f>IF($DA475&gt;=2,INDEX($CD:$CD,$CZ475+2),"")</f>
      </c>
      <c r="CH475">
        <f>IF($DA475&gt;=3,INDEX($CD:$CD,$CZ475+3),"")</f>
      </c>
      <c r="CI475">
        <f>IF($DA475&gt;=4,INDEX($CD:$CD,$CZ475+4),"")</f>
      </c>
      <c r="CJ475">
        <f>IF($DA475&gt;=5,INDEX($CD:$CD,$CZ475+5),"")</f>
      </c>
      <c r="CK475">
        <f>IF($DA475&gt;=6,INDEX($CD:$CD,$CZ475+6),"")</f>
      </c>
      <c r="CL475">
        <f>IF($DA475&gt;=7,INDEX($CD:$CD,$CZ475+7),"")</f>
      </c>
      <c r="CM475">
        <f>IF($DA475&gt;=8,INDEX($CD:$CD,$CZ475+8),"")</f>
      </c>
      <c r="CN475">
        <f>IF($DA475&gt;=9,INDEX($CD:$CD,$CZ475+9),"")</f>
      </c>
      <c r="CO475">
        <f>IF($DA475&gt;=10,INDEX($CD:$CD,$CZ475+10),"")</f>
      </c>
      <c r="CP475">
        <f>IF($DA475&gt;=11,INDEX($CD:$CD,$CZ475+11),"")</f>
      </c>
      <c r="CQ475">
        <f>IF($DA475&gt;=12,INDEX($CD:$CD,$CZ475+12),"")</f>
      </c>
      <c r="CR475">
        <f>IF($DA475&gt;=13,INDEX($CD:$CD,$CZ475+13),"")</f>
      </c>
      <c r="CS475">
        <f>IF($DA475&gt;=14,INDEX($CD:$CD,$CZ475+14),"")</f>
      </c>
      <c r="CT475">
        <f>IF($DA475&gt;=15,INDEX($CD:$CD,$CZ475+15),"")</f>
      </c>
      <c r="CU475">
        <f>IF($DA475&gt;=16,INDEX($CD:$CD,$CZ475+16),"")</f>
      </c>
      <c r="CV475">
        <f>IF($DA475&gt;=17,INDEX($CD:$CD,$CZ475+17),"")</f>
      </c>
      <c r="CW475">
        <f>IF($DA475&gt;=18,INDEX($CD:$CD,$CZ475+18),"")</f>
      </c>
      <c r="CX475">
        <f>IF($DA475&gt;=19,INDEX($CD:$CD,$CZ475+19),"")</f>
      </c>
      <c r="CY475">
        <f>IF($DA475&gt;=20,INDEX($CD:$CD,$CZ475+20),"")</f>
      </c>
      <c r="CZ475">
        <f>IFERROR(MATCH($CC475,$CD$2:$CD$263,0)+1,0)</f>
      </c>
      <c r="DA475">
        <f>IFERROR(INDEX($CE$2:$CE$263,MATCH($CC475,$CD$2:$CD$263,0)),0)</f>
      </c>
      <c r="DB475">
        <f>IFERROR(INDEX($AI:$AI,MATCH($H475,$AH:$AH,0))&amp;"","")</f>
      </c>
      <c r="DF475">
        <f>IF($GI475&gt;=1,INDEX($DC:$DC,$GH475+1),"")</f>
      </c>
      <c r="DG475">
        <f>IF($GI475&gt;=2,INDEX($DC:$DC,$GH475+2),"")</f>
      </c>
      <c r="DH475">
        <f>IF($GI475&gt;=3,INDEX($DC:$DC,$GH475+3),"")</f>
      </c>
      <c r="DI475">
        <f>IF($GI475&gt;=4,INDEX($DC:$DC,$GH475+4),"")</f>
      </c>
      <c r="DJ475">
        <f>IF($GI475&gt;=5,INDEX($DC:$DC,$GH475+5),"")</f>
      </c>
      <c r="DK475">
        <f>IF($GI475&gt;=6,INDEX($DC:$DC,$GH475+6),"")</f>
      </c>
      <c r="DL475">
        <f>IF($GI475&gt;=7,INDEX($DC:$DC,$GH475+7),"")</f>
      </c>
      <c r="DM475">
        <f>IF($GI475&gt;=8,INDEX($DC:$DC,$GH475+8),"")</f>
      </c>
      <c r="DN475">
        <f>IF($GI475&gt;=9,INDEX($DC:$DC,$GH475+9),"")</f>
      </c>
      <c r="DO475">
        <f>IF($GI475&gt;=10,INDEX($DC:$DC,$GH475+10),"")</f>
      </c>
      <c r="DP475">
        <f>IF($GI475&gt;=11,INDEX($DC:$DC,$GH475+11),"")</f>
      </c>
      <c r="DQ475">
        <f>IF($GI475&gt;=12,INDEX($DC:$DC,$GH475+12),"")</f>
      </c>
      <c r="DR475">
        <f>IF($GI475&gt;=13,INDEX($DC:$DC,$GH475+13),"")</f>
      </c>
      <c r="DS475">
        <f>IF($GI475&gt;=14,INDEX($DC:$DC,$GH475+14),"")</f>
      </c>
      <c r="DT475">
        <f>IF($GI475&gt;=15,INDEX($DC:$DC,$GH475+15),"")</f>
      </c>
      <c r="DU475">
        <f>IF($GI475&gt;=16,INDEX($DC:$DC,$GH475+16),"")</f>
      </c>
      <c r="DV475">
        <f>IF($GI475&gt;=17,INDEX($DC:$DC,$GH475+17),"")</f>
      </c>
      <c r="DW475">
        <f>IF($GI475&gt;=18,INDEX($DC:$DC,$GH475+18),"")</f>
      </c>
      <c r="DX475">
        <f>IF($GI475&gt;=19,INDEX($DC:$DC,$GH475+19),"")</f>
      </c>
      <c r="DY475">
        <f>IF($GI475&gt;=20,INDEX($DC:$DC,$GH475+20),"")</f>
      </c>
      <c r="DZ475">
        <f>IF($GI475&gt;=21,INDEX($DC:$DC,$GH475+21),"")</f>
      </c>
      <c r="EA475">
        <f>IF($GI475&gt;=22,INDEX($DC:$DC,$GH475+22),"")</f>
      </c>
      <c r="EB475">
        <f>IF($GI475&gt;=23,INDEX($DC:$DC,$GH475+23),"")</f>
      </c>
      <c r="EC475">
        <f>IF($GI475&gt;=24,INDEX($DC:$DC,$GH475+24),"")</f>
      </c>
      <c r="ED475">
        <f>IF($GI475&gt;=25,INDEX($DC:$DC,$GH475+25),"")</f>
      </c>
      <c r="EE475">
        <f>IF($GI475&gt;=26,INDEX($DC:$DC,$GH475+26),"")</f>
      </c>
      <c r="EF475">
        <f>IF($GI475&gt;=27,INDEX($DC:$DC,$GH475+27),"")</f>
      </c>
      <c r="EG475">
        <f>IF($GI475&gt;=28,INDEX($DC:$DC,$GH475+28),"")</f>
      </c>
      <c r="EH475">
        <f>IF($GI475&gt;=29,INDEX($DC:$DC,$GH475+29),"")</f>
      </c>
      <c r="EI475">
        <f>IF($GI475&gt;=30,INDEX($DC:$DC,$GH475+30),"")</f>
      </c>
      <c r="EJ475">
        <f>IF($GI475&gt;=31,INDEX($DC:$DC,$GH475+31),"")</f>
      </c>
      <c r="EK475">
        <f>IF($GI475&gt;=32,INDEX($DC:$DC,$GH475+32),"")</f>
      </c>
      <c r="EL475">
        <f>IF($GI475&gt;=33,INDEX($DC:$DC,$GH475+33),"")</f>
      </c>
      <c r="EM475">
        <f>IF($GI475&gt;=34,INDEX($DC:$DC,$GH475+34),"")</f>
      </c>
      <c r="EN475">
        <f>IF($GI475&gt;=35,INDEX($DC:$DC,$GH475+35),"")</f>
      </c>
      <c r="EO475">
        <f>IF($GI475&gt;=36,INDEX($DC:$DC,$GH475+36),"")</f>
      </c>
      <c r="EP475">
        <f>IF($GI475&gt;=37,INDEX($DC:$DC,$GH475+37),"")</f>
      </c>
      <c r="EQ475">
        <f>IF($GI475&gt;=38,INDEX($DC:$DC,$GH475+38),"")</f>
      </c>
      <c r="ER475">
        <f>IF($GI475&gt;=39,INDEX($DC:$DC,$GH475+39),"")</f>
      </c>
      <c r="ES475">
        <f>IF($GI475&gt;=40,INDEX($DC:$DC,$GH475+40),"")</f>
      </c>
      <c r="ET475">
        <f>IF($GI475&gt;=1,INDEX($DD:$DD,$GH475+1),"")</f>
      </c>
      <c r="EU475">
        <f>IF($GI475&gt;=2,INDEX($DD:$DD,$GH475+2),"")</f>
      </c>
      <c r="EV475">
        <f>IF($GI475&gt;=3,INDEX($DD:$DD,$GH475+3),"")</f>
      </c>
      <c r="EW475">
        <f>IF($GI475&gt;=4,INDEX($DD:$DD,$GH475+4),"")</f>
      </c>
      <c r="EX475">
        <f>IF($GI475&gt;=5,INDEX($DD:$DD,$GH475+5),"")</f>
      </c>
      <c r="EY475">
        <f>IF($GI475&gt;=6,INDEX($DD:$DD,$GH475+6),"")</f>
      </c>
      <c r="EZ475">
        <f>IF($GI475&gt;=7,INDEX($DD:$DD,$GH475+7),"")</f>
      </c>
      <c r="FA475">
        <f>IF($GI475&gt;=8,INDEX($DD:$DD,$GH475+8),"")</f>
      </c>
      <c r="FB475">
        <f>IF($GI475&gt;=9,INDEX($DD:$DD,$GH475+9),"")</f>
      </c>
      <c r="FC475">
        <f>IF($GI475&gt;=10,INDEX($DD:$DD,$GH475+10),"")</f>
      </c>
      <c r="FD475">
        <f>IF($GI475&gt;=11,INDEX($DD:$DD,$GH475+11),"")</f>
      </c>
      <c r="FE475">
        <f>IF($GI475&gt;=12,INDEX($DD:$DD,$GH475+12),"")</f>
      </c>
      <c r="FF475">
        <f>IF($GI475&gt;=13,INDEX($DD:$DD,$GH475+13),"")</f>
      </c>
      <c r="FG475">
        <f>IF($GI475&gt;=14,INDEX($DD:$DD,$GH475+14),"")</f>
      </c>
      <c r="FH475">
        <f>IF($GI475&gt;=15,INDEX($DD:$DD,$GH475+15),"")</f>
      </c>
      <c r="FI475">
        <f>IF($GI475&gt;=16,INDEX($DD:$DD,$GH475+16),"")</f>
      </c>
      <c r="FJ475">
        <f>IF($GI475&gt;=17,INDEX($DD:$DD,$GH475+17),"")</f>
      </c>
      <c r="FK475">
        <f>IF($GI475&gt;=18,INDEX($DD:$DD,$GH475+18),"")</f>
      </c>
      <c r="FL475">
        <f>IF($GI475&gt;=19,INDEX($DD:$DD,$GH475+19),"")</f>
      </c>
      <c r="FM475">
        <f>IF($GI475&gt;=20,INDEX($DD:$DD,$GH475+20),"")</f>
      </c>
      <c r="FN475">
        <f>IF($GI475&gt;=21,INDEX($DD:$DD,$GH475+21),"")</f>
      </c>
      <c r="FO475">
        <f>IF($GI475&gt;=22,INDEX($DD:$DD,$GH475+22),"")</f>
      </c>
      <c r="FP475">
        <f>IF($GI475&gt;=23,INDEX($DD:$DD,$GH475+23),"")</f>
      </c>
      <c r="FQ475">
        <f>IF($GI475&gt;=24,INDEX($DD:$DD,$GH475+24),"")</f>
      </c>
      <c r="FR475">
        <f>IF($GI475&gt;=25,INDEX($DD:$DD,$GH475+25),"")</f>
      </c>
      <c r="FS475">
        <f>IF($GI475&gt;=26,INDEX($DD:$DD,$GH475+26),"")</f>
      </c>
      <c r="FT475">
        <f>IF($GI475&gt;=27,INDEX($DD:$DD,$GH475+27),"")</f>
      </c>
      <c r="FU475">
        <f>IF($GI475&gt;=28,INDEX($DD:$DD,$GH475+28),"")</f>
      </c>
      <c r="FV475">
        <f>IF($GI475&gt;=29,INDEX($DD:$DD,$GH475+29),"")</f>
      </c>
      <c r="FW475">
        <f>IF($GI475&gt;=30,INDEX($DD:$DD,$GH475+30),"")</f>
      </c>
      <c r="FX475">
        <f>IF($GI475&gt;=31,INDEX($DD:$DD,$GH475+31),"")</f>
      </c>
      <c r="FY475">
        <f>IF($GI475&gt;=32,INDEX($DD:$DD,$GH475+32),"")</f>
      </c>
      <c r="FZ475">
        <f>IF($GI475&gt;=33,INDEX($DD:$DD,$GH475+33),"")</f>
      </c>
      <c r="GA475">
        <f>IF($GI475&gt;=34,INDEX($DD:$DD,$GH475+34),"")</f>
      </c>
      <c r="GB475">
        <f>IF($GI475&gt;=35,INDEX($DD:$DD,$GH475+35),"")</f>
      </c>
      <c r="GC475">
        <f>IF($GI475&gt;=36,INDEX($DD:$DD,$GH475+36),"")</f>
      </c>
      <c r="GD475">
        <f>IF($GI475&gt;=37,INDEX($DD:$DD,$GH475+37),"")</f>
      </c>
      <c r="GE475">
        <f>IF($GI475&gt;=38,INDEX($DD:$DD,$GH475+38),"")</f>
      </c>
      <c r="GF475">
        <f>IF($GI475&gt;=39,INDEX($DD:$DD,$GH475+39),"")</f>
      </c>
      <c r="GG475">
        <f>IF($GI475&gt;=40,INDEX($DD:$DD,$GH475+40),"")</f>
      </c>
      <c r="GH475">
        <f>IFERROR(MATCH($DB475,$DC$2:$DC$148,0)+1,0)</f>
      </c>
      <c r="GI475">
        <f>IFERROR(INDEX($DE$2:$DE$148,MATCH($DB475,$DC$2:$DC$148,0)),0)</f>
      </c>
      <c r="GJ475">
        <f>IFERROR(MATCH($S475,$DF$475:$ES$475,0),0)</f>
      </c>
      <c r="GK475">
        <f>IF($GJ475&gt;0,INDEX($ET$475:$GG$475,$GJ475),"")</f>
      </c>
      <c r="GN475">
        <f>IF($IW475&gt;=1,INDEX($GL:$GL,$IV475+1),"")</f>
      </c>
      <c r="GO475">
        <f>IF($IW475&gt;=2,INDEX($GL:$GL,$IV475+2),"")</f>
      </c>
      <c r="GP475">
        <f>IF($IW475&gt;=3,INDEX($GL:$GL,$IV475+3),"")</f>
      </c>
      <c r="GQ475">
        <f>IF($IW475&gt;=4,INDEX($GL:$GL,$IV475+4),"")</f>
      </c>
      <c r="GR475">
        <f>IF($IW475&gt;=5,INDEX($GL:$GL,$IV475+5),"")</f>
      </c>
      <c r="GS475">
        <f>IF($IW475&gt;=6,INDEX($GL:$GL,$IV475+6),"")</f>
      </c>
      <c r="GT475">
        <f>IF($IW475&gt;=7,INDEX($GL:$GL,$IV475+7),"")</f>
      </c>
      <c r="GU475">
        <f>IF($IW475&gt;=8,INDEX($GL:$GL,$IV475+8),"")</f>
      </c>
      <c r="GV475">
        <f>IF($IW475&gt;=9,INDEX($GL:$GL,$IV475+9),"")</f>
      </c>
      <c r="GW475">
        <f>IF($IW475&gt;=10,INDEX($GL:$GL,$IV475+10),"")</f>
      </c>
      <c r="GX475">
        <f>IF($IW475&gt;=11,INDEX($GL:$GL,$IV475+11),"")</f>
      </c>
      <c r="GY475">
        <f>IF($IW475&gt;=12,INDEX($GL:$GL,$IV475+12),"")</f>
      </c>
      <c r="GZ475">
        <f>IF($IW475&gt;=13,INDEX($GL:$GL,$IV475+13),"")</f>
      </c>
      <c r="HA475">
        <f>IF($IW475&gt;=14,INDEX($GL:$GL,$IV475+14),"")</f>
      </c>
      <c r="HB475">
        <f>IF($IW475&gt;=15,INDEX($GL:$GL,$IV475+15),"")</f>
      </c>
      <c r="HC475">
        <f>IF($IW475&gt;=16,INDEX($GL:$GL,$IV475+16),"")</f>
      </c>
      <c r="HD475">
        <f>IF($IW475&gt;=17,INDEX($GL:$GL,$IV475+17),"")</f>
      </c>
      <c r="HE475">
        <f>IF($IW475&gt;=18,INDEX($GL:$GL,$IV475+18),"")</f>
      </c>
      <c r="HF475">
        <f>IF($IW475&gt;=19,INDEX($GL:$GL,$IV475+19),"")</f>
      </c>
      <c r="HG475">
        <f>IF($IW475&gt;=20,INDEX($GL:$GL,$IV475+20),"")</f>
      </c>
      <c r="HH475">
        <f>IF($IW475&gt;=21,INDEX($GL:$GL,$IV475+21),"")</f>
      </c>
      <c r="HI475">
        <f>IF($IW475&gt;=22,INDEX($GL:$GL,$IV475+22),"")</f>
      </c>
      <c r="HJ475">
        <f>IF($IW475&gt;=23,INDEX($GL:$GL,$IV475+23),"")</f>
      </c>
      <c r="HK475">
        <f>IF($IW475&gt;=24,INDEX($GL:$GL,$IV475+24),"")</f>
      </c>
      <c r="HL475">
        <f>IF($IW475&gt;=25,INDEX($GL:$GL,$IV475+25),"")</f>
      </c>
      <c r="HM475">
        <f>IF($IW475&gt;=26,INDEX($GL:$GL,$IV475+26),"")</f>
      </c>
      <c r="HN475">
        <f>IF($IW475&gt;=27,INDEX($GL:$GL,$IV475+27),"")</f>
      </c>
      <c r="HO475">
        <f>IF($IW475&gt;=28,INDEX($GL:$GL,$IV475+28),"")</f>
      </c>
      <c r="HP475">
        <f>IF($IW475&gt;=29,INDEX($GL:$GL,$IV475+29),"")</f>
      </c>
      <c r="HQ475">
        <f>IF($IW475&gt;=30,INDEX($GL:$GL,$IV475+30),"")</f>
      </c>
      <c r="HR475">
        <f>IF($IW475&gt;=31,INDEX($GL:$GL,$IV475+31),"")</f>
      </c>
      <c r="HS475">
        <f>IF($IW475&gt;=32,INDEX($GL:$GL,$IV475+32),"")</f>
      </c>
      <c r="HT475">
        <f>IF($IW475&gt;=33,INDEX($GL:$GL,$IV475+33),"")</f>
      </c>
      <c r="HU475">
        <f>IF($IW475&gt;=34,INDEX($GL:$GL,$IV475+34),"")</f>
      </c>
      <c r="HV475">
        <f>IF($IW475&gt;=35,INDEX($GL:$GL,$IV475+35),"")</f>
      </c>
      <c r="HW475">
        <f>IF($IW475&gt;=36,INDEX($GL:$GL,$IV475+36),"")</f>
      </c>
      <c r="HX475">
        <f>IF($IW475&gt;=37,INDEX($GL:$GL,$IV475+37),"")</f>
      </c>
      <c r="HY475">
        <f>IF($IW475&gt;=38,INDEX($GL:$GL,$IV475+38),"")</f>
      </c>
      <c r="HZ475">
        <f>IF($IW475&gt;=39,INDEX($GL:$GL,$IV475+39),"")</f>
      </c>
      <c r="IA475">
        <f>IF($IW475&gt;=40,INDEX($GL:$GL,$IV475+40),"")</f>
      </c>
      <c r="IB475">
        <f>IF($IW475&gt;=41,INDEX($GL:$GL,$IV475+41),"")</f>
      </c>
      <c r="IC475">
        <f>IF($IW475&gt;=42,INDEX($GL:$GL,$IV475+42),"")</f>
      </c>
      <c r="ID475">
        <f>IF($IW475&gt;=43,INDEX($GL:$GL,$IV475+43),"")</f>
      </c>
      <c r="IE475">
        <f>IF($IW475&gt;=44,INDEX($GL:$GL,$IV475+44),"")</f>
      </c>
      <c r="IF475">
        <f>IF($IW475&gt;=45,INDEX($GL:$GL,$IV475+45),"")</f>
      </c>
      <c r="IG475">
        <f>IF($IW475&gt;=46,INDEX($GL:$GL,$IV475+46),"")</f>
      </c>
      <c r="IH475">
        <f>IF($IW475&gt;=47,INDEX($GL:$GL,$IV475+47),"")</f>
      </c>
      <c r="II475">
        <f>IF($IW475&gt;=48,INDEX($GL:$GL,$IV475+48),"")</f>
      </c>
      <c r="IJ475">
        <f>IF($IW475&gt;=49,INDEX($GL:$GL,$IV475+49),"")</f>
      </c>
      <c r="IK475">
        <f>IF($IW475&gt;=50,INDEX($GL:$GL,$IV475+50),"")</f>
      </c>
      <c r="IL475">
        <f>IF($IW475&gt;=51,INDEX($GL:$GL,$IV475+51),"")</f>
      </c>
      <c r="IM475">
        <f>IF($IW475&gt;=52,INDEX($GL:$GL,$IV475+52),"")</f>
      </c>
      <c r="IN475">
        <f>IF($IW475&gt;=53,INDEX($GL:$GL,$IV475+53),"")</f>
      </c>
      <c r="IO475">
        <f>IF($IW475&gt;=54,INDEX($GL:$GL,$IV475+54),"")</f>
      </c>
      <c r="IP475">
        <f>IF($IW475&gt;=55,INDEX($GL:$GL,$IV475+55),"")</f>
      </c>
      <c r="IQ475">
        <f>IF($IW475&gt;=56,INDEX($GL:$GL,$IV475+56),"")</f>
      </c>
      <c r="IR475">
        <f>IF($IW475&gt;=57,INDEX($GL:$GL,$IV475+57),"")</f>
      </c>
      <c r="IS475">
        <f>IF($IW475&gt;=58,INDEX($GL:$GL,$IV475+58),"")</f>
      </c>
      <c r="IT475">
        <f>IF($IW475&gt;=59,INDEX($GL:$GL,$IV475+59),"")</f>
      </c>
      <c r="IU475">
        <f>IF($IW475&gt;=60,INDEX($GL:$GL,$IV475+60),"")</f>
      </c>
      <c r="IV475">
        <f>IFERROR(MATCH($GK475,$GL$2:$GL$324,0)+1,0)</f>
      </c>
      <c r="IW475">
        <f>IFERROR(INDEX($GM$2:$GM$324,MATCH($GK475,$GL$2:$GL$324,0)),0)</f>
      </c>
      <c r="IX475" t="s">
        <v>34</v>
      </c>
      <c r="IY475" t="s">
        <v>34</v>
      </c>
    </row>
    <row r="476" spans="1:259" x14ac:dyDescent="0.25">
      <c r="K476">
        <f>IF(OR($N476="",$J476=""),"",IFERROR($N476/$J476,0))</f>
      </c>
      <c r="L476">
        <f>IF($N476="","",
SUM($M476,$O476,$T476,$P476,$R476)*
(1-IF($U476="",0,VALUE($U476)/100)))</f>
      </c>
      <c r="M476">
        <f>IF($N476="","",$N476)</f>
      </c>
      <c r="O476">
        <f>IF($N476="","",
IF($H476="","",
IF(ISNUMBER(SEARCH("exempt",LOWER($H476))),0,
$N476*(VALUE(SUBSTITUTE($H476,"%",""))/100))))</f>
      </c>
      <c r="V476">
        <f>IFERROR(IF(FIND(" - ",$E476)&gt;0,MID($E476,FIND(" - ",$E476)+3,LEN($E476)),""),"")</f>
      </c>
      <c r="AE476" t="s">
        <v>1057</v>
      </c>
      <c r="AJ476">
        <f>IFERROR(LEFT($E476,FIND(" - ",$E476)-1),$E476)</f>
      </c>
      <c r="AM476">
        <f>IF($CB476&gt;=1,INDEX($AK:$AK,$CA476+1),"")</f>
      </c>
      <c r="AN476">
        <f>IF($CB476&gt;=2,INDEX($AK:$AK,$CA476+2),"")</f>
      </c>
      <c r="AO476">
        <f>IF($CB476&gt;=3,INDEX($AK:$AK,$CA476+3),"")</f>
      </c>
      <c r="AP476">
        <f>IF($CB476&gt;=4,INDEX($AK:$AK,$CA476+4),"")</f>
      </c>
      <c r="AQ476">
        <f>IF($CB476&gt;=5,INDEX($AK:$AK,$CA476+5),"")</f>
      </c>
      <c r="AR476">
        <f>IF($CB476&gt;=6,INDEX($AK:$AK,$CA476+6),"")</f>
      </c>
      <c r="AS476">
        <f>IF($CB476&gt;=7,INDEX($AK:$AK,$CA476+7),"")</f>
      </c>
      <c r="AT476">
        <f>IF($CB476&gt;=8,INDEX($AK:$AK,$CA476+8),"")</f>
      </c>
      <c r="AU476">
        <f>IF($CB476&gt;=9,INDEX($AK:$AK,$CA476+9),"")</f>
      </c>
      <c r="AV476">
        <f>IF($CB476&gt;=10,INDEX($AK:$AK,$CA476+10),"")</f>
      </c>
      <c r="AW476">
        <f>IF($CB476&gt;=11,INDEX($AK:$AK,$CA476+11),"")</f>
      </c>
      <c r="AX476">
        <f>IF($CB476&gt;=12,INDEX($AK:$AK,$CA476+12),"")</f>
      </c>
      <c r="AY476">
        <f>IF($CB476&gt;=13,INDEX($AK:$AK,$CA476+13),"")</f>
      </c>
      <c r="AZ476">
        <f>IF($CB476&gt;=14,INDEX($AK:$AK,$CA476+14),"")</f>
      </c>
      <c r="BA476">
        <f>IF($CB476&gt;=15,INDEX($AK:$AK,$CA476+15),"")</f>
      </c>
      <c r="BB476">
        <f>IF($CB476&gt;=16,INDEX($AK:$AK,$CA476+16),"")</f>
      </c>
      <c r="BC476">
        <f>IF($CB476&gt;=17,INDEX($AK:$AK,$CA476+17),"")</f>
      </c>
      <c r="BD476">
        <f>IF($CB476&gt;=18,INDEX($AK:$AK,$CA476+18),"")</f>
      </c>
      <c r="BE476">
        <f>IF($CB476&gt;=19,INDEX($AK:$AK,$CA476+19),"")</f>
      </c>
      <c r="BF476">
        <f>IF($CB476&gt;=20,INDEX($AK:$AK,$CA476+20),"")</f>
      </c>
      <c r="BG476">
        <f>IF($CB476&gt;=21,INDEX($AK:$AK,$CA476+21),"")</f>
      </c>
      <c r="BH476">
        <f>IF($CB476&gt;=22,INDEX($AK:$AK,$CA476+22),"")</f>
      </c>
      <c r="BI476">
        <f>IF($CB476&gt;=23,INDEX($AK:$AK,$CA476+23),"")</f>
      </c>
      <c r="BJ476">
        <f>IF($CB476&gt;=24,INDEX($AK:$AK,$CA476+24),"")</f>
      </c>
      <c r="BK476">
        <f>IF($CB476&gt;=25,INDEX($AK:$AK,$CA476+25),"")</f>
      </c>
      <c r="BL476">
        <f>IF($CB476&gt;=26,INDEX($AK:$AK,$CA476+26),"")</f>
      </c>
      <c r="BM476">
        <f>IF($CB476&gt;=27,INDEX($AK:$AK,$CA476+27),"")</f>
      </c>
      <c r="BN476">
        <f>IF($CB476&gt;=28,INDEX($AK:$AK,$CA476+28),"")</f>
      </c>
      <c r="BO476">
        <f>IF($CB476&gt;=29,INDEX($AK:$AK,$CA476+29),"")</f>
      </c>
      <c r="BP476">
        <f>IF($CB476&gt;=30,INDEX($AK:$AK,$CA476+30),"")</f>
      </c>
      <c r="BQ476">
        <f>IF($CB476&gt;=31,INDEX($AK:$AK,$CA476+31),"")</f>
      </c>
      <c r="BR476">
        <f>IF($CB476&gt;=32,INDEX($AK:$AK,$CA476+32),"")</f>
      </c>
      <c r="BS476">
        <f>IF($CB476&gt;=33,INDEX($AK:$AK,$CA476+33),"")</f>
      </c>
      <c r="BT476">
        <f>IF($CB476&gt;=34,INDEX($AK:$AK,$CA476+34),"")</f>
      </c>
      <c r="BU476">
        <f>IF($CB476&gt;=35,INDEX($AK:$AK,$CA476+35),"")</f>
      </c>
      <c r="BV476">
        <f>IF($CB476&gt;=36,INDEX($AK:$AK,$CA476+36),"")</f>
      </c>
      <c r="BW476">
        <f>IF($CB476&gt;=37,INDEX($AK:$AK,$CA476+37),"")</f>
      </c>
      <c r="BX476">
        <f>IF($CB476&gt;=38,INDEX($AK:$AK,$CA476+38),"")</f>
      </c>
      <c r="BY476">
        <f>IF($CB476&gt;=39,INDEX($AK:$AK,$CA476+39),"")</f>
      </c>
      <c r="BZ476">
        <f>IF($CB476&gt;=40,INDEX($AK:$AK,$CA476+40),"")</f>
      </c>
      <c r="CA476">
        <f>IFERROR(MATCH($AJ476,$AK$2:$AK$134,0)+1,0)</f>
      </c>
      <c r="CB476">
        <f>IFERROR(INDEX($AL$2:$AL$134,MATCH($AJ476,$AK$2:$AK$134,0)),0)</f>
      </c>
      <c r="CC476">
        <f>IFERROR(LEFT($F476,FIND(" - ",$F476)-1),$F476)</f>
      </c>
      <c r="CF476">
        <f>IF($DA476&gt;=1,INDEX($CD:$CD,$CZ476+1),"")</f>
      </c>
      <c r="CG476">
        <f>IF($DA476&gt;=2,INDEX($CD:$CD,$CZ476+2),"")</f>
      </c>
      <c r="CH476">
        <f>IF($DA476&gt;=3,INDEX($CD:$CD,$CZ476+3),"")</f>
      </c>
      <c r="CI476">
        <f>IF($DA476&gt;=4,INDEX($CD:$CD,$CZ476+4),"")</f>
      </c>
      <c r="CJ476">
        <f>IF($DA476&gt;=5,INDEX($CD:$CD,$CZ476+5),"")</f>
      </c>
      <c r="CK476">
        <f>IF($DA476&gt;=6,INDEX($CD:$CD,$CZ476+6),"")</f>
      </c>
      <c r="CL476">
        <f>IF($DA476&gt;=7,INDEX($CD:$CD,$CZ476+7),"")</f>
      </c>
      <c r="CM476">
        <f>IF($DA476&gt;=8,INDEX($CD:$CD,$CZ476+8),"")</f>
      </c>
      <c r="CN476">
        <f>IF($DA476&gt;=9,INDEX($CD:$CD,$CZ476+9),"")</f>
      </c>
      <c r="CO476">
        <f>IF($DA476&gt;=10,INDEX($CD:$CD,$CZ476+10),"")</f>
      </c>
      <c r="CP476">
        <f>IF($DA476&gt;=11,INDEX($CD:$CD,$CZ476+11),"")</f>
      </c>
      <c r="CQ476">
        <f>IF($DA476&gt;=12,INDEX($CD:$CD,$CZ476+12),"")</f>
      </c>
      <c r="CR476">
        <f>IF($DA476&gt;=13,INDEX($CD:$CD,$CZ476+13),"")</f>
      </c>
      <c r="CS476">
        <f>IF($DA476&gt;=14,INDEX($CD:$CD,$CZ476+14),"")</f>
      </c>
      <c r="CT476">
        <f>IF($DA476&gt;=15,INDEX($CD:$CD,$CZ476+15),"")</f>
      </c>
      <c r="CU476">
        <f>IF($DA476&gt;=16,INDEX($CD:$CD,$CZ476+16),"")</f>
      </c>
      <c r="CV476">
        <f>IF($DA476&gt;=17,INDEX($CD:$CD,$CZ476+17),"")</f>
      </c>
      <c r="CW476">
        <f>IF($DA476&gt;=18,INDEX($CD:$CD,$CZ476+18),"")</f>
      </c>
      <c r="CX476">
        <f>IF($DA476&gt;=19,INDEX($CD:$CD,$CZ476+19),"")</f>
      </c>
      <c r="CY476">
        <f>IF($DA476&gt;=20,INDEX($CD:$CD,$CZ476+20),"")</f>
      </c>
      <c r="CZ476">
        <f>IFERROR(MATCH($CC476,$CD$2:$CD$263,0)+1,0)</f>
      </c>
      <c r="DA476">
        <f>IFERROR(INDEX($CE$2:$CE$263,MATCH($CC476,$CD$2:$CD$263,0)),0)</f>
      </c>
      <c r="DB476">
        <f>IFERROR(INDEX($AI:$AI,MATCH($H476,$AH:$AH,0))&amp;"","")</f>
      </c>
      <c r="DF476">
        <f>IF($GI476&gt;=1,INDEX($DC:$DC,$GH476+1),"")</f>
      </c>
      <c r="DG476">
        <f>IF($GI476&gt;=2,INDEX($DC:$DC,$GH476+2),"")</f>
      </c>
      <c r="DH476">
        <f>IF($GI476&gt;=3,INDEX($DC:$DC,$GH476+3),"")</f>
      </c>
      <c r="DI476">
        <f>IF($GI476&gt;=4,INDEX($DC:$DC,$GH476+4),"")</f>
      </c>
      <c r="DJ476">
        <f>IF($GI476&gt;=5,INDEX($DC:$DC,$GH476+5),"")</f>
      </c>
      <c r="DK476">
        <f>IF($GI476&gt;=6,INDEX($DC:$DC,$GH476+6),"")</f>
      </c>
      <c r="DL476">
        <f>IF($GI476&gt;=7,INDEX($DC:$DC,$GH476+7),"")</f>
      </c>
      <c r="DM476">
        <f>IF($GI476&gt;=8,INDEX($DC:$DC,$GH476+8),"")</f>
      </c>
      <c r="DN476">
        <f>IF($GI476&gt;=9,INDEX($DC:$DC,$GH476+9),"")</f>
      </c>
      <c r="DO476">
        <f>IF($GI476&gt;=10,INDEX($DC:$DC,$GH476+10),"")</f>
      </c>
      <c r="DP476">
        <f>IF($GI476&gt;=11,INDEX($DC:$DC,$GH476+11),"")</f>
      </c>
      <c r="DQ476">
        <f>IF($GI476&gt;=12,INDEX($DC:$DC,$GH476+12),"")</f>
      </c>
      <c r="DR476">
        <f>IF($GI476&gt;=13,INDEX($DC:$DC,$GH476+13),"")</f>
      </c>
      <c r="DS476">
        <f>IF($GI476&gt;=14,INDEX($DC:$DC,$GH476+14),"")</f>
      </c>
      <c r="DT476">
        <f>IF($GI476&gt;=15,INDEX($DC:$DC,$GH476+15),"")</f>
      </c>
      <c r="DU476">
        <f>IF($GI476&gt;=16,INDEX($DC:$DC,$GH476+16),"")</f>
      </c>
      <c r="DV476">
        <f>IF($GI476&gt;=17,INDEX($DC:$DC,$GH476+17),"")</f>
      </c>
      <c r="DW476">
        <f>IF($GI476&gt;=18,INDEX($DC:$DC,$GH476+18),"")</f>
      </c>
      <c r="DX476">
        <f>IF($GI476&gt;=19,INDEX($DC:$DC,$GH476+19),"")</f>
      </c>
      <c r="DY476">
        <f>IF($GI476&gt;=20,INDEX($DC:$DC,$GH476+20),"")</f>
      </c>
      <c r="DZ476">
        <f>IF($GI476&gt;=21,INDEX($DC:$DC,$GH476+21),"")</f>
      </c>
      <c r="EA476">
        <f>IF($GI476&gt;=22,INDEX($DC:$DC,$GH476+22),"")</f>
      </c>
      <c r="EB476">
        <f>IF($GI476&gt;=23,INDEX($DC:$DC,$GH476+23),"")</f>
      </c>
      <c r="EC476">
        <f>IF($GI476&gt;=24,INDEX($DC:$DC,$GH476+24),"")</f>
      </c>
      <c r="ED476">
        <f>IF($GI476&gt;=25,INDEX($DC:$DC,$GH476+25),"")</f>
      </c>
      <c r="EE476">
        <f>IF($GI476&gt;=26,INDEX($DC:$DC,$GH476+26),"")</f>
      </c>
      <c r="EF476">
        <f>IF($GI476&gt;=27,INDEX($DC:$DC,$GH476+27),"")</f>
      </c>
      <c r="EG476">
        <f>IF($GI476&gt;=28,INDEX($DC:$DC,$GH476+28),"")</f>
      </c>
      <c r="EH476">
        <f>IF($GI476&gt;=29,INDEX($DC:$DC,$GH476+29),"")</f>
      </c>
      <c r="EI476">
        <f>IF($GI476&gt;=30,INDEX($DC:$DC,$GH476+30),"")</f>
      </c>
      <c r="EJ476">
        <f>IF($GI476&gt;=31,INDEX($DC:$DC,$GH476+31),"")</f>
      </c>
      <c r="EK476">
        <f>IF($GI476&gt;=32,INDEX($DC:$DC,$GH476+32),"")</f>
      </c>
      <c r="EL476">
        <f>IF($GI476&gt;=33,INDEX($DC:$DC,$GH476+33),"")</f>
      </c>
      <c r="EM476">
        <f>IF($GI476&gt;=34,INDEX($DC:$DC,$GH476+34),"")</f>
      </c>
      <c r="EN476">
        <f>IF($GI476&gt;=35,INDEX($DC:$DC,$GH476+35),"")</f>
      </c>
      <c r="EO476">
        <f>IF($GI476&gt;=36,INDEX($DC:$DC,$GH476+36),"")</f>
      </c>
      <c r="EP476">
        <f>IF($GI476&gt;=37,INDEX($DC:$DC,$GH476+37),"")</f>
      </c>
      <c r="EQ476">
        <f>IF($GI476&gt;=38,INDEX($DC:$DC,$GH476+38),"")</f>
      </c>
      <c r="ER476">
        <f>IF($GI476&gt;=39,INDEX($DC:$DC,$GH476+39),"")</f>
      </c>
      <c r="ES476">
        <f>IF($GI476&gt;=40,INDEX($DC:$DC,$GH476+40),"")</f>
      </c>
      <c r="ET476">
        <f>IF($GI476&gt;=1,INDEX($DD:$DD,$GH476+1),"")</f>
      </c>
      <c r="EU476">
        <f>IF($GI476&gt;=2,INDEX($DD:$DD,$GH476+2),"")</f>
      </c>
      <c r="EV476">
        <f>IF($GI476&gt;=3,INDEX($DD:$DD,$GH476+3),"")</f>
      </c>
      <c r="EW476">
        <f>IF($GI476&gt;=4,INDEX($DD:$DD,$GH476+4),"")</f>
      </c>
      <c r="EX476">
        <f>IF($GI476&gt;=5,INDEX($DD:$DD,$GH476+5),"")</f>
      </c>
      <c r="EY476">
        <f>IF($GI476&gt;=6,INDEX($DD:$DD,$GH476+6),"")</f>
      </c>
      <c r="EZ476">
        <f>IF($GI476&gt;=7,INDEX($DD:$DD,$GH476+7),"")</f>
      </c>
      <c r="FA476">
        <f>IF($GI476&gt;=8,INDEX($DD:$DD,$GH476+8),"")</f>
      </c>
      <c r="FB476">
        <f>IF($GI476&gt;=9,INDEX($DD:$DD,$GH476+9),"")</f>
      </c>
      <c r="FC476">
        <f>IF($GI476&gt;=10,INDEX($DD:$DD,$GH476+10),"")</f>
      </c>
      <c r="FD476">
        <f>IF($GI476&gt;=11,INDEX($DD:$DD,$GH476+11),"")</f>
      </c>
      <c r="FE476">
        <f>IF($GI476&gt;=12,INDEX($DD:$DD,$GH476+12),"")</f>
      </c>
      <c r="FF476">
        <f>IF($GI476&gt;=13,INDEX($DD:$DD,$GH476+13),"")</f>
      </c>
      <c r="FG476">
        <f>IF($GI476&gt;=14,INDEX($DD:$DD,$GH476+14),"")</f>
      </c>
      <c r="FH476">
        <f>IF($GI476&gt;=15,INDEX($DD:$DD,$GH476+15),"")</f>
      </c>
      <c r="FI476">
        <f>IF($GI476&gt;=16,INDEX($DD:$DD,$GH476+16),"")</f>
      </c>
      <c r="FJ476">
        <f>IF($GI476&gt;=17,INDEX($DD:$DD,$GH476+17),"")</f>
      </c>
      <c r="FK476">
        <f>IF($GI476&gt;=18,INDEX($DD:$DD,$GH476+18),"")</f>
      </c>
      <c r="FL476">
        <f>IF($GI476&gt;=19,INDEX($DD:$DD,$GH476+19),"")</f>
      </c>
      <c r="FM476">
        <f>IF($GI476&gt;=20,INDEX($DD:$DD,$GH476+20),"")</f>
      </c>
      <c r="FN476">
        <f>IF($GI476&gt;=21,INDEX($DD:$DD,$GH476+21),"")</f>
      </c>
      <c r="FO476">
        <f>IF($GI476&gt;=22,INDEX($DD:$DD,$GH476+22),"")</f>
      </c>
      <c r="FP476">
        <f>IF($GI476&gt;=23,INDEX($DD:$DD,$GH476+23),"")</f>
      </c>
      <c r="FQ476">
        <f>IF($GI476&gt;=24,INDEX($DD:$DD,$GH476+24),"")</f>
      </c>
      <c r="FR476">
        <f>IF($GI476&gt;=25,INDEX($DD:$DD,$GH476+25),"")</f>
      </c>
      <c r="FS476">
        <f>IF($GI476&gt;=26,INDEX($DD:$DD,$GH476+26),"")</f>
      </c>
      <c r="FT476">
        <f>IF($GI476&gt;=27,INDEX($DD:$DD,$GH476+27),"")</f>
      </c>
      <c r="FU476">
        <f>IF($GI476&gt;=28,INDEX($DD:$DD,$GH476+28),"")</f>
      </c>
      <c r="FV476">
        <f>IF($GI476&gt;=29,INDEX($DD:$DD,$GH476+29),"")</f>
      </c>
      <c r="FW476">
        <f>IF($GI476&gt;=30,INDEX($DD:$DD,$GH476+30),"")</f>
      </c>
      <c r="FX476">
        <f>IF($GI476&gt;=31,INDEX($DD:$DD,$GH476+31),"")</f>
      </c>
      <c r="FY476">
        <f>IF($GI476&gt;=32,INDEX($DD:$DD,$GH476+32),"")</f>
      </c>
      <c r="FZ476">
        <f>IF($GI476&gt;=33,INDEX($DD:$DD,$GH476+33),"")</f>
      </c>
      <c r="GA476">
        <f>IF($GI476&gt;=34,INDEX($DD:$DD,$GH476+34),"")</f>
      </c>
      <c r="GB476">
        <f>IF($GI476&gt;=35,INDEX($DD:$DD,$GH476+35),"")</f>
      </c>
      <c r="GC476">
        <f>IF($GI476&gt;=36,INDEX($DD:$DD,$GH476+36),"")</f>
      </c>
      <c r="GD476">
        <f>IF($GI476&gt;=37,INDEX($DD:$DD,$GH476+37),"")</f>
      </c>
      <c r="GE476">
        <f>IF($GI476&gt;=38,INDEX($DD:$DD,$GH476+38),"")</f>
      </c>
      <c r="GF476">
        <f>IF($GI476&gt;=39,INDEX($DD:$DD,$GH476+39),"")</f>
      </c>
      <c r="GG476">
        <f>IF($GI476&gt;=40,INDEX($DD:$DD,$GH476+40),"")</f>
      </c>
      <c r="GH476">
        <f>IFERROR(MATCH($DB476,$DC$2:$DC$148,0)+1,0)</f>
      </c>
      <c r="GI476">
        <f>IFERROR(INDEX($DE$2:$DE$148,MATCH($DB476,$DC$2:$DC$148,0)),0)</f>
      </c>
      <c r="GJ476">
        <f>IFERROR(MATCH($S476,$DF$476:$ES$476,0),0)</f>
      </c>
      <c r="GK476">
        <f>IF($GJ476&gt;0,INDEX($ET$476:$GG$476,$GJ476),"")</f>
      </c>
      <c r="GN476">
        <f>IF($IW476&gt;=1,INDEX($GL:$GL,$IV476+1),"")</f>
      </c>
      <c r="GO476">
        <f>IF($IW476&gt;=2,INDEX($GL:$GL,$IV476+2),"")</f>
      </c>
      <c r="GP476">
        <f>IF($IW476&gt;=3,INDEX($GL:$GL,$IV476+3),"")</f>
      </c>
      <c r="GQ476">
        <f>IF($IW476&gt;=4,INDEX($GL:$GL,$IV476+4),"")</f>
      </c>
      <c r="GR476">
        <f>IF($IW476&gt;=5,INDEX($GL:$GL,$IV476+5),"")</f>
      </c>
      <c r="GS476">
        <f>IF($IW476&gt;=6,INDEX($GL:$GL,$IV476+6),"")</f>
      </c>
      <c r="GT476">
        <f>IF($IW476&gt;=7,INDEX($GL:$GL,$IV476+7),"")</f>
      </c>
      <c r="GU476">
        <f>IF($IW476&gt;=8,INDEX($GL:$GL,$IV476+8),"")</f>
      </c>
      <c r="GV476">
        <f>IF($IW476&gt;=9,INDEX($GL:$GL,$IV476+9),"")</f>
      </c>
      <c r="GW476">
        <f>IF($IW476&gt;=10,INDEX($GL:$GL,$IV476+10),"")</f>
      </c>
      <c r="GX476">
        <f>IF($IW476&gt;=11,INDEX($GL:$GL,$IV476+11),"")</f>
      </c>
      <c r="GY476">
        <f>IF($IW476&gt;=12,INDEX($GL:$GL,$IV476+12),"")</f>
      </c>
      <c r="GZ476">
        <f>IF($IW476&gt;=13,INDEX($GL:$GL,$IV476+13),"")</f>
      </c>
      <c r="HA476">
        <f>IF($IW476&gt;=14,INDEX($GL:$GL,$IV476+14),"")</f>
      </c>
      <c r="HB476">
        <f>IF($IW476&gt;=15,INDEX($GL:$GL,$IV476+15),"")</f>
      </c>
      <c r="HC476">
        <f>IF($IW476&gt;=16,INDEX($GL:$GL,$IV476+16),"")</f>
      </c>
      <c r="HD476">
        <f>IF($IW476&gt;=17,INDEX($GL:$GL,$IV476+17),"")</f>
      </c>
      <c r="HE476">
        <f>IF($IW476&gt;=18,INDEX($GL:$GL,$IV476+18),"")</f>
      </c>
      <c r="HF476">
        <f>IF($IW476&gt;=19,INDEX($GL:$GL,$IV476+19),"")</f>
      </c>
      <c r="HG476">
        <f>IF($IW476&gt;=20,INDEX($GL:$GL,$IV476+20),"")</f>
      </c>
      <c r="HH476">
        <f>IF($IW476&gt;=21,INDEX($GL:$GL,$IV476+21),"")</f>
      </c>
      <c r="HI476">
        <f>IF($IW476&gt;=22,INDEX($GL:$GL,$IV476+22),"")</f>
      </c>
      <c r="HJ476">
        <f>IF($IW476&gt;=23,INDEX($GL:$GL,$IV476+23),"")</f>
      </c>
      <c r="HK476">
        <f>IF($IW476&gt;=24,INDEX($GL:$GL,$IV476+24),"")</f>
      </c>
      <c r="HL476">
        <f>IF($IW476&gt;=25,INDEX($GL:$GL,$IV476+25),"")</f>
      </c>
      <c r="HM476">
        <f>IF($IW476&gt;=26,INDEX($GL:$GL,$IV476+26),"")</f>
      </c>
      <c r="HN476">
        <f>IF($IW476&gt;=27,INDEX($GL:$GL,$IV476+27),"")</f>
      </c>
      <c r="HO476">
        <f>IF($IW476&gt;=28,INDEX($GL:$GL,$IV476+28),"")</f>
      </c>
      <c r="HP476">
        <f>IF($IW476&gt;=29,INDEX($GL:$GL,$IV476+29),"")</f>
      </c>
      <c r="HQ476">
        <f>IF($IW476&gt;=30,INDEX($GL:$GL,$IV476+30),"")</f>
      </c>
      <c r="HR476">
        <f>IF($IW476&gt;=31,INDEX($GL:$GL,$IV476+31),"")</f>
      </c>
      <c r="HS476">
        <f>IF($IW476&gt;=32,INDEX($GL:$GL,$IV476+32),"")</f>
      </c>
      <c r="HT476">
        <f>IF($IW476&gt;=33,INDEX($GL:$GL,$IV476+33),"")</f>
      </c>
      <c r="HU476">
        <f>IF($IW476&gt;=34,INDEX($GL:$GL,$IV476+34),"")</f>
      </c>
      <c r="HV476">
        <f>IF($IW476&gt;=35,INDEX($GL:$GL,$IV476+35),"")</f>
      </c>
      <c r="HW476">
        <f>IF($IW476&gt;=36,INDEX($GL:$GL,$IV476+36),"")</f>
      </c>
      <c r="HX476">
        <f>IF($IW476&gt;=37,INDEX($GL:$GL,$IV476+37),"")</f>
      </c>
      <c r="HY476">
        <f>IF($IW476&gt;=38,INDEX($GL:$GL,$IV476+38),"")</f>
      </c>
      <c r="HZ476">
        <f>IF($IW476&gt;=39,INDEX($GL:$GL,$IV476+39),"")</f>
      </c>
      <c r="IA476">
        <f>IF($IW476&gt;=40,INDEX($GL:$GL,$IV476+40),"")</f>
      </c>
      <c r="IB476">
        <f>IF($IW476&gt;=41,INDEX($GL:$GL,$IV476+41),"")</f>
      </c>
      <c r="IC476">
        <f>IF($IW476&gt;=42,INDEX($GL:$GL,$IV476+42),"")</f>
      </c>
      <c r="ID476">
        <f>IF($IW476&gt;=43,INDEX($GL:$GL,$IV476+43),"")</f>
      </c>
      <c r="IE476">
        <f>IF($IW476&gt;=44,INDEX($GL:$GL,$IV476+44),"")</f>
      </c>
      <c r="IF476">
        <f>IF($IW476&gt;=45,INDEX($GL:$GL,$IV476+45),"")</f>
      </c>
      <c r="IG476">
        <f>IF($IW476&gt;=46,INDEX($GL:$GL,$IV476+46),"")</f>
      </c>
      <c r="IH476">
        <f>IF($IW476&gt;=47,INDEX($GL:$GL,$IV476+47),"")</f>
      </c>
      <c r="II476">
        <f>IF($IW476&gt;=48,INDEX($GL:$GL,$IV476+48),"")</f>
      </c>
      <c r="IJ476">
        <f>IF($IW476&gt;=49,INDEX($GL:$GL,$IV476+49),"")</f>
      </c>
      <c r="IK476">
        <f>IF($IW476&gt;=50,INDEX($GL:$GL,$IV476+50),"")</f>
      </c>
      <c r="IL476">
        <f>IF($IW476&gt;=51,INDEX($GL:$GL,$IV476+51),"")</f>
      </c>
      <c r="IM476">
        <f>IF($IW476&gt;=52,INDEX($GL:$GL,$IV476+52),"")</f>
      </c>
      <c r="IN476">
        <f>IF($IW476&gt;=53,INDEX($GL:$GL,$IV476+53),"")</f>
      </c>
      <c r="IO476">
        <f>IF($IW476&gt;=54,INDEX($GL:$GL,$IV476+54),"")</f>
      </c>
      <c r="IP476">
        <f>IF($IW476&gt;=55,INDEX($GL:$GL,$IV476+55),"")</f>
      </c>
      <c r="IQ476">
        <f>IF($IW476&gt;=56,INDEX($GL:$GL,$IV476+56),"")</f>
      </c>
      <c r="IR476">
        <f>IF($IW476&gt;=57,INDEX($GL:$GL,$IV476+57),"")</f>
      </c>
      <c r="IS476">
        <f>IF($IW476&gt;=58,INDEX($GL:$GL,$IV476+58),"")</f>
      </c>
      <c r="IT476">
        <f>IF($IW476&gt;=59,INDEX($GL:$GL,$IV476+59),"")</f>
      </c>
      <c r="IU476">
        <f>IF($IW476&gt;=60,INDEX($GL:$GL,$IV476+60),"")</f>
      </c>
      <c r="IV476">
        <f>IFERROR(MATCH($GK476,$GL$2:$GL$324,0)+1,0)</f>
      </c>
      <c r="IW476">
        <f>IFERROR(INDEX($GM$2:$GM$324,MATCH($GK476,$GL$2:$GL$324,0)),0)</f>
      </c>
      <c r="IX476" t="s">
        <v>34</v>
      </c>
      <c r="IY476" t="s">
        <v>34</v>
      </c>
    </row>
    <row r="477" spans="1:259" x14ac:dyDescent="0.25">
      <c r="K477">
        <f>IF(OR($N477="",$J477=""),"",IFERROR($N477/$J477,0))</f>
      </c>
      <c r="L477">
        <f>IF($N477="","",
SUM($M477,$O477,$T477,$P477,$R477)*
(1-IF($U477="",0,VALUE($U477)/100)))</f>
      </c>
      <c r="M477">
        <f>IF($N477="","",$N477)</f>
      </c>
      <c r="O477">
        <f>IF($N477="","",
IF($H477="","",
IF(ISNUMBER(SEARCH("exempt",LOWER($H477))),0,
$N477*(VALUE(SUBSTITUTE($H477,"%",""))/100))))</f>
      </c>
      <c r="V477">
        <f>IFERROR(IF(FIND(" - ",$E477)&gt;0,MID($E477,FIND(" - ",$E477)+3,LEN($E477)),""),"")</f>
      </c>
      <c r="AE477" t="s">
        <v>1058</v>
      </c>
      <c r="AJ477">
        <f>IFERROR(LEFT($E477,FIND(" - ",$E477)-1),$E477)</f>
      </c>
      <c r="AM477">
        <f>IF($CB477&gt;=1,INDEX($AK:$AK,$CA477+1),"")</f>
      </c>
      <c r="AN477">
        <f>IF($CB477&gt;=2,INDEX($AK:$AK,$CA477+2),"")</f>
      </c>
      <c r="AO477">
        <f>IF($CB477&gt;=3,INDEX($AK:$AK,$CA477+3),"")</f>
      </c>
      <c r="AP477">
        <f>IF($CB477&gt;=4,INDEX($AK:$AK,$CA477+4),"")</f>
      </c>
      <c r="AQ477">
        <f>IF($CB477&gt;=5,INDEX($AK:$AK,$CA477+5),"")</f>
      </c>
      <c r="AR477">
        <f>IF($CB477&gt;=6,INDEX($AK:$AK,$CA477+6),"")</f>
      </c>
      <c r="AS477">
        <f>IF($CB477&gt;=7,INDEX($AK:$AK,$CA477+7),"")</f>
      </c>
      <c r="AT477">
        <f>IF($CB477&gt;=8,INDEX($AK:$AK,$CA477+8),"")</f>
      </c>
      <c r="AU477">
        <f>IF($CB477&gt;=9,INDEX($AK:$AK,$CA477+9),"")</f>
      </c>
      <c r="AV477">
        <f>IF($CB477&gt;=10,INDEX($AK:$AK,$CA477+10),"")</f>
      </c>
      <c r="AW477">
        <f>IF($CB477&gt;=11,INDEX($AK:$AK,$CA477+11),"")</f>
      </c>
      <c r="AX477">
        <f>IF($CB477&gt;=12,INDEX($AK:$AK,$CA477+12),"")</f>
      </c>
      <c r="AY477">
        <f>IF($CB477&gt;=13,INDEX($AK:$AK,$CA477+13),"")</f>
      </c>
      <c r="AZ477">
        <f>IF($CB477&gt;=14,INDEX($AK:$AK,$CA477+14),"")</f>
      </c>
      <c r="BA477">
        <f>IF($CB477&gt;=15,INDEX($AK:$AK,$CA477+15),"")</f>
      </c>
      <c r="BB477">
        <f>IF($CB477&gt;=16,INDEX($AK:$AK,$CA477+16),"")</f>
      </c>
      <c r="BC477">
        <f>IF($CB477&gt;=17,INDEX($AK:$AK,$CA477+17),"")</f>
      </c>
      <c r="BD477">
        <f>IF($CB477&gt;=18,INDEX($AK:$AK,$CA477+18),"")</f>
      </c>
      <c r="BE477">
        <f>IF($CB477&gt;=19,INDEX($AK:$AK,$CA477+19),"")</f>
      </c>
      <c r="BF477">
        <f>IF($CB477&gt;=20,INDEX($AK:$AK,$CA477+20),"")</f>
      </c>
      <c r="BG477">
        <f>IF($CB477&gt;=21,INDEX($AK:$AK,$CA477+21),"")</f>
      </c>
      <c r="BH477">
        <f>IF($CB477&gt;=22,INDEX($AK:$AK,$CA477+22),"")</f>
      </c>
      <c r="BI477">
        <f>IF($CB477&gt;=23,INDEX($AK:$AK,$CA477+23),"")</f>
      </c>
      <c r="BJ477">
        <f>IF($CB477&gt;=24,INDEX($AK:$AK,$CA477+24),"")</f>
      </c>
      <c r="BK477">
        <f>IF($CB477&gt;=25,INDEX($AK:$AK,$CA477+25),"")</f>
      </c>
      <c r="BL477">
        <f>IF($CB477&gt;=26,INDEX($AK:$AK,$CA477+26),"")</f>
      </c>
      <c r="BM477">
        <f>IF($CB477&gt;=27,INDEX($AK:$AK,$CA477+27),"")</f>
      </c>
      <c r="BN477">
        <f>IF($CB477&gt;=28,INDEX($AK:$AK,$CA477+28),"")</f>
      </c>
      <c r="BO477">
        <f>IF($CB477&gt;=29,INDEX($AK:$AK,$CA477+29),"")</f>
      </c>
      <c r="BP477">
        <f>IF($CB477&gt;=30,INDEX($AK:$AK,$CA477+30),"")</f>
      </c>
      <c r="BQ477">
        <f>IF($CB477&gt;=31,INDEX($AK:$AK,$CA477+31),"")</f>
      </c>
      <c r="BR477">
        <f>IF($CB477&gt;=32,INDEX($AK:$AK,$CA477+32),"")</f>
      </c>
      <c r="BS477">
        <f>IF($CB477&gt;=33,INDEX($AK:$AK,$CA477+33),"")</f>
      </c>
      <c r="BT477">
        <f>IF($CB477&gt;=34,INDEX($AK:$AK,$CA477+34),"")</f>
      </c>
      <c r="BU477">
        <f>IF($CB477&gt;=35,INDEX($AK:$AK,$CA477+35),"")</f>
      </c>
      <c r="BV477">
        <f>IF($CB477&gt;=36,INDEX($AK:$AK,$CA477+36),"")</f>
      </c>
      <c r="BW477">
        <f>IF($CB477&gt;=37,INDEX($AK:$AK,$CA477+37),"")</f>
      </c>
      <c r="BX477">
        <f>IF($CB477&gt;=38,INDEX($AK:$AK,$CA477+38),"")</f>
      </c>
      <c r="BY477">
        <f>IF($CB477&gt;=39,INDEX($AK:$AK,$CA477+39),"")</f>
      </c>
      <c r="BZ477">
        <f>IF($CB477&gt;=40,INDEX($AK:$AK,$CA477+40),"")</f>
      </c>
      <c r="CA477">
        <f>IFERROR(MATCH($AJ477,$AK$2:$AK$134,0)+1,0)</f>
      </c>
      <c r="CB477">
        <f>IFERROR(INDEX($AL$2:$AL$134,MATCH($AJ477,$AK$2:$AK$134,0)),0)</f>
      </c>
      <c r="CC477">
        <f>IFERROR(LEFT($F477,FIND(" - ",$F477)-1),$F477)</f>
      </c>
      <c r="CF477">
        <f>IF($DA477&gt;=1,INDEX($CD:$CD,$CZ477+1),"")</f>
      </c>
      <c r="CG477">
        <f>IF($DA477&gt;=2,INDEX($CD:$CD,$CZ477+2),"")</f>
      </c>
      <c r="CH477">
        <f>IF($DA477&gt;=3,INDEX($CD:$CD,$CZ477+3),"")</f>
      </c>
      <c r="CI477">
        <f>IF($DA477&gt;=4,INDEX($CD:$CD,$CZ477+4),"")</f>
      </c>
      <c r="CJ477">
        <f>IF($DA477&gt;=5,INDEX($CD:$CD,$CZ477+5),"")</f>
      </c>
      <c r="CK477">
        <f>IF($DA477&gt;=6,INDEX($CD:$CD,$CZ477+6),"")</f>
      </c>
      <c r="CL477">
        <f>IF($DA477&gt;=7,INDEX($CD:$CD,$CZ477+7),"")</f>
      </c>
      <c r="CM477">
        <f>IF($DA477&gt;=8,INDEX($CD:$CD,$CZ477+8),"")</f>
      </c>
      <c r="CN477">
        <f>IF($DA477&gt;=9,INDEX($CD:$CD,$CZ477+9),"")</f>
      </c>
      <c r="CO477">
        <f>IF($DA477&gt;=10,INDEX($CD:$CD,$CZ477+10),"")</f>
      </c>
      <c r="CP477">
        <f>IF($DA477&gt;=11,INDEX($CD:$CD,$CZ477+11),"")</f>
      </c>
      <c r="CQ477">
        <f>IF($DA477&gt;=12,INDEX($CD:$CD,$CZ477+12),"")</f>
      </c>
      <c r="CR477">
        <f>IF($DA477&gt;=13,INDEX($CD:$CD,$CZ477+13),"")</f>
      </c>
      <c r="CS477">
        <f>IF($DA477&gt;=14,INDEX($CD:$CD,$CZ477+14),"")</f>
      </c>
      <c r="CT477">
        <f>IF($DA477&gt;=15,INDEX($CD:$CD,$CZ477+15),"")</f>
      </c>
      <c r="CU477">
        <f>IF($DA477&gt;=16,INDEX($CD:$CD,$CZ477+16),"")</f>
      </c>
      <c r="CV477">
        <f>IF($DA477&gt;=17,INDEX($CD:$CD,$CZ477+17),"")</f>
      </c>
      <c r="CW477">
        <f>IF($DA477&gt;=18,INDEX($CD:$CD,$CZ477+18),"")</f>
      </c>
      <c r="CX477">
        <f>IF($DA477&gt;=19,INDEX($CD:$CD,$CZ477+19),"")</f>
      </c>
      <c r="CY477">
        <f>IF($DA477&gt;=20,INDEX($CD:$CD,$CZ477+20),"")</f>
      </c>
      <c r="CZ477">
        <f>IFERROR(MATCH($CC477,$CD$2:$CD$263,0)+1,0)</f>
      </c>
      <c r="DA477">
        <f>IFERROR(INDEX($CE$2:$CE$263,MATCH($CC477,$CD$2:$CD$263,0)),0)</f>
      </c>
      <c r="DB477">
        <f>IFERROR(INDEX($AI:$AI,MATCH($H477,$AH:$AH,0))&amp;"","")</f>
      </c>
      <c r="DF477">
        <f>IF($GI477&gt;=1,INDEX($DC:$DC,$GH477+1),"")</f>
      </c>
      <c r="DG477">
        <f>IF($GI477&gt;=2,INDEX($DC:$DC,$GH477+2),"")</f>
      </c>
      <c r="DH477">
        <f>IF($GI477&gt;=3,INDEX($DC:$DC,$GH477+3),"")</f>
      </c>
      <c r="DI477">
        <f>IF($GI477&gt;=4,INDEX($DC:$DC,$GH477+4),"")</f>
      </c>
      <c r="DJ477">
        <f>IF($GI477&gt;=5,INDEX($DC:$DC,$GH477+5),"")</f>
      </c>
      <c r="DK477">
        <f>IF($GI477&gt;=6,INDEX($DC:$DC,$GH477+6),"")</f>
      </c>
      <c r="DL477">
        <f>IF($GI477&gt;=7,INDEX($DC:$DC,$GH477+7),"")</f>
      </c>
      <c r="DM477">
        <f>IF($GI477&gt;=8,INDEX($DC:$DC,$GH477+8),"")</f>
      </c>
      <c r="DN477">
        <f>IF($GI477&gt;=9,INDEX($DC:$DC,$GH477+9),"")</f>
      </c>
      <c r="DO477">
        <f>IF($GI477&gt;=10,INDEX($DC:$DC,$GH477+10),"")</f>
      </c>
      <c r="DP477">
        <f>IF($GI477&gt;=11,INDEX($DC:$DC,$GH477+11),"")</f>
      </c>
      <c r="DQ477">
        <f>IF($GI477&gt;=12,INDEX($DC:$DC,$GH477+12),"")</f>
      </c>
      <c r="DR477">
        <f>IF($GI477&gt;=13,INDEX($DC:$DC,$GH477+13),"")</f>
      </c>
      <c r="DS477">
        <f>IF($GI477&gt;=14,INDEX($DC:$DC,$GH477+14),"")</f>
      </c>
      <c r="DT477">
        <f>IF($GI477&gt;=15,INDEX($DC:$DC,$GH477+15),"")</f>
      </c>
      <c r="DU477">
        <f>IF($GI477&gt;=16,INDEX($DC:$DC,$GH477+16),"")</f>
      </c>
      <c r="DV477">
        <f>IF($GI477&gt;=17,INDEX($DC:$DC,$GH477+17),"")</f>
      </c>
      <c r="DW477">
        <f>IF($GI477&gt;=18,INDEX($DC:$DC,$GH477+18),"")</f>
      </c>
      <c r="DX477">
        <f>IF($GI477&gt;=19,INDEX($DC:$DC,$GH477+19),"")</f>
      </c>
      <c r="DY477">
        <f>IF($GI477&gt;=20,INDEX($DC:$DC,$GH477+20),"")</f>
      </c>
      <c r="DZ477">
        <f>IF($GI477&gt;=21,INDEX($DC:$DC,$GH477+21),"")</f>
      </c>
      <c r="EA477">
        <f>IF($GI477&gt;=22,INDEX($DC:$DC,$GH477+22),"")</f>
      </c>
      <c r="EB477">
        <f>IF($GI477&gt;=23,INDEX($DC:$DC,$GH477+23),"")</f>
      </c>
      <c r="EC477">
        <f>IF($GI477&gt;=24,INDEX($DC:$DC,$GH477+24),"")</f>
      </c>
      <c r="ED477">
        <f>IF($GI477&gt;=25,INDEX($DC:$DC,$GH477+25),"")</f>
      </c>
      <c r="EE477">
        <f>IF($GI477&gt;=26,INDEX($DC:$DC,$GH477+26),"")</f>
      </c>
      <c r="EF477">
        <f>IF($GI477&gt;=27,INDEX($DC:$DC,$GH477+27),"")</f>
      </c>
      <c r="EG477">
        <f>IF($GI477&gt;=28,INDEX($DC:$DC,$GH477+28),"")</f>
      </c>
      <c r="EH477">
        <f>IF($GI477&gt;=29,INDEX($DC:$DC,$GH477+29),"")</f>
      </c>
      <c r="EI477">
        <f>IF($GI477&gt;=30,INDEX($DC:$DC,$GH477+30),"")</f>
      </c>
      <c r="EJ477">
        <f>IF($GI477&gt;=31,INDEX($DC:$DC,$GH477+31),"")</f>
      </c>
      <c r="EK477">
        <f>IF($GI477&gt;=32,INDEX($DC:$DC,$GH477+32),"")</f>
      </c>
      <c r="EL477">
        <f>IF($GI477&gt;=33,INDEX($DC:$DC,$GH477+33),"")</f>
      </c>
      <c r="EM477">
        <f>IF($GI477&gt;=34,INDEX($DC:$DC,$GH477+34),"")</f>
      </c>
      <c r="EN477">
        <f>IF($GI477&gt;=35,INDEX($DC:$DC,$GH477+35),"")</f>
      </c>
      <c r="EO477">
        <f>IF($GI477&gt;=36,INDEX($DC:$DC,$GH477+36),"")</f>
      </c>
      <c r="EP477">
        <f>IF($GI477&gt;=37,INDEX($DC:$DC,$GH477+37),"")</f>
      </c>
      <c r="EQ477">
        <f>IF($GI477&gt;=38,INDEX($DC:$DC,$GH477+38),"")</f>
      </c>
      <c r="ER477">
        <f>IF($GI477&gt;=39,INDEX($DC:$DC,$GH477+39),"")</f>
      </c>
      <c r="ES477">
        <f>IF($GI477&gt;=40,INDEX($DC:$DC,$GH477+40),"")</f>
      </c>
      <c r="ET477">
        <f>IF($GI477&gt;=1,INDEX($DD:$DD,$GH477+1),"")</f>
      </c>
      <c r="EU477">
        <f>IF($GI477&gt;=2,INDEX($DD:$DD,$GH477+2),"")</f>
      </c>
      <c r="EV477">
        <f>IF($GI477&gt;=3,INDEX($DD:$DD,$GH477+3),"")</f>
      </c>
      <c r="EW477">
        <f>IF($GI477&gt;=4,INDEX($DD:$DD,$GH477+4),"")</f>
      </c>
      <c r="EX477">
        <f>IF($GI477&gt;=5,INDEX($DD:$DD,$GH477+5),"")</f>
      </c>
      <c r="EY477">
        <f>IF($GI477&gt;=6,INDEX($DD:$DD,$GH477+6),"")</f>
      </c>
      <c r="EZ477">
        <f>IF($GI477&gt;=7,INDEX($DD:$DD,$GH477+7),"")</f>
      </c>
      <c r="FA477">
        <f>IF($GI477&gt;=8,INDEX($DD:$DD,$GH477+8),"")</f>
      </c>
      <c r="FB477">
        <f>IF($GI477&gt;=9,INDEX($DD:$DD,$GH477+9),"")</f>
      </c>
      <c r="FC477">
        <f>IF($GI477&gt;=10,INDEX($DD:$DD,$GH477+10),"")</f>
      </c>
      <c r="FD477">
        <f>IF($GI477&gt;=11,INDEX($DD:$DD,$GH477+11),"")</f>
      </c>
      <c r="FE477">
        <f>IF($GI477&gt;=12,INDEX($DD:$DD,$GH477+12),"")</f>
      </c>
      <c r="FF477">
        <f>IF($GI477&gt;=13,INDEX($DD:$DD,$GH477+13),"")</f>
      </c>
      <c r="FG477">
        <f>IF($GI477&gt;=14,INDEX($DD:$DD,$GH477+14),"")</f>
      </c>
      <c r="FH477">
        <f>IF($GI477&gt;=15,INDEX($DD:$DD,$GH477+15),"")</f>
      </c>
      <c r="FI477">
        <f>IF($GI477&gt;=16,INDEX($DD:$DD,$GH477+16),"")</f>
      </c>
      <c r="FJ477">
        <f>IF($GI477&gt;=17,INDEX($DD:$DD,$GH477+17),"")</f>
      </c>
      <c r="FK477">
        <f>IF($GI477&gt;=18,INDEX($DD:$DD,$GH477+18),"")</f>
      </c>
      <c r="FL477">
        <f>IF($GI477&gt;=19,INDEX($DD:$DD,$GH477+19),"")</f>
      </c>
      <c r="FM477">
        <f>IF($GI477&gt;=20,INDEX($DD:$DD,$GH477+20),"")</f>
      </c>
      <c r="FN477">
        <f>IF($GI477&gt;=21,INDEX($DD:$DD,$GH477+21),"")</f>
      </c>
      <c r="FO477">
        <f>IF($GI477&gt;=22,INDEX($DD:$DD,$GH477+22),"")</f>
      </c>
      <c r="FP477">
        <f>IF($GI477&gt;=23,INDEX($DD:$DD,$GH477+23),"")</f>
      </c>
      <c r="FQ477">
        <f>IF($GI477&gt;=24,INDEX($DD:$DD,$GH477+24),"")</f>
      </c>
      <c r="FR477">
        <f>IF($GI477&gt;=25,INDEX($DD:$DD,$GH477+25),"")</f>
      </c>
      <c r="FS477">
        <f>IF($GI477&gt;=26,INDEX($DD:$DD,$GH477+26),"")</f>
      </c>
      <c r="FT477">
        <f>IF($GI477&gt;=27,INDEX($DD:$DD,$GH477+27),"")</f>
      </c>
      <c r="FU477">
        <f>IF($GI477&gt;=28,INDEX($DD:$DD,$GH477+28),"")</f>
      </c>
      <c r="FV477">
        <f>IF($GI477&gt;=29,INDEX($DD:$DD,$GH477+29),"")</f>
      </c>
      <c r="FW477">
        <f>IF($GI477&gt;=30,INDEX($DD:$DD,$GH477+30),"")</f>
      </c>
      <c r="FX477">
        <f>IF($GI477&gt;=31,INDEX($DD:$DD,$GH477+31),"")</f>
      </c>
      <c r="FY477">
        <f>IF($GI477&gt;=32,INDEX($DD:$DD,$GH477+32),"")</f>
      </c>
      <c r="FZ477">
        <f>IF($GI477&gt;=33,INDEX($DD:$DD,$GH477+33),"")</f>
      </c>
      <c r="GA477">
        <f>IF($GI477&gt;=34,INDEX($DD:$DD,$GH477+34),"")</f>
      </c>
      <c r="GB477">
        <f>IF($GI477&gt;=35,INDEX($DD:$DD,$GH477+35),"")</f>
      </c>
      <c r="GC477">
        <f>IF($GI477&gt;=36,INDEX($DD:$DD,$GH477+36),"")</f>
      </c>
      <c r="GD477">
        <f>IF($GI477&gt;=37,INDEX($DD:$DD,$GH477+37),"")</f>
      </c>
      <c r="GE477">
        <f>IF($GI477&gt;=38,INDEX($DD:$DD,$GH477+38),"")</f>
      </c>
      <c r="GF477">
        <f>IF($GI477&gt;=39,INDEX($DD:$DD,$GH477+39),"")</f>
      </c>
      <c r="GG477">
        <f>IF($GI477&gt;=40,INDEX($DD:$DD,$GH477+40),"")</f>
      </c>
      <c r="GH477">
        <f>IFERROR(MATCH($DB477,$DC$2:$DC$148,0)+1,0)</f>
      </c>
      <c r="GI477">
        <f>IFERROR(INDEX($DE$2:$DE$148,MATCH($DB477,$DC$2:$DC$148,0)),0)</f>
      </c>
      <c r="GJ477">
        <f>IFERROR(MATCH($S477,$DF$477:$ES$477,0),0)</f>
      </c>
      <c r="GK477">
        <f>IF($GJ477&gt;0,INDEX($ET$477:$GG$477,$GJ477),"")</f>
      </c>
      <c r="GN477">
        <f>IF($IW477&gt;=1,INDEX($GL:$GL,$IV477+1),"")</f>
      </c>
      <c r="GO477">
        <f>IF($IW477&gt;=2,INDEX($GL:$GL,$IV477+2),"")</f>
      </c>
      <c r="GP477">
        <f>IF($IW477&gt;=3,INDEX($GL:$GL,$IV477+3),"")</f>
      </c>
      <c r="GQ477">
        <f>IF($IW477&gt;=4,INDEX($GL:$GL,$IV477+4),"")</f>
      </c>
      <c r="GR477">
        <f>IF($IW477&gt;=5,INDEX($GL:$GL,$IV477+5),"")</f>
      </c>
      <c r="GS477">
        <f>IF($IW477&gt;=6,INDEX($GL:$GL,$IV477+6),"")</f>
      </c>
      <c r="GT477">
        <f>IF($IW477&gt;=7,INDEX($GL:$GL,$IV477+7),"")</f>
      </c>
      <c r="GU477">
        <f>IF($IW477&gt;=8,INDEX($GL:$GL,$IV477+8),"")</f>
      </c>
      <c r="GV477">
        <f>IF($IW477&gt;=9,INDEX($GL:$GL,$IV477+9),"")</f>
      </c>
      <c r="GW477">
        <f>IF($IW477&gt;=10,INDEX($GL:$GL,$IV477+10),"")</f>
      </c>
      <c r="GX477">
        <f>IF($IW477&gt;=11,INDEX($GL:$GL,$IV477+11),"")</f>
      </c>
      <c r="GY477">
        <f>IF($IW477&gt;=12,INDEX($GL:$GL,$IV477+12),"")</f>
      </c>
      <c r="GZ477">
        <f>IF($IW477&gt;=13,INDEX($GL:$GL,$IV477+13),"")</f>
      </c>
      <c r="HA477">
        <f>IF($IW477&gt;=14,INDEX($GL:$GL,$IV477+14),"")</f>
      </c>
      <c r="HB477">
        <f>IF($IW477&gt;=15,INDEX($GL:$GL,$IV477+15),"")</f>
      </c>
      <c r="HC477">
        <f>IF($IW477&gt;=16,INDEX($GL:$GL,$IV477+16),"")</f>
      </c>
      <c r="HD477">
        <f>IF($IW477&gt;=17,INDEX($GL:$GL,$IV477+17),"")</f>
      </c>
      <c r="HE477">
        <f>IF($IW477&gt;=18,INDEX($GL:$GL,$IV477+18),"")</f>
      </c>
      <c r="HF477">
        <f>IF($IW477&gt;=19,INDEX($GL:$GL,$IV477+19),"")</f>
      </c>
      <c r="HG477">
        <f>IF($IW477&gt;=20,INDEX($GL:$GL,$IV477+20),"")</f>
      </c>
      <c r="HH477">
        <f>IF($IW477&gt;=21,INDEX($GL:$GL,$IV477+21),"")</f>
      </c>
      <c r="HI477">
        <f>IF($IW477&gt;=22,INDEX($GL:$GL,$IV477+22),"")</f>
      </c>
      <c r="HJ477">
        <f>IF($IW477&gt;=23,INDEX($GL:$GL,$IV477+23),"")</f>
      </c>
      <c r="HK477">
        <f>IF($IW477&gt;=24,INDEX($GL:$GL,$IV477+24),"")</f>
      </c>
      <c r="HL477">
        <f>IF($IW477&gt;=25,INDEX($GL:$GL,$IV477+25),"")</f>
      </c>
      <c r="HM477">
        <f>IF($IW477&gt;=26,INDEX($GL:$GL,$IV477+26),"")</f>
      </c>
      <c r="HN477">
        <f>IF($IW477&gt;=27,INDEX($GL:$GL,$IV477+27),"")</f>
      </c>
      <c r="HO477">
        <f>IF($IW477&gt;=28,INDEX($GL:$GL,$IV477+28),"")</f>
      </c>
      <c r="HP477">
        <f>IF($IW477&gt;=29,INDEX($GL:$GL,$IV477+29),"")</f>
      </c>
      <c r="HQ477">
        <f>IF($IW477&gt;=30,INDEX($GL:$GL,$IV477+30),"")</f>
      </c>
      <c r="HR477">
        <f>IF($IW477&gt;=31,INDEX($GL:$GL,$IV477+31),"")</f>
      </c>
      <c r="HS477">
        <f>IF($IW477&gt;=32,INDEX($GL:$GL,$IV477+32),"")</f>
      </c>
      <c r="HT477">
        <f>IF($IW477&gt;=33,INDEX($GL:$GL,$IV477+33),"")</f>
      </c>
      <c r="HU477">
        <f>IF($IW477&gt;=34,INDEX($GL:$GL,$IV477+34),"")</f>
      </c>
      <c r="HV477">
        <f>IF($IW477&gt;=35,INDEX($GL:$GL,$IV477+35),"")</f>
      </c>
      <c r="HW477">
        <f>IF($IW477&gt;=36,INDEX($GL:$GL,$IV477+36),"")</f>
      </c>
      <c r="HX477">
        <f>IF($IW477&gt;=37,INDEX($GL:$GL,$IV477+37),"")</f>
      </c>
      <c r="HY477">
        <f>IF($IW477&gt;=38,INDEX($GL:$GL,$IV477+38),"")</f>
      </c>
      <c r="HZ477">
        <f>IF($IW477&gt;=39,INDEX($GL:$GL,$IV477+39),"")</f>
      </c>
      <c r="IA477">
        <f>IF($IW477&gt;=40,INDEX($GL:$GL,$IV477+40),"")</f>
      </c>
      <c r="IB477">
        <f>IF($IW477&gt;=41,INDEX($GL:$GL,$IV477+41),"")</f>
      </c>
      <c r="IC477">
        <f>IF($IW477&gt;=42,INDEX($GL:$GL,$IV477+42),"")</f>
      </c>
      <c r="ID477">
        <f>IF($IW477&gt;=43,INDEX($GL:$GL,$IV477+43),"")</f>
      </c>
      <c r="IE477">
        <f>IF($IW477&gt;=44,INDEX($GL:$GL,$IV477+44),"")</f>
      </c>
      <c r="IF477">
        <f>IF($IW477&gt;=45,INDEX($GL:$GL,$IV477+45),"")</f>
      </c>
      <c r="IG477">
        <f>IF($IW477&gt;=46,INDEX($GL:$GL,$IV477+46),"")</f>
      </c>
      <c r="IH477">
        <f>IF($IW477&gt;=47,INDEX($GL:$GL,$IV477+47),"")</f>
      </c>
      <c r="II477">
        <f>IF($IW477&gt;=48,INDEX($GL:$GL,$IV477+48),"")</f>
      </c>
      <c r="IJ477">
        <f>IF($IW477&gt;=49,INDEX($GL:$GL,$IV477+49),"")</f>
      </c>
      <c r="IK477">
        <f>IF($IW477&gt;=50,INDEX($GL:$GL,$IV477+50),"")</f>
      </c>
      <c r="IL477">
        <f>IF($IW477&gt;=51,INDEX($GL:$GL,$IV477+51),"")</f>
      </c>
      <c r="IM477">
        <f>IF($IW477&gt;=52,INDEX($GL:$GL,$IV477+52),"")</f>
      </c>
      <c r="IN477">
        <f>IF($IW477&gt;=53,INDEX($GL:$GL,$IV477+53),"")</f>
      </c>
      <c r="IO477">
        <f>IF($IW477&gt;=54,INDEX($GL:$GL,$IV477+54),"")</f>
      </c>
      <c r="IP477">
        <f>IF($IW477&gt;=55,INDEX($GL:$GL,$IV477+55),"")</f>
      </c>
      <c r="IQ477">
        <f>IF($IW477&gt;=56,INDEX($GL:$GL,$IV477+56),"")</f>
      </c>
      <c r="IR477">
        <f>IF($IW477&gt;=57,INDEX($GL:$GL,$IV477+57),"")</f>
      </c>
      <c r="IS477">
        <f>IF($IW477&gt;=58,INDEX($GL:$GL,$IV477+58),"")</f>
      </c>
      <c r="IT477">
        <f>IF($IW477&gt;=59,INDEX($GL:$GL,$IV477+59),"")</f>
      </c>
      <c r="IU477">
        <f>IF($IW477&gt;=60,INDEX($GL:$GL,$IV477+60),"")</f>
      </c>
      <c r="IV477">
        <f>IFERROR(MATCH($GK477,$GL$2:$GL$324,0)+1,0)</f>
      </c>
      <c r="IW477">
        <f>IFERROR(INDEX($GM$2:$GM$324,MATCH($GK477,$GL$2:$GL$324,0)),0)</f>
      </c>
      <c r="IX477" t="s">
        <v>34</v>
      </c>
      <c r="IY477" t="s">
        <v>34</v>
      </c>
    </row>
    <row r="478" spans="1:259" x14ac:dyDescent="0.25">
      <c r="K478">
        <f>IF(OR($N478="",$J478=""),"",IFERROR($N478/$J478,0))</f>
      </c>
      <c r="L478">
        <f>IF($N478="","",
SUM($M478,$O478,$T478,$P478,$R478)*
(1-IF($U478="",0,VALUE($U478)/100)))</f>
      </c>
      <c r="M478">
        <f>IF($N478="","",$N478)</f>
      </c>
      <c r="O478">
        <f>IF($N478="","",
IF($H478="","",
IF(ISNUMBER(SEARCH("exempt",LOWER($H478))),0,
$N478*(VALUE(SUBSTITUTE($H478,"%",""))/100))))</f>
      </c>
      <c r="V478">
        <f>IFERROR(IF(FIND(" - ",$E478)&gt;0,MID($E478,FIND(" - ",$E478)+3,LEN($E478)),""),"")</f>
      </c>
      <c r="AE478" t="s">
        <v>1059</v>
      </c>
      <c r="AJ478">
        <f>IFERROR(LEFT($E478,FIND(" - ",$E478)-1),$E478)</f>
      </c>
      <c r="AM478">
        <f>IF($CB478&gt;=1,INDEX($AK:$AK,$CA478+1),"")</f>
      </c>
      <c r="AN478">
        <f>IF($CB478&gt;=2,INDEX($AK:$AK,$CA478+2),"")</f>
      </c>
      <c r="AO478">
        <f>IF($CB478&gt;=3,INDEX($AK:$AK,$CA478+3),"")</f>
      </c>
      <c r="AP478">
        <f>IF($CB478&gt;=4,INDEX($AK:$AK,$CA478+4),"")</f>
      </c>
      <c r="AQ478">
        <f>IF($CB478&gt;=5,INDEX($AK:$AK,$CA478+5),"")</f>
      </c>
      <c r="AR478">
        <f>IF($CB478&gt;=6,INDEX($AK:$AK,$CA478+6),"")</f>
      </c>
      <c r="AS478">
        <f>IF($CB478&gt;=7,INDEX($AK:$AK,$CA478+7),"")</f>
      </c>
      <c r="AT478">
        <f>IF($CB478&gt;=8,INDEX($AK:$AK,$CA478+8),"")</f>
      </c>
      <c r="AU478">
        <f>IF($CB478&gt;=9,INDEX($AK:$AK,$CA478+9),"")</f>
      </c>
      <c r="AV478">
        <f>IF($CB478&gt;=10,INDEX($AK:$AK,$CA478+10),"")</f>
      </c>
      <c r="AW478">
        <f>IF($CB478&gt;=11,INDEX($AK:$AK,$CA478+11),"")</f>
      </c>
      <c r="AX478">
        <f>IF($CB478&gt;=12,INDEX($AK:$AK,$CA478+12),"")</f>
      </c>
      <c r="AY478">
        <f>IF($CB478&gt;=13,INDEX($AK:$AK,$CA478+13),"")</f>
      </c>
      <c r="AZ478">
        <f>IF($CB478&gt;=14,INDEX($AK:$AK,$CA478+14),"")</f>
      </c>
      <c r="BA478">
        <f>IF($CB478&gt;=15,INDEX($AK:$AK,$CA478+15),"")</f>
      </c>
      <c r="BB478">
        <f>IF($CB478&gt;=16,INDEX($AK:$AK,$CA478+16),"")</f>
      </c>
      <c r="BC478">
        <f>IF($CB478&gt;=17,INDEX($AK:$AK,$CA478+17),"")</f>
      </c>
      <c r="BD478">
        <f>IF($CB478&gt;=18,INDEX($AK:$AK,$CA478+18),"")</f>
      </c>
      <c r="BE478">
        <f>IF($CB478&gt;=19,INDEX($AK:$AK,$CA478+19),"")</f>
      </c>
      <c r="BF478">
        <f>IF($CB478&gt;=20,INDEX($AK:$AK,$CA478+20),"")</f>
      </c>
      <c r="BG478">
        <f>IF($CB478&gt;=21,INDEX($AK:$AK,$CA478+21),"")</f>
      </c>
      <c r="BH478">
        <f>IF($CB478&gt;=22,INDEX($AK:$AK,$CA478+22),"")</f>
      </c>
      <c r="BI478">
        <f>IF($CB478&gt;=23,INDEX($AK:$AK,$CA478+23),"")</f>
      </c>
      <c r="BJ478">
        <f>IF($CB478&gt;=24,INDEX($AK:$AK,$CA478+24),"")</f>
      </c>
      <c r="BK478">
        <f>IF($CB478&gt;=25,INDEX($AK:$AK,$CA478+25),"")</f>
      </c>
      <c r="BL478">
        <f>IF($CB478&gt;=26,INDEX($AK:$AK,$CA478+26),"")</f>
      </c>
      <c r="BM478">
        <f>IF($CB478&gt;=27,INDEX($AK:$AK,$CA478+27),"")</f>
      </c>
      <c r="BN478">
        <f>IF($CB478&gt;=28,INDEX($AK:$AK,$CA478+28),"")</f>
      </c>
      <c r="BO478">
        <f>IF($CB478&gt;=29,INDEX($AK:$AK,$CA478+29),"")</f>
      </c>
      <c r="BP478">
        <f>IF($CB478&gt;=30,INDEX($AK:$AK,$CA478+30),"")</f>
      </c>
      <c r="BQ478">
        <f>IF($CB478&gt;=31,INDEX($AK:$AK,$CA478+31),"")</f>
      </c>
      <c r="BR478">
        <f>IF($CB478&gt;=32,INDEX($AK:$AK,$CA478+32),"")</f>
      </c>
      <c r="BS478">
        <f>IF($CB478&gt;=33,INDEX($AK:$AK,$CA478+33),"")</f>
      </c>
      <c r="BT478">
        <f>IF($CB478&gt;=34,INDEX($AK:$AK,$CA478+34),"")</f>
      </c>
      <c r="BU478">
        <f>IF($CB478&gt;=35,INDEX($AK:$AK,$CA478+35),"")</f>
      </c>
      <c r="BV478">
        <f>IF($CB478&gt;=36,INDEX($AK:$AK,$CA478+36),"")</f>
      </c>
      <c r="BW478">
        <f>IF($CB478&gt;=37,INDEX($AK:$AK,$CA478+37),"")</f>
      </c>
      <c r="BX478">
        <f>IF($CB478&gt;=38,INDEX($AK:$AK,$CA478+38),"")</f>
      </c>
      <c r="BY478">
        <f>IF($CB478&gt;=39,INDEX($AK:$AK,$CA478+39),"")</f>
      </c>
      <c r="BZ478">
        <f>IF($CB478&gt;=40,INDEX($AK:$AK,$CA478+40),"")</f>
      </c>
      <c r="CA478">
        <f>IFERROR(MATCH($AJ478,$AK$2:$AK$134,0)+1,0)</f>
      </c>
      <c r="CB478">
        <f>IFERROR(INDEX($AL$2:$AL$134,MATCH($AJ478,$AK$2:$AK$134,0)),0)</f>
      </c>
      <c r="CC478">
        <f>IFERROR(LEFT($F478,FIND(" - ",$F478)-1),$F478)</f>
      </c>
      <c r="CF478">
        <f>IF($DA478&gt;=1,INDEX($CD:$CD,$CZ478+1),"")</f>
      </c>
      <c r="CG478">
        <f>IF($DA478&gt;=2,INDEX($CD:$CD,$CZ478+2),"")</f>
      </c>
      <c r="CH478">
        <f>IF($DA478&gt;=3,INDEX($CD:$CD,$CZ478+3),"")</f>
      </c>
      <c r="CI478">
        <f>IF($DA478&gt;=4,INDEX($CD:$CD,$CZ478+4),"")</f>
      </c>
      <c r="CJ478">
        <f>IF($DA478&gt;=5,INDEX($CD:$CD,$CZ478+5),"")</f>
      </c>
      <c r="CK478">
        <f>IF($DA478&gt;=6,INDEX($CD:$CD,$CZ478+6),"")</f>
      </c>
      <c r="CL478">
        <f>IF($DA478&gt;=7,INDEX($CD:$CD,$CZ478+7),"")</f>
      </c>
      <c r="CM478">
        <f>IF($DA478&gt;=8,INDEX($CD:$CD,$CZ478+8),"")</f>
      </c>
      <c r="CN478">
        <f>IF($DA478&gt;=9,INDEX($CD:$CD,$CZ478+9),"")</f>
      </c>
      <c r="CO478">
        <f>IF($DA478&gt;=10,INDEX($CD:$CD,$CZ478+10),"")</f>
      </c>
      <c r="CP478">
        <f>IF($DA478&gt;=11,INDEX($CD:$CD,$CZ478+11),"")</f>
      </c>
      <c r="CQ478">
        <f>IF($DA478&gt;=12,INDEX($CD:$CD,$CZ478+12),"")</f>
      </c>
      <c r="CR478">
        <f>IF($DA478&gt;=13,INDEX($CD:$CD,$CZ478+13),"")</f>
      </c>
      <c r="CS478">
        <f>IF($DA478&gt;=14,INDEX($CD:$CD,$CZ478+14),"")</f>
      </c>
      <c r="CT478">
        <f>IF($DA478&gt;=15,INDEX($CD:$CD,$CZ478+15),"")</f>
      </c>
      <c r="CU478">
        <f>IF($DA478&gt;=16,INDEX($CD:$CD,$CZ478+16),"")</f>
      </c>
      <c r="CV478">
        <f>IF($DA478&gt;=17,INDEX($CD:$CD,$CZ478+17),"")</f>
      </c>
      <c r="CW478">
        <f>IF($DA478&gt;=18,INDEX($CD:$CD,$CZ478+18),"")</f>
      </c>
      <c r="CX478">
        <f>IF($DA478&gt;=19,INDEX($CD:$CD,$CZ478+19),"")</f>
      </c>
      <c r="CY478">
        <f>IF($DA478&gt;=20,INDEX($CD:$CD,$CZ478+20),"")</f>
      </c>
      <c r="CZ478">
        <f>IFERROR(MATCH($CC478,$CD$2:$CD$263,0)+1,0)</f>
      </c>
      <c r="DA478">
        <f>IFERROR(INDEX($CE$2:$CE$263,MATCH($CC478,$CD$2:$CD$263,0)),0)</f>
      </c>
      <c r="DB478">
        <f>IFERROR(INDEX($AI:$AI,MATCH($H478,$AH:$AH,0))&amp;"","")</f>
      </c>
      <c r="DF478">
        <f>IF($GI478&gt;=1,INDEX($DC:$DC,$GH478+1),"")</f>
      </c>
      <c r="DG478">
        <f>IF($GI478&gt;=2,INDEX($DC:$DC,$GH478+2),"")</f>
      </c>
      <c r="DH478">
        <f>IF($GI478&gt;=3,INDEX($DC:$DC,$GH478+3),"")</f>
      </c>
      <c r="DI478">
        <f>IF($GI478&gt;=4,INDEX($DC:$DC,$GH478+4),"")</f>
      </c>
      <c r="DJ478">
        <f>IF($GI478&gt;=5,INDEX($DC:$DC,$GH478+5),"")</f>
      </c>
      <c r="DK478">
        <f>IF($GI478&gt;=6,INDEX($DC:$DC,$GH478+6),"")</f>
      </c>
      <c r="DL478">
        <f>IF($GI478&gt;=7,INDEX($DC:$DC,$GH478+7),"")</f>
      </c>
      <c r="DM478">
        <f>IF($GI478&gt;=8,INDEX($DC:$DC,$GH478+8),"")</f>
      </c>
      <c r="DN478">
        <f>IF($GI478&gt;=9,INDEX($DC:$DC,$GH478+9),"")</f>
      </c>
      <c r="DO478">
        <f>IF($GI478&gt;=10,INDEX($DC:$DC,$GH478+10),"")</f>
      </c>
      <c r="DP478">
        <f>IF($GI478&gt;=11,INDEX($DC:$DC,$GH478+11),"")</f>
      </c>
      <c r="DQ478">
        <f>IF($GI478&gt;=12,INDEX($DC:$DC,$GH478+12),"")</f>
      </c>
      <c r="DR478">
        <f>IF($GI478&gt;=13,INDEX($DC:$DC,$GH478+13),"")</f>
      </c>
      <c r="DS478">
        <f>IF($GI478&gt;=14,INDEX($DC:$DC,$GH478+14),"")</f>
      </c>
      <c r="DT478">
        <f>IF($GI478&gt;=15,INDEX($DC:$DC,$GH478+15),"")</f>
      </c>
      <c r="DU478">
        <f>IF($GI478&gt;=16,INDEX($DC:$DC,$GH478+16),"")</f>
      </c>
      <c r="DV478">
        <f>IF($GI478&gt;=17,INDEX($DC:$DC,$GH478+17),"")</f>
      </c>
      <c r="DW478">
        <f>IF($GI478&gt;=18,INDEX($DC:$DC,$GH478+18),"")</f>
      </c>
      <c r="DX478">
        <f>IF($GI478&gt;=19,INDEX($DC:$DC,$GH478+19),"")</f>
      </c>
      <c r="DY478">
        <f>IF($GI478&gt;=20,INDEX($DC:$DC,$GH478+20),"")</f>
      </c>
      <c r="DZ478">
        <f>IF($GI478&gt;=21,INDEX($DC:$DC,$GH478+21),"")</f>
      </c>
      <c r="EA478">
        <f>IF($GI478&gt;=22,INDEX($DC:$DC,$GH478+22),"")</f>
      </c>
      <c r="EB478">
        <f>IF($GI478&gt;=23,INDEX($DC:$DC,$GH478+23),"")</f>
      </c>
      <c r="EC478">
        <f>IF($GI478&gt;=24,INDEX($DC:$DC,$GH478+24),"")</f>
      </c>
      <c r="ED478">
        <f>IF($GI478&gt;=25,INDEX($DC:$DC,$GH478+25),"")</f>
      </c>
      <c r="EE478">
        <f>IF($GI478&gt;=26,INDEX($DC:$DC,$GH478+26),"")</f>
      </c>
      <c r="EF478">
        <f>IF($GI478&gt;=27,INDEX($DC:$DC,$GH478+27),"")</f>
      </c>
      <c r="EG478">
        <f>IF($GI478&gt;=28,INDEX($DC:$DC,$GH478+28),"")</f>
      </c>
      <c r="EH478">
        <f>IF($GI478&gt;=29,INDEX($DC:$DC,$GH478+29),"")</f>
      </c>
      <c r="EI478">
        <f>IF($GI478&gt;=30,INDEX($DC:$DC,$GH478+30),"")</f>
      </c>
      <c r="EJ478">
        <f>IF($GI478&gt;=31,INDEX($DC:$DC,$GH478+31),"")</f>
      </c>
      <c r="EK478">
        <f>IF($GI478&gt;=32,INDEX($DC:$DC,$GH478+32),"")</f>
      </c>
      <c r="EL478">
        <f>IF($GI478&gt;=33,INDEX($DC:$DC,$GH478+33),"")</f>
      </c>
      <c r="EM478">
        <f>IF($GI478&gt;=34,INDEX($DC:$DC,$GH478+34),"")</f>
      </c>
      <c r="EN478">
        <f>IF($GI478&gt;=35,INDEX($DC:$DC,$GH478+35),"")</f>
      </c>
      <c r="EO478">
        <f>IF($GI478&gt;=36,INDEX($DC:$DC,$GH478+36),"")</f>
      </c>
      <c r="EP478">
        <f>IF($GI478&gt;=37,INDEX($DC:$DC,$GH478+37),"")</f>
      </c>
      <c r="EQ478">
        <f>IF($GI478&gt;=38,INDEX($DC:$DC,$GH478+38),"")</f>
      </c>
      <c r="ER478">
        <f>IF($GI478&gt;=39,INDEX($DC:$DC,$GH478+39),"")</f>
      </c>
      <c r="ES478">
        <f>IF($GI478&gt;=40,INDEX($DC:$DC,$GH478+40),"")</f>
      </c>
      <c r="ET478">
        <f>IF($GI478&gt;=1,INDEX($DD:$DD,$GH478+1),"")</f>
      </c>
      <c r="EU478">
        <f>IF($GI478&gt;=2,INDEX($DD:$DD,$GH478+2),"")</f>
      </c>
      <c r="EV478">
        <f>IF($GI478&gt;=3,INDEX($DD:$DD,$GH478+3),"")</f>
      </c>
      <c r="EW478">
        <f>IF($GI478&gt;=4,INDEX($DD:$DD,$GH478+4),"")</f>
      </c>
      <c r="EX478">
        <f>IF($GI478&gt;=5,INDEX($DD:$DD,$GH478+5),"")</f>
      </c>
      <c r="EY478">
        <f>IF($GI478&gt;=6,INDEX($DD:$DD,$GH478+6),"")</f>
      </c>
      <c r="EZ478">
        <f>IF($GI478&gt;=7,INDEX($DD:$DD,$GH478+7),"")</f>
      </c>
      <c r="FA478">
        <f>IF($GI478&gt;=8,INDEX($DD:$DD,$GH478+8),"")</f>
      </c>
      <c r="FB478">
        <f>IF($GI478&gt;=9,INDEX($DD:$DD,$GH478+9),"")</f>
      </c>
      <c r="FC478">
        <f>IF($GI478&gt;=10,INDEX($DD:$DD,$GH478+10),"")</f>
      </c>
      <c r="FD478">
        <f>IF($GI478&gt;=11,INDEX($DD:$DD,$GH478+11),"")</f>
      </c>
      <c r="FE478">
        <f>IF($GI478&gt;=12,INDEX($DD:$DD,$GH478+12),"")</f>
      </c>
      <c r="FF478">
        <f>IF($GI478&gt;=13,INDEX($DD:$DD,$GH478+13),"")</f>
      </c>
      <c r="FG478">
        <f>IF($GI478&gt;=14,INDEX($DD:$DD,$GH478+14),"")</f>
      </c>
      <c r="FH478">
        <f>IF($GI478&gt;=15,INDEX($DD:$DD,$GH478+15),"")</f>
      </c>
      <c r="FI478">
        <f>IF($GI478&gt;=16,INDEX($DD:$DD,$GH478+16),"")</f>
      </c>
      <c r="FJ478">
        <f>IF($GI478&gt;=17,INDEX($DD:$DD,$GH478+17),"")</f>
      </c>
      <c r="FK478">
        <f>IF($GI478&gt;=18,INDEX($DD:$DD,$GH478+18),"")</f>
      </c>
      <c r="FL478">
        <f>IF($GI478&gt;=19,INDEX($DD:$DD,$GH478+19),"")</f>
      </c>
      <c r="FM478">
        <f>IF($GI478&gt;=20,INDEX($DD:$DD,$GH478+20),"")</f>
      </c>
      <c r="FN478">
        <f>IF($GI478&gt;=21,INDEX($DD:$DD,$GH478+21),"")</f>
      </c>
      <c r="FO478">
        <f>IF($GI478&gt;=22,INDEX($DD:$DD,$GH478+22),"")</f>
      </c>
      <c r="FP478">
        <f>IF($GI478&gt;=23,INDEX($DD:$DD,$GH478+23),"")</f>
      </c>
      <c r="FQ478">
        <f>IF($GI478&gt;=24,INDEX($DD:$DD,$GH478+24),"")</f>
      </c>
      <c r="FR478">
        <f>IF($GI478&gt;=25,INDEX($DD:$DD,$GH478+25),"")</f>
      </c>
      <c r="FS478">
        <f>IF($GI478&gt;=26,INDEX($DD:$DD,$GH478+26),"")</f>
      </c>
      <c r="FT478">
        <f>IF($GI478&gt;=27,INDEX($DD:$DD,$GH478+27),"")</f>
      </c>
      <c r="FU478">
        <f>IF($GI478&gt;=28,INDEX($DD:$DD,$GH478+28),"")</f>
      </c>
      <c r="FV478">
        <f>IF($GI478&gt;=29,INDEX($DD:$DD,$GH478+29),"")</f>
      </c>
      <c r="FW478">
        <f>IF($GI478&gt;=30,INDEX($DD:$DD,$GH478+30),"")</f>
      </c>
      <c r="FX478">
        <f>IF($GI478&gt;=31,INDEX($DD:$DD,$GH478+31),"")</f>
      </c>
      <c r="FY478">
        <f>IF($GI478&gt;=32,INDEX($DD:$DD,$GH478+32),"")</f>
      </c>
      <c r="FZ478">
        <f>IF($GI478&gt;=33,INDEX($DD:$DD,$GH478+33),"")</f>
      </c>
      <c r="GA478">
        <f>IF($GI478&gt;=34,INDEX($DD:$DD,$GH478+34),"")</f>
      </c>
      <c r="GB478">
        <f>IF($GI478&gt;=35,INDEX($DD:$DD,$GH478+35),"")</f>
      </c>
      <c r="GC478">
        <f>IF($GI478&gt;=36,INDEX($DD:$DD,$GH478+36),"")</f>
      </c>
      <c r="GD478">
        <f>IF($GI478&gt;=37,INDEX($DD:$DD,$GH478+37),"")</f>
      </c>
      <c r="GE478">
        <f>IF($GI478&gt;=38,INDEX($DD:$DD,$GH478+38),"")</f>
      </c>
      <c r="GF478">
        <f>IF($GI478&gt;=39,INDEX($DD:$DD,$GH478+39),"")</f>
      </c>
      <c r="GG478">
        <f>IF($GI478&gt;=40,INDEX($DD:$DD,$GH478+40),"")</f>
      </c>
      <c r="GH478">
        <f>IFERROR(MATCH($DB478,$DC$2:$DC$148,0)+1,0)</f>
      </c>
      <c r="GI478">
        <f>IFERROR(INDEX($DE$2:$DE$148,MATCH($DB478,$DC$2:$DC$148,0)),0)</f>
      </c>
      <c r="GJ478">
        <f>IFERROR(MATCH($S478,$DF$478:$ES$478,0),0)</f>
      </c>
      <c r="GK478">
        <f>IF($GJ478&gt;0,INDEX($ET$478:$GG$478,$GJ478),"")</f>
      </c>
      <c r="GN478">
        <f>IF($IW478&gt;=1,INDEX($GL:$GL,$IV478+1),"")</f>
      </c>
      <c r="GO478">
        <f>IF($IW478&gt;=2,INDEX($GL:$GL,$IV478+2),"")</f>
      </c>
      <c r="GP478">
        <f>IF($IW478&gt;=3,INDEX($GL:$GL,$IV478+3),"")</f>
      </c>
      <c r="GQ478">
        <f>IF($IW478&gt;=4,INDEX($GL:$GL,$IV478+4),"")</f>
      </c>
      <c r="GR478">
        <f>IF($IW478&gt;=5,INDEX($GL:$GL,$IV478+5),"")</f>
      </c>
      <c r="GS478">
        <f>IF($IW478&gt;=6,INDEX($GL:$GL,$IV478+6),"")</f>
      </c>
      <c r="GT478">
        <f>IF($IW478&gt;=7,INDEX($GL:$GL,$IV478+7),"")</f>
      </c>
      <c r="GU478">
        <f>IF($IW478&gt;=8,INDEX($GL:$GL,$IV478+8),"")</f>
      </c>
      <c r="GV478">
        <f>IF($IW478&gt;=9,INDEX($GL:$GL,$IV478+9),"")</f>
      </c>
      <c r="GW478">
        <f>IF($IW478&gt;=10,INDEX($GL:$GL,$IV478+10),"")</f>
      </c>
      <c r="GX478">
        <f>IF($IW478&gt;=11,INDEX($GL:$GL,$IV478+11),"")</f>
      </c>
      <c r="GY478">
        <f>IF($IW478&gt;=12,INDEX($GL:$GL,$IV478+12),"")</f>
      </c>
      <c r="GZ478">
        <f>IF($IW478&gt;=13,INDEX($GL:$GL,$IV478+13),"")</f>
      </c>
      <c r="HA478">
        <f>IF($IW478&gt;=14,INDEX($GL:$GL,$IV478+14),"")</f>
      </c>
      <c r="HB478">
        <f>IF($IW478&gt;=15,INDEX($GL:$GL,$IV478+15),"")</f>
      </c>
      <c r="HC478">
        <f>IF($IW478&gt;=16,INDEX($GL:$GL,$IV478+16),"")</f>
      </c>
      <c r="HD478">
        <f>IF($IW478&gt;=17,INDEX($GL:$GL,$IV478+17),"")</f>
      </c>
      <c r="HE478">
        <f>IF($IW478&gt;=18,INDEX($GL:$GL,$IV478+18),"")</f>
      </c>
      <c r="HF478">
        <f>IF($IW478&gt;=19,INDEX($GL:$GL,$IV478+19),"")</f>
      </c>
      <c r="HG478">
        <f>IF($IW478&gt;=20,INDEX($GL:$GL,$IV478+20),"")</f>
      </c>
      <c r="HH478">
        <f>IF($IW478&gt;=21,INDEX($GL:$GL,$IV478+21),"")</f>
      </c>
      <c r="HI478">
        <f>IF($IW478&gt;=22,INDEX($GL:$GL,$IV478+22),"")</f>
      </c>
      <c r="HJ478">
        <f>IF($IW478&gt;=23,INDEX($GL:$GL,$IV478+23),"")</f>
      </c>
      <c r="HK478">
        <f>IF($IW478&gt;=24,INDEX($GL:$GL,$IV478+24),"")</f>
      </c>
      <c r="HL478">
        <f>IF($IW478&gt;=25,INDEX($GL:$GL,$IV478+25),"")</f>
      </c>
      <c r="HM478">
        <f>IF($IW478&gt;=26,INDEX($GL:$GL,$IV478+26),"")</f>
      </c>
      <c r="HN478">
        <f>IF($IW478&gt;=27,INDEX($GL:$GL,$IV478+27),"")</f>
      </c>
      <c r="HO478">
        <f>IF($IW478&gt;=28,INDEX($GL:$GL,$IV478+28),"")</f>
      </c>
      <c r="HP478">
        <f>IF($IW478&gt;=29,INDEX($GL:$GL,$IV478+29),"")</f>
      </c>
      <c r="HQ478">
        <f>IF($IW478&gt;=30,INDEX($GL:$GL,$IV478+30),"")</f>
      </c>
      <c r="HR478">
        <f>IF($IW478&gt;=31,INDEX($GL:$GL,$IV478+31),"")</f>
      </c>
      <c r="HS478">
        <f>IF($IW478&gt;=32,INDEX($GL:$GL,$IV478+32),"")</f>
      </c>
      <c r="HT478">
        <f>IF($IW478&gt;=33,INDEX($GL:$GL,$IV478+33),"")</f>
      </c>
      <c r="HU478">
        <f>IF($IW478&gt;=34,INDEX($GL:$GL,$IV478+34),"")</f>
      </c>
      <c r="HV478">
        <f>IF($IW478&gt;=35,INDEX($GL:$GL,$IV478+35),"")</f>
      </c>
      <c r="HW478">
        <f>IF($IW478&gt;=36,INDEX($GL:$GL,$IV478+36),"")</f>
      </c>
      <c r="HX478">
        <f>IF($IW478&gt;=37,INDEX($GL:$GL,$IV478+37),"")</f>
      </c>
      <c r="HY478">
        <f>IF($IW478&gt;=38,INDEX($GL:$GL,$IV478+38),"")</f>
      </c>
      <c r="HZ478">
        <f>IF($IW478&gt;=39,INDEX($GL:$GL,$IV478+39),"")</f>
      </c>
      <c r="IA478">
        <f>IF($IW478&gt;=40,INDEX($GL:$GL,$IV478+40),"")</f>
      </c>
      <c r="IB478">
        <f>IF($IW478&gt;=41,INDEX($GL:$GL,$IV478+41),"")</f>
      </c>
      <c r="IC478">
        <f>IF($IW478&gt;=42,INDEX($GL:$GL,$IV478+42),"")</f>
      </c>
      <c r="ID478">
        <f>IF($IW478&gt;=43,INDEX($GL:$GL,$IV478+43),"")</f>
      </c>
      <c r="IE478">
        <f>IF($IW478&gt;=44,INDEX($GL:$GL,$IV478+44),"")</f>
      </c>
      <c r="IF478">
        <f>IF($IW478&gt;=45,INDEX($GL:$GL,$IV478+45),"")</f>
      </c>
      <c r="IG478">
        <f>IF($IW478&gt;=46,INDEX($GL:$GL,$IV478+46),"")</f>
      </c>
      <c r="IH478">
        <f>IF($IW478&gt;=47,INDEX($GL:$GL,$IV478+47),"")</f>
      </c>
      <c r="II478">
        <f>IF($IW478&gt;=48,INDEX($GL:$GL,$IV478+48),"")</f>
      </c>
      <c r="IJ478">
        <f>IF($IW478&gt;=49,INDEX($GL:$GL,$IV478+49),"")</f>
      </c>
      <c r="IK478">
        <f>IF($IW478&gt;=50,INDEX($GL:$GL,$IV478+50),"")</f>
      </c>
      <c r="IL478">
        <f>IF($IW478&gt;=51,INDEX($GL:$GL,$IV478+51),"")</f>
      </c>
      <c r="IM478">
        <f>IF($IW478&gt;=52,INDEX($GL:$GL,$IV478+52),"")</f>
      </c>
      <c r="IN478">
        <f>IF($IW478&gt;=53,INDEX($GL:$GL,$IV478+53),"")</f>
      </c>
      <c r="IO478">
        <f>IF($IW478&gt;=54,INDEX($GL:$GL,$IV478+54),"")</f>
      </c>
      <c r="IP478">
        <f>IF($IW478&gt;=55,INDEX($GL:$GL,$IV478+55),"")</f>
      </c>
      <c r="IQ478">
        <f>IF($IW478&gt;=56,INDEX($GL:$GL,$IV478+56),"")</f>
      </c>
      <c r="IR478">
        <f>IF($IW478&gt;=57,INDEX($GL:$GL,$IV478+57),"")</f>
      </c>
      <c r="IS478">
        <f>IF($IW478&gt;=58,INDEX($GL:$GL,$IV478+58),"")</f>
      </c>
      <c r="IT478">
        <f>IF($IW478&gt;=59,INDEX($GL:$GL,$IV478+59),"")</f>
      </c>
      <c r="IU478">
        <f>IF($IW478&gt;=60,INDEX($GL:$GL,$IV478+60),"")</f>
      </c>
      <c r="IV478">
        <f>IFERROR(MATCH($GK478,$GL$2:$GL$324,0)+1,0)</f>
      </c>
      <c r="IW478">
        <f>IFERROR(INDEX($GM$2:$GM$324,MATCH($GK478,$GL$2:$GL$324,0)),0)</f>
      </c>
      <c r="IX478" t="s">
        <v>34</v>
      </c>
      <c r="IY478" t="s">
        <v>34</v>
      </c>
    </row>
    <row r="479" spans="1:259" x14ac:dyDescent="0.25">
      <c r="K479">
        <f>IF(OR($N479="",$J479=""),"",IFERROR($N479/$J479,0))</f>
      </c>
      <c r="L479">
        <f>IF($N479="","",
SUM($M479,$O479,$T479,$P479,$R479)*
(1-IF($U479="",0,VALUE($U479)/100)))</f>
      </c>
      <c r="M479">
        <f>IF($N479="","",$N479)</f>
      </c>
      <c r="O479">
        <f>IF($N479="","",
IF($H479="","",
IF(ISNUMBER(SEARCH("exempt",LOWER($H479))),0,
$N479*(VALUE(SUBSTITUTE($H479,"%",""))/100))))</f>
      </c>
      <c r="V479">
        <f>IFERROR(IF(FIND(" - ",$E479)&gt;0,MID($E479,FIND(" - ",$E479)+3,LEN($E479)),""),"")</f>
      </c>
      <c r="AE479" t="s">
        <v>1060</v>
      </c>
      <c r="AJ479">
        <f>IFERROR(LEFT($E479,FIND(" - ",$E479)-1),$E479)</f>
      </c>
      <c r="AM479">
        <f>IF($CB479&gt;=1,INDEX($AK:$AK,$CA479+1),"")</f>
      </c>
      <c r="AN479">
        <f>IF($CB479&gt;=2,INDEX($AK:$AK,$CA479+2),"")</f>
      </c>
      <c r="AO479">
        <f>IF($CB479&gt;=3,INDEX($AK:$AK,$CA479+3),"")</f>
      </c>
      <c r="AP479">
        <f>IF($CB479&gt;=4,INDEX($AK:$AK,$CA479+4),"")</f>
      </c>
      <c r="AQ479">
        <f>IF($CB479&gt;=5,INDEX($AK:$AK,$CA479+5),"")</f>
      </c>
      <c r="AR479">
        <f>IF($CB479&gt;=6,INDEX($AK:$AK,$CA479+6),"")</f>
      </c>
      <c r="AS479">
        <f>IF($CB479&gt;=7,INDEX($AK:$AK,$CA479+7),"")</f>
      </c>
      <c r="AT479">
        <f>IF($CB479&gt;=8,INDEX($AK:$AK,$CA479+8),"")</f>
      </c>
      <c r="AU479">
        <f>IF($CB479&gt;=9,INDEX($AK:$AK,$CA479+9),"")</f>
      </c>
      <c r="AV479">
        <f>IF($CB479&gt;=10,INDEX($AK:$AK,$CA479+10),"")</f>
      </c>
      <c r="AW479">
        <f>IF($CB479&gt;=11,INDEX($AK:$AK,$CA479+11),"")</f>
      </c>
      <c r="AX479">
        <f>IF($CB479&gt;=12,INDEX($AK:$AK,$CA479+12),"")</f>
      </c>
      <c r="AY479">
        <f>IF($CB479&gt;=13,INDEX($AK:$AK,$CA479+13),"")</f>
      </c>
      <c r="AZ479">
        <f>IF($CB479&gt;=14,INDEX($AK:$AK,$CA479+14),"")</f>
      </c>
      <c r="BA479">
        <f>IF($CB479&gt;=15,INDEX($AK:$AK,$CA479+15),"")</f>
      </c>
      <c r="BB479">
        <f>IF($CB479&gt;=16,INDEX($AK:$AK,$CA479+16),"")</f>
      </c>
      <c r="BC479">
        <f>IF($CB479&gt;=17,INDEX($AK:$AK,$CA479+17),"")</f>
      </c>
      <c r="BD479">
        <f>IF($CB479&gt;=18,INDEX($AK:$AK,$CA479+18),"")</f>
      </c>
      <c r="BE479">
        <f>IF($CB479&gt;=19,INDEX($AK:$AK,$CA479+19),"")</f>
      </c>
      <c r="BF479">
        <f>IF($CB479&gt;=20,INDEX($AK:$AK,$CA479+20),"")</f>
      </c>
      <c r="BG479">
        <f>IF($CB479&gt;=21,INDEX($AK:$AK,$CA479+21),"")</f>
      </c>
      <c r="BH479">
        <f>IF($CB479&gt;=22,INDEX($AK:$AK,$CA479+22),"")</f>
      </c>
      <c r="BI479">
        <f>IF($CB479&gt;=23,INDEX($AK:$AK,$CA479+23),"")</f>
      </c>
      <c r="BJ479">
        <f>IF($CB479&gt;=24,INDEX($AK:$AK,$CA479+24),"")</f>
      </c>
      <c r="BK479">
        <f>IF($CB479&gt;=25,INDEX($AK:$AK,$CA479+25),"")</f>
      </c>
      <c r="BL479">
        <f>IF($CB479&gt;=26,INDEX($AK:$AK,$CA479+26),"")</f>
      </c>
      <c r="BM479">
        <f>IF($CB479&gt;=27,INDEX($AK:$AK,$CA479+27),"")</f>
      </c>
      <c r="BN479">
        <f>IF($CB479&gt;=28,INDEX($AK:$AK,$CA479+28),"")</f>
      </c>
      <c r="BO479">
        <f>IF($CB479&gt;=29,INDEX($AK:$AK,$CA479+29),"")</f>
      </c>
      <c r="BP479">
        <f>IF($CB479&gt;=30,INDEX($AK:$AK,$CA479+30),"")</f>
      </c>
      <c r="BQ479">
        <f>IF($CB479&gt;=31,INDEX($AK:$AK,$CA479+31),"")</f>
      </c>
      <c r="BR479">
        <f>IF($CB479&gt;=32,INDEX($AK:$AK,$CA479+32),"")</f>
      </c>
      <c r="BS479">
        <f>IF($CB479&gt;=33,INDEX($AK:$AK,$CA479+33),"")</f>
      </c>
      <c r="BT479">
        <f>IF($CB479&gt;=34,INDEX($AK:$AK,$CA479+34),"")</f>
      </c>
      <c r="BU479">
        <f>IF($CB479&gt;=35,INDEX($AK:$AK,$CA479+35),"")</f>
      </c>
      <c r="BV479">
        <f>IF($CB479&gt;=36,INDEX($AK:$AK,$CA479+36),"")</f>
      </c>
      <c r="BW479">
        <f>IF($CB479&gt;=37,INDEX($AK:$AK,$CA479+37),"")</f>
      </c>
      <c r="BX479">
        <f>IF($CB479&gt;=38,INDEX($AK:$AK,$CA479+38),"")</f>
      </c>
      <c r="BY479">
        <f>IF($CB479&gt;=39,INDEX($AK:$AK,$CA479+39),"")</f>
      </c>
      <c r="BZ479">
        <f>IF($CB479&gt;=40,INDEX($AK:$AK,$CA479+40),"")</f>
      </c>
      <c r="CA479">
        <f>IFERROR(MATCH($AJ479,$AK$2:$AK$134,0)+1,0)</f>
      </c>
      <c r="CB479">
        <f>IFERROR(INDEX($AL$2:$AL$134,MATCH($AJ479,$AK$2:$AK$134,0)),0)</f>
      </c>
      <c r="CC479">
        <f>IFERROR(LEFT($F479,FIND(" - ",$F479)-1),$F479)</f>
      </c>
      <c r="CF479">
        <f>IF($DA479&gt;=1,INDEX($CD:$CD,$CZ479+1),"")</f>
      </c>
      <c r="CG479">
        <f>IF($DA479&gt;=2,INDEX($CD:$CD,$CZ479+2),"")</f>
      </c>
      <c r="CH479">
        <f>IF($DA479&gt;=3,INDEX($CD:$CD,$CZ479+3),"")</f>
      </c>
      <c r="CI479">
        <f>IF($DA479&gt;=4,INDEX($CD:$CD,$CZ479+4),"")</f>
      </c>
      <c r="CJ479">
        <f>IF($DA479&gt;=5,INDEX($CD:$CD,$CZ479+5),"")</f>
      </c>
      <c r="CK479">
        <f>IF($DA479&gt;=6,INDEX($CD:$CD,$CZ479+6),"")</f>
      </c>
      <c r="CL479">
        <f>IF($DA479&gt;=7,INDEX($CD:$CD,$CZ479+7),"")</f>
      </c>
      <c r="CM479">
        <f>IF($DA479&gt;=8,INDEX($CD:$CD,$CZ479+8),"")</f>
      </c>
      <c r="CN479">
        <f>IF($DA479&gt;=9,INDEX($CD:$CD,$CZ479+9),"")</f>
      </c>
      <c r="CO479">
        <f>IF($DA479&gt;=10,INDEX($CD:$CD,$CZ479+10),"")</f>
      </c>
      <c r="CP479">
        <f>IF($DA479&gt;=11,INDEX($CD:$CD,$CZ479+11),"")</f>
      </c>
      <c r="CQ479">
        <f>IF($DA479&gt;=12,INDEX($CD:$CD,$CZ479+12),"")</f>
      </c>
      <c r="CR479">
        <f>IF($DA479&gt;=13,INDEX($CD:$CD,$CZ479+13),"")</f>
      </c>
      <c r="CS479">
        <f>IF($DA479&gt;=14,INDEX($CD:$CD,$CZ479+14),"")</f>
      </c>
      <c r="CT479">
        <f>IF($DA479&gt;=15,INDEX($CD:$CD,$CZ479+15),"")</f>
      </c>
      <c r="CU479">
        <f>IF($DA479&gt;=16,INDEX($CD:$CD,$CZ479+16),"")</f>
      </c>
      <c r="CV479">
        <f>IF($DA479&gt;=17,INDEX($CD:$CD,$CZ479+17),"")</f>
      </c>
      <c r="CW479">
        <f>IF($DA479&gt;=18,INDEX($CD:$CD,$CZ479+18),"")</f>
      </c>
      <c r="CX479">
        <f>IF($DA479&gt;=19,INDEX($CD:$CD,$CZ479+19),"")</f>
      </c>
      <c r="CY479">
        <f>IF($DA479&gt;=20,INDEX($CD:$CD,$CZ479+20),"")</f>
      </c>
      <c r="CZ479">
        <f>IFERROR(MATCH($CC479,$CD$2:$CD$263,0)+1,0)</f>
      </c>
      <c r="DA479">
        <f>IFERROR(INDEX($CE$2:$CE$263,MATCH($CC479,$CD$2:$CD$263,0)),0)</f>
      </c>
      <c r="DB479">
        <f>IFERROR(INDEX($AI:$AI,MATCH($H479,$AH:$AH,0))&amp;"","")</f>
      </c>
      <c r="DF479">
        <f>IF($GI479&gt;=1,INDEX($DC:$DC,$GH479+1),"")</f>
      </c>
      <c r="DG479">
        <f>IF($GI479&gt;=2,INDEX($DC:$DC,$GH479+2),"")</f>
      </c>
      <c r="DH479">
        <f>IF($GI479&gt;=3,INDEX($DC:$DC,$GH479+3),"")</f>
      </c>
      <c r="DI479">
        <f>IF($GI479&gt;=4,INDEX($DC:$DC,$GH479+4),"")</f>
      </c>
      <c r="DJ479">
        <f>IF($GI479&gt;=5,INDEX($DC:$DC,$GH479+5),"")</f>
      </c>
      <c r="DK479">
        <f>IF($GI479&gt;=6,INDEX($DC:$DC,$GH479+6),"")</f>
      </c>
      <c r="DL479">
        <f>IF($GI479&gt;=7,INDEX($DC:$DC,$GH479+7),"")</f>
      </c>
      <c r="DM479">
        <f>IF($GI479&gt;=8,INDEX($DC:$DC,$GH479+8),"")</f>
      </c>
      <c r="DN479">
        <f>IF($GI479&gt;=9,INDEX($DC:$DC,$GH479+9),"")</f>
      </c>
      <c r="DO479">
        <f>IF($GI479&gt;=10,INDEX($DC:$DC,$GH479+10),"")</f>
      </c>
      <c r="DP479">
        <f>IF($GI479&gt;=11,INDEX($DC:$DC,$GH479+11),"")</f>
      </c>
      <c r="DQ479">
        <f>IF($GI479&gt;=12,INDEX($DC:$DC,$GH479+12),"")</f>
      </c>
      <c r="DR479">
        <f>IF($GI479&gt;=13,INDEX($DC:$DC,$GH479+13),"")</f>
      </c>
      <c r="DS479">
        <f>IF($GI479&gt;=14,INDEX($DC:$DC,$GH479+14),"")</f>
      </c>
      <c r="DT479">
        <f>IF($GI479&gt;=15,INDEX($DC:$DC,$GH479+15),"")</f>
      </c>
      <c r="DU479">
        <f>IF($GI479&gt;=16,INDEX($DC:$DC,$GH479+16),"")</f>
      </c>
      <c r="DV479">
        <f>IF($GI479&gt;=17,INDEX($DC:$DC,$GH479+17),"")</f>
      </c>
      <c r="DW479">
        <f>IF($GI479&gt;=18,INDEX($DC:$DC,$GH479+18),"")</f>
      </c>
      <c r="DX479">
        <f>IF($GI479&gt;=19,INDEX($DC:$DC,$GH479+19),"")</f>
      </c>
      <c r="DY479">
        <f>IF($GI479&gt;=20,INDEX($DC:$DC,$GH479+20),"")</f>
      </c>
      <c r="DZ479">
        <f>IF($GI479&gt;=21,INDEX($DC:$DC,$GH479+21),"")</f>
      </c>
      <c r="EA479">
        <f>IF($GI479&gt;=22,INDEX($DC:$DC,$GH479+22),"")</f>
      </c>
      <c r="EB479">
        <f>IF($GI479&gt;=23,INDEX($DC:$DC,$GH479+23),"")</f>
      </c>
      <c r="EC479">
        <f>IF($GI479&gt;=24,INDEX($DC:$DC,$GH479+24),"")</f>
      </c>
      <c r="ED479">
        <f>IF($GI479&gt;=25,INDEX($DC:$DC,$GH479+25),"")</f>
      </c>
      <c r="EE479">
        <f>IF($GI479&gt;=26,INDEX($DC:$DC,$GH479+26),"")</f>
      </c>
      <c r="EF479">
        <f>IF($GI479&gt;=27,INDEX($DC:$DC,$GH479+27),"")</f>
      </c>
      <c r="EG479">
        <f>IF($GI479&gt;=28,INDEX($DC:$DC,$GH479+28),"")</f>
      </c>
      <c r="EH479">
        <f>IF($GI479&gt;=29,INDEX($DC:$DC,$GH479+29),"")</f>
      </c>
      <c r="EI479">
        <f>IF($GI479&gt;=30,INDEX($DC:$DC,$GH479+30),"")</f>
      </c>
      <c r="EJ479">
        <f>IF($GI479&gt;=31,INDEX($DC:$DC,$GH479+31),"")</f>
      </c>
      <c r="EK479">
        <f>IF($GI479&gt;=32,INDEX($DC:$DC,$GH479+32),"")</f>
      </c>
      <c r="EL479">
        <f>IF($GI479&gt;=33,INDEX($DC:$DC,$GH479+33),"")</f>
      </c>
      <c r="EM479">
        <f>IF($GI479&gt;=34,INDEX($DC:$DC,$GH479+34),"")</f>
      </c>
      <c r="EN479">
        <f>IF($GI479&gt;=35,INDEX($DC:$DC,$GH479+35),"")</f>
      </c>
      <c r="EO479">
        <f>IF($GI479&gt;=36,INDEX($DC:$DC,$GH479+36),"")</f>
      </c>
      <c r="EP479">
        <f>IF($GI479&gt;=37,INDEX($DC:$DC,$GH479+37),"")</f>
      </c>
      <c r="EQ479">
        <f>IF($GI479&gt;=38,INDEX($DC:$DC,$GH479+38),"")</f>
      </c>
      <c r="ER479">
        <f>IF($GI479&gt;=39,INDEX($DC:$DC,$GH479+39),"")</f>
      </c>
      <c r="ES479">
        <f>IF($GI479&gt;=40,INDEX($DC:$DC,$GH479+40),"")</f>
      </c>
      <c r="ET479">
        <f>IF($GI479&gt;=1,INDEX($DD:$DD,$GH479+1),"")</f>
      </c>
      <c r="EU479">
        <f>IF($GI479&gt;=2,INDEX($DD:$DD,$GH479+2),"")</f>
      </c>
      <c r="EV479">
        <f>IF($GI479&gt;=3,INDEX($DD:$DD,$GH479+3),"")</f>
      </c>
      <c r="EW479">
        <f>IF($GI479&gt;=4,INDEX($DD:$DD,$GH479+4),"")</f>
      </c>
      <c r="EX479">
        <f>IF($GI479&gt;=5,INDEX($DD:$DD,$GH479+5),"")</f>
      </c>
      <c r="EY479">
        <f>IF($GI479&gt;=6,INDEX($DD:$DD,$GH479+6),"")</f>
      </c>
      <c r="EZ479">
        <f>IF($GI479&gt;=7,INDEX($DD:$DD,$GH479+7),"")</f>
      </c>
      <c r="FA479">
        <f>IF($GI479&gt;=8,INDEX($DD:$DD,$GH479+8),"")</f>
      </c>
      <c r="FB479">
        <f>IF($GI479&gt;=9,INDEX($DD:$DD,$GH479+9),"")</f>
      </c>
      <c r="FC479">
        <f>IF($GI479&gt;=10,INDEX($DD:$DD,$GH479+10),"")</f>
      </c>
      <c r="FD479">
        <f>IF($GI479&gt;=11,INDEX($DD:$DD,$GH479+11),"")</f>
      </c>
      <c r="FE479">
        <f>IF($GI479&gt;=12,INDEX($DD:$DD,$GH479+12),"")</f>
      </c>
      <c r="FF479">
        <f>IF($GI479&gt;=13,INDEX($DD:$DD,$GH479+13),"")</f>
      </c>
      <c r="FG479">
        <f>IF($GI479&gt;=14,INDEX($DD:$DD,$GH479+14),"")</f>
      </c>
      <c r="FH479">
        <f>IF($GI479&gt;=15,INDEX($DD:$DD,$GH479+15),"")</f>
      </c>
      <c r="FI479">
        <f>IF($GI479&gt;=16,INDEX($DD:$DD,$GH479+16),"")</f>
      </c>
      <c r="FJ479">
        <f>IF($GI479&gt;=17,INDEX($DD:$DD,$GH479+17),"")</f>
      </c>
      <c r="FK479">
        <f>IF($GI479&gt;=18,INDEX($DD:$DD,$GH479+18),"")</f>
      </c>
      <c r="FL479">
        <f>IF($GI479&gt;=19,INDEX($DD:$DD,$GH479+19),"")</f>
      </c>
      <c r="FM479">
        <f>IF($GI479&gt;=20,INDEX($DD:$DD,$GH479+20),"")</f>
      </c>
      <c r="FN479">
        <f>IF($GI479&gt;=21,INDEX($DD:$DD,$GH479+21),"")</f>
      </c>
      <c r="FO479">
        <f>IF($GI479&gt;=22,INDEX($DD:$DD,$GH479+22),"")</f>
      </c>
      <c r="FP479">
        <f>IF($GI479&gt;=23,INDEX($DD:$DD,$GH479+23),"")</f>
      </c>
      <c r="FQ479">
        <f>IF($GI479&gt;=24,INDEX($DD:$DD,$GH479+24),"")</f>
      </c>
      <c r="FR479">
        <f>IF($GI479&gt;=25,INDEX($DD:$DD,$GH479+25),"")</f>
      </c>
      <c r="FS479">
        <f>IF($GI479&gt;=26,INDEX($DD:$DD,$GH479+26),"")</f>
      </c>
      <c r="FT479">
        <f>IF($GI479&gt;=27,INDEX($DD:$DD,$GH479+27),"")</f>
      </c>
      <c r="FU479">
        <f>IF($GI479&gt;=28,INDEX($DD:$DD,$GH479+28),"")</f>
      </c>
      <c r="FV479">
        <f>IF($GI479&gt;=29,INDEX($DD:$DD,$GH479+29),"")</f>
      </c>
      <c r="FW479">
        <f>IF($GI479&gt;=30,INDEX($DD:$DD,$GH479+30),"")</f>
      </c>
      <c r="FX479">
        <f>IF($GI479&gt;=31,INDEX($DD:$DD,$GH479+31),"")</f>
      </c>
      <c r="FY479">
        <f>IF($GI479&gt;=32,INDEX($DD:$DD,$GH479+32),"")</f>
      </c>
      <c r="FZ479">
        <f>IF($GI479&gt;=33,INDEX($DD:$DD,$GH479+33),"")</f>
      </c>
      <c r="GA479">
        <f>IF($GI479&gt;=34,INDEX($DD:$DD,$GH479+34),"")</f>
      </c>
      <c r="GB479">
        <f>IF($GI479&gt;=35,INDEX($DD:$DD,$GH479+35),"")</f>
      </c>
      <c r="GC479">
        <f>IF($GI479&gt;=36,INDEX($DD:$DD,$GH479+36),"")</f>
      </c>
      <c r="GD479">
        <f>IF($GI479&gt;=37,INDEX($DD:$DD,$GH479+37),"")</f>
      </c>
      <c r="GE479">
        <f>IF($GI479&gt;=38,INDEX($DD:$DD,$GH479+38),"")</f>
      </c>
      <c r="GF479">
        <f>IF($GI479&gt;=39,INDEX($DD:$DD,$GH479+39),"")</f>
      </c>
      <c r="GG479">
        <f>IF($GI479&gt;=40,INDEX($DD:$DD,$GH479+40),"")</f>
      </c>
      <c r="GH479">
        <f>IFERROR(MATCH($DB479,$DC$2:$DC$148,0)+1,0)</f>
      </c>
      <c r="GI479">
        <f>IFERROR(INDEX($DE$2:$DE$148,MATCH($DB479,$DC$2:$DC$148,0)),0)</f>
      </c>
      <c r="GJ479">
        <f>IFERROR(MATCH($S479,$DF$479:$ES$479,0),0)</f>
      </c>
      <c r="GK479">
        <f>IF($GJ479&gt;0,INDEX($ET$479:$GG$479,$GJ479),"")</f>
      </c>
      <c r="GN479">
        <f>IF($IW479&gt;=1,INDEX($GL:$GL,$IV479+1),"")</f>
      </c>
      <c r="GO479">
        <f>IF($IW479&gt;=2,INDEX($GL:$GL,$IV479+2),"")</f>
      </c>
      <c r="GP479">
        <f>IF($IW479&gt;=3,INDEX($GL:$GL,$IV479+3),"")</f>
      </c>
      <c r="GQ479">
        <f>IF($IW479&gt;=4,INDEX($GL:$GL,$IV479+4),"")</f>
      </c>
      <c r="GR479">
        <f>IF($IW479&gt;=5,INDEX($GL:$GL,$IV479+5),"")</f>
      </c>
      <c r="GS479">
        <f>IF($IW479&gt;=6,INDEX($GL:$GL,$IV479+6),"")</f>
      </c>
      <c r="GT479">
        <f>IF($IW479&gt;=7,INDEX($GL:$GL,$IV479+7),"")</f>
      </c>
      <c r="GU479">
        <f>IF($IW479&gt;=8,INDEX($GL:$GL,$IV479+8),"")</f>
      </c>
      <c r="GV479">
        <f>IF($IW479&gt;=9,INDEX($GL:$GL,$IV479+9),"")</f>
      </c>
      <c r="GW479">
        <f>IF($IW479&gt;=10,INDEX($GL:$GL,$IV479+10),"")</f>
      </c>
      <c r="GX479">
        <f>IF($IW479&gt;=11,INDEX($GL:$GL,$IV479+11),"")</f>
      </c>
      <c r="GY479">
        <f>IF($IW479&gt;=12,INDEX($GL:$GL,$IV479+12),"")</f>
      </c>
      <c r="GZ479">
        <f>IF($IW479&gt;=13,INDEX($GL:$GL,$IV479+13),"")</f>
      </c>
      <c r="HA479">
        <f>IF($IW479&gt;=14,INDEX($GL:$GL,$IV479+14),"")</f>
      </c>
      <c r="HB479">
        <f>IF($IW479&gt;=15,INDEX($GL:$GL,$IV479+15),"")</f>
      </c>
      <c r="HC479">
        <f>IF($IW479&gt;=16,INDEX($GL:$GL,$IV479+16),"")</f>
      </c>
      <c r="HD479">
        <f>IF($IW479&gt;=17,INDEX($GL:$GL,$IV479+17),"")</f>
      </c>
      <c r="HE479">
        <f>IF($IW479&gt;=18,INDEX($GL:$GL,$IV479+18),"")</f>
      </c>
      <c r="HF479">
        <f>IF($IW479&gt;=19,INDEX($GL:$GL,$IV479+19),"")</f>
      </c>
      <c r="HG479">
        <f>IF($IW479&gt;=20,INDEX($GL:$GL,$IV479+20),"")</f>
      </c>
      <c r="HH479">
        <f>IF($IW479&gt;=21,INDEX($GL:$GL,$IV479+21),"")</f>
      </c>
      <c r="HI479">
        <f>IF($IW479&gt;=22,INDEX($GL:$GL,$IV479+22),"")</f>
      </c>
      <c r="HJ479">
        <f>IF($IW479&gt;=23,INDEX($GL:$GL,$IV479+23),"")</f>
      </c>
      <c r="HK479">
        <f>IF($IW479&gt;=24,INDEX($GL:$GL,$IV479+24),"")</f>
      </c>
      <c r="HL479">
        <f>IF($IW479&gt;=25,INDEX($GL:$GL,$IV479+25),"")</f>
      </c>
      <c r="HM479">
        <f>IF($IW479&gt;=26,INDEX($GL:$GL,$IV479+26),"")</f>
      </c>
      <c r="HN479">
        <f>IF($IW479&gt;=27,INDEX($GL:$GL,$IV479+27),"")</f>
      </c>
      <c r="HO479">
        <f>IF($IW479&gt;=28,INDEX($GL:$GL,$IV479+28),"")</f>
      </c>
      <c r="HP479">
        <f>IF($IW479&gt;=29,INDEX($GL:$GL,$IV479+29),"")</f>
      </c>
      <c r="HQ479">
        <f>IF($IW479&gt;=30,INDEX($GL:$GL,$IV479+30),"")</f>
      </c>
      <c r="HR479">
        <f>IF($IW479&gt;=31,INDEX($GL:$GL,$IV479+31),"")</f>
      </c>
      <c r="HS479">
        <f>IF($IW479&gt;=32,INDEX($GL:$GL,$IV479+32),"")</f>
      </c>
      <c r="HT479">
        <f>IF($IW479&gt;=33,INDEX($GL:$GL,$IV479+33),"")</f>
      </c>
      <c r="HU479">
        <f>IF($IW479&gt;=34,INDEX($GL:$GL,$IV479+34),"")</f>
      </c>
      <c r="HV479">
        <f>IF($IW479&gt;=35,INDEX($GL:$GL,$IV479+35),"")</f>
      </c>
      <c r="HW479">
        <f>IF($IW479&gt;=36,INDEX($GL:$GL,$IV479+36),"")</f>
      </c>
      <c r="HX479">
        <f>IF($IW479&gt;=37,INDEX($GL:$GL,$IV479+37),"")</f>
      </c>
      <c r="HY479">
        <f>IF($IW479&gt;=38,INDEX($GL:$GL,$IV479+38),"")</f>
      </c>
      <c r="HZ479">
        <f>IF($IW479&gt;=39,INDEX($GL:$GL,$IV479+39),"")</f>
      </c>
      <c r="IA479">
        <f>IF($IW479&gt;=40,INDEX($GL:$GL,$IV479+40),"")</f>
      </c>
      <c r="IB479">
        <f>IF($IW479&gt;=41,INDEX($GL:$GL,$IV479+41),"")</f>
      </c>
      <c r="IC479">
        <f>IF($IW479&gt;=42,INDEX($GL:$GL,$IV479+42),"")</f>
      </c>
      <c r="ID479">
        <f>IF($IW479&gt;=43,INDEX($GL:$GL,$IV479+43),"")</f>
      </c>
      <c r="IE479">
        <f>IF($IW479&gt;=44,INDEX($GL:$GL,$IV479+44),"")</f>
      </c>
      <c r="IF479">
        <f>IF($IW479&gt;=45,INDEX($GL:$GL,$IV479+45),"")</f>
      </c>
      <c r="IG479">
        <f>IF($IW479&gt;=46,INDEX($GL:$GL,$IV479+46),"")</f>
      </c>
      <c r="IH479">
        <f>IF($IW479&gt;=47,INDEX($GL:$GL,$IV479+47),"")</f>
      </c>
      <c r="II479">
        <f>IF($IW479&gt;=48,INDEX($GL:$GL,$IV479+48),"")</f>
      </c>
      <c r="IJ479">
        <f>IF($IW479&gt;=49,INDEX($GL:$GL,$IV479+49),"")</f>
      </c>
      <c r="IK479">
        <f>IF($IW479&gt;=50,INDEX($GL:$GL,$IV479+50),"")</f>
      </c>
      <c r="IL479">
        <f>IF($IW479&gt;=51,INDEX($GL:$GL,$IV479+51),"")</f>
      </c>
      <c r="IM479">
        <f>IF($IW479&gt;=52,INDEX($GL:$GL,$IV479+52),"")</f>
      </c>
      <c r="IN479">
        <f>IF($IW479&gt;=53,INDEX($GL:$GL,$IV479+53),"")</f>
      </c>
      <c r="IO479">
        <f>IF($IW479&gt;=54,INDEX($GL:$GL,$IV479+54),"")</f>
      </c>
      <c r="IP479">
        <f>IF($IW479&gt;=55,INDEX($GL:$GL,$IV479+55),"")</f>
      </c>
      <c r="IQ479">
        <f>IF($IW479&gt;=56,INDEX($GL:$GL,$IV479+56),"")</f>
      </c>
      <c r="IR479">
        <f>IF($IW479&gt;=57,INDEX($GL:$GL,$IV479+57),"")</f>
      </c>
      <c r="IS479">
        <f>IF($IW479&gt;=58,INDEX($GL:$GL,$IV479+58),"")</f>
      </c>
      <c r="IT479">
        <f>IF($IW479&gt;=59,INDEX($GL:$GL,$IV479+59),"")</f>
      </c>
      <c r="IU479">
        <f>IF($IW479&gt;=60,INDEX($GL:$GL,$IV479+60),"")</f>
      </c>
      <c r="IV479">
        <f>IFERROR(MATCH($GK479,$GL$2:$GL$324,0)+1,0)</f>
      </c>
      <c r="IW479">
        <f>IFERROR(INDEX($GM$2:$GM$324,MATCH($GK479,$GL$2:$GL$324,0)),0)</f>
      </c>
      <c r="IX479" t="s">
        <v>34</v>
      </c>
      <c r="IY479" t="s">
        <v>34</v>
      </c>
    </row>
    <row r="480" spans="1:259" x14ac:dyDescent="0.25">
      <c r="K480">
        <f>IF(OR($N480="",$J480=""),"",IFERROR($N480/$J480,0))</f>
      </c>
      <c r="L480">
        <f>IF($N480="","",
SUM($M480,$O480,$T480,$P480,$R480)*
(1-IF($U480="",0,VALUE($U480)/100)))</f>
      </c>
      <c r="M480">
        <f>IF($N480="","",$N480)</f>
      </c>
      <c r="O480">
        <f>IF($N480="","",
IF($H480="","",
IF(ISNUMBER(SEARCH("exempt",LOWER($H480))),0,
$N480*(VALUE(SUBSTITUTE($H480,"%",""))/100))))</f>
      </c>
      <c r="V480">
        <f>IFERROR(IF(FIND(" - ",$E480)&gt;0,MID($E480,FIND(" - ",$E480)+3,LEN($E480)),""),"")</f>
      </c>
      <c r="AE480" t="s">
        <v>1061</v>
      </c>
      <c r="AJ480">
        <f>IFERROR(LEFT($E480,FIND(" - ",$E480)-1),$E480)</f>
      </c>
      <c r="AM480">
        <f>IF($CB480&gt;=1,INDEX($AK:$AK,$CA480+1),"")</f>
      </c>
      <c r="AN480">
        <f>IF($CB480&gt;=2,INDEX($AK:$AK,$CA480+2),"")</f>
      </c>
      <c r="AO480">
        <f>IF($CB480&gt;=3,INDEX($AK:$AK,$CA480+3),"")</f>
      </c>
      <c r="AP480">
        <f>IF($CB480&gt;=4,INDEX($AK:$AK,$CA480+4),"")</f>
      </c>
      <c r="AQ480">
        <f>IF($CB480&gt;=5,INDEX($AK:$AK,$CA480+5),"")</f>
      </c>
      <c r="AR480">
        <f>IF($CB480&gt;=6,INDEX($AK:$AK,$CA480+6),"")</f>
      </c>
      <c r="AS480">
        <f>IF($CB480&gt;=7,INDEX($AK:$AK,$CA480+7),"")</f>
      </c>
      <c r="AT480">
        <f>IF($CB480&gt;=8,INDEX($AK:$AK,$CA480+8),"")</f>
      </c>
      <c r="AU480">
        <f>IF($CB480&gt;=9,INDEX($AK:$AK,$CA480+9),"")</f>
      </c>
      <c r="AV480">
        <f>IF($CB480&gt;=10,INDEX($AK:$AK,$CA480+10),"")</f>
      </c>
      <c r="AW480">
        <f>IF($CB480&gt;=11,INDEX($AK:$AK,$CA480+11),"")</f>
      </c>
      <c r="AX480">
        <f>IF($CB480&gt;=12,INDEX($AK:$AK,$CA480+12),"")</f>
      </c>
      <c r="AY480">
        <f>IF($CB480&gt;=13,INDEX($AK:$AK,$CA480+13),"")</f>
      </c>
      <c r="AZ480">
        <f>IF($CB480&gt;=14,INDEX($AK:$AK,$CA480+14),"")</f>
      </c>
      <c r="BA480">
        <f>IF($CB480&gt;=15,INDEX($AK:$AK,$CA480+15),"")</f>
      </c>
      <c r="BB480">
        <f>IF($CB480&gt;=16,INDEX($AK:$AK,$CA480+16),"")</f>
      </c>
      <c r="BC480">
        <f>IF($CB480&gt;=17,INDEX($AK:$AK,$CA480+17),"")</f>
      </c>
      <c r="BD480">
        <f>IF($CB480&gt;=18,INDEX($AK:$AK,$CA480+18),"")</f>
      </c>
      <c r="BE480">
        <f>IF($CB480&gt;=19,INDEX($AK:$AK,$CA480+19),"")</f>
      </c>
      <c r="BF480">
        <f>IF($CB480&gt;=20,INDEX($AK:$AK,$CA480+20),"")</f>
      </c>
      <c r="BG480">
        <f>IF($CB480&gt;=21,INDEX($AK:$AK,$CA480+21),"")</f>
      </c>
      <c r="BH480">
        <f>IF($CB480&gt;=22,INDEX($AK:$AK,$CA480+22),"")</f>
      </c>
      <c r="BI480">
        <f>IF($CB480&gt;=23,INDEX($AK:$AK,$CA480+23),"")</f>
      </c>
      <c r="BJ480">
        <f>IF($CB480&gt;=24,INDEX($AK:$AK,$CA480+24),"")</f>
      </c>
      <c r="BK480">
        <f>IF($CB480&gt;=25,INDEX($AK:$AK,$CA480+25),"")</f>
      </c>
      <c r="BL480">
        <f>IF($CB480&gt;=26,INDEX($AK:$AK,$CA480+26),"")</f>
      </c>
      <c r="BM480">
        <f>IF($CB480&gt;=27,INDEX($AK:$AK,$CA480+27),"")</f>
      </c>
      <c r="BN480">
        <f>IF($CB480&gt;=28,INDEX($AK:$AK,$CA480+28),"")</f>
      </c>
      <c r="BO480">
        <f>IF($CB480&gt;=29,INDEX($AK:$AK,$CA480+29),"")</f>
      </c>
      <c r="BP480">
        <f>IF($CB480&gt;=30,INDEX($AK:$AK,$CA480+30),"")</f>
      </c>
      <c r="BQ480">
        <f>IF($CB480&gt;=31,INDEX($AK:$AK,$CA480+31),"")</f>
      </c>
      <c r="BR480">
        <f>IF($CB480&gt;=32,INDEX($AK:$AK,$CA480+32),"")</f>
      </c>
      <c r="BS480">
        <f>IF($CB480&gt;=33,INDEX($AK:$AK,$CA480+33),"")</f>
      </c>
      <c r="BT480">
        <f>IF($CB480&gt;=34,INDEX($AK:$AK,$CA480+34),"")</f>
      </c>
      <c r="BU480">
        <f>IF($CB480&gt;=35,INDEX($AK:$AK,$CA480+35),"")</f>
      </c>
      <c r="BV480">
        <f>IF($CB480&gt;=36,INDEX($AK:$AK,$CA480+36),"")</f>
      </c>
      <c r="BW480">
        <f>IF($CB480&gt;=37,INDEX($AK:$AK,$CA480+37),"")</f>
      </c>
      <c r="BX480">
        <f>IF($CB480&gt;=38,INDEX($AK:$AK,$CA480+38),"")</f>
      </c>
      <c r="BY480">
        <f>IF($CB480&gt;=39,INDEX($AK:$AK,$CA480+39),"")</f>
      </c>
      <c r="BZ480">
        <f>IF($CB480&gt;=40,INDEX($AK:$AK,$CA480+40),"")</f>
      </c>
      <c r="CA480">
        <f>IFERROR(MATCH($AJ480,$AK$2:$AK$134,0)+1,0)</f>
      </c>
      <c r="CB480">
        <f>IFERROR(INDEX($AL$2:$AL$134,MATCH($AJ480,$AK$2:$AK$134,0)),0)</f>
      </c>
      <c r="CC480">
        <f>IFERROR(LEFT($F480,FIND(" - ",$F480)-1),$F480)</f>
      </c>
      <c r="CF480">
        <f>IF($DA480&gt;=1,INDEX($CD:$CD,$CZ480+1),"")</f>
      </c>
      <c r="CG480">
        <f>IF($DA480&gt;=2,INDEX($CD:$CD,$CZ480+2),"")</f>
      </c>
      <c r="CH480">
        <f>IF($DA480&gt;=3,INDEX($CD:$CD,$CZ480+3),"")</f>
      </c>
      <c r="CI480">
        <f>IF($DA480&gt;=4,INDEX($CD:$CD,$CZ480+4),"")</f>
      </c>
      <c r="CJ480">
        <f>IF($DA480&gt;=5,INDEX($CD:$CD,$CZ480+5),"")</f>
      </c>
      <c r="CK480">
        <f>IF($DA480&gt;=6,INDEX($CD:$CD,$CZ480+6),"")</f>
      </c>
      <c r="CL480">
        <f>IF($DA480&gt;=7,INDEX($CD:$CD,$CZ480+7),"")</f>
      </c>
      <c r="CM480">
        <f>IF($DA480&gt;=8,INDEX($CD:$CD,$CZ480+8),"")</f>
      </c>
      <c r="CN480">
        <f>IF($DA480&gt;=9,INDEX($CD:$CD,$CZ480+9),"")</f>
      </c>
      <c r="CO480">
        <f>IF($DA480&gt;=10,INDEX($CD:$CD,$CZ480+10),"")</f>
      </c>
      <c r="CP480">
        <f>IF($DA480&gt;=11,INDEX($CD:$CD,$CZ480+11),"")</f>
      </c>
      <c r="CQ480">
        <f>IF($DA480&gt;=12,INDEX($CD:$CD,$CZ480+12),"")</f>
      </c>
      <c r="CR480">
        <f>IF($DA480&gt;=13,INDEX($CD:$CD,$CZ480+13),"")</f>
      </c>
      <c r="CS480">
        <f>IF($DA480&gt;=14,INDEX($CD:$CD,$CZ480+14),"")</f>
      </c>
      <c r="CT480">
        <f>IF($DA480&gt;=15,INDEX($CD:$CD,$CZ480+15),"")</f>
      </c>
      <c r="CU480">
        <f>IF($DA480&gt;=16,INDEX($CD:$CD,$CZ480+16),"")</f>
      </c>
      <c r="CV480">
        <f>IF($DA480&gt;=17,INDEX($CD:$CD,$CZ480+17),"")</f>
      </c>
      <c r="CW480">
        <f>IF($DA480&gt;=18,INDEX($CD:$CD,$CZ480+18),"")</f>
      </c>
      <c r="CX480">
        <f>IF($DA480&gt;=19,INDEX($CD:$CD,$CZ480+19),"")</f>
      </c>
      <c r="CY480">
        <f>IF($DA480&gt;=20,INDEX($CD:$CD,$CZ480+20),"")</f>
      </c>
      <c r="CZ480">
        <f>IFERROR(MATCH($CC480,$CD$2:$CD$263,0)+1,0)</f>
      </c>
      <c r="DA480">
        <f>IFERROR(INDEX($CE$2:$CE$263,MATCH($CC480,$CD$2:$CD$263,0)),0)</f>
      </c>
      <c r="DB480">
        <f>IFERROR(INDEX($AI:$AI,MATCH($H480,$AH:$AH,0))&amp;"","")</f>
      </c>
      <c r="DF480">
        <f>IF($GI480&gt;=1,INDEX($DC:$DC,$GH480+1),"")</f>
      </c>
      <c r="DG480">
        <f>IF($GI480&gt;=2,INDEX($DC:$DC,$GH480+2),"")</f>
      </c>
      <c r="DH480">
        <f>IF($GI480&gt;=3,INDEX($DC:$DC,$GH480+3),"")</f>
      </c>
      <c r="DI480">
        <f>IF($GI480&gt;=4,INDEX($DC:$DC,$GH480+4),"")</f>
      </c>
      <c r="DJ480">
        <f>IF($GI480&gt;=5,INDEX($DC:$DC,$GH480+5),"")</f>
      </c>
      <c r="DK480">
        <f>IF($GI480&gt;=6,INDEX($DC:$DC,$GH480+6),"")</f>
      </c>
      <c r="DL480">
        <f>IF($GI480&gt;=7,INDEX($DC:$DC,$GH480+7),"")</f>
      </c>
      <c r="DM480">
        <f>IF($GI480&gt;=8,INDEX($DC:$DC,$GH480+8),"")</f>
      </c>
      <c r="DN480">
        <f>IF($GI480&gt;=9,INDEX($DC:$DC,$GH480+9),"")</f>
      </c>
      <c r="DO480">
        <f>IF($GI480&gt;=10,INDEX($DC:$DC,$GH480+10),"")</f>
      </c>
      <c r="DP480">
        <f>IF($GI480&gt;=11,INDEX($DC:$DC,$GH480+11),"")</f>
      </c>
      <c r="DQ480">
        <f>IF($GI480&gt;=12,INDEX($DC:$DC,$GH480+12),"")</f>
      </c>
      <c r="DR480">
        <f>IF($GI480&gt;=13,INDEX($DC:$DC,$GH480+13),"")</f>
      </c>
      <c r="DS480">
        <f>IF($GI480&gt;=14,INDEX($DC:$DC,$GH480+14),"")</f>
      </c>
      <c r="DT480">
        <f>IF($GI480&gt;=15,INDEX($DC:$DC,$GH480+15),"")</f>
      </c>
      <c r="DU480">
        <f>IF($GI480&gt;=16,INDEX($DC:$DC,$GH480+16),"")</f>
      </c>
      <c r="DV480">
        <f>IF($GI480&gt;=17,INDEX($DC:$DC,$GH480+17),"")</f>
      </c>
      <c r="DW480">
        <f>IF($GI480&gt;=18,INDEX($DC:$DC,$GH480+18),"")</f>
      </c>
      <c r="DX480">
        <f>IF($GI480&gt;=19,INDEX($DC:$DC,$GH480+19),"")</f>
      </c>
      <c r="DY480">
        <f>IF($GI480&gt;=20,INDEX($DC:$DC,$GH480+20),"")</f>
      </c>
      <c r="DZ480">
        <f>IF($GI480&gt;=21,INDEX($DC:$DC,$GH480+21),"")</f>
      </c>
      <c r="EA480">
        <f>IF($GI480&gt;=22,INDEX($DC:$DC,$GH480+22),"")</f>
      </c>
      <c r="EB480">
        <f>IF($GI480&gt;=23,INDEX($DC:$DC,$GH480+23),"")</f>
      </c>
      <c r="EC480">
        <f>IF($GI480&gt;=24,INDEX($DC:$DC,$GH480+24),"")</f>
      </c>
      <c r="ED480">
        <f>IF($GI480&gt;=25,INDEX($DC:$DC,$GH480+25),"")</f>
      </c>
      <c r="EE480">
        <f>IF($GI480&gt;=26,INDEX($DC:$DC,$GH480+26),"")</f>
      </c>
      <c r="EF480">
        <f>IF($GI480&gt;=27,INDEX($DC:$DC,$GH480+27),"")</f>
      </c>
      <c r="EG480">
        <f>IF($GI480&gt;=28,INDEX($DC:$DC,$GH480+28),"")</f>
      </c>
      <c r="EH480">
        <f>IF($GI480&gt;=29,INDEX($DC:$DC,$GH480+29),"")</f>
      </c>
      <c r="EI480">
        <f>IF($GI480&gt;=30,INDEX($DC:$DC,$GH480+30),"")</f>
      </c>
      <c r="EJ480">
        <f>IF($GI480&gt;=31,INDEX($DC:$DC,$GH480+31),"")</f>
      </c>
      <c r="EK480">
        <f>IF($GI480&gt;=32,INDEX($DC:$DC,$GH480+32),"")</f>
      </c>
      <c r="EL480">
        <f>IF($GI480&gt;=33,INDEX($DC:$DC,$GH480+33),"")</f>
      </c>
      <c r="EM480">
        <f>IF($GI480&gt;=34,INDEX($DC:$DC,$GH480+34),"")</f>
      </c>
      <c r="EN480">
        <f>IF($GI480&gt;=35,INDEX($DC:$DC,$GH480+35),"")</f>
      </c>
      <c r="EO480">
        <f>IF($GI480&gt;=36,INDEX($DC:$DC,$GH480+36),"")</f>
      </c>
      <c r="EP480">
        <f>IF($GI480&gt;=37,INDEX($DC:$DC,$GH480+37),"")</f>
      </c>
      <c r="EQ480">
        <f>IF($GI480&gt;=38,INDEX($DC:$DC,$GH480+38),"")</f>
      </c>
      <c r="ER480">
        <f>IF($GI480&gt;=39,INDEX($DC:$DC,$GH480+39),"")</f>
      </c>
      <c r="ES480">
        <f>IF($GI480&gt;=40,INDEX($DC:$DC,$GH480+40),"")</f>
      </c>
      <c r="ET480">
        <f>IF($GI480&gt;=1,INDEX($DD:$DD,$GH480+1),"")</f>
      </c>
      <c r="EU480">
        <f>IF($GI480&gt;=2,INDEX($DD:$DD,$GH480+2),"")</f>
      </c>
      <c r="EV480">
        <f>IF($GI480&gt;=3,INDEX($DD:$DD,$GH480+3),"")</f>
      </c>
      <c r="EW480">
        <f>IF($GI480&gt;=4,INDEX($DD:$DD,$GH480+4),"")</f>
      </c>
      <c r="EX480">
        <f>IF($GI480&gt;=5,INDEX($DD:$DD,$GH480+5),"")</f>
      </c>
      <c r="EY480">
        <f>IF($GI480&gt;=6,INDEX($DD:$DD,$GH480+6),"")</f>
      </c>
      <c r="EZ480">
        <f>IF($GI480&gt;=7,INDEX($DD:$DD,$GH480+7),"")</f>
      </c>
      <c r="FA480">
        <f>IF($GI480&gt;=8,INDEX($DD:$DD,$GH480+8),"")</f>
      </c>
      <c r="FB480">
        <f>IF($GI480&gt;=9,INDEX($DD:$DD,$GH480+9),"")</f>
      </c>
      <c r="FC480">
        <f>IF($GI480&gt;=10,INDEX($DD:$DD,$GH480+10),"")</f>
      </c>
      <c r="FD480">
        <f>IF($GI480&gt;=11,INDEX($DD:$DD,$GH480+11),"")</f>
      </c>
      <c r="FE480">
        <f>IF($GI480&gt;=12,INDEX($DD:$DD,$GH480+12),"")</f>
      </c>
      <c r="FF480">
        <f>IF($GI480&gt;=13,INDEX($DD:$DD,$GH480+13),"")</f>
      </c>
      <c r="FG480">
        <f>IF($GI480&gt;=14,INDEX($DD:$DD,$GH480+14),"")</f>
      </c>
      <c r="FH480">
        <f>IF($GI480&gt;=15,INDEX($DD:$DD,$GH480+15),"")</f>
      </c>
      <c r="FI480">
        <f>IF($GI480&gt;=16,INDEX($DD:$DD,$GH480+16),"")</f>
      </c>
      <c r="FJ480">
        <f>IF($GI480&gt;=17,INDEX($DD:$DD,$GH480+17),"")</f>
      </c>
      <c r="FK480">
        <f>IF($GI480&gt;=18,INDEX($DD:$DD,$GH480+18),"")</f>
      </c>
      <c r="FL480">
        <f>IF($GI480&gt;=19,INDEX($DD:$DD,$GH480+19),"")</f>
      </c>
      <c r="FM480">
        <f>IF($GI480&gt;=20,INDEX($DD:$DD,$GH480+20),"")</f>
      </c>
      <c r="FN480">
        <f>IF($GI480&gt;=21,INDEX($DD:$DD,$GH480+21),"")</f>
      </c>
      <c r="FO480">
        <f>IF($GI480&gt;=22,INDEX($DD:$DD,$GH480+22),"")</f>
      </c>
      <c r="FP480">
        <f>IF($GI480&gt;=23,INDEX($DD:$DD,$GH480+23),"")</f>
      </c>
      <c r="FQ480">
        <f>IF($GI480&gt;=24,INDEX($DD:$DD,$GH480+24),"")</f>
      </c>
      <c r="FR480">
        <f>IF($GI480&gt;=25,INDEX($DD:$DD,$GH480+25),"")</f>
      </c>
      <c r="FS480">
        <f>IF($GI480&gt;=26,INDEX($DD:$DD,$GH480+26),"")</f>
      </c>
      <c r="FT480">
        <f>IF($GI480&gt;=27,INDEX($DD:$DD,$GH480+27),"")</f>
      </c>
      <c r="FU480">
        <f>IF($GI480&gt;=28,INDEX($DD:$DD,$GH480+28),"")</f>
      </c>
      <c r="FV480">
        <f>IF($GI480&gt;=29,INDEX($DD:$DD,$GH480+29),"")</f>
      </c>
      <c r="FW480">
        <f>IF($GI480&gt;=30,INDEX($DD:$DD,$GH480+30),"")</f>
      </c>
      <c r="FX480">
        <f>IF($GI480&gt;=31,INDEX($DD:$DD,$GH480+31),"")</f>
      </c>
      <c r="FY480">
        <f>IF($GI480&gt;=32,INDEX($DD:$DD,$GH480+32),"")</f>
      </c>
      <c r="FZ480">
        <f>IF($GI480&gt;=33,INDEX($DD:$DD,$GH480+33),"")</f>
      </c>
      <c r="GA480">
        <f>IF($GI480&gt;=34,INDEX($DD:$DD,$GH480+34),"")</f>
      </c>
      <c r="GB480">
        <f>IF($GI480&gt;=35,INDEX($DD:$DD,$GH480+35),"")</f>
      </c>
      <c r="GC480">
        <f>IF($GI480&gt;=36,INDEX($DD:$DD,$GH480+36),"")</f>
      </c>
      <c r="GD480">
        <f>IF($GI480&gt;=37,INDEX($DD:$DD,$GH480+37),"")</f>
      </c>
      <c r="GE480">
        <f>IF($GI480&gt;=38,INDEX($DD:$DD,$GH480+38),"")</f>
      </c>
      <c r="GF480">
        <f>IF($GI480&gt;=39,INDEX($DD:$DD,$GH480+39),"")</f>
      </c>
      <c r="GG480">
        <f>IF($GI480&gt;=40,INDEX($DD:$DD,$GH480+40),"")</f>
      </c>
      <c r="GH480">
        <f>IFERROR(MATCH($DB480,$DC$2:$DC$148,0)+1,0)</f>
      </c>
      <c r="GI480">
        <f>IFERROR(INDEX($DE$2:$DE$148,MATCH($DB480,$DC$2:$DC$148,0)),0)</f>
      </c>
      <c r="GJ480">
        <f>IFERROR(MATCH($S480,$DF$480:$ES$480,0),0)</f>
      </c>
      <c r="GK480">
        <f>IF($GJ480&gt;0,INDEX($ET$480:$GG$480,$GJ480),"")</f>
      </c>
      <c r="GN480">
        <f>IF($IW480&gt;=1,INDEX($GL:$GL,$IV480+1),"")</f>
      </c>
      <c r="GO480">
        <f>IF($IW480&gt;=2,INDEX($GL:$GL,$IV480+2),"")</f>
      </c>
      <c r="GP480">
        <f>IF($IW480&gt;=3,INDEX($GL:$GL,$IV480+3),"")</f>
      </c>
      <c r="GQ480">
        <f>IF($IW480&gt;=4,INDEX($GL:$GL,$IV480+4),"")</f>
      </c>
      <c r="GR480">
        <f>IF($IW480&gt;=5,INDEX($GL:$GL,$IV480+5),"")</f>
      </c>
      <c r="GS480">
        <f>IF($IW480&gt;=6,INDEX($GL:$GL,$IV480+6),"")</f>
      </c>
      <c r="GT480">
        <f>IF($IW480&gt;=7,INDEX($GL:$GL,$IV480+7),"")</f>
      </c>
      <c r="GU480">
        <f>IF($IW480&gt;=8,INDEX($GL:$GL,$IV480+8),"")</f>
      </c>
      <c r="GV480">
        <f>IF($IW480&gt;=9,INDEX($GL:$GL,$IV480+9),"")</f>
      </c>
      <c r="GW480">
        <f>IF($IW480&gt;=10,INDEX($GL:$GL,$IV480+10),"")</f>
      </c>
      <c r="GX480">
        <f>IF($IW480&gt;=11,INDEX($GL:$GL,$IV480+11),"")</f>
      </c>
      <c r="GY480">
        <f>IF($IW480&gt;=12,INDEX($GL:$GL,$IV480+12),"")</f>
      </c>
      <c r="GZ480">
        <f>IF($IW480&gt;=13,INDEX($GL:$GL,$IV480+13),"")</f>
      </c>
      <c r="HA480">
        <f>IF($IW480&gt;=14,INDEX($GL:$GL,$IV480+14),"")</f>
      </c>
      <c r="HB480">
        <f>IF($IW480&gt;=15,INDEX($GL:$GL,$IV480+15),"")</f>
      </c>
      <c r="HC480">
        <f>IF($IW480&gt;=16,INDEX($GL:$GL,$IV480+16),"")</f>
      </c>
      <c r="HD480">
        <f>IF($IW480&gt;=17,INDEX($GL:$GL,$IV480+17),"")</f>
      </c>
      <c r="HE480">
        <f>IF($IW480&gt;=18,INDEX($GL:$GL,$IV480+18),"")</f>
      </c>
      <c r="HF480">
        <f>IF($IW480&gt;=19,INDEX($GL:$GL,$IV480+19),"")</f>
      </c>
      <c r="HG480">
        <f>IF($IW480&gt;=20,INDEX($GL:$GL,$IV480+20),"")</f>
      </c>
      <c r="HH480">
        <f>IF($IW480&gt;=21,INDEX($GL:$GL,$IV480+21),"")</f>
      </c>
      <c r="HI480">
        <f>IF($IW480&gt;=22,INDEX($GL:$GL,$IV480+22),"")</f>
      </c>
      <c r="HJ480">
        <f>IF($IW480&gt;=23,INDEX($GL:$GL,$IV480+23),"")</f>
      </c>
      <c r="HK480">
        <f>IF($IW480&gt;=24,INDEX($GL:$GL,$IV480+24),"")</f>
      </c>
      <c r="HL480">
        <f>IF($IW480&gt;=25,INDEX($GL:$GL,$IV480+25),"")</f>
      </c>
      <c r="HM480">
        <f>IF($IW480&gt;=26,INDEX($GL:$GL,$IV480+26),"")</f>
      </c>
      <c r="HN480">
        <f>IF($IW480&gt;=27,INDEX($GL:$GL,$IV480+27),"")</f>
      </c>
      <c r="HO480">
        <f>IF($IW480&gt;=28,INDEX($GL:$GL,$IV480+28),"")</f>
      </c>
      <c r="HP480">
        <f>IF($IW480&gt;=29,INDEX($GL:$GL,$IV480+29),"")</f>
      </c>
      <c r="HQ480">
        <f>IF($IW480&gt;=30,INDEX($GL:$GL,$IV480+30),"")</f>
      </c>
      <c r="HR480">
        <f>IF($IW480&gt;=31,INDEX($GL:$GL,$IV480+31),"")</f>
      </c>
      <c r="HS480">
        <f>IF($IW480&gt;=32,INDEX($GL:$GL,$IV480+32),"")</f>
      </c>
      <c r="HT480">
        <f>IF($IW480&gt;=33,INDEX($GL:$GL,$IV480+33),"")</f>
      </c>
      <c r="HU480">
        <f>IF($IW480&gt;=34,INDEX($GL:$GL,$IV480+34),"")</f>
      </c>
      <c r="HV480">
        <f>IF($IW480&gt;=35,INDEX($GL:$GL,$IV480+35),"")</f>
      </c>
      <c r="HW480">
        <f>IF($IW480&gt;=36,INDEX($GL:$GL,$IV480+36),"")</f>
      </c>
      <c r="HX480">
        <f>IF($IW480&gt;=37,INDEX($GL:$GL,$IV480+37),"")</f>
      </c>
      <c r="HY480">
        <f>IF($IW480&gt;=38,INDEX($GL:$GL,$IV480+38),"")</f>
      </c>
      <c r="HZ480">
        <f>IF($IW480&gt;=39,INDEX($GL:$GL,$IV480+39),"")</f>
      </c>
      <c r="IA480">
        <f>IF($IW480&gt;=40,INDEX($GL:$GL,$IV480+40),"")</f>
      </c>
      <c r="IB480">
        <f>IF($IW480&gt;=41,INDEX($GL:$GL,$IV480+41),"")</f>
      </c>
      <c r="IC480">
        <f>IF($IW480&gt;=42,INDEX($GL:$GL,$IV480+42),"")</f>
      </c>
      <c r="ID480">
        <f>IF($IW480&gt;=43,INDEX($GL:$GL,$IV480+43),"")</f>
      </c>
      <c r="IE480">
        <f>IF($IW480&gt;=44,INDEX($GL:$GL,$IV480+44),"")</f>
      </c>
      <c r="IF480">
        <f>IF($IW480&gt;=45,INDEX($GL:$GL,$IV480+45),"")</f>
      </c>
      <c r="IG480">
        <f>IF($IW480&gt;=46,INDEX($GL:$GL,$IV480+46),"")</f>
      </c>
      <c r="IH480">
        <f>IF($IW480&gt;=47,INDEX($GL:$GL,$IV480+47),"")</f>
      </c>
      <c r="II480">
        <f>IF($IW480&gt;=48,INDEX($GL:$GL,$IV480+48),"")</f>
      </c>
      <c r="IJ480">
        <f>IF($IW480&gt;=49,INDEX($GL:$GL,$IV480+49),"")</f>
      </c>
      <c r="IK480">
        <f>IF($IW480&gt;=50,INDEX($GL:$GL,$IV480+50),"")</f>
      </c>
      <c r="IL480">
        <f>IF($IW480&gt;=51,INDEX($GL:$GL,$IV480+51),"")</f>
      </c>
      <c r="IM480">
        <f>IF($IW480&gt;=52,INDEX($GL:$GL,$IV480+52),"")</f>
      </c>
      <c r="IN480">
        <f>IF($IW480&gt;=53,INDEX($GL:$GL,$IV480+53),"")</f>
      </c>
      <c r="IO480">
        <f>IF($IW480&gt;=54,INDEX($GL:$GL,$IV480+54),"")</f>
      </c>
      <c r="IP480">
        <f>IF($IW480&gt;=55,INDEX($GL:$GL,$IV480+55),"")</f>
      </c>
      <c r="IQ480">
        <f>IF($IW480&gt;=56,INDEX($GL:$GL,$IV480+56),"")</f>
      </c>
      <c r="IR480">
        <f>IF($IW480&gt;=57,INDEX($GL:$GL,$IV480+57),"")</f>
      </c>
      <c r="IS480">
        <f>IF($IW480&gt;=58,INDEX($GL:$GL,$IV480+58),"")</f>
      </c>
      <c r="IT480">
        <f>IF($IW480&gt;=59,INDEX($GL:$GL,$IV480+59),"")</f>
      </c>
      <c r="IU480">
        <f>IF($IW480&gt;=60,INDEX($GL:$GL,$IV480+60),"")</f>
      </c>
      <c r="IV480">
        <f>IFERROR(MATCH($GK480,$GL$2:$GL$324,0)+1,0)</f>
      </c>
      <c r="IW480">
        <f>IFERROR(INDEX($GM$2:$GM$324,MATCH($GK480,$GL$2:$GL$324,0)),0)</f>
      </c>
      <c r="IX480" t="s">
        <v>34</v>
      </c>
      <c r="IY480" t="s">
        <v>34</v>
      </c>
    </row>
    <row r="481" spans="1:259" x14ac:dyDescent="0.25">
      <c r="K481">
        <f>IF(OR($N481="",$J481=""),"",IFERROR($N481/$J481,0))</f>
      </c>
      <c r="L481">
        <f>IF($N481="","",
SUM($M481,$O481,$T481,$P481,$R481)*
(1-IF($U481="",0,VALUE($U481)/100)))</f>
      </c>
      <c r="M481">
        <f>IF($N481="","",$N481)</f>
      </c>
      <c r="O481">
        <f>IF($N481="","",
IF($H481="","",
IF(ISNUMBER(SEARCH("exempt",LOWER($H481))),0,
$N481*(VALUE(SUBSTITUTE($H481,"%",""))/100))))</f>
      </c>
      <c r="V481">
        <f>IFERROR(IF(FIND(" - ",$E481)&gt;0,MID($E481,FIND(" - ",$E481)+3,LEN($E481)),""),"")</f>
      </c>
      <c r="AE481" t="s">
        <v>1062</v>
      </c>
      <c r="AJ481">
        <f>IFERROR(LEFT($E481,FIND(" - ",$E481)-1),$E481)</f>
      </c>
      <c r="AM481">
        <f>IF($CB481&gt;=1,INDEX($AK:$AK,$CA481+1),"")</f>
      </c>
      <c r="AN481">
        <f>IF($CB481&gt;=2,INDEX($AK:$AK,$CA481+2),"")</f>
      </c>
      <c r="AO481">
        <f>IF($CB481&gt;=3,INDEX($AK:$AK,$CA481+3),"")</f>
      </c>
      <c r="AP481">
        <f>IF($CB481&gt;=4,INDEX($AK:$AK,$CA481+4),"")</f>
      </c>
      <c r="AQ481">
        <f>IF($CB481&gt;=5,INDEX($AK:$AK,$CA481+5),"")</f>
      </c>
      <c r="AR481">
        <f>IF($CB481&gt;=6,INDEX($AK:$AK,$CA481+6),"")</f>
      </c>
      <c r="AS481">
        <f>IF($CB481&gt;=7,INDEX($AK:$AK,$CA481+7),"")</f>
      </c>
      <c r="AT481">
        <f>IF($CB481&gt;=8,INDEX($AK:$AK,$CA481+8),"")</f>
      </c>
      <c r="AU481">
        <f>IF($CB481&gt;=9,INDEX($AK:$AK,$CA481+9),"")</f>
      </c>
      <c r="AV481">
        <f>IF($CB481&gt;=10,INDEX($AK:$AK,$CA481+10),"")</f>
      </c>
      <c r="AW481">
        <f>IF($CB481&gt;=11,INDEX($AK:$AK,$CA481+11),"")</f>
      </c>
      <c r="AX481">
        <f>IF($CB481&gt;=12,INDEX($AK:$AK,$CA481+12),"")</f>
      </c>
      <c r="AY481">
        <f>IF($CB481&gt;=13,INDEX($AK:$AK,$CA481+13),"")</f>
      </c>
      <c r="AZ481">
        <f>IF($CB481&gt;=14,INDEX($AK:$AK,$CA481+14),"")</f>
      </c>
      <c r="BA481">
        <f>IF($CB481&gt;=15,INDEX($AK:$AK,$CA481+15),"")</f>
      </c>
      <c r="BB481">
        <f>IF($CB481&gt;=16,INDEX($AK:$AK,$CA481+16),"")</f>
      </c>
      <c r="BC481">
        <f>IF($CB481&gt;=17,INDEX($AK:$AK,$CA481+17),"")</f>
      </c>
      <c r="BD481">
        <f>IF($CB481&gt;=18,INDEX($AK:$AK,$CA481+18),"")</f>
      </c>
      <c r="BE481">
        <f>IF($CB481&gt;=19,INDEX($AK:$AK,$CA481+19),"")</f>
      </c>
      <c r="BF481">
        <f>IF($CB481&gt;=20,INDEX($AK:$AK,$CA481+20),"")</f>
      </c>
      <c r="BG481">
        <f>IF($CB481&gt;=21,INDEX($AK:$AK,$CA481+21),"")</f>
      </c>
      <c r="BH481">
        <f>IF($CB481&gt;=22,INDEX($AK:$AK,$CA481+22),"")</f>
      </c>
      <c r="BI481">
        <f>IF($CB481&gt;=23,INDEX($AK:$AK,$CA481+23),"")</f>
      </c>
      <c r="BJ481">
        <f>IF($CB481&gt;=24,INDEX($AK:$AK,$CA481+24),"")</f>
      </c>
      <c r="BK481">
        <f>IF($CB481&gt;=25,INDEX($AK:$AK,$CA481+25),"")</f>
      </c>
      <c r="BL481">
        <f>IF($CB481&gt;=26,INDEX($AK:$AK,$CA481+26),"")</f>
      </c>
      <c r="BM481">
        <f>IF($CB481&gt;=27,INDEX($AK:$AK,$CA481+27),"")</f>
      </c>
      <c r="BN481">
        <f>IF($CB481&gt;=28,INDEX($AK:$AK,$CA481+28),"")</f>
      </c>
      <c r="BO481">
        <f>IF($CB481&gt;=29,INDEX($AK:$AK,$CA481+29),"")</f>
      </c>
      <c r="BP481">
        <f>IF($CB481&gt;=30,INDEX($AK:$AK,$CA481+30),"")</f>
      </c>
      <c r="BQ481">
        <f>IF($CB481&gt;=31,INDEX($AK:$AK,$CA481+31),"")</f>
      </c>
      <c r="BR481">
        <f>IF($CB481&gt;=32,INDEX($AK:$AK,$CA481+32),"")</f>
      </c>
      <c r="BS481">
        <f>IF($CB481&gt;=33,INDEX($AK:$AK,$CA481+33),"")</f>
      </c>
      <c r="BT481">
        <f>IF($CB481&gt;=34,INDEX($AK:$AK,$CA481+34),"")</f>
      </c>
      <c r="BU481">
        <f>IF($CB481&gt;=35,INDEX($AK:$AK,$CA481+35),"")</f>
      </c>
      <c r="BV481">
        <f>IF($CB481&gt;=36,INDEX($AK:$AK,$CA481+36),"")</f>
      </c>
      <c r="BW481">
        <f>IF($CB481&gt;=37,INDEX($AK:$AK,$CA481+37),"")</f>
      </c>
      <c r="BX481">
        <f>IF($CB481&gt;=38,INDEX($AK:$AK,$CA481+38),"")</f>
      </c>
      <c r="BY481">
        <f>IF($CB481&gt;=39,INDEX($AK:$AK,$CA481+39),"")</f>
      </c>
      <c r="BZ481">
        <f>IF($CB481&gt;=40,INDEX($AK:$AK,$CA481+40),"")</f>
      </c>
      <c r="CA481">
        <f>IFERROR(MATCH($AJ481,$AK$2:$AK$134,0)+1,0)</f>
      </c>
      <c r="CB481">
        <f>IFERROR(INDEX($AL$2:$AL$134,MATCH($AJ481,$AK$2:$AK$134,0)),0)</f>
      </c>
      <c r="CC481">
        <f>IFERROR(LEFT($F481,FIND(" - ",$F481)-1),$F481)</f>
      </c>
      <c r="CF481">
        <f>IF($DA481&gt;=1,INDEX($CD:$CD,$CZ481+1),"")</f>
      </c>
      <c r="CG481">
        <f>IF($DA481&gt;=2,INDEX($CD:$CD,$CZ481+2),"")</f>
      </c>
      <c r="CH481">
        <f>IF($DA481&gt;=3,INDEX($CD:$CD,$CZ481+3),"")</f>
      </c>
      <c r="CI481">
        <f>IF($DA481&gt;=4,INDEX($CD:$CD,$CZ481+4),"")</f>
      </c>
      <c r="CJ481">
        <f>IF($DA481&gt;=5,INDEX($CD:$CD,$CZ481+5),"")</f>
      </c>
      <c r="CK481">
        <f>IF($DA481&gt;=6,INDEX($CD:$CD,$CZ481+6),"")</f>
      </c>
      <c r="CL481">
        <f>IF($DA481&gt;=7,INDEX($CD:$CD,$CZ481+7),"")</f>
      </c>
      <c r="CM481">
        <f>IF($DA481&gt;=8,INDEX($CD:$CD,$CZ481+8),"")</f>
      </c>
      <c r="CN481">
        <f>IF($DA481&gt;=9,INDEX($CD:$CD,$CZ481+9),"")</f>
      </c>
      <c r="CO481">
        <f>IF($DA481&gt;=10,INDEX($CD:$CD,$CZ481+10),"")</f>
      </c>
      <c r="CP481">
        <f>IF($DA481&gt;=11,INDEX($CD:$CD,$CZ481+11),"")</f>
      </c>
      <c r="CQ481">
        <f>IF($DA481&gt;=12,INDEX($CD:$CD,$CZ481+12),"")</f>
      </c>
      <c r="CR481">
        <f>IF($DA481&gt;=13,INDEX($CD:$CD,$CZ481+13),"")</f>
      </c>
      <c r="CS481">
        <f>IF($DA481&gt;=14,INDEX($CD:$CD,$CZ481+14),"")</f>
      </c>
      <c r="CT481">
        <f>IF($DA481&gt;=15,INDEX($CD:$CD,$CZ481+15),"")</f>
      </c>
      <c r="CU481">
        <f>IF($DA481&gt;=16,INDEX($CD:$CD,$CZ481+16),"")</f>
      </c>
      <c r="CV481">
        <f>IF($DA481&gt;=17,INDEX($CD:$CD,$CZ481+17),"")</f>
      </c>
      <c r="CW481">
        <f>IF($DA481&gt;=18,INDEX($CD:$CD,$CZ481+18),"")</f>
      </c>
      <c r="CX481">
        <f>IF($DA481&gt;=19,INDEX($CD:$CD,$CZ481+19),"")</f>
      </c>
      <c r="CY481">
        <f>IF($DA481&gt;=20,INDEX($CD:$CD,$CZ481+20),"")</f>
      </c>
      <c r="CZ481">
        <f>IFERROR(MATCH($CC481,$CD$2:$CD$263,0)+1,0)</f>
      </c>
      <c r="DA481">
        <f>IFERROR(INDEX($CE$2:$CE$263,MATCH($CC481,$CD$2:$CD$263,0)),0)</f>
      </c>
      <c r="DB481">
        <f>IFERROR(INDEX($AI:$AI,MATCH($H481,$AH:$AH,0))&amp;"","")</f>
      </c>
      <c r="DF481">
        <f>IF($GI481&gt;=1,INDEX($DC:$DC,$GH481+1),"")</f>
      </c>
      <c r="DG481">
        <f>IF($GI481&gt;=2,INDEX($DC:$DC,$GH481+2),"")</f>
      </c>
      <c r="DH481">
        <f>IF($GI481&gt;=3,INDEX($DC:$DC,$GH481+3),"")</f>
      </c>
      <c r="DI481">
        <f>IF($GI481&gt;=4,INDEX($DC:$DC,$GH481+4),"")</f>
      </c>
      <c r="DJ481">
        <f>IF($GI481&gt;=5,INDEX($DC:$DC,$GH481+5),"")</f>
      </c>
      <c r="DK481">
        <f>IF($GI481&gt;=6,INDEX($DC:$DC,$GH481+6),"")</f>
      </c>
      <c r="DL481">
        <f>IF($GI481&gt;=7,INDEX($DC:$DC,$GH481+7),"")</f>
      </c>
      <c r="DM481">
        <f>IF($GI481&gt;=8,INDEX($DC:$DC,$GH481+8),"")</f>
      </c>
      <c r="DN481">
        <f>IF($GI481&gt;=9,INDEX($DC:$DC,$GH481+9),"")</f>
      </c>
      <c r="DO481">
        <f>IF($GI481&gt;=10,INDEX($DC:$DC,$GH481+10),"")</f>
      </c>
      <c r="DP481">
        <f>IF($GI481&gt;=11,INDEX($DC:$DC,$GH481+11),"")</f>
      </c>
      <c r="DQ481">
        <f>IF($GI481&gt;=12,INDEX($DC:$DC,$GH481+12),"")</f>
      </c>
      <c r="DR481">
        <f>IF($GI481&gt;=13,INDEX($DC:$DC,$GH481+13),"")</f>
      </c>
      <c r="DS481">
        <f>IF($GI481&gt;=14,INDEX($DC:$DC,$GH481+14),"")</f>
      </c>
      <c r="DT481">
        <f>IF($GI481&gt;=15,INDEX($DC:$DC,$GH481+15),"")</f>
      </c>
      <c r="DU481">
        <f>IF($GI481&gt;=16,INDEX($DC:$DC,$GH481+16),"")</f>
      </c>
      <c r="DV481">
        <f>IF($GI481&gt;=17,INDEX($DC:$DC,$GH481+17),"")</f>
      </c>
      <c r="DW481">
        <f>IF($GI481&gt;=18,INDEX($DC:$DC,$GH481+18),"")</f>
      </c>
      <c r="DX481">
        <f>IF($GI481&gt;=19,INDEX($DC:$DC,$GH481+19),"")</f>
      </c>
      <c r="DY481">
        <f>IF($GI481&gt;=20,INDEX($DC:$DC,$GH481+20),"")</f>
      </c>
      <c r="DZ481">
        <f>IF($GI481&gt;=21,INDEX($DC:$DC,$GH481+21),"")</f>
      </c>
      <c r="EA481">
        <f>IF($GI481&gt;=22,INDEX($DC:$DC,$GH481+22),"")</f>
      </c>
      <c r="EB481">
        <f>IF($GI481&gt;=23,INDEX($DC:$DC,$GH481+23),"")</f>
      </c>
      <c r="EC481">
        <f>IF($GI481&gt;=24,INDEX($DC:$DC,$GH481+24),"")</f>
      </c>
      <c r="ED481">
        <f>IF($GI481&gt;=25,INDEX($DC:$DC,$GH481+25),"")</f>
      </c>
      <c r="EE481">
        <f>IF($GI481&gt;=26,INDEX($DC:$DC,$GH481+26),"")</f>
      </c>
      <c r="EF481">
        <f>IF($GI481&gt;=27,INDEX($DC:$DC,$GH481+27),"")</f>
      </c>
      <c r="EG481">
        <f>IF($GI481&gt;=28,INDEX($DC:$DC,$GH481+28),"")</f>
      </c>
      <c r="EH481">
        <f>IF($GI481&gt;=29,INDEX($DC:$DC,$GH481+29),"")</f>
      </c>
      <c r="EI481">
        <f>IF($GI481&gt;=30,INDEX($DC:$DC,$GH481+30),"")</f>
      </c>
      <c r="EJ481">
        <f>IF($GI481&gt;=31,INDEX($DC:$DC,$GH481+31),"")</f>
      </c>
      <c r="EK481">
        <f>IF($GI481&gt;=32,INDEX($DC:$DC,$GH481+32),"")</f>
      </c>
      <c r="EL481">
        <f>IF($GI481&gt;=33,INDEX($DC:$DC,$GH481+33),"")</f>
      </c>
      <c r="EM481">
        <f>IF($GI481&gt;=34,INDEX($DC:$DC,$GH481+34),"")</f>
      </c>
      <c r="EN481">
        <f>IF($GI481&gt;=35,INDEX($DC:$DC,$GH481+35),"")</f>
      </c>
      <c r="EO481">
        <f>IF($GI481&gt;=36,INDEX($DC:$DC,$GH481+36),"")</f>
      </c>
      <c r="EP481">
        <f>IF($GI481&gt;=37,INDEX($DC:$DC,$GH481+37),"")</f>
      </c>
      <c r="EQ481">
        <f>IF($GI481&gt;=38,INDEX($DC:$DC,$GH481+38),"")</f>
      </c>
      <c r="ER481">
        <f>IF($GI481&gt;=39,INDEX($DC:$DC,$GH481+39),"")</f>
      </c>
      <c r="ES481">
        <f>IF($GI481&gt;=40,INDEX($DC:$DC,$GH481+40),"")</f>
      </c>
      <c r="ET481">
        <f>IF($GI481&gt;=1,INDEX($DD:$DD,$GH481+1),"")</f>
      </c>
      <c r="EU481">
        <f>IF($GI481&gt;=2,INDEX($DD:$DD,$GH481+2),"")</f>
      </c>
      <c r="EV481">
        <f>IF($GI481&gt;=3,INDEX($DD:$DD,$GH481+3),"")</f>
      </c>
      <c r="EW481">
        <f>IF($GI481&gt;=4,INDEX($DD:$DD,$GH481+4),"")</f>
      </c>
      <c r="EX481">
        <f>IF($GI481&gt;=5,INDEX($DD:$DD,$GH481+5),"")</f>
      </c>
      <c r="EY481">
        <f>IF($GI481&gt;=6,INDEX($DD:$DD,$GH481+6),"")</f>
      </c>
      <c r="EZ481">
        <f>IF($GI481&gt;=7,INDEX($DD:$DD,$GH481+7),"")</f>
      </c>
      <c r="FA481">
        <f>IF($GI481&gt;=8,INDEX($DD:$DD,$GH481+8),"")</f>
      </c>
      <c r="FB481">
        <f>IF($GI481&gt;=9,INDEX($DD:$DD,$GH481+9),"")</f>
      </c>
      <c r="FC481">
        <f>IF($GI481&gt;=10,INDEX($DD:$DD,$GH481+10),"")</f>
      </c>
      <c r="FD481">
        <f>IF($GI481&gt;=11,INDEX($DD:$DD,$GH481+11),"")</f>
      </c>
      <c r="FE481">
        <f>IF($GI481&gt;=12,INDEX($DD:$DD,$GH481+12),"")</f>
      </c>
      <c r="FF481">
        <f>IF($GI481&gt;=13,INDEX($DD:$DD,$GH481+13),"")</f>
      </c>
      <c r="FG481">
        <f>IF($GI481&gt;=14,INDEX($DD:$DD,$GH481+14),"")</f>
      </c>
      <c r="FH481">
        <f>IF($GI481&gt;=15,INDEX($DD:$DD,$GH481+15),"")</f>
      </c>
      <c r="FI481">
        <f>IF($GI481&gt;=16,INDEX($DD:$DD,$GH481+16),"")</f>
      </c>
      <c r="FJ481">
        <f>IF($GI481&gt;=17,INDEX($DD:$DD,$GH481+17),"")</f>
      </c>
      <c r="FK481">
        <f>IF($GI481&gt;=18,INDEX($DD:$DD,$GH481+18),"")</f>
      </c>
      <c r="FL481">
        <f>IF($GI481&gt;=19,INDEX($DD:$DD,$GH481+19),"")</f>
      </c>
      <c r="FM481">
        <f>IF($GI481&gt;=20,INDEX($DD:$DD,$GH481+20),"")</f>
      </c>
      <c r="FN481">
        <f>IF($GI481&gt;=21,INDEX($DD:$DD,$GH481+21),"")</f>
      </c>
      <c r="FO481">
        <f>IF($GI481&gt;=22,INDEX($DD:$DD,$GH481+22),"")</f>
      </c>
      <c r="FP481">
        <f>IF($GI481&gt;=23,INDEX($DD:$DD,$GH481+23),"")</f>
      </c>
      <c r="FQ481">
        <f>IF($GI481&gt;=24,INDEX($DD:$DD,$GH481+24),"")</f>
      </c>
      <c r="FR481">
        <f>IF($GI481&gt;=25,INDEX($DD:$DD,$GH481+25),"")</f>
      </c>
      <c r="FS481">
        <f>IF($GI481&gt;=26,INDEX($DD:$DD,$GH481+26),"")</f>
      </c>
      <c r="FT481">
        <f>IF($GI481&gt;=27,INDEX($DD:$DD,$GH481+27),"")</f>
      </c>
      <c r="FU481">
        <f>IF($GI481&gt;=28,INDEX($DD:$DD,$GH481+28),"")</f>
      </c>
      <c r="FV481">
        <f>IF($GI481&gt;=29,INDEX($DD:$DD,$GH481+29),"")</f>
      </c>
      <c r="FW481">
        <f>IF($GI481&gt;=30,INDEX($DD:$DD,$GH481+30),"")</f>
      </c>
      <c r="FX481">
        <f>IF($GI481&gt;=31,INDEX($DD:$DD,$GH481+31),"")</f>
      </c>
      <c r="FY481">
        <f>IF($GI481&gt;=32,INDEX($DD:$DD,$GH481+32),"")</f>
      </c>
      <c r="FZ481">
        <f>IF($GI481&gt;=33,INDEX($DD:$DD,$GH481+33),"")</f>
      </c>
      <c r="GA481">
        <f>IF($GI481&gt;=34,INDEX($DD:$DD,$GH481+34),"")</f>
      </c>
      <c r="GB481">
        <f>IF($GI481&gt;=35,INDEX($DD:$DD,$GH481+35),"")</f>
      </c>
      <c r="GC481">
        <f>IF($GI481&gt;=36,INDEX($DD:$DD,$GH481+36),"")</f>
      </c>
      <c r="GD481">
        <f>IF($GI481&gt;=37,INDEX($DD:$DD,$GH481+37),"")</f>
      </c>
      <c r="GE481">
        <f>IF($GI481&gt;=38,INDEX($DD:$DD,$GH481+38),"")</f>
      </c>
      <c r="GF481">
        <f>IF($GI481&gt;=39,INDEX($DD:$DD,$GH481+39),"")</f>
      </c>
      <c r="GG481">
        <f>IF($GI481&gt;=40,INDEX($DD:$DD,$GH481+40),"")</f>
      </c>
      <c r="GH481">
        <f>IFERROR(MATCH($DB481,$DC$2:$DC$148,0)+1,0)</f>
      </c>
      <c r="GI481">
        <f>IFERROR(INDEX($DE$2:$DE$148,MATCH($DB481,$DC$2:$DC$148,0)),0)</f>
      </c>
      <c r="GJ481">
        <f>IFERROR(MATCH($S481,$DF$481:$ES$481,0),0)</f>
      </c>
      <c r="GK481">
        <f>IF($GJ481&gt;0,INDEX($ET$481:$GG$481,$GJ481),"")</f>
      </c>
      <c r="GN481">
        <f>IF($IW481&gt;=1,INDEX($GL:$GL,$IV481+1),"")</f>
      </c>
      <c r="GO481">
        <f>IF($IW481&gt;=2,INDEX($GL:$GL,$IV481+2),"")</f>
      </c>
      <c r="GP481">
        <f>IF($IW481&gt;=3,INDEX($GL:$GL,$IV481+3),"")</f>
      </c>
      <c r="GQ481">
        <f>IF($IW481&gt;=4,INDEX($GL:$GL,$IV481+4),"")</f>
      </c>
      <c r="GR481">
        <f>IF($IW481&gt;=5,INDEX($GL:$GL,$IV481+5),"")</f>
      </c>
      <c r="GS481">
        <f>IF($IW481&gt;=6,INDEX($GL:$GL,$IV481+6),"")</f>
      </c>
      <c r="GT481">
        <f>IF($IW481&gt;=7,INDEX($GL:$GL,$IV481+7),"")</f>
      </c>
      <c r="GU481">
        <f>IF($IW481&gt;=8,INDEX($GL:$GL,$IV481+8),"")</f>
      </c>
      <c r="GV481">
        <f>IF($IW481&gt;=9,INDEX($GL:$GL,$IV481+9),"")</f>
      </c>
      <c r="GW481">
        <f>IF($IW481&gt;=10,INDEX($GL:$GL,$IV481+10),"")</f>
      </c>
      <c r="GX481">
        <f>IF($IW481&gt;=11,INDEX($GL:$GL,$IV481+11),"")</f>
      </c>
      <c r="GY481">
        <f>IF($IW481&gt;=12,INDEX($GL:$GL,$IV481+12),"")</f>
      </c>
      <c r="GZ481">
        <f>IF($IW481&gt;=13,INDEX($GL:$GL,$IV481+13),"")</f>
      </c>
      <c r="HA481">
        <f>IF($IW481&gt;=14,INDEX($GL:$GL,$IV481+14),"")</f>
      </c>
      <c r="HB481">
        <f>IF($IW481&gt;=15,INDEX($GL:$GL,$IV481+15),"")</f>
      </c>
      <c r="HC481">
        <f>IF($IW481&gt;=16,INDEX($GL:$GL,$IV481+16),"")</f>
      </c>
      <c r="HD481">
        <f>IF($IW481&gt;=17,INDEX($GL:$GL,$IV481+17),"")</f>
      </c>
      <c r="HE481">
        <f>IF($IW481&gt;=18,INDEX($GL:$GL,$IV481+18),"")</f>
      </c>
      <c r="HF481">
        <f>IF($IW481&gt;=19,INDEX($GL:$GL,$IV481+19),"")</f>
      </c>
      <c r="HG481">
        <f>IF($IW481&gt;=20,INDEX($GL:$GL,$IV481+20),"")</f>
      </c>
      <c r="HH481">
        <f>IF($IW481&gt;=21,INDEX($GL:$GL,$IV481+21),"")</f>
      </c>
      <c r="HI481">
        <f>IF($IW481&gt;=22,INDEX($GL:$GL,$IV481+22),"")</f>
      </c>
      <c r="HJ481">
        <f>IF($IW481&gt;=23,INDEX($GL:$GL,$IV481+23),"")</f>
      </c>
      <c r="HK481">
        <f>IF($IW481&gt;=24,INDEX($GL:$GL,$IV481+24),"")</f>
      </c>
      <c r="HL481">
        <f>IF($IW481&gt;=25,INDEX($GL:$GL,$IV481+25),"")</f>
      </c>
      <c r="HM481">
        <f>IF($IW481&gt;=26,INDEX($GL:$GL,$IV481+26),"")</f>
      </c>
      <c r="HN481">
        <f>IF($IW481&gt;=27,INDEX($GL:$GL,$IV481+27),"")</f>
      </c>
      <c r="HO481">
        <f>IF($IW481&gt;=28,INDEX($GL:$GL,$IV481+28),"")</f>
      </c>
      <c r="HP481">
        <f>IF($IW481&gt;=29,INDEX($GL:$GL,$IV481+29),"")</f>
      </c>
      <c r="HQ481">
        <f>IF($IW481&gt;=30,INDEX($GL:$GL,$IV481+30),"")</f>
      </c>
      <c r="HR481">
        <f>IF($IW481&gt;=31,INDEX($GL:$GL,$IV481+31),"")</f>
      </c>
      <c r="HS481">
        <f>IF($IW481&gt;=32,INDEX($GL:$GL,$IV481+32),"")</f>
      </c>
      <c r="HT481">
        <f>IF($IW481&gt;=33,INDEX($GL:$GL,$IV481+33),"")</f>
      </c>
      <c r="HU481">
        <f>IF($IW481&gt;=34,INDEX($GL:$GL,$IV481+34),"")</f>
      </c>
      <c r="HV481">
        <f>IF($IW481&gt;=35,INDEX($GL:$GL,$IV481+35),"")</f>
      </c>
      <c r="HW481">
        <f>IF($IW481&gt;=36,INDEX($GL:$GL,$IV481+36),"")</f>
      </c>
      <c r="HX481">
        <f>IF($IW481&gt;=37,INDEX($GL:$GL,$IV481+37),"")</f>
      </c>
      <c r="HY481">
        <f>IF($IW481&gt;=38,INDEX($GL:$GL,$IV481+38),"")</f>
      </c>
      <c r="HZ481">
        <f>IF($IW481&gt;=39,INDEX($GL:$GL,$IV481+39),"")</f>
      </c>
      <c r="IA481">
        <f>IF($IW481&gt;=40,INDEX($GL:$GL,$IV481+40),"")</f>
      </c>
      <c r="IB481">
        <f>IF($IW481&gt;=41,INDEX($GL:$GL,$IV481+41),"")</f>
      </c>
      <c r="IC481">
        <f>IF($IW481&gt;=42,INDEX($GL:$GL,$IV481+42),"")</f>
      </c>
      <c r="ID481">
        <f>IF($IW481&gt;=43,INDEX($GL:$GL,$IV481+43),"")</f>
      </c>
      <c r="IE481">
        <f>IF($IW481&gt;=44,INDEX($GL:$GL,$IV481+44),"")</f>
      </c>
      <c r="IF481">
        <f>IF($IW481&gt;=45,INDEX($GL:$GL,$IV481+45),"")</f>
      </c>
      <c r="IG481">
        <f>IF($IW481&gt;=46,INDEX($GL:$GL,$IV481+46),"")</f>
      </c>
      <c r="IH481">
        <f>IF($IW481&gt;=47,INDEX($GL:$GL,$IV481+47),"")</f>
      </c>
      <c r="II481">
        <f>IF($IW481&gt;=48,INDEX($GL:$GL,$IV481+48),"")</f>
      </c>
      <c r="IJ481">
        <f>IF($IW481&gt;=49,INDEX($GL:$GL,$IV481+49),"")</f>
      </c>
      <c r="IK481">
        <f>IF($IW481&gt;=50,INDEX($GL:$GL,$IV481+50),"")</f>
      </c>
      <c r="IL481">
        <f>IF($IW481&gt;=51,INDEX($GL:$GL,$IV481+51),"")</f>
      </c>
      <c r="IM481">
        <f>IF($IW481&gt;=52,INDEX($GL:$GL,$IV481+52),"")</f>
      </c>
      <c r="IN481">
        <f>IF($IW481&gt;=53,INDEX($GL:$GL,$IV481+53),"")</f>
      </c>
      <c r="IO481">
        <f>IF($IW481&gt;=54,INDEX($GL:$GL,$IV481+54),"")</f>
      </c>
      <c r="IP481">
        <f>IF($IW481&gt;=55,INDEX($GL:$GL,$IV481+55),"")</f>
      </c>
      <c r="IQ481">
        <f>IF($IW481&gt;=56,INDEX($GL:$GL,$IV481+56),"")</f>
      </c>
      <c r="IR481">
        <f>IF($IW481&gt;=57,INDEX($GL:$GL,$IV481+57),"")</f>
      </c>
      <c r="IS481">
        <f>IF($IW481&gt;=58,INDEX($GL:$GL,$IV481+58),"")</f>
      </c>
      <c r="IT481">
        <f>IF($IW481&gt;=59,INDEX($GL:$GL,$IV481+59),"")</f>
      </c>
      <c r="IU481">
        <f>IF($IW481&gt;=60,INDEX($GL:$GL,$IV481+60),"")</f>
      </c>
      <c r="IV481">
        <f>IFERROR(MATCH($GK481,$GL$2:$GL$324,0)+1,0)</f>
      </c>
      <c r="IW481">
        <f>IFERROR(INDEX($GM$2:$GM$324,MATCH($GK481,$GL$2:$GL$324,0)),0)</f>
      </c>
      <c r="IX481" t="s">
        <v>34</v>
      </c>
      <c r="IY481" t="s">
        <v>34</v>
      </c>
    </row>
    <row r="482" spans="1:259" x14ac:dyDescent="0.25">
      <c r="K482">
        <f>IF(OR($N482="",$J482=""),"",IFERROR($N482/$J482,0))</f>
      </c>
      <c r="L482">
        <f>IF($N482="","",
SUM($M482,$O482,$T482,$P482,$R482)*
(1-IF($U482="",0,VALUE($U482)/100)))</f>
      </c>
      <c r="M482">
        <f>IF($N482="","",$N482)</f>
      </c>
      <c r="O482">
        <f>IF($N482="","",
IF($H482="","",
IF(ISNUMBER(SEARCH("exempt",LOWER($H482))),0,
$N482*(VALUE(SUBSTITUTE($H482,"%",""))/100))))</f>
      </c>
      <c r="V482">
        <f>IFERROR(IF(FIND(" - ",$E482)&gt;0,MID($E482,FIND(" - ",$E482)+3,LEN($E482)),""),"")</f>
      </c>
      <c r="AE482" t="s">
        <v>1063</v>
      </c>
      <c r="AJ482">
        <f>IFERROR(LEFT($E482,FIND(" - ",$E482)-1),$E482)</f>
      </c>
      <c r="AM482">
        <f>IF($CB482&gt;=1,INDEX($AK:$AK,$CA482+1),"")</f>
      </c>
      <c r="AN482">
        <f>IF($CB482&gt;=2,INDEX($AK:$AK,$CA482+2),"")</f>
      </c>
      <c r="AO482">
        <f>IF($CB482&gt;=3,INDEX($AK:$AK,$CA482+3),"")</f>
      </c>
      <c r="AP482">
        <f>IF($CB482&gt;=4,INDEX($AK:$AK,$CA482+4),"")</f>
      </c>
      <c r="AQ482">
        <f>IF($CB482&gt;=5,INDEX($AK:$AK,$CA482+5),"")</f>
      </c>
      <c r="AR482">
        <f>IF($CB482&gt;=6,INDEX($AK:$AK,$CA482+6),"")</f>
      </c>
      <c r="AS482">
        <f>IF($CB482&gt;=7,INDEX($AK:$AK,$CA482+7),"")</f>
      </c>
      <c r="AT482">
        <f>IF($CB482&gt;=8,INDEX($AK:$AK,$CA482+8),"")</f>
      </c>
      <c r="AU482">
        <f>IF($CB482&gt;=9,INDEX($AK:$AK,$CA482+9),"")</f>
      </c>
      <c r="AV482">
        <f>IF($CB482&gt;=10,INDEX($AK:$AK,$CA482+10),"")</f>
      </c>
      <c r="AW482">
        <f>IF($CB482&gt;=11,INDEX($AK:$AK,$CA482+11),"")</f>
      </c>
      <c r="AX482">
        <f>IF($CB482&gt;=12,INDEX($AK:$AK,$CA482+12),"")</f>
      </c>
      <c r="AY482">
        <f>IF($CB482&gt;=13,INDEX($AK:$AK,$CA482+13),"")</f>
      </c>
      <c r="AZ482">
        <f>IF($CB482&gt;=14,INDEX($AK:$AK,$CA482+14),"")</f>
      </c>
      <c r="BA482">
        <f>IF($CB482&gt;=15,INDEX($AK:$AK,$CA482+15),"")</f>
      </c>
      <c r="BB482">
        <f>IF($CB482&gt;=16,INDEX($AK:$AK,$CA482+16),"")</f>
      </c>
      <c r="BC482">
        <f>IF($CB482&gt;=17,INDEX($AK:$AK,$CA482+17),"")</f>
      </c>
      <c r="BD482">
        <f>IF($CB482&gt;=18,INDEX($AK:$AK,$CA482+18),"")</f>
      </c>
      <c r="BE482">
        <f>IF($CB482&gt;=19,INDEX($AK:$AK,$CA482+19),"")</f>
      </c>
      <c r="BF482">
        <f>IF($CB482&gt;=20,INDEX($AK:$AK,$CA482+20),"")</f>
      </c>
      <c r="BG482">
        <f>IF($CB482&gt;=21,INDEX($AK:$AK,$CA482+21),"")</f>
      </c>
      <c r="BH482">
        <f>IF($CB482&gt;=22,INDEX($AK:$AK,$CA482+22),"")</f>
      </c>
      <c r="BI482">
        <f>IF($CB482&gt;=23,INDEX($AK:$AK,$CA482+23),"")</f>
      </c>
      <c r="BJ482">
        <f>IF($CB482&gt;=24,INDEX($AK:$AK,$CA482+24),"")</f>
      </c>
      <c r="BK482">
        <f>IF($CB482&gt;=25,INDEX($AK:$AK,$CA482+25),"")</f>
      </c>
      <c r="BL482">
        <f>IF($CB482&gt;=26,INDEX($AK:$AK,$CA482+26),"")</f>
      </c>
      <c r="BM482">
        <f>IF($CB482&gt;=27,INDEX($AK:$AK,$CA482+27),"")</f>
      </c>
      <c r="BN482">
        <f>IF($CB482&gt;=28,INDEX($AK:$AK,$CA482+28),"")</f>
      </c>
      <c r="BO482">
        <f>IF($CB482&gt;=29,INDEX($AK:$AK,$CA482+29),"")</f>
      </c>
      <c r="BP482">
        <f>IF($CB482&gt;=30,INDEX($AK:$AK,$CA482+30),"")</f>
      </c>
      <c r="BQ482">
        <f>IF($CB482&gt;=31,INDEX($AK:$AK,$CA482+31),"")</f>
      </c>
      <c r="BR482">
        <f>IF($CB482&gt;=32,INDEX($AK:$AK,$CA482+32),"")</f>
      </c>
      <c r="BS482">
        <f>IF($CB482&gt;=33,INDEX($AK:$AK,$CA482+33),"")</f>
      </c>
      <c r="BT482">
        <f>IF($CB482&gt;=34,INDEX($AK:$AK,$CA482+34),"")</f>
      </c>
      <c r="BU482">
        <f>IF($CB482&gt;=35,INDEX($AK:$AK,$CA482+35),"")</f>
      </c>
      <c r="BV482">
        <f>IF($CB482&gt;=36,INDEX($AK:$AK,$CA482+36),"")</f>
      </c>
      <c r="BW482">
        <f>IF($CB482&gt;=37,INDEX($AK:$AK,$CA482+37),"")</f>
      </c>
      <c r="BX482">
        <f>IF($CB482&gt;=38,INDEX($AK:$AK,$CA482+38),"")</f>
      </c>
      <c r="BY482">
        <f>IF($CB482&gt;=39,INDEX($AK:$AK,$CA482+39),"")</f>
      </c>
      <c r="BZ482">
        <f>IF($CB482&gt;=40,INDEX($AK:$AK,$CA482+40),"")</f>
      </c>
      <c r="CA482">
        <f>IFERROR(MATCH($AJ482,$AK$2:$AK$134,0)+1,0)</f>
      </c>
      <c r="CB482">
        <f>IFERROR(INDEX($AL$2:$AL$134,MATCH($AJ482,$AK$2:$AK$134,0)),0)</f>
      </c>
      <c r="CC482">
        <f>IFERROR(LEFT($F482,FIND(" - ",$F482)-1),$F482)</f>
      </c>
      <c r="CF482">
        <f>IF($DA482&gt;=1,INDEX($CD:$CD,$CZ482+1),"")</f>
      </c>
      <c r="CG482">
        <f>IF($DA482&gt;=2,INDEX($CD:$CD,$CZ482+2),"")</f>
      </c>
      <c r="CH482">
        <f>IF($DA482&gt;=3,INDEX($CD:$CD,$CZ482+3),"")</f>
      </c>
      <c r="CI482">
        <f>IF($DA482&gt;=4,INDEX($CD:$CD,$CZ482+4),"")</f>
      </c>
      <c r="CJ482">
        <f>IF($DA482&gt;=5,INDEX($CD:$CD,$CZ482+5),"")</f>
      </c>
      <c r="CK482">
        <f>IF($DA482&gt;=6,INDEX($CD:$CD,$CZ482+6),"")</f>
      </c>
      <c r="CL482">
        <f>IF($DA482&gt;=7,INDEX($CD:$CD,$CZ482+7),"")</f>
      </c>
      <c r="CM482">
        <f>IF($DA482&gt;=8,INDEX($CD:$CD,$CZ482+8),"")</f>
      </c>
      <c r="CN482">
        <f>IF($DA482&gt;=9,INDEX($CD:$CD,$CZ482+9),"")</f>
      </c>
      <c r="CO482">
        <f>IF($DA482&gt;=10,INDEX($CD:$CD,$CZ482+10),"")</f>
      </c>
      <c r="CP482">
        <f>IF($DA482&gt;=11,INDEX($CD:$CD,$CZ482+11),"")</f>
      </c>
      <c r="CQ482">
        <f>IF($DA482&gt;=12,INDEX($CD:$CD,$CZ482+12),"")</f>
      </c>
      <c r="CR482">
        <f>IF($DA482&gt;=13,INDEX($CD:$CD,$CZ482+13),"")</f>
      </c>
      <c r="CS482">
        <f>IF($DA482&gt;=14,INDEX($CD:$CD,$CZ482+14),"")</f>
      </c>
      <c r="CT482">
        <f>IF($DA482&gt;=15,INDEX($CD:$CD,$CZ482+15),"")</f>
      </c>
      <c r="CU482">
        <f>IF($DA482&gt;=16,INDEX($CD:$CD,$CZ482+16),"")</f>
      </c>
      <c r="CV482">
        <f>IF($DA482&gt;=17,INDEX($CD:$CD,$CZ482+17),"")</f>
      </c>
      <c r="CW482">
        <f>IF($DA482&gt;=18,INDEX($CD:$CD,$CZ482+18),"")</f>
      </c>
      <c r="CX482">
        <f>IF($DA482&gt;=19,INDEX($CD:$CD,$CZ482+19),"")</f>
      </c>
      <c r="CY482">
        <f>IF($DA482&gt;=20,INDEX($CD:$CD,$CZ482+20),"")</f>
      </c>
      <c r="CZ482">
        <f>IFERROR(MATCH($CC482,$CD$2:$CD$263,0)+1,0)</f>
      </c>
      <c r="DA482">
        <f>IFERROR(INDEX($CE$2:$CE$263,MATCH($CC482,$CD$2:$CD$263,0)),0)</f>
      </c>
      <c r="DB482">
        <f>IFERROR(INDEX($AI:$AI,MATCH($H482,$AH:$AH,0))&amp;"","")</f>
      </c>
      <c r="DF482">
        <f>IF($GI482&gt;=1,INDEX($DC:$DC,$GH482+1),"")</f>
      </c>
      <c r="DG482">
        <f>IF($GI482&gt;=2,INDEX($DC:$DC,$GH482+2),"")</f>
      </c>
      <c r="DH482">
        <f>IF($GI482&gt;=3,INDEX($DC:$DC,$GH482+3),"")</f>
      </c>
      <c r="DI482">
        <f>IF($GI482&gt;=4,INDEX($DC:$DC,$GH482+4),"")</f>
      </c>
      <c r="DJ482">
        <f>IF($GI482&gt;=5,INDEX($DC:$DC,$GH482+5),"")</f>
      </c>
      <c r="DK482">
        <f>IF($GI482&gt;=6,INDEX($DC:$DC,$GH482+6),"")</f>
      </c>
      <c r="DL482">
        <f>IF($GI482&gt;=7,INDEX($DC:$DC,$GH482+7),"")</f>
      </c>
      <c r="DM482">
        <f>IF($GI482&gt;=8,INDEX($DC:$DC,$GH482+8),"")</f>
      </c>
      <c r="DN482">
        <f>IF($GI482&gt;=9,INDEX($DC:$DC,$GH482+9),"")</f>
      </c>
      <c r="DO482">
        <f>IF($GI482&gt;=10,INDEX($DC:$DC,$GH482+10),"")</f>
      </c>
      <c r="DP482">
        <f>IF($GI482&gt;=11,INDEX($DC:$DC,$GH482+11),"")</f>
      </c>
      <c r="DQ482">
        <f>IF($GI482&gt;=12,INDEX($DC:$DC,$GH482+12),"")</f>
      </c>
      <c r="DR482">
        <f>IF($GI482&gt;=13,INDEX($DC:$DC,$GH482+13),"")</f>
      </c>
      <c r="DS482">
        <f>IF($GI482&gt;=14,INDEX($DC:$DC,$GH482+14),"")</f>
      </c>
      <c r="DT482">
        <f>IF($GI482&gt;=15,INDEX($DC:$DC,$GH482+15),"")</f>
      </c>
      <c r="DU482">
        <f>IF($GI482&gt;=16,INDEX($DC:$DC,$GH482+16),"")</f>
      </c>
      <c r="DV482">
        <f>IF($GI482&gt;=17,INDEX($DC:$DC,$GH482+17),"")</f>
      </c>
      <c r="DW482">
        <f>IF($GI482&gt;=18,INDEX($DC:$DC,$GH482+18),"")</f>
      </c>
      <c r="DX482">
        <f>IF($GI482&gt;=19,INDEX($DC:$DC,$GH482+19),"")</f>
      </c>
      <c r="DY482">
        <f>IF($GI482&gt;=20,INDEX($DC:$DC,$GH482+20),"")</f>
      </c>
      <c r="DZ482">
        <f>IF($GI482&gt;=21,INDEX($DC:$DC,$GH482+21),"")</f>
      </c>
      <c r="EA482">
        <f>IF($GI482&gt;=22,INDEX($DC:$DC,$GH482+22),"")</f>
      </c>
      <c r="EB482">
        <f>IF($GI482&gt;=23,INDEX($DC:$DC,$GH482+23),"")</f>
      </c>
      <c r="EC482">
        <f>IF($GI482&gt;=24,INDEX($DC:$DC,$GH482+24),"")</f>
      </c>
      <c r="ED482">
        <f>IF($GI482&gt;=25,INDEX($DC:$DC,$GH482+25),"")</f>
      </c>
      <c r="EE482">
        <f>IF($GI482&gt;=26,INDEX($DC:$DC,$GH482+26),"")</f>
      </c>
      <c r="EF482">
        <f>IF($GI482&gt;=27,INDEX($DC:$DC,$GH482+27),"")</f>
      </c>
      <c r="EG482">
        <f>IF($GI482&gt;=28,INDEX($DC:$DC,$GH482+28),"")</f>
      </c>
      <c r="EH482">
        <f>IF($GI482&gt;=29,INDEX($DC:$DC,$GH482+29),"")</f>
      </c>
      <c r="EI482">
        <f>IF($GI482&gt;=30,INDEX($DC:$DC,$GH482+30),"")</f>
      </c>
      <c r="EJ482">
        <f>IF($GI482&gt;=31,INDEX($DC:$DC,$GH482+31),"")</f>
      </c>
      <c r="EK482">
        <f>IF($GI482&gt;=32,INDEX($DC:$DC,$GH482+32),"")</f>
      </c>
      <c r="EL482">
        <f>IF($GI482&gt;=33,INDEX($DC:$DC,$GH482+33),"")</f>
      </c>
      <c r="EM482">
        <f>IF($GI482&gt;=34,INDEX($DC:$DC,$GH482+34),"")</f>
      </c>
      <c r="EN482">
        <f>IF($GI482&gt;=35,INDEX($DC:$DC,$GH482+35),"")</f>
      </c>
      <c r="EO482">
        <f>IF($GI482&gt;=36,INDEX($DC:$DC,$GH482+36),"")</f>
      </c>
      <c r="EP482">
        <f>IF($GI482&gt;=37,INDEX($DC:$DC,$GH482+37),"")</f>
      </c>
      <c r="EQ482">
        <f>IF($GI482&gt;=38,INDEX($DC:$DC,$GH482+38),"")</f>
      </c>
      <c r="ER482">
        <f>IF($GI482&gt;=39,INDEX($DC:$DC,$GH482+39),"")</f>
      </c>
      <c r="ES482">
        <f>IF($GI482&gt;=40,INDEX($DC:$DC,$GH482+40),"")</f>
      </c>
      <c r="ET482">
        <f>IF($GI482&gt;=1,INDEX($DD:$DD,$GH482+1),"")</f>
      </c>
      <c r="EU482">
        <f>IF($GI482&gt;=2,INDEX($DD:$DD,$GH482+2),"")</f>
      </c>
      <c r="EV482">
        <f>IF($GI482&gt;=3,INDEX($DD:$DD,$GH482+3),"")</f>
      </c>
      <c r="EW482">
        <f>IF($GI482&gt;=4,INDEX($DD:$DD,$GH482+4),"")</f>
      </c>
      <c r="EX482">
        <f>IF($GI482&gt;=5,INDEX($DD:$DD,$GH482+5),"")</f>
      </c>
      <c r="EY482">
        <f>IF($GI482&gt;=6,INDEX($DD:$DD,$GH482+6),"")</f>
      </c>
      <c r="EZ482">
        <f>IF($GI482&gt;=7,INDEX($DD:$DD,$GH482+7),"")</f>
      </c>
      <c r="FA482">
        <f>IF($GI482&gt;=8,INDEX($DD:$DD,$GH482+8),"")</f>
      </c>
      <c r="FB482">
        <f>IF($GI482&gt;=9,INDEX($DD:$DD,$GH482+9),"")</f>
      </c>
      <c r="FC482">
        <f>IF($GI482&gt;=10,INDEX($DD:$DD,$GH482+10),"")</f>
      </c>
      <c r="FD482">
        <f>IF($GI482&gt;=11,INDEX($DD:$DD,$GH482+11),"")</f>
      </c>
      <c r="FE482">
        <f>IF($GI482&gt;=12,INDEX($DD:$DD,$GH482+12),"")</f>
      </c>
      <c r="FF482">
        <f>IF($GI482&gt;=13,INDEX($DD:$DD,$GH482+13),"")</f>
      </c>
      <c r="FG482">
        <f>IF($GI482&gt;=14,INDEX($DD:$DD,$GH482+14),"")</f>
      </c>
      <c r="FH482">
        <f>IF($GI482&gt;=15,INDEX($DD:$DD,$GH482+15),"")</f>
      </c>
      <c r="FI482">
        <f>IF($GI482&gt;=16,INDEX($DD:$DD,$GH482+16),"")</f>
      </c>
      <c r="FJ482">
        <f>IF($GI482&gt;=17,INDEX($DD:$DD,$GH482+17),"")</f>
      </c>
      <c r="FK482">
        <f>IF($GI482&gt;=18,INDEX($DD:$DD,$GH482+18),"")</f>
      </c>
      <c r="FL482">
        <f>IF($GI482&gt;=19,INDEX($DD:$DD,$GH482+19),"")</f>
      </c>
      <c r="FM482">
        <f>IF($GI482&gt;=20,INDEX($DD:$DD,$GH482+20),"")</f>
      </c>
      <c r="FN482">
        <f>IF($GI482&gt;=21,INDEX($DD:$DD,$GH482+21),"")</f>
      </c>
      <c r="FO482">
        <f>IF($GI482&gt;=22,INDEX($DD:$DD,$GH482+22),"")</f>
      </c>
      <c r="FP482">
        <f>IF($GI482&gt;=23,INDEX($DD:$DD,$GH482+23),"")</f>
      </c>
      <c r="FQ482">
        <f>IF($GI482&gt;=24,INDEX($DD:$DD,$GH482+24),"")</f>
      </c>
      <c r="FR482">
        <f>IF($GI482&gt;=25,INDEX($DD:$DD,$GH482+25),"")</f>
      </c>
      <c r="FS482">
        <f>IF($GI482&gt;=26,INDEX($DD:$DD,$GH482+26),"")</f>
      </c>
      <c r="FT482">
        <f>IF($GI482&gt;=27,INDEX($DD:$DD,$GH482+27),"")</f>
      </c>
      <c r="FU482">
        <f>IF($GI482&gt;=28,INDEX($DD:$DD,$GH482+28),"")</f>
      </c>
      <c r="FV482">
        <f>IF($GI482&gt;=29,INDEX($DD:$DD,$GH482+29),"")</f>
      </c>
      <c r="FW482">
        <f>IF($GI482&gt;=30,INDEX($DD:$DD,$GH482+30),"")</f>
      </c>
      <c r="FX482">
        <f>IF($GI482&gt;=31,INDEX($DD:$DD,$GH482+31),"")</f>
      </c>
      <c r="FY482">
        <f>IF($GI482&gt;=32,INDEX($DD:$DD,$GH482+32),"")</f>
      </c>
      <c r="FZ482">
        <f>IF($GI482&gt;=33,INDEX($DD:$DD,$GH482+33),"")</f>
      </c>
      <c r="GA482">
        <f>IF($GI482&gt;=34,INDEX($DD:$DD,$GH482+34),"")</f>
      </c>
      <c r="GB482">
        <f>IF($GI482&gt;=35,INDEX($DD:$DD,$GH482+35),"")</f>
      </c>
      <c r="GC482">
        <f>IF($GI482&gt;=36,INDEX($DD:$DD,$GH482+36),"")</f>
      </c>
      <c r="GD482">
        <f>IF($GI482&gt;=37,INDEX($DD:$DD,$GH482+37),"")</f>
      </c>
      <c r="GE482">
        <f>IF($GI482&gt;=38,INDEX($DD:$DD,$GH482+38),"")</f>
      </c>
      <c r="GF482">
        <f>IF($GI482&gt;=39,INDEX($DD:$DD,$GH482+39),"")</f>
      </c>
      <c r="GG482">
        <f>IF($GI482&gt;=40,INDEX($DD:$DD,$GH482+40),"")</f>
      </c>
      <c r="GH482">
        <f>IFERROR(MATCH($DB482,$DC$2:$DC$148,0)+1,0)</f>
      </c>
      <c r="GI482">
        <f>IFERROR(INDEX($DE$2:$DE$148,MATCH($DB482,$DC$2:$DC$148,0)),0)</f>
      </c>
      <c r="GJ482">
        <f>IFERROR(MATCH($S482,$DF$482:$ES$482,0),0)</f>
      </c>
      <c r="GK482">
        <f>IF($GJ482&gt;0,INDEX($ET$482:$GG$482,$GJ482),"")</f>
      </c>
      <c r="GN482">
        <f>IF($IW482&gt;=1,INDEX($GL:$GL,$IV482+1),"")</f>
      </c>
      <c r="GO482">
        <f>IF($IW482&gt;=2,INDEX($GL:$GL,$IV482+2),"")</f>
      </c>
      <c r="GP482">
        <f>IF($IW482&gt;=3,INDEX($GL:$GL,$IV482+3),"")</f>
      </c>
      <c r="GQ482">
        <f>IF($IW482&gt;=4,INDEX($GL:$GL,$IV482+4),"")</f>
      </c>
      <c r="GR482">
        <f>IF($IW482&gt;=5,INDEX($GL:$GL,$IV482+5),"")</f>
      </c>
      <c r="GS482">
        <f>IF($IW482&gt;=6,INDEX($GL:$GL,$IV482+6),"")</f>
      </c>
      <c r="GT482">
        <f>IF($IW482&gt;=7,INDEX($GL:$GL,$IV482+7),"")</f>
      </c>
      <c r="GU482">
        <f>IF($IW482&gt;=8,INDEX($GL:$GL,$IV482+8),"")</f>
      </c>
      <c r="GV482">
        <f>IF($IW482&gt;=9,INDEX($GL:$GL,$IV482+9),"")</f>
      </c>
      <c r="GW482">
        <f>IF($IW482&gt;=10,INDEX($GL:$GL,$IV482+10),"")</f>
      </c>
      <c r="GX482">
        <f>IF($IW482&gt;=11,INDEX($GL:$GL,$IV482+11),"")</f>
      </c>
      <c r="GY482">
        <f>IF($IW482&gt;=12,INDEX($GL:$GL,$IV482+12),"")</f>
      </c>
      <c r="GZ482">
        <f>IF($IW482&gt;=13,INDEX($GL:$GL,$IV482+13),"")</f>
      </c>
      <c r="HA482">
        <f>IF($IW482&gt;=14,INDEX($GL:$GL,$IV482+14),"")</f>
      </c>
      <c r="HB482">
        <f>IF($IW482&gt;=15,INDEX($GL:$GL,$IV482+15),"")</f>
      </c>
      <c r="HC482">
        <f>IF($IW482&gt;=16,INDEX($GL:$GL,$IV482+16),"")</f>
      </c>
      <c r="HD482">
        <f>IF($IW482&gt;=17,INDEX($GL:$GL,$IV482+17),"")</f>
      </c>
      <c r="HE482">
        <f>IF($IW482&gt;=18,INDEX($GL:$GL,$IV482+18),"")</f>
      </c>
      <c r="HF482">
        <f>IF($IW482&gt;=19,INDEX($GL:$GL,$IV482+19),"")</f>
      </c>
      <c r="HG482">
        <f>IF($IW482&gt;=20,INDEX($GL:$GL,$IV482+20),"")</f>
      </c>
      <c r="HH482">
        <f>IF($IW482&gt;=21,INDEX($GL:$GL,$IV482+21),"")</f>
      </c>
      <c r="HI482">
        <f>IF($IW482&gt;=22,INDEX($GL:$GL,$IV482+22),"")</f>
      </c>
      <c r="HJ482">
        <f>IF($IW482&gt;=23,INDEX($GL:$GL,$IV482+23),"")</f>
      </c>
      <c r="HK482">
        <f>IF($IW482&gt;=24,INDEX($GL:$GL,$IV482+24),"")</f>
      </c>
      <c r="HL482">
        <f>IF($IW482&gt;=25,INDEX($GL:$GL,$IV482+25),"")</f>
      </c>
      <c r="HM482">
        <f>IF($IW482&gt;=26,INDEX($GL:$GL,$IV482+26),"")</f>
      </c>
      <c r="HN482">
        <f>IF($IW482&gt;=27,INDEX($GL:$GL,$IV482+27),"")</f>
      </c>
      <c r="HO482">
        <f>IF($IW482&gt;=28,INDEX($GL:$GL,$IV482+28),"")</f>
      </c>
      <c r="HP482">
        <f>IF($IW482&gt;=29,INDEX($GL:$GL,$IV482+29),"")</f>
      </c>
      <c r="HQ482">
        <f>IF($IW482&gt;=30,INDEX($GL:$GL,$IV482+30),"")</f>
      </c>
      <c r="HR482">
        <f>IF($IW482&gt;=31,INDEX($GL:$GL,$IV482+31),"")</f>
      </c>
      <c r="HS482">
        <f>IF($IW482&gt;=32,INDEX($GL:$GL,$IV482+32),"")</f>
      </c>
      <c r="HT482">
        <f>IF($IW482&gt;=33,INDEX($GL:$GL,$IV482+33),"")</f>
      </c>
      <c r="HU482">
        <f>IF($IW482&gt;=34,INDEX($GL:$GL,$IV482+34),"")</f>
      </c>
      <c r="HV482">
        <f>IF($IW482&gt;=35,INDEX($GL:$GL,$IV482+35),"")</f>
      </c>
      <c r="HW482">
        <f>IF($IW482&gt;=36,INDEX($GL:$GL,$IV482+36),"")</f>
      </c>
      <c r="HX482">
        <f>IF($IW482&gt;=37,INDEX($GL:$GL,$IV482+37),"")</f>
      </c>
      <c r="HY482">
        <f>IF($IW482&gt;=38,INDEX($GL:$GL,$IV482+38),"")</f>
      </c>
      <c r="HZ482">
        <f>IF($IW482&gt;=39,INDEX($GL:$GL,$IV482+39),"")</f>
      </c>
      <c r="IA482">
        <f>IF($IW482&gt;=40,INDEX($GL:$GL,$IV482+40),"")</f>
      </c>
      <c r="IB482">
        <f>IF($IW482&gt;=41,INDEX($GL:$GL,$IV482+41),"")</f>
      </c>
      <c r="IC482">
        <f>IF($IW482&gt;=42,INDEX($GL:$GL,$IV482+42),"")</f>
      </c>
      <c r="ID482">
        <f>IF($IW482&gt;=43,INDEX($GL:$GL,$IV482+43),"")</f>
      </c>
      <c r="IE482">
        <f>IF($IW482&gt;=44,INDEX($GL:$GL,$IV482+44),"")</f>
      </c>
      <c r="IF482">
        <f>IF($IW482&gt;=45,INDEX($GL:$GL,$IV482+45),"")</f>
      </c>
      <c r="IG482">
        <f>IF($IW482&gt;=46,INDEX($GL:$GL,$IV482+46),"")</f>
      </c>
      <c r="IH482">
        <f>IF($IW482&gt;=47,INDEX($GL:$GL,$IV482+47),"")</f>
      </c>
      <c r="II482">
        <f>IF($IW482&gt;=48,INDEX($GL:$GL,$IV482+48),"")</f>
      </c>
      <c r="IJ482">
        <f>IF($IW482&gt;=49,INDEX($GL:$GL,$IV482+49),"")</f>
      </c>
      <c r="IK482">
        <f>IF($IW482&gt;=50,INDEX($GL:$GL,$IV482+50),"")</f>
      </c>
      <c r="IL482">
        <f>IF($IW482&gt;=51,INDEX($GL:$GL,$IV482+51),"")</f>
      </c>
      <c r="IM482">
        <f>IF($IW482&gt;=52,INDEX($GL:$GL,$IV482+52),"")</f>
      </c>
      <c r="IN482">
        <f>IF($IW482&gt;=53,INDEX($GL:$GL,$IV482+53),"")</f>
      </c>
      <c r="IO482">
        <f>IF($IW482&gt;=54,INDEX($GL:$GL,$IV482+54),"")</f>
      </c>
      <c r="IP482">
        <f>IF($IW482&gt;=55,INDEX($GL:$GL,$IV482+55),"")</f>
      </c>
      <c r="IQ482">
        <f>IF($IW482&gt;=56,INDEX($GL:$GL,$IV482+56),"")</f>
      </c>
      <c r="IR482">
        <f>IF($IW482&gt;=57,INDEX($GL:$GL,$IV482+57),"")</f>
      </c>
      <c r="IS482">
        <f>IF($IW482&gt;=58,INDEX($GL:$GL,$IV482+58),"")</f>
      </c>
      <c r="IT482">
        <f>IF($IW482&gt;=59,INDEX($GL:$GL,$IV482+59),"")</f>
      </c>
      <c r="IU482">
        <f>IF($IW482&gt;=60,INDEX($GL:$GL,$IV482+60),"")</f>
      </c>
      <c r="IV482">
        <f>IFERROR(MATCH($GK482,$GL$2:$GL$324,0)+1,0)</f>
      </c>
      <c r="IW482">
        <f>IFERROR(INDEX($GM$2:$GM$324,MATCH($GK482,$GL$2:$GL$324,0)),0)</f>
      </c>
      <c r="IX482" t="s">
        <v>34</v>
      </c>
      <c r="IY482" t="s">
        <v>34</v>
      </c>
    </row>
    <row r="483" spans="1:259" x14ac:dyDescent="0.25">
      <c r="K483">
        <f>IF(OR($N483="",$J483=""),"",IFERROR($N483/$J483,0))</f>
      </c>
      <c r="L483">
        <f>IF($N483="","",
SUM($M483,$O483,$T483,$P483,$R483)*
(1-IF($U483="",0,VALUE($U483)/100)))</f>
      </c>
      <c r="M483">
        <f>IF($N483="","",$N483)</f>
      </c>
      <c r="O483">
        <f>IF($N483="","",
IF($H483="","",
IF(ISNUMBER(SEARCH("exempt",LOWER($H483))),0,
$N483*(VALUE(SUBSTITUTE($H483,"%",""))/100))))</f>
      </c>
      <c r="V483">
        <f>IFERROR(IF(FIND(" - ",$E483)&gt;0,MID($E483,FIND(" - ",$E483)+3,LEN($E483)),""),"")</f>
      </c>
      <c r="AE483" t="s">
        <v>1064</v>
      </c>
      <c r="AJ483">
        <f>IFERROR(LEFT($E483,FIND(" - ",$E483)-1),$E483)</f>
      </c>
      <c r="AM483">
        <f>IF($CB483&gt;=1,INDEX($AK:$AK,$CA483+1),"")</f>
      </c>
      <c r="AN483">
        <f>IF($CB483&gt;=2,INDEX($AK:$AK,$CA483+2),"")</f>
      </c>
      <c r="AO483">
        <f>IF($CB483&gt;=3,INDEX($AK:$AK,$CA483+3),"")</f>
      </c>
      <c r="AP483">
        <f>IF($CB483&gt;=4,INDEX($AK:$AK,$CA483+4),"")</f>
      </c>
      <c r="AQ483">
        <f>IF($CB483&gt;=5,INDEX($AK:$AK,$CA483+5),"")</f>
      </c>
      <c r="AR483">
        <f>IF($CB483&gt;=6,INDEX($AK:$AK,$CA483+6),"")</f>
      </c>
      <c r="AS483">
        <f>IF($CB483&gt;=7,INDEX($AK:$AK,$CA483+7),"")</f>
      </c>
      <c r="AT483">
        <f>IF($CB483&gt;=8,INDEX($AK:$AK,$CA483+8),"")</f>
      </c>
      <c r="AU483">
        <f>IF($CB483&gt;=9,INDEX($AK:$AK,$CA483+9),"")</f>
      </c>
      <c r="AV483">
        <f>IF($CB483&gt;=10,INDEX($AK:$AK,$CA483+10),"")</f>
      </c>
      <c r="AW483">
        <f>IF($CB483&gt;=11,INDEX($AK:$AK,$CA483+11),"")</f>
      </c>
      <c r="AX483">
        <f>IF($CB483&gt;=12,INDEX($AK:$AK,$CA483+12),"")</f>
      </c>
      <c r="AY483">
        <f>IF($CB483&gt;=13,INDEX($AK:$AK,$CA483+13),"")</f>
      </c>
      <c r="AZ483">
        <f>IF($CB483&gt;=14,INDEX($AK:$AK,$CA483+14),"")</f>
      </c>
      <c r="BA483">
        <f>IF($CB483&gt;=15,INDEX($AK:$AK,$CA483+15),"")</f>
      </c>
      <c r="BB483">
        <f>IF($CB483&gt;=16,INDEX($AK:$AK,$CA483+16),"")</f>
      </c>
      <c r="BC483">
        <f>IF($CB483&gt;=17,INDEX($AK:$AK,$CA483+17),"")</f>
      </c>
      <c r="BD483">
        <f>IF($CB483&gt;=18,INDEX($AK:$AK,$CA483+18),"")</f>
      </c>
      <c r="BE483">
        <f>IF($CB483&gt;=19,INDEX($AK:$AK,$CA483+19),"")</f>
      </c>
      <c r="BF483">
        <f>IF($CB483&gt;=20,INDEX($AK:$AK,$CA483+20),"")</f>
      </c>
      <c r="BG483">
        <f>IF($CB483&gt;=21,INDEX($AK:$AK,$CA483+21),"")</f>
      </c>
      <c r="BH483">
        <f>IF($CB483&gt;=22,INDEX($AK:$AK,$CA483+22),"")</f>
      </c>
      <c r="BI483">
        <f>IF($CB483&gt;=23,INDEX($AK:$AK,$CA483+23),"")</f>
      </c>
      <c r="BJ483">
        <f>IF($CB483&gt;=24,INDEX($AK:$AK,$CA483+24),"")</f>
      </c>
      <c r="BK483">
        <f>IF($CB483&gt;=25,INDEX($AK:$AK,$CA483+25),"")</f>
      </c>
      <c r="BL483">
        <f>IF($CB483&gt;=26,INDEX($AK:$AK,$CA483+26),"")</f>
      </c>
      <c r="BM483">
        <f>IF($CB483&gt;=27,INDEX($AK:$AK,$CA483+27),"")</f>
      </c>
      <c r="BN483">
        <f>IF($CB483&gt;=28,INDEX($AK:$AK,$CA483+28),"")</f>
      </c>
      <c r="BO483">
        <f>IF($CB483&gt;=29,INDEX($AK:$AK,$CA483+29),"")</f>
      </c>
      <c r="BP483">
        <f>IF($CB483&gt;=30,INDEX($AK:$AK,$CA483+30),"")</f>
      </c>
      <c r="BQ483">
        <f>IF($CB483&gt;=31,INDEX($AK:$AK,$CA483+31),"")</f>
      </c>
      <c r="BR483">
        <f>IF($CB483&gt;=32,INDEX($AK:$AK,$CA483+32),"")</f>
      </c>
      <c r="BS483">
        <f>IF($CB483&gt;=33,INDEX($AK:$AK,$CA483+33),"")</f>
      </c>
      <c r="BT483">
        <f>IF($CB483&gt;=34,INDEX($AK:$AK,$CA483+34),"")</f>
      </c>
      <c r="BU483">
        <f>IF($CB483&gt;=35,INDEX($AK:$AK,$CA483+35),"")</f>
      </c>
      <c r="BV483">
        <f>IF($CB483&gt;=36,INDEX($AK:$AK,$CA483+36),"")</f>
      </c>
      <c r="BW483">
        <f>IF($CB483&gt;=37,INDEX($AK:$AK,$CA483+37),"")</f>
      </c>
      <c r="BX483">
        <f>IF($CB483&gt;=38,INDEX($AK:$AK,$CA483+38),"")</f>
      </c>
      <c r="BY483">
        <f>IF($CB483&gt;=39,INDEX($AK:$AK,$CA483+39),"")</f>
      </c>
      <c r="BZ483">
        <f>IF($CB483&gt;=40,INDEX($AK:$AK,$CA483+40),"")</f>
      </c>
      <c r="CA483">
        <f>IFERROR(MATCH($AJ483,$AK$2:$AK$134,0)+1,0)</f>
      </c>
      <c r="CB483">
        <f>IFERROR(INDEX($AL$2:$AL$134,MATCH($AJ483,$AK$2:$AK$134,0)),0)</f>
      </c>
      <c r="CC483">
        <f>IFERROR(LEFT($F483,FIND(" - ",$F483)-1),$F483)</f>
      </c>
      <c r="CF483">
        <f>IF($DA483&gt;=1,INDEX($CD:$CD,$CZ483+1),"")</f>
      </c>
      <c r="CG483">
        <f>IF($DA483&gt;=2,INDEX($CD:$CD,$CZ483+2),"")</f>
      </c>
      <c r="CH483">
        <f>IF($DA483&gt;=3,INDEX($CD:$CD,$CZ483+3),"")</f>
      </c>
      <c r="CI483">
        <f>IF($DA483&gt;=4,INDEX($CD:$CD,$CZ483+4),"")</f>
      </c>
      <c r="CJ483">
        <f>IF($DA483&gt;=5,INDEX($CD:$CD,$CZ483+5),"")</f>
      </c>
      <c r="CK483">
        <f>IF($DA483&gt;=6,INDEX($CD:$CD,$CZ483+6),"")</f>
      </c>
      <c r="CL483">
        <f>IF($DA483&gt;=7,INDEX($CD:$CD,$CZ483+7),"")</f>
      </c>
      <c r="CM483">
        <f>IF($DA483&gt;=8,INDEX($CD:$CD,$CZ483+8),"")</f>
      </c>
      <c r="CN483">
        <f>IF($DA483&gt;=9,INDEX($CD:$CD,$CZ483+9),"")</f>
      </c>
      <c r="CO483">
        <f>IF($DA483&gt;=10,INDEX($CD:$CD,$CZ483+10),"")</f>
      </c>
      <c r="CP483">
        <f>IF($DA483&gt;=11,INDEX($CD:$CD,$CZ483+11),"")</f>
      </c>
      <c r="CQ483">
        <f>IF($DA483&gt;=12,INDEX($CD:$CD,$CZ483+12),"")</f>
      </c>
      <c r="CR483">
        <f>IF($DA483&gt;=13,INDEX($CD:$CD,$CZ483+13),"")</f>
      </c>
      <c r="CS483">
        <f>IF($DA483&gt;=14,INDEX($CD:$CD,$CZ483+14),"")</f>
      </c>
      <c r="CT483">
        <f>IF($DA483&gt;=15,INDEX($CD:$CD,$CZ483+15),"")</f>
      </c>
      <c r="CU483">
        <f>IF($DA483&gt;=16,INDEX($CD:$CD,$CZ483+16),"")</f>
      </c>
      <c r="CV483">
        <f>IF($DA483&gt;=17,INDEX($CD:$CD,$CZ483+17),"")</f>
      </c>
      <c r="CW483">
        <f>IF($DA483&gt;=18,INDEX($CD:$CD,$CZ483+18),"")</f>
      </c>
      <c r="CX483">
        <f>IF($DA483&gt;=19,INDEX($CD:$CD,$CZ483+19),"")</f>
      </c>
      <c r="CY483">
        <f>IF($DA483&gt;=20,INDEX($CD:$CD,$CZ483+20),"")</f>
      </c>
      <c r="CZ483">
        <f>IFERROR(MATCH($CC483,$CD$2:$CD$263,0)+1,0)</f>
      </c>
      <c r="DA483">
        <f>IFERROR(INDEX($CE$2:$CE$263,MATCH($CC483,$CD$2:$CD$263,0)),0)</f>
      </c>
      <c r="DB483">
        <f>IFERROR(INDEX($AI:$AI,MATCH($H483,$AH:$AH,0))&amp;"","")</f>
      </c>
      <c r="DF483">
        <f>IF($GI483&gt;=1,INDEX($DC:$DC,$GH483+1),"")</f>
      </c>
      <c r="DG483">
        <f>IF($GI483&gt;=2,INDEX($DC:$DC,$GH483+2),"")</f>
      </c>
      <c r="DH483">
        <f>IF($GI483&gt;=3,INDEX($DC:$DC,$GH483+3),"")</f>
      </c>
      <c r="DI483">
        <f>IF($GI483&gt;=4,INDEX($DC:$DC,$GH483+4),"")</f>
      </c>
      <c r="DJ483">
        <f>IF($GI483&gt;=5,INDEX($DC:$DC,$GH483+5),"")</f>
      </c>
      <c r="DK483">
        <f>IF($GI483&gt;=6,INDEX($DC:$DC,$GH483+6),"")</f>
      </c>
      <c r="DL483">
        <f>IF($GI483&gt;=7,INDEX($DC:$DC,$GH483+7),"")</f>
      </c>
      <c r="DM483">
        <f>IF($GI483&gt;=8,INDEX($DC:$DC,$GH483+8),"")</f>
      </c>
      <c r="DN483">
        <f>IF($GI483&gt;=9,INDEX($DC:$DC,$GH483+9),"")</f>
      </c>
      <c r="DO483">
        <f>IF($GI483&gt;=10,INDEX($DC:$DC,$GH483+10),"")</f>
      </c>
      <c r="DP483">
        <f>IF($GI483&gt;=11,INDEX($DC:$DC,$GH483+11),"")</f>
      </c>
      <c r="DQ483">
        <f>IF($GI483&gt;=12,INDEX($DC:$DC,$GH483+12),"")</f>
      </c>
      <c r="DR483">
        <f>IF($GI483&gt;=13,INDEX($DC:$DC,$GH483+13),"")</f>
      </c>
      <c r="DS483">
        <f>IF($GI483&gt;=14,INDEX($DC:$DC,$GH483+14),"")</f>
      </c>
      <c r="DT483">
        <f>IF($GI483&gt;=15,INDEX($DC:$DC,$GH483+15),"")</f>
      </c>
      <c r="DU483">
        <f>IF($GI483&gt;=16,INDEX($DC:$DC,$GH483+16),"")</f>
      </c>
      <c r="DV483">
        <f>IF($GI483&gt;=17,INDEX($DC:$DC,$GH483+17),"")</f>
      </c>
      <c r="DW483">
        <f>IF($GI483&gt;=18,INDEX($DC:$DC,$GH483+18),"")</f>
      </c>
      <c r="DX483">
        <f>IF($GI483&gt;=19,INDEX($DC:$DC,$GH483+19),"")</f>
      </c>
      <c r="DY483">
        <f>IF($GI483&gt;=20,INDEX($DC:$DC,$GH483+20),"")</f>
      </c>
      <c r="DZ483">
        <f>IF($GI483&gt;=21,INDEX($DC:$DC,$GH483+21),"")</f>
      </c>
      <c r="EA483">
        <f>IF($GI483&gt;=22,INDEX($DC:$DC,$GH483+22),"")</f>
      </c>
      <c r="EB483">
        <f>IF($GI483&gt;=23,INDEX($DC:$DC,$GH483+23),"")</f>
      </c>
      <c r="EC483">
        <f>IF($GI483&gt;=24,INDEX($DC:$DC,$GH483+24),"")</f>
      </c>
      <c r="ED483">
        <f>IF($GI483&gt;=25,INDEX($DC:$DC,$GH483+25),"")</f>
      </c>
      <c r="EE483">
        <f>IF($GI483&gt;=26,INDEX($DC:$DC,$GH483+26),"")</f>
      </c>
      <c r="EF483">
        <f>IF($GI483&gt;=27,INDEX($DC:$DC,$GH483+27),"")</f>
      </c>
      <c r="EG483">
        <f>IF($GI483&gt;=28,INDEX($DC:$DC,$GH483+28),"")</f>
      </c>
      <c r="EH483">
        <f>IF($GI483&gt;=29,INDEX($DC:$DC,$GH483+29),"")</f>
      </c>
      <c r="EI483">
        <f>IF($GI483&gt;=30,INDEX($DC:$DC,$GH483+30),"")</f>
      </c>
      <c r="EJ483">
        <f>IF($GI483&gt;=31,INDEX($DC:$DC,$GH483+31),"")</f>
      </c>
      <c r="EK483">
        <f>IF($GI483&gt;=32,INDEX($DC:$DC,$GH483+32),"")</f>
      </c>
      <c r="EL483">
        <f>IF($GI483&gt;=33,INDEX($DC:$DC,$GH483+33),"")</f>
      </c>
      <c r="EM483">
        <f>IF($GI483&gt;=34,INDEX($DC:$DC,$GH483+34),"")</f>
      </c>
      <c r="EN483">
        <f>IF($GI483&gt;=35,INDEX($DC:$DC,$GH483+35),"")</f>
      </c>
      <c r="EO483">
        <f>IF($GI483&gt;=36,INDEX($DC:$DC,$GH483+36),"")</f>
      </c>
      <c r="EP483">
        <f>IF($GI483&gt;=37,INDEX($DC:$DC,$GH483+37),"")</f>
      </c>
      <c r="EQ483">
        <f>IF($GI483&gt;=38,INDEX($DC:$DC,$GH483+38),"")</f>
      </c>
      <c r="ER483">
        <f>IF($GI483&gt;=39,INDEX($DC:$DC,$GH483+39),"")</f>
      </c>
      <c r="ES483">
        <f>IF($GI483&gt;=40,INDEX($DC:$DC,$GH483+40),"")</f>
      </c>
      <c r="ET483">
        <f>IF($GI483&gt;=1,INDEX($DD:$DD,$GH483+1),"")</f>
      </c>
      <c r="EU483">
        <f>IF($GI483&gt;=2,INDEX($DD:$DD,$GH483+2),"")</f>
      </c>
      <c r="EV483">
        <f>IF($GI483&gt;=3,INDEX($DD:$DD,$GH483+3),"")</f>
      </c>
      <c r="EW483">
        <f>IF($GI483&gt;=4,INDEX($DD:$DD,$GH483+4),"")</f>
      </c>
      <c r="EX483">
        <f>IF($GI483&gt;=5,INDEX($DD:$DD,$GH483+5),"")</f>
      </c>
      <c r="EY483">
        <f>IF($GI483&gt;=6,INDEX($DD:$DD,$GH483+6),"")</f>
      </c>
      <c r="EZ483">
        <f>IF($GI483&gt;=7,INDEX($DD:$DD,$GH483+7),"")</f>
      </c>
      <c r="FA483">
        <f>IF($GI483&gt;=8,INDEX($DD:$DD,$GH483+8),"")</f>
      </c>
      <c r="FB483">
        <f>IF($GI483&gt;=9,INDEX($DD:$DD,$GH483+9),"")</f>
      </c>
      <c r="FC483">
        <f>IF($GI483&gt;=10,INDEX($DD:$DD,$GH483+10),"")</f>
      </c>
      <c r="FD483">
        <f>IF($GI483&gt;=11,INDEX($DD:$DD,$GH483+11),"")</f>
      </c>
      <c r="FE483">
        <f>IF($GI483&gt;=12,INDEX($DD:$DD,$GH483+12),"")</f>
      </c>
      <c r="FF483">
        <f>IF($GI483&gt;=13,INDEX($DD:$DD,$GH483+13),"")</f>
      </c>
      <c r="FG483">
        <f>IF($GI483&gt;=14,INDEX($DD:$DD,$GH483+14),"")</f>
      </c>
      <c r="FH483">
        <f>IF($GI483&gt;=15,INDEX($DD:$DD,$GH483+15),"")</f>
      </c>
      <c r="FI483">
        <f>IF($GI483&gt;=16,INDEX($DD:$DD,$GH483+16),"")</f>
      </c>
      <c r="FJ483">
        <f>IF($GI483&gt;=17,INDEX($DD:$DD,$GH483+17),"")</f>
      </c>
      <c r="FK483">
        <f>IF($GI483&gt;=18,INDEX($DD:$DD,$GH483+18),"")</f>
      </c>
      <c r="FL483">
        <f>IF($GI483&gt;=19,INDEX($DD:$DD,$GH483+19),"")</f>
      </c>
      <c r="FM483">
        <f>IF($GI483&gt;=20,INDEX($DD:$DD,$GH483+20),"")</f>
      </c>
      <c r="FN483">
        <f>IF($GI483&gt;=21,INDEX($DD:$DD,$GH483+21),"")</f>
      </c>
      <c r="FO483">
        <f>IF($GI483&gt;=22,INDEX($DD:$DD,$GH483+22),"")</f>
      </c>
      <c r="FP483">
        <f>IF($GI483&gt;=23,INDEX($DD:$DD,$GH483+23),"")</f>
      </c>
      <c r="FQ483">
        <f>IF($GI483&gt;=24,INDEX($DD:$DD,$GH483+24),"")</f>
      </c>
      <c r="FR483">
        <f>IF($GI483&gt;=25,INDEX($DD:$DD,$GH483+25),"")</f>
      </c>
      <c r="FS483">
        <f>IF($GI483&gt;=26,INDEX($DD:$DD,$GH483+26),"")</f>
      </c>
      <c r="FT483">
        <f>IF($GI483&gt;=27,INDEX($DD:$DD,$GH483+27),"")</f>
      </c>
      <c r="FU483">
        <f>IF($GI483&gt;=28,INDEX($DD:$DD,$GH483+28),"")</f>
      </c>
      <c r="FV483">
        <f>IF($GI483&gt;=29,INDEX($DD:$DD,$GH483+29),"")</f>
      </c>
      <c r="FW483">
        <f>IF($GI483&gt;=30,INDEX($DD:$DD,$GH483+30),"")</f>
      </c>
      <c r="FX483">
        <f>IF($GI483&gt;=31,INDEX($DD:$DD,$GH483+31),"")</f>
      </c>
      <c r="FY483">
        <f>IF($GI483&gt;=32,INDEX($DD:$DD,$GH483+32),"")</f>
      </c>
      <c r="FZ483">
        <f>IF($GI483&gt;=33,INDEX($DD:$DD,$GH483+33),"")</f>
      </c>
      <c r="GA483">
        <f>IF($GI483&gt;=34,INDEX($DD:$DD,$GH483+34),"")</f>
      </c>
      <c r="GB483">
        <f>IF($GI483&gt;=35,INDEX($DD:$DD,$GH483+35),"")</f>
      </c>
      <c r="GC483">
        <f>IF($GI483&gt;=36,INDEX($DD:$DD,$GH483+36),"")</f>
      </c>
      <c r="GD483">
        <f>IF($GI483&gt;=37,INDEX($DD:$DD,$GH483+37),"")</f>
      </c>
      <c r="GE483">
        <f>IF($GI483&gt;=38,INDEX($DD:$DD,$GH483+38),"")</f>
      </c>
      <c r="GF483">
        <f>IF($GI483&gt;=39,INDEX($DD:$DD,$GH483+39),"")</f>
      </c>
      <c r="GG483">
        <f>IF($GI483&gt;=40,INDEX($DD:$DD,$GH483+40),"")</f>
      </c>
      <c r="GH483">
        <f>IFERROR(MATCH($DB483,$DC$2:$DC$148,0)+1,0)</f>
      </c>
      <c r="GI483">
        <f>IFERROR(INDEX($DE$2:$DE$148,MATCH($DB483,$DC$2:$DC$148,0)),0)</f>
      </c>
      <c r="GJ483">
        <f>IFERROR(MATCH($S483,$DF$483:$ES$483,0),0)</f>
      </c>
      <c r="GK483">
        <f>IF($GJ483&gt;0,INDEX($ET$483:$GG$483,$GJ483),"")</f>
      </c>
      <c r="GN483">
        <f>IF($IW483&gt;=1,INDEX($GL:$GL,$IV483+1),"")</f>
      </c>
      <c r="GO483">
        <f>IF($IW483&gt;=2,INDEX($GL:$GL,$IV483+2),"")</f>
      </c>
      <c r="GP483">
        <f>IF($IW483&gt;=3,INDEX($GL:$GL,$IV483+3),"")</f>
      </c>
      <c r="GQ483">
        <f>IF($IW483&gt;=4,INDEX($GL:$GL,$IV483+4),"")</f>
      </c>
      <c r="GR483">
        <f>IF($IW483&gt;=5,INDEX($GL:$GL,$IV483+5),"")</f>
      </c>
      <c r="GS483">
        <f>IF($IW483&gt;=6,INDEX($GL:$GL,$IV483+6),"")</f>
      </c>
      <c r="GT483">
        <f>IF($IW483&gt;=7,INDEX($GL:$GL,$IV483+7),"")</f>
      </c>
      <c r="GU483">
        <f>IF($IW483&gt;=8,INDEX($GL:$GL,$IV483+8),"")</f>
      </c>
      <c r="GV483">
        <f>IF($IW483&gt;=9,INDEX($GL:$GL,$IV483+9),"")</f>
      </c>
      <c r="GW483">
        <f>IF($IW483&gt;=10,INDEX($GL:$GL,$IV483+10),"")</f>
      </c>
      <c r="GX483">
        <f>IF($IW483&gt;=11,INDEX($GL:$GL,$IV483+11),"")</f>
      </c>
      <c r="GY483">
        <f>IF($IW483&gt;=12,INDEX($GL:$GL,$IV483+12),"")</f>
      </c>
      <c r="GZ483">
        <f>IF($IW483&gt;=13,INDEX($GL:$GL,$IV483+13),"")</f>
      </c>
      <c r="HA483">
        <f>IF($IW483&gt;=14,INDEX($GL:$GL,$IV483+14),"")</f>
      </c>
      <c r="HB483">
        <f>IF($IW483&gt;=15,INDEX($GL:$GL,$IV483+15),"")</f>
      </c>
      <c r="HC483">
        <f>IF($IW483&gt;=16,INDEX($GL:$GL,$IV483+16),"")</f>
      </c>
      <c r="HD483">
        <f>IF($IW483&gt;=17,INDEX($GL:$GL,$IV483+17),"")</f>
      </c>
      <c r="HE483">
        <f>IF($IW483&gt;=18,INDEX($GL:$GL,$IV483+18),"")</f>
      </c>
      <c r="HF483">
        <f>IF($IW483&gt;=19,INDEX($GL:$GL,$IV483+19),"")</f>
      </c>
      <c r="HG483">
        <f>IF($IW483&gt;=20,INDEX($GL:$GL,$IV483+20),"")</f>
      </c>
      <c r="HH483">
        <f>IF($IW483&gt;=21,INDEX($GL:$GL,$IV483+21),"")</f>
      </c>
      <c r="HI483">
        <f>IF($IW483&gt;=22,INDEX($GL:$GL,$IV483+22),"")</f>
      </c>
      <c r="HJ483">
        <f>IF($IW483&gt;=23,INDEX($GL:$GL,$IV483+23),"")</f>
      </c>
      <c r="HK483">
        <f>IF($IW483&gt;=24,INDEX($GL:$GL,$IV483+24),"")</f>
      </c>
      <c r="HL483">
        <f>IF($IW483&gt;=25,INDEX($GL:$GL,$IV483+25),"")</f>
      </c>
      <c r="HM483">
        <f>IF($IW483&gt;=26,INDEX($GL:$GL,$IV483+26),"")</f>
      </c>
      <c r="HN483">
        <f>IF($IW483&gt;=27,INDEX($GL:$GL,$IV483+27),"")</f>
      </c>
      <c r="HO483">
        <f>IF($IW483&gt;=28,INDEX($GL:$GL,$IV483+28),"")</f>
      </c>
      <c r="HP483">
        <f>IF($IW483&gt;=29,INDEX($GL:$GL,$IV483+29),"")</f>
      </c>
      <c r="HQ483">
        <f>IF($IW483&gt;=30,INDEX($GL:$GL,$IV483+30),"")</f>
      </c>
      <c r="HR483">
        <f>IF($IW483&gt;=31,INDEX($GL:$GL,$IV483+31),"")</f>
      </c>
      <c r="HS483">
        <f>IF($IW483&gt;=32,INDEX($GL:$GL,$IV483+32),"")</f>
      </c>
      <c r="HT483">
        <f>IF($IW483&gt;=33,INDEX($GL:$GL,$IV483+33),"")</f>
      </c>
      <c r="HU483">
        <f>IF($IW483&gt;=34,INDEX($GL:$GL,$IV483+34),"")</f>
      </c>
      <c r="HV483">
        <f>IF($IW483&gt;=35,INDEX($GL:$GL,$IV483+35),"")</f>
      </c>
      <c r="HW483">
        <f>IF($IW483&gt;=36,INDEX($GL:$GL,$IV483+36),"")</f>
      </c>
      <c r="HX483">
        <f>IF($IW483&gt;=37,INDEX($GL:$GL,$IV483+37),"")</f>
      </c>
      <c r="HY483">
        <f>IF($IW483&gt;=38,INDEX($GL:$GL,$IV483+38),"")</f>
      </c>
      <c r="HZ483">
        <f>IF($IW483&gt;=39,INDEX($GL:$GL,$IV483+39),"")</f>
      </c>
      <c r="IA483">
        <f>IF($IW483&gt;=40,INDEX($GL:$GL,$IV483+40),"")</f>
      </c>
      <c r="IB483">
        <f>IF($IW483&gt;=41,INDEX($GL:$GL,$IV483+41),"")</f>
      </c>
      <c r="IC483">
        <f>IF($IW483&gt;=42,INDEX($GL:$GL,$IV483+42),"")</f>
      </c>
      <c r="ID483">
        <f>IF($IW483&gt;=43,INDEX($GL:$GL,$IV483+43),"")</f>
      </c>
      <c r="IE483">
        <f>IF($IW483&gt;=44,INDEX($GL:$GL,$IV483+44),"")</f>
      </c>
      <c r="IF483">
        <f>IF($IW483&gt;=45,INDEX($GL:$GL,$IV483+45),"")</f>
      </c>
      <c r="IG483">
        <f>IF($IW483&gt;=46,INDEX($GL:$GL,$IV483+46),"")</f>
      </c>
      <c r="IH483">
        <f>IF($IW483&gt;=47,INDEX($GL:$GL,$IV483+47),"")</f>
      </c>
      <c r="II483">
        <f>IF($IW483&gt;=48,INDEX($GL:$GL,$IV483+48),"")</f>
      </c>
      <c r="IJ483">
        <f>IF($IW483&gt;=49,INDEX($GL:$GL,$IV483+49),"")</f>
      </c>
      <c r="IK483">
        <f>IF($IW483&gt;=50,INDEX($GL:$GL,$IV483+50),"")</f>
      </c>
      <c r="IL483">
        <f>IF($IW483&gt;=51,INDEX($GL:$GL,$IV483+51),"")</f>
      </c>
      <c r="IM483">
        <f>IF($IW483&gt;=52,INDEX($GL:$GL,$IV483+52),"")</f>
      </c>
      <c r="IN483">
        <f>IF($IW483&gt;=53,INDEX($GL:$GL,$IV483+53),"")</f>
      </c>
      <c r="IO483">
        <f>IF($IW483&gt;=54,INDEX($GL:$GL,$IV483+54),"")</f>
      </c>
      <c r="IP483">
        <f>IF($IW483&gt;=55,INDEX($GL:$GL,$IV483+55),"")</f>
      </c>
      <c r="IQ483">
        <f>IF($IW483&gt;=56,INDEX($GL:$GL,$IV483+56),"")</f>
      </c>
      <c r="IR483">
        <f>IF($IW483&gt;=57,INDEX($GL:$GL,$IV483+57),"")</f>
      </c>
      <c r="IS483">
        <f>IF($IW483&gt;=58,INDEX($GL:$GL,$IV483+58),"")</f>
      </c>
      <c r="IT483">
        <f>IF($IW483&gt;=59,INDEX($GL:$GL,$IV483+59),"")</f>
      </c>
      <c r="IU483">
        <f>IF($IW483&gt;=60,INDEX($GL:$GL,$IV483+60),"")</f>
      </c>
      <c r="IV483">
        <f>IFERROR(MATCH($GK483,$GL$2:$GL$324,0)+1,0)</f>
      </c>
      <c r="IW483">
        <f>IFERROR(INDEX($GM$2:$GM$324,MATCH($GK483,$GL$2:$GL$324,0)),0)</f>
      </c>
      <c r="IX483" t="s">
        <v>34</v>
      </c>
      <c r="IY483" t="s">
        <v>34</v>
      </c>
    </row>
    <row r="484" spans="1:259" x14ac:dyDescent="0.25">
      <c r="K484">
        <f>IF(OR($N484="",$J484=""),"",IFERROR($N484/$J484,0))</f>
      </c>
      <c r="L484">
        <f>IF($N484="","",
SUM($M484,$O484,$T484,$P484,$R484)*
(1-IF($U484="",0,VALUE($U484)/100)))</f>
      </c>
      <c r="M484">
        <f>IF($N484="","",$N484)</f>
      </c>
      <c r="O484">
        <f>IF($N484="","",
IF($H484="","",
IF(ISNUMBER(SEARCH("exempt",LOWER($H484))),0,
$N484*(VALUE(SUBSTITUTE($H484,"%",""))/100))))</f>
      </c>
      <c r="V484">
        <f>IFERROR(IF(FIND(" - ",$E484)&gt;0,MID($E484,FIND(" - ",$E484)+3,LEN($E484)),""),"")</f>
      </c>
      <c r="AE484" t="s">
        <v>1065</v>
      </c>
      <c r="AJ484">
        <f>IFERROR(LEFT($E484,FIND(" - ",$E484)-1),$E484)</f>
      </c>
      <c r="AM484">
        <f>IF($CB484&gt;=1,INDEX($AK:$AK,$CA484+1),"")</f>
      </c>
      <c r="AN484">
        <f>IF($CB484&gt;=2,INDEX($AK:$AK,$CA484+2),"")</f>
      </c>
      <c r="AO484">
        <f>IF($CB484&gt;=3,INDEX($AK:$AK,$CA484+3),"")</f>
      </c>
      <c r="AP484">
        <f>IF($CB484&gt;=4,INDEX($AK:$AK,$CA484+4),"")</f>
      </c>
      <c r="AQ484">
        <f>IF($CB484&gt;=5,INDEX($AK:$AK,$CA484+5),"")</f>
      </c>
      <c r="AR484">
        <f>IF($CB484&gt;=6,INDEX($AK:$AK,$CA484+6),"")</f>
      </c>
      <c r="AS484">
        <f>IF($CB484&gt;=7,INDEX($AK:$AK,$CA484+7),"")</f>
      </c>
      <c r="AT484">
        <f>IF($CB484&gt;=8,INDEX($AK:$AK,$CA484+8),"")</f>
      </c>
      <c r="AU484">
        <f>IF($CB484&gt;=9,INDEX($AK:$AK,$CA484+9),"")</f>
      </c>
      <c r="AV484">
        <f>IF($CB484&gt;=10,INDEX($AK:$AK,$CA484+10),"")</f>
      </c>
      <c r="AW484">
        <f>IF($CB484&gt;=11,INDEX($AK:$AK,$CA484+11),"")</f>
      </c>
      <c r="AX484">
        <f>IF($CB484&gt;=12,INDEX($AK:$AK,$CA484+12),"")</f>
      </c>
      <c r="AY484">
        <f>IF($CB484&gt;=13,INDEX($AK:$AK,$CA484+13),"")</f>
      </c>
      <c r="AZ484">
        <f>IF($CB484&gt;=14,INDEX($AK:$AK,$CA484+14),"")</f>
      </c>
      <c r="BA484">
        <f>IF($CB484&gt;=15,INDEX($AK:$AK,$CA484+15),"")</f>
      </c>
      <c r="BB484">
        <f>IF($CB484&gt;=16,INDEX($AK:$AK,$CA484+16),"")</f>
      </c>
      <c r="BC484">
        <f>IF($CB484&gt;=17,INDEX($AK:$AK,$CA484+17),"")</f>
      </c>
      <c r="BD484">
        <f>IF($CB484&gt;=18,INDEX($AK:$AK,$CA484+18),"")</f>
      </c>
      <c r="BE484">
        <f>IF($CB484&gt;=19,INDEX($AK:$AK,$CA484+19),"")</f>
      </c>
      <c r="BF484">
        <f>IF($CB484&gt;=20,INDEX($AK:$AK,$CA484+20),"")</f>
      </c>
      <c r="BG484">
        <f>IF($CB484&gt;=21,INDEX($AK:$AK,$CA484+21),"")</f>
      </c>
      <c r="BH484">
        <f>IF($CB484&gt;=22,INDEX($AK:$AK,$CA484+22),"")</f>
      </c>
      <c r="BI484">
        <f>IF($CB484&gt;=23,INDEX($AK:$AK,$CA484+23),"")</f>
      </c>
      <c r="BJ484">
        <f>IF($CB484&gt;=24,INDEX($AK:$AK,$CA484+24),"")</f>
      </c>
      <c r="BK484">
        <f>IF($CB484&gt;=25,INDEX($AK:$AK,$CA484+25),"")</f>
      </c>
      <c r="BL484">
        <f>IF($CB484&gt;=26,INDEX($AK:$AK,$CA484+26),"")</f>
      </c>
      <c r="BM484">
        <f>IF($CB484&gt;=27,INDEX($AK:$AK,$CA484+27),"")</f>
      </c>
      <c r="BN484">
        <f>IF($CB484&gt;=28,INDEX($AK:$AK,$CA484+28),"")</f>
      </c>
      <c r="BO484">
        <f>IF($CB484&gt;=29,INDEX($AK:$AK,$CA484+29),"")</f>
      </c>
      <c r="BP484">
        <f>IF($CB484&gt;=30,INDEX($AK:$AK,$CA484+30),"")</f>
      </c>
      <c r="BQ484">
        <f>IF($CB484&gt;=31,INDEX($AK:$AK,$CA484+31),"")</f>
      </c>
      <c r="BR484">
        <f>IF($CB484&gt;=32,INDEX($AK:$AK,$CA484+32),"")</f>
      </c>
      <c r="BS484">
        <f>IF($CB484&gt;=33,INDEX($AK:$AK,$CA484+33),"")</f>
      </c>
      <c r="BT484">
        <f>IF($CB484&gt;=34,INDEX($AK:$AK,$CA484+34),"")</f>
      </c>
      <c r="BU484">
        <f>IF($CB484&gt;=35,INDEX($AK:$AK,$CA484+35),"")</f>
      </c>
      <c r="BV484">
        <f>IF($CB484&gt;=36,INDEX($AK:$AK,$CA484+36),"")</f>
      </c>
      <c r="BW484">
        <f>IF($CB484&gt;=37,INDEX($AK:$AK,$CA484+37),"")</f>
      </c>
      <c r="BX484">
        <f>IF($CB484&gt;=38,INDEX($AK:$AK,$CA484+38),"")</f>
      </c>
      <c r="BY484">
        <f>IF($CB484&gt;=39,INDEX($AK:$AK,$CA484+39),"")</f>
      </c>
      <c r="BZ484">
        <f>IF($CB484&gt;=40,INDEX($AK:$AK,$CA484+40),"")</f>
      </c>
      <c r="CA484">
        <f>IFERROR(MATCH($AJ484,$AK$2:$AK$134,0)+1,0)</f>
      </c>
      <c r="CB484">
        <f>IFERROR(INDEX($AL$2:$AL$134,MATCH($AJ484,$AK$2:$AK$134,0)),0)</f>
      </c>
      <c r="CC484">
        <f>IFERROR(LEFT($F484,FIND(" - ",$F484)-1),$F484)</f>
      </c>
      <c r="CF484">
        <f>IF($DA484&gt;=1,INDEX($CD:$CD,$CZ484+1),"")</f>
      </c>
      <c r="CG484">
        <f>IF($DA484&gt;=2,INDEX($CD:$CD,$CZ484+2),"")</f>
      </c>
      <c r="CH484">
        <f>IF($DA484&gt;=3,INDEX($CD:$CD,$CZ484+3),"")</f>
      </c>
      <c r="CI484">
        <f>IF($DA484&gt;=4,INDEX($CD:$CD,$CZ484+4),"")</f>
      </c>
      <c r="CJ484">
        <f>IF($DA484&gt;=5,INDEX($CD:$CD,$CZ484+5),"")</f>
      </c>
      <c r="CK484">
        <f>IF($DA484&gt;=6,INDEX($CD:$CD,$CZ484+6),"")</f>
      </c>
      <c r="CL484">
        <f>IF($DA484&gt;=7,INDEX($CD:$CD,$CZ484+7),"")</f>
      </c>
      <c r="CM484">
        <f>IF($DA484&gt;=8,INDEX($CD:$CD,$CZ484+8),"")</f>
      </c>
      <c r="CN484">
        <f>IF($DA484&gt;=9,INDEX($CD:$CD,$CZ484+9),"")</f>
      </c>
      <c r="CO484">
        <f>IF($DA484&gt;=10,INDEX($CD:$CD,$CZ484+10),"")</f>
      </c>
      <c r="CP484">
        <f>IF($DA484&gt;=11,INDEX($CD:$CD,$CZ484+11),"")</f>
      </c>
      <c r="CQ484">
        <f>IF($DA484&gt;=12,INDEX($CD:$CD,$CZ484+12),"")</f>
      </c>
      <c r="CR484">
        <f>IF($DA484&gt;=13,INDEX($CD:$CD,$CZ484+13),"")</f>
      </c>
      <c r="CS484">
        <f>IF($DA484&gt;=14,INDEX($CD:$CD,$CZ484+14),"")</f>
      </c>
      <c r="CT484">
        <f>IF($DA484&gt;=15,INDEX($CD:$CD,$CZ484+15),"")</f>
      </c>
      <c r="CU484">
        <f>IF($DA484&gt;=16,INDEX($CD:$CD,$CZ484+16),"")</f>
      </c>
      <c r="CV484">
        <f>IF($DA484&gt;=17,INDEX($CD:$CD,$CZ484+17),"")</f>
      </c>
      <c r="CW484">
        <f>IF($DA484&gt;=18,INDEX($CD:$CD,$CZ484+18),"")</f>
      </c>
      <c r="CX484">
        <f>IF($DA484&gt;=19,INDEX($CD:$CD,$CZ484+19),"")</f>
      </c>
      <c r="CY484">
        <f>IF($DA484&gt;=20,INDEX($CD:$CD,$CZ484+20),"")</f>
      </c>
      <c r="CZ484">
        <f>IFERROR(MATCH($CC484,$CD$2:$CD$263,0)+1,0)</f>
      </c>
      <c r="DA484">
        <f>IFERROR(INDEX($CE$2:$CE$263,MATCH($CC484,$CD$2:$CD$263,0)),0)</f>
      </c>
      <c r="DB484">
        <f>IFERROR(INDEX($AI:$AI,MATCH($H484,$AH:$AH,0))&amp;"","")</f>
      </c>
      <c r="DF484">
        <f>IF($GI484&gt;=1,INDEX($DC:$DC,$GH484+1),"")</f>
      </c>
      <c r="DG484">
        <f>IF($GI484&gt;=2,INDEX($DC:$DC,$GH484+2),"")</f>
      </c>
      <c r="DH484">
        <f>IF($GI484&gt;=3,INDEX($DC:$DC,$GH484+3),"")</f>
      </c>
      <c r="DI484">
        <f>IF($GI484&gt;=4,INDEX($DC:$DC,$GH484+4),"")</f>
      </c>
      <c r="DJ484">
        <f>IF($GI484&gt;=5,INDEX($DC:$DC,$GH484+5),"")</f>
      </c>
      <c r="DK484">
        <f>IF($GI484&gt;=6,INDEX($DC:$DC,$GH484+6),"")</f>
      </c>
      <c r="DL484">
        <f>IF($GI484&gt;=7,INDEX($DC:$DC,$GH484+7),"")</f>
      </c>
      <c r="DM484">
        <f>IF($GI484&gt;=8,INDEX($DC:$DC,$GH484+8),"")</f>
      </c>
      <c r="DN484">
        <f>IF($GI484&gt;=9,INDEX($DC:$DC,$GH484+9),"")</f>
      </c>
      <c r="DO484">
        <f>IF($GI484&gt;=10,INDEX($DC:$DC,$GH484+10),"")</f>
      </c>
      <c r="DP484">
        <f>IF($GI484&gt;=11,INDEX($DC:$DC,$GH484+11),"")</f>
      </c>
      <c r="DQ484">
        <f>IF($GI484&gt;=12,INDEX($DC:$DC,$GH484+12),"")</f>
      </c>
      <c r="DR484">
        <f>IF($GI484&gt;=13,INDEX($DC:$DC,$GH484+13),"")</f>
      </c>
      <c r="DS484">
        <f>IF($GI484&gt;=14,INDEX($DC:$DC,$GH484+14),"")</f>
      </c>
      <c r="DT484">
        <f>IF($GI484&gt;=15,INDEX($DC:$DC,$GH484+15),"")</f>
      </c>
      <c r="DU484">
        <f>IF($GI484&gt;=16,INDEX($DC:$DC,$GH484+16),"")</f>
      </c>
      <c r="DV484">
        <f>IF($GI484&gt;=17,INDEX($DC:$DC,$GH484+17),"")</f>
      </c>
      <c r="DW484">
        <f>IF($GI484&gt;=18,INDEX($DC:$DC,$GH484+18),"")</f>
      </c>
      <c r="DX484">
        <f>IF($GI484&gt;=19,INDEX($DC:$DC,$GH484+19),"")</f>
      </c>
      <c r="DY484">
        <f>IF($GI484&gt;=20,INDEX($DC:$DC,$GH484+20),"")</f>
      </c>
      <c r="DZ484">
        <f>IF($GI484&gt;=21,INDEX($DC:$DC,$GH484+21),"")</f>
      </c>
      <c r="EA484">
        <f>IF($GI484&gt;=22,INDEX($DC:$DC,$GH484+22),"")</f>
      </c>
      <c r="EB484">
        <f>IF($GI484&gt;=23,INDEX($DC:$DC,$GH484+23),"")</f>
      </c>
      <c r="EC484">
        <f>IF($GI484&gt;=24,INDEX($DC:$DC,$GH484+24),"")</f>
      </c>
      <c r="ED484">
        <f>IF($GI484&gt;=25,INDEX($DC:$DC,$GH484+25),"")</f>
      </c>
      <c r="EE484">
        <f>IF($GI484&gt;=26,INDEX($DC:$DC,$GH484+26),"")</f>
      </c>
      <c r="EF484">
        <f>IF($GI484&gt;=27,INDEX($DC:$DC,$GH484+27),"")</f>
      </c>
      <c r="EG484">
        <f>IF($GI484&gt;=28,INDEX($DC:$DC,$GH484+28),"")</f>
      </c>
      <c r="EH484">
        <f>IF($GI484&gt;=29,INDEX($DC:$DC,$GH484+29),"")</f>
      </c>
      <c r="EI484">
        <f>IF($GI484&gt;=30,INDEX($DC:$DC,$GH484+30),"")</f>
      </c>
      <c r="EJ484">
        <f>IF($GI484&gt;=31,INDEX($DC:$DC,$GH484+31),"")</f>
      </c>
      <c r="EK484">
        <f>IF($GI484&gt;=32,INDEX($DC:$DC,$GH484+32),"")</f>
      </c>
      <c r="EL484">
        <f>IF($GI484&gt;=33,INDEX($DC:$DC,$GH484+33),"")</f>
      </c>
      <c r="EM484">
        <f>IF($GI484&gt;=34,INDEX($DC:$DC,$GH484+34),"")</f>
      </c>
      <c r="EN484">
        <f>IF($GI484&gt;=35,INDEX($DC:$DC,$GH484+35),"")</f>
      </c>
      <c r="EO484">
        <f>IF($GI484&gt;=36,INDEX($DC:$DC,$GH484+36),"")</f>
      </c>
      <c r="EP484">
        <f>IF($GI484&gt;=37,INDEX($DC:$DC,$GH484+37),"")</f>
      </c>
      <c r="EQ484">
        <f>IF($GI484&gt;=38,INDEX($DC:$DC,$GH484+38),"")</f>
      </c>
      <c r="ER484">
        <f>IF($GI484&gt;=39,INDEX($DC:$DC,$GH484+39),"")</f>
      </c>
      <c r="ES484">
        <f>IF($GI484&gt;=40,INDEX($DC:$DC,$GH484+40),"")</f>
      </c>
      <c r="ET484">
        <f>IF($GI484&gt;=1,INDEX($DD:$DD,$GH484+1),"")</f>
      </c>
      <c r="EU484">
        <f>IF($GI484&gt;=2,INDEX($DD:$DD,$GH484+2),"")</f>
      </c>
      <c r="EV484">
        <f>IF($GI484&gt;=3,INDEX($DD:$DD,$GH484+3),"")</f>
      </c>
      <c r="EW484">
        <f>IF($GI484&gt;=4,INDEX($DD:$DD,$GH484+4),"")</f>
      </c>
      <c r="EX484">
        <f>IF($GI484&gt;=5,INDEX($DD:$DD,$GH484+5),"")</f>
      </c>
      <c r="EY484">
        <f>IF($GI484&gt;=6,INDEX($DD:$DD,$GH484+6),"")</f>
      </c>
      <c r="EZ484">
        <f>IF($GI484&gt;=7,INDEX($DD:$DD,$GH484+7),"")</f>
      </c>
      <c r="FA484">
        <f>IF($GI484&gt;=8,INDEX($DD:$DD,$GH484+8),"")</f>
      </c>
      <c r="FB484">
        <f>IF($GI484&gt;=9,INDEX($DD:$DD,$GH484+9),"")</f>
      </c>
      <c r="FC484">
        <f>IF($GI484&gt;=10,INDEX($DD:$DD,$GH484+10),"")</f>
      </c>
      <c r="FD484">
        <f>IF($GI484&gt;=11,INDEX($DD:$DD,$GH484+11),"")</f>
      </c>
      <c r="FE484">
        <f>IF($GI484&gt;=12,INDEX($DD:$DD,$GH484+12),"")</f>
      </c>
      <c r="FF484">
        <f>IF($GI484&gt;=13,INDEX($DD:$DD,$GH484+13),"")</f>
      </c>
      <c r="FG484">
        <f>IF($GI484&gt;=14,INDEX($DD:$DD,$GH484+14),"")</f>
      </c>
      <c r="FH484">
        <f>IF($GI484&gt;=15,INDEX($DD:$DD,$GH484+15),"")</f>
      </c>
      <c r="FI484">
        <f>IF($GI484&gt;=16,INDEX($DD:$DD,$GH484+16),"")</f>
      </c>
      <c r="FJ484">
        <f>IF($GI484&gt;=17,INDEX($DD:$DD,$GH484+17),"")</f>
      </c>
      <c r="FK484">
        <f>IF($GI484&gt;=18,INDEX($DD:$DD,$GH484+18),"")</f>
      </c>
      <c r="FL484">
        <f>IF($GI484&gt;=19,INDEX($DD:$DD,$GH484+19),"")</f>
      </c>
      <c r="FM484">
        <f>IF($GI484&gt;=20,INDEX($DD:$DD,$GH484+20),"")</f>
      </c>
      <c r="FN484">
        <f>IF($GI484&gt;=21,INDEX($DD:$DD,$GH484+21),"")</f>
      </c>
      <c r="FO484">
        <f>IF($GI484&gt;=22,INDEX($DD:$DD,$GH484+22),"")</f>
      </c>
      <c r="FP484">
        <f>IF($GI484&gt;=23,INDEX($DD:$DD,$GH484+23),"")</f>
      </c>
      <c r="FQ484">
        <f>IF($GI484&gt;=24,INDEX($DD:$DD,$GH484+24),"")</f>
      </c>
      <c r="FR484">
        <f>IF($GI484&gt;=25,INDEX($DD:$DD,$GH484+25),"")</f>
      </c>
      <c r="FS484">
        <f>IF($GI484&gt;=26,INDEX($DD:$DD,$GH484+26),"")</f>
      </c>
      <c r="FT484">
        <f>IF($GI484&gt;=27,INDEX($DD:$DD,$GH484+27),"")</f>
      </c>
      <c r="FU484">
        <f>IF($GI484&gt;=28,INDEX($DD:$DD,$GH484+28),"")</f>
      </c>
      <c r="FV484">
        <f>IF($GI484&gt;=29,INDEX($DD:$DD,$GH484+29),"")</f>
      </c>
      <c r="FW484">
        <f>IF($GI484&gt;=30,INDEX($DD:$DD,$GH484+30),"")</f>
      </c>
      <c r="FX484">
        <f>IF($GI484&gt;=31,INDEX($DD:$DD,$GH484+31),"")</f>
      </c>
      <c r="FY484">
        <f>IF($GI484&gt;=32,INDEX($DD:$DD,$GH484+32),"")</f>
      </c>
      <c r="FZ484">
        <f>IF($GI484&gt;=33,INDEX($DD:$DD,$GH484+33),"")</f>
      </c>
      <c r="GA484">
        <f>IF($GI484&gt;=34,INDEX($DD:$DD,$GH484+34),"")</f>
      </c>
      <c r="GB484">
        <f>IF($GI484&gt;=35,INDEX($DD:$DD,$GH484+35),"")</f>
      </c>
      <c r="GC484">
        <f>IF($GI484&gt;=36,INDEX($DD:$DD,$GH484+36),"")</f>
      </c>
      <c r="GD484">
        <f>IF($GI484&gt;=37,INDEX($DD:$DD,$GH484+37),"")</f>
      </c>
      <c r="GE484">
        <f>IF($GI484&gt;=38,INDEX($DD:$DD,$GH484+38),"")</f>
      </c>
      <c r="GF484">
        <f>IF($GI484&gt;=39,INDEX($DD:$DD,$GH484+39),"")</f>
      </c>
      <c r="GG484">
        <f>IF($GI484&gt;=40,INDEX($DD:$DD,$GH484+40),"")</f>
      </c>
      <c r="GH484">
        <f>IFERROR(MATCH($DB484,$DC$2:$DC$148,0)+1,0)</f>
      </c>
      <c r="GI484">
        <f>IFERROR(INDEX($DE$2:$DE$148,MATCH($DB484,$DC$2:$DC$148,0)),0)</f>
      </c>
      <c r="GJ484">
        <f>IFERROR(MATCH($S484,$DF$484:$ES$484,0),0)</f>
      </c>
      <c r="GK484">
        <f>IF($GJ484&gt;0,INDEX($ET$484:$GG$484,$GJ484),"")</f>
      </c>
      <c r="GN484">
        <f>IF($IW484&gt;=1,INDEX($GL:$GL,$IV484+1),"")</f>
      </c>
      <c r="GO484">
        <f>IF($IW484&gt;=2,INDEX($GL:$GL,$IV484+2),"")</f>
      </c>
      <c r="GP484">
        <f>IF($IW484&gt;=3,INDEX($GL:$GL,$IV484+3),"")</f>
      </c>
      <c r="GQ484">
        <f>IF($IW484&gt;=4,INDEX($GL:$GL,$IV484+4),"")</f>
      </c>
      <c r="GR484">
        <f>IF($IW484&gt;=5,INDEX($GL:$GL,$IV484+5),"")</f>
      </c>
      <c r="GS484">
        <f>IF($IW484&gt;=6,INDEX($GL:$GL,$IV484+6),"")</f>
      </c>
      <c r="GT484">
        <f>IF($IW484&gt;=7,INDEX($GL:$GL,$IV484+7),"")</f>
      </c>
      <c r="GU484">
        <f>IF($IW484&gt;=8,INDEX($GL:$GL,$IV484+8),"")</f>
      </c>
      <c r="GV484">
        <f>IF($IW484&gt;=9,INDEX($GL:$GL,$IV484+9),"")</f>
      </c>
      <c r="GW484">
        <f>IF($IW484&gt;=10,INDEX($GL:$GL,$IV484+10),"")</f>
      </c>
      <c r="GX484">
        <f>IF($IW484&gt;=11,INDEX($GL:$GL,$IV484+11),"")</f>
      </c>
      <c r="GY484">
        <f>IF($IW484&gt;=12,INDEX($GL:$GL,$IV484+12),"")</f>
      </c>
      <c r="GZ484">
        <f>IF($IW484&gt;=13,INDEX($GL:$GL,$IV484+13),"")</f>
      </c>
      <c r="HA484">
        <f>IF($IW484&gt;=14,INDEX($GL:$GL,$IV484+14),"")</f>
      </c>
      <c r="HB484">
        <f>IF($IW484&gt;=15,INDEX($GL:$GL,$IV484+15),"")</f>
      </c>
      <c r="HC484">
        <f>IF($IW484&gt;=16,INDEX($GL:$GL,$IV484+16),"")</f>
      </c>
      <c r="HD484">
        <f>IF($IW484&gt;=17,INDEX($GL:$GL,$IV484+17),"")</f>
      </c>
      <c r="HE484">
        <f>IF($IW484&gt;=18,INDEX($GL:$GL,$IV484+18),"")</f>
      </c>
      <c r="HF484">
        <f>IF($IW484&gt;=19,INDEX($GL:$GL,$IV484+19),"")</f>
      </c>
      <c r="HG484">
        <f>IF($IW484&gt;=20,INDEX($GL:$GL,$IV484+20),"")</f>
      </c>
      <c r="HH484">
        <f>IF($IW484&gt;=21,INDEX($GL:$GL,$IV484+21),"")</f>
      </c>
      <c r="HI484">
        <f>IF($IW484&gt;=22,INDEX($GL:$GL,$IV484+22),"")</f>
      </c>
      <c r="HJ484">
        <f>IF($IW484&gt;=23,INDEX($GL:$GL,$IV484+23),"")</f>
      </c>
      <c r="HK484">
        <f>IF($IW484&gt;=24,INDEX($GL:$GL,$IV484+24),"")</f>
      </c>
      <c r="HL484">
        <f>IF($IW484&gt;=25,INDEX($GL:$GL,$IV484+25),"")</f>
      </c>
      <c r="HM484">
        <f>IF($IW484&gt;=26,INDEX($GL:$GL,$IV484+26),"")</f>
      </c>
      <c r="HN484">
        <f>IF($IW484&gt;=27,INDEX($GL:$GL,$IV484+27),"")</f>
      </c>
      <c r="HO484">
        <f>IF($IW484&gt;=28,INDEX($GL:$GL,$IV484+28),"")</f>
      </c>
      <c r="HP484">
        <f>IF($IW484&gt;=29,INDEX($GL:$GL,$IV484+29),"")</f>
      </c>
      <c r="HQ484">
        <f>IF($IW484&gt;=30,INDEX($GL:$GL,$IV484+30),"")</f>
      </c>
      <c r="HR484">
        <f>IF($IW484&gt;=31,INDEX($GL:$GL,$IV484+31),"")</f>
      </c>
      <c r="HS484">
        <f>IF($IW484&gt;=32,INDEX($GL:$GL,$IV484+32),"")</f>
      </c>
      <c r="HT484">
        <f>IF($IW484&gt;=33,INDEX($GL:$GL,$IV484+33),"")</f>
      </c>
      <c r="HU484">
        <f>IF($IW484&gt;=34,INDEX($GL:$GL,$IV484+34),"")</f>
      </c>
      <c r="HV484">
        <f>IF($IW484&gt;=35,INDEX($GL:$GL,$IV484+35),"")</f>
      </c>
      <c r="HW484">
        <f>IF($IW484&gt;=36,INDEX($GL:$GL,$IV484+36),"")</f>
      </c>
      <c r="HX484">
        <f>IF($IW484&gt;=37,INDEX($GL:$GL,$IV484+37),"")</f>
      </c>
      <c r="HY484">
        <f>IF($IW484&gt;=38,INDEX($GL:$GL,$IV484+38),"")</f>
      </c>
      <c r="HZ484">
        <f>IF($IW484&gt;=39,INDEX($GL:$GL,$IV484+39),"")</f>
      </c>
      <c r="IA484">
        <f>IF($IW484&gt;=40,INDEX($GL:$GL,$IV484+40),"")</f>
      </c>
      <c r="IB484">
        <f>IF($IW484&gt;=41,INDEX($GL:$GL,$IV484+41),"")</f>
      </c>
      <c r="IC484">
        <f>IF($IW484&gt;=42,INDEX($GL:$GL,$IV484+42),"")</f>
      </c>
      <c r="ID484">
        <f>IF($IW484&gt;=43,INDEX($GL:$GL,$IV484+43),"")</f>
      </c>
      <c r="IE484">
        <f>IF($IW484&gt;=44,INDEX($GL:$GL,$IV484+44),"")</f>
      </c>
      <c r="IF484">
        <f>IF($IW484&gt;=45,INDEX($GL:$GL,$IV484+45),"")</f>
      </c>
      <c r="IG484">
        <f>IF($IW484&gt;=46,INDEX($GL:$GL,$IV484+46),"")</f>
      </c>
      <c r="IH484">
        <f>IF($IW484&gt;=47,INDEX($GL:$GL,$IV484+47),"")</f>
      </c>
      <c r="II484">
        <f>IF($IW484&gt;=48,INDEX($GL:$GL,$IV484+48),"")</f>
      </c>
      <c r="IJ484">
        <f>IF($IW484&gt;=49,INDEX($GL:$GL,$IV484+49),"")</f>
      </c>
      <c r="IK484">
        <f>IF($IW484&gt;=50,INDEX($GL:$GL,$IV484+50),"")</f>
      </c>
      <c r="IL484">
        <f>IF($IW484&gt;=51,INDEX($GL:$GL,$IV484+51),"")</f>
      </c>
      <c r="IM484">
        <f>IF($IW484&gt;=52,INDEX($GL:$GL,$IV484+52),"")</f>
      </c>
      <c r="IN484">
        <f>IF($IW484&gt;=53,INDEX($GL:$GL,$IV484+53),"")</f>
      </c>
      <c r="IO484">
        <f>IF($IW484&gt;=54,INDEX($GL:$GL,$IV484+54),"")</f>
      </c>
      <c r="IP484">
        <f>IF($IW484&gt;=55,INDEX($GL:$GL,$IV484+55),"")</f>
      </c>
      <c r="IQ484">
        <f>IF($IW484&gt;=56,INDEX($GL:$GL,$IV484+56),"")</f>
      </c>
      <c r="IR484">
        <f>IF($IW484&gt;=57,INDEX($GL:$GL,$IV484+57),"")</f>
      </c>
      <c r="IS484">
        <f>IF($IW484&gt;=58,INDEX($GL:$GL,$IV484+58),"")</f>
      </c>
      <c r="IT484">
        <f>IF($IW484&gt;=59,INDEX($GL:$GL,$IV484+59),"")</f>
      </c>
      <c r="IU484">
        <f>IF($IW484&gt;=60,INDEX($GL:$GL,$IV484+60),"")</f>
      </c>
      <c r="IV484">
        <f>IFERROR(MATCH($GK484,$GL$2:$GL$324,0)+1,0)</f>
      </c>
      <c r="IW484">
        <f>IFERROR(INDEX($GM$2:$GM$324,MATCH($GK484,$GL$2:$GL$324,0)),0)</f>
      </c>
      <c r="IX484" t="s">
        <v>34</v>
      </c>
      <c r="IY484" t="s">
        <v>34</v>
      </c>
    </row>
    <row r="485" spans="1:259" x14ac:dyDescent="0.25">
      <c r="K485">
        <f>IF(OR($N485="",$J485=""),"",IFERROR($N485/$J485,0))</f>
      </c>
      <c r="L485">
        <f>IF($N485="","",
SUM($M485,$O485,$T485,$P485,$R485)*
(1-IF($U485="",0,VALUE($U485)/100)))</f>
      </c>
      <c r="M485">
        <f>IF($N485="","",$N485)</f>
      </c>
      <c r="O485">
        <f>IF($N485="","",
IF($H485="","",
IF(ISNUMBER(SEARCH("exempt",LOWER($H485))),0,
$N485*(VALUE(SUBSTITUTE($H485,"%",""))/100))))</f>
      </c>
      <c r="V485">
        <f>IFERROR(IF(FIND(" - ",$E485)&gt;0,MID($E485,FIND(" - ",$E485)+3,LEN($E485)),""),"")</f>
      </c>
      <c r="AE485" t="s">
        <v>1066</v>
      </c>
      <c r="AJ485">
        <f>IFERROR(LEFT($E485,FIND(" - ",$E485)-1),$E485)</f>
      </c>
      <c r="AM485">
        <f>IF($CB485&gt;=1,INDEX($AK:$AK,$CA485+1),"")</f>
      </c>
      <c r="AN485">
        <f>IF($CB485&gt;=2,INDEX($AK:$AK,$CA485+2),"")</f>
      </c>
      <c r="AO485">
        <f>IF($CB485&gt;=3,INDEX($AK:$AK,$CA485+3),"")</f>
      </c>
      <c r="AP485">
        <f>IF($CB485&gt;=4,INDEX($AK:$AK,$CA485+4),"")</f>
      </c>
      <c r="AQ485">
        <f>IF($CB485&gt;=5,INDEX($AK:$AK,$CA485+5),"")</f>
      </c>
      <c r="AR485">
        <f>IF($CB485&gt;=6,INDEX($AK:$AK,$CA485+6),"")</f>
      </c>
      <c r="AS485">
        <f>IF($CB485&gt;=7,INDEX($AK:$AK,$CA485+7),"")</f>
      </c>
      <c r="AT485">
        <f>IF($CB485&gt;=8,INDEX($AK:$AK,$CA485+8),"")</f>
      </c>
      <c r="AU485">
        <f>IF($CB485&gt;=9,INDEX($AK:$AK,$CA485+9),"")</f>
      </c>
      <c r="AV485">
        <f>IF($CB485&gt;=10,INDEX($AK:$AK,$CA485+10),"")</f>
      </c>
      <c r="AW485">
        <f>IF($CB485&gt;=11,INDEX($AK:$AK,$CA485+11),"")</f>
      </c>
      <c r="AX485">
        <f>IF($CB485&gt;=12,INDEX($AK:$AK,$CA485+12),"")</f>
      </c>
      <c r="AY485">
        <f>IF($CB485&gt;=13,INDEX($AK:$AK,$CA485+13),"")</f>
      </c>
      <c r="AZ485">
        <f>IF($CB485&gt;=14,INDEX($AK:$AK,$CA485+14),"")</f>
      </c>
      <c r="BA485">
        <f>IF($CB485&gt;=15,INDEX($AK:$AK,$CA485+15),"")</f>
      </c>
      <c r="BB485">
        <f>IF($CB485&gt;=16,INDEX($AK:$AK,$CA485+16),"")</f>
      </c>
      <c r="BC485">
        <f>IF($CB485&gt;=17,INDEX($AK:$AK,$CA485+17),"")</f>
      </c>
      <c r="BD485">
        <f>IF($CB485&gt;=18,INDEX($AK:$AK,$CA485+18),"")</f>
      </c>
      <c r="BE485">
        <f>IF($CB485&gt;=19,INDEX($AK:$AK,$CA485+19),"")</f>
      </c>
      <c r="BF485">
        <f>IF($CB485&gt;=20,INDEX($AK:$AK,$CA485+20),"")</f>
      </c>
      <c r="BG485">
        <f>IF($CB485&gt;=21,INDEX($AK:$AK,$CA485+21),"")</f>
      </c>
      <c r="BH485">
        <f>IF($CB485&gt;=22,INDEX($AK:$AK,$CA485+22),"")</f>
      </c>
      <c r="BI485">
        <f>IF($CB485&gt;=23,INDEX($AK:$AK,$CA485+23),"")</f>
      </c>
      <c r="BJ485">
        <f>IF($CB485&gt;=24,INDEX($AK:$AK,$CA485+24),"")</f>
      </c>
      <c r="BK485">
        <f>IF($CB485&gt;=25,INDEX($AK:$AK,$CA485+25),"")</f>
      </c>
      <c r="BL485">
        <f>IF($CB485&gt;=26,INDEX($AK:$AK,$CA485+26),"")</f>
      </c>
      <c r="BM485">
        <f>IF($CB485&gt;=27,INDEX($AK:$AK,$CA485+27),"")</f>
      </c>
      <c r="BN485">
        <f>IF($CB485&gt;=28,INDEX($AK:$AK,$CA485+28),"")</f>
      </c>
      <c r="BO485">
        <f>IF($CB485&gt;=29,INDEX($AK:$AK,$CA485+29),"")</f>
      </c>
      <c r="BP485">
        <f>IF($CB485&gt;=30,INDEX($AK:$AK,$CA485+30),"")</f>
      </c>
      <c r="BQ485">
        <f>IF($CB485&gt;=31,INDEX($AK:$AK,$CA485+31),"")</f>
      </c>
      <c r="BR485">
        <f>IF($CB485&gt;=32,INDEX($AK:$AK,$CA485+32),"")</f>
      </c>
      <c r="BS485">
        <f>IF($CB485&gt;=33,INDEX($AK:$AK,$CA485+33),"")</f>
      </c>
      <c r="BT485">
        <f>IF($CB485&gt;=34,INDEX($AK:$AK,$CA485+34),"")</f>
      </c>
      <c r="BU485">
        <f>IF($CB485&gt;=35,INDEX($AK:$AK,$CA485+35),"")</f>
      </c>
      <c r="BV485">
        <f>IF($CB485&gt;=36,INDEX($AK:$AK,$CA485+36),"")</f>
      </c>
      <c r="BW485">
        <f>IF($CB485&gt;=37,INDEX($AK:$AK,$CA485+37),"")</f>
      </c>
      <c r="BX485">
        <f>IF($CB485&gt;=38,INDEX($AK:$AK,$CA485+38),"")</f>
      </c>
      <c r="BY485">
        <f>IF($CB485&gt;=39,INDEX($AK:$AK,$CA485+39),"")</f>
      </c>
      <c r="BZ485">
        <f>IF($CB485&gt;=40,INDEX($AK:$AK,$CA485+40),"")</f>
      </c>
      <c r="CA485">
        <f>IFERROR(MATCH($AJ485,$AK$2:$AK$134,0)+1,0)</f>
      </c>
      <c r="CB485">
        <f>IFERROR(INDEX($AL$2:$AL$134,MATCH($AJ485,$AK$2:$AK$134,0)),0)</f>
      </c>
      <c r="CC485">
        <f>IFERROR(LEFT($F485,FIND(" - ",$F485)-1),$F485)</f>
      </c>
      <c r="CF485">
        <f>IF($DA485&gt;=1,INDEX($CD:$CD,$CZ485+1),"")</f>
      </c>
      <c r="CG485">
        <f>IF($DA485&gt;=2,INDEX($CD:$CD,$CZ485+2),"")</f>
      </c>
      <c r="CH485">
        <f>IF($DA485&gt;=3,INDEX($CD:$CD,$CZ485+3),"")</f>
      </c>
      <c r="CI485">
        <f>IF($DA485&gt;=4,INDEX($CD:$CD,$CZ485+4),"")</f>
      </c>
      <c r="CJ485">
        <f>IF($DA485&gt;=5,INDEX($CD:$CD,$CZ485+5),"")</f>
      </c>
      <c r="CK485">
        <f>IF($DA485&gt;=6,INDEX($CD:$CD,$CZ485+6),"")</f>
      </c>
      <c r="CL485">
        <f>IF($DA485&gt;=7,INDEX($CD:$CD,$CZ485+7),"")</f>
      </c>
      <c r="CM485">
        <f>IF($DA485&gt;=8,INDEX($CD:$CD,$CZ485+8),"")</f>
      </c>
      <c r="CN485">
        <f>IF($DA485&gt;=9,INDEX($CD:$CD,$CZ485+9),"")</f>
      </c>
      <c r="CO485">
        <f>IF($DA485&gt;=10,INDEX($CD:$CD,$CZ485+10),"")</f>
      </c>
      <c r="CP485">
        <f>IF($DA485&gt;=11,INDEX($CD:$CD,$CZ485+11),"")</f>
      </c>
      <c r="CQ485">
        <f>IF($DA485&gt;=12,INDEX($CD:$CD,$CZ485+12),"")</f>
      </c>
      <c r="CR485">
        <f>IF($DA485&gt;=13,INDEX($CD:$CD,$CZ485+13),"")</f>
      </c>
      <c r="CS485">
        <f>IF($DA485&gt;=14,INDEX($CD:$CD,$CZ485+14),"")</f>
      </c>
      <c r="CT485">
        <f>IF($DA485&gt;=15,INDEX($CD:$CD,$CZ485+15),"")</f>
      </c>
      <c r="CU485">
        <f>IF($DA485&gt;=16,INDEX($CD:$CD,$CZ485+16),"")</f>
      </c>
      <c r="CV485">
        <f>IF($DA485&gt;=17,INDEX($CD:$CD,$CZ485+17),"")</f>
      </c>
      <c r="CW485">
        <f>IF($DA485&gt;=18,INDEX($CD:$CD,$CZ485+18),"")</f>
      </c>
      <c r="CX485">
        <f>IF($DA485&gt;=19,INDEX($CD:$CD,$CZ485+19),"")</f>
      </c>
      <c r="CY485">
        <f>IF($DA485&gt;=20,INDEX($CD:$CD,$CZ485+20),"")</f>
      </c>
      <c r="CZ485">
        <f>IFERROR(MATCH($CC485,$CD$2:$CD$263,0)+1,0)</f>
      </c>
      <c r="DA485">
        <f>IFERROR(INDEX($CE$2:$CE$263,MATCH($CC485,$CD$2:$CD$263,0)),0)</f>
      </c>
      <c r="DB485">
        <f>IFERROR(INDEX($AI:$AI,MATCH($H485,$AH:$AH,0))&amp;"","")</f>
      </c>
      <c r="DF485">
        <f>IF($GI485&gt;=1,INDEX($DC:$DC,$GH485+1),"")</f>
      </c>
      <c r="DG485">
        <f>IF($GI485&gt;=2,INDEX($DC:$DC,$GH485+2),"")</f>
      </c>
      <c r="DH485">
        <f>IF($GI485&gt;=3,INDEX($DC:$DC,$GH485+3),"")</f>
      </c>
      <c r="DI485">
        <f>IF($GI485&gt;=4,INDEX($DC:$DC,$GH485+4),"")</f>
      </c>
      <c r="DJ485">
        <f>IF($GI485&gt;=5,INDEX($DC:$DC,$GH485+5),"")</f>
      </c>
      <c r="DK485">
        <f>IF($GI485&gt;=6,INDEX($DC:$DC,$GH485+6),"")</f>
      </c>
      <c r="DL485">
        <f>IF($GI485&gt;=7,INDEX($DC:$DC,$GH485+7),"")</f>
      </c>
      <c r="DM485">
        <f>IF($GI485&gt;=8,INDEX($DC:$DC,$GH485+8),"")</f>
      </c>
      <c r="DN485">
        <f>IF($GI485&gt;=9,INDEX($DC:$DC,$GH485+9),"")</f>
      </c>
      <c r="DO485">
        <f>IF($GI485&gt;=10,INDEX($DC:$DC,$GH485+10),"")</f>
      </c>
      <c r="DP485">
        <f>IF($GI485&gt;=11,INDEX($DC:$DC,$GH485+11),"")</f>
      </c>
      <c r="DQ485">
        <f>IF($GI485&gt;=12,INDEX($DC:$DC,$GH485+12),"")</f>
      </c>
      <c r="DR485">
        <f>IF($GI485&gt;=13,INDEX($DC:$DC,$GH485+13),"")</f>
      </c>
      <c r="DS485">
        <f>IF($GI485&gt;=14,INDEX($DC:$DC,$GH485+14),"")</f>
      </c>
      <c r="DT485">
        <f>IF($GI485&gt;=15,INDEX($DC:$DC,$GH485+15),"")</f>
      </c>
      <c r="DU485">
        <f>IF($GI485&gt;=16,INDEX($DC:$DC,$GH485+16),"")</f>
      </c>
      <c r="DV485">
        <f>IF($GI485&gt;=17,INDEX($DC:$DC,$GH485+17),"")</f>
      </c>
      <c r="DW485">
        <f>IF($GI485&gt;=18,INDEX($DC:$DC,$GH485+18),"")</f>
      </c>
      <c r="DX485">
        <f>IF($GI485&gt;=19,INDEX($DC:$DC,$GH485+19),"")</f>
      </c>
      <c r="DY485">
        <f>IF($GI485&gt;=20,INDEX($DC:$DC,$GH485+20),"")</f>
      </c>
      <c r="DZ485">
        <f>IF($GI485&gt;=21,INDEX($DC:$DC,$GH485+21),"")</f>
      </c>
      <c r="EA485">
        <f>IF($GI485&gt;=22,INDEX($DC:$DC,$GH485+22),"")</f>
      </c>
      <c r="EB485">
        <f>IF($GI485&gt;=23,INDEX($DC:$DC,$GH485+23),"")</f>
      </c>
      <c r="EC485">
        <f>IF($GI485&gt;=24,INDEX($DC:$DC,$GH485+24),"")</f>
      </c>
      <c r="ED485">
        <f>IF($GI485&gt;=25,INDEX($DC:$DC,$GH485+25),"")</f>
      </c>
      <c r="EE485">
        <f>IF($GI485&gt;=26,INDEX($DC:$DC,$GH485+26),"")</f>
      </c>
      <c r="EF485">
        <f>IF($GI485&gt;=27,INDEX($DC:$DC,$GH485+27),"")</f>
      </c>
      <c r="EG485">
        <f>IF($GI485&gt;=28,INDEX($DC:$DC,$GH485+28),"")</f>
      </c>
      <c r="EH485">
        <f>IF($GI485&gt;=29,INDEX($DC:$DC,$GH485+29),"")</f>
      </c>
      <c r="EI485">
        <f>IF($GI485&gt;=30,INDEX($DC:$DC,$GH485+30),"")</f>
      </c>
      <c r="EJ485">
        <f>IF($GI485&gt;=31,INDEX($DC:$DC,$GH485+31),"")</f>
      </c>
      <c r="EK485">
        <f>IF($GI485&gt;=32,INDEX($DC:$DC,$GH485+32),"")</f>
      </c>
      <c r="EL485">
        <f>IF($GI485&gt;=33,INDEX($DC:$DC,$GH485+33),"")</f>
      </c>
      <c r="EM485">
        <f>IF($GI485&gt;=34,INDEX($DC:$DC,$GH485+34),"")</f>
      </c>
      <c r="EN485">
        <f>IF($GI485&gt;=35,INDEX($DC:$DC,$GH485+35),"")</f>
      </c>
      <c r="EO485">
        <f>IF($GI485&gt;=36,INDEX($DC:$DC,$GH485+36),"")</f>
      </c>
      <c r="EP485">
        <f>IF($GI485&gt;=37,INDEX($DC:$DC,$GH485+37),"")</f>
      </c>
      <c r="EQ485">
        <f>IF($GI485&gt;=38,INDEX($DC:$DC,$GH485+38),"")</f>
      </c>
      <c r="ER485">
        <f>IF($GI485&gt;=39,INDEX($DC:$DC,$GH485+39),"")</f>
      </c>
      <c r="ES485">
        <f>IF($GI485&gt;=40,INDEX($DC:$DC,$GH485+40),"")</f>
      </c>
      <c r="ET485">
        <f>IF($GI485&gt;=1,INDEX($DD:$DD,$GH485+1),"")</f>
      </c>
      <c r="EU485">
        <f>IF($GI485&gt;=2,INDEX($DD:$DD,$GH485+2),"")</f>
      </c>
      <c r="EV485">
        <f>IF($GI485&gt;=3,INDEX($DD:$DD,$GH485+3),"")</f>
      </c>
      <c r="EW485">
        <f>IF($GI485&gt;=4,INDEX($DD:$DD,$GH485+4),"")</f>
      </c>
      <c r="EX485">
        <f>IF($GI485&gt;=5,INDEX($DD:$DD,$GH485+5),"")</f>
      </c>
      <c r="EY485">
        <f>IF($GI485&gt;=6,INDEX($DD:$DD,$GH485+6),"")</f>
      </c>
      <c r="EZ485">
        <f>IF($GI485&gt;=7,INDEX($DD:$DD,$GH485+7),"")</f>
      </c>
      <c r="FA485">
        <f>IF($GI485&gt;=8,INDEX($DD:$DD,$GH485+8),"")</f>
      </c>
      <c r="FB485">
        <f>IF($GI485&gt;=9,INDEX($DD:$DD,$GH485+9),"")</f>
      </c>
      <c r="FC485">
        <f>IF($GI485&gt;=10,INDEX($DD:$DD,$GH485+10),"")</f>
      </c>
      <c r="FD485">
        <f>IF($GI485&gt;=11,INDEX($DD:$DD,$GH485+11),"")</f>
      </c>
      <c r="FE485">
        <f>IF($GI485&gt;=12,INDEX($DD:$DD,$GH485+12),"")</f>
      </c>
      <c r="FF485">
        <f>IF($GI485&gt;=13,INDEX($DD:$DD,$GH485+13),"")</f>
      </c>
      <c r="FG485">
        <f>IF($GI485&gt;=14,INDEX($DD:$DD,$GH485+14),"")</f>
      </c>
      <c r="FH485">
        <f>IF($GI485&gt;=15,INDEX($DD:$DD,$GH485+15),"")</f>
      </c>
      <c r="FI485">
        <f>IF($GI485&gt;=16,INDEX($DD:$DD,$GH485+16),"")</f>
      </c>
      <c r="FJ485">
        <f>IF($GI485&gt;=17,INDEX($DD:$DD,$GH485+17),"")</f>
      </c>
      <c r="FK485">
        <f>IF($GI485&gt;=18,INDEX($DD:$DD,$GH485+18),"")</f>
      </c>
      <c r="FL485">
        <f>IF($GI485&gt;=19,INDEX($DD:$DD,$GH485+19),"")</f>
      </c>
      <c r="FM485">
        <f>IF($GI485&gt;=20,INDEX($DD:$DD,$GH485+20),"")</f>
      </c>
      <c r="FN485">
        <f>IF($GI485&gt;=21,INDEX($DD:$DD,$GH485+21),"")</f>
      </c>
      <c r="FO485">
        <f>IF($GI485&gt;=22,INDEX($DD:$DD,$GH485+22),"")</f>
      </c>
      <c r="FP485">
        <f>IF($GI485&gt;=23,INDEX($DD:$DD,$GH485+23),"")</f>
      </c>
      <c r="FQ485">
        <f>IF($GI485&gt;=24,INDEX($DD:$DD,$GH485+24),"")</f>
      </c>
      <c r="FR485">
        <f>IF($GI485&gt;=25,INDEX($DD:$DD,$GH485+25),"")</f>
      </c>
      <c r="FS485">
        <f>IF($GI485&gt;=26,INDEX($DD:$DD,$GH485+26),"")</f>
      </c>
      <c r="FT485">
        <f>IF($GI485&gt;=27,INDEX($DD:$DD,$GH485+27),"")</f>
      </c>
      <c r="FU485">
        <f>IF($GI485&gt;=28,INDEX($DD:$DD,$GH485+28),"")</f>
      </c>
      <c r="FV485">
        <f>IF($GI485&gt;=29,INDEX($DD:$DD,$GH485+29),"")</f>
      </c>
      <c r="FW485">
        <f>IF($GI485&gt;=30,INDEX($DD:$DD,$GH485+30),"")</f>
      </c>
      <c r="FX485">
        <f>IF($GI485&gt;=31,INDEX($DD:$DD,$GH485+31),"")</f>
      </c>
      <c r="FY485">
        <f>IF($GI485&gt;=32,INDEX($DD:$DD,$GH485+32),"")</f>
      </c>
      <c r="FZ485">
        <f>IF($GI485&gt;=33,INDEX($DD:$DD,$GH485+33),"")</f>
      </c>
      <c r="GA485">
        <f>IF($GI485&gt;=34,INDEX($DD:$DD,$GH485+34),"")</f>
      </c>
      <c r="GB485">
        <f>IF($GI485&gt;=35,INDEX($DD:$DD,$GH485+35),"")</f>
      </c>
      <c r="GC485">
        <f>IF($GI485&gt;=36,INDEX($DD:$DD,$GH485+36),"")</f>
      </c>
      <c r="GD485">
        <f>IF($GI485&gt;=37,INDEX($DD:$DD,$GH485+37),"")</f>
      </c>
      <c r="GE485">
        <f>IF($GI485&gt;=38,INDEX($DD:$DD,$GH485+38),"")</f>
      </c>
      <c r="GF485">
        <f>IF($GI485&gt;=39,INDEX($DD:$DD,$GH485+39),"")</f>
      </c>
      <c r="GG485">
        <f>IF($GI485&gt;=40,INDEX($DD:$DD,$GH485+40),"")</f>
      </c>
      <c r="GH485">
        <f>IFERROR(MATCH($DB485,$DC$2:$DC$148,0)+1,0)</f>
      </c>
      <c r="GI485">
        <f>IFERROR(INDEX($DE$2:$DE$148,MATCH($DB485,$DC$2:$DC$148,0)),0)</f>
      </c>
      <c r="GJ485">
        <f>IFERROR(MATCH($S485,$DF$485:$ES$485,0),0)</f>
      </c>
      <c r="GK485">
        <f>IF($GJ485&gt;0,INDEX($ET$485:$GG$485,$GJ485),"")</f>
      </c>
      <c r="GN485">
        <f>IF($IW485&gt;=1,INDEX($GL:$GL,$IV485+1),"")</f>
      </c>
      <c r="GO485">
        <f>IF($IW485&gt;=2,INDEX($GL:$GL,$IV485+2),"")</f>
      </c>
      <c r="GP485">
        <f>IF($IW485&gt;=3,INDEX($GL:$GL,$IV485+3),"")</f>
      </c>
      <c r="GQ485">
        <f>IF($IW485&gt;=4,INDEX($GL:$GL,$IV485+4),"")</f>
      </c>
      <c r="GR485">
        <f>IF($IW485&gt;=5,INDEX($GL:$GL,$IV485+5),"")</f>
      </c>
      <c r="GS485">
        <f>IF($IW485&gt;=6,INDEX($GL:$GL,$IV485+6),"")</f>
      </c>
      <c r="GT485">
        <f>IF($IW485&gt;=7,INDEX($GL:$GL,$IV485+7),"")</f>
      </c>
      <c r="GU485">
        <f>IF($IW485&gt;=8,INDEX($GL:$GL,$IV485+8),"")</f>
      </c>
      <c r="GV485">
        <f>IF($IW485&gt;=9,INDEX($GL:$GL,$IV485+9),"")</f>
      </c>
      <c r="GW485">
        <f>IF($IW485&gt;=10,INDEX($GL:$GL,$IV485+10),"")</f>
      </c>
      <c r="GX485">
        <f>IF($IW485&gt;=11,INDEX($GL:$GL,$IV485+11),"")</f>
      </c>
      <c r="GY485">
        <f>IF($IW485&gt;=12,INDEX($GL:$GL,$IV485+12),"")</f>
      </c>
      <c r="GZ485">
        <f>IF($IW485&gt;=13,INDEX($GL:$GL,$IV485+13),"")</f>
      </c>
      <c r="HA485">
        <f>IF($IW485&gt;=14,INDEX($GL:$GL,$IV485+14),"")</f>
      </c>
      <c r="HB485">
        <f>IF($IW485&gt;=15,INDEX($GL:$GL,$IV485+15),"")</f>
      </c>
      <c r="HC485">
        <f>IF($IW485&gt;=16,INDEX($GL:$GL,$IV485+16),"")</f>
      </c>
      <c r="HD485">
        <f>IF($IW485&gt;=17,INDEX($GL:$GL,$IV485+17),"")</f>
      </c>
      <c r="HE485">
        <f>IF($IW485&gt;=18,INDEX($GL:$GL,$IV485+18),"")</f>
      </c>
      <c r="HF485">
        <f>IF($IW485&gt;=19,INDEX($GL:$GL,$IV485+19),"")</f>
      </c>
      <c r="HG485">
        <f>IF($IW485&gt;=20,INDEX($GL:$GL,$IV485+20),"")</f>
      </c>
      <c r="HH485">
        <f>IF($IW485&gt;=21,INDEX($GL:$GL,$IV485+21),"")</f>
      </c>
      <c r="HI485">
        <f>IF($IW485&gt;=22,INDEX($GL:$GL,$IV485+22),"")</f>
      </c>
      <c r="HJ485">
        <f>IF($IW485&gt;=23,INDEX($GL:$GL,$IV485+23),"")</f>
      </c>
      <c r="HK485">
        <f>IF($IW485&gt;=24,INDEX($GL:$GL,$IV485+24),"")</f>
      </c>
      <c r="HL485">
        <f>IF($IW485&gt;=25,INDEX($GL:$GL,$IV485+25),"")</f>
      </c>
      <c r="HM485">
        <f>IF($IW485&gt;=26,INDEX($GL:$GL,$IV485+26),"")</f>
      </c>
      <c r="HN485">
        <f>IF($IW485&gt;=27,INDEX($GL:$GL,$IV485+27),"")</f>
      </c>
      <c r="HO485">
        <f>IF($IW485&gt;=28,INDEX($GL:$GL,$IV485+28),"")</f>
      </c>
      <c r="HP485">
        <f>IF($IW485&gt;=29,INDEX($GL:$GL,$IV485+29),"")</f>
      </c>
      <c r="HQ485">
        <f>IF($IW485&gt;=30,INDEX($GL:$GL,$IV485+30),"")</f>
      </c>
      <c r="HR485">
        <f>IF($IW485&gt;=31,INDEX($GL:$GL,$IV485+31),"")</f>
      </c>
      <c r="HS485">
        <f>IF($IW485&gt;=32,INDEX($GL:$GL,$IV485+32),"")</f>
      </c>
      <c r="HT485">
        <f>IF($IW485&gt;=33,INDEX($GL:$GL,$IV485+33),"")</f>
      </c>
      <c r="HU485">
        <f>IF($IW485&gt;=34,INDEX($GL:$GL,$IV485+34),"")</f>
      </c>
      <c r="HV485">
        <f>IF($IW485&gt;=35,INDEX($GL:$GL,$IV485+35),"")</f>
      </c>
      <c r="HW485">
        <f>IF($IW485&gt;=36,INDEX($GL:$GL,$IV485+36),"")</f>
      </c>
      <c r="HX485">
        <f>IF($IW485&gt;=37,INDEX($GL:$GL,$IV485+37),"")</f>
      </c>
      <c r="HY485">
        <f>IF($IW485&gt;=38,INDEX($GL:$GL,$IV485+38),"")</f>
      </c>
      <c r="HZ485">
        <f>IF($IW485&gt;=39,INDEX($GL:$GL,$IV485+39),"")</f>
      </c>
      <c r="IA485">
        <f>IF($IW485&gt;=40,INDEX($GL:$GL,$IV485+40),"")</f>
      </c>
      <c r="IB485">
        <f>IF($IW485&gt;=41,INDEX($GL:$GL,$IV485+41),"")</f>
      </c>
      <c r="IC485">
        <f>IF($IW485&gt;=42,INDEX($GL:$GL,$IV485+42),"")</f>
      </c>
      <c r="ID485">
        <f>IF($IW485&gt;=43,INDEX($GL:$GL,$IV485+43),"")</f>
      </c>
      <c r="IE485">
        <f>IF($IW485&gt;=44,INDEX($GL:$GL,$IV485+44),"")</f>
      </c>
      <c r="IF485">
        <f>IF($IW485&gt;=45,INDEX($GL:$GL,$IV485+45),"")</f>
      </c>
      <c r="IG485">
        <f>IF($IW485&gt;=46,INDEX($GL:$GL,$IV485+46),"")</f>
      </c>
      <c r="IH485">
        <f>IF($IW485&gt;=47,INDEX($GL:$GL,$IV485+47),"")</f>
      </c>
      <c r="II485">
        <f>IF($IW485&gt;=48,INDEX($GL:$GL,$IV485+48),"")</f>
      </c>
      <c r="IJ485">
        <f>IF($IW485&gt;=49,INDEX($GL:$GL,$IV485+49),"")</f>
      </c>
      <c r="IK485">
        <f>IF($IW485&gt;=50,INDEX($GL:$GL,$IV485+50),"")</f>
      </c>
      <c r="IL485">
        <f>IF($IW485&gt;=51,INDEX($GL:$GL,$IV485+51),"")</f>
      </c>
      <c r="IM485">
        <f>IF($IW485&gt;=52,INDEX($GL:$GL,$IV485+52),"")</f>
      </c>
      <c r="IN485">
        <f>IF($IW485&gt;=53,INDEX($GL:$GL,$IV485+53),"")</f>
      </c>
      <c r="IO485">
        <f>IF($IW485&gt;=54,INDEX($GL:$GL,$IV485+54),"")</f>
      </c>
      <c r="IP485">
        <f>IF($IW485&gt;=55,INDEX($GL:$GL,$IV485+55),"")</f>
      </c>
      <c r="IQ485">
        <f>IF($IW485&gt;=56,INDEX($GL:$GL,$IV485+56),"")</f>
      </c>
      <c r="IR485">
        <f>IF($IW485&gt;=57,INDEX($GL:$GL,$IV485+57),"")</f>
      </c>
      <c r="IS485">
        <f>IF($IW485&gt;=58,INDEX($GL:$GL,$IV485+58),"")</f>
      </c>
      <c r="IT485">
        <f>IF($IW485&gt;=59,INDEX($GL:$GL,$IV485+59),"")</f>
      </c>
      <c r="IU485">
        <f>IF($IW485&gt;=60,INDEX($GL:$GL,$IV485+60),"")</f>
      </c>
      <c r="IV485">
        <f>IFERROR(MATCH($GK485,$GL$2:$GL$324,0)+1,0)</f>
      </c>
      <c r="IW485">
        <f>IFERROR(INDEX($GM$2:$GM$324,MATCH($GK485,$GL$2:$GL$324,0)),0)</f>
      </c>
      <c r="IX485" t="s">
        <v>34</v>
      </c>
      <c r="IY485" t="s">
        <v>34</v>
      </c>
    </row>
    <row r="486" spans="1:259" x14ac:dyDescent="0.25">
      <c r="K486">
        <f>IF(OR($N486="",$J486=""),"",IFERROR($N486/$J486,0))</f>
      </c>
      <c r="L486">
        <f>IF($N486="","",
SUM($M486,$O486,$T486,$P486,$R486)*
(1-IF($U486="",0,VALUE($U486)/100)))</f>
      </c>
      <c r="M486">
        <f>IF($N486="","",$N486)</f>
      </c>
      <c r="O486">
        <f>IF($N486="","",
IF($H486="","",
IF(ISNUMBER(SEARCH("exempt",LOWER($H486))),0,
$N486*(VALUE(SUBSTITUTE($H486,"%",""))/100))))</f>
      </c>
      <c r="V486">
        <f>IFERROR(IF(FIND(" - ",$E486)&gt;0,MID($E486,FIND(" - ",$E486)+3,LEN($E486)),""),"")</f>
      </c>
      <c r="AE486" t="s">
        <v>1067</v>
      </c>
      <c r="AJ486">
        <f>IFERROR(LEFT($E486,FIND(" - ",$E486)-1),$E486)</f>
      </c>
      <c r="AM486">
        <f>IF($CB486&gt;=1,INDEX($AK:$AK,$CA486+1),"")</f>
      </c>
      <c r="AN486">
        <f>IF($CB486&gt;=2,INDEX($AK:$AK,$CA486+2),"")</f>
      </c>
      <c r="AO486">
        <f>IF($CB486&gt;=3,INDEX($AK:$AK,$CA486+3),"")</f>
      </c>
      <c r="AP486">
        <f>IF($CB486&gt;=4,INDEX($AK:$AK,$CA486+4),"")</f>
      </c>
      <c r="AQ486">
        <f>IF($CB486&gt;=5,INDEX($AK:$AK,$CA486+5),"")</f>
      </c>
      <c r="AR486">
        <f>IF($CB486&gt;=6,INDEX($AK:$AK,$CA486+6),"")</f>
      </c>
      <c r="AS486">
        <f>IF($CB486&gt;=7,INDEX($AK:$AK,$CA486+7),"")</f>
      </c>
      <c r="AT486">
        <f>IF($CB486&gt;=8,INDEX($AK:$AK,$CA486+8),"")</f>
      </c>
      <c r="AU486">
        <f>IF($CB486&gt;=9,INDEX($AK:$AK,$CA486+9),"")</f>
      </c>
      <c r="AV486">
        <f>IF($CB486&gt;=10,INDEX($AK:$AK,$CA486+10),"")</f>
      </c>
      <c r="AW486">
        <f>IF($CB486&gt;=11,INDEX($AK:$AK,$CA486+11),"")</f>
      </c>
      <c r="AX486">
        <f>IF($CB486&gt;=12,INDEX($AK:$AK,$CA486+12),"")</f>
      </c>
      <c r="AY486">
        <f>IF($CB486&gt;=13,INDEX($AK:$AK,$CA486+13),"")</f>
      </c>
      <c r="AZ486">
        <f>IF($CB486&gt;=14,INDEX($AK:$AK,$CA486+14),"")</f>
      </c>
      <c r="BA486">
        <f>IF($CB486&gt;=15,INDEX($AK:$AK,$CA486+15),"")</f>
      </c>
      <c r="BB486">
        <f>IF($CB486&gt;=16,INDEX($AK:$AK,$CA486+16),"")</f>
      </c>
      <c r="BC486">
        <f>IF($CB486&gt;=17,INDEX($AK:$AK,$CA486+17),"")</f>
      </c>
      <c r="BD486">
        <f>IF($CB486&gt;=18,INDEX($AK:$AK,$CA486+18),"")</f>
      </c>
      <c r="BE486">
        <f>IF($CB486&gt;=19,INDEX($AK:$AK,$CA486+19),"")</f>
      </c>
      <c r="BF486">
        <f>IF($CB486&gt;=20,INDEX($AK:$AK,$CA486+20),"")</f>
      </c>
      <c r="BG486">
        <f>IF($CB486&gt;=21,INDEX($AK:$AK,$CA486+21),"")</f>
      </c>
      <c r="BH486">
        <f>IF($CB486&gt;=22,INDEX($AK:$AK,$CA486+22),"")</f>
      </c>
      <c r="BI486">
        <f>IF($CB486&gt;=23,INDEX($AK:$AK,$CA486+23),"")</f>
      </c>
      <c r="BJ486">
        <f>IF($CB486&gt;=24,INDEX($AK:$AK,$CA486+24),"")</f>
      </c>
      <c r="BK486">
        <f>IF($CB486&gt;=25,INDEX($AK:$AK,$CA486+25),"")</f>
      </c>
      <c r="BL486">
        <f>IF($CB486&gt;=26,INDEX($AK:$AK,$CA486+26),"")</f>
      </c>
      <c r="BM486">
        <f>IF($CB486&gt;=27,INDEX($AK:$AK,$CA486+27),"")</f>
      </c>
      <c r="BN486">
        <f>IF($CB486&gt;=28,INDEX($AK:$AK,$CA486+28),"")</f>
      </c>
      <c r="BO486">
        <f>IF($CB486&gt;=29,INDEX($AK:$AK,$CA486+29),"")</f>
      </c>
      <c r="BP486">
        <f>IF($CB486&gt;=30,INDEX($AK:$AK,$CA486+30),"")</f>
      </c>
      <c r="BQ486">
        <f>IF($CB486&gt;=31,INDEX($AK:$AK,$CA486+31),"")</f>
      </c>
      <c r="BR486">
        <f>IF($CB486&gt;=32,INDEX($AK:$AK,$CA486+32),"")</f>
      </c>
      <c r="BS486">
        <f>IF($CB486&gt;=33,INDEX($AK:$AK,$CA486+33),"")</f>
      </c>
      <c r="BT486">
        <f>IF($CB486&gt;=34,INDEX($AK:$AK,$CA486+34),"")</f>
      </c>
      <c r="BU486">
        <f>IF($CB486&gt;=35,INDEX($AK:$AK,$CA486+35),"")</f>
      </c>
      <c r="BV486">
        <f>IF($CB486&gt;=36,INDEX($AK:$AK,$CA486+36),"")</f>
      </c>
      <c r="BW486">
        <f>IF($CB486&gt;=37,INDEX($AK:$AK,$CA486+37),"")</f>
      </c>
      <c r="BX486">
        <f>IF($CB486&gt;=38,INDEX($AK:$AK,$CA486+38),"")</f>
      </c>
      <c r="BY486">
        <f>IF($CB486&gt;=39,INDEX($AK:$AK,$CA486+39),"")</f>
      </c>
      <c r="BZ486">
        <f>IF($CB486&gt;=40,INDEX($AK:$AK,$CA486+40),"")</f>
      </c>
      <c r="CA486">
        <f>IFERROR(MATCH($AJ486,$AK$2:$AK$134,0)+1,0)</f>
      </c>
      <c r="CB486">
        <f>IFERROR(INDEX($AL$2:$AL$134,MATCH($AJ486,$AK$2:$AK$134,0)),0)</f>
      </c>
      <c r="CC486">
        <f>IFERROR(LEFT($F486,FIND(" - ",$F486)-1),$F486)</f>
      </c>
      <c r="CF486">
        <f>IF($DA486&gt;=1,INDEX($CD:$CD,$CZ486+1),"")</f>
      </c>
      <c r="CG486">
        <f>IF($DA486&gt;=2,INDEX($CD:$CD,$CZ486+2),"")</f>
      </c>
      <c r="CH486">
        <f>IF($DA486&gt;=3,INDEX($CD:$CD,$CZ486+3),"")</f>
      </c>
      <c r="CI486">
        <f>IF($DA486&gt;=4,INDEX($CD:$CD,$CZ486+4),"")</f>
      </c>
      <c r="CJ486">
        <f>IF($DA486&gt;=5,INDEX($CD:$CD,$CZ486+5),"")</f>
      </c>
      <c r="CK486">
        <f>IF($DA486&gt;=6,INDEX($CD:$CD,$CZ486+6),"")</f>
      </c>
      <c r="CL486">
        <f>IF($DA486&gt;=7,INDEX($CD:$CD,$CZ486+7),"")</f>
      </c>
      <c r="CM486">
        <f>IF($DA486&gt;=8,INDEX($CD:$CD,$CZ486+8),"")</f>
      </c>
      <c r="CN486">
        <f>IF($DA486&gt;=9,INDEX($CD:$CD,$CZ486+9),"")</f>
      </c>
      <c r="CO486">
        <f>IF($DA486&gt;=10,INDEX($CD:$CD,$CZ486+10),"")</f>
      </c>
      <c r="CP486">
        <f>IF($DA486&gt;=11,INDEX($CD:$CD,$CZ486+11),"")</f>
      </c>
      <c r="CQ486">
        <f>IF($DA486&gt;=12,INDEX($CD:$CD,$CZ486+12),"")</f>
      </c>
      <c r="CR486">
        <f>IF($DA486&gt;=13,INDEX($CD:$CD,$CZ486+13),"")</f>
      </c>
      <c r="CS486">
        <f>IF($DA486&gt;=14,INDEX($CD:$CD,$CZ486+14),"")</f>
      </c>
      <c r="CT486">
        <f>IF($DA486&gt;=15,INDEX($CD:$CD,$CZ486+15),"")</f>
      </c>
      <c r="CU486">
        <f>IF($DA486&gt;=16,INDEX($CD:$CD,$CZ486+16),"")</f>
      </c>
      <c r="CV486">
        <f>IF($DA486&gt;=17,INDEX($CD:$CD,$CZ486+17),"")</f>
      </c>
      <c r="CW486">
        <f>IF($DA486&gt;=18,INDEX($CD:$CD,$CZ486+18),"")</f>
      </c>
      <c r="CX486">
        <f>IF($DA486&gt;=19,INDEX($CD:$CD,$CZ486+19),"")</f>
      </c>
      <c r="CY486">
        <f>IF($DA486&gt;=20,INDEX($CD:$CD,$CZ486+20),"")</f>
      </c>
      <c r="CZ486">
        <f>IFERROR(MATCH($CC486,$CD$2:$CD$263,0)+1,0)</f>
      </c>
      <c r="DA486">
        <f>IFERROR(INDEX($CE$2:$CE$263,MATCH($CC486,$CD$2:$CD$263,0)),0)</f>
      </c>
      <c r="DB486">
        <f>IFERROR(INDEX($AI:$AI,MATCH($H486,$AH:$AH,0))&amp;"","")</f>
      </c>
      <c r="DF486">
        <f>IF($GI486&gt;=1,INDEX($DC:$DC,$GH486+1),"")</f>
      </c>
      <c r="DG486">
        <f>IF($GI486&gt;=2,INDEX($DC:$DC,$GH486+2),"")</f>
      </c>
      <c r="DH486">
        <f>IF($GI486&gt;=3,INDEX($DC:$DC,$GH486+3),"")</f>
      </c>
      <c r="DI486">
        <f>IF($GI486&gt;=4,INDEX($DC:$DC,$GH486+4),"")</f>
      </c>
      <c r="DJ486">
        <f>IF($GI486&gt;=5,INDEX($DC:$DC,$GH486+5),"")</f>
      </c>
      <c r="DK486">
        <f>IF($GI486&gt;=6,INDEX($DC:$DC,$GH486+6),"")</f>
      </c>
      <c r="DL486">
        <f>IF($GI486&gt;=7,INDEX($DC:$DC,$GH486+7),"")</f>
      </c>
      <c r="DM486">
        <f>IF($GI486&gt;=8,INDEX($DC:$DC,$GH486+8),"")</f>
      </c>
      <c r="DN486">
        <f>IF($GI486&gt;=9,INDEX($DC:$DC,$GH486+9),"")</f>
      </c>
      <c r="DO486">
        <f>IF($GI486&gt;=10,INDEX($DC:$DC,$GH486+10),"")</f>
      </c>
      <c r="DP486">
        <f>IF($GI486&gt;=11,INDEX($DC:$DC,$GH486+11),"")</f>
      </c>
      <c r="DQ486">
        <f>IF($GI486&gt;=12,INDEX($DC:$DC,$GH486+12),"")</f>
      </c>
      <c r="DR486">
        <f>IF($GI486&gt;=13,INDEX($DC:$DC,$GH486+13),"")</f>
      </c>
      <c r="DS486">
        <f>IF($GI486&gt;=14,INDEX($DC:$DC,$GH486+14),"")</f>
      </c>
      <c r="DT486">
        <f>IF($GI486&gt;=15,INDEX($DC:$DC,$GH486+15),"")</f>
      </c>
      <c r="DU486">
        <f>IF($GI486&gt;=16,INDEX($DC:$DC,$GH486+16),"")</f>
      </c>
      <c r="DV486">
        <f>IF($GI486&gt;=17,INDEX($DC:$DC,$GH486+17),"")</f>
      </c>
      <c r="DW486">
        <f>IF($GI486&gt;=18,INDEX($DC:$DC,$GH486+18),"")</f>
      </c>
      <c r="DX486">
        <f>IF($GI486&gt;=19,INDEX($DC:$DC,$GH486+19),"")</f>
      </c>
      <c r="DY486">
        <f>IF($GI486&gt;=20,INDEX($DC:$DC,$GH486+20),"")</f>
      </c>
      <c r="DZ486">
        <f>IF($GI486&gt;=21,INDEX($DC:$DC,$GH486+21),"")</f>
      </c>
      <c r="EA486">
        <f>IF($GI486&gt;=22,INDEX($DC:$DC,$GH486+22),"")</f>
      </c>
      <c r="EB486">
        <f>IF($GI486&gt;=23,INDEX($DC:$DC,$GH486+23),"")</f>
      </c>
      <c r="EC486">
        <f>IF($GI486&gt;=24,INDEX($DC:$DC,$GH486+24),"")</f>
      </c>
      <c r="ED486">
        <f>IF($GI486&gt;=25,INDEX($DC:$DC,$GH486+25),"")</f>
      </c>
      <c r="EE486">
        <f>IF($GI486&gt;=26,INDEX($DC:$DC,$GH486+26),"")</f>
      </c>
      <c r="EF486">
        <f>IF($GI486&gt;=27,INDEX($DC:$DC,$GH486+27),"")</f>
      </c>
      <c r="EG486">
        <f>IF($GI486&gt;=28,INDEX($DC:$DC,$GH486+28),"")</f>
      </c>
      <c r="EH486">
        <f>IF($GI486&gt;=29,INDEX($DC:$DC,$GH486+29),"")</f>
      </c>
      <c r="EI486">
        <f>IF($GI486&gt;=30,INDEX($DC:$DC,$GH486+30),"")</f>
      </c>
      <c r="EJ486">
        <f>IF($GI486&gt;=31,INDEX($DC:$DC,$GH486+31),"")</f>
      </c>
      <c r="EK486">
        <f>IF($GI486&gt;=32,INDEX($DC:$DC,$GH486+32),"")</f>
      </c>
      <c r="EL486">
        <f>IF($GI486&gt;=33,INDEX($DC:$DC,$GH486+33),"")</f>
      </c>
      <c r="EM486">
        <f>IF($GI486&gt;=34,INDEX($DC:$DC,$GH486+34),"")</f>
      </c>
      <c r="EN486">
        <f>IF($GI486&gt;=35,INDEX($DC:$DC,$GH486+35),"")</f>
      </c>
      <c r="EO486">
        <f>IF($GI486&gt;=36,INDEX($DC:$DC,$GH486+36),"")</f>
      </c>
      <c r="EP486">
        <f>IF($GI486&gt;=37,INDEX($DC:$DC,$GH486+37),"")</f>
      </c>
      <c r="EQ486">
        <f>IF($GI486&gt;=38,INDEX($DC:$DC,$GH486+38),"")</f>
      </c>
      <c r="ER486">
        <f>IF($GI486&gt;=39,INDEX($DC:$DC,$GH486+39),"")</f>
      </c>
      <c r="ES486">
        <f>IF($GI486&gt;=40,INDEX($DC:$DC,$GH486+40),"")</f>
      </c>
      <c r="ET486">
        <f>IF($GI486&gt;=1,INDEX($DD:$DD,$GH486+1),"")</f>
      </c>
      <c r="EU486">
        <f>IF($GI486&gt;=2,INDEX($DD:$DD,$GH486+2),"")</f>
      </c>
      <c r="EV486">
        <f>IF($GI486&gt;=3,INDEX($DD:$DD,$GH486+3),"")</f>
      </c>
      <c r="EW486">
        <f>IF($GI486&gt;=4,INDEX($DD:$DD,$GH486+4),"")</f>
      </c>
      <c r="EX486">
        <f>IF($GI486&gt;=5,INDEX($DD:$DD,$GH486+5),"")</f>
      </c>
      <c r="EY486">
        <f>IF($GI486&gt;=6,INDEX($DD:$DD,$GH486+6),"")</f>
      </c>
      <c r="EZ486">
        <f>IF($GI486&gt;=7,INDEX($DD:$DD,$GH486+7),"")</f>
      </c>
      <c r="FA486">
        <f>IF($GI486&gt;=8,INDEX($DD:$DD,$GH486+8),"")</f>
      </c>
      <c r="FB486">
        <f>IF($GI486&gt;=9,INDEX($DD:$DD,$GH486+9),"")</f>
      </c>
      <c r="FC486">
        <f>IF($GI486&gt;=10,INDEX($DD:$DD,$GH486+10),"")</f>
      </c>
      <c r="FD486">
        <f>IF($GI486&gt;=11,INDEX($DD:$DD,$GH486+11),"")</f>
      </c>
      <c r="FE486">
        <f>IF($GI486&gt;=12,INDEX($DD:$DD,$GH486+12),"")</f>
      </c>
      <c r="FF486">
        <f>IF($GI486&gt;=13,INDEX($DD:$DD,$GH486+13),"")</f>
      </c>
      <c r="FG486">
        <f>IF($GI486&gt;=14,INDEX($DD:$DD,$GH486+14),"")</f>
      </c>
      <c r="FH486">
        <f>IF($GI486&gt;=15,INDEX($DD:$DD,$GH486+15),"")</f>
      </c>
      <c r="FI486">
        <f>IF($GI486&gt;=16,INDEX($DD:$DD,$GH486+16),"")</f>
      </c>
      <c r="FJ486">
        <f>IF($GI486&gt;=17,INDEX($DD:$DD,$GH486+17),"")</f>
      </c>
      <c r="FK486">
        <f>IF($GI486&gt;=18,INDEX($DD:$DD,$GH486+18),"")</f>
      </c>
      <c r="FL486">
        <f>IF($GI486&gt;=19,INDEX($DD:$DD,$GH486+19),"")</f>
      </c>
      <c r="FM486">
        <f>IF($GI486&gt;=20,INDEX($DD:$DD,$GH486+20),"")</f>
      </c>
      <c r="FN486">
        <f>IF($GI486&gt;=21,INDEX($DD:$DD,$GH486+21),"")</f>
      </c>
      <c r="FO486">
        <f>IF($GI486&gt;=22,INDEX($DD:$DD,$GH486+22),"")</f>
      </c>
      <c r="FP486">
        <f>IF($GI486&gt;=23,INDEX($DD:$DD,$GH486+23),"")</f>
      </c>
      <c r="FQ486">
        <f>IF($GI486&gt;=24,INDEX($DD:$DD,$GH486+24),"")</f>
      </c>
      <c r="FR486">
        <f>IF($GI486&gt;=25,INDEX($DD:$DD,$GH486+25),"")</f>
      </c>
      <c r="FS486">
        <f>IF($GI486&gt;=26,INDEX($DD:$DD,$GH486+26),"")</f>
      </c>
      <c r="FT486">
        <f>IF($GI486&gt;=27,INDEX($DD:$DD,$GH486+27),"")</f>
      </c>
      <c r="FU486">
        <f>IF($GI486&gt;=28,INDEX($DD:$DD,$GH486+28),"")</f>
      </c>
      <c r="FV486">
        <f>IF($GI486&gt;=29,INDEX($DD:$DD,$GH486+29),"")</f>
      </c>
      <c r="FW486">
        <f>IF($GI486&gt;=30,INDEX($DD:$DD,$GH486+30),"")</f>
      </c>
      <c r="FX486">
        <f>IF($GI486&gt;=31,INDEX($DD:$DD,$GH486+31),"")</f>
      </c>
      <c r="FY486">
        <f>IF($GI486&gt;=32,INDEX($DD:$DD,$GH486+32),"")</f>
      </c>
      <c r="FZ486">
        <f>IF($GI486&gt;=33,INDEX($DD:$DD,$GH486+33),"")</f>
      </c>
      <c r="GA486">
        <f>IF($GI486&gt;=34,INDEX($DD:$DD,$GH486+34),"")</f>
      </c>
      <c r="GB486">
        <f>IF($GI486&gt;=35,INDEX($DD:$DD,$GH486+35),"")</f>
      </c>
      <c r="GC486">
        <f>IF($GI486&gt;=36,INDEX($DD:$DD,$GH486+36),"")</f>
      </c>
      <c r="GD486">
        <f>IF($GI486&gt;=37,INDEX($DD:$DD,$GH486+37),"")</f>
      </c>
      <c r="GE486">
        <f>IF($GI486&gt;=38,INDEX($DD:$DD,$GH486+38),"")</f>
      </c>
      <c r="GF486">
        <f>IF($GI486&gt;=39,INDEX($DD:$DD,$GH486+39),"")</f>
      </c>
      <c r="GG486">
        <f>IF($GI486&gt;=40,INDEX($DD:$DD,$GH486+40),"")</f>
      </c>
      <c r="GH486">
        <f>IFERROR(MATCH($DB486,$DC$2:$DC$148,0)+1,0)</f>
      </c>
      <c r="GI486">
        <f>IFERROR(INDEX($DE$2:$DE$148,MATCH($DB486,$DC$2:$DC$148,0)),0)</f>
      </c>
      <c r="GJ486">
        <f>IFERROR(MATCH($S486,$DF$486:$ES$486,0),0)</f>
      </c>
      <c r="GK486">
        <f>IF($GJ486&gt;0,INDEX($ET$486:$GG$486,$GJ486),"")</f>
      </c>
      <c r="GN486">
        <f>IF($IW486&gt;=1,INDEX($GL:$GL,$IV486+1),"")</f>
      </c>
      <c r="GO486">
        <f>IF($IW486&gt;=2,INDEX($GL:$GL,$IV486+2),"")</f>
      </c>
      <c r="GP486">
        <f>IF($IW486&gt;=3,INDEX($GL:$GL,$IV486+3),"")</f>
      </c>
      <c r="GQ486">
        <f>IF($IW486&gt;=4,INDEX($GL:$GL,$IV486+4),"")</f>
      </c>
      <c r="GR486">
        <f>IF($IW486&gt;=5,INDEX($GL:$GL,$IV486+5),"")</f>
      </c>
      <c r="GS486">
        <f>IF($IW486&gt;=6,INDEX($GL:$GL,$IV486+6),"")</f>
      </c>
      <c r="GT486">
        <f>IF($IW486&gt;=7,INDEX($GL:$GL,$IV486+7),"")</f>
      </c>
      <c r="GU486">
        <f>IF($IW486&gt;=8,INDEX($GL:$GL,$IV486+8),"")</f>
      </c>
      <c r="GV486">
        <f>IF($IW486&gt;=9,INDEX($GL:$GL,$IV486+9),"")</f>
      </c>
      <c r="GW486">
        <f>IF($IW486&gt;=10,INDEX($GL:$GL,$IV486+10),"")</f>
      </c>
      <c r="GX486">
        <f>IF($IW486&gt;=11,INDEX($GL:$GL,$IV486+11),"")</f>
      </c>
      <c r="GY486">
        <f>IF($IW486&gt;=12,INDEX($GL:$GL,$IV486+12),"")</f>
      </c>
      <c r="GZ486">
        <f>IF($IW486&gt;=13,INDEX($GL:$GL,$IV486+13),"")</f>
      </c>
      <c r="HA486">
        <f>IF($IW486&gt;=14,INDEX($GL:$GL,$IV486+14),"")</f>
      </c>
      <c r="HB486">
        <f>IF($IW486&gt;=15,INDEX($GL:$GL,$IV486+15),"")</f>
      </c>
      <c r="HC486">
        <f>IF($IW486&gt;=16,INDEX($GL:$GL,$IV486+16),"")</f>
      </c>
      <c r="HD486">
        <f>IF($IW486&gt;=17,INDEX($GL:$GL,$IV486+17),"")</f>
      </c>
      <c r="HE486">
        <f>IF($IW486&gt;=18,INDEX($GL:$GL,$IV486+18),"")</f>
      </c>
      <c r="HF486">
        <f>IF($IW486&gt;=19,INDEX($GL:$GL,$IV486+19),"")</f>
      </c>
      <c r="HG486">
        <f>IF($IW486&gt;=20,INDEX($GL:$GL,$IV486+20),"")</f>
      </c>
      <c r="HH486">
        <f>IF($IW486&gt;=21,INDEX($GL:$GL,$IV486+21),"")</f>
      </c>
      <c r="HI486">
        <f>IF($IW486&gt;=22,INDEX($GL:$GL,$IV486+22),"")</f>
      </c>
      <c r="HJ486">
        <f>IF($IW486&gt;=23,INDEX($GL:$GL,$IV486+23),"")</f>
      </c>
      <c r="HK486">
        <f>IF($IW486&gt;=24,INDEX($GL:$GL,$IV486+24),"")</f>
      </c>
      <c r="HL486">
        <f>IF($IW486&gt;=25,INDEX($GL:$GL,$IV486+25),"")</f>
      </c>
      <c r="HM486">
        <f>IF($IW486&gt;=26,INDEX($GL:$GL,$IV486+26),"")</f>
      </c>
      <c r="HN486">
        <f>IF($IW486&gt;=27,INDEX($GL:$GL,$IV486+27),"")</f>
      </c>
      <c r="HO486">
        <f>IF($IW486&gt;=28,INDEX($GL:$GL,$IV486+28),"")</f>
      </c>
      <c r="HP486">
        <f>IF($IW486&gt;=29,INDEX($GL:$GL,$IV486+29),"")</f>
      </c>
      <c r="HQ486">
        <f>IF($IW486&gt;=30,INDEX($GL:$GL,$IV486+30),"")</f>
      </c>
      <c r="HR486">
        <f>IF($IW486&gt;=31,INDEX($GL:$GL,$IV486+31),"")</f>
      </c>
      <c r="HS486">
        <f>IF($IW486&gt;=32,INDEX($GL:$GL,$IV486+32),"")</f>
      </c>
      <c r="HT486">
        <f>IF($IW486&gt;=33,INDEX($GL:$GL,$IV486+33),"")</f>
      </c>
      <c r="HU486">
        <f>IF($IW486&gt;=34,INDEX($GL:$GL,$IV486+34),"")</f>
      </c>
      <c r="HV486">
        <f>IF($IW486&gt;=35,INDEX($GL:$GL,$IV486+35),"")</f>
      </c>
      <c r="HW486">
        <f>IF($IW486&gt;=36,INDEX($GL:$GL,$IV486+36),"")</f>
      </c>
      <c r="HX486">
        <f>IF($IW486&gt;=37,INDEX($GL:$GL,$IV486+37),"")</f>
      </c>
      <c r="HY486">
        <f>IF($IW486&gt;=38,INDEX($GL:$GL,$IV486+38),"")</f>
      </c>
      <c r="HZ486">
        <f>IF($IW486&gt;=39,INDEX($GL:$GL,$IV486+39),"")</f>
      </c>
      <c r="IA486">
        <f>IF($IW486&gt;=40,INDEX($GL:$GL,$IV486+40),"")</f>
      </c>
      <c r="IB486">
        <f>IF($IW486&gt;=41,INDEX($GL:$GL,$IV486+41),"")</f>
      </c>
      <c r="IC486">
        <f>IF($IW486&gt;=42,INDEX($GL:$GL,$IV486+42),"")</f>
      </c>
      <c r="ID486">
        <f>IF($IW486&gt;=43,INDEX($GL:$GL,$IV486+43),"")</f>
      </c>
      <c r="IE486">
        <f>IF($IW486&gt;=44,INDEX($GL:$GL,$IV486+44),"")</f>
      </c>
      <c r="IF486">
        <f>IF($IW486&gt;=45,INDEX($GL:$GL,$IV486+45),"")</f>
      </c>
      <c r="IG486">
        <f>IF($IW486&gt;=46,INDEX($GL:$GL,$IV486+46),"")</f>
      </c>
      <c r="IH486">
        <f>IF($IW486&gt;=47,INDEX($GL:$GL,$IV486+47),"")</f>
      </c>
      <c r="II486">
        <f>IF($IW486&gt;=48,INDEX($GL:$GL,$IV486+48),"")</f>
      </c>
      <c r="IJ486">
        <f>IF($IW486&gt;=49,INDEX($GL:$GL,$IV486+49),"")</f>
      </c>
      <c r="IK486">
        <f>IF($IW486&gt;=50,INDEX($GL:$GL,$IV486+50),"")</f>
      </c>
      <c r="IL486">
        <f>IF($IW486&gt;=51,INDEX($GL:$GL,$IV486+51),"")</f>
      </c>
      <c r="IM486">
        <f>IF($IW486&gt;=52,INDEX($GL:$GL,$IV486+52),"")</f>
      </c>
      <c r="IN486">
        <f>IF($IW486&gt;=53,INDEX($GL:$GL,$IV486+53),"")</f>
      </c>
      <c r="IO486">
        <f>IF($IW486&gt;=54,INDEX($GL:$GL,$IV486+54),"")</f>
      </c>
      <c r="IP486">
        <f>IF($IW486&gt;=55,INDEX($GL:$GL,$IV486+55),"")</f>
      </c>
      <c r="IQ486">
        <f>IF($IW486&gt;=56,INDEX($GL:$GL,$IV486+56),"")</f>
      </c>
      <c r="IR486">
        <f>IF($IW486&gt;=57,INDEX($GL:$GL,$IV486+57),"")</f>
      </c>
      <c r="IS486">
        <f>IF($IW486&gt;=58,INDEX($GL:$GL,$IV486+58),"")</f>
      </c>
      <c r="IT486">
        <f>IF($IW486&gt;=59,INDEX($GL:$GL,$IV486+59),"")</f>
      </c>
      <c r="IU486">
        <f>IF($IW486&gt;=60,INDEX($GL:$GL,$IV486+60),"")</f>
      </c>
      <c r="IV486">
        <f>IFERROR(MATCH($GK486,$GL$2:$GL$324,0)+1,0)</f>
      </c>
      <c r="IW486">
        <f>IFERROR(INDEX($GM$2:$GM$324,MATCH($GK486,$GL$2:$GL$324,0)),0)</f>
      </c>
      <c r="IX486" t="s">
        <v>34</v>
      </c>
      <c r="IY486" t="s">
        <v>34</v>
      </c>
    </row>
    <row r="487" spans="1:259" x14ac:dyDescent="0.25">
      <c r="K487">
        <f>IF(OR($N487="",$J487=""),"",IFERROR($N487/$J487,0))</f>
      </c>
      <c r="L487">
        <f>IF($N487="","",
SUM($M487,$O487,$T487,$P487,$R487)*
(1-IF($U487="",0,VALUE($U487)/100)))</f>
      </c>
      <c r="M487">
        <f>IF($N487="","",$N487)</f>
      </c>
      <c r="O487">
        <f>IF($N487="","",
IF($H487="","",
IF(ISNUMBER(SEARCH("exempt",LOWER($H487))),0,
$N487*(VALUE(SUBSTITUTE($H487,"%",""))/100))))</f>
      </c>
      <c r="V487">
        <f>IFERROR(IF(FIND(" - ",$E487)&gt;0,MID($E487,FIND(" - ",$E487)+3,LEN($E487)),""),"")</f>
      </c>
      <c r="AE487" t="s">
        <v>1068</v>
      </c>
      <c r="AJ487">
        <f>IFERROR(LEFT($E487,FIND(" - ",$E487)-1),$E487)</f>
      </c>
      <c r="AM487">
        <f>IF($CB487&gt;=1,INDEX($AK:$AK,$CA487+1),"")</f>
      </c>
      <c r="AN487">
        <f>IF($CB487&gt;=2,INDEX($AK:$AK,$CA487+2),"")</f>
      </c>
      <c r="AO487">
        <f>IF($CB487&gt;=3,INDEX($AK:$AK,$CA487+3),"")</f>
      </c>
      <c r="AP487">
        <f>IF($CB487&gt;=4,INDEX($AK:$AK,$CA487+4),"")</f>
      </c>
      <c r="AQ487">
        <f>IF($CB487&gt;=5,INDEX($AK:$AK,$CA487+5),"")</f>
      </c>
      <c r="AR487">
        <f>IF($CB487&gt;=6,INDEX($AK:$AK,$CA487+6),"")</f>
      </c>
      <c r="AS487">
        <f>IF($CB487&gt;=7,INDEX($AK:$AK,$CA487+7),"")</f>
      </c>
      <c r="AT487">
        <f>IF($CB487&gt;=8,INDEX($AK:$AK,$CA487+8),"")</f>
      </c>
      <c r="AU487">
        <f>IF($CB487&gt;=9,INDEX($AK:$AK,$CA487+9),"")</f>
      </c>
      <c r="AV487">
        <f>IF($CB487&gt;=10,INDEX($AK:$AK,$CA487+10),"")</f>
      </c>
      <c r="AW487">
        <f>IF($CB487&gt;=11,INDEX($AK:$AK,$CA487+11),"")</f>
      </c>
      <c r="AX487">
        <f>IF($CB487&gt;=12,INDEX($AK:$AK,$CA487+12),"")</f>
      </c>
      <c r="AY487">
        <f>IF($CB487&gt;=13,INDEX($AK:$AK,$CA487+13),"")</f>
      </c>
      <c r="AZ487">
        <f>IF($CB487&gt;=14,INDEX($AK:$AK,$CA487+14),"")</f>
      </c>
      <c r="BA487">
        <f>IF($CB487&gt;=15,INDEX($AK:$AK,$CA487+15),"")</f>
      </c>
      <c r="BB487">
        <f>IF($CB487&gt;=16,INDEX($AK:$AK,$CA487+16),"")</f>
      </c>
      <c r="BC487">
        <f>IF($CB487&gt;=17,INDEX($AK:$AK,$CA487+17),"")</f>
      </c>
      <c r="BD487">
        <f>IF($CB487&gt;=18,INDEX($AK:$AK,$CA487+18),"")</f>
      </c>
      <c r="BE487">
        <f>IF($CB487&gt;=19,INDEX($AK:$AK,$CA487+19),"")</f>
      </c>
      <c r="BF487">
        <f>IF($CB487&gt;=20,INDEX($AK:$AK,$CA487+20),"")</f>
      </c>
      <c r="BG487">
        <f>IF($CB487&gt;=21,INDEX($AK:$AK,$CA487+21),"")</f>
      </c>
      <c r="BH487">
        <f>IF($CB487&gt;=22,INDEX($AK:$AK,$CA487+22),"")</f>
      </c>
      <c r="BI487">
        <f>IF($CB487&gt;=23,INDEX($AK:$AK,$CA487+23),"")</f>
      </c>
      <c r="BJ487">
        <f>IF($CB487&gt;=24,INDEX($AK:$AK,$CA487+24),"")</f>
      </c>
      <c r="BK487">
        <f>IF($CB487&gt;=25,INDEX($AK:$AK,$CA487+25),"")</f>
      </c>
      <c r="BL487">
        <f>IF($CB487&gt;=26,INDEX($AK:$AK,$CA487+26),"")</f>
      </c>
      <c r="BM487">
        <f>IF($CB487&gt;=27,INDEX($AK:$AK,$CA487+27),"")</f>
      </c>
      <c r="BN487">
        <f>IF($CB487&gt;=28,INDEX($AK:$AK,$CA487+28),"")</f>
      </c>
      <c r="BO487">
        <f>IF($CB487&gt;=29,INDEX($AK:$AK,$CA487+29),"")</f>
      </c>
      <c r="BP487">
        <f>IF($CB487&gt;=30,INDEX($AK:$AK,$CA487+30),"")</f>
      </c>
      <c r="BQ487">
        <f>IF($CB487&gt;=31,INDEX($AK:$AK,$CA487+31),"")</f>
      </c>
      <c r="BR487">
        <f>IF($CB487&gt;=32,INDEX($AK:$AK,$CA487+32),"")</f>
      </c>
      <c r="BS487">
        <f>IF($CB487&gt;=33,INDEX($AK:$AK,$CA487+33),"")</f>
      </c>
      <c r="BT487">
        <f>IF($CB487&gt;=34,INDEX($AK:$AK,$CA487+34),"")</f>
      </c>
      <c r="BU487">
        <f>IF($CB487&gt;=35,INDEX($AK:$AK,$CA487+35),"")</f>
      </c>
      <c r="BV487">
        <f>IF($CB487&gt;=36,INDEX($AK:$AK,$CA487+36),"")</f>
      </c>
      <c r="BW487">
        <f>IF($CB487&gt;=37,INDEX($AK:$AK,$CA487+37),"")</f>
      </c>
      <c r="BX487">
        <f>IF($CB487&gt;=38,INDEX($AK:$AK,$CA487+38),"")</f>
      </c>
      <c r="BY487">
        <f>IF($CB487&gt;=39,INDEX($AK:$AK,$CA487+39),"")</f>
      </c>
      <c r="BZ487">
        <f>IF($CB487&gt;=40,INDEX($AK:$AK,$CA487+40),"")</f>
      </c>
      <c r="CA487">
        <f>IFERROR(MATCH($AJ487,$AK$2:$AK$134,0)+1,0)</f>
      </c>
      <c r="CB487">
        <f>IFERROR(INDEX($AL$2:$AL$134,MATCH($AJ487,$AK$2:$AK$134,0)),0)</f>
      </c>
      <c r="CC487">
        <f>IFERROR(LEFT($F487,FIND(" - ",$F487)-1),$F487)</f>
      </c>
      <c r="CF487">
        <f>IF($DA487&gt;=1,INDEX($CD:$CD,$CZ487+1),"")</f>
      </c>
      <c r="CG487">
        <f>IF($DA487&gt;=2,INDEX($CD:$CD,$CZ487+2),"")</f>
      </c>
      <c r="CH487">
        <f>IF($DA487&gt;=3,INDEX($CD:$CD,$CZ487+3),"")</f>
      </c>
      <c r="CI487">
        <f>IF($DA487&gt;=4,INDEX($CD:$CD,$CZ487+4),"")</f>
      </c>
      <c r="CJ487">
        <f>IF($DA487&gt;=5,INDEX($CD:$CD,$CZ487+5),"")</f>
      </c>
      <c r="CK487">
        <f>IF($DA487&gt;=6,INDEX($CD:$CD,$CZ487+6),"")</f>
      </c>
      <c r="CL487">
        <f>IF($DA487&gt;=7,INDEX($CD:$CD,$CZ487+7),"")</f>
      </c>
      <c r="CM487">
        <f>IF($DA487&gt;=8,INDEX($CD:$CD,$CZ487+8),"")</f>
      </c>
      <c r="CN487">
        <f>IF($DA487&gt;=9,INDEX($CD:$CD,$CZ487+9),"")</f>
      </c>
      <c r="CO487">
        <f>IF($DA487&gt;=10,INDEX($CD:$CD,$CZ487+10),"")</f>
      </c>
      <c r="CP487">
        <f>IF($DA487&gt;=11,INDEX($CD:$CD,$CZ487+11),"")</f>
      </c>
      <c r="CQ487">
        <f>IF($DA487&gt;=12,INDEX($CD:$CD,$CZ487+12),"")</f>
      </c>
      <c r="CR487">
        <f>IF($DA487&gt;=13,INDEX($CD:$CD,$CZ487+13),"")</f>
      </c>
      <c r="CS487">
        <f>IF($DA487&gt;=14,INDEX($CD:$CD,$CZ487+14),"")</f>
      </c>
      <c r="CT487">
        <f>IF($DA487&gt;=15,INDEX($CD:$CD,$CZ487+15),"")</f>
      </c>
      <c r="CU487">
        <f>IF($DA487&gt;=16,INDEX($CD:$CD,$CZ487+16),"")</f>
      </c>
      <c r="CV487">
        <f>IF($DA487&gt;=17,INDEX($CD:$CD,$CZ487+17),"")</f>
      </c>
      <c r="CW487">
        <f>IF($DA487&gt;=18,INDEX($CD:$CD,$CZ487+18),"")</f>
      </c>
      <c r="CX487">
        <f>IF($DA487&gt;=19,INDEX($CD:$CD,$CZ487+19),"")</f>
      </c>
      <c r="CY487">
        <f>IF($DA487&gt;=20,INDEX($CD:$CD,$CZ487+20),"")</f>
      </c>
      <c r="CZ487">
        <f>IFERROR(MATCH($CC487,$CD$2:$CD$263,0)+1,0)</f>
      </c>
      <c r="DA487">
        <f>IFERROR(INDEX($CE$2:$CE$263,MATCH($CC487,$CD$2:$CD$263,0)),0)</f>
      </c>
      <c r="DB487">
        <f>IFERROR(INDEX($AI:$AI,MATCH($H487,$AH:$AH,0))&amp;"","")</f>
      </c>
      <c r="DF487">
        <f>IF($GI487&gt;=1,INDEX($DC:$DC,$GH487+1),"")</f>
      </c>
      <c r="DG487">
        <f>IF($GI487&gt;=2,INDEX($DC:$DC,$GH487+2),"")</f>
      </c>
      <c r="DH487">
        <f>IF($GI487&gt;=3,INDEX($DC:$DC,$GH487+3),"")</f>
      </c>
      <c r="DI487">
        <f>IF($GI487&gt;=4,INDEX($DC:$DC,$GH487+4),"")</f>
      </c>
      <c r="DJ487">
        <f>IF($GI487&gt;=5,INDEX($DC:$DC,$GH487+5),"")</f>
      </c>
      <c r="DK487">
        <f>IF($GI487&gt;=6,INDEX($DC:$DC,$GH487+6),"")</f>
      </c>
      <c r="DL487">
        <f>IF($GI487&gt;=7,INDEX($DC:$DC,$GH487+7),"")</f>
      </c>
      <c r="DM487">
        <f>IF($GI487&gt;=8,INDEX($DC:$DC,$GH487+8),"")</f>
      </c>
      <c r="DN487">
        <f>IF($GI487&gt;=9,INDEX($DC:$DC,$GH487+9),"")</f>
      </c>
      <c r="DO487">
        <f>IF($GI487&gt;=10,INDEX($DC:$DC,$GH487+10),"")</f>
      </c>
      <c r="DP487">
        <f>IF($GI487&gt;=11,INDEX($DC:$DC,$GH487+11),"")</f>
      </c>
      <c r="DQ487">
        <f>IF($GI487&gt;=12,INDEX($DC:$DC,$GH487+12),"")</f>
      </c>
      <c r="DR487">
        <f>IF($GI487&gt;=13,INDEX($DC:$DC,$GH487+13),"")</f>
      </c>
      <c r="DS487">
        <f>IF($GI487&gt;=14,INDEX($DC:$DC,$GH487+14),"")</f>
      </c>
      <c r="DT487">
        <f>IF($GI487&gt;=15,INDEX($DC:$DC,$GH487+15),"")</f>
      </c>
      <c r="DU487">
        <f>IF($GI487&gt;=16,INDEX($DC:$DC,$GH487+16),"")</f>
      </c>
      <c r="DV487">
        <f>IF($GI487&gt;=17,INDEX($DC:$DC,$GH487+17),"")</f>
      </c>
      <c r="DW487">
        <f>IF($GI487&gt;=18,INDEX($DC:$DC,$GH487+18),"")</f>
      </c>
      <c r="DX487">
        <f>IF($GI487&gt;=19,INDEX($DC:$DC,$GH487+19),"")</f>
      </c>
      <c r="DY487">
        <f>IF($GI487&gt;=20,INDEX($DC:$DC,$GH487+20),"")</f>
      </c>
      <c r="DZ487">
        <f>IF($GI487&gt;=21,INDEX($DC:$DC,$GH487+21),"")</f>
      </c>
      <c r="EA487">
        <f>IF($GI487&gt;=22,INDEX($DC:$DC,$GH487+22),"")</f>
      </c>
      <c r="EB487">
        <f>IF($GI487&gt;=23,INDEX($DC:$DC,$GH487+23),"")</f>
      </c>
      <c r="EC487">
        <f>IF($GI487&gt;=24,INDEX($DC:$DC,$GH487+24),"")</f>
      </c>
      <c r="ED487">
        <f>IF($GI487&gt;=25,INDEX($DC:$DC,$GH487+25),"")</f>
      </c>
      <c r="EE487">
        <f>IF($GI487&gt;=26,INDEX($DC:$DC,$GH487+26),"")</f>
      </c>
      <c r="EF487">
        <f>IF($GI487&gt;=27,INDEX($DC:$DC,$GH487+27),"")</f>
      </c>
      <c r="EG487">
        <f>IF($GI487&gt;=28,INDEX($DC:$DC,$GH487+28),"")</f>
      </c>
      <c r="EH487">
        <f>IF($GI487&gt;=29,INDEX($DC:$DC,$GH487+29),"")</f>
      </c>
      <c r="EI487">
        <f>IF($GI487&gt;=30,INDEX($DC:$DC,$GH487+30),"")</f>
      </c>
      <c r="EJ487">
        <f>IF($GI487&gt;=31,INDEX($DC:$DC,$GH487+31),"")</f>
      </c>
      <c r="EK487">
        <f>IF($GI487&gt;=32,INDEX($DC:$DC,$GH487+32),"")</f>
      </c>
      <c r="EL487">
        <f>IF($GI487&gt;=33,INDEX($DC:$DC,$GH487+33),"")</f>
      </c>
      <c r="EM487">
        <f>IF($GI487&gt;=34,INDEX($DC:$DC,$GH487+34),"")</f>
      </c>
      <c r="EN487">
        <f>IF($GI487&gt;=35,INDEX($DC:$DC,$GH487+35),"")</f>
      </c>
      <c r="EO487">
        <f>IF($GI487&gt;=36,INDEX($DC:$DC,$GH487+36),"")</f>
      </c>
      <c r="EP487">
        <f>IF($GI487&gt;=37,INDEX($DC:$DC,$GH487+37),"")</f>
      </c>
      <c r="EQ487">
        <f>IF($GI487&gt;=38,INDEX($DC:$DC,$GH487+38),"")</f>
      </c>
      <c r="ER487">
        <f>IF($GI487&gt;=39,INDEX($DC:$DC,$GH487+39),"")</f>
      </c>
      <c r="ES487">
        <f>IF($GI487&gt;=40,INDEX($DC:$DC,$GH487+40),"")</f>
      </c>
      <c r="ET487">
        <f>IF($GI487&gt;=1,INDEX($DD:$DD,$GH487+1),"")</f>
      </c>
      <c r="EU487">
        <f>IF($GI487&gt;=2,INDEX($DD:$DD,$GH487+2),"")</f>
      </c>
      <c r="EV487">
        <f>IF($GI487&gt;=3,INDEX($DD:$DD,$GH487+3),"")</f>
      </c>
      <c r="EW487">
        <f>IF($GI487&gt;=4,INDEX($DD:$DD,$GH487+4),"")</f>
      </c>
      <c r="EX487">
        <f>IF($GI487&gt;=5,INDEX($DD:$DD,$GH487+5),"")</f>
      </c>
      <c r="EY487">
        <f>IF($GI487&gt;=6,INDEX($DD:$DD,$GH487+6),"")</f>
      </c>
      <c r="EZ487">
        <f>IF($GI487&gt;=7,INDEX($DD:$DD,$GH487+7),"")</f>
      </c>
      <c r="FA487">
        <f>IF($GI487&gt;=8,INDEX($DD:$DD,$GH487+8),"")</f>
      </c>
      <c r="FB487">
        <f>IF($GI487&gt;=9,INDEX($DD:$DD,$GH487+9),"")</f>
      </c>
      <c r="FC487">
        <f>IF($GI487&gt;=10,INDEX($DD:$DD,$GH487+10),"")</f>
      </c>
      <c r="FD487">
        <f>IF($GI487&gt;=11,INDEX($DD:$DD,$GH487+11),"")</f>
      </c>
      <c r="FE487">
        <f>IF($GI487&gt;=12,INDEX($DD:$DD,$GH487+12),"")</f>
      </c>
      <c r="FF487">
        <f>IF($GI487&gt;=13,INDEX($DD:$DD,$GH487+13),"")</f>
      </c>
      <c r="FG487">
        <f>IF($GI487&gt;=14,INDEX($DD:$DD,$GH487+14),"")</f>
      </c>
      <c r="FH487">
        <f>IF($GI487&gt;=15,INDEX($DD:$DD,$GH487+15),"")</f>
      </c>
      <c r="FI487">
        <f>IF($GI487&gt;=16,INDEX($DD:$DD,$GH487+16),"")</f>
      </c>
      <c r="FJ487">
        <f>IF($GI487&gt;=17,INDEX($DD:$DD,$GH487+17),"")</f>
      </c>
      <c r="FK487">
        <f>IF($GI487&gt;=18,INDEX($DD:$DD,$GH487+18),"")</f>
      </c>
      <c r="FL487">
        <f>IF($GI487&gt;=19,INDEX($DD:$DD,$GH487+19),"")</f>
      </c>
      <c r="FM487">
        <f>IF($GI487&gt;=20,INDEX($DD:$DD,$GH487+20),"")</f>
      </c>
      <c r="FN487">
        <f>IF($GI487&gt;=21,INDEX($DD:$DD,$GH487+21),"")</f>
      </c>
      <c r="FO487">
        <f>IF($GI487&gt;=22,INDEX($DD:$DD,$GH487+22),"")</f>
      </c>
      <c r="FP487">
        <f>IF($GI487&gt;=23,INDEX($DD:$DD,$GH487+23),"")</f>
      </c>
      <c r="FQ487">
        <f>IF($GI487&gt;=24,INDEX($DD:$DD,$GH487+24),"")</f>
      </c>
      <c r="FR487">
        <f>IF($GI487&gt;=25,INDEX($DD:$DD,$GH487+25),"")</f>
      </c>
      <c r="FS487">
        <f>IF($GI487&gt;=26,INDEX($DD:$DD,$GH487+26),"")</f>
      </c>
      <c r="FT487">
        <f>IF($GI487&gt;=27,INDEX($DD:$DD,$GH487+27),"")</f>
      </c>
      <c r="FU487">
        <f>IF($GI487&gt;=28,INDEX($DD:$DD,$GH487+28),"")</f>
      </c>
      <c r="FV487">
        <f>IF($GI487&gt;=29,INDEX($DD:$DD,$GH487+29),"")</f>
      </c>
      <c r="FW487">
        <f>IF($GI487&gt;=30,INDEX($DD:$DD,$GH487+30),"")</f>
      </c>
      <c r="FX487">
        <f>IF($GI487&gt;=31,INDEX($DD:$DD,$GH487+31),"")</f>
      </c>
      <c r="FY487">
        <f>IF($GI487&gt;=32,INDEX($DD:$DD,$GH487+32),"")</f>
      </c>
      <c r="FZ487">
        <f>IF($GI487&gt;=33,INDEX($DD:$DD,$GH487+33),"")</f>
      </c>
      <c r="GA487">
        <f>IF($GI487&gt;=34,INDEX($DD:$DD,$GH487+34),"")</f>
      </c>
      <c r="GB487">
        <f>IF($GI487&gt;=35,INDEX($DD:$DD,$GH487+35),"")</f>
      </c>
      <c r="GC487">
        <f>IF($GI487&gt;=36,INDEX($DD:$DD,$GH487+36),"")</f>
      </c>
      <c r="GD487">
        <f>IF($GI487&gt;=37,INDEX($DD:$DD,$GH487+37),"")</f>
      </c>
      <c r="GE487">
        <f>IF($GI487&gt;=38,INDEX($DD:$DD,$GH487+38),"")</f>
      </c>
      <c r="GF487">
        <f>IF($GI487&gt;=39,INDEX($DD:$DD,$GH487+39),"")</f>
      </c>
      <c r="GG487">
        <f>IF($GI487&gt;=40,INDEX($DD:$DD,$GH487+40),"")</f>
      </c>
      <c r="GH487">
        <f>IFERROR(MATCH($DB487,$DC$2:$DC$148,0)+1,0)</f>
      </c>
      <c r="GI487">
        <f>IFERROR(INDEX($DE$2:$DE$148,MATCH($DB487,$DC$2:$DC$148,0)),0)</f>
      </c>
      <c r="GJ487">
        <f>IFERROR(MATCH($S487,$DF$487:$ES$487,0),0)</f>
      </c>
      <c r="GK487">
        <f>IF($GJ487&gt;0,INDEX($ET$487:$GG$487,$GJ487),"")</f>
      </c>
      <c r="GN487">
        <f>IF($IW487&gt;=1,INDEX($GL:$GL,$IV487+1),"")</f>
      </c>
      <c r="GO487">
        <f>IF($IW487&gt;=2,INDEX($GL:$GL,$IV487+2),"")</f>
      </c>
      <c r="GP487">
        <f>IF($IW487&gt;=3,INDEX($GL:$GL,$IV487+3),"")</f>
      </c>
      <c r="GQ487">
        <f>IF($IW487&gt;=4,INDEX($GL:$GL,$IV487+4),"")</f>
      </c>
      <c r="GR487">
        <f>IF($IW487&gt;=5,INDEX($GL:$GL,$IV487+5),"")</f>
      </c>
      <c r="GS487">
        <f>IF($IW487&gt;=6,INDEX($GL:$GL,$IV487+6),"")</f>
      </c>
      <c r="GT487">
        <f>IF($IW487&gt;=7,INDEX($GL:$GL,$IV487+7),"")</f>
      </c>
      <c r="GU487">
        <f>IF($IW487&gt;=8,INDEX($GL:$GL,$IV487+8),"")</f>
      </c>
      <c r="GV487">
        <f>IF($IW487&gt;=9,INDEX($GL:$GL,$IV487+9),"")</f>
      </c>
      <c r="GW487">
        <f>IF($IW487&gt;=10,INDEX($GL:$GL,$IV487+10),"")</f>
      </c>
      <c r="GX487">
        <f>IF($IW487&gt;=11,INDEX($GL:$GL,$IV487+11),"")</f>
      </c>
      <c r="GY487">
        <f>IF($IW487&gt;=12,INDEX($GL:$GL,$IV487+12),"")</f>
      </c>
      <c r="GZ487">
        <f>IF($IW487&gt;=13,INDEX($GL:$GL,$IV487+13),"")</f>
      </c>
      <c r="HA487">
        <f>IF($IW487&gt;=14,INDEX($GL:$GL,$IV487+14),"")</f>
      </c>
      <c r="HB487">
        <f>IF($IW487&gt;=15,INDEX($GL:$GL,$IV487+15),"")</f>
      </c>
      <c r="HC487">
        <f>IF($IW487&gt;=16,INDEX($GL:$GL,$IV487+16),"")</f>
      </c>
      <c r="HD487">
        <f>IF($IW487&gt;=17,INDEX($GL:$GL,$IV487+17),"")</f>
      </c>
      <c r="HE487">
        <f>IF($IW487&gt;=18,INDEX($GL:$GL,$IV487+18),"")</f>
      </c>
      <c r="HF487">
        <f>IF($IW487&gt;=19,INDEX($GL:$GL,$IV487+19),"")</f>
      </c>
      <c r="HG487">
        <f>IF($IW487&gt;=20,INDEX($GL:$GL,$IV487+20),"")</f>
      </c>
      <c r="HH487">
        <f>IF($IW487&gt;=21,INDEX($GL:$GL,$IV487+21),"")</f>
      </c>
      <c r="HI487">
        <f>IF($IW487&gt;=22,INDEX($GL:$GL,$IV487+22),"")</f>
      </c>
      <c r="HJ487">
        <f>IF($IW487&gt;=23,INDEX($GL:$GL,$IV487+23),"")</f>
      </c>
      <c r="HK487">
        <f>IF($IW487&gt;=24,INDEX($GL:$GL,$IV487+24),"")</f>
      </c>
      <c r="HL487">
        <f>IF($IW487&gt;=25,INDEX($GL:$GL,$IV487+25),"")</f>
      </c>
      <c r="HM487">
        <f>IF($IW487&gt;=26,INDEX($GL:$GL,$IV487+26),"")</f>
      </c>
      <c r="HN487">
        <f>IF($IW487&gt;=27,INDEX($GL:$GL,$IV487+27),"")</f>
      </c>
      <c r="HO487">
        <f>IF($IW487&gt;=28,INDEX($GL:$GL,$IV487+28),"")</f>
      </c>
      <c r="HP487">
        <f>IF($IW487&gt;=29,INDEX($GL:$GL,$IV487+29),"")</f>
      </c>
      <c r="HQ487">
        <f>IF($IW487&gt;=30,INDEX($GL:$GL,$IV487+30),"")</f>
      </c>
      <c r="HR487">
        <f>IF($IW487&gt;=31,INDEX($GL:$GL,$IV487+31),"")</f>
      </c>
      <c r="HS487">
        <f>IF($IW487&gt;=32,INDEX($GL:$GL,$IV487+32),"")</f>
      </c>
      <c r="HT487">
        <f>IF($IW487&gt;=33,INDEX($GL:$GL,$IV487+33),"")</f>
      </c>
      <c r="HU487">
        <f>IF($IW487&gt;=34,INDEX($GL:$GL,$IV487+34),"")</f>
      </c>
      <c r="HV487">
        <f>IF($IW487&gt;=35,INDEX($GL:$GL,$IV487+35),"")</f>
      </c>
      <c r="HW487">
        <f>IF($IW487&gt;=36,INDEX($GL:$GL,$IV487+36),"")</f>
      </c>
      <c r="HX487">
        <f>IF($IW487&gt;=37,INDEX($GL:$GL,$IV487+37),"")</f>
      </c>
      <c r="HY487">
        <f>IF($IW487&gt;=38,INDEX($GL:$GL,$IV487+38),"")</f>
      </c>
      <c r="HZ487">
        <f>IF($IW487&gt;=39,INDEX($GL:$GL,$IV487+39),"")</f>
      </c>
      <c r="IA487">
        <f>IF($IW487&gt;=40,INDEX($GL:$GL,$IV487+40),"")</f>
      </c>
      <c r="IB487">
        <f>IF($IW487&gt;=41,INDEX($GL:$GL,$IV487+41),"")</f>
      </c>
      <c r="IC487">
        <f>IF($IW487&gt;=42,INDEX($GL:$GL,$IV487+42),"")</f>
      </c>
      <c r="ID487">
        <f>IF($IW487&gt;=43,INDEX($GL:$GL,$IV487+43),"")</f>
      </c>
      <c r="IE487">
        <f>IF($IW487&gt;=44,INDEX($GL:$GL,$IV487+44),"")</f>
      </c>
      <c r="IF487">
        <f>IF($IW487&gt;=45,INDEX($GL:$GL,$IV487+45),"")</f>
      </c>
      <c r="IG487">
        <f>IF($IW487&gt;=46,INDEX($GL:$GL,$IV487+46),"")</f>
      </c>
      <c r="IH487">
        <f>IF($IW487&gt;=47,INDEX($GL:$GL,$IV487+47),"")</f>
      </c>
      <c r="II487">
        <f>IF($IW487&gt;=48,INDEX($GL:$GL,$IV487+48),"")</f>
      </c>
      <c r="IJ487">
        <f>IF($IW487&gt;=49,INDEX($GL:$GL,$IV487+49),"")</f>
      </c>
      <c r="IK487">
        <f>IF($IW487&gt;=50,INDEX($GL:$GL,$IV487+50),"")</f>
      </c>
      <c r="IL487">
        <f>IF($IW487&gt;=51,INDEX($GL:$GL,$IV487+51),"")</f>
      </c>
      <c r="IM487">
        <f>IF($IW487&gt;=52,INDEX($GL:$GL,$IV487+52),"")</f>
      </c>
      <c r="IN487">
        <f>IF($IW487&gt;=53,INDEX($GL:$GL,$IV487+53),"")</f>
      </c>
      <c r="IO487">
        <f>IF($IW487&gt;=54,INDEX($GL:$GL,$IV487+54),"")</f>
      </c>
      <c r="IP487">
        <f>IF($IW487&gt;=55,INDEX($GL:$GL,$IV487+55),"")</f>
      </c>
      <c r="IQ487">
        <f>IF($IW487&gt;=56,INDEX($GL:$GL,$IV487+56),"")</f>
      </c>
      <c r="IR487">
        <f>IF($IW487&gt;=57,INDEX($GL:$GL,$IV487+57),"")</f>
      </c>
      <c r="IS487">
        <f>IF($IW487&gt;=58,INDEX($GL:$GL,$IV487+58),"")</f>
      </c>
      <c r="IT487">
        <f>IF($IW487&gt;=59,INDEX($GL:$GL,$IV487+59),"")</f>
      </c>
      <c r="IU487">
        <f>IF($IW487&gt;=60,INDEX($GL:$GL,$IV487+60),"")</f>
      </c>
      <c r="IV487">
        <f>IFERROR(MATCH($GK487,$GL$2:$GL$324,0)+1,0)</f>
      </c>
      <c r="IW487">
        <f>IFERROR(INDEX($GM$2:$GM$324,MATCH($GK487,$GL$2:$GL$324,0)),0)</f>
      </c>
      <c r="IX487" t="s">
        <v>34</v>
      </c>
      <c r="IY487" t="s">
        <v>34</v>
      </c>
    </row>
    <row r="488" spans="1:259" x14ac:dyDescent="0.25">
      <c r="K488">
        <f>IF(OR($N488="",$J488=""),"",IFERROR($N488/$J488,0))</f>
      </c>
      <c r="L488">
        <f>IF($N488="","",
SUM($M488,$O488,$T488,$P488,$R488)*
(1-IF($U488="",0,VALUE($U488)/100)))</f>
      </c>
      <c r="M488">
        <f>IF($N488="","",$N488)</f>
      </c>
      <c r="O488">
        <f>IF($N488="","",
IF($H488="","",
IF(ISNUMBER(SEARCH("exempt",LOWER($H488))),0,
$N488*(VALUE(SUBSTITUTE($H488,"%",""))/100))))</f>
      </c>
      <c r="V488">
        <f>IFERROR(IF(FIND(" - ",$E488)&gt;0,MID($E488,FIND(" - ",$E488)+3,LEN($E488)),""),"")</f>
      </c>
      <c r="AE488" t="s">
        <v>1069</v>
      </c>
      <c r="AJ488">
        <f>IFERROR(LEFT($E488,FIND(" - ",$E488)-1),$E488)</f>
      </c>
      <c r="AM488">
        <f>IF($CB488&gt;=1,INDEX($AK:$AK,$CA488+1),"")</f>
      </c>
      <c r="AN488">
        <f>IF($CB488&gt;=2,INDEX($AK:$AK,$CA488+2),"")</f>
      </c>
      <c r="AO488">
        <f>IF($CB488&gt;=3,INDEX($AK:$AK,$CA488+3),"")</f>
      </c>
      <c r="AP488">
        <f>IF($CB488&gt;=4,INDEX($AK:$AK,$CA488+4),"")</f>
      </c>
      <c r="AQ488">
        <f>IF($CB488&gt;=5,INDEX($AK:$AK,$CA488+5),"")</f>
      </c>
      <c r="AR488">
        <f>IF($CB488&gt;=6,INDEX($AK:$AK,$CA488+6),"")</f>
      </c>
      <c r="AS488">
        <f>IF($CB488&gt;=7,INDEX($AK:$AK,$CA488+7),"")</f>
      </c>
      <c r="AT488">
        <f>IF($CB488&gt;=8,INDEX($AK:$AK,$CA488+8),"")</f>
      </c>
      <c r="AU488">
        <f>IF($CB488&gt;=9,INDEX($AK:$AK,$CA488+9),"")</f>
      </c>
      <c r="AV488">
        <f>IF($CB488&gt;=10,INDEX($AK:$AK,$CA488+10),"")</f>
      </c>
      <c r="AW488">
        <f>IF($CB488&gt;=11,INDEX($AK:$AK,$CA488+11),"")</f>
      </c>
      <c r="AX488">
        <f>IF($CB488&gt;=12,INDEX($AK:$AK,$CA488+12),"")</f>
      </c>
      <c r="AY488">
        <f>IF($CB488&gt;=13,INDEX($AK:$AK,$CA488+13),"")</f>
      </c>
      <c r="AZ488">
        <f>IF($CB488&gt;=14,INDEX($AK:$AK,$CA488+14),"")</f>
      </c>
      <c r="BA488">
        <f>IF($CB488&gt;=15,INDEX($AK:$AK,$CA488+15),"")</f>
      </c>
      <c r="BB488">
        <f>IF($CB488&gt;=16,INDEX($AK:$AK,$CA488+16),"")</f>
      </c>
      <c r="BC488">
        <f>IF($CB488&gt;=17,INDEX($AK:$AK,$CA488+17),"")</f>
      </c>
      <c r="BD488">
        <f>IF($CB488&gt;=18,INDEX($AK:$AK,$CA488+18),"")</f>
      </c>
      <c r="BE488">
        <f>IF($CB488&gt;=19,INDEX($AK:$AK,$CA488+19),"")</f>
      </c>
      <c r="BF488">
        <f>IF($CB488&gt;=20,INDEX($AK:$AK,$CA488+20),"")</f>
      </c>
      <c r="BG488">
        <f>IF($CB488&gt;=21,INDEX($AK:$AK,$CA488+21),"")</f>
      </c>
      <c r="BH488">
        <f>IF($CB488&gt;=22,INDEX($AK:$AK,$CA488+22),"")</f>
      </c>
      <c r="BI488">
        <f>IF($CB488&gt;=23,INDEX($AK:$AK,$CA488+23),"")</f>
      </c>
      <c r="BJ488">
        <f>IF($CB488&gt;=24,INDEX($AK:$AK,$CA488+24),"")</f>
      </c>
      <c r="BK488">
        <f>IF($CB488&gt;=25,INDEX($AK:$AK,$CA488+25),"")</f>
      </c>
      <c r="BL488">
        <f>IF($CB488&gt;=26,INDEX($AK:$AK,$CA488+26),"")</f>
      </c>
      <c r="BM488">
        <f>IF($CB488&gt;=27,INDEX($AK:$AK,$CA488+27),"")</f>
      </c>
      <c r="BN488">
        <f>IF($CB488&gt;=28,INDEX($AK:$AK,$CA488+28),"")</f>
      </c>
      <c r="BO488">
        <f>IF($CB488&gt;=29,INDEX($AK:$AK,$CA488+29),"")</f>
      </c>
      <c r="BP488">
        <f>IF($CB488&gt;=30,INDEX($AK:$AK,$CA488+30),"")</f>
      </c>
      <c r="BQ488">
        <f>IF($CB488&gt;=31,INDEX($AK:$AK,$CA488+31),"")</f>
      </c>
      <c r="BR488">
        <f>IF($CB488&gt;=32,INDEX($AK:$AK,$CA488+32),"")</f>
      </c>
      <c r="BS488">
        <f>IF($CB488&gt;=33,INDEX($AK:$AK,$CA488+33),"")</f>
      </c>
      <c r="BT488">
        <f>IF($CB488&gt;=34,INDEX($AK:$AK,$CA488+34),"")</f>
      </c>
      <c r="BU488">
        <f>IF($CB488&gt;=35,INDEX($AK:$AK,$CA488+35),"")</f>
      </c>
      <c r="BV488">
        <f>IF($CB488&gt;=36,INDEX($AK:$AK,$CA488+36),"")</f>
      </c>
      <c r="BW488">
        <f>IF($CB488&gt;=37,INDEX($AK:$AK,$CA488+37),"")</f>
      </c>
      <c r="BX488">
        <f>IF($CB488&gt;=38,INDEX($AK:$AK,$CA488+38),"")</f>
      </c>
      <c r="BY488">
        <f>IF($CB488&gt;=39,INDEX($AK:$AK,$CA488+39),"")</f>
      </c>
      <c r="BZ488">
        <f>IF($CB488&gt;=40,INDEX($AK:$AK,$CA488+40),"")</f>
      </c>
      <c r="CA488">
        <f>IFERROR(MATCH($AJ488,$AK$2:$AK$134,0)+1,0)</f>
      </c>
      <c r="CB488">
        <f>IFERROR(INDEX($AL$2:$AL$134,MATCH($AJ488,$AK$2:$AK$134,0)),0)</f>
      </c>
      <c r="CC488">
        <f>IFERROR(LEFT($F488,FIND(" - ",$F488)-1),$F488)</f>
      </c>
      <c r="CF488">
        <f>IF($DA488&gt;=1,INDEX($CD:$CD,$CZ488+1),"")</f>
      </c>
      <c r="CG488">
        <f>IF($DA488&gt;=2,INDEX($CD:$CD,$CZ488+2),"")</f>
      </c>
      <c r="CH488">
        <f>IF($DA488&gt;=3,INDEX($CD:$CD,$CZ488+3),"")</f>
      </c>
      <c r="CI488">
        <f>IF($DA488&gt;=4,INDEX($CD:$CD,$CZ488+4),"")</f>
      </c>
      <c r="CJ488">
        <f>IF($DA488&gt;=5,INDEX($CD:$CD,$CZ488+5),"")</f>
      </c>
      <c r="CK488">
        <f>IF($DA488&gt;=6,INDEX($CD:$CD,$CZ488+6),"")</f>
      </c>
      <c r="CL488">
        <f>IF($DA488&gt;=7,INDEX($CD:$CD,$CZ488+7),"")</f>
      </c>
      <c r="CM488">
        <f>IF($DA488&gt;=8,INDEX($CD:$CD,$CZ488+8),"")</f>
      </c>
      <c r="CN488">
        <f>IF($DA488&gt;=9,INDEX($CD:$CD,$CZ488+9),"")</f>
      </c>
      <c r="CO488">
        <f>IF($DA488&gt;=10,INDEX($CD:$CD,$CZ488+10),"")</f>
      </c>
      <c r="CP488">
        <f>IF($DA488&gt;=11,INDEX($CD:$CD,$CZ488+11),"")</f>
      </c>
      <c r="CQ488">
        <f>IF($DA488&gt;=12,INDEX($CD:$CD,$CZ488+12),"")</f>
      </c>
      <c r="CR488">
        <f>IF($DA488&gt;=13,INDEX($CD:$CD,$CZ488+13),"")</f>
      </c>
      <c r="CS488">
        <f>IF($DA488&gt;=14,INDEX($CD:$CD,$CZ488+14),"")</f>
      </c>
      <c r="CT488">
        <f>IF($DA488&gt;=15,INDEX($CD:$CD,$CZ488+15),"")</f>
      </c>
      <c r="CU488">
        <f>IF($DA488&gt;=16,INDEX($CD:$CD,$CZ488+16),"")</f>
      </c>
      <c r="CV488">
        <f>IF($DA488&gt;=17,INDEX($CD:$CD,$CZ488+17),"")</f>
      </c>
      <c r="CW488">
        <f>IF($DA488&gt;=18,INDEX($CD:$CD,$CZ488+18),"")</f>
      </c>
      <c r="CX488">
        <f>IF($DA488&gt;=19,INDEX($CD:$CD,$CZ488+19),"")</f>
      </c>
      <c r="CY488">
        <f>IF($DA488&gt;=20,INDEX($CD:$CD,$CZ488+20),"")</f>
      </c>
      <c r="CZ488">
        <f>IFERROR(MATCH($CC488,$CD$2:$CD$263,0)+1,0)</f>
      </c>
      <c r="DA488">
        <f>IFERROR(INDEX($CE$2:$CE$263,MATCH($CC488,$CD$2:$CD$263,0)),0)</f>
      </c>
      <c r="DB488">
        <f>IFERROR(INDEX($AI:$AI,MATCH($H488,$AH:$AH,0))&amp;"","")</f>
      </c>
      <c r="DF488">
        <f>IF($GI488&gt;=1,INDEX($DC:$DC,$GH488+1),"")</f>
      </c>
      <c r="DG488">
        <f>IF($GI488&gt;=2,INDEX($DC:$DC,$GH488+2),"")</f>
      </c>
      <c r="DH488">
        <f>IF($GI488&gt;=3,INDEX($DC:$DC,$GH488+3),"")</f>
      </c>
      <c r="DI488">
        <f>IF($GI488&gt;=4,INDEX($DC:$DC,$GH488+4),"")</f>
      </c>
      <c r="DJ488">
        <f>IF($GI488&gt;=5,INDEX($DC:$DC,$GH488+5),"")</f>
      </c>
      <c r="DK488">
        <f>IF($GI488&gt;=6,INDEX($DC:$DC,$GH488+6),"")</f>
      </c>
      <c r="DL488">
        <f>IF($GI488&gt;=7,INDEX($DC:$DC,$GH488+7),"")</f>
      </c>
      <c r="DM488">
        <f>IF($GI488&gt;=8,INDEX($DC:$DC,$GH488+8),"")</f>
      </c>
      <c r="DN488">
        <f>IF($GI488&gt;=9,INDEX($DC:$DC,$GH488+9),"")</f>
      </c>
      <c r="DO488">
        <f>IF($GI488&gt;=10,INDEX($DC:$DC,$GH488+10),"")</f>
      </c>
      <c r="DP488">
        <f>IF($GI488&gt;=11,INDEX($DC:$DC,$GH488+11),"")</f>
      </c>
      <c r="DQ488">
        <f>IF($GI488&gt;=12,INDEX($DC:$DC,$GH488+12),"")</f>
      </c>
      <c r="DR488">
        <f>IF($GI488&gt;=13,INDEX($DC:$DC,$GH488+13),"")</f>
      </c>
      <c r="DS488">
        <f>IF($GI488&gt;=14,INDEX($DC:$DC,$GH488+14),"")</f>
      </c>
      <c r="DT488">
        <f>IF($GI488&gt;=15,INDEX($DC:$DC,$GH488+15),"")</f>
      </c>
      <c r="DU488">
        <f>IF($GI488&gt;=16,INDEX($DC:$DC,$GH488+16),"")</f>
      </c>
      <c r="DV488">
        <f>IF($GI488&gt;=17,INDEX($DC:$DC,$GH488+17),"")</f>
      </c>
      <c r="DW488">
        <f>IF($GI488&gt;=18,INDEX($DC:$DC,$GH488+18),"")</f>
      </c>
      <c r="DX488">
        <f>IF($GI488&gt;=19,INDEX($DC:$DC,$GH488+19),"")</f>
      </c>
      <c r="DY488">
        <f>IF($GI488&gt;=20,INDEX($DC:$DC,$GH488+20),"")</f>
      </c>
      <c r="DZ488">
        <f>IF($GI488&gt;=21,INDEX($DC:$DC,$GH488+21),"")</f>
      </c>
      <c r="EA488">
        <f>IF($GI488&gt;=22,INDEX($DC:$DC,$GH488+22),"")</f>
      </c>
      <c r="EB488">
        <f>IF($GI488&gt;=23,INDEX($DC:$DC,$GH488+23),"")</f>
      </c>
      <c r="EC488">
        <f>IF($GI488&gt;=24,INDEX($DC:$DC,$GH488+24),"")</f>
      </c>
      <c r="ED488">
        <f>IF($GI488&gt;=25,INDEX($DC:$DC,$GH488+25),"")</f>
      </c>
      <c r="EE488">
        <f>IF($GI488&gt;=26,INDEX($DC:$DC,$GH488+26),"")</f>
      </c>
      <c r="EF488">
        <f>IF($GI488&gt;=27,INDEX($DC:$DC,$GH488+27),"")</f>
      </c>
      <c r="EG488">
        <f>IF($GI488&gt;=28,INDEX($DC:$DC,$GH488+28),"")</f>
      </c>
      <c r="EH488">
        <f>IF($GI488&gt;=29,INDEX($DC:$DC,$GH488+29),"")</f>
      </c>
      <c r="EI488">
        <f>IF($GI488&gt;=30,INDEX($DC:$DC,$GH488+30),"")</f>
      </c>
      <c r="EJ488">
        <f>IF($GI488&gt;=31,INDEX($DC:$DC,$GH488+31),"")</f>
      </c>
      <c r="EK488">
        <f>IF($GI488&gt;=32,INDEX($DC:$DC,$GH488+32),"")</f>
      </c>
      <c r="EL488">
        <f>IF($GI488&gt;=33,INDEX($DC:$DC,$GH488+33),"")</f>
      </c>
      <c r="EM488">
        <f>IF($GI488&gt;=34,INDEX($DC:$DC,$GH488+34),"")</f>
      </c>
      <c r="EN488">
        <f>IF($GI488&gt;=35,INDEX($DC:$DC,$GH488+35),"")</f>
      </c>
      <c r="EO488">
        <f>IF($GI488&gt;=36,INDEX($DC:$DC,$GH488+36),"")</f>
      </c>
      <c r="EP488">
        <f>IF($GI488&gt;=37,INDEX($DC:$DC,$GH488+37),"")</f>
      </c>
      <c r="EQ488">
        <f>IF($GI488&gt;=38,INDEX($DC:$DC,$GH488+38),"")</f>
      </c>
      <c r="ER488">
        <f>IF($GI488&gt;=39,INDEX($DC:$DC,$GH488+39),"")</f>
      </c>
      <c r="ES488">
        <f>IF($GI488&gt;=40,INDEX($DC:$DC,$GH488+40),"")</f>
      </c>
      <c r="ET488">
        <f>IF($GI488&gt;=1,INDEX($DD:$DD,$GH488+1),"")</f>
      </c>
      <c r="EU488">
        <f>IF($GI488&gt;=2,INDEX($DD:$DD,$GH488+2),"")</f>
      </c>
      <c r="EV488">
        <f>IF($GI488&gt;=3,INDEX($DD:$DD,$GH488+3),"")</f>
      </c>
      <c r="EW488">
        <f>IF($GI488&gt;=4,INDEX($DD:$DD,$GH488+4),"")</f>
      </c>
      <c r="EX488">
        <f>IF($GI488&gt;=5,INDEX($DD:$DD,$GH488+5),"")</f>
      </c>
      <c r="EY488">
        <f>IF($GI488&gt;=6,INDEX($DD:$DD,$GH488+6),"")</f>
      </c>
      <c r="EZ488">
        <f>IF($GI488&gt;=7,INDEX($DD:$DD,$GH488+7),"")</f>
      </c>
      <c r="FA488">
        <f>IF($GI488&gt;=8,INDEX($DD:$DD,$GH488+8),"")</f>
      </c>
      <c r="FB488">
        <f>IF($GI488&gt;=9,INDEX($DD:$DD,$GH488+9),"")</f>
      </c>
      <c r="FC488">
        <f>IF($GI488&gt;=10,INDEX($DD:$DD,$GH488+10),"")</f>
      </c>
      <c r="FD488">
        <f>IF($GI488&gt;=11,INDEX($DD:$DD,$GH488+11),"")</f>
      </c>
      <c r="FE488">
        <f>IF($GI488&gt;=12,INDEX($DD:$DD,$GH488+12),"")</f>
      </c>
      <c r="FF488">
        <f>IF($GI488&gt;=13,INDEX($DD:$DD,$GH488+13),"")</f>
      </c>
      <c r="FG488">
        <f>IF($GI488&gt;=14,INDEX($DD:$DD,$GH488+14),"")</f>
      </c>
      <c r="FH488">
        <f>IF($GI488&gt;=15,INDEX($DD:$DD,$GH488+15),"")</f>
      </c>
      <c r="FI488">
        <f>IF($GI488&gt;=16,INDEX($DD:$DD,$GH488+16),"")</f>
      </c>
      <c r="FJ488">
        <f>IF($GI488&gt;=17,INDEX($DD:$DD,$GH488+17),"")</f>
      </c>
      <c r="FK488">
        <f>IF($GI488&gt;=18,INDEX($DD:$DD,$GH488+18),"")</f>
      </c>
      <c r="FL488">
        <f>IF($GI488&gt;=19,INDEX($DD:$DD,$GH488+19),"")</f>
      </c>
      <c r="FM488">
        <f>IF($GI488&gt;=20,INDEX($DD:$DD,$GH488+20),"")</f>
      </c>
      <c r="FN488">
        <f>IF($GI488&gt;=21,INDEX($DD:$DD,$GH488+21),"")</f>
      </c>
      <c r="FO488">
        <f>IF($GI488&gt;=22,INDEX($DD:$DD,$GH488+22),"")</f>
      </c>
      <c r="FP488">
        <f>IF($GI488&gt;=23,INDEX($DD:$DD,$GH488+23),"")</f>
      </c>
      <c r="FQ488">
        <f>IF($GI488&gt;=24,INDEX($DD:$DD,$GH488+24),"")</f>
      </c>
      <c r="FR488">
        <f>IF($GI488&gt;=25,INDEX($DD:$DD,$GH488+25),"")</f>
      </c>
      <c r="FS488">
        <f>IF($GI488&gt;=26,INDEX($DD:$DD,$GH488+26),"")</f>
      </c>
      <c r="FT488">
        <f>IF($GI488&gt;=27,INDEX($DD:$DD,$GH488+27),"")</f>
      </c>
      <c r="FU488">
        <f>IF($GI488&gt;=28,INDEX($DD:$DD,$GH488+28),"")</f>
      </c>
      <c r="FV488">
        <f>IF($GI488&gt;=29,INDEX($DD:$DD,$GH488+29),"")</f>
      </c>
      <c r="FW488">
        <f>IF($GI488&gt;=30,INDEX($DD:$DD,$GH488+30),"")</f>
      </c>
      <c r="FX488">
        <f>IF($GI488&gt;=31,INDEX($DD:$DD,$GH488+31),"")</f>
      </c>
      <c r="FY488">
        <f>IF($GI488&gt;=32,INDEX($DD:$DD,$GH488+32),"")</f>
      </c>
      <c r="FZ488">
        <f>IF($GI488&gt;=33,INDEX($DD:$DD,$GH488+33),"")</f>
      </c>
      <c r="GA488">
        <f>IF($GI488&gt;=34,INDEX($DD:$DD,$GH488+34),"")</f>
      </c>
      <c r="GB488">
        <f>IF($GI488&gt;=35,INDEX($DD:$DD,$GH488+35),"")</f>
      </c>
      <c r="GC488">
        <f>IF($GI488&gt;=36,INDEX($DD:$DD,$GH488+36),"")</f>
      </c>
      <c r="GD488">
        <f>IF($GI488&gt;=37,INDEX($DD:$DD,$GH488+37),"")</f>
      </c>
      <c r="GE488">
        <f>IF($GI488&gt;=38,INDEX($DD:$DD,$GH488+38),"")</f>
      </c>
      <c r="GF488">
        <f>IF($GI488&gt;=39,INDEX($DD:$DD,$GH488+39),"")</f>
      </c>
      <c r="GG488">
        <f>IF($GI488&gt;=40,INDEX($DD:$DD,$GH488+40),"")</f>
      </c>
      <c r="GH488">
        <f>IFERROR(MATCH($DB488,$DC$2:$DC$148,0)+1,0)</f>
      </c>
      <c r="GI488">
        <f>IFERROR(INDEX($DE$2:$DE$148,MATCH($DB488,$DC$2:$DC$148,0)),0)</f>
      </c>
      <c r="GJ488">
        <f>IFERROR(MATCH($S488,$DF$488:$ES$488,0),0)</f>
      </c>
      <c r="GK488">
        <f>IF($GJ488&gt;0,INDEX($ET$488:$GG$488,$GJ488),"")</f>
      </c>
      <c r="GN488">
        <f>IF($IW488&gt;=1,INDEX($GL:$GL,$IV488+1),"")</f>
      </c>
      <c r="GO488">
        <f>IF($IW488&gt;=2,INDEX($GL:$GL,$IV488+2),"")</f>
      </c>
      <c r="GP488">
        <f>IF($IW488&gt;=3,INDEX($GL:$GL,$IV488+3),"")</f>
      </c>
      <c r="GQ488">
        <f>IF($IW488&gt;=4,INDEX($GL:$GL,$IV488+4),"")</f>
      </c>
      <c r="GR488">
        <f>IF($IW488&gt;=5,INDEX($GL:$GL,$IV488+5),"")</f>
      </c>
      <c r="GS488">
        <f>IF($IW488&gt;=6,INDEX($GL:$GL,$IV488+6),"")</f>
      </c>
      <c r="GT488">
        <f>IF($IW488&gt;=7,INDEX($GL:$GL,$IV488+7),"")</f>
      </c>
      <c r="GU488">
        <f>IF($IW488&gt;=8,INDEX($GL:$GL,$IV488+8),"")</f>
      </c>
      <c r="GV488">
        <f>IF($IW488&gt;=9,INDEX($GL:$GL,$IV488+9),"")</f>
      </c>
      <c r="GW488">
        <f>IF($IW488&gt;=10,INDEX($GL:$GL,$IV488+10),"")</f>
      </c>
      <c r="GX488">
        <f>IF($IW488&gt;=11,INDEX($GL:$GL,$IV488+11),"")</f>
      </c>
      <c r="GY488">
        <f>IF($IW488&gt;=12,INDEX($GL:$GL,$IV488+12),"")</f>
      </c>
      <c r="GZ488">
        <f>IF($IW488&gt;=13,INDEX($GL:$GL,$IV488+13),"")</f>
      </c>
      <c r="HA488">
        <f>IF($IW488&gt;=14,INDEX($GL:$GL,$IV488+14),"")</f>
      </c>
      <c r="HB488">
        <f>IF($IW488&gt;=15,INDEX($GL:$GL,$IV488+15),"")</f>
      </c>
      <c r="HC488">
        <f>IF($IW488&gt;=16,INDEX($GL:$GL,$IV488+16),"")</f>
      </c>
      <c r="HD488">
        <f>IF($IW488&gt;=17,INDEX($GL:$GL,$IV488+17),"")</f>
      </c>
      <c r="HE488">
        <f>IF($IW488&gt;=18,INDEX($GL:$GL,$IV488+18),"")</f>
      </c>
      <c r="HF488">
        <f>IF($IW488&gt;=19,INDEX($GL:$GL,$IV488+19),"")</f>
      </c>
      <c r="HG488">
        <f>IF($IW488&gt;=20,INDEX($GL:$GL,$IV488+20),"")</f>
      </c>
      <c r="HH488">
        <f>IF($IW488&gt;=21,INDEX($GL:$GL,$IV488+21),"")</f>
      </c>
      <c r="HI488">
        <f>IF($IW488&gt;=22,INDEX($GL:$GL,$IV488+22),"")</f>
      </c>
      <c r="HJ488">
        <f>IF($IW488&gt;=23,INDEX($GL:$GL,$IV488+23),"")</f>
      </c>
      <c r="HK488">
        <f>IF($IW488&gt;=24,INDEX($GL:$GL,$IV488+24),"")</f>
      </c>
      <c r="HL488">
        <f>IF($IW488&gt;=25,INDEX($GL:$GL,$IV488+25),"")</f>
      </c>
      <c r="HM488">
        <f>IF($IW488&gt;=26,INDEX($GL:$GL,$IV488+26),"")</f>
      </c>
      <c r="HN488">
        <f>IF($IW488&gt;=27,INDEX($GL:$GL,$IV488+27),"")</f>
      </c>
      <c r="HO488">
        <f>IF($IW488&gt;=28,INDEX($GL:$GL,$IV488+28),"")</f>
      </c>
      <c r="HP488">
        <f>IF($IW488&gt;=29,INDEX($GL:$GL,$IV488+29),"")</f>
      </c>
      <c r="HQ488">
        <f>IF($IW488&gt;=30,INDEX($GL:$GL,$IV488+30),"")</f>
      </c>
      <c r="HR488">
        <f>IF($IW488&gt;=31,INDEX($GL:$GL,$IV488+31),"")</f>
      </c>
      <c r="HS488">
        <f>IF($IW488&gt;=32,INDEX($GL:$GL,$IV488+32),"")</f>
      </c>
      <c r="HT488">
        <f>IF($IW488&gt;=33,INDEX($GL:$GL,$IV488+33),"")</f>
      </c>
      <c r="HU488">
        <f>IF($IW488&gt;=34,INDEX($GL:$GL,$IV488+34),"")</f>
      </c>
      <c r="HV488">
        <f>IF($IW488&gt;=35,INDEX($GL:$GL,$IV488+35),"")</f>
      </c>
      <c r="HW488">
        <f>IF($IW488&gt;=36,INDEX($GL:$GL,$IV488+36),"")</f>
      </c>
      <c r="HX488">
        <f>IF($IW488&gt;=37,INDEX($GL:$GL,$IV488+37),"")</f>
      </c>
      <c r="HY488">
        <f>IF($IW488&gt;=38,INDEX($GL:$GL,$IV488+38),"")</f>
      </c>
      <c r="HZ488">
        <f>IF($IW488&gt;=39,INDEX($GL:$GL,$IV488+39),"")</f>
      </c>
      <c r="IA488">
        <f>IF($IW488&gt;=40,INDEX($GL:$GL,$IV488+40),"")</f>
      </c>
      <c r="IB488">
        <f>IF($IW488&gt;=41,INDEX($GL:$GL,$IV488+41),"")</f>
      </c>
      <c r="IC488">
        <f>IF($IW488&gt;=42,INDEX($GL:$GL,$IV488+42),"")</f>
      </c>
      <c r="ID488">
        <f>IF($IW488&gt;=43,INDEX($GL:$GL,$IV488+43),"")</f>
      </c>
      <c r="IE488">
        <f>IF($IW488&gt;=44,INDEX($GL:$GL,$IV488+44),"")</f>
      </c>
      <c r="IF488">
        <f>IF($IW488&gt;=45,INDEX($GL:$GL,$IV488+45),"")</f>
      </c>
      <c r="IG488">
        <f>IF($IW488&gt;=46,INDEX($GL:$GL,$IV488+46),"")</f>
      </c>
      <c r="IH488">
        <f>IF($IW488&gt;=47,INDEX($GL:$GL,$IV488+47),"")</f>
      </c>
      <c r="II488">
        <f>IF($IW488&gt;=48,INDEX($GL:$GL,$IV488+48),"")</f>
      </c>
      <c r="IJ488">
        <f>IF($IW488&gt;=49,INDEX($GL:$GL,$IV488+49),"")</f>
      </c>
      <c r="IK488">
        <f>IF($IW488&gt;=50,INDEX($GL:$GL,$IV488+50),"")</f>
      </c>
      <c r="IL488">
        <f>IF($IW488&gt;=51,INDEX($GL:$GL,$IV488+51),"")</f>
      </c>
      <c r="IM488">
        <f>IF($IW488&gt;=52,INDEX($GL:$GL,$IV488+52),"")</f>
      </c>
      <c r="IN488">
        <f>IF($IW488&gt;=53,INDEX($GL:$GL,$IV488+53),"")</f>
      </c>
      <c r="IO488">
        <f>IF($IW488&gt;=54,INDEX($GL:$GL,$IV488+54),"")</f>
      </c>
      <c r="IP488">
        <f>IF($IW488&gt;=55,INDEX($GL:$GL,$IV488+55),"")</f>
      </c>
      <c r="IQ488">
        <f>IF($IW488&gt;=56,INDEX($GL:$GL,$IV488+56),"")</f>
      </c>
      <c r="IR488">
        <f>IF($IW488&gt;=57,INDEX($GL:$GL,$IV488+57),"")</f>
      </c>
      <c r="IS488">
        <f>IF($IW488&gt;=58,INDEX($GL:$GL,$IV488+58),"")</f>
      </c>
      <c r="IT488">
        <f>IF($IW488&gt;=59,INDEX($GL:$GL,$IV488+59),"")</f>
      </c>
      <c r="IU488">
        <f>IF($IW488&gt;=60,INDEX($GL:$GL,$IV488+60),"")</f>
      </c>
      <c r="IV488">
        <f>IFERROR(MATCH($GK488,$GL$2:$GL$324,0)+1,0)</f>
      </c>
      <c r="IW488">
        <f>IFERROR(INDEX($GM$2:$GM$324,MATCH($GK488,$GL$2:$GL$324,0)),0)</f>
      </c>
      <c r="IX488" t="s">
        <v>34</v>
      </c>
      <c r="IY488" t="s">
        <v>34</v>
      </c>
    </row>
    <row r="489" spans="1:259" x14ac:dyDescent="0.25">
      <c r="K489">
        <f>IF(OR($N489="",$J489=""),"",IFERROR($N489/$J489,0))</f>
      </c>
      <c r="L489">
        <f>IF($N489="","",
SUM($M489,$O489,$T489,$P489,$R489)*
(1-IF($U489="",0,VALUE($U489)/100)))</f>
      </c>
      <c r="M489">
        <f>IF($N489="","",$N489)</f>
      </c>
      <c r="O489">
        <f>IF($N489="","",
IF($H489="","",
IF(ISNUMBER(SEARCH("exempt",LOWER($H489))),0,
$N489*(VALUE(SUBSTITUTE($H489,"%",""))/100))))</f>
      </c>
      <c r="V489">
        <f>IFERROR(IF(FIND(" - ",$E489)&gt;0,MID($E489,FIND(" - ",$E489)+3,LEN($E489)),""),"")</f>
      </c>
      <c r="AE489" t="s">
        <v>1070</v>
      </c>
      <c r="AJ489">
        <f>IFERROR(LEFT($E489,FIND(" - ",$E489)-1),$E489)</f>
      </c>
      <c r="AM489">
        <f>IF($CB489&gt;=1,INDEX($AK:$AK,$CA489+1),"")</f>
      </c>
      <c r="AN489">
        <f>IF($CB489&gt;=2,INDEX($AK:$AK,$CA489+2),"")</f>
      </c>
      <c r="AO489">
        <f>IF($CB489&gt;=3,INDEX($AK:$AK,$CA489+3),"")</f>
      </c>
      <c r="AP489">
        <f>IF($CB489&gt;=4,INDEX($AK:$AK,$CA489+4),"")</f>
      </c>
      <c r="AQ489">
        <f>IF($CB489&gt;=5,INDEX($AK:$AK,$CA489+5),"")</f>
      </c>
      <c r="AR489">
        <f>IF($CB489&gt;=6,INDEX($AK:$AK,$CA489+6),"")</f>
      </c>
      <c r="AS489">
        <f>IF($CB489&gt;=7,INDEX($AK:$AK,$CA489+7),"")</f>
      </c>
      <c r="AT489">
        <f>IF($CB489&gt;=8,INDEX($AK:$AK,$CA489+8),"")</f>
      </c>
      <c r="AU489">
        <f>IF($CB489&gt;=9,INDEX($AK:$AK,$CA489+9),"")</f>
      </c>
      <c r="AV489">
        <f>IF($CB489&gt;=10,INDEX($AK:$AK,$CA489+10),"")</f>
      </c>
      <c r="AW489">
        <f>IF($CB489&gt;=11,INDEX($AK:$AK,$CA489+11),"")</f>
      </c>
      <c r="AX489">
        <f>IF($CB489&gt;=12,INDEX($AK:$AK,$CA489+12),"")</f>
      </c>
      <c r="AY489">
        <f>IF($CB489&gt;=13,INDEX($AK:$AK,$CA489+13),"")</f>
      </c>
      <c r="AZ489">
        <f>IF($CB489&gt;=14,INDEX($AK:$AK,$CA489+14),"")</f>
      </c>
      <c r="BA489">
        <f>IF($CB489&gt;=15,INDEX($AK:$AK,$CA489+15),"")</f>
      </c>
      <c r="BB489">
        <f>IF($CB489&gt;=16,INDEX($AK:$AK,$CA489+16),"")</f>
      </c>
      <c r="BC489">
        <f>IF($CB489&gt;=17,INDEX($AK:$AK,$CA489+17),"")</f>
      </c>
      <c r="BD489">
        <f>IF($CB489&gt;=18,INDEX($AK:$AK,$CA489+18),"")</f>
      </c>
      <c r="BE489">
        <f>IF($CB489&gt;=19,INDEX($AK:$AK,$CA489+19),"")</f>
      </c>
      <c r="BF489">
        <f>IF($CB489&gt;=20,INDEX($AK:$AK,$CA489+20),"")</f>
      </c>
      <c r="BG489">
        <f>IF($CB489&gt;=21,INDEX($AK:$AK,$CA489+21),"")</f>
      </c>
      <c r="BH489">
        <f>IF($CB489&gt;=22,INDEX($AK:$AK,$CA489+22),"")</f>
      </c>
      <c r="BI489">
        <f>IF($CB489&gt;=23,INDEX($AK:$AK,$CA489+23),"")</f>
      </c>
      <c r="BJ489">
        <f>IF($CB489&gt;=24,INDEX($AK:$AK,$CA489+24),"")</f>
      </c>
      <c r="BK489">
        <f>IF($CB489&gt;=25,INDEX($AK:$AK,$CA489+25),"")</f>
      </c>
      <c r="BL489">
        <f>IF($CB489&gt;=26,INDEX($AK:$AK,$CA489+26),"")</f>
      </c>
      <c r="BM489">
        <f>IF($CB489&gt;=27,INDEX($AK:$AK,$CA489+27),"")</f>
      </c>
      <c r="BN489">
        <f>IF($CB489&gt;=28,INDEX($AK:$AK,$CA489+28),"")</f>
      </c>
      <c r="BO489">
        <f>IF($CB489&gt;=29,INDEX($AK:$AK,$CA489+29),"")</f>
      </c>
      <c r="BP489">
        <f>IF($CB489&gt;=30,INDEX($AK:$AK,$CA489+30),"")</f>
      </c>
      <c r="BQ489">
        <f>IF($CB489&gt;=31,INDEX($AK:$AK,$CA489+31),"")</f>
      </c>
      <c r="BR489">
        <f>IF($CB489&gt;=32,INDEX($AK:$AK,$CA489+32),"")</f>
      </c>
      <c r="BS489">
        <f>IF($CB489&gt;=33,INDEX($AK:$AK,$CA489+33),"")</f>
      </c>
      <c r="BT489">
        <f>IF($CB489&gt;=34,INDEX($AK:$AK,$CA489+34),"")</f>
      </c>
      <c r="BU489">
        <f>IF($CB489&gt;=35,INDEX($AK:$AK,$CA489+35),"")</f>
      </c>
      <c r="BV489">
        <f>IF($CB489&gt;=36,INDEX($AK:$AK,$CA489+36),"")</f>
      </c>
      <c r="BW489">
        <f>IF($CB489&gt;=37,INDEX($AK:$AK,$CA489+37),"")</f>
      </c>
      <c r="BX489">
        <f>IF($CB489&gt;=38,INDEX($AK:$AK,$CA489+38),"")</f>
      </c>
      <c r="BY489">
        <f>IF($CB489&gt;=39,INDEX($AK:$AK,$CA489+39),"")</f>
      </c>
      <c r="BZ489">
        <f>IF($CB489&gt;=40,INDEX($AK:$AK,$CA489+40),"")</f>
      </c>
      <c r="CA489">
        <f>IFERROR(MATCH($AJ489,$AK$2:$AK$134,0)+1,0)</f>
      </c>
      <c r="CB489">
        <f>IFERROR(INDEX($AL$2:$AL$134,MATCH($AJ489,$AK$2:$AK$134,0)),0)</f>
      </c>
      <c r="CC489">
        <f>IFERROR(LEFT($F489,FIND(" - ",$F489)-1),$F489)</f>
      </c>
      <c r="CF489">
        <f>IF($DA489&gt;=1,INDEX($CD:$CD,$CZ489+1),"")</f>
      </c>
      <c r="CG489">
        <f>IF($DA489&gt;=2,INDEX($CD:$CD,$CZ489+2),"")</f>
      </c>
      <c r="CH489">
        <f>IF($DA489&gt;=3,INDEX($CD:$CD,$CZ489+3),"")</f>
      </c>
      <c r="CI489">
        <f>IF($DA489&gt;=4,INDEX($CD:$CD,$CZ489+4),"")</f>
      </c>
      <c r="CJ489">
        <f>IF($DA489&gt;=5,INDEX($CD:$CD,$CZ489+5),"")</f>
      </c>
      <c r="CK489">
        <f>IF($DA489&gt;=6,INDEX($CD:$CD,$CZ489+6),"")</f>
      </c>
      <c r="CL489">
        <f>IF($DA489&gt;=7,INDEX($CD:$CD,$CZ489+7),"")</f>
      </c>
      <c r="CM489">
        <f>IF($DA489&gt;=8,INDEX($CD:$CD,$CZ489+8),"")</f>
      </c>
      <c r="CN489">
        <f>IF($DA489&gt;=9,INDEX($CD:$CD,$CZ489+9),"")</f>
      </c>
      <c r="CO489">
        <f>IF($DA489&gt;=10,INDEX($CD:$CD,$CZ489+10),"")</f>
      </c>
      <c r="CP489">
        <f>IF($DA489&gt;=11,INDEX($CD:$CD,$CZ489+11),"")</f>
      </c>
      <c r="CQ489">
        <f>IF($DA489&gt;=12,INDEX($CD:$CD,$CZ489+12),"")</f>
      </c>
      <c r="CR489">
        <f>IF($DA489&gt;=13,INDEX($CD:$CD,$CZ489+13),"")</f>
      </c>
      <c r="CS489">
        <f>IF($DA489&gt;=14,INDEX($CD:$CD,$CZ489+14),"")</f>
      </c>
      <c r="CT489">
        <f>IF($DA489&gt;=15,INDEX($CD:$CD,$CZ489+15),"")</f>
      </c>
      <c r="CU489">
        <f>IF($DA489&gt;=16,INDEX($CD:$CD,$CZ489+16),"")</f>
      </c>
      <c r="CV489">
        <f>IF($DA489&gt;=17,INDEX($CD:$CD,$CZ489+17),"")</f>
      </c>
      <c r="CW489">
        <f>IF($DA489&gt;=18,INDEX($CD:$CD,$CZ489+18),"")</f>
      </c>
      <c r="CX489">
        <f>IF($DA489&gt;=19,INDEX($CD:$CD,$CZ489+19),"")</f>
      </c>
      <c r="CY489">
        <f>IF($DA489&gt;=20,INDEX($CD:$CD,$CZ489+20),"")</f>
      </c>
      <c r="CZ489">
        <f>IFERROR(MATCH($CC489,$CD$2:$CD$263,0)+1,0)</f>
      </c>
      <c r="DA489">
        <f>IFERROR(INDEX($CE$2:$CE$263,MATCH($CC489,$CD$2:$CD$263,0)),0)</f>
      </c>
      <c r="DB489">
        <f>IFERROR(INDEX($AI:$AI,MATCH($H489,$AH:$AH,0))&amp;"","")</f>
      </c>
      <c r="DF489">
        <f>IF($GI489&gt;=1,INDEX($DC:$DC,$GH489+1),"")</f>
      </c>
      <c r="DG489">
        <f>IF($GI489&gt;=2,INDEX($DC:$DC,$GH489+2),"")</f>
      </c>
      <c r="DH489">
        <f>IF($GI489&gt;=3,INDEX($DC:$DC,$GH489+3),"")</f>
      </c>
      <c r="DI489">
        <f>IF($GI489&gt;=4,INDEX($DC:$DC,$GH489+4),"")</f>
      </c>
      <c r="DJ489">
        <f>IF($GI489&gt;=5,INDEX($DC:$DC,$GH489+5),"")</f>
      </c>
      <c r="DK489">
        <f>IF($GI489&gt;=6,INDEX($DC:$DC,$GH489+6),"")</f>
      </c>
      <c r="DL489">
        <f>IF($GI489&gt;=7,INDEX($DC:$DC,$GH489+7),"")</f>
      </c>
      <c r="DM489">
        <f>IF($GI489&gt;=8,INDEX($DC:$DC,$GH489+8),"")</f>
      </c>
      <c r="DN489">
        <f>IF($GI489&gt;=9,INDEX($DC:$DC,$GH489+9),"")</f>
      </c>
      <c r="DO489">
        <f>IF($GI489&gt;=10,INDEX($DC:$DC,$GH489+10),"")</f>
      </c>
      <c r="DP489">
        <f>IF($GI489&gt;=11,INDEX($DC:$DC,$GH489+11),"")</f>
      </c>
      <c r="DQ489">
        <f>IF($GI489&gt;=12,INDEX($DC:$DC,$GH489+12),"")</f>
      </c>
      <c r="DR489">
        <f>IF($GI489&gt;=13,INDEX($DC:$DC,$GH489+13),"")</f>
      </c>
      <c r="DS489">
        <f>IF($GI489&gt;=14,INDEX($DC:$DC,$GH489+14),"")</f>
      </c>
      <c r="DT489">
        <f>IF($GI489&gt;=15,INDEX($DC:$DC,$GH489+15),"")</f>
      </c>
      <c r="DU489">
        <f>IF($GI489&gt;=16,INDEX($DC:$DC,$GH489+16),"")</f>
      </c>
      <c r="DV489">
        <f>IF($GI489&gt;=17,INDEX($DC:$DC,$GH489+17),"")</f>
      </c>
      <c r="DW489">
        <f>IF($GI489&gt;=18,INDEX($DC:$DC,$GH489+18),"")</f>
      </c>
      <c r="DX489">
        <f>IF($GI489&gt;=19,INDEX($DC:$DC,$GH489+19),"")</f>
      </c>
      <c r="DY489">
        <f>IF($GI489&gt;=20,INDEX($DC:$DC,$GH489+20),"")</f>
      </c>
      <c r="DZ489">
        <f>IF($GI489&gt;=21,INDEX($DC:$DC,$GH489+21),"")</f>
      </c>
      <c r="EA489">
        <f>IF($GI489&gt;=22,INDEX($DC:$DC,$GH489+22),"")</f>
      </c>
      <c r="EB489">
        <f>IF($GI489&gt;=23,INDEX($DC:$DC,$GH489+23),"")</f>
      </c>
      <c r="EC489">
        <f>IF($GI489&gt;=24,INDEX($DC:$DC,$GH489+24),"")</f>
      </c>
      <c r="ED489">
        <f>IF($GI489&gt;=25,INDEX($DC:$DC,$GH489+25),"")</f>
      </c>
      <c r="EE489">
        <f>IF($GI489&gt;=26,INDEX($DC:$DC,$GH489+26),"")</f>
      </c>
      <c r="EF489">
        <f>IF($GI489&gt;=27,INDEX($DC:$DC,$GH489+27),"")</f>
      </c>
      <c r="EG489">
        <f>IF($GI489&gt;=28,INDEX($DC:$DC,$GH489+28),"")</f>
      </c>
      <c r="EH489">
        <f>IF($GI489&gt;=29,INDEX($DC:$DC,$GH489+29),"")</f>
      </c>
      <c r="EI489">
        <f>IF($GI489&gt;=30,INDEX($DC:$DC,$GH489+30),"")</f>
      </c>
      <c r="EJ489">
        <f>IF($GI489&gt;=31,INDEX($DC:$DC,$GH489+31),"")</f>
      </c>
      <c r="EK489">
        <f>IF($GI489&gt;=32,INDEX($DC:$DC,$GH489+32),"")</f>
      </c>
      <c r="EL489">
        <f>IF($GI489&gt;=33,INDEX($DC:$DC,$GH489+33),"")</f>
      </c>
      <c r="EM489">
        <f>IF($GI489&gt;=34,INDEX($DC:$DC,$GH489+34),"")</f>
      </c>
      <c r="EN489">
        <f>IF($GI489&gt;=35,INDEX($DC:$DC,$GH489+35),"")</f>
      </c>
      <c r="EO489">
        <f>IF($GI489&gt;=36,INDEX($DC:$DC,$GH489+36),"")</f>
      </c>
      <c r="EP489">
        <f>IF($GI489&gt;=37,INDEX($DC:$DC,$GH489+37),"")</f>
      </c>
      <c r="EQ489">
        <f>IF($GI489&gt;=38,INDEX($DC:$DC,$GH489+38),"")</f>
      </c>
      <c r="ER489">
        <f>IF($GI489&gt;=39,INDEX($DC:$DC,$GH489+39),"")</f>
      </c>
      <c r="ES489">
        <f>IF($GI489&gt;=40,INDEX($DC:$DC,$GH489+40),"")</f>
      </c>
      <c r="ET489">
        <f>IF($GI489&gt;=1,INDEX($DD:$DD,$GH489+1),"")</f>
      </c>
      <c r="EU489">
        <f>IF($GI489&gt;=2,INDEX($DD:$DD,$GH489+2),"")</f>
      </c>
      <c r="EV489">
        <f>IF($GI489&gt;=3,INDEX($DD:$DD,$GH489+3),"")</f>
      </c>
      <c r="EW489">
        <f>IF($GI489&gt;=4,INDEX($DD:$DD,$GH489+4),"")</f>
      </c>
      <c r="EX489">
        <f>IF($GI489&gt;=5,INDEX($DD:$DD,$GH489+5),"")</f>
      </c>
      <c r="EY489">
        <f>IF($GI489&gt;=6,INDEX($DD:$DD,$GH489+6),"")</f>
      </c>
      <c r="EZ489">
        <f>IF($GI489&gt;=7,INDEX($DD:$DD,$GH489+7),"")</f>
      </c>
      <c r="FA489">
        <f>IF($GI489&gt;=8,INDEX($DD:$DD,$GH489+8),"")</f>
      </c>
      <c r="FB489">
        <f>IF($GI489&gt;=9,INDEX($DD:$DD,$GH489+9),"")</f>
      </c>
      <c r="FC489">
        <f>IF($GI489&gt;=10,INDEX($DD:$DD,$GH489+10),"")</f>
      </c>
      <c r="FD489">
        <f>IF($GI489&gt;=11,INDEX($DD:$DD,$GH489+11),"")</f>
      </c>
      <c r="FE489">
        <f>IF($GI489&gt;=12,INDEX($DD:$DD,$GH489+12),"")</f>
      </c>
      <c r="FF489">
        <f>IF($GI489&gt;=13,INDEX($DD:$DD,$GH489+13),"")</f>
      </c>
      <c r="FG489">
        <f>IF($GI489&gt;=14,INDEX($DD:$DD,$GH489+14),"")</f>
      </c>
      <c r="FH489">
        <f>IF($GI489&gt;=15,INDEX($DD:$DD,$GH489+15),"")</f>
      </c>
      <c r="FI489">
        <f>IF($GI489&gt;=16,INDEX($DD:$DD,$GH489+16),"")</f>
      </c>
      <c r="FJ489">
        <f>IF($GI489&gt;=17,INDEX($DD:$DD,$GH489+17),"")</f>
      </c>
      <c r="FK489">
        <f>IF($GI489&gt;=18,INDEX($DD:$DD,$GH489+18),"")</f>
      </c>
      <c r="FL489">
        <f>IF($GI489&gt;=19,INDEX($DD:$DD,$GH489+19),"")</f>
      </c>
      <c r="FM489">
        <f>IF($GI489&gt;=20,INDEX($DD:$DD,$GH489+20),"")</f>
      </c>
      <c r="FN489">
        <f>IF($GI489&gt;=21,INDEX($DD:$DD,$GH489+21),"")</f>
      </c>
      <c r="FO489">
        <f>IF($GI489&gt;=22,INDEX($DD:$DD,$GH489+22),"")</f>
      </c>
      <c r="FP489">
        <f>IF($GI489&gt;=23,INDEX($DD:$DD,$GH489+23),"")</f>
      </c>
      <c r="FQ489">
        <f>IF($GI489&gt;=24,INDEX($DD:$DD,$GH489+24),"")</f>
      </c>
      <c r="FR489">
        <f>IF($GI489&gt;=25,INDEX($DD:$DD,$GH489+25),"")</f>
      </c>
      <c r="FS489">
        <f>IF($GI489&gt;=26,INDEX($DD:$DD,$GH489+26),"")</f>
      </c>
      <c r="FT489">
        <f>IF($GI489&gt;=27,INDEX($DD:$DD,$GH489+27),"")</f>
      </c>
      <c r="FU489">
        <f>IF($GI489&gt;=28,INDEX($DD:$DD,$GH489+28),"")</f>
      </c>
      <c r="FV489">
        <f>IF($GI489&gt;=29,INDEX($DD:$DD,$GH489+29),"")</f>
      </c>
      <c r="FW489">
        <f>IF($GI489&gt;=30,INDEX($DD:$DD,$GH489+30),"")</f>
      </c>
      <c r="FX489">
        <f>IF($GI489&gt;=31,INDEX($DD:$DD,$GH489+31),"")</f>
      </c>
      <c r="FY489">
        <f>IF($GI489&gt;=32,INDEX($DD:$DD,$GH489+32),"")</f>
      </c>
      <c r="FZ489">
        <f>IF($GI489&gt;=33,INDEX($DD:$DD,$GH489+33),"")</f>
      </c>
      <c r="GA489">
        <f>IF($GI489&gt;=34,INDEX($DD:$DD,$GH489+34),"")</f>
      </c>
      <c r="GB489">
        <f>IF($GI489&gt;=35,INDEX($DD:$DD,$GH489+35),"")</f>
      </c>
      <c r="GC489">
        <f>IF($GI489&gt;=36,INDEX($DD:$DD,$GH489+36),"")</f>
      </c>
      <c r="GD489">
        <f>IF($GI489&gt;=37,INDEX($DD:$DD,$GH489+37),"")</f>
      </c>
      <c r="GE489">
        <f>IF($GI489&gt;=38,INDEX($DD:$DD,$GH489+38),"")</f>
      </c>
      <c r="GF489">
        <f>IF($GI489&gt;=39,INDEX($DD:$DD,$GH489+39),"")</f>
      </c>
      <c r="GG489">
        <f>IF($GI489&gt;=40,INDEX($DD:$DD,$GH489+40),"")</f>
      </c>
      <c r="GH489">
        <f>IFERROR(MATCH($DB489,$DC$2:$DC$148,0)+1,0)</f>
      </c>
      <c r="GI489">
        <f>IFERROR(INDEX($DE$2:$DE$148,MATCH($DB489,$DC$2:$DC$148,0)),0)</f>
      </c>
      <c r="GJ489">
        <f>IFERROR(MATCH($S489,$DF$489:$ES$489,0),0)</f>
      </c>
      <c r="GK489">
        <f>IF($GJ489&gt;0,INDEX($ET$489:$GG$489,$GJ489),"")</f>
      </c>
      <c r="GN489">
        <f>IF($IW489&gt;=1,INDEX($GL:$GL,$IV489+1),"")</f>
      </c>
      <c r="GO489">
        <f>IF($IW489&gt;=2,INDEX($GL:$GL,$IV489+2),"")</f>
      </c>
      <c r="GP489">
        <f>IF($IW489&gt;=3,INDEX($GL:$GL,$IV489+3),"")</f>
      </c>
      <c r="GQ489">
        <f>IF($IW489&gt;=4,INDEX($GL:$GL,$IV489+4),"")</f>
      </c>
      <c r="GR489">
        <f>IF($IW489&gt;=5,INDEX($GL:$GL,$IV489+5),"")</f>
      </c>
      <c r="GS489">
        <f>IF($IW489&gt;=6,INDEX($GL:$GL,$IV489+6),"")</f>
      </c>
      <c r="GT489">
        <f>IF($IW489&gt;=7,INDEX($GL:$GL,$IV489+7),"")</f>
      </c>
      <c r="GU489">
        <f>IF($IW489&gt;=8,INDEX($GL:$GL,$IV489+8),"")</f>
      </c>
      <c r="GV489">
        <f>IF($IW489&gt;=9,INDEX($GL:$GL,$IV489+9),"")</f>
      </c>
      <c r="GW489">
        <f>IF($IW489&gt;=10,INDEX($GL:$GL,$IV489+10),"")</f>
      </c>
      <c r="GX489">
        <f>IF($IW489&gt;=11,INDEX($GL:$GL,$IV489+11),"")</f>
      </c>
      <c r="GY489">
        <f>IF($IW489&gt;=12,INDEX($GL:$GL,$IV489+12),"")</f>
      </c>
      <c r="GZ489">
        <f>IF($IW489&gt;=13,INDEX($GL:$GL,$IV489+13),"")</f>
      </c>
      <c r="HA489">
        <f>IF($IW489&gt;=14,INDEX($GL:$GL,$IV489+14),"")</f>
      </c>
      <c r="HB489">
        <f>IF($IW489&gt;=15,INDEX($GL:$GL,$IV489+15),"")</f>
      </c>
      <c r="HC489">
        <f>IF($IW489&gt;=16,INDEX($GL:$GL,$IV489+16),"")</f>
      </c>
      <c r="HD489">
        <f>IF($IW489&gt;=17,INDEX($GL:$GL,$IV489+17),"")</f>
      </c>
      <c r="HE489">
        <f>IF($IW489&gt;=18,INDEX($GL:$GL,$IV489+18),"")</f>
      </c>
      <c r="HF489">
        <f>IF($IW489&gt;=19,INDEX($GL:$GL,$IV489+19),"")</f>
      </c>
      <c r="HG489">
        <f>IF($IW489&gt;=20,INDEX($GL:$GL,$IV489+20),"")</f>
      </c>
      <c r="HH489">
        <f>IF($IW489&gt;=21,INDEX($GL:$GL,$IV489+21),"")</f>
      </c>
      <c r="HI489">
        <f>IF($IW489&gt;=22,INDEX($GL:$GL,$IV489+22),"")</f>
      </c>
      <c r="HJ489">
        <f>IF($IW489&gt;=23,INDEX($GL:$GL,$IV489+23),"")</f>
      </c>
      <c r="HK489">
        <f>IF($IW489&gt;=24,INDEX($GL:$GL,$IV489+24),"")</f>
      </c>
      <c r="HL489">
        <f>IF($IW489&gt;=25,INDEX($GL:$GL,$IV489+25),"")</f>
      </c>
      <c r="HM489">
        <f>IF($IW489&gt;=26,INDEX($GL:$GL,$IV489+26),"")</f>
      </c>
      <c r="HN489">
        <f>IF($IW489&gt;=27,INDEX($GL:$GL,$IV489+27),"")</f>
      </c>
      <c r="HO489">
        <f>IF($IW489&gt;=28,INDEX($GL:$GL,$IV489+28),"")</f>
      </c>
      <c r="HP489">
        <f>IF($IW489&gt;=29,INDEX($GL:$GL,$IV489+29),"")</f>
      </c>
      <c r="HQ489">
        <f>IF($IW489&gt;=30,INDEX($GL:$GL,$IV489+30),"")</f>
      </c>
      <c r="HR489">
        <f>IF($IW489&gt;=31,INDEX($GL:$GL,$IV489+31),"")</f>
      </c>
      <c r="HS489">
        <f>IF($IW489&gt;=32,INDEX($GL:$GL,$IV489+32),"")</f>
      </c>
      <c r="HT489">
        <f>IF($IW489&gt;=33,INDEX($GL:$GL,$IV489+33),"")</f>
      </c>
      <c r="HU489">
        <f>IF($IW489&gt;=34,INDEX($GL:$GL,$IV489+34),"")</f>
      </c>
      <c r="HV489">
        <f>IF($IW489&gt;=35,INDEX($GL:$GL,$IV489+35),"")</f>
      </c>
      <c r="HW489">
        <f>IF($IW489&gt;=36,INDEX($GL:$GL,$IV489+36),"")</f>
      </c>
      <c r="HX489">
        <f>IF($IW489&gt;=37,INDEX($GL:$GL,$IV489+37),"")</f>
      </c>
      <c r="HY489">
        <f>IF($IW489&gt;=38,INDEX($GL:$GL,$IV489+38),"")</f>
      </c>
      <c r="HZ489">
        <f>IF($IW489&gt;=39,INDEX($GL:$GL,$IV489+39),"")</f>
      </c>
      <c r="IA489">
        <f>IF($IW489&gt;=40,INDEX($GL:$GL,$IV489+40),"")</f>
      </c>
      <c r="IB489">
        <f>IF($IW489&gt;=41,INDEX($GL:$GL,$IV489+41),"")</f>
      </c>
      <c r="IC489">
        <f>IF($IW489&gt;=42,INDEX($GL:$GL,$IV489+42),"")</f>
      </c>
      <c r="ID489">
        <f>IF($IW489&gt;=43,INDEX($GL:$GL,$IV489+43),"")</f>
      </c>
      <c r="IE489">
        <f>IF($IW489&gt;=44,INDEX($GL:$GL,$IV489+44),"")</f>
      </c>
      <c r="IF489">
        <f>IF($IW489&gt;=45,INDEX($GL:$GL,$IV489+45),"")</f>
      </c>
      <c r="IG489">
        <f>IF($IW489&gt;=46,INDEX($GL:$GL,$IV489+46),"")</f>
      </c>
      <c r="IH489">
        <f>IF($IW489&gt;=47,INDEX($GL:$GL,$IV489+47),"")</f>
      </c>
      <c r="II489">
        <f>IF($IW489&gt;=48,INDEX($GL:$GL,$IV489+48),"")</f>
      </c>
      <c r="IJ489">
        <f>IF($IW489&gt;=49,INDEX($GL:$GL,$IV489+49),"")</f>
      </c>
      <c r="IK489">
        <f>IF($IW489&gt;=50,INDEX($GL:$GL,$IV489+50),"")</f>
      </c>
      <c r="IL489">
        <f>IF($IW489&gt;=51,INDEX($GL:$GL,$IV489+51),"")</f>
      </c>
      <c r="IM489">
        <f>IF($IW489&gt;=52,INDEX($GL:$GL,$IV489+52),"")</f>
      </c>
      <c r="IN489">
        <f>IF($IW489&gt;=53,INDEX($GL:$GL,$IV489+53),"")</f>
      </c>
      <c r="IO489">
        <f>IF($IW489&gt;=54,INDEX($GL:$GL,$IV489+54),"")</f>
      </c>
      <c r="IP489">
        <f>IF($IW489&gt;=55,INDEX($GL:$GL,$IV489+55),"")</f>
      </c>
      <c r="IQ489">
        <f>IF($IW489&gt;=56,INDEX($GL:$GL,$IV489+56),"")</f>
      </c>
      <c r="IR489">
        <f>IF($IW489&gt;=57,INDEX($GL:$GL,$IV489+57),"")</f>
      </c>
      <c r="IS489">
        <f>IF($IW489&gt;=58,INDEX($GL:$GL,$IV489+58),"")</f>
      </c>
      <c r="IT489">
        <f>IF($IW489&gt;=59,INDEX($GL:$GL,$IV489+59),"")</f>
      </c>
      <c r="IU489">
        <f>IF($IW489&gt;=60,INDEX($GL:$GL,$IV489+60),"")</f>
      </c>
      <c r="IV489">
        <f>IFERROR(MATCH($GK489,$GL$2:$GL$324,0)+1,0)</f>
      </c>
      <c r="IW489">
        <f>IFERROR(INDEX($GM$2:$GM$324,MATCH($GK489,$GL$2:$GL$324,0)),0)</f>
      </c>
      <c r="IX489" t="s">
        <v>34</v>
      </c>
      <c r="IY489" t="s">
        <v>34</v>
      </c>
    </row>
    <row r="490" spans="1:259" x14ac:dyDescent="0.25">
      <c r="K490">
        <f>IF(OR($N490="",$J490=""),"",IFERROR($N490/$J490,0))</f>
      </c>
      <c r="L490">
        <f>IF($N490="","",
SUM($M490,$O490,$T490,$P490,$R490)*
(1-IF($U490="",0,VALUE($U490)/100)))</f>
      </c>
      <c r="M490">
        <f>IF($N490="","",$N490)</f>
      </c>
      <c r="O490">
        <f>IF($N490="","",
IF($H490="","",
IF(ISNUMBER(SEARCH("exempt",LOWER($H490))),0,
$N490*(VALUE(SUBSTITUTE($H490,"%",""))/100))))</f>
      </c>
      <c r="V490">
        <f>IFERROR(IF(FIND(" - ",$E490)&gt;0,MID($E490,FIND(" - ",$E490)+3,LEN($E490)),""),"")</f>
      </c>
      <c r="AE490" t="s">
        <v>1071</v>
      </c>
      <c r="AJ490">
        <f>IFERROR(LEFT($E490,FIND(" - ",$E490)-1),$E490)</f>
      </c>
      <c r="AM490">
        <f>IF($CB490&gt;=1,INDEX($AK:$AK,$CA490+1),"")</f>
      </c>
      <c r="AN490">
        <f>IF($CB490&gt;=2,INDEX($AK:$AK,$CA490+2),"")</f>
      </c>
      <c r="AO490">
        <f>IF($CB490&gt;=3,INDEX($AK:$AK,$CA490+3),"")</f>
      </c>
      <c r="AP490">
        <f>IF($CB490&gt;=4,INDEX($AK:$AK,$CA490+4),"")</f>
      </c>
      <c r="AQ490">
        <f>IF($CB490&gt;=5,INDEX($AK:$AK,$CA490+5),"")</f>
      </c>
      <c r="AR490">
        <f>IF($CB490&gt;=6,INDEX($AK:$AK,$CA490+6),"")</f>
      </c>
      <c r="AS490">
        <f>IF($CB490&gt;=7,INDEX($AK:$AK,$CA490+7),"")</f>
      </c>
      <c r="AT490">
        <f>IF($CB490&gt;=8,INDEX($AK:$AK,$CA490+8),"")</f>
      </c>
      <c r="AU490">
        <f>IF($CB490&gt;=9,INDEX($AK:$AK,$CA490+9),"")</f>
      </c>
      <c r="AV490">
        <f>IF($CB490&gt;=10,INDEX($AK:$AK,$CA490+10),"")</f>
      </c>
      <c r="AW490">
        <f>IF($CB490&gt;=11,INDEX($AK:$AK,$CA490+11),"")</f>
      </c>
      <c r="AX490">
        <f>IF($CB490&gt;=12,INDEX($AK:$AK,$CA490+12),"")</f>
      </c>
      <c r="AY490">
        <f>IF($CB490&gt;=13,INDEX($AK:$AK,$CA490+13),"")</f>
      </c>
      <c r="AZ490">
        <f>IF($CB490&gt;=14,INDEX($AK:$AK,$CA490+14),"")</f>
      </c>
      <c r="BA490">
        <f>IF($CB490&gt;=15,INDEX($AK:$AK,$CA490+15),"")</f>
      </c>
      <c r="BB490">
        <f>IF($CB490&gt;=16,INDEX($AK:$AK,$CA490+16),"")</f>
      </c>
      <c r="BC490">
        <f>IF($CB490&gt;=17,INDEX($AK:$AK,$CA490+17),"")</f>
      </c>
      <c r="BD490">
        <f>IF($CB490&gt;=18,INDEX($AK:$AK,$CA490+18),"")</f>
      </c>
      <c r="BE490">
        <f>IF($CB490&gt;=19,INDEX($AK:$AK,$CA490+19),"")</f>
      </c>
      <c r="BF490">
        <f>IF($CB490&gt;=20,INDEX($AK:$AK,$CA490+20),"")</f>
      </c>
      <c r="BG490">
        <f>IF($CB490&gt;=21,INDEX($AK:$AK,$CA490+21),"")</f>
      </c>
      <c r="BH490">
        <f>IF($CB490&gt;=22,INDEX($AK:$AK,$CA490+22),"")</f>
      </c>
      <c r="BI490">
        <f>IF($CB490&gt;=23,INDEX($AK:$AK,$CA490+23),"")</f>
      </c>
      <c r="BJ490">
        <f>IF($CB490&gt;=24,INDEX($AK:$AK,$CA490+24),"")</f>
      </c>
      <c r="BK490">
        <f>IF($CB490&gt;=25,INDEX($AK:$AK,$CA490+25),"")</f>
      </c>
      <c r="BL490">
        <f>IF($CB490&gt;=26,INDEX($AK:$AK,$CA490+26),"")</f>
      </c>
      <c r="BM490">
        <f>IF($CB490&gt;=27,INDEX($AK:$AK,$CA490+27),"")</f>
      </c>
      <c r="BN490">
        <f>IF($CB490&gt;=28,INDEX($AK:$AK,$CA490+28),"")</f>
      </c>
      <c r="BO490">
        <f>IF($CB490&gt;=29,INDEX($AK:$AK,$CA490+29),"")</f>
      </c>
      <c r="BP490">
        <f>IF($CB490&gt;=30,INDEX($AK:$AK,$CA490+30),"")</f>
      </c>
      <c r="BQ490">
        <f>IF($CB490&gt;=31,INDEX($AK:$AK,$CA490+31),"")</f>
      </c>
      <c r="BR490">
        <f>IF($CB490&gt;=32,INDEX($AK:$AK,$CA490+32),"")</f>
      </c>
      <c r="BS490">
        <f>IF($CB490&gt;=33,INDEX($AK:$AK,$CA490+33),"")</f>
      </c>
      <c r="BT490">
        <f>IF($CB490&gt;=34,INDEX($AK:$AK,$CA490+34),"")</f>
      </c>
      <c r="BU490">
        <f>IF($CB490&gt;=35,INDEX($AK:$AK,$CA490+35),"")</f>
      </c>
      <c r="BV490">
        <f>IF($CB490&gt;=36,INDEX($AK:$AK,$CA490+36),"")</f>
      </c>
      <c r="BW490">
        <f>IF($CB490&gt;=37,INDEX($AK:$AK,$CA490+37),"")</f>
      </c>
      <c r="BX490">
        <f>IF($CB490&gt;=38,INDEX($AK:$AK,$CA490+38),"")</f>
      </c>
      <c r="BY490">
        <f>IF($CB490&gt;=39,INDEX($AK:$AK,$CA490+39),"")</f>
      </c>
      <c r="BZ490">
        <f>IF($CB490&gt;=40,INDEX($AK:$AK,$CA490+40),"")</f>
      </c>
      <c r="CA490">
        <f>IFERROR(MATCH($AJ490,$AK$2:$AK$134,0)+1,0)</f>
      </c>
      <c r="CB490">
        <f>IFERROR(INDEX($AL$2:$AL$134,MATCH($AJ490,$AK$2:$AK$134,0)),0)</f>
      </c>
      <c r="CC490">
        <f>IFERROR(LEFT($F490,FIND(" - ",$F490)-1),$F490)</f>
      </c>
      <c r="CF490">
        <f>IF($DA490&gt;=1,INDEX($CD:$CD,$CZ490+1),"")</f>
      </c>
      <c r="CG490">
        <f>IF($DA490&gt;=2,INDEX($CD:$CD,$CZ490+2),"")</f>
      </c>
      <c r="CH490">
        <f>IF($DA490&gt;=3,INDEX($CD:$CD,$CZ490+3),"")</f>
      </c>
      <c r="CI490">
        <f>IF($DA490&gt;=4,INDEX($CD:$CD,$CZ490+4),"")</f>
      </c>
      <c r="CJ490">
        <f>IF($DA490&gt;=5,INDEX($CD:$CD,$CZ490+5),"")</f>
      </c>
      <c r="CK490">
        <f>IF($DA490&gt;=6,INDEX($CD:$CD,$CZ490+6),"")</f>
      </c>
      <c r="CL490">
        <f>IF($DA490&gt;=7,INDEX($CD:$CD,$CZ490+7),"")</f>
      </c>
      <c r="CM490">
        <f>IF($DA490&gt;=8,INDEX($CD:$CD,$CZ490+8),"")</f>
      </c>
      <c r="CN490">
        <f>IF($DA490&gt;=9,INDEX($CD:$CD,$CZ490+9),"")</f>
      </c>
      <c r="CO490">
        <f>IF($DA490&gt;=10,INDEX($CD:$CD,$CZ490+10),"")</f>
      </c>
      <c r="CP490">
        <f>IF($DA490&gt;=11,INDEX($CD:$CD,$CZ490+11),"")</f>
      </c>
      <c r="CQ490">
        <f>IF($DA490&gt;=12,INDEX($CD:$CD,$CZ490+12),"")</f>
      </c>
      <c r="CR490">
        <f>IF($DA490&gt;=13,INDEX($CD:$CD,$CZ490+13),"")</f>
      </c>
      <c r="CS490">
        <f>IF($DA490&gt;=14,INDEX($CD:$CD,$CZ490+14),"")</f>
      </c>
      <c r="CT490">
        <f>IF($DA490&gt;=15,INDEX($CD:$CD,$CZ490+15),"")</f>
      </c>
      <c r="CU490">
        <f>IF($DA490&gt;=16,INDEX($CD:$CD,$CZ490+16),"")</f>
      </c>
      <c r="CV490">
        <f>IF($DA490&gt;=17,INDEX($CD:$CD,$CZ490+17),"")</f>
      </c>
      <c r="CW490">
        <f>IF($DA490&gt;=18,INDEX($CD:$CD,$CZ490+18),"")</f>
      </c>
      <c r="CX490">
        <f>IF($DA490&gt;=19,INDEX($CD:$CD,$CZ490+19),"")</f>
      </c>
      <c r="CY490">
        <f>IF($DA490&gt;=20,INDEX($CD:$CD,$CZ490+20),"")</f>
      </c>
      <c r="CZ490">
        <f>IFERROR(MATCH($CC490,$CD$2:$CD$263,0)+1,0)</f>
      </c>
      <c r="DA490">
        <f>IFERROR(INDEX($CE$2:$CE$263,MATCH($CC490,$CD$2:$CD$263,0)),0)</f>
      </c>
      <c r="DB490">
        <f>IFERROR(INDEX($AI:$AI,MATCH($H490,$AH:$AH,0))&amp;"","")</f>
      </c>
      <c r="DF490">
        <f>IF($GI490&gt;=1,INDEX($DC:$DC,$GH490+1),"")</f>
      </c>
      <c r="DG490">
        <f>IF($GI490&gt;=2,INDEX($DC:$DC,$GH490+2),"")</f>
      </c>
      <c r="DH490">
        <f>IF($GI490&gt;=3,INDEX($DC:$DC,$GH490+3),"")</f>
      </c>
      <c r="DI490">
        <f>IF($GI490&gt;=4,INDEX($DC:$DC,$GH490+4),"")</f>
      </c>
      <c r="DJ490">
        <f>IF($GI490&gt;=5,INDEX($DC:$DC,$GH490+5),"")</f>
      </c>
      <c r="DK490">
        <f>IF($GI490&gt;=6,INDEX($DC:$DC,$GH490+6),"")</f>
      </c>
      <c r="DL490">
        <f>IF($GI490&gt;=7,INDEX($DC:$DC,$GH490+7),"")</f>
      </c>
      <c r="DM490">
        <f>IF($GI490&gt;=8,INDEX($DC:$DC,$GH490+8),"")</f>
      </c>
      <c r="DN490">
        <f>IF($GI490&gt;=9,INDEX($DC:$DC,$GH490+9),"")</f>
      </c>
      <c r="DO490">
        <f>IF($GI490&gt;=10,INDEX($DC:$DC,$GH490+10),"")</f>
      </c>
      <c r="DP490">
        <f>IF($GI490&gt;=11,INDEX($DC:$DC,$GH490+11),"")</f>
      </c>
      <c r="DQ490">
        <f>IF($GI490&gt;=12,INDEX($DC:$DC,$GH490+12),"")</f>
      </c>
      <c r="DR490">
        <f>IF($GI490&gt;=13,INDEX($DC:$DC,$GH490+13),"")</f>
      </c>
      <c r="DS490">
        <f>IF($GI490&gt;=14,INDEX($DC:$DC,$GH490+14),"")</f>
      </c>
      <c r="DT490">
        <f>IF($GI490&gt;=15,INDEX($DC:$DC,$GH490+15),"")</f>
      </c>
      <c r="DU490">
        <f>IF($GI490&gt;=16,INDEX($DC:$DC,$GH490+16),"")</f>
      </c>
      <c r="DV490">
        <f>IF($GI490&gt;=17,INDEX($DC:$DC,$GH490+17),"")</f>
      </c>
      <c r="DW490">
        <f>IF($GI490&gt;=18,INDEX($DC:$DC,$GH490+18),"")</f>
      </c>
      <c r="DX490">
        <f>IF($GI490&gt;=19,INDEX($DC:$DC,$GH490+19),"")</f>
      </c>
      <c r="DY490">
        <f>IF($GI490&gt;=20,INDEX($DC:$DC,$GH490+20),"")</f>
      </c>
      <c r="DZ490">
        <f>IF($GI490&gt;=21,INDEX($DC:$DC,$GH490+21),"")</f>
      </c>
      <c r="EA490">
        <f>IF($GI490&gt;=22,INDEX($DC:$DC,$GH490+22),"")</f>
      </c>
      <c r="EB490">
        <f>IF($GI490&gt;=23,INDEX($DC:$DC,$GH490+23),"")</f>
      </c>
      <c r="EC490">
        <f>IF($GI490&gt;=24,INDEX($DC:$DC,$GH490+24),"")</f>
      </c>
      <c r="ED490">
        <f>IF($GI490&gt;=25,INDEX($DC:$DC,$GH490+25),"")</f>
      </c>
      <c r="EE490">
        <f>IF($GI490&gt;=26,INDEX($DC:$DC,$GH490+26),"")</f>
      </c>
      <c r="EF490">
        <f>IF($GI490&gt;=27,INDEX($DC:$DC,$GH490+27),"")</f>
      </c>
      <c r="EG490">
        <f>IF($GI490&gt;=28,INDEX($DC:$DC,$GH490+28),"")</f>
      </c>
      <c r="EH490">
        <f>IF($GI490&gt;=29,INDEX($DC:$DC,$GH490+29),"")</f>
      </c>
      <c r="EI490">
        <f>IF($GI490&gt;=30,INDEX($DC:$DC,$GH490+30),"")</f>
      </c>
      <c r="EJ490">
        <f>IF($GI490&gt;=31,INDEX($DC:$DC,$GH490+31),"")</f>
      </c>
      <c r="EK490">
        <f>IF($GI490&gt;=32,INDEX($DC:$DC,$GH490+32),"")</f>
      </c>
      <c r="EL490">
        <f>IF($GI490&gt;=33,INDEX($DC:$DC,$GH490+33),"")</f>
      </c>
      <c r="EM490">
        <f>IF($GI490&gt;=34,INDEX($DC:$DC,$GH490+34),"")</f>
      </c>
      <c r="EN490">
        <f>IF($GI490&gt;=35,INDEX($DC:$DC,$GH490+35),"")</f>
      </c>
      <c r="EO490">
        <f>IF($GI490&gt;=36,INDEX($DC:$DC,$GH490+36),"")</f>
      </c>
      <c r="EP490">
        <f>IF($GI490&gt;=37,INDEX($DC:$DC,$GH490+37),"")</f>
      </c>
      <c r="EQ490">
        <f>IF($GI490&gt;=38,INDEX($DC:$DC,$GH490+38),"")</f>
      </c>
      <c r="ER490">
        <f>IF($GI490&gt;=39,INDEX($DC:$DC,$GH490+39),"")</f>
      </c>
      <c r="ES490">
        <f>IF($GI490&gt;=40,INDEX($DC:$DC,$GH490+40),"")</f>
      </c>
      <c r="ET490">
        <f>IF($GI490&gt;=1,INDEX($DD:$DD,$GH490+1),"")</f>
      </c>
      <c r="EU490">
        <f>IF($GI490&gt;=2,INDEX($DD:$DD,$GH490+2),"")</f>
      </c>
      <c r="EV490">
        <f>IF($GI490&gt;=3,INDEX($DD:$DD,$GH490+3),"")</f>
      </c>
      <c r="EW490">
        <f>IF($GI490&gt;=4,INDEX($DD:$DD,$GH490+4),"")</f>
      </c>
      <c r="EX490">
        <f>IF($GI490&gt;=5,INDEX($DD:$DD,$GH490+5),"")</f>
      </c>
      <c r="EY490">
        <f>IF($GI490&gt;=6,INDEX($DD:$DD,$GH490+6),"")</f>
      </c>
      <c r="EZ490">
        <f>IF($GI490&gt;=7,INDEX($DD:$DD,$GH490+7),"")</f>
      </c>
      <c r="FA490">
        <f>IF($GI490&gt;=8,INDEX($DD:$DD,$GH490+8),"")</f>
      </c>
      <c r="FB490">
        <f>IF($GI490&gt;=9,INDEX($DD:$DD,$GH490+9),"")</f>
      </c>
      <c r="FC490">
        <f>IF($GI490&gt;=10,INDEX($DD:$DD,$GH490+10),"")</f>
      </c>
      <c r="FD490">
        <f>IF($GI490&gt;=11,INDEX($DD:$DD,$GH490+11),"")</f>
      </c>
      <c r="FE490">
        <f>IF($GI490&gt;=12,INDEX($DD:$DD,$GH490+12),"")</f>
      </c>
      <c r="FF490">
        <f>IF($GI490&gt;=13,INDEX($DD:$DD,$GH490+13),"")</f>
      </c>
      <c r="FG490">
        <f>IF($GI490&gt;=14,INDEX($DD:$DD,$GH490+14),"")</f>
      </c>
      <c r="FH490">
        <f>IF($GI490&gt;=15,INDEX($DD:$DD,$GH490+15),"")</f>
      </c>
      <c r="FI490">
        <f>IF($GI490&gt;=16,INDEX($DD:$DD,$GH490+16),"")</f>
      </c>
      <c r="FJ490">
        <f>IF($GI490&gt;=17,INDEX($DD:$DD,$GH490+17),"")</f>
      </c>
      <c r="FK490">
        <f>IF($GI490&gt;=18,INDEX($DD:$DD,$GH490+18),"")</f>
      </c>
      <c r="FL490">
        <f>IF($GI490&gt;=19,INDEX($DD:$DD,$GH490+19),"")</f>
      </c>
      <c r="FM490">
        <f>IF($GI490&gt;=20,INDEX($DD:$DD,$GH490+20),"")</f>
      </c>
      <c r="FN490">
        <f>IF($GI490&gt;=21,INDEX($DD:$DD,$GH490+21),"")</f>
      </c>
      <c r="FO490">
        <f>IF($GI490&gt;=22,INDEX($DD:$DD,$GH490+22),"")</f>
      </c>
      <c r="FP490">
        <f>IF($GI490&gt;=23,INDEX($DD:$DD,$GH490+23),"")</f>
      </c>
      <c r="FQ490">
        <f>IF($GI490&gt;=24,INDEX($DD:$DD,$GH490+24),"")</f>
      </c>
      <c r="FR490">
        <f>IF($GI490&gt;=25,INDEX($DD:$DD,$GH490+25),"")</f>
      </c>
      <c r="FS490">
        <f>IF($GI490&gt;=26,INDEX($DD:$DD,$GH490+26),"")</f>
      </c>
      <c r="FT490">
        <f>IF($GI490&gt;=27,INDEX($DD:$DD,$GH490+27),"")</f>
      </c>
      <c r="FU490">
        <f>IF($GI490&gt;=28,INDEX($DD:$DD,$GH490+28),"")</f>
      </c>
      <c r="FV490">
        <f>IF($GI490&gt;=29,INDEX($DD:$DD,$GH490+29),"")</f>
      </c>
      <c r="FW490">
        <f>IF($GI490&gt;=30,INDEX($DD:$DD,$GH490+30),"")</f>
      </c>
      <c r="FX490">
        <f>IF($GI490&gt;=31,INDEX($DD:$DD,$GH490+31),"")</f>
      </c>
      <c r="FY490">
        <f>IF($GI490&gt;=32,INDEX($DD:$DD,$GH490+32),"")</f>
      </c>
      <c r="FZ490">
        <f>IF($GI490&gt;=33,INDEX($DD:$DD,$GH490+33),"")</f>
      </c>
      <c r="GA490">
        <f>IF($GI490&gt;=34,INDEX($DD:$DD,$GH490+34),"")</f>
      </c>
      <c r="GB490">
        <f>IF($GI490&gt;=35,INDEX($DD:$DD,$GH490+35),"")</f>
      </c>
      <c r="GC490">
        <f>IF($GI490&gt;=36,INDEX($DD:$DD,$GH490+36),"")</f>
      </c>
      <c r="GD490">
        <f>IF($GI490&gt;=37,INDEX($DD:$DD,$GH490+37),"")</f>
      </c>
      <c r="GE490">
        <f>IF($GI490&gt;=38,INDEX($DD:$DD,$GH490+38),"")</f>
      </c>
      <c r="GF490">
        <f>IF($GI490&gt;=39,INDEX($DD:$DD,$GH490+39),"")</f>
      </c>
      <c r="GG490">
        <f>IF($GI490&gt;=40,INDEX($DD:$DD,$GH490+40),"")</f>
      </c>
      <c r="GH490">
        <f>IFERROR(MATCH($DB490,$DC$2:$DC$148,0)+1,0)</f>
      </c>
      <c r="GI490">
        <f>IFERROR(INDEX($DE$2:$DE$148,MATCH($DB490,$DC$2:$DC$148,0)),0)</f>
      </c>
      <c r="GJ490">
        <f>IFERROR(MATCH($S490,$DF$490:$ES$490,0),0)</f>
      </c>
      <c r="GK490">
        <f>IF($GJ490&gt;0,INDEX($ET$490:$GG$490,$GJ490),"")</f>
      </c>
      <c r="GN490">
        <f>IF($IW490&gt;=1,INDEX($GL:$GL,$IV490+1),"")</f>
      </c>
      <c r="GO490">
        <f>IF($IW490&gt;=2,INDEX($GL:$GL,$IV490+2),"")</f>
      </c>
      <c r="GP490">
        <f>IF($IW490&gt;=3,INDEX($GL:$GL,$IV490+3),"")</f>
      </c>
      <c r="GQ490">
        <f>IF($IW490&gt;=4,INDEX($GL:$GL,$IV490+4),"")</f>
      </c>
      <c r="GR490">
        <f>IF($IW490&gt;=5,INDEX($GL:$GL,$IV490+5),"")</f>
      </c>
      <c r="GS490">
        <f>IF($IW490&gt;=6,INDEX($GL:$GL,$IV490+6),"")</f>
      </c>
      <c r="GT490">
        <f>IF($IW490&gt;=7,INDEX($GL:$GL,$IV490+7),"")</f>
      </c>
      <c r="GU490">
        <f>IF($IW490&gt;=8,INDEX($GL:$GL,$IV490+8),"")</f>
      </c>
      <c r="GV490">
        <f>IF($IW490&gt;=9,INDEX($GL:$GL,$IV490+9),"")</f>
      </c>
      <c r="GW490">
        <f>IF($IW490&gt;=10,INDEX($GL:$GL,$IV490+10),"")</f>
      </c>
      <c r="GX490">
        <f>IF($IW490&gt;=11,INDEX($GL:$GL,$IV490+11),"")</f>
      </c>
      <c r="GY490">
        <f>IF($IW490&gt;=12,INDEX($GL:$GL,$IV490+12),"")</f>
      </c>
      <c r="GZ490">
        <f>IF($IW490&gt;=13,INDEX($GL:$GL,$IV490+13),"")</f>
      </c>
      <c r="HA490">
        <f>IF($IW490&gt;=14,INDEX($GL:$GL,$IV490+14),"")</f>
      </c>
      <c r="HB490">
        <f>IF($IW490&gt;=15,INDEX($GL:$GL,$IV490+15),"")</f>
      </c>
      <c r="HC490">
        <f>IF($IW490&gt;=16,INDEX($GL:$GL,$IV490+16),"")</f>
      </c>
      <c r="HD490">
        <f>IF($IW490&gt;=17,INDEX($GL:$GL,$IV490+17),"")</f>
      </c>
      <c r="HE490">
        <f>IF($IW490&gt;=18,INDEX($GL:$GL,$IV490+18),"")</f>
      </c>
      <c r="HF490">
        <f>IF($IW490&gt;=19,INDEX($GL:$GL,$IV490+19),"")</f>
      </c>
      <c r="HG490">
        <f>IF($IW490&gt;=20,INDEX($GL:$GL,$IV490+20),"")</f>
      </c>
      <c r="HH490">
        <f>IF($IW490&gt;=21,INDEX($GL:$GL,$IV490+21),"")</f>
      </c>
      <c r="HI490">
        <f>IF($IW490&gt;=22,INDEX($GL:$GL,$IV490+22),"")</f>
      </c>
      <c r="HJ490">
        <f>IF($IW490&gt;=23,INDEX($GL:$GL,$IV490+23),"")</f>
      </c>
      <c r="HK490">
        <f>IF($IW490&gt;=24,INDEX($GL:$GL,$IV490+24),"")</f>
      </c>
      <c r="HL490">
        <f>IF($IW490&gt;=25,INDEX($GL:$GL,$IV490+25),"")</f>
      </c>
      <c r="HM490">
        <f>IF($IW490&gt;=26,INDEX($GL:$GL,$IV490+26),"")</f>
      </c>
      <c r="HN490">
        <f>IF($IW490&gt;=27,INDEX($GL:$GL,$IV490+27),"")</f>
      </c>
      <c r="HO490">
        <f>IF($IW490&gt;=28,INDEX($GL:$GL,$IV490+28),"")</f>
      </c>
      <c r="HP490">
        <f>IF($IW490&gt;=29,INDEX($GL:$GL,$IV490+29),"")</f>
      </c>
      <c r="HQ490">
        <f>IF($IW490&gt;=30,INDEX($GL:$GL,$IV490+30),"")</f>
      </c>
      <c r="HR490">
        <f>IF($IW490&gt;=31,INDEX($GL:$GL,$IV490+31),"")</f>
      </c>
      <c r="HS490">
        <f>IF($IW490&gt;=32,INDEX($GL:$GL,$IV490+32),"")</f>
      </c>
      <c r="HT490">
        <f>IF($IW490&gt;=33,INDEX($GL:$GL,$IV490+33),"")</f>
      </c>
      <c r="HU490">
        <f>IF($IW490&gt;=34,INDEX($GL:$GL,$IV490+34),"")</f>
      </c>
      <c r="HV490">
        <f>IF($IW490&gt;=35,INDEX($GL:$GL,$IV490+35),"")</f>
      </c>
      <c r="HW490">
        <f>IF($IW490&gt;=36,INDEX($GL:$GL,$IV490+36),"")</f>
      </c>
      <c r="HX490">
        <f>IF($IW490&gt;=37,INDEX($GL:$GL,$IV490+37),"")</f>
      </c>
      <c r="HY490">
        <f>IF($IW490&gt;=38,INDEX($GL:$GL,$IV490+38),"")</f>
      </c>
      <c r="HZ490">
        <f>IF($IW490&gt;=39,INDEX($GL:$GL,$IV490+39),"")</f>
      </c>
      <c r="IA490">
        <f>IF($IW490&gt;=40,INDEX($GL:$GL,$IV490+40),"")</f>
      </c>
      <c r="IB490">
        <f>IF($IW490&gt;=41,INDEX($GL:$GL,$IV490+41),"")</f>
      </c>
      <c r="IC490">
        <f>IF($IW490&gt;=42,INDEX($GL:$GL,$IV490+42),"")</f>
      </c>
      <c r="ID490">
        <f>IF($IW490&gt;=43,INDEX($GL:$GL,$IV490+43),"")</f>
      </c>
      <c r="IE490">
        <f>IF($IW490&gt;=44,INDEX($GL:$GL,$IV490+44),"")</f>
      </c>
      <c r="IF490">
        <f>IF($IW490&gt;=45,INDEX($GL:$GL,$IV490+45),"")</f>
      </c>
      <c r="IG490">
        <f>IF($IW490&gt;=46,INDEX($GL:$GL,$IV490+46),"")</f>
      </c>
      <c r="IH490">
        <f>IF($IW490&gt;=47,INDEX($GL:$GL,$IV490+47),"")</f>
      </c>
      <c r="II490">
        <f>IF($IW490&gt;=48,INDEX($GL:$GL,$IV490+48),"")</f>
      </c>
      <c r="IJ490">
        <f>IF($IW490&gt;=49,INDEX($GL:$GL,$IV490+49),"")</f>
      </c>
      <c r="IK490">
        <f>IF($IW490&gt;=50,INDEX($GL:$GL,$IV490+50),"")</f>
      </c>
      <c r="IL490">
        <f>IF($IW490&gt;=51,INDEX($GL:$GL,$IV490+51),"")</f>
      </c>
      <c r="IM490">
        <f>IF($IW490&gt;=52,INDEX($GL:$GL,$IV490+52),"")</f>
      </c>
      <c r="IN490">
        <f>IF($IW490&gt;=53,INDEX($GL:$GL,$IV490+53),"")</f>
      </c>
      <c r="IO490">
        <f>IF($IW490&gt;=54,INDEX($GL:$GL,$IV490+54),"")</f>
      </c>
      <c r="IP490">
        <f>IF($IW490&gt;=55,INDEX($GL:$GL,$IV490+55),"")</f>
      </c>
      <c r="IQ490">
        <f>IF($IW490&gt;=56,INDEX($GL:$GL,$IV490+56),"")</f>
      </c>
      <c r="IR490">
        <f>IF($IW490&gt;=57,INDEX($GL:$GL,$IV490+57),"")</f>
      </c>
      <c r="IS490">
        <f>IF($IW490&gt;=58,INDEX($GL:$GL,$IV490+58),"")</f>
      </c>
      <c r="IT490">
        <f>IF($IW490&gt;=59,INDEX($GL:$GL,$IV490+59),"")</f>
      </c>
      <c r="IU490">
        <f>IF($IW490&gt;=60,INDEX($GL:$GL,$IV490+60),"")</f>
      </c>
      <c r="IV490">
        <f>IFERROR(MATCH($GK490,$GL$2:$GL$324,0)+1,0)</f>
      </c>
      <c r="IW490">
        <f>IFERROR(INDEX($GM$2:$GM$324,MATCH($GK490,$GL$2:$GL$324,0)),0)</f>
      </c>
      <c r="IX490" t="s">
        <v>34</v>
      </c>
      <c r="IY490" t="s">
        <v>34</v>
      </c>
    </row>
    <row r="491" spans="1:259" x14ac:dyDescent="0.25">
      <c r="K491">
        <f>IF(OR($N491="",$J491=""),"",IFERROR($N491/$J491,0))</f>
      </c>
      <c r="L491">
        <f>IF($N491="","",
SUM($M491,$O491,$T491,$P491,$R491)*
(1-IF($U491="",0,VALUE($U491)/100)))</f>
      </c>
      <c r="M491">
        <f>IF($N491="","",$N491)</f>
      </c>
      <c r="O491">
        <f>IF($N491="","",
IF($H491="","",
IF(ISNUMBER(SEARCH("exempt",LOWER($H491))),0,
$N491*(VALUE(SUBSTITUTE($H491,"%",""))/100))))</f>
      </c>
      <c r="V491">
        <f>IFERROR(IF(FIND(" - ",$E491)&gt;0,MID($E491,FIND(" - ",$E491)+3,LEN($E491)),""),"")</f>
      </c>
      <c r="AE491" t="s">
        <v>1072</v>
      </c>
      <c r="AJ491">
        <f>IFERROR(LEFT($E491,FIND(" - ",$E491)-1),$E491)</f>
      </c>
      <c r="AM491">
        <f>IF($CB491&gt;=1,INDEX($AK:$AK,$CA491+1),"")</f>
      </c>
      <c r="AN491">
        <f>IF($CB491&gt;=2,INDEX($AK:$AK,$CA491+2),"")</f>
      </c>
      <c r="AO491">
        <f>IF($CB491&gt;=3,INDEX($AK:$AK,$CA491+3),"")</f>
      </c>
      <c r="AP491">
        <f>IF($CB491&gt;=4,INDEX($AK:$AK,$CA491+4),"")</f>
      </c>
      <c r="AQ491">
        <f>IF($CB491&gt;=5,INDEX($AK:$AK,$CA491+5),"")</f>
      </c>
      <c r="AR491">
        <f>IF($CB491&gt;=6,INDEX($AK:$AK,$CA491+6),"")</f>
      </c>
      <c r="AS491">
        <f>IF($CB491&gt;=7,INDEX($AK:$AK,$CA491+7),"")</f>
      </c>
      <c r="AT491">
        <f>IF($CB491&gt;=8,INDEX($AK:$AK,$CA491+8),"")</f>
      </c>
      <c r="AU491">
        <f>IF($CB491&gt;=9,INDEX($AK:$AK,$CA491+9),"")</f>
      </c>
      <c r="AV491">
        <f>IF($CB491&gt;=10,INDEX($AK:$AK,$CA491+10),"")</f>
      </c>
      <c r="AW491">
        <f>IF($CB491&gt;=11,INDEX($AK:$AK,$CA491+11),"")</f>
      </c>
      <c r="AX491">
        <f>IF($CB491&gt;=12,INDEX($AK:$AK,$CA491+12),"")</f>
      </c>
      <c r="AY491">
        <f>IF($CB491&gt;=13,INDEX($AK:$AK,$CA491+13),"")</f>
      </c>
      <c r="AZ491">
        <f>IF($CB491&gt;=14,INDEX($AK:$AK,$CA491+14),"")</f>
      </c>
      <c r="BA491">
        <f>IF($CB491&gt;=15,INDEX($AK:$AK,$CA491+15),"")</f>
      </c>
      <c r="BB491">
        <f>IF($CB491&gt;=16,INDEX($AK:$AK,$CA491+16),"")</f>
      </c>
      <c r="BC491">
        <f>IF($CB491&gt;=17,INDEX($AK:$AK,$CA491+17),"")</f>
      </c>
      <c r="BD491">
        <f>IF($CB491&gt;=18,INDEX($AK:$AK,$CA491+18),"")</f>
      </c>
      <c r="BE491">
        <f>IF($CB491&gt;=19,INDEX($AK:$AK,$CA491+19),"")</f>
      </c>
      <c r="BF491">
        <f>IF($CB491&gt;=20,INDEX($AK:$AK,$CA491+20),"")</f>
      </c>
      <c r="BG491">
        <f>IF($CB491&gt;=21,INDEX($AK:$AK,$CA491+21),"")</f>
      </c>
      <c r="BH491">
        <f>IF($CB491&gt;=22,INDEX($AK:$AK,$CA491+22),"")</f>
      </c>
      <c r="BI491">
        <f>IF($CB491&gt;=23,INDEX($AK:$AK,$CA491+23),"")</f>
      </c>
      <c r="BJ491">
        <f>IF($CB491&gt;=24,INDEX($AK:$AK,$CA491+24),"")</f>
      </c>
      <c r="BK491">
        <f>IF($CB491&gt;=25,INDEX($AK:$AK,$CA491+25),"")</f>
      </c>
      <c r="BL491">
        <f>IF($CB491&gt;=26,INDEX($AK:$AK,$CA491+26),"")</f>
      </c>
      <c r="BM491">
        <f>IF($CB491&gt;=27,INDEX($AK:$AK,$CA491+27),"")</f>
      </c>
      <c r="BN491">
        <f>IF($CB491&gt;=28,INDEX($AK:$AK,$CA491+28),"")</f>
      </c>
      <c r="BO491">
        <f>IF($CB491&gt;=29,INDEX($AK:$AK,$CA491+29),"")</f>
      </c>
      <c r="BP491">
        <f>IF($CB491&gt;=30,INDEX($AK:$AK,$CA491+30),"")</f>
      </c>
      <c r="BQ491">
        <f>IF($CB491&gt;=31,INDEX($AK:$AK,$CA491+31),"")</f>
      </c>
      <c r="BR491">
        <f>IF($CB491&gt;=32,INDEX($AK:$AK,$CA491+32),"")</f>
      </c>
      <c r="BS491">
        <f>IF($CB491&gt;=33,INDEX($AK:$AK,$CA491+33),"")</f>
      </c>
      <c r="BT491">
        <f>IF($CB491&gt;=34,INDEX($AK:$AK,$CA491+34),"")</f>
      </c>
      <c r="BU491">
        <f>IF($CB491&gt;=35,INDEX($AK:$AK,$CA491+35),"")</f>
      </c>
      <c r="BV491">
        <f>IF($CB491&gt;=36,INDEX($AK:$AK,$CA491+36),"")</f>
      </c>
      <c r="BW491">
        <f>IF($CB491&gt;=37,INDEX($AK:$AK,$CA491+37),"")</f>
      </c>
      <c r="BX491">
        <f>IF($CB491&gt;=38,INDEX($AK:$AK,$CA491+38),"")</f>
      </c>
      <c r="BY491">
        <f>IF($CB491&gt;=39,INDEX($AK:$AK,$CA491+39),"")</f>
      </c>
      <c r="BZ491">
        <f>IF($CB491&gt;=40,INDEX($AK:$AK,$CA491+40),"")</f>
      </c>
      <c r="CA491">
        <f>IFERROR(MATCH($AJ491,$AK$2:$AK$134,0)+1,0)</f>
      </c>
      <c r="CB491">
        <f>IFERROR(INDEX($AL$2:$AL$134,MATCH($AJ491,$AK$2:$AK$134,0)),0)</f>
      </c>
      <c r="CC491">
        <f>IFERROR(LEFT($F491,FIND(" - ",$F491)-1),$F491)</f>
      </c>
      <c r="CF491">
        <f>IF($DA491&gt;=1,INDEX($CD:$CD,$CZ491+1),"")</f>
      </c>
      <c r="CG491">
        <f>IF($DA491&gt;=2,INDEX($CD:$CD,$CZ491+2),"")</f>
      </c>
      <c r="CH491">
        <f>IF($DA491&gt;=3,INDEX($CD:$CD,$CZ491+3),"")</f>
      </c>
      <c r="CI491">
        <f>IF($DA491&gt;=4,INDEX($CD:$CD,$CZ491+4),"")</f>
      </c>
      <c r="CJ491">
        <f>IF($DA491&gt;=5,INDEX($CD:$CD,$CZ491+5),"")</f>
      </c>
      <c r="CK491">
        <f>IF($DA491&gt;=6,INDEX($CD:$CD,$CZ491+6),"")</f>
      </c>
      <c r="CL491">
        <f>IF($DA491&gt;=7,INDEX($CD:$CD,$CZ491+7),"")</f>
      </c>
      <c r="CM491">
        <f>IF($DA491&gt;=8,INDEX($CD:$CD,$CZ491+8),"")</f>
      </c>
      <c r="CN491">
        <f>IF($DA491&gt;=9,INDEX($CD:$CD,$CZ491+9),"")</f>
      </c>
      <c r="CO491">
        <f>IF($DA491&gt;=10,INDEX($CD:$CD,$CZ491+10),"")</f>
      </c>
      <c r="CP491">
        <f>IF($DA491&gt;=11,INDEX($CD:$CD,$CZ491+11),"")</f>
      </c>
      <c r="CQ491">
        <f>IF($DA491&gt;=12,INDEX($CD:$CD,$CZ491+12),"")</f>
      </c>
      <c r="CR491">
        <f>IF($DA491&gt;=13,INDEX($CD:$CD,$CZ491+13),"")</f>
      </c>
      <c r="CS491">
        <f>IF($DA491&gt;=14,INDEX($CD:$CD,$CZ491+14),"")</f>
      </c>
      <c r="CT491">
        <f>IF($DA491&gt;=15,INDEX($CD:$CD,$CZ491+15),"")</f>
      </c>
      <c r="CU491">
        <f>IF($DA491&gt;=16,INDEX($CD:$CD,$CZ491+16),"")</f>
      </c>
      <c r="CV491">
        <f>IF($DA491&gt;=17,INDEX($CD:$CD,$CZ491+17),"")</f>
      </c>
      <c r="CW491">
        <f>IF($DA491&gt;=18,INDEX($CD:$CD,$CZ491+18),"")</f>
      </c>
      <c r="CX491">
        <f>IF($DA491&gt;=19,INDEX($CD:$CD,$CZ491+19),"")</f>
      </c>
      <c r="CY491">
        <f>IF($DA491&gt;=20,INDEX($CD:$CD,$CZ491+20),"")</f>
      </c>
      <c r="CZ491">
        <f>IFERROR(MATCH($CC491,$CD$2:$CD$263,0)+1,0)</f>
      </c>
      <c r="DA491">
        <f>IFERROR(INDEX($CE$2:$CE$263,MATCH($CC491,$CD$2:$CD$263,0)),0)</f>
      </c>
      <c r="DB491">
        <f>IFERROR(INDEX($AI:$AI,MATCH($H491,$AH:$AH,0))&amp;"","")</f>
      </c>
      <c r="DF491">
        <f>IF($GI491&gt;=1,INDEX($DC:$DC,$GH491+1),"")</f>
      </c>
      <c r="DG491">
        <f>IF($GI491&gt;=2,INDEX($DC:$DC,$GH491+2),"")</f>
      </c>
      <c r="DH491">
        <f>IF($GI491&gt;=3,INDEX($DC:$DC,$GH491+3),"")</f>
      </c>
      <c r="DI491">
        <f>IF($GI491&gt;=4,INDEX($DC:$DC,$GH491+4),"")</f>
      </c>
      <c r="DJ491">
        <f>IF($GI491&gt;=5,INDEX($DC:$DC,$GH491+5),"")</f>
      </c>
      <c r="DK491">
        <f>IF($GI491&gt;=6,INDEX($DC:$DC,$GH491+6),"")</f>
      </c>
      <c r="DL491">
        <f>IF($GI491&gt;=7,INDEX($DC:$DC,$GH491+7),"")</f>
      </c>
      <c r="DM491">
        <f>IF($GI491&gt;=8,INDEX($DC:$DC,$GH491+8),"")</f>
      </c>
      <c r="DN491">
        <f>IF($GI491&gt;=9,INDEX($DC:$DC,$GH491+9),"")</f>
      </c>
      <c r="DO491">
        <f>IF($GI491&gt;=10,INDEX($DC:$DC,$GH491+10),"")</f>
      </c>
      <c r="DP491">
        <f>IF($GI491&gt;=11,INDEX($DC:$DC,$GH491+11),"")</f>
      </c>
      <c r="DQ491">
        <f>IF($GI491&gt;=12,INDEX($DC:$DC,$GH491+12),"")</f>
      </c>
      <c r="DR491">
        <f>IF($GI491&gt;=13,INDEX($DC:$DC,$GH491+13),"")</f>
      </c>
      <c r="DS491">
        <f>IF($GI491&gt;=14,INDEX($DC:$DC,$GH491+14),"")</f>
      </c>
      <c r="DT491">
        <f>IF($GI491&gt;=15,INDEX($DC:$DC,$GH491+15),"")</f>
      </c>
      <c r="DU491">
        <f>IF($GI491&gt;=16,INDEX($DC:$DC,$GH491+16),"")</f>
      </c>
      <c r="DV491">
        <f>IF($GI491&gt;=17,INDEX($DC:$DC,$GH491+17),"")</f>
      </c>
      <c r="DW491">
        <f>IF($GI491&gt;=18,INDEX($DC:$DC,$GH491+18),"")</f>
      </c>
      <c r="DX491">
        <f>IF($GI491&gt;=19,INDEX($DC:$DC,$GH491+19),"")</f>
      </c>
      <c r="DY491">
        <f>IF($GI491&gt;=20,INDEX($DC:$DC,$GH491+20),"")</f>
      </c>
      <c r="DZ491">
        <f>IF($GI491&gt;=21,INDEX($DC:$DC,$GH491+21),"")</f>
      </c>
      <c r="EA491">
        <f>IF($GI491&gt;=22,INDEX($DC:$DC,$GH491+22),"")</f>
      </c>
      <c r="EB491">
        <f>IF($GI491&gt;=23,INDEX($DC:$DC,$GH491+23),"")</f>
      </c>
      <c r="EC491">
        <f>IF($GI491&gt;=24,INDEX($DC:$DC,$GH491+24),"")</f>
      </c>
      <c r="ED491">
        <f>IF($GI491&gt;=25,INDEX($DC:$DC,$GH491+25),"")</f>
      </c>
      <c r="EE491">
        <f>IF($GI491&gt;=26,INDEX($DC:$DC,$GH491+26),"")</f>
      </c>
      <c r="EF491">
        <f>IF($GI491&gt;=27,INDEX($DC:$DC,$GH491+27),"")</f>
      </c>
      <c r="EG491">
        <f>IF($GI491&gt;=28,INDEX($DC:$DC,$GH491+28),"")</f>
      </c>
      <c r="EH491">
        <f>IF($GI491&gt;=29,INDEX($DC:$DC,$GH491+29),"")</f>
      </c>
      <c r="EI491">
        <f>IF($GI491&gt;=30,INDEX($DC:$DC,$GH491+30),"")</f>
      </c>
      <c r="EJ491">
        <f>IF($GI491&gt;=31,INDEX($DC:$DC,$GH491+31),"")</f>
      </c>
      <c r="EK491">
        <f>IF($GI491&gt;=32,INDEX($DC:$DC,$GH491+32),"")</f>
      </c>
      <c r="EL491">
        <f>IF($GI491&gt;=33,INDEX($DC:$DC,$GH491+33),"")</f>
      </c>
      <c r="EM491">
        <f>IF($GI491&gt;=34,INDEX($DC:$DC,$GH491+34),"")</f>
      </c>
      <c r="EN491">
        <f>IF($GI491&gt;=35,INDEX($DC:$DC,$GH491+35),"")</f>
      </c>
      <c r="EO491">
        <f>IF($GI491&gt;=36,INDEX($DC:$DC,$GH491+36),"")</f>
      </c>
      <c r="EP491">
        <f>IF($GI491&gt;=37,INDEX($DC:$DC,$GH491+37),"")</f>
      </c>
      <c r="EQ491">
        <f>IF($GI491&gt;=38,INDEX($DC:$DC,$GH491+38),"")</f>
      </c>
      <c r="ER491">
        <f>IF($GI491&gt;=39,INDEX($DC:$DC,$GH491+39),"")</f>
      </c>
      <c r="ES491">
        <f>IF($GI491&gt;=40,INDEX($DC:$DC,$GH491+40),"")</f>
      </c>
      <c r="ET491">
        <f>IF($GI491&gt;=1,INDEX($DD:$DD,$GH491+1),"")</f>
      </c>
      <c r="EU491">
        <f>IF($GI491&gt;=2,INDEX($DD:$DD,$GH491+2),"")</f>
      </c>
      <c r="EV491">
        <f>IF($GI491&gt;=3,INDEX($DD:$DD,$GH491+3),"")</f>
      </c>
      <c r="EW491">
        <f>IF($GI491&gt;=4,INDEX($DD:$DD,$GH491+4),"")</f>
      </c>
      <c r="EX491">
        <f>IF($GI491&gt;=5,INDEX($DD:$DD,$GH491+5),"")</f>
      </c>
      <c r="EY491">
        <f>IF($GI491&gt;=6,INDEX($DD:$DD,$GH491+6),"")</f>
      </c>
      <c r="EZ491">
        <f>IF($GI491&gt;=7,INDEX($DD:$DD,$GH491+7),"")</f>
      </c>
      <c r="FA491">
        <f>IF($GI491&gt;=8,INDEX($DD:$DD,$GH491+8),"")</f>
      </c>
      <c r="FB491">
        <f>IF($GI491&gt;=9,INDEX($DD:$DD,$GH491+9),"")</f>
      </c>
      <c r="FC491">
        <f>IF($GI491&gt;=10,INDEX($DD:$DD,$GH491+10),"")</f>
      </c>
      <c r="FD491">
        <f>IF($GI491&gt;=11,INDEX($DD:$DD,$GH491+11),"")</f>
      </c>
      <c r="FE491">
        <f>IF($GI491&gt;=12,INDEX($DD:$DD,$GH491+12),"")</f>
      </c>
      <c r="FF491">
        <f>IF($GI491&gt;=13,INDEX($DD:$DD,$GH491+13),"")</f>
      </c>
      <c r="FG491">
        <f>IF($GI491&gt;=14,INDEX($DD:$DD,$GH491+14),"")</f>
      </c>
      <c r="FH491">
        <f>IF($GI491&gt;=15,INDEX($DD:$DD,$GH491+15),"")</f>
      </c>
      <c r="FI491">
        <f>IF($GI491&gt;=16,INDEX($DD:$DD,$GH491+16),"")</f>
      </c>
      <c r="FJ491">
        <f>IF($GI491&gt;=17,INDEX($DD:$DD,$GH491+17),"")</f>
      </c>
      <c r="FK491">
        <f>IF($GI491&gt;=18,INDEX($DD:$DD,$GH491+18),"")</f>
      </c>
      <c r="FL491">
        <f>IF($GI491&gt;=19,INDEX($DD:$DD,$GH491+19),"")</f>
      </c>
      <c r="FM491">
        <f>IF($GI491&gt;=20,INDEX($DD:$DD,$GH491+20),"")</f>
      </c>
      <c r="FN491">
        <f>IF($GI491&gt;=21,INDEX($DD:$DD,$GH491+21),"")</f>
      </c>
      <c r="FO491">
        <f>IF($GI491&gt;=22,INDEX($DD:$DD,$GH491+22),"")</f>
      </c>
      <c r="FP491">
        <f>IF($GI491&gt;=23,INDEX($DD:$DD,$GH491+23),"")</f>
      </c>
      <c r="FQ491">
        <f>IF($GI491&gt;=24,INDEX($DD:$DD,$GH491+24),"")</f>
      </c>
      <c r="FR491">
        <f>IF($GI491&gt;=25,INDEX($DD:$DD,$GH491+25),"")</f>
      </c>
      <c r="FS491">
        <f>IF($GI491&gt;=26,INDEX($DD:$DD,$GH491+26),"")</f>
      </c>
      <c r="FT491">
        <f>IF($GI491&gt;=27,INDEX($DD:$DD,$GH491+27),"")</f>
      </c>
      <c r="FU491">
        <f>IF($GI491&gt;=28,INDEX($DD:$DD,$GH491+28),"")</f>
      </c>
      <c r="FV491">
        <f>IF($GI491&gt;=29,INDEX($DD:$DD,$GH491+29),"")</f>
      </c>
      <c r="FW491">
        <f>IF($GI491&gt;=30,INDEX($DD:$DD,$GH491+30),"")</f>
      </c>
      <c r="FX491">
        <f>IF($GI491&gt;=31,INDEX($DD:$DD,$GH491+31),"")</f>
      </c>
      <c r="FY491">
        <f>IF($GI491&gt;=32,INDEX($DD:$DD,$GH491+32),"")</f>
      </c>
      <c r="FZ491">
        <f>IF($GI491&gt;=33,INDEX($DD:$DD,$GH491+33),"")</f>
      </c>
      <c r="GA491">
        <f>IF($GI491&gt;=34,INDEX($DD:$DD,$GH491+34),"")</f>
      </c>
      <c r="GB491">
        <f>IF($GI491&gt;=35,INDEX($DD:$DD,$GH491+35),"")</f>
      </c>
      <c r="GC491">
        <f>IF($GI491&gt;=36,INDEX($DD:$DD,$GH491+36),"")</f>
      </c>
      <c r="GD491">
        <f>IF($GI491&gt;=37,INDEX($DD:$DD,$GH491+37),"")</f>
      </c>
      <c r="GE491">
        <f>IF($GI491&gt;=38,INDEX($DD:$DD,$GH491+38),"")</f>
      </c>
      <c r="GF491">
        <f>IF($GI491&gt;=39,INDEX($DD:$DD,$GH491+39),"")</f>
      </c>
      <c r="GG491">
        <f>IF($GI491&gt;=40,INDEX($DD:$DD,$GH491+40),"")</f>
      </c>
      <c r="GH491">
        <f>IFERROR(MATCH($DB491,$DC$2:$DC$148,0)+1,0)</f>
      </c>
      <c r="GI491">
        <f>IFERROR(INDEX($DE$2:$DE$148,MATCH($DB491,$DC$2:$DC$148,0)),0)</f>
      </c>
      <c r="GJ491">
        <f>IFERROR(MATCH($S491,$DF$491:$ES$491,0),0)</f>
      </c>
      <c r="GK491">
        <f>IF($GJ491&gt;0,INDEX($ET$491:$GG$491,$GJ491),"")</f>
      </c>
      <c r="GN491">
        <f>IF($IW491&gt;=1,INDEX($GL:$GL,$IV491+1),"")</f>
      </c>
      <c r="GO491">
        <f>IF($IW491&gt;=2,INDEX($GL:$GL,$IV491+2),"")</f>
      </c>
      <c r="GP491">
        <f>IF($IW491&gt;=3,INDEX($GL:$GL,$IV491+3),"")</f>
      </c>
      <c r="GQ491">
        <f>IF($IW491&gt;=4,INDEX($GL:$GL,$IV491+4),"")</f>
      </c>
      <c r="GR491">
        <f>IF($IW491&gt;=5,INDEX($GL:$GL,$IV491+5),"")</f>
      </c>
      <c r="GS491">
        <f>IF($IW491&gt;=6,INDEX($GL:$GL,$IV491+6),"")</f>
      </c>
      <c r="GT491">
        <f>IF($IW491&gt;=7,INDEX($GL:$GL,$IV491+7),"")</f>
      </c>
      <c r="GU491">
        <f>IF($IW491&gt;=8,INDEX($GL:$GL,$IV491+8),"")</f>
      </c>
      <c r="GV491">
        <f>IF($IW491&gt;=9,INDEX($GL:$GL,$IV491+9),"")</f>
      </c>
      <c r="GW491">
        <f>IF($IW491&gt;=10,INDEX($GL:$GL,$IV491+10),"")</f>
      </c>
      <c r="GX491">
        <f>IF($IW491&gt;=11,INDEX($GL:$GL,$IV491+11),"")</f>
      </c>
      <c r="GY491">
        <f>IF($IW491&gt;=12,INDEX($GL:$GL,$IV491+12),"")</f>
      </c>
      <c r="GZ491">
        <f>IF($IW491&gt;=13,INDEX($GL:$GL,$IV491+13),"")</f>
      </c>
      <c r="HA491">
        <f>IF($IW491&gt;=14,INDEX($GL:$GL,$IV491+14),"")</f>
      </c>
      <c r="HB491">
        <f>IF($IW491&gt;=15,INDEX($GL:$GL,$IV491+15),"")</f>
      </c>
      <c r="HC491">
        <f>IF($IW491&gt;=16,INDEX($GL:$GL,$IV491+16),"")</f>
      </c>
      <c r="HD491">
        <f>IF($IW491&gt;=17,INDEX($GL:$GL,$IV491+17),"")</f>
      </c>
      <c r="HE491">
        <f>IF($IW491&gt;=18,INDEX($GL:$GL,$IV491+18),"")</f>
      </c>
      <c r="HF491">
        <f>IF($IW491&gt;=19,INDEX($GL:$GL,$IV491+19),"")</f>
      </c>
      <c r="HG491">
        <f>IF($IW491&gt;=20,INDEX($GL:$GL,$IV491+20),"")</f>
      </c>
      <c r="HH491">
        <f>IF($IW491&gt;=21,INDEX($GL:$GL,$IV491+21),"")</f>
      </c>
      <c r="HI491">
        <f>IF($IW491&gt;=22,INDEX($GL:$GL,$IV491+22),"")</f>
      </c>
      <c r="HJ491">
        <f>IF($IW491&gt;=23,INDEX($GL:$GL,$IV491+23),"")</f>
      </c>
      <c r="HK491">
        <f>IF($IW491&gt;=24,INDEX($GL:$GL,$IV491+24),"")</f>
      </c>
      <c r="HL491">
        <f>IF($IW491&gt;=25,INDEX($GL:$GL,$IV491+25),"")</f>
      </c>
      <c r="HM491">
        <f>IF($IW491&gt;=26,INDEX($GL:$GL,$IV491+26),"")</f>
      </c>
      <c r="HN491">
        <f>IF($IW491&gt;=27,INDEX($GL:$GL,$IV491+27),"")</f>
      </c>
      <c r="HO491">
        <f>IF($IW491&gt;=28,INDEX($GL:$GL,$IV491+28),"")</f>
      </c>
      <c r="HP491">
        <f>IF($IW491&gt;=29,INDEX($GL:$GL,$IV491+29),"")</f>
      </c>
      <c r="HQ491">
        <f>IF($IW491&gt;=30,INDEX($GL:$GL,$IV491+30),"")</f>
      </c>
      <c r="HR491">
        <f>IF($IW491&gt;=31,INDEX($GL:$GL,$IV491+31),"")</f>
      </c>
      <c r="HS491">
        <f>IF($IW491&gt;=32,INDEX($GL:$GL,$IV491+32),"")</f>
      </c>
      <c r="HT491">
        <f>IF($IW491&gt;=33,INDEX($GL:$GL,$IV491+33),"")</f>
      </c>
      <c r="HU491">
        <f>IF($IW491&gt;=34,INDEX($GL:$GL,$IV491+34),"")</f>
      </c>
      <c r="HV491">
        <f>IF($IW491&gt;=35,INDEX($GL:$GL,$IV491+35),"")</f>
      </c>
      <c r="HW491">
        <f>IF($IW491&gt;=36,INDEX($GL:$GL,$IV491+36),"")</f>
      </c>
      <c r="HX491">
        <f>IF($IW491&gt;=37,INDEX($GL:$GL,$IV491+37),"")</f>
      </c>
      <c r="HY491">
        <f>IF($IW491&gt;=38,INDEX($GL:$GL,$IV491+38),"")</f>
      </c>
      <c r="HZ491">
        <f>IF($IW491&gt;=39,INDEX($GL:$GL,$IV491+39),"")</f>
      </c>
      <c r="IA491">
        <f>IF($IW491&gt;=40,INDEX($GL:$GL,$IV491+40),"")</f>
      </c>
      <c r="IB491">
        <f>IF($IW491&gt;=41,INDEX($GL:$GL,$IV491+41),"")</f>
      </c>
      <c r="IC491">
        <f>IF($IW491&gt;=42,INDEX($GL:$GL,$IV491+42),"")</f>
      </c>
      <c r="ID491">
        <f>IF($IW491&gt;=43,INDEX($GL:$GL,$IV491+43),"")</f>
      </c>
      <c r="IE491">
        <f>IF($IW491&gt;=44,INDEX($GL:$GL,$IV491+44),"")</f>
      </c>
      <c r="IF491">
        <f>IF($IW491&gt;=45,INDEX($GL:$GL,$IV491+45),"")</f>
      </c>
      <c r="IG491">
        <f>IF($IW491&gt;=46,INDEX($GL:$GL,$IV491+46),"")</f>
      </c>
      <c r="IH491">
        <f>IF($IW491&gt;=47,INDEX($GL:$GL,$IV491+47),"")</f>
      </c>
      <c r="II491">
        <f>IF($IW491&gt;=48,INDEX($GL:$GL,$IV491+48),"")</f>
      </c>
      <c r="IJ491">
        <f>IF($IW491&gt;=49,INDEX($GL:$GL,$IV491+49),"")</f>
      </c>
      <c r="IK491">
        <f>IF($IW491&gt;=50,INDEX($GL:$GL,$IV491+50),"")</f>
      </c>
      <c r="IL491">
        <f>IF($IW491&gt;=51,INDEX($GL:$GL,$IV491+51),"")</f>
      </c>
      <c r="IM491">
        <f>IF($IW491&gt;=52,INDEX($GL:$GL,$IV491+52),"")</f>
      </c>
      <c r="IN491">
        <f>IF($IW491&gt;=53,INDEX($GL:$GL,$IV491+53),"")</f>
      </c>
      <c r="IO491">
        <f>IF($IW491&gt;=54,INDEX($GL:$GL,$IV491+54),"")</f>
      </c>
      <c r="IP491">
        <f>IF($IW491&gt;=55,INDEX($GL:$GL,$IV491+55),"")</f>
      </c>
      <c r="IQ491">
        <f>IF($IW491&gt;=56,INDEX($GL:$GL,$IV491+56),"")</f>
      </c>
      <c r="IR491">
        <f>IF($IW491&gt;=57,INDEX($GL:$GL,$IV491+57),"")</f>
      </c>
      <c r="IS491">
        <f>IF($IW491&gt;=58,INDEX($GL:$GL,$IV491+58),"")</f>
      </c>
      <c r="IT491">
        <f>IF($IW491&gt;=59,INDEX($GL:$GL,$IV491+59),"")</f>
      </c>
      <c r="IU491">
        <f>IF($IW491&gt;=60,INDEX($GL:$GL,$IV491+60),"")</f>
      </c>
      <c r="IV491">
        <f>IFERROR(MATCH($GK491,$GL$2:$GL$324,0)+1,0)</f>
      </c>
      <c r="IW491">
        <f>IFERROR(INDEX($GM$2:$GM$324,MATCH($GK491,$GL$2:$GL$324,0)),0)</f>
      </c>
      <c r="IX491" t="s">
        <v>34</v>
      </c>
      <c r="IY491" t="s">
        <v>34</v>
      </c>
    </row>
    <row r="492" spans="1:259" x14ac:dyDescent="0.25">
      <c r="K492">
        <f>IF(OR($N492="",$J492=""),"",IFERROR($N492/$J492,0))</f>
      </c>
      <c r="L492">
        <f>IF($N492="","",
SUM($M492,$O492,$T492,$P492,$R492)*
(1-IF($U492="",0,VALUE($U492)/100)))</f>
      </c>
      <c r="M492">
        <f>IF($N492="","",$N492)</f>
      </c>
      <c r="O492">
        <f>IF($N492="","",
IF($H492="","",
IF(ISNUMBER(SEARCH("exempt",LOWER($H492))),0,
$N492*(VALUE(SUBSTITUTE($H492,"%",""))/100))))</f>
      </c>
      <c r="V492">
        <f>IFERROR(IF(FIND(" - ",$E492)&gt;0,MID($E492,FIND(" - ",$E492)+3,LEN($E492)),""),"")</f>
      </c>
      <c r="AE492" t="s">
        <v>1073</v>
      </c>
      <c r="AJ492">
        <f>IFERROR(LEFT($E492,FIND(" - ",$E492)-1),$E492)</f>
      </c>
      <c r="AM492">
        <f>IF($CB492&gt;=1,INDEX($AK:$AK,$CA492+1),"")</f>
      </c>
      <c r="AN492">
        <f>IF($CB492&gt;=2,INDEX($AK:$AK,$CA492+2),"")</f>
      </c>
      <c r="AO492">
        <f>IF($CB492&gt;=3,INDEX($AK:$AK,$CA492+3),"")</f>
      </c>
      <c r="AP492">
        <f>IF($CB492&gt;=4,INDEX($AK:$AK,$CA492+4),"")</f>
      </c>
      <c r="AQ492">
        <f>IF($CB492&gt;=5,INDEX($AK:$AK,$CA492+5),"")</f>
      </c>
      <c r="AR492">
        <f>IF($CB492&gt;=6,INDEX($AK:$AK,$CA492+6),"")</f>
      </c>
      <c r="AS492">
        <f>IF($CB492&gt;=7,INDEX($AK:$AK,$CA492+7),"")</f>
      </c>
      <c r="AT492">
        <f>IF($CB492&gt;=8,INDEX($AK:$AK,$CA492+8),"")</f>
      </c>
      <c r="AU492">
        <f>IF($CB492&gt;=9,INDEX($AK:$AK,$CA492+9),"")</f>
      </c>
      <c r="AV492">
        <f>IF($CB492&gt;=10,INDEX($AK:$AK,$CA492+10),"")</f>
      </c>
      <c r="AW492">
        <f>IF($CB492&gt;=11,INDEX($AK:$AK,$CA492+11),"")</f>
      </c>
      <c r="AX492">
        <f>IF($CB492&gt;=12,INDEX($AK:$AK,$CA492+12),"")</f>
      </c>
      <c r="AY492">
        <f>IF($CB492&gt;=13,INDEX($AK:$AK,$CA492+13),"")</f>
      </c>
      <c r="AZ492">
        <f>IF($CB492&gt;=14,INDEX($AK:$AK,$CA492+14),"")</f>
      </c>
      <c r="BA492">
        <f>IF($CB492&gt;=15,INDEX($AK:$AK,$CA492+15),"")</f>
      </c>
      <c r="BB492">
        <f>IF($CB492&gt;=16,INDEX($AK:$AK,$CA492+16),"")</f>
      </c>
      <c r="BC492">
        <f>IF($CB492&gt;=17,INDEX($AK:$AK,$CA492+17),"")</f>
      </c>
      <c r="BD492">
        <f>IF($CB492&gt;=18,INDEX($AK:$AK,$CA492+18),"")</f>
      </c>
      <c r="BE492">
        <f>IF($CB492&gt;=19,INDEX($AK:$AK,$CA492+19),"")</f>
      </c>
      <c r="BF492">
        <f>IF($CB492&gt;=20,INDEX($AK:$AK,$CA492+20),"")</f>
      </c>
      <c r="BG492">
        <f>IF($CB492&gt;=21,INDEX($AK:$AK,$CA492+21),"")</f>
      </c>
      <c r="BH492">
        <f>IF($CB492&gt;=22,INDEX($AK:$AK,$CA492+22),"")</f>
      </c>
      <c r="BI492">
        <f>IF($CB492&gt;=23,INDEX($AK:$AK,$CA492+23),"")</f>
      </c>
      <c r="BJ492">
        <f>IF($CB492&gt;=24,INDEX($AK:$AK,$CA492+24),"")</f>
      </c>
      <c r="BK492">
        <f>IF($CB492&gt;=25,INDEX($AK:$AK,$CA492+25),"")</f>
      </c>
      <c r="BL492">
        <f>IF($CB492&gt;=26,INDEX($AK:$AK,$CA492+26),"")</f>
      </c>
      <c r="BM492">
        <f>IF($CB492&gt;=27,INDEX($AK:$AK,$CA492+27),"")</f>
      </c>
      <c r="BN492">
        <f>IF($CB492&gt;=28,INDEX($AK:$AK,$CA492+28),"")</f>
      </c>
      <c r="BO492">
        <f>IF($CB492&gt;=29,INDEX($AK:$AK,$CA492+29),"")</f>
      </c>
      <c r="BP492">
        <f>IF($CB492&gt;=30,INDEX($AK:$AK,$CA492+30),"")</f>
      </c>
      <c r="BQ492">
        <f>IF($CB492&gt;=31,INDEX($AK:$AK,$CA492+31),"")</f>
      </c>
      <c r="BR492">
        <f>IF($CB492&gt;=32,INDEX($AK:$AK,$CA492+32),"")</f>
      </c>
      <c r="BS492">
        <f>IF($CB492&gt;=33,INDEX($AK:$AK,$CA492+33),"")</f>
      </c>
      <c r="BT492">
        <f>IF($CB492&gt;=34,INDEX($AK:$AK,$CA492+34),"")</f>
      </c>
      <c r="BU492">
        <f>IF($CB492&gt;=35,INDEX($AK:$AK,$CA492+35),"")</f>
      </c>
      <c r="BV492">
        <f>IF($CB492&gt;=36,INDEX($AK:$AK,$CA492+36),"")</f>
      </c>
      <c r="BW492">
        <f>IF($CB492&gt;=37,INDEX($AK:$AK,$CA492+37),"")</f>
      </c>
      <c r="BX492">
        <f>IF($CB492&gt;=38,INDEX($AK:$AK,$CA492+38),"")</f>
      </c>
      <c r="BY492">
        <f>IF($CB492&gt;=39,INDEX($AK:$AK,$CA492+39),"")</f>
      </c>
      <c r="BZ492">
        <f>IF($CB492&gt;=40,INDEX($AK:$AK,$CA492+40),"")</f>
      </c>
      <c r="CA492">
        <f>IFERROR(MATCH($AJ492,$AK$2:$AK$134,0)+1,0)</f>
      </c>
      <c r="CB492">
        <f>IFERROR(INDEX($AL$2:$AL$134,MATCH($AJ492,$AK$2:$AK$134,0)),0)</f>
      </c>
      <c r="CC492">
        <f>IFERROR(LEFT($F492,FIND(" - ",$F492)-1),$F492)</f>
      </c>
      <c r="CF492">
        <f>IF($DA492&gt;=1,INDEX($CD:$CD,$CZ492+1),"")</f>
      </c>
      <c r="CG492">
        <f>IF($DA492&gt;=2,INDEX($CD:$CD,$CZ492+2),"")</f>
      </c>
      <c r="CH492">
        <f>IF($DA492&gt;=3,INDEX($CD:$CD,$CZ492+3),"")</f>
      </c>
      <c r="CI492">
        <f>IF($DA492&gt;=4,INDEX($CD:$CD,$CZ492+4),"")</f>
      </c>
      <c r="CJ492">
        <f>IF($DA492&gt;=5,INDEX($CD:$CD,$CZ492+5),"")</f>
      </c>
      <c r="CK492">
        <f>IF($DA492&gt;=6,INDEX($CD:$CD,$CZ492+6),"")</f>
      </c>
      <c r="CL492">
        <f>IF($DA492&gt;=7,INDEX($CD:$CD,$CZ492+7),"")</f>
      </c>
      <c r="CM492">
        <f>IF($DA492&gt;=8,INDEX($CD:$CD,$CZ492+8),"")</f>
      </c>
      <c r="CN492">
        <f>IF($DA492&gt;=9,INDEX($CD:$CD,$CZ492+9),"")</f>
      </c>
      <c r="CO492">
        <f>IF($DA492&gt;=10,INDEX($CD:$CD,$CZ492+10),"")</f>
      </c>
      <c r="CP492">
        <f>IF($DA492&gt;=11,INDEX($CD:$CD,$CZ492+11),"")</f>
      </c>
      <c r="CQ492">
        <f>IF($DA492&gt;=12,INDEX($CD:$CD,$CZ492+12),"")</f>
      </c>
      <c r="CR492">
        <f>IF($DA492&gt;=13,INDEX($CD:$CD,$CZ492+13),"")</f>
      </c>
      <c r="CS492">
        <f>IF($DA492&gt;=14,INDEX($CD:$CD,$CZ492+14),"")</f>
      </c>
      <c r="CT492">
        <f>IF($DA492&gt;=15,INDEX($CD:$CD,$CZ492+15),"")</f>
      </c>
      <c r="CU492">
        <f>IF($DA492&gt;=16,INDEX($CD:$CD,$CZ492+16),"")</f>
      </c>
      <c r="CV492">
        <f>IF($DA492&gt;=17,INDEX($CD:$CD,$CZ492+17),"")</f>
      </c>
      <c r="CW492">
        <f>IF($DA492&gt;=18,INDEX($CD:$CD,$CZ492+18),"")</f>
      </c>
      <c r="CX492">
        <f>IF($DA492&gt;=19,INDEX($CD:$CD,$CZ492+19),"")</f>
      </c>
      <c r="CY492">
        <f>IF($DA492&gt;=20,INDEX($CD:$CD,$CZ492+20),"")</f>
      </c>
      <c r="CZ492">
        <f>IFERROR(MATCH($CC492,$CD$2:$CD$263,0)+1,0)</f>
      </c>
      <c r="DA492">
        <f>IFERROR(INDEX($CE$2:$CE$263,MATCH($CC492,$CD$2:$CD$263,0)),0)</f>
      </c>
      <c r="DB492">
        <f>IFERROR(INDEX($AI:$AI,MATCH($H492,$AH:$AH,0))&amp;"","")</f>
      </c>
      <c r="DF492">
        <f>IF($GI492&gt;=1,INDEX($DC:$DC,$GH492+1),"")</f>
      </c>
      <c r="DG492">
        <f>IF($GI492&gt;=2,INDEX($DC:$DC,$GH492+2),"")</f>
      </c>
      <c r="DH492">
        <f>IF($GI492&gt;=3,INDEX($DC:$DC,$GH492+3),"")</f>
      </c>
      <c r="DI492">
        <f>IF($GI492&gt;=4,INDEX($DC:$DC,$GH492+4),"")</f>
      </c>
      <c r="DJ492">
        <f>IF($GI492&gt;=5,INDEX($DC:$DC,$GH492+5),"")</f>
      </c>
      <c r="DK492">
        <f>IF($GI492&gt;=6,INDEX($DC:$DC,$GH492+6),"")</f>
      </c>
      <c r="DL492">
        <f>IF($GI492&gt;=7,INDEX($DC:$DC,$GH492+7),"")</f>
      </c>
      <c r="DM492">
        <f>IF($GI492&gt;=8,INDEX($DC:$DC,$GH492+8),"")</f>
      </c>
      <c r="DN492">
        <f>IF($GI492&gt;=9,INDEX($DC:$DC,$GH492+9),"")</f>
      </c>
      <c r="DO492">
        <f>IF($GI492&gt;=10,INDEX($DC:$DC,$GH492+10),"")</f>
      </c>
      <c r="DP492">
        <f>IF($GI492&gt;=11,INDEX($DC:$DC,$GH492+11),"")</f>
      </c>
      <c r="DQ492">
        <f>IF($GI492&gt;=12,INDEX($DC:$DC,$GH492+12),"")</f>
      </c>
      <c r="DR492">
        <f>IF($GI492&gt;=13,INDEX($DC:$DC,$GH492+13),"")</f>
      </c>
      <c r="DS492">
        <f>IF($GI492&gt;=14,INDEX($DC:$DC,$GH492+14),"")</f>
      </c>
      <c r="DT492">
        <f>IF($GI492&gt;=15,INDEX($DC:$DC,$GH492+15),"")</f>
      </c>
      <c r="DU492">
        <f>IF($GI492&gt;=16,INDEX($DC:$DC,$GH492+16),"")</f>
      </c>
      <c r="DV492">
        <f>IF($GI492&gt;=17,INDEX($DC:$DC,$GH492+17),"")</f>
      </c>
      <c r="DW492">
        <f>IF($GI492&gt;=18,INDEX($DC:$DC,$GH492+18),"")</f>
      </c>
      <c r="DX492">
        <f>IF($GI492&gt;=19,INDEX($DC:$DC,$GH492+19),"")</f>
      </c>
      <c r="DY492">
        <f>IF($GI492&gt;=20,INDEX($DC:$DC,$GH492+20),"")</f>
      </c>
      <c r="DZ492">
        <f>IF($GI492&gt;=21,INDEX($DC:$DC,$GH492+21),"")</f>
      </c>
      <c r="EA492">
        <f>IF($GI492&gt;=22,INDEX($DC:$DC,$GH492+22),"")</f>
      </c>
      <c r="EB492">
        <f>IF($GI492&gt;=23,INDEX($DC:$DC,$GH492+23),"")</f>
      </c>
      <c r="EC492">
        <f>IF($GI492&gt;=24,INDEX($DC:$DC,$GH492+24),"")</f>
      </c>
      <c r="ED492">
        <f>IF($GI492&gt;=25,INDEX($DC:$DC,$GH492+25),"")</f>
      </c>
      <c r="EE492">
        <f>IF($GI492&gt;=26,INDEX($DC:$DC,$GH492+26),"")</f>
      </c>
      <c r="EF492">
        <f>IF($GI492&gt;=27,INDEX($DC:$DC,$GH492+27),"")</f>
      </c>
      <c r="EG492">
        <f>IF($GI492&gt;=28,INDEX($DC:$DC,$GH492+28),"")</f>
      </c>
      <c r="EH492">
        <f>IF($GI492&gt;=29,INDEX($DC:$DC,$GH492+29),"")</f>
      </c>
      <c r="EI492">
        <f>IF($GI492&gt;=30,INDEX($DC:$DC,$GH492+30),"")</f>
      </c>
      <c r="EJ492">
        <f>IF($GI492&gt;=31,INDEX($DC:$DC,$GH492+31),"")</f>
      </c>
      <c r="EK492">
        <f>IF($GI492&gt;=32,INDEX($DC:$DC,$GH492+32),"")</f>
      </c>
      <c r="EL492">
        <f>IF($GI492&gt;=33,INDEX($DC:$DC,$GH492+33),"")</f>
      </c>
      <c r="EM492">
        <f>IF($GI492&gt;=34,INDEX($DC:$DC,$GH492+34),"")</f>
      </c>
      <c r="EN492">
        <f>IF($GI492&gt;=35,INDEX($DC:$DC,$GH492+35),"")</f>
      </c>
      <c r="EO492">
        <f>IF($GI492&gt;=36,INDEX($DC:$DC,$GH492+36),"")</f>
      </c>
      <c r="EP492">
        <f>IF($GI492&gt;=37,INDEX($DC:$DC,$GH492+37),"")</f>
      </c>
      <c r="EQ492">
        <f>IF($GI492&gt;=38,INDEX($DC:$DC,$GH492+38),"")</f>
      </c>
      <c r="ER492">
        <f>IF($GI492&gt;=39,INDEX($DC:$DC,$GH492+39),"")</f>
      </c>
      <c r="ES492">
        <f>IF($GI492&gt;=40,INDEX($DC:$DC,$GH492+40),"")</f>
      </c>
      <c r="ET492">
        <f>IF($GI492&gt;=1,INDEX($DD:$DD,$GH492+1),"")</f>
      </c>
      <c r="EU492">
        <f>IF($GI492&gt;=2,INDEX($DD:$DD,$GH492+2),"")</f>
      </c>
      <c r="EV492">
        <f>IF($GI492&gt;=3,INDEX($DD:$DD,$GH492+3),"")</f>
      </c>
      <c r="EW492">
        <f>IF($GI492&gt;=4,INDEX($DD:$DD,$GH492+4),"")</f>
      </c>
      <c r="EX492">
        <f>IF($GI492&gt;=5,INDEX($DD:$DD,$GH492+5),"")</f>
      </c>
      <c r="EY492">
        <f>IF($GI492&gt;=6,INDEX($DD:$DD,$GH492+6),"")</f>
      </c>
      <c r="EZ492">
        <f>IF($GI492&gt;=7,INDEX($DD:$DD,$GH492+7),"")</f>
      </c>
      <c r="FA492">
        <f>IF($GI492&gt;=8,INDEX($DD:$DD,$GH492+8),"")</f>
      </c>
      <c r="FB492">
        <f>IF($GI492&gt;=9,INDEX($DD:$DD,$GH492+9),"")</f>
      </c>
      <c r="FC492">
        <f>IF($GI492&gt;=10,INDEX($DD:$DD,$GH492+10),"")</f>
      </c>
      <c r="FD492">
        <f>IF($GI492&gt;=11,INDEX($DD:$DD,$GH492+11),"")</f>
      </c>
      <c r="FE492">
        <f>IF($GI492&gt;=12,INDEX($DD:$DD,$GH492+12),"")</f>
      </c>
      <c r="FF492">
        <f>IF($GI492&gt;=13,INDEX($DD:$DD,$GH492+13),"")</f>
      </c>
      <c r="FG492">
        <f>IF($GI492&gt;=14,INDEX($DD:$DD,$GH492+14),"")</f>
      </c>
      <c r="FH492">
        <f>IF($GI492&gt;=15,INDEX($DD:$DD,$GH492+15),"")</f>
      </c>
      <c r="FI492">
        <f>IF($GI492&gt;=16,INDEX($DD:$DD,$GH492+16),"")</f>
      </c>
      <c r="FJ492">
        <f>IF($GI492&gt;=17,INDEX($DD:$DD,$GH492+17),"")</f>
      </c>
      <c r="FK492">
        <f>IF($GI492&gt;=18,INDEX($DD:$DD,$GH492+18),"")</f>
      </c>
      <c r="FL492">
        <f>IF($GI492&gt;=19,INDEX($DD:$DD,$GH492+19),"")</f>
      </c>
      <c r="FM492">
        <f>IF($GI492&gt;=20,INDEX($DD:$DD,$GH492+20),"")</f>
      </c>
      <c r="FN492">
        <f>IF($GI492&gt;=21,INDEX($DD:$DD,$GH492+21),"")</f>
      </c>
      <c r="FO492">
        <f>IF($GI492&gt;=22,INDEX($DD:$DD,$GH492+22),"")</f>
      </c>
      <c r="FP492">
        <f>IF($GI492&gt;=23,INDEX($DD:$DD,$GH492+23),"")</f>
      </c>
      <c r="FQ492">
        <f>IF($GI492&gt;=24,INDEX($DD:$DD,$GH492+24),"")</f>
      </c>
      <c r="FR492">
        <f>IF($GI492&gt;=25,INDEX($DD:$DD,$GH492+25),"")</f>
      </c>
      <c r="FS492">
        <f>IF($GI492&gt;=26,INDEX($DD:$DD,$GH492+26),"")</f>
      </c>
      <c r="FT492">
        <f>IF($GI492&gt;=27,INDEX($DD:$DD,$GH492+27),"")</f>
      </c>
      <c r="FU492">
        <f>IF($GI492&gt;=28,INDEX($DD:$DD,$GH492+28),"")</f>
      </c>
      <c r="FV492">
        <f>IF($GI492&gt;=29,INDEX($DD:$DD,$GH492+29),"")</f>
      </c>
      <c r="FW492">
        <f>IF($GI492&gt;=30,INDEX($DD:$DD,$GH492+30),"")</f>
      </c>
      <c r="FX492">
        <f>IF($GI492&gt;=31,INDEX($DD:$DD,$GH492+31),"")</f>
      </c>
      <c r="FY492">
        <f>IF($GI492&gt;=32,INDEX($DD:$DD,$GH492+32),"")</f>
      </c>
      <c r="FZ492">
        <f>IF($GI492&gt;=33,INDEX($DD:$DD,$GH492+33),"")</f>
      </c>
      <c r="GA492">
        <f>IF($GI492&gt;=34,INDEX($DD:$DD,$GH492+34),"")</f>
      </c>
      <c r="GB492">
        <f>IF($GI492&gt;=35,INDEX($DD:$DD,$GH492+35),"")</f>
      </c>
      <c r="GC492">
        <f>IF($GI492&gt;=36,INDEX($DD:$DD,$GH492+36),"")</f>
      </c>
      <c r="GD492">
        <f>IF($GI492&gt;=37,INDEX($DD:$DD,$GH492+37),"")</f>
      </c>
      <c r="GE492">
        <f>IF($GI492&gt;=38,INDEX($DD:$DD,$GH492+38),"")</f>
      </c>
      <c r="GF492">
        <f>IF($GI492&gt;=39,INDEX($DD:$DD,$GH492+39),"")</f>
      </c>
      <c r="GG492">
        <f>IF($GI492&gt;=40,INDEX($DD:$DD,$GH492+40),"")</f>
      </c>
      <c r="GH492">
        <f>IFERROR(MATCH($DB492,$DC$2:$DC$148,0)+1,0)</f>
      </c>
      <c r="GI492">
        <f>IFERROR(INDEX($DE$2:$DE$148,MATCH($DB492,$DC$2:$DC$148,0)),0)</f>
      </c>
      <c r="GJ492">
        <f>IFERROR(MATCH($S492,$DF$492:$ES$492,0),0)</f>
      </c>
      <c r="GK492">
        <f>IF($GJ492&gt;0,INDEX($ET$492:$GG$492,$GJ492),"")</f>
      </c>
      <c r="GN492">
        <f>IF($IW492&gt;=1,INDEX($GL:$GL,$IV492+1),"")</f>
      </c>
      <c r="GO492">
        <f>IF($IW492&gt;=2,INDEX($GL:$GL,$IV492+2),"")</f>
      </c>
      <c r="GP492">
        <f>IF($IW492&gt;=3,INDEX($GL:$GL,$IV492+3),"")</f>
      </c>
      <c r="GQ492">
        <f>IF($IW492&gt;=4,INDEX($GL:$GL,$IV492+4),"")</f>
      </c>
      <c r="GR492">
        <f>IF($IW492&gt;=5,INDEX($GL:$GL,$IV492+5),"")</f>
      </c>
      <c r="GS492">
        <f>IF($IW492&gt;=6,INDEX($GL:$GL,$IV492+6),"")</f>
      </c>
      <c r="GT492">
        <f>IF($IW492&gt;=7,INDEX($GL:$GL,$IV492+7),"")</f>
      </c>
      <c r="GU492">
        <f>IF($IW492&gt;=8,INDEX($GL:$GL,$IV492+8),"")</f>
      </c>
      <c r="GV492">
        <f>IF($IW492&gt;=9,INDEX($GL:$GL,$IV492+9),"")</f>
      </c>
      <c r="GW492">
        <f>IF($IW492&gt;=10,INDEX($GL:$GL,$IV492+10),"")</f>
      </c>
      <c r="GX492">
        <f>IF($IW492&gt;=11,INDEX($GL:$GL,$IV492+11),"")</f>
      </c>
      <c r="GY492">
        <f>IF($IW492&gt;=12,INDEX($GL:$GL,$IV492+12),"")</f>
      </c>
      <c r="GZ492">
        <f>IF($IW492&gt;=13,INDEX($GL:$GL,$IV492+13),"")</f>
      </c>
      <c r="HA492">
        <f>IF($IW492&gt;=14,INDEX($GL:$GL,$IV492+14),"")</f>
      </c>
      <c r="HB492">
        <f>IF($IW492&gt;=15,INDEX($GL:$GL,$IV492+15),"")</f>
      </c>
      <c r="HC492">
        <f>IF($IW492&gt;=16,INDEX($GL:$GL,$IV492+16),"")</f>
      </c>
      <c r="HD492">
        <f>IF($IW492&gt;=17,INDEX($GL:$GL,$IV492+17),"")</f>
      </c>
      <c r="HE492">
        <f>IF($IW492&gt;=18,INDEX($GL:$GL,$IV492+18),"")</f>
      </c>
      <c r="HF492">
        <f>IF($IW492&gt;=19,INDEX($GL:$GL,$IV492+19),"")</f>
      </c>
      <c r="HG492">
        <f>IF($IW492&gt;=20,INDEX($GL:$GL,$IV492+20),"")</f>
      </c>
      <c r="HH492">
        <f>IF($IW492&gt;=21,INDEX($GL:$GL,$IV492+21),"")</f>
      </c>
      <c r="HI492">
        <f>IF($IW492&gt;=22,INDEX($GL:$GL,$IV492+22),"")</f>
      </c>
      <c r="HJ492">
        <f>IF($IW492&gt;=23,INDEX($GL:$GL,$IV492+23),"")</f>
      </c>
      <c r="HK492">
        <f>IF($IW492&gt;=24,INDEX($GL:$GL,$IV492+24),"")</f>
      </c>
      <c r="HL492">
        <f>IF($IW492&gt;=25,INDEX($GL:$GL,$IV492+25),"")</f>
      </c>
      <c r="HM492">
        <f>IF($IW492&gt;=26,INDEX($GL:$GL,$IV492+26),"")</f>
      </c>
      <c r="HN492">
        <f>IF($IW492&gt;=27,INDEX($GL:$GL,$IV492+27),"")</f>
      </c>
      <c r="HO492">
        <f>IF($IW492&gt;=28,INDEX($GL:$GL,$IV492+28),"")</f>
      </c>
      <c r="HP492">
        <f>IF($IW492&gt;=29,INDEX($GL:$GL,$IV492+29),"")</f>
      </c>
      <c r="HQ492">
        <f>IF($IW492&gt;=30,INDEX($GL:$GL,$IV492+30),"")</f>
      </c>
      <c r="HR492">
        <f>IF($IW492&gt;=31,INDEX($GL:$GL,$IV492+31),"")</f>
      </c>
      <c r="HS492">
        <f>IF($IW492&gt;=32,INDEX($GL:$GL,$IV492+32),"")</f>
      </c>
      <c r="HT492">
        <f>IF($IW492&gt;=33,INDEX($GL:$GL,$IV492+33),"")</f>
      </c>
      <c r="HU492">
        <f>IF($IW492&gt;=34,INDEX($GL:$GL,$IV492+34),"")</f>
      </c>
      <c r="HV492">
        <f>IF($IW492&gt;=35,INDEX($GL:$GL,$IV492+35),"")</f>
      </c>
      <c r="HW492">
        <f>IF($IW492&gt;=36,INDEX($GL:$GL,$IV492+36),"")</f>
      </c>
      <c r="HX492">
        <f>IF($IW492&gt;=37,INDEX($GL:$GL,$IV492+37),"")</f>
      </c>
      <c r="HY492">
        <f>IF($IW492&gt;=38,INDEX($GL:$GL,$IV492+38),"")</f>
      </c>
      <c r="HZ492">
        <f>IF($IW492&gt;=39,INDEX($GL:$GL,$IV492+39),"")</f>
      </c>
      <c r="IA492">
        <f>IF($IW492&gt;=40,INDEX($GL:$GL,$IV492+40),"")</f>
      </c>
      <c r="IB492">
        <f>IF($IW492&gt;=41,INDEX($GL:$GL,$IV492+41),"")</f>
      </c>
      <c r="IC492">
        <f>IF($IW492&gt;=42,INDEX($GL:$GL,$IV492+42),"")</f>
      </c>
      <c r="ID492">
        <f>IF($IW492&gt;=43,INDEX($GL:$GL,$IV492+43),"")</f>
      </c>
      <c r="IE492">
        <f>IF($IW492&gt;=44,INDEX($GL:$GL,$IV492+44),"")</f>
      </c>
      <c r="IF492">
        <f>IF($IW492&gt;=45,INDEX($GL:$GL,$IV492+45),"")</f>
      </c>
      <c r="IG492">
        <f>IF($IW492&gt;=46,INDEX($GL:$GL,$IV492+46),"")</f>
      </c>
      <c r="IH492">
        <f>IF($IW492&gt;=47,INDEX($GL:$GL,$IV492+47),"")</f>
      </c>
      <c r="II492">
        <f>IF($IW492&gt;=48,INDEX($GL:$GL,$IV492+48),"")</f>
      </c>
      <c r="IJ492">
        <f>IF($IW492&gt;=49,INDEX($GL:$GL,$IV492+49),"")</f>
      </c>
      <c r="IK492">
        <f>IF($IW492&gt;=50,INDEX($GL:$GL,$IV492+50),"")</f>
      </c>
      <c r="IL492">
        <f>IF($IW492&gt;=51,INDEX($GL:$GL,$IV492+51),"")</f>
      </c>
      <c r="IM492">
        <f>IF($IW492&gt;=52,INDEX($GL:$GL,$IV492+52),"")</f>
      </c>
      <c r="IN492">
        <f>IF($IW492&gt;=53,INDEX($GL:$GL,$IV492+53),"")</f>
      </c>
      <c r="IO492">
        <f>IF($IW492&gt;=54,INDEX($GL:$GL,$IV492+54),"")</f>
      </c>
      <c r="IP492">
        <f>IF($IW492&gt;=55,INDEX($GL:$GL,$IV492+55),"")</f>
      </c>
      <c r="IQ492">
        <f>IF($IW492&gt;=56,INDEX($GL:$GL,$IV492+56),"")</f>
      </c>
      <c r="IR492">
        <f>IF($IW492&gt;=57,INDEX($GL:$GL,$IV492+57),"")</f>
      </c>
      <c r="IS492">
        <f>IF($IW492&gt;=58,INDEX($GL:$GL,$IV492+58),"")</f>
      </c>
      <c r="IT492">
        <f>IF($IW492&gt;=59,INDEX($GL:$GL,$IV492+59),"")</f>
      </c>
      <c r="IU492">
        <f>IF($IW492&gt;=60,INDEX($GL:$GL,$IV492+60),"")</f>
      </c>
      <c r="IV492">
        <f>IFERROR(MATCH($GK492,$GL$2:$GL$324,0)+1,0)</f>
      </c>
      <c r="IW492">
        <f>IFERROR(INDEX($GM$2:$GM$324,MATCH($GK492,$GL$2:$GL$324,0)),0)</f>
      </c>
      <c r="IX492" t="s">
        <v>34</v>
      </c>
      <c r="IY492" t="s">
        <v>34</v>
      </c>
    </row>
    <row r="493" spans="1:259" x14ac:dyDescent="0.25">
      <c r="K493">
        <f>IF(OR($N493="",$J493=""),"",IFERROR($N493/$J493,0))</f>
      </c>
      <c r="L493">
        <f>IF($N493="","",
SUM($M493,$O493,$T493,$P493,$R493)*
(1-IF($U493="",0,VALUE($U493)/100)))</f>
      </c>
      <c r="M493">
        <f>IF($N493="","",$N493)</f>
      </c>
      <c r="O493">
        <f>IF($N493="","",
IF($H493="","",
IF(ISNUMBER(SEARCH("exempt",LOWER($H493))),0,
$N493*(VALUE(SUBSTITUTE($H493,"%",""))/100))))</f>
      </c>
      <c r="V493">
        <f>IFERROR(IF(FIND(" - ",$E493)&gt;0,MID($E493,FIND(" - ",$E493)+3,LEN($E493)),""),"")</f>
      </c>
      <c r="AE493" t="s">
        <v>1074</v>
      </c>
      <c r="AJ493">
        <f>IFERROR(LEFT($E493,FIND(" - ",$E493)-1),$E493)</f>
      </c>
      <c r="AM493">
        <f>IF($CB493&gt;=1,INDEX($AK:$AK,$CA493+1),"")</f>
      </c>
      <c r="AN493">
        <f>IF($CB493&gt;=2,INDEX($AK:$AK,$CA493+2),"")</f>
      </c>
      <c r="AO493">
        <f>IF($CB493&gt;=3,INDEX($AK:$AK,$CA493+3),"")</f>
      </c>
      <c r="AP493">
        <f>IF($CB493&gt;=4,INDEX($AK:$AK,$CA493+4),"")</f>
      </c>
      <c r="AQ493">
        <f>IF($CB493&gt;=5,INDEX($AK:$AK,$CA493+5),"")</f>
      </c>
      <c r="AR493">
        <f>IF($CB493&gt;=6,INDEX($AK:$AK,$CA493+6),"")</f>
      </c>
      <c r="AS493">
        <f>IF($CB493&gt;=7,INDEX($AK:$AK,$CA493+7),"")</f>
      </c>
      <c r="AT493">
        <f>IF($CB493&gt;=8,INDEX($AK:$AK,$CA493+8),"")</f>
      </c>
      <c r="AU493">
        <f>IF($CB493&gt;=9,INDEX($AK:$AK,$CA493+9),"")</f>
      </c>
      <c r="AV493">
        <f>IF($CB493&gt;=10,INDEX($AK:$AK,$CA493+10),"")</f>
      </c>
      <c r="AW493">
        <f>IF($CB493&gt;=11,INDEX($AK:$AK,$CA493+11),"")</f>
      </c>
      <c r="AX493">
        <f>IF($CB493&gt;=12,INDEX($AK:$AK,$CA493+12),"")</f>
      </c>
      <c r="AY493">
        <f>IF($CB493&gt;=13,INDEX($AK:$AK,$CA493+13),"")</f>
      </c>
      <c r="AZ493">
        <f>IF($CB493&gt;=14,INDEX($AK:$AK,$CA493+14),"")</f>
      </c>
      <c r="BA493">
        <f>IF($CB493&gt;=15,INDEX($AK:$AK,$CA493+15),"")</f>
      </c>
      <c r="BB493">
        <f>IF($CB493&gt;=16,INDEX($AK:$AK,$CA493+16),"")</f>
      </c>
      <c r="BC493">
        <f>IF($CB493&gt;=17,INDEX($AK:$AK,$CA493+17),"")</f>
      </c>
      <c r="BD493">
        <f>IF($CB493&gt;=18,INDEX($AK:$AK,$CA493+18),"")</f>
      </c>
      <c r="BE493">
        <f>IF($CB493&gt;=19,INDEX($AK:$AK,$CA493+19),"")</f>
      </c>
      <c r="BF493">
        <f>IF($CB493&gt;=20,INDEX($AK:$AK,$CA493+20),"")</f>
      </c>
      <c r="BG493">
        <f>IF($CB493&gt;=21,INDEX($AK:$AK,$CA493+21),"")</f>
      </c>
      <c r="BH493">
        <f>IF($CB493&gt;=22,INDEX($AK:$AK,$CA493+22),"")</f>
      </c>
      <c r="BI493">
        <f>IF($CB493&gt;=23,INDEX($AK:$AK,$CA493+23),"")</f>
      </c>
      <c r="BJ493">
        <f>IF($CB493&gt;=24,INDEX($AK:$AK,$CA493+24),"")</f>
      </c>
      <c r="BK493">
        <f>IF($CB493&gt;=25,INDEX($AK:$AK,$CA493+25),"")</f>
      </c>
      <c r="BL493">
        <f>IF($CB493&gt;=26,INDEX($AK:$AK,$CA493+26),"")</f>
      </c>
      <c r="BM493">
        <f>IF($CB493&gt;=27,INDEX($AK:$AK,$CA493+27),"")</f>
      </c>
      <c r="BN493">
        <f>IF($CB493&gt;=28,INDEX($AK:$AK,$CA493+28),"")</f>
      </c>
      <c r="BO493">
        <f>IF($CB493&gt;=29,INDEX($AK:$AK,$CA493+29),"")</f>
      </c>
      <c r="BP493">
        <f>IF($CB493&gt;=30,INDEX($AK:$AK,$CA493+30),"")</f>
      </c>
      <c r="BQ493">
        <f>IF($CB493&gt;=31,INDEX($AK:$AK,$CA493+31),"")</f>
      </c>
      <c r="BR493">
        <f>IF($CB493&gt;=32,INDEX($AK:$AK,$CA493+32),"")</f>
      </c>
      <c r="BS493">
        <f>IF($CB493&gt;=33,INDEX($AK:$AK,$CA493+33),"")</f>
      </c>
      <c r="BT493">
        <f>IF($CB493&gt;=34,INDEX($AK:$AK,$CA493+34),"")</f>
      </c>
      <c r="BU493">
        <f>IF($CB493&gt;=35,INDEX($AK:$AK,$CA493+35),"")</f>
      </c>
      <c r="BV493">
        <f>IF($CB493&gt;=36,INDEX($AK:$AK,$CA493+36),"")</f>
      </c>
      <c r="BW493">
        <f>IF($CB493&gt;=37,INDEX($AK:$AK,$CA493+37),"")</f>
      </c>
      <c r="BX493">
        <f>IF($CB493&gt;=38,INDEX($AK:$AK,$CA493+38),"")</f>
      </c>
      <c r="BY493">
        <f>IF($CB493&gt;=39,INDEX($AK:$AK,$CA493+39),"")</f>
      </c>
      <c r="BZ493">
        <f>IF($CB493&gt;=40,INDEX($AK:$AK,$CA493+40),"")</f>
      </c>
      <c r="CA493">
        <f>IFERROR(MATCH($AJ493,$AK$2:$AK$134,0)+1,0)</f>
      </c>
      <c r="CB493">
        <f>IFERROR(INDEX($AL$2:$AL$134,MATCH($AJ493,$AK$2:$AK$134,0)),0)</f>
      </c>
      <c r="CC493">
        <f>IFERROR(LEFT($F493,FIND(" - ",$F493)-1),$F493)</f>
      </c>
      <c r="CF493">
        <f>IF($DA493&gt;=1,INDEX($CD:$CD,$CZ493+1),"")</f>
      </c>
      <c r="CG493">
        <f>IF($DA493&gt;=2,INDEX($CD:$CD,$CZ493+2),"")</f>
      </c>
      <c r="CH493">
        <f>IF($DA493&gt;=3,INDEX($CD:$CD,$CZ493+3),"")</f>
      </c>
      <c r="CI493">
        <f>IF($DA493&gt;=4,INDEX($CD:$CD,$CZ493+4),"")</f>
      </c>
      <c r="CJ493">
        <f>IF($DA493&gt;=5,INDEX($CD:$CD,$CZ493+5),"")</f>
      </c>
      <c r="CK493">
        <f>IF($DA493&gt;=6,INDEX($CD:$CD,$CZ493+6),"")</f>
      </c>
      <c r="CL493">
        <f>IF($DA493&gt;=7,INDEX($CD:$CD,$CZ493+7),"")</f>
      </c>
      <c r="CM493">
        <f>IF($DA493&gt;=8,INDEX($CD:$CD,$CZ493+8),"")</f>
      </c>
      <c r="CN493">
        <f>IF($DA493&gt;=9,INDEX($CD:$CD,$CZ493+9),"")</f>
      </c>
      <c r="CO493">
        <f>IF($DA493&gt;=10,INDEX($CD:$CD,$CZ493+10),"")</f>
      </c>
      <c r="CP493">
        <f>IF($DA493&gt;=11,INDEX($CD:$CD,$CZ493+11),"")</f>
      </c>
      <c r="CQ493">
        <f>IF($DA493&gt;=12,INDEX($CD:$CD,$CZ493+12),"")</f>
      </c>
      <c r="CR493">
        <f>IF($DA493&gt;=13,INDEX($CD:$CD,$CZ493+13),"")</f>
      </c>
      <c r="CS493">
        <f>IF($DA493&gt;=14,INDEX($CD:$CD,$CZ493+14),"")</f>
      </c>
      <c r="CT493">
        <f>IF($DA493&gt;=15,INDEX($CD:$CD,$CZ493+15),"")</f>
      </c>
      <c r="CU493">
        <f>IF($DA493&gt;=16,INDEX($CD:$CD,$CZ493+16),"")</f>
      </c>
      <c r="CV493">
        <f>IF($DA493&gt;=17,INDEX($CD:$CD,$CZ493+17),"")</f>
      </c>
      <c r="CW493">
        <f>IF($DA493&gt;=18,INDEX($CD:$CD,$CZ493+18),"")</f>
      </c>
      <c r="CX493">
        <f>IF($DA493&gt;=19,INDEX($CD:$CD,$CZ493+19),"")</f>
      </c>
      <c r="CY493">
        <f>IF($DA493&gt;=20,INDEX($CD:$CD,$CZ493+20),"")</f>
      </c>
      <c r="CZ493">
        <f>IFERROR(MATCH($CC493,$CD$2:$CD$263,0)+1,0)</f>
      </c>
      <c r="DA493">
        <f>IFERROR(INDEX($CE$2:$CE$263,MATCH($CC493,$CD$2:$CD$263,0)),0)</f>
      </c>
      <c r="DB493">
        <f>IFERROR(INDEX($AI:$AI,MATCH($H493,$AH:$AH,0))&amp;"","")</f>
      </c>
      <c r="DF493">
        <f>IF($GI493&gt;=1,INDEX($DC:$DC,$GH493+1),"")</f>
      </c>
      <c r="DG493">
        <f>IF($GI493&gt;=2,INDEX($DC:$DC,$GH493+2),"")</f>
      </c>
      <c r="DH493">
        <f>IF($GI493&gt;=3,INDEX($DC:$DC,$GH493+3),"")</f>
      </c>
      <c r="DI493">
        <f>IF($GI493&gt;=4,INDEX($DC:$DC,$GH493+4),"")</f>
      </c>
      <c r="DJ493">
        <f>IF($GI493&gt;=5,INDEX($DC:$DC,$GH493+5),"")</f>
      </c>
      <c r="DK493">
        <f>IF($GI493&gt;=6,INDEX($DC:$DC,$GH493+6),"")</f>
      </c>
      <c r="DL493">
        <f>IF($GI493&gt;=7,INDEX($DC:$DC,$GH493+7),"")</f>
      </c>
      <c r="DM493">
        <f>IF($GI493&gt;=8,INDEX($DC:$DC,$GH493+8),"")</f>
      </c>
      <c r="DN493">
        <f>IF($GI493&gt;=9,INDEX($DC:$DC,$GH493+9),"")</f>
      </c>
      <c r="DO493">
        <f>IF($GI493&gt;=10,INDEX($DC:$DC,$GH493+10),"")</f>
      </c>
      <c r="DP493">
        <f>IF($GI493&gt;=11,INDEX($DC:$DC,$GH493+11),"")</f>
      </c>
      <c r="DQ493">
        <f>IF($GI493&gt;=12,INDEX($DC:$DC,$GH493+12),"")</f>
      </c>
      <c r="DR493">
        <f>IF($GI493&gt;=13,INDEX($DC:$DC,$GH493+13),"")</f>
      </c>
      <c r="DS493">
        <f>IF($GI493&gt;=14,INDEX($DC:$DC,$GH493+14),"")</f>
      </c>
      <c r="DT493">
        <f>IF($GI493&gt;=15,INDEX($DC:$DC,$GH493+15),"")</f>
      </c>
      <c r="DU493">
        <f>IF($GI493&gt;=16,INDEX($DC:$DC,$GH493+16),"")</f>
      </c>
      <c r="DV493">
        <f>IF($GI493&gt;=17,INDEX($DC:$DC,$GH493+17),"")</f>
      </c>
      <c r="DW493">
        <f>IF($GI493&gt;=18,INDEX($DC:$DC,$GH493+18),"")</f>
      </c>
      <c r="DX493">
        <f>IF($GI493&gt;=19,INDEX($DC:$DC,$GH493+19),"")</f>
      </c>
      <c r="DY493">
        <f>IF($GI493&gt;=20,INDEX($DC:$DC,$GH493+20),"")</f>
      </c>
      <c r="DZ493">
        <f>IF($GI493&gt;=21,INDEX($DC:$DC,$GH493+21),"")</f>
      </c>
      <c r="EA493">
        <f>IF($GI493&gt;=22,INDEX($DC:$DC,$GH493+22),"")</f>
      </c>
      <c r="EB493">
        <f>IF($GI493&gt;=23,INDEX($DC:$DC,$GH493+23),"")</f>
      </c>
      <c r="EC493">
        <f>IF($GI493&gt;=24,INDEX($DC:$DC,$GH493+24),"")</f>
      </c>
      <c r="ED493">
        <f>IF($GI493&gt;=25,INDEX($DC:$DC,$GH493+25),"")</f>
      </c>
      <c r="EE493">
        <f>IF($GI493&gt;=26,INDEX($DC:$DC,$GH493+26),"")</f>
      </c>
      <c r="EF493">
        <f>IF($GI493&gt;=27,INDEX($DC:$DC,$GH493+27),"")</f>
      </c>
      <c r="EG493">
        <f>IF($GI493&gt;=28,INDEX($DC:$DC,$GH493+28),"")</f>
      </c>
      <c r="EH493">
        <f>IF($GI493&gt;=29,INDEX($DC:$DC,$GH493+29),"")</f>
      </c>
      <c r="EI493">
        <f>IF($GI493&gt;=30,INDEX($DC:$DC,$GH493+30),"")</f>
      </c>
      <c r="EJ493">
        <f>IF($GI493&gt;=31,INDEX($DC:$DC,$GH493+31),"")</f>
      </c>
      <c r="EK493">
        <f>IF($GI493&gt;=32,INDEX($DC:$DC,$GH493+32),"")</f>
      </c>
      <c r="EL493">
        <f>IF($GI493&gt;=33,INDEX($DC:$DC,$GH493+33),"")</f>
      </c>
      <c r="EM493">
        <f>IF($GI493&gt;=34,INDEX($DC:$DC,$GH493+34),"")</f>
      </c>
      <c r="EN493">
        <f>IF($GI493&gt;=35,INDEX($DC:$DC,$GH493+35),"")</f>
      </c>
      <c r="EO493">
        <f>IF($GI493&gt;=36,INDEX($DC:$DC,$GH493+36),"")</f>
      </c>
      <c r="EP493">
        <f>IF($GI493&gt;=37,INDEX($DC:$DC,$GH493+37),"")</f>
      </c>
      <c r="EQ493">
        <f>IF($GI493&gt;=38,INDEX($DC:$DC,$GH493+38),"")</f>
      </c>
      <c r="ER493">
        <f>IF($GI493&gt;=39,INDEX($DC:$DC,$GH493+39),"")</f>
      </c>
      <c r="ES493">
        <f>IF($GI493&gt;=40,INDEX($DC:$DC,$GH493+40),"")</f>
      </c>
      <c r="ET493">
        <f>IF($GI493&gt;=1,INDEX($DD:$DD,$GH493+1),"")</f>
      </c>
      <c r="EU493">
        <f>IF($GI493&gt;=2,INDEX($DD:$DD,$GH493+2),"")</f>
      </c>
      <c r="EV493">
        <f>IF($GI493&gt;=3,INDEX($DD:$DD,$GH493+3),"")</f>
      </c>
      <c r="EW493">
        <f>IF($GI493&gt;=4,INDEX($DD:$DD,$GH493+4),"")</f>
      </c>
      <c r="EX493">
        <f>IF($GI493&gt;=5,INDEX($DD:$DD,$GH493+5),"")</f>
      </c>
      <c r="EY493">
        <f>IF($GI493&gt;=6,INDEX($DD:$DD,$GH493+6),"")</f>
      </c>
      <c r="EZ493">
        <f>IF($GI493&gt;=7,INDEX($DD:$DD,$GH493+7),"")</f>
      </c>
      <c r="FA493">
        <f>IF($GI493&gt;=8,INDEX($DD:$DD,$GH493+8),"")</f>
      </c>
      <c r="FB493">
        <f>IF($GI493&gt;=9,INDEX($DD:$DD,$GH493+9),"")</f>
      </c>
      <c r="FC493">
        <f>IF($GI493&gt;=10,INDEX($DD:$DD,$GH493+10),"")</f>
      </c>
      <c r="FD493">
        <f>IF($GI493&gt;=11,INDEX($DD:$DD,$GH493+11),"")</f>
      </c>
      <c r="FE493">
        <f>IF($GI493&gt;=12,INDEX($DD:$DD,$GH493+12),"")</f>
      </c>
      <c r="FF493">
        <f>IF($GI493&gt;=13,INDEX($DD:$DD,$GH493+13),"")</f>
      </c>
      <c r="FG493">
        <f>IF($GI493&gt;=14,INDEX($DD:$DD,$GH493+14),"")</f>
      </c>
      <c r="FH493">
        <f>IF($GI493&gt;=15,INDEX($DD:$DD,$GH493+15),"")</f>
      </c>
      <c r="FI493">
        <f>IF($GI493&gt;=16,INDEX($DD:$DD,$GH493+16),"")</f>
      </c>
      <c r="FJ493">
        <f>IF($GI493&gt;=17,INDEX($DD:$DD,$GH493+17),"")</f>
      </c>
      <c r="FK493">
        <f>IF($GI493&gt;=18,INDEX($DD:$DD,$GH493+18),"")</f>
      </c>
      <c r="FL493">
        <f>IF($GI493&gt;=19,INDEX($DD:$DD,$GH493+19),"")</f>
      </c>
      <c r="FM493">
        <f>IF($GI493&gt;=20,INDEX($DD:$DD,$GH493+20),"")</f>
      </c>
      <c r="FN493">
        <f>IF($GI493&gt;=21,INDEX($DD:$DD,$GH493+21),"")</f>
      </c>
      <c r="FO493">
        <f>IF($GI493&gt;=22,INDEX($DD:$DD,$GH493+22),"")</f>
      </c>
      <c r="FP493">
        <f>IF($GI493&gt;=23,INDEX($DD:$DD,$GH493+23),"")</f>
      </c>
      <c r="FQ493">
        <f>IF($GI493&gt;=24,INDEX($DD:$DD,$GH493+24),"")</f>
      </c>
      <c r="FR493">
        <f>IF($GI493&gt;=25,INDEX($DD:$DD,$GH493+25),"")</f>
      </c>
      <c r="FS493">
        <f>IF($GI493&gt;=26,INDEX($DD:$DD,$GH493+26),"")</f>
      </c>
      <c r="FT493">
        <f>IF($GI493&gt;=27,INDEX($DD:$DD,$GH493+27),"")</f>
      </c>
      <c r="FU493">
        <f>IF($GI493&gt;=28,INDEX($DD:$DD,$GH493+28),"")</f>
      </c>
      <c r="FV493">
        <f>IF($GI493&gt;=29,INDEX($DD:$DD,$GH493+29),"")</f>
      </c>
      <c r="FW493">
        <f>IF($GI493&gt;=30,INDEX($DD:$DD,$GH493+30),"")</f>
      </c>
      <c r="FX493">
        <f>IF($GI493&gt;=31,INDEX($DD:$DD,$GH493+31),"")</f>
      </c>
      <c r="FY493">
        <f>IF($GI493&gt;=32,INDEX($DD:$DD,$GH493+32),"")</f>
      </c>
      <c r="FZ493">
        <f>IF($GI493&gt;=33,INDEX($DD:$DD,$GH493+33),"")</f>
      </c>
      <c r="GA493">
        <f>IF($GI493&gt;=34,INDEX($DD:$DD,$GH493+34),"")</f>
      </c>
      <c r="GB493">
        <f>IF($GI493&gt;=35,INDEX($DD:$DD,$GH493+35),"")</f>
      </c>
      <c r="GC493">
        <f>IF($GI493&gt;=36,INDEX($DD:$DD,$GH493+36),"")</f>
      </c>
      <c r="GD493">
        <f>IF($GI493&gt;=37,INDEX($DD:$DD,$GH493+37),"")</f>
      </c>
      <c r="GE493">
        <f>IF($GI493&gt;=38,INDEX($DD:$DD,$GH493+38),"")</f>
      </c>
      <c r="GF493">
        <f>IF($GI493&gt;=39,INDEX($DD:$DD,$GH493+39),"")</f>
      </c>
      <c r="GG493">
        <f>IF($GI493&gt;=40,INDEX($DD:$DD,$GH493+40),"")</f>
      </c>
      <c r="GH493">
        <f>IFERROR(MATCH($DB493,$DC$2:$DC$148,0)+1,0)</f>
      </c>
      <c r="GI493">
        <f>IFERROR(INDEX($DE$2:$DE$148,MATCH($DB493,$DC$2:$DC$148,0)),0)</f>
      </c>
      <c r="GJ493">
        <f>IFERROR(MATCH($S493,$DF$493:$ES$493,0),0)</f>
      </c>
      <c r="GK493">
        <f>IF($GJ493&gt;0,INDEX($ET$493:$GG$493,$GJ493),"")</f>
      </c>
      <c r="GN493">
        <f>IF($IW493&gt;=1,INDEX($GL:$GL,$IV493+1),"")</f>
      </c>
      <c r="GO493">
        <f>IF($IW493&gt;=2,INDEX($GL:$GL,$IV493+2),"")</f>
      </c>
      <c r="GP493">
        <f>IF($IW493&gt;=3,INDEX($GL:$GL,$IV493+3),"")</f>
      </c>
      <c r="GQ493">
        <f>IF($IW493&gt;=4,INDEX($GL:$GL,$IV493+4),"")</f>
      </c>
      <c r="GR493">
        <f>IF($IW493&gt;=5,INDEX($GL:$GL,$IV493+5),"")</f>
      </c>
      <c r="GS493">
        <f>IF($IW493&gt;=6,INDEX($GL:$GL,$IV493+6),"")</f>
      </c>
      <c r="GT493">
        <f>IF($IW493&gt;=7,INDEX($GL:$GL,$IV493+7),"")</f>
      </c>
      <c r="GU493">
        <f>IF($IW493&gt;=8,INDEX($GL:$GL,$IV493+8),"")</f>
      </c>
      <c r="GV493">
        <f>IF($IW493&gt;=9,INDEX($GL:$GL,$IV493+9),"")</f>
      </c>
      <c r="GW493">
        <f>IF($IW493&gt;=10,INDEX($GL:$GL,$IV493+10),"")</f>
      </c>
      <c r="GX493">
        <f>IF($IW493&gt;=11,INDEX($GL:$GL,$IV493+11),"")</f>
      </c>
      <c r="GY493">
        <f>IF($IW493&gt;=12,INDEX($GL:$GL,$IV493+12),"")</f>
      </c>
      <c r="GZ493">
        <f>IF($IW493&gt;=13,INDEX($GL:$GL,$IV493+13),"")</f>
      </c>
      <c r="HA493">
        <f>IF($IW493&gt;=14,INDEX($GL:$GL,$IV493+14),"")</f>
      </c>
      <c r="HB493">
        <f>IF($IW493&gt;=15,INDEX($GL:$GL,$IV493+15),"")</f>
      </c>
      <c r="HC493">
        <f>IF($IW493&gt;=16,INDEX($GL:$GL,$IV493+16),"")</f>
      </c>
      <c r="HD493">
        <f>IF($IW493&gt;=17,INDEX($GL:$GL,$IV493+17),"")</f>
      </c>
      <c r="HE493">
        <f>IF($IW493&gt;=18,INDEX($GL:$GL,$IV493+18),"")</f>
      </c>
      <c r="HF493">
        <f>IF($IW493&gt;=19,INDEX($GL:$GL,$IV493+19),"")</f>
      </c>
      <c r="HG493">
        <f>IF($IW493&gt;=20,INDEX($GL:$GL,$IV493+20),"")</f>
      </c>
      <c r="HH493">
        <f>IF($IW493&gt;=21,INDEX($GL:$GL,$IV493+21),"")</f>
      </c>
      <c r="HI493">
        <f>IF($IW493&gt;=22,INDEX($GL:$GL,$IV493+22),"")</f>
      </c>
      <c r="HJ493">
        <f>IF($IW493&gt;=23,INDEX($GL:$GL,$IV493+23),"")</f>
      </c>
      <c r="HK493">
        <f>IF($IW493&gt;=24,INDEX($GL:$GL,$IV493+24),"")</f>
      </c>
      <c r="HL493">
        <f>IF($IW493&gt;=25,INDEX($GL:$GL,$IV493+25),"")</f>
      </c>
      <c r="HM493">
        <f>IF($IW493&gt;=26,INDEX($GL:$GL,$IV493+26),"")</f>
      </c>
      <c r="HN493">
        <f>IF($IW493&gt;=27,INDEX($GL:$GL,$IV493+27),"")</f>
      </c>
      <c r="HO493">
        <f>IF($IW493&gt;=28,INDEX($GL:$GL,$IV493+28),"")</f>
      </c>
      <c r="HP493">
        <f>IF($IW493&gt;=29,INDEX($GL:$GL,$IV493+29),"")</f>
      </c>
      <c r="HQ493">
        <f>IF($IW493&gt;=30,INDEX($GL:$GL,$IV493+30),"")</f>
      </c>
      <c r="HR493">
        <f>IF($IW493&gt;=31,INDEX($GL:$GL,$IV493+31),"")</f>
      </c>
      <c r="HS493">
        <f>IF($IW493&gt;=32,INDEX($GL:$GL,$IV493+32),"")</f>
      </c>
      <c r="HT493">
        <f>IF($IW493&gt;=33,INDEX($GL:$GL,$IV493+33),"")</f>
      </c>
      <c r="HU493">
        <f>IF($IW493&gt;=34,INDEX($GL:$GL,$IV493+34),"")</f>
      </c>
      <c r="HV493">
        <f>IF($IW493&gt;=35,INDEX($GL:$GL,$IV493+35),"")</f>
      </c>
      <c r="HW493">
        <f>IF($IW493&gt;=36,INDEX($GL:$GL,$IV493+36),"")</f>
      </c>
      <c r="HX493">
        <f>IF($IW493&gt;=37,INDEX($GL:$GL,$IV493+37),"")</f>
      </c>
      <c r="HY493">
        <f>IF($IW493&gt;=38,INDEX($GL:$GL,$IV493+38),"")</f>
      </c>
      <c r="HZ493">
        <f>IF($IW493&gt;=39,INDEX($GL:$GL,$IV493+39),"")</f>
      </c>
      <c r="IA493">
        <f>IF($IW493&gt;=40,INDEX($GL:$GL,$IV493+40),"")</f>
      </c>
      <c r="IB493">
        <f>IF($IW493&gt;=41,INDEX($GL:$GL,$IV493+41),"")</f>
      </c>
      <c r="IC493">
        <f>IF($IW493&gt;=42,INDEX($GL:$GL,$IV493+42),"")</f>
      </c>
      <c r="ID493">
        <f>IF($IW493&gt;=43,INDEX($GL:$GL,$IV493+43),"")</f>
      </c>
      <c r="IE493">
        <f>IF($IW493&gt;=44,INDEX($GL:$GL,$IV493+44),"")</f>
      </c>
      <c r="IF493">
        <f>IF($IW493&gt;=45,INDEX($GL:$GL,$IV493+45),"")</f>
      </c>
      <c r="IG493">
        <f>IF($IW493&gt;=46,INDEX($GL:$GL,$IV493+46),"")</f>
      </c>
      <c r="IH493">
        <f>IF($IW493&gt;=47,INDEX($GL:$GL,$IV493+47),"")</f>
      </c>
      <c r="II493">
        <f>IF($IW493&gt;=48,INDEX($GL:$GL,$IV493+48),"")</f>
      </c>
      <c r="IJ493">
        <f>IF($IW493&gt;=49,INDEX($GL:$GL,$IV493+49),"")</f>
      </c>
      <c r="IK493">
        <f>IF($IW493&gt;=50,INDEX($GL:$GL,$IV493+50),"")</f>
      </c>
      <c r="IL493">
        <f>IF($IW493&gt;=51,INDEX($GL:$GL,$IV493+51),"")</f>
      </c>
      <c r="IM493">
        <f>IF($IW493&gt;=52,INDEX($GL:$GL,$IV493+52),"")</f>
      </c>
      <c r="IN493">
        <f>IF($IW493&gt;=53,INDEX($GL:$GL,$IV493+53),"")</f>
      </c>
      <c r="IO493">
        <f>IF($IW493&gt;=54,INDEX($GL:$GL,$IV493+54),"")</f>
      </c>
      <c r="IP493">
        <f>IF($IW493&gt;=55,INDEX($GL:$GL,$IV493+55),"")</f>
      </c>
      <c r="IQ493">
        <f>IF($IW493&gt;=56,INDEX($GL:$GL,$IV493+56),"")</f>
      </c>
      <c r="IR493">
        <f>IF($IW493&gt;=57,INDEX($GL:$GL,$IV493+57),"")</f>
      </c>
      <c r="IS493">
        <f>IF($IW493&gt;=58,INDEX($GL:$GL,$IV493+58),"")</f>
      </c>
      <c r="IT493">
        <f>IF($IW493&gt;=59,INDEX($GL:$GL,$IV493+59),"")</f>
      </c>
      <c r="IU493">
        <f>IF($IW493&gt;=60,INDEX($GL:$GL,$IV493+60),"")</f>
      </c>
      <c r="IV493">
        <f>IFERROR(MATCH($GK493,$GL$2:$GL$324,0)+1,0)</f>
      </c>
      <c r="IW493">
        <f>IFERROR(INDEX($GM$2:$GM$324,MATCH($GK493,$GL$2:$GL$324,0)),0)</f>
      </c>
      <c r="IX493" t="s">
        <v>34</v>
      </c>
      <c r="IY493" t="s">
        <v>34</v>
      </c>
    </row>
    <row r="494" spans="1:259" x14ac:dyDescent="0.25">
      <c r="K494">
        <f>IF(OR($N494="",$J494=""),"",IFERROR($N494/$J494,0))</f>
      </c>
      <c r="L494">
        <f>IF($N494="","",
SUM($M494,$O494,$T494,$P494,$R494)*
(1-IF($U494="",0,VALUE($U494)/100)))</f>
      </c>
      <c r="M494">
        <f>IF($N494="","",$N494)</f>
      </c>
      <c r="O494">
        <f>IF($N494="","",
IF($H494="","",
IF(ISNUMBER(SEARCH("exempt",LOWER($H494))),0,
$N494*(VALUE(SUBSTITUTE($H494,"%",""))/100))))</f>
      </c>
      <c r="V494">
        <f>IFERROR(IF(FIND(" - ",$E494)&gt;0,MID($E494,FIND(" - ",$E494)+3,LEN($E494)),""),"")</f>
      </c>
      <c r="AE494" t="s">
        <v>1075</v>
      </c>
      <c r="AJ494">
        <f>IFERROR(LEFT($E494,FIND(" - ",$E494)-1),$E494)</f>
      </c>
      <c r="AM494">
        <f>IF($CB494&gt;=1,INDEX($AK:$AK,$CA494+1),"")</f>
      </c>
      <c r="AN494">
        <f>IF($CB494&gt;=2,INDEX($AK:$AK,$CA494+2),"")</f>
      </c>
      <c r="AO494">
        <f>IF($CB494&gt;=3,INDEX($AK:$AK,$CA494+3),"")</f>
      </c>
      <c r="AP494">
        <f>IF($CB494&gt;=4,INDEX($AK:$AK,$CA494+4),"")</f>
      </c>
      <c r="AQ494">
        <f>IF($CB494&gt;=5,INDEX($AK:$AK,$CA494+5),"")</f>
      </c>
      <c r="AR494">
        <f>IF($CB494&gt;=6,INDEX($AK:$AK,$CA494+6),"")</f>
      </c>
      <c r="AS494">
        <f>IF($CB494&gt;=7,INDEX($AK:$AK,$CA494+7),"")</f>
      </c>
      <c r="AT494">
        <f>IF($CB494&gt;=8,INDEX($AK:$AK,$CA494+8),"")</f>
      </c>
      <c r="AU494">
        <f>IF($CB494&gt;=9,INDEX($AK:$AK,$CA494+9),"")</f>
      </c>
      <c r="AV494">
        <f>IF($CB494&gt;=10,INDEX($AK:$AK,$CA494+10),"")</f>
      </c>
      <c r="AW494">
        <f>IF($CB494&gt;=11,INDEX($AK:$AK,$CA494+11),"")</f>
      </c>
      <c r="AX494">
        <f>IF($CB494&gt;=12,INDEX($AK:$AK,$CA494+12),"")</f>
      </c>
      <c r="AY494">
        <f>IF($CB494&gt;=13,INDEX($AK:$AK,$CA494+13),"")</f>
      </c>
      <c r="AZ494">
        <f>IF($CB494&gt;=14,INDEX($AK:$AK,$CA494+14),"")</f>
      </c>
      <c r="BA494">
        <f>IF($CB494&gt;=15,INDEX($AK:$AK,$CA494+15),"")</f>
      </c>
      <c r="BB494">
        <f>IF($CB494&gt;=16,INDEX($AK:$AK,$CA494+16),"")</f>
      </c>
      <c r="BC494">
        <f>IF($CB494&gt;=17,INDEX($AK:$AK,$CA494+17),"")</f>
      </c>
      <c r="BD494">
        <f>IF($CB494&gt;=18,INDEX($AK:$AK,$CA494+18),"")</f>
      </c>
      <c r="BE494">
        <f>IF($CB494&gt;=19,INDEX($AK:$AK,$CA494+19),"")</f>
      </c>
      <c r="BF494">
        <f>IF($CB494&gt;=20,INDEX($AK:$AK,$CA494+20),"")</f>
      </c>
      <c r="BG494">
        <f>IF($CB494&gt;=21,INDEX($AK:$AK,$CA494+21),"")</f>
      </c>
      <c r="BH494">
        <f>IF($CB494&gt;=22,INDEX($AK:$AK,$CA494+22),"")</f>
      </c>
      <c r="BI494">
        <f>IF($CB494&gt;=23,INDEX($AK:$AK,$CA494+23),"")</f>
      </c>
      <c r="BJ494">
        <f>IF($CB494&gt;=24,INDEX($AK:$AK,$CA494+24),"")</f>
      </c>
      <c r="BK494">
        <f>IF($CB494&gt;=25,INDEX($AK:$AK,$CA494+25),"")</f>
      </c>
      <c r="BL494">
        <f>IF($CB494&gt;=26,INDEX($AK:$AK,$CA494+26),"")</f>
      </c>
      <c r="BM494">
        <f>IF($CB494&gt;=27,INDEX($AK:$AK,$CA494+27),"")</f>
      </c>
      <c r="BN494">
        <f>IF($CB494&gt;=28,INDEX($AK:$AK,$CA494+28),"")</f>
      </c>
      <c r="BO494">
        <f>IF($CB494&gt;=29,INDEX($AK:$AK,$CA494+29),"")</f>
      </c>
      <c r="BP494">
        <f>IF($CB494&gt;=30,INDEX($AK:$AK,$CA494+30),"")</f>
      </c>
      <c r="BQ494">
        <f>IF($CB494&gt;=31,INDEX($AK:$AK,$CA494+31),"")</f>
      </c>
      <c r="BR494">
        <f>IF($CB494&gt;=32,INDEX($AK:$AK,$CA494+32),"")</f>
      </c>
      <c r="BS494">
        <f>IF($CB494&gt;=33,INDEX($AK:$AK,$CA494+33),"")</f>
      </c>
      <c r="BT494">
        <f>IF($CB494&gt;=34,INDEX($AK:$AK,$CA494+34),"")</f>
      </c>
      <c r="BU494">
        <f>IF($CB494&gt;=35,INDEX($AK:$AK,$CA494+35),"")</f>
      </c>
      <c r="BV494">
        <f>IF($CB494&gt;=36,INDEX($AK:$AK,$CA494+36),"")</f>
      </c>
      <c r="BW494">
        <f>IF($CB494&gt;=37,INDEX($AK:$AK,$CA494+37),"")</f>
      </c>
      <c r="BX494">
        <f>IF($CB494&gt;=38,INDEX($AK:$AK,$CA494+38),"")</f>
      </c>
      <c r="BY494">
        <f>IF($CB494&gt;=39,INDEX($AK:$AK,$CA494+39),"")</f>
      </c>
      <c r="BZ494">
        <f>IF($CB494&gt;=40,INDEX($AK:$AK,$CA494+40),"")</f>
      </c>
      <c r="CA494">
        <f>IFERROR(MATCH($AJ494,$AK$2:$AK$134,0)+1,0)</f>
      </c>
      <c r="CB494">
        <f>IFERROR(INDEX($AL$2:$AL$134,MATCH($AJ494,$AK$2:$AK$134,0)),0)</f>
      </c>
      <c r="CC494">
        <f>IFERROR(LEFT($F494,FIND(" - ",$F494)-1),$F494)</f>
      </c>
      <c r="CF494">
        <f>IF($DA494&gt;=1,INDEX($CD:$CD,$CZ494+1),"")</f>
      </c>
      <c r="CG494">
        <f>IF($DA494&gt;=2,INDEX($CD:$CD,$CZ494+2),"")</f>
      </c>
      <c r="CH494">
        <f>IF($DA494&gt;=3,INDEX($CD:$CD,$CZ494+3),"")</f>
      </c>
      <c r="CI494">
        <f>IF($DA494&gt;=4,INDEX($CD:$CD,$CZ494+4),"")</f>
      </c>
      <c r="CJ494">
        <f>IF($DA494&gt;=5,INDEX($CD:$CD,$CZ494+5),"")</f>
      </c>
      <c r="CK494">
        <f>IF($DA494&gt;=6,INDEX($CD:$CD,$CZ494+6),"")</f>
      </c>
      <c r="CL494">
        <f>IF($DA494&gt;=7,INDEX($CD:$CD,$CZ494+7),"")</f>
      </c>
      <c r="CM494">
        <f>IF($DA494&gt;=8,INDEX($CD:$CD,$CZ494+8),"")</f>
      </c>
      <c r="CN494">
        <f>IF($DA494&gt;=9,INDEX($CD:$CD,$CZ494+9),"")</f>
      </c>
      <c r="CO494">
        <f>IF($DA494&gt;=10,INDEX($CD:$CD,$CZ494+10),"")</f>
      </c>
      <c r="CP494">
        <f>IF($DA494&gt;=11,INDEX($CD:$CD,$CZ494+11),"")</f>
      </c>
      <c r="CQ494">
        <f>IF($DA494&gt;=12,INDEX($CD:$CD,$CZ494+12),"")</f>
      </c>
      <c r="CR494">
        <f>IF($DA494&gt;=13,INDEX($CD:$CD,$CZ494+13),"")</f>
      </c>
      <c r="CS494">
        <f>IF($DA494&gt;=14,INDEX($CD:$CD,$CZ494+14),"")</f>
      </c>
      <c r="CT494">
        <f>IF($DA494&gt;=15,INDEX($CD:$CD,$CZ494+15),"")</f>
      </c>
      <c r="CU494">
        <f>IF($DA494&gt;=16,INDEX($CD:$CD,$CZ494+16),"")</f>
      </c>
      <c r="CV494">
        <f>IF($DA494&gt;=17,INDEX($CD:$CD,$CZ494+17),"")</f>
      </c>
      <c r="CW494">
        <f>IF($DA494&gt;=18,INDEX($CD:$CD,$CZ494+18),"")</f>
      </c>
      <c r="CX494">
        <f>IF($DA494&gt;=19,INDEX($CD:$CD,$CZ494+19),"")</f>
      </c>
      <c r="CY494">
        <f>IF($DA494&gt;=20,INDEX($CD:$CD,$CZ494+20),"")</f>
      </c>
      <c r="CZ494">
        <f>IFERROR(MATCH($CC494,$CD$2:$CD$263,0)+1,0)</f>
      </c>
      <c r="DA494">
        <f>IFERROR(INDEX($CE$2:$CE$263,MATCH($CC494,$CD$2:$CD$263,0)),0)</f>
      </c>
      <c r="DB494">
        <f>IFERROR(INDEX($AI:$AI,MATCH($H494,$AH:$AH,0))&amp;"","")</f>
      </c>
      <c r="DF494">
        <f>IF($GI494&gt;=1,INDEX($DC:$DC,$GH494+1),"")</f>
      </c>
      <c r="DG494">
        <f>IF($GI494&gt;=2,INDEX($DC:$DC,$GH494+2),"")</f>
      </c>
      <c r="DH494">
        <f>IF($GI494&gt;=3,INDEX($DC:$DC,$GH494+3),"")</f>
      </c>
      <c r="DI494">
        <f>IF($GI494&gt;=4,INDEX($DC:$DC,$GH494+4),"")</f>
      </c>
      <c r="DJ494">
        <f>IF($GI494&gt;=5,INDEX($DC:$DC,$GH494+5),"")</f>
      </c>
      <c r="DK494">
        <f>IF($GI494&gt;=6,INDEX($DC:$DC,$GH494+6),"")</f>
      </c>
      <c r="DL494">
        <f>IF($GI494&gt;=7,INDEX($DC:$DC,$GH494+7),"")</f>
      </c>
      <c r="DM494">
        <f>IF($GI494&gt;=8,INDEX($DC:$DC,$GH494+8),"")</f>
      </c>
      <c r="DN494">
        <f>IF($GI494&gt;=9,INDEX($DC:$DC,$GH494+9),"")</f>
      </c>
      <c r="DO494">
        <f>IF($GI494&gt;=10,INDEX($DC:$DC,$GH494+10),"")</f>
      </c>
      <c r="DP494">
        <f>IF($GI494&gt;=11,INDEX($DC:$DC,$GH494+11),"")</f>
      </c>
      <c r="DQ494">
        <f>IF($GI494&gt;=12,INDEX($DC:$DC,$GH494+12),"")</f>
      </c>
      <c r="DR494">
        <f>IF($GI494&gt;=13,INDEX($DC:$DC,$GH494+13),"")</f>
      </c>
      <c r="DS494">
        <f>IF($GI494&gt;=14,INDEX($DC:$DC,$GH494+14),"")</f>
      </c>
      <c r="DT494">
        <f>IF($GI494&gt;=15,INDEX($DC:$DC,$GH494+15),"")</f>
      </c>
      <c r="DU494">
        <f>IF($GI494&gt;=16,INDEX($DC:$DC,$GH494+16),"")</f>
      </c>
      <c r="DV494">
        <f>IF($GI494&gt;=17,INDEX($DC:$DC,$GH494+17),"")</f>
      </c>
      <c r="DW494">
        <f>IF($GI494&gt;=18,INDEX($DC:$DC,$GH494+18),"")</f>
      </c>
      <c r="DX494">
        <f>IF($GI494&gt;=19,INDEX($DC:$DC,$GH494+19),"")</f>
      </c>
      <c r="DY494">
        <f>IF($GI494&gt;=20,INDEX($DC:$DC,$GH494+20),"")</f>
      </c>
      <c r="DZ494">
        <f>IF($GI494&gt;=21,INDEX($DC:$DC,$GH494+21),"")</f>
      </c>
      <c r="EA494">
        <f>IF($GI494&gt;=22,INDEX($DC:$DC,$GH494+22),"")</f>
      </c>
      <c r="EB494">
        <f>IF($GI494&gt;=23,INDEX($DC:$DC,$GH494+23),"")</f>
      </c>
      <c r="EC494">
        <f>IF($GI494&gt;=24,INDEX($DC:$DC,$GH494+24),"")</f>
      </c>
      <c r="ED494">
        <f>IF($GI494&gt;=25,INDEX($DC:$DC,$GH494+25),"")</f>
      </c>
      <c r="EE494">
        <f>IF($GI494&gt;=26,INDEX($DC:$DC,$GH494+26),"")</f>
      </c>
      <c r="EF494">
        <f>IF($GI494&gt;=27,INDEX($DC:$DC,$GH494+27),"")</f>
      </c>
      <c r="EG494">
        <f>IF($GI494&gt;=28,INDEX($DC:$DC,$GH494+28),"")</f>
      </c>
      <c r="EH494">
        <f>IF($GI494&gt;=29,INDEX($DC:$DC,$GH494+29),"")</f>
      </c>
      <c r="EI494">
        <f>IF($GI494&gt;=30,INDEX($DC:$DC,$GH494+30),"")</f>
      </c>
      <c r="EJ494">
        <f>IF($GI494&gt;=31,INDEX($DC:$DC,$GH494+31),"")</f>
      </c>
      <c r="EK494">
        <f>IF($GI494&gt;=32,INDEX($DC:$DC,$GH494+32),"")</f>
      </c>
      <c r="EL494">
        <f>IF($GI494&gt;=33,INDEX($DC:$DC,$GH494+33),"")</f>
      </c>
      <c r="EM494">
        <f>IF($GI494&gt;=34,INDEX($DC:$DC,$GH494+34),"")</f>
      </c>
      <c r="EN494">
        <f>IF($GI494&gt;=35,INDEX($DC:$DC,$GH494+35),"")</f>
      </c>
      <c r="EO494">
        <f>IF($GI494&gt;=36,INDEX($DC:$DC,$GH494+36),"")</f>
      </c>
      <c r="EP494">
        <f>IF($GI494&gt;=37,INDEX($DC:$DC,$GH494+37),"")</f>
      </c>
      <c r="EQ494">
        <f>IF($GI494&gt;=38,INDEX($DC:$DC,$GH494+38),"")</f>
      </c>
      <c r="ER494">
        <f>IF($GI494&gt;=39,INDEX($DC:$DC,$GH494+39),"")</f>
      </c>
      <c r="ES494">
        <f>IF($GI494&gt;=40,INDEX($DC:$DC,$GH494+40),"")</f>
      </c>
      <c r="ET494">
        <f>IF($GI494&gt;=1,INDEX($DD:$DD,$GH494+1),"")</f>
      </c>
      <c r="EU494">
        <f>IF($GI494&gt;=2,INDEX($DD:$DD,$GH494+2),"")</f>
      </c>
      <c r="EV494">
        <f>IF($GI494&gt;=3,INDEX($DD:$DD,$GH494+3),"")</f>
      </c>
      <c r="EW494">
        <f>IF($GI494&gt;=4,INDEX($DD:$DD,$GH494+4),"")</f>
      </c>
      <c r="EX494">
        <f>IF($GI494&gt;=5,INDEX($DD:$DD,$GH494+5),"")</f>
      </c>
      <c r="EY494">
        <f>IF($GI494&gt;=6,INDEX($DD:$DD,$GH494+6),"")</f>
      </c>
      <c r="EZ494">
        <f>IF($GI494&gt;=7,INDEX($DD:$DD,$GH494+7),"")</f>
      </c>
      <c r="FA494">
        <f>IF($GI494&gt;=8,INDEX($DD:$DD,$GH494+8),"")</f>
      </c>
      <c r="FB494">
        <f>IF($GI494&gt;=9,INDEX($DD:$DD,$GH494+9),"")</f>
      </c>
      <c r="FC494">
        <f>IF($GI494&gt;=10,INDEX($DD:$DD,$GH494+10),"")</f>
      </c>
      <c r="FD494">
        <f>IF($GI494&gt;=11,INDEX($DD:$DD,$GH494+11),"")</f>
      </c>
      <c r="FE494">
        <f>IF($GI494&gt;=12,INDEX($DD:$DD,$GH494+12),"")</f>
      </c>
      <c r="FF494">
        <f>IF($GI494&gt;=13,INDEX($DD:$DD,$GH494+13),"")</f>
      </c>
      <c r="FG494">
        <f>IF($GI494&gt;=14,INDEX($DD:$DD,$GH494+14),"")</f>
      </c>
      <c r="FH494">
        <f>IF($GI494&gt;=15,INDEX($DD:$DD,$GH494+15),"")</f>
      </c>
      <c r="FI494">
        <f>IF($GI494&gt;=16,INDEX($DD:$DD,$GH494+16),"")</f>
      </c>
      <c r="FJ494">
        <f>IF($GI494&gt;=17,INDEX($DD:$DD,$GH494+17),"")</f>
      </c>
      <c r="FK494">
        <f>IF($GI494&gt;=18,INDEX($DD:$DD,$GH494+18),"")</f>
      </c>
      <c r="FL494">
        <f>IF($GI494&gt;=19,INDEX($DD:$DD,$GH494+19),"")</f>
      </c>
      <c r="FM494">
        <f>IF($GI494&gt;=20,INDEX($DD:$DD,$GH494+20),"")</f>
      </c>
      <c r="FN494">
        <f>IF($GI494&gt;=21,INDEX($DD:$DD,$GH494+21),"")</f>
      </c>
      <c r="FO494">
        <f>IF($GI494&gt;=22,INDEX($DD:$DD,$GH494+22),"")</f>
      </c>
      <c r="FP494">
        <f>IF($GI494&gt;=23,INDEX($DD:$DD,$GH494+23),"")</f>
      </c>
      <c r="FQ494">
        <f>IF($GI494&gt;=24,INDEX($DD:$DD,$GH494+24),"")</f>
      </c>
      <c r="FR494">
        <f>IF($GI494&gt;=25,INDEX($DD:$DD,$GH494+25),"")</f>
      </c>
      <c r="FS494">
        <f>IF($GI494&gt;=26,INDEX($DD:$DD,$GH494+26),"")</f>
      </c>
      <c r="FT494">
        <f>IF($GI494&gt;=27,INDEX($DD:$DD,$GH494+27),"")</f>
      </c>
      <c r="FU494">
        <f>IF($GI494&gt;=28,INDEX($DD:$DD,$GH494+28),"")</f>
      </c>
      <c r="FV494">
        <f>IF($GI494&gt;=29,INDEX($DD:$DD,$GH494+29),"")</f>
      </c>
      <c r="FW494">
        <f>IF($GI494&gt;=30,INDEX($DD:$DD,$GH494+30),"")</f>
      </c>
      <c r="FX494">
        <f>IF($GI494&gt;=31,INDEX($DD:$DD,$GH494+31),"")</f>
      </c>
      <c r="FY494">
        <f>IF($GI494&gt;=32,INDEX($DD:$DD,$GH494+32),"")</f>
      </c>
      <c r="FZ494">
        <f>IF($GI494&gt;=33,INDEX($DD:$DD,$GH494+33),"")</f>
      </c>
      <c r="GA494">
        <f>IF($GI494&gt;=34,INDEX($DD:$DD,$GH494+34),"")</f>
      </c>
      <c r="GB494">
        <f>IF($GI494&gt;=35,INDEX($DD:$DD,$GH494+35),"")</f>
      </c>
      <c r="GC494">
        <f>IF($GI494&gt;=36,INDEX($DD:$DD,$GH494+36),"")</f>
      </c>
      <c r="GD494">
        <f>IF($GI494&gt;=37,INDEX($DD:$DD,$GH494+37),"")</f>
      </c>
      <c r="GE494">
        <f>IF($GI494&gt;=38,INDEX($DD:$DD,$GH494+38),"")</f>
      </c>
      <c r="GF494">
        <f>IF($GI494&gt;=39,INDEX($DD:$DD,$GH494+39),"")</f>
      </c>
      <c r="GG494">
        <f>IF($GI494&gt;=40,INDEX($DD:$DD,$GH494+40),"")</f>
      </c>
      <c r="GH494">
        <f>IFERROR(MATCH($DB494,$DC$2:$DC$148,0)+1,0)</f>
      </c>
      <c r="GI494">
        <f>IFERROR(INDEX($DE$2:$DE$148,MATCH($DB494,$DC$2:$DC$148,0)),0)</f>
      </c>
      <c r="GJ494">
        <f>IFERROR(MATCH($S494,$DF$494:$ES$494,0),0)</f>
      </c>
      <c r="GK494">
        <f>IF($GJ494&gt;0,INDEX($ET$494:$GG$494,$GJ494),"")</f>
      </c>
      <c r="GN494">
        <f>IF($IW494&gt;=1,INDEX($GL:$GL,$IV494+1),"")</f>
      </c>
      <c r="GO494">
        <f>IF($IW494&gt;=2,INDEX($GL:$GL,$IV494+2),"")</f>
      </c>
      <c r="GP494">
        <f>IF($IW494&gt;=3,INDEX($GL:$GL,$IV494+3),"")</f>
      </c>
      <c r="GQ494">
        <f>IF($IW494&gt;=4,INDEX($GL:$GL,$IV494+4),"")</f>
      </c>
      <c r="GR494">
        <f>IF($IW494&gt;=5,INDEX($GL:$GL,$IV494+5),"")</f>
      </c>
      <c r="GS494">
        <f>IF($IW494&gt;=6,INDEX($GL:$GL,$IV494+6),"")</f>
      </c>
      <c r="GT494">
        <f>IF($IW494&gt;=7,INDEX($GL:$GL,$IV494+7),"")</f>
      </c>
      <c r="GU494">
        <f>IF($IW494&gt;=8,INDEX($GL:$GL,$IV494+8),"")</f>
      </c>
      <c r="GV494">
        <f>IF($IW494&gt;=9,INDEX($GL:$GL,$IV494+9),"")</f>
      </c>
      <c r="GW494">
        <f>IF($IW494&gt;=10,INDEX($GL:$GL,$IV494+10),"")</f>
      </c>
      <c r="GX494">
        <f>IF($IW494&gt;=11,INDEX($GL:$GL,$IV494+11),"")</f>
      </c>
      <c r="GY494">
        <f>IF($IW494&gt;=12,INDEX($GL:$GL,$IV494+12),"")</f>
      </c>
      <c r="GZ494">
        <f>IF($IW494&gt;=13,INDEX($GL:$GL,$IV494+13),"")</f>
      </c>
      <c r="HA494">
        <f>IF($IW494&gt;=14,INDEX($GL:$GL,$IV494+14),"")</f>
      </c>
      <c r="HB494">
        <f>IF($IW494&gt;=15,INDEX($GL:$GL,$IV494+15),"")</f>
      </c>
      <c r="HC494">
        <f>IF($IW494&gt;=16,INDEX($GL:$GL,$IV494+16),"")</f>
      </c>
      <c r="HD494">
        <f>IF($IW494&gt;=17,INDEX($GL:$GL,$IV494+17),"")</f>
      </c>
      <c r="HE494">
        <f>IF($IW494&gt;=18,INDEX($GL:$GL,$IV494+18),"")</f>
      </c>
      <c r="HF494">
        <f>IF($IW494&gt;=19,INDEX($GL:$GL,$IV494+19),"")</f>
      </c>
      <c r="HG494">
        <f>IF($IW494&gt;=20,INDEX($GL:$GL,$IV494+20),"")</f>
      </c>
      <c r="HH494">
        <f>IF($IW494&gt;=21,INDEX($GL:$GL,$IV494+21),"")</f>
      </c>
      <c r="HI494">
        <f>IF($IW494&gt;=22,INDEX($GL:$GL,$IV494+22),"")</f>
      </c>
      <c r="HJ494">
        <f>IF($IW494&gt;=23,INDEX($GL:$GL,$IV494+23),"")</f>
      </c>
      <c r="HK494">
        <f>IF($IW494&gt;=24,INDEX($GL:$GL,$IV494+24),"")</f>
      </c>
      <c r="HL494">
        <f>IF($IW494&gt;=25,INDEX($GL:$GL,$IV494+25),"")</f>
      </c>
      <c r="HM494">
        <f>IF($IW494&gt;=26,INDEX($GL:$GL,$IV494+26),"")</f>
      </c>
      <c r="HN494">
        <f>IF($IW494&gt;=27,INDEX($GL:$GL,$IV494+27),"")</f>
      </c>
      <c r="HO494">
        <f>IF($IW494&gt;=28,INDEX($GL:$GL,$IV494+28),"")</f>
      </c>
      <c r="HP494">
        <f>IF($IW494&gt;=29,INDEX($GL:$GL,$IV494+29),"")</f>
      </c>
      <c r="HQ494">
        <f>IF($IW494&gt;=30,INDEX($GL:$GL,$IV494+30),"")</f>
      </c>
      <c r="HR494">
        <f>IF($IW494&gt;=31,INDEX($GL:$GL,$IV494+31),"")</f>
      </c>
      <c r="HS494">
        <f>IF($IW494&gt;=32,INDEX($GL:$GL,$IV494+32),"")</f>
      </c>
      <c r="HT494">
        <f>IF($IW494&gt;=33,INDEX($GL:$GL,$IV494+33),"")</f>
      </c>
      <c r="HU494">
        <f>IF($IW494&gt;=34,INDEX($GL:$GL,$IV494+34),"")</f>
      </c>
      <c r="HV494">
        <f>IF($IW494&gt;=35,INDEX($GL:$GL,$IV494+35),"")</f>
      </c>
      <c r="HW494">
        <f>IF($IW494&gt;=36,INDEX($GL:$GL,$IV494+36),"")</f>
      </c>
      <c r="HX494">
        <f>IF($IW494&gt;=37,INDEX($GL:$GL,$IV494+37),"")</f>
      </c>
      <c r="HY494">
        <f>IF($IW494&gt;=38,INDEX($GL:$GL,$IV494+38),"")</f>
      </c>
      <c r="HZ494">
        <f>IF($IW494&gt;=39,INDEX($GL:$GL,$IV494+39),"")</f>
      </c>
      <c r="IA494">
        <f>IF($IW494&gt;=40,INDEX($GL:$GL,$IV494+40),"")</f>
      </c>
      <c r="IB494">
        <f>IF($IW494&gt;=41,INDEX($GL:$GL,$IV494+41),"")</f>
      </c>
      <c r="IC494">
        <f>IF($IW494&gt;=42,INDEX($GL:$GL,$IV494+42),"")</f>
      </c>
      <c r="ID494">
        <f>IF($IW494&gt;=43,INDEX($GL:$GL,$IV494+43),"")</f>
      </c>
      <c r="IE494">
        <f>IF($IW494&gt;=44,INDEX($GL:$GL,$IV494+44),"")</f>
      </c>
      <c r="IF494">
        <f>IF($IW494&gt;=45,INDEX($GL:$GL,$IV494+45),"")</f>
      </c>
      <c r="IG494">
        <f>IF($IW494&gt;=46,INDEX($GL:$GL,$IV494+46),"")</f>
      </c>
      <c r="IH494">
        <f>IF($IW494&gt;=47,INDEX($GL:$GL,$IV494+47),"")</f>
      </c>
      <c r="II494">
        <f>IF($IW494&gt;=48,INDEX($GL:$GL,$IV494+48),"")</f>
      </c>
      <c r="IJ494">
        <f>IF($IW494&gt;=49,INDEX($GL:$GL,$IV494+49),"")</f>
      </c>
      <c r="IK494">
        <f>IF($IW494&gt;=50,INDEX($GL:$GL,$IV494+50),"")</f>
      </c>
      <c r="IL494">
        <f>IF($IW494&gt;=51,INDEX($GL:$GL,$IV494+51),"")</f>
      </c>
      <c r="IM494">
        <f>IF($IW494&gt;=52,INDEX($GL:$GL,$IV494+52),"")</f>
      </c>
      <c r="IN494">
        <f>IF($IW494&gt;=53,INDEX($GL:$GL,$IV494+53),"")</f>
      </c>
      <c r="IO494">
        <f>IF($IW494&gt;=54,INDEX($GL:$GL,$IV494+54),"")</f>
      </c>
      <c r="IP494">
        <f>IF($IW494&gt;=55,INDEX($GL:$GL,$IV494+55),"")</f>
      </c>
      <c r="IQ494">
        <f>IF($IW494&gt;=56,INDEX($GL:$GL,$IV494+56),"")</f>
      </c>
      <c r="IR494">
        <f>IF($IW494&gt;=57,INDEX($GL:$GL,$IV494+57),"")</f>
      </c>
      <c r="IS494">
        <f>IF($IW494&gt;=58,INDEX($GL:$GL,$IV494+58),"")</f>
      </c>
      <c r="IT494">
        <f>IF($IW494&gt;=59,INDEX($GL:$GL,$IV494+59),"")</f>
      </c>
      <c r="IU494">
        <f>IF($IW494&gt;=60,INDEX($GL:$GL,$IV494+60),"")</f>
      </c>
      <c r="IV494">
        <f>IFERROR(MATCH($GK494,$GL$2:$GL$324,0)+1,0)</f>
      </c>
      <c r="IW494">
        <f>IFERROR(INDEX($GM$2:$GM$324,MATCH($GK494,$GL$2:$GL$324,0)),0)</f>
      </c>
      <c r="IX494" t="s">
        <v>34</v>
      </c>
      <c r="IY494" t="s">
        <v>34</v>
      </c>
    </row>
    <row r="495" spans="1:259" x14ac:dyDescent="0.25">
      <c r="K495">
        <f>IF(OR($N495="",$J495=""),"",IFERROR($N495/$J495,0))</f>
      </c>
      <c r="L495">
        <f>IF($N495="","",
SUM($M495,$O495,$T495,$P495,$R495)*
(1-IF($U495="",0,VALUE($U495)/100)))</f>
      </c>
      <c r="M495">
        <f>IF($N495="","",$N495)</f>
      </c>
      <c r="O495">
        <f>IF($N495="","",
IF($H495="","",
IF(ISNUMBER(SEARCH("exempt",LOWER($H495))),0,
$N495*(VALUE(SUBSTITUTE($H495,"%",""))/100))))</f>
      </c>
      <c r="V495">
        <f>IFERROR(IF(FIND(" - ",$E495)&gt;0,MID($E495,FIND(" - ",$E495)+3,LEN($E495)),""),"")</f>
      </c>
      <c r="AE495" t="s">
        <v>1076</v>
      </c>
      <c r="AJ495">
        <f>IFERROR(LEFT($E495,FIND(" - ",$E495)-1),$E495)</f>
      </c>
      <c r="AM495">
        <f>IF($CB495&gt;=1,INDEX($AK:$AK,$CA495+1),"")</f>
      </c>
      <c r="AN495">
        <f>IF($CB495&gt;=2,INDEX($AK:$AK,$CA495+2),"")</f>
      </c>
      <c r="AO495">
        <f>IF($CB495&gt;=3,INDEX($AK:$AK,$CA495+3),"")</f>
      </c>
      <c r="AP495">
        <f>IF($CB495&gt;=4,INDEX($AK:$AK,$CA495+4),"")</f>
      </c>
      <c r="AQ495">
        <f>IF($CB495&gt;=5,INDEX($AK:$AK,$CA495+5),"")</f>
      </c>
      <c r="AR495">
        <f>IF($CB495&gt;=6,INDEX($AK:$AK,$CA495+6),"")</f>
      </c>
      <c r="AS495">
        <f>IF($CB495&gt;=7,INDEX($AK:$AK,$CA495+7),"")</f>
      </c>
      <c r="AT495">
        <f>IF($CB495&gt;=8,INDEX($AK:$AK,$CA495+8),"")</f>
      </c>
      <c r="AU495">
        <f>IF($CB495&gt;=9,INDEX($AK:$AK,$CA495+9),"")</f>
      </c>
      <c r="AV495">
        <f>IF($CB495&gt;=10,INDEX($AK:$AK,$CA495+10),"")</f>
      </c>
      <c r="AW495">
        <f>IF($CB495&gt;=11,INDEX($AK:$AK,$CA495+11),"")</f>
      </c>
      <c r="AX495">
        <f>IF($CB495&gt;=12,INDEX($AK:$AK,$CA495+12),"")</f>
      </c>
      <c r="AY495">
        <f>IF($CB495&gt;=13,INDEX($AK:$AK,$CA495+13),"")</f>
      </c>
      <c r="AZ495">
        <f>IF($CB495&gt;=14,INDEX($AK:$AK,$CA495+14),"")</f>
      </c>
      <c r="BA495">
        <f>IF($CB495&gt;=15,INDEX($AK:$AK,$CA495+15),"")</f>
      </c>
      <c r="BB495">
        <f>IF($CB495&gt;=16,INDEX($AK:$AK,$CA495+16),"")</f>
      </c>
      <c r="BC495">
        <f>IF($CB495&gt;=17,INDEX($AK:$AK,$CA495+17),"")</f>
      </c>
      <c r="BD495">
        <f>IF($CB495&gt;=18,INDEX($AK:$AK,$CA495+18),"")</f>
      </c>
      <c r="BE495">
        <f>IF($CB495&gt;=19,INDEX($AK:$AK,$CA495+19),"")</f>
      </c>
      <c r="BF495">
        <f>IF($CB495&gt;=20,INDEX($AK:$AK,$CA495+20),"")</f>
      </c>
      <c r="BG495">
        <f>IF($CB495&gt;=21,INDEX($AK:$AK,$CA495+21),"")</f>
      </c>
      <c r="BH495">
        <f>IF($CB495&gt;=22,INDEX($AK:$AK,$CA495+22),"")</f>
      </c>
      <c r="BI495">
        <f>IF($CB495&gt;=23,INDEX($AK:$AK,$CA495+23),"")</f>
      </c>
      <c r="BJ495">
        <f>IF($CB495&gt;=24,INDEX($AK:$AK,$CA495+24),"")</f>
      </c>
      <c r="BK495">
        <f>IF($CB495&gt;=25,INDEX($AK:$AK,$CA495+25),"")</f>
      </c>
      <c r="BL495">
        <f>IF($CB495&gt;=26,INDEX($AK:$AK,$CA495+26),"")</f>
      </c>
      <c r="BM495">
        <f>IF($CB495&gt;=27,INDEX($AK:$AK,$CA495+27),"")</f>
      </c>
      <c r="BN495">
        <f>IF($CB495&gt;=28,INDEX($AK:$AK,$CA495+28),"")</f>
      </c>
      <c r="BO495">
        <f>IF($CB495&gt;=29,INDEX($AK:$AK,$CA495+29),"")</f>
      </c>
      <c r="BP495">
        <f>IF($CB495&gt;=30,INDEX($AK:$AK,$CA495+30),"")</f>
      </c>
      <c r="BQ495">
        <f>IF($CB495&gt;=31,INDEX($AK:$AK,$CA495+31),"")</f>
      </c>
      <c r="BR495">
        <f>IF($CB495&gt;=32,INDEX($AK:$AK,$CA495+32),"")</f>
      </c>
      <c r="BS495">
        <f>IF($CB495&gt;=33,INDEX($AK:$AK,$CA495+33),"")</f>
      </c>
      <c r="BT495">
        <f>IF($CB495&gt;=34,INDEX($AK:$AK,$CA495+34),"")</f>
      </c>
      <c r="BU495">
        <f>IF($CB495&gt;=35,INDEX($AK:$AK,$CA495+35),"")</f>
      </c>
      <c r="BV495">
        <f>IF($CB495&gt;=36,INDEX($AK:$AK,$CA495+36),"")</f>
      </c>
      <c r="BW495">
        <f>IF($CB495&gt;=37,INDEX($AK:$AK,$CA495+37),"")</f>
      </c>
      <c r="BX495">
        <f>IF($CB495&gt;=38,INDEX($AK:$AK,$CA495+38),"")</f>
      </c>
      <c r="BY495">
        <f>IF($CB495&gt;=39,INDEX($AK:$AK,$CA495+39),"")</f>
      </c>
      <c r="BZ495">
        <f>IF($CB495&gt;=40,INDEX($AK:$AK,$CA495+40),"")</f>
      </c>
      <c r="CA495">
        <f>IFERROR(MATCH($AJ495,$AK$2:$AK$134,0)+1,0)</f>
      </c>
      <c r="CB495">
        <f>IFERROR(INDEX($AL$2:$AL$134,MATCH($AJ495,$AK$2:$AK$134,0)),0)</f>
      </c>
      <c r="CC495">
        <f>IFERROR(LEFT($F495,FIND(" - ",$F495)-1),$F495)</f>
      </c>
      <c r="CF495">
        <f>IF($DA495&gt;=1,INDEX($CD:$CD,$CZ495+1),"")</f>
      </c>
      <c r="CG495">
        <f>IF($DA495&gt;=2,INDEX($CD:$CD,$CZ495+2),"")</f>
      </c>
      <c r="CH495">
        <f>IF($DA495&gt;=3,INDEX($CD:$CD,$CZ495+3),"")</f>
      </c>
      <c r="CI495">
        <f>IF($DA495&gt;=4,INDEX($CD:$CD,$CZ495+4),"")</f>
      </c>
      <c r="CJ495">
        <f>IF($DA495&gt;=5,INDEX($CD:$CD,$CZ495+5),"")</f>
      </c>
      <c r="CK495">
        <f>IF($DA495&gt;=6,INDEX($CD:$CD,$CZ495+6),"")</f>
      </c>
      <c r="CL495">
        <f>IF($DA495&gt;=7,INDEX($CD:$CD,$CZ495+7),"")</f>
      </c>
      <c r="CM495">
        <f>IF($DA495&gt;=8,INDEX($CD:$CD,$CZ495+8),"")</f>
      </c>
      <c r="CN495">
        <f>IF($DA495&gt;=9,INDEX($CD:$CD,$CZ495+9),"")</f>
      </c>
      <c r="CO495">
        <f>IF($DA495&gt;=10,INDEX($CD:$CD,$CZ495+10),"")</f>
      </c>
      <c r="CP495">
        <f>IF($DA495&gt;=11,INDEX($CD:$CD,$CZ495+11),"")</f>
      </c>
      <c r="CQ495">
        <f>IF($DA495&gt;=12,INDEX($CD:$CD,$CZ495+12),"")</f>
      </c>
      <c r="CR495">
        <f>IF($DA495&gt;=13,INDEX($CD:$CD,$CZ495+13),"")</f>
      </c>
      <c r="CS495">
        <f>IF($DA495&gt;=14,INDEX($CD:$CD,$CZ495+14),"")</f>
      </c>
      <c r="CT495">
        <f>IF($DA495&gt;=15,INDEX($CD:$CD,$CZ495+15),"")</f>
      </c>
      <c r="CU495">
        <f>IF($DA495&gt;=16,INDEX($CD:$CD,$CZ495+16),"")</f>
      </c>
      <c r="CV495">
        <f>IF($DA495&gt;=17,INDEX($CD:$CD,$CZ495+17),"")</f>
      </c>
      <c r="CW495">
        <f>IF($DA495&gt;=18,INDEX($CD:$CD,$CZ495+18),"")</f>
      </c>
      <c r="CX495">
        <f>IF($DA495&gt;=19,INDEX($CD:$CD,$CZ495+19),"")</f>
      </c>
      <c r="CY495">
        <f>IF($DA495&gt;=20,INDEX($CD:$CD,$CZ495+20),"")</f>
      </c>
      <c r="CZ495">
        <f>IFERROR(MATCH($CC495,$CD$2:$CD$263,0)+1,0)</f>
      </c>
      <c r="DA495">
        <f>IFERROR(INDEX($CE$2:$CE$263,MATCH($CC495,$CD$2:$CD$263,0)),0)</f>
      </c>
      <c r="DB495">
        <f>IFERROR(INDEX($AI:$AI,MATCH($H495,$AH:$AH,0))&amp;"","")</f>
      </c>
      <c r="DF495">
        <f>IF($GI495&gt;=1,INDEX($DC:$DC,$GH495+1),"")</f>
      </c>
      <c r="DG495">
        <f>IF($GI495&gt;=2,INDEX($DC:$DC,$GH495+2),"")</f>
      </c>
      <c r="DH495">
        <f>IF($GI495&gt;=3,INDEX($DC:$DC,$GH495+3),"")</f>
      </c>
      <c r="DI495">
        <f>IF($GI495&gt;=4,INDEX($DC:$DC,$GH495+4),"")</f>
      </c>
      <c r="DJ495">
        <f>IF($GI495&gt;=5,INDEX($DC:$DC,$GH495+5),"")</f>
      </c>
      <c r="DK495">
        <f>IF($GI495&gt;=6,INDEX($DC:$DC,$GH495+6),"")</f>
      </c>
      <c r="DL495">
        <f>IF($GI495&gt;=7,INDEX($DC:$DC,$GH495+7),"")</f>
      </c>
      <c r="DM495">
        <f>IF($GI495&gt;=8,INDEX($DC:$DC,$GH495+8),"")</f>
      </c>
      <c r="DN495">
        <f>IF($GI495&gt;=9,INDEX($DC:$DC,$GH495+9),"")</f>
      </c>
      <c r="DO495">
        <f>IF($GI495&gt;=10,INDEX($DC:$DC,$GH495+10),"")</f>
      </c>
      <c r="DP495">
        <f>IF($GI495&gt;=11,INDEX($DC:$DC,$GH495+11),"")</f>
      </c>
      <c r="DQ495">
        <f>IF($GI495&gt;=12,INDEX($DC:$DC,$GH495+12),"")</f>
      </c>
      <c r="DR495">
        <f>IF($GI495&gt;=13,INDEX($DC:$DC,$GH495+13),"")</f>
      </c>
      <c r="DS495">
        <f>IF($GI495&gt;=14,INDEX($DC:$DC,$GH495+14),"")</f>
      </c>
      <c r="DT495">
        <f>IF($GI495&gt;=15,INDEX($DC:$DC,$GH495+15),"")</f>
      </c>
      <c r="DU495">
        <f>IF($GI495&gt;=16,INDEX($DC:$DC,$GH495+16),"")</f>
      </c>
      <c r="DV495">
        <f>IF($GI495&gt;=17,INDEX($DC:$DC,$GH495+17),"")</f>
      </c>
      <c r="DW495">
        <f>IF($GI495&gt;=18,INDEX($DC:$DC,$GH495+18),"")</f>
      </c>
      <c r="DX495">
        <f>IF($GI495&gt;=19,INDEX($DC:$DC,$GH495+19),"")</f>
      </c>
      <c r="DY495">
        <f>IF($GI495&gt;=20,INDEX($DC:$DC,$GH495+20),"")</f>
      </c>
      <c r="DZ495">
        <f>IF($GI495&gt;=21,INDEX($DC:$DC,$GH495+21),"")</f>
      </c>
      <c r="EA495">
        <f>IF($GI495&gt;=22,INDEX($DC:$DC,$GH495+22),"")</f>
      </c>
      <c r="EB495">
        <f>IF($GI495&gt;=23,INDEX($DC:$DC,$GH495+23),"")</f>
      </c>
      <c r="EC495">
        <f>IF($GI495&gt;=24,INDEX($DC:$DC,$GH495+24),"")</f>
      </c>
      <c r="ED495">
        <f>IF($GI495&gt;=25,INDEX($DC:$DC,$GH495+25),"")</f>
      </c>
      <c r="EE495">
        <f>IF($GI495&gt;=26,INDEX($DC:$DC,$GH495+26),"")</f>
      </c>
      <c r="EF495">
        <f>IF($GI495&gt;=27,INDEX($DC:$DC,$GH495+27),"")</f>
      </c>
      <c r="EG495">
        <f>IF($GI495&gt;=28,INDEX($DC:$DC,$GH495+28),"")</f>
      </c>
      <c r="EH495">
        <f>IF($GI495&gt;=29,INDEX($DC:$DC,$GH495+29),"")</f>
      </c>
      <c r="EI495">
        <f>IF($GI495&gt;=30,INDEX($DC:$DC,$GH495+30),"")</f>
      </c>
      <c r="EJ495">
        <f>IF($GI495&gt;=31,INDEX($DC:$DC,$GH495+31),"")</f>
      </c>
      <c r="EK495">
        <f>IF($GI495&gt;=32,INDEX($DC:$DC,$GH495+32),"")</f>
      </c>
      <c r="EL495">
        <f>IF($GI495&gt;=33,INDEX($DC:$DC,$GH495+33),"")</f>
      </c>
      <c r="EM495">
        <f>IF($GI495&gt;=34,INDEX($DC:$DC,$GH495+34),"")</f>
      </c>
      <c r="EN495">
        <f>IF($GI495&gt;=35,INDEX($DC:$DC,$GH495+35),"")</f>
      </c>
      <c r="EO495">
        <f>IF($GI495&gt;=36,INDEX($DC:$DC,$GH495+36),"")</f>
      </c>
      <c r="EP495">
        <f>IF($GI495&gt;=37,INDEX($DC:$DC,$GH495+37),"")</f>
      </c>
      <c r="EQ495">
        <f>IF($GI495&gt;=38,INDEX($DC:$DC,$GH495+38),"")</f>
      </c>
      <c r="ER495">
        <f>IF($GI495&gt;=39,INDEX($DC:$DC,$GH495+39),"")</f>
      </c>
      <c r="ES495">
        <f>IF($GI495&gt;=40,INDEX($DC:$DC,$GH495+40),"")</f>
      </c>
      <c r="ET495">
        <f>IF($GI495&gt;=1,INDEX($DD:$DD,$GH495+1),"")</f>
      </c>
      <c r="EU495">
        <f>IF($GI495&gt;=2,INDEX($DD:$DD,$GH495+2),"")</f>
      </c>
      <c r="EV495">
        <f>IF($GI495&gt;=3,INDEX($DD:$DD,$GH495+3),"")</f>
      </c>
      <c r="EW495">
        <f>IF($GI495&gt;=4,INDEX($DD:$DD,$GH495+4),"")</f>
      </c>
      <c r="EX495">
        <f>IF($GI495&gt;=5,INDEX($DD:$DD,$GH495+5),"")</f>
      </c>
      <c r="EY495">
        <f>IF($GI495&gt;=6,INDEX($DD:$DD,$GH495+6),"")</f>
      </c>
      <c r="EZ495">
        <f>IF($GI495&gt;=7,INDEX($DD:$DD,$GH495+7),"")</f>
      </c>
      <c r="FA495">
        <f>IF($GI495&gt;=8,INDEX($DD:$DD,$GH495+8),"")</f>
      </c>
      <c r="FB495">
        <f>IF($GI495&gt;=9,INDEX($DD:$DD,$GH495+9),"")</f>
      </c>
      <c r="FC495">
        <f>IF($GI495&gt;=10,INDEX($DD:$DD,$GH495+10),"")</f>
      </c>
      <c r="FD495">
        <f>IF($GI495&gt;=11,INDEX($DD:$DD,$GH495+11),"")</f>
      </c>
      <c r="FE495">
        <f>IF($GI495&gt;=12,INDEX($DD:$DD,$GH495+12),"")</f>
      </c>
      <c r="FF495">
        <f>IF($GI495&gt;=13,INDEX($DD:$DD,$GH495+13),"")</f>
      </c>
      <c r="FG495">
        <f>IF($GI495&gt;=14,INDEX($DD:$DD,$GH495+14),"")</f>
      </c>
      <c r="FH495">
        <f>IF($GI495&gt;=15,INDEX($DD:$DD,$GH495+15),"")</f>
      </c>
      <c r="FI495">
        <f>IF($GI495&gt;=16,INDEX($DD:$DD,$GH495+16),"")</f>
      </c>
      <c r="FJ495">
        <f>IF($GI495&gt;=17,INDEX($DD:$DD,$GH495+17),"")</f>
      </c>
      <c r="FK495">
        <f>IF($GI495&gt;=18,INDEX($DD:$DD,$GH495+18),"")</f>
      </c>
      <c r="FL495">
        <f>IF($GI495&gt;=19,INDEX($DD:$DD,$GH495+19),"")</f>
      </c>
      <c r="FM495">
        <f>IF($GI495&gt;=20,INDEX($DD:$DD,$GH495+20),"")</f>
      </c>
      <c r="FN495">
        <f>IF($GI495&gt;=21,INDEX($DD:$DD,$GH495+21),"")</f>
      </c>
      <c r="FO495">
        <f>IF($GI495&gt;=22,INDEX($DD:$DD,$GH495+22),"")</f>
      </c>
      <c r="FP495">
        <f>IF($GI495&gt;=23,INDEX($DD:$DD,$GH495+23),"")</f>
      </c>
      <c r="FQ495">
        <f>IF($GI495&gt;=24,INDEX($DD:$DD,$GH495+24),"")</f>
      </c>
      <c r="FR495">
        <f>IF($GI495&gt;=25,INDEX($DD:$DD,$GH495+25),"")</f>
      </c>
      <c r="FS495">
        <f>IF($GI495&gt;=26,INDEX($DD:$DD,$GH495+26),"")</f>
      </c>
      <c r="FT495">
        <f>IF($GI495&gt;=27,INDEX($DD:$DD,$GH495+27),"")</f>
      </c>
      <c r="FU495">
        <f>IF($GI495&gt;=28,INDEX($DD:$DD,$GH495+28),"")</f>
      </c>
      <c r="FV495">
        <f>IF($GI495&gt;=29,INDEX($DD:$DD,$GH495+29),"")</f>
      </c>
      <c r="FW495">
        <f>IF($GI495&gt;=30,INDEX($DD:$DD,$GH495+30),"")</f>
      </c>
      <c r="FX495">
        <f>IF($GI495&gt;=31,INDEX($DD:$DD,$GH495+31),"")</f>
      </c>
      <c r="FY495">
        <f>IF($GI495&gt;=32,INDEX($DD:$DD,$GH495+32),"")</f>
      </c>
      <c r="FZ495">
        <f>IF($GI495&gt;=33,INDEX($DD:$DD,$GH495+33),"")</f>
      </c>
      <c r="GA495">
        <f>IF($GI495&gt;=34,INDEX($DD:$DD,$GH495+34),"")</f>
      </c>
      <c r="GB495">
        <f>IF($GI495&gt;=35,INDEX($DD:$DD,$GH495+35),"")</f>
      </c>
      <c r="GC495">
        <f>IF($GI495&gt;=36,INDEX($DD:$DD,$GH495+36),"")</f>
      </c>
      <c r="GD495">
        <f>IF($GI495&gt;=37,INDEX($DD:$DD,$GH495+37),"")</f>
      </c>
      <c r="GE495">
        <f>IF($GI495&gt;=38,INDEX($DD:$DD,$GH495+38),"")</f>
      </c>
      <c r="GF495">
        <f>IF($GI495&gt;=39,INDEX($DD:$DD,$GH495+39),"")</f>
      </c>
      <c r="GG495">
        <f>IF($GI495&gt;=40,INDEX($DD:$DD,$GH495+40),"")</f>
      </c>
      <c r="GH495">
        <f>IFERROR(MATCH($DB495,$DC$2:$DC$148,0)+1,0)</f>
      </c>
      <c r="GI495">
        <f>IFERROR(INDEX($DE$2:$DE$148,MATCH($DB495,$DC$2:$DC$148,0)),0)</f>
      </c>
      <c r="GJ495">
        <f>IFERROR(MATCH($S495,$DF$495:$ES$495,0),0)</f>
      </c>
      <c r="GK495">
        <f>IF($GJ495&gt;0,INDEX($ET$495:$GG$495,$GJ495),"")</f>
      </c>
      <c r="GN495">
        <f>IF($IW495&gt;=1,INDEX($GL:$GL,$IV495+1),"")</f>
      </c>
      <c r="GO495">
        <f>IF($IW495&gt;=2,INDEX($GL:$GL,$IV495+2),"")</f>
      </c>
      <c r="GP495">
        <f>IF($IW495&gt;=3,INDEX($GL:$GL,$IV495+3),"")</f>
      </c>
      <c r="GQ495">
        <f>IF($IW495&gt;=4,INDEX($GL:$GL,$IV495+4),"")</f>
      </c>
      <c r="GR495">
        <f>IF($IW495&gt;=5,INDEX($GL:$GL,$IV495+5),"")</f>
      </c>
      <c r="GS495">
        <f>IF($IW495&gt;=6,INDEX($GL:$GL,$IV495+6),"")</f>
      </c>
      <c r="GT495">
        <f>IF($IW495&gt;=7,INDEX($GL:$GL,$IV495+7),"")</f>
      </c>
      <c r="GU495">
        <f>IF($IW495&gt;=8,INDEX($GL:$GL,$IV495+8),"")</f>
      </c>
      <c r="GV495">
        <f>IF($IW495&gt;=9,INDEX($GL:$GL,$IV495+9),"")</f>
      </c>
      <c r="GW495">
        <f>IF($IW495&gt;=10,INDEX($GL:$GL,$IV495+10),"")</f>
      </c>
      <c r="GX495">
        <f>IF($IW495&gt;=11,INDEX($GL:$GL,$IV495+11),"")</f>
      </c>
      <c r="GY495">
        <f>IF($IW495&gt;=12,INDEX($GL:$GL,$IV495+12),"")</f>
      </c>
      <c r="GZ495">
        <f>IF($IW495&gt;=13,INDEX($GL:$GL,$IV495+13),"")</f>
      </c>
      <c r="HA495">
        <f>IF($IW495&gt;=14,INDEX($GL:$GL,$IV495+14),"")</f>
      </c>
      <c r="HB495">
        <f>IF($IW495&gt;=15,INDEX($GL:$GL,$IV495+15),"")</f>
      </c>
      <c r="HC495">
        <f>IF($IW495&gt;=16,INDEX($GL:$GL,$IV495+16),"")</f>
      </c>
      <c r="HD495">
        <f>IF($IW495&gt;=17,INDEX($GL:$GL,$IV495+17),"")</f>
      </c>
      <c r="HE495">
        <f>IF($IW495&gt;=18,INDEX($GL:$GL,$IV495+18),"")</f>
      </c>
      <c r="HF495">
        <f>IF($IW495&gt;=19,INDEX($GL:$GL,$IV495+19),"")</f>
      </c>
      <c r="HG495">
        <f>IF($IW495&gt;=20,INDEX($GL:$GL,$IV495+20),"")</f>
      </c>
      <c r="HH495">
        <f>IF($IW495&gt;=21,INDEX($GL:$GL,$IV495+21),"")</f>
      </c>
      <c r="HI495">
        <f>IF($IW495&gt;=22,INDEX($GL:$GL,$IV495+22),"")</f>
      </c>
      <c r="HJ495">
        <f>IF($IW495&gt;=23,INDEX($GL:$GL,$IV495+23),"")</f>
      </c>
      <c r="HK495">
        <f>IF($IW495&gt;=24,INDEX($GL:$GL,$IV495+24),"")</f>
      </c>
      <c r="HL495">
        <f>IF($IW495&gt;=25,INDEX($GL:$GL,$IV495+25),"")</f>
      </c>
      <c r="HM495">
        <f>IF($IW495&gt;=26,INDEX($GL:$GL,$IV495+26),"")</f>
      </c>
      <c r="HN495">
        <f>IF($IW495&gt;=27,INDEX($GL:$GL,$IV495+27),"")</f>
      </c>
      <c r="HO495">
        <f>IF($IW495&gt;=28,INDEX($GL:$GL,$IV495+28),"")</f>
      </c>
      <c r="HP495">
        <f>IF($IW495&gt;=29,INDEX($GL:$GL,$IV495+29),"")</f>
      </c>
      <c r="HQ495">
        <f>IF($IW495&gt;=30,INDEX($GL:$GL,$IV495+30),"")</f>
      </c>
      <c r="HR495">
        <f>IF($IW495&gt;=31,INDEX($GL:$GL,$IV495+31),"")</f>
      </c>
      <c r="HS495">
        <f>IF($IW495&gt;=32,INDEX($GL:$GL,$IV495+32),"")</f>
      </c>
      <c r="HT495">
        <f>IF($IW495&gt;=33,INDEX($GL:$GL,$IV495+33),"")</f>
      </c>
      <c r="HU495">
        <f>IF($IW495&gt;=34,INDEX($GL:$GL,$IV495+34),"")</f>
      </c>
      <c r="HV495">
        <f>IF($IW495&gt;=35,INDEX($GL:$GL,$IV495+35),"")</f>
      </c>
      <c r="HW495">
        <f>IF($IW495&gt;=36,INDEX($GL:$GL,$IV495+36),"")</f>
      </c>
      <c r="HX495">
        <f>IF($IW495&gt;=37,INDEX($GL:$GL,$IV495+37),"")</f>
      </c>
      <c r="HY495">
        <f>IF($IW495&gt;=38,INDEX($GL:$GL,$IV495+38),"")</f>
      </c>
      <c r="HZ495">
        <f>IF($IW495&gt;=39,INDEX($GL:$GL,$IV495+39),"")</f>
      </c>
      <c r="IA495">
        <f>IF($IW495&gt;=40,INDEX($GL:$GL,$IV495+40),"")</f>
      </c>
      <c r="IB495">
        <f>IF($IW495&gt;=41,INDEX($GL:$GL,$IV495+41),"")</f>
      </c>
      <c r="IC495">
        <f>IF($IW495&gt;=42,INDEX($GL:$GL,$IV495+42),"")</f>
      </c>
      <c r="ID495">
        <f>IF($IW495&gt;=43,INDEX($GL:$GL,$IV495+43),"")</f>
      </c>
      <c r="IE495">
        <f>IF($IW495&gt;=44,INDEX($GL:$GL,$IV495+44),"")</f>
      </c>
      <c r="IF495">
        <f>IF($IW495&gt;=45,INDEX($GL:$GL,$IV495+45),"")</f>
      </c>
      <c r="IG495">
        <f>IF($IW495&gt;=46,INDEX($GL:$GL,$IV495+46),"")</f>
      </c>
      <c r="IH495">
        <f>IF($IW495&gt;=47,INDEX($GL:$GL,$IV495+47),"")</f>
      </c>
      <c r="II495">
        <f>IF($IW495&gt;=48,INDEX($GL:$GL,$IV495+48),"")</f>
      </c>
      <c r="IJ495">
        <f>IF($IW495&gt;=49,INDEX($GL:$GL,$IV495+49),"")</f>
      </c>
      <c r="IK495">
        <f>IF($IW495&gt;=50,INDEX($GL:$GL,$IV495+50),"")</f>
      </c>
      <c r="IL495">
        <f>IF($IW495&gt;=51,INDEX($GL:$GL,$IV495+51),"")</f>
      </c>
      <c r="IM495">
        <f>IF($IW495&gt;=52,INDEX($GL:$GL,$IV495+52),"")</f>
      </c>
      <c r="IN495">
        <f>IF($IW495&gt;=53,INDEX($GL:$GL,$IV495+53),"")</f>
      </c>
      <c r="IO495">
        <f>IF($IW495&gt;=54,INDEX($GL:$GL,$IV495+54),"")</f>
      </c>
      <c r="IP495">
        <f>IF($IW495&gt;=55,INDEX($GL:$GL,$IV495+55),"")</f>
      </c>
      <c r="IQ495">
        <f>IF($IW495&gt;=56,INDEX($GL:$GL,$IV495+56),"")</f>
      </c>
      <c r="IR495">
        <f>IF($IW495&gt;=57,INDEX($GL:$GL,$IV495+57),"")</f>
      </c>
      <c r="IS495">
        <f>IF($IW495&gt;=58,INDEX($GL:$GL,$IV495+58),"")</f>
      </c>
      <c r="IT495">
        <f>IF($IW495&gt;=59,INDEX($GL:$GL,$IV495+59),"")</f>
      </c>
      <c r="IU495">
        <f>IF($IW495&gt;=60,INDEX($GL:$GL,$IV495+60),"")</f>
      </c>
      <c r="IV495">
        <f>IFERROR(MATCH($GK495,$GL$2:$GL$324,0)+1,0)</f>
      </c>
      <c r="IW495">
        <f>IFERROR(INDEX($GM$2:$GM$324,MATCH($GK495,$GL$2:$GL$324,0)),0)</f>
      </c>
      <c r="IX495" t="s">
        <v>34</v>
      </c>
      <c r="IY495" t="s">
        <v>34</v>
      </c>
    </row>
    <row r="496" spans="1:259" x14ac:dyDescent="0.25">
      <c r="K496">
        <f>IF(OR($N496="",$J496=""),"",IFERROR($N496/$J496,0))</f>
      </c>
      <c r="L496">
        <f>IF($N496="","",
SUM($M496,$O496,$T496,$P496,$R496)*
(1-IF($U496="",0,VALUE($U496)/100)))</f>
      </c>
      <c r="M496">
        <f>IF($N496="","",$N496)</f>
      </c>
      <c r="O496">
        <f>IF($N496="","",
IF($H496="","",
IF(ISNUMBER(SEARCH("exempt",LOWER($H496))),0,
$N496*(VALUE(SUBSTITUTE($H496,"%",""))/100))))</f>
      </c>
      <c r="V496">
        <f>IFERROR(IF(FIND(" - ",$E496)&gt;0,MID($E496,FIND(" - ",$E496)+3,LEN($E496)),""),"")</f>
      </c>
      <c r="AE496" t="s">
        <v>1077</v>
      </c>
      <c r="AJ496">
        <f>IFERROR(LEFT($E496,FIND(" - ",$E496)-1),$E496)</f>
      </c>
      <c r="AM496">
        <f>IF($CB496&gt;=1,INDEX($AK:$AK,$CA496+1),"")</f>
      </c>
      <c r="AN496">
        <f>IF($CB496&gt;=2,INDEX($AK:$AK,$CA496+2),"")</f>
      </c>
      <c r="AO496">
        <f>IF($CB496&gt;=3,INDEX($AK:$AK,$CA496+3),"")</f>
      </c>
      <c r="AP496">
        <f>IF($CB496&gt;=4,INDEX($AK:$AK,$CA496+4),"")</f>
      </c>
      <c r="AQ496">
        <f>IF($CB496&gt;=5,INDEX($AK:$AK,$CA496+5),"")</f>
      </c>
      <c r="AR496">
        <f>IF($CB496&gt;=6,INDEX($AK:$AK,$CA496+6),"")</f>
      </c>
      <c r="AS496">
        <f>IF($CB496&gt;=7,INDEX($AK:$AK,$CA496+7),"")</f>
      </c>
      <c r="AT496">
        <f>IF($CB496&gt;=8,INDEX($AK:$AK,$CA496+8),"")</f>
      </c>
      <c r="AU496">
        <f>IF($CB496&gt;=9,INDEX($AK:$AK,$CA496+9),"")</f>
      </c>
      <c r="AV496">
        <f>IF($CB496&gt;=10,INDEX($AK:$AK,$CA496+10),"")</f>
      </c>
      <c r="AW496">
        <f>IF($CB496&gt;=11,INDEX($AK:$AK,$CA496+11),"")</f>
      </c>
      <c r="AX496">
        <f>IF($CB496&gt;=12,INDEX($AK:$AK,$CA496+12),"")</f>
      </c>
      <c r="AY496">
        <f>IF($CB496&gt;=13,INDEX($AK:$AK,$CA496+13),"")</f>
      </c>
      <c r="AZ496">
        <f>IF($CB496&gt;=14,INDEX($AK:$AK,$CA496+14),"")</f>
      </c>
      <c r="BA496">
        <f>IF($CB496&gt;=15,INDEX($AK:$AK,$CA496+15),"")</f>
      </c>
      <c r="BB496">
        <f>IF($CB496&gt;=16,INDEX($AK:$AK,$CA496+16),"")</f>
      </c>
      <c r="BC496">
        <f>IF($CB496&gt;=17,INDEX($AK:$AK,$CA496+17),"")</f>
      </c>
      <c r="BD496">
        <f>IF($CB496&gt;=18,INDEX($AK:$AK,$CA496+18),"")</f>
      </c>
      <c r="BE496">
        <f>IF($CB496&gt;=19,INDEX($AK:$AK,$CA496+19),"")</f>
      </c>
      <c r="BF496">
        <f>IF($CB496&gt;=20,INDEX($AK:$AK,$CA496+20),"")</f>
      </c>
      <c r="BG496">
        <f>IF($CB496&gt;=21,INDEX($AK:$AK,$CA496+21),"")</f>
      </c>
      <c r="BH496">
        <f>IF($CB496&gt;=22,INDEX($AK:$AK,$CA496+22),"")</f>
      </c>
      <c r="BI496">
        <f>IF($CB496&gt;=23,INDEX($AK:$AK,$CA496+23),"")</f>
      </c>
      <c r="BJ496">
        <f>IF($CB496&gt;=24,INDEX($AK:$AK,$CA496+24),"")</f>
      </c>
      <c r="BK496">
        <f>IF($CB496&gt;=25,INDEX($AK:$AK,$CA496+25),"")</f>
      </c>
      <c r="BL496">
        <f>IF($CB496&gt;=26,INDEX($AK:$AK,$CA496+26),"")</f>
      </c>
      <c r="BM496">
        <f>IF($CB496&gt;=27,INDEX($AK:$AK,$CA496+27),"")</f>
      </c>
      <c r="BN496">
        <f>IF($CB496&gt;=28,INDEX($AK:$AK,$CA496+28),"")</f>
      </c>
      <c r="BO496">
        <f>IF($CB496&gt;=29,INDEX($AK:$AK,$CA496+29),"")</f>
      </c>
      <c r="BP496">
        <f>IF($CB496&gt;=30,INDEX($AK:$AK,$CA496+30),"")</f>
      </c>
      <c r="BQ496">
        <f>IF($CB496&gt;=31,INDEX($AK:$AK,$CA496+31),"")</f>
      </c>
      <c r="BR496">
        <f>IF($CB496&gt;=32,INDEX($AK:$AK,$CA496+32),"")</f>
      </c>
      <c r="BS496">
        <f>IF($CB496&gt;=33,INDEX($AK:$AK,$CA496+33),"")</f>
      </c>
      <c r="BT496">
        <f>IF($CB496&gt;=34,INDEX($AK:$AK,$CA496+34),"")</f>
      </c>
      <c r="BU496">
        <f>IF($CB496&gt;=35,INDEX($AK:$AK,$CA496+35),"")</f>
      </c>
      <c r="BV496">
        <f>IF($CB496&gt;=36,INDEX($AK:$AK,$CA496+36),"")</f>
      </c>
      <c r="BW496">
        <f>IF($CB496&gt;=37,INDEX($AK:$AK,$CA496+37),"")</f>
      </c>
      <c r="BX496">
        <f>IF($CB496&gt;=38,INDEX($AK:$AK,$CA496+38),"")</f>
      </c>
      <c r="BY496">
        <f>IF($CB496&gt;=39,INDEX($AK:$AK,$CA496+39),"")</f>
      </c>
      <c r="BZ496">
        <f>IF($CB496&gt;=40,INDEX($AK:$AK,$CA496+40),"")</f>
      </c>
      <c r="CA496">
        <f>IFERROR(MATCH($AJ496,$AK$2:$AK$134,0)+1,0)</f>
      </c>
      <c r="CB496">
        <f>IFERROR(INDEX($AL$2:$AL$134,MATCH($AJ496,$AK$2:$AK$134,0)),0)</f>
      </c>
      <c r="CC496">
        <f>IFERROR(LEFT($F496,FIND(" - ",$F496)-1),$F496)</f>
      </c>
      <c r="CF496">
        <f>IF($DA496&gt;=1,INDEX($CD:$CD,$CZ496+1),"")</f>
      </c>
      <c r="CG496">
        <f>IF($DA496&gt;=2,INDEX($CD:$CD,$CZ496+2),"")</f>
      </c>
      <c r="CH496">
        <f>IF($DA496&gt;=3,INDEX($CD:$CD,$CZ496+3),"")</f>
      </c>
      <c r="CI496">
        <f>IF($DA496&gt;=4,INDEX($CD:$CD,$CZ496+4),"")</f>
      </c>
      <c r="CJ496">
        <f>IF($DA496&gt;=5,INDEX($CD:$CD,$CZ496+5),"")</f>
      </c>
      <c r="CK496">
        <f>IF($DA496&gt;=6,INDEX($CD:$CD,$CZ496+6),"")</f>
      </c>
      <c r="CL496">
        <f>IF($DA496&gt;=7,INDEX($CD:$CD,$CZ496+7),"")</f>
      </c>
      <c r="CM496">
        <f>IF($DA496&gt;=8,INDEX($CD:$CD,$CZ496+8),"")</f>
      </c>
      <c r="CN496">
        <f>IF($DA496&gt;=9,INDEX($CD:$CD,$CZ496+9),"")</f>
      </c>
      <c r="CO496">
        <f>IF($DA496&gt;=10,INDEX($CD:$CD,$CZ496+10),"")</f>
      </c>
      <c r="CP496">
        <f>IF($DA496&gt;=11,INDEX($CD:$CD,$CZ496+11),"")</f>
      </c>
      <c r="CQ496">
        <f>IF($DA496&gt;=12,INDEX($CD:$CD,$CZ496+12),"")</f>
      </c>
      <c r="CR496">
        <f>IF($DA496&gt;=13,INDEX($CD:$CD,$CZ496+13),"")</f>
      </c>
      <c r="CS496">
        <f>IF($DA496&gt;=14,INDEX($CD:$CD,$CZ496+14),"")</f>
      </c>
      <c r="CT496">
        <f>IF($DA496&gt;=15,INDEX($CD:$CD,$CZ496+15),"")</f>
      </c>
      <c r="CU496">
        <f>IF($DA496&gt;=16,INDEX($CD:$CD,$CZ496+16),"")</f>
      </c>
      <c r="CV496">
        <f>IF($DA496&gt;=17,INDEX($CD:$CD,$CZ496+17),"")</f>
      </c>
      <c r="CW496">
        <f>IF($DA496&gt;=18,INDEX($CD:$CD,$CZ496+18),"")</f>
      </c>
      <c r="CX496">
        <f>IF($DA496&gt;=19,INDEX($CD:$CD,$CZ496+19),"")</f>
      </c>
      <c r="CY496">
        <f>IF($DA496&gt;=20,INDEX($CD:$CD,$CZ496+20),"")</f>
      </c>
      <c r="CZ496">
        <f>IFERROR(MATCH($CC496,$CD$2:$CD$263,0)+1,0)</f>
      </c>
      <c r="DA496">
        <f>IFERROR(INDEX($CE$2:$CE$263,MATCH($CC496,$CD$2:$CD$263,0)),0)</f>
      </c>
      <c r="DB496">
        <f>IFERROR(INDEX($AI:$AI,MATCH($H496,$AH:$AH,0))&amp;"","")</f>
      </c>
      <c r="DF496">
        <f>IF($GI496&gt;=1,INDEX($DC:$DC,$GH496+1),"")</f>
      </c>
      <c r="DG496">
        <f>IF($GI496&gt;=2,INDEX($DC:$DC,$GH496+2),"")</f>
      </c>
      <c r="DH496">
        <f>IF($GI496&gt;=3,INDEX($DC:$DC,$GH496+3),"")</f>
      </c>
      <c r="DI496">
        <f>IF($GI496&gt;=4,INDEX($DC:$DC,$GH496+4),"")</f>
      </c>
      <c r="DJ496">
        <f>IF($GI496&gt;=5,INDEX($DC:$DC,$GH496+5),"")</f>
      </c>
      <c r="DK496">
        <f>IF($GI496&gt;=6,INDEX($DC:$DC,$GH496+6),"")</f>
      </c>
      <c r="DL496">
        <f>IF($GI496&gt;=7,INDEX($DC:$DC,$GH496+7),"")</f>
      </c>
      <c r="DM496">
        <f>IF($GI496&gt;=8,INDEX($DC:$DC,$GH496+8),"")</f>
      </c>
      <c r="DN496">
        <f>IF($GI496&gt;=9,INDEX($DC:$DC,$GH496+9),"")</f>
      </c>
      <c r="DO496">
        <f>IF($GI496&gt;=10,INDEX($DC:$DC,$GH496+10),"")</f>
      </c>
      <c r="DP496">
        <f>IF($GI496&gt;=11,INDEX($DC:$DC,$GH496+11),"")</f>
      </c>
      <c r="DQ496">
        <f>IF($GI496&gt;=12,INDEX($DC:$DC,$GH496+12),"")</f>
      </c>
      <c r="DR496">
        <f>IF($GI496&gt;=13,INDEX($DC:$DC,$GH496+13),"")</f>
      </c>
      <c r="DS496">
        <f>IF($GI496&gt;=14,INDEX($DC:$DC,$GH496+14),"")</f>
      </c>
      <c r="DT496">
        <f>IF($GI496&gt;=15,INDEX($DC:$DC,$GH496+15),"")</f>
      </c>
      <c r="DU496">
        <f>IF($GI496&gt;=16,INDEX($DC:$DC,$GH496+16),"")</f>
      </c>
      <c r="DV496">
        <f>IF($GI496&gt;=17,INDEX($DC:$DC,$GH496+17),"")</f>
      </c>
      <c r="DW496">
        <f>IF($GI496&gt;=18,INDEX($DC:$DC,$GH496+18),"")</f>
      </c>
      <c r="DX496">
        <f>IF($GI496&gt;=19,INDEX($DC:$DC,$GH496+19),"")</f>
      </c>
      <c r="DY496">
        <f>IF($GI496&gt;=20,INDEX($DC:$DC,$GH496+20),"")</f>
      </c>
      <c r="DZ496">
        <f>IF($GI496&gt;=21,INDEX($DC:$DC,$GH496+21),"")</f>
      </c>
      <c r="EA496">
        <f>IF($GI496&gt;=22,INDEX($DC:$DC,$GH496+22),"")</f>
      </c>
      <c r="EB496">
        <f>IF($GI496&gt;=23,INDEX($DC:$DC,$GH496+23),"")</f>
      </c>
      <c r="EC496">
        <f>IF($GI496&gt;=24,INDEX($DC:$DC,$GH496+24),"")</f>
      </c>
      <c r="ED496">
        <f>IF($GI496&gt;=25,INDEX($DC:$DC,$GH496+25),"")</f>
      </c>
      <c r="EE496">
        <f>IF($GI496&gt;=26,INDEX($DC:$DC,$GH496+26),"")</f>
      </c>
      <c r="EF496">
        <f>IF($GI496&gt;=27,INDEX($DC:$DC,$GH496+27),"")</f>
      </c>
      <c r="EG496">
        <f>IF($GI496&gt;=28,INDEX($DC:$DC,$GH496+28),"")</f>
      </c>
      <c r="EH496">
        <f>IF($GI496&gt;=29,INDEX($DC:$DC,$GH496+29),"")</f>
      </c>
      <c r="EI496">
        <f>IF($GI496&gt;=30,INDEX($DC:$DC,$GH496+30),"")</f>
      </c>
      <c r="EJ496">
        <f>IF($GI496&gt;=31,INDEX($DC:$DC,$GH496+31),"")</f>
      </c>
      <c r="EK496">
        <f>IF($GI496&gt;=32,INDEX($DC:$DC,$GH496+32),"")</f>
      </c>
      <c r="EL496">
        <f>IF($GI496&gt;=33,INDEX($DC:$DC,$GH496+33),"")</f>
      </c>
      <c r="EM496">
        <f>IF($GI496&gt;=34,INDEX($DC:$DC,$GH496+34),"")</f>
      </c>
      <c r="EN496">
        <f>IF($GI496&gt;=35,INDEX($DC:$DC,$GH496+35),"")</f>
      </c>
      <c r="EO496">
        <f>IF($GI496&gt;=36,INDEX($DC:$DC,$GH496+36),"")</f>
      </c>
      <c r="EP496">
        <f>IF($GI496&gt;=37,INDEX($DC:$DC,$GH496+37),"")</f>
      </c>
      <c r="EQ496">
        <f>IF($GI496&gt;=38,INDEX($DC:$DC,$GH496+38),"")</f>
      </c>
      <c r="ER496">
        <f>IF($GI496&gt;=39,INDEX($DC:$DC,$GH496+39),"")</f>
      </c>
      <c r="ES496">
        <f>IF($GI496&gt;=40,INDEX($DC:$DC,$GH496+40),"")</f>
      </c>
      <c r="ET496">
        <f>IF($GI496&gt;=1,INDEX($DD:$DD,$GH496+1),"")</f>
      </c>
      <c r="EU496">
        <f>IF($GI496&gt;=2,INDEX($DD:$DD,$GH496+2),"")</f>
      </c>
      <c r="EV496">
        <f>IF($GI496&gt;=3,INDEX($DD:$DD,$GH496+3),"")</f>
      </c>
      <c r="EW496">
        <f>IF($GI496&gt;=4,INDEX($DD:$DD,$GH496+4),"")</f>
      </c>
      <c r="EX496">
        <f>IF($GI496&gt;=5,INDEX($DD:$DD,$GH496+5),"")</f>
      </c>
      <c r="EY496">
        <f>IF($GI496&gt;=6,INDEX($DD:$DD,$GH496+6),"")</f>
      </c>
      <c r="EZ496">
        <f>IF($GI496&gt;=7,INDEX($DD:$DD,$GH496+7),"")</f>
      </c>
      <c r="FA496">
        <f>IF($GI496&gt;=8,INDEX($DD:$DD,$GH496+8),"")</f>
      </c>
      <c r="FB496">
        <f>IF($GI496&gt;=9,INDEX($DD:$DD,$GH496+9),"")</f>
      </c>
      <c r="FC496">
        <f>IF($GI496&gt;=10,INDEX($DD:$DD,$GH496+10),"")</f>
      </c>
      <c r="FD496">
        <f>IF($GI496&gt;=11,INDEX($DD:$DD,$GH496+11),"")</f>
      </c>
      <c r="FE496">
        <f>IF($GI496&gt;=12,INDEX($DD:$DD,$GH496+12),"")</f>
      </c>
      <c r="FF496">
        <f>IF($GI496&gt;=13,INDEX($DD:$DD,$GH496+13),"")</f>
      </c>
      <c r="FG496">
        <f>IF($GI496&gt;=14,INDEX($DD:$DD,$GH496+14),"")</f>
      </c>
      <c r="FH496">
        <f>IF($GI496&gt;=15,INDEX($DD:$DD,$GH496+15),"")</f>
      </c>
      <c r="FI496">
        <f>IF($GI496&gt;=16,INDEX($DD:$DD,$GH496+16),"")</f>
      </c>
      <c r="FJ496">
        <f>IF($GI496&gt;=17,INDEX($DD:$DD,$GH496+17),"")</f>
      </c>
      <c r="FK496">
        <f>IF($GI496&gt;=18,INDEX($DD:$DD,$GH496+18),"")</f>
      </c>
      <c r="FL496">
        <f>IF($GI496&gt;=19,INDEX($DD:$DD,$GH496+19),"")</f>
      </c>
      <c r="FM496">
        <f>IF($GI496&gt;=20,INDEX($DD:$DD,$GH496+20),"")</f>
      </c>
      <c r="FN496">
        <f>IF($GI496&gt;=21,INDEX($DD:$DD,$GH496+21),"")</f>
      </c>
      <c r="FO496">
        <f>IF($GI496&gt;=22,INDEX($DD:$DD,$GH496+22),"")</f>
      </c>
      <c r="FP496">
        <f>IF($GI496&gt;=23,INDEX($DD:$DD,$GH496+23),"")</f>
      </c>
      <c r="FQ496">
        <f>IF($GI496&gt;=24,INDEX($DD:$DD,$GH496+24),"")</f>
      </c>
      <c r="FR496">
        <f>IF($GI496&gt;=25,INDEX($DD:$DD,$GH496+25),"")</f>
      </c>
      <c r="FS496">
        <f>IF($GI496&gt;=26,INDEX($DD:$DD,$GH496+26),"")</f>
      </c>
      <c r="FT496">
        <f>IF($GI496&gt;=27,INDEX($DD:$DD,$GH496+27),"")</f>
      </c>
      <c r="FU496">
        <f>IF($GI496&gt;=28,INDEX($DD:$DD,$GH496+28),"")</f>
      </c>
      <c r="FV496">
        <f>IF($GI496&gt;=29,INDEX($DD:$DD,$GH496+29),"")</f>
      </c>
      <c r="FW496">
        <f>IF($GI496&gt;=30,INDEX($DD:$DD,$GH496+30),"")</f>
      </c>
      <c r="FX496">
        <f>IF($GI496&gt;=31,INDEX($DD:$DD,$GH496+31),"")</f>
      </c>
      <c r="FY496">
        <f>IF($GI496&gt;=32,INDEX($DD:$DD,$GH496+32),"")</f>
      </c>
      <c r="FZ496">
        <f>IF($GI496&gt;=33,INDEX($DD:$DD,$GH496+33),"")</f>
      </c>
      <c r="GA496">
        <f>IF($GI496&gt;=34,INDEX($DD:$DD,$GH496+34),"")</f>
      </c>
      <c r="GB496">
        <f>IF($GI496&gt;=35,INDEX($DD:$DD,$GH496+35),"")</f>
      </c>
      <c r="GC496">
        <f>IF($GI496&gt;=36,INDEX($DD:$DD,$GH496+36),"")</f>
      </c>
      <c r="GD496">
        <f>IF($GI496&gt;=37,INDEX($DD:$DD,$GH496+37),"")</f>
      </c>
      <c r="GE496">
        <f>IF($GI496&gt;=38,INDEX($DD:$DD,$GH496+38),"")</f>
      </c>
      <c r="GF496">
        <f>IF($GI496&gt;=39,INDEX($DD:$DD,$GH496+39),"")</f>
      </c>
      <c r="GG496">
        <f>IF($GI496&gt;=40,INDEX($DD:$DD,$GH496+40),"")</f>
      </c>
      <c r="GH496">
        <f>IFERROR(MATCH($DB496,$DC$2:$DC$148,0)+1,0)</f>
      </c>
      <c r="GI496">
        <f>IFERROR(INDEX($DE$2:$DE$148,MATCH($DB496,$DC$2:$DC$148,0)),0)</f>
      </c>
      <c r="GJ496">
        <f>IFERROR(MATCH($S496,$DF$496:$ES$496,0),0)</f>
      </c>
      <c r="GK496">
        <f>IF($GJ496&gt;0,INDEX($ET$496:$GG$496,$GJ496),"")</f>
      </c>
      <c r="GN496">
        <f>IF($IW496&gt;=1,INDEX($GL:$GL,$IV496+1),"")</f>
      </c>
      <c r="GO496">
        <f>IF($IW496&gt;=2,INDEX($GL:$GL,$IV496+2),"")</f>
      </c>
      <c r="GP496">
        <f>IF($IW496&gt;=3,INDEX($GL:$GL,$IV496+3),"")</f>
      </c>
      <c r="GQ496">
        <f>IF($IW496&gt;=4,INDEX($GL:$GL,$IV496+4),"")</f>
      </c>
      <c r="GR496">
        <f>IF($IW496&gt;=5,INDEX($GL:$GL,$IV496+5),"")</f>
      </c>
      <c r="GS496">
        <f>IF($IW496&gt;=6,INDEX($GL:$GL,$IV496+6),"")</f>
      </c>
      <c r="GT496">
        <f>IF($IW496&gt;=7,INDEX($GL:$GL,$IV496+7),"")</f>
      </c>
      <c r="GU496">
        <f>IF($IW496&gt;=8,INDEX($GL:$GL,$IV496+8),"")</f>
      </c>
      <c r="GV496">
        <f>IF($IW496&gt;=9,INDEX($GL:$GL,$IV496+9),"")</f>
      </c>
      <c r="GW496">
        <f>IF($IW496&gt;=10,INDEX($GL:$GL,$IV496+10),"")</f>
      </c>
      <c r="GX496">
        <f>IF($IW496&gt;=11,INDEX($GL:$GL,$IV496+11),"")</f>
      </c>
      <c r="GY496">
        <f>IF($IW496&gt;=12,INDEX($GL:$GL,$IV496+12),"")</f>
      </c>
      <c r="GZ496">
        <f>IF($IW496&gt;=13,INDEX($GL:$GL,$IV496+13),"")</f>
      </c>
      <c r="HA496">
        <f>IF($IW496&gt;=14,INDEX($GL:$GL,$IV496+14),"")</f>
      </c>
      <c r="HB496">
        <f>IF($IW496&gt;=15,INDEX($GL:$GL,$IV496+15),"")</f>
      </c>
      <c r="HC496">
        <f>IF($IW496&gt;=16,INDEX($GL:$GL,$IV496+16),"")</f>
      </c>
      <c r="HD496">
        <f>IF($IW496&gt;=17,INDEX($GL:$GL,$IV496+17),"")</f>
      </c>
      <c r="HE496">
        <f>IF($IW496&gt;=18,INDEX($GL:$GL,$IV496+18),"")</f>
      </c>
      <c r="HF496">
        <f>IF($IW496&gt;=19,INDEX($GL:$GL,$IV496+19),"")</f>
      </c>
      <c r="HG496">
        <f>IF($IW496&gt;=20,INDEX($GL:$GL,$IV496+20),"")</f>
      </c>
      <c r="HH496">
        <f>IF($IW496&gt;=21,INDEX($GL:$GL,$IV496+21),"")</f>
      </c>
      <c r="HI496">
        <f>IF($IW496&gt;=22,INDEX($GL:$GL,$IV496+22),"")</f>
      </c>
      <c r="HJ496">
        <f>IF($IW496&gt;=23,INDEX($GL:$GL,$IV496+23),"")</f>
      </c>
      <c r="HK496">
        <f>IF($IW496&gt;=24,INDEX($GL:$GL,$IV496+24),"")</f>
      </c>
      <c r="HL496">
        <f>IF($IW496&gt;=25,INDEX($GL:$GL,$IV496+25),"")</f>
      </c>
      <c r="HM496">
        <f>IF($IW496&gt;=26,INDEX($GL:$GL,$IV496+26),"")</f>
      </c>
      <c r="HN496">
        <f>IF($IW496&gt;=27,INDEX($GL:$GL,$IV496+27),"")</f>
      </c>
      <c r="HO496">
        <f>IF($IW496&gt;=28,INDEX($GL:$GL,$IV496+28),"")</f>
      </c>
      <c r="HP496">
        <f>IF($IW496&gt;=29,INDEX($GL:$GL,$IV496+29),"")</f>
      </c>
      <c r="HQ496">
        <f>IF($IW496&gt;=30,INDEX($GL:$GL,$IV496+30),"")</f>
      </c>
      <c r="HR496">
        <f>IF($IW496&gt;=31,INDEX($GL:$GL,$IV496+31),"")</f>
      </c>
      <c r="HS496">
        <f>IF($IW496&gt;=32,INDEX($GL:$GL,$IV496+32),"")</f>
      </c>
      <c r="HT496">
        <f>IF($IW496&gt;=33,INDEX($GL:$GL,$IV496+33),"")</f>
      </c>
      <c r="HU496">
        <f>IF($IW496&gt;=34,INDEX($GL:$GL,$IV496+34),"")</f>
      </c>
      <c r="HV496">
        <f>IF($IW496&gt;=35,INDEX($GL:$GL,$IV496+35),"")</f>
      </c>
      <c r="HW496">
        <f>IF($IW496&gt;=36,INDEX($GL:$GL,$IV496+36),"")</f>
      </c>
      <c r="HX496">
        <f>IF($IW496&gt;=37,INDEX($GL:$GL,$IV496+37),"")</f>
      </c>
      <c r="HY496">
        <f>IF($IW496&gt;=38,INDEX($GL:$GL,$IV496+38),"")</f>
      </c>
      <c r="HZ496">
        <f>IF($IW496&gt;=39,INDEX($GL:$GL,$IV496+39),"")</f>
      </c>
      <c r="IA496">
        <f>IF($IW496&gt;=40,INDEX($GL:$GL,$IV496+40),"")</f>
      </c>
      <c r="IB496">
        <f>IF($IW496&gt;=41,INDEX($GL:$GL,$IV496+41),"")</f>
      </c>
      <c r="IC496">
        <f>IF($IW496&gt;=42,INDEX($GL:$GL,$IV496+42),"")</f>
      </c>
      <c r="ID496">
        <f>IF($IW496&gt;=43,INDEX($GL:$GL,$IV496+43),"")</f>
      </c>
      <c r="IE496">
        <f>IF($IW496&gt;=44,INDEX($GL:$GL,$IV496+44),"")</f>
      </c>
      <c r="IF496">
        <f>IF($IW496&gt;=45,INDEX($GL:$GL,$IV496+45),"")</f>
      </c>
      <c r="IG496">
        <f>IF($IW496&gt;=46,INDEX($GL:$GL,$IV496+46),"")</f>
      </c>
      <c r="IH496">
        <f>IF($IW496&gt;=47,INDEX($GL:$GL,$IV496+47),"")</f>
      </c>
      <c r="II496">
        <f>IF($IW496&gt;=48,INDEX($GL:$GL,$IV496+48),"")</f>
      </c>
      <c r="IJ496">
        <f>IF($IW496&gt;=49,INDEX($GL:$GL,$IV496+49),"")</f>
      </c>
      <c r="IK496">
        <f>IF($IW496&gt;=50,INDEX($GL:$GL,$IV496+50),"")</f>
      </c>
      <c r="IL496">
        <f>IF($IW496&gt;=51,INDEX($GL:$GL,$IV496+51),"")</f>
      </c>
      <c r="IM496">
        <f>IF($IW496&gt;=52,INDEX($GL:$GL,$IV496+52),"")</f>
      </c>
      <c r="IN496">
        <f>IF($IW496&gt;=53,INDEX($GL:$GL,$IV496+53),"")</f>
      </c>
      <c r="IO496">
        <f>IF($IW496&gt;=54,INDEX($GL:$GL,$IV496+54),"")</f>
      </c>
      <c r="IP496">
        <f>IF($IW496&gt;=55,INDEX($GL:$GL,$IV496+55),"")</f>
      </c>
      <c r="IQ496">
        <f>IF($IW496&gt;=56,INDEX($GL:$GL,$IV496+56),"")</f>
      </c>
      <c r="IR496">
        <f>IF($IW496&gt;=57,INDEX($GL:$GL,$IV496+57),"")</f>
      </c>
      <c r="IS496">
        <f>IF($IW496&gt;=58,INDEX($GL:$GL,$IV496+58),"")</f>
      </c>
      <c r="IT496">
        <f>IF($IW496&gt;=59,INDEX($GL:$GL,$IV496+59),"")</f>
      </c>
      <c r="IU496">
        <f>IF($IW496&gt;=60,INDEX($GL:$GL,$IV496+60),"")</f>
      </c>
      <c r="IV496">
        <f>IFERROR(MATCH($GK496,$GL$2:$GL$324,0)+1,0)</f>
      </c>
      <c r="IW496">
        <f>IFERROR(INDEX($GM$2:$GM$324,MATCH($GK496,$GL$2:$GL$324,0)),0)</f>
      </c>
      <c r="IX496" t="s">
        <v>34</v>
      </c>
      <c r="IY496" t="s">
        <v>34</v>
      </c>
    </row>
    <row r="497" spans="1:259" x14ac:dyDescent="0.25">
      <c r="K497">
        <f>IF(OR($N497="",$J497=""),"",IFERROR($N497/$J497,0))</f>
      </c>
      <c r="L497">
        <f>IF($N497="","",
SUM($M497,$O497,$T497,$P497,$R497)*
(1-IF($U497="",0,VALUE($U497)/100)))</f>
      </c>
      <c r="M497">
        <f>IF($N497="","",$N497)</f>
      </c>
      <c r="O497">
        <f>IF($N497="","",
IF($H497="","",
IF(ISNUMBER(SEARCH("exempt",LOWER($H497))),0,
$N497*(VALUE(SUBSTITUTE($H497,"%",""))/100))))</f>
      </c>
      <c r="V497">
        <f>IFERROR(IF(FIND(" - ",$E497)&gt;0,MID($E497,FIND(" - ",$E497)+3,LEN($E497)),""),"")</f>
      </c>
      <c r="AE497" t="s">
        <v>1078</v>
      </c>
      <c r="AJ497">
        <f>IFERROR(LEFT($E497,FIND(" - ",$E497)-1),$E497)</f>
      </c>
      <c r="AM497">
        <f>IF($CB497&gt;=1,INDEX($AK:$AK,$CA497+1),"")</f>
      </c>
      <c r="AN497">
        <f>IF($CB497&gt;=2,INDEX($AK:$AK,$CA497+2),"")</f>
      </c>
      <c r="AO497">
        <f>IF($CB497&gt;=3,INDEX($AK:$AK,$CA497+3),"")</f>
      </c>
      <c r="AP497">
        <f>IF($CB497&gt;=4,INDEX($AK:$AK,$CA497+4),"")</f>
      </c>
      <c r="AQ497">
        <f>IF($CB497&gt;=5,INDEX($AK:$AK,$CA497+5),"")</f>
      </c>
      <c r="AR497">
        <f>IF($CB497&gt;=6,INDEX($AK:$AK,$CA497+6),"")</f>
      </c>
      <c r="AS497">
        <f>IF($CB497&gt;=7,INDEX($AK:$AK,$CA497+7),"")</f>
      </c>
      <c r="AT497">
        <f>IF($CB497&gt;=8,INDEX($AK:$AK,$CA497+8),"")</f>
      </c>
      <c r="AU497">
        <f>IF($CB497&gt;=9,INDEX($AK:$AK,$CA497+9),"")</f>
      </c>
      <c r="AV497">
        <f>IF($CB497&gt;=10,INDEX($AK:$AK,$CA497+10),"")</f>
      </c>
      <c r="AW497">
        <f>IF($CB497&gt;=11,INDEX($AK:$AK,$CA497+11),"")</f>
      </c>
      <c r="AX497">
        <f>IF($CB497&gt;=12,INDEX($AK:$AK,$CA497+12),"")</f>
      </c>
      <c r="AY497">
        <f>IF($CB497&gt;=13,INDEX($AK:$AK,$CA497+13),"")</f>
      </c>
      <c r="AZ497">
        <f>IF($CB497&gt;=14,INDEX($AK:$AK,$CA497+14),"")</f>
      </c>
      <c r="BA497">
        <f>IF($CB497&gt;=15,INDEX($AK:$AK,$CA497+15),"")</f>
      </c>
      <c r="BB497">
        <f>IF($CB497&gt;=16,INDEX($AK:$AK,$CA497+16),"")</f>
      </c>
      <c r="BC497">
        <f>IF($CB497&gt;=17,INDEX($AK:$AK,$CA497+17),"")</f>
      </c>
      <c r="BD497">
        <f>IF($CB497&gt;=18,INDEX($AK:$AK,$CA497+18),"")</f>
      </c>
      <c r="BE497">
        <f>IF($CB497&gt;=19,INDEX($AK:$AK,$CA497+19),"")</f>
      </c>
      <c r="BF497">
        <f>IF($CB497&gt;=20,INDEX($AK:$AK,$CA497+20),"")</f>
      </c>
      <c r="BG497">
        <f>IF($CB497&gt;=21,INDEX($AK:$AK,$CA497+21),"")</f>
      </c>
      <c r="BH497">
        <f>IF($CB497&gt;=22,INDEX($AK:$AK,$CA497+22),"")</f>
      </c>
      <c r="BI497">
        <f>IF($CB497&gt;=23,INDEX($AK:$AK,$CA497+23),"")</f>
      </c>
      <c r="BJ497">
        <f>IF($CB497&gt;=24,INDEX($AK:$AK,$CA497+24),"")</f>
      </c>
      <c r="BK497">
        <f>IF($CB497&gt;=25,INDEX($AK:$AK,$CA497+25),"")</f>
      </c>
      <c r="BL497">
        <f>IF($CB497&gt;=26,INDEX($AK:$AK,$CA497+26),"")</f>
      </c>
      <c r="BM497">
        <f>IF($CB497&gt;=27,INDEX($AK:$AK,$CA497+27),"")</f>
      </c>
      <c r="BN497">
        <f>IF($CB497&gt;=28,INDEX($AK:$AK,$CA497+28),"")</f>
      </c>
      <c r="BO497">
        <f>IF($CB497&gt;=29,INDEX($AK:$AK,$CA497+29),"")</f>
      </c>
      <c r="BP497">
        <f>IF($CB497&gt;=30,INDEX($AK:$AK,$CA497+30),"")</f>
      </c>
      <c r="BQ497">
        <f>IF($CB497&gt;=31,INDEX($AK:$AK,$CA497+31),"")</f>
      </c>
      <c r="BR497">
        <f>IF($CB497&gt;=32,INDEX($AK:$AK,$CA497+32),"")</f>
      </c>
      <c r="BS497">
        <f>IF($CB497&gt;=33,INDEX($AK:$AK,$CA497+33),"")</f>
      </c>
      <c r="BT497">
        <f>IF($CB497&gt;=34,INDEX($AK:$AK,$CA497+34),"")</f>
      </c>
      <c r="BU497">
        <f>IF($CB497&gt;=35,INDEX($AK:$AK,$CA497+35),"")</f>
      </c>
      <c r="BV497">
        <f>IF($CB497&gt;=36,INDEX($AK:$AK,$CA497+36),"")</f>
      </c>
      <c r="BW497">
        <f>IF($CB497&gt;=37,INDEX($AK:$AK,$CA497+37),"")</f>
      </c>
      <c r="BX497">
        <f>IF($CB497&gt;=38,INDEX($AK:$AK,$CA497+38),"")</f>
      </c>
      <c r="BY497">
        <f>IF($CB497&gt;=39,INDEX($AK:$AK,$CA497+39),"")</f>
      </c>
      <c r="BZ497">
        <f>IF($CB497&gt;=40,INDEX($AK:$AK,$CA497+40),"")</f>
      </c>
      <c r="CA497">
        <f>IFERROR(MATCH($AJ497,$AK$2:$AK$134,0)+1,0)</f>
      </c>
      <c r="CB497">
        <f>IFERROR(INDEX($AL$2:$AL$134,MATCH($AJ497,$AK$2:$AK$134,0)),0)</f>
      </c>
      <c r="CC497">
        <f>IFERROR(LEFT($F497,FIND(" - ",$F497)-1),$F497)</f>
      </c>
      <c r="CF497">
        <f>IF($DA497&gt;=1,INDEX($CD:$CD,$CZ497+1),"")</f>
      </c>
      <c r="CG497">
        <f>IF($DA497&gt;=2,INDEX($CD:$CD,$CZ497+2),"")</f>
      </c>
      <c r="CH497">
        <f>IF($DA497&gt;=3,INDEX($CD:$CD,$CZ497+3),"")</f>
      </c>
      <c r="CI497">
        <f>IF($DA497&gt;=4,INDEX($CD:$CD,$CZ497+4),"")</f>
      </c>
      <c r="CJ497">
        <f>IF($DA497&gt;=5,INDEX($CD:$CD,$CZ497+5),"")</f>
      </c>
      <c r="CK497">
        <f>IF($DA497&gt;=6,INDEX($CD:$CD,$CZ497+6),"")</f>
      </c>
      <c r="CL497">
        <f>IF($DA497&gt;=7,INDEX($CD:$CD,$CZ497+7),"")</f>
      </c>
      <c r="CM497">
        <f>IF($DA497&gt;=8,INDEX($CD:$CD,$CZ497+8),"")</f>
      </c>
      <c r="CN497">
        <f>IF($DA497&gt;=9,INDEX($CD:$CD,$CZ497+9),"")</f>
      </c>
      <c r="CO497">
        <f>IF($DA497&gt;=10,INDEX($CD:$CD,$CZ497+10),"")</f>
      </c>
      <c r="CP497">
        <f>IF($DA497&gt;=11,INDEX($CD:$CD,$CZ497+11),"")</f>
      </c>
      <c r="CQ497">
        <f>IF($DA497&gt;=12,INDEX($CD:$CD,$CZ497+12),"")</f>
      </c>
      <c r="CR497">
        <f>IF($DA497&gt;=13,INDEX($CD:$CD,$CZ497+13),"")</f>
      </c>
      <c r="CS497">
        <f>IF($DA497&gt;=14,INDEX($CD:$CD,$CZ497+14),"")</f>
      </c>
      <c r="CT497">
        <f>IF($DA497&gt;=15,INDEX($CD:$CD,$CZ497+15),"")</f>
      </c>
      <c r="CU497">
        <f>IF($DA497&gt;=16,INDEX($CD:$CD,$CZ497+16),"")</f>
      </c>
      <c r="CV497">
        <f>IF($DA497&gt;=17,INDEX($CD:$CD,$CZ497+17),"")</f>
      </c>
      <c r="CW497">
        <f>IF($DA497&gt;=18,INDEX($CD:$CD,$CZ497+18),"")</f>
      </c>
      <c r="CX497">
        <f>IF($DA497&gt;=19,INDEX($CD:$CD,$CZ497+19),"")</f>
      </c>
      <c r="CY497">
        <f>IF($DA497&gt;=20,INDEX($CD:$CD,$CZ497+20),"")</f>
      </c>
      <c r="CZ497">
        <f>IFERROR(MATCH($CC497,$CD$2:$CD$263,0)+1,0)</f>
      </c>
      <c r="DA497">
        <f>IFERROR(INDEX($CE$2:$CE$263,MATCH($CC497,$CD$2:$CD$263,0)),0)</f>
      </c>
      <c r="DB497">
        <f>IFERROR(INDEX($AI:$AI,MATCH($H497,$AH:$AH,0))&amp;"","")</f>
      </c>
      <c r="DF497">
        <f>IF($GI497&gt;=1,INDEX($DC:$DC,$GH497+1),"")</f>
      </c>
      <c r="DG497">
        <f>IF($GI497&gt;=2,INDEX($DC:$DC,$GH497+2),"")</f>
      </c>
      <c r="DH497">
        <f>IF($GI497&gt;=3,INDEX($DC:$DC,$GH497+3),"")</f>
      </c>
      <c r="DI497">
        <f>IF($GI497&gt;=4,INDEX($DC:$DC,$GH497+4),"")</f>
      </c>
      <c r="DJ497">
        <f>IF($GI497&gt;=5,INDEX($DC:$DC,$GH497+5),"")</f>
      </c>
      <c r="DK497">
        <f>IF($GI497&gt;=6,INDEX($DC:$DC,$GH497+6),"")</f>
      </c>
      <c r="DL497">
        <f>IF($GI497&gt;=7,INDEX($DC:$DC,$GH497+7),"")</f>
      </c>
      <c r="DM497">
        <f>IF($GI497&gt;=8,INDEX($DC:$DC,$GH497+8),"")</f>
      </c>
      <c r="DN497">
        <f>IF($GI497&gt;=9,INDEX($DC:$DC,$GH497+9),"")</f>
      </c>
      <c r="DO497">
        <f>IF($GI497&gt;=10,INDEX($DC:$DC,$GH497+10),"")</f>
      </c>
      <c r="DP497">
        <f>IF($GI497&gt;=11,INDEX($DC:$DC,$GH497+11),"")</f>
      </c>
      <c r="DQ497">
        <f>IF($GI497&gt;=12,INDEX($DC:$DC,$GH497+12),"")</f>
      </c>
      <c r="DR497">
        <f>IF($GI497&gt;=13,INDEX($DC:$DC,$GH497+13),"")</f>
      </c>
      <c r="DS497">
        <f>IF($GI497&gt;=14,INDEX($DC:$DC,$GH497+14),"")</f>
      </c>
      <c r="DT497">
        <f>IF($GI497&gt;=15,INDEX($DC:$DC,$GH497+15),"")</f>
      </c>
      <c r="DU497">
        <f>IF($GI497&gt;=16,INDEX($DC:$DC,$GH497+16),"")</f>
      </c>
      <c r="DV497">
        <f>IF($GI497&gt;=17,INDEX($DC:$DC,$GH497+17),"")</f>
      </c>
      <c r="DW497">
        <f>IF($GI497&gt;=18,INDEX($DC:$DC,$GH497+18),"")</f>
      </c>
      <c r="DX497">
        <f>IF($GI497&gt;=19,INDEX($DC:$DC,$GH497+19),"")</f>
      </c>
      <c r="DY497">
        <f>IF($GI497&gt;=20,INDEX($DC:$DC,$GH497+20),"")</f>
      </c>
      <c r="DZ497">
        <f>IF($GI497&gt;=21,INDEX($DC:$DC,$GH497+21),"")</f>
      </c>
      <c r="EA497">
        <f>IF($GI497&gt;=22,INDEX($DC:$DC,$GH497+22),"")</f>
      </c>
      <c r="EB497">
        <f>IF($GI497&gt;=23,INDEX($DC:$DC,$GH497+23),"")</f>
      </c>
      <c r="EC497">
        <f>IF($GI497&gt;=24,INDEX($DC:$DC,$GH497+24),"")</f>
      </c>
      <c r="ED497">
        <f>IF($GI497&gt;=25,INDEX($DC:$DC,$GH497+25),"")</f>
      </c>
      <c r="EE497">
        <f>IF($GI497&gt;=26,INDEX($DC:$DC,$GH497+26),"")</f>
      </c>
      <c r="EF497">
        <f>IF($GI497&gt;=27,INDEX($DC:$DC,$GH497+27),"")</f>
      </c>
      <c r="EG497">
        <f>IF($GI497&gt;=28,INDEX($DC:$DC,$GH497+28),"")</f>
      </c>
      <c r="EH497">
        <f>IF($GI497&gt;=29,INDEX($DC:$DC,$GH497+29),"")</f>
      </c>
      <c r="EI497">
        <f>IF($GI497&gt;=30,INDEX($DC:$DC,$GH497+30),"")</f>
      </c>
      <c r="EJ497">
        <f>IF($GI497&gt;=31,INDEX($DC:$DC,$GH497+31),"")</f>
      </c>
      <c r="EK497">
        <f>IF($GI497&gt;=32,INDEX($DC:$DC,$GH497+32),"")</f>
      </c>
      <c r="EL497">
        <f>IF($GI497&gt;=33,INDEX($DC:$DC,$GH497+33),"")</f>
      </c>
      <c r="EM497">
        <f>IF($GI497&gt;=34,INDEX($DC:$DC,$GH497+34),"")</f>
      </c>
      <c r="EN497">
        <f>IF($GI497&gt;=35,INDEX($DC:$DC,$GH497+35),"")</f>
      </c>
      <c r="EO497">
        <f>IF($GI497&gt;=36,INDEX($DC:$DC,$GH497+36),"")</f>
      </c>
      <c r="EP497">
        <f>IF($GI497&gt;=37,INDEX($DC:$DC,$GH497+37),"")</f>
      </c>
      <c r="EQ497">
        <f>IF($GI497&gt;=38,INDEX($DC:$DC,$GH497+38),"")</f>
      </c>
      <c r="ER497">
        <f>IF($GI497&gt;=39,INDEX($DC:$DC,$GH497+39),"")</f>
      </c>
      <c r="ES497">
        <f>IF($GI497&gt;=40,INDEX($DC:$DC,$GH497+40),"")</f>
      </c>
      <c r="ET497">
        <f>IF($GI497&gt;=1,INDEX($DD:$DD,$GH497+1),"")</f>
      </c>
      <c r="EU497">
        <f>IF($GI497&gt;=2,INDEX($DD:$DD,$GH497+2),"")</f>
      </c>
      <c r="EV497">
        <f>IF($GI497&gt;=3,INDEX($DD:$DD,$GH497+3),"")</f>
      </c>
      <c r="EW497">
        <f>IF($GI497&gt;=4,INDEX($DD:$DD,$GH497+4),"")</f>
      </c>
      <c r="EX497">
        <f>IF($GI497&gt;=5,INDEX($DD:$DD,$GH497+5),"")</f>
      </c>
      <c r="EY497">
        <f>IF($GI497&gt;=6,INDEX($DD:$DD,$GH497+6),"")</f>
      </c>
      <c r="EZ497">
        <f>IF($GI497&gt;=7,INDEX($DD:$DD,$GH497+7),"")</f>
      </c>
      <c r="FA497">
        <f>IF($GI497&gt;=8,INDEX($DD:$DD,$GH497+8),"")</f>
      </c>
      <c r="FB497">
        <f>IF($GI497&gt;=9,INDEX($DD:$DD,$GH497+9),"")</f>
      </c>
      <c r="FC497">
        <f>IF($GI497&gt;=10,INDEX($DD:$DD,$GH497+10),"")</f>
      </c>
      <c r="FD497">
        <f>IF($GI497&gt;=11,INDEX($DD:$DD,$GH497+11),"")</f>
      </c>
      <c r="FE497">
        <f>IF($GI497&gt;=12,INDEX($DD:$DD,$GH497+12),"")</f>
      </c>
      <c r="FF497">
        <f>IF($GI497&gt;=13,INDEX($DD:$DD,$GH497+13),"")</f>
      </c>
      <c r="FG497">
        <f>IF($GI497&gt;=14,INDEX($DD:$DD,$GH497+14),"")</f>
      </c>
      <c r="FH497">
        <f>IF($GI497&gt;=15,INDEX($DD:$DD,$GH497+15),"")</f>
      </c>
      <c r="FI497">
        <f>IF($GI497&gt;=16,INDEX($DD:$DD,$GH497+16),"")</f>
      </c>
      <c r="FJ497">
        <f>IF($GI497&gt;=17,INDEX($DD:$DD,$GH497+17),"")</f>
      </c>
      <c r="FK497">
        <f>IF($GI497&gt;=18,INDEX($DD:$DD,$GH497+18),"")</f>
      </c>
      <c r="FL497">
        <f>IF($GI497&gt;=19,INDEX($DD:$DD,$GH497+19),"")</f>
      </c>
      <c r="FM497">
        <f>IF($GI497&gt;=20,INDEX($DD:$DD,$GH497+20),"")</f>
      </c>
      <c r="FN497">
        <f>IF($GI497&gt;=21,INDEX($DD:$DD,$GH497+21),"")</f>
      </c>
      <c r="FO497">
        <f>IF($GI497&gt;=22,INDEX($DD:$DD,$GH497+22),"")</f>
      </c>
      <c r="FP497">
        <f>IF($GI497&gt;=23,INDEX($DD:$DD,$GH497+23),"")</f>
      </c>
      <c r="FQ497">
        <f>IF($GI497&gt;=24,INDEX($DD:$DD,$GH497+24),"")</f>
      </c>
      <c r="FR497">
        <f>IF($GI497&gt;=25,INDEX($DD:$DD,$GH497+25),"")</f>
      </c>
      <c r="FS497">
        <f>IF($GI497&gt;=26,INDEX($DD:$DD,$GH497+26),"")</f>
      </c>
      <c r="FT497">
        <f>IF($GI497&gt;=27,INDEX($DD:$DD,$GH497+27),"")</f>
      </c>
      <c r="FU497">
        <f>IF($GI497&gt;=28,INDEX($DD:$DD,$GH497+28),"")</f>
      </c>
      <c r="FV497">
        <f>IF($GI497&gt;=29,INDEX($DD:$DD,$GH497+29),"")</f>
      </c>
      <c r="FW497">
        <f>IF($GI497&gt;=30,INDEX($DD:$DD,$GH497+30),"")</f>
      </c>
      <c r="FX497">
        <f>IF($GI497&gt;=31,INDEX($DD:$DD,$GH497+31),"")</f>
      </c>
      <c r="FY497">
        <f>IF($GI497&gt;=32,INDEX($DD:$DD,$GH497+32),"")</f>
      </c>
      <c r="FZ497">
        <f>IF($GI497&gt;=33,INDEX($DD:$DD,$GH497+33),"")</f>
      </c>
      <c r="GA497">
        <f>IF($GI497&gt;=34,INDEX($DD:$DD,$GH497+34),"")</f>
      </c>
      <c r="GB497">
        <f>IF($GI497&gt;=35,INDEX($DD:$DD,$GH497+35),"")</f>
      </c>
      <c r="GC497">
        <f>IF($GI497&gt;=36,INDEX($DD:$DD,$GH497+36),"")</f>
      </c>
      <c r="GD497">
        <f>IF($GI497&gt;=37,INDEX($DD:$DD,$GH497+37),"")</f>
      </c>
      <c r="GE497">
        <f>IF($GI497&gt;=38,INDEX($DD:$DD,$GH497+38),"")</f>
      </c>
      <c r="GF497">
        <f>IF($GI497&gt;=39,INDEX($DD:$DD,$GH497+39),"")</f>
      </c>
      <c r="GG497">
        <f>IF($GI497&gt;=40,INDEX($DD:$DD,$GH497+40),"")</f>
      </c>
      <c r="GH497">
        <f>IFERROR(MATCH($DB497,$DC$2:$DC$148,0)+1,0)</f>
      </c>
      <c r="GI497">
        <f>IFERROR(INDEX($DE$2:$DE$148,MATCH($DB497,$DC$2:$DC$148,0)),0)</f>
      </c>
      <c r="GJ497">
        <f>IFERROR(MATCH($S497,$DF$497:$ES$497,0),0)</f>
      </c>
      <c r="GK497">
        <f>IF($GJ497&gt;0,INDEX($ET$497:$GG$497,$GJ497),"")</f>
      </c>
      <c r="GN497">
        <f>IF($IW497&gt;=1,INDEX($GL:$GL,$IV497+1),"")</f>
      </c>
      <c r="GO497">
        <f>IF($IW497&gt;=2,INDEX($GL:$GL,$IV497+2),"")</f>
      </c>
      <c r="GP497">
        <f>IF($IW497&gt;=3,INDEX($GL:$GL,$IV497+3),"")</f>
      </c>
      <c r="GQ497">
        <f>IF($IW497&gt;=4,INDEX($GL:$GL,$IV497+4),"")</f>
      </c>
      <c r="GR497">
        <f>IF($IW497&gt;=5,INDEX($GL:$GL,$IV497+5),"")</f>
      </c>
      <c r="GS497">
        <f>IF($IW497&gt;=6,INDEX($GL:$GL,$IV497+6),"")</f>
      </c>
      <c r="GT497">
        <f>IF($IW497&gt;=7,INDEX($GL:$GL,$IV497+7),"")</f>
      </c>
      <c r="GU497">
        <f>IF($IW497&gt;=8,INDEX($GL:$GL,$IV497+8),"")</f>
      </c>
      <c r="GV497">
        <f>IF($IW497&gt;=9,INDEX($GL:$GL,$IV497+9),"")</f>
      </c>
      <c r="GW497">
        <f>IF($IW497&gt;=10,INDEX($GL:$GL,$IV497+10),"")</f>
      </c>
      <c r="GX497">
        <f>IF($IW497&gt;=11,INDEX($GL:$GL,$IV497+11),"")</f>
      </c>
      <c r="GY497">
        <f>IF($IW497&gt;=12,INDEX($GL:$GL,$IV497+12),"")</f>
      </c>
      <c r="GZ497">
        <f>IF($IW497&gt;=13,INDEX($GL:$GL,$IV497+13),"")</f>
      </c>
      <c r="HA497">
        <f>IF($IW497&gt;=14,INDEX($GL:$GL,$IV497+14),"")</f>
      </c>
      <c r="HB497">
        <f>IF($IW497&gt;=15,INDEX($GL:$GL,$IV497+15),"")</f>
      </c>
      <c r="HC497">
        <f>IF($IW497&gt;=16,INDEX($GL:$GL,$IV497+16),"")</f>
      </c>
      <c r="HD497">
        <f>IF($IW497&gt;=17,INDEX($GL:$GL,$IV497+17),"")</f>
      </c>
      <c r="HE497">
        <f>IF($IW497&gt;=18,INDEX($GL:$GL,$IV497+18),"")</f>
      </c>
      <c r="HF497">
        <f>IF($IW497&gt;=19,INDEX($GL:$GL,$IV497+19),"")</f>
      </c>
      <c r="HG497">
        <f>IF($IW497&gt;=20,INDEX($GL:$GL,$IV497+20),"")</f>
      </c>
      <c r="HH497">
        <f>IF($IW497&gt;=21,INDEX($GL:$GL,$IV497+21),"")</f>
      </c>
      <c r="HI497">
        <f>IF($IW497&gt;=22,INDEX($GL:$GL,$IV497+22),"")</f>
      </c>
      <c r="HJ497">
        <f>IF($IW497&gt;=23,INDEX($GL:$GL,$IV497+23),"")</f>
      </c>
      <c r="HK497">
        <f>IF($IW497&gt;=24,INDEX($GL:$GL,$IV497+24),"")</f>
      </c>
      <c r="HL497">
        <f>IF($IW497&gt;=25,INDEX($GL:$GL,$IV497+25),"")</f>
      </c>
      <c r="HM497">
        <f>IF($IW497&gt;=26,INDEX($GL:$GL,$IV497+26),"")</f>
      </c>
      <c r="HN497">
        <f>IF($IW497&gt;=27,INDEX($GL:$GL,$IV497+27),"")</f>
      </c>
      <c r="HO497">
        <f>IF($IW497&gt;=28,INDEX($GL:$GL,$IV497+28),"")</f>
      </c>
      <c r="HP497">
        <f>IF($IW497&gt;=29,INDEX($GL:$GL,$IV497+29),"")</f>
      </c>
      <c r="HQ497">
        <f>IF($IW497&gt;=30,INDEX($GL:$GL,$IV497+30),"")</f>
      </c>
      <c r="HR497">
        <f>IF($IW497&gt;=31,INDEX($GL:$GL,$IV497+31),"")</f>
      </c>
      <c r="HS497">
        <f>IF($IW497&gt;=32,INDEX($GL:$GL,$IV497+32),"")</f>
      </c>
      <c r="HT497">
        <f>IF($IW497&gt;=33,INDEX($GL:$GL,$IV497+33),"")</f>
      </c>
      <c r="HU497">
        <f>IF($IW497&gt;=34,INDEX($GL:$GL,$IV497+34),"")</f>
      </c>
      <c r="HV497">
        <f>IF($IW497&gt;=35,INDEX($GL:$GL,$IV497+35),"")</f>
      </c>
      <c r="HW497">
        <f>IF($IW497&gt;=36,INDEX($GL:$GL,$IV497+36),"")</f>
      </c>
      <c r="HX497">
        <f>IF($IW497&gt;=37,INDEX($GL:$GL,$IV497+37),"")</f>
      </c>
      <c r="HY497">
        <f>IF($IW497&gt;=38,INDEX($GL:$GL,$IV497+38),"")</f>
      </c>
      <c r="HZ497">
        <f>IF($IW497&gt;=39,INDEX($GL:$GL,$IV497+39),"")</f>
      </c>
      <c r="IA497">
        <f>IF($IW497&gt;=40,INDEX($GL:$GL,$IV497+40),"")</f>
      </c>
      <c r="IB497">
        <f>IF($IW497&gt;=41,INDEX($GL:$GL,$IV497+41),"")</f>
      </c>
      <c r="IC497">
        <f>IF($IW497&gt;=42,INDEX($GL:$GL,$IV497+42),"")</f>
      </c>
      <c r="ID497">
        <f>IF($IW497&gt;=43,INDEX($GL:$GL,$IV497+43),"")</f>
      </c>
      <c r="IE497">
        <f>IF($IW497&gt;=44,INDEX($GL:$GL,$IV497+44),"")</f>
      </c>
      <c r="IF497">
        <f>IF($IW497&gt;=45,INDEX($GL:$GL,$IV497+45),"")</f>
      </c>
      <c r="IG497">
        <f>IF($IW497&gt;=46,INDEX($GL:$GL,$IV497+46),"")</f>
      </c>
      <c r="IH497">
        <f>IF($IW497&gt;=47,INDEX($GL:$GL,$IV497+47),"")</f>
      </c>
      <c r="II497">
        <f>IF($IW497&gt;=48,INDEX($GL:$GL,$IV497+48),"")</f>
      </c>
      <c r="IJ497">
        <f>IF($IW497&gt;=49,INDEX($GL:$GL,$IV497+49),"")</f>
      </c>
      <c r="IK497">
        <f>IF($IW497&gt;=50,INDEX($GL:$GL,$IV497+50),"")</f>
      </c>
      <c r="IL497">
        <f>IF($IW497&gt;=51,INDEX($GL:$GL,$IV497+51),"")</f>
      </c>
      <c r="IM497">
        <f>IF($IW497&gt;=52,INDEX($GL:$GL,$IV497+52),"")</f>
      </c>
      <c r="IN497">
        <f>IF($IW497&gt;=53,INDEX($GL:$GL,$IV497+53),"")</f>
      </c>
      <c r="IO497">
        <f>IF($IW497&gt;=54,INDEX($GL:$GL,$IV497+54),"")</f>
      </c>
      <c r="IP497">
        <f>IF($IW497&gt;=55,INDEX($GL:$GL,$IV497+55),"")</f>
      </c>
      <c r="IQ497">
        <f>IF($IW497&gt;=56,INDEX($GL:$GL,$IV497+56),"")</f>
      </c>
      <c r="IR497">
        <f>IF($IW497&gt;=57,INDEX($GL:$GL,$IV497+57),"")</f>
      </c>
      <c r="IS497">
        <f>IF($IW497&gt;=58,INDEX($GL:$GL,$IV497+58),"")</f>
      </c>
      <c r="IT497">
        <f>IF($IW497&gt;=59,INDEX($GL:$GL,$IV497+59),"")</f>
      </c>
      <c r="IU497">
        <f>IF($IW497&gt;=60,INDEX($GL:$GL,$IV497+60),"")</f>
      </c>
      <c r="IV497">
        <f>IFERROR(MATCH($GK497,$GL$2:$GL$324,0)+1,0)</f>
      </c>
      <c r="IW497">
        <f>IFERROR(INDEX($GM$2:$GM$324,MATCH($GK497,$GL$2:$GL$324,0)),0)</f>
      </c>
      <c r="IX497" t="s">
        <v>34</v>
      </c>
      <c r="IY497" t="s">
        <v>34</v>
      </c>
    </row>
    <row r="498" spans="1:259" x14ac:dyDescent="0.25">
      <c r="K498">
        <f>IF(OR($N498="",$J498=""),"",IFERROR($N498/$J498,0))</f>
      </c>
      <c r="L498">
        <f>IF($N498="","",
SUM($M498,$O498,$T498,$P498,$R498)*
(1-IF($U498="",0,VALUE($U498)/100)))</f>
      </c>
      <c r="M498">
        <f>IF($N498="","",$N498)</f>
      </c>
      <c r="O498">
        <f>IF($N498="","",
IF($H498="","",
IF(ISNUMBER(SEARCH("exempt",LOWER($H498))),0,
$N498*(VALUE(SUBSTITUTE($H498,"%",""))/100))))</f>
      </c>
      <c r="V498">
        <f>IFERROR(IF(FIND(" - ",$E498)&gt;0,MID($E498,FIND(" - ",$E498)+3,LEN($E498)),""),"")</f>
      </c>
      <c r="AE498" t="s">
        <v>1079</v>
      </c>
      <c r="AJ498">
        <f>IFERROR(LEFT($E498,FIND(" - ",$E498)-1),$E498)</f>
      </c>
      <c r="AM498">
        <f>IF($CB498&gt;=1,INDEX($AK:$AK,$CA498+1),"")</f>
      </c>
      <c r="AN498">
        <f>IF($CB498&gt;=2,INDEX($AK:$AK,$CA498+2),"")</f>
      </c>
      <c r="AO498">
        <f>IF($CB498&gt;=3,INDEX($AK:$AK,$CA498+3),"")</f>
      </c>
      <c r="AP498">
        <f>IF($CB498&gt;=4,INDEX($AK:$AK,$CA498+4),"")</f>
      </c>
      <c r="AQ498">
        <f>IF($CB498&gt;=5,INDEX($AK:$AK,$CA498+5),"")</f>
      </c>
      <c r="AR498">
        <f>IF($CB498&gt;=6,INDEX($AK:$AK,$CA498+6),"")</f>
      </c>
      <c r="AS498">
        <f>IF($CB498&gt;=7,INDEX($AK:$AK,$CA498+7),"")</f>
      </c>
      <c r="AT498">
        <f>IF($CB498&gt;=8,INDEX($AK:$AK,$CA498+8),"")</f>
      </c>
      <c r="AU498">
        <f>IF($CB498&gt;=9,INDEX($AK:$AK,$CA498+9),"")</f>
      </c>
      <c r="AV498">
        <f>IF($CB498&gt;=10,INDEX($AK:$AK,$CA498+10),"")</f>
      </c>
      <c r="AW498">
        <f>IF($CB498&gt;=11,INDEX($AK:$AK,$CA498+11),"")</f>
      </c>
      <c r="AX498">
        <f>IF($CB498&gt;=12,INDEX($AK:$AK,$CA498+12),"")</f>
      </c>
      <c r="AY498">
        <f>IF($CB498&gt;=13,INDEX($AK:$AK,$CA498+13),"")</f>
      </c>
      <c r="AZ498">
        <f>IF($CB498&gt;=14,INDEX($AK:$AK,$CA498+14),"")</f>
      </c>
      <c r="BA498">
        <f>IF($CB498&gt;=15,INDEX($AK:$AK,$CA498+15),"")</f>
      </c>
      <c r="BB498">
        <f>IF($CB498&gt;=16,INDEX($AK:$AK,$CA498+16),"")</f>
      </c>
      <c r="BC498">
        <f>IF($CB498&gt;=17,INDEX($AK:$AK,$CA498+17),"")</f>
      </c>
      <c r="BD498">
        <f>IF($CB498&gt;=18,INDEX($AK:$AK,$CA498+18),"")</f>
      </c>
      <c r="BE498">
        <f>IF($CB498&gt;=19,INDEX($AK:$AK,$CA498+19),"")</f>
      </c>
      <c r="BF498">
        <f>IF($CB498&gt;=20,INDEX($AK:$AK,$CA498+20),"")</f>
      </c>
      <c r="BG498">
        <f>IF($CB498&gt;=21,INDEX($AK:$AK,$CA498+21),"")</f>
      </c>
      <c r="BH498">
        <f>IF($CB498&gt;=22,INDEX($AK:$AK,$CA498+22),"")</f>
      </c>
      <c r="BI498">
        <f>IF($CB498&gt;=23,INDEX($AK:$AK,$CA498+23),"")</f>
      </c>
      <c r="BJ498">
        <f>IF($CB498&gt;=24,INDEX($AK:$AK,$CA498+24),"")</f>
      </c>
      <c r="BK498">
        <f>IF($CB498&gt;=25,INDEX($AK:$AK,$CA498+25),"")</f>
      </c>
      <c r="BL498">
        <f>IF($CB498&gt;=26,INDEX($AK:$AK,$CA498+26),"")</f>
      </c>
      <c r="BM498">
        <f>IF($CB498&gt;=27,INDEX($AK:$AK,$CA498+27),"")</f>
      </c>
      <c r="BN498">
        <f>IF($CB498&gt;=28,INDEX($AK:$AK,$CA498+28),"")</f>
      </c>
      <c r="BO498">
        <f>IF($CB498&gt;=29,INDEX($AK:$AK,$CA498+29),"")</f>
      </c>
      <c r="BP498">
        <f>IF($CB498&gt;=30,INDEX($AK:$AK,$CA498+30),"")</f>
      </c>
      <c r="BQ498">
        <f>IF($CB498&gt;=31,INDEX($AK:$AK,$CA498+31),"")</f>
      </c>
      <c r="BR498">
        <f>IF($CB498&gt;=32,INDEX($AK:$AK,$CA498+32),"")</f>
      </c>
      <c r="BS498">
        <f>IF($CB498&gt;=33,INDEX($AK:$AK,$CA498+33),"")</f>
      </c>
      <c r="BT498">
        <f>IF($CB498&gt;=34,INDEX($AK:$AK,$CA498+34),"")</f>
      </c>
      <c r="BU498">
        <f>IF($CB498&gt;=35,INDEX($AK:$AK,$CA498+35),"")</f>
      </c>
      <c r="BV498">
        <f>IF($CB498&gt;=36,INDEX($AK:$AK,$CA498+36),"")</f>
      </c>
      <c r="BW498">
        <f>IF($CB498&gt;=37,INDEX($AK:$AK,$CA498+37),"")</f>
      </c>
      <c r="BX498">
        <f>IF($CB498&gt;=38,INDEX($AK:$AK,$CA498+38),"")</f>
      </c>
      <c r="BY498">
        <f>IF($CB498&gt;=39,INDEX($AK:$AK,$CA498+39),"")</f>
      </c>
      <c r="BZ498">
        <f>IF($CB498&gt;=40,INDEX($AK:$AK,$CA498+40),"")</f>
      </c>
      <c r="CA498">
        <f>IFERROR(MATCH($AJ498,$AK$2:$AK$134,0)+1,0)</f>
      </c>
      <c r="CB498">
        <f>IFERROR(INDEX($AL$2:$AL$134,MATCH($AJ498,$AK$2:$AK$134,0)),0)</f>
      </c>
      <c r="CC498">
        <f>IFERROR(LEFT($F498,FIND(" - ",$F498)-1),$F498)</f>
      </c>
      <c r="CF498">
        <f>IF($DA498&gt;=1,INDEX($CD:$CD,$CZ498+1),"")</f>
      </c>
      <c r="CG498">
        <f>IF($DA498&gt;=2,INDEX($CD:$CD,$CZ498+2),"")</f>
      </c>
      <c r="CH498">
        <f>IF($DA498&gt;=3,INDEX($CD:$CD,$CZ498+3),"")</f>
      </c>
      <c r="CI498">
        <f>IF($DA498&gt;=4,INDEX($CD:$CD,$CZ498+4),"")</f>
      </c>
      <c r="CJ498">
        <f>IF($DA498&gt;=5,INDEX($CD:$CD,$CZ498+5),"")</f>
      </c>
      <c r="CK498">
        <f>IF($DA498&gt;=6,INDEX($CD:$CD,$CZ498+6),"")</f>
      </c>
      <c r="CL498">
        <f>IF($DA498&gt;=7,INDEX($CD:$CD,$CZ498+7),"")</f>
      </c>
      <c r="CM498">
        <f>IF($DA498&gt;=8,INDEX($CD:$CD,$CZ498+8),"")</f>
      </c>
      <c r="CN498">
        <f>IF($DA498&gt;=9,INDEX($CD:$CD,$CZ498+9),"")</f>
      </c>
      <c r="CO498">
        <f>IF($DA498&gt;=10,INDEX($CD:$CD,$CZ498+10),"")</f>
      </c>
      <c r="CP498">
        <f>IF($DA498&gt;=11,INDEX($CD:$CD,$CZ498+11),"")</f>
      </c>
      <c r="CQ498">
        <f>IF($DA498&gt;=12,INDEX($CD:$CD,$CZ498+12),"")</f>
      </c>
      <c r="CR498">
        <f>IF($DA498&gt;=13,INDEX($CD:$CD,$CZ498+13),"")</f>
      </c>
      <c r="CS498">
        <f>IF($DA498&gt;=14,INDEX($CD:$CD,$CZ498+14),"")</f>
      </c>
      <c r="CT498">
        <f>IF($DA498&gt;=15,INDEX($CD:$CD,$CZ498+15),"")</f>
      </c>
      <c r="CU498">
        <f>IF($DA498&gt;=16,INDEX($CD:$CD,$CZ498+16),"")</f>
      </c>
      <c r="CV498">
        <f>IF($DA498&gt;=17,INDEX($CD:$CD,$CZ498+17),"")</f>
      </c>
      <c r="CW498">
        <f>IF($DA498&gt;=18,INDEX($CD:$CD,$CZ498+18),"")</f>
      </c>
      <c r="CX498">
        <f>IF($DA498&gt;=19,INDEX($CD:$CD,$CZ498+19),"")</f>
      </c>
      <c r="CY498">
        <f>IF($DA498&gt;=20,INDEX($CD:$CD,$CZ498+20),"")</f>
      </c>
      <c r="CZ498">
        <f>IFERROR(MATCH($CC498,$CD$2:$CD$263,0)+1,0)</f>
      </c>
      <c r="DA498">
        <f>IFERROR(INDEX($CE$2:$CE$263,MATCH($CC498,$CD$2:$CD$263,0)),0)</f>
      </c>
      <c r="DB498">
        <f>IFERROR(INDEX($AI:$AI,MATCH($H498,$AH:$AH,0))&amp;"","")</f>
      </c>
      <c r="DF498">
        <f>IF($GI498&gt;=1,INDEX($DC:$DC,$GH498+1),"")</f>
      </c>
      <c r="DG498">
        <f>IF($GI498&gt;=2,INDEX($DC:$DC,$GH498+2),"")</f>
      </c>
      <c r="DH498">
        <f>IF($GI498&gt;=3,INDEX($DC:$DC,$GH498+3),"")</f>
      </c>
      <c r="DI498">
        <f>IF($GI498&gt;=4,INDEX($DC:$DC,$GH498+4),"")</f>
      </c>
      <c r="DJ498">
        <f>IF($GI498&gt;=5,INDEX($DC:$DC,$GH498+5),"")</f>
      </c>
      <c r="DK498">
        <f>IF($GI498&gt;=6,INDEX($DC:$DC,$GH498+6),"")</f>
      </c>
      <c r="DL498">
        <f>IF($GI498&gt;=7,INDEX($DC:$DC,$GH498+7),"")</f>
      </c>
      <c r="DM498">
        <f>IF($GI498&gt;=8,INDEX($DC:$DC,$GH498+8),"")</f>
      </c>
      <c r="DN498">
        <f>IF($GI498&gt;=9,INDEX($DC:$DC,$GH498+9),"")</f>
      </c>
      <c r="DO498">
        <f>IF($GI498&gt;=10,INDEX($DC:$DC,$GH498+10),"")</f>
      </c>
      <c r="DP498">
        <f>IF($GI498&gt;=11,INDEX($DC:$DC,$GH498+11),"")</f>
      </c>
      <c r="DQ498">
        <f>IF($GI498&gt;=12,INDEX($DC:$DC,$GH498+12),"")</f>
      </c>
      <c r="DR498">
        <f>IF($GI498&gt;=13,INDEX($DC:$DC,$GH498+13),"")</f>
      </c>
      <c r="DS498">
        <f>IF($GI498&gt;=14,INDEX($DC:$DC,$GH498+14),"")</f>
      </c>
      <c r="DT498">
        <f>IF($GI498&gt;=15,INDEX($DC:$DC,$GH498+15),"")</f>
      </c>
      <c r="DU498">
        <f>IF($GI498&gt;=16,INDEX($DC:$DC,$GH498+16),"")</f>
      </c>
      <c r="DV498">
        <f>IF($GI498&gt;=17,INDEX($DC:$DC,$GH498+17),"")</f>
      </c>
      <c r="DW498">
        <f>IF($GI498&gt;=18,INDEX($DC:$DC,$GH498+18),"")</f>
      </c>
      <c r="DX498">
        <f>IF($GI498&gt;=19,INDEX($DC:$DC,$GH498+19),"")</f>
      </c>
      <c r="DY498">
        <f>IF($GI498&gt;=20,INDEX($DC:$DC,$GH498+20),"")</f>
      </c>
      <c r="DZ498">
        <f>IF($GI498&gt;=21,INDEX($DC:$DC,$GH498+21),"")</f>
      </c>
      <c r="EA498">
        <f>IF($GI498&gt;=22,INDEX($DC:$DC,$GH498+22),"")</f>
      </c>
      <c r="EB498">
        <f>IF($GI498&gt;=23,INDEX($DC:$DC,$GH498+23),"")</f>
      </c>
      <c r="EC498">
        <f>IF($GI498&gt;=24,INDEX($DC:$DC,$GH498+24),"")</f>
      </c>
      <c r="ED498">
        <f>IF($GI498&gt;=25,INDEX($DC:$DC,$GH498+25),"")</f>
      </c>
      <c r="EE498">
        <f>IF($GI498&gt;=26,INDEX($DC:$DC,$GH498+26),"")</f>
      </c>
      <c r="EF498">
        <f>IF($GI498&gt;=27,INDEX($DC:$DC,$GH498+27),"")</f>
      </c>
      <c r="EG498">
        <f>IF($GI498&gt;=28,INDEX($DC:$DC,$GH498+28),"")</f>
      </c>
      <c r="EH498">
        <f>IF($GI498&gt;=29,INDEX($DC:$DC,$GH498+29),"")</f>
      </c>
      <c r="EI498">
        <f>IF($GI498&gt;=30,INDEX($DC:$DC,$GH498+30),"")</f>
      </c>
      <c r="EJ498">
        <f>IF($GI498&gt;=31,INDEX($DC:$DC,$GH498+31),"")</f>
      </c>
      <c r="EK498">
        <f>IF($GI498&gt;=32,INDEX($DC:$DC,$GH498+32),"")</f>
      </c>
      <c r="EL498">
        <f>IF($GI498&gt;=33,INDEX($DC:$DC,$GH498+33),"")</f>
      </c>
      <c r="EM498">
        <f>IF($GI498&gt;=34,INDEX($DC:$DC,$GH498+34),"")</f>
      </c>
      <c r="EN498">
        <f>IF($GI498&gt;=35,INDEX($DC:$DC,$GH498+35),"")</f>
      </c>
      <c r="EO498">
        <f>IF($GI498&gt;=36,INDEX($DC:$DC,$GH498+36),"")</f>
      </c>
      <c r="EP498">
        <f>IF($GI498&gt;=37,INDEX($DC:$DC,$GH498+37),"")</f>
      </c>
      <c r="EQ498">
        <f>IF($GI498&gt;=38,INDEX($DC:$DC,$GH498+38),"")</f>
      </c>
      <c r="ER498">
        <f>IF($GI498&gt;=39,INDEX($DC:$DC,$GH498+39),"")</f>
      </c>
      <c r="ES498">
        <f>IF($GI498&gt;=40,INDEX($DC:$DC,$GH498+40),"")</f>
      </c>
      <c r="ET498">
        <f>IF($GI498&gt;=1,INDEX($DD:$DD,$GH498+1),"")</f>
      </c>
      <c r="EU498">
        <f>IF($GI498&gt;=2,INDEX($DD:$DD,$GH498+2),"")</f>
      </c>
      <c r="EV498">
        <f>IF($GI498&gt;=3,INDEX($DD:$DD,$GH498+3),"")</f>
      </c>
      <c r="EW498">
        <f>IF($GI498&gt;=4,INDEX($DD:$DD,$GH498+4),"")</f>
      </c>
      <c r="EX498">
        <f>IF($GI498&gt;=5,INDEX($DD:$DD,$GH498+5),"")</f>
      </c>
      <c r="EY498">
        <f>IF($GI498&gt;=6,INDEX($DD:$DD,$GH498+6),"")</f>
      </c>
      <c r="EZ498">
        <f>IF($GI498&gt;=7,INDEX($DD:$DD,$GH498+7),"")</f>
      </c>
      <c r="FA498">
        <f>IF($GI498&gt;=8,INDEX($DD:$DD,$GH498+8),"")</f>
      </c>
      <c r="FB498">
        <f>IF($GI498&gt;=9,INDEX($DD:$DD,$GH498+9),"")</f>
      </c>
      <c r="FC498">
        <f>IF($GI498&gt;=10,INDEX($DD:$DD,$GH498+10),"")</f>
      </c>
      <c r="FD498">
        <f>IF($GI498&gt;=11,INDEX($DD:$DD,$GH498+11),"")</f>
      </c>
      <c r="FE498">
        <f>IF($GI498&gt;=12,INDEX($DD:$DD,$GH498+12),"")</f>
      </c>
      <c r="FF498">
        <f>IF($GI498&gt;=13,INDEX($DD:$DD,$GH498+13),"")</f>
      </c>
      <c r="FG498">
        <f>IF($GI498&gt;=14,INDEX($DD:$DD,$GH498+14),"")</f>
      </c>
      <c r="FH498">
        <f>IF($GI498&gt;=15,INDEX($DD:$DD,$GH498+15),"")</f>
      </c>
      <c r="FI498">
        <f>IF($GI498&gt;=16,INDEX($DD:$DD,$GH498+16),"")</f>
      </c>
      <c r="FJ498">
        <f>IF($GI498&gt;=17,INDEX($DD:$DD,$GH498+17),"")</f>
      </c>
      <c r="FK498">
        <f>IF($GI498&gt;=18,INDEX($DD:$DD,$GH498+18),"")</f>
      </c>
      <c r="FL498">
        <f>IF($GI498&gt;=19,INDEX($DD:$DD,$GH498+19),"")</f>
      </c>
      <c r="FM498">
        <f>IF($GI498&gt;=20,INDEX($DD:$DD,$GH498+20),"")</f>
      </c>
      <c r="FN498">
        <f>IF($GI498&gt;=21,INDEX($DD:$DD,$GH498+21),"")</f>
      </c>
      <c r="FO498">
        <f>IF($GI498&gt;=22,INDEX($DD:$DD,$GH498+22),"")</f>
      </c>
      <c r="FP498">
        <f>IF($GI498&gt;=23,INDEX($DD:$DD,$GH498+23),"")</f>
      </c>
      <c r="FQ498">
        <f>IF($GI498&gt;=24,INDEX($DD:$DD,$GH498+24),"")</f>
      </c>
      <c r="FR498">
        <f>IF($GI498&gt;=25,INDEX($DD:$DD,$GH498+25),"")</f>
      </c>
      <c r="FS498">
        <f>IF($GI498&gt;=26,INDEX($DD:$DD,$GH498+26),"")</f>
      </c>
      <c r="FT498">
        <f>IF($GI498&gt;=27,INDEX($DD:$DD,$GH498+27),"")</f>
      </c>
      <c r="FU498">
        <f>IF($GI498&gt;=28,INDEX($DD:$DD,$GH498+28),"")</f>
      </c>
      <c r="FV498">
        <f>IF($GI498&gt;=29,INDEX($DD:$DD,$GH498+29),"")</f>
      </c>
      <c r="FW498">
        <f>IF($GI498&gt;=30,INDEX($DD:$DD,$GH498+30),"")</f>
      </c>
      <c r="FX498">
        <f>IF($GI498&gt;=31,INDEX($DD:$DD,$GH498+31),"")</f>
      </c>
      <c r="FY498">
        <f>IF($GI498&gt;=32,INDEX($DD:$DD,$GH498+32),"")</f>
      </c>
      <c r="FZ498">
        <f>IF($GI498&gt;=33,INDEX($DD:$DD,$GH498+33),"")</f>
      </c>
      <c r="GA498">
        <f>IF($GI498&gt;=34,INDEX($DD:$DD,$GH498+34),"")</f>
      </c>
      <c r="GB498">
        <f>IF($GI498&gt;=35,INDEX($DD:$DD,$GH498+35),"")</f>
      </c>
      <c r="GC498">
        <f>IF($GI498&gt;=36,INDEX($DD:$DD,$GH498+36),"")</f>
      </c>
      <c r="GD498">
        <f>IF($GI498&gt;=37,INDEX($DD:$DD,$GH498+37),"")</f>
      </c>
      <c r="GE498">
        <f>IF($GI498&gt;=38,INDEX($DD:$DD,$GH498+38),"")</f>
      </c>
      <c r="GF498">
        <f>IF($GI498&gt;=39,INDEX($DD:$DD,$GH498+39),"")</f>
      </c>
      <c r="GG498">
        <f>IF($GI498&gt;=40,INDEX($DD:$DD,$GH498+40),"")</f>
      </c>
      <c r="GH498">
        <f>IFERROR(MATCH($DB498,$DC$2:$DC$148,0)+1,0)</f>
      </c>
      <c r="GI498">
        <f>IFERROR(INDEX($DE$2:$DE$148,MATCH($DB498,$DC$2:$DC$148,0)),0)</f>
      </c>
      <c r="GJ498">
        <f>IFERROR(MATCH($S498,$DF$498:$ES$498,0),0)</f>
      </c>
      <c r="GK498">
        <f>IF($GJ498&gt;0,INDEX($ET$498:$GG$498,$GJ498),"")</f>
      </c>
      <c r="GN498">
        <f>IF($IW498&gt;=1,INDEX($GL:$GL,$IV498+1),"")</f>
      </c>
      <c r="GO498">
        <f>IF($IW498&gt;=2,INDEX($GL:$GL,$IV498+2),"")</f>
      </c>
      <c r="GP498">
        <f>IF($IW498&gt;=3,INDEX($GL:$GL,$IV498+3),"")</f>
      </c>
      <c r="GQ498">
        <f>IF($IW498&gt;=4,INDEX($GL:$GL,$IV498+4),"")</f>
      </c>
      <c r="GR498">
        <f>IF($IW498&gt;=5,INDEX($GL:$GL,$IV498+5),"")</f>
      </c>
      <c r="GS498">
        <f>IF($IW498&gt;=6,INDEX($GL:$GL,$IV498+6),"")</f>
      </c>
      <c r="GT498">
        <f>IF($IW498&gt;=7,INDEX($GL:$GL,$IV498+7),"")</f>
      </c>
      <c r="GU498">
        <f>IF($IW498&gt;=8,INDEX($GL:$GL,$IV498+8),"")</f>
      </c>
      <c r="GV498">
        <f>IF($IW498&gt;=9,INDEX($GL:$GL,$IV498+9),"")</f>
      </c>
      <c r="GW498">
        <f>IF($IW498&gt;=10,INDEX($GL:$GL,$IV498+10),"")</f>
      </c>
      <c r="GX498">
        <f>IF($IW498&gt;=11,INDEX($GL:$GL,$IV498+11),"")</f>
      </c>
      <c r="GY498">
        <f>IF($IW498&gt;=12,INDEX($GL:$GL,$IV498+12),"")</f>
      </c>
      <c r="GZ498">
        <f>IF($IW498&gt;=13,INDEX($GL:$GL,$IV498+13),"")</f>
      </c>
      <c r="HA498">
        <f>IF($IW498&gt;=14,INDEX($GL:$GL,$IV498+14),"")</f>
      </c>
      <c r="HB498">
        <f>IF($IW498&gt;=15,INDEX($GL:$GL,$IV498+15),"")</f>
      </c>
      <c r="HC498">
        <f>IF($IW498&gt;=16,INDEX($GL:$GL,$IV498+16),"")</f>
      </c>
      <c r="HD498">
        <f>IF($IW498&gt;=17,INDEX($GL:$GL,$IV498+17),"")</f>
      </c>
      <c r="HE498">
        <f>IF($IW498&gt;=18,INDEX($GL:$GL,$IV498+18),"")</f>
      </c>
      <c r="HF498">
        <f>IF($IW498&gt;=19,INDEX($GL:$GL,$IV498+19),"")</f>
      </c>
      <c r="HG498">
        <f>IF($IW498&gt;=20,INDEX($GL:$GL,$IV498+20),"")</f>
      </c>
      <c r="HH498">
        <f>IF($IW498&gt;=21,INDEX($GL:$GL,$IV498+21),"")</f>
      </c>
      <c r="HI498">
        <f>IF($IW498&gt;=22,INDEX($GL:$GL,$IV498+22),"")</f>
      </c>
      <c r="HJ498">
        <f>IF($IW498&gt;=23,INDEX($GL:$GL,$IV498+23),"")</f>
      </c>
      <c r="HK498">
        <f>IF($IW498&gt;=24,INDEX($GL:$GL,$IV498+24),"")</f>
      </c>
      <c r="HL498">
        <f>IF($IW498&gt;=25,INDEX($GL:$GL,$IV498+25),"")</f>
      </c>
      <c r="HM498">
        <f>IF($IW498&gt;=26,INDEX($GL:$GL,$IV498+26),"")</f>
      </c>
      <c r="HN498">
        <f>IF($IW498&gt;=27,INDEX($GL:$GL,$IV498+27),"")</f>
      </c>
      <c r="HO498">
        <f>IF($IW498&gt;=28,INDEX($GL:$GL,$IV498+28),"")</f>
      </c>
      <c r="HP498">
        <f>IF($IW498&gt;=29,INDEX($GL:$GL,$IV498+29),"")</f>
      </c>
      <c r="HQ498">
        <f>IF($IW498&gt;=30,INDEX($GL:$GL,$IV498+30),"")</f>
      </c>
      <c r="HR498">
        <f>IF($IW498&gt;=31,INDEX($GL:$GL,$IV498+31),"")</f>
      </c>
      <c r="HS498">
        <f>IF($IW498&gt;=32,INDEX($GL:$GL,$IV498+32),"")</f>
      </c>
      <c r="HT498">
        <f>IF($IW498&gt;=33,INDEX($GL:$GL,$IV498+33),"")</f>
      </c>
      <c r="HU498">
        <f>IF($IW498&gt;=34,INDEX($GL:$GL,$IV498+34),"")</f>
      </c>
      <c r="HV498">
        <f>IF($IW498&gt;=35,INDEX($GL:$GL,$IV498+35),"")</f>
      </c>
      <c r="HW498">
        <f>IF($IW498&gt;=36,INDEX($GL:$GL,$IV498+36),"")</f>
      </c>
      <c r="HX498">
        <f>IF($IW498&gt;=37,INDEX($GL:$GL,$IV498+37),"")</f>
      </c>
      <c r="HY498">
        <f>IF($IW498&gt;=38,INDEX($GL:$GL,$IV498+38),"")</f>
      </c>
      <c r="HZ498">
        <f>IF($IW498&gt;=39,INDEX($GL:$GL,$IV498+39),"")</f>
      </c>
      <c r="IA498">
        <f>IF($IW498&gt;=40,INDEX($GL:$GL,$IV498+40),"")</f>
      </c>
      <c r="IB498">
        <f>IF($IW498&gt;=41,INDEX($GL:$GL,$IV498+41),"")</f>
      </c>
      <c r="IC498">
        <f>IF($IW498&gt;=42,INDEX($GL:$GL,$IV498+42),"")</f>
      </c>
      <c r="ID498">
        <f>IF($IW498&gt;=43,INDEX($GL:$GL,$IV498+43),"")</f>
      </c>
      <c r="IE498">
        <f>IF($IW498&gt;=44,INDEX($GL:$GL,$IV498+44),"")</f>
      </c>
      <c r="IF498">
        <f>IF($IW498&gt;=45,INDEX($GL:$GL,$IV498+45),"")</f>
      </c>
      <c r="IG498">
        <f>IF($IW498&gt;=46,INDEX($GL:$GL,$IV498+46),"")</f>
      </c>
      <c r="IH498">
        <f>IF($IW498&gt;=47,INDEX($GL:$GL,$IV498+47),"")</f>
      </c>
      <c r="II498">
        <f>IF($IW498&gt;=48,INDEX($GL:$GL,$IV498+48),"")</f>
      </c>
      <c r="IJ498">
        <f>IF($IW498&gt;=49,INDEX($GL:$GL,$IV498+49),"")</f>
      </c>
      <c r="IK498">
        <f>IF($IW498&gt;=50,INDEX($GL:$GL,$IV498+50),"")</f>
      </c>
      <c r="IL498">
        <f>IF($IW498&gt;=51,INDEX($GL:$GL,$IV498+51),"")</f>
      </c>
      <c r="IM498">
        <f>IF($IW498&gt;=52,INDEX($GL:$GL,$IV498+52),"")</f>
      </c>
      <c r="IN498">
        <f>IF($IW498&gt;=53,INDEX($GL:$GL,$IV498+53),"")</f>
      </c>
      <c r="IO498">
        <f>IF($IW498&gt;=54,INDEX($GL:$GL,$IV498+54),"")</f>
      </c>
      <c r="IP498">
        <f>IF($IW498&gt;=55,INDEX($GL:$GL,$IV498+55),"")</f>
      </c>
      <c r="IQ498">
        <f>IF($IW498&gt;=56,INDEX($GL:$GL,$IV498+56),"")</f>
      </c>
      <c r="IR498">
        <f>IF($IW498&gt;=57,INDEX($GL:$GL,$IV498+57),"")</f>
      </c>
      <c r="IS498">
        <f>IF($IW498&gt;=58,INDEX($GL:$GL,$IV498+58),"")</f>
      </c>
      <c r="IT498">
        <f>IF($IW498&gt;=59,INDEX($GL:$GL,$IV498+59),"")</f>
      </c>
      <c r="IU498">
        <f>IF($IW498&gt;=60,INDEX($GL:$GL,$IV498+60),"")</f>
      </c>
      <c r="IV498">
        <f>IFERROR(MATCH($GK498,$GL$2:$GL$324,0)+1,0)</f>
      </c>
      <c r="IW498">
        <f>IFERROR(INDEX($GM$2:$GM$324,MATCH($GK498,$GL$2:$GL$324,0)),0)</f>
      </c>
      <c r="IX498" t="s">
        <v>34</v>
      </c>
      <c r="IY498" t="s">
        <v>34</v>
      </c>
    </row>
    <row r="499" spans="1:259" x14ac:dyDescent="0.25">
      <c r="K499">
        <f>IF(OR($N499="",$J499=""),"",IFERROR($N499/$J499,0))</f>
      </c>
      <c r="L499">
        <f>IF($N499="","",
SUM($M499,$O499,$T499,$P499,$R499)*
(1-IF($U499="",0,VALUE($U499)/100)))</f>
      </c>
      <c r="M499">
        <f>IF($N499="","",$N499)</f>
      </c>
      <c r="O499">
        <f>IF($N499="","",
IF($H499="","",
IF(ISNUMBER(SEARCH("exempt",LOWER($H499))),0,
$N499*(VALUE(SUBSTITUTE($H499,"%",""))/100))))</f>
      </c>
      <c r="V499">
        <f>IFERROR(IF(FIND(" - ",$E499)&gt;0,MID($E499,FIND(" - ",$E499)+3,LEN($E499)),""),"")</f>
      </c>
      <c r="AE499" t="s">
        <v>1080</v>
      </c>
      <c r="AJ499">
        <f>IFERROR(LEFT($E499,FIND(" - ",$E499)-1),$E499)</f>
      </c>
      <c r="AM499">
        <f>IF($CB499&gt;=1,INDEX($AK:$AK,$CA499+1),"")</f>
      </c>
      <c r="AN499">
        <f>IF($CB499&gt;=2,INDEX($AK:$AK,$CA499+2),"")</f>
      </c>
      <c r="AO499">
        <f>IF($CB499&gt;=3,INDEX($AK:$AK,$CA499+3),"")</f>
      </c>
      <c r="AP499">
        <f>IF($CB499&gt;=4,INDEX($AK:$AK,$CA499+4),"")</f>
      </c>
      <c r="AQ499">
        <f>IF($CB499&gt;=5,INDEX($AK:$AK,$CA499+5),"")</f>
      </c>
      <c r="AR499">
        <f>IF($CB499&gt;=6,INDEX($AK:$AK,$CA499+6),"")</f>
      </c>
      <c r="AS499">
        <f>IF($CB499&gt;=7,INDEX($AK:$AK,$CA499+7),"")</f>
      </c>
      <c r="AT499">
        <f>IF($CB499&gt;=8,INDEX($AK:$AK,$CA499+8),"")</f>
      </c>
      <c r="AU499">
        <f>IF($CB499&gt;=9,INDEX($AK:$AK,$CA499+9),"")</f>
      </c>
      <c r="AV499">
        <f>IF($CB499&gt;=10,INDEX($AK:$AK,$CA499+10),"")</f>
      </c>
      <c r="AW499">
        <f>IF($CB499&gt;=11,INDEX($AK:$AK,$CA499+11),"")</f>
      </c>
      <c r="AX499">
        <f>IF($CB499&gt;=12,INDEX($AK:$AK,$CA499+12),"")</f>
      </c>
      <c r="AY499">
        <f>IF($CB499&gt;=13,INDEX($AK:$AK,$CA499+13),"")</f>
      </c>
      <c r="AZ499">
        <f>IF($CB499&gt;=14,INDEX($AK:$AK,$CA499+14),"")</f>
      </c>
      <c r="BA499">
        <f>IF($CB499&gt;=15,INDEX($AK:$AK,$CA499+15),"")</f>
      </c>
      <c r="BB499">
        <f>IF($CB499&gt;=16,INDEX($AK:$AK,$CA499+16),"")</f>
      </c>
      <c r="BC499">
        <f>IF($CB499&gt;=17,INDEX($AK:$AK,$CA499+17),"")</f>
      </c>
      <c r="BD499">
        <f>IF($CB499&gt;=18,INDEX($AK:$AK,$CA499+18),"")</f>
      </c>
      <c r="BE499">
        <f>IF($CB499&gt;=19,INDEX($AK:$AK,$CA499+19),"")</f>
      </c>
      <c r="BF499">
        <f>IF($CB499&gt;=20,INDEX($AK:$AK,$CA499+20),"")</f>
      </c>
      <c r="BG499">
        <f>IF($CB499&gt;=21,INDEX($AK:$AK,$CA499+21),"")</f>
      </c>
      <c r="BH499">
        <f>IF($CB499&gt;=22,INDEX($AK:$AK,$CA499+22),"")</f>
      </c>
      <c r="BI499">
        <f>IF($CB499&gt;=23,INDEX($AK:$AK,$CA499+23),"")</f>
      </c>
      <c r="BJ499">
        <f>IF($CB499&gt;=24,INDEX($AK:$AK,$CA499+24),"")</f>
      </c>
      <c r="BK499">
        <f>IF($CB499&gt;=25,INDEX($AK:$AK,$CA499+25),"")</f>
      </c>
      <c r="BL499">
        <f>IF($CB499&gt;=26,INDEX($AK:$AK,$CA499+26),"")</f>
      </c>
      <c r="BM499">
        <f>IF($CB499&gt;=27,INDEX($AK:$AK,$CA499+27),"")</f>
      </c>
      <c r="BN499">
        <f>IF($CB499&gt;=28,INDEX($AK:$AK,$CA499+28),"")</f>
      </c>
      <c r="BO499">
        <f>IF($CB499&gt;=29,INDEX($AK:$AK,$CA499+29),"")</f>
      </c>
      <c r="BP499">
        <f>IF($CB499&gt;=30,INDEX($AK:$AK,$CA499+30),"")</f>
      </c>
      <c r="BQ499">
        <f>IF($CB499&gt;=31,INDEX($AK:$AK,$CA499+31),"")</f>
      </c>
      <c r="BR499">
        <f>IF($CB499&gt;=32,INDEX($AK:$AK,$CA499+32),"")</f>
      </c>
      <c r="BS499">
        <f>IF($CB499&gt;=33,INDEX($AK:$AK,$CA499+33),"")</f>
      </c>
      <c r="BT499">
        <f>IF($CB499&gt;=34,INDEX($AK:$AK,$CA499+34),"")</f>
      </c>
      <c r="BU499">
        <f>IF($CB499&gt;=35,INDEX($AK:$AK,$CA499+35),"")</f>
      </c>
      <c r="BV499">
        <f>IF($CB499&gt;=36,INDEX($AK:$AK,$CA499+36),"")</f>
      </c>
      <c r="BW499">
        <f>IF($CB499&gt;=37,INDEX($AK:$AK,$CA499+37),"")</f>
      </c>
      <c r="BX499">
        <f>IF($CB499&gt;=38,INDEX($AK:$AK,$CA499+38),"")</f>
      </c>
      <c r="BY499">
        <f>IF($CB499&gt;=39,INDEX($AK:$AK,$CA499+39),"")</f>
      </c>
      <c r="BZ499">
        <f>IF($CB499&gt;=40,INDEX($AK:$AK,$CA499+40),"")</f>
      </c>
      <c r="CA499">
        <f>IFERROR(MATCH($AJ499,$AK$2:$AK$134,0)+1,0)</f>
      </c>
      <c r="CB499">
        <f>IFERROR(INDEX($AL$2:$AL$134,MATCH($AJ499,$AK$2:$AK$134,0)),0)</f>
      </c>
      <c r="CC499">
        <f>IFERROR(LEFT($F499,FIND(" - ",$F499)-1),$F499)</f>
      </c>
      <c r="CF499">
        <f>IF($DA499&gt;=1,INDEX($CD:$CD,$CZ499+1),"")</f>
      </c>
      <c r="CG499">
        <f>IF($DA499&gt;=2,INDEX($CD:$CD,$CZ499+2),"")</f>
      </c>
      <c r="CH499">
        <f>IF($DA499&gt;=3,INDEX($CD:$CD,$CZ499+3),"")</f>
      </c>
      <c r="CI499">
        <f>IF($DA499&gt;=4,INDEX($CD:$CD,$CZ499+4),"")</f>
      </c>
      <c r="CJ499">
        <f>IF($DA499&gt;=5,INDEX($CD:$CD,$CZ499+5),"")</f>
      </c>
      <c r="CK499">
        <f>IF($DA499&gt;=6,INDEX($CD:$CD,$CZ499+6),"")</f>
      </c>
      <c r="CL499">
        <f>IF($DA499&gt;=7,INDEX($CD:$CD,$CZ499+7),"")</f>
      </c>
      <c r="CM499">
        <f>IF($DA499&gt;=8,INDEX($CD:$CD,$CZ499+8),"")</f>
      </c>
      <c r="CN499">
        <f>IF($DA499&gt;=9,INDEX($CD:$CD,$CZ499+9),"")</f>
      </c>
      <c r="CO499">
        <f>IF($DA499&gt;=10,INDEX($CD:$CD,$CZ499+10),"")</f>
      </c>
      <c r="CP499">
        <f>IF($DA499&gt;=11,INDEX($CD:$CD,$CZ499+11),"")</f>
      </c>
      <c r="CQ499">
        <f>IF($DA499&gt;=12,INDEX($CD:$CD,$CZ499+12),"")</f>
      </c>
      <c r="CR499">
        <f>IF($DA499&gt;=13,INDEX($CD:$CD,$CZ499+13),"")</f>
      </c>
      <c r="CS499">
        <f>IF($DA499&gt;=14,INDEX($CD:$CD,$CZ499+14),"")</f>
      </c>
      <c r="CT499">
        <f>IF($DA499&gt;=15,INDEX($CD:$CD,$CZ499+15),"")</f>
      </c>
      <c r="CU499">
        <f>IF($DA499&gt;=16,INDEX($CD:$CD,$CZ499+16),"")</f>
      </c>
      <c r="CV499">
        <f>IF($DA499&gt;=17,INDEX($CD:$CD,$CZ499+17),"")</f>
      </c>
      <c r="CW499">
        <f>IF($DA499&gt;=18,INDEX($CD:$CD,$CZ499+18),"")</f>
      </c>
      <c r="CX499">
        <f>IF($DA499&gt;=19,INDEX($CD:$CD,$CZ499+19),"")</f>
      </c>
      <c r="CY499">
        <f>IF($DA499&gt;=20,INDEX($CD:$CD,$CZ499+20),"")</f>
      </c>
      <c r="CZ499">
        <f>IFERROR(MATCH($CC499,$CD$2:$CD$263,0)+1,0)</f>
      </c>
      <c r="DA499">
        <f>IFERROR(INDEX($CE$2:$CE$263,MATCH($CC499,$CD$2:$CD$263,0)),0)</f>
      </c>
      <c r="DB499">
        <f>IFERROR(INDEX($AI:$AI,MATCH($H499,$AH:$AH,0))&amp;"","")</f>
      </c>
      <c r="DF499">
        <f>IF($GI499&gt;=1,INDEX($DC:$DC,$GH499+1),"")</f>
      </c>
      <c r="DG499">
        <f>IF($GI499&gt;=2,INDEX($DC:$DC,$GH499+2),"")</f>
      </c>
      <c r="DH499">
        <f>IF($GI499&gt;=3,INDEX($DC:$DC,$GH499+3),"")</f>
      </c>
      <c r="DI499">
        <f>IF($GI499&gt;=4,INDEX($DC:$DC,$GH499+4),"")</f>
      </c>
      <c r="DJ499">
        <f>IF($GI499&gt;=5,INDEX($DC:$DC,$GH499+5),"")</f>
      </c>
      <c r="DK499">
        <f>IF($GI499&gt;=6,INDEX($DC:$DC,$GH499+6),"")</f>
      </c>
      <c r="DL499">
        <f>IF($GI499&gt;=7,INDEX($DC:$DC,$GH499+7),"")</f>
      </c>
      <c r="DM499">
        <f>IF($GI499&gt;=8,INDEX($DC:$DC,$GH499+8),"")</f>
      </c>
      <c r="DN499">
        <f>IF($GI499&gt;=9,INDEX($DC:$DC,$GH499+9),"")</f>
      </c>
      <c r="DO499">
        <f>IF($GI499&gt;=10,INDEX($DC:$DC,$GH499+10),"")</f>
      </c>
      <c r="DP499">
        <f>IF($GI499&gt;=11,INDEX($DC:$DC,$GH499+11),"")</f>
      </c>
      <c r="DQ499">
        <f>IF($GI499&gt;=12,INDEX($DC:$DC,$GH499+12),"")</f>
      </c>
      <c r="DR499">
        <f>IF($GI499&gt;=13,INDEX($DC:$DC,$GH499+13),"")</f>
      </c>
      <c r="DS499">
        <f>IF($GI499&gt;=14,INDEX($DC:$DC,$GH499+14),"")</f>
      </c>
      <c r="DT499">
        <f>IF($GI499&gt;=15,INDEX($DC:$DC,$GH499+15),"")</f>
      </c>
      <c r="DU499">
        <f>IF($GI499&gt;=16,INDEX($DC:$DC,$GH499+16),"")</f>
      </c>
      <c r="DV499">
        <f>IF($GI499&gt;=17,INDEX($DC:$DC,$GH499+17),"")</f>
      </c>
      <c r="DW499">
        <f>IF($GI499&gt;=18,INDEX($DC:$DC,$GH499+18),"")</f>
      </c>
      <c r="DX499">
        <f>IF($GI499&gt;=19,INDEX($DC:$DC,$GH499+19),"")</f>
      </c>
      <c r="DY499">
        <f>IF($GI499&gt;=20,INDEX($DC:$DC,$GH499+20),"")</f>
      </c>
      <c r="DZ499">
        <f>IF($GI499&gt;=21,INDEX($DC:$DC,$GH499+21),"")</f>
      </c>
      <c r="EA499">
        <f>IF($GI499&gt;=22,INDEX($DC:$DC,$GH499+22),"")</f>
      </c>
      <c r="EB499">
        <f>IF($GI499&gt;=23,INDEX($DC:$DC,$GH499+23),"")</f>
      </c>
      <c r="EC499">
        <f>IF($GI499&gt;=24,INDEX($DC:$DC,$GH499+24),"")</f>
      </c>
      <c r="ED499">
        <f>IF($GI499&gt;=25,INDEX($DC:$DC,$GH499+25),"")</f>
      </c>
      <c r="EE499">
        <f>IF($GI499&gt;=26,INDEX($DC:$DC,$GH499+26),"")</f>
      </c>
      <c r="EF499">
        <f>IF($GI499&gt;=27,INDEX($DC:$DC,$GH499+27),"")</f>
      </c>
      <c r="EG499">
        <f>IF($GI499&gt;=28,INDEX($DC:$DC,$GH499+28),"")</f>
      </c>
      <c r="EH499">
        <f>IF($GI499&gt;=29,INDEX($DC:$DC,$GH499+29),"")</f>
      </c>
      <c r="EI499">
        <f>IF($GI499&gt;=30,INDEX($DC:$DC,$GH499+30),"")</f>
      </c>
      <c r="EJ499">
        <f>IF($GI499&gt;=31,INDEX($DC:$DC,$GH499+31),"")</f>
      </c>
      <c r="EK499">
        <f>IF($GI499&gt;=32,INDEX($DC:$DC,$GH499+32),"")</f>
      </c>
      <c r="EL499">
        <f>IF($GI499&gt;=33,INDEX($DC:$DC,$GH499+33),"")</f>
      </c>
      <c r="EM499">
        <f>IF($GI499&gt;=34,INDEX($DC:$DC,$GH499+34),"")</f>
      </c>
      <c r="EN499">
        <f>IF($GI499&gt;=35,INDEX($DC:$DC,$GH499+35),"")</f>
      </c>
      <c r="EO499">
        <f>IF($GI499&gt;=36,INDEX($DC:$DC,$GH499+36),"")</f>
      </c>
      <c r="EP499">
        <f>IF($GI499&gt;=37,INDEX($DC:$DC,$GH499+37),"")</f>
      </c>
      <c r="EQ499">
        <f>IF($GI499&gt;=38,INDEX($DC:$DC,$GH499+38),"")</f>
      </c>
      <c r="ER499">
        <f>IF($GI499&gt;=39,INDEX($DC:$DC,$GH499+39),"")</f>
      </c>
      <c r="ES499">
        <f>IF($GI499&gt;=40,INDEX($DC:$DC,$GH499+40),"")</f>
      </c>
      <c r="ET499">
        <f>IF($GI499&gt;=1,INDEX($DD:$DD,$GH499+1),"")</f>
      </c>
      <c r="EU499">
        <f>IF($GI499&gt;=2,INDEX($DD:$DD,$GH499+2),"")</f>
      </c>
      <c r="EV499">
        <f>IF($GI499&gt;=3,INDEX($DD:$DD,$GH499+3),"")</f>
      </c>
      <c r="EW499">
        <f>IF($GI499&gt;=4,INDEX($DD:$DD,$GH499+4),"")</f>
      </c>
      <c r="EX499">
        <f>IF($GI499&gt;=5,INDEX($DD:$DD,$GH499+5),"")</f>
      </c>
      <c r="EY499">
        <f>IF($GI499&gt;=6,INDEX($DD:$DD,$GH499+6),"")</f>
      </c>
      <c r="EZ499">
        <f>IF($GI499&gt;=7,INDEX($DD:$DD,$GH499+7),"")</f>
      </c>
      <c r="FA499">
        <f>IF($GI499&gt;=8,INDEX($DD:$DD,$GH499+8),"")</f>
      </c>
      <c r="FB499">
        <f>IF($GI499&gt;=9,INDEX($DD:$DD,$GH499+9),"")</f>
      </c>
      <c r="FC499">
        <f>IF($GI499&gt;=10,INDEX($DD:$DD,$GH499+10),"")</f>
      </c>
      <c r="FD499">
        <f>IF($GI499&gt;=11,INDEX($DD:$DD,$GH499+11),"")</f>
      </c>
      <c r="FE499">
        <f>IF($GI499&gt;=12,INDEX($DD:$DD,$GH499+12),"")</f>
      </c>
      <c r="FF499">
        <f>IF($GI499&gt;=13,INDEX($DD:$DD,$GH499+13),"")</f>
      </c>
      <c r="FG499">
        <f>IF($GI499&gt;=14,INDEX($DD:$DD,$GH499+14),"")</f>
      </c>
      <c r="FH499">
        <f>IF($GI499&gt;=15,INDEX($DD:$DD,$GH499+15),"")</f>
      </c>
      <c r="FI499">
        <f>IF($GI499&gt;=16,INDEX($DD:$DD,$GH499+16),"")</f>
      </c>
      <c r="FJ499">
        <f>IF($GI499&gt;=17,INDEX($DD:$DD,$GH499+17),"")</f>
      </c>
      <c r="FK499">
        <f>IF($GI499&gt;=18,INDEX($DD:$DD,$GH499+18),"")</f>
      </c>
      <c r="FL499">
        <f>IF($GI499&gt;=19,INDEX($DD:$DD,$GH499+19),"")</f>
      </c>
      <c r="FM499">
        <f>IF($GI499&gt;=20,INDEX($DD:$DD,$GH499+20),"")</f>
      </c>
      <c r="FN499">
        <f>IF($GI499&gt;=21,INDEX($DD:$DD,$GH499+21),"")</f>
      </c>
      <c r="FO499">
        <f>IF($GI499&gt;=22,INDEX($DD:$DD,$GH499+22),"")</f>
      </c>
      <c r="FP499">
        <f>IF($GI499&gt;=23,INDEX($DD:$DD,$GH499+23),"")</f>
      </c>
      <c r="FQ499">
        <f>IF($GI499&gt;=24,INDEX($DD:$DD,$GH499+24),"")</f>
      </c>
      <c r="FR499">
        <f>IF($GI499&gt;=25,INDEX($DD:$DD,$GH499+25),"")</f>
      </c>
      <c r="FS499">
        <f>IF($GI499&gt;=26,INDEX($DD:$DD,$GH499+26),"")</f>
      </c>
      <c r="FT499">
        <f>IF($GI499&gt;=27,INDEX($DD:$DD,$GH499+27),"")</f>
      </c>
      <c r="FU499">
        <f>IF($GI499&gt;=28,INDEX($DD:$DD,$GH499+28),"")</f>
      </c>
      <c r="FV499">
        <f>IF($GI499&gt;=29,INDEX($DD:$DD,$GH499+29),"")</f>
      </c>
      <c r="FW499">
        <f>IF($GI499&gt;=30,INDEX($DD:$DD,$GH499+30),"")</f>
      </c>
      <c r="FX499">
        <f>IF($GI499&gt;=31,INDEX($DD:$DD,$GH499+31),"")</f>
      </c>
      <c r="FY499">
        <f>IF($GI499&gt;=32,INDEX($DD:$DD,$GH499+32),"")</f>
      </c>
      <c r="FZ499">
        <f>IF($GI499&gt;=33,INDEX($DD:$DD,$GH499+33),"")</f>
      </c>
      <c r="GA499">
        <f>IF($GI499&gt;=34,INDEX($DD:$DD,$GH499+34),"")</f>
      </c>
      <c r="GB499">
        <f>IF($GI499&gt;=35,INDEX($DD:$DD,$GH499+35),"")</f>
      </c>
      <c r="GC499">
        <f>IF($GI499&gt;=36,INDEX($DD:$DD,$GH499+36),"")</f>
      </c>
      <c r="GD499">
        <f>IF($GI499&gt;=37,INDEX($DD:$DD,$GH499+37),"")</f>
      </c>
      <c r="GE499">
        <f>IF($GI499&gt;=38,INDEX($DD:$DD,$GH499+38),"")</f>
      </c>
      <c r="GF499">
        <f>IF($GI499&gt;=39,INDEX($DD:$DD,$GH499+39),"")</f>
      </c>
      <c r="GG499">
        <f>IF($GI499&gt;=40,INDEX($DD:$DD,$GH499+40),"")</f>
      </c>
      <c r="GH499">
        <f>IFERROR(MATCH($DB499,$DC$2:$DC$148,0)+1,0)</f>
      </c>
      <c r="GI499">
        <f>IFERROR(INDEX($DE$2:$DE$148,MATCH($DB499,$DC$2:$DC$148,0)),0)</f>
      </c>
      <c r="GJ499">
        <f>IFERROR(MATCH($S499,$DF$499:$ES$499,0),0)</f>
      </c>
      <c r="GK499">
        <f>IF($GJ499&gt;0,INDEX($ET$499:$GG$499,$GJ499),"")</f>
      </c>
      <c r="GN499">
        <f>IF($IW499&gt;=1,INDEX($GL:$GL,$IV499+1),"")</f>
      </c>
      <c r="GO499">
        <f>IF($IW499&gt;=2,INDEX($GL:$GL,$IV499+2),"")</f>
      </c>
      <c r="GP499">
        <f>IF($IW499&gt;=3,INDEX($GL:$GL,$IV499+3),"")</f>
      </c>
      <c r="GQ499">
        <f>IF($IW499&gt;=4,INDEX($GL:$GL,$IV499+4),"")</f>
      </c>
      <c r="GR499">
        <f>IF($IW499&gt;=5,INDEX($GL:$GL,$IV499+5),"")</f>
      </c>
      <c r="GS499">
        <f>IF($IW499&gt;=6,INDEX($GL:$GL,$IV499+6),"")</f>
      </c>
      <c r="GT499">
        <f>IF($IW499&gt;=7,INDEX($GL:$GL,$IV499+7),"")</f>
      </c>
      <c r="GU499">
        <f>IF($IW499&gt;=8,INDEX($GL:$GL,$IV499+8),"")</f>
      </c>
      <c r="GV499">
        <f>IF($IW499&gt;=9,INDEX($GL:$GL,$IV499+9),"")</f>
      </c>
      <c r="GW499">
        <f>IF($IW499&gt;=10,INDEX($GL:$GL,$IV499+10),"")</f>
      </c>
      <c r="GX499">
        <f>IF($IW499&gt;=11,INDEX($GL:$GL,$IV499+11),"")</f>
      </c>
      <c r="GY499">
        <f>IF($IW499&gt;=12,INDEX($GL:$GL,$IV499+12),"")</f>
      </c>
      <c r="GZ499">
        <f>IF($IW499&gt;=13,INDEX($GL:$GL,$IV499+13),"")</f>
      </c>
      <c r="HA499">
        <f>IF($IW499&gt;=14,INDEX($GL:$GL,$IV499+14),"")</f>
      </c>
      <c r="HB499">
        <f>IF($IW499&gt;=15,INDEX($GL:$GL,$IV499+15),"")</f>
      </c>
      <c r="HC499">
        <f>IF($IW499&gt;=16,INDEX($GL:$GL,$IV499+16),"")</f>
      </c>
      <c r="HD499">
        <f>IF($IW499&gt;=17,INDEX($GL:$GL,$IV499+17),"")</f>
      </c>
      <c r="HE499">
        <f>IF($IW499&gt;=18,INDEX($GL:$GL,$IV499+18),"")</f>
      </c>
      <c r="HF499">
        <f>IF($IW499&gt;=19,INDEX($GL:$GL,$IV499+19),"")</f>
      </c>
      <c r="HG499">
        <f>IF($IW499&gt;=20,INDEX($GL:$GL,$IV499+20),"")</f>
      </c>
      <c r="HH499">
        <f>IF($IW499&gt;=21,INDEX($GL:$GL,$IV499+21),"")</f>
      </c>
      <c r="HI499">
        <f>IF($IW499&gt;=22,INDEX($GL:$GL,$IV499+22),"")</f>
      </c>
      <c r="HJ499">
        <f>IF($IW499&gt;=23,INDEX($GL:$GL,$IV499+23),"")</f>
      </c>
      <c r="HK499">
        <f>IF($IW499&gt;=24,INDEX($GL:$GL,$IV499+24),"")</f>
      </c>
      <c r="HL499">
        <f>IF($IW499&gt;=25,INDEX($GL:$GL,$IV499+25),"")</f>
      </c>
      <c r="HM499">
        <f>IF($IW499&gt;=26,INDEX($GL:$GL,$IV499+26),"")</f>
      </c>
      <c r="HN499">
        <f>IF($IW499&gt;=27,INDEX($GL:$GL,$IV499+27),"")</f>
      </c>
      <c r="HO499">
        <f>IF($IW499&gt;=28,INDEX($GL:$GL,$IV499+28),"")</f>
      </c>
      <c r="HP499">
        <f>IF($IW499&gt;=29,INDEX($GL:$GL,$IV499+29),"")</f>
      </c>
      <c r="HQ499">
        <f>IF($IW499&gt;=30,INDEX($GL:$GL,$IV499+30),"")</f>
      </c>
      <c r="HR499">
        <f>IF($IW499&gt;=31,INDEX($GL:$GL,$IV499+31),"")</f>
      </c>
      <c r="HS499">
        <f>IF($IW499&gt;=32,INDEX($GL:$GL,$IV499+32),"")</f>
      </c>
      <c r="HT499">
        <f>IF($IW499&gt;=33,INDEX($GL:$GL,$IV499+33),"")</f>
      </c>
      <c r="HU499">
        <f>IF($IW499&gt;=34,INDEX($GL:$GL,$IV499+34),"")</f>
      </c>
      <c r="HV499">
        <f>IF($IW499&gt;=35,INDEX($GL:$GL,$IV499+35),"")</f>
      </c>
      <c r="HW499">
        <f>IF($IW499&gt;=36,INDEX($GL:$GL,$IV499+36),"")</f>
      </c>
      <c r="HX499">
        <f>IF($IW499&gt;=37,INDEX($GL:$GL,$IV499+37),"")</f>
      </c>
      <c r="HY499">
        <f>IF($IW499&gt;=38,INDEX($GL:$GL,$IV499+38),"")</f>
      </c>
      <c r="HZ499">
        <f>IF($IW499&gt;=39,INDEX($GL:$GL,$IV499+39),"")</f>
      </c>
      <c r="IA499">
        <f>IF($IW499&gt;=40,INDEX($GL:$GL,$IV499+40),"")</f>
      </c>
      <c r="IB499">
        <f>IF($IW499&gt;=41,INDEX($GL:$GL,$IV499+41),"")</f>
      </c>
      <c r="IC499">
        <f>IF($IW499&gt;=42,INDEX($GL:$GL,$IV499+42),"")</f>
      </c>
      <c r="ID499">
        <f>IF($IW499&gt;=43,INDEX($GL:$GL,$IV499+43),"")</f>
      </c>
      <c r="IE499">
        <f>IF($IW499&gt;=44,INDEX($GL:$GL,$IV499+44),"")</f>
      </c>
      <c r="IF499">
        <f>IF($IW499&gt;=45,INDEX($GL:$GL,$IV499+45),"")</f>
      </c>
      <c r="IG499">
        <f>IF($IW499&gt;=46,INDEX($GL:$GL,$IV499+46),"")</f>
      </c>
      <c r="IH499">
        <f>IF($IW499&gt;=47,INDEX($GL:$GL,$IV499+47),"")</f>
      </c>
      <c r="II499">
        <f>IF($IW499&gt;=48,INDEX($GL:$GL,$IV499+48),"")</f>
      </c>
      <c r="IJ499">
        <f>IF($IW499&gt;=49,INDEX($GL:$GL,$IV499+49),"")</f>
      </c>
      <c r="IK499">
        <f>IF($IW499&gt;=50,INDEX($GL:$GL,$IV499+50),"")</f>
      </c>
      <c r="IL499">
        <f>IF($IW499&gt;=51,INDEX($GL:$GL,$IV499+51),"")</f>
      </c>
      <c r="IM499">
        <f>IF($IW499&gt;=52,INDEX($GL:$GL,$IV499+52),"")</f>
      </c>
      <c r="IN499">
        <f>IF($IW499&gt;=53,INDEX($GL:$GL,$IV499+53),"")</f>
      </c>
      <c r="IO499">
        <f>IF($IW499&gt;=54,INDEX($GL:$GL,$IV499+54),"")</f>
      </c>
      <c r="IP499">
        <f>IF($IW499&gt;=55,INDEX($GL:$GL,$IV499+55),"")</f>
      </c>
      <c r="IQ499">
        <f>IF($IW499&gt;=56,INDEX($GL:$GL,$IV499+56),"")</f>
      </c>
      <c r="IR499">
        <f>IF($IW499&gt;=57,INDEX($GL:$GL,$IV499+57),"")</f>
      </c>
      <c r="IS499">
        <f>IF($IW499&gt;=58,INDEX($GL:$GL,$IV499+58),"")</f>
      </c>
      <c r="IT499">
        <f>IF($IW499&gt;=59,INDEX($GL:$GL,$IV499+59),"")</f>
      </c>
      <c r="IU499">
        <f>IF($IW499&gt;=60,INDEX($GL:$GL,$IV499+60),"")</f>
      </c>
      <c r="IV499">
        <f>IFERROR(MATCH($GK499,$GL$2:$GL$324,0)+1,0)</f>
      </c>
      <c r="IW499">
        <f>IFERROR(INDEX($GM$2:$GM$324,MATCH($GK499,$GL$2:$GL$324,0)),0)</f>
      </c>
      <c r="IX499" t="s">
        <v>34</v>
      </c>
      <c r="IY499" t="s">
        <v>34</v>
      </c>
    </row>
    <row r="500" spans="1:259" x14ac:dyDescent="0.25">
      <c r="K500">
        <f>IF(OR($N500="",$J500=""),"",IFERROR($N500/$J500,0))</f>
      </c>
      <c r="L500">
        <f>IF($N500="","",
SUM($M500,$O500,$T500,$P500,$R500)*
(1-IF($U500="",0,VALUE($U500)/100)))</f>
      </c>
      <c r="M500">
        <f>IF($N500="","",$N500)</f>
      </c>
      <c r="O500">
        <f>IF($N500="","",
IF($H500="","",
IF(ISNUMBER(SEARCH("exempt",LOWER($H500))),0,
$N500*(VALUE(SUBSTITUTE($H500,"%",""))/100))))</f>
      </c>
      <c r="V500">
        <f>IFERROR(IF(FIND(" - ",$E500)&gt;0,MID($E500,FIND(" - ",$E500)+3,LEN($E500)),""),"")</f>
      </c>
      <c r="AE500" t="s">
        <v>1081</v>
      </c>
      <c r="AJ500">
        <f>IFERROR(LEFT($E500,FIND(" - ",$E500)-1),$E500)</f>
      </c>
      <c r="AM500">
        <f>IF($CB500&gt;=1,INDEX($AK:$AK,$CA500+1),"")</f>
      </c>
      <c r="AN500">
        <f>IF($CB500&gt;=2,INDEX($AK:$AK,$CA500+2),"")</f>
      </c>
      <c r="AO500">
        <f>IF($CB500&gt;=3,INDEX($AK:$AK,$CA500+3),"")</f>
      </c>
      <c r="AP500">
        <f>IF($CB500&gt;=4,INDEX($AK:$AK,$CA500+4),"")</f>
      </c>
      <c r="AQ500">
        <f>IF($CB500&gt;=5,INDEX($AK:$AK,$CA500+5),"")</f>
      </c>
      <c r="AR500">
        <f>IF($CB500&gt;=6,INDEX($AK:$AK,$CA500+6),"")</f>
      </c>
      <c r="AS500">
        <f>IF($CB500&gt;=7,INDEX($AK:$AK,$CA500+7),"")</f>
      </c>
      <c r="AT500">
        <f>IF($CB500&gt;=8,INDEX($AK:$AK,$CA500+8),"")</f>
      </c>
      <c r="AU500">
        <f>IF($CB500&gt;=9,INDEX($AK:$AK,$CA500+9),"")</f>
      </c>
      <c r="AV500">
        <f>IF($CB500&gt;=10,INDEX($AK:$AK,$CA500+10),"")</f>
      </c>
      <c r="AW500">
        <f>IF($CB500&gt;=11,INDEX($AK:$AK,$CA500+11),"")</f>
      </c>
      <c r="AX500">
        <f>IF($CB500&gt;=12,INDEX($AK:$AK,$CA500+12),"")</f>
      </c>
      <c r="AY500">
        <f>IF($CB500&gt;=13,INDEX($AK:$AK,$CA500+13),"")</f>
      </c>
      <c r="AZ500">
        <f>IF($CB500&gt;=14,INDEX($AK:$AK,$CA500+14),"")</f>
      </c>
      <c r="BA500">
        <f>IF($CB500&gt;=15,INDEX($AK:$AK,$CA500+15),"")</f>
      </c>
      <c r="BB500">
        <f>IF($CB500&gt;=16,INDEX($AK:$AK,$CA500+16),"")</f>
      </c>
      <c r="BC500">
        <f>IF($CB500&gt;=17,INDEX($AK:$AK,$CA500+17),"")</f>
      </c>
      <c r="BD500">
        <f>IF($CB500&gt;=18,INDEX($AK:$AK,$CA500+18),"")</f>
      </c>
      <c r="BE500">
        <f>IF($CB500&gt;=19,INDEX($AK:$AK,$CA500+19),"")</f>
      </c>
      <c r="BF500">
        <f>IF($CB500&gt;=20,INDEX($AK:$AK,$CA500+20),"")</f>
      </c>
      <c r="BG500">
        <f>IF($CB500&gt;=21,INDEX($AK:$AK,$CA500+21),"")</f>
      </c>
      <c r="BH500">
        <f>IF($CB500&gt;=22,INDEX($AK:$AK,$CA500+22),"")</f>
      </c>
      <c r="BI500">
        <f>IF($CB500&gt;=23,INDEX($AK:$AK,$CA500+23),"")</f>
      </c>
      <c r="BJ500">
        <f>IF($CB500&gt;=24,INDEX($AK:$AK,$CA500+24),"")</f>
      </c>
      <c r="BK500">
        <f>IF($CB500&gt;=25,INDEX($AK:$AK,$CA500+25),"")</f>
      </c>
      <c r="BL500">
        <f>IF($CB500&gt;=26,INDEX($AK:$AK,$CA500+26),"")</f>
      </c>
      <c r="BM500">
        <f>IF($CB500&gt;=27,INDEX($AK:$AK,$CA500+27),"")</f>
      </c>
      <c r="BN500">
        <f>IF($CB500&gt;=28,INDEX($AK:$AK,$CA500+28),"")</f>
      </c>
      <c r="BO500">
        <f>IF($CB500&gt;=29,INDEX($AK:$AK,$CA500+29),"")</f>
      </c>
      <c r="BP500">
        <f>IF($CB500&gt;=30,INDEX($AK:$AK,$CA500+30),"")</f>
      </c>
      <c r="BQ500">
        <f>IF($CB500&gt;=31,INDEX($AK:$AK,$CA500+31),"")</f>
      </c>
      <c r="BR500">
        <f>IF($CB500&gt;=32,INDEX($AK:$AK,$CA500+32),"")</f>
      </c>
      <c r="BS500">
        <f>IF($CB500&gt;=33,INDEX($AK:$AK,$CA500+33),"")</f>
      </c>
      <c r="BT500">
        <f>IF($CB500&gt;=34,INDEX($AK:$AK,$CA500+34),"")</f>
      </c>
      <c r="BU500">
        <f>IF($CB500&gt;=35,INDEX($AK:$AK,$CA500+35),"")</f>
      </c>
      <c r="BV500">
        <f>IF($CB500&gt;=36,INDEX($AK:$AK,$CA500+36),"")</f>
      </c>
      <c r="BW500">
        <f>IF($CB500&gt;=37,INDEX($AK:$AK,$CA500+37),"")</f>
      </c>
      <c r="BX500">
        <f>IF($CB500&gt;=38,INDEX($AK:$AK,$CA500+38),"")</f>
      </c>
      <c r="BY500">
        <f>IF($CB500&gt;=39,INDEX($AK:$AK,$CA500+39),"")</f>
      </c>
      <c r="BZ500">
        <f>IF($CB500&gt;=40,INDEX($AK:$AK,$CA500+40),"")</f>
      </c>
      <c r="CA500">
        <f>IFERROR(MATCH($AJ500,$AK$2:$AK$134,0)+1,0)</f>
      </c>
      <c r="CB500">
        <f>IFERROR(INDEX($AL$2:$AL$134,MATCH($AJ500,$AK$2:$AK$134,0)),0)</f>
      </c>
      <c r="CC500">
        <f>IFERROR(LEFT($F500,FIND(" - ",$F500)-1),$F500)</f>
      </c>
      <c r="CF500">
        <f>IF($DA500&gt;=1,INDEX($CD:$CD,$CZ500+1),"")</f>
      </c>
      <c r="CG500">
        <f>IF($DA500&gt;=2,INDEX($CD:$CD,$CZ500+2),"")</f>
      </c>
      <c r="CH500">
        <f>IF($DA500&gt;=3,INDEX($CD:$CD,$CZ500+3),"")</f>
      </c>
      <c r="CI500">
        <f>IF($DA500&gt;=4,INDEX($CD:$CD,$CZ500+4),"")</f>
      </c>
      <c r="CJ500">
        <f>IF($DA500&gt;=5,INDEX($CD:$CD,$CZ500+5),"")</f>
      </c>
      <c r="CK500">
        <f>IF($DA500&gt;=6,INDEX($CD:$CD,$CZ500+6),"")</f>
      </c>
      <c r="CL500">
        <f>IF($DA500&gt;=7,INDEX($CD:$CD,$CZ500+7),"")</f>
      </c>
      <c r="CM500">
        <f>IF($DA500&gt;=8,INDEX($CD:$CD,$CZ500+8),"")</f>
      </c>
      <c r="CN500">
        <f>IF($DA500&gt;=9,INDEX($CD:$CD,$CZ500+9),"")</f>
      </c>
      <c r="CO500">
        <f>IF($DA500&gt;=10,INDEX($CD:$CD,$CZ500+10),"")</f>
      </c>
      <c r="CP500">
        <f>IF($DA500&gt;=11,INDEX($CD:$CD,$CZ500+11),"")</f>
      </c>
      <c r="CQ500">
        <f>IF($DA500&gt;=12,INDEX($CD:$CD,$CZ500+12),"")</f>
      </c>
      <c r="CR500">
        <f>IF($DA500&gt;=13,INDEX($CD:$CD,$CZ500+13),"")</f>
      </c>
      <c r="CS500">
        <f>IF($DA500&gt;=14,INDEX($CD:$CD,$CZ500+14),"")</f>
      </c>
      <c r="CT500">
        <f>IF($DA500&gt;=15,INDEX($CD:$CD,$CZ500+15),"")</f>
      </c>
      <c r="CU500">
        <f>IF($DA500&gt;=16,INDEX($CD:$CD,$CZ500+16),"")</f>
      </c>
      <c r="CV500">
        <f>IF($DA500&gt;=17,INDEX($CD:$CD,$CZ500+17),"")</f>
      </c>
      <c r="CW500">
        <f>IF($DA500&gt;=18,INDEX($CD:$CD,$CZ500+18),"")</f>
      </c>
      <c r="CX500">
        <f>IF($DA500&gt;=19,INDEX($CD:$CD,$CZ500+19),"")</f>
      </c>
      <c r="CY500">
        <f>IF($DA500&gt;=20,INDEX($CD:$CD,$CZ500+20),"")</f>
      </c>
      <c r="CZ500">
        <f>IFERROR(MATCH($CC500,$CD$2:$CD$263,0)+1,0)</f>
      </c>
      <c r="DA500">
        <f>IFERROR(INDEX($CE$2:$CE$263,MATCH($CC500,$CD$2:$CD$263,0)),0)</f>
      </c>
      <c r="DB500">
        <f>IFERROR(INDEX($AI:$AI,MATCH($H500,$AH:$AH,0))&amp;"","")</f>
      </c>
      <c r="DF500">
        <f>IF($GI500&gt;=1,INDEX($DC:$DC,$GH500+1),"")</f>
      </c>
      <c r="DG500">
        <f>IF($GI500&gt;=2,INDEX($DC:$DC,$GH500+2),"")</f>
      </c>
      <c r="DH500">
        <f>IF($GI500&gt;=3,INDEX($DC:$DC,$GH500+3),"")</f>
      </c>
      <c r="DI500">
        <f>IF($GI500&gt;=4,INDEX($DC:$DC,$GH500+4),"")</f>
      </c>
      <c r="DJ500">
        <f>IF($GI500&gt;=5,INDEX($DC:$DC,$GH500+5),"")</f>
      </c>
      <c r="DK500">
        <f>IF($GI500&gt;=6,INDEX($DC:$DC,$GH500+6),"")</f>
      </c>
      <c r="DL500">
        <f>IF($GI500&gt;=7,INDEX($DC:$DC,$GH500+7),"")</f>
      </c>
      <c r="DM500">
        <f>IF($GI500&gt;=8,INDEX($DC:$DC,$GH500+8),"")</f>
      </c>
      <c r="DN500">
        <f>IF($GI500&gt;=9,INDEX($DC:$DC,$GH500+9),"")</f>
      </c>
      <c r="DO500">
        <f>IF($GI500&gt;=10,INDEX($DC:$DC,$GH500+10),"")</f>
      </c>
      <c r="DP500">
        <f>IF($GI500&gt;=11,INDEX($DC:$DC,$GH500+11),"")</f>
      </c>
      <c r="DQ500">
        <f>IF($GI500&gt;=12,INDEX($DC:$DC,$GH500+12),"")</f>
      </c>
      <c r="DR500">
        <f>IF($GI500&gt;=13,INDEX($DC:$DC,$GH500+13),"")</f>
      </c>
      <c r="DS500">
        <f>IF($GI500&gt;=14,INDEX($DC:$DC,$GH500+14),"")</f>
      </c>
      <c r="DT500">
        <f>IF($GI500&gt;=15,INDEX($DC:$DC,$GH500+15),"")</f>
      </c>
      <c r="DU500">
        <f>IF($GI500&gt;=16,INDEX($DC:$DC,$GH500+16),"")</f>
      </c>
      <c r="DV500">
        <f>IF($GI500&gt;=17,INDEX($DC:$DC,$GH500+17),"")</f>
      </c>
      <c r="DW500">
        <f>IF($GI500&gt;=18,INDEX($DC:$DC,$GH500+18),"")</f>
      </c>
      <c r="DX500">
        <f>IF($GI500&gt;=19,INDEX($DC:$DC,$GH500+19),"")</f>
      </c>
      <c r="DY500">
        <f>IF($GI500&gt;=20,INDEX($DC:$DC,$GH500+20),"")</f>
      </c>
      <c r="DZ500">
        <f>IF($GI500&gt;=21,INDEX($DC:$DC,$GH500+21),"")</f>
      </c>
      <c r="EA500">
        <f>IF($GI500&gt;=22,INDEX($DC:$DC,$GH500+22),"")</f>
      </c>
      <c r="EB500">
        <f>IF($GI500&gt;=23,INDEX($DC:$DC,$GH500+23),"")</f>
      </c>
      <c r="EC500">
        <f>IF($GI500&gt;=24,INDEX($DC:$DC,$GH500+24),"")</f>
      </c>
      <c r="ED500">
        <f>IF($GI500&gt;=25,INDEX($DC:$DC,$GH500+25),"")</f>
      </c>
      <c r="EE500">
        <f>IF($GI500&gt;=26,INDEX($DC:$DC,$GH500+26),"")</f>
      </c>
      <c r="EF500">
        <f>IF($GI500&gt;=27,INDEX($DC:$DC,$GH500+27),"")</f>
      </c>
      <c r="EG500">
        <f>IF($GI500&gt;=28,INDEX($DC:$DC,$GH500+28),"")</f>
      </c>
      <c r="EH500">
        <f>IF($GI500&gt;=29,INDEX($DC:$DC,$GH500+29),"")</f>
      </c>
      <c r="EI500">
        <f>IF($GI500&gt;=30,INDEX($DC:$DC,$GH500+30),"")</f>
      </c>
      <c r="EJ500">
        <f>IF($GI500&gt;=31,INDEX($DC:$DC,$GH500+31),"")</f>
      </c>
      <c r="EK500">
        <f>IF($GI500&gt;=32,INDEX($DC:$DC,$GH500+32),"")</f>
      </c>
      <c r="EL500">
        <f>IF($GI500&gt;=33,INDEX($DC:$DC,$GH500+33),"")</f>
      </c>
      <c r="EM500">
        <f>IF($GI500&gt;=34,INDEX($DC:$DC,$GH500+34),"")</f>
      </c>
      <c r="EN500">
        <f>IF($GI500&gt;=35,INDEX($DC:$DC,$GH500+35),"")</f>
      </c>
      <c r="EO500">
        <f>IF($GI500&gt;=36,INDEX($DC:$DC,$GH500+36),"")</f>
      </c>
      <c r="EP500">
        <f>IF($GI500&gt;=37,INDEX($DC:$DC,$GH500+37),"")</f>
      </c>
      <c r="EQ500">
        <f>IF($GI500&gt;=38,INDEX($DC:$DC,$GH500+38),"")</f>
      </c>
      <c r="ER500">
        <f>IF($GI500&gt;=39,INDEX($DC:$DC,$GH500+39),"")</f>
      </c>
      <c r="ES500">
        <f>IF($GI500&gt;=40,INDEX($DC:$DC,$GH500+40),"")</f>
      </c>
      <c r="ET500">
        <f>IF($GI500&gt;=1,INDEX($DD:$DD,$GH500+1),"")</f>
      </c>
      <c r="EU500">
        <f>IF($GI500&gt;=2,INDEX($DD:$DD,$GH500+2),"")</f>
      </c>
      <c r="EV500">
        <f>IF($GI500&gt;=3,INDEX($DD:$DD,$GH500+3),"")</f>
      </c>
      <c r="EW500">
        <f>IF($GI500&gt;=4,INDEX($DD:$DD,$GH500+4),"")</f>
      </c>
      <c r="EX500">
        <f>IF($GI500&gt;=5,INDEX($DD:$DD,$GH500+5),"")</f>
      </c>
      <c r="EY500">
        <f>IF($GI500&gt;=6,INDEX($DD:$DD,$GH500+6),"")</f>
      </c>
      <c r="EZ500">
        <f>IF($GI500&gt;=7,INDEX($DD:$DD,$GH500+7),"")</f>
      </c>
      <c r="FA500">
        <f>IF($GI500&gt;=8,INDEX($DD:$DD,$GH500+8),"")</f>
      </c>
      <c r="FB500">
        <f>IF($GI500&gt;=9,INDEX($DD:$DD,$GH500+9),"")</f>
      </c>
      <c r="FC500">
        <f>IF($GI500&gt;=10,INDEX($DD:$DD,$GH500+10),"")</f>
      </c>
      <c r="FD500">
        <f>IF($GI500&gt;=11,INDEX($DD:$DD,$GH500+11),"")</f>
      </c>
      <c r="FE500">
        <f>IF($GI500&gt;=12,INDEX($DD:$DD,$GH500+12),"")</f>
      </c>
      <c r="FF500">
        <f>IF($GI500&gt;=13,INDEX($DD:$DD,$GH500+13),"")</f>
      </c>
      <c r="FG500">
        <f>IF($GI500&gt;=14,INDEX($DD:$DD,$GH500+14),"")</f>
      </c>
      <c r="FH500">
        <f>IF($GI500&gt;=15,INDEX($DD:$DD,$GH500+15),"")</f>
      </c>
      <c r="FI500">
        <f>IF($GI500&gt;=16,INDEX($DD:$DD,$GH500+16),"")</f>
      </c>
      <c r="FJ500">
        <f>IF($GI500&gt;=17,INDEX($DD:$DD,$GH500+17),"")</f>
      </c>
      <c r="FK500">
        <f>IF($GI500&gt;=18,INDEX($DD:$DD,$GH500+18),"")</f>
      </c>
      <c r="FL500">
        <f>IF($GI500&gt;=19,INDEX($DD:$DD,$GH500+19),"")</f>
      </c>
      <c r="FM500">
        <f>IF($GI500&gt;=20,INDEX($DD:$DD,$GH500+20),"")</f>
      </c>
      <c r="FN500">
        <f>IF($GI500&gt;=21,INDEX($DD:$DD,$GH500+21),"")</f>
      </c>
      <c r="FO500">
        <f>IF($GI500&gt;=22,INDEX($DD:$DD,$GH500+22),"")</f>
      </c>
      <c r="FP500">
        <f>IF($GI500&gt;=23,INDEX($DD:$DD,$GH500+23),"")</f>
      </c>
      <c r="FQ500">
        <f>IF($GI500&gt;=24,INDEX($DD:$DD,$GH500+24),"")</f>
      </c>
      <c r="FR500">
        <f>IF($GI500&gt;=25,INDEX($DD:$DD,$GH500+25),"")</f>
      </c>
      <c r="FS500">
        <f>IF($GI500&gt;=26,INDEX($DD:$DD,$GH500+26),"")</f>
      </c>
      <c r="FT500">
        <f>IF($GI500&gt;=27,INDEX($DD:$DD,$GH500+27),"")</f>
      </c>
      <c r="FU500">
        <f>IF($GI500&gt;=28,INDEX($DD:$DD,$GH500+28),"")</f>
      </c>
      <c r="FV500">
        <f>IF($GI500&gt;=29,INDEX($DD:$DD,$GH500+29),"")</f>
      </c>
      <c r="FW500">
        <f>IF($GI500&gt;=30,INDEX($DD:$DD,$GH500+30),"")</f>
      </c>
      <c r="FX500">
        <f>IF($GI500&gt;=31,INDEX($DD:$DD,$GH500+31),"")</f>
      </c>
      <c r="FY500">
        <f>IF($GI500&gt;=32,INDEX($DD:$DD,$GH500+32),"")</f>
      </c>
      <c r="FZ500">
        <f>IF($GI500&gt;=33,INDEX($DD:$DD,$GH500+33),"")</f>
      </c>
      <c r="GA500">
        <f>IF($GI500&gt;=34,INDEX($DD:$DD,$GH500+34),"")</f>
      </c>
      <c r="GB500">
        <f>IF($GI500&gt;=35,INDEX($DD:$DD,$GH500+35),"")</f>
      </c>
      <c r="GC500">
        <f>IF($GI500&gt;=36,INDEX($DD:$DD,$GH500+36),"")</f>
      </c>
      <c r="GD500">
        <f>IF($GI500&gt;=37,INDEX($DD:$DD,$GH500+37),"")</f>
      </c>
      <c r="GE500">
        <f>IF($GI500&gt;=38,INDEX($DD:$DD,$GH500+38),"")</f>
      </c>
      <c r="GF500">
        <f>IF($GI500&gt;=39,INDEX($DD:$DD,$GH500+39),"")</f>
      </c>
      <c r="GG500">
        <f>IF($GI500&gt;=40,INDEX($DD:$DD,$GH500+40),"")</f>
      </c>
      <c r="GH500">
        <f>IFERROR(MATCH($DB500,$DC$2:$DC$148,0)+1,0)</f>
      </c>
      <c r="GI500">
        <f>IFERROR(INDEX($DE$2:$DE$148,MATCH($DB500,$DC$2:$DC$148,0)),0)</f>
      </c>
      <c r="GJ500">
        <f>IFERROR(MATCH($S500,$DF$500:$ES$500,0),0)</f>
      </c>
      <c r="GK500">
        <f>IF($GJ500&gt;0,INDEX($ET$500:$GG$500,$GJ500),"")</f>
      </c>
      <c r="GN500">
        <f>IF($IW500&gt;=1,INDEX($GL:$GL,$IV500+1),"")</f>
      </c>
      <c r="GO500">
        <f>IF($IW500&gt;=2,INDEX($GL:$GL,$IV500+2),"")</f>
      </c>
      <c r="GP500">
        <f>IF($IW500&gt;=3,INDEX($GL:$GL,$IV500+3),"")</f>
      </c>
      <c r="GQ500">
        <f>IF($IW500&gt;=4,INDEX($GL:$GL,$IV500+4),"")</f>
      </c>
      <c r="GR500">
        <f>IF($IW500&gt;=5,INDEX($GL:$GL,$IV500+5),"")</f>
      </c>
      <c r="GS500">
        <f>IF($IW500&gt;=6,INDEX($GL:$GL,$IV500+6),"")</f>
      </c>
      <c r="GT500">
        <f>IF($IW500&gt;=7,INDEX($GL:$GL,$IV500+7),"")</f>
      </c>
      <c r="GU500">
        <f>IF($IW500&gt;=8,INDEX($GL:$GL,$IV500+8),"")</f>
      </c>
      <c r="GV500">
        <f>IF($IW500&gt;=9,INDEX($GL:$GL,$IV500+9),"")</f>
      </c>
      <c r="GW500">
        <f>IF($IW500&gt;=10,INDEX($GL:$GL,$IV500+10),"")</f>
      </c>
      <c r="GX500">
        <f>IF($IW500&gt;=11,INDEX($GL:$GL,$IV500+11),"")</f>
      </c>
      <c r="GY500">
        <f>IF($IW500&gt;=12,INDEX($GL:$GL,$IV500+12),"")</f>
      </c>
      <c r="GZ500">
        <f>IF($IW500&gt;=13,INDEX($GL:$GL,$IV500+13),"")</f>
      </c>
      <c r="HA500">
        <f>IF($IW500&gt;=14,INDEX($GL:$GL,$IV500+14),"")</f>
      </c>
      <c r="HB500">
        <f>IF($IW500&gt;=15,INDEX($GL:$GL,$IV500+15),"")</f>
      </c>
      <c r="HC500">
        <f>IF($IW500&gt;=16,INDEX($GL:$GL,$IV500+16),"")</f>
      </c>
      <c r="HD500">
        <f>IF($IW500&gt;=17,INDEX($GL:$GL,$IV500+17),"")</f>
      </c>
      <c r="HE500">
        <f>IF($IW500&gt;=18,INDEX($GL:$GL,$IV500+18),"")</f>
      </c>
      <c r="HF500">
        <f>IF($IW500&gt;=19,INDEX($GL:$GL,$IV500+19),"")</f>
      </c>
      <c r="HG500">
        <f>IF($IW500&gt;=20,INDEX($GL:$GL,$IV500+20),"")</f>
      </c>
      <c r="HH500">
        <f>IF($IW500&gt;=21,INDEX($GL:$GL,$IV500+21),"")</f>
      </c>
      <c r="HI500">
        <f>IF($IW500&gt;=22,INDEX($GL:$GL,$IV500+22),"")</f>
      </c>
      <c r="HJ500">
        <f>IF($IW500&gt;=23,INDEX($GL:$GL,$IV500+23),"")</f>
      </c>
      <c r="HK500">
        <f>IF($IW500&gt;=24,INDEX($GL:$GL,$IV500+24),"")</f>
      </c>
      <c r="HL500">
        <f>IF($IW500&gt;=25,INDEX($GL:$GL,$IV500+25),"")</f>
      </c>
      <c r="HM500">
        <f>IF($IW500&gt;=26,INDEX($GL:$GL,$IV500+26),"")</f>
      </c>
      <c r="HN500">
        <f>IF($IW500&gt;=27,INDEX($GL:$GL,$IV500+27),"")</f>
      </c>
      <c r="HO500">
        <f>IF($IW500&gt;=28,INDEX($GL:$GL,$IV500+28),"")</f>
      </c>
      <c r="HP500">
        <f>IF($IW500&gt;=29,INDEX($GL:$GL,$IV500+29),"")</f>
      </c>
      <c r="HQ500">
        <f>IF($IW500&gt;=30,INDEX($GL:$GL,$IV500+30),"")</f>
      </c>
      <c r="HR500">
        <f>IF($IW500&gt;=31,INDEX($GL:$GL,$IV500+31),"")</f>
      </c>
      <c r="HS500">
        <f>IF($IW500&gt;=32,INDEX($GL:$GL,$IV500+32),"")</f>
      </c>
      <c r="HT500">
        <f>IF($IW500&gt;=33,INDEX($GL:$GL,$IV500+33),"")</f>
      </c>
      <c r="HU500">
        <f>IF($IW500&gt;=34,INDEX($GL:$GL,$IV500+34),"")</f>
      </c>
      <c r="HV500">
        <f>IF($IW500&gt;=35,INDEX($GL:$GL,$IV500+35),"")</f>
      </c>
      <c r="HW500">
        <f>IF($IW500&gt;=36,INDEX($GL:$GL,$IV500+36),"")</f>
      </c>
      <c r="HX500">
        <f>IF($IW500&gt;=37,INDEX($GL:$GL,$IV500+37),"")</f>
      </c>
      <c r="HY500">
        <f>IF($IW500&gt;=38,INDEX($GL:$GL,$IV500+38),"")</f>
      </c>
      <c r="HZ500">
        <f>IF($IW500&gt;=39,INDEX($GL:$GL,$IV500+39),"")</f>
      </c>
      <c r="IA500">
        <f>IF($IW500&gt;=40,INDEX($GL:$GL,$IV500+40),"")</f>
      </c>
      <c r="IB500">
        <f>IF($IW500&gt;=41,INDEX($GL:$GL,$IV500+41),"")</f>
      </c>
      <c r="IC500">
        <f>IF($IW500&gt;=42,INDEX($GL:$GL,$IV500+42),"")</f>
      </c>
      <c r="ID500">
        <f>IF($IW500&gt;=43,INDEX($GL:$GL,$IV500+43),"")</f>
      </c>
      <c r="IE500">
        <f>IF($IW500&gt;=44,INDEX($GL:$GL,$IV500+44),"")</f>
      </c>
      <c r="IF500">
        <f>IF($IW500&gt;=45,INDEX($GL:$GL,$IV500+45),"")</f>
      </c>
      <c r="IG500">
        <f>IF($IW500&gt;=46,INDEX($GL:$GL,$IV500+46),"")</f>
      </c>
      <c r="IH500">
        <f>IF($IW500&gt;=47,INDEX($GL:$GL,$IV500+47),"")</f>
      </c>
      <c r="II500">
        <f>IF($IW500&gt;=48,INDEX($GL:$GL,$IV500+48),"")</f>
      </c>
      <c r="IJ500">
        <f>IF($IW500&gt;=49,INDEX($GL:$GL,$IV500+49),"")</f>
      </c>
      <c r="IK500">
        <f>IF($IW500&gt;=50,INDEX($GL:$GL,$IV500+50),"")</f>
      </c>
      <c r="IL500">
        <f>IF($IW500&gt;=51,INDEX($GL:$GL,$IV500+51),"")</f>
      </c>
      <c r="IM500">
        <f>IF($IW500&gt;=52,INDEX($GL:$GL,$IV500+52),"")</f>
      </c>
      <c r="IN500">
        <f>IF($IW500&gt;=53,INDEX($GL:$GL,$IV500+53),"")</f>
      </c>
      <c r="IO500">
        <f>IF($IW500&gt;=54,INDEX($GL:$GL,$IV500+54),"")</f>
      </c>
      <c r="IP500">
        <f>IF($IW500&gt;=55,INDEX($GL:$GL,$IV500+55),"")</f>
      </c>
      <c r="IQ500">
        <f>IF($IW500&gt;=56,INDEX($GL:$GL,$IV500+56),"")</f>
      </c>
      <c r="IR500">
        <f>IF($IW500&gt;=57,INDEX($GL:$GL,$IV500+57),"")</f>
      </c>
      <c r="IS500">
        <f>IF($IW500&gt;=58,INDEX($GL:$GL,$IV500+58),"")</f>
      </c>
      <c r="IT500">
        <f>IF($IW500&gt;=59,INDEX($GL:$GL,$IV500+59),"")</f>
      </c>
      <c r="IU500">
        <f>IF($IW500&gt;=60,INDEX($GL:$GL,$IV500+60),"")</f>
      </c>
      <c r="IV500">
        <f>IFERROR(MATCH($GK500,$GL$2:$GL$324,0)+1,0)</f>
      </c>
      <c r="IW500">
        <f>IFERROR(INDEX($GM$2:$GM$324,MATCH($GK500,$GL$2:$GL$324,0)),0)</f>
      </c>
      <c r="IX500" t="s">
        <v>34</v>
      </c>
      <c r="IY500" t="s">
        <v>34</v>
      </c>
    </row>
    <row r="501" spans="1:259" x14ac:dyDescent="0.25">
      <c r="K501">
        <f>IF(OR($N501="",$J501=""),"",IFERROR($N501/$J501,0))</f>
      </c>
      <c r="L501">
        <f>IF($N501="","",
SUM($M501,$O501,$T501,$P501,$R501)*
(1-IF($U501="",0,VALUE($U501)/100)))</f>
      </c>
      <c r="M501">
        <f>IF($N501="","",$N501)</f>
      </c>
      <c r="O501">
        <f>IF($N501="","",
IF($H501="","",
IF(ISNUMBER(SEARCH("exempt",LOWER($H501))),0,
$N501*(VALUE(SUBSTITUTE($H501,"%",""))/100))))</f>
      </c>
      <c r="V501">
        <f>IFERROR(IF(FIND(" - ",$E501)&gt;0,MID($E501,FIND(" - ",$E501)+3,LEN($E501)),""),"")</f>
      </c>
      <c r="AE501" t="s">
        <v>1082</v>
      </c>
      <c r="AJ501">
        <f>IFERROR(LEFT($E501,FIND(" - ",$E501)-1),$E501)</f>
      </c>
      <c r="AM501">
        <f>IF($CB501&gt;=1,INDEX($AK:$AK,$CA501+1),"")</f>
      </c>
      <c r="AN501">
        <f>IF($CB501&gt;=2,INDEX($AK:$AK,$CA501+2),"")</f>
      </c>
      <c r="AO501">
        <f>IF($CB501&gt;=3,INDEX($AK:$AK,$CA501+3),"")</f>
      </c>
      <c r="AP501">
        <f>IF($CB501&gt;=4,INDEX($AK:$AK,$CA501+4),"")</f>
      </c>
      <c r="AQ501">
        <f>IF($CB501&gt;=5,INDEX($AK:$AK,$CA501+5),"")</f>
      </c>
      <c r="AR501">
        <f>IF($CB501&gt;=6,INDEX($AK:$AK,$CA501+6),"")</f>
      </c>
      <c r="AS501">
        <f>IF($CB501&gt;=7,INDEX($AK:$AK,$CA501+7),"")</f>
      </c>
      <c r="AT501">
        <f>IF($CB501&gt;=8,INDEX($AK:$AK,$CA501+8),"")</f>
      </c>
      <c r="AU501">
        <f>IF($CB501&gt;=9,INDEX($AK:$AK,$CA501+9),"")</f>
      </c>
      <c r="AV501">
        <f>IF($CB501&gt;=10,INDEX($AK:$AK,$CA501+10),"")</f>
      </c>
      <c r="AW501">
        <f>IF($CB501&gt;=11,INDEX($AK:$AK,$CA501+11),"")</f>
      </c>
      <c r="AX501">
        <f>IF($CB501&gt;=12,INDEX($AK:$AK,$CA501+12),"")</f>
      </c>
      <c r="AY501">
        <f>IF($CB501&gt;=13,INDEX($AK:$AK,$CA501+13),"")</f>
      </c>
      <c r="AZ501">
        <f>IF($CB501&gt;=14,INDEX($AK:$AK,$CA501+14),"")</f>
      </c>
      <c r="BA501">
        <f>IF($CB501&gt;=15,INDEX($AK:$AK,$CA501+15),"")</f>
      </c>
      <c r="BB501">
        <f>IF($CB501&gt;=16,INDEX($AK:$AK,$CA501+16),"")</f>
      </c>
      <c r="BC501">
        <f>IF($CB501&gt;=17,INDEX($AK:$AK,$CA501+17),"")</f>
      </c>
      <c r="BD501">
        <f>IF($CB501&gt;=18,INDEX($AK:$AK,$CA501+18),"")</f>
      </c>
      <c r="BE501">
        <f>IF($CB501&gt;=19,INDEX($AK:$AK,$CA501+19),"")</f>
      </c>
      <c r="BF501">
        <f>IF($CB501&gt;=20,INDEX($AK:$AK,$CA501+20),"")</f>
      </c>
      <c r="BG501">
        <f>IF($CB501&gt;=21,INDEX($AK:$AK,$CA501+21),"")</f>
      </c>
      <c r="BH501">
        <f>IF($CB501&gt;=22,INDEX($AK:$AK,$CA501+22),"")</f>
      </c>
      <c r="BI501">
        <f>IF($CB501&gt;=23,INDEX($AK:$AK,$CA501+23),"")</f>
      </c>
      <c r="BJ501">
        <f>IF($CB501&gt;=24,INDEX($AK:$AK,$CA501+24),"")</f>
      </c>
      <c r="BK501">
        <f>IF($CB501&gt;=25,INDEX($AK:$AK,$CA501+25),"")</f>
      </c>
      <c r="BL501">
        <f>IF($CB501&gt;=26,INDEX($AK:$AK,$CA501+26),"")</f>
      </c>
      <c r="BM501">
        <f>IF($CB501&gt;=27,INDEX($AK:$AK,$CA501+27),"")</f>
      </c>
      <c r="BN501">
        <f>IF($CB501&gt;=28,INDEX($AK:$AK,$CA501+28),"")</f>
      </c>
      <c r="BO501">
        <f>IF($CB501&gt;=29,INDEX($AK:$AK,$CA501+29),"")</f>
      </c>
      <c r="BP501">
        <f>IF($CB501&gt;=30,INDEX($AK:$AK,$CA501+30),"")</f>
      </c>
      <c r="BQ501">
        <f>IF($CB501&gt;=31,INDEX($AK:$AK,$CA501+31),"")</f>
      </c>
      <c r="BR501">
        <f>IF($CB501&gt;=32,INDEX($AK:$AK,$CA501+32),"")</f>
      </c>
      <c r="BS501">
        <f>IF($CB501&gt;=33,INDEX($AK:$AK,$CA501+33),"")</f>
      </c>
      <c r="BT501">
        <f>IF($CB501&gt;=34,INDEX($AK:$AK,$CA501+34),"")</f>
      </c>
      <c r="BU501">
        <f>IF($CB501&gt;=35,INDEX($AK:$AK,$CA501+35),"")</f>
      </c>
      <c r="BV501">
        <f>IF($CB501&gt;=36,INDEX($AK:$AK,$CA501+36),"")</f>
      </c>
      <c r="BW501">
        <f>IF($CB501&gt;=37,INDEX($AK:$AK,$CA501+37),"")</f>
      </c>
      <c r="BX501">
        <f>IF($CB501&gt;=38,INDEX($AK:$AK,$CA501+38),"")</f>
      </c>
      <c r="BY501">
        <f>IF($CB501&gt;=39,INDEX($AK:$AK,$CA501+39),"")</f>
      </c>
      <c r="BZ501">
        <f>IF($CB501&gt;=40,INDEX($AK:$AK,$CA501+40),"")</f>
      </c>
      <c r="CA501">
        <f>IFERROR(MATCH($AJ501,$AK$2:$AK$134,0)+1,0)</f>
      </c>
      <c r="CB501">
        <f>IFERROR(INDEX($AL$2:$AL$134,MATCH($AJ501,$AK$2:$AK$134,0)),0)</f>
      </c>
      <c r="CC501">
        <f>IFERROR(LEFT($F501,FIND(" - ",$F501)-1),$F501)</f>
      </c>
      <c r="CF501">
        <f>IF($DA501&gt;=1,INDEX($CD:$CD,$CZ501+1),"")</f>
      </c>
      <c r="CG501">
        <f>IF($DA501&gt;=2,INDEX($CD:$CD,$CZ501+2),"")</f>
      </c>
      <c r="CH501">
        <f>IF($DA501&gt;=3,INDEX($CD:$CD,$CZ501+3),"")</f>
      </c>
      <c r="CI501">
        <f>IF($DA501&gt;=4,INDEX($CD:$CD,$CZ501+4),"")</f>
      </c>
      <c r="CJ501">
        <f>IF($DA501&gt;=5,INDEX($CD:$CD,$CZ501+5),"")</f>
      </c>
      <c r="CK501">
        <f>IF($DA501&gt;=6,INDEX($CD:$CD,$CZ501+6),"")</f>
      </c>
      <c r="CL501">
        <f>IF($DA501&gt;=7,INDEX($CD:$CD,$CZ501+7),"")</f>
      </c>
      <c r="CM501">
        <f>IF($DA501&gt;=8,INDEX($CD:$CD,$CZ501+8),"")</f>
      </c>
      <c r="CN501">
        <f>IF($DA501&gt;=9,INDEX($CD:$CD,$CZ501+9),"")</f>
      </c>
      <c r="CO501">
        <f>IF($DA501&gt;=10,INDEX($CD:$CD,$CZ501+10),"")</f>
      </c>
      <c r="CP501">
        <f>IF($DA501&gt;=11,INDEX($CD:$CD,$CZ501+11),"")</f>
      </c>
      <c r="CQ501">
        <f>IF($DA501&gt;=12,INDEX($CD:$CD,$CZ501+12),"")</f>
      </c>
      <c r="CR501">
        <f>IF($DA501&gt;=13,INDEX($CD:$CD,$CZ501+13),"")</f>
      </c>
      <c r="CS501">
        <f>IF($DA501&gt;=14,INDEX($CD:$CD,$CZ501+14),"")</f>
      </c>
      <c r="CT501">
        <f>IF($DA501&gt;=15,INDEX($CD:$CD,$CZ501+15),"")</f>
      </c>
      <c r="CU501">
        <f>IF($DA501&gt;=16,INDEX($CD:$CD,$CZ501+16),"")</f>
      </c>
      <c r="CV501">
        <f>IF($DA501&gt;=17,INDEX($CD:$CD,$CZ501+17),"")</f>
      </c>
      <c r="CW501">
        <f>IF($DA501&gt;=18,INDEX($CD:$CD,$CZ501+18),"")</f>
      </c>
      <c r="CX501">
        <f>IF($DA501&gt;=19,INDEX($CD:$CD,$CZ501+19),"")</f>
      </c>
      <c r="CY501">
        <f>IF($DA501&gt;=20,INDEX($CD:$CD,$CZ501+20),"")</f>
      </c>
      <c r="CZ501">
        <f>IFERROR(MATCH($CC501,$CD$2:$CD$263,0)+1,0)</f>
      </c>
      <c r="DA501">
        <f>IFERROR(INDEX($CE$2:$CE$263,MATCH($CC501,$CD$2:$CD$263,0)),0)</f>
      </c>
      <c r="DB501">
        <f>IFERROR(INDEX($AI:$AI,MATCH($H501,$AH:$AH,0))&amp;"","")</f>
      </c>
      <c r="DF501">
        <f>IF($GI501&gt;=1,INDEX($DC:$DC,$GH501+1),"")</f>
      </c>
      <c r="DG501">
        <f>IF($GI501&gt;=2,INDEX($DC:$DC,$GH501+2),"")</f>
      </c>
      <c r="DH501">
        <f>IF($GI501&gt;=3,INDEX($DC:$DC,$GH501+3),"")</f>
      </c>
      <c r="DI501">
        <f>IF($GI501&gt;=4,INDEX($DC:$DC,$GH501+4),"")</f>
      </c>
      <c r="DJ501">
        <f>IF($GI501&gt;=5,INDEX($DC:$DC,$GH501+5),"")</f>
      </c>
      <c r="DK501">
        <f>IF($GI501&gt;=6,INDEX($DC:$DC,$GH501+6),"")</f>
      </c>
      <c r="DL501">
        <f>IF($GI501&gt;=7,INDEX($DC:$DC,$GH501+7),"")</f>
      </c>
      <c r="DM501">
        <f>IF($GI501&gt;=8,INDEX($DC:$DC,$GH501+8),"")</f>
      </c>
      <c r="DN501">
        <f>IF($GI501&gt;=9,INDEX($DC:$DC,$GH501+9),"")</f>
      </c>
      <c r="DO501">
        <f>IF($GI501&gt;=10,INDEX($DC:$DC,$GH501+10),"")</f>
      </c>
      <c r="DP501">
        <f>IF($GI501&gt;=11,INDEX($DC:$DC,$GH501+11),"")</f>
      </c>
      <c r="DQ501">
        <f>IF($GI501&gt;=12,INDEX($DC:$DC,$GH501+12),"")</f>
      </c>
      <c r="DR501">
        <f>IF($GI501&gt;=13,INDEX($DC:$DC,$GH501+13),"")</f>
      </c>
      <c r="DS501">
        <f>IF($GI501&gt;=14,INDEX($DC:$DC,$GH501+14),"")</f>
      </c>
      <c r="DT501">
        <f>IF($GI501&gt;=15,INDEX($DC:$DC,$GH501+15),"")</f>
      </c>
      <c r="DU501">
        <f>IF($GI501&gt;=16,INDEX($DC:$DC,$GH501+16),"")</f>
      </c>
      <c r="DV501">
        <f>IF($GI501&gt;=17,INDEX($DC:$DC,$GH501+17),"")</f>
      </c>
      <c r="DW501">
        <f>IF($GI501&gt;=18,INDEX($DC:$DC,$GH501+18),"")</f>
      </c>
      <c r="DX501">
        <f>IF($GI501&gt;=19,INDEX($DC:$DC,$GH501+19),"")</f>
      </c>
      <c r="DY501">
        <f>IF($GI501&gt;=20,INDEX($DC:$DC,$GH501+20),"")</f>
      </c>
      <c r="DZ501">
        <f>IF($GI501&gt;=21,INDEX($DC:$DC,$GH501+21),"")</f>
      </c>
      <c r="EA501">
        <f>IF($GI501&gt;=22,INDEX($DC:$DC,$GH501+22),"")</f>
      </c>
      <c r="EB501">
        <f>IF($GI501&gt;=23,INDEX($DC:$DC,$GH501+23),"")</f>
      </c>
      <c r="EC501">
        <f>IF($GI501&gt;=24,INDEX($DC:$DC,$GH501+24),"")</f>
      </c>
      <c r="ED501">
        <f>IF($GI501&gt;=25,INDEX($DC:$DC,$GH501+25),"")</f>
      </c>
      <c r="EE501">
        <f>IF($GI501&gt;=26,INDEX($DC:$DC,$GH501+26),"")</f>
      </c>
      <c r="EF501">
        <f>IF($GI501&gt;=27,INDEX($DC:$DC,$GH501+27),"")</f>
      </c>
      <c r="EG501">
        <f>IF($GI501&gt;=28,INDEX($DC:$DC,$GH501+28),"")</f>
      </c>
      <c r="EH501">
        <f>IF($GI501&gt;=29,INDEX($DC:$DC,$GH501+29),"")</f>
      </c>
      <c r="EI501">
        <f>IF($GI501&gt;=30,INDEX($DC:$DC,$GH501+30),"")</f>
      </c>
      <c r="EJ501">
        <f>IF($GI501&gt;=31,INDEX($DC:$DC,$GH501+31),"")</f>
      </c>
      <c r="EK501">
        <f>IF($GI501&gt;=32,INDEX($DC:$DC,$GH501+32),"")</f>
      </c>
      <c r="EL501">
        <f>IF($GI501&gt;=33,INDEX($DC:$DC,$GH501+33),"")</f>
      </c>
      <c r="EM501">
        <f>IF($GI501&gt;=34,INDEX($DC:$DC,$GH501+34),"")</f>
      </c>
      <c r="EN501">
        <f>IF($GI501&gt;=35,INDEX($DC:$DC,$GH501+35),"")</f>
      </c>
      <c r="EO501">
        <f>IF($GI501&gt;=36,INDEX($DC:$DC,$GH501+36),"")</f>
      </c>
      <c r="EP501">
        <f>IF($GI501&gt;=37,INDEX($DC:$DC,$GH501+37),"")</f>
      </c>
      <c r="EQ501">
        <f>IF($GI501&gt;=38,INDEX($DC:$DC,$GH501+38),"")</f>
      </c>
      <c r="ER501">
        <f>IF($GI501&gt;=39,INDEX($DC:$DC,$GH501+39),"")</f>
      </c>
      <c r="ES501">
        <f>IF($GI501&gt;=40,INDEX($DC:$DC,$GH501+40),"")</f>
      </c>
      <c r="ET501">
        <f>IF($GI501&gt;=1,INDEX($DD:$DD,$GH501+1),"")</f>
      </c>
      <c r="EU501">
        <f>IF($GI501&gt;=2,INDEX($DD:$DD,$GH501+2),"")</f>
      </c>
      <c r="EV501">
        <f>IF($GI501&gt;=3,INDEX($DD:$DD,$GH501+3),"")</f>
      </c>
      <c r="EW501">
        <f>IF($GI501&gt;=4,INDEX($DD:$DD,$GH501+4),"")</f>
      </c>
      <c r="EX501">
        <f>IF($GI501&gt;=5,INDEX($DD:$DD,$GH501+5),"")</f>
      </c>
      <c r="EY501">
        <f>IF($GI501&gt;=6,INDEX($DD:$DD,$GH501+6),"")</f>
      </c>
      <c r="EZ501">
        <f>IF($GI501&gt;=7,INDEX($DD:$DD,$GH501+7),"")</f>
      </c>
      <c r="FA501">
        <f>IF($GI501&gt;=8,INDEX($DD:$DD,$GH501+8),"")</f>
      </c>
      <c r="FB501">
        <f>IF($GI501&gt;=9,INDEX($DD:$DD,$GH501+9),"")</f>
      </c>
      <c r="FC501">
        <f>IF($GI501&gt;=10,INDEX($DD:$DD,$GH501+10),"")</f>
      </c>
      <c r="FD501">
        <f>IF($GI501&gt;=11,INDEX($DD:$DD,$GH501+11),"")</f>
      </c>
      <c r="FE501">
        <f>IF($GI501&gt;=12,INDEX($DD:$DD,$GH501+12),"")</f>
      </c>
      <c r="FF501">
        <f>IF($GI501&gt;=13,INDEX($DD:$DD,$GH501+13),"")</f>
      </c>
      <c r="FG501">
        <f>IF($GI501&gt;=14,INDEX($DD:$DD,$GH501+14),"")</f>
      </c>
      <c r="FH501">
        <f>IF($GI501&gt;=15,INDEX($DD:$DD,$GH501+15),"")</f>
      </c>
      <c r="FI501">
        <f>IF($GI501&gt;=16,INDEX($DD:$DD,$GH501+16),"")</f>
      </c>
      <c r="FJ501">
        <f>IF($GI501&gt;=17,INDEX($DD:$DD,$GH501+17),"")</f>
      </c>
      <c r="FK501">
        <f>IF($GI501&gt;=18,INDEX($DD:$DD,$GH501+18),"")</f>
      </c>
      <c r="FL501">
        <f>IF($GI501&gt;=19,INDEX($DD:$DD,$GH501+19),"")</f>
      </c>
      <c r="FM501">
        <f>IF($GI501&gt;=20,INDEX($DD:$DD,$GH501+20),"")</f>
      </c>
      <c r="FN501">
        <f>IF($GI501&gt;=21,INDEX($DD:$DD,$GH501+21),"")</f>
      </c>
      <c r="FO501">
        <f>IF($GI501&gt;=22,INDEX($DD:$DD,$GH501+22),"")</f>
      </c>
      <c r="FP501">
        <f>IF($GI501&gt;=23,INDEX($DD:$DD,$GH501+23),"")</f>
      </c>
      <c r="FQ501">
        <f>IF($GI501&gt;=24,INDEX($DD:$DD,$GH501+24),"")</f>
      </c>
      <c r="FR501">
        <f>IF($GI501&gt;=25,INDEX($DD:$DD,$GH501+25),"")</f>
      </c>
      <c r="FS501">
        <f>IF($GI501&gt;=26,INDEX($DD:$DD,$GH501+26),"")</f>
      </c>
      <c r="FT501">
        <f>IF($GI501&gt;=27,INDEX($DD:$DD,$GH501+27),"")</f>
      </c>
      <c r="FU501">
        <f>IF($GI501&gt;=28,INDEX($DD:$DD,$GH501+28),"")</f>
      </c>
      <c r="FV501">
        <f>IF($GI501&gt;=29,INDEX($DD:$DD,$GH501+29),"")</f>
      </c>
      <c r="FW501">
        <f>IF($GI501&gt;=30,INDEX($DD:$DD,$GH501+30),"")</f>
      </c>
      <c r="FX501">
        <f>IF($GI501&gt;=31,INDEX($DD:$DD,$GH501+31),"")</f>
      </c>
      <c r="FY501">
        <f>IF($GI501&gt;=32,INDEX($DD:$DD,$GH501+32),"")</f>
      </c>
      <c r="FZ501">
        <f>IF($GI501&gt;=33,INDEX($DD:$DD,$GH501+33),"")</f>
      </c>
      <c r="GA501">
        <f>IF($GI501&gt;=34,INDEX($DD:$DD,$GH501+34),"")</f>
      </c>
      <c r="GB501">
        <f>IF($GI501&gt;=35,INDEX($DD:$DD,$GH501+35),"")</f>
      </c>
      <c r="GC501">
        <f>IF($GI501&gt;=36,INDEX($DD:$DD,$GH501+36),"")</f>
      </c>
      <c r="GD501">
        <f>IF($GI501&gt;=37,INDEX($DD:$DD,$GH501+37),"")</f>
      </c>
      <c r="GE501">
        <f>IF($GI501&gt;=38,INDEX($DD:$DD,$GH501+38),"")</f>
      </c>
      <c r="GF501">
        <f>IF($GI501&gt;=39,INDEX($DD:$DD,$GH501+39),"")</f>
      </c>
      <c r="GG501">
        <f>IF($GI501&gt;=40,INDEX($DD:$DD,$GH501+40),"")</f>
      </c>
      <c r="GH501">
        <f>IFERROR(MATCH($DB501,$DC$2:$DC$148,0)+1,0)</f>
      </c>
      <c r="GI501">
        <f>IFERROR(INDEX($DE$2:$DE$148,MATCH($DB501,$DC$2:$DC$148,0)),0)</f>
      </c>
      <c r="GJ501">
        <f>IFERROR(MATCH($S501,$DF$501:$ES$501,0),0)</f>
      </c>
      <c r="GK501">
        <f>IF($GJ501&gt;0,INDEX($ET$501:$GG$501,$GJ501),"")</f>
      </c>
      <c r="GN501">
        <f>IF($IW501&gt;=1,INDEX($GL:$GL,$IV501+1),"")</f>
      </c>
      <c r="GO501">
        <f>IF($IW501&gt;=2,INDEX($GL:$GL,$IV501+2),"")</f>
      </c>
      <c r="GP501">
        <f>IF($IW501&gt;=3,INDEX($GL:$GL,$IV501+3),"")</f>
      </c>
      <c r="GQ501">
        <f>IF($IW501&gt;=4,INDEX($GL:$GL,$IV501+4),"")</f>
      </c>
      <c r="GR501">
        <f>IF($IW501&gt;=5,INDEX($GL:$GL,$IV501+5),"")</f>
      </c>
      <c r="GS501">
        <f>IF($IW501&gt;=6,INDEX($GL:$GL,$IV501+6),"")</f>
      </c>
      <c r="GT501">
        <f>IF($IW501&gt;=7,INDEX($GL:$GL,$IV501+7),"")</f>
      </c>
      <c r="GU501">
        <f>IF($IW501&gt;=8,INDEX($GL:$GL,$IV501+8),"")</f>
      </c>
      <c r="GV501">
        <f>IF($IW501&gt;=9,INDEX($GL:$GL,$IV501+9),"")</f>
      </c>
      <c r="GW501">
        <f>IF($IW501&gt;=10,INDEX($GL:$GL,$IV501+10),"")</f>
      </c>
      <c r="GX501">
        <f>IF($IW501&gt;=11,INDEX($GL:$GL,$IV501+11),"")</f>
      </c>
      <c r="GY501">
        <f>IF($IW501&gt;=12,INDEX($GL:$GL,$IV501+12),"")</f>
      </c>
      <c r="GZ501">
        <f>IF($IW501&gt;=13,INDEX($GL:$GL,$IV501+13),"")</f>
      </c>
      <c r="HA501">
        <f>IF($IW501&gt;=14,INDEX($GL:$GL,$IV501+14),"")</f>
      </c>
      <c r="HB501">
        <f>IF($IW501&gt;=15,INDEX($GL:$GL,$IV501+15),"")</f>
      </c>
      <c r="HC501">
        <f>IF($IW501&gt;=16,INDEX($GL:$GL,$IV501+16),"")</f>
      </c>
      <c r="HD501">
        <f>IF($IW501&gt;=17,INDEX($GL:$GL,$IV501+17),"")</f>
      </c>
      <c r="HE501">
        <f>IF($IW501&gt;=18,INDEX($GL:$GL,$IV501+18),"")</f>
      </c>
      <c r="HF501">
        <f>IF($IW501&gt;=19,INDEX($GL:$GL,$IV501+19),"")</f>
      </c>
      <c r="HG501">
        <f>IF($IW501&gt;=20,INDEX($GL:$GL,$IV501+20),"")</f>
      </c>
      <c r="HH501">
        <f>IF($IW501&gt;=21,INDEX($GL:$GL,$IV501+21),"")</f>
      </c>
      <c r="HI501">
        <f>IF($IW501&gt;=22,INDEX($GL:$GL,$IV501+22),"")</f>
      </c>
      <c r="HJ501">
        <f>IF($IW501&gt;=23,INDEX($GL:$GL,$IV501+23),"")</f>
      </c>
      <c r="HK501">
        <f>IF($IW501&gt;=24,INDEX($GL:$GL,$IV501+24),"")</f>
      </c>
      <c r="HL501">
        <f>IF($IW501&gt;=25,INDEX($GL:$GL,$IV501+25),"")</f>
      </c>
      <c r="HM501">
        <f>IF($IW501&gt;=26,INDEX($GL:$GL,$IV501+26),"")</f>
      </c>
      <c r="HN501">
        <f>IF($IW501&gt;=27,INDEX($GL:$GL,$IV501+27),"")</f>
      </c>
      <c r="HO501">
        <f>IF($IW501&gt;=28,INDEX($GL:$GL,$IV501+28),"")</f>
      </c>
      <c r="HP501">
        <f>IF($IW501&gt;=29,INDEX($GL:$GL,$IV501+29),"")</f>
      </c>
      <c r="HQ501">
        <f>IF($IW501&gt;=30,INDEX($GL:$GL,$IV501+30),"")</f>
      </c>
      <c r="HR501">
        <f>IF($IW501&gt;=31,INDEX($GL:$GL,$IV501+31),"")</f>
      </c>
      <c r="HS501">
        <f>IF($IW501&gt;=32,INDEX($GL:$GL,$IV501+32),"")</f>
      </c>
      <c r="HT501">
        <f>IF($IW501&gt;=33,INDEX($GL:$GL,$IV501+33),"")</f>
      </c>
      <c r="HU501">
        <f>IF($IW501&gt;=34,INDEX($GL:$GL,$IV501+34),"")</f>
      </c>
      <c r="HV501">
        <f>IF($IW501&gt;=35,INDEX($GL:$GL,$IV501+35),"")</f>
      </c>
      <c r="HW501">
        <f>IF($IW501&gt;=36,INDEX($GL:$GL,$IV501+36),"")</f>
      </c>
      <c r="HX501">
        <f>IF($IW501&gt;=37,INDEX($GL:$GL,$IV501+37),"")</f>
      </c>
      <c r="HY501">
        <f>IF($IW501&gt;=38,INDEX($GL:$GL,$IV501+38),"")</f>
      </c>
      <c r="HZ501">
        <f>IF($IW501&gt;=39,INDEX($GL:$GL,$IV501+39),"")</f>
      </c>
      <c r="IA501">
        <f>IF($IW501&gt;=40,INDEX($GL:$GL,$IV501+40),"")</f>
      </c>
      <c r="IB501">
        <f>IF($IW501&gt;=41,INDEX($GL:$GL,$IV501+41),"")</f>
      </c>
      <c r="IC501">
        <f>IF($IW501&gt;=42,INDEX($GL:$GL,$IV501+42),"")</f>
      </c>
      <c r="ID501">
        <f>IF($IW501&gt;=43,INDEX($GL:$GL,$IV501+43),"")</f>
      </c>
      <c r="IE501">
        <f>IF($IW501&gt;=44,INDEX($GL:$GL,$IV501+44),"")</f>
      </c>
      <c r="IF501">
        <f>IF($IW501&gt;=45,INDEX($GL:$GL,$IV501+45),"")</f>
      </c>
      <c r="IG501">
        <f>IF($IW501&gt;=46,INDEX($GL:$GL,$IV501+46),"")</f>
      </c>
      <c r="IH501">
        <f>IF($IW501&gt;=47,INDEX($GL:$GL,$IV501+47),"")</f>
      </c>
      <c r="II501">
        <f>IF($IW501&gt;=48,INDEX($GL:$GL,$IV501+48),"")</f>
      </c>
      <c r="IJ501">
        <f>IF($IW501&gt;=49,INDEX($GL:$GL,$IV501+49),"")</f>
      </c>
      <c r="IK501">
        <f>IF($IW501&gt;=50,INDEX($GL:$GL,$IV501+50),"")</f>
      </c>
      <c r="IL501">
        <f>IF($IW501&gt;=51,INDEX($GL:$GL,$IV501+51),"")</f>
      </c>
      <c r="IM501">
        <f>IF($IW501&gt;=52,INDEX($GL:$GL,$IV501+52),"")</f>
      </c>
      <c r="IN501">
        <f>IF($IW501&gt;=53,INDEX($GL:$GL,$IV501+53),"")</f>
      </c>
      <c r="IO501">
        <f>IF($IW501&gt;=54,INDEX($GL:$GL,$IV501+54),"")</f>
      </c>
      <c r="IP501">
        <f>IF($IW501&gt;=55,INDEX($GL:$GL,$IV501+55),"")</f>
      </c>
      <c r="IQ501">
        <f>IF($IW501&gt;=56,INDEX($GL:$GL,$IV501+56),"")</f>
      </c>
      <c r="IR501">
        <f>IF($IW501&gt;=57,INDEX($GL:$GL,$IV501+57),"")</f>
      </c>
      <c r="IS501">
        <f>IF($IW501&gt;=58,INDEX($GL:$GL,$IV501+58),"")</f>
      </c>
      <c r="IT501">
        <f>IF($IW501&gt;=59,INDEX($GL:$GL,$IV501+59),"")</f>
      </c>
      <c r="IU501">
        <f>IF($IW501&gt;=60,INDEX($GL:$GL,$IV501+60),"")</f>
      </c>
      <c r="IV501">
        <f>IFERROR(MATCH($GK501,$GL$2:$GL$324,0)+1,0)</f>
      </c>
      <c r="IW501">
        <f>IFERROR(INDEX($GM$2:$GM$324,MATCH($GK501,$GL$2:$GL$324,0)),0)</f>
      </c>
      <c r="IX501" t="s">
        <v>34</v>
      </c>
      <c r="IY501" t="s">
        <v>34</v>
      </c>
    </row>
    <row r="502" spans="1:259" x14ac:dyDescent="0.25">
      <c r="K502">
        <f>IF(OR($N502="",$J502=""),"",IFERROR($N502/$J502,0))</f>
      </c>
      <c r="L502">
        <f>IF($N502="","",
SUM($M502,$O502,$T502,$P502,$R502)*
(1-IF($U502="",0,VALUE($U502)/100)))</f>
      </c>
      <c r="M502">
        <f>IF($N502="","",$N502)</f>
      </c>
      <c r="O502">
        <f>IF($N502="","",
IF($H502="","",
IF(ISNUMBER(SEARCH("exempt",LOWER($H502))),0,
$N502*(VALUE(SUBSTITUTE($H502,"%",""))/100))))</f>
      </c>
      <c r="V502">
        <f>IFERROR(IF(FIND(" - ",$E502)&gt;0,MID($E502,FIND(" - ",$E502)+3,LEN($E502)),""),"")</f>
      </c>
      <c r="AE502" t="s">
        <v>1083</v>
      </c>
      <c r="AJ502">
        <f>IFERROR(LEFT($E502,FIND(" - ",$E502)-1),$E502)</f>
      </c>
      <c r="AM502">
        <f>IF($CB502&gt;=1,INDEX($AK:$AK,$CA502+1),"")</f>
      </c>
      <c r="AN502">
        <f>IF($CB502&gt;=2,INDEX($AK:$AK,$CA502+2),"")</f>
      </c>
      <c r="AO502">
        <f>IF($CB502&gt;=3,INDEX($AK:$AK,$CA502+3),"")</f>
      </c>
      <c r="AP502">
        <f>IF($CB502&gt;=4,INDEX($AK:$AK,$CA502+4),"")</f>
      </c>
      <c r="AQ502">
        <f>IF($CB502&gt;=5,INDEX($AK:$AK,$CA502+5),"")</f>
      </c>
      <c r="AR502">
        <f>IF($CB502&gt;=6,INDEX($AK:$AK,$CA502+6),"")</f>
      </c>
      <c r="AS502">
        <f>IF($CB502&gt;=7,INDEX($AK:$AK,$CA502+7),"")</f>
      </c>
      <c r="AT502">
        <f>IF($CB502&gt;=8,INDEX($AK:$AK,$CA502+8),"")</f>
      </c>
      <c r="AU502">
        <f>IF($CB502&gt;=9,INDEX($AK:$AK,$CA502+9),"")</f>
      </c>
      <c r="AV502">
        <f>IF($CB502&gt;=10,INDEX($AK:$AK,$CA502+10),"")</f>
      </c>
      <c r="AW502">
        <f>IF($CB502&gt;=11,INDEX($AK:$AK,$CA502+11),"")</f>
      </c>
      <c r="AX502">
        <f>IF($CB502&gt;=12,INDEX($AK:$AK,$CA502+12),"")</f>
      </c>
      <c r="AY502">
        <f>IF($CB502&gt;=13,INDEX($AK:$AK,$CA502+13),"")</f>
      </c>
      <c r="AZ502">
        <f>IF($CB502&gt;=14,INDEX($AK:$AK,$CA502+14),"")</f>
      </c>
      <c r="BA502">
        <f>IF($CB502&gt;=15,INDEX($AK:$AK,$CA502+15),"")</f>
      </c>
      <c r="BB502">
        <f>IF($CB502&gt;=16,INDEX($AK:$AK,$CA502+16),"")</f>
      </c>
      <c r="BC502">
        <f>IF($CB502&gt;=17,INDEX($AK:$AK,$CA502+17),"")</f>
      </c>
      <c r="BD502">
        <f>IF($CB502&gt;=18,INDEX($AK:$AK,$CA502+18),"")</f>
      </c>
      <c r="BE502">
        <f>IF($CB502&gt;=19,INDEX($AK:$AK,$CA502+19),"")</f>
      </c>
      <c r="BF502">
        <f>IF($CB502&gt;=20,INDEX($AK:$AK,$CA502+20),"")</f>
      </c>
      <c r="BG502">
        <f>IF($CB502&gt;=21,INDEX($AK:$AK,$CA502+21),"")</f>
      </c>
      <c r="BH502">
        <f>IF($CB502&gt;=22,INDEX($AK:$AK,$CA502+22),"")</f>
      </c>
      <c r="BI502">
        <f>IF($CB502&gt;=23,INDEX($AK:$AK,$CA502+23),"")</f>
      </c>
      <c r="BJ502">
        <f>IF($CB502&gt;=24,INDEX($AK:$AK,$CA502+24),"")</f>
      </c>
      <c r="BK502">
        <f>IF($CB502&gt;=25,INDEX($AK:$AK,$CA502+25),"")</f>
      </c>
      <c r="BL502">
        <f>IF($CB502&gt;=26,INDEX($AK:$AK,$CA502+26),"")</f>
      </c>
      <c r="BM502">
        <f>IF($CB502&gt;=27,INDEX($AK:$AK,$CA502+27),"")</f>
      </c>
      <c r="BN502">
        <f>IF($CB502&gt;=28,INDEX($AK:$AK,$CA502+28),"")</f>
      </c>
      <c r="BO502">
        <f>IF($CB502&gt;=29,INDEX($AK:$AK,$CA502+29),"")</f>
      </c>
      <c r="BP502">
        <f>IF($CB502&gt;=30,INDEX($AK:$AK,$CA502+30),"")</f>
      </c>
      <c r="BQ502">
        <f>IF($CB502&gt;=31,INDEX($AK:$AK,$CA502+31),"")</f>
      </c>
      <c r="BR502">
        <f>IF($CB502&gt;=32,INDEX($AK:$AK,$CA502+32),"")</f>
      </c>
      <c r="BS502">
        <f>IF($CB502&gt;=33,INDEX($AK:$AK,$CA502+33),"")</f>
      </c>
      <c r="BT502">
        <f>IF($CB502&gt;=34,INDEX($AK:$AK,$CA502+34),"")</f>
      </c>
      <c r="BU502">
        <f>IF($CB502&gt;=35,INDEX($AK:$AK,$CA502+35),"")</f>
      </c>
      <c r="BV502">
        <f>IF($CB502&gt;=36,INDEX($AK:$AK,$CA502+36),"")</f>
      </c>
      <c r="BW502">
        <f>IF($CB502&gt;=37,INDEX($AK:$AK,$CA502+37),"")</f>
      </c>
      <c r="BX502">
        <f>IF($CB502&gt;=38,INDEX($AK:$AK,$CA502+38),"")</f>
      </c>
      <c r="BY502">
        <f>IF($CB502&gt;=39,INDEX($AK:$AK,$CA502+39),"")</f>
      </c>
      <c r="BZ502">
        <f>IF($CB502&gt;=40,INDEX($AK:$AK,$CA502+40),"")</f>
      </c>
      <c r="CA502">
        <f>IFERROR(MATCH($AJ502,$AK$2:$AK$134,0)+1,0)</f>
      </c>
      <c r="CB502">
        <f>IFERROR(INDEX($AL$2:$AL$134,MATCH($AJ502,$AK$2:$AK$134,0)),0)</f>
      </c>
      <c r="CC502">
        <f>IFERROR(LEFT($F502,FIND(" - ",$F502)-1),$F502)</f>
      </c>
      <c r="CF502">
        <f>IF($DA502&gt;=1,INDEX($CD:$CD,$CZ502+1),"")</f>
      </c>
      <c r="CG502">
        <f>IF($DA502&gt;=2,INDEX($CD:$CD,$CZ502+2),"")</f>
      </c>
      <c r="CH502">
        <f>IF($DA502&gt;=3,INDEX($CD:$CD,$CZ502+3),"")</f>
      </c>
      <c r="CI502">
        <f>IF($DA502&gt;=4,INDEX($CD:$CD,$CZ502+4),"")</f>
      </c>
      <c r="CJ502">
        <f>IF($DA502&gt;=5,INDEX($CD:$CD,$CZ502+5),"")</f>
      </c>
      <c r="CK502">
        <f>IF($DA502&gt;=6,INDEX($CD:$CD,$CZ502+6),"")</f>
      </c>
      <c r="CL502">
        <f>IF($DA502&gt;=7,INDEX($CD:$CD,$CZ502+7),"")</f>
      </c>
      <c r="CM502">
        <f>IF($DA502&gt;=8,INDEX($CD:$CD,$CZ502+8),"")</f>
      </c>
      <c r="CN502">
        <f>IF($DA502&gt;=9,INDEX($CD:$CD,$CZ502+9),"")</f>
      </c>
      <c r="CO502">
        <f>IF($DA502&gt;=10,INDEX($CD:$CD,$CZ502+10),"")</f>
      </c>
      <c r="CP502">
        <f>IF($DA502&gt;=11,INDEX($CD:$CD,$CZ502+11),"")</f>
      </c>
      <c r="CQ502">
        <f>IF($DA502&gt;=12,INDEX($CD:$CD,$CZ502+12),"")</f>
      </c>
      <c r="CR502">
        <f>IF($DA502&gt;=13,INDEX($CD:$CD,$CZ502+13),"")</f>
      </c>
      <c r="CS502">
        <f>IF($DA502&gt;=14,INDEX($CD:$CD,$CZ502+14),"")</f>
      </c>
      <c r="CT502">
        <f>IF($DA502&gt;=15,INDEX($CD:$CD,$CZ502+15),"")</f>
      </c>
      <c r="CU502">
        <f>IF($DA502&gt;=16,INDEX($CD:$CD,$CZ502+16),"")</f>
      </c>
      <c r="CV502">
        <f>IF($DA502&gt;=17,INDEX($CD:$CD,$CZ502+17),"")</f>
      </c>
      <c r="CW502">
        <f>IF($DA502&gt;=18,INDEX($CD:$CD,$CZ502+18),"")</f>
      </c>
      <c r="CX502">
        <f>IF($DA502&gt;=19,INDEX($CD:$CD,$CZ502+19),"")</f>
      </c>
      <c r="CY502">
        <f>IF($DA502&gt;=20,INDEX($CD:$CD,$CZ502+20),"")</f>
      </c>
      <c r="CZ502">
        <f>IFERROR(MATCH($CC502,$CD$2:$CD$263,0)+1,0)</f>
      </c>
      <c r="DA502">
        <f>IFERROR(INDEX($CE$2:$CE$263,MATCH($CC502,$CD$2:$CD$263,0)),0)</f>
      </c>
      <c r="DB502">
        <f>IFERROR(INDEX($AI:$AI,MATCH($H502,$AH:$AH,0))&amp;"","")</f>
      </c>
      <c r="DF502">
        <f>IF($GI502&gt;=1,INDEX($DC:$DC,$GH502+1),"")</f>
      </c>
      <c r="DG502">
        <f>IF($GI502&gt;=2,INDEX($DC:$DC,$GH502+2),"")</f>
      </c>
      <c r="DH502">
        <f>IF($GI502&gt;=3,INDEX($DC:$DC,$GH502+3),"")</f>
      </c>
      <c r="DI502">
        <f>IF($GI502&gt;=4,INDEX($DC:$DC,$GH502+4),"")</f>
      </c>
      <c r="DJ502">
        <f>IF($GI502&gt;=5,INDEX($DC:$DC,$GH502+5),"")</f>
      </c>
      <c r="DK502">
        <f>IF($GI502&gt;=6,INDEX($DC:$DC,$GH502+6),"")</f>
      </c>
      <c r="DL502">
        <f>IF($GI502&gt;=7,INDEX($DC:$DC,$GH502+7),"")</f>
      </c>
      <c r="DM502">
        <f>IF($GI502&gt;=8,INDEX($DC:$DC,$GH502+8),"")</f>
      </c>
      <c r="DN502">
        <f>IF($GI502&gt;=9,INDEX($DC:$DC,$GH502+9),"")</f>
      </c>
      <c r="DO502">
        <f>IF($GI502&gt;=10,INDEX($DC:$DC,$GH502+10),"")</f>
      </c>
      <c r="DP502">
        <f>IF($GI502&gt;=11,INDEX($DC:$DC,$GH502+11),"")</f>
      </c>
      <c r="DQ502">
        <f>IF($GI502&gt;=12,INDEX($DC:$DC,$GH502+12),"")</f>
      </c>
      <c r="DR502">
        <f>IF($GI502&gt;=13,INDEX($DC:$DC,$GH502+13),"")</f>
      </c>
      <c r="DS502">
        <f>IF($GI502&gt;=14,INDEX($DC:$DC,$GH502+14),"")</f>
      </c>
      <c r="DT502">
        <f>IF($GI502&gt;=15,INDEX($DC:$DC,$GH502+15),"")</f>
      </c>
      <c r="DU502">
        <f>IF($GI502&gt;=16,INDEX($DC:$DC,$GH502+16),"")</f>
      </c>
      <c r="DV502">
        <f>IF($GI502&gt;=17,INDEX($DC:$DC,$GH502+17),"")</f>
      </c>
      <c r="DW502">
        <f>IF($GI502&gt;=18,INDEX($DC:$DC,$GH502+18),"")</f>
      </c>
      <c r="DX502">
        <f>IF($GI502&gt;=19,INDEX($DC:$DC,$GH502+19),"")</f>
      </c>
      <c r="DY502">
        <f>IF($GI502&gt;=20,INDEX($DC:$DC,$GH502+20),"")</f>
      </c>
      <c r="DZ502">
        <f>IF($GI502&gt;=21,INDEX($DC:$DC,$GH502+21),"")</f>
      </c>
      <c r="EA502">
        <f>IF($GI502&gt;=22,INDEX($DC:$DC,$GH502+22),"")</f>
      </c>
      <c r="EB502">
        <f>IF($GI502&gt;=23,INDEX($DC:$DC,$GH502+23),"")</f>
      </c>
      <c r="EC502">
        <f>IF($GI502&gt;=24,INDEX($DC:$DC,$GH502+24),"")</f>
      </c>
      <c r="ED502">
        <f>IF($GI502&gt;=25,INDEX($DC:$DC,$GH502+25),"")</f>
      </c>
      <c r="EE502">
        <f>IF($GI502&gt;=26,INDEX($DC:$DC,$GH502+26),"")</f>
      </c>
      <c r="EF502">
        <f>IF($GI502&gt;=27,INDEX($DC:$DC,$GH502+27),"")</f>
      </c>
      <c r="EG502">
        <f>IF($GI502&gt;=28,INDEX($DC:$DC,$GH502+28),"")</f>
      </c>
      <c r="EH502">
        <f>IF($GI502&gt;=29,INDEX($DC:$DC,$GH502+29),"")</f>
      </c>
      <c r="EI502">
        <f>IF($GI502&gt;=30,INDEX($DC:$DC,$GH502+30),"")</f>
      </c>
      <c r="EJ502">
        <f>IF($GI502&gt;=31,INDEX($DC:$DC,$GH502+31),"")</f>
      </c>
      <c r="EK502">
        <f>IF($GI502&gt;=32,INDEX($DC:$DC,$GH502+32),"")</f>
      </c>
      <c r="EL502">
        <f>IF($GI502&gt;=33,INDEX($DC:$DC,$GH502+33),"")</f>
      </c>
      <c r="EM502">
        <f>IF($GI502&gt;=34,INDEX($DC:$DC,$GH502+34),"")</f>
      </c>
      <c r="EN502">
        <f>IF($GI502&gt;=35,INDEX($DC:$DC,$GH502+35),"")</f>
      </c>
      <c r="EO502">
        <f>IF($GI502&gt;=36,INDEX($DC:$DC,$GH502+36),"")</f>
      </c>
      <c r="EP502">
        <f>IF($GI502&gt;=37,INDEX($DC:$DC,$GH502+37),"")</f>
      </c>
      <c r="EQ502">
        <f>IF($GI502&gt;=38,INDEX($DC:$DC,$GH502+38),"")</f>
      </c>
      <c r="ER502">
        <f>IF($GI502&gt;=39,INDEX($DC:$DC,$GH502+39),"")</f>
      </c>
      <c r="ES502">
        <f>IF($GI502&gt;=40,INDEX($DC:$DC,$GH502+40),"")</f>
      </c>
      <c r="ET502">
        <f>IF($GI502&gt;=1,INDEX($DD:$DD,$GH502+1),"")</f>
      </c>
      <c r="EU502">
        <f>IF($GI502&gt;=2,INDEX($DD:$DD,$GH502+2),"")</f>
      </c>
      <c r="EV502">
        <f>IF($GI502&gt;=3,INDEX($DD:$DD,$GH502+3),"")</f>
      </c>
      <c r="EW502">
        <f>IF($GI502&gt;=4,INDEX($DD:$DD,$GH502+4),"")</f>
      </c>
      <c r="EX502">
        <f>IF($GI502&gt;=5,INDEX($DD:$DD,$GH502+5),"")</f>
      </c>
      <c r="EY502">
        <f>IF($GI502&gt;=6,INDEX($DD:$DD,$GH502+6),"")</f>
      </c>
      <c r="EZ502">
        <f>IF($GI502&gt;=7,INDEX($DD:$DD,$GH502+7),"")</f>
      </c>
      <c r="FA502">
        <f>IF($GI502&gt;=8,INDEX($DD:$DD,$GH502+8),"")</f>
      </c>
      <c r="FB502">
        <f>IF($GI502&gt;=9,INDEX($DD:$DD,$GH502+9),"")</f>
      </c>
      <c r="FC502">
        <f>IF($GI502&gt;=10,INDEX($DD:$DD,$GH502+10),"")</f>
      </c>
      <c r="FD502">
        <f>IF($GI502&gt;=11,INDEX($DD:$DD,$GH502+11),"")</f>
      </c>
      <c r="FE502">
        <f>IF($GI502&gt;=12,INDEX($DD:$DD,$GH502+12),"")</f>
      </c>
      <c r="FF502">
        <f>IF($GI502&gt;=13,INDEX($DD:$DD,$GH502+13),"")</f>
      </c>
      <c r="FG502">
        <f>IF($GI502&gt;=14,INDEX($DD:$DD,$GH502+14),"")</f>
      </c>
      <c r="FH502">
        <f>IF($GI502&gt;=15,INDEX($DD:$DD,$GH502+15),"")</f>
      </c>
      <c r="FI502">
        <f>IF($GI502&gt;=16,INDEX($DD:$DD,$GH502+16),"")</f>
      </c>
      <c r="FJ502">
        <f>IF($GI502&gt;=17,INDEX($DD:$DD,$GH502+17),"")</f>
      </c>
      <c r="FK502">
        <f>IF($GI502&gt;=18,INDEX($DD:$DD,$GH502+18),"")</f>
      </c>
      <c r="FL502">
        <f>IF($GI502&gt;=19,INDEX($DD:$DD,$GH502+19),"")</f>
      </c>
      <c r="FM502">
        <f>IF($GI502&gt;=20,INDEX($DD:$DD,$GH502+20),"")</f>
      </c>
      <c r="FN502">
        <f>IF($GI502&gt;=21,INDEX($DD:$DD,$GH502+21),"")</f>
      </c>
      <c r="FO502">
        <f>IF($GI502&gt;=22,INDEX($DD:$DD,$GH502+22),"")</f>
      </c>
      <c r="FP502">
        <f>IF($GI502&gt;=23,INDEX($DD:$DD,$GH502+23),"")</f>
      </c>
      <c r="FQ502">
        <f>IF($GI502&gt;=24,INDEX($DD:$DD,$GH502+24),"")</f>
      </c>
      <c r="FR502">
        <f>IF($GI502&gt;=25,INDEX($DD:$DD,$GH502+25),"")</f>
      </c>
      <c r="FS502">
        <f>IF($GI502&gt;=26,INDEX($DD:$DD,$GH502+26),"")</f>
      </c>
      <c r="FT502">
        <f>IF($GI502&gt;=27,INDEX($DD:$DD,$GH502+27),"")</f>
      </c>
      <c r="FU502">
        <f>IF($GI502&gt;=28,INDEX($DD:$DD,$GH502+28),"")</f>
      </c>
      <c r="FV502">
        <f>IF($GI502&gt;=29,INDEX($DD:$DD,$GH502+29),"")</f>
      </c>
      <c r="FW502">
        <f>IF($GI502&gt;=30,INDEX($DD:$DD,$GH502+30),"")</f>
      </c>
      <c r="FX502">
        <f>IF($GI502&gt;=31,INDEX($DD:$DD,$GH502+31),"")</f>
      </c>
      <c r="FY502">
        <f>IF($GI502&gt;=32,INDEX($DD:$DD,$GH502+32),"")</f>
      </c>
      <c r="FZ502">
        <f>IF($GI502&gt;=33,INDEX($DD:$DD,$GH502+33),"")</f>
      </c>
      <c r="GA502">
        <f>IF($GI502&gt;=34,INDEX($DD:$DD,$GH502+34),"")</f>
      </c>
      <c r="GB502">
        <f>IF($GI502&gt;=35,INDEX($DD:$DD,$GH502+35),"")</f>
      </c>
      <c r="GC502">
        <f>IF($GI502&gt;=36,INDEX($DD:$DD,$GH502+36),"")</f>
      </c>
      <c r="GD502">
        <f>IF($GI502&gt;=37,INDEX($DD:$DD,$GH502+37),"")</f>
      </c>
      <c r="GE502">
        <f>IF($GI502&gt;=38,INDEX($DD:$DD,$GH502+38),"")</f>
      </c>
      <c r="GF502">
        <f>IF($GI502&gt;=39,INDEX($DD:$DD,$GH502+39),"")</f>
      </c>
      <c r="GG502">
        <f>IF($GI502&gt;=40,INDEX($DD:$DD,$GH502+40),"")</f>
      </c>
      <c r="GH502">
        <f>IFERROR(MATCH($DB502,$DC$2:$DC$148,0)+1,0)</f>
      </c>
      <c r="GI502">
        <f>IFERROR(INDEX($DE$2:$DE$148,MATCH($DB502,$DC$2:$DC$148,0)),0)</f>
      </c>
      <c r="GJ502">
        <f>IFERROR(MATCH($S502,$DF$502:$ES$502,0),0)</f>
      </c>
      <c r="GK502">
        <f>IF($GJ502&gt;0,INDEX($ET$502:$GG$502,$GJ502),"")</f>
      </c>
      <c r="GN502">
        <f>IF($IW502&gt;=1,INDEX($GL:$GL,$IV502+1),"")</f>
      </c>
      <c r="GO502">
        <f>IF($IW502&gt;=2,INDEX($GL:$GL,$IV502+2),"")</f>
      </c>
      <c r="GP502">
        <f>IF($IW502&gt;=3,INDEX($GL:$GL,$IV502+3),"")</f>
      </c>
      <c r="GQ502">
        <f>IF($IW502&gt;=4,INDEX($GL:$GL,$IV502+4),"")</f>
      </c>
      <c r="GR502">
        <f>IF($IW502&gt;=5,INDEX($GL:$GL,$IV502+5),"")</f>
      </c>
      <c r="GS502">
        <f>IF($IW502&gt;=6,INDEX($GL:$GL,$IV502+6),"")</f>
      </c>
      <c r="GT502">
        <f>IF($IW502&gt;=7,INDEX($GL:$GL,$IV502+7),"")</f>
      </c>
      <c r="GU502">
        <f>IF($IW502&gt;=8,INDEX($GL:$GL,$IV502+8),"")</f>
      </c>
      <c r="GV502">
        <f>IF($IW502&gt;=9,INDEX($GL:$GL,$IV502+9),"")</f>
      </c>
      <c r="GW502">
        <f>IF($IW502&gt;=10,INDEX($GL:$GL,$IV502+10),"")</f>
      </c>
      <c r="GX502">
        <f>IF($IW502&gt;=11,INDEX($GL:$GL,$IV502+11),"")</f>
      </c>
      <c r="GY502">
        <f>IF($IW502&gt;=12,INDEX($GL:$GL,$IV502+12),"")</f>
      </c>
      <c r="GZ502">
        <f>IF($IW502&gt;=13,INDEX($GL:$GL,$IV502+13),"")</f>
      </c>
      <c r="HA502">
        <f>IF($IW502&gt;=14,INDEX($GL:$GL,$IV502+14),"")</f>
      </c>
      <c r="HB502">
        <f>IF($IW502&gt;=15,INDEX($GL:$GL,$IV502+15),"")</f>
      </c>
      <c r="HC502">
        <f>IF($IW502&gt;=16,INDEX($GL:$GL,$IV502+16),"")</f>
      </c>
      <c r="HD502">
        <f>IF($IW502&gt;=17,INDEX($GL:$GL,$IV502+17),"")</f>
      </c>
      <c r="HE502">
        <f>IF($IW502&gt;=18,INDEX($GL:$GL,$IV502+18),"")</f>
      </c>
      <c r="HF502">
        <f>IF($IW502&gt;=19,INDEX($GL:$GL,$IV502+19),"")</f>
      </c>
      <c r="HG502">
        <f>IF($IW502&gt;=20,INDEX($GL:$GL,$IV502+20),"")</f>
      </c>
      <c r="HH502">
        <f>IF($IW502&gt;=21,INDEX($GL:$GL,$IV502+21),"")</f>
      </c>
      <c r="HI502">
        <f>IF($IW502&gt;=22,INDEX($GL:$GL,$IV502+22),"")</f>
      </c>
      <c r="HJ502">
        <f>IF($IW502&gt;=23,INDEX($GL:$GL,$IV502+23),"")</f>
      </c>
      <c r="HK502">
        <f>IF($IW502&gt;=24,INDEX($GL:$GL,$IV502+24),"")</f>
      </c>
      <c r="HL502">
        <f>IF($IW502&gt;=25,INDEX($GL:$GL,$IV502+25),"")</f>
      </c>
      <c r="HM502">
        <f>IF($IW502&gt;=26,INDEX($GL:$GL,$IV502+26),"")</f>
      </c>
      <c r="HN502">
        <f>IF($IW502&gt;=27,INDEX($GL:$GL,$IV502+27),"")</f>
      </c>
      <c r="HO502">
        <f>IF($IW502&gt;=28,INDEX($GL:$GL,$IV502+28),"")</f>
      </c>
      <c r="HP502">
        <f>IF($IW502&gt;=29,INDEX($GL:$GL,$IV502+29),"")</f>
      </c>
      <c r="HQ502">
        <f>IF($IW502&gt;=30,INDEX($GL:$GL,$IV502+30),"")</f>
      </c>
      <c r="HR502">
        <f>IF($IW502&gt;=31,INDEX($GL:$GL,$IV502+31),"")</f>
      </c>
      <c r="HS502">
        <f>IF($IW502&gt;=32,INDEX($GL:$GL,$IV502+32),"")</f>
      </c>
      <c r="HT502">
        <f>IF($IW502&gt;=33,INDEX($GL:$GL,$IV502+33),"")</f>
      </c>
      <c r="HU502">
        <f>IF($IW502&gt;=34,INDEX($GL:$GL,$IV502+34),"")</f>
      </c>
      <c r="HV502">
        <f>IF($IW502&gt;=35,INDEX($GL:$GL,$IV502+35),"")</f>
      </c>
      <c r="HW502">
        <f>IF($IW502&gt;=36,INDEX($GL:$GL,$IV502+36),"")</f>
      </c>
      <c r="HX502">
        <f>IF($IW502&gt;=37,INDEX($GL:$GL,$IV502+37),"")</f>
      </c>
      <c r="HY502">
        <f>IF($IW502&gt;=38,INDEX($GL:$GL,$IV502+38),"")</f>
      </c>
      <c r="HZ502">
        <f>IF($IW502&gt;=39,INDEX($GL:$GL,$IV502+39),"")</f>
      </c>
      <c r="IA502">
        <f>IF($IW502&gt;=40,INDEX($GL:$GL,$IV502+40),"")</f>
      </c>
      <c r="IB502">
        <f>IF($IW502&gt;=41,INDEX($GL:$GL,$IV502+41),"")</f>
      </c>
      <c r="IC502">
        <f>IF($IW502&gt;=42,INDEX($GL:$GL,$IV502+42),"")</f>
      </c>
      <c r="ID502">
        <f>IF($IW502&gt;=43,INDEX($GL:$GL,$IV502+43),"")</f>
      </c>
      <c r="IE502">
        <f>IF($IW502&gt;=44,INDEX($GL:$GL,$IV502+44),"")</f>
      </c>
      <c r="IF502">
        <f>IF($IW502&gt;=45,INDEX($GL:$GL,$IV502+45),"")</f>
      </c>
      <c r="IG502">
        <f>IF($IW502&gt;=46,INDEX($GL:$GL,$IV502+46),"")</f>
      </c>
      <c r="IH502">
        <f>IF($IW502&gt;=47,INDEX($GL:$GL,$IV502+47),"")</f>
      </c>
      <c r="II502">
        <f>IF($IW502&gt;=48,INDEX($GL:$GL,$IV502+48),"")</f>
      </c>
      <c r="IJ502">
        <f>IF($IW502&gt;=49,INDEX($GL:$GL,$IV502+49),"")</f>
      </c>
      <c r="IK502">
        <f>IF($IW502&gt;=50,INDEX($GL:$GL,$IV502+50),"")</f>
      </c>
      <c r="IL502">
        <f>IF($IW502&gt;=51,INDEX($GL:$GL,$IV502+51),"")</f>
      </c>
      <c r="IM502">
        <f>IF($IW502&gt;=52,INDEX($GL:$GL,$IV502+52),"")</f>
      </c>
      <c r="IN502">
        <f>IF($IW502&gt;=53,INDEX($GL:$GL,$IV502+53),"")</f>
      </c>
      <c r="IO502">
        <f>IF($IW502&gt;=54,INDEX($GL:$GL,$IV502+54),"")</f>
      </c>
      <c r="IP502">
        <f>IF($IW502&gt;=55,INDEX($GL:$GL,$IV502+55),"")</f>
      </c>
      <c r="IQ502">
        <f>IF($IW502&gt;=56,INDEX($GL:$GL,$IV502+56),"")</f>
      </c>
      <c r="IR502">
        <f>IF($IW502&gt;=57,INDEX($GL:$GL,$IV502+57),"")</f>
      </c>
      <c r="IS502">
        <f>IF($IW502&gt;=58,INDEX($GL:$GL,$IV502+58),"")</f>
      </c>
      <c r="IT502">
        <f>IF($IW502&gt;=59,INDEX($GL:$GL,$IV502+59),"")</f>
      </c>
      <c r="IU502">
        <f>IF($IW502&gt;=60,INDEX($GL:$GL,$IV502+60),"")</f>
      </c>
      <c r="IV502">
        <f>IFERROR(MATCH($GK502,$GL$2:$GL$324,0)+1,0)</f>
      </c>
      <c r="IW502">
        <f>IFERROR(INDEX($GM$2:$GM$324,MATCH($GK502,$GL$2:$GL$324,0)),0)</f>
      </c>
      <c r="IX502" t="s">
        <v>34</v>
      </c>
      <c r="IY502" t="s">
        <v>34</v>
      </c>
    </row>
    <row r="503" spans="1:259" x14ac:dyDescent="0.25">
      <c r="K503">
        <f>IF(OR($N503="",$J503=""),"",IFERROR($N503/$J503,0))</f>
      </c>
      <c r="L503">
        <f>IF($N503="","",
SUM($M503,$O503,$T503,$P503,$R503)*
(1-IF($U503="",0,VALUE($U503)/100)))</f>
      </c>
      <c r="M503">
        <f>IF($N503="","",$N503)</f>
      </c>
      <c r="O503">
        <f>IF($N503="","",
IF($H503="","",
IF(ISNUMBER(SEARCH("exempt",LOWER($H503))),0,
$N503*(VALUE(SUBSTITUTE($H503,"%",""))/100))))</f>
      </c>
      <c r="V503">
        <f>IFERROR(IF(FIND(" - ",$E503)&gt;0,MID($E503,FIND(" - ",$E503)+3,LEN($E503)),""),"")</f>
      </c>
      <c r="AE503" t="s">
        <v>1084</v>
      </c>
      <c r="AJ503">
        <f>IFERROR(LEFT($E503,FIND(" - ",$E503)-1),$E503)</f>
      </c>
      <c r="AM503">
        <f>IF($CB503&gt;=1,INDEX($AK:$AK,$CA503+1),"")</f>
      </c>
      <c r="AN503">
        <f>IF($CB503&gt;=2,INDEX($AK:$AK,$CA503+2),"")</f>
      </c>
      <c r="AO503">
        <f>IF($CB503&gt;=3,INDEX($AK:$AK,$CA503+3),"")</f>
      </c>
      <c r="AP503">
        <f>IF($CB503&gt;=4,INDEX($AK:$AK,$CA503+4),"")</f>
      </c>
      <c r="AQ503">
        <f>IF($CB503&gt;=5,INDEX($AK:$AK,$CA503+5),"")</f>
      </c>
      <c r="AR503">
        <f>IF($CB503&gt;=6,INDEX($AK:$AK,$CA503+6),"")</f>
      </c>
      <c r="AS503">
        <f>IF($CB503&gt;=7,INDEX($AK:$AK,$CA503+7),"")</f>
      </c>
      <c r="AT503">
        <f>IF($CB503&gt;=8,INDEX($AK:$AK,$CA503+8),"")</f>
      </c>
      <c r="AU503">
        <f>IF($CB503&gt;=9,INDEX($AK:$AK,$CA503+9),"")</f>
      </c>
      <c r="AV503">
        <f>IF($CB503&gt;=10,INDEX($AK:$AK,$CA503+10),"")</f>
      </c>
      <c r="AW503">
        <f>IF($CB503&gt;=11,INDEX($AK:$AK,$CA503+11),"")</f>
      </c>
      <c r="AX503">
        <f>IF($CB503&gt;=12,INDEX($AK:$AK,$CA503+12),"")</f>
      </c>
      <c r="AY503">
        <f>IF($CB503&gt;=13,INDEX($AK:$AK,$CA503+13),"")</f>
      </c>
      <c r="AZ503">
        <f>IF($CB503&gt;=14,INDEX($AK:$AK,$CA503+14),"")</f>
      </c>
      <c r="BA503">
        <f>IF($CB503&gt;=15,INDEX($AK:$AK,$CA503+15),"")</f>
      </c>
      <c r="BB503">
        <f>IF($CB503&gt;=16,INDEX($AK:$AK,$CA503+16),"")</f>
      </c>
      <c r="BC503">
        <f>IF($CB503&gt;=17,INDEX($AK:$AK,$CA503+17),"")</f>
      </c>
      <c r="BD503">
        <f>IF($CB503&gt;=18,INDEX($AK:$AK,$CA503+18),"")</f>
      </c>
      <c r="BE503">
        <f>IF($CB503&gt;=19,INDEX($AK:$AK,$CA503+19),"")</f>
      </c>
      <c r="BF503">
        <f>IF($CB503&gt;=20,INDEX($AK:$AK,$CA503+20),"")</f>
      </c>
      <c r="BG503">
        <f>IF($CB503&gt;=21,INDEX($AK:$AK,$CA503+21),"")</f>
      </c>
      <c r="BH503">
        <f>IF($CB503&gt;=22,INDEX($AK:$AK,$CA503+22),"")</f>
      </c>
      <c r="BI503">
        <f>IF($CB503&gt;=23,INDEX($AK:$AK,$CA503+23),"")</f>
      </c>
      <c r="BJ503">
        <f>IF($CB503&gt;=24,INDEX($AK:$AK,$CA503+24),"")</f>
      </c>
      <c r="BK503">
        <f>IF($CB503&gt;=25,INDEX($AK:$AK,$CA503+25),"")</f>
      </c>
      <c r="BL503">
        <f>IF($CB503&gt;=26,INDEX($AK:$AK,$CA503+26),"")</f>
      </c>
      <c r="BM503">
        <f>IF($CB503&gt;=27,INDEX($AK:$AK,$CA503+27),"")</f>
      </c>
      <c r="BN503">
        <f>IF($CB503&gt;=28,INDEX($AK:$AK,$CA503+28),"")</f>
      </c>
      <c r="BO503">
        <f>IF($CB503&gt;=29,INDEX($AK:$AK,$CA503+29),"")</f>
      </c>
      <c r="BP503">
        <f>IF($CB503&gt;=30,INDEX($AK:$AK,$CA503+30),"")</f>
      </c>
      <c r="BQ503">
        <f>IF($CB503&gt;=31,INDEX($AK:$AK,$CA503+31),"")</f>
      </c>
      <c r="BR503">
        <f>IF($CB503&gt;=32,INDEX($AK:$AK,$CA503+32),"")</f>
      </c>
      <c r="BS503">
        <f>IF($CB503&gt;=33,INDEX($AK:$AK,$CA503+33),"")</f>
      </c>
      <c r="BT503">
        <f>IF($CB503&gt;=34,INDEX($AK:$AK,$CA503+34),"")</f>
      </c>
      <c r="BU503">
        <f>IF($CB503&gt;=35,INDEX($AK:$AK,$CA503+35),"")</f>
      </c>
      <c r="BV503">
        <f>IF($CB503&gt;=36,INDEX($AK:$AK,$CA503+36),"")</f>
      </c>
      <c r="BW503">
        <f>IF($CB503&gt;=37,INDEX($AK:$AK,$CA503+37),"")</f>
      </c>
      <c r="BX503">
        <f>IF($CB503&gt;=38,INDEX($AK:$AK,$CA503+38),"")</f>
      </c>
      <c r="BY503">
        <f>IF($CB503&gt;=39,INDEX($AK:$AK,$CA503+39),"")</f>
      </c>
      <c r="BZ503">
        <f>IF($CB503&gt;=40,INDEX($AK:$AK,$CA503+40),"")</f>
      </c>
      <c r="CA503">
        <f>IFERROR(MATCH($AJ503,$AK$2:$AK$134,0)+1,0)</f>
      </c>
      <c r="CB503">
        <f>IFERROR(INDEX($AL$2:$AL$134,MATCH($AJ503,$AK$2:$AK$134,0)),0)</f>
      </c>
      <c r="CC503">
        <f>IFERROR(LEFT($F503,FIND(" - ",$F503)-1),$F503)</f>
      </c>
      <c r="CF503">
        <f>IF($DA503&gt;=1,INDEX($CD:$CD,$CZ503+1),"")</f>
      </c>
      <c r="CG503">
        <f>IF($DA503&gt;=2,INDEX($CD:$CD,$CZ503+2),"")</f>
      </c>
      <c r="CH503">
        <f>IF($DA503&gt;=3,INDEX($CD:$CD,$CZ503+3),"")</f>
      </c>
      <c r="CI503">
        <f>IF($DA503&gt;=4,INDEX($CD:$CD,$CZ503+4),"")</f>
      </c>
      <c r="CJ503">
        <f>IF($DA503&gt;=5,INDEX($CD:$CD,$CZ503+5),"")</f>
      </c>
      <c r="CK503">
        <f>IF($DA503&gt;=6,INDEX($CD:$CD,$CZ503+6),"")</f>
      </c>
      <c r="CL503">
        <f>IF($DA503&gt;=7,INDEX($CD:$CD,$CZ503+7),"")</f>
      </c>
      <c r="CM503">
        <f>IF($DA503&gt;=8,INDEX($CD:$CD,$CZ503+8),"")</f>
      </c>
      <c r="CN503">
        <f>IF($DA503&gt;=9,INDEX($CD:$CD,$CZ503+9),"")</f>
      </c>
      <c r="CO503">
        <f>IF($DA503&gt;=10,INDEX($CD:$CD,$CZ503+10),"")</f>
      </c>
      <c r="CP503">
        <f>IF($DA503&gt;=11,INDEX($CD:$CD,$CZ503+11),"")</f>
      </c>
      <c r="CQ503">
        <f>IF($DA503&gt;=12,INDEX($CD:$CD,$CZ503+12),"")</f>
      </c>
      <c r="CR503">
        <f>IF($DA503&gt;=13,INDEX($CD:$CD,$CZ503+13),"")</f>
      </c>
      <c r="CS503">
        <f>IF($DA503&gt;=14,INDEX($CD:$CD,$CZ503+14),"")</f>
      </c>
      <c r="CT503">
        <f>IF($DA503&gt;=15,INDEX($CD:$CD,$CZ503+15),"")</f>
      </c>
      <c r="CU503">
        <f>IF($DA503&gt;=16,INDEX($CD:$CD,$CZ503+16),"")</f>
      </c>
      <c r="CV503">
        <f>IF($DA503&gt;=17,INDEX($CD:$CD,$CZ503+17),"")</f>
      </c>
      <c r="CW503">
        <f>IF($DA503&gt;=18,INDEX($CD:$CD,$CZ503+18),"")</f>
      </c>
      <c r="CX503">
        <f>IF($DA503&gt;=19,INDEX($CD:$CD,$CZ503+19),"")</f>
      </c>
      <c r="CY503">
        <f>IF($DA503&gt;=20,INDEX($CD:$CD,$CZ503+20),"")</f>
      </c>
      <c r="CZ503">
        <f>IFERROR(MATCH($CC503,$CD$2:$CD$263,0)+1,0)</f>
      </c>
      <c r="DA503">
        <f>IFERROR(INDEX($CE$2:$CE$263,MATCH($CC503,$CD$2:$CD$263,0)),0)</f>
      </c>
      <c r="DB503">
        <f>IFERROR(INDEX($AI:$AI,MATCH($H503,$AH:$AH,0))&amp;"","")</f>
      </c>
      <c r="DF503">
        <f>IF($GI503&gt;=1,INDEX($DC:$DC,$GH503+1),"")</f>
      </c>
      <c r="DG503">
        <f>IF($GI503&gt;=2,INDEX($DC:$DC,$GH503+2),"")</f>
      </c>
      <c r="DH503">
        <f>IF($GI503&gt;=3,INDEX($DC:$DC,$GH503+3),"")</f>
      </c>
      <c r="DI503">
        <f>IF($GI503&gt;=4,INDEX($DC:$DC,$GH503+4),"")</f>
      </c>
      <c r="DJ503">
        <f>IF($GI503&gt;=5,INDEX($DC:$DC,$GH503+5),"")</f>
      </c>
      <c r="DK503">
        <f>IF($GI503&gt;=6,INDEX($DC:$DC,$GH503+6),"")</f>
      </c>
      <c r="DL503">
        <f>IF($GI503&gt;=7,INDEX($DC:$DC,$GH503+7),"")</f>
      </c>
      <c r="DM503">
        <f>IF($GI503&gt;=8,INDEX($DC:$DC,$GH503+8),"")</f>
      </c>
      <c r="DN503">
        <f>IF($GI503&gt;=9,INDEX($DC:$DC,$GH503+9),"")</f>
      </c>
      <c r="DO503">
        <f>IF($GI503&gt;=10,INDEX($DC:$DC,$GH503+10),"")</f>
      </c>
      <c r="DP503">
        <f>IF($GI503&gt;=11,INDEX($DC:$DC,$GH503+11),"")</f>
      </c>
      <c r="DQ503">
        <f>IF($GI503&gt;=12,INDEX($DC:$DC,$GH503+12),"")</f>
      </c>
      <c r="DR503">
        <f>IF($GI503&gt;=13,INDEX($DC:$DC,$GH503+13),"")</f>
      </c>
      <c r="DS503">
        <f>IF($GI503&gt;=14,INDEX($DC:$DC,$GH503+14),"")</f>
      </c>
      <c r="DT503">
        <f>IF($GI503&gt;=15,INDEX($DC:$DC,$GH503+15),"")</f>
      </c>
      <c r="DU503">
        <f>IF($GI503&gt;=16,INDEX($DC:$DC,$GH503+16),"")</f>
      </c>
      <c r="DV503">
        <f>IF($GI503&gt;=17,INDEX($DC:$DC,$GH503+17),"")</f>
      </c>
      <c r="DW503">
        <f>IF($GI503&gt;=18,INDEX($DC:$DC,$GH503+18),"")</f>
      </c>
      <c r="DX503">
        <f>IF($GI503&gt;=19,INDEX($DC:$DC,$GH503+19),"")</f>
      </c>
      <c r="DY503">
        <f>IF($GI503&gt;=20,INDEX($DC:$DC,$GH503+20),"")</f>
      </c>
      <c r="DZ503">
        <f>IF($GI503&gt;=21,INDEX($DC:$DC,$GH503+21),"")</f>
      </c>
      <c r="EA503">
        <f>IF($GI503&gt;=22,INDEX($DC:$DC,$GH503+22),"")</f>
      </c>
      <c r="EB503">
        <f>IF($GI503&gt;=23,INDEX($DC:$DC,$GH503+23),"")</f>
      </c>
      <c r="EC503">
        <f>IF($GI503&gt;=24,INDEX($DC:$DC,$GH503+24),"")</f>
      </c>
      <c r="ED503">
        <f>IF($GI503&gt;=25,INDEX($DC:$DC,$GH503+25),"")</f>
      </c>
      <c r="EE503">
        <f>IF($GI503&gt;=26,INDEX($DC:$DC,$GH503+26),"")</f>
      </c>
      <c r="EF503">
        <f>IF($GI503&gt;=27,INDEX($DC:$DC,$GH503+27),"")</f>
      </c>
      <c r="EG503">
        <f>IF($GI503&gt;=28,INDEX($DC:$DC,$GH503+28),"")</f>
      </c>
      <c r="EH503">
        <f>IF($GI503&gt;=29,INDEX($DC:$DC,$GH503+29),"")</f>
      </c>
      <c r="EI503">
        <f>IF($GI503&gt;=30,INDEX($DC:$DC,$GH503+30),"")</f>
      </c>
      <c r="EJ503">
        <f>IF($GI503&gt;=31,INDEX($DC:$DC,$GH503+31),"")</f>
      </c>
      <c r="EK503">
        <f>IF($GI503&gt;=32,INDEX($DC:$DC,$GH503+32),"")</f>
      </c>
      <c r="EL503">
        <f>IF($GI503&gt;=33,INDEX($DC:$DC,$GH503+33),"")</f>
      </c>
      <c r="EM503">
        <f>IF($GI503&gt;=34,INDEX($DC:$DC,$GH503+34),"")</f>
      </c>
      <c r="EN503">
        <f>IF($GI503&gt;=35,INDEX($DC:$DC,$GH503+35),"")</f>
      </c>
      <c r="EO503">
        <f>IF($GI503&gt;=36,INDEX($DC:$DC,$GH503+36),"")</f>
      </c>
      <c r="EP503">
        <f>IF($GI503&gt;=37,INDEX($DC:$DC,$GH503+37),"")</f>
      </c>
      <c r="EQ503">
        <f>IF($GI503&gt;=38,INDEX($DC:$DC,$GH503+38),"")</f>
      </c>
      <c r="ER503">
        <f>IF($GI503&gt;=39,INDEX($DC:$DC,$GH503+39),"")</f>
      </c>
      <c r="ES503">
        <f>IF($GI503&gt;=40,INDEX($DC:$DC,$GH503+40),"")</f>
      </c>
      <c r="ET503">
        <f>IF($GI503&gt;=1,INDEX($DD:$DD,$GH503+1),"")</f>
      </c>
      <c r="EU503">
        <f>IF($GI503&gt;=2,INDEX($DD:$DD,$GH503+2),"")</f>
      </c>
      <c r="EV503">
        <f>IF($GI503&gt;=3,INDEX($DD:$DD,$GH503+3),"")</f>
      </c>
      <c r="EW503">
        <f>IF($GI503&gt;=4,INDEX($DD:$DD,$GH503+4),"")</f>
      </c>
      <c r="EX503">
        <f>IF($GI503&gt;=5,INDEX($DD:$DD,$GH503+5),"")</f>
      </c>
      <c r="EY503">
        <f>IF($GI503&gt;=6,INDEX($DD:$DD,$GH503+6),"")</f>
      </c>
      <c r="EZ503">
        <f>IF($GI503&gt;=7,INDEX($DD:$DD,$GH503+7),"")</f>
      </c>
      <c r="FA503">
        <f>IF($GI503&gt;=8,INDEX($DD:$DD,$GH503+8),"")</f>
      </c>
      <c r="FB503">
        <f>IF($GI503&gt;=9,INDEX($DD:$DD,$GH503+9),"")</f>
      </c>
      <c r="FC503">
        <f>IF($GI503&gt;=10,INDEX($DD:$DD,$GH503+10),"")</f>
      </c>
      <c r="FD503">
        <f>IF($GI503&gt;=11,INDEX($DD:$DD,$GH503+11),"")</f>
      </c>
      <c r="FE503">
        <f>IF($GI503&gt;=12,INDEX($DD:$DD,$GH503+12),"")</f>
      </c>
      <c r="FF503">
        <f>IF($GI503&gt;=13,INDEX($DD:$DD,$GH503+13),"")</f>
      </c>
      <c r="FG503">
        <f>IF($GI503&gt;=14,INDEX($DD:$DD,$GH503+14),"")</f>
      </c>
      <c r="FH503">
        <f>IF($GI503&gt;=15,INDEX($DD:$DD,$GH503+15),"")</f>
      </c>
      <c r="FI503">
        <f>IF($GI503&gt;=16,INDEX($DD:$DD,$GH503+16),"")</f>
      </c>
      <c r="FJ503">
        <f>IF($GI503&gt;=17,INDEX($DD:$DD,$GH503+17),"")</f>
      </c>
      <c r="FK503">
        <f>IF($GI503&gt;=18,INDEX($DD:$DD,$GH503+18),"")</f>
      </c>
      <c r="FL503">
        <f>IF($GI503&gt;=19,INDEX($DD:$DD,$GH503+19),"")</f>
      </c>
      <c r="FM503">
        <f>IF($GI503&gt;=20,INDEX($DD:$DD,$GH503+20),"")</f>
      </c>
      <c r="FN503">
        <f>IF($GI503&gt;=21,INDEX($DD:$DD,$GH503+21),"")</f>
      </c>
      <c r="FO503">
        <f>IF($GI503&gt;=22,INDEX($DD:$DD,$GH503+22),"")</f>
      </c>
      <c r="FP503">
        <f>IF($GI503&gt;=23,INDEX($DD:$DD,$GH503+23),"")</f>
      </c>
      <c r="FQ503">
        <f>IF($GI503&gt;=24,INDEX($DD:$DD,$GH503+24),"")</f>
      </c>
      <c r="FR503">
        <f>IF($GI503&gt;=25,INDEX($DD:$DD,$GH503+25),"")</f>
      </c>
      <c r="FS503">
        <f>IF($GI503&gt;=26,INDEX($DD:$DD,$GH503+26),"")</f>
      </c>
      <c r="FT503">
        <f>IF($GI503&gt;=27,INDEX($DD:$DD,$GH503+27),"")</f>
      </c>
      <c r="FU503">
        <f>IF($GI503&gt;=28,INDEX($DD:$DD,$GH503+28),"")</f>
      </c>
      <c r="FV503">
        <f>IF($GI503&gt;=29,INDEX($DD:$DD,$GH503+29),"")</f>
      </c>
      <c r="FW503">
        <f>IF($GI503&gt;=30,INDEX($DD:$DD,$GH503+30),"")</f>
      </c>
      <c r="FX503">
        <f>IF($GI503&gt;=31,INDEX($DD:$DD,$GH503+31),"")</f>
      </c>
      <c r="FY503">
        <f>IF($GI503&gt;=32,INDEX($DD:$DD,$GH503+32),"")</f>
      </c>
      <c r="FZ503">
        <f>IF($GI503&gt;=33,INDEX($DD:$DD,$GH503+33),"")</f>
      </c>
      <c r="GA503">
        <f>IF($GI503&gt;=34,INDEX($DD:$DD,$GH503+34),"")</f>
      </c>
      <c r="GB503">
        <f>IF($GI503&gt;=35,INDEX($DD:$DD,$GH503+35),"")</f>
      </c>
      <c r="GC503">
        <f>IF($GI503&gt;=36,INDEX($DD:$DD,$GH503+36),"")</f>
      </c>
      <c r="GD503">
        <f>IF($GI503&gt;=37,INDEX($DD:$DD,$GH503+37),"")</f>
      </c>
      <c r="GE503">
        <f>IF($GI503&gt;=38,INDEX($DD:$DD,$GH503+38),"")</f>
      </c>
      <c r="GF503">
        <f>IF($GI503&gt;=39,INDEX($DD:$DD,$GH503+39),"")</f>
      </c>
      <c r="GG503">
        <f>IF($GI503&gt;=40,INDEX($DD:$DD,$GH503+40),"")</f>
      </c>
      <c r="GH503">
        <f>IFERROR(MATCH($DB503,$DC$2:$DC$148,0)+1,0)</f>
      </c>
      <c r="GI503">
        <f>IFERROR(INDEX($DE$2:$DE$148,MATCH($DB503,$DC$2:$DC$148,0)),0)</f>
      </c>
      <c r="GJ503">
        <f>IFERROR(MATCH($S503,$DF$503:$ES$503,0),0)</f>
      </c>
      <c r="GK503">
        <f>IF($GJ503&gt;0,INDEX($ET$503:$GG$503,$GJ503),"")</f>
      </c>
      <c r="GN503">
        <f>IF($IW503&gt;=1,INDEX($GL:$GL,$IV503+1),"")</f>
      </c>
      <c r="GO503">
        <f>IF($IW503&gt;=2,INDEX($GL:$GL,$IV503+2),"")</f>
      </c>
      <c r="GP503">
        <f>IF($IW503&gt;=3,INDEX($GL:$GL,$IV503+3),"")</f>
      </c>
      <c r="GQ503">
        <f>IF($IW503&gt;=4,INDEX($GL:$GL,$IV503+4),"")</f>
      </c>
      <c r="GR503">
        <f>IF($IW503&gt;=5,INDEX($GL:$GL,$IV503+5),"")</f>
      </c>
      <c r="GS503">
        <f>IF($IW503&gt;=6,INDEX($GL:$GL,$IV503+6),"")</f>
      </c>
      <c r="GT503">
        <f>IF($IW503&gt;=7,INDEX($GL:$GL,$IV503+7),"")</f>
      </c>
      <c r="GU503">
        <f>IF($IW503&gt;=8,INDEX($GL:$GL,$IV503+8),"")</f>
      </c>
      <c r="GV503">
        <f>IF($IW503&gt;=9,INDEX($GL:$GL,$IV503+9),"")</f>
      </c>
      <c r="GW503">
        <f>IF($IW503&gt;=10,INDEX($GL:$GL,$IV503+10),"")</f>
      </c>
      <c r="GX503">
        <f>IF($IW503&gt;=11,INDEX($GL:$GL,$IV503+11),"")</f>
      </c>
      <c r="GY503">
        <f>IF($IW503&gt;=12,INDEX($GL:$GL,$IV503+12),"")</f>
      </c>
      <c r="GZ503">
        <f>IF($IW503&gt;=13,INDEX($GL:$GL,$IV503+13),"")</f>
      </c>
      <c r="HA503">
        <f>IF($IW503&gt;=14,INDEX($GL:$GL,$IV503+14),"")</f>
      </c>
      <c r="HB503">
        <f>IF($IW503&gt;=15,INDEX($GL:$GL,$IV503+15),"")</f>
      </c>
      <c r="HC503">
        <f>IF($IW503&gt;=16,INDEX($GL:$GL,$IV503+16),"")</f>
      </c>
      <c r="HD503">
        <f>IF($IW503&gt;=17,INDEX($GL:$GL,$IV503+17),"")</f>
      </c>
      <c r="HE503">
        <f>IF($IW503&gt;=18,INDEX($GL:$GL,$IV503+18),"")</f>
      </c>
      <c r="HF503">
        <f>IF($IW503&gt;=19,INDEX($GL:$GL,$IV503+19),"")</f>
      </c>
      <c r="HG503">
        <f>IF($IW503&gt;=20,INDEX($GL:$GL,$IV503+20),"")</f>
      </c>
      <c r="HH503">
        <f>IF($IW503&gt;=21,INDEX($GL:$GL,$IV503+21),"")</f>
      </c>
      <c r="HI503">
        <f>IF($IW503&gt;=22,INDEX($GL:$GL,$IV503+22),"")</f>
      </c>
      <c r="HJ503">
        <f>IF($IW503&gt;=23,INDEX($GL:$GL,$IV503+23),"")</f>
      </c>
      <c r="HK503">
        <f>IF($IW503&gt;=24,INDEX($GL:$GL,$IV503+24),"")</f>
      </c>
      <c r="HL503">
        <f>IF($IW503&gt;=25,INDEX($GL:$GL,$IV503+25),"")</f>
      </c>
      <c r="HM503">
        <f>IF($IW503&gt;=26,INDEX($GL:$GL,$IV503+26),"")</f>
      </c>
      <c r="HN503">
        <f>IF($IW503&gt;=27,INDEX($GL:$GL,$IV503+27),"")</f>
      </c>
      <c r="HO503">
        <f>IF($IW503&gt;=28,INDEX($GL:$GL,$IV503+28),"")</f>
      </c>
      <c r="HP503">
        <f>IF($IW503&gt;=29,INDEX($GL:$GL,$IV503+29),"")</f>
      </c>
      <c r="HQ503">
        <f>IF($IW503&gt;=30,INDEX($GL:$GL,$IV503+30),"")</f>
      </c>
      <c r="HR503">
        <f>IF($IW503&gt;=31,INDEX($GL:$GL,$IV503+31),"")</f>
      </c>
      <c r="HS503">
        <f>IF($IW503&gt;=32,INDEX($GL:$GL,$IV503+32),"")</f>
      </c>
      <c r="HT503">
        <f>IF($IW503&gt;=33,INDEX($GL:$GL,$IV503+33),"")</f>
      </c>
      <c r="HU503">
        <f>IF($IW503&gt;=34,INDEX($GL:$GL,$IV503+34),"")</f>
      </c>
      <c r="HV503">
        <f>IF($IW503&gt;=35,INDEX($GL:$GL,$IV503+35),"")</f>
      </c>
      <c r="HW503">
        <f>IF($IW503&gt;=36,INDEX($GL:$GL,$IV503+36),"")</f>
      </c>
      <c r="HX503">
        <f>IF($IW503&gt;=37,INDEX($GL:$GL,$IV503+37),"")</f>
      </c>
      <c r="HY503">
        <f>IF($IW503&gt;=38,INDEX($GL:$GL,$IV503+38),"")</f>
      </c>
      <c r="HZ503">
        <f>IF($IW503&gt;=39,INDEX($GL:$GL,$IV503+39),"")</f>
      </c>
      <c r="IA503">
        <f>IF($IW503&gt;=40,INDEX($GL:$GL,$IV503+40),"")</f>
      </c>
      <c r="IB503">
        <f>IF($IW503&gt;=41,INDEX($GL:$GL,$IV503+41),"")</f>
      </c>
      <c r="IC503">
        <f>IF($IW503&gt;=42,INDEX($GL:$GL,$IV503+42),"")</f>
      </c>
      <c r="ID503">
        <f>IF($IW503&gt;=43,INDEX($GL:$GL,$IV503+43),"")</f>
      </c>
      <c r="IE503">
        <f>IF($IW503&gt;=44,INDEX($GL:$GL,$IV503+44),"")</f>
      </c>
      <c r="IF503">
        <f>IF($IW503&gt;=45,INDEX($GL:$GL,$IV503+45),"")</f>
      </c>
      <c r="IG503">
        <f>IF($IW503&gt;=46,INDEX($GL:$GL,$IV503+46),"")</f>
      </c>
      <c r="IH503">
        <f>IF($IW503&gt;=47,INDEX($GL:$GL,$IV503+47),"")</f>
      </c>
      <c r="II503">
        <f>IF($IW503&gt;=48,INDEX($GL:$GL,$IV503+48),"")</f>
      </c>
      <c r="IJ503">
        <f>IF($IW503&gt;=49,INDEX($GL:$GL,$IV503+49),"")</f>
      </c>
      <c r="IK503">
        <f>IF($IW503&gt;=50,INDEX($GL:$GL,$IV503+50),"")</f>
      </c>
      <c r="IL503">
        <f>IF($IW503&gt;=51,INDEX($GL:$GL,$IV503+51),"")</f>
      </c>
      <c r="IM503">
        <f>IF($IW503&gt;=52,INDEX($GL:$GL,$IV503+52),"")</f>
      </c>
      <c r="IN503">
        <f>IF($IW503&gt;=53,INDEX($GL:$GL,$IV503+53),"")</f>
      </c>
      <c r="IO503">
        <f>IF($IW503&gt;=54,INDEX($GL:$GL,$IV503+54),"")</f>
      </c>
      <c r="IP503">
        <f>IF($IW503&gt;=55,INDEX($GL:$GL,$IV503+55),"")</f>
      </c>
      <c r="IQ503">
        <f>IF($IW503&gt;=56,INDEX($GL:$GL,$IV503+56),"")</f>
      </c>
      <c r="IR503">
        <f>IF($IW503&gt;=57,INDEX($GL:$GL,$IV503+57),"")</f>
      </c>
      <c r="IS503">
        <f>IF($IW503&gt;=58,INDEX($GL:$GL,$IV503+58),"")</f>
      </c>
      <c r="IT503">
        <f>IF($IW503&gt;=59,INDEX($GL:$GL,$IV503+59),"")</f>
      </c>
      <c r="IU503">
        <f>IF($IW503&gt;=60,INDEX($GL:$GL,$IV503+60),"")</f>
      </c>
      <c r="IV503">
        <f>IFERROR(MATCH($GK503,$GL$2:$GL$324,0)+1,0)</f>
      </c>
      <c r="IW503">
        <f>IFERROR(INDEX($GM$2:$GM$324,MATCH($GK503,$GL$2:$GL$324,0)),0)</f>
      </c>
      <c r="IX503" t="s">
        <v>34</v>
      </c>
      <c r="IY503" t="s">
        <v>34</v>
      </c>
    </row>
    <row r="504" spans="1:259" x14ac:dyDescent="0.25">
      <c r="K504">
        <f>IF(OR($N504="",$J504=""),"",IFERROR($N504/$J504,0))</f>
      </c>
      <c r="L504">
        <f>IF($N504="","",
SUM($M504,$O504,$T504,$P504,$R504)*
(1-IF($U504="",0,VALUE($U504)/100)))</f>
      </c>
      <c r="M504">
        <f>IF($N504="","",$N504)</f>
      </c>
      <c r="O504">
        <f>IF($N504="","",
IF($H504="","",
IF(ISNUMBER(SEARCH("exempt",LOWER($H504))),0,
$N504*(VALUE(SUBSTITUTE($H504,"%",""))/100))))</f>
      </c>
      <c r="V504">
        <f>IFERROR(IF(FIND(" - ",$E504)&gt;0,MID($E504,FIND(" - ",$E504)+3,LEN($E504)),""),"")</f>
      </c>
      <c r="AE504" t="s">
        <v>1085</v>
      </c>
      <c r="AJ504">
        <f>IFERROR(LEFT($E504,FIND(" - ",$E504)-1),$E504)</f>
      </c>
      <c r="AM504">
        <f>IF($CB504&gt;=1,INDEX($AK:$AK,$CA504+1),"")</f>
      </c>
      <c r="AN504">
        <f>IF($CB504&gt;=2,INDEX($AK:$AK,$CA504+2),"")</f>
      </c>
      <c r="AO504">
        <f>IF($CB504&gt;=3,INDEX($AK:$AK,$CA504+3),"")</f>
      </c>
      <c r="AP504">
        <f>IF($CB504&gt;=4,INDEX($AK:$AK,$CA504+4),"")</f>
      </c>
      <c r="AQ504">
        <f>IF($CB504&gt;=5,INDEX($AK:$AK,$CA504+5),"")</f>
      </c>
      <c r="AR504">
        <f>IF($CB504&gt;=6,INDEX($AK:$AK,$CA504+6),"")</f>
      </c>
      <c r="AS504">
        <f>IF($CB504&gt;=7,INDEX($AK:$AK,$CA504+7),"")</f>
      </c>
      <c r="AT504">
        <f>IF($CB504&gt;=8,INDEX($AK:$AK,$CA504+8),"")</f>
      </c>
      <c r="AU504">
        <f>IF($CB504&gt;=9,INDEX($AK:$AK,$CA504+9),"")</f>
      </c>
      <c r="AV504">
        <f>IF($CB504&gt;=10,INDEX($AK:$AK,$CA504+10),"")</f>
      </c>
      <c r="AW504">
        <f>IF($CB504&gt;=11,INDEX($AK:$AK,$CA504+11),"")</f>
      </c>
      <c r="AX504">
        <f>IF($CB504&gt;=12,INDEX($AK:$AK,$CA504+12),"")</f>
      </c>
      <c r="AY504">
        <f>IF($CB504&gt;=13,INDEX($AK:$AK,$CA504+13),"")</f>
      </c>
      <c r="AZ504">
        <f>IF($CB504&gt;=14,INDEX($AK:$AK,$CA504+14),"")</f>
      </c>
      <c r="BA504">
        <f>IF($CB504&gt;=15,INDEX($AK:$AK,$CA504+15),"")</f>
      </c>
      <c r="BB504">
        <f>IF($CB504&gt;=16,INDEX($AK:$AK,$CA504+16),"")</f>
      </c>
      <c r="BC504">
        <f>IF($CB504&gt;=17,INDEX($AK:$AK,$CA504+17),"")</f>
      </c>
      <c r="BD504">
        <f>IF($CB504&gt;=18,INDEX($AK:$AK,$CA504+18),"")</f>
      </c>
      <c r="BE504">
        <f>IF($CB504&gt;=19,INDEX($AK:$AK,$CA504+19),"")</f>
      </c>
      <c r="BF504">
        <f>IF($CB504&gt;=20,INDEX($AK:$AK,$CA504+20),"")</f>
      </c>
      <c r="BG504">
        <f>IF($CB504&gt;=21,INDEX($AK:$AK,$CA504+21),"")</f>
      </c>
      <c r="BH504">
        <f>IF($CB504&gt;=22,INDEX($AK:$AK,$CA504+22),"")</f>
      </c>
      <c r="BI504">
        <f>IF($CB504&gt;=23,INDEX($AK:$AK,$CA504+23),"")</f>
      </c>
      <c r="BJ504">
        <f>IF($CB504&gt;=24,INDEX($AK:$AK,$CA504+24),"")</f>
      </c>
      <c r="BK504">
        <f>IF($CB504&gt;=25,INDEX($AK:$AK,$CA504+25),"")</f>
      </c>
      <c r="BL504">
        <f>IF($CB504&gt;=26,INDEX($AK:$AK,$CA504+26),"")</f>
      </c>
      <c r="BM504">
        <f>IF($CB504&gt;=27,INDEX($AK:$AK,$CA504+27),"")</f>
      </c>
      <c r="BN504">
        <f>IF($CB504&gt;=28,INDEX($AK:$AK,$CA504+28),"")</f>
      </c>
      <c r="BO504">
        <f>IF($CB504&gt;=29,INDEX($AK:$AK,$CA504+29),"")</f>
      </c>
      <c r="BP504">
        <f>IF($CB504&gt;=30,INDEX($AK:$AK,$CA504+30),"")</f>
      </c>
      <c r="BQ504">
        <f>IF($CB504&gt;=31,INDEX($AK:$AK,$CA504+31),"")</f>
      </c>
      <c r="BR504">
        <f>IF($CB504&gt;=32,INDEX($AK:$AK,$CA504+32),"")</f>
      </c>
      <c r="BS504">
        <f>IF($CB504&gt;=33,INDEX($AK:$AK,$CA504+33),"")</f>
      </c>
      <c r="BT504">
        <f>IF($CB504&gt;=34,INDEX($AK:$AK,$CA504+34),"")</f>
      </c>
      <c r="BU504">
        <f>IF($CB504&gt;=35,INDEX($AK:$AK,$CA504+35),"")</f>
      </c>
      <c r="BV504">
        <f>IF($CB504&gt;=36,INDEX($AK:$AK,$CA504+36),"")</f>
      </c>
      <c r="BW504">
        <f>IF($CB504&gt;=37,INDEX($AK:$AK,$CA504+37),"")</f>
      </c>
      <c r="BX504">
        <f>IF($CB504&gt;=38,INDEX($AK:$AK,$CA504+38),"")</f>
      </c>
      <c r="BY504">
        <f>IF($CB504&gt;=39,INDEX($AK:$AK,$CA504+39),"")</f>
      </c>
      <c r="BZ504">
        <f>IF($CB504&gt;=40,INDEX($AK:$AK,$CA504+40),"")</f>
      </c>
      <c r="CA504">
        <f>IFERROR(MATCH($AJ504,$AK$2:$AK$134,0)+1,0)</f>
      </c>
      <c r="CB504">
        <f>IFERROR(INDEX($AL$2:$AL$134,MATCH($AJ504,$AK$2:$AK$134,0)),0)</f>
      </c>
      <c r="CC504">
        <f>IFERROR(LEFT($F504,FIND(" - ",$F504)-1),$F504)</f>
      </c>
      <c r="CF504">
        <f>IF($DA504&gt;=1,INDEX($CD:$CD,$CZ504+1),"")</f>
      </c>
      <c r="CG504">
        <f>IF($DA504&gt;=2,INDEX($CD:$CD,$CZ504+2),"")</f>
      </c>
      <c r="CH504">
        <f>IF($DA504&gt;=3,INDEX($CD:$CD,$CZ504+3),"")</f>
      </c>
      <c r="CI504">
        <f>IF($DA504&gt;=4,INDEX($CD:$CD,$CZ504+4),"")</f>
      </c>
      <c r="CJ504">
        <f>IF($DA504&gt;=5,INDEX($CD:$CD,$CZ504+5),"")</f>
      </c>
      <c r="CK504">
        <f>IF($DA504&gt;=6,INDEX($CD:$CD,$CZ504+6),"")</f>
      </c>
      <c r="CL504">
        <f>IF($DA504&gt;=7,INDEX($CD:$CD,$CZ504+7),"")</f>
      </c>
      <c r="CM504">
        <f>IF($DA504&gt;=8,INDEX($CD:$CD,$CZ504+8),"")</f>
      </c>
      <c r="CN504">
        <f>IF($DA504&gt;=9,INDEX($CD:$CD,$CZ504+9),"")</f>
      </c>
      <c r="CO504">
        <f>IF($DA504&gt;=10,INDEX($CD:$CD,$CZ504+10),"")</f>
      </c>
      <c r="CP504">
        <f>IF($DA504&gt;=11,INDEX($CD:$CD,$CZ504+11),"")</f>
      </c>
      <c r="CQ504">
        <f>IF($DA504&gt;=12,INDEX($CD:$CD,$CZ504+12),"")</f>
      </c>
      <c r="CR504">
        <f>IF($DA504&gt;=13,INDEX($CD:$CD,$CZ504+13),"")</f>
      </c>
      <c r="CS504">
        <f>IF($DA504&gt;=14,INDEX($CD:$CD,$CZ504+14),"")</f>
      </c>
      <c r="CT504">
        <f>IF($DA504&gt;=15,INDEX($CD:$CD,$CZ504+15),"")</f>
      </c>
      <c r="CU504">
        <f>IF($DA504&gt;=16,INDEX($CD:$CD,$CZ504+16),"")</f>
      </c>
      <c r="CV504">
        <f>IF($DA504&gt;=17,INDEX($CD:$CD,$CZ504+17),"")</f>
      </c>
      <c r="CW504">
        <f>IF($DA504&gt;=18,INDEX($CD:$CD,$CZ504+18),"")</f>
      </c>
      <c r="CX504">
        <f>IF($DA504&gt;=19,INDEX($CD:$CD,$CZ504+19),"")</f>
      </c>
      <c r="CY504">
        <f>IF($DA504&gt;=20,INDEX($CD:$CD,$CZ504+20),"")</f>
      </c>
      <c r="CZ504">
        <f>IFERROR(MATCH($CC504,$CD$2:$CD$263,0)+1,0)</f>
      </c>
      <c r="DA504">
        <f>IFERROR(INDEX($CE$2:$CE$263,MATCH($CC504,$CD$2:$CD$263,0)),0)</f>
      </c>
      <c r="DB504">
        <f>IFERROR(INDEX($AI:$AI,MATCH($H504,$AH:$AH,0))&amp;"","")</f>
      </c>
      <c r="DF504">
        <f>IF($GI504&gt;=1,INDEX($DC:$DC,$GH504+1),"")</f>
      </c>
      <c r="DG504">
        <f>IF($GI504&gt;=2,INDEX($DC:$DC,$GH504+2),"")</f>
      </c>
      <c r="DH504">
        <f>IF($GI504&gt;=3,INDEX($DC:$DC,$GH504+3),"")</f>
      </c>
      <c r="DI504">
        <f>IF($GI504&gt;=4,INDEX($DC:$DC,$GH504+4),"")</f>
      </c>
      <c r="DJ504">
        <f>IF($GI504&gt;=5,INDEX($DC:$DC,$GH504+5),"")</f>
      </c>
      <c r="DK504">
        <f>IF($GI504&gt;=6,INDEX($DC:$DC,$GH504+6),"")</f>
      </c>
      <c r="DL504">
        <f>IF($GI504&gt;=7,INDEX($DC:$DC,$GH504+7),"")</f>
      </c>
      <c r="DM504">
        <f>IF($GI504&gt;=8,INDEX($DC:$DC,$GH504+8),"")</f>
      </c>
      <c r="DN504">
        <f>IF($GI504&gt;=9,INDEX($DC:$DC,$GH504+9),"")</f>
      </c>
      <c r="DO504">
        <f>IF($GI504&gt;=10,INDEX($DC:$DC,$GH504+10),"")</f>
      </c>
      <c r="DP504">
        <f>IF($GI504&gt;=11,INDEX($DC:$DC,$GH504+11),"")</f>
      </c>
      <c r="DQ504">
        <f>IF($GI504&gt;=12,INDEX($DC:$DC,$GH504+12),"")</f>
      </c>
      <c r="DR504">
        <f>IF($GI504&gt;=13,INDEX($DC:$DC,$GH504+13),"")</f>
      </c>
      <c r="DS504">
        <f>IF($GI504&gt;=14,INDEX($DC:$DC,$GH504+14),"")</f>
      </c>
      <c r="DT504">
        <f>IF($GI504&gt;=15,INDEX($DC:$DC,$GH504+15),"")</f>
      </c>
      <c r="DU504">
        <f>IF($GI504&gt;=16,INDEX($DC:$DC,$GH504+16),"")</f>
      </c>
      <c r="DV504">
        <f>IF($GI504&gt;=17,INDEX($DC:$DC,$GH504+17),"")</f>
      </c>
      <c r="DW504">
        <f>IF($GI504&gt;=18,INDEX($DC:$DC,$GH504+18),"")</f>
      </c>
      <c r="DX504">
        <f>IF($GI504&gt;=19,INDEX($DC:$DC,$GH504+19),"")</f>
      </c>
      <c r="DY504">
        <f>IF($GI504&gt;=20,INDEX($DC:$DC,$GH504+20),"")</f>
      </c>
      <c r="DZ504">
        <f>IF($GI504&gt;=21,INDEX($DC:$DC,$GH504+21),"")</f>
      </c>
      <c r="EA504">
        <f>IF($GI504&gt;=22,INDEX($DC:$DC,$GH504+22),"")</f>
      </c>
      <c r="EB504">
        <f>IF($GI504&gt;=23,INDEX($DC:$DC,$GH504+23),"")</f>
      </c>
      <c r="EC504">
        <f>IF($GI504&gt;=24,INDEX($DC:$DC,$GH504+24),"")</f>
      </c>
      <c r="ED504">
        <f>IF($GI504&gt;=25,INDEX($DC:$DC,$GH504+25),"")</f>
      </c>
      <c r="EE504">
        <f>IF($GI504&gt;=26,INDEX($DC:$DC,$GH504+26),"")</f>
      </c>
      <c r="EF504">
        <f>IF($GI504&gt;=27,INDEX($DC:$DC,$GH504+27),"")</f>
      </c>
      <c r="EG504">
        <f>IF($GI504&gt;=28,INDEX($DC:$DC,$GH504+28),"")</f>
      </c>
      <c r="EH504">
        <f>IF($GI504&gt;=29,INDEX($DC:$DC,$GH504+29),"")</f>
      </c>
      <c r="EI504">
        <f>IF($GI504&gt;=30,INDEX($DC:$DC,$GH504+30),"")</f>
      </c>
      <c r="EJ504">
        <f>IF($GI504&gt;=31,INDEX($DC:$DC,$GH504+31),"")</f>
      </c>
      <c r="EK504">
        <f>IF($GI504&gt;=32,INDEX($DC:$DC,$GH504+32),"")</f>
      </c>
      <c r="EL504">
        <f>IF($GI504&gt;=33,INDEX($DC:$DC,$GH504+33),"")</f>
      </c>
      <c r="EM504">
        <f>IF($GI504&gt;=34,INDEX($DC:$DC,$GH504+34),"")</f>
      </c>
      <c r="EN504">
        <f>IF($GI504&gt;=35,INDEX($DC:$DC,$GH504+35),"")</f>
      </c>
      <c r="EO504">
        <f>IF($GI504&gt;=36,INDEX($DC:$DC,$GH504+36),"")</f>
      </c>
      <c r="EP504">
        <f>IF($GI504&gt;=37,INDEX($DC:$DC,$GH504+37),"")</f>
      </c>
      <c r="EQ504">
        <f>IF($GI504&gt;=38,INDEX($DC:$DC,$GH504+38),"")</f>
      </c>
      <c r="ER504">
        <f>IF($GI504&gt;=39,INDEX($DC:$DC,$GH504+39),"")</f>
      </c>
      <c r="ES504">
        <f>IF($GI504&gt;=40,INDEX($DC:$DC,$GH504+40),"")</f>
      </c>
      <c r="ET504">
        <f>IF($GI504&gt;=1,INDEX($DD:$DD,$GH504+1),"")</f>
      </c>
      <c r="EU504">
        <f>IF($GI504&gt;=2,INDEX($DD:$DD,$GH504+2),"")</f>
      </c>
      <c r="EV504">
        <f>IF($GI504&gt;=3,INDEX($DD:$DD,$GH504+3),"")</f>
      </c>
      <c r="EW504">
        <f>IF($GI504&gt;=4,INDEX($DD:$DD,$GH504+4),"")</f>
      </c>
      <c r="EX504">
        <f>IF($GI504&gt;=5,INDEX($DD:$DD,$GH504+5),"")</f>
      </c>
      <c r="EY504">
        <f>IF($GI504&gt;=6,INDEX($DD:$DD,$GH504+6),"")</f>
      </c>
      <c r="EZ504">
        <f>IF($GI504&gt;=7,INDEX($DD:$DD,$GH504+7),"")</f>
      </c>
      <c r="FA504">
        <f>IF($GI504&gt;=8,INDEX($DD:$DD,$GH504+8),"")</f>
      </c>
      <c r="FB504">
        <f>IF($GI504&gt;=9,INDEX($DD:$DD,$GH504+9),"")</f>
      </c>
      <c r="FC504">
        <f>IF($GI504&gt;=10,INDEX($DD:$DD,$GH504+10),"")</f>
      </c>
      <c r="FD504">
        <f>IF($GI504&gt;=11,INDEX($DD:$DD,$GH504+11),"")</f>
      </c>
      <c r="FE504">
        <f>IF($GI504&gt;=12,INDEX($DD:$DD,$GH504+12),"")</f>
      </c>
      <c r="FF504">
        <f>IF($GI504&gt;=13,INDEX($DD:$DD,$GH504+13),"")</f>
      </c>
      <c r="FG504">
        <f>IF($GI504&gt;=14,INDEX($DD:$DD,$GH504+14),"")</f>
      </c>
      <c r="FH504">
        <f>IF($GI504&gt;=15,INDEX($DD:$DD,$GH504+15),"")</f>
      </c>
      <c r="FI504">
        <f>IF($GI504&gt;=16,INDEX($DD:$DD,$GH504+16),"")</f>
      </c>
      <c r="FJ504">
        <f>IF($GI504&gt;=17,INDEX($DD:$DD,$GH504+17),"")</f>
      </c>
      <c r="FK504">
        <f>IF($GI504&gt;=18,INDEX($DD:$DD,$GH504+18),"")</f>
      </c>
      <c r="FL504">
        <f>IF($GI504&gt;=19,INDEX($DD:$DD,$GH504+19),"")</f>
      </c>
      <c r="FM504">
        <f>IF($GI504&gt;=20,INDEX($DD:$DD,$GH504+20),"")</f>
      </c>
      <c r="FN504">
        <f>IF($GI504&gt;=21,INDEX($DD:$DD,$GH504+21),"")</f>
      </c>
      <c r="FO504">
        <f>IF($GI504&gt;=22,INDEX($DD:$DD,$GH504+22),"")</f>
      </c>
      <c r="FP504">
        <f>IF($GI504&gt;=23,INDEX($DD:$DD,$GH504+23),"")</f>
      </c>
      <c r="FQ504">
        <f>IF($GI504&gt;=24,INDEX($DD:$DD,$GH504+24),"")</f>
      </c>
      <c r="FR504">
        <f>IF($GI504&gt;=25,INDEX($DD:$DD,$GH504+25),"")</f>
      </c>
      <c r="FS504">
        <f>IF($GI504&gt;=26,INDEX($DD:$DD,$GH504+26),"")</f>
      </c>
      <c r="FT504">
        <f>IF($GI504&gt;=27,INDEX($DD:$DD,$GH504+27),"")</f>
      </c>
      <c r="FU504">
        <f>IF($GI504&gt;=28,INDEX($DD:$DD,$GH504+28),"")</f>
      </c>
      <c r="FV504">
        <f>IF($GI504&gt;=29,INDEX($DD:$DD,$GH504+29),"")</f>
      </c>
      <c r="FW504">
        <f>IF($GI504&gt;=30,INDEX($DD:$DD,$GH504+30),"")</f>
      </c>
      <c r="FX504">
        <f>IF($GI504&gt;=31,INDEX($DD:$DD,$GH504+31),"")</f>
      </c>
      <c r="FY504">
        <f>IF($GI504&gt;=32,INDEX($DD:$DD,$GH504+32),"")</f>
      </c>
      <c r="FZ504">
        <f>IF($GI504&gt;=33,INDEX($DD:$DD,$GH504+33),"")</f>
      </c>
      <c r="GA504">
        <f>IF($GI504&gt;=34,INDEX($DD:$DD,$GH504+34),"")</f>
      </c>
      <c r="GB504">
        <f>IF($GI504&gt;=35,INDEX($DD:$DD,$GH504+35),"")</f>
      </c>
      <c r="GC504">
        <f>IF($GI504&gt;=36,INDEX($DD:$DD,$GH504+36),"")</f>
      </c>
      <c r="GD504">
        <f>IF($GI504&gt;=37,INDEX($DD:$DD,$GH504+37),"")</f>
      </c>
      <c r="GE504">
        <f>IF($GI504&gt;=38,INDEX($DD:$DD,$GH504+38),"")</f>
      </c>
      <c r="GF504">
        <f>IF($GI504&gt;=39,INDEX($DD:$DD,$GH504+39),"")</f>
      </c>
      <c r="GG504">
        <f>IF($GI504&gt;=40,INDEX($DD:$DD,$GH504+40),"")</f>
      </c>
      <c r="GH504">
        <f>IFERROR(MATCH($DB504,$DC$2:$DC$148,0)+1,0)</f>
      </c>
      <c r="GI504">
        <f>IFERROR(INDEX($DE$2:$DE$148,MATCH($DB504,$DC$2:$DC$148,0)),0)</f>
      </c>
      <c r="GJ504">
        <f>IFERROR(MATCH($S504,$DF$504:$ES$504,0),0)</f>
      </c>
      <c r="GK504">
        <f>IF($GJ504&gt;0,INDEX($ET$504:$GG$504,$GJ504),"")</f>
      </c>
      <c r="GN504">
        <f>IF($IW504&gt;=1,INDEX($GL:$GL,$IV504+1),"")</f>
      </c>
      <c r="GO504">
        <f>IF($IW504&gt;=2,INDEX($GL:$GL,$IV504+2),"")</f>
      </c>
      <c r="GP504">
        <f>IF($IW504&gt;=3,INDEX($GL:$GL,$IV504+3),"")</f>
      </c>
      <c r="GQ504">
        <f>IF($IW504&gt;=4,INDEX($GL:$GL,$IV504+4),"")</f>
      </c>
      <c r="GR504">
        <f>IF($IW504&gt;=5,INDEX($GL:$GL,$IV504+5),"")</f>
      </c>
      <c r="GS504">
        <f>IF($IW504&gt;=6,INDEX($GL:$GL,$IV504+6),"")</f>
      </c>
      <c r="GT504">
        <f>IF($IW504&gt;=7,INDEX($GL:$GL,$IV504+7),"")</f>
      </c>
      <c r="GU504">
        <f>IF($IW504&gt;=8,INDEX($GL:$GL,$IV504+8),"")</f>
      </c>
      <c r="GV504">
        <f>IF($IW504&gt;=9,INDEX($GL:$GL,$IV504+9),"")</f>
      </c>
      <c r="GW504">
        <f>IF($IW504&gt;=10,INDEX($GL:$GL,$IV504+10),"")</f>
      </c>
      <c r="GX504">
        <f>IF($IW504&gt;=11,INDEX($GL:$GL,$IV504+11),"")</f>
      </c>
      <c r="GY504">
        <f>IF($IW504&gt;=12,INDEX($GL:$GL,$IV504+12),"")</f>
      </c>
      <c r="GZ504">
        <f>IF($IW504&gt;=13,INDEX($GL:$GL,$IV504+13),"")</f>
      </c>
      <c r="HA504">
        <f>IF($IW504&gt;=14,INDEX($GL:$GL,$IV504+14),"")</f>
      </c>
      <c r="HB504">
        <f>IF($IW504&gt;=15,INDEX($GL:$GL,$IV504+15),"")</f>
      </c>
      <c r="HC504">
        <f>IF($IW504&gt;=16,INDEX($GL:$GL,$IV504+16),"")</f>
      </c>
      <c r="HD504">
        <f>IF($IW504&gt;=17,INDEX($GL:$GL,$IV504+17),"")</f>
      </c>
      <c r="HE504">
        <f>IF($IW504&gt;=18,INDEX($GL:$GL,$IV504+18),"")</f>
      </c>
      <c r="HF504">
        <f>IF($IW504&gt;=19,INDEX($GL:$GL,$IV504+19),"")</f>
      </c>
      <c r="HG504">
        <f>IF($IW504&gt;=20,INDEX($GL:$GL,$IV504+20),"")</f>
      </c>
      <c r="HH504">
        <f>IF($IW504&gt;=21,INDEX($GL:$GL,$IV504+21),"")</f>
      </c>
      <c r="HI504">
        <f>IF($IW504&gt;=22,INDEX($GL:$GL,$IV504+22),"")</f>
      </c>
      <c r="HJ504">
        <f>IF($IW504&gt;=23,INDEX($GL:$GL,$IV504+23),"")</f>
      </c>
      <c r="HK504">
        <f>IF($IW504&gt;=24,INDEX($GL:$GL,$IV504+24),"")</f>
      </c>
      <c r="HL504">
        <f>IF($IW504&gt;=25,INDEX($GL:$GL,$IV504+25),"")</f>
      </c>
      <c r="HM504">
        <f>IF($IW504&gt;=26,INDEX($GL:$GL,$IV504+26),"")</f>
      </c>
      <c r="HN504">
        <f>IF($IW504&gt;=27,INDEX($GL:$GL,$IV504+27),"")</f>
      </c>
      <c r="HO504">
        <f>IF($IW504&gt;=28,INDEX($GL:$GL,$IV504+28),"")</f>
      </c>
      <c r="HP504">
        <f>IF($IW504&gt;=29,INDEX($GL:$GL,$IV504+29),"")</f>
      </c>
      <c r="HQ504">
        <f>IF($IW504&gt;=30,INDEX($GL:$GL,$IV504+30),"")</f>
      </c>
      <c r="HR504">
        <f>IF($IW504&gt;=31,INDEX($GL:$GL,$IV504+31),"")</f>
      </c>
      <c r="HS504">
        <f>IF($IW504&gt;=32,INDEX($GL:$GL,$IV504+32),"")</f>
      </c>
      <c r="HT504">
        <f>IF($IW504&gt;=33,INDEX($GL:$GL,$IV504+33),"")</f>
      </c>
      <c r="HU504">
        <f>IF($IW504&gt;=34,INDEX($GL:$GL,$IV504+34),"")</f>
      </c>
      <c r="HV504">
        <f>IF($IW504&gt;=35,INDEX($GL:$GL,$IV504+35),"")</f>
      </c>
      <c r="HW504">
        <f>IF($IW504&gt;=36,INDEX($GL:$GL,$IV504+36),"")</f>
      </c>
      <c r="HX504">
        <f>IF($IW504&gt;=37,INDEX($GL:$GL,$IV504+37),"")</f>
      </c>
      <c r="HY504">
        <f>IF($IW504&gt;=38,INDEX($GL:$GL,$IV504+38),"")</f>
      </c>
      <c r="HZ504">
        <f>IF($IW504&gt;=39,INDEX($GL:$GL,$IV504+39),"")</f>
      </c>
      <c r="IA504">
        <f>IF($IW504&gt;=40,INDEX($GL:$GL,$IV504+40),"")</f>
      </c>
      <c r="IB504">
        <f>IF($IW504&gt;=41,INDEX($GL:$GL,$IV504+41),"")</f>
      </c>
      <c r="IC504">
        <f>IF($IW504&gt;=42,INDEX($GL:$GL,$IV504+42),"")</f>
      </c>
      <c r="ID504">
        <f>IF($IW504&gt;=43,INDEX($GL:$GL,$IV504+43),"")</f>
      </c>
      <c r="IE504">
        <f>IF($IW504&gt;=44,INDEX($GL:$GL,$IV504+44),"")</f>
      </c>
      <c r="IF504">
        <f>IF($IW504&gt;=45,INDEX($GL:$GL,$IV504+45),"")</f>
      </c>
      <c r="IG504">
        <f>IF($IW504&gt;=46,INDEX($GL:$GL,$IV504+46),"")</f>
      </c>
      <c r="IH504">
        <f>IF($IW504&gt;=47,INDEX($GL:$GL,$IV504+47),"")</f>
      </c>
      <c r="II504">
        <f>IF($IW504&gt;=48,INDEX($GL:$GL,$IV504+48),"")</f>
      </c>
      <c r="IJ504">
        <f>IF($IW504&gt;=49,INDEX($GL:$GL,$IV504+49),"")</f>
      </c>
      <c r="IK504">
        <f>IF($IW504&gt;=50,INDEX($GL:$GL,$IV504+50),"")</f>
      </c>
      <c r="IL504">
        <f>IF($IW504&gt;=51,INDEX($GL:$GL,$IV504+51),"")</f>
      </c>
      <c r="IM504">
        <f>IF($IW504&gt;=52,INDEX($GL:$GL,$IV504+52),"")</f>
      </c>
      <c r="IN504">
        <f>IF($IW504&gt;=53,INDEX($GL:$GL,$IV504+53),"")</f>
      </c>
      <c r="IO504">
        <f>IF($IW504&gt;=54,INDEX($GL:$GL,$IV504+54),"")</f>
      </c>
      <c r="IP504">
        <f>IF($IW504&gt;=55,INDEX($GL:$GL,$IV504+55),"")</f>
      </c>
      <c r="IQ504">
        <f>IF($IW504&gt;=56,INDEX($GL:$GL,$IV504+56),"")</f>
      </c>
      <c r="IR504">
        <f>IF($IW504&gt;=57,INDEX($GL:$GL,$IV504+57),"")</f>
      </c>
      <c r="IS504">
        <f>IF($IW504&gt;=58,INDEX($GL:$GL,$IV504+58),"")</f>
      </c>
      <c r="IT504">
        <f>IF($IW504&gt;=59,INDEX($GL:$GL,$IV504+59),"")</f>
      </c>
      <c r="IU504">
        <f>IF($IW504&gt;=60,INDEX($GL:$GL,$IV504+60),"")</f>
      </c>
      <c r="IV504">
        <f>IFERROR(MATCH($GK504,$GL$2:$GL$324,0)+1,0)</f>
      </c>
      <c r="IW504">
        <f>IFERROR(INDEX($GM$2:$GM$324,MATCH($GK504,$GL$2:$GL$324,0)),0)</f>
      </c>
      <c r="IX504" t="s">
        <v>34</v>
      </c>
      <c r="IY504" t="s">
        <v>34</v>
      </c>
    </row>
    <row r="505" spans="1:259" x14ac:dyDescent="0.25">
      <c r="K505">
        <f>IF(OR($N505="",$J505=""),"",IFERROR($N505/$J505,0))</f>
      </c>
      <c r="L505">
        <f>IF($N505="","",
SUM($M505,$O505,$T505,$P505,$R505)*
(1-IF($U505="",0,VALUE($U505)/100)))</f>
      </c>
      <c r="M505">
        <f>IF($N505="","",$N505)</f>
      </c>
      <c r="O505">
        <f>IF($N505="","",
IF($H505="","",
IF(ISNUMBER(SEARCH("exempt",LOWER($H505))),0,
$N505*(VALUE(SUBSTITUTE($H505,"%",""))/100))))</f>
      </c>
      <c r="V505">
        <f>IFERROR(IF(FIND(" - ",$E505)&gt;0,MID($E505,FIND(" - ",$E505)+3,LEN($E505)),""),"")</f>
      </c>
      <c r="AE505" t="s">
        <v>1086</v>
      </c>
      <c r="AJ505">
        <f>IFERROR(LEFT($E505,FIND(" - ",$E505)-1),$E505)</f>
      </c>
      <c r="AM505">
        <f>IF($CB505&gt;=1,INDEX($AK:$AK,$CA505+1),"")</f>
      </c>
      <c r="AN505">
        <f>IF($CB505&gt;=2,INDEX($AK:$AK,$CA505+2),"")</f>
      </c>
      <c r="AO505">
        <f>IF($CB505&gt;=3,INDEX($AK:$AK,$CA505+3),"")</f>
      </c>
      <c r="AP505">
        <f>IF($CB505&gt;=4,INDEX($AK:$AK,$CA505+4),"")</f>
      </c>
      <c r="AQ505">
        <f>IF($CB505&gt;=5,INDEX($AK:$AK,$CA505+5),"")</f>
      </c>
      <c r="AR505">
        <f>IF($CB505&gt;=6,INDEX($AK:$AK,$CA505+6),"")</f>
      </c>
      <c r="AS505">
        <f>IF($CB505&gt;=7,INDEX($AK:$AK,$CA505+7),"")</f>
      </c>
      <c r="AT505">
        <f>IF($CB505&gt;=8,INDEX($AK:$AK,$CA505+8),"")</f>
      </c>
      <c r="AU505">
        <f>IF($CB505&gt;=9,INDEX($AK:$AK,$CA505+9),"")</f>
      </c>
      <c r="AV505">
        <f>IF($CB505&gt;=10,INDEX($AK:$AK,$CA505+10),"")</f>
      </c>
      <c r="AW505">
        <f>IF($CB505&gt;=11,INDEX($AK:$AK,$CA505+11),"")</f>
      </c>
      <c r="AX505">
        <f>IF($CB505&gt;=12,INDEX($AK:$AK,$CA505+12),"")</f>
      </c>
      <c r="AY505">
        <f>IF($CB505&gt;=13,INDEX($AK:$AK,$CA505+13),"")</f>
      </c>
      <c r="AZ505">
        <f>IF($CB505&gt;=14,INDEX($AK:$AK,$CA505+14),"")</f>
      </c>
      <c r="BA505">
        <f>IF($CB505&gt;=15,INDEX($AK:$AK,$CA505+15),"")</f>
      </c>
      <c r="BB505">
        <f>IF($CB505&gt;=16,INDEX($AK:$AK,$CA505+16),"")</f>
      </c>
      <c r="BC505">
        <f>IF($CB505&gt;=17,INDEX($AK:$AK,$CA505+17),"")</f>
      </c>
      <c r="BD505">
        <f>IF($CB505&gt;=18,INDEX($AK:$AK,$CA505+18),"")</f>
      </c>
      <c r="BE505">
        <f>IF($CB505&gt;=19,INDEX($AK:$AK,$CA505+19),"")</f>
      </c>
      <c r="BF505">
        <f>IF($CB505&gt;=20,INDEX($AK:$AK,$CA505+20),"")</f>
      </c>
      <c r="BG505">
        <f>IF($CB505&gt;=21,INDEX($AK:$AK,$CA505+21),"")</f>
      </c>
      <c r="BH505">
        <f>IF($CB505&gt;=22,INDEX($AK:$AK,$CA505+22),"")</f>
      </c>
      <c r="BI505">
        <f>IF($CB505&gt;=23,INDEX($AK:$AK,$CA505+23),"")</f>
      </c>
      <c r="BJ505">
        <f>IF($CB505&gt;=24,INDEX($AK:$AK,$CA505+24),"")</f>
      </c>
      <c r="BK505">
        <f>IF($CB505&gt;=25,INDEX($AK:$AK,$CA505+25),"")</f>
      </c>
      <c r="BL505">
        <f>IF($CB505&gt;=26,INDEX($AK:$AK,$CA505+26),"")</f>
      </c>
      <c r="BM505">
        <f>IF($CB505&gt;=27,INDEX($AK:$AK,$CA505+27),"")</f>
      </c>
      <c r="BN505">
        <f>IF($CB505&gt;=28,INDEX($AK:$AK,$CA505+28),"")</f>
      </c>
      <c r="BO505">
        <f>IF($CB505&gt;=29,INDEX($AK:$AK,$CA505+29),"")</f>
      </c>
      <c r="BP505">
        <f>IF($CB505&gt;=30,INDEX($AK:$AK,$CA505+30),"")</f>
      </c>
      <c r="BQ505">
        <f>IF($CB505&gt;=31,INDEX($AK:$AK,$CA505+31),"")</f>
      </c>
      <c r="BR505">
        <f>IF($CB505&gt;=32,INDEX($AK:$AK,$CA505+32),"")</f>
      </c>
      <c r="BS505">
        <f>IF($CB505&gt;=33,INDEX($AK:$AK,$CA505+33),"")</f>
      </c>
      <c r="BT505">
        <f>IF($CB505&gt;=34,INDEX($AK:$AK,$CA505+34),"")</f>
      </c>
      <c r="BU505">
        <f>IF($CB505&gt;=35,INDEX($AK:$AK,$CA505+35),"")</f>
      </c>
      <c r="BV505">
        <f>IF($CB505&gt;=36,INDEX($AK:$AK,$CA505+36),"")</f>
      </c>
      <c r="BW505">
        <f>IF($CB505&gt;=37,INDEX($AK:$AK,$CA505+37),"")</f>
      </c>
      <c r="BX505">
        <f>IF($CB505&gt;=38,INDEX($AK:$AK,$CA505+38),"")</f>
      </c>
      <c r="BY505">
        <f>IF($CB505&gt;=39,INDEX($AK:$AK,$CA505+39),"")</f>
      </c>
      <c r="BZ505">
        <f>IF($CB505&gt;=40,INDEX($AK:$AK,$CA505+40),"")</f>
      </c>
      <c r="CA505">
        <f>IFERROR(MATCH($AJ505,$AK$2:$AK$134,0)+1,0)</f>
      </c>
      <c r="CB505">
        <f>IFERROR(INDEX($AL$2:$AL$134,MATCH($AJ505,$AK$2:$AK$134,0)),0)</f>
      </c>
      <c r="CC505">
        <f>IFERROR(LEFT($F505,FIND(" - ",$F505)-1),$F505)</f>
      </c>
      <c r="CF505">
        <f>IF($DA505&gt;=1,INDEX($CD:$CD,$CZ505+1),"")</f>
      </c>
      <c r="CG505">
        <f>IF($DA505&gt;=2,INDEX($CD:$CD,$CZ505+2),"")</f>
      </c>
      <c r="CH505">
        <f>IF($DA505&gt;=3,INDEX($CD:$CD,$CZ505+3),"")</f>
      </c>
      <c r="CI505">
        <f>IF($DA505&gt;=4,INDEX($CD:$CD,$CZ505+4),"")</f>
      </c>
      <c r="CJ505">
        <f>IF($DA505&gt;=5,INDEX($CD:$CD,$CZ505+5),"")</f>
      </c>
      <c r="CK505">
        <f>IF($DA505&gt;=6,INDEX($CD:$CD,$CZ505+6),"")</f>
      </c>
      <c r="CL505">
        <f>IF($DA505&gt;=7,INDEX($CD:$CD,$CZ505+7),"")</f>
      </c>
      <c r="CM505">
        <f>IF($DA505&gt;=8,INDEX($CD:$CD,$CZ505+8),"")</f>
      </c>
      <c r="CN505">
        <f>IF($DA505&gt;=9,INDEX($CD:$CD,$CZ505+9),"")</f>
      </c>
      <c r="CO505">
        <f>IF($DA505&gt;=10,INDEX($CD:$CD,$CZ505+10),"")</f>
      </c>
      <c r="CP505">
        <f>IF($DA505&gt;=11,INDEX($CD:$CD,$CZ505+11),"")</f>
      </c>
      <c r="CQ505">
        <f>IF($DA505&gt;=12,INDEX($CD:$CD,$CZ505+12),"")</f>
      </c>
      <c r="CR505">
        <f>IF($DA505&gt;=13,INDEX($CD:$CD,$CZ505+13),"")</f>
      </c>
      <c r="CS505">
        <f>IF($DA505&gt;=14,INDEX($CD:$CD,$CZ505+14),"")</f>
      </c>
      <c r="CT505">
        <f>IF($DA505&gt;=15,INDEX($CD:$CD,$CZ505+15),"")</f>
      </c>
      <c r="CU505">
        <f>IF($DA505&gt;=16,INDEX($CD:$CD,$CZ505+16),"")</f>
      </c>
      <c r="CV505">
        <f>IF($DA505&gt;=17,INDEX($CD:$CD,$CZ505+17),"")</f>
      </c>
      <c r="CW505">
        <f>IF($DA505&gt;=18,INDEX($CD:$CD,$CZ505+18),"")</f>
      </c>
      <c r="CX505">
        <f>IF($DA505&gt;=19,INDEX($CD:$CD,$CZ505+19),"")</f>
      </c>
      <c r="CY505">
        <f>IF($DA505&gt;=20,INDEX($CD:$CD,$CZ505+20),"")</f>
      </c>
      <c r="CZ505">
        <f>IFERROR(MATCH($CC505,$CD$2:$CD$263,0)+1,0)</f>
      </c>
      <c r="DA505">
        <f>IFERROR(INDEX($CE$2:$CE$263,MATCH($CC505,$CD$2:$CD$263,0)),0)</f>
      </c>
      <c r="DB505">
        <f>IFERROR(INDEX($AI:$AI,MATCH($H505,$AH:$AH,0))&amp;"","")</f>
      </c>
      <c r="DF505">
        <f>IF($GI505&gt;=1,INDEX($DC:$DC,$GH505+1),"")</f>
      </c>
      <c r="DG505">
        <f>IF($GI505&gt;=2,INDEX($DC:$DC,$GH505+2),"")</f>
      </c>
      <c r="DH505">
        <f>IF($GI505&gt;=3,INDEX($DC:$DC,$GH505+3),"")</f>
      </c>
      <c r="DI505">
        <f>IF($GI505&gt;=4,INDEX($DC:$DC,$GH505+4),"")</f>
      </c>
      <c r="DJ505">
        <f>IF($GI505&gt;=5,INDEX($DC:$DC,$GH505+5),"")</f>
      </c>
      <c r="DK505">
        <f>IF($GI505&gt;=6,INDEX($DC:$DC,$GH505+6),"")</f>
      </c>
      <c r="DL505">
        <f>IF($GI505&gt;=7,INDEX($DC:$DC,$GH505+7),"")</f>
      </c>
      <c r="DM505">
        <f>IF($GI505&gt;=8,INDEX($DC:$DC,$GH505+8),"")</f>
      </c>
      <c r="DN505">
        <f>IF($GI505&gt;=9,INDEX($DC:$DC,$GH505+9),"")</f>
      </c>
      <c r="DO505">
        <f>IF($GI505&gt;=10,INDEX($DC:$DC,$GH505+10),"")</f>
      </c>
      <c r="DP505">
        <f>IF($GI505&gt;=11,INDEX($DC:$DC,$GH505+11),"")</f>
      </c>
      <c r="DQ505">
        <f>IF($GI505&gt;=12,INDEX($DC:$DC,$GH505+12),"")</f>
      </c>
      <c r="DR505">
        <f>IF($GI505&gt;=13,INDEX($DC:$DC,$GH505+13),"")</f>
      </c>
      <c r="DS505">
        <f>IF($GI505&gt;=14,INDEX($DC:$DC,$GH505+14),"")</f>
      </c>
      <c r="DT505">
        <f>IF($GI505&gt;=15,INDEX($DC:$DC,$GH505+15),"")</f>
      </c>
      <c r="DU505">
        <f>IF($GI505&gt;=16,INDEX($DC:$DC,$GH505+16),"")</f>
      </c>
      <c r="DV505">
        <f>IF($GI505&gt;=17,INDEX($DC:$DC,$GH505+17),"")</f>
      </c>
      <c r="DW505">
        <f>IF($GI505&gt;=18,INDEX($DC:$DC,$GH505+18),"")</f>
      </c>
      <c r="DX505">
        <f>IF($GI505&gt;=19,INDEX($DC:$DC,$GH505+19),"")</f>
      </c>
      <c r="DY505">
        <f>IF($GI505&gt;=20,INDEX($DC:$DC,$GH505+20),"")</f>
      </c>
      <c r="DZ505">
        <f>IF($GI505&gt;=21,INDEX($DC:$DC,$GH505+21),"")</f>
      </c>
      <c r="EA505">
        <f>IF($GI505&gt;=22,INDEX($DC:$DC,$GH505+22),"")</f>
      </c>
      <c r="EB505">
        <f>IF($GI505&gt;=23,INDEX($DC:$DC,$GH505+23),"")</f>
      </c>
      <c r="EC505">
        <f>IF($GI505&gt;=24,INDEX($DC:$DC,$GH505+24),"")</f>
      </c>
      <c r="ED505">
        <f>IF($GI505&gt;=25,INDEX($DC:$DC,$GH505+25),"")</f>
      </c>
      <c r="EE505">
        <f>IF($GI505&gt;=26,INDEX($DC:$DC,$GH505+26),"")</f>
      </c>
      <c r="EF505">
        <f>IF($GI505&gt;=27,INDEX($DC:$DC,$GH505+27),"")</f>
      </c>
      <c r="EG505">
        <f>IF($GI505&gt;=28,INDEX($DC:$DC,$GH505+28),"")</f>
      </c>
      <c r="EH505">
        <f>IF($GI505&gt;=29,INDEX($DC:$DC,$GH505+29),"")</f>
      </c>
      <c r="EI505">
        <f>IF($GI505&gt;=30,INDEX($DC:$DC,$GH505+30),"")</f>
      </c>
      <c r="EJ505">
        <f>IF($GI505&gt;=31,INDEX($DC:$DC,$GH505+31),"")</f>
      </c>
      <c r="EK505">
        <f>IF($GI505&gt;=32,INDEX($DC:$DC,$GH505+32),"")</f>
      </c>
      <c r="EL505">
        <f>IF($GI505&gt;=33,INDEX($DC:$DC,$GH505+33),"")</f>
      </c>
      <c r="EM505">
        <f>IF($GI505&gt;=34,INDEX($DC:$DC,$GH505+34),"")</f>
      </c>
      <c r="EN505">
        <f>IF($GI505&gt;=35,INDEX($DC:$DC,$GH505+35),"")</f>
      </c>
      <c r="EO505">
        <f>IF($GI505&gt;=36,INDEX($DC:$DC,$GH505+36),"")</f>
      </c>
      <c r="EP505">
        <f>IF($GI505&gt;=37,INDEX($DC:$DC,$GH505+37),"")</f>
      </c>
      <c r="EQ505">
        <f>IF($GI505&gt;=38,INDEX($DC:$DC,$GH505+38),"")</f>
      </c>
      <c r="ER505">
        <f>IF($GI505&gt;=39,INDEX($DC:$DC,$GH505+39),"")</f>
      </c>
      <c r="ES505">
        <f>IF($GI505&gt;=40,INDEX($DC:$DC,$GH505+40),"")</f>
      </c>
      <c r="ET505">
        <f>IF($GI505&gt;=1,INDEX($DD:$DD,$GH505+1),"")</f>
      </c>
      <c r="EU505">
        <f>IF($GI505&gt;=2,INDEX($DD:$DD,$GH505+2),"")</f>
      </c>
      <c r="EV505">
        <f>IF($GI505&gt;=3,INDEX($DD:$DD,$GH505+3),"")</f>
      </c>
      <c r="EW505">
        <f>IF($GI505&gt;=4,INDEX($DD:$DD,$GH505+4),"")</f>
      </c>
      <c r="EX505">
        <f>IF($GI505&gt;=5,INDEX($DD:$DD,$GH505+5),"")</f>
      </c>
      <c r="EY505">
        <f>IF($GI505&gt;=6,INDEX($DD:$DD,$GH505+6),"")</f>
      </c>
      <c r="EZ505">
        <f>IF($GI505&gt;=7,INDEX($DD:$DD,$GH505+7),"")</f>
      </c>
      <c r="FA505">
        <f>IF($GI505&gt;=8,INDEX($DD:$DD,$GH505+8),"")</f>
      </c>
      <c r="FB505">
        <f>IF($GI505&gt;=9,INDEX($DD:$DD,$GH505+9),"")</f>
      </c>
      <c r="FC505">
        <f>IF($GI505&gt;=10,INDEX($DD:$DD,$GH505+10),"")</f>
      </c>
      <c r="FD505">
        <f>IF($GI505&gt;=11,INDEX($DD:$DD,$GH505+11),"")</f>
      </c>
      <c r="FE505">
        <f>IF($GI505&gt;=12,INDEX($DD:$DD,$GH505+12),"")</f>
      </c>
      <c r="FF505">
        <f>IF($GI505&gt;=13,INDEX($DD:$DD,$GH505+13),"")</f>
      </c>
      <c r="FG505">
        <f>IF($GI505&gt;=14,INDEX($DD:$DD,$GH505+14),"")</f>
      </c>
      <c r="FH505">
        <f>IF($GI505&gt;=15,INDEX($DD:$DD,$GH505+15),"")</f>
      </c>
      <c r="FI505">
        <f>IF($GI505&gt;=16,INDEX($DD:$DD,$GH505+16),"")</f>
      </c>
      <c r="FJ505">
        <f>IF($GI505&gt;=17,INDEX($DD:$DD,$GH505+17),"")</f>
      </c>
      <c r="FK505">
        <f>IF($GI505&gt;=18,INDEX($DD:$DD,$GH505+18),"")</f>
      </c>
      <c r="FL505">
        <f>IF($GI505&gt;=19,INDEX($DD:$DD,$GH505+19),"")</f>
      </c>
      <c r="FM505">
        <f>IF($GI505&gt;=20,INDEX($DD:$DD,$GH505+20),"")</f>
      </c>
      <c r="FN505">
        <f>IF($GI505&gt;=21,INDEX($DD:$DD,$GH505+21),"")</f>
      </c>
      <c r="FO505">
        <f>IF($GI505&gt;=22,INDEX($DD:$DD,$GH505+22),"")</f>
      </c>
      <c r="FP505">
        <f>IF($GI505&gt;=23,INDEX($DD:$DD,$GH505+23),"")</f>
      </c>
      <c r="FQ505">
        <f>IF($GI505&gt;=24,INDEX($DD:$DD,$GH505+24),"")</f>
      </c>
      <c r="FR505">
        <f>IF($GI505&gt;=25,INDEX($DD:$DD,$GH505+25),"")</f>
      </c>
      <c r="FS505">
        <f>IF($GI505&gt;=26,INDEX($DD:$DD,$GH505+26),"")</f>
      </c>
      <c r="FT505">
        <f>IF($GI505&gt;=27,INDEX($DD:$DD,$GH505+27),"")</f>
      </c>
      <c r="FU505">
        <f>IF($GI505&gt;=28,INDEX($DD:$DD,$GH505+28),"")</f>
      </c>
      <c r="FV505">
        <f>IF($GI505&gt;=29,INDEX($DD:$DD,$GH505+29),"")</f>
      </c>
      <c r="FW505">
        <f>IF($GI505&gt;=30,INDEX($DD:$DD,$GH505+30),"")</f>
      </c>
      <c r="FX505">
        <f>IF($GI505&gt;=31,INDEX($DD:$DD,$GH505+31),"")</f>
      </c>
      <c r="FY505">
        <f>IF($GI505&gt;=32,INDEX($DD:$DD,$GH505+32),"")</f>
      </c>
      <c r="FZ505">
        <f>IF($GI505&gt;=33,INDEX($DD:$DD,$GH505+33),"")</f>
      </c>
      <c r="GA505">
        <f>IF($GI505&gt;=34,INDEX($DD:$DD,$GH505+34),"")</f>
      </c>
      <c r="GB505">
        <f>IF($GI505&gt;=35,INDEX($DD:$DD,$GH505+35),"")</f>
      </c>
      <c r="GC505">
        <f>IF($GI505&gt;=36,INDEX($DD:$DD,$GH505+36),"")</f>
      </c>
      <c r="GD505">
        <f>IF($GI505&gt;=37,INDEX($DD:$DD,$GH505+37),"")</f>
      </c>
      <c r="GE505">
        <f>IF($GI505&gt;=38,INDEX($DD:$DD,$GH505+38),"")</f>
      </c>
      <c r="GF505">
        <f>IF($GI505&gt;=39,INDEX($DD:$DD,$GH505+39),"")</f>
      </c>
      <c r="GG505">
        <f>IF($GI505&gt;=40,INDEX($DD:$DD,$GH505+40),"")</f>
      </c>
      <c r="GH505">
        <f>IFERROR(MATCH($DB505,$DC$2:$DC$148,0)+1,0)</f>
      </c>
      <c r="GI505">
        <f>IFERROR(INDEX($DE$2:$DE$148,MATCH($DB505,$DC$2:$DC$148,0)),0)</f>
      </c>
      <c r="GJ505">
        <f>IFERROR(MATCH($S505,$DF$505:$ES$505,0),0)</f>
      </c>
      <c r="GK505">
        <f>IF($GJ505&gt;0,INDEX($ET$505:$GG$505,$GJ505),"")</f>
      </c>
      <c r="GN505">
        <f>IF($IW505&gt;=1,INDEX($GL:$GL,$IV505+1),"")</f>
      </c>
      <c r="GO505">
        <f>IF($IW505&gt;=2,INDEX($GL:$GL,$IV505+2),"")</f>
      </c>
      <c r="GP505">
        <f>IF($IW505&gt;=3,INDEX($GL:$GL,$IV505+3),"")</f>
      </c>
      <c r="GQ505">
        <f>IF($IW505&gt;=4,INDEX($GL:$GL,$IV505+4),"")</f>
      </c>
      <c r="GR505">
        <f>IF($IW505&gt;=5,INDEX($GL:$GL,$IV505+5),"")</f>
      </c>
      <c r="GS505">
        <f>IF($IW505&gt;=6,INDEX($GL:$GL,$IV505+6),"")</f>
      </c>
      <c r="GT505">
        <f>IF($IW505&gt;=7,INDEX($GL:$GL,$IV505+7),"")</f>
      </c>
      <c r="GU505">
        <f>IF($IW505&gt;=8,INDEX($GL:$GL,$IV505+8),"")</f>
      </c>
      <c r="GV505">
        <f>IF($IW505&gt;=9,INDEX($GL:$GL,$IV505+9),"")</f>
      </c>
      <c r="GW505">
        <f>IF($IW505&gt;=10,INDEX($GL:$GL,$IV505+10),"")</f>
      </c>
      <c r="GX505">
        <f>IF($IW505&gt;=11,INDEX($GL:$GL,$IV505+11),"")</f>
      </c>
      <c r="GY505">
        <f>IF($IW505&gt;=12,INDEX($GL:$GL,$IV505+12),"")</f>
      </c>
      <c r="GZ505">
        <f>IF($IW505&gt;=13,INDEX($GL:$GL,$IV505+13),"")</f>
      </c>
      <c r="HA505">
        <f>IF($IW505&gt;=14,INDEX($GL:$GL,$IV505+14),"")</f>
      </c>
      <c r="HB505">
        <f>IF($IW505&gt;=15,INDEX($GL:$GL,$IV505+15),"")</f>
      </c>
      <c r="HC505">
        <f>IF($IW505&gt;=16,INDEX($GL:$GL,$IV505+16),"")</f>
      </c>
      <c r="HD505">
        <f>IF($IW505&gt;=17,INDEX($GL:$GL,$IV505+17),"")</f>
      </c>
      <c r="HE505">
        <f>IF($IW505&gt;=18,INDEX($GL:$GL,$IV505+18),"")</f>
      </c>
      <c r="HF505">
        <f>IF($IW505&gt;=19,INDEX($GL:$GL,$IV505+19),"")</f>
      </c>
      <c r="HG505">
        <f>IF($IW505&gt;=20,INDEX($GL:$GL,$IV505+20),"")</f>
      </c>
      <c r="HH505">
        <f>IF($IW505&gt;=21,INDEX($GL:$GL,$IV505+21),"")</f>
      </c>
      <c r="HI505">
        <f>IF($IW505&gt;=22,INDEX($GL:$GL,$IV505+22),"")</f>
      </c>
      <c r="HJ505">
        <f>IF($IW505&gt;=23,INDEX($GL:$GL,$IV505+23),"")</f>
      </c>
      <c r="HK505">
        <f>IF($IW505&gt;=24,INDEX($GL:$GL,$IV505+24),"")</f>
      </c>
      <c r="HL505">
        <f>IF($IW505&gt;=25,INDEX($GL:$GL,$IV505+25),"")</f>
      </c>
      <c r="HM505">
        <f>IF($IW505&gt;=26,INDEX($GL:$GL,$IV505+26),"")</f>
      </c>
      <c r="HN505">
        <f>IF($IW505&gt;=27,INDEX($GL:$GL,$IV505+27),"")</f>
      </c>
      <c r="HO505">
        <f>IF($IW505&gt;=28,INDEX($GL:$GL,$IV505+28),"")</f>
      </c>
      <c r="HP505">
        <f>IF($IW505&gt;=29,INDEX($GL:$GL,$IV505+29),"")</f>
      </c>
      <c r="HQ505">
        <f>IF($IW505&gt;=30,INDEX($GL:$GL,$IV505+30),"")</f>
      </c>
      <c r="HR505">
        <f>IF($IW505&gt;=31,INDEX($GL:$GL,$IV505+31),"")</f>
      </c>
      <c r="HS505">
        <f>IF($IW505&gt;=32,INDEX($GL:$GL,$IV505+32),"")</f>
      </c>
      <c r="HT505">
        <f>IF($IW505&gt;=33,INDEX($GL:$GL,$IV505+33),"")</f>
      </c>
      <c r="HU505">
        <f>IF($IW505&gt;=34,INDEX($GL:$GL,$IV505+34),"")</f>
      </c>
      <c r="HV505">
        <f>IF($IW505&gt;=35,INDEX($GL:$GL,$IV505+35),"")</f>
      </c>
      <c r="HW505">
        <f>IF($IW505&gt;=36,INDEX($GL:$GL,$IV505+36),"")</f>
      </c>
      <c r="HX505">
        <f>IF($IW505&gt;=37,INDEX($GL:$GL,$IV505+37),"")</f>
      </c>
      <c r="HY505">
        <f>IF($IW505&gt;=38,INDEX($GL:$GL,$IV505+38),"")</f>
      </c>
      <c r="HZ505">
        <f>IF($IW505&gt;=39,INDEX($GL:$GL,$IV505+39),"")</f>
      </c>
      <c r="IA505">
        <f>IF($IW505&gt;=40,INDEX($GL:$GL,$IV505+40),"")</f>
      </c>
      <c r="IB505">
        <f>IF($IW505&gt;=41,INDEX($GL:$GL,$IV505+41),"")</f>
      </c>
      <c r="IC505">
        <f>IF($IW505&gt;=42,INDEX($GL:$GL,$IV505+42),"")</f>
      </c>
      <c r="ID505">
        <f>IF($IW505&gt;=43,INDEX($GL:$GL,$IV505+43),"")</f>
      </c>
      <c r="IE505">
        <f>IF($IW505&gt;=44,INDEX($GL:$GL,$IV505+44),"")</f>
      </c>
      <c r="IF505">
        <f>IF($IW505&gt;=45,INDEX($GL:$GL,$IV505+45),"")</f>
      </c>
      <c r="IG505">
        <f>IF($IW505&gt;=46,INDEX($GL:$GL,$IV505+46),"")</f>
      </c>
      <c r="IH505">
        <f>IF($IW505&gt;=47,INDEX($GL:$GL,$IV505+47),"")</f>
      </c>
      <c r="II505">
        <f>IF($IW505&gt;=48,INDEX($GL:$GL,$IV505+48),"")</f>
      </c>
      <c r="IJ505">
        <f>IF($IW505&gt;=49,INDEX($GL:$GL,$IV505+49),"")</f>
      </c>
      <c r="IK505">
        <f>IF($IW505&gt;=50,INDEX($GL:$GL,$IV505+50),"")</f>
      </c>
      <c r="IL505">
        <f>IF($IW505&gt;=51,INDEX($GL:$GL,$IV505+51),"")</f>
      </c>
      <c r="IM505">
        <f>IF($IW505&gt;=52,INDEX($GL:$GL,$IV505+52),"")</f>
      </c>
      <c r="IN505">
        <f>IF($IW505&gt;=53,INDEX($GL:$GL,$IV505+53),"")</f>
      </c>
      <c r="IO505">
        <f>IF($IW505&gt;=54,INDEX($GL:$GL,$IV505+54),"")</f>
      </c>
      <c r="IP505">
        <f>IF($IW505&gt;=55,INDEX($GL:$GL,$IV505+55),"")</f>
      </c>
      <c r="IQ505">
        <f>IF($IW505&gt;=56,INDEX($GL:$GL,$IV505+56),"")</f>
      </c>
      <c r="IR505">
        <f>IF($IW505&gt;=57,INDEX($GL:$GL,$IV505+57),"")</f>
      </c>
      <c r="IS505">
        <f>IF($IW505&gt;=58,INDEX($GL:$GL,$IV505+58),"")</f>
      </c>
      <c r="IT505">
        <f>IF($IW505&gt;=59,INDEX($GL:$GL,$IV505+59),"")</f>
      </c>
      <c r="IU505">
        <f>IF($IW505&gt;=60,INDEX($GL:$GL,$IV505+60),"")</f>
      </c>
      <c r="IV505">
        <f>IFERROR(MATCH($GK505,$GL$2:$GL$324,0)+1,0)</f>
      </c>
      <c r="IW505">
        <f>IFERROR(INDEX($GM$2:$GM$324,MATCH($GK505,$GL$2:$GL$324,0)),0)</f>
      </c>
      <c r="IX505" t="s">
        <v>34</v>
      </c>
      <c r="IY505" t="s">
        <v>34</v>
      </c>
    </row>
    <row r="506" spans="1:259" x14ac:dyDescent="0.25">
      <c r="K506">
        <f>IF(OR($N506="",$J506=""),"",IFERROR($N506/$J506,0))</f>
      </c>
      <c r="L506">
        <f>IF($N506="","",
SUM($M506,$O506,$T506,$P506,$R506)*
(1-IF($U506="",0,VALUE($U506)/100)))</f>
      </c>
      <c r="M506">
        <f>IF($N506="","",$N506)</f>
      </c>
      <c r="O506">
        <f>IF($N506="","",
IF($H506="","",
IF(ISNUMBER(SEARCH("exempt",LOWER($H506))),0,
$N506*(VALUE(SUBSTITUTE($H506,"%",""))/100))))</f>
      </c>
      <c r="V506">
        <f>IFERROR(IF(FIND(" - ",$E506)&gt;0,MID($E506,FIND(" - ",$E506)+3,LEN($E506)),""),"")</f>
      </c>
      <c r="AE506" t="s">
        <v>1087</v>
      </c>
      <c r="AJ506">
        <f>IFERROR(LEFT($E506,FIND(" - ",$E506)-1),$E506)</f>
      </c>
      <c r="AM506">
        <f>IF($CB506&gt;=1,INDEX($AK:$AK,$CA506+1),"")</f>
      </c>
      <c r="AN506">
        <f>IF($CB506&gt;=2,INDEX($AK:$AK,$CA506+2),"")</f>
      </c>
      <c r="AO506">
        <f>IF($CB506&gt;=3,INDEX($AK:$AK,$CA506+3),"")</f>
      </c>
      <c r="AP506">
        <f>IF($CB506&gt;=4,INDEX($AK:$AK,$CA506+4),"")</f>
      </c>
      <c r="AQ506">
        <f>IF($CB506&gt;=5,INDEX($AK:$AK,$CA506+5),"")</f>
      </c>
      <c r="AR506">
        <f>IF($CB506&gt;=6,INDEX($AK:$AK,$CA506+6),"")</f>
      </c>
      <c r="AS506">
        <f>IF($CB506&gt;=7,INDEX($AK:$AK,$CA506+7),"")</f>
      </c>
      <c r="AT506">
        <f>IF($CB506&gt;=8,INDEX($AK:$AK,$CA506+8),"")</f>
      </c>
      <c r="AU506">
        <f>IF($CB506&gt;=9,INDEX($AK:$AK,$CA506+9),"")</f>
      </c>
      <c r="AV506">
        <f>IF($CB506&gt;=10,INDEX($AK:$AK,$CA506+10),"")</f>
      </c>
      <c r="AW506">
        <f>IF($CB506&gt;=11,INDEX($AK:$AK,$CA506+11),"")</f>
      </c>
      <c r="AX506">
        <f>IF($CB506&gt;=12,INDEX($AK:$AK,$CA506+12),"")</f>
      </c>
      <c r="AY506">
        <f>IF($CB506&gt;=13,INDEX($AK:$AK,$CA506+13),"")</f>
      </c>
      <c r="AZ506">
        <f>IF($CB506&gt;=14,INDEX($AK:$AK,$CA506+14),"")</f>
      </c>
      <c r="BA506">
        <f>IF($CB506&gt;=15,INDEX($AK:$AK,$CA506+15),"")</f>
      </c>
      <c r="BB506">
        <f>IF($CB506&gt;=16,INDEX($AK:$AK,$CA506+16),"")</f>
      </c>
      <c r="BC506">
        <f>IF($CB506&gt;=17,INDEX($AK:$AK,$CA506+17),"")</f>
      </c>
      <c r="BD506">
        <f>IF($CB506&gt;=18,INDEX($AK:$AK,$CA506+18),"")</f>
      </c>
      <c r="BE506">
        <f>IF($CB506&gt;=19,INDEX($AK:$AK,$CA506+19),"")</f>
      </c>
      <c r="BF506">
        <f>IF($CB506&gt;=20,INDEX($AK:$AK,$CA506+20),"")</f>
      </c>
      <c r="BG506">
        <f>IF($CB506&gt;=21,INDEX($AK:$AK,$CA506+21),"")</f>
      </c>
      <c r="BH506">
        <f>IF($CB506&gt;=22,INDEX($AK:$AK,$CA506+22),"")</f>
      </c>
      <c r="BI506">
        <f>IF($CB506&gt;=23,INDEX($AK:$AK,$CA506+23),"")</f>
      </c>
      <c r="BJ506">
        <f>IF($CB506&gt;=24,INDEX($AK:$AK,$CA506+24),"")</f>
      </c>
      <c r="BK506">
        <f>IF($CB506&gt;=25,INDEX($AK:$AK,$CA506+25),"")</f>
      </c>
      <c r="BL506">
        <f>IF($CB506&gt;=26,INDEX($AK:$AK,$CA506+26),"")</f>
      </c>
      <c r="BM506">
        <f>IF($CB506&gt;=27,INDEX($AK:$AK,$CA506+27),"")</f>
      </c>
      <c r="BN506">
        <f>IF($CB506&gt;=28,INDEX($AK:$AK,$CA506+28),"")</f>
      </c>
      <c r="BO506">
        <f>IF($CB506&gt;=29,INDEX($AK:$AK,$CA506+29),"")</f>
      </c>
      <c r="BP506">
        <f>IF($CB506&gt;=30,INDEX($AK:$AK,$CA506+30),"")</f>
      </c>
      <c r="BQ506">
        <f>IF($CB506&gt;=31,INDEX($AK:$AK,$CA506+31),"")</f>
      </c>
      <c r="BR506">
        <f>IF($CB506&gt;=32,INDEX($AK:$AK,$CA506+32),"")</f>
      </c>
      <c r="BS506">
        <f>IF($CB506&gt;=33,INDEX($AK:$AK,$CA506+33),"")</f>
      </c>
      <c r="BT506">
        <f>IF($CB506&gt;=34,INDEX($AK:$AK,$CA506+34),"")</f>
      </c>
      <c r="BU506">
        <f>IF($CB506&gt;=35,INDEX($AK:$AK,$CA506+35),"")</f>
      </c>
      <c r="BV506">
        <f>IF($CB506&gt;=36,INDEX($AK:$AK,$CA506+36),"")</f>
      </c>
      <c r="BW506">
        <f>IF($CB506&gt;=37,INDEX($AK:$AK,$CA506+37),"")</f>
      </c>
      <c r="BX506">
        <f>IF($CB506&gt;=38,INDEX($AK:$AK,$CA506+38),"")</f>
      </c>
      <c r="BY506">
        <f>IF($CB506&gt;=39,INDEX($AK:$AK,$CA506+39),"")</f>
      </c>
      <c r="BZ506">
        <f>IF($CB506&gt;=40,INDEX($AK:$AK,$CA506+40),"")</f>
      </c>
      <c r="CA506">
        <f>IFERROR(MATCH($AJ506,$AK$2:$AK$134,0)+1,0)</f>
      </c>
      <c r="CB506">
        <f>IFERROR(INDEX($AL$2:$AL$134,MATCH($AJ506,$AK$2:$AK$134,0)),0)</f>
      </c>
      <c r="CC506">
        <f>IFERROR(LEFT($F506,FIND(" - ",$F506)-1),$F506)</f>
      </c>
      <c r="CF506">
        <f>IF($DA506&gt;=1,INDEX($CD:$CD,$CZ506+1),"")</f>
      </c>
      <c r="CG506">
        <f>IF($DA506&gt;=2,INDEX($CD:$CD,$CZ506+2),"")</f>
      </c>
      <c r="CH506">
        <f>IF($DA506&gt;=3,INDEX($CD:$CD,$CZ506+3),"")</f>
      </c>
      <c r="CI506">
        <f>IF($DA506&gt;=4,INDEX($CD:$CD,$CZ506+4),"")</f>
      </c>
      <c r="CJ506">
        <f>IF($DA506&gt;=5,INDEX($CD:$CD,$CZ506+5),"")</f>
      </c>
      <c r="CK506">
        <f>IF($DA506&gt;=6,INDEX($CD:$CD,$CZ506+6),"")</f>
      </c>
      <c r="CL506">
        <f>IF($DA506&gt;=7,INDEX($CD:$CD,$CZ506+7),"")</f>
      </c>
      <c r="CM506">
        <f>IF($DA506&gt;=8,INDEX($CD:$CD,$CZ506+8),"")</f>
      </c>
      <c r="CN506">
        <f>IF($DA506&gt;=9,INDEX($CD:$CD,$CZ506+9),"")</f>
      </c>
      <c r="CO506">
        <f>IF($DA506&gt;=10,INDEX($CD:$CD,$CZ506+10),"")</f>
      </c>
      <c r="CP506">
        <f>IF($DA506&gt;=11,INDEX($CD:$CD,$CZ506+11),"")</f>
      </c>
      <c r="CQ506">
        <f>IF($DA506&gt;=12,INDEX($CD:$CD,$CZ506+12),"")</f>
      </c>
      <c r="CR506">
        <f>IF($DA506&gt;=13,INDEX($CD:$CD,$CZ506+13),"")</f>
      </c>
      <c r="CS506">
        <f>IF($DA506&gt;=14,INDEX($CD:$CD,$CZ506+14),"")</f>
      </c>
      <c r="CT506">
        <f>IF($DA506&gt;=15,INDEX($CD:$CD,$CZ506+15),"")</f>
      </c>
      <c r="CU506">
        <f>IF($DA506&gt;=16,INDEX($CD:$CD,$CZ506+16),"")</f>
      </c>
      <c r="CV506">
        <f>IF($DA506&gt;=17,INDEX($CD:$CD,$CZ506+17),"")</f>
      </c>
      <c r="CW506">
        <f>IF($DA506&gt;=18,INDEX($CD:$CD,$CZ506+18),"")</f>
      </c>
      <c r="CX506">
        <f>IF($DA506&gt;=19,INDEX($CD:$CD,$CZ506+19),"")</f>
      </c>
      <c r="CY506">
        <f>IF($DA506&gt;=20,INDEX($CD:$CD,$CZ506+20),"")</f>
      </c>
      <c r="CZ506">
        <f>IFERROR(MATCH($CC506,$CD$2:$CD$263,0)+1,0)</f>
      </c>
      <c r="DA506">
        <f>IFERROR(INDEX($CE$2:$CE$263,MATCH($CC506,$CD$2:$CD$263,0)),0)</f>
      </c>
      <c r="DB506">
        <f>IFERROR(INDEX($AI:$AI,MATCH($H506,$AH:$AH,0))&amp;"","")</f>
      </c>
      <c r="DF506">
        <f>IF($GI506&gt;=1,INDEX($DC:$DC,$GH506+1),"")</f>
      </c>
      <c r="DG506">
        <f>IF($GI506&gt;=2,INDEX($DC:$DC,$GH506+2),"")</f>
      </c>
      <c r="DH506">
        <f>IF($GI506&gt;=3,INDEX($DC:$DC,$GH506+3),"")</f>
      </c>
      <c r="DI506">
        <f>IF($GI506&gt;=4,INDEX($DC:$DC,$GH506+4),"")</f>
      </c>
      <c r="DJ506">
        <f>IF($GI506&gt;=5,INDEX($DC:$DC,$GH506+5),"")</f>
      </c>
      <c r="DK506">
        <f>IF($GI506&gt;=6,INDEX($DC:$DC,$GH506+6),"")</f>
      </c>
      <c r="DL506">
        <f>IF($GI506&gt;=7,INDEX($DC:$DC,$GH506+7),"")</f>
      </c>
      <c r="DM506">
        <f>IF($GI506&gt;=8,INDEX($DC:$DC,$GH506+8),"")</f>
      </c>
      <c r="DN506">
        <f>IF($GI506&gt;=9,INDEX($DC:$DC,$GH506+9),"")</f>
      </c>
      <c r="DO506">
        <f>IF($GI506&gt;=10,INDEX($DC:$DC,$GH506+10),"")</f>
      </c>
      <c r="DP506">
        <f>IF($GI506&gt;=11,INDEX($DC:$DC,$GH506+11),"")</f>
      </c>
      <c r="DQ506">
        <f>IF($GI506&gt;=12,INDEX($DC:$DC,$GH506+12),"")</f>
      </c>
      <c r="DR506">
        <f>IF($GI506&gt;=13,INDEX($DC:$DC,$GH506+13),"")</f>
      </c>
      <c r="DS506">
        <f>IF($GI506&gt;=14,INDEX($DC:$DC,$GH506+14),"")</f>
      </c>
      <c r="DT506">
        <f>IF($GI506&gt;=15,INDEX($DC:$DC,$GH506+15),"")</f>
      </c>
      <c r="DU506">
        <f>IF($GI506&gt;=16,INDEX($DC:$DC,$GH506+16),"")</f>
      </c>
      <c r="DV506">
        <f>IF($GI506&gt;=17,INDEX($DC:$DC,$GH506+17),"")</f>
      </c>
      <c r="DW506">
        <f>IF($GI506&gt;=18,INDEX($DC:$DC,$GH506+18),"")</f>
      </c>
      <c r="DX506">
        <f>IF($GI506&gt;=19,INDEX($DC:$DC,$GH506+19),"")</f>
      </c>
      <c r="DY506">
        <f>IF($GI506&gt;=20,INDEX($DC:$DC,$GH506+20),"")</f>
      </c>
      <c r="DZ506">
        <f>IF($GI506&gt;=21,INDEX($DC:$DC,$GH506+21),"")</f>
      </c>
      <c r="EA506">
        <f>IF($GI506&gt;=22,INDEX($DC:$DC,$GH506+22),"")</f>
      </c>
      <c r="EB506">
        <f>IF($GI506&gt;=23,INDEX($DC:$DC,$GH506+23),"")</f>
      </c>
      <c r="EC506">
        <f>IF($GI506&gt;=24,INDEX($DC:$DC,$GH506+24),"")</f>
      </c>
      <c r="ED506">
        <f>IF($GI506&gt;=25,INDEX($DC:$DC,$GH506+25),"")</f>
      </c>
      <c r="EE506">
        <f>IF($GI506&gt;=26,INDEX($DC:$DC,$GH506+26),"")</f>
      </c>
      <c r="EF506">
        <f>IF($GI506&gt;=27,INDEX($DC:$DC,$GH506+27),"")</f>
      </c>
      <c r="EG506">
        <f>IF($GI506&gt;=28,INDEX($DC:$DC,$GH506+28),"")</f>
      </c>
      <c r="EH506">
        <f>IF($GI506&gt;=29,INDEX($DC:$DC,$GH506+29),"")</f>
      </c>
      <c r="EI506">
        <f>IF($GI506&gt;=30,INDEX($DC:$DC,$GH506+30),"")</f>
      </c>
      <c r="EJ506">
        <f>IF($GI506&gt;=31,INDEX($DC:$DC,$GH506+31),"")</f>
      </c>
      <c r="EK506">
        <f>IF($GI506&gt;=32,INDEX($DC:$DC,$GH506+32),"")</f>
      </c>
      <c r="EL506">
        <f>IF($GI506&gt;=33,INDEX($DC:$DC,$GH506+33),"")</f>
      </c>
      <c r="EM506">
        <f>IF($GI506&gt;=34,INDEX($DC:$DC,$GH506+34),"")</f>
      </c>
      <c r="EN506">
        <f>IF($GI506&gt;=35,INDEX($DC:$DC,$GH506+35),"")</f>
      </c>
      <c r="EO506">
        <f>IF($GI506&gt;=36,INDEX($DC:$DC,$GH506+36),"")</f>
      </c>
      <c r="EP506">
        <f>IF($GI506&gt;=37,INDEX($DC:$DC,$GH506+37),"")</f>
      </c>
      <c r="EQ506">
        <f>IF($GI506&gt;=38,INDEX($DC:$DC,$GH506+38),"")</f>
      </c>
      <c r="ER506">
        <f>IF($GI506&gt;=39,INDEX($DC:$DC,$GH506+39),"")</f>
      </c>
      <c r="ES506">
        <f>IF($GI506&gt;=40,INDEX($DC:$DC,$GH506+40),"")</f>
      </c>
      <c r="ET506">
        <f>IF($GI506&gt;=1,INDEX($DD:$DD,$GH506+1),"")</f>
      </c>
      <c r="EU506">
        <f>IF($GI506&gt;=2,INDEX($DD:$DD,$GH506+2),"")</f>
      </c>
      <c r="EV506">
        <f>IF($GI506&gt;=3,INDEX($DD:$DD,$GH506+3),"")</f>
      </c>
      <c r="EW506">
        <f>IF($GI506&gt;=4,INDEX($DD:$DD,$GH506+4),"")</f>
      </c>
      <c r="EX506">
        <f>IF($GI506&gt;=5,INDEX($DD:$DD,$GH506+5),"")</f>
      </c>
      <c r="EY506">
        <f>IF($GI506&gt;=6,INDEX($DD:$DD,$GH506+6),"")</f>
      </c>
      <c r="EZ506">
        <f>IF($GI506&gt;=7,INDEX($DD:$DD,$GH506+7),"")</f>
      </c>
      <c r="FA506">
        <f>IF($GI506&gt;=8,INDEX($DD:$DD,$GH506+8),"")</f>
      </c>
      <c r="FB506">
        <f>IF($GI506&gt;=9,INDEX($DD:$DD,$GH506+9),"")</f>
      </c>
      <c r="FC506">
        <f>IF($GI506&gt;=10,INDEX($DD:$DD,$GH506+10),"")</f>
      </c>
      <c r="FD506">
        <f>IF($GI506&gt;=11,INDEX($DD:$DD,$GH506+11),"")</f>
      </c>
      <c r="FE506">
        <f>IF($GI506&gt;=12,INDEX($DD:$DD,$GH506+12),"")</f>
      </c>
      <c r="FF506">
        <f>IF($GI506&gt;=13,INDEX($DD:$DD,$GH506+13),"")</f>
      </c>
      <c r="FG506">
        <f>IF($GI506&gt;=14,INDEX($DD:$DD,$GH506+14),"")</f>
      </c>
      <c r="FH506">
        <f>IF($GI506&gt;=15,INDEX($DD:$DD,$GH506+15),"")</f>
      </c>
      <c r="FI506">
        <f>IF($GI506&gt;=16,INDEX($DD:$DD,$GH506+16),"")</f>
      </c>
      <c r="FJ506">
        <f>IF($GI506&gt;=17,INDEX($DD:$DD,$GH506+17),"")</f>
      </c>
      <c r="FK506">
        <f>IF($GI506&gt;=18,INDEX($DD:$DD,$GH506+18),"")</f>
      </c>
      <c r="FL506">
        <f>IF($GI506&gt;=19,INDEX($DD:$DD,$GH506+19),"")</f>
      </c>
      <c r="FM506">
        <f>IF($GI506&gt;=20,INDEX($DD:$DD,$GH506+20),"")</f>
      </c>
      <c r="FN506">
        <f>IF($GI506&gt;=21,INDEX($DD:$DD,$GH506+21),"")</f>
      </c>
      <c r="FO506">
        <f>IF($GI506&gt;=22,INDEX($DD:$DD,$GH506+22),"")</f>
      </c>
      <c r="FP506">
        <f>IF($GI506&gt;=23,INDEX($DD:$DD,$GH506+23),"")</f>
      </c>
      <c r="FQ506">
        <f>IF($GI506&gt;=24,INDEX($DD:$DD,$GH506+24),"")</f>
      </c>
      <c r="FR506">
        <f>IF($GI506&gt;=25,INDEX($DD:$DD,$GH506+25),"")</f>
      </c>
      <c r="FS506">
        <f>IF($GI506&gt;=26,INDEX($DD:$DD,$GH506+26),"")</f>
      </c>
      <c r="FT506">
        <f>IF($GI506&gt;=27,INDEX($DD:$DD,$GH506+27),"")</f>
      </c>
      <c r="FU506">
        <f>IF($GI506&gt;=28,INDEX($DD:$DD,$GH506+28),"")</f>
      </c>
      <c r="FV506">
        <f>IF($GI506&gt;=29,INDEX($DD:$DD,$GH506+29),"")</f>
      </c>
      <c r="FW506">
        <f>IF($GI506&gt;=30,INDEX($DD:$DD,$GH506+30),"")</f>
      </c>
      <c r="FX506">
        <f>IF($GI506&gt;=31,INDEX($DD:$DD,$GH506+31),"")</f>
      </c>
      <c r="FY506">
        <f>IF($GI506&gt;=32,INDEX($DD:$DD,$GH506+32),"")</f>
      </c>
      <c r="FZ506">
        <f>IF($GI506&gt;=33,INDEX($DD:$DD,$GH506+33),"")</f>
      </c>
      <c r="GA506">
        <f>IF($GI506&gt;=34,INDEX($DD:$DD,$GH506+34),"")</f>
      </c>
      <c r="GB506">
        <f>IF($GI506&gt;=35,INDEX($DD:$DD,$GH506+35),"")</f>
      </c>
      <c r="GC506">
        <f>IF($GI506&gt;=36,INDEX($DD:$DD,$GH506+36),"")</f>
      </c>
      <c r="GD506">
        <f>IF($GI506&gt;=37,INDEX($DD:$DD,$GH506+37),"")</f>
      </c>
      <c r="GE506">
        <f>IF($GI506&gt;=38,INDEX($DD:$DD,$GH506+38),"")</f>
      </c>
      <c r="GF506">
        <f>IF($GI506&gt;=39,INDEX($DD:$DD,$GH506+39),"")</f>
      </c>
      <c r="GG506">
        <f>IF($GI506&gt;=40,INDEX($DD:$DD,$GH506+40),"")</f>
      </c>
      <c r="GH506">
        <f>IFERROR(MATCH($DB506,$DC$2:$DC$148,0)+1,0)</f>
      </c>
      <c r="GI506">
        <f>IFERROR(INDEX($DE$2:$DE$148,MATCH($DB506,$DC$2:$DC$148,0)),0)</f>
      </c>
      <c r="GJ506">
        <f>IFERROR(MATCH($S506,$DF$506:$ES$506,0),0)</f>
      </c>
      <c r="GK506">
        <f>IF($GJ506&gt;0,INDEX($ET$506:$GG$506,$GJ506),"")</f>
      </c>
      <c r="GN506">
        <f>IF($IW506&gt;=1,INDEX($GL:$GL,$IV506+1),"")</f>
      </c>
      <c r="GO506">
        <f>IF($IW506&gt;=2,INDEX($GL:$GL,$IV506+2),"")</f>
      </c>
      <c r="GP506">
        <f>IF($IW506&gt;=3,INDEX($GL:$GL,$IV506+3),"")</f>
      </c>
      <c r="GQ506">
        <f>IF($IW506&gt;=4,INDEX($GL:$GL,$IV506+4),"")</f>
      </c>
      <c r="GR506">
        <f>IF($IW506&gt;=5,INDEX($GL:$GL,$IV506+5),"")</f>
      </c>
      <c r="GS506">
        <f>IF($IW506&gt;=6,INDEX($GL:$GL,$IV506+6),"")</f>
      </c>
      <c r="GT506">
        <f>IF($IW506&gt;=7,INDEX($GL:$GL,$IV506+7),"")</f>
      </c>
      <c r="GU506">
        <f>IF($IW506&gt;=8,INDEX($GL:$GL,$IV506+8),"")</f>
      </c>
      <c r="GV506">
        <f>IF($IW506&gt;=9,INDEX($GL:$GL,$IV506+9),"")</f>
      </c>
      <c r="GW506">
        <f>IF($IW506&gt;=10,INDEX($GL:$GL,$IV506+10),"")</f>
      </c>
      <c r="GX506">
        <f>IF($IW506&gt;=11,INDEX($GL:$GL,$IV506+11),"")</f>
      </c>
      <c r="GY506">
        <f>IF($IW506&gt;=12,INDEX($GL:$GL,$IV506+12),"")</f>
      </c>
      <c r="GZ506">
        <f>IF($IW506&gt;=13,INDEX($GL:$GL,$IV506+13),"")</f>
      </c>
      <c r="HA506">
        <f>IF($IW506&gt;=14,INDEX($GL:$GL,$IV506+14),"")</f>
      </c>
      <c r="HB506">
        <f>IF($IW506&gt;=15,INDEX($GL:$GL,$IV506+15),"")</f>
      </c>
      <c r="HC506">
        <f>IF($IW506&gt;=16,INDEX($GL:$GL,$IV506+16),"")</f>
      </c>
      <c r="HD506">
        <f>IF($IW506&gt;=17,INDEX($GL:$GL,$IV506+17),"")</f>
      </c>
      <c r="HE506">
        <f>IF($IW506&gt;=18,INDEX($GL:$GL,$IV506+18),"")</f>
      </c>
      <c r="HF506">
        <f>IF($IW506&gt;=19,INDEX($GL:$GL,$IV506+19),"")</f>
      </c>
      <c r="HG506">
        <f>IF($IW506&gt;=20,INDEX($GL:$GL,$IV506+20),"")</f>
      </c>
      <c r="HH506">
        <f>IF($IW506&gt;=21,INDEX($GL:$GL,$IV506+21),"")</f>
      </c>
      <c r="HI506">
        <f>IF($IW506&gt;=22,INDEX($GL:$GL,$IV506+22),"")</f>
      </c>
      <c r="HJ506">
        <f>IF($IW506&gt;=23,INDEX($GL:$GL,$IV506+23),"")</f>
      </c>
      <c r="HK506">
        <f>IF($IW506&gt;=24,INDEX($GL:$GL,$IV506+24),"")</f>
      </c>
      <c r="HL506">
        <f>IF($IW506&gt;=25,INDEX($GL:$GL,$IV506+25),"")</f>
      </c>
      <c r="HM506">
        <f>IF($IW506&gt;=26,INDEX($GL:$GL,$IV506+26),"")</f>
      </c>
      <c r="HN506">
        <f>IF($IW506&gt;=27,INDEX($GL:$GL,$IV506+27),"")</f>
      </c>
      <c r="HO506">
        <f>IF($IW506&gt;=28,INDEX($GL:$GL,$IV506+28),"")</f>
      </c>
      <c r="HP506">
        <f>IF($IW506&gt;=29,INDEX($GL:$GL,$IV506+29),"")</f>
      </c>
      <c r="HQ506">
        <f>IF($IW506&gt;=30,INDEX($GL:$GL,$IV506+30),"")</f>
      </c>
      <c r="HR506">
        <f>IF($IW506&gt;=31,INDEX($GL:$GL,$IV506+31),"")</f>
      </c>
      <c r="HS506">
        <f>IF($IW506&gt;=32,INDEX($GL:$GL,$IV506+32),"")</f>
      </c>
      <c r="HT506">
        <f>IF($IW506&gt;=33,INDEX($GL:$GL,$IV506+33),"")</f>
      </c>
      <c r="HU506">
        <f>IF($IW506&gt;=34,INDEX($GL:$GL,$IV506+34),"")</f>
      </c>
      <c r="HV506">
        <f>IF($IW506&gt;=35,INDEX($GL:$GL,$IV506+35),"")</f>
      </c>
      <c r="HW506">
        <f>IF($IW506&gt;=36,INDEX($GL:$GL,$IV506+36),"")</f>
      </c>
      <c r="HX506">
        <f>IF($IW506&gt;=37,INDEX($GL:$GL,$IV506+37),"")</f>
      </c>
      <c r="HY506">
        <f>IF($IW506&gt;=38,INDEX($GL:$GL,$IV506+38),"")</f>
      </c>
      <c r="HZ506">
        <f>IF($IW506&gt;=39,INDEX($GL:$GL,$IV506+39),"")</f>
      </c>
      <c r="IA506">
        <f>IF($IW506&gt;=40,INDEX($GL:$GL,$IV506+40),"")</f>
      </c>
      <c r="IB506">
        <f>IF($IW506&gt;=41,INDEX($GL:$GL,$IV506+41),"")</f>
      </c>
      <c r="IC506">
        <f>IF($IW506&gt;=42,INDEX($GL:$GL,$IV506+42),"")</f>
      </c>
      <c r="ID506">
        <f>IF($IW506&gt;=43,INDEX($GL:$GL,$IV506+43),"")</f>
      </c>
      <c r="IE506">
        <f>IF($IW506&gt;=44,INDEX($GL:$GL,$IV506+44),"")</f>
      </c>
      <c r="IF506">
        <f>IF($IW506&gt;=45,INDEX($GL:$GL,$IV506+45),"")</f>
      </c>
      <c r="IG506">
        <f>IF($IW506&gt;=46,INDEX($GL:$GL,$IV506+46),"")</f>
      </c>
      <c r="IH506">
        <f>IF($IW506&gt;=47,INDEX($GL:$GL,$IV506+47),"")</f>
      </c>
      <c r="II506">
        <f>IF($IW506&gt;=48,INDEX($GL:$GL,$IV506+48),"")</f>
      </c>
      <c r="IJ506">
        <f>IF($IW506&gt;=49,INDEX($GL:$GL,$IV506+49),"")</f>
      </c>
      <c r="IK506">
        <f>IF($IW506&gt;=50,INDEX($GL:$GL,$IV506+50),"")</f>
      </c>
      <c r="IL506">
        <f>IF($IW506&gt;=51,INDEX($GL:$GL,$IV506+51),"")</f>
      </c>
      <c r="IM506">
        <f>IF($IW506&gt;=52,INDEX($GL:$GL,$IV506+52),"")</f>
      </c>
      <c r="IN506">
        <f>IF($IW506&gt;=53,INDEX($GL:$GL,$IV506+53),"")</f>
      </c>
      <c r="IO506">
        <f>IF($IW506&gt;=54,INDEX($GL:$GL,$IV506+54),"")</f>
      </c>
      <c r="IP506">
        <f>IF($IW506&gt;=55,INDEX($GL:$GL,$IV506+55),"")</f>
      </c>
      <c r="IQ506">
        <f>IF($IW506&gt;=56,INDEX($GL:$GL,$IV506+56),"")</f>
      </c>
      <c r="IR506">
        <f>IF($IW506&gt;=57,INDEX($GL:$GL,$IV506+57),"")</f>
      </c>
      <c r="IS506">
        <f>IF($IW506&gt;=58,INDEX($GL:$GL,$IV506+58),"")</f>
      </c>
      <c r="IT506">
        <f>IF($IW506&gt;=59,INDEX($GL:$GL,$IV506+59),"")</f>
      </c>
      <c r="IU506">
        <f>IF($IW506&gt;=60,INDEX($GL:$GL,$IV506+60),"")</f>
      </c>
      <c r="IV506">
        <f>IFERROR(MATCH($GK506,$GL$2:$GL$324,0)+1,0)</f>
      </c>
      <c r="IW506">
        <f>IFERROR(INDEX($GM$2:$GM$324,MATCH($GK506,$GL$2:$GL$324,0)),0)</f>
      </c>
      <c r="IX506" t="s">
        <v>34</v>
      </c>
      <c r="IY506" t="s">
        <v>34</v>
      </c>
    </row>
    <row r="507" spans="1:259" x14ac:dyDescent="0.25">
      <c r="K507">
        <f>IF(OR($N507="",$J507=""),"",IFERROR($N507/$J507,0))</f>
      </c>
      <c r="L507">
        <f>IF($N507="","",
SUM($M507,$O507,$T507,$P507,$R507)*
(1-IF($U507="",0,VALUE($U507)/100)))</f>
      </c>
      <c r="M507">
        <f>IF($N507="","",$N507)</f>
      </c>
      <c r="O507">
        <f>IF($N507="","",
IF($H507="","",
IF(ISNUMBER(SEARCH("exempt",LOWER($H507))),0,
$N507*(VALUE(SUBSTITUTE($H507,"%",""))/100))))</f>
      </c>
      <c r="V507">
        <f>IFERROR(IF(FIND(" - ",$E507)&gt;0,MID($E507,FIND(" - ",$E507)+3,LEN($E507)),""),"")</f>
      </c>
      <c r="AE507" t="s">
        <v>1088</v>
      </c>
      <c r="AJ507">
        <f>IFERROR(LEFT($E507,FIND(" - ",$E507)-1),$E507)</f>
      </c>
      <c r="AM507">
        <f>IF($CB507&gt;=1,INDEX($AK:$AK,$CA507+1),"")</f>
      </c>
      <c r="AN507">
        <f>IF($CB507&gt;=2,INDEX($AK:$AK,$CA507+2),"")</f>
      </c>
      <c r="AO507">
        <f>IF($CB507&gt;=3,INDEX($AK:$AK,$CA507+3),"")</f>
      </c>
      <c r="AP507">
        <f>IF($CB507&gt;=4,INDEX($AK:$AK,$CA507+4),"")</f>
      </c>
      <c r="AQ507">
        <f>IF($CB507&gt;=5,INDEX($AK:$AK,$CA507+5),"")</f>
      </c>
      <c r="AR507">
        <f>IF($CB507&gt;=6,INDEX($AK:$AK,$CA507+6),"")</f>
      </c>
      <c r="AS507">
        <f>IF($CB507&gt;=7,INDEX($AK:$AK,$CA507+7),"")</f>
      </c>
      <c r="AT507">
        <f>IF($CB507&gt;=8,INDEX($AK:$AK,$CA507+8),"")</f>
      </c>
      <c r="AU507">
        <f>IF($CB507&gt;=9,INDEX($AK:$AK,$CA507+9),"")</f>
      </c>
      <c r="AV507">
        <f>IF($CB507&gt;=10,INDEX($AK:$AK,$CA507+10),"")</f>
      </c>
      <c r="AW507">
        <f>IF($CB507&gt;=11,INDEX($AK:$AK,$CA507+11),"")</f>
      </c>
      <c r="AX507">
        <f>IF($CB507&gt;=12,INDEX($AK:$AK,$CA507+12),"")</f>
      </c>
      <c r="AY507">
        <f>IF($CB507&gt;=13,INDEX($AK:$AK,$CA507+13),"")</f>
      </c>
      <c r="AZ507">
        <f>IF($CB507&gt;=14,INDEX($AK:$AK,$CA507+14),"")</f>
      </c>
      <c r="BA507">
        <f>IF($CB507&gt;=15,INDEX($AK:$AK,$CA507+15),"")</f>
      </c>
      <c r="BB507">
        <f>IF($CB507&gt;=16,INDEX($AK:$AK,$CA507+16),"")</f>
      </c>
      <c r="BC507">
        <f>IF($CB507&gt;=17,INDEX($AK:$AK,$CA507+17),"")</f>
      </c>
      <c r="BD507">
        <f>IF($CB507&gt;=18,INDEX($AK:$AK,$CA507+18),"")</f>
      </c>
      <c r="BE507">
        <f>IF($CB507&gt;=19,INDEX($AK:$AK,$CA507+19),"")</f>
      </c>
      <c r="BF507">
        <f>IF($CB507&gt;=20,INDEX($AK:$AK,$CA507+20),"")</f>
      </c>
      <c r="BG507">
        <f>IF($CB507&gt;=21,INDEX($AK:$AK,$CA507+21),"")</f>
      </c>
      <c r="BH507">
        <f>IF($CB507&gt;=22,INDEX($AK:$AK,$CA507+22),"")</f>
      </c>
      <c r="BI507">
        <f>IF($CB507&gt;=23,INDEX($AK:$AK,$CA507+23),"")</f>
      </c>
      <c r="BJ507">
        <f>IF($CB507&gt;=24,INDEX($AK:$AK,$CA507+24),"")</f>
      </c>
      <c r="BK507">
        <f>IF($CB507&gt;=25,INDEX($AK:$AK,$CA507+25),"")</f>
      </c>
      <c r="BL507">
        <f>IF($CB507&gt;=26,INDEX($AK:$AK,$CA507+26),"")</f>
      </c>
      <c r="BM507">
        <f>IF($CB507&gt;=27,INDEX($AK:$AK,$CA507+27),"")</f>
      </c>
      <c r="BN507">
        <f>IF($CB507&gt;=28,INDEX($AK:$AK,$CA507+28),"")</f>
      </c>
      <c r="BO507">
        <f>IF($CB507&gt;=29,INDEX($AK:$AK,$CA507+29),"")</f>
      </c>
      <c r="BP507">
        <f>IF($CB507&gt;=30,INDEX($AK:$AK,$CA507+30),"")</f>
      </c>
      <c r="BQ507">
        <f>IF($CB507&gt;=31,INDEX($AK:$AK,$CA507+31),"")</f>
      </c>
      <c r="BR507">
        <f>IF($CB507&gt;=32,INDEX($AK:$AK,$CA507+32),"")</f>
      </c>
      <c r="BS507">
        <f>IF($CB507&gt;=33,INDEX($AK:$AK,$CA507+33),"")</f>
      </c>
      <c r="BT507">
        <f>IF($CB507&gt;=34,INDEX($AK:$AK,$CA507+34),"")</f>
      </c>
      <c r="BU507">
        <f>IF($CB507&gt;=35,INDEX($AK:$AK,$CA507+35),"")</f>
      </c>
      <c r="BV507">
        <f>IF($CB507&gt;=36,INDEX($AK:$AK,$CA507+36),"")</f>
      </c>
      <c r="BW507">
        <f>IF($CB507&gt;=37,INDEX($AK:$AK,$CA507+37),"")</f>
      </c>
      <c r="BX507">
        <f>IF($CB507&gt;=38,INDEX($AK:$AK,$CA507+38),"")</f>
      </c>
      <c r="BY507">
        <f>IF($CB507&gt;=39,INDEX($AK:$AK,$CA507+39),"")</f>
      </c>
      <c r="BZ507">
        <f>IF($CB507&gt;=40,INDEX($AK:$AK,$CA507+40),"")</f>
      </c>
      <c r="CA507">
        <f>IFERROR(MATCH($AJ507,$AK$2:$AK$134,0)+1,0)</f>
      </c>
      <c r="CB507">
        <f>IFERROR(INDEX($AL$2:$AL$134,MATCH($AJ507,$AK$2:$AK$134,0)),0)</f>
      </c>
      <c r="CC507">
        <f>IFERROR(LEFT($F507,FIND(" - ",$F507)-1),$F507)</f>
      </c>
      <c r="CF507">
        <f>IF($DA507&gt;=1,INDEX($CD:$CD,$CZ507+1),"")</f>
      </c>
      <c r="CG507">
        <f>IF($DA507&gt;=2,INDEX($CD:$CD,$CZ507+2),"")</f>
      </c>
      <c r="CH507">
        <f>IF($DA507&gt;=3,INDEX($CD:$CD,$CZ507+3),"")</f>
      </c>
      <c r="CI507">
        <f>IF($DA507&gt;=4,INDEX($CD:$CD,$CZ507+4),"")</f>
      </c>
      <c r="CJ507">
        <f>IF($DA507&gt;=5,INDEX($CD:$CD,$CZ507+5),"")</f>
      </c>
      <c r="CK507">
        <f>IF($DA507&gt;=6,INDEX($CD:$CD,$CZ507+6),"")</f>
      </c>
      <c r="CL507">
        <f>IF($DA507&gt;=7,INDEX($CD:$CD,$CZ507+7),"")</f>
      </c>
      <c r="CM507">
        <f>IF($DA507&gt;=8,INDEX($CD:$CD,$CZ507+8),"")</f>
      </c>
      <c r="CN507">
        <f>IF($DA507&gt;=9,INDEX($CD:$CD,$CZ507+9),"")</f>
      </c>
      <c r="CO507">
        <f>IF($DA507&gt;=10,INDEX($CD:$CD,$CZ507+10),"")</f>
      </c>
      <c r="CP507">
        <f>IF($DA507&gt;=11,INDEX($CD:$CD,$CZ507+11),"")</f>
      </c>
      <c r="CQ507">
        <f>IF($DA507&gt;=12,INDEX($CD:$CD,$CZ507+12),"")</f>
      </c>
      <c r="CR507">
        <f>IF($DA507&gt;=13,INDEX($CD:$CD,$CZ507+13),"")</f>
      </c>
      <c r="CS507">
        <f>IF($DA507&gt;=14,INDEX($CD:$CD,$CZ507+14),"")</f>
      </c>
      <c r="CT507">
        <f>IF($DA507&gt;=15,INDEX($CD:$CD,$CZ507+15),"")</f>
      </c>
      <c r="CU507">
        <f>IF($DA507&gt;=16,INDEX($CD:$CD,$CZ507+16),"")</f>
      </c>
      <c r="CV507">
        <f>IF($DA507&gt;=17,INDEX($CD:$CD,$CZ507+17),"")</f>
      </c>
      <c r="CW507">
        <f>IF($DA507&gt;=18,INDEX($CD:$CD,$CZ507+18),"")</f>
      </c>
      <c r="CX507">
        <f>IF($DA507&gt;=19,INDEX($CD:$CD,$CZ507+19),"")</f>
      </c>
      <c r="CY507">
        <f>IF($DA507&gt;=20,INDEX($CD:$CD,$CZ507+20),"")</f>
      </c>
      <c r="CZ507">
        <f>IFERROR(MATCH($CC507,$CD$2:$CD$263,0)+1,0)</f>
      </c>
      <c r="DA507">
        <f>IFERROR(INDEX($CE$2:$CE$263,MATCH($CC507,$CD$2:$CD$263,0)),0)</f>
      </c>
      <c r="DB507">
        <f>IFERROR(INDEX($AI:$AI,MATCH($H507,$AH:$AH,0))&amp;"","")</f>
      </c>
      <c r="DF507">
        <f>IF($GI507&gt;=1,INDEX($DC:$DC,$GH507+1),"")</f>
      </c>
      <c r="DG507">
        <f>IF($GI507&gt;=2,INDEX($DC:$DC,$GH507+2),"")</f>
      </c>
      <c r="DH507">
        <f>IF($GI507&gt;=3,INDEX($DC:$DC,$GH507+3),"")</f>
      </c>
      <c r="DI507">
        <f>IF($GI507&gt;=4,INDEX($DC:$DC,$GH507+4),"")</f>
      </c>
      <c r="DJ507">
        <f>IF($GI507&gt;=5,INDEX($DC:$DC,$GH507+5),"")</f>
      </c>
      <c r="DK507">
        <f>IF($GI507&gt;=6,INDEX($DC:$DC,$GH507+6),"")</f>
      </c>
      <c r="DL507">
        <f>IF($GI507&gt;=7,INDEX($DC:$DC,$GH507+7),"")</f>
      </c>
      <c r="DM507">
        <f>IF($GI507&gt;=8,INDEX($DC:$DC,$GH507+8),"")</f>
      </c>
      <c r="DN507">
        <f>IF($GI507&gt;=9,INDEX($DC:$DC,$GH507+9),"")</f>
      </c>
      <c r="DO507">
        <f>IF($GI507&gt;=10,INDEX($DC:$DC,$GH507+10),"")</f>
      </c>
      <c r="DP507">
        <f>IF($GI507&gt;=11,INDEX($DC:$DC,$GH507+11),"")</f>
      </c>
      <c r="DQ507">
        <f>IF($GI507&gt;=12,INDEX($DC:$DC,$GH507+12),"")</f>
      </c>
      <c r="DR507">
        <f>IF($GI507&gt;=13,INDEX($DC:$DC,$GH507+13),"")</f>
      </c>
      <c r="DS507">
        <f>IF($GI507&gt;=14,INDEX($DC:$DC,$GH507+14),"")</f>
      </c>
      <c r="DT507">
        <f>IF($GI507&gt;=15,INDEX($DC:$DC,$GH507+15),"")</f>
      </c>
      <c r="DU507">
        <f>IF($GI507&gt;=16,INDEX($DC:$DC,$GH507+16),"")</f>
      </c>
      <c r="DV507">
        <f>IF($GI507&gt;=17,INDEX($DC:$DC,$GH507+17),"")</f>
      </c>
      <c r="DW507">
        <f>IF($GI507&gt;=18,INDEX($DC:$DC,$GH507+18),"")</f>
      </c>
      <c r="DX507">
        <f>IF($GI507&gt;=19,INDEX($DC:$DC,$GH507+19),"")</f>
      </c>
      <c r="DY507">
        <f>IF($GI507&gt;=20,INDEX($DC:$DC,$GH507+20),"")</f>
      </c>
      <c r="DZ507">
        <f>IF($GI507&gt;=21,INDEX($DC:$DC,$GH507+21),"")</f>
      </c>
      <c r="EA507">
        <f>IF($GI507&gt;=22,INDEX($DC:$DC,$GH507+22),"")</f>
      </c>
      <c r="EB507">
        <f>IF($GI507&gt;=23,INDEX($DC:$DC,$GH507+23),"")</f>
      </c>
      <c r="EC507">
        <f>IF($GI507&gt;=24,INDEX($DC:$DC,$GH507+24),"")</f>
      </c>
      <c r="ED507">
        <f>IF($GI507&gt;=25,INDEX($DC:$DC,$GH507+25),"")</f>
      </c>
      <c r="EE507">
        <f>IF($GI507&gt;=26,INDEX($DC:$DC,$GH507+26),"")</f>
      </c>
      <c r="EF507">
        <f>IF($GI507&gt;=27,INDEX($DC:$DC,$GH507+27),"")</f>
      </c>
      <c r="EG507">
        <f>IF($GI507&gt;=28,INDEX($DC:$DC,$GH507+28),"")</f>
      </c>
      <c r="EH507">
        <f>IF($GI507&gt;=29,INDEX($DC:$DC,$GH507+29),"")</f>
      </c>
      <c r="EI507">
        <f>IF($GI507&gt;=30,INDEX($DC:$DC,$GH507+30),"")</f>
      </c>
      <c r="EJ507">
        <f>IF($GI507&gt;=31,INDEX($DC:$DC,$GH507+31),"")</f>
      </c>
      <c r="EK507">
        <f>IF($GI507&gt;=32,INDEX($DC:$DC,$GH507+32),"")</f>
      </c>
      <c r="EL507">
        <f>IF($GI507&gt;=33,INDEX($DC:$DC,$GH507+33),"")</f>
      </c>
      <c r="EM507">
        <f>IF($GI507&gt;=34,INDEX($DC:$DC,$GH507+34),"")</f>
      </c>
      <c r="EN507">
        <f>IF($GI507&gt;=35,INDEX($DC:$DC,$GH507+35),"")</f>
      </c>
      <c r="EO507">
        <f>IF($GI507&gt;=36,INDEX($DC:$DC,$GH507+36),"")</f>
      </c>
      <c r="EP507">
        <f>IF($GI507&gt;=37,INDEX($DC:$DC,$GH507+37),"")</f>
      </c>
      <c r="EQ507">
        <f>IF($GI507&gt;=38,INDEX($DC:$DC,$GH507+38),"")</f>
      </c>
      <c r="ER507">
        <f>IF($GI507&gt;=39,INDEX($DC:$DC,$GH507+39),"")</f>
      </c>
      <c r="ES507">
        <f>IF($GI507&gt;=40,INDEX($DC:$DC,$GH507+40),"")</f>
      </c>
      <c r="ET507">
        <f>IF($GI507&gt;=1,INDEX($DD:$DD,$GH507+1),"")</f>
      </c>
      <c r="EU507">
        <f>IF($GI507&gt;=2,INDEX($DD:$DD,$GH507+2),"")</f>
      </c>
      <c r="EV507">
        <f>IF($GI507&gt;=3,INDEX($DD:$DD,$GH507+3),"")</f>
      </c>
      <c r="EW507">
        <f>IF($GI507&gt;=4,INDEX($DD:$DD,$GH507+4),"")</f>
      </c>
      <c r="EX507">
        <f>IF($GI507&gt;=5,INDEX($DD:$DD,$GH507+5),"")</f>
      </c>
      <c r="EY507">
        <f>IF($GI507&gt;=6,INDEX($DD:$DD,$GH507+6),"")</f>
      </c>
      <c r="EZ507">
        <f>IF($GI507&gt;=7,INDEX($DD:$DD,$GH507+7),"")</f>
      </c>
      <c r="FA507">
        <f>IF($GI507&gt;=8,INDEX($DD:$DD,$GH507+8),"")</f>
      </c>
      <c r="FB507">
        <f>IF($GI507&gt;=9,INDEX($DD:$DD,$GH507+9),"")</f>
      </c>
      <c r="FC507">
        <f>IF($GI507&gt;=10,INDEX($DD:$DD,$GH507+10),"")</f>
      </c>
      <c r="FD507">
        <f>IF($GI507&gt;=11,INDEX($DD:$DD,$GH507+11),"")</f>
      </c>
      <c r="FE507">
        <f>IF($GI507&gt;=12,INDEX($DD:$DD,$GH507+12),"")</f>
      </c>
      <c r="FF507">
        <f>IF($GI507&gt;=13,INDEX($DD:$DD,$GH507+13),"")</f>
      </c>
      <c r="FG507">
        <f>IF($GI507&gt;=14,INDEX($DD:$DD,$GH507+14),"")</f>
      </c>
      <c r="FH507">
        <f>IF($GI507&gt;=15,INDEX($DD:$DD,$GH507+15),"")</f>
      </c>
      <c r="FI507">
        <f>IF($GI507&gt;=16,INDEX($DD:$DD,$GH507+16),"")</f>
      </c>
      <c r="FJ507">
        <f>IF($GI507&gt;=17,INDEX($DD:$DD,$GH507+17),"")</f>
      </c>
      <c r="FK507">
        <f>IF($GI507&gt;=18,INDEX($DD:$DD,$GH507+18),"")</f>
      </c>
      <c r="FL507">
        <f>IF($GI507&gt;=19,INDEX($DD:$DD,$GH507+19),"")</f>
      </c>
      <c r="FM507">
        <f>IF($GI507&gt;=20,INDEX($DD:$DD,$GH507+20),"")</f>
      </c>
      <c r="FN507">
        <f>IF($GI507&gt;=21,INDEX($DD:$DD,$GH507+21),"")</f>
      </c>
      <c r="FO507">
        <f>IF($GI507&gt;=22,INDEX($DD:$DD,$GH507+22),"")</f>
      </c>
      <c r="FP507">
        <f>IF($GI507&gt;=23,INDEX($DD:$DD,$GH507+23),"")</f>
      </c>
      <c r="FQ507">
        <f>IF($GI507&gt;=24,INDEX($DD:$DD,$GH507+24),"")</f>
      </c>
      <c r="FR507">
        <f>IF($GI507&gt;=25,INDEX($DD:$DD,$GH507+25),"")</f>
      </c>
      <c r="FS507">
        <f>IF($GI507&gt;=26,INDEX($DD:$DD,$GH507+26),"")</f>
      </c>
      <c r="FT507">
        <f>IF($GI507&gt;=27,INDEX($DD:$DD,$GH507+27),"")</f>
      </c>
      <c r="FU507">
        <f>IF($GI507&gt;=28,INDEX($DD:$DD,$GH507+28),"")</f>
      </c>
      <c r="FV507">
        <f>IF($GI507&gt;=29,INDEX($DD:$DD,$GH507+29),"")</f>
      </c>
      <c r="FW507">
        <f>IF($GI507&gt;=30,INDEX($DD:$DD,$GH507+30),"")</f>
      </c>
      <c r="FX507">
        <f>IF($GI507&gt;=31,INDEX($DD:$DD,$GH507+31),"")</f>
      </c>
      <c r="FY507">
        <f>IF($GI507&gt;=32,INDEX($DD:$DD,$GH507+32),"")</f>
      </c>
      <c r="FZ507">
        <f>IF($GI507&gt;=33,INDEX($DD:$DD,$GH507+33),"")</f>
      </c>
      <c r="GA507">
        <f>IF($GI507&gt;=34,INDEX($DD:$DD,$GH507+34),"")</f>
      </c>
      <c r="GB507">
        <f>IF($GI507&gt;=35,INDEX($DD:$DD,$GH507+35),"")</f>
      </c>
      <c r="GC507">
        <f>IF($GI507&gt;=36,INDEX($DD:$DD,$GH507+36),"")</f>
      </c>
      <c r="GD507">
        <f>IF($GI507&gt;=37,INDEX($DD:$DD,$GH507+37),"")</f>
      </c>
      <c r="GE507">
        <f>IF($GI507&gt;=38,INDEX($DD:$DD,$GH507+38),"")</f>
      </c>
      <c r="GF507">
        <f>IF($GI507&gt;=39,INDEX($DD:$DD,$GH507+39),"")</f>
      </c>
      <c r="GG507">
        <f>IF($GI507&gt;=40,INDEX($DD:$DD,$GH507+40),"")</f>
      </c>
      <c r="GH507">
        <f>IFERROR(MATCH($DB507,$DC$2:$DC$148,0)+1,0)</f>
      </c>
      <c r="GI507">
        <f>IFERROR(INDEX($DE$2:$DE$148,MATCH($DB507,$DC$2:$DC$148,0)),0)</f>
      </c>
      <c r="GJ507">
        <f>IFERROR(MATCH($S507,$DF$507:$ES$507,0),0)</f>
      </c>
      <c r="GK507">
        <f>IF($GJ507&gt;0,INDEX($ET$507:$GG$507,$GJ507),"")</f>
      </c>
      <c r="GN507">
        <f>IF($IW507&gt;=1,INDEX($GL:$GL,$IV507+1),"")</f>
      </c>
      <c r="GO507">
        <f>IF($IW507&gt;=2,INDEX($GL:$GL,$IV507+2),"")</f>
      </c>
      <c r="GP507">
        <f>IF($IW507&gt;=3,INDEX($GL:$GL,$IV507+3),"")</f>
      </c>
      <c r="GQ507">
        <f>IF($IW507&gt;=4,INDEX($GL:$GL,$IV507+4),"")</f>
      </c>
      <c r="GR507">
        <f>IF($IW507&gt;=5,INDEX($GL:$GL,$IV507+5),"")</f>
      </c>
      <c r="GS507">
        <f>IF($IW507&gt;=6,INDEX($GL:$GL,$IV507+6),"")</f>
      </c>
      <c r="GT507">
        <f>IF($IW507&gt;=7,INDEX($GL:$GL,$IV507+7),"")</f>
      </c>
      <c r="GU507">
        <f>IF($IW507&gt;=8,INDEX($GL:$GL,$IV507+8),"")</f>
      </c>
      <c r="GV507">
        <f>IF($IW507&gt;=9,INDEX($GL:$GL,$IV507+9),"")</f>
      </c>
      <c r="GW507">
        <f>IF($IW507&gt;=10,INDEX($GL:$GL,$IV507+10),"")</f>
      </c>
      <c r="GX507">
        <f>IF($IW507&gt;=11,INDEX($GL:$GL,$IV507+11),"")</f>
      </c>
      <c r="GY507">
        <f>IF($IW507&gt;=12,INDEX($GL:$GL,$IV507+12),"")</f>
      </c>
      <c r="GZ507">
        <f>IF($IW507&gt;=13,INDEX($GL:$GL,$IV507+13),"")</f>
      </c>
      <c r="HA507">
        <f>IF($IW507&gt;=14,INDEX($GL:$GL,$IV507+14),"")</f>
      </c>
      <c r="HB507">
        <f>IF($IW507&gt;=15,INDEX($GL:$GL,$IV507+15),"")</f>
      </c>
      <c r="HC507">
        <f>IF($IW507&gt;=16,INDEX($GL:$GL,$IV507+16),"")</f>
      </c>
      <c r="HD507">
        <f>IF($IW507&gt;=17,INDEX($GL:$GL,$IV507+17),"")</f>
      </c>
      <c r="HE507">
        <f>IF($IW507&gt;=18,INDEX($GL:$GL,$IV507+18),"")</f>
      </c>
      <c r="HF507">
        <f>IF($IW507&gt;=19,INDEX($GL:$GL,$IV507+19),"")</f>
      </c>
      <c r="HG507">
        <f>IF($IW507&gt;=20,INDEX($GL:$GL,$IV507+20),"")</f>
      </c>
      <c r="HH507">
        <f>IF($IW507&gt;=21,INDEX($GL:$GL,$IV507+21),"")</f>
      </c>
      <c r="HI507">
        <f>IF($IW507&gt;=22,INDEX($GL:$GL,$IV507+22),"")</f>
      </c>
      <c r="HJ507">
        <f>IF($IW507&gt;=23,INDEX($GL:$GL,$IV507+23),"")</f>
      </c>
      <c r="HK507">
        <f>IF($IW507&gt;=24,INDEX($GL:$GL,$IV507+24),"")</f>
      </c>
      <c r="HL507">
        <f>IF($IW507&gt;=25,INDEX($GL:$GL,$IV507+25),"")</f>
      </c>
      <c r="HM507">
        <f>IF($IW507&gt;=26,INDEX($GL:$GL,$IV507+26),"")</f>
      </c>
      <c r="HN507">
        <f>IF($IW507&gt;=27,INDEX($GL:$GL,$IV507+27),"")</f>
      </c>
      <c r="HO507">
        <f>IF($IW507&gt;=28,INDEX($GL:$GL,$IV507+28),"")</f>
      </c>
      <c r="HP507">
        <f>IF($IW507&gt;=29,INDEX($GL:$GL,$IV507+29),"")</f>
      </c>
      <c r="HQ507">
        <f>IF($IW507&gt;=30,INDEX($GL:$GL,$IV507+30),"")</f>
      </c>
      <c r="HR507">
        <f>IF($IW507&gt;=31,INDEX($GL:$GL,$IV507+31),"")</f>
      </c>
      <c r="HS507">
        <f>IF($IW507&gt;=32,INDEX($GL:$GL,$IV507+32),"")</f>
      </c>
      <c r="HT507">
        <f>IF($IW507&gt;=33,INDEX($GL:$GL,$IV507+33),"")</f>
      </c>
      <c r="HU507">
        <f>IF($IW507&gt;=34,INDEX($GL:$GL,$IV507+34),"")</f>
      </c>
      <c r="HV507">
        <f>IF($IW507&gt;=35,INDEX($GL:$GL,$IV507+35),"")</f>
      </c>
      <c r="HW507">
        <f>IF($IW507&gt;=36,INDEX($GL:$GL,$IV507+36),"")</f>
      </c>
      <c r="HX507">
        <f>IF($IW507&gt;=37,INDEX($GL:$GL,$IV507+37),"")</f>
      </c>
      <c r="HY507">
        <f>IF($IW507&gt;=38,INDEX($GL:$GL,$IV507+38),"")</f>
      </c>
      <c r="HZ507">
        <f>IF($IW507&gt;=39,INDEX($GL:$GL,$IV507+39),"")</f>
      </c>
      <c r="IA507">
        <f>IF($IW507&gt;=40,INDEX($GL:$GL,$IV507+40),"")</f>
      </c>
      <c r="IB507">
        <f>IF($IW507&gt;=41,INDEX($GL:$GL,$IV507+41),"")</f>
      </c>
      <c r="IC507">
        <f>IF($IW507&gt;=42,INDEX($GL:$GL,$IV507+42),"")</f>
      </c>
      <c r="ID507">
        <f>IF($IW507&gt;=43,INDEX($GL:$GL,$IV507+43),"")</f>
      </c>
      <c r="IE507">
        <f>IF($IW507&gt;=44,INDEX($GL:$GL,$IV507+44),"")</f>
      </c>
      <c r="IF507">
        <f>IF($IW507&gt;=45,INDEX($GL:$GL,$IV507+45),"")</f>
      </c>
      <c r="IG507">
        <f>IF($IW507&gt;=46,INDEX($GL:$GL,$IV507+46),"")</f>
      </c>
      <c r="IH507">
        <f>IF($IW507&gt;=47,INDEX($GL:$GL,$IV507+47),"")</f>
      </c>
      <c r="II507">
        <f>IF($IW507&gt;=48,INDEX($GL:$GL,$IV507+48),"")</f>
      </c>
      <c r="IJ507">
        <f>IF($IW507&gt;=49,INDEX($GL:$GL,$IV507+49),"")</f>
      </c>
      <c r="IK507">
        <f>IF($IW507&gt;=50,INDEX($GL:$GL,$IV507+50),"")</f>
      </c>
      <c r="IL507">
        <f>IF($IW507&gt;=51,INDEX($GL:$GL,$IV507+51),"")</f>
      </c>
      <c r="IM507">
        <f>IF($IW507&gt;=52,INDEX($GL:$GL,$IV507+52),"")</f>
      </c>
      <c r="IN507">
        <f>IF($IW507&gt;=53,INDEX($GL:$GL,$IV507+53),"")</f>
      </c>
      <c r="IO507">
        <f>IF($IW507&gt;=54,INDEX($GL:$GL,$IV507+54),"")</f>
      </c>
      <c r="IP507">
        <f>IF($IW507&gt;=55,INDEX($GL:$GL,$IV507+55),"")</f>
      </c>
      <c r="IQ507">
        <f>IF($IW507&gt;=56,INDEX($GL:$GL,$IV507+56),"")</f>
      </c>
      <c r="IR507">
        <f>IF($IW507&gt;=57,INDEX($GL:$GL,$IV507+57),"")</f>
      </c>
      <c r="IS507">
        <f>IF($IW507&gt;=58,INDEX($GL:$GL,$IV507+58),"")</f>
      </c>
      <c r="IT507">
        <f>IF($IW507&gt;=59,INDEX($GL:$GL,$IV507+59),"")</f>
      </c>
      <c r="IU507">
        <f>IF($IW507&gt;=60,INDEX($GL:$GL,$IV507+60),"")</f>
      </c>
      <c r="IV507">
        <f>IFERROR(MATCH($GK507,$GL$2:$GL$324,0)+1,0)</f>
      </c>
      <c r="IW507">
        <f>IFERROR(INDEX($GM$2:$GM$324,MATCH($GK507,$GL$2:$GL$324,0)),0)</f>
      </c>
      <c r="IX507" t="s">
        <v>34</v>
      </c>
      <c r="IY507" t="s">
        <v>34</v>
      </c>
    </row>
    <row r="508" spans="1:259" x14ac:dyDescent="0.25">
      <c r="K508">
        <f>IF(OR($N508="",$J508=""),"",IFERROR($N508/$J508,0))</f>
      </c>
      <c r="L508">
        <f>IF($N508="","",
SUM($M508,$O508,$T508,$P508,$R508)*
(1-IF($U508="",0,VALUE($U508)/100)))</f>
      </c>
      <c r="M508">
        <f>IF($N508="","",$N508)</f>
      </c>
      <c r="O508">
        <f>IF($N508="","",
IF($H508="","",
IF(ISNUMBER(SEARCH("exempt",LOWER($H508))),0,
$N508*(VALUE(SUBSTITUTE($H508,"%",""))/100))))</f>
      </c>
      <c r="V508">
        <f>IFERROR(IF(FIND(" - ",$E508)&gt;0,MID($E508,FIND(" - ",$E508)+3,LEN($E508)),""),"")</f>
      </c>
      <c r="AE508" t="s">
        <v>1089</v>
      </c>
      <c r="AJ508">
        <f>IFERROR(LEFT($E508,FIND(" - ",$E508)-1),$E508)</f>
      </c>
      <c r="AM508">
        <f>IF($CB508&gt;=1,INDEX($AK:$AK,$CA508+1),"")</f>
      </c>
      <c r="AN508">
        <f>IF($CB508&gt;=2,INDEX($AK:$AK,$CA508+2),"")</f>
      </c>
      <c r="AO508">
        <f>IF($CB508&gt;=3,INDEX($AK:$AK,$CA508+3),"")</f>
      </c>
      <c r="AP508">
        <f>IF($CB508&gt;=4,INDEX($AK:$AK,$CA508+4),"")</f>
      </c>
      <c r="AQ508">
        <f>IF($CB508&gt;=5,INDEX($AK:$AK,$CA508+5),"")</f>
      </c>
      <c r="AR508">
        <f>IF($CB508&gt;=6,INDEX($AK:$AK,$CA508+6),"")</f>
      </c>
      <c r="AS508">
        <f>IF($CB508&gt;=7,INDEX($AK:$AK,$CA508+7),"")</f>
      </c>
      <c r="AT508">
        <f>IF($CB508&gt;=8,INDEX($AK:$AK,$CA508+8),"")</f>
      </c>
      <c r="AU508">
        <f>IF($CB508&gt;=9,INDEX($AK:$AK,$CA508+9),"")</f>
      </c>
      <c r="AV508">
        <f>IF($CB508&gt;=10,INDEX($AK:$AK,$CA508+10),"")</f>
      </c>
      <c r="AW508">
        <f>IF($CB508&gt;=11,INDEX($AK:$AK,$CA508+11),"")</f>
      </c>
      <c r="AX508">
        <f>IF($CB508&gt;=12,INDEX($AK:$AK,$CA508+12),"")</f>
      </c>
      <c r="AY508">
        <f>IF($CB508&gt;=13,INDEX($AK:$AK,$CA508+13),"")</f>
      </c>
      <c r="AZ508">
        <f>IF($CB508&gt;=14,INDEX($AK:$AK,$CA508+14),"")</f>
      </c>
      <c r="BA508">
        <f>IF($CB508&gt;=15,INDEX($AK:$AK,$CA508+15),"")</f>
      </c>
      <c r="BB508">
        <f>IF($CB508&gt;=16,INDEX($AK:$AK,$CA508+16),"")</f>
      </c>
      <c r="BC508">
        <f>IF($CB508&gt;=17,INDEX($AK:$AK,$CA508+17),"")</f>
      </c>
      <c r="BD508">
        <f>IF($CB508&gt;=18,INDEX($AK:$AK,$CA508+18),"")</f>
      </c>
      <c r="BE508">
        <f>IF($CB508&gt;=19,INDEX($AK:$AK,$CA508+19),"")</f>
      </c>
      <c r="BF508">
        <f>IF($CB508&gt;=20,INDEX($AK:$AK,$CA508+20),"")</f>
      </c>
      <c r="BG508">
        <f>IF($CB508&gt;=21,INDEX($AK:$AK,$CA508+21),"")</f>
      </c>
      <c r="BH508">
        <f>IF($CB508&gt;=22,INDEX($AK:$AK,$CA508+22),"")</f>
      </c>
      <c r="BI508">
        <f>IF($CB508&gt;=23,INDEX($AK:$AK,$CA508+23),"")</f>
      </c>
      <c r="BJ508">
        <f>IF($CB508&gt;=24,INDEX($AK:$AK,$CA508+24),"")</f>
      </c>
      <c r="BK508">
        <f>IF($CB508&gt;=25,INDEX($AK:$AK,$CA508+25),"")</f>
      </c>
      <c r="BL508">
        <f>IF($CB508&gt;=26,INDEX($AK:$AK,$CA508+26),"")</f>
      </c>
      <c r="BM508">
        <f>IF($CB508&gt;=27,INDEX($AK:$AK,$CA508+27),"")</f>
      </c>
      <c r="BN508">
        <f>IF($CB508&gt;=28,INDEX($AK:$AK,$CA508+28),"")</f>
      </c>
      <c r="BO508">
        <f>IF($CB508&gt;=29,INDEX($AK:$AK,$CA508+29),"")</f>
      </c>
      <c r="BP508">
        <f>IF($CB508&gt;=30,INDEX($AK:$AK,$CA508+30),"")</f>
      </c>
      <c r="BQ508">
        <f>IF($CB508&gt;=31,INDEX($AK:$AK,$CA508+31),"")</f>
      </c>
      <c r="BR508">
        <f>IF($CB508&gt;=32,INDEX($AK:$AK,$CA508+32),"")</f>
      </c>
      <c r="BS508">
        <f>IF($CB508&gt;=33,INDEX($AK:$AK,$CA508+33),"")</f>
      </c>
      <c r="BT508">
        <f>IF($CB508&gt;=34,INDEX($AK:$AK,$CA508+34),"")</f>
      </c>
      <c r="BU508">
        <f>IF($CB508&gt;=35,INDEX($AK:$AK,$CA508+35),"")</f>
      </c>
      <c r="BV508">
        <f>IF($CB508&gt;=36,INDEX($AK:$AK,$CA508+36),"")</f>
      </c>
      <c r="BW508">
        <f>IF($CB508&gt;=37,INDEX($AK:$AK,$CA508+37),"")</f>
      </c>
      <c r="BX508">
        <f>IF($CB508&gt;=38,INDEX($AK:$AK,$CA508+38),"")</f>
      </c>
      <c r="BY508">
        <f>IF($CB508&gt;=39,INDEX($AK:$AK,$CA508+39),"")</f>
      </c>
      <c r="BZ508">
        <f>IF($CB508&gt;=40,INDEX($AK:$AK,$CA508+40),"")</f>
      </c>
      <c r="CA508">
        <f>IFERROR(MATCH($AJ508,$AK$2:$AK$134,0)+1,0)</f>
      </c>
      <c r="CB508">
        <f>IFERROR(INDEX($AL$2:$AL$134,MATCH($AJ508,$AK$2:$AK$134,0)),0)</f>
      </c>
      <c r="CC508">
        <f>IFERROR(LEFT($F508,FIND(" - ",$F508)-1),$F508)</f>
      </c>
      <c r="CF508">
        <f>IF($DA508&gt;=1,INDEX($CD:$CD,$CZ508+1),"")</f>
      </c>
      <c r="CG508">
        <f>IF($DA508&gt;=2,INDEX($CD:$CD,$CZ508+2),"")</f>
      </c>
      <c r="CH508">
        <f>IF($DA508&gt;=3,INDEX($CD:$CD,$CZ508+3),"")</f>
      </c>
      <c r="CI508">
        <f>IF($DA508&gt;=4,INDEX($CD:$CD,$CZ508+4),"")</f>
      </c>
      <c r="CJ508">
        <f>IF($DA508&gt;=5,INDEX($CD:$CD,$CZ508+5),"")</f>
      </c>
      <c r="CK508">
        <f>IF($DA508&gt;=6,INDEX($CD:$CD,$CZ508+6),"")</f>
      </c>
      <c r="CL508">
        <f>IF($DA508&gt;=7,INDEX($CD:$CD,$CZ508+7),"")</f>
      </c>
      <c r="CM508">
        <f>IF($DA508&gt;=8,INDEX($CD:$CD,$CZ508+8),"")</f>
      </c>
      <c r="CN508">
        <f>IF($DA508&gt;=9,INDEX($CD:$CD,$CZ508+9),"")</f>
      </c>
      <c r="CO508">
        <f>IF($DA508&gt;=10,INDEX($CD:$CD,$CZ508+10),"")</f>
      </c>
      <c r="CP508">
        <f>IF($DA508&gt;=11,INDEX($CD:$CD,$CZ508+11),"")</f>
      </c>
      <c r="CQ508">
        <f>IF($DA508&gt;=12,INDEX($CD:$CD,$CZ508+12),"")</f>
      </c>
      <c r="CR508">
        <f>IF($DA508&gt;=13,INDEX($CD:$CD,$CZ508+13),"")</f>
      </c>
      <c r="CS508">
        <f>IF($DA508&gt;=14,INDEX($CD:$CD,$CZ508+14),"")</f>
      </c>
      <c r="CT508">
        <f>IF($DA508&gt;=15,INDEX($CD:$CD,$CZ508+15),"")</f>
      </c>
      <c r="CU508">
        <f>IF($DA508&gt;=16,INDEX($CD:$CD,$CZ508+16),"")</f>
      </c>
      <c r="CV508">
        <f>IF($DA508&gt;=17,INDEX($CD:$CD,$CZ508+17),"")</f>
      </c>
      <c r="CW508">
        <f>IF($DA508&gt;=18,INDEX($CD:$CD,$CZ508+18),"")</f>
      </c>
      <c r="CX508">
        <f>IF($DA508&gt;=19,INDEX($CD:$CD,$CZ508+19),"")</f>
      </c>
      <c r="CY508">
        <f>IF($DA508&gt;=20,INDEX($CD:$CD,$CZ508+20),"")</f>
      </c>
      <c r="CZ508">
        <f>IFERROR(MATCH($CC508,$CD$2:$CD$263,0)+1,0)</f>
      </c>
      <c r="DA508">
        <f>IFERROR(INDEX($CE$2:$CE$263,MATCH($CC508,$CD$2:$CD$263,0)),0)</f>
      </c>
      <c r="DB508">
        <f>IFERROR(INDEX($AI:$AI,MATCH($H508,$AH:$AH,0))&amp;"","")</f>
      </c>
      <c r="DF508">
        <f>IF($GI508&gt;=1,INDEX($DC:$DC,$GH508+1),"")</f>
      </c>
      <c r="DG508">
        <f>IF($GI508&gt;=2,INDEX($DC:$DC,$GH508+2),"")</f>
      </c>
      <c r="DH508">
        <f>IF($GI508&gt;=3,INDEX($DC:$DC,$GH508+3),"")</f>
      </c>
      <c r="DI508">
        <f>IF($GI508&gt;=4,INDEX($DC:$DC,$GH508+4),"")</f>
      </c>
      <c r="DJ508">
        <f>IF($GI508&gt;=5,INDEX($DC:$DC,$GH508+5),"")</f>
      </c>
      <c r="DK508">
        <f>IF($GI508&gt;=6,INDEX($DC:$DC,$GH508+6),"")</f>
      </c>
      <c r="DL508">
        <f>IF($GI508&gt;=7,INDEX($DC:$DC,$GH508+7),"")</f>
      </c>
      <c r="DM508">
        <f>IF($GI508&gt;=8,INDEX($DC:$DC,$GH508+8),"")</f>
      </c>
      <c r="DN508">
        <f>IF($GI508&gt;=9,INDEX($DC:$DC,$GH508+9),"")</f>
      </c>
      <c r="DO508">
        <f>IF($GI508&gt;=10,INDEX($DC:$DC,$GH508+10),"")</f>
      </c>
      <c r="DP508">
        <f>IF($GI508&gt;=11,INDEX($DC:$DC,$GH508+11),"")</f>
      </c>
      <c r="DQ508">
        <f>IF($GI508&gt;=12,INDEX($DC:$DC,$GH508+12),"")</f>
      </c>
      <c r="DR508">
        <f>IF($GI508&gt;=13,INDEX($DC:$DC,$GH508+13),"")</f>
      </c>
      <c r="DS508">
        <f>IF($GI508&gt;=14,INDEX($DC:$DC,$GH508+14),"")</f>
      </c>
      <c r="DT508">
        <f>IF($GI508&gt;=15,INDEX($DC:$DC,$GH508+15),"")</f>
      </c>
      <c r="DU508">
        <f>IF($GI508&gt;=16,INDEX($DC:$DC,$GH508+16),"")</f>
      </c>
      <c r="DV508">
        <f>IF($GI508&gt;=17,INDEX($DC:$DC,$GH508+17),"")</f>
      </c>
      <c r="DW508">
        <f>IF($GI508&gt;=18,INDEX($DC:$DC,$GH508+18),"")</f>
      </c>
      <c r="DX508">
        <f>IF($GI508&gt;=19,INDEX($DC:$DC,$GH508+19),"")</f>
      </c>
      <c r="DY508">
        <f>IF($GI508&gt;=20,INDEX($DC:$DC,$GH508+20),"")</f>
      </c>
      <c r="DZ508">
        <f>IF($GI508&gt;=21,INDEX($DC:$DC,$GH508+21),"")</f>
      </c>
      <c r="EA508">
        <f>IF($GI508&gt;=22,INDEX($DC:$DC,$GH508+22),"")</f>
      </c>
      <c r="EB508">
        <f>IF($GI508&gt;=23,INDEX($DC:$DC,$GH508+23),"")</f>
      </c>
      <c r="EC508">
        <f>IF($GI508&gt;=24,INDEX($DC:$DC,$GH508+24),"")</f>
      </c>
      <c r="ED508">
        <f>IF($GI508&gt;=25,INDEX($DC:$DC,$GH508+25),"")</f>
      </c>
      <c r="EE508">
        <f>IF($GI508&gt;=26,INDEX($DC:$DC,$GH508+26),"")</f>
      </c>
      <c r="EF508">
        <f>IF($GI508&gt;=27,INDEX($DC:$DC,$GH508+27),"")</f>
      </c>
      <c r="EG508">
        <f>IF($GI508&gt;=28,INDEX($DC:$DC,$GH508+28),"")</f>
      </c>
      <c r="EH508">
        <f>IF($GI508&gt;=29,INDEX($DC:$DC,$GH508+29),"")</f>
      </c>
      <c r="EI508">
        <f>IF($GI508&gt;=30,INDEX($DC:$DC,$GH508+30),"")</f>
      </c>
      <c r="EJ508">
        <f>IF($GI508&gt;=31,INDEX($DC:$DC,$GH508+31),"")</f>
      </c>
      <c r="EK508">
        <f>IF($GI508&gt;=32,INDEX($DC:$DC,$GH508+32),"")</f>
      </c>
      <c r="EL508">
        <f>IF($GI508&gt;=33,INDEX($DC:$DC,$GH508+33),"")</f>
      </c>
      <c r="EM508">
        <f>IF($GI508&gt;=34,INDEX($DC:$DC,$GH508+34),"")</f>
      </c>
      <c r="EN508">
        <f>IF($GI508&gt;=35,INDEX($DC:$DC,$GH508+35),"")</f>
      </c>
      <c r="EO508">
        <f>IF($GI508&gt;=36,INDEX($DC:$DC,$GH508+36),"")</f>
      </c>
      <c r="EP508">
        <f>IF($GI508&gt;=37,INDEX($DC:$DC,$GH508+37),"")</f>
      </c>
      <c r="EQ508">
        <f>IF($GI508&gt;=38,INDEX($DC:$DC,$GH508+38),"")</f>
      </c>
      <c r="ER508">
        <f>IF($GI508&gt;=39,INDEX($DC:$DC,$GH508+39),"")</f>
      </c>
      <c r="ES508">
        <f>IF($GI508&gt;=40,INDEX($DC:$DC,$GH508+40),"")</f>
      </c>
      <c r="ET508">
        <f>IF($GI508&gt;=1,INDEX($DD:$DD,$GH508+1),"")</f>
      </c>
      <c r="EU508">
        <f>IF($GI508&gt;=2,INDEX($DD:$DD,$GH508+2),"")</f>
      </c>
      <c r="EV508">
        <f>IF($GI508&gt;=3,INDEX($DD:$DD,$GH508+3),"")</f>
      </c>
      <c r="EW508">
        <f>IF($GI508&gt;=4,INDEX($DD:$DD,$GH508+4),"")</f>
      </c>
      <c r="EX508">
        <f>IF($GI508&gt;=5,INDEX($DD:$DD,$GH508+5),"")</f>
      </c>
      <c r="EY508">
        <f>IF($GI508&gt;=6,INDEX($DD:$DD,$GH508+6),"")</f>
      </c>
      <c r="EZ508">
        <f>IF($GI508&gt;=7,INDEX($DD:$DD,$GH508+7),"")</f>
      </c>
      <c r="FA508">
        <f>IF($GI508&gt;=8,INDEX($DD:$DD,$GH508+8),"")</f>
      </c>
      <c r="FB508">
        <f>IF($GI508&gt;=9,INDEX($DD:$DD,$GH508+9),"")</f>
      </c>
      <c r="FC508">
        <f>IF($GI508&gt;=10,INDEX($DD:$DD,$GH508+10),"")</f>
      </c>
      <c r="FD508">
        <f>IF($GI508&gt;=11,INDEX($DD:$DD,$GH508+11),"")</f>
      </c>
      <c r="FE508">
        <f>IF($GI508&gt;=12,INDEX($DD:$DD,$GH508+12),"")</f>
      </c>
      <c r="FF508">
        <f>IF($GI508&gt;=13,INDEX($DD:$DD,$GH508+13),"")</f>
      </c>
      <c r="FG508">
        <f>IF($GI508&gt;=14,INDEX($DD:$DD,$GH508+14),"")</f>
      </c>
      <c r="FH508">
        <f>IF($GI508&gt;=15,INDEX($DD:$DD,$GH508+15),"")</f>
      </c>
      <c r="FI508">
        <f>IF($GI508&gt;=16,INDEX($DD:$DD,$GH508+16),"")</f>
      </c>
      <c r="FJ508">
        <f>IF($GI508&gt;=17,INDEX($DD:$DD,$GH508+17),"")</f>
      </c>
      <c r="FK508">
        <f>IF($GI508&gt;=18,INDEX($DD:$DD,$GH508+18),"")</f>
      </c>
      <c r="FL508">
        <f>IF($GI508&gt;=19,INDEX($DD:$DD,$GH508+19),"")</f>
      </c>
      <c r="FM508">
        <f>IF($GI508&gt;=20,INDEX($DD:$DD,$GH508+20),"")</f>
      </c>
      <c r="FN508">
        <f>IF($GI508&gt;=21,INDEX($DD:$DD,$GH508+21),"")</f>
      </c>
      <c r="FO508">
        <f>IF($GI508&gt;=22,INDEX($DD:$DD,$GH508+22),"")</f>
      </c>
      <c r="FP508">
        <f>IF($GI508&gt;=23,INDEX($DD:$DD,$GH508+23),"")</f>
      </c>
      <c r="FQ508">
        <f>IF($GI508&gt;=24,INDEX($DD:$DD,$GH508+24),"")</f>
      </c>
      <c r="FR508">
        <f>IF($GI508&gt;=25,INDEX($DD:$DD,$GH508+25),"")</f>
      </c>
      <c r="FS508">
        <f>IF($GI508&gt;=26,INDEX($DD:$DD,$GH508+26),"")</f>
      </c>
      <c r="FT508">
        <f>IF($GI508&gt;=27,INDEX($DD:$DD,$GH508+27),"")</f>
      </c>
      <c r="FU508">
        <f>IF($GI508&gt;=28,INDEX($DD:$DD,$GH508+28),"")</f>
      </c>
      <c r="FV508">
        <f>IF($GI508&gt;=29,INDEX($DD:$DD,$GH508+29),"")</f>
      </c>
      <c r="FW508">
        <f>IF($GI508&gt;=30,INDEX($DD:$DD,$GH508+30),"")</f>
      </c>
      <c r="FX508">
        <f>IF($GI508&gt;=31,INDEX($DD:$DD,$GH508+31),"")</f>
      </c>
      <c r="FY508">
        <f>IF($GI508&gt;=32,INDEX($DD:$DD,$GH508+32),"")</f>
      </c>
      <c r="FZ508">
        <f>IF($GI508&gt;=33,INDEX($DD:$DD,$GH508+33),"")</f>
      </c>
      <c r="GA508">
        <f>IF($GI508&gt;=34,INDEX($DD:$DD,$GH508+34),"")</f>
      </c>
      <c r="GB508">
        <f>IF($GI508&gt;=35,INDEX($DD:$DD,$GH508+35),"")</f>
      </c>
      <c r="GC508">
        <f>IF($GI508&gt;=36,INDEX($DD:$DD,$GH508+36),"")</f>
      </c>
      <c r="GD508">
        <f>IF($GI508&gt;=37,INDEX($DD:$DD,$GH508+37),"")</f>
      </c>
      <c r="GE508">
        <f>IF($GI508&gt;=38,INDEX($DD:$DD,$GH508+38),"")</f>
      </c>
      <c r="GF508">
        <f>IF($GI508&gt;=39,INDEX($DD:$DD,$GH508+39),"")</f>
      </c>
      <c r="GG508">
        <f>IF($GI508&gt;=40,INDEX($DD:$DD,$GH508+40),"")</f>
      </c>
      <c r="GH508">
        <f>IFERROR(MATCH($DB508,$DC$2:$DC$148,0)+1,0)</f>
      </c>
      <c r="GI508">
        <f>IFERROR(INDEX($DE$2:$DE$148,MATCH($DB508,$DC$2:$DC$148,0)),0)</f>
      </c>
      <c r="GJ508">
        <f>IFERROR(MATCH($S508,$DF$508:$ES$508,0),0)</f>
      </c>
      <c r="GK508">
        <f>IF($GJ508&gt;0,INDEX($ET$508:$GG$508,$GJ508),"")</f>
      </c>
      <c r="GN508">
        <f>IF($IW508&gt;=1,INDEX($GL:$GL,$IV508+1),"")</f>
      </c>
      <c r="GO508">
        <f>IF($IW508&gt;=2,INDEX($GL:$GL,$IV508+2),"")</f>
      </c>
      <c r="GP508">
        <f>IF($IW508&gt;=3,INDEX($GL:$GL,$IV508+3),"")</f>
      </c>
      <c r="GQ508">
        <f>IF($IW508&gt;=4,INDEX($GL:$GL,$IV508+4),"")</f>
      </c>
      <c r="GR508">
        <f>IF($IW508&gt;=5,INDEX($GL:$GL,$IV508+5),"")</f>
      </c>
      <c r="GS508">
        <f>IF($IW508&gt;=6,INDEX($GL:$GL,$IV508+6),"")</f>
      </c>
      <c r="GT508">
        <f>IF($IW508&gt;=7,INDEX($GL:$GL,$IV508+7),"")</f>
      </c>
      <c r="GU508">
        <f>IF($IW508&gt;=8,INDEX($GL:$GL,$IV508+8),"")</f>
      </c>
      <c r="GV508">
        <f>IF($IW508&gt;=9,INDEX($GL:$GL,$IV508+9),"")</f>
      </c>
      <c r="GW508">
        <f>IF($IW508&gt;=10,INDEX($GL:$GL,$IV508+10),"")</f>
      </c>
      <c r="GX508">
        <f>IF($IW508&gt;=11,INDEX($GL:$GL,$IV508+11),"")</f>
      </c>
      <c r="GY508">
        <f>IF($IW508&gt;=12,INDEX($GL:$GL,$IV508+12),"")</f>
      </c>
      <c r="GZ508">
        <f>IF($IW508&gt;=13,INDEX($GL:$GL,$IV508+13),"")</f>
      </c>
      <c r="HA508">
        <f>IF($IW508&gt;=14,INDEX($GL:$GL,$IV508+14),"")</f>
      </c>
      <c r="HB508">
        <f>IF($IW508&gt;=15,INDEX($GL:$GL,$IV508+15),"")</f>
      </c>
      <c r="HC508">
        <f>IF($IW508&gt;=16,INDEX($GL:$GL,$IV508+16),"")</f>
      </c>
      <c r="HD508">
        <f>IF($IW508&gt;=17,INDEX($GL:$GL,$IV508+17),"")</f>
      </c>
      <c r="HE508">
        <f>IF($IW508&gt;=18,INDEX($GL:$GL,$IV508+18),"")</f>
      </c>
      <c r="HF508">
        <f>IF($IW508&gt;=19,INDEX($GL:$GL,$IV508+19),"")</f>
      </c>
      <c r="HG508">
        <f>IF($IW508&gt;=20,INDEX($GL:$GL,$IV508+20),"")</f>
      </c>
      <c r="HH508">
        <f>IF($IW508&gt;=21,INDEX($GL:$GL,$IV508+21),"")</f>
      </c>
      <c r="HI508">
        <f>IF($IW508&gt;=22,INDEX($GL:$GL,$IV508+22),"")</f>
      </c>
      <c r="HJ508">
        <f>IF($IW508&gt;=23,INDEX($GL:$GL,$IV508+23),"")</f>
      </c>
      <c r="HK508">
        <f>IF($IW508&gt;=24,INDEX($GL:$GL,$IV508+24),"")</f>
      </c>
      <c r="HL508">
        <f>IF($IW508&gt;=25,INDEX($GL:$GL,$IV508+25),"")</f>
      </c>
      <c r="HM508">
        <f>IF($IW508&gt;=26,INDEX($GL:$GL,$IV508+26),"")</f>
      </c>
      <c r="HN508">
        <f>IF($IW508&gt;=27,INDEX($GL:$GL,$IV508+27),"")</f>
      </c>
      <c r="HO508">
        <f>IF($IW508&gt;=28,INDEX($GL:$GL,$IV508+28),"")</f>
      </c>
      <c r="HP508">
        <f>IF($IW508&gt;=29,INDEX($GL:$GL,$IV508+29),"")</f>
      </c>
      <c r="HQ508">
        <f>IF($IW508&gt;=30,INDEX($GL:$GL,$IV508+30),"")</f>
      </c>
      <c r="HR508">
        <f>IF($IW508&gt;=31,INDEX($GL:$GL,$IV508+31),"")</f>
      </c>
      <c r="HS508">
        <f>IF($IW508&gt;=32,INDEX($GL:$GL,$IV508+32),"")</f>
      </c>
      <c r="HT508">
        <f>IF($IW508&gt;=33,INDEX($GL:$GL,$IV508+33),"")</f>
      </c>
      <c r="HU508">
        <f>IF($IW508&gt;=34,INDEX($GL:$GL,$IV508+34),"")</f>
      </c>
      <c r="HV508">
        <f>IF($IW508&gt;=35,INDEX($GL:$GL,$IV508+35),"")</f>
      </c>
      <c r="HW508">
        <f>IF($IW508&gt;=36,INDEX($GL:$GL,$IV508+36),"")</f>
      </c>
      <c r="HX508">
        <f>IF($IW508&gt;=37,INDEX($GL:$GL,$IV508+37),"")</f>
      </c>
      <c r="HY508">
        <f>IF($IW508&gt;=38,INDEX($GL:$GL,$IV508+38),"")</f>
      </c>
      <c r="HZ508">
        <f>IF($IW508&gt;=39,INDEX($GL:$GL,$IV508+39),"")</f>
      </c>
      <c r="IA508">
        <f>IF($IW508&gt;=40,INDEX($GL:$GL,$IV508+40),"")</f>
      </c>
      <c r="IB508">
        <f>IF($IW508&gt;=41,INDEX($GL:$GL,$IV508+41),"")</f>
      </c>
      <c r="IC508">
        <f>IF($IW508&gt;=42,INDEX($GL:$GL,$IV508+42),"")</f>
      </c>
      <c r="ID508">
        <f>IF($IW508&gt;=43,INDEX($GL:$GL,$IV508+43),"")</f>
      </c>
      <c r="IE508">
        <f>IF($IW508&gt;=44,INDEX($GL:$GL,$IV508+44),"")</f>
      </c>
      <c r="IF508">
        <f>IF($IW508&gt;=45,INDEX($GL:$GL,$IV508+45),"")</f>
      </c>
      <c r="IG508">
        <f>IF($IW508&gt;=46,INDEX($GL:$GL,$IV508+46),"")</f>
      </c>
      <c r="IH508">
        <f>IF($IW508&gt;=47,INDEX($GL:$GL,$IV508+47),"")</f>
      </c>
      <c r="II508">
        <f>IF($IW508&gt;=48,INDEX($GL:$GL,$IV508+48),"")</f>
      </c>
      <c r="IJ508">
        <f>IF($IW508&gt;=49,INDEX($GL:$GL,$IV508+49),"")</f>
      </c>
      <c r="IK508">
        <f>IF($IW508&gt;=50,INDEX($GL:$GL,$IV508+50),"")</f>
      </c>
      <c r="IL508">
        <f>IF($IW508&gt;=51,INDEX($GL:$GL,$IV508+51),"")</f>
      </c>
      <c r="IM508">
        <f>IF($IW508&gt;=52,INDEX($GL:$GL,$IV508+52),"")</f>
      </c>
      <c r="IN508">
        <f>IF($IW508&gt;=53,INDEX($GL:$GL,$IV508+53),"")</f>
      </c>
      <c r="IO508">
        <f>IF($IW508&gt;=54,INDEX($GL:$GL,$IV508+54),"")</f>
      </c>
      <c r="IP508">
        <f>IF($IW508&gt;=55,INDEX($GL:$GL,$IV508+55),"")</f>
      </c>
      <c r="IQ508">
        <f>IF($IW508&gt;=56,INDEX($GL:$GL,$IV508+56),"")</f>
      </c>
      <c r="IR508">
        <f>IF($IW508&gt;=57,INDEX($GL:$GL,$IV508+57),"")</f>
      </c>
      <c r="IS508">
        <f>IF($IW508&gt;=58,INDEX($GL:$GL,$IV508+58),"")</f>
      </c>
      <c r="IT508">
        <f>IF($IW508&gt;=59,INDEX($GL:$GL,$IV508+59),"")</f>
      </c>
      <c r="IU508">
        <f>IF($IW508&gt;=60,INDEX($GL:$GL,$IV508+60),"")</f>
      </c>
      <c r="IV508">
        <f>IFERROR(MATCH($GK508,$GL$2:$GL$324,0)+1,0)</f>
      </c>
      <c r="IW508">
        <f>IFERROR(INDEX($GM$2:$GM$324,MATCH($GK508,$GL$2:$GL$324,0)),0)</f>
      </c>
      <c r="IX508" t="s">
        <v>34</v>
      </c>
      <c r="IY508" t="s">
        <v>34</v>
      </c>
    </row>
    <row r="509" spans="1:259" x14ac:dyDescent="0.25">
      <c r="K509">
        <f>IF(OR($N509="",$J509=""),"",IFERROR($N509/$J509,0))</f>
      </c>
      <c r="L509">
        <f>IF($N509="","",
SUM($M509,$O509,$T509,$P509,$R509)*
(1-IF($U509="",0,VALUE($U509)/100)))</f>
      </c>
      <c r="M509">
        <f>IF($N509="","",$N509)</f>
      </c>
      <c r="O509">
        <f>IF($N509="","",
IF($H509="","",
IF(ISNUMBER(SEARCH("exempt",LOWER($H509))),0,
$N509*(VALUE(SUBSTITUTE($H509,"%",""))/100))))</f>
      </c>
      <c r="V509">
        <f>IFERROR(IF(FIND(" - ",$E509)&gt;0,MID($E509,FIND(" - ",$E509)+3,LEN($E509)),""),"")</f>
      </c>
      <c r="AE509" t="s">
        <v>1090</v>
      </c>
      <c r="AJ509">
        <f>IFERROR(LEFT($E509,FIND(" - ",$E509)-1),$E509)</f>
      </c>
      <c r="AM509">
        <f>IF($CB509&gt;=1,INDEX($AK:$AK,$CA509+1),"")</f>
      </c>
      <c r="AN509">
        <f>IF($CB509&gt;=2,INDEX($AK:$AK,$CA509+2),"")</f>
      </c>
      <c r="AO509">
        <f>IF($CB509&gt;=3,INDEX($AK:$AK,$CA509+3),"")</f>
      </c>
      <c r="AP509">
        <f>IF($CB509&gt;=4,INDEX($AK:$AK,$CA509+4),"")</f>
      </c>
      <c r="AQ509">
        <f>IF($CB509&gt;=5,INDEX($AK:$AK,$CA509+5),"")</f>
      </c>
      <c r="AR509">
        <f>IF($CB509&gt;=6,INDEX($AK:$AK,$CA509+6),"")</f>
      </c>
      <c r="AS509">
        <f>IF($CB509&gt;=7,INDEX($AK:$AK,$CA509+7),"")</f>
      </c>
      <c r="AT509">
        <f>IF($CB509&gt;=8,INDEX($AK:$AK,$CA509+8),"")</f>
      </c>
      <c r="AU509">
        <f>IF($CB509&gt;=9,INDEX($AK:$AK,$CA509+9),"")</f>
      </c>
      <c r="AV509">
        <f>IF($CB509&gt;=10,INDEX($AK:$AK,$CA509+10),"")</f>
      </c>
      <c r="AW509">
        <f>IF($CB509&gt;=11,INDEX($AK:$AK,$CA509+11),"")</f>
      </c>
      <c r="AX509">
        <f>IF($CB509&gt;=12,INDEX($AK:$AK,$CA509+12),"")</f>
      </c>
      <c r="AY509">
        <f>IF($CB509&gt;=13,INDEX($AK:$AK,$CA509+13),"")</f>
      </c>
      <c r="AZ509">
        <f>IF($CB509&gt;=14,INDEX($AK:$AK,$CA509+14),"")</f>
      </c>
      <c r="BA509">
        <f>IF($CB509&gt;=15,INDEX($AK:$AK,$CA509+15),"")</f>
      </c>
      <c r="BB509">
        <f>IF($CB509&gt;=16,INDEX($AK:$AK,$CA509+16),"")</f>
      </c>
      <c r="BC509">
        <f>IF($CB509&gt;=17,INDEX($AK:$AK,$CA509+17),"")</f>
      </c>
      <c r="BD509">
        <f>IF($CB509&gt;=18,INDEX($AK:$AK,$CA509+18),"")</f>
      </c>
      <c r="BE509">
        <f>IF($CB509&gt;=19,INDEX($AK:$AK,$CA509+19),"")</f>
      </c>
      <c r="BF509">
        <f>IF($CB509&gt;=20,INDEX($AK:$AK,$CA509+20),"")</f>
      </c>
      <c r="BG509">
        <f>IF($CB509&gt;=21,INDEX($AK:$AK,$CA509+21),"")</f>
      </c>
      <c r="BH509">
        <f>IF($CB509&gt;=22,INDEX($AK:$AK,$CA509+22),"")</f>
      </c>
      <c r="BI509">
        <f>IF($CB509&gt;=23,INDEX($AK:$AK,$CA509+23),"")</f>
      </c>
      <c r="BJ509">
        <f>IF($CB509&gt;=24,INDEX($AK:$AK,$CA509+24),"")</f>
      </c>
      <c r="BK509">
        <f>IF($CB509&gt;=25,INDEX($AK:$AK,$CA509+25),"")</f>
      </c>
      <c r="BL509">
        <f>IF($CB509&gt;=26,INDEX($AK:$AK,$CA509+26),"")</f>
      </c>
      <c r="BM509">
        <f>IF($CB509&gt;=27,INDEX($AK:$AK,$CA509+27),"")</f>
      </c>
      <c r="BN509">
        <f>IF($CB509&gt;=28,INDEX($AK:$AK,$CA509+28),"")</f>
      </c>
      <c r="BO509">
        <f>IF($CB509&gt;=29,INDEX($AK:$AK,$CA509+29),"")</f>
      </c>
      <c r="BP509">
        <f>IF($CB509&gt;=30,INDEX($AK:$AK,$CA509+30),"")</f>
      </c>
      <c r="BQ509">
        <f>IF($CB509&gt;=31,INDEX($AK:$AK,$CA509+31),"")</f>
      </c>
      <c r="BR509">
        <f>IF($CB509&gt;=32,INDEX($AK:$AK,$CA509+32),"")</f>
      </c>
      <c r="BS509">
        <f>IF($CB509&gt;=33,INDEX($AK:$AK,$CA509+33),"")</f>
      </c>
      <c r="BT509">
        <f>IF($CB509&gt;=34,INDEX($AK:$AK,$CA509+34),"")</f>
      </c>
      <c r="BU509">
        <f>IF($CB509&gt;=35,INDEX($AK:$AK,$CA509+35),"")</f>
      </c>
      <c r="BV509">
        <f>IF($CB509&gt;=36,INDEX($AK:$AK,$CA509+36),"")</f>
      </c>
      <c r="BW509">
        <f>IF($CB509&gt;=37,INDEX($AK:$AK,$CA509+37),"")</f>
      </c>
      <c r="BX509">
        <f>IF($CB509&gt;=38,INDEX($AK:$AK,$CA509+38),"")</f>
      </c>
      <c r="BY509">
        <f>IF($CB509&gt;=39,INDEX($AK:$AK,$CA509+39),"")</f>
      </c>
      <c r="BZ509">
        <f>IF($CB509&gt;=40,INDEX($AK:$AK,$CA509+40),"")</f>
      </c>
      <c r="CA509">
        <f>IFERROR(MATCH($AJ509,$AK$2:$AK$134,0)+1,0)</f>
      </c>
      <c r="CB509">
        <f>IFERROR(INDEX($AL$2:$AL$134,MATCH($AJ509,$AK$2:$AK$134,0)),0)</f>
      </c>
      <c r="CC509">
        <f>IFERROR(LEFT($F509,FIND(" - ",$F509)-1),$F509)</f>
      </c>
      <c r="CF509">
        <f>IF($DA509&gt;=1,INDEX($CD:$CD,$CZ509+1),"")</f>
      </c>
      <c r="CG509">
        <f>IF($DA509&gt;=2,INDEX($CD:$CD,$CZ509+2),"")</f>
      </c>
      <c r="CH509">
        <f>IF($DA509&gt;=3,INDEX($CD:$CD,$CZ509+3),"")</f>
      </c>
      <c r="CI509">
        <f>IF($DA509&gt;=4,INDEX($CD:$CD,$CZ509+4),"")</f>
      </c>
      <c r="CJ509">
        <f>IF($DA509&gt;=5,INDEX($CD:$CD,$CZ509+5),"")</f>
      </c>
      <c r="CK509">
        <f>IF($DA509&gt;=6,INDEX($CD:$CD,$CZ509+6),"")</f>
      </c>
      <c r="CL509">
        <f>IF($DA509&gt;=7,INDEX($CD:$CD,$CZ509+7),"")</f>
      </c>
      <c r="CM509">
        <f>IF($DA509&gt;=8,INDEX($CD:$CD,$CZ509+8),"")</f>
      </c>
      <c r="CN509">
        <f>IF($DA509&gt;=9,INDEX($CD:$CD,$CZ509+9),"")</f>
      </c>
      <c r="CO509">
        <f>IF($DA509&gt;=10,INDEX($CD:$CD,$CZ509+10),"")</f>
      </c>
      <c r="CP509">
        <f>IF($DA509&gt;=11,INDEX($CD:$CD,$CZ509+11),"")</f>
      </c>
      <c r="CQ509">
        <f>IF($DA509&gt;=12,INDEX($CD:$CD,$CZ509+12),"")</f>
      </c>
      <c r="CR509">
        <f>IF($DA509&gt;=13,INDEX($CD:$CD,$CZ509+13),"")</f>
      </c>
      <c r="CS509">
        <f>IF($DA509&gt;=14,INDEX($CD:$CD,$CZ509+14),"")</f>
      </c>
      <c r="CT509">
        <f>IF($DA509&gt;=15,INDEX($CD:$CD,$CZ509+15),"")</f>
      </c>
      <c r="CU509">
        <f>IF($DA509&gt;=16,INDEX($CD:$CD,$CZ509+16),"")</f>
      </c>
      <c r="CV509">
        <f>IF($DA509&gt;=17,INDEX($CD:$CD,$CZ509+17),"")</f>
      </c>
      <c r="CW509">
        <f>IF($DA509&gt;=18,INDEX($CD:$CD,$CZ509+18),"")</f>
      </c>
      <c r="CX509">
        <f>IF($DA509&gt;=19,INDEX($CD:$CD,$CZ509+19),"")</f>
      </c>
      <c r="CY509">
        <f>IF($DA509&gt;=20,INDEX($CD:$CD,$CZ509+20),"")</f>
      </c>
      <c r="CZ509">
        <f>IFERROR(MATCH($CC509,$CD$2:$CD$263,0)+1,0)</f>
      </c>
      <c r="DA509">
        <f>IFERROR(INDEX($CE$2:$CE$263,MATCH($CC509,$CD$2:$CD$263,0)),0)</f>
      </c>
      <c r="DB509">
        <f>IFERROR(INDEX($AI:$AI,MATCH($H509,$AH:$AH,0))&amp;"","")</f>
      </c>
      <c r="DF509">
        <f>IF($GI509&gt;=1,INDEX($DC:$DC,$GH509+1),"")</f>
      </c>
      <c r="DG509">
        <f>IF($GI509&gt;=2,INDEX($DC:$DC,$GH509+2),"")</f>
      </c>
      <c r="DH509">
        <f>IF($GI509&gt;=3,INDEX($DC:$DC,$GH509+3),"")</f>
      </c>
      <c r="DI509">
        <f>IF($GI509&gt;=4,INDEX($DC:$DC,$GH509+4),"")</f>
      </c>
      <c r="DJ509">
        <f>IF($GI509&gt;=5,INDEX($DC:$DC,$GH509+5),"")</f>
      </c>
      <c r="DK509">
        <f>IF($GI509&gt;=6,INDEX($DC:$DC,$GH509+6),"")</f>
      </c>
      <c r="DL509">
        <f>IF($GI509&gt;=7,INDEX($DC:$DC,$GH509+7),"")</f>
      </c>
      <c r="DM509">
        <f>IF($GI509&gt;=8,INDEX($DC:$DC,$GH509+8),"")</f>
      </c>
      <c r="DN509">
        <f>IF($GI509&gt;=9,INDEX($DC:$DC,$GH509+9),"")</f>
      </c>
      <c r="DO509">
        <f>IF($GI509&gt;=10,INDEX($DC:$DC,$GH509+10),"")</f>
      </c>
      <c r="DP509">
        <f>IF($GI509&gt;=11,INDEX($DC:$DC,$GH509+11),"")</f>
      </c>
      <c r="DQ509">
        <f>IF($GI509&gt;=12,INDEX($DC:$DC,$GH509+12),"")</f>
      </c>
      <c r="DR509">
        <f>IF($GI509&gt;=13,INDEX($DC:$DC,$GH509+13),"")</f>
      </c>
      <c r="DS509">
        <f>IF($GI509&gt;=14,INDEX($DC:$DC,$GH509+14),"")</f>
      </c>
      <c r="DT509">
        <f>IF($GI509&gt;=15,INDEX($DC:$DC,$GH509+15),"")</f>
      </c>
      <c r="DU509">
        <f>IF($GI509&gt;=16,INDEX($DC:$DC,$GH509+16),"")</f>
      </c>
      <c r="DV509">
        <f>IF($GI509&gt;=17,INDEX($DC:$DC,$GH509+17),"")</f>
      </c>
      <c r="DW509">
        <f>IF($GI509&gt;=18,INDEX($DC:$DC,$GH509+18),"")</f>
      </c>
      <c r="DX509">
        <f>IF($GI509&gt;=19,INDEX($DC:$DC,$GH509+19),"")</f>
      </c>
      <c r="DY509">
        <f>IF($GI509&gt;=20,INDEX($DC:$DC,$GH509+20),"")</f>
      </c>
      <c r="DZ509">
        <f>IF($GI509&gt;=21,INDEX($DC:$DC,$GH509+21),"")</f>
      </c>
      <c r="EA509">
        <f>IF($GI509&gt;=22,INDEX($DC:$DC,$GH509+22),"")</f>
      </c>
      <c r="EB509">
        <f>IF($GI509&gt;=23,INDEX($DC:$DC,$GH509+23),"")</f>
      </c>
      <c r="EC509">
        <f>IF($GI509&gt;=24,INDEX($DC:$DC,$GH509+24),"")</f>
      </c>
      <c r="ED509">
        <f>IF($GI509&gt;=25,INDEX($DC:$DC,$GH509+25),"")</f>
      </c>
      <c r="EE509">
        <f>IF($GI509&gt;=26,INDEX($DC:$DC,$GH509+26),"")</f>
      </c>
      <c r="EF509">
        <f>IF($GI509&gt;=27,INDEX($DC:$DC,$GH509+27),"")</f>
      </c>
      <c r="EG509">
        <f>IF($GI509&gt;=28,INDEX($DC:$DC,$GH509+28),"")</f>
      </c>
      <c r="EH509">
        <f>IF($GI509&gt;=29,INDEX($DC:$DC,$GH509+29),"")</f>
      </c>
      <c r="EI509">
        <f>IF($GI509&gt;=30,INDEX($DC:$DC,$GH509+30),"")</f>
      </c>
      <c r="EJ509">
        <f>IF($GI509&gt;=31,INDEX($DC:$DC,$GH509+31),"")</f>
      </c>
      <c r="EK509">
        <f>IF($GI509&gt;=32,INDEX($DC:$DC,$GH509+32),"")</f>
      </c>
      <c r="EL509">
        <f>IF($GI509&gt;=33,INDEX($DC:$DC,$GH509+33),"")</f>
      </c>
      <c r="EM509">
        <f>IF($GI509&gt;=34,INDEX($DC:$DC,$GH509+34),"")</f>
      </c>
      <c r="EN509">
        <f>IF($GI509&gt;=35,INDEX($DC:$DC,$GH509+35),"")</f>
      </c>
      <c r="EO509">
        <f>IF($GI509&gt;=36,INDEX($DC:$DC,$GH509+36),"")</f>
      </c>
      <c r="EP509">
        <f>IF($GI509&gt;=37,INDEX($DC:$DC,$GH509+37),"")</f>
      </c>
      <c r="EQ509">
        <f>IF($GI509&gt;=38,INDEX($DC:$DC,$GH509+38),"")</f>
      </c>
      <c r="ER509">
        <f>IF($GI509&gt;=39,INDEX($DC:$DC,$GH509+39),"")</f>
      </c>
      <c r="ES509">
        <f>IF($GI509&gt;=40,INDEX($DC:$DC,$GH509+40),"")</f>
      </c>
      <c r="ET509">
        <f>IF($GI509&gt;=1,INDEX($DD:$DD,$GH509+1),"")</f>
      </c>
      <c r="EU509">
        <f>IF($GI509&gt;=2,INDEX($DD:$DD,$GH509+2),"")</f>
      </c>
      <c r="EV509">
        <f>IF($GI509&gt;=3,INDEX($DD:$DD,$GH509+3),"")</f>
      </c>
      <c r="EW509">
        <f>IF($GI509&gt;=4,INDEX($DD:$DD,$GH509+4),"")</f>
      </c>
      <c r="EX509">
        <f>IF($GI509&gt;=5,INDEX($DD:$DD,$GH509+5),"")</f>
      </c>
      <c r="EY509">
        <f>IF($GI509&gt;=6,INDEX($DD:$DD,$GH509+6),"")</f>
      </c>
      <c r="EZ509">
        <f>IF($GI509&gt;=7,INDEX($DD:$DD,$GH509+7),"")</f>
      </c>
      <c r="FA509">
        <f>IF($GI509&gt;=8,INDEX($DD:$DD,$GH509+8),"")</f>
      </c>
      <c r="FB509">
        <f>IF($GI509&gt;=9,INDEX($DD:$DD,$GH509+9),"")</f>
      </c>
      <c r="FC509">
        <f>IF($GI509&gt;=10,INDEX($DD:$DD,$GH509+10),"")</f>
      </c>
      <c r="FD509">
        <f>IF($GI509&gt;=11,INDEX($DD:$DD,$GH509+11),"")</f>
      </c>
      <c r="FE509">
        <f>IF($GI509&gt;=12,INDEX($DD:$DD,$GH509+12),"")</f>
      </c>
      <c r="FF509">
        <f>IF($GI509&gt;=13,INDEX($DD:$DD,$GH509+13),"")</f>
      </c>
      <c r="FG509">
        <f>IF($GI509&gt;=14,INDEX($DD:$DD,$GH509+14),"")</f>
      </c>
      <c r="FH509">
        <f>IF($GI509&gt;=15,INDEX($DD:$DD,$GH509+15),"")</f>
      </c>
      <c r="FI509">
        <f>IF($GI509&gt;=16,INDEX($DD:$DD,$GH509+16),"")</f>
      </c>
      <c r="FJ509">
        <f>IF($GI509&gt;=17,INDEX($DD:$DD,$GH509+17),"")</f>
      </c>
      <c r="FK509">
        <f>IF($GI509&gt;=18,INDEX($DD:$DD,$GH509+18),"")</f>
      </c>
      <c r="FL509">
        <f>IF($GI509&gt;=19,INDEX($DD:$DD,$GH509+19),"")</f>
      </c>
      <c r="FM509">
        <f>IF($GI509&gt;=20,INDEX($DD:$DD,$GH509+20),"")</f>
      </c>
      <c r="FN509">
        <f>IF($GI509&gt;=21,INDEX($DD:$DD,$GH509+21),"")</f>
      </c>
      <c r="FO509">
        <f>IF($GI509&gt;=22,INDEX($DD:$DD,$GH509+22),"")</f>
      </c>
      <c r="FP509">
        <f>IF($GI509&gt;=23,INDEX($DD:$DD,$GH509+23),"")</f>
      </c>
      <c r="FQ509">
        <f>IF($GI509&gt;=24,INDEX($DD:$DD,$GH509+24),"")</f>
      </c>
      <c r="FR509">
        <f>IF($GI509&gt;=25,INDEX($DD:$DD,$GH509+25),"")</f>
      </c>
      <c r="FS509">
        <f>IF($GI509&gt;=26,INDEX($DD:$DD,$GH509+26),"")</f>
      </c>
      <c r="FT509">
        <f>IF($GI509&gt;=27,INDEX($DD:$DD,$GH509+27),"")</f>
      </c>
      <c r="FU509">
        <f>IF($GI509&gt;=28,INDEX($DD:$DD,$GH509+28),"")</f>
      </c>
      <c r="FV509">
        <f>IF($GI509&gt;=29,INDEX($DD:$DD,$GH509+29),"")</f>
      </c>
      <c r="FW509">
        <f>IF($GI509&gt;=30,INDEX($DD:$DD,$GH509+30),"")</f>
      </c>
      <c r="FX509">
        <f>IF($GI509&gt;=31,INDEX($DD:$DD,$GH509+31),"")</f>
      </c>
      <c r="FY509">
        <f>IF($GI509&gt;=32,INDEX($DD:$DD,$GH509+32),"")</f>
      </c>
      <c r="FZ509">
        <f>IF($GI509&gt;=33,INDEX($DD:$DD,$GH509+33),"")</f>
      </c>
      <c r="GA509">
        <f>IF($GI509&gt;=34,INDEX($DD:$DD,$GH509+34),"")</f>
      </c>
      <c r="GB509">
        <f>IF($GI509&gt;=35,INDEX($DD:$DD,$GH509+35),"")</f>
      </c>
      <c r="GC509">
        <f>IF($GI509&gt;=36,INDEX($DD:$DD,$GH509+36),"")</f>
      </c>
      <c r="GD509">
        <f>IF($GI509&gt;=37,INDEX($DD:$DD,$GH509+37),"")</f>
      </c>
      <c r="GE509">
        <f>IF($GI509&gt;=38,INDEX($DD:$DD,$GH509+38),"")</f>
      </c>
      <c r="GF509">
        <f>IF($GI509&gt;=39,INDEX($DD:$DD,$GH509+39),"")</f>
      </c>
      <c r="GG509">
        <f>IF($GI509&gt;=40,INDEX($DD:$DD,$GH509+40),"")</f>
      </c>
      <c r="GH509">
        <f>IFERROR(MATCH($DB509,$DC$2:$DC$148,0)+1,0)</f>
      </c>
      <c r="GI509">
        <f>IFERROR(INDEX($DE$2:$DE$148,MATCH($DB509,$DC$2:$DC$148,0)),0)</f>
      </c>
      <c r="GJ509">
        <f>IFERROR(MATCH($S509,$DF$509:$ES$509,0),0)</f>
      </c>
      <c r="GK509">
        <f>IF($GJ509&gt;0,INDEX($ET$509:$GG$509,$GJ509),"")</f>
      </c>
      <c r="GN509">
        <f>IF($IW509&gt;=1,INDEX($GL:$GL,$IV509+1),"")</f>
      </c>
      <c r="GO509">
        <f>IF($IW509&gt;=2,INDEX($GL:$GL,$IV509+2),"")</f>
      </c>
      <c r="GP509">
        <f>IF($IW509&gt;=3,INDEX($GL:$GL,$IV509+3),"")</f>
      </c>
      <c r="GQ509">
        <f>IF($IW509&gt;=4,INDEX($GL:$GL,$IV509+4),"")</f>
      </c>
      <c r="GR509">
        <f>IF($IW509&gt;=5,INDEX($GL:$GL,$IV509+5),"")</f>
      </c>
      <c r="GS509">
        <f>IF($IW509&gt;=6,INDEX($GL:$GL,$IV509+6),"")</f>
      </c>
      <c r="GT509">
        <f>IF($IW509&gt;=7,INDEX($GL:$GL,$IV509+7),"")</f>
      </c>
      <c r="GU509">
        <f>IF($IW509&gt;=8,INDEX($GL:$GL,$IV509+8),"")</f>
      </c>
      <c r="GV509">
        <f>IF($IW509&gt;=9,INDEX($GL:$GL,$IV509+9),"")</f>
      </c>
      <c r="GW509">
        <f>IF($IW509&gt;=10,INDEX($GL:$GL,$IV509+10),"")</f>
      </c>
      <c r="GX509">
        <f>IF($IW509&gt;=11,INDEX($GL:$GL,$IV509+11),"")</f>
      </c>
      <c r="GY509">
        <f>IF($IW509&gt;=12,INDEX($GL:$GL,$IV509+12),"")</f>
      </c>
      <c r="GZ509">
        <f>IF($IW509&gt;=13,INDEX($GL:$GL,$IV509+13),"")</f>
      </c>
      <c r="HA509">
        <f>IF($IW509&gt;=14,INDEX($GL:$GL,$IV509+14),"")</f>
      </c>
      <c r="HB509">
        <f>IF($IW509&gt;=15,INDEX($GL:$GL,$IV509+15),"")</f>
      </c>
      <c r="HC509">
        <f>IF($IW509&gt;=16,INDEX($GL:$GL,$IV509+16),"")</f>
      </c>
      <c r="HD509">
        <f>IF($IW509&gt;=17,INDEX($GL:$GL,$IV509+17),"")</f>
      </c>
      <c r="HE509">
        <f>IF($IW509&gt;=18,INDEX($GL:$GL,$IV509+18),"")</f>
      </c>
      <c r="HF509">
        <f>IF($IW509&gt;=19,INDEX($GL:$GL,$IV509+19),"")</f>
      </c>
      <c r="HG509">
        <f>IF($IW509&gt;=20,INDEX($GL:$GL,$IV509+20),"")</f>
      </c>
      <c r="HH509">
        <f>IF($IW509&gt;=21,INDEX($GL:$GL,$IV509+21),"")</f>
      </c>
      <c r="HI509">
        <f>IF($IW509&gt;=22,INDEX($GL:$GL,$IV509+22),"")</f>
      </c>
      <c r="HJ509">
        <f>IF($IW509&gt;=23,INDEX($GL:$GL,$IV509+23),"")</f>
      </c>
      <c r="HK509">
        <f>IF($IW509&gt;=24,INDEX($GL:$GL,$IV509+24),"")</f>
      </c>
      <c r="HL509">
        <f>IF($IW509&gt;=25,INDEX($GL:$GL,$IV509+25),"")</f>
      </c>
      <c r="HM509">
        <f>IF($IW509&gt;=26,INDEX($GL:$GL,$IV509+26),"")</f>
      </c>
      <c r="HN509">
        <f>IF($IW509&gt;=27,INDEX($GL:$GL,$IV509+27),"")</f>
      </c>
      <c r="HO509">
        <f>IF($IW509&gt;=28,INDEX($GL:$GL,$IV509+28),"")</f>
      </c>
      <c r="HP509">
        <f>IF($IW509&gt;=29,INDEX($GL:$GL,$IV509+29),"")</f>
      </c>
      <c r="HQ509">
        <f>IF($IW509&gt;=30,INDEX($GL:$GL,$IV509+30),"")</f>
      </c>
      <c r="HR509">
        <f>IF($IW509&gt;=31,INDEX($GL:$GL,$IV509+31),"")</f>
      </c>
      <c r="HS509">
        <f>IF($IW509&gt;=32,INDEX($GL:$GL,$IV509+32),"")</f>
      </c>
      <c r="HT509">
        <f>IF($IW509&gt;=33,INDEX($GL:$GL,$IV509+33),"")</f>
      </c>
      <c r="HU509">
        <f>IF($IW509&gt;=34,INDEX($GL:$GL,$IV509+34),"")</f>
      </c>
      <c r="HV509">
        <f>IF($IW509&gt;=35,INDEX($GL:$GL,$IV509+35),"")</f>
      </c>
      <c r="HW509">
        <f>IF($IW509&gt;=36,INDEX($GL:$GL,$IV509+36),"")</f>
      </c>
      <c r="HX509">
        <f>IF($IW509&gt;=37,INDEX($GL:$GL,$IV509+37),"")</f>
      </c>
      <c r="HY509">
        <f>IF($IW509&gt;=38,INDEX($GL:$GL,$IV509+38),"")</f>
      </c>
      <c r="HZ509">
        <f>IF($IW509&gt;=39,INDEX($GL:$GL,$IV509+39),"")</f>
      </c>
      <c r="IA509">
        <f>IF($IW509&gt;=40,INDEX($GL:$GL,$IV509+40),"")</f>
      </c>
      <c r="IB509">
        <f>IF($IW509&gt;=41,INDEX($GL:$GL,$IV509+41),"")</f>
      </c>
      <c r="IC509">
        <f>IF($IW509&gt;=42,INDEX($GL:$GL,$IV509+42),"")</f>
      </c>
      <c r="ID509">
        <f>IF($IW509&gt;=43,INDEX($GL:$GL,$IV509+43),"")</f>
      </c>
      <c r="IE509">
        <f>IF($IW509&gt;=44,INDEX($GL:$GL,$IV509+44),"")</f>
      </c>
      <c r="IF509">
        <f>IF($IW509&gt;=45,INDEX($GL:$GL,$IV509+45),"")</f>
      </c>
      <c r="IG509">
        <f>IF($IW509&gt;=46,INDEX($GL:$GL,$IV509+46),"")</f>
      </c>
      <c r="IH509">
        <f>IF($IW509&gt;=47,INDEX($GL:$GL,$IV509+47),"")</f>
      </c>
      <c r="II509">
        <f>IF($IW509&gt;=48,INDEX($GL:$GL,$IV509+48),"")</f>
      </c>
      <c r="IJ509">
        <f>IF($IW509&gt;=49,INDEX($GL:$GL,$IV509+49),"")</f>
      </c>
      <c r="IK509">
        <f>IF($IW509&gt;=50,INDEX($GL:$GL,$IV509+50),"")</f>
      </c>
      <c r="IL509">
        <f>IF($IW509&gt;=51,INDEX($GL:$GL,$IV509+51),"")</f>
      </c>
      <c r="IM509">
        <f>IF($IW509&gt;=52,INDEX($GL:$GL,$IV509+52),"")</f>
      </c>
      <c r="IN509">
        <f>IF($IW509&gt;=53,INDEX($GL:$GL,$IV509+53),"")</f>
      </c>
      <c r="IO509">
        <f>IF($IW509&gt;=54,INDEX($GL:$GL,$IV509+54),"")</f>
      </c>
      <c r="IP509">
        <f>IF($IW509&gt;=55,INDEX($GL:$GL,$IV509+55),"")</f>
      </c>
      <c r="IQ509">
        <f>IF($IW509&gt;=56,INDEX($GL:$GL,$IV509+56),"")</f>
      </c>
      <c r="IR509">
        <f>IF($IW509&gt;=57,INDEX($GL:$GL,$IV509+57),"")</f>
      </c>
      <c r="IS509">
        <f>IF($IW509&gt;=58,INDEX($GL:$GL,$IV509+58),"")</f>
      </c>
      <c r="IT509">
        <f>IF($IW509&gt;=59,INDEX($GL:$GL,$IV509+59),"")</f>
      </c>
      <c r="IU509">
        <f>IF($IW509&gt;=60,INDEX($GL:$GL,$IV509+60),"")</f>
      </c>
      <c r="IV509">
        <f>IFERROR(MATCH($GK509,$GL$2:$GL$324,0)+1,0)</f>
      </c>
      <c r="IW509">
        <f>IFERROR(INDEX($GM$2:$GM$324,MATCH($GK509,$GL$2:$GL$324,0)),0)</f>
      </c>
      <c r="IX509" t="s">
        <v>34</v>
      </c>
      <c r="IY509" t="s">
        <v>34</v>
      </c>
    </row>
    <row r="510" spans="1:259" x14ac:dyDescent="0.25">
      <c r="K510">
        <f>IF(OR($N510="",$J510=""),"",IFERROR($N510/$J510,0))</f>
      </c>
      <c r="L510">
        <f>IF($N510="","",
SUM($M510,$O510,$T510,$P510,$R510)*
(1-IF($U510="",0,VALUE($U510)/100)))</f>
      </c>
      <c r="M510">
        <f>IF($N510="","",$N510)</f>
      </c>
      <c r="O510">
        <f>IF($N510="","",
IF($H510="","",
IF(ISNUMBER(SEARCH("exempt",LOWER($H510))),0,
$N510*(VALUE(SUBSTITUTE($H510,"%",""))/100))))</f>
      </c>
      <c r="V510">
        <f>IFERROR(IF(FIND(" - ",$E510)&gt;0,MID($E510,FIND(" - ",$E510)+3,LEN($E510)),""),"")</f>
      </c>
      <c r="AE510" t="s">
        <v>1091</v>
      </c>
      <c r="AJ510">
        <f>IFERROR(LEFT($E510,FIND(" - ",$E510)-1),$E510)</f>
      </c>
      <c r="AM510">
        <f>IF($CB510&gt;=1,INDEX($AK:$AK,$CA510+1),"")</f>
      </c>
      <c r="AN510">
        <f>IF($CB510&gt;=2,INDEX($AK:$AK,$CA510+2),"")</f>
      </c>
      <c r="AO510">
        <f>IF($CB510&gt;=3,INDEX($AK:$AK,$CA510+3),"")</f>
      </c>
      <c r="AP510">
        <f>IF($CB510&gt;=4,INDEX($AK:$AK,$CA510+4),"")</f>
      </c>
      <c r="AQ510">
        <f>IF($CB510&gt;=5,INDEX($AK:$AK,$CA510+5),"")</f>
      </c>
      <c r="AR510">
        <f>IF($CB510&gt;=6,INDEX($AK:$AK,$CA510+6),"")</f>
      </c>
      <c r="AS510">
        <f>IF($CB510&gt;=7,INDEX($AK:$AK,$CA510+7),"")</f>
      </c>
      <c r="AT510">
        <f>IF($CB510&gt;=8,INDEX($AK:$AK,$CA510+8),"")</f>
      </c>
      <c r="AU510">
        <f>IF($CB510&gt;=9,INDEX($AK:$AK,$CA510+9),"")</f>
      </c>
      <c r="AV510">
        <f>IF($CB510&gt;=10,INDEX($AK:$AK,$CA510+10),"")</f>
      </c>
      <c r="AW510">
        <f>IF($CB510&gt;=11,INDEX($AK:$AK,$CA510+11),"")</f>
      </c>
      <c r="AX510">
        <f>IF($CB510&gt;=12,INDEX($AK:$AK,$CA510+12),"")</f>
      </c>
      <c r="AY510">
        <f>IF($CB510&gt;=13,INDEX($AK:$AK,$CA510+13),"")</f>
      </c>
      <c r="AZ510">
        <f>IF($CB510&gt;=14,INDEX($AK:$AK,$CA510+14),"")</f>
      </c>
      <c r="BA510">
        <f>IF($CB510&gt;=15,INDEX($AK:$AK,$CA510+15),"")</f>
      </c>
      <c r="BB510">
        <f>IF($CB510&gt;=16,INDEX($AK:$AK,$CA510+16),"")</f>
      </c>
      <c r="BC510">
        <f>IF($CB510&gt;=17,INDEX($AK:$AK,$CA510+17),"")</f>
      </c>
      <c r="BD510">
        <f>IF($CB510&gt;=18,INDEX($AK:$AK,$CA510+18),"")</f>
      </c>
      <c r="BE510">
        <f>IF($CB510&gt;=19,INDEX($AK:$AK,$CA510+19),"")</f>
      </c>
      <c r="BF510">
        <f>IF($CB510&gt;=20,INDEX($AK:$AK,$CA510+20),"")</f>
      </c>
      <c r="BG510">
        <f>IF($CB510&gt;=21,INDEX($AK:$AK,$CA510+21),"")</f>
      </c>
      <c r="BH510">
        <f>IF($CB510&gt;=22,INDEX($AK:$AK,$CA510+22),"")</f>
      </c>
      <c r="BI510">
        <f>IF($CB510&gt;=23,INDEX($AK:$AK,$CA510+23),"")</f>
      </c>
      <c r="BJ510">
        <f>IF($CB510&gt;=24,INDEX($AK:$AK,$CA510+24),"")</f>
      </c>
      <c r="BK510">
        <f>IF($CB510&gt;=25,INDEX($AK:$AK,$CA510+25),"")</f>
      </c>
      <c r="BL510">
        <f>IF($CB510&gt;=26,INDEX($AK:$AK,$CA510+26),"")</f>
      </c>
      <c r="BM510">
        <f>IF($CB510&gt;=27,INDEX($AK:$AK,$CA510+27),"")</f>
      </c>
      <c r="BN510">
        <f>IF($CB510&gt;=28,INDEX($AK:$AK,$CA510+28),"")</f>
      </c>
      <c r="BO510">
        <f>IF($CB510&gt;=29,INDEX($AK:$AK,$CA510+29),"")</f>
      </c>
      <c r="BP510">
        <f>IF($CB510&gt;=30,INDEX($AK:$AK,$CA510+30),"")</f>
      </c>
      <c r="BQ510">
        <f>IF($CB510&gt;=31,INDEX($AK:$AK,$CA510+31),"")</f>
      </c>
      <c r="BR510">
        <f>IF($CB510&gt;=32,INDEX($AK:$AK,$CA510+32),"")</f>
      </c>
      <c r="BS510">
        <f>IF($CB510&gt;=33,INDEX($AK:$AK,$CA510+33),"")</f>
      </c>
      <c r="BT510">
        <f>IF($CB510&gt;=34,INDEX($AK:$AK,$CA510+34),"")</f>
      </c>
      <c r="BU510">
        <f>IF($CB510&gt;=35,INDEX($AK:$AK,$CA510+35),"")</f>
      </c>
      <c r="BV510">
        <f>IF($CB510&gt;=36,INDEX($AK:$AK,$CA510+36),"")</f>
      </c>
      <c r="BW510">
        <f>IF($CB510&gt;=37,INDEX($AK:$AK,$CA510+37),"")</f>
      </c>
      <c r="BX510">
        <f>IF($CB510&gt;=38,INDEX($AK:$AK,$CA510+38),"")</f>
      </c>
      <c r="BY510">
        <f>IF($CB510&gt;=39,INDEX($AK:$AK,$CA510+39),"")</f>
      </c>
      <c r="BZ510">
        <f>IF($CB510&gt;=40,INDEX($AK:$AK,$CA510+40),"")</f>
      </c>
      <c r="CA510">
        <f>IFERROR(MATCH($AJ510,$AK$2:$AK$134,0)+1,0)</f>
      </c>
      <c r="CB510">
        <f>IFERROR(INDEX($AL$2:$AL$134,MATCH($AJ510,$AK$2:$AK$134,0)),0)</f>
      </c>
      <c r="CC510">
        <f>IFERROR(LEFT($F510,FIND(" - ",$F510)-1),$F510)</f>
      </c>
      <c r="CF510">
        <f>IF($DA510&gt;=1,INDEX($CD:$CD,$CZ510+1),"")</f>
      </c>
      <c r="CG510">
        <f>IF($DA510&gt;=2,INDEX($CD:$CD,$CZ510+2),"")</f>
      </c>
      <c r="CH510">
        <f>IF($DA510&gt;=3,INDEX($CD:$CD,$CZ510+3),"")</f>
      </c>
      <c r="CI510">
        <f>IF($DA510&gt;=4,INDEX($CD:$CD,$CZ510+4),"")</f>
      </c>
      <c r="CJ510">
        <f>IF($DA510&gt;=5,INDEX($CD:$CD,$CZ510+5),"")</f>
      </c>
      <c r="CK510">
        <f>IF($DA510&gt;=6,INDEX($CD:$CD,$CZ510+6),"")</f>
      </c>
      <c r="CL510">
        <f>IF($DA510&gt;=7,INDEX($CD:$CD,$CZ510+7),"")</f>
      </c>
      <c r="CM510">
        <f>IF($DA510&gt;=8,INDEX($CD:$CD,$CZ510+8),"")</f>
      </c>
      <c r="CN510">
        <f>IF($DA510&gt;=9,INDEX($CD:$CD,$CZ510+9),"")</f>
      </c>
      <c r="CO510">
        <f>IF($DA510&gt;=10,INDEX($CD:$CD,$CZ510+10),"")</f>
      </c>
      <c r="CP510">
        <f>IF($DA510&gt;=11,INDEX($CD:$CD,$CZ510+11),"")</f>
      </c>
      <c r="CQ510">
        <f>IF($DA510&gt;=12,INDEX($CD:$CD,$CZ510+12),"")</f>
      </c>
      <c r="CR510">
        <f>IF($DA510&gt;=13,INDEX($CD:$CD,$CZ510+13),"")</f>
      </c>
      <c r="CS510">
        <f>IF($DA510&gt;=14,INDEX($CD:$CD,$CZ510+14),"")</f>
      </c>
      <c r="CT510">
        <f>IF($DA510&gt;=15,INDEX($CD:$CD,$CZ510+15),"")</f>
      </c>
      <c r="CU510">
        <f>IF($DA510&gt;=16,INDEX($CD:$CD,$CZ510+16),"")</f>
      </c>
      <c r="CV510">
        <f>IF($DA510&gt;=17,INDEX($CD:$CD,$CZ510+17),"")</f>
      </c>
      <c r="CW510">
        <f>IF($DA510&gt;=18,INDEX($CD:$CD,$CZ510+18),"")</f>
      </c>
      <c r="CX510">
        <f>IF($DA510&gt;=19,INDEX($CD:$CD,$CZ510+19),"")</f>
      </c>
      <c r="CY510">
        <f>IF($DA510&gt;=20,INDEX($CD:$CD,$CZ510+20),"")</f>
      </c>
      <c r="CZ510">
        <f>IFERROR(MATCH($CC510,$CD$2:$CD$263,0)+1,0)</f>
      </c>
      <c r="DA510">
        <f>IFERROR(INDEX($CE$2:$CE$263,MATCH($CC510,$CD$2:$CD$263,0)),0)</f>
      </c>
      <c r="DB510">
        <f>IFERROR(INDEX($AI:$AI,MATCH($H510,$AH:$AH,0))&amp;"","")</f>
      </c>
      <c r="DF510">
        <f>IF($GI510&gt;=1,INDEX($DC:$DC,$GH510+1),"")</f>
      </c>
      <c r="DG510">
        <f>IF($GI510&gt;=2,INDEX($DC:$DC,$GH510+2),"")</f>
      </c>
      <c r="DH510">
        <f>IF($GI510&gt;=3,INDEX($DC:$DC,$GH510+3),"")</f>
      </c>
      <c r="DI510">
        <f>IF($GI510&gt;=4,INDEX($DC:$DC,$GH510+4),"")</f>
      </c>
      <c r="DJ510">
        <f>IF($GI510&gt;=5,INDEX($DC:$DC,$GH510+5),"")</f>
      </c>
      <c r="DK510">
        <f>IF($GI510&gt;=6,INDEX($DC:$DC,$GH510+6),"")</f>
      </c>
      <c r="DL510">
        <f>IF($GI510&gt;=7,INDEX($DC:$DC,$GH510+7),"")</f>
      </c>
      <c r="DM510">
        <f>IF($GI510&gt;=8,INDEX($DC:$DC,$GH510+8),"")</f>
      </c>
      <c r="DN510">
        <f>IF($GI510&gt;=9,INDEX($DC:$DC,$GH510+9),"")</f>
      </c>
      <c r="DO510">
        <f>IF($GI510&gt;=10,INDEX($DC:$DC,$GH510+10),"")</f>
      </c>
      <c r="DP510">
        <f>IF($GI510&gt;=11,INDEX($DC:$DC,$GH510+11),"")</f>
      </c>
      <c r="DQ510">
        <f>IF($GI510&gt;=12,INDEX($DC:$DC,$GH510+12),"")</f>
      </c>
      <c r="DR510">
        <f>IF($GI510&gt;=13,INDEX($DC:$DC,$GH510+13),"")</f>
      </c>
      <c r="DS510">
        <f>IF($GI510&gt;=14,INDEX($DC:$DC,$GH510+14),"")</f>
      </c>
      <c r="DT510">
        <f>IF($GI510&gt;=15,INDEX($DC:$DC,$GH510+15),"")</f>
      </c>
      <c r="DU510">
        <f>IF($GI510&gt;=16,INDEX($DC:$DC,$GH510+16),"")</f>
      </c>
      <c r="DV510">
        <f>IF($GI510&gt;=17,INDEX($DC:$DC,$GH510+17),"")</f>
      </c>
      <c r="DW510">
        <f>IF($GI510&gt;=18,INDEX($DC:$DC,$GH510+18),"")</f>
      </c>
      <c r="DX510">
        <f>IF($GI510&gt;=19,INDEX($DC:$DC,$GH510+19),"")</f>
      </c>
      <c r="DY510">
        <f>IF($GI510&gt;=20,INDEX($DC:$DC,$GH510+20),"")</f>
      </c>
      <c r="DZ510">
        <f>IF($GI510&gt;=21,INDEX($DC:$DC,$GH510+21),"")</f>
      </c>
      <c r="EA510">
        <f>IF($GI510&gt;=22,INDEX($DC:$DC,$GH510+22),"")</f>
      </c>
      <c r="EB510">
        <f>IF($GI510&gt;=23,INDEX($DC:$DC,$GH510+23),"")</f>
      </c>
      <c r="EC510">
        <f>IF($GI510&gt;=24,INDEX($DC:$DC,$GH510+24),"")</f>
      </c>
      <c r="ED510">
        <f>IF($GI510&gt;=25,INDEX($DC:$DC,$GH510+25),"")</f>
      </c>
      <c r="EE510">
        <f>IF($GI510&gt;=26,INDEX($DC:$DC,$GH510+26),"")</f>
      </c>
      <c r="EF510">
        <f>IF($GI510&gt;=27,INDEX($DC:$DC,$GH510+27),"")</f>
      </c>
      <c r="EG510">
        <f>IF($GI510&gt;=28,INDEX($DC:$DC,$GH510+28),"")</f>
      </c>
      <c r="EH510">
        <f>IF($GI510&gt;=29,INDEX($DC:$DC,$GH510+29),"")</f>
      </c>
      <c r="EI510">
        <f>IF($GI510&gt;=30,INDEX($DC:$DC,$GH510+30),"")</f>
      </c>
      <c r="EJ510">
        <f>IF($GI510&gt;=31,INDEX($DC:$DC,$GH510+31),"")</f>
      </c>
      <c r="EK510">
        <f>IF($GI510&gt;=32,INDEX($DC:$DC,$GH510+32),"")</f>
      </c>
      <c r="EL510">
        <f>IF($GI510&gt;=33,INDEX($DC:$DC,$GH510+33),"")</f>
      </c>
      <c r="EM510">
        <f>IF($GI510&gt;=34,INDEX($DC:$DC,$GH510+34),"")</f>
      </c>
      <c r="EN510">
        <f>IF($GI510&gt;=35,INDEX($DC:$DC,$GH510+35),"")</f>
      </c>
      <c r="EO510">
        <f>IF($GI510&gt;=36,INDEX($DC:$DC,$GH510+36),"")</f>
      </c>
      <c r="EP510">
        <f>IF($GI510&gt;=37,INDEX($DC:$DC,$GH510+37),"")</f>
      </c>
      <c r="EQ510">
        <f>IF($GI510&gt;=38,INDEX($DC:$DC,$GH510+38),"")</f>
      </c>
      <c r="ER510">
        <f>IF($GI510&gt;=39,INDEX($DC:$DC,$GH510+39),"")</f>
      </c>
      <c r="ES510">
        <f>IF($GI510&gt;=40,INDEX($DC:$DC,$GH510+40),"")</f>
      </c>
      <c r="ET510">
        <f>IF($GI510&gt;=1,INDEX($DD:$DD,$GH510+1),"")</f>
      </c>
      <c r="EU510">
        <f>IF($GI510&gt;=2,INDEX($DD:$DD,$GH510+2),"")</f>
      </c>
      <c r="EV510">
        <f>IF($GI510&gt;=3,INDEX($DD:$DD,$GH510+3),"")</f>
      </c>
      <c r="EW510">
        <f>IF($GI510&gt;=4,INDEX($DD:$DD,$GH510+4),"")</f>
      </c>
      <c r="EX510">
        <f>IF($GI510&gt;=5,INDEX($DD:$DD,$GH510+5),"")</f>
      </c>
      <c r="EY510">
        <f>IF($GI510&gt;=6,INDEX($DD:$DD,$GH510+6),"")</f>
      </c>
      <c r="EZ510">
        <f>IF($GI510&gt;=7,INDEX($DD:$DD,$GH510+7),"")</f>
      </c>
      <c r="FA510">
        <f>IF($GI510&gt;=8,INDEX($DD:$DD,$GH510+8),"")</f>
      </c>
      <c r="FB510">
        <f>IF($GI510&gt;=9,INDEX($DD:$DD,$GH510+9),"")</f>
      </c>
      <c r="FC510">
        <f>IF($GI510&gt;=10,INDEX($DD:$DD,$GH510+10),"")</f>
      </c>
      <c r="FD510">
        <f>IF($GI510&gt;=11,INDEX($DD:$DD,$GH510+11),"")</f>
      </c>
      <c r="FE510">
        <f>IF($GI510&gt;=12,INDEX($DD:$DD,$GH510+12),"")</f>
      </c>
      <c r="FF510">
        <f>IF($GI510&gt;=13,INDEX($DD:$DD,$GH510+13),"")</f>
      </c>
      <c r="FG510">
        <f>IF($GI510&gt;=14,INDEX($DD:$DD,$GH510+14),"")</f>
      </c>
      <c r="FH510">
        <f>IF($GI510&gt;=15,INDEX($DD:$DD,$GH510+15),"")</f>
      </c>
      <c r="FI510">
        <f>IF($GI510&gt;=16,INDEX($DD:$DD,$GH510+16),"")</f>
      </c>
      <c r="FJ510">
        <f>IF($GI510&gt;=17,INDEX($DD:$DD,$GH510+17),"")</f>
      </c>
      <c r="FK510">
        <f>IF($GI510&gt;=18,INDEX($DD:$DD,$GH510+18),"")</f>
      </c>
      <c r="FL510">
        <f>IF($GI510&gt;=19,INDEX($DD:$DD,$GH510+19),"")</f>
      </c>
      <c r="FM510">
        <f>IF($GI510&gt;=20,INDEX($DD:$DD,$GH510+20),"")</f>
      </c>
      <c r="FN510">
        <f>IF($GI510&gt;=21,INDEX($DD:$DD,$GH510+21),"")</f>
      </c>
      <c r="FO510">
        <f>IF($GI510&gt;=22,INDEX($DD:$DD,$GH510+22),"")</f>
      </c>
      <c r="FP510">
        <f>IF($GI510&gt;=23,INDEX($DD:$DD,$GH510+23),"")</f>
      </c>
      <c r="FQ510">
        <f>IF($GI510&gt;=24,INDEX($DD:$DD,$GH510+24),"")</f>
      </c>
      <c r="FR510">
        <f>IF($GI510&gt;=25,INDEX($DD:$DD,$GH510+25),"")</f>
      </c>
      <c r="FS510">
        <f>IF($GI510&gt;=26,INDEX($DD:$DD,$GH510+26),"")</f>
      </c>
      <c r="FT510">
        <f>IF($GI510&gt;=27,INDEX($DD:$DD,$GH510+27),"")</f>
      </c>
      <c r="FU510">
        <f>IF($GI510&gt;=28,INDEX($DD:$DD,$GH510+28),"")</f>
      </c>
      <c r="FV510">
        <f>IF($GI510&gt;=29,INDEX($DD:$DD,$GH510+29),"")</f>
      </c>
      <c r="FW510">
        <f>IF($GI510&gt;=30,INDEX($DD:$DD,$GH510+30),"")</f>
      </c>
      <c r="FX510">
        <f>IF($GI510&gt;=31,INDEX($DD:$DD,$GH510+31),"")</f>
      </c>
      <c r="FY510">
        <f>IF($GI510&gt;=32,INDEX($DD:$DD,$GH510+32),"")</f>
      </c>
      <c r="FZ510">
        <f>IF($GI510&gt;=33,INDEX($DD:$DD,$GH510+33),"")</f>
      </c>
      <c r="GA510">
        <f>IF($GI510&gt;=34,INDEX($DD:$DD,$GH510+34),"")</f>
      </c>
      <c r="GB510">
        <f>IF($GI510&gt;=35,INDEX($DD:$DD,$GH510+35),"")</f>
      </c>
      <c r="GC510">
        <f>IF($GI510&gt;=36,INDEX($DD:$DD,$GH510+36),"")</f>
      </c>
      <c r="GD510">
        <f>IF($GI510&gt;=37,INDEX($DD:$DD,$GH510+37),"")</f>
      </c>
      <c r="GE510">
        <f>IF($GI510&gt;=38,INDEX($DD:$DD,$GH510+38),"")</f>
      </c>
      <c r="GF510">
        <f>IF($GI510&gt;=39,INDEX($DD:$DD,$GH510+39),"")</f>
      </c>
      <c r="GG510">
        <f>IF($GI510&gt;=40,INDEX($DD:$DD,$GH510+40),"")</f>
      </c>
      <c r="GH510">
        <f>IFERROR(MATCH($DB510,$DC$2:$DC$148,0)+1,0)</f>
      </c>
      <c r="GI510">
        <f>IFERROR(INDEX($DE$2:$DE$148,MATCH($DB510,$DC$2:$DC$148,0)),0)</f>
      </c>
      <c r="GJ510">
        <f>IFERROR(MATCH($S510,$DF$510:$ES$510,0),0)</f>
      </c>
      <c r="GK510">
        <f>IF($GJ510&gt;0,INDEX($ET$510:$GG$510,$GJ510),"")</f>
      </c>
      <c r="GN510">
        <f>IF($IW510&gt;=1,INDEX($GL:$GL,$IV510+1),"")</f>
      </c>
      <c r="GO510">
        <f>IF($IW510&gt;=2,INDEX($GL:$GL,$IV510+2),"")</f>
      </c>
      <c r="GP510">
        <f>IF($IW510&gt;=3,INDEX($GL:$GL,$IV510+3),"")</f>
      </c>
      <c r="GQ510">
        <f>IF($IW510&gt;=4,INDEX($GL:$GL,$IV510+4),"")</f>
      </c>
      <c r="GR510">
        <f>IF($IW510&gt;=5,INDEX($GL:$GL,$IV510+5),"")</f>
      </c>
      <c r="GS510">
        <f>IF($IW510&gt;=6,INDEX($GL:$GL,$IV510+6),"")</f>
      </c>
      <c r="GT510">
        <f>IF($IW510&gt;=7,INDEX($GL:$GL,$IV510+7),"")</f>
      </c>
      <c r="GU510">
        <f>IF($IW510&gt;=8,INDEX($GL:$GL,$IV510+8),"")</f>
      </c>
      <c r="GV510">
        <f>IF($IW510&gt;=9,INDEX($GL:$GL,$IV510+9),"")</f>
      </c>
      <c r="GW510">
        <f>IF($IW510&gt;=10,INDEX($GL:$GL,$IV510+10),"")</f>
      </c>
      <c r="GX510">
        <f>IF($IW510&gt;=11,INDEX($GL:$GL,$IV510+11),"")</f>
      </c>
      <c r="GY510">
        <f>IF($IW510&gt;=12,INDEX($GL:$GL,$IV510+12),"")</f>
      </c>
      <c r="GZ510">
        <f>IF($IW510&gt;=13,INDEX($GL:$GL,$IV510+13),"")</f>
      </c>
      <c r="HA510">
        <f>IF($IW510&gt;=14,INDEX($GL:$GL,$IV510+14),"")</f>
      </c>
      <c r="HB510">
        <f>IF($IW510&gt;=15,INDEX($GL:$GL,$IV510+15),"")</f>
      </c>
      <c r="HC510">
        <f>IF($IW510&gt;=16,INDEX($GL:$GL,$IV510+16),"")</f>
      </c>
      <c r="HD510">
        <f>IF($IW510&gt;=17,INDEX($GL:$GL,$IV510+17),"")</f>
      </c>
      <c r="HE510">
        <f>IF($IW510&gt;=18,INDEX($GL:$GL,$IV510+18),"")</f>
      </c>
      <c r="HF510">
        <f>IF($IW510&gt;=19,INDEX($GL:$GL,$IV510+19),"")</f>
      </c>
      <c r="HG510">
        <f>IF($IW510&gt;=20,INDEX($GL:$GL,$IV510+20),"")</f>
      </c>
      <c r="HH510">
        <f>IF($IW510&gt;=21,INDEX($GL:$GL,$IV510+21),"")</f>
      </c>
      <c r="HI510">
        <f>IF($IW510&gt;=22,INDEX($GL:$GL,$IV510+22),"")</f>
      </c>
      <c r="HJ510">
        <f>IF($IW510&gt;=23,INDEX($GL:$GL,$IV510+23),"")</f>
      </c>
      <c r="HK510">
        <f>IF($IW510&gt;=24,INDEX($GL:$GL,$IV510+24),"")</f>
      </c>
      <c r="HL510">
        <f>IF($IW510&gt;=25,INDEX($GL:$GL,$IV510+25),"")</f>
      </c>
      <c r="HM510">
        <f>IF($IW510&gt;=26,INDEX($GL:$GL,$IV510+26),"")</f>
      </c>
      <c r="HN510">
        <f>IF($IW510&gt;=27,INDEX($GL:$GL,$IV510+27),"")</f>
      </c>
      <c r="HO510">
        <f>IF($IW510&gt;=28,INDEX($GL:$GL,$IV510+28),"")</f>
      </c>
      <c r="HP510">
        <f>IF($IW510&gt;=29,INDEX($GL:$GL,$IV510+29),"")</f>
      </c>
      <c r="HQ510">
        <f>IF($IW510&gt;=30,INDEX($GL:$GL,$IV510+30),"")</f>
      </c>
      <c r="HR510">
        <f>IF($IW510&gt;=31,INDEX($GL:$GL,$IV510+31),"")</f>
      </c>
      <c r="HS510">
        <f>IF($IW510&gt;=32,INDEX($GL:$GL,$IV510+32),"")</f>
      </c>
      <c r="HT510">
        <f>IF($IW510&gt;=33,INDEX($GL:$GL,$IV510+33),"")</f>
      </c>
      <c r="HU510">
        <f>IF($IW510&gt;=34,INDEX($GL:$GL,$IV510+34),"")</f>
      </c>
      <c r="HV510">
        <f>IF($IW510&gt;=35,INDEX($GL:$GL,$IV510+35),"")</f>
      </c>
      <c r="HW510">
        <f>IF($IW510&gt;=36,INDEX($GL:$GL,$IV510+36),"")</f>
      </c>
      <c r="HX510">
        <f>IF($IW510&gt;=37,INDEX($GL:$GL,$IV510+37),"")</f>
      </c>
      <c r="HY510">
        <f>IF($IW510&gt;=38,INDEX($GL:$GL,$IV510+38),"")</f>
      </c>
      <c r="HZ510">
        <f>IF($IW510&gt;=39,INDEX($GL:$GL,$IV510+39),"")</f>
      </c>
      <c r="IA510">
        <f>IF($IW510&gt;=40,INDEX($GL:$GL,$IV510+40),"")</f>
      </c>
      <c r="IB510">
        <f>IF($IW510&gt;=41,INDEX($GL:$GL,$IV510+41),"")</f>
      </c>
      <c r="IC510">
        <f>IF($IW510&gt;=42,INDEX($GL:$GL,$IV510+42),"")</f>
      </c>
      <c r="ID510">
        <f>IF($IW510&gt;=43,INDEX($GL:$GL,$IV510+43),"")</f>
      </c>
      <c r="IE510">
        <f>IF($IW510&gt;=44,INDEX($GL:$GL,$IV510+44),"")</f>
      </c>
      <c r="IF510">
        <f>IF($IW510&gt;=45,INDEX($GL:$GL,$IV510+45),"")</f>
      </c>
      <c r="IG510">
        <f>IF($IW510&gt;=46,INDEX($GL:$GL,$IV510+46),"")</f>
      </c>
      <c r="IH510">
        <f>IF($IW510&gt;=47,INDEX($GL:$GL,$IV510+47),"")</f>
      </c>
      <c r="II510">
        <f>IF($IW510&gt;=48,INDEX($GL:$GL,$IV510+48),"")</f>
      </c>
      <c r="IJ510">
        <f>IF($IW510&gt;=49,INDEX($GL:$GL,$IV510+49),"")</f>
      </c>
      <c r="IK510">
        <f>IF($IW510&gt;=50,INDEX($GL:$GL,$IV510+50),"")</f>
      </c>
      <c r="IL510">
        <f>IF($IW510&gt;=51,INDEX($GL:$GL,$IV510+51),"")</f>
      </c>
      <c r="IM510">
        <f>IF($IW510&gt;=52,INDEX($GL:$GL,$IV510+52),"")</f>
      </c>
      <c r="IN510">
        <f>IF($IW510&gt;=53,INDEX($GL:$GL,$IV510+53),"")</f>
      </c>
      <c r="IO510">
        <f>IF($IW510&gt;=54,INDEX($GL:$GL,$IV510+54),"")</f>
      </c>
      <c r="IP510">
        <f>IF($IW510&gt;=55,INDEX($GL:$GL,$IV510+55),"")</f>
      </c>
      <c r="IQ510">
        <f>IF($IW510&gt;=56,INDEX($GL:$GL,$IV510+56),"")</f>
      </c>
      <c r="IR510">
        <f>IF($IW510&gt;=57,INDEX($GL:$GL,$IV510+57),"")</f>
      </c>
      <c r="IS510">
        <f>IF($IW510&gt;=58,INDEX($GL:$GL,$IV510+58),"")</f>
      </c>
      <c r="IT510">
        <f>IF($IW510&gt;=59,INDEX($GL:$GL,$IV510+59),"")</f>
      </c>
      <c r="IU510">
        <f>IF($IW510&gt;=60,INDEX($GL:$GL,$IV510+60),"")</f>
      </c>
      <c r="IV510">
        <f>IFERROR(MATCH($GK510,$GL$2:$GL$324,0)+1,0)</f>
      </c>
      <c r="IW510">
        <f>IFERROR(INDEX($GM$2:$GM$324,MATCH($GK510,$GL$2:$GL$324,0)),0)</f>
      </c>
      <c r="IX510" t="s">
        <v>34</v>
      </c>
      <c r="IY510" t="s">
        <v>34</v>
      </c>
    </row>
    <row r="511" spans="1:259" x14ac:dyDescent="0.25">
      <c r="K511">
        <f>IF(OR($N511="",$J511=""),"",IFERROR($N511/$J511,0))</f>
      </c>
      <c r="L511">
        <f>IF($N511="","",
SUM($M511,$O511,$T511,$P511,$R511)*
(1-IF($U511="",0,VALUE($U511)/100)))</f>
      </c>
      <c r="M511">
        <f>IF($N511="","",$N511)</f>
      </c>
      <c r="O511">
        <f>IF($N511="","",
IF($H511="","",
IF(ISNUMBER(SEARCH("exempt",LOWER($H511))),0,
$N511*(VALUE(SUBSTITUTE($H511,"%",""))/100))))</f>
      </c>
      <c r="V511">
        <f>IFERROR(IF(FIND(" - ",$E511)&gt;0,MID($E511,FIND(" - ",$E511)+3,LEN($E511)),""),"")</f>
      </c>
      <c r="AE511" t="s">
        <v>1092</v>
      </c>
      <c r="AJ511">
        <f>IFERROR(LEFT($E511,FIND(" - ",$E511)-1),$E511)</f>
      </c>
      <c r="AM511">
        <f>IF($CB511&gt;=1,INDEX($AK:$AK,$CA511+1),"")</f>
      </c>
      <c r="AN511">
        <f>IF($CB511&gt;=2,INDEX($AK:$AK,$CA511+2),"")</f>
      </c>
      <c r="AO511">
        <f>IF($CB511&gt;=3,INDEX($AK:$AK,$CA511+3),"")</f>
      </c>
      <c r="AP511">
        <f>IF($CB511&gt;=4,INDEX($AK:$AK,$CA511+4),"")</f>
      </c>
      <c r="AQ511">
        <f>IF($CB511&gt;=5,INDEX($AK:$AK,$CA511+5),"")</f>
      </c>
      <c r="AR511">
        <f>IF($CB511&gt;=6,INDEX($AK:$AK,$CA511+6),"")</f>
      </c>
      <c r="AS511">
        <f>IF($CB511&gt;=7,INDEX($AK:$AK,$CA511+7),"")</f>
      </c>
      <c r="AT511">
        <f>IF($CB511&gt;=8,INDEX($AK:$AK,$CA511+8),"")</f>
      </c>
      <c r="AU511">
        <f>IF($CB511&gt;=9,INDEX($AK:$AK,$CA511+9),"")</f>
      </c>
      <c r="AV511">
        <f>IF($CB511&gt;=10,INDEX($AK:$AK,$CA511+10),"")</f>
      </c>
      <c r="AW511">
        <f>IF($CB511&gt;=11,INDEX($AK:$AK,$CA511+11),"")</f>
      </c>
      <c r="AX511">
        <f>IF($CB511&gt;=12,INDEX($AK:$AK,$CA511+12),"")</f>
      </c>
      <c r="AY511">
        <f>IF($CB511&gt;=13,INDEX($AK:$AK,$CA511+13),"")</f>
      </c>
      <c r="AZ511">
        <f>IF($CB511&gt;=14,INDEX($AK:$AK,$CA511+14),"")</f>
      </c>
      <c r="BA511">
        <f>IF($CB511&gt;=15,INDEX($AK:$AK,$CA511+15),"")</f>
      </c>
      <c r="BB511">
        <f>IF($CB511&gt;=16,INDEX($AK:$AK,$CA511+16),"")</f>
      </c>
      <c r="BC511">
        <f>IF($CB511&gt;=17,INDEX($AK:$AK,$CA511+17),"")</f>
      </c>
      <c r="BD511">
        <f>IF($CB511&gt;=18,INDEX($AK:$AK,$CA511+18),"")</f>
      </c>
      <c r="BE511">
        <f>IF($CB511&gt;=19,INDEX($AK:$AK,$CA511+19),"")</f>
      </c>
      <c r="BF511">
        <f>IF($CB511&gt;=20,INDEX($AK:$AK,$CA511+20),"")</f>
      </c>
      <c r="BG511">
        <f>IF($CB511&gt;=21,INDEX($AK:$AK,$CA511+21),"")</f>
      </c>
      <c r="BH511">
        <f>IF($CB511&gt;=22,INDEX($AK:$AK,$CA511+22),"")</f>
      </c>
      <c r="BI511">
        <f>IF($CB511&gt;=23,INDEX($AK:$AK,$CA511+23),"")</f>
      </c>
      <c r="BJ511">
        <f>IF($CB511&gt;=24,INDEX($AK:$AK,$CA511+24),"")</f>
      </c>
      <c r="BK511">
        <f>IF($CB511&gt;=25,INDEX($AK:$AK,$CA511+25),"")</f>
      </c>
      <c r="BL511">
        <f>IF($CB511&gt;=26,INDEX($AK:$AK,$CA511+26),"")</f>
      </c>
      <c r="BM511">
        <f>IF($CB511&gt;=27,INDEX($AK:$AK,$CA511+27),"")</f>
      </c>
      <c r="BN511">
        <f>IF($CB511&gt;=28,INDEX($AK:$AK,$CA511+28),"")</f>
      </c>
      <c r="BO511">
        <f>IF($CB511&gt;=29,INDEX($AK:$AK,$CA511+29),"")</f>
      </c>
      <c r="BP511">
        <f>IF($CB511&gt;=30,INDEX($AK:$AK,$CA511+30),"")</f>
      </c>
      <c r="BQ511">
        <f>IF($CB511&gt;=31,INDEX($AK:$AK,$CA511+31),"")</f>
      </c>
      <c r="BR511">
        <f>IF($CB511&gt;=32,INDEX($AK:$AK,$CA511+32),"")</f>
      </c>
      <c r="BS511">
        <f>IF($CB511&gt;=33,INDEX($AK:$AK,$CA511+33),"")</f>
      </c>
      <c r="BT511">
        <f>IF($CB511&gt;=34,INDEX($AK:$AK,$CA511+34),"")</f>
      </c>
      <c r="BU511">
        <f>IF($CB511&gt;=35,INDEX($AK:$AK,$CA511+35),"")</f>
      </c>
      <c r="BV511">
        <f>IF($CB511&gt;=36,INDEX($AK:$AK,$CA511+36),"")</f>
      </c>
      <c r="BW511">
        <f>IF($CB511&gt;=37,INDEX($AK:$AK,$CA511+37),"")</f>
      </c>
      <c r="BX511">
        <f>IF($CB511&gt;=38,INDEX($AK:$AK,$CA511+38),"")</f>
      </c>
      <c r="BY511">
        <f>IF($CB511&gt;=39,INDEX($AK:$AK,$CA511+39),"")</f>
      </c>
      <c r="BZ511">
        <f>IF($CB511&gt;=40,INDEX($AK:$AK,$CA511+40),"")</f>
      </c>
      <c r="CA511">
        <f>IFERROR(MATCH($AJ511,$AK$2:$AK$134,0)+1,0)</f>
      </c>
      <c r="CB511">
        <f>IFERROR(INDEX($AL$2:$AL$134,MATCH($AJ511,$AK$2:$AK$134,0)),0)</f>
      </c>
      <c r="CC511">
        <f>IFERROR(LEFT($F511,FIND(" - ",$F511)-1),$F511)</f>
      </c>
      <c r="CF511">
        <f>IF($DA511&gt;=1,INDEX($CD:$CD,$CZ511+1),"")</f>
      </c>
      <c r="CG511">
        <f>IF($DA511&gt;=2,INDEX($CD:$CD,$CZ511+2),"")</f>
      </c>
      <c r="CH511">
        <f>IF($DA511&gt;=3,INDEX($CD:$CD,$CZ511+3),"")</f>
      </c>
      <c r="CI511">
        <f>IF($DA511&gt;=4,INDEX($CD:$CD,$CZ511+4),"")</f>
      </c>
      <c r="CJ511">
        <f>IF($DA511&gt;=5,INDEX($CD:$CD,$CZ511+5),"")</f>
      </c>
      <c r="CK511">
        <f>IF($DA511&gt;=6,INDEX($CD:$CD,$CZ511+6),"")</f>
      </c>
      <c r="CL511">
        <f>IF($DA511&gt;=7,INDEX($CD:$CD,$CZ511+7),"")</f>
      </c>
      <c r="CM511">
        <f>IF($DA511&gt;=8,INDEX($CD:$CD,$CZ511+8),"")</f>
      </c>
      <c r="CN511">
        <f>IF($DA511&gt;=9,INDEX($CD:$CD,$CZ511+9),"")</f>
      </c>
      <c r="CO511">
        <f>IF($DA511&gt;=10,INDEX($CD:$CD,$CZ511+10),"")</f>
      </c>
      <c r="CP511">
        <f>IF($DA511&gt;=11,INDEX($CD:$CD,$CZ511+11),"")</f>
      </c>
      <c r="CQ511">
        <f>IF($DA511&gt;=12,INDEX($CD:$CD,$CZ511+12),"")</f>
      </c>
      <c r="CR511">
        <f>IF($DA511&gt;=13,INDEX($CD:$CD,$CZ511+13),"")</f>
      </c>
      <c r="CS511">
        <f>IF($DA511&gt;=14,INDEX($CD:$CD,$CZ511+14),"")</f>
      </c>
      <c r="CT511">
        <f>IF($DA511&gt;=15,INDEX($CD:$CD,$CZ511+15),"")</f>
      </c>
      <c r="CU511">
        <f>IF($DA511&gt;=16,INDEX($CD:$CD,$CZ511+16),"")</f>
      </c>
      <c r="CV511">
        <f>IF($DA511&gt;=17,INDEX($CD:$CD,$CZ511+17),"")</f>
      </c>
      <c r="CW511">
        <f>IF($DA511&gt;=18,INDEX($CD:$CD,$CZ511+18),"")</f>
      </c>
      <c r="CX511">
        <f>IF($DA511&gt;=19,INDEX($CD:$CD,$CZ511+19),"")</f>
      </c>
      <c r="CY511">
        <f>IF($DA511&gt;=20,INDEX($CD:$CD,$CZ511+20),"")</f>
      </c>
      <c r="CZ511">
        <f>IFERROR(MATCH($CC511,$CD$2:$CD$263,0)+1,0)</f>
      </c>
      <c r="DA511">
        <f>IFERROR(INDEX($CE$2:$CE$263,MATCH($CC511,$CD$2:$CD$263,0)),0)</f>
      </c>
      <c r="DB511">
        <f>IFERROR(INDEX($AI:$AI,MATCH($H511,$AH:$AH,0))&amp;"","")</f>
      </c>
      <c r="DF511">
        <f>IF($GI511&gt;=1,INDEX($DC:$DC,$GH511+1),"")</f>
      </c>
      <c r="DG511">
        <f>IF($GI511&gt;=2,INDEX($DC:$DC,$GH511+2),"")</f>
      </c>
      <c r="DH511">
        <f>IF($GI511&gt;=3,INDEX($DC:$DC,$GH511+3),"")</f>
      </c>
      <c r="DI511">
        <f>IF($GI511&gt;=4,INDEX($DC:$DC,$GH511+4),"")</f>
      </c>
      <c r="DJ511">
        <f>IF($GI511&gt;=5,INDEX($DC:$DC,$GH511+5),"")</f>
      </c>
      <c r="DK511">
        <f>IF($GI511&gt;=6,INDEX($DC:$DC,$GH511+6),"")</f>
      </c>
      <c r="DL511">
        <f>IF($GI511&gt;=7,INDEX($DC:$DC,$GH511+7),"")</f>
      </c>
      <c r="DM511">
        <f>IF($GI511&gt;=8,INDEX($DC:$DC,$GH511+8),"")</f>
      </c>
      <c r="DN511">
        <f>IF($GI511&gt;=9,INDEX($DC:$DC,$GH511+9),"")</f>
      </c>
      <c r="DO511">
        <f>IF($GI511&gt;=10,INDEX($DC:$DC,$GH511+10),"")</f>
      </c>
      <c r="DP511">
        <f>IF($GI511&gt;=11,INDEX($DC:$DC,$GH511+11),"")</f>
      </c>
      <c r="DQ511">
        <f>IF($GI511&gt;=12,INDEX($DC:$DC,$GH511+12),"")</f>
      </c>
      <c r="DR511">
        <f>IF($GI511&gt;=13,INDEX($DC:$DC,$GH511+13),"")</f>
      </c>
      <c r="DS511">
        <f>IF($GI511&gt;=14,INDEX($DC:$DC,$GH511+14),"")</f>
      </c>
      <c r="DT511">
        <f>IF($GI511&gt;=15,INDEX($DC:$DC,$GH511+15),"")</f>
      </c>
      <c r="DU511">
        <f>IF($GI511&gt;=16,INDEX($DC:$DC,$GH511+16),"")</f>
      </c>
      <c r="DV511">
        <f>IF($GI511&gt;=17,INDEX($DC:$DC,$GH511+17),"")</f>
      </c>
      <c r="DW511">
        <f>IF($GI511&gt;=18,INDEX($DC:$DC,$GH511+18),"")</f>
      </c>
      <c r="DX511">
        <f>IF($GI511&gt;=19,INDEX($DC:$DC,$GH511+19),"")</f>
      </c>
      <c r="DY511">
        <f>IF($GI511&gt;=20,INDEX($DC:$DC,$GH511+20),"")</f>
      </c>
      <c r="DZ511">
        <f>IF($GI511&gt;=21,INDEX($DC:$DC,$GH511+21),"")</f>
      </c>
      <c r="EA511">
        <f>IF($GI511&gt;=22,INDEX($DC:$DC,$GH511+22),"")</f>
      </c>
      <c r="EB511">
        <f>IF($GI511&gt;=23,INDEX($DC:$DC,$GH511+23),"")</f>
      </c>
      <c r="EC511">
        <f>IF($GI511&gt;=24,INDEX($DC:$DC,$GH511+24),"")</f>
      </c>
      <c r="ED511">
        <f>IF($GI511&gt;=25,INDEX($DC:$DC,$GH511+25),"")</f>
      </c>
      <c r="EE511">
        <f>IF($GI511&gt;=26,INDEX($DC:$DC,$GH511+26),"")</f>
      </c>
      <c r="EF511">
        <f>IF($GI511&gt;=27,INDEX($DC:$DC,$GH511+27),"")</f>
      </c>
      <c r="EG511">
        <f>IF($GI511&gt;=28,INDEX($DC:$DC,$GH511+28),"")</f>
      </c>
      <c r="EH511">
        <f>IF($GI511&gt;=29,INDEX($DC:$DC,$GH511+29),"")</f>
      </c>
      <c r="EI511">
        <f>IF($GI511&gt;=30,INDEX($DC:$DC,$GH511+30),"")</f>
      </c>
      <c r="EJ511">
        <f>IF($GI511&gt;=31,INDEX($DC:$DC,$GH511+31),"")</f>
      </c>
      <c r="EK511">
        <f>IF($GI511&gt;=32,INDEX($DC:$DC,$GH511+32),"")</f>
      </c>
      <c r="EL511">
        <f>IF($GI511&gt;=33,INDEX($DC:$DC,$GH511+33),"")</f>
      </c>
      <c r="EM511">
        <f>IF($GI511&gt;=34,INDEX($DC:$DC,$GH511+34),"")</f>
      </c>
      <c r="EN511">
        <f>IF($GI511&gt;=35,INDEX($DC:$DC,$GH511+35),"")</f>
      </c>
      <c r="EO511">
        <f>IF($GI511&gt;=36,INDEX($DC:$DC,$GH511+36),"")</f>
      </c>
      <c r="EP511">
        <f>IF($GI511&gt;=37,INDEX($DC:$DC,$GH511+37),"")</f>
      </c>
      <c r="EQ511">
        <f>IF($GI511&gt;=38,INDEX($DC:$DC,$GH511+38),"")</f>
      </c>
      <c r="ER511">
        <f>IF($GI511&gt;=39,INDEX($DC:$DC,$GH511+39),"")</f>
      </c>
      <c r="ES511">
        <f>IF($GI511&gt;=40,INDEX($DC:$DC,$GH511+40),"")</f>
      </c>
      <c r="ET511">
        <f>IF($GI511&gt;=1,INDEX($DD:$DD,$GH511+1),"")</f>
      </c>
      <c r="EU511">
        <f>IF($GI511&gt;=2,INDEX($DD:$DD,$GH511+2),"")</f>
      </c>
      <c r="EV511">
        <f>IF($GI511&gt;=3,INDEX($DD:$DD,$GH511+3),"")</f>
      </c>
      <c r="EW511">
        <f>IF($GI511&gt;=4,INDEX($DD:$DD,$GH511+4),"")</f>
      </c>
      <c r="EX511">
        <f>IF($GI511&gt;=5,INDEX($DD:$DD,$GH511+5),"")</f>
      </c>
      <c r="EY511">
        <f>IF($GI511&gt;=6,INDEX($DD:$DD,$GH511+6),"")</f>
      </c>
      <c r="EZ511">
        <f>IF($GI511&gt;=7,INDEX($DD:$DD,$GH511+7),"")</f>
      </c>
      <c r="FA511">
        <f>IF($GI511&gt;=8,INDEX($DD:$DD,$GH511+8),"")</f>
      </c>
      <c r="FB511">
        <f>IF($GI511&gt;=9,INDEX($DD:$DD,$GH511+9),"")</f>
      </c>
      <c r="FC511">
        <f>IF($GI511&gt;=10,INDEX($DD:$DD,$GH511+10),"")</f>
      </c>
      <c r="FD511">
        <f>IF($GI511&gt;=11,INDEX($DD:$DD,$GH511+11),"")</f>
      </c>
      <c r="FE511">
        <f>IF($GI511&gt;=12,INDEX($DD:$DD,$GH511+12),"")</f>
      </c>
      <c r="FF511">
        <f>IF($GI511&gt;=13,INDEX($DD:$DD,$GH511+13),"")</f>
      </c>
      <c r="FG511">
        <f>IF($GI511&gt;=14,INDEX($DD:$DD,$GH511+14),"")</f>
      </c>
      <c r="FH511">
        <f>IF($GI511&gt;=15,INDEX($DD:$DD,$GH511+15),"")</f>
      </c>
      <c r="FI511">
        <f>IF($GI511&gt;=16,INDEX($DD:$DD,$GH511+16),"")</f>
      </c>
      <c r="FJ511">
        <f>IF($GI511&gt;=17,INDEX($DD:$DD,$GH511+17),"")</f>
      </c>
      <c r="FK511">
        <f>IF($GI511&gt;=18,INDEX($DD:$DD,$GH511+18),"")</f>
      </c>
      <c r="FL511">
        <f>IF($GI511&gt;=19,INDEX($DD:$DD,$GH511+19),"")</f>
      </c>
      <c r="FM511">
        <f>IF($GI511&gt;=20,INDEX($DD:$DD,$GH511+20),"")</f>
      </c>
      <c r="FN511">
        <f>IF($GI511&gt;=21,INDEX($DD:$DD,$GH511+21),"")</f>
      </c>
      <c r="FO511">
        <f>IF($GI511&gt;=22,INDEX($DD:$DD,$GH511+22),"")</f>
      </c>
      <c r="FP511">
        <f>IF($GI511&gt;=23,INDEX($DD:$DD,$GH511+23),"")</f>
      </c>
      <c r="FQ511">
        <f>IF($GI511&gt;=24,INDEX($DD:$DD,$GH511+24),"")</f>
      </c>
      <c r="FR511">
        <f>IF($GI511&gt;=25,INDEX($DD:$DD,$GH511+25),"")</f>
      </c>
      <c r="FS511">
        <f>IF($GI511&gt;=26,INDEX($DD:$DD,$GH511+26),"")</f>
      </c>
      <c r="FT511">
        <f>IF($GI511&gt;=27,INDEX($DD:$DD,$GH511+27),"")</f>
      </c>
      <c r="FU511">
        <f>IF($GI511&gt;=28,INDEX($DD:$DD,$GH511+28),"")</f>
      </c>
      <c r="FV511">
        <f>IF($GI511&gt;=29,INDEX($DD:$DD,$GH511+29),"")</f>
      </c>
      <c r="FW511">
        <f>IF($GI511&gt;=30,INDEX($DD:$DD,$GH511+30),"")</f>
      </c>
      <c r="FX511">
        <f>IF($GI511&gt;=31,INDEX($DD:$DD,$GH511+31),"")</f>
      </c>
      <c r="FY511">
        <f>IF($GI511&gt;=32,INDEX($DD:$DD,$GH511+32),"")</f>
      </c>
      <c r="FZ511">
        <f>IF($GI511&gt;=33,INDEX($DD:$DD,$GH511+33),"")</f>
      </c>
      <c r="GA511">
        <f>IF($GI511&gt;=34,INDEX($DD:$DD,$GH511+34),"")</f>
      </c>
      <c r="GB511">
        <f>IF($GI511&gt;=35,INDEX($DD:$DD,$GH511+35),"")</f>
      </c>
      <c r="GC511">
        <f>IF($GI511&gt;=36,INDEX($DD:$DD,$GH511+36),"")</f>
      </c>
      <c r="GD511">
        <f>IF($GI511&gt;=37,INDEX($DD:$DD,$GH511+37),"")</f>
      </c>
      <c r="GE511">
        <f>IF($GI511&gt;=38,INDEX($DD:$DD,$GH511+38),"")</f>
      </c>
      <c r="GF511">
        <f>IF($GI511&gt;=39,INDEX($DD:$DD,$GH511+39),"")</f>
      </c>
      <c r="GG511">
        <f>IF($GI511&gt;=40,INDEX($DD:$DD,$GH511+40),"")</f>
      </c>
      <c r="GH511">
        <f>IFERROR(MATCH($DB511,$DC$2:$DC$148,0)+1,0)</f>
      </c>
      <c r="GI511">
        <f>IFERROR(INDEX($DE$2:$DE$148,MATCH($DB511,$DC$2:$DC$148,0)),0)</f>
      </c>
      <c r="GJ511">
        <f>IFERROR(MATCH($S511,$DF$511:$ES$511,0),0)</f>
      </c>
      <c r="GK511">
        <f>IF($GJ511&gt;0,INDEX($ET$511:$GG$511,$GJ511),"")</f>
      </c>
      <c r="GN511">
        <f>IF($IW511&gt;=1,INDEX($GL:$GL,$IV511+1),"")</f>
      </c>
      <c r="GO511">
        <f>IF($IW511&gt;=2,INDEX($GL:$GL,$IV511+2),"")</f>
      </c>
      <c r="GP511">
        <f>IF($IW511&gt;=3,INDEX($GL:$GL,$IV511+3),"")</f>
      </c>
      <c r="GQ511">
        <f>IF($IW511&gt;=4,INDEX($GL:$GL,$IV511+4),"")</f>
      </c>
      <c r="GR511">
        <f>IF($IW511&gt;=5,INDEX($GL:$GL,$IV511+5),"")</f>
      </c>
      <c r="GS511">
        <f>IF($IW511&gt;=6,INDEX($GL:$GL,$IV511+6),"")</f>
      </c>
      <c r="GT511">
        <f>IF($IW511&gt;=7,INDEX($GL:$GL,$IV511+7),"")</f>
      </c>
      <c r="GU511">
        <f>IF($IW511&gt;=8,INDEX($GL:$GL,$IV511+8),"")</f>
      </c>
      <c r="GV511">
        <f>IF($IW511&gt;=9,INDEX($GL:$GL,$IV511+9),"")</f>
      </c>
      <c r="GW511">
        <f>IF($IW511&gt;=10,INDEX($GL:$GL,$IV511+10),"")</f>
      </c>
      <c r="GX511">
        <f>IF($IW511&gt;=11,INDEX($GL:$GL,$IV511+11),"")</f>
      </c>
      <c r="GY511">
        <f>IF($IW511&gt;=12,INDEX($GL:$GL,$IV511+12),"")</f>
      </c>
      <c r="GZ511">
        <f>IF($IW511&gt;=13,INDEX($GL:$GL,$IV511+13),"")</f>
      </c>
      <c r="HA511">
        <f>IF($IW511&gt;=14,INDEX($GL:$GL,$IV511+14),"")</f>
      </c>
      <c r="HB511">
        <f>IF($IW511&gt;=15,INDEX($GL:$GL,$IV511+15),"")</f>
      </c>
      <c r="HC511">
        <f>IF($IW511&gt;=16,INDEX($GL:$GL,$IV511+16),"")</f>
      </c>
      <c r="HD511">
        <f>IF($IW511&gt;=17,INDEX($GL:$GL,$IV511+17),"")</f>
      </c>
      <c r="HE511">
        <f>IF($IW511&gt;=18,INDEX($GL:$GL,$IV511+18),"")</f>
      </c>
      <c r="HF511">
        <f>IF($IW511&gt;=19,INDEX($GL:$GL,$IV511+19),"")</f>
      </c>
      <c r="HG511">
        <f>IF($IW511&gt;=20,INDEX($GL:$GL,$IV511+20),"")</f>
      </c>
      <c r="HH511">
        <f>IF($IW511&gt;=21,INDEX($GL:$GL,$IV511+21),"")</f>
      </c>
      <c r="HI511">
        <f>IF($IW511&gt;=22,INDEX($GL:$GL,$IV511+22),"")</f>
      </c>
      <c r="HJ511">
        <f>IF($IW511&gt;=23,INDEX($GL:$GL,$IV511+23),"")</f>
      </c>
      <c r="HK511">
        <f>IF($IW511&gt;=24,INDEX($GL:$GL,$IV511+24),"")</f>
      </c>
      <c r="HL511">
        <f>IF($IW511&gt;=25,INDEX($GL:$GL,$IV511+25),"")</f>
      </c>
      <c r="HM511">
        <f>IF($IW511&gt;=26,INDEX($GL:$GL,$IV511+26),"")</f>
      </c>
      <c r="HN511">
        <f>IF($IW511&gt;=27,INDEX($GL:$GL,$IV511+27),"")</f>
      </c>
      <c r="HO511">
        <f>IF($IW511&gt;=28,INDEX($GL:$GL,$IV511+28),"")</f>
      </c>
      <c r="HP511">
        <f>IF($IW511&gt;=29,INDEX($GL:$GL,$IV511+29),"")</f>
      </c>
      <c r="HQ511">
        <f>IF($IW511&gt;=30,INDEX($GL:$GL,$IV511+30),"")</f>
      </c>
      <c r="HR511">
        <f>IF($IW511&gt;=31,INDEX($GL:$GL,$IV511+31),"")</f>
      </c>
      <c r="HS511">
        <f>IF($IW511&gt;=32,INDEX($GL:$GL,$IV511+32),"")</f>
      </c>
      <c r="HT511">
        <f>IF($IW511&gt;=33,INDEX($GL:$GL,$IV511+33),"")</f>
      </c>
      <c r="HU511">
        <f>IF($IW511&gt;=34,INDEX($GL:$GL,$IV511+34),"")</f>
      </c>
      <c r="HV511">
        <f>IF($IW511&gt;=35,INDEX($GL:$GL,$IV511+35),"")</f>
      </c>
      <c r="HW511">
        <f>IF($IW511&gt;=36,INDEX($GL:$GL,$IV511+36),"")</f>
      </c>
      <c r="HX511">
        <f>IF($IW511&gt;=37,INDEX($GL:$GL,$IV511+37),"")</f>
      </c>
      <c r="HY511">
        <f>IF($IW511&gt;=38,INDEX($GL:$GL,$IV511+38),"")</f>
      </c>
      <c r="HZ511">
        <f>IF($IW511&gt;=39,INDEX($GL:$GL,$IV511+39),"")</f>
      </c>
      <c r="IA511">
        <f>IF($IW511&gt;=40,INDEX($GL:$GL,$IV511+40),"")</f>
      </c>
      <c r="IB511">
        <f>IF($IW511&gt;=41,INDEX($GL:$GL,$IV511+41),"")</f>
      </c>
      <c r="IC511">
        <f>IF($IW511&gt;=42,INDEX($GL:$GL,$IV511+42),"")</f>
      </c>
      <c r="ID511">
        <f>IF($IW511&gt;=43,INDEX($GL:$GL,$IV511+43),"")</f>
      </c>
      <c r="IE511">
        <f>IF($IW511&gt;=44,INDEX($GL:$GL,$IV511+44),"")</f>
      </c>
      <c r="IF511">
        <f>IF($IW511&gt;=45,INDEX($GL:$GL,$IV511+45),"")</f>
      </c>
      <c r="IG511">
        <f>IF($IW511&gt;=46,INDEX($GL:$GL,$IV511+46),"")</f>
      </c>
      <c r="IH511">
        <f>IF($IW511&gt;=47,INDEX($GL:$GL,$IV511+47),"")</f>
      </c>
      <c r="II511">
        <f>IF($IW511&gt;=48,INDEX($GL:$GL,$IV511+48),"")</f>
      </c>
      <c r="IJ511">
        <f>IF($IW511&gt;=49,INDEX($GL:$GL,$IV511+49),"")</f>
      </c>
      <c r="IK511">
        <f>IF($IW511&gt;=50,INDEX($GL:$GL,$IV511+50),"")</f>
      </c>
      <c r="IL511">
        <f>IF($IW511&gt;=51,INDEX($GL:$GL,$IV511+51),"")</f>
      </c>
      <c r="IM511">
        <f>IF($IW511&gt;=52,INDEX($GL:$GL,$IV511+52),"")</f>
      </c>
      <c r="IN511">
        <f>IF($IW511&gt;=53,INDEX($GL:$GL,$IV511+53),"")</f>
      </c>
      <c r="IO511">
        <f>IF($IW511&gt;=54,INDEX($GL:$GL,$IV511+54),"")</f>
      </c>
      <c r="IP511">
        <f>IF($IW511&gt;=55,INDEX($GL:$GL,$IV511+55),"")</f>
      </c>
      <c r="IQ511">
        <f>IF($IW511&gt;=56,INDEX($GL:$GL,$IV511+56),"")</f>
      </c>
      <c r="IR511">
        <f>IF($IW511&gt;=57,INDEX($GL:$GL,$IV511+57),"")</f>
      </c>
      <c r="IS511">
        <f>IF($IW511&gt;=58,INDEX($GL:$GL,$IV511+58),"")</f>
      </c>
      <c r="IT511">
        <f>IF($IW511&gt;=59,INDEX($GL:$GL,$IV511+59),"")</f>
      </c>
      <c r="IU511">
        <f>IF($IW511&gt;=60,INDEX($GL:$GL,$IV511+60),"")</f>
      </c>
      <c r="IV511">
        <f>IFERROR(MATCH($GK511,$GL$2:$GL$324,0)+1,0)</f>
      </c>
      <c r="IW511">
        <f>IFERROR(INDEX($GM$2:$GM$324,MATCH($GK511,$GL$2:$GL$324,0)),0)</f>
      </c>
      <c r="IX511" t="s">
        <v>34</v>
      </c>
      <c r="IY511" t="s">
        <v>34</v>
      </c>
    </row>
    <row r="512" spans="1:259" x14ac:dyDescent="0.25">
      <c r="K512">
        <f>IF(OR($N512="",$J512=""),"",IFERROR($N512/$J512,0))</f>
      </c>
      <c r="L512">
        <f>IF($N512="","",
SUM($M512,$O512,$T512,$P512,$R512)*
(1-IF($U512="",0,VALUE($U512)/100)))</f>
      </c>
      <c r="M512">
        <f>IF($N512="","",$N512)</f>
      </c>
      <c r="O512">
        <f>IF($N512="","",
IF($H512="","",
IF(ISNUMBER(SEARCH("exempt",LOWER($H512))),0,
$N512*(VALUE(SUBSTITUTE($H512,"%",""))/100))))</f>
      </c>
      <c r="V512">
        <f>IFERROR(IF(FIND(" - ",$E512)&gt;0,MID($E512,FIND(" - ",$E512)+3,LEN($E512)),""),"")</f>
      </c>
      <c r="AE512" t="s">
        <v>1093</v>
      </c>
      <c r="AJ512">
        <f>IFERROR(LEFT($E512,FIND(" - ",$E512)-1),$E512)</f>
      </c>
      <c r="AM512">
        <f>IF($CB512&gt;=1,INDEX($AK:$AK,$CA512+1),"")</f>
      </c>
      <c r="AN512">
        <f>IF($CB512&gt;=2,INDEX($AK:$AK,$CA512+2),"")</f>
      </c>
      <c r="AO512">
        <f>IF($CB512&gt;=3,INDEX($AK:$AK,$CA512+3),"")</f>
      </c>
      <c r="AP512">
        <f>IF($CB512&gt;=4,INDEX($AK:$AK,$CA512+4),"")</f>
      </c>
      <c r="AQ512">
        <f>IF($CB512&gt;=5,INDEX($AK:$AK,$CA512+5),"")</f>
      </c>
      <c r="AR512">
        <f>IF($CB512&gt;=6,INDEX($AK:$AK,$CA512+6),"")</f>
      </c>
      <c r="AS512">
        <f>IF($CB512&gt;=7,INDEX($AK:$AK,$CA512+7),"")</f>
      </c>
      <c r="AT512">
        <f>IF($CB512&gt;=8,INDEX($AK:$AK,$CA512+8),"")</f>
      </c>
      <c r="AU512">
        <f>IF($CB512&gt;=9,INDEX($AK:$AK,$CA512+9),"")</f>
      </c>
      <c r="AV512">
        <f>IF($CB512&gt;=10,INDEX($AK:$AK,$CA512+10),"")</f>
      </c>
      <c r="AW512">
        <f>IF($CB512&gt;=11,INDEX($AK:$AK,$CA512+11),"")</f>
      </c>
      <c r="AX512">
        <f>IF($CB512&gt;=12,INDEX($AK:$AK,$CA512+12),"")</f>
      </c>
      <c r="AY512">
        <f>IF($CB512&gt;=13,INDEX($AK:$AK,$CA512+13),"")</f>
      </c>
      <c r="AZ512">
        <f>IF($CB512&gt;=14,INDEX($AK:$AK,$CA512+14),"")</f>
      </c>
      <c r="BA512">
        <f>IF($CB512&gt;=15,INDEX($AK:$AK,$CA512+15),"")</f>
      </c>
      <c r="BB512">
        <f>IF($CB512&gt;=16,INDEX($AK:$AK,$CA512+16),"")</f>
      </c>
      <c r="BC512">
        <f>IF($CB512&gt;=17,INDEX($AK:$AK,$CA512+17),"")</f>
      </c>
      <c r="BD512">
        <f>IF($CB512&gt;=18,INDEX($AK:$AK,$CA512+18),"")</f>
      </c>
      <c r="BE512">
        <f>IF($CB512&gt;=19,INDEX($AK:$AK,$CA512+19),"")</f>
      </c>
      <c r="BF512">
        <f>IF($CB512&gt;=20,INDEX($AK:$AK,$CA512+20),"")</f>
      </c>
      <c r="BG512">
        <f>IF($CB512&gt;=21,INDEX($AK:$AK,$CA512+21),"")</f>
      </c>
      <c r="BH512">
        <f>IF($CB512&gt;=22,INDEX($AK:$AK,$CA512+22),"")</f>
      </c>
      <c r="BI512">
        <f>IF($CB512&gt;=23,INDEX($AK:$AK,$CA512+23),"")</f>
      </c>
      <c r="BJ512">
        <f>IF($CB512&gt;=24,INDEX($AK:$AK,$CA512+24),"")</f>
      </c>
      <c r="BK512">
        <f>IF($CB512&gt;=25,INDEX($AK:$AK,$CA512+25),"")</f>
      </c>
      <c r="BL512">
        <f>IF($CB512&gt;=26,INDEX($AK:$AK,$CA512+26),"")</f>
      </c>
      <c r="BM512">
        <f>IF($CB512&gt;=27,INDEX($AK:$AK,$CA512+27),"")</f>
      </c>
      <c r="BN512">
        <f>IF($CB512&gt;=28,INDEX($AK:$AK,$CA512+28),"")</f>
      </c>
      <c r="BO512">
        <f>IF($CB512&gt;=29,INDEX($AK:$AK,$CA512+29),"")</f>
      </c>
      <c r="BP512">
        <f>IF($CB512&gt;=30,INDEX($AK:$AK,$CA512+30),"")</f>
      </c>
      <c r="BQ512">
        <f>IF($CB512&gt;=31,INDEX($AK:$AK,$CA512+31),"")</f>
      </c>
      <c r="BR512">
        <f>IF($CB512&gt;=32,INDEX($AK:$AK,$CA512+32),"")</f>
      </c>
      <c r="BS512">
        <f>IF($CB512&gt;=33,INDEX($AK:$AK,$CA512+33),"")</f>
      </c>
      <c r="BT512">
        <f>IF($CB512&gt;=34,INDEX($AK:$AK,$CA512+34),"")</f>
      </c>
      <c r="BU512">
        <f>IF($CB512&gt;=35,INDEX($AK:$AK,$CA512+35),"")</f>
      </c>
      <c r="BV512">
        <f>IF($CB512&gt;=36,INDEX($AK:$AK,$CA512+36),"")</f>
      </c>
      <c r="BW512">
        <f>IF($CB512&gt;=37,INDEX($AK:$AK,$CA512+37),"")</f>
      </c>
      <c r="BX512">
        <f>IF($CB512&gt;=38,INDEX($AK:$AK,$CA512+38),"")</f>
      </c>
      <c r="BY512">
        <f>IF($CB512&gt;=39,INDEX($AK:$AK,$CA512+39),"")</f>
      </c>
      <c r="BZ512">
        <f>IF($CB512&gt;=40,INDEX($AK:$AK,$CA512+40),"")</f>
      </c>
      <c r="CA512">
        <f>IFERROR(MATCH($AJ512,$AK$2:$AK$134,0)+1,0)</f>
      </c>
      <c r="CB512">
        <f>IFERROR(INDEX($AL$2:$AL$134,MATCH($AJ512,$AK$2:$AK$134,0)),0)</f>
      </c>
      <c r="CC512">
        <f>IFERROR(LEFT($F512,FIND(" - ",$F512)-1),$F512)</f>
      </c>
      <c r="CF512">
        <f>IF($DA512&gt;=1,INDEX($CD:$CD,$CZ512+1),"")</f>
      </c>
      <c r="CG512">
        <f>IF($DA512&gt;=2,INDEX($CD:$CD,$CZ512+2),"")</f>
      </c>
      <c r="CH512">
        <f>IF($DA512&gt;=3,INDEX($CD:$CD,$CZ512+3),"")</f>
      </c>
      <c r="CI512">
        <f>IF($DA512&gt;=4,INDEX($CD:$CD,$CZ512+4),"")</f>
      </c>
      <c r="CJ512">
        <f>IF($DA512&gt;=5,INDEX($CD:$CD,$CZ512+5),"")</f>
      </c>
      <c r="CK512">
        <f>IF($DA512&gt;=6,INDEX($CD:$CD,$CZ512+6),"")</f>
      </c>
      <c r="CL512">
        <f>IF($DA512&gt;=7,INDEX($CD:$CD,$CZ512+7),"")</f>
      </c>
      <c r="CM512">
        <f>IF($DA512&gt;=8,INDEX($CD:$CD,$CZ512+8),"")</f>
      </c>
      <c r="CN512">
        <f>IF($DA512&gt;=9,INDEX($CD:$CD,$CZ512+9),"")</f>
      </c>
      <c r="CO512">
        <f>IF($DA512&gt;=10,INDEX($CD:$CD,$CZ512+10),"")</f>
      </c>
      <c r="CP512">
        <f>IF($DA512&gt;=11,INDEX($CD:$CD,$CZ512+11),"")</f>
      </c>
      <c r="CQ512">
        <f>IF($DA512&gt;=12,INDEX($CD:$CD,$CZ512+12),"")</f>
      </c>
      <c r="CR512">
        <f>IF($DA512&gt;=13,INDEX($CD:$CD,$CZ512+13),"")</f>
      </c>
      <c r="CS512">
        <f>IF($DA512&gt;=14,INDEX($CD:$CD,$CZ512+14),"")</f>
      </c>
      <c r="CT512">
        <f>IF($DA512&gt;=15,INDEX($CD:$CD,$CZ512+15),"")</f>
      </c>
      <c r="CU512">
        <f>IF($DA512&gt;=16,INDEX($CD:$CD,$CZ512+16),"")</f>
      </c>
      <c r="CV512">
        <f>IF($DA512&gt;=17,INDEX($CD:$CD,$CZ512+17),"")</f>
      </c>
      <c r="CW512">
        <f>IF($DA512&gt;=18,INDEX($CD:$CD,$CZ512+18),"")</f>
      </c>
      <c r="CX512">
        <f>IF($DA512&gt;=19,INDEX($CD:$CD,$CZ512+19),"")</f>
      </c>
      <c r="CY512">
        <f>IF($DA512&gt;=20,INDEX($CD:$CD,$CZ512+20),"")</f>
      </c>
      <c r="CZ512">
        <f>IFERROR(MATCH($CC512,$CD$2:$CD$263,0)+1,0)</f>
      </c>
      <c r="DA512">
        <f>IFERROR(INDEX($CE$2:$CE$263,MATCH($CC512,$CD$2:$CD$263,0)),0)</f>
      </c>
      <c r="DB512">
        <f>IFERROR(INDEX($AI:$AI,MATCH($H512,$AH:$AH,0))&amp;"","")</f>
      </c>
      <c r="DF512">
        <f>IF($GI512&gt;=1,INDEX($DC:$DC,$GH512+1),"")</f>
      </c>
      <c r="DG512">
        <f>IF($GI512&gt;=2,INDEX($DC:$DC,$GH512+2),"")</f>
      </c>
      <c r="DH512">
        <f>IF($GI512&gt;=3,INDEX($DC:$DC,$GH512+3),"")</f>
      </c>
      <c r="DI512">
        <f>IF($GI512&gt;=4,INDEX($DC:$DC,$GH512+4),"")</f>
      </c>
      <c r="DJ512">
        <f>IF($GI512&gt;=5,INDEX($DC:$DC,$GH512+5),"")</f>
      </c>
      <c r="DK512">
        <f>IF($GI512&gt;=6,INDEX($DC:$DC,$GH512+6),"")</f>
      </c>
      <c r="DL512">
        <f>IF($GI512&gt;=7,INDEX($DC:$DC,$GH512+7),"")</f>
      </c>
      <c r="DM512">
        <f>IF($GI512&gt;=8,INDEX($DC:$DC,$GH512+8),"")</f>
      </c>
      <c r="DN512">
        <f>IF($GI512&gt;=9,INDEX($DC:$DC,$GH512+9),"")</f>
      </c>
      <c r="DO512">
        <f>IF($GI512&gt;=10,INDEX($DC:$DC,$GH512+10),"")</f>
      </c>
      <c r="DP512">
        <f>IF($GI512&gt;=11,INDEX($DC:$DC,$GH512+11),"")</f>
      </c>
      <c r="DQ512">
        <f>IF($GI512&gt;=12,INDEX($DC:$DC,$GH512+12),"")</f>
      </c>
      <c r="DR512">
        <f>IF($GI512&gt;=13,INDEX($DC:$DC,$GH512+13),"")</f>
      </c>
      <c r="DS512">
        <f>IF($GI512&gt;=14,INDEX($DC:$DC,$GH512+14),"")</f>
      </c>
      <c r="DT512">
        <f>IF($GI512&gt;=15,INDEX($DC:$DC,$GH512+15),"")</f>
      </c>
      <c r="DU512">
        <f>IF($GI512&gt;=16,INDEX($DC:$DC,$GH512+16),"")</f>
      </c>
      <c r="DV512">
        <f>IF($GI512&gt;=17,INDEX($DC:$DC,$GH512+17),"")</f>
      </c>
      <c r="DW512">
        <f>IF($GI512&gt;=18,INDEX($DC:$DC,$GH512+18),"")</f>
      </c>
      <c r="DX512">
        <f>IF($GI512&gt;=19,INDEX($DC:$DC,$GH512+19),"")</f>
      </c>
      <c r="DY512">
        <f>IF($GI512&gt;=20,INDEX($DC:$DC,$GH512+20),"")</f>
      </c>
      <c r="DZ512">
        <f>IF($GI512&gt;=21,INDEX($DC:$DC,$GH512+21),"")</f>
      </c>
      <c r="EA512">
        <f>IF($GI512&gt;=22,INDEX($DC:$DC,$GH512+22),"")</f>
      </c>
      <c r="EB512">
        <f>IF($GI512&gt;=23,INDEX($DC:$DC,$GH512+23),"")</f>
      </c>
      <c r="EC512">
        <f>IF($GI512&gt;=24,INDEX($DC:$DC,$GH512+24),"")</f>
      </c>
      <c r="ED512">
        <f>IF($GI512&gt;=25,INDEX($DC:$DC,$GH512+25),"")</f>
      </c>
      <c r="EE512">
        <f>IF($GI512&gt;=26,INDEX($DC:$DC,$GH512+26),"")</f>
      </c>
      <c r="EF512">
        <f>IF($GI512&gt;=27,INDEX($DC:$DC,$GH512+27),"")</f>
      </c>
      <c r="EG512">
        <f>IF($GI512&gt;=28,INDEX($DC:$DC,$GH512+28),"")</f>
      </c>
      <c r="EH512">
        <f>IF($GI512&gt;=29,INDEX($DC:$DC,$GH512+29),"")</f>
      </c>
      <c r="EI512">
        <f>IF($GI512&gt;=30,INDEX($DC:$DC,$GH512+30),"")</f>
      </c>
      <c r="EJ512">
        <f>IF($GI512&gt;=31,INDEX($DC:$DC,$GH512+31),"")</f>
      </c>
      <c r="EK512">
        <f>IF($GI512&gt;=32,INDEX($DC:$DC,$GH512+32),"")</f>
      </c>
      <c r="EL512">
        <f>IF($GI512&gt;=33,INDEX($DC:$DC,$GH512+33),"")</f>
      </c>
      <c r="EM512">
        <f>IF($GI512&gt;=34,INDEX($DC:$DC,$GH512+34),"")</f>
      </c>
      <c r="EN512">
        <f>IF($GI512&gt;=35,INDEX($DC:$DC,$GH512+35),"")</f>
      </c>
      <c r="EO512">
        <f>IF($GI512&gt;=36,INDEX($DC:$DC,$GH512+36),"")</f>
      </c>
      <c r="EP512">
        <f>IF($GI512&gt;=37,INDEX($DC:$DC,$GH512+37),"")</f>
      </c>
      <c r="EQ512">
        <f>IF($GI512&gt;=38,INDEX($DC:$DC,$GH512+38),"")</f>
      </c>
      <c r="ER512">
        <f>IF($GI512&gt;=39,INDEX($DC:$DC,$GH512+39),"")</f>
      </c>
      <c r="ES512">
        <f>IF($GI512&gt;=40,INDEX($DC:$DC,$GH512+40),"")</f>
      </c>
      <c r="ET512">
        <f>IF($GI512&gt;=1,INDEX($DD:$DD,$GH512+1),"")</f>
      </c>
      <c r="EU512">
        <f>IF($GI512&gt;=2,INDEX($DD:$DD,$GH512+2),"")</f>
      </c>
      <c r="EV512">
        <f>IF($GI512&gt;=3,INDEX($DD:$DD,$GH512+3),"")</f>
      </c>
      <c r="EW512">
        <f>IF($GI512&gt;=4,INDEX($DD:$DD,$GH512+4),"")</f>
      </c>
      <c r="EX512">
        <f>IF($GI512&gt;=5,INDEX($DD:$DD,$GH512+5),"")</f>
      </c>
      <c r="EY512">
        <f>IF($GI512&gt;=6,INDEX($DD:$DD,$GH512+6),"")</f>
      </c>
      <c r="EZ512">
        <f>IF($GI512&gt;=7,INDEX($DD:$DD,$GH512+7),"")</f>
      </c>
      <c r="FA512">
        <f>IF($GI512&gt;=8,INDEX($DD:$DD,$GH512+8),"")</f>
      </c>
      <c r="FB512">
        <f>IF($GI512&gt;=9,INDEX($DD:$DD,$GH512+9),"")</f>
      </c>
      <c r="FC512">
        <f>IF($GI512&gt;=10,INDEX($DD:$DD,$GH512+10),"")</f>
      </c>
      <c r="FD512">
        <f>IF($GI512&gt;=11,INDEX($DD:$DD,$GH512+11),"")</f>
      </c>
      <c r="FE512">
        <f>IF($GI512&gt;=12,INDEX($DD:$DD,$GH512+12),"")</f>
      </c>
      <c r="FF512">
        <f>IF($GI512&gt;=13,INDEX($DD:$DD,$GH512+13),"")</f>
      </c>
      <c r="FG512">
        <f>IF($GI512&gt;=14,INDEX($DD:$DD,$GH512+14),"")</f>
      </c>
      <c r="FH512">
        <f>IF($GI512&gt;=15,INDEX($DD:$DD,$GH512+15),"")</f>
      </c>
      <c r="FI512">
        <f>IF($GI512&gt;=16,INDEX($DD:$DD,$GH512+16),"")</f>
      </c>
      <c r="FJ512">
        <f>IF($GI512&gt;=17,INDEX($DD:$DD,$GH512+17),"")</f>
      </c>
      <c r="FK512">
        <f>IF($GI512&gt;=18,INDEX($DD:$DD,$GH512+18),"")</f>
      </c>
      <c r="FL512">
        <f>IF($GI512&gt;=19,INDEX($DD:$DD,$GH512+19),"")</f>
      </c>
      <c r="FM512">
        <f>IF($GI512&gt;=20,INDEX($DD:$DD,$GH512+20),"")</f>
      </c>
      <c r="FN512">
        <f>IF($GI512&gt;=21,INDEX($DD:$DD,$GH512+21),"")</f>
      </c>
      <c r="FO512">
        <f>IF($GI512&gt;=22,INDEX($DD:$DD,$GH512+22),"")</f>
      </c>
      <c r="FP512">
        <f>IF($GI512&gt;=23,INDEX($DD:$DD,$GH512+23),"")</f>
      </c>
      <c r="FQ512">
        <f>IF($GI512&gt;=24,INDEX($DD:$DD,$GH512+24),"")</f>
      </c>
      <c r="FR512">
        <f>IF($GI512&gt;=25,INDEX($DD:$DD,$GH512+25),"")</f>
      </c>
      <c r="FS512">
        <f>IF($GI512&gt;=26,INDEX($DD:$DD,$GH512+26),"")</f>
      </c>
      <c r="FT512">
        <f>IF($GI512&gt;=27,INDEX($DD:$DD,$GH512+27),"")</f>
      </c>
      <c r="FU512">
        <f>IF($GI512&gt;=28,INDEX($DD:$DD,$GH512+28),"")</f>
      </c>
      <c r="FV512">
        <f>IF($GI512&gt;=29,INDEX($DD:$DD,$GH512+29),"")</f>
      </c>
      <c r="FW512">
        <f>IF($GI512&gt;=30,INDEX($DD:$DD,$GH512+30),"")</f>
      </c>
      <c r="FX512">
        <f>IF($GI512&gt;=31,INDEX($DD:$DD,$GH512+31),"")</f>
      </c>
      <c r="FY512">
        <f>IF($GI512&gt;=32,INDEX($DD:$DD,$GH512+32),"")</f>
      </c>
      <c r="FZ512">
        <f>IF($GI512&gt;=33,INDEX($DD:$DD,$GH512+33),"")</f>
      </c>
      <c r="GA512">
        <f>IF($GI512&gt;=34,INDEX($DD:$DD,$GH512+34),"")</f>
      </c>
      <c r="GB512">
        <f>IF($GI512&gt;=35,INDEX($DD:$DD,$GH512+35),"")</f>
      </c>
      <c r="GC512">
        <f>IF($GI512&gt;=36,INDEX($DD:$DD,$GH512+36),"")</f>
      </c>
      <c r="GD512">
        <f>IF($GI512&gt;=37,INDEX($DD:$DD,$GH512+37),"")</f>
      </c>
      <c r="GE512">
        <f>IF($GI512&gt;=38,INDEX($DD:$DD,$GH512+38),"")</f>
      </c>
      <c r="GF512">
        <f>IF($GI512&gt;=39,INDEX($DD:$DD,$GH512+39),"")</f>
      </c>
      <c r="GG512">
        <f>IF($GI512&gt;=40,INDEX($DD:$DD,$GH512+40),"")</f>
      </c>
      <c r="GH512">
        <f>IFERROR(MATCH($DB512,$DC$2:$DC$148,0)+1,0)</f>
      </c>
      <c r="GI512">
        <f>IFERROR(INDEX($DE$2:$DE$148,MATCH($DB512,$DC$2:$DC$148,0)),0)</f>
      </c>
      <c r="GJ512">
        <f>IFERROR(MATCH($S512,$DF$512:$ES$512,0),0)</f>
      </c>
      <c r="GK512">
        <f>IF($GJ512&gt;0,INDEX($ET$512:$GG$512,$GJ512),"")</f>
      </c>
      <c r="GN512">
        <f>IF($IW512&gt;=1,INDEX($GL:$GL,$IV512+1),"")</f>
      </c>
      <c r="GO512">
        <f>IF($IW512&gt;=2,INDEX($GL:$GL,$IV512+2),"")</f>
      </c>
      <c r="GP512">
        <f>IF($IW512&gt;=3,INDEX($GL:$GL,$IV512+3),"")</f>
      </c>
      <c r="GQ512">
        <f>IF($IW512&gt;=4,INDEX($GL:$GL,$IV512+4),"")</f>
      </c>
      <c r="GR512">
        <f>IF($IW512&gt;=5,INDEX($GL:$GL,$IV512+5),"")</f>
      </c>
      <c r="GS512">
        <f>IF($IW512&gt;=6,INDEX($GL:$GL,$IV512+6),"")</f>
      </c>
      <c r="GT512">
        <f>IF($IW512&gt;=7,INDEX($GL:$GL,$IV512+7),"")</f>
      </c>
      <c r="GU512">
        <f>IF($IW512&gt;=8,INDEX($GL:$GL,$IV512+8),"")</f>
      </c>
      <c r="GV512">
        <f>IF($IW512&gt;=9,INDEX($GL:$GL,$IV512+9),"")</f>
      </c>
      <c r="GW512">
        <f>IF($IW512&gt;=10,INDEX($GL:$GL,$IV512+10),"")</f>
      </c>
      <c r="GX512">
        <f>IF($IW512&gt;=11,INDEX($GL:$GL,$IV512+11),"")</f>
      </c>
      <c r="GY512">
        <f>IF($IW512&gt;=12,INDEX($GL:$GL,$IV512+12),"")</f>
      </c>
      <c r="GZ512">
        <f>IF($IW512&gt;=13,INDEX($GL:$GL,$IV512+13),"")</f>
      </c>
      <c r="HA512">
        <f>IF($IW512&gt;=14,INDEX($GL:$GL,$IV512+14),"")</f>
      </c>
      <c r="HB512">
        <f>IF($IW512&gt;=15,INDEX($GL:$GL,$IV512+15),"")</f>
      </c>
      <c r="HC512">
        <f>IF($IW512&gt;=16,INDEX($GL:$GL,$IV512+16),"")</f>
      </c>
      <c r="HD512">
        <f>IF($IW512&gt;=17,INDEX($GL:$GL,$IV512+17),"")</f>
      </c>
      <c r="HE512">
        <f>IF($IW512&gt;=18,INDEX($GL:$GL,$IV512+18),"")</f>
      </c>
      <c r="HF512">
        <f>IF($IW512&gt;=19,INDEX($GL:$GL,$IV512+19),"")</f>
      </c>
      <c r="HG512">
        <f>IF($IW512&gt;=20,INDEX($GL:$GL,$IV512+20),"")</f>
      </c>
      <c r="HH512">
        <f>IF($IW512&gt;=21,INDEX($GL:$GL,$IV512+21),"")</f>
      </c>
      <c r="HI512">
        <f>IF($IW512&gt;=22,INDEX($GL:$GL,$IV512+22),"")</f>
      </c>
      <c r="HJ512">
        <f>IF($IW512&gt;=23,INDEX($GL:$GL,$IV512+23),"")</f>
      </c>
      <c r="HK512">
        <f>IF($IW512&gt;=24,INDEX($GL:$GL,$IV512+24),"")</f>
      </c>
      <c r="HL512">
        <f>IF($IW512&gt;=25,INDEX($GL:$GL,$IV512+25),"")</f>
      </c>
      <c r="HM512">
        <f>IF($IW512&gt;=26,INDEX($GL:$GL,$IV512+26),"")</f>
      </c>
      <c r="HN512">
        <f>IF($IW512&gt;=27,INDEX($GL:$GL,$IV512+27),"")</f>
      </c>
      <c r="HO512">
        <f>IF($IW512&gt;=28,INDEX($GL:$GL,$IV512+28),"")</f>
      </c>
      <c r="HP512">
        <f>IF($IW512&gt;=29,INDEX($GL:$GL,$IV512+29),"")</f>
      </c>
      <c r="HQ512">
        <f>IF($IW512&gt;=30,INDEX($GL:$GL,$IV512+30),"")</f>
      </c>
      <c r="HR512">
        <f>IF($IW512&gt;=31,INDEX($GL:$GL,$IV512+31),"")</f>
      </c>
      <c r="HS512">
        <f>IF($IW512&gt;=32,INDEX($GL:$GL,$IV512+32),"")</f>
      </c>
      <c r="HT512">
        <f>IF($IW512&gt;=33,INDEX($GL:$GL,$IV512+33),"")</f>
      </c>
      <c r="HU512">
        <f>IF($IW512&gt;=34,INDEX($GL:$GL,$IV512+34),"")</f>
      </c>
      <c r="HV512">
        <f>IF($IW512&gt;=35,INDEX($GL:$GL,$IV512+35),"")</f>
      </c>
      <c r="HW512">
        <f>IF($IW512&gt;=36,INDEX($GL:$GL,$IV512+36),"")</f>
      </c>
      <c r="HX512">
        <f>IF($IW512&gt;=37,INDEX($GL:$GL,$IV512+37),"")</f>
      </c>
      <c r="HY512">
        <f>IF($IW512&gt;=38,INDEX($GL:$GL,$IV512+38),"")</f>
      </c>
      <c r="HZ512">
        <f>IF($IW512&gt;=39,INDEX($GL:$GL,$IV512+39),"")</f>
      </c>
      <c r="IA512">
        <f>IF($IW512&gt;=40,INDEX($GL:$GL,$IV512+40),"")</f>
      </c>
      <c r="IB512">
        <f>IF($IW512&gt;=41,INDEX($GL:$GL,$IV512+41),"")</f>
      </c>
      <c r="IC512">
        <f>IF($IW512&gt;=42,INDEX($GL:$GL,$IV512+42),"")</f>
      </c>
      <c r="ID512">
        <f>IF($IW512&gt;=43,INDEX($GL:$GL,$IV512+43),"")</f>
      </c>
      <c r="IE512">
        <f>IF($IW512&gt;=44,INDEX($GL:$GL,$IV512+44),"")</f>
      </c>
      <c r="IF512">
        <f>IF($IW512&gt;=45,INDEX($GL:$GL,$IV512+45),"")</f>
      </c>
      <c r="IG512">
        <f>IF($IW512&gt;=46,INDEX($GL:$GL,$IV512+46),"")</f>
      </c>
      <c r="IH512">
        <f>IF($IW512&gt;=47,INDEX($GL:$GL,$IV512+47),"")</f>
      </c>
      <c r="II512">
        <f>IF($IW512&gt;=48,INDEX($GL:$GL,$IV512+48),"")</f>
      </c>
      <c r="IJ512">
        <f>IF($IW512&gt;=49,INDEX($GL:$GL,$IV512+49),"")</f>
      </c>
      <c r="IK512">
        <f>IF($IW512&gt;=50,INDEX($GL:$GL,$IV512+50),"")</f>
      </c>
      <c r="IL512">
        <f>IF($IW512&gt;=51,INDEX($GL:$GL,$IV512+51),"")</f>
      </c>
      <c r="IM512">
        <f>IF($IW512&gt;=52,INDEX($GL:$GL,$IV512+52),"")</f>
      </c>
      <c r="IN512">
        <f>IF($IW512&gt;=53,INDEX($GL:$GL,$IV512+53),"")</f>
      </c>
      <c r="IO512">
        <f>IF($IW512&gt;=54,INDEX($GL:$GL,$IV512+54),"")</f>
      </c>
      <c r="IP512">
        <f>IF($IW512&gt;=55,INDEX($GL:$GL,$IV512+55),"")</f>
      </c>
      <c r="IQ512">
        <f>IF($IW512&gt;=56,INDEX($GL:$GL,$IV512+56),"")</f>
      </c>
      <c r="IR512">
        <f>IF($IW512&gt;=57,INDEX($GL:$GL,$IV512+57),"")</f>
      </c>
      <c r="IS512">
        <f>IF($IW512&gt;=58,INDEX($GL:$GL,$IV512+58),"")</f>
      </c>
      <c r="IT512">
        <f>IF($IW512&gt;=59,INDEX($GL:$GL,$IV512+59),"")</f>
      </c>
      <c r="IU512">
        <f>IF($IW512&gt;=60,INDEX($GL:$GL,$IV512+60),"")</f>
      </c>
      <c r="IV512">
        <f>IFERROR(MATCH($GK512,$GL$2:$GL$324,0)+1,0)</f>
      </c>
      <c r="IW512">
        <f>IFERROR(INDEX($GM$2:$GM$324,MATCH($GK512,$GL$2:$GL$324,0)),0)</f>
      </c>
      <c r="IX512" t="s">
        <v>34</v>
      </c>
      <c r="IY512" t="s">
        <v>34</v>
      </c>
    </row>
    <row r="513" spans="1:259" x14ac:dyDescent="0.25">
      <c r="K513">
        <f>IF(OR($N513="",$J513=""),"",IFERROR($N513/$J513,0))</f>
      </c>
      <c r="L513">
        <f>IF($N513="","",
SUM($M513,$O513,$T513,$P513,$R513)*
(1-IF($U513="",0,VALUE($U513)/100)))</f>
      </c>
      <c r="M513">
        <f>IF($N513="","",$N513)</f>
      </c>
      <c r="O513">
        <f>IF($N513="","",
IF($H513="","",
IF(ISNUMBER(SEARCH("exempt",LOWER($H513))),0,
$N513*(VALUE(SUBSTITUTE($H513,"%",""))/100))))</f>
      </c>
      <c r="V513">
        <f>IFERROR(IF(FIND(" - ",$E513)&gt;0,MID($E513,FIND(" - ",$E513)+3,LEN($E513)),""),"")</f>
      </c>
      <c r="AE513" t="s">
        <v>1094</v>
      </c>
      <c r="AJ513">
        <f>IFERROR(LEFT($E513,FIND(" - ",$E513)-1),$E513)</f>
      </c>
      <c r="AM513">
        <f>IF($CB513&gt;=1,INDEX($AK:$AK,$CA513+1),"")</f>
      </c>
      <c r="AN513">
        <f>IF($CB513&gt;=2,INDEX($AK:$AK,$CA513+2),"")</f>
      </c>
      <c r="AO513">
        <f>IF($CB513&gt;=3,INDEX($AK:$AK,$CA513+3),"")</f>
      </c>
      <c r="AP513">
        <f>IF($CB513&gt;=4,INDEX($AK:$AK,$CA513+4),"")</f>
      </c>
      <c r="AQ513">
        <f>IF($CB513&gt;=5,INDEX($AK:$AK,$CA513+5),"")</f>
      </c>
      <c r="AR513">
        <f>IF($CB513&gt;=6,INDEX($AK:$AK,$CA513+6),"")</f>
      </c>
      <c r="AS513">
        <f>IF($CB513&gt;=7,INDEX($AK:$AK,$CA513+7),"")</f>
      </c>
      <c r="AT513">
        <f>IF($CB513&gt;=8,INDEX($AK:$AK,$CA513+8),"")</f>
      </c>
      <c r="AU513">
        <f>IF($CB513&gt;=9,INDEX($AK:$AK,$CA513+9),"")</f>
      </c>
      <c r="AV513">
        <f>IF($CB513&gt;=10,INDEX($AK:$AK,$CA513+10),"")</f>
      </c>
      <c r="AW513">
        <f>IF($CB513&gt;=11,INDEX($AK:$AK,$CA513+11),"")</f>
      </c>
      <c r="AX513">
        <f>IF($CB513&gt;=12,INDEX($AK:$AK,$CA513+12),"")</f>
      </c>
      <c r="AY513">
        <f>IF($CB513&gt;=13,INDEX($AK:$AK,$CA513+13),"")</f>
      </c>
      <c r="AZ513">
        <f>IF($CB513&gt;=14,INDEX($AK:$AK,$CA513+14),"")</f>
      </c>
      <c r="BA513">
        <f>IF($CB513&gt;=15,INDEX($AK:$AK,$CA513+15),"")</f>
      </c>
      <c r="BB513">
        <f>IF($CB513&gt;=16,INDEX($AK:$AK,$CA513+16),"")</f>
      </c>
      <c r="BC513">
        <f>IF($CB513&gt;=17,INDEX($AK:$AK,$CA513+17),"")</f>
      </c>
      <c r="BD513">
        <f>IF($CB513&gt;=18,INDEX($AK:$AK,$CA513+18),"")</f>
      </c>
      <c r="BE513">
        <f>IF($CB513&gt;=19,INDEX($AK:$AK,$CA513+19),"")</f>
      </c>
      <c r="BF513">
        <f>IF($CB513&gt;=20,INDEX($AK:$AK,$CA513+20),"")</f>
      </c>
      <c r="BG513">
        <f>IF($CB513&gt;=21,INDEX($AK:$AK,$CA513+21),"")</f>
      </c>
      <c r="BH513">
        <f>IF($CB513&gt;=22,INDEX($AK:$AK,$CA513+22),"")</f>
      </c>
      <c r="BI513">
        <f>IF($CB513&gt;=23,INDEX($AK:$AK,$CA513+23),"")</f>
      </c>
      <c r="BJ513">
        <f>IF($CB513&gt;=24,INDEX($AK:$AK,$CA513+24),"")</f>
      </c>
      <c r="BK513">
        <f>IF($CB513&gt;=25,INDEX($AK:$AK,$CA513+25),"")</f>
      </c>
      <c r="BL513">
        <f>IF($CB513&gt;=26,INDEX($AK:$AK,$CA513+26),"")</f>
      </c>
      <c r="BM513">
        <f>IF($CB513&gt;=27,INDEX($AK:$AK,$CA513+27),"")</f>
      </c>
      <c r="BN513">
        <f>IF($CB513&gt;=28,INDEX($AK:$AK,$CA513+28),"")</f>
      </c>
      <c r="BO513">
        <f>IF($CB513&gt;=29,INDEX($AK:$AK,$CA513+29),"")</f>
      </c>
      <c r="BP513">
        <f>IF($CB513&gt;=30,INDEX($AK:$AK,$CA513+30),"")</f>
      </c>
      <c r="BQ513">
        <f>IF($CB513&gt;=31,INDEX($AK:$AK,$CA513+31),"")</f>
      </c>
      <c r="BR513">
        <f>IF($CB513&gt;=32,INDEX($AK:$AK,$CA513+32),"")</f>
      </c>
      <c r="BS513">
        <f>IF($CB513&gt;=33,INDEX($AK:$AK,$CA513+33),"")</f>
      </c>
      <c r="BT513">
        <f>IF($CB513&gt;=34,INDEX($AK:$AK,$CA513+34),"")</f>
      </c>
      <c r="BU513">
        <f>IF($CB513&gt;=35,INDEX($AK:$AK,$CA513+35),"")</f>
      </c>
      <c r="BV513">
        <f>IF($CB513&gt;=36,INDEX($AK:$AK,$CA513+36),"")</f>
      </c>
      <c r="BW513">
        <f>IF($CB513&gt;=37,INDEX($AK:$AK,$CA513+37),"")</f>
      </c>
      <c r="BX513">
        <f>IF($CB513&gt;=38,INDEX($AK:$AK,$CA513+38),"")</f>
      </c>
      <c r="BY513">
        <f>IF($CB513&gt;=39,INDEX($AK:$AK,$CA513+39),"")</f>
      </c>
      <c r="BZ513">
        <f>IF($CB513&gt;=40,INDEX($AK:$AK,$CA513+40),"")</f>
      </c>
      <c r="CA513">
        <f>IFERROR(MATCH($AJ513,$AK$2:$AK$134,0)+1,0)</f>
      </c>
      <c r="CB513">
        <f>IFERROR(INDEX($AL$2:$AL$134,MATCH($AJ513,$AK$2:$AK$134,0)),0)</f>
      </c>
      <c r="CC513">
        <f>IFERROR(LEFT($F513,FIND(" - ",$F513)-1),$F513)</f>
      </c>
      <c r="CF513">
        <f>IF($DA513&gt;=1,INDEX($CD:$CD,$CZ513+1),"")</f>
      </c>
      <c r="CG513">
        <f>IF($DA513&gt;=2,INDEX($CD:$CD,$CZ513+2),"")</f>
      </c>
      <c r="CH513">
        <f>IF($DA513&gt;=3,INDEX($CD:$CD,$CZ513+3),"")</f>
      </c>
      <c r="CI513">
        <f>IF($DA513&gt;=4,INDEX($CD:$CD,$CZ513+4),"")</f>
      </c>
      <c r="CJ513">
        <f>IF($DA513&gt;=5,INDEX($CD:$CD,$CZ513+5),"")</f>
      </c>
      <c r="CK513">
        <f>IF($DA513&gt;=6,INDEX($CD:$CD,$CZ513+6),"")</f>
      </c>
      <c r="CL513">
        <f>IF($DA513&gt;=7,INDEX($CD:$CD,$CZ513+7),"")</f>
      </c>
      <c r="CM513">
        <f>IF($DA513&gt;=8,INDEX($CD:$CD,$CZ513+8),"")</f>
      </c>
      <c r="CN513">
        <f>IF($DA513&gt;=9,INDEX($CD:$CD,$CZ513+9),"")</f>
      </c>
      <c r="CO513">
        <f>IF($DA513&gt;=10,INDEX($CD:$CD,$CZ513+10),"")</f>
      </c>
      <c r="CP513">
        <f>IF($DA513&gt;=11,INDEX($CD:$CD,$CZ513+11),"")</f>
      </c>
      <c r="CQ513">
        <f>IF($DA513&gt;=12,INDEX($CD:$CD,$CZ513+12),"")</f>
      </c>
      <c r="CR513">
        <f>IF($DA513&gt;=13,INDEX($CD:$CD,$CZ513+13),"")</f>
      </c>
      <c r="CS513">
        <f>IF($DA513&gt;=14,INDEX($CD:$CD,$CZ513+14),"")</f>
      </c>
      <c r="CT513">
        <f>IF($DA513&gt;=15,INDEX($CD:$CD,$CZ513+15),"")</f>
      </c>
      <c r="CU513">
        <f>IF($DA513&gt;=16,INDEX($CD:$CD,$CZ513+16),"")</f>
      </c>
      <c r="CV513">
        <f>IF($DA513&gt;=17,INDEX($CD:$CD,$CZ513+17),"")</f>
      </c>
      <c r="CW513">
        <f>IF($DA513&gt;=18,INDEX($CD:$CD,$CZ513+18),"")</f>
      </c>
      <c r="CX513">
        <f>IF($DA513&gt;=19,INDEX($CD:$CD,$CZ513+19),"")</f>
      </c>
      <c r="CY513">
        <f>IF($DA513&gt;=20,INDEX($CD:$CD,$CZ513+20),"")</f>
      </c>
      <c r="CZ513">
        <f>IFERROR(MATCH($CC513,$CD$2:$CD$263,0)+1,0)</f>
      </c>
      <c r="DA513">
        <f>IFERROR(INDEX($CE$2:$CE$263,MATCH($CC513,$CD$2:$CD$263,0)),0)</f>
      </c>
      <c r="DB513">
        <f>IFERROR(INDEX($AI:$AI,MATCH($H513,$AH:$AH,0))&amp;"","")</f>
      </c>
      <c r="DF513">
        <f>IF($GI513&gt;=1,INDEX($DC:$DC,$GH513+1),"")</f>
      </c>
      <c r="DG513">
        <f>IF($GI513&gt;=2,INDEX($DC:$DC,$GH513+2),"")</f>
      </c>
      <c r="DH513">
        <f>IF($GI513&gt;=3,INDEX($DC:$DC,$GH513+3),"")</f>
      </c>
      <c r="DI513">
        <f>IF($GI513&gt;=4,INDEX($DC:$DC,$GH513+4),"")</f>
      </c>
      <c r="DJ513">
        <f>IF($GI513&gt;=5,INDEX($DC:$DC,$GH513+5),"")</f>
      </c>
      <c r="DK513">
        <f>IF($GI513&gt;=6,INDEX($DC:$DC,$GH513+6),"")</f>
      </c>
      <c r="DL513">
        <f>IF($GI513&gt;=7,INDEX($DC:$DC,$GH513+7),"")</f>
      </c>
      <c r="DM513">
        <f>IF($GI513&gt;=8,INDEX($DC:$DC,$GH513+8),"")</f>
      </c>
      <c r="DN513">
        <f>IF($GI513&gt;=9,INDEX($DC:$DC,$GH513+9),"")</f>
      </c>
      <c r="DO513">
        <f>IF($GI513&gt;=10,INDEX($DC:$DC,$GH513+10),"")</f>
      </c>
      <c r="DP513">
        <f>IF($GI513&gt;=11,INDEX($DC:$DC,$GH513+11),"")</f>
      </c>
      <c r="DQ513">
        <f>IF($GI513&gt;=12,INDEX($DC:$DC,$GH513+12),"")</f>
      </c>
      <c r="DR513">
        <f>IF($GI513&gt;=13,INDEX($DC:$DC,$GH513+13),"")</f>
      </c>
      <c r="DS513">
        <f>IF($GI513&gt;=14,INDEX($DC:$DC,$GH513+14),"")</f>
      </c>
      <c r="DT513">
        <f>IF($GI513&gt;=15,INDEX($DC:$DC,$GH513+15),"")</f>
      </c>
      <c r="DU513">
        <f>IF($GI513&gt;=16,INDEX($DC:$DC,$GH513+16),"")</f>
      </c>
      <c r="DV513">
        <f>IF($GI513&gt;=17,INDEX($DC:$DC,$GH513+17),"")</f>
      </c>
      <c r="DW513">
        <f>IF($GI513&gt;=18,INDEX($DC:$DC,$GH513+18),"")</f>
      </c>
      <c r="DX513">
        <f>IF($GI513&gt;=19,INDEX($DC:$DC,$GH513+19),"")</f>
      </c>
      <c r="DY513">
        <f>IF($GI513&gt;=20,INDEX($DC:$DC,$GH513+20),"")</f>
      </c>
      <c r="DZ513">
        <f>IF($GI513&gt;=21,INDEX($DC:$DC,$GH513+21),"")</f>
      </c>
      <c r="EA513">
        <f>IF($GI513&gt;=22,INDEX($DC:$DC,$GH513+22),"")</f>
      </c>
      <c r="EB513">
        <f>IF($GI513&gt;=23,INDEX($DC:$DC,$GH513+23),"")</f>
      </c>
      <c r="EC513">
        <f>IF($GI513&gt;=24,INDEX($DC:$DC,$GH513+24),"")</f>
      </c>
      <c r="ED513">
        <f>IF($GI513&gt;=25,INDEX($DC:$DC,$GH513+25),"")</f>
      </c>
      <c r="EE513">
        <f>IF($GI513&gt;=26,INDEX($DC:$DC,$GH513+26),"")</f>
      </c>
      <c r="EF513">
        <f>IF($GI513&gt;=27,INDEX($DC:$DC,$GH513+27),"")</f>
      </c>
      <c r="EG513">
        <f>IF($GI513&gt;=28,INDEX($DC:$DC,$GH513+28),"")</f>
      </c>
      <c r="EH513">
        <f>IF($GI513&gt;=29,INDEX($DC:$DC,$GH513+29),"")</f>
      </c>
      <c r="EI513">
        <f>IF($GI513&gt;=30,INDEX($DC:$DC,$GH513+30),"")</f>
      </c>
      <c r="EJ513">
        <f>IF($GI513&gt;=31,INDEX($DC:$DC,$GH513+31),"")</f>
      </c>
      <c r="EK513">
        <f>IF($GI513&gt;=32,INDEX($DC:$DC,$GH513+32),"")</f>
      </c>
      <c r="EL513">
        <f>IF($GI513&gt;=33,INDEX($DC:$DC,$GH513+33),"")</f>
      </c>
      <c r="EM513">
        <f>IF($GI513&gt;=34,INDEX($DC:$DC,$GH513+34),"")</f>
      </c>
      <c r="EN513">
        <f>IF($GI513&gt;=35,INDEX($DC:$DC,$GH513+35),"")</f>
      </c>
      <c r="EO513">
        <f>IF($GI513&gt;=36,INDEX($DC:$DC,$GH513+36),"")</f>
      </c>
      <c r="EP513">
        <f>IF($GI513&gt;=37,INDEX($DC:$DC,$GH513+37),"")</f>
      </c>
      <c r="EQ513">
        <f>IF($GI513&gt;=38,INDEX($DC:$DC,$GH513+38),"")</f>
      </c>
      <c r="ER513">
        <f>IF($GI513&gt;=39,INDEX($DC:$DC,$GH513+39),"")</f>
      </c>
      <c r="ES513">
        <f>IF($GI513&gt;=40,INDEX($DC:$DC,$GH513+40),"")</f>
      </c>
      <c r="ET513">
        <f>IF($GI513&gt;=1,INDEX($DD:$DD,$GH513+1),"")</f>
      </c>
      <c r="EU513">
        <f>IF($GI513&gt;=2,INDEX($DD:$DD,$GH513+2),"")</f>
      </c>
      <c r="EV513">
        <f>IF($GI513&gt;=3,INDEX($DD:$DD,$GH513+3),"")</f>
      </c>
      <c r="EW513">
        <f>IF($GI513&gt;=4,INDEX($DD:$DD,$GH513+4),"")</f>
      </c>
      <c r="EX513">
        <f>IF($GI513&gt;=5,INDEX($DD:$DD,$GH513+5),"")</f>
      </c>
      <c r="EY513">
        <f>IF($GI513&gt;=6,INDEX($DD:$DD,$GH513+6),"")</f>
      </c>
      <c r="EZ513">
        <f>IF($GI513&gt;=7,INDEX($DD:$DD,$GH513+7),"")</f>
      </c>
      <c r="FA513">
        <f>IF($GI513&gt;=8,INDEX($DD:$DD,$GH513+8),"")</f>
      </c>
      <c r="FB513">
        <f>IF($GI513&gt;=9,INDEX($DD:$DD,$GH513+9),"")</f>
      </c>
      <c r="FC513">
        <f>IF($GI513&gt;=10,INDEX($DD:$DD,$GH513+10),"")</f>
      </c>
      <c r="FD513">
        <f>IF($GI513&gt;=11,INDEX($DD:$DD,$GH513+11),"")</f>
      </c>
      <c r="FE513">
        <f>IF($GI513&gt;=12,INDEX($DD:$DD,$GH513+12),"")</f>
      </c>
      <c r="FF513">
        <f>IF($GI513&gt;=13,INDEX($DD:$DD,$GH513+13),"")</f>
      </c>
      <c r="FG513">
        <f>IF($GI513&gt;=14,INDEX($DD:$DD,$GH513+14),"")</f>
      </c>
      <c r="FH513">
        <f>IF($GI513&gt;=15,INDEX($DD:$DD,$GH513+15),"")</f>
      </c>
      <c r="FI513">
        <f>IF($GI513&gt;=16,INDEX($DD:$DD,$GH513+16),"")</f>
      </c>
      <c r="FJ513">
        <f>IF($GI513&gt;=17,INDEX($DD:$DD,$GH513+17),"")</f>
      </c>
      <c r="FK513">
        <f>IF($GI513&gt;=18,INDEX($DD:$DD,$GH513+18),"")</f>
      </c>
      <c r="FL513">
        <f>IF($GI513&gt;=19,INDEX($DD:$DD,$GH513+19),"")</f>
      </c>
      <c r="FM513">
        <f>IF($GI513&gt;=20,INDEX($DD:$DD,$GH513+20),"")</f>
      </c>
      <c r="FN513">
        <f>IF($GI513&gt;=21,INDEX($DD:$DD,$GH513+21),"")</f>
      </c>
      <c r="FO513">
        <f>IF($GI513&gt;=22,INDEX($DD:$DD,$GH513+22),"")</f>
      </c>
      <c r="FP513">
        <f>IF($GI513&gt;=23,INDEX($DD:$DD,$GH513+23),"")</f>
      </c>
      <c r="FQ513">
        <f>IF($GI513&gt;=24,INDEX($DD:$DD,$GH513+24),"")</f>
      </c>
      <c r="FR513">
        <f>IF($GI513&gt;=25,INDEX($DD:$DD,$GH513+25),"")</f>
      </c>
      <c r="FS513">
        <f>IF($GI513&gt;=26,INDEX($DD:$DD,$GH513+26),"")</f>
      </c>
      <c r="FT513">
        <f>IF($GI513&gt;=27,INDEX($DD:$DD,$GH513+27),"")</f>
      </c>
      <c r="FU513">
        <f>IF($GI513&gt;=28,INDEX($DD:$DD,$GH513+28),"")</f>
      </c>
      <c r="FV513">
        <f>IF($GI513&gt;=29,INDEX($DD:$DD,$GH513+29),"")</f>
      </c>
      <c r="FW513">
        <f>IF($GI513&gt;=30,INDEX($DD:$DD,$GH513+30),"")</f>
      </c>
      <c r="FX513">
        <f>IF($GI513&gt;=31,INDEX($DD:$DD,$GH513+31),"")</f>
      </c>
      <c r="FY513">
        <f>IF($GI513&gt;=32,INDEX($DD:$DD,$GH513+32),"")</f>
      </c>
      <c r="FZ513">
        <f>IF($GI513&gt;=33,INDEX($DD:$DD,$GH513+33),"")</f>
      </c>
      <c r="GA513">
        <f>IF($GI513&gt;=34,INDEX($DD:$DD,$GH513+34),"")</f>
      </c>
      <c r="GB513">
        <f>IF($GI513&gt;=35,INDEX($DD:$DD,$GH513+35),"")</f>
      </c>
      <c r="GC513">
        <f>IF($GI513&gt;=36,INDEX($DD:$DD,$GH513+36),"")</f>
      </c>
      <c r="GD513">
        <f>IF($GI513&gt;=37,INDEX($DD:$DD,$GH513+37),"")</f>
      </c>
      <c r="GE513">
        <f>IF($GI513&gt;=38,INDEX($DD:$DD,$GH513+38),"")</f>
      </c>
      <c r="GF513">
        <f>IF($GI513&gt;=39,INDEX($DD:$DD,$GH513+39),"")</f>
      </c>
      <c r="GG513">
        <f>IF($GI513&gt;=40,INDEX($DD:$DD,$GH513+40),"")</f>
      </c>
      <c r="GH513">
        <f>IFERROR(MATCH($DB513,$DC$2:$DC$148,0)+1,0)</f>
      </c>
      <c r="GI513">
        <f>IFERROR(INDEX($DE$2:$DE$148,MATCH($DB513,$DC$2:$DC$148,0)),0)</f>
      </c>
      <c r="GJ513">
        <f>IFERROR(MATCH($S513,$DF$513:$ES$513,0),0)</f>
      </c>
      <c r="GK513">
        <f>IF($GJ513&gt;0,INDEX($ET$513:$GG$513,$GJ513),"")</f>
      </c>
      <c r="GN513">
        <f>IF($IW513&gt;=1,INDEX($GL:$GL,$IV513+1),"")</f>
      </c>
      <c r="GO513">
        <f>IF($IW513&gt;=2,INDEX($GL:$GL,$IV513+2),"")</f>
      </c>
      <c r="GP513">
        <f>IF($IW513&gt;=3,INDEX($GL:$GL,$IV513+3),"")</f>
      </c>
      <c r="GQ513">
        <f>IF($IW513&gt;=4,INDEX($GL:$GL,$IV513+4),"")</f>
      </c>
      <c r="GR513">
        <f>IF($IW513&gt;=5,INDEX($GL:$GL,$IV513+5),"")</f>
      </c>
      <c r="GS513">
        <f>IF($IW513&gt;=6,INDEX($GL:$GL,$IV513+6),"")</f>
      </c>
      <c r="GT513">
        <f>IF($IW513&gt;=7,INDEX($GL:$GL,$IV513+7),"")</f>
      </c>
      <c r="GU513">
        <f>IF($IW513&gt;=8,INDEX($GL:$GL,$IV513+8),"")</f>
      </c>
      <c r="GV513">
        <f>IF($IW513&gt;=9,INDEX($GL:$GL,$IV513+9),"")</f>
      </c>
      <c r="GW513">
        <f>IF($IW513&gt;=10,INDEX($GL:$GL,$IV513+10),"")</f>
      </c>
      <c r="GX513">
        <f>IF($IW513&gt;=11,INDEX($GL:$GL,$IV513+11),"")</f>
      </c>
      <c r="GY513">
        <f>IF($IW513&gt;=12,INDEX($GL:$GL,$IV513+12),"")</f>
      </c>
      <c r="GZ513">
        <f>IF($IW513&gt;=13,INDEX($GL:$GL,$IV513+13),"")</f>
      </c>
      <c r="HA513">
        <f>IF($IW513&gt;=14,INDEX($GL:$GL,$IV513+14),"")</f>
      </c>
      <c r="HB513">
        <f>IF($IW513&gt;=15,INDEX($GL:$GL,$IV513+15),"")</f>
      </c>
      <c r="HC513">
        <f>IF($IW513&gt;=16,INDEX($GL:$GL,$IV513+16),"")</f>
      </c>
      <c r="HD513">
        <f>IF($IW513&gt;=17,INDEX($GL:$GL,$IV513+17),"")</f>
      </c>
      <c r="HE513">
        <f>IF($IW513&gt;=18,INDEX($GL:$GL,$IV513+18),"")</f>
      </c>
      <c r="HF513">
        <f>IF($IW513&gt;=19,INDEX($GL:$GL,$IV513+19),"")</f>
      </c>
      <c r="HG513">
        <f>IF($IW513&gt;=20,INDEX($GL:$GL,$IV513+20),"")</f>
      </c>
      <c r="HH513">
        <f>IF($IW513&gt;=21,INDEX($GL:$GL,$IV513+21),"")</f>
      </c>
      <c r="HI513">
        <f>IF($IW513&gt;=22,INDEX($GL:$GL,$IV513+22),"")</f>
      </c>
      <c r="HJ513">
        <f>IF($IW513&gt;=23,INDEX($GL:$GL,$IV513+23),"")</f>
      </c>
      <c r="HK513">
        <f>IF($IW513&gt;=24,INDEX($GL:$GL,$IV513+24),"")</f>
      </c>
      <c r="HL513">
        <f>IF($IW513&gt;=25,INDEX($GL:$GL,$IV513+25),"")</f>
      </c>
      <c r="HM513">
        <f>IF($IW513&gt;=26,INDEX($GL:$GL,$IV513+26),"")</f>
      </c>
      <c r="HN513">
        <f>IF($IW513&gt;=27,INDEX($GL:$GL,$IV513+27),"")</f>
      </c>
      <c r="HO513">
        <f>IF($IW513&gt;=28,INDEX($GL:$GL,$IV513+28),"")</f>
      </c>
      <c r="HP513">
        <f>IF($IW513&gt;=29,INDEX($GL:$GL,$IV513+29),"")</f>
      </c>
      <c r="HQ513">
        <f>IF($IW513&gt;=30,INDEX($GL:$GL,$IV513+30),"")</f>
      </c>
      <c r="HR513">
        <f>IF($IW513&gt;=31,INDEX($GL:$GL,$IV513+31),"")</f>
      </c>
      <c r="HS513">
        <f>IF($IW513&gt;=32,INDEX($GL:$GL,$IV513+32),"")</f>
      </c>
      <c r="HT513">
        <f>IF($IW513&gt;=33,INDEX($GL:$GL,$IV513+33),"")</f>
      </c>
      <c r="HU513">
        <f>IF($IW513&gt;=34,INDEX($GL:$GL,$IV513+34),"")</f>
      </c>
      <c r="HV513">
        <f>IF($IW513&gt;=35,INDEX($GL:$GL,$IV513+35),"")</f>
      </c>
      <c r="HW513">
        <f>IF($IW513&gt;=36,INDEX($GL:$GL,$IV513+36),"")</f>
      </c>
      <c r="HX513">
        <f>IF($IW513&gt;=37,INDEX($GL:$GL,$IV513+37),"")</f>
      </c>
      <c r="HY513">
        <f>IF($IW513&gt;=38,INDEX($GL:$GL,$IV513+38),"")</f>
      </c>
      <c r="HZ513">
        <f>IF($IW513&gt;=39,INDEX($GL:$GL,$IV513+39),"")</f>
      </c>
      <c r="IA513">
        <f>IF($IW513&gt;=40,INDEX($GL:$GL,$IV513+40),"")</f>
      </c>
      <c r="IB513">
        <f>IF($IW513&gt;=41,INDEX($GL:$GL,$IV513+41),"")</f>
      </c>
      <c r="IC513">
        <f>IF($IW513&gt;=42,INDEX($GL:$GL,$IV513+42),"")</f>
      </c>
      <c r="ID513">
        <f>IF($IW513&gt;=43,INDEX($GL:$GL,$IV513+43),"")</f>
      </c>
      <c r="IE513">
        <f>IF($IW513&gt;=44,INDEX($GL:$GL,$IV513+44),"")</f>
      </c>
      <c r="IF513">
        <f>IF($IW513&gt;=45,INDEX($GL:$GL,$IV513+45),"")</f>
      </c>
      <c r="IG513">
        <f>IF($IW513&gt;=46,INDEX($GL:$GL,$IV513+46),"")</f>
      </c>
      <c r="IH513">
        <f>IF($IW513&gt;=47,INDEX($GL:$GL,$IV513+47),"")</f>
      </c>
      <c r="II513">
        <f>IF($IW513&gt;=48,INDEX($GL:$GL,$IV513+48),"")</f>
      </c>
      <c r="IJ513">
        <f>IF($IW513&gt;=49,INDEX($GL:$GL,$IV513+49),"")</f>
      </c>
      <c r="IK513">
        <f>IF($IW513&gt;=50,INDEX($GL:$GL,$IV513+50),"")</f>
      </c>
      <c r="IL513">
        <f>IF($IW513&gt;=51,INDEX($GL:$GL,$IV513+51),"")</f>
      </c>
      <c r="IM513">
        <f>IF($IW513&gt;=52,INDEX($GL:$GL,$IV513+52),"")</f>
      </c>
      <c r="IN513">
        <f>IF($IW513&gt;=53,INDEX($GL:$GL,$IV513+53),"")</f>
      </c>
      <c r="IO513">
        <f>IF($IW513&gt;=54,INDEX($GL:$GL,$IV513+54),"")</f>
      </c>
      <c r="IP513">
        <f>IF($IW513&gt;=55,INDEX($GL:$GL,$IV513+55),"")</f>
      </c>
      <c r="IQ513">
        <f>IF($IW513&gt;=56,INDEX($GL:$GL,$IV513+56),"")</f>
      </c>
      <c r="IR513">
        <f>IF($IW513&gt;=57,INDEX($GL:$GL,$IV513+57),"")</f>
      </c>
      <c r="IS513">
        <f>IF($IW513&gt;=58,INDEX($GL:$GL,$IV513+58),"")</f>
      </c>
      <c r="IT513">
        <f>IF($IW513&gt;=59,INDEX($GL:$GL,$IV513+59),"")</f>
      </c>
      <c r="IU513">
        <f>IF($IW513&gt;=60,INDEX($GL:$GL,$IV513+60),"")</f>
      </c>
      <c r="IV513">
        <f>IFERROR(MATCH($GK513,$GL$2:$GL$324,0)+1,0)</f>
      </c>
      <c r="IW513">
        <f>IFERROR(INDEX($GM$2:$GM$324,MATCH($GK513,$GL$2:$GL$324,0)),0)</f>
      </c>
      <c r="IX513" t="s">
        <v>34</v>
      </c>
      <c r="IY513" t="s">
        <v>34</v>
      </c>
    </row>
    <row r="514" spans="1:259" x14ac:dyDescent="0.25">
      <c r="K514">
        <f>IF(OR($N514="",$J514=""),"",IFERROR($N514/$J514,0))</f>
      </c>
      <c r="L514">
        <f>IF($N514="","",
SUM($M514,$O514,$T514,$P514,$R514)*
(1-IF($U514="",0,VALUE($U514)/100)))</f>
      </c>
      <c r="M514">
        <f>IF($N514="","",$N514)</f>
      </c>
      <c r="O514">
        <f>IF($N514="","",
IF($H514="","",
IF(ISNUMBER(SEARCH("exempt",LOWER($H514))),0,
$N514*(VALUE(SUBSTITUTE($H514,"%",""))/100))))</f>
      </c>
      <c r="V514">
        <f>IFERROR(IF(FIND(" - ",$E514)&gt;0,MID($E514,FIND(" - ",$E514)+3,LEN($E514)),""),"")</f>
      </c>
      <c r="AE514" t="s">
        <v>1095</v>
      </c>
      <c r="AJ514">
        <f>IFERROR(LEFT($E514,FIND(" - ",$E514)-1),$E514)</f>
      </c>
      <c r="AM514">
        <f>IF($CB514&gt;=1,INDEX($AK:$AK,$CA514+1),"")</f>
      </c>
      <c r="AN514">
        <f>IF($CB514&gt;=2,INDEX($AK:$AK,$CA514+2),"")</f>
      </c>
      <c r="AO514">
        <f>IF($CB514&gt;=3,INDEX($AK:$AK,$CA514+3),"")</f>
      </c>
      <c r="AP514">
        <f>IF($CB514&gt;=4,INDEX($AK:$AK,$CA514+4),"")</f>
      </c>
      <c r="AQ514">
        <f>IF($CB514&gt;=5,INDEX($AK:$AK,$CA514+5),"")</f>
      </c>
      <c r="AR514">
        <f>IF($CB514&gt;=6,INDEX($AK:$AK,$CA514+6),"")</f>
      </c>
      <c r="AS514">
        <f>IF($CB514&gt;=7,INDEX($AK:$AK,$CA514+7),"")</f>
      </c>
      <c r="AT514">
        <f>IF($CB514&gt;=8,INDEX($AK:$AK,$CA514+8),"")</f>
      </c>
      <c r="AU514">
        <f>IF($CB514&gt;=9,INDEX($AK:$AK,$CA514+9),"")</f>
      </c>
      <c r="AV514">
        <f>IF($CB514&gt;=10,INDEX($AK:$AK,$CA514+10),"")</f>
      </c>
      <c r="AW514">
        <f>IF($CB514&gt;=11,INDEX($AK:$AK,$CA514+11),"")</f>
      </c>
      <c r="AX514">
        <f>IF($CB514&gt;=12,INDEX($AK:$AK,$CA514+12),"")</f>
      </c>
      <c r="AY514">
        <f>IF($CB514&gt;=13,INDEX($AK:$AK,$CA514+13),"")</f>
      </c>
      <c r="AZ514">
        <f>IF($CB514&gt;=14,INDEX($AK:$AK,$CA514+14),"")</f>
      </c>
      <c r="BA514">
        <f>IF($CB514&gt;=15,INDEX($AK:$AK,$CA514+15),"")</f>
      </c>
      <c r="BB514">
        <f>IF($CB514&gt;=16,INDEX($AK:$AK,$CA514+16),"")</f>
      </c>
      <c r="BC514">
        <f>IF($CB514&gt;=17,INDEX($AK:$AK,$CA514+17),"")</f>
      </c>
      <c r="BD514">
        <f>IF($CB514&gt;=18,INDEX($AK:$AK,$CA514+18),"")</f>
      </c>
      <c r="BE514">
        <f>IF($CB514&gt;=19,INDEX($AK:$AK,$CA514+19),"")</f>
      </c>
      <c r="BF514">
        <f>IF($CB514&gt;=20,INDEX($AK:$AK,$CA514+20),"")</f>
      </c>
      <c r="BG514">
        <f>IF($CB514&gt;=21,INDEX($AK:$AK,$CA514+21),"")</f>
      </c>
      <c r="BH514">
        <f>IF($CB514&gt;=22,INDEX($AK:$AK,$CA514+22),"")</f>
      </c>
      <c r="BI514">
        <f>IF($CB514&gt;=23,INDEX($AK:$AK,$CA514+23),"")</f>
      </c>
      <c r="BJ514">
        <f>IF($CB514&gt;=24,INDEX($AK:$AK,$CA514+24),"")</f>
      </c>
      <c r="BK514">
        <f>IF($CB514&gt;=25,INDEX($AK:$AK,$CA514+25),"")</f>
      </c>
      <c r="BL514">
        <f>IF($CB514&gt;=26,INDEX($AK:$AK,$CA514+26),"")</f>
      </c>
      <c r="BM514">
        <f>IF($CB514&gt;=27,INDEX($AK:$AK,$CA514+27),"")</f>
      </c>
      <c r="BN514">
        <f>IF($CB514&gt;=28,INDEX($AK:$AK,$CA514+28),"")</f>
      </c>
      <c r="BO514">
        <f>IF($CB514&gt;=29,INDEX($AK:$AK,$CA514+29),"")</f>
      </c>
      <c r="BP514">
        <f>IF($CB514&gt;=30,INDEX($AK:$AK,$CA514+30),"")</f>
      </c>
      <c r="BQ514">
        <f>IF($CB514&gt;=31,INDEX($AK:$AK,$CA514+31),"")</f>
      </c>
      <c r="BR514">
        <f>IF($CB514&gt;=32,INDEX($AK:$AK,$CA514+32),"")</f>
      </c>
      <c r="BS514">
        <f>IF($CB514&gt;=33,INDEX($AK:$AK,$CA514+33),"")</f>
      </c>
      <c r="BT514">
        <f>IF($CB514&gt;=34,INDEX($AK:$AK,$CA514+34),"")</f>
      </c>
      <c r="BU514">
        <f>IF($CB514&gt;=35,INDEX($AK:$AK,$CA514+35),"")</f>
      </c>
      <c r="BV514">
        <f>IF($CB514&gt;=36,INDEX($AK:$AK,$CA514+36),"")</f>
      </c>
      <c r="BW514">
        <f>IF($CB514&gt;=37,INDEX($AK:$AK,$CA514+37),"")</f>
      </c>
      <c r="BX514">
        <f>IF($CB514&gt;=38,INDEX($AK:$AK,$CA514+38),"")</f>
      </c>
      <c r="BY514">
        <f>IF($CB514&gt;=39,INDEX($AK:$AK,$CA514+39),"")</f>
      </c>
      <c r="BZ514">
        <f>IF($CB514&gt;=40,INDEX($AK:$AK,$CA514+40),"")</f>
      </c>
      <c r="CA514">
        <f>IFERROR(MATCH($AJ514,$AK$2:$AK$134,0)+1,0)</f>
      </c>
      <c r="CB514">
        <f>IFERROR(INDEX($AL$2:$AL$134,MATCH($AJ514,$AK$2:$AK$134,0)),0)</f>
      </c>
      <c r="CC514">
        <f>IFERROR(LEFT($F514,FIND(" - ",$F514)-1),$F514)</f>
      </c>
      <c r="CF514">
        <f>IF($DA514&gt;=1,INDEX($CD:$CD,$CZ514+1),"")</f>
      </c>
      <c r="CG514">
        <f>IF($DA514&gt;=2,INDEX($CD:$CD,$CZ514+2),"")</f>
      </c>
      <c r="CH514">
        <f>IF($DA514&gt;=3,INDEX($CD:$CD,$CZ514+3),"")</f>
      </c>
      <c r="CI514">
        <f>IF($DA514&gt;=4,INDEX($CD:$CD,$CZ514+4),"")</f>
      </c>
      <c r="CJ514">
        <f>IF($DA514&gt;=5,INDEX($CD:$CD,$CZ514+5),"")</f>
      </c>
      <c r="CK514">
        <f>IF($DA514&gt;=6,INDEX($CD:$CD,$CZ514+6),"")</f>
      </c>
      <c r="CL514">
        <f>IF($DA514&gt;=7,INDEX($CD:$CD,$CZ514+7),"")</f>
      </c>
      <c r="CM514">
        <f>IF($DA514&gt;=8,INDEX($CD:$CD,$CZ514+8),"")</f>
      </c>
      <c r="CN514">
        <f>IF($DA514&gt;=9,INDEX($CD:$CD,$CZ514+9),"")</f>
      </c>
      <c r="CO514">
        <f>IF($DA514&gt;=10,INDEX($CD:$CD,$CZ514+10),"")</f>
      </c>
      <c r="CP514">
        <f>IF($DA514&gt;=11,INDEX($CD:$CD,$CZ514+11),"")</f>
      </c>
      <c r="CQ514">
        <f>IF($DA514&gt;=12,INDEX($CD:$CD,$CZ514+12),"")</f>
      </c>
      <c r="CR514">
        <f>IF($DA514&gt;=13,INDEX($CD:$CD,$CZ514+13),"")</f>
      </c>
      <c r="CS514">
        <f>IF($DA514&gt;=14,INDEX($CD:$CD,$CZ514+14),"")</f>
      </c>
      <c r="CT514">
        <f>IF($DA514&gt;=15,INDEX($CD:$CD,$CZ514+15),"")</f>
      </c>
      <c r="CU514">
        <f>IF($DA514&gt;=16,INDEX($CD:$CD,$CZ514+16),"")</f>
      </c>
      <c r="CV514">
        <f>IF($DA514&gt;=17,INDEX($CD:$CD,$CZ514+17),"")</f>
      </c>
      <c r="CW514">
        <f>IF($DA514&gt;=18,INDEX($CD:$CD,$CZ514+18),"")</f>
      </c>
      <c r="CX514">
        <f>IF($DA514&gt;=19,INDEX($CD:$CD,$CZ514+19),"")</f>
      </c>
      <c r="CY514">
        <f>IF($DA514&gt;=20,INDEX($CD:$CD,$CZ514+20),"")</f>
      </c>
      <c r="CZ514">
        <f>IFERROR(MATCH($CC514,$CD$2:$CD$263,0)+1,0)</f>
      </c>
      <c r="DA514">
        <f>IFERROR(INDEX($CE$2:$CE$263,MATCH($CC514,$CD$2:$CD$263,0)),0)</f>
      </c>
      <c r="DB514">
        <f>IFERROR(INDEX($AI:$AI,MATCH($H514,$AH:$AH,0))&amp;"","")</f>
      </c>
      <c r="DF514">
        <f>IF($GI514&gt;=1,INDEX($DC:$DC,$GH514+1),"")</f>
      </c>
      <c r="DG514">
        <f>IF($GI514&gt;=2,INDEX($DC:$DC,$GH514+2),"")</f>
      </c>
      <c r="DH514">
        <f>IF($GI514&gt;=3,INDEX($DC:$DC,$GH514+3),"")</f>
      </c>
      <c r="DI514">
        <f>IF($GI514&gt;=4,INDEX($DC:$DC,$GH514+4),"")</f>
      </c>
      <c r="DJ514">
        <f>IF($GI514&gt;=5,INDEX($DC:$DC,$GH514+5),"")</f>
      </c>
      <c r="DK514">
        <f>IF($GI514&gt;=6,INDEX($DC:$DC,$GH514+6),"")</f>
      </c>
      <c r="DL514">
        <f>IF($GI514&gt;=7,INDEX($DC:$DC,$GH514+7),"")</f>
      </c>
      <c r="DM514">
        <f>IF($GI514&gt;=8,INDEX($DC:$DC,$GH514+8),"")</f>
      </c>
      <c r="DN514">
        <f>IF($GI514&gt;=9,INDEX($DC:$DC,$GH514+9),"")</f>
      </c>
      <c r="DO514">
        <f>IF($GI514&gt;=10,INDEX($DC:$DC,$GH514+10),"")</f>
      </c>
      <c r="DP514">
        <f>IF($GI514&gt;=11,INDEX($DC:$DC,$GH514+11),"")</f>
      </c>
      <c r="DQ514">
        <f>IF($GI514&gt;=12,INDEX($DC:$DC,$GH514+12),"")</f>
      </c>
      <c r="DR514">
        <f>IF($GI514&gt;=13,INDEX($DC:$DC,$GH514+13),"")</f>
      </c>
      <c r="DS514">
        <f>IF($GI514&gt;=14,INDEX($DC:$DC,$GH514+14),"")</f>
      </c>
      <c r="DT514">
        <f>IF($GI514&gt;=15,INDEX($DC:$DC,$GH514+15),"")</f>
      </c>
      <c r="DU514">
        <f>IF($GI514&gt;=16,INDEX($DC:$DC,$GH514+16),"")</f>
      </c>
      <c r="DV514">
        <f>IF($GI514&gt;=17,INDEX($DC:$DC,$GH514+17),"")</f>
      </c>
      <c r="DW514">
        <f>IF($GI514&gt;=18,INDEX($DC:$DC,$GH514+18),"")</f>
      </c>
      <c r="DX514">
        <f>IF($GI514&gt;=19,INDEX($DC:$DC,$GH514+19),"")</f>
      </c>
      <c r="DY514">
        <f>IF($GI514&gt;=20,INDEX($DC:$DC,$GH514+20),"")</f>
      </c>
      <c r="DZ514">
        <f>IF($GI514&gt;=21,INDEX($DC:$DC,$GH514+21),"")</f>
      </c>
      <c r="EA514">
        <f>IF($GI514&gt;=22,INDEX($DC:$DC,$GH514+22),"")</f>
      </c>
      <c r="EB514">
        <f>IF($GI514&gt;=23,INDEX($DC:$DC,$GH514+23),"")</f>
      </c>
      <c r="EC514">
        <f>IF($GI514&gt;=24,INDEX($DC:$DC,$GH514+24),"")</f>
      </c>
      <c r="ED514">
        <f>IF($GI514&gt;=25,INDEX($DC:$DC,$GH514+25),"")</f>
      </c>
      <c r="EE514">
        <f>IF($GI514&gt;=26,INDEX($DC:$DC,$GH514+26),"")</f>
      </c>
      <c r="EF514">
        <f>IF($GI514&gt;=27,INDEX($DC:$DC,$GH514+27),"")</f>
      </c>
      <c r="EG514">
        <f>IF($GI514&gt;=28,INDEX($DC:$DC,$GH514+28),"")</f>
      </c>
      <c r="EH514">
        <f>IF($GI514&gt;=29,INDEX($DC:$DC,$GH514+29),"")</f>
      </c>
      <c r="EI514">
        <f>IF($GI514&gt;=30,INDEX($DC:$DC,$GH514+30),"")</f>
      </c>
      <c r="EJ514">
        <f>IF($GI514&gt;=31,INDEX($DC:$DC,$GH514+31),"")</f>
      </c>
      <c r="EK514">
        <f>IF($GI514&gt;=32,INDEX($DC:$DC,$GH514+32),"")</f>
      </c>
      <c r="EL514">
        <f>IF($GI514&gt;=33,INDEX($DC:$DC,$GH514+33),"")</f>
      </c>
      <c r="EM514">
        <f>IF($GI514&gt;=34,INDEX($DC:$DC,$GH514+34),"")</f>
      </c>
      <c r="EN514">
        <f>IF($GI514&gt;=35,INDEX($DC:$DC,$GH514+35),"")</f>
      </c>
      <c r="EO514">
        <f>IF($GI514&gt;=36,INDEX($DC:$DC,$GH514+36),"")</f>
      </c>
      <c r="EP514">
        <f>IF($GI514&gt;=37,INDEX($DC:$DC,$GH514+37),"")</f>
      </c>
      <c r="EQ514">
        <f>IF($GI514&gt;=38,INDEX($DC:$DC,$GH514+38),"")</f>
      </c>
      <c r="ER514">
        <f>IF($GI514&gt;=39,INDEX($DC:$DC,$GH514+39),"")</f>
      </c>
      <c r="ES514">
        <f>IF($GI514&gt;=40,INDEX($DC:$DC,$GH514+40),"")</f>
      </c>
      <c r="ET514">
        <f>IF($GI514&gt;=1,INDEX($DD:$DD,$GH514+1),"")</f>
      </c>
      <c r="EU514">
        <f>IF($GI514&gt;=2,INDEX($DD:$DD,$GH514+2),"")</f>
      </c>
      <c r="EV514">
        <f>IF($GI514&gt;=3,INDEX($DD:$DD,$GH514+3),"")</f>
      </c>
      <c r="EW514">
        <f>IF($GI514&gt;=4,INDEX($DD:$DD,$GH514+4),"")</f>
      </c>
      <c r="EX514">
        <f>IF($GI514&gt;=5,INDEX($DD:$DD,$GH514+5),"")</f>
      </c>
      <c r="EY514">
        <f>IF($GI514&gt;=6,INDEX($DD:$DD,$GH514+6),"")</f>
      </c>
      <c r="EZ514">
        <f>IF($GI514&gt;=7,INDEX($DD:$DD,$GH514+7),"")</f>
      </c>
      <c r="FA514">
        <f>IF($GI514&gt;=8,INDEX($DD:$DD,$GH514+8),"")</f>
      </c>
      <c r="FB514">
        <f>IF($GI514&gt;=9,INDEX($DD:$DD,$GH514+9),"")</f>
      </c>
      <c r="FC514">
        <f>IF($GI514&gt;=10,INDEX($DD:$DD,$GH514+10),"")</f>
      </c>
      <c r="FD514">
        <f>IF($GI514&gt;=11,INDEX($DD:$DD,$GH514+11),"")</f>
      </c>
      <c r="FE514">
        <f>IF($GI514&gt;=12,INDEX($DD:$DD,$GH514+12),"")</f>
      </c>
      <c r="FF514">
        <f>IF($GI514&gt;=13,INDEX($DD:$DD,$GH514+13),"")</f>
      </c>
      <c r="FG514">
        <f>IF($GI514&gt;=14,INDEX($DD:$DD,$GH514+14),"")</f>
      </c>
      <c r="FH514">
        <f>IF($GI514&gt;=15,INDEX($DD:$DD,$GH514+15),"")</f>
      </c>
      <c r="FI514">
        <f>IF($GI514&gt;=16,INDEX($DD:$DD,$GH514+16),"")</f>
      </c>
      <c r="FJ514">
        <f>IF($GI514&gt;=17,INDEX($DD:$DD,$GH514+17),"")</f>
      </c>
      <c r="FK514">
        <f>IF($GI514&gt;=18,INDEX($DD:$DD,$GH514+18),"")</f>
      </c>
      <c r="FL514">
        <f>IF($GI514&gt;=19,INDEX($DD:$DD,$GH514+19),"")</f>
      </c>
      <c r="FM514">
        <f>IF($GI514&gt;=20,INDEX($DD:$DD,$GH514+20),"")</f>
      </c>
      <c r="FN514">
        <f>IF($GI514&gt;=21,INDEX($DD:$DD,$GH514+21),"")</f>
      </c>
      <c r="FO514">
        <f>IF($GI514&gt;=22,INDEX($DD:$DD,$GH514+22),"")</f>
      </c>
      <c r="FP514">
        <f>IF($GI514&gt;=23,INDEX($DD:$DD,$GH514+23),"")</f>
      </c>
      <c r="FQ514">
        <f>IF($GI514&gt;=24,INDEX($DD:$DD,$GH514+24),"")</f>
      </c>
      <c r="FR514">
        <f>IF($GI514&gt;=25,INDEX($DD:$DD,$GH514+25),"")</f>
      </c>
      <c r="FS514">
        <f>IF($GI514&gt;=26,INDEX($DD:$DD,$GH514+26),"")</f>
      </c>
      <c r="FT514">
        <f>IF($GI514&gt;=27,INDEX($DD:$DD,$GH514+27),"")</f>
      </c>
      <c r="FU514">
        <f>IF($GI514&gt;=28,INDEX($DD:$DD,$GH514+28),"")</f>
      </c>
      <c r="FV514">
        <f>IF($GI514&gt;=29,INDEX($DD:$DD,$GH514+29),"")</f>
      </c>
      <c r="FW514">
        <f>IF($GI514&gt;=30,INDEX($DD:$DD,$GH514+30),"")</f>
      </c>
      <c r="FX514">
        <f>IF($GI514&gt;=31,INDEX($DD:$DD,$GH514+31),"")</f>
      </c>
      <c r="FY514">
        <f>IF($GI514&gt;=32,INDEX($DD:$DD,$GH514+32),"")</f>
      </c>
      <c r="FZ514">
        <f>IF($GI514&gt;=33,INDEX($DD:$DD,$GH514+33),"")</f>
      </c>
      <c r="GA514">
        <f>IF($GI514&gt;=34,INDEX($DD:$DD,$GH514+34),"")</f>
      </c>
      <c r="GB514">
        <f>IF($GI514&gt;=35,INDEX($DD:$DD,$GH514+35),"")</f>
      </c>
      <c r="GC514">
        <f>IF($GI514&gt;=36,INDEX($DD:$DD,$GH514+36),"")</f>
      </c>
      <c r="GD514">
        <f>IF($GI514&gt;=37,INDEX($DD:$DD,$GH514+37),"")</f>
      </c>
      <c r="GE514">
        <f>IF($GI514&gt;=38,INDEX($DD:$DD,$GH514+38),"")</f>
      </c>
      <c r="GF514">
        <f>IF($GI514&gt;=39,INDEX($DD:$DD,$GH514+39),"")</f>
      </c>
      <c r="GG514">
        <f>IF($GI514&gt;=40,INDEX($DD:$DD,$GH514+40),"")</f>
      </c>
      <c r="GH514">
        <f>IFERROR(MATCH($DB514,$DC$2:$DC$148,0)+1,0)</f>
      </c>
      <c r="GI514">
        <f>IFERROR(INDEX($DE$2:$DE$148,MATCH($DB514,$DC$2:$DC$148,0)),0)</f>
      </c>
      <c r="GJ514">
        <f>IFERROR(MATCH($S514,$DF$514:$ES$514,0),0)</f>
      </c>
      <c r="GK514">
        <f>IF($GJ514&gt;0,INDEX($ET$514:$GG$514,$GJ514),"")</f>
      </c>
      <c r="GN514">
        <f>IF($IW514&gt;=1,INDEX($GL:$GL,$IV514+1),"")</f>
      </c>
      <c r="GO514">
        <f>IF($IW514&gt;=2,INDEX($GL:$GL,$IV514+2),"")</f>
      </c>
      <c r="GP514">
        <f>IF($IW514&gt;=3,INDEX($GL:$GL,$IV514+3),"")</f>
      </c>
      <c r="GQ514">
        <f>IF($IW514&gt;=4,INDEX($GL:$GL,$IV514+4),"")</f>
      </c>
      <c r="GR514">
        <f>IF($IW514&gt;=5,INDEX($GL:$GL,$IV514+5),"")</f>
      </c>
      <c r="GS514">
        <f>IF($IW514&gt;=6,INDEX($GL:$GL,$IV514+6),"")</f>
      </c>
      <c r="GT514">
        <f>IF($IW514&gt;=7,INDEX($GL:$GL,$IV514+7),"")</f>
      </c>
      <c r="GU514">
        <f>IF($IW514&gt;=8,INDEX($GL:$GL,$IV514+8),"")</f>
      </c>
      <c r="GV514">
        <f>IF($IW514&gt;=9,INDEX($GL:$GL,$IV514+9),"")</f>
      </c>
      <c r="GW514">
        <f>IF($IW514&gt;=10,INDEX($GL:$GL,$IV514+10),"")</f>
      </c>
      <c r="GX514">
        <f>IF($IW514&gt;=11,INDEX($GL:$GL,$IV514+11),"")</f>
      </c>
      <c r="GY514">
        <f>IF($IW514&gt;=12,INDEX($GL:$GL,$IV514+12),"")</f>
      </c>
      <c r="GZ514">
        <f>IF($IW514&gt;=13,INDEX($GL:$GL,$IV514+13),"")</f>
      </c>
      <c r="HA514">
        <f>IF($IW514&gt;=14,INDEX($GL:$GL,$IV514+14),"")</f>
      </c>
      <c r="HB514">
        <f>IF($IW514&gt;=15,INDEX($GL:$GL,$IV514+15),"")</f>
      </c>
      <c r="HC514">
        <f>IF($IW514&gt;=16,INDEX($GL:$GL,$IV514+16),"")</f>
      </c>
      <c r="HD514">
        <f>IF($IW514&gt;=17,INDEX($GL:$GL,$IV514+17),"")</f>
      </c>
      <c r="HE514">
        <f>IF($IW514&gt;=18,INDEX($GL:$GL,$IV514+18),"")</f>
      </c>
      <c r="HF514">
        <f>IF($IW514&gt;=19,INDEX($GL:$GL,$IV514+19),"")</f>
      </c>
      <c r="HG514">
        <f>IF($IW514&gt;=20,INDEX($GL:$GL,$IV514+20),"")</f>
      </c>
      <c r="HH514">
        <f>IF($IW514&gt;=21,INDEX($GL:$GL,$IV514+21),"")</f>
      </c>
      <c r="HI514">
        <f>IF($IW514&gt;=22,INDEX($GL:$GL,$IV514+22),"")</f>
      </c>
      <c r="HJ514">
        <f>IF($IW514&gt;=23,INDEX($GL:$GL,$IV514+23),"")</f>
      </c>
      <c r="HK514">
        <f>IF($IW514&gt;=24,INDEX($GL:$GL,$IV514+24),"")</f>
      </c>
      <c r="HL514">
        <f>IF($IW514&gt;=25,INDEX($GL:$GL,$IV514+25),"")</f>
      </c>
      <c r="HM514">
        <f>IF($IW514&gt;=26,INDEX($GL:$GL,$IV514+26),"")</f>
      </c>
      <c r="HN514">
        <f>IF($IW514&gt;=27,INDEX($GL:$GL,$IV514+27),"")</f>
      </c>
      <c r="HO514">
        <f>IF($IW514&gt;=28,INDEX($GL:$GL,$IV514+28),"")</f>
      </c>
      <c r="HP514">
        <f>IF($IW514&gt;=29,INDEX($GL:$GL,$IV514+29),"")</f>
      </c>
      <c r="HQ514">
        <f>IF($IW514&gt;=30,INDEX($GL:$GL,$IV514+30),"")</f>
      </c>
      <c r="HR514">
        <f>IF($IW514&gt;=31,INDEX($GL:$GL,$IV514+31),"")</f>
      </c>
      <c r="HS514">
        <f>IF($IW514&gt;=32,INDEX($GL:$GL,$IV514+32),"")</f>
      </c>
      <c r="HT514">
        <f>IF($IW514&gt;=33,INDEX($GL:$GL,$IV514+33),"")</f>
      </c>
      <c r="HU514">
        <f>IF($IW514&gt;=34,INDEX($GL:$GL,$IV514+34),"")</f>
      </c>
      <c r="HV514">
        <f>IF($IW514&gt;=35,INDEX($GL:$GL,$IV514+35),"")</f>
      </c>
      <c r="HW514">
        <f>IF($IW514&gt;=36,INDEX($GL:$GL,$IV514+36),"")</f>
      </c>
      <c r="HX514">
        <f>IF($IW514&gt;=37,INDEX($GL:$GL,$IV514+37),"")</f>
      </c>
      <c r="HY514">
        <f>IF($IW514&gt;=38,INDEX($GL:$GL,$IV514+38),"")</f>
      </c>
      <c r="HZ514">
        <f>IF($IW514&gt;=39,INDEX($GL:$GL,$IV514+39),"")</f>
      </c>
      <c r="IA514">
        <f>IF($IW514&gt;=40,INDEX($GL:$GL,$IV514+40),"")</f>
      </c>
      <c r="IB514">
        <f>IF($IW514&gt;=41,INDEX($GL:$GL,$IV514+41),"")</f>
      </c>
      <c r="IC514">
        <f>IF($IW514&gt;=42,INDEX($GL:$GL,$IV514+42),"")</f>
      </c>
      <c r="ID514">
        <f>IF($IW514&gt;=43,INDEX($GL:$GL,$IV514+43),"")</f>
      </c>
      <c r="IE514">
        <f>IF($IW514&gt;=44,INDEX($GL:$GL,$IV514+44),"")</f>
      </c>
      <c r="IF514">
        <f>IF($IW514&gt;=45,INDEX($GL:$GL,$IV514+45),"")</f>
      </c>
      <c r="IG514">
        <f>IF($IW514&gt;=46,INDEX($GL:$GL,$IV514+46),"")</f>
      </c>
      <c r="IH514">
        <f>IF($IW514&gt;=47,INDEX($GL:$GL,$IV514+47),"")</f>
      </c>
      <c r="II514">
        <f>IF($IW514&gt;=48,INDEX($GL:$GL,$IV514+48),"")</f>
      </c>
      <c r="IJ514">
        <f>IF($IW514&gt;=49,INDEX($GL:$GL,$IV514+49),"")</f>
      </c>
      <c r="IK514">
        <f>IF($IW514&gt;=50,INDEX($GL:$GL,$IV514+50),"")</f>
      </c>
      <c r="IL514">
        <f>IF($IW514&gt;=51,INDEX($GL:$GL,$IV514+51),"")</f>
      </c>
      <c r="IM514">
        <f>IF($IW514&gt;=52,INDEX($GL:$GL,$IV514+52),"")</f>
      </c>
      <c r="IN514">
        <f>IF($IW514&gt;=53,INDEX($GL:$GL,$IV514+53),"")</f>
      </c>
      <c r="IO514">
        <f>IF($IW514&gt;=54,INDEX($GL:$GL,$IV514+54),"")</f>
      </c>
      <c r="IP514">
        <f>IF($IW514&gt;=55,INDEX($GL:$GL,$IV514+55),"")</f>
      </c>
      <c r="IQ514">
        <f>IF($IW514&gt;=56,INDEX($GL:$GL,$IV514+56),"")</f>
      </c>
      <c r="IR514">
        <f>IF($IW514&gt;=57,INDEX($GL:$GL,$IV514+57),"")</f>
      </c>
      <c r="IS514">
        <f>IF($IW514&gt;=58,INDEX($GL:$GL,$IV514+58),"")</f>
      </c>
      <c r="IT514">
        <f>IF($IW514&gt;=59,INDEX($GL:$GL,$IV514+59),"")</f>
      </c>
      <c r="IU514">
        <f>IF($IW514&gt;=60,INDEX($GL:$GL,$IV514+60),"")</f>
      </c>
      <c r="IV514">
        <f>IFERROR(MATCH($GK514,$GL$2:$GL$324,0)+1,0)</f>
      </c>
      <c r="IW514">
        <f>IFERROR(INDEX($GM$2:$GM$324,MATCH($GK514,$GL$2:$GL$324,0)),0)</f>
      </c>
      <c r="IX514" t="s">
        <v>34</v>
      </c>
      <c r="IY514" t="s">
        <v>34</v>
      </c>
    </row>
    <row r="515" spans="1:259" x14ac:dyDescent="0.25">
      <c r="K515">
        <f>IF(OR($N515="",$J515=""),"",IFERROR($N515/$J515,0))</f>
      </c>
      <c r="L515">
        <f>IF($N515="","",
SUM($M515,$O515,$T515,$P515,$R515)*
(1-IF($U515="",0,VALUE($U515)/100)))</f>
      </c>
      <c r="M515">
        <f>IF($N515="","",$N515)</f>
      </c>
      <c r="O515">
        <f>IF($N515="","",
IF($H515="","",
IF(ISNUMBER(SEARCH("exempt",LOWER($H515))),0,
$N515*(VALUE(SUBSTITUTE($H515,"%",""))/100))))</f>
      </c>
      <c r="V515">
        <f>IFERROR(IF(FIND(" - ",$E515)&gt;0,MID($E515,FIND(" - ",$E515)+3,LEN($E515)),""),"")</f>
      </c>
      <c r="AE515" t="s">
        <v>1096</v>
      </c>
      <c r="AJ515">
        <f>IFERROR(LEFT($E515,FIND(" - ",$E515)-1),$E515)</f>
      </c>
      <c r="AM515">
        <f>IF($CB515&gt;=1,INDEX($AK:$AK,$CA515+1),"")</f>
      </c>
      <c r="AN515">
        <f>IF($CB515&gt;=2,INDEX($AK:$AK,$CA515+2),"")</f>
      </c>
      <c r="AO515">
        <f>IF($CB515&gt;=3,INDEX($AK:$AK,$CA515+3),"")</f>
      </c>
      <c r="AP515">
        <f>IF($CB515&gt;=4,INDEX($AK:$AK,$CA515+4),"")</f>
      </c>
      <c r="AQ515">
        <f>IF($CB515&gt;=5,INDEX($AK:$AK,$CA515+5),"")</f>
      </c>
      <c r="AR515">
        <f>IF($CB515&gt;=6,INDEX($AK:$AK,$CA515+6),"")</f>
      </c>
      <c r="AS515">
        <f>IF($CB515&gt;=7,INDEX($AK:$AK,$CA515+7),"")</f>
      </c>
      <c r="AT515">
        <f>IF($CB515&gt;=8,INDEX($AK:$AK,$CA515+8),"")</f>
      </c>
      <c r="AU515">
        <f>IF($CB515&gt;=9,INDEX($AK:$AK,$CA515+9),"")</f>
      </c>
      <c r="AV515">
        <f>IF($CB515&gt;=10,INDEX($AK:$AK,$CA515+10),"")</f>
      </c>
      <c r="AW515">
        <f>IF($CB515&gt;=11,INDEX($AK:$AK,$CA515+11),"")</f>
      </c>
      <c r="AX515">
        <f>IF($CB515&gt;=12,INDEX($AK:$AK,$CA515+12),"")</f>
      </c>
      <c r="AY515">
        <f>IF($CB515&gt;=13,INDEX($AK:$AK,$CA515+13),"")</f>
      </c>
      <c r="AZ515">
        <f>IF($CB515&gt;=14,INDEX($AK:$AK,$CA515+14),"")</f>
      </c>
      <c r="BA515">
        <f>IF($CB515&gt;=15,INDEX($AK:$AK,$CA515+15),"")</f>
      </c>
      <c r="BB515">
        <f>IF($CB515&gt;=16,INDEX($AK:$AK,$CA515+16),"")</f>
      </c>
      <c r="BC515">
        <f>IF($CB515&gt;=17,INDEX($AK:$AK,$CA515+17),"")</f>
      </c>
      <c r="BD515">
        <f>IF($CB515&gt;=18,INDEX($AK:$AK,$CA515+18),"")</f>
      </c>
      <c r="BE515">
        <f>IF($CB515&gt;=19,INDEX($AK:$AK,$CA515+19),"")</f>
      </c>
      <c r="BF515">
        <f>IF($CB515&gt;=20,INDEX($AK:$AK,$CA515+20),"")</f>
      </c>
      <c r="BG515">
        <f>IF($CB515&gt;=21,INDEX($AK:$AK,$CA515+21),"")</f>
      </c>
      <c r="BH515">
        <f>IF($CB515&gt;=22,INDEX($AK:$AK,$CA515+22),"")</f>
      </c>
      <c r="BI515">
        <f>IF($CB515&gt;=23,INDEX($AK:$AK,$CA515+23),"")</f>
      </c>
      <c r="BJ515">
        <f>IF($CB515&gt;=24,INDEX($AK:$AK,$CA515+24),"")</f>
      </c>
      <c r="BK515">
        <f>IF($CB515&gt;=25,INDEX($AK:$AK,$CA515+25),"")</f>
      </c>
      <c r="BL515">
        <f>IF($CB515&gt;=26,INDEX($AK:$AK,$CA515+26),"")</f>
      </c>
      <c r="BM515">
        <f>IF($CB515&gt;=27,INDEX($AK:$AK,$CA515+27),"")</f>
      </c>
      <c r="BN515">
        <f>IF($CB515&gt;=28,INDEX($AK:$AK,$CA515+28),"")</f>
      </c>
      <c r="BO515">
        <f>IF($CB515&gt;=29,INDEX($AK:$AK,$CA515+29),"")</f>
      </c>
      <c r="BP515">
        <f>IF($CB515&gt;=30,INDEX($AK:$AK,$CA515+30),"")</f>
      </c>
      <c r="BQ515">
        <f>IF($CB515&gt;=31,INDEX($AK:$AK,$CA515+31),"")</f>
      </c>
      <c r="BR515">
        <f>IF($CB515&gt;=32,INDEX($AK:$AK,$CA515+32),"")</f>
      </c>
      <c r="BS515">
        <f>IF($CB515&gt;=33,INDEX($AK:$AK,$CA515+33),"")</f>
      </c>
      <c r="BT515">
        <f>IF($CB515&gt;=34,INDEX($AK:$AK,$CA515+34),"")</f>
      </c>
      <c r="BU515">
        <f>IF($CB515&gt;=35,INDEX($AK:$AK,$CA515+35),"")</f>
      </c>
      <c r="BV515">
        <f>IF($CB515&gt;=36,INDEX($AK:$AK,$CA515+36),"")</f>
      </c>
      <c r="BW515">
        <f>IF($CB515&gt;=37,INDEX($AK:$AK,$CA515+37),"")</f>
      </c>
      <c r="BX515">
        <f>IF($CB515&gt;=38,INDEX($AK:$AK,$CA515+38),"")</f>
      </c>
      <c r="BY515">
        <f>IF($CB515&gt;=39,INDEX($AK:$AK,$CA515+39),"")</f>
      </c>
      <c r="BZ515">
        <f>IF($CB515&gt;=40,INDEX($AK:$AK,$CA515+40),"")</f>
      </c>
      <c r="CA515">
        <f>IFERROR(MATCH($AJ515,$AK$2:$AK$134,0)+1,0)</f>
      </c>
      <c r="CB515">
        <f>IFERROR(INDEX($AL$2:$AL$134,MATCH($AJ515,$AK$2:$AK$134,0)),0)</f>
      </c>
      <c r="CC515">
        <f>IFERROR(LEFT($F515,FIND(" - ",$F515)-1),$F515)</f>
      </c>
      <c r="CF515">
        <f>IF($DA515&gt;=1,INDEX($CD:$CD,$CZ515+1),"")</f>
      </c>
      <c r="CG515">
        <f>IF($DA515&gt;=2,INDEX($CD:$CD,$CZ515+2),"")</f>
      </c>
      <c r="CH515">
        <f>IF($DA515&gt;=3,INDEX($CD:$CD,$CZ515+3),"")</f>
      </c>
      <c r="CI515">
        <f>IF($DA515&gt;=4,INDEX($CD:$CD,$CZ515+4),"")</f>
      </c>
      <c r="CJ515">
        <f>IF($DA515&gt;=5,INDEX($CD:$CD,$CZ515+5),"")</f>
      </c>
      <c r="CK515">
        <f>IF($DA515&gt;=6,INDEX($CD:$CD,$CZ515+6),"")</f>
      </c>
      <c r="CL515">
        <f>IF($DA515&gt;=7,INDEX($CD:$CD,$CZ515+7),"")</f>
      </c>
      <c r="CM515">
        <f>IF($DA515&gt;=8,INDEX($CD:$CD,$CZ515+8),"")</f>
      </c>
      <c r="CN515">
        <f>IF($DA515&gt;=9,INDEX($CD:$CD,$CZ515+9),"")</f>
      </c>
      <c r="CO515">
        <f>IF($DA515&gt;=10,INDEX($CD:$CD,$CZ515+10),"")</f>
      </c>
      <c r="CP515">
        <f>IF($DA515&gt;=11,INDEX($CD:$CD,$CZ515+11),"")</f>
      </c>
      <c r="CQ515">
        <f>IF($DA515&gt;=12,INDEX($CD:$CD,$CZ515+12),"")</f>
      </c>
      <c r="CR515">
        <f>IF($DA515&gt;=13,INDEX($CD:$CD,$CZ515+13),"")</f>
      </c>
      <c r="CS515">
        <f>IF($DA515&gt;=14,INDEX($CD:$CD,$CZ515+14),"")</f>
      </c>
      <c r="CT515">
        <f>IF($DA515&gt;=15,INDEX($CD:$CD,$CZ515+15),"")</f>
      </c>
      <c r="CU515">
        <f>IF($DA515&gt;=16,INDEX($CD:$CD,$CZ515+16),"")</f>
      </c>
      <c r="CV515">
        <f>IF($DA515&gt;=17,INDEX($CD:$CD,$CZ515+17),"")</f>
      </c>
      <c r="CW515">
        <f>IF($DA515&gt;=18,INDEX($CD:$CD,$CZ515+18),"")</f>
      </c>
      <c r="CX515">
        <f>IF($DA515&gt;=19,INDEX($CD:$CD,$CZ515+19),"")</f>
      </c>
      <c r="CY515">
        <f>IF($DA515&gt;=20,INDEX($CD:$CD,$CZ515+20),"")</f>
      </c>
      <c r="CZ515">
        <f>IFERROR(MATCH($CC515,$CD$2:$CD$263,0)+1,0)</f>
      </c>
      <c r="DA515">
        <f>IFERROR(INDEX($CE$2:$CE$263,MATCH($CC515,$CD$2:$CD$263,0)),0)</f>
      </c>
      <c r="DB515">
        <f>IFERROR(INDEX($AI:$AI,MATCH($H515,$AH:$AH,0))&amp;"","")</f>
      </c>
      <c r="DF515">
        <f>IF($GI515&gt;=1,INDEX($DC:$DC,$GH515+1),"")</f>
      </c>
      <c r="DG515">
        <f>IF($GI515&gt;=2,INDEX($DC:$DC,$GH515+2),"")</f>
      </c>
      <c r="DH515">
        <f>IF($GI515&gt;=3,INDEX($DC:$DC,$GH515+3),"")</f>
      </c>
      <c r="DI515">
        <f>IF($GI515&gt;=4,INDEX($DC:$DC,$GH515+4),"")</f>
      </c>
      <c r="DJ515">
        <f>IF($GI515&gt;=5,INDEX($DC:$DC,$GH515+5),"")</f>
      </c>
      <c r="DK515">
        <f>IF($GI515&gt;=6,INDEX($DC:$DC,$GH515+6),"")</f>
      </c>
      <c r="DL515">
        <f>IF($GI515&gt;=7,INDEX($DC:$DC,$GH515+7),"")</f>
      </c>
      <c r="DM515">
        <f>IF($GI515&gt;=8,INDEX($DC:$DC,$GH515+8),"")</f>
      </c>
      <c r="DN515">
        <f>IF($GI515&gt;=9,INDEX($DC:$DC,$GH515+9),"")</f>
      </c>
      <c r="DO515">
        <f>IF($GI515&gt;=10,INDEX($DC:$DC,$GH515+10),"")</f>
      </c>
      <c r="DP515">
        <f>IF($GI515&gt;=11,INDEX($DC:$DC,$GH515+11),"")</f>
      </c>
      <c r="DQ515">
        <f>IF($GI515&gt;=12,INDEX($DC:$DC,$GH515+12),"")</f>
      </c>
      <c r="DR515">
        <f>IF($GI515&gt;=13,INDEX($DC:$DC,$GH515+13),"")</f>
      </c>
      <c r="DS515">
        <f>IF($GI515&gt;=14,INDEX($DC:$DC,$GH515+14),"")</f>
      </c>
      <c r="DT515">
        <f>IF($GI515&gt;=15,INDEX($DC:$DC,$GH515+15),"")</f>
      </c>
      <c r="DU515">
        <f>IF($GI515&gt;=16,INDEX($DC:$DC,$GH515+16),"")</f>
      </c>
      <c r="DV515">
        <f>IF($GI515&gt;=17,INDEX($DC:$DC,$GH515+17),"")</f>
      </c>
      <c r="DW515">
        <f>IF($GI515&gt;=18,INDEX($DC:$DC,$GH515+18),"")</f>
      </c>
      <c r="DX515">
        <f>IF($GI515&gt;=19,INDEX($DC:$DC,$GH515+19),"")</f>
      </c>
      <c r="DY515">
        <f>IF($GI515&gt;=20,INDEX($DC:$DC,$GH515+20),"")</f>
      </c>
      <c r="DZ515">
        <f>IF($GI515&gt;=21,INDEX($DC:$DC,$GH515+21),"")</f>
      </c>
      <c r="EA515">
        <f>IF($GI515&gt;=22,INDEX($DC:$DC,$GH515+22),"")</f>
      </c>
      <c r="EB515">
        <f>IF($GI515&gt;=23,INDEX($DC:$DC,$GH515+23),"")</f>
      </c>
      <c r="EC515">
        <f>IF($GI515&gt;=24,INDEX($DC:$DC,$GH515+24),"")</f>
      </c>
      <c r="ED515">
        <f>IF($GI515&gt;=25,INDEX($DC:$DC,$GH515+25),"")</f>
      </c>
      <c r="EE515">
        <f>IF($GI515&gt;=26,INDEX($DC:$DC,$GH515+26),"")</f>
      </c>
      <c r="EF515">
        <f>IF($GI515&gt;=27,INDEX($DC:$DC,$GH515+27),"")</f>
      </c>
      <c r="EG515">
        <f>IF($GI515&gt;=28,INDEX($DC:$DC,$GH515+28),"")</f>
      </c>
      <c r="EH515">
        <f>IF($GI515&gt;=29,INDEX($DC:$DC,$GH515+29),"")</f>
      </c>
      <c r="EI515">
        <f>IF($GI515&gt;=30,INDEX($DC:$DC,$GH515+30),"")</f>
      </c>
      <c r="EJ515">
        <f>IF($GI515&gt;=31,INDEX($DC:$DC,$GH515+31),"")</f>
      </c>
      <c r="EK515">
        <f>IF($GI515&gt;=32,INDEX($DC:$DC,$GH515+32),"")</f>
      </c>
      <c r="EL515">
        <f>IF($GI515&gt;=33,INDEX($DC:$DC,$GH515+33),"")</f>
      </c>
      <c r="EM515">
        <f>IF($GI515&gt;=34,INDEX($DC:$DC,$GH515+34),"")</f>
      </c>
      <c r="EN515">
        <f>IF($GI515&gt;=35,INDEX($DC:$DC,$GH515+35),"")</f>
      </c>
      <c r="EO515">
        <f>IF($GI515&gt;=36,INDEX($DC:$DC,$GH515+36),"")</f>
      </c>
      <c r="EP515">
        <f>IF($GI515&gt;=37,INDEX($DC:$DC,$GH515+37),"")</f>
      </c>
      <c r="EQ515">
        <f>IF($GI515&gt;=38,INDEX($DC:$DC,$GH515+38),"")</f>
      </c>
      <c r="ER515">
        <f>IF($GI515&gt;=39,INDEX($DC:$DC,$GH515+39),"")</f>
      </c>
      <c r="ES515">
        <f>IF($GI515&gt;=40,INDEX($DC:$DC,$GH515+40),"")</f>
      </c>
      <c r="ET515">
        <f>IF($GI515&gt;=1,INDEX($DD:$DD,$GH515+1),"")</f>
      </c>
      <c r="EU515">
        <f>IF($GI515&gt;=2,INDEX($DD:$DD,$GH515+2),"")</f>
      </c>
      <c r="EV515">
        <f>IF($GI515&gt;=3,INDEX($DD:$DD,$GH515+3),"")</f>
      </c>
      <c r="EW515">
        <f>IF($GI515&gt;=4,INDEX($DD:$DD,$GH515+4),"")</f>
      </c>
      <c r="EX515">
        <f>IF($GI515&gt;=5,INDEX($DD:$DD,$GH515+5),"")</f>
      </c>
      <c r="EY515">
        <f>IF($GI515&gt;=6,INDEX($DD:$DD,$GH515+6),"")</f>
      </c>
      <c r="EZ515">
        <f>IF($GI515&gt;=7,INDEX($DD:$DD,$GH515+7),"")</f>
      </c>
      <c r="FA515">
        <f>IF($GI515&gt;=8,INDEX($DD:$DD,$GH515+8),"")</f>
      </c>
      <c r="FB515">
        <f>IF($GI515&gt;=9,INDEX($DD:$DD,$GH515+9),"")</f>
      </c>
      <c r="FC515">
        <f>IF($GI515&gt;=10,INDEX($DD:$DD,$GH515+10),"")</f>
      </c>
      <c r="FD515">
        <f>IF($GI515&gt;=11,INDEX($DD:$DD,$GH515+11),"")</f>
      </c>
      <c r="FE515">
        <f>IF($GI515&gt;=12,INDEX($DD:$DD,$GH515+12),"")</f>
      </c>
      <c r="FF515">
        <f>IF($GI515&gt;=13,INDEX($DD:$DD,$GH515+13),"")</f>
      </c>
      <c r="FG515">
        <f>IF($GI515&gt;=14,INDEX($DD:$DD,$GH515+14),"")</f>
      </c>
      <c r="FH515">
        <f>IF($GI515&gt;=15,INDEX($DD:$DD,$GH515+15),"")</f>
      </c>
      <c r="FI515">
        <f>IF($GI515&gt;=16,INDEX($DD:$DD,$GH515+16),"")</f>
      </c>
      <c r="FJ515">
        <f>IF($GI515&gt;=17,INDEX($DD:$DD,$GH515+17),"")</f>
      </c>
      <c r="FK515">
        <f>IF($GI515&gt;=18,INDEX($DD:$DD,$GH515+18),"")</f>
      </c>
      <c r="FL515">
        <f>IF($GI515&gt;=19,INDEX($DD:$DD,$GH515+19),"")</f>
      </c>
      <c r="FM515">
        <f>IF($GI515&gt;=20,INDEX($DD:$DD,$GH515+20),"")</f>
      </c>
      <c r="FN515">
        <f>IF($GI515&gt;=21,INDEX($DD:$DD,$GH515+21),"")</f>
      </c>
      <c r="FO515">
        <f>IF($GI515&gt;=22,INDEX($DD:$DD,$GH515+22),"")</f>
      </c>
      <c r="FP515">
        <f>IF($GI515&gt;=23,INDEX($DD:$DD,$GH515+23),"")</f>
      </c>
      <c r="FQ515">
        <f>IF($GI515&gt;=24,INDEX($DD:$DD,$GH515+24),"")</f>
      </c>
      <c r="FR515">
        <f>IF($GI515&gt;=25,INDEX($DD:$DD,$GH515+25),"")</f>
      </c>
      <c r="FS515">
        <f>IF($GI515&gt;=26,INDEX($DD:$DD,$GH515+26),"")</f>
      </c>
      <c r="FT515">
        <f>IF($GI515&gt;=27,INDEX($DD:$DD,$GH515+27),"")</f>
      </c>
      <c r="FU515">
        <f>IF($GI515&gt;=28,INDEX($DD:$DD,$GH515+28),"")</f>
      </c>
      <c r="FV515">
        <f>IF($GI515&gt;=29,INDEX($DD:$DD,$GH515+29),"")</f>
      </c>
      <c r="FW515">
        <f>IF($GI515&gt;=30,INDEX($DD:$DD,$GH515+30),"")</f>
      </c>
      <c r="FX515">
        <f>IF($GI515&gt;=31,INDEX($DD:$DD,$GH515+31),"")</f>
      </c>
      <c r="FY515">
        <f>IF($GI515&gt;=32,INDEX($DD:$DD,$GH515+32),"")</f>
      </c>
      <c r="FZ515">
        <f>IF($GI515&gt;=33,INDEX($DD:$DD,$GH515+33),"")</f>
      </c>
      <c r="GA515">
        <f>IF($GI515&gt;=34,INDEX($DD:$DD,$GH515+34),"")</f>
      </c>
      <c r="GB515">
        <f>IF($GI515&gt;=35,INDEX($DD:$DD,$GH515+35),"")</f>
      </c>
      <c r="GC515">
        <f>IF($GI515&gt;=36,INDEX($DD:$DD,$GH515+36),"")</f>
      </c>
      <c r="GD515">
        <f>IF($GI515&gt;=37,INDEX($DD:$DD,$GH515+37),"")</f>
      </c>
      <c r="GE515">
        <f>IF($GI515&gt;=38,INDEX($DD:$DD,$GH515+38),"")</f>
      </c>
      <c r="GF515">
        <f>IF($GI515&gt;=39,INDEX($DD:$DD,$GH515+39),"")</f>
      </c>
      <c r="GG515">
        <f>IF($GI515&gt;=40,INDEX($DD:$DD,$GH515+40),"")</f>
      </c>
      <c r="GH515">
        <f>IFERROR(MATCH($DB515,$DC$2:$DC$148,0)+1,0)</f>
      </c>
      <c r="GI515">
        <f>IFERROR(INDEX($DE$2:$DE$148,MATCH($DB515,$DC$2:$DC$148,0)),0)</f>
      </c>
      <c r="GJ515">
        <f>IFERROR(MATCH($S515,$DF$515:$ES$515,0),0)</f>
      </c>
      <c r="GK515">
        <f>IF($GJ515&gt;0,INDEX($ET$515:$GG$515,$GJ515),"")</f>
      </c>
      <c r="GN515">
        <f>IF($IW515&gt;=1,INDEX($GL:$GL,$IV515+1),"")</f>
      </c>
      <c r="GO515">
        <f>IF($IW515&gt;=2,INDEX($GL:$GL,$IV515+2),"")</f>
      </c>
      <c r="GP515">
        <f>IF($IW515&gt;=3,INDEX($GL:$GL,$IV515+3),"")</f>
      </c>
      <c r="GQ515">
        <f>IF($IW515&gt;=4,INDEX($GL:$GL,$IV515+4),"")</f>
      </c>
      <c r="GR515">
        <f>IF($IW515&gt;=5,INDEX($GL:$GL,$IV515+5),"")</f>
      </c>
      <c r="GS515">
        <f>IF($IW515&gt;=6,INDEX($GL:$GL,$IV515+6),"")</f>
      </c>
      <c r="GT515">
        <f>IF($IW515&gt;=7,INDEX($GL:$GL,$IV515+7),"")</f>
      </c>
      <c r="GU515">
        <f>IF($IW515&gt;=8,INDEX($GL:$GL,$IV515+8),"")</f>
      </c>
      <c r="GV515">
        <f>IF($IW515&gt;=9,INDEX($GL:$GL,$IV515+9),"")</f>
      </c>
      <c r="GW515">
        <f>IF($IW515&gt;=10,INDEX($GL:$GL,$IV515+10),"")</f>
      </c>
      <c r="GX515">
        <f>IF($IW515&gt;=11,INDEX($GL:$GL,$IV515+11),"")</f>
      </c>
      <c r="GY515">
        <f>IF($IW515&gt;=12,INDEX($GL:$GL,$IV515+12),"")</f>
      </c>
      <c r="GZ515">
        <f>IF($IW515&gt;=13,INDEX($GL:$GL,$IV515+13),"")</f>
      </c>
      <c r="HA515">
        <f>IF($IW515&gt;=14,INDEX($GL:$GL,$IV515+14),"")</f>
      </c>
      <c r="HB515">
        <f>IF($IW515&gt;=15,INDEX($GL:$GL,$IV515+15),"")</f>
      </c>
      <c r="HC515">
        <f>IF($IW515&gt;=16,INDEX($GL:$GL,$IV515+16),"")</f>
      </c>
      <c r="HD515">
        <f>IF($IW515&gt;=17,INDEX($GL:$GL,$IV515+17),"")</f>
      </c>
      <c r="HE515">
        <f>IF($IW515&gt;=18,INDEX($GL:$GL,$IV515+18),"")</f>
      </c>
      <c r="HF515">
        <f>IF($IW515&gt;=19,INDEX($GL:$GL,$IV515+19),"")</f>
      </c>
      <c r="HG515">
        <f>IF($IW515&gt;=20,INDEX($GL:$GL,$IV515+20),"")</f>
      </c>
      <c r="HH515">
        <f>IF($IW515&gt;=21,INDEX($GL:$GL,$IV515+21),"")</f>
      </c>
      <c r="HI515">
        <f>IF($IW515&gt;=22,INDEX($GL:$GL,$IV515+22),"")</f>
      </c>
      <c r="HJ515">
        <f>IF($IW515&gt;=23,INDEX($GL:$GL,$IV515+23),"")</f>
      </c>
      <c r="HK515">
        <f>IF($IW515&gt;=24,INDEX($GL:$GL,$IV515+24),"")</f>
      </c>
      <c r="HL515">
        <f>IF($IW515&gt;=25,INDEX($GL:$GL,$IV515+25),"")</f>
      </c>
      <c r="HM515">
        <f>IF($IW515&gt;=26,INDEX($GL:$GL,$IV515+26),"")</f>
      </c>
      <c r="HN515">
        <f>IF($IW515&gt;=27,INDEX($GL:$GL,$IV515+27),"")</f>
      </c>
      <c r="HO515">
        <f>IF($IW515&gt;=28,INDEX($GL:$GL,$IV515+28),"")</f>
      </c>
      <c r="HP515">
        <f>IF($IW515&gt;=29,INDEX($GL:$GL,$IV515+29),"")</f>
      </c>
      <c r="HQ515">
        <f>IF($IW515&gt;=30,INDEX($GL:$GL,$IV515+30),"")</f>
      </c>
      <c r="HR515">
        <f>IF($IW515&gt;=31,INDEX($GL:$GL,$IV515+31),"")</f>
      </c>
      <c r="HS515">
        <f>IF($IW515&gt;=32,INDEX($GL:$GL,$IV515+32),"")</f>
      </c>
      <c r="HT515">
        <f>IF($IW515&gt;=33,INDEX($GL:$GL,$IV515+33),"")</f>
      </c>
      <c r="HU515">
        <f>IF($IW515&gt;=34,INDEX($GL:$GL,$IV515+34),"")</f>
      </c>
      <c r="HV515">
        <f>IF($IW515&gt;=35,INDEX($GL:$GL,$IV515+35),"")</f>
      </c>
      <c r="HW515">
        <f>IF($IW515&gt;=36,INDEX($GL:$GL,$IV515+36),"")</f>
      </c>
      <c r="HX515">
        <f>IF($IW515&gt;=37,INDEX($GL:$GL,$IV515+37),"")</f>
      </c>
      <c r="HY515">
        <f>IF($IW515&gt;=38,INDEX($GL:$GL,$IV515+38),"")</f>
      </c>
      <c r="HZ515">
        <f>IF($IW515&gt;=39,INDEX($GL:$GL,$IV515+39),"")</f>
      </c>
      <c r="IA515">
        <f>IF($IW515&gt;=40,INDEX($GL:$GL,$IV515+40),"")</f>
      </c>
      <c r="IB515">
        <f>IF($IW515&gt;=41,INDEX($GL:$GL,$IV515+41),"")</f>
      </c>
      <c r="IC515">
        <f>IF($IW515&gt;=42,INDEX($GL:$GL,$IV515+42),"")</f>
      </c>
      <c r="ID515">
        <f>IF($IW515&gt;=43,INDEX($GL:$GL,$IV515+43),"")</f>
      </c>
      <c r="IE515">
        <f>IF($IW515&gt;=44,INDEX($GL:$GL,$IV515+44),"")</f>
      </c>
      <c r="IF515">
        <f>IF($IW515&gt;=45,INDEX($GL:$GL,$IV515+45),"")</f>
      </c>
      <c r="IG515">
        <f>IF($IW515&gt;=46,INDEX($GL:$GL,$IV515+46),"")</f>
      </c>
      <c r="IH515">
        <f>IF($IW515&gt;=47,INDEX($GL:$GL,$IV515+47),"")</f>
      </c>
      <c r="II515">
        <f>IF($IW515&gt;=48,INDEX($GL:$GL,$IV515+48),"")</f>
      </c>
      <c r="IJ515">
        <f>IF($IW515&gt;=49,INDEX($GL:$GL,$IV515+49),"")</f>
      </c>
      <c r="IK515">
        <f>IF($IW515&gt;=50,INDEX($GL:$GL,$IV515+50),"")</f>
      </c>
      <c r="IL515">
        <f>IF($IW515&gt;=51,INDEX($GL:$GL,$IV515+51),"")</f>
      </c>
      <c r="IM515">
        <f>IF($IW515&gt;=52,INDEX($GL:$GL,$IV515+52),"")</f>
      </c>
      <c r="IN515">
        <f>IF($IW515&gt;=53,INDEX($GL:$GL,$IV515+53),"")</f>
      </c>
      <c r="IO515">
        <f>IF($IW515&gt;=54,INDEX($GL:$GL,$IV515+54),"")</f>
      </c>
      <c r="IP515">
        <f>IF($IW515&gt;=55,INDEX($GL:$GL,$IV515+55),"")</f>
      </c>
      <c r="IQ515">
        <f>IF($IW515&gt;=56,INDEX($GL:$GL,$IV515+56),"")</f>
      </c>
      <c r="IR515">
        <f>IF($IW515&gt;=57,INDEX($GL:$GL,$IV515+57),"")</f>
      </c>
      <c r="IS515">
        <f>IF($IW515&gt;=58,INDEX($GL:$GL,$IV515+58),"")</f>
      </c>
      <c r="IT515">
        <f>IF($IW515&gt;=59,INDEX($GL:$GL,$IV515+59),"")</f>
      </c>
      <c r="IU515">
        <f>IF($IW515&gt;=60,INDEX($GL:$GL,$IV515+60),"")</f>
      </c>
      <c r="IV515">
        <f>IFERROR(MATCH($GK515,$GL$2:$GL$324,0)+1,0)</f>
      </c>
      <c r="IW515">
        <f>IFERROR(INDEX($GM$2:$GM$324,MATCH($GK515,$GL$2:$GL$324,0)),0)</f>
      </c>
      <c r="IX515" t="s">
        <v>34</v>
      </c>
      <c r="IY515" t="s">
        <v>34</v>
      </c>
    </row>
    <row r="516" spans="1:259" x14ac:dyDescent="0.25">
      <c r="K516">
        <f>IF(OR($N516="",$J516=""),"",IFERROR($N516/$J516,0))</f>
      </c>
      <c r="L516">
        <f>IF($N516="","",
SUM($M516,$O516,$T516,$P516,$R516)*
(1-IF($U516="",0,VALUE($U516)/100)))</f>
      </c>
      <c r="M516">
        <f>IF($N516="","",$N516)</f>
      </c>
      <c r="O516">
        <f>IF($N516="","",
IF($H516="","",
IF(ISNUMBER(SEARCH("exempt",LOWER($H516))),0,
$N516*(VALUE(SUBSTITUTE($H516,"%",""))/100))))</f>
      </c>
      <c r="V516">
        <f>IFERROR(IF(FIND(" - ",$E516)&gt;0,MID($E516,FIND(" - ",$E516)+3,LEN($E516)),""),"")</f>
      </c>
      <c r="AE516" t="s">
        <v>1097</v>
      </c>
      <c r="AJ516">
        <f>IFERROR(LEFT($E516,FIND(" - ",$E516)-1),$E516)</f>
      </c>
      <c r="AM516">
        <f>IF($CB516&gt;=1,INDEX($AK:$AK,$CA516+1),"")</f>
      </c>
      <c r="AN516">
        <f>IF($CB516&gt;=2,INDEX($AK:$AK,$CA516+2),"")</f>
      </c>
      <c r="AO516">
        <f>IF($CB516&gt;=3,INDEX($AK:$AK,$CA516+3),"")</f>
      </c>
      <c r="AP516">
        <f>IF($CB516&gt;=4,INDEX($AK:$AK,$CA516+4),"")</f>
      </c>
      <c r="AQ516">
        <f>IF($CB516&gt;=5,INDEX($AK:$AK,$CA516+5),"")</f>
      </c>
      <c r="AR516">
        <f>IF($CB516&gt;=6,INDEX($AK:$AK,$CA516+6),"")</f>
      </c>
      <c r="AS516">
        <f>IF($CB516&gt;=7,INDEX($AK:$AK,$CA516+7),"")</f>
      </c>
      <c r="AT516">
        <f>IF($CB516&gt;=8,INDEX($AK:$AK,$CA516+8),"")</f>
      </c>
      <c r="AU516">
        <f>IF($CB516&gt;=9,INDEX($AK:$AK,$CA516+9),"")</f>
      </c>
      <c r="AV516">
        <f>IF($CB516&gt;=10,INDEX($AK:$AK,$CA516+10),"")</f>
      </c>
      <c r="AW516">
        <f>IF($CB516&gt;=11,INDEX($AK:$AK,$CA516+11),"")</f>
      </c>
      <c r="AX516">
        <f>IF($CB516&gt;=12,INDEX($AK:$AK,$CA516+12),"")</f>
      </c>
      <c r="AY516">
        <f>IF($CB516&gt;=13,INDEX($AK:$AK,$CA516+13),"")</f>
      </c>
      <c r="AZ516">
        <f>IF($CB516&gt;=14,INDEX($AK:$AK,$CA516+14),"")</f>
      </c>
      <c r="BA516">
        <f>IF($CB516&gt;=15,INDEX($AK:$AK,$CA516+15),"")</f>
      </c>
      <c r="BB516">
        <f>IF($CB516&gt;=16,INDEX($AK:$AK,$CA516+16),"")</f>
      </c>
      <c r="BC516">
        <f>IF($CB516&gt;=17,INDEX($AK:$AK,$CA516+17),"")</f>
      </c>
      <c r="BD516">
        <f>IF($CB516&gt;=18,INDEX($AK:$AK,$CA516+18),"")</f>
      </c>
      <c r="BE516">
        <f>IF($CB516&gt;=19,INDEX($AK:$AK,$CA516+19),"")</f>
      </c>
      <c r="BF516">
        <f>IF($CB516&gt;=20,INDEX($AK:$AK,$CA516+20),"")</f>
      </c>
      <c r="BG516">
        <f>IF($CB516&gt;=21,INDEX($AK:$AK,$CA516+21),"")</f>
      </c>
      <c r="BH516">
        <f>IF($CB516&gt;=22,INDEX($AK:$AK,$CA516+22),"")</f>
      </c>
      <c r="BI516">
        <f>IF($CB516&gt;=23,INDEX($AK:$AK,$CA516+23),"")</f>
      </c>
      <c r="BJ516">
        <f>IF($CB516&gt;=24,INDEX($AK:$AK,$CA516+24),"")</f>
      </c>
      <c r="BK516">
        <f>IF($CB516&gt;=25,INDEX($AK:$AK,$CA516+25),"")</f>
      </c>
      <c r="BL516">
        <f>IF($CB516&gt;=26,INDEX($AK:$AK,$CA516+26),"")</f>
      </c>
      <c r="BM516">
        <f>IF($CB516&gt;=27,INDEX($AK:$AK,$CA516+27),"")</f>
      </c>
      <c r="BN516">
        <f>IF($CB516&gt;=28,INDEX($AK:$AK,$CA516+28),"")</f>
      </c>
      <c r="BO516">
        <f>IF($CB516&gt;=29,INDEX($AK:$AK,$CA516+29),"")</f>
      </c>
      <c r="BP516">
        <f>IF($CB516&gt;=30,INDEX($AK:$AK,$CA516+30),"")</f>
      </c>
      <c r="BQ516">
        <f>IF($CB516&gt;=31,INDEX($AK:$AK,$CA516+31),"")</f>
      </c>
      <c r="BR516">
        <f>IF($CB516&gt;=32,INDEX($AK:$AK,$CA516+32),"")</f>
      </c>
      <c r="BS516">
        <f>IF($CB516&gt;=33,INDEX($AK:$AK,$CA516+33),"")</f>
      </c>
      <c r="BT516">
        <f>IF($CB516&gt;=34,INDEX($AK:$AK,$CA516+34),"")</f>
      </c>
      <c r="BU516">
        <f>IF($CB516&gt;=35,INDEX($AK:$AK,$CA516+35),"")</f>
      </c>
      <c r="BV516">
        <f>IF($CB516&gt;=36,INDEX($AK:$AK,$CA516+36),"")</f>
      </c>
      <c r="BW516">
        <f>IF($CB516&gt;=37,INDEX($AK:$AK,$CA516+37),"")</f>
      </c>
      <c r="BX516">
        <f>IF($CB516&gt;=38,INDEX($AK:$AK,$CA516+38),"")</f>
      </c>
      <c r="BY516">
        <f>IF($CB516&gt;=39,INDEX($AK:$AK,$CA516+39),"")</f>
      </c>
      <c r="BZ516">
        <f>IF($CB516&gt;=40,INDEX($AK:$AK,$CA516+40),"")</f>
      </c>
      <c r="CA516">
        <f>IFERROR(MATCH($AJ516,$AK$2:$AK$134,0)+1,0)</f>
      </c>
      <c r="CB516">
        <f>IFERROR(INDEX($AL$2:$AL$134,MATCH($AJ516,$AK$2:$AK$134,0)),0)</f>
      </c>
      <c r="CC516">
        <f>IFERROR(LEFT($F516,FIND(" - ",$F516)-1),$F516)</f>
      </c>
      <c r="CF516">
        <f>IF($DA516&gt;=1,INDEX($CD:$CD,$CZ516+1),"")</f>
      </c>
      <c r="CG516">
        <f>IF($DA516&gt;=2,INDEX($CD:$CD,$CZ516+2),"")</f>
      </c>
      <c r="CH516">
        <f>IF($DA516&gt;=3,INDEX($CD:$CD,$CZ516+3),"")</f>
      </c>
      <c r="CI516">
        <f>IF($DA516&gt;=4,INDEX($CD:$CD,$CZ516+4),"")</f>
      </c>
      <c r="CJ516">
        <f>IF($DA516&gt;=5,INDEX($CD:$CD,$CZ516+5),"")</f>
      </c>
      <c r="CK516">
        <f>IF($DA516&gt;=6,INDEX($CD:$CD,$CZ516+6),"")</f>
      </c>
      <c r="CL516">
        <f>IF($DA516&gt;=7,INDEX($CD:$CD,$CZ516+7),"")</f>
      </c>
      <c r="CM516">
        <f>IF($DA516&gt;=8,INDEX($CD:$CD,$CZ516+8),"")</f>
      </c>
      <c r="CN516">
        <f>IF($DA516&gt;=9,INDEX($CD:$CD,$CZ516+9),"")</f>
      </c>
      <c r="CO516">
        <f>IF($DA516&gt;=10,INDEX($CD:$CD,$CZ516+10),"")</f>
      </c>
      <c r="CP516">
        <f>IF($DA516&gt;=11,INDEX($CD:$CD,$CZ516+11),"")</f>
      </c>
      <c r="CQ516">
        <f>IF($DA516&gt;=12,INDEX($CD:$CD,$CZ516+12),"")</f>
      </c>
      <c r="CR516">
        <f>IF($DA516&gt;=13,INDEX($CD:$CD,$CZ516+13),"")</f>
      </c>
      <c r="CS516">
        <f>IF($DA516&gt;=14,INDEX($CD:$CD,$CZ516+14),"")</f>
      </c>
      <c r="CT516">
        <f>IF($DA516&gt;=15,INDEX($CD:$CD,$CZ516+15),"")</f>
      </c>
      <c r="CU516">
        <f>IF($DA516&gt;=16,INDEX($CD:$CD,$CZ516+16),"")</f>
      </c>
      <c r="CV516">
        <f>IF($DA516&gt;=17,INDEX($CD:$CD,$CZ516+17),"")</f>
      </c>
      <c r="CW516">
        <f>IF($DA516&gt;=18,INDEX($CD:$CD,$CZ516+18),"")</f>
      </c>
      <c r="CX516">
        <f>IF($DA516&gt;=19,INDEX($CD:$CD,$CZ516+19),"")</f>
      </c>
      <c r="CY516">
        <f>IF($DA516&gt;=20,INDEX($CD:$CD,$CZ516+20),"")</f>
      </c>
      <c r="CZ516">
        <f>IFERROR(MATCH($CC516,$CD$2:$CD$263,0)+1,0)</f>
      </c>
      <c r="DA516">
        <f>IFERROR(INDEX($CE$2:$CE$263,MATCH($CC516,$CD$2:$CD$263,0)),0)</f>
      </c>
      <c r="DB516">
        <f>IFERROR(INDEX($AI:$AI,MATCH($H516,$AH:$AH,0))&amp;"","")</f>
      </c>
      <c r="DF516">
        <f>IF($GI516&gt;=1,INDEX($DC:$DC,$GH516+1),"")</f>
      </c>
      <c r="DG516">
        <f>IF($GI516&gt;=2,INDEX($DC:$DC,$GH516+2),"")</f>
      </c>
      <c r="DH516">
        <f>IF($GI516&gt;=3,INDEX($DC:$DC,$GH516+3),"")</f>
      </c>
      <c r="DI516">
        <f>IF($GI516&gt;=4,INDEX($DC:$DC,$GH516+4),"")</f>
      </c>
      <c r="DJ516">
        <f>IF($GI516&gt;=5,INDEX($DC:$DC,$GH516+5),"")</f>
      </c>
      <c r="DK516">
        <f>IF($GI516&gt;=6,INDEX($DC:$DC,$GH516+6),"")</f>
      </c>
      <c r="DL516">
        <f>IF($GI516&gt;=7,INDEX($DC:$DC,$GH516+7),"")</f>
      </c>
      <c r="DM516">
        <f>IF($GI516&gt;=8,INDEX($DC:$DC,$GH516+8),"")</f>
      </c>
      <c r="DN516">
        <f>IF($GI516&gt;=9,INDEX($DC:$DC,$GH516+9),"")</f>
      </c>
      <c r="DO516">
        <f>IF($GI516&gt;=10,INDEX($DC:$DC,$GH516+10),"")</f>
      </c>
      <c r="DP516">
        <f>IF($GI516&gt;=11,INDEX($DC:$DC,$GH516+11),"")</f>
      </c>
      <c r="DQ516">
        <f>IF($GI516&gt;=12,INDEX($DC:$DC,$GH516+12),"")</f>
      </c>
      <c r="DR516">
        <f>IF($GI516&gt;=13,INDEX($DC:$DC,$GH516+13),"")</f>
      </c>
      <c r="DS516">
        <f>IF($GI516&gt;=14,INDEX($DC:$DC,$GH516+14),"")</f>
      </c>
      <c r="DT516">
        <f>IF($GI516&gt;=15,INDEX($DC:$DC,$GH516+15),"")</f>
      </c>
      <c r="DU516">
        <f>IF($GI516&gt;=16,INDEX($DC:$DC,$GH516+16),"")</f>
      </c>
      <c r="DV516">
        <f>IF($GI516&gt;=17,INDEX($DC:$DC,$GH516+17),"")</f>
      </c>
      <c r="DW516">
        <f>IF($GI516&gt;=18,INDEX($DC:$DC,$GH516+18),"")</f>
      </c>
      <c r="DX516">
        <f>IF($GI516&gt;=19,INDEX($DC:$DC,$GH516+19),"")</f>
      </c>
      <c r="DY516">
        <f>IF($GI516&gt;=20,INDEX($DC:$DC,$GH516+20),"")</f>
      </c>
      <c r="DZ516">
        <f>IF($GI516&gt;=21,INDEX($DC:$DC,$GH516+21),"")</f>
      </c>
      <c r="EA516">
        <f>IF($GI516&gt;=22,INDEX($DC:$DC,$GH516+22),"")</f>
      </c>
      <c r="EB516">
        <f>IF($GI516&gt;=23,INDEX($DC:$DC,$GH516+23),"")</f>
      </c>
      <c r="EC516">
        <f>IF($GI516&gt;=24,INDEX($DC:$DC,$GH516+24),"")</f>
      </c>
      <c r="ED516">
        <f>IF($GI516&gt;=25,INDEX($DC:$DC,$GH516+25),"")</f>
      </c>
      <c r="EE516">
        <f>IF($GI516&gt;=26,INDEX($DC:$DC,$GH516+26),"")</f>
      </c>
      <c r="EF516">
        <f>IF($GI516&gt;=27,INDEX($DC:$DC,$GH516+27),"")</f>
      </c>
      <c r="EG516">
        <f>IF($GI516&gt;=28,INDEX($DC:$DC,$GH516+28),"")</f>
      </c>
      <c r="EH516">
        <f>IF($GI516&gt;=29,INDEX($DC:$DC,$GH516+29),"")</f>
      </c>
      <c r="EI516">
        <f>IF($GI516&gt;=30,INDEX($DC:$DC,$GH516+30),"")</f>
      </c>
      <c r="EJ516">
        <f>IF($GI516&gt;=31,INDEX($DC:$DC,$GH516+31),"")</f>
      </c>
      <c r="EK516">
        <f>IF($GI516&gt;=32,INDEX($DC:$DC,$GH516+32),"")</f>
      </c>
      <c r="EL516">
        <f>IF($GI516&gt;=33,INDEX($DC:$DC,$GH516+33),"")</f>
      </c>
      <c r="EM516">
        <f>IF($GI516&gt;=34,INDEX($DC:$DC,$GH516+34),"")</f>
      </c>
      <c r="EN516">
        <f>IF($GI516&gt;=35,INDEX($DC:$DC,$GH516+35),"")</f>
      </c>
      <c r="EO516">
        <f>IF($GI516&gt;=36,INDEX($DC:$DC,$GH516+36),"")</f>
      </c>
      <c r="EP516">
        <f>IF($GI516&gt;=37,INDEX($DC:$DC,$GH516+37),"")</f>
      </c>
      <c r="EQ516">
        <f>IF($GI516&gt;=38,INDEX($DC:$DC,$GH516+38),"")</f>
      </c>
      <c r="ER516">
        <f>IF($GI516&gt;=39,INDEX($DC:$DC,$GH516+39),"")</f>
      </c>
      <c r="ES516">
        <f>IF($GI516&gt;=40,INDEX($DC:$DC,$GH516+40),"")</f>
      </c>
      <c r="ET516">
        <f>IF($GI516&gt;=1,INDEX($DD:$DD,$GH516+1),"")</f>
      </c>
      <c r="EU516">
        <f>IF($GI516&gt;=2,INDEX($DD:$DD,$GH516+2),"")</f>
      </c>
      <c r="EV516">
        <f>IF($GI516&gt;=3,INDEX($DD:$DD,$GH516+3),"")</f>
      </c>
      <c r="EW516">
        <f>IF($GI516&gt;=4,INDEX($DD:$DD,$GH516+4),"")</f>
      </c>
      <c r="EX516">
        <f>IF($GI516&gt;=5,INDEX($DD:$DD,$GH516+5),"")</f>
      </c>
      <c r="EY516">
        <f>IF($GI516&gt;=6,INDEX($DD:$DD,$GH516+6),"")</f>
      </c>
      <c r="EZ516">
        <f>IF($GI516&gt;=7,INDEX($DD:$DD,$GH516+7),"")</f>
      </c>
      <c r="FA516">
        <f>IF($GI516&gt;=8,INDEX($DD:$DD,$GH516+8),"")</f>
      </c>
      <c r="FB516">
        <f>IF($GI516&gt;=9,INDEX($DD:$DD,$GH516+9),"")</f>
      </c>
      <c r="FC516">
        <f>IF($GI516&gt;=10,INDEX($DD:$DD,$GH516+10),"")</f>
      </c>
      <c r="FD516">
        <f>IF($GI516&gt;=11,INDEX($DD:$DD,$GH516+11),"")</f>
      </c>
      <c r="FE516">
        <f>IF($GI516&gt;=12,INDEX($DD:$DD,$GH516+12),"")</f>
      </c>
      <c r="FF516">
        <f>IF($GI516&gt;=13,INDEX($DD:$DD,$GH516+13),"")</f>
      </c>
      <c r="FG516">
        <f>IF($GI516&gt;=14,INDEX($DD:$DD,$GH516+14),"")</f>
      </c>
      <c r="FH516">
        <f>IF($GI516&gt;=15,INDEX($DD:$DD,$GH516+15),"")</f>
      </c>
      <c r="FI516">
        <f>IF($GI516&gt;=16,INDEX($DD:$DD,$GH516+16),"")</f>
      </c>
      <c r="FJ516">
        <f>IF($GI516&gt;=17,INDEX($DD:$DD,$GH516+17),"")</f>
      </c>
      <c r="FK516">
        <f>IF($GI516&gt;=18,INDEX($DD:$DD,$GH516+18),"")</f>
      </c>
      <c r="FL516">
        <f>IF($GI516&gt;=19,INDEX($DD:$DD,$GH516+19),"")</f>
      </c>
      <c r="FM516">
        <f>IF($GI516&gt;=20,INDEX($DD:$DD,$GH516+20),"")</f>
      </c>
      <c r="FN516">
        <f>IF($GI516&gt;=21,INDEX($DD:$DD,$GH516+21),"")</f>
      </c>
      <c r="FO516">
        <f>IF($GI516&gt;=22,INDEX($DD:$DD,$GH516+22),"")</f>
      </c>
      <c r="FP516">
        <f>IF($GI516&gt;=23,INDEX($DD:$DD,$GH516+23),"")</f>
      </c>
      <c r="FQ516">
        <f>IF($GI516&gt;=24,INDEX($DD:$DD,$GH516+24),"")</f>
      </c>
      <c r="FR516">
        <f>IF($GI516&gt;=25,INDEX($DD:$DD,$GH516+25),"")</f>
      </c>
      <c r="FS516">
        <f>IF($GI516&gt;=26,INDEX($DD:$DD,$GH516+26),"")</f>
      </c>
      <c r="FT516">
        <f>IF($GI516&gt;=27,INDEX($DD:$DD,$GH516+27),"")</f>
      </c>
      <c r="FU516">
        <f>IF($GI516&gt;=28,INDEX($DD:$DD,$GH516+28),"")</f>
      </c>
      <c r="FV516">
        <f>IF($GI516&gt;=29,INDEX($DD:$DD,$GH516+29),"")</f>
      </c>
      <c r="FW516">
        <f>IF($GI516&gt;=30,INDEX($DD:$DD,$GH516+30),"")</f>
      </c>
      <c r="FX516">
        <f>IF($GI516&gt;=31,INDEX($DD:$DD,$GH516+31),"")</f>
      </c>
      <c r="FY516">
        <f>IF($GI516&gt;=32,INDEX($DD:$DD,$GH516+32),"")</f>
      </c>
      <c r="FZ516">
        <f>IF($GI516&gt;=33,INDEX($DD:$DD,$GH516+33),"")</f>
      </c>
      <c r="GA516">
        <f>IF($GI516&gt;=34,INDEX($DD:$DD,$GH516+34),"")</f>
      </c>
      <c r="GB516">
        <f>IF($GI516&gt;=35,INDEX($DD:$DD,$GH516+35),"")</f>
      </c>
      <c r="GC516">
        <f>IF($GI516&gt;=36,INDEX($DD:$DD,$GH516+36),"")</f>
      </c>
      <c r="GD516">
        <f>IF($GI516&gt;=37,INDEX($DD:$DD,$GH516+37),"")</f>
      </c>
      <c r="GE516">
        <f>IF($GI516&gt;=38,INDEX($DD:$DD,$GH516+38),"")</f>
      </c>
      <c r="GF516">
        <f>IF($GI516&gt;=39,INDEX($DD:$DD,$GH516+39),"")</f>
      </c>
      <c r="GG516">
        <f>IF($GI516&gt;=40,INDEX($DD:$DD,$GH516+40),"")</f>
      </c>
      <c r="GH516">
        <f>IFERROR(MATCH($DB516,$DC$2:$DC$148,0)+1,0)</f>
      </c>
      <c r="GI516">
        <f>IFERROR(INDEX($DE$2:$DE$148,MATCH($DB516,$DC$2:$DC$148,0)),0)</f>
      </c>
      <c r="GJ516">
        <f>IFERROR(MATCH($S516,$DF$516:$ES$516,0),0)</f>
      </c>
      <c r="GK516">
        <f>IF($GJ516&gt;0,INDEX($ET$516:$GG$516,$GJ516),"")</f>
      </c>
      <c r="GN516">
        <f>IF($IW516&gt;=1,INDEX($GL:$GL,$IV516+1),"")</f>
      </c>
      <c r="GO516">
        <f>IF($IW516&gt;=2,INDEX($GL:$GL,$IV516+2),"")</f>
      </c>
      <c r="GP516">
        <f>IF($IW516&gt;=3,INDEX($GL:$GL,$IV516+3),"")</f>
      </c>
      <c r="GQ516">
        <f>IF($IW516&gt;=4,INDEX($GL:$GL,$IV516+4),"")</f>
      </c>
      <c r="GR516">
        <f>IF($IW516&gt;=5,INDEX($GL:$GL,$IV516+5),"")</f>
      </c>
      <c r="GS516">
        <f>IF($IW516&gt;=6,INDEX($GL:$GL,$IV516+6),"")</f>
      </c>
      <c r="GT516">
        <f>IF($IW516&gt;=7,INDEX($GL:$GL,$IV516+7),"")</f>
      </c>
      <c r="GU516">
        <f>IF($IW516&gt;=8,INDEX($GL:$GL,$IV516+8),"")</f>
      </c>
      <c r="GV516">
        <f>IF($IW516&gt;=9,INDEX($GL:$GL,$IV516+9),"")</f>
      </c>
      <c r="GW516">
        <f>IF($IW516&gt;=10,INDEX($GL:$GL,$IV516+10),"")</f>
      </c>
      <c r="GX516">
        <f>IF($IW516&gt;=11,INDEX($GL:$GL,$IV516+11),"")</f>
      </c>
      <c r="GY516">
        <f>IF($IW516&gt;=12,INDEX($GL:$GL,$IV516+12),"")</f>
      </c>
      <c r="GZ516">
        <f>IF($IW516&gt;=13,INDEX($GL:$GL,$IV516+13),"")</f>
      </c>
      <c r="HA516">
        <f>IF($IW516&gt;=14,INDEX($GL:$GL,$IV516+14),"")</f>
      </c>
      <c r="HB516">
        <f>IF($IW516&gt;=15,INDEX($GL:$GL,$IV516+15),"")</f>
      </c>
      <c r="HC516">
        <f>IF($IW516&gt;=16,INDEX($GL:$GL,$IV516+16),"")</f>
      </c>
      <c r="HD516">
        <f>IF($IW516&gt;=17,INDEX($GL:$GL,$IV516+17),"")</f>
      </c>
      <c r="HE516">
        <f>IF($IW516&gt;=18,INDEX($GL:$GL,$IV516+18),"")</f>
      </c>
      <c r="HF516">
        <f>IF($IW516&gt;=19,INDEX($GL:$GL,$IV516+19),"")</f>
      </c>
      <c r="HG516">
        <f>IF($IW516&gt;=20,INDEX($GL:$GL,$IV516+20),"")</f>
      </c>
      <c r="HH516">
        <f>IF($IW516&gt;=21,INDEX($GL:$GL,$IV516+21),"")</f>
      </c>
      <c r="HI516">
        <f>IF($IW516&gt;=22,INDEX($GL:$GL,$IV516+22),"")</f>
      </c>
      <c r="HJ516">
        <f>IF($IW516&gt;=23,INDEX($GL:$GL,$IV516+23),"")</f>
      </c>
      <c r="HK516">
        <f>IF($IW516&gt;=24,INDEX($GL:$GL,$IV516+24),"")</f>
      </c>
      <c r="HL516">
        <f>IF($IW516&gt;=25,INDEX($GL:$GL,$IV516+25),"")</f>
      </c>
      <c r="HM516">
        <f>IF($IW516&gt;=26,INDEX($GL:$GL,$IV516+26),"")</f>
      </c>
      <c r="HN516">
        <f>IF($IW516&gt;=27,INDEX($GL:$GL,$IV516+27),"")</f>
      </c>
      <c r="HO516">
        <f>IF($IW516&gt;=28,INDEX($GL:$GL,$IV516+28),"")</f>
      </c>
      <c r="HP516">
        <f>IF($IW516&gt;=29,INDEX($GL:$GL,$IV516+29),"")</f>
      </c>
      <c r="HQ516">
        <f>IF($IW516&gt;=30,INDEX($GL:$GL,$IV516+30),"")</f>
      </c>
      <c r="HR516">
        <f>IF($IW516&gt;=31,INDEX($GL:$GL,$IV516+31),"")</f>
      </c>
      <c r="HS516">
        <f>IF($IW516&gt;=32,INDEX($GL:$GL,$IV516+32),"")</f>
      </c>
      <c r="HT516">
        <f>IF($IW516&gt;=33,INDEX($GL:$GL,$IV516+33),"")</f>
      </c>
      <c r="HU516">
        <f>IF($IW516&gt;=34,INDEX($GL:$GL,$IV516+34),"")</f>
      </c>
      <c r="HV516">
        <f>IF($IW516&gt;=35,INDEX($GL:$GL,$IV516+35),"")</f>
      </c>
      <c r="HW516">
        <f>IF($IW516&gt;=36,INDEX($GL:$GL,$IV516+36),"")</f>
      </c>
      <c r="HX516">
        <f>IF($IW516&gt;=37,INDEX($GL:$GL,$IV516+37),"")</f>
      </c>
      <c r="HY516">
        <f>IF($IW516&gt;=38,INDEX($GL:$GL,$IV516+38),"")</f>
      </c>
      <c r="HZ516">
        <f>IF($IW516&gt;=39,INDEX($GL:$GL,$IV516+39),"")</f>
      </c>
      <c r="IA516">
        <f>IF($IW516&gt;=40,INDEX($GL:$GL,$IV516+40),"")</f>
      </c>
      <c r="IB516">
        <f>IF($IW516&gt;=41,INDEX($GL:$GL,$IV516+41),"")</f>
      </c>
      <c r="IC516">
        <f>IF($IW516&gt;=42,INDEX($GL:$GL,$IV516+42),"")</f>
      </c>
      <c r="ID516">
        <f>IF($IW516&gt;=43,INDEX($GL:$GL,$IV516+43),"")</f>
      </c>
      <c r="IE516">
        <f>IF($IW516&gt;=44,INDEX($GL:$GL,$IV516+44),"")</f>
      </c>
      <c r="IF516">
        <f>IF($IW516&gt;=45,INDEX($GL:$GL,$IV516+45),"")</f>
      </c>
      <c r="IG516">
        <f>IF($IW516&gt;=46,INDEX($GL:$GL,$IV516+46),"")</f>
      </c>
      <c r="IH516">
        <f>IF($IW516&gt;=47,INDEX($GL:$GL,$IV516+47),"")</f>
      </c>
      <c r="II516">
        <f>IF($IW516&gt;=48,INDEX($GL:$GL,$IV516+48),"")</f>
      </c>
      <c r="IJ516">
        <f>IF($IW516&gt;=49,INDEX($GL:$GL,$IV516+49),"")</f>
      </c>
      <c r="IK516">
        <f>IF($IW516&gt;=50,INDEX($GL:$GL,$IV516+50),"")</f>
      </c>
      <c r="IL516">
        <f>IF($IW516&gt;=51,INDEX($GL:$GL,$IV516+51),"")</f>
      </c>
      <c r="IM516">
        <f>IF($IW516&gt;=52,INDEX($GL:$GL,$IV516+52),"")</f>
      </c>
      <c r="IN516">
        <f>IF($IW516&gt;=53,INDEX($GL:$GL,$IV516+53),"")</f>
      </c>
      <c r="IO516">
        <f>IF($IW516&gt;=54,INDEX($GL:$GL,$IV516+54),"")</f>
      </c>
      <c r="IP516">
        <f>IF($IW516&gt;=55,INDEX($GL:$GL,$IV516+55),"")</f>
      </c>
      <c r="IQ516">
        <f>IF($IW516&gt;=56,INDEX($GL:$GL,$IV516+56),"")</f>
      </c>
      <c r="IR516">
        <f>IF($IW516&gt;=57,INDEX($GL:$GL,$IV516+57),"")</f>
      </c>
      <c r="IS516">
        <f>IF($IW516&gt;=58,INDEX($GL:$GL,$IV516+58),"")</f>
      </c>
      <c r="IT516">
        <f>IF($IW516&gt;=59,INDEX($GL:$GL,$IV516+59),"")</f>
      </c>
      <c r="IU516">
        <f>IF($IW516&gt;=60,INDEX($GL:$GL,$IV516+60),"")</f>
      </c>
      <c r="IV516">
        <f>IFERROR(MATCH($GK516,$GL$2:$GL$324,0)+1,0)</f>
      </c>
      <c r="IW516">
        <f>IFERROR(INDEX($GM$2:$GM$324,MATCH($GK516,$GL$2:$GL$324,0)),0)</f>
      </c>
      <c r="IX516" t="s">
        <v>34</v>
      </c>
      <c r="IY516" t="s">
        <v>34</v>
      </c>
    </row>
    <row r="517" spans="1:259" x14ac:dyDescent="0.25">
      <c r="K517">
        <f>IF(OR($N517="",$J517=""),"",IFERROR($N517/$J517,0))</f>
      </c>
      <c r="L517">
        <f>IF($N517="","",
SUM($M517,$O517,$T517,$P517,$R517)*
(1-IF($U517="",0,VALUE($U517)/100)))</f>
      </c>
      <c r="M517">
        <f>IF($N517="","",$N517)</f>
      </c>
      <c r="O517">
        <f>IF($N517="","",
IF($H517="","",
IF(ISNUMBER(SEARCH("exempt",LOWER($H517))),0,
$N517*(VALUE(SUBSTITUTE($H517,"%",""))/100))))</f>
      </c>
      <c r="V517">
        <f>IFERROR(IF(FIND(" - ",$E517)&gt;0,MID($E517,FIND(" - ",$E517)+3,LEN($E517)),""),"")</f>
      </c>
      <c r="AE517" t="s">
        <v>1098</v>
      </c>
      <c r="AJ517">
        <f>IFERROR(LEFT($E517,FIND(" - ",$E517)-1),$E517)</f>
      </c>
      <c r="AM517">
        <f>IF($CB517&gt;=1,INDEX($AK:$AK,$CA517+1),"")</f>
      </c>
      <c r="AN517">
        <f>IF($CB517&gt;=2,INDEX($AK:$AK,$CA517+2),"")</f>
      </c>
      <c r="AO517">
        <f>IF($CB517&gt;=3,INDEX($AK:$AK,$CA517+3),"")</f>
      </c>
      <c r="AP517">
        <f>IF($CB517&gt;=4,INDEX($AK:$AK,$CA517+4),"")</f>
      </c>
      <c r="AQ517">
        <f>IF($CB517&gt;=5,INDEX($AK:$AK,$CA517+5),"")</f>
      </c>
      <c r="AR517">
        <f>IF($CB517&gt;=6,INDEX($AK:$AK,$CA517+6),"")</f>
      </c>
      <c r="AS517">
        <f>IF($CB517&gt;=7,INDEX($AK:$AK,$CA517+7),"")</f>
      </c>
      <c r="AT517">
        <f>IF($CB517&gt;=8,INDEX($AK:$AK,$CA517+8),"")</f>
      </c>
      <c r="AU517">
        <f>IF($CB517&gt;=9,INDEX($AK:$AK,$CA517+9),"")</f>
      </c>
      <c r="AV517">
        <f>IF($CB517&gt;=10,INDEX($AK:$AK,$CA517+10),"")</f>
      </c>
      <c r="AW517">
        <f>IF($CB517&gt;=11,INDEX($AK:$AK,$CA517+11),"")</f>
      </c>
      <c r="AX517">
        <f>IF($CB517&gt;=12,INDEX($AK:$AK,$CA517+12),"")</f>
      </c>
      <c r="AY517">
        <f>IF($CB517&gt;=13,INDEX($AK:$AK,$CA517+13),"")</f>
      </c>
      <c r="AZ517">
        <f>IF($CB517&gt;=14,INDEX($AK:$AK,$CA517+14),"")</f>
      </c>
      <c r="BA517">
        <f>IF($CB517&gt;=15,INDEX($AK:$AK,$CA517+15),"")</f>
      </c>
      <c r="BB517">
        <f>IF($CB517&gt;=16,INDEX($AK:$AK,$CA517+16),"")</f>
      </c>
      <c r="BC517">
        <f>IF($CB517&gt;=17,INDEX($AK:$AK,$CA517+17),"")</f>
      </c>
      <c r="BD517">
        <f>IF($CB517&gt;=18,INDEX($AK:$AK,$CA517+18),"")</f>
      </c>
      <c r="BE517">
        <f>IF($CB517&gt;=19,INDEX($AK:$AK,$CA517+19),"")</f>
      </c>
      <c r="BF517">
        <f>IF($CB517&gt;=20,INDEX($AK:$AK,$CA517+20),"")</f>
      </c>
      <c r="BG517">
        <f>IF($CB517&gt;=21,INDEX($AK:$AK,$CA517+21),"")</f>
      </c>
      <c r="BH517">
        <f>IF($CB517&gt;=22,INDEX($AK:$AK,$CA517+22),"")</f>
      </c>
      <c r="BI517">
        <f>IF($CB517&gt;=23,INDEX($AK:$AK,$CA517+23),"")</f>
      </c>
      <c r="BJ517">
        <f>IF($CB517&gt;=24,INDEX($AK:$AK,$CA517+24),"")</f>
      </c>
      <c r="BK517">
        <f>IF($CB517&gt;=25,INDEX($AK:$AK,$CA517+25),"")</f>
      </c>
      <c r="BL517">
        <f>IF($CB517&gt;=26,INDEX($AK:$AK,$CA517+26),"")</f>
      </c>
      <c r="BM517">
        <f>IF($CB517&gt;=27,INDEX($AK:$AK,$CA517+27),"")</f>
      </c>
      <c r="BN517">
        <f>IF($CB517&gt;=28,INDEX($AK:$AK,$CA517+28),"")</f>
      </c>
      <c r="BO517">
        <f>IF($CB517&gt;=29,INDEX($AK:$AK,$CA517+29),"")</f>
      </c>
      <c r="BP517">
        <f>IF($CB517&gt;=30,INDEX($AK:$AK,$CA517+30),"")</f>
      </c>
      <c r="BQ517">
        <f>IF($CB517&gt;=31,INDEX($AK:$AK,$CA517+31),"")</f>
      </c>
      <c r="BR517">
        <f>IF($CB517&gt;=32,INDEX($AK:$AK,$CA517+32),"")</f>
      </c>
      <c r="BS517">
        <f>IF($CB517&gt;=33,INDEX($AK:$AK,$CA517+33),"")</f>
      </c>
      <c r="BT517">
        <f>IF($CB517&gt;=34,INDEX($AK:$AK,$CA517+34),"")</f>
      </c>
      <c r="BU517">
        <f>IF($CB517&gt;=35,INDEX($AK:$AK,$CA517+35),"")</f>
      </c>
      <c r="BV517">
        <f>IF($CB517&gt;=36,INDEX($AK:$AK,$CA517+36),"")</f>
      </c>
      <c r="BW517">
        <f>IF($CB517&gt;=37,INDEX($AK:$AK,$CA517+37),"")</f>
      </c>
      <c r="BX517">
        <f>IF($CB517&gt;=38,INDEX($AK:$AK,$CA517+38),"")</f>
      </c>
      <c r="BY517">
        <f>IF($CB517&gt;=39,INDEX($AK:$AK,$CA517+39),"")</f>
      </c>
      <c r="BZ517">
        <f>IF($CB517&gt;=40,INDEX($AK:$AK,$CA517+40),"")</f>
      </c>
      <c r="CA517">
        <f>IFERROR(MATCH($AJ517,$AK$2:$AK$134,0)+1,0)</f>
      </c>
      <c r="CB517">
        <f>IFERROR(INDEX($AL$2:$AL$134,MATCH($AJ517,$AK$2:$AK$134,0)),0)</f>
      </c>
      <c r="CC517">
        <f>IFERROR(LEFT($F517,FIND(" - ",$F517)-1),$F517)</f>
      </c>
      <c r="CF517">
        <f>IF($DA517&gt;=1,INDEX($CD:$CD,$CZ517+1),"")</f>
      </c>
      <c r="CG517">
        <f>IF($DA517&gt;=2,INDEX($CD:$CD,$CZ517+2),"")</f>
      </c>
      <c r="CH517">
        <f>IF($DA517&gt;=3,INDEX($CD:$CD,$CZ517+3),"")</f>
      </c>
      <c r="CI517">
        <f>IF($DA517&gt;=4,INDEX($CD:$CD,$CZ517+4),"")</f>
      </c>
      <c r="CJ517">
        <f>IF($DA517&gt;=5,INDEX($CD:$CD,$CZ517+5),"")</f>
      </c>
      <c r="CK517">
        <f>IF($DA517&gt;=6,INDEX($CD:$CD,$CZ517+6),"")</f>
      </c>
      <c r="CL517">
        <f>IF($DA517&gt;=7,INDEX($CD:$CD,$CZ517+7),"")</f>
      </c>
      <c r="CM517">
        <f>IF($DA517&gt;=8,INDEX($CD:$CD,$CZ517+8),"")</f>
      </c>
      <c r="CN517">
        <f>IF($DA517&gt;=9,INDEX($CD:$CD,$CZ517+9),"")</f>
      </c>
      <c r="CO517">
        <f>IF($DA517&gt;=10,INDEX($CD:$CD,$CZ517+10),"")</f>
      </c>
      <c r="CP517">
        <f>IF($DA517&gt;=11,INDEX($CD:$CD,$CZ517+11),"")</f>
      </c>
      <c r="CQ517">
        <f>IF($DA517&gt;=12,INDEX($CD:$CD,$CZ517+12),"")</f>
      </c>
      <c r="CR517">
        <f>IF($DA517&gt;=13,INDEX($CD:$CD,$CZ517+13),"")</f>
      </c>
      <c r="CS517">
        <f>IF($DA517&gt;=14,INDEX($CD:$CD,$CZ517+14),"")</f>
      </c>
      <c r="CT517">
        <f>IF($DA517&gt;=15,INDEX($CD:$CD,$CZ517+15),"")</f>
      </c>
      <c r="CU517">
        <f>IF($DA517&gt;=16,INDEX($CD:$CD,$CZ517+16),"")</f>
      </c>
      <c r="CV517">
        <f>IF($DA517&gt;=17,INDEX($CD:$CD,$CZ517+17),"")</f>
      </c>
      <c r="CW517">
        <f>IF($DA517&gt;=18,INDEX($CD:$CD,$CZ517+18),"")</f>
      </c>
      <c r="CX517">
        <f>IF($DA517&gt;=19,INDEX($CD:$CD,$CZ517+19),"")</f>
      </c>
      <c r="CY517">
        <f>IF($DA517&gt;=20,INDEX($CD:$CD,$CZ517+20),"")</f>
      </c>
      <c r="CZ517">
        <f>IFERROR(MATCH($CC517,$CD$2:$CD$263,0)+1,0)</f>
      </c>
      <c r="DA517">
        <f>IFERROR(INDEX($CE$2:$CE$263,MATCH($CC517,$CD$2:$CD$263,0)),0)</f>
      </c>
      <c r="DB517">
        <f>IFERROR(INDEX($AI:$AI,MATCH($H517,$AH:$AH,0))&amp;"","")</f>
      </c>
      <c r="DF517">
        <f>IF($GI517&gt;=1,INDEX($DC:$DC,$GH517+1),"")</f>
      </c>
      <c r="DG517">
        <f>IF($GI517&gt;=2,INDEX($DC:$DC,$GH517+2),"")</f>
      </c>
      <c r="DH517">
        <f>IF($GI517&gt;=3,INDEX($DC:$DC,$GH517+3),"")</f>
      </c>
      <c r="DI517">
        <f>IF($GI517&gt;=4,INDEX($DC:$DC,$GH517+4),"")</f>
      </c>
      <c r="DJ517">
        <f>IF($GI517&gt;=5,INDEX($DC:$DC,$GH517+5),"")</f>
      </c>
      <c r="DK517">
        <f>IF($GI517&gt;=6,INDEX($DC:$DC,$GH517+6),"")</f>
      </c>
      <c r="DL517">
        <f>IF($GI517&gt;=7,INDEX($DC:$DC,$GH517+7),"")</f>
      </c>
      <c r="DM517">
        <f>IF($GI517&gt;=8,INDEX($DC:$DC,$GH517+8),"")</f>
      </c>
      <c r="DN517">
        <f>IF($GI517&gt;=9,INDEX($DC:$DC,$GH517+9),"")</f>
      </c>
      <c r="DO517">
        <f>IF($GI517&gt;=10,INDEX($DC:$DC,$GH517+10),"")</f>
      </c>
      <c r="DP517">
        <f>IF($GI517&gt;=11,INDEX($DC:$DC,$GH517+11),"")</f>
      </c>
      <c r="DQ517">
        <f>IF($GI517&gt;=12,INDEX($DC:$DC,$GH517+12),"")</f>
      </c>
      <c r="DR517">
        <f>IF($GI517&gt;=13,INDEX($DC:$DC,$GH517+13),"")</f>
      </c>
      <c r="DS517">
        <f>IF($GI517&gt;=14,INDEX($DC:$DC,$GH517+14),"")</f>
      </c>
      <c r="DT517">
        <f>IF($GI517&gt;=15,INDEX($DC:$DC,$GH517+15),"")</f>
      </c>
      <c r="DU517">
        <f>IF($GI517&gt;=16,INDEX($DC:$DC,$GH517+16),"")</f>
      </c>
      <c r="DV517">
        <f>IF($GI517&gt;=17,INDEX($DC:$DC,$GH517+17),"")</f>
      </c>
      <c r="DW517">
        <f>IF($GI517&gt;=18,INDEX($DC:$DC,$GH517+18),"")</f>
      </c>
      <c r="DX517">
        <f>IF($GI517&gt;=19,INDEX($DC:$DC,$GH517+19),"")</f>
      </c>
      <c r="DY517">
        <f>IF($GI517&gt;=20,INDEX($DC:$DC,$GH517+20),"")</f>
      </c>
      <c r="DZ517">
        <f>IF($GI517&gt;=21,INDEX($DC:$DC,$GH517+21),"")</f>
      </c>
      <c r="EA517">
        <f>IF($GI517&gt;=22,INDEX($DC:$DC,$GH517+22),"")</f>
      </c>
      <c r="EB517">
        <f>IF($GI517&gt;=23,INDEX($DC:$DC,$GH517+23),"")</f>
      </c>
      <c r="EC517">
        <f>IF($GI517&gt;=24,INDEX($DC:$DC,$GH517+24),"")</f>
      </c>
      <c r="ED517">
        <f>IF($GI517&gt;=25,INDEX($DC:$DC,$GH517+25),"")</f>
      </c>
      <c r="EE517">
        <f>IF($GI517&gt;=26,INDEX($DC:$DC,$GH517+26),"")</f>
      </c>
      <c r="EF517">
        <f>IF($GI517&gt;=27,INDEX($DC:$DC,$GH517+27),"")</f>
      </c>
      <c r="EG517">
        <f>IF($GI517&gt;=28,INDEX($DC:$DC,$GH517+28),"")</f>
      </c>
      <c r="EH517">
        <f>IF($GI517&gt;=29,INDEX($DC:$DC,$GH517+29),"")</f>
      </c>
      <c r="EI517">
        <f>IF($GI517&gt;=30,INDEX($DC:$DC,$GH517+30),"")</f>
      </c>
      <c r="EJ517">
        <f>IF($GI517&gt;=31,INDEX($DC:$DC,$GH517+31),"")</f>
      </c>
      <c r="EK517">
        <f>IF($GI517&gt;=32,INDEX($DC:$DC,$GH517+32),"")</f>
      </c>
      <c r="EL517">
        <f>IF($GI517&gt;=33,INDEX($DC:$DC,$GH517+33),"")</f>
      </c>
      <c r="EM517">
        <f>IF($GI517&gt;=34,INDEX($DC:$DC,$GH517+34),"")</f>
      </c>
      <c r="EN517">
        <f>IF($GI517&gt;=35,INDEX($DC:$DC,$GH517+35),"")</f>
      </c>
      <c r="EO517">
        <f>IF($GI517&gt;=36,INDEX($DC:$DC,$GH517+36),"")</f>
      </c>
      <c r="EP517">
        <f>IF($GI517&gt;=37,INDEX($DC:$DC,$GH517+37),"")</f>
      </c>
      <c r="EQ517">
        <f>IF($GI517&gt;=38,INDEX($DC:$DC,$GH517+38),"")</f>
      </c>
      <c r="ER517">
        <f>IF($GI517&gt;=39,INDEX($DC:$DC,$GH517+39),"")</f>
      </c>
      <c r="ES517">
        <f>IF($GI517&gt;=40,INDEX($DC:$DC,$GH517+40),"")</f>
      </c>
      <c r="ET517">
        <f>IF($GI517&gt;=1,INDEX($DD:$DD,$GH517+1),"")</f>
      </c>
      <c r="EU517">
        <f>IF($GI517&gt;=2,INDEX($DD:$DD,$GH517+2),"")</f>
      </c>
      <c r="EV517">
        <f>IF($GI517&gt;=3,INDEX($DD:$DD,$GH517+3),"")</f>
      </c>
      <c r="EW517">
        <f>IF($GI517&gt;=4,INDEX($DD:$DD,$GH517+4),"")</f>
      </c>
      <c r="EX517">
        <f>IF($GI517&gt;=5,INDEX($DD:$DD,$GH517+5),"")</f>
      </c>
      <c r="EY517">
        <f>IF($GI517&gt;=6,INDEX($DD:$DD,$GH517+6),"")</f>
      </c>
      <c r="EZ517">
        <f>IF($GI517&gt;=7,INDEX($DD:$DD,$GH517+7),"")</f>
      </c>
      <c r="FA517">
        <f>IF($GI517&gt;=8,INDEX($DD:$DD,$GH517+8),"")</f>
      </c>
      <c r="FB517">
        <f>IF($GI517&gt;=9,INDEX($DD:$DD,$GH517+9),"")</f>
      </c>
      <c r="FC517">
        <f>IF($GI517&gt;=10,INDEX($DD:$DD,$GH517+10),"")</f>
      </c>
      <c r="FD517">
        <f>IF($GI517&gt;=11,INDEX($DD:$DD,$GH517+11),"")</f>
      </c>
      <c r="FE517">
        <f>IF($GI517&gt;=12,INDEX($DD:$DD,$GH517+12),"")</f>
      </c>
      <c r="FF517">
        <f>IF($GI517&gt;=13,INDEX($DD:$DD,$GH517+13),"")</f>
      </c>
      <c r="FG517">
        <f>IF($GI517&gt;=14,INDEX($DD:$DD,$GH517+14),"")</f>
      </c>
      <c r="FH517">
        <f>IF($GI517&gt;=15,INDEX($DD:$DD,$GH517+15),"")</f>
      </c>
      <c r="FI517">
        <f>IF($GI517&gt;=16,INDEX($DD:$DD,$GH517+16),"")</f>
      </c>
      <c r="FJ517">
        <f>IF($GI517&gt;=17,INDEX($DD:$DD,$GH517+17),"")</f>
      </c>
      <c r="FK517">
        <f>IF($GI517&gt;=18,INDEX($DD:$DD,$GH517+18),"")</f>
      </c>
      <c r="FL517">
        <f>IF($GI517&gt;=19,INDEX($DD:$DD,$GH517+19),"")</f>
      </c>
      <c r="FM517">
        <f>IF($GI517&gt;=20,INDEX($DD:$DD,$GH517+20),"")</f>
      </c>
      <c r="FN517">
        <f>IF($GI517&gt;=21,INDEX($DD:$DD,$GH517+21),"")</f>
      </c>
      <c r="FO517">
        <f>IF($GI517&gt;=22,INDEX($DD:$DD,$GH517+22),"")</f>
      </c>
      <c r="FP517">
        <f>IF($GI517&gt;=23,INDEX($DD:$DD,$GH517+23),"")</f>
      </c>
      <c r="FQ517">
        <f>IF($GI517&gt;=24,INDEX($DD:$DD,$GH517+24),"")</f>
      </c>
      <c r="FR517">
        <f>IF($GI517&gt;=25,INDEX($DD:$DD,$GH517+25),"")</f>
      </c>
      <c r="FS517">
        <f>IF($GI517&gt;=26,INDEX($DD:$DD,$GH517+26),"")</f>
      </c>
      <c r="FT517">
        <f>IF($GI517&gt;=27,INDEX($DD:$DD,$GH517+27),"")</f>
      </c>
      <c r="FU517">
        <f>IF($GI517&gt;=28,INDEX($DD:$DD,$GH517+28),"")</f>
      </c>
      <c r="FV517">
        <f>IF($GI517&gt;=29,INDEX($DD:$DD,$GH517+29),"")</f>
      </c>
      <c r="FW517">
        <f>IF($GI517&gt;=30,INDEX($DD:$DD,$GH517+30),"")</f>
      </c>
      <c r="FX517">
        <f>IF($GI517&gt;=31,INDEX($DD:$DD,$GH517+31),"")</f>
      </c>
      <c r="FY517">
        <f>IF($GI517&gt;=32,INDEX($DD:$DD,$GH517+32),"")</f>
      </c>
      <c r="FZ517">
        <f>IF($GI517&gt;=33,INDEX($DD:$DD,$GH517+33),"")</f>
      </c>
      <c r="GA517">
        <f>IF($GI517&gt;=34,INDEX($DD:$DD,$GH517+34),"")</f>
      </c>
      <c r="GB517">
        <f>IF($GI517&gt;=35,INDEX($DD:$DD,$GH517+35),"")</f>
      </c>
      <c r="GC517">
        <f>IF($GI517&gt;=36,INDEX($DD:$DD,$GH517+36),"")</f>
      </c>
      <c r="GD517">
        <f>IF($GI517&gt;=37,INDEX($DD:$DD,$GH517+37),"")</f>
      </c>
      <c r="GE517">
        <f>IF($GI517&gt;=38,INDEX($DD:$DD,$GH517+38),"")</f>
      </c>
      <c r="GF517">
        <f>IF($GI517&gt;=39,INDEX($DD:$DD,$GH517+39),"")</f>
      </c>
      <c r="GG517">
        <f>IF($GI517&gt;=40,INDEX($DD:$DD,$GH517+40),"")</f>
      </c>
      <c r="GH517">
        <f>IFERROR(MATCH($DB517,$DC$2:$DC$148,0)+1,0)</f>
      </c>
      <c r="GI517">
        <f>IFERROR(INDEX($DE$2:$DE$148,MATCH($DB517,$DC$2:$DC$148,0)),0)</f>
      </c>
      <c r="GJ517">
        <f>IFERROR(MATCH($S517,$DF$517:$ES$517,0),0)</f>
      </c>
      <c r="GK517">
        <f>IF($GJ517&gt;0,INDEX($ET$517:$GG$517,$GJ517),"")</f>
      </c>
      <c r="GN517">
        <f>IF($IW517&gt;=1,INDEX($GL:$GL,$IV517+1),"")</f>
      </c>
      <c r="GO517">
        <f>IF($IW517&gt;=2,INDEX($GL:$GL,$IV517+2),"")</f>
      </c>
      <c r="GP517">
        <f>IF($IW517&gt;=3,INDEX($GL:$GL,$IV517+3),"")</f>
      </c>
      <c r="GQ517">
        <f>IF($IW517&gt;=4,INDEX($GL:$GL,$IV517+4),"")</f>
      </c>
      <c r="GR517">
        <f>IF($IW517&gt;=5,INDEX($GL:$GL,$IV517+5),"")</f>
      </c>
      <c r="GS517">
        <f>IF($IW517&gt;=6,INDEX($GL:$GL,$IV517+6),"")</f>
      </c>
      <c r="GT517">
        <f>IF($IW517&gt;=7,INDEX($GL:$GL,$IV517+7),"")</f>
      </c>
      <c r="GU517">
        <f>IF($IW517&gt;=8,INDEX($GL:$GL,$IV517+8),"")</f>
      </c>
      <c r="GV517">
        <f>IF($IW517&gt;=9,INDEX($GL:$GL,$IV517+9),"")</f>
      </c>
      <c r="GW517">
        <f>IF($IW517&gt;=10,INDEX($GL:$GL,$IV517+10),"")</f>
      </c>
      <c r="GX517">
        <f>IF($IW517&gt;=11,INDEX($GL:$GL,$IV517+11),"")</f>
      </c>
      <c r="GY517">
        <f>IF($IW517&gt;=12,INDEX($GL:$GL,$IV517+12),"")</f>
      </c>
      <c r="GZ517">
        <f>IF($IW517&gt;=13,INDEX($GL:$GL,$IV517+13),"")</f>
      </c>
      <c r="HA517">
        <f>IF($IW517&gt;=14,INDEX($GL:$GL,$IV517+14),"")</f>
      </c>
      <c r="HB517">
        <f>IF($IW517&gt;=15,INDEX($GL:$GL,$IV517+15),"")</f>
      </c>
      <c r="HC517">
        <f>IF($IW517&gt;=16,INDEX($GL:$GL,$IV517+16),"")</f>
      </c>
      <c r="HD517">
        <f>IF($IW517&gt;=17,INDEX($GL:$GL,$IV517+17),"")</f>
      </c>
      <c r="HE517">
        <f>IF($IW517&gt;=18,INDEX($GL:$GL,$IV517+18),"")</f>
      </c>
      <c r="HF517">
        <f>IF($IW517&gt;=19,INDEX($GL:$GL,$IV517+19),"")</f>
      </c>
      <c r="HG517">
        <f>IF($IW517&gt;=20,INDEX($GL:$GL,$IV517+20),"")</f>
      </c>
      <c r="HH517">
        <f>IF($IW517&gt;=21,INDEX($GL:$GL,$IV517+21),"")</f>
      </c>
      <c r="HI517">
        <f>IF($IW517&gt;=22,INDEX($GL:$GL,$IV517+22),"")</f>
      </c>
      <c r="HJ517">
        <f>IF($IW517&gt;=23,INDEX($GL:$GL,$IV517+23),"")</f>
      </c>
      <c r="HK517">
        <f>IF($IW517&gt;=24,INDEX($GL:$GL,$IV517+24),"")</f>
      </c>
      <c r="HL517">
        <f>IF($IW517&gt;=25,INDEX($GL:$GL,$IV517+25),"")</f>
      </c>
      <c r="HM517">
        <f>IF($IW517&gt;=26,INDEX($GL:$GL,$IV517+26),"")</f>
      </c>
      <c r="HN517">
        <f>IF($IW517&gt;=27,INDEX($GL:$GL,$IV517+27),"")</f>
      </c>
      <c r="HO517">
        <f>IF($IW517&gt;=28,INDEX($GL:$GL,$IV517+28),"")</f>
      </c>
      <c r="HP517">
        <f>IF($IW517&gt;=29,INDEX($GL:$GL,$IV517+29),"")</f>
      </c>
      <c r="HQ517">
        <f>IF($IW517&gt;=30,INDEX($GL:$GL,$IV517+30),"")</f>
      </c>
      <c r="HR517">
        <f>IF($IW517&gt;=31,INDEX($GL:$GL,$IV517+31),"")</f>
      </c>
      <c r="HS517">
        <f>IF($IW517&gt;=32,INDEX($GL:$GL,$IV517+32),"")</f>
      </c>
      <c r="HT517">
        <f>IF($IW517&gt;=33,INDEX($GL:$GL,$IV517+33),"")</f>
      </c>
      <c r="HU517">
        <f>IF($IW517&gt;=34,INDEX($GL:$GL,$IV517+34),"")</f>
      </c>
      <c r="HV517">
        <f>IF($IW517&gt;=35,INDEX($GL:$GL,$IV517+35),"")</f>
      </c>
      <c r="HW517">
        <f>IF($IW517&gt;=36,INDEX($GL:$GL,$IV517+36),"")</f>
      </c>
      <c r="HX517">
        <f>IF($IW517&gt;=37,INDEX($GL:$GL,$IV517+37),"")</f>
      </c>
      <c r="HY517">
        <f>IF($IW517&gt;=38,INDEX($GL:$GL,$IV517+38),"")</f>
      </c>
      <c r="HZ517">
        <f>IF($IW517&gt;=39,INDEX($GL:$GL,$IV517+39),"")</f>
      </c>
      <c r="IA517">
        <f>IF($IW517&gt;=40,INDEX($GL:$GL,$IV517+40),"")</f>
      </c>
      <c r="IB517">
        <f>IF($IW517&gt;=41,INDEX($GL:$GL,$IV517+41),"")</f>
      </c>
      <c r="IC517">
        <f>IF($IW517&gt;=42,INDEX($GL:$GL,$IV517+42),"")</f>
      </c>
      <c r="ID517">
        <f>IF($IW517&gt;=43,INDEX($GL:$GL,$IV517+43),"")</f>
      </c>
      <c r="IE517">
        <f>IF($IW517&gt;=44,INDEX($GL:$GL,$IV517+44),"")</f>
      </c>
      <c r="IF517">
        <f>IF($IW517&gt;=45,INDEX($GL:$GL,$IV517+45),"")</f>
      </c>
      <c r="IG517">
        <f>IF($IW517&gt;=46,INDEX($GL:$GL,$IV517+46),"")</f>
      </c>
      <c r="IH517">
        <f>IF($IW517&gt;=47,INDEX($GL:$GL,$IV517+47),"")</f>
      </c>
      <c r="II517">
        <f>IF($IW517&gt;=48,INDEX($GL:$GL,$IV517+48),"")</f>
      </c>
      <c r="IJ517">
        <f>IF($IW517&gt;=49,INDEX($GL:$GL,$IV517+49),"")</f>
      </c>
      <c r="IK517">
        <f>IF($IW517&gt;=50,INDEX($GL:$GL,$IV517+50),"")</f>
      </c>
      <c r="IL517">
        <f>IF($IW517&gt;=51,INDEX($GL:$GL,$IV517+51),"")</f>
      </c>
      <c r="IM517">
        <f>IF($IW517&gt;=52,INDEX($GL:$GL,$IV517+52),"")</f>
      </c>
      <c r="IN517">
        <f>IF($IW517&gt;=53,INDEX($GL:$GL,$IV517+53),"")</f>
      </c>
      <c r="IO517">
        <f>IF($IW517&gt;=54,INDEX($GL:$GL,$IV517+54),"")</f>
      </c>
      <c r="IP517">
        <f>IF($IW517&gt;=55,INDEX($GL:$GL,$IV517+55),"")</f>
      </c>
      <c r="IQ517">
        <f>IF($IW517&gt;=56,INDEX($GL:$GL,$IV517+56),"")</f>
      </c>
      <c r="IR517">
        <f>IF($IW517&gt;=57,INDEX($GL:$GL,$IV517+57),"")</f>
      </c>
      <c r="IS517">
        <f>IF($IW517&gt;=58,INDEX($GL:$GL,$IV517+58),"")</f>
      </c>
      <c r="IT517">
        <f>IF($IW517&gt;=59,INDEX($GL:$GL,$IV517+59),"")</f>
      </c>
      <c r="IU517">
        <f>IF($IW517&gt;=60,INDEX($GL:$GL,$IV517+60),"")</f>
      </c>
      <c r="IV517">
        <f>IFERROR(MATCH($GK517,$GL$2:$GL$324,0)+1,0)</f>
      </c>
      <c r="IW517">
        <f>IFERROR(INDEX($GM$2:$GM$324,MATCH($GK517,$GL$2:$GL$324,0)),0)</f>
      </c>
      <c r="IX517" t="s">
        <v>34</v>
      </c>
      <c r="IY517" t="s">
        <v>34</v>
      </c>
    </row>
    <row r="518" spans="1:259" x14ac:dyDescent="0.25">
      <c r="K518">
        <f>IF(OR($N518="",$J518=""),"",IFERROR($N518/$J518,0))</f>
      </c>
      <c r="L518">
        <f>IF($N518="","",
SUM($M518,$O518,$T518,$P518,$R518)*
(1-IF($U518="",0,VALUE($U518)/100)))</f>
      </c>
      <c r="M518">
        <f>IF($N518="","",$N518)</f>
      </c>
      <c r="O518">
        <f>IF($N518="","",
IF($H518="","",
IF(ISNUMBER(SEARCH("exempt",LOWER($H518))),0,
$N518*(VALUE(SUBSTITUTE($H518,"%",""))/100))))</f>
      </c>
      <c r="V518">
        <f>IFERROR(IF(FIND(" - ",$E518)&gt;0,MID($E518,FIND(" - ",$E518)+3,LEN($E518)),""),"")</f>
      </c>
      <c r="AE518" t="s">
        <v>1099</v>
      </c>
      <c r="AJ518">
        <f>IFERROR(LEFT($E518,FIND(" - ",$E518)-1),$E518)</f>
      </c>
      <c r="AM518">
        <f>IF($CB518&gt;=1,INDEX($AK:$AK,$CA518+1),"")</f>
      </c>
      <c r="AN518">
        <f>IF($CB518&gt;=2,INDEX($AK:$AK,$CA518+2),"")</f>
      </c>
      <c r="AO518">
        <f>IF($CB518&gt;=3,INDEX($AK:$AK,$CA518+3),"")</f>
      </c>
      <c r="AP518">
        <f>IF($CB518&gt;=4,INDEX($AK:$AK,$CA518+4),"")</f>
      </c>
      <c r="AQ518">
        <f>IF($CB518&gt;=5,INDEX($AK:$AK,$CA518+5),"")</f>
      </c>
      <c r="AR518">
        <f>IF($CB518&gt;=6,INDEX($AK:$AK,$CA518+6),"")</f>
      </c>
      <c r="AS518">
        <f>IF($CB518&gt;=7,INDEX($AK:$AK,$CA518+7),"")</f>
      </c>
      <c r="AT518">
        <f>IF($CB518&gt;=8,INDEX($AK:$AK,$CA518+8),"")</f>
      </c>
      <c r="AU518">
        <f>IF($CB518&gt;=9,INDEX($AK:$AK,$CA518+9),"")</f>
      </c>
      <c r="AV518">
        <f>IF($CB518&gt;=10,INDEX($AK:$AK,$CA518+10),"")</f>
      </c>
      <c r="AW518">
        <f>IF($CB518&gt;=11,INDEX($AK:$AK,$CA518+11),"")</f>
      </c>
      <c r="AX518">
        <f>IF($CB518&gt;=12,INDEX($AK:$AK,$CA518+12),"")</f>
      </c>
      <c r="AY518">
        <f>IF($CB518&gt;=13,INDEX($AK:$AK,$CA518+13),"")</f>
      </c>
      <c r="AZ518">
        <f>IF($CB518&gt;=14,INDEX($AK:$AK,$CA518+14),"")</f>
      </c>
      <c r="BA518">
        <f>IF($CB518&gt;=15,INDEX($AK:$AK,$CA518+15),"")</f>
      </c>
      <c r="BB518">
        <f>IF($CB518&gt;=16,INDEX($AK:$AK,$CA518+16),"")</f>
      </c>
      <c r="BC518">
        <f>IF($CB518&gt;=17,INDEX($AK:$AK,$CA518+17),"")</f>
      </c>
      <c r="BD518">
        <f>IF($CB518&gt;=18,INDEX($AK:$AK,$CA518+18),"")</f>
      </c>
      <c r="BE518">
        <f>IF($CB518&gt;=19,INDEX($AK:$AK,$CA518+19),"")</f>
      </c>
      <c r="BF518">
        <f>IF($CB518&gt;=20,INDEX($AK:$AK,$CA518+20),"")</f>
      </c>
      <c r="BG518">
        <f>IF($CB518&gt;=21,INDEX($AK:$AK,$CA518+21),"")</f>
      </c>
      <c r="BH518">
        <f>IF($CB518&gt;=22,INDEX($AK:$AK,$CA518+22),"")</f>
      </c>
      <c r="BI518">
        <f>IF($CB518&gt;=23,INDEX($AK:$AK,$CA518+23),"")</f>
      </c>
      <c r="BJ518">
        <f>IF($CB518&gt;=24,INDEX($AK:$AK,$CA518+24),"")</f>
      </c>
      <c r="BK518">
        <f>IF($CB518&gt;=25,INDEX($AK:$AK,$CA518+25),"")</f>
      </c>
      <c r="BL518">
        <f>IF($CB518&gt;=26,INDEX($AK:$AK,$CA518+26),"")</f>
      </c>
      <c r="BM518">
        <f>IF($CB518&gt;=27,INDEX($AK:$AK,$CA518+27),"")</f>
      </c>
      <c r="BN518">
        <f>IF($CB518&gt;=28,INDEX($AK:$AK,$CA518+28),"")</f>
      </c>
      <c r="BO518">
        <f>IF($CB518&gt;=29,INDEX($AK:$AK,$CA518+29),"")</f>
      </c>
      <c r="BP518">
        <f>IF($CB518&gt;=30,INDEX($AK:$AK,$CA518+30),"")</f>
      </c>
      <c r="BQ518">
        <f>IF($CB518&gt;=31,INDEX($AK:$AK,$CA518+31),"")</f>
      </c>
      <c r="BR518">
        <f>IF($CB518&gt;=32,INDEX($AK:$AK,$CA518+32),"")</f>
      </c>
      <c r="BS518">
        <f>IF($CB518&gt;=33,INDEX($AK:$AK,$CA518+33),"")</f>
      </c>
      <c r="BT518">
        <f>IF($CB518&gt;=34,INDEX($AK:$AK,$CA518+34),"")</f>
      </c>
      <c r="BU518">
        <f>IF($CB518&gt;=35,INDEX($AK:$AK,$CA518+35),"")</f>
      </c>
      <c r="BV518">
        <f>IF($CB518&gt;=36,INDEX($AK:$AK,$CA518+36),"")</f>
      </c>
      <c r="BW518">
        <f>IF($CB518&gt;=37,INDEX($AK:$AK,$CA518+37),"")</f>
      </c>
      <c r="BX518">
        <f>IF($CB518&gt;=38,INDEX($AK:$AK,$CA518+38),"")</f>
      </c>
      <c r="BY518">
        <f>IF($CB518&gt;=39,INDEX($AK:$AK,$CA518+39),"")</f>
      </c>
      <c r="BZ518">
        <f>IF($CB518&gt;=40,INDEX($AK:$AK,$CA518+40),"")</f>
      </c>
      <c r="CA518">
        <f>IFERROR(MATCH($AJ518,$AK$2:$AK$134,0)+1,0)</f>
      </c>
      <c r="CB518">
        <f>IFERROR(INDEX($AL$2:$AL$134,MATCH($AJ518,$AK$2:$AK$134,0)),0)</f>
      </c>
      <c r="CC518">
        <f>IFERROR(LEFT($F518,FIND(" - ",$F518)-1),$F518)</f>
      </c>
      <c r="CF518">
        <f>IF($DA518&gt;=1,INDEX($CD:$CD,$CZ518+1),"")</f>
      </c>
      <c r="CG518">
        <f>IF($DA518&gt;=2,INDEX($CD:$CD,$CZ518+2),"")</f>
      </c>
      <c r="CH518">
        <f>IF($DA518&gt;=3,INDEX($CD:$CD,$CZ518+3),"")</f>
      </c>
      <c r="CI518">
        <f>IF($DA518&gt;=4,INDEX($CD:$CD,$CZ518+4),"")</f>
      </c>
      <c r="CJ518">
        <f>IF($DA518&gt;=5,INDEX($CD:$CD,$CZ518+5),"")</f>
      </c>
      <c r="CK518">
        <f>IF($DA518&gt;=6,INDEX($CD:$CD,$CZ518+6),"")</f>
      </c>
      <c r="CL518">
        <f>IF($DA518&gt;=7,INDEX($CD:$CD,$CZ518+7),"")</f>
      </c>
      <c r="CM518">
        <f>IF($DA518&gt;=8,INDEX($CD:$CD,$CZ518+8),"")</f>
      </c>
      <c r="CN518">
        <f>IF($DA518&gt;=9,INDEX($CD:$CD,$CZ518+9),"")</f>
      </c>
      <c r="CO518">
        <f>IF($DA518&gt;=10,INDEX($CD:$CD,$CZ518+10),"")</f>
      </c>
      <c r="CP518">
        <f>IF($DA518&gt;=11,INDEX($CD:$CD,$CZ518+11),"")</f>
      </c>
      <c r="CQ518">
        <f>IF($DA518&gt;=12,INDEX($CD:$CD,$CZ518+12),"")</f>
      </c>
      <c r="CR518">
        <f>IF($DA518&gt;=13,INDEX($CD:$CD,$CZ518+13),"")</f>
      </c>
      <c r="CS518">
        <f>IF($DA518&gt;=14,INDEX($CD:$CD,$CZ518+14),"")</f>
      </c>
      <c r="CT518">
        <f>IF($DA518&gt;=15,INDEX($CD:$CD,$CZ518+15),"")</f>
      </c>
      <c r="CU518">
        <f>IF($DA518&gt;=16,INDEX($CD:$CD,$CZ518+16),"")</f>
      </c>
      <c r="CV518">
        <f>IF($DA518&gt;=17,INDEX($CD:$CD,$CZ518+17),"")</f>
      </c>
      <c r="CW518">
        <f>IF($DA518&gt;=18,INDEX($CD:$CD,$CZ518+18),"")</f>
      </c>
      <c r="CX518">
        <f>IF($DA518&gt;=19,INDEX($CD:$CD,$CZ518+19),"")</f>
      </c>
      <c r="CY518">
        <f>IF($DA518&gt;=20,INDEX($CD:$CD,$CZ518+20),"")</f>
      </c>
      <c r="CZ518">
        <f>IFERROR(MATCH($CC518,$CD$2:$CD$263,0)+1,0)</f>
      </c>
      <c r="DA518">
        <f>IFERROR(INDEX($CE$2:$CE$263,MATCH($CC518,$CD$2:$CD$263,0)),0)</f>
      </c>
      <c r="DB518">
        <f>IFERROR(INDEX($AI:$AI,MATCH($H518,$AH:$AH,0))&amp;"","")</f>
      </c>
      <c r="DF518">
        <f>IF($GI518&gt;=1,INDEX($DC:$DC,$GH518+1),"")</f>
      </c>
      <c r="DG518">
        <f>IF($GI518&gt;=2,INDEX($DC:$DC,$GH518+2),"")</f>
      </c>
      <c r="DH518">
        <f>IF($GI518&gt;=3,INDEX($DC:$DC,$GH518+3),"")</f>
      </c>
      <c r="DI518">
        <f>IF($GI518&gt;=4,INDEX($DC:$DC,$GH518+4),"")</f>
      </c>
      <c r="DJ518">
        <f>IF($GI518&gt;=5,INDEX($DC:$DC,$GH518+5),"")</f>
      </c>
      <c r="DK518">
        <f>IF($GI518&gt;=6,INDEX($DC:$DC,$GH518+6),"")</f>
      </c>
      <c r="DL518">
        <f>IF($GI518&gt;=7,INDEX($DC:$DC,$GH518+7),"")</f>
      </c>
      <c r="DM518">
        <f>IF($GI518&gt;=8,INDEX($DC:$DC,$GH518+8),"")</f>
      </c>
      <c r="DN518">
        <f>IF($GI518&gt;=9,INDEX($DC:$DC,$GH518+9),"")</f>
      </c>
      <c r="DO518">
        <f>IF($GI518&gt;=10,INDEX($DC:$DC,$GH518+10),"")</f>
      </c>
      <c r="DP518">
        <f>IF($GI518&gt;=11,INDEX($DC:$DC,$GH518+11),"")</f>
      </c>
      <c r="DQ518">
        <f>IF($GI518&gt;=12,INDEX($DC:$DC,$GH518+12),"")</f>
      </c>
      <c r="DR518">
        <f>IF($GI518&gt;=13,INDEX($DC:$DC,$GH518+13),"")</f>
      </c>
      <c r="DS518">
        <f>IF($GI518&gt;=14,INDEX($DC:$DC,$GH518+14),"")</f>
      </c>
      <c r="DT518">
        <f>IF($GI518&gt;=15,INDEX($DC:$DC,$GH518+15),"")</f>
      </c>
      <c r="DU518">
        <f>IF($GI518&gt;=16,INDEX($DC:$DC,$GH518+16),"")</f>
      </c>
      <c r="DV518">
        <f>IF($GI518&gt;=17,INDEX($DC:$DC,$GH518+17),"")</f>
      </c>
      <c r="DW518">
        <f>IF($GI518&gt;=18,INDEX($DC:$DC,$GH518+18),"")</f>
      </c>
      <c r="DX518">
        <f>IF($GI518&gt;=19,INDEX($DC:$DC,$GH518+19),"")</f>
      </c>
      <c r="DY518">
        <f>IF($GI518&gt;=20,INDEX($DC:$DC,$GH518+20),"")</f>
      </c>
      <c r="DZ518">
        <f>IF($GI518&gt;=21,INDEX($DC:$DC,$GH518+21),"")</f>
      </c>
      <c r="EA518">
        <f>IF($GI518&gt;=22,INDEX($DC:$DC,$GH518+22),"")</f>
      </c>
      <c r="EB518">
        <f>IF($GI518&gt;=23,INDEX($DC:$DC,$GH518+23),"")</f>
      </c>
      <c r="EC518">
        <f>IF($GI518&gt;=24,INDEX($DC:$DC,$GH518+24),"")</f>
      </c>
      <c r="ED518">
        <f>IF($GI518&gt;=25,INDEX($DC:$DC,$GH518+25),"")</f>
      </c>
      <c r="EE518">
        <f>IF($GI518&gt;=26,INDEX($DC:$DC,$GH518+26),"")</f>
      </c>
      <c r="EF518">
        <f>IF($GI518&gt;=27,INDEX($DC:$DC,$GH518+27),"")</f>
      </c>
      <c r="EG518">
        <f>IF($GI518&gt;=28,INDEX($DC:$DC,$GH518+28),"")</f>
      </c>
      <c r="EH518">
        <f>IF($GI518&gt;=29,INDEX($DC:$DC,$GH518+29),"")</f>
      </c>
      <c r="EI518">
        <f>IF($GI518&gt;=30,INDEX($DC:$DC,$GH518+30),"")</f>
      </c>
      <c r="EJ518">
        <f>IF($GI518&gt;=31,INDEX($DC:$DC,$GH518+31),"")</f>
      </c>
      <c r="EK518">
        <f>IF($GI518&gt;=32,INDEX($DC:$DC,$GH518+32),"")</f>
      </c>
      <c r="EL518">
        <f>IF($GI518&gt;=33,INDEX($DC:$DC,$GH518+33),"")</f>
      </c>
      <c r="EM518">
        <f>IF($GI518&gt;=34,INDEX($DC:$DC,$GH518+34),"")</f>
      </c>
      <c r="EN518">
        <f>IF($GI518&gt;=35,INDEX($DC:$DC,$GH518+35),"")</f>
      </c>
      <c r="EO518">
        <f>IF($GI518&gt;=36,INDEX($DC:$DC,$GH518+36),"")</f>
      </c>
      <c r="EP518">
        <f>IF($GI518&gt;=37,INDEX($DC:$DC,$GH518+37),"")</f>
      </c>
      <c r="EQ518">
        <f>IF($GI518&gt;=38,INDEX($DC:$DC,$GH518+38),"")</f>
      </c>
      <c r="ER518">
        <f>IF($GI518&gt;=39,INDEX($DC:$DC,$GH518+39),"")</f>
      </c>
      <c r="ES518">
        <f>IF($GI518&gt;=40,INDEX($DC:$DC,$GH518+40),"")</f>
      </c>
      <c r="ET518">
        <f>IF($GI518&gt;=1,INDEX($DD:$DD,$GH518+1),"")</f>
      </c>
      <c r="EU518">
        <f>IF($GI518&gt;=2,INDEX($DD:$DD,$GH518+2),"")</f>
      </c>
      <c r="EV518">
        <f>IF($GI518&gt;=3,INDEX($DD:$DD,$GH518+3),"")</f>
      </c>
      <c r="EW518">
        <f>IF($GI518&gt;=4,INDEX($DD:$DD,$GH518+4),"")</f>
      </c>
      <c r="EX518">
        <f>IF($GI518&gt;=5,INDEX($DD:$DD,$GH518+5),"")</f>
      </c>
      <c r="EY518">
        <f>IF($GI518&gt;=6,INDEX($DD:$DD,$GH518+6),"")</f>
      </c>
      <c r="EZ518">
        <f>IF($GI518&gt;=7,INDEX($DD:$DD,$GH518+7),"")</f>
      </c>
      <c r="FA518">
        <f>IF($GI518&gt;=8,INDEX($DD:$DD,$GH518+8),"")</f>
      </c>
      <c r="FB518">
        <f>IF($GI518&gt;=9,INDEX($DD:$DD,$GH518+9),"")</f>
      </c>
      <c r="FC518">
        <f>IF($GI518&gt;=10,INDEX($DD:$DD,$GH518+10),"")</f>
      </c>
      <c r="FD518">
        <f>IF($GI518&gt;=11,INDEX($DD:$DD,$GH518+11),"")</f>
      </c>
      <c r="FE518">
        <f>IF($GI518&gt;=12,INDEX($DD:$DD,$GH518+12),"")</f>
      </c>
      <c r="FF518">
        <f>IF($GI518&gt;=13,INDEX($DD:$DD,$GH518+13),"")</f>
      </c>
      <c r="FG518">
        <f>IF($GI518&gt;=14,INDEX($DD:$DD,$GH518+14),"")</f>
      </c>
      <c r="FH518">
        <f>IF($GI518&gt;=15,INDEX($DD:$DD,$GH518+15),"")</f>
      </c>
      <c r="FI518">
        <f>IF($GI518&gt;=16,INDEX($DD:$DD,$GH518+16),"")</f>
      </c>
      <c r="FJ518">
        <f>IF($GI518&gt;=17,INDEX($DD:$DD,$GH518+17),"")</f>
      </c>
      <c r="FK518">
        <f>IF($GI518&gt;=18,INDEX($DD:$DD,$GH518+18),"")</f>
      </c>
      <c r="FL518">
        <f>IF($GI518&gt;=19,INDEX($DD:$DD,$GH518+19),"")</f>
      </c>
      <c r="FM518">
        <f>IF($GI518&gt;=20,INDEX($DD:$DD,$GH518+20),"")</f>
      </c>
      <c r="FN518">
        <f>IF($GI518&gt;=21,INDEX($DD:$DD,$GH518+21),"")</f>
      </c>
      <c r="FO518">
        <f>IF($GI518&gt;=22,INDEX($DD:$DD,$GH518+22),"")</f>
      </c>
      <c r="FP518">
        <f>IF($GI518&gt;=23,INDEX($DD:$DD,$GH518+23),"")</f>
      </c>
      <c r="FQ518">
        <f>IF($GI518&gt;=24,INDEX($DD:$DD,$GH518+24),"")</f>
      </c>
      <c r="FR518">
        <f>IF($GI518&gt;=25,INDEX($DD:$DD,$GH518+25),"")</f>
      </c>
      <c r="FS518">
        <f>IF($GI518&gt;=26,INDEX($DD:$DD,$GH518+26),"")</f>
      </c>
      <c r="FT518">
        <f>IF($GI518&gt;=27,INDEX($DD:$DD,$GH518+27),"")</f>
      </c>
      <c r="FU518">
        <f>IF($GI518&gt;=28,INDEX($DD:$DD,$GH518+28),"")</f>
      </c>
      <c r="FV518">
        <f>IF($GI518&gt;=29,INDEX($DD:$DD,$GH518+29),"")</f>
      </c>
      <c r="FW518">
        <f>IF($GI518&gt;=30,INDEX($DD:$DD,$GH518+30),"")</f>
      </c>
      <c r="FX518">
        <f>IF($GI518&gt;=31,INDEX($DD:$DD,$GH518+31),"")</f>
      </c>
      <c r="FY518">
        <f>IF($GI518&gt;=32,INDEX($DD:$DD,$GH518+32),"")</f>
      </c>
      <c r="FZ518">
        <f>IF($GI518&gt;=33,INDEX($DD:$DD,$GH518+33),"")</f>
      </c>
      <c r="GA518">
        <f>IF($GI518&gt;=34,INDEX($DD:$DD,$GH518+34),"")</f>
      </c>
      <c r="GB518">
        <f>IF($GI518&gt;=35,INDEX($DD:$DD,$GH518+35),"")</f>
      </c>
      <c r="GC518">
        <f>IF($GI518&gt;=36,INDEX($DD:$DD,$GH518+36),"")</f>
      </c>
      <c r="GD518">
        <f>IF($GI518&gt;=37,INDEX($DD:$DD,$GH518+37),"")</f>
      </c>
      <c r="GE518">
        <f>IF($GI518&gt;=38,INDEX($DD:$DD,$GH518+38),"")</f>
      </c>
      <c r="GF518">
        <f>IF($GI518&gt;=39,INDEX($DD:$DD,$GH518+39),"")</f>
      </c>
      <c r="GG518">
        <f>IF($GI518&gt;=40,INDEX($DD:$DD,$GH518+40),"")</f>
      </c>
      <c r="GH518">
        <f>IFERROR(MATCH($DB518,$DC$2:$DC$148,0)+1,0)</f>
      </c>
      <c r="GI518">
        <f>IFERROR(INDEX($DE$2:$DE$148,MATCH($DB518,$DC$2:$DC$148,0)),0)</f>
      </c>
      <c r="GJ518">
        <f>IFERROR(MATCH($S518,$DF$518:$ES$518,0),0)</f>
      </c>
      <c r="GK518">
        <f>IF($GJ518&gt;0,INDEX($ET$518:$GG$518,$GJ518),"")</f>
      </c>
      <c r="GN518">
        <f>IF($IW518&gt;=1,INDEX($GL:$GL,$IV518+1),"")</f>
      </c>
      <c r="GO518">
        <f>IF($IW518&gt;=2,INDEX($GL:$GL,$IV518+2),"")</f>
      </c>
      <c r="GP518">
        <f>IF($IW518&gt;=3,INDEX($GL:$GL,$IV518+3),"")</f>
      </c>
      <c r="GQ518">
        <f>IF($IW518&gt;=4,INDEX($GL:$GL,$IV518+4),"")</f>
      </c>
      <c r="GR518">
        <f>IF($IW518&gt;=5,INDEX($GL:$GL,$IV518+5),"")</f>
      </c>
      <c r="GS518">
        <f>IF($IW518&gt;=6,INDEX($GL:$GL,$IV518+6),"")</f>
      </c>
      <c r="GT518">
        <f>IF($IW518&gt;=7,INDEX($GL:$GL,$IV518+7),"")</f>
      </c>
      <c r="GU518">
        <f>IF($IW518&gt;=8,INDEX($GL:$GL,$IV518+8),"")</f>
      </c>
      <c r="GV518">
        <f>IF($IW518&gt;=9,INDEX($GL:$GL,$IV518+9),"")</f>
      </c>
      <c r="GW518">
        <f>IF($IW518&gt;=10,INDEX($GL:$GL,$IV518+10),"")</f>
      </c>
      <c r="GX518">
        <f>IF($IW518&gt;=11,INDEX($GL:$GL,$IV518+11),"")</f>
      </c>
      <c r="GY518">
        <f>IF($IW518&gt;=12,INDEX($GL:$GL,$IV518+12),"")</f>
      </c>
      <c r="GZ518">
        <f>IF($IW518&gt;=13,INDEX($GL:$GL,$IV518+13),"")</f>
      </c>
      <c r="HA518">
        <f>IF($IW518&gt;=14,INDEX($GL:$GL,$IV518+14),"")</f>
      </c>
      <c r="HB518">
        <f>IF($IW518&gt;=15,INDEX($GL:$GL,$IV518+15),"")</f>
      </c>
      <c r="HC518">
        <f>IF($IW518&gt;=16,INDEX($GL:$GL,$IV518+16),"")</f>
      </c>
      <c r="HD518">
        <f>IF($IW518&gt;=17,INDEX($GL:$GL,$IV518+17),"")</f>
      </c>
      <c r="HE518">
        <f>IF($IW518&gt;=18,INDEX($GL:$GL,$IV518+18),"")</f>
      </c>
      <c r="HF518">
        <f>IF($IW518&gt;=19,INDEX($GL:$GL,$IV518+19),"")</f>
      </c>
      <c r="HG518">
        <f>IF($IW518&gt;=20,INDEX($GL:$GL,$IV518+20),"")</f>
      </c>
      <c r="HH518">
        <f>IF($IW518&gt;=21,INDEX($GL:$GL,$IV518+21),"")</f>
      </c>
      <c r="HI518">
        <f>IF($IW518&gt;=22,INDEX($GL:$GL,$IV518+22),"")</f>
      </c>
      <c r="HJ518">
        <f>IF($IW518&gt;=23,INDEX($GL:$GL,$IV518+23),"")</f>
      </c>
      <c r="HK518">
        <f>IF($IW518&gt;=24,INDEX($GL:$GL,$IV518+24),"")</f>
      </c>
      <c r="HL518">
        <f>IF($IW518&gt;=25,INDEX($GL:$GL,$IV518+25),"")</f>
      </c>
      <c r="HM518">
        <f>IF($IW518&gt;=26,INDEX($GL:$GL,$IV518+26),"")</f>
      </c>
      <c r="HN518">
        <f>IF($IW518&gt;=27,INDEX($GL:$GL,$IV518+27),"")</f>
      </c>
      <c r="HO518">
        <f>IF($IW518&gt;=28,INDEX($GL:$GL,$IV518+28),"")</f>
      </c>
      <c r="HP518">
        <f>IF($IW518&gt;=29,INDEX($GL:$GL,$IV518+29),"")</f>
      </c>
      <c r="HQ518">
        <f>IF($IW518&gt;=30,INDEX($GL:$GL,$IV518+30),"")</f>
      </c>
      <c r="HR518">
        <f>IF($IW518&gt;=31,INDEX($GL:$GL,$IV518+31),"")</f>
      </c>
      <c r="HS518">
        <f>IF($IW518&gt;=32,INDEX($GL:$GL,$IV518+32),"")</f>
      </c>
      <c r="HT518">
        <f>IF($IW518&gt;=33,INDEX($GL:$GL,$IV518+33),"")</f>
      </c>
      <c r="HU518">
        <f>IF($IW518&gt;=34,INDEX($GL:$GL,$IV518+34),"")</f>
      </c>
      <c r="HV518">
        <f>IF($IW518&gt;=35,INDEX($GL:$GL,$IV518+35),"")</f>
      </c>
      <c r="HW518">
        <f>IF($IW518&gt;=36,INDEX($GL:$GL,$IV518+36),"")</f>
      </c>
      <c r="HX518">
        <f>IF($IW518&gt;=37,INDEX($GL:$GL,$IV518+37),"")</f>
      </c>
      <c r="HY518">
        <f>IF($IW518&gt;=38,INDEX($GL:$GL,$IV518+38),"")</f>
      </c>
      <c r="HZ518">
        <f>IF($IW518&gt;=39,INDEX($GL:$GL,$IV518+39),"")</f>
      </c>
      <c r="IA518">
        <f>IF($IW518&gt;=40,INDEX($GL:$GL,$IV518+40),"")</f>
      </c>
      <c r="IB518">
        <f>IF($IW518&gt;=41,INDEX($GL:$GL,$IV518+41),"")</f>
      </c>
      <c r="IC518">
        <f>IF($IW518&gt;=42,INDEX($GL:$GL,$IV518+42),"")</f>
      </c>
      <c r="ID518">
        <f>IF($IW518&gt;=43,INDEX($GL:$GL,$IV518+43),"")</f>
      </c>
      <c r="IE518">
        <f>IF($IW518&gt;=44,INDEX($GL:$GL,$IV518+44),"")</f>
      </c>
      <c r="IF518">
        <f>IF($IW518&gt;=45,INDEX($GL:$GL,$IV518+45),"")</f>
      </c>
      <c r="IG518">
        <f>IF($IW518&gt;=46,INDEX($GL:$GL,$IV518+46),"")</f>
      </c>
      <c r="IH518">
        <f>IF($IW518&gt;=47,INDEX($GL:$GL,$IV518+47),"")</f>
      </c>
      <c r="II518">
        <f>IF($IW518&gt;=48,INDEX($GL:$GL,$IV518+48),"")</f>
      </c>
      <c r="IJ518">
        <f>IF($IW518&gt;=49,INDEX($GL:$GL,$IV518+49),"")</f>
      </c>
      <c r="IK518">
        <f>IF($IW518&gt;=50,INDEX($GL:$GL,$IV518+50),"")</f>
      </c>
      <c r="IL518">
        <f>IF($IW518&gt;=51,INDEX($GL:$GL,$IV518+51),"")</f>
      </c>
      <c r="IM518">
        <f>IF($IW518&gt;=52,INDEX($GL:$GL,$IV518+52),"")</f>
      </c>
      <c r="IN518">
        <f>IF($IW518&gt;=53,INDEX($GL:$GL,$IV518+53),"")</f>
      </c>
      <c r="IO518">
        <f>IF($IW518&gt;=54,INDEX($GL:$GL,$IV518+54),"")</f>
      </c>
      <c r="IP518">
        <f>IF($IW518&gt;=55,INDEX($GL:$GL,$IV518+55),"")</f>
      </c>
      <c r="IQ518">
        <f>IF($IW518&gt;=56,INDEX($GL:$GL,$IV518+56),"")</f>
      </c>
      <c r="IR518">
        <f>IF($IW518&gt;=57,INDEX($GL:$GL,$IV518+57),"")</f>
      </c>
      <c r="IS518">
        <f>IF($IW518&gt;=58,INDEX($GL:$GL,$IV518+58),"")</f>
      </c>
      <c r="IT518">
        <f>IF($IW518&gt;=59,INDEX($GL:$GL,$IV518+59),"")</f>
      </c>
      <c r="IU518">
        <f>IF($IW518&gt;=60,INDEX($GL:$GL,$IV518+60),"")</f>
      </c>
      <c r="IV518">
        <f>IFERROR(MATCH($GK518,$GL$2:$GL$324,0)+1,0)</f>
      </c>
      <c r="IW518">
        <f>IFERROR(INDEX($GM$2:$GM$324,MATCH($GK518,$GL$2:$GL$324,0)),0)</f>
      </c>
      <c r="IX518" t="s">
        <v>34</v>
      </c>
      <c r="IY518" t="s">
        <v>34</v>
      </c>
    </row>
    <row r="519" spans="1:259" x14ac:dyDescent="0.25">
      <c r="K519">
        <f>IF(OR($N519="",$J519=""),"",IFERROR($N519/$J519,0))</f>
      </c>
      <c r="L519">
        <f>IF($N519="","",
SUM($M519,$O519,$T519,$P519,$R519)*
(1-IF($U519="",0,VALUE($U519)/100)))</f>
      </c>
      <c r="M519">
        <f>IF($N519="","",$N519)</f>
      </c>
      <c r="O519">
        <f>IF($N519="","",
IF($H519="","",
IF(ISNUMBER(SEARCH("exempt",LOWER($H519))),0,
$N519*(VALUE(SUBSTITUTE($H519,"%",""))/100))))</f>
      </c>
      <c r="V519">
        <f>IFERROR(IF(FIND(" - ",$E519)&gt;0,MID($E519,FIND(" - ",$E519)+3,LEN($E519)),""),"")</f>
      </c>
      <c r="AE519" t="s">
        <v>1100</v>
      </c>
      <c r="AJ519">
        <f>IFERROR(LEFT($E519,FIND(" - ",$E519)-1),$E519)</f>
      </c>
      <c r="AM519">
        <f>IF($CB519&gt;=1,INDEX($AK:$AK,$CA519+1),"")</f>
      </c>
      <c r="AN519">
        <f>IF($CB519&gt;=2,INDEX($AK:$AK,$CA519+2),"")</f>
      </c>
      <c r="AO519">
        <f>IF($CB519&gt;=3,INDEX($AK:$AK,$CA519+3),"")</f>
      </c>
      <c r="AP519">
        <f>IF($CB519&gt;=4,INDEX($AK:$AK,$CA519+4),"")</f>
      </c>
      <c r="AQ519">
        <f>IF($CB519&gt;=5,INDEX($AK:$AK,$CA519+5),"")</f>
      </c>
      <c r="AR519">
        <f>IF($CB519&gt;=6,INDEX($AK:$AK,$CA519+6),"")</f>
      </c>
      <c r="AS519">
        <f>IF($CB519&gt;=7,INDEX($AK:$AK,$CA519+7),"")</f>
      </c>
      <c r="AT519">
        <f>IF($CB519&gt;=8,INDEX($AK:$AK,$CA519+8),"")</f>
      </c>
      <c r="AU519">
        <f>IF($CB519&gt;=9,INDEX($AK:$AK,$CA519+9),"")</f>
      </c>
      <c r="AV519">
        <f>IF($CB519&gt;=10,INDEX($AK:$AK,$CA519+10),"")</f>
      </c>
      <c r="AW519">
        <f>IF($CB519&gt;=11,INDEX($AK:$AK,$CA519+11),"")</f>
      </c>
      <c r="AX519">
        <f>IF($CB519&gt;=12,INDEX($AK:$AK,$CA519+12),"")</f>
      </c>
      <c r="AY519">
        <f>IF($CB519&gt;=13,INDEX($AK:$AK,$CA519+13),"")</f>
      </c>
      <c r="AZ519">
        <f>IF($CB519&gt;=14,INDEX($AK:$AK,$CA519+14),"")</f>
      </c>
      <c r="BA519">
        <f>IF($CB519&gt;=15,INDEX($AK:$AK,$CA519+15),"")</f>
      </c>
      <c r="BB519">
        <f>IF($CB519&gt;=16,INDEX($AK:$AK,$CA519+16),"")</f>
      </c>
      <c r="BC519">
        <f>IF($CB519&gt;=17,INDEX($AK:$AK,$CA519+17),"")</f>
      </c>
      <c r="BD519">
        <f>IF($CB519&gt;=18,INDEX($AK:$AK,$CA519+18),"")</f>
      </c>
      <c r="BE519">
        <f>IF($CB519&gt;=19,INDEX($AK:$AK,$CA519+19),"")</f>
      </c>
      <c r="BF519">
        <f>IF($CB519&gt;=20,INDEX($AK:$AK,$CA519+20),"")</f>
      </c>
      <c r="BG519">
        <f>IF($CB519&gt;=21,INDEX($AK:$AK,$CA519+21),"")</f>
      </c>
      <c r="BH519">
        <f>IF($CB519&gt;=22,INDEX($AK:$AK,$CA519+22),"")</f>
      </c>
      <c r="BI519">
        <f>IF($CB519&gt;=23,INDEX($AK:$AK,$CA519+23),"")</f>
      </c>
      <c r="BJ519">
        <f>IF($CB519&gt;=24,INDEX($AK:$AK,$CA519+24),"")</f>
      </c>
      <c r="BK519">
        <f>IF($CB519&gt;=25,INDEX($AK:$AK,$CA519+25),"")</f>
      </c>
      <c r="BL519">
        <f>IF($CB519&gt;=26,INDEX($AK:$AK,$CA519+26),"")</f>
      </c>
      <c r="BM519">
        <f>IF($CB519&gt;=27,INDEX($AK:$AK,$CA519+27),"")</f>
      </c>
      <c r="BN519">
        <f>IF($CB519&gt;=28,INDEX($AK:$AK,$CA519+28),"")</f>
      </c>
      <c r="BO519">
        <f>IF($CB519&gt;=29,INDEX($AK:$AK,$CA519+29),"")</f>
      </c>
      <c r="BP519">
        <f>IF($CB519&gt;=30,INDEX($AK:$AK,$CA519+30),"")</f>
      </c>
      <c r="BQ519">
        <f>IF($CB519&gt;=31,INDEX($AK:$AK,$CA519+31),"")</f>
      </c>
      <c r="BR519">
        <f>IF($CB519&gt;=32,INDEX($AK:$AK,$CA519+32),"")</f>
      </c>
      <c r="BS519">
        <f>IF($CB519&gt;=33,INDEX($AK:$AK,$CA519+33),"")</f>
      </c>
      <c r="BT519">
        <f>IF($CB519&gt;=34,INDEX($AK:$AK,$CA519+34),"")</f>
      </c>
      <c r="BU519">
        <f>IF($CB519&gt;=35,INDEX($AK:$AK,$CA519+35),"")</f>
      </c>
      <c r="BV519">
        <f>IF($CB519&gt;=36,INDEX($AK:$AK,$CA519+36),"")</f>
      </c>
      <c r="BW519">
        <f>IF($CB519&gt;=37,INDEX($AK:$AK,$CA519+37),"")</f>
      </c>
      <c r="BX519">
        <f>IF($CB519&gt;=38,INDEX($AK:$AK,$CA519+38),"")</f>
      </c>
      <c r="BY519">
        <f>IF($CB519&gt;=39,INDEX($AK:$AK,$CA519+39),"")</f>
      </c>
      <c r="BZ519">
        <f>IF($CB519&gt;=40,INDEX($AK:$AK,$CA519+40),"")</f>
      </c>
      <c r="CA519">
        <f>IFERROR(MATCH($AJ519,$AK$2:$AK$134,0)+1,0)</f>
      </c>
      <c r="CB519">
        <f>IFERROR(INDEX($AL$2:$AL$134,MATCH($AJ519,$AK$2:$AK$134,0)),0)</f>
      </c>
      <c r="CC519">
        <f>IFERROR(LEFT($F519,FIND(" - ",$F519)-1),$F519)</f>
      </c>
      <c r="CF519">
        <f>IF($DA519&gt;=1,INDEX($CD:$CD,$CZ519+1),"")</f>
      </c>
      <c r="CG519">
        <f>IF($DA519&gt;=2,INDEX($CD:$CD,$CZ519+2),"")</f>
      </c>
      <c r="CH519">
        <f>IF($DA519&gt;=3,INDEX($CD:$CD,$CZ519+3),"")</f>
      </c>
      <c r="CI519">
        <f>IF($DA519&gt;=4,INDEX($CD:$CD,$CZ519+4),"")</f>
      </c>
      <c r="CJ519">
        <f>IF($DA519&gt;=5,INDEX($CD:$CD,$CZ519+5),"")</f>
      </c>
      <c r="CK519">
        <f>IF($DA519&gt;=6,INDEX($CD:$CD,$CZ519+6),"")</f>
      </c>
      <c r="CL519">
        <f>IF($DA519&gt;=7,INDEX($CD:$CD,$CZ519+7),"")</f>
      </c>
      <c r="CM519">
        <f>IF($DA519&gt;=8,INDEX($CD:$CD,$CZ519+8),"")</f>
      </c>
      <c r="CN519">
        <f>IF($DA519&gt;=9,INDEX($CD:$CD,$CZ519+9),"")</f>
      </c>
      <c r="CO519">
        <f>IF($DA519&gt;=10,INDEX($CD:$CD,$CZ519+10),"")</f>
      </c>
      <c r="CP519">
        <f>IF($DA519&gt;=11,INDEX($CD:$CD,$CZ519+11),"")</f>
      </c>
      <c r="CQ519">
        <f>IF($DA519&gt;=12,INDEX($CD:$CD,$CZ519+12),"")</f>
      </c>
      <c r="CR519">
        <f>IF($DA519&gt;=13,INDEX($CD:$CD,$CZ519+13),"")</f>
      </c>
      <c r="CS519">
        <f>IF($DA519&gt;=14,INDEX($CD:$CD,$CZ519+14),"")</f>
      </c>
      <c r="CT519">
        <f>IF($DA519&gt;=15,INDEX($CD:$CD,$CZ519+15),"")</f>
      </c>
      <c r="CU519">
        <f>IF($DA519&gt;=16,INDEX($CD:$CD,$CZ519+16),"")</f>
      </c>
      <c r="CV519">
        <f>IF($DA519&gt;=17,INDEX($CD:$CD,$CZ519+17),"")</f>
      </c>
      <c r="CW519">
        <f>IF($DA519&gt;=18,INDEX($CD:$CD,$CZ519+18),"")</f>
      </c>
      <c r="CX519">
        <f>IF($DA519&gt;=19,INDEX($CD:$CD,$CZ519+19),"")</f>
      </c>
      <c r="CY519">
        <f>IF($DA519&gt;=20,INDEX($CD:$CD,$CZ519+20),"")</f>
      </c>
      <c r="CZ519">
        <f>IFERROR(MATCH($CC519,$CD$2:$CD$263,0)+1,0)</f>
      </c>
      <c r="DA519">
        <f>IFERROR(INDEX($CE$2:$CE$263,MATCH($CC519,$CD$2:$CD$263,0)),0)</f>
      </c>
      <c r="DB519">
        <f>IFERROR(INDEX($AI:$AI,MATCH($H519,$AH:$AH,0))&amp;"","")</f>
      </c>
      <c r="DF519">
        <f>IF($GI519&gt;=1,INDEX($DC:$DC,$GH519+1),"")</f>
      </c>
      <c r="DG519">
        <f>IF($GI519&gt;=2,INDEX($DC:$DC,$GH519+2),"")</f>
      </c>
      <c r="DH519">
        <f>IF($GI519&gt;=3,INDEX($DC:$DC,$GH519+3),"")</f>
      </c>
      <c r="DI519">
        <f>IF($GI519&gt;=4,INDEX($DC:$DC,$GH519+4),"")</f>
      </c>
      <c r="DJ519">
        <f>IF($GI519&gt;=5,INDEX($DC:$DC,$GH519+5),"")</f>
      </c>
      <c r="DK519">
        <f>IF($GI519&gt;=6,INDEX($DC:$DC,$GH519+6),"")</f>
      </c>
      <c r="DL519">
        <f>IF($GI519&gt;=7,INDEX($DC:$DC,$GH519+7),"")</f>
      </c>
      <c r="DM519">
        <f>IF($GI519&gt;=8,INDEX($DC:$DC,$GH519+8),"")</f>
      </c>
      <c r="DN519">
        <f>IF($GI519&gt;=9,INDEX($DC:$DC,$GH519+9),"")</f>
      </c>
      <c r="DO519">
        <f>IF($GI519&gt;=10,INDEX($DC:$DC,$GH519+10),"")</f>
      </c>
      <c r="DP519">
        <f>IF($GI519&gt;=11,INDEX($DC:$DC,$GH519+11),"")</f>
      </c>
      <c r="DQ519">
        <f>IF($GI519&gt;=12,INDEX($DC:$DC,$GH519+12),"")</f>
      </c>
      <c r="DR519">
        <f>IF($GI519&gt;=13,INDEX($DC:$DC,$GH519+13),"")</f>
      </c>
      <c r="DS519">
        <f>IF($GI519&gt;=14,INDEX($DC:$DC,$GH519+14),"")</f>
      </c>
      <c r="DT519">
        <f>IF($GI519&gt;=15,INDEX($DC:$DC,$GH519+15),"")</f>
      </c>
      <c r="DU519">
        <f>IF($GI519&gt;=16,INDEX($DC:$DC,$GH519+16),"")</f>
      </c>
      <c r="DV519">
        <f>IF($GI519&gt;=17,INDEX($DC:$DC,$GH519+17),"")</f>
      </c>
      <c r="DW519">
        <f>IF($GI519&gt;=18,INDEX($DC:$DC,$GH519+18),"")</f>
      </c>
      <c r="DX519">
        <f>IF($GI519&gt;=19,INDEX($DC:$DC,$GH519+19),"")</f>
      </c>
      <c r="DY519">
        <f>IF($GI519&gt;=20,INDEX($DC:$DC,$GH519+20),"")</f>
      </c>
      <c r="DZ519">
        <f>IF($GI519&gt;=21,INDEX($DC:$DC,$GH519+21),"")</f>
      </c>
      <c r="EA519">
        <f>IF($GI519&gt;=22,INDEX($DC:$DC,$GH519+22),"")</f>
      </c>
      <c r="EB519">
        <f>IF($GI519&gt;=23,INDEX($DC:$DC,$GH519+23),"")</f>
      </c>
      <c r="EC519">
        <f>IF($GI519&gt;=24,INDEX($DC:$DC,$GH519+24),"")</f>
      </c>
      <c r="ED519">
        <f>IF($GI519&gt;=25,INDEX($DC:$DC,$GH519+25),"")</f>
      </c>
      <c r="EE519">
        <f>IF($GI519&gt;=26,INDEX($DC:$DC,$GH519+26),"")</f>
      </c>
      <c r="EF519">
        <f>IF($GI519&gt;=27,INDEX($DC:$DC,$GH519+27),"")</f>
      </c>
      <c r="EG519">
        <f>IF($GI519&gt;=28,INDEX($DC:$DC,$GH519+28),"")</f>
      </c>
      <c r="EH519">
        <f>IF($GI519&gt;=29,INDEX($DC:$DC,$GH519+29),"")</f>
      </c>
      <c r="EI519">
        <f>IF($GI519&gt;=30,INDEX($DC:$DC,$GH519+30),"")</f>
      </c>
      <c r="EJ519">
        <f>IF($GI519&gt;=31,INDEX($DC:$DC,$GH519+31),"")</f>
      </c>
      <c r="EK519">
        <f>IF($GI519&gt;=32,INDEX($DC:$DC,$GH519+32),"")</f>
      </c>
      <c r="EL519">
        <f>IF($GI519&gt;=33,INDEX($DC:$DC,$GH519+33),"")</f>
      </c>
      <c r="EM519">
        <f>IF($GI519&gt;=34,INDEX($DC:$DC,$GH519+34),"")</f>
      </c>
      <c r="EN519">
        <f>IF($GI519&gt;=35,INDEX($DC:$DC,$GH519+35),"")</f>
      </c>
      <c r="EO519">
        <f>IF($GI519&gt;=36,INDEX($DC:$DC,$GH519+36),"")</f>
      </c>
      <c r="EP519">
        <f>IF($GI519&gt;=37,INDEX($DC:$DC,$GH519+37),"")</f>
      </c>
      <c r="EQ519">
        <f>IF($GI519&gt;=38,INDEX($DC:$DC,$GH519+38),"")</f>
      </c>
      <c r="ER519">
        <f>IF($GI519&gt;=39,INDEX($DC:$DC,$GH519+39),"")</f>
      </c>
      <c r="ES519">
        <f>IF($GI519&gt;=40,INDEX($DC:$DC,$GH519+40),"")</f>
      </c>
      <c r="ET519">
        <f>IF($GI519&gt;=1,INDEX($DD:$DD,$GH519+1),"")</f>
      </c>
      <c r="EU519">
        <f>IF($GI519&gt;=2,INDEX($DD:$DD,$GH519+2),"")</f>
      </c>
      <c r="EV519">
        <f>IF($GI519&gt;=3,INDEX($DD:$DD,$GH519+3),"")</f>
      </c>
      <c r="EW519">
        <f>IF($GI519&gt;=4,INDEX($DD:$DD,$GH519+4),"")</f>
      </c>
      <c r="EX519">
        <f>IF($GI519&gt;=5,INDEX($DD:$DD,$GH519+5),"")</f>
      </c>
      <c r="EY519">
        <f>IF($GI519&gt;=6,INDEX($DD:$DD,$GH519+6),"")</f>
      </c>
      <c r="EZ519">
        <f>IF($GI519&gt;=7,INDEX($DD:$DD,$GH519+7),"")</f>
      </c>
      <c r="FA519">
        <f>IF($GI519&gt;=8,INDEX($DD:$DD,$GH519+8),"")</f>
      </c>
      <c r="FB519">
        <f>IF($GI519&gt;=9,INDEX($DD:$DD,$GH519+9),"")</f>
      </c>
      <c r="FC519">
        <f>IF($GI519&gt;=10,INDEX($DD:$DD,$GH519+10),"")</f>
      </c>
      <c r="FD519">
        <f>IF($GI519&gt;=11,INDEX($DD:$DD,$GH519+11),"")</f>
      </c>
      <c r="FE519">
        <f>IF($GI519&gt;=12,INDEX($DD:$DD,$GH519+12),"")</f>
      </c>
      <c r="FF519">
        <f>IF($GI519&gt;=13,INDEX($DD:$DD,$GH519+13),"")</f>
      </c>
      <c r="FG519">
        <f>IF($GI519&gt;=14,INDEX($DD:$DD,$GH519+14),"")</f>
      </c>
      <c r="FH519">
        <f>IF($GI519&gt;=15,INDEX($DD:$DD,$GH519+15),"")</f>
      </c>
      <c r="FI519">
        <f>IF($GI519&gt;=16,INDEX($DD:$DD,$GH519+16),"")</f>
      </c>
      <c r="FJ519">
        <f>IF($GI519&gt;=17,INDEX($DD:$DD,$GH519+17),"")</f>
      </c>
      <c r="FK519">
        <f>IF($GI519&gt;=18,INDEX($DD:$DD,$GH519+18),"")</f>
      </c>
      <c r="FL519">
        <f>IF($GI519&gt;=19,INDEX($DD:$DD,$GH519+19),"")</f>
      </c>
      <c r="FM519">
        <f>IF($GI519&gt;=20,INDEX($DD:$DD,$GH519+20),"")</f>
      </c>
      <c r="FN519">
        <f>IF($GI519&gt;=21,INDEX($DD:$DD,$GH519+21),"")</f>
      </c>
      <c r="FO519">
        <f>IF($GI519&gt;=22,INDEX($DD:$DD,$GH519+22),"")</f>
      </c>
      <c r="FP519">
        <f>IF($GI519&gt;=23,INDEX($DD:$DD,$GH519+23),"")</f>
      </c>
      <c r="FQ519">
        <f>IF($GI519&gt;=24,INDEX($DD:$DD,$GH519+24),"")</f>
      </c>
      <c r="FR519">
        <f>IF($GI519&gt;=25,INDEX($DD:$DD,$GH519+25),"")</f>
      </c>
      <c r="FS519">
        <f>IF($GI519&gt;=26,INDEX($DD:$DD,$GH519+26),"")</f>
      </c>
      <c r="FT519">
        <f>IF($GI519&gt;=27,INDEX($DD:$DD,$GH519+27),"")</f>
      </c>
      <c r="FU519">
        <f>IF($GI519&gt;=28,INDEX($DD:$DD,$GH519+28),"")</f>
      </c>
      <c r="FV519">
        <f>IF($GI519&gt;=29,INDEX($DD:$DD,$GH519+29),"")</f>
      </c>
      <c r="FW519">
        <f>IF($GI519&gt;=30,INDEX($DD:$DD,$GH519+30),"")</f>
      </c>
      <c r="FX519">
        <f>IF($GI519&gt;=31,INDEX($DD:$DD,$GH519+31),"")</f>
      </c>
      <c r="FY519">
        <f>IF($GI519&gt;=32,INDEX($DD:$DD,$GH519+32),"")</f>
      </c>
      <c r="FZ519">
        <f>IF($GI519&gt;=33,INDEX($DD:$DD,$GH519+33),"")</f>
      </c>
      <c r="GA519">
        <f>IF($GI519&gt;=34,INDEX($DD:$DD,$GH519+34),"")</f>
      </c>
      <c r="GB519">
        <f>IF($GI519&gt;=35,INDEX($DD:$DD,$GH519+35),"")</f>
      </c>
      <c r="GC519">
        <f>IF($GI519&gt;=36,INDEX($DD:$DD,$GH519+36),"")</f>
      </c>
      <c r="GD519">
        <f>IF($GI519&gt;=37,INDEX($DD:$DD,$GH519+37),"")</f>
      </c>
      <c r="GE519">
        <f>IF($GI519&gt;=38,INDEX($DD:$DD,$GH519+38),"")</f>
      </c>
      <c r="GF519">
        <f>IF($GI519&gt;=39,INDEX($DD:$DD,$GH519+39),"")</f>
      </c>
      <c r="GG519">
        <f>IF($GI519&gt;=40,INDEX($DD:$DD,$GH519+40),"")</f>
      </c>
      <c r="GH519">
        <f>IFERROR(MATCH($DB519,$DC$2:$DC$148,0)+1,0)</f>
      </c>
      <c r="GI519">
        <f>IFERROR(INDEX($DE$2:$DE$148,MATCH($DB519,$DC$2:$DC$148,0)),0)</f>
      </c>
      <c r="GJ519">
        <f>IFERROR(MATCH($S519,$DF$519:$ES$519,0),0)</f>
      </c>
      <c r="GK519">
        <f>IF($GJ519&gt;0,INDEX($ET$519:$GG$519,$GJ519),"")</f>
      </c>
      <c r="GN519">
        <f>IF($IW519&gt;=1,INDEX($GL:$GL,$IV519+1),"")</f>
      </c>
      <c r="GO519">
        <f>IF($IW519&gt;=2,INDEX($GL:$GL,$IV519+2),"")</f>
      </c>
      <c r="GP519">
        <f>IF($IW519&gt;=3,INDEX($GL:$GL,$IV519+3),"")</f>
      </c>
      <c r="GQ519">
        <f>IF($IW519&gt;=4,INDEX($GL:$GL,$IV519+4),"")</f>
      </c>
      <c r="GR519">
        <f>IF($IW519&gt;=5,INDEX($GL:$GL,$IV519+5),"")</f>
      </c>
      <c r="GS519">
        <f>IF($IW519&gt;=6,INDEX($GL:$GL,$IV519+6),"")</f>
      </c>
      <c r="GT519">
        <f>IF($IW519&gt;=7,INDEX($GL:$GL,$IV519+7),"")</f>
      </c>
      <c r="GU519">
        <f>IF($IW519&gt;=8,INDEX($GL:$GL,$IV519+8),"")</f>
      </c>
      <c r="GV519">
        <f>IF($IW519&gt;=9,INDEX($GL:$GL,$IV519+9),"")</f>
      </c>
      <c r="GW519">
        <f>IF($IW519&gt;=10,INDEX($GL:$GL,$IV519+10),"")</f>
      </c>
      <c r="GX519">
        <f>IF($IW519&gt;=11,INDEX($GL:$GL,$IV519+11),"")</f>
      </c>
      <c r="GY519">
        <f>IF($IW519&gt;=12,INDEX($GL:$GL,$IV519+12),"")</f>
      </c>
      <c r="GZ519">
        <f>IF($IW519&gt;=13,INDEX($GL:$GL,$IV519+13),"")</f>
      </c>
      <c r="HA519">
        <f>IF($IW519&gt;=14,INDEX($GL:$GL,$IV519+14),"")</f>
      </c>
      <c r="HB519">
        <f>IF($IW519&gt;=15,INDEX($GL:$GL,$IV519+15),"")</f>
      </c>
      <c r="HC519">
        <f>IF($IW519&gt;=16,INDEX($GL:$GL,$IV519+16),"")</f>
      </c>
      <c r="HD519">
        <f>IF($IW519&gt;=17,INDEX($GL:$GL,$IV519+17),"")</f>
      </c>
      <c r="HE519">
        <f>IF($IW519&gt;=18,INDEX($GL:$GL,$IV519+18),"")</f>
      </c>
      <c r="HF519">
        <f>IF($IW519&gt;=19,INDEX($GL:$GL,$IV519+19),"")</f>
      </c>
      <c r="HG519">
        <f>IF($IW519&gt;=20,INDEX($GL:$GL,$IV519+20),"")</f>
      </c>
      <c r="HH519">
        <f>IF($IW519&gt;=21,INDEX($GL:$GL,$IV519+21),"")</f>
      </c>
      <c r="HI519">
        <f>IF($IW519&gt;=22,INDEX($GL:$GL,$IV519+22),"")</f>
      </c>
      <c r="HJ519">
        <f>IF($IW519&gt;=23,INDEX($GL:$GL,$IV519+23),"")</f>
      </c>
      <c r="HK519">
        <f>IF($IW519&gt;=24,INDEX($GL:$GL,$IV519+24),"")</f>
      </c>
      <c r="HL519">
        <f>IF($IW519&gt;=25,INDEX($GL:$GL,$IV519+25),"")</f>
      </c>
      <c r="HM519">
        <f>IF($IW519&gt;=26,INDEX($GL:$GL,$IV519+26),"")</f>
      </c>
      <c r="HN519">
        <f>IF($IW519&gt;=27,INDEX($GL:$GL,$IV519+27),"")</f>
      </c>
      <c r="HO519">
        <f>IF($IW519&gt;=28,INDEX($GL:$GL,$IV519+28),"")</f>
      </c>
      <c r="HP519">
        <f>IF($IW519&gt;=29,INDEX($GL:$GL,$IV519+29),"")</f>
      </c>
      <c r="HQ519">
        <f>IF($IW519&gt;=30,INDEX($GL:$GL,$IV519+30),"")</f>
      </c>
      <c r="HR519">
        <f>IF($IW519&gt;=31,INDEX($GL:$GL,$IV519+31),"")</f>
      </c>
      <c r="HS519">
        <f>IF($IW519&gt;=32,INDEX($GL:$GL,$IV519+32),"")</f>
      </c>
      <c r="HT519">
        <f>IF($IW519&gt;=33,INDEX($GL:$GL,$IV519+33),"")</f>
      </c>
      <c r="HU519">
        <f>IF($IW519&gt;=34,INDEX($GL:$GL,$IV519+34),"")</f>
      </c>
      <c r="HV519">
        <f>IF($IW519&gt;=35,INDEX($GL:$GL,$IV519+35),"")</f>
      </c>
      <c r="HW519">
        <f>IF($IW519&gt;=36,INDEX($GL:$GL,$IV519+36),"")</f>
      </c>
      <c r="HX519">
        <f>IF($IW519&gt;=37,INDEX($GL:$GL,$IV519+37),"")</f>
      </c>
      <c r="HY519">
        <f>IF($IW519&gt;=38,INDEX($GL:$GL,$IV519+38),"")</f>
      </c>
      <c r="HZ519">
        <f>IF($IW519&gt;=39,INDEX($GL:$GL,$IV519+39),"")</f>
      </c>
      <c r="IA519">
        <f>IF($IW519&gt;=40,INDEX($GL:$GL,$IV519+40),"")</f>
      </c>
      <c r="IB519">
        <f>IF($IW519&gt;=41,INDEX($GL:$GL,$IV519+41),"")</f>
      </c>
      <c r="IC519">
        <f>IF($IW519&gt;=42,INDEX($GL:$GL,$IV519+42),"")</f>
      </c>
      <c r="ID519">
        <f>IF($IW519&gt;=43,INDEX($GL:$GL,$IV519+43),"")</f>
      </c>
      <c r="IE519">
        <f>IF($IW519&gt;=44,INDEX($GL:$GL,$IV519+44),"")</f>
      </c>
      <c r="IF519">
        <f>IF($IW519&gt;=45,INDEX($GL:$GL,$IV519+45),"")</f>
      </c>
      <c r="IG519">
        <f>IF($IW519&gt;=46,INDEX($GL:$GL,$IV519+46),"")</f>
      </c>
      <c r="IH519">
        <f>IF($IW519&gt;=47,INDEX($GL:$GL,$IV519+47),"")</f>
      </c>
      <c r="II519">
        <f>IF($IW519&gt;=48,INDEX($GL:$GL,$IV519+48),"")</f>
      </c>
      <c r="IJ519">
        <f>IF($IW519&gt;=49,INDEX($GL:$GL,$IV519+49),"")</f>
      </c>
      <c r="IK519">
        <f>IF($IW519&gt;=50,INDEX($GL:$GL,$IV519+50),"")</f>
      </c>
      <c r="IL519">
        <f>IF($IW519&gt;=51,INDEX($GL:$GL,$IV519+51),"")</f>
      </c>
      <c r="IM519">
        <f>IF($IW519&gt;=52,INDEX($GL:$GL,$IV519+52),"")</f>
      </c>
      <c r="IN519">
        <f>IF($IW519&gt;=53,INDEX($GL:$GL,$IV519+53),"")</f>
      </c>
      <c r="IO519">
        <f>IF($IW519&gt;=54,INDEX($GL:$GL,$IV519+54),"")</f>
      </c>
      <c r="IP519">
        <f>IF($IW519&gt;=55,INDEX($GL:$GL,$IV519+55),"")</f>
      </c>
      <c r="IQ519">
        <f>IF($IW519&gt;=56,INDEX($GL:$GL,$IV519+56),"")</f>
      </c>
      <c r="IR519">
        <f>IF($IW519&gt;=57,INDEX($GL:$GL,$IV519+57),"")</f>
      </c>
      <c r="IS519">
        <f>IF($IW519&gt;=58,INDEX($GL:$GL,$IV519+58),"")</f>
      </c>
      <c r="IT519">
        <f>IF($IW519&gt;=59,INDEX($GL:$GL,$IV519+59),"")</f>
      </c>
      <c r="IU519">
        <f>IF($IW519&gt;=60,INDEX($GL:$GL,$IV519+60),"")</f>
      </c>
      <c r="IV519">
        <f>IFERROR(MATCH($GK519,$GL$2:$GL$324,0)+1,0)</f>
      </c>
      <c r="IW519">
        <f>IFERROR(INDEX($GM$2:$GM$324,MATCH($GK519,$GL$2:$GL$324,0)),0)</f>
      </c>
      <c r="IX519" t="s">
        <v>34</v>
      </c>
      <c r="IY519" t="s">
        <v>34</v>
      </c>
    </row>
    <row r="520" spans="1:259" x14ac:dyDescent="0.25">
      <c r="K520">
        <f>IF(OR($N520="",$J520=""),"",IFERROR($N520/$J520,0))</f>
      </c>
      <c r="L520">
        <f>IF($N520="","",
SUM($M520,$O520,$T520,$P520,$R520)*
(1-IF($U520="",0,VALUE($U520)/100)))</f>
      </c>
      <c r="M520">
        <f>IF($N520="","",$N520)</f>
      </c>
      <c r="O520">
        <f>IF($N520="","",
IF($H520="","",
IF(ISNUMBER(SEARCH("exempt",LOWER($H520))),0,
$N520*(VALUE(SUBSTITUTE($H520,"%",""))/100))))</f>
      </c>
      <c r="V520">
        <f>IFERROR(IF(FIND(" - ",$E520)&gt;0,MID($E520,FIND(" - ",$E520)+3,LEN($E520)),""),"")</f>
      </c>
      <c r="AE520" t="s">
        <v>1101</v>
      </c>
      <c r="AJ520">
        <f>IFERROR(LEFT($E520,FIND(" - ",$E520)-1),$E520)</f>
      </c>
      <c r="AM520">
        <f>IF($CB520&gt;=1,INDEX($AK:$AK,$CA520+1),"")</f>
      </c>
      <c r="AN520">
        <f>IF($CB520&gt;=2,INDEX($AK:$AK,$CA520+2),"")</f>
      </c>
      <c r="AO520">
        <f>IF($CB520&gt;=3,INDEX($AK:$AK,$CA520+3),"")</f>
      </c>
      <c r="AP520">
        <f>IF($CB520&gt;=4,INDEX($AK:$AK,$CA520+4),"")</f>
      </c>
      <c r="AQ520">
        <f>IF($CB520&gt;=5,INDEX($AK:$AK,$CA520+5),"")</f>
      </c>
      <c r="AR520">
        <f>IF($CB520&gt;=6,INDEX($AK:$AK,$CA520+6),"")</f>
      </c>
      <c r="AS520">
        <f>IF($CB520&gt;=7,INDEX($AK:$AK,$CA520+7),"")</f>
      </c>
      <c r="AT520">
        <f>IF($CB520&gt;=8,INDEX($AK:$AK,$CA520+8),"")</f>
      </c>
      <c r="AU520">
        <f>IF($CB520&gt;=9,INDEX($AK:$AK,$CA520+9),"")</f>
      </c>
      <c r="AV520">
        <f>IF($CB520&gt;=10,INDEX($AK:$AK,$CA520+10),"")</f>
      </c>
      <c r="AW520">
        <f>IF($CB520&gt;=11,INDEX($AK:$AK,$CA520+11),"")</f>
      </c>
      <c r="AX520">
        <f>IF($CB520&gt;=12,INDEX($AK:$AK,$CA520+12),"")</f>
      </c>
      <c r="AY520">
        <f>IF($CB520&gt;=13,INDEX($AK:$AK,$CA520+13),"")</f>
      </c>
      <c r="AZ520">
        <f>IF($CB520&gt;=14,INDEX($AK:$AK,$CA520+14),"")</f>
      </c>
      <c r="BA520">
        <f>IF($CB520&gt;=15,INDEX($AK:$AK,$CA520+15),"")</f>
      </c>
      <c r="BB520">
        <f>IF($CB520&gt;=16,INDEX($AK:$AK,$CA520+16),"")</f>
      </c>
      <c r="BC520">
        <f>IF($CB520&gt;=17,INDEX($AK:$AK,$CA520+17),"")</f>
      </c>
      <c r="BD520">
        <f>IF($CB520&gt;=18,INDEX($AK:$AK,$CA520+18),"")</f>
      </c>
      <c r="BE520">
        <f>IF($CB520&gt;=19,INDEX($AK:$AK,$CA520+19),"")</f>
      </c>
      <c r="BF520">
        <f>IF($CB520&gt;=20,INDEX($AK:$AK,$CA520+20),"")</f>
      </c>
      <c r="BG520">
        <f>IF($CB520&gt;=21,INDEX($AK:$AK,$CA520+21),"")</f>
      </c>
      <c r="BH520">
        <f>IF($CB520&gt;=22,INDEX($AK:$AK,$CA520+22),"")</f>
      </c>
      <c r="BI520">
        <f>IF($CB520&gt;=23,INDEX($AK:$AK,$CA520+23),"")</f>
      </c>
      <c r="BJ520">
        <f>IF($CB520&gt;=24,INDEX($AK:$AK,$CA520+24),"")</f>
      </c>
      <c r="BK520">
        <f>IF($CB520&gt;=25,INDEX($AK:$AK,$CA520+25),"")</f>
      </c>
      <c r="BL520">
        <f>IF($CB520&gt;=26,INDEX($AK:$AK,$CA520+26),"")</f>
      </c>
      <c r="BM520">
        <f>IF($CB520&gt;=27,INDEX($AK:$AK,$CA520+27),"")</f>
      </c>
      <c r="BN520">
        <f>IF($CB520&gt;=28,INDEX($AK:$AK,$CA520+28),"")</f>
      </c>
      <c r="BO520">
        <f>IF($CB520&gt;=29,INDEX($AK:$AK,$CA520+29),"")</f>
      </c>
      <c r="BP520">
        <f>IF($CB520&gt;=30,INDEX($AK:$AK,$CA520+30),"")</f>
      </c>
      <c r="BQ520">
        <f>IF($CB520&gt;=31,INDEX($AK:$AK,$CA520+31),"")</f>
      </c>
      <c r="BR520">
        <f>IF($CB520&gt;=32,INDEX($AK:$AK,$CA520+32),"")</f>
      </c>
      <c r="BS520">
        <f>IF($CB520&gt;=33,INDEX($AK:$AK,$CA520+33),"")</f>
      </c>
      <c r="BT520">
        <f>IF($CB520&gt;=34,INDEX($AK:$AK,$CA520+34),"")</f>
      </c>
      <c r="BU520">
        <f>IF($CB520&gt;=35,INDEX($AK:$AK,$CA520+35),"")</f>
      </c>
      <c r="BV520">
        <f>IF($CB520&gt;=36,INDEX($AK:$AK,$CA520+36),"")</f>
      </c>
      <c r="BW520">
        <f>IF($CB520&gt;=37,INDEX($AK:$AK,$CA520+37),"")</f>
      </c>
      <c r="BX520">
        <f>IF($CB520&gt;=38,INDEX($AK:$AK,$CA520+38),"")</f>
      </c>
      <c r="BY520">
        <f>IF($CB520&gt;=39,INDEX($AK:$AK,$CA520+39),"")</f>
      </c>
      <c r="BZ520">
        <f>IF($CB520&gt;=40,INDEX($AK:$AK,$CA520+40),"")</f>
      </c>
      <c r="CA520">
        <f>IFERROR(MATCH($AJ520,$AK$2:$AK$134,0)+1,0)</f>
      </c>
      <c r="CB520">
        <f>IFERROR(INDEX($AL$2:$AL$134,MATCH($AJ520,$AK$2:$AK$134,0)),0)</f>
      </c>
      <c r="CC520">
        <f>IFERROR(LEFT($F520,FIND(" - ",$F520)-1),$F520)</f>
      </c>
      <c r="CF520">
        <f>IF($DA520&gt;=1,INDEX($CD:$CD,$CZ520+1),"")</f>
      </c>
      <c r="CG520">
        <f>IF($DA520&gt;=2,INDEX($CD:$CD,$CZ520+2),"")</f>
      </c>
      <c r="CH520">
        <f>IF($DA520&gt;=3,INDEX($CD:$CD,$CZ520+3),"")</f>
      </c>
      <c r="CI520">
        <f>IF($DA520&gt;=4,INDEX($CD:$CD,$CZ520+4),"")</f>
      </c>
      <c r="CJ520">
        <f>IF($DA520&gt;=5,INDEX($CD:$CD,$CZ520+5),"")</f>
      </c>
      <c r="CK520">
        <f>IF($DA520&gt;=6,INDEX($CD:$CD,$CZ520+6),"")</f>
      </c>
      <c r="CL520">
        <f>IF($DA520&gt;=7,INDEX($CD:$CD,$CZ520+7),"")</f>
      </c>
      <c r="CM520">
        <f>IF($DA520&gt;=8,INDEX($CD:$CD,$CZ520+8),"")</f>
      </c>
      <c r="CN520">
        <f>IF($DA520&gt;=9,INDEX($CD:$CD,$CZ520+9),"")</f>
      </c>
      <c r="CO520">
        <f>IF($DA520&gt;=10,INDEX($CD:$CD,$CZ520+10),"")</f>
      </c>
      <c r="CP520">
        <f>IF($DA520&gt;=11,INDEX($CD:$CD,$CZ520+11),"")</f>
      </c>
      <c r="CQ520">
        <f>IF($DA520&gt;=12,INDEX($CD:$CD,$CZ520+12),"")</f>
      </c>
      <c r="CR520">
        <f>IF($DA520&gt;=13,INDEX($CD:$CD,$CZ520+13),"")</f>
      </c>
      <c r="CS520">
        <f>IF($DA520&gt;=14,INDEX($CD:$CD,$CZ520+14),"")</f>
      </c>
      <c r="CT520">
        <f>IF($DA520&gt;=15,INDEX($CD:$CD,$CZ520+15),"")</f>
      </c>
      <c r="CU520">
        <f>IF($DA520&gt;=16,INDEX($CD:$CD,$CZ520+16),"")</f>
      </c>
      <c r="CV520">
        <f>IF($DA520&gt;=17,INDEX($CD:$CD,$CZ520+17),"")</f>
      </c>
      <c r="CW520">
        <f>IF($DA520&gt;=18,INDEX($CD:$CD,$CZ520+18),"")</f>
      </c>
      <c r="CX520">
        <f>IF($DA520&gt;=19,INDEX($CD:$CD,$CZ520+19),"")</f>
      </c>
      <c r="CY520">
        <f>IF($DA520&gt;=20,INDEX($CD:$CD,$CZ520+20),"")</f>
      </c>
      <c r="CZ520">
        <f>IFERROR(MATCH($CC520,$CD$2:$CD$263,0)+1,0)</f>
      </c>
      <c r="DA520">
        <f>IFERROR(INDEX($CE$2:$CE$263,MATCH($CC520,$CD$2:$CD$263,0)),0)</f>
      </c>
      <c r="DB520">
        <f>IFERROR(INDEX($AI:$AI,MATCH($H520,$AH:$AH,0))&amp;"","")</f>
      </c>
      <c r="DF520">
        <f>IF($GI520&gt;=1,INDEX($DC:$DC,$GH520+1),"")</f>
      </c>
      <c r="DG520">
        <f>IF($GI520&gt;=2,INDEX($DC:$DC,$GH520+2),"")</f>
      </c>
      <c r="DH520">
        <f>IF($GI520&gt;=3,INDEX($DC:$DC,$GH520+3),"")</f>
      </c>
      <c r="DI520">
        <f>IF($GI520&gt;=4,INDEX($DC:$DC,$GH520+4),"")</f>
      </c>
      <c r="DJ520">
        <f>IF($GI520&gt;=5,INDEX($DC:$DC,$GH520+5),"")</f>
      </c>
      <c r="DK520">
        <f>IF($GI520&gt;=6,INDEX($DC:$DC,$GH520+6),"")</f>
      </c>
      <c r="DL520">
        <f>IF($GI520&gt;=7,INDEX($DC:$DC,$GH520+7),"")</f>
      </c>
      <c r="DM520">
        <f>IF($GI520&gt;=8,INDEX($DC:$DC,$GH520+8),"")</f>
      </c>
      <c r="DN520">
        <f>IF($GI520&gt;=9,INDEX($DC:$DC,$GH520+9),"")</f>
      </c>
      <c r="DO520">
        <f>IF($GI520&gt;=10,INDEX($DC:$DC,$GH520+10),"")</f>
      </c>
      <c r="DP520">
        <f>IF($GI520&gt;=11,INDEX($DC:$DC,$GH520+11),"")</f>
      </c>
      <c r="DQ520">
        <f>IF($GI520&gt;=12,INDEX($DC:$DC,$GH520+12),"")</f>
      </c>
      <c r="DR520">
        <f>IF($GI520&gt;=13,INDEX($DC:$DC,$GH520+13),"")</f>
      </c>
      <c r="DS520">
        <f>IF($GI520&gt;=14,INDEX($DC:$DC,$GH520+14),"")</f>
      </c>
      <c r="DT520">
        <f>IF($GI520&gt;=15,INDEX($DC:$DC,$GH520+15),"")</f>
      </c>
      <c r="DU520">
        <f>IF($GI520&gt;=16,INDEX($DC:$DC,$GH520+16),"")</f>
      </c>
      <c r="DV520">
        <f>IF($GI520&gt;=17,INDEX($DC:$DC,$GH520+17),"")</f>
      </c>
      <c r="DW520">
        <f>IF($GI520&gt;=18,INDEX($DC:$DC,$GH520+18),"")</f>
      </c>
      <c r="DX520">
        <f>IF($GI520&gt;=19,INDEX($DC:$DC,$GH520+19),"")</f>
      </c>
      <c r="DY520">
        <f>IF($GI520&gt;=20,INDEX($DC:$DC,$GH520+20),"")</f>
      </c>
      <c r="DZ520">
        <f>IF($GI520&gt;=21,INDEX($DC:$DC,$GH520+21),"")</f>
      </c>
      <c r="EA520">
        <f>IF($GI520&gt;=22,INDEX($DC:$DC,$GH520+22),"")</f>
      </c>
      <c r="EB520">
        <f>IF($GI520&gt;=23,INDEX($DC:$DC,$GH520+23),"")</f>
      </c>
      <c r="EC520">
        <f>IF($GI520&gt;=24,INDEX($DC:$DC,$GH520+24),"")</f>
      </c>
      <c r="ED520">
        <f>IF($GI520&gt;=25,INDEX($DC:$DC,$GH520+25),"")</f>
      </c>
      <c r="EE520">
        <f>IF($GI520&gt;=26,INDEX($DC:$DC,$GH520+26),"")</f>
      </c>
      <c r="EF520">
        <f>IF($GI520&gt;=27,INDEX($DC:$DC,$GH520+27),"")</f>
      </c>
      <c r="EG520">
        <f>IF($GI520&gt;=28,INDEX($DC:$DC,$GH520+28),"")</f>
      </c>
      <c r="EH520">
        <f>IF($GI520&gt;=29,INDEX($DC:$DC,$GH520+29),"")</f>
      </c>
      <c r="EI520">
        <f>IF($GI520&gt;=30,INDEX($DC:$DC,$GH520+30),"")</f>
      </c>
      <c r="EJ520">
        <f>IF($GI520&gt;=31,INDEX($DC:$DC,$GH520+31),"")</f>
      </c>
      <c r="EK520">
        <f>IF($GI520&gt;=32,INDEX($DC:$DC,$GH520+32),"")</f>
      </c>
      <c r="EL520">
        <f>IF($GI520&gt;=33,INDEX($DC:$DC,$GH520+33),"")</f>
      </c>
      <c r="EM520">
        <f>IF($GI520&gt;=34,INDEX($DC:$DC,$GH520+34),"")</f>
      </c>
      <c r="EN520">
        <f>IF($GI520&gt;=35,INDEX($DC:$DC,$GH520+35),"")</f>
      </c>
      <c r="EO520">
        <f>IF($GI520&gt;=36,INDEX($DC:$DC,$GH520+36),"")</f>
      </c>
      <c r="EP520">
        <f>IF($GI520&gt;=37,INDEX($DC:$DC,$GH520+37),"")</f>
      </c>
      <c r="EQ520">
        <f>IF($GI520&gt;=38,INDEX($DC:$DC,$GH520+38),"")</f>
      </c>
      <c r="ER520">
        <f>IF($GI520&gt;=39,INDEX($DC:$DC,$GH520+39),"")</f>
      </c>
      <c r="ES520">
        <f>IF($GI520&gt;=40,INDEX($DC:$DC,$GH520+40),"")</f>
      </c>
      <c r="ET520">
        <f>IF($GI520&gt;=1,INDEX($DD:$DD,$GH520+1),"")</f>
      </c>
      <c r="EU520">
        <f>IF($GI520&gt;=2,INDEX($DD:$DD,$GH520+2),"")</f>
      </c>
      <c r="EV520">
        <f>IF($GI520&gt;=3,INDEX($DD:$DD,$GH520+3),"")</f>
      </c>
      <c r="EW520">
        <f>IF($GI520&gt;=4,INDEX($DD:$DD,$GH520+4),"")</f>
      </c>
      <c r="EX520">
        <f>IF($GI520&gt;=5,INDEX($DD:$DD,$GH520+5),"")</f>
      </c>
      <c r="EY520">
        <f>IF($GI520&gt;=6,INDEX($DD:$DD,$GH520+6),"")</f>
      </c>
      <c r="EZ520">
        <f>IF($GI520&gt;=7,INDEX($DD:$DD,$GH520+7),"")</f>
      </c>
      <c r="FA520">
        <f>IF($GI520&gt;=8,INDEX($DD:$DD,$GH520+8),"")</f>
      </c>
      <c r="FB520">
        <f>IF($GI520&gt;=9,INDEX($DD:$DD,$GH520+9),"")</f>
      </c>
      <c r="FC520">
        <f>IF($GI520&gt;=10,INDEX($DD:$DD,$GH520+10),"")</f>
      </c>
      <c r="FD520">
        <f>IF($GI520&gt;=11,INDEX($DD:$DD,$GH520+11),"")</f>
      </c>
      <c r="FE520">
        <f>IF($GI520&gt;=12,INDEX($DD:$DD,$GH520+12),"")</f>
      </c>
      <c r="FF520">
        <f>IF($GI520&gt;=13,INDEX($DD:$DD,$GH520+13),"")</f>
      </c>
      <c r="FG520">
        <f>IF($GI520&gt;=14,INDEX($DD:$DD,$GH520+14),"")</f>
      </c>
      <c r="FH520">
        <f>IF($GI520&gt;=15,INDEX($DD:$DD,$GH520+15),"")</f>
      </c>
      <c r="FI520">
        <f>IF($GI520&gt;=16,INDEX($DD:$DD,$GH520+16),"")</f>
      </c>
      <c r="FJ520">
        <f>IF($GI520&gt;=17,INDEX($DD:$DD,$GH520+17),"")</f>
      </c>
      <c r="FK520">
        <f>IF($GI520&gt;=18,INDEX($DD:$DD,$GH520+18),"")</f>
      </c>
      <c r="FL520">
        <f>IF($GI520&gt;=19,INDEX($DD:$DD,$GH520+19),"")</f>
      </c>
      <c r="FM520">
        <f>IF($GI520&gt;=20,INDEX($DD:$DD,$GH520+20),"")</f>
      </c>
      <c r="FN520">
        <f>IF($GI520&gt;=21,INDEX($DD:$DD,$GH520+21),"")</f>
      </c>
      <c r="FO520">
        <f>IF($GI520&gt;=22,INDEX($DD:$DD,$GH520+22),"")</f>
      </c>
      <c r="FP520">
        <f>IF($GI520&gt;=23,INDEX($DD:$DD,$GH520+23),"")</f>
      </c>
      <c r="FQ520">
        <f>IF($GI520&gt;=24,INDEX($DD:$DD,$GH520+24),"")</f>
      </c>
      <c r="FR520">
        <f>IF($GI520&gt;=25,INDEX($DD:$DD,$GH520+25),"")</f>
      </c>
      <c r="FS520">
        <f>IF($GI520&gt;=26,INDEX($DD:$DD,$GH520+26),"")</f>
      </c>
      <c r="FT520">
        <f>IF($GI520&gt;=27,INDEX($DD:$DD,$GH520+27),"")</f>
      </c>
      <c r="FU520">
        <f>IF($GI520&gt;=28,INDEX($DD:$DD,$GH520+28),"")</f>
      </c>
      <c r="FV520">
        <f>IF($GI520&gt;=29,INDEX($DD:$DD,$GH520+29),"")</f>
      </c>
      <c r="FW520">
        <f>IF($GI520&gt;=30,INDEX($DD:$DD,$GH520+30),"")</f>
      </c>
      <c r="FX520">
        <f>IF($GI520&gt;=31,INDEX($DD:$DD,$GH520+31),"")</f>
      </c>
      <c r="FY520">
        <f>IF($GI520&gt;=32,INDEX($DD:$DD,$GH520+32),"")</f>
      </c>
      <c r="FZ520">
        <f>IF($GI520&gt;=33,INDEX($DD:$DD,$GH520+33),"")</f>
      </c>
      <c r="GA520">
        <f>IF($GI520&gt;=34,INDEX($DD:$DD,$GH520+34),"")</f>
      </c>
      <c r="GB520">
        <f>IF($GI520&gt;=35,INDEX($DD:$DD,$GH520+35),"")</f>
      </c>
      <c r="GC520">
        <f>IF($GI520&gt;=36,INDEX($DD:$DD,$GH520+36),"")</f>
      </c>
      <c r="GD520">
        <f>IF($GI520&gt;=37,INDEX($DD:$DD,$GH520+37),"")</f>
      </c>
      <c r="GE520">
        <f>IF($GI520&gt;=38,INDEX($DD:$DD,$GH520+38),"")</f>
      </c>
      <c r="GF520">
        <f>IF($GI520&gt;=39,INDEX($DD:$DD,$GH520+39),"")</f>
      </c>
      <c r="GG520">
        <f>IF($GI520&gt;=40,INDEX($DD:$DD,$GH520+40),"")</f>
      </c>
      <c r="GH520">
        <f>IFERROR(MATCH($DB520,$DC$2:$DC$148,0)+1,0)</f>
      </c>
      <c r="GI520">
        <f>IFERROR(INDEX($DE$2:$DE$148,MATCH($DB520,$DC$2:$DC$148,0)),0)</f>
      </c>
      <c r="GJ520">
        <f>IFERROR(MATCH($S520,$DF$520:$ES$520,0),0)</f>
      </c>
      <c r="GK520">
        <f>IF($GJ520&gt;0,INDEX($ET$520:$GG$520,$GJ520),"")</f>
      </c>
      <c r="GN520">
        <f>IF($IW520&gt;=1,INDEX($GL:$GL,$IV520+1),"")</f>
      </c>
      <c r="GO520">
        <f>IF($IW520&gt;=2,INDEX($GL:$GL,$IV520+2),"")</f>
      </c>
      <c r="GP520">
        <f>IF($IW520&gt;=3,INDEX($GL:$GL,$IV520+3),"")</f>
      </c>
      <c r="GQ520">
        <f>IF($IW520&gt;=4,INDEX($GL:$GL,$IV520+4),"")</f>
      </c>
      <c r="GR520">
        <f>IF($IW520&gt;=5,INDEX($GL:$GL,$IV520+5),"")</f>
      </c>
      <c r="GS520">
        <f>IF($IW520&gt;=6,INDEX($GL:$GL,$IV520+6),"")</f>
      </c>
      <c r="GT520">
        <f>IF($IW520&gt;=7,INDEX($GL:$GL,$IV520+7),"")</f>
      </c>
      <c r="GU520">
        <f>IF($IW520&gt;=8,INDEX($GL:$GL,$IV520+8),"")</f>
      </c>
      <c r="GV520">
        <f>IF($IW520&gt;=9,INDEX($GL:$GL,$IV520+9),"")</f>
      </c>
      <c r="GW520">
        <f>IF($IW520&gt;=10,INDEX($GL:$GL,$IV520+10),"")</f>
      </c>
      <c r="GX520">
        <f>IF($IW520&gt;=11,INDEX($GL:$GL,$IV520+11),"")</f>
      </c>
      <c r="GY520">
        <f>IF($IW520&gt;=12,INDEX($GL:$GL,$IV520+12),"")</f>
      </c>
      <c r="GZ520">
        <f>IF($IW520&gt;=13,INDEX($GL:$GL,$IV520+13),"")</f>
      </c>
      <c r="HA520">
        <f>IF($IW520&gt;=14,INDEX($GL:$GL,$IV520+14),"")</f>
      </c>
      <c r="HB520">
        <f>IF($IW520&gt;=15,INDEX($GL:$GL,$IV520+15),"")</f>
      </c>
      <c r="HC520">
        <f>IF($IW520&gt;=16,INDEX($GL:$GL,$IV520+16),"")</f>
      </c>
      <c r="HD520">
        <f>IF($IW520&gt;=17,INDEX($GL:$GL,$IV520+17),"")</f>
      </c>
      <c r="HE520">
        <f>IF($IW520&gt;=18,INDEX($GL:$GL,$IV520+18),"")</f>
      </c>
      <c r="HF520">
        <f>IF($IW520&gt;=19,INDEX($GL:$GL,$IV520+19),"")</f>
      </c>
      <c r="HG520">
        <f>IF($IW520&gt;=20,INDEX($GL:$GL,$IV520+20),"")</f>
      </c>
      <c r="HH520">
        <f>IF($IW520&gt;=21,INDEX($GL:$GL,$IV520+21),"")</f>
      </c>
      <c r="HI520">
        <f>IF($IW520&gt;=22,INDEX($GL:$GL,$IV520+22),"")</f>
      </c>
      <c r="HJ520">
        <f>IF($IW520&gt;=23,INDEX($GL:$GL,$IV520+23),"")</f>
      </c>
      <c r="HK520">
        <f>IF($IW520&gt;=24,INDEX($GL:$GL,$IV520+24),"")</f>
      </c>
      <c r="HL520">
        <f>IF($IW520&gt;=25,INDEX($GL:$GL,$IV520+25),"")</f>
      </c>
      <c r="HM520">
        <f>IF($IW520&gt;=26,INDEX($GL:$GL,$IV520+26),"")</f>
      </c>
      <c r="HN520">
        <f>IF($IW520&gt;=27,INDEX($GL:$GL,$IV520+27),"")</f>
      </c>
      <c r="HO520">
        <f>IF($IW520&gt;=28,INDEX($GL:$GL,$IV520+28),"")</f>
      </c>
      <c r="HP520">
        <f>IF($IW520&gt;=29,INDEX($GL:$GL,$IV520+29),"")</f>
      </c>
      <c r="HQ520">
        <f>IF($IW520&gt;=30,INDEX($GL:$GL,$IV520+30),"")</f>
      </c>
      <c r="HR520">
        <f>IF($IW520&gt;=31,INDEX($GL:$GL,$IV520+31),"")</f>
      </c>
      <c r="HS520">
        <f>IF($IW520&gt;=32,INDEX($GL:$GL,$IV520+32),"")</f>
      </c>
      <c r="HT520">
        <f>IF($IW520&gt;=33,INDEX($GL:$GL,$IV520+33),"")</f>
      </c>
      <c r="HU520">
        <f>IF($IW520&gt;=34,INDEX($GL:$GL,$IV520+34),"")</f>
      </c>
      <c r="HV520">
        <f>IF($IW520&gt;=35,INDEX($GL:$GL,$IV520+35),"")</f>
      </c>
      <c r="HW520">
        <f>IF($IW520&gt;=36,INDEX($GL:$GL,$IV520+36),"")</f>
      </c>
      <c r="HX520">
        <f>IF($IW520&gt;=37,INDEX($GL:$GL,$IV520+37),"")</f>
      </c>
      <c r="HY520">
        <f>IF($IW520&gt;=38,INDEX($GL:$GL,$IV520+38),"")</f>
      </c>
      <c r="HZ520">
        <f>IF($IW520&gt;=39,INDEX($GL:$GL,$IV520+39),"")</f>
      </c>
      <c r="IA520">
        <f>IF($IW520&gt;=40,INDEX($GL:$GL,$IV520+40),"")</f>
      </c>
      <c r="IB520">
        <f>IF($IW520&gt;=41,INDEX($GL:$GL,$IV520+41),"")</f>
      </c>
      <c r="IC520">
        <f>IF($IW520&gt;=42,INDEX($GL:$GL,$IV520+42),"")</f>
      </c>
      <c r="ID520">
        <f>IF($IW520&gt;=43,INDEX($GL:$GL,$IV520+43),"")</f>
      </c>
      <c r="IE520">
        <f>IF($IW520&gt;=44,INDEX($GL:$GL,$IV520+44),"")</f>
      </c>
      <c r="IF520">
        <f>IF($IW520&gt;=45,INDEX($GL:$GL,$IV520+45),"")</f>
      </c>
      <c r="IG520">
        <f>IF($IW520&gt;=46,INDEX($GL:$GL,$IV520+46),"")</f>
      </c>
      <c r="IH520">
        <f>IF($IW520&gt;=47,INDEX($GL:$GL,$IV520+47),"")</f>
      </c>
      <c r="II520">
        <f>IF($IW520&gt;=48,INDEX($GL:$GL,$IV520+48),"")</f>
      </c>
      <c r="IJ520">
        <f>IF($IW520&gt;=49,INDEX($GL:$GL,$IV520+49),"")</f>
      </c>
      <c r="IK520">
        <f>IF($IW520&gt;=50,INDEX($GL:$GL,$IV520+50),"")</f>
      </c>
      <c r="IL520">
        <f>IF($IW520&gt;=51,INDEX($GL:$GL,$IV520+51),"")</f>
      </c>
      <c r="IM520">
        <f>IF($IW520&gt;=52,INDEX($GL:$GL,$IV520+52),"")</f>
      </c>
      <c r="IN520">
        <f>IF($IW520&gt;=53,INDEX($GL:$GL,$IV520+53),"")</f>
      </c>
      <c r="IO520">
        <f>IF($IW520&gt;=54,INDEX($GL:$GL,$IV520+54),"")</f>
      </c>
      <c r="IP520">
        <f>IF($IW520&gt;=55,INDEX($GL:$GL,$IV520+55),"")</f>
      </c>
      <c r="IQ520">
        <f>IF($IW520&gt;=56,INDEX($GL:$GL,$IV520+56),"")</f>
      </c>
      <c r="IR520">
        <f>IF($IW520&gt;=57,INDEX($GL:$GL,$IV520+57),"")</f>
      </c>
      <c r="IS520">
        <f>IF($IW520&gt;=58,INDEX($GL:$GL,$IV520+58),"")</f>
      </c>
      <c r="IT520">
        <f>IF($IW520&gt;=59,INDEX($GL:$GL,$IV520+59),"")</f>
      </c>
      <c r="IU520">
        <f>IF($IW520&gt;=60,INDEX($GL:$GL,$IV520+60),"")</f>
      </c>
      <c r="IV520">
        <f>IFERROR(MATCH($GK520,$GL$2:$GL$324,0)+1,0)</f>
      </c>
      <c r="IW520">
        <f>IFERROR(INDEX($GM$2:$GM$324,MATCH($GK520,$GL$2:$GL$324,0)),0)</f>
      </c>
      <c r="IX520" t="s">
        <v>34</v>
      </c>
      <c r="IY520" t="s">
        <v>34</v>
      </c>
    </row>
    <row r="521" spans="1:259" x14ac:dyDescent="0.25">
      <c r="K521">
        <f>IF(OR($N521="",$J521=""),"",IFERROR($N521/$J521,0))</f>
      </c>
      <c r="L521">
        <f>IF($N521="","",
SUM($M521,$O521,$T521,$P521,$R521)*
(1-IF($U521="",0,VALUE($U521)/100)))</f>
      </c>
      <c r="M521">
        <f>IF($N521="","",$N521)</f>
      </c>
      <c r="O521">
        <f>IF($N521="","",
IF($H521="","",
IF(ISNUMBER(SEARCH("exempt",LOWER($H521))),0,
$N521*(VALUE(SUBSTITUTE($H521,"%",""))/100))))</f>
      </c>
      <c r="V521">
        <f>IFERROR(IF(FIND(" - ",$E521)&gt;0,MID($E521,FIND(" - ",$E521)+3,LEN($E521)),""),"")</f>
      </c>
      <c r="AE521" t="s">
        <v>1102</v>
      </c>
      <c r="AJ521">
        <f>IFERROR(LEFT($E521,FIND(" - ",$E521)-1),$E521)</f>
      </c>
      <c r="AM521">
        <f>IF($CB521&gt;=1,INDEX($AK:$AK,$CA521+1),"")</f>
      </c>
      <c r="AN521">
        <f>IF($CB521&gt;=2,INDEX($AK:$AK,$CA521+2),"")</f>
      </c>
      <c r="AO521">
        <f>IF($CB521&gt;=3,INDEX($AK:$AK,$CA521+3),"")</f>
      </c>
      <c r="AP521">
        <f>IF($CB521&gt;=4,INDEX($AK:$AK,$CA521+4),"")</f>
      </c>
      <c r="AQ521">
        <f>IF($CB521&gt;=5,INDEX($AK:$AK,$CA521+5),"")</f>
      </c>
      <c r="AR521">
        <f>IF($CB521&gt;=6,INDEX($AK:$AK,$CA521+6),"")</f>
      </c>
      <c r="AS521">
        <f>IF($CB521&gt;=7,INDEX($AK:$AK,$CA521+7),"")</f>
      </c>
      <c r="AT521">
        <f>IF($CB521&gt;=8,INDEX($AK:$AK,$CA521+8),"")</f>
      </c>
      <c r="AU521">
        <f>IF($CB521&gt;=9,INDEX($AK:$AK,$CA521+9),"")</f>
      </c>
      <c r="AV521">
        <f>IF($CB521&gt;=10,INDEX($AK:$AK,$CA521+10),"")</f>
      </c>
      <c r="AW521">
        <f>IF($CB521&gt;=11,INDEX($AK:$AK,$CA521+11),"")</f>
      </c>
      <c r="AX521">
        <f>IF($CB521&gt;=12,INDEX($AK:$AK,$CA521+12),"")</f>
      </c>
      <c r="AY521">
        <f>IF($CB521&gt;=13,INDEX($AK:$AK,$CA521+13),"")</f>
      </c>
      <c r="AZ521">
        <f>IF($CB521&gt;=14,INDEX($AK:$AK,$CA521+14),"")</f>
      </c>
      <c r="BA521">
        <f>IF($CB521&gt;=15,INDEX($AK:$AK,$CA521+15),"")</f>
      </c>
      <c r="BB521">
        <f>IF($CB521&gt;=16,INDEX($AK:$AK,$CA521+16),"")</f>
      </c>
      <c r="BC521">
        <f>IF($CB521&gt;=17,INDEX($AK:$AK,$CA521+17),"")</f>
      </c>
      <c r="BD521">
        <f>IF($CB521&gt;=18,INDEX($AK:$AK,$CA521+18),"")</f>
      </c>
      <c r="BE521">
        <f>IF($CB521&gt;=19,INDEX($AK:$AK,$CA521+19),"")</f>
      </c>
      <c r="BF521">
        <f>IF($CB521&gt;=20,INDEX($AK:$AK,$CA521+20),"")</f>
      </c>
      <c r="BG521">
        <f>IF($CB521&gt;=21,INDEX($AK:$AK,$CA521+21),"")</f>
      </c>
      <c r="BH521">
        <f>IF($CB521&gt;=22,INDEX($AK:$AK,$CA521+22),"")</f>
      </c>
      <c r="BI521">
        <f>IF($CB521&gt;=23,INDEX($AK:$AK,$CA521+23),"")</f>
      </c>
      <c r="BJ521">
        <f>IF($CB521&gt;=24,INDEX($AK:$AK,$CA521+24),"")</f>
      </c>
      <c r="BK521">
        <f>IF($CB521&gt;=25,INDEX($AK:$AK,$CA521+25),"")</f>
      </c>
      <c r="BL521">
        <f>IF($CB521&gt;=26,INDEX($AK:$AK,$CA521+26),"")</f>
      </c>
      <c r="BM521">
        <f>IF($CB521&gt;=27,INDEX($AK:$AK,$CA521+27),"")</f>
      </c>
      <c r="BN521">
        <f>IF($CB521&gt;=28,INDEX($AK:$AK,$CA521+28),"")</f>
      </c>
      <c r="BO521">
        <f>IF($CB521&gt;=29,INDEX($AK:$AK,$CA521+29),"")</f>
      </c>
      <c r="BP521">
        <f>IF($CB521&gt;=30,INDEX($AK:$AK,$CA521+30),"")</f>
      </c>
      <c r="BQ521">
        <f>IF($CB521&gt;=31,INDEX($AK:$AK,$CA521+31),"")</f>
      </c>
      <c r="BR521">
        <f>IF($CB521&gt;=32,INDEX($AK:$AK,$CA521+32),"")</f>
      </c>
      <c r="BS521">
        <f>IF($CB521&gt;=33,INDEX($AK:$AK,$CA521+33),"")</f>
      </c>
      <c r="BT521">
        <f>IF($CB521&gt;=34,INDEX($AK:$AK,$CA521+34),"")</f>
      </c>
      <c r="BU521">
        <f>IF($CB521&gt;=35,INDEX($AK:$AK,$CA521+35),"")</f>
      </c>
      <c r="BV521">
        <f>IF($CB521&gt;=36,INDEX($AK:$AK,$CA521+36),"")</f>
      </c>
      <c r="BW521">
        <f>IF($CB521&gt;=37,INDEX($AK:$AK,$CA521+37),"")</f>
      </c>
      <c r="BX521">
        <f>IF($CB521&gt;=38,INDEX($AK:$AK,$CA521+38),"")</f>
      </c>
      <c r="BY521">
        <f>IF($CB521&gt;=39,INDEX($AK:$AK,$CA521+39),"")</f>
      </c>
      <c r="BZ521">
        <f>IF($CB521&gt;=40,INDEX($AK:$AK,$CA521+40),"")</f>
      </c>
      <c r="CA521">
        <f>IFERROR(MATCH($AJ521,$AK$2:$AK$134,0)+1,0)</f>
      </c>
      <c r="CB521">
        <f>IFERROR(INDEX($AL$2:$AL$134,MATCH($AJ521,$AK$2:$AK$134,0)),0)</f>
      </c>
      <c r="CC521">
        <f>IFERROR(LEFT($F521,FIND(" - ",$F521)-1),$F521)</f>
      </c>
      <c r="CF521">
        <f>IF($DA521&gt;=1,INDEX($CD:$CD,$CZ521+1),"")</f>
      </c>
      <c r="CG521">
        <f>IF($DA521&gt;=2,INDEX($CD:$CD,$CZ521+2),"")</f>
      </c>
      <c r="CH521">
        <f>IF($DA521&gt;=3,INDEX($CD:$CD,$CZ521+3),"")</f>
      </c>
      <c r="CI521">
        <f>IF($DA521&gt;=4,INDEX($CD:$CD,$CZ521+4),"")</f>
      </c>
      <c r="CJ521">
        <f>IF($DA521&gt;=5,INDEX($CD:$CD,$CZ521+5),"")</f>
      </c>
      <c r="CK521">
        <f>IF($DA521&gt;=6,INDEX($CD:$CD,$CZ521+6),"")</f>
      </c>
      <c r="CL521">
        <f>IF($DA521&gt;=7,INDEX($CD:$CD,$CZ521+7),"")</f>
      </c>
      <c r="CM521">
        <f>IF($DA521&gt;=8,INDEX($CD:$CD,$CZ521+8),"")</f>
      </c>
      <c r="CN521">
        <f>IF($DA521&gt;=9,INDEX($CD:$CD,$CZ521+9),"")</f>
      </c>
      <c r="CO521">
        <f>IF($DA521&gt;=10,INDEX($CD:$CD,$CZ521+10),"")</f>
      </c>
      <c r="CP521">
        <f>IF($DA521&gt;=11,INDEX($CD:$CD,$CZ521+11),"")</f>
      </c>
      <c r="CQ521">
        <f>IF($DA521&gt;=12,INDEX($CD:$CD,$CZ521+12),"")</f>
      </c>
      <c r="CR521">
        <f>IF($DA521&gt;=13,INDEX($CD:$CD,$CZ521+13),"")</f>
      </c>
      <c r="CS521">
        <f>IF($DA521&gt;=14,INDEX($CD:$CD,$CZ521+14),"")</f>
      </c>
      <c r="CT521">
        <f>IF($DA521&gt;=15,INDEX($CD:$CD,$CZ521+15),"")</f>
      </c>
      <c r="CU521">
        <f>IF($DA521&gt;=16,INDEX($CD:$CD,$CZ521+16),"")</f>
      </c>
      <c r="CV521">
        <f>IF($DA521&gt;=17,INDEX($CD:$CD,$CZ521+17),"")</f>
      </c>
      <c r="CW521">
        <f>IF($DA521&gt;=18,INDEX($CD:$CD,$CZ521+18),"")</f>
      </c>
      <c r="CX521">
        <f>IF($DA521&gt;=19,INDEX($CD:$CD,$CZ521+19),"")</f>
      </c>
      <c r="CY521">
        <f>IF($DA521&gt;=20,INDEX($CD:$CD,$CZ521+20),"")</f>
      </c>
      <c r="CZ521">
        <f>IFERROR(MATCH($CC521,$CD$2:$CD$263,0)+1,0)</f>
      </c>
      <c r="DA521">
        <f>IFERROR(INDEX($CE$2:$CE$263,MATCH($CC521,$CD$2:$CD$263,0)),0)</f>
      </c>
      <c r="DB521">
        <f>IFERROR(INDEX($AI:$AI,MATCH($H521,$AH:$AH,0))&amp;"","")</f>
      </c>
      <c r="DF521">
        <f>IF($GI521&gt;=1,INDEX($DC:$DC,$GH521+1),"")</f>
      </c>
      <c r="DG521">
        <f>IF($GI521&gt;=2,INDEX($DC:$DC,$GH521+2),"")</f>
      </c>
      <c r="DH521">
        <f>IF($GI521&gt;=3,INDEX($DC:$DC,$GH521+3),"")</f>
      </c>
      <c r="DI521">
        <f>IF($GI521&gt;=4,INDEX($DC:$DC,$GH521+4),"")</f>
      </c>
      <c r="DJ521">
        <f>IF($GI521&gt;=5,INDEX($DC:$DC,$GH521+5),"")</f>
      </c>
      <c r="DK521">
        <f>IF($GI521&gt;=6,INDEX($DC:$DC,$GH521+6),"")</f>
      </c>
      <c r="DL521">
        <f>IF($GI521&gt;=7,INDEX($DC:$DC,$GH521+7),"")</f>
      </c>
      <c r="DM521">
        <f>IF($GI521&gt;=8,INDEX($DC:$DC,$GH521+8),"")</f>
      </c>
      <c r="DN521">
        <f>IF($GI521&gt;=9,INDEX($DC:$DC,$GH521+9),"")</f>
      </c>
      <c r="DO521">
        <f>IF($GI521&gt;=10,INDEX($DC:$DC,$GH521+10),"")</f>
      </c>
      <c r="DP521">
        <f>IF($GI521&gt;=11,INDEX($DC:$DC,$GH521+11),"")</f>
      </c>
      <c r="DQ521">
        <f>IF($GI521&gt;=12,INDEX($DC:$DC,$GH521+12),"")</f>
      </c>
      <c r="DR521">
        <f>IF($GI521&gt;=13,INDEX($DC:$DC,$GH521+13),"")</f>
      </c>
      <c r="DS521">
        <f>IF($GI521&gt;=14,INDEX($DC:$DC,$GH521+14),"")</f>
      </c>
      <c r="DT521">
        <f>IF($GI521&gt;=15,INDEX($DC:$DC,$GH521+15),"")</f>
      </c>
      <c r="DU521">
        <f>IF($GI521&gt;=16,INDEX($DC:$DC,$GH521+16),"")</f>
      </c>
      <c r="DV521">
        <f>IF($GI521&gt;=17,INDEX($DC:$DC,$GH521+17),"")</f>
      </c>
      <c r="DW521">
        <f>IF($GI521&gt;=18,INDEX($DC:$DC,$GH521+18),"")</f>
      </c>
      <c r="DX521">
        <f>IF($GI521&gt;=19,INDEX($DC:$DC,$GH521+19),"")</f>
      </c>
      <c r="DY521">
        <f>IF($GI521&gt;=20,INDEX($DC:$DC,$GH521+20),"")</f>
      </c>
      <c r="DZ521">
        <f>IF($GI521&gt;=21,INDEX($DC:$DC,$GH521+21),"")</f>
      </c>
      <c r="EA521">
        <f>IF($GI521&gt;=22,INDEX($DC:$DC,$GH521+22),"")</f>
      </c>
      <c r="EB521">
        <f>IF($GI521&gt;=23,INDEX($DC:$DC,$GH521+23),"")</f>
      </c>
      <c r="EC521">
        <f>IF($GI521&gt;=24,INDEX($DC:$DC,$GH521+24),"")</f>
      </c>
      <c r="ED521">
        <f>IF($GI521&gt;=25,INDEX($DC:$DC,$GH521+25),"")</f>
      </c>
      <c r="EE521">
        <f>IF($GI521&gt;=26,INDEX($DC:$DC,$GH521+26),"")</f>
      </c>
      <c r="EF521">
        <f>IF($GI521&gt;=27,INDEX($DC:$DC,$GH521+27),"")</f>
      </c>
      <c r="EG521">
        <f>IF($GI521&gt;=28,INDEX($DC:$DC,$GH521+28),"")</f>
      </c>
      <c r="EH521">
        <f>IF($GI521&gt;=29,INDEX($DC:$DC,$GH521+29),"")</f>
      </c>
      <c r="EI521">
        <f>IF($GI521&gt;=30,INDEX($DC:$DC,$GH521+30),"")</f>
      </c>
      <c r="EJ521">
        <f>IF($GI521&gt;=31,INDEX($DC:$DC,$GH521+31),"")</f>
      </c>
      <c r="EK521">
        <f>IF($GI521&gt;=32,INDEX($DC:$DC,$GH521+32),"")</f>
      </c>
      <c r="EL521">
        <f>IF($GI521&gt;=33,INDEX($DC:$DC,$GH521+33),"")</f>
      </c>
      <c r="EM521">
        <f>IF($GI521&gt;=34,INDEX($DC:$DC,$GH521+34),"")</f>
      </c>
      <c r="EN521">
        <f>IF($GI521&gt;=35,INDEX($DC:$DC,$GH521+35),"")</f>
      </c>
      <c r="EO521">
        <f>IF($GI521&gt;=36,INDEX($DC:$DC,$GH521+36),"")</f>
      </c>
      <c r="EP521">
        <f>IF($GI521&gt;=37,INDEX($DC:$DC,$GH521+37),"")</f>
      </c>
      <c r="EQ521">
        <f>IF($GI521&gt;=38,INDEX($DC:$DC,$GH521+38),"")</f>
      </c>
      <c r="ER521">
        <f>IF($GI521&gt;=39,INDEX($DC:$DC,$GH521+39),"")</f>
      </c>
      <c r="ES521">
        <f>IF($GI521&gt;=40,INDEX($DC:$DC,$GH521+40),"")</f>
      </c>
      <c r="ET521">
        <f>IF($GI521&gt;=1,INDEX($DD:$DD,$GH521+1),"")</f>
      </c>
      <c r="EU521">
        <f>IF($GI521&gt;=2,INDEX($DD:$DD,$GH521+2),"")</f>
      </c>
      <c r="EV521">
        <f>IF($GI521&gt;=3,INDEX($DD:$DD,$GH521+3),"")</f>
      </c>
      <c r="EW521">
        <f>IF($GI521&gt;=4,INDEX($DD:$DD,$GH521+4),"")</f>
      </c>
      <c r="EX521">
        <f>IF($GI521&gt;=5,INDEX($DD:$DD,$GH521+5),"")</f>
      </c>
      <c r="EY521">
        <f>IF($GI521&gt;=6,INDEX($DD:$DD,$GH521+6),"")</f>
      </c>
      <c r="EZ521">
        <f>IF($GI521&gt;=7,INDEX($DD:$DD,$GH521+7),"")</f>
      </c>
      <c r="FA521">
        <f>IF($GI521&gt;=8,INDEX($DD:$DD,$GH521+8),"")</f>
      </c>
      <c r="FB521">
        <f>IF($GI521&gt;=9,INDEX($DD:$DD,$GH521+9),"")</f>
      </c>
      <c r="FC521">
        <f>IF($GI521&gt;=10,INDEX($DD:$DD,$GH521+10),"")</f>
      </c>
      <c r="FD521">
        <f>IF($GI521&gt;=11,INDEX($DD:$DD,$GH521+11),"")</f>
      </c>
      <c r="FE521">
        <f>IF($GI521&gt;=12,INDEX($DD:$DD,$GH521+12),"")</f>
      </c>
      <c r="FF521">
        <f>IF($GI521&gt;=13,INDEX($DD:$DD,$GH521+13),"")</f>
      </c>
      <c r="FG521">
        <f>IF($GI521&gt;=14,INDEX($DD:$DD,$GH521+14),"")</f>
      </c>
      <c r="FH521">
        <f>IF($GI521&gt;=15,INDEX($DD:$DD,$GH521+15),"")</f>
      </c>
      <c r="FI521">
        <f>IF($GI521&gt;=16,INDEX($DD:$DD,$GH521+16),"")</f>
      </c>
      <c r="FJ521">
        <f>IF($GI521&gt;=17,INDEX($DD:$DD,$GH521+17),"")</f>
      </c>
      <c r="FK521">
        <f>IF($GI521&gt;=18,INDEX($DD:$DD,$GH521+18),"")</f>
      </c>
      <c r="FL521">
        <f>IF($GI521&gt;=19,INDEX($DD:$DD,$GH521+19),"")</f>
      </c>
      <c r="FM521">
        <f>IF($GI521&gt;=20,INDEX($DD:$DD,$GH521+20),"")</f>
      </c>
      <c r="FN521">
        <f>IF($GI521&gt;=21,INDEX($DD:$DD,$GH521+21),"")</f>
      </c>
      <c r="FO521">
        <f>IF($GI521&gt;=22,INDEX($DD:$DD,$GH521+22),"")</f>
      </c>
      <c r="FP521">
        <f>IF($GI521&gt;=23,INDEX($DD:$DD,$GH521+23),"")</f>
      </c>
      <c r="FQ521">
        <f>IF($GI521&gt;=24,INDEX($DD:$DD,$GH521+24),"")</f>
      </c>
      <c r="FR521">
        <f>IF($GI521&gt;=25,INDEX($DD:$DD,$GH521+25),"")</f>
      </c>
      <c r="FS521">
        <f>IF($GI521&gt;=26,INDEX($DD:$DD,$GH521+26),"")</f>
      </c>
      <c r="FT521">
        <f>IF($GI521&gt;=27,INDEX($DD:$DD,$GH521+27),"")</f>
      </c>
      <c r="FU521">
        <f>IF($GI521&gt;=28,INDEX($DD:$DD,$GH521+28),"")</f>
      </c>
      <c r="FV521">
        <f>IF($GI521&gt;=29,INDEX($DD:$DD,$GH521+29),"")</f>
      </c>
      <c r="FW521">
        <f>IF($GI521&gt;=30,INDEX($DD:$DD,$GH521+30),"")</f>
      </c>
      <c r="FX521">
        <f>IF($GI521&gt;=31,INDEX($DD:$DD,$GH521+31),"")</f>
      </c>
      <c r="FY521">
        <f>IF($GI521&gt;=32,INDEX($DD:$DD,$GH521+32),"")</f>
      </c>
      <c r="FZ521">
        <f>IF($GI521&gt;=33,INDEX($DD:$DD,$GH521+33),"")</f>
      </c>
      <c r="GA521">
        <f>IF($GI521&gt;=34,INDEX($DD:$DD,$GH521+34),"")</f>
      </c>
      <c r="GB521">
        <f>IF($GI521&gt;=35,INDEX($DD:$DD,$GH521+35),"")</f>
      </c>
      <c r="GC521">
        <f>IF($GI521&gt;=36,INDEX($DD:$DD,$GH521+36),"")</f>
      </c>
      <c r="GD521">
        <f>IF($GI521&gt;=37,INDEX($DD:$DD,$GH521+37),"")</f>
      </c>
      <c r="GE521">
        <f>IF($GI521&gt;=38,INDEX($DD:$DD,$GH521+38),"")</f>
      </c>
      <c r="GF521">
        <f>IF($GI521&gt;=39,INDEX($DD:$DD,$GH521+39),"")</f>
      </c>
      <c r="GG521">
        <f>IF($GI521&gt;=40,INDEX($DD:$DD,$GH521+40),"")</f>
      </c>
      <c r="GH521">
        <f>IFERROR(MATCH($DB521,$DC$2:$DC$148,0)+1,0)</f>
      </c>
      <c r="GI521">
        <f>IFERROR(INDEX($DE$2:$DE$148,MATCH($DB521,$DC$2:$DC$148,0)),0)</f>
      </c>
      <c r="GJ521">
        <f>IFERROR(MATCH($S521,$DF$521:$ES$521,0),0)</f>
      </c>
      <c r="GK521">
        <f>IF($GJ521&gt;0,INDEX($ET$521:$GG$521,$GJ521),"")</f>
      </c>
      <c r="GN521">
        <f>IF($IW521&gt;=1,INDEX($GL:$GL,$IV521+1),"")</f>
      </c>
      <c r="GO521">
        <f>IF($IW521&gt;=2,INDEX($GL:$GL,$IV521+2),"")</f>
      </c>
      <c r="GP521">
        <f>IF($IW521&gt;=3,INDEX($GL:$GL,$IV521+3),"")</f>
      </c>
      <c r="GQ521">
        <f>IF($IW521&gt;=4,INDEX($GL:$GL,$IV521+4),"")</f>
      </c>
      <c r="GR521">
        <f>IF($IW521&gt;=5,INDEX($GL:$GL,$IV521+5),"")</f>
      </c>
      <c r="GS521">
        <f>IF($IW521&gt;=6,INDEX($GL:$GL,$IV521+6),"")</f>
      </c>
      <c r="GT521">
        <f>IF($IW521&gt;=7,INDEX($GL:$GL,$IV521+7),"")</f>
      </c>
      <c r="GU521">
        <f>IF($IW521&gt;=8,INDEX($GL:$GL,$IV521+8),"")</f>
      </c>
      <c r="GV521">
        <f>IF($IW521&gt;=9,INDEX($GL:$GL,$IV521+9),"")</f>
      </c>
      <c r="GW521">
        <f>IF($IW521&gt;=10,INDEX($GL:$GL,$IV521+10),"")</f>
      </c>
      <c r="GX521">
        <f>IF($IW521&gt;=11,INDEX($GL:$GL,$IV521+11),"")</f>
      </c>
      <c r="GY521">
        <f>IF($IW521&gt;=12,INDEX($GL:$GL,$IV521+12),"")</f>
      </c>
      <c r="GZ521">
        <f>IF($IW521&gt;=13,INDEX($GL:$GL,$IV521+13),"")</f>
      </c>
      <c r="HA521">
        <f>IF($IW521&gt;=14,INDEX($GL:$GL,$IV521+14),"")</f>
      </c>
      <c r="HB521">
        <f>IF($IW521&gt;=15,INDEX($GL:$GL,$IV521+15),"")</f>
      </c>
      <c r="HC521">
        <f>IF($IW521&gt;=16,INDEX($GL:$GL,$IV521+16),"")</f>
      </c>
      <c r="HD521">
        <f>IF($IW521&gt;=17,INDEX($GL:$GL,$IV521+17),"")</f>
      </c>
      <c r="HE521">
        <f>IF($IW521&gt;=18,INDEX($GL:$GL,$IV521+18),"")</f>
      </c>
      <c r="HF521">
        <f>IF($IW521&gt;=19,INDEX($GL:$GL,$IV521+19),"")</f>
      </c>
      <c r="HG521">
        <f>IF($IW521&gt;=20,INDEX($GL:$GL,$IV521+20),"")</f>
      </c>
      <c r="HH521">
        <f>IF($IW521&gt;=21,INDEX($GL:$GL,$IV521+21),"")</f>
      </c>
      <c r="HI521">
        <f>IF($IW521&gt;=22,INDEX($GL:$GL,$IV521+22),"")</f>
      </c>
      <c r="HJ521">
        <f>IF($IW521&gt;=23,INDEX($GL:$GL,$IV521+23),"")</f>
      </c>
      <c r="HK521">
        <f>IF($IW521&gt;=24,INDEX($GL:$GL,$IV521+24),"")</f>
      </c>
      <c r="HL521">
        <f>IF($IW521&gt;=25,INDEX($GL:$GL,$IV521+25),"")</f>
      </c>
      <c r="HM521">
        <f>IF($IW521&gt;=26,INDEX($GL:$GL,$IV521+26),"")</f>
      </c>
      <c r="HN521">
        <f>IF($IW521&gt;=27,INDEX($GL:$GL,$IV521+27),"")</f>
      </c>
      <c r="HO521">
        <f>IF($IW521&gt;=28,INDEX($GL:$GL,$IV521+28),"")</f>
      </c>
      <c r="HP521">
        <f>IF($IW521&gt;=29,INDEX($GL:$GL,$IV521+29),"")</f>
      </c>
      <c r="HQ521">
        <f>IF($IW521&gt;=30,INDEX($GL:$GL,$IV521+30),"")</f>
      </c>
      <c r="HR521">
        <f>IF($IW521&gt;=31,INDEX($GL:$GL,$IV521+31),"")</f>
      </c>
      <c r="HS521">
        <f>IF($IW521&gt;=32,INDEX($GL:$GL,$IV521+32),"")</f>
      </c>
      <c r="HT521">
        <f>IF($IW521&gt;=33,INDEX($GL:$GL,$IV521+33),"")</f>
      </c>
      <c r="HU521">
        <f>IF($IW521&gt;=34,INDEX($GL:$GL,$IV521+34),"")</f>
      </c>
      <c r="HV521">
        <f>IF($IW521&gt;=35,INDEX($GL:$GL,$IV521+35),"")</f>
      </c>
      <c r="HW521">
        <f>IF($IW521&gt;=36,INDEX($GL:$GL,$IV521+36),"")</f>
      </c>
      <c r="HX521">
        <f>IF($IW521&gt;=37,INDEX($GL:$GL,$IV521+37),"")</f>
      </c>
      <c r="HY521">
        <f>IF($IW521&gt;=38,INDEX($GL:$GL,$IV521+38),"")</f>
      </c>
      <c r="HZ521">
        <f>IF($IW521&gt;=39,INDEX($GL:$GL,$IV521+39),"")</f>
      </c>
      <c r="IA521">
        <f>IF($IW521&gt;=40,INDEX($GL:$GL,$IV521+40),"")</f>
      </c>
      <c r="IB521">
        <f>IF($IW521&gt;=41,INDEX($GL:$GL,$IV521+41),"")</f>
      </c>
      <c r="IC521">
        <f>IF($IW521&gt;=42,INDEX($GL:$GL,$IV521+42),"")</f>
      </c>
      <c r="ID521">
        <f>IF($IW521&gt;=43,INDEX($GL:$GL,$IV521+43),"")</f>
      </c>
      <c r="IE521">
        <f>IF($IW521&gt;=44,INDEX($GL:$GL,$IV521+44),"")</f>
      </c>
      <c r="IF521">
        <f>IF($IW521&gt;=45,INDEX($GL:$GL,$IV521+45),"")</f>
      </c>
      <c r="IG521">
        <f>IF($IW521&gt;=46,INDEX($GL:$GL,$IV521+46),"")</f>
      </c>
      <c r="IH521">
        <f>IF($IW521&gt;=47,INDEX($GL:$GL,$IV521+47),"")</f>
      </c>
      <c r="II521">
        <f>IF($IW521&gt;=48,INDEX($GL:$GL,$IV521+48),"")</f>
      </c>
      <c r="IJ521">
        <f>IF($IW521&gt;=49,INDEX($GL:$GL,$IV521+49),"")</f>
      </c>
      <c r="IK521">
        <f>IF($IW521&gt;=50,INDEX($GL:$GL,$IV521+50),"")</f>
      </c>
      <c r="IL521">
        <f>IF($IW521&gt;=51,INDEX($GL:$GL,$IV521+51),"")</f>
      </c>
      <c r="IM521">
        <f>IF($IW521&gt;=52,INDEX($GL:$GL,$IV521+52),"")</f>
      </c>
      <c r="IN521">
        <f>IF($IW521&gt;=53,INDEX($GL:$GL,$IV521+53),"")</f>
      </c>
      <c r="IO521">
        <f>IF($IW521&gt;=54,INDEX($GL:$GL,$IV521+54),"")</f>
      </c>
      <c r="IP521">
        <f>IF($IW521&gt;=55,INDEX($GL:$GL,$IV521+55),"")</f>
      </c>
      <c r="IQ521">
        <f>IF($IW521&gt;=56,INDEX($GL:$GL,$IV521+56),"")</f>
      </c>
      <c r="IR521">
        <f>IF($IW521&gt;=57,INDEX($GL:$GL,$IV521+57),"")</f>
      </c>
      <c r="IS521">
        <f>IF($IW521&gt;=58,INDEX($GL:$GL,$IV521+58),"")</f>
      </c>
      <c r="IT521">
        <f>IF($IW521&gt;=59,INDEX($GL:$GL,$IV521+59),"")</f>
      </c>
      <c r="IU521">
        <f>IF($IW521&gt;=60,INDEX($GL:$GL,$IV521+60),"")</f>
      </c>
      <c r="IV521">
        <f>IFERROR(MATCH($GK521,$GL$2:$GL$324,0)+1,0)</f>
      </c>
      <c r="IW521">
        <f>IFERROR(INDEX($GM$2:$GM$324,MATCH($GK521,$GL$2:$GL$324,0)),0)</f>
      </c>
      <c r="IX521" t="s">
        <v>34</v>
      </c>
      <c r="IY521" t="s">
        <v>34</v>
      </c>
    </row>
    <row r="522" spans="1:259" x14ac:dyDescent="0.25">
      <c r="K522">
        <f>IF(OR($N522="",$J522=""),"",IFERROR($N522/$J522,0))</f>
      </c>
      <c r="L522">
        <f>IF($N522="","",
SUM($M522,$O522,$T522,$P522,$R522)*
(1-IF($U522="",0,VALUE($U522)/100)))</f>
      </c>
      <c r="M522">
        <f>IF($N522="","",$N522)</f>
      </c>
      <c r="O522">
        <f>IF($N522="","",
IF($H522="","",
IF(ISNUMBER(SEARCH("exempt",LOWER($H522))),0,
$N522*(VALUE(SUBSTITUTE($H522,"%",""))/100))))</f>
      </c>
      <c r="V522">
        <f>IFERROR(IF(FIND(" - ",$E522)&gt;0,MID($E522,FIND(" - ",$E522)+3,LEN($E522)),""),"")</f>
      </c>
      <c r="AE522" t="s">
        <v>1103</v>
      </c>
      <c r="AJ522">
        <f>IFERROR(LEFT($E522,FIND(" - ",$E522)-1),$E522)</f>
      </c>
      <c r="AM522">
        <f>IF($CB522&gt;=1,INDEX($AK:$AK,$CA522+1),"")</f>
      </c>
      <c r="AN522">
        <f>IF($CB522&gt;=2,INDEX($AK:$AK,$CA522+2),"")</f>
      </c>
      <c r="AO522">
        <f>IF($CB522&gt;=3,INDEX($AK:$AK,$CA522+3),"")</f>
      </c>
      <c r="AP522">
        <f>IF($CB522&gt;=4,INDEX($AK:$AK,$CA522+4),"")</f>
      </c>
      <c r="AQ522">
        <f>IF($CB522&gt;=5,INDEX($AK:$AK,$CA522+5),"")</f>
      </c>
      <c r="AR522">
        <f>IF($CB522&gt;=6,INDEX($AK:$AK,$CA522+6),"")</f>
      </c>
      <c r="AS522">
        <f>IF($CB522&gt;=7,INDEX($AK:$AK,$CA522+7),"")</f>
      </c>
      <c r="AT522">
        <f>IF($CB522&gt;=8,INDEX($AK:$AK,$CA522+8),"")</f>
      </c>
      <c r="AU522">
        <f>IF($CB522&gt;=9,INDEX($AK:$AK,$CA522+9),"")</f>
      </c>
      <c r="AV522">
        <f>IF($CB522&gt;=10,INDEX($AK:$AK,$CA522+10),"")</f>
      </c>
      <c r="AW522">
        <f>IF($CB522&gt;=11,INDEX($AK:$AK,$CA522+11),"")</f>
      </c>
      <c r="AX522">
        <f>IF($CB522&gt;=12,INDEX($AK:$AK,$CA522+12),"")</f>
      </c>
      <c r="AY522">
        <f>IF($CB522&gt;=13,INDEX($AK:$AK,$CA522+13),"")</f>
      </c>
      <c r="AZ522">
        <f>IF($CB522&gt;=14,INDEX($AK:$AK,$CA522+14),"")</f>
      </c>
      <c r="BA522">
        <f>IF($CB522&gt;=15,INDEX($AK:$AK,$CA522+15),"")</f>
      </c>
      <c r="BB522">
        <f>IF($CB522&gt;=16,INDEX($AK:$AK,$CA522+16),"")</f>
      </c>
      <c r="BC522">
        <f>IF($CB522&gt;=17,INDEX($AK:$AK,$CA522+17),"")</f>
      </c>
      <c r="BD522">
        <f>IF($CB522&gt;=18,INDEX($AK:$AK,$CA522+18),"")</f>
      </c>
      <c r="BE522">
        <f>IF($CB522&gt;=19,INDEX($AK:$AK,$CA522+19),"")</f>
      </c>
      <c r="BF522">
        <f>IF($CB522&gt;=20,INDEX($AK:$AK,$CA522+20),"")</f>
      </c>
      <c r="BG522">
        <f>IF($CB522&gt;=21,INDEX($AK:$AK,$CA522+21),"")</f>
      </c>
      <c r="BH522">
        <f>IF($CB522&gt;=22,INDEX($AK:$AK,$CA522+22),"")</f>
      </c>
      <c r="BI522">
        <f>IF($CB522&gt;=23,INDEX($AK:$AK,$CA522+23),"")</f>
      </c>
      <c r="BJ522">
        <f>IF($CB522&gt;=24,INDEX($AK:$AK,$CA522+24),"")</f>
      </c>
      <c r="BK522">
        <f>IF($CB522&gt;=25,INDEX($AK:$AK,$CA522+25),"")</f>
      </c>
      <c r="BL522">
        <f>IF($CB522&gt;=26,INDEX($AK:$AK,$CA522+26),"")</f>
      </c>
      <c r="BM522">
        <f>IF($CB522&gt;=27,INDEX($AK:$AK,$CA522+27),"")</f>
      </c>
      <c r="BN522">
        <f>IF($CB522&gt;=28,INDEX($AK:$AK,$CA522+28),"")</f>
      </c>
      <c r="BO522">
        <f>IF($CB522&gt;=29,INDEX($AK:$AK,$CA522+29),"")</f>
      </c>
      <c r="BP522">
        <f>IF($CB522&gt;=30,INDEX($AK:$AK,$CA522+30),"")</f>
      </c>
      <c r="BQ522">
        <f>IF($CB522&gt;=31,INDEX($AK:$AK,$CA522+31),"")</f>
      </c>
      <c r="BR522">
        <f>IF($CB522&gt;=32,INDEX($AK:$AK,$CA522+32),"")</f>
      </c>
      <c r="BS522">
        <f>IF($CB522&gt;=33,INDEX($AK:$AK,$CA522+33),"")</f>
      </c>
      <c r="BT522">
        <f>IF($CB522&gt;=34,INDEX($AK:$AK,$CA522+34),"")</f>
      </c>
      <c r="BU522">
        <f>IF($CB522&gt;=35,INDEX($AK:$AK,$CA522+35),"")</f>
      </c>
      <c r="BV522">
        <f>IF($CB522&gt;=36,INDEX($AK:$AK,$CA522+36),"")</f>
      </c>
      <c r="BW522">
        <f>IF($CB522&gt;=37,INDEX($AK:$AK,$CA522+37),"")</f>
      </c>
      <c r="BX522">
        <f>IF($CB522&gt;=38,INDEX($AK:$AK,$CA522+38),"")</f>
      </c>
      <c r="BY522">
        <f>IF($CB522&gt;=39,INDEX($AK:$AK,$CA522+39),"")</f>
      </c>
      <c r="BZ522">
        <f>IF($CB522&gt;=40,INDEX($AK:$AK,$CA522+40),"")</f>
      </c>
      <c r="CA522">
        <f>IFERROR(MATCH($AJ522,$AK$2:$AK$134,0)+1,0)</f>
      </c>
      <c r="CB522">
        <f>IFERROR(INDEX($AL$2:$AL$134,MATCH($AJ522,$AK$2:$AK$134,0)),0)</f>
      </c>
      <c r="CC522">
        <f>IFERROR(LEFT($F522,FIND(" - ",$F522)-1),$F522)</f>
      </c>
      <c r="CF522">
        <f>IF($DA522&gt;=1,INDEX($CD:$CD,$CZ522+1),"")</f>
      </c>
      <c r="CG522">
        <f>IF($DA522&gt;=2,INDEX($CD:$CD,$CZ522+2),"")</f>
      </c>
      <c r="CH522">
        <f>IF($DA522&gt;=3,INDEX($CD:$CD,$CZ522+3),"")</f>
      </c>
      <c r="CI522">
        <f>IF($DA522&gt;=4,INDEX($CD:$CD,$CZ522+4),"")</f>
      </c>
      <c r="CJ522">
        <f>IF($DA522&gt;=5,INDEX($CD:$CD,$CZ522+5),"")</f>
      </c>
      <c r="CK522">
        <f>IF($DA522&gt;=6,INDEX($CD:$CD,$CZ522+6),"")</f>
      </c>
      <c r="CL522">
        <f>IF($DA522&gt;=7,INDEX($CD:$CD,$CZ522+7),"")</f>
      </c>
      <c r="CM522">
        <f>IF($DA522&gt;=8,INDEX($CD:$CD,$CZ522+8),"")</f>
      </c>
      <c r="CN522">
        <f>IF($DA522&gt;=9,INDEX($CD:$CD,$CZ522+9),"")</f>
      </c>
      <c r="CO522">
        <f>IF($DA522&gt;=10,INDEX($CD:$CD,$CZ522+10),"")</f>
      </c>
      <c r="CP522">
        <f>IF($DA522&gt;=11,INDEX($CD:$CD,$CZ522+11),"")</f>
      </c>
      <c r="CQ522">
        <f>IF($DA522&gt;=12,INDEX($CD:$CD,$CZ522+12),"")</f>
      </c>
      <c r="CR522">
        <f>IF($DA522&gt;=13,INDEX($CD:$CD,$CZ522+13),"")</f>
      </c>
      <c r="CS522">
        <f>IF($DA522&gt;=14,INDEX($CD:$CD,$CZ522+14),"")</f>
      </c>
      <c r="CT522">
        <f>IF($DA522&gt;=15,INDEX($CD:$CD,$CZ522+15),"")</f>
      </c>
      <c r="CU522">
        <f>IF($DA522&gt;=16,INDEX($CD:$CD,$CZ522+16),"")</f>
      </c>
      <c r="CV522">
        <f>IF($DA522&gt;=17,INDEX($CD:$CD,$CZ522+17),"")</f>
      </c>
      <c r="CW522">
        <f>IF($DA522&gt;=18,INDEX($CD:$CD,$CZ522+18),"")</f>
      </c>
      <c r="CX522">
        <f>IF($DA522&gt;=19,INDEX($CD:$CD,$CZ522+19),"")</f>
      </c>
      <c r="CY522">
        <f>IF($DA522&gt;=20,INDEX($CD:$CD,$CZ522+20),"")</f>
      </c>
      <c r="CZ522">
        <f>IFERROR(MATCH($CC522,$CD$2:$CD$263,0)+1,0)</f>
      </c>
      <c r="DA522">
        <f>IFERROR(INDEX($CE$2:$CE$263,MATCH($CC522,$CD$2:$CD$263,0)),0)</f>
      </c>
      <c r="DB522">
        <f>IFERROR(INDEX($AI:$AI,MATCH($H522,$AH:$AH,0))&amp;"","")</f>
      </c>
      <c r="DF522">
        <f>IF($GI522&gt;=1,INDEX($DC:$DC,$GH522+1),"")</f>
      </c>
      <c r="DG522">
        <f>IF($GI522&gt;=2,INDEX($DC:$DC,$GH522+2),"")</f>
      </c>
      <c r="DH522">
        <f>IF($GI522&gt;=3,INDEX($DC:$DC,$GH522+3),"")</f>
      </c>
      <c r="DI522">
        <f>IF($GI522&gt;=4,INDEX($DC:$DC,$GH522+4),"")</f>
      </c>
      <c r="DJ522">
        <f>IF($GI522&gt;=5,INDEX($DC:$DC,$GH522+5),"")</f>
      </c>
      <c r="DK522">
        <f>IF($GI522&gt;=6,INDEX($DC:$DC,$GH522+6),"")</f>
      </c>
      <c r="DL522">
        <f>IF($GI522&gt;=7,INDEX($DC:$DC,$GH522+7),"")</f>
      </c>
      <c r="DM522">
        <f>IF($GI522&gt;=8,INDEX($DC:$DC,$GH522+8),"")</f>
      </c>
      <c r="DN522">
        <f>IF($GI522&gt;=9,INDEX($DC:$DC,$GH522+9),"")</f>
      </c>
      <c r="DO522">
        <f>IF($GI522&gt;=10,INDEX($DC:$DC,$GH522+10),"")</f>
      </c>
      <c r="DP522">
        <f>IF($GI522&gt;=11,INDEX($DC:$DC,$GH522+11),"")</f>
      </c>
      <c r="DQ522">
        <f>IF($GI522&gt;=12,INDEX($DC:$DC,$GH522+12),"")</f>
      </c>
      <c r="DR522">
        <f>IF($GI522&gt;=13,INDEX($DC:$DC,$GH522+13),"")</f>
      </c>
      <c r="DS522">
        <f>IF($GI522&gt;=14,INDEX($DC:$DC,$GH522+14),"")</f>
      </c>
      <c r="DT522">
        <f>IF($GI522&gt;=15,INDEX($DC:$DC,$GH522+15),"")</f>
      </c>
      <c r="DU522">
        <f>IF($GI522&gt;=16,INDEX($DC:$DC,$GH522+16),"")</f>
      </c>
      <c r="DV522">
        <f>IF($GI522&gt;=17,INDEX($DC:$DC,$GH522+17),"")</f>
      </c>
      <c r="DW522">
        <f>IF($GI522&gt;=18,INDEX($DC:$DC,$GH522+18),"")</f>
      </c>
      <c r="DX522">
        <f>IF($GI522&gt;=19,INDEX($DC:$DC,$GH522+19),"")</f>
      </c>
      <c r="DY522">
        <f>IF($GI522&gt;=20,INDEX($DC:$DC,$GH522+20),"")</f>
      </c>
      <c r="DZ522">
        <f>IF($GI522&gt;=21,INDEX($DC:$DC,$GH522+21),"")</f>
      </c>
      <c r="EA522">
        <f>IF($GI522&gt;=22,INDEX($DC:$DC,$GH522+22),"")</f>
      </c>
      <c r="EB522">
        <f>IF($GI522&gt;=23,INDEX($DC:$DC,$GH522+23),"")</f>
      </c>
      <c r="EC522">
        <f>IF($GI522&gt;=24,INDEX($DC:$DC,$GH522+24),"")</f>
      </c>
      <c r="ED522">
        <f>IF($GI522&gt;=25,INDEX($DC:$DC,$GH522+25),"")</f>
      </c>
      <c r="EE522">
        <f>IF($GI522&gt;=26,INDEX($DC:$DC,$GH522+26),"")</f>
      </c>
      <c r="EF522">
        <f>IF($GI522&gt;=27,INDEX($DC:$DC,$GH522+27),"")</f>
      </c>
      <c r="EG522">
        <f>IF($GI522&gt;=28,INDEX($DC:$DC,$GH522+28),"")</f>
      </c>
      <c r="EH522">
        <f>IF($GI522&gt;=29,INDEX($DC:$DC,$GH522+29),"")</f>
      </c>
      <c r="EI522">
        <f>IF($GI522&gt;=30,INDEX($DC:$DC,$GH522+30),"")</f>
      </c>
      <c r="EJ522">
        <f>IF($GI522&gt;=31,INDEX($DC:$DC,$GH522+31),"")</f>
      </c>
      <c r="EK522">
        <f>IF($GI522&gt;=32,INDEX($DC:$DC,$GH522+32),"")</f>
      </c>
      <c r="EL522">
        <f>IF($GI522&gt;=33,INDEX($DC:$DC,$GH522+33),"")</f>
      </c>
      <c r="EM522">
        <f>IF($GI522&gt;=34,INDEX($DC:$DC,$GH522+34),"")</f>
      </c>
      <c r="EN522">
        <f>IF($GI522&gt;=35,INDEX($DC:$DC,$GH522+35),"")</f>
      </c>
      <c r="EO522">
        <f>IF($GI522&gt;=36,INDEX($DC:$DC,$GH522+36),"")</f>
      </c>
      <c r="EP522">
        <f>IF($GI522&gt;=37,INDEX($DC:$DC,$GH522+37),"")</f>
      </c>
      <c r="EQ522">
        <f>IF($GI522&gt;=38,INDEX($DC:$DC,$GH522+38),"")</f>
      </c>
      <c r="ER522">
        <f>IF($GI522&gt;=39,INDEX($DC:$DC,$GH522+39),"")</f>
      </c>
      <c r="ES522">
        <f>IF($GI522&gt;=40,INDEX($DC:$DC,$GH522+40),"")</f>
      </c>
      <c r="ET522">
        <f>IF($GI522&gt;=1,INDEX($DD:$DD,$GH522+1),"")</f>
      </c>
      <c r="EU522">
        <f>IF($GI522&gt;=2,INDEX($DD:$DD,$GH522+2),"")</f>
      </c>
      <c r="EV522">
        <f>IF($GI522&gt;=3,INDEX($DD:$DD,$GH522+3),"")</f>
      </c>
      <c r="EW522">
        <f>IF($GI522&gt;=4,INDEX($DD:$DD,$GH522+4),"")</f>
      </c>
      <c r="EX522">
        <f>IF($GI522&gt;=5,INDEX($DD:$DD,$GH522+5),"")</f>
      </c>
      <c r="EY522">
        <f>IF($GI522&gt;=6,INDEX($DD:$DD,$GH522+6),"")</f>
      </c>
      <c r="EZ522">
        <f>IF($GI522&gt;=7,INDEX($DD:$DD,$GH522+7),"")</f>
      </c>
      <c r="FA522">
        <f>IF($GI522&gt;=8,INDEX($DD:$DD,$GH522+8),"")</f>
      </c>
      <c r="FB522">
        <f>IF($GI522&gt;=9,INDEX($DD:$DD,$GH522+9),"")</f>
      </c>
      <c r="FC522">
        <f>IF($GI522&gt;=10,INDEX($DD:$DD,$GH522+10),"")</f>
      </c>
      <c r="FD522">
        <f>IF($GI522&gt;=11,INDEX($DD:$DD,$GH522+11),"")</f>
      </c>
      <c r="FE522">
        <f>IF($GI522&gt;=12,INDEX($DD:$DD,$GH522+12),"")</f>
      </c>
      <c r="FF522">
        <f>IF($GI522&gt;=13,INDEX($DD:$DD,$GH522+13),"")</f>
      </c>
      <c r="FG522">
        <f>IF($GI522&gt;=14,INDEX($DD:$DD,$GH522+14),"")</f>
      </c>
      <c r="FH522">
        <f>IF($GI522&gt;=15,INDEX($DD:$DD,$GH522+15),"")</f>
      </c>
      <c r="FI522">
        <f>IF($GI522&gt;=16,INDEX($DD:$DD,$GH522+16),"")</f>
      </c>
      <c r="FJ522">
        <f>IF($GI522&gt;=17,INDEX($DD:$DD,$GH522+17),"")</f>
      </c>
      <c r="FK522">
        <f>IF($GI522&gt;=18,INDEX($DD:$DD,$GH522+18),"")</f>
      </c>
      <c r="FL522">
        <f>IF($GI522&gt;=19,INDEX($DD:$DD,$GH522+19),"")</f>
      </c>
      <c r="FM522">
        <f>IF($GI522&gt;=20,INDEX($DD:$DD,$GH522+20),"")</f>
      </c>
      <c r="FN522">
        <f>IF($GI522&gt;=21,INDEX($DD:$DD,$GH522+21),"")</f>
      </c>
      <c r="FO522">
        <f>IF($GI522&gt;=22,INDEX($DD:$DD,$GH522+22),"")</f>
      </c>
      <c r="FP522">
        <f>IF($GI522&gt;=23,INDEX($DD:$DD,$GH522+23),"")</f>
      </c>
      <c r="FQ522">
        <f>IF($GI522&gt;=24,INDEX($DD:$DD,$GH522+24),"")</f>
      </c>
      <c r="FR522">
        <f>IF($GI522&gt;=25,INDEX($DD:$DD,$GH522+25),"")</f>
      </c>
      <c r="FS522">
        <f>IF($GI522&gt;=26,INDEX($DD:$DD,$GH522+26),"")</f>
      </c>
      <c r="FT522">
        <f>IF($GI522&gt;=27,INDEX($DD:$DD,$GH522+27),"")</f>
      </c>
      <c r="FU522">
        <f>IF($GI522&gt;=28,INDEX($DD:$DD,$GH522+28),"")</f>
      </c>
      <c r="FV522">
        <f>IF($GI522&gt;=29,INDEX($DD:$DD,$GH522+29),"")</f>
      </c>
      <c r="FW522">
        <f>IF($GI522&gt;=30,INDEX($DD:$DD,$GH522+30),"")</f>
      </c>
      <c r="FX522">
        <f>IF($GI522&gt;=31,INDEX($DD:$DD,$GH522+31),"")</f>
      </c>
      <c r="FY522">
        <f>IF($GI522&gt;=32,INDEX($DD:$DD,$GH522+32),"")</f>
      </c>
      <c r="FZ522">
        <f>IF($GI522&gt;=33,INDEX($DD:$DD,$GH522+33),"")</f>
      </c>
      <c r="GA522">
        <f>IF($GI522&gt;=34,INDEX($DD:$DD,$GH522+34),"")</f>
      </c>
      <c r="GB522">
        <f>IF($GI522&gt;=35,INDEX($DD:$DD,$GH522+35),"")</f>
      </c>
      <c r="GC522">
        <f>IF($GI522&gt;=36,INDEX($DD:$DD,$GH522+36),"")</f>
      </c>
      <c r="GD522">
        <f>IF($GI522&gt;=37,INDEX($DD:$DD,$GH522+37),"")</f>
      </c>
      <c r="GE522">
        <f>IF($GI522&gt;=38,INDEX($DD:$DD,$GH522+38),"")</f>
      </c>
      <c r="GF522">
        <f>IF($GI522&gt;=39,INDEX($DD:$DD,$GH522+39),"")</f>
      </c>
      <c r="GG522">
        <f>IF($GI522&gt;=40,INDEX($DD:$DD,$GH522+40),"")</f>
      </c>
      <c r="GH522">
        <f>IFERROR(MATCH($DB522,$DC$2:$DC$148,0)+1,0)</f>
      </c>
      <c r="GI522">
        <f>IFERROR(INDEX($DE$2:$DE$148,MATCH($DB522,$DC$2:$DC$148,0)),0)</f>
      </c>
      <c r="GJ522">
        <f>IFERROR(MATCH($S522,$DF$522:$ES$522,0),0)</f>
      </c>
      <c r="GK522">
        <f>IF($GJ522&gt;0,INDEX($ET$522:$GG$522,$GJ522),"")</f>
      </c>
      <c r="GN522">
        <f>IF($IW522&gt;=1,INDEX($GL:$GL,$IV522+1),"")</f>
      </c>
      <c r="GO522">
        <f>IF($IW522&gt;=2,INDEX($GL:$GL,$IV522+2),"")</f>
      </c>
      <c r="GP522">
        <f>IF($IW522&gt;=3,INDEX($GL:$GL,$IV522+3),"")</f>
      </c>
      <c r="GQ522">
        <f>IF($IW522&gt;=4,INDEX($GL:$GL,$IV522+4),"")</f>
      </c>
      <c r="GR522">
        <f>IF($IW522&gt;=5,INDEX($GL:$GL,$IV522+5),"")</f>
      </c>
      <c r="GS522">
        <f>IF($IW522&gt;=6,INDEX($GL:$GL,$IV522+6),"")</f>
      </c>
      <c r="GT522">
        <f>IF($IW522&gt;=7,INDEX($GL:$GL,$IV522+7),"")</f>
      </c>
      <c r="GU522">
        <f>IF($IW522&gt;=8,INDEX($GL:$GL,$IV522+8),"")</f>
      </c>
      <c r="GV522">
        <f>IF($IW522&gt;=9,INDEX($GL:$GL,$IV522+9),"")</f>
      </c>
      <c r="GW522">
        <f>IF($IW522&gt;=10,INDEX($GL:$GL,$IV522+10),"")</f>
      </c>
      <c r="GX522">
        <f>IF($IW522&gt;=11,INDEX($GL:$GL,$IV522+11),"")</f>
      </c>
      <c r="GY522">
        <f>IF($IW522&gt;=12,INDEX($GL:$GL,$IV522+12),"")</f>
      </c>
      <c r="GZ522">
        <f>IF($IW522&gt;=13,INDEX($GL:$GL,$IV522+13),"")</f>
      </c>
      <c r="HA522">
        <f>IF($IW522&gt;=14,INDEX($GL:$GL,$IV522+14),"")</f>
      </c>
      <c r="HB522">
        <f>IF($IW522&gt;=15,INDEX($GL:$GL,$IV522+15),"")</f>
      </c>
      <c r="HC522">
        <f>IF($IW522&gt;=16,INDEX($GL:$GL,$IV522+16),"")</f>
      </c>
      <c r="HD522">
        <f>IF($IW522&gt;=17,INDEX($GL:$GL,$IV522+17),"")</f>
      </c>
      <c r="HE522">
        <f>IF($IW522&gt;=18,INDEX($GL:$GL,$IV522+18),"")</f>
      </c>
      <c r="HF522">
        <f>IF($IW522&gt;=19,INDEX($GL:$GL,$IV522+19),"")</f>
      </c>
      <c r="HG522">
        <f>IF($IW522&gt;=20,INDEX($GL:$GL,$IV522+20),"")</f>
      </c>
      <c r="HH522">
        <f>IF($IW522&gt;=21,INDEX($GL:$GL,$IV522+21),"")</f>
      </c>
      <c r="HI522">
        <f>IF($IW522&gt;=22,INDEX($GL:$GL,$IV522+22),"")</f>
      </c>
      <c r="HJ522">
        <f>IF($IW522&gt;=23,INDEX($GL:$GL,$IV522+23),"")</f>
      </c>
      <c r="HK522">
        <f>IF($IW522&gt;=24,INDEX($GL:$GL,$IV522+24),"")</f>
      </c>
      <c r="HL522">
        <f>IF($IW522&gt;=25,INDEX($GL:$GL,$IV522+25),"")</f>
      </c>
      <c r="HM522">
        <f>IF($IW522&gt;=26,INDEX($GL:$GL,$IV522+26),"")</f>
      </c>
      <c r="HN522">
        <f>IF($IW522&gt;=27,INDEX($GL:$GL,$IV522+27),"")</f>
      </c>
      <c r="HO522">
        <f>IF($IW522&gt;=28,INDEX($GL:$GL,$IV522+28),"")</f>
      </c>
      <c r="HP522">
        <f>IF($IW522&gt;=29,INDEX($GL:$GL,$IV522+29),"")</f>
      </c>
      <c r="HQ522">
        <f>IF($IW522&gt;=30,INDEX($GL:$GL,$IV522+30),"")</f>
      </c>
      <c r="HR522">
        <f>IF($IW522&gt;=31,INDEX($GL:$GL,$IV522+31),"")</f>
      </c>
      <c r="HS522">
        <f>IF($IW522&gt;=32,INDEX($GL:$GL,$IV522+32),"")</f>
      </c>
      <c r="HT522">
        <f>IF($IW522&gt;=33,INDEX($GL:$GL,$IV522+33),"")</f>
      </c>
      <c r="HU522">
        <f>IF($IW522&gt;=34,INDEX($GL:$GL,$IV522+34),"")</f>
      </c>
      <c r="HV522">
        <f>IF($IW522&gt;=35,INDEX($GL:$GL,$IV522+35),"")</f>
      </c>
      <c r="HW522">
        <f>IF($IW522&gt;=36,INDEX($GL:$GL,$IV522+36),"")</f>
      </c>
      <c r="HX522">
        <f>IF($IW522&gt;=37,INDEX($GL:$GL,$IV522+37),"")</f>
      </c>
      <c r="HY522">
        <f>IF($IW522&gt;=38,INDEX($GL:$GL,$IV522+38),"")</f>
      </c>
      <c r="HZ522">
        <f>IF($IW522&gt;=39,INDEX($GL:$GL,$IV522+39),"")</f>
      </c>
      <c r="IA522">
        <f>IF($IW522&gt;=40,INDEX($GL:$GL,$IV522+40),"")</f>
      </c>
      <c r="IB522">
        <f>IF($IW522&gt;=41,INDEX($GL:$GL,$IV522+41),"")</f>
      </c>
      <c r="IC522">
        <f>IF($IW522&gt;=42,INDEX($GL:$GL,$IV522+42),"")</f>
      </c>
      <c r="ID522">
        <f>IF($IW522&gt;=43,INDEX($GL:$GL,$IV522+43),"")</f>
      </c>
      <c r="IE522">
        <f>IF($IW522&gt;=44,INDEX($GL:$GL,$IV522+44),"")</f>
      </c>
      <c r="IF522">
        <f>IF($IW522&gt;=45,INDEX($GL:$GL,$IV522+45),"")</f>
      </c>
      <c r="IG522">
        <f>IF($IW522&gt;=46,INDEX($GL:$GL,$IV522+46),"")</f>
      </c>
      <c r="IH522">
        <f>IF($IW522&gt;=47,INDEX($GL:$GL,$IV522+47),"")</f>
      </c>
      <c r="II522">
        <f>IF($IW522&gt;=48,INDEX($GL:$GL,$IV522+48),"")</f>
      </c>
      <c r="IJ522">
        <f>IF($IW522&gt;=49,INDEX($GL:$GL,$IV522+49),"")</f>
      </c>
      <c r="IK522">
        <f>IF($IW522&gt;=50,INDEX($GL:$GL,$IV522+50),"")</f>
      </c>
      <c r="IL522">
        <f>IF($IW522&gt;=51,INDEX($GL:$GL,$IV522+51),"")</f>
      </c>
      <c r="IM522">
        <f>IF($IW522&gt;=52,INDEX($GL:$GL,$IV522+52),"")</f>
      </c>
      <c r="IN522">
        <f>IF($IW522&gt;=53,INDEX($GL:$GL,$IV522+53),"")</f>
      </c>
      <c r="IO522">
        <f>IF($IW522&gt;=54,INDEX($GL:$GL,$IV522+54),"")</f>
      </c>
      <c r="IP522">
        <f>IF($IW522&gt;=55,INDEX($GL:$GL,$IV522+55),"")</f>
      </c>
      <c r="IQ522">
        <f>IF($IW522&gt;=56,INDEX($GL:$GL,$IV522+56),"")</f>
      </c>
      <c r="IR522">
        <f>IF($IW522&gt;=57,INDEX($GL:$GL,$IV522+57),"")</f>
      </c>
      <c r="IS522">
        <f>IF($IW522&gt;=58,INDEX($GL:$GL,$IV522+58),"")</f>
      </c>
      <c r="IT522">
        <f>IF($IW522&gt;=59,INDEX($GL:$GL,$IV522+59),"")</f>
      </c>
      <c r="IU522">
        <f>IF($IW522&gt;=60,INDEX($GL:$GL,$IV522+60),"")</f>
      </c>
      <c r="IV522">
        <f>IFERROR(MATCH($GK522,$GL$2:$GL$324,0)+1,0)</f>
      </c>
      <c r="IW522">
        <f>IFERROR(INDEX($GM$2:$GM$324,MATCH($GK522,$GL$2:$GL$324,0)),0)</f>
      </c>
      <c r="IX522" t="s">
        <v>34</v>
      </c>
      <c r="IY522" t="s">
        <v>34</v>
      </c>
    </row>
    <row r="523" spans="1:259" x14ac:dyDescent="0.25">
      <c r="K523">
        <f>IF(OR($N523="",$J523=""),"",IFERROR($N523/$J523,0))</f>
      </c>
      <c r="L523">
        <f>IF($N523="","",
SUM($M523,$O523,$T523,$P523,$R523)*
(1-IF($U523="",0,VALUE($U523)/100)))</f>
      </c>
      <c r="M523">
        <f>IF($N523="","",$N523)</f>
      </c>
      <c r="O523">
        <f>IF($N523="","",
IF($H523="","",
IF(ISNUMBER(SEARCH("exempt",LOWER($H523))),0,
$N523*(VALUE(SUBSTITUTE($H523,"%",""))/100))))</f>
      </c>
      <c r="V523">
        <f>IFERROR(IF(FIND(" - ",$E523)&gt;0,MID($E523,FIND(" - ",$E523)+3,LEN($E523)),""),"")</f>
      </c>
      <c r="AE523" t="s">
        <v>1104</v>
      </c>
      <c r="AJ523">
        <f>IFERROR(LEFT($E523,FIND(" - ",$E523)-1),$E523)</f>
      </c>
      <c r="AM523">
        <f>IF($CB523&gt;=1,INDEX($AK:$AK,$CA523+1),"")</f>
      </c>
      <c r="AN523">
        <f>IF($CB523&gt;=2,INDEX($AK:$AK,$CA523+2),"")</f>
      </c>
      <c r="AO523">
        <f>IF($CB523&gt;=3,INDEX($AK:$AK,$CA523+3),"")</f>
      </c>
      <c r="AP523">
        <f>IF($CB523&gt;=4,INDEX($AK:$AK,$CA523+4),"")</f>
      </c>
      <c r="AQ523">
        <f>IF($CB523&gt;=5,INDEX($AK:$AK,$CA523+5),"")</f>
      </c>
      <c r="AR523">
        <f>IF($CB523&gt;=6,INDEX($AK:$AK,$CA523+6),"")</f>
      </c>
      <c r="AS523">
        <f>IF($CB523&gt;=7,INDEX($AK:$AK,$CA523+7),"")</f>
      </c>
      <c r="AT523">
        <f>IF($CB523&gt;=8,INDEX($AK:$AK,$CA523+8),"")</f>
      </c>
      <c r="AU523">
        <f>IF($CB523&gt;=9,INDEX($AK:$AK,$CA523+9),"")</f>
      </c>
      <c r="AV523">
        <f>IF($CB523&gt;=10,INDEX($AK:$AK,$CA523+10),"")</f>
      </c>
      <c r="AW523">
        <f>IF($CB523&gt;=11,INDEX($AK:$AK,$CA523+11),"")</f>
      </c>
      <c r="AX523">
        <f>IF($CB523&gt;=12,INDEX($AK:$AK,$CA523+12),"")</f>
      </c>
      <c r="AY523">
        <f>IF($CB523&gt;=13,INDEX($AK:$AK,$CA523+13),"")</f>
      </c>
      <c r="AZ523">
        <f>IF($CB523&gt;=14,INDEX($AK:$AK,$CA523+14),"")</f>
      </c>
      <c r="BA523">
        <f>IF($CB523&gt;=15,INDEX($AK:$AK,$CA523+15),"")</f>
      </c>
      <c r="BB523">
        <f>IF($CB523&gt;=16,INDEX($AK:$AK,$CA523+16),"")</f>
      </c>
      <c r="BC523">
        <f>IF($CB523&gt;=17,INDEX($AK:$AK,$CA523+17),"")</f>
      </c>
      <c r="BD523">
        <f>IF($CB523&gt;=18,INDEX($AK:$AK,$CA523+18),"")</f>
      </c>
      <c r="BE523">
        <f>IF($CB523&gt;=19,INDEX($AK:$AK,$CA523+19),"")</f>
      </c>
      <c r="BF523">
        <f>IF($CB523&gt;=20,INDEX($AK:$AK,$CA523+20),"")</f>
      </c>
      <c r="BG523">
        <f>IF($CB523&gt;=21,INDEX($AK:$AK,$CA523+21),"")</f>
      </c>
      <c r="BH523">
        <f>IF($CB523&gt;=22,INDEX($AK:$AK,$CA523+22),"")</f>
      </c>
      <c r="BI523">
        <f>IF($CB523&gt;=23,INDEX($AK:$AK,$CA523+23),"")</f>
      </c>
      <c r="BJ523">
        <f>IF($CB523&gt;=24,INDEX($AK:$AK,$CA523+24),"")</f>
      </c>
      <c r="BK523">
        <f>IF($CB523&gt;=25,INDEX($AK:$AK,$CA523+25),"")</f>
      </c>
      <c r="BL523">
        <f>IF($CB523&gt;=26,INDEX($AK:$AK,$CA523+26),"")</f>
      </c>
      <c r="BM523">
        <f>IF($CB523&gt;=27,INDEX($AK:$AK,$CA523+27),"")</f>
      </c>
      <c r="BN523">
        <f>IF($CB523&gt;=28,INDEX($AK:$AK,$CA523+28),"")</f>
      </c>
      <c r="BO523">
        <f>IF($CB523&gt;=29,INDEX($AK:$AK,$CA523+29),"")</f>
      </c>
      <c r="BP523">
        <f>IF($CB523&gt;=30,INDEX($AK:$AK,$CA523+30),"")</f>
      </c>
      <c r="BQ523">
        <f>IF($CB523&gt;=31,INDEX($AK:$AK,$CA523+31),"")</f>
      </c>
      <c r="BR523">
        <f>IF($CB523&gt;=32,INDEX($AK:$AK,$CA523+32),"")</f>
      </c>
      <c r="BS523">
        <f>IF($CB523&gt;=33,INDEX($AK:$AK,$CA523+33),"")</f>
      </c>
      <c r="BT523">
        <f>IF($CB523&gt;=34,INDEX($AK:$AK,$CA523+34),"")</f>
      </c>
      <c r="BU523">
        <f>IF($CB523&gt;=35,INDEX($AK:$AK,$CA523+35),"")</f>
      </c>
      <c r="BV523">
        <f>IF($CB523&gt;=36,INDEX($AK:$AK,$CA523+36),"")</f>
      </c>
      <c r="BW523">
        <f>IF($CB523&gt;=37,INDEX($AK:$AK,$CA523+37),"")</f>
      </c>
      <c r="BX523">
        <f>IF($CB523&gt;=38,INDEX($AK:$AK,$CA523+38),"")</f>
      </c>
      <c r="BY523">
        <f>IF($CB523&gt;=39,INDEX($AK:$AK,$CA523+39),"")</f>
      </c>
      <c r="BZ523">
        <f>IF($CB523&gt;=40,INDEX($AK:$AK,$CA523+40),"")</f>
      </c>
      <c r="CA523">
        <f>IFERROR(MATCH($AJ523,$AK$2:$AK$134,0)+1,0)</f>
      </c>
      <c r="CB523">
        <f>IFERROR(INDEX($AL$2:$AL$134,MATCH($AJ523,$AK$2:$AK$134,0)),0)</f>
      </c>
      <c r="CC523">
        <f>IFERROR(LEFT($F523,FIND(" - ",$F523)-1),$F523)</f>
      </c>
      <c r="CF523">
        <f>IF($DA523&gt;=1,INDEX($CD:$CD,$CZ523+1),"")</f>
      </c>
      <c r="CG523">
        <f>IF($DA523&gt;=2,INDEX($CD:$CD,$CZ523+2),"")</f>
      </c>
      <c r="CH523">
        <f>IF($DA523&gt;=3,INDEX($CD:$CD,$CZ523+3),"")</f>
      </c>
      <c r="CI523">
        <f>IF($DA523&gt;=4,INDEX($CD:$CD,$CZ523+4),"")</f>
      </c>
      <c r="CJ523">
        <f>IF($DA523&gt;=5,INDEX($CD:$CD,$CZ523+5),"")</f>
      </c>
      <c r="CK523">
        <f>IF($DA523&gt;=6,INDEX($CD:$CD,$CZ523+6),"")</f>
      </c>
      <c r="CL523">
        <f>IF($DA523&gt;=7,INDEX($CD:$CD,$CZ523+7),"")</f>
      </c>
      <c r="CM523">
        <f>IF($DA523&gt;=8,INDEX($CD:$CD,$CZ523+8),"")</f>
      </c>
      <c r="CN523">
        <f>IF($DA523&gt;=9,INDEX($CD:$CD,$CZ523+9),"")</f>
      </c>
      <c r="CO523">
        <f>IF($DA523&gt;=10,INDEX($CD:$CD,$CZ523+10),"")</f>
      </c>
      <c r="CP523">
        <f>IF($DA523&gt;=11,INDEX($CD:$CD,$CZ523+11),"")</f>
      </c>
      <c r="CQ523">
        <f>IF($DA523&gt;=12,INDEX($CD:$CD,$CZ523+12),"")</f>
      </c>
      <c r="CR523">
        <f>IF($DA523&gt;=13,INDEX($CD:$CD,$CZ523+13),"")</f>
      </c>
      <c r="CS523">
        <f>IF($DA523&gt;=14,INDEX($CD:$CD,$CZ523+14),"")</f>
      </c>
      <c r="CT523">
        <f>IF($DA523&gt;=15,INDEX($CD:$CD,$CZ523+15),"")</f>
      </c>
      <c r="CU523">
        <f>IF($DA523&gt;=16,INDEX($CD:$CD,$CZ523+16),"")</f>
      </c>
      <c r="CV523">
        <f>IF($DA523&gt;=17,INDEX($CD:$CD,$CZ523+17),"")</f>
      </c>
      <c r="CW523">
        <f>IF($DA523&gt;=18,INDEX($CD:$CD,$CZ523+18),"")</f>
      </c>
      <c r="CX523">
        <f>IF($DA523&gt;=19,INDEX($CD:$CD,$CZ523+19),"")</f>
      </c>
      <c r="CY523">
        <f>IF($DA523&gt;=20,INDEX($CD:$CD,$CZ523+20),"")</f>
      </c>
      <c r="CZ523">
        <f>IFERROR(MATCH($CC523,$CD$2:$CD$263,0)+1,0)</f>
      </c>
      <c r="DA523">
        <f>IFERROR(INDEX($CE$2:$CE$263,MATCH($CC523,$CD$2:$CD$263,0)),0)</f>
      </c>
      <c r="DB523">
        <f>IFERROR(INDEX($AI:$AI,MATCH($H523,$AH:$AH,0))&amp;"","")</f>
      </c>
      <c r="DF523">
        <f>IF($GI523&gt;=1,INDEX($DC:$DC,$GH523+1),"")</f>
      </c>
      <c r="DG523">
        <f>IF($GI523&gt;=2,INDEX($DC:$DC,$GH523+2),"")</f>
      </c>
      <c r="DH523">
        <f>IF($GI523&gt;=3,INDEX($DC:$DC,$GH523+3),"")</f>
      </c>
      <c r="DI523">
        <f>IF($GI523&gt;=4,INDEX($DC:$DC,$GH523+4),"")</f>
      </c>
      <c r="DJ523">
        <f>IF($GI523&gt;=5,INDEX($DC:$DC,$GH523+5),"")</f>
      </c>
      <c r="DK523">
        <f>IF($GI523&gt;=6,INDEX($DC:$DC,$GH523+6),"")</f>
      </c>
      <c r="DL523">
        <f>IF($GI523&gt;=7,INDEX($DC:$DC,$GH523+7),"")</f>
      </c>
      <c r="DM523">
        <f>IF($GI523&gt;=8,INDEX($DC:$DC,$GH523+8),"")</f>
      </c>
      <c r="DN523">
        <f>IF($GI523&gt;=9,INDEX($DC:$DC,$GH523+9),"")</f>
      </c>
      <c r="DO523">
        <f>IF($GI523&gt;=10,INDEX($DC:$DC,$GH523+10),"")</f>
      </c>
      <c r="DP523">
        <f>IF($GI523&gt;=11,INDEX($DC:$DC,$GH523+11),"")</f>
      </c>
      <c r="DQ523">
        <f>IF($GI523&gt;=12,INDEX($DC:$DC,$GH523+12),"")</f>
      </c>
      <c r="DR523">
        <f>IF($GI523&gt;=13,INDEX($DC:$DC,$GH523+13),"")</f>
      </c>
      <c r="DS523">
        <f>IF($GI523&gt;=14,INDEX($DC:$DC,$GH523+14),"")</f>
      </c>
      <c r="DT523">
        <f>IF($GI523&gt;=15,INDEX($DC:$DC,$GH523+15),"")</f>
      </c>
      <c r="DU523">
        <f>IF($GI523&gt;=16,INDEX($DC:$DC,$GH523+16),"")</f>
      </c>
      <c r="DV523">
        <f>IF($GI523&gt;=17,INDEX($DC:$DC,$GH523+17),"")</f>
      </c>
      <c r="DW523">
        <f>IF($GI523&gt;=18,INDEX($DC:$DC,$GH523+18),"")</f>
      </c>
      <c r="DX523">
        <f>IF($GI523&gt;=19,INDEX($DC:$DC,$GH523+19),"")</f>
      </c>
      <c r="DY523">
        <f>IF($GI523&gt;=20,INDEX($DC:$DC,$GH523+20),"")</f>
      </c>
      <c r="DZ523">
        <f>IF($GI523&gt;=21,INDEX($DC:$DC,$GH523+21),"")</f>
      </c>
      <c r="EA523">
        <f>IF($GI523&gt;=22,INDEX($DC:$DC,$GH523+22),"")</f>
      </c>
      <c r="EB523">
        <f>IF($GI523&gt;=23,INDEX($DC:$DC,$GH523+23),"")</f>
      </c>
      <c r="EC523">
        <f>IF($GI523&gt;=24,INDEX($DC:$DC,$GH523+24),"")</f>
      </c>
      <c r="ED523">
        <f>IF($GI523&gt;=25,INDEX($DC:$DC,$GH523+25),"")</f>
      </c>
      <c r="EE523">
        <f>IF($GI523&gt;=26,INDEX($DC:$DC,$GH523+26),"")</f>
      </c>
      <c r="EF523">
        <f>IF($GI523&gt;=27,INDEX($DC:$DC,$GH523+27),"")</f>
      </c>
      <c r="EG523">
        <f>IF($GI523&gt;=28,INDEX($DC:$DC,$GH523+28),"")</f>
      </c>
      <c r="EH523">
        <f>IF($GI523&gt;=29,INDEX($DC:$DC,$GH523+29),"")</f>
      </c>
      <c r="EI523">
        <f>IF($GI523&gt;=30,INDEX($DC:$DC,$GH523+30),"")</f>
      </c>
      <c r="EJ523">
        <f>IF($GI523&gt;=31,INDEX($DC:$DC,$GH523+31),"")</f>
      </c>
      <c r="EK523">
        <f>IF($GI523&gt;=32,INDEX($DC:$DC,$GH523+32),"")</f>
      </c>
      <c r="EL523">
        <f>IF($GI523&gt;=33,INDEX($DC:$DC,$GH523+33),"")</f>
      </c>
      <c r="EM523">
        <f>IF($GI523&gt;=34,INDEX($DC:$DC,$GH523+34),"")</f>
      </c>
      <c r="EN523">
        <f>IF($GI523&gt;=35,INDEX($DC:$DC,$GH523+35),"")</f>
      </c>
      <c r="EO523">
        <f>IF($GI523&gt;=36,INDEX($DC:$DC,$GH523+36),"")</f>
      </c>
      <c r="EP523">
        <f>IF($GI523&gt;=37,INDEX($DC:$DC,$GH523+37),"")</f>
      </c>
      <c r="EQ523">
        <f>IF($GI523&gt;=38,INDEX($DC:$DC,$GH523+38),"")</f>
      </c>
      <c r="ER523">
        <f>IF($GI523&gt;=39,INDEX($DC:$DC,$GH523+39),"")</f>
      </c>
      <c r="ES523">
        <f>IF($GI523&gt;=40,INDEX($DC:$DC,$GH523+40),"")</f>
      </c>
      <c r="ET523">
        <f>IF($GI523&gt;=1,INDEX($DD:$DD,$GH523+1),"")</f>
      </c>
      <c r="EU523">
        <f>IF($GI523&gt;=2,INDEX($DD:$DD,$GH523+2),"")</f>
      </c>
      <c r="EV523">
        <f>IF($GI523&gt;=3,INDEX($DD:$DD,$GH523+3),"")</f>
      </c>
      <c r="EW523">
        <f>IF($GI523&gt;=4,INDEX($DD:$DD,$GH523+4),"")</f>
      </c>
      <c r="EX523">
        <f>IF($GI523&gt;=5,INDEX($DD:$DD,$GH523+5),"")</f>
      </c>
      <c r="EY523">
        <f>IF($GI523&gt;=6,INDEX($DD:$DD,$GH523+6),"")</f>
      </c>
      <c r="EZ523">
        <f>IF($GI523&gt;=7,INDEX($DD:$DD,$GH523+7),"")</f>
      </c>
      <c r="FA523">
        <f>IF($GI523&gt;=8,INDEX($DD:$DD,$GH523+8),"")</f>
      </c>
      <c r="FB523">
        <f>IF($GI523&gt;=9,INDEX($DD:$DD,$GH523+9),"")</f>
      </c>
      <c r="FC523">
        <f>IF($GI523&gt;=10,INDEX($DD:$DD,$GH523+10),"")</f>
      </c>
      <c r="FD523">
        <f>IF($GI523&gt;=11,INDEX($DD:$DD,$GH523+11),"")</f>
      </c>
      <c r="FE523">
        <f>IF($GI523&gt;=12,INDEX($DD:$DD,$GH523+12),"")</f>
      </c>
      <c r="FF523">
        <f>IF($GI523&gt;=13,INDEX($DD:$DD,$GH523+13),"")</f>
      </c>
      <c r="FG523">
        <f>IF($GI523&gt;=14,INDEX($DD:$DD,$GH523+14),"")</f>
      </c>
      <c r="FH523">
        <f>IF($GI523&gt;=15,INDEX($DD:$DD,$GH523+15),"")</f>
      </c>
      <c r="FI523">
        <f>IF($GI523&gt;=16,INDEX($DD:$DD,$GH523+16),"")</f>
      </c>
      <c r="FJ523">
        <f>IF($GI523&gt;=17,INDEX($DD:$DD,$GH523+17),"")</f>
      </c>
      <c r="FK523">
        <f>IF($GI523&gt;=18,INDEX($DD:$DD,$GH523+18),"")</f>
      </c>
      <c r="FL523">
        <f>IF($GI523&gt;=19,INDEX($DD:$DD,$GH523+19),"")</f>
      </c>
      <c r="FM523">
        <f>IF($GI523&gt;=20,INDEX($DD:$DD,$GH523+20),"")</f>
      </c>
      <c r="FN523">
        <f>IF($GI523&gt;=21,INDEX($DD:$DD,$GH523+21),"")</f>
      </c>
      <c r="FO523">
        <f>IF($GI523&gt;=22,INDEX($DD:$DD,$GH523+22),"")</f>
      </c>
      <c r="FP523">
        <f>IF($GI523&gt;=23,INDEX($DD:$DD,$GH523+23),"")</f>
      </c>
      <c r="FQ523">
        <f>IF($GI523&gt;=24,INDEX($DD:$DD,$GH523+24),"")</f>
      </c>
      <c r="FR523">
        <f>IF($GI523&gt;=25,INDEX($DD:$DD,$GH523+25),"")</f>
      </c>
      <c r="FS523">
        <f>IF($GI523&gt;=26,INDEX($DD:$DD,$GH523+26),"")</f>
      </c>
      <c r="FT523">
        <f>IF($GI523&gt;=27,INDEX($DD:$DD,$GH523+27),"")</f>
      </c>
      <c r="FU523">
        <f>IF($GI523&gt;=28,INDEX($DD:$DD,$GH523+28),"")</f>
      </c>
      <c r="FV523">
        <f>IF($GI523&gt;=29,INDEX($DD:$DD,$GH523+29),"")</f>
      </c>
      <c r="FW523">
        <f>IF($GI523&gt;=30,INDEX($DD:$DD,$GH523+30),"")</f>
      </c>
      <c r="FX523">
        <f>IF($GI523&gt;=31,INDEX($DD:$DD,$GH523+31),"")</f>
      </c>
      <c r="FY523">
        <f>IF($GI523&gt;=32,INDEX($DD:$DD,$GH523+32),"")</f>
      </c>
      <c r="FZ523">
        <f>IF($GI523&gt;=33,INDEX($DD:$DD,$GH523+33),"")</f>
      </c>
      <c r="GA523">
        <f>IF($GI523&gt;=34,INDEX($DD:$DD,$GH523+34),"")</f>
      </c>
      <c r="GB523">
        <f>IF($GI523&gt;=35,INDEX($DD:$DD,$GH523+35),"")</f>
      </c>
      <c r="GC523">
        <f>IF($GI523&gt;=36,INDEX($DD:$DD,$GH523+36),"")</f>
      </c>
      <c r="GD523">
        <f>IF($GI523&gt;=37,INDEX($DD:$DD,$GH523+37),"")</f>
      </c>
      <c r="GE523">
        <f>IF($GI523&gt;=38,INDEX($DD:$DD,$GH523+38),"")</f>
      </c>
      <c r="GF523">
        <f>IF($GI523&gt;=39,INDEX($DD:$DD,$GH523+39),"")</f>
      </c>
      <c r="GG523">
        <f>IF($GI523&gt;=40,INDEX($DD:$DD,$GH523+40),"")</f>
      </c>
      <c r="GH523">
        <f>IFERROR(MATCH($DB523,$DC$2:$DC$148,0)+1,0)</f>
      </c>
      <c r="GI523">
        <f>IFERROR(INDEX($DE$2:$DE$148,MATCH($DB523,$DC$2:$DC$148,0)),0)</f>
      </c>
      <c r="GJ523">
        <f>IFERROR(MATCH($S523,$DF$523:$ES$523,0),0)</f>
      </c>
      <c r="GK523">
        <f>IF($GJ523&gt;0,INDEX($ET$523:$GG$523,$GJ523),"")</f>
      </c>
      <c r="GN523">
        <f>IF($IW523&gt;=1,INDEX($GL:$GL,$IV523+1),"")</f>
      </c>
      <c r="GO523">
        <f>IF($IW523&gt;=2,INDEX($GL:$GL,$IV523+2),"")</f>
      </c>
      <c r="GP523">
        <f>IF($IW523&gt;=3,INDEX($GL:$GL,$IV523+3),"")</f>
      </c>
      <c r="GQ523">
        <f>IF($IW523&gt;=4,INDEX($GL:$GL,$IV523+4),"")</f>
      </c>
      <c r="GR523">
        <f>IF($IW523&gt;=5,INDEX($GL:$GL,$IV523+5),"")</f>
      </c>
      <c r="GS523">
        <f>IF($IW523&gt;=6,INDEX($GL:$GL,$IV523+6),"")</f>
      </c>
      <c r="GT523">
        <f>IF($IW523&gt;=7,INDEX($GL:$GL,$IV523+7),"")</f>
      </c>
      <c r="GU523">
        <f>IF($IW523&gt;=8,INDEX($GL:$GL,$IV523+8),"")</f>
      </c>
      <c r="GV523">
        <f>IF($IW523&gt;=9,INDEX($GL:$GL,$IV523+9),"")</f>
      </c>
      <c r="GW523">
        <f>IF($IW523&gt;=10,INDEX($GL:$GL,$IV523+10),"")</f>
      </c>
      <c r="GX523">
        <f>IF($IW523&gt;=11,INDEX($GL:$GL,$IV523+11),"")</f>
      </c>
      <c r="GY523">
        <f>IF($IW523&gt;=12,INDEX($GL:$GL,$IV523+12),"")</f>
      </c>
      <c r="GZ523">
        <f>IF($IW523&gt;=13,INDEX($GL:$GL,$IV523+13),"")</f>
      </c>
      <c r="HA523">
        <f>IF($IW523&gt;=14,INDEX($GL:$GL,$IV523+14),"")</f>
      </c>
      <c r="HB523">
        <f>IF($IW523&gt;=15,INDEX($GL:$GL,$IV523+15),"")</f>
      </c>
      <c r="HC523">
        <f>IF($IW523&gt;=16,INDEX($GL:$GL,$IV523+16),"")</f>
      </c>
      <c r="HD523">
        <f>IF($IW523&gt;=17,INDEX($GL:$GL,$IV523+17),"")</f>
      </c>
      <c r="HE523">
        <f>IF($IW523&gt;=18,INDEX($GL:$GL,$IV523+18),"")</f>
      </c>
      <c r="HF523">
        <f>IF($IW523&gt;=19,INDEX($GL:$GL,$IV523+19),"")</f>
      </c>
      <c r="HG523">
        <f>IF($IW523&gt;=20,INDEX($GL:$GL,$IV523+20),"")</f>
      </c>
      <c r="HH523">
        <f>IF($IW523&gt;=21,INDEX($GL:$GL,$IV523+21),"")</f>
      </c>
      <c r="HI523">
        <f>IF($IW523&gt;=22,INDEX($GL:$GL,$IV523+22),"")</f>
      </c>
      <c r="HJ523">
        <f>IF($IW523&gt;=23,INDEX($GL:$GL,$IV523+23),"")</f>
      </c>
      <c r="HK523">
        <f>IF($IW523&gt;=24,INDEX($GL:$GL,$IV523+24),"")</f>
      </c>
      <c r="HL523">
        <f>IF($IW523&gt;=25,INDEX($GL:$GL,$IV523+25),"")</f>
      </c>
      <c r="HM523">
        <f>IF($IW523&gt;=26,INDEX($GL:$GL,$IV523+26),"")</f>
      </c>
      <c r="HN523">
        <f>IF($IW523&gt;=27,INDEX($GL:$GL,$IV523+27),"")</f>
      </c>
      <c r="HO523">
        <f>IF($IW523&gt;=28,INDEX($GL:$GL,$IV523+28),"")</f>
      </c>
      <c r="HP523">
        <f>IF($IW523&gt;=29,INDEX($GL:$GL,$IV523+29),"")</f>
      </c>
      <c r="HQ523">
        <f>IF($IW523&gt;=30,INDEX($GL:$GL,$IV523+30),"")</f>
      </c>
      <c r="HR523">
        <f>IF($IW523&gt;=31,INDEX($GL:$GL,$IV523+31),"")</f>
      </c>
      <c r="HS523">
        <f>IF($IW523&gt;=32,INDEX($GL:$GL,$IV523+32),"")</f>
      </c>
      <c r="HT523">
        <f>IF($IW523&gt;=33,INDEX($GL:$GL,$IV523+33),"")</f>
      </c>
      <c r="HU523">
        <f>IF($IW523&gt;=34,INDEX($GL:$GL,$IV523+34),"")</f>
      </c>
      <c r="HV523">
        <f>IF($IW523&gt;=35,INDEX($GL:$GL,$IV523+35),"")</f>
      </c>
      <c r="HW523">
        <f>IF($IW523&gt;=36,INDEX($GL:$GL,$IV523+36),"")</f>
      </c>
      <c r="HX523">
        <f>IF($IW523&gt;=37,INDEX($GL:$GL,$IV523+37),"")</f>
      </c>
      <c r="HY523">
        <f>IF($IW523&gt;=38,INDEX($GL:$GL,$IV523+38),"")</f>
      </c>
      <c r="HZ523">
        <f>IF($IW523&gt;=39,INDEX($GL:$GL,$IV523+39),"")</f>
      </c>
      <c r="IA523">
        <f>IF($IW523&gt;=40,INDEX($GL:$GL,$IV523+40),"")</f>
      </c>
      <c r="IB523">
        <f>IF($IW523&gt;=41,INDEX($GL:$GL,$IV523+41),"")</f>
      </c>
      <c r="IC523">
        <f>IF($IW523&gt;=42,INDEX($GL:$GL,$IV523+42),"")</f>
      </c>
      <c r="ID523">
        <f>IF($IW523&gt;=43,INDEX($GL:$GL,$IV523+43),"")</f>
      </c>
      <c r="IE523">
        <f>IF($IW523&gt;=44,INDEX($GL:$GL,$IV523+44),"")</f>
      </c>
      <c r="IF523">
        <f>IF($IW523&gt;=45,INDEX($GL:$GL,$IV523+45),"")</f>
      </c>
      <c r="IG523">
        <f>IF($IW523&gt;=46,INDEX($GL:$GL,$IV523+46),"")</f>
      </c>
      <c r="IH523">
        <f>IF($IW523&gt;=47,INDEX($GL:$GL,$IV523+47),"")</f>
      </c>
      <c r="II523">
        <f>IF($IW523&gt;=48,INDEX($GL:$GL,$IV523+48),"")</f>
      </c>
      <c r="IJ523">
        <f>IF($IW523&gt;=49,INDEX($GL:$GL,$IV523+49),"")</f>
      </c>
      <c r="IK523">
        <f>IF($IW523&gt;=50,INDEX($GL:$GL,$IV523+50),"")</f>
      </c>
      <c r="IL523">
        <f>IF($IW523&gt;=51,INDEX($GL:$GL,$IV523+51),"")</f>
      </c>
      <c r="IM523">
        <f>IF($IW523&gt;=52,INDEX($GL:$GL,$IV523+52),"")</f>
      </c>
      <c r="IN523">
        <f>IF($IW523&gt;=53,INDEX($GL:$GL,$IV523+53),"")</f>
      </c>
      <c r="IO523">
        <f>IF($IW523&gt;=54,INDEX($GL:$GL,$IV523+54),"")</f>
      </c>
      <c r="IP523">
        <f>IF($IW523&gt;=55,INDEX($GL:$GL,$IV523+55),"")</f>
      </c>
      <c r="IQ523">
        <f>IF($IW523&gt;=56,INDEX($GL:$GL,$IV523+56),"")</f>
      </c>
      <c r="IR523">
        <f>IF($IW523&gt;=57,INDEX($GL:$GL,$IV523+57),"")</f>
      </c>
      <c r="IS523">
        <f>IF($IW523&gt;=58,INDEX($GL:$GL,$IV523+58),"")</f>
      </c>
      <c r="IT523">
        <f>IF($IW523&gt;=59,INDEX($GL:$GL,$IV523+59),"")</f>
      </c>
      <c r="IU523">
        <f>IF($IW523&gt;=60,INDEX($GL:$GL,$IV523+60),"")</f>
      </c>
      <c r="IV523">
        <f>IFERROR(MATCH($GK523,$GL$2:$GL$324,0)+1,0)</f>
      </c>
      <c r="IW523">
        <f>IFERROR(INDEX($GM$2:$GM$324,MATCH($GK523,$GL$2:$GL$324,0)),0)</f>
      </c>
      <c r="IX523" t="s">
        <v>34</v>
      </c>
      <c r="IY523" t="s">
        <v>34</v>
      </c>
    </row>
    <row r="524" spans="1:259" x14ac:dyDescent="0.25">
      <c r="K524">
        <f>IF(OR($N524="",$J524=""),"",IFERROR($N524/$J524,0))</f>
      </c>
      <c r="L524">
        <f>IF($N524="","",
SUM($M524,$O524,$T524,$P524,$R524)*
(1-IF($U524="",0,VALUE($U524)/100)))</f>
      </c>
      <c r="M524">
        <f>IF($N524="","",$N524)</f>
      </c>
      <c r="O524">
        <f>IF($N524="","",
IF($H524="","",
IF(ISNUMBER(SEARCH("exempt",LOWER($H524))),0,
$N524*(VALUE(SUBSTITUTE($H524,"%",""))/100))))</f>
      </c>
      <c r="V524">
        <f>IFERROR(IF(FIND(" - ",$E524)&gt;0,MID($E524,FIND(" - ",$E524)+3,LEN($E524)),""),"")</f>
      </c>
      <c r="AE524" t="s">
        <v>1105</v>
      </c>
      <c r="AJ524">
        <f>IFERROR(LEFT($E524,FIND(" - ",$E524)-1),$E524)</f>
      </c>
      <c r="AM524">
        <f>IF($CB524&gt;=1,INDEX($AK:$AK,$CA524+1),"")</f>
      </c>
      <c r="AN524">
        <f>IF($CB524&gt;=2,INDEX($AK:$AK,$CA524+2),"")</f>
      </c>
      <c r="AO524">
        <f>IF($CB524&gt;=3,INDEX($AK:$AK,$CA524+3),"")</f>
      </c>
      <c r="AP524">
        <f>IF($CB524&gt;=4,INDEX($AK:$AK,$CA524+4),"")</f>
      </c>
      <c r="AQ524">
        <f>IF($CB524&gt;=5,INDEX($AK:$AK,$CA524+5),"")</f>
      </c>
      <c r="AR524">
        <f>IF($CB524&gt;=6,INDEX($AK:$AK,$CA524+6),"")</f>
      </c>
      <c r="AS524">
        <f>IF($CB524&gt;=7,INDEX($AK:$AK,$CA524+7),"")</f>
      </c>
      <c r="AT524">
        <f>IF($CB524&gt;=8,INDEX($AK:$AK,$CA524+8),"")</f>
      </c>
      <c r="AU524">
        <f>IF($CB524&gt;=9,INDEX($AK:$AK,$CA524+9),"")</f>
      </c>
      <c r="AV524">
        <f>IF($CB524&gt;=10,INDEX($AK:$AK,$CA524+10),"")</f>
      </c>
      <c r="AW524">
        <f>IF($CB524&gt;=11,INDEX($AK:$AK,$CA524+11),"")</f>
      </c>
      <c r="AX524">
        <f>IF($CB524&gt;=12,INDEX($AK:$AK,$CA524+12),"")</f>
      </c>
      <c r="AY524">
        <f>IF($CB524&gt;=13,INDEX($AK:$AK,$CA524+13),"")</f>
      </c>
      <c r="AZ524">
        <f>IF($CB524&gt;=14,INDEX($AK:$AK,$CA524+14),"")</f>
      </c>
      <c r="BA524">
        <f>IF($CB524&gt;=15,INDEX($AK:$AK,$CA524+15),"")</f>
      </c>
      <c r="BB524">
        <f>IF($CB524&gt;=16,INDEX($AK:$AK,$CA524+16),"")</f>
      </c>
      <c r="BC524">
        <f>IF($CB524&gt;=17,INDEX($AK:$AK,$CA524+17),"")</f>
      </c>
      <c r="BD524">
        <f>IF($CB524&gt;=18,INDEX($AK:$AK,$CA524+18),"")</f>
      </c>
      <c r="BE524">
        <f>IF($CB524&gt;=19,INDEX($AK:$AK,$CA524+19),"")</f>
      </c>
      <c r="BF524">
        <f>IF($CB524&gt;=20,INDEX($AK:$AK,$CA524+20),"")</f>
      </c>
      <c r="BG524">
        <f>IF($CB524&gt;=21,INDEX($AK:$AK,$CA524+21),"")</f>
      </c>
      <c r="BH524">
        <f>IF($CB524&gt;=22,INDEX($AK:$AK,$CA524+22),"")</f>
      </c>
      <c r="BI524">
        <f>IF($CB524&gt;=23,INDEX($AK:$AK,$CA524+23),"")</f>
      </c>
      <c r="BJ524">
        <f>IF($CB524&gt;=24,INDEX($AK:$AK,$CA524+24),"")</f>
      </c>
      <c r="BK524">
        <f>IF($CB524&gt;=25,INDEX($AK:$AK,$CA524+25),"")</f>
      </c>
      <c r="BL524">
        <f>IF($CB524&gt;=26,INDEX($AK:$AK,$CA524+26),"")</f>
      </c>
      <c r="BM524">
        <f>IF($CB524&gt;=27,INDEX($AK:$AK,$CA524+27),"")</f>
      </c>
      <c r="BN524">
        <f>IF($CB524&gt;=28,INDEX($AK:$AK,$CA524+28),"")</f>
      </c>
      <c r="BO524">
        <f>IF($CB524&gt;=29,INDEX($AK:$AK,$CA524+29),"")</f>
      </c>
      <c r="BP524">
        <f>IF($CB524&gt;=30,INDEX($AK:$AK,$CA524+30),"")</f>
      </c>
      <c r="BQ524">
        <f>IF($CB524&gt;=31,INDEX($AK:$AK,$CA524+31),"")</f>
      </c>
      <c r="BR524">
        <f>IF($CB524&gt;=32,INDEX($AK:$AK,$CA524+32),"")</f>
      </c>
      <c r="BS524">
        <f>IF($CB524&gt;=33,INDEX($AK:$AK,$CA524+33),"")</f>
      </c>
      <c r="BT524">
        <f>IF($CB524&gt;=34,INDEX($AK:$AK,$CA524+34),"")</f>
      </c>
      <c r="BU524">
        <f>IF($CB524&gt;=35,INDEX($AK:$AK,$CA524+35),"")</f>
      </c>
      <c r="BV524">
        <f>IF($CB524&gt;=36,INDEX($AK:$AK,$CA524+36),"")</f>
      </c>
      <c r="BW524">
        <f>IF($CB524&gt;=37,INDEX($AK:$AK,$CA524+37),"")</f>
      </c>
      <c r="BX524">
        <f>IF($CB524&gt;=38,INDEX($AK:$AK,$CA524+38),"")</f>
      </c>
      <c r="BY524">
        <f>IF($CB524&gt;=39,INDEX($AK:$AK,$CA524+39),"")</f>
      </c>
      <c r="BZ524">
        <f>IF($CB524&gt;=40,INDEX($AK:$AK,$CA524+40),"")</f>
      </c>
      <c r="CA524">
        <f>IFERROR(MATCH($AJ524,$AK$2:$AK$134,0)+1,0)</f>
      </c>
      <c r="CB524">
        <f>IFERROR(INDEX($AL$2:$AL$134,MATCH($AJ524,$AK$2:$AK$134,0)),0)</f>
      </c>
      <c r="CC524">
        <f>IFERROR(LEFT($F524,FIND(" - ",$F524)-1),$F524)</f>
      </c>
      <c r="CF524">
        <f>IF($DA524&gt;=1,INDEX($CD:$CD,$CZ524+1),"")</f>
      </c>
      <c r="CG524">
        <f>IF($DA524&gt;=2,INDEX($CD:$CD,$CZ524+2),"")</f>
      </c>
      <c r="CH524">
        <f>IF($DA524&gt;=3,INDEX($CD:$CD,$CZ524+3),"")</f>
      </c>
      <c r="CI524">
        <f>IF($DA524&gt;=4,INDEX($CD:$CD,$CZ524+4),"")</f>
      </c>
      <c r="CJ524">
        <f>IF($DA524&gt;=5,INDEX($CD:$CD,$CZ524+5),"")</f>
      </c>
      <c r="CK524">
        <f>IF($DA524&gt;=6,INDEX($CD:$CD,$CZ524+6),"")</f>
      </c>
      <c r="CL524">
        <f>IF($DA524&gt;=7,INDEX($CD:$CD,$CZ524+7),"")</f>
      </c>
      <c r="CM524">
        <f>IF($DA524&gt;=8,INDEX($CD:$CD,$CZ524+8),"")</f>
      </c>
      <c r="CN524">
        <f>IF($DA524&gt;=9,INDEX($CD:$CD,$CZ524+9),"")</f>
      </c>
      <c r="CO524">
        <f>IF($DA524&gt;=10,INDEX($CD:$CD,$CZ524+10),"")</f>
      </c>
      <c r="CP524">
        <f>IF($DA524&gt;=11,INDEX($CD:$CD,$CZ524+11),"")</f>
      </c>
      <c r="CQ524">
        <f>IF($DA524&gt;=12,INDEX($CD:$CD,$CZ524+12),"")</f>
      </c>
      <c r="CR524">
        <f>IF($DA524&gt;=13,INDEX($CD:$CD,$CZ524+13),"")</f>
      </c>
      <c r="CS524">
        <f>IF($DA524&gt;=14,INDEX($CD:$CD,$CZ524+14),"")</f>
      </c>
      <c r="CT524">
        <f>IF($DA524&gt;=15,INDEX($CD:$CD,$CZ524+15),"")</f>
      </c>
      <c r="CU524">
        <f>IF($DA524&gt;=16,INDEX($CD:$CD,$CZ524+16),"")</f>
      </c>
      <c r="CV524">
        <f>IF($DA524&gt;=17,INDEX($CD:$CD,$CZ524+17),"")</f>
      </c>
      <c r="CW524">
        <f>IF($DA524&gt;=18,INDEX($CD:$CD,$CZ524+18),"")</f>
      </c>
      <c r="CX524">
        <f>IF($DA524&gt;=19,INDEX($CD:$CD,$CZ524+19),"")</f>
      </c>
      <c r="CY524">
        <f>IF($DA524&gt;=20,INDEX($CD:$CD,$CZ524+20),"")</f>
      </c>
      <c r="CZ524">
        <f>IFERROR(MATCH($CC524,$CD$2:$CD$263,0)+1,0)</f>
      </c>
      <c r="DA524">
        <f>IFERROR(INDEX($CE$2:$CE$263,MATCH($CC524,$CD$2:$CD$263,0)),0)</f>
      </c>
      <c r="DB524">
        <f>IFERROR(INDEX($AI:$AI,MATCH($H524,$AH:$AH,0))&amp;"","")</f>
      </c>
      <c r="DF524">
        <f>IF($GI524&gt;=1,INDEX($DC:$DC,$GH524+1),"")</f>
      </c>
      <c r="DG524">
        <f>IF($GI524&gt;=2,INDEX($DC:$DC,$GH524+2),"")</f>
      </c>
      <c r="DH524">
        <f>IF($GI524&gt;=3,INDEX($DC:$DC,$GH524+3),"")</f>
      </c>
      <c r="DI524">
        <f>IF($GI524&gt;=4,INDEX($DC:$DC,$GH524+4),"")</f>
      </c>
      <c r="DJ524">
        <f>IF($GI524&gt;=5,INDEX($DC:$DC,$GH524+5),"")</f>
      </c>
      <c r="DK524">
        <f>IF($GI524&gt;=6,INDEX($DC:$DC,$GH524+6),"")</f>
      </c>
      <c r="DL524">
        <f>IF($GI524&gt;=7,INDEX($DC:$DC,$GH524+7),"")</f>
      </c>
      <c r="DM524">
        <f>IF($GI524&gt;=8,INDEX($DC:$DC,$GH524+8),"")</f>
      </c>
      <c r="DN524">
        <f>IF($GI524&gt;=9,INDEX($DC:$DC,$GH524+9),"")</f>
      </c>
      <c r="DO524">
        <f>IF($GI524&gt;=10,INDEX($DC:$DC,$GH524+10),"")</f>
      </c>
      <c r="DP524">
        <f>IF($GI524&gt;=11,INDEX($DC:$DC,$GH524+11),"")</f>
      </c>
      <c r="DQ524">
        <f>IF($GI524&gt;=12,INDEX($DC:$DC,$GH524+12),"")</f>
      </c>
      <c r="DR524">
        <f>IF($GI524&gt;=13,INDEX($DC:$DC,$GH524+13),"")</f>
      </c>
      <c r="DS524">
        <f>IF($GI524&gt;=14,INDEX($DC:$DC,$GH524+14),"")</f>
      </c>
      <c r="DT524">
        <f>IF($GI524&gt;=15,INDEX($DC:$DC,$GH524+15),"")</f>
      </c>
      <c r="DU524">
        <f>IF($GI524&gt;=16,INDEX($DC:$DC,$GH524+16),"")</f>
      </c>
      <c r="DV524">
        <f>IF($GI524&gt;=17,INDEX($DC:$DC,$GH524+17),"")</f>
      </c>
      <c r="DW524">
        <f>IF($GI524&gt;=18,INDEX($DC:$DC,$GH524+18),"")</f>
      </c>
      <c r="DX524">
        <f>IF($GI524&gt;=19,INDEX($DC:$DC,$GH524+19),"")</f>
      </c>
      <c r="DY524">
        <f>IF($GI524&gt;=20,INDEX($DC:$DC,$GH524+20),"")</f>
      </c>
      <c r="DZ524">
        <f>IF($GI524&gt;=21,INDEX($DC:$DC,$GH524+21),"")</f>
      </c>
      <c r="EA524">
        <f>IF($GI524&gt;=22,INDEX($DC:$DC,$GH524+22),"")</f>
      </c>
      <c r="EB524">
        <f>IF($GI524&gt;=23,INDEX($DC:$DC,$GH524+23),"")</f>
      </c>
      <c r="EC524">
        <f>IF($GI524&gt;=24,INDEX($DC:$DC,$GH524+24),"")</f>
      </c>
      <c r="ED524">
        <f>IF($GI524&gt;=25,INDEX($DC:$DC,$GH524+25),"")</f>
      </c>
      <c r="EE524">
        <f>IF($GI524&gt;=26,INDEX($DC:$DC,$GH524+26),"")</f>
      </c>
      <c r="EF524">
        <f>IF($GI524&gt;=27,INDEX($DC:$DC,$GH524+27),"")</f>
      </c>
      <c r="EG524">
        <f>IF($GI524&gt;=28,INDEX($DC:$DC,$GH524+28),"")</f>
      </c>
      <c r="EH524">
        <f>IF($GI524&gt;=29,INDEX($DC:$DC,$GH524+29),"")</f>
      </c>
      <c r="EI524">
        <f>IF($GI524&gt;=30,INDEX($DC:$DC,$GH524+30),"")</f>
      </c>
      <c r="EJ524">
        <f>IF($GI524&gt;=31,INDEX($DC:$DC,$GH524+31),"")</f>
      </c>
      <c r="EK524">
        <f>IF($GI524&gt;=32,INDEX($DC:$DC,$GH524+32),"")</f>
      </c>
      <c r="EL524">
        <f>IF($GI524&gt;=33,INDEX($DC:$DC,$GH524+33),"")</f>
      </c>
      <c r="EM524">
        <f>IF($GI524&gt;=34,INDEX($DC:$DC,$GH524+34),"")</f>
      </c>
      <c r="EN524">
        <f>IF($GI524&gt;=35,INDEX($DC:$DC,$GH524+35),"")</f>
      </c>
      <c r="EO524">
        <f>IF($GI524&gt;=36,INDEX($DC:$DC,$GH524+36),"")</f>
      </c>
      <c r="EP524">
        <f>IF($GI524&gt;=37,INDEX($DC:$DC,$GH524+37),"")</f>
      </c>
      <c r="EQ524">
        <f>IF($GI524&gt;=38,INDEX($DC:$DC,$GH524+38),"")</f>
      </c>
      <c r="ER524">
        <f>IF($GI524&gt;=39,INDEX($DC:$DC,$GH524+39),"")</f>
      </c>
      <c r="ES524">
        <f>IF($GI524&gt;=40,INDEX($DC:$DC,$GH524+40),"")</f>
      </c>
      <c r="ET524">
        <f>IF($GI524&gt;=1,INDEX($DD:$DD,$GH524+1),"")</f>
      </c>
      <c r="EU524">
        <f>IF($GI524&gt;=2,INDEX($DD:$DD,$GH524+2),"")</f>
      </c>
      <c r="EV524">
        <f>IF($GI524&gt;=3,INDEX($DD:$DD,$GH524+3),"")</f>
      </c>
      <c r="EW524">
        <f>IF($GI524&gt;=4,INDEX($DD:$DD,$GH524+4),"")</f>
      </c>
      <c r="EX524">
        <f>IF($GI524&gt;=5,INDEX($DD:$DD,$GH524+5),"")</f>
      </c>
      <c r="EY524">
        <f>IF($GI524&gt;=6,INDEX($DD:$DD,$GH524+6),"")</f>
      </c>
      <c r="EZ524">
        <f>IF($GI524&gt;=7,INDEX($DD:$DD,$GH524+7),"")</f>
      </c>
      <c r="FA524">
        <f>IF($GI524&gt;=8,INDEX($DD:$DD,$GH524+8),"")</f>
      </c>
      <c r="FB524">
        <f>IF($GI524&gt;=9,INDEX($DD:$DD,$GH524+9),"")</f>
      </c>
      <c r="FC524">
        <f>IF($GI524&gt;=10,INDEX($DD:$DD,$GH524+10),"")</f>
      </c>
      <c r="FD524">
        <f>IF($GI524&gt;=11,INDEX($DD:$DD,$GH524+11),"")</f>
      </c>
      <c r="FE524">
        <f>IF($GI524&gt;=12,INDEX($DD:$DD,$GH524+12),"")</f>
      </c>
      <c r="FF524">
        <f>IF($GI524&gt;=13,INDEX($DD:$DD,$GH524+13),"")</f>
      </c>
      <c r="FG524">
        <f>IF($GI524&gt;=14,INDEX($DD:$DD,$GH524+14),"")</f>
      </c>
      <c r="FH524">
        <f>IF($GI524&gt;=15,INDEX($DD:$DD,$GH524+15),"")</f>
      </c>
      <c r="FI524">
        <f>IF($GI524&gt;=16,INDEX($DD:$DD,$GH524+16),"")</f>
      </c>
      <c r="FJ524">
        <f>IF($GI524&gt;=17,INDEX($DD:$DD,$GH524+17),"")</f>
      </c>
      <c r="FK524">
        <f>IF($GI524&gt;=18,INDEX($DD:$DD,$GH524+18),"")</f>
      </c>
      <c r="FL524">
        <f>IF($GI524&gt;=19,INDEX($DD:$DD,$GH524+19),"")</f>
      </c>
      <c r="FM524">
        <f>IF($GI524&gt;=20,INDEX($DD:$DD,$GH524+20),"")</f>
      </c>
      <c r="FN524">
        <f>IF($GI524&gt;=21,INDEX($DD:$DD,$GH524+21),"")</f>
      </c>
      <c r="FO524">
        <f>IF($GI524&gt;=22,INDEX($DD:$DD,$GH524+22),"")</f>
      </c>
      <c r="FP524">
        <f>IF($GI524&gt;=23,INDEX($DD:$DD,$GH524+23),"")</f>
      </c>
      <c r="FQ524">
        <f>IF($GI524&gt;=24,INDEX($DD:$DD,$GH524+24),"")</f>
      </c>
      <c r="FR524">
        <f>IF($GI524&gt;=25,INDEX($DD:$DD,$GH524+25),"")</f>
      </c>
      <c r="FS524">
        <f>IF($GI524&gt;=26,INDEX($DD:$DD,$GH524+26),"")</f>
      </c>
      <c r="FT524">
        <f>IF($GI524&gt;=27,INDEX($DD:$DD,$GH524+27),"")</f>
      </c>
      <c r="FU524">
        <f>IF($GI524&gt;=28,INDEX($DD:$DD,$GH524+28),"")</f>
      </c>
      <c r="FV524">
        <f>IF($GI524&gt;=29,INDEX($DD:$DD,$GH524+29),"")</f>
      </c>
      <c r="FW524">
        <f>IF($GI524&gt;=30,INDEX($DD:$DD,$GH524+30),"")</f>
      </c>
      <c r="FX524">
        <f>IF($GI524&gt;=31,INDEX($DD:$DD,$GH524+31),"")</f>
      </c>
      <c r="FY524">
        <f>IF($GI524&gt;=32,INDEX($DD:$DD,$GH524+32),"")</f>
      </c>
      <c r="FZ524">
        <f>IF($GI524&gt;=33,INDEX($DD:$DD,$GH524+33),"")</f>
      </c>
      <c r="GA524">
        <f>IF($GI524&gt;=34,INDEX($DD:$DD,$GH524+34),"")</f>
      </c>
      <c r="GB524">
        <f>IF($GI524&gt;=35,INDEX($DD:$DD,$GH524+35),"")</f>
      </c>
      <c r="GC524">
        <f>IF($GI524&gt;=36,INDEX($DD:$DD,$GH524+36),"")</f>
      </c>
      <c r="GD524">
        <f>IF($GI524&gt;=37,INDEX($DD:$DD,$GH524+37),"")</f>
      </c>
      <c r="GE524">
        <f>IF($GI524&gt;=38,INDEX($DD:$DD,$GH524+38),"")</f>
      </c>
      <c r="GF524">
        <f>IF($GI524&gt;=39,INDEX($DD:$DD,$GH524+39),"")</f>
      </c>
      <c r="GG524">
        <f>IF($GI524&gt;=40,INDEX($DD:$DD,$GH524+40),"")</f>
      </c>
      <c r="GH524">
        <f>IFERROR(MATCH($DB524,$DC$2:$DC$148,0)+1,0)</f>
      </c>
      <c r="GI524">
        <f>IFERROR(INDEX($DE$2:$DE$148,MATCH($DB524,$DC$2:$DC$148,0)),0)</f>
      </c>
      <c r="GJ524">
        <f>IFERROR(MATCH($S524,$DF$524:$ES$524,0),0)</f>
      </c>
      <c r="GK524">
        <f>IF($GJ524&gt;0,INDEX($ET$524:$GG$524,$GJ524),"")</f>
      </c>
      <c r="GN524">
        <f>IF($IW524&gt;=1,INDEX($GL:$GL,$IV524+1),"")</f>
      </c>
      <c r="GO524">
        <f>IF($IW524&gt;=2,INDEX($GL:$GL,$IV524+2),"")</f>
      </c>
      <c r="GP524">
        <f>IF($IW524&gt;=3,INDEX($GL:$GL,$IV524+3),"")</f>
      </c>
      <c r="GQ524">
        <f>IF($IW524&gt;=4,INDEX($GL:$GL,$IV524+4),"")</f>
      </c>
      <c r="GR524">
        <f>IF($IW524&gt;=5,INDEX($GL:$GL,$IV524+5),"")</f>
      </c>
      <c r="GS524">
        <f>IF($IW524&gt;=6,INDEX($GL:$GL,$IV524+6),"")</f>
      </c>
      <c r="GT524">
        <f>IF($IW524&gt;=7,INDEX($GL:$GL,$IV524+7),"")</f>
      </c>
      <c r="GU524">
        <f>IF($IW524&gt;=8,INDEX($GL:$GL,$IV524+8),"")</f>
      </c>
      <c r="GV524">
        <f>IF($IW524&gt;=9,INDEX($GL:$GL,$IV524+9),"")</f>
      </c>
      <c r="GW524">
        <f>IF($IW524&gt;=10,INDEX($GL:$GL,$IV524+10),"")</f>
      </c>
      <c r="GX524">
        <f>IF($IW524&gt;=11,INDEX($GL:$GL,$IV524+11),"")</f>
      </c>
      <c r="GY524">
        <f>IF($IW524&gt;=12,INDEX($GL:$GL,$IV524+12),"")</f>
      </c>
      <c r="GZ524">
        <f>IF($IW524&gt;=13,INDEX($GL:$GL,$IV524+13),"")</f>
      </c>
      <c r="HA524">
        <f>IF($IW524&gt;=14,INDEX($GL:$GL,$IV524+14),"")</f>
      </c>
      <c r="HB524">
        <f>IF($IW524&gt;=15,INDEX($GL:$GL,$IV524+15),"")</f>
      </c>
      <c r="HC524">
        <f>IF($IW524&gt;=16,INDEX($GL:$GL,$IV524+16),"")</f>
      </c>
      <c r="HD524">
        <f>IF($IW524&gt;=17,INDEX($GL:$GL,$IV524+17),"")</f>
      </c>
      <c r="HE524">
        <f>IF($IW524&gt;=18,INDEX($GL:$GL,$IV524+18),"")</f>
      </c>
      <c r="HF524">
        <f>IF($IW524&gt;=19,INDEX($GL:$GL,$IV524+19),"")</f>
      </c>
      <c r="HG524">
        <f>IF($IW524&gt;=20,INDEX($GL:$GL,$IV524+20),"")</f>
      </c>
      <c r="HH524">
        <f>IF($IW524&gt;=21,INDEX($GL:$GL,$IV524+21),"")</f>
      </c>
      <c r="HI524">
        <f>IF($IW524&gt;=22,INDEX($GL:$GL,$IV524+22),"")</f>
      </c>
      <c r="HJ524">
        <f>IF($IW524&gt;=23,INDEX($GL:$GL,$IV524+23),"")</f>
      </c>
      <c r="HK524">
        <f>IF($IW524&gt;=24,INDEX($GL:$GL,$IV524+24),"")</f>
      </c>
      <c r="HL524">
        <f>IF($IW524&gt;=25,INDEX($GL:$GL,$IV524+25),"")</f>
      </c>
      <c r="HM524">
        <f>IF($IW524&gt;=26,INDEX($GL:$GL,$IV524+26),"")</f>
      </c>
      <c r="HN524">
        <f>IF($IW524&gt;=27,INDEX($GL:$GL,$IV524+27),"")</f>
      </c>
      <c r="HO524">
        <f>IF($IW524&gt;=28,INDEX($GL:$GL,$IV524+28),"")</f>
      </c>
      <c r="HP524">
        <f>IF($IW524&gt;=29,INDEX($GL:$GL,$IV524+29),"")</f>
      </c>
      <c r="HQ524">
        <f>IF($IW524&gt;=30,INDEX($GL:$GL,$IV524+30),"")</f>
      </c>
      <c r="HR524">
        <f>IF($IW524&gt;=31,INDEX($GL:$GL,$IV524+31),"")</f>
      </c>
      <c r="HS524">
        <f>IF($IW524&gt;=32,INDEX($GL:$GL,$IV524+32),"")</f>
      </c>
      <c r="HT524">
        <f>IF($IW524&gt;=33,INDEX($GL:$GL,$IV524+33),"")</f>
      </c>
      <c r="HU524">
        <f>IF($IW524&gt;=34,INDEX($GL:$GL,$IV524+34),"")</f>
      </c>
      <c r="HV524">
        <f>IF($IW524&gt;=35,INDEX($GL:$GL,$IV524+35),"")</f>
      </c>
      <c r="HW524">
        <f>IF($IW524&gt;=36,INDEX($GL:$GL,$IV524+36),"")</f>
      </c>
      <c r="HX524">
        <f>IF($IW524&gt;=37,INDEX($GL:$GL,$IV524+37),"")</f>
      </c>
      <c r="HY524">
        <f>IF($IW524&gt;=38,INDEX($GL:$GL,$IV524+38),"")</f>
      </c>
      <c r="HZ524">
        <f>IF($IW524&gt;=39,INDEX($GL:$GL,$IV524+39),"")</f>
      </c>
      <c r="IA524">
        <f>IF($IW524&gt;=40,INDEX($GL:$GL,$IV524+40),"")</f>
      </c>
      <c r="IB524">
        <f>IF($IW524&gt;=41,INDEX($GL:$GL,$IV524+41),"")</f>
      </c>
      <c r="IC524">
        <f>IF($IW524&gt;=42,INDEX($GL:$GL,$IV524+42),"")</f>
      </c>
      <c r="ID524">
        <f>IF($IW524&gt;=43,INDEX($GL:$GL,$IV524+43),"")</f>
      </c>
      <c r="IE524">
        <f>IF($IW524&gt;=44,INDEX($GL:$GL,$IV524+44),"")</f>
      </c>
      <c r="IF524">
        <f>IF($IW524&gt;=45,INDEX($GL:$GL,$IV524+45),"")</f>
      </c>
      <c r="IG524">
        <f>IF($IW524&gt;=46,INDEX($GL:$GL,$IV524+46),"")</f>
      </c>
      <c r="IH524">
        <f>IF($IW524&gt;=47,INDEX($GL:$GL,$IV524+47),"")</f>
      </c>
      <c r="II524">
        <f>IF($IW524&gt;=48,INDEX($GL:$GL,$IV524+48),"")</f>
      </c>
      <c r="IJ524">
        <f>IF($IW524&gt;=49,INDEX($GL:$GL,$IV524+49),"")</f>
      </c>
      <c r="IK524">
        <f>IF($IW524&gt;=50,INDEX($GL:$GL,$IV524+50),"")</f>
      </c>
      <c r="IL524">
        <f>IF($IW524&gt;=51,INDEX($GL:$GL,$IV524+51),"")</f>
      </c>
      <c r="IM524">
        <f>IF($IW524&gt;=52,INDEX($GL:$GL,$IV524+52),"")</f>
      </c>
      <c r="IN524">
        <f>IF($IW524&gt;=53,INDEX($GL:$GL,$IV524+53),"")</f>
      </c>
      <c r="IO524">
        <f>IF($IW524&gt;=54,INDEX($GL:$GL,$IV524+54),"")</f>
      </c>
      <c r="IP524">
        <f>IF($IW524&gt;=55,INDEX($GL:$GL,$IV524+55),"")</f>
      </c>
      <c r="IQ524">
        <f>IF($IW524&gt;=56,INDEX($GL:$GL,$IV524+56),"")</f>
      </c>
      <c r="IR524">
        <f>IF($IW524&gt;=57,INDEX($GL:$GL,$IV524+57),"")</f>
      </c>
      <c r="IS524">
        <f>IF($IW524&gt;=58,INDEX($GL:$GL,$IV524+58),"")</f>
      </c>
      <c r="IT524">
        <f>IF($IW524&gt;=59,INDEX($GL:$GL,$IV524+59),"")</f>
      </c>
      <c r="IU524">
        <f>IF($IW524&gt;=60,INDEX($GL:$GL,$IV524+60),"")</f>
      </c>
      <c r="IV524">
        <f>IFERROR(MATCH($GK524,$GL$2:$GL$324,0)+1,0)</f>
      </c>
      <c r="IW524">
        <f>IFERROR(INDEX($GM$2:$GM$324,MATCH($GK524,$GL$2:$GL$324,0)),0)</f>
      </c>
      <c r="IX524" t="s">
        <v>34</v>
      </c>
      <c r="IY524" t="s">
        <v>34</v>
      </c>
    </row>
    <row r="525" spans="1:259" x14ac:dyDescent="0.25">
      <c r="K525">
        <f>IF(OR($N525="",$J525=""),"",IFERROR($N525/$J525,0))</f>
      </c>
      <c r="L525">
        <f>IF($N525="","",
SUM($M525,$O525,$T525,$P525,$R525)*
(1-IF($U525="",0,VALUE($U525)/100)))</f>
      </c>
      <c r="M525">
        <f>IF($N525="","",$N525)</f>
      </c>
      <c r="O525">
        <f>IF($N525="","",
IF($H525="","",
IF(ISNUMBER(SEARCH("exempt",LOWER($H525))),0,
$N525*(VALUE(SUBSTITUTE($H525,"%",""))/100))))</f>
      </c>
      <c r="V525">
        <f>IFERROR(IF(FIND(" - ",$E525)&gt;0,MID($E525,FIND(" - ",$E525)+3,LEN($E525)),""),"")</f>
      </c>
      <c r="AE525" t="s">
        <v>1106</v>
      </c>
      <c r="AJ525">
        <f>IFERROR(LEFT($E525,FIND(" - ",$E525)-1),$E525)</f>
      </c>
      <c r="AM525">
        <f>IF($CB525&gt;=1,INDEX($AK:$AK,$CA525+1),"")</f>
      </c>
      <c r="AN525">
        <f>IF($CB525&gt;=2,INDEX($AK:$AK,$CA525+2),"")</f>
      </c>
      <c r="AO525">
        <f>IF($CB525&gt;=3,INDEX($AK:$AK,$CA525+3),"")</f>
      </c>
      <c r="AP525">
        <f>IF($CB525&gt;=4,INDEX($AK:$AK,$CA525+4),"")</f>
      </c>
      <c r="AQ525">
        <f>IF($CB525&gt;=5,INDEX($AK:$AK,$CA525+5),"")</f>
      </c>
      <c r="AR525">
        <f>IF($CB525&gt;=6,INDEX($AK:$AK,$CA525+6),"")</f>
      </c>
      <c r="AS525">
        <f>IF($CB525&gt;=7,INDEX($AK:$AK,$CA525+7),"")</f>
      </c>
      <c r="AT525">
        <f>IF($CB525&gt;=8,INDEX($AK:$AK,$CA525+8),"")</f>
      </c>
      <c r="AU525">
        <f>IF($CB525&gt;=9,INDEX($AK:$AK,$CA525+9),"")</f>
      </c>
      <c r="AV525">
        <f>IF($CB525&gt;=10,INDEX($AK:$AK,$CA525+10),"")</f>
      </c>
      <c r="AW525">
        <f>IF($CB525&gt;=11,INDEX($AK:$AK,$CA525+11),"")</f>
      </c>
      <c r="AX525">
        <f>IF($CB525&gt;=12,INDEX($AK:$AK,$CA525+12),"")</f>
      </c>
      <c r="AY525">
        <f>IF($CB525&gt;=13,INDEX($AK:$AK,$CA525+13),"")</f>
      </c>
      <c r="AZ525">
        <f>IF($CB525&gt;=14,INDEX($AK:$AK,$CA525+14),"")</f>
      </c>
      <c r="BA525">
        <f>IF($CB525&gt;=15,INDEX($AK:$AK,$CA525+15),"")</f>
      </c>
      <c r="BB525">
        <f>IF($CB525&gt;=16,INDEX($AK:$AK,$CA525+16),"")</f>
      </c>
      <c r="BC525">
        <f>IF($CB525&gt;=17,INDEX($AK:$AK,$CA525+17),"")</f>
      </c>
      <c r="BD525">
        <f>IF($CB525&gt;=18,INDEX($AK:$AK,$CA525+18),"")</f>
      </c>
      <c r="BE525">
        <f>IF($CB525&gt;=19,INDEX($AK:$AK,$CA525+19),"")</f>
      </c>
      <c r="BF525">
        <f>IF($CB525&gt;=20,INDEX($AK:$AK,$CA525+20),"")</f>
      </c>
      <c r="BG525">
        <f>IF($CB525&gt;=21,INDEX($AK:$AK,$CA525+21),"")</f>
      </c>
      <c r="BH525">
        <f>IF($CB525&gt;=22,INDEX($AK:$AK,$CA525+22),"")</f>
      </c>
      <c r="BI525">
        <f>IF($CB525&gt;=23,INDEX($AK:$AK,$CA525+23),"")</f>
      </c>
      <c r="BJ525">
        <f>IF($CB525&gt;=24,INDEX($AK:$AK,$CA525+24),"")</f>
      </c>
      <c r="BK525">
        <f>IF($CB525&gt;=25,INDEX($AK:$AK,$CA525+25),"")</f>
      </c>
      <c r="BL525">
        <f>IF($CB525&gt;=26,INDEX($AK:$AK,$CA525+26),"")</f>
      </c>
      <c r="BM525">
        <f>IF($CB525&gt;=27,INDEX($AK:$AK,$CA525+27),"")</f>
      </c>
      <c r="BN525">
        <f>IF($CB525&gt;=28,INDEX($AK:$AK,$CA525+28),"")</f>
      </c>
      <c r="BO525">
        <f>IF($CB525&gt;=29,INDEX($AK:$AK,$CA525+29),"")</f>
      </c>
      <c r="BP525">
        <f>IF($CB525&gt;=30,INDEX($AK:$AK,$CA525+30),"")</f>
      </c>
      <c r="BQ525">
        <f>IF($CB525&gt;=31,INDEX($AK:$AK,$CA525+31),"")</f>
      </c>
      <c r="BR525">
        <f>IF($CB525&gt;=32,INDEX($AK:$AK,$CA525+32),"")</f>
      </c>
      <c r="BS525">
        <f>IF($CB525&gt;=33,INDEX($AK:$AK,$CA525+33),"")</f>
      </c>
      <c r="BT525">
        <f>IF($CB525&gt;=34,INDEX($AK:$AK,$CA525+34),"")</f>
      </c>
      <c r="BU525">
        <f>IF($CB525&gt;=35,INDEX($AK:$AK,$CA525+35),"")</f>
      </c>
      <c r="BV525">
        <f>IF($CB525&gt;=36,INDEX($AK:$AK,$CA525+36),"")</f>
      </c>
      <c r="BW525">
        <f>IF($CB525&gt;=37,INDEX($AK:$AK,$CA525+37),"")</f>
      </c>
      <c r="BX525">
        <f>IF($CB525&gt;=38,INDEX($AK:$AK,$CA525+38),"")</f>
      </c>
      <c r="BY525">
        <f>IF($CB525&gt;=39,INDEX($AK:$AK,$CA525+39),"")</f>
      </c>
      <c r="BZ525">
        <f>IF($CB525&gt;=40,INDEX($AK:$AK,$CA525+40),"")</f>
      </c>
      <c r="CA525">
        <f>IFERROR(MATCH($AJ525,$AK$2:$AK$134,0)+1,0)</f>
      </c>
      <c r="CB525">
        <f>IFERROR(INDEX($AL$2:$AL$134,MATCH($AJ525,$AK$2:$AK$134,0)),0)</f>
      </c>
      <c r="CC525">
        <f>IFERROR(LEFT($F525,FIND(" - ",$F525)-1),$F525)</f>
      </c>
      <c r="CF525">
        <f>IF($DA525&gt;=1,INDEX($CD:$CD,$CZ525+1),"")</f>
      </c>
      <c r="CG525">
        <f>IF($DA525&gt;=2,INDEX($CD:$CD,$CZ525+2),"")</f>
      </c>
      <c r="CH525">
        <f>IF($DA525&gt;=3,INDEX($CD:$CD,$CZ525+3),"")</f>
      </c>
      <c r="CI525">
        <f>IF($DA525&gt;=4,INDEX($CD:$CD,$CZ525+4),"")</f>
      </c>
      <c r="CJ525">
        <f>IF($DA525&gt;=5,INDEX($CD:$CD,$CZ525+5),"")</f>
      </c>
      <c r="CK525">
        <f>IF($DA525&gt;=6,INDEX($CD:$CD,$CZ525+6),"")</f>
      </c>
      <c r="CL525">
        <f>IF($DA525&gt;=7,INDEX($CD:$CD,$CZ525+7),"")</f>
      </c>
      <c r="CM525">
        <f>IF($DA525&gt;=8,INDEX($CD:$CD,$CZ525+8),"")</f>
      </c>
      <c r="CN525">
        <f>IF($DA525&gt;=9,INDEX($CD:$CD,$CZ525+9),"")</f>
      </c>
      <c r="CO525">
        <f>IF($DA525&gt;=10,INDEX($CD:$CD,$CZ525+10),"")</f>
      </c>
      <c r="CP525">
        <f>IF($DA525&gt;=11,INDEX($CD:$CD,$CZ525+11),"")</f>
      </c>
      <c r="CQ525">
        <f>IF($DA525&gt;=12,INDEX($CD:$CD,$CZ525+12),"")</f>
      </c>
      <c r="CR525">
        <f>IF($DA525&gt;=13,INDEX($CD:$CD,$CZ525+13),"")</f>
      </c>
      <c r="CS525">
        <f>IF($DA525&gt;=14,INDEX($CD:$CD,$CZ525+14),"")</f>
      </c>
      <c r="CT525">
        <f>IF($DA525&gt;=15,INDEX($CD:$CD,$CZ525+15),"")</f>
      </c>
      <c r="CU525">
        <f>IF($DA525&gt;=16,INDEX($CD:$CD,$CZ525+16),"")</f>
      </c>
      <c r="CV525">
        <f>IF($DA525&gt;=17,INDEX($CD:$CD,$CZ525+17),"")</f>
      </c>
      <c r="CW525">
        <f>IF($DA525&gt;=18,INDEX($CD:$CD,$CZ525+18),"")</f>
      </c>
      <c r="CX525">
        <f>IF($DA525&gt;=19,INDEX($CD:$CD,$CZ525+19),"")</f>
      </c>
      <c r="CY525">
        <f>IF($DA525&gt;=20,INDEX($CD:$CD,$CZ525+20),"")</f>
      </c>
      <c r="CZ525">
        <f>IFERROR(MATCH($CC525,$CD$2:$CD$263,0)+1,0)</f>
      </c>
      <c r="DA525">
        <f>IFERROR(INDEX($CE$2:$CE$263,MATCH($CC525,$CD$2:$CD$263,0)),0)</f>
      </c>
      <c r="DB525">
        <f>IFERROR(INDEX($AI:$AI,MATCH($H525,$AH:$AH,0))&amp;"","")</f>
      </c>
      <c r="DF525">
        <f>IF($GI525&gt;=1,INDEX($DC:$DC,$GH525+1),"")</f>
      </c>
      <c r="DG525">
        <f>IF($GI525&gt;=2,INDEX($DC:$DC,$GH525+2),"")</f>
      </c>
      <c r="DH525">
        <f>IF($GI525&gt;=3,INDEX($DC:$DC,$GH525+3),"")</f>
      </c>
      <c r="DI525">
        <f>IF($GI525&gt;=4,INDEX($DC:$DC,$GH525+4),"")</f>
      </c>
      <c r="DJ525">
        <f>IF($GI525&gt;=5,INDEX($DC:$DC,$GH525+5),"")</f>
      </c>
      <c r="DK525">
        <f>IF($GI525&gt;=6,INDEX($DC:$DC,$GH525+6),"")</f>
      </c>
      <c r="DL525">
        <f>IF($GI525&gt;=7,INDEX($DC:$DC,$GH525+7),"")</f>
      </c>
      <c r="DM525">
        <f>IF($GI525&gt;=8,INDEX($DC:$DC,$GH525+8),"")</f>
      </c>
      <c r="DN525">
        <f>IF($GI525&gt;=9,INDEX($DC:$DC,$GH525+9),"")</f>
      </c>
      <c r="DO525">
        <f>IF($GI525&gt;=10,INDEX($DC:$DC,$GH525+10),"")</f>
      </c>
      <c r="DP525">
        <f>IF($GI525&gt;=11,INDEX($DC:$DC,$GH525+11),"")</f>
      </c>
      <c r="DQ525">
        <f>IF($GI525&gt;=12,INDEX($DC:$DC,$GH525+12),"")</f>
      </c>
      <c r="DR525">
        <f>IF($GI525&gt;=13,INDEX($DC:$DC,$GH525+13),"")</f>
      </c>
      <c r="DS525">
        <f>IF($GI525&gt;=14,INDEX($DC:$DC,$GH525+14),"")</f>
      </c>
      <c r="DT525">
        <f>IF($GI525&gt;=15,INDEX($DC:$DC,$GH525+15),"")</f>
      </c>
      <c r="DU525">
        <f>IF($GI525&gt;=16,INDEX($DC:$DC,$GH525+16),"")</f>
      </c>
      <c r="DV525">
        <f>IF($GI525&gt;=17,INDEX($DC:$DC,$GH525+17),"")</f>
      </c>
      <c r="DW525">
        <f>IF($GI525&gt;=18,INDEX($DC:$DC,$GH525+18),"")</f>
      </c>
      <c r="DX525">
        <f>IF($GI525&gt;=19,INDEX($DC:$DC,$GH525+19),"")</f>
      </c>
      <c r="DY525">
        <f>IF($GI525&gt;=20,INDEX($DC:$DC,$GH525+20),"")</f>
      </c>
      <c r="DZ525">
        <f>IF($GI525&gt;=21,INDEX($DC:$DC,$GH525+21),"")</f>
      </c>
      <c r="EA525">
        <f>IF($GI525&gt;=22,INDEX($DC:$DC,$GH525+22),"")</f>
      </c>
      <c r="EB525">
        <f>IF($GI525&gt;=23,INDEX($DC:$DC,$GH525+23),"")</f>
      </c>
      <c r="EC525">
        <f>IF($GI525&gt;=24,INDEX($DC:$DC,$GH525+24),"")</f>
      </c>
      <c r="ED525">
        <f>IF($GI525&gt;=25,INDEX($DC:$DC,$GH525+25),"")</f>
      </c>
      <c r="EE525">
        <f>IF($GI525&gt;=26,INDEX($DC:$DC,$GH525+26),"")</f>
      </c>
      <c r="EF525">
        <f>IF($GI525&gt;=27,INDEX($DC:$DC,$GH525+27),"")</f>
      </c>
      <c r="EG525">
        <f>IF($GI525&gt;=28,INDEX($DC:$DC,$GH525+28),"")</f>
      </c>
      <c r="EH525">
        <f>IF($GI525&gt;=29,INDEX($DC:$DC,$GH525+29),"")</f>
      </c>
      <c r="EI525">
        <f>IF($GI525&gt;=30,INDEX($DC:$DC,$GH525+30),"")</f>
      </c>
      <c r="EJ525">
        <f>IF($GI525&gt;=31,INDEX($DC:$DC,$GH525+31),"")</f>
      </c>
      <c r="EK525">
        <f>IF($GI525&gt;=32,INDEX($DC:$DC,$GH525+32),"")</f>
      </c>
      <c r="EL525">
        <f>IF($GI525&gt;=33,INDEX($DC:$DC,$GH525+33),"")</f>
      </c>
      <c r="EM525">
        <f>IF($GI525&gt;=34,INDEX($DC:$DC,$GH525+34),"")</f>
      </c>
      <c r="EN525">
        <f>IF($GI525&gt;=35,INDEX($DC:$DC,$GH525+35),"")</f>
      </c>
      <c r="EO525">
        <f>IF($GI525&gt;=36,INDEX($DC:$DC,$GH525+36),"")</f>
      </c>
      <c r="EP525">
        <f>IF($GI525&gt;=37,INDEX($DC:$DC,$GH525+37),"")</f>
      </c>
      <c r="EQ525">
        <f>IF($GI525&gt;=38,INDEX($DC:$DC,$GH525+38),"")</f>
      </c>
      <c r="ER525">
        <f>IF($GI525&gt;=39,INDEX($DC:$DC,$GH525+39),"")</f>
      </c>
      <c r="ES525">
        <f>IF($GI525&gt;=40,INDEX($DC:$DC,$GH525+40),"")</f>
      </c>
      <c r="ET525">
        <f>IF($GI525&gt;=1,INDEX($DD:$DD,$GH525+1),"")</f>
      </c>
      <c r="EU525">
        <f>IF($GI525&gt;=2,INDEX($DD:$DD,$GH525+2),"")</f>
      </c>
      <c r="EV525">
        <f>IF($GI525&gt;=3,INDEX($DD:$DD,$GH525+3),"")</f>
      </c>
      <c r="EW525">
        <f>IF($GI525&gt;=4,INDEX($DD:$DD,$GH525+4),"")</f>
      </c>
      <c r="EX525">
        <f>IF($GI525&gt;=5,INDEX($DD:$DD,$GH525+5),"")</f>
      </c>
      <c r="EY525">
        <f>IF($GI525&gt;=6,INDEX($DD:$DD,$GH525+6),"")</f>
      </c>
      <c r="EZ525">
        <f>IF($GI525&gt;=7,INDEX($DD:$DD,$GH525+7),"")</f>
      </c>
      <c r="FA525">
        <f>IF($GI525&gt;=8,INDEX($DD:$DD,$GH525+8),"")</f>
      </c>
      <c r="FB525">
        <f>IF($GI525&gt;=9,INDEX($DD:$DD,$GH525+9),"")</f>
      </c>
      <c r="FC525">
        <f>IF($GI525&gt;=10,INDEX($DD:$DD,$GH525+10),"")</f>
      </c>
      <c r="FD525">
        <f>IF($GI525&gt;=11,INDEX($DD:$DD,$GH525+11),"")</f>
      </c>
      <c r="FE525">
        <f>IF($GI525&gt;=12,INDEX($DD:$DD,$GH525+12),"")</f>
      </c>
      <c r="FF525">
        <f>IF($GI525&gt;=13,INDEX($DD:$DD,$GH525+13),"")</f>
      </c>
      <c r="FG525">
        <f>IF($GI525&gt;=14,INDEX($DD:$DD,$GH525+14),"")</f>
      </c>
      <c r="FH525">
        <f>IF($GI525&gt;=15,INDEX($DD:$DD,$GH525+15),"")</f>
      </c>
      <c r="FI525">
        <f>IF($GI525&gt;=16,INDEX($DD:$DD,$GH525+16),"")</f>
      </c>
      <c r="FJ525">
        <f>IF($GI525&gt;=17,INDEX($DD:$DD,$GH525+17),"")</f>
      </c>
      <c r="FK525">
        <f>IF($GI525&gt;=18,INDEX($DD:$DD,$GH525+18),"")</f>
      </c>
      <c r="FL525">
        <f>IF($GI525&gt;=19,INDEX($DD:$DD,$GH525+19),"")</f>
      </c>
      <c r="FM525">
        <f>IF($GI525&gt;=20,INDEX($DD:$DD,$GH525+20),"")</f>
      </c>
      <c r="FN525">
        <f>IF($GI525&gt;=21,INDEX($DD:$DD,$GH525+21),"")</f>
      </c>
      <c r="FO525">
        <f>IF($GI525&gt;=22,INDEX($DD:$DD,$GH525+22),"")</f>
      </c>
      <c r="FP525">
        <f>IF($GI525&gt;=23,INDEX($DD:$DD,$GH525+23),"")</f>
      </c>
      <c r="FQ525">
        <f>IF($GI525&gt;=24,INDEX($DD:$DD,$GH525+24),"")</f>
      </c>
      <c r="FR525">
        <f>IF($GI525&gt;=25,INDEX($DD:$DD,$GH525+25),"")</f>
      </c>
      <c r="FS525">
        <f>IF($GI525&gt;=26,INDEX($DD:$DD,$GH525+26),"")</f>
      </c>
      <c r="FT525">
        <f>IF($GI525&gt;=27,INDEX($DD:$DD,$GH525+27),"")</f>
      </c>
      <c r="FU525">
        <f>IF($GI525&gt;=28,INDEX($DD:$DD,$GH525+28),"")</f>
      </c>
      <c r="FV525">
        <f>IF($GI525&gt;=29,INDEX($DD:$DD,$GH525+29),"")</f>
      </c>
      <c r="FW525">
        <f>IF($GI525&gt;=30,INDEX($DD:$DD,$GH525+30),"")</f>
      </c>
      <c r="FX525">
        <f>IF($GI525&gt;=31,INDEX($DD:$DD,$GH525+31),"")</f>
      </c>
      <c r="FY525">
        <f>IF($GI525&gt;=32,INDEX($DD:$DD,$GH525+32),"")</f>
      </c>
      <c r="FZ525">
        <f>IF($GI525&gt;=33,INDEX($DD:$DD,$GH525+33),"")</f>
      </c>
      <c r="GA525">
        <f>IF($GI525&gt;=34,INDEX($DD:$DD,$GH525+34),"")</f>
      </c>
      <c r="GB525">
        <f>IF($GI525&gt;=35,INDEX($DD:$DD,$GH525+35),"")</f>
      </c>
      <c r="GC525">
        <f>IF($GI525&gt;=36,INDEX($DD:$DD,$GH525+36),"")</f>
      </c>
      <c r="GD525">
        <f>IF($GI525&gt;=37,INDEX($DD:$DD,$GH525+37),"")</f>
      </c>
      <c r="GE525">
        <f>IF($GI525&gt;=38,INDEX($DD:$DD,$GH525+38),"")</f>
      </c>
      <c r="GF525">
        <f>IF($GI525&gt;=39,INDEX($DD:$DD,$GH525+39),"")</f>
      </c>
      <c r="GG525">
        <f>IF($GI525&gt;=40,INDEX($DD:$DD,$GH525+40),"")</f>
      </c>
      <c r="GH525">
        <f>IFERROR(MATCH($DB525,$DC$2:$DC$148,0)+1,0)</f>
      </c>
      <c r="GI525">
        <f>IFERROR(INDEX($DE$2:$DE$148,MATCH($DB525,$DC$2:$DC$148,0)),0)</f>
      </c>
      <c r="GJ525">
        <f>IFERROR(MATCH($S525,$DF$525:$ES$525,0),0)</f>
      </c>
      <c r="GK525">
        <f>IF($GJ525&gt;0,INDEX($ET$525:$GG$525,$GJ525),"")</f>
      </c>
      <c r="GN525">
        <f>IF($IW525&gt;=1,INDEX($GL:$GL,$IV525+1),"")</f>
      </c>
      <c r="GO525">
        <f>IF($IW525&gt;=2,INDEX($GL:$GL,$IV525+2),"")</f>
      </c>
      <c r="GP525">
        <f>IF($IW525&gt;=3,INDEX($GL:$GL,$IV525+3),"")</f>
      </c>
      <c r="GQ525">
        <f>IF($IW525&gt;=4,INDEX($GL:$GL,$IV525+4),"")</f>
      </c>
      <c r="GR525">
        <f>IF($IW525&gt;=5,INDEX($GL:$GL,$IV525+5),"")</f>
      </c>
      <c r="GS525">
        <f>IF($IW525&gt;=6,INDEX($GL:$GL,$IV525+6),"")</f>
      </c>
      <c r="GT525">
        <f>IF($IW525&gt;=7,INDEX($GL:$GL,$IV525+7),"")</f>
      </c>
      <c r="GU525">
        <f>IF($IW525&gt;=8,INDEX($GL:$GL,$IV525+8),"")</f>
      </c>
      <c r="GV525">
        <f>IF($IW525&gt;=9,INDEX($GL:$GL,$IV525+9),"")</f>
      </c>
      <c r="GW525">
        <f>IF($IW525&gt;=10,INDEX($GL:$GL,$IV525+10),"")</f>
      </c>
      <c r="GX525">
        <f>IF($IW525&gt;=11,INDEX($GL:$GL,$IV525+11),"")</f>
      </c>
      <c r="GY525">
        <f>IF($IW525&gt;=12,INDEX($GL:$GL,$IV525+12),"")</f>
      </c>
      <c r="GZ525">
        <f>IF($IW525&gt;=13,INDEX($GL:$GL,$IV525+13),"")</f>
      </c>
      <c r="HA525">
        <f>IF($IW525&gt;=14,INDEX($GL:$GL,$IV525+14),"")</f>
      </c>
      <c r="HB525">
        <f>IF($IW525&gt;=15,INDEX($GL:$GL,$IV525+15),"")</f>
      </c>
      <c r="HC525">
        <f>IF($IW525&gt;=16,INDEX($GL:$GL,$IV525+16),"")</f>
      </c>
      <c r="HD525">
        <f>IF($IW525&gt;=17,INDEX($GL:$GL,$IV525+17),"")</f>
      </c>
      <c r="HE525">
        <f>IF($IW525&gt;=18,INDEX($GL:$GL,$IV525+18),"")</f>
      </c>
      <c r="HF525">
        <f>IF($IW525&gt;=19,INDEX($GL:$GL,$IV525+19),"")</f>
      </c>
      <c r="HG525">
        <f>IF($IW525&gt;=20,INDEX($GL:$GL,$IV525+20),"")</f>
      </c>
      <c r="HH525">
        <f>IF($IW525&gt;=21,INDEX($GL:$GL,$IV525+21),"")</f>
      </c>
      <c r="HI525">
        <f>IF($IW525&gt;=22,INDEX($GL:$GL,$IV525+22),"")</f>
      </c>
      <c r="HJ525">
        <f>IF($IW525&gt;=23,INDEX($GL:$GL,$IV525+23),"")</f>
      </c>
      <c r="HK525">
        <f>IF($IW525&gt;=24,INDEX($GL:$GL,$IV525+24),"")</f>
      </c>
      <c r="HL525">
        <f>IF($IW525&gt;=25,INDEX($GL:$GL,$IV525+25),"")</f>
      </c>
      <c r="HM525">
        <f>IF($IW525&gt;=26,INDEX($GL:$GL,$IV525+26),"")</f>
      </c>
      <c r="HN525">
        <f>IF($IW525&gt;=27,INDEX($GL:$GL,$IV525+27),"")</f>
      </c>
      <c r="HO525">
        <f>IF($IW525&gt;=28,INDEX($GL:$GL,$IV525+28),"")</f>
      </c>
      <c r="HP525">
        <f>IF($IW525&gt;=29,INDEX($GL:$GL,$IV525+29),"")</f>
      </c>
      <c r="HQ525">
        <f>IF($IW525&gt;=30,INDEX($GL:$GL,$IV525+30),"")</f>
      </c>
      <c r="HR525">
        <f>IF($IW525&gt;=31,INDEX($GL:$GL,$IV525+31),"")</f>
      </c>
      <c r="HS525">
        <f>IF($IW525&gt;=32,INDEX($GL:$GL,$IV525+32),"")</f>
      </c>
      <c r="HT525">
        <f>IF($IW525&gt;=33,INDEX($GL:$GL,$IV525+33),"")</f>
      </c>
      <c r="HU525">
        <f>IF($IW525&gt;=34,INDEX($GL:$GL,$IV525+34),"")</f>
      </c>
      <c r="HV525">
        <f>IF($IW525&gt;=35,INDEX($GL:$GL,$IV525+35),"")</f>
      </c>
      <c r="HW525">
        <f>IF($IW525&gt;=36,INDEX($GL:$GL,$IV525+36),"")</f>
      </c>
      <c r="HX525">
        <f>IF($IW525&gt;=37,INDEX($GL:$GL,$IV525+37),"")</f>
      </c>
      <c r="HY525">
        <f>IF($IW525&gt;=38,INDEX($GL:$GL,$IV525+38),"")</f>
      </c>
      <c r="HZ525">
        <f>IF($IW525&gt;=39,INDEX($GL:$GL,$IV525+39),"")</f>
      </c>
      <c r="IA525">
        <f>IF($IW525&gt;=40,INDEX($GL:$GL,$IV525+40),"")</f>
      </c>
      <c r="IB525">
        <f>IF($IW525&gt;=41,INDEX($GL:$GL,$IV525+41),"")</f>
      </c>
      <c r="IC525">
        <f>IF($IW525&gt;=42,INDEX($GL:$GL,$IV525+42),"")</f>
      </c>
      <c r="ID525">
        <f>IF($IW525&gt;=43,INDEX($GL:$GL,$IV525+43),"")</f>
      </c>
      <c r="IE525">
        <f>IF($IW525&gt;=44,INDEX($GL:$GL,$IV525+44),"")</f>
      </c>
      <c r="IF525">
        <f>IF($IW525&gt;=45,INDEX($GL:$GL,$IV525+45),"")</f>
      </c>
      <c r="IG525">
        <f>IF($IW525&gt;=46,INDEX($GL:$GL,$IV525+46),"")</f>
      </c>
      <c r="IH525">
        <f>IF($IW525&gt;=47,INDEX($GL:$GL,$IV525+47),"")</f>
      </c>
      <c r="II525">
        <f>IF($IW525&gt;=48,INDEX($GL:$GL,$IV525+48),"")</f>
      </c>
      <c r="IJ525">
        <f>IF($IW525&gt;=49,INDEX($GL:$GL,$IV525+49),"")</f>
      </c>
      <c r="IK525">
        <f>IF($IW525&gt;=50,INDEX($GL:$GL,$IV525+50),"")</f>
      </c>
      <c r="IL525">
        <f>IF($IW525&gt;=51,INDEX($GL:$GL,$IV525+51),"")</f>
      </c>
      <c r="IM525">
        <f>IF($IW525&gt;=52,INDEX($GL:$GL,$IV525+52),"")</f>
      </c>
      <c r="IN525">
        <f>IF($IW525&gt;=53,INDEX($GL:$GL,$IV525+53),"")</f>
      </c>
      <c r="IO525">
        <f>IF($IW525&gt;=54,INDEX($GL:$GL,$IV525+54),"")</f>
      </c>
      <c r="IP525">
        <f>IF($IW525&gt;=55,INDEX($GL:$GL,$IV525+55),"")</f>
      </c>
      <c r="IQ525">
        <f>IF($IW525&gt;=56,INDEX($GL:$GL,$IV525+56),"")</f>
      </c>
      <c r="IR525">
        <f>IF($IW525&gt;=57,INDEX($GL:$GL,$IV525+57),"")</f>
      </c>
      <c r="IS525">
        <f>IF($IW525&gt;=58,INDEX($GL:$GL,$IV525+58),"")</f>
      </c>
      <c r="IT525">
        <f>IF($IW525&gt;=59,INDEX($GL:$GL,$IV525+59),"")</f>
      </c>
      <c r="IU525">
        <f>IF($IW525&gt;=60,INDEX($GL:$GL,$IV525+60),"")</f>
      </c>
      <c r="IV525">
        <f>IFERROR(MATCH($GK525,$GL$2:$GL$324,0)+1,0)</f>
      </c>
      <c r="IW525">
        <f>IFERROR(INDEX($GM$2:$GM$324,MATCH($GK525,$GL$2:$GL$324,0)),0)</f>
      </c>
      <c r="IX525" t="s">
        <v>34</v>
      </c>
      <c r="IY525" t="s">
        <v>34</v>
      </c>
    </row>
    <row r="526" spans="1:259" x14ac:dyDescent="0.25">
      <c r="K526">
        <f>IF(OR($N526="",$J526=""),"",IFERROR($N526/$J526,0))</f>
      </c>
      <c r="L526">
        <f>IF($N526="","",
SUM($M526,$O526,$T526,$P526,$R526)*
(1-IF($U526="",0,VALUE($U526)/100)))</f>
      </c>
      <c r="M526">
        <f>IF($N526="","",$N526)</f>
      </c>
      <c r="O526">
        <f>IF($N526="","",
IF($H526="","",
IF(ISNUMBER(SEARCH("exempt",LOWER($H526))),0,
$N526*(VALUE(SUBSTITUTE($H526,"%",""))/100))))</f>
      </c>
      <c r="V526">
        <f>IFERROR(IF(FIND(" - ",$E526)&gt;0,MID($E526,FIND(" - ",$E526)+3,LEN($E526)),""),"")</f>
      </c>
      <c r="AE526" t="s">
        <v>1107</v>
      </c>
      <c r="AJ526">
        <f>IFERROR(LEFT($E526,FIND(" - ",$E526)-1),$E526)</f>
      </c>
      <c r="AM526">
        <f>IF($CB526&gt;=1,INDEX($AK:$AK,$CA526+1),"")</f>
      </c>
      <c r="AN526">
        <f>IF($CB526&gt;=2,INDEX($AK:$AK,$CA526+2),"")</f>
      </c>
      <c r="AO526">
        <f>IF($CB526&gt;=3,INDEX($AK:$AK,$CA526+3),"")</f>
      </c>
      <c r="AP526">
        <f>IF($CB526&gt;=4,INDEX($AK:$AK,$CA526+4),"")</f>
      </c>
      <c r="AQ526">
        <f>IF($CB526&gt;=5,INDEX($AK:$AK,$CA526+5),"")</f>
      </c>
      <c r="AR526">
        <f>IF($CB526&gt;=6,INDEX($AK:$AK,$CA526+6),"")</f>
      </c>
      <c r="AS526">
        <f>IF($CB526&gt;=7,INDEX($AK:$AK,$CA526+7),"")</f>
      </c>
      <c r="AT526">
        <f>IF($CB526&gt;=8,INDEX($AK:$AK,$CA526+8),"")</f>
      </c>
      <c r="AU526">
        <f>IF($CB526&gt;=9,INDEX($AK:$AK,$CA526+9),"")</f>
      </c>
      <c r="AV526">
        <f>IF($CB526&gt;=10,INDEX($AK:$AK,$CA526+10),"")</f>
      </c>
      <c r="AW526">
        <f>IF($CB526&gt;=11,INDEX($AK:$AK,$CA526+11),"")</f>
      </c>
      <c r="AX526">
        <f>IF($CB526&gt;=12,INDEX($AK:$AK,$CA526+12),"")</f>
      </c>
      <c r="AY526">
        <f>IF($CB526&gt;=13,INDEX($AK:$AK,$CA526+13),"")</f>
      </c>
      <c r="AZ526">
        <f>IF($CB526&gt;=14,INDEX($AK:$AK,$CA526+14),"")</f>
      </c>
      <c r="BA526">
        <f>IF($CB526&gt;=15,INDEX($AK:$AK,$CA526+15),"")</f>
      </c>
      <c r="BB526">
        <f>IF($CB526&gt;=16,INDEX($AK:$AK,$CA526+16),"")</f>
      </c>
      <c r="BC526">
        <f>IF($CB526&gt;=17,INDEX($AK:$AK,$CA526+17),"")</f>
      </c>
      <c r="BD526">
        <f>IF($CB526&gt;=18,INDEX($AK:$AK,$CA526+18),"")</f>
      </c>
      <c r="BE526">
        <f>IF($CB526&gt;=19,INDEX($AK:$AK,$CA526+19),"")</f>
      </c>
      <c r="BF526">
        <f>IF($CB526&gt;=20,INDEX($AK:$AK,$CA526+20),"")</f>
      </c>
      <c r="BG526">
        <f>IF($CB526&gt;=21,INDEX($AK:$AK,$CA526+21),"")</f>
      </c>
      <c r="BH526">
        <f>IF($CB526&gt;=22,INDEX($AK:$AK,$CA526+22),"")</f>
      </c>
      <c r="BI526">
        <f>IF($CB526&gt;=23,INDEX($AK:$AK,$CA526+23),"")</f>
      </c>
      <c r="BJ526">
        <f>IF($CB526&gt;=24,INDEX($AK:$AK,$CA526+24),"")</f>
      </c>
      <c r="BK526">
        <f>IF($CB526&gt;=25,INDEX($AK:$AK,$CA526+25),"")</f>
      </c>
      <c r="BL526">
        <f>IF($CB526&gt;=26,INDEX($AK:$AK,$CA526+26),"")</f>
      </c>
      <c r="BM526">
        <f>IF($CB526&gt;=27,INDEX($AK:$AK,$CA526+27),"")</f>
      </c>
      <c r="BN526">
        <f>IF($CB526&gt;=28,INDEX($AK:$AK,$CA526+28),"")</f>
      </c>
      <c r="BO526">
        <f>IF($CB526&gt;=29,INDEX($AK:$AK,$CA526+29),"")</f>
      </c>
      <c r="BP526">
        <f>IF($CB526&gt;=30,INDEX($AK:$AK,$CA526+30),"")</f>
      </c>
      <c r="BQ526">
        <f>IF($CB526&gt;=31,INDEX($AK:$AK,$CA526+31),"")</f>
      </c>
      <c r="BR526">
        <f>IF($CB526&gt;=32,INDEX($AK:$AK,$CA526+32),"")</f>
      </c>
      <c r="BS526">
        <f>IF($CB526&gt;=33,INDEX($AK:$AK,$CA526+33),"")</f>
      </c>
      <c r="BT526">
        <f>IF($CB526&gt;=34,INDEX($AK:$AK,$CA526+34),"")</f>
      </c>
      <c r="BU526">
        <f>IF($CB526&gt;=35,INDEX($AK:$AK,$CA526+35),"")</f>
      </c>
      <c r="BV526">
        <f>IF($CB526&gt;=36,INDEX($AK:$AK,$CA526+36),"")</f>
      </c>
      <c r="BW526">
        <f>IF($CB526&gt;=37,INDEX($AK:$AK,$CA526+37),"")</f>
      </c>
      <c r="BX526">
        <f>IF($CB526&gt;=38,INDEX($AK:$AK,$CA526+38),"")</f>
      </c>
      <c r="BY526">
        <f>IF($CB526&gt;=39,INDEX($AK:$AK,$CA526+39),"")</f>
      </c>
      <c r="BZ526">
        <f>IF($CB526&gt;=40,INDEX($AK:$AK,$CA526+40),"")</f>
      </c>
      <c r="CA526">
        <f>IFERROR(MATCH($AJ526,$AK$2:$AK$134,0)+1,0)</f>
      </c>
      <c r="CB526">
        <f>IFERROR(INDEX($AL$2:$AL$134,MATCH($AJ526,$AK$2:$AK$134,0)),0)</f>
      </c>
      <c r="CC526">
        <f>IFERROR(LEFT($F526,FIND(" - ",$F526)-1),$F526)</f>
      </c>
      <c r="CF526">
        <f>IF($DA526&gt;=1,INDEX($CD:$CD,$CZ526+1),"")</f>
      </c>
      <c r="CG526">
        <f>IF($DA526&gt;=2,INDEX($CD:$CD,$CZ526+2),"")</f>
      </c>
      <c r="CH526">
        <f>IF($DA526&gt;=3,INDEX($CD:$CD,$CZ526+3),"")</f>
      </c>
      <c r="CI526">
        <f>IF($DA526&gt;=4,INDEX($CD:$CD,$CZ526+4),"")</f>
      </c>
      <c r="CJ526">
        <f>IF($DA526&gt;=5,INDEX($CD:$CD,$CZ526+5),"")</f>
      </c>
      <c r="CK526">
        <f>IF($DA526&gt;=6,INDEX($CD:$CD,$CZ526+6),"")</f>
      </c>
      <c r="CL526">
        <f>IF($DA526&gt;=7,INDEX($CD:$CD,$CZ526+7),"")</f>
      </c>
      <c r="CM526">
        <f>IF($DA526&gt;=8,INDEX($CD:$CD,$CZ526+8),"")</f>
      </c>
      <c r="CN526">
        <f>IF($DA526&gt;=9,INDEX($CD:$CD,$CZ526+9),"")</f>
      </c>
      <c r="CO526">
        <f>IF($DA526&gt;=10,INDEX($CD:$CD,$CZ526+10),"")</f>
      </c>
      <c r="CP526">
        <f>IF($DA526&gt;=11,INDEX($CD:$CD,$CZ526+11),"")</f>
      </c>
      <c r="CQ526">
        <f>IF($DA526&gt;=12,INDEX($CD:$CD,$CZ526+12),"")</f>
      </c>
      <c r="CR526">
        <f>IF($DA526&gt;=13,INDEX($CD:$CD,$CZ526+13),"")</f>
      </c>
      <c r="CS526">
        <f>IF($DA526&gt;=14,INDEX($CD:$CD,$CZ526+14),"")</f>
      </c>
      <c r="CT526">
        <f>IF($DA526&gt;=15,INDEX($CD:$CD,$CZ526+15),"")</f>
      </c>
      <c r="CU526">
        <f>IF($DA526&gt;=16,INDEX($CD:$CD,$CZ526+16),"")</f>
      </c>
      <c r="CV526">
        <f>IF($DA526&gt;=17,INDEX($CD:$CD,$CZ526+17),"")</f>
      </c>
      <c r="CW526">
        <f>IF($DA526&gt;=18,INDEX($CD:$CD,$CZ526+18),"")</f>
      </c>
      <c r="CX526">
        <f>IF($DA526&gt;=19,INDEX($CD:$CD,$CZ526+19),"")</f>
      </c>
      <c r="CY526">
        <f>IF($DA526&gt;=20,INDEX($CD:$CD,$CZ526+20),"")</f>
      </c>
      <c r="CZ526">
        <f>IFERROR(MATCH($CC526,$CD$2:$CD$263,0)+1,0)</f>
      </c>
      <c r="DA526">
        <f>IFERROR(INDEX($CE$2:$CE$263,MATCH($CC526,$CD$2:$CD$263,0)),0)</f>
      </c>
      <c r="DB526">
        <f>IFERROR(INDEX($AI:$AI,MATCH($H526,$AH:$AH,0))&amp;"","")</f>
      </c>
      <c r="DF526">
        <f>IF($GI526&gt;=1,INDEX($DC:$DC,$GH526+1),"")</f>
      </c>
      <c r="DG526">
        <f>IF($GI526&gt;=2,INDEX($DC:$DC,$GH526+2),"")</f>
      </c>
      <c r="DH526">
        <f>IF($GI526&gt;=3,INDEX($DC:$DC,$GH526+3),"")</f>
      </c>
      <c r="DI526">
        <f>IF($GI526&gt;=4,INDEX($DC:$DC,$GH526+4),"")</f>
      </c>
      <c r="DJ526">
        <f>IF($GI526&gt;=5,INDEX($DC:$DC,$GH526+5),"")</f>
      </c>
      <c r="DK526">
        <f>IF($GI526&gt;=6,INDEX($DC:$DC,$GH526+6),"")</f>
      </c>
      <c r="DL526">
        <f>IF($GI526&gt;=7,INDEX($DC:$DC,$GH526+7),"")</f>
      </c>
      <c r="DM526">
        <f>IF($GI526&gt;=8,INDEX($DC:$DC,$GH526+8),"")</f>
      </c>
      <c r="DN526">
        <f>IF($GI526&gt;=9,INDEX($DC:$DC,$GH526+9),"")</f>
      </c>
      <c r="DO526">
        <f>IF($GI526&gt;=10,INDEX($DC:$DC,$GH526+10),"")</f>
      </c>
      <c r="DP526">
        <f>IF($GI526&gt;=11,INDEX($DC:$DC,$GH526+11),"")</f>
      </c>
      <c r="DQ526">
        <f>IF($GI526&gt;=12,INDEX($DC:$DC,$GH526+12),"")</f>
      </c>
      <c r="DR526">
        <f>IF($GI526&gt;=13,INDEX($DC:$DC,$GH526+13),"")</f>
      </c>
      <c r="DS526">
        <f>IF($GI526&gt;=14,INDEX($DC:$DC,$GH526+14),"")</f>
      </c>
      <c r="DT526">
        <f>IF($GI526&gt;=15,INDEX($DC:$DC,$GH526+15),"")</f>
      </c>
      <c r="DU526">
        <f>IF($GI526&gt;=16,INDEX($DC:$DC,$GH526+16),"")</f>
      </c>
      <c r="DV526">
        <f>IF($GI526&gt;=17,INDEX($DC:$DC,$GH526+17),"")</f>
      </c>
      <c r="DW526">
        <f>IF($GI526&gt;=18,INDEX($DC:$DC,$GH526+18),"")</f>
      </c>
      <c r="DX526">
        <f>IF($GI526&gt;=19,INDEX($DC:$DC,$GH526+19),"")</f>
      </c>
      <c r="DY526">
        <f>IF($GI526&gt;=20,INDEX($DC:$DC,$GH526+20),"")</f>
      </c>
      <c r="DZ526">
        <f>IF($GI526&gt;=21,INDEX($DC:$DC,$GH526+21),"")</f>
      </c>
      <c r="EA526">
        <f>IF($GI526&gt;=22,INDEX($DC:$DC,$GH526+22),"")</f>
      </c>
      <c r="EB526">
        <f>IF($GI526&gt;=23,INDEX($DC:$DC,$GH526+23),"")</f>
      </c>
      <c r="EC526">
        <f>IF($GI526&gt;=24,INDEX($DC:$DC,$GH526+24),"")</f>
      </c>
      <c r="ED526">
        <f>IF($GI526&gt;=25,INDEX($DC:$DC,$GH526+25),"")</f>
      </c>
      <c r="EE526">
        <f>IF($GI526&gt;=26,INDEX($DC:$DC,$GH526+26),"")</f>
      </c>
      <c r="EF526">
        <f>IF($GI526&gt;=27,INDEX($DC:$DC,$GH526+27),"")</f>
      </c>
      <c r="EG526">
        <f>IF($GI526&gt;=28,INDEX($DC:$DC,$GH526+28),"")</f>
      </c>
      <c r="EH526">
        <f>IF($GI526&gt;=29,INDEX($DC:$DC,$GH526+29),"")</f>
      </c>
      <c r="EI526">
        <f>IF($GI526&gt;=30,INDEX($DC:$DC,$GH526+30),"")</f>
      </c>
      <c r="EJ526">
        <f>IF($GI526&gt;=31,INDEX($DC:$DC,$GH526+31),"")</f>
      </c>
      <c r="EK526">
        <f>IF($GI526&gt;=32,INDEX($DC:$DC,$GH526+32),"")</f>
      </c>
      <c r="EL526">
        <f>IF($GI526&gt;=33,INDEX($DC:$DC,$GH526+33),"")</f>
      </c>
      <c r="EM526">
        <f>IF($GI526&gt;=34,INDEX($DC:$DC,$GH526+34),"")</f>
      </c>
      <c r="EN526">
        <f>IF($GI526&gt;=35,INDEX($DC:$DC,$GH526+35),"")</f>
      </c>
      <c r="EO526">
        <f>IF($GI526&gt;=36,INDEX($DC:$DC,$GH526+36),"")</f>
      </c>
      <c r="EP526">
        <f>IF($GI526&gt;=37,INDEX($DC:$DC,$GH526+37),"")</f>
      </c>
      <c r="EQ526">
        <f>IF($GI526&gt;=38,INDEX($DC:$DC,$GH526+38),"")</f>
      </c>
      <c r="ER526">
        <f>IF($GI526&gt;=39,INDEX($DC:$DC,$GH526+39),"")</f>
      </c>
      <c r="ES526">
        <f>IF($GI526&gt;=40,INDEX($DC:$DC,$GH526+40),"")</f>
      </c>
      <c r="ET526">
        <f>IF($GI526&gt;=1,INDEX($DD:$DD,$GH526+1),"")</f>
      </c>
      <c r="EU526">
        <f>IF($GI526&gt;=2,INDEX($DD:$DD,$GH526+2),"")</f>
      </c>
      <c r="EV526">
        <f>IF($GI526&gt;=3,INDEX($DD:$DD,$GH526+3),"")</f>
      </c>
      <c r="EW526">
        <f>IF($GI526&gt;=4,INDEX($DD:$DD,$GH526+4),"")</f>
      </c>
      <c r="EX526">
        <f>IF($GI526&gt;=5,INDEX($DD:$DD,$GH526+5),"")</f>
      </c>
      <c r="EY526">
        <f>IF($GI526&gt;=6,INDEX($DD:$DD,$GH526+6),"")</f>
      </c>
      <c r="EZ526">
        <f>IF($GI526&gt;=7,INDEX($DD:$DD,$GH526+7),"")</f>
      </c>
      <c r="FA526">
        <f>IF($GI526&gt;=8,INDEX($DD:$DD,$GH526+8),"")</f>
      </c>
      <c r="FB526">
        <f>IF($GI526&gt;=9,INDEX($DD:$DD,$GH526+9),"")</f>
      </c>
      <c r="FC526">
        <f>IF($GI526&gt;=10,INDEX($DD:$DD,$GH526+10),"")</f>
      </c>
      <c r="FD526">
        <f>IF($GI526&gt;=11,INDEX($DD:$DD,$GH526+11),"")</f>
      </c>
      <c r="FE526">
        <f>IF($GI526&gt;=12,INDEX($DD:$DD,$GH526+12),"")</f>
      </c>
      <c r="FF526">
        <f>IF($GI526&gt;=13,INDEX($DD:$DD,$GH526+13),"")</f>
      </c>
      <c r="FG526">
        <f>IF($GI526&gt;=14,INDEX($DD:$DD,$GH526+14),"")</f>
      </c>
      <c r="FH526">
        <f>IF($GI526&gt;=15,INDEX($DD:$DD,$GH526+15),"")</f>
      </c>
      <c r="FI526">
        <f>IF($GI526&gt;=16,INDEX($DD:$DD,$GH526+16),"")</f>
      </c>
      <c r="FJ526">
        <f>IF($GI526&gt;=17,INDEX($DD:$DD,$GH526+17),"")</f>
      </c>
      <c r="FK526">
        <f>IF($GI526&gt;=18,INDEX($DD:$DD,$GH526+18),"")</f>
      </c>
      <c r="FL526">
        <f>IF($GI526&gt;=19,INDEX($DD:$DD,$GH526+19),"")</f>
      </c>
      <c r="FM526">
        <f>IF($GI526&gt;=20,INDEX($DD:$DD,$GH526+20),"")</f>
      </c>
      <c r="FN526">
        <f>IF($GI526&gt;=21,INDEX($DD:$DD,$GH526+21),"")</f>
      </c>
      <c r="FO526">
        <f>IF($GI526&gt;=22,INDEX($DD:$DD,$GH526+22),"")</f>
      </c>
      <c r="FP526">
        <f>IF($GI526&gt;=23,INDEX($DD:$DD,$GH526+23),"")</f>
      </c>
      <c r="FQ526">
        <f>IF($GI526&gt;=24,INDEX($DD:$DD,$GH526+24),"")</f>
      </c>
      <c r="FR526">
        <f>IF($GI526&gt;=25,INDEX($DD:$DD,$GH526+25),"")</f>
      </c>
      <c r="FS526">
        <f>IF($GI526&gt;=26,INDEX($DD:$DD,$GH526+26),"")</f>
      </c>
      <c r="FT526">
        <f>IF($GI526&gt;=27,INDEX($DD:$DD,$GH526+27),"")</f>
      </c>
      <c r="FU526">
        <f>IF($GI526&gt;=28,INDEX($DD:$DD,$GH526+28),"")</f>
      </c>
      <c r="FV526">
        <f>IF($GI526&gt;=29,INDEX($DD:$DD,$GH526+29),"")</f>
      </c>
      <c r="FW526">
        <f>IF($GI526&gt;=30,INDEX($DD:$DD,$GH526+30),"")</f>
      </c>
      <c r="FX526">
        <f>IF($GI526&gt;=31,INDEX($DD:$DD,$GH526+31),"")</f>
      </c>
      <c r="FY526">
        <f>IF($GI526&gt;=32,INDEX($DD:$DD,$GH526+32),"")</f>
      </c>
      <c r="FZ526">
        <f>IF($GI526&gt;=33,INDEX($DD:$DD,$GH526+33),"")</f>
      </c>
      <c r="GA526">
        <f>IF($GI526&gt;=34,INDEX($DD:$DD,$GH526+34),"")</f>
      </c>
      <c r="GB526">
        <f>IF($GI526&gt;=35,INDEX($DD:$DD,$GH526+35),"")</f>
      </c>
      <c r="GC526">
        <f>IF($GI526&gt;=36,INDEX($DD:$DD,$GH526+36),"")</f>
      </c>
      <c r="GD526">
        <f>IF($GI526&gt;=37,INDEX($DD:$DD,$GH526+37),"")</f>
      </c>
      <c r="GE526">
        <f>IF($GI526&gt;=38,INDEX($DD:$DD,$GH526+38),"")</f>
      </c>
      <c r="GF526">
        <f>IF($GI526&gt;=39,INDEX($DD:$DD,$GH526+39),"")</f>
      </c>
      <c r="GG526">
        <f>IF($GI526&gt;=40,INDEX($DD:$DD,$GH526+40),"")</f>
      </c>
      <c r="GH526">
        <f>IFERROR(MATCH($DB526,$DC$2:$DC$148,0)+1,0)</f>
      </c>
      <c r="GI526">
        <f>IFERROR(INDEX($DE$2:$DE$148,MATCH($DB526,$DC$2:$DC$148,0)),0)</f>
      </c>
      <c r="GJ526">
        <f>IFERROR(MATCH($S526,$DF$526:$ES$526,0),0)</f>
      </c>
      <c r="GK526">
        <f>IF($GJ526&gt;0,INDEX($ET$526:$GG$526,$GJ526),"")</f>
      </c>
      <c r="GN526">
        <f>IF($IW526&gt;=1,INDEX($GL:$GL,$IV526+1),"")</f>
      </c>
      <c r="GO526">
        <f>IF($IW526&gt;=2,INDEX($GL:$GL,$IV526+2),"")</f>
      </c>
      <c r="GP526">
        <f>IF($IW526&gt;=3,INDEX($GL:$GL,$IV526+3),"")</f>
      </c>
      <c r="GQ526">
        <f>IF($IW526&gt;=4,INDEX($GL:$GL,$IV526+4),"")</f>
      </c>
      <c r="GR526">
        <f>IF($IW526&gt;=5,INDEX($GL:$GL,$IV526+5),"")</f>
      </c>
      <c r="GS526">
        <f>IF($IW526&gt;=6,INDEX($GL:$GL,$IV526+6),"")</f>
      </c>
      <c r="GT526">
        <f>IF($IW526&gt;=7,INDEX($GL:$GL,$IV526+7),"")</f>
      </c>
      <c r="GU526">
        <f>IF($IW526&gt;=8,INDEX($GL:$GL,$IV526+8),"")</f>
      </c>
      <c r="GV526">
        <f>IF($IW526&gt;=9,INDEX($GL:$GL,$IV526+9),"")</f>
      </c>
      <c r="GW526">
        <f>IF($IW526&gt;=10,INDEX($GL:$GL,$IV526+10),"")</f>
      </c>
      <c r="GX526">
        <f>IF($IW526&gt;=11,INDEX($GL:$GL,$IV526+11),"")</f>
      </c>
      <c r="GY526">
        <f>IF($IW526&gt;=12,INDEX($GL:$GL,$IV526+12),"")</f>
      </c>
      <c r="GZ526">
        <f>IF($IW526&gt;=13,INDEX($GL:$GL,$IV526+13),"")</f>
      </c>
      <c r="HA526">
        <f>IF($IW526&gt;=14,INDEX($GL:$GL,$IV526+14),"")</f>
      </c>
      <c r="HB526">
        <f>IF($IW526&gt;=15,INDEX($GL:$GL,$IV526+15),"")</f>
      </c>
      <c r="HC526">
        <f>IF($IW526&gt;=16,INDEX($GL:$GL,$IV526+16),"")</f>
      </c>
      <c r="HD526">
        <f>IF($IW526&gt;=17,INDEX($GL:$GL,$IV526+17),"")</f>
      </c>
      <c r="HE526">
        <f>IF($IW526&gt;=18,INDEX($GL:$GL,$IV526+18),"")</f>
      </c>
      <c r="HF526">
        <f>IF($IW526&gt;=19,INDEX($GL:$GL,$IV526+19),"")</f>
      </c>
      <c r="HG526">
        <f>IF($IW526&gt;=20,INDEX($GL:$GL,$IV526+20),"")</f>
      </c>
      <c r="HH526">
        <f>IF($IW526&gt;=21,INDEX($GL:$GL,$IV526+21),"")</f>
      </c>
      <c r="HI526">
        <f>IF($IW526&gt;=22,INDEX($GL:$GL,$IV526+22),"")</f>
      </c>
      <c r="HJ526">
        <f>IF($IW526&gt;=23,INDEX($GL:$GL,$IV526+23),"")</f>
      </c>
      <c r="HK526">
        <f>IF($IW526&gt;=24,INDEX($GL:$GL,$IV526+24),"")</f>
      </c>
      <c r="HL526">
        <f>IF($IW526&gt;=25,INDEX($GL:$GL,$IV526+25),"")</f>
      </c>
      <c r="HM526">
        <f>IF($IW526&gt;=26,INDEX($GL:$GL,$IV526+26),"")</f>
      </c>
      <c r="HN526">
        <f>IF($IW526&gt;=27,INDEX($GL:$GL,$IV526+27),"")</f>
      </c>
      <c r="HO526">
        <f>IF($IW526&gt;=28,INDEX($GL:$GL,$IV526+28),"")</f>
      </c>
      <c r="HP526">
        <f>IF($IW526&gt;=29,INDEX($GL:$GL,$IV526+29),"")</f>
      </c>
      <c r="HQ526">
        <f>IF($IW526&gt;=30,INDEX($GL:$GL,$IV526+30),"")</f>
      </c>
      <c r="HR526">
        <f>IF($IW526&gt;=31,INDEX($GL:$GL,$IV526+31),"")</f>
      </c>
      <c r="HS526">
        <f>IF($IW526&gt;=32,INDEX($GL:$GL,$IV526+32),"")</f>
      </c>
      <c r="HT526">
        <f>IF($IW526&gt;=33,INDEX($GL:$GL,$IV526+33),"")</f>
      </c>
      <c r="HU526">
        <f>IF($IW526&gt;=34,INDEX($GL:$GL,$IV526+34),"")</f>
      </c>
      <c r="HV526">
        <f>IF($IW526&gt;=35,INDEX($GL:$GL,$IV526+35),"")</f>
      </c>
      <c r="HW526">
        <f>IF($IW526&gt;=36,INDEX($GL:$GL,$IV526+36),"")</f>
      </c>
      <c r="HX526">
        <f>IF($IW526&gt;=37,INDEX($GL:$GL,$IV526+37),"")</f>
      </c>
      <c r="HY526">
        <f>IF($IW526&gt;=38,INDEX($GL:$GL,$IV526+38),"")</f>
      </c>
      <c r="HZ526">
        <f>IF($IW526&gt;=39,INDEX($GL:$GL,$IV526+39),"")</f>
      </c>
      <c r="IA526">
        <f>IF($IW526&gt;=40,INDEX($GL:$GL,$IV526+40),"")</f>
      </c>
      <c r="IB526">
        <f>IF($IW526&gt;=41,INDEX($GL:$GL,$IV526+41),"")</f>
      </c>
      <c r="IC526">
        <f>IF($IW526&gt;=42,INDEX($GL:$GL,$IV526+42),"")</f>
      </c>
      <c r="ID526">
        <f>IF($IW526&gt;=43,INDEX($GL:$GL,$IV526+43),"")</f>
      </c>
      <c r="IE526">
        <f>IF($IW526&gt;=44,INDEX($GL:$GL,$IV526+44),"")</f>
      </c>
      <c r="IF526">
        <f>IF($IW526&gt;=45,INDEX($GL:$GL,$IV526+45),"")</f>
      </c>
      <c r="IG526">
        <f>IF($IW526&gt;=46,INDEX($GL:$GL,$IV526+46),"")</f>
      </c>
      <c r="IH526">
        <f>IF($IW526&gt;=47,INDEX($GL:$GL,$IV526+47),"")</f>
      </c>
      <c r="II526">
        <f>IF($IW526&gt;=48,INDEX($GL:$GL,$IV526+48),"")</f>
      </c>
      <c r="IJ526">
        <f>IF($IW526&gt;=49,INDEX($GL:$GL,$IV526+49),"")</f>
      </c>
      <c r="IK526">
        <f>IF($IW526&gt;=50,INDEX($GL:$GL,$IV526+50),"")</f>
      </c>
      <c r="IL526">
        <f>IF($IW526&gt;=51,INDEX($GL:$GL,$IV526+51),"")</f>
      </c>
      <c r="IM526">
        <f>IF($IW526&gt;=52,INDEX($GL:$GL,$IV526+52),"")</f>
      </c>
      <c r="IN526">
        <f>IF($IW526&gt;=53,INDEX($GL:$GL,$IV526+53),"")</f>
      </c>
      <c r="IO526">
        <f>IF($IW526&gt;=54,INDEX($GL:$GL,$IV526+54),"")</f>
      </c>
      <c r="IP526">
        <f>IF($IW526&gt;=55,INDEX($GL:$GL,$IV526+55),"")</f>
      </c>
      <c r="IQ526">
        <f>IF($IW526&gt;=56,INDEX($GL:$GL,$IV526+56),"")</f>
      </c>
      <c r="IR526">
        <f>IF($IW526&gt;=57,INDEX($GL:$GL,$IV526+57),"")</f>
      </c>
      <c r="IS526">
        <f>IF($IW526&gt;=58,INDEX($GL:$GL,$IV526+58),"")</f>
      </c>
      <c r="IT526">
        <f>IF($IW526&gt;=59,INDEX($GL:$GL,$IV526+59),"")</f>
      </c>
      <c r="IU526">
        <f>IF($IW526&gt;=60,INDEX($GL:$GL,$IV526+60),"")</f>
      </c>
      <c r="IV526">
        <f>IFERROR(MATCH($GK526,$GL$2:$GL$324,0)+1,0)</f>
      </c>
      <c r="IW526">
        <f>IFERROR(INDEX($GM$2:$GM$324,MATCH($GK526,$GL$2:$GL$324,0)),0)</f>
      </c>
      <c r="IX526" t="s">
        <v>34</v>
      </c>
      <c r="IY526" t="s">
        <v>34</v>
      </c>
    </row>
    <row r="527" spans="1:259" x14ac:dyDescent="0.25">
      <c r="K527">
        <f>IF(OR($N527="",$J527=""),"",IFERROR($N527/$J527,0))</f>
      </c>
      <c r="L527">
        <f>IF($N527="","",
SUM($M527,$O527,$T527,$P527,$R527)*
(1-IF($U527="",0,VALUE($U527)/100)))</f>
      </c>
      <c r="M527">
        <f>IF($N527="","",$N527)</f>
      </c>
      <c r="O527">
        <f>IF($N527="","",
IF($H527="","",
IF(ISNUMBER(SEARCH("exempt",LOWER($H527))),0,
$N527*(VALUE(SUBSTITUTE($H527,"%",""))/100))))</f>
      </c>
      <c r="V527">
        <f>IFERROR(IF(FIND(" - ",$E527)&gt;0,MID($E527,FIND(" - ",$E527)+3,LEN($E527)),""),"")</f>
      </c>
      <c r="AE527" t="s">
        <v>1108</v>
      </c>
      <c r="AJ527">
        <f>IFERROR(LEFT($E527,FIND(" - ",$E527)-1),$E527)</f>
      </c>
      <c r="AM527">
        <f>IF($CB527&gt;=1,INDEX($AK:$AK,$CA527+1),"")</f>
      </c>
      <c r="AN527">
        <f>IF($CB527&gt;=2,INDEX($AK:$AK,$CA527+2),"")</f>
      </c>
      <c r="AO527">
        <f>IF($CB527&gt;=3,INDEX($AK:$AK,$CA527+3),"")</f>
      </c>
      <c r="AP527">
        <f>IF($CB527&gt;=4,INDEX($AK:$AK,$CA527+4),"")</f>
      </c>
      <c r="AQ527">
        <f>IF($CB527&gt;=5,INDEX($AK:$AK,$CA527+5),"")</f>
      </c>
      <c r="AR527">
        <f>IF($CB527&gt;=6,INDEX($AK:$AK,$CA527+6),"")</f>
      </c>
      <c r="AS527">
        <f>IF($CB527&gt;=7,INDEX($AK:$AK,$CA527+7),"")</f>
      </c>
      <c r="AT527">
        <f>IF($CB527&gt;=8,INDEX($AK:$AK,$CA527+8),"")</f>
      </c>
      <c r="AU527">
        <f>IF($CB527&gt;=9,INDEX($AK:$AK,$CA527+9),"")</f>
      </c>
      <c r="AV527">
        <f>IF($CB527&gt;=10,INDEX($AK:$AK,$CA527+10),"")</f>
      </c>
      <c r="AW527">
        <f>IF($CB527&gt;=11,INDEX($AK:$AK,$CA527+11),"")</f>
      </c>
      <c r="AX527">
        <f>IF($CB527&gt;=12,INDEX($AK:$AK,$CA527+12),"")</f>
      </c>
      <c r="AY527">
        <f>IF($CB527&gt;=13,INDEX($AK:$AK,$CA527+13),"")</f>
      </c>
      <c r="AZ527">
        <f>IF($CB527&gt;=14,INDEX($AK:$AK,$CA527+14),"")</f>
      </c>
      <c r="BA527">
        <f>IF($CB527&gt;=15,INDEX($AK:$AK,$CA527+15),"")</f>
      </c>
      <c r="BB527">
        <f>IF($CB527&gt;=16,INDEX($AK:$AK,$CA527+16),"")</f>
      </c>
      <c r="BC527">
        <f>IF($CB527&gt;=17,INDEX($AK:$AK,$CA527+17),"")</f>
      </c>
      <c r="BD527">
        <f>IF($CB527&gt;=18,INDEX($AK:$AK,$CA527+18),"")</f>
      </c>
      <c r="BE527">
        <f>IF($CB527&gt;=19,INDEX($AK:$AK,$CA527+19),"")</f>
      </c>
      <c r="BF527">
        <f>IF($CB527&gt;=20,INDEX($AK:$AK,$CA527+20),"")</f>
      </c>
      <c r="BG527">
        <f>IF($CB527&gt;=21,INDEX($AK:$AK,$CA527+21),"")</f>
      </c>
      <c r="BH527">
        <f>IF($CB527&gt;=22,INDEX($AK:$AK,$CA527+22),"")</f>
      </c>
      <c r="BI527">
        <f>IF($CB527&gt;=23,INDEX($AK:$AK,$CA527+23),"")</f>
      </c>
      <c r="BJ527">
        <f>IF($CB527&gt;=24,INDEX($AK:$AK,$CA527+24),"")</f>
      </c>
      <c r="BK527">
        <f>IF($CB527&gt;=25,INDEX($AK:$AK,$CA527+25),"")</f>
      </c>
      <c r="BL527">
        <f>IF($CB527&gt;=26,INDEX($AK:$AK,$CA527+26),"")</f>
      </c>
      <c r="BM527">
        <f>IF($CB527&gt;=27,INDEX($AK:$AK,$CA527+27),"")</f>
      </c>
      <c r="BN527">
        <f>IF($CB527&gt;=28,INDEX($AK:$AK,$CA527+28),"")</f>
      </c>
      <c r="BO527">
        <f>IF($CB527&gt;=29,INDEX($AK:$AK,$CA527+29),"")</f>
      </c>
      <c r="BP527">
        <f>IF($CB527&gt;=30,INDEX($AK:$AK,$CA527+30),"")</f>
      </c>
      <c r="BQ527">
        <f>IF($CB527&gt;=31,INDEX($AK:$AK,$CA527+31),"")</f>
      </c>
      <c r="BR527">
        <f>IF($CB527&gt;=32,INDEX($AK:$AK,$CA527+32),"")</f>
      </c>
      <c r="BS527">
        <f>IF($CB527&gt;=33,INDEX($AK:$AK,$CA527+33),"")</f>
      </c>
      <c r="BT527">
        <f>IF($CB527&gt;=34,INDEX($AK:$AK,$CA527+34),"")</f>
      </c>
      <c r="BU527">
        <f>IF($CB527&gt;=35,INDEX($AK:$AK,$CA527+35),"")</f>
      </c>
      <c r="BV527">
        <f>IF($CB527&gt;=36,INDEX($AK:$AK,$CA527+36),"")</f>
      </c>
      <c r="BW527">
        <f>IF($CB527&gt;=37,INDEX($AK:$AK,$CA527+37),"")</f>
      </c>
      <c r="BX527">
        <f>IF($CB527&gt;=38,INDEX($AK:$AK,$CA527+38),"")</f>
      </c>
      <c r="BY527">
        <f>IF($CB527&gt;=39,INDEX($AK:$AK,$CA527+39),"")</f>
      </c>
      <c r="BZ527">
        <f>IF($CB527&gt;=40,INDEX($AK:$AK,$CA527+40),"")</f>
      </c>
      <c r="CA527">
        <f>IFERROR(MATCH($AJ527,$AK$2:$AK$134,0)+1,0)</f>
      </c>
      <c r="CB527">
        <f>IFERROR(INDEX($AL$2:$AL$134,MATCH($AJ527,$AK$2:$AK$134,0)),0)</f>
      </c>
      <c r="CC527">
        <f>IFERROR(LEFT($F527,FIND(" - ",$F527)-1),$F527)</f>
      </c>
      <c r="CF527">
        <f>IF($DA527&gt;=1,INDEX($CD:$CD,$CZ527+1),"")</f>
      </c>
      <c r="CG527">
        <f>IF($DA527&gt;=2,INDEX($CD:$CD,$CZ527+2),"")</f>
      </c>
      <c r="CH527">
        <f>IF($DA527&gt;=3,INDEX($CD:$CD,$CZ527+3),"")</f>
      </c>
      <c r="CI527">
        <f>IF($DA527&gt;=4,INDEX($CD:$CD,$CZ527+4),"")</f>
      </c>
      <c r="CJ527">
        <f>IF($DA527&gt;=5,INDEX($CD:$CD,$CZ527+5),"")</f>
      </c>
      <c r="CK527">
        <f>IF($DA527&gt;=6,INDEX($CD:$CD,$CZ527+6),"")</f>
      </c>
      <c r="CL527">
        <f>IF($DA527&gt;=7,INDEX($CD:$CD,$CZ527+7),"")</f>
      </c>
      <c r="CM527">
        <f>IF($DA527&gt;=8,INDEX($CD:$CD,$CZ527+8),"")</f>
      </c>
      <c r="CN527">
        <f>IF($DA527&gt;=9,INDEX($CD:$CD,$CZ527+9),"")</f>
      </c>
      <c r="CO527">
        <f>IF($DA527&gt;=10,INDEX($CD:$CD,$CZ527+10),"")</f>
      </c>
      <c r="CP527">
        <f>IF($DA527&gt;=11,INDEX($CD:$CD,$CZ527+11),"")</f>
      </c>
      <c r="CQ527">
        <f>IF($DA527&gt;=12,INDEX($CD:$CD,$CZ527+12),"")</f>
      </c>
      <c r="CR527">
        <f>IF($DA527&gt;=13,INDEX($CD:$CD,$CZ527+13),"")</f>
      </c>
      <c r="CS527">
        <f>IF($DA527&gt;=14,INDEX($CD:$CD,$CZ527+14),"")</f>
      </c>
      <c r="CT527">
        <f>IF($DA527&gt;=15,INDEX($CD:$CD,$CZ527+15),"")</f>
      </c>
      <c r="CU527">
        <f>IF($DA527&gt;=16,INDEX($CD:$CD,$CZ527+16),"")</f>
      </c>
      <c r="CV527">
        <f>IF($DA527&gt;=17,INDEX($CD:$CD,$CZ527+17),"")</f>
      </c>
      <c r="CW527">
        <f>IF($DA527&gt;=18,INDEX($CD:$CD,$CZ527+18),"")</f>
      </c>
      <c r="CX527">
        <f>IF($DA527&gt;=19,INDEX($CD:$CD,$CZ527+19),"")</f>
      </c>
      <c r="CY527">
        <f>IF($DA527&gt;=20,INDEX($CD:$CD,$CZ527+20),"")</f>
      </c>
      <c r="CZ527">
        <f>IFERROR(MATCH($CC527,$CD$2:$CD$263,0)+1,0)</f>
      </c>
      <c r="DA527">
        <f>IFERROR(INDEX($CE$2:$CE$263,MATCH($CC527,$CD$2:$CD$263,0)),0)</f>
      </c>
      <c r="DB527">
        <f>IFERROR(INDEX($AI:$AI,MATCH($H527,$AH:$AH,0))&amp;"","")</f>
      </c>
      <c r="DF527">
        <f>IF($GI527&gt;=1,INDEX($DC:$DC,$GH527+1),"")</f>
      </c>
      <c r="DG527">
        <f>IF($GI527&gt;=2,INDEX($DC:$DC,$GH527+2),"")</f>
      </c>
      <c r="DH527">
        <f>IF($GI527&gt;=3,INDEX($DC:$DC,$GH527+3),"")</f>
      </c>
      <c r="DI527">
        <f>IF($GI527&gt;=4,INDEX($DC:$DC,$GH527+4),"")</f>
      </c>
      <c r="DJ527">
        <f>IF($GI527&gt;=5,INDEX($DC:$DC,$GH527+5),"")</f>
      </c>
      <c r="DK527">
        <f>IF($GI527&gt;=6,INDEX($DC:$DC,$GH527+6),"")</f>
      </c>
      <c r="DL527">
        <f>IF($GI527&gt;=7,INDEX($DC:$DC,$GH527+7),"")</f>
      </c>
      <c r="DM527">
        <f>IF($GI527&gt;=8,INDEX($DC:$DC,$GH527+8),"")</f>
      </c>
      <c r="DN527">
        <f>IF($GI527&gt;=9,INDEX($DC:$DC,$GH527+9),"")</f>
      </c>
      <c r="DO527">
        <f>IF($GI527&gt;=10,INDEX($DC:$DC,$GH527+10),"")</f>
      </c>
      <c r="DP527">
        <f>IF($GI527&gt;=11,INDEX($DC:$DC,$GH527+11),"")</f>
      </c>
      <c r="DQ527">
        <f>IF($GI527&gt;=12,INDEX($DC:$DC,$GH527+12),"")</f>
      </c>
      <c r="DR527">
        <f>IF($GI527&gt;=13,INDEX($DC:$DC,$GH527+13),"")</f>
      </c>
      <c r="DS527">
        <f>IF($GI527&gt;=14,INDEX($DC:$DC,$GH527+14),"")</f>
      </c>
      <c r="DT527">
        <f>IF($GI527&gt;=15,INDEX($DC:$DC,$GH527+15),"")</f>
      </c>
      <c r="DU527">
        <f>IF($GI527&gt;=16,INDEX($DC:$DC,$GH527+16),"")</f>
      </c>
      <c r="DV527">
        <f>IF($GI527&gt;=17,INDEX($DC:$DC,$GH527+17),"")</f>
      </c>
      <c r="DW527">
        <f>IF($GI527&gt;=18,INDEX($DC:$DC,$GH527+18),"")</f>
      </c>
      <c r="DX527">
        <f>IF($GI527&gt;=19,INDEX($DC:$DC,$GH527+19),"")</f>
      </c>
      <c r="DY527">
        <f>IF($GI527&gt;=20,INDEX($DC:$DC,$GH527+20),"")</f>
      </c>
      <c r="DZ527">
        <f>IF($GI527&gt;=21,INDEX($DC:$DC,$GH527+21),"")</f>
      </c>
      <c r="EA527">
        <f>IF($GI527&gt;=22,INDEX($DC:$DC,$GH527+22),"")</f>
      </c>
      <c r="EB527">
        <f>IF($GI527&gt;=23,INDEX($DC:$DC,$GH527+23),"")</f>
      </c>
      <c r="EC527">
        <f>IF($GI527&gt;=24,INDEX($DC:$DC,$GH527+24),"")</f>
      </c>
      <c r="ED527">
        <f>IF($GI527&gt;=25,INDEX($DC:$DC,$GH527+25),"")</f>
      </c>
      <c r="EE527">
        <f>IF($GI527&gt;=26,INDEX($DC:$DC,$GH527+26),"")</f>
      </c>
      <c r="EF527">
        <f>IF($GI527&gt;=27,INDEX($DC:$DC,$GH527+27),"")</f>
      </c>
      <c r="EG527">
        <f>IF($GI527&gt;=28,INDEX($DC:$DC,$GH527+28),"")</f>
      </c>
      <c r="EH527">
        <f>IF($GI527&gt;=29,INDEX($DC:$DC,$GH527+29),"")</f>
      </c>
      <c r="EI527">
        <f>IF($GI527&gt;=30,INDEX($DC:$DC,$GH527+30),"")</f>
      </c>
      <c r="EJ527">
        <f>IF($GI527&gt;=31,INDEX($DC:$DC,$GH527+31),"")</f>
      </c>
      <c r="EK527">
        <f>IF($GI527&gt;=32,INDEX($DC:$DC,$GH527+32),"")</f>
      </c>
      <c r="EL527">
        <f>IF($GI527&gt;=33,INDEX($DC:$DC,$GH527+33),"")</f>
      </c>
      <c r="EM527">
        <f>IF($GI527&gt;=34,INDEX($DC:$DC,$GH527+34),"")</f>
      </c>
      <c r="EN527">
        <f>IF($GI527&gt;=35,INDEX($DC:$DC,$GH527+35),"")</f>
      </c>
      <c r="EO527">
        <f>IF($GI527&gt;=36,INDEX($DC:$DC,$GH527+36),"")</f>
      </c>
      <c r="EP527">
        <f>IF($GI527&gt;=37,INDEX($DC:$DC,$GH527+37),"")</f>
      </c>
      <c r="EQ527">
        <f>IF($GI527&gt;=38,INDEX($DC:$DC,$GH527+38),"")</f>
      </c>
      <c r="ER527">
        <f>IF($GI527&gt;=39,INDEX($DC:$DC,$GH527+39),"")</f>
      </c>
      <c r="ES527">
        <f>IF($GI527&gt;=40,INDEX($DC:$DC,$GH527+40),"")</f>
      </c>
      <c r="ET527">
        <f>IF($GI527&gt;=1,INDEX($DD:$DD,$GH527+1),"")</f>
      </c>
      <c r="EU527">
        <f>IF($GI527&gt;=2,INDEX($DD:$DD,$GH527+2),"")</f>
      </c>
      <c r="EV527">
        <f>IF($GI527&gt;=3,INDEX($DD:$DD,$GH527+3),"")</f>
      </c>
      <c r="EW527">
        <f>IF($GI527&gt;=4,INDEX($DD:$DD,$GH527+4),"")</f>
      </c>
      <c r="EX527">
        <f>IF($GI527&gt;=5,INDEX($DD:$DD,$GH527+5),"")</f>
      </c>
      <c r="EY527">
        <f>IF($GI527&gt;=6,INDEX($DD:$DD,$GH527+6),"")</f>
      </c>
      <c r="EZ527">
        <f>IF($GI527&gt;=7,INDEX($DD:$DD,$GH527+7),"")</f>
      </c>
      <c r="FA527">
        <f>IF($GI527&gt;=8,INDEX($DD:$DD,$GH527+8),"")</f>
      </c>
      <c r="FB527">
        <f>IF($GI527&gt;=9,INDEX($DD:$DD,$GH527+9),"")</f>
      </c>
      <c r="FC527">
        <f>IF($GI527&gt;=10,INDEX($DD:$DD,$GH527+10),"")</f>
      </c>
      <c r="FD527">
        <f>IF($GI527&gt;=11,INDEX($DD:$DD,$GH527+11),"")</f>
      </c>
      <c r="FE527">
        <f>IF($GI527&gt;=12,INDEX($DD:$DD,$GH527+12),"")</f>
      </c>
      <c r="FF527">
        <f>IF($GI527&gt;=13,INDEX($DD:$DD,$GH527+13),"")</f>
      </c>
      <c r="FG527">
        <f>IF($GI527&gt;=14,INDEX($DD:$DD,$GH527+14),"")</f>
      </c>
      <c r="FH527">
        <f>IF($GI527&gt;=15,INDEX($DD:$DD,$GH527+15),"")</f>
      </c>
      <c r="FI527">
        <f>IF($GI527&gt;=16,INDEX($DD:$DD,$GH527+16),"")</f>
      </c>
      <c r="FJ527">
        <f>IF($GI527&gt;=17,INDEX($DD:$DD,$GH527+17),"")</f>
      </c>
      <c r="FK527">
        <f>IF($GI527&gt;=18,INDEX($DD:$DD,$GH527+18),"")</f>
      </c>
      <c r="FL527">
        <f>IF($GI527&gt;=19,INDEX($DD:$DD,$GH527+19),"")</f>
      </c>
      <c r="FM527">
        <f>IF($GI527&gt;=20,INDEX($DD:$DD,$GH527+20),"")</f>
      </c>
      <c r="FN527">
        <f>IF($GI527&gt;=21,INDEX($DD:$DD,$GH527+21),"")</f>
      </c>
      <c r="FO527">
        <f>IF($GI527&gt;=22,INDEX($DD:$DD,$GH527+22),"")</f>
      </c>
      <c r="FP527">
        <f>IF($GI527&gt;=23,INDEX($DD:$DD,$GH527+23),"")</f>
      </c>
      <c r="FQ527">
        <f>IF($GI527&gt;=24,INDEX($DD:$DD,$GH527+24),"")</f>
      </c>
      <c r="FR527">
        <f>IF($GI527&gt;=25,INDEX($DD:$DD,$GH527+25),"")</f>
      </c>
      <c r="FS527">
        <f>IF($GI527&gt;=26,INDEX($DD:$DD,$GH527+26),"")</f>
      </c>
      <c r="FT527">
        <f>IF($GI527&gt;=27,INDEX($DD:$DD,$GH527+27),"")</f>
      </c>
      <c r="FU527">
        <f>IF($GI527&gt;=28,INDEX($DD:$DD,$GH527+28),"")</f>
      </c>
      <c r="FV527">
        <f>IF($GI527&gt;=29,INDEX($DD:$DD,$GH527+29),"")</f>
      </c>
      <c r="FW527">
        <f>IF($GI527&gt;=30,INDEX($DD:$DD,$GH527+30),"")</f>
      </c>
      <c r="FX527">
        <f>IF($GI527&gt;=31,INDEX($DD:$DD,$GH527+31),"")</f>
      </c>
      <c r="FY527">
        <f>IF($GI527&gt;=32,INDEX($DD:$DD,$GH527+32),"")</f>
      </c>
      <c r="FZ527">
        <f>IF($GI527&gt;=33,INDEX($DD:$DD,$GH527+33),"")</f>
      </c>
      <c r="GA527">
        <f>IF($GI527&gt;=34,INDEX($DD:$DD,$GH527+34),"")</f>
      </c>
      <c r="GB527">
        <f>IF($GI527&gt;=35,INDEX($DD:$DD,$GH527+35),"")</f>
      </c>
      <c r="GC527">
        <f>IF($GI527&gt;=36,INDEX($DD:$DD,$GH527+36),"")</f>
      </c>
      <c r="GD527">
        <f>IF($GI527&gt;=37,INDEX($DD:$DD,$GH527+37),"")</f>
      </c>
      <c r="GE527">
        <f>IF($GI527&gt;=38,INDEX($DD:$DD,$GH527+38),"")</f>
      </c>
      <c r="GF527">
        <f>IF($GI527&gt;=39,INDEX($DD:$DD,$GH527+39),"")</f>
      </c>
      <c r="GG527">
        <f>IF($GI527&gt;=40,INDEX($DD:$DD,$GH527+40),"")</f>
      </c>
      <c r="GH527">
        <f>IFERROR(MATCH($DB527,$DC$2:$DC$148,0)+1,0)</f>
      </c>
      <c r="GI527">
        <f>IFERROR(INDEX($DE$2:$DE$148,MATCH($DB527,$DC$2:$DC$148,0)),0)</f>
      </c>
      <c r="GJ527">
        <f>IFERROR(MATCH($S527,$DF$527:$ES$527,0),0)</f>
      </c>
      <c r="GK527">
        <f>IF($GJ527&gt;0,INDEX($ET$527:$GG$527,$GJ527),"")</f>
      </c>
      <c r="GN527">
        <f>IF($IW527&gt;=1,INDEX($GL:$GL,$IV527+1),"")</f>
      </c>
      <c r="GO527">
        <f>IF($IW527&gt;=2,INDEX($GL:$GL,$IV527+2),"")</f>
      </c>
      <c r="GP527">
        <f>IF($IW527&gt;=3,INDEX($GL:$GL,$IV527+3),"")</f>
      </c>
      <c r="GQ527">
        <f>IF($IW527&gt;=4,INDEX($GL:$GL,$IV527+4),"")</f>
      </c>
      <c r="GR527">
        <f>IF($IW527&gt;=5,INDEX($GL:$GL,$IV527+5),"")</f>
      </c>
      <c r="GS527">
        <f>IF($IW527&gt;=6,INDEX($GL:$GL,$IV527+6),"")</f>
      </c>
      <c r="GT527">
        <f>IF($IW527&gt;=7,INDEX($GL:$GL,$IV527+7),"")</f>
      </c>
      <c r="GU527">
        <f>IF($IW527&gt;=8,INDEX($GL:$GL,$IV527+8),"")</f>
      </c>
      <c r="GV527">
        <f>IF($IW527&gt;=9,INDEX($GL:$GL,$IV527+9),"")</f>
      </c>
      <c r="GW527">
        <f>IF($IW527&gt;=10,INDEX($GL:$GL,$IV527+10),"")</f>
      </c>
      <c r="GX527">
        <f>IF($IW527&gt;=11,INDEX($GL:$GL,$IV527+11),"")</f>
      </c>
      <c r="GY527">
        <f>IF($IW527&gt;=12,INDEX($GL:$GL,$IV527+12),"")</f>
      </c>
      <c r="GZ527">
        <f>IF($IW527&gt;=13,INDEX($GL:$GL,$IV527+13),"")</f>
      </c>
      <c r="HA527">
        <f>IF($IW527&gt;=14,INDEX($GL:$GL,$IV527+14),"")</f>
      </c>
      <c r="HB527">
        <f>IF($IW527&gt;=15,INDEX($GL:$GL,$IV527+15),"")</f>
      </c>
      <c r="HC527">
        <f>IF($IW527&gt;=16,INDEX($GL:$GL,$IV527+16),"")</f>
      </c>
      <c r="HD527">
        <f>IF($IW527&gt;=17,INDEX($GL:$GL,$IV527+17),"")</f>
      </c>
      <c r="HE527">
        <f>IF($IW527&gt;=18,INDEX($GL:$GL,$IV527+18),"")</f>
      </c>
      <c r="HF527">
        <f>IF($IW527&gt;=19,INDEX($GL:$GL,$IV527+19),"")</f>
      </c>
      <c r="HG527">
        <f>IF($IW527&gt;=20,INDEX($GL:$GL,$IV527+20),"")</f>
      </c>
      <c r="HH527">
        <f>IF($IW527&gt;=21,INDEX($GL:$GL,$IV527+21),"")</f>
      </c>
      <c r="HI527">
        <f>IF($IW527&gt;=22,INDEX($GL:$GL,$IV527+22),"")</f>
      </c>
      <c r="HJ527">
        <f>IF($IW527&gt;=23,INDEX($GL:$GL,$IV527+23),"")</f>
      </c>
      <c r="HK527">
        <f>IF($IW527&gt;=24,INDEX($GL:$GL,$IV527+24),"")</f>
      </c>
      <c r="HL527">
        <f>IF($IW527&gt;=25,INDEX($GL:$GL,$IV527+25),"")</f>
      </c>
      <c r="HM527">
        <f>IF($IW527&gt;=26,INDEX($GL:$GL,$IV527+26),"")</f>
      </c>
      <c r="HN527">
        <f>IF($IW527&gt;=27,INDEX($GL:$GL,$IV527+27),"")</f>
      </c>
      <c r="HO527">
        <f>IF($IW527&gt;=28,INDEX($GL:$GL,$IV527+28),"")</f>
      </c>
      <c r="HP527">
        <f>IF($IW527&gt;=29,INDEX($GL:$GL,$IV527+29),"")</f>
      </c>
      <c r="HQ527">
        <f>IF($IW527&gt;=30,INDEX($GL:$GL,$IV527+30),"")</f>
      </c>
      <c r="HR527">
        <f>IF($IW527&gt;=31,INDEX($GL:$GL,$IV527+31),"")</f>
      </c>
      <c r="HS527">
        <f>IF($IW527&gt;=32,INDEX($GL:$GL,$IV527+32),"")</f>
      </c>
      <c r="HT527">
        <f>IF($IW527&gt;=33,INDEX($GL:$GL,$IV527+33),"")</f>
      </c>
      <c r="HU527">
        <f>IF($IW527&gt;=34,INDEX($GL:$GL,$IV527+34),"")</f>
      </c>
      <c r="HV527">
        <f>IF($IW527&gt;=35,INDEX($GL:$GL,$IV527+35),"")</f>
      </c>
      <c r="HW527">
        <f>IF($IW527&gt;=36,INDEX($GL:$GL,$IV527+36),"")</f>
      </c>
      <c r="HX527">
        <f>IF($IW527&gt;=37,INDEX($GL:$GL,$IV527+37),"")</f>
      </c>
      <c r="HY527">
        <f>IF($IW527&gt;=38,INDEX($GL:$GL,$IV527+38),"")</f>
      </c>
      <c r="HZ527">
        <f>IF($IW527&gt;=39,INDEX($GL:$GL,$IV527+39),"")</f>
      </c>
      <c r="IA527">
        <f>IF($IW527&gt;=40,INDEX($GL:$GL,$IV527+40),"")</f>
      </c>
      <c r="IB527">
        <f>IF($IW527&gt;=41,INDEX($GL:$GL,$IV527+41),"")</f>
      </c>
      <c r="IC527">
        <f>IF($IW527&gt;=42,INDEX($GL:$GL,$IV527+42),"")</f>
      </c>
      <c r="ID527">
        <f>IF($IW527&gt;=43,INDEX($GL:$GL,$IV527+43),"")</f>
      </c>
      <c r="IE527">
        <f>IF($IW527&gt;=44,INDEX($GL:$GL,$IV527+44),"")</f>
      </c>
      <c r="IF527">
        <f>IF($IW527&gt;=45,INDEX($GL:$GL,$IV527+45),"")</f>
      </c>
      <c r="IG527">
        <f>IF($IW527&gt;=46,INDEX($GL:$GL,$IV527+46),"")</f>
      </c>
      <c r="IH527">
        <f>IF($IW527&gt;=47,INDEX($GL:$GL,$IV527+47),"")</f>
      </c>
      <c r="II527">
        <f>IF($IW527&gt;=48,INDEX($GL:$GL,$IV527+48),"")</f>
      </c>
      <c r="IJ527">
        <f>IF($IW527&gt;=49,INDEX($GL:$GL,$IV527+49),"")</f>
      </c>
      <c r="IK527">
        <f>IF($IW527&gt;=50,INDEX($GL:$GL,$IV527+50),"")</f>
      </c>
      <c r="IL527">
        <f>IF($IW527&gt;=51,INDEX($GL:$GL,$IV527+51),"")</f>
      </c>
      <c r="IM527">
        <f>IF($IW527&gt;=52,INDEX($GL:$GL,$IV527+52),"")</f>
      </c>
      <c r="IN527">
        <f>IF($IW527&gt;=53,INDEX($GL:$GL,$IV527+53),"")</f>
      </c>
      <c r="IO527">
        <f>IF($IW527&gt;=54,INDEX($GL:$GL,$IV527+54),"")</f>
      </c>
      <c r="IP527">
        <f>IF($IW527&gt;=55,INDEX($GL:$GL,$IV527+55),"")</f>
      </c>
      <c r="IQ527">
        <f>IF($IW527&gt;=56,INDEX($GL:$GL,$IV527+56),"")</f>
      </c>
      <c r="IR527">
        <f>IF($IW527&gt;=57,INDEX($GL:$GL,$IV527+57),"")</f>
      </c>
      <c r="IS527">
        <f>IF($IW527&gt;=58,INDEX($GL:$GL,$IV527+58),"")</f>
      </c>
      <c r="IT527">
        <f>IF($IW527&gt;=59,INDEX($GL:$GL,$IV527+59),"")</f>
      </c>
      <c r="IU527">
        <f>IF($IW527&gt;=60,INDEX($GL:$GL,$IV527+60),"")</f>
      </c>
      <c r="IV527">
        <f>IFERROR(MATCH($GK527,$GL$2:$GL$324,0)+1,0)</f>
      </c>
      <c r="IW527">
        <f>IFERROR(INDEX($GM$2:$GM$324,MATCH($GK527,$GL$2:$GL$324,0)),0)</f>
      </c>
      <c r="IX527" t="s">
        <v>34</v>
      </c>
      <c r="IY527" t="s">
        <v>34</v>
      </c>
    </row>
    <row r="528" spans="1:259" x14ac:dyDescent="0.25">
      <c r="K528">
        <f>IF(OR($N528="",$J528=""),"",IFERROR($N528/$J528,0))</f>
      </c>
      <c r="L528">
        <f>IF($N528="","",
SUM($M528,$O528,$T528,$P528,$R528)*
(1-IF($U528="",0,VALUE($U528)/100)))</f>
      </c>
      <c r="M528">
        <f>IF($N528="","",$N528)</f>
      </c>
      <c r="O528">
        <f>IF($N528="","",
IF($H528="","",
IF(ISNUMBER(SEARCH("exempt",LOWER($H528))),0,
$N528*(VALUE(SUBSTITUTE($H528,"%",""))/100))))</f>
      </c>
      <c r="V528">
        <f>IFERROR(IF(FIND(" - ",$E528)&gt;0,MID($E528,FIND(" - ",$E528)+3,LEN($E528)),""),"")</f>
      </c>
      <c r="AE528" t="s">
        <v>1109</v>
      </c>
      <c r="AJ528">
        <f>IFERROR(LEFT($E528,FIND(" - ",$E528)-1),$E528)</f>
      </c>
      <c r="AM528">
        <f>IF($CB528&gt;=1,INDEX($AK:$AK,$CA528+1),"")</f>
      </c>
      <c r="AN528">
        <f>IF($CB528&gt;=2,INDEX($AK:$AK,$CA528+2),"")</f>
      </c>
      <c r="AO528">
        <f>IF($CB528&gt;=3,INDEX($AK:$AK,$CA528+3),"")</f>
      </c>
      <c r="AP528">
        <f>IF($CB528&gt;=4,INDEX($AK:$AK,$CA528+4),"")</f>
      </c>
      <c r="AQ528">
        <f>IF($CB528&gt;=5,INDEX($AK:$AK,$CA528+5),"")</f>
      </c>
      <c r="AR528">
        <f>IF($CB528&gt;=6,INDEX($AK:$AK,$CA528+6),"")</f>
      </c>
      <c r="AS528">
        <f>IF($CB528&gt;=7,INDEX($AK:$AK,$CA528+7),"")</f>
      </c>
      <c r="AT528">
        <f>IF($CB528&gt;=8,INDEX($AK:$AK,$CA528+8),"")</f>
      </c>
      <c r="AU528">
        <f>IF($CB528&gt;=9,INDEX($AK:$AK,$CA528+9),"")</f>
      </c>
      <c r="AV528">
        <f>IF($CB528&gt;=10,INDEX($AK:$AK,$CA528+10),"")</f>
      </c>
      <c r="AW528">
        <f>IF($CB528&gt;=11,INDEX($AK:$AK,$CA528+11),"")</f>
      </c>
      <c r="AX528">
        <f>IF($CB528&gt;=12,INDEX($AK:$AK,$CA528+12),"")</f>
      </c>
      <c r="AY528">
        <f>IF($CB528&gt;=13,INDEX($AK:$AK,$CA528+13),"")</f>
      </c>
      <c r="AZ528">
        <f>IF($CB528&gt;=14,INDEX($AK:$AK,$CA528+14),"")</f>
      </c>
      <c r="BA528">
        <f>IF($CB528&gt;=15,INDEX($AK:$AK,$CA528+15),"")</f>
      </c>
      <c r="BB528">
        <f>IF($CB528&gt;=16,INDEX($AK:$AK,$CA528+16),"")</f>
      </c>
      <c r="BC528">
        <f>IF($CB528&gt;=17,INDEX($AK:$AK,$CA528+17),"")</f>
      </c>
      <c r="BD528">
        <f>IF($CB528&gt;=18,INDEX($AK:$AK,$CA528+18),"")</f>
      </c>
      <c r="BE528">
        <f>IF($CB528&gt;=19,INDEX($AK:$AK,$CA528+19),"")</f>
      </c>
      <c r="BF528">
        <f>IF($CB528&gt;=20,INDEX($AK:$AK,$CA528+20),"")</f>
      </c>
      <c r="BG528">
        <f>IF($CB528&gt;=21,INDEX($AK:$AK,$CA528+21),"")</f>
      </c>
      <c r="BH528">
        <f>IF($CB528&gt;=22,INDEX($AK:$AK,$CA528+22),"")</f>
      </c>
      <c r="BI528">
        <f>IF($CB528&gt;=23,INDEX($AK:$AK,$CA528+23),"")</f>
      </c>
      <c r="BJ528">
        <f>IF($CB528&gt;=24,INDEX($AK:$AK,$CA528+24),"")</f>
      </c>
      <c r="BK528">
        <f>IF($CB528&gt;=25,INDEX($AK:$AK,$CA528+25),"")</f>
      </c>
      <c r="BL528">
        <f>IF($CB528&gt;=26,INDEX($AK:$AK,$CA528+26),"")</f>
      </c>
      <c r="BM528">
        <f>IF($CB528&gt;=27,INDEX($AK:$AK,$CA528+27),"")</f>
      </c>
      <c r="BN528">
        <f>IF($CB528&gt;=28,INDEX($AK:$AK,$CA528+28),"")</f>
      </c>
      <c r="BO528">
        <f>IF($CB528&gt;=29,INDEX($AK:$AK,$CA528+29),"")</f>
      </c>
      <c r="BP528">
        <f>IF($CB528&gt;=30,INDEX($AK:$AK,$CA528+30),"")</f>
      </c>
      <c r="BQ528">
        <f>IF($CB528&gt;=31,INDEX($AK:$AK,$CA528+31),"")</f>
      </c>
      <c r="BR528">
        <f>IF($CB528&gt;=32,INDEX($AK:$AK,$CA528+32),"")</f>
      </c>
      <c r="BS528">
        <f>IF($CB528&gt;=33,INDEX($AK:$AK,$CA528+33),"")</f>
      </c>
      <c r="BT528">
        <f>IF($CB528&gt;=34,INDEX($AK:$AK,$CA528+34),"")</f>
      </c>
      <c r="BU528">
        <f>IF($CB528&gt;=35,INDEX($AK:$AK,$CA528+35),"")</f>
      </c>
      <c r="BV528">
        <f>IF($CB528&gt;=36,INDEX($AK:$AK,$CA528+36),"")</f>
      </c>
      <c r="BW528">
        <f>IF($CB528&gt;=37,INDEX($AK:$AK,$CA528+37),"")</f>
      </c>
      <c r="BX528">
        <f>IF($CB528&gt;=38,INDEX($AK:$AK,$CA528+38),"")</f>
      </c>
      <c r="BY528">
        <f>IF($CB528&gt;=39,INDEX($AK:$AK,$CA528+39),"")</f>
      </c>
      <c r="BZ528">
        <f>IF($CB528&gt;=40,INDEX($AK:$AK,$CA528+40),"")</f>
      </c>
      <c r="CA528">
        <f>IFERROR(MATCH($AJ528,$AK$2:$AK$134,0)+1,0)</f>
      </c>
      <c r="CB528">
        <f>IFERROR(INDEX($AL$2:$AL$134,MATCH($AJ528,$AK$2:$AK$134,0)),0)</f>
      </c>
      <c r="CC528">
        <f>IFERROR(LEFT($F528,FIND(" - ",$F528)-1),$F528)</f>
      </c>
      <c r="CF528">
        <f>IF($DA528&gt;=1,INDEX($CD:$CD,$CZ528+1),"")</f>
      </c>
      <c r="CG528">
        <f>IF($DA528&gt;=2,INDEX($CD:$CD,$CZ528+2),"")</f>
      </c>
      <c r="CH528">
        <f>IF($DA528&gt;=3,INDEX($CD:$CD,$CZ528+3),"")</f>
      </c>
      <c r="CI528">
        <f>IF($DA528&gt;=4,INDEX($CD:$CD,$CZ528+4),"")</f>
      </c>
      <c r="CJ528">
        <f>IF($DA528&gt;=5,INDEX($CD:$CD,$CZ528+5),"")</f>
      </c>
      <c r="CK528">
        <f>IF($DA528&gt;=6,INDEX($CD:$CD,$CZ528+6),"")</f>
      </c>
      <c r="CL528">
        <f>IF($DA528&gt;=7,INDEX($CD:$CD,$CZ528+7),"")</f>
      </c>
      <c r="CM528">
        <f>IF($DA528&gt;=8,INDEX($CD:$CD,$CZ528+8),"")</f>
      </c>
      <c r="CN528">
        <f>IF($DA528&gt;=9,INDEX($CD:$CD,$CZ528+9),"")</f>
      </c>
      <c r="CO528">
        <f>IF($DA528&gt;=10,INDEX($CD:$CD,$CZ528+10),"")</f>
      </c>
      <c r="CP528">
        <f>IF($DA528&gt;=11,INDEX($CD:$CD,$CZ528+11),"")</f>
      </c>
      <c r="CQ528">
        <f>IF($DA528&gt;=12,INDEX($CD:$CD,$CZ528+12),"")</f>
      </c>
      <c r="CR528">
        <f>IF($DA528&gt;=13,INDEX($CD:$CD,$CZ528+13),"")</f>
      </c>
      <c r="CS528">
        <f>IF($DA528&gt;=14,INDEX($CD:$CD,$CZ528+14),"")</f>
      </c>
      <c r="CT528">
        <f>IF($DA528&gt;=15,INDEX($CD:$CD,$CZ528+15),"")</f>
      </c>
      <c r="CU528">
        <f>IF($DA528&gt;=16,INDEX($CD:$CD,$CZ528+16),"")</f>
      </c>
      <c r="CV528">
        <f>IF($DA528&gt;=17,INDEX($CD:$CD,$CZ528+17),"")</f>
      </c>
      <c r="CW528">
        <f>IF($DA528&gt;=18,INDEX($CD:$CD,$CZ528+18),"")</f>
      </c>
      <c r="CX528">
        <f>IF($DA528&gt;=19,INDEX($CD:$CD,$CZ528+19),"")</f>
      </c>
      <c r="CY528">
        <f>IF($DA528&gt;=20,INDEX($CD:$CD,$CZ528+20),"")</f>
      </c>
      <c r="CZ528">
        <f>IFERROR(MATCH($CC528,$CD$2:$CD$263,0)+1,0)</f>
      </c>
      <c r="DA528">
        <f>IFERROR(INDEX($CE$2:$CE$263,MATCH($CC528,$CD$2:$CD$263,0)),0)</f>
      </c>
      <c r="DB528">
        <f>IFERROR(INDEX($AI:$AI,MATCH($H528,$AH:$AH,0))&amp;"","")</f>
      </c>
      <c r="DF528">
        <f>IF($GI528&gt;=1,INDEX($DC:$DC,$GH528+1),"")</f>
      </c>
      <c r="DG528">
        <f>IF($GI528&gt;=2,INDEX($DC:$DC,$GH528+2),"")</f>
      </c>
      <c r="DH528">
        <f>IF($GI528&gt;=3,INDEX($DC:$DC,$GH528+3),"")</f>
      </c>
      <c r="DI528">
        <f>IF($GI528&gt;=4,INDEX($DC:$DC,$GH528+4),"")</f>
      </c>
      <c r="DJ528">
        <f>IF($GI528&gt;=5,INDEX($DC:$DC,$GH528+5),"")</f>
      </c>
      <c r="DK528">
        <f>IF($GI528&gt;=6,INDEX($DC:$DC,$GH528+6),"")</f>
      </c>
      <c r="DL528">
        <f>IF($GI528&gt;=7,INDEX($DC:$DC,$GH528+7),"")</f>
      </c>
      <c r="DM528">
        <f>IF($GI528&gt;=8,INDEX($DC:$DC,$GH528+8),"")</f>
      </c>
      <c r="DN528">
        <f>IF($GI528&gt;=9,INDEX($DC:$DC,$GH528+9),"")</f>
      </c>
      <c r="DO528">
        <f>IF($GI528&gt;=10,INDEX($DC:$DC,$GH528+10),"")</f>
      </c>
      <c r="DP528">
        <f>IF($GI528&gt;=11,INDEX($DC:$DC,$GH528+11),"")</f>
      </c>
      <c r="DQ528">
        <f>IF($GI528&gt;=12,INDEX($DC:$DC,$GH528+12),"")</f>
      </c>
      <c r="DR528">
        <f>IF($GI528&gt;=13,INDEX($DC:$DC,$GH528+13),"")</f>
      </c>
      <c r="DS528">
        <f>IF($GI528&gt;=14,INDEX($DC:$DC,$GH528+14),"")</f>
      </c>
      <c r="DT528">
        <f>IF($GI528&gt;=15,INDEX($DC:$DC,$GH528+15),"")</f>
      </c>
      <c r="DU528">
        <f>IF($GI528&gt;=16,INDEX($DC:$DC,$GH528+16),"")</f>
      </c>
      <c r="DV528">
        <f>IF($GI528&gt;=17,INDEX($DC:$DC,$GH528+17),"")</f>
      </c>
      <c r="DW528">
        <f>IF($GI528&gt;=18,INDEX($DC:$DC,$GH528+18),"")</f>
      </c>
      <c r="DX528">
        <f>IF($GI528&gt;=19,INDEX($DC:$DC,$GH528+19),"")</f>
      </c>
      <c r="DY528">
        <f>IF($GI528&gt;=20,INDEX($DC:$DC,$GH528+20),"")</f>
      </c>
      <c r="DZ528">
        <f>IF($GI528&gt;=21,INDEX($DC:$DC,$GH528+21),"")</f>
      </c>
      <c r="EA528">
        <f>IF($GI528&gt;=22,INDEX($DC:$DC,$GH528+22),"")</f>
      </c>
      <c r="EB528">
        <f>IF($GI528&gt;=23,INDEX($DC:$DC,$GH528+23),"")</f>
      </c>
      <c r="EC528">
        <f>IF($GI528&gt;=24,INDEX($DC:$DC,$GH528+24),"")</f>
      </c>
      <c r="ED528">
        <f>IF($GI528&gt;=25,INDEX($DC:$DC,$GH528+25),"")</f>
      </c>
      <c r="EE528">
        <f>IF($GI528&gt;=26,INDEX($DC:$DC,$GH528+26),"")</f>
      </c>
      <c r="EF528">
        <f>IF($GI528&gt;=27,INDEX($DC:$DC,$GH528+27),"")</f>
      </c>
      <c r="EG528">
        <f>IF($GI528&gt;=28,INDEX($DC:$DC,$GH528+28),"")</f>
      </c>
      <c r="EH528">
        <f>IF($GI528&gt;=29,INDEX($DC:$DC,$GH528+29),"")</f>
      </c>
      <c r="EI528">
        <f>IF($GI528&gt;=30,INDEX($DC:$DC,$GH528+30),"")</f>
      </c>
      <c r="EJ528">
        <f>IF($GI528&gt;=31,INDEX($DC:$DC,$GH528+31),"")</f>
      </c>
      <c r="EK528">
        <f>IF($GI528&gt;=32,INDEX($DC:$DC,$GH528+32),"")</f>
      </c>
      <c r="EL528">
        <f>IF($GI528&gt;=33,INDEX($DC:$DC,$GH528+33),"")</f>
      </c>
      <c r="EM528">
        <f>IF($GI528&gt;=34,INDEX($DC:$DC,$GH528+34),"")</f>
      </c>
      <c r="EN528">
        <f>IF($GI528&gt;=35,INDEX($DC:$DC,$GH528+35),"")</f>
      </c>
      <c r="EO528">
        <f>IF($GI528&gt;=36,INDEX($DC:$DC,$GH528+36),"")</f>
      </c>
      <c r="EP528">
        <f>IF($GI528&gt;=37,INDEX($DC:$DC,$GH528+37),"")</f>
      </c>
      <c r="EQ528">
        <f>IF($GI528&gt;=38,INDEX($DC:$DC,$GH528+38),"")</f>
      </c>
      <c r="ER528">
        <f>IF($GI528&gt;=39,INDEX($DC:$DC,$GH528+39),"")</f>
      </c>
      <c r="ES528">
        <f>IF($GI528&gt;=40,INDEX($DC:$DC,$GH528+40),"")</f>
      </c>
      <c r="ET528">
        <f>IF($GI528&gt;=1,INDEX($DD:$DD,$GH528+1),"")</f>
      </c>
      <c r="EU528">
        <f>IF($GI528&gt;=2,INDEX($DD:$DD,$GH528+2),"")</f>
      </c>
      <c r="EV528">
        <f>IF($GI528&gt;=3,INDEX($DD:$DD,$GH528+3),"")</f>
      </c>
      <c r="EW528">
        <f>IF($GI528&gt;=4,INDEX($DD:$DD,$GH528+4),"")</f>
      </c>
      <c r="EX528">
        <f>IF($GI528&gt;=5,INDEX($DD:$DD,$GH528+5),"")</f>
      </c>
      <c r="EY528">
        <f>IF($GI528&gt;=6,INDEX($DD:$DD,$GH528+6),"")</f>
      </c>
      <c r="EZ528">
        <f>IF($GI528&gt;=7,INDEX($DD:$DD,$GH528+7),"")</f>
      </c>
      <c r="FA528">
        <f>IF($GI528&gt;=8,INDEX($DD:$DD,$GH528+8),"")</f>
      </c>
      <c r="FB528">
        <f>IF($GI528&gt;=9,INDEX($DD:$DD,$GH528+9),"")</f>
      </c>
      <c r="FC528">
        <f>IF($GI528&gt;=10,INDEX($DD:$DD,$GH528+10),"")</f>
      </c>
      <c r="FD528">
        <f>IF($GI528&gt;=11,INDEX($DD:$DD,$GH528+11),"")</f>
      </c>
      <c r="FE528">
        <f>IF($GI528&gt;=12,INDEX($DD:$DD,$GH528+12),"")</f>
      </c>
      <c r="FF528">
        <f>IF($GI528&gt;=13,INDEX($DD:$DD,$GH528+13),"")</f>
      </c>
      <c r="FG528">
        <f>IF($GI528&gt;=14,INDEX($DD:$DD,$GH528+14),"")</f>
      </c>
      <c r="FH528">
        <f>IF($GI528&gt;=15,INDEX($DD:$DD,$GH528+15),"")</f>
      </c>
      <c r="FI528">
        <f>IF($GI528&gt;=16,INDEX($DD:$DD,$GH528+16),"")</f>
      </c>
      <c r="FJ528">
        <f>IF($GI528&gt;=17,INDEX($DD:$DD,$GH528+17),"")</f>
      </c>
      <c r="FK528">
        <f>IF($GI528&gt;=18,INDEX($DD:$DD,$GH528+18),"")</f>
      </c>
      <c r="FL528">
        <f>IF($GI528&gt;=19,INDEX($DD:$DD,$GH528+19),"")</f>
      </c>
      <c r="FM528">
        <f>IF($GI528&gt;=20,INDEX($DD:$DD,$GH528+20),"")</f>
      </c>
      <c r="FN528">
        <f>IF($GI528&gt;=21,INDEX($DD:$DD,$GH528+21),"")</f>
      </c>
      <c r="FO528">
        <f>IF($GI528&gt;=22,INDEX($DD:$DD,$GH528+22),"")</f>
      </c>
      <c r="FP528">
        <f>IF($GI528&gt;=23,INDEX($DD:$DD,$GH528+23),"")</f>
      </c>
      <c r="FQ528">
        <f>IF($GI528&gt;=24,INDEX($DD:$DD,$GH528+24),"")</f>
      </c>
      <c r="FR528">
        <f>IF($GI528&gt;=25,INDEX($DD:$DD,$GH528+25),"")</f>
      </c>
      <c r="FS528">
        <f>IF($GI528&gt;=26,INDEX($DD:$DD,$GH528+26),"")</f>
      </c>
      <c r="FT528">
        <f>IF($GI528&gt;=27,INDEX($DD:$DD,$GH528+27),"")</f>
      </c>
      <c r="FU528">
        <f>IF($GI528&gt;=28,INDEX($DD:$DD,$GH528+28),"")</f>
      </c>
      <c r="FV528">
        <f>IF($GI528&gt;=29,INDEX($DD:$DD,$GH528+29),"")</f>
      </c>
      <c r="FW528">
        <f>IF($GI528&gt;=30,INDEX($DD:$DD,$GH528+30),"")</f>
      </c>
      <c r="FX528">
        <f>IF($GI528&gt;=31,INDEX($DD:$DD,$GH528+31),"")</f>
      </c>
      <c r="FY528">
        <f>IF($GI528&gt;=32,INDEX($DD:$DD,$GH528+32),"")</f>
      </c>
      <c r="FZ528">
        <f>IF($GI528&gt;=33,INDEX($DD:$DD,$GH528+33),"")</f>
      </c>
      <c r="GA528">
        <f>IF($GI528&gt;=34,INDEX($DD:$DD,$GH528+34),"")</f>
      </c>
      <c r="GB528">
        <f>IF($GI528&gt;=35,INDEX($DD:$DD,$GH528+35),"")</f>
      </c>
      <c r="GC528">
        <f>IF($GI528&gt;=36,INDEX($DD:$DD,$GH528+36),"")</f>
      </c>
      <c r="GD528">
        <f>IF($GI528&gt;=37,INDEX($DD:$DD,$GH528+37),"")</f>
      </c>
      <c r="GE528">
        <f>IF($GI528&gt;=38,INDEX($DD:$DD,$GH528+38),"")</f>
      </c>
      <c r="GF528">
        <f>IF($GI528&gt;=39,INDEX($DD:$DD,$GH528+39),"")</f>
      </c>
      <c r="GG528">
        <f>IF($GI528&gt;=40,INDEX($DD:$DD,$GH528+40),"")</f>
      </c>
      <c r="GH528">
        <f>IFERROR(MATCH($DB528,$DC$2:$DC$148,0)+1,0)</f>
      </c>
      <c r="GI528">
        <f>IFERROR(INDEX($DE$2:$DE$148,MATCH($DB528,$DC$2:$DC$148,0)),0)</f>
      </c>
      <c r="GJ528">
        <f>IFERROR(MATCH($S528,$DF$528:$ES$528,0),0)</f>
      </c>
      <c r="GK528">
        <f>IF($GJ528&gt;0,INDEX($ET$528:$GG$528,$GJ528),"")</f>
      </c>
      <c r="GN528">
        <f>IF($IW528&gt;=1,INDEX($GL:$GL,$IV528+1),"")</f>
      </c>
      <c r="GO528">
        <f>IF($IW528&gt;=2,INDEX($GL:$GL,$IV528+2),"")</f>
      </c>
      <c r="GP528">
        <f>IF($IW528&gt;=3,INDEX($GL:$GL,$IV528+3),"")</f>
      </c>
      <c r="GQ528">
        <f>IF($IW528&gt;=4,INDEX($GL:$GL,$IV528+4),"")</f>
      </c>
      <c r="GR528">
        <f>IF($IW528&gt;=5,INDEX($GL:$GL,$IV528+5),"")</f>
      </c>
      <c r="GS528">
        <f>IF($IW528&gt;=6,INDEX($GL:$GL,$IV528+6),"")</f>
      </c>
      <c r="GT528">
        <f>IF($IW528&gt;=7,INDEX($GL:$GL,$IV528+7),"")</f>
      </c>
      <c r="GU528">
        <f>IF($IW528&gt;=8,INDEX($GL:$GL,$IV528+8),"")</f>
      </c>
      <c r="GV528">
        <f>IF($IW528&gt;=9,INDEX($GL:$GL,$IV528+9),"")</f>
      </c>
      <c r="GW528">
        <f>IF($IW528&gt;=10,INDEX($GL:$GL,$IV528+10),"")</f>
      </c>
      <c r="GX528">
        <f>IF($IW528&gt;=11,INDEX($GL:$GL,$IV528+11),"")</f>
      </c>
      <c r="GY528">
        <f>IF($IW528&gt;=12,INDEX($GL:$GL,$IV528+12),"")</f>
      </c>
      <c r="GZ528">
        <f>IF($IW528&gt;=13,INDEX($GL:$GL,$IV528+13),"")</f>
      </c>
      <c r="HA528">
        <f>IF($IW528&gt;=14,INDEX($GL:$GL,$IV528+14),"")</f>
      </c>
      <c r="HB528">
        <f>IF($IW528&gt;=15,INDEX($GL:$GL,$IV528+15),"")</f>
      </c>
      <c r="HC528">
        <f>IF($IW528&gt;=16,INDEX($GL:$GL,$IV528+16),"")</f>
      </c>
      <c r="HD528">
        <f>IF($IW528&gt;=17,INDEX($GL:$GL,$IV528+17),"")</f>
      </c>
      <c r="HE528">
        <f>IF($IW528&gt;=18,INDEX($GL:$GL,$IV528+18),"")</f>
      </c>
      <c r="HF528">
        <f>IF($IW528&gt;=19,INDEX($GL:$GL,$IV528+19),"")</f>
      </c>
      <c r="HG528">
        <f>IF($IW528&gt;=20,INDEX($GL:$GL,$IV528+20),"")</f>
      </c>
      <c r="HH528">
        <f>IF($IW528&gt;=21,INDEX($GL:$GL,$IV528+21),"")</f>
      </c>
      <c r="HI528">
        <f>IF($IW528&gt;=22,INDEX($GL:$GL,$IV528+22),"")</f>
      </c>
      <c r="HJ528">
        <f>IF($IW528&gt;=23,INDEX($GL:$GL,$IV528+23),"")</f>
      </c>
      <c r="HK528">
        <f>IF($IW528&gt;=24,INDEX($GL:$GL,$IV528+24),"")</f>
      </c>
      <c r="HL528">
        <f>IF($IW528&gt;=25,INDEX($GL:$GL,$IV528+25),"")</f>
      </c>
      <c r="HM528">
        <f>IF($IW528&gt;=26,INDEX($GL:$GL,$IV528+26),"")</f>
      </c>
      <c r="HN528">
        <f>IF($IW528&gt;=27,INDEX($GL:$GL,$IV528+27),"")</f>
      </c>
      <c r="HO528">
        <f>IF($IW528&gt;=28,INDEX($GL:$GL,$IV528+28),"")</f>
      </c>
      <c r="HP528">
        <f>IF($IW528&gt;=29,INDEX($GL:$GL,$IV528+29),"")</f>
      </c>
      <c r="HQ528">
        <f>IF($IW528&gt;=30,INDEX($GL:$GL,$IV528+30),"")</f>
      </c>
      <c r="HR528">
        <f>IF($IW528&gt;=31,INDEX($GL:$GL,$IV528+31),"")</f>
      </c>
      <c r="HS528">
        <f>IF($IW528&gt;=32,INDEX($GL:$GL,$IV528+32),"")</f>
      </c>
      <c r="HT528">
        <f>IF($IW528&gt;=33,INDEX($GL:$GL,$IV528+33),"")</f>
      </c>
      <c r="HU528">
        <f>IF($IW528&gt;=34,INDEX($GL:$GL,$IV528+34),"")</f>
      </c>
      <c r="HV528">
        <f>IF($IW528&gt;=35,INDEX($GL:$GL,$IV528+35),"")</f>
      </c>
      <c r="HW528">
        <f>IF($IW528&gt;=36,INDEX($GL:$GL,$IV528+36),"")</f>
      </c>
      <c r="HX528">
        <f>IF($IW528&gt;=37,INDEX($GL:$GL,$IV528+37),"")</f>
      </c>
      <c r="HY528">
        <f>IF($IW528&gt;=38,INDEX($GL:$GL,$IV528+38),"")</f>
      </c>
      <c r="HZ528">
        <f>IF($IW528&gt;=39,INDEX($GL:$GL,$IV528+39),"")</f>
      </c>
      <c r="IA528">
        <f>IF($IW528&gt;=40,INDEX($GL:$GL,$IV528+40),"")</f>
      </c>
      <c r="IB528">
        <f>IF($IW528&gt;=41,INDEX($GL:$GL,$IV528+41),"")</f>
      </c>
      <c r="IC528">
        <f>IF($IW528&gt;=42,INDEX($GL:$GL,$IV528+42),"")</f>
      </c>
      <c r="ID528">
        <f>IF($IW528&gt;=43,INDEX($GL:$GL,$IV528+43),"")</f>
      </c>
      <c r="IE528">
        <f>IF($IW528&gt;=44,INDEX($GL:$GL,$IV528+44),"")</f>
      </c>
      <c r="IF528">
        <f>IF($IW528&gt;=45,INDEX($GL:$GL,$IV528+45),"")</f>
      </c>
      <c r="IG528">
        <f>IF($IW528&gt;=46,INDEX($GL:$GL,$IV528+46),"")</f>
      </c>
      <c r="IH528">
        <f>IF($IW528&gt;=47,INDEX($GL:$GL,$IV528+47),"")</f>
      </c>
      <c r="II528">
        <f>IF($IW528&gt;=48,INDEX($GL:$GL,$IV528+48),"")</f>
      </c>
      <c r="IJ528">
        <f>IF($IW528&gt;=49,INDEX($GL:$GL,$IV528+49),"")</f>
      </c>
      <c r="IK528">
        <f>IF($IW528&gt;=50,INDEX($GL:$GL,$IV528+50),"")</f>
      </c>
      <c r="IL528">
        <f>IF($IW528&gt;=51,INDEX($GL:$GL,$IV528+51),"")</f>
      </c>
      <c r="IM528">
        <f>IF($IW528&gt;=52,INDEX($GL:$GL,$IV528+52),"")</f>
      </c>
      <c r="IN528">
        <f>IF($IW528&gt;=53,INDEX($GL:$GL,$IV528+53),"")</f>
      </c>
      <c r="IO528">
        <f>IF($IW528&gt;=54,INDEX($GL:$GL,$IV528+54),"")</f>
      </c>
      <c r="IP528">
        <f>IF($IW528&gt;=55,INDEX($GL:$GL,$IV528+55),"")</f>
      </c>
      <c r="IQ528">
        <f>IF($IW528&gt;=56,INDEX($GL:$GL,$IV528+56),"")</f>
      </c>
      <c r="IR528">
        <f>IF($IW528&gt;=57,INDEX($GL:$GL,$IV528+57),"")</f>
      </c>
      <c r="IS528">
        <f>IF($IW528&gt;=58,INDEX($GL:$GL,$IV528+58),"")</f>
      </c>
      <c r="IT528">
        <f>IF($IW528&gt;=59,INDEX($GL:$GL,$IV528+59),"")</f>
      </c>
      <c r="IU528">
        <f>IF($IW528&gt;=60,INDEX($GL:$GL,$IV528+60),"")</f>
      </c>
      <c r="IV528">
        <f>IFERROR(MATCH($GK528,$GL$2:$GL$324,0)+1,0)</f>
      </c>
      <c r="IW528">
        <f>IFERROR(INDEX($GM$2:$GM$324,MATCH($GK528,$GL$2:$GL$324,0)),0)</f>
      </c>
      <c r="IX528" t="s">
        <v>34</v>
      </c>
      <c r="IY528" t="s">
        <v>34</v>
      </c>
    </row>
    <row r="529" spans="1:259" x14ac:dyDescent="0.25">
      <c r="K529">
        <f>IF(OR($N529="",$J529=""),"",IFERROR($N529/$J529,0))</f>
      </c>
      <c r="L529">
        <f>IF($N529="","",
SUM($M529,$O529,$T529,$P529,$R529)*
(1-IF($U529="",0,VALUE($U529)/100)))</f>
      </c>
      <c r="M529">
        <f>IF($N529="","",$N529)</f>
      </c>
      <c r="O529">
        <f>IF($N529="","",
IF($H529="","",
IF(ISNUMBER(SEARCH("exempt",LOWER($H529))),0,
$N529*(VALUE(SUBSTITUTE($H529,"%",""))/100))))</f>
      </c>
      <c r="V529">
        <f>IFERROR(IF(FIND(" - ",$E529)&gt;0,MID($E529,FIND(" - ",$E529)+3,LEN($E529)),""),"")</f>
      </c>
      <c r="AE529" t="s">
        <v>1110</v>
      </c>
      <c r="AJ529">
        <f>IFERROR(LEFT($E529,FIND(" - ",$E529)-1),$E529)</f>
      </c>
      <c r="AM529">
        <f>IF($CB529&gt;=1,INDEX($AK:$AK,$CA529+1),"")</f>
      </c>
      <c r="AN529">
        <f>IF($CB529&gt;=2,INDEX($AK:$AK,$CA529+2),"")</f>
      </c>
      <c r="AO529">
        <f>IF($CB529&gt;=3,INDEX($AK:$AK,$CA529+3),"")</f>
      </c>
      <c r="AP529">
        <f>IF($CB529&gt;=4,INDEX($AK:$AK,$CA529+4),"")</f>
      </c>
      <c r="AQ529">
        <f>IF($CB529&gt;=5,INDEX($AK:$AK,$CA529+5),"")</f>
      </c>
      <c r="AR529">
        <f>IF($CB529&gt;=6,INDEX($AK:$AK,$CA529+6),"")</f>
      </c>
      <c r="AS529">
        <f>IF($CB529&gt;=7,INDEX($AK:$AK,$CA529+7),"")</f>
      </c>
      <c r="AT529">
        <f>IF($CB529&gt;=8,INDEX($AK:$AK,$CA529+8),"")</f>
      </c>
      <c r="AU529">
        <f>IF($CB529&gt;=9,INDEX($AK:$AK,$CA529+9),"")</f>
      </c>
      <c r="AV529">
        <f>IF($CB529&gt;=10,INDEX($AK:$AK,$CA529+10),"")</f>
      </c>
      <c r="AW529">
        <f>IF($CB529&gt;=11,INDEX($AK:$AK,$CA529+11),"")</f>
      </c>
      <c r="AX529">
        <f>IF($CB529&gt;=12,INDEX($AK:$AK,$CA529+12),"")</f>
      </c>
      <c r="AY529">
        <f>IF($CB529&gt;=13,INDEX($AK:$AK,$CA529+13),"")</f>
      </c>
      <c r="AZ529">
        <f>IF($CB529&gt;=14,INDEX($AK:$AK,$CA529+14),"")</f>
      </c>
      <c r="BA529">
        <f>IF($CB529&gt;=15,INDEX($AK:$AK,$CA529+15),"")</f>
      </c>
      <c r="BB529">
        <f>IF($CB529&gt;=16,INDEX($AK:$AK,$CA529+16),"")</f>
      </c>
      <c r="BC529">
        <f>IF($CB529&gt;=17,INDEX($AK:$AK,$CA529+17),"")</f>
      </c>
      <c r="BD529">
        <f>IF($CB529&gt;=18,INDEX($AK:$AK,$CA529+18),"")</f>
      </c>
      <c r="BE529">
        <f>IF($CB529&gt;=19,INDEX($AK:$AK,$CA529+19),"")</f>
      </c>
      <c r="BF529">
        <f>IF($CB529&gt;=20,INDEX($AK:$AK,$CA529+20),"")</f>
      </c>
      <c r="BG529">
        <f>IF($CB529&gt;=21,INDEX($AK:$AK,$CA529+21),"")</f>
      </c>
      <c r="BH529">
        <f>IF($CB529&gt;=22,INDEX($AK:$AK,$CA529+22),"")</f>
      </c>
      <c r="BI529">
        <f>IF($CB529&gt;=23,INDEX($AK:$AK,$CA529+23),"")</f>
      </c>
      <c r="BJ529">
        <f>IF($CB529&gt;=24,INDEX($AK:$AK,$CA529+24),"")</f>
      </c>
      <c r="BK529">
        <f>IF($CB529&gt;=25,INDEX($AK:$AK,$CA529+25),"")</f>
      </c>
      <c r="BL529">
        <f>IF($CB529&gt;=26,INDEX($AK:$AK,$CA529+26),"")</f>
      </c>
      <c r="BM529">
        <f>IF($CB529&gt;=27,INDEX($AK:$AK,$CA529+27),"")</f>
      </c>
      <c r="BN529">
        <f>IF($CB529&gt;=28,INDEX($AK:$AK,$CA529+28),"")</f>
      </c>
      <c r="BO529">
        <f>IF($CB529&gt;=29,INDEX($AK:$AK,$CA529+29),"")</f>
      </c>
      <c r="BP529">
        <f>IF($CB529&gt;=30,INDEX($AK:$AK,$CA529+30),"")</f>
      </c>
      <c r="BQ529">
        <f>IF($CB529&gt;=31,INDEX($AK:$AK,$CA529+31),"")</f>
      </c>
      <c r="BR529">
        <f>IF($CB529&gt;=32,INDEX($AK:$AK,$CA529+32),"")</f>
      </c>
      <c r="BS529">
        <f>IF($CB529&gt;=33,INDEX($AK:$AK,$CA529+33),"")</f>
      </c>
      <c r="BT529">
        <f>IF($CB529&gt;=34,INDEX($AK:$AK,$CA529+34),"")</f>
      </c>
      <c r="BU529">
        <f>IF($CB529&gt;=35,INDEX($AK:$AK,$CA529+35),"")</f>
      </c>
      <c r="BV529">
        <f>IF($CB529&gt;=36,INDEX($AK:$AK,$CA529+36),"")</f>
      </c>
      <c r="BW529">
        <f>IF($CB529&gt;=37,INDEX($AK:$AK,$CA529+37),"")</f>
      </c>
      <c r="BX529">
        <f>IF($CB529&gt;=38,INDEX($AK:$AK,$CA529+38),"")</f>
      </c>
      <c r="BY529">
        <f>IF($CB529&gt;=39,INDEX($AK:$AK,$CA529+39),"")</f>
      </c>
      <c r="BZ529">
        <f>IF($CB529&gt;=40,INDEX($AK:$AK,$CA529+40),"")</f>
      </c>
      <c r="CA529">
        <f>IFERROR(MATCH($AJ529,$AK$2:$AK$134,0)+1,0)</f>
      </c>
      <c r="CB529">
        <f>IFERROR(INDEX($AL$2:$AL$134,MATCH($AJ529,$AK$2:$AK$134,0)),0)</f>
      </c>
      <c r="CC529">
        <f>IFERROR(LEFT($F529,FIND(" - ",$F529)-1),$F529)</f>
      </c>
      <c r="CF529">
        <f>IF($DA529&gt;=1,INDEX($CD:$CD,$CZ529+1),"")</f>
      </c>
      <c r="CG529">
        <f>IF($DA529&gt;=2,INDEX($CD:$CD,$CZ529+2),"")</f>
      </c>
      <c r="CH529">
        <f>IF($DA529&gt;=3,INDEX($CD:$CD,$CZ529+3),"")</f>
      </c>
      <c r="CI529">
        <f>IF($DA529&gt;=4,INDEX($CD:$CD,$CZ529+4),"")</f>
      </c>
      <c r="CJ529">
        <f>IF($DA529&gt;=5,INDEX($CD:$CD,$CZ529+5),"")</f>
      </c>
      <c r="CK529">
        <f>IF($DA529&gt;=6,INDEX($CD:$CD,$CZ529+6),"")</f>
      </c>
      <c r="CL529">
        <f>IF($DA529&gt;=7,INDEX($CD:$CD,$CZ529+7),"")</f>
      </c>
      <c r="CM529">
        <f>IF($DA529&gt;=8,INDEX($CD:$CD,$CZ529+8),"")</f>
      </c>
      <c r="CN529">
        <f>IF($DA529&gt;=9,INDEX($CD:$CD,$CZ529+9),"")</f>
      </c>
      <c r="CO529">
        <f>IF($DA529&gt;=10,INDEX($CD:$CD,$CZ529+10),"")</f>
      </c>
      <c r="CP529">
        <f>IF($DA529&gt;=11,INDEX($CD:$CD,$CZ529+11),"")</f>
      </c>
      <c r="CQ529">
        <f>IF($DA529&gt;=12,INDEX($CD:$CD,$CZ529+12),"")</f>
      </c>
      <c r="CR529">
        <f>IF($DA529&gt;=13,INDEX($CD:$CD,$CZ529+13),"")</f>
      </c>
      <c r="CS529">
        <f>IF($DA529&gt;=14,INDEX($CD:$CD,$CZ529+14),"")</f>
      </c>
      <c r="CT529">
        <f>IF($DA529&gt;=15,INDEX($CD:$CD,$CZ529+15),"")</f>
      </c>
      <c r="CU529">
        <f>IF($DA529&gt;=16,INDEX($CD:$CD,$CZ529+16),"")</f>
      </c>
      <c r="CV529">
        <f>IF($DA529&gt;=17,INDEX($CD:$CD,$CZ529+17),"")</f>
      </c>
      <c r="CW529">
        <f>IF($DA529&gt;=18,INDEX($CD:$CD,$CZ529+18),"")</f>
      </c>
      <c r="CX529">
        <f>IF($DA529&gt;=19,INDEX($CD:$CD,$CZ529+19),"")</f>
      </c>
      <c r="CY529">
        <f>IF($DA529&gt;=20,INDEX($CD:$CD,$CZ529+20),"")</f>
      </c>
      <c r="CZ529">
        <f>IFERROR(MATCH($CC529,$CD$2:$CD$263,0)+1,0)</f>
      </c>
      <c r="DA529">
        <f>IFERROR(INDEX($CE$2:$CE$263,MATCH($CC529,$CD$2:$CD$263,0)),0)</f>
      </c>
      <c r="DB529">
        <f>IFERROR(INDEX($AI:$AI,MATCH($H529,$AH:$AH,0))&amp;"","")</f>
      </c>
      <c r="DF529">
        <f>IF($GI529&gt;=1,INDEX($DC:$DC,$GH529+1),"")</f>
      </c>
      <c r="DG529">
        <f>IF($GI529&gt;=2,INDEX($DC:$DC,$GH529+2),"")</f>
      </c>
      <c r="DH529">
        <f>IF($GI529&gt;=3,INDEX($DC:$DC,$GH529+3),"")</f>
      </c>
      <c r="DI529">
        <f>IF($GI529&gt;=4,INDEX($DC:$DC,$GH529+4),"")</f>
      </c>
      <c r="DJ529">
        <f>IF($GI529&gt;=5,INDEX($DC:$DC,$GH529+5),"")</f>
      </c>
      <c r="DK529">
        <f>IF($GI529&gt;=6,INDEX($DC:$DC,$GH529+6),"")</f>
      </c>
      <c r="DL529">
        <f>IF($GI529&gt;=7,INDEX($DC:$DC,$GH529+7),"")</f>
      </c>
      <c r="DM529">
        <f>IF($GI529&gt;=8,INDEX($DC:$DC,$GH529+8),"")</f>
      </c>
      <c r="DN529">
        <f>IF($GI529&gt;=9,INDEX($DC:$DC,$GH529+9),"")</f>
      </c>
      <c r="DO529">
        <f>IF($GI529&gt;=10,INDEX($DC:$DC,$GH529+10),"")</f>
      </c>
      <c r="DP529">
        <f>IF($GI529&gt;=11,INDEX($DC:$DC,$GH529+11),"")</f>
      </c>
      <c r="DQ529">
        <f>IF($GI529&gt;=12,INDEX($DC:$DC,$GH529+12),"")</f>
      </c>
      <c r="DR529">
        <f>IF($GI529&gt;=13,INDEX($DC:$DC,$GH529+13),"")</f>
      </c>
      <c r="DS529">
        <f>IF($GI529&gt;=14,INDEX($DC:$DC,$GH529+14),"")</f>
      </c>
      <c r="DT529">
        <f>IF($GI529&gt;=15,INDEX($DC:$DC,$GH529+15),"")</f>
      </c>
      <c r="DU529">
        <f>IF($GI529&gt;=16,INDEX($DC:$DC,$GH529+16),"")</f>
      </c>
      <c r="DV529">
        <f>IF($GI529&gt;=17,INDEX($DC:$DC,$GH529+17),"")</f>
      </c>
      <c r="DW529">
        <f>IF($GI529&gt;=18,INDEX($DC:$DC,$GH529+18),"")</f>
      </c>
      <c r="DX529">
        <f>IF($GI529&gt;=19,INDEX($DC:$DC,$GH529+19),"")</f>
      </c>
      <c r="DY529">
        <f>IF($GI529&gt;=20,INDEX($DC:$DC,$GH529+20),"")</f>
      </c>
      <c r="DZ529">
        <f>IF($GI529&gt;=21,INDEX($DC:$DC,$GH529+21),"")</f>
      </c>
      <c r="EA529">
        <f>IF($GI529&gt;=22,INDEX($DC:$DC,$GH529+22),"")</f>
      </c>
      <c r="EB529">
        <f>IF($GI529&gt;=23,INDEX($DC:$DC,$GH529+23),"")</f>
      </c>
      <c r="EC529">
        <f>IF($GI529&gt;=24,INDEX($DC:$DC,$GH529+24),"")</f>
      </c>
      <c r="ED529">
        <f>IF($GI529&gt;=25,INDEX($DC:$DC,$GH529+25),"")</f>
      </c>
      <c r="EE529">
        <f>IF($GI529&gt;=26,INDEX($DC:$DC,$GH529+26),"")</f>
      </c>
      <c r="EF529">
        <f>IF($GI529&gt;=27,INDEX($DC:$DC,$GH529+27),"")</f>
      </c>
      <c r="EG529">
        <f>IF($GI529&gt;=28,INDEX($DC:$DC,$GH529+28),"")</f>
      </c>
      <c r="EH529">
        <f>IF($GI529&gt;=29,INDEX($DC:$DC,$GH529+29),"")</f>
      </c>
      <c r="EI529">
        <f>IF($GI529&gt;=30,INDEX($DC:$DC,$GH529+30),"")</f>
      </c>
      <c r="EJ529">
        <f>IF($GI529&gt;=31,INDEX($DC:$DC,$GH529+31),"")</f>
      </c>
      <c r="EK529">
        <f>IF($GI529&gt;=32,INDEX($DC:$DC,$GH529+32),"")</f>
      </c>
      <c r="EL529">
        <f>IF($GI529&gt;=33,INDEX($DC:$DC,$GH529+33),"")</f>
      </c>
      <c r="EM529">
        <f>IF($GI529&gt;=34,INDEX($DC:$DC,$GH529+34),"")</f>
      </c>
      <c r="EN529">
        <f>IF($GI529&gt;=35,INDEX($DC:$DC,$GH529+35),"")</f>
      </c>
      <c r="EO529">
        <f>IF($GI529&gt;=36,INDEX($DC:$DC,$GH529+36),"")</f>
      </c>
      <c r="EP529">
        <f>IF($GI529&gt;=37,INDEX($DC:$DC,$GH529+37),"")</f>
      </c>
      <c r="EQ529">
        <f>IF($GI529&gt;=38,INDEX($DC:$DC,$GH529+38),"")</f>
      </c>
      <c r="ER529">
        <f>IF($GI529&gt;=39,INDEX($DC:$DC,$GH529+39),"")</f>
      </c>
      <c r="ES529">
        <f>IF($GI529&gt;=40,INDEX($DC:$DC,$GH529+40),"")</f>
      </c>
      <c r="ET529">
        <f>IF($GI529&gt;=1,INDEX($DD:$DD,$GH529+1),"")</f>
      </c>
      <c r="EU529">
        <f>IF($GI529&gt;=2,INDEX($DD:$DD,$GH529+2),"")</f>
      </c>
      <c r="EV529">
        <f>IF($GI529&gt;=3,INDEX($DD:$DD,$GH529+3),"")</f>
      </c>
      <c r="EW529">
        <f>IF($GI529&gt;=4,INDEX($DD:$DD,$GH529+4),"")</f>
      </c>
      <c r="EX529">
        <f>IF($GI529&gt;=5,INDEX($DD:$DD,$GH529+5),"")</f>
      </c>
      <c r="EY529">
        <f>IF($GI529&gt;=6,INDEX($DD:$DD,$GH529+6),"")</f>
      </c>
      <c r="EZ529">
        <f>IF($GI529&gt;=7,INDEX($DD:$DD,$GH529+7),"")</f>
      </c>
      <c r="FA529">
        <f>IF($GI529&gt;=8,INDEX($DD:$DD,$GH529+8),"")</f>
      </c>
      <c r="FB529">
        <f>IF($GI529&gt;=9,INDEX($DD:$DD,$GH529+9),"")</f>
      </c>
      <c r="FC529">
        <f>IF($GI529&gt;=10,INDEX($DD:$DD,$GH529+10),"")</f>
      </c>
      <c r="FD529">
        <f>IF($GI529&gt;=11,INDEX($DD:$DD,$GH529+11),"")</f>
      </c>
      <c r="FE529">
        <f>IF($GI529&gt;=12,INDEX($DD:$DD,$GH529+12),"")</f>
      </c>
      <c r="FF529">
        <f>IF($GI529&gt;=13,INDEX($DD:$DD,$GH529+13),"")</f>
      </c>
      <c r="FG529">
        <f>IF($GI529&gt;=14,INDEX($DD:$DD,$GH529+14),"")</f>
      </c>
      <c r="FH529">
        <f>IF($GI529&gt;=15,INDEX($DD:$DD,$GH529+15),"")</f>
      </c>
      <c r="FI529">
        <f>IF($GI529&gt;=16,INDEX($DD:$DD,$GH529+16),"")</f>
      </c>
      <c r="FJ529">
        <f>IF($GI529&gt;=17,INDEX($DD:$DD,$GH529+17),"")</f>
      </c>
      <c r="FK529">
        <f>IF($GI529&gt;=18,INDEX($DD:$DD,$GH529+18),"")</f>
      </c>
      <c r="FL529">
        <f>IF($GI529&gt;=19,INDEX($DD:$DD,$GH529+19),"")</f>
      </c>
      <c r="FM529">
        <f>IF($GI529&gt;=20,INDEX($DD:$DD,$GH529+20),"")</f>
      </c>
      <c r="FN529">
        <f>IF($GI529&gt;=21,INDEX($DD:$DD,$GH529+21),"")</f>
      </c>
      <c r="FO529">
        <f>IF($GI529&gt;=22,INDEX($DD:$DD,$GH529+22),"")</f>
      </c>
      <c r="FP529">
        <f>IF($GI529&gt;=23,INDEX($DD:$DD,$GH529+23),"")</f>
      </c>
      <c r="FQ529">
        <f>IF($GI529&gt;=24,INDEX($DD:$DD,$GH529+24),"")</f>
      </c>
      <c r="FR529">
        <f>IF($GI529&gt;=25,INDEX($DD:$DD,$GH529+25),"")</f>
      </c>
      <c r="FS529">
        <f>IF($GI529&gt;=26,INDEX($DD:$DD,$GH529+26),"")</f>
      </c>
      <c r="FT529">
        <f>IF($GI529&gt;=27,INDEX($DD:$DD,$GH529+27),"")</f>
      </c>
      <c r="FU529">
        <f>IF($GI529&gt;=28,INDEX($DD:$DD,$GH529+28),"")</f>
      </c>
      <c r="FV529">
        <f>IF($GI529&gt;=29,INDEX($DD:$DD,$GH529+29),"")</f>
      </c>
      <c r="FW529">
        <f>IF($GI529&gt;=30,INDEX($DD:$DD,$GH529+30),"")</f>
      </c>
      <c r="FX529">
        <f>IF($GI529&gt;=31,INDEX($DD:$DD,$GH529+31),"")</f>
      </c>
      <c r="FY529">
        <f>IF($GI529&gt;=32,INDEX($DD:$DD,$GH529+32),"")</f>
      </c>
      <c r="FZ529">
        <f>IF($GI529&gt;=33,INDEX($DD:$DD,$GH529+33),"")</f>
      </c>
      <c r="GA529">
        <f>IF($GI529&gt;=34,INDEX($DD:$DD,$GH529+34),"")</f>
      </c>
      <c r="GB529">
        <f>IF($GI529&gt;=35,INDEX($DD:$DD,$GH529+35),"")</f>
      </c>
      <c r="GC529">
        <f>IF($GI529&gt;=36,INDEX($DD:$DD,$GH529+36),"")</f>
      </c>
      <c r="GD529">
        <f>IF($GI529&gt;=37,INDEX($DD:$DD,$GH529+37),"")</f>
      </c>
      <c r="GE529">
        <f>IF($GI529&gt;=38,INDEX($DD:$DD,$GH529+38),"")</f>
      </c>
      <c r="GF529">
        <f>IF($GI529&gt;=39,INDEX($DD:$DD,$GH529+39),"")</f>
      </c>
      <c r="GG529">
        <f>IF($GI529&gt;=40,INDEX($DD:$DD,$GH529+40),"")</f>
      </c>
      <c r="GH529">
        <f>IFERROR(MATCH($DB529,$DC$2:$DC$148,0)+1,0)</f>
      </c>
      <c r="GI529">
        <f>IFERROR(INDEX($DE$2:$DE$148,MATCH($DB529,$DC$2:$DC$148,0)),0)</f>
      </c>
      <c r="GJ529">
        <f>IFERROR(MATCH($S529,$DF$529:$ES$529,0),0)</f>
      </c>
      <c r="GK529">
        <f>IF($GJ529&gt;0,INDEX($ET$529:$GG$529,$GJ529),"")</f>
      </c>
      <c r="GN529">
        <f>IF($IW529&gt;=1,INDEX($GL:$GL,$IV529+1),"")</f>
      </c>
      <c r="GO529">
        <f>IF($IW529&gt;=2,INDEX($GL:$GL,$IV529+2),"")</f>
      </c>
      <c r="GP529">
        <f>IF($IW529&gt;=3,INDEX($GL:$GL,$IV529+3),"")</f>
      </c>
      <c r="GQ529">
        <f>IF($IW529&gt;=4,INDEX($GL:$GL,$IV529+4),"")</f>
      </c>
      <c r="GR529">
        <f>IF($IW529&gt;=5,INDEX($GL:$GL,$IV529+5),"")</f>
      </c>
      <c r="GS529">
        <f>IF($IW529&gt;=6,INDEX($GL:$GL,$IV529+6),"")</f>
      </c>
      <c r="GT529">
        <f>IF($IW529&gt;=7,INDEX($GL:$GL,$IV529+7),"")</f>
      </c>
      <c r="GU529">
        <f>IF($IW529&gt;=8,INDEX($GL:$GL,$IV529+8),"")</f>
      </c>
      <c r="GV529">
        <f>IF($IW529&gt;=9,INDEX($GL:$GL,$IV529+9),"")</f>
      </c>
      <c r="GW529">
        <f>IF($IW529&gt;=10,INDEX($GL:$GL,$IV529+10),"")</f>
      </c>
      <c r="GX529">
        <f>IF($IW529&gt;=11,INDEX($GL:$GL,$IV529+11),"")</f>
      </c>
      <c r="GY529">
        <f>IF($IW529&gt;=12,INDEX($GL:$GL,$IV529+12),"")</f>
      </c>
      <c r="GZ529">
        <f>IF($IW529&gt;=13,INDEX($GL:$GL,$IV529+13),"")</f>
      </c>
      <c r="HA529">
        <f>IF($IW529&gt;=14,INDEX($GL:$GL,$IV529+14),"")</f>
      </c>
      <c r="HB529">
        <f>IF($IW529&gt;=15,INDEX($GL:$GL,$IV529+15),"")</f>
      </c>
      <c r="HC529">
        <f>IF($IW529&gt;=16,INDEX($GL:$GL,$IV529+16),"")</f>
      </c>
      <c r="HD529">
        <f>IF($IW529&gt;=17,INDEX($GL:$GL,$IV529+17),"")</f>
      </c>
      <c r="HE529">
        <f>IF($IW529&gt;=18,INDEX($GL:$GL,$IV529+18),"")</f>
      </c>
      <c r="HF529">
        <f>IF($IW529&gt;=19,INDEX($GL:$GL,$IV529+19),"")</f>
      </c>
      <c r="HG529">
        <f>IF($IW529&gt;=20,INDEX($GL:$GL,$IV529+20),"")</f>
      </c>
      <c r="HH529">
        <f>IF($IW529&gt;=21,INDEX($GL:$GL,$IV529+21),"")</f>
      </c>
      <c r="HI529">
        <f>IF($IW529&gt;=22,INDEX($GL:$GL,$IV529+22),"")</f>
      </c>
      <c r="HJ529">
        <f>IF($IW529&gt;=23,INDEX($GL:$GL,$IV529+23),"")</f>
      </c>
      <c r="HK529">
        <f>IF($IW529&gt;=24,INDEX($GL:$GL,$IV529+24),"")</f>
      </c>
      <c r="HL529">
        <f>IF($IW529&gt;=25,INDEX($GL:$GL,$IV529+25),"")</f>
      </c>
      <c r="HM529">
        <f>IF($IW529&gt;=26,INDEX($GL:$GL,$IV529+26),"")</f>
      </c>
      <c r="HN529">
        <f>IF($IW529&gt;=27,INDEX($GL:$GL,$IV529+27),"")</f>
      </c>
      <c r="HO529">
        <f>IF($IW529&gt;=28,INDEX($GL:$GL,$IV529+28),"")</f>
      </c>
      <c r="HP529">
        <f>IF($IW529&gt;=29,INDEX($GL:$GL,$IV529+29),"")</f>
      </c>
      <c r="HQ529">
        <f>IF($IW529&gt;=30,INDEX($GL:$GL,$IV529+30),"")</f>
      </c>
      <c r="HR529">
        <f>IF($IW529&gt;=31,INDEX($GL:$GL,$IV529+31),"")</f>
      </c>
      <c r="HS529">
        <f>IF($IW529&gt;=32,INDEX($GL:$GL,$IV529+32),"")</f>
      </c>
      <c r="HT529">
        <f>IF($IW529&gt;=33,INDEX($GL:$GL,$IV529+33),"")</f>
      </c>
      <c r="HU529">
        <f>IF($IW529&gt;=34,INDEX($GL:$GL,$IV529+34),"")</f>
      </c>
      <c r="HV529">
        <f>IF($IW529&gt;=35,INDEX($GL:$GL,$IV529+35),"")</f>
      </c>
      <c r="HW529">
        <f>IF($IW529&gt;=36,INDEX($GL:$GL,$IV529+36),"")</f>
      </c>
      <c r="HX529">
        <f>IF($IW529&gt;=37,INDEX($GL:$GL,$IV529+37),"")</f>
      </c>
      <c r="HY529">
        <f>IF($IW529&gt;=38,INDEX($GL:$GL,$IV529+38),"")</f>
      </c>
      <c r="HZ529">
        <f>IF($IW529&gt;=39,INDEX($GL:$GL,$IV529+39),"")</f>
      </c>
      <c r="IA529">
        <f>IF($IW529&gt;=40,INDEX($GL:$GL,$IV529+40),"")</f>
      </c>
      <c r="IB529">
        <f>IF($IW529&gt;=41,INDEX($GL:$GL,$IV529+41),"")</f>
      </c>
      <c r="IC529">
        <f>IF($IW529&gt;=42,INDEX($GL:$GL,$IV529+42),"")</f>
      </c>
      <c r="ID529">
        <f>IF($IW529&gt;=43,INDEX($GL:$GL,$IV529+43),"")</f>
      </c>
      <c r="IE529">
        <f>IF($IW529&gt;=44,INDEX($GL:$GL,$IV529+44),"")</f>
      </c>
      <c r="IF529">
        <f>IF($IW529&gt;=45,INDEX($GL:$GL,$IV529+45),"")</f>
      </c>
      <c r="IG529">
        <f>IF($IW529&gt;=46,INDEX($GL:$GL,$IV529+46),"")</f>
      </c>
      <c r="IH529">
        <f>IF($IW529&gt;=47,INDEX($GL:$GL,$IV529+47),"")</f>
      </c>
      <c r="II529">
        <f>IF($IW529&gt;=48,INDEX($GL:$GL,$IV529+48),"")</f>
      </c>
      <c r="IJ529">
        <f>IF($IW529&gt;=49,INDEX($GL:$GL,$IV529+49),"")</f>
      </c>
      <c r="IK529">
        <f>IF($IW529&gt;=50,INDEX($GL:$GL,$IV529+50),"")</f>
      </c>
      <c r="IL529">
        <f>IF($IW529&gt;=51,INDEX($GL:$GL,$IV529+51),"")</f>
      </c>
      <c r="IM529">
        <f>IF($IW529&gt;=52,INDEX($GL:$GL,$IV529+52),"")</f>
      </c>
      <c r="IN529">
        <f>IF($IW529&gt;=53,INDEX($GL:$GL,$IV529+53),"")</f>
      </c>
      <c r="IO529">
        <f>IF($IW529&gt;=54,INDEX($GL:$GL,$IV529+54),"")</f>
      </c>
      <c r="IP529">
        <f>IF($IW529&gt;=55,INDEX($GL:$GL,$IV529+55),"")</f>
      </c>
      <c r="IQ529">
        <f>IF($IW529&gt;=56,INDEX($GL:$GL,$IV529+56),"")</f>
      </c>
      <c r="IR529">
        <f>IF($IW529&gt;=57,INDEX($GL:$GL,$IV529+57),"")</f>
      </c>
      <c r="IS529">
        <f>IF($IW529&gt;=58,INDEX($GL:$GL,$IV529+58),"")</f>
      </c>
      <c r="IT529">
        <f>IF($IW529&gt;=59,INDEX($GL:$GL,$IV529+59),"")</f>
      </c>
      <c r="IU529">
        <f>IF($IW529&gt;=60,INDEX($GL:$GL,$IV529+60),"")</f>
      </c>
      <c r="IV529">
        <f>IFERROR(MATCH($GK529,$GL$2:$GL$324,0)+1,0)</f>
      </c>
      <c r="IW529">
        <f>IFERROR(INDEX($GM$2:$GM$324,MATCH($GK529,$GL$2:$GL$324,0)),0)</f>
      </c>
      <c r="IX529" t="s">
        <v>34</v>
      </c>
      <c r="IY529" t="s">
        <v>34</v>
      </c>
    </row>
    <row r="530" spans="1:259" x14ac:dyDescent="0.25">
      <c r="K530">
        <f>IF(OR($N530="",$J530=""),"",IFERROR($N530/$J530,0))</f>
      </c>
      <c r="L530">
        <f>IF($N530="","",
SUM($M530,$O530,$T530,$P530,$R530)*
(1-IF($U530="",0,VALUE($U530)/100)))</f>
      </c>
      <c r="M530">
        <f>IF($N530="","",$N530)</f>
      </c>
      <c r="O530">
        <f>IF($N530="","",
IF($H530="","",
IF(ISNUMBER(SEARCH("exempt",LOWER($H530))),0,
$N530*(VALUE(SUBSTITUTE($H530,"%",""))/100))))</f>
      </c>
      <c r="V530">
        <f>IFERROR(IF(FIND(" - ",$E530)&gt;0,MID($E530,FIND(" - ",$E530)+3,LEN($E530)),""),"")</f>
      </c>
      <c r="AE530" t="s">
        <v>1111</v>
      </c>
      <c r="AJ530">
        <f>IFERROR(LEFT($E530,FIND(" - ",$E530)-1),$E530)</f>
      </c>
      <c r="AM530">
        <f>IF($CB530&gt;=1,INDEX($AK:$AK,$CA530+1),"")</f>
      </c>
      <c r="AN530">
        <f>IF($CB530&gt;=2,INDEX($AK:$AK,$CA530+2),"")</f>
      </c>
      <c r="AO530">
        <f>IF($CB530&gt;=3,INDEX($AK:$AK,$CA530+3),"")</f>
      </c>
      <c r="AP530">
        <f>IF($CB530&gt;=4,INDEX($AK:$AK,$CA530+4),"")</f>
      </c>
      <c r="AQ530">
        <f>IF($CB530&gt;=5,INDEX($AK:$AK,$CA530+5),"")</f>
      </c>
      <c r="AR530">
        <f>IF($CB530&gt;=6,INDEX($AK:$AK,$CA530+6),"")</f>
      </c>
      <c r="AS530">
        <f>IF($CB530&gt;=7,INDEX($AK:$AK,$CA530+7),"")</f>
      </c>
      <c r="AT530">
        <f>IF($CB530&gt;=8,INDEX($AK:$AK,$CA530+8),"")</f>
      </c>
      <c r="AU530">
        <f>IF($CB530&gt;=9,INDEX($AK:$AK,$CA530+9),"")</f>
      </c>
      <c r="AV530">
        <f>IF($CB530&gt;=10,INDEX($AK:$AK,$CA530+10),"")</f>
      </c>
      <c r="AW530">
        <f>IF($CB530&gt;=11,INDEX($AK:$AK,$CA530+11),"")</f>
      </c>
      <c r="AX530">
        <f>IF($CB530&gt;=12,INDEX($AK:$AK,$CA530+12),"")</f>
      </c>
      <c r="AY530">
        <f>IF($CB530&gt;=13,INDEX($AK:$AK,$CA530+13),"")</f>
      </c>
      <c r="AZ530">
        <f>IF($CB530&gt;=14,INDEX($AK:$AK,$CA530+14),"")</f>
      </c>
      <c r="BA530">
        <f>IF($CB530&gt;=15,INDEX($AK:$AK,$CA530+15),"")</f>
      </c>
      <c r="BB530">
        <f>IF($CB530&gt;=16,INDEX($AK:$AK,$CA530+16),"")</f>
      </c>
      <c r="BC530">
        <f>IF($CB530&gt;=17,INDEX($AK:$AK,$CA530+17),"")</f>
      </c>
      <c r="BD530">
        <f>IF($CB530&gt;=18,INDEX($AK:$AK,$CA530+18),"")</f>
      </c>
      <c r="BE530">
        <f>IF($CB530&gt;=19,INDEX($AK:$AK,$CA530+19),"")</f>
      </c>
      <c r="BF530">
        <f>IF($CB530&gt;=20,INDEX($AK:$AK,$CA530+20),"")</f>
      </c>
      <c r="BG530">
        <f>IF($CB530&gt;=21,INDEX($AK:$AK,$CA530+21),"")</f>
      </c>
      <c r="BH530">
        <f>IF($CB530&gt;=22,INDEX($AK:$AK,$CA530+22),"")</f>
      </c>
      <c r="BI530">
        <f>IF($CB530&gt;=23,INDEX($AK:$AK,$CA530+23),"")</f>
      </c>
      <c r="BJ530">
        <f>IF($CB530&gt;=24,INDEX($AK:$AK,$CA530+24),"")</f>
      </c>
      <c r="BK530">
        <f>IF($CB530&gt;=25,INDEX($AK:$AK,$CA530+25),"")</f>
      </c>
      <c r="BL530">
        <f>IF($CB530&gt;=26,INDEX($AK:$AK,$CA530+26),"")</f>
      </c>
      <c r="BM530">
        <f>IF($CB530&gt;=27,INDEX($AK:$AK,$CA530+27),"")</f>
      </c>
      <c r="BN530">
        <f>IF($CB530&gt;=28,INDEX($AK:$AK,$CA530+28),"")</f>
      </c>
      <c r="BO530">
        <f>IF($CB530&gt;=29,INDEX($AK:$AK,$CA530+29),"")</f>
      </c>
      <c r="BP530">
        <f>IF($CB530&gt;=30,INDEX($AK:$AK,$CA530+30),"")</f>
      </c>
      <c r="BQ530">
        <f>IF($CB530&gt;=31,INDEX($AK:$AK,$CA530+31),"")</f>
      </c>
      <c r="BR530">
        <f>IF($CB530&gt;=32,INDEX($AK:$AK,$CA530+32),"")</f>
      </c>
      <c r="BS530">
        <f>IF($CB530&gt;=33,INDEX($AK:$AK,$CA530+33),"")</f>
      </c>
      <c r="BT530">
        <f>IF($CB530&gt;=34,INDEX($AK:$AK,$CA530+34),"")</f>
      </c>
      <c r="BU530">
        <f>IF($CB530&gt;=35,INDEX($AK:$AK,$CA530+35),"")</f>
      </c>
      <c r="BV530">
        <f>IF($CB530&gt;=36,INDEX($AK:$AK,$CA530+36),"")</f>
      </c>
      <c r="BW530">
        <f>IF($CB530&gt;=37,INDEX($AK:$AK,$CA530+37),"")</f>
      </c>
      <c r="BX530">
        <f>IF($CB530&gt;=38,INDEX($AK:$AK,$CA530+38),"")</f>
      </c>
      <c r="BY530">
        <f>IF($CB530&gt;=39,INDEX($AK:$AK,$CA530+39),"")</f>
      </c>
      <c r="BZ530">
        <f>IF($CB530&gt;=40,INDEX($AK:$AK,$CA530+40),"")</f>
      </c>
      <c r="CA530">
        <f>IFERROR(MATCH($AJ530,$AK$2:$AK$134,0)+1,0)</f>
      </c>
      <c r="CB530">
        <f>IFERROR(INDEX($AL$2:$AL$134,MATCH($AJ530,$AK$2:$AK$134,0)),0)</f>
      </c>
      <c r="CC530">
        <f>IFERROR(LEFT($F530,FIND(" - ",$F530)-1),$F530)</f>
      </c>
      <c r="CF530">
        <f>IF($DA530&gt;=1,INDEX($CD:$CD,$CZ530+1),"")</f>
      </c>
      <c r="CG530">
        <f>IF($DA530&gt;=2,INDEX($CD:$CD,$CZ530+2),"")</f>
      </c>
      <c r="CH530">
        <f>IF($DA530&gt;=3,INDEX($CD:$CD,$CZ530+3),"")</f>
      </c>
      <c r="CI530">
        <f>IF($DA530&gt;=4,INDEX($CD:$CD,$CZ530+4),"")</f>
      </c>
      <c r="CJ530">
        <f>IF($DA530&gt;=5,INDEX($CD:$CD,$CZ530+5),"")</f>
      </c>
      <c r="CK530">
        <f>IF($DA530&gt;=6,INDEX($CD:$CD,$CZ530+6),"")</f>
      </c>
      <c r="CL530">
        <f>IF($DA530&gt;=7,INDEX($CD:$CD,$CZ530+7),"")</f>
      </c>
      <c r="CM530">
        <f>IF($DA530&gt;=8,INDEX($CD:$CD,$CZ530+8),"")</f>
      </c>
      <c r="CN530">
        <f>IF($DA530&gt;=9,INDEX($CD:$CD,$CZ530+9),"")</f>
      </c>
      <c r="CO530">
        <f>IF($DA530&gt;=10,INDEX($CD:$CD,$CZ530+10),"")</f>
      </c>
      <c r="CP530">
        <f>IF($DA530&gt;=11,INDEX($CD:$CD,$CZ530+11),"")</f>
      </c>
      <c r="CQ530">
        <f>IF($DA530&gt;=12,INDEX($CD:$CD,$CZ530+12),"")</f>
      </c>
      <c r="CR530">
        <f>IF($DA530&gt;=13,INDEX($CD:$CD,$CZ530+13),"")</f>
      </c>
      <c r="CS530">
        <f>IF($DA530&gt;=14,INDEX($CD:$CD,$CZ530+14),"")</f>
      </c>
      <c r="CT530">
        <f>IF($DA530&gt;=15,INDEX($CD:$CD,$CZ530+15),"")</f>
      </c>
      <c r="CU530">
        <f>IF($DA530&gt;=16,INDEX($CD:$CD,$CZ530+16),"")</f>
      </c>
      <c r="CV530">
        <f>IF($DA530&gt;=17,INDEX($CD:$CD,$CZ530+17),"")</f>
      </c>
      <c r="CW530">
        <f>IF($DA530&gt;=18,INDEX($CD:$CD,$CZ530+18),"")</f>
      </c>
      <c r="CX530">
        <f>IF($DA530&gt;=19,INDEX($CD:$CD,$CZ530+19),"")</f>
      </c>
      <c r="CY530">
        <f>IF($DA530&gt;=20,INDEX($CD:$CD,$CZ530+20),"")</f>
      </c>
      <c r="CZ530">
        <f>IFERROR(MATCH($CC530,$CD$2:$CD$263,0)+1,0)</f>
      </c>
      <c r="DA530">
        <f>IFERROR(INDEX($CE$2:$CE$263,MATCH($CC530,$CD$2:$CD$263,0)),0)</f>
      </c>
      <c r="DB530">
        <f>IFERROR(INDEX($AI:$AI,MATCH($H530,$AH:$AH,0))&amp;"","")</f>
      </c>
      <c r="DF530">
        <f>IF($GI530&gt;=1,INDEX($DC:$DC,$GH530+1),"")</f>
      </c>
      <c r="DG530">
        <f>IF($GI530&gt;=2,INDEX($DC:$DC,$GH530+2),"")</f>
      </c>
      <c r="DH530">
        <f>IF($GI530&gt;=3,INDEX($DC:$DC,$GH530+3),"")</f>
      </c>
      <c r="DI530">
        <f>IF($GI530&gt;=4,INDEX($DC:$DC,$GH530+4),"")</f>
      </c>
      <c r="DJ530">
        <f>IF($GI530&gt;=5,INDEX($DC:$DC,$GH530+5),"")</f>
      </c>
      <c r="DK530">
        <f>IF($GI530&gt;=6,INDEX($DC:$DC,$GH530+6),"")</f>
      </c>
      <c r="DL530">
        <f>IF($GI530&gt;=7,INDEX($DC:$DC,$GH530+7),"")</f>
      </c>
      <c r="DM530">
        <f>IF($GI530&gt;=8,INDEX($DC:$DC,$GH530+8),"")</f>
      </c>
      <c r="DN530">
        <f>IF($GI530&gt;=9,INDEX($DC:$DC,$GH530+9),"")</f>
      </c>
      <c r="DO530">
        <f>IF($GI530&gt;=10,INDEX($DC:$DC,$GH530+10),"")</f>
      </c>
      <c r="DP530">
        <f>IF($GI530&gt;=11,INDEX($DC:$DC,$GH530+11),"")</f>
      </c>
      <c r="DQ530">
        <f>IF($GI530&gt;=12,INDEX($DC:$DC,$GH530+12),"")</f>
      </c>
      <c r="DR530">
        <f>IF($GI530&gt;=13,INDEX($DC:$DC,$GH530+13),"")</f>
      </c>
      <c r="DS530">
        <f>IF($GI530&gt;=14,INDEX($DC:$DC,$GH530+14),"")</f>
      </c>
      <c r="DT530">
        <f>IF($GI530&gt;=15,INDEX($DC:$DC,$GH530+15),"")</f>
      </c>
      <c r="DU530">
        <f>IF($GI530&gt;=16,INDEX($DC:$DC,$GH530+16),"")</f>
      </c>
      <c r="DV530">
        <f>IF($GI530&gt;=17,INDEX($DC:$DC,$GH530+17),"")</f>
      </c>
      <c r="DW530">
        <f>IF($GI530&gt;=18,INDEX($DC:$DC,$GH530+18),"")</f>
      </c>
      <c r="DX530">
        <f>IF($GI530&gt;=19,INDEX($DC:$DC,$GH530+19),"")</f>
      </c>
      <c r="DY530">
        <f>IF($GI530&gt;=20,INDEX($DC:$DC,$GH530+20),"")</f>
      </c>
      <c r="DZ530">
        <f>IF($GI530&gt;=21,INDEX($DC:$DC,$GH530+21),"")</f>
      </c>
      <c r="EA530">
        <f>IF($GI530&gt;=22,INDEX($DC:$DC,$GH530+22),"")</f>
      </c>
      <c r="EB530">
        <f>IF($GI530&gt;=23,INDEX($DC:$DC,$GH530+23),"")</f>
      </c>
      <c r="EC530">
        <f>IF($GI530&gt;=24,INDEX($DC:$DC,$GH530+24),"")</f>
      </c>
      <c r="ED530">
        <f>IF($GI530&gt;=25,INDEX($DC:$DC,$GH530+25),"")</f>
      </c>
      <c r="EE530">
        <f>IF($GI530&gt;=26,INDEX($DC:$DC,$GH530+26),"")</f>
      </c>
      <c r="EF530">
        <f>IF($GI530&gt;=27,INDEX($DC:$DC,$GH530+27),"")</f>
      </c>
      <c r="EG530">
        <f>IF($GI530&gt;=28,INDEX($DC:$DC,$GH530+28),"")</f>
      </c>
      <c r="EH530">
        <f>IF($GI530&gt;=29,INDEX($DC:$DC,$GH530+29),"")</f>
      </c>
      <c r="EI530">
        <f>IF($GI530&gt;=30,INDEX($DC:$DC,$GH530+30),"")</f>
      </c>
      <c r="EJ530">
        <f>IF($GI530&gt;=31,INDEX($DC:$DC,$GH530+31),"")</f>
      </c>
      <c r="EK530">
        <f>IF($GI530&gt;=32,INDEX($DC:$DC,$GH530+32),"")</f>
      </c>
      <c r="EL530">
        <f>IF($GI530&gt;=33,INDEX($DC:$DC,$GH530+33),"")</f>
      </c>
      <c r="EM530">
        <f>IF($GI530&gt;=34,INDEX($DC:$DC,$GH530+34),"")</f>
      </c>
      <c r="EN530">
        <f>IF($GI530&gt;=35,INDEX($DC:$DC,$GH530+35),"")</f>
      </c>
      <c r="EO530">
        <f>IF($GI530&gt;=36,INDEX($DC:$DC,$GH530+36),"")</f>
      </c>
      <c r="EP530">
        <f>IF($GI530&gt;=37,INDEX($DC:$DC,$GH530+37),"")</f>
      </c>
      <c r="EQ530">
        <f>IF($GI530&gt;=38,INDEX($DC:$DC,$GH530+38),"")</f>
      </c>
      <c r="ER530">
        <f>IF($GI530&gt;=39,INDEX($DC:$DC,$GH530+39),"")</f>
      </c>
      <c r="ES530">
        <f>IF($GI530&gt;=40,INDEX($DC:$DC,$GH530+40),"")</f>
      </c>
      <c r="ET530">
        <f>IF($GI530&gt;=1,INDEX($DD:$DD,$GH530+1),"")</f>
      </c>
      <c r="EU530">
        <f>IF($GI530&gt;=2,INDEX($DD:$DD,$GH530+2),"")</f>
      </c>
      <c r="EV530">
        <f>IF($GI530&gt;=3,INDEX($DD:$DD,$GH530+3),"")</f>
      </c>
      <c r="EW530">
        <f>IF($GI530&gt;=4,INDEX($DD:$DD,$GH530+4),"")</f>
      </c>
      <c r="EX530">
        <f>IF($GI530&gt;=5,INDEX($DD:$DD,$GH530+5),"")</f>
      </c>
      <c r="EY530">
        <f>IF($GI530&gt;=6,INDEX($DD:$DD,$GH530+6),"")</f>
      </c>
      <c r="EZ530">
        <f>IF($GI530&gt;=7,INDEX($DD:$DD,$GH530+7),"")</f>
      </c>
      <c r="FA530">
        <f>IF($GI530&gt;=8,INDEX($DD:$DD,$GH530+8),"")</f>
      </c>
      <c r="FB530">
        <f>IF($GI530&gt;=9,INDEX($DD:$DD,$GH530+9),"")</f>
      </c>
      <c r="FC530">
        <f>IF($GI530&gt;=10,INDEX($DD:$DD,$GH530+10),"")</f>
      </c>
      <c r="FD530">
        <f>IF($GI530&gt;=11,INDEX($DD:$DD,$GH530+11),"")</f>
      </c>
      <c r="FE530">
        <f>IF($GI530&gt;=12,INDEX($DD:$DD,$GH530+12),"")</f>
      </c>
      <c r="FF530">
        <f>IF($GI530&gt;=13,INDEX($DD:$DD,$GH530+13),"")</f>
      </c>
      <c r="FG530">
        <f>IF($GI530&gt;=14,INDEX($DD:$DD,$GH530+14),"")</f>
      </c>
      <c r="FH530">
        <f>IF($GI530&gt;=15,INDEX($DD:$DD,$GH530+15),"")</f>
      </c>
      <c r="FI530">
        <f>IF($GI530&gt;=16,INDEX($DD:$DD,$GH530+16),"")</f>
      </c>
      <c r="FJ530">
        <f>IF($GI530&gt;=17,INDEX($DD:$DD,$GH530+17),"")</f>
      </c>
      <c r="FK530">
        <f>IF($GI530&gt;=18,INDEX($DD:$DD,$GH530+18),"")</f>
      </c>
      <c r="FL530">
        <f>IF($GI530&gt;=19,INDEX($DD:$DD,$GH530+19),"")</f>
      </c>
      <c r="FM530">
        <f>IF($GI530&gt;=20,INDEX($DD:$DD,$GH530+20),"")</f>
      </c>
      <c r="FN530">
        <f>IF($GI530&gt;=21,INDEX($DD:$DD,$GH530+21),"")</f>
      </c>
      <c r="FO530">
        <f>IF($GI530&gt;=22,INDEX($DD:$DD,$GH530+22),"")</f>
      </c>
      <c r="FP530">
        <f>IF($GI530&gt;=23,INDEX($DD:$DD,$GH530+23),"")</f>
      </c>
      <c r="FQ530">
        <f>IF($GI530&gt;=24,INDEX($DD:$DD,$GH530+24),"")</f>
      </c>
      <c r="FR530">
        <f>IF($GI530&gt;=25,INDEX($DD:$DD,$GH530+25),"")</f>
      </c>
      <c r="FS530">
        <f>IF($GI530&gt;=26,INDEX($DD:$DD,$GH530+26),"")</f>
      </c>
      <c r="FT530">
        <f>IF($GI530&gt;=27,INDEX($DD:$DD,$GH530+27),"")</f>
      </c>
      <c r="FU530">
        <f>IF($GI530&gt;=28,INDEX($DD:$DD,$GH530+28),"")</f>
      </c>
      <c r="FV530">
        <f>IF($GI530&gt;=29,INDEX($DD:$DD,$GH530+29),"")</f>
      </c>
      <c r="FW530">
        <f>IF($GI530&gt;=30,INDEX($DD:$DD,$GH530+30),"")</f>
      </c>
      <c r="FX530">
        <f>IF($GI530&gt;=31,INDEX($DD:$DD,$GH530+31),"")</f>
      </c>
      <c r="FY530">
        <f>IF($GI530&gt;=32,INDEX($DD:$DD,$GH530+32),"")</f>
      </c>
      <c r="FZ530">
        <f>IF($GI530&gt;=33,INDEX($DD:$DD,$GH530+33),"")</f>
      </c>
      <c r="GA530">
        <f>IF($GI530&gt;=34,INDEX($DD:$DD,$GH530+34),"")</f>
      </c>
      <c r="GB530">
        <f>IF($GI530&gt;=35,INDEX($DD:$DD,$GH530+35),"")</f>
      </c>
      <c r="GC530">
        <f>IF($GI530&gt;=36,INDEX($DD:$DD,$GH530+36),"")</f>
      </c>
      <c r="GD530">
        <f>IF($GI530&gt;=37,INDEX($DD:$DD,$GH530+37),"")</f>
      </c>
      <c r="GE530">
        <f>IF($GI530&gt;=38,INDEX($DD:$DD,$GH530+38),"")</f>
      </c>
      <c r="GF530">
        <f>IF($GI530&gt;=39,INDEX($DD:$DD,$GH530+39),"")</f>
      </c>
      <c r="GG530">
        <f>IF($GI530&gt;=40,INDEX($DD:$DD,$GH530+40),"")</f>
      </c>
      <c r="GH530">
        <f>IFERROR(MATCH($DB530,$DC$2:$DC$148,0)+1,0)</f>
      </c>
      <c r="GI530">
        <f>IFERROR(INDEX($DE$2:$DE$148,MATCH($DB530,$DC$2:$DC$148,0)),0)</f>
      </c>
      <c r="GJ530">
        <f>IFERROR(MATCH($S530,$DF$530:$ES$530,0),0)</f>
      </c>
      <c r="GK530">
        <f>IF($GJ530&gt;0,INDEX($ET$530:$GG$530,$GJ530),"")</f>
      </c>
      <c r="GN530">
        <f>IF($IW530&gt;=1,INDEX($GL:$GL,$IV530+1),"")</f>
      </c>
      <c r="GO530">
        <f>IF($IW530&gt;=2,INDEX($GL:$GL,$IV530+2),"")</f>
      </c>
      <c r="GP530">
        <f>IF($IW530&gt;=3,INDEX($GL:$GL,$IV530+3),"")</f>
      </c>
      <c r="GQ530">
        <f>IF($IW530&gt;=4,INDEX($GL:$GL,$IV530+4),"")</f>
      </c>
      <c r="GR530">
        <f>IF($IW530&gt;=5,INDEX($GL:$GL,$IV530+5),"")</f>
      </c>
      <c r="GS530">
        <f>IF($IW530&gt;=6,INDEX($GL:$GL,$IV530+6),"")</f>
      </c>
      <c r="GT530">
        <f>IF($IW530&gt;=7,INDEX($GL:$GL,$IV530+7),"")</f>
      </c>
      <c r="GU530">
        <f>IF($IW530&gt;=8,INDEX($GL:$GL,$IV530+8),"")</f>
      </c>
      <c r="GV530">
        <f>IF($IW530&gt;=9,INDEX($GL:$GL,$IV530+9),"")</f>
      </c>
      <c r="GW530">
        <f>IF($IW530&gt;=10,INDEX($GL:$GL,$IV530+10),"")</f>
      </c>
      <c r="GX530">
        <f>IF($IW530&gt;=11,INDEX($GL:$GL,$IV530+11),"")</f>
      </c>
      <c r="GY530">
        <f>IF($IW530&gt;=12,INDEX($GL:$GL,$IV530+12),"")</f>
      </c>
      <c r="GZ530">
        <f>IF($IW530&gt;=13,INDEX($GL:$GL,$IV530+13),"")</f>
      </c>
      <c r="HA530">
        <f>IF($IW530&gt;=14,INDEX($GL:$GL,$IV530+14),"")</f>
      </c>
      <c r="HB530">
        <f>IF($IW530&gt;=15,INDEX($GL:$GL,$IV530+15),"")</f>
      </c>
      <c r="HC530">
        <f>IF($IW530&gt;=16,INDEX($GL:$GL,$IV530+16),"")</f>
      </c>
      <c r="HD530">
        <f>IF($IW530&gt;=17,INDEX($GL:$GL,$IV530+17),"")</f>
      </c>
      <c r="HE530">
        <f>IF($IW530&gt;=18,INDEX($GL:$GL,$IV530+18),"")</f>
      </c>
      <c r="HF530">
        <f>IF($IW530&gt;=19,INDEX($GL:$GL,$IV530+19),"")</f>
      </c>
      <c r="HG530">
        <f>IF($IW530&gt;=20,INDEX($GL:$GL,$IV530+20),"")</f>
      </c>
      <c r="HH530">
        <f>IF($IW530&gt;=21,INDEX($GL:$GL,$IV530+21),"")</f>
      </c>
      <c r="HI530">
        <f>IF($IW530&gt;=22,INDEX($GL:$GL,$IV530+22),"")</f>
      </c>
      <c r="HJ530">
        <f>IF($IW530&gt;=23,INDEX($GL:$GL,$IV530+23),"")</f>
      </c>
      <c r="HK530">
        <f>IF($IW530&gt;=24,INDEX($GL:$GL,$IV530+24),"")</f>
      </c>
      <c r="HL530">
        <f>IF($IW530&gt;=25,INDEX($GL:$GL,$IV530+25),"")</f>
      </c>
      <c r="HM530">
        <f>IF($IW530&gt;=26,INDEX($GL:$GL,$IV530+26),"")</f>
      </c>
      <c r="HN530">
        <f>IF($IW530&gt;=27,INDEX($GL:$GL,$IV530+27),"")</f>
      </c>
      <c r="HO530">
        <f>IF($IW530&gt;=28,INDEX($GL:$GL,$IV530+28),"")</f>
      </c>
      <c r="HP530">
        <f>IF($IW530&gt;=29,INDEX($GL:$GL,$IV530+29),"")</f>
      </c>
      <c r="HQ530">
        <f>IF($IW530&gt;=30,INDEX($GL:$GL,$IV530+30),"")</f>
      </c>
      <c r="HR530">
        <f>IF($IW530&gt;=31,INDEX($GL:$GL,$IV530+31),"")</f>
      </c>
      <c r="HS530">
        <f>IF($IW530&gt;=32,INDEX($GL:$GL,$IV530+32),"")</f>
      </c>
      <c r="HT530">
        <f>IF($IW530&gt;=33,INDEX($GL:$GL,$IV530+33),"")</f>
      </c>
      <c r="HU530">
        <f>IF($IW530&gt;=34,INDEX($GL:$GL,$IV530+34),"")</f>
      </c>
      <c r="HV530">
        <f>IF($IW530&gt;=35,INDEX($GL:$GL,$IV530+35),"")</f>
      </c>
      <c r="HW530">
        <f>IF($IW530&gt;=36,INDEX($GL:$GL,$IV530+36),"")</f>
      </c>
      <c r="HX530">
        <f>IF($IW530&gt;=37,INDEX($GL:$GL,$IV530+37),"")</f>
      </c>
      <c r="HY530">
        <f>IF($IW530&gt;=38,INDEX($GL:$GL,$IV530+38),"")</f>
      </c>
      <c r="HZ530">
        <f>IF($IW530&gt;=39,INDEX($GL:$GL,$IV530+39),"")</f>
      </c>
      <c r="IA530">
        <f>IF($IW530&gt;=40,INDEX($GL:$GL,$IV530+40),"")</f>
      </c>
      <c r="IB530">
        <f>IF($IW530&gt;=41,INDEX($GL:$GL,$IV530+41),"")</f>
      </c>
      <c r="IC530">
        <f>IF($IW530&gt;=42,INDEX($GL:$GL,$IV530+42),"")</f>
      </c>
      <c r="ID530">
        <f>IF($IW530&gt;=43,INDEX($GL:$GL,$IV530+43),"")</f>
      </c>
      <c r="IE530">
        <f>IF($IW530&gt;=44,INDEX($GL:$GL,$IV530+44),"")</f>
      </c>
      <c r="IF530">
        <f>IF($IW530&gt;=45,INDEX($GL:$GL,$IV530+45),"")</f>
      </c>
      <c r="IG530">
        <f>IF($IW530&gt;=46,INDEX($GL:$GL,$IV530+46),"")</f>
      </c>
      <c r="IH530">
        <f>IF($IW530&gt;=47,INDEX($GL:$GL,$IV530+47),"")</f>
      </c>
      <c r="II530">
        <f>IF($IW530&gt;=48,INDEX($GL:$GL,$IV530+48),"")</f>
      </c>
      <c r="IJ530">
        <f>IF($IW530&gt;=49,INDEX($GL:$GL,$IV530+49),"")</f>
      </c>
      <c r="IK530">
        <f>IF($IW530&gt;=50,INDEX($GL:$GL,$IV530+50),"")</f>
      </c>
      <c r="IL530">
        <f>IF($IW530&gt;=51,INDEX($GL:$GL,$IV530+51),"")</f>
      </c>
      <c r="IM530">
        <f>IF($IW530&gt;=52,INDEX($GL:$GL,$IV530+52),"")</f>
      </c>
      <c r="IN530">
        <f>IF($IW530&gt;=53,INDEX($GL:$GL,$IV530+53),"")</f>
      </c>
      <c r="IO530">
        <f>IF($IW530&gt;=54,INDEX($GL:$GL,$IV530+54),"")</f>
      </c>
      <c r="IP530">
        <f>IF($IW530&gt;=55,INDEX($GL:$GL,$IV530+55),"")</f>
      </c>
      <c r="IQ530">
        <f>IF($IW530&gt;=56,INDEX($GL:$GL,$IV530+56),"")</f>
      </c>
      <c r="IR530">
        <f>IF($IW530&gt;=57,INDEX($GL:$GL,$IV530+57),"")</f>
      </c>
      <c r="IS530">
        <f>IF($IW530&gt;=58,INDEX($GL:$GL,$IV530+58),"")</f>
      </c>
      <c r="IT530">
        <f>IF($IW530&gt;=59,INDEX($GL:$GL,$IV530+59),"")</f>
      </c>
      <c r="IU530">
        <f>IF($IW530&gt;=60,INDEX($GL:$GL,$IV530+60),"")</f>
      </c>
      <c r="IV530">
        <f>IFERROR(MATCH($GK530,$GL$2:$GL$324,0)+1,0)</f>
      </c>
      <c r="IW530">
        <f>IFERROR(INDEX($GM$2:$GM$324,MATCH($GK530,$GL$2:$GL$324,0)),0)</f>
      </c>
      <c r="IX530" t="s">
        <v>34</v>
      </c>
      <c r="IY530" t="s">
        <v>34</v>
      </c>
    </row>
    <row r="531" spans="1:259" x14ac:dyDescent="0.25">
      <c r="K531">
        <f>IF(OR($N531="",$J531=""),"",IFERROR($N531/$J531,0))</f>
      </c>
      <c r="L531">
        <f>IF($N531="","",
SUM($M531,$O531,$T531,$P531,$R531)*
(1-IF($U531="",0,VALUE($U531)/100)))</f>
      </c>
      <c r="M531">
        <f>IF($N531="","",$N531)</f>
      </c>
      <c r="O531">
        <f>IF($N531="","",
IF($H531="","",
IF(ISNUMBER(SEARCH("exempt",LOWER($H531))),0,
$N531*(VALUE(SUBSTITUTE($H531,"%",""))/100))))</f>
      </c>
      <c r="V531">
        <f>IFERROR(IF(FIND(" - ",$E531)&gt;0,MID($E531,FIND(" - ",$E531)+3,LEN($E531)),""),"")</f>
      </c>
      <c r="AE531" t="s">
        <v>1112</v>
      </c>
      <c r="AJ531">
        <f>IFERROR(LEFT($E531,FIND(" - ",$E531)-1),$E531)</f>
      </c>
      <c r="AM531">
        <f>IF($CB531&gt;=1,INDEX($AK:$AK,$CA531+1),"")</f>
      </c>
      <c r="AN531">
        <f>IF($CB531&gt;=2,INDEX($AK:$AK,$CA531+2),"")</f>
      </c>
      <c r="AO531">
        <f>IF($CB531&gt;=3,INDEX($AK:$AK,$CA531+3),"")</f>
      </c>
      <c r="AP531">
        <f>IF($CB531&gt;=4,INDEX($AK:$AK,$CA531+4),"")</f>
      </c>
      <c r="AQ531">
        <f>IF($CB531&gt;=5,INDEX($AK:$AK,$CA531+5),"")</f>
      </c>
      <c r="AR531">
        <f>IF($CB531&gt;=6,INDEX($AK:$AK,$CA531+6),"")</f>
      </c>
      <c r="AS531">
        <f>IF($CB531&gt;=7,INDEX($AK:$AK,$CA531+7),"")</f>
      </c>
      <c r="AT531">
        <f>IF($CB531&gt;=8,INDEX($AK:$AK,$CA531+8),"")</f>
      </c>
      <c r="AU531">
        <f>IF($CB531&gt;=9,INDEX($AK:$AK,$CA531+9),"")</f>
      </c>
      <c r="AV531">
        <f>IF($CB531&gt;=10,INDEX($AK:$AK,$CA531+10),"")</f>
      </c>
      <c r="AW531">
        <f>IF($CB531&gt;=11,INDEX($AK:$AK,$CA531+11),"")</f>
      </c>
      <c r="AX531">
        <f>IF($CB531&gt;=12,INDEX($AK:$AK,$CA531+12),"")</f>
      </c>
      <c r="AY531">
        <f>IF($CB531&gt;=13,INDEX($AK:$AK,$CA531+13),"")</f>
      </c>
      <c r="AZ531">
        <f>IF($CB531&gt;=14,INDEX($AK:$AK,$CA531+14),"")</f>
      </c>
      <c r="BA531">
        <f>IF($CB531&gt;=15,INDEX($AK:$AK,$CA531+15),"")</f>
      </c>
      <c r="BB531">
        <f>IF($CB531&gt;=16,INDEX($AK:$AK,$CA531+16),"")</f>
      </c>
      <c r="BC531">
        <f>IF($CB531&gt;=17,INDEX($AK:$AK,$CA531+17),"")</f>
      </c>
      <c r="BD531">
        <f>IF($CB531&gt;=18,INDEX($AK:$AK,$CA531+18),"")</f>
      </c>
      <c r="BE531">
        <f>IF($CB531&gt;=19,INDEX($AK:$AK,$CA531+19),"")</f>
      </c>
      <c r="BF531">
        <f>IF($CB531&gt;=20,INDEX($AK:$AK,$CA531+20),"")</f>
      </c>
      <c r="BG531">
        <f>IF($CB531&gt;=21,INDEX($AK:$AK,$CA531+21),"")</f>
      </c>
      <c r="BH531">
        <f>IF($CB531&gt;=22,INDEX($AK:$AK,$CA531+22),"")</f>
      </c>
      <c r="BI531">
        <f>IF($CB531&gt;=23,INDEX($AK:$AK,$CA531+23),"")</f>
      </c>
      <c r="BJ531">
        <f>IF($CB531&gt;=24,INDEX($AK:$AK,$CA531+24),"")</f>
      </c>
      <c r="BK531">
        <f>IF($CB531&gt;=25,INDEX($AK:$AK,$CA531+25),"")</f>
      </c>
      <c r="BL531">
        <f>IF($CB531&gt;=26,INDEX($AK:$AK,$CA531+26),"")</f>
      </c>
      <c r="BM531">
        <f>IF($CB531&gt;=27,INDEX($AK:$AK,$CA531+27),"")</f>
      </c>
      <c r="BN531">
        <f>IF($CB531&gt;=28,INDEX($AK:$AK,$CA531+28),"")</f>
      </c>
      <c r="BO531">
        <f>IF($CB531&gt;=29,INDEX($AK:$AK,$CA531+29),"")</f>
      </c>
      <c r="BP531">
        <f>IF($CB531&gt;=30,INDEX($AK:$AK,$CA531+30),"")</f>
      </c>
      <c r="BQ531">
        <f>IF($CB531&gt;=31,INDEX($AK:$AK,$CA531+31),"")</f>
      </c>
      <c r="BR531">
        <f>IF($CB531&gt;=32,INDEX($AK:$AK,$CA531+32),"")</f>
      </c>
      <c r="BS531">
        <f>IF($CB531&gt;=33,INDEX($AK:$AK,$CA531+33),"")</f>
      </c>
      <c r="BT531">
        <f>IF($CB531&gt;=34,INDEX($AK:$AK,$CA531+34),"")</f>
      </c>
      <c r="BU531">
        <f>IF($CB531&gt;=35,INDEX($AK:$AK,$CA531+35),"")</f>
      </c>
      <c r="BV531">
        <f>IF($CB531&gt;=36,INDEX($AK:$AK,$CA531+36),"")</f>
      </c>
      <c r="BW531">
        <f>IF($CB531&gt;=37,INDEX($AK:$AK,$CA531+37),"")</f>
      </c>
      <c r="BX531">
        <f>IF($CB531&gt;=38,INDEX($AK:$AK,$CA531+38),"")</f>
      </c>
      <c r="BY531">
        <f>IF($CB531&gt;=39,INDEX($AK:$AK,$CA531+39),"")</f>
      </c>
      <c r="BZ531">
        <f>IF($CB531&gt;=40,INDEX($AK:$AK,$CA531+40),"")</f>
      </c>
      <c r="CA531">
        <f>IFERROR(MATCH($AJ531,$AK$2:$AK$134,0)+1,0)</f>
      </c>
      <c r="CB531">
        <f>IFERROR(INDEX($AL$2:$AL$134,MATCH($AJ531,$AK$2:$AK$134,0)),0)</f>
      </c>
      <c r="CC531">
        <f>IFERROR(LEFT($F531,FIND(" - ",$F531)-1),$F531)</f>
      </c>
      <c r="CF531">
        <f>IF($DA531&gt;=1,INDEX($CD:$CD,$CZ531+1),"")</f>
      </c>
      <c r="CG531">
        <f>IF($DA531&gt;=2,INDEX($CD:$CD,$CZ531+2),"")</f>
      </c>
      <c r="CH531">
        <f>IF($DA531&gt;=3,INDEX($CD:$CD,$CZ531+3),"")</f>
      </c>
      <c r="CI531">
        <f>IF($DA531&gt;=4,INDEX($CD:$CD,$CZ531+4),"")</f>
      </c>
      <c r="CJ531">
        <f>IF($DA531&gt;=5,INDEX($CD:$CD,$CZ531+5),"")</f>
      </c>
      <c r="CK531">
        <f>IF($DA531&gt;=6,INDEX($CD:$CD,$CZ531+6),"")</f>
      </c>
      <c r="CL531">
        <f>IF($DA531&gt;=7,INDEX($CD:$CD,$CZ531+7),"")</f>
      </c>
      <c r="CM531">
        <f>IF($DA531&gt;=8,INDEX($CD:$CD,$CZ531+8),"")</f>
      </c>
      <c r="CN531">
        <f>IF($DA531&gt;=9,INDEX($CD:$CD,$CZ531+9),"")</f>
      </c>
      <c r="CO531">
        <f>IF($DA531&gt;=10,INDEX($CD:$CD,$CZ531+10),"")</f>
      </c>
      <c r="CP531">
        <f>IF($DA531&gt;=11,INDEX($CD:$CD,$CZ531+11),"")</f>
      </c>
      <c r="CQ531">
        <f>IF($DA531&gt;=12,INDEX($CD:$CD,$CZ531+12),"")</f>
      </c>
      <c r="CR531">
        <f>IF($DA531&gt;=13,INDEX($CD:$CD,$CZ531+13),"")</f>
      </c>
      <c r="CS531">
        <f>IF($DA531&gt;=14,INDEX($CD:$CD,$CZ531+14),"")</f>
      </c>
      <c r="CT531">
        <f>IF($DA531&gt;=15,INDEX($CD:$CD,$CZ531+15),"")</f>
      </c>
      <c r="CU531">
        <f>IF($DA531&gt;=16,INDEX($CD:$CD,$CZ531+16),"")</f>
      </c>
      <c r="CV531">
        <f>IF($DA531&gt;=17,INDEX($CD:$CD,$CZ531+17),"")</f>
      </c>
      <c r="CW531">
        <f>IF($DA531&gt;=18,INDEX($CD:$CD,$CZ531+18),"")</f>
      </c>
      <c r="CX531">
        <f>IF($DA531&gt;=19,INDEX($CD:$CD,$CZ531+19),"")</f>
      </c>
      <c r="CY531">
        <f>IF($DA531&gt;=20,INDEX($CD:$CD,$CZ531+20),"")</f>
      </c>
      <c r="CZ531">
        <f>IFERROR(MATCH($CC531,$CD$2:$CD$263,0)+1,0)</f>
      </c>
      <c r="DA531">
        <f>IFERROR(INDEX($CE$2:$CE$263,MATCH($CC531,$CD$2:$CD$263,0)),0)</f>
      </c>
      <c r="DB531">
        <f>IFERROR(INDEX($AI:$AI,MATCH($H531,$AH:$AH,0))&amp;"","")</f>
      </c>
      <c r="DF531">
        <f>IF($GI531&gt;=1,INDEX($DC:$DC,$GH531+1),"")</f>
      </c>
      <c r="DG531">
        <f>IF($GI531&gt;=2,INDEX($DC:$DC,$GH531+2),"")</f>
      </c>
      <c r="DH531">
        <f>IF($GI531&gt;=3,INDEX($DC:$DC,$GH531+3),"")</f>
      </c>
      <c r="DI531">
        <f>IF($GI531&gt;=4,INDEX($DC:$DC,$GH531+4),"")</f>
      </c>
      <c r="DJ531">
        <f>IF($GI531&gt;=5,INDEX($DC:$DC,$GH531+5),"")</f>
      </c>
      <c r="DK531">
        <f>IF($GI531&gt;=6,INDEX($DC:$DC,$GH531+6),"")</f>
      </c>
      <c r="DL531">
        <f>IF($GI531&gt;=7,INDEX($DC:$DC,$GH531+7),"")</f>
      </c>
      <c r="DM531">
        <f>IF($GI531&gt;=8,INDEX($DC:$DC,$GH531+8),"")</f>
      </c>
      <c r="DN531">
        <f>IF($GI531&gt;=9,INDEX($DC:$DC,$GH531+9),"")</f>
      </c>
      <c r="DO531">
        <f>IF($GI531&gt;=10,INDEX($DC:$DC,$GH531+10),"")</f>
      </c>
      <c r="DP531">
        <f>IF($GI531&gt;=11,INDEX($DC:$DC,$GH531+11),"")</f>
      </c>
      <c r="DQ531">
        <f>IF($GI531&gt;=12,INDEX($DC:$DC,$GH531+12),"")</f>
      </c>
      <c r="DR531">
        <f>IF($GI531&gt;=13,INDEX($DC:$DC,$GH531+13),"")</f>
      </c>
      <c r="DS531">
        <f>IF($GI531&gt;=14,INDEX($DC:$DC,$GH531+14),"")</f>
      </c>
      <c r="DT531">
        <f>IF($GI531&gt;=15,INDEX($DC:$DC,$GH531+15),"")</f>
      </c>
      <c r="DU531">
        <f>IF($GI531&gt;=16,INDEX($DC:$DC,$GH531+16),"")</f>
      </c>
      <c r="DV531">
        <f>IF($GI531&gt;=17,INDEX($DC:$DC,$GH531+17),"")</f>
      </c>
      <c r="DW531">
        <f>IF($GI531&gt;=18,INDEX($DC:$DC,$GH531+18),"")</f>
      </c>
      <c r="DX531">
        <f>IF($GI531&gt;=19,INDEX($DC:$DC,$GH531+19),"")</f>
      </c>
      <c r="DY531">
        <f>IF($GI531&gt;=20,INDEX($DC:$DC,$GH531+20),"")</f>
      </c>
      <c r="DZ531">
        <f>IF($GI531&gt;=21,INDEX($DC:$DC,$GH531+21),"")</f>
      </c>
      <c r="EA531">
        <f>IF($GI531&gt;=22,INDEX($DC:$DC,$GH531+22),"")</f>
      </c>
      <c r="EB531">
        <f>IF($GI531&gt;=23,INDEX($DC:$DC,$GH531+23),"")</f>
      </c>
      <c r="EC531">
        <f>IF($GI531&gt;=24,INDEX($DC:$DC,$GH531+24),"")</f>
      </c>
      <c r="ED531">
        <f>IF($GI531&gt;=25,INDEX($DC:$DC,$GH531+25),"")</f>
      </c>
      <c r="EE531">
        <f>IF($GI531&gt;=26,INDEX($DC:$DC,$GH531+26),"")</f>
      </c>
      <c r="EF531">
        <f>IF($GI531&gt;=27,INDEX($DC:$DC,$GH531+27),"")</f>
      </c>
      <c r="EG531">
        <f>IF($GI531&gt;=28,INDEX($DC:$DC,$GH531+28),"")</f>
      </c>
      <c r="EH531">
        <f>IF($GI531&gt;=29,INDEX($DC:$DC,$GH531+29),"")</f>
      </c>
      <c r="EI531">
        <f>IF($GI531&gt;=30,INDEX($DC:$DC,$GH531+30),"")</f>
      </c>
      <c r="EJ531">
        <f>IF($GI531&gt;=31,INDEX($DC:$DC,$GH531+31),"")</f>
      </c>
      <c r="EK531">
        <f>IF($GI531&gt;=32,INDEX($DC:$DC,$GH531+32),"")</f>
      </c>
      <c r="EL531">
        <f>IF($GI531&gt;=33,INDEX($DC:$DC,$GH531+33),"")</f>
      </c>
      <c r="EM531">
        <f>IF($GI531&gt;=34,INDEX($DC:$DC,$GH531+34),"")</f>
      </c>
      <c r="EN531">
        <f>IF($GI531&gt;=35,INDEX($DC:$DC,$GH531+35),"")</f>
      </c>
      <c r="EO531">
        <f>IF($GI531&gt;=36,INDEX($DC:$DC,$GH531+36),"")</f>
      </c>
      <c r="EP531">
        <f>IF($GI531&gt;=37,INDEX($DC:$DC,$GH531+37),"")</f>
      </c>
      <c r="EQ531">
        <f>IF($GI531&gt;=38,INDEX($DC:$DC,$GH531+38),"")</f>
      </c>
      <c r="ER531">
        <f>IF($GI531&gt;=39,INDEX($DC:$DC,$GH531+39),"")</f>
      </c>
      <c r="ES531">
        <f>IF($GI531&gt;=40,INDEX($DC:$DC,$GH531+40),"")</f>
      </c>
      <c r="ET531">
        <f>IF($GI531&gt;=1,INDEX($DD:$DD,$GH531+1),"")</f>
      </c>
      <c r="EU531">
        <f>IF($GI531&gt;=2,INDEX($DD:$DD,$GH531+2),"")</f>
      </c>
      <c r="EV531">
        <f>IF($GI531&gt;=3,INDEX($DD:$DD,$GH531+3),"")</f>
      </c>
      <c r="EW531">
        <f>IF($GI531&gt;=4,INDEX($DD:$DD,$GH531+4),"")</f>
      </c>
      <c r="EX531">
        <f>IF($GI531&gt;=5,INDEX($DD:$DD,$GH531+5),"")</f>
      </c>
      <c r="EY531">
        <f>IF($GI531&gt;=6,INDEX($DD:$DD,$GH531+6),"")</f>
      </c>
      <c r="EZ531">
        <f>IF($GI531&gt;=7,INDEX($DD:$DD,$GH531+7),"")</f>
      </c>
      <c r="FA531">
        <f>IF($GI531&gt;=8,INDEX($DD:$DD,$GH531+8),"")</f>
      </c>
      <c r="FB531">
        <f>IF($GI531&gt;=9,INDEX($DD:$DD,$GH531+9),"")</f>
      </c>
      <c r="FC531">
        <f>IF($GI531&gt;=10,INDEX($DD:$DD,$GH531+10),"")</f>
      </c>
      <c r="FD531">
        <f>IF($GI531&gt;=11,INDEX($DD:$DD,$GH531+11),"")</f>
      </c>
      <c r="FE531">
        <f>IF($GI531&gt;=12,INDEX($DD:$DD,$GH531+12),"")</f>
      </c>
      <c r="FF531">
        <f>IF($GI531&gt;=13,INDEX($DD:$DD,$GH531+13),"")</f>
      </c>
      <c r="FG531">
        <f>IF($GI531&gt;=14,INDEX($DD:$DD,$GH531+14),"")</f>
      </c>
      <c r="FH531">
        <f>IF($GI531&gt;=15,INDEX($DD:$DD,$GH531+15),"")</f>
      </c>
      <c r="FI531">
        <f>IF($GI531&gt;=16,INDEX($DD:$DD,$GH531+16),"")</f>
      </c>
      <c r="FJ531">
        <f>IF($GI531&gt;=17,INDEX($DD:$DD,$GH531+17),"")</f>
      </c>
      <c r="FK531">
        <f>IF($GI531&gt;=18,INDEX($DD:$DD,$GH531+18),"")</f>
      </c>
      <c r="FL531">
        <f>IF($GI531&gt;=19,INDEX($DD:$DD,$GH531+19),"")</f>
      </c>
      <c r="FM531">
        <f>IF($GI531&gt;=20,INDEX($DD:$DD,$GH531+20),"")</f>
      </c>
      <c r="FN531">
        <f>IF($GI531&gt;=21,INDEX($DD:$DD,$GH531+21),"")</f>
      </c>
      <c r="FO531">
        <f>IF($GI531&gt;=22,INDEX($DD:$DD,$GH531+22),"")</f>
      </c>
      <c r="FP531">
        <f>IF($GI531&gt;=23,INDEX($DD:$DD,$GH531+23),"")</f>
      </c>
      <c r="FQ531">
        <f>IF($GI531&gt;=24,INDEX($DD:$DD,$GH531+24),"")</f>
      </c>
      <c r="FR531">
        <f>IF($GI531&gt;=25,INDEX($DD:$DD,$GH531+25),"")</f>
      </c>
      <c r="FS531">
        <f>IF($GI531&gt;=26,INDEX($DD:$DD,$GH531+26),"")</f>
      </c>
      <c r="FT531">
        <f>IF($GI531&gt;=27,INDEX($DD:$DD,$GH531+27),"")</f>
      </c>
      <c r="FU531">
        <f>IF($GI531&gt;=28,INDEX($DD:$DD,$GH531+28),"")</f>
      </c>
      <c r="FV531">
        <f>IF($GI531&gt;=29,INDEX($DD:$DD,$GH531+29),"")</f>
      </c>
      <c r="FW531">
        <f>IF($GI531&gt;=30,INDEX($DD:$DD,$GH531+30),"")</f>
      </c>
      <c r="FX531">
        <f>IF($GI531&gt;=31,INDEX($DD:$DD,$GH531+31),"")</f>
      </c>
      <c r="FY531">
        <f>IF($GI531&gt;=32,INDEX($DD:$DD,$GH531+32),"")</f>
      </c>
      <c r="FZ531">
        <f>IF($GI531&gt;=33,INDEX($DD:$DD,$GH531+33),"")</f>
      </c>
      <c r="GA531">
        <f>IF($GI531&gt;=34,INDEX($DD:$DD,$GH531+34),"")</f>
      </c>
      <c r="GB531">
        <f>IF($GI531&gt;=35,INDEX($DD:$DD,$GH531+35),"")</f>
      </c>
      <c r="GC531">
        <f>IF($GI531&gt;=36,INDEX($DD:$DD,$GH531+36),"")</f>
      </c>
      <c r="GD531">
        <f>IF($GI531&gt;=37,INDEX($DD:$DD,$GH531+37),"")</f>
      </c>
      <c r="GE531">
        <f>IF($GI531&gt;=38,INDEX($DD:$DD,$GH531+38),"")</f>
      </c>
      <c r="GF531">
        <f>IF($GI531&gt;=39,INDEX($DD:$DD,$GH531+39),"")</f>
      </c>
      <c r="GG531">
        <f>IF($GI531&gt;=40,INDEX($DD:$DD,$GH531+40),"")</f>
      </c>
      <c r="GH531">
        <f>IFERROR(MATCH($DB531,$DC$2:$DC$148,0)+1,0)</f>
      </c>
      <c r="GI531">
        <f>IFERROR(INDEX($DE$2:$DE$148,MATCH($DB531,$DC$2:$DC$148,0)),0)</f>
      </c>
      <c r="GJ531">
        <f>IFERROR(MATCH($S531,$DF$531:$ES$531,0),0)</f>
      </c>
      <c r="GK531">
        <f>IF($GJ531&gt;0,INDEX($ET$531:$GG$531,$GJ531),"")</f>
      </c>
      <c r="GN531">
        <f>IF($IW531&gt;=1,INDEX($GL:$GL,$IV531+1),"")</f>
      </c>
      <c r="GO531">
        <f>IF($IW531&gt;=2,INDEX($GL:$GL,$IV531+2),"")</f>
      </c>
      <c r="GP531">
        <f>IF($IW531&gt;=3,INDEX($GL:$GL,$IV531+3),"")</f>
      </c>
      <c r="GQ531">
        <f>IF($IW531&gt;=4,INDEX($GL:$GL,$IV531+4),"")</f>
      </c>
      <c r="GR531">
        <f>IF($IW531&gt;=5,INDEX($GL:$GL,$IV531+5),"")</f>
      </c>
      <c r="GS531">
        <f>IF($IW531&gt;=6,INDEX($GL:$GL,$IV531+6),"")</f>
      </c>
      <c r="GT531">
        <f>IF($IW531&gt;=7,INDEX($GL:$GL,$IV531+7),"")</f>
      </c>
      <c r="GU531">
        <f>IF($IW531&gt;=8,INDEX($GL:$GL,$IV531+8),"")</f>
      </c>
      <c r="GV531">
        <f>IF($IW531&gt;=9,INDEX($GL:$GL,$IV531+9),"")</f>
      </c>
      <c r="GW531">
        <f>IF($IW531&gt;=10,INDEX($GL:$GL,$IV531+10),"")</f>
      </c>
      <c r="GX531">
        <f>IF($IW531&gt;=11,INDEX($GL:$GL,$IV531+11),"")</f>
      </c>
      <c r="GY531">
        <f>IF($IW531&gt;=12,INDEX($GL:$GL,$IV531+12),"")</f>
      </c>
      <c r="GZ531">
        <f>IF($IW531&gt;=13,INDEX($GL:$GL,$IV531+13),"")</f>
      </c>
      <c r="HA531">
        <f>IF($IW531&gt;=14,INDEX($GL:$GL,$IV531+14),"")</f>
      </c>
      <c r="HB531">
        <f>IF($IW531&gt;=15,INDEX($GL:$GL,$IV531+15),"")</f>
      </c>
      <c r="HC531">
        <f>IF($IW531&gt;=16,INDEX($GL:$GL,$IV531+16),"")</f>
      </c>
      <c r="HD531">
        <f>IF($IW531&gt;=17,INDEX($GL:$GL,$IV531+17),"")</f>
      </c>
      <c r="HE531">
        <f>IF($IW531&gt;=18,INDEX($GL:$GL,$IV531+18),"")</f>
      </c>
      <c r="HF531">
        <f>IF($IW531&gt;=19,INDEX($GL:$GL,$IV531+19),"")</f>
      </c>
      <c r="HG531">
        <f>IF($IW531&gt;=20,INDEX($GL:$GL,$IV531+20),"")</f>
      </c>
      <c r="HH531">
        <f>IF($IW531&gt;=21,INDEX($GL:$GL,$IV531+21),"")</f>
      </c>
      <c r="HI531">
        <f>IF($IW531&gt;=22,INDEX($GL:$GL,$IV531+22),"")</f>
      </c>
      <c r="HJ531">
        <f>IF($IW531&gt;=23,INDEX($GL:$GL,$IV531+23),"")</f>
      </c>
      <c r="HK531">
        <f>IF($IW531&gt;=24,INDEX($GL:$GL,$IV531+24),"")</f>
      </c>
      <c r="HL531">
        <f>IF($IW531&gt;=25,INDEX($GL:$GL,$IV531+25),"")</f>
      </c>
      <c r="HM531">
        <f>IF($IW531&gt;=26,INDEX($GL:$GL,$IV531+26),"")</f>
      </c>
      <c r="HN531">
        <f>IF($IW531&gt;=27,INDEX($GL:$GL,$IV531+27),"")</f>
      </c>
      <c r="HO531">
        <f>IF($IW531&gt;=28,INDEX($GL:$GL,$IV531+28),"")</f>
      </c>
      <c r="HP531">
        <f>IF($IW531&gt;=29,INDEX($GL:$GL,$IV531+29),"")</f>
      </c>
      <c r="HQ531">
        <f>IF($IW531&gt;=30,INDEX($GL:$GL,$IV531+30),"")</f>
      </c>
      <c r="HR531">
        <f>IF($IW531&gt;=31,INDEX($GL:$GL,$IV531+31),"")</f>
      </c>
      <c r="HS531">
        <f>IF($IW531&gt;=32,INDEX($GL:$GL,$IV531+32),"")</f>
      </c>
      <c r="HT531">
        <f>IF($IW531&gt;=33,INDEX($GL:$GL,$IV531+33),"")</f>
      </c>
      <c r="HU531">
        <f>IF($IW531&gt;=34,INDEX($GL:$GL,$IV531+34),"")</f>
      </c>
      <c r="HV531">
        <f>IF($IW531&gt;=35,INDEX($GL:$GL,$IV531+35),"")</f>
      </c>
      <c r="HW531">
        <f>IF($IW531&gt;=36,INDEX($GL:$GL,$IV531+36),"")</f>
      </c>
      <c r="HX531">
        <f>IF($IW531&gt;=37,INDEX($GL:$GL,$IV531+37),"")</f>
      </c>
      <c r="HY531">
        <f>IF($IW531&gt;=38,INDEX($GL:$GL,$IV531+38),"")</f>
      </c>
      <c r="HZ531">
        <f>IF($IW531&gt;=39,INDEX($GL:$GL,$IV531+39),"")</f>
      </c>
      <c r="IA531">
        <f>IF($IW531&gt;=40,INDEX($GL:$GL,$IV531+40),"")</f>
      </c>
      <c r="IB531">
        <f>IF($IW531&gt;=41,INDEX($GL:$GL,$IV531+41),"")</f>
      </c>
      <c r="IC531">
        <f>IF($IW531&gt;=42,INDEX($GL:$GL,$IV531+42),"")</f>
      </c>
      <c r="ID531">
        <f>IF($IW531&gt;=43,INDEX($GL:$GL,$IV531+43),"")</f>
      </c>
      <c r="IE531">
        <f>IF($IW531&gt;=44,INDEX($GL:$GL,$IV531+44),"")</f>
      </c>
      <c r="IF531">
        <f>IF($IW531&gt;=45,INDEX($GL:$GL,$IV531+45),"")</f>
      </c>
      <c r="IG531">
        <f>IF($IW531&gt;=46,INDEX($GL:$GL,$IV531+46),"")</f>
      </c>
      <c r="IH531">
        <f>IF($IW531&gt;=47,INDEX($GL:$GL,$IV531+47),"")</f>
      </c>
      <c r="II531">
        <f>IF($IW531&gt;=48,INDEX($GL:$GL,$IV531+48),"")</f>
      </c>
      <c r="IJ531">
        <f>IF($IW531&gt;=49,INDEX($GL:$GL,$IV531+49),"")</f>
      </c>
      <c r="IK531">
        <f>IF($IW531&gt;=50,INDEX($GL:$GL,$IV531+50),"")</f>
      </c>
      <c r="IL531">
        <f>IF($IW531&gt;=51,INDEX($GL:$GL,$IV531+51),"")</f>
      </c>
      <c r="IM531">
        <f>IF($IW531&gt;=52,INDEX($GL:$GL,$IV531+52),"")</f>
      </c>
      <c r="IN531">
        <f>IF($IW531&gt;=53,INDEX($GL:$GL,$IV531+53),"")</f>
      </c>
      <c r="IO531">
        <f>IF($IW531&gt;=54,INDEX($GL:$GL,$IV531+54),"")</f>
      </c>
      <c r="IP531">
        <f>IF($IW531&gt;=55,INDEX($GL:$GL,$IV531+55),"")</f>
      </c>
      <c r="IQ531">
        <f>IF($IW531&gt;=56,INDEX($GL:$GL,$IV531+56),"")</f>
      </c>
      <c r="IR531">
        <f>IF($IW531&gt;=57,INDEX($GL:$GL,$IV531+57),"")</f>
      </c>
      <c r="IS531">
        <f>IF($IW531&gt;=58,INDEX($GL:$GL,$IV531+58),"")</f>
      </c>
      <c r="IT531">
        <f>IF($IW531&gt;=59,INDEX($GL:$GL,$IV531+59),"")</f>
      </c>
      <c r="IU531">
        <f>IF($IW531&gt;=60,INDEX($GL:$GL,$IV531+60),"")</f>
      </c>
      <c r="IV531">
        <f>IFERROR(MATCH($GK531,$GL$2:$GL$324,0)+1,0)</f>
      </c>
      <c r="IW531">
        <f>IFERROR(INDEX($GM$2:$GM$324,MATCH($GK531,$GL$2:$GL$324,0)),0)</f>
      </c>
      <c r="IX531" t="s">
        <v>34</v>
      </c>
      <c r="IY531" t="s">
        <v>34</v>
      </c>
    </row>
    <row r="532" spans="1:259" x14ac:dyDescent="0.25">
      <c r="K532">
        <f>IF(OR($N532="",$J532=""),"",IFERROR($N532/$J532,0))</f>
      </c>
      <c r="L532">
        <f>IF($N532="","",
SUM($M532,$O532,$T532,$P532,$R532)*
(1-IF($U532="",0,VALUE($U532)/100)))</f>
      </c>
      <c r="M532">
        <f>IF($N532="","",$N532)</f>
      </c>
      <c r="O532">
        <f>IF($N532="","",
IF($H532="","",
IF(ISNUMBER(SEARCH("exempt",LOWER($H532))),0,
$N532*(VALUE(SUBSTITUTE($H532,"%",""))/100))))</f>
      </c>
      <c r="V532">
        <f>IFERROR(IF(FIND(" - ",$E532)&gt;0,MID($E532,FIND(" - ",$E532)+3,LEN($E532)),""),"")</f>
      </c>
      <c r="AE532" t="s">
        <v>1113</v>
      </c>
      <c r="AJ532">
        <f>IFERROR(LEFT($E532,FIND(" - ",$E532)-1),$E532)</f>
      </c>
      <c r="AM532">
        <f>IF($CB532&gt;=1,INDEX($AK:$AK,$CA532+1),"")</f>
      </c>
      <c r="AN532">
        <f>IF($CB532&gt;=2,INDEX($AK:$AK,$CA532+2),"")</f>
      </c>
      <c r="AO532">
        <f>IF($CB532&gt;=3,INDEX($AK:$AK,$CA532+3),"")</f>
      </c>
      <c r="AP532">
        <f>IF($CB532&gt;=4,INDEX($AK:$AK,$CA532+4),"")</f>
      </c>
      <c r="AQ532">
        <f>IF($CB532&gt;=5,INDEX($AK:$AK,$CA532+5),"")</f>
      </c>
      <c r="AR532">
        <f>IF($CB532&gt;=6,INDEX($AK:$AK,$CA532+6),"")</f>
      </c>
      <c r="AS532">
        <f>IF($CB532&gt;=7,INDEX($AK:$AK,$CA532+7),"")</f>
      </c>
      <c r="AT532">
        <f>IF($CB532&gt;=8,INDEX($AK:$AK,$CA532+8),"")</f>
      </c>
      <c r="AU532">
        <f>IF($CB532&gt;=9,INDEX($AK:$AK,$CA532+9),"")</f>
      </c>
      <c r="AV532">
        <f>IF($CB532&gt;=10,INDEX($AK:$AK,$CA532+10),"")</f>
      </c>
      <c r="AW532">
        <f>IF($CB532&gt;=11,INDEX($AK:$AK,$CA532+11),"")</f>
      </c>
      <c r="AX532">
        <f>IF($CB532&gt;=12,INDEX($AK:$AK,$CA532+12),"")</f>
      </c>
      <c r="AY532">
        <f>IF($CB532&gt;=13,INDEX($AK:$AK,$CA532+13),"")</f>
      </c>
      <c r="AZ532">
        <f>IF($CB532&gt;=14,INDEX($AK:$AK,$CA532+14),"")</f>
      </c>
      <c r="BA532">
        <f>IF($CB532&gt;=15,INDEX($AK:$AK,$CA532+15),"")</f>
      </c>
      <c r="BB532">
        <f>IF($CB532&gt;=16,INDEX($AK:$AK,$CA532+16),"")</f>
      </c>
      <c r="BC532">
        <f>IF($CB532&gt;=17,INDEX($AK:$AK,$CA532+17),"")</f>
      </c>
      <c r="BD532">
        <f>IF($CB532&gt;=18,INDEX($AK:$AK,$CA532+18),"")</f>
      </c>
      <c r="BE532">
        <f>IF($CB532&gt;=19,INDEX($AK:$AK,$CA532+19),"")</f>
      </c>
      <c r="BF532">
        <f>IF($CB532&gt;=20,INDEX($AK:$AK,$CA532+20),"")</f>
      </c>
      <c r="BG532">
        <f>IF($CB532&gt;=21,INDEX($AK:$AK,$CA532+21),"")</f>
      </c>
      <c r="BH532">
        <f>IF($CB532&gt;=22,INDEX($AK:$AK,$CA532+22),"")</f>
      </c>
      <c r="BI532">
        <f>IF($CB532&gt;=23,INDEX($AK:$AK,$CA532+23),"")</f>
      </c>
      <c r="BJ532">
        <f>IF($CB532&gt;=24,INDEX($AK:$AK,$CA532+24),"")</f>
      </c>
      <c r="BK532">
        <f>IF($CB532&gt;=25,INDEX($AK:$AK,$CA532+25),"")</f>
      </c>
      <c r="BL532">
        <f>IF($CB532&gt;=26,INDEX($AK:$AK,$CA532+26),"")</f>
      </c>
      <c r="BM532">
        <f>IF($CB532&gt;=27,INDEX($AK:$AK,$CA532+27),"")</f>
      </c>
      <c r="BN532">
        <f>IF($CB532&gt;=28,INDEX($AK:$AK,$CA532+28),"")</f>
      </c>
      <c r="BO532">
        <f>IF($CB532&gt;=29,INDEX($AK:$AK,$CA532+29),"")</f>
      </c>
      <c r="BP532">
        <f>IF($CB532&gt;=30,INDEX($AK:$AK,$CA532+30),"")</f>
      </c>
      <c r="BQ532">
        <f>IF($CB532&gt;=31,INDEX($AK:$AK,$CA532+31),"")</f>
      </c>
      <c r="BR532">
        <f>IF($CB532&gt;=32,INDEX($AK:$AK,$CA532+32),"")</f>
      </c>
      <c r="BS532">
        <f>IF($CB532&gt;=33,INDEX($AK:$AK,$CA532+33),"")</f>
      </c>
      <c r="BT532">
        <f>IF($CB532&gt;=34,INDEX($AK:$AK,$CA532+34),"")</f>
      </c>
      <c r="BU532">
        <f>IF($CB532&gt;=35,INDEX($AK:$AK,$CA532+35),"")</f>
      </c>
      <c r="BV532">
        <f>IF($CB532&gt;=36,INDEX($AK:$AK,$CA532+36),"")</f>
      </c>
      <c r="BW532">
        <f>IF($CB532&gt;=37,INDEX($AK:$AK,$CA532+37),"")</f>
      </c>
      <c r="BX532">
        <f>IF($CB532&gt;=38,INDEX($AK:$AK,$CA532+38),"")</f>
      </c>
      <c r="BY532">
        <f>IF($CB532&gt;=39,INDEX($AK:$AK,$CA532+39),"")</f>
      </c>
      <c r="BZ532">
        <f>IF($CB532&gt;=40,INDEX($AK:$AK,$CA532+40),"")</f>
      </c>
      <c r="CA532">
        <f>IFERROR(MATCH($AJ532,$AK$2:$AK$134,0)+1,0)</f>
      </c>
      <c r="CB532">
        <f>IFERROR(INDEX($AL$2:$AL$134,MATCH($AJ532,$AK$2:$AK$134,0)),0)</f>
      </c>
      <c r="CC532">
        <f>IFERROR(LEFT($F532,FIND(" - ",$F532)-1),$F532)</f>
      </c>
      <c r="CF532">
        <f>IF($DA532&gt;=1,INDEX($CD:$CD,$CZ532+1),"")</f>
      </c>
      <c r="CG532">
        <f>IF($DA532&gt;=2,INDEX($CD:$CD,$CZ532+2),"")</f>
      </c>
      <c r="CH532">
        <f>IF($DA532&gt;=3,INDEX($CD:$CD,$CZ532+3),"")</f>
      </c>
      <c r="CI532">
        <f>IF($DA532&gt;=4,INDEX($CD:$CD,$CZ532+4),"")</f>
      </c>
      <c r="CJ532">
        <f>IF($DA532&gt;=5,INDEX($CD:$CD,$CZ532+5),"")</f>
      </c>
      <c r="CK532">
        <f>IF($DA532&gt;=6,INDEX($CD:$CD,$CZ532+6),"")</f>
      </c>
      <c r="CL532">
        <f>IF($DA532&gt;=7,INDEX($CD:$CD,$CZ532+7),"")</f>
      </c>
      <c r="CM532">
        <f>IF($DA532&gt;=8,INDEX($CD:$CD,$CZ532+8),"")</f>
      </c>
      <c r="CN532">
        <f>IF($DA532&gt;=9,INDEX($CD:$CD,$CZ532+9),"")</f>
      </c>
      <c r="CO532">
        <f>IF($DA532&gt;=10,INDEX($CD:$CD,$CZ532+10),"")</f>
      </c>
      <c r="CP532">
        <f>IF($DA532&gt;=11,INDEX($CD:$CD,$CZ532+11),"")</f>
      </c>
      <c r="CQ532">
        <f>IF($DA532&gt;=12,INDEX($CD:$CD,$CZ532+12),"")</f>
      </c>
      <c r="CR532">
        <f>IF($DA532&gt;=13,INDEX($CD:$CD,$CZ532+13),"")</f>
      </c>
      <c r="CS532">
        <f>IF($DA532&gt;=14,INDEX($CD:$CD,$CZ532+14),"")</f>
      </c>
      <c r="CT532">
        <f>IF($DA532&gt;=15,INDEX($CD:$CD,$CZ532+15),"")</f>
      </c>
      <c r="CU532">
        <f>IF($DA532&gt;=16,INDEX($CD:$CD,$CZ532+16),"")</f>
      </c>
      <c r="CV532">
        <f>IF($DA532&gt;=17,INDEX($CD:$CD,$CZ532+17),"")</f>
      </c>
      <c r="CW532">
        <f>IF($DA532&gt;=18,INDEX($CD:$CD,$CZ532+18),"")</f>
      </c>
      <c r="CX532">
        <f>IF($DA532&gt;=19,INDEX($CD:$CD,$CZ532+19),"")</f>
      </c>
      <c r="CY532">
        <f>IF($DA532&gt;=20,INDEX($CD:$CD,$CZ532+20),"")</f>
      </c>
      <c r="CZ532">
        <f>IFERROR(MATCH($CC532,$CD$2:$CD$263,0)+1,0)</f>
      </c>
      <c r="DA532">
        <f>IFERROR(INDEX($CE$2:$CE$263,MATCH($CC532,$CD$2:$CD$263,0)),0)</f>
      </c>
      <c r="DB532">
        <f>IFERROR(INDEX($AI:$AI,MATCH($H532,$AH:$AH,0))&amp;"","")</f>
      </c>
      <c r="DF532">
        <f>IF($GI532&gt;=1,INDEX($DC:$DC,$GH532+1),"")</f>
      </c>
      <c r="DG532">
        <f>IF($GI532&gt;=2,INDEX($DC:$DC,$GH532+2),"")</f>
      </c>
      <c r="DH532">
        <f>IF($GI532&gt;=3,INDEX($DC:$DC,$GH532+3),"")</f>
      </c>
      <c r="DI532">
        <f>IF($GI532&gt;=4,INDEX($DC:$DC,$GH532+4),"")</f>
      </c>
      <c r="DJ532">
        <f>IF($GI532&gt;=5,INDEX($DC:$DC,$GH532+5),"")</f>
      </c>
      <c r="DK532">
        <f>IF($GI532&gt;=6,INDEX($DC:$DC,$GH532+6),"")</f>
      </c>
      <c r="DL532">
        <f>IF($GI532&gt;=7,INDEX($DC:$DC,$GH532+7),"")</f>
      </c>
      <c r="DM532">
        <f>IF($GI532&gt;=8,INDEX($DC:$DC,$GH532+8),"")</f>
      </c>
      <c r="DN532">
        <f>IF($GI532&gt;=9,INDEX($DC:$DC,$GH532+9),"")</f>
      </c>
      <c r="DO532">
        <f>IF($GI532&gt;=10,INDEX($DC:$DC,$GH532+10),"")</f>
      </c>
      <c r="DP532">
        <f>IF($GI532&gt;=11,INDEX($DC:$DC,$GH532+11),"")</f>
      </c>
      <c r="DQ532">
        <f>IF($GI532&gt;=12,INDEX($DC:$DC,$GH532+12),"")</f>
      </c>
      <c r="DR532">
        <f>IF($GI532&gt;=13,INDEX($DC:$DC,$GH532+13),"")</f>
      </c>
      <c r="DS532">
        <f>IF($GI532&gt;=14,INDEX($DC:$DC,$GH532+14),"")</f>
      </c>
      <c r="DT532">
        <f>IF($GI532&gt;=15,INDEX($DC:$DC,$GH532+15),"")</f>
      </c>
      <c r="DU532">
        <f>IF($GI532&gt;=16,INDEX($DC:$DC,$GH532+16),"")</f>
      </c>
      <c r="DV532">
        <f>IF($GI532&gt;=17,INDEX($DC:$DC,$GH532+17),"")</f>
      </c>
      <c r="DW532">
        <f>IF($GI532&gt;=18,INDEX($DC:$DC,$GH532+18),"")</f>
      </c>
      <c r="DX532">
        <f>IF($GI532&gt;=19,INDEX($DC:$DC,$GH532+19),"")</f>
      </c>
      <c r="DY532">
        <f>IF($GI532&gt;=20,INDEX($DC:$DC,$GH532+20),"")</f>
      </c>
      <c r="DZ532">
        <f>IF($GI532&gt;=21,INDEX($DC:$DC,$GH532+21),"")</f>
      </c>
      <c r="EA532">
        <f>IF($GI532&gt;=22,INDEX($DC:$DC,$GH532+22),"")</f>
      </c>
      <c r="EB532">
        <f>IF($GI532&gt;=23,INDEX($DC:$DC,$GH532+23),"")</f>
      </c>
      <c r="EC532">
        <f>IF($GI532&gt;=24,INDEX($DC:$DC,$GH532+24),"")</f>
      </c>
      <c r="ED532">
        <f>IF($GI532&gt;=25,INDEX($DC:$DC,$GH532+25),"")</f>
      </c>
      <c r="EE532">
        <f>IF($GI532&gt;=26,INDEX($DC:$DC,$GH532+26),"")</f>
      </c>
      <c r="EF532">
        <f>IF($GI532&gt;=27,INDEX($DC:$DC,$GH532+27),"")</f>
      </c>
      <c r="EG532">
        <f>IF($GI532&gt;=28,INDEX($DC:$DC,$GH532+28),"")</f>
      </c>
      <c r="EH532">
        <f>IF($GI532&gt;=29,INDEX($DC:$DC,$GH532+29),"")</f>
      </c>
      <c r="EI532">
        <f>IF($GI532&gt;=30,INDEX($DC:$DC,$GH532+30),"")</f>
      </c>
      <c r="EJ532">
        <f>IF($GI532&gt;=31,INDEX($DC:$DC,$GH532+31),"")</f>
      </c>
      <c r="EK532">
        <f>IF($GI532&gt;=32,INDEX($DC:$DC,$GH532+32),"")</f>
      </c>
      <c r="EL532">
        <f>IF($GI532&gt;=33,INDEX($DC:$DC,$GH532+33),"")</f>
      </c>
      <c r="EM532">
        <f>IF($GI532&gt;=34,INDEX($DC:$DC,$GH532+34),"")</f>
      </c>
      <c r="EN532">
        <f>IF($GI532&gt;=35,INDEX($DC:$DC,$GH532+35),"")</f>
      </c>
      <c r="EO532">
        <f>IF($GI532&gt;=36,INDEX($DC:$DC,$GH532+36),"")</f>
      </c>
      <c r="EP532">
        <f>IF($GI532&gt;=37,INDEX($DC:$DC,$GH532+37),"")</f>
      </c>
      <c r="EQ532">
        <f>IF($GI532&gt;=38,INDEX($DC:$DC,$GH532+38),"")</f>
      </c>
      <c r="ER532">
        <f>IF($GI532&gt;=39,INDEX($DC:$DC,$GH532+39),"")</f>
      </c>
      <c r="ES532">
        <f>IF($GI532&gt;=40,INDEX($DC:$DC,$GH532+40),"")</f>
      </c>
      <c r="ET532">
        <f>IF($GI532&gt;=1,INDEX($DD:$DD,$GH532+1),"")</f>
      </c>
      <c r="EU532">
        <f>IF($GI532&gt;=2,INDEX($DD:$DD,$GH532+2),"")</f>
      </c>
      <c r="EV532">
        <f>IF($GI532&gt;=3,INDEX($DD:$DD,$GH532+3),"")</f>
      </c>
      <c r="EW532">
        <f>IF($GI532&gt;=4,INDEX($DD:$DD,$GH532+4),"")</f>
      </c>
      <c r="EX532">
        <f>IF($GI532&gt;=5,INDEX($DD:$DD,$GH532+5),"")</f>
      </c>
      <c r="EY532">
        <f>IF($GI532&gt;=6,INDEX($DD:$DD,$GH532+6),"")</f>
      </c>
      <c r="EZ532">
        <f>IF($GI532&gt;=7,INDEX($DD:$DD,$GH532+7),"")</f>
      </c>
      <c r="FA532">
        <f>IF($GI532&gt;=8,INDEX($DD:$DD,$GH532+8),"")</f>
      </c>
      <c r="FB532">
        <f>IF($GI532&gt;=9,INDEX($DD:$DD,$GH532+9),"")</f>
      </c>
      <c r="FC532">
        <f>IF($GI532&gt;=10,INDEX($DD:$DD,$GH532+10),"")</f>
      </c>
      <c r="FD532">
        <f>IF($GI532&gt;=11,INDEX($DD:$DD,$GH532+11),"")</f>
      </c>
      <c r="FE532">
        <f>IF($GI532&gt;=12,INDEX($DD:$DD,$GH532+12),"")</f>
      </c>
      <c r="FF532">
        <f>IF($GI532&gt;=13,INDEX($DD:$DD,$GH532+13),"")</f>
      </c>
      <c r="FG532">
        <f>IF($GI532&gt;=14,INDEX($DD:$DD,$GH532+14),"")</f>
      </c>
      <c r="FH532">
        <f>IF($GI532&gt;=15,INDEX($DD:$DD,$GH532+15),"")</f>
      </c>
      <c r="FI532">
        <f>IF($GI532&gt;=16,INDEX($DD:$DD,$GH532+16),"")</f>
      </c>
      <c r="FJ532">
        <f>IF($GI532&gt;=17,INDEX($DD:$DD,$GH532+17),"")</f>
      </c>
      <c r="FK532">
        <f>IF($GI532&gt;=18,INDEX($DD:$DD,$GH532+18),"")</f>
      </c>
      <c r="FL532">
        <f>IF($GI532&gt;=19,INDEX($DD:$DD,$GH532+19),"")</f>
      </c>
      <c r="FM532">
        <f>IF($GI532&gt;=20,INDEX($DD:$DD,$GH532+20),"")</f>
      </c>
      <c r="FN532">
        <f>IF($GI532&gt;=21,INDEX($DD:$DD,$GH532+21),"")</f>
      </c>
      <c r="FO532">
        <f>IF($GI532&gt;=22,INDEX($DD:$DD,$GH532+22),"")</f>
      </c>
      <c r="FP532">
        <f>IF($GI532&gt;=23,INDEX($DD:$DD,$GH532+23),"")</f>
      </c>
      <c r="FQ532">
        <f>IF($GI532&gt;=24,INDEX($DD:$DD,$GH532+24),"")</f>
      </c>
      <c r="FR532">
        <f>IF($GI532&gt;=25,INDEX($DD:$DD,$GH532+25),"")</f>
      </c>
      <c r="FS532">
        <f>IF($GI532&gt;=26,INDEX($DD:$DD,$GH532+26),"")</f>
      </c>
      <c r="FT532">
        <f>IF($GI532&gt;=27,INDEX($DD:$DD,$GH532+27),"")</f>
      </c>
      <c r="FU532">
        <f>IF($GI532&gt;=28,INDEX($DD:$DD,$GH532+28),"")</f>
      </c>
      <c r="FV532">
        <f>IF($GI532&gt;=29,INDEX($DD:$DD,$GH532+29),"")</f>
      </c>
      <c r="FW532">
        <f>IF($GI532&gt;=30,INDEX($DD:$DD,$GH532+30),"")</f>
      </c>
      <c r="FX532">
        <f>IF($GI532&gt;=31,INDEX($DD:$DD,$GH532+31),"")</f>
      </c>
      <c r="FY532">
        <f>IF($GI532&gt;=32,INDEX($DD:$DD,$GH532+32),"")</f>
      </c>
      <c r="FZ532">
        <f>IF($GI532&gt;=33,INDEX($DD:$DD,$GH532+33),"")</f>
      </c>
      <c r="GA532">
        <f>IF($GI532&gt;=34,INDEX($DD:$DD,$GH532+34),"")</f>
      </c>
      <c r="GB532">
        <f>IF($GI532&gt;=35,INDEX($DD:$DD,$GH532+35),"")</f>
      </c>
      <c r="GC532">
        <f>IF($GI532&gt;=36,INDEX($DD:$DD,$GH532+36),"")</f>
      </c>
      <c r="GD532">
        <f>IF($GI532&gt;=37,INDEX($DD:$DD,$GH532+37),"")</f>
      </c>
      <c r="GE532">
        <f>IF($GI532&gt;=38,INDEX($DD:$DD,$GH532+38),"")</f>
      </c>
      <c r="GF532">
        <f>IF($GI532&gt;=39,INDEX($DD:$DD,$GH532+39),"")</f>
      </c>
      <c r="GG532">
        <f>IF($GI532&gt;=40,INDEX($DD:$DD,$GH532+40),"")</f>
      </c>
      <c r="GH532">
        <f>IFERROR(MATCH($DB532,$DC$2:$DC$148,0)+1,0)</f>
      </c>
      <c r="GI532">
        <f>IFERROR(INDEX($DE$2:$DE$148,MATCH($DB532,$DC$2:$DC$148,0)),0)</f>
      </c>
      <c r="GJ532">
        <f>IFERROR(MATCH($S532,$DF$532:$ES$532,0),0)</f>
      </c>
      <c r="GK532">
        <f>IF($GJ532&gt;0,INDEX($ET$532:$GG$532,$GJ532),"")</f>
      </c>
      <c r="GN532">
        <f>IF($IW532&gt;=1,INDEX($GL:$GL,$IV532+1),"")</f>
      </c>
      <c r="GO532">
        <f>IF($IW532&gt;=2,INDEX($GL:$GL,$IV532+2),"")</f>
      </c>
      <c r="GP532">
        <f>IF($IW532&gt;=3,INDEX($GL:$GL,$IV532+3),"")</f>
      </c>
      <c r="GQ532">
        <f>IF($IW532&gt;=4,INDEX($GL:$GL,$IV532+4),"")</f>
      </c>
      <c r="GR532">
        <f>IF($IW532&gt;=5,INDEX($GL:$GL,$IV532+5),"")</f>
      </c>
      <c r="GS532">
        <f>IF($IW532&gt;=6,INDEX($GL:$GL,$IV532+6),"")</f>
      </c>
      <c r="GT532">
        <f>IF($IW532&gt;=7,INDEX($GL:$GL,$IV532+7),"")</f>
      </c>
      <c r="GU532">
        <f>IF($IW532&gt;=8,INDEX($GL:$GL,$IV532+8),"")</f>
      </c>
      <c r="GV532">
        <f>IF($IW532&gt;=9,INDEX($GL:$GL,$IV532+9),"")</f>
      </c>
      <c r="GW532">
        <f>IF($IW532&gt;=10,INDEX($GL:$GL,$IV532+10),"")</f>
      </c>
      <c r="GX532">
        <f>IF($IW532&gt;=11,INDEX($GL:$GL,$IV532+11),"")</f>
      </c>
      <c r="GY532">
        <f>IF($IW532&gt;=12,INDEX($GL:$GL,$IV532+12),"")</f>
      </c>
      <c r="GZ532">
        <f>IF($IW532&gt;=13,INDEX($GL:$GL,$IV532+13),"")</f>
      </c>
      <c r="HA532">
        <f>IF($IW532&gt;=14,INDEX($GL:$GL,$IV532+14),"")</f>
      </c>
      <c r="HB532">
        <f>IF($IW532&gt;=15,INDEX($GL:$GL,$IV532+15),"")</f>
      </c>
      <c r="HC532">
        <f>IF($IW532&gt;=16,INDEX($GL:$GL,$IV532+16),"")</f>
      </c>
      <c r="HD532">
        <f>IF($IW532&gt;=17,INDEX($GL:$GL,$IV532+17),"")</f>
      </c>
      <c r="HE532">
        <f>IF($IW532&gt;=18,INDEX($GL:$GL,$IV532+18),"")</f>
      </c>
      <c r="HF532">
        <f>IF($IW532&gt;=19,INDEX($GL:$GL,$IV532+19),"")</f>
      </c>
      <c r="HG532">
        <f>IF($IW532&gt;=20,INDEX($GL:$GL,$IV532+20),"")</f>
      </c>
      <c r="HH532">
        <f>IF($IW532&gt;=21,INDEX($GL:$GL,$IV532+21),"")</f>
      </c>
      <c r="HI532">
        <f>IF($IW532&gt;=22,INDEX($GL:$GL,$IV532+22),"")</f>
      </c>
      <c r="HJ532">
        <f>IF($IW532&gt;=23,INDEX($GL:$GL,$IV532+23),"")</f>
      </c>
      <c r="HK532">
        <f>IF($IW532&gt;=24,INDEX($GL:$GL,$IV532+24),"")</f>
      </c>
      <c r="HL532">
        <f>IF($IW532&gt;=25,INDEX($GL:$GL,$IV532+25),"")</f>
      </c>
      <c r="HM532">
        <f>IF($IW532&gt;=26,INDEX($GL:$GL,$IV532+26),"")</f>
      </c>
      <c r="HN532">
        <f>IF($IW532&gt;=27,INDEX($GL:$GL,$IV532+27),"")</f>
      </c>
      <c r="HO532">
        <f>IF($IW532&gt;=28,INDEX($GL:$GL,$IV532+28),"")</f>
      </c>
      <c r="HP532">
        <f>IF($IW532&gt;=29,INDEX($GL:$GL,$IV532+29),"")</f>
      </c>
      <c r="HQ532">
        <f>IF($IW532&gt;=30,INDEX($GL:$GL,$IV532+30),"")</f>
      </c>
      <c r="HR532">
        <f>IF($IW532&gt;=31,INDEX($GL:$GL,$IV532+31),"")</f>
      </c>
      <c r="HS532">
        <f>IF($IW532&gt;=32,INDEX($GL:$GL,$IV532+32),"")</f>
      </c>
      <c r="HT532">
        <f>IF($IW532&gt;=33,INDEX($GL:$GL,$IV532+33),"")</f>
      </c>
      <c r="HU532">
        <f>IF($IW532&gt;=34,INDEX($GL:$GL,$IV532+34),"")</f>
      </c>
      <c r="HV532">
        <f>IF($IW532&gt;=35,INDEX($GL:$GL,$IV532+35),"")</f>
      </c>
      <c r="HW532">
        <f>IF($IW532&gt;=36,INDEX($GL:$GL,$IV532+36),"")</f>
      </c>
      <c r="HX532">
        <f>IF($IW532&gt;=37,INDEX($GL:$GL,$IV532+37),"")</f>
      </c>
      <c r="HY532">
        <f>IF($IW532&gt;=38,INDEX($GL:$GL,$IV532+38),"")</f>
      </c>
      <c r="HZ532">
        <f>IF($IW532&gt;=39,INDEX($GL:$GL,$IV532+39),"")</f>
      </c>
      <c r="IA532">
        <f>IF($IW532&gt;=40,INDEX($GL:$GL,$IV532+40),"")</f>
      </c>
      <c r="IB532">
        <f>IF($IW532&gt;=41,INDEX($GL:$GL,$IV532+41),"")</f>
      </c>
      <c r="IC532">
        <f>IF($IW532&gt;=42,INDEX($GL:$GL,$IV532+42),"")</f>
      </c>
      <c r="ID532">
        <f>IF($IW532&gt;=43,INDEX($GL:$GL,$IV532+43),"")</f>
      </c>
      <c r="IE532">
        <f>IF($IW532&gt;=44,INDEX($GL:$GL,$IV532+44),"")</f>
      </c>
      <c r="IF532">
        <f>IF($IW532&gt;=45,INDEX($GL:$GL,$IV532+45),"")</f>
      </c>
      <c r="IG532">
        <f>IF($IW532&gt;=46,INDEX($GL:$GL,$IV532+46),"")</f>
      </c>
      <c r="IH532">
        <f>IF($IW532&gt;=47,INDEX($GL:$GL,$IV532+47),"")</f>
      </c>
      <c r="II532">
        <f>IF($IW532&gt;=48,INDEX($GL:$GL,$IV532+48),"")</f>
      </c>
      <c r="IJ532">
        <f>IF($IW532&gt;=49,INDEX($GL:$GL,$IV532+49),"")</f>
      </c>
      <c r="IK532">
        <f>IF($IW532&gt;=50,INDEX($GL:$GL,$IV532+50),"")</f>
      </c>
      <c r="IL532">
        <f>IF($IW532&gt;=51,INDEX($GL:$GL,$IV532+51),"")</f>
      </c>
      <c r="IM532">
        <f>IF($IW532&gt;=52,INDEX($GL:$GL,$IV532+52),"")</f>
      </c>
      <c r="IN532">
        <f>IF($IW532&gt;=53,INDEX($GL:$GL,$IV532+53),"")</f>
      </c>
      <c r="IO532">
        <f>IF($IW532&gt;=54,INDEX($GL:$GL,$IV532+54),"")</f>
      </c>
      <c r="IP532">
        <f>IF($IW532&gt;=55,INDEX($GL:$GL,$IV532+55),"")</f>
      </c>
      <c r="IQ532">
        <f>IF($IW532&gt;=56,INDEX($GL:$GL,$IV532+56),"")</f>
      </c>
      <c r="IR532">
        <f>IF($IW532&gt;=57,INDEX($GL:$GL,$IV532+57),"")</f>
      </c>
      <c r="IS532">
        <f>IF($IW532&gt;=58,INDEX($GL:$GL,$IV532+58),"")</f>
      </c>
      <c r="IT532">
        <f>IF($IW532&gt;=59,INDEX($GL:$GL,$IV532+59),"")</f>
      </c>
      <c r="IU532">
        <f>IF($IW532&gt;=60,INDEX($GL:$GL,$IV532+60),"")</f>
      </c>
      <c r="IV532">
        <f>IFERROR(MATCH($GK532,$GL$2:$GL$324,0)+1,0)</f>
      </c>
      <c r="IW532">
        <f>IFERROR(INDEX($GM$2:$GM$324,MATCH($GK532,$GL$2:$GL$324,0)),0)</f>
      </c>
      <c r="IX532" t="s">
        <v>34</v>
      </c>
      <c r="IY532" t="s">
        <v>34</v>
      </c>
    </row>
    <row r="533" spans="1:259" x14ac:dyDescent="0.25">
      <c r="K533">
        <f>IF(OR($N533="",$J533=""),"",IFERROR($N533/$J533,0))</f>
      </c>
      <c r="L533">
        <f>IF($N533="","",
SUM($M533,$O533,$T533,$P533,$R533)*
(1-IF($U533="",0,VALUE($U533)/100)))</f>
      </c>
      <c r="M533">
        <f>IF($N533="","",$N533)</f>
      </c>
      <c r="O533">
        <f>IF($N533="","",
IF($H533="","",
IF(ISNUMBER(SEARCH("exempt",LOWER($H533))),0,
$N533*(VALUE(SUBSTITUTE($H533,"%",""))/100))))</f>
      </c>
      <c r="V533">
        <f>IFERROR(IF(FIND(" - ",$E533)&gt;0,MID($E533,FIND(" - ",$E533)+3,LEN($E533)),""),"")</f>
      </c>
      <c r="AE533" t="s">
        <v>1114</v>
      </c>
      <c r="AJ533">
        <f>IFERROR(LEFT($E533,FIND(" - ",$E533)-1),$E533)</f>
      </c>
      <c r="AM533">
        <f>IF($CB533&gt;=1,INDEX($AK:$AK,$CA533+1),"")</f>
      </c>
      <c r="AN533">
        <f>IF($CB533&gt;=2,INDEX($AK:$AK,$CA533+2),"")</f>
      </c>
      <c r="AO533">
        <f>IF($CB533&gt;=3,INDEX($AK:$AK,$CA533+3),"")</f>
      </c>
      <c r="AP533">
        <f>IF($CB533&gt;=4,INDEX($AK:$AK,$CA533+4),"")</f>
      </c>
      <c r="AQ533">
        <f>IF($CB533&gt;=5,INDEX($AK:$AK,$CA533+5),"")</f>
      </c>
      <c r="AR533">
        <f>IF($CB533&gt;=6,INDEX($AK:$AK,$CA533+6),"")</f>
      </c>
      <c r="AS533">
        <f>IF($CB533&gt;=7,INDEX($AK:$AK,$CA533+7),"")</f>
      </c>
      <c r="AT533">
        <f>IF($CB533&gt;=8,INDEX($AK:$AK,$CA533+8),"")</f>
      </c>
      <c r="AU533">
        <f>IF($CB533&gt;=9,INDEX($AK:$AK,$CA533+9),"")</f>
      </c>
      <c r="AV533">
        <f>IF($CB533&gt;=10,INDEX($AK:$AK,$CA533+10),"")</f>
      </c>
      <c r="AW533">
        <f>IF($CB533&gt;=11,INDEX($AK:$AK,$CA533+11),"")</f>
      </c>
      <c r="AX533">
        <f>IF($CB533&gt;=12,INDEX($AK:$AK,$CA533+12),"")</f>
      </c>
      <c r="AY533">
        <f>IF($CB533&gt;=13,INDEX($AK:$AK,$CA533+13),"")</f>
      </c>
      <c r="AZ533">
        <f>IF($CB533&gt;=14,INDEX($AK:$AK,$CA533+14),"")</f>
      </c>
      <c r="BA533">
        <f>IF($CB533&gt;=15,INDEX($AK:$AK,$CA533+15),"")</f>
      </c>
      <c r="BB533">
        <f>IF($CB533&gt;=16,INDEX($AK:$AK,$CA533+16),"")</f>
      </c>
      <c r="BC533">
        <f>IF($CB533&gt;=17,INDEX($AK:$AK,$CA533+17),"")</f>
      </c>
      <c r="BD533">
        <f>IF($CB533&gt;=18,INDEX($AK:$AK,$CA533+18),"")</f>
      </c>
      <c r="BE533">
        <f>IF($CB533&gt;=19,INDEX($AK:$AK,$CA533+19),"")</f>
      </c>
      <c r="BF533">
        <f>IF($CB533&gt;=20,INDEX($AK:$AK,$CA533+20),"")</f>
      </c>
      <c r="BG533">
        <f>IF($CB533&gt;=21,INDEX($AK:$AK,$CA533+21),"")</f>
      </c>
      <c r="BH533">
        <f>IF($CB533&gt;=22,INDEX($AK:$AK,$CA533+22),"")</f>
      </c>
      <c r="BI533">
        <f>IF($CB533&gt;=23,INDEX($AK:$AK,$CA533+23),"")</f>
      </c>
      <c r="BJ533">
        <f>IF($CB533&gt;=24,INDEX($AK:$AK,$CA533+24),"")</f>
      </c>
      <c r="BK533">
        <f>IF($CB533&gt;=25,INDEX($AK:$AK,$CA533+25),"")</f>
      </c>
      <c r="BL533">
        <f>IF($CB533&gt;=26,INDEX($AK:$AK,$CA533+26),"")</f>
      </c>
      <c r="BM533">
        <f>IF($CB533&gt;=27,INDEX($AK:$AK,$CA533+27),"")</f>
      </c>
      <c r="BN533">
        <f>IF($CB533&gt;=28,INDEX($AK:$AK,$CA533+28),"")</f>
      </c>
      <c r="BO533">
        <f>IF($CB533&gt;=29,INDEX($AK:$AK,$CA533+29),"")</f>
      </c>
      <c r="BP533">
        <f>IF($CB533&gt;=30,INDEX($AK:$AK,$CA533+30),"")</f>
      </c>
      <c r="BQ533">
        <f>IF($CB533&gt;=31,INDEX($AK:$AK,$CA533+31),"")</f>
      </c>
      <c r="BR533">
        <f>IF($CB533&gt;=32,INDEX($AK:$AK,$CA533+32),"")</f>
      </c>
      <c r="BS533">
        <f>IF($CB533&gt;=33,INDEX($AK:$AK,$CA533+33),"")</f>
      </c>
      <c r="BT533">
        <f>IF($CB533&gt;=34,INDEX($AK:$AK,$CA533+34),"")</f>
      </c>
      <c r="BU533">
        <f>IF($CB533&gt;=35,INDEX($AK:$AK,$CA533+35),"")</f>
      </c>
      <c r="BV533">
        <f>IF($CB533&gt;=36,INDEX($AK:$AK,$CA533+36),"")</f>
      </c>
      <c r="BW533">
        <f>IF($CB533&gt;=37,INDEX($AK:$AK,$CA533+37),"")</f>
      </c>
      <c r="BX533">
        <f>IF($CB533&gt;=38,INDEX($AK:$AK,$CA533+38),"")</f>
      </c>
      <c r="BY533">
        <f>IF($CB533&gt;=39,INDEX($AK:$AK,$CA533+39),"")</f>
      </c>
      <c r="BZ533">
        <f>IF($CB533&gt;=40,INDEX($AK:$AK,$CA533+40),"")</f>
      </c>
      <c r="CA533">
        <f>IFERROR(MATCH($AJ533,$AK$2:$AK$134,0)+1,0)</f>
      </c>
      <c r="CB533">
        <f>IFERROR(INDEX($AL$2:$AL$134,MATCH($AJ533,$AK$2:$AK$134,0)),0)</f>
      </c>
      <c r="CC533">
        <f>IFERROR(LEFT($F533,FIND(" - ",$F533)-1),$F533)</f>
      </c>
      <c r="CF533">
        <f>IF($DA533&gt;=1,INDEX($CD:$CD,$CZ533+1),"")</f>
      </c>
      <c r="CG533">
        <f>IF($DA533&gt;=2,INDEX($CD:$CD,$CZ533+2),"")</f>
      </c>
      <c r="CH533">
        <f>IF($DA533&gt;=3,INDEX($CD:$CD,$CZ533+3),"")</f>
      </c>
      <c r="CI533">
        <f>IF($DA533&gt;=4,INDEX($CD:$CD,$CZ533+4),"")</f>
      </c>
      <c r="CJ533">
        <f>IF($DA533&gt;=5,INDEX($CD:$CD,$CZ533+5),"")</f>
      </c>
      <c r="CK533">
        <f>IF($DA533&gt;=6,INDEX($CD:$CD,$CZ533+6),"")</f>
      </c>
      <c r="CL533">
        <f>IF($DA533&gt;=7,INDEX($CD:$CD,$CZ533+7),"")</f>
      </c>
      <c r="CM533">
        <f>IF($DA533&gt;=8,INDEX($CD:$CD,$CZ533+8),"")</f>
      </c>
      <c r="CN533">
        <f>IF($DA533&gt;=9,INDEX($CD:$CD,$CZ533+9),"")</f>
      </c>
      <c r="CO533">
        <f>IF($DA533&gt;=10,INDEX($CD:$CD,$CZ533+10),"")</f>
      </c>
      <c r="CP533">
        <f>IF($DA533&gt;=11,INDEX($CD:$CD,$CZ533+11),"")</f>
      </c>
      <c r="CQ533">
        <f>IF($DA533&gt;=12,INDEX($CD:$CD,$CZ533+12),"")</f>
      </c>
      <c r="CR533">
        <f>IF($DA533&gt;=13,INDEX($CD:$CD,$CZ533+13),"")</f>
      </c>
      <c r="CS533">
        <f>IF($DA533&gt;=14,INDEX($CD:$CD,$CZ533+14),"")</f>
      </c>
      <c r="CT533">
        <f>IF($DA533&gt;=15,INDEX($CD:$CD,$CZ533+15),"")</f>
      </c>
      <c r="CU533">
        <f>IF($DA533&gt;=16,INDEX($CD:$CD,$CZ533+16),"")</f>
      </c>
      <c r="CV533">
        <f>IF($DA533&gt;=17,INDEX($CD:$CD,$CZ533+17),"")</f>
      </c>
      <c r="CW533">
        <f>IF($DA533&gt;=18,INDEX($CD:$CD,$CZ533+18),"")</f>
      </c>
      <c r="CX533">
        <f>IF($DA533&gt;=19,INDEX($CD:$CD,$CZ533+19),"")</f>
      </c>
      <c r="CY533">
        <f>IF($DA533&gt;=20,INDEX($CD:$CD,$CZ533+20),"")</f>
      </c>
      <c r="CZ533">
        <f>IFERROR(MATCH($CC533,$CD$2:$CD$263,0)+1,0)</f>
      </c>
      <c r="DA533">
        <f>IFERROR(INDEX($CE$2:$CE$263,MATCH($CC533,$CD$2:$CD$263,0)),0)</f>
      </c>
      <c r="DB533">
        <f>IFERROR(INDEX($AI:$AI,MATCH($H533,$AH:$AH,0))&amp;"","")</f>
      </c>
      <c r="DF533">
        <f>IF($GI533&gt;=1,INDEX($DC:$DC,$GH533+1),"")</f>
      </c>
      <c r="DG533">
        <f>IF($GI533&gt;=2,INDEX($DC:$DC,$GH533+2),"")</f>
      </c>
      <c r="DH533">
        <f>IF($GI533&gt;=3,INDEX($DC:$DC,$GH533+3),"")</f>
      </c>
      <c r="DI533">
        <f>IF($GI533&gt;=4,INDEX($DC:$DC,$GH533+4),"")</f>
      </c>
      <c r="DJ533">
        <f>IF($GI533&gt;=5,INDEX($DC:$DC,$GH533+5),"")</f>
      </c>
      <c r="DK533">
        <f>IF($GI533&gt;=6,INDEX($DC:$DC,$GH533+6),"")</f>
      </c>
      <c r="DL533">
        <f>IF($GI533&gt;=7,INDEX($DC:$DC,$GH533+7),"")</f>
      </c>
      <c r="DM533">
        <f>IF($GI533&gt;=8,INDEX($DC:$DC,$GH533+8),"")</f>
      </c>
      <c r="DN533">
        <f>IF($GI533&gt;=9,INDEX($DC:$DC,$GH533+9),"")</f>
      </c>
      <c r="DO533">
        <f>IF($GI533&gt;=10,INDEX($DC:$DC,$GH533+10),"")</f>
      </c>
      <c r="DP533">
        <f>IF($GI533&gt;=11,INDEX($DC:$DC,$GH533+11),"")</f>
      </c>
      <c r="DQ533">
        <f>IF($GI533&gt;=12,INDEX($DC:$DC,$GH533+12),"")</f>
      </c>
      <c r="DR533">
        <f>IF($GI533&gt;=13,INDEX($DC:$DC,$GH533+13),"")</f>
      </c>
      <c r="DS533">
        <f>IF($GI533&gt;=14,INDEX($DC:$DC,$GH533+14),"")</f>
      </c>
      <c r="DT533">
        <f>IF($GI533&gt;=15,INDEX($DC:$DC,$GH533+15),"")</f>
      </c>
      <c r="DU533">
        <f>IF($GI533&gt;=16,INDEX($DC:$DC,$GH533+16),"")</f>
      </c>
      <c r="DV533">
        <f>IF($GI533&gt;=17,INDEX($DC:$DC,$GH533+17),"")</f>
      </c>
      <c r="DW533">
        <f>IF($GI533&gt;=18,INDEX($DC:$DC,$GH533+18),"")</f>
      </c>
      <c r="DX533">
        <f>IF($GI533&gt;=19,INDEX($DC:$DC,$GH533+19),"")</f>
      </c>
      <c r="DY533">
        <f>IF($GI533&gt;=20,INDEX($DC:$DC,$GH533+20),"")</f>
      </c>
      <c r="DZ533">
        <f>IF($GI533&gt;=21,INDEX($DC:$DC,$GH533+21),"")</f>
      </c>
      <c r="EA533">
        <f>IF($GI533&gt;=22,INDEX($DC:$DC,$GH533+22),"")</f>
      </c>
      <c r="EB533">
        <f>IF($GI533&gt;=23,INDEX($DC:$DC,$GH533+23),"")</f>
      </c>
      <c r="EC533">
        <f>IF($GI533&gt;=24,INDEX($DC:$DC,$GH533+24),"")</f>
      </c>
      <c r="ED533">
        <f>IF($GI533&gt;=25,INDEX($DC:$DC,$GH533+25),"")</f>
      </c>
      <c r="EE533">
        <f>IF($GI533&gt;=26,INDEX($DC:$DC,$GH533+26),"")</f>
      </c>
      <c r="EF533">
        <f>IF($GI533&gt;=27,INDEX($DC:$DC,$GH533+27),"")</f>
      </c>
      <c r="EG533">
        <f>IF($GI533&gt;=28,INDEX($DC:$DC,$GH533+28),"")</f>
      </c>
      <c r="EH533">
        <f>IF($GI533&gt;=29,INDEX($DC:$DC,$GH533+29),"")</f>
      </c>
      <c r="EI533">
        <f>IF($GI533&gt;=30,INDEX($DC:$DC,$GH533+30),"")</f>
      </c>
      <c r="EJ533">
        <f>IF($GI533&gt;=31,INDEX($DC:$DC,$GH533+31),"")</f>
      </c>
      <c r="EK533">
        <f>IF($GI533&gt;=32,INDEX($DC:$DC,$GH533+32),"")</f>
      </c>
      <c r="EL533">
        <f>IF($GI533&gt;=33,INDEX($DC:$DC,$GH533+33),"")</f>
      </c>
      <c r="EM533">
        <f>IF($GI533&gt;=34,INDEX($DC:$DC,$GH533+34),"")</f>
      </c>
      <c r="EN533">
        <f>IF($GI533&gt;=35,INDEX($DC:$DC,$GH533+35),"")</f>
      </c>
      <c r="EO533">
        <f>IF($GI533&gt;=36,INDEX($DC:$DC,$GH533+36),"")</f>
      </c>
      <c r="EP533">
        <f>IF($GI533&gt;=37,INDEX($DC:$DC,$GH533+37),"")</f>
      </c>
      <c r="EQ533">
        <f>IF($GI533&gt;=38,INDEX($DC:$DC,$GH533+38),"")</f>
      </c>
      <c r="ER533">
        <f>IF($GI533&gt;=39,INDEX($DC:$DC,$GH533+39),"")</f>
      </c>
      <c r="ES533">
        <f>IF($GI533&gt;=40,INDEX($DC:$DC,$GH533+40),"")</f>
      </c>
      <c r="ET533">
        <f>IF($GI533&gt;=1,INDEX($DD:$DD,$GH533+1),"")</f>
      </c>
      <c r="EU533">
        <f>IF($GI533&gt;=2,INDEX($DD:$DD,$GH533+2),"")</f>
      </c>
      <c r="EV533">
        <f>IF($GI533&gt;=3,INDEX($DD:$DD,$GH533+3),"")</f>
      </c>
      <c r="EW533">
        <f>IF($GI533&gt;=4,INDEX($DD:$DD,$GH533+4),"")</f>
      </c>
      <c r="EX533">
        <f>IF($GI533&gt;=5,INDEX($DD:$DD,$GH533+5),"")</f>
      </c>
      <c r="EY533">
        <f>IF($GI533&gt;=6,INDEX($DD:$DD,$GH533+6),"")</f>
      </c>
      <c r="EZ533">
        <f>IF($GI533&gt;=7,INDEX($DD:$DD,$GH533+7),"")</f>
      </c>
      <c r="FA533">
        <f>IF($GI533&gt;=8,INDEX($DD:$DD,$GH533+8),"")</f>
      </c>
      <c r="FB533">
        <f>IF($GI533&gt;=9,INDEX($DD:$DD,$GH533+9),"")</f>
      </c>
      <c r="FC533">
        <f>IF($GI533&gt;=10,INDEX($DD:$DD,$GH533+10),"")</f>
      </c>
      <c r="FD533">
        <f>IF($GI533&gt;=11,INDEX($DD:$DD,$GH533+11),"")</f>
      </c>
      <c r="FE533">
        <f>IF($GI533&gt;=12,INDEX($DD:$DD,$GH533+12),"")</f>
      </c>
      <c r="FF533">
        <f>IF($GI533&gt;=13,INDEX($DD:$DD,$GH533+13),"")</f>
      </c>
      <c r="FG533">
        <f>IF($GI533&gt;=14,INDEX($DD:$DD,$GH533+14),"")</f>
      </c>
      <c r="FH533">
        <f>IF($GI533&gt;=15,INDEX($DD:$DD,$GH533+15),"")</f>
      </c>
      <c r="FI533">
        <f>IF($GI533&gt;=16,INDEX($DD:$DD,$GH533+16),"")</f>
      </c>
      <c r="FJ533">
        <f>IF($GI533&gt;=17,INDEX($DD:$DD,$GH533+17),"")</f>
      </c>
      <c r="FK533">
        <f>IF($GI533&gt;=18,INDEX($DD:$DD,$GH533+18),"")</f>
      </c>
      <c r="FL533">
        <f>IF($GI533&gt;=19,INDEX($DD:$DD,$GH533+19),"")</f>
      </c>
      <c r="FM533">
        <f>IF($GI533&gt;=20,INDEX($DD:$DD,$GH533+20),"")</f>
      </c>
      <c r="FN533">
        <f>IF($GI533&gt;=21,INDEX($DD:$DD,$GH533+21),"")</f>
      </c>
      <c r="FO533">
        <f>IF($GI533&gt;=22,INDEX($DD:$DD,$GH533+22),"")</f>
      </c>
      <c r="FP533">
        <f>IF($GI533&gt;=23,INDEX($DD:$DD,$GH533+23),"")</f>
      </c>
      <c r="FQ533">
        <f>IF($GI533&gt;=24,INDEX($DD:$DD,$GH533+24),"")</f>
      </c>
      <c r="FR533">
        <f>IF($GI533&gt;=25,INDEX($DD:$DD,$GH533+25),"")</f>
      </c>
      <c r="FS533">
        <f>IF($GI533&gt;=26,INDEX($DD:$DD,$GH533+26),"")</f>
      </c>
      <c r="FT533">
        <f>IF($GI533&gt;=27,INDEX($DD:$DD,$GH533+27),"")</f>
      </c>
      <c r="FU533">
        <f>IF($GI533&gt;=28,INDEX($DD:$DD,$GH533+28),"")</f>
      </c>
      <c r="FV533">
        <f>IF($GI533&gt;=29,INDEX($DD:$DD,$GH533+29),"")</f>
      </c>
      <c r="FW533">
        <f>IF($GI533&gt;=30,INDEX($DD:$DD,$GH533+30),"")</f>
      </c>
      <c r="FX533">
        <f>IF($GI533&gt;=31,INDEX($DD:$DD,$GH533+31),"")</f>
      </c>
      <c r="FY533">
        <f>IF($GI533&gt;=32,INDEX($DD:$DD,$GH533+32),"")</f>
      </c>
      <c r="FZ533">
        <f>IF($GI533&gt;=33,INDEX($DD:$DD,$GH533+33),"")</f>
      </c>
      <c r="GA533">
        <f>IF($GI533&gt;=34,INDEX($DD:$DD,$GH533+34),"")</f>
      </c>
      <c r="GB533">
        <f>IF($GI533&gt;=35,INDEX($DD:$DD,$GH533+35),"")</f>
      </c>
      <c r="GC533">
        <f>IF($GI533&gt;=36,INDEX($DD:$DD,$GH533+36),"")</f>
      </c>
      <c r="GD533">
        <f>IF($GI533&gt;=37,INDEX($DD:$DD,$GH533+37),"")</f>
      </c>
      <c r="GE533">
        <f>IF($GI533&gt;=38,INDEX($DD:$DD,$GH533+38),"")</f>
      </c>
      <c r="GF533">
        <f>IF($GI533&gt;=39,INDEX($DD:$DD,$GH533+39),"")</f>
      </c>
      <c r="GG533">
        <f>IF($GI533&gt;=40,INDEX($DD:$DD,$GH533+40),"")</f>
      </c>
      <c r="GH533">
        <f>IFERROR(MATCH($DB533,$DC$2:$DC$148,0)+1,0)</f>
      </c>
      <c r="GI533">
        <f>IFERROR(INDEX($DE$2:$DE$148,MATCH($DB533,$DC$2:$DC$148,0)),0)</f>
      </c>
      <c r="GJ533">
        <f>IFERROR(MATCH($S533,$DF$533:$ES$533,0),0)</f>
      </c>
      <c r="GK533">
        <f>IF($GJ533&gt;0,INDEX($ET$533:$GG$533,$GJ533),"")</f>
      </c>
      <c r="GN533">
        <f>IF($IW533&gt;=1,INDEX($GL:$GL,$IV533+1),"")</f>
      </c>
      <c r="GO533">
        <f>IF($IW533&gt;=2,INDEX($GL:$GL,$IV533+2),"")</f>
      </c>
      <c r="GP533">
        <f>IF($IW533&gt;=3,INDEX($GL:$GL,$IV533+3),"")</f>
      </c>
      <c r="GQ533">
        <f>IF($IW533&gt;=4,INDEX($GL:$GL,$IV533+4),"")</f>
      </c>
      <c r="GR533">
        <f>IF($IW533&gt;=5,INDEX($GL:$GL,$IV533+5),"")</f>
      </c>
      <c r="GS533">
        <f>IF($IW533&gt;=6,INDEX($GL:$GL,$IV533+6),"")</f>
      </c>
      <c r="GT533">
        <f>IF($IW533&gt;=7,INDEX($GL:$GL,$IV533+7),"")</f>
      </c>
      <c r="GU533">
        <f>IF($IW533&gt;=8,INDEX($GL:$GL,$IV533+8),"")</f>
      </c>
      <c r="GV533">
        <f>IF($IW533&gt;=9,INDEX($GL:$GL,$IV533+9),"")</f>
      </c>
      <c r="GW533">
        <f>IF($IW533&gt;=10,INDEX($GL:$GL,$IV533+10),"")</f>
      </c>
      <c r="GX533">
        <f>IF($IW533&gt;=11,INDEX($GL:$GL,$IV533+11),"")</f>
      </c>
      <c r="GY533">
        <f>IF($IW533&gt;=12,INDEX($GL:$GL,$IV533+12),"")</f>
      </c>
      <c r="GZ533">
        <f>IF($IW533&gt;=13,INDEX($GL:$GL,$IV533+13),"")</f>
      </c>
      <c r="HA533">
        <f>IF($IW533&gt;=14,INDEX($GL:$GL,$IV533+14),"")</f>
      </c>
      <c r="HB533">
        <f>IF($IW533&gt;=15,INDEX($GL:$GL,$IV533+15),"")</f>
      </c>
      <c r="HC533">
        <f>IF($IW533&gt;=16,INDEX($GL:$GL,$IV533+16),"")</f>
      </c>
      <c r="HD533">
        <f>IF($IW533&gt;=17,INDEX($GL:$GL,$IV533+17),"")</f>
      </c>
      <c r="HE533">
        <f>IF($IW533&gt;=18,INDEX($GL:$GL,$IV533+18),"")</f>
      </c>
      <c r="HF533">
        <f>IF($IW533&gt;=19,INDEX($GL:$GL,$IV533+19),"")</f>
      </c>
      <c r="HG533">
        <f>IF($IW533&gt;=20,INDEX($GL:$GL,$IV533+20),"")</f>
      </c>
      <c r="HH533">
        <f>IF($IW533&gt;=21,INDEX($GL:$GL,$IV533+21),"")</f>
      </c>
      <c r="HI533">
        <f>IF($IW533&gt;=22,INDEX($GL:$GL,$IV533+22),"")</f>
      </c>
      <c r="HJ533">
        <f>IF($IW533&gt;=23,INDEX($GL:$GL,$IV533+23),"")</f>
      </c>
      <c r="HK533">
        <f>IF($IW533&gt;=24,INDEX($GL:$GL,$IV533+24),"")</f>
      </c>
      <c r="HL533">
        <f>IF($IW533&gt;=25,INDEX($GL:$GL,$IV533+25),"")</f>
      </c>
      <c r="HM533">
        <f>IF($IW533&gt;=26,INDEX($GL:$GL,$IV533+26),"")</f>
      </c>
      <c r="HN533">
        <f>IF($IW533&gt;=27,INDEX($GL:$GL,$IV533+27),"")</f>
      </c>
      <c r="HO533">
        <f>IF($IW533&gt;=28,INDEX($GL:$GL,$IV533+28),"")</f>
      </c>
      <c r="HP533">
        <f>IF($IW533&gt;=29,INDEX($GL:$GL,$IV533+29),"")</f>
      </c>
      <c r="HQ533">
        <f>IF($IW533&gt;=30,INDEX($GL:$GL,$IV533+30),"")</f>
      </c>
      <c r="HR533">
        <f>IF($IW533&gt;=31,INDEX($GL:$GL,$IV533+31),"")</f>
      </c>
      <c r="HS533">
        <f>IF($IW533&gt;=32,INDEX($GL:$GL,$IV533+32),"")</f>
      </c>
      <c r="HT533">
        <f>IF($IW533&gt;=33,INDEX($GL:$GL,$IV533+33),"")</f>
      </c>
      <c r="HU533">
        <f>IF($IW533&gt;=34,INDEX($GL:$GL,$IV533+34),"")</f>
      </c>
      <c r="HV533">
        <f>IF($IW533&gt;=35,INDEX($GL:$GL,$IV533+35),"")</f>
      </c>
      <c r="HW533">
        <f>IF($IW533&gt;=36,INDEX($GL:$GL,$IV533+36),"")</f>
      </c>
      <c r="HX533">
        <f>IF($IW533&gt;=37,INDEX($GL:$GL,$IV533+37),"")</f>
      </c>
      <c r="HY533">
        <f>IF($IW533&gt;=38,INDEX($GL:$GL,$IV533+38),"")</f>
      </c>
      <c r="HZ533">
        <f>IF($IW533&gt;=39,INDEX($GL:$GL,$IV533+39),"")</f>
      </c>
      <c r="IA533">
        <f>IF($IW533&gt;=40,INDEX($GL:$GL,$IV533+40),"")</f>
      </c>
      <c r="IB533">
        <f>IF($IW533&gt;=41,INDEX($GL:$GL,$IV533+41),"")</f>
      </c>
      <c r="IC533">
        <f>IF($IW533&gt;=42,INDEX($GL:$GL,$IV533+42),"")</f>
      </c>
      <c r="ID533">
        <f>IF($IW533&gt;=43,INDEX($GL:$GL,$IV533+43),"")</f>
      </c>
      <c r="IE533">
        <f>IF($IW533&gt;=44,INDEX($GL:$GL,$IV533+44),"")</f>
      </c>
      <c r="IF533">
        <f>IF($IW533&gt;=45,INDEX($GL:$GL,$IV533+45),"")</f>
      </c>
      <c r="IG533">
        <f>IF($IW533&gt;=46,INDEX($GL:$GL,$IV533+46),"")</f>
      </c>
      <c r="IH533">
        <f>IF($IW533&gt;=47,INDEX($GL:$GL,$IV533+47),"")</f>
      </c>
      <c r="II533">
        <f>IF($IW533&gt;=48,INDEX($GL:$GL,$IV533+48),"")</f>
      </c>
      <c r="IJ533">
        <f>IF($IW533&gt;=49,INDEX($GL:$GL,$IV533+49),"")</f>
      </c>
      <c r="IK533">
        <f>IF($IW533&gt;=50,INDEX($GL:$GL,$IV533+50),"")</f>
      </c>
      <c r="IL533">
        <f>IF($IW533&gt;=51,INDEX($GL:$GL,$IV533+51),"")</f>
      </c>
      <c r="IM533">
        <f>IF($IW533&gt;=52,INDEX($GL:$GL,$IV533+52),"")</f>
      </c>
      <c r="IN533">
        <f>IF($IW533&gt;=53,INDEX($GL:$GL,$IV533+53),"")</f>
      </c>
      <c r="IO533">
        <f>IF($IW533&gt;=54,INDEX($GL:$GL,$IV533+54),"")</f>
      </c>
      <c r="IP533">
        <f>IF($IW533&gt;=55,INDEX($GL:$GL,$IV533+55),"")</f>
      </c>
      <c r="IQ533">
        <f>IF($IW533&gt;=56,INDEX($GL:$GL,$IV533+56),"")</f>
      </c>
      <c r="IR533">
        <f>IF($IW533&gt;=57,INDEX($GL:$GL,$IV533+57),"")</f>
      </c>
      <c r="IS533">
        <f>IF($IW533&gt;=58,INDEX($GL:$GL,$IV533+58),"")</f>
      </c>
      <c r="IT533">
        <f>IF($IW533&gt;=59,INDEX($GL:$GL,$IV533+59),"")</f>
      </c>
      <c r="IU533">
        <f>IF($IW533&gt;=60,INDEX($GL:$GL,$IV533+60),"")</f>
      </c>
      <c r="IV533">
        <f>IFERROR(MATCH($GK533,$GL$2:$GL$324,0)+1,0)</f>
      </c>
      <c r="IW533">
        <f>IFERROR(INDEX($GM$2:$GM$324,MATCH($GK533,$GL$2:$GL$324,0)),0)</f>
      </c>
      <c r="IX533" t="s">
        <v>34</v>
      </c>
      <c r="IY533" t="s">
        <v>34</v>
      </c>
    </row>
    <row r="534" spans="1:259" x14ac:dyDescent="0.25">
      <c r="K534">
        <f>IF(OR($N534="",$J534=""),"",IFERROR($N534/$J534,0))</f>
      </c>
      <c r="L534">
        <f>IF($N534="","",
SUM($M534,$O534,$T534,$P534,$R534)*
(1-IF($U534="",0,VALUE($U534)/100)))</f>
      </c>
      <c r="M534">
        <f>IF($N534="","",$N534)</f>
      </c>
      <c r="O534">
        <f>IF($N534="","",
IF($H534="","",
IF(ISNUMBER(SEARCH("exempt",LOWER($H534))),0,
$N534*(VALUE(SUBSTITUTE($H534,"%",""))/100))))</f>
      </c>
      <c r="V534">
        <f>IFERROR(IF(FIND(" - ",$E534)&gt;0,MID($E534,FIND(" - ",$E534)+3,LEN($E534)),""),"")</f>
      </c>
      <c r="AE534" t="s">
        <v>1115</v>
      </c>
      <c r="AJ534">
        <f>IFERROR(LEFT($E534,FIND(" - ",$E534)-1),$E534)</f>
      </c>
      <c r="AM534">
        <f>IF($CB534&gt;=1,INDEX($AK:$AK,$CA534+1),"")</f>
      </c>
      <c r="AN534">
        <f>IF($CB534&gt;=2,INDEX($AK:$AK,$CA534+2),"")</f>
      </c>
      <c r="AO534">
        <f>IF($CB534&gt;=3,INDEX($AK:$AK,$CA534+3),"")</f>
      </c>
      <c r="AP534">
        <f>IF($CB534&gt;=4,INDEX($AK:$AK,$CA534+4),"")</f>
      </c>
      <c r="AQ534">
        <f>IF($CB534&gt;=5,INDEX($AK:$AK,$CA534+5),"")</f>
      </c>
      <c r="AR534">
        <f>IF($CB534&gt;=6,INDEX($AK:$AK,$CA534+6),"")</f>
      </c>
      <c r="AS534">
        <f>IF($CB534&gt;=7,INDEX($AK:$AK,$CA534+7),"")</f>
      </c>
      <c r="AT534">
        <f>IF($CB534&gt;=8,INDEX($AK:$AK,$CA534+8),"")</f>
      </c>
      <c r="AU534">
        <f>IF($CB534&gt;=9,INDEX($AK:$AK,$CA534+9),"")</f>
      </c>
      <c r="AV534">
        <f>IF($CB534&gt;=10,INDEX($AK:$AK,$CA534+10),"")</f>
      </c>
      <c r="AW534">
        <f>IF($CB534&gt;=11,INDEX($AK:$AK,$CA534+11),"")</f>
      </c>
      <c r="AX534">
        <f>IF($CB534&gt;=12,INDEX($AK:$AK,$CA534+12),"")</f>
      </c>
      <c r="AY534">
        <f>IF($CB534&gt;=13,INDEX($AK:$AK,$CA534+13),"")</f>
      </c>
      <c r="AZ534">
        <f>IF($CB534&gt;=14,INDEX($AK:$AK,$CA534+14),"")</f>
      </c>
      <c r="BA534">
        <f>IF($CB534&gt;=15,INDEX($AK:$AK,$CA534+15),"")</f>
      </c>
      <c r="BB534">
        <f>IF($CB534&gt;=16,INDEX($AK:$AK,$CA534+16),"")</f>
      </c>
      <c r="BC534">
        <f>IF($CB534&gt;=17,INDEX($AK:$AK,$CA534+17),"")</f>
      </c>
      <c r="BD534">
        <f>IF($CB534&gt;=18,INDEX($AK:$AK,$CA534+18),"")</f>
      </c>
      <c r="BE534">
        <f>IF($CB534&gt;=19,INDEX($AK:$AK,$CA534+19),"")</f>
      </c>
      <c r="BF534">
        <f>IF($CB534&gt;=20,INDEX($AK:$AK,$CA534+20),"")</f>
      </c>
      <c r="BG534">
        <f>IF($CB534&gt;=21,INDEX($AK:$AK,$CA534+21),"")</f>
      </c>
      <c r="BH534">
        <f>IF($CB534&gt;=22,INDEX($AK:$AK,$CA534+22),"")</f>
      </c>
      <c r="BI534">
        <f>IF($CB534&gt;=23,INDEX($AK:$AK,$CA534+23),"")</f>
      </c>
      <c r="BJ534">
        <f>IF($CB534&gt;=24,INDEX($AK:$AK,$CA534+24),"")</f>
      </c>
      <c r="BK534">
        <f>IF($CB534&gt;=25,INDEX($AK:$AK,$CA534+25),"")</f>
      </c>
      <c r="BL534">
        <f>IF($CB534&gt;=26,INDEX($AK:$AK,$CA534+26),"")</f>
      </c>
      <c r="BM534">
        <f>IF($CB534&gt;=27,INDEX($AK:$AK,$CA534+27),"")</f>
      </c>
      <c r="BN534">
        <f>IF($CB534&gt;=28,INDEX($AK:$AK,$CA534+28),"")</f>
      </c>
      <c r="BO534">
        <f>IF($CB534&gt;=29,INDEX($AK:$AK,$CA534+29),"")</f>
      </c>
      <c r="BP534">
        <f>IF($CB534&gt;=30,INDEX($AK:$AK,$CA534+30),"")</f>
      </c>
      <c r="BQ534">
        <f>IF($CB534&gt;=31,INDEX($AK:$AK,$CA534+31),"")</f>
      </c>
      <c r="BR534">
        <f>IF($CB534&gt;=32,INDEX($AK:$AK,$CA534+32),"")</f>
      </c>
      <c r="BS534">
        <f>IF($CB534&gt;=33,INDEX($AK:$AK,$CA534+33),"")</f>
      </c>
      <c r="BT534">
        <f>IF($CB534&gt;=34,INDEX($AK:$AK,$CA534+34),"")</f>
      </c>
      <c r="BU534">
        <f>IF($CB534&gt;=35,INDEX($AK:$AK,$CA534+35),"")</f>
      </c>
      <c r="BV534">
        <f>IF($CB534&gt;=36,INDEX($AK:$AK,$CA534+36),"")</f>
      </c>
      <c r="BW534">
        <f>IF($CB534&gt;=37,INDEX($AK:$AK,$CA534+37),"")</f>
      </c>
      <c r="BX534">
        <f>IF($CB534&gt;=38,INDEX($AK:$AK,$CA534+38),"")</f>
      </c>
      <c r="BY534">
        <f>IF($CB534&gt;=39,INDEX($AK:$AK,$CA534+39),"")</f>
      </c>
      <c r="BZ534">
        <f>IF($CB534&gt;=40,INDEX($AK:$AK,$CA534+40),"")</f>
      </c>
      <c r="CA534">
        <f>IFERROR(MATCH($AJ534,$AK$2:$AK$134,0)+1,0)</f>
      </c>
      <c r="CB534">
        <f>IFERROR(INDEX($AL$2:$AL$134,MATCH($AJ534,$AK$2:$AK$134,0)),0)</f>
      </c>
      <c r="CC534">
        <f>IFERROR(LEFT($F534,FIND(" - ",$F534)-1),$F534)</f>
      </c>
      <c r="CF534">
        <f>IF($DA534&gt;=1,INDEX($CD:$CD,$CZ534+1),"")</f>
      </c>
      <c r="CG534">
        <f>IF($DA534&gt;=2,INDEX($CD:$CD,$CZ534+2),"")</f>
      </c>
      <c r="CH534">
        <f>IF($DA534&gt;=3,INDEX($CD:$CD,$CZ534+3),"")</f>
      </c>
      <c r="CI534">
        <f>IF($DA534&gt;=4,INDEX($CD:$CD,$CZ534+4),"")</f>
      </c>
      <c r="CJ534">
        <f>IF($DA534&gt;=5,INDEX($CD:$CD,$CZ534+5),"")</f>
      </c>
      <c r="CK534">
        <f>IF($DA534&gt;=6,INDEX($CD:$CD,$CZ534+6),"")</f>
      </c>
      <c r="CL534">
        <f>IF($DA534&gt;=7,INDEX($CD:$CD,$CZ534+7),"")</f>
      </c>
      <c r="CM534">
        <f>IF($DA534&gt;=8,INDEX($CD:$CD,$CZ534+8),"")</f>
      </c>
      <c r="CN534">
        <f>IF($DA534&gt;=9,INDEX($CD:$CD,$CZ534+9),"")</f>
      </c>
      <c r="CO534">
        <f>IF($DA534&gt;=10,INDEX($CD:$CD,$CZ534+10),"")</f>
      </c>
      <c r="CP534">
        <f>IF($DA534&gt;=11,INDEX($CD:$CD,$CZ534+11),"")</f>
      </c>
      <c r="CQ534">
        <f>IF($DA534&gt;=12,INDEX($CD:$CD,$CZ534+12),"")</f>
      </c>
      <c r="CR534">
        <f>IF($DA534&gt;=13,INDEX($CD:$CD,$CZ534+13),"")</f>
      </c>
      <c r="CS534">
        <f>IF($DA534&gt;=14,INDEX($CD:$CD,$CZ534+14),"")</f>
      </c>
      <c r="CT534">
        <f>IF($DA534&gt;=15,INDEX($CD:$CD,$CZ534+15),"")</f>
      </c>
      <c r="CU534">
        <f>IF($DA534&gt;=16,INDEX($CD:$CD,$CZ534+16),"")</f>
      </c>
      <c r="CV534">
        <f>IF($DA534&gt;=17,INDEX($CD:$CD,$CZ534+17),"")</f>
      </c>
      <c r="CW534">
        <f>IF($DA534&gt;=18,INDEX($CD:$CD,$CZ534+18),"")</f>
      </c>
      <c r="CX534">
        <f>IF($DA534&gt;=19,INDEX($CD:$CD,$CZ534+19),"")</f>
      </c>
      <c r="CY534">
        <f>IF($DA534&gt;=20,INDEX($CD:$CD,$CZ534+20),"")</f>
      </c>
      <c r="CZ534">
        <f>IFERROR(MATCH($CC534,$CD$2:$CD$263,0)+1,0)</f>
      </c>
      <c r="DA534">
        <f>IFERROR(INDEX($CE$2:$CE$263,MATCH($CC534,$CD$2:$CD$263,0)),0)</f>
      </c>
      <c r="DB534">
        <f>IFERROR(INDEX($AI:$AI,MATCH($H534,$AH:$AH,0))&amp;"","")</f>
      </c>
      <c r="DF534">
        <f>IF($GI534&gt;=1,INDEX($DC:$DC,$GH534+1),"")</f>
      </c>
      <c r="DG534">
        <f>IF($GI534&gt;=2,INDEX($DC:$DC,$GH534+2),"")</f>
      </c>
      <c r="DH534">
        <f>IF($GI534&gt;=3,INDEX($DC:$DC,$GH534+3),"")</f>
      </c>
      <c r="DI534">
        <f>IF($GI534&gt;=4,INDEX($DC:$DC,$GH534+4),"")</f>
      </c>
      <c r="DJ534">
        <f>IF($GI534&gt;=5,INDEX($DC:$DC,$GH534+5),"")</f>
      </c>
      <c r="DK534">
        <f>IF($GI534&gt;=6,INDEX($DC:$DC,$GH534+6),"")</f>
      </c>
      <c r="DL534">
        <f>IF($GI534&gt;=7,INDEX($DC:$DC,$GH534+7),"")</f>
      </c>
      <c r="DM534">
        <f>IF($GI534&gt;=8,INDEX($DC:$DC,$GH534+8),"")</f>
      </c>
      <c r="DN534">
        <f>IF($GI534&gt;=9,INDEX($DC:$DC,$GH534+9),"")</f>
      </c>
      <c r="DO534">
        <f>IF($GI534&gt;=10,INDEX($DC:$DC,$GH534+10),"")</f>
      </c>
      <c r="DP534">
        <f>IF($GI534&gt;=11,INDEX($DC:$DC,$GH534+11),"")</f>
      </c>
      <c r="DQ534">
        <f>IF($GI534&gt;=12,INDEX($DC:$DC,$GH534+12),"")</f>
      </c>
      <c r="DR534">
        <f>IF($GI534&gt;=13,INDEX($DC:$DC,$GH534+13),"")</f>
      </c>
      <c r="DS534">
        <f>IF($GI534&gt;=14,INDEX($DC:$DC,$GH534+14),"")</f>
      </c>
      <c r="DT534">
        <f>IF($GI534&gt;=15,INDEX($DC:$DC,$GH534+15),"")</f>
      </c>
      <c r="DU534">
        <f>IF($GI534&gt;=16,INDEX($DC:$DC,$GH534+16),"")</f>
      </c>
      <c r="DV534">
        <f>IF($GI534&gt;=17,INDEX($DC:$DC,$GH534+17),"")</f>
      </c>
      <c r="DW534">
        <f>IF($GI534&gt;=18,INDEX($DC:$DC,$GH534+18),"")</f>
      </c>
      <c r="DX534">
        <f>IF($GI534&gt;=19,INDEX($DC:$DC,$GH534+19),"")</f>
      </c>
      <c r="DY534">
        <f>IF($GI534&gt;=20,INDEX($DC:$DC,$GH534+20),"")</f>
      </c>
      <c r="DZ534">
        <f>IF($GI534&gt;=21,INDEX($DC:$DC,$GH534+21),"")</f>
      </c>
      <c r="EA534">
        <f>IF($GI534&gt;=22,INDEX($DC:$DC,$GH534+22),"")</f>
      </c>
      <c r="EB534">
        <f>IF($GI534&gt;=23,INDEX($DC:$DC,$GH534+23),"")</f>
      </c>
      <c r="EC534">
        <f>IF($GI534&gt;=24,INDEX($DC:$DC,$GH534+24),"")</f>
      </c>
      <c r="ED534">
        <f>IF($GI534&gt;=25,INDEX($DC:$DC,$GH534+25),"")</f>
      </c>
      <c r="EE534">
        <f>IF($GI534&gt;=26,INDEX($DC:$DC,$GH534+26),"")</f>
      </c>
      <c r="EF534">
        <f>IF($GI534&gt;=27,INDEX($DC:$DC,$GH534+27),"")</f>
      </c>
      <c r="EG534">
        <f>IF($GI534&gt;=28,INDEX($DC:$DC,$GH534+28),"")</f>
      </c>
      <c r="EH534">
        <f>IF($GI534&gt;=29,INDEX($DC:$DC,$GH534+29),"")</f>
      </c>
      <c r="EI534">
        <f>IF($GI534&gt;=30,INDEX($DC:$DC,$GH534+30),"")</f>
      </c>
      <c r="EJ534">
        <f>IF($GI534&gt;=31,INDEX($DC:$DC,$GH534+31),"")</f>
      </c>
      <c r="EK534">
        <f>IF($GI534&gt;=32,INDEX($DC:$DC,$GH534+32),"")</f>
      </c>
      <c r="EL534">
        <f>IF($GI534&gt;=33,INDEX($DC:$DC,$GH534+33),"")</f>
      </c>
      <c r="EM534">
        <f>IF($GI534&gt;=34,INDEX($DC:$DC,$GH534+34),"")</f>
      </c>
      <c r="EN534">
        <f>IF($GI534&gt;=35,INDEX($DC:$DC,$GH534+35),"")</f>
      </c>
      <c r="EO534">
        <f>IF($GI534&gt;=36,INDEX($DC:$DC,$GH534+36),"")</f>
      </c>
      <c r="EP534">
        <f>IF($GI534&gt;=37,INDEX($DC:$DC,$GH534+37),"")</f>
      </c>
      <c r="EQ534">
        <f>IF($GI534&gt;=38,INDEX($DC:$DC,$GH534+38),"")</f>
      </c>
      <c r="ER534">
        <f>IF($GI534&gt;=39,INDEX($DC:$DC,$GH534+39),"")</f>
      </c>
      <c r="ES534">
        <f>IF($GI534&gt;=40,INDEX($DC:$DC,$GH534+40),"")</f>
      </c>
      <c r="ET534">
        <f>IF($GI534&gt;=1,INDEX($DD:$DD,$GH534+1),"")</f>
      </c>
      <c r="EU534">
        <f>IF($GI534&gt;=2,INDEX($DD:$DD,$GH534+2),"")</f>
      </c>
      <c r="EV534">
        <f>IF($GI534&gt;=3,INDEX($DD:$DD,$GH534+3),"")</f>
      </c>
      <c r="EW534">
        <f>IF($GI534&gt;=4,INDEX($DD:$DD,$GH534+4),"")</f>
      </c>
      <c r="EX534">
        <f>IF($GI534&gt;=5,INDEX($DD:$DD,$GH534+5),"")</f>
      </c>
      <c r="EY534">
        <f>IF($GI534&gt;=6,INDEX($DD:$DD,$GH534+6),"")</f>
      </c>
      <c r="EZ534">
        <f>IF($GI534&gt;=7,INDEX($DD:$DD,$GH534+7),"")</f>
      </c>
      <c r="FA534">
        <f>IF($GI534&gt;=8,INDEX($DD:$DD,$GH534+8),"")</f>
      </c>
      <c r="FB534">
        <f>IF($GI534&gt;=9,INDEX($DD:$DD,$GH534+9),"")</f>
      </c>
      <c r="FC534">
        <f>IF($GI534&gt;=10,INDEX($DD:$DD,$GH534+10),"")</f>
      </c>
      <c r="FD534">
        <f>IF($GI534&gt;=11,INDEX($DD:$DD,$GH534+11),"")</f>
      </c>
      <c r="FE534">
        <f>IF($GI534&gt;=12,INDEX($DD:$DD,$GH534+12),"")</f>
      </c>
      <c r="FF534">
        <f>IF($GI534&gt;=13,INDEX($DD:$DD,$GH534+13),"")</f>
      </c>
      <c r="FG534">
        <f>IF($GI534&gt;=14,INDEX($DD:$DD,$GH534+14),"")</f>
      </c>
      <c r="FH534">
        <f>IF($GI534&gt;=15,INDEX($DD:$DD,$GH534+15),"")</f>
      </c>
      <c r="FI534">
        <f>IF($GI534&gt;=16,INDEX($DD:$DD,$GH534+16),"")</f>
      </c>
      <c r="FJ534">
        <f>IF($GI534&gt;=17,INDEX($DD:$DD,$GH534+17),"")</f>
      </c>
      <c r="FK534">
        <f>IF($GI534&gt;=18,INDEX($DD:$DD,$GH534+18),"")</f>
      </c>
      <c r="FL534">
        <f>IF($GI534&gt;=19,INDEX($DD:$DD,$GH534+19),"")</f>
      </c>
      <c r="FM534">
        <f>IF($GI534&gt;=20,INDEX($DD:$DD,$GH534+20),"")</f>
      </c>
      <c r="FN534">
        <f>IF($GI534&gt;=21,INDEX($DD:$DD,$GH534+21),"")</f>
      </c>
      <c r="FO534">
        <f>IF($GI534&gt;=22,INDEX($DD:$DD,$GH534+22),"")</f>
      </c>
      <c r="FP534">
        <f>IF($GI534&gt;=23,INDEX($DD:$DD,$GH534+23),"")</f>
      </c>
      <c r="FQ534">
        <f>IF($GI534&gt;=24,INDEX($DD:$DD,$GH534+24),"")</f>
      </c>
      <c r="FR534">
        <f>IF($GI534&gt;=25,INDEX($DD:$DD,$GH534+25),"")</f>
      </c>
      <c r="FS534">
        <f>IF($GI534&gt;=26,INDEX($DD:$DD,$GH534+26),"")</f>
      </c>
      <c r="FT534">
        <f>IF($GI534&gt;=27,INDEX($DD:$DD,$GH534+27),"")</f>
      </c>
      <c r="FU534">
        <f>IF($GI534&gt;=28,INDEX($DD:$DD,$GH534+28),"")</f>
      </c>
      <c r="FV534">
        <f>IF($GI534&gt;=29,INDEX($DD:$DD,$GH534+29),"")</f>
      </c>
      <c r="FW534">
        <f>IF($GI534&gt;=30,INDEX($DD:$DD,$GH534+30),"")</f>
      </c>
      <c r="FX534">
        <f>IF($GI534&gt;=31,INDEX($DD:$DD,$GH534+31),"")</f>
      </c>
      <c r="FY534">
        <f>IF($GI534&gt;=32,INDEX($DD:$DD,$GH534+32),"")</f>
      </c>
      <c r="FZ534">
        <f>IF($GI534&gt;=33,INDEX($DD:$DD,$GH534+33),"")</f>
      </c>
      <c r="GA534">
        <f>IF($GI534&gt;=34,INDEX($DD:$DD,$GH534+34),"")</f>
      </c>
      <c r="GB534">
        <f>IF($GI534&gt;=35,INDEX($DD:$DD,$GH534+35),"")</f>
      </c>
      <c r="GC534">
        <f>IF($GI534&gt;=36,INDEX($DD:$DD,$GH534+36),"")</f>
      </c>
      <c r="GD534">
        <f>IF($GI534&gt;=37,INDEX($DD:$DD,$GH534+37),"")</f>
      </c>
      <c r="GE534">
        <f>IF($GI534&gt;=38,INDEX($DD:$DD,$GH534+38),"")</f>
      </c>
      <c r="GF534">
        <f>IF($GI534&gt;=39,INDEX($DD:$DD,$GH534+39),"")</f>
      </c>
      <c r="GG534">
        <f>IF($GI534&gt;=40,INDEX($DD:$DD,$GH534+40),"")</f>
      </c>
      <c r="GH534">
        <f>IFERROR(MATCH($DB534,$DC$2:$DC$148,0)+1,0)</f>
      </c>
      <c r="GI534">
        <f>IFERROR(INDEX($DE$2:$DE$148,MATCH($DB534,$DC$2:$DC$148,0)),0)</f>
      </c>
      <c r="GJ534">
        <f>IFERROR(MATCH($S534,$DF$534:$ES$534,0),0)</f>
      </c>
      <c r="GK534">
        <f>IF($GJ534&gt;0,INDEX($ET$534:$GG$534,$GJ534),"")</f>
      </c>
      <c r="GN534">
        <f>IF($IW534&gt;=1,INDEX($GL:$GL,$IV534+1),"")</f>
      </c>
      <c r="GO534">
        <f>IF($IW534&gt;=2,INDEX($GL:$GL,$IV534+2),"")</f>
      </c>
      <c r="GP534">
        <f>IF($IW534&gt;=3,INDEX($GL:$GL,$IV534+3),"")</f>
      </c>
      <c r="GQ534">
        <f>IF($IW534&gt;=4,INDEX($GL:$GL,$IV534+4),"")</f>
      </c>
      <c r="GR534">
        <f>IF($IW534&gt;=5,INDEX($GL:$GL,$IV534+5),"")</f>
      </c>
      <c r="GS534">
        <f>IF($IW534&gt;=6,INDEX($GL:$GL,$IV534+6),"")</f>
      </c>
      <c r="GT534">
        <f>IF($IW534&gt;=7,INDEX($GL:$GL,$IV534+7),"")</f>
      </c>
      <c r="GU534">
        <f>IF($IW534&gt;=8,INDEX($GL:$GL,$IV534+8),"")</f>
      </c>
      <c r="GV534">
        <f>IF($IW534&gt;=9,INDEX($GL:$GL,$IV534+9),"")</f>
      </c>
      <c r="GW534">
        <f>IF($IW534&gt;=10,INDEX($GL:$GL,$IV534+10),"")</f>
      </c>
      <c r="GX534">
        <f>IF($IW534&gt;=11,INDEX($GL:$GL,$IV534+11),"")</f>
      </c>
      <c r="GY534">
        <f>IF($IW534&gt;=12,INDEX($GL:$GL,$IV534+12),"")</f>
      </c>
      <c r="GZ534">
        <f>IF($IW534&gt;=13,INDEX($GL:$GL,$IV534+13),"")</f>
      </c>
      <c r="HA534">
        <f>IF($IW534&gt;=14,INDEX($GL:$GL,$IV534+14),"")</f>
      </c>
      <c r="HB534">
        <f>IF($IW534&gt;=15,INDEX($GL:$GL,$IV534+15),"")</f>
      </c>
      <c r="HC534">
        <f>IF($IW534&gt;=16,INDEX($GL:$GL,$IV534+16),"")</f>
      </c>
      <c r="HD534">
        <f>IF($IW534&gt;=17,INDEX($GL:$GL,$IV534+17),"")</f>
      </c>
      <c r="HE534">
        <f>IF($IW534&gt;=18,INDEX($GL:$GL,$IV534+18),"")</f>
      </c>
      <c r="HF534">
        <f>IF($IW534&gt;=19,INDEX($GL:$GL,$IV534+19),"")</f>
      </c>
      <c r="HG534">
        <f>IF($IW534&gt;=20,INDEX($GL:$GL,$IV534+20),"")</f>
      </c>
      <c r="HH534">
        <f>IF($IW534&gt;=21,INDEX($GL:$GL,$IV534+21),"")</f>
      </c>
      <c r="HI534">
        <f>IF($IW534&gt;=22,INDEX($GL:$GL,$IV534+22),"")</f>
      </c>
      <c r="HJ534">
        <f>IF($IW534&gt;=23,INDEX($GL:$GL,$IV534+23),"")</f>
      </c>
      <c r="HK534">
        <f>IF($IW534&gt;=24,INDEX($GL:$GL,$IV534+24),"")</f>
      </c>
      <c r="HL534">
        <f>IF($IW534&gt;=25,INDEX($GL:$GL,$IV534+25),"")</f>
      </c>
      <c r="HM534">
        <f>IF($IW534&gt;=26,INDEX($GL:$GL,$IV534+26),"")</f>
      </c>
      <c r="HN534">
        <f>IF($IW534&gt;=27,INDEX($GL:$GL,$IV534+27),"")</f>
      </c>
      <c r="HO534">
        <f>IF($IW534&gt;=28,INDEX($GL:$GL,$IV534+28),"")</f>
      </c>
      <c r="HP534">
        <f>IF($IW534&gt;=29,INDEX($GL:$GL,$IV534+29),"")</f>
      </c>
      <c r="HQ534">
        <f>IF($IW534&gt;=30,INDEX($GL:$GL,$IV534+30),"")</f>
      </c>
      <c r="HR534">
        <f>IF($IW534&gt;=31,INDEX($GL:$GL,$IV534+31),"")</f>
      </c>
      <c r="HS534">
        <f>IF($IW534&gt;=32,INDEX($GL:$GL,$IV534+32),"")</f>
      </c>
      <c r="HT534">
        <f>IF($IW534&gt;=33,INDEX($GL:$GL,$IV534+33),"")</f>
      </c>
      <c r="HU534">
        <f>IF($IW534&gt;=34,INDEX($GL:$GL,$IV534+34),"")</f>
      </c>
      <c r="HV534">
        <f>IF($IW534&gt;=35,INDEX($GL:$GL,$IV534+35),"")</f>
      </c>
      <c r="HW534">
        <f>IF($IW534&gt;=36,INDEX($GL:$GL,$IV534+36),"")</f>
      </c>
      <c r="HX534">
        <f>IF($IW534&gt;=37,INDEX($GL:$GL,$IV534+37),"")</f>
      </c>
      <c r="HY534">
        <f>IF($IW534&gt;=38,INDEX($GL:$GL,$IV534+38),"")</f>
      </c>
      <c r="HZ534">
        <f>IF($IW534&gt;=39,INDEX($GL:$GL,$IV534+39),"")</f>
      </c>
      <c r="IA534">
        <f>IF($IW534&gt;=40,INDEX($GL:$GL,$IV534+40),"")</f>
      </c>
      <c r="IB534">
        <f>IF($IW534&gt;=41,INDEX($GL:$GL,$IV534+41),"")</f>
      </c>
      <c r="IC534">
        <f>IF($IW534&gt;=42,INDEX($GL:$GL,$IV534+42),"")</f>
      </c>
      <c r="ID534">
        <f>IF($IW534&gt;=43,INDEX($GL:$GL,$IV534+43),"")</f>
      </c>
      <c r="IE534">
        <f>IF($IW534&gt;=44,INDEX($GL:$GL,$IV534+44),"")</f>
      </c>
      <c r="IF534">
        <f>IF($IW534&gt;=45,INDEX($GL:$GL,$IV534+45),"")</f>
      </c>
      <c r="IG534">
        <f>IF($IW534&gt;=46,INDEX($GL:$GL,$IV534+46),"")</f>
      </c>
      <c r="IH534">
        <f>IF($IW534&gt;=47,INDEX($GL:$GL,$IV534+47),"")</f>
      </c>
      <c r="II534">
        <f>IF($IW534&gt;=48,INDEX($GL:$GL,$IV534+48),"")</f>
      </c>
      <c r="IJ534">
        <f>IF($IW534&gt;=49,INDEX($GL:$GL,$IV534+49),"")</f>
      </c>
      <c r="IK534">
        <f>IF($IW534&gt;=50,INDEX($GL:$GL,$IV534+50),"")</f>
      </c>
      <c r="IL534">
        <f>IF($IW534&gt;=51,INDEX($GL:$GL,$IV534+51),"")</f>
      </c>
      <c r="IM534">
        <f>IF($IW534&gt;=52,INDEX($GL:$GL,$IV534+52),"")</f>
      </c>
      <c r="IN534">
        <f>IF($IW534&gt;=53,INDEX($GL:$GL,$IV534+53),"")</f>
      </c>
      <c r="IO534">
        <f>IF($IW534&gt;=54,INDEX($GL:$GL,$IV534+54),"")</f>
      </c>
      <c r="IP534">
        <f>IF($IW534&gt;=55,INDEX($GL:$GL,$IV534+55),"")</f>
      </c>
      <c r="IQ534">
        <f>IF($IW534&gt;=56,INDEX($GL:$GL,$IV534+56),"")</f>
      </c>
      <c r="IR534">
        <f>IF($IW534&gt;=57,INDEX($GL:$GL,$IV534+57),"")</f>
      </c>
      <c r="IS534">
        <f>IF($IW534&gt;=58,INDEX($GL:$GL,$IV534+58),"")</f>
      </c>
      <c r="IT534">
        <f>IF($IW534&gt;=59,INDEX($GL:$GL,$IV534+59),"")</f>
      </c>
      <c r="IU534">
        <f>IF($IW534&gt;=60,INDEX($GL:$GL,$IV534+60),"")</f>
      </c>
      <c r="IV534">
        <f>IFERROR(MATCH($GK534,$GL$2:$GL$324,0)+1,0)</f>
      </c>
      <c r="IW534">
        <f>IFERROR(INDEX($GM$2:$GM$324,MATCH($GK534,$GL$2:$GL$324,0)),0)</f>
      </c>
      <c r="IX534" t="s">
        <v>34</v>
      </c>
      <c r="IY534" t="s">
        <v>34</v>
      </c>
    </row>
    <row r="535" spans="1:259" x14ac:dyDescent="0.25">
      <c r="K535">
        <f>IF(OR($N535="",$J535=""),"",IFERROR($N535/$J535,0))</f>
      </c>
      <c r="L535">
        <f>IF($N535="","",
SUM($M535,$O535,$T535,$P535,$R535)*
(1-IF($U535="",0,VALUE($U535)/100)))</f>
      </c>
      <c r="M535">
        <f>IF($N535="","",$N535)</f>
      </c>
      <c r="O535">
        <f>IF($N535="","",
IF($H535="","",
IF(ISNUMBER(SEARCH("exempt",LOWER($H535))),0,
$N535*(VALUE(SUBSTITUTE($H535,"%",""))/100))))</f>
      </c>
      <c r="V535">
        <f>IFERROR(IF(FIND(" - ",$E535)&gt;0,MID($E535,FIND(" - ",$E535)+3,LEN($E535)),""),"")</f>
      </c>
      <c r="AE535" t="s">
        <v>1116</v>
      </c>
      <c r="AJ535">
        <f>IFERROR(LEFT($E535,FIND(" - ",$E535)-1),$E535)</f>
      </c>
      <c r="AM535">
        <f>IF($CB535&gt;=1,INDEX($AK:$AK,$CA535+1),"")</f>
      </c>
      <c r="AN535">
        <f>IF($CB535&gt;=2,INDEX($AK:$AK,$CA535+2),"")</f>
      </c>
      <c r="AO535">
        <f>IF($CB535&gt;=3,INDEX($AK:$AK,$CA535+3),"")</f>
      </c>
      <c r="AP535">
        <f>IF($CB535&gt;=4,INDEX($AK:$AK,$CA535+4),"")</f>
      </c>
      <c r="AQ535">
        <f>IF($CB535&gt;=5,INDEX($AK:$AK,$CA535+5),"")</f>
      </c>
      <c r="AR535">
        <f>IF($CB535&gt;=6,INDEX($AK:$AK,$CA535+6),"")</f>
      </c>
      <c r="AS535">
        <f>IF($CB535&gt;=7,INDEX($AK:$AK,$CA535+7),"")</f>
      </c>
      <c r="AT535">
        <f>IF($CB535&gt;=8,INDEX($AK:$AK,$CA535+8),"")</f>
      </c>
      <c r="AU535">
        <f>IF($CB535&gt;=9,INDEX($AK:$AK,$CA535+9),"")</f>
      </c>
      <c r="AV535">
        <f>IF($CB535&gt;=10,INDEX($AK:$AK,$CA535+10),"")</f>
      </c>
      <c r="AW535">
        <f>IF($CB535&gt;=11,INDEX($AK:$AK,$CA535+11),"")</f>
      </c>
      <c r="AX535">
        <f>IF($CB535&gt;=12,INDEX($AK:$AK,$CA535+12),"")</f>
      </c>
      <c r="AY535">
        <f>IF($CB535&gt;=13,INDEX($AK:$AK,$CA535+13),"")</f>
      </c>
      <c r="AZ535">
        <f>IF($CB535&gt;=14,INDEX($AK:$AK,$CA535+14),"")</f>
      </c>
      <c r="BA535">
        <f>IF($CB535&gt;=15,INDEX($AK:$AK,$CA535+15),"")</f>
      </c>
      <c r="BB535">
        <f>IF($CB535&gt;=16,INDEX($AK:$AK,$CA535+16),"")</f>
      </c>
      <c r="BC535">
        <f>IF($CB535&gt;=17,INDEX($AK:$AK,$CA535+17),"")</f>
      </c>
      <c r="BD535">
        <f>IF($CB535&gt;=18,INDEX($AK:$AK,$CA535+18),"")</f>
      </c>
      <c r="BE535">
        <f>IF($CB535&gt;=19,INDEX($AK:$AK,$CA535+19),"")</f>
      </c>
      <c r="BF535">
        <f>IF($CB535&gt;=20,INDEX($AK:$AK,$CA535+20),"")</f>
      </c>
      <c r="BG535">
        <f>IF($CB535&gt;=21,INDEX($AK:$AK,$CA535+21),"")</f>
      </c>
      <c r="BH535">
        <f>IF($CB535&gt;=22,INDEX($AK:$AK,$CA535+22),"")</f>
      </c>
      <c r="BI535">
        <f>IF($CB535&gt;=23,INDEX($AK:$AK,$CA535+23),"")</f>
      </c>
      <c r="BJ535">
        <f>IF($CB535&gt;=24,INDEX($AK:$AK,$CA535+24),"")</f>
      </c>
      <c r="BK535">
        <f>IF($CB535&gt;=25,INDEX($AK:$AK,$CA535+25),"")</f>
      </c>
      <c r="BL535">
        <f>IF($CB535&gt;=26,INDEX($AK:$AK,$CA535+26),"")</f>
      </c>
      <c r="BM535">
        <f>IF($CB535&gt;=27,INDEX($AK:$AK,$CA535+27),"")</f>
      </c>
      <c r="BN535">
        <f>IF($CB535&gt;=28,INDEX($AK:$AK,$CA535+28),"")</f>
      </c>
      <c r="BO535">
        <f>IF($CB535&gt;=29,INDEX($AK:$AK,$CA535+29),"")</f>
      </c>
      <c r="BP535">
        <f>IF($CB535&gt;=30,INDEX($AK:$AK,$CA535+30),"")</f>
      </c>
      <c r="BQ535">
        <f>IF($CB535&gt;=31,INDEX($AK:$AK,$CA535+31),"")</f>
      </c>
      <c r="BR535">
        <f>IF($CB535&gt;=32,INDEX($AK:$AK,$CA535+32),"")</f>
      </c>
      <c r="BS535">
        <f>IF($CB535&gt;=33,INDEX($AK:$AK,$CA535+33),"")</f>
      </c>
      <c r="BT535">
        <f>IF($CB535&gt;=34,INDEX($AK:$AK,$CA535+34),"")</f>
      </c>
      <c r="BU535">
        <f>IF($CB535&gt;=35,INDEX($AK:$AK,$CA535+35),"")</f>
      </c>
      <c r="BV535">
        <f>IF($CB535&gt;=36,INDEX($AK:$AK,$CA535+36),"")</f>
      </c>
      <c r="BW535">
        <f>IF($CB535&gt;=37,INDEX($AK:$AK,$CA535+37),"")</f>
      </c>
      <c r="BX535">
        <f>IF($CB535&gt;=38,INDEX($AK:$AK,$CA535+38),"")</f>
      </c>
      <c r="BY535">
        <f>IF($CB535&gt;=39,INDEX($AK:$AK,$CA535+39),"")</f>
      </c>
      <c r="BZ535">
        <f>IF($CB535&gt;=40,INDEX($AK:$AK,$CA535+40),"")</f>
      </c>
      <c r="CA535">
        <f>IFERROR(MATCH($AJ535,$AK$2:$AK$134,0)+1,0)</f>
      </c>
      <c r="CB535">
        <f>IFERROR(INDEX($AL$2:$AL$134,MATCH($AJ535,$AK$2:$AK$134,0)),0)</f>
      </c>
      <c r="CC535">
        <f>IFERROR(LEFT($F535,FIND(" - ",$F535)-1),$F535)</f>
      </c>
      <c r="CF535">
        <f>IF($DA535&gt;=1,INDEX($CD:$CD,$CZ535+1),"")</f>
      </c>
      <c r="CG535">
        <f>IF($DA535&gt;=2,INDEX($CD:$CD,$CZ535+2),"")</f>
      </c>
      <c r="CH535">
        <f>IF($DA535&gt;=3,INDEX($CD:$CD,$CZ535+3),"")</f>
      </c>
      <c r="CI535">
        <f>IF($DA535&gt;=4,INDEX($CD:$CD,$CZ535+4),"")</f>
      </c>
      <c r="CJ535">
        <f>IF($DA535&gt;=5,INDEX($CD:$CD,$CZ535+5),"")</f>
      </c>
      <c r="CK535">
        <f>IF($DA535&gt;=6,INDEX($CD:$CD,$CZ535+6),"")</f>
      </c>
      <c r="CL535">
        <f>IF($DA535&gt;=7,INDEX($CD:$CD,$CZ535+7),"")</f>
      </c>
      <c r="CM535">
        <f>IF($DA535&gt;=8,INDEX($CD:$CD,$CZ535+8),"")</f>
      </c>
      <c r="CN535">
        <f>IF($DA535&gt;=9,INDEX($CD:$CD,$CZ535+9),"")</f>
      </c>
      <c r="CO535">
        <f>IF($DA535&gt;=10,INDEX($CD:$CD,$CZ535+10),"")</f>
      </c>
      <c r="CP535">
        <f>IF($DA535&gt;=11,INDEX($CD:$CD,$CZ535+11),"")</f>
      </c>
      <c r="CQ535">
        <f>IF($DA535&gt;=12,INDEX($CD:$CD,$CZ535+12),"")</f>
      </c>
      <c r="CR535">
        <f>IF($DA535&gt;=13,INDEX($CD:$CD,$CZ535+13),"")</f>
      </c>
      <c r="CS535">
        <f>IF($DA535&gt;=14,INDEX($CD:$CD,$CZ535+14),"")</f>
      </c>
      <c r="CT535">
        <f>IF($DA535&gt;=15,INDEX($CD:$CD,$CZ535+15),"")</f>
      </c>
      <c r="CU535">
        <f>IF($DA535&gt;=16,INDEX($CD:$CD,$CZ535+16),"")</f>
      </c>
      <c r="CV535">
        <f>IF($DA535&gt;=17,INDEX($CD:$CD,$CZ535+17),"")</f>
      </c>
      <c r="CW535">
        <f>IF($DA535&gt;=18,INDEX($CD:$CD,$CZ535+18),"")</f>
      </c>
      <c r="CX535">
        <f>IF($DA535&gt;=19,INDEX($CD:$CD,$CZ535+19),"")</f>
      </c>
      <c r="CY535">
        <f>IF($DA535&gt;=20,INDEX($CD:$CD,$CZ535+20),"")</f>
      </c>
      <c r="CZ535">
        <f>IFERROR(MATCH($CC535,$CD$2:$CD$263,0)+1,0)</f>
      </c>
      <c r="DA535">
        <f>IFERROR(INDEX($CE$2:$CE$263,MATCH($CC535,$CD$2:$CD$263,0)),0)</f>
      </c>
      <c r="DB535">
        <f>IFERROR(INDEX($AI:$AI,MATCH($H535,$AH:$AH,0))&amp;"","")</f>
      </c>
      <c r="DF535">
        <f>IF($GI535&gt;=1,INDEX($DC:$DC,$GH535+1),"")</f>
      </c>
      <c r="DG535">
        <f>IF($GI535&gt;=2,INDEX($DC:$DC,$GH535+2),"")</f>
      </c>
      <c r="DH535">
        <f>IF($GI535&gt;=3,INDEX($DC:$DC,$GH535+3),"")</f>
      </c>
      <c r="DI535">
        <f>IF($GI535&gt;=4,INDEX($DC:$DC,$GH535+4),"")</f>
      </c>
      <c r="DJ535">
        <f>IF($GI535&gt;=5,INDEX($DC:$DC,$GH535+5),"")</f>
      </c>
      <c r="DK535">
        <f>IF($GI535&gt;=6,INDEX($DC:$DC,$GH535+6),"")</f>
      </c>
      <c r="DL535">
        <f>IF($GI535&gt;=7,INDEX($DC:$DC,$GH535+7),"")</f>
      </c>
      <c r="DM535">
        <f>IF($GI535&gt;=8,INDEX($DC:$DC,$GH535+8),"")</f>
      </c>
      <c r="DN535">
        <f>IF($GI535&gt;=9,INDEX($DC:$DC,$GH535+9),"")</f>
      </c>
      <c r="DO535">
        <f>IF($GI535&gt;=10,INDEX($DC:$DC,$GH535+10),"")</f>
      </c>
      <c r="DP535">
        <f>IF($GI535&gt;=11,INDEX($DC:$DC,$GH535+11),"")</f>
      </c>
      <c r="DQ535">
        <f>IF($GI535&gt;=12,INDEX($DC:$DC,$GH535+12),"")</f>
      </c>
      <c r="DR535">
        <f>IF($GI535&gt;=13,INDEX($DC:$DC,$GH535+13),"")</f>
      </c>
      <c r="DS535">
        <f>IF($GI535&gt;=14,INDEX($DC:$DC,$GH535+14),"")</f>
      </c>
      <c r="DT535">
        <f>IF($GI535&gt;=15,INDEX($DC:$DC,$GH535+15),"")</f>
      </c>
      <c r="DU535">
        <f>IF($GI535&gt;=16,INDEX($DC:$DC,$GH535+16),"")</f>
      </c>
      <c r="DV535">
        <f>IF($GI535&gt;=17,INDEX($DC:$DC,$GH535+17),"")</f>
      </c>
      <c r="DW535">
        <f>IF($GI535&gt;=18,INDEX($DC:$DC,$GH535+18),"")</f>
      </c>
      <c r="DX535">
        <f>IF($GI535&gt;=19,INDEX($DC:$DC,$GH535+19),"")</f>
      </c>
      <c r="DY535">
        <f>IF($GI535&gt;=20,INDEX($DC:$DC,$GH535+20),"")</f>
      </c>
      <c r="DZ535">
        <f>IF($GI535&gt;=21,INDEX($DC:$DC,$GH535+21),"")</f>
      </c>
      <c r="EA535">
        <f>IF($GI535&gt;=22,INDEX($DC:$DC,$GH535+22),"")</f>
      </c>
      <c r="EB535">
        <f>IF($GI535&gt;=23,INDEX($DC:$DC,$GH535+23),"")</f>
      </c>
      <c r="EC535">
        <f>IF($GI535&gt;=24,INDEX($DC:$DC,$GH535+24),"")</f>
      </c>
      <c r="ED535">
        <f>IF($GI535&gt;=25,INDEX($DC:$DC,$GH535+25),"")</f>
      </c>
      <c r="EE535">
        <f>IF($GI535&gt;=26,INDEX($DC:$DC,$GH535+26),"")</f>
      </c>
      <c r="EF535">
        <f>IF($GI535&gt;=27,INDEX($DC:$DC,$GH535+27),"")</f>
      </c>
      <c r="EG535">
        <f>IF($GI535&gt;=28,INDEX($DC:$DC,$GH535+28),"")</f>
      </c>
      <c r="EH535">
        <f>IF($GI535&gt;=29,INDEX($DC:$DC,$GH535+29),"")</f>
      </c>
      <c r="EI535">
        <f>IF($GI535&gt;=30,INDEX($DC:$DC,$GH535+30),"")</f>
      </c>
      <c r="EJ535">
        <f>IF($GI535&gt;=31,INDEX($DC:$DC,$GH535+31),"")</f>
      </c>
      <c r="EK535">
        <f>IF($GI535&gt;=32,INDEX($DC:$DC,$GH535+32),"")</f>
      </c>
      <c r="EL535">
        <f>IF($GI535&gt;=33,INDEX($DC:$DC,$GH535+33),"")</f>
      </c>
      <c r="EM535">
        <f>IF($GI535&gt;=34,INDEX($DC:$DC,$GH535+34),"")</f>
      </c>
      <c r="EN535">
        <f>IF($GI535&gt;=35,INDEX($DC:$DC,$GH535+35),"")</f>
      </c>
      <c r="EO535">
        <f>IF($GI535&gt;=36,INDEX($DC:$DC,$GH535+36),"")</f>
      </c>
      <c r="EP535">
        <f>IF($GI535&gt;=37,INDEX($DC:$DC,$GH535+37),"")</f>
      </c>
      <c r="EQ535">
        <f>IF($GI535&gt;=38,INDEX($DC:$DC,$GH535+38),"")</f>
      </c>
      <c r="ER535">
        <f>IF($GI535&gt;=39,INDEX($DC:$DC,$GH535+39),"")</f>
      </c>
      <c r="ES535">
        <f>IF($GI535&gt;=40,INDEX($DC:$DC,$GH535+40),"")</f>
      </c>
      <c r="ET535">
        <f>IF($GI535&gt;=1,INDEX($DD:$DD,$GH535+1),"")</f>
      </c>
      <c r="EU535">
        <f>IF($GI535&gt;=2,INDEX($DD:$DD,$GH535+2),"")</f>
      </c>
      <c r="EV535">
        <f>IF($GI535&gt;=3,INDEX($DD:$DD,$GH535+3),"")</f>
      </c>
      <c r="EW535">
        <f>IF($GI535&gt;=4,INDEX($DD:$DD,$GH535+4),"")</f>
      </c>
      <c r="EX535">
        <f>IF($GI535&gt;=5,INDEX($DD:$DD,$GH535+5),"")</f>
      </c>
      <c r="EY535">
        <f>IF($GI535&gt;=6,INDEX($DD:$DD,$GH535+6),"")</f>
      </c>
      <c r="EZ535">
        <f>IF($GI535&gt;=7,INDEX($DD:$DD,$GH535+7),"")</f>
      </c>
      <c r="FA535">
        <f>IF($GI535&gt;=8,INDEX($DD:$DD,$GH535+8),"")</f>
      </c>
      <c r="FB535">
        <f>IF($GI535&gt;=9,INDEX($DD:$DD,$GH535+9),"")</f>
      </c>
      <c r="FC535">
        <f>IF($GI535&gt;=10,INDEX($DD:$DD,$GH535+10),"")</f>
      </c>
      <c r="FD535">
        <f>IF($GI535&gt;=11,INDEX($DD:$DD,$GH535+11),"")</f>
      </c>
      <c r="FE535">
        <f>IF($GI535&gt;=12,INDEX($DD:$DD,$GH535+12),"")</f>
      </c>
      <c r="FF535">
        <f>IF($GI535&gt;=13,INDEX($DD:$DD,$GH535+13),"")</f>
      </c>
      <c r="FG535">
        <f>IF($GI535&gt;=14,INDEX($DD:$DD,$GH535+14),"")</f>
      </c>
      <c r="FH535">
        <f>IF($GI535&gt;=15,INDEX($DD:$DD,$GH535+15),"")</f>
      </c>
      <c r="FI535">
        <f>IF($GI535&gt;=16,INDEX($DD:$DD,$GH535+16),"")</f>
      </c>
      <c r="FJ535">
        <f>IF($GI535&gt;=17,INDEX($DD:$DD,$GH535+17),"")</f>
      </c>
      <c r="FK535">
        <f>IF($GI535&gt;=18,INDEX($DD:$DD,$GH535+18),"")</f>
      </c>
      <c r="FL535">
        <f>IF($GI535&gt;=19,INDEX($DD:$DD,$GH535+19),"")</f>
      </c>
      <c r="FM535">
        <f>IF($GI535&gt;=20,INDEX($DD:$DD,$GH535+20),"")</f>
      </c>
      <c r="FN535">
        <f>IF($GI535&gt;=21,INDEX($DD:$DD,$GH535+21),"")</f>
      </c>
      <c r="FO535">
        <f>IF($GI535&gt;=22,INDEX($DD:$DD,$GH535+22),"")</f>
      </c>
      <c r="FP535">
        <f>IF($GI535&gt;=23,INDEX($DD:$DD,$GH535+23),"")</f>
      </c>
      <c r="FQ535">
        <f>IF($GI535&gt;=24,INDEX($DD:$DD,$GH535+24),"")</f>
      </c>
      <c r="FR535">
        <f>IF($GI535&gt;=25,INDEX($DD:$DD,$GH535+25),"")</f>
      </c>
      <c r="FS535">
        <f>IF($GI535&gt;=26,INDEX($DD:$DD,$GH535+26),"")</f>
      </c>
      <c r="FT535">
        <f>IF($GI535&gt;=27,INDEX($DD:$DD,$GH535+27),"")</f>
      </c>
      <c r="FU535">
        <f>IF($GI535&gt;=28,INDEX($DD:$DD,$GH535+28),"")</f>
      </c>
      <c r="FV535">
        <f>IF($GI535&gt;=29,INDEX($DD:$DD,$GH535+29),"")</f>
      </c>
      <c r="FW535">
        <f>IF($GI535&gt;=30,INDEX($DD:$DD,$GH535+30),"")</f>
      </c>
      <c r="FX535">
        <f>IF($GI535&gt;=31,INDEX($DD:$DD,$GH535+31),"")</f>
      </c>
      <c r="FY535">
        <f>IF($GI535&gt;=32,INDEX($DD:$DD,$GH535+32),"")</f>
      </c>
      <c r="FZ535">
        <f>IF($GI535&gt;=33,INDEX($DD:$DD,$GH535+33),"")</f>
      </c>
      <c r="GA535">
        <f>IF($GI535&gt;=34,INDEX($DD:$DD,$GH535+34),"")</f>
      </c>
      <c r="GB535">
        <f>IF($GI535&gt;=35,INDEX($DD:$DD,$GH535+35),"")</f>
      </c>
      <c r="GC535">
        <f>IF($GI535&gt;=36,INDEX($DD:$DD,$GH535+36),"")</f>
      </c>
      <c r="GD535">
        <f>IF($GI535&gt;=37,INDEX($DD:$DD,$GH535+37),"")</f>
      </c>
      <c r="GE535">
        <f>IF($GI535&gt;=38,INDEX($DD:$DD,$GH535+38),"")</f>
      </c>
      <c r="GF535">
        <f>IF($GI535&gt;=39,INDEX($DD:$DD,$GH535+39),"")</f>
      </c>
      <c r="GG535">
        <f>IF($GI535&gt;=40,INDEX($DD:$DD,$GH535+40),"")</f>
      </c>
      <c r="GH535">
        <f>IFERROR(MATCH($DB535,$DC$2:$DC$148,0)+1,0)</f>
      </c>
      <c r="GI535">
        <f>IFERROR(INDEX($DE$2:$DE$148,MATCH($DB535,$DC$2:$DC$148,0)),0)</f>
      </c>
      <c r="GJ535">
        <f>IFERROR(MATCH($S535,$DF$535:$ES$535,0),0)</f>
      </c>
      <c r="GK535">
        <f>IF($GJ535&gt;0,INDEX($ET$535:$GG$535,$GJ535),"")</f>
      </c>
      <c r="GN535">
        <f>IF($IW535&gt;=1,INDEX($GL:$GL,$IV535+1),"")</f>
      </c>
      <c r="GO535">
        <f>IF($IW535&gt;=2,INDEX($GL:$GL,$IV535+2),"")</f>
      </c>
      <c r="GP535">
        <f>IF($IW535&gt;=3,INDEX($GL:$GL,$IV535+3),"")</f>
      </c>
      <c r="GQ535">
        <f>IF($IW535&gt;=4,INDEX($GL:$GL,$IV535+4),"")</f>
      </c>
      <c r="GR535">
        <f>IF($IW535&gt;=5,INDEX($GL:$GL,$IV535+5),"")</f>
      </c>
      <c r="GS535">
        <f>IF($IW535&gt;=6,INDEX($GL:$GL,$IV535+6),"")</f>
      </c>
      <c r="GT535">
        <f>IF($IW535&gt;=7,INDEX($GL:$GL,$IV535+7),"")</f>
      </c>
      <c r="GU535">
        <f>IF($IW535&gt;=8,INDEX($GL:$GL,$IV535+8),"")</f>
      </c>
      <c r="GV535">
        <f>IF($IW535&gt;=9,INDEX($GL:$GL,$IV535+9),"")</f>
      </c>
      <c r="GW535">
        <f>IF($IW535&gt;=10,INDEX($GL:$GL,$IV535+10),"")</f>
      </c>
      <c r="GX535">
        <f>IF($IW535&gt;=11,INDEX($GL:$GL,$IV535+11),"")</f>
      </c>
      <c r="GY535">
        <f>IF($IW535&gt;=12,INDEX($GL:$GL,$IV535+12),"")</f>
      </c>
      <c r="GZ535">
        <f>IF($IW535&gt;=13,INDEX($GL:$GL,$IV535+13),"")</f>
      </c>
      <c r="HA535">
        <f>IF($IW535&gt;=14,INDEX($GL:$GL,$IV535+14),"")</f>
      </c>
      <c r="HB535">
        <f>IF($IW535&gt;=15,INDEX($GL:$GL,$IV535+15),"")</f>
      </c>
      <c r="HC535">
        <f>IF($IW535&gt;=16,INDEX($GL:$GL,$IV535+16),"")</f>
      </c>
      <c r="HD535">
        <f>IF($IW535&gt;=17,INDEX($GL:$GL,$IV535+17),"")</f>
      </c>
      <c r="HE535">
        <f>IF($IW535&gt;=18,INDEX($GL:$GL,$IV535+18),"")</f>
      </c>
      <c r="HF535">
        <f>IF($IW535&gt;=19,INDEX($GL:$GL,$IV535+19),"")</f>
      </c>
      <c r="HG535">
        <f>IF($IW535&gt;=20,INDEX($GL:$GL,$IV535+20),"")</f>
      </c>
      <c r="HH535">
        <f>IF($IW535&gt;=21,INDEX($GL:$GL,$IV535+21),"")</f>
      </c>
      <c r="HI535">
        <f>IF($IW535&gt;=22,INDEX($GL:$GL,$IV535+22),"")</f>
      </c>
      <c r="HJ535">
        <f>IF($IW535&gt;=23,INDEX($GL:$GL,$IV535+23),"")</f>
      </c>
      <c r="HK535">
        <f>IF($IW535&gt;=24,INDEX($GL:$GL,$IV535+24),"")</f>
      </c>
      <c r="HL535">
        <f>IF($IW535&gt;=25,INDEX($GL:$GL,$IV535+25),"")</f>
      </c>
      <c r="HM535">
        <f>IF($IW535&gt;=26,INDEX($GL:$GL,$IV535+26),"")</f>
      </c>
      <c r="HN535">
        <f>IF($IW535&gt;=27,INDEX($GL:$GL,$IV535+27),"")</f>
      </c>
      <c r="HO535">
        <f>IF($IW535&gt;=28,INDEX($GL:$GL,$IV535+28),"")</f>
      </c>
      <c r="HP535">
        <f>IF($IW535&gt;=29,INDEX($GL:$GL,$IV535+29),"")</f>
      </c>
      <c r="HQ535">
        <f>IF($IW535&gt;=30,INDEX($GL:$GL,$IV535+30),"")</f>
      </c>
      <c r="HR535">
        <f>IF($IW535&gt;=31,INDEX($GL:$GL,$IV535+31),"")</f>
      </c>
      <c r="HS535">
        <f>IF($IW535&gt;=32,INDEX($GL:$GL,$IV535+32),"")</f>
      </c>
      <c r="HT535">
        <f>IF($IW535&gt;=33,INDEX($GL:$GL,$IV535+33),"")</f>
      </c>
      <c r="HU535">
        <f>IF($IW535&gt;=34,INDEX($GL:$GL,$IV535+34),"")</f>
      </c>
      <c r="HV535">
        <f>IF($IW535&gt;=35,INDEX($GL:$GL,$IV535+35),"")</f>
      </c>
      <c r="HW535">
        <f>IF($IW535&gt;=36,INDEX($GL:$GL,$IV535+36),"")</f>
      </c>
      <c r="HX535">
        <f>IF($IW535&gt;=37,INDEX($GL:$GL,$IV535+37),"")</f>
      </c>
      <c r="HY535">
        <f>IF($IW535&gt;=38,INDEX($GL:$GL,$IV535+38),"")</f>
      </c>
      <c r="HZ535">
        <f>IF($IW535&gt;=39,INDEX($GL:$GL,$IV535+39),"")</f>
      </c>
      <c r="IA535">
        <f>IF($IW535&gt;=40,INDEX($GL:$GL,$IV535+40),"")</f>
      </c>
      <c r="IB535">
        <f>IF($IW535&gt;=41,INDEX($GL:$GL,$IV535+41),"")</f>
      </c>
      <c r="IC535">
        <f>IF($IW535&gt;=42,INDEX($GL:$GL,$IV535+42),"")</f>
      </c>
      <c r="ID535">
        <f>IF($IW535&gt;=43,INDEX($GL:$GL,$IV535+43),"")</f>
      </c>
      <c r="IE535">
        <f>IF($IW535&gt;=44,INDEX($GL:$GL,$IV535+44),"")</f>
      </c>
      <c r="IF535">
        <f>IF($IW535&gt;=45,INDEX($GL:$GL,$IV535+45),"")</f>
      </c>
      <c r="IG535">
        <f>IF($IW535&gt;=46,INDEX($GL:$GL,$IV535+46),"")</f>
      </c>
      <c r="IH535">
        <f>IF($IW535&gt;=47,INDEX($GL:$GL,$IV535+47),"")</f>
      </c>
      <c r="II535">
        <f>IF($IW535&gt;=48,INDEX($GL:$GL,$IV535+48),"")</f>
      </c>
      <c r="IJ535">
        <f>IF($IW535&gt;=49,INDEX($GL:$GL,$IV535+49),"")</f>
      </c>
      <c r="IK535">
        <f>IF($IW535&gt;=50,INDEX($GL:$GL,$IV535+50),"")</f>
      </c>
      <c r="IL535">
        <f>IF($IW535&gt;=51,INDEX($GL:$GL,$IV535+51),"")</f>
      </c>
      <c r="IM535">
        <f>IF($IW535&gt;=52,INDEX($GL:$GL,$IV535+52),"")</f>
      </c>
      <c r="IN535">
        <f>IF($IW535&gt;=53,INDEX($GL:$GL,$IV535+53),"")</f>
      </c>
      <c r="IO535">
        <f>IF($IW535&gt;=54,INDEX($GL:$GL,$IV535+54),"")</f>
      </c>
      <c r="IP535">
        <f>IF($IW535&gt;=55,INDEX($GL:$GL,$IV535+55),"")</f>
      </c>
      <c r="IQ535">
        <f>IF($IW535&gt;=56,INDEX($GL:$GL,$IV535+56),"")</f>
      </c>
      <c r="IR535">
        <f>IF($IW535&gt;=57,INDEX($GL:$GL,$IV535+57),"")</f>
      </c>
      <c r="IS535">
        <f>IF($IW535&gt;=58,INDEX($GL:$GL,$IV535+58),"")</f>
      </c>
      <c r="IT535">
        <f>IF($IW535&gt;=59,INDEX($GL:$GL,$IV535+59),"")</f>
      </c>
      <c r="IU535">
        <f>IF($IW535&gt;=60,INDEX($GL:$GL,$IV535+60),"")</f>
      </c>
      <c r="IV535">
        <f>IFERROR(MATCH($GK535,$GL$2:$GL$324,0)+1,0)</f>
      </c>
      <c r="IW535">
        <f>IFERROR(INDEX($GM$2:$GM$324,MATCH($GK535,$GL$2:$GL$324,0)),0)</f>
      </c>
      <c r="IX535" t="s">
        <v>34</v>
      </c>
      <c r="IY535" t="s">
        <v>34</v>
      </c>
    </row>
    <row r="536" spans="1:259" x14ac:dyDescent="0.25">
      <c r="K536">
        <f>IF(OR($N536="",$J536=""),"",IFERROR($N536/$J536,0))</f>
      </c>
      <c r="L536">
        <f>IF($N536="","",
SUM($M536,$O536,$T536,$P536,$R536)*
(1-IF($U536="",0,VALUE($U536)/100)))</f>
      </c>
      <c r="M536">
        <f>IF($N536="","",$N536)</f>
      </c>
      <c r="O536">
        <f>IF($N536="","",
IF($H536="","",
IF(ISNUMBER(SEARCH("exempt",LOWER($H536))),0,
$N536*(VALUE(SUBSTITUTE($H536,"%",""))/100))))</f>
      </c>
      <c r="V536">
        <f>IFERROR(IF(FIND(" - ",$E536)&gt;0,MID($E536,FIND(" - ",$E536)+3,LEN($E536)),""),"")</f>
      </c>
      <c r="AE536" t="s">
        <v>1117</v>
      </c>
      <c r="AJ536">
        <f>IFERROR(LEFT($E536,FIND(" - ",$E536)-1),$E536)</f>
      </c>
      <c r="AM536">
        <f>IF($CB536&gt;=1,INDEX($AK:$AK,$CA536+1),"")</f>
      </c>
      <c r="AN536">
        <f>IF($CB536&gt;=2,INDEX($AK:$AK,$CA536+2),"")</f>
      </c>
      <c r="AO536">
        <f>IF($CB536&gt;=3,INDEX($AK:$AK,$CA536+3),"")</f>
      </c>
      <c r="AP536">
        <f>IF($CB536&gt;=4,INDEX($AK:$AK,$CA536+4),"")</f>
      </c>
      <c r="AQ536">
        <f>IF($CB536&gt;=5,INDEX($AK:$AK,$CA536+5),"")</f>
      </c>
      <c r="AR536">
        <f>IF($CB536&gt;=6,INDEX($AK:$AK,$CA536+6),"")</f>
      </c>
      <c r="AS536">
        <f>IF($CB536&gt;=7,INDEX($AK:$AK,$CA536+7),"")</f>
      </c>
      <c r="AT536">
        <f>IF($CB536&gt;=8,INDEX($AK:$AK,$CA536+8),"")</f>
      </c>
      <c r="AU536">
        <f>IF($CB536&gt;=9,INDEX($AK:$AK,$CA536+9),"")</f>
      </c>
      <c r="AV536">
        <f>IF($CB536&gt;=10,INDEX($AK:$AK,$CA536+10),"")</f>
      </c>
      <c r="AW536">
        <f>IF($CB536&gt;=11,INDEX($AK:$AK,$CA536+11),"")</f>
      </c>
      <c r="AX536">
        <f>IF($CB536&gt;=12,INDEX($AK:$AK,$CA536+12),"")</f>
      </c>
      <c r="AY536">
        <f>IF($CB536&gt;=13,INDEX($AK:$AK,$CA536+13),"")</f>
      </c>
      <c r="AZ536">
        <f>IF($CB536&gt;=14,INDEX($AK:$AK,$CA536+14),"")</f>
      </c>
      <c r="BA536">
        <f>IF($CB536&gt;=15,INDEX($AK:$AK,$CA536+15),"")</f>
      </c>
      <c r="BB536">
        <f>IF($CB536&gt;=16,INDEX($AK:$AK,$CA536+16),"")</f>
      </c>
      <c r="BC536">
        <f>IF($CB536&gt;=17,INDEX($AK:$AK,$CA536+17),"")</f>
      </c>
      <c r="BD536">
        <f>IF($CB536&gt;=18,INDEX($AK:$AK,$CA536+18),"")</f>
      </c>
      <c r="BE536">
        <f>IF($CB536&gt;=19,INDEX($AK:$AK,$CA536+19),"")</f>
      </c>
      <c r="BF536">
        <f>IF($CB536&gt;=20,INDEX($AK:$AK,$CA536+20),"")</f>
      </c>
      <c r="BG536">
        <f>IF($CB536&gt;=21,INDEX($AK:$AK,$CA536+21),"")</f>
      </c>
      <c r="BH536">
        <f>IF($CB536&gt;=22,INDEX($AK:$AK,$CA536+22),"")</f>
      </c>
      <c r="BI536">
        <f>IF($CB536&gt;=23,INDEX($AK:$AK,$CA536+23),"")</f>
      </c>
      <c r="BJ536">
        <f>IF($CB536&gt;=24,INDEX($AK:$AK,$CA536+24),"")</f>
      </c>
      <c r="BK536">
        <f>IF($CB536&gt;=25,INDEX($AK:$AK,$CA536+25),"")</f>
      </c>
      <c r="BL536">
        <f>IF($CB536&gt;=26,INDEX($AK:$AK,$CA536+26),"")</f>
      </c>
      <c r="BM536">
        <f>IF($CB536&gt;=27,INDEX($AK:$AK,$CA536+27),"")</f>
      </c>
      <c r="BN536">
        <f>IF($CB536&gt;=28,INDEX($AK:$AK,$CA536+28),"")</f>
      </c>
      <c r="BO536">
        <f>IF($CB536&gt;=29,INDEX($AK:$AK,$CA536+29),"")</f>
      </c>
      <c r="BP536">
        <f>IF($CB536&gt;=30,INDEX($AK:$AK,$CA536+30),"")</f>
      </c>
      <c r="BQ536">
        <f>IF($CB536&gt;=31,INDEX($AK:$AK,$CA536+31),"")</f>
      </c>
      <c r="BR536">
        <f>IF($CB536&gt;=32,INDEX($AK:$AK,$CA536+32),"")</f>
      </c>
      <c r="BS536">
        <f>IF($CB536&gt;=33,INDEX($AK:$AK,$CA536+33),"")</f>
      </c>
      <c r="BT536">
        <f>IF($CB536&gt;=34,INDEX($AK:$AK,$CA536+34),"")</f>
      </c>
      <c r="BU536">
        <f>IF($CB536&gt;=35,INDEX($AK:$AK,$CA536+35),"")</f>
      </c>
      <c r="BV536">
        <f>IF($CB536&gt;=36,INDEX($AK:$AK,$CA536+36),"")</f>
      </c>
      <c r="BW536">
        <f>IF($CB536&gt;=37,INDEX($AK:$AK,$CA536+37),"")</f>
      </c>
      <c r="BX536">
        <f>IF($CB536&gt;=38,INDEX($AK:$AK,$CA536+38),"")</f>
      </c>
      <c r="BY536">
        <f>IF($CB536&gt;=39,INDEX($AK:$AK,$CA536+39),"")</f>
      </c>
      <c r="BZ536">
        <f>IF($CB536&gt;=40,INDEX($AK:$AK,$CA536+40),"")</f>
      </c>
      <c r="CA536">
        <f>IFERROR(MATCH($AJ536,$AK$2:$AK$134,0)+1,0)</f>
      </c>
      <c r="CB536">
        <f>IFERROR(INDEX($AL$2:$AL$134,MATCH($AJ536,$AK$2:$AK$134,0)),0)</f>
      </c>
      <c r="CC536">
        <f>IFERROR(LEFT($F536,FIND(" - ",$F536)-1),$F536)</f>
      </c>
      <c r="CF536">
        <f>IF($DA536&gt;=1,INDEX($CD:$CD,$CZ536+1),"")</f>
      </c>
      <c r="CG536">
        <f>IF($DA536&gt;=2,INDEX($CD:$CD,$CZ536+2),"")</f>
      </c>
      <c r="CH536">
        <f>IF($DA536&gt;=3,INDEX($CD:$CD,$CZ536+3),"")</f>
      </c>
      <c r="CI536">
        <f>IF($DA536&gt;=4,INDEX($CD:$CD,$CZ536+4),"")</f>
      </c>
      <c r="CJ536">
        <f>IF($DA536&gt;=5,INDEX($CD:$CD,$CZ536+5),"")</f>
      </c>
      <c r="CK536">
        <f>IF($DA536&gt;=6,INDEX($CD:$CD,$CZ536+6),"")</f>
      </c>
      <c r="CL536">
        <f>IF($DA536&gt;=7,INDEX($CD:$CD,$CZ536+7),"")</f>
      </c>
      <c r="CM536">
        <f>IF($DA536&gt;=8,INDEX($CD:$CD,$CZ536+8),"")</f>
      </c>
      <c r="CN536">
        <f>IF($DA536&gt;=9,INDEX($CD:$CD,$CZ536+9),"")</f>
      </c>
      <c r="CO536">
        <f>IF($DA536&gt;=10,INDEX($CD:$CD,$CZ536+10),"")</f>
      </c>
      <c r="CP536">
        <f>IF($DA536&gt;=11,INDEX($CD:$CD,$CZ536+11),"")</f>
      </c>
      <c r="CQ536">
        <f>IF($DA536&gt;=12,INDEX($CD:$CD,$CZ536+12),"")</f>
      </c>
      <c r="CR536">
        <f>IF($DA536&gt;=13,INDEX($CD:$CD,$CZ536+13),"")</f>
      </c>
      <c r="CS536">
        <f>IF($DA536&gt;=14,INDEX($CD:$CD,$CZ536+14),"")</f>
      </c>
      <c r="CT536">
        <f>IF($DA536&gt;=15,INDEX($CD:$CD,$CZ536+15),"")</f>
      </c>
      <c r="CU536">
        <f>IF($DA536&gt;=16,INDEX($CD:$CD,$CZ536+16),"")</f>
      </c>
      <c r="CV536">
        <f>IF($DA536&gt;=17,INDEX($CD:$CD,$CZ536+17),"")</f>
      </c>
      <c r="CW536">
        <f>IF($DA536&gt;=18,INDEX($CD:$CD,$CZ536+18),"")</f>
      </c>
      <c r="CX536">
        <f>IF($DA536&gt;=19,INDEX($CD:$CD,$CZ536+19),"")</f>
      </c>
      <c r="CY536">
        <f>IF($DA536&gt;=20,INDEX($CD:$CD,$CZ536+20),"")</f>
      </c>
      <c r="CZ536">
        <f>IFERROR(MATCH($CC536,$CD$2:$CD$263,0)+1,0)</f>
      </c>
      <c r="DA536">
        <f>IFERROR(INDEX($CE$2:$CE$263,MATCH($CC536,$CD$2:$CD$263,0)),0)</f>
      </c>
      <c r="DB536">
        <f>IFERROR(INDEX($AI:$AI,MATCH($H536,$AH:$AH,0))&amp;"","")</f>
      </c>
      <c r="DF536">
        <f>IF($GI536&gt;=1,INDEX($DC:$DC,$GH536+1),"")</f>
      </c>
      <c r="DG536">
        <f>IF($GI536&gt;=2,INDEX($DC:$DC,$GH536+2),"")</f>
      </c>
      <c r="DH536">
        <f>IF($GI536&gt;=3,INDEX($DC:$DC,$GH536+3),"")</f>
      </c>
      <c r="DI536">
        <f>IF($GI536&gt;=4,INDEX($DC:$DC,$GH536+4),"")</f>
      </c>
      <c r="DJ536">
        <f>IF($GI536&gt;=5,INDEX($DC:$DC,$GH536+5),"")</f>
      </c>
      <c r="DK536">
        <f>IF($GI536&gt;=6,INDEX($DC:$DC,$GH536+6),"")</f>
      </c>
      <c r="DL536">
        <f>IF($GI536&gt;=7,INDEX($DC:$DC,$GH536+7),"")</f>
      </c>
      <c r="DM536">
        <f>IF($GI536&gt;=8,INDEX($DC:$DC,$GH536+8),"")</f>
      </c>
      <c r="DN536">
        <f>IF($GI536&gt;=9,INDEX($DC:$DC,$GH536+9),"")</f>
      </c>
      <c r="DO536">
        <f>IF($GI536&gt;=10,INDEX($DC:$DC,$GH536+10),"")</f>
      </c>
      <c r="DP536">
        <f>IF($GI536&gt;=11,INDEX($DC:$DC,$GH536+11),"")</f>
      </c>
      <c r="DQ536">
        <f>IF($GI536&gt;=12,INDEX($DC:$DC,$GH536+12),"")</f>
      </c>
      <c r="DR536">
        <f>IF($GI536&gt;=13,INDEX($DC:$DC,$GH536+13),"")</f>
      </c>
      <c r="DS536">
        <f>IF($GI536&gt;=14,INDEX($DC:$DC,$GH536+14),"")</f>
      </c>
      <c r="DT536">
        <f>IF($GI536&gt;=15,INDEX($DC:$DC,$GH536+15),"")</f>
      </c>
      <c r="DU536">
        <f>IF($GI536&gt;=16,INDEX($DC:$DC,$GH536+16),"")</f>
      </c>
      <c r="DV536">
        <f>IF($GI536&gt;=17,INDEX($DC:$DC,$GH536+17),"")</f>
      </c>
      <c r="DW536">
        <f>IF($GI536&gt;=18,INDEX($DC:$DC,$GH536+18),"")</f>
      </c>
      <c r="DX536">
        <f>IF($GI536&gt;=19,INDEX($DC:$DC,$GH536+19),"")</f>
      </c>
      <c r="DY536">
        <f>IF($GI536&gt;=20,INDEX($DC:$DC,$GH536+20),"")</f>
      </c>
      <c r="DZ536">
        <f>IF($GI536&gt;=21,INDEX($DC:$DC,$GH536+21),"")</f>
      </c>
      <c r="EA536">
        <f>IF($GI536&gt;=22,INDEX($DC:$DC,$GH536+22),"")</f>
      </c>
      <c r="EB536">
        <f>IF($GI536&gt;=23,INDEX($DC:$DC,$GH536+23),"")</f>
      </c>
      <c r="EC536">
        <f>IF($GI536&gt;=24,INDEX($DC:$DC,$GH536+24),"")</f>
      </c>
      <c r="ED536">
        <f>IF($GI536&gt;=25,INDEX($DC:$DC,$GH536+25),"")</f>
      </c>
      <c r="EE536">
        <f>IF($GI536&gt;=26,INDEX($DC:$DC,$GH536+26),"")</f>
      </c>
      <c r="EF536">
        <f>IF($GI536&gt;=27,INDEX($DC:$DC,$GH536+27),"")</f>
      </c>
      <c r="EG536">
        <f>IF($GI536&gt;=28,INDEX($DC:$DC,$GH536+28),"")</f>
      </c>
      <c r="EH536">
        <f>IF($GI536&gt;=29,INDEX($DC:$DC,$GH536+29),"")</f>
      </c>
      <c r="EI536">
        <f>IF($GI536&gt;=30,INDEX($DC:$DC,$GH536+30),"")</f>
      </c>
      <c r="EJ536">
        <f>IF($GI536&gt;=31,INDEX($DC:$DC,$GH536+31),"")</f>
      </c>
      <c r="EK536">
        <f>IF($GI536&gt;=32,INDEX($DC:$DC,$GH536+32),"")</f>
      </c>
      <c r="EL536">
        <f>IF($GI536&gt;=33,INDEX($DC:$DC,$GH536+33),"")</f>
      </c>
      <c r="EM536">
        <f>IF($GI536&gt;=34,INDEX($DC:$DC,$GH536+34),"")</f>
      </c>
      <c r="EN536">
        <f>IF($GI536&gt;=35,INDEX($DC:$DC,$GH536+35),"")</f>
      </c>
      <c r="EO536">
        <f>IF($GI536&gt;=36,INDEX($DC:$DC,$GH536+36),"")</f>
      </c>
      <c r="EP536">
        <f>IF($GI536&gt;=37,INDEX($DC:$DC,$GH536+37),"")</f>
      </c>
      <c r="EQ536">
        <f>IF($GI536&gt;=38,INDEX($DC:$DC,$GH536+38),"")</f>
      </c>
      <c r="ER536">
        <f>IF($GI536&gt;=39,INDEX($DC:$DC,$GH536+39),"")</f>
      </c>
      <c r="ES536">
        <f>IF($GI536&gt;=40,INDEX($DC:$DC,$GH536+40),"")</f>
      </c>
      <c r="ET536">
        <f>IF($GI536&gt;=1,INDEX($DD:$DD,$GH536+1),"")</f>
      </c>
      <c r="EU536">
        <f>IF($GI536&gt;=2,INDEX($DD:$DD,$GH536+2),"")</f>
      </c>
      <c r="EV536">
        <f>IF($GI536&gt;=3,INDEX($DD:$DD,$GH536+3),"")</f>
      </c>
      <c r="EW536">
        <f>IF($GI536&gt;=4,INDEX($DD:$DD,$GH536+4),"")</f>
      </c>
      <c r="EX536">
        <f>IF($GI536&gt;=5,INDEX($DD:$DD,$GH536+5),"")</f>
      </c>
      <c r="EY536">
        <f>IF($GI536&gt;=6,INDEX($DD:$DD,$GH536+6),"")</f>
      </c>
      <c r="EZ536">
        <f>IF($GI536&gt;=7,INDEX($DD:$DD,$GH536+7),"")</f>
      </c>
      <c r="FA536">
        <f>IF($GI536&gt;=8,INDEX($DD:$DD,$GH536+8),"")</f>
      </c>
      <c r="FB536">
        <f>IF($GI536&gt;=9,INDEX($DD:$DD,$GH536+9),"")</f>
      </c>
      <c r="FC536">
        <f>IF($GI536&gt;=10,INDEX($DD:$DD,$GH536+10),"")</f>
      </c>
      <c r="FD536">
        <f>IF($GI536&gt;=11,INDEX($DD:$DD,$GH536+11),"")</f>
      </c>
      <c r="FE536">
        <f>IF($GI536&gt;=12,INDEX($DD:$DD,$GH536+12),"")</f>
      </c>
      <c r="FF536">
        <f>IF($GI536&gt;=13,INDEX($DD:$DD,$GH536+13),"")</f>
      </c>
      <c r="FG536">
        <f>IF($GI536&gt;=14,INDEX($DD:$DD,$GH536+14),"")</f>
      </c>
      <c r="FH536">
        <f>IF($GI536&gt;=15,INDEX($DD:$DD,$GH536+15),"")</f>
      </c>
      <c r="FI536">
        <f>IF($GI536&gt;=16,INDEX($DD:$DD,$GH536+16),"")</f>
      </c>
      <c r="FJ536">
        <f>IF($GI536&gt;=17,INDEX($DD:$DD,$GH536+17),"")</f>
      </c>
      <c r="FK536">
        <f>IF($GI536&gt;=18,INDEX($DD:$DD,$GH536+18),"")</f>
      </c>
      <c r="FL536">
        <f>IF($GI536&gt;=19,INDEX($DD:$DD,$GH536+19),"")</f>
      </c>
      <c r="FM536">
        <f>IF($GI536&gt;=20,INDEX($DD:$DD,$GH536+20),"")</f>
      </c>
      <c r="FN536">
        <f>IF($GI536&gt;=21,INDEX($DD:$DD,$GH536+21),"")</f>
      </c>
      <c r="FO536">
        <f>IF($GI536&gt;=22,INDEX($DD:$DD,$GH536+22),"")</f>
      </c>
      <c r="FP536">
        <f>IF($GI536&gt;=23,INDEX($DD:$DD,$GH536+23),"")</f>
      </c>
      <c r="FQ536">
        <f>IF($GI536&gt;=24,INDEX($DD:$DD,$GH536+24),"")</f>
      </c>
      <c r="FR536">
        <f>IF($GI536&gt;=25,INDEX($DD:$DD,$GH536+25),"")</f>
      </c>
      <c r="FS536">
        <f>IF($GI536&gt;=26,INDEX($DD:$DD,$GH536+26),"")</f>
      </c>
      <c r="FT536">
        <f>IF($GI536&gt;=27,INDEX($DD:$DD,$GH536+27),"")</f>
      </c>
      <c r="FU536">
        <f>IF($GI536&gt;=28,INDEX($DD:$DD,$GH536+28),"")</f>
      </c>
      <c r="FV536">
        <f>IF($GI536&gt;=29,INDEX($DD:$DD,$GH536+29),"")</f>
      </c>
      <c r="FW536">
        <f>IF($GI536&gt;=30,INDEX($DD:$DD,$GH536+30),"")</f>
      </c>
      <c r="FX536">
        <f>IF($GI536&gt;=31,INDEX($DD:$DD,$GH536+31),"")</f>
      </c>
      <c r="FY536">
        <f>IF($GI536&gt;=32,INDEX($DD:$DD,$GH536+32),"")</f>
      </c>
      <c r="FZ536">
        <f>IF($GI536&gt;=33,INDEX($DD:$DD,$GH536+33),"")</f>
      </c>
      <c r="GA536">
        <f>IF($GI536&gt;=34,INDEX($DD:$DD,$GH536+34),"")</f>
      </c>
      <c r="GB536">
        <f>IF($GI536&gt;=35,INDEX($DD:$DD,$GH536+35),"")</f>
      </c>
      <c r="GC536">
        <f>IF($GI536&gt;=36,INDEX($DD:$DD,$GH536+36),"")</f>
      </c>
      <c r="GD536">
        <f>IF($GI536&gt;=37,INDEX($DD:$DD,$GH536+37),"")</f>
      </c>
      <c r="GE536">
        <f>IF($GI536&gt;=38,INDEX($DD:$DD,$GH536+38),"")</f>
      </c>
      <c r="GF536">
        <f>IF($GI536&gt;=39,INDEX($DD:$DD,$GH536+39),"")</f>
      </c>
      <c r="GG536">
        <f>IF($GI536&gt;=40,INDEX($DD:$DD,$GH536+40),"")</f>
      </c>
      <c r="GH536">
        <f>IFERROR(MATCH($DB536,$DC$2:$DC$148,0)+1,0)</f>
      </c>
      <c r="GI536">
        <f>IFERROR(INDEX($DE$2:$DE$148,MATCH($DB536,$DC$2:$DC$148,0)),0)</f>
      </c>
      <c r="GJ536">
        <f>IFERROR(MATCH($S536,$DF$536:$ES$536,0),0)</f>
      </c>
      <c r="GK536">
        <f>IF($GJ536&gt;0,INDEX($ET$536:$GG$536,$GJ536),"")</f>
      </c>
      <c r="GN536">
        <f>IF($IW536&gt;=1,INDEX($GL:$GL,$IV536+1),"")</f>
      </c>
      <c r="GO536">
        <f>IF($IW536&gt;=2,INDEX($GL:$GL,$IV536+2),"")</f>
      </c>
      <c r="GP536">
        <f>IF($IW536&gt;=3,INDEX($GL:$GL,$IV536+3),"")</f>
      </c>
      <c r="GQ536">
        <f>IF($IW536&gt;=4,INDEX($GL:$GL,$IV536+4),"")</f>
      </c>
      <c r="GR536">
        <f>IF($IW536&gt;=5,INDEX($GL:$GL,$IV536+5),"")</f>
      </c>
      <c r="GS536">
        <f>IF($IW536&gt;=6,INDEX($GL:$GL,$IV536+6),"")</f>
      </c>
      <c r="GT536">
        <f>IF($IW536&gt;=7,INDEX($GL:$GL,$IV536+7),"")</f>
      </c>
      <c r="GU536">
        <f>IF($IW536&gt;=8,INDEX($GL:$GL,$IV536+8),"")</f>
      </c>
      <c r="GV536">
        <f>IF($IW536&gt;=9,INDEX($GL:$GL,$IV536+9),"")</f>
      </c>
      <c r="GW536">
        <f>IF($IW536&gt;=10,INDEX($GL:$GL,$IV536+10),"")</f>
      </c>
      <c r="GX536">
        <f>IF($IW536&gt;=11,INDEX($GL:$GL,$IV536+11),"")</f>
      </c>
      <c r="GY536">
        <f>IF($IW536&gt;=12,INDEX($GL:$GL,$IV536+12),"")</f>
      </c>
      <c r="GZ536">
        <f>IF($IW536&gt;=13,INDEX($GL:$GL,$IV536+13),"")</f>
      </c>
      <c r="HA536">
        <f>IF($IW536&gt;=14,INDEX($GL:$GL,$IV536+14),"")</f>
      </c>
      <c r="HB536">
        <f>IF($IW536&gt;=15,INDEX($GL:$GL,$IV536+15),"")</f>
      </c>
      <c r="HC536">
        <f>IF($IW536&gt;=16,INDEX($GL:$GL,$IV536+16),"")</f>
      </c>
      <c r="HD536">
        <f>IF($IW536&gt;=17,INDEX($GL:$GL,$IV536+17),"")</f>
      </c>
      <c r="HE536">
        <f>IF($IW536&gt;=18,INDEX($GL:$GL,$IV536+18),"")</f>
      </c>
      <c r="HF536">
        <f>IF($IW536&gt;=19,INDEX($GL:$GL,$IV536+19),"")</f>
      </c>
      <c r="HG536">
        <f>IF($IW536&gt;=20,INDEX($GL:$GL,$IV536+20),"")</f>
      </c>
      <c r="HH536">
        <f>IF($IW536&gt;=21,INDEX($GL:$GL,$IV536+21),"")</f>
      </c>
      <c r="HI536">
        <f>IF($IW536&gt;=22,INDEX($GL:$GL,$IV536+22),"")</f>
      </c>
      <c r="HJ536">
        <f>IF($IW536&gt;=23,INDEX($GL:$GL,$IV536+23),"")</f>
      </c>
      <c r="HK536">
        <f>IF($IW536&gt;=24,INDEX($GL:$GL,$IV536+24),"")</f>
      </c>
      <c r="HL536">
        <f>IF($IW536&gt;=25,INDEX($GL:$GL,$IV536+25),"")</f>
      </c>
      <c r="HM536">
        <f>IF($IW536&gt;=26,INDEX($GL:$GL,$IV536+26),"")</f>
      </c>
      <c r="HN536">
        <f>IF($IW536&gt;=27,INDEX($GL:$GL,$IV536+27),"")</f>
      </c>
      <c r="HO536">
        <f>IF($IW536&gt;=28,INDEX($GL:$GL,$IV536+28),"")</f>
      </c>
      <c r="HP536">
        <f>IF($IW536&gt;=29,INDEX($GL:$GL,$IV536+29),"")</f>
      </c>
      <c r="HQ536">
        <f>IF($IW536&gt;=30,INDEX($GL:$GL,$IV536+30),"")</f>
      </c>
      <c r="HR536">
        <f>IF($IW536&gt;=31,INDEX($GL:$GL,$IV536+31),"")</f>
      </c>
      <c r="HS536">
        <f>IF($IW536&gt;=32,INDEX($GL:$GL,$IV536+32),"")</f>
      </c>
      <c r="HT536">
        <f>IF($IW536&gt;=33,INDEX($GL:$GL,$IV536+33),"")</f>
      </c>
      <c r="HU536">
        <f>IF($IW536&gt;=34,INDEX($GL:$GL,$IV536+34),"")</f>
      </c>
      <c r="HV536">
        <f>IF($IW536&gt;=35,INDEX($GL:$GL,$IV536+35),"")</f>
      </c>
      <c r="HW536">
        <f>IF($IW536&gt;=36,INDEX($GL:$GL,$IV536+36),"")</f>
      </c>
      <c r="HX536">
        <f>IF($IW536&gt;=37,INDEX($GL:$GL,$IV536+37),"")</f>
      </c>
      <c r="HY536">
        <f>IF($IW536&gt;=38,INDEX($GL:$GL,$IV536+38),"")</f>
      </c>
      <c r="HZ536">
        <f>IF($IW536&gt;=39,INDEX($GL:$GL,$IV536+39),"")</f>
      </c>
      <c r="IA536">
        <f>IF($IW536&gt;=40,INDEX($GL:$GL,$IV536+40),"")</f>
      </c>
      <c r="IB536">
        <f>IF($IW536&gt;=41,INDEX($GL:$GL,$IV536+41),"")</f>
      </c>
      <c r="IC536">
        <f>IF($IW536&gt;=42,INDEX($GL:$GL,$IV536+42),"")</f>
      </c>
      <c r="ID536">
        <f>IF($IW536&gt;=43,INDEX($GL:$GL,$IV536+43),"")</f>
      </c>
      <c r="IE536">
        <f>IF($IW536&gt;=44,INDEX($GL:$GL,$IV536+44),"")</f>
      </c>
      <c r="IF536">
        <f>IF($IW536&gt;=45,INDEX($GL:$GL,$IV536+45),"")</f>
      </c>
      <c r="IG536">
        <f>IF($IW536&gt;=46,INDEX($GL:$GL,$IV536+46),"")</f>
      </c>
      <c r="IH536">
        <f>IF($IW536&gt;=47,INDEX($GL:$GL,$IV536+47),"")</f>
      </c>
      <c r="II536">
        <f>IF($IW536&gt;=48,INDEX($GL:$GL,$IV536+48),"")</f>
      </c>
      <c r="IJ536">
        <f>IF($IW536&gt;=49,INDEX($GL:$GL,$IV536+49),"")</f>
      </c>
      <c r="IK536">
        <f>IF($IW536&gt;=50,INDEX($GL:$GL,$IV536+50),"")</f>
      </c>
      <c r="IL536">
        <f>IF($IW536&gt;=51,INDEX($GL:$GL,$IV536+51),"")</f>
      </c>
      <c r="IM536">
        <f>IF($IW536&gt;=52,INDEX($GL:$GL,$IV536+52),"")</f>
      </c>
      <c r="IN536">
        <f>IF($IW536&gt;=53,INDEX($GL:$GL,$IV536+53),"")</f>
      </c>
      <c r="IO536">
        <f>IF($IW536&gt;=54,INDEX($GL:$GL,$IV536+54),"")</f>
      </c>
      <c r="IP536">
        <f>IF($IW536&gt;=55,INDEX($GL:$GL,$IV536+55),"")</f>
      </c>
      <c r="IQ536">
        <f>IF($IW536&gt;=56,INDEX($GL:$GL,$IV536+56),"")</f>
      </c>
      <c r="IR536">
        <f>IF($IW536&gt;=57,INDEX($GL:$GL,$IV536+57),"")</f>
      </c>
      <c r="IS536">
        <f>IF($IW536&gt;=58,INDEX($GL:$GL,$IV536+58),"")</f>
      </c>
      <c r="IT536">
        <f>IF($IW536&gt;=59,INDEX($GL:$GL,$IV536+59),"")</f>
      </c>
      <c r="IU536">
        <f>IF($IW536&gt;=60,INDEX($GL:$GL,$IV536+60),"")</f>
      </c>
      <c r="IV536">
        <f>IFERROR(MATCH($GK536,$GL$2:$GL$324,0)+1,0)</f>
      </c>
      <c r="IW536">
        <f>IFERROR(INDEX($GM$2:$GM$324,MATCH($GK536,$GL$2:$GL$324,0)),0)</f>
      </c>
      <c r="IX536" t="s">
        <v>34</v>
      </c>
      <c r="IY536" t="s">
        <v>34</v>
      </c>
    </row>
    <row r="537" spans="1:259" x14ac:dyDescent="0.25">
      <c r="K537">
        <f>IF(OR($N537="",$J537=""),"",IFERROR($N537/$J537,0))</f>
      </c>
      <c r="L537">
        <f>IF($N537="","",
SUM($M537,$O537,$T537,$P537,$R537)*
(1-IF($U537="",0,VALUE($U537)/100)))</f>
      </c>
      <c r="M537">
        <f>IF($N537="","",$N537)</f>
      </c>
      <c r="O537">
        <f>IF($N537="","",
IF($H537="","",
IF(ISNUMBER(SEARCH("exempt",LOWER($H537))),0,
$N537*(VALUE(SUBSTITUTE($H537,"%",""))/100))))</f>
      </c>
      <c r="V537">
        <f>IFERROR(IF(FIND(" - ",$E537)&gt;0,MID($E537,FIND(" - ",$E537)+3,LEN($E537)),""),"")</f>
      </c>
      <c r="AE537" t="s">
        <v>1118</v>
      </c>
      <c r="AJ537">
        <f>IFERROR(LEFT($E537,FIND(" - ",$E537)-1),$E537)</f>
      </c>
      <c r="AM537">
        <f>IF($CB537&gt;=1,INDEX($AK:$AK,$CA537+1),"")</f>
      </c>
      <c r="AN537">
        <f>IF($CB537&gt;=2,INDEX($AK:$AK,$CA537+2),"")</f>
      </c>
      <c r="AO537">
        <f>IF($CB537&gt;=3,INDEX($AK:$AK,$CA537+3),"")</f>
      </c>
      <c r="AP537">
        <f>IF($CB537&gt;=4,INDEX($AK:$AK,$CA537+4),"")</f>
      </c>
      <c r="AQ537">
        <f>IF($CB537&gt;=5,INDEX($AK:$AK,$CA537+5),"")</f>
      </c>
      <c r="AR537">
        <f>IF($CB537&gt;=6,INDEX($AK:$AK,$CA537+6),"")</f>
      </c>
      <c r="AS537">
        <f>IF($CB537&gt;=7,INDEX($AK:$AK,$CA537+7),"")</f>
      </c>
      <c r="AT537">
        <f>IF($CB537&gt;=8,INDEX($AK:$AK,$CA537+8),"")</f>
      </c>
      <c r="AU537">
        <f>IF($CB537&gt;=9,INDEX($AK:$AK,$CA537+9),"")</f>
      </c>
      <c r="AV537">
        <f>IF($CB537&gt;=10,INDEX($AK:$AK,$CA537+10),"")</f>
      </c>
      <c r="AW537">
        <f>IF($CB537&gt;=11,INDEX($AK:$AK,$CA537+11),"")</f>
      </c>
      <c r="AX537">
        <f>IF($CB537&gt;=12,INDEX($AK:$AK,$CA537+12),"")</f>
      </c>
      <c r="AY537">
        <f>IF($CB537&gt;=13,INDEX($AK:$AK,$CA537+13),"")</f>
      </c>
      <c r="AZ537">
        <f>IF($CB537&gt;=14,INDEX($AK:$AK,$CA537+14),"")</f>
      </c>
      <c r="BA537">
        <f>IF($CB537&gt;=15,INDEX($AK:$AK,$CA537+15),"")</f>
      </c>
      <c r="BB537">
        <f>IF($CB537&gt;=16,INDEX($AK:$AK,$CA537+16),"")</f>
      </c>
      <c r="BC537">
        <f>IF($CB537&gt;=17,INDEX($AK:$AK,$CA537+17),"")</f>
      </c>
      <c r="BD537">
        <f>IF($CB537&gt;=18,INDEX($AK:$AK,$CA537+18),"")</f>
      </c>
      <c r="BE537">
        <f>IF($CB537&gt;=19,INDEX($AK:$AK,$CA537+19),"")</f>
      </c>
      <c r="BF537">
        <f>IF($CB537&gt;=20,INDEX($AK:$AK,$CA537+20),"")</f>
      </c>
      <c r="BG537">
        <f>IF($CB537&gt;=21,INDEX($AK:$AK,$CA537+21),"")</f>
      </c>
      <c r="BH537">
        <f>IF($CB537&gt;=22,INDEX($AK:$AK,$CA537+22),"")</f>
      </c>
      <c r="BI537">
        <f>IF($CB537&gt;=23,INDEX($AK:$AK,$CA537+23),"")</f>
      </c>
      <c r="BJ537">
        <f>IF($CB537&gt;=24,INDEX($AK:$AK,$CA537+24),"")</f>
      </c>
      <c r="BK537">
        <f>IF($CB537&gt;=25,INDEX($AK:$AK,$CA537+25),"")</f>
      </c>
      <c r="BL537">
        <f>IF($CB537&gt;=26,INDEX($AK:$AK,$CA537+26),"")</f>
      </c>
      <c r="BM537">
        <f>IF($CB537&gt;=27,INDEX($AK:$AK,$CA537+27),"")</f>
      </c>
      <c r="BN537">
        <f>IF($CB537&gt;=28,INDEX($AK:$AK,$CA537+28),"")</f>
      </c>
      <c r="BO537">
        <f>IF($CB537&gt;=29,INDEX($AK:$AK,$CA537+29),"")</f>
      </c>
      <c r="BP537">
        <f>IF($CB537&gt;=30,INDEX($AK:$AK,$CA537+30),"")</f>
      </c>
      <c r="BQ537">
        <f>IF($CB537&gt;=31,INDEX($AK:$AK,$CA537+31),"")</f>
      </c>
      <c r="BR537">
        <f>IF($CB537&gt;=32,INDEX($AK:$AK,$CA537+32),"")</f>
      </c>
      <c r="BS537">
        <f>IF($CB537&gt;=33,INDEX($AK:$AK,$CA537+33),"")</f>
      </c>
      <c r="BT537">
        <f>IF($CB537&gt;=34,INDEX($AK:$AK,$CA537+34),"")</f>
      </c>
      <c r="BU537">
        <f>IF($CB537&gt;=35,INDEX($AK:$AK,$CA537+35),"")</f>
      </c>
      <c r="BV537">
        <f>IF($CB537&gt;=36,INDEX($AK:$AK,$CA537+36),"")</f>
      </c>
      <c r="BW537">
        <f>IF($CB537&gt;=37,INDEX($AK:$AK,$CA537+37),"")</f>
      </c>
      <c r="BX537">
        <f>IF($CB537&gt;=38,INDEX($AK:$AK,$CA537+38),"")</f>
      </c>
      <c r="BY537">
        <f>IF($CB537&gt;=39,INDEX($AK:$AK,$CA537+39),"")</f>
      </c>
      <c r="BZ537">
        <f>IF($CB537&gt;=40,INDEX($AK:$AK,$CA537+40),"")</f>
      </c>
      <c r="CA537">
        <f>IFERROR(MATCH($AJ537,$AK$2:$AK$134,0)+1,0)</f>
      </c>
      <c r="CB537">
        <f>IFERROR(INDEX($AL$2:$AL$134,MATCH($AJ537,$AK$2:$AK$134,0)),0)</f>
      </c>
      <c r="CC537">
        <f>IFERROR(LEFT($F537,FIND(" - ",$F537)-1),$F537)</f>
      </c>
      <c r="CF537">
        <f>IF($DA537&gt;=1,INDEX($CD:$CD,$CZ537+1),"")</f>
      </c>
      <c r="CG537">
        <f>IF($DA537&gt;=2,INDEX($CD:$CD,$CZ537+2),"")</f>
      </c>
      <c r="CH537">
        <f>IF($DA537&gt;=3,INDEX($CD:$CD,$CZ537+3),"")</f>
      </c>
      <c r="CI537">
        <f>IF($DA537&gt;=4,INDEX($CD:$CD,$CZ537+4),"")</f>
      </c>
      <c r="CJ537">
        <f>IF($DA537&gt;=5,INDEX($CD:$CD,$CZ537+5),"")</f>
      </c>
      <c r="CK537">
        <f>IF($DA537&gt;=6,INDEX($CD:$CD,$CZ537+6),"")</f>
      </c>
      <c r="CL537">
        <f>IF($DA537&gt;=7,INDEX($CD:$CD,$CZ537+7),"")</f>
      </c>
      <c r="CM537">
        <f>IF($DA537&gt;=8,INDEX($CD:$CD,$CZ537+8),"")</f>
      </c>
      <c r="CN537">
        <f>IF($DA537&gt;=9,INDEX($CD:$CD,$CZ537+9),"")</f>
      </c>
      <c r="CO537">
        <f>IF($DA537&gt;=10,INDEX($CD:$CD,$CZ537+10),"")</f>
      </c>
      <c r="CP537">
        <f>IF($DA537&gt;=11,INDEX($CD:$CD,$CZ537+11),"")</f>
      </c>
      <c r="CQ537">
        <f>IF($DA537&gt;=12,INDEX($CD:$CD,$CZ537+12),"")</f>
      </c>
      <c r="CR537">
        <f>IF($DA537&gt;=13,INDEX($CD:$CD,$CZ537+13),"")</f>
      </c>
      <c r="CS537">
        <f>IF($DA537&gt;=14,INDEX($CD:$CD,$CZ537+14),"")</f>
      </c>
      <c r="CT537">
        <f>IF($DA537&gt;=15,INDEX($CD:$CD,$CZ537+15),"")</f>
      </c>
      <c r="CU537">
        <f>IF($DA537&gt;=16,INDEX($CD:$CD,$CZ537+16),"")</f>
      </c>
      <c r="CV537">
        <f>IF($DA537&gt;=17,INDEX($CD:$CD,$CZ537+17),"")</f>
      </c>
      <c r="CW537">
        <f>IF($DA537&gt;=18,INDEX($CD:$CD,$CZ537+18),"")</f>
      </c>
      <c r="CX537">
        <f>IF($DA537&gt;=19,INDEX($CD:$CD,$CZ537+19),"")</f>
      </c>
      <c r="CY537">
        <f>IF($DA537&gt;=20,INDEX($CD:$CD,$CZ537+20),"")</f>
      </c>
      <c r="CZ537">
        <f>IFERROR(MATCH($CC537,$CD$2:$CD$263,0)+1,0)</f>
      </c>
      <c r="DA537">
        <f>IFERROR(INDEX($CE$2:$CE$263,MATCH($CC537,$CD$2:$CD$263,0)),0)</f>
      </c>
      <c r="DB537">
        <f>IFERROR(INDEX($AI:$AI,MATCH($H537,$AH:$AH,0))&amp;"","")</f>
      </c>
      <c r="DF537">
        <f>IF($GI537&gt;=1,INDEX($DC:$DC,$GH537+1),"")</f>
      </c>
      <c r="DG537">
        <f>IF($GI537&gt;=2,INDEX($DC:$DC,$GH537+2),"")</f>
      </c>
      <c r="DH537">
        <f>IF($GI537&gt;=3,INDEX($DC:$DC,$GH537+3),"")</f>
      </c>
      <c r="DI537">
        <f>IF($GI537&gt;=4,INDEX($DC:$DC,$GH537+4),"")</f>
      </c>
      <c r="DJ537">
        <f>IF($GI537&gt;=5,INDEX($DC:$DC,$GH537+5),"")</f>
      </c>
      <c r="DK537">
        <f>IF($GI537&gt;=6,INDEX($DC:$DC,$GH537+6),"")</f>
      </c>
      <c r="DL537">
        <f>IF($GI537&gt;=7,INDEX($DC:$DC,$GH537+7),"")</f>
      </c>
      <c r="DM537">
        <f>IF($GI537&gt;=8,INDEX($DC:$DC,$GH537+8),"")</f>
      </c>
      <c r="DN537">
        <f>IF($GI537&gt;=9,INDEX($DC:$DC,$GH537+9),"")</f>
      </c>
      <c r="DO537">
        <f>IF($GI537&gt;=10,INDEX($DC:$DC,$GH537+10),"")</f>
      </c>
      <c r="DP537">
        <f>IF($GI537&gt;=11,INDEX($DC:$DC,$GH537+11),"")</f>
      </c>
      <c r="DQ537">
        <f>IF($GI537&gt;=12,INDEX($DC:$DC,$GH537+12),"")</f>
      </c>
      <c r="DR537">
        <f>IF($GI537&gt;=13,INDEX($DC:$DC,$GH537+13),"")</f>
      </c>
      <c r="DS537">
        <f>IF($GI537&gt;=14,INDEX($DC:$DC,$GH537+14),"")</f>
      </c>
      <c r="DT537">
        <f>IF($GI537&gt;=15,INDEX($DC:$DC,$GH537+15),"")</f>
      </c>
      <c r="DU537">
        <f>IF($GI537&gt;=16,INDEX($DC:$DC,$GH537+16),"")</f>
      </c>
      <c r="DV537">
        <f>IF($GI537&gt;=17,INDEX($DC:$DC,$GH537+17),"")</f>
      </c>
      <c r="DW537">
        <f>IF($GI537&gt;=18,INDEX($DC:$DC,$GH537+18),"")</f>
      </c>
      <c r="DX537">
        <f>IF($GI537&gt;=19,INDEX($DC:$DC,$GH537+19),"")</f>
      </c>
      <c r="DY537">
        <f>IF($GI537&gt;=20,INDEX($DC:$DC,$GH537+20),"")</f>
      </c>
      <c r="DZ537">
        <f>IF($GI537&gt;=21,INDEX($DC:$DC,$GH537+21),"")</f>
      </c>
      <c r="EA537">
        <f>IF($GI537&gt;=22,INDEX($DC:$DC,$GH537+22),"")</f>
      </c>
      <c r="EB537">
        <f>IF($GI537&gt;=23,INDEX($DC:$DC,$GH537+23),"")</f>
      </c>
      <c r="EC537">
        <f>IF($GI537&gt;=24,INDEX($DC:$DC,$GH537+24),"")</f>
      </c>
      <c r="ED537">
        <f>IF($GI537&gt;=25,INDEX($DC:$DC,$GH537+25),"")</f>
      </c>
      <c r="EE537">
        <f>IF($GI537&gt;=26,INDEX($DC:$DC,$GH537+26),"")</f>
      </c>
      <c r="EF537">
        <f>IF($GI537&gt;=27,INDEX($DC:$DC,$GH537+27),"")</f>
      </c>
      <c r="EG537">
        <f>IF($GI537&gt;=28,INDEX($DC:$DC,$GH537+28),"")</f>
      </c>
      <c r="EH537">
        <f>IF($GI537&gt;=29,INDEX($DC:$DC,$GH537+29),"")</f>
      </c>
      <c r="EI537">
        <f>IF($GI537&gt;=30,INDEX($DC:$DC,$GH537+30),"")</f>
      </c>
      <c r="EJ537">
        <f>IF($GI537&gt;=31,INDEX($DC:$DC,$GH537+31),"")</f>
      </c>
      <c r="EK537">
        <f>IF($GI537&gt;=32,INDEX($DC:$DC,$GH537+32),"")</f>
      </c>
      <c r="EL537">
        <f>IF($GI537&gt;=33,INDEX($DC:$DC,$GH537+33),"")</f>
      </c>
      <c r="EM537">
        <f>IF($GI537&gt;=34,INDEX($DC:$DC,$GH537+34),"")</f>
      </c>
      <c r="EN537">
        <f>IF($GI537&gt;=35,INDEX($DC:$DC,$GH537+35),"")</f>
      </c>
      <c r="EO537">
        <f>IF($GI537&gt;=36,INDEX($DC:$DC,$GH537+36),"")</f>
      </c>
      <c r="EP537">
        <f>IF($GI537&gt;=37,INDEX($DC:$DC,$GH537+37),"")</f>
      </c>
      <c r="EQ537">
        <f>IF($GI537&gt;=38,INDEX($DC:$DC,$GH537+38),"")</f>
      </c>
      <c r="ER537">
        <f>IF($GI537&gt;=39,INDEX($DC:$DC,$GH537+39),"")</f>
      </c>
      <c r="ES537">
        <f>IF($GI537&gt;=40,INDEX($DC:$DC,$GH537+40),"")</f>
      </c>
      <c r="ET537">
        <f>IF($GI537&gt;=1,INDEX($DD:$DD,$GH537+1),"")</f>
      </c>
      <c r="EU537">
        <f>IF($GI537&gt;=2,INDEX($DD:$DD,$GH537+2),"")</f>
      </c>
      <c r="EV537">
        <f>IF($GI537&gt;=3,INDEX($DD:$DD,$GH537+3),"")</f>
      </c>
      <c r="EW537">
        <f>IF($GI537&gt;=4,INDEX($DD:$DD,$GH537+4),"")</f>
      </c>
      <c r="EX537">
        <f>IF($GI537&gt;=5,INDEX($DD:$DD,$GH537+5),"")</f>
      </c>
      <c r="EY537">
        <f>IF($GI537&gt;=6,INDEX($DD:$DD,$GH537+6),"")</f>
      </c>
      <c r="EZ537">
        <f>IF($GI537&gt;=7,INDEX($DD:$DD,$GH537+7),"")</f>
      </c>
      <c r="FA537">
        <f>IF($GI537&gt;=8,INDEX($DD:$DD,$GH537+8),"")</f>
      </c>
      <c r="FB537">
        <f>IF($GI537&gt;=9,INDEX($DD:$DD,$GH537+9),"")</f>
      </c>
      <c r="FC537">
        <f>IF($GI537&gt;=10,INDEX($DD:$DD,$GH537+10),"")</f>
      </c>
      <c r="FD537">
        <f>IF($GI537&gt;=11,INDEX($DD:$DD,$GH537+11),"")</f>
      </c>
      <c r="FE537">
        <f>IF($GI537&gt;=12,INDEX($DD:$DD,$GH537+12),"")</f>
      </c>
      <c r="FF537">
        <f>IF($GI537&gt;=13,INDEX($DD:$DD,$GH537+13),"")</f>
      </c>
      <c r="FG537">
        <f>IF($GI537&gt;=14,INDEX($DD:$DD,$GH537+14),"")</f>
      </c>
      <c r="FH537">
        <f>IF($GI537&gt;=15,INDEX($DD:$DD,$GH537+15),"")</f>
      </c>
      <c r="FI537">
        <f>IF($GI537&gt;=16,INDEX($DD:$DD,$GH537+16),"")</f>
      </c>
      <c r="FJ537">
        <f>IF($GI537&gt;=17,INDEX($DD:$DD,$GH537+17),"")</f>
      </c>
      <c r="FK537">
        <f>IF($GI537&gt;=18,INDEX($DD:$DD,$GH537+18),"")</f>
      </c>
      <c r="FL537">
        <f>IF($GI537&gt;=19,INDEX($DD:$DD,$GH537+19),"")</f>
      </c>
      <c r="FM537">
        <f>IF($GI537&gt;=20,INDEX($DD:$DD,$GH537+20),"")</f>
      </c>
      <c r="FN537">
        <f>IF($GI537&gt;=21,INDEX($DD:$DD,$GH537+21),"")</f>
      </c>
      <c r="FO537">
        <f>IF($GI537&gt;=22,INDEX($DD:$DD,$GH537+22),"")</f>
      </c>
      <c r="FP537">
        <f>IF($GI537&gt;=23,INDEX($DD:$DD,$GH537+23),"")</f>
      </c>
      <c r="FQ537">
        <f>IF($GI537&gt;=24,INDEX($DD:$DD,$GH537+24),"")</f>
      </c>
      <c r="FR537">
        <f>IF($GI537&gt;=25,INDEX($DD:$DD,$GH537+25),"")</f>
      </c>
      <c r="FS537">
        <f>IF($GI537&gt;=26,INDEX($DD:$DD,$GH537+26),"")</f>
      </c>
      <c r="FT537">
        <f>IF($GI537&gt;=27,INDEX($DD:$DD,$GH537+27),"")</f>
      </c>
      <c r="FU537">
        <f>IF($GI537&gt;=28,INDEX($DD:$DD,$GH537+28),"")</f>
      </c>
      <c r="FV537">
        <f>IF($GI537&gt;=29,INDEX($DD:$DD,$GH537+29),"")</f>
      </c>
      <c r="FW537">
        <f>IF($GI537&gt;=30,INDEX($DD:$DD,$GH537+30),"")</f>
      </c>
      <c r="FX537">
        <f>IF($GI537&gt;=31,INDEX($DD:$DD,$GH537+31),"")</f>
      </c>
      <c r="FY537">
        <f>IF($GI537&gt;=32,INDEX($DD:$DD,$GH537+32),"")</f>
      </c>
      <c r="FZ537">
        <f>IF($GI537&gt;=33,INDEX($DD:$DD,$GH537+33),"")</f>
      </c>
      <c r="GA537">
        <f>IF($GI537&gt;=34,INDEX($DD:$DD,$GH537+34),"")</f>
      </c>
      <c r="GB537">
        <f>IF($GI537&gt;=35,INDEX($DD:$DD,$GH537+35),"")</f>
      </c>
      <c r="GC537">
        <f>IF($GI537&gt;=36,INDEX($DD:$DD,$GH537+36),"")</f>
      </c>
      <c r="GD537">
        <f>IF($GI537&gt;=37,INDEX($DD:$DD,$GH537+37),"")</f>
      </c>
      <c r="GE537">
        <f>IF($GI537&gt;=38,INDEX($DD:$DD,$GH537+38),"")</f>
      </c>
      <c r="GF537">
        <f>IF($GI537&gt;=39,INDEX($DD:$DD,$GH537+39),"")</f>
      </c>
      <c r="GG537">
        <f>IF($GI537&gt;=40,INDEX($DD:$DD,$GH537+40),"")</f>
      </c>
      <c r="GH537">
        <f>IFERROR(MATCH($DB537,$DC$2:$DC$148,0)+1,0)</f>
      </c>
      <c r="GI537">
        <f>IFERROR(INDEX($DE$2:$DE$148,MATCH($DB537,$DC$2:$DC$148,0)),0)</f>
      </c>
      <c r="GJ537">
        <f>IFERROR(MATCH($S537,$DF$537:$ES$537,0),0)</f>
      </c>
      <c r="GK537">
        <f>IF($GJ537&gt;0,INDEX($ET$537:$GG$537,$GJ537),"")</f>
      </c>
      <c r="GN537">
        <f>IF($IW537&gt;=1,INDEX($GL:$GL,$IV537+1),"")</f>
      </c>
      <c r="GO537">
        <f>IF($IW537&gt;=2,INDEX($GL:$GL,$IV537+2),"")</f>
      </c>
      <c r="GP537">
        <f>IF($IW537&gt;=3,INDEX($GL:$GL,$IV537+3),"")</f>
      </c>
      <c r="GQ537">
        <f>IF($IW537&gt;=4,INDEX($GL:$GL,$IV537+4),"")</f>
      </c>
      <c r="GR537">
        <f>IF($IW537&gt;=5,INDEX($GL:$GL,$IV537+5),"")</f>
      </c>
      <c r="GS537">
        <f>IF($IW537&gt;=6,INDEX($GL:$GL,$IV537+6),"")</f>
      </c>
      <c r="GT537">
        <f>IF($IW537&gt;=7,INDEX($GL:$GL,$IV537+7),"")</f>
      </c>
      <c r="GU537">
        <f>IF($IW537&gt;=8,INDEX($GL:$GL,$IV537+8),"")</f>
      </c>
      <c r="GV537">
        <f>IF($IW537&gt;=9,INDEX($GL:$GL,$IV537+9),"")</f>
      </c>
      <c r="GW537">
        <f>IF($IW537&gt;=10,INDEX($GL:$GL,$IV537+10),"")</f>
      </c>
      <c r="GX537">
        <f>IF($IW537&gt;=11,INDEX($GL:$GL,$IV537+11),"")</f>
      </c>
      <c r="GY537">
        <f>IF($IW537&gt;=12,INDEX($GL:$GL,$IV537+12),"")</f>
      </c>
      <c r="GZ537">
        <f>IF($IW537&gt;=13,INDEX($GL:$GL,$IV537+13),"")</f>
      </c>
      <c r="HA537">
        <f>IF($IW537&gt;=14,INDEX($GL:$GL,$IV537+14),"")</f>
      </c>
      <c r="HB537">
        <f>IF($IW537&gt;=15,INDEX($GL:$GL,$IV537+15),"")</f>
      </c>
      <c r="HC537">
        <f>IF($IW537&gt;=16,INDEX($GL:$GL,$IV537+16),"")</f>
      </c>
      <c r="HD537">
        <f>IF($IW537&gt;=17,INDEX($GL:$GL,$IV537+17),"")</f>
      </c>
      <c r="HE537">
        <f>IF($IW537&gt;=18,INDEX($GL:$GL,$IV537+18),"")</f>
      </c>
      <c r="HF537">
        <f>IF($IW537&gt;=19,INDEX($GL:$GL,$IV537+19),"")</f>
      </c>
      <c r="HG537">
        <f>IF($IW537&gt;=20,INDEX($GL:$GL,$IV537+20),"")</f>
      </c>
      <c r="HH537">
        <f>IF($IW537&gt;=21,INDEX($GL:$GL,$IV537+21),"")</f>
      </c>
      <c r="HI537">
        <f>IF($IW537&gt;=22,INDEX($GL:$GL,$IV537+22),"")</f>
      </c>
      <c r="HJ537">
        <f>IF($IW537&gt;=23,INDEX($GL:$GL,$IV537+23),"")</f>
      </c>
      <c r="HK537">
        <f>IF($IW537&gt;=24,INDEX($GL:$GL,$IV537+24),"")</f>
      </c>
      <c r="HL537">
        <f>IF($IW537&gt;=25,INDEX($GL:$GL,$IV537+25),"")</f>
      </c>
      <c r="HM537">
        <f>IF($IW537&gt;=26,INDEX($GL:$GL,$IV537+26),"")</f>
      </c>
      <c r="HN537">
        <f>IF($IW537&gt;=27,INDEX($GL:$GL,$IV537+27),"")</f>
      </c>
      <c r="HO537">
        <f>IF($IW537&gt;=28,INDEX($GL:$GL,$IV537+28),"")</f>
      </c>
      <c r="HP537">
        <f>IF($IW537&gt;=29,INDEX($GL:$GL,$IV537+29),"")</f>
      </c>
      <c r="HQ537">
        <f>IF($IW537&gt;=30,INDEX($GL:$GL,$IV537+30),"")</f>
      </c>
      <c r="HR537">
        <f>IF($IW537&gt;=31,INDEX($GL:$GL,$IV537+31),"")</f>
      </c>
      <c r="HS537">
        <f>IF($IW537&gt;=32,INDEX($GL:$GL,$IV537+32),"")</f>
      </c>
      <c r="HT537">
        <f>IF($IW537&gt;=33,INDEX($GL:$GL,$IV537+33),"")</f>
      </c>
      <c r="HU537">
        <f>IF($IW537&gt;=34,INDEX($GL:$GL,$IV537+34),"")</f>
      </c>
      <c r="HV537">
        <f>IF($IW537&gt;=35,INDEX($GL:$GL,$IV537+35),"")</f>
      </c>
      <c r="HW537">
        <f>IF($IW537&gt;=36,INDEX($GL:$GL,$IV537+36),"")</f>
      </c>
      <c r="HX537">
        <f>IF($IW537&gt;=37,INDEX($GL:$GL,$IV537+37),"")</f>
      </c>
      <c r="HY537">
        <f>IF($IW537&gt;=38,INDEX($GL:$GL,$IV537+38),"")</f>
      </c>
      <c r="HZ537">
        <f>IF($IW537&gt;=39,INDEX($GL:$GL,$IV537+39),"")</f>
      </c>
      <c r="IA537">
        <f>IF($IW537&gt;=40,INDEX($GL:$GL,$IV537+40),"")</f>
      </c>
      <c r="IB537">
        <f>IF($IW537&gt;=41,INDEX($GL:$GL,$IV537+41),"")</f>
      </c>
      <c r="IC537">
        <f>IF($IW537&gt;=42,INDEX($GL:$GL,$IV537+42),"")</f>
      </c>
      <c r="ID537">
        <f>IF($IW537&gt;=43,INDEX($GL:$GL,$IV537+43),"")</f>
      </c>
      <c r="IE537">
        <f>IF($IW537&gt;=44,INDEX($GL:$GL,$IV537+44),"")</f>
      </c>
      <c r="IF537">
        <f>IF($IW537&gt;=45,INDEX($GL:$GL,$IV537+45),"")</f>
      </c>
      <c r="IG537">
        <f>IF($IW537&gt;=46,INDEX($GL:$GL,$IV537+46),"")</f>
      </c>
      <c r="IH537">
        <f>IF($IW537&gt;=47,INDEX($GL:$GL,$IV537+47),"")</f>
      </c>
      <c r="II537">
        <f>IF($IW537&gt;=48,INDEX($GL:$GL,$IV537+48),"")</f>
      </c>
      <c r="IJ537">
        <f>IF($IW537&gt;=49,INDEX($GL:$GL,$IV537+49),"")</f>
      </c>
      <c r="IK537">
        <f>IF($IW537&gt;=50,INDEX($GL:$GL,$IV537+50),"")</f>
      </c>
      <c r="IL537">
        <f>IF($IW537&gt;=51,INDEX($GL:$GL,$IV537+51),"")</f>
      </c>
      <c r="IM537">
        <f>IF($IW537&gt;=52,INDEX($GL:$GL,$IV537+52),"")</f>
      </c>
      <c r="IN537">
        <f>IF($IW537&gt;=53,INDEX($GL:$GL,$IV537+53),"")</f>
      </c>
      <c r="IO537">
        <f>IF($IW537&gt;=54,INDEX($GL:$GL,$IV537+54),"")</f>
      </c>
      <c r="IP537">
        <f>IF($IW537&gt;=55,INDEX($GL:$GL,$IV537+55),"")</f>
      </c>
      <c r="IQ537">
        <f>IF($IW537&gt;=56,INDEX($GL:$GL,$IV537+56),"")</f>
      </c>
      <c r="IR537">
        <f>IF($IW537&gt;=57,INDEX($GL:$GL,$IV537+57),"")</f>
      </c>
      <c r="IS537">
        <f>IF($IW537&gt;=58,INDEX($GL:$GL,$IV537+58),"")</f>
      </c>
      <c r="IT537">
        <f>IF($IW537&gt;=59,INDEX($GL:$GL,$IV537+59),"")</f>
      </c>
      <c r="IU537">
        <f>IF($IW537&gt;=60,INDEX($GL:$GL,$IV537+60),"")</f>
      </c>
      <c r="IV537">
        <f>IFERROR(MATCH($GK537,$GL$2:$GL$324,0)+1,0)</f>
      </c>
      <c r="IW537">
        <f>IFERROR(INDEX($GM$2:$GM$324,MATCH($GK537,$GL$2:$GL$324,0)),0)</f>
      </c>
      <c r="IX537" t="s">
        <v>34</v>
      </c>
      <c r="IY537" t="s">
        <v>34</v>
      </c>
    </row>
    <row r="538" spans="1:259" x14ac:dyDescent="0.25">
      <c r="K538">
        <f>IF(OR($N538="",$J538=""),"",IFERROR($N538/$J538,0))</f>
      </c>
      <c r="L538">
        <f>IF($N538="","",
SUM($M538,$O538,$T538,$P538,$R538)*
(1-IF($U538="",0,VALUE($U538)/100)))</f>
      </c>
      <c r="M538">
        <f>IF($N538="","",$N538)</f>
      </c>
      <c r="O538">
        <f>IF($N538="","",
IF($H538="","",
IF(ISNUMBER(SEARCH("exempt",LOWER($H538))),0,
$N538*(VALUE(SUBSTITUTE($H538,"%",""))/100))))</f>
      </c>
      <c r="V538">
        <f>IFERROR(IF(FIND(" - ",$E538)&gt;0,MID($E538,FIND(" - ",$E538)+3,LEN($E538)),""),"")</f>
      </c>
      <c r="AE538" t="s">
        <v>1119</v>
      </c>
      <c r="AJ538">
        <f>IFERROR(LEFT($E538,FIND(" - ",$E538)-1),$E538)</f>
      </c>
      <c r="AM538">
        <f>IF($CB538&gt;=1,INDEX($AK:$AK,$CA538+1),"")</f>
      </c>
      <c r="AN538">
        <f>IF($CB538&gt;=2,INDEX($AK:$AK,$CA538+2),"")</f>
      </c>
      <c r="AO538">
        <f>IF($CB538&gt;=3,INDEX($AK:$AK,$CA538+3),"")</f>
      </c>
      <c r="AP538">
        <f>IF($CB538&gt;=4,INDEX($AK:$AK,$CA538+4),"")</f>
      </c>
      <c r="AQ538">
        <f>IF($CB538&gt;=5,INDEX($AK:$AK,$CA538+5),"")</f>
      </c>
      <c r="AR538">
        <f>IF($CB538&gt;=6,INDEX($AK:$AK,$CA538+6),"")</f>
      </c>
      <c r="AS538">
        <f>IF($CB538&gt;=7,INDEX($AK:$AK,$CA538+7),"")</f>
      </c>
      <c r="AT538">
        <f>IF($CB538&gt;=8,INDEX($AK:$AK,$CA538+8),"")</f>
      </c>
      <c r="AU538">
        <f>IF($CB538&gt;=9,INDEX($AK:$AK,$CA538+9),"")</f>
      </c>
      <c r="AV538">
        <f>IF($CB538&gt;=10,INDEX($AK:$AK,$CA538+10),"")</f>
      </c>
      <c r="AW538">
        <f>IF($CB538&gt;=11,INDEX($AK:$AK,$CA538+11),"")</f>
      </c>
      <c r="AX538">
        <f>IF($CB538&gt;=12,INDEX($AK:$AK,$CA538+12),"")</f>
      </c>
      <c r="AY538">
        <f>IF($CB538&gt;=13,INDEX($AK:$AK,$CA538+13),"")</f>
      </c>
      <c r="AZ538">
        <f>IF($CB538&gt;=14,INDEX($AK:$AK,$CA538+14),"")</f>
      </c>
      <c r="BA538">
        <f>IF($CB538&gt;=15,INDEX($AK:$AK,$CA538+15),"")</f>
      </c>
      <c r="BB538">
        <f>IF($CB538&gt;=16,INDEX($AK:$AK,$CA538+16),"")</f>
      </c>
      <c r="BC538">
        <f>IF($CB538&gt;=17,INDEX($AK:$AK,$CA538+17),"")</f>
      </c>
      <c r="BD538">
        <f>IF($CB538&gt;=18,INDEX($AK:$AK,$CA538+18),"")</f>
      </c>
      <c r="BE538">
        <f>IF($CB538&gt;=19,INDEX($AK:$AK,$CA538+19),"")</f>
      </c>
      <c r="BF538">
        <f>IF($CB538&gt;=20,INDEX($AK:$AK,$CA538+20),"")</f>
      </c>
      <c r="BG538">
        <f>IF($CB538&gt;=21,INDEX($AK:$AK,$CA538+21),"")</f>
      </c>
      <c r="BH538">
        <f>IF($CB538&gt;=22,INDEX($AK:$AK,$CA538+22),"")</f>
      </c>
      <c r="BI538">
        <f>IF($CB538&gt;=23,INDEX($AK:$AK,$CA538+23),"")</f>
      </c>
      <c r="BJ538">
        <f>IF($CB538&gt;=24,INDEX($AK:$AK,$CA538+24),"")</f>
      </c>
      <c r="BK538">
        <f>IF($CB538&gt;=25,INDEX($AK:$AK,$CA538+25),"")</f>
      </c>
      <c r="BL538">
        <f>IF($CB538&gt;=26,INDEX($AK:$AK,$CA538+26),"")</f>
      </c>
      <c r="BM538">
        <f>IF($CB538&gt;=27,INDEX($AK:$AK,$CA538+27),"")</f>
      </c>
      <c r="BN538">
        <f>IF($CB538&gt;=28,INDEX($AK:$AK,$CA538+28),"")</f>
      </c>
      <c r="BO538">
        <f>IF($CB538&gt;=29,INDEX($AK:$AK,$CA538+29),"")</f>
      </c>
      <c r="BP538">
        <f>IF($CB538&gt;=30,INDEX($AK:$AK,$CA538+30),"")</f>
      </c>
      <c r="BQ538">
        <f>IF($CB538&gt;=31,INDEX($AK:$AK,$CA538+31),"")</f>
      </c>
      <c r="BR538">
        <f>IF($CB538&gt;=32,INDEX($AK:$AK,$CA538+32),"")</f>
      </c>
      <c r="BS538">
        <f>IF($CB538&gt;=33,INDEX($AK:$AK,$CA538+33),"")</f>
      </c>
      <c r="BT538">
        <f>IF($CB538&gt;=34,INDEX($AK:$AK,$CA538+34),"")</f>
      </c>
      <c r="BU538">
        <f>IF($CB538&gt;=35,INDEX($AK:$AK,$CA538+35),"")</f>
      </c>
      <c r="BV538">
        <f>IF($CB538&gt;=36,INDEX($AK:$AK,$CA538+36),"")</f>
      </c>
      <c r="BW538">
        <f>IF($CB538&gt;=37,INDEX($AK:$AK,$CA538+37),"")</f>
      </c>
      <c r="BX538">
        <f>IF($CB538&gt;=38,INDEX($AK:$AK,$CA538+38),"")</f>
      </c>
      <c r="BY538">
        <f>IF($CB538&gt;=39,INDEX($AK:$AK,$CA538+39),"")</f>
      </c>
      <c r="BZ538">
        <f>IF($CB538&gt;=40,INDEX($AK:$AK,$CA538+40),"")</f>
      </c>
      <c r="CA538">
        <f>IFERROR(MATCH($AJ538,$AK$2:$AK$134,0)+1,0)</f>
      </c>
      <c r="CB538">
        <f>IFERROR(INDEX($AL$2:$AL$134,MATCH($AJ538,$AK$2:$AK$134,0)),0)</f>
      </c>
      <c r="CC538">
        <f>IFERROR(LEFT($F538,FIND(" - ",$F538)-1),$F538)</f>
      </c>
      <c r="CF538">
        <f>IF($DA538&gt;=1,INDEX($CD:$CD,$CZ538+1),"")</f>
      </c>
      <c r="CG538">
        <f>IF($DA538&gt;=2,INDEX($CD:$CD,$CZ538+2),"")</f>
      </c>
      <c r="CH538">
        <f>IF($DA538&gt;=3,INDEX($CD:$CD,$CZ538+3),"")</f>
      </c>
      <c r="CI538">
        <f>IF($DA538&gt;=4,INDEX($CD:$CD,$CZ538+4),"")</f>
      </c>
      <c r="CJ538">
        <f>IF($DA538&gt;=5,INDEX($CD:$CD,$CZ538+5),"")</f>
      </c>
      <c r="CK538">
        <f>IF($DA538&gt;=6,INDEX($CD:$CD,$CZ538+6),"")</f>
      </c>
      <c r="CL538">
        <f>IF($DA538&gt;=7,INDEX($CD:$CD,$CZ538+7),"")</f>
      </c>
      <c r="CM538">
        <f>IF($DA538&gt;=8,INDEX($CD:$CD,$CZ538+8),"")</f>
      </c>
      <c r="CN538">
        <f>IF($DA538&gt;=9,INDEX($CD:$CD,$CZ538+9),"")</f>
      </c>
      <c r="CO538">
        <f>IF($DA538&gt;=10,INDEX($CD:$CD,$CZ538+10),"")</f>
      </c>
      <c r="CP538">
        <f>IF($DA538&gt;=11,INDEX($CD:$CD,$CZ538+11),"")</f>
      </c>
      <c r="CQ538">
        <f>IF($DA538&gt;=12,INDEX($CD:$CD,$CZ538+12),"")</f>
      </c>
      <c r="CR538">
        <f>IF($DA538&gt;=13,INDEX($CD:$CD,$CZ538+13),"")</f>
      </c>
      <c r="CS538">
        <f>IF($DA538&gt;=14,INDEX($CD:$CD,$CZ538+14),"")</f>
      </c>
      <c r="CT538">
        <f>IF($DA538&gt;=15,INDEX($CD:$CD,$CZ538+15),"")</f>
      </c>
      <c r="CU538">
        <f>IF($DA538&gt;=16,INDEX($CD:$CD,$CZ538+16),"")</f>
      </c>
      <c r="CV538">
        <f>IF($DA538&gt;=17,INDEX($CD:$CD,$CZ538+17),"")</f>
      </c>
      <c r="CW538">
        <f>IF($DA538&gt;=18,INDEX($CD:$CD,$CZ538+18),"")</f>
      </c>
      <c r="CX538">
        <f>IF($DA538&gt;=19,INDEX($CD:$CD,$CZ538+19),"")</f>
      </c>
      <c r="CY538">
        <f>IF($DA538&gt;=20,INDEX($CD:$CD,$CZ538+20),"")</f>
      </c>
      <c r="CZ538">
        <f>IFERROR(MATCH($CC538,$CD$2:$CD$263,0)+1,0)</f>
      </c>
      <c r="DA538">
        <f>IFERROR(INDEX($CE$2:$CE$263,MATCH($CC538,$CD$2:$CD$263,0)),0)</f>
      </c>
      <c r="DB538">
        <f>IFERROR(INDEX($AI:$AI,MATCH($H538,$AH:$AH,0))&amp;"","")</f>
      </c>
      <c r="DF538">
        <f>IF($GI538&gt;=1,INDEX($DC:$DC,$GH538+1),"")</f>
      </c>
      <c r="DG538">
        <f>IF($GI538&gt;=2,INDEX($DC:$DC,$GH538+2),"")</f>
      </c>
      <c r="DH538">
        <f>IF($GI538&gt;=3,INDEX($DC:$DC,$GH538+3),"")</f>
      </c>
      <c r="DI538">
        <f>IF($GI538&gt;=4,INDEX($DC:$DC,$GH538+4),"")</f>
      </c>
      <c r="DJ538">
        <f>IF($GI538&gt;=5,INDEX($DC:$DC,$GH538+5),"")</f>
      </c>
      <c r="DK538">
        <f>IF($GI538&gt;=6,INDEX($DC:$DC,$GH538+6),"")</f>
      </c>
      <c r="DL538">
        <f>IF($GI538&gt;=7,INDEX($DC:$DC,$GH538+7),"")</f>
      </c>
      <c r="DM538">
        <f>IF($GI538&gt;=8,INDEX($DC:$DC,$GH538+8),"")</f>
      </c>
      <c r="DN538">
        <f>IF($GI538&gt;=9,INDEX($DC:$DC,$GH538+9),"")</f>
      </c>
      <c r="DO538">
        <f>IF($GI538&gt;=10,INDEX($DC:$DC,$GH538+10),"")</f>
      </c>
      <c r="DP538">
        <f>IF($GI538&gt;=11,INDEX($DC:$DC,$GH538+11),"")</f>
      </c>
      <c r="DQ538">
        <f>IF($GI538&gt;=12,INDEX($DC:$DC,$GH538+12),"")</f>
      </c>
      <c r="DR538">
        <f>IF($GI538&gt;=13,INDEX($DC:$DC,$GH538+13),"")</f>
      </c>
      <c r="DS538">
        <f>IF($GI538&gt;=14,INDEX($DC:$DC,$GH538+14),"")</f>
      </c>
      <c r="DT538">
        <f>IF($GI538&gt;=15,INDEX($DC:$DC,$GH538+15),"")</f>
      </c>
      <c r="DU538">
        <f>IF($GI538&gt;=16,INDEX($DC:$DC,$GH538+16),"")</f>
      </c>
      <c r="DV538">
        <f>IF($GI538&gt;=17,INDEX($DC:$DC,$GH538+17),"")</f>
      </c>
      <c r="DW538">
        <f>IF($GI538&gt;=18,INDEX($DC:$DC,$GH538+18),"")</f>
      </c>
      <c r="DX538">
        <f>IF($GI538&gt;=19,INDEX($DC:$DC,$GH538+19),"")</f>
      </c>
      <c r="DY538">
        <f>IF($GI538&gt;=20,INDEX($DC:$DC,$GH538+20),"")</f>
      </c>
      <c r="DZ538">
        <f>IF($GI538&gt;=21,INDEX($DC:$DC,$GH538+21),"")</f>
      </c>
      <c r="EA538">
        <f>IF($GI538&gt;=22,INDEX($DC:$DC,$GH538+22),"")</f>
      </c>
      <c r="EB538">
        <f>IF($GI538&gt;=23,INDEX($DC:$DC,$GH538+23),"")</f>
      </c>
      <c r="EC538">
        <f>IF($GI538&gt;=24,INDEX($DC:$DC,$GH538+24),"")</f>
      </c>
      <c r="ED538">
        <f>IF($GI538&gt;=25,INDEX($DC:$DC,$GH538+25),"")</f>
      </c>
      <c r="EE538">
        <f>IF($GI538&gt;=26,INDEX($DC:$DC,$GH538+26),"")</f>
      </c>
      <c r="EF538">
        <f>IF($GI538&gt;=27,INDEX($DC:$DC,$GH538+27),"")</f>
      </c>
      <c r="EG538">
        <f>IF($GI538&gt;=28,INDEX($DC:$DC,$GH538+28),"")</f>
      </c>
      <c r="EH538">
        <f>IF($GI538&gt;=29,INDEX($DC:$DC,$GH538+29),"")</f>
      </c>
      <c r="EI538">
        <f>IF($GI538&gt;=30,INDEX($DC:$DC,$GH538+30),"")</f>
      </c>
      <c r="EJ538">
        <f>IF($GI538&gt;=31,INDEX($DC:$DC,$GH538+31),"")</f>
      </c>
      <c r="EK538">
        <f>IF($GI538&gt;=32,INDEX($DC:$DC,$GH538+32),"")</f>
      </c>
      <c r="EL538">
        <f>IF($GI538&gt;=33,INDEX($DC:$DC,$GH538+33),"")</f>
      </c>
      <c r="EM538">
        <f>IF($GI538&gt;=34,INDEX($DC:$DC,$GH538+34),"")</f>
      </c>
      <c r="EN538">
        <f>IF($GI538&gt;=35,INDEX($DC:$DC,$GH538+35),"")</f>
      </c>
      <c r="EO538">
        <f>IF($GI538&gt;=36,INDEX($DC:$DC,$GH538+36),"")</f>
      </c>
      <c r="EP538">
        <f>IF($GI538&gt;=37,INDEX($DC:$DC,$GH538+37),"")</f>
      </c>
      <c r="EQ538">
        <f>IF($GI538&gt;=38,INDEX($DC:$DC,$GH538+38),"")</f>
      </c>
      <c r="ER538">
        <f>IF($GI538&gt;=39,INDEX($DC:$DC,$GH538+39),"")</f>
      </c>
      <c r="ES538">
        <f>IF($GI538&gt;=40,INDEX($DC:$DC,$GH538+40),"")</f>
      </c>
      <c r="ET538">
        <f>IF($GI538&gt;=1,INDEX($DD:$DD,$GH538+1),"")</f>
      </c>
      <c r="EU538">
        <f>IF($GI538&gt;=2,INDEX($DD:$DD,$GH538+2),"")</f>
      </c>
      <c r="EV538">
        <f>IF($GI538&gt;=3,INDEX($DD:$DD,$GH538+3),"")</f>
      </c>
      <c r="EW538">
        <f>IF($GI538&gt;=4,INDEX($DD:$DD,$GH538+4),"")</f>
      </c>
      <c r="EX538">
        <f>IF($GI538&gt;=5,INDEX($DD:$DD,$GH538+5),"")</f>
      </c>
      <c r="EY538">
        <f>IF($GI538&gt;=6,INDEX($DD:$DD,$GH538+6),"")</f>
      </c>
      <c r="EZ538">
        <f>IF($GI538&gt;=7,INDEX($DD:$DD,$GH538+7),"")</f>
      </c>
      <c r="FA538">
        <f>IF($GI538&gt;=8,INDEX($DD:$DD,$GH538+8),"")</f>
      </c>
      <c r="FB538">
        <f>IF($GI538&gt;=9,INDEX($DD:$DD,$GH538+9),"")</f>
      </c>
      <c r="FC538">
        <f>IF($GI538&gt;=10,INDEX($DD:$DD,$GH538+10),"")</f>
      </c>
      <c r="FD538">
        <f>IF($GI538&gt;=11,INDEX($DD:$DD,$GH538+11),"")</f>
      </c>
      <c r="FE538">
        <f>IF($GI538&gt;=12,INDEX($DD:$DD,$GH538+12),"")</f>
      </c>
      <c r="FF538">
        <f>IF($GI538&gt;=13,INDEX($DD:$DD,$GH538+13),"")</f>
      </c>
      <c r="FG538">
        <f>IF($GI538&gt;=14,INDEX($DD:$DD,$GH538+14),"")</f>
      </c>
      <c r="FH538">
        <f>IF($GI538&gt;=15,INDEX($DD:$DD,$GH538+15),"")</f>
      </c>
      <c r="FI538">
        <f>IF($GI538&gt;=16,INDEX($DD:$DD,$GH538+16),"")</f>
      </c>
      <c r="FJ538">
        <f>IF($GI538&gt;=17,INDEX($DD:$DD,$GH538+17),"")</f>
      </c>
      <c r="FK538">
        <f>IF($GI538&gt;=18,INDEX($DD:$DD,$GH538+18),"")</f>
      </c>
      <c r="FL538">
        <f>IF($GI538&gt;=19,INDEX($DD:$DD,$GH538+19),"")</f>
      </c>
      <c r="FM538">
        <f>IF($GI538&gt;=20,INDEX($DD:$DD,$GH538+20),"")</f>
      </c>
      <c r="FN538">
        <f>IF($GI538&gt;=21,INDEX($DD:$DD,$GH538+21),"")</f>
      </c>
      <c r="FO538">
        <f>IF($GI538&gt;=22,INDEX($DD:$DD,$GH538+22),"")</f>
      </c>
      <c r="FP538">
        <f>IF($GI538&gt;=23,INDEX($DD:$DD,$GH538+23),"")</f>
      </c>
      <c r="FQ538">
        <f>IF($GI538&gt;=24,INDEX($DD:$DD,$GH538+24),"")</f>
      </c>
      <c r="FR538">
        <f>IF($GI538&gt;=25,INDEX($DD:$DD,$GH538+25),"")</f>
      </c>
      <c r="FS538">
        <f>IF($GI538&gt;=26,INDEX($DD:$DD,$GH538+26),"")</f>
      </c>
      <c r="FT538">
        <f>IF($GI538&gt;=27,INDEX($DD:$DD,$GH538+27),"")</f>
      </c>
      <c r="FU538">
        <f>IF($GI538&gt;=28,INDEX($DD:$DD,$GH538+28),"")</f>
      </c>
      <c r="FV538">
        <f>IF($GI538&gt;=29,INDEX($DD:$DD,$GH538+29),"")</f>
      </c>
      <c r="FW538">
        <f>IF($GI538&gt;=30,INDEX($DD:$DD,$GH538+30),"")</f>
      </c>
      <c r="FX538">
        <f>IF($GI538&gt;=31,INDEX($DD:$DD,$GH538+31),"")</f>
      </c>
      <c r="FY538">
        <f>IF($GI538&gt;=32,INDEX($DD:$DD,$GH538+32),"")</f>
      </c>
      <c r="FZ538">
        <f>IF($GI538&gt;=33,INDEX($DD:$DD,$GH538+33),"")</f>
      </c>
      <c r="GA538">
        <f>IF($GI538&gt;=34,INDEX($DD:$DD,$GH538+34),"")</f>
      </c>
      <c r="GB538">
        <f>IF($GI538&gt;=35,INDEX($DD:$DD,$GH538+35),"")</f>
      </c>
      <c r="GC538">
        <f>IF($GI538&gt;=36,INDEX($DD:$DD,$GH538+36),"")</f>
      </c>
      <c r="GD538">
        <f>IF($GI538&gt;=37,INDEX($DD:$DD,$GH538+37),"")</f>
      </c>
      <c r="GE538">
        <f>IF($GI538&gt;=38,INDEX($DD:$DD,$GH538+38),"")</f>
      </c>
      <c r="GF538">
        <f>IF($GI538&gt;=39,INDEX($DD:$DD,$GH538+39),"")</f>
      </c>
      <c r="GG538">
        <f>IF($GI538&gt;=40,INDEX($DD:$DD,$GH538+40),"")</f>
      </c>
      <c r="GH538">
        <f>IFERROR(MATCH($DB538,$DC$2:$DC$148,0)+1,0)</f>
      </c>
      <c r="GI538">
        <f>IFERROR(INDEX($DE$2:$DE$148,MATCH($DB538,$DC$2:$DC$148,0)),0)</f>
      </c>
      <c r="GJ538">
        <f>IFERROR(MATCH($S538,$DF$538:$ES$538,0),0)</f>
      </c>
      <c r="GK538">
        <f>IF($GJ538&gt;0,INDEX($ET$538:$GG$538,$GJ538),"")</f>
      </c>
      <c r="GN538">
        <f>IF($IW538&gt;=1,INDEX($GL:$GL,$IV538+1),"")</f>
      </c>
      <c r="GO538">
        <f>IF($IW538&gt;=2,INDEX($GL:$GL,$IV538+2),"")</f>
      </c>
      <c r="GP538">
        <f>IF($IW538&gt;=3,INDEX($GL:$GL,$IV538+3),"")</f>
      </c>
      <c r="GQ538">
        <f>IF($IW538&gt;=4,INDEX($GL:$GL,$IV538+4),"")</f>
      </c>
      <c r="GR538">
        <f>IF($IW538&gt;=5,INDEX($GL:$GL,$IV538+5),"")</f>
      </c>
      <c r="GS538">
        <f>IF($IW538&gt;=6,INDEX($GL:$GL,$IV538+6),"")</f>
      </c>
      <c r="GT538">
        <f>IF($IW538&gt;=7,INDEX($GL:$GL,$IV538+7),"")</f>
      </c>
      <c r="GU538">
        <f>IF($IW538&gt;=8,INDEX($GL:$GL,$IV538+8),"")</f>
      </c>
      <c r="GV538">
        <f>IF($IW538&gt;=9,INDEX($GL:$GL,$IV538+9),"")</f>
      </c>
      <c r="GW538">
        <f>IF($IW538&gt;=10,INDEX($GL:$GL,$IV538+10),"")</f>
      </c>
      <c r="GX538">
        <f>IF($IW538&gt;=11,INDEX($GL:$GL,$IV538+11),"")</f>
      </c>
      <c r="GY538">
        <f>IF($IW538&gt;=12,INDEX($GL:$GL,$IV538+12),"")</f>
      </c>
      <c r="GZ538">
        <f>IF($IW538&gt;=13,INDEX($GL:$GL,$IV538+13),"")</f>
      </c>
      <c r="HA538">
        <f>IF($IW538&gt;=14,INDEX($GL:$GL,$IV538+14),"")</f>
      </c>
      <c r="HB538">
        <f>IF($IW538&gt;=15,INDEX($GL:$GL,$IV538+15),"")</f>
      </c>
      <c r="HC538">
        <f>IF($IW538&gt;=16,INDEX($GL:$GL,$IV538+16),"")</f>
      </c>
      <c r="HD538">
        <f>IF($IW538&gt;=17,INDEX($GL:$GL,$IV538+17),"")</f>
      </c>
      <c r="HE538">
        <f>IF($IW538&gt;=18,INDEX($GL:$GL,$IV538+18),"")</f>
      </c>
      <c r="HF538">
        <f>IF($IW538&gt;=19,INDEX($GL:$GL,$IV538+19),"")</f>
      </c>
      <c r="HG538">
        <f>IF($IW538&gt;=20,INDEX($GL:$GL,$IV538+20),"")</f>
      </c>
      <c r="HH538">
        <f>IF($IW538&gt;=21,INDEX($GL:$GL,$IV538+21),"")</f>
      </c>
      <c r="HI538">
        <f>IF($IW538&gt;=22,INDEX($GL:$GL,$IV538+22),"")</f>
      </c>
      <c r="HJ538">
        <f>IF($IW538&gt;=23,INDEX($GL:$GL,$IV538+23),"")</f>
      </c>
      <c r="HK538">
        <f>IF($IW538&gt;=24,INDEX($GL:$GL,$IV538+24),"")</f>
      </c>
      <c r="HL538">
        <f>IF($IW538&gt;=25,INDEX($GL:$GL,$IV538+25),"")</f>
      </c>
      <c r="HM538">
        <f>IF($IW538&gt;=26,INDEX($GL:$GL,$IV538+26),"")</f>
      </c>
      <c r="HN538">
        <f>IF($IW538&gt;=27,INDEX($GL:$GL,$IV538+27),"")</f>
      </c>
      <c r="HO538">
        <f>IF($IW538&gt;=28,INDEX($GL:$GL,$IV538+28),"")</f>
      </c>
      <c r="HP538">
        <f>IF($IW538&gt;=29,INDEX($GL:$GL,$IV538+29),"")</f>
      </c>
      <c r="HQ538">
        <f>IF($IW538&gt;=30,INDEX($GL:$GL,$IV538+30),"")</f>
      </c>
      <c r="HR538">
        <f>IF($IW538&gt;=31,INDEX($GL:$GL,$IV538+31),"")</f>
      </c>
      <c r="HS538">
        <f>IF($IW538&gt;=32,INDEX($GL:$GL,$IV538+32),"")</f>
      </c>
      <c r="HT538">
        <f>IF($IW538&gt;=33,INDEX($GL:$GL,$IV538+33),"")</f>
      </c>
      <c r="HU538">
        <f>IF($IW538&gt;=34,INDEX($GL:$GL,$IV538+34),"")</f>
      </c>
      <c r="HV538">
        <f>IF($IW538&gt;=35,INDEX($GL:$GL,$IV538+35),"")</f>
      </c>
      <c r="HW538">
        <f>IF($IW538&gt;=36,INDEX($GL:$GL,$IV538+36),"")</f>
      </c>
      <c r="HX538">
        <f>IF($IW538&gt;=37,INDEX($GL:$GL,$IV538+37),"")</f>
      </c>
      <c r="HY538">
        <f>IF($IW538&gt;=38,INDEX($GL:$GL,$IV538+38),"")</f>
      </c>
      <c r="HZ538">
        <f>IF($IW538&gt;=39,INDEX($GL:$GL,$IV538+39),"")</f>
      </c>
      <c r="IA538">
        <f>IF($IW538&gt;=40,INDEX($GL:$GL,$IV538+40),"")</f>
      </c>
      <c r="IB538">
        <f>IF($IW538&gt;=41,INDEX($GL:$GL,$IV538+41),"")</f>
      </c>
      <c r="IC538">
        <f>IF($IW538&gt;=42,INDEX($GL:$GL,$IV538+42),"")</f>
      </c>
      <c r="ID538">
        <f>IF($IW538&gt;=43,INDEX($GL:$GL,$IV538+43),"")</f>
      </c>
      <c r="IE538">
        <f>IF($IW538&gt;=44,INDEX($GL:$GL,$IV538+44),"")</f>
      </c>
      <c r="IF538">
        <f>IF($IW538&gt;=45,INDEX($GL:$GL,$IV538+45),"")</f>
      </c>
      <c r="IG538">
        <f>IF($IW538&gt;=46,INDEX($GL:$GL,$IV538+46),"")</f>
      </c>
      <c r="IH538">
        <f>IF($IW538&gt;=47,INDEX($GL:$GL,$IV538+47),"")</f>
      </c>
      <c r="II538">
        <f>IF($IW538&gt;=48,INDEX($GL:$GL,$IV538+48),"")</f>
      </c>
      <c r="IJ538">
        <f>IF($IW538&gt;=49,INDEX($GL:$GL,$IV538+49),"")</f>
      </c>
      <c r="IK538">
        <f>IF($IW538&gt;=50,INDEX($GL:$GL,$IV538+50),"")</f>
      </c>
      <c r="IL538">
        <f>IF($IW538&gt;=51,INDEX($GL:$GL,$IV538+51),"")</f>
      </c>
      <c r="IM538">
        <f>IF($IW538&gt;=52,INDEX($GL:$GL,$IV538+52),"")</f>
      </c>
      <c r="IN538">
        <f>IF($IW538&gt;=53,INDEX($GL:$GL,$IV538+53),"")</f>
      </c>
      <c r="IO538">
        <f>IF($IW538&gt;=54,INDEX($GL:$GL,$IV538+54),"")</f>
      </c>
      <c r="IP538">
        <f>IF($IW538&gt;=55,INDEX($GL:$GL,$IV538+55),"")</f>
      </c>
      <c r="IQ538">
        <f>IF($IW538&gt;=56,INDEX($GL:$GL,$IV538+56),"")</f>
      </c>
      <c r="IR538">
        <f>IF($IW538&gt;=57,INDEX($GL:$GL,$IV538+57),"")</f>
      </c>
      <c r="IS538">
        <f>IF($IW538&gt;=58,INDEX($GL:$GL,$IV538+58),"")</f>
      </c>
      <c r="IT538">
        <f>IF($IW538&gt;=59,INDEX($GL:$GL,$IV538+59),"")</f>
      </c>
      <c r="IU538">
        <f>IF($IW538&gt;=60,INDEX($GL:$GL,$IV538+60),"")</f>
      </c>
      <c r="IV538">
        <f>IFERROR(MATCH($GK538,$GL$2:$GL$324,0)+1,0)</f>
      </c>
      <c r="IW538">
        <f>IFERROR(INDEX($GM$2:$GM$324,MATCH($GK538,$GL$2:$GL$324,0)),0)</f>
      </c>
      <c r="IX538" t="s">
        <v>34</v>
      </c>
      <c r="IY538" t="s">
        <v>34</v>
      </c>
    </row>
    <row r="539" spans="1:259" x14ac:dyDescent="0.25">
      <c r="K539">
        <f>IF(OR($N539="",$J539=""),"",IFERROR($N539/$J539,0))</f>
      </c>
      <c r="L539">
        <f>IF($N539="","",
SUM($M539,$O539,$T539,$P539,$R539)*
(1-IF($U539="",0,VALUE($U539)/100)))</f>
      </c>
      <c r="M539">
        <f>IF($N539="","",$N539)</f>
      </c>
      <c r="O539">
        <f>IF($N539="","",
IF($H539="","",
IF(ISNUMBER(SEARCH("exempt",LOWER($H539))),0,
$N539*(VALUE(SUBSTITUTE($H539,"%",""))/100))))</f>
      </c>
      <c r="V539">
        <f>IFERROR(IF(FIND(" - ",$E539)&gt;0,MID($E539,FIND(" - ",$E539)+3,LEN($E539)),""),"")</f>
      </c>
      <c r="AE539" t="s">
        <v>1120</v>
      </c>
      <c r="AJ539">
        <f>IFERROR(LEFT($E539,FIND(" - ",$E539)-1),$E539)</f>
      </c>
      <c r="AM539">
        <f>IF($CB539&gt;=1,INDEX($AK:$AK,$CA539+1),"")</f>
      </c>
      <c r="AN539">
        <f>IF($CB539&gt;=2,INDEX($AK:$AK,$CA539+2),"")</f>
      </c>
      <c r="AO539">
        <f>IF($CB539&gt;=3,INDEX($AK:$AK,$CA539+3),"")</f>
      </c>
      <c r="AP539">
        <f>IF($CB539&gt;=4,INDEX($AK:$AK,$CA539+4),"")</f>
      </c>
      <c r="AQ539">
        <f>IF($CB539&gt;=5,INDEX($AK:$AK,$CA539+5),"")</f>
      </c>
      <c r="AR539">
        <f>IF($CB539&gt;=6,INDEX($AK:$AK,$CA539+6),"")</f>
      </c>
      <c r="AS539">
        <f>IF($CB539&gt;=7,INDEX($AK:$AK,$CA539+7),"")</f>
      </c>
      <c r="AT539">
        <f>IF($CB539&gt;=8,INDEX($AK:$AK,$CA539+8),"")</f>
      </c>
      <c r="AU539">
        <f>IF($CB539&gt;=9,INDEX($AK:$AK,$CA539+9),"")</f>
      </c>
      <c r="AV539">
        <f>IF($CB539&gt;=10,INDEX($AK:$AK,$CA539+10),"")</f>
      </c>
      <c r="AW539">
        <f>IF($CB539&gt;=11,INDEX($AK:$AK,$CA539+11),"")</f>
      </c>
      <c r="AX539">
        <f>IF($CB539&gt;=12,INDEX($AK:$AK,$CA539+12),"")</f>
      </c>
      <c r="AY539">
        <f>IF($CB539&gt;=13,INDEX($AK:$AK,$CA539+13),"")</f>
      </c>
      <c r="AZ539">
        <f>IF($CB539&gt;=14,INDEX($AK:$AK,$CA539+14),"")</f>
      </c>
      <c r="BA539">
        <f>IF($CB539&gt;=15,INDEX($AK:$AK,$CA539+15),"")</f>
      </c>
      <c r="BB539">
        <f>IF($CB539&gt;=16,INDEX($AK:$AK,$CA539+16),"")</f>
      </c>
      <c r="BC539">
        <f>IF($CB539&gt;=17,INDEX($AK:$AK,$CA539+17),"")</f>
      </c>
      <c r="BD539">
        <f>IF($CB539&gt;=18,INDEX($AK:$AK,$CA539+18),"")</f>
      </c>
      <c r="BE539">
        <f>IF($CB539&gt;=19,INDEX($AK:$AK,$CA539+19),"")</f>
      </c>
      <c r="BF539">
        <f>IF($CB539&gt;=20,INDEX($AK:$AK,$CA539+20),"")</f>
      </c>
      <c r="BG539">
        <f>IF($CB539&gt;=21,INDEX($AK:$AK,$CA539+21),"")</f>
      </c>
      <c r="BH539">
        <f>IF($CB539&gt;=22,INDEX($AK:$AK,$CA539+22),"")</f>
      </c>
      <c r="BI539">
        <f>IF($CB539&gt;=23,INDEX($AK:$AK,$CA539+23),"")</f>
      </c>
      <c r="BJ539">
        <f>IF($CB539&gt;=24,INDEX($AK:$AK,$CA539+24),"")</f>
      </c>
      <c r="BK539">
        <f>IF($CB539&gt;=25,INDEX($AK:$AK,$CA539+25),"")</f>
      </c>
      <c r="BL539">
        <f>IF($CB539&gt;=26,INDEX($AK:$AK,$CA539+26),"")</f>
      </c>
      <c r="BM539">
        <f>IF($CB539&gt;=27,INDEX($AK:$AK,$CA539+27),"")</f>
      </c>
      <c r="BN539">
        <f>IF($CB539&gt;=28,INDEX($AK:$AK,$CA539+28),"")</f>
      </c>
      <c r="BO539">
        <f>IF($CB539&gt;=29,INDEX($AK:$AK,$CA539+29),"")</f>
      </c>
      <c r="BP539">
        <f>IF($CB539&gt;=30,INDEX($AK:$AK,$CA539+30),"")</f>
      </c>
      <c r="BQ539">
        <f>IF($CB539&gt;=31,INDEX($AK:$AK,$CA539+31),"")</f>
      </c>
      <c r="BR539">
        <f>IF($CB539&gt;=32,INDEX($AK:$AK,$CA539+32),"")</f>
      </c>
      <c r="BS539">
        <f>IF($CB539&gt;=33,INDEX($AK:$AK,$CA539+33),"")</f>
      </c>
      <c r="BT539">
        <f>IF($CB539&gt;=34,INDEX($AK:$AK,$CA539+34),"")</f>
      </c>
      <c r="BU539">
        <f>IF($CB539&gt;=35,INDEX($AK:$AK,$CA539+35),"")</f>
      </c>
      <c r="BV539">
        <f>IF($CB539&gt;=36,INDEX($AK:$AK,$CA539+36),"")</f>
      </c>
      <c r="BW539">
        <f>IF($CB539&gt;=37,INDEX($AK:$AK,$CA539+37),"")</f>
      </c>
      <c r="BX539">
        <f>IF($CB539&gt;=38,INDEX($AK:$AK,$CA539+38),"")</f>
      </c>
      <c r="BY539">
        <f>IF($CB539&gt;=39,INDEX($AK:$AK,$CA539+39),"")</f>
      </c>
      <c r="BZ539">
        <f>IF($CB539&gt;=40,INDEX($AK:$AK,$CA539+40),"")</f>
      </c>
      <c r="CA539">
        <f>IFERROR(MATCH($AJ539,$AK$2:$AK$134,0)+1,0)</f>
      </c>
      <c r="CB539">
        <f>IFERROR(INDEX($AL$2:$AL$134,MATCH($AJ539,$AK$2:$AK$134,0)),0)</f>
      </c>
      <c r="CC539">
        <f>IFERROR(LEFT($F539,FIND(" - ",$F539)-1),$F539)</f>
      </c>
      <c r="CF539">
        <f>IF($DA539&gt;=1,INDEX($CD:$CD,$CZ539+1),"")</f>
      </c>
      <c r="CG539">
        <f>IF($DA539&gt;=2,INDEX($CD:$CD,$CZ539+2),"")</f>
      </c>
      <c r="CH539">
        <f>IF($DA539&gt;=3,INDEX($CD:$CD,$CZ539+3),"")</f>
      </c>
      <c r="CI539">
        <f>IF($DA539&gt;=4,INDEX($CD:$CD,$CZ539+4),"")</f>
      </c>
      <c r="CJ539">
        <f>IF($DA539&gt;=5,INDEX($CD:$CD,$CZ539+5),"")</f>
      </c>
      <c r="CK539">
        <f>IF($DA539&gt;=6,INDEX($CD:$CD,$CZ539+6),"")</f>
      </c>
      <c r="CL539">
        <f>IF($DA539&gt;=7,INDEX($CD:$CD,$CZ539+7),"")</f>
      </c>
      <c r="CM539">
        <f>IF($DA539&gt;=8,INDEX($CD:$CD,$CZ539+8),"")</f>
      </c>
      <c r="CN539">
        <f>IF($DA539&gt;=9,INDEX($CD:$CD,$CZ539+9),"")</f>
      </c>
      <c r="CO539">
        <f>IF($DA539&gt;=10,INDEX($CD:$CD,$CZ539+10),"")</f>
      </c>
      <c r="CP539">
        <f>IF($DA539&gt;=11,INDEX($CD:$CD,$CZ539+11),"")</f>
      </c>
      <c r="CQ539">
        <f>IF($DA539&gt;=12,INDEX($CD:$CD,$CZ539+12),"")</f>
      </c>
      <c r="CR539">
        <f>IF($DA539&gt;=13,INDEX($CD:$CD,$CZ539+13),"")</f>
      </c>
      <c r="CS539">
        <f>IF($DA539&gt;=14,INDEX($CD:$CD,$CZ539+14),"")</f>
      </c>
      <c r="CT539">
        <f>IF($DA539&gt;=15,INDEX($CD:$CD,$CZ539+15),"")</f>
      </c>
      <c r="CU539">
        <f>IF($DA539&gt;=16,INDEX($CD:$CD,$CZ539+16),"")</f>
      </c>
      <c r="CV539">
        <f>IF($DA539&gt;=17,INDEX($CD:$CD,$CZ539+17),"")</f>
      </c>
      <c r="CW539">
        <f>IF($DA539&gt;=18,INDEX($CD:$CD,$CZ539+18),"")</f>
      </c>
      <c r="CX539">
        <f>IF($DA539&gt;=19,INDEX($CD:$CD,$CZ539+19),"")</f>
      </c>
      <c r="CY539">
        <f>IF($DA539&gt;=20,INDEX($CD:$CD,$CZ539+20),"")</f>
      </c>
      <c r="CZ539">
        <f>IFERROR(MATCH($CC539,$CD$2:$CD$263,0)+1,0)</f>
      </c>
      <c r="DA539">
        <f>IFERROR(INDEX($CE$2:$CE$263,MATCH($CC539,$CD$2:$CD$263,0)),0)</f>
      </c>
      <c r="DB539">
        <f>IFERROR(INDEX($AI:$AI,MATCH($H539,$AH:$AH,0))&amp;"","")</f>
      </c>
      <c r="DF539">
        <f>IF($GI539&gt;=1,INDEX($DC:$DC,$GH539+1),"")</f>
      </c>
      <c r="DG539">
        <f>IF($GI539&gt;=2,INDEX($DC:$DC,$GH539+2),"")</f>
      </c>
      <c r="DH539">
        <f>IF($GI539&gt;=3,INDEX($DC:$DC,$GH539+3),"")</f>
      </c>
      <c r="DI539">
        <f>IF($GI539&gt;=4,INDEX($DC:$DC,$GH539+4),"")</f>
      </c>
      <c r="DJ539">
        <f>IF($GI539&gt;=5,INDEX($DC:$DC,$GH539+5),"")</f>
      </c>
      <c r="DK539">
        <f>IF($GI539&gt;=6,INDEX($DC:$DC,$GH539+6),"")</f>
      </c>
      <c r="DL539">
        <f>IF($GI539&gt;=7,INDEX($DC:$DC,$GH539+7),"")</f>
      </c>
      <c r="DM539">
        <f>IF($GI539&gt;=8,INDEX($DC:$DC,$GH539+8),"")</f>
      </c>
      <c r="DN539">
        <f>IF($GI539&gt;=9,INDEX($DC:$DC,$GH539+9),"")</f>
      </c>
      <c r="DO539">
        <f>IF($GI539&gt;=10,INDEX($DC:$DC,$GH539+10),"")</f>
      </c>
      <c r="DP539">
        <f>IF($GI539&gt;=11,INDEX($DC:$DC,$GH539+11),"")</f>
      </c>
      <c r="DQ539">
        <f>IF($GI539&gt;=12,INDEX($DC:$DC,$GH539+12),"")</f>
      </c>
      <c r="DR539">
        <f>IF($GI539&gt;=13,INDEX($DC:$DC,$GH539+13),"")</f>
      </c>
      <c r="DS539">
        <f>IF($GI539&gt;=14,INDEX($DC:$DC,$GH539+14),"")</f>
      </c>
      <c r="DT539">
        <f>IF($GI539&gt;=15,INDEX($DC:$DC,$GH539+15),"")</f>
      </c>
      <c r="DU539">
        <f>IF($GI539&gt;=16,INDEX($DC:$DC,$GH539+16),"")</f>
      </c>
      <c r="DV539">
        <f>IF($GI539&gt;=17,INDEX($DC:$DC,$GH539+17),"")</f>
      </c>
      <c r="DW539">
        <f>IF($GI539&gt;=18,INDEX($DC:$DC,$GH539+18),"")</f>
      </c>
      <c r="DX539">
        <f>IF($GI539&gt;=19,INDEX($DC:$DC,$GH539+19),"")</f>
      </c>
      <c r="DY539">
        <f>IF($GI539&gt;=20,INDEX($DC:$DC,$GH539+20),"")</f>
      </c>
      <c r="DZ539">
        <f>IF($GI539&gt;=21,INDEX($DC:$DC,$GH539+21),"")</f>
      </c>
      <c r="EA539">
        <f>IF($GI539&gt;=22,INDEX($DC:$DC,$GH539+22),"")</f>
      </c>
      <c r="EB539">
        <f>IF($GI539&gt;=23,INDEX($DC:$DC,$GH539+23),"")</f>
      </c>
      <c r="EC539">
        <f>IF($GI539&gt;=24,INDEX($DC:$DC,$GH539+24),"")</f>
      </c>
      <c r="ED539">
        <f>IF($GI539&gt;=25,INDEX($DC:$DC,$GH539+25),"")</f>
      </c>
      <c r="EE539">
        <f>IF($GI539&gt;=26,INDEX($DC:$DC,$GH539+26),"")</f>
      </c>
      <c r="EF539">
        <f>IF($GI539&gt;=27,INDEX($DC:$DC,$GH539+27),"")</f>
      </c>
      <c r="EG539">
        <f>IF($GI539&gt;=28,INDEX($DC:$DC,$GH539+28),"")</f>
      </c>
      <c r="EH539">
        <f>IF($GI539&gt;=29,INDEX($DC:$DC,$GH539+29),"")</f>
      </c>
      <c r="EI539">
        <f>IF($GI539&gt;=30,INDEX($DC:$DC,$GH539+30),"")</f>
      </c>
      <c r="EJ539">
        <f>IF($GI539&gt;=31,INDEX($DC:$DC,$GH539+31),"")</f>
      </c>
      <c r="EK539">
        <f>IF($GI539&gt;=32,INDEX($DC:$DC,$GH539+32),"")</f>
      </c>
      <c r="EL539">
        <f>IF($GI539&gt;=33,INDEX($DC:$DC,$GH539+33),"")</f>
      </c>
      <c r="EM539">
        <f>IF($GI539&gt;=34,INDEX($DC:$DC,$GH539+34),"")</f>
      </c>
      <c r="EN539">
        <f>IF($GI539&gt;=35,INDEX($DC:$DC,$GH539+35),"")</f>
      </c>
      <c r="EO539">
        <f>IF($GI539&gt;=36,INDEX($DC:$DC,$GH539+36),"")</f>
      </c>
      <c r="EP539">
        <f>IF($GI539&gt;=37,INDEX($DC:$DC,$GH539+37),"")</f>
      </c>
      <c r="EQ539">
        <f>IF($GI539&gt;=38,INDEX($DC:$DC,$GH539+38),"")</f>
      </c>
      <c r="ER539">
        <f>IF($GI539&gt;=39,INDEX($DC:$DC,$GH539+39),"")</f>
      </c>
      <c r="ES539">
        <f>IF($GI539&gt;=40,INDEX($DC:$DC,$GH539+40),"")</f>
      </c>
      <c r="ET539">
        <f>IF($GI539&gt;=1,INDEX($DD:$DD,$GH539+1),"")</f>
      </c>
      <c r="EU539">
        <f>IF($GI539&gt;=2,INDEX($DD:$DD,$GH539+2),"")</f>
      </c>
      <c r="EV539">
        <f>IF($GI539&gt;=3,INDEX($DD:$DD,$GH539+3),"")</f>
      </c>
      <c r="EW539">
        <f>IF($GI539&gt;=4,INDEX($DD:$DD,$GH539+4),"")</f>
      </c>
      <c r="EX539">
        <f>IF($GI539&gt;=5,INDEX($DD:$DD,$GH539+5),"")</f>
      </c>
      <c r="EY539">
        <f>IF($GI539&gt;=6,INDEX($DD:$DD,$GH539+6),"")</f>
      </c>
      <c r="EZ539">
        <f>IF($GI539&gt;=7,INDEX($DD:$DD,$GH539+7),"")</f>
      </c>
      <c r="FA539">
        <f>IF($GI539&gt;=8,INDEX($DD:$DD,$GH539+8),"")</f>
      </c>
      <c r="FB539">
        <f>IF($GI539&gt;=9,INDEX($DD:$DD,$GH539+9),"")</f>
      </c>
      <c r="FC539">
        <f>IF($GI539&gt;=10,INDEX($DD:$DD,$GH539+10),"")</f>
      </c>
      <c r="FD539">
        <f>IF($GI539&gt;=11,INDEX($DD:$DD,$GH539+11),"")</f>
      </c>
      <c r="FE539">
        <f>IF($GI539&gt;=12,INDEX($DD:$DD,$GH539+12),"")</f>
      </c>
      <c r="FF539">
        <f>IF($GI539&gt;=13,INDEX($DD:$DD,$GH539+13),"")</f>
      </c>
      <c r="FG539">
        <f>IF($GI539&gt;=14,INDEX($DD:$DD,$GH539+14),"")</f>
      </c>
      <c r="FH539">
        <f>IF($GI539&gt;=15,INDEX($DD:$DD,$GH539+15),"")</f>
      </c>
      <c r="FI539">
        <f>IF($GI539&gt;=16,INDEX($DD:$DD,$GH539+16),"")</f>
      </c>
      <c r="FJ539">
        <f>IF($GI539&gt;=17,INDEX($DD:$DD,$GH539+17),"")</f>
      </c>
      <c r="FK539">
        <f>IF($GI539&gt;=18,INDEX($DD:$DD,$GH539+18),"")</f>
      </c>
      <c r="FL539">
        <f>IF($GI539&gt;=19,INDEX($DD:$DD,$GH539+19),"")</f>
      </c>
      <c r="FM539">
        <f>IF($GI539&gt;=20,INDEX($DD:$DD,$GH539+20),"")</f>
      </c>
      <c r="FN539">
        <f>IF($GI539&gt;=21,INDEX($DD:$DD,$GH539+21),"")</f>
      </c>
      <c r="FO539">
        <f>IF($GI539&gt;=22,INDEX($DD:$DD,$GH539+22),"")</f>
      </c>
      <c r="FP539">
        <f>IF($GI539&gt;=23,INDEX($DD:$DD,$GH539+23),"")</f>
      </c>
      <c r="FQ539">
        <f>IF($GI539&gt;=24,INDEX($DD:$DD,$GH539+24),"")</f>
      </c>
      <c r="FR539">
        <f>IF($GI539&gt;=25,INDEX($DD:$DD,$GH539+25),"")</f>
      </c>
      <c r="FS539">
        <f>IF($GI539&gt;=26,INDEX($DD:$DD,$GH539+26),"")</f>
      </c>
      <c r="FT539">
        <f>IF($GI539&gt;=27,INDEX($DD:$DD,$GH539+27),"")</f>
      </c>
      <c r="FU539">
        <f>IF($GI539&gt;=28,INDEX($DD:$DD,$GH539+28),"")</f>
      </c>
      <c r="FV539">
        <f>IF($GI539&gt;=29,INDEX($DD:$DD,$GH539+29),"")</f>
      </c>
      <c r="FW539">
        <f>IF($GI539&gt;=30,INDEX($DD:$DD,$GH539+30),"")</f>
      </c>
      <c r="FX539">
        <f>IF($GI539&gt;=31,INDEX($DD:$DD,$GH539+31),"")</f>
      </c>
      <c r="FY539">
        <f>IF($GI539&gt;=32,INDEX($DD:$DD,$GH539+32),"")</f>
      </c>
      <c r="FZ539">
        <f>IF($GI539&gt;=33,INDEX($DD:$DD,$GH539+33),"")</f>
      </c>
      <c r="GA539">
        <f>IF($GI539&gt;=34,INDEX($DD:$DD,$GH539+34),"")</f>
      </c>
      <c r="GB539">
        <f>IF($GI539&gt;=35,INDEX($DD:$DD,$GH539+35),"")</f>
      </c>
      <c r="GC539">
        <f>IF($GI539&gt;=36,INDEX($DD:$DD,$GH539+36),"")</f>
      </c>
      <c r="GD539">
        <f>IF($GI539&gt;=37,INDEX($DD:$DD,$GH539+37),"")</f>
      </c>
      <c r="GE539">
        <f>IF($GI539&gt;=38,INDEX($DD:$DD,$GH539+38),"")</f>
      </c>
      <c r="GF539">
        <f>IF($GI539&gt;=39,INDEX($DD:$DD,$GH539+39),"")</f>
      </c>
      <c r="GG539">
        <f>IF($GI539&gt;=40,INDEX($DD:$DD,$GH539+40),"")</f>
      </c>
      <c r="GH539">
        <f>IFERROR(MATCH($DB539,$DC$2:$DC$148,0)+1,0)</f>
      </c>
      <c r="GI539">
        <f>IFERROR(INDEX($DE$2:$DE$148,MATCH($DB539,$DC$2:$DC$148,0)),0)</f>
      </c>
      <c r="GJ539">
        <f>IFERROR(MATCH($S539,$DF$539:$ES$539,0),0)</f>
      </c>
      <c r="GK539">
        <f>IF($GJ539&gt;0,INDEX($ET$539:$GG$539,$GJ539),"")</f>
      </c>
      <c r="GN539">
        <f>IF($IW539&gt;=1,INDEX($GL:$GL,$IV539+1),"")</f>
      </c>
      <c r="GO539">
        <f>IF($IW539&gt;=2,INDEX($GL:$GL,$IV539+2),"")</f>
      </c>
      <c r="GP539">
        <f>IF($IW539&gt;=3,INDEX($GL:$GL,$IV539+3),"")</f>
      </c>
      <c r="GQ539">
        <f>IF($IW539&gt;=4,INDEX($GL:$GL,$IV539+4),"")</f>
      </c>
      <c r="GR539">
        <f>IF($IW539&gt;=5,INDEX($GL:$GL,$IV539+5),"")</f>
      </c>
      <c r="GS539">
        <f>IF($IW539&gt;=6,INDEX($GL:$GL,$IV539+6),"")</f>
      </c>
      <c r="GT539">
        <f>IF($IW539&gt;=7,INDEX($GL:$GL,$IV539+7),"")</f>
      </c>
      <c r="GU539">
        <f>IF($IW539&gt;=8,INDEX($GL:$GL,$IV539+8),"")</f>
      </c>
      <c r="GV539">
        <f>IF($IW539&gt;=9,INDEX($GL:$GL,$IV539+9),"")</f>
      </c>
      <c r="GW539">
        <f>IF($IW539&gt;=10,INDEX($GL:$GL,$IV539+10),"")</f>
      </c>
      <c r="GX539">
        <f>IF($IW539&gt;=11,INDEX($GL:$GL,$IV539+11),"")</f>
      </c>
      <c r="GY539">
        <f>IF($IW539&gt;=12,INDEX($GL:$GL,$IV539+12),"")</f>
      </c>
      <c r="GZ539">
        <f>IF($IW539&gt;=13,INDEX($GL:$GL,$IV539+13),"")</f>
      </c>
      <c r="HA539">
        <f>IF($IW539&gt;=14,INDEX($GL:$GL,$IV539+14),"")</f>
      </c>
      <c r="HB539">
        <f>IF($IW539&gt;=15,INDEX($GL:$GL,$IV539+15),"")</f>
      </c>
      <c r="HC539">
        <f>IF($IW539&gt;=16,INDEX($GL:$GL,$IV539+16),"")</f>
      </c>
      <c r="HD539">
        <f>IF($IW539&gt;=17,INDEX($GL:$GL,$IV539+17),"")</f>
      </c>
      <c r="HE539">
        <f>IF($IW539&gt;=18,INDEX($GL:$GL,$IV539+18),"")</f>
      </c>
      <c r="HF539">
        <f>IF($IW539&gt;=19,INDEX($GL:$GL,$IV539+19),"")</f>
      </c>
      <c r="HG539">
        <f>IF($IW539&gt;=20,INDEX($GL:$GL,$IV539+20),"")</f>
      </c>
      <c r="HH539">
        <f>IF($IW539&gt;=21,INDEX($GL:$GL,$IV539+21),"")</f>
      </c>
      <c r="HI539">
        <f>IF($IW539&gt;=22,INDEX($GL:$GL,$IV539+22),"")</f>
      </c>
      <c r="HJ539">
        <f>IF($IW539&gt;=23,INDEX($GL:$GL,$IV539+23),"")</f>
      </c>
      <c r="HK539">
        <f>IF($IW539&gt;=24,INDEX($GL:$GL,$IV539+24),"")</f>
      </c>
      <c r="HL539">
        <f>IF($IW539&gt;=25,INDEX($GL:$GL,$IV539+25),"")</f>
      </c>
      <c r="HM539">
        <f>IF($IW539&gt;=26,INDEX($GL:$GL,$IV539+26),"")</f>
      </c>
      <c r="HN539">
        <f>IF($IW539&gt;=27,INDEX($GL:$GL,$IV539+27),"")</f>
      </c>
      <c r="HO539">
        <f>IF($IW539&gt;=28,INDEX($GL:$GL,$IV539+28),"")</f>
      </c>
      <c r="HP539">
        <f>IF($IW539&gt;=29,INDEX($GL:$GL,$IV539+29),"")</f>
      </c>
      <c r="HQ539">
        <f>IF($IW539&gt;=30,INDEX($GL:$GL,$IV539+30),"")</f>
      </c>
      <c r="HR539">
        <f>IF($IW539&gt;=31,INDEX($GL:$GL,$IV539+31),"")</f>
      </c>
      <c r="HS539">
        <f>IF($IW539&gt;=32,INDEX($GL:$GL,$IV539+32),"")</f>
      </c>
      <c r="HT539">
        <f>IF($IW539&gt;=33,INDEX($GL:$GL,$IV539+33),"")</f>
      </c>
      <c r="HU539">
        <f>IF($IW539&gt;=34,INDEX($GL:$GL,$IV539+34),"")</f>
      </c>
      <c r="HV539">
        <f>IF($IW539&gt;=35,INDEX($GL:$GL,$IV539+35),"")</f>
      </c>
      <c r="HW539">
        <f>IF($IW539&gt;=36,INDEX($GL:$GL,$IV539+36),"")</f>
      </c>
      <c r="HX539">
        <f>IF($IW539&gt;=37,INDEX($GL:$GL,$IV539+37),"")</f>
      </c>
      <c r="HY539">
        <f>IF($IW539&gt;=38,INDEX($GL:$GL,$IV539+38),"")</f>
      </c>
      <c r="HZ539">
        <f>IF($IW539&gt;=39,INDEX($GL:$GL,$IV539+39),"")</f>
      </c>
      <c r="IA539">
        <f>IF($IW539&gt;=40,INDEX($GL:$GL,$IV539+40),"")</f>
      </c>
      <c r="IB539">
        <f>IF($IW539&gt;=41,INDEX($GL:$GL,$IV539+41),"")</f>
      </c>
      <c r="IC539">
        <f>IF($IW539&gt;=42,INDEX($GL:$GL,$IV539+42),"")</f>
      </c>
      <c r="ID539">
        <f>IF($IW539&gt;=43,INDEX($GL:$GL,$IV539+43),"")</f>
      </c>
      <c r="IE539">
        <f>IF($IW539&gt;=44,INDEX($GL:$GL,$IV539+44),"")</f>
      </c>
      <c r="IF539">
        <f>IF($IW539&gt;=45,INDEX($GL:$GL,$IV539+45),"")</f>
      </c>
      <c r="IG539">
        <f>IF($IW539&gt;=46,INDEX($GL:$GL,$IV539+46),"")</f>
      </c>
      <c r="IH539">
        <f>IF($IW539&gt;=47,INDEX($GL:$GL,$IV539+47),"")</f>
      </c>
      <c r="II539">
        <f>IF($IW539&gt;=48,INDEX($GL:$GL,$IV539+48),"")</f>
      </c>
      <c r="IJ539">
        <f>IF($IW539&gt;=49,INDEX($GL:$GL,$IV539+49),"")</f>
      </c>
      <c r="IK539">
        <f>IF($IW539&gt;=50,INDEX($GL:$GL,$IV539+50),"")</f>
      </c>
      <c r="IL539">
        <f>IF($IW539&gt;=51,INDEX($GL:$GL,$IV539+51),"")</f>
      </c>
      <c r="IM539">
        <f>IF($IW539&gt;=52,INDEX($GL:$GL,$IV539+52),"")</f>
      </c>
      <c r="IN539">
        <f>IF($IW539&gt;=53,INDEX($GL:$GL,$IV539+53),"")</f>
      </c>
      <c r="IO539">
        <f>IF($IW539&gt;=54,INDEX($GL:$GL,$IV539+54),"")</f>
      </c>
      <c r="IP539">
        <f>IF($IW539&gt;=55,INDEX($GL:$GL,$IV539+55),"")</f>
      </c>
      <c r="IQ539">
        <f>IF($IW539&gt;=56,INDEX($GL:$GL,$IV539+56),"")</f>
      </c>
      <c r="IR539">
        <f>IF($IW539&gt;=57,INDEX($GL:$GL,$IV539+57),"")</f>
      </c>
      <c r="IS539">
        <f>IF($IW539&gt;=58,INDEX($GL:$GL,$IV539+58),"")</f>
      </c>
      <c r="IT539">
        <f>IF($IW539&gt;=59,INDEX($GL:$GL,$IV539+59),"")</f>
      </c>
      <c r="IU539">
        <f>IF($IW539&gt;=60,INDEX($GL:$GL,$IV539+60),"")</f>
      </c>
      <c r="IV539">
        <f>IFERROR(MATCH($GK539,$GL$2:$GL$324,0)+1,0)</f>
      </c>
      <c r="IW539">
        <f>IFERROR(INDEX($GM$2:$GM$324,MATCH($GK539,$GL$2:$GL$324,0)),0)</f>
      </c>
      <c r="IX539" t="s">
        <v>34</v>
      </c>
      <c r="IY539" t="s">
        <v>34</v>
      </c>
    </row>
    <row r="540" spans="1:259" x14ac:dyDescent="0.25">
      <c r="K540">
        <f>IF(OR($N540="",$J540=""),"",IFERROR($N540/$J540,0))</f>
      </c>
      <c r="L540">
        <f>IF($N540="","",
SUM($M540,$O540,$T540,$P540,$R540)*
(1-IF($U540="",0,VALUE($U540)/100)))</f>
      </c>
      <c r="M540">
        <f>IF($N540="","",$N540)</f>
      </c>
      <c r="O540">
        <f>IF($N540="","",
IF($H540="","",
IF(ISNUMBER(SEARCH("exempt",LOWER($H540))),0,
$N540*(VALUE(SUBSTITUTE($H540,"%",""))/100))))</f>
      </c>
      <c r="V540">
        <f>IFERROR(IF(FIND(" - ",$E540)&gt;0,MID($E540,FIND(" - ",$E540)+3,LEN($E540)),""),"")</f>
      </c>
      <c r="AE540" t="s">
        <v>1121</v>
      </c>
      <c r="AJ540">
        <f>IFERROR(LEFT($E540,FIND(" - ",$E540)-1),$E540)</f>
      </c>
      <c r="AM540">
        <f>IF($CB540&gt;=1,INDEX($AK:$AK,$CA540+1),"")</f>
      </c>
      <c r="AN540">
        <f>IF($CB540&gt;=2,INDEX($AK:$AK,$CA540+2),"")</f>
      </c>
      <c r="AO540">
        <f>IF($CB540&gt;=3,INDEX($AK:$AK,$CA540+3),"")</f>
      </c>
      <c r="AP540">
        <f>IF($CB540&gt;=4,INDEX($AK:$AK,$CA540+4),"")</f>
      </c>
      <c r="AQ540">
        <f>IF($CB540&gt;=5,INDEX($AK:$AK,$CA540+5),"")</f>
      </c>
      <c r="AR540">
        <f>IF($CB540&gt;=6,INDEX($AK:$AK,$CA540+6),"")</f>
      </c>
      <c r="AS540">
        <f>IF($CB540&gt;=7,INDEX($AK:$AK,$CA540+7),"")</f>
      </c>
      <c r="AT540">
        <f>IF($CB540&gt;=8,INDEX($AK:$AK,$CA540+8),"")</f>
      </c>
      <c r="AU540">
        <f>IF($CB540&gt;=9,INDEX($AK:$AK,$CA540+9),"")</f>
      </c>
      <c r="AV540">
        <f>IF($CB540&gt;=10,INDEX($AK:$AK,$CA540+10),"")</f>
      </c>
      <c r="AW540">
        <f>IF($CB540&gt;=11,INDEX($AK:$AK,$CA540+11),"")</f>
      </c>
      <c r="AX540">
        <f>IF($CB540&gt;=12,INDEX($AK:$AK,$CA540+12),"")</f>
      </c>
      <c r="AY540">
        <f>IF($CB540&gt;=13,INDEX($AK:$AK,$CA540+13),"")</f>
      </c>
      <c r="AZ540">
        <f>IF($CB540&gt;=14,INDEX($AK:$AK,$CA540+14),"")</f>
      </c>
      <c r="BA540">
        <f>IF($CB540&gt;=15,INDEX($AK:$AK,$CA540+15),"")</f>
      </c>
      <c r="BB540">
        <f>IF($CB540&gt;=16,INDEX($AK:$AK,$CA540+16),"")</f>
      </c>
      <c r="BC540">
        <f>IF($CB540&gt;=17,INDEX($AK:$AK,$CA540+17),"")</f>
      </c>
      <c r="BD540">
        <f>IF($CB540&gt;=18,INDEX($AK:$AK,$CA540+18),"")</f>
      </c>
      <c r="BE540">
        <f>IF($CB540&gt;=19,INDEX($AK:$AK,$CA540+19),"")</f>
      </c>
      <c r="BF540">
        <f>IF($CB540&gt;=20,INDEX($AK:$AK,$CA540+20),"")</f>
      </c>
      <c r="BG540">
        <f>IF($CB540&gt;=21,INDEX($AK:$AK,$CA540+21),"")</f>
      </c>
      <c r="BH540">
        <f>IF($CB540&gt;=22,INDEX($AK:$AK,$CA540+22),"")</f>
      </c>
      <c r="BI540">
        <f>IF($CB540&gt;=23,INDEX($AK:$AK,$CA540+23),"")</f>
      </c>
      <c r="BJ540">
        <f>IF($CB540&gt;=24,INDEX($AK:$AK,$CA540+24),"")</f>
      </c>
      <c r="BK540">
        <f>IF($CB540&gt;=25,INDEX($AK:$AK,$CA540+25),"")</f>
      </c>
      <c r="BL540">
        <f>IF($CB540&gt;=26,INDEX($AK:$AK,$CA540+26),"")</f>
      </c>
      <c r="BM540">
        <f>IF($CB540&gt;=27,INDEX($AK:$AK,$CA540+27),"")</f>
      </c>
      <c r="BN540">
        <f>IF($CB540&gt;=28,INDEX($AK:$AK,$CA540+28),"")</f>
      </c>
      <c r="BO540">
        <f>IF($CB540&gt;=29,INDEX($AK:$AK,$CA540+29),"")</f>
      </c>
      <c r="BP540">
        <f>IF($CB540&gt;=30,INDEX($AK:$AK,$CA540+30),"")</f>
      </c>
      <c r="BQ540">
        <f>IF($CB540&gt;=31,INDEX($AK:$AK,$CA540+31),"")</f>
      </c>
      <c r="BR540">
        <f>IF($CB540&gt;=32,INDEX($AK:$AK,$CA540+32),"")</f>
      </c>
      <c r="BS540">
        <f>IF($CB540&gt;=33,INDEX($AK:$AK,$CA540+33),"")</f>
      </c>
      <c r="BT540">
        <f>IF($CB540&gt;=34,INDEX($AK:$AK,$CA540+34),"")</f>
      </c>
      <c r="BU540">
        <f>IF($CB540&gt;=35,INDEX($AK:$AK,$CA540+35),"")</f>
      </c>
      <c r="BV540">
        <f>IF($CB540&gt;=36,INDEX($AK:$AK,$CA540+36),"")</f>
      </c>
      <c r="BW540">
        <f>IF($CB540&gt;=37,INDEX($AK:$AK,$CA540+37),"")</f>
      </c>
      <c r="BX540">
        <f>IF($CB540&gt;=38,INDEX($AK:$AK,$CA540+38),"")</f>
      </c>
      <c r="BY540">
        <f>IF($CB540&gt;=39,INDEX($AK:$AK,$CA540+39),"")</f>
      </c>
      <c r="BZ540">
        <f>IF($CB540&gt;=40,INDEX($AK:$AK,$CA540+40),"")</f>
      </c>
      <c r="CA540">
        <f>IFERROR(MATCH($AJ540,$AK$2:$AK$134,0)+1,0)</f>
      </c>
      <c r="CB540">
        <f>IFERROR(INDEX($AL$2:$AL$134,MATCH($AJ540,$AK$2:$AK$134,0)),0)</f>
      </c>
      <c r="CC540">
        <f>IFERROR(LEFT($F540,FIND(" - ",$F540)-1),$F540)</f>
      </c>
      <c r="CF540">
        <f>IF($DA540&gt;=1,INDEX($CD:$CD,$CZ540+1),"")</f>
      </c>
      <c r="CG540">
        <f>IF($DA540&gt;=2,INDEX($CD:$CD,$CZ540+2),"")</f>
      </c>
      <c r="CH540">
        <f>IF($DA540&gt;=3,INDEX($CD:$CD,$CZ540+3),"")</f>
      </c>
      <c r="CI540">
        <f>IF($DA540&gt;=4,INDEX($CD:$CD,$CZ540+4),"")</f>
      </c>
      <c r="CJ540">
        <f>IF($DA540&gt;=5,INDEX($CD:$CD,$CZ540+5),"")</f>
      </c>
      <c r="CK540">
        <f>IF($DA540&gt;=6,INDEX($CD:$CD,$CZ540+6),"")</f>
      </c>
      <c r="CL540">
        <f>IF($DA540&gt;=7,INDEX($CD:$CD,$CZ540+7),"")</f>
      </c>
      <c r="CM540">
        <f>IF($DA540&gt;=8,INDEX($CD:$CD,$CZ540+8),"")</f>
      </c>
      <c r="CN540">
        <f>IF($DA540&gt;=9,INDEX($CD:$CD,$CZ540+9),"")</f>
      </c>
      <c r="CO540">
        <f>IF($DA540&gt;=10,INDEX($CD:$CD,$CZ540+10),"")</f>
      </c>
      <c r="CP540">
        <f>IF($DA540&gt;=11,INDEX($CD:$CD,$CZ540+11),"")</f>
      </c>
      <c r="CQ540">
        <f>IF($DA540&gt;=12,INDEX($CD:$CD,$CZ540+12),"")</f>
      </c>
      <c r="CR540">
        <f>IF($DA540&gt;=13,INDEX($CD:$CD,$CZ540+13),"")</f>
      </c>
      <c r="CS540">
        <f>IF($DA540&gt;=14,INDEX($CD:$CD,$CZ540+14),"")</f>
      </c>
      <c r="CT540">
        <f>IF($DA540&gt;=15,INDEX($CD:$CD,$CZ540+15),"")</f>
      </c>
      <c r="CU540">
        <f>IF($DA540&gt;=16,INDEX($CD:$CD,$CZ540+16),"")</f>
      </c>
      <c r="CV540">
        <f>IF($DA540&gt;=17,INDEX($CD:$CD,$CZ540+17),"")</f>
      </c>
      <c r="CW540">
        <f>IF($DA540&gt;=18,INDEX($CD:$CD,$CZ540+18),"")</f>
      </c>
      <c r="CX540">
        <f>IF($DA540&gt;=19,INDEX($CD:$CD,$CZ540+19),"")</f>
      </c>
      <c r="CY540">
        <f>IF($DA540&gt;=20,INDEX($CD:$CD,$CZ540+20),"")</f>
      </c>
      <c r="CZ540">
        <f>IFERROR(MATCH($CC540,$CD$2:$CD$263,0)+1,0)</f>
      </c>
      <c r="DA540">
        <f>IFERROR(INDEX($CE$2:$CE$263,MATCH($CC540,$CD$2:$CD$263,0)),0)</f>
      </c>
      <c r="DB540">
        <f>IFERROR(INDEX($AI:$AI,MATCH($H540,$AH:$AH,0))&amp;"","")</f>
      </c>
      <c r="DF540">
        <f>IF($GI540&gt;=1,INDEX($DC:$DC,$GH540+1),"")</f>
      </c>
      <c r="DG540">
        <f>IF($GI540&gt;=2,INDEX($DC:$DC,$GH540+2),"")</f>
      </c>
      <c r="DH540">
        <f>IF($GI540&gt;=3,INDEX($DC:$DC,$GH540+3),"")</f>
      </c>
      <c r="DI540">
        <f>IF($GI540&gt;=4,INDEX($DC:$DC,$GH540+4),"")</f>
      </c>
      <c r="DJ540">
        <f>IF($GI540&gt;=5,INDEX($DC:$DC,$GH540+5),"")</f>
      </c>
      <c r="DK540">
        <f>IF($GI540&gt;=6,INDEX($DC:$DC,$GH540+6),"")</f>
      </c>
      <c r="DL540">
        <f>IF($GI540&gt;=7,INDEX($DC:$DC,$GH540+7),"")</f>
      </c>
      <c r="DM540">
        <f>IF($GI540&gt;=8,INDEX($DC:$DC,$GH540+8),"")</f>
      </c>
      <c r="DN540">
        <f>IF($GI540&gt;=9,INDEX($DC:$DC,$GH540+9),"")</f>
      </c>
      <c r="DO540">
        <f>IF($GI540&gt;=10,INDEX($DC:$DC,$GH540+10),"")</f>
      </c>
      <c r="DP540">
        <f>IF($GI540&gt;=11,INDEX($DC:$DC,$GH540+11),"")</f>
      </c>
      <c r="DQ540">
        <f>IF($GI540&gt;=12,INDEX($DC:$DC,$GH540+12),"")</f>
      </c>
      <c r="DR540">
        <f>IF($GI540&gt;=13,INDEX($DC:$DC,$GH540+13),"")</f>
      </c>
      <c r="DS540">
        <f>IF($GI540&gt;=14,INDEX($DC:$DC,$GH540+14),"")</f>
      </c>
      <c r="DT540">
        <f>IF($GI540&gt;=15,INDEX($DC:$DC,$GH540+15),"")</f>
      </c>
      <c r="DU540">
        <f>IF($GI540&gt;=16,INDEX($DC:$DC,$GH540+16),"")</f>
      </c>
      <c r="DV540">
        <f>IF($GI540&gt;=17,INDEX($DC:$DC,$GH540+17),"")</f>
      </c>
      <c r="DW540">
        <f>IF($GI540&gt;=18,INDEX($DC:$DC,$GH540+18),"")</f>
      </c>
      <c r="DX540">
        <f>IF($GI540&gt;=19,INDEX($DC:$DC,$GH540+19),"")</f>
      </c>
      <c r="DY540">
        <f>IF($GI540&gt;=20,INDEX($DC:$DC,$GH540+20),"")</f>
      </c>
      <c r="DZ540">
        <f>IF($GI540&gt;=21,INDEX($DC:$DC,$GH540+21),"")</f>
      </c>
      <c r="EA540">
        <f>IF($GI540&gt;=22,INDEX($DC:$DC,$GH540+22),"")</f>
      </c>
      <c r="EB540">
        <f>IF($GI540&gt;=23,INDEX($DC:$DC,$GH540+23),"")</f>
      </c>
      <c r="EC540">
        <f>IF($GI540&gt;=24,INDEX($DC:$DC,$GH540+24),"")</f>
      </c>
      <c r="ED540">
        <f>IF($GI540&gt;=25,INDEX($DC:$DC,$GH540+25),"")</f>
      </c>
      <c r="EE540">
        <f>IF($GI540&gt;=26,INDEX($DC:$DC,$GH540+26),"")</f>
      </c>
      <c r="EF540">
        <f>IF($GI540&gt;=27,INDEX($DC:$DC,$GH540+27),"")</f>
      </c>
      <c r="EG540">
        <f>IF($GI540&gt;=28,INDEX($DC:$DC,$GH540+28),"")</f>
      </c>
      <c r="EH540">
        <f>IF($GI540&gt;=29,INDEX($DC:$DC,$GH540+29),"")</f>
      </c>
      <c r="EI540">
        <f>IF($GI540&gt;=30,INDEX($DC:$DC,$GH540+30),"")</f>
      </c>
      <c r="EJ540">
        <f>IF($GI540&gt;=31,INDEX($DC:$DC,$GH540+31),"")</f>
      </c>
      <c r="EK540">
        <f>IF($GI540&gt;=32,INDEX($DC:$DC,$GH540+32),"")</f>
      </c>
      <c r="EL540">
        <f>IF($GI540&gt;=33,INDEX($DC:$DC,$GH540+33),"")</f>
      </c>
      <c r="EM540">
        <f>IF($GI540&gt;=34,INDEX($DC:$DC,$GH540+34),"")</f>
      </c>
      <c r="EN540">
        <f>IF($GI540&gt;=35,INDEX($DC:$DC,$GH540+35),"")</f>
      </c>
      <c r="EO540">
        <f>IF($GI540&gt;=36,INDEX($DC:$DC,$GH540+36),"")</f>
      </c>
      <c r="EP540">
        <f>IF($GI540&gt;=37,INDEX($DC:$DC,$GH540+37),"")</f>
      </c>
      <c r="EQ540">
        <f>IF($GI540&gt;=38,INDEX($DC:$DC,$GH540+38),"")</f>
      </c>
      <c r="ER540">
        <f>IF($GI540&gt;=39,INDEX($DC:$DC,$GH540+39),"")</f>
      </c>
      <c r="ES540">
        <f>IF($GI540&gt;=40,INDEX($DC:$DC,$GH540+40),"")</f>
      </c>
      <c r="ET540">
        <f>IF($GI540&gt;=1,INDEX($DD:$DD,$GH540+1),"")</f>
      </c>
      <c r="EU540">
        <f>IF($GI540&gt;=2,INDEX($DD:$DD,$GH540+2),"")</f>
      </c>
      <c r="EV540">
        <f>IF($GI540&gt;=3,INDEX($DD:$DD,$GH540+3),"")</f>
      </c>
      <c r="EW540">
        <f>IF($GI540&gt;=4,INDEX($DD:$DD,$GH540+4),"")</f>
      </c>
      <c r="EX540">
        <f>IF($GI540&gt;=5,INDEX($DD:$DD,$GH540+5),"")</f>
      </c>
      <c r="EY540">
        <f>IF($GI540&gt;=6,INDEX($DD:$DD,$GH540+6),"")</f>
      </c>
      <c r="EZ540">
        <f>IF($GI540&gt;=7,INDEX($DD:$DD,$GH540+7),"")</f>
      </c>
      <c r="FA540">
        <f>IF($GI540&gt;=8,INDEX($DD:$DD,$GH540+8),"")</f>
      </c>
      <c r="FB540">
        <f>IF($GI540&gt;=9,INDEX($DD:$DD,$GH540+9),"")</f>
      </c>
      <c r="FC540">
        <f>IF($GI540&gt;=10,INDEX($DD:$DD,$GH540+10),"")</f>
      </c>
      <c r="FD540">
        <f>IF($GI540&gt;=11,INDEX($DD:$DD,$GH540+11),"")</f>
      </c>
      <c r="FE540">
        <f>IF($GI540&gt;=12,INDEX($DD:$DD,$GH540+12),"")</f>
      </c>
      <c r="FF540">
        <f>IF($GI540&gt;=13,INDEX($DD:$DD,$GH540+13),"")</f>
      </c>
      <c r="FG540">
        <f>IF($GI540&gt;=14,INDEX($DD:$DD,$GH540+14),"")</f>
      </c>
      <c r="FH540">
        <f>IF($GI540&gt;=15,INDEX($DD:$DD,$GH540+15),"")</f>
      </c>
      <c r="FI540">
        <f>IF($GI540&gt;=16,INDEX($DD:$DD,$GH540+16),"")</f>
      </c>
      <c r="FJ540">
        <f>IF($GI540&gt;=17,INDEX($DD:$DD,$GH540+17),"")</f>
      </c>
      <c r="FK540">
        <f>IF($GI540&gt;=18,INDEX($DD:$DD,$GH540+18),"")</f>
      </c>
      <c r="FL540">
        <f>IF($GI540&gt;=19,INDEX($DD:$DD,$GH540+19),"")</f>
      </c>
      <c r="FM540">
        <f>IF($GI540&gt;=20,INDEX($DD:$DD,$GH540+20),"")</f>
      </c>
      <c r="FN540">
        <f>IF($GI540&gt;=21,INDEX($DD:$DD,$GH540+21),"")</f>
      </c>
      <c r="FO540">
        <f>IF($GI540&gt;=22,INDEX($DD:$DD,$GH540+22),"")</f>
      </c>
      <c r="FP540">
        <f>IF($GI540&gt;=23,INDEX($DD:$DD,$GH540+23),"")</f>
      </c>
      <c r="FQ540">
        <f>IF($GI540&gt;=24,INDEX($DD:$DD,$GH540+24),"")</f>
      </c>
      <c r="FR540">
        <f>IF($GI540&gt;=25,INDEX($DD:$DD,$GH540+25),"")</f>
      </c>
      <c r="FS540">
        <f>IF($GI540&gt;=26,INDEX($DD:$DD,$GH540+26),"")</f>
      </c>
      <c r="FT540">
        <f>IF($GI540&gt;=27,INDEX($DD:$DD,$GH540+27),"")</f>
      </c>
      <c r="FU540">
        <f>IF($GI540&gt;=28,INDEX($DD:$DD,$GH540+28),"")</f>
      </c>
      <c r="FV540">
        <f>IF($GI540&gt;=29,INDEX($DD:$DD,$GH540+29),"")</f>
      </c>
      <c r="FW540">
        <f>IF($GI540&gt;=30,INDEX($DD:$DD,$GH540+30),"")</f>
      </c>
      <c r="FX540">
        <f>IF($GI540&gt;=31,INDEX($DD:$DD,$GH540+31),"")</f>
      </c>
      <c r="FY540">
        <f>IF($GI540&gt;=32,INDEX($DD:$DD,$GH540+32),"")</f>
      </c>
      <c r="FZ540">
        <f>IF($GI540&gt;=33,INDEX($DD:$DD,$GH540+33),"")</f>
      </c>
      <c r="GA540">
        <f>IF($GI540&gt;=34,INDEX($DD:$DD,$GH540+34),"")</f>
      </c>
      <c r="GB540">
        <f>IF($GI540&gt;=35,INDEX($DD:$DD,$GH540+35),"")</f>
      </c>
      <c r="GC540">
        <f>IF($GI540&gt;=36,INDEX($DD:$DD,$GH540+36),"")</f>
      </c>
      <c r="GD540">
        <f>IF($GI540&gt;=37,INDEX($DD:$DD,$GH540+37),"")</f>
      </c>
      <c r="GE540">
        <f>IF($GI540&gt;=38,INDEX($DD:$DD,$GH540+38),"")</f>
      </c>
      <c r="GF540">
        <f>IF($GI540&gt;=39,INDEX($DD:$DD,$GH540+39),"")</f>
      </c>
      <c r="GG540">
        <f>IF($GI540&gt;=40,INDEX($DD:$DD,$GH540+40),"")</f>
      </c>
      <c r="GH540">
        <f>IFERROR(MATCH($DB540,$DC$2:$DC$148,0)+1,0)</f>
      </c>
      <c r="GI540">
        <f>IFERROR(INDEX($DE$2:$DE$148,MATCH($DB540,$DC$2:$DC$148,0)),0)</f>
      </c>
      <c r="GJ540">
        <f>IFERROR(MATCH($S540,$DF$540:$ES$540,0),0)</f>
      </c>
      <c r="GK540">
        <f>IF($GJ540&gt;0,INDEX($ET$540:$GG$540,$GJ540),"")</f>
      </c>
      <c r="GN540">
        <f>IF($IW540&gt;=1,INDEX($GL:$GL,$IV540+1),"")</f>
      </c>
      <c r="GO540">
        <f>IF($IW540&gt;=2,INDEX($GL:$GL,$IV540+2),"")</f>
      </c>
      <c r="GP540">
        <f>IF($IW540&gt;=3,INDEX($GL:$GL,$IV540+3),"")</f>
      </c>
      <c r="GQ540">
        <f>IF($IW540&gt;=4,INDEX($GL:$GL,$IV540+4),"")</f>
      </c>
      <c r="GR540">
        <f>IF($IW540&gt;=5,INDEX($GL:$GL,$IV540+5),"")</f>
      </c>
      <c r="GS540">
        <f>IF($IW540&gt;=6,INDEX($GL:$GL,$IV540+6),"")</f>
      </c>
      <c r="GT540">
        <f>IF($IW540&gt;=7,INDEX($GL:$GL,$IV540+7),"")</f>
      </c>
      <c r="GU540">
        <f>IF($IW540&gt;=8,INDEX($GL:$GL,$IV540+8),"")</f>
      </c>
      <c r="GV540">
        <f>IF($IW540&gt;=9,INDEX($GL:$GL,$IV540+9),"")</f>
      </c>
      <c r="GW540">
        <f>IF($IW540&gt;=10,INDEX($GL:$GL,$IV540+10),"")</f>
      </c>
      <c r="GX540">
        <f>IF($IW540&gt;=11,INDEX($GL:$GL,$IV540+11),"")</f>
      </c>
      <c r="GY540">
        <f>IF($IW540&gt;=12,INDEX($GL:$GL,$IV540+12),"")</f>
      </c>
      <c r="GZ540">
        <f>IF($IW540&gt;=13,INDEX($GL:$GL,$IV540+13),"")</f>
      </c>
      <c r="HA540">
        <f>IF($IW540&gt;=14,INDEX($GL:$GL,$IV540+14),"")</f>
      </c>
      <c r="HB540">
        <f>IF($IW540&gt;=15,INDEX($GL:$GL,$IV540+15),"")</f>
      </c>
      <c r="HC540">
        <f>IF($IW540&gt;=16,INDEX($GL:$GL,$IV540+16),"")</f>
      </c>
      <c r="HD540">
        <f>IF($IW540&gt;=17,INDEX($GL:$GL,$IV540+17),"")</f>
      </c>
      <c r="HE540">
        <f>IF($IW540&gt;=18,INDEX($GL:$GL,$IV540+18),"")</f>
      </c>
      <c r="HF540">
        <f>IF($IW540&gt;=19,INDEX($GL:$GL,$IV540+19),"")</f>
      </c>
      <c r="HG540">
        <f>IF($IW540&gt;=20,INDEX($GL:$GL,$IV540+20),"")</f>
      </c>
      <c r="HH540">
        <f>IF($IW540&gt;=21,INDEX($GL:$GL,$IV540+21),"")</f>
      </c>
      <c r="HI540">
        <f>IF($IW540&gt;=22,INDEX($GL:$GL,$IV540+22),"")</f>
      </c>
      <c r="HJ540">
        <f>IF($IW540&gt;=23,INDEX($GL:$GL,$IV540+23),"")</f>
      </c>
      <c r="HK540">
        <f>IF($IW540&gt;=24,INDEX($GL:$GL,$IV540+24),"")</f>
      </c>
      <c r="HL540">
        <f>IF($IW540&gt;=25,INDEX($GL:$GL,$IV540+25),"")</f>
      </c>
      <c r="HM540">
        <f>IF($IW540&gt;=26,INDEX($GL:$GL,$IV540+26),"")</f>
      </c>
      <c r="HN540">
        <f>IF($IW540&gt;=27,INDEX($GL:$GL,$IV540+27),"")</f>
      </c>
      <c r="HO540">
        <f>IF($IW540&gt;=28,INDEX($GL:$GL,$IV540+28),"")</f>
      </c>
      <c r="HP540">
        <f>IF($IW540&gt;=29,INDEX($GL:$GL,$IV540+29),"")</f>
      </c>
      <c r="HQ540">
        <f>IF($IW540&gt;=30,INDEX($GL:$GL,$IV540+30),"")</f>
      </c>
      <c r="HR540">
        <f>IF($IW540&gt;=31,INDEX($GL:$GL,$IV540+31),"")</f>
      </c>
      <c r="HS540">
        <f>IF($IW540&gt;=32,INDEX($GL:$GL,$IV540+32),"")</f>
      </c>
      <c r="HT540">
        <f>IF($IW540&gt;=33,INDEX($GL:$GL,$IV540+33),"")</f>
      </c>
      <c r="HU540">
        <f>IF($IW540&gt;=34,INDEX($GL:$GL,$IV540+34),"")</f>
      </c>
      <c r="HV540">
        <f>IF($IW540&gt;=35,INDEX($GL:$GL,$IV540+35),"")</f>
      </c>
      <c r="HW540">
        <f>IF($IW540&gt;=36,INDEX($GL:$GL,$IV540+36),"")</f>
      </c>
      <c r="HX540">
        <f>IF($IW540&gt;=37,INDEX($GL:$GL,$IV540+37),"")</f>
      </c>
      <c r="HY540">
        <f>IF($IW540&gt;=38,INDEX($GL:$GL,$IV540+38),"")</f>
      </c>
      <c r="HZ540">
        <f>IF($IW540&gt;=39,INDEX($GL:$GL,$IV540+39),"")</f>
      </c>
      <c r="IA540">
        <f>IF($IW540&gt;=40,INDEX($GL:$GL,$IV540+40),"")</f>
      </c>
      <c r="IB540">
        <f>IF($IW540&gt;=41,INDEX($GL:$GL,$IV540+41),"")</f>
      </c>
      <c r="IC540">
        <f>IF($IW540&gt;=42,INDEX($GL:$GL,$IV540+42),"")</f>
      </c>
      <c r="ID540">
        <f>IF($IW540&gt;=43,INDEX($GL:$GL,$IV540+43),"")</f>
      </c>
      <c r="IE540">
        <f>IF($IW540&gt;=44,INDEX($GL:$GL,$IV540+44),"")</f>
      </c>
      <c r="IF540">
        <f>IF($IW540&gt;=45,INDEX($GL:$GL,$IV540+45),"")</f>
      </c>
      <c r="IG540">
        <f>IF($IW540&gt;=46,INDEX($GL:$GL,$IV540+46),"")</f>
      </c>
      <c r="IH540">
        <f>IF($IW540&gt;=47,INDEX($GL:$GL,$IV540+47),"")</f>
      </c>
      <c r="II540">
        <f>IF($IW540&gt;=48,INDEX($GL:$GL,$IV540+48),"")</f>
      </c>
      <c r="IJ540">
        <f>IF($IW540&gt;=49,INDEX($GL:$GL,$IV540+49),"")</f>
      </c>
      <c r="IK540">
        <f>IF($IW540&gt;=50,INDEX($GL:$GL,$IV540+50),"")</f>
      </c>
      <c r="IL540">
        <f>IF($IW540&gt;=51,INDEX($GL:$GL,$IV540+51),"")</f>
      </c>
      <c r="IM540">
        <f>IF($IW540&gt;=52,INDEX($GL:$GL,$IV540+52),"")</f>
      </c>
      <c r="IN540">
        <f>IF($IW540&gt;=53,INDEX($GL:$GL,$IV540+53),"")</f>
      </c>
      <c r="IO540">
        <f>IF($IW540&gt;=54,INDEX($GL:$GL,$IV540+54),"")</f>
      </c>
      <c r="IP540">
        <f>IF($IW540&gt;=55,INDEX($GL:$GL,$IV540+55),"")</f>
      </c>
      <c r="IQ540">
        <f>IF($IW540&gt;=56,INDEX($GL:$GL,$IV540+56),"")</f>
      </c>
      <c r="IR540">
        <f>IF($IW540&gt;=57,INDEX($GL:$GL,$IV540+57),"")</f>
      </c>
      <c r="IS540">
        <f>IF($IW540&gt;=58,INDEX($GL:$GL,$IV540+58),"")</f>
      </c>
      <c r="IT540">
        <f>IF($IW540&gt;=59,INDEX($GL:$GL,$IV540+59),"")</f>
      </c>
      <c r="IU540">
        <f>IF($IW540&gt;=60,INDEX($GL:$GL,$IV540+60),"")</f>
      </c>
      <c r="IV540">
        <f>IFERROR(MATCH($GK540,$GL$2:$GL$324,0)+1,0)</f>
      </c>
      <c r="IW540">
        <f>IFERROR(INDEX($GM$2:$GM$324,MATCH($GK540,$GL$2:$GL$324,0)),0)</f>
      </c>
      <c r="IX540" t="s">
        <v>34</v>
      </c>
      <c r="IY540" t="s">
        <v>34</v>
      </c>
    </row>
    <row r="541" spans="1:259" x14ac:dyDescent="0.25">
      <c r="K541">
        <f>IF(OR($N541="",$J541=""),"",IFERROR($N541/$J541,0))</f>
      </c>
      <c r="L541">
        <f>IF($N541="","",
SUM($M541,$O541,$T541,$P541,$R541)*
(1-IF($U541="",0,VALUE($U541)/100)))</f>
      </c>
      <c r="M541">
        <f>IF($N541="","",$N541)</f>
      </c>
      <c r="O541">
        <f>IF($N541="","",
IF($H541="","",
IF(ISNUMBER(SEARCH("exempt",LOWER($H541))),0,
$N541*(VALUE(SUBSTITUTE($H541,"%",""))/100))))</f>
      </c>
      <c r="V541">
        <f>IFERROR(IF(FIND(" - ",$E541)&gt;0,MID($E541,FIND(" - ",$E541)+3,LEN($E541)),""),"")</f>
      </c>
      <c r="AE541" t="s">
        <v>1122</v>
      </c>
      <c r="AJ541">
        <f>IFERROR(LEFT($E541,FIND(" - ",$E541)-1),$E541)</f>
      </c>
      <c r="AM541">
        <f>IF($CB541&gt;=1,INDEX($AK:$AK,$CA541+1),"")</f>
      </c>
      <c r="AN541">
        <f>IF($CB541&gt;=2,INDEX($AK:$AK,$CA541+2),"")</f>
      </c>
      <c r="AO541">
        <f>IF($CB541&gt;=3,INDEX($AK:$AK,$CA541+3),"")</f>
      </c>
      <c r="AP541">
        <f>IF($CB541&gt;=4,INDEX($AK:$AK,$CA541+4),"")</f>
      </c>
      <c r="AQ541">
        <f>IF($CB541&gt;=5,INDEX($AK:$AK,$CA541+5),"")</f>
      </c>
      <c r="AR541">
        <f>IF($CB541&gt;=6,INDEX($AK:$AK,$CA541+6),"")</f>
      </c>
      <c r="AS541">
        <f>IF($CB541&gt;=7,INDEX($AK:$AK,$CA541+7),"")</f>
      </c>
      <c r="AT541">
        <f>IF($CB541&gt;=8,INDEX($AK:$AK,$CA541+8),"")</f>
      </c>
      <c r="AU541">
        <f>IF($CB541&gt;=9,INDEX($AK:$AK,$CA541+9),"")</f>
      </c>
      <c r="AV541">
        <f>IF($CB541&gt;=10,INDEX($AK:$AK,$CA541+10),"")</f>
      </c>
      <c r="AW541">
        <f>IF($CB541&gt;=11,INDEX($AK:$AK,$CA541+11),"")</f>
      </c>
      <c r="AX541">
        <f>IF($CB541&gt;=12,INDEX($AK:$AK,$CA541+12),"")</f>
      </c>
      <c r="AY541">
        <f>IF($CB541&gt;=13,INDEX($AK:$AK,$CA541+13),"")</f>
      </c>
      <c r="AZ541">
        <f>IF($CB541&gt;=14,INDEX($AK:$AK,$CA541+14),"")</f>
      </c>
      <c r="BA541">
        <f>IF($CB541&gt;=15,INDEX($AK:$AK,$CA541+15),"")</f>
      </c>
      <c r="BB541">
        <f>IF($CB541&gt;=16,INDEX($AK:$AK,$CA541+16),"")</f>
      </c>
      <c r="BC541">
        <f>IF($CB541&gt;=17,INDEX($AK:$AK,$CA541+17),"")</f>
      </c>
      <c r="BD541">
        <f>IF($CB541&gt;=18,INDEX($AK:$AK,$CA541+18),"")</f>
      </c>
      <c r="BE541">
        <f>IF($CB541&gt;=19,INDEX($AK:$AK,$CA541+19),"")</f>
      </c>
      <c r="BF541">
        <f>IF($CB541&gt;=20,INDEX($AK:$AK,$CA541+20),"")</f>
      </c>
      <c r="BG541">
        <f>IF($CB541&gt;=21,INDEX($AK:$AK,$CA541+21),"")</f>
      </c>
      <c r="BH541">
        <f>IF($CB541&gt;=22,INDEX($AK:$AK,$CA541+22),"")</f>
      </c>
      <c r="BI541">
        <f>IF($CB541&gt;=23,INDEX($AK:$AK,$CA541+23),"")</f>
      </c>
      <c r="BJ541">
        <f>IF($CB541&gt;=24,INDEX($AK:$AK,$CA541+24),"")</f>
      </c>
      <c r="BK541">
        <f>IF($CB541&gt;=25,INDEX($AK:$AK,$CA541+25),"")</f>
      </c>
      <c r="BL541">
        <f>IF($CB541&gt;=26,INDEX($AK:$AK,$CA541+26),"")</f>
      </c>
      <c r="BM541">
        <f>IF($CB541&gt;=27,INDEX($AK:$AK,$CA541+27),"")</f>
      </c>
      <c r="BN541">
        <f>IF($CB541&gt;=28,INDEX($AK:$AK,$CA541+28),"")</f>
      </c>
      <c r="BO541">
        <f>IF($CB541&gt;=29,INDEX($AK:$AK,$CA541+29),"")</f>
      </c>
      <c r="BP541">
        <f>IF($CB541&gt;=30,INDEX($AK:$AK,$CA541+30),"")</f>
      </c>
      <c r="BQ541">
        <f>IF($CB541&gt;=31,INDEX($AK:$AK,$CA541+31),"")</f>
      </c>
      <c r="BR541">
        <f>IF($CB541&gt;=32,INDEX($AK:$AK,$CA541+32),"")</f>
      </c>
      <c r="BS541">
        <f>IF($CB541&gt;=33,INDEX($AK:$AK,$CA541+33),"")</f>
      </c>
      <c r="BT541">
        <f>IF($CB541&gt;=34,INDEX($AK:$AK,$CA541+34),"")</f>
      </c>
      <c r="BU541">
        <f>IF($CB541&gt;=35,INDEX($AK:$AK,$CA541+35),"")</f>
      </c>
      <c r="BV541">
        <f>IF($CB541&gt;=36,INDEX($AK:$AK,$CA541+36),"")</f>
      </c>
      <c r="BW541">
        <f>IF($CB541&gt;=37,INDEX($AK:$AK,$CA541+37),"")</f>
      </c>
      <c r="BX541">
        <f>IF($CB541&gt;=38,INDEX($AK:$AK,$CA541+38),"")</f>
      </c>
      <c r="BY541">
        <f>IF($CB541&gt;=39,INDEX($AK:$AK,$CA541+39),"")</f>
      </c>
      <c r="BZ541">
        <f>IF($CB541&gt;=40,INDEX($AK:$AK,$CA541+40),"")</f>
      </c>
      <c r="CA541">
        <f>IFERROR(MATCH($AJ541,$AK$2:$AK$134,0)+1,0)</f>
      </c>
      <c r="CB541">
        <f>IFERROR(INDEX($AL$2:$AL$134,MATCH($AJ541,$AK$2:$AK$134,0)),0)</f>
      </c>
      <c r="CC541">
        <f>IFERROR(LEFT($F541,FIND(" - ",$F541)-1),$F541)</f>
      </c>
      <c r="CF541">
        <f>IF($DA541&gt;=1,INDEX($CD:$CD,$CZ541+1),"")</f>
      </c>
      <c r="CG541">
        <f>IF($DA541&gt;=2,INDEX($CD:$CD,$CZ541+2),"")</f>
      </c>
      <c r="CH541">
        <f>IF($DA541&gt;=3,INDEX($CD:$CD,$CZ541+3),"")</f>
      </c>
      <c r="CI541">
        <f>IF($DA541&gt;=4,INDEX($CD:$CD,$CZ541+4),"")</f>
      </c>
      <c r="CJ541">
        <f>IF($DA541&gt;=5,INDEX($CD:$CD,$CZ541+5),"")</f>
      </c>
      <c r="CK541">
        <f>IF($DA541&gt;=6,INDEX($CD:$CD,$CZ541+6),"")</f>
      </c>
      <c r="CL541">
        <f>IF($DA541&gt;=7,INDEX($CD:$CD,$CZ541+7),"")</f>
      </c>
      <c r="CM541">
        <f>IF($DA541&gt;=8,INDEX($CD:$CD,$CZ541+8),"")</f>
      </c>
      <c r="CN541">
        <f>IF($DA541&gt;=9,INDEX($CD:$CD,$CZ541+9),"")</f>
      </c>
      <c r="CO541">
        <f>IF($DA541&gt;=10,INDEX($CD:$CD,$CZ541+10),"")</f>
      </c>
      <c r="CP541">
        <f>IF($DA541&gt;=11,INDEX($CD:$CD,$CZ541+11),"")</f>
      </c>
      <c r="CQ541">
        <f>IF($DA541&gt;=12,INDEX($CD:$CD,$CZ541+12),"")</f>
      </c>
      <c r="CR541">
        <f>IF($DA541&gt;=13,INDEX($CD:$CD,$CZ541+13),"")</f>
      </c>
      <c r="CS541">
        <f>IF($DA541&gt;=14,INDEX($CD:$CD,$CZ541+14),"")</f>
      </c>
      <c r="CT541">
        <f>IF($DA541&gt;=15,INDEX($CD:$CD,$CZ541+15),"")</f>
      </c>
      <c r="CU541">
        <f>IF($DA541&gt;=16,INDEX($CD:$CD,$CZ541+16),"")</f>
      </c>
      <c r="CV541">
        <f>IF($DA541&gt;=17,INDEX($CD:$CD,$CZ541+17),"")</f>
      </c>
      <c r="CW541">
        <f>IF($DA541&gt;=18,INDEX($CD:$CD,$CZ541+18),"")</f>
      </c>
      <c r="CX541">
        <f>IF($DA541&gt;=19,INDEX($CD:$CD,$CZ541+19),"")</f>
      </c>
      <c r="CY541">
        <f>IF($DA541&gt;=20,INDEX($CD:$CD,$CZ541+20),"")</f>
      </c>
      <c r="CZ541">
        <f>IFERROR(MATCH($CC541,$CD$2:$CD$263,0)+1,0)</f>
      </c>
      <c r="DA541">
        <f>IFERROR(INDEX($CE$2:$CE$263,MATCH($CC541,$CD$2:$CD$263,0)),0)</f>
      </c>
      <c r="DB541">
        <f>IFERROR(INDEX($AI:$AI,MATCH($H541,$AH:$AH,0))&amp;"","")</f>
      </c>
      <c r="DF541">
        <f>IF($GI541&gt;=1,INDEX($DC:$DC,$GH541+1),"")</f>
      </c>
      <c r="DG541">
        <f>IF($GI541&gt;=2,INDEX($DC:$DC,$GH541+2),"")</f>
      </c>
      <c r="DH541">
        <f>IF($GI541&gt;=3,INDEX($DC:$DC,$GH541+3),"")</f>
      </c>
      <c r="DI541">
        <f>IF($GI541&gt;=4,INDEX($DC:$DC,$GH541+4),"")</f>
      </c>
      <c r="DJ541">
        <f>IF($GI541&gt;=5,INDEX($DC:$DC,$GH541+5),"")</f>
      </c>
      <c r="DK541">
        <f>IF($GI541&gt;=6,INDEX($DC:$DC,$GH541+6),"")</f>
      </c>
      <c r="DL541">
        <f>IF($GI541&gt;=7,INDEX($DC:$DC,$GH541+7),"")</f>
      </c>
      <c r="DM541">
        <f>IF($GI541&gt;=8,INDEX($DC:$DC,$GH541+8),"")</f>
      </c>
      <c r="DN541">
        <f>IF($GI541&gt;=9,INDEX($DC:$DC,$GH541+9),"")</f>
      </c>
      <c r="DO541">
        <f>IF($GI541&gt;=10,INDEX($DC:$DC,$GH541+10),"")</f>
      </c>
      <c r="DP541">
        <f>IF($GI541&gt;=11,INDEX($DC:$DC,$GH541+11),"")</f>
      </c>
      <c r="DQ541">
        <f>IF($GI541&gt;=12,INDEX($DC:$DC,$GH541+12),"")</f>
      </c>
      <c r="DR541">
        <f>IF($GI541&gt;=13,INDEX($DC:$DC,$GH541+13),"")</f>
      </c>
      <c r="DS541">
        <f>IF($GI541&gt;=14,INDEX($DC:$DC,$GH541+14),"")</f>
      </c>
      <c r="DT541">
        <f>IF($GI541&gt;=15,INDEX($DC:$DC,$GH541+15),"")</f>
      </c>
      <c r="DU541">
        <f>IF($GI541&gt;=16,INDEX($DC:$DC,$GH541+16),"")</f>
      </c>
      <c r="DV541">
        <f>IF($GI541&gt;=17,INDEX($DC:$DC,$GH541+17),"")</f>
      </c>
      <c r="DW541">
        <f>IF($GI541&gt;=18,INDEX($DC:$DC,$GH541+18),"")</f>
      </c>
      <c r="DX541">
        <f>IF($GI541&gt;=19,INDEX($DC:$DC,$GH541+19),"")</f>
      </c>
      <c r="DY541">
        <f>IF($GI541&gt;=20,INDEX($DC:$DC,$GH541+20),"")</f>
      </c>
      <c r="DZ541">
        <f>IF($GI541&gt;=21,INDEX($DC:$DC,$GH541+21),"")</f>
      </c>
      <c r="EA541">
        <f>IF($GI541&gt;=22,INDEX($DC:$DC,$GH541+22),"")</f>
      </c>
      <c r="EB541">
        <f>IF($GI541&gt;=23,INDEX($DC:$DC,$GH541+23),"")</f>
      </c>
      <c r="EC541">
        <f>IF($GI541&gt;=24,INDEX($DC:$DC,$GH541+24),"")</f>
      </c>
      <c r="ED541">
        <f>IF($GI541&gt;=25,INDEX($DC:$DC,$GH541+25),"")</f>
      </c>
      <c r="EE541">
        <f>IF($GI541&gt;=26,INDEX($DC:$DC,$GH541+26),"")</f>
      </c>
      <c r="EF541">
        <f>IF($GI541&gt;=27,INDEX($DC:$DC,$GH541+27),"")</f>
      </c>
      <c r="EG541">
        <f>IF($GI541&gt;=28,INDEX($DC:$DC,$GH541+28),"")</f>
      </c>
      <c r="EH541">
        <f>IF($GI541&gt;=29,INDEX($DC:$DC,$GH541+29),"")</f>
      </c>
      <c r="EI541">
        <f>IF($GI541&gt;=30,INDEX($DC:$DC,$GH541+30),"")</f>
      </c>
      <c r="EJ541">
        <f>IF($GI541&gt;=31,INDEX($DC:$DC,$GH541+31),"")</f>
      </c>
      <c r="EK541">
        <f>IF($GI541&gt;=32,INDEX($DC:$DC,$GH541+32),"")</f>
      </c>
      <c r="EL541">
        <f>IF($GI541&gt;=33,INDEX($DC:$DC,$GH541+33),"")</f>
      </c>
      <c r="EM541">
        <f>IF($GI541&gt;=34,INDEX($DC:$DC,$GH541+34),"")</f>
      </c>
      <c r="EN541">
        <f>IF($GI541&gt;=35,INDEX($DC:$DC,$GH541+35),"")</f>
      </c>
      <c r="EO541">
        <f>IF($GI541&gt;=36,INDEX($DC:$DC,$GH541+36),"")</f>
      </c>
      <c r="EP541">
        <f>IF($GI541&gt;=37,INDEX($DC:$DC,$GH541+37),"")</f>
      </c>
      <c r="EQ541">
        <f>IF($GI541&gt;=38,INDEX($DC:$DC,$GH541+38),"")</f>
      </c>
      <c r="ER541">
        <f>IF($GI541&gt;=39,INDEX($DC:$DC,$GH541+39),"")</f>
      </c>
      <c r="ES541">
        <f>IF($GI541&gt;=40,INDEX($DC:$DC,$GH541+40),"")</f>
      </c>
      <c r="ET541">
        <f>IF($GI541&gt;=1,INDEX($DD:$DD,$GH541+1),"")</f>
      </c>
      <c r="EU541">
        <f>IF($GI541&gt;=2,INDEX($DD:$DD,$GH541+2),"")</f>
      </c>
      <c r="EV541">
        <f>IF($GI541&gt;=3,INDEX($DD:$DD,$GH541+3),"")</f>
      </c>
      <c r="EW541">
        <f>IF($GI541&gt;=4,INDEX($DD:$DD,$GH541+4),"")</f>
      </c>
      <c r="EX541">
        <f>IF($GI541&gt;=5,INDEX($DD:$DD,$GH541+5),"")</f>
      </c>
      <c r="EY541">
        <f>IF($GI541&gt;=6,INDEX($DD:$DD,$GH541+6),"")</f>
      </c>
      <c r="EZ541">
        <f>IF($GI541&gt;=7,INDEX($DD:$DD,$GH541+7),"")</f>
      </c>
      <c r="FA541">
        <f>IF($GI541&gt;=8,INDEX($DD:$DD,$GH541+8),"")</f>
      </c>
      <c r="FB541">
        <f>IF($GI541&gt;=9,INDEX($DD:$DD,$GH541+9),"")</f>
      </c>
      <c r="FC541">
        <f>IF($GI541&gt;=10,INDEX($DD:$DD,$GH541+10),"")</f>
      </c>
      <c r="FD541">
        <f>IF($GI541&gt;=11,INDEX($DD:$DD,$GH541+11),"")</f>
      </c>
      <c r="FE541">
        <f>IF($GI541&gt;=12,INDEX($DD:$DD,$GH541+12),"")</f>
      </c>
      <c r="FF541">
        <f>IF($GI541&gt;=13,INDEX($DD:$DD,$GH541+13),"")</f>
      </c>
      <c r="FG541">
        <f>IF($GI541&gt;=14,INDEX($DD:$DD,$GH541+14),"")</f>
      </c>
      <c r="FH541">
        <f>IF($GI541&gt;=15,INDEX($DD:$DD,$GH541+15),"")</f>
      </c>
      <c r="FI541">
        <f>IF($GI541&gt;=16,INDEX($DD:$DD,$GH541+16),"")</f>
      </c>
      <c r="FJ541">
        <f>IF($GI541&gt;=17,INDEX($DD:$DD,$GH541+17),"")</f>
      </c>
      <c r="FK541">
        <f>IF($GI541&gt;=18,INDEX($DD:$DD,$GH541+18),"")</f>
      </c>
      <c r="FL541">
        <f>IF($GI541&gt;=19,INDEX($DD:$DD,$GH541+19),"")</f>
      </c>
      <c r="FM541">
        <f>IF($GI541&gt;=20,INDEX($DD:$DD,$GH541+20),"")</f>
      </c>
      <c r="FN541">
        <f>IF($GI541&gt;=21,INDEX($DD:$DD,$GH541+21),"")</f>
      </c>
      <c r="FO541">
        <f>IF($GI541&gt;=22,INDEX($DD:$DD,$GH541+22),"")</f>
      </c>
      <c r="FP541">
        <f>IF($GI541&gt;=23,INDEX($DD:$DD,$GH541+23),"")</f>
      </c>
      <c r="FQ541">
        <f>IF($GI541&gt;=24,INDEX($DD:$DD,$GH541+24),"")</f>
      </c>
      <c r="FR541">
        <f>IF($GI541&gt;=25,INDEX($DD:$DD,$GH541+25),"")</f>
      </c>
      <c r="FS541">
        <f>IF($GI541&gt;=26,INDEX($DD:$DD,$GH541+26),"")</f>
      </c>
      <c r="FT541">
        <f>IF($GI541&gt;=27,INDEX($DD:$DD,$GH541+27),"")</f>
      </c>
      <c r="FU541">
        <f>IF($GI541&gt;=28,INDEX($DD:$DD,$GH541+28),"")</f>
      </c>
      <c r="FV541">
        <f>IF($GI541&gt;=29,INDEX($DD:$DD,$GH541+29),"")</f>
      </c>
      <c r="FW541">
        <f>IF($GI541&gt;=30,INDEX($DD:$DD,$GH541+30),"")</f>
      </c>
      <c r="FX541">
        <f>IF($GI541&gt;=31,INDEX($DD:$DD,$GH541+31),"")</f>
      </c>
      <c r="FY541">
        <f>IF($GI541&gt;=32,INDEX($DD:$DD,$GH541+32),"")</f>
      </c>
      <c r="FZ541">
        <f>IF($GI541&gt;=33,INDEX($DD:$DD,$GH541+33),"")</f>
      </c>
      <c r="GA541">
        <f>IF($GI541&gt;=34,INDEX($DD:$DD,$GH541+34),"")</f>
      </c>
      <c r="GB541">
        <f>IF($GI541&gt;=35,INDEX($DD:$DD,$GH541+35),"")</f>
      </c>
      <c r="GC541">
        <f>IF($GI541&gt;=36,INDEX($DD:$DD,$GH541+36),"")</f>
      </c>
      <c r="GD541">
        <f>IF($GI541&gt;=37,INDEX($DD:$DD,$GH541+37),"")</f>
      </c>
      <c r="GE541">
        <f>IF($GI541&gt;=38,INDEX($DD:$DD,$GH541+38),"")</f>
      </c>
      <c r="GF541">
        <f>IF($GI541&gt;=39,INDEX($DD:$DD,$GH541+39),"")</f>
      </c>
      <c r="GG541">
        <f>IF($GI541&gt;=40,INDEX($DD:$DD,$GH541+40),"")</f>
      </c>
      <c r="GH541">
        <f>IFERROR(MATCH($DB541,$DC$2:$DC$148,0)+1,0)</f>
      </c>
      <c r="GI541">
        <f>IFERROR(INDEX($DE$2:$DE$148,MATCH($DB541,$DC$2:$DC$148,0)),0)</f>
      </c>
      <c r="GJ541">
        <f>IFERROR(MATCH($S541,$DF$541:$ES$541,0),0)</f>
      </c>
      <c r="GK541">
        <f>IF($GJ541&gt;0,INDEX($ET$541:$GG$541,$GJ541),"")</f>
      </c>
      <c r="GN541">
        <f>IF($IW541&gt;=1,INDEX($GL:$GL,$IV541+1),"")</f>
      </c>
      <c r="GO541">
        <f>IF($IW541&gt;=2,INDEX($GL:$GL,$IV541+2),"")</f>
      </c>
      <c r="GP541">
        <f>IF($IW541&gt;=3,INDEX($GL:$GL,$IV541+3),"")</f>
      </c>
      <c r="GQ541">
        <f>IF($IW541&gt;=4,INDEX($GL:$GL,$IV541+4),"")</f>
      </c>
      <c r="GR541">
        <f>IF($IW541&gt;=5,INDEX($GL:$GL,$IV541+5),"")</f>
      </c>
      <c r="GS541">
        <f>IF($IW541&gt;=6,INDEX($GL:$GL,$IV541+6),"")</f>
      </c>
      <c r="GT541">
        <f>IF($IW541&gt;=7,INDEX($GL:$GL,$IV541+7),"")</f>
      </c>
      <c r="GU541">
        <f>IF($IW541&gt;=8,INDEX($GL:$GL,$IV541+8),"")</f>
      </c>
      <c r="GV541">
        <f>IF($IW541&gt;=9,INDEX($GL:$GL,$IV541+9),"")</f>
      </c>
      <c r="GW541">
        <f>IF($IW541&gt;=10,INDEX($GL:$GL,$IV541+10),"")</f>
      </c>
      <c r="GX541">
        <f>IF($IW541&gt;=11,INDEX($GL:$GL,$IV541+11),"")</f>
      </c>
      <c r="GY541">
        <f>IF($IW541&gt;=12,INDEX($GL:$GL,$IV541+12),"")</f>
      </c>
      <c r="GZ541">
        <f>IF($IW541&gt;=13,INDEX($GL:$GL,$IV541+13),"")</f>
      </c>
      <c r="HA541">
        <f>IF($IW541&gt;=14,INDEX($GL:$GL,$IV541+14),"")</f>
      </c>
      <c r="HB541">
        <f>IF($IW541&gt;=15,INDEX($GL:$GL,$IV541+15),"")</f>
      </c>
      <c r="HC541">
        <f>IF($IW541&gt;=16,INDEX($GL:$GL,$IV541+16),"")</f>
      </c>
      <c r="HD541">
        <f>IF($IW541&gt;=17,INDEX($GL:$GL,$IV541+17),"")</f>
      </c>
      <c r="HE541">
        <f>IF($IW541&gt;=18,INDEX($GL:$GL,$IV541+18),"")</f>
      </c>
      <c r="HF541">
        <f>IF($IW541&gt;=19,INDEX($GL:$GL,$IV541+19),"")</f>
      </c>
      <c r="HG541">
        <f>IF($IW541&gt;=20,INDEX($GL:$GL,$IV541+20),"")</f>
      </c>
      <c r="HH541">
        <f>IF($IW541&gt;=21,INDEX($GL:$GL,$IV541+21),"")</f>
      </c>
      <c r="HI541">
        <f>IF($IW541&gt;=22,INDEX($GL:$GL,$IV541+22),"")</f>
      </c>
      <c r="HJ541">
        <f>IF($IW541&gt;=23,INDEX($GL:$GL,$IV541+23),"")</f>
      </c>
      <c r="HK541">
        <f>IF($IW541&gt;=24,INDEX($GL:$GL,$IV541+24),"")</f>
      </c>
      <c r="HL541">
        <f>IF($IW541&gt;=25,INDEX($GL:$GL,$IV541+25),"")</f>
      </c>
      <c r="HM541">
        <f>IF($IW541&gt;=26,INDEX($GL:$GL,$IV541+26),"")</f>
      </c>
      <c r="HN541">
        <f>IF($IW541&gt;=27,INDEX($GL:$GL,$IV541+27),"")</f>
      </c>
      <c r="HO541">
        <f>IF($IW541&gt;=28,INDEX($GL:$GL,$IV541+28),"")</f>
      </c>
      <c r="HP541">
        <f>IF($IW541&gt;=29,INDEX($GL:$GL,$IV541+29),"")</f>
      </c>
      <c r="HQ541">
        <f>IF($IW541&gt;=30,INDEX($GL:$GL,$IV541+30),"")</f>
      </c>
      <c r="HR541">
        <f>IF($IW541&gt;=31,INDEX($GL:$GL,$IV541+31),"")</f>
      </c>
      <c r="HS541">
        <f>IF($IW541&gt;=32,INDEX($GL:$GL,$IV541+32),"")</f>
      </c>
      <c r="HT541">
        <f>IF($IW541&gt;=33,INDEX($GL:$GL,$IV541+33),"")</f>
      </c>
      <c r="HU541">
        <f>IF($IW541&gt;=34,INDEX($GL:$GL,$IV541+34),"")</f>
      </c>
      <c r="HV541">
        <f>IF($IW541&gt;=35,INDEX($GL:$GL,$IV541+35),"")</f>
      </c>
      <c r="HW541">
        <f>IF($IW541&gt;=36,INDEX($GL:$GL,$IV541+36),"")</f>
      </c>
      <c r="HX541">
        <f>IF($IW541&gt;=37,INDEX($GL:$GL,$IV541+37),"")</f>
      </c>
      <c r="HY541">
        <f>IF($IW541&gt;=38,INDEX($GL:$GL,$IV541+38),"")</f>
      </c>
      <c r="HZ541">
        <f>IF($IW541&gt;=39,INDEX($GL:$GL,$IV541+39),"")</f>
      </c>
      <c r="IA541">
        <f>IF($IW541&gt;=40,INDEX($GL:$GL,$IV541+40),"")</f>
      </c>
      <c r="IB541">
        <f>IF($IW541&gt;=41,INDEX($GL:$GL,$IV541+41),"")</f>
      </c>
      <c r="IC541">
        <f>IF($IW541&gt;=42,INDEX($GL:$GL,$IV541+42),"")</f>
      </c>
      <c r="ID541">
        <f>IF($IW541&gt;=43,INDEX($GL:$GL,$IV541+43),"")</f>
      </c>
      <c r="IE541">
        <f>IF($IW541&gt;=44,INDEX($GL:$GL,$IV541+44),"")</f>
      </c>
      <c r="IF541">
        <f>IF($IW541&gt;=45,INDEX($GL:$GL,$IV541+45),"")</f>
      </c>
      <c r="IG541">
        <f>IF($IW541&gt;=46,INDEX($GL:$GL,$IV541+46),"")</f>
      </c>
      <c r="IH541">
        <f>IF($IW541&gt;=47,INDEX($GL:$GL,$IV541+47),"")</f>
      </c>
      <c r="II541">
        <f>IF($IW541&gt;=48,INDEX($GL:$GL,$IV541+48),"")</f>
      </c>
      <c r="IJ541">
        <f>IF($IW541&gt;=49,INDEX($GL:$GL,$IV541+49),"")</f>
      </c>
      <c r="IK541">
        <f>IF($IW541&gt;=50,INDEX($GL:$GL,$IV541+50),"")</f>
      </c>
      <c r="IL541">
        <f>IF($IW541&gt;=51,INDEX($GL:$GL,$IV541+51),"")</f>
      </c>
      <c r="IM541">
        <f>IF($IW541&gt;=52,INDEX($GL:$GL,$IV541+52),"")</f>
      </c>
      <c r="IN541">
        <f>IF($IW541&gt;=53,INDEX($GL:$GL,$IV541+53),"")</f>
      </c>
      <c r="IO541">
        <f>IF($IW541&gt;=54,INDEX($GL:$GL,$IV541+54),"")</f>
      </c>
      <c r="IP541">
        <f>IF($IW541&gt;=55,INDEX($GL:$GL,$IV541+55),"")</f>
      </c>
      <c r="IQ541">
        <f>IF($IW541&gt;=56,INDEX($GL:$GL,$IV541+56),"")</f>
      </c>
      <c r="IR541">
        <f>IF($IW541&gt;=57,INDEX($GL:$GL,$IV541+57),"")</f>
      </c>
      <c r="IS541">
        <f>IF($IW541&gt;=58,INDEX($GL:$GL,$IV541+58),"")</f>
      </c>
      <c r="IT541">
        <f>IF($IW541&gt;=59,INDEX($GL:$GL,$IV541+59),"")</f>
      </c>
      <c r="IU541">
        <f>IF($IW541&gt;=60,INDEX($GL:$GL,$IV541+60),"")</f>
      </c>
      <c r="IV541">
        <f>IFERROR(MATCH($GK541,$GL$2:$GL$324,0)+1,0)</f>
      </c>
      <c r="IW541">
        <f>IFERROR(INDEX($GM$2:$GM$324,MATCH($GK541,$GL$2:$GL$324,0)),0)</f>
      </c>
      <c r="IX541" t="s">
        <v>34</v>
      </c>
      <c r="IY541" t="s">
        <v>34</v>
      </c>
    </row>
    <row r="542" spans="1:259" x14ac:dyDescent="0.25">
      <c r="K542">
        <f>IF(OR($N542="",$J542=""),"",IFERROR($N542/$J542,0))</f>
      </c>
      <c r="L542">
        <f>IF($N542="","",
SUM($M542,$O542,$T542,$P542,$R542)*
(1-IF($U542="",0,VALUE($U542)/100)))</f>
      </c>
      <c r="M542">
        <f>IF($N542="","",$N542)</f>
      </c>
      <c r="O542">
        <f>IF($N542="","",
IF($H542="","",
IF(ISNUMBER(SEARCH("exempt",LOWER($H542))),0,
$N542*(VALUE(SUBSTITUTE($H542,"%",""))/100))))</f>
      </c>
      <c r="V542">
        <f>IFERROR(IF(FIND(" - ",$E542)&gt;0,MID($E542,FIND(" - ",$E542)+3,LEN($E542)),""),"")</f>
      </c>
      <c r="AE542" t="s">
        <v>1123</v>
      </c>
      <c r="AJ542">
        <f>IFERROR(LEFT($E542,FIND(" - ",$E542)-1),$E542)</f>
      </c>
      <c r="AM542">
        <f>IF($CB542&gt;=1,INDEX($AK:$AK,$CA542+1),"")</f>
      </c>
      <c r="AN542">
        <f>IF($CB542&gt;=2,INDEX($AK:$AK,$CA542+2),"")</f>
      </c>
      <c r="AO542">
        <f>IF($CB542&gt;=3,INDEX($AK:$AK,$CA542+3),"")</f>
      </c>
      <c r="AP542">
        <f>IF($CB542&gt;=4,INDEX($AK:$AK,$CA542+4),"")</f>
      </c>
      <c r="AQ542">
        <f>IF($CB542&gt;=5,INDEX($AK:$AK,$CA542+5),"")</f>
      </c>
      <c r="AR542">
        <f>IF($CB542&gt;=6,INDEX($AK:$AK,$CA542+6),"")</f>
      </c>
      <c r="AS542">
        <f>IF($CB542&gt;=7,INDEX($AK:$AK,$CA542+7),"")</f>
      </c>
      <c r="AT542">
        <f>IF($CB542&gt;=8,INDEX($AK:$AK,$CA542+8),"")</f>
      </c>
      <c r="AU542">
        <f>IF($CB542&gt;=9,INDEX($AK:$AK,$CA542+9),"")</f>
      </c>
      <c r="AV542">
        <f>IF($CB542&gt;=10,INDEX($AK:$AK,$CA542+10),"")</f>
      </c>
      <c r="AW542">
        <f>IF($CB542&gt;=11,INDEX($AK:$AK,$CA542+11),"")</f>
      </c>
      <c r="AX542">
        <f>IF($CB542&gt;=12,INDEX($AK:$AK,$CA542+12),"")</f>
      </c>
      <c r="AY542">
        <f>IF($CB542&gt;=13,INDEX($AK:$AK,$CA542+13),"")</f>
      </c>
      <c r="AZ542">
        <f>IF($CB542&gt;=14,INDEX($AK:$AK,$CA542+14),"")</f>
      </c>
      <c r="BA542">
        <f>IF($CB542&gt;=15,INDEX($AK:$AK,$CA542+15),"")</f>
      </c>
      <c r="BB542">
        <f>IF($CB542&gt;=16,INDEX($AK:$AK,$CA542+16),"")</f>
      </c>
      <c r="BC542">
        <f>IF($CB542&gt;=17,INDEX($AK:$AK,$CA542+17),"")</f>
      </c>
      <c r="BD542">
        <f>IF($CB542&gt;=18,INDEX($AK:$AK,$CA542+18),"")</f>
      </c>
      <c r="BE542">
        <f>IF($CB542&gt;=19,INDEX($AK:$AK,$CA542+19),"")</f>
      </c>
      <c r="BF542">
        <f>IF($CB542&gt;=20,INDEX($AK:$AK,$CA542+20),"")</f>
      </c>
      <c r="BG542">
        <f>IF($CB542&gt;=21,INDEX($AK:$AK,$CA542+21),"")</f>
      </c>
      <c r="BH542">
        <f>IF($CB542&gt;=22,INDEX($AK:$AK,$CA542+22),"")</f>
      </c>
      <c r="BI542">
        <f>IF($CB542&gt;=23,INDEX($AK:$AK,$CA542+23),"")</f>
      </c>
      <c r="BJ542">
        <f>IF($CB542&gt;=24,INDEX($AK:$AK,$CA542+24),"")</f>
      </c>
      <c r="BK542">
        <f>IF($CB542&gt;=25,INDEX($AK:$AK,$CA542+25),"")</f>
      </c>
      <c r="BL542">
        <f>IF($CB542&gt;=26,INDEX($AK:$AK,$CA542+26),"")</f>
      </c>
      <c r="BM542">
        <f>IF($CB542&gt;=27,INDEX($AK:$AK,$CA542+27),"")</f>
      </c>
      <c r="BN542">
        <f>IF($CB542&gt;=28,INDEX($AK:$AK,$CA542+28),"")</f>
      </c>
      <c r="BO542">
        <f>IF($CB542&gt;=29,INDEX($AK:$AK,$CA542+29),"")</f>
      </c>
      <c r="BP542">
        <f>IF($CB542&gt;=30,INDEX($AK:$AK,$CA542+30),"")</f>
      </c>
      <c r="BQ542">
        <f>IF($CB542&gt;=31,INDEX($AK:$AK,$CA542+31),"")</f>
      </c>
      <c r="BR542">
        <f>IF($CB542&gt;=32,INDEX($AK:$AK,$CA542+32),"")</f>
      </c>
      <c r="BS542">
        <f>IF($CB542&gt;=33,INDEX($AK:$AK,$CA542+33),"")</f>
      </c>
      <c r="BT542">
        <f>IF($CB542&gt;=34,INDEX($AK:$AK,$CA542+34),"")</f>
      </c>
      <c r="BU542">
        <f>IF($CB542&gt;=35,INDEX($AK:$AK,$CA542+35),"")</f>
      </c>
      <c r="BV542">
        <f>IF($CB542&gt;=36,INDEX($AK:$AK,$CA542+36),"")</f>
      </c>
      <c r="BW542">
        <f>IF($CB542&gt;=37,INDEX($AK:$AK,$CA542+37),"")</f>
      </c>
      <c r="BX542">
        <f>IF($CB542&gt;=38,INDEX($AK:$AK,$CA542+38),"")</f>
      </c>
      <c r="BY542">
        <f>IF($CB542&gt;=39,INDEX($AK:$AK,$CA542+39),"")</f>
      </c>
      <c r="BZ542">
        <f>IF($CB542&gt;=40,INDEX($AK:$AK,$CA542+40),"")</f>
      </c>
      <c r="CA542">
        <f>IFERROR(MATCH($AJ542,$AK$2:$AK$134,0)+1,0)</f>
      </c>
      <c r="CB542">
        <f>IFERROR(INDEX($AL$2:$AL$134,MATCH($AJ542,$AK$2:$AK$134,0)),0)</f>
      </c>
      <c r="CC542">
        <f>IFERROR(LEFT($F542,FIND(" - ",$F542)-1),$F542)</f>
      </c>
      <c r="CF542">
        <f>IF($DA542&gt;=1,INDEX($CD:$CD,$CZ542+1),"")</f>
      </c>
      <c r="CG542">
        <f>IF($DA542&gt;=2,INDEX($CD:$CD,$CZ542+2),"")</f>
      </c>
      <c r="CH542">
        <f>IF($DA542&gt;=3,INDEX($CD:$CD,$CZ542+3),"")</f>
      </c>
      <c r="CI542">
        <f>IF($DA542&gt;=4,INDEX($CD:$CD,$CZ542+4),"")</f>
      </c>
      <c r="CJ542">
        <f>IF($DA542&gt;=5,INDEX($CD:$CD,$CZ542+5),"")</f>
      </c>
      <c r="CK542">
        <f>IF($DA542&gt;=6,INDEX($CD:$CD,$CZ542+6),"")</f>
      </c>
      <c r="CL542">
        <f>IF($DA542&gt;=7,INDEX($CD:$CD,$CZ542+7),"")</f>
      </c>
      <c r="CM542">
        <f>IF($DA542&gt;=8,INDEX($CD:$CD,$CZ542+8),"")</f>
      </c>
      <c r="CN542">
        <f>IF($DA542&gt;=9,INDEX($CD:$CD,$CZ542+9),"")</f>
      </c>
      <c r="CO542">
        <f>IF($DA542&gt;=10,INDEX($CD:$CD,$CZ542+10),"")</f>
      </c>
      <c r="CP542">
        <f>IF($DA542&gt;=11,INDEX($CD:$CD,$CZ542+11),"")</f>
      </c>
      <c r="CQ542">
        <f>IF($DA542&gt;=12,INDEX($CD:$CD,$CZ542+12),"")</f>
      </c>
      <c r="CR542">
        <f>IF($DA542&gt;=13,INDEX($CD:$CD,$CZ542+13),"")</f>
      </c>
      <c r="CS542">
        <f>IF($DA542&gt;=14,INDEX($CD:$CD,$CZ542+14),"")</f>
      </c>
      <c r="CT542">
        <f>IF($DA542&gt;=15,INDEX($CD:$CD,$CZ542+15),"")</f>
      </c>
      <c r="CU542">
        <f>IF($DA542&gt;=16,INDEX($CD:$CD,$CZ542+16),"")</f>
      </c>
      <c r="CV542">
        <f>IF($DA542&gt;=17,INDEX($CD:$CD,$CZ542+17),"")</f>
      </c>
      <c r="CW542">
        <f>IF($DA542&gt;=18,INDEX($CD:$CD,$CZ542+18),"")</f>
      </c>
      <c r="CX542">
        <f>IF($DA542&gt;=19,INDEX($CD:$CD,$CZ542+19),"")</f>
      </c>
      <c r="CY542">
        <f>IF($DA542&gt;=20,INDEX($CD:$CD,$CZ542+20),"")</f>
      </c>
      <c r="CZ542">
        <f>IFERROR(MATCH($CC542,$CD$2:$CD$263,0)+1,0)</f>
      </c>
      <c r="DA542">
        <f>IFERROR(INDEX($CE$2:$CE$263,MATCH($CC542,$CD$2:$CD$263,0)),0)</f>
      </c>
      <c r="DB542">
        <f>IFERROR(INDEX($AI:$AI,MATCH($H542,$AH:$AH,0))&amp;"","")</f>
      </c>
      <c r="DF542">
        <f>IF($GI542&gt;=1,INDEX($DC:$DC,$GH542+1),"")</f>
      </c>
      <c r="DG542">
        <f>IF($GI542&gt;=2,INDEX($DC:$DC,$GH542+2),"")</f>
      </c>
      <c r="DH542">
        <f>IF($GI542&gt;=3,INDEX($DC:$DC,$GH542+3),"")</f>
      </c>
      <c r="DI542">
        <f>IF($GI542&gt;=4,INDEX($DC:$DC,$GH542+4),"")</f>
      </c>
      <c r="DJ542">
        <f>IF($GI542&gt;=5,INDEX($DC:$DC,$GH542+5),"")</f>
      </c>
      <c r="DK542">
        <f>IF($GI542&gt;=6,INDEX($DC:$DC,$GH542+6),"")</f>
      </c>
      <c r="DL542">
        <f>IF($GI542&gt;=7,INDEX($DC:$DC,$GH542+7),"")</f>
      </c>
      <c r="DM542">
        <f>IF($GI542&gt;=8,INDEX($DC:$DC,$GH542+8),"")</f>
      </c>
      <c r="DN542">
        <f>IF($GI542&gt;=9,INDEX($DC:$DC,$GH542+9),"")</f>
      </c>
      <c r="DO542">
        <f>IF($GI542&gt;=10,INDEX($DC:$DC,$GH542+10),"")</f>
      </c>
      <c r="DP542">
        <f>IF($GI542&gt;=11,INDEX($DC:$DC,$GH542+11),"")</f>
      </c>
      <c r="DQ542">
        <f>IF($GI542&gt;=12,INDEX($DC:$DC,$GH542+12),"")</f>
      </c>
      <c r="DR542">
        <f>IF($GI542&gt;=13,INDEX($DC:$DC,$GH542+13),"")</f>
      </c>
      <c r="DS542">
        <f>IF($GI542&gt;=14,INDEX($DC:$DC,$GH542+14),"")</f>
      </c>
      <c r="DT542">
        <f>IF($GI542&gt;=15,INDEX($DC:$DC,$GH542+15),"")</f>
      </c>
      <c r="DU542">
        <f>IF($GI542&gt;=16,INDEX($DC:$DC,$GH542+16),"")</f>
      </c>
      <c r="DV542">
        <f>IF($GI542&gt;=17,INDEX($DC:$DC,$GH542+17),"")</f>
      </c>
      <c r="DW542">
        <f>IF($GI542&gt;=18,INDEX($DC:$DC,$GH542+18),"")</f>
      </c>
      <c r="DX542">
        <f>IF($GI542&gt;=19,INDEX($DC:$DC,$GH542+19),"")</f>
      </c>
      <c r="DY542">
        <f>IF($GI542&gt;=20,INDEX($DC:$DC,$GH542+20),"")</f>
      </c>
      <c r="DZ542">
        <f>IF($GI542&gt;=21,INDEX($DC:$DC,$GH542+21),"")</f>
      </c>
      <c r="EA542">
        <f>IF($GI542&gt;=22,INDEX($DC:$DC,$GH542+22),"")</f>
      </c>
      <c r="EB542">
        <f>IF($GI542&gt;=23,INDEX($DC:$DC,$GH542+23),"")</f>
      </c>
      <c r="EC542">
        <f>IF($GI542&gt;=24,INDEX($DC:$DC,$GH542+24),"")</f>
      </c>
      <c r="ED542">
        <f>IF($GI542&gt;=25,INDEX($DC:$DC,$GH542+25),"")</f>
      </c>
      <c r="EE542">
        <f>IF($GI542&gt;=26,INDEX($DC:$DC,$GH542+26),"")</f>
      </c>
      <c r="EF542">
        <f>IF($GI542&gt;=27,INDEX($DC:$DC,$GH542+27),"")</f>
      </c>
      <c r="EG542">
        <f>IF($GI542&gt;=28,INDEX($DC:$DC,$GH542+28),"")</f>
      </c>
      <c r="EH542">
        <f>IF($GI542&gt;=29,INDEX($DC:$DC,$GH542+29),"")</f>
      </c>
      <c r="EI542">
        <f>IF($GI542&gt;=30,INDEX($DC:$DC,$GH542+30),"")</f>
      </c>
      <c r="EJ542">
        <f>IF($GI542&gt;=31,INDEX($DC:$DC,$GH542+31),"")</f>
      </c>
      <c r="EK542">
        <f>IF($GI542&gt;=32,INDEX($DC:$DC,$GH542+32),"")</f>
      </c>
      <c r="EL542">
        <f>IF($GI542&gt;=33,INDEX($DC:$DC,$GH542+33),"")</f>
      </c>
      <c r="EM542">
        <f>IF($GI542&gt;=34,INDEX($DC:$DC,$GH542+34),"")</f>
      </c>
      <c r="EN542">
        <f>IF($GI542&gt;=35,INDEX($DC:$DC,$GH542+35),"")</f>
      </c>
      <c r="EO542">
        <f>IF($GI542&gt;=36,INDEX($DC:$DC,$GH542+36),"")</f>
      </c>
      <c r="EP542">
        <f>IF($GI542&gt;=37,INDEX($DC:$DC,$GH542+37),"")</f>
      </c>
      <c r="EQ542">
        <f>IF($GI542&gt;=38,INDEX($DC:$DC,$GH542+38),"")</f>
      </c>
      <c r="ER542">
        <f>IF($GI542&gt;=39,INDEX($DC:$DC,$GH542+39),"")</f>
      </c>
      <c r="ES542">
        <f>IF($GI542&gt;=40,INDEX($DC:$DC,$GH542+40),"")</f>
      </c>
      <c r="ET542">
        <f>IF($GI542&gt;=1,INDEX($DD:$DD,$GH542+1),"")</f>
      </c>
      <c r="EU542">
        <f>IF($GI542&gt;=2,INDEX($DD:$DD,$GH542+2),"")</f>
      </c>
      <c r="EV542">
        <f>IF($GI542&gt;=3,INDEX($DD:$DD,$GH542+3),"")</f>
      </c>
      <c r="EW542">
        <f>IF($GI542&gt;=4,INDEX($DD:$DD,$GH542+4),"")</f>
      </c>
      <c r="EX542">
        <f>IF($GI542&gt;=5,INDEX($DD:$DD,$GH542+5),"")</f>
      </c>
      <c r="EY542">
        <f>IF($GI542&gt;=6,INDEX($DD:$DD,$GH542+6),"")</f>
      </c>
      <c r="EZ542">
        <f>IF($GI542&gt;=7,INDEX($DD:$DD,$GH542+7),"")</f>
      </c>
      <c r="FA542">
        <f>IF($GI542&gt;=8,INDEX($DD:$DD,$GH542+8),"")</f>
      </c>
      <c r="FB542">
        <f>IF($GI542&gt;=9,INDEX($DD:$DD,$GH542+9),"")</f>
      </c>
      <c r="FC542">
        <f>IF($GI542&gt;=10,INDEX($DD:$DD,$GH542+10),"")</f>
      </c>
      <c r="FD542">
        <f>IF($GI542&gt;=11,INDEX($DD:$DD,$GH542+11),"")</f>
      </c>
      <c r="FE542">
        <f>IF($GI542&gt;=12,INDEX($DD:$DD,$GH542+12),"")</f>
      </c>
      <c r="FF542">
        <f>IF($GI542&gt;=13,INDEX($DD:$DD,$GH542+13),"")</f>
      </c>
      <c r="FG542">
        <f>IF($GI542&gt;=14,INDEX($DD:$DD,$GH542+14),"")</f>
      </c>
      <c r="FH542">
        <f>IF($GI542&gt;=15,INDEX($DD:$DD,$GH542+15),"")</f>
      </c>
      <c r="FI542">
        <f>IF($GI542&gt;=16,INDEX($DD:$DD,$GH542+16),"")</f>
      </c>
      <c r="FJ542">
        <f>IF($GI542&gt;=17,INDEX($DD:$DD,$GH542+17),"")</f>
      </c>
      <c r="FK542">
        <f>IF($GI542&gt;=18,INDEX($DD:$DD,$GH542+18),"")</f>
      </c>
      <c r="FL542">
        <f>IF($GI542&gt;=19,INDEX($DD:$DD,$GH542+19),"")</f>
      </c>
      <c r="FM542">
        <f>IF($GI542&gt;=20,INDEX($DD:$DD,$GH542+20),"")</f>
      </c>
      <c r="FN542">
        <f>IF($GI542&gt;=21,INDEX($DD:$DD,$GH542+21),"")</f>
      </c>
      <c r="FO542">
        <f>IF($GI542&gt;=22,INDEX($DD:$DD,$GH542+22),"")</f>
      </c>
      <c r="FP542">
        <f>IF($GI542&gt;=23,INDEX($DD:$DD,$GH542+23),"")</f>
      </c>
      <c r="FQ542">
        <f>IF($GI542&gt;=24,INDEX($DD:$DD,$GH542+24),"")</f>
      </c>
      <c r="FR542">
        <f>IF($GI542&gt;=25,INDEX($DD:$DD,$GH542+25),"")</f>
      </c>
      <c r="FS542">
        <f>IF($GI542&gt;=26,INDEX($DD:$DD,$GH542+26),"")</f>
      </c>
      <c r="FT542">
        <f>IF($GI542&gt;=27,INDEX($DD:$DD,$GH542+27),"")</f>
      </c>
      <c r="FU542">
        <f>IF($GI542&gt;=28,INDEX($DD:$DD,$GH542+28),"")</f>
      </c>
      <c r="FV542">
        <f>IF($GI542&gt;=29,INDEX($DD:$DD,$GH542+29),"")</f>
      </c>
      <c r="FW542">
        <f>IF($GI542&gt;=30,INDEX($DD:$DD,$GH542+30),"")</f>
      </c>
      <c r="FX542">
        <f>IF($GI542&gt;=31,INDEX($DD:$DD,$GH542+31),"")</f>
      </c>
      <c r="FY542">
        <f>IF($GI542&gt;=32,INDEX($DD:$DD,$GH542+32),"")</f>
      </c>
      <c r="FZ542">
        <f>IF($GI542&gt;=33,INDEX($DD:$DD,$GH542+33),"")</f>
      </c>
      <c r="GA542">
        <f>IF($GI542&gt;=34,INDEX($DD:$DD,$GH542+34),"")</f>
      </c>
      <c r="GB542">
        <f>IF($GI542&gt;=35,INDEX($DD:$DD,$GH542+35),"")</f>
      </c>
      <c r="GC542">
        <f>IF($GI542&gt;=36,INDEX($DD:$DD,$GH542+36),"")</f>
      </c>
      <c r="GD542">
        <f>IF($GI542&gt;=37,INDEX($DD:$DD,$GH542+37),"")</f>
      </c>
      <c r="GE542">
        <f>IF($GI542&gt;=38,INDEX($DD:$DD,$GH542+38),"")</f>
      </c>
      <c r="GF542">
        <f>IF($GI542&gt;=39,INDEX($DD:$DD,$GH542+39),"")</f>
      </c>
      <c r="GG542">
        <f>IF($GI542&gt;=40,INDEX($DD:$DD,$GH542+40),"")</f>
      </c>
      <c r="GH542">
        <f>IFERROR(MATCH($DB542,$DC$2:$DC$148,0)+1,0)</f>
      </c>
      <c r="GI542">
        <f>IFERROR(INDEX($DE$2:$DE$148,MATCH($DB542,$DC$2:$DC$148,0)),0)</f>
      </c>
      <c r="GJ542">
        <f>IFERROR(MATCH($S542,$DF$542:$ES$542,0),0)</f>
      </c>
      <c r="GK542">
        <f>IF($GJ542&gt;0,INDEX($ET$542:$GG$542,$GJ542),"")</f>
      </c>
      <c r="GN542">
        <f>IF($IW542&gt;=1,INDEX($GL:$GL,$IV542+1),"")</f>
      </c>
      <c r="GO542">
        <f>IF($IW542&gt;=2,INDEX($GL:$GL,$IV542+2),"")</f>
      </c>
      <c r="GP542">
        <f>IF($IW542&gt;=3,INDEX($GL:$GL,$IV542+3),"")</f>
      </c>
      <c r="GQ542">
        <f>IF($IW542&gt;=4,INDEX($GL:$GL,$IV542+4),"")</f>
      </c>
      <c r="GR542">
        <f>IF($IW542&gt;=5,INDEX($GL:$GL,$IV542+5),"")</f>
      </c>
      <c r="GS542">
        <f>IF($IW542&gt;=6,INDEX($GL:$GL,$IV542+6),"")</f>
      </c>
      <c r="GT542">
        <f>IF($IW542&gt;=7,INDEX($GL:$GL,$IV542+7),"")</f>
      </c>
      <c r="GU542">
        <f>IF($IW542&gt;=8,INDEX($GL:$GL,$IV542+8),"")</f>
      </c>
      <c r="GV542">
        <f>IF($IW542&gt;=9,INDEX($GL:$GL,$IV542+9),"")</f>
      </c>
      <c r="GW542">
        <f>IF($IW542&gt;=10,INDEX($GL:$GL,$IV542+10),"")</f>
      </c>
      <c r="GX542">
        <f>IF($IW542&gt;=11,INDEX($GL:$GL,$IV542+11),"")</f>
      </c>
      <c r="GY542">
        <f>IF($IW542&gt;=12,INDEX($GL:$GL,$IV542+12),"")</f>
      </c>
      <c r="GZ542">
        <f>IF($IW542&gt;=13,INDEX($GL:$GL,$IV542+13),"")</f>
      </c>
      <c r="HA542">
        <f>IF($IW542&gt;=14,INDEX($GL:$GL,$IV542+14),"")</f>
      </c>
      <c r="HB542">
        <f>IF($IW542&gt;=15,INDEX($GL:$GL,$IV542+15),"")</f>
      </c>
      <c r="HC542">
        <f>IF($IW542&gt;=16,INDEX($GL:$GL,$IV542+16),"")</f>
      </c>
      <c r="HD542">
        <f>IF($IW542&gt;=17,INDEX($GL:$GL,$IV542+17),"")</f>
      </c>
      <c r="HE542">
        <f>IF($IW542&gt;=18,INDEX($GL:$GL,$IV542+18),"")</f>
      </c>
      <c r="HF542">
        <f>IF($IW542&gt;=19,INDEX($GL:$GL,$IV542+19),"")</f>
      </c>
      <c r="HG542">
        <f>IF($IW542&gt;=20,INDEX($GL:$GL,$IV542+20),"")</f>
      </c>
      <c r="HH542">
        <f>IF($IW542&gt;=21,INDEX($GL:$GL,$IV542+21),"")</f>
      </c>
      <c r="HI542">
        <f>IF($IW542&gt;=22,INDEX($GL:$GL,$IV542+22),"")</f>
      </c>
      <c r="HJ542">
        <f>IF($IW542&gt;=23,INDEX($GL:$GL,$IV542+23),"")</f>
      </c>
      <c r="HK542">
        <f>IF($IW542&gt;=24,INDEX($GL:$GL,$IV542+24),"")</f>
      </c>
      <c r="HL542">
        <f>IF($IW542&gt;=25,INDEX($GL:$GL,$IV542+25),"")</f>
      </c>
      <c r="HM542">
        <f>IF($IW542&gt;=26,INDEX($GL:$GL,$IV542+26),"")</f>
      </c>
      <c r="HN542">
        <f>IF($IW542&gt;=27,INDEX($GL:$GL,$IV542+27),"")</f>
      </c>
      <c r="HO542">
        <f>IF($IW542&gt;=28,INDEX($GL:$GL,$IV542+28),"")</f>
      </c>
      <c r="HP542">
        <f>IF($IW542&gt;=29,INDEX($GL:$GL,$IV542+29),"")</f>
      </c>
      <c r="HQ542">
        <f>IF($IW542&gt;=30,INDEX($GL:$GL,$IV542+30),"")</f>
      </c>
      <c r="HR542">
        <f>IF($IW542&gt;=31,INDEX($GL:$GL,$IV542+31),"")</f>
      </c>
      <c r="HS542">
        <f>IF($IW542&gt;=32,INDEX($GL:$GL,$IV542+32),"")</f>
      </c>
      <c r="HT542">
        <f>IF($IW542&gt;=33,INDEX($GL:$GL,$IV542+33),"")</f>
      </c>
      <c r="HU542">
        <f>IF($IW542&gt;=34,INDEX($GL:$GL,$IV542+34),"")</f>
      </c>
      <c r="HV542">
        <f>IF($IW542&gt;=35,INDEX($GL:$GL,$IV542+35),"")</f>
      </c>
      <c r="HW542">
        <f>IF($IW542&gt;=36,INDEX($GL:$GL,$IV542+36),"")</f>
      </c>
      <c r="HX542">
        <f>IF($IW542&gt;=37,INDEX($GL:$GL,$IV542+37),"")</f>
      </c>
      <c r="HY542">
        <f>IF($IW542&gt;=38,INDEX($GL:$GL,$IV542+38),"")</f>
      </c>
      <c r="HZ542">
        <f>IF($IW542&gt;=39,INDEX($GL:$GL,$IV542+39),"")</f>
      </c>
      <c r="IA542">
        <f>IF($IW542&gt;=40,INDEX($GL:$GL,$IV542+40),"")</f>
      </c>
      <c r="IB542">
        <f>IF($IW542&gt;=41,INDEX($GL:$GL,$IV542+41),"")</f>
      </c>
      <c r="IC542">
        <f>IF($IW542&gt;=42,INDEX($GL:$GL,$IV542+42),"")</f>
      </c>
      <c r="ID542">
        <f>IF($IW542&gt;=43,INDEX($GL:$GL,$IV542+43),"")</f>
      </c>
      <c r="IE542">
        <f>IF($IW542&gt;=44,INDEX($GL:$GL,$IV542+44),"")</f>
      </c>
      <c r="IF542">
        <f>IF($IW542&gt;=45,INDEX($GL:$GL,$IV542+45),"")</f>
      </c>
      <c r="IG542">
        <f>IF($IW542&gt;=46,INDEX($GL:$GL,$IV542+46),"")</f>
      </c>
      <c r="IH542">
        <f>IF($IW542&gt;=47,INDEX($GL:$GL,$IV542+47),"")</f>
      </c>
      <c r="II542">
        <f>IF($IW542&gt;=48,INDEX($GL:$GL,$IV542+48),"")</f>
      </c>
      <c r="IJ542">
        <f>IF($IW542&gt;=49,INDEX($GL:$GL,$IV542+49),"")</f>
      </c>
      <c r="IK542">
        <f>IF($IW542&gt;=50,INDEX($GL:$GL,$IV542+50),"")</f>
      </c>
      <c r="IL542">
        <f>IF($IW542&gt;=51,INDEX($GL:$GL,$IV542+51),"")</f>
      </c>
      <c r="IM542">
        <f>IF($IW542&gt;=52,INDEX($GL:$GL,$IV542+52),"")</f>
      </c>
      <c r="IN542">
        <f>IF($IW542&gt;=53,INDEX($GL:$GL,$IV542+53),"")</f>
      </c>
      <c r="IO542">
        <f>IF($IW542&gt;=54,INDEX($GL:$GL,$IV542+54),"")</f>
      </c>
      <c r="IP542">
        <f>IF($IW542&gt;=55,INDEX($GL:$GL,$IV542+55),"")</f>
      </c>
      <c r="IQ542">
        <f>IF($IW542&gt;=56,INDEX($GL:$GL,$IV542+56),"")</f>
      </c>
      <c r="IR542">
        <f>IF($IW542&gt;=57,INDEX($GL:$GL,$IV542+57),"")</f>
      </c>
      <c r="IS542">
        <f>IF($IW542&gt;=58,INDEX($GL:$GL,$IV542+58),"")</f>
      </c>
      <c r="IT542">
        <f>IF($IW542&gt;=59,INDEX($GL:$GL,$IV542+59),"")</f>
      </c>
      <c r="IU542">
        <f>IF($IW542&gt;=60,INDEX($GL:$GL,$IV542+60),"")</f>
      </c>
      <c r="IV542">
        <f>IFERROR(MATCH($GK542,$GL$2:$GL$324,0)+1,0)</f>
      </c>
      <c r="IW542">
        <f>IFERROR(INDEX($GM$2:$GM$324,MATCH($GK542,$GL$2:$GL$324,0)),0)</f>
      </c>
      <c r="IX542" t="s">
        <v>34</v>
      </c>
      <c r="IY542" t="s">
        <v>34</v>
      </c>
    </row>
    <row r="543" spans="1:259" x14ac:dyDescent="0.25">
      <c r="K543">
        <f>IF(OR($N543="",$J543=""),"",IFERROR($N543/$J543,0))</f>
      </c>
      <c r="L543">
        <f>IF($N543="","",
SUM($M543,$O543,$T543,$P543,$R543)*
(1-IF($U543="",0,VALUE($U543)/100)))</f>
      </c>
      <c r="M543">
        <f>IF($N543="","",$N543)</f>
      </c>
      <c r="O543">
        <f>IF($N543="","",
IF($H543="","",
IF(ISNUMBER(SEARCH("exempt",LOWER($H543))),0,
$N543*(VALUE(SUBSTITUTE($H543,"%",""))/100))))</f>
      </c>
      <c r="V543">
        <f>IFERROR(IF(FIND(" - ",$E543)&gt;0,MID($E543,FIND(" - ",$E543)+3,LEN($E543)),""),"")</f>
      </c>
      <c r="AE543" t="s">
        <v>1124</v>
      </c>
      <c r="AJ543">
        <f>IFERROR(LEFT($E543,FIND(" - ",$E543)-1),$E543)</f>
      </c>
      <c r="AM543">
        <f>IF($CB543&gt;=1,INDEX($AK:$AK,$CA543+1),"")</f>
      </c>
      <c r="AN543">
        <f>IF($CB543&gt;=2,INDEX($AK:$AK,$CA543+2),"")</f>
      </c>
      <c r="AO543">
        <f>IF($CB543&gt;=3,INDEX($AK:$AK,$CA543+3),"")</f>
      </c>
      <c r="AP543">
        <f>IF($CB543&gt;=4,INDEX($AK:$AK,$CA543+4),"")</f>
      </c>
      <c r="AQ543">
        <f>IF($CB543&gt;=5,INDEX($AK:$AK,$CA543+5),"")</f>
      </c>
      <c r="AR543">
        <f>IF($CB543&gt;=6,INDEX($AK:$AK,$CA543+6),"")</f>
      </c>
      <c r="AS543">
        <f>IF($CB543&gt;=7,INDEX($AK:$AK,$CA543+7),"")</f>
      </c>
      <c r="AT543">
        <f>IF($CB543&gt;=8,INDEX($AK:$AK,$CA543+8),"")</f>
      </c>
      <c r="AU543">
        <f>IF($CB543&gt;=9,INDEX($AK:$AK,$CA543+9),"")</f>
      </c>
      <c r="AV543">
        <f>IF($CB543&gt;=10,INDEX($AK:$AK,$CA543+10),"")</f>
      </c>
      <c r="AW543">
        <f>IF($CB543&gt;=11,INDEX($AK:$AK,$CA543+11),"")</f>
      </c>
      <c r="AX543">
        <f>IF($CB543&gt;=12,INDEX($AK:$AK,$CA543+12),"")</f>
      </c>
      <c r="AY543">
        <f>IF($CB543&gt;=13,INDEX($AK:$AK,$CA543+13),"")</f>
      </c>
      <c r="AZ543">
        <f>IF($CB543&gt;=14,INDEX($AK:$AK,$CA543+14),"")</f>
      </c>
      <c r="BA543">
        <f>IF($CB543&gt;=15,INDEX($AK:$AK,$CA543+15),"")</f>
      </c>
      <c r="BB543">
        <f>IF($CB543&gt;=16,INDEX($AK:$AK,$CA543+16),"")</f>
      </c>
      <c r="BC543">
        <f>IF($CB543&gt;=17,INDEX($AK:$AK,$CA543+17),"")</f>
      </c>
      <c r="BD543">
        <f>IF($CB543&gt;=18,INDEX($AK:$AK,$CA543+18),"")</f>
      </c>
      <c r="BE543">
        <f>IF($CB543&gt;=19,INDEX($AK:$AK,$CA543+19),"")</f>
      </c>
      <c r="BF543">
        <f>IF($CB543&gt;=20,INDEX($AK:$AK,$CA543+20),"")</f>
      </c>
      <c r="BG543">
        <f>IF($CB543&gt;=21,INDEX($AK:$AK,$CA543+21),"")</f>
      </c>
      <c r="BH543">
        <f>IF($CB543&gt;=22,INDEX($AK:$AK,$CA543+22),"")</f>
      </c>
      <c r="BI543">
        <f>IF($CB543&gt;=23,INDEX($AK:$AK,$CA543+23),"")</f>
      </c>
      <c r="BJ543">
        <f>IF($CB543&gt;=24,INDEX($AK:$AK,$CA543+24),"")</f>
      </c>
      <c r="BK543">
        <f>IF($CB543&gt;=25,INDEX($AK:$AK,$CA543+25),"")</f>
      </c>
      <c r="BL543">
        <f>IF($CB543&gt;=26,INDEX($AK:$AK,$CA543+26),"")</f>
      </c>
      <c r="BM543">
        <f>IF($CB543&gt;=27,INDEX($AK:$AK,$CA543+27),"")</f>
      </c>
      <c r="BN543">
        <f>IF($CB543&gt;=28,INDEX($AK:$AK,$CA543+28),"")</f>
      </c>
      <c r="BO543">
        <f>IF($CB543&gt;=29,INDEX($AK:$AK,$CA543+29),"")</f>
      </c>
      <c r="BP543">
        <f>IF($CB543&gt;=30,INDEX($AK:$AK,$CA543+30),"")</f>
      </c>
      <c r="BQ543">
        <f>IF($CB543&gt;=31,INDEX($AK:$AK,$CA543+31),"")</f>
      </c>
      <c r="BR543">
        <f>IF($CB543&gt;=32,INDEX($AK:$AK,$CA543+32),"")</f>
      </c>
      <c r="BS543">
        <f>IF($CB543&gt;=33,INDEX($AK:$AK,$CA543+33),"")</f>
      </c>
      <c r="BT543">
        <f>IF($CB543&gt;=34,INDEX($AK:$AK,$CA543+34),"")</f>
      </c>
      <c r="BU543">
        <f>IF($CB543&gt;=35,INDEX($AK:$AK,$CA543+35),"")</f>
      </c>
      <c r="BV543">
        <f>IF($CB543&gt;=36,INDEX($AK:$AK,$CA543+36),"")</f>
      </c>
      <c r="BW543">
        <f>IF($CB543&gt;=37,INDEX($AK:$AK,$CA543+37),"")</f>
      </c>
      <c r="BX543">
        <f>IF($CB543&gt;=38,INDEX($AK:$AK,$CA543+38),"")</f>
      </c>
      <c r="BY543">
        <f>IF($CB543&gt;=39,INDEX($AK:$AK,$CA543+39),"")</f>
      </c>
      <c r="BZ543">
        <f>IF($CB543&gt;=40,INDEX($AK:$AK,$CA543+40),"")</f>
      </c>
      <c r="CA543">
        <f>IFERROR(MATCH($AJ543,$AK$2:$AK$134,0)+1,0)</f>
      </c>
      <c r="CB543">
        <f>IFERROR(INDEX($AL$2:$AL$134,MATCH($AJ543,$AK$2:$AK$134,0)),0)</f>
      </c>
      <c r="CC543">
        <f>IFERROR(LEFT($F543,FIND(" - ",$F543)-1),$F543)</f>
      </c>
      <c r="CF543">
        <f>IF($DA543&gt;=1,INDEX($CD:$CD,$CZ543+1),"")</f>
      </c>
      <c r="CG543">
        <f>IF($DA543&gt;=2,INDEX($CD:$CD,$CZ543+2),"")</f>
      </c>
      <c r="CH543">
        <f>IF($DA543&gt;=3,INDEX($CD:$CD,$CZ543+3),"")</f>
      </c>
      <c r="CI543">
        <f>IF($DA543&gt;=4,INDEX($CD:$CD,$CZ543+4),"")</f>
      </c>
      <c r="CJ543">
        <f>IF($DA543&gt;=5,INDEX($CD:$CD,$CZ543+5),"")</f>
      </c>
      <c r="CK543">
        <f>IF($DA543&gt;=6,INDEX($CD:$CD,$CZ543+6),"")</f>
      </c>
      <c r="CL543">
        <f>IF($DA543&gt;=7,INDEX($CD:$CD,$CZ543+7),"")</f>
      </c>
      <c r="CM543">
        <f>IF($DA543&gt;=8,INDEX($CD:$CD,$CZ543+8),"")</f>
      </c>
      <c r="CN543">
        <f>IF($DA543&gt;=9,INDEX($CD:$CD,$CZ543+9),"")</f>
      </c>
      <c r="CO543">
        <f>IF($DA543&gt;=10,INDEX($CD:$CD,$CZ543+10),"")</f>
      </c>
      <c r="CP543">
        <f>IF($DA543&gt;=11,INDEX($CD:$CD,$CZ543+11),"")</f>
      </c>
      <c r="CQ543">
        <f>IF($DA543&gt;=12,INDEX($CD:$CD,$CZ543+12),"")</f>
      </c>
      <c r="CR543">
        <f>IF($DA543&gt;=13,INDEX($CD:$CD,$CZ543+13),"")</f>
      </c>
      <c r="CS543">
        <f>IF($DA543&gt;=14,INDEX($CD:$CD,$CZ543+14),"")</f>
      </c>
      <c r="CT543">
        <f>IF($DA543&gt;=15,INDEX($CD:$CD,$CZ543+15),"")</f>
      </c>
      <c r="CU543">
        <f>IF($DA543&gt;=16,INDEX($CD:$CD,$CZ543+16),"")</f>
      </c>
      <c r="CV543">
        <f>IF($DA543&gt;=17,INDEX($CD:$CD,$CZ543+17),"")</f>
      </c>
      <c r="CW543">
        <f>IF($DA543&gt;=18,INDEX($CD:$CD,$CZ543+18),"")</f>
      </c>
      <c r="CX543">
        <f>IF($DA543&gt;=19,INDEX($CD:$CD,$CZ543+19),"")</f>
      </c>
      <c r="CY543">
        <f>IF($DA543&gt;=20,INDEX($CD:$CD,$CZ543+20),"")</f>
      </c>
      <c r="CZ543">
        <f>IFERROR(MATCH($CC543,$CD$2:$CD$263,0)+1,0)</f>
      </c>
      <c r="DA543">
        <f>IFERROR(INDEX($CE$2:$CE$263,MATCH($CC543,$CD$2:$CD$263,0)),0)</f>
      </c>
      <c r="DB543">
        <f>IFERROR(INDEX($AI:$AI,MATCH($H543,$AH:$AH,0))&amp;"","")</f>
      </c>
      <c r="DF543">
        <f>IF($GI543&gt;=1,INDEX($DC:$DC,$GH543+1),"")</f>
      </c>
      <c r="DG543">
        <f>IF($GI543&gt;=2,INDEX($DC:$DC,$GH543+2),"")</f>
      </c>
      <c r="DH543">
        <f>IF($GI543&gt;=3,INDEX($DC:$DC,$GH543+3),"")</f>
      </c>
      <c r="DI543">
        <f>IF($GI543&gt;=4,INDEX($DC:$DC,$GH543+4),"")</f>
      </c>
      <c r="DJ543">
        <f>IF($GI543&gt;=5,INDEX($DC:$DC,$GH543+5),"")</f>
      </c>
      <c r="DK543">
        <f>IF($GI543&gt;=6,INDEX($DC:$DC,$GH543+6),"")</f>
      </c>
      <c r="DL543">
        <f>IF($GI543&gt;=7,INDEX($DC:$DC,$GH543+7),"")</f>
      </c>
      <c r="DM543">
        <f>IF($GI543&gt;=8,INDEX($DC:$DC,$GH543+8),"")</f>
      </c>
      <c r="DN543">
        <f>IF($GI543&gt;=9,INDEX($DC:$DC,$GH543+9),"")</f>
      </c>
      <c r="DO543">
        <f>IF($GI543&gt;=10,INDEX($DC:$DC,$GH543+10),"")</f>
      </c>
      <c r="DP543">
        <f>IF($GI543&gt;=11,INDEX($DC:$DC,$GH543+11),"")</f>
      </c>
      <c r="DQ543">
        <f>IF($GI543&gt;=12,INDEX($DC:$DC,$GH543+12),"")</f>
      </c>
      <c r="DR543">
        <f>IF($GI543&gt;=13,INDEX($DC:$DC,$GH543+13),"")</f>
      </c>
      <c r="DS543">
        <f>IF($GI543&gt;=14,INDEX($DC:$DC,$GH543+14),"")</f>
      </c>
      <c r="DT543">
        <f>IF($GI543&gt;=15,INDEX($DC:$DC,$GH543+15),"")</f>
      </c>
      <c r="DU543">
        <f>IF($GI543&gt;=16,INDEX($DC:$DC,$GH543+16),"")</f>
      </c>
      <c r="DV543">
        <f>IF($GI543&gt;=17,INDEX($DC:$DC,$GH543+17),"")</f>
      </c>
      <c r="DW543">
        <f>IF($GI543&gt;=18,INDEX($DC:$DC,$GH543+18),"")</f>
      </c>
      <c r="DX543">
        <f>IF($GI543&gt;=19,INDEX($DC:$DC,$GH543+19),"")</f>
      </c>
      <c r="DY543">
        <f>IF($GI543&gt;=20,INDEX($DC:$DC,$GH543+20),"")</f>
      </c>
      <c r="DZ543">
        <f>IF($GI543&gt;=21,INDEX($DC:$DC,$GH543+21),"")</f>
      </c>
      <c r="EA543">
        <f>IF($GI543&gt;=22,INDEX($DC:$DC,$GH543+22),"")</f>
      </c>
      <c r="EB543">
        <f>IF($GI543&gt;=23,INDEX($DC:$DC,$GH543+23),"")</f>
      </c>
      <c r="EC543">
        <f>IF($GI543&gt;=24,INDEX($DC:$DC,$GH543+24),"")</f>
      </c>
      <c r="ED543">
        <f>IF($GI543&gt;=25,INDEX($DC:$DC,$GH543+25),"")</f>
      </c>
      <c r="EE543">
        <f>IF($GI543&gt;=26,INDEX($DC:$DC,$GH543+26),"")</f>
      </c>
      <c r="EF543">
        <f>IF($GI543&gt;=27,INDEX($DC:$DC,$GH543+27),"")</f>
      </c>
      <c r="EG543">
        <f>IF($GI543&gt;=28,INDEX($DC:$DC,$GH543+28),"")</f>
      </c>
      <c r="EH543">
        <f>IF($GI543&gt;=29,INDEX($DC:$DC,$GH543+29),"")</f>
      </c>
      <c r="EI543">
        <f>IF($GI543&gt;=30,INDEX($DC:$DC,$GH543+30),"")</f>
      </c>
      <c r="EJ543">
        <f>IF($GI543&gt;=31,INDEX($DC:$DC,$GH543+31),"")</f>
      </c>
      <c r="EK543">
        <f>IF($GI543&gt;=32,INDEX($DC:$DC,$GH543+32),"")</f>
      </c>
      <c r="EL543">
        <f>IF($GI543&gt;=33,INDEX($DC:$DC,$GH543+33),"")</f>
      </c>
      <c r="EM543">
        <f>IF($GI543&gt;=34,INDEX($DC:$DC,$GH543+34),"")</f>
      </c>
      <c r="EN543">
        <f>IF($GI543&gt;=35,INDEX($DC:$DC,$GH543+35),"")</f>
      </c>
      <c r="EO543">
        <f>IF($GI543&gt;=36,INDEX($DC:$DC,$GH543+36),"")</f>
      </c>
      <c r="EP543">
        <f>IF($GI543&gt;=37,INDEX($DC:$DC,$GH543+37),"")</f>
      </c>
      <c r="EQ543">
        <f>IF($GI543&gt;=38,INDEX($DC:$DC,$GH543+38),"")</f>
      </c>
      <c r="ER543">
        <f>IF($GI543&gt;=39,INDEX($DC:$DC,$GH543+39),"")</f>
      </c>
      <c r="ES543">
        <f>IF($GI543&gt;=40,INDEX($DC:$DC,$GH543+40),"")</f>
      </c>
      <c r="ET543">
        <f>IF($GI543&gt;=1,INDEX($DD:$DD,$GH543+1),"")</f>
      </c>
      <c r="EU543">
        <f>IF($GI543&gt;=2,INDEX($DD:$DD,$GH543+2),"")</f>
      </c>
      <c r="EV543">
        <f>IF($GI543&gt;=3,INDEX($DD:$DD,$GH543+3),"")</f>
      </c>
      <c r="EW543">
        <f>IF($GI543&gt;=4,INDEX($DD:$DD,$GH543+4),"")</f>
      </c>
      <c r="EX543">
        <f>IF($GI543&gt;=5,INDEX($DD:$DD,$GH543+5),"")</f>
      </c>
      <c r="EY543">
        <f>IF($GI543&gt;=6,INDEX($DD:$DD,$GH543+6),"")</f>
      </c>
      <c r="EZ543">
        <f>IF($GI543&gt;=7,INDEX($DD:$DD,$GH543+7),"")</f>
      </c>
      <c r="FA543">
        <f>IF($GI543&gt;=8,INDEX($DD:$DD,$GH543+8),"")</f>
      </c>
      <c r="FB543">
        <f>IF($GI543&gt;=9,INDEX($DD:$DD,$GH543+9),"")</f>
      </c>
      <c r="FC543">
        <f>IF($GI543&gt;=10,INDEX($DD:$DD,$GH543+10),"")</f>
      </c>
      <c r="FD543">
        <f>IF($GI543&gt;=11,INDEX($DD:$DD,$GH543+11),"")</f>
      </c>
      <c r="FE543">
        <f>IF($GI543&gt;=12,INDEX($DD:$DD,$GH543+12),"")</f>
      </c>
      <c r="FF543">
        <f>IF($GI543&gt;=13,INDEX($DD:$DD,$GH543+13),"")</f>
      </c>
      <c r="FG543">
        <f>IF($GI543&gt;=14,INDEX($DD:$DD,$GH543+14),"")</f>
      </c>
      <c r="FH543">
        <f>IF($GI543&gt;=15,INDEX($DD:$DD,$GH543+15),"")</f>
      </c>
      <c r="FI543">
        <f>IF($GI543&gt;=16,INDEX($DD:$DD,$GH543+16),"")</f>
      </c>
      <c r="FJ543">
        <f>IF($GI543&gt;=17,INDEX($DD:$DD,$GH543+17),"")</f>
      </c>
      <c r="FK543">
        <f>IF($GI543&gt;=18,INDEX($DD:$DD,$GH543+18),"")</f>
      </c>
      <c r="FL543">
        <f>IF($GI543&gt;=19,INDEX($DD:$DD,$GH543+19),"")</f>
      </c>
      <c r="FM543">
        <f>IF($GI543&gt;=20,INDEX($DD:$DD,$GH543+20),"")</f>
      </c>
      <c r="FN543">
        <f>IF($GI543&gt;=21,INDEX($DD:$DD,$GH543+21),"")</f>
      </c>
      <c r="FO543">
        <f>IF($GI543&gt;=22,INDEX($DD:$DD,$GH543+22),"")</f>
      </c>
      <c r="FP543">
        <f>IF($GI543&gt;=23,INDEX($DD:$DD,$GH543+23),"")</f>
      </c>
      <c r="FQ543">
        <f>IF($GI543&gt;=24,INDEX($DD:$DD,$GH543+24),"")</f>
      </c>
      <c r="FR543">
        <f>IF($GI543&gt;=25,INDEX($DD:$DD,$GH543+25),"")</f>
      </c>
      <c r="FS543">
        <f>IF($GI543&gt;=26,INDEX($DD:$DD,$GH543+26),"")</f>
      </c>
      <c r="FT543">
        <f>IF($GI543&gt;=27,INDEX($DD:$DD,$GH543+27),"")</f>
      </c>
      <c r="FU543">
        <f>IF($GI543&gt;=28,INDEX($DD:$DD,$GH543+28),"")</f>
      </c>
      <c r="FV543">
        <f>IF($GI543&gt;=29,INDEX($DD:$DD,$GH543+29),"")</f>
      </c>
      <c r="FW543">
        <f>IF($GI543&gt;=30,INDEX($DD:$DD,$GH543+30),"")</f>
      </c>
      <c r="FX543">
        <f>IF($GI543&gt;=31,INDEX($DD:$DD,$GH543+31),"")</f>
      </c>
      <c r="FY543">
        <f>IF($GI543&gt;=32,INDEX($DD:$DD,$GH543+32),"")</f>
      </c>
      <c r="FZ543">
        <f>IF($GI543&gt;=33,INDEX($DD:$DD,$GH543+33),"")</f>
      </c>
      <c r="GA543">
        <f>IF($GI543&gt;=34,INDEX($DD:$DD,$GH543+34),"")</f>
      </c>
      <c r="GB543">
        <f>IF($GI543&gt;=35,INDEX($DD:$DD,$GH543+35),"")</f>
      </c>
      <c r="GC543">
        <f>IF($GI543&gt;=36,INDEX($DD:$DD,$GH543+36),"")</f>
      </c>
      <c r="GD543">
        <f>IF($GI543&gt;=37,INDEX($DD:$DD,$GH543+37),"")</f>
      </c>
      <c r="GE543">
        <f>IF($GI543&gt;=38,INDEX($DD:$DD,$GH543+38),"")</f>
      </c>
      <c r="GF543">
        <f>IF($GI543&gt;=39,INDEX($DD:$DD,$GH543+39),"")</f>
      </c>
      <c r="GG543">
        <f>IF($GI543&gt;=40,INDEX($DD:$DD,$GH543+40),"")</f>
      </c>
      <c r="GH543">
        <f>IFERROR(MATCH($DB543,$DC$2:$DC$148,0)+1,0)</f>
      </c>
      <c r="GI543">
        <f>IFERROR(INDEX($DE$2:$DE$148,MATCH($DB543,$DC$2:$DC$148,0)),0)</f>
      </c>
      <c r="GJ543">
        <f>IFERROR(MATCH($S543,$DF$543:$ES$543,0),0)</f>
      </c>
      <c r="GK543">
        <f>IF($GJ543&gt;0,INDEX($ET$543:$GG$543,$GJ543),"")</f>
      </c>
      <c r="GN543">
        <f>IF($IW543&gt;=1,INDEX($GL:$GL,$IV543+1),"")</f>
      </c>
      <c r="GO543">
        <f>IF($IW543&gt;=2,INDEX($GL:$GL,$IV543+2),"")</f>
      </c>
      <c r="GP543">
        <f>IF($IW543&gt;=3,INDEX($GL:$GL,$IV543+3),"")</f>
      </c>
      <c r="GQ543">
        <f>IF($IW543&gt;=4,INDEX($GL:$GL,$IV543+4),"")</f>
      </c>
      <c r="GR543">
        <f>IF($IW543&gt;=5,INDEX($GL:$GL,$IV543+5),"")</f>
      </c>
      <c r="GS543">
        <f>IF($IW543&gt;=6,INDEX($GL:$GL,$IV543+6),"")</f>
      </c>
      <c r="GT543">
        <f>IF($IW543&gt;=7,INDEX($GL:$GL,$IV543+7),"")</f>
      </c>
      <c r="GU543">
        <f>IF($IW543&gt;=8,INDEX($GL:$GL,$IV543+8),"")</f>
      </c>
      <c r="GV543">
        <f>IF($IW543&gt;=9,INDEX($GL:$GL,$IV543+9),"")</f>
      </c>
      <c r="GW543">
        <f>IF($IW543&gt;=10,INDEX($GL:$GL,$IV543+10),"")</f>
      </c>
      <c r="GX543">
        <f>IF($IW543&gt;=11,INDEX($GL:$GL,$IV543+11),"")</f>
      </c>
      <c r="GY543">
        <f>IF($IW543&gt;=12,INDEX($GL:$GL,$IV543+12),"")</f>
      </c>
      <c r="GZ543">
        <f>IF($IW543&gt;=13,INDEX($GL:$GL,$IV543+13),"")</f>
      </c>
      <c r="HA543">
        <f>IF($IW543&gt;=14,INDEX($GL:$GL,$IV543+14),"")</f>
      </c>
      <c r="HB543">
        <f>IF($IW543&gt;=15,INDEX($GL:$GL,$IV543+15),"")</f>
      </c>
      <c r="HC543">
        <f>IF($IW543&gt;=16,INDEX($GL:$GL,$IV543+16),"")</f>
      </c>
      <c r="HD543">
        <f>IF($IW543&gt;=17,INDEX($GL:$GL,$IV543+17),"")</f>
      </c>
      <c r="HE543">
        <f>IF($IW543&gt;=18,INDEX($GL:$GL,$IV543+18),"")</f>
      </c>
      <c r="HF543">
        <f>IF($IW543&gt;=19,INDEX($GL:$GL,$IV543+19),"")</f>
      </c>
      <c r="HG543">
        <f>IF($IW543&gt;=20,INDEX($GL:$GL,$IV543+20),"")</f>
      </c>
      <c r="HH543">
        <f>IF($IW543&gt;=21,INDEX($GL:$GL,$IV543+21),"")</f>
      </c>
      <c r="HI543">
        <f>IF($IW543&gt;=22,INDEX($GL:$GL,$IV543+22),"")</f>
      </c>
      <c r="HJ543">
        <f>IF($IW543&gt;=23,INDEX($GL:$GL,$IV543+23),"")</f>
      </c>
      <c r="HK543">
        <f>IF($IW543&gt;=24,INDEX($GL:$GL,$IV543+24),"")</f>
      </c>
      <c r="HL543">
        <f>IF($IW543&gt;=25,INDEX($GL:$GL,$IV543+25),"")</f>
      </c>
      <c r="HM543">
        <f>IF($IW543&gt;=26,INDEX($GL:$GL,$IV543+26),"")</f>
      </c>
      <c r="HN543">
        <f>IF($IW543&gt;=27,INDEX($GL:$GL,$IV543+27),"")</f>
      </c>
      <c r="HO543">
        <f>IF($IW543&gt;=28,INDEX($GL:$GL,$IV543+28),"")</f>
      </c>
      <c r="HP543">
        <f>IF($IW543&gt;=29,INDEX($GL:$GL,$IV543+29),"")</f>
      </c>
      <c r="HQ543">
        <f>IF($IW543&gt;=30,INDEX($GL:$GL,$IV543+30),"")</f>
      </c>
      <c r="HR543">
        <f>IF($IW543&gt;=31,INDEX($GL:$GL,$IV543+31),"")</f>
      </c>
      <c r="HS543">
        <f>IF($IW543&gt;=32,INDEX($GL:$GL,$IV543+32),"")</f>
      </c>
      <c r="HT543">
        <f>IF($IW543&gt;=33,INDEX($GL:$GL,$IV543+33),"")</f>
      </c>
      <c r="HU543">
        <f>IF($IW543&gt;=34,INDEX($GL:$GL,$IV543+34),"")</f>
      </c>
      <c r="HV543">
        <f>IF($IW543&gt;=35,INDEX($GL:$GL,$IV543+35),"")</f>
      </c>
      <c r="HW543">
        <f>IF($IW543&gt;=36,INDEX($GL:$GL,$IV543+36),"")</f>
      </c>
      <c r="HX543">
        <f>IF($IW543&gt;=37,INDEX($GL:$GL,$IV543+37),"")</f>
      </c>
      <c r="HY543">
        <f>IF($IW543&gt;=38,INDEX($GL:$GL,$IV543+38),"")</f>
      </c>
      <c r="HZ543">
        <f>IF($IW543&gt;=39,INDEX($GL:$GL,$IV543+39),"")</f>
      </c>
      <c r="IA543">
        <f>IF($IW543&gt;=40,INDEX($GL:$GL,$IV543+40),"")</f>
      </c>
      <c r="IB543">
        <f>IF($IW543&gt;=41,INDEX($GL:$GL,$IV543+41),"")</f>
      </c>
      <c r="IC543">
        <f>IF($IW543&gt;=42,INDEX($GL:$GL,$IV543+42),"")</f>
      </c>
      <c r="ID543">
        <f>IF($IW543&gt;=43,INDEX($GL:$GL,$IV543+43),"")</f>
      </c>
      <c r="IE543">
        <f>IF($IW543&gt;=44,INDEX($GL:$GL,$IV543+44),"")</f>
      </c>
      <c r="IF543">
        <f>IF($IW543&gt;=45,INDEX($GL:$GL,$IV543+45),"")</f>
      </c>
      <c r="IG543">
        <f>IF($IW543&gt;=46,INDEX($GL:$GL,$IV543+46),"")</f>
      </c>
      <c r="IH543">
        <f>IF($IW543&gt;=47,INDEX($GL:$GL,$IV543+47),"")</f>
      </c>
      <c r="II543">
        <f>IF($IW543&gt;=48,INDEX($GL:$GL,$IV543+48),"")</f>
      </c>
      <c r="IJ543">
        <f>IF($IW543&gt;=49,INDEX($GL:$GL,$IV543+49),"")</f>
      </c>
      <c r="IK543">
        <f>IF($IW543&gt;=50,INDEX($GL:$GL,$IV543+50),"")</f>
      </c>
      <c r="IL543">
        <f>IF($IW543&gt;=51,INDEX($GL:$GL,$IV543+51),"")</f>
      </c>
      <c r="IM543">
        <f>IF($IW543&gt;=52,INDEX($GL:$GL,$IV543+52),"")</f>
      </c>
      <c r="IN543">
        <f>IF($IW543&gt;=53,INDEX($GL:$GL,$IV543+53),"")</f>
      </c>
      <c r="IO543">
        <f>IF($IW543&gt;=54,INDEX($GL:$GL,$IV543+54),"")</f>
      </c>
      <c r="IP543">
        <f>IF($IW543&gt;=55,INDEX($GL:$GL,$IV543+55),"")</f>
      </c>
      <c r="IQ543">
        <f>IF($IW543&gt;=56,INDEX($GL:$GL,$IV543+56),"")</f>
      </c>
      <c r="IR543">
        <f>IF($IW543&gt;=57,INDEX($GL:$GL,$IV543+57),"")</f>
      </c>
      <c r="IS543">
        <f>IF($IW543&gt;=58,INDEX($GL:$GL,$IV543+58),"")</f>
      </c>
      <c r="IT543">
        <f>IF($IW543&gt;=59,INDEX($GL:$GL,$IV543+59),"")</f>
      </c>
      <c r="IU543">
        <f>IF($IW543&gt;=60,INDEX($GL:$GL,$IV543+60),"")</f>
      </c>
      <c r="IV543">
        <f>IFERROR(MATCH($GK543,$GL$2:$GL$324,0)+1,0)</f>
      </c>
      <c r="IW543">
        <f>IFERROR(INDEX($GM$2:$GM$324,MATCH($GK543,$GL$2:$GL$324,0)),0)</f>
      </c>
      <c r="IX543" t="s">
        <v>34</v>
      </c>
      <c r="IY543" t="s">
        <v>34</v>
      </c>
    </row>
    <row r="544" spans="1:259" x14ac:dyDescent="0.25">
      <c r="K544">
        <f>IF(OR($N544="",$J544=""),"",IFERROR($N544/$J544,0))</f>
      </c>
      <c r="L544">
        <f>IF($N544="","",
SUM($M544,$O544,$T544,$P544,$R544)*
(1-IF($U544="",0,VALUE($U544)/100)))</f>
      </c>
      <c r="M544">
        <f>IF($N544="","",$N544)</f>
      </c>
      <c r="O544">
        <f>IF($N544="","",
IF($H544="","",
IF(ISNUMBER(SEARCH("exempt",LOWER($H544))),0,
$N544*(VALUE(SUBSTITUTE($H544,"%",""))/100))))</f>
      </c>
      <c r="V544">
        <f>IFERROR(IF(FIND(" - ",$E544)&gt;0,MID($E544,FIND(" - ",$E544)+3,LEN($E544)),""),"")</f>
      </c>
      <c r="AE544" t="s">
        <v>1125</v>
      </c>
      <c r="AJ544">
        <f>IFERROR(LEFT($E544,FIND(" - ",$E544)-1),$E544)</f>
      </c>
      <c r="AM544">
        <f>IF($CB544&gt;=1,INDEX($AK:$AK,$CA544+1),"")</f>
      </c>
      <c r="AN544">
        <f>IF($CB544&gt;=2,INDEX($AK:$AK,$CA544+2),"")</f>
      </c>
      <c r="AO544">
        <f>IF($CB544&gt;=3,INDEX($AK:$AK,$CA544+3),"")</f>
      </c>
      <c r="AP544">
        <f>IF($CB544&gt;=4,INDEX($AK:$AK,$CA544+4),"")</f>
      </c>
      <c r="AQ544">
        <f>IF($CB544&gt;=5,INDEX($AK:$AK,$CA544+5),"")</f>
      </c>
      <c r="AR544">
        <f>IF($CB544&gt;=6,INDEX($AK:$AK,$CA544+6),"")</f>
      </c>
      <c r="AS544">
        <f>IF($CB544&gt;=7,INDEX($AK:$AK,$CA544+7),"")</f>
      </c>
      <c r="AT544">
        <f>IF($CB544&gt;=8,INDEX($AK:$AK,$CA544+8),"")</f>
      </c>
      <c r="AU544">
        <f>IF($CB544&gt;=9,INDEX($AK:$AK,$CA544+9),"")</f>
      </c>
      <c r="AV544">
        <f>IF($CB544&gt;=10,INDEX($AK:$AK,$CA544+10),"")</f>
      </c>
      <c r="AW544">
        <f>IF($CB544&gt;=11,INDEX($AK:$AK,$CA544+11),"")</f>
      </c>
      <c r="AX544">
        <f>IF($CB544&gt;=12,INDEX($AK:$AK,$CA544+12),"")</f>
      </c>
      <c r="AY544">
        <f>IF($CB544&gt;=13,INDEX($AK:$AK,$CA544+13),"")</f>
      </c>
      <c r="AZ544">
        <f>IF($CB544&gt;=14,INDEX($AK:$AK,$CA544+14),"")</f>
      </c>
      <c r="BA544">
        <f>IF($CB544&gt;=15,INDEX($AK:$AK,$CA544+15),"")</f>
      </c>
      <c r="BB544">
        <f>IF($CB544&gt;=16,INDEX($AK:$AK,$CA544+16),"")</f>
      </c>
      <c r="BC544">
        <f>IF($CB544&gt;=17,INDEX($AK:$AK,$CA544+17),"")</f>
      </c>
      <c r="BD544">
        <f>IF($CB544&gt;=18,INDEX($AK:$AK,$CA544+18),"")</f>
      </c>
      <c r="BE544">
        <f>IF($CB544&gt;=19,INDEX($AK:$AK,$CA544+19),"")</f>
      </c>
      <c r="BF544">
        <f>IF($CB544&gt;=20,INDEX($AK:$AK,$CA544+20),"")</f>
      </c>
      <c r="BG544">
        <f>IF($CB544&gt;=21,INDEX($AK:$AK,$CA544+21),"")</f>
      </c>
      <c r="BH544">
        <f>IF($CB544&gt;=22,INDEX($AK:$AK,$CA544+22),"")</f>
      </c>
      <c r="BI544">
        <f>IF($CB544&gt;=23,INDEX($AK:$AK,$CA544+23),"")</f>
      </c>
      <c r="BJ544">
        <f>IF($CB544&gt;=24,INDEX($AK:$AK,$CA544+24),"")</f>
      </c>
      <c r="BK544">
        <f>IF($CB544&gt;=25,INDEX($AK:$AK,$CA544+25),"")</f>
      </c>
      <c r="BL544">
        <f>IF($CB544&gt;=26,INDEX($AK:$AK,$CA544+26),"")</f>
      </c>
      <c r="BM544">
        <f>IF($CB544&gt;=27,INDEX($AK:$AK,$CA544+27),"")</f>
      </c>
      <c r="BN544">
        <f>IF($CB544&gt;=28,INDEX($AK:$AK,$CA544+28),"")</f>
      </c>
      <c r="BO544">
        <f>IF($CB544&gt;=29,INDEX($AK:$AK,$CA544+29),"")</f>
      </c>
      <c r="BP544">
        <f>IF($CB544&gt;=30,INDEX($AK:$AK,$CA544+30),"")</f>
      </c>
      <c r="BQ544">
        <f>IF($CB544&gt;=31,INDEX($AK:$AK,$CA544+31),"")</f>
      </c>
      <c r="BR544">
        <f>IF($CB544&gt;=32,INDEX($AK:$AK,$CA544+32),"")</f>
      </c>
      <c r="BS544">
        <f>IF($CB544&gt;=33,INDEX($AK:$AK,$CA544+33),"")</f>
      </c>
      <c r="BT544">
        <f>IF($CB544&gt;=34,INDEX($AK:$AK,$CA544+34),"")</f>
      </c>
      <c r="BU544">
        <f>IF($CB544&gt;=35,INDEX($AK:$AK,$CA544+35),"")</f>
      </c>
      <c r="BV544">
        <f>IF($CB544&gt;=36,INDEX($AK:$AK,$CA544+36),"")</f>
      </c>
      <c r="BW544">
        <f>IF($CB544&gt;=37,INDEX($AK:$AK,$CA544+37),"")</f>
      </c>
      <c r="BX544">
        <f>IF($CB544&gt;=38,INDEX($AK:$AK,$CA544+38),"")</f>
      </c>
      <c r="BY544">
        <f>IF($CB544&gt;=39,INDEX($AK:$AK,$CA544+39),"")</f>
      </c>
      <c r="BZ544">
        <f>IF($CB544&gt;=40,INDEX($AK:$AK,$CA544+40),"")</f>
      </c>
      <c r="CA544">
        <f>IFERROR(MATCH($AJ544,$AK$2:$AK$134,0)+1,0)</f>
      </c>
      <c r="CB544">
        <f>IFERROR(INDEX($AL$2:$AL$134,MATCH($AJ544,$AK$2:$AK$134,0)),0)</f>
      </c>
      <c r="CC544">
        <f>IFERROR(LEFT($F544,FIND(" - ",$F544)-1),$F544)</f>
      </c>
      <c r="CF544">
        <f>IF($DA544&gt;=1,INDEX($CD:$CD,$CZ544+1),"")</f>
      </c>
      <c r="CG544">
        <f>IF($DA544&gt;=2,INDEX($CD:$CD,$CZ544+2),"")</f>
      </c>
      <c r="CH544">
        <f>IF($DA544&gt;=3,INDEX($CD:$CD,$CZ544+3),"")</f>
      </c>
      <c r="CI544">
        <f>IF($DA544&gt;=4,INDEX($CD:$CD,$CZ544+4),"")</f>
      </c>
      <c r="CJ544">
        <f>IF($DA544&gt;=5,INDEX($CD:$CD,$CZ544+5),"")</f>
      </c>
      <c r="CK544">
        <f>IF($DA544&gt;=6,INDEX($CD:$CD,$CZ544+6),"")</f>
      </c>
      <c r="CL544">
        <f>IF($DA544&gt;=7,INDEX($CD:$CD,$CZ544+7),"")</f>
      </c>
      <c r="CM544">
        <f>IF($DA544&gt;=8,INDEX($CD:$CD,$CZ544+8),"")</f>
      </c>
      <c r="CN544">
        <f>IF($DA544&gt;=9,INDEX($CD:$CD,$CZ544+9),"")</f>
      </c>
      <c r="CO544">
        <f>IF($DA544&gt;=10,INDEX($CD:$CD,$CZ544+10),"")</f>
      </c>
      <c r="CP544">
        <f>IF($DA544&gt;=11,INDEX($CD:$CD,$CZ544+11),"")</f>
      </c>
      <c r="CQ544">
        <f>IF($DA544&gt;=12,INDEX($CD:$CD,$CZ544+12),"")</f>
      </c>
      <c r="CR544">
        <f>IF($DA544&gt;=13,INDEX($CD:$CD,$CZ544+13),"")</f>
      </c>
      <c r="CS544">
        <f>IF($DA544&gt;=14,INDEX($CD:$CD,$CZ544+14),"")</f>
      </c>
      <c r="CT544">
        <f>IF($DA544&gt;=15,INDEX($CD:$CD,$CZ544+15),"")</f>
      </c>
      <c r="CU544">
        <f>IF($DA544&gt;=16,INDEX($CD:$CD,$CZ544+16),"")</f>
      </c>
      <c r="CV544">
        <f>IF($DA544&gt;=17,INDEX($CD:$CD,$CZ544+17),"")</f>
      </c>
      <c r="CW544">
        <f>IF($DA544&gt;=18,INDEX($CD:$CD,$CZ544+18),"")</f>
      </c>
      <c r="CX544">
        <f>IF($DA544&gt;=19,INDEX($CD:$CD,$CZ544+19),"")</f>
      </c>
      <c r="CY544">
        <f>IF($DA544&gt;=20,INDEX($CD:$CD,$CZ544+20),"")</f>
      </c>
      <c r="CZ544">
        <f>IFERROR(MATCH($CC544,$CD$2:$CD$263,0)+1,0)</f>
      </c>
      <c r="DA544">
        <f>IFERROR(INDEX($CE$2:$CE$263,MATCH($CC544,$CD$2:$CD$263,0)),0)</f>
      </c>
      <c r="DB544">
        <f>IFERROR(INDEX($AI:$AI,MATCH($H544,$AH:$AH,0))&amp;"","")</f>
      </c>
      <c r="DF544">
        <f>IF($GI544&gt;=1,INDEX($DC:$DC,$GH544+1),"")</f>
      </c>
      <c r="DG544">
        <f>IF($GI544&gt;=2,INDEX($DC:$DC,$GH544+2),"")</f>
      </c>
      <c r="DH544">
        <f>IF($GI544&gt;=3,INDEX($DC:$DC,$GH544+3),"")</f>
      </c>
      <c r="DI544">
        <f>IF($GI544&gt;=4,INDEX($DC:$DC,$GH544+4),"")</f>
      </c>
      <c r="DJ544">
        <f>IF($GI544&gt;=5,INDEX($DC:$DC,$GH544+5),"")</f>
      </c>
      <c r="DK544">
        <f>IF($GI544&gt;=6,INDEX($DC:$DC,$GH544+6),"")</f>
      </c>
      <c r="DL544">
        <f>IF($GI544&gt;=7,INDEX($DC:$DC,$GH544+7),"")</f>
      </c>
      <c r="DM544">
        <f>IF($GI544&gt;=8,INDEX($DC:$DC,$GH544+8),"")</f>
      </c>
      <c r="DN544">
        <f>IF($GI544&gt;=9,INDEX($DC:$DC,$GH544+9),"")</f>
      </c>
      <c r="DO544">
        <f>IF($GI544&gt;=10,INDEX($DC:$DC,$GH544+10),"")</f>
      </c>
      <c r="DP544">
        <f>IF($GI544&gt;=11,INDEX($DC:$DC,$GH544+11),"")</f>
      </c>
      <c r="DQ544">
        <f>IF($GI544&gt;=12,INDEX($DC:$DC,$GH544+12),"")</f>
      </c>
      <c r="DR544">
        <f>IF($GI544&gt;=13,INDEX($DC:$DC,$GH544+13),"")</f>
      </c>
      <c r="DS544">
        <f>IF($GI544&gt;=14,INDEX($DC:$DC,$GH544+14),"")</f>
      </c>
      <c r="DT544">
        <f>IF($GI544&gt;=15,INDEX($DC:$DC,$GH544+15),"")</f>
      </c>
      <c r="DU544">
        <f>IF($GI544&gt;=16,INDEX($DC:$DC,$GH544+16),"")</f>
      </c>
      <c r="DV544">
        <f>IF($GI544&gt;=17,INDEX($DC:$DC,$GH544+17),"")</f>
      </c>
      <c r="DW544">
        <f>IF($GI544&gt;=18,INDEX($DC:$DC,$GH544+18),"")</f>
      </c>
      <c r="DX544">
        <f>IF($GI544&gt;=19,INDEX($DC:$DC,$GH544+19),"")</f>
      </c>
      <c r="DY544">
        <f>IF($GI544&gt;=20,INDEX($DC:$DC,$GH544+20),"")</f>
      </c>
      <c r="DZ544">
        <f>IF($GI544&gt;=21,INDEX($DC:$DC,$GH544+21),"")</f>
      </c>
      <c r="EA544">
        <f>IF($GI544&gt;=22,INDEX($DC:$DC,$GH544+22),"")</f>
      </c>
      <c r="EB544">
        <f>IF($GI544&gt;=23,INDEX($DC:$DC,$GH544+23),"")</f>
      </c>
      <c r="EC544">
        <f>IF($GI544&gt;=24,INDEX($DC:$DC,$GH544+24),"")</f>
      </c>
      <c r="ED544">
        <f>IF($GI544&gt;=25,INDEX($DC:$DC,$GH544+25),"")</f>
      </c>
      <c r="EE544">
        <f>IF($GI544&gt;=26,INDEX($DC:$DC,$GH544+26),"")</f>
      </c>
      <c r="EF544">
        <f>IF($GI544&gt;=27,INDEX($DC:$DC,$GH544+27),"")</f>
      </c>
      <c r="EG544">
        <f>IF($GI544&gt;=28,INDEX($DC:$DC,$GH544+28),"")</f>
      </c>
      <c r="EH544">
        <f>IF($GI544&gt;=29,INDEX($DC:$DC,$GH544+29),"")</f>
      </c>
      <c r="EI544">
        <f>IF($GI544&gt;=30,INDEX($DC:$DC,$GH544+30),"")</f>
      </c>
      <c r="EJ544">
        <f>IF($GI544&gt;=31,INDEX($DC:$DC,$GH544+31),"")</f>
      </c>
      <c r="EK544">
        <f>IF($GI544&gt;=32,INDEX($DC:$DC,$GH544+32),"")</f>
      </c>
      <c r="EL544">
        <f>IF($GI544&gt;=33,INDEX($DC:$DC,$GH544+33),"")</f>
      </c>
      <c r="EM544">
        <f>IF($GI544&gt;=34,INDEX($DC:$DC,$GH544+34),"")</f>
      </c>
      <c r="EN544">
        <f>IF($GI544&gt;=35,INDEX($DC:$DC,$GH544+35),"")</f>
      </c>
      <c r="EO544">
        <f>IF($GI544&gt;=36,INDEX($DC:$DC,$GH544+36),"")</f>
      </c>
      <c r="EP544">
        <f>IF($GI544&gt;=37,INDEX($DC:$DC,$GH544+37),"")</f>
      </c>
      <c r="EQ544">
        <f>IF($GI544&gt;=38,INDEX($DC:$DC,$GH544+38),"")</f>
      </c>
      <c r="ER544">
        <f>IF($GI544&gt;=39,INDEX($DC:$DC,$GH544+39),"")</f>
      </c>
      <c r="ES544">
        <f>IF($GI544&gt;=40,INDEX($DC:$DC,$GH544+40),"")</f>
      </c>
      <c r="ET544">
        <f>IF($GI544&gt;=1,INDEX($DD:$DD,$GH544+1),"")</f>
      </c>
      <c r="EU544">
        <f>IF($GI544&gt;=2,INDEX($DD:$DD,$GH544+2),"")</f>
      </c>
      <c r="EV544">
        <f>IF($GI544&gt;=3,INDEX($DD:$DD,$GH544+3),"")</f>
      </c>
      <c r="EW544">
        <f>IF($GI544&gt;=4,INDEX($DD:$DD,$GH544+4),"")</f>
      </c>
      <c r="EX544">
        <f>IF($GI544&gt;=5,INDEX($DD:$DD,$GH544+5),"")</f>
      </c>
      <c r="EY544">
        <f>IF($GI544&gt;=6,INDEX($DD:$DD,$GH544+6),"")</f>
      </c>
      <c r="EZ544">
        <f>IF($GI544&gt;=7,INDEX($DD:$DD,$GH544+7),"")</f>
      </c>
      <c r="FA544">
        <f>IF($GI544&gt;=8,INDEX($DD:$DD,$GH544+8),"")</f>
      </c>
      <c r="FB544">
        <f>IF($GI544&gt;=9,INDEX($DD:$DD,$GH544+9),"")</f>
      </c>
      <c r="FC544">
        <f>IF($GI544&gt;=10,INDEX($DD:$DD,$GH544+10),"")</f>
      </c>
      <c r="FD544">
        <f>IF($GI544&gt;=11,INDEX($DD:$DD,$GH544+11),"")</f>
      </c>
      <c r="FE544">
        <f>IF($GI544&gt;=12,INDEX($DD:$DD,$GH544+12),"")</f>
      </c>
      <c r="FF544">
        <f>IF($GI544&gt;=13,INDEX($DD:$DD,$GH544+13),"")</f>
      </c>
      <c r="FG544">
        <f>IF($GI544&gt;=14,INDEX($DD:$DD,$GH544+14),"")</f>
      </c>
      <c r="FH544">
        <f>IF($GI544&gt;=15,INDEX($DD:$DD,$GH544+15),"")</f>
      </c>
      <c r="FI544">
        <f>IF($GI544&gt;=16,INDEX($DD:$DD,$GH544+16),"")</f>
      </c>
      <c r="FJ544">
        <f>IF($GI544&gt;=17,INDEX($DD:$DD,$GH544+17),"")</f>
      </c>
      <c r="FK544">
        <f>IF($GI544&gt;=18,INDEX($DD:$DD,$GH544+18),"")</f>
      </c>
      <c r="FL544">
        <f>IF($GI544&gt;=19,INDEX($DD:$DD,$GH544+19),"")</f>
      </c>
      <c r="FM544">
        <f>IF($GI544&gt;=20,INDEX($DD:$DD,$GH544+20),"")</f>
      </c>
      <c r="FN544">
        <f>IF($GI544&gt;=21,INDEX($DD:$DD,$GH544+21),"")</f>
      </c>
      <c r="FO544">
        <f>IF($GI544&gt;=22,INDEX($DD:$DD,$GH544+22),"")</f>
      </c>
      <c r="FP544">
        <f>IF($GI544&gt;=23,INDEX($DD:$DD,$GH544+23),"")</f>
      </c>
      <c r="FQ544">
        <f>IF($GI544&gt;=24,INDEX($DD:$DD,$GH544+24),"")</f>
      </c>
      <c r="FR544">
        <f>IF($GI544&gt;=25,INDEX($DD:$DD,$GH544+25),"")</f>
      </c>
      <c r="FS544">
        <f>IF($GI544&gt;=26,INDEX($DD:$DD,$GH544+26),"")</f>
      </c>
      <c r="FT544">
        <f>IF($GI544&gt;=27,INDEX($DD:$DD,$GH544+27),"")</f>
      </c>
      <c r="FU544">
        <f>IF($GI544&gt;=28,INDEX($DD:$DD,$GH544+28),"")</f>
      </c>
      <c r="FV544">
        <f>IF($GI544&gt;=29,INDEX($DD:$DD,$GH544+29),"")</f>
      </c>
      <c r="FW544">
        <f>IF($GI544&gt;=30,INDEX($DD:$DD,$GH544+30),"")</f>
      </c>
      <c r="FX544">
        <f>IF($GI544&gt;=31,INDEX($DD:$DD,$GH544+31),"")</f>
      </c>
      <c r="FY544">
        <f>IF($GI544&gt;=32,INDEX($DD:$DD,$GH544+32),"")</f>
      </c>
      <c r="FZ544">
        <f>IF($GI544&gt;=33,INDEX($DD:$DD,$GH544+33),"")</f>
      </c>
      <c r="GA544">
        <f>IF($GI544&gt;=34,INDEX($DD:$DD,$GH544+34),"")</f>
      </c>
      <c r="GB544">
        <f>IF($GI544&gt;=35,INDEX($DD:$DD,$GH544+35),"")</f>
      </c>
      <c r="GC544">
        <f>IF($GI544&gt;=36,INDEX($DD:$DD,$GH544+36),"")</f>
      </c>
      <c r="GD544">
        <f>IF($GI544&gt;=37,INDEX($DD:$DD,$GH544+37),"")</f>
      </c>
      <c r="GE544">
        <f>IF($GI544&gt;=38,INDEX($DD:$DD,$GH544+38),"")</f>
      </c>
      <c r="GF544">
        <f>IF($GI544&gt;=39,INDEX($DD:$DD,$GH544+39),"")</f>
      </c>
      <c r="GG544">
        <f>IF($GI544&gt;=40,INDEX($DD:$DD,$GH544+40),"")</f>
      </c>
      <c r="GH544">
        <f>IFERROR(MATCH($DB544,$DC$2:$DC$148,0)+1,0)</f>
      </c>
      <c r="GI544">
        <f>IFERROR(INDEX($DE$2:$DE$148,MATCH($DB544,$DC$2:$DC$148,0)),0)</f>
      </c>
      <c r="GJ544">
        <f>IFERROR(MATCH($S544,$DF$544:$ES$544,0),0)</f>
      </c>
      <c r="GK544">
        <f>IF($GJ544&gt;0,INDEX($ET$544:$GG$544,$GJ544),"")</f>
      </c>
      <c r="GN544">
        <f>IF($IW544&gt;=1,INDEX($GL:$GL,$IV544+1),"")</f>
      </c>
      <c r="GO544">
        <f>IF($IW544&gt;=2,INDEX($GL:$GL,$IV544+2),"")</f>
      </c>
      <c r="GP544">
        <f>IF($IW544&gt;=3,INDEX($GL:$GL,$IV544+3),"")</f>
      </c>
      <c r="GQ544">
        <f>IF($IW544&gt;=4,INDEX($GL:$GL,$IV544+4),"")</f>
      </c>
      <c r="GR544">
        <f>IF($IW544&gt;=5,INDEX($GL:$GL,$IV544+5),"")</f>
      </c>
      <c r="GS544">
        <f>IF($IW544&gt;=6,INDEX($GL:$GL,$IV544+6),"")</f>
      </c>
      <c r="GT544">
        <f>IF($IW544&gt;=7,INDEX($GL:$GL,$IV544+7),"")</f>
      </c>
      <c r="GU544">
        <f>IF($IW544&gt;=8,INDEX($GL:$GL,$IV544+8),"")</f>
      </c>
      <c r="GV544">
        <f>IF($IW544&gt;=9,INDEX($GL:$GL,$IV544+9),"")</f>
      </c>
      <c r="GW544">
        <f>IF($IW544&gt;=10,INDEX($GL:$GL,$IV544+10),"")</f>
      </c>
      <c r="GX544">
        <f>IF($IW544&gt;=11,INDEX($GL:$GL,$IV544+11),"")</f>
      </c>
      <c r="GY544">
        <f>IF($IW544&gt;=12,INDEX($GL:$GL,$IV544+12),"")</f>
      </c>
      <c r="GZ544">
        <f>IF($IW544&gt;=13,INDEX($GL:$GL,$IV544+13),"")</f>
      </c>
      <c r="HA544">
        <f>IF($IW544&gt;=14,INDEX($GL:$GL,$IV544+14),"")</f>
      </c>
      <c r="HB544">
        <f>IF($IW544&gt;=15,INDEX($GL:$GL,$IV544+15),"")</f>
      </c>
      <c r="HC544">
        <f>IF($IW544&gt;=16,INDEX($GL:$GL,$IV544+16),"")</f>
      </c>
      <c r="HD544">
        <f>IF($IW544&gt;=17,INDEX($GL:$GL,$IV544+17),"")</f>
      </c>
      <c r="HE544">
        <f>IF($IW544&gt;=18,INDEX($GL:$GL,$IV544+18),"")</f>
      </c>
      <c r="HF544">
        <f>IF($IW544&gt;=19,INDEX($GL:$GL,$IV544+19),"")</f>
      </c>
      <c r="HG544">
        <f>IF($IW544&gt;=20,INDEX($GL:$GL,$IV544+20),"")</f>
      </c>
      <c r="HH544">
        <f>IF($IW544&gt;=21,INDEX($GL:$GL,$IV544+21),"")</f>
      </c>
      <c r="HI544">
        <f>IF($IW544&gt;=22,INDEX($GL:$GL,$IV544+22),"")</f>
      </c>
      <c r="HJ544">
        <f>IF($IW544&gt;=23,INDEX($GL:$GL,$IV544+23),"")</f>
      </c>
      <c r="HK544">
        <f>IF($IW544&gt;=24,INDEX($GL:$GL,$IV544+24),"")</f>
      </c>
      <c r="HL544">
        <f>IF($IW544&gt;=25,INDEX($GL:$GL,$IV544+25),"")</f>
      </c>
      <c r="HM544">
        <f>IF($IW544&gt;=26,INDEX($GL:$GL,$IV544+26),"")</f>
      </c>
      <c r="HN544">
        <f>IF($IW544&gt;=27,INDEX($GL:$GL,$IV544+27),"")</f>
      </c>
      <c r="HO544">
        <f>IF($IW544&gt;=28,INDEX($GL:$GL,$IV544+28),"")</f>
      </c>
      <c r="HP544">
        <f>IF($IW544&gt;=29,INDEX($GL:$GL,$IV544+29),"")</f>
      </c>
      <c r="HQ544">
        <f>IF($IW544&gt;=30,INDEX($GL:$GL,$IV544+30),"")</f>
      </c>
      <c r="HR544">
        <f>IF($IW544&gt;=31,INDEX($GL:$GL,$IV544+31),"")</f>
      </c>
      <c r="HS544">
        <f>IF($IW544&gt;=32,INDEX($GL:$GL,$IV544+32),"")</f>
      </c>
      <c r="HT544">
        <f>IF($IW544&gt;=33,INDEX($GL:$GL,$IV544+33),"")</f>
      </c>
      <c r="HU544">
        <f>IF($IW544&gt;=34,INDEX($GL:$GL,$IV544+34),"")</f>
      </c>
      <c r="HV544">
        <f>IF($IW544&gt;=35,INDEX($GL:$GL,$IV544+35),"")</f>
      </c>
      <c r="HW544">
        <f>IF($IW544&gt;=36,INDEX($GL:$GL,$IV544+36),"")</f>
      </c>
      <c r="HX544">
        <f>IF($IW544&gt;=37,INDEX($GL:$GL,$IV544+37),"")</f>
      </c>
      <c r="HY544">
        <f>IF($IW544&gt;=38,INDEX($GL:$GL,$IV544+38),"")</f>
      </c>
      <c r="HZ544">
        <f>IF($IW544&gt;=39,INDEX($GL:$GL,$IV544+39),"")</f>
      </c>
      <c r="IA544">
        <f>IF($IW544&gt;=40,INDEX($GL:$GL,$IV544+40),"")</f>
      </c>
      <c r="IB544">
        <f>IF($IW544&gt;=41,INDEX($GL:$GL,$IV544+41),"")</f>
      </c>
      <c r="IC544">
        <f>IF($IW544&gt;=42,INDEX($GL:$GL,$IV544+42),"")</f>
      </c>
      <c r="ID544">
        <f>IF($IW544&gt;=43,INDEX($GL:$GL,$IV544+43),"")</f>
      </c>
      <c r="IE544">
        <f>IF($IW544&gt;=44,INDEX($GL:$GL,$IV544+44),"")</f>
      </c>
      <c r="IF544">
        <f>IF($IW544&gt;=45,INDEX($GL:$GL,$IV544+45),"")</f>
      </c>
      <c r="IG544">
        <f>IF($IW544&gt;=46,INDEX($GL:$GL,$IV544+46),"")</f>
      </c>
      <c r="IH544">
        <f>IF($IW544&gt;=47,INDEX($GL:$GL,$IV544+47),"")</f>
      </c>
      <c r="II544">
        <f>IF($IW544&gt;=48,INDEX($GL:$GL,$IV544+48),"")</f>
      </c>
      <c r="IJ544">
        <f>IF($IW544&gt;=49,INDEX($GL:$GL,$IV544+49),"")</f>
      </c>
      <c r="IK544">
        <f>IF($IW544&gt;=50,INDEX($GL:$GL,$IV544+50),"")</f>
      </c>
      <c r="IL544">
        <f>IF($IW544&gt;=51,INDEX($GL:$GL,$IV544+51),"")</f>
      </c>
      <c r="IM544">
        <f>IF($IW544&gt;=52,INDEX($GL:$GL,$IV544+52),"")</f>
      </c>
      <c r="IN544">
        <f>IF($IW544&gt;=53,INDEX($GL:$GL,$IV544+53),"")</f>
      </c>
      <c r="IO544">
        <f>IF($IW544&gt;=54,INDEX($GL:$GL,$IV544+54),"")</f>
      </c>
      <c r="IP544">
        <f>IF($IW544&gt;=55,INDEX($GL:$GL,$IV544+55),"")</f>
      </c>
      <c r="IQ544">
        <f>IF($IW544&gt;=56,INDEX($GL:$GL,$IV544+56),"")</f>
      </c>
      <c r="IR544">
        <f>IF($IW544&gt;=57,INDEX($GL:$GL,$IV544+57),"")</f>
      </c>
      <c r="IS544">
        <f>IF($IW544&gt;=58,INDEX($GL:$GL,$IV544+58),"")</f>
      </c>
      <c r="IT544">
        <f>IF($IW544&gt;=59,INDEX($GL:$GL,$IV544+59),"")</f>
      </c>
      <c r="IU544">
        <f>IF($IW544&gt;=60,INDEX($GL:$GL,$IV544+60),"")</f>
      </c>
      <c r="IV544">
        <f>IFERROR(MATCH($GK544,$GL$2:$GL$324,0)+1,0)</f>
      </c>
      <c r="IW544">
        <f>IFERROR(INDEX($GM$2:$GM$324,MATCH($GK544,$GL$2:$GL$324,0)),0)</f>
      </c>
      <c r="IX544" t="s">
        <v>34</v>
      </c>
      <c r="IY544" t="s">
        <v>34</v>
      </c>
    </row>
    <row r="545" spans="1:259" x14ac:dyDescent="0.25">
      <c r="K545">
        <f>IF(OR($N545="",$J545=""),"",IFERROR($N545/$J545,0))</f>
      </c>
      <c r="L545">
        <f>IF($N545="","",
SUM($M545,$O545,$T545,$P545,$R545)*
(1-IF($U545="",0,VALUE($U545)/100)))</f>
      </c>
      <c r="M545">
        <f>IF($N545="","",$N545)</f>
      </c>
      <c r="O545">
        <f>IF($N545="","",
IF($H545="","",
IF(ISNUMBER(SEARCH("exempt",LOWER($H545))),0,
$N545*(VALUE(SUBSTITUTE($H545,"%",""))/100))))</f>
      </c>
      <c r="V545">
        <f>IFERROR(IF(FIND(" - ",$E545)&gt;0,MID($E545,FIND(" - ",$E545)+3,LEN($E545)),""),"")</f>
      </c>
      <c r="AE545" t="s">
        <v>1126</v>
      </c>
      <c r="AJ545">
        <f>IFERROR(LEFT($E545,FIND(" - ",$E545)-1),$E545)</f>
      </c>
      <c r="AM545">
        <f>IF($CB545&gt;=1,INDEX($AK:$AK,$CA545+1),"")</f>
      </c>
      <c r="AN545">
        <f>IF($CB545&gt;=2,INDEX($AK:$AK,$CA545+2),"")</f>
      </c>
      <c r="AO545">
        <f>IF($CB545&gt;=3,INDEX($AK:$AK,$CA545+3),"")</f>
      </c>
      <c r="AP545">
        <f>IF($CB545&gt;=4,INDEX($AK:$AK,$CA545+4),"")</f>
      </c>
      <c r="AQ545">
        <f>IF($CB545&gt;=5,INDEX($AK:$AK,$CA545+5),"")</f>
      </c>
      <c r="AR545">
        <f>IF($CB545&gt;=6,INDEX($AK:$AK,$CA545+6),"")</f>
      </c>
      <c r="AS545">
        <f>IF($CB545&gt;=7,INDEX($AK:$AK,$CA545+7),"")</f>
      </c>
      <c r="AT545">
        <f>IF($CB545&gt;=8,INDEX($AK:$AK,$CA545+8),"")</f>
      </c>
      <c r="AU545">
        <f>IF($CB545&gt;=9,INDEX($AK:$AK,$CA545+9),"")</f>
      </c>
      <c r="AV545">
        <f>IF($CB545&gt;=10,INDEX($AK:$AK,$CA545+10),"")</f>
      </c>
      <c r="AW545">
        <f>IF($CB545&gt;=11,INDEX($AK:$AK,$CA545+11),"")</f>
      </c>
      <c r="AX545">
        <f>IF($CB545&gt;=12,INDEX($AK:$AK,$CA545+12),"")</f>
      </c>
      <c r="AY545">
        <f>IF($CB545&gt;=13,INDEX($AK:$AK,$CA545+13),"")</f>
      </c>
      <c r="AZ545">
        <f>IF($CB545&gt;=14,INDEX($AK:$AK,$CA545+14),"")</f>
      </c>
      <c r="BA545">
        <f>IF($CB545&gt;=15,INDEX($AK:$AK,$CA545+15),"")</f>
      </c>
      <c r="BB545">
        <f>IF($CB545&gt;=16,INDEX($AK:$AK,$CA545+16),"")</f>
      </c>
      <c r="BC545">
        <f>IF($CB545&gt;=17,INDEX($AK:$AK,$CA545+17),"")</f>
      </c>
      <c r="BD545">
        <f>IF($CB545&gt;=18,INDEX($AK:$AK,$CA545+18),"")</f>
      </c>
      <c r="BE545">
        <f>IF($CB545&gt;=19,INDEX($AK:$AK,$CA545+19),"")</f>
      </c>
      <c r="BF545">
        <f>IF($CB545&gt;=20,INDEX($AK:$AK,$CA545+20),"")</f>
      </c>
      <c r="BG545">
        <f>IF($CB545&gt;=21,INDEX($AK:$AK,$CA545+21),"")</f>
      </c>
      <c r="BH545">
        <f>IF($CB545&gt;=22,INDEX($AK:$AK,$CA545+22),"")</f>
      </c>
      <c r="BI545">
        <f>IF($CB545&gt;=23,INDEX($AK:$AK,$CA545+23),"")</f>
      </c>
      <c r="BJ545">
        <f>IF($CB545&gt;=24,INDEX($AK:$AK,$CA545+24),"")</f>
      </c>
      <c r="BK545">
        <f>IF($CB545&gt;=25,INDEX($AK:$AK,$CA545+25),"")</f>
      </c>
      <c r="BL545">
        <f>IF($CB545&gt;=26,INDEX($AK:$AK,$CA545+26),"")</f>
      </c>
      <c r="BM545">
        <f>IF($CB545&gt;=27,INDEX($AK:$AK,$CA545+27),"")</f>
      </c>
      <c r="BN545">
        <f>IF($CB545&gt;=28,INDEX($AK:$AK,$CA545+28),"")</f>
      </c>
      <c r="BO545">
        <f>IF($CB545&gt;=29,INDEX($AK:$AK,$CA545+29),"")</f>
      </c>
      <c r="BP545">
        <f>IF($CB545&gt;=30,INDEX($AK:$AK,$CA545+30),"")</f>
      </c>
      <c r="BQ545">
        <f>IF($CB545&gt;=31,INDEX($AK:$AK,$CA545+31),"")</f>
      </c>
      <c r="BR545">
        <f>IF($CB545&gt;=32,INDEX($AK:$AK,$CA545+32),"")</f>
      </c>
      <c r="BS545">
        <f>IF($CB545&gt;=33,INDEX($AK:$AK,$CA545+33),"")</f>
      </c>
      <c r="BT545">
        <f>IF($CB545&gt;=34,INDEX($AK:$AK,$CA545+34),"")</f>
      </c>
      <c r="BU545">
        <f>IF($CB545&gt;=35,INDEX($AK:$AK,$CA545+35),"")</f>
      </c>
      <c r="BV545">
        <f>IF($CB545&gt;=36,INDEX($AK:$AK,$CA545+36),"")</f>
      </c>
      <c r="BW545">
        <f>IF($CB545&gt;=37,INDEX($AK:$AK,$CA545+37),"")</f>
      </c>
      <c r="BX545">
        <f>IF($CB545&gt;=38,INDEX($AK:$AK,$CA545+38),"")</f>
      </c>
      <c r="BY545">
        <f>IF($CB545&gt;=39,INDEX($AK:$AK,$CA545+39),"")</f>
      </c>
      <c r="BZ545">
        <f>IF($CB545&gt;=40,INDEX($AK:$AK,$CA545+40),"")</f>
      </c>
      <c r="CA545">
        <f>IFERROR(MATCH($AJ545,$AK$2:$AK$134,0)+1,0)</f>
      </c>
      <c r="CB545">
        <f>IFERROR(INDEX($AL$2:$AL$134,MATCH($AJ545,$AK$2:$AK$134,0)),0)</f>
      </c>
      <c r="CC545">
        <f>IFERROR(LEFT($F545,FIND(" - ",$F545)-1),$F545)</f>
      </c>
      <c r="CF545">
        <f>IF($DA545&gt;=1,INDEX($CD:$CD,$CZ545+1),"")</f>
      </c>
      <c r="CG545">
        <f>IF($DA545&gt;=2,INDEX($CD:$CD,$CZ545+2),"")</f>
      </c>
      <c r="CH545">
        <f>IF($DA545&gt;=3,INDEX($CD:$CD,$CZ545+3),"")</f>
      </c>
      <c r="CI545">
        <f>IF($DA545&gt;=4,INDEX($CD:$CD,$CZ545+4),"")</f>
      </c>
      <c r="CJ545">
        <f>IF($DA545&gt;=5,INDEX($CD:$CD,$CZ545+5),"")</f>
      </c>
      <c r="CK545">
        <f>IF($DA545&gt;=6,INDEX($CD:$CD,$CZ545+6),"")</f>
      </c>
      <c r="CL545">
        <f>IF($DA545&gt;=7,INDEX($CD:$CD,$CZ545+7),"")</f>
      </c>
      <c r="CM545">
        <f>IF($DA545&gt;=8,INDEX($CD:$CD,$CZ545+8),"")</f>
      </c>
      <c r="CN545">
        <f>IF($DA545&gt;=9,INDEX($CD:$CD,$CZ545+9),"")</f>
      </c>
      <c r="CO545">
        <f>IF($DA545&gt;=10,INDEX($CD:$CD,$CZ545+10),"")</f>
      </c>
      <c r="CP545">
        <f>IF($DA545&gt;=11,INDEX($CD:$CD,$CZ545+11),"")</f>
      </c>
      <c r="CQ545">
        <f>IF($DA545&gt;=12,INDEX($CD:$CD,$CZ545+12),"")</f>
      </c>
      <c r="CR545">
        <f>IF($DA545&gt;=13,INDEX($CD:$CD,$CZ545+13),"")</f>
      </c>
      <c r="CS545">
        <f>IF($DA545&gt;=14,INDEX($CD:$CD,$CZ545+14),"")</f>
      </c>
      <c r="CT545">
        <f>IF($DA545&gt;=15,INDEX($CD:$CD,$CZ545+15),"")</f>
      </c>
      <c r="CU545">
        <f>IF($DA545&gt;=16,INDEX($CD:$CD,$CZ545+16),"")</f>
      </c>
      <c r="CV545">
        <f>IF($DA545&gt;=17,INDEX($CD:$CD,$CZ545+17),"")</f>
      </c>
      <c r="CW545">
        <f>IF($DA545&gt;=18,INDEX($CD:$CD,$CZ545+18),"")</f>
      </c>
      <c r="CX545">
        <f>IF($DA545&gt;=19,INDEX($CD:$CD,$CZ545+19),"")</f>
      </c>
      <c r="CY545">
        <f>IF($DA545&gt;=20,INDEX($CD:$CD,$CZ545+20),"")</f>
      </c>
      <c r="CZ545">
        <f>IFERROR(MATCH($CC545,$CD$2:$CD$263,0)+1,0)</f>
      </c>
      <c r="DA545">
        <f>IFERROR(INDEX($CE$2:$CE$263,MATCH($CC545,$CD$2:$CD$263,0)),0)</f>
      </c>
      <c r="DB545">
        <f>IFERROR(INDEX($AI:$AI,MATCH($H545,$AH:$AH,0))&amp;"","")</f>
      </c>
      <c r="DF545">
        <f>IF($GI545&gt;=1,INDEX($DC:$DC,$GH545+1),"")</f>
      </c>
      <c r="DG545">
        <f>IF($GI545&gt;=2,INDEX($DC:$DC,$GH545+2),"")</f>
      </c>
      <c r="DH545">
        <f>IF($GI545&gt;=3,INDEX($DC:$DC,$GH545+3),"")</f>
      </c>
      <c r="DI545">
        <f>IF($GI545&gt;=4,INDEX($DC:$DC,$GH545+4),"")</f>
      </c>
      <c r="DJ545">
        <f>IF($GI545&gt;=5,INDEX($DC:$DC,$GH545+5),"")</f>
      </c>
      <c r="DK545">
        <f>IF($GI545&gt;=6,INDEX($DC:$DC,$GH545+6),"")</f>
      </c>
      <c r="DL545">
        <f>IF($GI545&gt;=7,INDEX($DC:$DC,$GH545+7),"")</f>
      </c>
      <c r="DM545">
        <f>IF($GI545&gt;=8,INDEX($DC:$DC,$GH545+8),"")</f>
      </c>
      <c r="DN545">
        <f>IF($GI545&gt;=9,INDEX($DC:$DC,$GH545+9),"")</f>
      </c>
      <c r="DO545">
        <f>IF($GI545&gt;=10,INDEX($DC:$DC,$GH545+10),"")</f>
      </c>
      <c r="DP545">
        <f>IF($GI545&gt;=11,INDEX($DC:$DC,$GH545+11),"")</f>
      </c>
      <c r="DQ545">
        <f>IF($GI545&gt;=12,INDEX($DC:$DC,$GH545+12),"")</f>
      </c>
      <c r="DR545">
        <f>IF($GI545&gt;=13,INDEX($DC:$DC,$GH545+13),"")</f>
      </c>
      <c r="DS545">
        <f>IF($GI545&gt;=14,INDEX($DC:$DC,$GH545+14),"")</f>
      </c>
      <c r="DT545">
        <f>IF($GI545&gt;=15,INDEX($DC:$DC,$GH545+15),"")</f>
      </c>
      <c r="DU545">
        <f>IF($GI545&gt;=16,INDEX($DC:$DC,$GH545+16),"")</f>
      </c>
      <c r="DV545">
        <f>IF($GI545&gt;=17,INDEX($DC:$DC,$GH545+17),"")</f>
      </c>
      <c r="DW545">
        <f>IF($GI545&gt;=18,INDEX($DC:$DC,$GH545+18),"")</f>
      </c>
      <c r="DX545">
        <f>IF($GI545&gt;=19,INDEX($DC:$DC,$GH545+19),"")</f>
      </c>
      <c r="DY545">
        <f>IF($GI545&gt;=20,INDEX($DC:$DC,$GH545+20),"")</f>
      </c>
      <c r="DZ545">
        <f>IF($GI545&gt;=21,INDEX($DC:$DC,$GH545+21),"")</f>
      </c>
      <c r="EA545">
        <f>IF($GI545&gt;=22,INDEX($DC:$DC,$GH545+22),"")</f>
      </c>
      <c r="EB545">
        <f>IF($GI545&gt;=23,INDEX($DC:$DC,$GH545+23),"")</f>
      </c>
      <c r="EC545">
        <f>IF($GI545&gt;=24,INDEX($DC:$DC,$GH545+24),"")</f>
      </c>
      <c r="ED545">
        <f>IF($GI545&gt;=25,INDEX($DC:$DC,$GH545+25),"")</f>
      </c>
      <c r="EE545">
        <f>IF($GI545&gt;=26,INDEX($DC:$DC,$GH545+26),"")</f>
      </c>
      <c r="EF545">
        <f>IF($GI545&gt;=27,INDEX($DC:$DC,$GH545+27),"")</f>
      </c>
      <c r="EG545">
        <f>IF($GI545&gt;=28,INDEX($DC:$DC,$GH545+28),"")</f>
      </c>
      <c r="EH545">
        <f>IF($GI545&gt;=29,INDEX($DC:$DC,$GH545+29),"")</f>
      </c>
      <c r="EI545">
        <f>IF($GI545&gt;=30,INDEX($DC:$DC,$GH545+30),"")</f>
      </c>
      <c r="EJ545">
        <f>IF($GI545&gt;=31,INDEX($DC:$DC,$GH545+31),"")</f>
      </c>
      <c r="EK545">
        <f>IF($GI545&gt;=32,INDEX($DC:$DC,$GH545+32),"")</f>
      </c>
      <c r="EL545">
        <f>IF($GI545&gt;=33,INDEX($DC:$DC,$GH545+33),"")</f>
      </c>
      <c r="EM545">
        <f>IF($GI545&gt;=34,INDEX($DC:$DC,$GH545+34),"")</f>
      </c>
      <c r="EN545">
        <f>IF($GI545&gt;=35,INDEX($DC:$DC,$GH545+35),"")</f>
      </c>
      <c r="EO545">
        <f>IF($GI545&gt;=36,INDEX($DC:$DC,$GH545+36),"")</f>
      </c>
      <c r="EP545">
        <f>IF($GI545&gt;=37,INDEX($DC:$DC,$GH545+37),"")</f>
      </c>
      <c r="EQ545">
        <f>IF($GI545&gt;=38,INDEX($DC:$DC,$GH545+38),"")</f>
      </c>
      <c r="ER545">
        <f>IF($GI545&gt;=39,INDEX($DC:$DC,$GH545+39),"")</f>
      </c>
      <c r="ES545">
        <f>IF($GI545&gt;=40,INDEX($DC:$DC,$GH545+40),"")</f>
      </c>
      <c r="ET545">
        <f>IF($GI545&gt;=1,INDEX($DD:$DD,$GH545+1),"")</f>
      </c>
      <c r="EU545">
        <f>IF($GI545&gt;=2,INDEX($DD:$DD,$GH545+2),"")</f>
      </c>
      <c r="EV545">
        <f>IF($GI545&gt;=3,INDEX($DD:$DD,$GH545+3),"")</f>
      </c>
      <c r="EW545">
        <f>IF($GI545&gt;=4,INDEX($DD:$DD,$GH545+4),"")</f>
      </c>
      <c r="EX545">
        <f>IF($GI545&gt;=5,INDEX($DD:$DD,$GH545+5),"")</f>
      </c>
      <c r="EY545">
        <f>IF($GI545&gt;=6,INDEX($DD:$DD,$GH545+6),"")</f>
      </c>
      <c r="EZ545">
        <f>IF($GI545&gt;=7,INDEX($DD:$DD,$GH545+7),"")</f>
      </c>
      <c r="FA545">
        <f>IF($GI545&gt;=8,INDEX($DD:$DD,$GH545+8),"")</f>
      </c>
      <c r="FB545">
        <f>IF($GI545&gt;=9,INDEX($DD:$DD,$GH545+9),"")</f>
      </c>
      <c r="FC545">
        <f>IF($GI545&gt;=10,INDEX($DD:$DD,$GH545+10),"")</f>
      </c>
      <c r="FD545">
        <f>IF($GI545&gt;=11,INDEX($DD:$DD,$GH545+11),"")</f>
      </c>
      <c r="FE545">
        <f>IF($GI545&gt;=12,INDEX($DD:$DD,$GH545+12),"")</f>
      </c>
      <c r="FF545">
        <f>IF($GI545&gt;=13,INDEX($DD:$DD,$GH545+13),"")</f>
      </c>
      <c r="FG545">
        <f>IF($GI545&gt;=14,INDEX($DD:$DD,$GH545+14),"")</f>
      </c>
      <c r="FH545">
        <f>IF($GI545&gt;=15,INDEX($DD:$DD,$GH545+15),"")</f>
      </c>
      <c r="FI545">
        <f>IF($GI545&gt;=16,INDEX($DD:$DD,$GH545+16),"")</f>
      </c>
      <c r="FJ545">
        <f>IF($GI545&gt;=17,INDEX($DD:$DD,$GH545+17),"")</f>
      </c>
      <c r="FK545">
        <f>IF($GI545&gt;=18,INDEX($DD:$DD,$GH545+18),"")</f>
      </c>
      <c r="FL545">
        <f>IF($GI545&gt;=19,INDEX($DD:$DD,$GH545+19),"")</f>
      </c>
      <c r="FM545">
        <f>IF($GI545&gt;=20,INDEX($DD:$DD,$GH545+20),"")</f>
      </c>
      <c r="FN545">
        <f>IF($GI545&gt;=21,INDEX($DD:$DD,$GH545+21),"")</f>
      </c>
      <c r="FO545">
        <f>IF($GI545&gt;=22,INDEX($DD:$DD,$GH545+22),"")</f>
      </c>
      <c r="FP545">
        <f>IF($GI545&gt;=23,INDEX($DD:$DD,$GH545+23),"")</f>
      </c>
      <c r="FQ545">
        <f>IF($GI545&gt;=24,INDEX($DD:$DD,$GH545+24),"")</f>
      </c>
      <c r="FR545">
        <f>IF($GI545&gt;=25,INDEX($DD:$DD,$GH545+25),"")</f>
      </c>
      <c r="FS545">
        <f>IF($GI545&gt;=26,INDEX($DD:$DD,$GH545+26),"")</f>
      </c>
      <c r="FT545">
        <f>IF($GI545&gt;=27,INDEX($DD:$DD,$GH545+27),"")</f>
      </c>
      <c r="FU545">
        <f>IF($GI545&gt;=28,INDEX($DD:$DD,$GH545+28),"")</f>
      </c>
      <c r="FV545">
        <f>IF($GI545&gt;=29,INDEX($DD:$DD,$GH545+29),"")</f>
      </c>
      <c r="FW545">
        <f>IF($GI545&gt;=30,INDEX($DD:$DD,$GH545+30),"")</f>
      </c>
      <c r="FX545">
        <f>IF($GI545&gt;=31,INDEX($DD:$DD,$GH545+31),"")</f>
      </c>
      <c r="FY545">
        <f>IF($GI545&gt;=32,INDEX($DD:$DD,$GH545+32),"")</f>
      </c>
      <c r="FZ545">
        <f>IF($GI545&gt;=33,INDEX($DD:$DD,$GH545+33),"")</f>
      </c>
      <c r="GA545">
        <f>IF($GI545&gt;=34,INDEX($DD:$DD,$GH545+34),"")</f>
      </c>
      <c r="GB545">
        <f>IF($GI545&gt;=35,INDEX($DD:$DD,$GH545+35),"")</f>
      </c>
      <c r="GC545">
        <f>IF($GI545&gt;=36,INDEX($DD:$DD,$GH545+36),"")</f>
      </c>
      <c r="GD545">
        <f>IF($GI545&gt;=37,INDEX($DD:$DD,$GH545+37),"")</f>
      </c>
      <c r="GE545">
        <f>IF($GI545&gt;=38,INDEX($DD:$DD,$GH545+38),"")</f>
      </c>
      <c r="GF545">
        <f>IF($GI545&gt;=39,INDEX($DD:$DD,$GH545+39),"")</f>
      </c>
      <c r="GG545">
        <f>IF($GI545&gt;=40,INDEX($DD:$DD,$GH545+40),"")</f>
      </c>
      <c r="GH545">
        <f>IFERROR(MATCH($DB545,$DC$2:$DC$148,0)+1,0)</f>
      </c>
      <c r="GI545">
        <f>IFERROR(INDEX($DE$2:$DE$148,MATCH($DB545,$DC$2:$DC$148,0)),0)</f>
      </c>
      <c r="GJ545">
        <f>IFERROR(MATCH($S545,$DF$545:$ES$545,0),0)</f>
      </c>
      <c r="GK545">
        <f>IF($GJ545&gt;0,INDEX($ET$545:$GG$545,$GJ545),"")</f>
      </c>
      <c r="GN545">
        <f>IF($IW545&gt;=1,INDEX($GL:$GL,$IV545+1),"")</f>
      </c>
      <c r="GO545">
        <f>IF($IW545&gt;=2,INDEX($GL:$GL,$IV545+2),"")</f>
      </c>
      <c r="GP545">
        <f>IF($IW545&gt;=3,INDEX($GL:$GL,$IV545+3),"")</f>
      </c>
      <c r="GQ545">
        <f>IF($IW545&gt;=4,INDEX($GL:$GL,$IV545+4),"")</f>
      </c>
      <c r="GR545">
        <f>IF($IW545&gt;=5,INDEX($GL:$GL,$IV545+5),"")</f>
      </c>
      <c r="GS545">
        <f>IF($IW545&gt;=6,INDEX($GL:$GL,$IV545+6),"")</f>
      </c>
      <c r="GT545">
        <f>IF($IW545&gt;=7,INDEX($GL:$GL,$IV545+7),"")</f>
      </c>
      <c r="GU545">
        <f>IF($IW545&gt;=8,INDEX($GL:$GL,$IV545+8),"")</f>
      </c>
      <c r="GV545">
        <f>IF($IW545&gt;=9,INDEX($GL:$GL,$IV545+9),"")</f>
      </c>
      <c r="GW545">
        <f>IF($IW545&gt;=10,INDEX($GL:$GL,$IV545+10),"")</f>
      </c>
      <c r="GX545">
        <f>IF($IW545&gt;=11,INDEX($GL:$GL,$IV545+11),"")</f>
      </c>
      <c r="GY545">
        <f>IF($IW545&gt;=12,INDEX($GL:$GL,$IV545+12),"")</f>
      </c>
      <c r="GZ545">
        <f>IF($IW545&gt;=13,INDEX($GL:$GL,$IV545+13),"")</f>
      </c>
      <c r="HA545">
        <f>IF($IW545&gt;=14,INDEX($GL:$GL,$IV545+14),"")</f>
      </c>
      <c r="HB545">
        <f>IF($IW545&gt;=15,INDEX($GL:$GL,$IV545+15),"")</f>
      </c>
      <c r="HC545">
        <f>IF($IW545&gt;=16,INDEX($GL:$GL,$IV545+16),"")</f>
      </c>
      <c r="HD545">
        <f>IF($IW545&gt;=17,INDEX($GL:$GL,$IV545+17),"")</f>
      </c>
      <c r="HE545">
        <f>IF($IW545&gt;=18,INDEX($GL:$GL,$IV545+18),"")</f>
      </c>
      <c r="HF545">
        <f>IF($IW545&gt;=19,INDEX($GL:$GL,$IV545+19),"")</f>
      </c>
      <c r="HG545">
        <f>IF($IW545&gt;=20,INDEX($GL:$GL,$IV545+20),"")</f>
      </c>
      <c r="HH545">
        <f>IF($IW545&gt;=21,INDEX($GL:$GL,$IV545+21),"")</f>
      </c>
      <c r="HI545">
        <f>IF($IW545&gt;=22,INDEX($GL:$GL,$IV545+22),"")</f>
      </c>
      <c r="HJ545">
        <f>IF($IW545&gt;=23,INDEX($GL:$GL,$IV545+23),"")</f>
      </c>
      <c r="HK545">
        <f>IF($IW545&gt;=24,INDEX($GL:$GL,$IV545+24),"")</f>
      </c>
      <c r="HL545">
        <f>IF($IW545&gt;=25,INDEX($GL:$GL,$IV545+25),"")</f>
      </c>
      <c r="HM545">
        <f>IF($IW545&gt;=26,INDEX($GL:$GL,$IV545+26),"")</f>
      </c>
      <c r="HN545">
        <f>IF($IW545&gt;=27,INDEX($GL:$GL,$IV545+27),"")</f>
      </c>
      <c r="HO545">
        <f>IF($IW545&gt;=28,INDEX($GL:$GL,$IV545+28),"")</f>
      </c>
      <c r="HP545">
        <f>IF($IW545&gt;=29,INDEX($GL:$GL,$IV545+29),"")</f>
      </c>
      <c r="HQ545">
        <f>IF($IW545&gt;=30,INDEX($GL:$GL,$IV545+30),"")</f>
      </c>
      <c r="HR545">
        <f>IF($IW545&gt;=31,INDEX($GL:$GL,$IV545+31),"")</f>
      </c>
      <c r="HS545">
        <f>IF($IW545&gt;=32,INDEX($GL:$GL,$IV545+32),"")</f>
      </c>
      <c r="HT545">
        <f>IF($IW545&gt;=33,INDEX($GL:$GL,$IV545+33),"")</f>
      </c>
      <c r="HU545">
        <f>IF($IW545&gt;=34,INDEX($GL:$GL,$IV545+34),"")</f>
      </c>
      <c r="HV545">
        <f>IF($IW545&gt;=35,INDEX($GL:$GL,$IV545+35),"")</f>
      </c>
      <c r="HW545">
        <f>IF($IW545&gt;=36,INDEX($GL:$GL,$IV545+36),"")</f>
      </c>
      <c r="HX545">
        <f>IF($IW545&gt;=37,INDEX($GL:$GL,$IV545+37),"")</f>
      </c>
      <c r="HY545">
        <f>IF($IW545&gt;=38,INDEX($GL:$GL,$IV545+38),"")</f>
      </c>
      <c r="HZ545">
        <f>IF($IW545&gt;=39,INDEX($GL:$GL,$IV545+39),"")</f>
      </c>
      <c r="IA545">
        <f>IF($IW545&gt;=40,INDEX($GL:$GL,$IV545+40),"")</f>
      </c>
      <c r="IB545">
        <f>IF($IW545&gt;=41,INDEX($GL:$GL,$IV545+41),"")</f>
      </c>
      <c r="IC545">
        <f>IF($IW545&gt;=42,INDEX($GL:$GL,$IV545+42),"")</f>
      </c>
      <c r="ID545">
        <f>IF($IW545&gt;=43,INDEX($GL:$GL,$IV545+43),"")</f>
      </c>
      <c r="IE545">
        <f>IF($IW545&gt;=44,INDEX($GL:$GL,$IV545+44),"")</f>
      </c>
      <c r="IF545">
        <f>IF($IW545&gt;=45,INDEX($GL:$GL,$IV545+45),"")</f>
      </c>
      <c r="IG545">
        <f>IF($IW545&gt;=46,INDEX($GL:$GL,$IV545+46),"")</f>
      </c>
      <c r="IH545">
        <f>IF($IW545&gt;=47,INDEX($GL:$GL,$IV545+47),"")</f>
      </c>
      <c r="II545">
        <f>IF($IW545&gt;=48,INDEX($GL:$GL,$IV545+48),"")</f>
      </c>
      <c r="IJ545">
        <f>IF($IW545&gt;=49,INDEX($GL:$GL,$IV545+49),"")</f>
      </c>
      <c r="IK545">
        <f>IF($IW545&gt;=50,INDEX($GL:$GL,$IV545+50),"")</f>
      </c>
      <c r="IL545">
        <f>IF($IW545&gt;=51,INDEX($GL:$GL,$IV545+51),"")</f>
      </c>
      <c r="IM545">
        <f>IF($IW545&gt;=52,INDEX($GL:$GL,$IV545+52),"")</f>
      </c>
      <c r="IN545">
        <f>IF($IW545&gt;=53,INDEX($GL:$GL,$IV545+53),"")</f>
      </c>
      <c r="IO545">
        <f>IF($IW545&gt;=54,INDEX($GL:$GL,$IV545+54),"")</f>
      </c>
      <c r="IP545">
        <f>IF($IW545&gt;=55,INDEX($GL:$GL,$IV545+55),"")</f>
      </c>
      <c r="IQ545">
        <f>IF($IW545&gt;=56,INDEX($GL:$GL,$IV545+56),"")</f>
      </c>
      <c r="IR545">
        <f>IF($IW545&gt;=57,INDEX($GL:$GL,$IV545+57),"")</f>
      </c>
      <c r="IS545">
        <f>IF($IW545&gt;=58,INDEX($GL:$GL,$IV545+58),"")</f>
      </c>
      <c r="IT545">
        <f>IF($IW545&gt;=59,INDEX($GL:$GL,$IV545+59),"")</f>
      </c>
      <c r="IU545">
        <f>IF($IW545&gt;=60,INDEX($GL:$GL,$IV545+60),"")</f>
      </c>
      <c r="IV545">
        <f>IFERROR(MATCH($GK545,$GL$2:$GL$324,0)+1,0)</f>
      </c>
      <c r="IW545">
        <f>IFERROR(INDEX($GM$2:$GM$324,MATCH($GK545,$GL$2:$GL$324,0)),0)</f>
      </c>
      <c r="IX545" t="s">
        <v>34</v>
      </c>
      <c r="IY545" t="s">
        <v>34</v>
      </c>
    </row>
    <row r="546" spans="1:259" x14ac:dyDescent="0.25">
      <c r="K546">
        <f>IF(OR($N546="",$J546=""),"",IFERROR($N546/$J546,0))</f>
      </c>
      <c r="L546">
        <f>IF($N546="","",
SUM($M546,$O546,$T546,$P546,$R546)*
(1-IF($U546="",0,VALUE($U546)/100)))</f>
      </c>
      <c r="M546">
        <f>IF($N546="","",$N546)</f>
      </c>
      <c r="O546">
        <f>IF($N546="","",
IF($H546="","",
IF(ISNUMBER(SEARCH("exempt",LOWER($H546))),0,
$N546*(VALUE(SUBSTITUTE($H546,"%",""))/100))))</f>
      </c>
      <c r="V546">
        <f>IFERROR(IF(FIND(" - ",$E546)&gt;0,MID($E546,FIND(" - ",$E546)+3,LEN($E546)),""),"")</f>
      </c>
      <c r="AE546" t="s">
        <v>1127</v>
      </c>
      <c r="AJ546">
        <f>IFERROR(LEFT($E546,FIND(" - ",$E546)-1),$E546)</f>
      </c>
      <c r="AM546">
        <f>IF($CB546&gt;=1,INDEX($AK:$AK,$CA546+1),"")</f>
      </c>
      <c r="AN546">
        <f>IF($CB546&gt;=2,INDEX($AK:$AK,$CA546+2),"")</f>
      </c>
      <c r="AO546">
        <f>IF($CB546&gt;=3,INDEX($AK:$AK,$CA546+3),"")</f>
      </c>
      <c r="AP546">
        <f>IF($CB546&gt;=4,INDEX($AK:$AK,$CA546+4),"")</f>
      </c>
      <c r="AQ546">
        <f>IF($CB546&gt;=5,INDEX($AK:$AK,$CA546+5),"")</f>
      </c>
      <c r="AR546">
        <f>IF($CB546&gt;=6,INDEX($AK:$AK,$CA546+6),"")</f>
      </c>
      <c r="AS546">
        <f>IF($CB546&gt;=7,INDEX($AK:$AK,$CA546+7),"")</f>
      </c>
      <c r="AT546">
        <f>IF($CB546&gt;=8,INDEX($AK:$AK,$CA546+8),"")</f>
      </c>
      <c r="AU546">
        <f>IF($CB546&gt;=9,INDEX($AK:$AK,$CA546+9),"")</f>
      </c>
      <c r="AV546">
        <f>IF($CB546&gt;=10,INDEX($AK:$AK,$CA546+10),"")</f>
      </c>
      <c r="AW546">
        <f>IF($CB546&gt;=11,INDEX($AK:$AK,$CA546+11),"")</f>
      </c>
      <c r="AX546">
        <f>IF($CB546&gt;=12,INDEX($AK:$AK,$CA546+12),"")</f>
      </c>
      <c r="AY546">
        <f>IF($CB546&gt;=13,INDEX($AK:$AK,$CA546+13),"")</f>
      </c>
      <c r="AZ546">
        <f>IF($CB546&gt;=14,INDEX($AK:$AK,$CA546+14),"")</f>
      </c>
      <c r="BA546">
        <f>IF($CB546&gt;=15,INDEX($AK:$AK,$CA546+15),"")</f>
      </c>
      <c r="BB546">
        <f>IF($CB546&gt;=16,INDEX($AK:$AK,$CA546+16),"")</f>
      </c>
      <c r="BC546">
        <f>IF($CB546&gt;=17,INDEX($AK:$AK,$CA546+17),"")</f>
      </c>
      <c r="BD546">
        <f>IF($CB546&gt;=18,INDEX($AK:$AK,$CA546+18),"")</f>
      </c>
      <c r="BE546">
        <f>IF($CB546&gt;=19,INDEX($AK:$AK,$CA546+19),"")</f>
      </c>
      <c r="BF546">
        <f>IF($CB546&gt;=20,INDEX($AK:$AK,$CA546+20),"")</f>
      </c>
      <c r="BG546">
        <f>IF($CB546&gt;=21,INDEX($AK:$AK,$CA546+21),"")</f>
      </c>
      <c r="BH546">
        <f>IF($CB546&gt;=22,INDEX($AK:$AK,$CA546+22),"")</f>
      </c>
      <c r="BI546">
        <f>IF($CB546&gt;=23,INDEX($AK:$AK,$CA546+23),"")</f>
      </c>
      <c r="BJ546">
        <f>IF($CB546&gt;=24,INDEX($AK:$AK,$CA546+24),"")</f>
      </c>
      <c r="BK546">
        <f>IF($CB546&gt;=25,INDEX($AK:$AK,$CA546+25),"")</f>
      </c>
      <c r="BL546">
        <f>IF($CB546&gt;=26,INDEX($AK:$AK,$CA546+26),"")</f>
      </c>
      <c r="BM546">
        <f>IF($CB546&gt;=27,INDEX($AK:$AK,$CA546+27),"")</f>
      </c>
      <c r="BN546">
        <f>IF($CB546&gt;=28,INDEX($AK:$AK,$CA546+28),"")</f>
      </c>
      <c r="BO546">
        <f>IF($CB546&gt;=29,INDEX($AK:$AK,$CA546+29),"")</f>
      </c>
      <c r="BP546">
        <f>IF($CB546&gt;=30,INDEX($AK:$AK,$CA546+30),"")</f>
      </c>
      <c r="BQ546">
        <f>IF($CB546&gt;=31,INDEX($AK:$AK,$CA546+31),"")</f>
      </c>
      <c r="BR546">
        <f>IF($CB546&gt;=32,INDEX($AK:$AK,$CA546+32),"")</f>
      </c>
      <c r="BS546">
        <f>IF($CB546&gt;=33,INDEX($AK:$AK,$CA546+33),"")</f>
      </c>
      <c r="BT546">
        <f>IF($CB546&gt;=34,INDEX($AK:$AK,$CA546+34),"")</f>
      </c>
      <c r="BU546">
        <f>IF($CB546&gt;=35,INDEX($AK:$AK,$CA546+35),"")</f>
      </c>
      <c r="BV546">
        <f>IF($CB546&gt;=36,INDEX($AK:$AK,$CA546+36),"")</f>
      </c>
      <c r="BW546">
        <f>IF($CB546&gt;=37,INDEX($AK:$AK,$CA546+37),"")</f>
      </c>
      <c r="BX546">
        <f>IF($CB546&gt;=38,INDEX($AK:$AK,$CA546+38),"")</f>
      </c>
      <c r="BY546">
        <f>IF($CB546&gt;=39,INDEX($AK:$AK,$CA546+39),"")</f>
      </c>
      <c r="BZ546">
        <f>IF($CB546&gt;=40,INDEX($AK:$AK,$CA546+40),"")</f>
      </c>
      <c r="CA546">
        <f>IFERROR(MATCH($AJ546,$AK$2:$AK$134,0)+1,0)</f>
      </c>
      <c r="CB546">
        <f>IFERROR(INDEX($AL$2:$AL$134,MATCH($AJ546,$AK$2:$AK$134,0)),0)</f>
      </c>
      <c r="CC546">
        <f>IFERROR(LEFT($F546,FIND(" - ",$F546)-1),$F546)</f>
      </c>
      <c r="CF546">
        <f>IF($DA546&gt;=1,INDEX($CD:$CD,$CZ546+1),"")</f>
      </c>
      <c r="CG546">
        <f>IF($DA546&gt;=2,INDEX($CD:$CD,$CZ546+2),"")</f>
      </c>
      <c r="CH546">
        <f>IF($DA546&gt;=3,INDEX($CD:$CD,$CZ546+3),"")</f>
      </c>
      <c r="CI546">
        <f>IF($DA546&gt;=4,INDEX($CD:$CD,$CZ546+4),"")</f>
      </c>
      <c r="CJ546">
        <f>IF($DA546&gt;=5,INDEX($CD:$CD,$CZ546+5),"")</f>
      </c>
      <c r="CK546">
        <f>IF($DA546&gt;=6,INDEX($CD:$CD,$CZ546+6),"")</f>
      </c>
      <c r="CL546">
        <f>IF($DA546&gt;=7,INDEX($CD:$CD,$CZ546+7),"")</f>
      </c>
      <c r="CM546">
        <f>IF($DA546&gt;=8,INDEX($CD:$CD,$CZ546+8),"")</f>
      </c>
      <c r="CN546">
        <f>IF($DA546&gt;=9,INDEX($CD:$CD,$CZ546+9),"")</f>
      </c>
      <c r="CO546">
        <f>IF($DA546&gt;=10,INDEX($CD:$CD,$CZ546+10),"")</f>
      </c>
      <c r="CP546">
        <f>IF($DA546&gt;=11,INDEX($CD:$CD,$CZ546+11),"")</f>
      </c>
      <c r="CQ546">
        <f>IF($DA546&gt;=12,INDEX($CD:$CD,$CZ546+12),"")</f>
      </c>
      <c r="CR546">
        <f>IF($DA546&gt;=13,INDEX($CD:$CD,$CZ546+13),"")</f>
      </c>
      <c r="CS546">
        <f>IF($DA546&gt;=14,INDEX($CD:$CD,$CZ546+14),"")</f>
      </c>
      <c r="CT546">
        <f>IF($DA546&gt;=15,INDEX($CD:$CD,$CZ546+15),"")</f>
      </c>
      <c r="CU546">
        <f>IF($DA546&gt;=16,INDEX($CD:$CD,$CZ546+16),"")</f>
      </c>
      <c r="CV546">
        <f>IF($DA546&gt;=17,INDEX($CD:$CD,$CZ546+17),"")</f>
      </c>
      <c r="CW546">
        <f>IF($DA546&gt;=18,INDEX($CD:$CD,$CZ546+18),"")</f>
      </c>
      <c r="CX546">
        <f>IF($DA546&gt;=19,INDEX($CD:$CD,$CZ546+19),"")</f>
      </c>
      <c r="CY546">
        <f>IF($DA546&gt;=20,INDEX($CD:$CD,$CZ546+20),"")</f>
      </c>
      <c r="CZ546">
        <f>IFERROR(MATCH($CC546,$CD$2:$CD$263,0)+1,0)</f>
      </c>
      <c r="DA546">
        <f>IFERROR(INDEX($CE$2:$CE$263,MATCH($CC546,$CD$2:$CD$263,0)),0)</f>
      </c>
      <c r="DB546">
        <f>IFERROR(INDEX($AI:$AI,MATCH($H546,$AH:$AH,0))&amp;"","")</f>
      </c>
      <c r="DF546">
        <f>IF($GI546&gt;=1,INDEX($DC:$DC,$GH546+1),"")</f>
      </c>
      <c r="DG546">
        <f>IF($GI546&gt;=2,INDEX($DC:$DC,$GH546+2),"")</f>
      </c>
      <c r="DH546">
        <f>IF($GI546&gt;=3,INDEX($DC:$DC,$GH546+3),"")</f>
      </c>
      <c r="DI546">
        <f>IF($GI546&gt;=4,INDEX($DC:$DC,$GH546+4),"")</f>
      </c>
      <c r="DJ546">
        <f>IF($GI546&gt;=5,INDEX($DC:$DC,$GH546+5),"")</f>
      </c>
      <c r="DK546">
        <f>IF($GI546&gt;=6,INDEX($DC:$DC,$GH546+6),"")</f>
      </c>
      <c r="DL546">
        <f>IF($GI546&gt;=7,INDEX($DC:$DC,$GH546+7),"")</f>
      </c>
      <c r="DM546">
        <f>IF($GI546&gt;=8,INDEX($DC:$DC,$GH546+8),"")</f>
      </c>
      <c r="DN546">
        <f>IF($GI546&gt;=9,INDEX($DC:$DC,$GH546+9),"")</f>
      </c>
      <c r="DO546">
        <f>IF($GI546&gt;=10,INDEX($DC:$DC,$GH546+10),"")</f>
      </c>
      <c r="DP546">
        <f>IF($GI546&gt;=11,INDEX($DC:$DC,$GH546+11),"")</f>
      </c>
      <c r="DQ546">
        <f>IF($GI546&gt;=12,INDEX($DC:$DC,$GH546+12),"")</f>
      </c>
      <c r="DR546">
        <f>IF($GI546&gt;=13,INDEX($DC:$DC,$GH546+13),"")</f>
      </c>
      <c r="DS546">
        <f>IF($GI546&gt;=14,INDEX($DC:$DC,$GH546+14),"")</f>
      </c>
      <c r="DT546">
        <f>IF($GI546&gt;=15,INDEX($DC:$DC,$GH546+15),"")</f>
      </c>
      <c r="DU546">
        <f>IF($GI546&gt;=16,INDEX($DC:$DC,$GH546+16),"")</f>
      </c>
      <c r="DV546">
        <f>IF($GI546&gt;=17,INDEX($DC:$DC,$GH546+17),"")</f>
      </c>
      <c r="DW546">
        <f>IF($GI546&gt;=18,INDEX($DC:$DC,$GH546+18),"")</f>
      </c>
      <c r="DX546">
        <f>IF($GI546&gt;=19,INDEX($DC:$DC,$GH546+19),"")</f>
      </c>
      <c r="DY546">
        <f>IF($GI546&gt;=20,INDEX($DC:$DC,$GH546+20),"")</f>
      </c>
      <c r="DZ546">
        <f>IF($GI546&gt;=21,INDEX($DC:$DC,$GH546+21),"")</f>
      </c>
      <c r="EA546">
        <f>IF($GI546&gt;=22,INDEX($DC:$DC,$GH546+22),"")</f>
      </c>
      <c r="EB546">
        <f>IF($GI546&gt;=23,INDEX($DC:$DC,$GH546+23),"")</f>
      </c>
      <c r="EC546">
        <f>IF($GI546&gt;=24,INDEX($DC:$DC,$GH546+24),"")</f>
      </c>
      <c r="ED546">
        <f>IF($GI546&gt;=25,INDEX($DC:$DC,$GH546+25),"")</f>
      </c>
      <c r="EE546">
        <f>IF($GI546&gt;=26,INDEX($DC:$DC,$GH546+26),"")</f>
      </c>
      <c r="EF546">
        <f>IF($GI546&gt;=27,INDEX($DC:$DC,$GH546+27),"")</f>
      </c>
      <c r="EG546">
        <f>IF($GI546&gt;=28,INDEX($DC:$DC,$GH546+28),"")</f>
      </c>
      <c r="EH546">
        <f>IF($GI546&gt;=29,INDEX($DC:$DC,$GH546+29),"")</f>
      </c>
      <c r="EI546">
        <f>IF($GI546&gt;=30,INDEX($DC:$DC,$GH546+30),"")</f>
      </c>
      <c r="EJ546">
        <f>IF($GI546&gt;=31,INDEX($DC:$DC,$GH546+31),"")</f>
      </c>
      <c r="EK546">
        <f>IF($GI546&gt;=32,INDEX($DC:$DC,$GH546+32),"")</f>
      </c>
      <c r="EL546">
        <f>IF($GI546&gt;=33,INDEX($DC:$DC,$GH546+33),"")</f>
      </c>
      <c r="EM546">
        <f>IF($GI546&gt;=34,INDEX($DC:$DC,$GH546+34),"")</f>
      </c>
      <c r="EN546">
        <f>IF($GI546&gt;=35,INDEX($DC:$DC,$GH546+35),"")</f>
      </c>
      <c r="EO546">
        <f>IF($GI546&gt;=36,INDEX($DC:$DC,$GH546+36),"")</f>
      </c>
      <c r="EP546">
        <f>IF($GI546&gt;=37,INDEX($DC:$DC,$GH546+37),"")</f>
      </c>
      <c r="EQ546">
        <f>IF($GI546&gt;=38,INDEX($DC:$DC,$GH546+38),"")</f>
      </c>
      <c r="ER546">
        <f>IF($GI546&gt;=39,INDEX($DC:$DC,$GH546+39),"")</f>
      </c>
      <c r="ES546">
        <f>IF($GI546&gt;=40,INDEX($DC:$DC,$GH546+40),"")</f>
      </c>
      <c r="ET546">
        <f>IF($GI546&gt;=1,INDEX($DD:$DD,$GH546+1),"")</f>
      </c>
      <c r="EU546">
        <f>IF($GI546&gt;=2,INDEX($DD:$DD,$GH546+2),"")</f>
      </c>
      <c r="EV546">
        <f>IF($GI546&gt;=3,INDEX($DD:$DD,$GH546+3),"")</f>
      </c>
      <c r="EW546">
        <f>IF($GI546&gt;=4,INDEX($DD:$DD,$GH546+4),"")</f>
      </c>
      <c r="EX546">
        <f>IF($GI546&gt;=5,INDEX($DD:$DD,$GH546+5),"")</f>
      </c>
      <c r="EY546">
        <f>IF($GI546&gt;=6,INDEX($DD:$DD,$GH546+6),"")</f>
      </c>
      <c r="EZ546">
        <f>IF($GI546&gt;=7,INDEX($DD:$DD,$GH546+7),"")</f>
      </c>
      <c r="FA546">
        <f>IF($GI546&gt;=8,INDEX($DD:$DD,$GH546+8),"")</f>
      </c>
      <c r="FB546">
        <f>IF($GI546&gt;=9,INDEX($DD:$DD,$GH546+9),"")</f>
      </c>
      <c r="FC546">
        <f>IF($GI546&gt;=10,INDEX($DD:$DD,$GH546+10),"")</f>
      </c>
      <c r="FD546">
        <f>IF($GI546&gt;=11,INDEX($DD:$DD,$GH546+11),"")</f>
      </c>
      <c r="FE546">
        <f>IF($GI546&gt;=12,INDEX($DD:$DD,$GH546+12),"")</f>
      </c>
      <c r="FF546">
        <f>IF($GI546&gt;=13,INDEX($DD:$DD,$GH546+13),"")</f>
      </c>
      <c r="FG546">
        <f>IF($GI546&gt;=14,INDEX($DD:$DD,$GH546+14),"")</f>
      </c>
      <c r="FH546">
        <f>IF($GI546&gt;=15,INDEX($DD:$DD,$GH546+15),"")</f>
      </c>
      <c r="FI546">
        <f>IF($GI546&gt;=16,INDEX($DD:$DD,$GH546+16),"")</f>
      </c>
      <c r="FJ546">
        <f>IF($GI546&gt;=17,INDEX($DD:$DD,$GH546+17),"")</f>
      </c>
      <c r="FK546">
        <f>IF($GI546&gt;=18,INDEX($DD:$DD,$GH546+18),"")</f>
      </c>
      <c r="FL546">
        <f>IF($GI546&gt;=19,INDEX($DD:$DD,$GH546+19),"")</f>
      </c>
      <c r="FM546">
        <f>IF($GI546&gt;=20,INDEX($DD:$DD,$GH546+20),"")</f>
      </c>
      <c r="FN546">
        <f>IF($GI546&gt;=21,INDEX($DD:$DD,$GH546+21),"")</f>
      </c>
      <c r="FO546">
        <f>IF($GI546&gt;=22,INDEX($DD:$DD,$GH546+22),"")</f>
      </c>
      <c r="FP546">
        <f>IF($GI546&gt;=23,INDEX($DD:$DD,$GH546+23),"")</f>
      </c>
      <c r="FQ546">
        <f>IF($GI546&gt;=24,INDEX($DD:$DD,$GH546+24),"")</f>
      </c>
      <c r="FR546">
        <f>IF($GI546&gt;=25,INDEX($DD:$DD,$GH546+25),"")</f>
      </c>
      <c r="FS546">
        <f>IF($GI546&gt;=26,INDEX($DD:$DD,$GH546+26),"")</f>
      </c>
      <c r="FT546">
        <f>IF($GI546&gt;=27,INDEX($DD:$DD,$GH546+27),"")</f>
      </c>
      <c r="FU546">
        <f>IF($GI546&gt;=28,INDEX($DD:$DD,$GH546+28),"")</f>
      </c>
      <c r="FV546">
        <f>IF($GI546&gt;=29,INDEX($DD:$DD,$GH546+29),"")</f>
      </c>
      <c r="FW546">
        <f>IF($GI546&gt;=30,INDEX($DD:$DD,$GH546+30),"")</f>
      </c>
      <c r="FX546">
        <f>IF($GI546&gt;=31,INDEX($DD:$DD,$GH546+31),"")</f>
      </c>
      <c r="FY546">
        <f>IF($GI546&gt;=32,INDEX($DD:$DD,$GH546+32),"")</f>
      </c>
      <c r="FZ546">
        <f>IF($GI546&gt;=33,INDEX($DD:$DD,$GH546+33),"")</f>
      </c>
      <c r="GA546">
        <f>IF($GI546&gt;=34,INDEX($DD:$DD,$GH546+34),"")</f>
      </c>
      <c r="GB546">
        <f>IF($GI546&gt;=35,INDEX($DD:$DD,$GH546+35),"")</f>
      </c>
      <c r="GC546">
        <f>IF($GI546&gt;=36,INDEX($DD:$DD,$GH546+36),"")</f>
      </c>
      <c r="GD546">
        <f>IF($GI546&gt;=37,INDEX($DD:$DD,$GH546+37),"")</f>
      </c>
      <c r="GE546">
        <f>IF($GI546&gt;=38,INDEX($DD:$DD,$GH546+38),"")</f>
      </c>
      <c r="GF546">
        <f>IF($GI546&gt;=39,INDEX($DD:$DD,$GH546+39),"")</f>
      </c>
      <c r="GG546">
        <f>IF($GI546&gt;=40,INDEX($DD:$DD,$GH546+40),"")</f>
      </c>
      <c r="GH546">
        <f>IFERROR(MATCH($DB546,$DC$2:$DC$148,0)+1,0)</f>
      </c>
      <c r="GI546">
        <f>IFERROR(INDEX($DE$2:$DE$148,MATCH($DB546,$DC$2:$DC$148,0)),0)</f>
      </c>
      <c r="GJ546">
        <f>IFERROR(MATCH($S546,$DF$546:$ES$546,0),0)</f>
      </c>
      <c r="GK546">
        <f>IF($GJ546&gt;0,INDEX($ET$546:$GG$546,$GJ546),"")</f>
      </c>
      <c r="GN546">
        <f>IF($IW546&gt;=1,INDEX($GL:$GL,$IV546+1),"")</f>
      </c>
      <c r="GO546">
        <f>IF($IW546&gt;=2,INDEX($GL:$GL,$IV546+2),"")</f>
      </c>
      <c r="GP546">
        <f>IF($IW546&gt;=3,INDEX($GL:$GL,$IV546+3),"")</f>
      </c>
      <c r="GQ546">
        <f>IF($IW546&gt;=4,INDEX($GL:$GL,$IV546+4),"")</f>
      </c>
      <c r="GR546">
        <f>IF($IW546&gt;=5,INDEX($GL:$GL,$IV546+5),"")</f>
      </c>
      <c r="GS546">
        <f>IF($IW546&gt;=6,INDEX($GL:$GL,$IV546+6),"")</f>
      </c>
      <c r="GT546">
        <f>IF($IW546&gt;=7,INDEX($GL:$GL,$IV546+7),"")</f>
      </c>
      <c r="GU546">
        <f>IF($IW546&gt;=8,INDEX($GL:$GL,$IV546+8),"")</f>
      </c>
      <c r="GV546">
        <f>IF($IW546&gt;=9,INDEX($GL:$GL,$IV546+9),"")</f>
      </c>
      <c r="GW546">
        <f>IF($IW546&gt;=10,INDEX($GL:$GL,$IV546+10),"")</f>
      </c>
      <c r="GX546">
        <f>IF($IW546&gt;=11,INDEX($GL:$GL,$IV546+11),"")</f>
      </c>
      <c r="GY546">
        <f>IF($IW546&gt;=12,INDEX($GL:$GL,$IV546+12),"")</f>
      </c>
      <c r="GZ546">
        <f>IF($IW546&gt;=13,INDEX($GL:$GL,$IV546+13),"")</f>
      </c>
      <c r="HA546">
        <f>IF($IW546&gt;=14,INDEX($GL:$GL,$IV546+14),"")</f>
      </c>
      <c r="HB546">
        <f>IF($IW546&gt;=15,INDEX($GL:$GL,$IV546+15),"")</f>
      </c>
      <c r="HC546">
        <f>IF($IW546&gt;=16,INDEX($GL:$GL,$IV546+16),"")</f>
      </c>
      <c r="HD546">
        <f>IF($IW546&gt;=17,INDEX($GL:$GL,$IV546+17),"")</f>
      </c>
      <c r="HE546">
        <f>IF($IW546&gt;=18,INDEX($GL:$GL,$IV546+18),"")</f>
      </c>
      <c r="HF546">
        <f>IF($IW546&gt;=19,INDEX($GL:$GL,$IV546+19),"")</f>
      </c>
      <c r="HG546">
        <f>IF($IW546&gt;=20,INDEX($GL:$GL,$IV546+20),"")</f>
      </c>
      <c r="HH546">
        <f>IF($IW546&gt;=21,INDEX($GL:$GL,$IV546+21),"")</f>
      </c>
      <c r="HI546">
        <f>IF($IW546&gt;=22,INDEX($GL:$GL,$IV546+22),"")</f>
      </c>
      <c r="HJ546">
        <f>IF($IW546&gt;=23,INDEX($GL:$GL,$IV546+23),"")</f>
      </c>
      <c r="HK546">
        <f>IF($IW546&gt;=24,INDEX($GL:$GL,$IV546+24),"")</f>
      </c>
      <c r="HL546">
        <f>IF($IW546&gt;=25,INDEX($GL:$GL,$IV546+25),"")</f>
      </c>
      <c r="HM546">
        <f>IF($IW546&gt;=26,INDEX($GL:$GL,$IV546+26),"")</f>
      </c>
      <c r="HN546">
        <f>IF($IW546&gt;=27,INDEX($GL:$GL,$IV546+27),"")</f>
      </c>
      <c r="HO546">
        <f>IF($IW546&gt;=28,INDEX($GL:$GL,$IV546+28),"")</f>
      </c>
      <c r="HP546">
        <f>IF($IW546&gt;=29,INDEX($GL:$GL,$IV546+29),"")</f>
      </c>
      <c r="HQ546">
        <f>IF($IW546&gt;=30,INDEX($GL:$GL,$IV546+30),"")</f>
      </c>
      <c r="HR546">
        <f>IF($IW546&gt;=31,INDEX($GL:$GL,$IV546+31),"")</f>
      </c>
      <c r="HS546">
        <f>IF($IW546&gt;=32,INDEX($GL:$GL,$IV546+32),"")</f>
      </c>
      <c r="HT546">
        <f>IF($IW546&gt;=33,INDEX($GL:$GL,$IV546+33),"")</f>
      </c>
      <c r="HU546">
        <f>IF($IW546&gt;=34,INDEX($GL:$GL,$IV546+34),"")</f>
      </c>
      <c r="HV546">
        <f>IF($IW546&gt;=35,INDEX($GL:$GL,$IV546+35),"")</f>
      </c>
      <c r="HW546">
        <f>IF($IW546&gt;=36,INDEX($GL:$GL,$IV546+36),"")</f>
      </c>
      <c r="HX546">
        <f>IF($IW546&gt;=37,INDEX($GL:$GL,$IV546+37),"")</f>
      </c>
      <c r="HY546">
        <f>IF($IW546&gt;=38,INDEX($GL:$GL,$IV546+38),"")</f>
      </c>
      <c r="HZ546">
        <f>IF($IW546&gt;=39,INDEX($GL:$GL,$IV546+39),"")</f>
      </c>
      <c r="IA546">
        <f>IF($IW546&gt;=40,INDEX($GL:$GL,$IV546+40),"")</f>
      </c>
      <c r="IB546">
        <f>IF($IW546&gt;=41,INDEX($GL:$GL,$IV546+41),"")</f>
      </c>
      <c r="IC546">
        <f>IF($IW546&gt;=42,INDEX($GL:$GL,$IV546+42),"")</f>
      </c>
      <c r="ID546">
        <f>IF($IW546&gt;=43,INDEX($GL:$GL,$IV546+43),"")</f>
      </c>
      <c r="IE546">
        <f>IF($IW546&gt;=44,INDEX($GL:$GL,$IV546+44),"")</f>
      </c>
      <c r="IF546">
        <f>IF($IW546&gt;=45,INDEX($GL:$GL,$IV546+45),"")</f>
      </c>
      <c r="IG546">
        <f>IF($IW546&gt;=46,INDEX($GL:$GL,$IV546+46),"")</f>
      </c>
      <c r="IH546">
        <f>IF($IW546&gt;=47,INDEX($GL:$GL,$IV546+47),"")</f>
      </c>
      <c r="II546">
        <f>IF($IW546&gt;=48,INDEX($GL:$GL,$IV546+48),"")</f>
      </c>
      <c r="IJ546">
        <f>IF($IW546&gt;=49,INDEX($GL:$GL,$IV546+49),"")</f>
      </c>
      <c r="IK546">
        <f>IF($IW546&gt;=50,INDEX($GL:$GL,$IV546+50),"")</f>
      </c>
      <c r="IL546">
        <f>IF($IW546&gt;=51,INDEX($GL:$GL,$IV546+51),"")</f>
      </c>
      <c r="IM546">
        <f>IF($IW546&gt;=52,INDEX($GL:$GL,$IV546+52),"")</f>
      </c>
      <c r="IN546">
        <f>IF($IW546&gt;=53,INDEX($GL:$GL,$IV546+53),"")</f>
      </c>
      <c r="IO546">
        <f>IF($IW546&gt;=54,INDEX($GL:$GL,$IV546+54),"")</f>
      </c>
      <c r="IP546">
        <f>IF($IW546&gt;=55,INDEX($GL:$GL,$IV546+55),"")</f>
      </c>
      <c r="IQ546">
        <f>IF($IW546&gt;=56,INDEX($GL:$GL,$IV546+56),"")</f>
      </c>
      <c r="IR546">
        <f>IF($IW546&gt;=57,INDEX($GL:$GL,$IV546+57),"")</f>
      </c>
      <c r="IS546">
        <f>IF($IW546&gt;=58,INDEX($GL:$GL,$IV546+58),"")</f>
      </c>
      <c r="IT546">
        <f>IF($IW546&gt;=59,INDEX($GL:$GL,$IV546+59),"")</f>
      </c>
      <c r="IU546">
        <f>IF($IW546&gt;=60,INDEX($GL:$GL,$IV546+60),"")</f>
      </c>
      <c r="IV546">
        <f>IFERROR(MATCH($GK546,$GL$2:$GL$324,0)+1,0)</f>
      </c>
      <c r="IW546">
        <f>IFERROR(INDEX($GM$2:$GM$324,MATCH($GK546,$GL$2:$GL$324,0)),0)</f>
      </c>
      <c r="IX546" t="s">
        <v>34</v>
      </c>
      <c r="IY546" t="s">
        <v>34</v>
      </c>
    </row>
    <row r="547" spans="1:259" x14ac:dyDescent="0.25">
      <c r="K547">
        <f>IF(OR($N547="",$J547=""),"",IFERROR($N547/$J547,0))</f>
      </c>
      <c r="L547">
        <f>IF($N547="","",
SUM($M547,$O547,$T547,$P547,$R547)*
(1-IF($U547="",0,VALUE($U547)/100)))</f>
      </c>
      <c r="M547">
        <f>IF($N547="","",$N547)</f>
      </c>
      <c r="O547">
        <f>IF($N547="","",
IF($H547="","",
IF(ISNUMBER(SEARCH("exempt",LOWER($H547))),0,
$N547*(VALUE(SUBSTITUTE($H547,"%",""))/100))))</f>
      </c>
      <c r="V547">
        <f>IFERROR(IF(FIND(" - ",$E547)&gt;0,MID($E547,FIND(" - ",$E547)+3,LEN($E547)),""),"")</f>
      </c>
      <c r="AE547" t="s">
        <v>1128</v>
      </c>
      <c r="AJ547">
        <f>IFERROR(LEFT($E547,FIND(" - ",$E547)-1),$E547)</f>
      </c>
      <c r="AM547">
        <f>IF($CB547&gt;=1,INDEX($AK:$AK,$CA547+1),"")</f>
      </c>
      <c r="AN547">
        <f>IF($CB547&gt;=2,INDEX($AK:$AK,$CA547+2),"")</f>
      </c>
      <c r="AO547">
        <f>IF($CB547&gt;=3,INDEX($AK:$AK,$CA547+3),"")</f>
      </c>
      <c r="AP547">
        <f>IF($CB547&gt;=4,INDEX($AK:$AK,$CA547+4),"")</f>
      </c>
      <c r="AQ547">
        <f>IF($CB547&gt;=5,INDEX($AK:$AK,$CA547+5),"")</f>
      </c>
      <c r="AR547">
        <f>IF($CB547&gt;=6,INDEX($AK:$AK,$CA547+6),"")</f>
      </c>
      <c r="AS547">
        <f>IF($CB547&gt;=7,INDEX($AK:$AK,$CA547+7),"")</f>
      </c>
      <c r="AT547">
        <f>IF($CB547&gt;=8,INDEX($AK:$AK,$CA547+8),"")</f>
      </c>
      <c r="AU547">
        <f>IF($CB547&gt;=9,INDEX($AK:$AK,$CA547+9),"")</f>
      </c>
      <c r="AV547">
        <f>IF($CB547&gt;=10,INDEX($AK:$AK,$CA547+10),"")</f>
      </c>
      <c r="AW547">
        <f>IF($CB547&gt;=11,INDEX($AK:$AK,$CA547+11),"")</f>
      </c>
      <c r="AX547">
        <f>IF($CB547&gt;=12,INDEX($AK:$AK,$CA547+12),"")</f>
      </c>
      <c r="AY547">
        <f>IF($CB547&gt;=13,INDEX($AK:$AK,$CA547+13),"")</f>
      </c>
      <c r="AZ547">
        <f>IF($CB547&gt;=14,INDEX($AK:$AK,$CA547+14),"")</f>
      </c>
      <c r="BA547">
        <f>IF($CB547&gt;=15,INDEX($AK:$AK,$CA547+15),"")</f>
      </c>
      <c r="BB547">
        <f>IF($CB547&gt;=16,INDEX($AK:$AK,$CA547+16),"")</f>
      </c>
      <c r="BC547">
        <f>IF($CB547&gt;=17,INDEX($AK:$AK,$CA547+17),"")</f>
      </c>
      <c r="BD547">
        <f>IF($CB547&gt;=18,INDEX($AK:$AK,$CA547+18),"")</f>
      </c>
      <c r="BE547">
        <f>IF($CB547&gt;=19,INDEX($AK:$AK,$CA547+19),"")</f>
      </c>
      <c r="BF547">
        <f>IF($CB547&gt;=20,INDEX($AK:$AK,$CA547+20),"")</f>
      </c>
      <c r="BG547">
        <f>IF($CB547&gt;=21,INDEX($AK:$AK,$CA547+21),"")</f>
      </c>
      <c r="BH547">
        <f>IF($CB547&gt;=22,INDEX($AK:$AK,$CA547+22),"")</f>
      </c>
      <c r="BI547">
        <f>IF($CB547&gt;=23,INDEX($AK:$AK,$CA547+23),"")</f>
      </c>
      <c r="BJ547">
        <f>IF($CB547&gt;=24,INDEX($AK:$AK,$CA547+24),"")</f>
      </c>
      <c r="BK547">
        <f>IF($CB547&gt;=25,INDEX($AK:$AK,$CA547+25),"")</f>
      </c>
      <c r="BL547">
        <f>IF($CB547&gt;=26,INDEX($AK:$AK,$CA547+26),"")</f>
      </c>
      <c r="BM547">
        <f>IF($CB547&gt;=27,INDEX($AK:$AK,$CA547+27),"")</f>
      </c>
      <c r="BN547">
        <f>IF($CB547&gt;=28,INDEX($AK:$AK,$CA547+28),"")</f>
      </c>
      <c r="BO547">
        <f>IF($CB547&gt;=29,INDEX($AK:$AK,$CA547+29),"")</f>
      </c>
      <c r="BP547">
        <f>IF($CB547&gt;=30,INDEX($AK:$AK,$CA547+30),"")</f>
      </c>
      <c r="BQ547">
        <f>IF($CB547&gt;=31,INDEX($AK:$AK,$CA547+31),"")</f>
      </c>
      <c r="BR547">
        <f>IF($CB547&gt;=32,INDEX($AK:$AK,$CA547+32),"")</f>
      </c>
      <c r="BS547">
        <f>IF($CB547&gt;=33,INDEX($AK:$AK,$CA547+33),"")</f>
      </c>
      <c r="BT547">
        <f>IF($CB547&gt;=34,INDEX($AK:$AK,$CA547+34),"")</f>
      </c>
      <c r="BU547">
        <f>IF($CB547&gt;=35,INDEX($AK:$AK,$CA547+35),"")</f>
      </c>
      <c r="BV547">
        <f>IF($CB547&gt;=36,INDEX($AK:$AK,$CA547+36),"")</f>
      </c>
      <c r="BW547">
        <f>IF($CB547&gt;=37,INDEX($AK:$AK,$CA547+37),"")</f>
      </c>
      <c r="BX547">
        <f>IF($CB547&gt;=38,INDEX($AK:$AK,$CA547+38),"")</f>
      </c>
      <c r="BY547">
        <f>IF($CB547&gt;=39,INDEX($AK:$AK,$CA547+39),"")</f>
      </c>
      <c r="BZ547">
        <f>IF($CB547&gt;=40,INDEX($AK:$AK,$CA547+40),"")</f>
      </c>
      <c r="CA547">
        <f>IFERROR(MATCH($AJ547,$AK$2:$AK$134,0)+1,0)</f>
      </c>
      <c r="CB547">
        <f>IFERROR(INDEX($AL$2:$AL$134,MATCH($AJ547,$AK$2:$AK$134,0)),0)</f>
      </c>
      <c r="CC547">
        <f>IFERROR(LEFT($F547,FIND(" - ",$F547)-1),$F547)</f>
      </c>
      <c r="CF547">
        <f>IF($DA547&gt;=1,INDEX($CD:$CD,$CZ547+1),"")</f>
      </c>
      <c r="CG547">
        <f>IF($DA547&gt;=2,INDEX($CD:$CD,$CZ547+2),"")</f>
      </c>
      <c r="CH547">
        <f>IF($DA547&gt;=3,INDEX($CD:$CD,$CZ547+3),"")</f>
      </c>
      <c r="CI547">
        <f>IF($DA547&gt;=4,INDEX($CD:$CD,$CZ547+4),"")</f>
      </c>
      <c r="CJ547">
        <f>IF($DA547&gt;=5,INDEX($CD:$CD,$CZ547+5),"")</f>
      </c>
      <c r="CK547">
        <f>IF($DA547&gt;=6,INDEX($CD:$CD,$CZ547+6),"")</f>
      </c>
      <c r="CL547">
        <f>IF($DA547&gt;=7,INDEX($CD:$CD,$CZ547+7),"")</f>
      </c>
      <c r="CM547">
        <f>IF($DA547&gt;=8,INDEX($CD:$CD,$CZ547+8),"")</f>
      </c>
      <c r="CN547">
        <f>IF($DA547&gt;=9,INDEX($CD:$CD,$CZ547+9),"")</f>
      </c>
      <c r="CO547">
        <f>IF($DA547&gt;=10,INDEX($CD:$CD,$CZ547+10),"")</f>
      </c>
      <c r="CP547">
        <f>IF($DA547&gt;=11,INDEX($CD:$CD,$CZ547+11),"")</f>
      </c>
      <c r="CQ547">
        <f>IF($DA547&gt;=12,INDEX($CD:$CD,$CZ547+12),"")</f>
      </c>
      <c r="CR547">
        <f>IF($DA547&gt;=13,INDEX($CD:$CD,$CZ547+13),"")</f>
      </c>
      <c r="CS547">
        <f>IF($DA547&gt;=14,INDEX($CD:$CD,$CZ547+14),"")</f>
      </c>
      <c r="CT547">
        <f>IF($DA547&gt;=15,INDEX($CD:$CD,$CZ547+15),"")</f>
      </c>
      <c r="CU547">
        <f>IF($DA547&gt;=16,INDEX($CD:$CD,$CZ547+16),"")</f>
      </c>
      <c r="CV547">
        <f>IF($DA547&gt;=17,INDEX($CD:$CD,$CZ547+17),"")</f>
      </c>
      <c r="CW547">
        <f>IF($DA547&gt;=18,INDEX($CD:$CD,$CZ547+18),"")</f>
      </c>
      <c r="CX547">
        <f>IF($DA547&gt;=19,INDEX($CD:$CD,$CZ547+19),"")</f>
      </c>
      <c r="CY547">
        <f>IF($DA547&gt;=20,INDEX($CD:$CD,$CZ547+20),"")</f>
      </c>
      <c r="CZ547">
        <f>IFERROR(MATCH($CC547,$CD$2:$CD$263,0)+1,0)</f>
      </c>
      <c r="DA547">
        <f>IFERROR(INDEX($CE$2:$CE$263,MATCH($CC547,$CD$2:$CD$263,0)),0)</f>
      </c>
      <c r="DB547">
        <f>IFERROR(INDEX($AI:$AI,MATCH($H547,$AH:$AH,0))&amp;"","")</f>
      </c>
      <c r="DF547">
        <f>IF($GI547&gt;=1,INDEX($DC:$DC,$GH547+1),"")</f>
      </c>
      <c r="DG547">
        <f>IF($GI547&gt;=2,INDEX($DC:$DC,$GH547+2),"")</f>
      </c>
      <c r="DH547">
        <f>IF($GI547&gt;=3,INDEX($DC:$DC,$GH547+3),"")</f>
      </c>
      <c r="DI547">
        <f>IF($GI547&gt;=4,INDEX($DC:$DC,$GH547+4),"")</f>
      </c>
      <c r="DJ547">
        <f>IF($GI547&gt;=5,INDEX($DC:$DC,$GH547+5),"")</f>
      </c>
      <c r="DK547">
        <f>IF($GI547&gt;=6,INDEX($DC:$DC,$GH547+6),"")</f>
      </c>
      <c r="DL547">
        <f>IF($GI547&gt;=7,INDEX($DC:$DC,$GH547+7),"")</f>
      </c>
      <c r="DM547">
        <f>IF($GI547&gt;=8,INDEX($DC:$DC,$GH547+8),"")</f>
      </c>
      <c r="DN547">
        <f>IF($GI547&gt;=9,INDEX($DC:$DC,$GH547+9),"")</f>
      </c>
      <c r="DO547">
        <f>IF($GI547&gt;=10,INDEX($DC:$DC,$GH547+10),"")</f>
      </c>
      <c r="DP547">
        <f>IF($GI547&gt;=11,INDEX($DC:$DC,$GH547+11),"")</f>
      </c>
      <c r="DQ547">
        <f>IF($GI547&gt;=12,INDEX($DC:$DC,$GH547+12),"")</f>
      </c>
      <c r="DR547">
        <f>IF($GI547&gt;=13,INDEX($DC:$DC,$GH547+13),"")</f>
      </c>
      <c r="DS547">
        <f>IF($GI547&gt;=14,INDEX($DC:$DC,$GH547+14),"")</f>
      </c>
      <c r="DT547">
        <f>IF($GI547&gt;=15,INDEX($DC:$DC,$GH547+15),"")</f>
      </c>
      <c r="DU547">
        <f>IF($GI547&gt;=16,INDEX($DC:$DC,$GH547+16),"")</f>
      </c>
      <c r="DV547">
        <f>IF($GI547&gt;=17,INDEX($DC:$DC,$GH547+17),"")</f>
      </c>
      <c r="DW547">
        <f>IF($GI547&gt;=18,INDEX($DC:$DC,$GH547+18),"")</f>
      </c>
      <c r="DX547">
        <f>IF($GI547&gt;=19,INDEX($DC:$DC,$GH547+19),"")</f>
      </c>
      <c r="DY547">
        <f>IF($GI547&gt;=20,INDEX($DC:$DC,$GH547+20),"")</f>
      </c>
      <c r="DZ547">
        <f>IF($GI547&gt;=21,INDEX($DC:$DC,$GH547+21),"")</f>
      </c>
      <c r="EA547">
        <f>IF($GI547&gt;=22,INDEX($DC:$DC,$GH547+22),"")</f>
      </c>
      <c r="EB547">
        <f>IF($GI547&gt;=23,INDEX($DC:$DC,$GH547+23),"")</f>
      </c>
      <c r="EC547">
        <f>IF($GI547&gt;=24,INDEX($DC:$DC,$GH547+24),"")</f>
      </c>
      <c r="ED547">
        <f>IF($GI547&gt;=25,INDEX($DC:$DC,$GH547+25),"")</f>
      </c>
      <c r="EE547">
        <f>IF($GI547&gt;=26,INDEX($DC:$DC,$GH547+26),"")</f>
      </c>
      <c r="EF547">
        <f>IF($GI547&gt;=27,INDEX($DC:$DC,$GH547+27),"")</f>
      </c>
      <c r="EG547">
        <f>IF($GI547&gt;=28,INDEX($DC:$DC,$GH547+28),"")</f>
      </c>
      <c r="EH547">
        <f>IF($GI547&gt;=29,INDEX($DC:$DC,$GH547+29),"")</f>
      </c>
      <c r="EI547">
        <f>IF($GI547&gt;=30,INDEX($DC:$DC,$GH547+30),"")</f>
      </c>
      <c r="EJ547">
        <f>IF($GI547&gt;=31,INDEX($DC:$DC,$GH547+31),"")</f>
      </c>
      <c r="EK547">
        <f>IF($GI547&gt;=32,INDEX($DC:$DC,$GH547+32),"")</f>
      </c>
      <c r="EL547">
        <f>IF($GI547&gt;=33,INDEX($DC:$DC,$GH547+33),"")</f>
      </c>
      <c r="EM547">
        <f>IF($GI547&gt;=34,INDEX($DC:$DC,$GH547+34),"")</f>
      </c>
      <c r="EN547">
        <f>IF($GI547&gt;=35,INDEX($DC:$DC,$GH547+35),"")</f>
      </c>
      <c r="EO547">
        <f>IF($GI547&gt;=36,INDEX($DC:$DC,$GH547+36),"")</f>
      </c>
      <c r="EP547">
        <f>IF($GI547&gt;=37,INDEX($DC:$DC,$GH547+37),"")</f>
      </c>
      <c r="EQ547">
        <f>IF($GI547&gt;=38,INDEX($DC:$DC,$GH547+38),"")</f>
      </c>
      <c r="ER547">
        <f>IF($GI547&gt;=39,INDEX($DC:$DC,$GH547+39),"")</f>
      </c>
      <c r="ES547">
        <f>IF($GI547&gt;=40,INDEX($DC:$DC,$GH547+40),"")</f>
      </c>
      <c r="ET547">
        <f>IF($GI547&gt;=1,INDEX($DD:$DD,$GH547+1),"")</f>
      </c>
      <c r="EU547">
        <f>IF($GI547&gt;=2,INDEX($DD:$DD,$GH547+2),"")</f>
      </c>
      <c r="EV547">
        <f>IF($GI547&gt;=3,INDEX($DD:$DD,$GH547+3),"")</f>
      </c>
      <c r="EW547">
        <f>IF($GI547&gt;=4,INDEX($DD:$DD,$GH547+4),"")</f>
      </c>
      <c r="EX547">
        <f>IF($GI547&gt;=5,INDEX($DD:$DD,$GH547+5),"")</f>
      </c>
      <c r="EY547">
        <f>IF($GI547&gt;=6,INDEX($DD:$DD,$GH547+6),"")</f>
      </c>
      <c r="EZ547">
        <f>IF($GI547&gt;=7,INDEX($DD:$DD,$GH547+7),"")</f>
      </c>
      <c r="FA547">
        <f>IF($GI547&gt;=8,INDEX($DD:$DD,$GH547+8),"")</f>
      </c>
      <c r="FB547">
        <f>IF($GI547&gt;=9,INDEX($DD:$DD,$GH547+9),"")</f>
      </c>
      <c r="FC547">
        <f>IF($GI547&gt;=10,INDEX($DD:$DD,$GH547+10),"")</f>
      </c>
      <c r="FD547">
        <f>IF($GI547&gt;=11,INDEX($DD:$DD,$GH547+11),"")</f>
      </c>
      <c r="FE547">
        <f>IF($GI547&gt;=12,INDEX($DD:$DD,$GH547+12),"")</f>
      </c>
      <c r="FF547">
        <f>IF($GI547&gt;=13,INDEX($DD:$DD,$GH547+13),"")</f>
      </c>
      <c r="FG547">
        <f>IF($GI547&gt;=14,INDEX($DD:$DD,$GH547+14),"")</f>
      </c>
      <c r="FH547">
        <f>IF($GI547&gt;=15,INDEX($DD:$DD,$GH547+15),"")</f>
      </c>
      <c r="FI547">
        <f>IF($GI547&gt;=16,INDEX($DD:$DD,$GH547+16),"")</f>
      </c>
      <c r="FJ547">
        <f>IF($GI547&gt;=17,INDEX($DD:$DD,$GH547+17),"")</f>
      </c>
      <c r="FK547">
        <f>IF($GI547&gt;=18,INDEX($DD:$DD,$GH547+18),"")</f>
      </c>
      <c r="FL547">
        <f>IF($GI547&gt;=19,INDEX($DD:$DD,$GH547+19),"")</f>
      </c>
      <c r="FM547">
        <f>IF($GI547&gt;=20,INDEX($DD:$DD,$GH547+20),"")</f>
      </c>
      <c r="FN547">
        <f>IF($GI547&gt;=21,INDEX($DD:$DD,$GH547+21),"")</f>
      </c>
      <c r="FO547">
        <f>IF($GI547&gt;=22,INDEX($DD:$DD,$GH547+22),"")</f>
      </c>
      <c r="FP547">
        <f>IF($GI547&gt;=23,INDEX($DD:$DD,$GH547+23),"")</f>
      </c>
      <c r="FQ547">
        <f>IF($GI547&gt;=24,INDEX($DD:$DD,$GH547+24),"")</f>
      </c>
      <c r="FR547">
        <f>IF($GI547&gt;=25,INDEX($DD:$DD,$GH547+25),"")</f>
      </c>
      <c r="FS547">
        <f>IF($GI547&gt;=26,INDEX($DD:$DD,$GH547+26),"")</f>
      </c>
      <c r="FT547">
        <f>IF($GI547&gt;=27,INDEX($DD:$DD,$GH547+27),"")</f>
      </c>
      <c r="FU547">
        <f>IF($GI547&gt;=28,INDEX($DD:$DD,$GH547+28),"")</f>
      </c>
      <c r="FV547">
        <f>IF($GI547&gt;=29,INDEX($DD:$DD,$GH547+29),"")</f>
      </c>
      <c r="FW547">
        <f>IF($GI547&gt;=30,INDEX($DD:$DD,$GH547+30),"")</f>
      </c>
      <c r="FX547">
        <f>IF($GI547&gt;=31,INDEX($DD:$DD,$GH547+31),"")</f>
      </c>
      <c r="FY547">
        <f>IF($GI547&gt;=32,INDEX($DD:$DD,$GH547+32),"")</f>
      </c>
      <c r="FZ547">
        <f>IF($GI547&gt;=33,INDEX($DD:$DD,$GH547+33),"")</f>
      </c>
      <c r="GA547">
        <f>IF($GI547&gt;=34,INDEX($DD:$DD,$GH547+34),"")</f>
      </c>
      <c r="GB547">
        <f>IF($GI547&gt;=35,INDEX($DD:$DD,$GH547+35),"")</f>
      </c>
      <c r="GC547">
        <f>IF($GI547&gt;=36,INDEX($DD:$DD,$GH547+36),"")</f>
      </c>
      <c r="GD547">
        <f>IF($GI547&gt;=37,INDEX($DD:$DD,$GH547+37),"")</f>
      </c>
      <c r="GE547">
        <f>IF($GI547&gt;=38,INDEX($DD:$DD,$GH547+38),"")</f>
      </c>
      <c r="GF547">
        <f>IF($GI547&gt;=39,INDEX($DD:$DD,$GH547+39),"")</f>
      </c>
      <c r="GG547">
        <f>IF($GI547&gt;=40,INDEX($DD:$DD,$GH547+40),"")</f>
      </c>
      <c r="GH547">
        <f>IFERROR(MATCH($DB547,$DC$2:$DC$148,0)+1,0)</f>
      </c>
      <c r="GI547">
        <f>IFERROR(INDEX($DE$2:$DE$148,MATCH($DB547,$DC$2:$DC$148,0)),0)</f>
      </c>
      <c r="GJ547">
        <f>IFERROR(MATCH($S547,$DF$547:$ES$547,0),0)</f>
      </c>
      <c r="GK547">
        <f>IF($GJ547&gt;0,INDEX($ET$547:$GG$547,$GJ547),"")</f>
      </c>
      <c r="GN547">
        <f>IF($IW547&gt;=1,INDEX($GL:$GL,$IV547+1),"")</f>
      </c>
      <c r="GO547">
        <f>IF($IW547&gt;=2,INDEX($GL:$GL,$IV547+2),"")</f>
      </c>
      <c r="GP547">
        <f>IF($IW547&gt;=3,INDEX($GL:$GL,$IV547+3),"")</f>
      </c>
      <c r="GQ547">
        <f>IF($IW547&gt;=4,INDEX($GL:$GL,$IV547+4),"")</f>
      </c>
      <c r="GR547">
        <f>IF($IW547&gt;=5,INDEX($GL:$GL,$IV547+5),"")</f>
      </c>
      <c r="GS547">
        <f>IF($IW547&gt;=6,INDEX($GL:$GL,$IV547+6),"")</f>
      </c>
      <c r="GT547">
        <f>IF($IW547&gt;=7,INDEX($GL:$GL,$IV547+7),"")</f>
      </c>
      <c r="GU547">
        <f>IF($IW547&gt;=8,INDEX($GL:$GL,$IV547+8),"")</f>
      </c>
      <c r="GV547">
        <f>IF($IW547&gt;=9,INDEX($GL:$GL,$IV547+9),"")</f>
      </c>
      <c r="GW547">
        <f>IF($IW547&gt;=10,INDEX($GL:$GL,$IV547+10),"")</f>
      </c>
      <c r="GX547">
        <f>IF($IW547&gt;=11,INDEX($GL:$GL,$IV547+11),"")</f>
      </c>
      <c r="GY547">
        <f>IF($IW547&gt;=12,INDEX($GL:$GL,$IV547+12),"")</f>
      </c>
      <c r="GZ547">
        <f>IF($IW547&gt;=13,INDEX($GL:$GL,$IV547+13),"")</f>
      </c>
      <c r="HA547">
        <f>IF($IW547&gt;=14,INDEX($GL:$GL,$IV547+14),"")</f>
      </c>
      <c r="HB547">
        <f>IF($IW547&gt;=15,INDEX($GL:$GL,$IV547+15),"")</f>
      </c>
      <c r="HC547">
        <f>IF($IW547&gt;=16,INDEX($GL:$GL,$IV547+16),"")</f>
      </c>
      <c r="HD547">
        <f>IF($IW547&gt;=17,INDEX($GL:$GL,$IV547+17),"")</f>
      </c>
      <c r="HE547">
        <f>IF($IW547&gt;=18,INDEX($GL:$GL,$IV547+18),"")</f>
      </c>
      <c r="HF547">
        <f>IF($IW547&gt;=19,INDEX($GL:$GL,$IV547+19),"")</f>
      </c>
      <c r="HG547">
        <f>IF($IW547&gt;=20,INDEX($GL:$GL,$IV547+20),"")</f>
      </c>
      <c r="HH547">
        <f>IF($IW547&gt;=21,INDEX($GL:$GL,$IV547+21),"")</f>
      </c>
      <c r="HI547">
        <f>IF($IW547&gt;=22,INDEX($GL:$GL,$IV547+22),"")</f>
      </c>
      <c r="HJ547">
        <f>IF($IW547&gt;=23,INDEX($GL:$GL,$IV547+23),"")</f>
      </c>
      <c r="HK547">
        <f>IF($IW547&gt;=24,INDEX($GL:$GL,$IV547+24),"")</f>
      </c>
      <c r="HL547">
        <f>IF($IW547&gt;=25,INDEX($GL:$GL,$IV547+25),"")</f>
      </c>
      <c r="HM547">
        <f>IF($IW547&gt;=26,INDEX($GL:$GL,$IV547+26),"")</f>
      </c>
      <c r="HN547">
        <f>IF($IW547&gt;=27,INDEX($GL:$GL,$IV547+27),"")</f>
      </c>
      <c r="HO547">
        <f>IF($IW547&gt;=28,INDEX($GL:$GL,$IV547+28),"")</f>
      </c>
      <c r="HP547">
        <f>IF($IW547&gt;=29,INDEX($GL:$GL,$IV547+29),"")</f>
      </c>
      <c r="HQ547">
        <f>IF($IW547&gt;=30,INDEX($GL:$GL,$IV547+30),"")</f>
      </c>
      <c r="HR547">
        <f>IF($IW547&gt;=31,INDEX($GL:$GL,$IV547+31),"")</f>
      </c>
      <c r="HS547">
        <f>IF($IW547&gt;=32,INDEX($GL:$GL,$IV547+32),"")</f>
      </c>
      <c r="HT547">
        <f>IF($IW547&gt;=33,INDEX($GL:$GL,$IV547+33),"")</f>
      </c>
      <c r="HU547">
        <f>IF($IW547&gt;=34,INDEX($GL:$GL,$IV547+34),"")</f>
      </c>
      <c r="HV547">
        <f>IF($IW547&gt;=35,INDEX($GL:$GL,$IV547+35),"")</f>
      </c>
      <c r="HW547">
        <f>IF($IW547&gt;=36,INDEX($GL:$GL,$IV547+36),"")</f>
      </c>
      <c r="HX547">
        <f>IF($IW547&gt;=37,INDEX($GL:$GL,$IV547+37),"")</f>
      </c>
      <c r="HY547">
        <f>IF($IW547&gt;=38,INDEX($GL:$GL,$IV547+38),"")</f>
      </c>
      <c r="HZ547">
        <f>IF($IW547&gt;=39,INDEX($GL:$GL,$IV547+39),"")</f>
      </c>
      <c r="IA547">
        <f>IF($IW547&gt;=40,INDEX($GL:$GL,$IV547+40),"")</f>
      </c>
      <c r="IB547">
        <f>IF($IW547&gt;=41,INDEX($GL:$GL,$IV547+41),"")</f>
      </c>
      <c r="IC547">
        <f>IF($IW547&gt;=42,INDEX($GL:$GL,$IV547+42),"")</f>
      </c>
      <c r="ID547">
        <f>IF($IW547&gt;=43,INDEX($GL:$GL,$IV547+43),"")</f>
      </c>
      <c r="IE547">
        <f>IF($IW547&gt;=44,INDEX($GL:$GL,$IV547+44),"")</f>
      </c>
      <c r="IF547">
        <f>IF($IW547&gt;=45,INDEX($GL:$GL,$IV547+45),"")</f>
      </c>
      <c r="IG547">
        <f>IF($IW547&gt;=46,INDEX($GL:$GL,$IV547+46),"")</f>
      </c>
      <c r="IH547">
        <f>IF($IW547&gt;=47,INDEX($GL:$GL,$IV547+47),"")</f>
      </c>
      <c r="II547">
        <f>IF($IW547&gt;=48,INDEX($GL:$GL,$IV547+48),"")</f>
      </c>
      <c r="IJ547">
        <f>IF($IW547&gt;=49,INDEX($GL:$GL,$IV547+49),"")</f>
      </c>
      <c r="IK547">
        <f>IF($IW547&gt;=50,INDEX($GL:$GL,$IV547+50),"")</f>
      </c>
      <c r="IL547">
        <f>IF($IW547&gt;=51,INDEX($GL:$GL,$IV547+51),"")</f>
      </c>
      <c r="IM547">
        <f>IF($IW547&gt;=52,INDEX($GL:$GL,$IV547+52),"")</f>
      </c>
      <c r="IN547">
        <f>IF($IW547&gt;=53,INDEX($GL:$GL,$IV547+53),"")</f>
      </c>
      <c r="IO547">
        <f>IF($IW547&gt;=54,INDEX($GL:$GL,$IV547+54),"")</f>
      </c>
      <c r="IP547">
        <f>IF($IW547&gt;=55,INDEX($GL:$GL,$IV547+55),"")</f>
      </c>
      <c r="IQ547">
        <f>IF($IW547&gt;=56,INDEX($GL:$GL,$IV547+56),"")</f>
      </c>
      <c r="IR547">
        <f>IF($IW547&gt;=57,INDEX($GL:$GL,$IV547+57),"")</f>
      </c>
      <c r="IS547">
        <f>IF($IW547&gt;=58,INDEX($GL:$GL,$IV547+58),"")</f>
      </c>
      <c r="IT547">
        <f>IF($IW547&gt;=59,INDEX($GL:$GL,$IV547+59),"")</f>
      </c>
      <c r="IU547">
        <f>IF($IW547&gt;=60,INDEX($GL:$GL,$IV547+60),"")</f>
      </c>
      <c r="IV547">
        <f>IFERROR(MATCH($GK547,$GL$2:$GL$324,0)+1,0)</f>
      </c>
      <c r="IW547">
        <f>IFERROR(INDEX($GM$2:$GM$324,MATCH($GK547,$GL$2:$GL$324,0)),0)</f>
      </c>
      <c r="IX547" t="s">
        <v>34</v>
      </c>
      <c r="IY547" t="s">
        <v>34</v>
      </c>
    </row>
    <row r="548" spans="1:259" x14ac:dyDescent="0.25">
      <c r="K548">
        <f>IF(OR($N548="",$J548=""),"",IFERROR($N548/$J548,0))</f>
      </c>
      <c r="L548">
        <f>IF($N548="","",
SUM($M548,$O548,$T548,$P548,$R548)*
(1-IF($U548="",0,VALUE($U548)/100)))</f>
      </c>
      <c r="M548">
        <f>IF($N548="","",$N548)</f>
      </c>
      <c r="O548">
        <f>IF($N548="","",
IF($H548="","",
IF(ISNUMBER(SEARCH("exempt",LOWER($H548))),0,
$N548*(VALUE(SUBSTITUTE($H548,"%",""))/100))))</f>
      </c>
      <c r="V548">
        <f>IFERROR(IF(FIND(" - ",$E548)&gt;0,MID($E548,FIND(" - ",$E548)+3,LEN($E548)),""),"")</f>
      </c>
      <c r="AE548" t="s">
        <v>1129</v>
      </c>
      <c r="AJ548">
        <f>IFERROR(LEFT($E548,FIND(" - ",$E548)-1),$E548)</f>
      </c>
      <c r="AM548">
        <f>IF($CB548&gt;=1,INDEX($AK:$AK,$CA548+1),"")</f>
      </c>
      <c r="AN548">
        <f>IF($CB548&gt;=2,INDEX($AK:$AK,$CA548+2),"")</f>
      </c>
      <c r="AO548">
        <f>IF($CB548&gt;=3,INDEX($AK:$AK,$CA548+3),"")</f>
      </c>
      <c r="AP548">
        <f>IF($CB548&gt;=4,INDEX($AK:$AK,$CA548+4),"")</f>
      </c>
      <c r="AQ548">
        <f>IF($CB548&gt;=5,INDEX($AK:$AK,$CA548+5),"")</f>
      </c>
      <c r="AR548">
        <f>IF($CB548&gt;=6,INDEX($AK:$AK,$CA548+6),"")</f>
      </c>
      <c r="AS548">
        <f>IF($CB548&gt;=7,INDEX($AK:$AK,$CA548+7),"")</f>
      </c>
      <c r="AT548">
        <f>IF($CB548&gt;=8,INDEX($AK:$AK,$CA548+8),"")</f>
      </c>
      <c r="AU548">
        <f>IF($CB548&gt;=9,INDEX($AK:$AK,$CA548+9),"")</f>
      </c>
      <c r="AV548">
        <f>IF($CB548&gt;=10,INDEX($AK:$AK,$CA548+10),"")</f>
      </c>
      <c r="AW548">
        <f>IF($CB548&gt;=11,INDEX($AK:$AK,$CA548+11),"")</f>
      </c>
      <c r="AX548">
        <f>IF($CB548&gt;=12,INDEX($AK:$AK,$CA548+12),"")</f>
      </c>
      <c r="AY548">
        <f>IF($CB548&gt;=13,INDEX($AK:$AK,$CA548+13),"")</f>
      </c>
      <c r="AZ548">
        <f>IF($CB548&gt;=14,INDEX($AK:$AK,$CA548+14),"")</f>
      </c>
      <c r="BA548">
        <f>IF($CB548&gt;=15,INDEX($AK:$AK,$CA548+15),"")</f>
      </c>
      <c r="BB548">
        <f>IF($CB548&gt;=16,INDEX($AK:$AK,$CA548+16),"")</f>
      </c>
      <c r="BC548">
        <f>IF($CB548&gt;=17,INDEX($AK:$AK,$CA548+17),"")</f>
      </c>
      <c r="BD548">
        <f>IF($CB548&gt;=18,INDEX($AK:$AK,$CA548+18),"")</f>
      </c>
      <c r="BE548">
        <f>IF($CB548&gt;=19,INDEX($AK:$AK,$CA548+19),"")</f>
      </c>
      <c r="BF548">
        <f>IF($CB548&gt;=20,INDEX($AK:$AK,$CA548+20),"")</f>
      </c>
      <c r="BG548">
        <f>IF($CB548&gt;=21,INDEX($AK:$AK,$CA548+21),"")</f>
      </c>
      <c r="BH548">
        <f>IF($CB548&gt;=22,INDEX($AK:$AK,$CA548+22),"")</f>
      </c>
      <c r="BI548">
        <f>IF($CB548&gt;=23,INDEX($AK:$AK,$CA548+23),"")</f>
      </c>
      <c r="BJ548">
        <f>IF($CB548&gt;=24,INDEX($AK:$AK,$CA548+24),"")</f>
      </c>
      <c r="BK548">
        <f>IF($CB548&gt;=25,INDEX($AK:$AK,$CA548+25),"")</f>
      </c>
      <c r="BL548">
        <f>IF($CB548&gt;=26,INDEX($AK:$AK,$CA548+26),"")</f>
      </c>
      <c r="BM548">
        <f>IF($CB548&gt;=27,INDEX($AK:$AK,$CA548+27),"")</f>
      </c>
      <c r="BN548">
        <f>IF($CB548&gt;=28,INDEX($AK:$AK,$CA548+28),"")</f>
      </c>
      <c r="BO548">
        <f>IF($CB548&gt;=29,INDEX($AK:$AK,$CA548+29),"")</f>
      </c>
      <c r="BP548">
        <f>IF($CB548&gt;=30,INDEX($AK:$AK,$CA548+30),"")</f>
      </c>
      <c r="BQ548">
        <f>IF($CB548&gt;=31,INDEX($AK:$AK,$CA548+31),"")</f>
      </c>
      <c r="BR548">
        <f>IF($CB548&gt;=32,INDEX($AK:$AK,$CA548+32),"")</f>
      </c>
      <c r="BS548">
        <f>IF($CB548&gt;=33,INDEX($AK:$AK,$CA548+33),"")</f>
      </c>
      <c r="BT548">
        <f>IF($CB548&gt;=34,INDEX($AK:$AK,$CA548+34),"")</f>
      </c>
      <c r="BU548">
        <f>IF($CB548&gt;=35,INDEX($AK:$AK,$CA548+35),"")</f>
      </c>
      <c r="BV548">
        <f>IF($CB548&gt;=36,INDEX($AK:$AK,$CA548+36),"")</f>
      </c>
      <c r="BW548">
        <f>IF($CB548&gt;=37,INDEX($AK:$AK,$CA548+37),"")</f>
      </c>
      <c r="BX548">
        <f>IF($CB548&gt;=38,INDEX($AK:$AK,$CA548+38),"")</f>
      </c>
      <c r="BY548">
        <f>IF($CB548&gt;=39,INDEX($AK:$AK,$CA548+39),"")</f>
      </c>
      <c r="BZ548">
        <f>IF($CB548&gt;=40,INDEX($AK:$AK,$CA548+40),"")</f>
      </c>
      <c r="CA548">
        <f>IFERROR(MATCH($AJ548,$AK$2:$AK$134,0)+1,0)</f>
      </c>
      <c r="CB548">
        <f>IFERROR(INDEX($AL$2:$AL$134,MATCH($AJ548,$AK$2:$AK$134,0)),0)</f>
      </c>
      <c r="CC548">
        <f>IFERROR(LEFT($F548,FIND(" - ",$F548)-1),$F548)</f>
      </c>
      <c r="CF548">
        <f>IF($DA548&gt;=1,INDEX($CD:$CD,$CZ548+1),"")</f>
      </c>
      <c r="CG548">
        <f>IF($DA548&gt;=2,INDEX($CD:$CD,$CZ548+2),"")</f>
      </c>
      <c r="CH548">
        <f>IF($DA548&gt;=3,INDEX($CD:$CD,$CZ548+3),"")</f>
      </c>
      <c r="CI548">
        <f>IF($DA548&gt;=4,INDEX($CD:$CD,$CZ548+4),"")</f>
      </c>
      <c r="CJ548">
        <f>IF($DA548&gt;=5,INDEX($CD:$CD,$CZ548+5),"")</f>
      </c>
      <c r="CK548">
        <f>IF($DA548&gt;=6,INDEX($CD:$CD,$CZ548+6),"")</f>
      </c>
      <c r="CL548">
        <f>IF($DA548&gt;=7,INDEX($CD:$CD,$CZ548+7),"")</f>
      </c>
      <c r="CM548">
        <f>IF($DA548&gt;=8,INDEX($CD:$CD,$CZ548+8),"")</f>
      </c>
      <c r="CN548">
        <f>IF($DA548&gt;=9,INDEX($CD:$CD,$CZ548+9),"")</f>
      </c>
      <c r="CO548">
        <f>IF($DA548&gt;=10,INDEX($CD:$CD,$CZ548+10),"")</f>
      </c>
      <c r="CP548">
        <f>IF($DA548&gt;=11,INDEX($CD:$CD,$CZ548+11),"")</f>
      </c>
      <c r="CQ548">
        <f>IF($DA548&gt;=12,INDEX($CD:$CD,$CZ548+12),"")</f>
      </c>
      <c r="CR548">
        <f>IF($DA548&gt;=13,INDEX($CD:$CD,$CZ548+13),"")</f>
      </c>
      <c r="CS548">
        <f>IF($DA548&gt;=14,INDEX($CD:$CD,$CZ548+14),"")</f>
      </c>
      <c r="CT548">
        <f>IF($DA548&gt;=15,INDEX($CD:$CD,$CZ548+15),"")</f>
      </c>
      <c r="CU548">
        <f>IF($DA548&gt;=16,INDEX($CD:$CD,$CZ548+16),"")</f>
      </c>
      <c r="CV548">
        <f>IF($DA548&gt;=17,INDEX($CD:$CD,$CZ548+17),"")</f>
      </c>
      <c r="CW548">
        <f>IF($DA548&gt;=18,INDEX($CD:$CD,$CZ548+18),"")</f>
      </c>
      <c r="CX548">
        <f>IF($DA548&gt;=19,INDEX($CD:$CD,$CZ548+19),"")</f>
      </c>
      <c r="CY548">
        <f>IF($DA548&gt;=20,INDEX($CD:$CD,$CZ548+20),"")</f>
      </c>
      <c r="CZ548">
        <f>IFERROR(MATCH($CC548,$CD$2:$CD$263,0)+1,0)</f>
      </c>
      <c r="DA548">
        <f>IFERROR(INDEX($CE$2:$CE$263,MATCH($CC548,$CD$2:$CD$263,0)),0)</f>
      </c>
      <c r="DB548">
        <f>IFERROR(INDEX($AI:$AI,MATCH($H548,$AH:$AH,0))&amp;"","")</f>
      </c>
      <c r="DF548">
        <f>IF($GI548&gt;=1,INDEX($DC:$DC,$GH548+1),"")</f>
      </c>
      <c r="DG548">
        <f>IF($GI548&gt;=2,INDEX($DC:$DC,$GH548+2),"")</f>
      </c>
      <c r="DH548">
        <f>IF($GI548&gt;=3,INDEX($DC:$DC,$GH548+3),"")</f>
      </c>
      <c r="DI548">
        <f>IF($GI548&gt;=4,INDEX($DC:$DC,$GH548+4),"")</f>
      </c>
      <c r="DJ548">
        <f>IF($GI548&gt;=5,INDEX($DC:$DC,$GH548+5),"")</f>
      </c>
      <c r="DK548">
        <f>IF($GI548&gt;=6,INDEX($DC:$DC,$GH548+6),"")</f>
      </c>
      <c r="DL548">
        <f>IF($GI548&gt;=7,INDEX($DC:$DC,$GH548+7),"")</f>
      </c>
      <c r="DM548">
        <f>IF($GI548&gt;=8,INDEX($DC:$DC,$GH548+8),"")</f>
      </c>
      <c r="DN548">
        <f>IF($GI548&gt;=9,INDEX($DC:$DC,$GH548+9),"")</f>
      </c>
      <c r="DO548">
        <f>IF($GI548&gt;=10,INDEX($DC:$DC,$GH548+10),"")</f>
      </c>
      <c r="DP548">
        <f>IF($GI548&gt;=11,INDEX($DC:$DC,$GH548+11),"")</f>
      </c>
      <c r="DQ548">
        <f>IF($GI548&gt;=12,INDEX($DC:$DC,$GH548+12),"")</f>
      </c>
      <c r="DR548">
        <f>IF($GI548&gt;=13,INDEX($DC:$DC,$GH548+13),"")</f>
      </c>
      <c r="DS548">
        <f>IF($GI548&gt;=14,INDEX($DC:$DC,$GH548+14),"")</f>
      </c>
      <c r="DT548">
        <f>IF($GI548&gt;=15,INDEX($DC:$DC,$GH548+15),"")</f>
      </c>
      <c r="DU548">
        <f>IF($GI548&gt;=16,INDEX($DC:$DC,$GH548+16),"")</f>
      </c>
      <c r="DV548">
        <f>IF($GI548&gt;=17,INDEX($DC:$DC,$GH548+17),"")</f>
      </c>
      <c r="DW548">
        <f>IF($GI548&gt;=18,INDEX($DC:$DC,$GH548+18),"")</f>
      </c>
      <c r="DX548">
        <f>IF($GI548&gt;=19,INDEX($DC:$DC,$GH548+19),"")</f>
      </c>
      <c r="DY548">
        <f>IF($GI548&gt;=20,INDEX($DC:$DC,$GH548+20),"")</f>
      </c>
      <c r="DZ548">
        <f>IF($GI548&gt;=21,INDEX($DC:$DC,$GH548+21),"")</f>
      </c>
      <c r="EA548">
        <f>IF($GI548&gt;=22,INDEX($DC:$DC,$GH548+22),"")</f>
      </c>
      <c r="EB548">
        <f>IF($GI548&gt;=23,INDEX($DC:$DC,$GH548+23),"")</f>
      </c>
      <c r="EC548">
        <f>IF($GI548&gt;=24,INDEX($DC:$DC,$GH548+24),"")</f>
      </c>
      <c r="ED548">
        <f>IF($GI548&gt;=25,INDEX($DC:$DC,$GH548+25),"")</f>
      </c>
      <c r="EE548">
        <f>IF($GI548&gt;=26,INDEX($DC:$DC,$GH548+26),"")</f>
      </c>
      <c r="EF548">
        <f>IF($GI548&gt;=27,INDEX($DC:$DC,$GH548+27),"")</f>
      </c>
      <c r="EG548">
        <f>IF($GI548&gt;=28,INDEX($DC:$DC,$GH548+28),"")</f>
      </c>
      <c r="EH548">
        <f>IF($GI548&gt;=29,INDEX($DC:$DC,$GH548+29),"")</f>
      </c>
      <c r="EI548">
        <f>IF($GI548&gt;=30,INDEX($DC:$DC,$GH548+30),"")</f>
      </c>
      <c r="EJ548">
        <f>IF($GI548&gt;=31,INDEX($DC:$DC,$GH548+31),"")</f>
      </c>
      <c r="EK548">
        <f>IF($GI548&gt;=32,INDEX($DC:$DC,$GH548+32),"")</f>
      </c>
      <c r="EL548">
        <f>IF($GI548&gt;=33,INDEX($DC:$DC,$GH548+33),"")</f>
      </c>
      <c r="EM548">
        <f>IF($GI548&gt;=34,INDEX($DC:$DC,$GH548+34),"")</f>
      </c>
      <c r="EN548">
        <f>IF($GI548&gt;=35,INDEX($DC:$DC,$GH548+35),"")</f>
      </c>
      <c r="EO548">
        <f>IF($GI548&gt;=36,INDEX($DC:$DC,$GH548+36),"")</f>
      </c>
      <c r="EP548">
        <f>IF($GI548&gt;=37,INDEX($DC:$DC,$GH548+37),"")</f>
      </c>
      <c r="EQ548">
        <f>IF($GI548&gt;=38,INDEX($DC:$DC,$GH548+38),"")</f>
      </c>
      <c r="ER548">
        <f>IF($GI548&gt;=39,INDEX($DC:$DC,$GH548+39),"")</f>
      </c>
      <c r="ES548">
        <f>IF($GI548&gt;=40,INDEX($DC:$DC,$GH548+40),"")</f>
      </c>
      <c r="ET548">
        <f>IF($GI548&gt;=1,INDEX($DD:$DD,$GH548+1),"")</f>
      </c>
      <c r="EU548">
        <f>IF($GI548&gt;=2,INDEX($DD:$DD,$GH548+2),"")</f>
      </c>
      <c r="EV548">
        <f>IF($GI548&gt;=3,INDEX($DD:$DD,$GH548+3),"")</f>
      </c>
      <c r="EW548">
        <f>IF($GI548&gt;=4,INDEX($DD:$DD,$GH548+4),"")</f>
      </c>
      <c r="EX548">
        <f>IF($GI548&gt;=5,INDEX($DD:$DD,$GH548+5),"")</f>
      </c>
      <c r="EY548">
        <f>IF($GI548&gt;=6,INDEX($DD:$DD,$GH548+6),"")</f>
      </c>
      <c r="EZ548">
        <f>IF($GI548&gt;=7,INDEX($DD:$DD,$GH548+7),"")</f>
      </c>
      <c r="FA548">
        <f>IF($GI548&gt;=8,INDEX($DD:$DD,$GH548+8),"")</f>
      </c>
      <c r="FB548">
        <f>IF($GI548&gt;=9,INDEX($DD:$DD,$GH548+9),"")</f>
      </c>
      <c r="FC548">
        <f>IF($GI548&gt;=10,INDEX($DD:$DD,$GH548+10),"")</f>
      </c>
      <c r="FD548">
        <f>IF($GI548&gt;=11,INDEX($DD:$DD,$GH548+11),"")</f>
      </c>
      <c r="FE548">
        <f>IF($GI548&gt;=12,INDEX($DD:$DD,$GH548+12),"")</f>
      </c>
      <c r="FF548">
        <f>IF($GI548&gt;=13,INDEX($DD:$DD,$GH548+13),"")</f>
      </c>
      <c r="FG548">
        <f>IF($GI548&gt;=14,INDEX($DD:$DD,$GH548+14),"")</f>
      </c>
      <c r="FH548">
        <f>IF($GI548&gt;=15,INDEX($DD:$DD,$GH548+15),"")</f>
      </c>
      <c r="FI548">
        <f>IF($GI548&gt;=16,INDEX($DD:$DD,$GH548+16),"")</f>
      </c>
      <c r="FJ548">
        <f>IF($GI548&gt;=17,INDEX($DD:$DD,$GH548+17),"")</f>
      </c>
      <c r="FK548">
        <f>IF($GI548&gt;=18,INDEX($DD:$DD,$GH548+18),"")</f>
      </c>
      <c r="FL548">
        <f>IF($GI548&gt;=19,INDEX($DD:$DD,$GH548+19),"")</f>
      </c>
      <c r="FM548">
        <f>IF($GI548&gt;=20,INDEX($DD:$DD,$GH548+20),"")</f>
      </c>
      <c r="FN548">
        <f>IF($GI548&gt;=21,INDEX($DD:$DD,$GH548+21),"")</f>
      </c>
      <c r="FO548">
        <f>IF($GI548&gt;=22,INDEX($DD:$DD,$GH548+22),"")</f>
      </c>
      <c r="FP548">
        <f>IF($GI548&gt;=23,INDEX($DD:$DD,$GH548+23),"")</f>
      </c>
      <c r="FQ548">
        <f>IF($GI548&gt;=24,INDEX($DD:$DD,$GH548+24),"")</f>
      </c>
      <c r="FR548">
        <f>IF($GI548&gt;=25,INDEX($DD:$DD,$GH548+25),"")</f>
      </c>
      <c r="FS548">
        <f>IF($GI548&gt;=26,INDEX($DD:$DD,$GH548+26),"")</f>
      </c>
      <c r="FT548">
        <f>IF($GI548&gt;=27,INDEX($DD:$DD,$GH548+27),"")</f>
      </c>
      <c r="FU548">
        <f>IF($GI548&gt;=28,INDEX($DD:$DD,$GH548+28),"")</f>
      </c>
      <c r="FV548">
        <f>IF($GI548&gt;=29,INDEX($DD:$DD,$GH548+29),"")</f>
      </c>
      <c r="FW548">
        <f>IF($GI548&gt;=30,INDEX($DD:$DD,$GH548+30),"")</f>
      </c>
      <c r="FX548">
        <f>IF($GI548&gt;=31,INDEX($DD:$DD,$GH548+31),"")</f>
      </c>
      <c r="FY548">
        <f>IF($GI548&gt;=32,INDEX($DD:$DD,$GH548+32),"")</f>
      </c>
      <c r="FZ548">
        <f>IF($GI548&gt;=33,INDEX($DD:$DD,$GH548+33),"")</f>
      </c>
      <c r="GA548">
        <f>IF($GI548&gt;=34,INDEX($DD:$DD,$GH548+34),"")</f>
      </c>
      <c r="GB548">
        <f>IF($GI548&gt;=35,INDEX($DD:$DD,$GH548+35),"")</f>
      </c>
      <c r="GC548">
        <f>IF($GI548&gt;=36,INDEX($DD:$DD,$GH548+36),"")</f>
      </c>
      <c r="GD548">
        <f>IF($GI548&gt;=37,INDEX($DD:$DD,$GH548+37),"")</f>
      </c>
      <c r="GE548">
        <f>IF($GI548&gt;=38,INDEX($DD:$DD,$GH548+38),"")</f>
      </c>
      <c r="GF548">
        <f>IF($GI548&gt;=39,INDEX($DD:$DD,$GH548+39),"")</f>
      </c>
      <c r="GG548">
        <f>IF($GI548&gt;=40,INDEX($DD:$DD,$GH548+40),"")</f>
      </c>
      <c r="GH548">
        <f>IFERROR(MATCH($DB548,$DC$2:$DC$148,0)+1,0)</f>
      </c>
      <c r="GI548">
        <f>IFERROR(INDEX($DE$2:$DE$148,MATCH($DB548,$DC$2:$DC$148,0)),0)</f>
      </c>
      <c r="GJ548">
        <f>IFERROR(MATCH($S548,$DF$548:$ES$548,0),0)</f>
      </c>
      <c r="GK548">
        <f>IF($GJ548&gt;0,INDEX($ET$548:$GG$548,$GJ548),"")</f>
      </c>
      <c r="GN548">
        <f>IF($IW548&gt;=1,INDEX($GL:$GL,$IV548+1),"")</f>
      </c>
      <c r="GO548">
        <f>IF($IW548&gt;=2,INDEX($GL:$GL,$IV548+2),"")</f>
      </c>
      <c r="GP548">
        <f>IF($IW548&gt;=3,INDEX($GL:$GL,$IV548+3),"")</f>
      </c>
      <c r="GQ548">
        <f>IF($IW548&gt;=4,INDEX($GL:$GL,$IV548+4),"")</f>
      </c>
      <c r="GR548">
        <f>IF($IW548&gt;=5,INDEX($GL:$GL,$IV548+5),"")</f>
      </c>
      <c r="GS548">
        <f>IF($IW548&gt;=6,INDEX($GL:$GL,$IV548+6),"")</f>
      </c>
      <c r="GT548">
        <f>IF($IW548&gt;=7,INDEX($GL:$GL,$IV548+7),"")</f>
      </c>
      <c r="GU548">
        <f>IF($IW548&gt;=8,INDEX($GL:$GL,$IV548+8),"")</f>
      </c>
      <c r="GV548">
        <f>IF($IW548&gt;=9,INDEX($GL:$GL,$IV548+9),"")</f>
      </c>
      <c r="GW548">
        <f>IF($IW548&gt;=10,INDEX($GL:$GL,$IV548+10),"")</f>
      </c>
      <c r="GX548">
        <f>IF($IW548&gt;=11,INDEX($GL:$GL,$IV548+11),"")</f>
      </c>
      <c r="GY548">
        <f>IF($IW548&gt;=12,INDEX($GL:$GL,$IV548+12),"")</f>
      </c>
      <c r="GZ548">
        <f>IF($IW548&gt;=13,INDEX($GL:$GL,$IV548+13),"")</f>
      </c>
      <c r="HA548">
        <f>IF($IW548&gt;=14,INDEX($GL:$GL,$IV548+14),"")</f>
      </c>
      <c r="HB548">
        <f>IF($IW548&gt;=15,INDEX($GL:$GL,$IV548+15),"")</f>
      </c>
      <c r="HC548">
        <f>IF($IW548&gt;=16,INDEX($GL:$GL,$IV548+16),"")</f>
      </c>
      <c r="HD548">
        <f>IF($IW548&gt;=17,INDEX($GL:$GL,$IV548+17),"")</f>
      </c>
      <c r="HE548">
        <f>IF($IW548&gt;=18,INDEX($GL:$GL,$IV548+18),"")</f>
      </c>
      <c r="HF548">
        <f>IF($IW548&gt;=19,INDEX($GL:$GL,$IV548+19),"")</f>
      </c>
      <c r="HG548">
        <f>IF($IW548&gt;=20,INDEX($GL:$GL,$IV548+20),"")</f>
      </c>
      <c r="HH548">
        <f>IF($IW548&gt;=21,INDEX($GL:$GL,$IV548+21),"")</f>
      </c>
      <c r="HI548">
        <f>IF($IW548&gt;=22,INDEX($GL:$GL,$IV548+22),"")</f>
      </c>
      <c r="HJ548">
        <f>IF($IW548&gt;=23,INDEX($GL:$GL,$IV548+23),"")</f>
      </c>
      <c r="HK548">
        <f>IF($IW548&gt;=24,INDEX($GL:$GL,$IV548+24),"")</f>
      </c>
      <c r="HL548">
        <f>IF($IW548&gt;=25,INDEX($GL:$GL,$IV548+25),"")</f>
      </c>
      <c r="HM548">
        <f>IF($IW548&gt;=26,INDEX($GL:$GL,$IV548+26),"")</f>
      </c>
      <c r="HN548">
        <f>IF($IW548&gt;=27,INDEX($GL:$GL,$IV548+27),"")</f>
      </c>
      <c r="HO548">
        <f>IF($IW548&gt;=28,INDEX($GL:$GL,$IV548+28),"")</f>
      </c>
      <c r="HP548">
        <f>IF($IW548&gt;=29,INDEX($GL:$GL,$IV548+29),"")</f>
      </c>
      <c r="HQ548">
        <f>IF($IW548&gt;=30,INDEX($GL:$GL,$IV548+30),"")</f>
      </c>
      <c r="HR548">
        <f>IF($IW548&gt;=31,INDEX($GL:$GL,$IV548+31),"")</f>
      </c>
      <c r="HS548">
        <f>IF($IW548&gt;=32,INDEX($GL:$GL,$IV548+32),"")</f>
      </c>
      <c r="HT548">
        <f>IF($IW548&gt;=33,INDEX($GL:$GL,$IV548+33),"")</f>
      </c>
      <c r="HU548">
        <f>IF($IW548&gt;=34,INDEX($GL:$GL,$IV548+34),"")</f>
      </c>
      <c r="HV548">
        <f>IF($IW548&gt;=35,INDEX($GL:$GL,$IV548+35),"")</f>
      </c>
      <c r="HW548">
        <f>IF($IW548&gt;=36,INDEX($GL:$GL,$IV548+36),"")</f>
      </c>
      <c r="HX548">
        <f>IF($IW548&gt;=37,INDEX($GL:$GL,$IV548+37),"")</f>
      </c>
      <c r="HY548">
        <f>IF($IW548&gt;=38,INDEX($GL:$GL,$IV548+38),"")</f>
      </c>
      <c r="HZ548">
        <f>IF($IW548&gt;=39,INDEX($GL:$GL,$IV548+39),"")</f>
      </c>
      <c r="IA548">
        <f>IF($IW548&gt;=40,INDEX($GL:$GL,$IV548+40),"")</f>
      </c>
      <c r="IB548">
        <f>IF($IW548&gt;=41,INDEX($GL:$GL,$IV548+41),"")</f>
      </c>
      <c r="IC548">
        <f>IF($IW548&gt;=42,INDEX($GL:$GL,$IV548+42),"")</f>
      </c>
      <c r="ID548">
        <f>IF($IW548&gt;=43,INDEX($GL:$GL,$IV548+43),"")</f>
      </c>
      <c r="IE548">
        <f>IF($IW548&gt;=44,INDEX($GL:$GL,$IV548+44),"")</f>
      </c>
      <c r="IF548">
        <f>IF($IW548&gt;=45,INDEX($GL:$GL,$IV548+45),"")</f>
      </c>
      <c r="IG548">
        <f>IF($IW548&gt;=46,INDEX($GL:$GL,$IV548+46),"")</f>
      </c>
      <c r="IH548">
        <f>IF($IW548&gt;=47,INDEX($GL:$GL,$IV548+47),"")</f>
      </c>
      <c r="II548">
        <f>IF($IW548&gt;=48,INDEX($GL:$GL,$IV548+48),"")</f>
      </c>
      <c r="IJ548">
        <f>IF($IW548&gt;=49,INDEX($GL:$GL,$IV548+49),"")</f>
      </c>
      <c r="IK548">
        <f>IF($IW548&gt;=50,INDEX($GL:$GL,$IV548+50),"")</f>
      </c>
      <c r="IL548">
        <f>IF($IW548&gt;=51,INDEX($GL:$GL,$IV548+51),"")</f>
      </c>
      <c r="IM548">
        <f>IF($IW548&gt;=52,INDEX($GL:$GL,$IV548+52),"")</f>
      </c>
      <c r="IN548">
        <f>IF($IW548&gt;=53,INDEX($GL:$GL,$IV548+53),"")</f>
      </c>
      <c r="IO548">
        <f>IF($IW548&gt;=54,INDEX($GL:$GL,$IV548+54),"")</f>
      </c>
      <c r="IP548">
        <f>IF($IW548&gt;=55,INDEX($GL:$GL,$IV548+55),"")</f>
      </c>
      <c r="IQ548">
        <f>IF($IW548&gt;=56,INDEX($GL:$GL,$IV548+56),"")</f>
      </c>
      <c r="IR548">
        <f>IF($IW548&gt;=57,INDEX($GL:$GL,$IV548+57),"")</f>
      </c>
      <c r="IS548">
        <f>IF($IW548&gt;=58,INDEX($GL:$GL,$IV548+58),"")</f>
      </c>
      <c r="IT548">
        <f>IF($IW548&gt;=59,INDEX($GL:$GL,$IV548+59),"")</f>
      </c>
      <c r="IU548">
        <f>IF($IW548&gt;=60,INDEX($GL:$GL,$IV548+60),"")</f>
      </c>
      <c r="IV548">
        <f>IFERROR(MATCH($GK548,$GL$2:$GL$324,0)+1,0)</f>
      </c>
      <c r="IW548">
        <f>IFERROR(INDEX($GM$2:$GM$324,MATCH($GK548,$GL$2:$GL$324,0)),0)</f>
      </c>
      <c r="IX548" t="s">
        <v>34</v>
      </c>
      <c r="IY548" t="s">
        <v>34</v>
      </c>
    </row>
    <row r="549" spans="1:259" x14ac:dyDescent="0.25">
      <c r="K549">
        <f>IF(OR($N549="",$J549=""),"",IFERROR($N549/$J549,0))</f>
      </c>
      <c r="L549">
        <f>IF($N549="","",
SUM($M549,$O549,$T549,$P549,$R549)*
(1-IF($U549="",0,VALUE($U549)/100)))</f>
      </c>
      <c r="M549">
        <f>IF($N549="","",$N549)</f>
      </c>
      <c r="O549">
        <f>IF($N549="","",
IF($H549="","",
IF(ISNUMBER(SEARCH("exempt",LOWER($H549))),0,
$N549*(VALUE(SUBSTITUTE($H549,"%",""))/100))))</f>
      </c>
      <c r="V549">
        <f>IFERROR(IF(FIND(" - ",$E549)&gt;0,MID($E549,FIND(" - ",$E549)+3,LEN($E549)),""),"")</f>
      </c>
      <c r="AE549" t="s">
        <v>1130</v>
      </c>
      <c r="AJ549">
        <f>IFERROR(LEFT($E549,FIND(" - ",$E549)-1),$E549)</f>
      </c>
      <c r="AM549">
        <f>IF($CB549&gt;=1,INDEX($AK:$AK,$CA549+1),"")</f>
      </c>
      <c r="AN549">
        <f>IF($CB549&gt;=2,INDEX($AK:$AK,$CA549+2),"")</f>
      </c>
      <c r="AO549">
        <f>IF($CB549&gt;=3,INDEX($AK:$AK,$CA549+3),"")</f>
      </c>
      <c r="AP549">
        <f>IF($CB549&gt;=4,INDEX($AK:$AK,$CA549+4),"")</f>
      </c>
      <c r="AQ549">
        <f>IF($CB549&gt;=5,INDEX($AK:$AK,$CA549+5),"")</f>
      </c>
      <c r="AR549">
        <f>IF($CB549&gt;=6,INDEX($AK:$AK,$CA549+6),"")</f>
      </c>
      <c r="AS549">
        <f>IF($CB549&gt;=7,INDEX($AK:$AK,$CA549+7),"")</f>
      </c>
      <c r="AT549">
        <f>IF($CB549&gt;=8,INDEX($AK:$AK,$CA549+8),"")</f>
      </c>
      <c r="AU549">
        <f>IF($CB549&gt;=9,INDEX($AK:$AK,$CA549+9),"")</f>
      </c>
      <c r="AV549">
        <f>IF($CB549&gt;=10,INDEX($AK:$AK,$CA549+10),"")</f>
      </c>
      <c r="AW549">
        <f>IF($CB549&gt;=11,INDEX($AK:$AK,$CA549+11),"")</f>
      </c>
      <c r="AX549">
        <f>IF($CB549&gt;=12,INDEX($AK:$AK,$CA549+12),"")</f>
      </c>
      <c r="AY549">
        <f>IF($CB549&gt;=13,INDEX($AK:$AK,$CA549+13),"")</f>
      </c>
      <c r="AZ549">
        <f>IF($CB549&gt;=14,INDEX($AK:$AK,$CA549+14),"")</f>
      </c>
      <c r="BA549">
        <f>IF($CB549&gt;=15,INDEX($AK:$AK,$CA549+15),"")</f>
      </c>
      <c r="BB549">
        <f>IF($CB549&gt;=16,INDEX($AK:$AK,$CA549+16),"")</f>
      </c>
      <c r="BC549">
        <f>IF($CB549&gt;=17,INDEX($AK:$AK,$CA549+17),"")</f>
      </c>
      <c r="BD549">
        <f>IF($CB549&gt;=18,INDEX($AK:$AK,$CA549+18),"")</f>
      </c>
      <c r="BE549">
        <f>IF($CB549&gt;=19,INDEX($AK:$AK,$CA549+19),"")</f>
      </c>
      <c r="BF549">
        <f>IF($CB549&gt;=20,INDEX($AK:$AK,$CA549+20),"")</f>
      </c>
      <c r="BG549">
        <f>IF($CB549&gt;=21,INDEX($AK:$AK,$CA549+21),"")</f>
      </c>
      <c r="BH549">
        <f>IF($CB549&gt;=22,INDEX($AK:$AK,$CA549+22),"")</f>
      </c>
      <c r="BI549">
        <f>IF($CB549&gt;=23,INDEX($AK:$AK,$CA549+23),"")</f>
      </c>
      <c r="BJ549">
        <f>IF($CB549&gt;=24,INDEX($AK:$AK,$CA549+24),"")</f>
      </c>
      <c r="BK549">
        <f>IF($CB549&gt;=25,INDEX($AK:$AK,$CA549+25),"")</f>
      </c>
      <c r="BL549">
        <f>IF($CB549&gt;=26,INDEX($AK:$AK,$CA549+26),"")</f>
      </c>
      <c r="BM549">
        <f>IF($CB549&gt;=27,INDEX($AK:$AK,$CA549+27),"")</f>
      </c>
      <c r="BN549">
        <f>IF($CB549&gt;=28,INDEX($AK:$AK,$CA549+28),"")</f>
      </c>
      <c r="BO549">
        <f>IF($CB549&gt;=29,INDEX($AK:$AK,$CA549+29),"")</f>
      </c>
      <c r="BP549">
        <f>IF($CB549&gt;=30,INDEX($AK:$AK,$CA549+30),"")</f>
      </c>
      <c r="BQ549">
        <f>IF($CB549&gt;=31,INDEX($AK:$AK,$CA549+31),"")</f>
      </c>
      <c r="BR549">
        <f>IF($CB549&gt;=32,INDEX($AK:$AK,$CA549+32),"")</f>
      </c>
      <c r="BS549">
        <f>IF($CB549&gt;=33,INDEX($AK:$AK,$CA549+33),"")</f>
      </c>
      <c r="BT549">
        <f>IF($CB549&gt;=34,INDEX($AK:$AK,$CA549+34),"")</f>
      </c>
      <c r="BU549">
        <f>IF($CB549&gt;=35,INDEX($AK:$AK,$CA549+35),"")</f>
      </c>
      <c r="BV549">
        <f>IF($CB549&gt;=36,INDEX($AK:$AK,$CA549+36),"")</f>
      </c>
      <c r="BW549">
        <f>IF($CB549&gt;=37,INDEX($AK:$AK,$CA549+37),"")</f>
      </c>
      <c r="BX549">
        <f>IF($CB549&gt;=38,INDEX($AK:$AK,$CA549+38),"")</f>
      </c>
      <c r="BY549">
        <f>IF($CB549&gt;=39,INDEX($AK:$AK,$CA549+39),"")</f>
      </c>
      <c r="BZ549">
        <f>IF($CB549&gt;=40,INDEX($AK:$AK,$CA549+40),"")</f>
      </c>
      <c r="CA549">
        <f>IFERROR(MATCH($AJ549,$AK$2:$AK$134,0)+1,0)</f>
      </c>
      <c r="CB549">
        <f>IFERROR(INDEX($AL$2:$AL$134,MATCH($AJ549,$AK$2:$AK$134,0)),0)</f>
      </c>
      <c r="CC549">
        <f>IFERROR(LEFT($F549,FIND(" - ",$F549)-1),$F549)</f>
      </c>
      <c r="CF549">
        <f>IF($DA549&gt;=1,INDEX($CD:$CD,$CZ549+1),"")</f>
      </c>
      <c r="CG549">
        <f>IF($DA549&gt;=2,INDEX($CD:$CD,$CZ549+2),"")</f>
      </c>
      <c r="CH549">
        <f>IF($DA549&gt;=3,INDEX($CD:$CD,$CZ549+3),"")</f>
      </c>
      <c r="CI549">
        <f>IF($DA549&gt;=4,INDEX($CD:$CD,$CZ549+4),"")</f>
      </c>
      <c r="CJ549">
        <f>IF($DA549&gt;=5,INDEX($CD:$CD,$CZ549+5),"")</f>
      </c>
      <c r="CK549">
        <f>IF($DA549&gt;=6,INDEX($CD:$CD,$CZ549+6),"")</f>
      </c>
      <c r="CL549">
        <f>IF($DA549&gt;=7,INDEX($CD:$CD,$CZ549+7),"")</f>
      </c>
      <c r="CM549">
        <f>IF($DA549&gt;=8,INDEX($CD:$CD,$CZ549+8),"")</f>
      </c>
      <c r="CN549">
        <f>IF($DA549&gt;=9,INDEX($CD:$CD,$CZ549+9),"")</f>
      </c>
      <c r="CO549">
        <f>IF($DA549&gt;=10,INDEX($CD:$CD,$CZ549+10),"")</f>
      </c>
      <c r="CP549">
        <f>IF($DA549&gt;=11,INDEX($CD:$CD,$CZ549+11),"")</f>
      </c>
      <c r="CQ549">
        <f>IF($DA549&gt;=12,INDEX($CD:$CD,$CZ549+12),"")</f>
      </c>
      <c r="CR549">
        <f>IF($DA549&gt;=13,INDEX($CD:$CD,$CZ549+13),"")</f>
      </c>
      <c r="CS549">
        <f>IF($DA549&gt;=14,INDEX($CD:$CD,$CZ549+14),"")</f>
      </c>
      <c r="CT549">
        <f>IF($DA549&gt;=15,INDEX($CD:$CD,$CZ549+15),"")</f>
      </c>
      <c r="CU549">
        <f>IF($DA549&gt;=16,INDEX($CD:$CD,$CZ549+16),"")</f>
      </c>
      <c r="CV549">
        <f>IF($DA549&gt;=17,INDEX($CD:$CD,$CZ549+17),"")</f>
      </c>
      <c r="CW549">
        <f>IF($DA549&gt;=18,INDEX($CD:$CD,$CZ549+18),"")</f>
      </c>
      <c r="CX549">
        <f>IF($DA549&gt;=19,INDEX($CD:$CD,$CZ549+19),"")</f>
      </c>
      <c r="CY549">
        <f>IF($DA549&gt;=20,INDEX($CD:$CD,$CZ549+20),"")</f>
      </c>
      <c r="CZ549">
        <f>IFERROR(MATCH($CC549,$CD$2:$CD$263,0)+1,0)</f>
      </c>
      <c r="DA549">
        <f>IFERROR(INDEX($CE$2:$CE$263,MATCH($CC549,$CD$2:$CD$263,0)),0)</f>
      </c>
      <c r="DB549">
        <f>IFERROR(INDEX($AI:$AI,MATCH($H549,$AH:$AH,0))&amp;"","")</f>
      </c>
      <c r="DF549">
        <f>IF($GI549&gt;=1,INDEX($DC:$DC,$GH549+1),"")</f>
      </c>
      <c r="DG549">
        <f>IF($GI549&gt;=2,INDEX($DC:$DC,$GH549+2),"")</f>
      </c>
      <c r="DH549">
        <f>IF($GI549&gt;=3,INDEX($DC:$DC,$GH549+3),"")</f>
      </c>
      <c r="DI549">
        <f>IF($GI549&gt;=4,INDEX($DC:$DC,$GH549+4),"")</f>
      </c>
      <c r="DJ549">
        <f>IF($GI549&gt;=5,INDEX($DC:$DC,$GH549+5),"")</f>
      </c>
      <c r="DK549">
        <f>IF($GI549&gt;=6,INDEX($DC:$DC,$GH549+6),"")</f>
      </c>
      <c r="DL549">
        <f>IF($GI549&gt;=7,INDEX($DC:$DC,$GH549+7),"")</f>
      </c>
      <c r="DM549">
        <f>IF($GI549&gt;=8,INDEX($DC:$DC,$GH549+8),"")</f>
      </c>
      <c r="DN549">
        <f>IF($GI549&gt;=9,INDEX($DC:$DC,$GH549+9),"")</f>
      </c>
      <c r="DO549">
        <f>IF($GI549&gt;=10,INDEX($DC:$DC,$GH549+10),"")</f>
      </c>
      <c r="DP549">
        <f>IF($GI549&gt;=11,INDEX($DC:$DC,$GH549+11),"")</f>
      </c>
      <c r="DQ549">
        <f>IF($GI549&gt;=12,INDEX($DC:$DC,$GH549+12),"")</f>
      </c>
      <c r="DR549">
        <f>IF($GI549&gt;=13,INDEX($DC:$DC,$GH549+13),"")</f>
      </c>
      <c r="DS549">
        <f>IF($GI549&gt;=14,INDEX($DC:$DC,$GH549+14),"")</f>
      </c>
      <c r="DT549">
        <f>IF($GI549&gt;=15,INDEX($DC:$DC,$GH549+15),"")</f>
      </c>
      <c r="DU549">
        <f>IF($GI549&gt;=16,INDEX($DC:$DC,$GH549+16),"")</f>
      </c>
      <c r="DV549">
        <f>IF($GI549&gt;=17,INDEX($DC:$DC,$GH549+17),"")</f>
      </c>
      <c r="DW549">
        <f>IF($GI549&gt;=18,INDEX($DC:$DC,$GH549+18),"")</f>
      </c>
      <c r="DX549">
        <f>IF($GI549&gt;=19,INDEX($DC:$DC,$GH549+19),"")</f>
      </c>
      <c r="DY549">
        <f>IF($GI549&gt;=20,INDEX($DC:$DC,$GH549+20),"")</f>
      </c>
      <c r="DZ549">
        <f>IF($GI549&gt;=21,INDEX($DC:$DC,$GH549+21),"")</f>
      </c>
      <c r="EA549">
        <f>IF($GI549&gt;=22,INDEX($DC:$DC,$GH549+22),"")</f>
      </c>
      <c r="EB549">
        <f>IF($GI549&gt;=23,INDEX($DC:$DC,$GH549+23),"")</f>
      </c>
      <c r="EC549">
        <f>IF($GI549&gt;=24,INDEX($DC:$DC,$GH549+24),"")</f>
      </c>
      <c r="ED549">
        <f>IF($GI549&gt;=25,INDEX($DC:$DC,$GH549+25),"")</f>
      </c>
      <c r="EE549">
        <f>IF($GI549&gt;=26,INDEX($DC:$DC,$GH549+26),"")</f>
      </c>
      <c r="EF549">
        <f>IF($GI549&gt;=27,INDEX($DC:$DC,$GH549+27),"")</f>
      </c>
      <c r="EG549">
        <f>IF($GI549&gt;=28,INDEX($DC:$DC,$GH549+28),"")</f>
      </c>
      <c r="EH549">
        <f>IF($GI549&gt;=29,INDEX($DC:$DC,$GH549+29),"")</f>
      </c>
      <c r="EI549">
        <f>IF($GI549&gt;=30,INDEX($DC:$DC,$GH549+30),"")</f>
      </c>
      <c r="EJ549">
        <f>IF($GI549&gt;=31,INDEX($DC:$DC,$GH549+31),"")</f>
      </c>
      <c r="EK549">
        <f>IF($GI549&gt;=32,INDEX($DC:$DC,$GH549+32),"")</f>
      </c>
      <c r="EL549">
        <f>IF($GI549&gt;=33,INDEX($DC:$DC,$GH549+33),"")</f>
      </c>
      <c r="EM549">
        <f>IF($GI549&gt;=34,INDEX($DC:$DC,$GH549+34),"")</f>
      </c>
      <c r="EN549">
        <f>IF($GI549&gt;=35,INDEX($DC:$DC,$GH549+35),"")</f>
      </c>
      <c r="EO549">
        <f>IF($GI549&gt;=36,INDEX($DC:$DC,$GH549+36),"")</f>
      </c>
      <c r="EP549">
        <f>IF($GI549&gt;=37,INDEX($DC:$DC,$GH549+37),"")</f>
      </c>
      <c r="EQ549">
        <f>IF($GI549&gt;=38,INDEX($DC:$DC,$GH549+38),"")</f>
      </c>
      <c r="ER549">
        <f>IF($GI549&gt;=39,INDEX($DC:$DC,$GH549+39),"")</f>
      </c>
      <c r="ES549">
        <f>IF($GI549&gt;=40,INDEX($DC:$DC,$GH549+40),"")</f>
      </c>
      <c r="ET549">
        <f>IF($GI549&gt;=1,INDEX($DD:$DD,$GH549+1),"")</f>
      </c>
      <c r="EU549">
        <f>IF($GI549&gt;=2,INDEX($DD:$DD,$GH549+2),"")</f>
      </c>
      <c r="EV549">
        <f>IF($GI549&gt;=3,INDEX($DD:$DD,$GH549+3),"")</f>
      </c>
      <c r="EW549">
        <f>IF($GI549&gt;=4,INDEX($DD:$DD,$GH549+4),"")</f>
      </c>
      <c r="EX549">
        <f>IF($GI549&gt;=5,INDEX($DD:$DD,$GH549+5),"")</f>
      </c>
      <c r="EY549">
        <f>IF($GI549&gt;=6,INDEX($DD:$DD,$GH549+6),"")</f>
      </c>
      <c r="EZ549">
        <f>IF($GI549&gt;=7,INDEX($DD:$DD,$GH549+7),"")</f>
      </c>
      <c r="FA549">
        <f>IF($GI549&gt;=8,INDEX($DD:$DD,$GH549+8),"")</f>
      </c>
      <c r="FB549">
        <f>IF($GI549&gt;=9,INDEX($DD:$DD,$GH549+9),"")</f>
      </c>
      <c r="FC549">
        <f>IF($GI549&gt;=10,INDEX($DD:$DD,$GH549+10),"")</f>
      </c>
      <c r="FD549">
        <f>IF($GI549&gt;=11,INDEX($DD:$DD,$GH549+11),"")</f>
      </c>
      <c r="FE549">
        <f>IF($GI549&gt;=12,INDEX($DD:$DD,$GH549+12),"")</f>
      </c>
      <c r="FF549">
        <f>IF($GI549&gt;=13,INDEX($DD:$DD,$GH549+13),"")</f>
      </c>
      <c r="FG549">
        <f>IF($GI549&gt;=14,INDEX($DD:$DD,$GH549+14),"")</f>
      </c>
      <c r="FH549">
        <f>IF($GI549&gt;=15,INDEX($DD:$DD,$GH549+15),"")</f>
      </c>
      <c r="FI549">
        <f>IF($GI549&gt;=16,INDEX($DD:$DD,$GH549+16),"")</f>
      </c>
      <c r="FJ549">
        <f>IF($GI549&gt;=17,INDEX($DD:$DD,$GH549+17),"")</f>
      </c>
      <c r="FK549">
        <f>IF($GI549&gt;=18,INDEX($DD:$DD,$GH549+18),"")</f>
      </c>
      <c r="FL549">
        <f>IF($GI549&gt;=19,INDEX($DD:$DD,$GH549+19),"")</f>
      </c>
      <c r="FM549">
        <f>IF($GI549&gt;=20,INDEX($DD:$DD,$GH549+20),"")</f>
      </c>
      <c r="FN549">
        <f>IF($GI549&gt;=21,INDEX($DD:$DD,$GH549+21),"")</f>
      </c>
      <c r="FO549">
        <f>IF($GI549&gt;=22,INDEX($DD:$DD,$GH549+22),"")</f>
      </c>
      <c r="FP549">
        <f>IF($GI549&gt;=23,INDEX($DD:$DD,$GH549+23),"")</f>
      </c>
      <c r="FQ549">
        <f>IF($GI549&gt;=24,INDEX($DD:$DD,$GH549+24),"")</f>
      </c>
      <c r="FR549">
        <f>IF($GI549&gt;=25,INDEX($DD:$DD,$GH549+25),"")</f>
      </c>
      <c r="FS549">
        <f>IF($GI549&gt;=26,INDEX($DD:$DD,$GH549+26),"")</f>
      </c>
      <c r="FT549">
        <f>IF($GI549&gt;=27,INDEX($DD:$DD,$GH549+27),"")</f>
      </c>
      <c r="FU549">
        <f>IF($GI549&gt;=28,INDEX($DD:$DD,$GH549+28),"")</f>
      </c>
      <c r="FV549">
        <f>IF($GI549&gt;=29,INDEX($DD:$DD,$GH549+29),"")</f>
      </c>
      <c r="FW549">
        <f>IF($GI549&gt;=30,INDEX($DD:$DD,$GH549+30),"")</f>
      </c>
      <c r="FX549">
        <f>IF($GI549&gt;=31,INDEX($DD:$DD,$GH549+31),"")</f>
      </c>
      <c r="FY549">
        <f>IF($GI549&gt;=32,INDEX($DD:$DD,$GH549+32),"")</f>
      </c>
      <c r="FZ549">
        <f>IF($GI549&gt;=33,INDEX($DD:$DD,$GH549+33),"")</f>
      </c>
      <c r="GA549">
        <f>IF($GI549&gt;=34,INDEX($DD:$DD,$GH549+34),"")</f>
      </c>
      <c r="GB549">
        <f>IF($GI549&gt;=35,INDEX($DD:$DD,$GH549+35),"")</f>
      </c>
      <c r="GC549">
        <f>IF($GI549&gt;=36,INDEX($DD:$DD,$GH549+36),"")</f>
      </c>
      <c r="GD549">
        <f>IF($GI549&gt;=37,INDEX($DD:$DD,$GH549+37),"")</f>
      </c>
      <c r="GE549">
        <f>IF($GI549&gt;=38,INDEX($DD:$DD,$GH549+38),"")</f>
      </c>
      <c r="GF549">
        <f>IF($GI549&gt;=39,INDEX($DD:$DD,$GH549+39),"")</f>
      </c>
      <c r="GG549">
        <f>IF($GI549&gt;=40,INDEX($DD:$DD,$GH549+40),"")</f>
      </c>
      <c r="GH549">
        <f>IFERROR(MATCH($DB549,$DC$2:$DC$148,0)+1,0)</f>
      </c>
      <c r="GI549">
        <f>IFERROR(INDEX($DE$2:$DE$148,MATCH($DB549,$DC$2:$DC$148,0)),0)</f>
      </c>
      <c r="GJ549">
        <f>IFERROR(MATCH($S549,$DF$549:$ES$549,0),0)</f>
      </c>
      <c r="GK549">
        <f>IF($GJ549&gt;0,INDEX($ET$549:$GG$549,$GJ549),"")</f>
      </c>
      <c r="GN549">
        <f>IF($IW549&gt;=1,INDEX($GL:$GL,$IV549+1),"")</f>
      </c>
      <c r="GO549">
        <f>IF($IW549&gt;=2,INDEX($GL:$GL,$IV549+2),"")</f>
      </c>
      <c r="GP549">
        <f>IF($IW549&gt;=3,INDEX($GL:$GL,$IV549+3),"")</f>
      </c>
      <c r="GQ549">
        <f>IF($IW549&gt;=4,INDEX($GL:$GL,$IV549+4),"")</f>
      </c>
      <c r="GR549">
        <f>IF($IW549&gt;=5,INDEX($GL:$GL,$IV549+5),"")</f>
      </c>
      <c r="GS549">
        <f>IF($IW549&gt;=6,INDEX($GL:$GL,$IV549+6),"")</f>
      </c>
      <c r="GT549">
        <f>IF($IW549&gt;=7,INDEX($GL:$GL,$IV549+7),"")</f>
      </c>
      <c r="GU549">
        <f>IF($IW549&gt;=8,INDEX($GL:$GL,$IV549+8),"")</f>
      </c>
      <c r="GV549">
        <f>IF($IW549&gt;=9,INDEX($GL:$GL,$IV549+9),"")</f>
      </c>
      <c r="GW549">
        <f>IF($IW549&gt;=10,INDEX($GL:$GL,$IV549+10),"")</f>
      </c>
      <c r="GX549">
        <f>IF($IW549&gt;=11,INDEX($GL:$GL,$IV549+11),"")</f>
      </c>
      <c r="GY549">
        <f>IF($IW549&gt;=12,INDEX($GL:$GL,$IV549+12),"")</f>
      </c>
      <c r="GZ549">
        <f>IF($IW549&gt;=13,INDEX($GL:$GL,$IV549+13),"")</f>
      </c>
      <c r="HA549">
        <f>IF($IW549&gt;=14,INDEX($GL:$GL,$IV549+14),"")</f>
      </c>
      <c r="HB549">
        <f>IF($IW549&gt;=15,INDEX($GL:$GL,$IV549+15),"")</f>
      </c>
      <c r="HC549">
        <f>IF($IW549&gt;=16,INDEX($GL:$GL,$IV549+16),"")</f>
      </c>
      <c r="HD549">
        <f>IF($IW549&gt;=17,INDEX($GL:$GL,$IV549+17),"")</f>
      </c>
      <c r="HE549">
        <f>IF($IW549&gt;=18,INDEX($GL:$GL,$IV549+18),"")</f>
      </c>
      <c r="HF549">
        <f>IF($IW549&gt;=19,INDEX($GL:$GL,$IV549+19),"")</f>
      </c>
      <c r="HG549">
        <f>IF($IW549&gt;=20,INDEX($GL:$GL,$IV549+20),"")</f>
      </c>
      <c r="HH549">
        <f>IF($IW549&gt;=21,INDEX($GL:$GL,$IV549+21),"")</f>
      </c>
      <c r="HI549">
        <f>IF($IW549&gt;=22,INDEX($GL:$GL,$IV549+22),"")</f>
      </c>
      <c r="HJ549">
        <f>IF($IW549&gt;=23,INDEX($GL:$GL,$IV549+23),"")</f>
      </c>
      <c r="HK549">
        <f>IF($IW549&gt;=24,INDEX($GL:$GL,$IV549+24),"")</f>
      </c>
      <c r="HL549">
        <f>IF($IW549&gt;=25,INDEX($GL:$GL,$IV549+25),"")</f>
      </c>
      <c r="HM549">
        <f>IF($IW549&gt;=26,INDEX($GL:$GL,$IV549+26),"")</f>
      </c>
      <c r="HN549">
        <f>IF($IW549&gt;=27,INDEX($GL:$GL,$IV549+27),"")</f>
      </c>
      <c r="HO549">
        <f>IF($IW549&gt;=28,INDEX($GL:$GL,$IV549+28),"")</f>
      </c>
      <c r="HP549">
        <f>IF($IW549&gt;=29,INDEX($GL:$GL,$IV549+29),"")</f>
      </c>
      <c r="HQ549">
        <f>IF($IW549&gt;=30,INDEX($GL:$GL,$IV549+30),"")</f>
      </c>
      <c r="HR549">
        <f>IF($IW549&gt;=31,INDEX($GL:$GL,$IV549+31),"")</f>
      </c>
      <c r="HS549">
        <f>IF($IW549&gt;=32,INDEX($GL:$GL,$IV549+32),"")</f>
      </c>
      <c r="HT549">
        <f>IF($IW549&gt;=33,INDEX($GL:$GL,$IV549+33),"")</f>
      </c>
      <c r="HU549">
        <f>IF($IW549&gt;=34,INDEX($GL:$GL,$IV549+34),"")</f>
      </c>
      <c r="HV549">
        <f>IF($IW549&gt;=35,INDEX($GL:$GL,$IV549+35),"")</f>
      </c>
      <c r="HW549">
        <f>IF($IW549&gt;=36,INDEX($GL:$GL,$IV549+36),"")</f>
      </c>
      <c r="HX549">
        <f>IF($IW549&gt;=37,INDEX($GL:$GL,$IV549+37),"")</f>
      </c>
      <c r="HY549">
        <f>IF($IW549&gt;=38,INDEX($GL:$GL,$IV549+38),"")</f>
      </c>
      <c r="HZ549">
        <f>IF($IW549&gt;=39,INDEX($GL:$GL,$IV549+39),"")</f>
      </c>
      <c r="IA549">
        <f>IF($IW549&gt;=40,INDEX($GL:$GL,$IV549+40),"")</f>
      </c>
      <c r="IB549">
        <f>IF($IW549&gt;=41,INDEX($GL:$GL,$IV549+41),"")</f>
      </c>
      <c r="IC549">
        <f>IF($IW549&gt;=42,INDEX($GL:$GL,$IV549+42),"")</f>
      </c>
      <c r="ID549">
        <f>IF($IW549&gt;=43,INDEX($GL:$GL,$IV549+43),"")</f>
      </c>
      <c r="IE549">
        <f>IF($IW549&gt;=44,INDEX($GL:$GL,$IV549+44),"")</f>
      </c>
      <c r="IF549">
        <f>IF($IW549&gt;=45,INDEX($GL:$GL,$IV549+45),"")</f>
      </c>
      <c r="IG549">
        <f>IF($IW549&gt;=46,INDEX($GL:$GL,$IV549+46),"")</f>
      </c>
      <c r="IH549">
        <f>IF($IW549&gt;=47,INDEX($GL:$GL,$IV549+47),"")</f>
      </c>
      <c r="II549">
        <f>IF($IW549&gt;=48,INDEX($GL:$GL,$IV549+48),"")</f>
      </c>
      <c r="IJ549">
        <f>IF($IW549&gt;=49,INDEX($GL:$GL,$IV549+49),"")</f>
      </c>
      <c r="IK549">
        <f>IF($IW549&gt;=50,INDEX($GL:$GL,$IV549+50),"")</f>
      </c>
      <c r="IL549">
        <f>IF($IW549&gt;=51,INDEX($GL:$GL,$IV549+51),"")</f>
      </c>
      <c r="IM549">
        <f>IF($IW549&gt;=52,INDEX($GL:$GL,$IV549+52),"")</f>
      </c>
      <c r="IN549">
        <f>IF($IW549&gt;=53,INDEX($GL:$GL,$IV549+53),"")</f>
      </c>
      <c r="IO549">
        <f>IF($IW549&gt;=54,INDEX($GL:$GL,$IV549+54),"")</f>
      </c>
      <c r="IP549">
        <f>IF($IW549&gt;=55,INDEX($GL:$GL,$IV549+55),"")</f>
      </c>
      <c r="IQ549">
        <f>IF($IW549&gt;=56,INDEX($GL:$GL,$IV549+56),"")</f>
      </c>
      <c r="IR549">
        <f>IF($IW549&gt;=57,INDEX($GL:$GL,$IV549+57),"")</f>
      </c>
      <c r="IS549">
        <f>IF($IW549&gt;=58,INDEX($GL:$GL,$IV549+58),"")</f>
      </c>
      <c r="IT549">
        <f>IF($IW549&gt;=59,INDEX($GL:$GL,$IV549+59),"")</f>
      </c>
      <c r="IU549">
        <f>IF($IW549&gt;=60,INDEX($GL:$GL,$IV549+60),"")</f>
      </c>
      <c r="IV549">
        <f>IFERROR(MATCH($GK549,$GL$2:$GL$324,0)+1,0)</f>
      </c>
      <c r="IW549">
        <f>IFERROR(INDEX($GM$2:$GM$324,MATCH($GK549,$GL$2:$GL$324,0)),0)</f>
      </c>
      <c r="IX549" t="s">
        <v>34</v>
      </c>
      <c r="IY549" t="s">
        <v>34</v>
      </c>
    </row>
    <row r="550" spans="1:259" x14ac:dyDescent="0.25">
      <c r="K550">
        <f>IF(OR($N550="",$J550=""),"",IFERROR($N550/$J550,0))</f>
      </c>
      <c r="L550">
        <f>IF($N550="","",
SUM($M550,$O550,$T550,$P550,$R550)*
(1-IF($U550="",0,VALUE($U550)/100)))</f>
      </c>
      <c r="M550">
        <f>IF($N550="","",$N550)</f>
      </c>
      <c r="O550">
        <f>IF($N550="","",
IF($H550="","",
IF(ISNUMBER(SEARCH("exempt",LOWER($H550))),0,
$N550*(VALUE(SUBSTITUTE($H550,"%",""))/100))))</f>
      </c>
      <c r="V550">
        <f>IFERROR(IF(FIND(" - ",$E550)&gt;0,MID($E550,FIND(" - ",$E550)+3,LEN($E550)),""),"")</f>
      </c>
      <c r="AE550" t="s">
        <v>1131</v>
      </c>
      <c r="AJ550">
        <f>IFERROR(LEFT($E550,FIND(" - ",$E550)-1),$E550)</f>
      </c>
      <c r="AM550">
        <f>IF($CB550&gt;=1,INDEX($AK:$AK,$CA550+1),"")</f>
      </c>
      <c r="AN550">
        <f>IF($CB550&gt;=2,INDEX($AK:$AK,$CA550+2),"")</f>
      </c>
      <c r="AO550">
        <f>IF($CB550&gt;=3,INDEX($AK:$AK,$CA550+3),"")</f>
      </c>
      <c r="AP550">
        <f>IF($CB550&gt;=4,INDEX($AK:$AK,$CA550+4),"")</f>
      </c>
      <c r="AQ550">
        <f>IF($CB550&gt;=5,INDEX($AK:$AK,$CA550+5),"")</f>
      </c>
      <c r="AR550">
        <f>IF($CB550&gt;=6,INDEX($AK:$AK,$CA550+6),"")</f>
      </c>
      <c r="AS550">
        <f>IF($CB550&gt;=7,INDEX($AK:$AK,$CA550+7),"")</f>
      </c>
      <c r="AT550">
        <f>IF($CB550&gt;=8,INDEX($AK:$AK,$CA550+8),"")</f>
      </c>
      <c r="AU550">
        <f>IF($CB550&gt;=9,INDEX($AK:$AK,$CA550+9),"")</f>
      </c>
      <c r="AV550">
        <f>IF($CB550&gt;=10,INDEX($AK:$AK,$CA550+10),"")</f>
      </c>
      <c r="AW550">
        <f>IF($CB550&gt;=11,INDEX($AK:$AK,$CA550+11),"")</f>
      </c>
      <c r="AX550">
        <f>IF($CB550&gt;=12,INDEX($AK:$AK,$CA550+12),"")</f>
      </c>
      <c r="AY550">
        <f>IF($CB550&gt;=13,INDEX($AK:$AK,$CA550+13),"")</f>
      </c>
      <c r="AZ550">
        <f>IF($CB550&gt;=14,INDEX($AK:$AK,$CA550+14),"")</f>
      </c>
      <c r="BA550">
        <f>IF($CB550&gt;=15,INDEX($AK:$AK,$CA550+15),"")</f>
      </c>
      <c r="BB550">
        <f>IF($CB550&gt;=16,INDEX($AK:$AK,$CA550+16),"")</f>
      </c>
      <c r="BC550">
        <f>IF($CB550&gt;=17,INDEX($AK:$AK,$CA550+17),"")</f>
      </c>
      <c r="BD550">
        <f>IF($CB550&gt;=18,INDEX($AK:$AK,$CA550+18),"")</f>
      </c>
      <c r="BE550">
        <f>IF($CB550&gt;=19,INDEX($AK:$AK,$CA550+19),"")</f>
      </c>
      <c r="BF550">
        <f>IF($CB550&gt;=20,INDEX($AK:$AK,$CA550+20),"")</f>
      </c>
      <c r="BG550">
        <f>IF($CB550&gt;=21,INDEX($AK:$AK,$CA550+21),"")</f>
      </c>
      <c r="BH550">
        <f>IF($CB550&gt;=22,INDEX($AK:$AK,$CA550+22),"")</f>
      </c>
      <c r="BI550">
        <f>IF($CB550&gt;=23,INDEX($AK:$AK,$CA550+23),"")</f>
      </c>
      <c r="BJ550">
        <f>IF($CB550&gt;=24,INDEX($AK:$AK,$CA550+24),"")</f>
      </c>
      <c r="BK550">
        <f>IF($CB550&gt;=25,INDEX($AK:$AK,$CA550+25),"")</f>
      </c>
      <c r="BL550">
        <f>IF($CB550&gt;=26,INDEX($AK:$AK,$CA550+26),"")</f>
      </c>
      <c r="BM550">
        <f>IF($CB550&gt;=27,INDEX($AK:$AK,$CA550+27),"")</f>
      </c>
      <c r="BN550">
        <f>IF($CB550&gt;=28,INDEX($AK:$AK,$CA550+28),"")</f>
      </c>
      <c r="BO550">
        <f>IF($CB550&gt;=29,INDEX($AK:$AK,$CA550+29),"")</f>
      </c>
      <c r="BP550">
        <f>IF($CB550&gt;=30,INDEX($AK:$AK,$CA550+30),"")</f>
      </c>
      <c r="BQ550">
        <f>IF($CB550&gt;=31,INDEX($AK:$AK,$CA550+31),"")</f>
      </c>
      <c r="BR550">
        <f>IF($CB550&gt;=32,INDEX($AK:$AK,$CA550+32),"")</f>
      </c>
      <c r="BS550">
        <f>IF($CB550&gt;=33,INDEX($AK:$AK,$CA550+33),"")</f>
      </c>
      <c r="BT550">
        <f>IF($CB550&gt;=34,INDEX($AK:$AK,$CA550+34),"")</f>
      </c>
      <c r="BU550">
        <f>IF($CB550&gt;=35,INDEX($AK:$AK,$CA550+35),"")</f>
      </c>
      <c r="BV550">
        <f>IF($CB550&gt;=36,INDEX($AK:$AK,$CA550+36),"")</f>
      </c>
      <c r="BW550">
        <f>IF($CB550&gt;=37,INDEX($AK:$AK,$CA550+37),"")</f>
      </c>
      <c r="BX550">
        <f>IF($CB550&gt;=38,INDEX($AK:$AK,$CA550+38),"")</f>
      </c>
      <c r="BY550">
        <f>IF($CB550&gt;=39,INDEX($AK:$AK,$CA550+39),"")</f>
      </c>
      <c r="BZ550">
        <f>IF($CB550&gt;=40,INDEX($AK:$AK,$CA550+40),"")</f>
      </c>
      <c r="CA550">
        <f>IFERROR(MATCH($AJ550,$AK$2:$AK$134,0)+1,0)</f>
      </c>
      <c r="CB550">
        <f>IFERROR(INDEX($AL$2:$AL$134,MATCH($AJ550,$AK$2:$AK$134,0)),0)</f>
      </c>
      <c r="CC550">
        <f>IFERROR(LEFT($F550,FIND(" - ",$F550)-1),$F550)</f>
      </c>
      <c r="CF550">
        <f>IF($DA550&gt;=1,INDEX($CD:$CD,$CZ550+1),"")</f>
      </c>
      <c r="CG550">
        <f>IF($DA550&gt;=2,INDEX($CD:$CD,$CZ550+2),"")</f>
      </c>
      <c r="CH550">
        <f>IF($DA550&gt;=3,INDEX($CD:$CD,$CZ550+3),"")</f>
      </c>
      <c r="CI550">
        <f>IF($DA550&gt;=4,INDEX($CD:$CD,$CZ550+4),"")</f>
      </c>
      <c r="CJ550">
        <f>IF($DA550&gt;=5,INDEX($CD:$CD,$CZ550+5),"")</f>
      </c>
      <c r="CK550">
        <f>IF($DA550&gt;=6,INDEX($CD:$CD,$CZ550+6),"")</f>
      </c>
      <c r="CL550">
        <f>IF($DA550&gt;=7,INDEX($CD:$CD,$CZ550+7),"")</f>
      </c>
      <c r="CM550">
        <f>IF($DA550&gt;=8,INDEX($CD:$CD,$CZ550+8),"")</f>
      </c>
      <c r="CN550">
        <f>IF($DA550&gt;=9,INDEX($CD:$CD,$CZ550+9),"")</f>
      </c>
      <c r="CO550">
        <f>IF($DA550&gt;=10,INDEX($CD:$CD,$CZ550+10),"")</f>
      </c>
      <c r="CP550">
        <f>IF($DA550&gt;=11,INDEX($CD:$CD,$CZ550+11),"")</f>
      </c>
      <c r="CQ550">
        <f>IF($DA550&gt;=12,INDEX($CD:$CD,$CZ550+12),"")</f>
      </c>
      <c r="CR550">
        <f>IF($DA550&gt;=13,INDEX($CD:$CD,$CZ550+13),"")</f>
      </c>
      <c r="CS550">
        <f>IF($DA550&gt;=14,INDEX($CD:$CD,$CZ550+14),"")</f>
      </c>
      <c r="CT550">
        <f>IF($DA550&gt;=15,INDEX($CD:$CD,$CZ550+15),"")</f>
      </c>
      <c r="CU550">
        <f>IF($DA550&gt;=16,INDEX($CD:$CD,$CZ550+16),"")</f>
      </c>
      <c r="CV550">
        <f>IF($DA550&gt;=17,INDEX($CD:$CD,$CZ550+17),"")</f>
      </c>
      <c r="CW550">
        <f>IF($DA550&gt;=18,INDEX($CD:$CD,$CZ550+18),"")</f>
      </c>
      <c r="CX550">
        <f>IF($DA550&gt;=19,INDEX($CD:$CD,$CZ550+19),"")</f>
      </c>
      <c r="CY550">
        <f>IF($DA550&gt;=20,INDEX($CD:$CD,$CZ550+20),"")</f>
      </c>
      <c r="CZ550">
        <f>IFERROR(MATCH($CC550,$CD$2:$CD$263,0)+1,0)</f>
      </c>
      <c r="DA550">
        <f>IFERROR(INDEX($CE$2:$CE$263,MATCH($CC550,$CD$2:$CD$263,0)),0)</f>
      </c>
      <c r="DB550">
        <f>IFERROR(INDEX($AI:$AI,MATCH($H550,$AH:$AH,0))&amp;"","")</f>
      </c>
      <c r="DF550">
        <f>IF($GI550&gt;=1,INDEX($DC:$DC,$GH550+1),"")</f>
      </c>
      <c r="DG550">
        <f>IF($GI550&gt;=2,INDEX($DC:$DC,$GH550+2),"")</f>
      </c>
      <c r="DH550">
        <f>IF($GI550&gt;=3,INDEX($DC:$DC,$GH550+3),"")</f>
      </c>
      <c r="DI550">
        <f>IF($GI550&gt;=4,INDEX($DC:$DC,$GH550+4),"")</f>
      </c>
      <c r="DJ550">
        <f>IF($GI550&gt;=5,INDEX($DC:$DC,$GH550+5),"")</f>
      </c>
      <c r="DK550">
        <f>IF($GI550&gt;=6,INDEX($DC:$DC,$GH550+6),"")</f>
      </c>
      <c r="DL550">
        <f>IF($GI550&gt;=7,INDEX($DC:$DC,$GH550+7),"")</f>
      </c>
      <c r="DM550">
        <f>IF($GI550&gt;=8,INDEX($DC:$DC,$GH550+8),"")</f>
      </c>
      <c r="DN550">
        <f>IF($GI550&gt;=9,INDEX($DC:$DC,$GH550+9),"")</f>
      </c>
      <c r="DO550">
        <f>IF($GI550&gt;=10,INDEX($DC:$DC,$GH550+10),"")</f>
      </c>
      <c r="DP550">
        <f>IF($GI550&gt;=11,INDEX($DC:$DC,$GH550+11),"")</f>
      </c>
      <c r="DQ550">
        <f>IF($GI550&gt;=12,INDEX($DC:$DC,$GH550+12),"")</f>
      </c>
      <c r="DR550">
        <f>IF($GI550&gt;=13,INDEX($DC:$DC,$GH550+13),"")</f>
      </c>
      <c r="DS550">
        <f>IF($GI550&gt;=14,INDEX($DC:$DC,$GH550+14),"")</f>
      </c>
      <c r="DT550">
        <f>IF($GI550&gt;=15,INDEX($DC:$DC,$GH550+15),"")</f>
      </c>
      <c r="DU550">
        <f>IF($GI550&gt;=16,INDEX($DC:$DC,$GH550+16),"")</f>
      </c>
      <c r="DV550">
        <f>IF($GI550&gt;=17,INDEX($DC:$DC,$GH550+17),"")</f>
      </c>
      <c r="DW550">
        <f>IF($GI550&gt;=18,INDEX($DC:$DC,$GH550+18),"")</f>
      </c>
      <c r="DX550">
        <f>IF($GI550&gt;=19,INDEX($DC:$DC,$GH550+19),"")</f>
      </c>
      <c r="DY550">
        <f>IF($GI550&gt;=20,INDEX($DC:$DC,$GH550+20),"")</f>
      </c>
      <c r="DZ550">
        <f>IF($GI550&gt;=21,INDEX($DC:$DC,$GH550+21),"")</f>
      </c>
      <c r="EA550">
        <f>IF($GI550&gt;=22,INDEX($DC:$DC,$GH550+22),"")</f>
      </c>
      <c r="EB550">
        <f>IF($GI550&gt;=23,INDEX($DC:$DC,$GH550+23),"")</f>
      </c>
      <c r="EC550">
        <f>IF($GI550&gt;=24,INDEX($DC:$DC,$GH550+24),"")</f>
      </c>
      <c r="ED550">
        <f>IF($GI550&gt;=25,INDEX($DC:$DC,$GH550+25),"")</f>
      </c>
      <c r="EE550">
        <f>IF($GI550&gt;=26,INDEX($DC:$DC,$GH550+26),"")</f>
      </c>
      <c r="EF550">
        <f>IF($GI550&gt;=27,INDEX($DC:$DC,$GH550+27),"")</f>
      </c>
      <c r="EG550">
        <f>IF($GI550&gt;=28,INDEX($DC:$DC,$GH550+28),"")</f>
      </c>
      <c r="EH550">
        <f>IF($GI550&gt;=29,INDEX($DC:$DC,$GH550+29),"")</f>
      </c>
      <c r="EI550">
        <f>IF($GI550&gt;=30,INDEX($DC:$DC,$GH550+30),"")</f>
      </c>
      <c r="EJ550">
        <f>IF($GI550&gt;=31,INDEX($DC:$DC,$GH550+31),"")</f>
      </c>
      <c r="EK550">
        <f>IF($GI550&gt;=32,INDEX($DC:$DC,$GH550+32),"")</f>
      </c>
      <c r="EL550">
        <f>IF($GI550&gt;=33,INDEX($DC:$DC,$GH550+33),"")</f>
      </c>
      <c r="EM550">
        <f>IF($GI550&gt;=34,INDEX($DC:$DC,$GH550+34),"")</f>
      </c>
      <c r="EN550">
        <f>IF($GI550&gt;=35,INDEX($DC:$DC,$GH550+35),"")</f>
      </c>
      <c r="EO550">
        <f>IF($GI550&gt;=36,INDEX($DC:$DC,$GH550+36),"")</f>
      </c>
      <c r="EP550">
        <f>IF($GI550&gt;=37,INDEX($DC:$DC,$GH550+37),"")</f>
      </c>
      <c r="EQ550">
        <f>IF($GI550&gt;=38,INDEX($DC:$DC,$GH550+38),"")</f>
      </c>
      <c r="ER550">
        <f>IF($GI550&gt;=39,INDEX($DC:$DC,$GH550+39),"")</f>
      </c>
      <c r="ES550">
        <f>IF($GI550&gt;=40,INDEX($DC:$DC,$GH550+40),"")</f>
      </c>
      <c r="ET550">
        <f>IF($GI550&gt;=1,INDEX($DD:$DD,$GH550+1),"")</f>
      </c>
      <c r="EU550">
        <f>IF($GI550&gt;=2,INDEX($DD:$DD,$GH550+2),"")</f>
      </c>
      <c r="EV550">
        <f>IF($GI550&gt;=3,INDEX($DD:$DD,$GH550+3),"")</f>
      </c>
      <c r="EW550">
        <f>IF($GI550&gt;=4,INDEX($DD:$DD,$GH550+4),"")</f>
      </c>
      <c r="EX550">
        <f>IF($GI550&gt;=5,INDEX($DD:$DD,$GH550+5),"")</f>
      </c>
      <c r="EY550">
        <f>IF($GI550&gt;=6,INDEX($DD:$DD,$GH550+6),"")</f>
      </c>
      <c r="EZ550">
        <f>IF($GI550&gt;=7,INDEX($DD:$DD,$GH550+7),"")</f>
      </c>
      <c r="FA550">
        <f>IF($GI550&gt;=8,INDEX($DD:$DD,$GH550+8),"")</f>
      </c>
      <c r="FB550">
        <f>IF($GI550&gt;=9,INDEX($DD:$DD,$GH550+9),"")</f>
      </c>
      <c r="FC550">
        <f>IF($GI550&gt;=10,INDEX($DD:$DD,$GH550+10),"")</f>
      </c>
      <c r="FD550">
        <f>IF($GI550&gt;=11,INDEX($DD:$DD,$GH550+11),"")</f>
      </c>
      <c r="FE550">
        <f>IF($GI550&gt;=12,INDEX($DD:$DD,$GH550+12),"")</f>
      </c>
      <c r="FF550">
        <f>IF($GI550&gt;=13,INDEX($DD:$DD,$GH550+13),"")</f>
      </c>
      <c r="FG550">
        <f>IF($GI550&gt;=14,INDEX($DD:$DD,$GH550+14),"")</f>
      </c>
      <c r="FH550">
        <f>IF($GI550&gt;=15,INDEX($DD:$DD,$GH550+15),"")</f>
      </c>
      <c r="FI550">
        <f>IF($GI550&gt;=16,INDEX($DD:$DD,$GH550+16),"")</f>
      </c>
      <c r="FJ550">
        <f>IF($GI550&gt;=17,INDEX($DD:$DD,$GH550+17),"")</f>
      </c>
      <c r="FK550">
        <f>IF($GI550&gt;=18,INDEX($DD:$DD,$GH550+18),"")</f>
      </c>
      <c r="FL550">
        <f>IF($GI550&gt;=19,INDEX($DD:$DD,$GH550+19),"")</f>
      </c>
      <c r="FM550">
        <f>IF($GI550&gt;=20,INDEX($DD:$DD,$GH550+20),"")</f>
      </c>
      <c r="FN550">
        <f>IF($GI550&gt;=21,INDEX($DD:$DD,$GH550+21),"")</f>
      </c>
      <c r="FO550">
        <f>IF($GI550&gt;=22,INDEX($DD:$DD,$GH550+22),"")</f>
      </c>
      <c r="FP550">
        <f>IF($GI550&gt;=23,INDEX($DD:$DD,$GH550+23),"")</f>
      </c>
      <c r="FQ550">
        <f>IF($GI550&gt;=24,INDEX($DD:$DD,$GH550+24),"")</f>
      </c>
      <c r="FR550">
        <f>IF($GI550&gt;=25,INDEX($DD:$DD,$GH550+25),"")</f>
      </c>
      <c r="FS550">
        <f>IF($GI550&gt;=26,INDEX($DD:$DD,$GH550+26),"")</f>
      </c>
      <c r="FT550">
        <f>IF($GI550&gt;=27,INDEX($DD:$DD,$GH550+27),"")</f>
      </c>
      <c r="FU550">
        <f>IF($GI550&gt;=28,INDEX($DD:$DD,$GH550+28),"")</f>
      </c>
      <c r="FV550">
        <f>IF($GI550&gt;=29,INDEX($DD:$DD,$GH550+29),"")</f>
      </c>
      <c r="FW550">
        <f>IF($GI550&gt;=30,INDEX($DD:$DD,$GH550+30),"")</f>
      </c>
      <c r="FX550">
        <f>IF($GI550&gt;=31,INDEX($DD:$DD,$GH550+31),"")</f>
      </c>
      <c r="FY550">
        <f>IF($GI550&gt;=32,INDEX($DD:$DD,$GH550+32),"")</f>
      </c>
      <c r="FZ550">
        <f>IF($GI550&gt;=33,INDEX($DD:$DD,$GH550+33),"")</f>
      </c>
      <c r="GA550">
        <f>IF($GI550&gt;=34,INDEX($DD:$DD,$GH550+34),"")</f>
      </c>
      <c r="GB550">
        <f>IF($GI550&gt;=35,INDEX($DD:$DD,$GH550+35),"")</f>
      </c>
      <c r="GC550">
        <f>IF($GI550&gt;=36,INDEX($DD:$DD,$GH550+36),"")</f>
      </c>
      <c r="GD550">
        <f>IF($GI550&gt;=37,INDEX($DD:$DD,$GH550+37),"")</f>
      </c>
      <c r="GE550">
        <f>IF($GI550&gt;=38,INDEX($DD:$DD,$GH550+38),"")</f>
      </c>
      <c r="GF550">
        <f>IF($GI550&gt;=39,INDEX($DD:$DD,$GH550+39),"")</f>
      </c>
      <c r="GG550">
        <f>IF($GI550&gt;=40,INDEX($DD:$DD,$GH550+40),"")</f>
      </c>
      <c r="GH550">
        <f>IFERROR(MATCH($DB550,$DC$2:$DC$148,0)+1,0)</f>
      </c>
      <c r="GI550">
        <f>IFERROR(INDEX($DE$2:$DE$148,MATCH($DB550,$DC$2:$DC$148,0)),0)</f>
      </c>
      <c r="GJ550">
        <f>IFERROR(MATCH($S550,$DF$550:$ES$550,0),0)</f>
      </c>
      <c r="GK550">
        <f>IF($GJ550&gt;0,INDEX($ET$550:$GG$550,$GJ550),"")</f>
      </c>
      <c r="GN550">
        <f>IF($IW550&gt;=1,INDEX($GL:$GL,$IV550+1),"")</f>
      </c>
      <c r="GO550">
        <f>IF($IW550&gt;=2,INDEX($GL:$GL,$IV550+2),"")</f>
      </c>
      <c r="GP550">
        <f>IF($IW550&gt;=3,INDEX($GL:$GL,$IV550+3),"")</f>
      </c>
      <c r="GQ550">
        <f>IF($IW550&gt;=4,INDEX($GL:$GL,$IV550+4),"")</f>
      </c>
      <c r="GR550">
        <f>IF($IW550&gt;=5,INDEX($GL:$GL,$IV550+5),"")</f>
      </c>
      <c r="GS550">
        <f>IF($IW550&gt;=6,INDEX($GL:$GL,$IV550+6),"")</f>
      </c>
      <c r="GT550">
        <f>IF($IW550&gt;=7,INDEX($GL:$GL,$IV550+7),"")</f>
      </c>
      <c r="GU550">
        <f>IF($IW550&gt;=8,INDEX($GL:$GL,$IV550+8),"")</f>
      </c>
      <c r="GV550">
        <f>IF($IW550&gt;=9,INDEX($GL:$GL,$IV550+9),"")</f>
      </c>
      <c r="GW550">
        <f>IF($IW550&gt;=10,INDEX($GL:$GL,$IV550+10),"")</f>
      </c>
      <c r="GX550">
        <f>IF($IW550&gt;=11,INDEX($GL:$GL,$IV550+11),"")</f>
      </c>
      <c r="GY550">
        <f>IF($IW550&gt;=12,INDEX($GL:$GL,$IV550+12),"")</f>
      </c>
      <c r="GZ550">
        <f>IF($IW550&gt;=13,INDEX($GL:$GL,$IV550+13),"")</f>
      </c>
      <c r="HA550">
        <f>IF($IW550&gt;=14,INDEX($GL:$GL,$IV550+14),"")</f>
      </c>
      <c r="HB550">
        <f>IF($IW550&gt;=15,INDEX($GL:$GL,$IV550+15),"")</f>
      </c>
      <c r="HC550">
        <f>IF($IW550&gt;=16,INDEX($GL:$GL,$IV550+16),"")</f>
      </c>
      <c r="HD550">
        <f>IF($IW550&gt;=17,INDEX($GL:$GL,$IV550+17),"")</f>
      </c>
      <c r="HE550">
        <f>IF($IW550&gt;=18,INDEX($GL:$GL,$IV550+18),"")</f>
      </c>
      <c r="HF550">
        <f>IF($IW550&gt;=19,INDEX($GL:$GL,$IV550+19),"")</f>
      </c>
      <c r="HG550">
        <f>IF($IW550&gt;=20,INDEX($GL:$GL,$IV550+20),"")</f>
      </c>
      <c r="HH550">
        <f>IF($IW550&gt;=21,INDEX($GL:$GL,$IV550+21),"")</f>
      </c>
      <c r="HI550">
        <f>IF($IW550&gt;=22,INDEX($GL:$GL,$IV550+22),"")</f>
      </c>
      <c r="HJ550">
        <f>IF($IW550&gt;=23,INDEX($GL:$GL,$IV550+23),"")</f>
      </c>
      <c r="HK550">
        <f>IF($IW550&gt;=24,INDEX($GL:$GL,$IV550+24),"")</f>
      </c>
      <c r="HL550">
        <f>IF($IW550&gt;=25,INDEX($GL:$GL,$IV550+25),"")</f>
      </c>
      <c r="HM550">
        <f>IF($IW550&gt;=26,INDEX($GL:$GL,$IV550+26),"")</f>
      </c>
      <c r="HN550">
        <f>IF($IW550&gt;=27,INDEX($GL:$GL,$IV550+27),"")</f>
      </c>
      <c r="HO550">
        <f>IF($IW550&gt;=28,INDEX($GL:$GL,$IV550+28),"")</f>
      </c>
      <c r="HP550">
        <f>IF($IW550&gt;=29,INDEX($GL:$GL,$IV550+29),"")</f>
      </c>
      <c r="HQ550">
        <f>IF($IW550&gt;=30,INDEX($GL:$GL,$IV550+30),"")</f>
      </c>
      <c r="HR550">
        <f>IF($IW550&gt;=31,INDEX($GL:$GL,$IV550+31),"")</f>
      </c>
      <c r="HS550">
        <f>IF($IW550&gt;=32,INDEX($GL:$GL,$IV550+32),"")</f>
      </c>
      <c r="HT550">
        <f>IF($IW550&gt;=33,INDEX($GL:$GL,$IV550+33),"")</f>
      </c>
      <c r="HU550">
        <f>IF($IW550&gt;=34,INDEX($GL:$GL,$IV550+34),"")</f>
      </c>
      <c r="HV550">
        <f>IF($IW550&gt;=35,INDEX($GL:$GL,$IV550+35),"")</f>
      </c>
      <c r="HW550">
        <f>IF($IW550&gt;=36,INDEX($GL:$GL,$IV550+36),"")</f>
      </c>
      <c r="HX550">
        <f>IF($IW550&gt;=37,INDEX($GL:$GL,$IV550+37),"")</f>
      </c>
      <c r="HY550">
        <f>IF($IW550&gt;=38,INDEX($GL:$GL,$IV550+38),"")</f>
      </c>
      <c r="HZ550">
        <f>IF($IW550&gt;=39,INDEX($GL:$GL,$IV550+39),"")</f>
      </c>
      <c r="IA550">
        <f>IF($IW550&gt;=40,INDEX($GL:$GL,$IV550+40),"")</f>
      </c>
      <c r="IB550">
        <f>IF($IW550&gt;=41,INDEX($GL:$GL,$IV550+41),"")</f>
      </c>
      <c r="IC550">
        <f>IF($IW550&gt;=42,INDEX($GL:$GL,$IV550+42),"")</f>
      </c>
      <c r="ID550">
        <f>IF($IW550&gt;=43,INDEX($GL:$GL,$IV550+43),"")</f>
      </c>
      <c r="IE550">
        <f>IF($IW550&gt;=44,INDEX($GL:$GL,$IV550+44),"")</f>
      </c>
      <c r="IF550">
        <f>IF($IW550&gt;=45,INDEX($GL:$GL,$IV550+45),"")</f>
      </c>
      <c r="IG550">
        <f>IF($IW550&gt;=46,INDEX($GL:$GL,$IV550+46),"")</f>
      </c>
      <c r="IH550">
        <f>IF($IW550&gt;=47,INDEX($GL:$GL,$IV550+47),"")</f>
      </c>
      <c r="II550">
        <f>IF($IW550&gt;=48,INDEX($GL:$GL,$IV550+48),"")</f>
      </c>
      <c r="IJ550">
        <f>IF($IW550&gt;=49,INDEX($GL:$GL,$IV550+49),"")</f>
      </c>
      <c r="IK550">
        <f>IF($IW550&gt;=50,INDEX($GL:$GL,$IV550+50),"")</f>
      </c>
      <c r="IL550">
        <f>IF($IW550&gt;=51,INDEX($GL:$GL,$IV550+51),"")</f>
      </c>
      <c r="IM550">
        <f>IF($IW550&gt;=52,INDEX($GL:$GL,$IV550+52),"")</f>
      </c>
      <c r="IN550">
        <f>IF($IW550&gt;=53,INDEX($GL:$GL,$IV550+53),"")</f>
      </c>
      <c r="IO550">
        <f>IF($IW550&gt;=54,INDEX($GL:$GL,$IV550+54),"")</f>
      </c>
      <c r="IP550">
        <f>IF($IW550&gt;=55,INDEX($GL:$GL,$IV550+55),"")</f>
      </c>
      <c r="IQ550">
        <f>IF($IW550&gt;=56,INDEX($GL:$GL,$IV550+56),"")</f>
      </c>
      <c r="IR550">
        <f>IF($IW550&gt;=57,INDEX($GL:$GL,$IV550+57),"")</f>
      </c>
      <c r="IS550">
        <f>IF($IW550&gt;=58,INDEX($GL:$GL,$IV550+58),"")</f>
      </c>
      <c r="IT550">
        <f>IF($IW550&gt;=59,INDEX($GL:$GL,$IV550+59),"")</f>
      </c>
      <c r="IU550">
        <f>IF($IW550&gt;=60,INDEX($GL:$GL,$IV550+60),"")</f>
      </c>
      <c r="IV550">
        <f>IFERROR(MATCH($GK550,$GL$2:$GL$324,0)+1,0)</f>
      </c>
      <c r="IW550">
        <f>IFERROR(INDEX($GM$2:$GM$324,MATCH($GK550,$GL$2:$GL$324,0)),0)</f>
      </c>
      <c r="IX550" t="s">
        <v>34</v>
      </c>
      <c r="IY550" t="s">
        <v>34</v>
      </c>
    </row>
    <row r="551" spans="1:259" x14ac:dyDescent="0.25">
      <c r="K551">
        <f>IF(OR($N551="",$J551=""),"",IFERROR($N551/$J551,0))</f>
      </c>
      <c r="L551">
        <f>IF($N551="","",
SUM($M551,$O551,$T551,$P551,$R551)*
(1-IF($U551="",0,VALUE($U551)/100)))</f>
      </c>
      <c r="M551">
        <f>IF($N551="","",$N551)</f>
      </c>
      <c r="O551">
        <f>IF($N551="","",
IF($H551="","",
IF(ISNUMBER(SEARCH("exempt",LOWER($H551))),0,
$N551*(VALUE(SUBSTITUTE($H551,"%",""))/100))))</f>
      </c>
      <c r="V551">
        <f>IFERROR(IF(FIND(" - ",$E551)&gt;0,MID($E551,FIND(" - ",$E551)+3,LEN($E551)),""),"")</f>
      </c>
      <c r="AE551" t="s">
        <v>1132</v>
      </c>
      <c r="AJ551">
        <f>IFERROR(LEFT($E551,FIND(" - ",$E551)-1),$E551)</f>
      </c>
      <c r="AM551">
        <f>IF($CB551&gt;=1,INDEX($AK:$AK,$CA551+1),"")</f>
      </c>
      <c r="AN551">
        <f>IF($CB551&gt;=2,INDEX($AK:$AK,$CA551+2),"")</f>
      </c>
      <c r="AO551">
        <f>IF($CB551&gt;=3,INDEX($AK:$AK,$CA551+3),"")</f>
      </c>
      <c r="AP551">
        <f>IF($CB551&gt;=4,INDEX($AK:$AK,$CA551+4),"")</f>
      </c>
      <c r="AQ551">
        <f>IF($CB551&gt;=5,INDEX($AK:$AK,$CA551+5),"")</f>
      </c>
      <c r="AR551">
        <f>IF($CB551&gt;=6,INDEX($AK:$AK,$CA551+6),"")</f>
      </c>
      <c r="AS551">
        <f>IF($CB551&gt;=7,INDEX($AK:$AK,$CA551+7),"")</f>
      </c>
      <c r="AT551">
        <f>IF($CB551&gt;=8,INDEX($AK:$AK,$CA551+8),"")</f>
      </c>
      <c r="AU551">
        <f>IF($CB551&gt;=9,INDEX($AK:$AK,$CA551+9),"")</f>
      </c>
      <c r="AV551">
        <f>IF($CB551&gt;=10,INDEX($AK:$AK,$CA551+10),"")</f>
      </c>
      <c r="AW551">
        <f>IF($CB551&gt;=11,INDEX($AK:$AK,$CA551+11),"")</f>
      </c>
      <c r="AX551">
        <f>IF($CB551&gt;=12,INDEX($AK:$AK,$CA551+12),"")</f>
      </c>
      <c r="AY551">
        <f>IF($CB551&gt;=13,INDEX($AK:$AK,$CA551+13),"")</f>
      </c>
      <c r="AZ551">
        <f>IF($CB551&gt;=14,INDEX($AK:$AK,$CA551+14),"")</f>
      </c>
      <c r="BA551">
        <f>IF($CB551&gt;=15,INDEX($AK:$AK,$CA551+15),"")</f>
      </c>
      <c r="BB551">
        <f>IF($CB551&gt;=16,INDEX($AK:$AK,$CA551+16),"")</f>
      </c>
      <c r="BC551">
        <f>IF($CB551&gt;=17,INDEX($AK:$AK,$CA551+17),"")</f>
      </c>
      <c r="BD551">
        <f>IF($CB551&gt;=18,INDEX($AK:$AK,$CA551+18),"")</f>
      </c>
      <c r="BE551">
        <f>IF($CB551&gt;=19,INDEX($AK:$AK,$CA551+19),"")</f>
      </c>
      <c r="BF551">
        <f>IF($CB551&gt;=20,INDEX($AK:$AK,$CA551+20),"")</f>
      </c>
      <c r="BG551">
        <f>IF($CB551&gt;=21,INDEX($AK:$AK,$CA551+21),"")</f>
      </c>
      <c r="BH551">
        <f>IF($CB551&gt;=22,INDEX($AK:$AK,$CA551+22),"")</f>
      </c>
      <c r="BI551">
        <f>IF($CB551&gt;=23,INDEX($AK:$AK,$CA551+23),"")</f>
      </c>
      <c r="BJ551">
        <f>IF($CB551&gt;=24,INDEX($AK:$AK,$CA551+24),"")</f>
      </c>
      <c r="BK551">
        <f>IF($CB551&gt;=25,INDEX($AK:$AK,$CA551+25),"")</f>
      </c>
      <c r="BL551">
        <f>IF($CB551&gt;=26,INDEX($AK:$AK,$CA551+26),"")</f>
      </c>
      <c r="BM551">
        <f>IF($CB551&gt;=27,INDEX($AK:$AK,$CA551+27),"")</f>
      </c>
      <c r="BN551">
        <f>IF($CB551&gt;=28,INDEX($AK:$AK,$CA551+28),"")</f>
      </c>
      <c r="BO551">
        <f>IF($CB551&gt;=29,INDEX($AK:$AK,$CA551+29),"")</f>
      </c>
      <c r="BP551">
        <f>IF($CB551&gt;=30,INDEX($AK:$AK,$CA551+30),"")</f>
      </c>
      <c r="BQ551">
        <f>IF($CB551&gt;=31,INDEX($AK:$AK,$CA551+31),"")</f>
      </c>
      <c r="BR551">
        <f>IF($CB551&gt;=32,INDEX($AK:$AK,$CA551+32),"")</f>
      </c>
      <c r="BS551">
        <f>IF($CB551&gt;=33,INDEX($AK:$AK,$CA551+33),"")</f>
      </c>
      <c r="BT551">
        <f>IF($CB551&gt;=34,INDEX($AK:$AK,$CA551+34),"")</f>
      </c>
      <c r="BU551">
        <f>IF($CB551&gt;=35,INDEX($AK:$AK,$CA551+35),"")</f>
      </c>
      <c r="BV551">
        <f>IF($CB551&gt;=36,INDEX($AK:$AK,$CA551+36),"")</f>
      </c>
      <c r="BW551">
        <f>IF($CB551&gt;=37,INDEX($AK:$AK,$CA551+37),"")</f>
      </c>
      <c r="BX551">
        <f>IF($CB551&gt;=38,INDEX($AK:$AK,$CA551+38),"")</f>
      </c>
      <c r="BY551">
        <f>IF($CB551&gt;=39,INDEX($AK:$AK,$CA551+39),"")</f>
      </c>
      <c r="BZ551">
        <f>IF($CB551&gt;=40,INDEX($AK:$AK,$CA551+40),"")</f>
      </c>
      <c r="CA551">
        <f>IFERROR(MATCH($AJ551,$AK$2:$AK$134,0)+1,0)</f>
      </c>
      <c r="CB551">
        <f>IFERROR(INDEX($AL$2:$AL$134,MATCH($AJ551,$AK$2:$AK$134,0)),0)</f>
      </c>
      <c r="CC551">
        <f>IFERROR(LEFT($F551,FIND(" - ",$F551)-1),$F551)</f>
      </c>
      <c r="CF551">
        <f>IF($DA551&gt;=1,INDEX($CD:$CD,$CZ551+1),"")</f>
      </c>
      <c r="CG551">
        <f>IF($DA551&gt;=2,INDEX($CD:$CD,$CZ551+2),"")</f>
      </c>
      <c r="CH551">
        <f>IF($DA551&gt;=3,INDEX($CD:$CD,$CZ551+3),"")</f>
      </c>
      <c r="CI551">
        <f>IF($DA551&gt;=4,INDEX($CD:$CD,$CZ551+4),"")</f>
      </c>
      <c r="CJ551">
        <f>IF($DA551&gt;=5,INDEX($CD:$CD,$CZ551+5),"")</f>
      </c>
      <c r="CK551">
        <f>IF($DA551&gt;=6,INDEX($CD:$CD,$CZ551+6),"")</f>
      </c>
      <c r="CL551">
        <f>IF($DA551&gt;=7,INDEX($CD:$CD,$CZ551+7),"")</f>
      </c>
      <c r="CM551">
        <f>IF($DA551&gt;=8,INDEX($CD:$CD,$CZ551+8),"")</f>
      </c>
      <c r="CN551">
        <f>IF($DA551&gt;=9,INDEX($CD:$CD,$CZ551+9),"")</f>
      </c>
      <c r="CO551">
        <f>IF($DA551&gt;=10,INDEX($CD:$CD,$CZ551+10),"")</f>
      </c>
      <c r="CP551">
        <f>IF($DA551&gt;=11,INDEX($CD:$CD,$CZ551+11),"")</f>
      </c>
      <c r="CQ551">
        <f>IF($DA551&gt;=12,INDEX($CD:$CD,$CZ551+12),"")</f>
      </c>
      <c r="CR551">
        <f>IF($DA551&gt;=13,INDEX($CD:$CD,$CZ551+13),"")</f>
      </c>
      <c r="CS551">
        <f>IF($DA551&gt;=14,INDEX($CD:$CD,$CZ551+14),"")</f>
      </c>
      <c r="CT551">
        <f>IF($DA551&gt;=15,INDEX($CD:$CD,$CZ551+15),"")</f>
      </c>
      <c r="CU551">
        <f>IF($DA551&gt;=16,INDEX($CD:$CD,$CZ551+16),"")</f>
      </c>
      <c r="CV551">
        <f>IF($DA551&gt;=17,INDEX($CD:$CD,$CZ551+17),"")</f>
      </c>
      <c r="CW551">
        <f>IF($DA551&gt;=18,INDEX($CD:$CD,$CZ551+18),"")</f>
      </c>
      <c r="CX551">
        <f>IF($DA551&gt;=19,INDEX($CD:$CD,$CZ551+19),"")</f>
      </c>
      <c r="CY551">
        <f>IF($DA551&gt;=20,INDEX($CD:$CD,$CZ551+20),"")</f>
      </c>
      <c r="CZ551">
        <f>IFERROR(MATCH($CC551,$CD$2:$CD$263,0)+1,0)</f>
      </c>
      <c r="DA551">
        <f>IFERROR(INDEX($CE$2:$CE$263,MATCH($CC551,$CD$2:$CD$263,0)),0)</f>
      </c>
      <c r="DB551">
        <f>IFERROR(INDEX($AI:$AI,MATCH($H551,$AH:$AH,0))&amp;"","")</f>
      </c>
      <c r="DF551">
        <f>IF($GI551&gt;=1,INDEX($DC:$DC,$GH551+1),"")</f>
      </c>
      <c r="DG551">
        <f>IF($GI551&gt;=2,INDEX($DC:$DC,$GH551+2),"")</f>
      </c>
      <c r="DH551">
        <f>IF($GI551&gt;=3,INDEX($DC:$DC,$GH551+3),"")</f>
      </c>
      <c r="DI551">
        <f>IF($GI551&gt;=4,INDEX($DC:$DC,$GH551+4),"")</f>
      </c>
      <c r="DJ551">
        <f>IF($GI551&gt;=5,INDEX($DC:$DC,$GH551+5),"")</f>
      </c>
      <c r="DK551">
        <f>IF($GI551&gt;=6,INDEX($DC:$DC,$GH551+6),"")</f>
      </c>
      <c r="DL551">
        <f>IF($GI551&gt;=7,INDEX($DC:$DC,$GH551+7),"")</f>
      </c>
      <c r="DM551">
        <f>IF($GI551&gt;=8,INDEX($DC:$DC,$GH551+8),"")</f>
      </c>
      <c r="DN551">
        <f>IF($GI551&gt;=9,INDEX($DC:$DC,$GH551+9),"")</f>
      </c>
      <c r="DO551">
        <f>IF($GI551&gt;=10,INDEX($DC:$DC,$GH551+10),"")</f>
      </c>
      <c r="DP551">
        <f>IF($GI551&gt;=11,INDEX($DC:$DC,$GH551+11),"")</f>
      </c>
      <c r="DQ551">
        <f>IF($GI551&gt;=12,INDEX($DC:$DC,$GH551+12),"")</f>
      </c>
      <c r="DR551">
        <f>IF($GI551&gt;=13,INDEX($DC:$DC,$GH551+13),"")</f>
      </c>
      <c r="DS551">
        <f>IF($GI551&gt;=14,INDEX($DC:$DC,$GH551+14),"")</f>
      </c>
      <c r="DT551">
        <f>IF($GI551&gt;=15,INDEX($DC:$DC,$GH551+15),"")</f>
      </c>
      <c r="DU551">
        <f>IF($GI551&gt;=16,INDEX($DC:$DC,$GH551+16),"")</f>
      </c>
      <c r="DV551">
        <f>IF($GI551&gt;=17,INDEX($DC:$DC,$GH551+17),"")</f>
      </c>
      <c r="DW551">
        <f>IF($GI551&gt;=18,INDEX($DC:$DC,$GH551+18),"")</f>
      </c>
      <c r="DX551">
        <f>IF($GI551&gt;=19,INDEX($DC:$DC,$GH551+19),"")</f>
      </c>
      <c r="DY551">
        <f>IF($GI551&gt;=20,INDEX($DC:$DC,$GH551+20),"")</f>
      </c>
      <c r="DZ551">
        <f>IF($GI551&gt;=21,INDEX($DC:$DC,$GH551+21),"")</f>
      </c>
      <c r="EA551">
        <f>IF($GI551&gt;=22,INDEX($DC:$DC,$GH551+22),"")</f>
      </c>
      <c r="EB551">
        <f>IF($GI551&gt;=23,INDEX($DC:$DC,$GH551+23),"")</f>
      </c>
      <c r="EC551">
        <f>IF($GI551&gt;=24,INDEX($DC:$DC,$GH551+24),"")</f>
      </c>
      <c r="ED551">
        <f>IF($GI551&gt;=25,INDEX($DC:$DC,$GH551+25),"")</f>
      </c>
      <c r="EE551">
        <f>IF($GI551&gt;=26,INDEX($DC:$DC,$GH551+26),"")</f>
      </c>
      <c r="EF551">
        <f>IF($GI551&gt;=27,INDEX($DC:$DC,$GH551+27),"")</f>
      </c>
      <c r="EG551">
        <f>IF($GI551&gt;=28,INDEX($DC:$DC,$GH551+28),"")</f>
      </c>
      <c r="EH551">
        <f>IF($GI551&gt;=29,INDEX($DC:$DC,$GH551+29),"")</f>
      </c>
      <c r="EI551">
        <f>IF($GI551&gt;=30,INDEX($DC:$DC,$GH551+30),"")</f>
      </c>
      <c r="EJ551">
        <f>IF($GI551&gt;=31,INDEX($DC:$DC,$GH551+31),"")</f>
      </c>
      <c r="EK551">
        <f>IF($GI551&gt;=32,INDEX($DC:$DC,$GH551+32),"")</f>
      </c>
      <c r="EL551">
        <f>IF($GI551&gt;=33,INDEX($DC:$DC,$GH551+33),"")</f>
      </c>
      <c r="EM551">
        <f>IF($GI551&gt;=34,INDEX($DC:$DC,$GH551+34),"")</f>
      </c>
      <c r="EN551">
        <f>IF($GI551&gt;=35,INDEX($DC:$DC,$GH551+35),"")</f>
      </c>
      <c r="EO551">
        <f>IF($GI551&gt;=36,INDEX($DC:$DC,$GH551+36),"")</f>
      </c>
      <c r="EP551">
        <f>IF($GI551&gt;=37,INDEX($DC:$DC,$GH551+37),"")</f>
      </c>
      <c r="EQ551">
        <f>IF($GI551&gt;=38,INDEX($DC:$DC,$GH551+38),"")</f>
      </c>
      <c r="ER551">
        <f>IF($GI551&gt;=39,INDEX($DC:$DC,$GH551+39),"")</f>
      </c>
      <c r="ES551">
        <f>IF($GI551&gt;=40,INDEX($DC:$DC,$GH551+40),"")</f>
      </c>
      <c r="ET551">
        <f>IF($GI551&gt;=1,INDEX($DD:$DD,$GH551+1),"")</f>
      </c>
      <c r="EU551">
        <f>IF($GI551&gt;=2,INDEX($DD:$DD,$GH551+2),"")</f>
      </c>
      <c r="EV551">
        <f>IF($GI551&gt;=3,INDEX($DD:$DD,$GH551+3),"")</f>
      </c>
      <c r="EW551">
        <f>IF($GI551&gt;=4,INDEX($DD:$DD,$GH551+4),"")</f>
      </c>
      <c r="EX551">
        <f>IF($GI551&gt;=5,INDEX($DD:$DD,$GH551+5),"")</f>
      </c>
      <c r="EY551">
        <f>IF($GI551&gt;=6,INDEX($DD:$DD,$GH551+6),"")</f>
      </c>
      <c r="EZ551">
        <f>IF($GI551&gt;=7,INDEX($DD:$DD,$GH551+7),"")</f>
      </c>
      <c r="FA551">
        <f>IF($GI551&gt;=8,INDEX($DD:$DD,$GH551+8),"")</f>
      </c>
      <c r="FB551">
        <f>IF($GI551&gt;=9,INDEX($DD:$DD,$GH551+9),"")</f>
      </c>
      <c r="FC551">
        <f>IF($GI551&gt;=10,INDEX($DD:$DD,$GH551+10),"")</f>
      </c>
      <c r="FD551">
        <f>IF($GI551&gt;=11,INDEX($DD:$DD,$GH551+11),"")</f>
      </c>
      <c r="FE551">
        <f>IF($GI551&gt;=12,INDEX($DD:$DD,$GH551+12),"")</f>
      </c>
      <c r="FF551">
        <f>IF($GI551&gt;=13,INDEX($DD:$DD,$GH551+13),"")</f>
      </c>
      <c r="FG551">
        <f>IF($GI551&gt;=14,INDEX($DD:$DD,$GH551+14),"")</f>
      </c>
      <c r="FH551">
        <f>IF($GI551&gt;=15,INDEX($DD:$DD,$GH551+15),"")</f>
      </c>
      <c r="FI551">
        <f>IF($GI551&gt;=16,INDEX($DD:$DD,$GH551+16),"")</f>
      </c>
      <c r="FJ551">
        <f>IF($GI551&gt;=17,INDEX($DD:$DD,$GH551+17),"")</f>
      </c>
      <c r="FK551">
        <f>IF($GI551&gt;=18,INDEX($DD:$DD,$GH551+18),"")</f>
      </c>
      <c r="FL551">
        <f>IF($GI551&gt;=19,INDEX($DD:$DD,$GH551+19),"")</f>
      </c>
      <c r="FM551">
        <f>IF($GI551&gt;=20,INDEX($DD:$DD,$GH551+20),"")</f>
      </c>
      <c r="FN551">
        <f>IF($GI551&gt;=21,INDEX($DD:$DD,$GH551+21),"")</f>
      </c>
      <c r="FO551">
        <f>IF($GI551&gt;=22,INDEX($DD:$DD,$GH551+22),"")</f>
      </c>
      <c r="FP551">
        <f>IF($GI551&gt;=23,INDEX($DD:$DD,$GH551+23),"")</f>
      </c>
      <c r="FQ551">
        <f>IF($GI551&gt;=24,INDEX($DD:$DD,$GH551+24),"")</f>
      </c>
      <c r="FR551">
        <f>IF($GI551&gt;=25,INDEX($DD:$DD,$GH551+25),"")</f>
      </c>
      <c r="FS551">
        <f>IF($GI551&gt;=26,INDEX($DD:$DD,$GH551+26),"")</f>
      </c>
      <c r="FT551">
        <f>IF($GI551&gt;=27,INDEX($DD:$DD,$GH551+27),"")</f>
      </c>
      <c r="FU551">
        <f>IF($GI551&gt;=28,INDEX($DD:$DD,$GH551+28),"")</f>
      </c>
      <c r="FV551">
        <f>IF($GI551&gt;=29,INDEX($DD:$DD,$GH551+29),"")</f>
      </c>
      <c r="FW551">
        <f>IF($GI551&gt;=30,INDEX($DD:$DD,$GH551+30),"")</f>
      </c>
      <c r="FX551">
        <f>IF($GI551&gt;=31,INDEX($DD:$DD,$GH551+31),"")</f>
      </c>
      <c r="FY551">
        <f>IF($GI551&gt;=32,INDEX($DD:$DD,$GH551+32),"")</f>
      </c>
      <c r="FZ551">
        <f>IF($GI551&gt;=33,INDEX($DD:$DD,$GH551+33),"")</f>
      </c>
      <c r="GA551">
        <f>IF($GI551&gt;=34,INDEX($DD:$DD,$GH551+34),"")</f>
      </c>
      <c r="GB551">
        <f>IF($GI551&gt;=35,INDEX($DD:$DD,$GH551+35),"")</f>
      </c>
      <c r="GC551">
        <f>IF($GI551&gt;=36,INDEX($DD:$DD,$GH551+36),"")</f>
      </c>
      <c r="GD551">
        <f>IF($GI551&gt;=37,INDEX($DD:$DD,$GH551+37),"")</f>
      </c>
      <c r="GE551">
        <f>IF($GI551&gt;=38,INDEX($DD:$DD,$GH551+38),"")</f>
      </c>
      <c r="GF551">
        <f>IF($GI551&gt;=39,INDEX($DD:$DD,$GH551+39),"")</f>
      </c>
      <c r="GG551">
        <f>IF($GI551&gt;=40,INDEX($DD:$DD,$GH551+40),"")</f>
      </c>
      <c r="GH551">
        <f>IFERROR(MATCH($DB551,$DC$2:$DC$148,0)+1,0)</f>
      </c>
      <c r="GI551">
        <f>IFERROR(INDEX($DE$2:$DE$148,MATCH($DB551,$DC$2:$DC$148,0)),0)</f>
      </c>
      <c r="GJ551">
        <f>IFERROR(MATCH($S551,$DF$551:$ES$551,0),0)</f>
      </c>
      <c r="GK551">
        <f>IF($GJ551&gt;0,INDEX($ET$551:$GG$551,$GJ551),"")</f>
      </c>
      <c r="GN551">
        <f>IF($IW551&gt;=1,INDEX($GL:$GL,$IV551+1),"")</f>
      </c>
      <c r="GO551">
        <f>IF($IW551&gt;=2,INDEX($GL:$GL,$IV551+2),"")</f>
      </c>
      <c r="GP551">
        <f>IF($IW551&gt;=3,INDEX($GL:$GL,$IV551+3),"")</f>
      </c>
      <c r="GQ551">
        <f>IF($IW551&gt;=4,INDEX($GL:$GL,$IV551+4),"")</f>
      </c>
      <c r="GR551">
        <f>IF($IW551&gt;=5,INDEX($GL:$GL,$IV551+5),"")</f>
      </c>
      <c r="GS551">
        <f>IF($IW551&gt;=6,INDEX($GL:$GL,$IV551+6),"")</f>
      </c>
      <c r="GT551">
        <f>IF($IW551&gt;=7,INDEX($GL:$GL,$IV551+7),"")</f>
      </c>
      <c r="GU551">
        <f>IF($IW551&gt;=8,INDEX($GL:$GL,$IV551+8),"")</f>
      </c>
      <c r="GV551">
        <f>IF($IW551&gt;=9,INDEX($GL:$GL,$IV551+9),"")</f>
      </c>
      <c r="GW551">
        <f>IF($IW551&gt;=10,INDEX($GL:$GL,$IV551+10),"")</f>
      </c>
      <c r="GX551">
        <f>IF($IW551&gt;=11,INDEX($GL:$GL,$IV551+11),"")</f>
      </c>
      <c r="GY551">
        <f>IF($IW551&gt;=12,INDEX($GL:$GL,$IV551+12),"")</f>
      </c>
      <c r="GZ551">
        <f>IF($IW551&gt;=13,INDEX($GL:$GL,$IV551+13),"")</f>
      </c>
      <c r="HA551">
        <f>IF($IW551&gt;=14,INDEX($GL:$GL,$IV551+14),"")</f>
      </c>
      <c r="HB551">
        <f>IF($IW551&gt;=15,INDEX($GL:$GL,$IV551+15),"")</f>
      </c>
      <c r="HC551">
        <f>IF($IW551&gt;=16,INDEX($GL:$GL,$IV551+16),"")</f>
      </c>
      <c r="HD551">
        <f>IF($IW551&gt;=17,INDEX($GL:$GL,$IV551+17),"")</f>
      </c>
      <c r="HE551">
        <f>IF($IW551&gt;=18,INDEX($GL:$GL,$IV551+18),"")</f>
      </c>
      <c r="HF551">
        <f>IF($IW551&gt;=19,INDEX($GL:$GL,$IV551+19),"")</f>
      </c>
      <c r="HG551">
        <f>IF($IW551&gt;=20,INDEX($GL:$GL,$IV551+20),"")</f>
      </c>
      <c r="HH551">
        <f>IF($IW551&gt;=21,INDEX($GL:$GL,$IV551+21),"")</f>
      </c>
      <c r="HI551">
        <f>IF($IW551&gt;=22,INDEX($GL:$GL,$IV551+22),"")</f>
      </c>
      <c r="HJ551">
        <f>IF($IW551&gt;=23,INDEX($GL:$GL,$IV551+23),"")</f>
      </c>
      <c r="HK551">
        <f>IF($IW551&gt;=24,INDEX($GL:$GL,$IV551+24),"")</f>
      </c>
      <c r="HL551">
        <f>IF($IW551&gt;=25,INDEX($GL:$GL,$IV551+25),"")</f>
      </c>
      <c r="HM551">
        <f>IF($IW551&gt;=26,INDEX($GL:$GL,$IV551+26),"")</f>
      </c>
      <c r="HN551">
        <f>IF($IW551&gt;=27,INDEX($GL:$GL,$IV551+27),"")</f>
      </c>
      <c r="HO551">
        <f>IF($IW551&gt;=28,INDEX($GL:$GL,$IV551+28),"")</f>
      </c>
      <c r="HP551">
        <f>IF($IW551&gt;=29,INDEX($GL:$GL,$IV551+29),"")</f>
      </c>
      <c r="HQ551">
        <f>IF($IW551&gt;=30,INDEX($GL:$GL,$IV551+30),"")</f>
      </c>
      <c r="HR551">
        <f>IF($IW551&gt;=31,INDEX($GL:$GL,$IV551+31),"")</f>
      </c>
      <c r="HS551">
        <f>IF($IW551&gt;=32,INDEX($GL:$GL,$IV551+32),"")</f>
      </c>
      <c r="HT551">
        <f>IF($IW551&gt;=33,INDEX($GL:$GL,$IV551+33),"")</f>
      </c>
      <c r="HU551">
        <f>IF($IW551&gt;=34,INDEX($GL:$GL,$IV551+34),"")</f>
      </c>
      <c r="HV551">
        <f>IF($IW551&gt;=35,INDEX($GL:$GL,$IV551+35),"")</f>
      </c>
      <c r="HW551">
        <f>IF($IW551&gt;=36,INDEX($GL:$GL,$IV551+36),"")</f>
      </c>
      <c r="HX551">
        <f>IF($IW551&gt;=37,INDEX($GL:$GL,$IV551+37),"")</f>
      </c>
      <c r="HY551">
        <f>IF($IW551&gt;=38,INDEX($GL:$GL,$IV551+38),"")</f>
      </c>
      <c r="HZ551">
        <f>IF($IW551&gt;=39,INDEX($GL:$GL,$IV551+39),"")</f>
      </c>
      <c r="IA551">
        <f>IF($IW551&gt;=40,INDEX($GL:$GL,$IV551+40),"")</f>
      </c>
      <c r="IB551">
        <f>IF($IW551&gt;=41,INDEX($GL:$GL,$IV551+41),"")</f>
      </c>
      <c r="IC551">
        <f>IF($IW551&gt;=42,INDEX($GL:$GL,$IV551+42),"")</f>
      </c>
      <c r="ID551">
        <f>IF($IW551&gt;=43,INDEX($GL:$GL,$IV551+43),"")</f>
      </c>
      <c r="IE551">
        <f>IF($IW551&gt;=44,INDEX($GL:$GL,$IV551+44),"")</f>
      </c>
      <c r="IF551">
        <f>IF($IW551&gt;=45,INDEX($GL:$GL,$IV551+45),"")</f>
      </c>
      <c r="IG551">
        <f>IF($IW551&gt;=46,INDEX($GL:$GL,$IV551+46),"")</f>
      </c>
      <c r="IH551">
        <f>IF($IW551&gt;=47,INDEX($GL:$GL,$IV551+47),"")</f>
      </c>
      <c r="II551">
        <f>IF($IW551&gt;=48,INDEX($GL:$GL,$IV551+48),"")</f>
      </c>
      <c r="IJ551">
        <f>IF($IW551&gt;=49,INDEX($GL:$GL,$IV551+49),"")</f>
      </c>
      <c r="IK551">
        <f>IF($IW551&gt;=50,INDEX($GL:$GL,$IV551+50),"")</f>
      </c>
      <c r="IL551">
        <f>IF($IW551&gt;=51,INDEX($GL:$GL,$IV551+51),"")</f>
      </c>
      <c r="IM551">
        <f>IF($IW551&gt;=52,INDEX($GL:$GL,$IV551+52),"")</f>
      </c>
      <c r="IN551">
        <f>IF($IW551&gt;=53,INDEX($GL:$GL,$IV551+53),"")</f>
      </c>
      <c r="IO551">
        <f>IF($IW551&gt;=54,INDEX($GL:$GL,$IV551+54),"")</f>
      </c>
      <c r="IP551">
        <f>IF($IW551&gt;=55,INDEX($GL:$GL,$IV551+55),"")</f>
      </c>
      <c r="IQ551">
        <f>IF($IW551&gt;=56,INDEX($GL:$GL,$IV551+56),"")</f>
      </c>
      <c r="IR551">
        <f>IF($IW551&gt;=57,INDEX($GL:$GL,$IV551+57),"")</f>
      </c>
      <c r="IS551">
        <f>IF($IW551&gt;=58,INDEX($GL:$GL,$IV551+58),"")</f>
      </c>
      <c r="IT551">
        <f>IF($IW551&gt;=59,INDEX($GL:$GL,$IV551+59),"")</f>
      </c>
      <c r="IU551">
        <f>IF($IW551&gt;=60,INDEX($GL:$GL,$IV551+60),"")</f>
      </c>
      <c r="IV551">
        <f>IFERROR(MATCH($GK551,$GL$2:$GL$324,0)+1,0)</f>
      </c>
      <c r="IW551">
        <f>IFERROR(INDEX($GM$2:$GM$324,MATCH($GK551,$GL$2:$GL$324,0)),0)</f>
      </c>
      <c r="IX551" t="s">
        <v>34</v>
      </c>
      <c r="IY551" t="s">
        <v>34</v>
      </c>
    </row>
    <row r="552" spans="1:259" x14ac:dyDescent="0.25">
      <c r="K552">
        <f>IF(OR($N552="",$J552=""),"",IFERROR($N552/$J552,0))</f>
      </c>
      <c r="L552">
        <f>IF($N552="","",
SUM($M552,$O552,$T552,$P552,$R552)*
(1-IF($U552="",0,VALUE($U552)/100)))</f>
      </c>
      <c r="M552">
        <f>IF($N552="","",$N552)</f>
      </c>
      <c r="O552">
        <f>IF($N552="","",
IF($H552="","",
IF(ISNUMBER(SEARCH("exempt",LOWER($H552))),0,
$N552*(VALUE(SUBSTITUTE($H552,"%",""))/100))))</f>
      </c>
      <c r="V552">
        <f>IFERROR(IF(FIND(" - ",$E552)&gt;0,MID($E552,FIND(" - ",$E552)+3,LEN($E552)),""),"")</f>
      </c>
      <c r="AE552" t="s">
        <v>1133</v>
      </c>
      <c r="AJ552">
        <f>IFERROR(LEFT($E552,FIND(" - ",$E552)-1),$E552)</f>
      </c>
      <c r="AM552">
        <f>IF($CB552&gt;=1,INDEX($AK:$AK,$CA552+1),"")</f>
      </c>
      <c r="AN552">
        <f>IF($CB552&gt;=2,INDEX($AK:$AK,$CA552+2),"")</f>
      </c>
      <c r="AO552">
        <f>IF($CB552&gt;=3,INDEX($AK:$AK,$CA552+3),"")</f>
      </c>
      <c r="AP552">
        <f>IF($CB552&gt;=4,INDEX($AK:$AK,$CA552+4),"")</f>
      </c>
      <c r="AQ552">
        <f>IF($CB552&gt;=5,INDEX($AK:$AK,$CA552+5),"")</f>
      </c>
      <c r="AR552">
        <f>IF($CB552&gt;=6,INDEX($AK:$AK,$CA552+6),"")</f>
      </c>
      <c r="AS552">
        <f>IF($CB552&gt;=7,INDEX($AK:$AK,$CA552+7),"")</f>
      </c>
      <c r="AT552">
        <f>IF($CB552&gt;=8,INDEX($AK:$AK,$CA552+8),"")</f>
      </c>
      <c r="AU552">
        <f>IF($CB552&gt;=9,INDEX($AK:$AK,$CA552+9),"")</f>
      </c>
      <c r="AV552">
        <f>IF($CB552&gt;=10,INDEX($AK:$AK,$CA552+10),"")</f>
      </c>
      <c r="AW552">
        <f>IF($CB552&gt;=11,INDEX($AK:$AK,$CA552+11),"")</f>
      </c>
      <c r="AX552">
        <f>IF($CB552&gt;=12,INDEX($AK:$AK,$CA552+12),"")</f>
      </c>
      <c r="AY552">
        <f>IF($CB552&gt;=13,INDEX($AK:$AK,$CA552+13),"")</f>
      </c>
      <c r="AZ552">
        <f>IF($CB552&gt;=14,INDEX($AK:$AK,$CA552+14),"")</f>
      </c>
      <c r="BA552">
        <f>IF($CB552&gt;=15,INDEX($AK:$AK,$CA552+15),"")</f>
      </c>
      <c r="BB552">
        <f>IF($CB552&gt;=16,INDEX($AK:$AK,$CA552+16),"")</f>
      </c>
      <c r="BC552">
        <f>IF($CB552&gt;=17,INDEX($AK:$AK,$CA552+17),"")</f>
      </c>
      <c r="BD552">
        <f>IF($CB552&gt;=18,INDEX($AK:$AK,$CA552+18),"")</f>
      </c>
      <c r="BE552">
        <f>IF($CB552&gt;=19,INDEX($AK:$AK,$CA552+19),"")</f>
      </c>
      <c r="BF552">
        <f>IF($CB552&gt;=20,INDEX($AK:$AK,$CA552+20),"")</f>
      </c>
      <c r="BG552">
        <f>IF($CB552&gt;=21,INDEX($AK:$AK,$CA552+21),"")</f>
      </c>
      <c r="BH552">
        <f>IF($CB552&gt;=22,INDEX($AK:$AK,$CA552+22),"")</f>
      </c>
      <c r="BI552">
        <f>IF($CB552&gt;=23,INDEX($AK:$AK,$CA552+23),"")</f>
      </c>
      <c r="BJ552">
        <f>IF($CB552&gt;=24,INDEX($AK:$AK,$CA552+24),"")</f>
      </c>
      <c r="BK552">
        <f>IF($CB552&gt;=25,INDEX($AK:$AK,$CA552+25),"")</f>
      </c>
      <c r="BL552">
        <f>IF($CB552&gt;=26,INDEX($AK:$AK,$CA552+26),"")</f>
      </c>
      <c r="BM552">
        <f>IF($CB552&gt;=27,INDEX($AK:$AK,$CA552+27),"")</f>
      </c>
      <c r="BN552">
        <f>IF($CB552&gt;=28,INDEX($AK:$AK,$CA552+28),"")</f>
      </c>
      <c r="BO552">
        <f>IF($CB552&gt;=29,INDEX($AK:$AK,$CA552+29),"")</f>
      </c>
      <c r="BP552">
        <f>IF($CB552&gt;=30,INDEX($AK:$AK,$CA552+30),"")</f>
      </c>
      <c r="BQ552">
        <f>IF($CB552&gt;=31,INDEX($AK:$AK,$CA552+31),"")</f>
      </c>
      <c r="BR552">
        <f>IF($CB552&gt;=32,INDEX($AK:$AK,$CA552+32),"")</f>
      </c>
      <c r="BS552">
        <f>IF($CB552&gt;=33,INDEX($AK:$AK,$CA552+33),"")</f>
      </c>
      <c r="BT552">
        <f>IF($CB552&gt;=34,INDEX($AK:$AK,$CA552+34),"")</f>
      </c>
      <c r="BU552">
        <f>IF($CB552&gt;=35,INDEX($AK:$AK,$CA552+35),"")</f>
      </c>
      <c r="BV552">
        <f>IF($CB552&gt;=36,INDEX($AK:$AK,$CA552+36),"")</f>
      </c>
      <c r="BW552">
        <f>IF($CB552&gt;=37,INDEX($AK:$AK,$CA552+37),"")</f>
      </c>
      <c r="BX552">
        <f>IF($CB552&gt;=38,INDEX($AK:$AK,$CA552+38),"")</f>
      </c>
      <c r="BY552">
        <f>IF($CB552&gt;=39,INDEX($AK:$AK,$CA552+39),"")</f>
      </c>
      <c r="BZ552">
        <f>IF($CB552&gt;=40,INDEX($AK:$AK,$CA552+40),"")</f>
      </c>
      <c r="CA552">
        <f>IFERROR(MATCH($AJ552,$AK$2:$AK$134,0)+1,0)</f>
      </c>
      <c r="CB552">
        <f>IFERROR(INDEX($AL$2:$AL$134,MATCH($AJ552,$AK$2:$AK$134,0)),0)</f>
      </c>
      <c r="CC552">
        <f>IFERROR(LEFT($F552,FIND(" - ",$F552)-1),$F552)</f>
      </c>
      <c r="CF552">
        <f>IF($DA552&gt;=1,INDEX($CD:$CD,$CZ552+1),"")</f>
      </c>
      <c r="CG552">
        <f>IF($DA552&gt;=2,INDEX($CD:$CD,$CZ552+2),"")</f>
      </c>
      <c r="CH552">
        <f>IF($DA552&gt;=3,INDEX($CD:$CD,$CZ552+3),"")</f>
      </c>
      <c r="CI552">
        <f>IF($DA552&gt;=4,INDEX($CD:$CD,$CZ552+4),"")</f>
      </c>
      <c r="CJ552">
        <f>IF($DA552&gt;=5,INDEX($CD:$CD,$CZ552+5),"")</f>
      </c>
      <c r="CK552">
        <f>IF($DA552&gt;=6,INDEX($CD:$CD,$CZ552+6),"")</f>
      </c>
      <c r="CL552">
        <f>IF($DA552&gt;=7,INDEX($CD:$CD,$CZ552+7),"")</f>
      </c>
      <c r="CM552">
        <f>IF($DA552&gt;=8,INDEX($CD:$CD,$CZ552+8),"")</f>
      </c>
      <c r="CN552">
        <f>IF($DA552&gt;=9,INDEX($CD:$CD,$CZ552+9),"")</f>
      </c>
      <c r="CO552">
        <f>IF($DA552&gt;=10,INDEX($CD:$CD,$CZ552+10),"")</f>
      </c>
      <c r="CP552">
        <f>IF($DA552&gt;=11,INDEX($CD:$CD,$CZ552+11),"")</f>
      </c>
      <c r="CQ552">
        <f>IF($DA552&gt;=12,INDEX($CD:$CD,$CZ552+12),"")</f>
      </c>
      <c r="CR552">
        <f>IF($DA552&gt;=13,INDEX($CD:$CD,$CZ552+13),"")</f>
      </c>
      <c r="CS552">
        <f>IF($DA552&gt;=14,INDEX($CD:$CD,$CZ552+14),"")</f>
      </c>
      <c r="CT552">
        <f>IF($DA552&gt;=15,INDEX($CD:$CD,$CZ552+15),"")</f>
      </c>
      <c r="CU552">
        <f>IF($DA552&gt;=16,INDEX($CD:$CD,$CZ552+16),"")</f>
      </c>
      <c r="CV552">
        <f>IF($DA552&gt;=17,INDEX($CD:$CD,$CZ552+17),"")</f>
      </c>
      <c r="CW552">
        <f>IF($DA552&gt;=18,INDEX($CD:$CD,$CZ552+18),"")</f>
      </c>
      <c r="CX552">
        <f>IF($DA552&gt;=19,INDEX($CD:$CD,$CZ552+19),"")</f>
      </c>
      <c r="CY552">
        <f>IF($DA552&gt;=20,INDEX($CD:$CD,$CZ552+20),"")</f>
      </c>
      <c r="CZ552">
        <f>IFERROR(MATCH($CC552,$CD$2:$CD$263,0)+1,0)</f>
      </c>
      <c r="DA552">
        <f>IFERROR(INDEX($CE$2:$CE$263,MATCH($CC552,$CD$2:$CD$263,0)),0)</f>
      </c>
      <c r="DB552">
        <f>IFERROR(INDEX($AI:$AI,MATCH($H552,$AH:$AH,0))&amp;"","")</f>
      </c>
      <c r="DF552">
        <f>IF($GI552&gt;=1,INDEX($DC:$DC,$GH552+1),"")</f>
      </c>
      <c r="DG552">
        <f>IF($GI552&gt;=2,INDEX($DC:$DC,$GH552+2),"")</f>
      </c>
      <c r="DH552">
        <f>IF($GI552&gt;=3,INDEX($DC:$DC,$GH552+3),"")</f>
      </c>
      <c r="DI552">
        <f>IF($GI552&gt;=4,INDEX($DC:$DC,$GH552+4),"")</f>
      </c>
      <c r="DJ552">
        <f>IF($GI552&gt;=5,INDEX($DC:$DC,$GH552+5),"")</f>
      </c>
      <c r="DK552">
        <f>IF($GI552&gt;=6,INDEX($DC:$DC,$GH552+6),"")</f>
      </c>
      <c r="DL552">
        <f>IF($GI552&gt;=7,INDEX($DC:$DC,$GH552+7),"")</f>
      </c>
      <c r="DM552">
        <f>IF($GI552&gt;=8,INDEX($DC:$DC,$GH552+8),"")</f>
      </c>
      <c r="DN552">
        <f>IF($GI552&gt;=9,INDEX($DC:$DC,$GH552+9),"")</f>
      </c>
      <c r="DO552">
        <f>IF($GI552&gt;=10,INDEX($DC:$DC,$GH552+10),"")</f>
      </c>
      <c r="DP552">
        <f>IF($GI552&gt;=11,INDEX($DC:$DC,$GH552+11),"")</f>
      </c>
      <c r="DQ552">
        <f>IF($GI552&gt;=12,INDEX($DC:$DC,$GH552+12),"")</f>
      </c>
      <c r="DR552">
        <f>IF($GI552&gt;=13,INDEX($DC:$DC,$GH552+13),"")</f>
      </c>
      <c r="DS552">
        <f>IF($GI552&gt;=14,INDEX($DC:$DC,$GH552+14),"")</f>
      </c>
      <c r="DT552">
        <f>IF($GI552&gt;=15,INDEX($DC:$DC,$GH552+15),"")</f>
      </c>
      <c r="DU552">
        <f>IF($GI552&gt;=16,INDEX($DC:$DC,$GH552+16),"")</f>
      </c>
      <c r="DV552">
        <f>IF($GI552&gt;=17,INDEX($DC:$DC,$GH552+17),"")</f>
      </c>
      <c r="DW552">
        <f>IF($GI552&gt;=18,INDEX($DC:$DC,$GH552+18),"")</f>
      </c>
      <c r="DX552">
        <f>IF($GI552&gt;=19,INDEX($DC:$DC,$GH552+19),"")</f>
      </c>
      <c r="DY552">
        <f>IF($GI552&gt;=20,INDEX($DC:$DC,$GH552+20),"")</f>
      </c>
      <c r="DZ552">
        <f>IF($GI552&gt;=21,INDEX($DC:$DC,$GH552+21),"")</f>
      </c>
      <c r="EA552">
        <f>IF($GI552&gt;=22,INDEX($DC:$DC,$GH552+22),"")</f>
      </c>
      <c r="EB552">
        <f>IF($GI552&gt;=23,INDEX($DC:$DC,$GH552+23),"")</f>
      </c>
      <c r="EC552">
        <f>IF($GI552&gt;=24,INDEX($DC:$DC,$GH552+24),"")</f>
      </c>
      <c r="ED552">
        <f>IF($GI552&gt;=25,INDEX($DC:$DC,$GH552+25),"")</f>
      </c>
      <c r="EE552">
        <f>IF($GI552&gt;=26,INDEX($DC:$DC,$GH552+26),"")</f>
      </c>
      <c r="EF552">
        <f>IF($GI552&gt;=27,INDEX($DC:$DC,$GH552+27),"")</f>
      </c>
      <c r="EG552">
        <f>IF($GI552&gt;=28,INDEX($DC:$DC,$GH552+28),"")</f>
      </c>
      <c r="EH552">
        <f>IF($GI552&gt;=29,INDEX($DC:$DC,$GH552+29),"")</f>
      </c>
      <c r="EI552">
        <f>IF($GI552&gt;=30,INDEX($DC:$DC,$GH552+30),"")</f>
      </c>
      <c r="EJ552">
        <f>IF($GI552&gt;=31,INDEX($DC:$DC,$GH552+31),"")</f>
      </c>
      <c r="EK552">
        <f>IF($GI552&gt;=32,INDEX($DC:$DC,$GH552+32),"")</f>
      </c>
      <c r="EL552">
        <f>IF($GI552&gt;=33,INDEX($DC:$DC,$GH552+33),"")</f>
      </c>
      <c r="EM552">
        <f>IF($GI552&gt;=34,INDEX($DC:$DC,$GH552+34),"")</f>
      </c>
      <c r="EN552">
        <f>IF($GI552&gt;=35,INDEX($DC:$DC,$GH552+35),"")</f>
      </c>
      <c r="EO552">
        <f>IF($GI552&gt;=36,INDEX($DC:$DC,$GH552+36),"")</f>
      </c>
      <c r="EP552">
        <f>IF($GI552&gt;=37,INDEX($DC:$DC,$GH552+37),"")</f>
      </c>
      <c r="EQ552">
        <f>IF($GI552&gt;=38,INDEX($DC:$DC,$GH552+38),"")</f>
      </c>
      <c r="ER552">
        <f>IF($GI552&gt;=39,INDEX($DC:$DC,$GH552+39),"")</f>
      </c>
      <c r="ES552">
        <f>IF($GI552&gt;=40,INDEX($DC:$DC,$GH552+40),"")</f>
      </c>
      <c r="ET552">
        <f>IF($GI552&gt;=1,INDEX($DD:$DD,$GH552+1),"")</f>
      </c>
      <c r="EU552">
        <f>IF($GI552&gt;=2,INDEX($DD:$DD,$GH552+2),"")</f>
      </c>
      <c r="EV552">
        <f>IF($GI552&gt;=3,INDEX($DD:$DD,$GH552+3),"")</f>
      </c>
      <c r="EW552">
        <f>IF($GI552&gt;=4,INDEX($DD:$DD,$GH552+4),"")</f>
      </c>
      <c r="EX552">
        <f>IF($GI552&gt;=5,INDEX($DD:$DD,$GH552+5),"")</f>
      </c>
      <c r="EY552">
        <f>IF($GI552&gt;=6,INDEX($DD:$DD,$GH552+6),"")</f>
      </c>
      <c r="EZ552">
        <f>IF($GI552&gt;=7,INDEX($DD:$DD,$GH552+7),"")</f>
      </c>
      <c r="FA552">
        <f>IF($GI552&gt;=8,INDEX($DD:$DD,$GH552+8),"")</f>
      </c>
      <c r="FB552">
        <f>IF($GI552&gt;=9,INDEX($DD:$DD,$GH552+9),"")</f>
      </c>
      <c r="FC552">
        <f>IF($GI552&gt;=10,INDEX($DD:$DD,$GH552+10),"")</f>
      </c>
      <c r="FD552">
        <f>IF($GI552&gt;=11,INDEX($DD:$DD,$GH552+11),"")</f>
      </c>
      <c r="FE552">
        <f>IF($GI552&gt;=12,INDEX($DD:$DD,$GH552+12),"")</f>
      </c>
      <c r="FF552">
        <f>IF($GI552&gt;=13,INDEX($DD:$DD,$GH552+13),"")</f>
      </c>
      <c r="FG552">
        <f>IF($GI552&gt;=14,INDEX($DD:$DD,$GH552+14),"")</f>
      </c>
      <c r="FH552">
        <f>IF($GI552&gt;=15,INDEX($DD:$DD,$GH552+15),"")</f>
      </c>
      <c r="FI552">
        <f>IF($GI552&gt;=16,INDEX($DD:$DD,$GH552+16),"")</f>
      </c>
      <c r="FJ552">
        <f>IF($GI552&gt;=17,INDEX($DD:$DD,$GH552+17),"")</f>
      </c>
      <c r="FK552">
        <f>IF($GI552&gt;=18,INDEX($DD:$DD,$GH552+18),"")</f>
      </c>
      <c r="FL552">
        <f>IF($GI552&gt;=19,INDEX($DD:$DD,$GH552+19),"")</f>
      </c>
      <c r="FM552">
        <f>IF($GI552&gt;=20,INDEX($DD:$DD,$GH552+20),"")</f>
      </c>
      <c r="FN552">
        <f>IF($GI552&gt;=21,INDEX($DD:$DD,$GH552+21),"")</f>
      </c>
      <c r="FO552">
        <f>IF($GI552&gt;=22,INDEX($DD:$DD,$GH552+22),"")</f>
      </c>
      <c r="FP552">
        <f>IF($GI552&gt;=23,INDEX($DD:$DD,$GH552+23),"")</f>
      </c>
      <c r="FQ552">
        <f>IF($GI552&gt;=24,INDEX($DD:$DD,$GH552+24),"")</f>
      </c>
      <c r="FR552">
        <f>IF($GI552&gt;=25,INDEX($DD:$DD,$GH552+25),"")</f>
      </c>
      <c r="FS552">
        <f>IF($GI552&gt;=26,INDEX($DD:$DD,$GH552+26),"")</f>
      </c>
      <c r="FT552">
        <f>IF($GI552&gt;=27,INDEX($DD:$DD,$GH552+27),"")</f>
      </c>
      <c r="FU552">
        <f>IF($GI552&gt;=28,INDEX($DD:$DD,$GH552+28),"")</f>
      </c>
      <c r="FV552">
        <f>IF($GI552&gt;=29,INDEX($DD:$DD,$GH552+29),"")</f>
      </c>
      <c r="FW552">
        <f>IF($GI552&gt;=30,INDEX($DD:$DD,$GH552+30),"")</f>
      </c>
      <c r="FX552">
        <f>IF($GI552&gt;=31,INDEX($DD:$DD,$GH552+31),"")</f>
      </c>
      <c r="FY552">
        <f>IF($GI552&gt;=32,INDEX($DD:$DD,$GH552+32),"")</f>
      </c>
      <c r="FZ552">
        <f>IF($GI552&gt;=33,INDEX($DD:$DD,$GH552+33),"")</f>
      </c>
      <c r="GA552">
        <f>IF($GI552&gt;=34,INDEX($DD:$DD,$GH552+34),"")</f>
      </c>
      <c r="GB552">
        <f>IF($GI552&gt;=35,INDEX($DD:$DD,$GH552+35),"")</f>
      </c>
      <c r="GC552">
        <f>IF($GI552&gt;=36,INDEX($DD:$DD,$GH552+36),"")</f>
      </c>
      <c r="GD552">
        <f>IF($GI552&gt;=37,INDEX($DD:$DD,$GH552+37),"")</f>
      </c>
      <c r="GE552">
        <f>IF($GI552&gt;=38,INDEX($DD:$DD,$GH552+38),"")</f>
      </c>
      <c r="GF552">
        <f>IF($GI552&gt;=39,INDEX($DD:$DD,$GH552+39),"")</f>
      </c>
      <c r="GG552">
        <f>IF($GI552&gt;=40,INDEX($DD:$DD,$GH552+40),"")</f>
      </c>
      <c r="GH552">
        <f>IFERROR(MATCH($DB552,$DC$2:$DC$148,0)+1,0)</f>
      </c>
      <c r="GI552">
        <f>IFERROR(INDEX($DE$2:$DE$148,MATCH($DB552,$DC$2:$DC$148,0)),0)</f>
      </c>
      <c r="GJ552">
        <f>IFERROR(MATCH($S552,$DF$552:$ES$552,0),0)</f>
      </c>
      <c r="GK552">
        <f>IF($GJ552&gt;0,INDEX($ET$552:$GG$552,$GJ552),"")</f>
      </c>
      <c r="GN552">
        <f>IF($IW552&gt;=1,INDEX($GL:$GL,$IV552+1),"")</f>
      </c>
      <c r="GO552">
        <f>IF($IW552&gt;=2,INDEX($GL:$GL,$IV552+2),"")</f>
      </c>
      <c r="GP552">
        <f>IF($IW552&gt;=3,INDEX($GL:$GL,$IV552+3),"")</f>
      </c>
      <c r="GQ552">
        <f>IF($IW552&gt;=4,INDEX($GL:$GL,$IV552+4),"")</f>
      </c>
      <c r="GR552">
        <f>IF($IW552&gt;=5,INDEX($GL:$GL,$IV552+5),"")</f>
      </c>
      <c r="GS552">
        <f>IF($IW552&gt;=6,INDEX($GL:$GL,$IV552+6),"")</f>
      </c>
      <c r="GT552">
        <f>IF($IW552&gt;=7,INDEX($GL:$GL,$IV552+7),"")</f>
      </c>
      <c r="GU552">
        <f>IF($IW552&gt;=8,INDEX($GL:$GL,$IV552+8),"")</f>
      </c>
      <c r="GV552">
        <f>IF($IW552&gt;=9,INDEX($GL:$GL,$IV552+9),"")</f>
      </c>
      <c r="GW552">
        <f>IF($IW552&gt;=10,INDEX($GL:$GL,$IV552+10),"")</f>
      </c>
      <c r="GX552">
        <f>IF($IW552&gt;=11,INDEX($GL:$GL,$IV552+11),"")</f>
      </c>
      <c r="GY552">
        <f>IF($IW552&gt;=12,INDEX($GL:$GL,$IV552+12),"")</f>
      </c>
      <c r="GZ552">
        <f>IF($IW552&gt;=13,INDEX($GL:$GL,$IV552+13),"")</f>
      </c>
      <c r="HA552">
        <f>IF($IW552&gt;=14,INDEX($GL:$GL,$IV552+14),"")</f>
      </c>
      <c r="HB552">
        <f>IF($IW552&gt;=15,INDEX($GL:$GL,$IV552+15),"")</f>
      </c>
      <c r="HC552">
        <f>IF($IW552&gt;=16,INDEX($GL:$GL,$IV552+16),"")</f>
      </c>
      <c r="HD552">
        <f>IF($IW552&gt;=17,INDEX($GL:$GL,$IV552+17),"")</f>
      </c>
      <c r="HE552">
        <f>IF($IW552&gt;=18,INDEX($GL:$GL,$IV552+18),"")</f>
      </c>
      <c r="HF552">
        <f>IF($IW552&gt;=19,INDEX($GL:$GL,$IV552+19),"")</f>
      </c>
      <c r="HG552">
        <f>IF($IW552&gt;=20,INDEX($GL:$GL,$IV552+20),"")</f>
      </c>
      <c r="HH552">
        <f>IF($IW552&gt;=21,INDEX($GL:$GL,$IV552+21),"")</f>
      </c>
      <c r="HI552">
        <f>IF($IW552&gt;=22,INDEX($GL:$GL,$IV552+22),"")</f>
      </c>
      <c r="HJ552">
        <f>IF($IW552&gt;=23,INDEX($GL:$GL,$IV552+23),"")</f>
      </c>
      <c r="HK552">
        <f>IF($IW552&gt;=24,INDEX($GL:$GL,$IV552+24),"")</f>
      </c>
      <c r="HL552">
        <f>IF($IW552&gt;=25,INDEX($GL:$GL,$IV552+25),"")</f>
      </c>
      <c r="HM552">
        <f>IF($IW552&gt;=26,INDEX($GL:$GL,$IV552+26),"")</f>
      </c>
      <c r="HN552">
        <f>IF($IW552&gt;=27,INDEX($GL:$GL,$IV552+27),"")</f>
      </c>
      <c r="HO552">
        <f>IF($IW552&gt;=28,INDEX($GL:$GL,$IV552+28),"")</f>
      </c>
      <c r="HP552">
        <f>IF($IW552&gt;=29,INDEX($GL:$GL,$IV552+29),"")</f>
      </c>
      <c r="HQ552">
        <f>IF($IW552&gt;=30,INDEX($GL:$GL,$IV552+30),"")</f>
      </c>
      <c r="HR552">
        <f>IF($IW552&gt;=31,INDEX($GL:$GL,$IV552+31),"")</f>
      </c>
      <c r="HS552">
        <f>IF($IW552&gt;=32,INDEX($GL:$GL,$IV552+32),"")</f>
      </c>
      <c r="HT552">
        <f>IF($IW552&gt;=33,INDEX($GL:$GL,$IV552+33),"")</f>
      </c>
      <c r="HU552">
        <f>IF($IW552&gt;=34,INDEX($GL:$GL,$IV552+34),"")</f>
      </c>
      <c r="HV552">
        <f>IF($IW552&gt;=35,INDEX($GL:$GL,$IV552+35),"")</f>
      </c>
      <c r="HW552">
        <f>IF($IW552&gt;=36,INDEX($GL:$GL,$IV552+36),"")</f>
      </c>
      <c r="HX552">
        <f>IF($IW552&gt;=37,INDEX($GL:$GL,$IV552+37),"")</f>
      </c>
      <c r="HY552">
        <f>IF($IW552&gt;=38,INDEX($GL:$GL,$IV552+38),"")</f>
      </c>
      <c r="HZ552">
        <f>IF($IW552&gt;=39,INDEX($GL:$GL,$IV552+39),"")</f>
      </c>
      <c r="IA552">
        <f>IF($IW552&gt;=40,INDEX($GL:$GL,$IV552+40),"")</f>
      </c>
      <c r="IB552">
        <f>IF($IW552&gt;=41,INDEX($GL:$GL,$IV552+41),"")</f>
      </c>
      <c r="IC552">
        <f>IF($IW552&gt;=42,INDEX($GL:$GL,$IV552+42),"")</f>
      </c>
      <c r="ID552">
        <f>IF($IW552&gt;=43,INDEX($GL:$GL,$IV552+43),"")</f>
      </c>
      <c r="IE552">
        <f>IF($IW552&gt;=44,INDEX($GL:$GL,$IV552+44),"")</f>
      </c>
      <c r="IF552">
        <f>IF($IW552&gt;=45,INDEX($GL:$GL,$IV552+45),"")</f>
      </c>
      <c r="IG552">
        <f>IF($IW552&gt;=46,INDEX($GL:$GL,$IV552+46),"")</f>
      </c>
      <c r="IH552">
        <f>IF($IW552&gt;=47,INDEX($GL:$GL,$IV552+47),"")</f>
      </c>
      <c r="II552">
        <f>IF($IW552&gt;=48,INDEX($GL:$GL,$IV552+48),"")</f>
      </c>
      <c r="IJ552">
        <f>IF($IW552&gt;=49,INDEX($GL:$GL,$IV552+49),"")</f>
      </c>
      <c r="IK552">
        <f>IF($IW552&gt;=50,INDEX($GL:$GL,$IV552+50),"")</f>
      </c>
      <c r="IL552">
        <f>IF($IW552&gt;=51,INDEX($GL:$GL,$IV552+51),"")</f>
      </c>
      <c r="IM552">
        <f>IF($IW552&gt;=52,INDEX($GL:$GL,$IV552+52),"")</f>
      </c>
      <c r="IN552">
        <f>IF($IW552&gt;=53,INDEX($GL:$GL,$IV552+53),"")</f>
      </c>
      <c r="IO552">
        <f>IF($IW552&gt;=54,INDEX($GL:$GL,$IV552+54),"")</f>
      </c>
      <c r="IP552">
        <f>IF($IW552&gt;=55,INDEX($GL:$GL,$IV552+55),"")</f>
      </c>
      <c r="IQ552">
        <f>IF($IW552&gt;=56,INDEX($GL:$GL,$IV552+56),"")</f>
      </c>
      <c r="IR552">
        <f>IF($IW552&gt;=57,INDEX($GL:$GL,$IV552+57),"")</f>
      </c>
      <c r="IS552">
        <f>IF($IW552&gt;=58,INDEX($GL:$GL,$IV552+58),"")</f>
      </c>
      <c r="IT552">
        <f>IF($IW552&gt;=59,INDEX($GL:$GL,$IV552+59),"")</f>
      </c>
      <c r="IU552">
        <f>IF($IW552&gt;=60,INDEX($GL:$GL,$IV552+60),"")</f>
      </c>
      <c r="IV552">
        <f>IFERROR(MATCH($GK552,$GL$2:$GL$324,0)+1,0)</f>
      </c>
      <c r="IW552">
        <f>IFERROR(INDEX($GM$2:$GM$324,MATCH($GK552,$GL$2:$GL$324,0)),0)</f>
      </c>
      <c r="IX552" t="s">
        <v>34</v>
      </c>
      <c r="IY552" t="s">
        <v>34</v>
      </c>
    </row>
    <row r="553" spans="1:259" x14ac:dyDescent="0.25">
      <c r="K553">
        <f>IF(OR($N553="",$J553=""),"",IFERROR($N553/$J553,0))</f>
      </c>
      <c r="L553">
        <f>IF($N553="","",
SUM($M553,$O553,$T553,$P553,$R553)*
(1-IF($U553="",0,VALUE($U553)/100)))</f>
      </c>
      <c r="M553">
        <f>IF($N553="","",$N553)</f>
      </c>
      <c r="O553">
        <f>IF($N553="","",
IF($H553="","",
IF(ISNUMBER(SEARCH("exempt",LOWER($H553))),0,
$N553*(VALUE(SUBSTITUTE($H553,"%",""))/100))))</f>
      </c>
      <c r="V553">
        <f>IFERROR(IF(FIND(" - ",$E553)&gt;0,MID($E553,FIND(" - ",$E553)+3,LEN($E553)),""),"")</f>
      </c>
      <c r="AE553" t="s">
        <v>1134</v>
      </c>
      <c r="AJ553">
        <f>IFERROR(LEFT($E553,FIND(" - ",$E553)-1),$E553)</f>
      </c>
      <c r="AM553">
        <f>IF($CB553&gt;=1,INDEX($AK:$AK,$CA553+1),"")</f>
      </c>
      <c r="AN553">
        <f>IF($CB553&gt;=2,INDEX($AK:$AK,$CA553+2),"")</f>
      </c>
      <c r="AO553">
        <f>IF($CB553&gt;=3,INDEX($AK:$AK,$CA553+3),"")</f>
      </c>
      <c r="AP553">
        <f>IF($CB553&gt;=4,INDEX($AK:$AK,$CA553+4),"")</f>
      </c>
      <c r="AQ553">
        <f>IF($CB553&gt;=5,INDEX($AK:$AK,$CA553+5),"")</f>
      </c>
      <c r="AR553">
        <f>IF($CB553&gt;=6,INDEX($AK:$AK,$CA553+6),"")</f>
      </c>
      <c r="AS553">
        <f>IF($CB553&gt;=7,INDEX($AK:$AK,$CA553+7),"")</f>
      </c>
      <c r="AT553">
        <f>IF($CB553&gt;=8,INDEX($AK:$AK,$CA553+8),"")</f>
      </c>
      <c r="AU553">
        <f>IF($CB553&gt;=9,INDEX($AK:$AK,$CA553+9),"")</f>
      </c>
      <c r="AV553">
        <f>IF($CB553&gt;=10,INDEX($AK:$AK,$CA553+10),"")</f>
      </c>
      <c r="AW553">
        <f>IF($CB553&gt;=11,INDEX($AK:$AK,$CA553+11),"")</f>
      </c>
      <c r="AX553">
        <f>IF($CB553&gt;=12,INDEX($AK:$AK,$CA553+12),"")</f>
      </c>
      <c r="AY553">
        <f>IF($CB553&gt;=13,INDEX($AK:$AK,$CA553+13),"")</f>
      </c>
      <c r="AZ553">
        <f>IF($CB553&gt;=14,INDEX($AK:$AK,$CA553+14),"")</f>
      </c>
      <c r="BA553">
        <f>IF($CB553&gt;=15,INDEX($AK:$AK,$CA553+15),"")</f>
      </c>
      <c r="BB553">
        <f>IF($CB553&gt;=16,INDEX($AK:$AK,$CA553+16),"")</f>
      </c>
      <c r="BC553">
        <f>IF($CB553&gt;=17,INDEX($AK:$AK,$CA553+17),"")</f>
      </c>
      <c r="BD553">
        <f>IF($CB553&gt;=18,INDEX($AK:$AK,$CA553+18),"")</f>
      </c>
      <c r="BE553">
        <f>IF($CB553&gt;=19,INDEX($AK:$AK,$CA553+19),"")</f>
      </c>
      <c r="BF553">
        <f>IF($CB553&gt;=20,INDEX($AK:$AK,$CA553+20),"")</f>
      </c>
      <c r="BG553">
        <f>IF($CB553&gt;=21,INDEX($AK:$AK,$CA553+21),"")</f>
      </c>
      <c r="BH553">
        <f>IF($CB553&gt;=22,INDEX($AK:$AK,$CA553+22),"")</f>
      </c>
      <c r="BI553">
        <f>IF($CB553&gt;=23,INDEX($AK:$AK,$CA553+23),"")</f>
      </c>
      <c r="BJ553">
        <f>IF($CB553&gt;=24,INDEX($AK:$AK,$CA553+24),"")</f>
      </c>
      <c r="BK553">
        <f>IF($CB553&gt;=25,INDEX($AK:$AK,$CA553+25),"")</f>
      </c>
      <c r="BL553">
        <f>IF($CB553&gt;=26,INDEX($AK:$AK,$CA553+26),"")</f>
      </c>
      <c r="BM553">
        <f>IF($CB553&gt;=27,INDEX($AK:$AK,$CA553+27),"")</f>
      </c>
      <c r="BN553">
        <f>IF($CB553&gt;=28,INDEX($AK:$AK,$CA553+28),"")</f>
      </c>
      <c r="BO553">
        <f>IF($CB553&gt;=29,INDEX($AK:$AK,$CA553+29),"")</f>
      </c>
      <c r="BP553">
        <f>IF($CB553&gt;=30,INDEX($AK:$AK,$CA553+30),"")</f>
      </c>
      <c r="BQ553">
        <f>IF($CB553&gt;=31,INDEX($AK:$AK,$CA553+31),"")</f>
      </c>
      <c r="BR553">
        <f>IF($CB553&gt;=32,INDEX($AK:$AK,$CA553+32),"")</f>
      </c>
      <c r="BS553">
        <f>IF($CB553&gt;=33,INDEX($AK:$AK,$CA553+33),"")</f>
      </c>
      <c r="BT553">
        <f>IF($CB553&gt;=34,INDEX($AK:$AK,$CA553+34),"")</f>
      </c>
      <c r="BU553">
        <f>IF($CB553&gt;=35,INDEX($AK:$AK,$CA553+35),"")</f>
      </c>
      <c r="BV553">
        <f>IF($CB553&gt;=36,INDEX($AK:$AK,$CA553+36),"")</f>
      </c>
      <c r="BW553">
        <f>IF($CB553&gt;=37,INDEX($AK:$AK,$CA553+37),"")</f>
      </c>
      <c r="BX553">
        <f>IF($CB553&gt;=38,INDEX($AK:$AK,$CA553+38),"")</f>
      </c>
      <c r="BY553">
        <f>IF($CB553&gt;=39,INDEX($AK:$AK,$CA553+39),"")</f>
      </c>
      <c r="BZ553">
        <f>IF($CB553&gt;=40,INDEX($AK:$AK,$CA553+40),"")</f>
      </c>
      <c r="CA553">
        <f>IFERROR(MATCH($AJ553,$AK$2:$AK$134,0)+1,0)</f>
      </c>
      <c r="CB553">
        <f>IFERROR(INDEX($AL$2:$AL$134,MATCH($AJ553,$AK$2:$AK$134,0)),0)</f>
      </c>
      <c r="CC553">
        <f>IFERROR(LEFT($F553,FIND(" - ",$F553)-1),$F553)</f>
      </c>
      <c r="CF553">
        <f>IF($DA553&gt;=1,INDEX($CD:$CD,$CZ553+1),"")</f>
      </c>
      <c r="CG553">
        <f>IF($DA553&gt;=2,INDEX($CD:$CD,$CZ553+2),"")</f>
      </c>
      <c r="CH553">
        <f>IF($DA553&gt;=3,INDEX($CD:$CD,$CZ553+3),"")</f>
      </c>
      <c r="CI553">
        <f>IF($DA553&gt;=4,INDEX($CD:$CD,$CZ553+4),"")</f>
      </c>
      <c r="CJ553">
        <f>IF($DA553&gt;=5,INDEX($CD:$CD,$CZ553+5),"")</f>
      </c>
      <c r="CK553">
        <f>IF($DA553&gt;=6,INDEX($CD:$CD,$CZ553+6),"")</f>
      </c>
      <c r="CL553">
        <f>IF($DA553&gt;=7,INDEX($CD:$CD,$CZ553+7),"")</f>
      </c>
      <c r="CM553">
        <f>IF($DA553&gt;=8,INDEX($CD:$CD,$CZ553+8),"")</f>
      </c>
      <c r="CN553">
        <f>IF($DA553&gt;=9,INDEX($CD:$CD,$CZ553+9),"")</f>
      </c>
      <c r="CO553">
        <f>IF($DA553&gt;=10,INDEX($CD:$CD,$CZ553+10),"")</f>
      </c>
      <c r="CP553">
        <f>IF($DA553&gt;=11,INDEX($CD:$CD,$CZ553+11),"")</f>
      </c>
      <c r="CQ553">
        <f>IF($DA553&gt;=12,INDEX($CD:$CD,$CZ553+12),"")</f>
      </c>
      <c r="CR553">
        <f>IF($DA553&gt;=13,INDEX($CD:$CD,$CZ553+13),"")</f>
      </c>
      <c r="CS553">
        <f>IF($DA553&gt;=14,INDEX($CD:$CD,$CZ553+14),"")</f>
      </c>
      <c r="CT553">
        <f>IF($DA553&gt;=15,INDEX($CD:$CD,$CZ553+15),"")</f>
      </c>
      <c r="CU553">
        <f>IF($DA553&gt;=16,INDEX($CD:$CD,$CZ553+16),"")</f>
      </c>
      <c r="CV553">
        <f>IF($DA553&gt;=17,INDEX($CD:$CD,$CZ553+17),"")</f>
      </c>
      <c r="CW553">
        <f>IF($DA553&gt;=18,INDEX($CD:$CD,$CZ553+18),"")</f>
      </c>
      <c r="CX553">
        <f>IF($DA553&gt;=19,INDEX($CD:$CD,$CZ553+19),"")</f>
      </c>
      <c r="CY553">
        <f>IF($DA553&gt;=20,INDEX($CD:$CD,$CZ553+20),"")</f>
      </c>
      <c r="CZ553">
        <f>IFERROR(MATCH($CC553,$CD$2:$CD$263,0)+1,0)</f>
      </c>
      <c r="DA553">
        <f>IFERROR(INDEX($CE$2:$CE$263,MATCH($CC553,$CD$2:$CD$263,0)),0)</f>
      </c>
      <c r="DB553">
        <f>IFERROR(INDEX($AI:$AI,MATCH($H553,$AH:$AH,0))&amp;"","")</f>
      </c>
      <c r="DF553">
        <f>IF($GI553&gt;=1,INDEX($DC:$DC,$GH553+1),"")</f>
      </c>
      <c r="DG553">
        <f>IF($GI553&gt;=2,INDEX($DC:$DC,$GH553+2),"")</f>
      </c>
      <c r="DH553">
        <f>IF($GI553&gt;=3,INDEX($DC:$DC,$GH553+3),"")</f>
      </c>
      <c r="DI553">
        <f>IF($GI553&gt;=4,INDEX($DC:$DC,$GH553+4),"")</f>
      </c>
      <c r="DJ553">
        <f>IF($GI553&gt;=5,INDEX($DC:$DC,$GH553+5),"")</f>
      </c>
      <c r="DK553">
        <f>IF($GI553&gt;=6,INDEX($DC:$DC,$GH553+6),"")</f>
      </c>
      <c r="DL553">
        <f>IF($GI553&gt;=7,INDEX($DC:$DC,$GH553+7),"")</f>
      </c>
      <c r="DM553">
        <f>IF($GI553&gt;=8,INDEX($DC:$DC,$GH553+8),"")</f>
      </c>
      <c r="DN553">
        <f>IF($GI553&gt;=9,INDEX($DC:$DC,$GH553+9),"")</f>
      </c>
      <c r="DO553">
        <f>IF($GI553&gt;=10,INDEX($DC:$DC,$GH553+10),"")</f>
      </c>
      <c r="DP553">
        <f>IF($GI553&gt;=11,INDEX($DC:$DC,$GH553+11),"")</f>
      </c>
      <c r="DQ553">
        <f>IF($GI553&gt;=12,INDEX($DC:$DC,$GH553+12),"")</f>
      </c>
      <c r="DR553">
        <f>IF($GI553&gt;=13,INDEX($DC:$DC,$GH553+13),"")</f>
      </c>
      <c r="DS553">
        <f>IF($GI553&gt;=14,INDEX($DC:$DC,$GH553+14),"")</f>
      </c>
      <c r="DT553">
        <f>IF($GI553&gt;=15,INDEX($DC:$DC,$GH553+15),"")</f>
      </c>
      <c r="DU553">
        <f>IF($GI553&gt;=16,INDEX($DC:$DC,$GH553+16),"")</f>
      </c>
      <c r="DV553">
        <f>IF($GI553&gt;=17,INDEX($DC:$DC,$GH553+17),"")</f>
      </c>
      <c r="DW553">
        <f>IF($GI553&gt;=18,INDEX($DC:$DC,$GH553+18),"")</f>
      </c>
      <c r="DX553">
        <f>IF($GI553&gt;=19,INDEX($DC:$DC,$GH553+19),"")</f>
      </c>
      <c r="DY553">
        <f>IF($GI553&gt;=20,INDEX($DC:$DC,$GH553+20),"")</f>
      </c>
      <c r="DZ553">
        <f>IF($GI553&gt;=21,INDEX($DC:$DC,$GH553+21),"")</f>
      </c>
      <c r="EA553">
        <f>IF($GI553&gt;=22,INDEX($DC:$DC,$GH553+22),"")</f>
      </c>
      <c r="EB553">
        <f>IF($GI553&gt;=23,INDEX($DC:$DC,$GH553+23),"")</f>
      </c>
      <c r="EC553">
        <f>IF($GI553&gt;=24,INDEX($DC:$DC,$GH553+24),"")</f>
      </c>
      <c r="ED553">
        <f>IF($GI553&gt;=25,INDEX($DC:$DC,$GH553+25),"")</f>
      </c>
      <c r="EE553">
        <f>IF($GI553&gt;=26,INDEX($DC:$DC,$GH553+26),"")</f>
      </c>
      <c r="EF553">
        <f>IF($GI553&gt;=27,INDEX($DC:$DC,$GH553+27),"")</f>
      </c>
      <c r="EG553">
        <f>IF($GI553&gt;=28,INDEX($DC:$DC,$GH553+28),"")</f>
      </c>
      <c r="EH553">
        <f>IF($GI553&gt;=29,INDEX($DC:$DC,$GH553+29),"")</f>
      </c>
      <c r="EI553">
        <f>IF($GI553&gt;=30,INDEX($DC:$DC,$GH553+30),"")</f>
      </c>
      <c r="EJ553">
        <f>IF($GI553&gt;=31,INDEX($DC:$DC,$GH553+31),"")</f>
      </c>
      <c r="EK553">
        <f>IF($GI553&gt;=32,INDEX($DC:$DC,$GH553+32),"")</f>
      </c>
      <c r="EL553">
        <f>IF($GI553&gt;=33,INDEX($DC:$DC,$GH553+33),"")</f>
      </c>
      <c r="EM553">
        <f>IF($GI553&gt;=34,INDEX($DC:$DC,$GH553+34),"")</f>
      </c>
      <c r="EN553">
        <f>IF($GI553&gt;=35,INDEX($DC:$DC,$GH553+35),"")</f>
      </c>
      <c r="EO553">
        <f>IF($GI553&gt;=36,INDEX($DC:$DC,$GH553+36),"")</f>
      </c>
      <c r="EP553">
        <f>IF($GI553&gt;=37,INDEX($DC:$DC,$GH553+37),"")</f>
      </c>
      <c r="EQ553">
        <f>IF($GI553&gt;=38,INDEX($DC:$DC,$GH553+38),"")</f>
      </c>
      <c r="ER553">
        <f>IF($GI553&gt;=39,INDEX($DC:$DC,$GH553+39),"")</f>
      </c>
      <c r="ES553">
        <f>IF($GI553&gt;=40,INDEX($DC:$DC,$GH553+40),"")</f>
      </c>
      <c r="ET553">
        <f>IF($GI553&gt;=1,INDEX($DD:$DD,$GH553+1),"")</f>
      </c>
      <c r="EU553">
        <f>IF($GI553&gt;=2,INDEX($DD:$DD,$GH553+2),"")</f>
      </c>
      <c r="EV553">
        <f>IF($GI553&gt;=3,INDEX($DD:$DD,$GH553+3),"")</f>
      </c>
      <c r="EW553">
        <f>IF($GI553&gt;=4,INDEX($DD:$DD,$GH553+4),"")</f>
      </c>
      <c r="EX553">
        <f>IF($GI553&gt;=5,INDEX($DD:$DD,$GH553+5),"")</f>
      </c>
      <c r="EY553">
        <f>IF($GI553&gt;=6,INDEX($DD:$DD,$GH553+6),"")</f>
      </c>
      <c r="EZ553">
        <f>IF($GI553&gt;=7,INDEX($DD:$DD,$GH553+7),"")</f>
      </c>
      <c r="FA553">
        <f>IF($GI553&gt;=8,INDEX($DD:$DD,$GH553+8),"")</f>
      </c>
      <c r="FB553">
        <f>IF($GI553&gt;=9,INDEX($DD:$DD,$GH553+9),"")</f>
      </c>
      <c r="FC553">
        <f>IF($GI553&gt;=10,INDEX($DD:$DD,$GH553+10),"")</f>
      </c>
      <c r="FD553">
        <f>IF($GI553&gt;=11,INDEX($DD:$DD,$GH553+11),"")</f>
      </c>
      <c r="FE553">
        <f>IF($GI553&gt;=12,INDEX($DD:$DD,$GH553+12),"")</f>
      </c>
      <c r="FF553">
        <f>IF($GI553&gt;=13,INDEX($DD:$DD,$GH553+13),"")</f>
      </c>
      <c r="FG553">
        <f>IF($GI553&gt;=14,INDEX($DD:$DD,$GH553+14),"")</f>
      </c>
      <c r="FH553">
        <f>IF($GI553&gt;=15,INDEX($DD:$DD,$GH553+15),"")</f>
      </c>
      <c r="FI553">
        <f>IF($GI553&gt;=16,INDEX($DD:$DD,$GH553+16),"")</f>
      </c>
      <c r="FJ553">
        <f>IF($GI553&gt;=17,INDEX($DD:$DD,$GH553+17),"")</f>
      </c>
      <c r="FK553">
        <f>IF($GI553&gt;=18,INDEX($DD:$DD,$GH553+18),"")</f>
      </c>
      <c r="FL553">
        <f>IF($GI553&gt;=19,INDEX($DD:$DD,$GH553+19),"")</f>
      </c>
      <c r="FM553">
        <f>IF($GI553&gt;=20,INDEX($DD:$DD,$GH553+20),"")</f>
      </c>
      <c r="FN553">
        <f>IF($GI553&gt;=21,INDEX($DD:$DD,$GH553+21),"")</f>
      </c>
      <c r="FO553">
        <f>IF($GI553&gt;=22,INDEX($DD:$DD,$GH553+22),"")</f>
      </c>
      <c r="FP553">
        <f>IF($GI553&gt;=23,INDEX($DD:$DD,$GH553+23),"")</f>
      </c>
      <c r="FQ553">
        <f>IF($GI553&gt;=24,INDEX($DD:$DD,$GH553+24),"")</f>
      </c>
      <c r="FR553">
        <f>IF($GI553&gt;=25,INDEX($DD:$DD,$GH553+25),"")</f>
      </c>
      <c r="FS553">
        <f>IF($GI553&gt;=26,INDEX($DD:$DD,$GH553+26),"")</f>
      </c>
      <c r="FT553">
        <f>IF($GI553&gt;=27,INDEX($DD:$DD,$GH553+27),"")</f>
      </c>
      <c r="FU553">
        <f>IF($GI553&gt;=28,INDEX($DD:$DD,$GH553+28),"")</f>
      </c>
      <c r="FV553">
        <f>IF($GI553&gt;=29,INDEX($DD:$DD,$GH553+29),"")</f>
      </c>
      <c r="FW553">
        <f>IF($GI553&gt;=30,INDEX($DD:$DD,$GH553+30),"")</f>
      </c>
      <c r="FX553">
        <f>IF($GI553&gt;=31,INDEX($DD:$DD,$GH553+31),"")</f>
      </c>
      <c r="FY553">
        <f>IF($GI553&gt;=32,INDEX($DD:$DD,$GH553+32),"")</f>
      </c>
      <c r="FZ553">
        <f>IF($GI553&gt;=33,INDEX($DD:$DD,$GH553+33),"")</f>
      </c>
      <c r="GA553">
        <f>IF($GI553&gt;=34,INDEX($DD:$DD,$GH553+34),"")</f>
      </c>
      <c r="GB553">
        <f>IF($GI553&gt;=35,INDEX($DD:$DD,$GH553+35),"")</f>
      </c>
      <c r="GC553">
        <f>IF($GI553&gt;=36,INDEX($DD:$DD,$GH553+36),"")</f>
      </c>
      <c r="GD553">
        <f>IF($GI553&gt;=37,INDEX($DD:$DD,$GH553+37),"")</f>
      </c>
      <c r="GE553">
        <f>IF($GI553&gt;=38,INDEX($DD:$DD,$GH553+38),"")</f>
      </c>
      <c r="GF553">
        <f>IF($GI553&gt;=39,INDEX($DD:$DD,$GH553+39),"")</f>
      </c>
      <c r="GG553">
        <f>IF($GI553&gt;=40,INDEX($DD:$DD,$GH553+40),"")</f>
      </c>
      <c r="GH553">
        <f>IFERROR(MATCH($DB553,$DC$2:$DC$148,0)+1,0)</f>
      </c>
      <c r="GI553">
        <f>IFERROR(INDEX($DE$2:$DE$148,MATCH($DB553,$DC$2:$DC$148,0)),0)</f>
      </c>
      <c r="GJ553">
        <f>IFERROR(MATCH($S553,$DF$553:$ES$553,0),0)</f>
      </c>
      <c r="GK553">
        <f>IF($GJ553&gt;0,INDEX($ET$553:$GG$553,$GJ553),"")</f>
      </c>
      <c r="GN553">
        <f>IF($IW553&gt;=1,INDEX($GL:$GL,$IV553+1),"")</f>
      </c>
      <c r="GO553">
        <f>IF($IW553&gt;=2,INDEX($GL:$GL,$IV553+2),"")</f>
      </c>
      <c r="GP553">
        <f>IF($IW553&gt;=3,INDEX($GL:$GL,$IV553+3),"")</f>
      </c>
      <c r="GQ553">
        <f>IF($IW553&gt;=4,INDEX($GL:$GL,$IV553+4),"")</f>
      </c>
      <c r="GR553">
        <f>IF($IW553&gt;=5,INDEX($GL:$GL,$IV553+5),"")</f>
      </c>
      <c r="GS553">
        <f>IF($IW553&gt;=6,INDEX($GL:$GL,$IV553+6),"")</f>
      </c>
      <c r="GT553">
        <f>IF($IW553&gt;=7,INDEX($GL:$GL,$IV553+7),"")</f>
      </c>
      <c r="GU553">
        <f>IF($IW553&gt;=8,INDEX($GL:$GL,$IV553+8),"")</f>
      </c>
      <c r="GV553">
        <f>IF($IW553&gt;=9,INDEX($GL:$GL,$IV553+9),"")</f>
      </c>
      <c r="GW553">
        <f>IF($IW553&gt;=10,INDEX($GL:$GL,$IV553+10),"")</f>
      </c>
      <c r="GX553">
        <f>IF($IW553&gt;=11,INDEX($GL:$GL,$IV553+11),"")</f>
      </c>
      <c r="GY553">
        <f>IF($IW553&gt;=12,INDEX($GL:$GL,$IV553+12),"")</f>
      </c>
      <c r="GZ553">
        <f>IF($IW553&gt;=13,INDEX($GL:$GL,$IV553+13),"")</f>
      </c>
      <c r="HA553">
        <f>IF($IW553&gt;=14,INDEX($GL:$GL,$IV553+14),"")</f>
      </c>
      <c r="HB553">
        <f>IF($IW553&gt;=15,INDEX($GL:$GL,$IV553+15),"")</f>
      </c>
      <c r="HC553">
        <f>IF($IW553&gt;=16,INDEX($GL:$GL,$IV553+16),"")</f>
      </c>
      <c r="HD553">
        <f>IF($IW553&gt;=17,INDEX($GL:$GL,$IV553+17),"")</f>
      </c>
      <c r="HE553">
        <f>IF($IW553&gt;=18,INDEX($GL:$GL,$IV553+18),"")</f>
      </c>
      <c r="HF553">
        <f>IF($IW553&gt;=19,INDEX($GL:$GL,$IV553+19),"")</f>
      </c>
      <c r="HG553">
        <f>IF($IW553&gt;=20,INDEX($GL:$GL,$IV553+20),"")</f>
      </c>
      <c r="HH553">
        <f>IF($IW553&gt;=21,INDEX($GL:$GL,$IV553+21),"")</f>
      </c>
      <c r="HI553">
        <f>IF($IW553&gt;=22,INDEX($GL:$GL,$IV553+22),"")</f>
      </c>
      <c r="HJ553">
        <f>IF($IW553&gt;=23,INDEX($GL:$GL,$IV553+23),"")</f>
      </c>
      <c r="HK553">
        <f>IF($IW553&gt;=24,INDEX($GL:$GL,$IV553+24),"")</f>
      </c>
      <c r="HL553">
        <f>IF($IW553&gt;=25,INDEX($GL:$GL,$IV553+25),"")</f>
      </c>
      <c r="HM553">
        <f>IF($IW553&gt;=26,INDEX($GL:$GL,$IV553+26),"")</f>
      </c>
      <c r="HN553">
        <f>IF($IW553&gt;=27,INDEX($GL:$GL,$IV553+27),"")</f>
      </c>
      <c r="HO553">
        <f>IF($IW553&gt;=28,INDEX($GL:$GL,$IV553+28),"")</f>
      </c>
      <c r="HP553">
        <f>IF($IW553&gt;=29,INDEX($GL:$GL,$IV553+29),"")</f>
      </c>
      <c r="HQ553">
        <f>IF($IW553&gt;=30,INDEX($GL:$GL,$IV553+30),"")</f>
      </c>
      <c r="HR553">
        <f>IF($IW553&gt;=31,INDEX($GL:$GL,$IV553+31),"")</f>
      </c>
      <c r="HS553">
        <f>IF($IW553&gt;=32,INDEX($GL:$GL,$IV553+32),"")</f>
      </c>
      <c r="HT553">
        <f>IF($IW553&gt;=33,INDEX($GL:$GL,$IV553+33),"")</f>
      </c>
      <c r="HU553">
        <f>IF($IW553&gt;=34,INDEX($GL:$GL,$IV553+34),"")</f>
      </c>
      <c r="HV553">
        <f>IF($IW553&gt;=35,INDEX($GL:$GL,$IV553+35),"")</f>
      </c>
      <c r="HW553">
        <f>IF($IW553&gt;=36,INDEX($GL:$GL,$IV553+36),"")</f>
      </c>
      <c r="HX553">
        <f>IF($IW553&gt;=37,INDEX($GL:$GL,$IV553+37),"")</f>
      </c>
      <c r="HY553">
        <f>IF($IW553&gt;=38,INDEX($GL:$GL,$IV553+38),"")</f>
      </c>
      <c r="HZ553">
        <f>IF($IW553&gt;=39,INDEX($GL:$GL,$IV553+39),"")</f>
      </c>
      <c r="IA553">
        <f>IF($IW553&gt;=40,INDEX($GL:$GL,$IV553+40),"")</f>
      </c>
      <c r="IB553">
        <f>IF($IW553&gt;=41,INDEX($GL:$GL,$IV553+41),"")</f>
      </c>
      <c r="IC553">
        <f>IF($IW553&gt;=42,INDEX($GL:$GL,$IV553+42),"")</f>
      </c>
      <c r="ID553">
        <f>IF($IW553&gt;=43,INDEX($GL:$GL,$IV553+43),"")</f>
      </c>
      <c r="IE553">
        <f>IF($IW553&gt;=44,INDEX($GL:$GL,$IV553+44),"")</f>
      </c>
      <c r="IF553">
        <f>IF($IW553&gt;=45,INDEX($GL:$GL,$IV553+45),"")</f>
      </c>
      <c r="IG553">
        <f>IF($IW553&gt;=46,INDEX($GL:$GL,$IV553+46),"")</f>
      </c>
      <c r="IH553">
        <f>IF($IW553&gt;=47,INDEX($GL:$GL,$IV553+47),"")</f>
      </c>
      <c r="II553">
        <f>IF($IW553&gt;=48,INDEX($GL:$GL,$IV553+48),"")</f>
      </c>
      <c r="IJ553">
        <f>IF($IW553&gt;=49,INDEX($GL:$GL,$IV553+49),"")</f>
      </c>
      <c r="IK553">
        <f>IF($IW553&gt;=50,INDEX($GL:$GL,$IV553+50),"")</f>
      </c>
      <c r="IL553">
        <f>IF($IW553&gt;=51,INDEX($GL:$GL,$IV553+51),"")</f>
      </c>
      <c r="IM553">
        <f>IF($IW553&gt;=52,INDEX($GL:$GL,$IV553+52),"")</f>
      </c>
      <c r="IN553">
        <f>IF($IW553&gt;=53,INDEX($GL:$GL,$IV553+53),"")</f>
      </c>
      <c r="IO553">
        <f>IF($IW553&gt;=54,INDEX($GL:$GL,$IV553+54),"")</f>
      </c>
      <c r="IP553">
        <f>IF($IW553&gt;=55,INDEX($GL:$GL,$IV553+55),"")</f>
      </c>
      <c r="IQ553">
        <f>IF($IW553&gt;=56,INDEX($GL:$GL,$IV553+56),"")</f>
      </c>
      <c r="IR553">
        <f>IF($IW553&gt;=57,INDEX($GL:$GL,$IV553+57),"")</f>
      </c>
      <c r="IS553">
        <f>IF($IW553&gt;=58,INDEX($GL:$GL,$IV553+58),"")</f>
      </c>
      <c r="IT553">
        <f>IF($IW553&gt;=59,INDEX($GL:$GL,$IV553+59),"")</f>
      </c>
      <c r="IU553">
        <f>IF($IW553&gt;=60,INDEX($GL:$GL,$IV553+60),"")</f>
      </c>
      <c r="IV553">
        <f>IFERROR(MATCH($GK553,$GL$2:$GL$324,0)+1,0)</f>
      </c>
      <c r="IW553">
        <f>IFERROR(INDEX($GM$2:$GM$324,MATCH($GK553,$GL$2:$GL$324,0)),0)</f>
      </c>
      <c r="IX553" t="s">
        <v>34</v>
      </c>
      <c r="IY553" t="s">
        <v>34</v>
      </c>
    </row>
    <row r="554" spans="1:259" x14ac:dyDescent="0.25">
      <c r="K554">
        <f>IF(OR($N554="",$J554=""),"",IFERROR($N554/$J554,0))</f>
      </c>
      <c r="L554">
        <f>IF($N554="","",
SUM($M554,$O554,$T554,$P554,$R554)*
(1-IF($U554="",0,VALUE($U554)/100)))</f>
      </c>
      <c r="M554">
        <f>IF($N554="","",$N554)</f>
      </c>
      <c r="O554">
        <f>IF($N554="","",
IF($H554="","",
IF(ISNUMBER(SEARCH("exempt",LOWER($H554))),0,
$N554*(VALUE(SUBSTITUTE($H554,"%",""))/100))))</f>
      </c>
      <c r="V554">
        <f>IFERROR(IF(FIND(" - ",$E554)&gt;0,MID($E554,FIND(" - ",$E554)+3,LEN($E554)),""),"")</f>
      </c>
      <c r="AE554" t="s">
        <v>1135</v>
      </c>
      <c r="AJ554">
        <f>IFERROR(LEFT($E554,FIND(" - ",$E554)-1),$E554)</f>
      </c>
      <c r="AM554">
        <f>IF($CB554&gt;=1,INDEX($AK:$AK,$CA554+1),"")</f>
      </c>
      <c r="AN554">
        <f>IF($CB554&gt;=2,INDEX($AK:$AK,$CA554+2),"")</f>
      </c>
      <c r="AO554">
        <f>IF($CB554&gt;=3,INDEX($AK:$AK,$CA554+3),"")</f>
      </c>
      <c r="AP554">
        <f>IF($CB554&gt;=4,INDEX($AK:$AK,$CA554+4),"")</f>
      </c>
      <c r="AQ554">
        <f>IF($CB554&gt;=5,INDEX($AK:$AK,$CA554+5),"")</f>
      </c>
      <c r="AR554">
        <f>IF($CB554&gt;=6,INDEX($AK:$AK,$CA554+6),"")</f>
      </c>
      <c r="AS554">
        <f>IF($CB554&gt;=7,INDEX($AK:$AK,$CA554+7),"")</f>
      </c>
      <c r="AT554">
        <f>IF($CB554&gt;=8,INDEX($AK:$AK,$CA554+8),"")</f>
      </c>
      <c r="AU554">
        <f>IF($CB554&gt;=9,INDEX($AK:$AK,$CA554+9),"")</f>
      </c>
      <c r="AV554">
        <f>IF($CB554&gt;=10,INDEX($AK:$AK,$CA554+10),"")</f>
      </c>
      <c r="AW554">
        <f>IF($CB554&gt;=11,INDEX($AK:$AK,$CA554+11),"")</f>
      </c>
      <c r="AX554">
        <f>IF($CB554&gt;=12,INDEX($AK:$AK,$CA554+12),"")</f>
      </c>
      <c r="AY554">
        <f>IF($CB554&gt;=13,INDEX($AK:$AK,$CA554+13),"")</f>
      </c>
      <c r="AZ554">
        <f>IF($CB554&gt;=14,INDEX($AK:$AK,$CA554+14),"")</f>
      </c>
      <c r="BA554">
        <f>IF($CB554&gt;=15,INDEX($AK:$AK,$CA554+15),"")</f>
      </c>
      <c r="BB554">
        <f>IF($CB554&gt;=16,INDEX($AK:$AK,$CA554+16),"")</f>
      </c>
      <c r="BC554">
        <f>IF($CB554&gt;=17,INDEX($AK:$AK,$CA554+17),"")</f>
      </c>
      <c r="BD554">
        <f>IF($CB554&gt;=18,INDEX($AK:$AK,$CA554+18),"")</f>
      </c>
      <c r="BE554">
        <f>IF($CB554&gt;=19,INDEX($AK:$AK,$CA554+19),"")</f>
      </c>
      <c r="BF554">
        <f>IF($CB554&gt;=20,INDEX($AK:$AK,$CA554+20),"")</f>
      </c>
      <c r="BG554">
        <f>IF($CB554&gt;=21,INDEX($AK:$AK,$CA554+21),"")</f>
      </c>
      <c r="BH554">
        <f>IF($CB554&gt;=22,INDEX($AK:$AK,$CA554+22),"")</f>
      </c>
      <c r="BI554">
        <f>IF($CB554&gt;=23,INDEX($AK:$AK,$CA554+23),"")</f>
      </c>
      <c r="BJ554">
        <f>IF($CB554&gt;=24,INDEX($AK:$AK,$CA554+24),"")</f>
      </c>
      <c r="BK554">
        <f>IF($CB554&gt;=25,INDEX($AK:$AK,$CA554+25),"")</f>
      </c>
      <c r="BL554">
        <f>IF($CB554&gt;=26,INDEX($AK:$AK,$CA554+26),"")</f>
      </c>
      <c r="BM554">
        <f>IF($CB554&gt;=27,INDEX($AK:$AK,$CA554+27),"")</f>
      </c>
      <c r="BN554">
        <f>IF($CB554&gt;=28,INDEX($AK:$AK,$CA554+28),"")</f>
      </c>
      <c r="BO554">
        <f>IF($CB554&gt;=29,INDEX($AK:$AK,$CA554+29),"")</f>
      </c>
      <c r="BP554">
        <f>IF($CB554&gt;=30,INDEX($AK:$AK,$CA554+30),"")</f>
      </c>
      <c r="BQ554">
        <f>IF($CB554&gt;=31,INDEX($AK:$AK,$CA554+31),"")</f>
      </c>
      <c r="BR554">
        <f>IF($CB554&gt;=32,INDEX($AK:$AK,$CA554+32),"")</f>
      </c>
      <c r="BS554">
        <f>IF($CB554&gt;=33,INDEX($AK:$AK,$CA554+33),"")</f>
      </c>
      <c r="BT554">
        <f>IF($CB554&gt;=34,INDEX($AK:$AK,$CA554+34),"")</f>
      </c>
      <c r="BU554">
        <f>IF($CB554&gt;=35,INDEX($AK:$AK,$CA554+35),"")</f>
      </c>
      <c r="BV554">
        <f>IF($CB554&gt;=36,INDEX($AK:$AK,$CA554+36),"")</f>
      </c>
      <c r="BW554">
        <f>IF($CB554&gt;=37,INDEX($AK:$AK,$CA554+37),"")</f>
      </c>
      <c r="BX554">
        <f>IF($CB554&gt;=38,INDEX($AK:$AK,$CA554+38),"")</f>
      </c>
      <c r="BY554">
        <f>IF($CB554&gt;=39,INDEX($AK:$AK,$CA554+39),"")</f>
      </c>
      <c r="BZ554">
        <f>IF($CB554&gt;=40,INDEX($AK:$AK,$CA554+40),"")</f>
      </c>
      <c r="CA554">
        <f>IFERROR(MATCH($AJ554,$AK$2:$AK$134,0)+1,0)</f>
      </c>
      <c r="CB554">
        <f>IFERROR(INDEX($AL$2:$AL$134,MATCH($AJ554,$AK$2:$AK$134,0)),0)</f>
      </c>
      <c r="CC554">
        <f>IFERROR(LEFT($F554,FIND(" - ",$F554)-1),$F554)</f>
      </c>
      <c r="CF554">
        <f>IF($DA554&gt;=1,INDEX($CD:$CD,$CZ554+1),"")</f>
      </c>
      <c r="CG554">
        <f>IF($DA554&gt;=2,INDEX($CD:$CD,$CZ554+2),"")</f>
      </c>
      <c r="CH554">
        <f>IF($DA554&gt;=3,INDEX($CD:$CD,$CZ554+3),"")</f>
      </c>
      <c r="CI554">
        <f>IF($DA554&gt;=4,INDEX($CD:$CD,$CZ554+4),"")</f>
      </c>
      <c r="CJ554">
        <f>IF($DA554&gt;=5,INDEX($CD:$CD,$CZ554+5),"")</f>
      </c>
      <c r="CK554">
        <f>IF($DA554&gt;=6,INDEX($CD:$CD,$CZ554+6),"")</f>
      </c>
      <c r="CL554">
        <f>IF($DA554&gt;=7,INDEX($CD:$CD,$CZ554+7),"")</f>
      </c>
      <c r="CM554">
        <f>IF($DA554&gt;=8,INDEX($CD:$CD,$CZ554+8),"")</f>
      </c>
      <c r="CN554">
        <f>IF($DA554&gt;=9,INDEX($CD:$CD,$CZ554+9),"")</f>
      </c>
      <c r="CO554">
        <f>IF($DA554&gt;=10,INDEX($CD:$CD,$CZ554+10),"")</f>
      </c>
      <c r="CP554">
        <f>IF($DA554&gt;=11,INDEX($CD:$CD,$CZ554+11),"")</f>
      </c>
      <c r="CQ554">
        <f>IF($DA554&gt;=12,INDEX($CD:$CD,$CZ554+12),"")</f>
      </c>
      <c r="CR554">
        <f>IF($DA554&gt;=13,INDEX($CD:$CD,$CZ554+13),"")</f>
      </c>
      <c r="CS554">
        <f>IF($DA554&gt;=14,INDEX($CD:$CD,$CZ554+14),"")</f>
      </c>
      <c r="CT554">
        <f>IF($DA554&gt;=15,INDEX($CD:$CD,$CZ554+15),"")</f>
      </c>
      <c r="CU554">
        <f>IF($DA554&gt;=16,INDEX($CD:$CD,$CZ554+16),"")</f>
      </c>
      <c r="CV554">
        <f>IF($DA554&gt;=17,INDEX($CD:$CD,$CZ554+17),"")</f>
      </c>
      <c r="CW554">
        <f>IF($DA554&gt;=18,INDEX($CD:$CD,$CZ554+18),"")</f>
      </c>
      <c r="CX554">
        <f>IF($DA554&gt;=19,INDEX($CD:$CD,$CZ554+19),"")</f>
      </c>
      <c r="CY554">
        <f>IF($DA554&gt;=20,INDEX($CD:$CD,$CZ554+20),"")</f>
      </c>
      <c r="CZ554">
        <f>IFERROR(MATCH($CC554,$CD$2:$CD$263,0)+1,0)</f>
      </c>
      <c r="DA554">
        <f>IFERROR(INDEX($CE$2:$CE$263,MATCH($CC554,$CD$2:$CD$263,0)),0)</f>
      </c>
      <c r="DB554">
        <f>IFERROR(INDEX($AI:$AI,MATCH($H554,$AH:$AH,0))&amp;"","")</f>
      </c>
      <c r="DF554">
        <f>IF($GI554&gt;=1,INDEX($DC:$DC,$GH554+1),"")</f>
      </c>
      <c r="DG554">
        <f>IF($GI554&gt;=2,INDEX($DC:$DC,$GH554+2),"")</f>
      </c>
      <c r="DH554">
        <f>IF($GI554&gt;=3,INDEX($DC:$DC,$GH554+3),"")</f>
      </c>
      <c r="DI554">
        <f>IF($GI554&gt;=4,INDEX($DC:$DC,$GH554+4),"")</f>
      </c>
      <c r="DJ554">
        <f>IF($GI554&gt;=5,INDEX($DC:$DC,$GH554+5),"")</f>
      </c>
      <c r="DK554">
        <f>IF($GI554&gt;=6,INDEX($DC:$DC,$GH554+6),"")</f>
      </c>
      <c r="DL554">
        <f>IF($GI554&gt;=7,INDEX($DC:$DC,$GH554+7),"")</f>
      </c>
      <c r="DM554">
        <f>IF($GI554&gt;=8,INDEX($DC:$DC,$GH554+8),"")</f>
      </c>
      <c r="DN554">
        <f>IF($GI554&gt;=9,INDEX($DC:$DC,$GH554+9),"")</f>
      </c>
      <c r="DO554">
        <f>IF($GI554&gt;=10,INDEX($DC:$DC,$GH554+10),"")</f>
      </c>
      <c r="DP554">
        <f>IF($GI554&gt;=11,INDEX($DC:$DC,$GH554+11),"")</f>
      </c>
      <c r="DQ554">
        <f>IF($GI554&gt;=12,INDEX($DC:$DC,$GH554+12),"")</f>
      </c>
      <c r="DR554">
        <f>IF($GI554&gt;=13,INDEX($DC:$DC,$GH554+13),"")</f>
      </c>
      <c r="DS554">
        <f>IF($GI554&gt;=14,INDEX($DC:$DC,$GH554+14),"")</f>
      </c>
      <c r="DT554">
        <f>IF($GI554&gt;=15,INDEX($DC:$DC,$GH554+15),"")</f>
      </c>
      <c r="DU554">
        <f>IF($GI554&gt;=16,INDEX($DC:$DC,$GH554+16),"")</f>
      </c>
      <c r="DV554">
        <f>IF($GI554&gt;=17,INDEX($DC:$DC,$GH554+17),"")</f>
      </c>
      <c r="DW554">
        <f>IF($GI554&gt;=18,INDEX($DC:$DC,$GH554+18),"")</f>
      </c>
      <c r="DX554">
        <f>IF($GI554&gt;=19,INDEX($DC:$DC,$GH554+19),"")</f>
      </c>
      <c r="DY554">
        <f>IF($GI554&gt;=20,INDEX($DC:$DC,$GH554+20),"")</f>
      </c>
      <c r="DZ554">
        <f>IF($GI554&gt;=21,INDEX($DC:$DC,$GH554+21),"")</f>
      </c>
      <c r="EA554">
        <f>IF($GI554&gt;=22,INDEX($DC:$DC,$GH554+22),"")</f>
      </c>
      <c r="EB554">
        <f>IF($GI554&gt;=23,INDEX($DC:$DC,$GH554+23),"")</f>
      </c>
      <c r="EC554">
        <f>IF($GI554&gt;=24,INDEX($DC:$DC,$GH554+24),"")</f>
      </c>
      <c r="ED554">
        <f>IF($GI554&gt;=25,INDEX($DC:$DC,$GH554+25),"")</f>
      </c>
      <c r="EE554">
        <f>IF($GI554&gt;=26,INDEX($DC:$DC,$GH554+26),"")</f>
      </c>
      <c r="EF554">
        <f>IF($GI554&gt;=27,INDEX($DC:$DC,$GH554+27),"")</f>
      </c>
      <c r="EG554">
        <f>IF($GI554&gt;=28,INDEX($DC:$DC,$GH554+28),"")</f>
      </c>
      <c r="EH554">
        <f>IF($GI554&gt;=29,INDEX($DC:$DC,$GH554+29),"")</f>
      </c>
      <c r="EI554">
        <f>IF($GI554&gt;=30,INDEX($DC:$DC,$GH554+30),"")</f>
      </c>
      <c r="EJ554">
        <f>IF($GI554&gt;=31,INDEX($DC:$DC,$GH554+31),"")</f>
      </c>
      <c r="EK554">
        <f>IF($GI554&gt;=32,INDEX($DC:$DC,$GH554+32),"")</f>
      </c>
      <c r="EL554">
        <f>IF($GI554&gt;=33,INDEX($DC:$DC,$GH554+33),"")</f>
      </c>
      <c r="EM554">
        <f>IF($GI554&gt;=34,INDEX($DC:$DC,$GH554+34),"")</f>
      </c>
      <c r="EN554">
        <f>IF($GI554&gt;=35,INDEX($DC:$DC,$GH554+35),"")</f>
      </c>
      <c r="EO554">
        <f>IF($GI554&gt;=36,INDEX($DC:$DC,$GH554+36),"")</f>
      </c>
      <c r="EP554">
        <f>IF($GI554&gt;=37,INDEX($DC:$DC,$GH554+37),"")</f>
      </c>
      <c r="EQ554">
        <f>IF($GI554&gt;=38,INDEX($DC:$DC,$GH554+38),"")</f>
      </c>
      <c r="ER554">
        <f>IF($GI554&gt;=39,INDEX($DC:$DC,$GH554+39),"")</f>
      </c>
      <c r="ES554">
        <f>IF($GI554&gt;=40,INDEX($DC:$DC,$GH554+40),"")</f>
      </c>
      <c r="ET554">
        <f>IF($GI554&gt;=1,INDEX($DD:$DD,$GH554+1),"")</f>
      </c>
      <c r="EU554">
        <f>IF($GI554&gt;=2,INDEX($DD:$DD,$GH554+2),"")</f>
      </c>
      <c r="EV554">
        <f>IF($GI554&gt;=3,INDEX($DD:$DD,$GH554+3),"")</f>
      </c>
      <c r="EW554">
        <f>IF($GI554&gt;=4,INDEX($DD:$DD,$GH554+4),"")</f>
      </c>
      <c r="EX554">
        <f>IF($GI554&gt;=5,INDEX($DD:$DD,$GH554+5),"")</f>
      </c>
      <c r="EY554">
        <f>IF($GI554&gt;=6,INDEX($DD:$DD,$GH554+6),"")</f>
      </c>
      <c r="EZ554">
        <f>IF($GI554&gt;=7,INDEX($DD:$DD,$GH554+7),"")</f>
      </c>
      <c r="FA554">
        <f>IF($GI554&gt;=8,INDEX($DD:$DD,$GH554+8),"")</f>
      </c>
      <c r="FB554">
        <f>IF($GI554&gt;=9,INDEX($DD:$DD,$GH554+9),"")</f>
      </c>
      <c r="FC554">
        <f>IF($GI554&gt;=10,INDEX($DD:$DD,$GH554+10),"")</f>
      </c>
      <c r="FD554">
        <f>IF($GI554&gt;=11,INDEX($DD:$DD,$GH554+11),"")</f>
      </c>
      <c r="FE554">
        <f>IF($GI554&gt;=12,INDEX($DD:$DD,$GH554+12),"")</f>
      </c>
      <c r="FF554">
        <f>IF($GI554&gt;=13,INDEX($DD:$DD,$GH554+13),"")</f>
      </c>
      <c r="FG554">
        <f>IF($GI554&gt;=14,INDEX($DD:$DD,$GH554+14),"")</f>
      </c>
      <c r="FH554">
        <f>IF($GI554&gt;=15,INDEX($DD:$DD,$GH554+15),"")</f>
      </c>
      <c r="FI554">
        <f>IF($GI554&gt;=16,INDEX($DD:$DD,$GH554+16),"")</f>
      </c>
      <c r="FJ554">
        <f>IF($GI554&gt;=17,INDEX($DD:$DD,$GH554+17),"")</f>
      </c>
      <c r="FK554">
        <f>IF($GI554&gt;=18,INDEX($DD:$DD,$GH554+18),"")</f>
      </c>
      <c r="FL554">
        <f>IF($GI554&gt;=19,INDEX($DD:$DD,$GH554+19),"")</f>
      </c>
      <c r="FM554">
        <f>IF($GI554&gt;=20,INDEX($DD:$DD,$GH554+20),"")</f>
      </c>
      <c r="FN554">
        <f>IF($GI554&gt;=21,INDEX($DD:$DD,$GH554+21),"")</f>
      </c>
      <c r="FO554">
        <f>IF($GI554&gt;=22,INDEX($DD:$DD,$GH554+22),"")</f>
      </c>
      <c r="FP554">
        <f>IF($GI554&gt;=23,INDEX($DD:$DD,$GH554+23),"")</f>
      </c>
      <c r="FQ554">
        <f>IF($GI554&gt;=24,INDEX($DD:$DD,$GH554+24),"")</f>
      </c>
      <c r="FR554">
        <f>IF($GI554&gt;=25,INDEX($DD:$DD,$GH554+25),"")</f>
      </c>
      <c r="FS554">
        <f>IF($GI554&gt;=26,INDEX($DD:$DD,$GH554+26),"")</f>
      </c>
      <c r="FT554">
        <f>IF($GI554&gt;=27,INDEX($DD:$DD,$GH554+27),"")</f>
      </c>
      <c r="FU554">
        <f>IF($GI554&gt;=28,INDEX($DD:$DD,$GH554+28),"")</f>
      </c>
      <c r="FV554">
        <f>IF($GI554&gt;=29,INDEX($DD:$DD,$GH554+29),"")</f>
      </c>
      <c r="FW554">
        <f>IF($GI554&gt;=30,INDEX($DD:$DD,$GH554+30),"")</f>
      </c>
      <c r="FX554">
        <f>IF($GI554&gt;=31,INDEX($DD:$DD,$GH554+31),"")</f>
      </c>
      <c r="FY554">
        <f>IF($GI554&gt;=32,INDEX($DD:$DD,$GH554+32),"")</f>
      </c>
      <c r="FZ554">
        <f>IF($GI554&gt;=33,INDEX($DD:$DD,$GH554+33),"")</f>
      </c>
      <c r="GA554">
        <f>IF($GI554&gt;=34,INDEX($DD:$DD,$GH554+34),"")</f>
      </c>
      <c r="GB554">
        <f>IF($GI554&gt;=35,INDEX($DD:$DD,$GH554+35),"")</f>
      </c>
      <c r="GC554">
        <f>IF($GI554&gt;=36,INDEX($DD:$DD,$GH554+36),"")</f>
      </c>
      <c r="GD554">
        <f>IF($GI554&gt;=37,INDEX($DD:$DD,$GH554+37),"")</f>
      </c>
      <c r="GE554">
        <f>IF($GI554&gt;=38,INDEX($DD:$DD,$GH554+38),"")</f>
      </c>
      <c r="GF554">
        <f>IF($GI554&gt;=39,INDEX($DD:$DD,$GH554+39),"")</f>
      </c>
      <c r="GG554">
        <f>IF($GI554&gt;=40,INDEX($DD:$DD,$GH554+40),"")</f>
      </c>
      <c r="GH554">
        <f>IFERROR(MATCH($DB554,$DC$2:$DC$148,0)+1,0)</f>
      </c>
      <c r="GI554">
        <f>IFERROR(INDEX($DE$2:$DE$148,MATCH($DB554,$DC$2:$DC$148,0)),0)</f>
      </c>
      <c r="GJ554">
        <f>IFERROR(MATCH($S554,$DF$554:$ES$554,0),0)</f>
      </c>
      <c r="GK554">
        <f>IF($GJ554&gt;0,INDEX($ET$554:$GG$554,$GJ554),"")</f>
      </c>
      <c r="GN554">
        <f>IF($IW554&gt;=1,INDEX($GL:$GL,$IV554+1),"")</f>
      </c>
      <c r="GO554">
        <f>IF($IW554&gt;=2,INDEX($GL:$GL,$IV554+2),"")</f>
      </c>
      <c r="GP554">
        <f>IF($IW554&gt;=3,INDEX($GL:$GL,$IV554+3),"")</f>
      </c>
      <c r="GQ554">
        <f>IF($IW554&gt;=4,INDEX($GL:$GL,$IV554+4),"")</f>
      </c>
      <c r="GR554">
        <f>IF($IW554&gt;=5,INDEX($GL:$GL,$IV554+5),"")</f>
      </c>
      <c r="GS554">
        <f>IF($IW554&gt;=6,INDEX($GL:$GL,$IV554+6),"")</f>
      </c>
      <c r="GT554">
        <f>IF($IW554&gt;=7,INDEX($GL:$GL,$IV554+7),"")</f>
      </c>
      <c r="GU554">
        <f>IF($IW554&gt;=8,INDEX($GL:$GL,$IV554+8),"")</f>
      </c>
      <c r="GV554">
        <f>IF($IW554&gt;=9,INDEX($GL:$GL,$IV554+9),"")</f>
      </c>
      <c r="GW554">
        <f>IF($IW554&gt;=10,INDEX($GL:$GL,$IV554+10),"")</f>
      </c>
      <c r="GX554">
        <f>IF($IW554&gt;=11,INDEX($GL:$GL,$IV554+11),"")</f>
      </c>
      <c r="GY554">
        <f>IF($IW554&gt;=12,INDEX($GL:$GL,$IV554+12),"")</f>
      </c>
      <c r="GZ554">
        <f>IF($IW554&gt;=13,INDEX($GL:$GL,$IV554+13),"")</f>
      </c>
      <c r="HA554">
        <f>IF($IW554&gt;=14,INDEX($GL:$GL,$IV554+14),"")</f>
      </c>
      <c r="HB554">
        <f>IF($IW554&gt;=15,INDEX($GL:$GL,$IV554+15),"")</f>
      </c>
      <c r="HC554">
        <f>IF($IW554&gt;=16,INDEX($GL:$GL,$IV554+16),"")</f>
      </c>
      <c r="HD554">
        <f>IF($IW554&gt;=17,INDEX($GL:$GL,$IV554+17),"")</f>
      </c>
      <c r="HE554">
        <f>IF($IW554&gt;=18,INDEX($GL:$GL,$IV554+18),"")</f>
      </c>
      <c r="HF554">
        <f>IF($IW554&gt;=19,INDEX($GL:$GL,$IV554+19),"")</f>
      </c>
      <c r="HG554">
        <f>IF($IW554&gt;=20,INDEX($GL:$GL,$IV554+20),"")</f>
      </c>
      <c r="HH554">
        <f>IF($IW554&gt;=21,INDEX($GL:$GL,$IV554+21),"")</f>
      </c>
      <c r="HI554">
        <f>IF($IW554&gt;=22,INDEX($GL:$GL,$IV554+22),"")</f>
      </c>
      <c r="HJ554">
        <f>IF($IW554&gt;=23,INDEX($GL:$GL,$IV554+23),"")</f>
      </c>
      <c r="HK554">
        <f>IF($IW554&gt;=24,INDEX($GL:$GL,$IV554+24),"")</f>
      </c>
      <c r="HL554">
        <f>IF($IW554&gt;=25,INDEX($GL:$GL,$IV554+25),"")</f>
      </c>
      <c r="HM554">
        <f>IF($IW554&gt;=26,INDEX($GL:$GL,$IV554+26),"")</f>
      </c>
      <c r="HN554">
        <f>IF($IW554&gt;=27,INDEX($GL:$GL,$IV554+27),"")</f>
      </c>
      <c r="HO554">
        <f>IF($IW554&gt;=28,INDEX($GL:$GL,$IV554+28),"")</f>
      </c>
      <c r="HP554">
        <f>IF($IW554&gt;=29,INDEX($GL:$GL,$IV554+29),"")</f>
      </c>
      <c r="HQ554">
        <f>IF($IW554&gt;=30,INDEX($GL:$GL,$IV554+30),"")</f>
      </c>
      <c r="HR554">
        <f>IF($IW554&gt;=31,INDEX($GL:$GL,$IV554+31),"")</f>
      </c>
      <c r="HS554">
        <f>IF($IW554&gt;=32,INDEX($GL:$GL,$IV554+32),"")</f>
      </c>
      <c r="HT554">
        <f>IF($IW554&gt;=33,INDEX($GL:$GL,$IV554+33),"")</f>
      </c>
      <c r="HU554">
        <f>IF($IW554&gt;=34,INDEX($GL:$GL,$IV554+34),"")</f>
      </c>
      <c r="HV554">
        <f>IF($IW554&gt;=35,INDEX($GL:$GL,$IV554+35),"")</f>
      </c>
      <c r="HW554">
        <f>IF($IW554&gt;=36,INDEX($GL:$GL,$IV554+36),"")</f>
      </c>
      <c r="HX554">
        <f>IF($IW554&gt;=37,INDEX($GL:$GL,$IV554+37),"")</f>
      </c>
      <c r="HY554">
        <f>IF($IW554&gt;=38,INDEX($GL:$GL,$IV554+38),"")</f>
      </c>
      <c r="HZ554">
        <f>IF($IW554&gt;=39,INDEX($GL:$GL,$IV554+39),"")</f>
      </c>
      <c r="IA554">
        <f>IF($IW554&gt;=40,INDEX($GL:$GL,$IV554+40),"")</f>
      </c>
      <c r="IB554">
        <f>IF($IW554&gt;=41,INDEX($GL:$GL,$IV554+41),"")</f>
      </c>
      <c r="IC554">
        <f>IF($IW554&gt;=42,INDEX($GL:$GL,$IV554+42),"")</f>
      </c>
      <c r="ID554">
        <f>IF($IW554&gt;=43,INDEX($GL:$GL,$IV554+43),"")</f>
      </c>
      <c r="IE554">
        <f>IF($IW554&gt;=44,INDEX($GL:$GL,$IV554+44),"")</f>
      </c>
      <c r="IF554">
        <f>IF($IW554&gt;=45,INDEX($GL:$GL,$IV554+45),"")</f>
      </c>
      <c r="IG554">
        <f>IF($IW554&gt;=46,INDEX($GL:$GL,$IV554+46),"")</f>
      </c>
      <c r="IH554">
        <f>IF($IW554&gt;=47,INDEX($GL:$GL,$IV554+47),"")</f>
      </c>
      <c r="II554">
        <f>IF($IW554&gt;=48,INDEX($GL:$GL,$IV554+48),"")</f>
      </c>
      <c r="IJ554">
        <f>IF($IW554&gt;=49,INDEX($GL:$GL,$IV554+49),"")</f>
      </c>
      <c r="IK554">
        <f>IF($IW554&gt;=50,INDEX($GL:$GL,$IV554+50),"")</f>
      </c>
      <c r="IL554">
        <f>IF($IW554&gt;=51,INDEX($GL:$GL,$IV554+51),"")</f>
      </c>
      <c r="IM554">
        <f>IF($IW554&gt;=52,INDEX($GL:$GL,$IV554+52),"")</f>
      </c>
      <c r="IN554">
        <f>IF($IW554&gt;=53,INDEX($GL:$GL,$IV554+53),"")</f>
      </c>
      <c r="IO554">
        <f>IF($IW554&gt;=54,INDEX($GL:$GL,$IV554+54),"")</f>
      </c>
      <c r="IP554">
        <f>IF($IW554&gt;=55,INDEX($GL:$GL,$IV554+55),"")</f>
      </c>
      <c r="IQ554">
        <f>IF($IW554&gt;=56,INDEX($GL:$GL,$IV554+56),"")</f>
      </c>
      <c r="IR554">
        <f>IF($IW554&gt;=57,INDEX($GL:$GL,$IV554+57),"")</f>
      </c>
      <c r="IS554">
        <f>IF($IW554&gt;=58,INDEX($GL:$GL,$IV554+58),"")</f>
      </c>
      <c r="IT554">
        <f>IF($IW554&gt;=59,INDEX($GL:$GL,$IV554+59),"")</f>
      </c>
      <c r="IU554">
        <f>IF($IW554&gt;=60,INDEX($GL:$GL,$IV554+60),"")</f>
      </c>
      <c r="IV554">
        <f>IFERROR(MATCH($GK554,$GL$2:$GL$324,0)+1,0)</f>
      </c>
      <c r="IW554">
        <f>IFERROR(INDEX($GM$2:$GM$324,MATCH($GK554,$GL$2:$GL$324,0)),0)</f>
      </c>
      <c r="IX554" t="s">
        <v>34</v>
      </c>
      <c r="IY554" t="s">
        <v>34</v>
      </c>
    </row>
    <row r="555" spans="1:259" x14ac:dyDescent="0.25">
      <c r="K555">
        <f>IF(OR($N555="",$J555=""),"",IFERROR($N555/$J555,0))</f>
      </c>
      <c r="L555">
        <f>IF($N555="","",
SUM($M555,$O555,$T555,$P555,$R555)*
(1-IF($U555="",0,VALUE($U555)/100)))</f>
      </c>
      <c r="M555">
        <f>IF($N555="","",$N555)</f>
      </c>
      <c r="O555">
        <f>IF($N555="","",
IF($H555="","",
IF(ISNUMBER(SEARCH("exempt",LOWER($H555))),0,
$N555*(VALUE(SUBSTITUTE($H555,"%",""))/100))))</f>
      </c>
      <c r="V555">
        <f>IFERROR(IF(FIND(" - ",$E555)&gt;0,MID($E555,FIND(" - ",$E555)+3,LEN($E555)),""),"")</f>
      </c>
      <c r="AE555" t="s">
        <v>1136</v>
      </c>
      <c r="AJ555">
        <f>IFERROR(LEFT($E555,FIND(" - ",$E555)-1),$E555)</f>
      </c>
      <c r="AM555">
        <f>IF($CB555&gt;=1,INDEX($AK:$AK,$CA555+1),"")</f>
      </c>
      <c r="AN555">
        <f>IF($CB555&gt;=2,INDEX($AK:$AK,$CA555+2),"")</f>
      </c>
      <c r="AO555">
        <f>IF($CB555&gt;=3,INDEX($AK:$AK,$CA555+3),"")</f>
      </c>
      <c r="AP555">
        <f>IF($CB555&gt;=4,INDEX($AK:$AK,$CA555+4),"")</f>
      </c>
      <c r="AQ555">
        <f>IF($CB555&gt;=5,INDEX($AK:$AK,$CA555+5),"")</f>
      </c>
      <c r="AR555">
        <f>IF($CB555&gt;=6,INDEX($AK:$AK,$CA555+6),"")</f>
      </c>
      <c r="AS555">
        <f>IF($CB555&gt;=7,INDEX($AK:$AK,$CA555+7),"")</f>
      </c>
      <c r="AT555">
        <f>IF($CB555&gt;=8,INDEX($AK:$AK,$CA555+8),"")</f>
      </c>
      <c r="AU555">
        <f>IF($CB555&gt;=9,INDEX($AK:$AK,$CA555+9),"")</f>
      </c>
      <c r="AV555">
        <f>IF($CB555&gt;=10,INDEX($AK:$AK,$CA555+10),"")</f>
      </c>
      <c r="AW555">
        <f>IF($CB555&gt;=11,INDEX($AK:$AK,$CA555+11),"")</f>
      </c>
      <c r="AX555">
        <f>IF($CB555&gt;=12,INDEX($AK:$AK,$CA555+12),"")</f>
      </c>
      <c r="AY555">
        <f>IF($CB555&gt;=13,INDEX($AK:$AK,$CA555+13),"")</f>
      </c>
      <c r="AZ555">
        <f>IF($CB555&gt;=14,INDEX($AK:$AK,$CA555+14),"")</f>
      </c>
      <c r="BA555">
        <f>IF($CB555&gt;=15,INDEX($AK:$AK,$CA555+15),"")</f>
      </c>
      <c r="BB555">
        <f>IF($CB555&gt;=16,INDEX($AK:$AK,$CA555+16),"")</f>
      </c>
      <c r="BC555">
        <f>IF($CB555&gt;=17,INDEX($AK:$AK,$CA555+17),"")</f>
      </c>
      <c r="BD555">
        <f>IF($CB555&gt;=18,INDEX($AK:$AK,$CA555+18),"")</f>
      </c>
      <c r="BE555">
        <f>IF($CB555&gt;=19,INDEX($AK:$AK,$CA555+19),"")</f>
      </c>
      <c r="BF555">
        <f>IF($CB555&gt;=20,INDEX($AK:$AK,$CA555+20),"")</f>
      </c>
      <c r="BG555">
        <f>IF($CB555&gt;=21,INDEX($AK:$AK,$CA555+21),"")</f>
      </c>
      <c r="BH555">
        <f>IF($CB555&gt;=22,INDEX($AK:$AK,$CA555+22),"")</f>
      </c>
      <c r="BI555">
        <f>IF($CB555&gt;=23,INDEX($AK:$AK,$CA555+23),"")</f>
      </c>
      <c r="BJ555">
        <f>IF($CB555&gt;=24,INDEX($AK:$AK,$CA555+24),"")</f>
      </c>
      <c r="BK555">
        <f>IF($CB555&gt;=25,INDEX($AK:$AK,$CA555+25),"")</f>
      </c>
      <c r="BL555">
        <f>IF($CB555&gt;=26,INDEX($AK:$AK,$CA555+26),"")</f>
      </c>
      <c r="BM555">
        <f>IF($CB555&gt;=27,INDEX($AK:$AK,$CA555+27),"")</f>
      </c>
      <c r="BN555">
        <f>IF($CB555&gt;=28,INDEX($AK:$AK,$CA555+28),"")</f>
      </c>
      <c r="BO555">
        <f>IF($CB555&gt;=29,INDEX($AK:$AK,$CA555+29),"")</f>
      </c>
      <c r="BP555">
        <f>IF($CB555&gt;=30,INDEX($AK:$AK,$CA555+30),"")</f>
      </c>
      <c r="BQ555">
        <f>IF($CB555&gt;=31,INDEX($AK:$AK,$CA555+31),"")</f>
      </c>
      <c r="BR555">
        <f>IF($CB555&gt;=32,INDEX($AK:$AK,$CA555+32),"")</f>
      </c>
      <c r="BS555">
        <f>IF($CB555&gt;=33,INDEX($AK:$AK,$CA555+33),"")</f>
      </c>
      <c r="BT555">
        <f>IF($CB555&gt;=34,INDEX($AK:$AK,$CA555+34),"")</f>
      </c>
      <c r="BU555">
        <f>IF($CB555&gt;=35,INDEX($AK:$AK,$CA555+35),"")</f>
      </c>
      <c r="BV555">
        <f>IF($CB555&gt;=36,INDEX($AK:$AK,$CA555+36),"")</f>
      </c>
      <c r="BW555">
        <f>IF($CB555&gt;=37,INDEX($AK:$AK,$CA555+37),"")</f>
      </c>
      <c r="BX555">
        <f>IF($CB555&gt;=38,INDEX($AK:$AK,$CA555+38),"")</f>
      </c>
      <c r="BY555">
        <f>IF($CB555&gt;=39,INDEX($AK:$AK,$CA555+39),"")</f>
      </c>
      <c r="BZ555">
        <f>IF($CB555&gt;=40,INDEX($AK:$AK,$CA555+40),"")</f>
      </c>
      <c r="CA555">
        <f>IFERROR(MATCH($AJ555,$AK$2:$AK$134,0)+1,0)</f>
      </c>
      <c r="CB555">
        <f>IFERROR(INDEX($AL$2:$AL$134,MATCH($AJ555,$AK$2:$AK$134,0)),0)</f>
      </c>
      <c r="CC555">
        <f>IFERROR(LEFT($F555,FIND(" - ",$F555)-1),$F555)</f>
      </c>
      <c r="CF555">
        <f>IF($DA555&gt;=1,INDEX($CD:$CD,$CZ555+1),"")</f>
      </c>
      <c r="CG555">
        <f>IF($DA555&gt;=2,INDEX($CD:$CD,$CZ555+2),"")</f>
      </c>
      <c r="CH555">
        <f>IF($DA555&gt;=3,INDEX($CD:$CD,$CZ555+3),"")</f>
      </c>
      <c r="CI555">
        <f>IF($DA555&gt;=4,INDEX($CD:$CD,$CZ555+4),"")</f>
      </c>
      <c r="CJ555">
        <f>IF($DA555&gt;=5,INDEX($CD:$CD,$CZ555+5),"")</f>
      </c>
      <c r="CK555">
        <f>IF($DA555&gt;=6,INDEX($CD:$CD,$CZ555+6),"")</f>
      </c>
      <c r="CL555">
        <f>IF($DA555&gt;=7,INDEX($CD:$CD,$CZ555+7),"")</f>
      </c>
      <c r="CM555">
        <f>IF($DA555&gt;=8,INDEX($CD:$CD,$CZ555+8),"")</f>
      </c>
      <c r="CN555">
        <f>IF($DA555&gt;=9,INDEX($CD:$CD,$CZ555+9),"")</f>
      </c>
      <c r="CO555">
        <f>IF($DA555&gt;=10,INDEX($CD:$CD,$CZ555+10),"")</f>
      </c>
      <c r="CP555">
        <f>IF($DA555&gt;=11,INDEX($CD:$CD,$CZ555+11),"")</f>
      </c>
      <c r="CQ555">
        <f>IF($DA555&gt;=12,INDEX($CD:$CD,$CZ555+12),"")</f>
      </c>
      <c r="CR555">
        <f>IF($DA555&gt;=13,INDEX($CD:$CD,$CZ555+13),"")</f>
      </c>
      <c r="CS555">
        <f>IF($DA555&gt;=14,INDEX($CD:$CD,$CZ555+14),"")</f>
      </c>
      <c r="CT555">
        <f>IF($DA555&gt;=15,INDEX($CD:$CD,$CZ555+15),"")</f>
      </c>
      <c r="CU555">
        <f>IF($DA555&gt;=16,INDEX($CD:$CD,$CZ555+16),"")</f>
      </c>
      <c r="CV555">
        <f>IF($DA555&gt;=17,INDEX($CD:$CD,$CZ555+17),"")</f>
      </c>
      <c r="CW555">
        <f>IF($DA555&gt;=18,INDEX($CD:$CD,$CZ555+18),"")</f>
      </c>
      <c r="CX555">
        <f>IF($DA555&gt;=19,INDEX($CD:$CD,$CZ555+19),"")</f>
      </c>
      <c r="CY555">
        <f>IF($DA555&gt;=20,INDEX($CD:$CD,$CZ555+20),"")</f>
      </c>
      <c r="CZ555">
        <f>IFERROR(MATCH($CC555,$CD$2:$CD$263,0)+1,0)</f>
      </c>
      <c r="DA555">
        <f>IFERROR(INDEX($CE$2:$CE$263,MATCH($CC555,$CD$2:$CD$263,0)),0)</f>
      </c>
      <c r="DB555">
        <f>IFERROR(INDEX($AI:$AI,MATCH($H555,$AH:$AH,0))&amp;"","")</f>
      </c>
      <c r="DF555">
        <f>IF($GI555&gt;=1,INDEX($DC:$DC,$GH555+1),"")</f>
      </c>
      <c r="DG555">
        <f>IF($GI555&gt;=2,INDEX($DC:$DC,$GH555+2),"")</f>
      </c>
      <c r="DH555">
        <f>IF($GI555&gt;=3,INDEX($DC:$DC,$GH555+3),"")</f>
      </c>
      <c r="DI555">
        <f>IF($GI555&gt;=4,INDEX($DC:$DC,$GH555+4),"")</f>
      </c>
      <c r="DJ555">
        <f>IF($GI555&gt;=5,INDEX($DC:$DC,$GH555+5),"")</f>
      </c>
      <c r="DK555">
        <f>IF($GI555&gt;=6,INDEX($DC:$DC,$GH555+6),"")</f>
      </c>
      <c r="DL555">
        <f>IF($GI555&gt;=7,INDEX($DC:$DC,$GH555+7),"")</f>
      </c>
      <c r="DM555">
        <f>IF($GI555&gt;=8,INDEX($DC:$DC,$GH555+8),"")</f>
      </c>
      <c r="DN555">
        <f>IF($GI555&gt;=9,INDEX($DC:$DC,$GH555+9),"")</f>
      </c>
      <c r="DO555">
        <f>IF($GI555&gt;=10,INDEX($DC:$DC,$GH555+10),"")</f>
      </c>
      <c r="DP555">
        <f>IF($GI555&gt;=11,INDEX($DC:$DC,$GH555+11),"")</f>
      </c>
      <c r="DQ555">
        <f>IF($GI555&gt;=12,INDEX($DC:$DC,$GH555+12),"")</f>
      </c>
      <c r="DR555">
        <f>IF($GI555&gt;=13,INDEX($DC:$DC,$GH555+13),"")</f>
      </c>
      <c r="DS555">
        <f>IF($GI555&gt;=14,INDEX($DC:$DC,$GH555+14),"")</f>
      </c>
      <c r="DT555">
        <f>IF($GI555&gt;=15,INDEX($DC:$DC,$GH555+15),"")</f>
      </c>
      <c r="DU555">
        <f>IF($GI555&gt;=16,INDEX($DC:$DC,$GH555+16),"")</f>
      </c>
      <c r="DV555">
        <f>IF($GI555&gt;=17,INDEX($DC:$DC,$GH555+17),"")</f>
      </c>
      <c r="DW555">
        <f>IF($GI555&gt;=18,INDEX($DC:$DC,$GH555+18),"")</f>
      </c>
      <c r="DX555">
        <f>IF($GI555&gt;=19,INDEX($DC:$DC,$GH555+19),"")</f>
      </c>
      <c r="DY555">
        <f>IF($GI555&gt;=20,INDEX($DC:$DC,$GH555+20),"")</f>
      </c>
      <c r="DZ555">
        <f>IF($GI555&gt;=21,INDEX($DC:$DC,$GH555+21),"")</f>
      </c>
      <c r="EA555">
        <f>IF($GI555&gt;=22,INDEX($DC:$DC,$GH555+22),"")</f>
      </c>
      <c r="EB555">
        <f>IF($GI555&gt;=23,INDEX($DC:$DC,$GH555+23),"")</f>
      </c>
      <c r="EC555">
        <f>IF($GI555&gt;=24,INDEX($DC:$DC,$GH555+24),"")</f>
      </c>
      <c r="ED555">
        <f>IF($GI555&gt;=25,INDEX($DC:$DC,$GH555+25),"")</f>
      </c>
      <c r="EE555">
        <f>IF($GI555&gt;=26,INDEX($DC:$DC,$GH555+26),"")</f>
      </c>
      <c r="EF555">
        <f>IF($GI555&gt;=27,INDEX($DC:$DC,$GH555+27),"")</f>
      </c>
      <c r="EG555">
        <f>IF($GI555&gt;=28,INDEX($DC:$DC,$GH555+28),"")</f>
      </c>
      <c r="EH555">
        <f>IF($GI555&gt;=29,INDEX($DC:$DC,$GH555+29),"")</f>
      </c>
      <c r="EI555">
        <f>IF($GI555&gt;=30,INDEX($DC:$DC,$GH555+30),"")</f>
      </c>
      <c r="EJ555">
        <f>IF($GI555&gt;=31,INDEX($DC:$DC,$GH555+31),"")</f>
      </c>
      <c r="EK555">
        <f>IF($GI555&gt;=32,INDEX($DC:$DC,$GH555+32),"")</f>
      </c>
      <c r="EL555">
        <f>IF($GI555&gt;=33,INDEX($DC:$DC,$GH555+33),"")</f>
      </c>
      <c r="EM555">
        <f>IF($GI555&gt;=34,INDEX($DC:$DC,$GH555+34),"")</f>
      </c>
      <c r="EN555">
        <f>IF($GI555&gt;=35,INDEX($DC:$DC,$GH555+35),"")</f>
      </c>
      <c r="EO555">
        <f>IF($GI555&gt;=36,INDEX($DC:$DC,$GH555+36),"")</f>
      </c>
      <c r="EP555">
        <f>IF($GI555&gt;=37,INDEX($DC:$DC,$GH555+37),"")</f>
      </c>
      <c r="EQ555">
        <f>IF($GI555&gt;=38,INDEX($DC:$DC,$GH555+38),"")</f>
      </c>
      <c r="ER555">
        <f>IF($GI555&gt;=39,INDEX($DC:$DC,$GH555+39),"")</f>
      </c>
      <c r="ES555">
        <f>IF($GI555&gt;=40,INDEX($DC:$DC,$GH555+40),"")</f>
      </c>
      <c r="ET555">
        <f>IF($GI555&gt;=1,INDEX($DD:$DD,$GH555+1),"")</f>
      </c>
      <c r="EU555">
        <f>IF($GI555&gt;=2,INDEX($DD:$DD,$GH555+2),"")</f>
      </c>
      <c r="EV555">
        <f>IF($GI555&gt;=3,INDEX($DD:$DD,$GH555+3),"")</f>
      </c>
      <c r="EW555">
        <f>IF($GI555&gt;=4,INDEX($DD:$DD,$GH555+4),"")</f>
      </c>
      <c r="EX555">
        <f>IF($GI555&gt;=5,INDEX($DD:$DD,$GH555+5),"")</f>
      </c>
      <c r="EY555">
        <f>IF($GI555&gt;=6,INDEX($DD:$DD,$GH555+6),"")</f>
      </c>
      <c r="EZ555">
        <f>IF($GI555&gt;=7,INDEX($DD:$DD,$GH555+7),"")</f>
      </c>
      <c r="FA555">
        <f>IF($GI555&gt;=8,INDEX($DD:$DD,$GH555+8),"")</f>
      </c>
      <c r="FB555">
        <f>IF($GI555&gt;=9,INDEX($DD:$DD,$GH555+9),"")</f>
      </c>
      <c r="FC555">
        <f>IF($GI555&gt;=10,INDEX($DD:$DD,$GH555+10),"")</f>
      </c>
      <c r="FD555">
        <f>IF($GI555&gt;=11,INDEX($DD:$DD,$GH555+11),"")</f>
      </c>
      <c r="FE555">
        <f>IF($GI555&gt;=12,INDEX($DD:$DD,$GH555+12),"")</f>
      </c>
      <c r="FF555">
        <f>IF($GI555&gt;=13,INDEX($DD:$DD,$GH555+13),"")</f>
      </c>
      <c r="FG555">
        <f>IF($GI555&gt;=14,INDEX($DD:$DD,$GH555+14),"")</f>
      </c>
      <c r="FH555">
        <f>IF($GI555&gt;=15,INDEX($DD:$DD,$GH555+15),"")</f>
      </c>
      <c r="FI555">
        <f>IF($GI555&gt;=16,INDEX($DD:$DD,$GH555+16),"")</f>
      </c>
      <c r="FJ555">
        <f>IF($GI555&gt;=17,INDEX($DD:$DD,$GH555+17),"")</f>
      </c>
      <c r="FK555">
        <f>IF($GI555&gt;=18,INDEX($DD:$DD,$GH555+18),"")</f>
      </c>
      <c r="FL555">
        <f>IF($GI555&gt;=19,INDEX($DD:$DD,$GH555+19),"")</f>
      </c>
      <c r="FM555">
        <f>IF($GI555&gt;=20,INDEX($DD:$DD,$GH555+20),"")</f>
      </c>
      <c r="FN555">
        <f>IF($GI555&gt;=21,INDEX($DD:$DD,$GH555+21),"")</f>
      </c>
      <c r="FO555">
        <f>IF($GI555&gt;=22,INDEX($DD:$DD,$GH555+22),"")</f>
      </c>
      <c r="FP555">
        <f>IF($GI555&gt;=23,INDEX($DD:$DD,$GH555+23),"")</f>
      </c>
      <c r="FQ555">
        <f>IF($GI555&gt;=24,INDEX($DD:$DD,$GH555+24),"")</f>
      </c>
      <c r="FR555">
        <f>IF($GI555&gt;=25,INDEX($DD:$DD,$GH555+25),"")</f>
      </c>
      <c r="FS555">
        <f>IF($GI555&gt;=26,INDEX($DD:$DD,$GH555+26),"")</f>
      </c>
      <c r="FT555">
        <f>IF($GI555&gt;=27,INDEX($DD:$DD,$GH555+27),"")</f>
      </c>
      <c r="FU555">
        <f>IF($GI555&gt;=28,INDEX($DD:$DD,$GH555+28),"")</f>
      </c>
      <c r="FV555">
        <f>IF($GI555&gt;=29,INDEX($DD:$DD,$GH555+29),"")</f>
      </c>
      <c r="FW555">
        <f>IF($GI555&gt;=30,INDEX($DD:$DD,$GH555+30),"")</f>
      </c>
      <c r="FX555">
        <f>IF($GI555&gt;=31,INDEX($DD:$DD,$GH555+31),"")</f>
      </c>
      <c r="FY555">
        <f>IF($GI555&gt;=32,INDEX($DD:$DD,$GH555+32),"")</f>
      </c>
      <c r="FZ555">
        <f>IF($GI555&gt;=33,INDEX($DD:$DD,$GH555+33),"")</f>
      </c>
      <c r="GA555">
        <f>IF($GI555&gt;=34,INDEX($DD:$DD,$GH555+34),"")</f>
      </c>
      <c r="GB555">
        <f>IF($GI555&gt;=35,INDEX($DD:$DD,$GH555+35),"")</f>
      </c>
      <c r="GC555">
        <f>IF($GI555&gt;=36,INDEX($DD:$DD,$GH555+36),"")</f>
      </c>
      <c r="GD555">
        <f>IF($GI555&gt;=37,INDEX($DD:$DD,$GH555+37),"")</f>
      </c>
      <c r="GE555">
        <f>IF($GI555&gt;=38,INDEX($DD:$DD,$GH555+38),"")</f>
      </c>
      <c r="GF555">
        <f>IF($GI555&gt;=39,INDEX($DD:$DD,$GH555+39),"")</f>
      </c>
      <c r="GG555">
        <f>IF($GI555&gt;=40,INDEX($DD:$DD,$GH555+40),"")</f>
      </c>
      <c r="GH555">
        <f>IFERROR(MATCH($DB555,$DC$2:$DC$148,0)+1,0)</f>
      </c>
      <c r="GI555">
        <f>IFERROR(INDEX($DE$2:$DE$148,MATCH($DB555,$DC$2:$DC$148,0)),0)</f>
      </c>
      <c r="GJ555">
        <f>IFERROR(MATCH($S555,$DF$555:$ES$555,0),0)</f>
      </c>
      <c r="GK555">
        <f>IF($GJ555&gt;0,INDEX($ET$555:$GG$555,$GJ555),"")</f>
      </c>
      <c r="GN555">
        <f>IF($IW555&gt;=1,INDEX($GL:$GL,$IV555+1),"")</f>
      </c>
      <c r="GO555">
        <f>IF($IW555&gt;=2,INDEX($GL:$GL,$IV555+2),"")</f>
      </c>
      <c r="GP555">
        <f>IF($IW555&gt;=3,INDEX($GL:$GL,$IV555+3),"")</f>
      </c>
      <c r="GQ555">
        <f>IF($IW555&gt;=4,INDEX($GL:$GL,$IV555+4),"")</f>
      </c>
      <c r="GR555">
        <f>IF($IW555&gt;=5,INDEX($GL:$GL,$IV555+5),"")</f>
      </c>
      <c r="GS555">
        <f>IF($IW555&gt;=6,INDEX($GL:$GL,$IV555+6),"")</f>
      </c>
      <c r="GT555">
        <f>IF($IW555&gt;=7,INDEX($GL:$GL,$IV555+7),"")</f>
      </c>
      <c r="GU555">
        <f>IF($IW555&gt;=8,INDEX($GL:$GL,$IV555+8),"")</f>
      </c>
      <c r="GV555">
        <f>IF($IW555&gt;=9,INDEX($GL:$GL,$IV555+9),"")</f>
      </c>
      <c r="GW555">
        <f>IF($IW555&gt;=10,INDEX($GL:$GL,$IV555+10),"")</f>
      </c>
      <c r="GX555">
        <f>IF($IW555&gt;=11,INDEX($GL:$GL,$IV555+11),"")</f>
      </c>
      <c r="GY555">
        <f>IF($IW555&gt;=12,INDEX($GL:$GL,$IV555+12),"")</f>
      </c>
      <c r="GZ555">
        <f>IF($IW555&gt;=13,INDEX($GL:$GL,$IV555+13),"")</f>
      </c>
      <c r="HA555">
        <f>IF($IW555&gt;=14,INDEX($GL:$GL,$IV555+14),"")</f>
      </c>
      <c r="HB555">
        <f>IF($IW555&gt;=15,INDEX($GL:$GL,$IV555+15),"")</f>
      </c>
      <c r="HC555">
        <f>IF($IW555&gt;=16,INDEX($GL:$GL,$IV555+16),"")</f>
      </c>
      <c r="HD555">
        <f>IF($IW555&gt;=17,INDEX($GL:$GL,$IV555+17),"")</f>
      </c>
      <c r="HE555">
        <f>IF($IW555&gt;=18,INDEX($GL:$GL,$IV555+18),"")</f>
      </c>
      <c r="HF555">
        <f>IF($IW555&gt;=19,INDEX($GL:$GL,$IV555+19),"")</f>
      </c>
      <c r="HG555">
        <f>IF($IW555&gt;=20,INDEX($GL:$GL,$IV555+20),"")</f>
      </c>
      <c r="HH555">
        <f>IF($IW555&gt;=21,INDEX($GL:$GL,$IV555+21),"")</f>
      </c>
      <c r="HI555">
        <f>IF($IW555&gt;=22,INDEX($GL:$GL,$IV555+22),"")</f>
      </c>
      <c r="HJ555">
        <f>IF($IW555&gt;=23,INDEX($GL:$GL,$IV555+23),"")</f>
      </c>
      <c r="HK555">
        <f>IF($IW555&gt;=24,INDEX($GL:$GL,$IV555+24),"")</f>
      </c>
      <c r="HL555">
        <f>IF($IW555&gt;=25,INDEX($GL:$GL,$IV555+25),"")</f>
      </c>
      <c r="HM555">
        <f>IF($IW555&gt;=26,INDEX($GL:$GL,$IV555+26),"")</f>
      </c>
      <c r="HN555">
        <f>IF($IW555&gt;=27,INDEX($GL:$GL,$IV555+27),"")</f>
      </c>
      <c r="HO555">
        <f>IF($IW555&gt;=28,INDEX($GL:$GL,$IV555+28),"")</f>
      </c>
      <c r="HP555">
        <f>IF($IW555&gt;=29,INDEX($GL:$GL,$IV555+29),"")</f>
      </c>
      <c r="HQ555">
        <f>IF($IW555&gt;=30,INDEX($GL:$GL,$IV555+30),"")</f>
      </c>
      <c r="HR555">
        <f>IF($IW555&gt;=31,INDEX($GL:$GL,$IV555+31),"")</f>
      </c>
      <c r="HS555">
        <f>IF($IW555&gt;=32,INDEX($GL:$GL,$IV555+32),"")</f>
      </c>
      <c r="HT555">
        <f>IF($IW555&gt;=33,INDEX($GL:$GL,$IV555+33),"")</f>
      </c>
      <c r="HU555">
        <f>IF($IW555&gt;=34,INDEX($GL:$GL,$IV555+34),"")</f>
      </c>
      <c r="HV555">
        <f>IF($IW555&gt;=35,INDEX($GL:$GL,$IV555+35),"")</f>
      </c>
      <c r="HW555">
        <f>IF($IW555&gt;=36,INDEX($GL:$GL,$IV555+36),"")</f>
      </c>
      <c r="HX555">
        <f>IF($IW555&gt;=37,INDEX($GL:$GL,$IV555+37),"")</f>
      </c>
      <c r="HY555">
        <f>IF($IW555&gt;=38,INDEX($GL:$GL,$IV555+38),"")</f>
      </c>
      <c r="HZ555">
        <f>IF($IW555&gt;=39,INDEX($GL:$GL,$IV555+39),"")</f>
      </c>
      <c r="IA555">
        <f>IF($IW555&gt;=40,INDEX($GL:$GL,$IV555+40),"")</f>
      </c>
      <c r="IB555">
        <f>IF($IW555&gt;=41,INDEX($GL:$GL,$IV555+41),"")</f>
      </c>
      <c r="IC555">
        <f>IF($IW555&gt;=42,INDEX($GL:$GL,$IV555+42),"")</f>
      </c>
      <c r="ID555">
        <f>IF($IW555&gt;=43,INDEX($GL:$GL,$IV555+43),"")</f>
      </c>
      <c r="IE555">
        <f>IF($IW555&gt;=44,INDEX($GL:$GL,$IV555+44),"")</f>
      </c>
      <c r="IF555">
        <f>IF($IW555&gt;=45,INDEX($GL:$GL,$IV555+45),"")</f>
      </c>
      <c r="IG555">
        <f>IF($IW555&gt;=46,INDEX($GL:$GL,$IV555+46),"")</f>
      </c>
      <c r="IH555">
        <f>IF($IW555&gt;=47,INDEX($GL:$GL,$IV555+47),"")</f>
      </c>
      <c r="II555">
        <f>IF($IW555&gt;=48,INDEX($GL:$GL,$IV555+48),"")</f>
      </c>
      <c r="IJ555">
        <f>IF($IW555&gt;=49,INDEX($GL:$GL,$IV555+49),"")</f>
      </c>
      <c r="IK555">
        <f>IF($IW555&gt;=50,INDEX($GL:$GL,$IV555+50),"")</f>
      </c>
      <c r="IL555">
        <f>IF($IW555&gt;=51,INDEX($GL:$GL,$IV555+51),"")</f>
      </c>
      <c r="IM555">
        <f>IF($IW555&gt;=52,INDEX($GL:$GL,$IV555+52),"")</f>
      </c>
      <c r="IN555">
        <f>IF($IW555&gt;=53,INDEX($GL:$GL,$IV555+53),"")</f>
      </c>
      <c r="IO555">
        <f>IF($IW555&gt;=54,INDEX($GL:$GL,$IV555+54),"")</f>
      </c>
      <c r="IP555">
        <f>IF($IW555&gt;=55,INDEX($GL:$GL,$IV555+55),"")</f>
      </c>
      <c r="IQ555">
        <f>IF($IW555&gt;=56,INDEX($GL:$GL,$IV555+56),"")</f>
      </c>
      <c r="IR555">
        <f>IF($IW555&gt;=57,INDEX($GL:$GL,$IV555+57),"")</f>
      </c>
      <c r="IS555">
        <f>IF($IW555&gt;=58,INDEX($GL:$GL,$IV555+58),"")</f>
      </c>
      <c r="IT555">
        <f>IF($IW555&gt;=59,INDEX($GL:$GL,$IV555+59),"")</f>
      </c>
      <c r="IU555">
        <f>IF($IW555&gt;=60,INDEX($GL:$GL,$IV555+60),"")</f>
      </c>
      <c r="IV555">
        <f>IFERROR(MATCH($GK555,$GL$2:$GL$324,0)+1,0)</f>
      </c>
      <c r="IW555">
        <f>IFERROR(INDEX($GM$2:$GM$324,MATCH($GK555,$GL$2:$GL$324,0)),0)</f>
      </c>
      <c r="IX555" t="s">
        <v>34</v>
      </c>
      <c r="IY555" t="s">
        <v>34</v>
      </c>
    </row>
    <row r="556" spans="1:259" x14ac:dyDescent="0.25">
      <c r="K556">
        <f>IF(OR($N556="",$J556=""),"",IFERROR($N556/$J556,0))</f>
      </c>
      <c r="L556">
        <f>IF($N556="","",
SUM($M556,$O556,$T556,$P556,$R556)*
(1-IF($U556="",0,VALUE($U556)/100)))</f>
      </c>
      <c r="M556">
        <f>IF($N556="","",$N556)</f>
      </c>
      <c r="O556">
        <f>IF($N556="","",
IF($H556="","",
IF(ISNUMBER(SEARCH("exempt",LOWER($H556))),0,
$N556*(VALUE(SUBSTITUTE($H556,"%",""))/100))))</f>
      </c>
      <c r="V556">
        <f>IFERROR(IF(FIND(" - ",$E556)&gt;0,MID($E556,FIND(" - ",$E556)+3,LEN($E556)),""),"")</f>
      </c>
      <c r="AE556" t="s">
        <v>1137</v>
      </c>
      <c r="AJ556">
        <f>IFERROR(LEFT($E556,FIND(" - ",$E556)-1),$E556)</f>
      </c>
      <c r="AM556">
        <f>IF($CB556&gt;=1,INDEX($AK:$AK,$CA556+1),"")</f>
      </c>
      <c r="AN556">
        <f>IF($CB556&gt;=2,INDEX($AK:$AK,$CA556+2),"")</f>
      </c>
      <c r="AO556">
        <f>IF($CB556&gt;=3,INDEX($AK:$AK,$CA556+3),"")</f>
      </c>
      <c r="AP556">
        <f>IF($CB556&gt;=4,INDEX($AK:$AK,$CA556+4),"")</f>
      </c>
      <c r="AQ556">
        <f>IF($CB556&gt;=5,INDEX($AK:$AK,$CA556+5),"")</f>
      </c>
      <c r="AR556">
        <f>IF($CB556&gt;=6,INDEX($AK:$AK,$CA556+6),"")</f>
      </c>
      <c r="AS556">
        <f>IF($CB556&gt;=7,INDEX($AK:$AK,$CA556+7),"")</f>
      </c>
      <c r="AT556">
        <f>IF($CB556&gt;=8,INDEX($AK:$AK,$CA556+8),"")</f>
      </c>
      <c r="AU556">
        <f>IF($CB556&gt;=9,INDEX($AK:$AK,$CA556+9),"")</f>
      </c>
      <c r="AV556">
        <f>IF($CB556&gt;=10,INDEX($AK:$AK,$CA556+10),"")</f>
      </c>
      <c r="AW556">
        <f>IF($CB556&gt;=11,INDEX($AK:$AK,$CA556+11),"")</f>
      </c>
      <c r="AX556">
        <f>IF($CB556&gt;=12,INDEX($AK:$AK,$CA556+12),"")</f>
      </c>
      <c r="AY556">
        <f>IF($CB556&gt;=13,INDEX($AK:$AK,$CA556+13),"")</f>
      </c>
      <c r="AZ556">
        <f>IF($CB556&gt;=14,INDEX($AK:$AK,$CA556+14),"")</f>
      </c>
      <c r="BA556">
        <f>IF($CB556&gt;=15,INDEX($AK:$AK,$CA556+15),"")</f>
      </c>
      <c r="BB556">
        <f>IF($CB556&gt;=16,INDEX($AK:$AK,$CA556+16),"")</f>
      </c>
      <c r="BC556">
        <f>IF($CB556&gt;=17,INDEX($AK:$AK,$CA556+17),"")</f>
      </c>
      <c r="BD556">
        <f>IF($CB556&gt;=18,INDEX($AK:$AK,$CA556+18),"")</f>
      </c>
      <c r="BE556">
        <f>IF($CB556&gt;=19,INDEX($AK:$AK,$CA556+19),"")</f>
      </c>
      <c r="BF556">
        <f>IF($CB556&gt;=20,INDEX($AK:$AK,$CA556+20),"")</f>
      </c>
      <c r="BG556">
        <f>IF($CB556&gt;=21,INDEX($AK:$AK,$CA556+21),"")</f>
      </c>
      <c r="BH556">
        <f>IF($CB556&gt;=22,INDEX($AK:$AK,$CA556+22),"")</f>
      </c>
      <c r="BI556">
        <f>IF($CB556&gt;=23,INDEX($AK:$AK,$CA556+23),"")</f>
      </c>
      <c r="BJ556">
        <f>IF($CB556&gt;=24,INDEX($AK:$AK,$CA556+24),"")</f>
      </c>
      <c r="BK556">
        <f>IF($CB556&gt;=25,INDEX($AK:$AK,$CA556+25),"")</f>
      </c>
      <c r="BL556">
        <f>IF($CB556&gt;=26,INDEX($AK:$AK,$CA556+26),"")</f>
      </c>
      <c r="BM556">
        <f>IF($CB556&gt;=27,INDEX($AK:$AK,$CA556+27),"")</f>
      </c>
      <c r="BN556">
        <f>IF($CB556&gt;=28,INDEX($AK:$AK,$CA556+28),"")</f>
      </c>
      <c r="BO556">
        <f>IF($CB556&gt;=29,INDEX($AK:$AK,$CA556+29),"")</f>
      </c>
      <c r="BP556">
        <f>IF($CB556&gt;=30,INDEX($AK:$AK,$CA556+30),"")</f>
      </c>
      <c r="BQ556">
        <f>IF($CB556&gt;=31,INDEX($AK:$AK,$CA556+31),"")</f>
      </c>
      <c r="BR556">
        <f>IF($CB556&gt;=32,INDEX($AK:$AK,$CA556+32),"")</f>
      </c>
      <c r="BS556">
        <f>IF($CB556&gt;=33,INDEX($AK:$AK,$CA556+33),"")</f>
      </c>
      <c r="BT556">
        <f>IF($CB556&gt;=34,INDEX($AK:$AK,$CA556+34),"")</f>
      </c>
      <c r="BU556">
        <f>IF($CB556&gt;=35,INDEX($AK:$AK,$CA556+35),"")</f>
      </c>
      <c r="BV556">
        <f>IF($CB556&gt;=36,INDEX($AK:$AK,$CA556+36),"")</f>
      </c>
      <c r="BW556">
        <f>IF($CB556&gt;=37,INDEX($AK:$AK,$CA556+37),"")</f>
      </c>
      <c r="BX556">
        <f>IF($CB556&gt;=38,INDEX($AK:$AK,$CA556+38),"")</f>
      </c>
      <c r="BY556">
        <f>IF($CB556&gt;=39,INDEX($AK:$AK,$CA556+39),"")</f>
      </c>
      <c r="BZ556">
        <f>IF($CB556&gt;=40,INDEX($AK:$AK,$CA556+40),"")</f>
      </c>
      <c r="CA556">
        <f>IFERROR(MATCH($AJ556,$AK$2:$AK$134,0)+1,0)</f>
      </c>
      <c r="CB556">
        <f>IFERROR(INDEX($AL$2:$AL$134,MATCH($AJ556,$AK$2:$AK$134,0)),0)</f>
      </c>
      <c r="CC556">
        <f>IFERROR(LEFT($F556,FIND(" - ",$F556)-1),$F556)</f>
      </c>
      <c r="CF556">
        <f>IF($DA556&gt;=1,INDEX($CD:$CD,$CZ556+1),"")</f>
      </c>
      <c r="CG556">
        <f>IF($DA556&gt;=2,INDEX($CD:$CD,$CZ556+2),"")</f>
      </c>
      <c r="CH556">
        <f>IF($DA556&gt;=3,INDEX($CD:$CD,$CZ556+3),"")</f>
      </c>
      <c r="CI556">
        <f>IF($DA556&gt;=4,INDEX($CD:$CD,$CZ556+4),"")</f>
      </c>
      <c r="CJ556">
        <f>IF($DA556&gt;=5,INDEX($CD:$CD,$CZ556+5),"")</f>
      </c>
      <c r="CK556">
        <f>IF($DA556&gt;=6,INDEX($CD:$CD,$CZ556+6),"")</f>
      </c>
      <c r="CL556">
        <f>IF($DA556&gt;=7,INDEX($CD:$CD,$CZ556+7),"")</f>
      </c>
      <c r="CM556">
        <f>IF($DA556&gt;=8,INDEX($CD:$CD,$CZ556+8),"")</f>
      </c>
      <c r="CN556">
        <f>IF($DA556&gt;=9,INDEX($CD:$CD,$CZ556+9),"")</f>
      </c>
      <c r="CO556">
        <f>IF($DA556&gt;=10,INDEX($CD:$CD,$CZ556+10),"")</f>
      </c>
      <c r="CP556">
        <f>IF($DA556&gt;=11,INDEX($CD:$CD,$CZ556+11),"")</f>
      </c>
      <c r="CQ556">
        <f>IF($DA556&gt;=12,INDEX($CD:$CD,$CZ556+12),"")</f>
      </c>
      <c r="CR556">
        <f>IF($DA556&gt;=13,INDEX($CD:$CD,$CZ556+13),"")</f>
      </c>
      <c r="CS556">
        <f>IF($DA556&gt;=14,INDEX($CD:$CD,$CZ556+14),"")</f>
      </c>
      <c r="CT556">
        <f>IF($DA556&gt;=15,INDEX($CD:$CD,$CZ556+15),"")</f>
      </c>
      <c r="CU556">
        <f>IF($DA556&gt;=16,INDEX($CD:$CD,$CZ556+16),"")</f>
      </c>
      <c r="CV556">
        <f>IF($DA556&gt;=17,INDEX($CD:$CD,$CZ556+17),"")</f>
      </c>
      <c r="CW556">
        <f>IF($DA556&gt;=18,INDEX($CD:$CD,$CZ556+18),"")</f>
      </c>
      <c r="CX556">
        <f>IF($DA556&gt;=19,INDEX($CD:$CD,$CZ556+19),"")</f>
      </c>
      <c r="CY556">
        <f>IF($DA556&gt;=20,INDEX($CD:$CD,$CZ556+20),"")</f>
      </c>
      <c r="CZ556">
        <f>IFERROR(MATCH($CC556,$CD$2:$CD$263,0)+1,0)</f>
      </c>
      <c r="DA556">
        <f>IFERROR(INDEX($CE$2:$CE$263,MATCH($CC556,$CD$2:$CD$263,0)),0)</f>
      </c>
      <c r="DB556">
        <f>IFERROR(INDEX($AI:$AI,MATCH($H556,$AH:$AH,0))&amp;"","")</f>
      </c>
      <c r="DF556">
        <f>IF($GI556&gt;=1,INDEX($DC:$DC,$GH556+1),"")</f>
      </c>
      <c r="DG556">
        <f>IF($GI556&gt;=2,INDEX($DC:$DC,$GH556+2),"")</f>
      </c>
      <c r="DH556">
        <f>IF($GI556&gt;=3,INDEX($DC:$DC,$GH556+3),"")</f>
      </c>
      <c r="DI556">
        <f>IF($GI556&gt;=4,INDEX($DC:$DC,$GH556+4),"")</f>
      </c>
      <c r="DJ556">
        <f>IF($GI556&gt;=5,INDEX($DC:$DC,$GH556+5),"")</f>
      </c>
      <c r="DK556">
        <f>IF($GI556&gt;=6,INDEX($DC:$DC,$GH556+6),"")</f>
      </c>
      <c r="DL556">
        <f>IF($GI556&gt;=7,INDEX($DC:$DC,$GH556+7),"")</f>
      </c>
      <c r="DM556">
        <f>IF($GI556&gt;=8,INDEX($DC:$DC,$GH556+8),"")</f>
      </c>
      <c r="DN556">
        <f>IF($GI556&gt;=9,INDEX($DC:$DC,$GH556+9),"")</f>
      </c>
      <c r="DO556">
        <f>IF($GI556&gt;=10,INDEX($DC:$DC,$GH556+10),"")</f>
      </c>
      <c r="DP556">
        <f>IF($GI556&gt;=11,INDEX($DC:$DC,$GH556+11),"")</f>
      </c>
      <c r="DQ556">
        <f>IF($GI556&gt;=12,INDEX($DC:$DC,$GH556+12),"")</f>
      </c>
      <c r="DR556">
        <f>IF($GI556&gt;=13,INDEX($DC:$DC,$GH556+13),"")</f>
      </c>
      <c r="DS556">
        <f>IF($GI556&gt;=14,INDEX($DC:$DC,$GH556+14),"")</f>
      </c>
      <c r="DT556">
        <f>IF($GI556&gt;=15,INDEX($DC:$DC,$GH556+15),"")</f>
      </c>
      <c r="DU556">
        <f>IF($GI556&gt;=16,INDEX($DC:$DC,$GH556+16),"")</f>
      </c>
      <c r="DV556">
        <f>IF($GI556&gt;=17,INDEX($DC:$DC,$GH556+17),"")</f>
      </c>
      <c r="DW556">
        <f>IF($GI556&gt;=18,INDEX($DC:$DC,$GH556+18),"")</f>
      </c>
      <c r="DX556">
        <f>IF($GI556&gt;=19,INDEX($DC:$DC,$GH556+19),"")</f>
      </c>
      <c r="DY556">
        <f>IF($GI556&gt;=20,INDEX($DC:$DC,$GH556+20),"")</f>
      </c>
      <c r="DZ556">
        <f>IF($GI556&gt;=21,INDEX($DC:$DC,$GH556+21),"")</f>
      </c>
      <c r="EA556">
        <f>IF($GI556&gt;=22,INDEX($DC:$DC,$GH556+22),"")</f>
      </c>
      <c r="EB556">
        <f>IF($GI556&gt;=23,INDEX($DC:$DC,$GH556+23),"")</f>
      </c>
      <c r="EC556">
        <f>IF($GI556&gt;=24,INDEX($DC:$DC,$GH556+24),"")</f>
      </c>
      <c r="ED556">
        <f>IF($GI556&gt;=25,INDEX($DC:$DC,$GH556+25),"")</f>
      </c>
      <c r="EE556">
        <f>IF($GI556&gt;=26,INDEX($DC:$DC,$GH556+26),"")</f>
      </c>
      <c r="EF556">
        <f>IF($GI556&gt;=27,INDEX($DC:$DC,$GH556+27),"")</f>
      </c>
      <c r="EG556">
        <f>IF($GI556&gt;=28,INDEX($DC:$DC,$GH556+28),"")</f>
      </c>
      <c r="EH556">
        <f>IF($GI556&gt;=29,INDEX($DC:$DC,$GH556+29),"")</f>
      </c>
      <c r="EI556">
        <f>IF($GI556&gt;=30,INDEX($DC:$DC,$GH556+30),"")</f>
      </c>
      <c r="EJ556">
        <f>IF($GI556&gt;=31,INDEX($DC:$DC,$GH556+31),"")</f>
      </c>
      <c r="EK556">
        <f>IF($GI556&gt;=32,INDEX($DC:$DC,$GH556+32),"")</f>
      </c>
      <c r="EL556">
        <f>IF($GI556&gt;=33,INDEX($DC:$DC,$GH556+33),"")</f>
      </c>
      <c r="EM556">
        <f>IF($GI556&gt;=34,INDEX($DC:$DC,$GH556+34),"")</f>
      </c>
      <c r="EN556">
        <f>IF($GI556&gt;=35,INDEX($DC:$DC,$GH556+35),"")</f>
      </c>
      <c r="EO556">
        <f>IF($GI556&gt;=36,INDEX($DC:$DC,$GH556+36),"")</f>
      </c>
      <c r="EP556">
        <f>IF($GI556&gt;=37,INDEX($DC:$DC,$GH556+37),"")</f>
      </c>
      <c r="EQ556">
        <f>IF($GI556&gt;=38,INDEX($DC:$DC,$GH556+38),"")</f>
      </c>
      <c r="ER556">
        <f>IF($GI556&gt;=39,INDEX($DC:$DC,$GH556+39),"")</f>
      </c>
      <c r="ES556">
        <f>IF($GI556&gt;=40,INDEX($DC:$DC,$GH556+40),"")</f>
      </c>
      <c r="ET556">
        <f>IF($GI556&gt;=1,INDEX($DD:$DD,$GH556+1),"")</f>
      </c>
      <c r="EU556">
        <f>IF($GI556&gt;=2,INDEX($DD:$DD,$GH556+2),"")</f>
      </c>
      <c r="EV556">
        <f>IF($GI556&gt;=3,INDEX($DD:$DD,$GH556+3),"")</f>
      </c>
      <c r="EW556">
        <f>IF($GI556&gt;=4,INDEX($DD:$DD,$GH556+4),"")</f>
      </c>
      <c r="EX556">
        <f>IF($GI556&gt;=5,INDEX($DD:$DD,$GH556+5),"")</f>
      </c>
      <c r="EY556">
        <f>IF($GI556&gt;=6,INDEX($DD:$DD,$GH556+6),"")</f>
      </c>
      <c r="EZ556">
        <f>IF($GI556&gt;=7,INDEX($DD:$DD,$GH556+7),"")</f>
      </c>
      <c r="FA556">
        <f>IF($GI556&gt;=8,INDEX($DD:$DD,$GH556+8),"")</f>
      </c>
      <c r="FB556">
        <f>IF($GI556&gt;=9,INDEX($DD:$DD,$GH556+9),"")</f>
      </c>
      <c r="FC556">
        <f>IF($GI556&gt;=10,INDEX($DD:$DD,$GH556+10),"")</f>
      </c>
      <c r="FD556">
        <f>IF($GI556&gt;=11,INDEX($DD:$DD,$GH556+11),"")</f>
      </c>
      <c r="FE556">
        <f>IF($GI556&gt;=12,INDEX($DD:$DD,$GH556+12),"")</f>
      </c>
      <c r="FF556">
        <f>IF($GI556&gt;=13,INDEX($DD:$DD,$GH556+13),"")</f>
      </c>
      <c r="FG556">
        <f>IF($GI556&gt;=14,INDEX($DD:$DD,$GH556+14),"")</f>
      </c>
      <c r="FH556">
        <f>IF($GI556&gt;=15,INDEX($DD:$DD,$GH556+15),"")</f>
      </c>
      <c r="FI556">
        <f>IF($GI556&gt;=16,INDEX($DD:$DD,$GH556+16),"")</f>
      </c>
      <c r="FJ556">
        <f>IF($GI556&gt;=17,INDEX($DD:$DD,$GH556+17),"")</f>
      </c>
      <c r="FK556">
        <f>IF($GI556&gt;=18,INDEX($DD:$DD,$GH556+18),"")</f>
      </c>
      <c r="FL556">
        <f>IF($GI556&gt;=19,INDEX($DD:$DD,$GH556+19),"")</f>
      </c>
      <c r="FM556">
        <f>IF($GI556&gt;=20,INDEX($DD:$DD,$GH556+20),"")</f>
      </c>
      <c r="FN556">
        <f>IF($GI556&gt;=21,INDEX($DD:$DD,$GH556+21),"")</f>
      </c>
      <c r="FO556">
        <f>IF($GI556&gt;=22,INDEX($DD:$DD,$GH556+22),"")</f>
      </c>
      <c r="FP556">
        <f>IF($GI556&gt;=23,INDEX($DD:$DD,$GH556+23),"")</f>
      </c>
      <c r="FQ556">
        <f>IF($GI556&gt;=24,INDEX($DD:$DD,$GH556+24),"")</f>
      </c>
      <c r="FR556">
        <f>IF($GI556&gt;=25,INDEX($DD:$DD,$GH556+25),"")</f>
      </c>
      <c r="FS556">
        <f>IF($GI556&gt;=26,INDEX($DD:$DD,$GH556+26),"")</f>
      </c>
      <c r="FT556">
        <f>IF($GI556&gt;=27,INDEX($DD:$DD,$GH556+27),"")</f>
      </c>
      <c r="FU556">
        <f>IF($GI556&gt;=28,INDEX($DD:$DD,$GH556+28),"")</f>
      </c>
      <c r="FV556">
        <f>IF($GI556&gt;=29,INDEX($DD:$DD,$GH556+29),"")</f>
      </c>
      <c r="FW556">
        <f>IF($GI556&gt;=30,INDEX($DD:$DD,$GH556+30),"")</f>
      </c>
      <c r="FX556">
        <f>IF($GI556&gt;=31,INDEX($DD:$DD,$GH556+31),"")</f>
      </c>
      <c r="FY556">
        <f>IF($GI556&gt;=32,INDEX($DD:$DD,$GH556+32),"")</f>
      </c>
      <c r="FZ556">
        <f>IF($GI556&gt;=33,INDEX($DD:$DD,$GH556+33),"")</f>
      </c>
      <c r="GA556">
        <f>IF($GI556&gt;=34,INDEX($DD:$DD,$GH556+34),"")</f>
      </c>
      <c r="GB556">
        <f>IF($GI556&gt;=35,INDEX($DD:$DD,$GH556+35),"")</f>
      </c>
      <c r="GC556">
        <f>IF($GI556&gt;=36,INDEX($DD:$DD,$GH556+36),"")</f>
      </c>
      <c r="GD556">
        <f>IF($GI556&gt;=37,INDEX($DD:$DD,$GH556+37),"")</f>
      </c>
      <c r="GE556">
        <f>IF($GI556&gt;=38,INDEX($DD:$DD,$GH556+38),"")</f>
      </c>
      <c r="GF556">
        <f>IF($GI556&gt;=39,INDEX($DD:$DD,$GH556+39),"")</f>
      </c>
      <c r="GG556">
        <f>IF($GI556&gt;=40,INDEX($DD:$DD,$GH556+40),"")</f>
      </c>
      <c r="GH556">
        <f>IFERROR(MATCH($DB556,$DC$2:$DC$148,0)+1,0)</f>
      </c>
      <c r="GI556">
        <f>IFERROR(INDEX($DE$2:$DE$148,MATCH($DB556,$DC$2:$DC$148,0)),0)</f>
      </c>
      <c r="GJ556">
        <f>IFERROR(MATCH($S556,$DF$556:$ES$556,0),0)</f>
      </c>
      <c r="GK556">
        <f>IF($GJ556&gt;0,INDEX($ET$556:$GG$556,$GJ556),"")</f>
      </c>
      <c r="GN556">
        <f>IF($IW556&gt;=1,INDEX($GL:$GL,$IV556+1),"")</f>
      </c>
      <c r="GO556">
        <f>IF($IW556&gt;=2,INDEX($GL:$GL,$IV556+2),"")</f>
      </c>
      <c r="GP556">
        <f>IF($IW556&gt;=3,INDEX($GL:$GL,$IV556+3),"")</f>
      </c>
      <c r="GQ556">
        <f>IF($IW556&gt;=4,INDEX($GL:$GL,$IV556+4),"")</f>
      </c>
      <c r="GR556">
        <f>IF($IW556&gt;=5,INDEX($GL:$GL,$IV556+5),"")</f>
      </c>
      <c r="GS556">
        <f>IF($IW556&gt;=6,INDEX($GL:$GL,$IV556+6),"")</f>
      </c>
      <c r="GT556">
        <f>IF($IW556&gt;=7,INDEX($GL:$GL,$IV556+7),"")</f>
      </c>
      <c r="GU556">
        <f>IF($IW556&gt;=8,INDEX($GL:$GL,$IV556+8),"")</f>
      </c>
      <c r="GV556">
        <f>IF($IW556&gt;=9,INDEX($GL:$GL,$IV556+9),"")</f>
      </c>
      <c r="GW556">
        <f>IF($IW556&gt;=10,INDEX($GL:$GL,$IV556+10),"")</f>
      </c>
      <c r="GX556">
        <f>IF($IW556&gt;=11,INDEX($GL:$GL,$IV556+11),"")</f>
      </c>
      <c r="GY556">
        <f>IF($IW556&gt;=12,INDEX($GL:$GL,$IV556+12),"")</f>
      </c>
      <c r="GZ556">
        <f>IF($IW556&gt;=13,INDEX($GL:$GL,$IV556+13),"")</f>
      </c>
      <c r="HA556">
        <f>IF($IW556&gt;=14,INDEX($GL:$GL,$IV556+14),"")</f>
      </c>
      <c r="HB556">
        <f>IF($IW556&gt;=15,INDEX($GL:$GL,$IV556+15),"")</f>
      </c>
      <c r="HC556">
        <f>IF($IW556&gt;=16,INDEX($GL:$GL,$IV556+16),"")</f>
      </c>
      <c r="HD556">
        <f>IF($IW556&gt;=17,INDEX($GL:$GL,$IV556+17),"")</f>
      </c>
      <c r="HE556">
        <f>IF($IW556&gt;=18,INDEX($GL:$GL,$IV556+18),"")</f>
      </c>
      <c r="HF556">
        <f>IF($IW556&gt;=19,INDEX($GL:$GL,$IV556+19),"")</f>
      </c>
      <c r="HG556">
        <f>IF($IW556&gt;=20,INDEX($GL:$GL,$IV556+20),"")</f>
      </c>
      <c r="HH556">
        <f>IF($IW556&gt;=21,INDEX($GL:$GL,$IV556+21),"")</f>
      </c>
      <c r="HI556">
        <f>IF($IW556&gt;=22,INDEX($GL:$GL,$IV556+22),"")</f>
      </c>
      <c r="HJ556">
        <f>IF($IW556&gt;=23,INDEX($GL:$GL,$IV556+23),"")</f>
      </c>
      <c r="HK556">
        <f>IF($IW556&gt;=24,INDEX($GL:$GL,$IV556+24),"")</f>
      </c>
      <c r="HL556">
        <f>IF($IW556&gt;=25,INDEX($GL:$GL,$IV556+25),"")</f>
      </c>
      <c r="HM556">
        <f>IF($IW556&gt;=26,INDEX($GL:$GL,$IV556+26),"")</f>
      </c>
      <c r="HN556">
        <f>IF($IW556&gt;=27,INDEX($GL:$GL,$IV556+27),"")</f>
      </c>
      <c r="HO556">
        <f>IF($IW556&gt;=28,INDEX($GL:$GL,$IV556+28),"")</f>
      </c>
      <c r="HP556">
        <f>IF($IW556&gt;=29,INDEX($GL:$GL,$IV556+29),"")</f>
      </c>
      <c r="HQ556">
        <f>IF($IW556&gt;=30,INDEX($GL:$GL,$IV556+30),"")</f>
      </c>
      <c r="HR556">
        <f>IF($IW556&gt;=31,INDEX($GL:$GL,$IV556+31),"")</f>
      </c>
      <c r="HS556">
        <f>IF($IW556&gt;=32,INDEX($GL:$GL,$IV556+32),"")</f>
      </c>
      <c r="HT556">
        <f>IF($IW556&gt;=33,INDEX($GL:$GL,$IV556+33),"")</f>
      </c>
      <c r="HU556">
        <f>IF($IW556&gt;=34,INDEX($GL:$GL,$IV556+34),"")</f>
      </c>
      <c r="HV556">
        <f>IF($IW556&gt;=35,INDEX($GL:$GL,$IV556+35),"")</f>
      </c>
      <c r="HW556">
        <f>IF($IW556&gt;=36,INDEX($GL:$GL,$IV556+36),"")</f>
      </c>
      <c r="HX556">
        <f>IF($IW556&gt;=37,INDEX($GL:$GL,$IV556+37),"")</f>
      </c>
      <c r="HY556">
        <f>IF($IW556&gt;=38,INDEX($GL:$GL,$IV556+38),"")</f>
      </c>
      <c r="HZ556">
        <f>IF($IW556&gt;=39,INDEX($GL:$GL,$IV556+39),"")</f>
      </c>
      <c r="IA556">
        <f>IF($IW556&gt;=40,INDEX($GL:$GL,$IV556+40),"")</f>
      </c>
      <c r="IB556">
        <f>IF($IW556&gt;=41,INDEX($GL:$GL,$IV556+41),"")</f>
      </c>
      <c r="IC556">
        <f>IF($IW556&gt;=42,INDEX($GL:$GL,$IV556+42),"")</f>
      </c>
      <c r="ID556">
        <f>IF($IW556&gt;=43,INDEX($GL:$GL,$IV556+43),"")</f>
      </c>
      <c r="IE556">
        <f>IF($IW556&gt;=44,INDEX($GL:$GL,$IV556+44),"")</f>
      </c>
      <c r="IF556">
        <f>IF($IW556&gt;=45,INDEX($GL:$GL,$IV556+45),"")</f>
      </c>
      <c r="IG556">
        <f>IF($IW556&gt;=46,INDEX($GL:$GL,$IV556+46),"")</f>
      </c>
      <c r="IH556">
        <f>IF($IW556&gt;=47,INDEX($GL:$GL,$IV556+47),"")</f>
      </c>
      <c r="II556">
        <f>IF($IW556&gt;=48,INDEX($GL:$GL,$IV556+48),"")</f>
      </c>
      <c r="IJ556">
        <f>IF($IW556&gt;=49,INDEX($GL:$GL,$IV556+49),"")</f>
      </c>
      <c r="IK556">
        <f>IF($IW556&gt;=50,INDEX($GL:$GL,$IV556+50),"")</f>
      </c>
      <c r="IL556">
        <f>IF($IW556&gt;=51,INDEX($GL:$GL,$IV556+51),"")</f>
      </c>
      <c r="IM556">
        <f>IF($IW556&gt;=52,INDEX($GL:$GL,$IV556+52),"")</f>
      </c>
      <c r="IN556">
        <f>IF($IW556&gt;=53,INDEX($GL:$GL,$IV556+53),"")</f>
      </c>
      <c r="IO556">
        <f>IF($IW556&gt;=54,INDEX($GL:$GL,$IV556+54),"")</f>
      </c>
      <c r="IP556">
        <f>IF($IW556&gt;=55,INDEX($GL:$GL,$IV556+55),"")</f>
      </c>
      <c r="IQ556">
        <f>IF($IW556&gt;=56,INDEX($GL:$GL,$IV556+56),"")</f>
      </c>
      <c r="IR556">
        <f>IF($IW556&gt;=57,INDEX($GL:$GL,$IV556+57),"")</f>
      </c>
      <c r="IS556">
        <f>IF($IW556&gt;=58,INDEX($GL:$GL,$IV556+58),"")</f>
      </c>
      <c r="IT556">
        <f>IF($IW556&gt;=59,INDEX($GL:$GL,$IV556+59),"")</f>
      </c>
      <c r="IU556">
        <f>IF($IW556&gt;=60,INDEX($GL:$GL,$IV556+60),"")</f>
      </c>
      <c r="IV556">
        <f>IFERROR(MATCH($GK556,$GL$2:$GL$324,0)+1,0)</f>
      </c>
      <c r="IW556">
        <f>IFERROR(INDEX($GM$2:$GM$324,MATCH($GK556,$GL$2:$GL$324,0)),0)</f>
      </c>
      <c r="IX556" t="s">
        <v>34</v>
      </c>
      <c r="IY556" t="s">
        <v>34</v>
      </c>
    </row>
    <row r="557" spans="1:259" x14ac:dyDescent="0.25">
      <c r="K557">
        <f>IF(OR($N557="",$J557=""),"",IFERROR($N557/$J557,0))</f>
      </c>
      <c r="L557">
        <f>IF($N557="","",
SUM($M557,$O557,$T557,$P557,$R557)*
(1-IF($U557="",0,VALUE($U557)/100)))</f>
      </c>
      <c r="M557">
        <f>IF($N557="","",$N557)</f>
      </c>
      <c r="O557">
        <f>IF($N557="","",
IF($H557="","",
IF(ISNUMBER(SEARCH("exempt",LOWER($H557))),0,
$N557*(VALUE(SUBSTITUTE($H557,"%",""))/100))))</f>
      </c>
      <c r="V557">
        <f>IFERROR(IF(FIND(" - ",$E557)&gt;0,MID($E557,FIND(" - ",$E557)+3,LEN($E557)),""),"")</f>
      </c>
      <c r="AE557" t="s">
        <v>1138</v>
      </c>
      <c r="AJ557">
        <f>IFERROR(LEFT($E557,FIND(" - ",$E557)-1),$E557)</f>
      </c>
      <c r="AM557">
        <f>IF($CB557&gt;=1,INDEX($AK:$AK,$CA557+1),"")</f>
      </c>
      <c r="AN557">
        <f>IF($CB557&gt;=2,INDEX($AK:$AK,$CA557+2),"")</f>
      </c>
      <c r="AO557">
        <f>IF($CB557&gt;=3,INDEX($AK:$AK,$CA557+3),"")</f>
      </c>
      <c r="AP557">
        <f>IF($CB557&gt;=4,INDEX($AK:$AK,$CA557+4),"")</f>
      </c>
      <c r="AQ557">
        <f>IF($CB557&gt;=5,INDEX($AK:$AK,$CA557+5),"")</f>
      </c>
      <c r="AR557">
        <f>IF($CB557&gt;=6,INDEX($AK:$AK,$CA557+6),"")</f>
      </c>
      <c r="AS557">
        <f>IF($CB557&gt;=7,INDEX($AK:$AK,$CA557+7),"")</f>
      </c>
      <c r="AT557">
        <f>IF($CB557&gt;=8,INDEX($AK:$AK,$CA557+8),"")</f>
      </c>
      <c r="AU557">
        <f>IF($CB557&gt;=9,INDEX($AK:$AK,$CA557+9),"")</f>
      </c>
      <c r="AV557">
        <f>IF($CB557&gt;=10,INDEX($AK:$AK,$CA557+10),"")</f>
      </c>
      <c r="AW557">
        <f>IF($CB557&gt;=11,INDEX($AK:$AK,$CA557+11),"")</f>
      </c>
      <c r="AX557">
        <f>IF($CB557&gt;=12,INDEX($AK:$AK,$CA557+12),"")</f>
      </c>
      <c r="AY557">
        <f>IF($CB557&gt;=13,INDEX($AK:$AK,$CA557+13),"")</f>
      </c>
      <c r="AZ557">
        <f>IF($CB557&gt;=14,INDEX($AK:$AK,$CA557+14),"")</f>
      </c>
      <c r="BA557">
        <f>IF($CB557&gt;=15,INDEX($AK:$AK,$CA557+15),"")</f>
      </c>
      <c r="BB557">
        <f>IF($CB557&gt;=16,INDEX($AK:$AK,$CA557+16),"")</f>
      </c>
      <c r="BC557">
        <f>IF($CB557&gt;=17,INDEX($AK:$AK,$CA557+17),"")</f>
      </c>
      <c r="BD557">
        <f>IF($CB557&gt;=18,INDEX($AK:$AK,$CA557+18),"")</f>
      </c>
      <c r="BE557">
        <f>IF($CB557&gt;=19,INDEX($AK:$AK,$CA557+19),"")</f>
      </c>
      <c r="BF557">
        <f>IF($CB557&gt;=20,INDEX($AK:$AK,$CA557+20),"")</f>
      </c>
      <c r="BG557">
        <f>IF($CB557&gt;=21,INDEX($AK:$AK,$CA557+21),"")</f>
      </c>
      <c r="BH557">
        <f>IF($CB557&gt;=22,INDEX($AK:$AK,$CA557+22),"")</f>
      </c>
      <c r="BI557">
        <f>IF($CB557&gt;=23,INDEX($AK:$AK,$CA557+23),"")</f>
      </c>
      <c r="BJ557">
        <f>IF($CB557&gt;=24,INDEX($AK:$AK,$CA557+24),"")</f>
      </c>
      <c r="BK557">
        <f>IF($CB557&gt;=25,INDEX($AK:$AK,$CA557+25),"")</f>
      </c>
      <c r="BL557">
        <f>IF($CB557&gt;=26,INDEX($AK:$AK,$CA557+26),"")</f>
      </c>
      <c r="BM557">
        <f>IF($CB557&gt;=27,INDEX($AK:$AK,$CA557+27),"")</f>
      </c>
      <c r="BN557">
        <f>IF($CB557&gt;=28,INDEX($AK:$AK,$CA557+28),"")</f>
      </c>
      <c r="BO557">
        <f>IF($CB557&gt;=29,INDEX($AK:$AK,$CA557+29),"")</f>
      </c>
      <c r="BP557">
        <f>IF($CB557&gt;=30,INDEX($AK:$AK,$CA557+30),"")</f>
      </c>
      <c r="BQ557">
        <f>IF($CB557&gt;=31,INDEX($AK:$AK,$CA557+31),"")</f>
      </c>
      <c r="BR557">
        <f>IF($CB557&gt;=32,INDEX($AK:$AK,$CA557+32),"")</f>
      </c>
      <c r="BS557">
        <f>IF($CB557&gt;=33,INDEX($AK:$AK,$CA557+33),"")</f>
      </c>
      <c r="BT557">
        <f>IF($CB557&gt;=34,INDEX($AK:$AK,$CA557+34),"")</f>
      </c>
      <c r="BU557">
        <f>IF($CB557&gt;=35,INDEX($AK:$AK,$CA557+35),"")</f>
      </c>
      <c r="BV557">
        <f>IF($CB557&gt;=36,INDEX($AK:$AK,$CA557+36),"")</f>
      </c>
      <c r="BW557">
        <f>IF($CB557&gt;=37,INDEX($AK:$AK,$CA557+37),"")</f>
      </c>
      <c r="BX557">
        <f>IF($CB557&gt;=38,INDEX($AK:$AK,$CA557+38),"")</f>
      </c>
      <c r="BY557">
        <f>IF($CB557&gt;=39,INDEX($AK:$AK,$CA557+39),"")</f>
      </c>
      <c r="BZ557">
        <f>IF($CB557&gt;=40,INDEX($AK:$AK,$CA557+40),"")</f>
      </c>
      <c r="CA557">
        <f>IFERROR(MATCH($AJ557,$AK$2:$AK$134,0)+1,0)</f>
      </c>
      <c r="CB557">
        <f>IFERROR(INDEX($AL$2:$AL$134,MATCH($AJ557,$AK$2:$AK$134,0)),0)</f>
      </c>
      <c r="CC557">
        <f>IFERROR(LEFT($F557,FIND(" - ",$F557)-1),$F557)</f>
      </c>
      <c r="CF557">
        <f>IF($DA557&gt;=1,INDEX($CD:$CD,$CZ557+1),"")</f>
      </c>
      <c r="CG557">
        <f>IF($DA557&gt;=2,INDEX($CD:$CD,$CZ557+2),"")</f>
      </c>
      <c r="CH557">
        <f>IF($DA557&gt;=3,INDEX($CD:$CD,$CZ557+3),"")</f>
      </c>
      <c r="CI557">
        <f>IF($DA557&gt;=4,INDEX($CD:$CD,$CZ557+4),"")</f>
      </c>
      <c r="CJ557">
        <f>IF($DA557&gt;=5,INDEX($CD:$CD,$CZ557+5),"")</f>
      </c>
      <c r="CK557">
        <f>IF($DA557&gt;=6,INDEX($CD:$CD,$CZ557+6),"")</f>
      </c>
      <c r="CL557">
        <f>IF($DA557&gt;=7,INDEX($CD:$CD,$CZ557+7),"")</f>
      </c>
      <c r="CM557">
        <f>IF($DA557&gt;=8,INDEX($CD:$CD,$CZ557+8),"")</f>
      </c>
      <c r="CN557">
        <f>IF($DA557&gt;=9,INDEX($CD:$CD,$CZ557+9),"")</f>
      </c>
      <c r="CO557">
        <f>IF($DA557&gt;=10,INDEX($CD:$CD,$CZ557+10),"")</f>
      </c>
      <c r="CP557">
        <f>IF($DA557&gt;=11,INDEX($CD:$CD,$CZ557+11),"")</f>
      </c>
      <c r="CQ557">
        <f>IF($DA557&gt;=12,INDEX($CD:$CD,$CZ557+12),"")</f>
      </c>
      <c r="CR557">
        <f>IF($DA557&gt;=13,INDEX($CD:$CD,$CZ557+13),"")</f>
      </c>
      <c r="CS557">
        <f>IF($DA557&gt;=14,INDEX($CD:$CD,$CZ557+14),"")</f>
      </c>
      <c r="CT557">
        <f>IF($DA557&gt;=15,INDEX($CD:$CD,$CZ557+15),"")</f>
      </c>
      <c r="CU557">
        <f>IF($DA557&gt;=16,INDEX($CD:$CD,$CZ557+16),"")</f>
      </c>
      <c r="CV557">
        <f>IF($DA557&gt;=17,INDEX($CD:$CD,$CZ557+17),"")</f>
      </c>
      <c r="CW557">
        <f>IF($DA557&gt;=18,INDEX($CD:$CD,$CZ557+18),"")</f>
      </c>
      <c r="CX557">
        <f>IF($DA557&gt;=19,INDEX($CD:$CD,$CZ557+19),"")</f>
      </c>
      <c r="CY557">
        <f>IF($DA557&gt;=20,INDEX($CD:$CD,$CZ557+20),"")</f>
      </c>
      <c r="CZ557">
        <f>IFERROR(MATCH($CC557,$CD$2:$CD$263,0)+1,0)</f>
      </c>
      <c r="DA557">
        <f>IFERROR(INDEX($CE$2:$CE$263,MATCH($CC557,$CD$2:$CD$263,0)),0)</f>
      </c>
      <c r="DB557">
        <f>IFERROR(INDEX($AI:$AI,MATCH($H557,$AH:$AH,0))&amp;"","")</f>
      </c>
      <c r="DF557">
        <f>IF($GI557&gt;=1,INDEX($DC:$DC,$GH557+1),"")</f>
      </c>
      <c r="DG557">
        <f>IF($GI557&gt;=2,INDEX($DC:$DC,$GH557+2),"")</f>
      </c>
      <c r="DH557">
        <f>IF($GI557&gt;=3,INDEX($DC:$DC,$GH557+3),"")</f>
      </c>
      <c r="DI557">
        <f>IF($GI557&gt;=4,INDEX($DC:$DC,$GH557+4),"")</f>
      </c>
      <c r="DJ557">
        <f>IF($GI557&gt;=5,INDEX($DC:$DC,$GH557+5),"")</f>
      </c>
      <c r="DK557">
        <f>IF($GI557&gt;=6,INDEX($DC:$DC,$GH557+6),"")</f>
      </c>
      <c r="DL557">
        <f>IF($GI557&gt;=7,INDEX($DC:$DC,$GH557+7),"")</f>
      </c>
      <c r="DM557">
        <f>IF($GI557&gt;=8,INDEX($DC:$DC,$GH557+8),"")</f>
      </c>
      <c r="DN557">
        <f>IF($GI557&gt;=9,INDEX($DC:$DC,$GH557+9),"")</f>
      </c>
      <c r="DO557">
        <f>IF($GI557&gt;=10,INDEX($DC:$DC,$GH557+10),"")</f>
      </c>
      <c r="DP557">
        <f>IF($GI557&gt;=11,INDEX($DC:$DC,$GH557+11),"")</f>
      </c>
      <c r="DQ557">
        <f>IF($GI557&gt;=12,INDEX($DC:$DC,$GH557+12),"")</f>
      </c>
      <c r="DR557">
        <f>IF($GI557&gt;=13,INDEX($DC:$DC,$GH557+13),"")</f>
      </c>
      <c r="DS557">
        <f>IF($GI557&gt;=14,INDEX($DC:$DC,$GH557+14),"")</f>
      </c>
      <c r="DT557">
        <f>IF($GI557&gt;=15,INDEX($DC:$DC,$GH557+15),"")</f>
      </c>
      <c r="DU557">
        <f>IF($GI557&gt;=16,INDEX($DC:$DC,$GH557+16),"")</f>
      </c>
      <c r="DV557">
        <f>IF($GI557&gt;=17,INDEX($DC:$DC,$GH557+17),"")</f>
      </c>
      <c r="DW557">
        <f>IF($GI557&gt;=18,INDEX($DC:$DC,$GH557+18),"")</f>
      </c>
      <c r="DX557">
        <f>IF($GI557&gt;=19,INDEX($DC:$DC,$GH557+19),"")</f>
      </c>
      <c r="DY557">
        <f>IF($GI557&gt;=20,INDEX($DC:$DC,$GH557+20),"")</f>
      </c>
      <c r="DZ557">
        <f>IF($GI557&gt;=21,INDEX($DC:$DC,$GH557+21),"")</f>
      </c>
      <c r="EA557">
        <f>IF($GI557&gt;=22,INDEX($DC:$DC,$GH557+22),"")</f>
      </c>
      <c r="EB557">
        <f>IF($GI557&gt;=23,INDEX($DC:$DC,$GH557+23),"")</f>
      </c>
      <c r="EC557">
        <f>IF($GI557&gt;=24,INDEX($DC:$DC,$GH557+24),"")</f>
      </c>
      <c r="ED557">
        <f>IF($GI557&gt;=25,INDEX($DC:$DC,$GH557+25),"")</f>
      </c>
      <c r="EE557">
        <f>IF($GI557&gt;=26,INDEX($DC:$DC,$GH557+26),"")</f>
      </c>
      <c r="EF557">
        <f>IF($GI557&gt;=27,INDEX($DC:$DC,$GH557+27),"")</f>
      </c>
      <c r="EG557">
        <f>IF($GI557&gt;=28,INDEX($DC:$DC,$GH557+28),"")</f>
      </c>
      <c r="EH557">
        <f>IF($GI557&gt;=29,INDEX($DC:$DC,$GH557+29),"")</f>
      </c>
      <c r="EI557">
        <f>IF($GI557&gt;=30,INDEX($DC:$DC,$GH557+30),"")</f>
      </c>
      <c r="EJ557">
        <f>IF($GI557&gt;=31,INDEX($DC:$DC,$GH557+31),"")</f>
      </c>
      <c r="EK557">
        <f>IF($GI557&gt;=32,INDEX($DC:$DC,$GH557+32),"")</f>
      </c>
      <c r="EL557">
        <f>IF($GI557&gt;=33,INDEX($DC:$DC,$GH557+33),"")</f>
      </c>
      <c r="EM557">
        <f>IF($GI557&gt;=34,INDEX($DC:$DC,$GH557+34),"")</f>
      </c>
      <c r="EN557">
        <f>IF($GI557&gt;=35,INDEX($DC:$DC,$GH557+35),"")</f>
      </c>
      <c r="EO557">
        <f>IF($GI557&gt;=36,INDEX($DC:$DC,$GH557+36),"")</f>
      </c>
      <c r="EP557">
        <f>IF($GI557&gt;=37,INDEX($DC:$DC,$GH557+37),"")</f>
      </c>
      <c r="EQ557">
        <f>IF($GI557&gt;=38,INDEX($DC:$DC,$GH557+38),"")</f>
      </c>
      <c r="ER557">
        <f>IF($GI557&gt;=39,INDEX($DC:$DC,$GH557+39),"")</f>
      </c>
      <c r="ES557">
        <f>IF($GI557&gt;=40,INDEX($DC:$DC,$GH557+40),"")</f>
      </c>
      <c r="ET557">
        <f>IF($GI557&gt;=1,INDEX($DD:$DD,$GH557+1),"")</f>
      </c>
      <c r="EU557">
        <f>IF($GI557&gt;=2,INDEX($DD:$DD,$GH557+2),"")</f>
      </c>
      <c r="EV557">
        <f>IF($GI557&gt;=3,INDEX($DD:$DD,$GH557+3),"")</f>
      </c>
      <c r="EW557">
        <f>IF($GI557&gt;=4,INDEX($DD:$DD,$GH557+4),"")</f>
      </c>
      <c r="EX557">
        <f>IF($GI557&gt;=5,INDEX($DD:$DD,$GH557+5),"")</f>
      </c>
      <c r="EY557">
        <f>IF($GI557&gt;=6,INDEX($DD:$DD,$GH557+6),"")</f>
      </c>
      <c r="EZ557">
        <f>IF($GI557&gt;=7,INDEX($DD:$DD,$GH557+7),"")</f>
      </c>
      <c r="FA557">
        <f>IF($GI557&gt;=8,INDEX($DD:$DD,$GH557+8),"")</f>
      </c>
      <c r="FB557">
        <f>IF($GI557&gt;=9,INDEX($DD:$DD,$GH557+9),"")</f>
      </c>
      <c r="FC557">
        <f>IF($GI557&gt;=10,INDEX($DD:$DD,$GH557+10),"")</f>
      </c>
      <c r="FD557">
        <f>IF($GI557&gt;=11,INDEX($DD:$DD,$GH557+11),"")</f>
      </c>
      <c r="FE557">
        <f>IF($GI557&gt;=12,INDEX($DD:$DD,$GH557+12),"")</f>
      </c>
      <c r="FF557">
        <f>IF($GI557&gt;=13,INDEX($DD:$DD,$GH557+13),"")</f>
      </c>
      <c r="FG557">
        <f>IF($GI557&gt;=14,INDEX($DD:$DD,$GH557+14),"")</f>
      </c>
      <c r="FH557">
        <f>IF($GI557&gt;=15,INDEX($DD:$DD,$GH557+15),"")</f>
      </c>
      <c r="FI557">
        <f>IF($GI557&gt;=16,INDEX($DD:$DD,$GH557+16),"")</f>
      </c>
      <c r="FJ557">
        <f>IF($GI557&gt;=17,INDEX($DD:$DD,$GH557+17),"")</f>
      </c>
      <c r="FK557">
        <f>IF($GI557&gt;=18,INDEX($DD:$DD,$GH557+18),"")</f>
      </c>
      <c r="FL557">
        <f>IF($GI557&gt;=19,INDEX($DD:$DD,$GH557+19),"")</f>
      </c>
      <c r="FM557">
        <f>IF($GI557&gt;=20,INDEX($DD:$DD,$GH557+20),"")</f>
      </c>
      <c r="FN557">
        <f>IF($GI557&gt;=21,INDEX($DD:$DD,$GH557+21),"")</f>
      </c>
      <c r="FO557">
        <f>IF($GI557&gt;=22,INDEX($DD:$DD,$GH557+22),"")</f>
      </c>
      <c r="FP557">
        <f>IF($GI557&gt;=23,INDEX($DD:$DD,$GH557+23),"")</f>
      </c>
      <c r="FQ557">
        <f>IF($GI557&gt;=24,INDEX($DD:$DD,$GH557+24),"")</f>
      </c>
      <c r="FR557">
        <f>IF($GI557&gt;=25,INDEX($DD:$DD,$GH557+25),"")</f>
      </c>
      <c r="FS557">
        <f>IF($GI557&gt;=26,INDEX($DD:$DD,$GH557+26),"")</f>
      </c>
      <c r="FT557">
        <f>IF($GI557&gt;=27,INDEX($DD:$DD,$GH557+27),"")</f>
      </c>
      <c r="FU557">
        <f>IF($GI557&gt;=28,INDEX($DD:$DD,$GH557+28),"")</f>
      </c>
      <c r="FV557">
        <f>IF($GI557&gt;=29,INDEX($DD:$DD,$GH557+29),"")</f>
      </c>
      <c r="FW557">
        <f>IF($GI557&gt;=30,INDEX($DD:$DD,$GH557+30),"")</f>
      </c>
      <c r="FX557">
        <f>IF($GI557&gt;=31,INDEX($DD:$DD,$GH557+31),"")</f>
      </c>
      <c r="FY557">
        <f>IF($GI557&gt;=32,INDEX($DD:$DD,$GH557+32),"")</f>
      </c>
      <c r="FZ557">
        <f>IF($GI557&gt;=33,INDEX($DD:$DD,$GH557+33),"")</f>
      </c>
      <c r="GA557">
        <f>IF($GI557&gt;=34,INDEX($DD:$DD,$GH557+34),"")</f>
      </c>
      <c r="GB557">
        <f>IF($GI557&gt;=35,INDEX($DD:$DD,$GH557+35),"")</f>
      </c>
      <c r="GC557">
        <f>IF($GI557&gt;=36,INDEX($DD:$DD,$GH557+36),"")</f>
      </c>
      <c r="GD557">
        <f>IF($GI557&gt;=37,INDEX($DD:$DD,$GH557+37),"")</f>
      </c>
      <c r="GE557">
        <f>IF($GI557&gt;=38,INDEX($DD:$DD,$GH557+38),"")</f>
      </c>
      <c r="GF557">
        <f>IF($GI557&gt;=39,INDEX($DD:$DD,$GH557+39),"")</f>
      </c>
      <c r="GG557">
        <f>IF($GI557&gt;=40,INDEX($DD:$DD,$GH557+40),"")</f>
      </c>
      <c r="GH557">
        <f>IFERROR(MATCH($DB557,$DC$2:$DC$148,0)+1,0)</f>
      </c>
      <c r="GI557">
        <f>IFERROR(INDEX($DE$2:$DE$148,MATCH($DB557,$DC$2:$DC$148,0)),0)</f>
      </c>
      <c r="GJ557">
        <f>IFERROR(MATCH($S557,$DF$557:$ES$557,0),0)</f>
      </c>
      <c r="GK557">
        <f>IF($GJ557&gt;0,INDEX($ET$557:$GG$557,$GJ557),"")</f>
      </c>
      <c r="GN557">
        <f>IF($IW557&gt;=1,INDEX($GL:$GL,$IV557+1),"")</f>
      </c>
      <c r="GO557">
        <f>IF($IW557&gt;=2,INDEX($GL:$GL,$IV557+2),"")</f>
      </c>
      <c r="GP557">
        <f>IF($IW557&gt;=3,INDEX($GL:$GL,$IV557+3),"")</f>
      </c>
      <c r="GQ557">
        <f>IF($IW557&gt;=4,INDEX($GL:$GL,$IV557+4),"")</f>
      </c>
      <c r="GR557">
        <f>IF($IW557&gt;=5,INDEX($GL:$GL,$IV557+5),"")</f>
      </c>
      <c r="GS557">
        <f>IF($IW557&gt;=6,INDEX($GL:$GL,$IV557+6),"")</f>
      </c>
      <c r="GT557">
        <f>IF($IW557&gt;=7,INDEX($GL:$GL,$IV557+7),"")</f>
      </c>
      <c r="GU557">
        <f>IF($IW557&gt;=8,INDEX($GL:$GL,$IV557+8),"")</f>
      </c>
      <c r="GV557">
        <f>IF($IW557&gt;=9,INDEX($GL:$GL,$IV557+9),"")</f>
      </c>
      <c r="GW557">
        <f>IF($IW557&gt;=10,INDEX($GL:$GL,$IV557+10),"")</f>
      </c>
      <c r="GX557">
        <f>IF($IW557&gt;=11,INDEX($GL:$GL,$IV557+11),"")</f>
      </c>
      <c r="GY557">
        <f>IF($IW557&gt;=12,INDEX($GL:$GL,$IV557+12),"")</f>
      </c>
      <c r="GZ557">
        <f>IF($IW557&gt;=13,INDEX($GL:$GL,$IV557+13),"")</f>
      </c>
      <c r="HA557">
        <f>IF($IW557&gt;=14,INDEX($GL:$GL,$IV557+14),"")</f>
      </c>
      <c r="HB557">
        <f>IF($IW557&gt;=15,INDEX($GL:$GL,$IV557+15),"")</f>
      </c>
      <c r="HC557">
        <f>IF($IW557&gt;=16,INDEX($GL:$GL,$IV557+16),"")</f>
      </c>
      <c r="HD557">
        <f>IF($IW557&gt;=17,INDEX($GL:$GL,$IV557+17),"")</f>
      </c>
      <c r="HE557">
        <f>IF($IW557&gt;=18,INDEX($GL:$GL,$IV557+18),"")</f>
      </c>
      <c r="HF557">
        <f>IF($IW557&gt;=19,INDEX($GL:$GL,$IV557+19),"")</f>
      </c>
      <c r="HG557">
        <f>IF($IW557&gt;=20,INDEX($GL:$GL,$IV557+20),"")</f>
      </c>
      <c r="HH557">
        <f>IF($IW557&gt;=21,INDEX($GL:$GL,$IV557+21),"")</f>
      </c>
      <c r="HI557">
        <f>IF($IW557&gt;=22,INDEX($GL:$GL,$IV557+22),"")</f>
      </c>
      <c r="HJ557">
        <f>IF($IW557&gt;=23,INDEX($GL:$GL,$IV557+23),"")</f>
      </c>
      <c r="HK557">
        <f>IF($IW557&gt;=24,INDEX($GL:$GL,$IV557+24),"")</f>
      </c>
      <c r="HL557">
        <f>IF($IW557&gt;=25,INDEX($GL:$GL,$IV557+25),"")</f>
      </c>
      <c r="HM557">
        <f>IF($IW557&gt;=26,INDEX($GL:$GL,$IV557+26),"")</f>
      </c>
      <c r="HN557">
        <f>IF($IW557&gt;=27,INDEX($GL:$GL,$IV557+27),"")</f>
      </c>
      <c r="HO557">
        <f>IF($IW557&gt;=28,INDEX($GL:$GL,$IV557+28),"")</f>
      </c>
      <c r="HP557">
        <f>IF($IW557&gt;=29,INDEX($GL:$GL,$IV557+29),"")</f>
      </c>
      <c r="HQ557">
        <f>IF($IW557&gt;=30,INDEX($GL:$GL,$IV557+30),"")</f>
      </c>
      <c r="HR557">
        <f>IF($IW557&gt;=31,INDEX($GL:$GL,$IV557+31),"")</f>
      </c>
      <c r="HS557">
        <f>IF($IW557&gt;=32,INDEX($GL:$GL,$IV557+32),"")</f>
      </c>
      <c r="HT557">
        <f>IF($IW557&gt;=33,INDEX($GL:$GL,$IV557+33),"")</f>
      </c>
      <c r="HU557">
        <f>IF($IW557&gt;=34,INDEX($GL:$GL,$IV557+34),"")</f>
      </c>
      <c r="HV557">
        <f>IF($IW557&gt;=35,INDEX($GL:$GL,$IV557+35),"")</f>
      </c>
      <c r="HW557">
        <f>IF($IW557&gt;=36,INDEX($GL:$GL,$IV557+36),"")</f>
      </c>
      <c r="HX557">
        <f>IF($IW557&gt;=37,INDEX($GL:$GL,$IV557+37),"")</f>
      </c>
      <c r="HY557">
        <f>IF($IW557&gt;=38,INDEX($GL:$GL,$IV557+38),"")</f>
      </c>
      <c r="HZ557">
        <f>IF($IW557&gt;=39,INDEX($GL:$GL,$IV557+39),"")</f>
      </c>
      <c r="IA557">
        <f>IF($IW557&gt;=40,INDEX($GL:$GL,$IV557+40),"")</f>
      </c>
      <c r="IB557">
        <f>IF($IW557&gt;=41,INDEX($GL:$GL,$IV557+41),"")</f>
      </c>
      <c r="IC557">
        <f>IF($IW557&gt;=42,INDEX($GL:$GL,$IV557+42),"")</f>
      </c>
      <c r="ID557">
        <f>IF($IW557&gt;=43,INDEX($GL:$GL,$IV557+43),"")</f>
      </c>
      <c r="IE557">
        <f>IF($IW557&gt;=44,INDEX($GL:$GL,$IV557+44),"")</f>
      </c>
      <c r="IF557">
        <f>IF($IW557&gt;=45,INDEX($GL:$GL,$IV557+45),"")</f>
      </c>
      <c r="IG557">
        <f>IF($IW557&gt;=46,INDEX($GL:$GL,$IV557+46),"")</f>
      </c>
      <c r="IH557">
        <f>IF($IW557&gt;=47,INDEX($GL:$GL,$IV557+47),"")</f>
      </c>
      <c r="II557">
        <f>IF($IW557&gt;=48,INDEX($GL:$GL,$IV557+48),"")</f>
      </c>
      <c r="IJ557">
        <f>IF($IW557&gt;=49,INDEX($GL:$GL,$IV557+49),"")</f>
      </c>
      <c r="IK557">
        <f>IF($IW557&gt;=50,INDEX($GL:$GL,$IV557+50),"")</f>
      </c>
      <c r="IL557">
        <f>IF($IW557&gt;=51,INDEX($GL:$GL,$IV557+51),"")</f>
      </c>
      <c r="IM557">
        <f>IF($IW557&gt;=52,INDEX($GL:$GL,$IV557+52),"")</f>
      </c>
      <c r="IN557">
        <f>IF($IW557&gt;=53,INDEX($GL:$GL,$IV557+53),"")</f>
      </c>
      <c r="IO557">
        <f>IF($IW557&gt;=54,INDEX($GL:$GL,$IV557+54),"")</f>
      </c>
      <c r="IP557">
        <f>IF($IW557&gt;=55,INDEX($GL:$GL,$IV557+55),"")</f>
      </c>
      <c r="IQ557">
        <f>IF($IW557&gt;=56,INDEX($GL:$GL,$IV557+56),"")</f>
      </c>
      <c r="IR557">
        <f>IF($IW557&gt;=57,INDEX($GL:$GL,$IV557+57),"")</f>
      </c>
      <c r="IS557">
        <f>IF($IW557&gt;=58,INDEX($GL:$GL,$IV557+58),"")</f>
      </c>
      <c r="IT557">
        <f>IF($IW557&gt;=59,INDEX($GL:$GL,$IV557+59),"")</f>
      </c>
      <c r="IU557">
        <f>IF($IW557&gt;=60,INDEX($GL:$GL,$IV557+60),"")</f>
      </c>
      <c r="IV557">
        <f>IFERROR(MATCH($GK557,$GL$2:$GL$324,0)+1,0)</f>
      </c>
      <c r="IW557">
        <f>IFERROR(INDEX($GM$2:$GM$324,MATCH($GK557,$GL$2:$GL$324,0)),0)</f>
      </c>
      <c r="IX557" t="s">
        <v>34</v>
      </c>
      <c r="IY557" t="s">
        <v>34</v>
      </c>
    </row>
    <row r="558" spans="1:259" x14ac:dyDescent="0.25">
      <c r="K558">
        <f>IF(OR($N558="",$J558=""),"",IFERROR($N558/$J558,0))</f>
      </c>
      <c r="L558">
        <f>IF($N558="","",
SUM($M558,$O558,$T558,$P558,$R558)*
(1-IF($U558="",0,VALUE($U558)/100)))</f>
      </c>
      <c r="M558">
        <f>IF($N558="","",$N558)</f>
      </c>
      <c r="O558">
        <f>IF($N558="","",
IF($H558="","",
IF(ISNUMBER(SEARCH("exempt",LOWER($H558))),0,
$N558*(VALUE(SUBSTITUTE($H558,"%",""))/100))))</f>
      </c>
      <c r="V558">
        <f>IFERROR(IF(FIND(" - ",$E558)&gt;0,MID($E558,FIND(" - ",$E558)+3,LEN($E558)),""),"")</f>
      </c>
      <c r="AE558" t="s">
        <v>1139</v>
      </c>
      <c r="AJ558">
        <f>IFERROR(LEFT($E558,FIND(" - ",$E558)-1),$E558)</f>
      </c>
      <c r="AM558">
        <f>IF($CB558&gt;=1,INDEX($AK:$AK,$CA558+1),"")</f>
      </c>
      <c r="AN558">
        <f>IF($CB558&gt;=2,INDEX($AK:$AK,$CA558+2),"")</f>
      </c>
      <c r="AO558">
        <f>IF($CB558&gt;=3,INDEX($AK:$AK,$CA558+3),"")</f>
      </c>
      <c r="AP558">
        <f>IF($CB558&gt;=4,INDEX($AK:$AK,$CA558+4),"")</f>
      </c>
      <c r="AQ558">
        <f>IF($CB558&gt;=5,INDEX($AK:$AK,$CA558+5),"")</f>
      </c>
      <c r="AR558">
        <f>IF($CB558&gt;=6,INDEX($AK:$AK,$CA558+6),"")</f>
      </c>
      <c r="AS558">
        <f>IF($CB558&gt;=7,INDEX($AK:$AK,$CA558+7),"")</f>
      </c>
      <c r="AT558">
        <f>IF($CB558&gt;=8,INDEX($AK:$AK,$CA558+8),"")</f>
      </c>
      <c r="AU558">
        <f>IF($CB558&gt;=9,INDEX($AK:$AK,$CA558+9),"")</f>
      </c>
      <c r="AV558">
        <f>IF($CB558&gt;=10,INDEX($AK:$AK,$CA558+10),"")</f>
      </c>
      <c r="AW558">
        <f>IF($CB558&gt;=11,INDEX($AK:$AK,$CA558+11),"")</f>
      </c>
      <c r="AX558">
        <f>IF($CB558&gt;=12,INDEX($AK:$AK,$CA558+12),"")</f>
      </c>
      <c r="AY558">
        <f>IF($CB558&gt;=13,INDEX($AK:$AK,$CA558+13),"")</f>
      </c>
      <c r="AZ558">
        <f>IF($CB558&gt;=14,INDEX($AK:$AK,$CA558+14),"")</f>
      </c>
      <c r="BA558">
        <f>IF($CB558&gt;=15,INDEX($AK:$AK,$CA558+15),"")</f>
      </c>
      <c r="BB558">
        <f>IF($CB558&gt;=16,INDEX($AK:$AK,$CA558+16),"")</f>
      </c>
      <c r="BC558">
        <f>IF($CB558&gt;=17,INDEX($AK:$AK,$CA558+17),"")</f>
      </c>
      <c r="BD558">
        <f>IF($CB558&gt;=18,INDEX($AK:$AK,$CA558+18),"")</f>
      </c>
      <c r="BE558">
        <f>IF($CB558&gt;=19,INDEX($AK:$AK,$CA558+19),"")</f>
      </c>
      <c r="BF558">
        <f>IF($CB558&gt;=20,INDEX($AK:$AK,$CA558+20),"")</f>
      </c>
      <c r="BG558">
        <f>IF($CB558&gt;=21,INDEX($AK:$AK,$CA558+21),"")</f>
      </c>
      <c r="BH558">
        <f>IF($CB558&gt;=22,INDEX($AK:$AK,$CA558+22),"")</f>
      </c>
      <c r="BI558">
        <f>IF($CB558&gt;=23,INDEX($AK:$AK,$CA558+23),"")</f>
      </c>
      <c r="BJ558">
        <f>IF($CB558&gt;=24,INDEX($AK:$AK,$CA558+24),"")</f>
      </c>
      <c r="BK558">
        <f>IF($CB558&gt;=25,INDEX($AK:$AK,$CA558+25),"")</f>
      </c>
      <c r="BL558">
        <f>IF($CB558&gt;=26,INDEX($AK:$AK,$CA558+26),"")</f>
      </c>
      <c r="BM558">
        <f>IF($CB558&gt;=27,INDEX($AK:$AK,$CA558+27),"")</f>
      </c>
      <c r="BN558">
        <f>IF($CB558&gt;=28,INDEX($AK:$AK,$CA558+28),"")</f>
      </c>
      <c r="BO558">
        <f>IF($CB558&gt;=29,INDEX($AK:$AK,$CA558+29),"")</f>
      </c>
      <c r="BP558">
        <f>IF($CB558&gt;=30,INDEX($AK:$AK,$CA558+30),"")</f>
      </c>
      <c r="BQ558">
        <f>IF($CB558&gt;=31,INDEX($AK:$AK,$CA558+31),"")</f>
      </c>
      <c r="BR558">
        <f>IF($CB558&gt;=32,INDEX($AK:$AK,$CA558+32),"")</f>
      </c>
      <c r="BS558">
        <f>IF($CB558&gt;=33,INDEX($AK:$AK,$CA558+33),"")</f>
      </c>
      <c r="BT558">
        <f>IF($CB558&gt;=34,INDEX($AK:$AK,$CA558+34),"")</f>
      </c>
      <c r="BU558">
        <f>IF($CB558&gt;=35,INDEX($AK:$AK,$CA558+35),"")</f>
      </c>
      <c r="BV558">
        <f>IF($CB558&gt;=36,INDEX($AK:$AK,$CA558+36),"")</f>
      </c>
      <c r="BW558">
        <f>IF($CB558&gt;=37,INDEX($AK:$AK,$CA558+37),"")</f>
      </c>
      <c r="BX558">
        <f>IF($CB558&gt;=38,INDEX($AK:$AK,$CA558+38),"")</f>
      </c>
      <c r="BY558">
        <f>IF($CB558&gt;=39,INDEX($AK:$AK,$CA558+39),"")</f>
      </c>
      <c r="BZ558">
        <f>IF($CB558&gt;=40,INDEX($AK:$AK,$CA558+40),"")</f>
      </c>
      <c r="CA558">
        <f>IFERROR(MATCH($AJ558,$AK$2:$AK$134,0)+1,0)</f>
      </c>
      <c r="CB558">
        <f>IFERROR(INDEX($AL$2:$AL$134,MATCH($AJ558,$AK$2:$AK$134,0)),0)</f>
      </c>
      <c r="CC558">
        <f>IFERROR(LEFT($F558,FIND(" - ",$F558)-1),$F558)</f>
      </c>
      <c r="CF558">
        <f>IF($DA558&gt;=1,INDEX($CD:$CD,$CZ558+1),"")</f>
      </c>
      <c r="CG558">
        <f>IF($DA558&gt;=2,INDEX($CD:$CD,$CZ558+2),"")</f>
      </c>
      <c r="CH558">
        <f>IF($DA558&gt;=3,INDEX($CD:$CD,$CZ558+3),"")</f>
      </c>
      <c r="CI558">
        <f>IF($DA558&gt;=4,INDEX($CD:$CD,$CZ558+4),"")</f>
      </c>
      <c r="CJ558">
        <f>IF($DA558&gt;=5,INDEX($CD:$CD,$CZ558+5),"")</f>
      </c>
      <c r="CK558">
        <f>IF($DA558&gt;=6,INDEX($CD:$CD,$CZ558+6),"")</f>
      </c>
      <c r="CL558">
        <f>IF($DA558&gt;=7,INDEX($CD:$CD,$CZ558+7),"")</f>
      </c>
      <c r="CM558">
        <f>IF($DA558&gt;=8,INDEX($CD:$CD,$CZ558+8),"")</f>
      </c>
      <c r="CN558">
        <f>IF($DA558&gt;=9,INDEX($CD:$CD,$CZ558+9),"")</f>
      </c>
      <c r="CO558">
        <f>IF($DA558&gt;=10,INDEX($CD:$CD,$CZ558+10),"")</f>
      </c>
      <c r="CP558">
        <f>IF($DA558&gt;=11,INDEX($CD:$CD,$CZ558+11),"")</f>
      </c>
      <c r="CQ558">
        <f>IF($DA558&gt;=12,INDEX($CD:$CD,$CZ558+12),"")</f>
      </c>
      <c r="CR558">
        <f>IF($DA558&gt;=13,INDEX($CD:$CD,$CZ558+13),"")</f>
      </c>
      <c r="CS558">
        <f>IF($DA558&gt;=14,INDEX($CD:$CD,$CZ558+14),"")</f>
      </c>
      <c r="CT558">
        <f>IF($DA558&gt;=15,INDEX($CD:$CD,$CZ558+15),"")</f>
      </c>
      <c r="CU558">
        <f>IF($DA558&gt;=16,INDEX($CD:$CD,$CZ558+16),"")</f>
      </c>
      <c r="CV558">
        <f>IF($DA558&gt;=17,INDEX($CD:$CD,$CZ558+17),"")</f>
      </c>
      <c r="CW558">
        <f>IF($DA558&gt;=18,INDEX($CD:$CD,$CZ558+18),"")</f>
      </c>
      <c r="CX558">
        <f>IF($DA558&gt;=19,INDEX($CD:$CD,$CZ558+19),"")</f>
      </c>
      <c r="CY558">
        <f>IF($DA558&gt;=20,INDEX($CD:$CD,$CZ558+20),"")</f>
      </c>
      <c r="CZ558">
        <f>IFERROR(MATCH($CC558,$CD$2:$CD$263,0)+1,0)</f>
      </c>
      <c r="DA558">
        <f>IFERROR(INDEX($CE$2:$CE$263,MATCH($CC558,$CD$2:$CD$263,0)),0)</f>
      </c>
      <c r="DB558">
        <f>IFERROR(INDEX($AI:$AI,MATCH($H558,$AH:$AH,0))&amp;"","")</f>
      </c>
      <c r="DF558">
        <f>IF($GI558&gt;=1,INDEX($DC:$DC,$GH558+1),"")</f>
      </c>
      <c r="DG558">
        <f>IF($GI558&gt;=2,INDEX($DC:$DC,$GH558+2),"")</f>
      </c>
      <c r="DH558">
        <f>IF($GI558&gt;=3,INDEX($DC:$DC,$GH558+3),"")</f>
      </c>
      <c r="DI558">
        <f>IF($GI558&gt;=4,INDEX($DC:$DC,$GH558+4),"")</f>
      </c>
      <c r="DJ558">
        <f>IF($GI558&gt;=5,INDEX($DC:$DC,$GH558+5),"")</f>
      </c>
      <c r="DK558">
        <f>IF($GI558&gt;=6,INDEX($DC:$DC,$GH558+6),"")</f>
      </c>
      <c r="DL558">
        <f>IF($GI558&gt;=7,INDEX($DC:$DC,$GH558+7),"")</f>
      </c>
      <c r="DM558">
        <f>IF($GI558&gt;=8,INDEX($DC:$DC,$GH558+8),"")</f>
      </c>
      <c r="DN558">
        <f>IF($GI558&gt;=9,INDEX($DC:$DC,$GH558+9),"")</f>
      </c>
      <c r="DO558">
        <f>IF($GI558&gt;=10,INDEX($DC:$DC,$GH558+10),"")</f>
      </c>
      <c r="DP558">
        <f>IF($GI558&gt;=11,INDEX($DC:$DC,$GH558+11),"")</f>
      </c>
      <c r="DQ558">
        <f>IF($GI558&gt;=12,INDEX($DC:$DC,$GH558+12),"")</f>
      </c>
      <c r="DR558">
        <f>IF($GI558&gt;=13,INDEX($DC:$DC,$GH558+13),"")</f>
      </c>
      <c r="DS558">
        <f>IF($GI558&gt;=14,INDEX($DC:$DC,$GH558+14),"")</f>
      </c>
      <c r="DT558">
        <f>IF($GI558&gt;=15,INDEX($DC:$DC,$GH558+15),"")</f>
      </c>
      <c r="DU558">
        <f>IF($GI558&gt;=16,INDEX($DC:$DC,$GH558+16),"")</f>
      </c>
      <c r="DV558">
        <f>IF($GI558&gt;=17,INDEX($DC:$DC,$GH558+17),"")</f>
      </c>
      <c r="DW558">
        <f>IF($GI558&gt;=18,INDEX($DC:$DC,$GH558+18),"")</f>
      </c>
      <c r="DX558">
        <f>IF($GI558&gt;=19,INDEX($DC:$DC,$GH558+19),"")</f>
      </c>
      <c r="DY558">
        <f>IF($GI558&gt;=20,INDEX($DC:$DC,$GH558+20),"")</f>
      </c>
      <c r="DZ558">
        <f>IF($GI558&gt;=21,INDEX($DC:$DC,$GH558+21),"")</f>
      </c>
      <c r="EA558">
        <f>IF($GI558&gt;=22,INDEX($DC:$DC,$GH558+22),"")</f>
      </c>
      <c r="EB558">
        <f>IF($GI558&gt;=23,INDEX($DC:$DC,$GH558+23),"")</f>
      </c>
      <c r="EC558">
        <f>IF($GI558&gt;=24,INDEX($DC:$DC,$GH558+24),"")</f>
      </c>
      <c r="ED558">
        <f>IF($GI558&gt;=25,INDEX($DC:$DC,$GH558+25),"")</f>
      </c>
      <c r="EE558">
        <f>IF($GI558&gt;=26,INDEX($DC:$DC,$GH558+26),"")</f>
      </c>
      <c r="EF558">
        <f>IF($GI558&gt;=27,INDEX($DC:$DC,$GH558+27),"")</f>
      </c>
      <c r="EG558">
        <f>IF($GI558&gt;=28,INDEX($DC:$DC,$GH558+28),"")</f>
      </c>
      <c r="EH558">
        <f>IF($GI558&gt;=29,INDEX($DC:$DC,$GH558+29),"")</f>
      </c>
      <c r="EI558">
        <f>IF($GI558&gt;=30,INDEX($DC:$DC,$GH558+30),"")</f>
      </c>
      <c r="EJ558">
        <f>IF($GI558&gt;=31,INDEX($DC:$DC,$GH558+31),"")</f>
      </c>
      <c r="EK558">
        <f>IF($GI558&gt;=32,INDEX($DC:$DC,$GH558+32),"")</f>
      </c>
      <c r="EL558">
        <f>IF($GI558&gt;=33,INDEX($DC:$DC,$GH558+33),"")</f>
      </c>
      <c r="EM558">
        <f>IF($GI558&gt;=34,INDEX($DC:$DC,$GH558+34),"")</f>
      </c>
      <c r="EN558">
        <f>IF($GI558&gt;=35,INDEX($DC:$DC,$GH558+35),"")</f>
      </c>
      <c r="EO558">
        <f>IF($GI558&gt;=36,INDEX($DC:$DC,$GH558+36),"")</f>
      </c>
      <c r="EP558">
        <f>IF($GI558&gt;=37,INDEX($DC:$DC,$GH558+37),"")</f>
      </c>
      <c r="EQ558">
        <f>IF($GI558&gt;=38,INDEX($DC:$DC,$GH558+38),"")</f>
      </c>
      <c r="ER558">
        <f>IF($GI558&gt;=39,INDEX($DC:$DC,$GH558+39),"")</f>
      </c>
      <c r="ES558">
        <f>IF($GI558&gt;=40,INDEX($DC:$DC,$GH558+40),"")</f>
      </c>
      <c r="ET558">
        <f>IF($GI558&gt;=1,INDEX($DD:$DD,$GH558+1),"")</f>
      </c>
      <c r="EU558">
        <f>IF($GI558&gt;=2,INDEX($DD:$DD,$GH558+2),"")</f>
      </c>
      <c r="EV558">
        <f>IF($GI558&gt;=3,INDEX($DD:$DD,$GH558+3),"")</f>
      </c>
      <c r="EW558">
        <f>IF($GI558&gt;=4,INDEX($DD:$DD,$GH558+4),"")</f>
      </c>
      <c r="EX558">
        <f>IF($GI558&gt;=5,INDEX($DD:$DD,$GH558+5),"")</f>
      </c>
      <c r="EY558">
        <f>IF($GI558&gt;=6,INDEX($DD:$DD,$GH558+6),"")</f>
      </c>
      <c r="EZ558">
        <f>IF($GI558&gt;=7,INDEX($DD:$DD,$GH558+7),"")</f>
      </c>
      <c r="FA558">
        <f>IF($GI558&gt;=8,INDEX($DD:$DD,$GH558+8),"")</f>
      </c>
      <c r="FB558">
        <f>IF($GI558&gt;=9,INDEX($DD:$DD,$GH558+9),"")</f>
      </c>
      <c r="FC558">
        <f>IF($GI558&gt;=10,INDEX($DD:$DD,$GH558+10),"")</f>
      </c>
      <c r="FD558">
        <f>IF($GI558&gt;=11,INDEX($DD:$DD,$GH558+11),"")</f>
      </c>
      <c r="FE558">
        <f>IF($GI558&gt;=12,INDEX($DD:$DD,$GH558+12),"")</f>
      </c>
      <c r="FF558">
        <f>IF($GI558&gt;=13,INDEX($DD:$DD,$GH558+13),"")</f>
      </c>
      <c r="FG558">
        <f>IF($GI558&gt;=14,INDEX($DD:$DD,$GH558+14),"")</f>
      </c>
      <c r="FH558">
        <f>IF($GI558&gt;=15,INDEX($DD:$DD,$GH558+15),"")</f>
      </c>
      <c r="FI558">
        <f>IF($GI558&gt;=16,INDEX($DD:$DD,$GH558+16),"")</f>
      </c>
      <c r="FJ558">
        <f>IF($GI558&gt;=17,INDEX($DD:$DD,$GH558+17),"")</f>
      </c>
      <c r="FK558">
        <f>IF($GI558&gt;=18,INDEX($DD:$DD,$GH558+18),"")</f>
      </c>
      <c r="FL558">
        <f>IF($GI558&gt;=19,INDEX($DD:$DD,$GH558+19),"")</f>
      </c>
      <c r="FM558">
        <f>IF($GI558&gt;=20,INDEX($DD:$DD,$GH558+20),"")</f>
      </c>
      <c r="FN558">
        <f>IF($GI558&gt;=21,INDEX($DD:$DD,$GH558+21),"")</f>
      </c>
      <c r="FO558">
        <f>IF($GI558&gt;=22,INDEX($DD:$DD,$GH558+22),"")</f>
      </c>
      <c r="FP558">
        <f>IF($GI558&gt;=23,INDEX($DD:$DD,$GH558+23),"")</f>
      </c>
      <c r="FQ558">
        <f>IF($GI558&gt;=24,INDEX($DD:$DD,$GH558+24),"")</f>
      </c>
      <c r="FR558">
        <f>IF($GI558&gt;=25,INDEX($DD:$DD,$GH558+25),"")</f>
      </c>
      <c r="FS558">
        <f>IF($GI558&gt;=26,INDEX($DD:$DD,$GH558+26),"")</f>
      </c>
      <c r="FT558">
        <f>IF($GI558&gt;=27,INDEX($DD:$DD,$GH558+27),"")</f>
      </c>
      <c r="FU558">
        <f>IF($GI558&gt;=28,INDEX($DD:$DD,$GH558+28),"")</f>
      </c>
      <c r="FV558">
        <f>IF($GI558&gt;=29,INDEX($DD:$DD,$GH558+29),"")</f>
      </c>
      <c r="FW558">
        <f>IF($GI558&gt;=30,INDEX($DD:$DD,$GH558+30),"")</f>
      </c>
      <c r="FX558">
        <f>IF($GI558&gt;=31,INDEX($DD:$DD,$GH558+31),"")</f>
      </c>
      <c r="FY558">
        <f>IF($GI558&gt;=32,INDEX($DD:$DD,$GH558+32),"")</f>
      </c>
      <c r="FZ558">
        <f>IF($GI558&gt;=33,INDEX($DD:$DD,$GH558+33),"")</f>
      </c>
      <c r="GA558">
        <f>IF($GI558&gt;=34,INDEX($DD:$DD,$GH558+34),"")</f>
      </c>
      <c r="GB558">
        <f>IF($GI558&gt;=35,INDEX($DD:$DD,$GH558+35),"")</f>
      </c>
      <c r="GC558">
        <f>IF($GI558&gt;=36,INDEX($DD:$DD,$GH558+36),"")</f>
      </c>
      <c r="GD558">
        <f>IF($GI558&gt;=37,INDEX($DD:$DD,$GH558+37),"")</f>
      </c>
      <c r="GE558">
        <f>IF($GI558&gt;=38,INDEX($DD:$DD,$GH558+38),"")</f>
      </c>
      <c r="GF558">
        <f>IF($GI558&gt;=39,INDEX($DD:$DD,$GH558+39),"")</f>
      </c>
      <c r="GG558">
        <f>IF($GI558&gt;=40,INDEX($DD:$DD,$GH558+40),"")</f>
      </c>
      <c r="GH558">
        <f>IFERROR(MATCH($DB558,$DC$2:$DC$148,0)+1,0)</f>
      </c>
      <c r="GI558">
        <f>IFERROR(INDEX($DE$2:$DE$148,MATCH($DB558,$DC$2:$DC$148,0)),0)</f>
      </c>
      <c r="GJ558">
        <f>IFERROR(MATCH($S558,$DF$558:$ES$558,0),0)</f>
      </c>
      <c r="GK558">
        <f>IF($GJ558&gt;0,INDEX($ET$558:$GG$558,$GJ558),"")</f>
      </c>
      <c r="GN558">
        <f>IF($IW558&gt;=1,INDEX($GL:$GL,$IV558+1),"")</f>
      </c>
      <c r="GO558">
        <f>IF($IW558&gt;=2,INDEX($GL:$GL,$IV558+2),"")</f>
      </c>
      <c r="GP558">
        <f>IF($IW558&gt;=3,INDEX($GL:$GL,$IV558+3),"")</f>
      </c>
      <c r="GQ558">
        <f>IF($IW558&gt;=4,INDEX($GL:$GL,$IV558+4),"")</f>
      </c>
      <c r="GR558">
        <f>IF($IW558&gt;=5,INDEX($GL:$GL,$IV558+5),"")</f>
      </c>
      <c r="GS558">
        <f>IF($IW558&gt;=6,INDEX($GL:$GL,$IV558+6),"")</f>
      </c>
      <c r="GT558">
        <f>IF($IW558&gt;=7,INDEX($GL:$GL,$IV558+7),"")</f>
      </c>
      <c r="GU558">
        <f>IF($IW558&gt;=8,INDEX($GL:$GL,$IV558+8),"")</f>
      </c>
      <c r="GV558">
        <f>IF($IW558&gt;=9,INDEX($GL:$GL,$IV558+9),"")</f>
      </c>
      <c r="GW558">
        <f>IF($IW558&gt;=10,INDEX($GL:$GL,$IV558+10),"")</f>
      </c>
      <c r="GX558">
        <f>IF($IW558&gt;=11,INDEX($GL:$GL,$IV558+11),"")</f>
      </c>
      <c r="GY558">
        <f>IF($IW558&gt;=12,INDEX($GL:$GL,$IV558+12),"")</f>
      </c>
      <c r="GZ558">
        <f>IF($IW558&gt;=13,INDEX($GL:$GL,$IV558+13),"")</f>
      </c>
      <c r="HA558">
        <f>IF($IW558&gt;=14,INDEX($GL:$GL,$IV558+14),"")</f>
      </c>
      <c r="HB558">
        <f>IF($IW558&gt;=15,INDEX($GL:$GL,$IV558+15),"")</f>
      </c>
      <c r="HC558">
        <f>IF($IW558&gt;=16,INDEX($GL:$GL,$IV558+16),"")</f>
      </c>
      <c r="HD558">
        <f>IF($IW558&gt;=17,INDEX($GL:$GL,$IV558+17),"")</f>
      </c>
      <c r="HE558">
        <f>IF($IW558&gt;=18,INDEX($GL:$GL,$IV558+18),"")</f>
      </c>
      <c r="HF558">
        <f>IF($IW558&gt;=19,INDEX($GL:$GL,$IV558+19),"")</f>
      </c>
      <c r="HG558">
        <f>IF($IW558&gt;=20,INDEX($GL:$GL,$IV558+20),"")</f>
      </c>
      <c r="HH558">
        <f>IF($IW558&gt;=21,INDEX($GL:$GL,$IV558+21),"")</f>
      </c>
      <c r="HI558">
        <f>IF($IW558&gt;=22,INDEX($GL:$GL,$IV558+22),"")</f>
      </c>
      <c r="HJ558">
        <f>IF($IW558&gt;=23,INDEX($GL:$GL,$IV558+23),"")</f>
      </c>
      <c r="HK558">
        <f>IF($IW558&gt;=24,INDEX($GL:$GL,$IV558+24),"")</f>
      </c>
      <c r="HL558">
        <f>IF($IW558&gt;=25,INDEX($GL:$GL,$IV558+25),"")</f>
      </c>
      <c r="HM558">
        <f>IF($IW558&gt;=26,INDEX($GL:$GL,$IV558+26),"")</f>
      </c>
      <c r="HN558">
        <f>IF($IW558&gt;=27,INDEX($GL:$GL,$IV558+27),"")</f>
      </c>
      <c r="HO558">
        <f>IF($IW558&gt;=28,INDEX($GL:$GL,$IV558+28),"")</f>
      </c>
      <c r="HP558">
        <f>IF($IW558&gt;=29,INDEX($GL:$GL,$IV558+29),"")</f>
      </c>
      <c r="HQ558">
        <f>IF($IW558&gt;=30,INDEX($GL:$GL,$IV558+30),"")</f>
      </c>
      <c r="HR558">
        <f>IF($IW558&gt;=31,INDEX($GL:$GL,$IV558+31),"")</f>
      </c>
      <c r="HS558">
        <f>IF($IW558&gt;=32,INDEX($GL:$GL,$IV558+32),"")</f>
      </c>
      <c r="HT558">
        <f>IF($IW558&gt;=33,INDEX($GL:$GL,$IV558+33),"")</f>
      </c>
      <c r="HU558">
        <f>IF($IW558&gt;=34,INDEX($GL:$GL,$IV558+34),"")</f>
      </c>
      <c r="HV558">
        <f>IF($IW558&gt;=35,INDEX($GL:$GL,$IV558+35),"")</f>
      </c>
      <c r="HW558">
        <f>IF($IW558&gt;=36,INDEX($GL:$GL,$IV558+36),"")</f>
      </c>
      <c r="HX558">
        <f>IF($IW558&gt;=37,INDEX($GL:$GL,$IV558+37),"")</f>
      </c>
      <c r="HY558">
        <f>IF($IW558&gt;=38,INDEX($GL:$GL,$IV558+38),"")</f>
      </c>
      <c r="HZ558">
        <f>IF($IW558&gt;=39,INDEX($GL:$GL,$IV558+39),"")</f>
      </c>
      <c r="IA558">
        <f>IF($IW558&gt;=40,INDEX($GL:$GL,$IV558+40),"")</f>
      </c>
      <c r="IB558">
        <f>IF($IW558&gt;=41,INDEX($GL:$GL,$IV558+41),"")</f>
      </c>
      <c r="IC558">
        <f>IF($IW558&gt;=42,INDEX($GL:$GL,$IV558+42),"")</f>
      </c>
      <c r="ID558">
        <f>IF($IW558&gt;=43,INDEX($GL:$GL,$IV558+43),"")</f>
      </c>
      <c r="IE558">
        <f>IF($IW558&gt;=44,INDEX($GL:$GL,$IV558+44),"")</f>
      </c>
      <c r="IF558">
        <f>IF($IW558&gt;=45,INDEX($GL:$GL,$IV558+45),"")</f>
      </c>
      <c r="IG558">
        <f>IF($IW558&gt;=46,INDEX($GL:$GL,$IV558+46),"")</f>
      </c>
      <c r="IH558">
        <f>IF($IW558&gt;=47,INDEX($GL:$GL,$IV558+47),"")</f>
      </c>
      <c r="II558">
        <f>IF($IW558&gt;=48,INDEX($GL:$GL,$IV558+48),"")</f>
      </c>
      <c r="IJ558">
        <f>IF($IW558&gt;=49,INDEX($GL:$GL,$IV558+49),"")</f>
      </c>
      <c r="IK558">
        <f>IF($IW558&gt;=50,INDEX($GL:$GL,$IV558+50),"")</f>
      </c>
      <c r="IL558">
        <f>IF($IW558&gt;=51,INDEX($GL:$GL,$IV558+51),"")</f>
      </c>
      <c r="IM558">
        <f>IF($IW558&gt;=52,INDEX($GL:$GL,$IV558+52),"")</f>
      </c>
      <c r="IN558">
        <f>IF($IW558&gt;=53,INDEX($GL:$GL,$IV558+53),"")</f>
      </c>
      <c r="IO558">
        <f>IF($IW558&gt;=54,INDEX($GL:$GL,$IV558+54),"")</f>
      </c>
      <c r="IP558">
        <f>IF($IW558&gt;=55,INDEX($GL:$GL,$IV558+55),"")</f>
      </c>
      <c r="IQ558">
        <f>IF($IW558&gt;=56,INDEX($GL:$GL,$IV558+56),"")</f>
      </c>
      <c r="IR558">
        <f>IF($IW558&gt;=57,INDEX($GL:$GL,$IV558+57),"")</f>
      </c>
      <c r="IS558">
        <f>IF($IW558&gt;=58,INDEX($GL:$GL,$IV558+58),"")</f>
      </c>
      <c r="IT558">
        <f>IF($IW558&gt;=59,INDEX($GL:$GL,$IV558+59),"")</f>
      </c>
      <c r="IU558">
        <f>IF($IW558&gt;=60,INDEX($GL:$GL,$IV558+60),"")</f>
      </c>
      <c r="IV558">
        <f>IFERROR(MATCH($GK558,$GL$2:$GL$324,0)+1,0)</f>
      </c>
      <c r="IW558">
        <f>IFERROR(INDEX($GM$2:$GM$324,MATCH($GK558,$GL$2:$GL$324,0)),0)</f>
      </c>
      <c r="IX558" t="s">
        <v>34</v>
      </c>
      <c r="IY558" t="s">
        <v>34</v>
      </c>
    </row>
    <row r="559" spans="1:259" x14ac:dyDescent="0.25">
      <c r="K559">
        <f>IF(OR($N559="",$J559=""),"",IFERROR($N559/$J559,0))</f>
      </c>
      <c r="L559">
        <f>IF($N559="","",
SUM($M559,$O559,$T559,$P559,$R559)*
(1-IF($U559="",0,VALUE($U559)/100)))</f>
      </c>
      <c r="M559">
        <f>IF($N559="","",$N559)</f>
      </c>
      <c r="O559">
        <f>IF($N559="","",
IF($H559="","",
IF(ISNUMBER(SEARCH("exempt",LOWER($H559))),0,
$N559*(VALUE(SUBSTITUTE($H559,"%",""))/100))))</f>
      </c>
      <c r="V559">
        <f>IFERROR(IF(FIND(" - ",$E559)&gt;0,MID($E559,FIND(" - ",$E559)+3,LEN($E559)),""),"")</f>
      </c>
      <c r="AE559" t="s">
        <v>1140</v>
      </c>
      <c r="AJ559">
        <f>IFERROR(LEFT($E559,FIND(" - ",$E559)-1),$E559)</f>
      </c>
      <c r="AM559">
        <f>IF($CB559&gt;=1,INDEX($AK:$AK,$CA559+1),"")</f>
      </c>
      <c r="AN559">
        <f>IF($CB559&gt;=2,INDEX($AK:$AK,$CA559+2),"")</f>
      </c>
      <c r="AO559">
        <f>IF($CB559&gt;=3,INDEX($AK:$AK,$CA559+3),"")</f>
      </c>
      <c r="AP559">
        <f>IF($CB559&gt;=4,INDEX($AK:$AK,$CA559+4),"")</f>
      </c>
      <c r="AQ559">
        <f>IF($CB559&gt;=5,INDEX($AK:$AK,$CA559+5),"")</f>
      </c>
      <c r="AR559">
        <f>IF($CB559&gt;=6,INDEX($AK:$AK,$CA559+6),"")</f>
      </c>
      <c r="AS559">
        <f>IF($CB559&gt;=7,INDEX($AK:$AK,$CA559+7),"")</f>
      </c>
      <c r="AT559">
        <f>IF($CB559&gt;=8,INDEX($AK:$AK,$CA559+8),"")</f>
      </c>
      <c r="AU559">
        <f>IF($CB559&gt;=9,INDEX($AK:$AK,$CA559+9),"")</f>
      </c>
      <c r="AV559">
        <f>IF($CB559&gt;=10,INDEX($AK:$AK,$CA559+10),"")</f>
      </c>
      <c r="AW559">
        <f>IF($CB559&gt;=11,INDEX($AK:$AK,$CA559+11),"")</f>
      </c>
      <c r="AX559">
        <f>IF($CB559&gt;=12,INDEX($AK:$AK,$CA559+12),"")</f>
      </c>
      <c r="AY559">
        <f>IF($CB559&gt;=13,INDEX($AK:$AK,$CA559+13),"")</f>
      </c>
      <c r="AZ559">
        <f>IF($CB559&gt;=14,INDEX($AK:$AK,$CA559+14),"")</f>
      </c>
      <c r="BA559">
        <f>IF($CB559&gt;=15,INDEX($AK:$AK,$CA559+15),"")</f>
      </c>
      <c r="BB559">
        <f>IF($CB559&gt;=16,INDEX($AK:$AK,$CA559+16),"")</f>
      </c>
      <c r="BC559">
        <f>IF($CB559&gt;=17,INDEX($AK:$AK,$CA559+17),"")</f>
      </c>
      <c r="BD559">
        <f>IF($CB559&gt;=18,INDEX($AK:$AK,$CA559+18),"")</f>
      </c>
      <c r="BE559">
        <f>IF($CB559&gt;=19,INDEX($AK:$AK,$CA559+19),"")</f>
      </c>
      <c r="BF559">
        <f>IF($CB559&gt;=20,INDEX($AK:$AK,$CA559+20),"")</f>
      </c>
      <c r="BG559">
        <f>IF($CB559&gt;=21,INDEX($AK:$AK,$CA559+21),"")</f>
      </c>
      <c r="BH559">
        <f>IF($CB559&gt;=22,INDEX($AK:$AK,$CA559+22),"")</f>
      </c>
      <c r="BI559">
        <f>IF($CB559&gt;=23,INDEX($AK:$AK,$CA559+23),"")</f>
      </c>
      <c r="BJ559">
        <f>IF($CB559&gt;=24,INDEX($AK:$AK,$CA559+24),"")</f>
      </c>
      <c r="BK559">
        <f>IF($CB559&gt;=25,INDEX($AK:$AK,$CA559+25),"")</f>
      </c>
      <c r="BL559">
        <f>IF($CB559&gt;=26,INDEX($AK:$AK,$CA559+26),"")</f>
      </c>
      <c r="BM559">
        <f>IF($CB559&gt;=27,INDEX($AK:$AK,$CA559+27),"")</f>
      </c>
      <c r="BN559">
        <f>IF($CB559&gt;=28,INDEX($AK:$AK,$CA559+28),"")</f>
      </c>
      <c r="BO559">
        <f>IF($CB559&gt;=29,INDEX($AK:$AK,$CA559+29),"")</f>
      </c>
      <c r="BP559">
        <f>IF($CB559&gt;=30,INDEX($AK:$AK,$CA559+30),"")</f>
      </c>
      <c r="BQ559">
        <f>IF($CB559&gt;=31,INDEX($AK:$AK,$CA559+31),"")</f>
      </c>
      <c r="BR559">
        <f>IF($CB559&gt;=32,INDEX($AK:$AK,$CA559+32),"")</f>
      </c>
      <c r="BS559">
        <f>IF($CB559&gt;=33,INDEX($AK:$AK,$CA559+33),"")</f>
      </c>
      <c r="BT559">
        <f>IF($CB559&gt;=34,INDEX($AK:$AK,$CA559+34),"")</f>
      </c>
      <c r="BU559">
        <f>IF($CB559&gt;=35,INDEX($AK:$AK,$CA559+35),"")</f>
      </c>
      <c r="BV559">
        <f>IF($CB559&gt;=36,INDEX($AK:$AK,$CA559+36),"")</f>
      </c>
      <c r="BW559">
        <f>IF($CB559&gt;=37,INDEX($AK:$AK,$CA559+37),"")</f>
      </c>
      <c r="BX559">
        <f>IF($CB559&gt;=38,INDEX($AK:$AK,$CA559+38),"")</f>
      </c>
      <c r="BY559">
        <f>IF($CB559&gt;=39,INDEX($AK:$AK,$CA559+39),"")</f>
      </c>
      <c r="BZ559">
        <f>IF($CB559&gt;=40,INDEX($AK:$AK,$CA559+40),"")</f>
      </c>
      <c r="CA559">
        <f>IFERROR(MATCH($AJ559,$AK$2:$AK$134,0)+1,0)</f>
      </c>
      <c r="CB559">
        <f>IFERROR(INDEX($AL$2:$AL$134,MATCH($AJ559,$AK$2:$AK$134,0)),0)</f>
      </c>
      <c r="CC559">
        <f>IFERROR(LEFT($F559,FIND(" - ",$F559)-1),$F559)</f>
      </c>
      <c r="CF559">
        <f>IF($DA559&gt;=1,INDEX($CD:$CD,$CZ559+1),"")</f>
      </c>
      <c r="CG559">
        <f>IF($DA559&gt;=2,INDEX($CD:$CD,$CZ559+2),"")</f>
      </c>
      <c r="CH559">
        <f>IF($DA559&gt;=3,INDEX($CD:$CD,$CZ559+3),"")</f>
      </c>
      <c r="CI559">
        <f>IF($DA559&gt;=4,INDEX($CD:$CD,$CZ559+4),"")</f>
      </c>
      <c r="CJ559">
        <f>IF($DA559&gt;=5,INDEX($CD:$CD,$CZ559+5),"")</f>
      </c>
      <c r="CK559">
        <f>IF($DA559&gt;=6,INDEX($CD:$CD,$CZ559+6),"")</f>
      </c>
      <c r="CL559">
        <f>IF($DA559&gt;=7,INDEX($CD:$CD,$CZ559+7),"")</f>
      </c>
      <c r="CM559">
        <f>IF($DA559&gt;=8,INDEX($CD:$CD,$CZ559+8),"")</f>
      </c>
      <c r="CN559">
        <f>IF($DA559&gt;=9,INDEX($CD:$CD,$CZ559+9),"")</f>
      </c>
      <c r="CO559">
        <f>IF($DA559&gt;=10,INDEX($CD:$CD,$CZ559+10),"")</f>
      </c>
      <c r="CP559">
        <f>IF($DA559&gt;=11,INDEX($CD:$CD,$CZ559+11),"")</f>
      </c>
      <c r="CQ559">
        <f>IF($DA559&gt;=12,INDEX($CD:$CD,$CZ559+12),"")</f>
      </c>
      <c r="CR559">
        <f>IF($DA559&gt;=13,INDEX($CD:$CD,$CZ559+13),"")</f>
      </c>
      <c r="CS559">
        <f>IF($DA559&gt;=14,INDEX($CD:$CD,$CZ559+14),"")</f>
      </c>
      <c r="CT559">
        <f>IF($DA559&gt;=15,INDEX($CD:$CD,$CZ559+15),"")</f>
      </c>
      <c r="CU559">
        <f>IF($DA559&gt;=16,INDEX($CD:$CD,$CZ559+16),"")</f>
      </c>
      <c r="CV559">
        <f>IF($DA559&gt;=17,INDEX($CD:$CD,$CZ559+17),"")</f>
      </c>
      <c r="CW559">
        <f>IF($DA559&gt;=18,INDEX($CD:$CD,$CZ559+18),"")</f>
      </c>
      <c r="CX559">
        <f>IF($DA559&gt;=19,INDEX($CD:$CD,$CZ559+19),"")</f>
      </c>
      <c r="CY559">
        <f>IF($DA559&gt;=20,INDEX($CD:$CD,$CZ559+20),"")</f>
      </c>
      <c r="CZ559">
        <f>IFERROR(MATCH($CC559,$CD$2:$CD$263,0)+1,0)</f>
      </c>
      <c r="DA559">
        <f>IFERROR(INDEX($CE$2:$CE$263,MATCH($CC559,$CD$2:$CD$263,0)),0)</f>
      </c>
      <c r="DB559">
        <f>IFERROR(INDEX($AI:$AI,MATCH($H559,$AH:$AH,0))&amp;"","")</f>
      </c>
      <c r="DF559">
        <f>IF($GI559&gt;=1,INDEX($DC:$DC,$GH559+1),"")</f>
      </c>
      <c r="DG559">
        <f>IF($GI559&gt;=2,INDEX($DC:$DC,$GH559+2),"")</f>
      </c>
      <c r="DH559">
        <f>IF($GI559&gt;=3,INDEX($DC:$DC,$GH559+3),"")</f>
      </c>
      <c r="DI559">
        <f>IF($GI559&gt;=4,INDEX($DC:$DC,$GH559+4),"")</f>
      </c>
      <c r="DJ559">
        <f>IF($GI559&gt;=5,INDEX($DC:$DC,$GH559+5),"")</f>
      </c>
      <c r="DK559">
        <f>IF($GI559&gt;=6,INDEX($DC:$DC,$GH559+6),"")</f>
      </c>
      <c r="DL559">
        <f>IF($GI559&gt;=7,INDEX($DC:$DC,$GH559+7),"")</f>
      </c>
      <c r="DM559">
        <f>IF($GI559&gt;=8,INDEX($DC:$DC,$GH559+8),"")</f>
      </c>
      <c r="DN559">
        <f>IF($GI559&gt;=9,INDEX($DC:$DC,$GH559+9),"")</f>
      </c>
      <c r="DO559">
        <f>IF($GI559&gt;=10,INDEX($DC:$DC,$GH559+10),"")</f>
      </c>
      <c r="DP559">
        <f>IF($GI559&gt;=11,INDEX($DC:$DC,$GH559+11),"")</f>
      </c>
      <c r="DQ559">
        <f>IF($GI559&gt;=12,INDEX($DC:$DC,$GH559+12),"")</f>
      </c>
      <c r="DR559">
        <f>IF($GI559&gt;=13,INDEX($DC:$DC,$GH559+13),"")</f>
      </c>
      <c r="DS559">
        <f>IF($GI559&gt;=14,INDEX($DC:$DC,$GH559+14),"")</f>
      </c>
      <c r="DT559">
        <f>IF($GI559&gt;=15,INDEX($DC:$DC,$GH559+15),"")</f>
      </c>
      <c r="DU559">
        <f>IF($GI559&gt;=16,INDEX($DC:$DC,$GH559+16),"")</f>
      </c>
      <c r="DV559">
        <f>IF($GI559&gt;=17,INDEX($DC:$DC,$GH559+17),"")</f>
      </c>
      <c r="DW559">
        <f>IF($GI559&gt;=18,INDEX($DC:$DC,$GH559+18),"")</f>
      </c>
      <c r="DX559">
        <f>IF($GI559&gt;=19,INDEX($DC:$DC,$GH559+19),"")</f>
      </c>
      <c r="DY559">
        <f>IF($GI559&gt;=20,INDEX($DC:$DC,$GH559+20),"")</f>
      </c>
      <c r="DZ559">
        <f>IF($GI559&gt;=21,INDEX($DC:$DC,$GH559+21),"")</f>
      </c>
      <c r="EA559">
        <f>IF($GI559&gt;=22,INDEX($DC:$DC,$GH559+22),"")</f>
      </c>
      <c r="EB559">
        <f>IF($GI559&gt;=23,INDEX($DC:$DC,$GH559+23),"")</f>
      </c>
      <c r="EC559">
        <f>IF($GI559&gt;=24,INDEX($DC:$DC,$GH559+24),"")</f>
      </c>
      <c r="ED559">
        <f>IF($GI559&gt;=25,INDEX($DC:$DC,$GH559+25),"")</f>
      </c>
      <c r="EE559">
        <f>IF($GI559&gt;=26,INDEX($DC:$DC,$GH559+26),"")</f>
      </c>
      <c r="EF559">
        <f>IF($GI559&gt;=27,INDEX($DC:$DC,$GH559+27),"")</f>
      </c>
      <c r="EG559">
        <f>IF($GI559&gt;=28,INDEX($DC:$DC,$GH559+28),"")</f>
      </c>
      <c r="EH559">
        <f>IF($GI559&gt;=29,INDEX($DC:$DC,$GH559+29),"")</f>
      </c>
      <c r="EI559">
        <f>IF($GI559&gt;=30,INDEX($DC:$DC,$GH559+30),"")</f>
      </c>
      <c r="EJ559">
        <f>IF($GI559&gt;=31,INDEX($DC:$DC,$GH559+31),"")</f>
      </c>
      <c r="EK559">
        <f>IF($GI559&gt;=32,INDEX($DC:$DC,$GH559+32),"")</f>
      </c>
      <c r="EL559">
        <f>IF($GI559&gt;=33,INDEX($DC:$DC,$GH559+33),"")</f>
      </c>
      <c r="EM559">
        <f>IF($GI559&gt;=34,INDEX($DC:$DC,$GH559+34),"")</f>
      </c>
      <c r="EN559">
        <f>IF($GI559&gt;=35,INDEX($DC:$DC,$GH559+35),"")</f>
      </c>
      <c r="EO559">
        <f>IF($GI559&gt;=36,INDEX($DC:$DC,$GH559+36),"")</f>
      </c>
      <c r="EP559">
        <f>IF($GI559&gt;=37,INDEX($DC:$DC,$GH559+37),"")</f>
      </c>
      <c r="EQ559">
        <f>IF($GI559&gt;=38,INDEX($DC:$DC,$GH559+38),"")</f>
      </c>
      <c r="ER559">
        <f>IF($GI559&gt;=39,INDEX($DC:$DC,$GH559+39),"")</f>
      </c>
      <c r="ES559">
        <f>IF($GI559&gt;=40,INDEX($DC:$DC,$GH559+40),"")</f>
      </c>
      <c r="ET559">
        <f>IF($GI559&gt;=1,INDEX($DD:$DD,$GH559+1),"")</f>
      </c>
      <c r="EU559">
        <f>IF($GI559&gt;=2,INDEX($DD:$DD,$GH559+2),"")</f>
      </c>
      <c r="EV559">
        <f>IF($GI559&gt;=3,INDEX($DD:$DD,$GH559+3),"")</f>
      </c>
      <c r="EW559">
        <f>IF($GI559&gt;=4,INDEX($DD:$DD,$GH559+4),"")</f>
      </c>
      <c r="EX559">
        <f>IF($GI559&gt;=5,INDEX($DD:$DD,$GH559+5),"")</f>
      </c>
      <c r="EY559">
        <f>IF($GI559&gt;=6,INDEX($DD:$DD,$GH559+6),"")</f>
      </c>
      <c r="EZ559">
        <f>IF($GI559&gt;=7,INDEX($DD:$DD,$GH559+7),"")</f>
      </c>
      <c r="FA559">
        <f>IF($GI559&gt;=8,INDEX($DD:$DD,$GH559+8),"")</f>
      </c>
      <c r="FB559">
        <f>IF($GI559&gt;=9,INDEX($DD:$DD,$GH559+9),"")</f>
      </c>
      <c r="FC559">
        <f>IF($GI559&gt;=10,INDEX($DD:$DD,$GH559+10),"")</f>
      </c>
      <c r="FD559">
        <f>IF($GI559&gt;=11,INDEX($DD:$DD,$GH559+11),"")</f>
      </c>
      <c r="FE559">
        <f>IF($GI559&gt;=12,INDEX($DD:$DD,$GH559+12),"")</f>
      </c>
      <c r="FF559">
        <f>IF($GI559&gt;=13,INDEX($DD:$DD,$GH559+13),"")</f>
      </c>
      <c r="FG559">
        <f>IF($GI559&gt;=14,INDEX($DD:$DD,$GH559+14),"")</f>
      </c>
      <c r="FH559">
        <f>IF($GI559&gt;=15,INDEX($DD:$DD,$GH559+15),"")</f>
      </c>
      <c r="FI559">
        <f>IF($GI559&gt;=16,INDEX($DD:$DD,$GH559+16),"")</f>
      </c>
      <c r="FJ559">
        <f>IF($GI559&gt;=17,INDEX($DD:$DD,$GH559+17),"")</f>
      </c>
      <c r="FK559">
        <f>IF($GI559&gt;=18,INDEX($DD:$DD,$GH559+18),"")</f>
      </c>
      <c r="FL559">
        <f>IF($GI559&gt;=19,INDEX($DD:$DD,$GH559+19),"")</f>
      </c>
      <c r="FM559">
        <f>IF($GI559&gt;=20,INDEX($DD:$DD,$GH559+20),"")</f>
      </c>
      <c r="FN559">
        <f>IF($GI559&gt;=21,INDEX($DD:$DD,$GH559+21),"")</f>
      </c>
      <c r="FO559">
        <f>IF($GI559&gt;=22,INDEX($DD:$DD,$GH559+22),"")</f>
      </c>
      <c r="FP559">
        <f>IF($GI559&gt;=23,INDEX($DD:$DD,$GH559+23),"")</f>
      </c>
      <c r="FQ559">
        <f>IF($GI559&gt;=24,INDEX($DD:$DD,$GH559+24),"")</f>
      </c>
      <c r="FR559">
        <f>IF($GI559&gt;=25,INDEX($DD:$DD,$GH559+25),"")</f>
      </c>
      <c r="FS559">
        <f>IF($GI559&gt;=26,INDEX($DD:$DD,$GH559+26),"")</f>
      </c>
      <c r="FT559">
        <f>IF($GI559&gt;=27,INDEX($DD:$DD,$GH559+27),"")</f>
      </c>
      <c r="FU559">
        <f>IF($GI559&gt;=28,INDEX($DD:$DD,$GH559+28),"")</f>
      </c>
      <c r="FV559">
        <f>IF($GI559&gt;=29,INDEX($DD:$DD,$GH559+29),"")</f>
      </c>
      <c r="FW559">
        <f>IF($GI559&gt;=30,INDEX($DD:$DD,$GH559+30),"")</f>
      </c>
      <c r="FX559">
        <f>IF($GI559&gt;=31,INDEX($DD:$DD,$GH559+31),"")</f>
      </c>
      <c r="FY559">
        <f>IF($GI559&gt;=32,INDEX($DD:$DD,$GH559+32),"")</f>
      </c>
      <c r="FZ559">
        <f>IF($GI559&gt;=33,INDEX($DD:$DD,$GH559+33),"")</f>
      </c>
      <c r="GA559">
        <f>IF($GI559&gt;=34,INDEX($DD:$DD,$GH559+34),"")</f>
      </c>
      <c r="GB559">
        <f>IF($GI559&gt;=35,INDEX($DD:$DD,$GH559+35),"")</f>
      </c>
      <c r="GC559">
        <f>IF($GI559&gt;=36,INDEX($DD:$DD,$GH559+36),"")</f>
      </c>
      <c r="GD559">
        <f>IF($GI559&gt;=37,INDEX($DD:$DD,$GH559+37),"")</f>
      </c>
      <c r="GE559">
        <f>IF($GI559&gt;=38,INDEX($DD:$DD,$GH559+38),"")</f>
      </c>
      <c r="GF559">
        <f>IF($GI559&gt;=39,INDEX($DD:$DD,$GH559+39),"")</f>
      </c>
      <c r="GG559">
        <f>IF($GI559&gt;=40,INDEX($DD:$DD,$GH559+40),"")</f>
      </c>
      <c r="GH559">
        <f>IFERROR(MATCH($DB559,$DC$2:$DC$148,0)+1,0)</f>
      </c>
      <c r="GI559">
        <f>IFERROR(INDEX($DE$2:$DE$148,MATCH($DB559,$DC$2:$DC$148,0)),0)</f>
      </c>
      <c r="GJ559">
        <f>IFERROR(MATCH($S559,$DF$559:$ES$559,0),0)</f>
      </c>
      <c r="GK559">
        <f>IF($GJ559&gt;0,INDEX($ET$559:$GG$559,$GJ559),"")</f>
      </c>
      <c r="GN559">
        <f>IF($IW559&gt;=1,INDEX($GL:$GL,$IV559+1),"")</f>
      </c>
      <c r="GO559">
        <f>IF($IW559&gt;=2,INDEX($GL:$GL,$IV559+2),"")</f>
      </c>
      <c r="GP559">
        <f>IF($IW559&gt;=3,INDEX($GL:$GL,$IV559+3),"")</f>
      </c>
      <c r="GQ559">
        <f>IF($IW559&gt;=4,INDEX($GL:$GL,$IV559+4),"")</f>
      </c>
      <c r="GR559">
        <f>IF($IW559&gt;=5,INDEX($GL:$GL,$IV559+5),"")</f>
      </c>
      <c r="GS559">
        <f>IF($IW559&gt;=6,INDEX($GL:$GL,$IV559+6),"")</f>
      </c>
      <c r="GT559">
        <f>IF($IW559&gt;=7,INDEX($GL:$GL,$IV559+7),"")</f>
      </c>
      <c r="GU559">
        <f>IF($IW559&gt;=8,INDEX($GL:$GL,$IV559+8),"")</f>
      </c>
      <c r="GV559">
        <f>IF($IW559&gt;=9,INDEX($GL:$GL,$IV559+9),"")</f>
      </c>
      <c r="GW559">
        <f>IF($IW559&gt;=10,INDEX($GL:$GL,$IV559+10),"")</f>
      </c>
      <c r="GX559">
        <f>IF($IW559&gt;=11,INDEX($GL:$GL,$IV559+11),"")</f>
      </c>
      <c r="GY559">
        <f>IF($IW559&gt;=12,INDEX($GL:$GL,$IV559+12),"")</f>
      </c>
      <c r="GZ559">
        <f>IF($IW559&gt;=13,INDEX($GL:$GL,$IV559+13),"")</f>
      </c>
      <c r="HA559">
        <f>IF($IW559&gt;=14,INDEX($GL:$GL,$IV559+14),"")</f>
      </c>
      <c r="HB559">
        <f>IF($IW559&gt;=15,INDEX($GL:$GL,$IV559+15),"")</f>
      </c>
      <c r="HC559">
        <f>IF($IW559&gt;=16,INDEX($GL:$GL,$IV559+16),"")</f>
      </c>
      <c r="HD559">
        <f>IF($IW559&gt;=17,INDEX($GL:$GL,$IV559+17),"")</f>
      </c>
      <c r="HE559">
        <f>IF($IW559&gt;=18,INDEX($GL:$GL,$IV559+18),"")</f>
      </c>
      <c r="HF559">
        <f>IF($IW559&gt;=19,INDEX($GL:$GL,$IV559+19),"")</f>
      </c>
      <c r="HG559">
        <f>IF($IW559&gt;=20,INDEX($GL:$GL,$IV559+20),"")</f>
      </c>
      <c r="HH559">
        <f>IF($IW559&gt;=21,INDEX($GL:$GL,$IV559+21),"")</f>
      </c>
      <c r="HI559">
        <f>IF($IW559&gt;=22,INDEX($GL:$GL,$IV559+22),"")</f>
      </c>
      <c r="HJ559">
        <f>IF($IW559&gt;=23,INDEX($GL:$GL,$IV559+23),"")</f>
      </c>
      <c r="HK559">
        <f>IF($IW559&gt;=24,INDEX($GL:$GL,$IV559+24),"")</f>
      </c>
      <c r="HL559">
        <f>IF($IW559&gt;=25,INDEX($GL:$GL,$IV559+25),"")</f>
      </c>
      <c r="HM559">
        <f>IF($IW559&gt;=26,INDEX($GL:$GL,$IV559+26),"")</f>
      </c>
      <c r="HN559">
        <f>IF($IW559&gt;=27,INDEX($GL:$GL,$IV559+27),"")</f>
      </c>
      <c r="HO559">
        <f>IF($IW559&gt;=28,INDEX($GL:$GL,$IV559+28),"")</f>
      </c>
      <c r="HP559">
        <f>IF($IW559&gt;=29,INDEX($GL:$GL,$IV559+29),"")</f>
      </c>
      <c r="HQ559">
        <f>IF($IW559&gt;=30,INDEX($GL:$GL,$IV559+30),"")</f>
      </c>
      <c r="HR559">
        <f>IF($IW559&gt;=31,INDEX($GL:$GL,$IV559+31),"")</f>
      </c>
      <c r="HS559">
        <f>IF($IW559&gt;=32,INDEX($GL:$GL,$IV559+32),"")</f>
      </c>
      <c r="HT559">
        <f>IF($IW559&gt;=33,INDEX($GL:$GL,$IV559+33),"")</f>
      </c>
      <c r="HU559">
        <f>IF($IW559&gt;=34,INDEX($GL:$GL,$IV559+34),"")</f>
      </c>
      <c r="HV559">
        <f>IF($IW559&gt;=35,INDEX($GL:$GL,$IV559+35),"")</f>
      </c>
      <c r="HW559">
        <f>IF($IW559&gt;=36,INDEX($GL:$GL,$IV559+36),"")</f>
      </c>
      <c r="HX559">
        <f>IF($IW559&gt;=37,INDEX($GL:$GL,$IV559+37),"")</f>
      </c>
      <c r="HY559">
        <f>IF($IW559&gt;=38,INDEX($GL:$GL,$IV559+38),"")</f>
      </c>
      <c r="HZ559">
        <f>IF($IW559&gt;=39,INDEX($GL:$GL,$IV559+39),"")</f>
      </c>
      <c r="IA559">
        <f>IF($IW559&gt;=40,INDEX($GL:$GL,$IV559+40),"")</f>
      </c>
      <c r="IB559">
        <f>IF($IW559&gt;=41,INDEX($GL:$GL,$IV559+41),"")</f>
      </c>
      <c r="IC559">
        <f>IF($IW559&gt;=42,INDEX($GL:$GL,$IV559+42),"")</f>
      </c>
      <c r="ID559">
        <f>IF($IW559&gt;=43,INDEX($GL:$GL,$IV559+43),"")</f>
      </c>
      <c r="IE559">
        <f>IF($IW559&gt;=44,INDEX($GL:$GL,$IV559+44),"")</f>
      </c>
      <c r="IF559">
        <f>IF($IW559&gt;=45,INDEX($GL:$GL,$IV559+45),"")</f>
      </c>
      <c r="IG559">
        <f>IF($IW559&gt;=46,INDEX($GL:$GL,$IV559+46),"")</f>
      </c>
      <c r="IH559">
        <f>IF($IW559&gt;=47,INDEX($GL:$GL,$IV559+47),"")</f>
      </c>
      <c r="II559">
        <f>IF($IW559&gt;=48,INDEX($GL:$GL,$IV559+48),"")</f>
      </c>
      <c r="IJ559">
        <f>IF($IW559&gt;=49,INDEX($GL:$GL,$IV559+49),"")</f>
      </c>
      <c r="IK559">
        <f>IF($IW559&gt;=50,INDEX($GL:$GL,$IV559+50),"")</f>
      </c>
      <c r="IL559">
        <f>IF($IW559&gt;=51,INDEX($GL:$GL,$IV559+51),"")</f>
      </c>
      <c r="IM559">
        <f>IF($IW559&gt;=52,INDEX($GL:$GL,$IV559+52),"")</f>
      </c>
      <c r="IN559">
        <f>IF($IW559&gt;=53,INDEX($GL:$GL,$IV559+53),"")</f>
      </c>
      <c r="IO559">
        <f>IF($IW559&gt;=54,INDEX($GL:$GL,$IV559+54),"")</f>
      </c>
      <c r="IP559">
        <f>IF($IW559&gt;=55,INDEX($GL:$GL,$IV559+55),"")</f>
      </c>
      <c r="IQ559">
        <f>IF($IW559&gt;=56,INDEX($GL:$GL,$IV559+56),"")</f>
      </c>
      <c r="IR559">
        <f>IF($IW559&gt;=57,INDEX($GL:$GL,$IV559+57),"")</f>
      </c>
      <c r="IS559">
        <f>IF($IW559&gt;=58,INDEX($GL:$GL,$IV559+58),"")</f>
      </c>
      <c r="IT559">
        <f>IF($IW559&gt;=59,INDEX($GL:$GL,$IV559+59),"")</f>
      </c>
      <c r="IU559">
        <f>IF($IW559&gt;=60,INDEX($GL:$GL,$IV559+60),"")</f>
      </c>
      <c r="IV559">
        <f>IFERROR(MATCH($GK559,$GL$2:$GL$324,0)+1,0)</f>
      </c>
      <c r="IW559">
        <f>IFERROR(INDEX($GM$2:$GM$324,MATCH($GK559,$GL$2:$GL$324,0)),0)</f>
      </c>
      <c r="IX559" t="s">
        <v>34</v>
      </c>
      <c r="IY559" t="s">
        <v>34</v>
      </c>
    </row>
    <row r="560" spans="1:259" x14ac:dyDescent="0.25">
      <c r="K560">
        <f>IF(OR($N560="",$J560=""),"",IFERROR($N560/$J560,0))</f>
      </c>
      <c r="L560">
        <f>IF($N560="","",
SUM($M560,$O560,$T560,$P560,$R560)*
(1-IF($U560="",0,VALUE($U560)/100)))</f>
      </c>
      <c r="M560">
        <f>IF($N560="","",$N560)</f>
      </c>
      <c r="O560">
        <f>IF($N560="","",
IF($H560="","",
IF(ISNUMBER(SEARCH("exempt",LOWER($H560))),0,
$N560*(VALUE(SUBSTITUTE($H560,"%",""))/100))))</f>
      </c>
      <c r="V560">
        <f>IFERROR(IF(FIND(" - ",$E560)&gt;0,MID($E560,FIND(" - ",$E560)+3,LEN($E560)),""),"")</f>
      </c>
      <c r="AE560" t="s">
        <v>1141</v>
      </c>
      <c r="AJ560">
        <f>IFERROR(LEFT($E560,FIND(" - ",$E560)-1),$E560)</f>
      </c>
      <c r="AM560">
        <f>IF($CB560&gt;=1,INDEX($AK:$AK,$CA560+1),"")</f>
      </c>
      <c r="AN560">
        <f>IF($CB560&gt;=2,INDEX($AK:$AK,$CA560+2),"")</f>
      </c>
      <c r="AO560">
        <f>IF($CB560&gt;=3,INDEX($AK:$AK,$CA560+3),"")</f>
      </c>
      <c r="AP560">
        <f>IF($CB560&gt;=4,INDEX($AK:$AK,$CA560+4),"")</f>
      </c>
      <c r="AQ560">
        <f>IF($CB560&gt;=5,INDEX($AK:$AK,$CA560+5),"")</f>
      </c>
      <c r="AR560">
        <f>IF($CB560&gt;=6,INDEX($AK:$AK,$CA560+6),"")</f>
      </c>
      <c r="AS560">
        <f>IF($CB560&gt;=7,INDEX($AK:$AK,$CA560+7),"")</f>
      </c>
      <c r="AT560">
        <f>IF($CB560&gt;=8,INDEX($AK:$AK,$CA560+8),"")</f>
      </c>
      <c r="AU560">
        <f>IF($CB560&gt;=9,INDEX($AK:$AK,$CA560+9),"")</f>
      </c>
      <c r="AV560">
        <f>IF($CB560&gt;=10,INDEX($AK:$AK,$CA560+10),"")</f>
      </c>
      <c r="AW560">
        <f>IF($CB560&gt;=11,INDEX($AK:$AK,$CA560+11),"")</f>
      </c>
      <c r="AX560">
        <f>IF($CB560&gt;=12,INDEX($AK:$AK,$CA560+12),"")</f>
      </c>
      <c r="AY560">
        <f>IF($CB560&gt;=13,INDEX($AK:$AK,$CA560+13),"")</f>
      </c>
      <c r="AZ560">
        <f>IF($CB560&gt;=14,INDEX($AK:$AK,$CA560+14),"")</f>
      </c>
      <c r="BA560">
        <f>IF($CB560&gt;=15,INDEX($AK:$AK,$CA560+15),"")</f>
      </c>
      <c r="BB560">
        <f>IF($CB560&gt;=16,INDEX($AK:$AK,$CA560+16),"")</f>
      </c>
      <c r="BC560">
        <f>IF($CB560&gt;=17,INDEX($AK:$AK,$CA560+17),"")</f>
      </c>
      <c r="BD560">
        <f>IF($CB560&gt;=18,INDEX($AK:$AK,$CA560+18),"")</f>
      </c>
      <c r="BE560">
        <f>IF($CB560&gt;=19,INDEX($AK:$AK,$CA560+19),"")</f>
      </c>
      <c r="BF560">
        <f>IF($CB560&gt;=20,INDEX($AK:$AK,$CA560+20),"")</f>
      </c>
      <c r="BG560">
        <f>IF($CB560&gt;=21,INDEX($AK:$AK,$CA560+21),"")</f>
      </c>
      <c r="BH560">
        <f>IF($CB560&gt;=22,INDEX($AK:$AK,$CA560+22),"")</f>
      </c>
      <c r="BI560">
        <f>IF($CB560&gt;=23,INDEX($AK:$AK,$CA560+23),"")</f>
      </c>
      <c r="BJ560">
        <f>IF($CB560&gt;=24,INDEX($AK:$AK,$CA560+24),"")</f>
      </c>
      <c r="BK560">
        <f>IF($CB560&gt;=25,INDEX($AK:$AK,$CA560+25),"")</f>
      </c>
      <c r="BL560">
        <f>IF($CB560&gt;=26,INDEX($AK:$AK,$CA560+26),"")</f>
      </c>
      <c r="BM560">
        <f>IF($CB560&gt;=27,INDEX($AK:$AK,$CA560+27),"")</f>
      </c>
      <c r="BN560">
        <f>IF($CB560&gt;=28,INDEX($AK:$AK,$CA560+28),"")</f>
      </c>
      <c r="BO560">
        <f>IF($CB560&gt;=29,INDEX($AK:$AK,$CA560+29),"")</f>
      </c>
      <c r="BP560">
        <f>IF($CB560&gt;=30,INDEX($AK:$AK,$CA560+30),"")</f>
      </c>
      <c r="BQ560">
        <f>IF($CB560&gt;=31,INDEX($AK:$AK,$CA560+31),"")</f>
      </c>
      <c r="BR560">
        <f>IF($CB560&gt;=32,INDEX($AK:$AK,$CA560+32),"")</f>
      </c>
      <c r="BS560">
        <f>IF($CB560&gt;=33,INDEX($AK:$AK,$CA560+33),"")</f>
      </c>
      <c r="BT560">
        <f>IF($CB560&gt;=34,INDEX($AK:$AK,$CA560+34),"")</f>
      </c>
      <c r="BU560">
        <f>IF($CB560&gt;=35,INDEX($AK:$AK,$CA560+35),"")</f>
      </c>
      <c r="BV560">
        <f>IF($CB560&gt;=36,INDEX($AK:$AK,$CA560+36),"")</f>
      </c>
      <c r="BW560">
        <f>IF($CB560&gt;=37,INDEX($AK:$AK,$CA560+37),"")</f>
      </c>
      <c r="BX560">
        <f>IF($CB560&gt;=38,INDEX($AK:$AK,$CA560+38),"")</f>
      </c>
      <c r="BY560">
        <f>IF($CB560&gt;=39,INDEX($AK:$AK,$CA560+39),"")</f>
      </c>
      <c r="BZ560">
        <f>IF($CB560&gt;=40,INDEX($AK:$AK,$CA560+40),"")</f>
      </c>
      <c r="CA560">
        <f>IFERROR(MATCH($AJ560,$AK$2:$AK$134,0)+1,0)</f>
      </c>
      <c r="CB560">
        <f>IFERROR(INDEX($AL$2:$AL$134,MATCH($AJ560,$AK$2:$AK$134,0)),0)</f>
      </c>
      <c r="CC560">
        <f>IFERROR(LEFT($F560,FIND(" - ",$F560)-1),$F560)</f>
      </c>
      <c r="CF560">
        <f>IF($DA560&gt;=1,INDEX($CD:$CD,$CZ560+1),"")</f>
      </c>
      <c r="CG560">
        <f>IF($DA560&gt;=2,INDEX($CD:$CD,$CZ560+2),"")</f>
      </c>
      <c r="CH560">
        <f>IF($DA560&gt;=3,INDEX($CD:$CD,$CZ560+3),"")</f>
      </c>
      <c r="CI560">
        <f>IF($DA560&gt;=4,INDEX($CD:$CD,$CZ560+4),"")</f>
      </c>
      <c r="CJ560">
        <f>IF($DA560&gt;=5,INDEX($CD:$CD,$CZ560+5),"")</f>
      </c>
      <c r="CK560">
        <f>IF($DA560&gt;=6,INDEX($CD:$CD,$CZ560+6),"")</f>
      </c>
      <c r="CL560">
        <f>IF($DA560&gt;=7,INDEX($CD:$CD,$CZ560+7),"")</f>
      </c>
      <c r="CM560">
        <f>IF($DA560&gt;=8,INDEX($CD:$CD,$CZ560+8),"")</f>
      </c>
      <c r="CN560">
        <f>IF($DA560&gt;=9,INDEX($CD:$CD,$CZ560+9),"")</f>
      </c>
      <c r="CO560">
        <f>IF($DA560&gt;=10,INDEX($CD:$CD,$CZ560+10),"")</f>
      </c>
      <c r="CP560">
        <f>IF($DA560&gt;=11,INDEX($CD:$CD,$CZ560+11),"")</f>
      </c>
      <c r="CQ560">
        <f>IF($DA560&gt;=12,INDEX($CD:$CD,$CZ560+12),"")</f>
      </c>
      <c r="CR560">
        <f>IF($DA560&gt;=13,INDEX($CD:$CD,$CZ560+13),"")</f>
      </c>
      <c r="CS560">
        <f>IF($DA560&gt;=14,INDEX($CD:$CD,$CZ560+14),"")</f>
      </c>
      <c r="CT560">
        <f>IF($DA560&gt;=15,INDEX($CD:$CD,$CZ560+15),"")</f>
      </c>
      <c r="CU560">
        <f>IF($DA560&gt;=16,INDEX($CD:$CD,$CZ560+16),"")</f>
      </c>
      <c r="CV560">
        <f>IF($DA560&gt;=17,INDEX($CD:$CD,$CZ560+17),"")</f>
      </c>
      <c r="CW560">
        <f>IF($DA560&gt;=18,INDEX($CD:$CD,$CZ560+18),"")</f>
      </c>
      <c r="CX560">
        <f>IF($DA560&gt;=19,INDEX($CD:$CD,$CZ560+19),"")</f>
      </c>
      <c r="CY560">
        <f>IF($DA560&gt;=20,INDEX($CD:$CD,$CZ560+20),"")</f>
      </c>
      <c r="CZ560">
        <f>IFERROR(MATCH($CC560,$CD$2:$CD$263,0)+1,0)</f>
      </c>
      <c r="DA560">
        <f>IFERROR(INDEX($CE$2:$CE$263,MATCH($CC560,$CD$2:$CD$263,0)),0)</f>
      </c>
      <c r="DB560">
        <f>IFERROR(INDEX($AI:$AI,MATCH($H560,$AH:$AH,0))&amp;"","")</f>
      </c>
      <c r="DF560">
        <f>IF($GI560&gt;=1,INDEX($DC:$DC,$GH560+1),"")</f>
      </c>
      <c r="DG560">
        <f>IF($GI560&gt;=2,INDEX($DC:$DC,$GH560+2),"")</f>
      </c>
      <c r="DH560">
        <f>IF($GI560&gt;=3,INDEX($DC:$DC,$GH560+3),"")</f>
      </c>
      <c r="DI560">
        <f>IF($GI560&gt;=4,INDEX($DC:$DC,$GH560+4),"")</f>
      </c>
      <c r="DJ560">
        <f>IF($GI560&gt;=5,INDEX($DC:$DC,$GH560+5),"")</f>
      </c>
      <c r="DK560">
        <f>IF($GI560&gt;=6,INDEX($DC:$DC,$GH560+6),"")</f>
      </c>
      <c r="DL560">
        <f>IF($GI560&gt;=7,INDEX($DC:$DC,$GH560+7),"")</f>
      </c>
      <c r="DM560">
        <f>IF($GI560&gt;=8,INDEX($DC:$DC,$GH560+8),"")</f>
      </c>
      <c r="DN560">
        <f>IF($GI560&gt;=9,INDEX($DC:$DC,$GH560+9),"")</f>
      </c>
      <c r="DO560">
        <f>IF($GI560&gt;=10,INDEX($DC:$DC,$GH560+10),"")</f>
      </c>
      <c r="DP560">
        <f>IF($GI560&gt;=11,INDEX($DC:$DC,$GH560+11),"")</f>
      </c>
      <c r="DQ560">
        <f>IF($GI560&gt;=12,INDEX($DC:$DC,$GH560+12),"")</f>
      </c>
      <c r="DR560">
        <f>IF($GI560&gt;=13,INDEX($DC:$DC,$GH560+13),"")</f>
      </c>
      <c r="DS560">
        <f>IF($GI560&gt;=14,INDEX($DC:$DC,$GH560+14),"")</f>
      </c>
      <c r="DT560">
        <f>IF($GI560&gt;=15,INDEX($DC:$DC,$GH560+15),"")</f>
      </c>
      <c r="DU560">
        <f>IF($GI560&gt;=16,INDEX($DC:$DC,$GH560+16),"")</f>
      </c>
      <c r="DV560">
        <f>IF($GI560&gt;=17,INDEX($DC:$DC,$GH560+17),"")</f>
      </c>
      <c r="DW560">
        <f>IF($GI560&gt;=18,INDEX($DC:$DC,$GH560+18),"")</f>
      </c>
      <c r="DX560">
        <f>IF($GI560&gt;=19,INDEX($DC:$DC,$GH560+19),"")</f>
      </c>
      <c r="DY560">
        <f>IF($GI560&gt;=20,INDEX($DC:$DC,$GH560+20),"")</f>
      </c>
      <c r="DZ560">
        <f>IF($GI560&gt;=21,INDEX($DC:$DC,$GH560+21),"")</f>
      </c>
      <c r="EA560">
        <f>IF($GI560&gt;=22,INDEX($DC:$DC,$GH560+22),"")</f>
      </c>
      <c r="EB560">
        <f>IF($GI560&gt;=23,INDEX($DC:$DC,$GH560+23),"")</f>
      </c>
      <c r="EC560">
        <f>IF($GI560&gt;=24,INDEX($DC:$DC,$GH560+24),"")</f>
      </c>
      <c r="ED560">
        <f>IF($GI560&gt;=25,INDEX($DC:$DC,$GH560+25),"")</f>
      </c>
      <c r="EE560">
        <f>IF($GI560&gt;=26,INDEX($DC:$DC,$GH560+26),"")</f>
      </c>
      <c r="EF560">
        <f>IF($GI560&gt;=27,INDEX($DC:$DC,$GH560+27),"")</f>
      </c>
      <c r="EG560">
        <f>IF($GI560&gt;=28,INDEX($DC:$DC,$GH560+28),"")</f>
      </c>
      <c r="EH560">
        <f>IF($GI560&gt;=29,INDEX($DC:$DC,$GH560+29),"")</f>
      </c>
      <c r="EI560">
        <f>IF($GI560&gt;=30,INDEX($DC:$DC,$GH560+30),"")</f>
      </c>
      <c r="EJ560">
        <f>IF($GI560&gt;=31,INDEX($DC:$DC,$GH560+31),"")</f>
      </c>
      <c r="EK560">
        <f>IF($GI560&gt;=32,INDEX($DC:$DC,$GH560+32),"")</f>
      </c>
      <c r="EL560">
        <f>IF($GI560&gt;=33,INDEX($DC:$DC,$GH560+33),"")</f>
      </c>
      <c r="EM560">
        <f>IF($GI560&gt;=34,INDEX($DC:$DC,$GH560+34),"")</f>
      </c>
      <c r="EN560">
        <f>IF($GI560&gt;=35,INDEX($DC:$DC,$GH560+35),"")</f>
      </c>
      <c r="EO560">
        <f>IF($GI560&gt;=36,INDEX($DC:$DC,$GH560+36),"")</f>
      </c>
      <c r="EP560">
        <f>IF($GI560&gt;=37,INDEX($DC:$DC,$GH560+37),"")</f>
      </c>
      <c r="EQ560">
        <f>IF($GI560&gt;=38,INDEX($DC:$DC,$GH560+38),"")</f>
      </c>
      <c r="ER560">
        <f>IF($GI560&gt;=39,INDEX($DC:$DC,$GH560+39),"")</f>
      </c>
      <c r="ES560">
        <f>IF($GI560&gt;=40,INDEX($DC:$DC,$GH560+40),"")</f>
      </c>
      <c r="ET560">
        <f>IF($GI560&gt;=1,INDEX($DD:$DD,$GH560+1),"")</f>
      </c>
      <c r="EU560">
        <f>IF($GI560&gt;=2,INDEX($DD:$DD,$GH560+2),"")</f>
      </c>
      <c r="EV560">
        <f>IF($GI560&gt;=3,INDEX($DD:$DD,$GH560+3),"")</f>
      </c>
      <c r="EW560">
        <f>IF($GI560&gt;=4,INDEX($DD:$DD,$GH560+4),"")</f>
      </c>
      <c r="EX560">
        <f>IF($GI560&gt;=5,INDEX($DD:$DD,$GH560+5),"")</f>
      </c>
      <c r="EY560">
        <f>IF($GI560&gt;=6,INDEX($DD:$DD,$GH560+6),"")</f>
      </c>
      <c r="EZ560">
        <f>IF($GI560&gt;=7,INDEX($DD:$DD,$GH560+7),"")</f>
      </c>
      <c r="FA560">
        <f>IF($GI560&gt;=8,INDEX($DD:$DD,$GH560+8),"")</f>
      </c>
      <c r="FB560">
        <f>IF($GI560&gt;=9,INDEX($DD:$DD,$GH560+9),"")</f>
      </c>
      <c r="FC560">
        <f>IF($GI560&gt;=10,INDEX($DD:$DD,$GH560+10),"")</f>
      </c>
      <c r="FD560">
        <f>IF($GI560&gt;=11,INDEX($DD:$DD,$GH560+11),"")</f>
      </c>
      <c r="FE560">
        <f>IF($GI560&gt;=12,INDEX($DD:$DD,$GH560+12),"")</f>
      </c>
      <c r="FF560">
        <f>IF($GI560&gt;=13,INDEX($DD:$DD,$GH560+13),"")</f>
      </c>
      <c r="FG560">
        <f>IF($GI560&gt;=14,INDEX($DD:$DD,$GH560+14),"")</f>
      </c>
      <c r="FH560">
        <f>IF($GI560&gt;=15,INDEX($DD:$DD,$GH560+15),"")</f>
      </c>
      <c r="FI560">
        <f>IF($GI560&gt;=16,INDEX($DD:$DD,$GH560+16),"")</f>
      </c>
      <c r="FJ560">
        <f>IF($GI560&gt;=17,INDEX($DD:$DD,$GH560+17),"")</f>
      </c>
      <c r="FK560">
        <f>IF($GI560&gt;=18,INDEX($DD:$DD,$GH560+18),"")</f>
      </c>
      <c r="FL560">
        <f>IF($GI560&gt;=19,INDEX($DD:$DD,$GH560+19),"")</f>
      </c>
      <c r="FM560">
        <f>IF($GI560&gt;=20,INDEX($DD:$DD,$GH560+20),"")</f>
      </c>
      <c r="FN560">
        <f>IF($GI560&gt;=21,INDEX($DD:$DD,$GH560+21),"")</f>
      </c>
      <c r="FO560">
        <f>IF($GI560&gt;=22,INDEX($DD:$DD,$GH560+22),"")</f>
      </c>
      <c r="FP560">
        <f>IF($GI560&gt;=23,INDEX($DD:$DD,$GH560+23),"")</f>
      </c>
      <c r="FQ560">
        <f>IF($GI560&gt;=24,INDEX($DD:$DD,$GH560+24),"")</f>
      </c>
      <c r="FR560">
        <f>IF($GI560&gt;=25,INDEX($DD:$DD,$GH560+25),"")</f>
      </c>
      <c r="FS560">
        <f>IF($GI560&gt;=26,INDEX($DD:$DD,$GH560+26),"")</f>
      </c>
      <c r="FT560">
        <f>IF($GI560&gt;=27,INDEX($DD:$DD,$GH560+27),"")</f>
      </c>
      <c r="FU560">
        <f>IF($GI560&gt;=28,INDEX($DD:$DD,$GH560+28),"")</f>
      </c>
      <c r="FV560">
        <f>IF($GI560&gt;=29,INDEX($DD:$DD,$GH560+29),"")</f>
      </c>
      <c r="FW560">
        <f>IF($GI560&gt;=30,INDEX($DD:$DD,$GH560+30),"")</f>
      </c>
      <c r="FX560">
        <f>IF($GI560&gt;=31,INDEX($DD:$DD,$GH560+31),"")</f>
      </c>
      <c r="FY560">
        <f>IF($GI560&gt;=32,INDEX($DD:$DD,$GH560+32),"")</f>
      </c>
      <c r="FZ560">
        <f>IF($GI560&gt;=33,INDEX($DD:$DD,$GH560+33),"")</f>
      </c>
      <c r="GA560">
        <f>IF($GI560&gt;=34,INDEX($DD:$DD,$GH560+34),"")</f>
      </c>
      <c r="GB560">
        <f>IF($GI560&gt;=35,INDEX($DD:$DD,$GH560+35),"")</f>
      </c>
      <c r="GC560">
        <f>IF($GI560&gt;=36,INDEX($DD:$DD,$GH560+36),"")</f>
      </c>
      <c r="GD560">
        <f>IF($GI560&gt;=37,INDEX($DD:$DD,$GH560+37),"")</f>
      </c>
      <c r="GE560">
        <f>IF($GI560&gt;=38,INDEX($DD:$DD,$GH560+38),"")</f>
      </c>
      <c r="GF560">
        <f>IF($GI560&gt;=39,INDEX($DD:$DD,$GH560+39),"")</f>
      </c>
      <c r="GG560">
        <f>IF($GI560&gt;=40,INDEX($DD:$DD,$GH560+40),"")</f>
      </c>
      <c r="GH560">
        <f>IFERROR(MATCH($DB560,$DC$2:$DC$148,0)+1,0)</f>
      </c>
      <c r="GI560">
        <f>IFERROR(INDEX($DE$2:$DE$148,MATCH($DB560,$DC$2:$DC$148,0)),0)</f>
      </c>
      <c r="GJ560">
        <f>IFERROR(MATCH($S560,$DF$560:$ES$560,0),0)</f>
      </c>
      <c r="GK560">
        <f>IF($GJ560&gt;0,INDEX($ET$560:$GG$560,$GJ560),"")</f>
      </c>
      <c r="GN560">
        <f>IF($IW560&gt;=1,INDEX($GL:$GL,$IV560+1),"")</f>
      </c>
      <c r="GO560">
        <f>IF($IW560&gt;=2,INDEX($GL:$GL,$IV560+2),"")</f>
      </c>
      <c r="GP560">
        <f>IF($IW560&gt;=3,INDEX($GL:$GL,$IV560+3),"")</f>
      </c>
      <c r="GQ560">
        <f>IF($IW560&gt;=4,INDEX($GL:$GL,$IV560+4),"")</f>
      </c>
      <c r="GR560">
        <f>IF($IW560&gt;=5,INDEX($GL:$GL,$IV560+5),"")</f>
      </c>
      <c r="GS560">
        <f>IF($IW560&gt;=6,INDEX($GL:$GL,$IV560+6),"")</f>
      </c>
      <c r="GT560">
        <f>IF($IW560&gt;=7,INDEX($GL:$GL,$IV560+7),"")</f>
      </c>
      <c r="GU560">
        <f>IF($IW560&gt;=8,INDEX($GL:$GL,$IV560+8),"")</f>
      </c>
      <c r="GV560">
        <f>IF($IW560&gt;=9,INDEX($GL:$GL,$IV560+9),"")</f>
      </c>
      <c r="GW560">
        <f>IF($IW560&gt;=10,INDEX($GL:$GL,$IV560+10),"")</f>
      </c>
      <c r="GX560">
        <f>IF($IW560&gt;=11,INDEX($GL:$GL,$IV560+11),"")</f>
      </c>
      <c r="GY560">
        <f>IF($IW560&gt;=12,INDEX($GL:$GL,$IV560+12),"")</f>
      </c>
      <c r="GZ560">
        <f>IF($IW560&gt;=13,INDEX($GL:$GL,$IV560+13),"")</f>
      </c>
      <c r="HA560">
        <f>IF($IW560&gt;=14,INDEX($GL:$GL,$IV560+14),"")</f>
      </c>
      <c r="HB560">
        <f>IF($IW560&gt;=15,INDEX($GL:$GL,$IV560+15),"")</f>
      </c>
      <c r="HC560">
        <f>IF($IW560&gt;=16,INDEX($GL:$GL,$IV560+16),"")</f>
      </c>
      <c r="HD560">
        <f>IF($IW560&gt;=17,INDEX($GL:$GL,$IV560+17),"")</f>
      </c>
      <c r="HE560">
        <f>IF($IW560&gt;=18,INDEX($GL:$GL,$IV560+18),"")</f>
      </c>
      <c r="HF560">
        <f>IF($IW560&gt;=19,INDEX($GL:$GL,$IV560+19),"")</f>
      </c>
      <c r="HG560">
        <f>IF($IW560&gt;=20,INDEX($GL:$GL,$IV560+20),"")</f>
      </c>
      <c r="HH560">
        <f>IF($IW560&gt;=21,INDEX($GL:$GL,$IV560+21),"")</f>
      </c>
      <c r="HI560">
        <f>IF($IW560&gt;=22,INDEX($GL:$GL,$IV560+22),"")</f>
      </c>
      <c r="HJ560">
        <f>IF($IW560&gt;=23,INDEX($GL:$GL,$IV560+23),"")</f>
      </c>
      <c r="HK560">
        <f>IF($IW560&gt;=24,INDEX($GL:$GL,$IV560+24),"")</f>
      </c>
      <c r="HL560">
        <f>IF($IW560&gt;=25,INDEX($GL:$GL,$IV560+25),"")</f>
      </c>
      <c r="HM560">
        <f>IF($IW560&gt;=26,INDEX($GL:$GL,$IV560+26),"")</f>
      </c>
      <c r="HN560">
        <f>IF($IW560&gt;=27,INDEX($GL:$GL,$IV560+27),"")</f>
      </c>
      <c r="HO560">
        <f>IF($IW560&gt;=28,INDEX($GL:$GL,$IV560+28),"")</f>
      </c>
      <c r="HP560">
        <f>IF($IW560&gt;=29,INDEX($GL:$GL,$IV560+29),"")</f>
      </c>
      <c r="HQ560">
        <f>IF($IW560&gt;=30,INDEX($GL:$GL,$IV560+30),"")</f>
      </c>
      <c r="HR560">
        <f>IF($IW560&gt;=31,INDEX($GL:$GL,$IV560+31),"")</f>
      </c>
      <c r="HS560">
        <f>IF($IW560&gt;=32,INDEX($GL:$GL,$IV560+32),"")</f>
      </c>
      <c r="HT560">
        <f>IF($IW560&gt;=33,INDEX($GL:$GL,$IV560+33),"")</f>
      </c>
      <c r="HU560">
        <f>IF($IW560&gt;=34,INDEX($GL:$GL,$IV560+34),"")</f>
      </c>
      <c r="HV560">
        <f>IF($IW560&gt;=35,INDEX($GL:$GL,$IV560+35),"")</f>
      </c>
      <c r="HW560">
        <f>IF($IW560&gt;=36,INDEX($GL:$GL,$IV560+36),"")</f>
      </c>
      <c r="HX560">
        <f>IF($IW560&gt;=37,INDEX($GL:$GL,$IV560+37),"")</f>
      </c>
      <c r="HY560">
        <f>IF($IW560&gt;=38,INDEX($GL:$GL,$IV560+38),"")</f>
      </c>
      <c r="HZ560">
        <f>IF($IW560&gt;=39,INDEX($GL:$GL,$IV560+39),"")</f>
      </c>
      <c r="IA560">
        <f>IF($IW560&gt;=40,INDEX($GL:$GL,$IV560+40),"")</f>
      </c>
      <c r="IB560">
        <f>IF($IW560&gt;=41,INDEX($GL:$GL,$IV560+41),"")</f>
      </c>
      <c r="IC560">
        <f>IF($IW560&gt;=42,INDEX($GL:$GL,$IV560+42),"")</f>
      </c>
      <c r="ID560">
        <f>IF($IW560&gt;=43,INDEX($GL:$GL,$IV560+43),"")</f>
      </c>
      <c r="IE560">
        <f>IF($IW560&gt;=44,INDEX($GL:$GL,$IV560+44),"")</f>
      </c>
      <c r="IF560">
        <f>IF($IW560&gt;=45,INDEX($GL:$GL,$IV560+45),"")</f>
      </c>
      <c r="IG560">
        <f>IF($IW560&gt;=46,INDEX($GL:$GL,$IV560+46),"")</f>
      </c>
      <c r="IH560">
        <f>IF($IW560&gt;=47,INDEX($GL:$GL,$IV560+47),"")</f>
      </c>
      <c r="II560">
        <f>IF($IW560&gt;=48,INDEX($GL:$GL,$IV560+48),"")</f>
      </c>
      <c r="IJ560">
        <f>IF($IW560&gt;=49,INDEX($GL:$GL,$IV560+49),"")</f>
      </c>
      <c r="IK560">
        <f>IF($IW560&gt;=50,INDEX($GL:$GL,$IV560+50),"")</f>
      </c>
      <c r="IL560">
        <f>IF($IW560&gt;=51,INDEX($GL:$GL,$IV560+51),"")</f>
      </c>
      <c r="IM560">
        <f>IF($IW560&gt;=52,INDEX($GL:$GL,$IV560+52),"")</f>
      </c>
      <c r="IN560">
        <f>IF($IW560&gt;=53,INDEX($GL:$GL,$IV560+53),"")</f>
      </c>
      <c r="IO560">
        <f>IF($IW560&gt;=54,INDEX($GL:$GL,$IV560+54),"")</f>
      </c>
      <c r="IP560">
        <f>IF($IW560&gt;=55,INDEX($GL:$GL,$IV560+55),"")</f>
      </c>
      <c r="IQ560">
        <f>IF($IW560&gt;=56,INDEX($GL:$GL,$IV560+56),"")</f>
      </c>
      <c r="IR560">
        <f>IF($IW560&gt;=57,INDEX($GL:$GL,$IV560+57),"")</f>
      </c>
      <c r="IS560">
        <f>IF($IW560&gt;=58,INDEX($GL:$GL,$IV560+58),"")</f>
      </c>
      <c r="IT560">
        <f>IF($IW560&gt;=59,INDEX($GL:$GL,$IV560+59),"")</f>
      </c>
      <c r="IU560">
        <f>IF($IW560&gt;=60,INDEX($GL:$GL,$IV560+60),"")</f>
      </c>
      <c r="IV560">
        <f>IFERROR(MATCH($GK560,$GL$2:$GL$324,0)+1,0)</f>
      </c>
      <c r="IW560">
        <f>IFERROR(INDEX($GM$2:$GM$324,MATCH($GK560,$GL$2:$GL$324,0)),0)</f>
      </c>
      <c r="IX560" t="s">
        <v>34</v>
      </c>
      <c r="IY560" t="s">
        <v>34</v>
      </c>
    </row>
    <row r="561" spans="1:259" x14ac:dyDescent="0.25">
      <c r="K561">
        <f>IF(OR($N561="",$J561=""),"",IFERROR($N561/$J561,0))</f>
      </c>
      <c r="L561">
        <f>IF($N561="","",
SUM($M561,$O561,$T561,$P561,$R561)*
(1-IF($U561="",0,VALUE($U561)/100)))</f>
      </c>
      <c r="M561">
        <f>IF($N561="","",$N561)</f>
      </c>
      <c r="O561">
        <f>IF($N561="","",
IF($H561="","",
IF(ISNUMBER(SEARCH("exempt",LOWER($H561))),0,
$N561*(VALUE(SUBSTITUTE($H561,"%",""))/100))))</f>
      </c>
      <c r="V561">
        <f>IFERROR(IF(FIND(" - ",$E561)&gt;0,MID($E561,FIND(" - ",$E561)+3,LEN($E561)),""),"")</f>
      </c>
      <c r="AE561" t="s">
        <v>1142</v>
      </c>
      <c r="AJ561">
        <f>IFERROR(LEFT($E561,FIND(" - ",$E561)-1),$E561)</f>
      </c>
      <c r="AM561">
        <f>IF($CB561&gt;=1,INDEX($AK:$AK,$CA561+1),"")</f>
      </c>
      <c r="AN561">
        <f>IF($CB561&gt;=2,INDEX($AK:$AK,$CA561+2),"")</f>
      </c>
      <c r="AO561">
        <f>IF($CB561&gt;=3,INDEX($AK:$AK,$CA561+3),"")</f>
      </c>
      <c r="AP561">
        <f>IF($CB561&gt;=4,INDEX($AK:$AK,$CA561+4),"")</f>
      </c>
      <c r="AQ561">
        <f>IF($CB561&gt;=5,INDEX($AK:$AK,$CA561+5),"")</f>
      </c>
      <c r="AR561">
        <f>IF($CB561&gt;=6,INDEX($AK:$AK,$CA561+6),"")</f>
      </c>
      <c r="AS561">
        <f>IF($CB561&gt;=7,INDEX($AK:$AK,$CA561+7),"")</f>
      </c>
      <c r="AT561">
        <f>IF($CB561&gt;=8,INDEX($AK:$AK,$CA561+8),"")</f>
      </c>
      <c r="AU561">
        <f>IF($CB561&gt;=9,INDEX($AK:$AK,$CA561+9),"")</f>
      </c>
      <c r="AV561">
        <f>IF($CB561&gt;=10,INDEX($AK:$AK,$CA561+10),"")</f>
      </c>
      <c r="AW561">
        <f>IF($CB561&gt;=11,INDEX($AK:$AK,$CA561+11),"")</f>
      </c>
      <c r="AX561">
        <f>IF($CB561&gt;=12,INDEX($AK:$AK,$CA561+12),"")</f>
      </c>
      <c r="AY561">
        <f>IF($CB561&gt;=13,INDEX($AK:$AK,$CA561+13),"")</f>
      </c>
      <c r="AZ561">
        <f>IF($CB561&gt;=14,INDEX($AK:$AK,$CA561+14),"")</f>
      </c>
      <c r="BA561">
        <f>IF($CB561&gt;=15,INDEX($AK:$AK,$CA561+15),"")</f>
      </c>
      <c r="BB561">
        <f>IF($CB561&gt;=16,INDEX($AK:$AK,$CA561+16),"")</f>
      </c>
      <c r="BC561">
        <f>IF($CB561&gt;=17,INDEX($AK:$AK,$CA561+17),"")</f>
      </c>
      <c r="BD561">
        <f>IF($CB561&gt;=18,INDEX($AK:$AK,$CA561+18),"")</f>
      </c>
      <c r="BE561">
        <f>IF($CB561&gt;=19,INDEX($AK:$AK,$CA561+19),"")</f>
      </c>
      <c r="BF561">
        <f>IF($CB561&gt;=20,INDEX($AK:$AK,$CA561+20),"")</f>
      </c>
      <c r="BG561">
        <f>IF($CB561&gt;=21,INDEX($AK:$AK,$CA561+21),"")</f>
      </c>
      <c r="BH561">
        <f>IF($CB561&gt;=22,INDEX($AK:$AK,$CA561+22),"")</f>
      </c>
      <c r="BI561">
        <f>IF($CB561&gt;=23,INDEX($AK:$AK,$CA561+23),"")</f>
      </c>
      <c r="BJ561">
        <f>IF($CB561&gt;=24,INDEX($AK:$AK,$CA561+24),"")</f>
      </c>
      <c r="BK561">
        <f>IF($CB561&gt;=25,INDEX($AK:$AK,$CA561+25),"")</f>
      </c>
      <c r="BL561">
        <f>IF($CB561&gt;=26,INDEX($AK:$AK,$CA561+26),"")</f>
      </c>
      <c r="BM561">
        <f>IF($CB561&gt;=27,INDEX($AK:$AK,$CA561+27),"")</f>
      </c>
      <c r="BN561">
        <f>IF($CB561&gt;=28,INDEX($AK:$AK,$CA561+28),"")</f>
      </c>
      <c r="BO561">
        <f>IF($CB561&gt;=29,INDEX($AK:$AK,$CA561+29),"")</f>
      </c>
      <c r="BP561">
        <f>IF($CB561&gt;=30,INDEX($AK:$AK,$CA561+30),"")</f>
      </c>
      <c r="BQ561">
        <f>IF($CB561&gt;=31,INDEX($AK:$AK,$CA561+31),"")</f>
      </c>
      <c r="BR561">
        <f>IF($CB561&gt;=32,INDEX($AK:$AK,$CA561+32),"")</f>
      </c>
      <c r="BS561">
        <f>IF($CB561&gt;=33,INDEX($AK:$AK,$CA561+33),"")</f>
      </c>
      <c r="BT561">
        <f>IF($CB561&gt;=34,INDEX($AK:$AK,$CA561+34),"")</f>
      </c>
      <c r="BU561">
        <f>IF($CB561&gt;=35,INDEX($AK:$AK,$CA561+35),"")</f>
      </c>
      <c r="BV561">
        <f>IF($CB561&gt;=36,INDEX($AK:$AK,$CA561+36),"")</f>
      </c>
      <c r="BW561">
        <f>IF($CB561&gt;=37,INDEX($AK:$AK,$CA561+37),"")</f>
      </c>
      <c r="BX561">
        <f>IF($CB561&gt;=38,INDEX($AK:$AK,$CA561+38),"")</f>
      </c>
      <c r="BY561">
        <f>IF($CB561&gt;=39,INDEX($AK:$AK,$CA561+39),"")</f>
      </c>
      <c r="BZ561">
        <f>IF($CB561&gt;=40,INDEX($AK:$AK,$CA561+40),"")</f>
      </c>
      <c r="CA561">
        <f>IFERROR(MATCH($AJ561,$AK$2:$AK$134,0)+1,0)</f>
      </c>
      <c r="CB561">
        <f>IFERROR(INDEX($AL$2:$AL$134,MATCH($AJ561,$AK$2:$AK$134,0)),0)</f>
      </c>
      <c r="CC561">
        <f>IFERROR(LEFT($F561,FIND(" - ",$F561)-1),$F561)</f>
      </c>
      <c r="CF561">
        <f>IF($DA561&gt;=1,INDEX($CD:$CD,$CZ561+1),"")</f>
      </c>
      <c r="CG561">
        <f>IF($DA561&gt;=2,INDEX($CD:$CD,$CZ561+2),"")</f>
      </c>
      <c r="CH561">
        <f>IF($DA561&gt;=3,INDEX($CD:$CD,$CZ561+3),"")</f>
      </c>
      <c r="CI561">
        <f>IF($DA561&gt;=4,INDEX($CD:$CD,$CZ561+4),"")</f>
      </c>
      <c r="CJ561">
        <f>IF($DA561&gt;=5,INDEX($CD:$CD,$CZ561+5),"")</f>
      </c>
      <c r="CK561">
        <f>IF($DA561&gt;=6,INDEX($CD:$CD,$CZ561+6),"")</f>
      </c>
      <c r="CL561">
        <f>IF($DA561&gt;=7,INDEX($CD:$CD,$CZ561+7),"")</f>
      </c>
      <c r="CM561">
        <f>IF($DA561&gt;=8,INDEX($CD:$CD,$CZ561+8),"")</f>
      </c>
      <c r="CN561">
        <f>IF($DA561&gt;=9,INDEX($CD:$CD,$CZ561+9),"")</f>
      </c>
      <c r="CO561">
        <f>IF($DA561&gt;=10,INDEX($CD:$CD,$CZ561+10),"")</f>
      </c>
      <c r="CP561">
        <f>IF($DA561&gt;=11,INDEX($CD:$CD,$CZ561+11),"")</f>
      </c>
      <c r="CQ561">
        <f>IF($DA561&gt;=12,INDEX($CD:$CD,$CZ561+12),"")</f>
      </c>
      <c r="CR561">
        <f>IF($DA561&gt;=13,INDEX($CD:$CD,$CZ561+13),"")</f>
      </c>
      <c r="CS561">
        <f>IF($DA561&gt;=14,INDEX($CD:$CD,$CZ561+14),"")</f>
      </c>
      <c r="CT561">
        <f>IF($DA561&gt;=15,INDEX($CD:$CD,$CZ561+15),"")</f>
      </c>
      <c r="CU561">
        <f>IF($DA561&gt;=16,INDEX($CD:$CD,$CZ561+16),"")</f>
      </c>
      <c r="CV561">
        <f>IF($DA561&gt;=17,INDEX($CD:$CD,$CZ561+17),"")</f>
      </c>
      <c r="CW561">
        <f>IF($DA561&gt;=18,INDEX($CD:$CD,$CZ561+18),"")</f>
      </c>
      <c r="CX561">
        <f>IF($DA561&gt;=19,INDEX($CD:$CD,$CZ561+19),"")</f>
      </c>
      <c r="CY561">
        <f>IF($DA561&gt;=20,INDEX($CD:$CD,$CZ561+20),"")</f>
      </c>
      <c r="CZ561">
        <f>IFERROR(MATCH($CC561,$CD$2:$CD$263,0)+1,0)</f>
      </c>
      <c r="DA561">
        <f>IFERROR(INDEX($CE$2:$CE$263,MATCH($CC561,$CD$2:$CD$263,0)),0)</f>
      </c>
      <c r="DB561">
        <f>IFERROR(INDEX($AI:$AI,MATCH($H561,$AH:$AH,0))&amp;"","")</f>
      </c>
      <c r="DF561">
        <f>IF($GI561&gt;=1,INDEX($DC:$DC,$GH561+1),"")</f>
      </c>
      <c r="DG561">
        <f>IF($GI561&gt;=2,INDEX($DC:$DC,$GH561+2),"")</f>
      </c>
      <c r="DH561">
        <f>IF($GI561&gt;=3,INDEX($DC:$DC,$GH561+3),"")</f>
      </c>
      <c r="DI561">
        <f>IF($GI561&gt;=4,INDEX($DC:$DC,$GH561+4),"")</f>
      </c>
      <c r="DJ561">
        <f>IF($GI561&gt;=5,INDEX($DC:$DC,$GH561+5),"")</f>
      </c>
      <c r="DK561">
        <f>IF($GI561&gt;=6,INDEX($DC:$DC,$GH561+6),"")</f>
      </c>
      <c r="DL561">
        <f>IF($GI561&gt;=7,INDEX($DC:$DC,$GH561+7),"")</f>
      </c>
      <c r="DM561">
        <f>IF($GI561&gt;=8,INDEX($DC:$DC,$GH561+8),"")</f>
      </c>
      <c r="DN561">
        <f>IF($GI561&gt;=9,INDEX($DC:$DC,$GH561+9),"")</f>
      </c>
      <c r="DO561">
        <f>IF($GI561&gt;=10,INDEX($DC:$DC,$GH561+10),"")</f>
      </c>
      <c r="DP561">
        <f>IF($GI561&gt;=11,INDEX($DC:$DC,$GH561+11),"")</f>
      </c>
      <c r="DQ561">
        <f>IF($GI561&gt;=12,INDEX($DC:$DC,$GH561+12),"")</f>
      </c>
      <c r="DR561">
        <f>IF($GI561&gt;=13,INDEX($DC:$DC,$GH561+13),"")</f>
      </c>
      <c r="DS561">
        <f>IF($GI561&gt;=14,INDEX($DC:$DC,$GH561+14),"")</f>
      </c>
      <c r="DT561">
        <f>IF($GI561&gt;=15,INDEX($DC:$DC,$GH561+15),"")</f>
      </c>
      <c r="DU561">
        <f>IF($GI561&gt;=16,INDEX($DC:$DC,$GH561+16),"")</f>
      </c>
      <c r="DV561">
        <f>IF($GI561&gt;=17,INDEX($DC:$DC,$GH561+17),"")</f>
      </c>
      <c r="DW561">
        <f>IF($GI561&gt;=18,INDEX($DC:$DC,$GH561+18),"")</f>
      </c>
      <c r="DX561">
        <f>IF($GI561&gt;=19,INDEX($DC:$DC,$GH561+19),"")</f>
      </c>
      <c r="DY561">
        <f>IF($GI561&gt;=20,INDEX($DC:$DC,$GH561+20),"")</f>
      </c>
      <c r="DZ561">
        <f>IF($GI561&gt;=21,INDEX($DC:$DC,$GH561+21),"")</f>
      </c>
      <c r="EA561">
        <f>IF($GI561&gt;=22,INDEX($DC:$DC,$GH561+22),"")</f>
      </c>
      <c r="EB561">
        <f>IF($GI561&gt;=23,INDEX($DC:$DC,$GH561+23),"")</f>
      </c>
      <c r="EC561">
        <f>IF($GI561&gt;=24,INDEX($DC:$DC,$GH561+24),"")</f>
      </c>
      <c r="ED561">
        <f>IF($GI561&gt;=25,INDEX($DC:$DC,$GH561+25),"")</f>
      </c>
      <c r="EE561">
        <f>IF($GI561&gt;=26,INDEX($DC:$DC,$GH561+26),"")</f>
      </c>
      <c r="EF561">
        <f>IF($GI561&gt;=27,INDEX($DC:$DC,$GH561+27),"")</f>
      </c>
      <c r="EG561">
        <f>IF($GI561&gt;=28,INDEX($DC:$DC,$GH561+28),"")</f>
      </c>
      <c r="EH561">
        <f>IF($GI561&gt;=29,INDEX($DC:$DC,$GH561+29),"")</f>
      </c>
      <c r="EI561">
        <f>IF($GI561&gt;=30,INDEX($DC:$DC,$GH561+30),"")</f>
      </c>
      <c r="EJ561">
        <f>IF($GI561&gt;=31,INDEX($DC:$DC,$GH561+31),"")</f>
      </c>
      <c r="EK561">
        <f>IF($GI561&gt;=32,INDEX($DC:$DC,$GH561+32),"")</f>
      </c>
      <c r="EL561">
        <f>IF($GI561&gt;=33,INDEX($DC:$DC,$GH561+33),"")</f>
      </c>
      <c r="EM561">
        <f>IF($GI561&gt;=34,INDEX($DC:$DC,$GH561+34),"")</f>
      </c>
      <c r="EN561">
        <f>IF($GI561&gt;=35,INDEX($DC:$DC,$GH561+35),"")</f>
      </c>
      <c r="EO561">
        <f>IF($GI561&gt;=36,INDEX($DC:$DC,$GH561+36),"")</f>
      </c>
      <c r="EP561">
        <f>IF($GI561&gt;=37,INDEX($DC:$DC,$GH561+37),"")</f>
      </c>
      <c r="EQ561">
        <f>IF($GI561&gt;=38,INDEX($DC:$DC,$GH561+38),"")</f>
      </c>
      <c r="ER561">
        <f>IF($GI561&gt;=39,INDEX($DC:$DC,$GH561+39),"")</f>
      </c>
      <c r="ES561">
        <f>IF($GI561&gt;=40,INDEX($DC:$DC,$GH561+40),"")</f>
      </c>
      <c r="ET561">
        <f>IF($GI561&gt;=1,INDEX($DD:$DD,$GH561+1),"")</f>
      </c>
      <c r="EU561">
        <f>IF($GI561&gt;=2,INDEX($DD:$DD,$GH561+2),"")</f>
      </c>
      <c r="EV561">
        <f>IF($GI561&gt;=3,INDEX($DD:$DD,$GH561+3),"")</f>
      </c>
      <c r="EW561">
        <f>IF($GI561&gt;=4,INDEX($DD:$DD,$GH561+4),"")</f>
      </c>
      <c r="EX561">
        <f>IF($GI561&gt;=5,INDEX($DD:$DD,$GH561+5),"")</f>
      </c>
      <c r="EY561">
        <f>IF($GI561&gt;=6,INDEX($DD:$DD,$GH561+6),"")</f>
      </c>
      <c r="EZ561">
        <f>IF($GI561&gt;=7,INDEX($DD:$DD,$GH561+7),"")</f>
      </c>
      <c r="FA561">
        <f>IF($GI561&gt;=8,INDEX($DD:$DD,$GH561+8),"")</f>
      </c>
      <c r="FB561">
        <f>IF($GI561&gt;=9,INDEX($DD:$DD,$GH561+9),"")</f>
      </c>
      <c r="FC561">
        <f>IF($GI561&gt;=10,INDEX($DD:$DD,$GH561+10),"")</f>
      </c>
      <c r="FD561">
        <f>IF($GI561&gt;=11,INDEX($DD:$DD,$GH561+11),"")</f>
      </c>
      <c r="FE561">
        <f>IF($GI561&gt;=12,INDEX($DD:$DD,$GH561+12),"")</f>
      </c>
      <c r="FF561">
        <f>IF($GI561&gt;=13,INDEX($DD:$DD,$GH561+13),"")</f>
      </c>
      <c r="FG561">
        <f>IF($GI561&gt;=14,INDEX($DD:$DD,$GH561+14),"")</f>
      </c>
      <c r="FH561">
        <f>IF($GI561&gt;=15,INDEX($DD:$DD,$GH561+15),"")</f>
      </c>
      <c r="FI561">
        <f>IF($GI561&gt;=16,INDEX($DD:$DD,$GH561+16),"")</f>
      </c>
      <c r="FJ561">
        <f>IF($GI561&gt;=17,INDEX($DD:$DD,$GH561+17),"")</f>
      </c>
      <c r="FK561">
        <f>IF($GI561&gt;=18,INDEX($DD:$DD,$GH561+18),"")</f>
      </c>
      <c r="FL561">
        <f>IF($GI561&gt;=19,INDEX($DD:$DD,$GH561+19),"")</f>
      </c>
      <c r="FM561">
        <f>IF($GI561&gt;=20,INDEX($DD:$DD,$GH561+20),"")</f>
      </c>
      <c r="FN561">
        <f>IF($GI561&gt;=21,INDEX($DD:$DD,$GH561+21),"")</f>
      </c>
      <c r="FO561">
        <f>IF($GI561&gt;=22,INDEX($DD:$DD,$GH561+22),"")</f>
      </c>
      <c r="FP561">
        <f>IF($GI561&gt;=23,INDEX($DD:$DD,$GH561+23),"")</f>
      </c>
      <c r="FQ561">
        <f>IF($GI561&gt;=24,INDEX($DD:$DD,$GH561+24),"")</f>
      </c>
      <c r="FR561">
        <f>IF($GI561&gt;=25,INDEX($DD:$DD,$GH561+25),"")</f>
      </c>
      <c r="FS561">
        <f>IF($GI561&gt;=26,INDEX($DD:$DD,$GH561+26),"")</f>
      </c>
      <c r="FT561">
        <f>IF($GI561&gt;=27,INDEX($DD:$DD,$GH561+27),"")</f>
      </c>
      <c r="FU561">
        <f>IF($GI561&gt;=28,INDEX($DD:$DD,$GH561+28),"")</f>
      </c>
      <c r="FV561">
        <f>IF($GI561&gt;=29,INDEX($DD:$DD,$GH561+29),"")</f>
      </c>
      <c r="FW561">
        <f>IF($GI561&gt;=30,INDEX($DD:$DD,$GH561+30),"")</f>
      </c>
      <c r="FX561">
        <f>IF($GI561&gt;=31,INDEX($DD:$DD,$GH561+31),"")</f>
      </c>
      <c r="FY561">
        <f>IF($GI561&gt;=32,INDEX($DD:$DD,$GH561+32),"")</f>
      </c>
      <c r="FZ561">
        <f>IF($GI561&gt;=33,INDEX($DD:$DD,$GH561+33),"")</f>
      </c>
      <c r="GA561">
        <f>IF($GI561&gt;=34,INDEX($DD:$DD,$GH561+34),"")</f>
      </c>
      <c r="GB561">
        <f>IF($GI561&gt;=35,INDEX($DD:$DD,$GH561+35),"")</f>
      </c>
      <c r="GC561">
        <f>IF($GI561&gt;=36,INDEX($DD:$DD,$GH561+36),"")</f>
      </c>
      <c r="GD561">
        <f>IF($GI561&gt;=37,INDEX($DD:$DD,$GH561+37),"")</f>
      </c>
      <c r="GE561">
        <f>IF($GI561&gt;=38,INDEX($DD:$DD,$GH561+38),"")</f>
      </c>
      <c r="GF561">
        <f>IF($GI561&gt;=39,INDEX($DD:$DD,$GH561+39),"")</f>
      </c>
      <c r="GG561">
        <f>IF($GI561&gt;=40,INDEX($DD:$DD,$GH561+40),"")</f>
      </c>
      <c r="GH561">
        <f>IFERROR(MATCH($DB561,$DC$2:$DC$148,0)+1,0)</f>
      </c>
      <c r="GI561">
        <f>IFERROR(INDEX($DE$2:$DE$148,MATCH($DB561,$DC$2:$DC$148,0)),0)</f>
      </c>
      <c r="GJ561">
        <f>IFERROR(MATCH($S561,$DF$561:$ES$561,0),0)</f>
      </c>
      <c r="GK561">
        <f>IF($GJ561&gt;0,INDEX($ET$561:$GG$561,$GJ561),"")</f>
      </c>
      <c r="GN561">
        <f>IF($IW561&gt;=1,INDEX($GL:$GL,$IV561+1),"")</f>
      </c>
      <c r="GO561">
        <f>IF($IW561&gt;=2,INDEX($GL:$GL,$IV561+2),"")</f>
      </c>
      <c r="GP561">
        <f>IF($IW561&gt;=3,INDEX($GL:$GL,$IV561+3),"")</f>
      </c>
      <c r="GQ561">
        <f>IF($IW561&gt;=4,INDEX($GL:$GL,$IV561+4),"")</f>
      </c>
      <c r="GR561">
        <f>IF($IW561&gt;=5,INDEX($GL:$GL,$IV561+5),"")</f>
      </c>
      <c r="GS561">
        <f>IF($IW561&gt;=6,INDEX($GL:$GL,$IV561+6),"")</f>
      </c>
      <c r="GT561">
        <f>IF($IW561&gt;=7,INDEX($GL:$GL,$IV561+7),"")</f>
      </c>
      <c r="GU561">
        <f>IF($IW561&gt;=8,INDEX($GL:$GL,$IV561+8),"")</f>
      </c>
      <c r="GV561">
        <f>IF($IW561&gt;=9,INDEX($GL:$GL,$IV561+9),"")</f>
      </c>
      <c r="GW561">
        <f>IF($IW561&gt;=10,INDEX($GL:$GL,$IV561+10),"")</f>
      </c>
      <c r="GX561">
        <f>IF($IW561&gt;=11,INDEX($GL:$GL,$IV561+11),"")</f>
      </c>
      <c r="GY561">
        <f>IF($IW561&gt;=12,INDEX($GL:$GL,$IV561+12),"")</f>
      </c>
      <c r="GZ561">
        <f>IF($IW561&gt;=13,INDEX($GL:$GL,$IV561+13),"")</f>
      </c>
      <c r="HA561">
        <f>IF($IW561&gt;=14,INDEX($GL:$GL,$IV561+14),"")</f>
      </c>
      <c r="HB561">
        <f>IF($IW561&gt;=15,INDEX($GL:$GL,$IV561+15),"")</f>
      </c>
      <c r="HC561">
        <f>IF($IW561&gt;=16,INDEX($GL:$GL,$IV561+16),"")</f>
      </c>
      <c r="HD561">
        <f>IF($IW561&gt;=17,INDEX($GL:$GL,$IV561+17),"")</f>
      </c>
      <c r="HE561">
        <f>IF($IW561&gt;=18,INDEX($GL:$GL,$IV561+18),"")</f>
      </c>
      <c r="HF561">
        <f>IF($IW561&gt;=19,INDEX($GL:$GL,$IV561+19),"")</f>
      </c>
      <c r="HG561">
        <f>IF($IW561&gt;=20,INDEX($GL:$GL,$IV561+20),"")</f>
      </c>
      <c r="HH561">
        <f>IF($IW561&gt;=21,INDEX($GL:$GL,$IV561+21),"")</f>
      </c>
      <c r="HI561">
        <f>IF($IW561&gt;=22,INDEX($GL:$GL,$IV561+22),"")</f>
      </c>
      <c r="HJ561">
        <f>IF($IW561&gt;=23,INDEX($GL:$GL,$IV561+23),"")</f>
      </c>
      <c r="HK561">
        <f>IF($IW561&gt;=24,INDEX($GL:$GL,$IV561+24),"")</f>
      </c>
      <c r="HL561">
        <f>IF($IW561&gt;=25,INDEX($GL:$GL,$IV561+25),"")</f>
      </c>
      <c r="HM561">
        <f>IF($IW561&gt;=26,INDEX($GL:$GL,$IV561+26),"")</f>
      </c>
      <c r="HN561">
        <f>IF($IW561&gt;=27,INDEX($GL:$GL,$IV561+27),"")</f>
      </c>
      <c r="HO561">
        <f>IF($IW561&gt;=28,INDEX($GL:$GL,$IV561+28),"")</f>
      </c>
      <c r="HP561">
        <f>IF($IW561&gt;=29,INDEX($GL:$GL,$IV561+29),"")</f>
      </c>
      <c r="HQ561">
        <f>IF($IW561&gt;=30,INDEX($GL:$GL,$IV561+30),"")</f>
      </c>
      <c r="HR561">
        <f>IF($IW561&gt;=31,INDEX($GL:$GL,$IV561+31),"")</f>
      </c>
      <c r="HS561">
        <f>IF($IW561&gt;=32,INDEX($GL:$GL,$IV561+32),"")</f>
      </c>
      <c r="HT561">
        <f>IF($IW561&gt;=33,INDEX($GL:$GL,$IV561+33),"")</f>
      </c>
      <c r="HU561">
        <f>IF($IW561&gt;=34,INDEX($GL:$GL,$IV561+34),"")</f>
      </c>
      <c r="HV561">
        <f>IF($IW561&gt;=35,INDEX($GL:$GL,$IV561+35),"")</f>
      </c>
      <c r="HW561">
        <f>IF($IW561&gt;=36,INDEX($GL:$GL,$IV561+36),"")</f>
      </c>
      <c r="HX561">
        <f>IF($IW561&gt;=37,INDEX($GL:$GL,$IV561+37),"")</f>
      </c>
      <c r="HY561">
        <f>IF($IW561&gt;=38,INDEX($GL:$GL,$IV561+38),"")</f>
      </c>
      <c r="HZ561">
        <f>IF($IW561&gt;=39,INDEX($GL:$GL,$IV561+39),"")</f>
      </c>
      <c r="IA561">
        <f>IF($IW561&gt;=40,INDEX($GL:$GL,$IV561+40),"")</f>
      </c>
      <c r="IB561">
        <f>IF($IW561&gt;=41,INDEX($GL:$GL,$IV561+41),"")</f>
      </c>
      <c r="IC561">
        <f>IF($IW561&gt;=42,INDEX($GL:$GL,$IV561+42),"")</f>
      </c>
      <c r="ID561">
        <f>IF($IW561&gt;=43,INDEX($GL:$GL,$IV561+43),"")</f>
      </c>
      <c r="IE561">
        <f>IF($IW561&gt;=44,INDEX($GL:$GL,$IV561+44),"")</f>
      </c>
      <c r="IF561">
        <f>IF($IW561&gt;=45,INDEX($GL:$GL,$IV561+45),"")</f>
      </c>
      <c r="IG561">
        <f>IF($IW561&gt;=46,INDEX($GL:$GL,$IV561+46),"")</f>
      </c>
      <c r="IH561">
        <f>IF($IW561&gt;=47,INDEX($GL:$GL,$IV561+47),"")</f>
      </c>
      <c r="II561">
        <f>IF($IW561&gt;=48,INDEX($GL:$GL,$IV561+48),"")</f>
      </c>
      <c r="IJ561">
        <f>IF($IW561&gt;=49,INDEX($GL:$GL,$IV561+49),"")</f>
      </c>
      <c r="IK561">
        <f>IF($IW561&gt;=50,INDEX($GL:$GL,$IV561+50),"")</f>
      </c>
      <c r="IL561">
        <f>IF($IW561&gt;=51,INDEX($GL:$GL,$IV561+51),"")</f>
      </c>
      <c r="IM561">
        <f>IF($IW561&gt;=52,INDEX($GL:$GL,$IV561+52),"")</f>
      </c>
      <c r="IN561">
        <f>IF($IW561&gt;=53,INDEX($GL:$GL,$IV561+53),"")</f>
      </c>
      <c r="IO561">
        <f>IF($IW561&gt;=54,INDEX($GL:$GL,$IV561+54),"")</f>
      </c>
      <c r="IP561">
        <f>IF($IW561&gt;=55,INDEX($GL:$GL,$IV561+55),"")</f>
      </c>
      <c r="IQ561">
        <f>IF($IW561&gt;=56,INDEX($GL:$GL,$IV561+56),"")</f>
      </c>
      <c r="IR561">
        <f>IF($IW561&gt;=57,INDEX($GL:$GL,$IV561+57),"")</f>
      </c>
      <c r="IS561">
        <f>IF($IW561&gt;=58,INDEX($GL:$GL,$IV561+58),"")</f>
      </c>
      <c r="IT561">
        <f>IF($IW561&gt;=59,INDEX($GL:$GL,$IV561+59),"")</f>
      </c>
      <c r="IU561">
        <f>IF($IW561&gt;=60,INDEX($GL:$GL,$IV561+60),"")</f>
      </c>
      <c r="IV561">
        <f>IFERROR(MATCH($GK561,$GL$2:$GL$324,0)+1,0)</f>
      </c>
      <c r="IW561">
        <f>IFERROR(INDEX($GM$2:$GM$324,MATCH($GK561,$GL$2:$GL$324,0)),0)</f>
      </c>
      <c r="IX561" t="s">
        <v>34</v>
      </c>
      <c r="IY561" t="s">
        <v>34</v>
      </c>
    </row>
    <row r="562" spans="1:259" x14ac:dyDescent="0.25">
      <c r="K562">
        <f>IF(OR($N562="",$J562=""),"",IFERROR($N562/$J562,0))</f>
      </c>
      <c r="L562">
        <f>IF($N562="","",
SUM($M562,$O562,$T562,$P562,$R562)*
(1-IF($U562="",0,VALUE($U562)/100)))</f>
      </c>
      <c r="M562">
        <f>IF($N562="","",$N562)</f>
      </c>
      <c r="O562">
        <f>IF($N562="","",
IF($H562="","",
IF(ISNUMBER(SEARCH("exempt",LOWER($H562))),0,
$N562*(VALUE(SUBSTITUTE($H562,"%",""))/100))))</f>
      </c>
      <c r="V562">
        <f>IFERROR(IF(FIND(" - ",$E562)&gt;0,MID($E562,FIND(" - ",$E562)+3,LEN($E562)),""),"")</f>
      </c>
      <c r="AE562" t="s">
        <v>1143</v>
      </c>
      <c r="AJ562">
        <f>IFERROR(LEFT($E562,FIND(" - ",$E562)-1),$E562)</f>
      </c>
      <c r="AM562">
        <f>IF($CB562&gt;=1,INDEX($AK:$AK,$CA562+1),"")</f>
      </c>
      <c r="AN562">
        <f>IF($CB562&gt;=2,INDEX($AK:$AK,$CA562+2),"")</f>
      </c>
      <c r="AO562">
        <f>IF($CB562&gt;=3,INDEX($AK:$AK,$CA562+3),"")</f>
      </c>
      <c r="AP562">
        <f>IF($CB562&gt;=4,INDEX($AK:$AK,$CA562+4),"")</f>
      </c>
      <c r="AQ562">
        <f>IF($CB562&gt;=5,INDEX($AK:$AK,$CA562+5),"")</f>
      </c>
      <c r="AR562">
        <f>IF($CB562&gt;=6,INDEX($AK:$AK,$CA562+6),"")</f>
      </c>
      <c r="AS562">
        <f>IF($CB562&gt;=7,INDEX($AK:$AK,$CA562+7),"")</f>
      </c>
      <c r="AT562">
        <f>IF($CB562&gt;=8,INDEX($AK:$AK,$CA562+8),"")</f>
      </c>
      <c r="AU562">
        <f>IF($CB562&gt;=9,INDEX($AK:$AK,$CA562+9),"")</f>
      </c>
      <c r="AV562">
        <f>IF($CB562&gt;=10,INDEX($AK:$AK,$CA562+10),"")</f>
      </c>
      <c r="AW562">
        <f>IF($CB562&gt;=11,INDEX($AK:$AK,$CA562+11),"")</f>
      </c>
      <c r="AX562">
        <f>IF($CB562&gt;=12,INDEX($AK:$AK,$CA562+12),"")</f>
      </c>
      <c r="AY562">
        <f>IF($CB562&gt;=13,INDEX($AK:$AK,$CA562+13),"")</f>
      </c>
      <c r="AZ562">
        <f>IF($CB562&gt;=14,INDEX($AK:$AK,$CA562+14),"")</f>
      </c>
      <c r="BA562">
        <f>IF($CB562&gt;=15,INDEX($AK:$AK,$CA562+15),"")</f>
      </c>
      <c r="BB562">
        <f>IF($CB562&gt;=16,INDEX($AK:$AK,$CA562+16),"")</f>
      </c>
      <c r="BC562">
        <f>IF($CB562&gt;=17,INDEX($AK:$AK,$CA562+17),"")</f>
      </c>
      <c r="BD562">
        <f>IF($CB562&gt;=18,INDEX($AK:$AK,$CA562+18),"")</f>
      </c>
      <c r="BE562">
        <f>IF($CB562&gt;=19,INDEX($AK:$AK,$CA562+19),"")</f>
      </c>
      <c r="BF562">
        <f>IF($CB562&gt;=20,INDEX($AK:$AK,$CA562+20),"")</f>
      </c>
      <c r="BG562">
        <f>IF($CB562&gt;=21,INDEX($AK:$AK,$CA562+21),"")</f>
      </c>
      <c r="BH562">
        <f>IF($CB562&gt;=22,INDEX($AK:$AK,$CA562+22),"")</f>
      </c>
      <c r="BI562">
        <f>IF($CB562&gt;=23,INDEX($AK:$AK,$CA562+23),"")</f>
      </c>
      <c r="BJ562">
        <f>IF($CB562&gt;=24,INDEX($AK:$AK,$CA562+24),"")</f>
      </c>
      <c r="BK562">
        <f>IF($CB562&gt;=25,INDEX($AK:$AK,$CA562+25),"")</f>
      </c>
      <c r="BL562">
        <f>IF($CB562&gt;=26,INDEX($AK:$AK,$CA562+26),"")</f>
      </c>
      <c r="BM562">
        <f>IF($CB562&gt;=27,INDEX($AK:$AK,$CA562+27),"")</f>
      </c>
      <c r="BN562">
        <f>IF($CB562&gt;=28,INDEX($AK:$AK,$CA562+28),"")</f>
      </c>
      <c r="BO562">
        <f>IF($CB562&gt;=29,INDEX($AK:$AK,$CA562+29),"")</f>
      </c>
      <c r="BP562">
        <f>IF($CB562&gt;=30,INDEX($AK:$AK,$CA562+30),"")</f>
      </c>
      <c r="BQ562">
        <f>IF($CB562&gt;=31,INDEX($AK:$AK,$CA562+31),"")</f>
      </c>
      <c r="BR562">
        <f>IF($CB562&gt;=32,INDEX($AK:$AK,$CA562+32),"")</f>
      </c>
      <c r="BS562">
        <f>IF($CB562&gt;=33,INDEX($AK:$AK,$CA562+33),"")</f>
      </c>
      <c r="BT562">
        <f>IF($CB562&gt;=34,INDEX($AK:$AK,$CA562+34),"")</f>
      </c>
      <c r="BU562">
        <f>IF($CB562&gt;=35,INDEX($AK:$AK,$CA562+35),"")</f>
      </c>
      <c r="BV562">
        <f>IF($CB562&gt;=36,INDEX($AK:$AK,$CA562+36),"")</f>
      </c>
      <c r="BW562">
        <f>IF($CB562&gt;=37,INDEX($AK:$AK,$CA562+37),"")</f>
      </c>
      <c r="BX562">
        <f>IF($CB562&gt;=38,INDEX($AK:$AK,$CA562+38),"")</f>
      </c>
      <c r="BY562">
        <f>IF($CB562&gt;=39,INDEX($AK:$AK,$CA562+39),"")</f>
      </c>
      <c r="BZ562">
        <f>IF($CB562&gt;=40,INDEX($AK:$AK,$CA562+40),"")</f>
      </c>
      <c r="CA562">
        <f>IFERROR(MATCH($AJ562,$AK$2:$AK$134,0)+1,0)</f>
      </c>
      <c r="CB562">
        <f>IFERROR(INDEX($AL$2:$AL$134,MATCH($AJ562,$AK$2:$AK$134,0)),0)</f>
      </c>
      <c r="CC562">
        <f>IFERROR(LEFT($F562,FIND(" - ",$F562)-1),$F562)</f>
      </c>
      <c r="CF562">
        <f>IF($DA562&gt;=1,INDEX($CD:$CD,$CZ562+1),"")</f>
      </c>
      <c r="CG562">
        <f>IF($DA562&gt;=2,INDEX($CD:$CD,$CZ562+2),"")</f>
      </c>
      <c r="CH562">
        <f>IF($DA562&gt;=3,INDEX($CD:$CD,$CZ562+3),"")</f>
      </c>
      <c r="CI562">
        <f>IF($DA562&gt;=4,INDEX($CD:$CD,$CZ562+4),"")</f>
      </c>
      <c r="CJ562">
        <f>IF($DA562&gt;=5,INDEX($CD:$CD,$CZ562+5),"")</f>
      </c>
      <c r="CK562">
        <f>IF($DA562&gt;=6,INDEX($CD:$CD,$CZ562+6),"")</f>
      </c>
      <c r="CL562">
        <f>IF($DA562&gt;=7,INDEX($CD:$CD,$CZ562+7),"")</f>
      </c>
      <c r="CM562">
        <f>IF($DA562&gt;=8,INDEX($CD:$CD,$CZ562+8),"")</f>
      </c>
      <c r="CN562">
        <f>IF($DA562&gt;=9,INDEX($CD:$CD,$CZ562+9),"")</f>
      </c>
      <c r="CO562">
        <f>IF($DA562&gt;=10,INDEX($CD:$CD,$CZ562+10),"")</f>
      </c>
      <c r="CP562">
        <f>IF($DA562&gt;=11,INDEX($CD:$CD,$CZ562+11),"")</f>
      </c>
      <c r="CQ562">
        <f>IF($DA562&gt;=12,INDEX($CD:$CD,$CZ562+12),"")</f>
      </c>
      <c r="CR562">
        <f>IF($DA562&gt;=13,INDEX($CD:$CD,$CZ562+13),"")</f>
      </c>
      <c r="CS562">
        <f>IF($DA562&gt;=14,INDEX($CD:$CD,$CZ562+14),"")</f>
      </c>
      <c r="CT562">
        <f>IF($DA562&gt;=15,INDEX($CD:$CD,$CZ562+15),"")</f>
      </c>
      <c r="CU562">
        <f>IF($DA562&gt;=16,INDEX($CD:$CD,$CZ562+16),"")</f>
      </c>
      <c r="CV562">
        <f>IF($DA562&gt;=17,INDEX($CD:$CD,$CZ562+17),"")</f>
      </c>
      <c r="CW562">
        <f>IF($DA562&gt;=18,INDEX($CD:$CD,$CZ562+18),"")</f>
      </c>
      <c r="CX562">
        <f>IF($DA562&gt;=19,INDEX($CD:$CD,$CZ562+19),"")</f>
      </c>
      <c r="CY562">
        <f>IF($DA562&gt;=20,INDEX($CD:$CD,$CZ562+20),"")</f>
      </c>
      <c r="CZ562">
        <f>IFERROR(MATCH($CC562,$CD$2:$CD$263,0)+1,0)</f>
      </c>
      <c r="DA562">
        <f>IFERROR(INDEX($CE$2:$CE$263,MATCH($CC562,$CD$2:$CD$263,0)),0)</f>
      </c>
      <c r="DB562">
        <f>IFERROR(INDEX($AI:$AI,MATCH($H562,$AH:$AH,0))&amp;"","")</f>
      </c>
      <c r="DF562">
        <f>IF($GI562&gt;=1,INDEX($DC:$DC,$GH562+1),"")</f>
      </c>
      <c r="DG562">
        <f>IF($GI562&gt;=2,INDEX($DC:$DC,$GH562+2),"")</f>
      </c>
      <c r="DH562">
        <f>IF($GI562&gt;=3,INDEX($DC:$DC,$GH562+3),"")</f>
      </c>
      <c r="DI562">
        <f>IF($GI562&gt;=4,INDEX($DC:$DC,$GH562+4),"")</f>
      </c>
      <c r="DJ562">
        <f>IF($GI562&gt;=5,INDEX($DC:$DC,$GH562+5),"")</f>
      </c>
      <c r="DK562">
        <f>IF($GI562&gt;=6,INDEX($DC:$DC,$GH562+6),"")</f>
      </c>
      <c r="DL562">
        <f>IF($GI562&gt;=7,INDEX($DC:$DC,$GH562+7),"")</f>
      </c>
      <c r="DM562">
        <f>IF($GI562&gt;=8,INDEX($DC:$DC,$GH562+8),"")</f>
      </c>
      <c r="DN562">
        <f>IF($GI562&gt;=9,INDEX($DC:$DC,$GH562+9),"")</f>
      </c>
      <c r="DO562">
        <f>IF($GI562&gt;=10,INDEX($DC:$DC,$GH562+10),"")</f>
      </c>
      <c r="DP562">
        <f>IF($GI562&gt;=11,INDEX($DC:$DC,$GH562+11),"")</f>
      </c>
      <c r="DQ562">
        <f>IF($GI562&gt;=12,INDEX($DC:$DC,$GH562+12),"")</f>
      </c>
      <c r="DR562">
        <f>IF($GI562&gt;=13,INDEX($DC:$DC,$GH562+13),"")</f>
      </c>
      <c r="DS562">
        <f>IF($GI562&gt;=14,INDEX($DC:$DC,$GH562+14),"")</f>
      </c>
      <c r="DT562">
        <f>IF($GI562&gt;=15,INDEX($DC:$DC,$GH562+15),"")</f>
      </c>
      <c r="DU562">
        <f>IF($GI562&gt;=16,INDEX($DC:$DC,$GH562+16),"")</f>
      </c>
      <c r="DV562">
        <f>IF($GI562&gt;=17,INDEX($DC:$DC,$GH562+17),"")</f>
      </c>
      <c r="DW562">
        <f>IF($GI562&gt;=18,INDEX($DC:$DC,$GH562+18),"")</f>
      </c>
      <c r="DX562">
        <f>IF($GI562&gt;=19,INDEX($DC:$DC,$GH562+19),"")</f>
      </c>
      <c r="DY562">
        <f>IF($GI562&gt;=20,INDEX($DC:$DC,$GH562+20),"")</f>
      </c>
      <c r="DZ562">
        <f>IF($GI562&gt;=21,INDEX($DC:$DC,$GH562+21),"")</f>
      </c>
      <c r="EA562">
        <f>IF($GI562&gt;=22,INDEX($DC:$DC,$GH562+22),"")</f>
      </c>
      <c r="EB562">
        <f>IF($GI562&gt;=23,INDEX($DC:$DC,$GH562+23),"")</f>
      </c>
      <c r="EC562">
        <f>IF($GI562&gt;=24,INDEX($DC:$DC,$GH562+24),"")</f>
      </c>
      <c r="ED562">
        <f>IF($GI562&gt;=25,INDEX($DC:$DC,$GH562+25),"")</f>
      </c>
      <c r="EE562">
        <f>IF($GI562&gt;=26,INDEX($DC:$DC,$GH562+26),"")</f>
      </c>
      <c r="EF562">
        <f>IF($GI562&gt;=27,INDEX($DC:$DC,$GH562+27),"")</f>
      </c>
      <c r="EG562">
        <f>IF($GI562&gt;=28,INDEX($DC:$DC,$GH562+28),"")</f>
      </c>
      <c r="EH562">
        <f>IF($GI562&gt;=29,INDEX($DC:$DC,$GH562+29),"")</f>
      </c>
      <c r="EI562">
        <f>IF($GI562&gt;=30,INDEX($DC:$DC,$GH562+30),"")</f>
      </c>
      <c r="EJ562">
        <f>IF($GI562&gt;=31,INDEX($DC:$DC,$GH562+31),"")</f>
      </c>
      <c r="EK562">
        <f>IF($GI562&gt;=32,INDEX($DC:$DC,$GH562+32),"")</f>
      </c>
      <c r="EL562">
        <f>IF($GI562&gt;=33,INDEX($DC:$DC,$GH562+33),"")</f>
      </c>
      <c r="EM562">
        <f>IF($GI562&gt;=34,INDEX($DC:$DC,$GH562+34),"")</f>
      </c>
      <c r="EN562">
        <f>IF($GI562&gt;=35,INDEX($DC:$DC,$GH562+35),"")</f>
      </c>
      <c r="EO562">
        <f>IF($GI562&gt;=36,INDEX($DC:$DC,$GH562+36),"")</f>
      </c>
      <c r="EP562">
        <f>IF($GI562&gt;=37,INDEX($DC:$DC,$GH562+37),"")</f>
      </c>
      <c r="EQ562">
        <f>IF($GI562&gt;=38,INDEX($DC:$DC,$GH562+38),"")</f>
      </c>
      <c r="ER562">
        <f>IF($GI562&gt;=39,INDEX($DC:$DC,$GH562+39),"")</f>
      </c>
      <c r="ES562">
        <f>IF($GI562&gt;=40,INDEX($DC:$DC,$GH562+40),"")</f>
      </c>
      <c r="ET562">
        <f>IF($GI562&gt;=1,INDEX($DD:$DD,$GH562+1),"")</f>
      </c>
      <c r="EU562">
        <f>IF($GI562&gt;=2,INDEX($DD:$DD,$GH562+2),"")</f>
      </c>
      <c r="EV562">
        <f>IF($GI562&gt;=3,INDEX($DD:$DD,$GH562+3),"")</f>
      </c>
      <c r="EW562">
        <f>IF($GI562&gt;=4,INDEX($DD:$DD,$GH562+4),"")</f>
      </c>
      <c r="EX562">
        <f>IF($GI562&gt;=5,INDEX($DD:$DD,$GH562+5),"")</f>
      </c>
      <c r="EY562">
        <f>IF($GI562&gt;=6,INDEX($DD:$DD,$GH562+6),"")</f>
      </c>
      <c r="EZ562">
        <f>IF($GI562&gt;=7,INDEX($DD:$DD,$GH562+7),"")</f>
      </c>
      <c r="FA562">
        <f>IF($GI562&gt;=8,INDEX($DD:$DD,$GH562+8),"")</f>
      </c>
      <c r="FB562">
        <f>IF($GI562&gt;=9,INDEX($DD:$DD,$GH562+9),"")</f>
      </c>
      <c r="FC562">
        <f>IF($GI562&gt;=10,INDEX($DD:$DD,$GH562+10),"")</f>
      </c>
      <c r="FD562">
        <f>IF($GI562&gt;=11,INDEX($DD:$DD,$GH562+11),"")</f>
      </c>
      <c r="FE562">
        <f>IF($GI562&gt;=12,INDEX($DD:$DD,$GH562+12),"")</f>
      </c>
      <c r="FF562">
        <f>IF($GI562&gt;=13,INDEX($DD:$DD,$GH562+13),"")</f>
      </c>
      <c r="FG562">
        <f>IF($GI562&gt;=14,INDEX($DD:$DD,$GH562+14),"")</f>
      </c>
      <c r="FH562">
        <f>IF($GI562&gt;=15,INDEX($DD:$DD,$GH562+15),"")</f>
      </c>
      <c r="FI562">
        <f>IF($GI562&gt;=16,INDEX($DD:$DD,$GH562+16),"")</f>
      </c>
      <c r="FJ562">
        <f>IF($GI562&gt;=17,INDEX($DD:$DD,$GH562+17),"")</f>
      </c>
      <c r="FK562">
        <f>IF($GI562&gt;=18,INDEX($DD:$DD,$GH562+18),"")</f>
      </c>
      <c r="FL562">
        <f>IF($GI562&gt;=19,INDEX($DD:$DD,$GH562+19),"")</f>
      </c>
      <c r="FM562">
        <f>IF($GI562&gt;=20,INDEX($DD:$DD,$GH562+20),"")</f>
      </c>
      <c r="FN562">
        <f>IF($GI562&gt;=21,INDEX($DD:$DD,$GH562+21),"")</f>
      </c>
      <c r="FO562">
        <f>IF($GI562&gt;=22,INDEX($DD:$DD,$GH562+22),"")</f>
      </c>
      <c r="FP562">
        <f>IF($GI562&gt;=23,INDEX($DD:$DD,$GH562+23),"")</f>
      </c>
      <c r="FQ562">
        <f>IF($GI562&gt;=24,INDEX($DD:$DD,$GH562+24),"")</f>
      </c>
      <c r="FR562">
        <f>IF($GI562&gt;=25,INDEX($DD:$DD,$GH562+25),"")</f>
      </c>
      <c r="FS562">
        <f>IF($GI562&gt;=26,INDEX($DD:$DD,$GH562+26),"")</f>
      </c>
      <c r="FT562">
        <f>IF($GI562&gt;=27,INDEX($DD:$DD,$GH562+27),"")</f>
      </c>
      <c r="FU562">
        <f>IF($GI562&gt;=28,INDEX($DD:$DD,$GH562+28),"")</f>
      </c>
      <c r="FV562">
        <f>IF($GI562&gt;=29,INDEX($DD:$DD,$GH562+29),"")</f>
      </c>
      <c r="FW562">
        <f>IF($GI562&gt;=30,INDEX($DD:$DD,$GH562+30),"")</f>
      </c>
      <c r="FX562">
        <f>IF($GI562&gt;=31,INDEX($DD:$DD,$GH562+31),"")</f>
      </c>
      <c r="FY562">
        <f>IF($GI562&gt;=32,INDEX($DD:$DD,$GH562+32),"")</f>
      </c>
      <c r="FZ562">
        <f>IF($GI562&gt;=33,INDEX($DD:$DD,$GH562+33),"")</f>
      </c>
      <c r="GA562">
        <f>IF($GI562&gt;=34,INDEX($DD:$DD,$GH562+34),"")</f>
      </c>
      <c r="GB562">
        <f>IF($GI562&gt;=35,INDEX($DD:$DD,$GH562+35),"")</f>
      </c>
      <c r="GC562">
        <f>IF($GI562&gt;=36,INDEX($DD:$DD,$GH562+36),"")</f>
      </c>
      <c r="GD562">
        <f>IF($GI562&gt;=37,INDEX($DD:$DD,$GH562+37),"")</f>
      </c>
      <c r="GE562">
        <f>IF($GI562&gt;=38,INDEX($DD:$DD,$GH562+38),"")</f>
      </c>
      <c r="GF562">
        <f>IF($GI562&gt;=39,INDEX($DD:$DD,$GH562+39),"")</f>
      </c>
      <c r="GG562">
        <f>IF($GI562&gt;=40,INDEX($DD:$DD,$GH562+40),"")</f>
      </c>
      <c r="GH562">
        <f>IFERROR(MATCH($DB562,$DC$2:$DC$148,0)+1,0)</f>
      </c>
      <c r="GI562">
        <f>IFERROR(INDEX($DE$2:$DE$148,MATCH($DB562,$DC$2:$DC$148,0)),0)</f>
      </c>
      <c r="GJ562">
        <f>IFERROR(MATCH($S562,$DF$562:$ES$562,0),0)</f>
      </c>
      <c r="GK562">
        <f>IF($GJ562&gt;0,INDEX($ET$562:$GG$562,$GJ562),"")</f>
      </c>
      <c r="GN562">
        <f>IF($IW562&gt;=1,INDEX($GL:$GL,$IV562+1),"")</f>
      </c>
      <c r="GO562">
        <f>IF($IW562&gt;=2,INDEX($GL:$GL,$IV562+2),"")</f>
      </c>
      <c r="GP562">
        <f>IF($IW562&gt;=3,INDEX($GL:$GL,$IV562+3),"")</f>
      </c>
      <c r="GQ562">
        <f>IF($IW562&gt;=4,INDEX($GL:$GL,$IV562+4),"")</f>
      </c>
      <c r="GR562">
        <f>IF($IW562&gt;=5,INDEX($GL:$GL,$IV562+5),"")</f>
      </c>
      <c r="GS562">
        <f>IF($IW562&gt;=6,INDEX($GL:$GL,$IV562+6),"")</f>
      </c>
      <c r="GT562">
        <f>IF($IW562&gt;=7,INDEX($GL:$GL,$IV562+7),"")</f>
      </c>
      <c r="GU562">
        <f>IF($IW562&gt;=8,INDEX($GL:$GL,$IV562+8),"")</f>
      </c>
      <c r="GV562">
        <f>IF($IW562&gt;=9,INDEX($GL:$GL,$IV562+9),"")</f>
      </c>
      <c r="GW562">
        <f>IF($IW562&gt;=10,INDEX($GL:$GL,$IV562+10),"")</f>
      </c>
      <c r="GX562">
        <f>IF($IW562&gt;=11,INDEX($GL:$GL,$IV562+11),"")</f>
      </c>
      <c r="GY562">
        <f>IF($IW562&gt;=12,INDEX($GL:$GL,$IV562+12),"")</f>
      </c>
      <c r="GZ562">
        <f>IF($IW562&gt;=13,INDEX($GL:$GL,$IV562+13),"")</f>
      </c>
      <c r="HA562">
        <f>IF($IW562&gt;=14,INDEX($GL:$GL,$IV562+14),"")</f>
      </c>
      <c r="HB562">
        <f>IF($IW562&gt;=15,INDEX($GL:$GL,$IV562+15),"")</f>
      </c>
      <c r="HC562">
        <f>IF($IW562&gt;=16,INDEX($GL:$GL,$IV562+16),"")</f>
      </c>
      <c r="HD562">
        <f>IF($IW562&gt;=17,INDEX($GL:$GL,$IV562+17),"")</f>
      </c>
      <c r="HE562">
        <f>IF($IW562&gt;=18,INDEX($GL:$GL,$IV562+18),"")</f>
      </c>
      <c r="HF562">
        <f>IF($IW562&gt;=19,INDEX($GL:$GL,$IV562+19),"")</f>
      </c>
      <c r="HG562">
        <f>IF($IW562&gt;=20,INDEX($GL:$GL,$IV562+20),"")</f>
      </c>
      <c r="HH562">
        <f>IF($IW562&gt;=21,INDEX($GL:$GL,$IV562+21),"")</f>
      </c>
      <c r="HI562">
        <f>IF($IW562&gt;=22,INDEX($GL:$GL,$IV562+22),"")</f>
      </c>
      <c r="HJ562">
        <f>IF($IW562&gt;=23,INDEX($GL:$GL,$IV562+23),"")</f>
      </c>
      <c r="HK562">
        <f>IF($IW562&gt;=24,INDEX($GL:$GL,$IV562+24),"")</f>
      </c>
      <c r="HL562">
        <f>IF($IW562&gt;=25,INDEX($GL:$GL,$IV562+25),"")</f>
      </c>
      <c r="HM562">
        <f>IF($IW562&gt;=26,INDEX($GL:$GL,$IV562+26),"")</f>
      </c>
      <c r="HN562">
        <f>IF($IW562&gt;=27,INDEX($GL:$GL,$IV562+27),"")</f>
      </c>
      <c r="HO562">
        <f>IF($IW562&gt;=28,INDEX($GL:$GL,$IV562+28),"")</f>
      </c>
      <c r="HP562">
        <f>IF($IW562&gt;=29,INDEX($GL:$GL,$IV562+29),"")</f>
      </c>
      <c r="HQ562">
        <f>IF($IW562&gt;=30,INDEX($GL:$GL,$IV562+30),"")</f>
      </c>
      <c r="HR562">
        <f>IF($IW562&gt;=31,INDEX($GL:$GL,$IV562+31),"")</f>
      </c>
      <c r="HS562">
        <f>IF($IW562&gt;=32,INDEX($GL:$GL,$IV562+32),"")</f>
      </c>
      <c r="HT562">
        <f>IF($IW562&gt;=33,INDEX($GL:$GL,$IV562+33),"")</f>
      </c>
      <c r="HU562">
        <f>IF($IW562&gt;=34,INDEX($GL:$GL,$IV562+34),"")</f>
      </c>
      <c r="HV562">
        <f>IF($IW562&gt;=35,INDEX($GL:$GL,$IV562+35),"")</f>
      </c>
      <c r="HW562">
        <f>IF($IW562&gt;=36,INDEX($GL:$GL,$IV562+36),"")</f>
      </c>
      <c r="HX562">
        <f>IF($IW562&gt;=37,INDEX($GL:$GL,$IV562+37),"")</f>
      </c>
      <c r="HY562">
        <f>IF($IW562&gt;=38,INDEX($GL:$GL,$IV562+38),"")</f>
      </c>
      <c r="HZ562">
        <f>IF($IW562&gt;=39,INDEX($GL:$GL,$IV562+39),"")</f>
      </c>
      <c r="IA562">
        <f>IF($IW562&gt;=40,INDEX($GL:$GL,$IV562+40),"")</f>
      </c>
      <c r="IB562">
        <f>IF($IW562&gt;=41,INDEX($GL:$GL,$IV562+41),"")</f>
      </c>
      <c r="IC562">
        <f>IF($IW562&gt;=42,INDEX($GL:$GL,$IV562+42),"")</f>
      </c>
      <c r="ID562">
        <f>IF($IW562&gt;=43,INDEX($GL:$GL,$IV562+43),"")</f>
      </c>
      <c r="IE562">
        <f>IF($IW562&gt;=44,INDEX($GL:$GL,$IV562+44),"")</f>
      </c>
      <c r="IF562">
        <f>IF($IW562&gt;=45,INDEX($GL:$GL,$IV562+45),"")</f>
      </c>
      <c r="IG562">
        <f>IF($IW562&gt;=46,INDEX($GL:$GL,$IV562+46),"")</f>
      </c>
      <c r="IH562">
        <f>IF($IW562&gt;=47,INDEX($GL:$GL,$IV562+47),"")</f>
      </c>
      <c r="II562">
        <f>IF($IW562&gt;=48,INDEX($GL:$GL,$IV562+48),"")</f>
      </c>
      <c r="IJ562">
        <f>IF($IW562&gt;=49,INDEX($GL:$GL,$IV562+49),"")</f>
      </c>
      <c r="IK562">
        <f>IF($IW562&gt;=50,INDEX($GL:$GL,$IV562+50),"")</f>
      </c>
      <c r="IL562">
        <f>IF($IW562&gt;=51,INDEX($GL:$GL,$IV562+51),"")</f>
      </c>
      <c r="IM562">
        <f>IF($IW562&gt;=52,INDEX($GL:$GL,$IV562+52),"")</f>
      </c>
      <c r="IN562">
        <f>IF($IW562&gt;=53,INDEX($GL:$GL,$IV562+53),"")</f>
      </c>
      <c r="IO562">
        <f>IF($IW562&gt;=54,INDEX($GL:$GL,$IV562+54),"")</f>
      </c>
      <c r="IP562">
        <f>IF($IW562&gt;=55,INDEX($GL:$GL,$IV562+55),"")</f>
      </c>
      <c r="IQ562">
        <f>IF($IW562&gt;=56,INDEX($GL:$GL,$IV562+56),"")</f>
      </c>
      <c r="IR562">
        <f>IF($IW562&gt;=57,INDEX($GL:$GL,$IV562+57),"")</f>
      </c>
      <c r="IS562">
        <f>IF($IW562&gt;=58,INDEX($GL:$GL,$IV562+58),"")</f>
      </c>
      <c r="IT562">
        <f>IF($IW562&gt;=59,INDEX($GL:$GL,$IV562+59),"")</f>
      </c>
      <c r="IU562">
        <f>IF($IW562&gt;=60,INDEX($GL:$GL,$IV562+60),"")</f>
      </c>
      <c r="IV562">
        <f>IFERROR(MATCH($GK562,$GL$2:$GL$324,0)+1,0)</f>
      </c>
      <c r="IW562">
        <f>IFERROR(INDEX($GM$2:$GM$324,MATCH($GK562,$GL$2:$GL$324,0)),0)</f>
      </c>
      <c r="IX562" t="s">
        <v>34</v>
      </c>
      <c r="IY562" t="s">
        <v>34</v>
      </c>
    </row>
    <row r="563" spans="1:259" x14ac:dyDescent="0.25">
      <c r="K563">
        <f>IF(OR($N563="",$J563=""),"",IFERROR($N563/$J563,0))</f>
      </c>
      <c r="L563">
        <f>IF($N563="","",
SUM($M563,$O563,$T563,$P563,$R563)*
(1-IF($U563="",0,VALUE($U563)/100)))</f>
      </c>
      <c r="M563">
        <f>IF($N563="","",$N563)</f>
      </c>
      <c r="O563">
        <f>IF($N563="","",
IF($H563="","",
IF(ISNUMBER(SEARCH("exempt",LOWER($H563))),0,
$N563*(VALUE(SUBSTITUTE($H563,"%",""))/100))))</f>
      </c>
      <c r="V563">
        <f>IFERROR(IF(FIND(" - ",$E563)&gt;0,MID($E563,FIND(" - ",$E563)+3,LEN($E563)),""),"")</f>
      </c>
      <c r="AE563" t="s">
        <v>1144</v>
      </c>
      <c r="AJ563">
        <f>IFERROR(LEFT($E563,FIND(" - ",$E563)-1),$E563)</f>
      </c>
      <c r="AM563">
        <f>IF($CB563&gt;=1,INDEX($AK:$AK,$CA563+1),"")</f>
      </c>
      <c r="AN563">
        <f>IF($CB563&gt;=2,INDEX($AK:$AK,$CA563+2),"")</f>
      </c>
      <c r="AO563">
        <f>IF($CB563&gt;=3,INDEX($AK:$AK,$CA563+3),"")</f>
      </c>
      <c r="AP563">
        <f>IF($CB563&gt;=4,INDEX($AK:$AK,$CA563+4),"")</f>
      </c>
      <c r="AQ563">
        <f>IF($CB563&gt;=5,INDEX($AK:$AK,$CA563+5),"")</f>
      </c>
      <c r="AR563">
        <f>IF($CB563&gt;=6,INDEX($AK:$AK,$CA563+6),"")</f>
      </c>
      <c r="AS563">
        <f>IF($CB563&gt;=7,INDEX($AK:$AK,$CA563+7),"")</f>
      </c>
      <c r="AT563">
        <f>IF($CB563&gt;=8,INDEX($AK:$AK,$CA563+8),"")</f>
      </c>
      <c r="AU563">
        <f>IF($CB563&gt;=9,INDEX($AK:$AK,$CA563+9),"")</f>
      </c>
      <c r="AV563">
        <f>IF($CB563&gt;=10,INDEX($AK:$AK,$CA563+10),"")</f>
      </c>
      <c r="AW563">
        <f>IF($CB563&gt;=11,INDEX($AK:$AK,$CA563+11),"")</f>
      </c>
      <c r="AX563">
        <f>IF($CB563&gt;=12,INDEX($AK:$AK,$CA563+12),"")</f>
      </c>
      <c r="AY563">
        <f>IF($CB563&gt;=13,INDEX($AK:$AK,$CA563+13),"")</f>
      </c>
      <c r="AZ563">
        <f>IF($CB563&gt;=14,INDEX($AK:$AK,$CA563+14),"")</f>
      </c>
      <c r="BA563">
        <f>IF($CB563&gt;=15,INDEX($AK:$AK,$CA563+15),"")</f>
      </c>
      <c r="BB563">
        <f>IF($CB563&gt;=16,INDEX($AK:$AK,$CA563+16),"")</f>
      </c>
      <c r="BC563">
        <f>IF($CB563&gt;=17,INDEX($AK:$AK,$CA563+17),"")</f>
      </c>
      <c r="BD563">
        <f>IF($CB563&gt;=18,INDEX($AK:$AK,$CA563+18),"")</f>
      </c>
      <c r="BE563">
        <f>IF($CB563&gt;=19,INDEX($AK:$AK,$CA563+19),"")</f>
      </c>
      <c r="BF563">
        <f>IF($CB563&gt;=20,INDEX($AK:$AK,$CA563+20),"")</f>
      </c>
      <c r="BG563">
        <f>IF($CB563&gt;=21,INDEX($AK:$AK,$CA563+21),"")</f>
      </c>
      <c r="BH563">
        <f>IF($CB563&gt;=22,INDEX($AK:$AK,$CA563+22),"")</f>
      </c>
      <c r="BI563">
        <f>IF($CB563&gt;=23,INDEX($AK:$AK,$CA563+23),"")</f>
      </c>
      <c r="BJ563">
        <f>IF($CB563&gt;=24,INDEX($AK:$AK,$CA563+24),"")</f>
      </c>
      <c r="BK563">
        <f>IF($CB563&gt;=25,INDEX($AK:$AK,$CA563+25),"")</f>
      </c>
      <c r="BL563">
        <f>IF($CB563&gt;=26,INDEX($AK:$AK,$CA563+26),"")</f>
      </c>
      <c r="BM563">
        <f>IF($CB563&gt;=27,INDEX($AK:$AK,$CA563+27),"")</f>
      </c>
      <c r="BN563">
        <f>IF($CB563&gt;=28,INDEX($AK:$AK,$CA563+28),"")</f>
      </c>
      <c r="BO563">
        <f>IF($CB563&gt;=29,INDEX($AK:$AK,$CA563+29),"")</f>
      </c>
      <c r="BP563">
        <f>IF($CB563&gt;=30,INDEX($AK:$AK,$CA563+30),"")</f>
      </c>
      <c r="BQ563">
        <f>IF($CB563&gt;=31,INDEX($AK:$AK,$CA563+31),"")</f>
      </c>
      <c r="BR563">
        <f>IF($CB563&gt;=32,INDEX($AK:$AK,$CA563+32),"")</f>
      </c>
      <c r="BS563">
        <f>IF($CB563&gt;=33,INDEX($AK:$AK,$CA563+33),"")</f>
      </c>
      <c r="BT563">
        <f>IF($CB563&gt;=34,INDEX($AK:$AK,$CA563+34),"")</f>
      </c>
      <c r="BU563">
        <f>IF($CB563&gt;=35,INDEX($AK:$AK,$CA563+35),"")</f>
      </c>
      <c r="BV563">
        <f>IF($CB563&gt;=36,INDEX($AK:$AK,$CA563+36),"")</f>
      </c>
      <c r="BW563">
        <f>IF($CB563&gt;=37,INDEX($AK:$AK,$CA563+37),"")</f>
      </c>
      <c r="BX563">
        <f>IF($CB563&gt;=38,INDEX($AK:$AK,$CA563+38),"")</f>
      </c>
      <c r="BY563">
        <f>IF($CB563&gt;=39,INDEX($AK:$AK,$CA563+39),"")</f>
      </c>
      <c r="BZ563">
        <f>IF($CB563&gt;=40,INDEX($AK:$AK,$CA563+40),"")</f>
      </c>
      <c r="CA563">
        <f>IFERROR(MATCH($AJ563,$AK$2:$AK$134,0)+1,0)</f>
      </c>
      <c r="CB563">
        <f>IFERROR(INDEX($AL$2:$AL$134,MATCH($AJ563,$AK$2:$AK$134,0)),0)</f>
      </c>
      <c r="CC563">
        <f>IFERROR(LEFT($F563,FIND(" - ",$F563)-1),$F563)</f>
      </c>
      <c r="CF563">
        <f>IF($DA563&gt;=1,INDEX($CD:$CD,$CZ563+1),"")</f>
      </c>
      <c r="CG563">
        <f>IF($DA563&gt;=2,INDEX($CD:$CD,$CZ563+2),"")</f>
      </c>
      <c r="CH563">
        <f>IF($DA563&gt;=3,INDEX($CD:$CD,$CZ563+3),"")</f>
      </c>
      <c r="CI563">
        <f>IF($DA563&gt;=4,INDEX($CD:$CD,$CZ563+4),"")</f>
      </c>
      <c r="CJ563">
        <f>IF($DA563&gt;=5,INDEX($CD:$CD,$CZ563+5),"")</f>
      </c>
      <c r="CK563">
        <f>IF($DA563&gt;=6,INDEX($CD:$CD,$CZ563+6),"")</f>
      </c>
      <c r="CL563">
        <f>IF($DA563&gt;=7,INDEX($CD:$CD,$CZ563+7),"")</f>
      </c>
      <c r="CM563">
        <f>IF($DA563&gt;=8,INDEX($CD:$CD,$CZ563+8),"")</f>
      </c>
      <c r="CN563">
        <f>IF($DA563&gt;=9,INDEX($CD:$CD,$CZ563+9),"")</f>
      </c>
      <c r="CO563">
        <f>IF($DA563&gt;=10,INDEX($CD:$CD,$CZ563+10),"")</f>
      </c>
      <c r="CP563">
        <f>IF($DA563&gt;=11,INDEX($CD:$CD,$CZ563+11),"")</f>
      </c>
      <c r="CQ563">
        <f>IF($DA563&gt;=12,INDEX($CD:$CD,$CZ563+12),"")</f>
      </c>
      <c r="CR563">
        <f>IF($DA563&gt;=13,INDEX($CD:$CD,$CZ563+13),"")</f>
      </c>
      <c r="CS563">
        <f>IF($DA563&gt;=14,INDEX($CD:$CD,$CZ563+14),"")</f>
      </c>
      <c r="CT563">
        <f>IF($DA563&gt;=15,INDEX($CD:$CD,$CZ563+15),"")</f>
      </c>
      <c r="CU563">
        <f>IF($DA563&gt;=16,INDEX($CD:$CD,$CZ563+16),"")</f>
      </c>
      <c r="CV563">
        <f>IF($DA563&gt;=17,INDEX($CD:$CD,$CZ563+17),"")</f>
      </c>
      <c r="CW563">
        <f>IF($DA563&gt;=18,INDEX($CD:$CD,$CZ563+18),"")</f>
      </c>
      <c r="CX563">
        <f>IF($DA563&gt;=19,INDEX($CD:$CD,$CZ563+19),"")</f>
      </c>
      <c r="CY563">
        <f>IF($DA563&gt;=20,INDEX($CD:$CD,$CZ563+20),"")</f>
      </c>
      <c r="CZ563">
        <f>IFERROR(MATCH($CC563,$CD$2:$CD$263,0)+1,0)</f>
      </c>
      <c r="DA563">
        <f>IFERROR(INDEX($CE$2:$CE$263,MATCH($CC563,$CD$2:$CD$263,0)),0)</f>
      </c>
      <c r="DB563">
        <f>IFERROR(INDEX($AI:$AI,MATCH($H563,$AH:$AH,0))&amp;"","")</f>
      </c>
      <c r="DF563">
        <f>IF($GI563&gt;=1,INDEX($DC:$DC,$GH563+1),"")</f>
      </c>
      <c r="DG563">
        <f>IF($GI563&gt;=2,INDEX($DC:$DC,$GH563+2),"")</f>
      </c>
      <c r="DH563">
        <f>IF($GI563&gt;=3,INDEX($DC:$DC,$GH563+3),"")</f>
      </c>
      <c r="DI563">
        <f>IF($GI563&gt;=4,INDEX($DC:$DC,$GH563+4),"")</f>
      </c>
      <c r="DJ563">
        <f>IF($GI563&gt;=5,INDEX($DC:$DC,$GH563+5),"")</f>
      </c>
      <c r="DK563">
        <f>IF($GI563&gt;=6,INDEX($DC:$DC,$GH563+6),"")</f>
      </c>
      <c r="DL563">
        <f>IF($GI563&gt;=7,INDEX($DC:$DC,$GH563+7),"")</f>
      </c>
      <c r="DM563">
        <f>IF($GI563&gt;=8,INDEX($DC:$DC,$GH563+8),"")</f>
      </c>
      <c r="DN563">
        <f>IF($GI563&gt;=9,INDEX($DC:$DC,$GH563+9),"")</f>
      </c>
      <c r="DO563">
        <f>IF($GI563&gt;=10,INDEX($DC:$DC,$GH563+10),"")</f>
      </c>
      <c r="DP563">
        <f>IF($GI563&gt;=11,INDEX($DC:$DC,$GH563+11),"")</f>
      </c>
      <c r="DQ563">
        <f>IF($GI563&gt;=12,INDEX($DC:$DC,$GH563+12),"")</f>
      </c>
      <c r="DR563">
        <f>IF($GI563&gt;=13,INDEX($DC:$DC,$GH563+13),"")</f>
      </c>
      <c r="DS563">
        <f>IF($GI563&gt;=14,INDEX($DC:$DC,$GH563+14),"")</f>
      </c>
      <c r="DT563">
        <f>IF($GI563&gt;=15,INDEX($DC:$DC,$GH563+15),"")</f>
      </c>
      <c r="DU563">
        <f>IF($GI563&gt;=16,INDEX($DC:$DC,$GH563+16),"")</f>
      </c>
      <c r="DV563">
        <f>IF($GI563&gt;=17,INDEX($DC:$DC,$GH563+17),"")</f>
      </c>
      <c r="DW563">
        <f>IF($GI563&gt;=18,INDEX($DC:$DC,$GH563+18),"")</f>
      </c>
      <c r="DX563">
        <f>IF($GI563&gt;=19,INDEX($DC:$DC,$GH563+19),"")</f>
      </c>
      <c r="DY563">
        <f>IF($GI563&gt;=20,INDEX($DC:$DC,$GH563+20),"")</f>
      </c>
      <c r="DZ563">
        <f>IF($GI563&gt;=21,INDEX($DC:$DC,$GH563+21),"")</f>
      </c>
      <c r="EA563">
        <f>IF($GI563&gt;=22,INDEX($DC:$DC,$GH563+22),"")</f>
      </c>
      <c r="EB563">
        <f>IF($GI563&gt;=23,INDEX($DC:$DC,$GH563+23),"")</f>
      </c>
      <c r="EC563">
        <f>IF($GI563&gt;=24,INDEX($DC:$DC,$GH563+24),"")</f>
      </c>
      <c r="ED563">
        <f>IF($GI563&gt;=25,INDEX($DC:$DC,$GH563+25),"")</f>
      </c>
      <c r="EE563">
        <f>IF($GI563&gt;=26,INDEX($DC:$DC,$GH563+26),"")</f>
      </c>
      <c r="EF563">
        <f>IF($GI563&gt;=27,INDEX($DC:$DC,$GH563+27),"")</f>
      </c>
      <c r="EG563">
        <f>IF($GI563&gt;=28,INDEX($DC:$DC,$GH563+28),"")</f>
      </c>
      <c r="EH563">
        <f>IF($GI563&gt;=29,INDEX($DC:$DC,$GH563+29),"")</f>
      </c>
      <c r="EI563">
        <f>IF($GI563&gt;=30,INDEX($DC:$DC,$GH563+30),"")</f>
      </c>
      <c r="EJ563">
        <f>IF($GI563&gt;=31,INDEX($DC:$DC,$GH563+31),"")</f>
      </c>
      <c r="EK563">
        <f>IF($GI563&gt;=32,INDEX($DC:$DC,$GH563+32),"")</f>
      </c>
      <c r="EL563">
        <f>IF($GI563&gt;=33,INDEX($DC:$DC,$GH563+33),"")</f>
      </c>
      <c r="EM563">
        <f>IF($GI563&gt;=34,INDEX($DC:$DC,$GH563+34),"")</f>
      </c>
      <c r="EN563">
        <f>IF($GI563&gt;=35,INDEX($DC:$DC,$GH563+35),"")</f>
      </c>
      <c r="EO563">
        <f>IF($GI563&gt;=36,INDEX($DC:$DC,$GH563+36),"")</f>
      </c>
      <c r="EP563">
        <f>IF($GI563&gt;=37,INDEX($DC:$DC,$GH563+37),"")</f>
      </c>
      <c r="EQ563">
        <f>IF($GI563&gt;=38,INDEX($DC:$DC,$GH563+38),"")</f>
      </c>
      <c r="ER563">
        <f>IF($GI563&gt;=39,INDEX($DC:$DC,$GH563+39),"")</f>
      </c>
      <c r="ES563">
        <f>IF($GI563&gt;=40,INDEX($DC:$DC,$GH563+40),"")</f>
      </c>
      <c r="ET563">
        <f>IF($GI563&gt;=1,INDEX($DD:$DD,$GH563+1),"")</f>
      </c>
      <c r="EU563">
        <f>IF($GI563&gt;=2,INDEX($DD:$DD,$GH563+2),"")</f>
      </c>
      <c r="EV563">
        <f>IF($GI563&gt;=3,INDEX($DD:$DD,$GH563+3),"")</f>
      </c>
      <c r="EW563">
        <f>IF($GI563&gt;=4,INDEX($DD:$DD,$GH563+4),"")</f>
      </c>
      <c r="EX563">
        <f>IF($GI563&gt;=5,INDEX($DD:$DD,$GH563+5),"")</f>
      </c>
      <c r="EY563">
        <f>IF($GI563&gt;=6,INDEX($DD:$DD,$GH563+6),"")</f>
      </c>
      <c r="EZ563">
        <f>IF($GI563&gt;=7,INDEX($DD:$DD,$GH563+7),"")</f>
      </c>
      <c r="FA563">
        <f>IF($GI563&gt;=8,INDEX($DD:$DD,$GH563+8),"")</f>
      </c>
      <c r="FB563">
        <f>IF($GI563&gt;=9,INDEX($DD:$DD,$GH563+9),"")</f>
      </c>
      <c r="FC563">
        <f>IF($GI563&gt;=10,INDEX($DD:$DD,$GH563+10),"")</f>
      </c>
      <c r="FD563">
        <f>IF($GI563&gt;=11,INDEX($DD:$DD,$GH563+11),"")</f>
      </c>
      <c r="FE563">
        <f>IF($GI563&gt;=12,INDEX($DD:$DD,$GH563+12),"")</f>
      </c>
      <c r="FF563">
        <f>IF($GI563&gt;=13,INDEX($DD:$DD,$GH563+13),"")</f>
      </c>
      <c r="FG563">
        <f>IF($GI563&gt;=14,INDEX($DD:$DD,$GH563+14),"")</f>
      </c>
      <c r="FH563">
        <f>IF($GI563&gt;=15,INDEX($DD:$DD,$GH563+15),"")</f>
      </c>
      <c r="FI563">
        <f>IF($GI563&gt;=16,INDEX($DD:$DD,$GH563+16),"")</f>
      </c>
      <c r="FJ563">
        <f>IF($GI563&gt;=17,INDEX($DD:$DD,$GH563+17),"")</f>
      </c>
      <c r="FK563">
        <f>IF($GI563&gt;=18,INDEX($DD:$DD,$GH563+18),"")</f>
      </c>
      <c r="FL563">
        <f>IF($GI563&gt;=19,INDEX($DD:$DD,$GH563+19),"")</f>
      </c>
      <c r="FM563">
        <f>IF($GI563&gt;=20,INDEX($DD:$DD,$GH563+20),"")</f>
      </c>
      <c r="FN563">
        <f>IF($GI563&gt;=21,INDEX($DD:$DD,$GH563+21),"")</f>
      </c>
      <c r="FO563">
        <f>IF($GI563&gt;=22,INDEX($DD:$DD,$GH563+22),"")</f>
      </c>
      <c r="FP563">
        <f>IF($GI563&gt;=23,INDEX($DD:$DD,$GH563+23),"")</f>
      </c>
      <c r="FQ563">
        <f>IF($GI563&gt;=24,INDEX($DD:$DD,$GH563+24),"")</f>
      </c>
      <c r="FR563">
        <f>IF($GI563&gt;=25,INDEX($DD:$DD,$GH563+25),"")</f>
      </c>
      <c r="FS563">
        <f>IF($GI563&gt;=26,INDEX($DD:$DD,$GH563+26),"")</f>
      </c>
      <c r="FT563">
        <f>IF($GI563&gt;=27,INDEX($DD:$DD,$GH563+27),"")</f>
      </c>
      <c r="FU563">
        <f>IF($GI563&gt;=28,INDEX($DD:$DD,$GH563+28),"")</f>
      </c>
      <c r="FV563">
        <f>IF($GI563&gt;=29,INDEX($DD:$DD,$GH563+29),"")</f>
      </c>
      <c r="FW563">
        <f>IF($GI563&gt;=30,INDEX($DD:$DD,$GH563+30),"")</f>
      </c>
      <c r="FX563">
        <f>IF($GI563&gt;=31,INDEX($DD:$DD,$GH563+31),"")</f>
      </c>
      <c r="FY563">
        <f>IF($GI563&gt;=32,INDEX($DD:$DD,$GH563+32),"")</f>
      </c>
      <c r="FZ563">
        <f>IF($GI563&gt;=33,INDEX($DD:$DD,$GH563+33),"")</f>
      </c>
      <c r="GA563">
        <f>IF($GI563&gt;=34,INDEX($DD:$DD,$GH563+34),"")</f>
      </c>
      <c r="GB563">
        <f>IF($GI563&gt;=35,INDEX($DD:$DD,$GH563+35),"")</f>
      </c>
      <c r="GC563">
        <f>IF($GI563&gt;=36,INDEX($DD:$DD,$GH563+36),"")</f>
      </c>
      <c r="GD563">
        <f>IF($GI563&gt;=37,INDEX($DD:$DD,$GH563+37),"")</f>
      </c>
      <c r="GE563">
        <f>IF($GI563&gt;=38,INDEX($DD:$DD,$GH563+38),"")</f>
      </c>
      <c r="GF563">
        <f>IF($GI563&gt;=39,INDEX($DD:$DD,$GH563+39),"")</f>
      </c>
      <c r="GG563">
        <f>IF($GI563&gt;=40,INDEX($DD:$DD,$GH563+40),"")</f>
      </c>
      <c r="GH563">
        <f>IFERROR(MATCH($DB563,$DC$2:$DC$148,0)+1,0)</f>
      </c>
      <c r="GI563">
        <f>IFERROR(INDEX($DE$2:$DE$148,MATCH($DB563,$DC$2:$DC$148,0)),0)</f>
      </c>
      <c r="GJ563">
        <f>IFERROR(MATCH($S563,$DF$563:$ES$563,0),0)</f>
      </c>
      <c r="GK563">
        <f>IF($GJ563&gt;0,INDEX($ET$563:$GG$563,$GJ563),"")</f>
      </c>
      <c r="GN563">
        <f>IF($IW563&gt;=1,INDEX($GL:$GL,$IV563+1),"")</f>
      </c>
      <c r="GO563">
        <f>IF($IW563&gt;=2,INDEX($GL:$GL,$IV563+2),"")</f>
      </c>
      <c r="GP563">
        <f>IF($IW563&gt;=3,INDEX($GL:$GL,$IV563+3),"")</f>
      </c>
      <c r="GQ563">
        <f>IF($IW563&gt;=4,INDEX($GL:$GL,$IV563+4),"")</f>
      </c>
      <c r="GR563">
        <f>IF($IW563&gt;=5,INDEX($GL:$GL,$IV563+5),"")</f>
      </c>
      <c r="GS563">
        <f>IF($IW563&gt;=6,INDEX($GL:$GL,$IV563+6),"")</f>
      </c>
      <c r="GT563">
        <f>IF($IW563&gt;=7,INDEX($GL:$GL,$IV563+7),"")</f>
      </c>
      <c r="GU563">
        <f>IF($IW563&gt;=8,INDEX($GL:$GL,$IV563+8),"")</f>
      </c>
      <c r="GV563">
        <f>IF($IW563&gt;=9,INDEX($GL:$GL,$IV563+9),"")</f>
      </c>
      <c r="GW563">
        <f>IF($IW563&gt;=10,INDEX($GL:$GL,$IV563+10),"")</f>
      </c>
      <c r="GX563">
        <f>IF($IW563&gt;=11,INDEX($GL:$GL,$IV563+11),"")</f>
      </c>
      <c r="GY563">
        <f>IF($IW563&gt;=12,INDEX($GL:$GL,$IV563+12),"")</f>
      </c>
      <c r="GZ563">
        <f>IF($IW563&gt;=13,INDEX($GL:$GL,$IV563+13),"")</f>
      </c>
      <c r="HA563">
        <f>IF($IW563&gt;=14,INDEX($GL:$GL,$IV563+14),"")</f>
      </c>
      <c r="HB563">
        <f>IF($IW563&gt;=15,INDEX($GL:$GL,$IV563+15),"")</f>
      </c>
      <c r="HC563">
        <f>IF($IW563&gt;=16,INDEX($GL:$GL,$IV563+16),"")</f>
      </c>
      <c r="HD563">
        <f>IF($IW563&gt;=17,INDEX($GL:$GL,$IV563+17),"")</f>
      </c>
      <c r="HE563">
        <f>IF($IW563&gt;=18,INDEX($GL:$GL,$IV563+18),"")</f>
      </c>
      <c r="HF563">
        <f>IF($IW563&gt;=19,INDEX($GL:$GL,$IV563+19),"")</f>
      </c>
      <c r="HG563">
        <f>IF($IW563&gt;=20,INDEX($GL:$GL,$IV563+20),"")</f>
      </c>
      <c r="HH563">
        <f>IF($IW563&gt;=21,INDEX($GL:$GL,$IV563+21),"")</f>
      </c>
      <c r="HI563">
        <f>IF($IW563&gt;=22,INDEX($GL:$GL,$IV563+22),"")</f>
      </c>
      <c r="HJ563">
        <f>IF($IW563&gt;=23,INDEX($GL:$GL,$IV563+23),"")</f>
      </c>
      <c r="HK563">
        <f>IF($IW563&gt;=24,INDEX($GL:$GL,$IV563+24),"")</f>
      </c>
      <c r="HL563">
        <f>IF($IW563&gt;=25,INDEX($GL:$GL,$IV563+25),"")</f>
      </c>
      <c r="HM563">
        <f>IF($IW563&gt;=26,INDEX($GL:$GL,$IV563+26),"")</f>
      </c>
      <c r="HN563">
        <f>IF($IW563&gt;=27,INDEX($GL:$GL,$IV563+27),"")</f>
      </c>
      <c r="HO563">
        <f>IF($IW563&gt;=28,INDEX($GL:$GL,$IV563+28),"")</f>
      </c>
      <c r="HP563">
        <f>IF($IW563&gt;=29,INDEX($GL:$GL,$IV563+29),"")</f>
      </c>
      <c r="HQ563">
        <f>IF($IW563&gt;=30,INDEX($GL:$GL,$IV563+30),"")</f>
      </c>
      <c r="HR563">
        <f>IF($IW563&gt;=31,INDEX($GL:$GL,$IV563+31),"")</f>
      </c>
      <c r="HS563">
        <f>IF($IW563&gt;=32,INDEX($GL:$GL,$IV563+32),"")</f>
      </c>
      <c r="HT563">
        <f>IF($IW563&gt;=33,INDEX($GL:$GL,$IV563+33),"")</f>
      </c>
      <c r="HU563">
        <f>IF($IW563&gt;=34,INDEX($GL:$GL,$IV563+34),"")</f>
      </c>
      <c r="HV563">
        <f>IF($IW563&gt;=35,INDEX($GL:$GL,$IV563+35),"")</f>
      </c>
      <c r="HW563">
        <f>IF($IW563&gt;=36,INDEX($GL:$GL,$IV563+36),"")</f>
      </c>
      <c r="HX563">
        <f>IF($IW563&gt;=37,INDEX($GL:$GL,$IV563+37),"")</f>
      </c>
      <c r="HY563">
        <f>IF($IW563&gt;=38,INDEX($GL:$GL,$IV563+38),"")</f>
      </c>
      <c r="HZ563">
        <f>IF($IW563&gt;=39,INDEX($GL:$GL,$IV563+39),"")</f>
      </c>
      <c r="IA563">
        <f>IF($IW563&gt;=40,INDEX($GL:$GL,$IV563+40),"")</f>
      </c>
      <c r="IB563">
        <f>IF($IW563&gt;=41,INDEX($GL:$GL,$IV563+41),"")</f>
      </c>
      <c r="IC563">
        <f>IF($IW563&gt;=42,INDEX($GL:$GL,$IV563+42),"")</f>
      </c>
      <c r="ID563">
        <f>IF($IW563&gt;=43,INDEX($GL:$GL,$IV563+43),"")</f>
      </c>
      <c r="IE563">
        <f>IF($IW563&gt;=44,INDEX($GL:$GL,$IV563+44),"")</f>
      </c>
      <c r="IF563">
        <f>IF($IW563&gt;=45,INDEX($GL:$GL,$IV563+45),"")</f>
      </c>
      <c r="IG563">
        <f>IF($IW563&gt;=46,INDEX($GL:$GL,$IV563+46),"")</f>
      </c>
      <c r="IH563">
        <f>IF($IW563&gt;=47,INDEX($GL:$GL,$IV563+47),"")</f>
      </c>
      <c r="II563">
        <f>IF($IW563&gt;=48,INDEX($GL:$GL,$IV563+48),"")</f>
      </c>
      <c r="IJ563">
        <f>IF($IW563&gt;=49,INDEX($GL:$GL,$IV563+49),"")</f>
      </c>
      <c r="IK563">
        <f>IF($IW563&gt;=50,INDEX($GL:$GL,$IV563+50),"")</f>
      </c>
      <c r="IL563">
        <f>IF($IW563&gt;=51,INDEX($GL:$GL,$IV563+51),"")</f>
      </c>
      <c r="IM563">
        <f>IF($IW563&gt;=52,INDEX($GL:$GL,$IV563+52),"")</f>
      </c>
      <c r="IN563">
        <f>IF($IW563&gt;=53,INDEX($GL:$GL,$IV563+53),"")</f>
      </c>
      <c r="IO563">
        <f>IF($IW563&gt;=54,INDEX($GL:$GL,$IV563+54),"")</f>
      </c>
      <c r="IP563">
        <f>IF($IW563&gt;=55,INDEX($GL:$GL,$IV563+55),"")</f>
      </c>
      <c r="IQ563">
        <f>IF($IW563&gt;=56,INDEX($GL:$GL,$IV563+56),"")</f>
      </c>
      <c r="IR563">
        <f>IF($IW563&gt;=57,INDEX($GL:$GL,$IV563+57),"")</f>
      </c>
      <c r="IS563">
        <f>IF($IW563&gt;=58,INDEX($GL:$GL,$IV563+58),"")</f>
      </c>
      <c r="IT563">
        <f>IF($IW563&gt;=59,INDEX($GL:$GL,$IV563+59),"")</f>
      </c>
      <c r="IU563">
        <f>IF($IW563&gt;=60,INDEX($GL:$GL,$IV563+60),"")</f>
      </c>
      <c r="IV563">
        <f>IFERROR(MATCH($GK563,$GL$2:$GL$324,0)+1,0)</f>
      </c>
      <c r="IW563">
        <f>IFERROR(INDEX($GM$2:$GM$324,MATCH($GK563,$GL$2:$GL$324,0)),0)</f>
      </c>
      <c r="IX563" t="s">
        <v>34</v>
      </c>
      <c r="IY563" t="s">
        <v>34</v>
      </c>
    </row>
    <row r="564" spans="1:259" x14ac:dyDescent="0.25">
      <c r="K564">
        <f>IF(OR($N564="",$J564=""),"",IFERROR($N564/$J564,0))</f>
      </c>
      <c r="L564">
        <f>IF($N564="","",
SUM($M564,$O564,$T564,$P564,$R564)*
(1-IF($U564="",0,VALUE($U564)/100)))</f>
      </c>
      <c r="M564">
        <f>IF($N564="","",$N564)</f>
      </c>
      <c r="O564">
        <f>IF($N564="","",
IF($H564="","",
IF(ISNUMBER(SEARCH("exempt",LOWER($H564))),0,
$N564*(VALUE(SUBSTITUTE($H564,"%",""))/100))))</f>
      </c>
      <c r="V564">
        <f>IFERROR(IF(FIND(" - ",$E564)&gt;0,MID($E564,FIND(" - ",$E564)+3,LEN($E564)),""),"")</f>
      </c>
      <c r="AE564" t="s">
        <v>1145</v>
      </c>
      <c r="AJ564">
        <f>IFERROR(LEFT($E564,FIND(" - ",$E564)-1),$E564)</f>
      </c>
      <c r="AM564">
        <f>IF($CB564&gt;=1,INDEX($AK:$AK,$CA564+1),"")</f>
      </c>
      <c r="AN564">
        <f>IF($CB564&gt;=2,INDEX($AK:$AK,$CA564+2),"")</f>
      </c>
      <c r="AO564">
        <f>IF($CB564&gt;=3,INDEX($AK:$AK,$CA564+3),"")</f>
      </c>
      <c r="AP564">
        <f>IF($CB564&gt;=4,INDEX($AK:$AK,$CA564+4),"")</f>
      </c>
      <c r="AQ564">
        <f>IF($CB564&gt;=5,INDEX($AK:$AK,$CA564+5),"")</f>
      </c>
      <c r="AR564">
        <f>IF($CB564&gt;=6,INDEX($AK:$AK,$CA564+6),"")</f>
      </c>
      <c r="AS564">
        <f>IF($CB564&gt;=7,INDEX($AK:$AK,$CA564+7),"")</f>
      </c>
      <c r="AT564">
        <f>IF($CB564&gt;=8,INDEX($AK:$AK,$CA564+8),"")</f>
      </c>
      <c r="AU564">
        <f>IF($CB564&gt;=9,INDEX($AK:$AK,$CA564+9),"")</f>
      </c>
      <c r="AV564">
        <f>IF($CB564&gt;=10,INDEX($AK:$AK,$CA564+10),"")</f>
      </c>
      <c r="AW564">
        <f>IF($CB564&gt;=11,INDEX($AK:$AK,$CA564+11),"")</f>
      </c>
      <c r="AX564">
        <f>IF($CB564&gt;=12,INDEX($AK:$AK,$CA564+12),"")</f>
      </c>
      <c r="AY564">
        <f>IF($CB564&gt;=13,INDEX($AK:$AK,$CA564+13),"")</f>
      </c>
      <c r="AZ564">
        <f>IF($CB564&gt;=14,INDEX($AK:$AK,$CA564+14),"")</f>
      </c>
      <c r="BA564">
        <f>IF($CB564&gt;=15,INDEX($AK:$AK,$CA564+15),"")</f>
      </c>
      <c r="BB564">
        <f>IF($CB564&gt;=16,INDEX($AK:$AK,$CA564+16),"")</f>
      </c>
      <c r="BC564">
        <f>IF($CB564&gt;=17,INDEX($AK:$AK,$CA564+17),"")</f>
      </c>
      <c r="BD564">
        <f>IF($CB564&gt;=18,INDEX($AK:$AK,$CA564+18),"")</f>
      </c>
      <c r="BE564">
        <f>IF($CB564&gt;=19,INDEX($AK:$AK,$CA564+19),"")</f>
      </c>
      <c r="BF564">
        <f>IF($CB564&gt;=20,INDEX($AK:$AK,$CA564+20),"")</f>
      </c>
      <c r="BG564">
        <f>IF($CB564&gt;=21,INDEX($AK:$AK,$CA564+21),"")</f>
      </c>
      <c r="BH564">
        <f>IF($CB564&gt;=22,INDEX($AK:$AK,$CA564+22),"")</f>
      </c>
      <c r="BI564">
        <f>IF($CB564&gt;=23,INDEX($AK:$AK,$CA564+23),"")</f>
      </c>
      <c r="BJ564">
        <f>IF($CB564&gt;=24,INDEX($AK:$AK,$CA564+24),"")</f>
      </c>
      <c r="BK564">
        <f>IF($CB564&gt;=25,INDEX($AK:$AK,$CA564+25),"")</f>
      </c>
      <c r="BL564">
        <f>IF($CB564&gt;=26,INDEX($AK:$AK,$CA564+26),"")</f>
      </c>
      <c r="BM564">
        <f>IF($CB564&gt;=27,INDEX($AK:$AK,$CA564+27),"")</f>
      </c>
      <c r="BN564">
        <f>IF($CB564&gt;=28,INDEX($AK:$AK,$CA564+28),"")</f>
      </c>
      <c r="BO564">
        <f>IF($CB564&gt;=29,INDEX($AK:$AK,$CA564+29),"")</f>
      </c>
      <c r="BP564">
        <f>IF($CB564&gt;=30,INDEX($AK:$AK,$CA564+30),"")</f>
      </c>
      <c r="BQ564">
        <f>IF($CB564&gt;=31,INDEX($AK:$AK,$CA564+31),"")</f>
      </c>
      <c r="BR564">
        <f>IF($CB564&gt;=32,INDEX($AK:$AK,$CA564+32),"")</f>
      </c>
      <c r="BS564">
        <f>IF($CB564&gt;=33,INDEX($AK:$AK,$CA564+33),"")</f>
      </c>
      <c r="BT564">
        <f>IF($CB564&gt;=34,INDEX($AK:$AK,$CA564+34),"")</f>
      </c>
      <c r="BU564">
        <f>IF($CB564&gt;=35,INDEX($AK:$AK,$CA564+35),"")</f>
      </c>
      <c r="BV564">
        <f>IF($CB564&gt;=36,INDEX($AK:$AK,$CA564+36),"")</f>
      </c>
      <c r="BW564">
        <f>IF($CB564&gt;=37,INDEX($AK:$AK,$CA564+37),"")</f>
      </c>
      <c r="BX564">
        <f>IF($CB564&gt;=38,INDEX($AK:$AK,$CA564+38),"")</f>
      </c>
      <c r="BY564">
        <f>IF($CB564&gt;=39,INDEX($AK:$AK,$CA564+39),"")</f>
      </c>
      <c r="BZ564">
        <f>IF($CB564&gt;=40,INDEX($AK:$AK,$CA564+40),"")</f>
      </c>
      <c r="CA564">
        <f>IFERROR(MATCH($AJ564,$AK$2:$AK$134,0)+1,0)</f>
      </c>
      <c r="CB564">
        <f>IFERROR(INDEX($AL$2:$AL$134,MATCH($AJ564,$AK$2:$AK$134,0)),0)</f>
      </c>
      <c r="CC564">
        <f>IFERROR(LEFT($F564,FIND(" - ",$F564)-1),$F564)</f>
      </c>
      <c r="CF564">
        <f>IF($DA564&gt;=1,INDEX($CD:$CD,$CZ564+1),"")</f>
      </c>
      <c r="CG564">
        <f>IF($DA564&gt;=2,INDEX($CD:$CD,$CZ564+2),"")</f>
      </c>
      <c r="CH564">
        <f>IF($DA564&gt;=3,INDEX($CD:$CD,$CZ564+3),"")</f>
      </c>
      <c r="CI564">
        <f>IF($DA564&gt;=4,INDEX($CD:$CD,$CZ564+4),"")</f>
      </c>
      <c r="CJ564">
        <f>IF($DA564&gt;=5,INDEX($CD:$CD,$CZ564+5),"")</f>
      </c>
      <c r="CK564">
        <f>IF($DA564&gt;=6,INDEX($CD:$CD,$CZ564+6),"")</f>
      </c>
      <c r="CL564">
        <f>IF($DA564&gt;=7,INDEX($CD:$CD,$CZ564+7),"")</f>
      </c>
      <c r="CM564">
        <f>IF($DA564&gt;=8,INDEX($CD:$CD,$CZ564+8),"")</f>
      </c>
      <c r="CN564">
        <f>IF($DA564&gt;=9,INDEX($CD:$CD,$CZ564+9),"")</f>
      </c>
      <c r="CO564">
        <f>IF($DA564&gt;=10,INDEX($CD:$CD,$CZ564+10),"")</f>
      </c>
      <c r="CP564">
        <f>IF($DA564&gt;=11,INDEX($CD:$CD,$CZ564+11),"")</f>
      </c>
      <c r="CQ564">
        <f>IF($DA564&gt;=12,INDEX($CD:$CD,$CZ564+12),"")</f>
      </c>
      <c r="CR564">
        <f>IF($DA564&gt;=13,INDEX($CD:$CD,$CZ564+13),"")</f>
      </c>
      <c r="CS564">
        <f>IF($DA564&gt;=14,INDEX($CD:$CD,$CZ564+14),"")</f>
      </c>
      <c r="CT564">
        <f>IF($DA564&gt;=15,INDEX($CD:$CD,$CZ564+15),"")</f>
      </c>
      <c r="CU564">
        <f>IF($DA564&gt;=16,INDEX($CD:$CD,$CZ564+16),"")</f>
      </c>
      <c r="CV564">
        <f>IF($DA564&gt;=17,INDEX($CD:$CD,$CZ564+17),"")</f>
      </c>
      <c r="CW564">
        <f>IF($DA564&gt;=18,INDEX($CD:$CD,$CZ564+18),"")</f>
      </c>
      <c r="CX564">
        <f>IF($DA564&gt;=19,INDEX($CD:$CD,$CZ564+19),"")</f>
      </c>
      <c r="CY564">
        <f>IF($DA564&gt;=20,INDEX($CD:$CD,$CZ564+20),"")</f>
      </c>
      <c r="CZ564">
        <f>IFERROR(MATCH($CC564,$CD$2:$CD$263,0)+1,0)</f>
      </c>
      <c r="DA564">
        <f>IFERROR(INDEX($CE$2:$CE$263,MATCH($CC564,$CD$2:$CD$263,0)),0)</f>
      </c>
      <c r="DB564">
        <f>IFERROR(INDEX($AI:$AI,MATCH($H564,$AH:$AH,0))&amp;"","")</f>
      </c>
      <c r="DF564">
        <f>IF($GI564&gt;=1,INDEX($DC:$DC,$GH564+1),"")</f>
      </c>
      <c r="DG564">
        <f>IF($GI564&gt;=2,INDEX($DC:$DC,$GH564+2),"")</f>
      </c>
      <c r="DH564">
        <f>IF($GI564&gt;=3,INDEX($DC:$DC,$GH564+3),"")</f>
      </c>
      <c r="DI564">
        <f>IF($GI564&gt;=4,INDEX($DC:$DC,$GH564+4),"")</f>
      </c>
      <c r="DJ564">
        <f>IF($GI564&gt;=5,INDEX($DC:$DC,$GH564+5),"")</f>
      </c>
      <c r="DK564">
        <f>IF($GI564&gt;=6,INDEX($DC:$DC,$GH564+6),"")</f>
      </c>
      <c r="DL564">
        <f>IF($GI564&gt;=7,INDEX($DC:$DC,$GH564+7),"")</f>
      </c>
      <c r="DM564">
        <f>IF($GI564&gt;=8,INDEX($DC:$DC,$GH564+8),"")</f>
      </c>
      <c r="DN564">
        <f>IF($GI564&gt;=9,INDEX($DC:$DC,$GH564+9),"")</f>
      </c>
      <c r="DO564">
        <f>IF($GI564&gt;=10,INDEX($DC:$DC,$GH564+10),"")</f>
      </c>
      <c r="DP564">
        <f>IF($GI564&gt;=11,INDEX($DC:$DC,$GH564+11),"")</f>
      </c>
      <c r="DQ564">
        <f>IF($GI564&gt;=12,INDEX($DC:$DC,$GH564+12),"")</f>
      </c>
      <c r="DR564">
        <f>IF($GI564&gt;=13,INDEX($DC:$DC,$GH564+13),"")</f>
      </c>
      <c r="DS564">
        <f>IF($GI564&gt;=14,INDEX($DC:$DC,$GH564+14),"")</f>
      </c>
      <c r="DT564">
        <f>IF($GI564&gt;=15,INDEX($DC:$DC,$GH564+15),"")</f>
      </c>
      <c r="DU564">
        <f>IF($GI564&gt;=16,INDEX($DC:$DC,$GH564+16),"")</f>
      </c>
      <c r="DV564">
        <f>IF($GI564&gt;=17,INDEX($DC:$DC,$GH564+17),"")</f>
      </c>
      <c r="DW564">
        <f>IF($GI564&gt;=18,INDEX($DC:$DC,$GH564+18),"")</f>
      </c>
      <c r="DX564">
        <f>IF($GI564&gt;=19,INDEX($DC:$DC,$GH564+19),"")</f>
      </c>
      <c r="DY564">
        <f>IF($GI564&gt;=20,INDEX($DC:$DC,$GH564+20),"")</f>
      </c>
      <c r="DZ564">
        <f>IF($GI564&gt;=21,INDEX($DC:$DC,$GH564+21),"")</f>
      </c>
      <c r="EA564">
        <f>IF($GI564&gt;=22,INDEX($DC:$DC,$GH564+22),"")</f>
      </c>
      <c r="EB564">
        <f>IF($GI564&gt;=23,INDEX($DC:$DC,$GH564+23),"")</f>
      </c>
      <c r="EC564">
        <f>IF($GI564&gt;=24,INDEX($DC:$DC,$GH564+24),"")</f>
      </c>
      <c r="ED564">
        <f>IF($GI564&gt;=25,INDEX($DC:$DC,$GH564+25),"")</f>
      </c>
      <c r="EE564">
        <f>IF($GI564&gt;=26,INDEX($DC:$DC,$GH564+26),"")</f>
      </c>
      <c r="EF564">
        <f>IF($GI564&gt;=27,INDEX($DC:$DC,$GH564+27),"")</f>
      </c>
      <c r="EG564">
        <f>IF($GI564&gt;=28,INDEX($DC:$DC,$GH564+28),"")</f>
      </c>
      <c r="EH564">
        <f>IF($GI564&gt;=29,INDEX($DC:$DC,$GH564+29),"")</f>
      </c>
      <c r="EI564">
        <f>IF($GI564&gt;=30,INDEX($DC:$DC,$GH564+30),"")</f>
      </c>
      <c r="EJ564">
        <f>IF($GI564&gt;=31,INDEX($DC:$DC,$GH564+31),"")</f>
      </c>
      <c r="EK564">
        <f>IF($GI564&gt;=32,INDEX($DC:$DC,$GH564+32),"")</f>
      </c>
      <c r="EL564">
        <f>IF($GI564&gt;=33,INDEX($DC:$DC,$GH564+33),"")</f>
      </c>
      <c r="EM564">
        <f>IF($GI564&gt;=34,INDEX($DC:$DC,$GH564+34),"")</f>
      </c>
      <c r="EN564">
        <f>IF($GI564&gt;=35,INDEX($DC:$DC,$GH564+35),"")</f>
      </c>
      <c r="EO564">
        <f>IF($GI564&gt;=36,INDEX($DC:$DC,$GH564+36),"")</f>
      </c>
      <c r="EP564">
        <f>IF($GI564&gt;=37,INDEX($DC:$DC,$GH564+37),"")</f>
      </c>
      <c r="EQ564">
        <f>IF($GI564&gt;=38,INDEX($DC:$DC,$GH564+38),"")</f>
      </c>
      <c r="ER564">
        <f>IF($GI564&gt;=39,INDEX($DC:$DC,$GH564+39),"")</f>
      </c>
      <c r="ES564">
        <f>IF($GI564&gt;=40,INDEX($DC:$DC,$GH564+40),"")</f>
      </c>
      <c r="ET564">
        <f>IF($GI564&gt;=1,INDEX($DD:$DD,$GH564+1),"")</f>
      </c>
      <c r="EU564">
        <f>IF($GI564&gt;=2,INDEX($DD:$DD,$GH564+2),"")</f>
      </c>
      <c r="EV564">
        <f>IF($GI564&gt;=3,INDEX($DD:$DD,$GH564+3),"")</f>
      </c>
      <c r="EW564">
        <f>IF($GI564&gt;=4,INDEX($DD:$DD,$GH564+4),"")</f>
      </c>
      <c r="EX564">
        <f>IF($GI564&gt;=5,INDEX($DD:$DD,$GH564+5),"")</f>
      </c>
      <c r="EY564">
        <f>IF($GI564&gt;=6,INDEX($DD:$DD,$GH564+6),"")</f>
      </c>
      <c r="EZ564">
        <f>IF($GI564&gt;=7,INDEX($DD:$DD,$GH564+7),"")</f>
      </c>
      <c r="FA564">
        <f>IF($GI564&gt;=8,INDEX($DD:$DD,$GH564+8),"")</f>
      </c>
      <c r="FB564">
        <f>IF($GI564&gt;=9,INDEX($DD:$DD,$GH564+9),"")</f>
      </c>
      <c r="FC564">
        <f>IF($GI564&gt;=10,INDEX($DD:$DD,$GH564+10),"")</f>
      </c>
      <c r="FD564">
        <f>IF($GI564&gt;=11,INDEX($DD:$DD,$GH564+11),"")</f>
      </c>
      <c r="FE564">
        <f>IF($GI564&gt;=12,INDEX($DD:$DD,$GH564+12),"")</f>
      </c>
      <c r="FF564">
        <f>IF($GI564&gt;=13,INDEX($DD:$DD,$GH564+13),"")</f>
      </c>
      <c r="FG564">
        <f>IF($GI564&gt;=14,INDEX($DD:$DD,$GH564+14),"")</f>
      </c>
      <c r="FH564">
        <f>IF($GI564&gt;=15,INDEX($DD:$DD,$GH564+15),"")</f>
      </c>
      <c r="FI564">
        <f>IF($GI564&gt;=16,INDEX($DD:$DD,$GH564+16),"")</f>
      </c>
      <c r="FJ564">
        <f>IF($GI564&gt;=17,INDEX($DD:$DD,$GH564+17),"")</f>
      </c>
      <c r="FK564">
        <f>IF($GI564&gt;=18,INDEX($DD:$DD,$GH564+18),"")</f>
      </c>
      <c r="FL564">
        <f>IF($GI564&gt;=19,INDEX($DD:$DD,$GH564+19),"")</f>
      </c>
      <c r="FM564">
        <f>IF($GI564&gt;=20,INDEX($DD:$DD,$GH564+20),"")</f>
      </c>
      <c r="FN564">
        <f>IF($GI564&gt;=21,INDEX($DD:$DD,$GH564+21),"")</f>
      </c>
      <c r="FO564">
        <f>IF($GI564&gt;=22,INDEX($DD:$DD,$GH564+22),"")</f>
      </c>
      <c r="FP564">
        <f>IF($GI564&gt;=23,INDEX($DD:$DD,$GH564+23),"")</f>
      </c>
      <c r="FQ564">
        <f>IF($GI564&gt;=24,INDEX($DD:$DD,$GH564+24),"")</f>
      </c>
      <c r="FR564">
        <f>IF($GI564&gt;=25,INDEX($DD:$DD,$GH564+25),"")</f>
      </c>
      <c r="FS564">
        <f>IF($GI564&gt;=26,INDEX($DD:$DD,$GH564+26),"")</f>
      </c>
      <c r="FT564">
        <f>IF($GI564&gt;=27,INDEX($DD:$DD,$GH564+27),"")</f>
      </c>
      <c r="FU564">
        <f>IF($GI564&gt;=28,INDEX($DD:$DD,$GH564+28),"")</f>
      </c>
      <c r="FV564">
        <f>IF($GI564&gt;=29,INDEX($DD:$DD,$GH564+29),"")</f>
      </c>
      <c r="FW564">
        <f>IF($GI564&gt;=30,INDEX($DD:$DD,$GH564+30),"")</f>
      </c>
      <c r="FX564">
        <f>IF($GI564&gt;=31,INDEX($DD:$DD,$GH564+31),"")</f>
      </c>
      <c r="FY564">
        <f>IF($GI564&gt;=32,INDEX($DD:$DD,$GH564+32),"")</f>
      </c>
      <c r="FZ564">
        <f>IF($GI564&gt;=33,INDEX($DD:$DD,$GH564+33),"")</f>
      </c>
      <c r="GA564">
        <f>IF($GI564&gt;=34,INDEX($DD:$DD,$GH564+34),"")</f>
      </c>
      <c r="GB564">
        <f>IF($GI564&gt;=35,INDEX($DD:$DD,$GH564+35),"")</f>
      </c>
      <c r="GC564">
        <f>IF($GI564&gt;=36,INDEX($DD:$DD,$GH564+36),"")</f>
      </c>
      <c r="GD564">
        <f>IF($GI564&gt;=37,INDEX($DD:$DD,$GH564+37),"")</f>
      </c>
      <c r="GE564">
        <f>IF($GI564&gt;=38,INDEX($DD:$DD,$GH564+38),"")</f>
      </c>
      <c r="GF564">
        <f>IF($GI564&gt;=39,INDEX($DD:$DD,$GH564+39),"")</f>
      </c>
      <c r="GG564">
        <f>IF($GI564&gt;=40,INDEX($DD:$DD,$GH564+40),"")</f>
      </c>
      <c r="GH564">
        <f>IFERROR(MATCH($DB564,$DC$2:$DC$148,0)+1,0)</f>
      </c>
      <c r="GI564">
        <f>IFERROR(INDEX($DE$2:$DE$148,MATCH($DB564,$DC$2:$DC$148,0)),0)</f>
      </c>
      <c r="GJ564">
        <f>IFERROR(MATCH($S564,$DF$564:$ES$564,0),0)</f>
      </c>
      <c r="GK564">
        <f>IF($GJ564&gt;0,INDEX($ET$564:$GG$564,$GJ564),"")</f>
      </c>
      <c r="GN564">
        <f>IF($IW564&gt;=1,INDEX($GL:$GL,$IV564+1),"")</f>
      </c>
      <c r="GO564">
        <f>IF($IW564&gt;=2,INDEX($GL:$GL,$IV564+2),"")</f>
      </c>
      <c r="GP564">
        <f>IF($IW564&gt;=3,INDEX($GL:$GL,$IV564+3),"")</f>
      </c>
      <c r="GQ564">
        <f>IF($IW564&gt;=4,INDEX($GL:$GL,$IV564+4),"")</f>
      </c>
      <c r="GR564">
        <f>IF($IW564&gt;=5,INDEX($GL:$GL,$IV564+5),"")</f>
      </c>
      <c r="GS564">
        <f>IF($IW564&gt;=6,INDEX($GL:$GL,$IV564+6),"")</f>
      </c>
      <c r="GT564">
        <f>IF($IW564&gt;=7,INDEX($GL:$GL,$IV564+7),"")</f>
      </c>
      <c r="GU564">
        <f>IF($IW564&gt;=8,INDEX($GL:$GL,$IV564+8),"")</f>
      </c>
      <c r="GV564">
        <f>IF($IW564&gt;=9,INDEX($GL:$GL,$IV564+9),"")</f>
      </c>
      <c r="GW564">
        <f>IF($IW564&gt;=10,INDEX($GL:$GL,$IV564+10),"")</f>
      </c>
      <c r="GX564">
        <f>IF($IW564&gt;=11,INDEX($GL:$GL,$IV564+11),"")</f>
      </c>
      <c r="GY564">
        <f>IF($IW564&gt;=12,INDEX($GL:$GL,$IV564+12),"")</f>
      </c>
      <c r="GZ564">
        <f>IF($IW564&gt;=13,INDEX($GL:$GL,$IV564+13),"")</f>
      </c>
      <c r="HA564">
        <f>IF($IW564&gt;=14,INDEX($GL:$GL,$IV564+14),"")</f>
      </c>
      <c r="HB564">
        <f>IF($IW564&gt;=15,INDEX($GL:$GL,$IV564+15),"")</f>
      </c>
      <c r="HC564">
        <f>IF($IW564&gt;=16,INDEX($GL:$GL,$IV564+16),"")</f>
      </c>
      <c r="HD564">
        <f>IF($IW564&gt;=17,INDEX($GL:$GL,$IV564+17),"")</f>
      </c>
      <c r="HE564">
        <f>IF($IW564&gt;=18,INDEX($GL:$GL,$IV564+18),"")</f>
      </c>
      <c r="HF564">
        <f>IF($IW564&gt;=19,INDEX($GL:$GL,$IV564+19),"")</f>
      </c>
      <c r="HG564">
        <f>IF($IW564&gt;=20,INDEX($GL:$GL,$IV564+20),"")</f>
      </c>
      <c r="HH564">
        <f>IF($IW564&gt;=21,INDEX($GL:$GL,$IV564+21),"")</f>
      </c>
      <c r="HI564">
        <f>IF($IW564&gt;=22,INDEX($GL:$GL,$IV564+22),"")</f>
      </c>
      <c r="HJ564">
        <f>IF($IW564&gt;=23,INDEX($GL:$GL,$IV564+23),"")</f>
      </c>
      <c r="HK564">
        <f>IF($IW564&gt;=24,INDEX($GL:$GL,$IV564+24),"")</f>
      </c>
      <c r="HL564">
        <f>IF($IW564&gt;=25,INDEX($GL:$GL,$IV564+25),"")</f>
      </c>
      <c r="HM564">
        <f>IF($IW564&gt;=26,INDEX($GL:$GL,$IV564+26),"")</f>
      </c>
      <c r="HN564">
        <f>IF($IW564&gt;=27,INDEX($GL:$GL,$IV564+27),"")</f>
      </c>
      <c r="HO564">
        <f>IF($IW564&gt;=28,INDEX($GL:$GL,$IV564+28),"")</f>
      </c>
      <c r="HP564">
        <f>IF($IW564&gt;=29,INDEX($GL:$GL,$IV564+29),"")</f>
      </c>
      <c r="HQ564">
        <f>IF($IW564&gt;=30,INDEX($GL:$GL,$IV564+30),"")</f>
      </c>
      <c r="HR564">
        <f>IF($IW564&gt;=31,INDEX($GL:$GL,$IV564+31),"")</f>
      </c>
      <c r="HS564">
        <f>IF($IW564&gt;=32,INDEX($GL:$GL,$IV564+32),"")</f>
      </c>
      <c r="HT564">
        <f>IF($IW564&gt;=33,INDEX($GL:$GL,$IV564+33),"")</f>
      </c>
      <c r="HU564">
        <f>IF($IW564&gt;=34,INDEX($GL:$GL,$IV564+34),"")</f>
      </c>
      <c r="HV564">
        <f>IF($IW564&gt;=35,INDEX($GL:$GL,$IV564+35),"")</f>
      </c>
      <c r="HW564">
        <f>IF($IW564&gt;=36,INDEX($GL:$GL,$IV564+36),"")</f>
      </c>
      <c r="HX564">
        <f>IF($IW564&gt;=37,INDEX($GL:$GL,$IV564+37),"")</f>
      </c>
      <c r="HY564">
        <f>IF($IW564&gt;=38,INDEX($GL:$GL,$IV564+38),"")</f>
      </c>
      <c r="HZ564">
        <f>IF($IW564&gt;=39,INDEX($GL:$GL,$IV564+39),"")</f>
      </c>
      <c r="IA564">
        <f>IF($IW564&gt;=40,INDEX($GL:$GL,$IV564+40),"")</f>
      </c>
      <c r="IB564">
        <f>IF($IW564&gt;=41,INDEX($GL:$GL,$IV564+41),"")</f>
      </c>
      <c r="IC564">
        <f>IF($IW564&gt;=42,INDEX($GL:$GL,$IV564+42),"")</f>
      </c>
      <c r="ID564">
        <f>IF($IW564&gt;=43,INDEX($GL:$GL,$IV564+43),"")</f>
      </c>
      <c r="IE564">
        <f>IF($IW564&gt;=44,INDEX($GL:$GL,$IV564+44),"")</f>
      </c>
      <c r="IF564">
        <f>IF($IW564&gt;=45,INDEX($GL:$GL,$IV564+45),"")</f>
      </c>
      <c r="IG564">
        <f>IF($IW564&gt;=46,INDEX($GL:$GL,$IV564+46),"")</f>
      </c>
      <c r="IH564">
        <f>IF($IW564&gt;=47,INDEX($GL:$GL,$IV564+47),"")</f>
      </c>
      <c r="II564">
        <f>IF($IW564&gt;=48,INDEX($GL:$GL,$IV564+48),"")</f>
      </c>
      <c r="IJ564">
        <f>IF($IW564&gt;=49,INDEX($GL:$GL,$IV564+49),"")</f>
      </c>
      <c r="IK564">
        <f>IF($IW564&gt;=50,INDEX($GL:$GL,$IV564+50),"")</f>
      </c>
      <c r="IL564">
        <f>IF($IW564&gt;=51,INDEX($GL:$GL,$IV564+51),"")</f>
      </c>
      <c r="IM564">
        <f>IF($IW564&gt;=52,INDEX($GL:$GL,$IV564+52),"")</f>
      </c>
      <c r="IN564">
        <f>IF($IW564&gt;=53,INDEX($GL:$GL,$IV564+53),"")</f>
      </c>
      <c r="IO564">
        <f>IF($IW564&gt;=54,INDEX($GL:$GL,$IV564+54),"")</f>
      </c>
      <c r="IP564">
        <f>IF($IW564&gt;=55,INDEX($GL:$GL,$IV564+55),"")</f>
      </c>
      <c r="IQ564">
        <f>IF($IW564&gt;=56,INDEX($GL:$GL,$IV564+56),"")</f>
      </c>
      <c r="IR564">
        <f>IF($IW564&gt;=57,INDEX($GL:$GL,$IV564+57),"")</f>
      </c>
      <c r="IS564">
        <f>IF($IW564&gt;=58,INDEX($GL:$GL,$IV564+58),"")</f>
      </c>
      <c r="IT564">
        <f>IF($IW564&gt;=59,INDEX($GL:$GL,$IV564+59),"")</f>
      </c>
      <c r="IU564">
        <f>IF($IW564&gt;=60,INDEX($GL:$GL,$IV564+60),"")</f>
      </c>
      <c r="IV564">
        <f>IFERROR(MATCH($GK564,$GL$2:$GL$324,0)+1,0)</f>
      </c>
      <c r="IW564">
        <f>IFERROR(INDEX($GM$2:$GM$324,MATCH($GK564,$GL$2:$GL$324,0)),0)</f>
      </c>
      <c r="IX564" t="s">
        <v>34</v>
      </c>
      <c r="IY564" t="s">
        <v>34</v>
      </c>
    </row>
    <row r="565" spans="1:259" x14ac:dyDescent="0.25">
      <c r="K565">
        <f>IF(OR($N565="",$J565=""),"",IFERROR($N565/$J565,0))</f>
      </c>
      <c r="L565">
        <f>IF($N565="","",
SUM($M565,$O565,$T565,$P565,$R565)*
(1-IF($U565="",0,VALUE($U565)/100)))</f>
      </c>
      <c r="M565">
        <f>IF($N565="","",$N565)</f>
      </c>
      <c r="O565">
        <f>IF($N565="","",
IF($H565="","",
IF(ISNUMBER(SEARCH("exempt",LOWER($H565))),0,
$N565*(VALUE(SUBSTITUTE($H565,"%",""))/100))))</f>
      </c>
      <c r="V565">
        <f>IFERROR(IF(FIND(" - ",$E565)&gt;0,MID($E565,FIND(" - ",$E565)+3,LEN($E565)),""),"")</f>
      </c>
      <c r="AE565" t="s">
        <v>1146</v>
      </c>
      <c r="AJ565">
        <f>IFERROR(LEFT($E565,FIND(" - ",$E565)-1),$E565)</f>
      </c>
      <c r="AM565">
        <f>IF($CB565&gt;=1,INDEX($AK:$AK,$CA565+1),"")</f>
      </c>
      <c r="AN565">
        <f>IF($CB565&gt;=2,INDEX($AK:$AK,$CA565+2),"")</f>
      </c>
      <c r="AO565">
        <f>IF($CB565&gt;=3,INDEX($AK:$AK,$CA565+3),"")</f>
      </c>
      <c r="AP565">
        <f>IF($CB565&gt;=4,INDEX($AK:$AK,$CA565+4),"")</f>
      </c>
      <c r="AQ565">
        <f>IF($CB565&gt;=5,INDEX($AK:$AK,$CA565+5),"")</f>
      </c>
      <c r="AR565">
        <f>IF($CB565&gt;=6,INDEX($AK:$AK,$CA565+6),"")</f>
      </c>
      <c r="AS565">
        <f>IF($CB565&gt;=7,INDEX($AK:$AK,$CA565+7),"")</f>
      </c>
      <c r="AT565">
        <f>IF($CB565&gt;=8,INDEX($AK:$AK,$CA565+8),"")</f>
      </c>
      <c r="AU565">
        <f>IF($CB565&gt;=9,INDEX($AK:$AK,$CA565+9),"")</f>
      </c>
      <c r="AV565">
        <f>IF($CB565&gt;=10,INDEX($AK:$AK,$CA565+10),"")</f>
      </c>
      <c r="AW565">
        <f>IF($CB565&gt;=11,INDEX($AK:$AK,$CA565+11),"")</f>
      </c>
      <c r="AX565">
        <f>IF($CB565&gt;=12,INDEX($AK:$AK,$CA565+12),"")</f>
      </c>
      <c r="AY565">
        <f>IF($CB565&gt;=13,INDEX($AK:$AK,$CA565+13),"")</f>
      </c>
      <c r="AZ565">
        <f>IF($CB565&gt;=14,INDEX($AK:$AK,$CA565+14),"")</f>
      </c>
      <c r="BA565">
        <f>IF($CB565&gt;=15,INDEX($AK:$AK,$CA565+15),"")</f>
      </c>
      <c r="BB565">
        <f>IF($CB565&gt;=16,INDEX($AK:$AK,$CA565+16),"")</f>
      </c>
      <c r="BC565">
        <f>IF($CB565&gt;=17,INDEX($AK:$AK,$CA565+17),"")</f>
      </c>
      <c r="BD565">
        <f>IF($CB565&gt;=18,INDEX($AK:$AK,$CA565+18),"")</f>
      </c>
      <c r="BE565">
        <f>IF($CB565&gt;=19,INDEX($AK:$AK,$CA565+19),"")</f>
      </c>
      <c r="BF565">
        <f>IF($CB565&gt;=20,INDEX($AK:$AK,$CA565+20),"")</f>
      </c>
      <c r="BG565">
        <f>IF($CB565&gt;=21,INDEX($AK:$AK,$CA565+21),"")</f>
      </c>
      <c r="BH565">
        <f>IF($CB565&gt;=22,INDEX($AK:$AK,$CA565+22),"")</f>
      </c>
      <c r="BI565">
        <f>IF($CB565&gt;=23,INDEX($AK:$AK,$CA565+23),"")</f>
      </c>
      <c r="BJ565">
        <f>IF($CB565&gt;=24,INDEX($AK:$AK,$CA565+24),"")</f>
      </c>
      <c r="BK565">
        <f>IF($CB565&gt;=25,INDEX($AK:$AK,$CA565+25),"")</f>
      </c>
      <c r="BL565">
        <f>IF($CB565&gt;=26,INDEX($AK:$AK,$CA565+26),"")</f>
      </c>
      <c r="BM565">
        <f>IF($CB565&gt;=27,INDEX($AK:$AK,$CA565+27),"")</f>
      </c>
      <c r="BN565">
        <f>IF($CB565&gt;=28,INDEX($AK:$AK,$CA565+28),"")</f>
      </c>
      <c r="BO565">
        <f>IF($CB565&gt;=29,INDEX($AK:$AK,$CA565+29),"")</f>
      </c>
      <c r="BP565">
        <f>IF($CB565&gt;=30,INDEX($AK:$AK,$CA565+30),"")</f>
      </c>
      <c r="BQ565">
        <f>IF($CB565&gt;=31,INDEX($AK:$AK,$CA565+31),"")</f>
      </c>
      <c r="BR565">
        <f>IF($CB565&gt;=32,INDEX($AK:$AK,$CA565+32),"")</f>
      </c>
      <c r="BS565">
        <f>IF($CB565&gt;=33,INDEX($AK:$AK,$CA565+33),"")</f>
      </c>
      <c r="BT565">
        <f>IF($CB565&gt;=34,INDEX($AK:$AK,$CA565+34),"")</f>
      </c>
      <c r="BU565">
        <f>IF($CB565&gt;=35,INDEX($AK:$AK,$CA565+35),"")</f>
      </c>
      <c r="BV565">
        <f>IF($CB565&gt;=36,INDEX($AK:$AK,$CA565+36),"")</f>
      </c>
      <c r="BW565">
        <f>IF($CB565&gt;=37,INDEX($AK:$AK,$CA565+37),"")</f>
      </c>
      <c r="BX565">
        <f>IF($CB565&gt;=38,INDEX($AK:$AK,$CA565+38),"")</f>
      </c>
      <c r="BY565">
        <f>IF($CB565&gt;=39,INDEX($AK:$AK,$CA565+39),"")</f>
      </c>
      <c r="BZ565">
        <f>IF($CB565&gt;=40,INDEX($AK:$AK,$CA565+40),"")</f>
      </c>
      <c r="CA565">
        <f>IFERROR(MATCH($AJ565,$AK$2:$AK$134,0)+1,0)</f>
      </c>
      <c r="CB565">
        <f>IFERROR(INDEX($AL$2:$AL$134,MATCH($AJ565,$AK$2:$AK$134,0)),0)</f>
      </c>
      <c r="CC565">
        <f>IFERROR(LEFT($F565,FIND(" - ",$F565)-1),$F565)</f>
      </c>
      <c r="CF565">
        <f>IF($DA565&gt;=1,INDEX($CD:$CD,$CZ565+1),"")</f>
      </c>
      <c r="CG565">
        <f>IF($DA565&gt;=2,INDEX($CD:$CD,$CZ565+2),"")</f>
      </c>
      <c r="CH565">
        <f>IF($DA565&gt;=3,INDEX($CD:$CD,$CZ565+3),"")</f>
      </c>
      <c r="CI565">
        <f>IF($DA565&gt;=4,INDEX($CD:$CD,$CZ565+4),"")</f>
      </c>
      <c r="CJ565">
        <f>IF($DA565&gt;=5,INDEX($CD:$CD,$CZ565+5),"")</f>
      </c>
      <c r="CK565">
        <f>IF($DA565&gt;=6,INDEX($CD:$CD,$CZ565+6),"")</f>
      </c>
      <c r="CL565">
        <f>IF($DA565&gt;=7,INDEX($CD:$CD,$CZ565+7),"")</f>
      </c>
      <c r="CM565">
        <f>IF($DA565&gt;=8,INDEX($CD:$CD,$CZ565+8),"")</f>
      </c>
      <c r="CN565">
        <f>IF($DA565&gt;=9,INDEX($CD:$CD,$CZ565+9),"")</f>
      </c>
      <c r="CO565">
        <f>IF($DA565&gt;=10,INDEX($CD:$CD,$CZ565+10),"")</f>
      </c>
      <c r="CP565">
        <f>IF($DA565&gt;=11,INDEX($CD:$CD,$CZ565+11),"")</f>
      </c>
      <c r="CQ565">
        <f>IF($DA565&gt;=12,INDEX($CD:$CD,$CZ565+12),"")</f>
      </c>
      <c r="CR565">
        <f>IF($DA565&gt;=13,INDEX($CD:$CD,$CZ565+13),"")</f>
      </c>
      <c r="CS565">
        <f>IF($DA565&gt;=14,INDEX($CD:$CD,$CZ565+14),"")</f>
      </c>
      <c r="CT565">
        <f>IF($DA565&gt;=15,INDEX($CD:$CD,$CZ565+15),"")</f>
      </c>
      <c r="CU565">
        <f>IF($DA565&gt;=16,INDEX($CD:$CD,$CZ565+16),"")</f>
      </c>
      <c r="CV565">
        <f>IF($DA565&gt;=17,INDEX($CD:$CD,$CZ565+17),"")</f>
      </c>
      <c r="CW565">
        <f>IF($DA565&gt;=18,INDEX($CD:$CD,$CZ565+18),"")</f>
      </c>
      <c r="CX565">
        <f>IF($DA565&gt;=19,INDEX($CD:$CD,$CZ565+19),"")</f>
      </c>
      <c r="CY565">
        <f>IF($DA565&gt;=20,INDEX($CD:$CD,$CZ565+20),"")</f>
      </c>
      <c r="CZ565">
        <f>IFERROR(MATCH($CC565,$CD$2:$CD$263,0)+1,0)</f>
      </c>
      <c r="DA565">
        <f>IFERROR(INDEX($CE$2:$CE$263,MATCH($CC565,$CD$2:$CD$263,0)),0)</f>
      </c>
      <c r="DB565">
        <f>IFERROR(INDEX($AI:$AI,MATCH($H565,$AH:$AH,0))&amp;"","")</f>
      </c>
      <c r="DF565">
        <f>IF($GI565&gt;=1,INDEX($DC:$DC,$GH565+1),"")</f>
      </c>
      <c r="DG565">
        <f>IF($GI565&gt;=2,INDEX($DC:$DC,$GH565+2),"")</f>
      </c>
      <c r="DH565">
        <f>IF($GI565&gt;=3,INDEX($DC:$DC,$GH565+3),"")</f>
      </c>
      <c r="DI565">
        <f>IF($GI565&gt;=4,INDEX($DC:$DC,$GH565+4),"")</f>
      </c>
      <c r="DJ565">
        <f>IF($GI565&gt;=5,INDEX($DC:$DC,$GH565+5),"")</f>
      </c>
      <c r="DK565">
        <f>IF($GI565&gt;=6,INDEX($DC:$DC,$GH565+6),"")</f>
      </c>
      <c r="DL565">
        <f>IF($GI565&gt;=7,INDEX($DC:$DC,$GH565+7),"")</f>
      </c>
      <c r="DM565">
        <f>IF($GI565&gt;=8,INDEX($DC:$DC,$GH565+8),"")</f>
      </c>
      <c r="DN565">
        <f>IF($GI565&gt;=9,INDEX($DC:$DC,$GH565+9),"")</f>
      </c>
      <c r="DO565">
        <f>IF($GI565&gt;=10,INDEX($DC:$DC,$GH565+10),"")</f>
      </c>
      <c r="DP565">
        <f>IF($GI565&gt;=11,INDEX($DC:$DC,$GH565+11),"")</f>
      </c>
      <c r="DQ565">
        <f>IF($GI565&gt;=12,INDEX($DC:$DC,$GH565+12),"")</f>
      </c>
      <c r="DR565">
        <f>IF($GI565&gt;=13,INDEX($DC:$DC,$GH565+13),"")</f>
      </c>
      <c r="DS565">
        <f>IF($GI565&gt;=14,INDEX($DC:$DC,$GH565+14),"")</f>
      </c>
      <c r="DT565">
        <f>IF($GI565&gt;=15,INDEX($DC:$DC,$GH565+15),"")</f>
      </c>
      <c r="DU565">
        <f>IF($GI565&gt;=16,INDEX($DC:$DC,$GH565+16),"")</f>
      </c>
      <c r="DV565">
        <f>IF($GI565&gt;=17,INDEX($DC:$DC,$GH565+17),"")</f>
      </c>
      <c r="DW565">
        <f>IF($GI565&gt;=18,INDEX($DC:$DC,$GH565+18),"")</f>
      </c>
      <c r="DX565">
        <f>IF($GI565&gt;=19,INDEX($DC:$DC,$GH565+19),"")</f>
      </c>
      <c r="DY565">
        <f>IF($GI565&gt;=20,INDEX($DC:$DC,$GH565+20),"")</f>
      </c>
      <c r="DZ565">
        <f>IF($GI565&gt;=21,INDEX($DC:$DC,$GH565+21),"")</f>
      </c>
      <c r="EA565">
        <f>IF($GI565&gt;=22,INDEX($DC:$DC,$GH565+22),"")</f>
      </c>
      <c r="EB565">
        <f>IF($GI565&gt;=23,INDEX($DC:$DC,$GH565+23),"")</f>
      </c>
      <c r="EC565">
        <f>IF($GI565&gt;=24,INDEX($DC:$DC,$GH565+24),"")</f>
      </c>
      <c r="ED565">
        <f>IF($GI565&gt;=25,INDEX($DC:$DC,$GH565+25),"")</f>
      </c>
      <c r="EE565">
        <f>IF($GI565&gt;=26,INDEX($DC:$DC,$GH565+26),"")</f>
      </c>
      <c r="EF565">
        <f>IF($GI565&gt;=27,INDEX($DC:$DC,$GH565+27),"")</f>
      </c>
      <c r="EG565">
        <f>IF($GI565&gt;=28,INDEX($DC:$DC,$GH565+28),"")</f>
      </c>
      <c r="EH565">
        <f>IF($GI565&gt;=29,INDEX($DC:$DC,$GH565+29),"")</f>
      </c>
      <c r="EI565">
        <f>IF($GI565&gt;=30,INDEX($DC:$DC,$GH565+30),"")</f>
      </c>
      <c r="EJ565">
        <f>IF($GI565&gt;=31,INDEX($DC:$DC,$GH565+31),"")</f>
      </c>
      <c r="EK565">
        <f>IF($GI565&gt;=32,INDEX($DC:$DC,$GH565+32),"")</f>
      </c>
      <c r="EL565">
        <f>IF($GI565&gt;=33,INDEX($DC:$DC,$GH565+33),"")</f>
      </c>
      <c r="EM565">
        <f>IF($GI565&gt;=34,INDEX($DC:$DC,$GH565+34),"")</f>
      </c>
      <c r="EN565">
        <f>IF($GI565&gt;=35,INDEX($DC:$DC,$GH565+35),"")</f>
      </c>
      <c r="EO565">
        <f>IF($GI565&gt;=36,INDEX($DC:$DC,$GH565+36),"")</f>
      </c>
      <c r="EP565">
        <f>IF($GI565&gt;=37,INDEX($DC:$DC,$GH565+37),"")</f>
      </c>
      <c r="EQ565">
        <f>IF($GI565&gt;=38,INDEX($DC:$DC,$GH565+38),"")</f>
      </c>
      <c r="ER565">
        <f>IF($GI565&gt;=39,INDEX($DC:$DC,$GH565+39),"")</f>
      </c>
      <c r="ES565">
        <f>IF($GI565&gt;=40,INDEX($DC:$DC,$GH565+40),"")</f>
      </c>
      <c r="ET565">
        <f>IF($GI565&gt;=1,INDEX($DD:$DD,$GH565+1),"")</f>
      </c>
      <c r="EU565">
        <f>IF($GI565&gt;=2,INDEX($DD:$DD,$GH565+2),"")</f>
      </c>
      <c r="EV565">
        <f>IF($GI565&gt;=3,INDEX($DD:$DD,$GH565+3),"")</f>
      </c>
      <c r="EW565">
        <f>IF($GI565&gt;=4,INDEX($DD:$DD,$GH565+4),"")</f>
      </c>
      <c r="EX565">
        <f>IF($GI565&gt;=5,INDEX($DD:$DD,$GH565+5),"")</f>
      </c>
      <c r="EY565">
        <f>IF($GI565&gt;=6,INDEX($DD:$DD,$GH565+6),"")</f>
      </c>
      <c r="EZ565">
        <f>IF($GI565&gt;=7,INDEX($DD:$DD,$GH565+7),"")</f>
      </c>
      <c r="FA565">
        <f>IF($GI565&gt;=8,INDEX($DD:$DD,$GH565+8),"")</f>
      </c>
      <c r="FB565">
        <f>IF($GI565&gt;=9,INDEX($DD:$DD,$GH565+9),"")</f>
      </c>
      <c r="FC565">
        <f>IF($GI565&gt;=10,INDEX($DD:$DD,$GH565+10),"")</f>
      </c>
      <c r="FD565">
        <f>IF($GI565&gt;=11,INDEX($DD:$DD,$GH565+11),"")</f>
      </c>
      <c r="FE565">
        <f>IF($GI565&gt;=12,INDEX($DD:$DD,$GH565+12),"")</f>
      </c>
      <c r="FF565">
        <f>IF($GI565&gt;=13,INDEX($DD:$DD,$GH565+13),"")</f>
      </c>
      <c r="FG565">
        <f>IF($GI565&gt;=14,INDEX($DD:$DD,$GH565+14),"")</f>
      </c>
      <c r="FH565">
        <f>IF($GI565&gt;=15,INDEX($DD:$DD,$GH565+15),"")</f>
      </c>
      <c r="FI565">
        <f>IF($GI565&gt;=16,INDEX($DD:$DD,$GH565+16),"")</f>
      </c>
      <c r="FJ565">
        <f>IF($GI565&gt;=17,INDEX($DD:$DD,$GH565+17),"")</f>
      </c>
      <c r="FK565">
        <f>IF($GI565&gt;=18,INDEX($DD:$DD,$GH565+18),"")</f>
      </c>
      <c r="FL565">
        <f>IF($GI565&gt;=19,INDEX($DD:$DD,$GH565+19),"")</f>
      </c>
      <c r="FM565">
        <f>IF($GI565&gt;=20,INDEX($DD:$DD,$GH565+20),"")</f>
      </c>
      <c r="FN565">
        <f>IF($GI565&gt;=21,INDEX($DD:$DD,$GH565+21),"")</f>
      </c>
      <c r="FO565">
        <f>IF($GI565&gt;=22,INDEX($DD:$DD,$GH565+22),"")</f>
      </c>
      <c r="FP565">
        <f>IF($GI565&gt;=23,INDEX($DD:$DD,$GH565+23),"")</f>
      </c>
      <c r="FQ565">
        <f>IF($GI565&gt;=24,INDEX($DD:$DD,$GH565+24),"")</f>
      </c>
      <c r="FR565">
        <f>IF($GI565&gt;=25,INDEX($DD:$DD,$GH565+25),"")</f>
      </c>
      <c r="FS565">
        <f>IF($GI565&gt;=26,INDEX($DD:$DD,$GH565+26),"")</f>
      </c>
      <c r="FT565">
        <f>IF($GI565&gt;=27,INDEX($DD:$DD,$GH565+27),"")</f>
      </c>
      <c r="FU565">
        <f>IF($GI565&gt;=28,INDEX($DD:$DD,$GH565+28),"")</f>
      </c>
      <c r="FV565">
        <f>IF($GI565&gt;=29,INDEX($DD:$DD,$GH565+29),"")</f>
      </c>
      <c r="FW565">
        <f>IF($GI565&gt;=30,INDEX($DD:$DD,$GH565+30),"")</f>
      </c>
      <c r="FX565">
        <f>IF($GI565&gt;=31,INDEX($DD:$DD,$GH565+31),"")</f>
      </c>
      <c r="FY565">
        <f>IF($GI565&gt;=32,INDEX($DD:$DD,$GH565+32),"")</f>
      </c>
      <c r="FZ565">
        <f>IF($GI565&gt;=33,INDEX($DD:$DD,$GH565+33),"")</f>
      </c>
      <c r="GA565">
        <f>IF($GI565&gt;=34,INDEX($DD:$DD,$GH565+34),"")</f>
      </c>
      <c r="GB565">
        <f>IF($GI565&gt;=35,INDEX($DD:$DD,$GH565+35),"")</f>
      </c>
      <c r="GC565">
        <f>IF($GI565&gt;=36,INDEX($DD:$DD,$GH565+36),"")</f>
      </c>
      <c r="GD565">
        <f>IF($GI565&gt;=37,INDEX($DD:$DD,$GH565+37),"")</f>
      </c>
      <c r="GE565">
        <f>IF($GI565&gt;=38,INDEX($DD:$DD,$GH565+38),"")</f>
      </c>
      <c r="GF565">
        <f>IF($GI565&gt;=39,INDEX($DD:$DD,$GH565+39),"")</f>
      </c>
      <c r="GG565">
        <f>IF($GI565&gt;=40,INDEX($DD:$DD,$GH565+40),"")</f>
      </c>
      <c r="GH565">
        <f>IFERROR(MATCH($DB565,$DC$2:$DC$148,0)+1,0)</f>
      </c>
      <c r="GI565">
        <f>IFERROR(INDEX($DE$2:$DE$148,MATCH($DB565,$DC$2:$DC$148,0)),0)</f>
      </c>
      <c r="GJ565">
        <f>IFERROR(MATCH($S565,$DF$565:$ES$565,0),0)</f>
      </c>
      <c r="GK565">
        <f>IF($GJ565&gt;0,INDEX($ET$565:$GG$565,$GJ565),"")</f>
      </c>
      <c r="GN565">
        <f>IF($IW565&gt;=1,INDEX($GL:$GL,$IV565+1),"")</f>
      </c>
      <c r="GO565">
        <f>IF($IW565&gt;=2,INDEX($GL:$GL,$IV565+2),"")</f>
      </c>
      <c r="GP565">
        <f>IF($IW565&gt;=3,INDEX($GL:$GL,$IV565+3),"")</f>
      </c>
      <c r="GQ565">
        <f>IF($IW565&gt;=4,INDEX($GL:$GL,$IV565+4),"")</f>
      </c>
      <c r="GR565">
        <f>IF($IW565&gt;=5,INDEX($GL:$GL,$IV565+5),"")</f>
      </c>
      <c r="GS565">
        <f>IF($IW565&gt;=6,INDEX($GL:$GL,$IV565+6),"")</f>
      </c>
      <c r="GT565">
        <f>IF($IW565&gt;=7,INDEX($GL:$GL,$IV565+7),"")</f>
      </c>
      <c r="GU565">
        <f>IF($IW565&gt;=8,INDEX($GL:$GL,$IV565+8),"")</f>
      </c>
      <c r="GV565">
        <f>IF($IW565&gt;=9,INDEX($GL:$GL,$IV565+9),"")</f>
      </c>
      <c r="GW565">
        <f>IF($IW565&gt;=10,INDEX($GL:$GL,$IV565+10),"")</f>
      </c>
      <c r="GX565">
        <f>IF($IW565&gt;=11,INDEX($GL:$GL,$IV565+11),"")</f>
      </c>
      <c r="GY565">
        <f>IF($IW565&gt;=12,INDEX($GL:$GL,$IV565+12),"")</f>
      </c>
      <c r="GZ565">
        <f>IF($IW565&gt;=13,INDEX($GL:$GL,$IV565+13),"")</f>
      </c>
      <c r="HA565">
        <f>IF($IW565&gt;=14,INDEX($GL:$GL,$IV565+14),"")</f>
      </c>
      <c r="HB565">
        <f>IF($IW565&gt;=15,INDEX($GL:$GL,$IV565+15),"")</f>
      </c>
      <c r="HC565">
        <f>IF($IW565&gt;=16,INDEX($GL:$GL,$IV565+16),"")</f>
      </c>
      <c r="HD565">
        <f>IF($IW565&gt;=17,INDEX($GL:$GL,$IV565+17),"")</f>
      </c>
      <c r="HE565">
        <f>IF($IW565&gt;=18,INDEX($GL:$GL,$IV565+18),"")</f>
      </c>
      <c r="HF565">
        <f>IF($IW565&gt;=19,INDEX($GL:$GL,$IV565+19),"")</f>
      </c>
      <c r="HG565">
        <f>IF($IW565&gt;=20,INDEX($GL:$GL,$IV565+20),"")</f>
      </c>
      <c r="HH565">
        <f>IF($IW565&gt;=21,INDEX($GL:$GL,$IV565+21),"")</f>
      </c>
      <c r="HI565">
        <f>IF($IW565&gt;=22,INDEX($GL:$GL,$IV565+22),"")</f>
      </c>
      <c r="HJ565">
        <f>IF($IW565&gt;=23,INDEX($GL:$GL,$IV565+23),"")</f>
      </c>
      <c r="HK565">
        <f>IF($IW565&gt;=24,INDEX($GL:$GL,$IV565+24),"")</f>
      </c>
      <c r="HL565">
        <f>IF($IW565&gt;=25,INDEX($GL:$GL,$IV565+25),"")</f>
      </c>
      <c r="HM565">
        <f>IF($IW565&gt;=26,INDEX($GL:$GL,$IV565+26),"")</f>
      </c>
      <c r="HN565">
        <f>IF($IW565&gt;=27,INDEX($GL:$GL,$IV565+27),"")</f>
      </c>
      <c r="HO565">
        <f>IF($IW565&gt;=28,INDEX($GL:$GL,$IV565+28),"")</f>
      </c>
      <c r="HP565">
        <f>IF($IW565&gt;=29,INDEX($GL:$GL,$IV565+29),"")</f>
      </c>
      <c r="HQ565">
        <f>IF($IW565&gt;=30,INDEX($GL:$GL,$IV565+30),"")</f>
      </c>
      <c r="HR565">
        <f>IF($IW565&gt;=31,INDEX($GL:$GL,$IV565+31),"")</f>
      </c>
      <c r="HS565">
        <f>IF($IW565&gt;=32,INDEX($GL:$GL,$IV565+32),"")</f>
      </c>
      <c r="HT565">
        <f>IF($IW565&gt;=33,INDEX($GL:$GL,$IV565+33),"")</f>
      </c>
      <c r="HU565">
        <f>IF($IW565&gt;=34,INDEX($GL:$GL,$IV565+34),"")</f>
      </c>
      <c r="HV565">
        <f>IF($IW565&gt;=35,INDEX($GL:$GL,$IV565+35),"")</f>
      </c>
      <c r="HW565">
        <f>IF($IW565&gt;=36,INDEX($GL:$GL,$IV565+36),"")</f>
      </c>
      <c r="HX565">
        <f>IF($IW565&gt;=37,INDEX($GL:$GL,$IV565+37),"")</f>
      </c>
      <c r="HY565">
        <f>IF($IW565&gt;=38,INDEX($GL:$GL,$IV565+38),"")</f>
      </c>
      <c r="HZ565">
        <f>IF($IW565&gt;=39,INDEX($GL:$GL,$IV565+39),"")</f>
      </c>
      <c r="IA565">
        <f>IF($IW565&gt;=40,INDEX($GL:$GL,$IV565+40),"")</f>
      </c>
      <c r="IB565">
        <f>IF($IW565&gt;=41,INDEX($GL:$GL,$IV565+41),"")</f>
      </c>
      <c r="IC565">
        <f>IF($IW565&gt;=42,INDEX($GL:$GL,$IV565+42),"")</f>
      </c>
      <c r="ID565">
        <f>IF($IW565&gt;=43,INDEX($GL:$GL,$IV565+43),"")</f>
      </c>
      <c r="IE565">
        <f>IF($IW565&gt;=44,INDEX($GL:$GL,$IV565+44),"")</f>
      </c>
      <c r="IF565">
        <f>IF($IW565&gt;=45,INDEX($GL:$GL,$IV565+45),"")</f>
      </c>
      <c r="IG565">
        <f>IF($IW565&gt;=46,INDEX($GL:$GL,$IV565+46),"")</f>
      </c>
      <c r="IH565">
        <f>IF($IW565&gt;=47,INDEX($GL:$GL,$IV565+47),"")</f>
      </c>
      <c r="II565">
        <f>IF($IW565&gt;=48,INDEX($GL:$GL,$IV565+48),"")</f>
      </c>
      <c r="IJ565">
        <f>IF($IW565&gt;=49,INDEX($GL:$GL,$IV565+49),"")</f>
      </c>
      <c r="IK565">
        <f>IF($IW565&gt;=50,INDEX($GL:$GL,$IV565+50),"")</f>
      </c>
      <c r="IL565">
        <f>IF($IW565&gt;=51,INDEX($GL:$GL,$IV565+51),"")</f>
      </c>
      <c r="IM565">
        <f>IF($IW565&gt;=52,INDEX($GL:$GL,$IV565+52),"")</f>
      </c>
      <c r="IN565">
        <f>IF($IW565&gt;=53,INDEX($GL:$GL,$IV565+53),"")</f>
      </c>
      <c r="IO565">
        <f>IF($IW565&gt;=54,INDEX($GL:$GL,$IV565+54),"")</f>
      </c>
      <c r="IP565">
        <f>IF($IW565&gt;=55,INDEX($GL:$GL,$IV565+55),"")</f>
      </c>
      <c r="IQ565">
        <f>IF($IW565&gt;=56,INDEX($GL:$GL,$IV565+56),"")</f>
      </c>
      <c r="IR565">
        <f>IF($IW565&gt;=57,INDEX($GL:$GL,$IV565+57),"")</f>
      </c>
      <c r="IS565">
        <f>IF($IW565&gt;=58,INDEX($GL:$GL,$IV565+58),"")</f>
      </c>
      <c r="IT565">
        <f>IF($IW565&gt;=59,INDEX($GL:$GL,$IV565+59),"")</f>
      </c>
      <c r="IU565">
        <f>IF($IW565&gt;=60,INDEX($GL:$GL,$IV565+60),"")</f>
      </c>
      <c r="IV565">
        <f>IFERROR(MATCH($GK565,$GL$2:$GL$324,0)+1,0)</f>
      </c>
      <c r="IW565">
        <f>IFERROR(INDEX($GM$2:$GM$324,MATCH($GK565,$GL$2:$GL$324,0)),0)</f>
      </c>
      <c r="IX565" t="s">
        <v>34</v>
      </c>
      <c r="IY565" t="s">
        <v>34</v>
      </c>
    </row>
    <row r="566" spans="1:259" x14ac:dyDescent="0.25">
      <c r="K566">
        <f>IF(OR($N566="",$J566=""),"",IFERROR($N566/$J566,0))</f>
      </c>
      <c r="L566">
        <f>IF($N566="","",
SUM($M566,$O566,$T566,$P566,$R566)*
(1-IF($U566="",0,VALUE($U566)/100)))</f>
      </c>
      <c r="M566">
        <f>IF($N566="","",$N566)</f>
      </c>
      <c r="O566">
        <f>IF($N566="","",
IF($H566="","",
IF(ISNUMBER(SEARCH("exempt",LOWER($H566))),0,
$N566*(VALUE(SUBSTITUTE($H566,"%",""))/100))))</f>
      </c>
      <c r="V566">
        <f>IFERROR(IF(FIND(" - ",$E566)&gt;0,MID($E566,FIND(" - ",$E566)+3,LEN($E566)),""),"")</f>
      </c>
      <c r="AE566" t="s">
        <v>1147</v>
      </c>
      <c r="AJ566">
        <f>IFERROR(LEFT($E566,FIND(" - ",$E566)-1),$E566)</f>
      </c>
      <c r="AM566">
        <f>IF($CB566&gt;=1,INDEX($AK:$AK,$CA566+1),"")</f>
      </c>
      <c r="AN566">
        <f>IF($CB566&gt;=2,INDEX($AK:$AK,$CA566+2),"")</f>
      </c>
      <c r="AO566">
        <f>IF($CB566&gt;=3,INDEX($AK:$AK,$CA566+3),"")</f>
      </c>
      <c r="AP566">
        <f>IF($CB566&gt;=4,INDEX($AK:$AK,$CA566+4),"")</f>
      </c>
      <c r="AQ566">
        <f>IF($CB566&gt;=5,INDEX($AK:$AK,$CA566+5),"")</f>
      </c>
      <c r="AR566">
        <f>IF($CB566&gt;=6,INDEX($AK:$AK,$CA566+6),"")</f>
      </c>
      <c r="AS566">
        <f>IF($CB566&gt;=7,INDEX($AK:$AK,$CA566+7),"")</f>
      </c>
      <c r="AT566">
        <f>IF($CB566&gt;=8,INDEX($AK:$AK,$CA566+8),"")</f>
      </c>
      <c r="AU566">
        <f>IF($CB566&gt;=9,INDEX($AK:$AK,$CA566+9),"")</f>
      </c>
      <c r="AV566">
        <f>IF($CB566&gt;=10,INDEX($AK:$AK,$CA566+10),"")</f>
      </c>
      <c r="AW566">
        <f>IF($CB566&gt;=11,INDEX($AK:$AK,$CA566+11),"")</f>
      </c>
      <c r="AX566">
        <f>IF($CB566&gt;=12,INDEX($AK:$AK,$CA566+12),"")</f>
      </c>
      <c r="AY566">
        <f>IF($CB566&gt;=13,INDEX($AK:$AK,$CA566+13),"")</f>
      </c>
      <c r="AZ566">
        <f>IF($CB566&gt;=14,INDEX($AK:$AK,$CA566+14),"")</f>
      </c>
      <c r="BA566">
        <f>IF($CB566&gt;=15,INDEX($AK:$AK,$CA566+15),"")</f>
      </c>
      <c r="BB566">
        <f>IF($CB566&gt;=16,INDEX($AK:$AK,$CA566+16),"")</f>
      </c>
      <c r="BC566">
        <f>IF($CB566&gt;=17,INDEX($AK:$AK,$CA566+17),"")</f>
      </c>
      <c r="BD566">
        <f>IF($CB566&gt;=18,INDEX($AK:$AK,$CA566+18),"")</f>
      </c>
      <c r="BE566">
        <f>IF($CB566&gt;=19,INDEX($AK:$AK,$CA566+19),"")</f>
      </c>
      <c r="BF566">
        <f>IF($CB566&gt;=20,INDEX($AK:$AK,$CA566+20),"")</f>
      </c>
      <c r="BG566">
        <f>IF($CB566&gt;=21,INDEX($AK:$AK,$CA566+21),"")</f>
      </c>
      <c r="BH566">
        <f>IF($CB566&gt;=22,INDEX($AK:$AK,$CA566+22),"")</f>
      </c>
      <c r="BI566">
        <f>IF($CB566&gt;=23,INDEX($AK:$AK,$CA566+23),"")</f>
      </c>
      <c r="BJ566">
        <f>IF($CB566&gt;=24,INDEX($AK:$AK,$CA566+24),"")</f>
      </c>
      <c r="BK566">
        <f>IF($CB566&gt;=25,INDEX($AK:$AK,$CA566+25),"")</f>
      </c>
      <c r="BL566">
        <f>IF($CB566&gt;=26,INDEX($AK:$AK,$CA566+26),"")</f>
      </c>
      <c r="BM566">
        <f>IF($CB566&gt;=27,INDEX($AK:$AK,$CA566+27),"")</f>
      </c>
      <c r="BN566">
        <f>IF($CB566&gt;=28,INDEX($AK:$AK,$CA566+28),"")</f>
      </c>
      <c r="BO566">
        <f>IF($CB566&gt;=29,INDEX($AK:$AK,$CA566+29),"")</f>
      </c>
      <c r="BP566">
        <f>IF($CB566&gt;=30,INDEX($AK:$AK,$CA566+30),"")</f>
      </c>
      <c r="BQ566">
        <f>IF($CB566&gt;=31,INDEX($AK:$AK,$CA566+31),"")</f>
      </c>
      <c r="BR566">
        <f>IF($CB566&gt;=32,INDEX($AK:$AK,$CA566+32),"")</f>
      </c>
      <c r="BS566">
        <f>IF($CB566&gt;=33,INDEX($AK:$AK,$CA566+33),"")</f>
      </c>
      <c r="BT566">
        <f>IF($CB566&gt;=34,INDEX($AK:$AK,$CA566+34),"")</f>
      </c>
      <c r="BU566">
        <f>IF($CB566&gt;=35,INDEX($AK:$AK,$CA566+35),"")</f>
      </c>
      <c r="BV566">
        <f>IF($CB566&gt;=36,INDEX($AK:$AK,$CA566+36),"")</f>
      </c>
      <c r="BW566">
        <f>IF($CB566&gt;=37,INDEX($AK:$AK,$CA566+37),"")</f>
      </c>
      <c r="BX566">
        <f>IF($CB566&gt;=38,INDEX($AK:$AK,$CA566+38),"")</f>
      </c>
      <c r="BY566">
        <f>IF($CB566&gt;=39,INDEX($AK:$AK,$CA566+39),"")</f>
      </c>
      <c r="BZ566">
        <f>IF($CB566&gt;=40,INDEX($AK:$AK,$CA566+40),"")</f>
      </c>
      <c r="CA566">
        <f>IFERROR(MATCH($AJ566,$AK$2:$AK$134,0)+1,0)</f>
      </c>
      <c r="CB566">
        <f>IFERROR(INDEX($AL$2:$AL$134,MATCH($AJ566,$AK$2:$AK$134,0)),0)</f>
      </c>
      <c r="CC566">
        <f>IFERROR(LEFT($F566,FIND(" - ",$F566)-1),$F566)</f>
      </c>
      <c r="CF566">
        <f>IF($DA566&gt;=1,INDEX($CD:$CD,$CZ566+1),"")</f>
      </c>
      <c r="CG566">
        <f>IF($DA566&gt;=2,INDEX($CD:$CD,$CZ566+2),"")</f>
      </c>
      <c r="CH566">
        <f>IF($DA566&gt;=3,INDEX($CD:$CD,$CZ566+3),"")</f>
      </c>
      <c r="CI566">
        <f>IF($DA566&gt;=4,INDEX($CD:$CD,$CZ566+4),"")</f>
      </c>
      <c r="CJ566">
        <f>IF($DA566&gt;=5,INDEX($CD:$CD,$CZ566+5),"")</f>
      </c>
      <c r="CK566">
        <f>IF($DA566&gt;=6,INDEX($CD:$CD,$CZ566+6),"")</f>
      </c>
      <c r="CL566">
        <f>IF($DA566&gt;=7,INDEX($CD:$CD,$CZ566+7),"")</f>
      </c>
      <c r="CM566">
        <f>IF($DA566&gt;=8,INDEX($CD:$CD,$CZ566+8),"")</f>
      </c>
      <c r="CN566">
        <f>IF($DA566&gt;=9,INDEX($CD:$CD,$CZ566+9),"")</f>
      </c>
      <c r="CO566">
        <f>IF($DA566&gt;=10,INDEX($CD:$CD,$CZ566+10),"")</f>
      </c>
      <c r="CP566">
        <f>IF($DA566&gt;=11,INDEX($CD:$CD,$CZ566+11),"")</f>
      </c>
      <c r="CQ566">
        <f>IF($DA566&gt;=12,INDEX($CD:$CD,$CZ566+12),"")</f>
      </c>
      <c r="CR566">
        <f>IF($DA566&gt;=13,INDEX($CD:$CD,$CZ566+13),"")</f>
      </c>
      <c r="CS566">
        <f>IF($DA566&gt;=14,INDEX($CD:$CD,$CZ566+14),"")</f>
      </c>
      <c r="CT566">
        <f>IF($DA566&gt;=15,INDEX($CD:$CD,$CZ566+15),"")</f>
      </c>
      <c r="CU566">
        <f>IF($DA566&gt;=16,INDEX($CD:$CD,$CZ566+16),"")</f>
      </c>
      <c r="CV566">
        <f>IF($DA566&gt;=17,INDEX($CD:$CD,$CZ566+17),"")</f>
      </c>
      <c r="CW566">
        <f>IF($DA566&gt;=18,INDEX($CD:$CD,$CZ566+18),"")</f>
      </c>
      <c r="CX566">
        <f>IF($DA566&gt;=19,INDEX($CD:$CD,$CZ566+19),"")</f>
      </c>
      <c r="CY566">
        <f>IF($DA566&gt;=20,INDEX($CD:$CD,$CZ566+20),"")</f>
      </c>
      <c r="CZ566">
        <f>IFERROR(MATCH($CC566,$CD$2:$CD$263,0)+1,0)</f>
      </c>
      <c r="DA566">
        <f>IFERROR(INDEX($CE$2:$CE$263,MATCH($CC566,$CD$2:$CD$263,0)),0)</f>
      </c>
      <c r="DB566">
        <f>IFERROR(INDEX($AI:$AI,MATCH($H566,$AH:$AH,0))&amp;"","")</f>
      </c>
      <c r="DF566">
        <f>IF($GI566&gt;=1,INDEX($DC:$DC,$GH566+1),"")</f>
      </c>
      <c r="DG566">
        <f>IF($GI566&gt;=2,INDEX($DC:$DC,$GH566+2),"")</f>
      </c>
      <c r="DH566">
        <f>IF($GI566&gt;=3,INDEX($DC:$DC,$GH566+3),"")</f>
      </c>
      <c r="DI566">
        <f>IF($GI566&gt;=4,INDEX($DC:$DC,$GH566+4),"")</f>
      </c>
      <c r="DJ566">
        <f>IF($GI566&gt;=5,INDEX($DC:$DC,$GH566+5),"")</f>
      </c>
      <c r="DK566">
        <f>IF($GI566&gt;=6,INDEX($DC:$DC,$GH566+6),"")</f>
      </c>
      <c r="DL566">
        <f>IF($GI566&gt;=7,INDEX($DC:$DC,$GH566+7),"")</f>
      </c>
      <c r="DM566">
        <f>IF($GI566&gt;=8,INDEX($DC:$DC,$GH566+8),"")</f>
      </c>
      <c r="DN566">
        <f>IF($GI566&gt;=9,INDEX($DC:$DC,$GH566+9),"")</f>
      </c>
      <c r="DO566">
        <f>IF($GI566&gt;=10,INDEX($DC:$DC,$GH566+10),"")</f>
      </c>
      <c r="DP566">
        <f>IF($GI566&gt;=11,INDEX($DC:$DC,$GH566+11),"")</f>
      </c>
      <c r="DQ566">
        <f>IF($GI566&gt;=12,INDEX($DC:$DC,$GH566+12),"")</f>
      </c>
      <c r="DR566">
        <f>IF($GI566&gt;=13,INDEX($DC:$DC,$GH566+13),"")</f>
      </c>
      <c r="DS566">
        <f>IF($GI566&gt;=14,INDEX($DC:$DC,$GH566+14),"")</f>
      </c>
      <c r="DT566">
        <f>IF($GI566&gt;=15,INDEX($DC:$DC,$GH566+15),"")</f>
      </c>
      <c r="DU566">
        <f>IF($GI566&gt;=16,INDEX($DC:$DC,$GH566+16),"")</f>
      </c>
      <c r="DV566">
        <f>IF($GI566&gt;=17,INDEX($DC:$DC,$GH566+17),"")</f>
      </c>
      <c r="DW566">
        <f>IF($GI566&gt;=18,INDEX($DC:$DC,$GH566+18),"")</f>
      </c>
      <c r="DX566">
        <f>IF($GI566&gt;=19,INDEX($DC:$DC,$GH566+19),"")</f>
      </c>
      <c r="DY566">
        <f>IF($GI566&gt;=20,INDEX($DC:$DC,$GH566+20),"")</f>
      </c>
      <c r="DZ566">
        <f>IF($GI566&gt;=21,INDEX($DC:$DC,$GH566+21),"")</f>
      </c>
      <c r="EA566">
        <f>IF($GI566&gt;=22,INDEX($DC:$DC,$GH566+22),"")</f>
      </c>
      <c r="EB566">
        <f>IF($GI566&gt;=23,INDEX($DC:$DC,$GH566+23),"")</f>
      </c>
      <c r="EC566">
        <f>IF($GI566&gt;=24,INDEX($DC:$DC,$GH566+24),"")</f>
      </c>
      <c r="ED566">
        <f>IF($GI566&gt;=25,INDEX($DC:$DC,$GH566+25),"")</f>
      </c>
      <c r="EE566">
        <f>IF($GI566&gt;=26,INDEX($DC:$DC,$GH566+26),"")</f>
      </c>
      <c r="EF566">
        <f>IF($GI566&gt;=27,INDEX($DC:$DC,$GH566+27),"")</f>
      </c>
      <c r="EG566">
        <f>IF($GI566&gt;=28,INDEX($DC:$DC,$GH566+28),"")</f>
      </c>
      <c r="EH566">
        <f>IF($GI566&gt;=29,INDEX($DC:$DC,$GH566+29),"")</f>
      </c>
      <c r="EI566">
        <f>IF($GI566&gt;=30,INDEX($DC:$DC,$GH566+30),"")</f>
      </c>
      <c r="EJ566">
        <f>IF($GI566&gt;=31,INDEX($DC:$DC,$GH566+31),"")</f>
      </c>
      <c r="EK566">
        <f>IF($GI566&gt;=32,INDEX($DC:$DC,$GH566+32),"")</f>
      </c>
      <c r="EL566">
        <f>IF($GI566&gt;=33,INDEX($DC:$DC,$GH566+33),"")</f>
      </c>
      <c r="EM566">
        <f>IF($GI566&gt;=34,INDEX($DC:$DC,$GH566+34),"")</f>
      </c>
      <c r="EN566">
        <f>IF($GI566&gt;=35,INDEX($DC:$DC,$GH566+35),"")</f>
      </c>
      <c r="EO566">
        <f>IF($GI566&gt;=36,INDEX($DC:$DC,$GH566+36),"")</f>
      </c>
      <c r="EP566">
        <f>IF($GI566&gt;=37,INDEX($DC:$DC,$GH566+37),"")</f>
      </c>
      <c r="EQ566">
        <f>IF($GI566&gt;=38,INDEX($DC:$DC,$GH566+38),"")</f>
      </c>
      <c r="ER566">
        <f>IF($GI566&gt;=39,INDEX($DC:$DC,$GH566+39),"")</f>
      </c>
      <c r="ES566">
        <f>IF($GI566&gt;=40,INDEX($DC:$DC,$GH566+40),"")</f>
      </c>
      <c r="ET566">
        <f>IF($GI566&gt;=1,INDEX($DD:$DD,$GH566+1),"")</f>
      </c>
      <c r="EU566">
        <f>IF($GI566&gt;=2,INDEX($DD:$DD,$GH566+2),"")</f>
      </c>
      <c r="EV566">
        <f>IF($GI566&gt;=3,INDEX($DD:$DD,$GH566+3),"")</f>
      </c>
      <c r="EW566">
        <f>IF($GI566&gt;=4,INDEX($DD:$DD,$GH566+4),"")</f>
      </c>
      <c r="EX566">
        <f>IF($GI566&gt;=5,INDEX($DD:$DD,$GH566+5),"")</f>
      </c>
      <c r="EY566">
        <f>IF($GI566&gt;=6,INDEX($DD:$DD,$GH566+6),"")</f>
      </c>
      <c r="EZ566">
        <f>IF($GI566&gt;=7,INDEX($DD:$DD,$GH566+7),"")</f>
      </c>
      <c r="FA566">
        <f>IF($GI566&gt;=8,INDEX($DD:$DD,$GH566+8),"")</f>
      </c>
      <c r="FB566">
        <f>IF($GI566&gt;=9,INDEX($DD:$DD,$GH566+9),"")</f>
      </c>
      <c r="FC566">
        <f>IF($GI566&gt;=10,INDEX($DD:$DD,$GH566+10),"")</f>
      </c>
      <c r="FD566">
        <f>IF($GI566&gt;=11,INDEX($DD:$DD,$GH566+11),"")</f>
      </c>
      <c r="FE566">
        <f>IF($GI566&gt;=12,INDEX($DD:$DD,$GH566+12),"")</f>
      </c>
      <c r="FF566">
        <f>IF($GI566&gt;=13,INDEX($DD:$DD,$GH566+13),"")</f>
      </c>
      <c r="FG566">
        <f>IF($GI566&gt;=14,INDEX($DD:$DD,$GH566+14),"")</f>
      </c>
      <c r="FH566">
        <f>IF($GI566&gt;=15,INDEX($DD:$DD,$GH566+15),"")</f>
      </c>
      <c r="FI566">
        <f>IF($GI566&gt;=16,INDEX($DD:$DD,$GH566+16),"")</f>
      </c>
      <c r="FJ566">
        <f>IF($GI566&gt;=17,INDEX($DD:$DD,$GH566+17),"")</f>
      </c>
      <c r="FK566">
        <f>IF($GI566&gt;=18,INDEX($DD:$DD,$GH566+18),"")</f>
      </c>
      <c r="FL566">
        <f>IF($GI566&gt;=19,INDEX($DD:$DD,$GH566+19),"")</f>
      </c>
      <c r="FM566">
        <f>IF($GI566&gt;=20,INDEX($DD:$DD,$GH566+20),"")</f>
      </c>
      <c r="FN566">
        <f>IF($GI566&gt;=21,INDEX($DD:$DD,$GH566+21),"")</f>
      </c>
      <c r="FO566">
        <f>IF($GI566&gt;=22,INDEX($DD:$DD,$GH566+22),"")</f>
      </c>
      <c r="FP566">
        <f>IF($GI566&gt;=23,INDEX($DD:$DD,$GH566+23),"")</f>
      </c>
      <c r="FQ566">
        <f>IF($GI566&gt;=24,INDEX($DD:$DD,$GH566+24),"")</f>
      </c>
      <c r="FR566">
        <f>IF($GI566&gt;=25,INDEX($DD:$DD,$GH566+25),"")</f>
      </c>
      <c r="FS566">
        <f>IF($GI566&gt;=26,INDEX($DD:$DD,$GH566+26),"")</f>
      </c>
      <c r="FT566">
        <f>IF($GI566&gt;=27,INDEX($DD:$DD,$GH566+27),"")</f>
      </c>
      <c r="FU566">
        <f>IF($GI566&gt;=28,INDEX($DD:$DD,$GH566+28),"")</f>
      </c>
      <c r="FV566">
        <f>IF($GI566&gt;=29,INDEX($DD:$DD,$GH566+29),"")</f>
      </c>
      <c r="FW566">
        <f>IF($GI566&gt;=30,INDEX($DD:$DD,$GH566+30),"")</f>
      </c>
      <c r="FX566">
        <f>IF($GI566&gt;=31,INDEX($DD:$DD,$GH566+31),"")</f>
      </c>
      <c r="FY566">
        <f>IF($GI566&gt;=32,INDEX($DD:$DD,$GH566+32),"")</f>
      </c>
      <c r="FZ566">
        <f>IF($GI566&gt;=33,INDEX($DD:$DD,$GH566+33),"")</f>
      </c>
      <c r="GA566">
        <f>IF($GI566&gt;=34,INDEX($DD:$DD,$GH566+34),"")</f>
      </c>
      <c r="GB566">
        <f>IF($GI566&gt;=35,INDEX($DD:$DD,$GH566+35),"")</f>
      </c>
      <c r="GC566">
        <f>IF($GI566&gt;=36,INDEX($DD:$DD,$GH566+36),"")</f>
      </c>
      <c r="GD566">
        <f>IF($GI566&gt;=37,INDEX($DD:$DD,$GH566+37),"")</f>
      </c>
      <c r="GE566">
        <f>IF($GI566&gt;=38,INDEX($DD:$DD,$GH566+38),"")</f>
      </c>
      <c r="GF566">
        <f>IF($GI566&gt;=39,INDEX($DD:$DD,$GH566+39),"")</f>
      </c>
      <c r="GG566">
        <f>IF($GI566&gt;=40,INDEX($DD:$DD,$GH566+40),"")</f>
      </c>
      <c r="GH566">
        <f>IFERROR(MATCH($DB566,$DC$2:$DC$148,0)+1,0)</f>
      </c>
      <c r="GI566">
        <f>IFERROR(INDEX($DE$2:$DE$148,MATCH($DB566,$DC$2:$DC$148,0)),0)</f>
      </c>
      <c r="GJ566">
        <f>IFERROR(MATCH($S566,$DF$566:$ES$566,0),0)</f>
      </c>
      <c r="GK566">
        <f>IF($GJ566&gt;0,INDEX($ET$566:$GG$566,$GJ566),"")</f>
      </c>
      <c r="GN566">
        <f>IF($IW566&gt;=1,INDEX($GL:$GL,$IV566+1),"")</f>
      </c>
      <c r="GO566">
        <f>IF($IW566&gt;=2,INDEX($GL:$GL,$IV566+2),"")</f>
      </c>
      <c r="GP566">
        <f>IF($IW566&gt;=3,INDEX($GL:$GL,$IV566+3),"")</f>
      </c>
      <c r="GQ566">
        <f>IF($IW566&gt;=4,INDEX($GL:$GL,$IV566+4),"")</f>
      </c>
      <c r="GR566">
        <f>IF($IW566&gt;=5,INDEX($GL:$GL,$IV566+5),"")</f>
      </c>
      <c r="GS566">
        <f>IF($IW566&gt;=6,INDEX($GL:$GL,$IV566+6),"")</f>
      </c>
      <c r="GT566">
        <f>IF($IW566&gt;=7,INDEX($GL:$GL,$IV566+7),"")</f>
      </c>
      <c r="GU566">
        <f>IF($IW566&gt;=8,INDEX($GL:$GL,$IV566+8),"")</f>
      </c>
      <c r="GV566">
        <f>IF($IW566&gt;=9,INDEX($GL:$GL,$IV566+9),"")</f>
      </c>
      <c r="GW566">
        <f>IF($IW566&gt;=10,INDEX($GL:$GL,$IV566+10),"")</f>
      </c>
      <c r="GX566">
        <f>IF($IW566&gt;=11,INDEX($GL:$GL,$IV566+11),"")</f>
      </c>
      <c r="GY566">
        <f>IF($IW566&gt;=12,INDEX($GL:$GL,$IV566+12),"")</f>
      </c>
      <c r="GZ566">
        <f>IF($IW566&gt;=13,INDEX($GL:$GL,$IV566+13),"")</f>
      </c>
      <c r="HA566">
        <f>IF($IW566&gt;=14,INDEX($GL:$GL,$IV566+14),"")</f>
      </c>
      <c r="HB566">
        <f>IF($IW566&gt;=15,INDEX($GL:$GL,$IV566+15),"")</f>
      </c>
      <c r="HC566">
        <f>IF($IW566&gt;=16,INDEX($GL:$GL,$IV566+16),"")</f>
      </c>
      <c r="HD566">
        <f>IF($IW566&gt;=17,INDEX($GL:$GL,$IV566+17),"")</f>
      </c>
      <c r="HE566">
        <f>IF($IW566&gt;=18,INDEX($GL:$GL,$IV566+18),"")</f>
      </c>
      <c r="HF566">
        <f>IF($IW566&gt;=19,INDEX($GL:$GL,$IV566+19),"")</f>
      </c>
      <c r="HG566">
        <f>IF($IW566&gt;=20,INDEX($GL:$GL,$IV566+20),"")</f>
      </c>
      <c r="HH566">
        <f>IF($IW566&gt;=21,INDEX($GL:$GL,$IV566+21),"")</f>
      </c>
      <c r="HI566">
        <f>IF($IW566&gt;=22,INDEX($GL:$GL,$IV566+22),"")</f>
      </c>
      <c r="HJ566">
        <f>IF($IW566&gt;=23,INDEX($GL:$GL,$IV566+23),"")</f>
      </c>
      <c r="HK566">
        <f>IF($IW566&gt;=24,INDEX($GL:$GL,$IV566+24),"")</f>
      </c>
      <c r="HL566">
        <f>IF($IW566&gt;=25,INDEX($GL:$GL,$IV566+25),"")</f>
      </c>
      <c r="HM566">
        <f>IF($IW566&gt;=26,INDEX($GL:$GL,$IV566+26),"")</f>
      </c>
      <c r="HN566">
        <f>IF($IW566&gt;=27,INDEX($GL:$GL,$IV566+27),"")</f>
      </c>
      <c r="HO566">
        <f>IF($IW566&gt;=28,INDEX($GL:$GL,$IV566+28),"")</f>
      </c>
      <c r="HP566">
        <f>IF($IW566&gt;=29,INDEX($GL:$GL,$IV566+29),"")</f>
      </c>
      <c r="HQ566">
        <f>IF($IW566&gt;=30,INDEX($GL:$GL,$IV566+30),"")</f>
      </c>
      <c r="HR566">
        <f>IF($IW566&gt;=31,INDEX($GL:$GL,$IV566+31),"")</f>
      </c>
      <c r="HS566">
        <f>IF($IW566&gt;=32,INDEX($GL:$GL,$IV566+32),"")</f>
      </c>
      <c r="HT566">
        <f>IF($IW566&gt;=33,INDEX($GL:$GL,$IV566+33),"")</f>
      </c>
      <c r="HU566">
        <f>IF($IW566&gt;=34,INDEX($GL:$GL,$IV566+34),"")</f>
      </c>
      <c r="HV566">
        <f>IF($IW566&gt;=35,INDEX($GL:$GL,$IV566+35),"")</f>
      </c>
      <c r="HW566">
        <f>IF($IW566&gt;=36,INDEX($GL:$GL,$IV566+36),"")</f>
      </c>
      <c r="HX566">
        <f>IF($IW566&gt;=37,INDEX($GL:$GL,$IV566+37),"")</f>
      </c>
      <c r="HY566">
        <f>IF($IW566&gt;=38,INDEX($GL:$GL,$IV566+38),"")</f>
      </c>
      <c r="HZ566">
        <f>IF($IW566&gt;=39,INDEX($GL:$GL,$IV566+39),"")</f>
      </c>
      <c r="IA566">
        <f>IF($IW566&gt;=40,INDEX($GL:$GL,$IV566+40),"")</f>
      </c>
      <c r="IB566">
        <f>IF($IW566&gt;=41,INDEX($GL:$GL,$IV566+41),"")</f>
      </c>
      <c r="IC566">
        <f>IF($IW566&gt;=42,INDEX($GL:$GL,$IV566+42),"")</f>
      </c>
      <c r="ID566">
        <f>IF($IW566&gt;=43,INDEX($GL:$GL,$IV566+43),"")</f>
      </c>
      <c r="IE566">
        <f>IF($IW566&gt;=44,INDEX($GL:$GL,$IV566+44),"")</f>
      </c>
      <c r="IF566">
        <f>IF($IW566&gt;=45,INDEX($GL:$GL,$IV566+45),"")</f>
      </c>
      <c r="IG566">
        <f>IF($IW566&gt;=46,INDEX($GL:$GL,$IV566+46),"")</f>
      </c>
      <c r="IH566">
        <f>IF($IW566&gt;=47,INDEX($GL:$GL,$IV566+47),"")</f>
      </c>
      <c r="II566">
        <f>IF($IW566&gt;=48,INDEX($GL:$GL,$IV566+48),"")</f>
      </c>
      <c r="IJ566">
        <f>IF($IW566&gt;=49,INDEX($GL:$GL,$IV566+49),"")</f>
      </c>
      <c r="IK566">
        <f>IF($IW566&gt;=50,INDEX($GL:$GL,$IV566+50),"")</f>
      </c>
      <c r="IL566">
        <f>IF($IW566&gt;=51,INDEX($GL:$GL,$IV566+51),"")</f>
      </c>
      <c r="IM566">
        <f>IF($IW566&gt;=52,INDEX($GL:$GL,$IV566+52),"")</f>
      </c>
      <c r="IN566">
        <f>IF($IW566&gt;=53,INDEX($GL:$GL,$IV566+53),"")</f>
      </c>
      <c r="IO566">
        <f>IF($IW566&gt;=54,INDEX($GL:$GL,$IV566+54),"")</f>
      </c>
      <c r="IP566">
        <f>IF($IW566&gt;=55,INDEX($GL:$GL,$IV566+55),"")</f>
      </c>
      <c r="IQ566">
        <f>IF($IW566&gt;=56,INDEX($GL:$GL,$IV566+56),"")</f>
      </c>
      <c r="IR566">
        <f>IF($IW566&gt;=57,INDEX($GL:$GL,$IV566+57),"")</f>
      </c>
      <c r="IS566">
        <f>IF($IW566&gt;=58,INDEX($GL:$GL,$IV566+58),"")</f>
      </c>
      <c r="IT566">
        <f>IF($IW566&gt;=59,INDEX($GL:$GL,$IV566+59),"")</f>
      </c>
      <c r="IU566">
        <f>IF($IW566&gt;=60,INDEX($GL:$GL,$IV566+60),"")</f>
      </c>
      <c r="IV566">
        <f>IFERROR(MATCH($GK566,$GL$2:$GL$324,0)+1,0)</f>
      </c>
      <c r="IW566">
        <f>IFERROR(INDEX($GM$2:$GM$324,MATCH($GK566,$GL$2:$GL$324,0)),0)</f>
      </c>
      <c r="IX566" t="s">
        <v>34</v>
      </c>
      <c r="IY566" t="s">
        <v>34</v>
      </c>
    </row>
    <row r="567" spans="1:259" x14ac:dyDescent="0.25">
      <c r="K567">
        <f>IF(OR($N567="",$J567=""),"",IFERROR($N567/$J567,0))</f>
      </c>
      <c r="L567">
        <f>IF($N567="","",
SUM($M567,$O567,$T567,$P567,$R567)*
(1-IF($U567="",0,VALUE($U567)/100)))</f>
      </c>
      <c r="M567">
        <f>IF($N567="","",$N567)</f>
      </c>
      <c r="O567">
        <f>IF($N567="","",
IF($H567="","",
IF(ISNUMBER(SEARCH("exempt",LOWER($H567))),0,
$N567*(VALUE(SUBSTITUTE($H567,"%",""))/100))))</f>
      </c>
      <c r="V567">
        <f>IFERROR(IF(FIND(" - ",$E567)&gt;0,MID($E567,FIND(" - ",$E567)+3,LEN($E567)),""),"")</f>
      </c>
      <c r="AE567" t="s">
        <v>1148</v>
      </c>
      <c r="AJ567">
        <f>IFERROR(LEFT($E567,FIND(" - ",$E567)-1),$E567)</f>
      </c>
      <c r="AM567">
        <f>IF($CB567&gt;=1,INDEX($AK:$AK,$CA567+1),"")</f>
      </c>
      <c r="AN567">
        <f>IF($CB567&gt;=2,INDEX($AK:$AK,$CA567+2),"")</f>
      </c>
      <c r="AO567">
        <f>IF($CB567&gt;=3,INDEX($AK:$AK,$CA567+3),"")</f>
      </c>
      <c r="AP567">
        <f>IF($CB567&gt;=4,INDEX($AK:$AK,$CA567+4),"")</f>
      </c>
      <c r="AQ567">
        <f>IF($CB567&gt;=5,INDEX($AK:$AK,$CA567+5),"")</f>
      </c>
      <c r="AR567">
        <f>IF($CB567&gt;=6,INDEX($AK:$AK,$CA567+6),"")</f>
      </c>
      <c r="AS567">
        <f>IF($CB567&gt;=7,INDEX($AK:$AK,$CA567+7),"")</f>
      </c>
      <c r="AT567">
        <f>IF($CB567&gt;=8,INDEX($AK:$AK,$CA567+8),"")</f>
      </c>
      <c r="AU567">
        <f>IF($CB567&gt;=9,INDEX($AK:$AK,$CA567+9),"")</f>
      </c>
      <c r="AV567">
        <f>IF($CB567&gt;=10,INDEX($AK:$AK,$CA567+10),"")</f>
      </c>
      <c r="AW567">
        <f>IF($CB567&gt;=11,INDEX($AK:$AK,$CA567+11),"")</f>
      </c>
      <c r="AX567">
        <f>IF($CB567&gt;=12,INDEX($AK:$AK,$CA567+12),"")</f>
      </c>
      <c r="AY567">
        <f>IF($CB567&gt;=13,INDEX($AK:$AK,$CA567+13),"")</f>
      </c>
      <c r="AZ567">
        <f>IF($CB567&gt;=14,INDEX($AK:$AK,$CA567+14),"")</f>
      </c>
      <c r="BA567">
        <f>IF($CB567&gt;=15,INDEX($AK:$AK,$CA567+15),"")</f>
      </c>
      <c r="BB567">
        <f>IF($CB567&gt;=16,INDEX($AK:$AK,$CA567+16),"")</f>
      </c>
      <c r="BC567">
        <f>IF($CB567&gt;=17,INDEX($AK:$AK,$CA567+17),"")</f>
      </c>
      <c r="BD567">
        <f>IF($CB567&gt;=18,INDEX($AK:$AK,$CA567+18),"")</f>
      </c>
      <c r="BE567">
        <f>IF($CB567&gt;=19,INDEX($AK:$AK,$CA567+19),"")</f>
      </c>
      <c r="BF567">
        <f>IF($CB567&gt;=20,INDEX($AK:$AK,$CA567+20),"")</f>
      </c>
      <c r="BG567">
        <f>IF($CB567&gt;=21,INDEX($AK:$AK,$CA567+21),"")</f>
      </c>
      <c r="BH567">
        <f>IF($CB567&gt;=22,INDEX($AK:$AK,$CA567+22),"")</f>
      </c>
      <c r="BI567">
        <f>IF($CB567&gt;=23,INDEX($AK:$AK,$CA567+23),"")</f>
      </c>
      <c r="BJ567">
        <f>IF($CB567&gt;=24,INDEX($AK:$AK,$CA567+24),"")</f>
      </c>
      <c r="BK567">
        <f>IF($CB567&gt;=25,INDEX($AK:$AK,$CA567+25),"")</f>
      </c>
      <c r="BL567">
        <f>IF($CB567&gt;=26,INDEX($AK:$AK,$CA567+26),"")</f>
      </c>
      <c r="BM567">
        <f>IF($CB567&gt;=27,INDEX($AK:$AK,$CA567+27),"")</f>
      </c>
      <c r="BN567">
        <f>IF($CB567&gt;=28,INDEX($AK:$AK,$CA567+28),"")</f>
      </c>
      <c r="BO567">
        <f>IF($CB567&gt;=29,INDEX($AK:$AK,$CA567+29),"")</f>
      </c>
      <c r="BP567">
        <f>IF($CB567&gt;=30,INDEX($AK:$AK,$CA567+30),"")</f>
      </c>
      <c r="BQ567">
        <f>IF($CB567&gt;=31,INDEX($AK:$AK,$CA567+31),"")</f>
      </c>
      <c r="BR567">
        <f>IF($CB567&gt;=32,INDEX($AK:$AK,$CA567+32),"")</f>
      </c>
      <c r="BS567">
        <f>IF($CB567&gt;=33,INDEX($AK:$AK,$CA567+33),"")</f>
      </c>
      <c r="BT567">
        <f>IF($CB567&gt;=34,INDEX($AK:$AK,$CA567+34),"")</f>
      </c>
      <c r="BU567">
        <f>IF($CB567&gt;=35,INDEX($AK:$AK,$CA567+35),"")</f>
      </c>
      <c r="BV567">
        <f>IF($CB567&gt;=36,INDEX($AK:$AK,$CA567+36),"")</f>
      </c>
      <c r="BW567">
        <f>IF($CB567&gt;=37,INDEX($AK:$AK,$CA567+37),"")</f>
      </c>
      <c r="BX567">
        <f>IF($CB567&gt;=38,INDEX($AK:$AK,$CA567+38),"")</f>
      </c>
      <c r="BY567">
        <f>IF($CB567&gt;=39,INDEX($AK:$AK,$CA567+39),"")</f>
      </c>
      <c r="BZ567">
        <f>IF($CB567&gt;=40,INDEX($AK:$AK,$CA567+40),"")</f>
      </c>
      <c r="CA567">
        <f>IFERROR(MATCH($AJ567,$AK$2:$AK$134,0)+1,0)</f>
      </c>
      <c r="CB567">
        <f>IFERROR(INDEX($AL$2:$AL$134,MATCH($AJ567,$AK$2:$AK$134,0)),0)</f>
      </c>
      <c r="CC567">
        <f>IFERROR(LEFT($F567,FIND(" - ",$F567)-1),$F567)</f>
      </c>
      <c r="CF567">
        <f>IF($DA567&gt;=1,INDEX($CD:$CD,$CZ567+1),"")</f>
      </c>
      <c r="CG567">
        <f>IF($DA567&gt;=2,INDEX($CD:$CD,$CZ567+2),"")</f>
      </c>
      <c r="CH567">
        <f>IF($DA567&gt;=3,INDEX($CD:$CD,$CZ567+3),"")</f>
      </c>
      <c r="CI567">
        <f>IF($DA567&gt;=4,INDEX($CD:$CD,$CZ567+4),"")</f>
      </c>
      <c r="CJ567">
        <f>IF($DA567&gt;=5,INDEX($CD:$CD,$CZ567+5),"")</f>
      </c>
      <c r="CK567">
        <f>IF($DA567&gt;=6,INDEX($CD:$CD,$CZ567+6),"")</f>
      </c>
      <c r="CL567">
        <f>IF($DA567&gt;=7,INDEX($CD:$CD,$CZ567+7),"")</f>
      </c>
      <c r="CM567">
        <f>IF($DA567&gt;=8,INDEX($CD:$CD,$CZ567+8),"")</f>
      </c>
      <c r="CN567">
        <f>IF($DA567&gt;=9,INDEX($CD:$CD,$CZ567+9),"")</f>
      </c>
      <c r="CO567">
        <f>IF($DA567&gt;=10,INDEX($CD:$CD,$CZ567+10),"")</f>
      </c>
      <c r="CP567">
        <f>IF($DA567&gt;=11,INDEX($CD:$CD,$CZ567+11),"")</f>
      </c>
      <c r="CQ567">
        <f>IF($DA567&gt;=12,INDEX($CD:$CD,$CZ567+12),"")</f>
      </c>
      <c r="CR567">
        <f>IF($DA567&gt;=13,INDEX($CD:$CD,$CZ567+13),"")</f>
      </c>
      <c r="CS567">
        <f>IF($DA567&gt;=14,INDEX($CD:$CD,$CZ567+14),"")</f>
      </c>
      <c r="CT567">
        <f>IF($DA567&gt;=15,INDEX($CD:$CD,$CZ567+15),"")</f>
      </c>
      <c r="CU567">
        <f>IF($DA567&gt;=16,INDEX($CD:$CD,$CZ567+16),"")</f>
      </c>
      <c r="CV567">
        <f>IF($DA567&gt;=17,INDEX($CD:$CD,$CZ567+17),"")</f>
      </c>
      <c r="CW567">
        <f>IF($DA567&gt;=18,INDEX($CD:$CD,$CZ567+18),"")</f>
      </c>
      <c r="CX567">
        <f>IF($DA567&gt;=19,INDEX($CD:$CD,$CZ567+19),"")</f>
      </c>
      <c r="CY567">
        <f>IF($DA567&gt;=20,INDEX($CD:$CD,$CZ567+20),"")</f>
      </c>
      <c r="CZ567">
        <f>IFERROR(MATCH($CC567,$CD$2:$CD$263,0)+1,0)</f>
      </c>
      <c r="DA567">
        <f>IFERROR(INDEX($CE$2:$CE$263,MATCH($CC567,$CD$2:$CD$263,0)),0)</f>
      </c>
      <c r="DB567">
        <f>IFERROR(INDEX($AI:$AI,MATCH($H567,$AH:$AH,0))&amp;"","")</f>
      </c>
      <c r="DF567">
        <f>IF($GI567&gt;=1,INDEX($DC:$DC,$GH567+1),"")</f>
      </c>
      <c r="DG567">
        <f>IF($GI567&gt;=2,INDEX($DC:$DC,$GH567+2),"")</f>
      </c>
      <c r="DH567">
        <f>IF($GI567&gt;=3,INDEX($DC:$DC,$GH567+3),"")</f>
      </c>
      <c r="DI567">
        <f>IF($GI567&gt;=4,INDEX($DC:$DC,$GH567+4),"")</f>
      </c>
      <c r="DJ567">
        <f>IF($GI567&gt;=5,INDEX($DC:$DC,$GH567+5),"")</f>
      </c>
      <c r="DK567">
        <f>IF($GI567&gt;=6,INDEX($DC:$DC,$GH567+6),"")</f>
      </c>
      <c r="DL567">
        <f>IF($GI567&gt;=7,INDEX($DC:$DC,$GH567+7),"")</f>
      </c>
      <c r="DM567">
        <f>IF($GI567&gt;=8,INDEX($DC:$DC,$GH567+8),"")</f>
      </c>
      <c r="DN567">
        <f>IF($GI567&gt;=9,INDEX($DC:$DC,$GH567+9),"")</f>
      </c>
      <c r="DO567">
        <f>IF($GI567&gt;=10,INDEX($DC:$DC,$GH567+10),"")</f>
      </c>
      <c r="DP567">
        <f>IF($GI567&gt;=11,INDEX($DC:$DC,$GH567+11),"")</f>
      </c>
      <c r="DQ567">
        <f>IF($GI567&gt;=12,INDEX($DC:$DC,$GH567+12),"")</f>
      </c>
      <c r="DR567">
        <f>IF($GI567&gt;=13,INDEX($DC:$DC,$GH567+13),"")</f>
      </c>
      <c r="DS567">
        <f>IF($GI567&gt;=14,INDEX($DC:$DC,$GH567+14),"")</f>
      </c>
      <c r="DT567">
        <f>IF($GI567&gt;=15,INDEX($DC:$DC,$GH567+15),"")</f>
      </c>
      <c r="DU567">
        <f>IF($GI567&gt;=16,INDEX($DC:$DC,$GH567+16),"")</f>
      </c>
      <c r="DV567">
        <f>IF($GI567&gt;=17,INDEX($DC:$DC,$GH567+17),"")</f>
      </c>
      <c r="DW567">
        <f>IF($GI567&gt;=18,INDEX($DC:$DC,$GH567+18),"")</f>
      </c>
      <c r="DX567">
        <f>IF($GI567&gt;=19,INDEX($DC:$DC,$GH567+19),"")</f>
      </c>
      <c r="DY567">
        <f>IF($GI567&gt;=20,INDEX($DC:$DC,$GH567+20),"")</f>
      </c>
      <c r="DZ567">
        <f>IF($GI567&gt;=21,INDEX($DC:$DC,$GH567+21),"")</f>
      </c>
      <c r="EA567">
        <f>IF($GI567&gt;=22,INDEX($DC:$DC,$GH567+22),"")</f>
      </c>
      <c r="EB567">
        <f>IF($GI567&gt;=23,INDEX($DC:$DC,$GH567+23),"")</f>
      </c>
      <c r="EC567">
        <f>IF($GI567&gt;=24,INDEX($DC:$DC,$GH567+24),"")</f>
      </c>
      <c r="ED567">
        <f>IF($GI567&gt;=25,INDEX($DC:$DC,$GH567+25),"")</f>
      </c>
      <c r="EE567">
        <f>IF($GI567&gt;=26,INDEX($DC:$DC,$GH567+26),"")</f>
      </c>
      <c r="EF567">
        <f>IF($GI567&gt;=27,INDEX($DC:$DC,$GH567+27),"")</f>
      </c>
      <c r="EG567">
        <f>IF($GI567&gt;=28,INDEX($DC:$DC,$GH567+28),"")</f>
      </c>
      <c r="EH567">
        <f>IF($GI567&gt;=29,INDEX($DC:$DC,$GH567+29),"")</f>
      </c>
      <c r="EI567">
        <f>IF($GI567&gt;=30,INDEX($DC:$DC,$GH567+30),"")</f>
      </c>
      <c r="EJ567">
        <f>IF($GI567&gt;=31,INDEX($DC:$DC,$GH567+31),"")</f>
      </c>
      <c r="EK567">
        <f>IF($GI567&gt;=32,INDEX($DC:$DC,$GH567+32),"")</f>
      </c>
      <c r="EL567">
        <f>IF($GI567&gt;=33,INDEX($DC:$DC,$GH567+33),"")</f>
      </c>
      <c r="EM567">
        <f>IF($GI567&gt;=34,INDEX($DC:$DC,$GH567+34),"")</f>
      </c>
      <c r="EN567">
        <f>IF($GI567&gt;=35,INDEX($DC:$DC,$GH567+35),"")</f>
      </c>
      <c r="EO567">
        <f>IF($GI567&gt;=36,INDEX($DC:$DC,$GH567+36),"")</f>
      </c>
      <c r="EP567">
        <f>IF($GI567&gt;=37,INDEX($DC:$DC,$GH567+37),"")</f>
      </c>
      <c r="EQ567">
        <f>IF($GI567&gt;=38,INDEX($DC:$DC,$GH567+38),"")</f>
      </c>
      <c r="ER567">
        <f>IF($GI567&gt;=39,INDEX($DC:$DC,$GH567+39),"")</f>
      </c>
      <c r="ES567">
        <f>IF($GI567&gt;=40,INDEX($DC:$DC,$GH567+40),"")</f>
      </c>
      <c r="ET567">
        <f>IF($GI567&gt;=1,INDEX($DD:$DD,$GH567+1),"")</f>
      </c>
      <c r="EU567">
        <f>IF($GI567&gt;=2,INDEX($DD:$DD,$GH567+2),"")</f>
      </c>
      <c r="EV567">
        <f>IF($GI567&gt;=3,INDEX($DD:$DD,$GH567+3),"")</f>
      </c>
      <c r="EW567">
        <f>IF($GI567&gt;=4,INDEX($DD:$DD,$GH567+4),"")</f>
      </c>
      <c r="EX567">
        <f>IF($GI567&gt;=5,INDEX($DD:$DD,$GH567+5),"")</f>
      </c>
      <c r="EY567">
        <f>IF($GI567&gt;=6,INDEX($DD:$DD,$GH567+6),"")</f>
      </c>
      <c r="EZ567">
        <f>IF($GI567&gt;=7,INDEX($DD:$DD,$GH567+7),"")</f>
      </c>
      <c r="FA567">
        <f>IF($GI567&gt;=8,INDEX($DD:$DD,$GH567+8),"")</f>
      </c>
      <c r="FB567">
        <f>IF($GI567&gt;=9,INDEX($DD:$DD,$GH567+9),"")</f>
      </c>
      <c r="FC567">
        <f>IF($GI567&gt;=10,INDEX($DD:$DD,$GH567+10),"")</f>
      </c>
      <c r="FD567">
        <f>IF($GI567&gt;=11,INDEX($DD:$DD,$GH567+11),"")</f>
      </c>
      <c r="FE567">
        <f>IF($GI567&gt;=12,INDEX($DD:$DD,$GH567+12),"")</f>
      </c>
      <c r="FF567">
        <f>IF($GI567&gt;=13,INDEX($DD:$DD,$GH567+13),"")</f>
      </c>
      <c r="FG567">
        <f>IF($GI567&gt;=14,INDEX($DD:$DD,$GH567+14),"")</f>
      </c>
      <c r="FH567">
        <f>IF($GI567&gt;=15,INDEX($DD:$DD,$GH567+15),"")</f>
      </c>
      <c r="FI567">
        <f>IF($GI567&gt;=16,INDEX($DD:$DD,$GH567+16),"")</f>
      </c>
      <c r="FJ567">
        <f>IF($GI567&gt;=17,INDEX($DD:$DD,$GH567+17),"")</f>
      </c>
      <c r="FK567">
        <f>IF($GI567&gt;=18,INDEX($DD:$DD,$GH567+18),"")</f>
      </c>
      <c r="FL567">
        <f>IF($GI567&gt;=19,INDEX($DD:$DD,$GH567+19),"")</f>
      </c>
      <c r="FM567">
        <f>IF($GI567&gt;=20,INDEX($DD:$DD,$GH567+20),"")</f>
      </c>
      <c r="FN567">
        <f>IF($GI567&gt;=21,INDEX($DD:$DD,$GH567+21),"")</f>
      </c>
      <c r="FO567">
        <f>IF($GI567&gt;=22,INDEX($DD:$DD,$GH567+22),"")</f>
      </c>
      <c r="FP567">
        <f>IF($GI567&gt;=23,INDEX($DD:$DD,$GH567+23),"")</f>
      </c>
      <c r="FQ567">
        <f>IF($GI567&gt;=24,INDEX($DD:$DD,$GH567+24),"")</f>
      </c>
      <c r="FR567">
        <f>IF($GI567&gt;=25,INDEX($DD:$DD,$GH567+25),"")</f>
      </c>
      <c r="FS567">
        <f>IF($GI567&gt;=26,INDEX($DD:$DD,$GH567+26),"")</f>
      </c>
      <c r="FT567">
        <f>IF($GI567&gt;=27,INDEX($DD:$DD,$GH567+27),"")</f>
      </c>
      <c r="FU567">
        <f>IF($GI567&gt;=28,INDEX($DD:$DD,$GH567+28),"")</f>
      </c>
      <c r="FV567">
        <f>IF($GI567&gt;=29,INDEX($DD:$DD,$GH567+29),"")</f>
      </c>
      <c r="FW567">
        <f>IF($GI567&gt;=30,INDEX($DD:$DD,$GH567+30),"")</f>
      </c>
      <c r="FX567">
        <f>IF($GI567&gt;=31,INDEX($DD:$DD,$GH567+31),"")</f>
      </c>
      <c r="FY567">
        <f>IF($GI567&gt;=32,INDEX($DD:$DD,$GH567+32),"")</f>
      </c>
      <c r="FZ567">
        <f>IF($GI567&gt;=33,INDEX($DD:$DD,$GH567+33),"")</f>
      </c>
      <c r="GA567">
        <f>IF($GI567&gt;=34,INDEX($DD:$DD,$GH567+34),"")</f>
      </c>
      <c r="GB567">
        <f>IF($GI567&gt;=35,INDEX($DD:$DD,$GH567+35),"")</f>
      </c>
      <c r="GC567">
        <f>IF($GI567&gt;=36,INDEX($DD:$DD,$GH567+36),"")</f>
      </c>
      <c r="GD567">
        <f>IF($GI567&gt;=37,INDEX($DD:$DD,$GH567+37),"")</f>
      </c>
      <c r="GE567">
        <f>IF($GI567&gt;=38,INDEX($DD:$DD,$GH567+38),"")</f>
      </c>
      <c r="GF567">
        <f>IF($GI567&gt;=39,INDEX($DD:$DD,$GH567+39),"")</f>
      </c>
      <c r="GG567">
        <f>IF($GI567&gt;=40,INDEX($DD:$DD,$GH567+40),"")</f>
      </c>
      <c r="GH567">
        <f>IFERROR(MATCH($DB567,$DC$2:$DC$148,0)+1,0)</f>
      </c>
      <c r="GI567">
        <f>IFERROR(INDEX($DE$2:$DE$148,MATCH($DB567,$DC$2:$DC$148,0)),0)</f>
      </c>
      <c r="GJ567">
        <f>IFERROR(MATCH($S567,$DF$567:$ES$567,0),0)</f>
      </c>
      <c r="GK567">
        <f>IF($GJ567&gt;0,INDEX($ET$567:$GG$567,$GJ567),"")</f>
      </c>
      <c r="GN567">
        <f>IF($IW567&gt;=1,INDEX($GL:$GL,$IV567+1),"")</f>
      </c>
      <c r="GO567">
        <f>IF($IW567&gt;=2,INDEX($GL:$GL,$IV567+2),"")</f>
      </c>
      <c r="GP567">
        <f>IF($IW567&gt;=3,INDEX($GL:$GL,$IV567+3),"")</f>
      </c>
      <c r="GQ567">
        <f>IF($IW567&gt;=4,INDEX($GL:$GL,$IV567+4),"")</f>
      </c>
      <c r="GR567">
        <f>IF($IW567&gt;=5,INDEX($GL:$GL,$IV567+5),"")</f>
      </c>
      <c r="GS567">
        <f>IF($IW567&gt;=6,INDEX($GL:$GL,$IV567+6),"")</f>
      </c>
      <c r="GT567">
        <f>IF($IW567&gt;=7,INDEX($GL:$GL,$IV567+7),"")</f>
      </c>
      <c r="GU567">
        <f>IF($IW567&gt;=8,INDEX($GL:$GL,$IV567+8),"")</f>
      </c>
      <c r="GV567">
        <f>IF($IW567&gt;=9,INDEX($GL:$GL,$IV567+9),"")</f>
      </c>
      <c r="GW567">
        <f>IF($IW567&gt;=10,INDEX($GL:$GL,$IV567+10),"")</f>
      </c>
      <c r="GX567">
        <f>IF($IW567&gt;=11,INDEX($GL:$GL,$IV567+11),"")</f>
      </c>
      <c r="GY567">
        <f>IF($IW567&gt;=12,INDEX($GL:$GL,$IV567+12),"")</f>
      </c>
      <c r="GZ567">
        <f>IF($IW567&gt;=13,INDEX($GL:$GL,$IV567+13),"")</f>
      </c>
      <c r="HA567">
        <f>IF($IW567&gt;=14,INDEX($GL:$GL,$IV567+14),"")</f>
      </c>
      <c r="HB567">
        <f>IF($IW567&gt;=15,INDEX($GL:$GL,$IV567+15),"")</f>
      </c>
      <c r="HC567">
        <f>IF($IW567&gt;=16,INDEX($GL:$GL,$IV567+16),"")</f>
      </c>
      <c r="HD567">
        <f>IF($IW567&gt;=17,INDEX($GL:$GL,$IV567+17),"")</f>
      </c>
      <c r="HE567">
        <f>IF($IW567&gt;=18,INDEX($GL:$GL,$IV567+18),"")</f>
      </c>
      <c r="HF567">
        <f>IF($IW567&gt;=19,INDEX($GL:$GL,$IV567+19),"")</f>
      </c>
      <c r="HG567">
        <f>IF($IW567&gt;=20,INDEX($GL:$GL,$IV567+20),"")</f>
      </c>
      <c r="HH567">
        <f>IF($IW567&gt;=21,INDEX($GL:$GL,$IV567+21),"")</f>
      </c>
      <c r="HI567">
        <f>IF($IW567&gt;=22,INDEX($GL:$GL,$IV567+22),"")</f>
      </c>
      <c r="HJ567">
        <f>IF($IW567&gt;=23,INDEX($GL:$GL,$IV567+23),"")</f>
      </c>
      <c r="HK567">
        <f>IF($IW567&gt;=24,INDEX($GL:$GL,$IV567+24),"")</f>
      </c>
      <c r="HL567">
        <f>IF($IW567&gt;=25,INDEX($GL:$GL,$IV567+25),"")</f>
      </c>
      <c r="HM567">
        <f>IF($IW567&gt;=26,INDEX($GL:$GL,$IV567+26),"")</f>
      </c>
      <c r="HN567">
        <f>IF($IW567&gt;=27,INDEX($GL:$GL,$IV567+27),"")</f>
      </c>
      <c r="HO567">
        <f>IF($IW567&gt;=28,INDEX($GL:$GL,$IV567+28),"")</f>
      </c>
      <c r="HP567">
        <f>IF($IW567&gt;=29,INDEX($GL:$GL,$IV567+29),"")</f>
      </c>
      <c r="HQ567">
        <f>IF($IW567&gt;=30,INDEX($GL:$GL,$IV567+30),"")</f>
      </c>
      <c r="HR567">
        <f>IF($IW567&gt;=31,INDEX($GL:$GL,$IV567+31),"")</f>
      </c>
      <c r="HS567">
        <f>IF($IW567&gt;=32,INDEX($GL:$GL,$IV567+32),"")</f>
      </c>
      <c r="HT567">
        <f>IF($IW567&gt;=33,INDEX($GL:$GL,$IV567+33),"")</f>
      </c>
      <c r="HU567">
        <f>IF($IW567&gt;=34,INDEX($GL:$GL,$IV567+34),"")</f>
      </c>
      <c r="HV567">
        <f>IF($IW567&gt;=35,INDEX($GL:$GL,$IV567+35),"")</f>
      </c>
      <c r="HW567">
        <f>IF($IW567&gt;=36,INDEX($GL:$GL,$IV567+36),"")</f>
      </c>
      <c r="HX567">
        <f>IF($IW567&gt;=37,INDEX($GL:$GL,$IV567+37),"")</f>
      </c>
      <c r="HY567">
        <f>IF($IW567&gt;=38,INDEX($GL:$GL,$IV567+38),"")</f>
      </c>
      <c r="HZ567">
        <f>IF($IW567&gt;=39,INDEX($GL:$GL,$IV567+39),"")</f>
      </c>
      <c r="IA567">
        <f>IF($IW567&gt;=40,INDEX($GL:$GL,$IV567+40),"")</f>
      </c>
      <c r="IB567">
        <f>IF($IW567&gt;=41,INDEX($GL:$GL,$IV567+41),"")</f>
      </c>
      <c r="IC567">
        <f>IF($IW567&gt;=42,INDEX($GL:$GL,$IV567+42),"")</f>
      </c>
      <c r="ID567">
        <f>IF($IW567&gt;=43,INDEX($GL:$GL,$IV567+43),"")</f>
      </c>
      <c r="IE567">
        <f>IF($IW567&gt;=44,INDEX($GL:$GL,$IV567+44),"")</f>
      </c>
      <c r="IF567">
        <f>IF($IW567&gt;=45,INDEX($GL:$GL,$IV567+45),"")</f>
      </c>
      <c r="IG567">
        <f>IF($IW567&gt;=46,INDEX($GL:$GL,$IV567+46),"")</f>
      </c>
      <c r="IH567">
        <f>IF($IW567&gt;=47,INDEX($GL:$GL,$IV567+47),"")</f>
      </c>
      <c r="II567">
        <f>IF($IW567&gt;=48,INDEX($GL:$GL,$IV567+48),"")</f>
      </c>
      <c r="IJ567">
        <f>IF($IW567&gt;=49,INDEX($GL:$GL,$IV567+49),"")</f>
      </c>
      <c r="IK567">
        <f>IF($IW567&gt;=50,INDEX($GL:$GL,$IV567+50),"")</f>
      </c>
      <c r="IL567">
        <f>IF($IW567&gt;=51,INDEX($GL:$GL,$IV567+51),"")</f>
      </c>
      <c r="IM567">
        <f>IF($IW567&gt;=52,INDEX($GL:$GL,$IV567+52),"")</f>
      </c>
      <c r="IN567">
        <f>IF($IW567&gt;=53,INDEX($GL:$GL,$IV567+53),"")</f>
      </c>
      <c r="IO567">
        <f>IF($IW567&gt;=54,INDEX($GL:$GL,$IV567+54),"")</f>
      </c>
      <c r="IP567">
        <f>IF($IW567&gt;=55,INDEX($GL:$GL,$IV567+55),"")</f>
      </c>
      <c r="IQ567">
        <f>IF($IW567&gt;=56,INDEX($GL:$GL,$IV567+56),"")</f>
      </c>
      <c r="IR567">
        <f>IF($IW567&gt;=57,INDEX($GL:$GL,$IV567+57),"")</f>
      </c>
      <c r="IS567">
        <f>IF($IW567&gt;=58,INDEX($GL:$GL,$IV567+58),"")</f>
      </c>
      <c r="IT567">
        <f>IF($IW567&gt;=59,INDEX($GL:$GL,$IV567+59),"")</f>
      </c>
      <c r="IU567">
        <f>IF($IW567&gt;=60,INDEX($GL:$GL,$IV567+60),"")</f>
      </c>
      <c r="IV567">
        <f>IFERROR(MATCH($GK567,$GL$2:$GL$324,0)+1,0)</f>
      </c>
      <c r="IW567">
        <f>IFERROR(INDEX($GM$2:$GM$324,MATCH($GK567,$GL$2:$GL$324,0)),0)</f>
      </c>
      <c r="IX567" t="s">
        <v>34</v>
      </c>
      <c r="IY567" t="s">
        <v>34</v>
      </c>
    </row>
    <row r="568" spans="1:259" x14ac:dyDescent="0.25">
      <c r="K568">
        <f>IF(OR($N568="",$J568=""),"",IFERROR($N568/$J568,0))</f>
      </c>
      <c r="L568">
        <f>IF($N568="","",
SUM($M568,$O568,$T568,$P568,$R568)*
(1-IF($U568="",0,VALUE($U568)/100)))</f>
      </c>
      <c r="M568">
        <f>IF($N568="","",$N568)</f>
      </c>
      <c r="O568">
        <f>IF($N568="","",
IF($H568="","",
IF(ISNUMBER(SEARCH("exempt",LOWER($H568))),0,
$N568*(VALUE(SUBSTITUTE($H568,"%",""))/100))))</f>
      </c>
      <c r="V568">
        <f>IFERROR(IF(FIND(" - ",$E568)&gt;0,MID($E568,FIND(" - ",$E568)+3,LEN($E568)),""),"")</f>
      </c>
      <c r="AE568" t="s">
        <v>1149</v>
      </c>
      <c r="AJ568">
        <f>IFERROR(LEFT($E568,FIND(" - ",$E568)-1),$E568)</f>
      </c>
      <c r="AM568">
        <f>IF($CB568&gt;=1,INDEX($AK:$AK,$CA568+1),"")</f>
      </c>
      <c r="AN568">
        <f>IF($CB568&gt;=2,INDEX($AK:$AK,$CA568+2),"")</f>
      </c>
      <c r="AO568">
        <f>IF($CB568&gt;=3,INDEX($AK:$AK,$CA568+3),"")</f>
      </c>
      <c r="AP568">
        <f>IF($CB568&gt;=4,INDEX($AK:$AK,$CA568+4),"")</f>
      </c>
      <c r="AQ568">
        <f>IF($CB568&gt;=5,INDEX($AK:$AK,$CA568+5),"")</f>
      </c>
      <c r="AR568">
        <f>IF($CB568&gt;=6,INDEX($AK:$AK,$CA568+6),"")</f>
      </c>
      <c r="AS568">
        <f>IF($CB568&gt;=7,INDEX($AK:$AK,$CA568+7),"")</f>
      </c>
      <c r="AT568">
        <f>IF($CB568&gt;=8,INDEX($AK:$AK,$CA568+8),"")</f>
      </c>
      <c r="AU568">
        <f>IF($CB568&gt;=9,INDEX($AK:$AK,$CA568+9),"")</f>
      </c>
      <c r="AV568">
        <f>IF($CB568&gt;=10,INDEX($AK:$AK,$CA568+10),"")</f>
      </c>
      <c r="AW568">
        <f>IF($CB568&gt;=11,INDEX($AK:$AK,$CA568+11),"")</f>
      </c>
      <c r="AX568">
        <f>IF($CB568&gt;=12,INDEX($AK:$AK,$CA568+12),"")</f>
      </c>
      <c r="AY568">
        <f>IF($CB568&gt;=13,INDEX($AK:$AK,$CA568+13),"")</f>
      </c>
      <c r="AZ568">
        <f>IF($CB568&gt;=14,INDEX($AK:$AK,$CA568+14),"")</f>
      </c>
      <c r="BA568">
        <f>IF($CB568&gt;=15,INDEX($AK:$AK,$CA568+15),"")</f>
      </c>
      <c r="BB568">
        <f>IF($CB568&gt;=16,INDEX($AK:$AK,$CA568+16),"")</f>
      </c>
      <c r="BC568">
        <f>IF($CB568&gt;=17,INDEX($AK:$AK,$CA568+17),"")</f>
      </c>
      <c r="BD568">
        <f>IF($CB568&gt;=18,INDEX($AK:$AK,$CA568+18),"")</f>
      </c>
      <c r="BE568">
        <f>IF($CB568&gt;=19,INDEX($AK:$AK,$CA568+19),"")</f>
      </c>
      <c r="BF568">
        <f>IF($CB568&gt;=20,INDEX($AK:$AK,$CA568+20),"")</f>
      </c>
      <c r="BG568">
        <f>IF($CB568&gt;=21,INDEX($AK:$AK,$CA568+21),"")</f>
      </c>
      <c r="BH568">
        <f>IF($CB568&gt;=22,INDEX($AK:$AK,$CA568+22),"")</f>
      </c>
      <c r="BI568">
        <f>IF($CB568&gt;=23,INDEX($AK:$AK,$CA568+23),"")</f>
      </c>
      <c r="BJ568">
        <f>IF($CB568&gt;=24,INDEX($AK:$AK,$CA568+24),"")</f>
      </c>
      <c r="BK568">
        <f>IF($CB568&gt;=25,INDEX($AK:$AK,$CA568+25),"")</f>
      </c>
      <c r="BL568">
        <f>IF($CB568&gt;=26,INDEX($AK:$AK,$CA568+26),"")</f>
      </c>
      <c r="BM568">
        <f>IF($CB568&gt;=27,INDEX($AK:$AK,$CA568+27),"")</f>
      </c>
      <c r="BN568">
        <f>IF($CB568&gt;=28,INDEX($AK:$AK,$CA568+28),"")</f>
      </c>
      <c r="BO568">
        <f>IF($CB568&gt;=29,INDEX($AK:$AK,$CA568+29),"")</f>
      </c>
      <c r="BP568">
        <f>IF($CB568&gt;=30,INDEX($AK:$AK,$CA568+30),"")</f>
      </c>
      <c r="BQ568">
        <f>IF($CB568&gt;=31,INDEX($AK:$AK,$CA568+31),"")</f>
      </c>
      <c r="BR568">
        <f>IF($CB568&gt;=32,INDEX($AK:$AK,$CA568+32),"")</f>
      </c>
      <c r="BS568">
        <f>IF($CB568&gt;=33,INDEX($AK:$AK,$CA568+33),"")</f>
      </c>
      <c r="BT568">
        <f>IF($CB568&gt;=34,INDEX($AK:$AK,$CA568+34),"")</f>
      </c>
      <c r="BU568">
        <f>IF($CB568&gt;=35,INDEX($AK:$AK,$CA568+35),"")</f>
      </c>
      <c r="BV568">
        <f>IF($CB568&gt;=36,INDEX($AK:$AK,$CA568+36),"")</f>
      </c>
      <c r="BW568">
        <f>IF($CB568&gt;=37,INDEX($AK:$AK,$CA568+37),"")</f>
      </c>
      <c r="BX568">
        <f>IF($CB568&gt;=38,INDEX($AK:$AK,$CA568+38),"")</f>
      </c>
      <c r="BY568">
        <f>IF($CB568&gt;=39,INDEX($AK:$AK,$CA568+39),"")</f>
      </c>
      <c r="BZ568">
        <f>IF($CB568&gt;=40,INDEX($AK:$AK,$CA568+40),"")</f>
      </c>
      <c r="CA568">
        <f>IFERROR(MATCH($AJ568,$AK$2:$AK$134,0)+1,0)</f>
      </c>
      <c r="CB568">
        <f>IFERROR(INDEX($AL$2:$AL$134,MATCH($AJ568,$AK$2:$AK$134,0)),0)</f>
      </c>
      <c r="CC568">
        <f>IFERROR(LEFT($F568,FIND(" - ",$F568)-1),$F568)</f>
      </c>
      <c r="CF568">
        <f>IF($DA568&gt;=1,INDEX($CD:$CD,$CZ568+1),"")</f>
      </c>
      <c r="CG568">
        <f>IF($DA568&gt;=2,INDEX($CD:$CD,$CZ568+2),"")</f>
      </c>
      <c r="CH568">
        <f>IF($DA568&gt;=3,INDEX($CD:$CD,$CZ568+3),"")</f>
      </c>
      <c r="CI568">
        <f>IF($DA568&gt;=4,INDEX($CD:$CD,$CZ568+4),"")</f>
      </c>
      <c r="CJ568">
        <f>IF($DA568&gt;=5,INDEX($CD:$CD,$CZ568+5),"")</f>
      </c>
      <c r="CK568">
        <f>IF($DA568&gt;=6,INDEX($CD:$CD,$CZ568+6),"")</f>
      </c>
      <c r="CL568">
        <f>IF($DA568&gt;=7,INDEX($CD:$CD,$CZ568+7),"")</f>
      </c>
      <c r="CM568">
        <f>IF($DA568&gt;=8,INDEX($CD:$CD,$CZ568+8),"")</f>
      </c>
      <c r="CN568">
        <f>IF($DA568&gt;=9,INDEX($CD:$CD,$CZ568+9),"")</f>
      </c>
      <c r="CO568">
        <f>IF($DA568&gt;=10,INDEX($CD:$CD,$CZ568+10),"")</f>
      </c>
      <c r="CP568">
        <f>IF($DA568&gt;=11,INDEX($CD:$CD,$CZ568+11),"")</f>
      </c>
      <c r="CQ568">
        <f>IF($DA568&gt;=12,INDEX($CD:$CD,$CZ568+12),"")</f>
      </c>
      <c r="CR568">
        <f>IF($DA568&gt;=13,INDEX($CD:$CD,$CZ568+13),"")</f>
      </c>
      <c r="CS568">
        <f>IF($DA568&gt;=14,INDEX($CD:$CD,$CZ568+14),"")</f>
      </c>
      <c r="CT568">
        <f>IF($DA568&gt;=15,INDEX($CD:$CD,$CZ568+15),"")</f>
      </c>
      <c r="CU568">
        <f>IF($DA568&gt;=16,INDEX($CD:$CD,$CZ568+16),"")</f>
      </c>
      <c r="CV568">
        <f>IF($DA568&gt;=17,INDEX($CD:$CD,$CZ568+17),"")</f>
      </c>
      <c r="CW568">
        <f>IF($DA568&gt;=18,INDEX($CD:$CD,$CZ568+18),"")</f>
      </c>
      <c r="CX568">
        <f>IF($DA568&gt;=19,INDEX($CD:$CD,$CZ568+19),"")</f>
      </c>
      <c r="CY568">
        <f>IF($DA568&gt;=20,INDEX($CD:$CD,$CZ568+20),"")</f>
      </c>
      <c r="CZ568">
        <f>IFERROR(MATCH($CC568,$CD$2:$CD$263,0)+1,0)</f>
      </c>
      <c r="DA568">
        <f>IFERROR(INDEX($CE$2:$CE$263,MATCH($CC568,$CD$2:$CD$263,0)),0)</f>
      </c>
      <c r="DB568">
        <f>IFERROR(INDEX($AI:$AI,MATCH($H568,$AH:$AH,0))&amp;"","")</f>
      </c>
      <c r="DF568">
        <f>IF($GI568&gt;=1,INDEX($DC:$DC,$GH568+1),"")</f>
      </c>
      <c r="DG568">
        <f>IF($GI568&gt;=2,INDEX($DC:$DC,$GH568+2),"")</f>
      </c>
      <c r="DH568">
        <f>IF($GI568&gt;=3,INDEX($DC:$DC,$GH568+3),"")</f>
      </c>
      <c r="DI568">
        <f>IF($GI568&gt;=4,INDEX($DC:$DC,$GH568+4),"")</f>
      </c>
      <c r="DJ568">
        <f>IF($GI568&gt;=5,INDEX($DC:$DC,$GH568+5),"")</f>
      </c>
      <c r="DK568">
        <f>IF($GI568&gt;=6,INDEX($DC:$DC,$GH568+6),"")</f>
      </c>
      <c r="DL568">
        <f>IF($GI568&gt;=7,INDEX($DC:$DC,$GH568+7),"")</f>
      </c>
      <c r="DM568">
        <f>IF($GI568&gt;=8,INDEX($DC:$DC,$GH568+8),"")</f>
      </c>
      <c r="DN568">
        <f>IF($GI568&gt;=9,INDEX($DC:$DC,$GH568+9),"")</f>
      </c>
      <c r="DO568">
        <f>IF($GI568&gt;=10,INDEX($DC:$DC,$GH568+10),"")</f>
      </c>
      <c r="DP568">
        <f>IF($GI568&gt;=11,INDEX($DC:$DC,$GH568+11),"")</f>
      </c>
      <c r="DQ568">
        <f>IF($GI568&gt;=12,INDEX($DC:$DC,$GH568+12),"")</f>
      </c>
      <c r="DR568">
        <f>IF($GI568&gt;=13,INDEX($DC:$DC,$GH568+13),"")</f>
      </c>
      <c r="DS568">
        <f>IF($GI568&gt;=14,INDEX($DC:$DC,$GH568+14),"")</f>
      </c>
      <c r="DT568">
        <f>IF($GI568&gt;=15,INDEX($DC:$DC,$GH568+15),"")</f>
      </c>
      <c r="DU568">
        <f>IF($GI568&gt;=16,INDEX($DC:$DC,$GH568+16),"")</f>
      </c>
      <c r="DV568">
        <f>IF($GI568&gt;=17,INDEX($DC:$DC,$GH568+17),"")</f>
      </c>
      <c r="DW568">
        <f>IF($GI568&gt;=18,INDEX($DC:$DC,$GH568+18),"")</f>
      </c>
      <c r="DX568">
        <f>IF($GI568&gt;=19,INDEX($DC:$DC,$GH568+19),"")</f>
      </c>
      <c r="DY568">
        <f>IF($GI568&gt;=20,INDEX($DC:$DC,$GH568+20),"")</f>
      </c>
      <c r="DZ568">
        <f>IF($GI568&gt;=21,INDEX($DC:$DC,$GH568+21),"")</f>
      </c>
      <c r="EA568">
        <f>IF($GI568&gt;=22,INDEX($DC:$DC,$GH568+22),"")</f>
      </c>
      <c r="EB568">
        <f>IF($GI568&gt;=23,INDEX($DC:$DC,$GH568+23),"")</f>
      </c>
      <c r="EC568">
        <f>IF($GI568&gt;=24,INDEX($DC:$DC,$GH568+24),"")</f>
      </c>
      <c r="ED568">
        <f>IF($GI568&gt;=25,INDEX($DC:$DC,$GH568+25),"")</f>
      </c>
      <c r="EE568">
        <f>IF($GI568&gt;=26,INDEX($DC:$DC,$GH568+26),"")</f>
      </c>
      <c r="EF568">
        <f>IF($GI568&gt;=27,INDEX($DC:$DC,$GH568+27),"")</f>
      </c>
      <c r="EG568">
        <f>IF($GI568&gt;=28,INDEX($DC:$DC,$GH568+28),"")</f>
      </c>
      <c r="EH568">
        <f>IF($GI568&gt;=29,INDEX($DC:$DC,$GH568+29),"")</f>
      </c>
      <c r="EI568">
        <f>IF($GI568&gt;=30,INDEX($DC:$DC,$GH568+30),"")</f>
      </c>
      <c r="EJ568">
        <f>IF($GI568&gt;=31,INDEX($DC:$DC,$GH568+31),"")</f>
      </c>
      <c r="EK568">
        <f>IF($GI568&gt;=32,INDEX($DC:$DC,$GH568+32),"")</f>
      </c>
      <c r="EL568">
        <f>IF($GI568&gt;=33,INDEX($DC:$DC,$GH568+33),"")</f>
      </c>
      <c r="EM568">
        <f>IF($GI568&gt;=34,INDEX($DC:$DC,$GH568+34),"")</f>
      </c>
      <c r="EN568">
        <f>IF($GI568&gt;=35,INDEX($DC:$DC,$GH568+35),"")</f>
      </c>
      <c r="EO568">
        <f>IF($GI568&gt;=36,INDEX($DC:$DC,$GH568+36),"")</f>
      </c>
      <c r="EP568">
        <f>IF($GI568&gt;=37,INDEX($DC:$DC,$GH568+37),"")</f>
      </c>
      <c r="EQ568">
        <f>IF($GI568&gt;=38,INDEX($DC:$DC,$GH568+38),"")</f>
      </c>
      <c r="ER568">
        <f>IF($GI568&gt;=39,INDEX($DC:$DC,$GH568+39),"")</f>
      </c>
      <c r="ES568">
        <f>IF($GI568&gt;=40,INDEX($DC:$DC,$GH568+40),"")</f>
      </c>
      <c r="ET568">
        <f>IF($GI568&gt;=1,INDEX($DD:$DD,$GH568+1),"")</f>
      </c>
      <c r="EU568">
        <f>IF($GI568&gt;=2,INDEX($DD:$DD,$GH568+2),"")</f>
      </c>
      <c r="EV568">
        <f>IF($GI568&gt;=3,INDEX($DD:$DD,$GH568+3),"")</f>
      </c>
      <c r="EW568">
        <f>IF($GI568&gt;=4,INDEX($DD:$DD,$GH568+4),"")</f>
      </c>
      <c r="EX568">
        <f>IF($GI568&gt;=5,INDEX($DD:$DD,$GH568+5),"")</f>
      </c>
      <c r="EY568">
        <f>IF($GI568&gt;=6,INDEX($DD:$DD,$GH568+6),"")</f>
      </c>
      <c r="EZ568">
        <f>IF($GI568&gt;=7,INDEX($DD:$DD,$GH568+7),"")</f>
      </c>
      <c r="FA568">
        <f>IF($GI568&gt;=8,INDEX($DD:$DD,$GH568+8),"")</f>
      </c>
      <c r="FB568">
        <f>IF($GI568&gt;=9,INDEX($DD:$DD,$GH568+9),"")</f>
      </c>
      <c r="FC568">
        <f>IF($GI568&gt;=10,INDEX($DD:$DD,$GH568+10),"")</f>
      </c>
      <c r="FD568">
        <f>IF($GI568&gt;=11,INDEX($DD:$DD,$GH568+11),"")</f>
      </c>
      <c r="FE568">
        <f>IF($GI568&gt;=12,INDEX($DD:$DD,$GH568+12),"")</f>
      </c>
      <c r="FF568">
        <f>IF($GI568&gt;=13,INDEX($DD:$DD,$GH568+13),"")</f>
      </c>
      <c r="FG568">
        <f>IF($GI568&gt;=14,INDEX($DD:$DD,$GH568+14),"")</f>
      </c>
      <c r="FH568">
        <f>IF($GI568&gt;=15,INDEX($DD:$DD,$GH568+15),"")</f>
      </c>
      <c r="FI568">
        <f>IF($GI568&gt;=16,INDEX($DD:$DD,$GH568+16),"")</f>
      </c>
      <c r="FJ568">
        <f>IF($GI568&gt;=17,INDEX($DD:$DD,$GH568+17),"")</f>
      </c>
      <c r="FK568">
        <f>IF($GI568&gt;=18,INDEX($DD:$DD,$GH568+18),"")</f>
      </c>
      <c r="FL568">
        <f>IF($GI568&gt;=19,INDEX($DD:$DD,$GH568+19),"")</f>
      </c>
      <c r="FM568">
        <f>IF($GI568&gt;=20,INDEX($DD:$DD,$GH568+20),"")</f>
      </c>
      <c r="FN568">
        <f>IF($GI568&gt;=21,INDEX($DD:$DD,$GH568+21),"")</f>
      </c>
      <c r="FO568">
        <f>IF($GI568&gt;=22,INDEX($DD:$DD,$GH568+22),"")</f>
      </c>
      <c r="FP568">
        <f>IF($GI568&gt;=23,INDEX($DD:$DD,$GH568+23),"")</f>
      </c>
      <c r="FQ568">
        <f>IF($GI568&gt;=24,INDEX($DD:$DD,$GH568+24),"")</f>
      </c>
      <c r="FR568">
        <f>IF($GI568&gt;=25,INDEX($DD:$DD,$GH568+25),"")</f>
      </c>
      <c r="FS568">
        <f>IF($GI568&gt;=26,INDEX($DD:$DD,$GH568+26),"")</f>
      </c>
      <c r="FT568">
        <f>IF($GI568&gt;=27,INDEX($DD:$DD,$GH568+27),"")</f>
      </c>
      <c r="FU568">
        <f>IF($GI568&gt;=28,INDEX($DD:$DD,$GH568+28),"")</f>
      </c>
      <c r="FV568">
        <f>IF($GI568&gt;=29,INDEX($DD:$DD,$GH568+29),"")</f>
      </c>
      <c r="FW568">
        <f>IF($GI568&gt;=30,INDEX($DD:$DD,$GH568+30),"")</f>
      </c>
      <c r="FX568">
        <f>IF($GI568&gt;=31,INDEX($DD:$DD,$GH568+31),"")</f>
      </c>
      <c r="FY568">
        <f>IF($GI568&gt;=32,INDEX($DD:$DD,$GH568+32),"")</f>
      </c>
      <c r="FZ568">
        <f>IF($GI568&gt;=33,INDEX($DD:$DD,$GH568+33),"")</f>
      </c>
      <c r="GA568">
        <f>IF($GI568&gt;=34,INDEX($DD:$DD,$GH568+34),"")</f>
      </c>
      <c r="GB568">
        <f>IF($GI568&gt;=35,INDEX($DD:$DD,$GH568+35),"")</f>
      </c>
      <c r="GC568">
        <f>IF($GI568&gt;=36,INDEX($DD:$DD,$GH568+36),"")</f>
      </c>
      <c r="GD568">
        <f>IF($GI568&gt;=37,INDEX($DD:$DD,$GH568+37),"")</f>
      </c>
      <c r="GE568">
        <f>IF($GI568&gt;=38,INDEX($DD:$DD,$GH568+38),"")</f>
      </c>
      <c r="GF568">
        <f>IF($GI568&gt;=39,INDEX($DD:$DD,$GH568+39),"")</f>
      </c>
      <c r="GG568">
        <f>IF($GI568&gt;=40,INDEX($DD:$DD,$GH568+40),"")</f>
      </c>
      <c r="GH568">
        <f>IFERROR(MATCH($DB568,$DC$2:$DC$148,0)+1,0)</f>
      </c>
      <c r="GI568">
        <f>IFERROR(INDEX($DE$2:$DE$148,MATCH($DB568,$DC$2:$DC$148,0)),0)</f>
      </c>
      <c r="GJ568">
        <f>IFERROR(MATCH($S568,$DF$568:$ES$568,0),0)</f>
      </c>
      <c r="GK568">
        <f>IF($GJ568&gt;0,INDEX($ET$568:$GG$568,$GJ568),"")</f>
      </c>
      <c r="GN568">
        <f>IF($IW568&gt;=1,INDEX($GL:$GL,$IV568+1),"")</f>
      </c>
      <c r="GO568">
        <f>IF($IW568&gt;=2,INDEX($GL:$GL,$IV568+2),"")</f>
      </c>
      <c r="GP568">
        <f>IF($IW568&gt;=3,INDEX($GL:$GL,$IV568+3),"")</f>
      </c>
      <c r="GQ568">
        <f>IF($IW568&gt;=4,INDEX($GL:$GL,$IV568+4),"")</f>
      </c>
      <c r="GR568">
        <f>IF($IW568&gt;=5,INDEX($GL:$GL,$IV568+5),"")</f>
      </c>
      <c r="GS568">
        <f>IF($IW568&gt;=6,INDEX($GL:$GL,$IV568+6),"")</f>
      </c>
      <c r="GT568">
        <f>IF($IW568&gt;=7,INDEX($GL:$GL,$IV568+7),"")</f>
      </c>
      <c r="GU568">
        <f>IF($IW568&gt;=8,INDEX($GL:$GL,$IV568+8),"")</f>
      </c>
      <c r="GV568">
        <f>IF($IW568&gt;=9,INDEX($GL:$GL,$IV568+9),"")</f>
      </c>
      <c r="GW568">
        <f>IF($IW568&gt;=10,INDEX($GL:$GL,$IV568+10),"")</f>
      </c>
      <c r="GX568">
        <f>IF($IW568&gt;=11,INDEX($GL:$GL,$IV568+11),"")</f>
      </c>
      <c r="GY568">
        <f>IF($IW568&gt;=12,INDEX($GL:$GL,$IV568+12),"")</f>
      </c>
      <c r="GZ568">
        <f>IF($IW568&gt;=13,INDEX($GL:$GL,$IV568+13),"")</f>
      </c>
      <c r="HA568">
        <f>IF($IW568&gt;=14,INDEX($GL:$GL,$IV568+14),"")</f>
      </c>
      <c r="HB568">
        <f>IF($IW568&gt;=15,INDEX($GL:$GL,$IV568+15),"")</f>
      </c>
      <c r="HC568">
        <f>IF($IW568&gt;=16,INDEX($GL:$GL,$IV568+16),"")</f>
      </c>
      <c r="HD568">
        <f>IF($IW568&gt;=17,INDEX($GL:$GL,$IV568+17),"")</f>
      </c>
      <c r="HE568">
        <f>IF($IW568&gt;=18,INDEX($GL:$GL,$IV568+18),"")</f>
      </c>
      <c r="HF568">
        <f>IF($IW568&gt;=19,INDEX($GL:$GL,$IV568+19),"")</f>
      </c>
      <c r="HG568">
        <f>IF($IW568&gt;=20,INDEX($GL:$GL,$IV568+20),"")</f>
      </c>
      <c r="HH568">
        <f>IF($IW568&gt;=21,INDEX($GL:$GL,$IV568+21),"")</f>
      </c>
      <c r="HI568">
        <f>IF($IW568&gt;=22,INDEX($GL:$GL,$IV568+22),"")</f>
      </c>
      <c r="HJ568">
        <f>IF($IW568&gt;=23,INDEX($GL:$GL,$IV568+23),"")</f>
      </c>
      <c r="HK568">
        <f>IF($IW568&gt;=24,INDEX($GL:$GL,$IV568+24),"")</f>
      </c>
      <c r="HL568">
        <f>IF($IW568&gt;=25,INDEX($GL:$GL,$IV568+25),"")</f>
      </c>
      <c r="HM568">
        <f>IF($IW568&gt;=26,INDEX($GL:$GL,$IV568+26),"")</f>
      </c>
      <c r="HN568">
        <f>IF($IW568&gt;=27,INDEX($GL:$GL,$IV568+27),"")</f>
      </c>
      <c r="HO568">
        <f>IF($IW568&gt;=28,INDEX($GL:$GL,$IV568+28),"")</f>
      </c>
      <c r="HP568">
        <f>IF($IW568&gt;=29,INDEX($GL:$GL,$IV568+29),"")</f>
      </c>
      <c r="HQ568">
        <f>IF($IW568&gt;=30,INDEX($GL:$GL,$IV568+30),"")</f>
      </c>
      <c r="HR568">
        <f>IF($IW568&gt;=31,INDEX($GL:$GL,$IV568+31),"")</f>
      </c>
      <c r="HS568">
        <f>IF($IW568&gt;=32,INDEX($GL:$GL,$IV568+32),"")</f>
      </c>
      <c r="HT568">
        <f>IF($IW568&gt;=33,INDEX($GL:$GL,$IV568+33),"")</f>
      </c>
      <c r="HU568">
        <f>IF($IW568&gt;=34,INDEX($GL:$GL,$IV568+34),"")</f>
      </c>
      <c r="HV568">
        <f>IF($IW568&gt;=35,INDEX($GL:$GL,$IV568+35),"")</f>
      </c>
      <c r="HW568">
        <f>IF($IW568&gt;=36,INDEX($GL:$GL,$IV568+36),"")</f>
      </c>
      <c r="HX568">
        <f>IF($IW568&gt;=37,INDEX($GL:$GL,$IV568+37),"")</f>
      </c>
      <c r="HY568">
        <f>IF($IW568&gt;=38,INDEX($GL:$GL,$IV568+38),"")</f>
      </c>
      <c r="HZ568">
        <f>IF($IW568&gt;=39,INDEX($GL:$GL,$IV568+39),"")</f>
      </c>
      <c r="IA568">
        <f>IF($IW568&gt;=40,INDEX($GL:$GL,$IV568+40),"")</f>
      </c>
      <c r="IB568">
        <f>IF($IW568&gt;=41,INDEX($GL:$GL,$IV568+41),"")</f>
      </c>
      <c r="IC568">
        <f>IF($IW568&gt;=42,INDEX($GL:$GL,$IV568+42),"")</f>
      </c>
      <c r="ID568">
        <f>IF($IW568&gt;=43,INDEX($GL:$GL,$IV568+43),"")</f>
      </c>
      <c r="IE568">
        <f>IF($IW568&gt;=44,INDEX($GL:$GL,$IV568+44),"")</f>
      </c>
      <c r="IF568">
        <f>IF($IW568&gt;=45,INDEX($GL:$GL,$IV568+45),"")</f>
      </c>
      <c r="IG568">
        <f>IF($IW568&gt;=46,INDEX($GL:$GL,$IV568+46),"")</f>
      </c>
      <c r="IH568">
        <f>IF($IW568&gt;=47,INDEX($GL:$GL,$IV568+47),"")</f>
      </c>
      <c r="II568">
        <f>IF($IW568&gt;=48,INDEX($GL:$GL,$IV568+48),"")</f>
      </c>
      <c r="IJ568">
        <f>IF($IW568&gt;=49,INDEX($GL:$GL,$IV568+49),"")</f>
      </c>
      <c r="IK568">
        <f>IF($IW568&gt;=50,INDEX($GL:$GL,$IV568+50),"")</f>
      </c>
      <c r="IL568">
        <f>IF($IW568&gt;=51,INDEX($GL:$GL,$IV568+51),"")</f>
      </c>
      <c r="IM568">
        <f>IF($IW568&gt;=52,INDEX($GL:$GL,$IV568+52),"")</f>
      </c>
      <c r="IN568">
        <f>IF($IW568&gt;=53,INDEX($GL:$GL,$IV568+53),"")</f>
      </c>
      <c r="IO568">
        <f>IF($IW568&gt;=54,INDEX($GL:$GL,$IV568+54),"")</f>
      </c>
      <c r="IP568">
        <f>IF($IW568&gt;=55,INDEX($GL:$GL,$IV568+55),"")</f>
      </c>
      <c r="IQ568">
        <f>IF($IW568&gt;=56,INDEX($GL:$GL,$IV568+56),"")</f>
      </c>
      <c r="IR568">
        <f>IF($IW568&gt;=57,INDEX($GL:$GL,$IV568+57),"")</f>
      </c>
      <c r="IS568">
        <f>IF($IW568&gt;=58,INDEX($GL:$GL,$IV568+58),"")</f>
      </c>
      <c r="IT568">
        <f>IF($IW568&gt;=59,INDEX($GL:$GL,$IV568+59),"")</f>
      </c>
      <c r="IU568">
        <f>IF($IW568&gt;=60,INDEX($GL:$GL,$IV568+60),"")</f>
      </c>
      <c r="IV568">
        <f>IFERROR(MATCH($GK568,$GL$2:$GL$324,0)+1,0)</f>
      </c>
      <c r="IW568">
        <f>IFERROR(INDEX($GM$2:$GM$324,MATCH($GK568,$GL$2:$GL$324,0)),0)</f>
      </c>
      <c r="IX568" t="s">
        <v>34</v>
      </c>
      <c r="IY568" t="s">
        <v>34</v>
      </c>
    </row>
    <row r="569" spans="1:259" x14ac:dyDescent="0.25">
      <c r="K569">
        <f>IF(OR($N569="",$J569=""),"",IFERROR($N569/$J569,0))</f>
      </c>
      <c r="L569">
        <f>IF($N569="","",
SUM($M569,$O569,$T569,$P569,$R569)*
(1-IF($U569="",0,VALUE($U569)/100)))</f>
      </c>
      <c r="M569">
        <f>IF($N569="","",$N569)</f>
      </c>
      <c r="O569">
        <f>IF($N569="","",
IF($H569="","",
IF(ISNUMBER(SEARCH("exempt",LOWER($H569))),0,
$N569*(VALUE(SUBSTITUTE($H569,"%",""))/100))))</f>
      </c>
      <c r="V569">
        <f>IFERROR(IF(FIND(" - ",$E569)&gt;0,MID($E569,FIND(" - ",$E569)+3,LEN($E569)),""),"")</f>
      </c>
      <c r="AE569" t="s">
        <v>1150</v>
      </c>
      <c r="AJ569">
        <f>IFERROR(LEFT($E569,FIND(" - ",$E569)-1),$E569)</f>
      </c>
      <c r="AM569">
        <f>IF($CB569&gt;=1,INDEX($AK:$AK,$CA569+1),"")</f>
      </c>
      <c r="AN569">
        <f>IF($CB569&gt;=2,INDEX($AK:$AK,$CA569+2),"")</f>
      </c>
      <c r="AO569">
        <f>IF($CB569&gt;=3,INDEX($AK:$AK,$CA569+3),"")</f>
      </c>
      <c r="AP569">
        <f>IF($CB569&gt;=4,INDEX($AK:$AK,$CA569+4),"")</f>
      </c>
      <c r="AQ569">
        <f>IF($CB569&gt;=5,INDEX($AK:$AK,$CA569+5),"")</f>
      </c>
      <c r="AR569">
        <f>IF($CB569&gt;=6,INDEX($AK:$AK,$CA569+6),"")</f>
      </c>
      <c r="AS569">
        <f>IF($CB569&gt;=7,INDEX($AK:$AK,$CA569+7),"")</f>
      </c>
      <c r="AT569">
        <f>IF($CB569&gt;=8,INDEX($AK:$AK,$CA569+8),"")</f>
      </c>
      <c r="AU569">
        <f>IF($CB569&gt;=9,INDEX($AK:$AK,$CA569+9),"")</f>
      </c>
      <c r="AV569">
        <f>IF($CB569&gt;=10,INDEX($AK:$AK,$CA569+10),"")</f>
      </c>
      <c r="AW569">
        <f>IF($CB569&gt;=11,INDEX($AK:$AK,$CA569+11),"")</f>
      </c>
      <c r="AX569">
        <f>IF($CB569&gt;=12,INDEX($AK:$AK,$CA569+12),"")</f>
      </c>
      <c r="AY569">
        <f>IF($CB569&gt;=13,INDEX($AK:$AK,$CA569+13),"")</f>
      </c>
      <c r="AZ569">
        <f>IF($CB569&gt;=14,INDEX($AK:$AK,$CA569+14),"")</f>
      </c>
      <c r="BA569">
        <f>IF($CB569&gt;=15,INDEX($AK:$AK,$CA569+15),"")</f>
      </c>
      <c r="BB569">
        <f>IF($CB569&gt;=16,INDEX($AK:$AK,$CA569+16),"")</f>
      </c>
      <c r="BC569">
        <f>IF($CB569&gt;=17,INDEX($AK:$AK,$CA569+17),"")</f>
      </c>
      <c r="BD569">
        <f>IF($CB569&gt;=18,INDEX($AK:$AK,$CA569+18),"")</f>
      </c>
      <c r="BE569">
        <f>IF($CB569&gt;=19,INDEX($AK:$AK,$CA569+19),"")</f>
      </c>
      <c r="BF569">
        <f>IF($CB569&gt;=20,INDEX($AK:$AK,$CA569+20),"")</f>
      </c>
      <c r="BG569">
        <f>IF($CB569&gt;=21,INDEX($AK:$AK,$CA569+21),"")</f>
      </c>
      <c r="BH569">
        <f>IF($CB569&gt;=22,INDEX($AK:$AK,$CA569+22),"")</f>
      </c>
      <c r="BI569">
        <f>IF($CB569&gt;=23,INDEX($AK:$AK,$CA569+23),"")</f>
      </c>
      <c r="BJ569">
        <f>IF($CB569&gt;=24,INDEX($AK:$AK,$CA569+24),"")</f>
      </c>
      <c r="BK569">
        <f>IF($CB569&gt;=25,INDEX($AK:$AK,$CA569+25),"")</f>
      </c>
      <c r="BL569">
        <f>IF($CB569&gt;=26,INDEX($AK:$AK,$CA569+26),"")</f>
      </c>
      <c r="BM569">
        <f>IF($CB569&gt;=27,INDEX($AK:$AK,$CA569+27),"")</f>
      </c>
      <c r="BN569">
        <f>IF($CB569&gt;=28,INDEX($AK:$AK,$CA569+28),"")</f>
      </c>
      <c r="BO569">
        <f>IF($CB569&gt;=29,INDEX($AK:$AK,$CA569+29),"")</f>
      </c>
      <c r="BP569">
        <f>IF($CB569&gt;=30,INDEX($AK:$AK,$CA569+30),"")</f>
      </c>
      <c r="BQ569">
        <f>IF($CB569&gt;=31,INDEX($AK:$AK,$CA569+31),"")</f>
      </c>
      <c r="BR569">
        <f>IF($CB569&gt;=32,INDEX($AK:$AK,$CA569+32),"")</f>
      </c>
      <c r="BS569">
        <f>IF($CB569&gt;=33,INDEX($AK:$AK,$CA569+33),"")</f>
      </c>
      <c r="BT569">
        <f>IF($CB569&gt;=34,INDEX($AK:$AK,$CA569+34),"")</f>
      </c>
      <c r="BU569">
        <f>IF($CB569&gt;=35,INDEX($AK:$AK,$CA569+35),"")</f>
      </c>
      <c r="BV569">
        <f>IF($CB569&gt;=36,INDEX($AK:$AK,$CA569+36),"")</f>
      </c>
      <c r="BW569">
        <f>IF($CB569&gt;=37,INDEX($AK:$AK,$CA569+37),"")</f>
      </c>
      <c r="BX569">
        <f>IF($CB569&gt;=38,INDEX($AK:$AK,$CA569+38),"")</f>
      </c>
      <c r="BY569">
        <f>IF($CB569&gt;=39,INDEX($AK:$AK,$CA569+39),"")</f>
      </c>
      <c r="BZ569">
        <f>IF($CB569&gt;=40,INDEX($AK:$AK,$CA569+40),"")</f>
      </c>
      <c r="CA569">
        <f>IFERROR(MATCH($AJ569,$AK$2:$AK$134,0)+1,0)</f>
      </c>
      <c r="CB569">
        <f>IFERROR(INDEX($AL$2:$AL$134,MATCH($AJ569,$AK$2:$AK$134,0)),0)</f>
      </c>
      <c r="CC569">
        <f>IFERROR(LEFT($F569,FIND(" - ",$F569)-1),$F569)</f>
      </c>
      <c r="CF569">
        <f>IF($DA569&gt;=1,INDEX($CD:$CD,$CZ569+1),"")</f>
      </c>
      <c r="CG569">
        <f>IF($DA569&gt;=2,INDEX($CD:$CD,$CZ569+2),"")</f>
      </c>
      <c r="CH569">
        <f>IF($DA569&gt;=3,INDEX($CD:$CD,$CZ569+3),"")</f>
      </c>
      <c r="CI569">
        <f>IF($DA569&gt;=4,INDEX($CD:$CD,$CZ569+4),"")</f>
      </c>
      <c r="CJ569">
        <f>IF($DA569&gt;=5,INDEX($CD:$CD,$CZ569+5),"")</f>
      </c>
      <c r="CK569">
        <f>IF($DA569&gt;=6,INDEX($CD:$CD,$CZ569+6),"")</f>
      </c>
      <c r="CL569">
        <f>IF($DA569&gt;=7,INDEX($CD:$CD,$CZ569+7),"")</f>
      </c>
      <c r="CM569">
        <f>IF($DA569&gt;=8,INDEX($CD:$CD,$CZ569+8),"")</f>
      </c>
      <c r="CN569">
        <f>IF($DA569&gt;=9,INDEX($CD:$CD,$CZ569+9),"")</f>
      </c>
      <c r="CO569">
        <f>IF($DA569&gt;=10,INDEX($CD:$CD,$CZ569+10),"")</f>
      </c>
      <c r="CP569">
        <f>IF($DA569&gt;=11,INDEX($CD:$CD,$CZ569+11),"")</f>
      </c>
      <c r="CQ569">
        <f>IF($DA569&gt;=12,INDEX($CD:$CD,$CZ569+12),"")</f>
      </c>
      <c r="CR569">
        <f>IF($DA569&gt;=13,INDEX($CD:$CD,$CZ569+13),"")</f>
      </c>
      <c r="CS569">
        <f>IF($DA569&gt;=14,INDEX($CD:$CD,$CZ569+14),"")</f>
      </c>
      <c r="CT569">
        <f>IF($DA569&gt;=15,INDEX($CD:$CD,$CZ569+15),"")</f>
      </c>
      <c r="CU569">
        <f>IF($DA569&gt;=16,INDEX($CD:$CD,$CZ569+16),"")</f>
      </c>
      <c r="CV569">
        <f>IF($DA569&gt;=17,INDEX($CD:$CD,$CZ569+17),"")</f>
      </c>
      <c r="CW569">
        <f>IF($DA569&gt;=18,INDEX($CD:$CD,$CZ569+18),"")</f>
      </c>
      <c r="CX569">
        <f>IF($DA569&gt;=19,INDEX($CD:$CD,$CZ569+19),"")</f>
      </c>
      <c r="CY569">
        <f>IF($DA569&gt;=20,INDEX($CD:$CD,$CZ569+20),"")</f>
      </c>
      <c r="CZ569">
        <f>IFERROR(MATCH($CC569,$CD$2:$CD$263,0)+1,0)</f>
      </c>
      <c r="DA569">
        <f>IFERROR(INDEX($CE$2:$CE$263,MATCH($CC569,$CD$2:$CD$263,0)),0)</f>
      </c>
      <c r="DB569">
        <f>IFERROR(INDEX($AI:$AI,MATCH($H569,$AH:$AH,0))&amp;"","")</f>
      </c>
      <c r="DF569">
        <f>IF($GI569&gt;=1,INDEX($DC:$DC,$GH569+1),"")</f>
      </c>
      <c r="DG569">
        <f>IF($GI569&gt;=2,INDEX($DC:$DC,$GH569+2),"")</f>
      </c>
      <c r="DH569">
        <f>IF($GI569&gt;=3,INDEX($DC:$DC,$GH569+3),"")</f>
      </c>
      <c r="DI569">
        <f>IF($GI569&gt;=4,INDEX($DC:$DC,$GH569+4),"")</f>
      </c>
      <c r="DJ569">
        <f>IF($GI569&gt;=5,INDEX($DC:$DC,$GH569+5),"")</f>
      </c>
      <c r="DK569">
        <f>IF($GI569&gt;=6,INDEX($DC:$DC,$GH569+6),"")</f>
      </c>
      <c r="DL569">
        <f>IF($GI569&gt;=7,INDEX($DC:$DC,$GH569+7),"")</f>
      </c>
      <c r="DM569">
        <f>IF($GI569&gt;=8,INDEX($DC:$DC,$GH569+8),"")</f>
      </c>
      <c r="DN569">
        <f>IF($GI569&gt;=9,INDEX($DC:$DC,$GH569+9),"")</f>
      </c>
      <c r="DO569">
        <f>IF($GI569&gt;=10,INDEX($DC:$DC,$GH569+10),"")</f>
      </c>
      <c r="DP569">
        <f>IF($GI569&gt;=11,INDEX($DC:$DC,$GH569+11),"")</f>
      </c>
      <c r="DQ569">
        <f>IF($GI569&gt;=12,INDEX($DC:$DC,$GH569+12),"")</f>
      </c>
      <c r="DR569">
        <f>IF($GI569&gt;=13,INDEX($DC:$DC,$GH569+13),"")</f>
      </c>
      <c r="DS569">
        <f>IF($GI569&gt;=14,INDEX($DC:$DC,$GH569+14),"")</f>
      </c>
      <c r="DT569">
        <f>IF($GI569&gt;=15,INDEX($DC:$DC,$GH569+15),"")</f>
      </c>
      <c r="DU569">
        <f>IF($GI569&gt;=16,INDEX($DC:$DC,$GH569+16),"")</f>
      </c>
      <c r="DV569">
        <f>IF($GI569&gt;=17,INDEX($DC:$DC,$GH569+17),"")</f>
      </c>
      <c r="DW569">
        <f>IF($GI569&gt;=18,INDEX($DC:$DC,$GH569+18),"")</f>
      </c>
      <c r="DX569">
        <f>IF($GI569&gt;=19,INDEX($DC:$DC,$GH569+19),"")</f>
      </c>
      <c r="DY569">
        <f>IF($GI569&gt;=20,INDEX($DC:$DC,$GH569+20),"")</f>
      </c>
      <c r="DZ569">
        <f>IF($GI569&gt;=21,INDEX($DC:$DC,$GH569+21),"")</f>
      </c>
      <c r="EA569">
        <f>IF($GI569&gt;=22,INDEX($DC:$DC,$GH569+22),"")</f>
      </c>
      <c r="EB569">
        <f>IF($GI569&gt;=23,INDEX($DC:$DC,$GH569+23),"")</f>
      </c>
      <c r="EC569">
        <f>IF($GI569&gt;=24,INDEX($DC:$DC,$GH569+24),"")</f>
      </c>
      <c r="ED569">
        <f>IF($GI569&gt;=25,INDEX($DC:$DC,$GH569+25),"")</f>
      </c>
      <c r="EE569">
        <f>IF($GI569&gt;=26,INDEX($DC:$DC,$GH569+26),"")</f>
      </c>
      <c r="EF569">
        <f>IF($GI569&gt;=27,INDEX($DC:$DC,$GH569+27),"")</f>
      </c>
      <c r="EG569">
        <f>IF($GI569&gt;=28,INDEX($DC:$DC,$GH569+28),"")</f>
      </c>
      <c r="EH569">
        <f>IF($GI569&gt;=29,INDEX($DC:$DC,$GH569+29),"")</f>
      </c>
      <c r="EI569">
        <f>IF($GI569&gt;=30,INDEX($DC:$DC,$GH569+30),"")</f>
      </c>
      <c r="EJ569">
        <f>IF($GI569&gt;=31,INDEX($DC:$DC,$GH569+31),"")</f>
      </c>
      <c r="EK569">
        <f>IF($GI569&gt;=32,INDEX($DC:$DC,$GH569+32),"")</f>
      </c>
      <c r="EL569">
        <f>IF($GI569&gt;=33,INDEX($DC:$DC,$GH569+33),"")</f>
      </c>
      <c r="EM569">
        <f>IF($GI569&gt;=34,INDEX($DC:$DC,$GH569+34),"")</f>
      </c>
      <c r="EN569">
        <f>IF($GI569&gt;=35,INDEX($DC:$DC,$GH569+35),"")</f>
      </c>
      <c r="EO569">
        <f>IF($GI569&gt;=36,INDEX($DC:$DC,$GH569+36),"")</f>
      </c>
      <c r="EP569">
        <f>IF($GI569&gt;=37,INDEX($DC:$DC,$GH569+37),"")</f>
      </c>
      <c r="EQ569">
        <f>IF($GI569&gt;=38,INDEX($DC:$DC,$GH569+38),"")</f>
      </c>
      <c r="ER569">
        <f>IF($GI569&gt;=39,INDEX($DC:$DC,$GH569+39),"")</f>
      </c>
      <c r="ES569">
        <f>IF($GI569&gt;=40,INDEX($DC:$DC,$GH569+40),"")</f>
      </c>
      <c r="ET569">
        <f>IF($GI569&gt;=1,INDEX($DD:$DD,$GH569+1),"")</f>
      </c>
      <c r="EU569">
        <f>IF($GI569&gt;=2,INDEX($DD:$DD,$GH569+2),"")</f>
      </c>
      <c r="EV569">
        <f>IF($GI569&gt;=3,INDEX($DD:$DD,$GH569+3),"")</f>
      </c>
      <c r="EW569">
        <f>IF($GI569&gt;=4,INDEX($DD:$DD,$GH569+4),"")</f>
      </c>
      <c r="EX569">
        <f>IF($GI569&gt;=5,INDEX($DD:$DD,$GH569+5),"")</f>
      </c>
      <c r="EY569">
        <f>IF($GI569&gt;=6,INDEX($DD:$DD,$GH569+6),"")</f>
      </c>
      <c r="EZ569">
        <f>IF($GI569&gt;=7,INDEX($DD:$DD,$GH569+7),"")</f>
      </c>
      <c r="FA569">
        <f>IF($GI569&gt;=8,INDEX($DD:$DD,$GH569+8),"")</f>
      </c>
      <c r="FB569">
        <f>IF($GI569&gt;=9,INDEX($DD:$DD,$GH569+9),"")</f>
      </c>
      <c r="FC569">
        <f>IF($GI569&gt;=10,INDEX($DD:$DD,$GH569+10),"")</f>
      </c>
      <c r="FD569">
        <f>IF($GI569&gt;=11,INDEX($DD:$DD,$GH569+11),"")</f>
      </c>
      <c r="FE569">
        <f>IF($GI569&gt;=12,INDEX($DD:$DD,$GH569+12),"")</f>
      </c>
      <c r="FF569">
        <f>IF($GI569&gt;=13,INDEX($DD:$DD,$GH569+13),"")</f>
      </c>
      <c r="FG569">
        <f>IF($GI569&gt;=14,INDEX($DD:$DD,$GH569+14),"")</f>
      </c>
      <c r="FH569">
        <f>IF($GI569&gt;=15,INDEX($DD:$DD,$GH569+15),"")</f>
      </c>
      <c r="FI569">
        <f>IF($GI569&gt;=16,INDEX($DD:$DD,$GH569+16),"")</f>
      </c>
      <c r="FJ569">
        <f>IF($GI569&gt;=17,INDEX($DD:$DD,$GH569+17),"")</f>
      </c>
      <c r="FK569">
        <f>IF($GI569&gt;=18,INDEX($DD:$DD,$GH569+18),"")</f>
      </c>
      <c r="FL569">
        <f>IF($GI569&gt;=19,INDEX($DD:$DD,$GH569+19),"")</f>
      </c>
      <c r="FM569">
        <f>IF($GI569&gt;=20,INDEX($DD:$DD,$GH569+20),"")</f>
      </c>
      <c r="FN569">
        <f>IF($GI569&gt;=21,INDEX($DD:$DD,$GH569+21),"")</f>
      </c>
      <c r="FO569">
        <f>IF($GI569&gt;=22,INDEX($DD:$DD,$GH569+22),"")</f>
      </c>
      <c r="FP569">
        <f>IF($GI569&gt;=23,INDEX($DD:$DD,$GH569+23),"")</f>
      </c>
      <c r="FQ569">
        <f>IF($GI569&gt;=24,INDEX($DD:$DD,$GH569+24),"")</f>
      </c>
      <c r="FR569">
        <f>IF($GI569&gt;=25,INDEX($DD:$DD,$GH569+25),"")</f>
      </c>
      <c r="FS569">
        <f>IF($GI569&gt;=26,INDEX($DD:$DD,$GH569+26),"")</f>
      </c>
      <c r="FT569">
        <f>IF($GI569&gt;=27,INDEX($DD:$DD,$GH569+27),"")</f>
      </c>
      <c r="FU569">
        <f>IF($GI569&gt;=28,INDEX($DD:$DD,$GH569+28),"")</f>
      </c>
      <c r="FV569">
        <f>IF($GI569&gt;=29,INDEX($DD:$DD,$GH569+29),"")</f>
      </c>
      <c r="FW569">
        <f>IF($GI569&gt;=30,INDEX($DD:$DD,$GH569+30),"")</f>
      </c>
      <c r="FX569">
        <f>IF($GI569&gt;=31,INDEX($DD:$DD,$GH569+31),"")</f>
      </c>
      <c r="FY569">
        <f>IF($GI569&gt;=32,INDEX($DD:$DD,$GH569+32),"")</f>
      </c>
      <c r="FZ569">
        <f>IF($GI569&gt;=33,INDEX($DD:$DD,$GH569+33),"")</f>
      </c>
      <c r="GA569">
        <f>IF($GI569&gt;=34,INDEX($DD:$DD,$GH569+34),"")</f>
      </c>
      <c r="GB569">
        <f>IF($GI569&gt;=35,INDEX($DD:$DD,$GH569+35),"")</f>
      </c>
      <c r="GC569">
        <f>IF($GI569&gt;=36,INDEX($DD:$DD,$GH569+36),"")</f>
      </c>
      <c r="GD569">
        <f>IF($GI569&gt;=37,INDEX($DD:$DD,$GH569+37),"")</f>
      </c>
      <c r="GE569">
        <f>IF($GI569&gt;=38,INDEX($DD:$DD,$GH569+38),"")</f>
      </c>
      <c r="GF569">
        <f>IF($GI569&gt;=39,INDEX($DD:$DD,$GH569+39),"")</f>
      </c>
      <c r="GG569">
        <f>IF($GI569&gt;=40,INDEX($DD:$DD,$GH569+40),"")</f>
      </c>
      <c r="GH569">
        <f>IFERROR(MATCH($DB569,$DC$2:$DC$148,0)+1,0)</f>
      </c>
      <c r="GI569">
        <f>IFERROR(INDEX($DE$2:$DE$148,MATCH($DB569,$DC$2:$DC$148,0)),0)</f>
      </c>
      <c r="GJ569">
        <f>IFERROR(MATCH($S569,$DF$569:$ES$569,0),0)</f>
      </c>
      <c r="GK569">
        <f>IF($GJ569&gt;0,INDEX($ET$569:$GG$569,$GJ569),"")</f>
      </c>
      <c r="GN569">
        <f>IF($IW569&gt;=1,INDEX($GL:$GL,$IV569+1),"")</f>
      </c>
      <c r="GO569">
        <f>IF($IW569&gt;=2,INDEX($GL:$GL,$IV569+2),"")</f>
      </c>
      <c r="GP569">
        <f>IF($IW569&gt;=3,INDEX($GL:$GL,$IV569+3),"")</f>
      </c>
      <c r="GQ569">
        <f>IF($IW569&gt;=4,INDEX($GL:$GL,$IV569+4),"")</f>
      </c>
      <c r="GR569">
        <f>IF($IW569&gt;=5,INDEX($GL:$GL,$IV569+5),"")</f>
      </c>
      <c r="GS569">
        <f>IF($IW569&gt;=6,INDEX($GL:$GL,$IV569+6),"")</f>
      </c>
      <c r="GT569">
        <f>IF($IW569&gt;=7,INDEX($GL:$GL,$IV569+7),"")</f>
      </c>
      <c r="GU569">
        <f>IF($IW569&gt;=8,INDEX($GL:$GL,$IV569+8),"")</f>
      </c>
      <c r="GV569">
        <f>IF($IW569&gt;=9,INDEX($GL:$GL,$IV569+9),"")</f>
      </c>
      <c r="GW569">
        <f>IF($IW569&gt;=10,INDEX($GL:$GL,$IV569+10),"")</f>
      </c>
      <c r="GX569">
        <f>IF($IW569&gt;=11,INDEX($GL:$GL,$IV569+11),"")</f>
      </c>
      <c r="GY569">
        <f>IF($IW569&gt;=12,INDEX($GL:$GL,$IV569+12),"")</f>
      </c>
      <c r="GZ569">
        <f>IF($IW569&gt;=13,INDEX($GL:$GL,$IV569+13),"")</f>
      </c>
      <c r="HA569">
        <f>IF($IW569&gt;=14,INDEX($GL:$GL,$IV569+14),"")</f>
      </c>
      <c r="HB569">
        <f>IF($IW569&gt;=15,INDEX($GL:$GL,$IV569+15),"")</f>
      </c>
      <c r="HC569">
        <f>IF($IW569&gt;=16,INDEX($GL:$GL,$IV569+16),"")</f>
      </c>
      <c r="HD569">
        <f>IF($IW569&gt;=17,INDEX($GL:$GL,$IV569+17),"")</f>
      </c>
      <c r="HE569">
        <f>IF($IW569&gt;=18,INDEX($GL:$GL,$IV569+18),"")</f>
      </c>
      <c r="HF569">
        <f>IF($IW569&gt;=19,INDEX($GL:$GL,$IV569+19),"")</f>
      </c>
      <c r="HG569">
        <f>IF($IW569&gt;=20,INDEX($GL:$GL,$IV569+20),"")</f>
      </c>
      <c r="HH569">
        <f>IF($IW569&gt;=21,INDEX($GL:$GL,$IV569+21),"")</f>
      </c>
      <c r="HI569">
        <f>IF($IW569&gt;=22,INDEX($GL:$GL,$IV569+22),"")</f>
      </c>
      <c r="HJ569">
        <f>IF($IW569&gt;=23,INDEX($GL:$GL,$IV569+23),"")</f>
      </c>
      <c r="HK569">
        <f>IF($IW569&gt;=24,INDEX($GL:$GL,$IV569+24),"")</f>
      </c>
      <c r="HL569">
        <f>IF($IW569&gt;=25,INDEX($GL:$GL,$IV569+25),"")</f>
      </c>
      <c r="HM569">
        <f>IF($IW569&gt;=26,INDEX($GL:$GL,$IV569+26),"")</f>
      </c>
      <c r="HN569">
        <f>IF($IW569&gt;=27,INDEX($GL:$GL,$IV569+27),"")</f>
      </c>
      <c r="HO569">
        <f>IF($IW569&gt;=28,INDEX($GL:$GL,$IV569+28),"")</f>
      </c>
      <c r="HP569">
        <f>IF($IW569&gt;=29,INDEX($GL:$GL,$IV569+29),"")</f>
      </c>
      <c r="HQ569">
        <f>IF($IW569&gt;=30,INDEX($GL:$GL,$IV569+30),"")</f>
      </c>
      <c r="HR569">
        <f>IF($IW569&gt;=31,INDEX($GL:$GL,$IV569+31),"")</f>
      </c>
      <c r="HS569">
        <f>IF($IW569&gt;=32,INDEX($GL:$GL,$IV569+32),"")</f>
      </c>
      <c r="HT569">
        <f>IF($IW569&gt;=33,INDEX($GL:$GL,$IV569+33),"")</f>
      </c>
      <c r="HU569">
        <f>IF($IW569&gt;=34,INDEX($GL:$GL,$IV569+34),"")</f>
      </c>
      <c r="HV569">
        <f>IF($IW569&gt;=35,INDEX($GL:$GL,$IV569+35),"")</f>
      </c>
      <c r="HW569">
        <f>IF($IW569&gt;=36,INDEX($GL:$GL,$IV569+36),"")</f>
      </c>
      <c r="HX569">
        <f>IF($IW569&gt;=37,INDEX($GL:$GL,$IV569+37),"")</f>
      </c>
      <c r="HY569">
        <f>IF($IW569&gt;=38,INDEX($GL:$GL,$IV569+38),"")</f>
      </c>
      <c r="HZ569">
        <f>IF($IW569&gt;=39,INDEX($GL:$GL,$IV569+39),"")</f>
      </c>
      <c r="IA569">
        <f>IF($IW569&gt;=40,INDEX($GL:$GL,$IV569+40),"")</f>
      </c>
      <c r="IB569">
        <f>IF($IW569&gt;=41,INDEX($GL:$GL,$IV569+41),"")</f>
      </c>
      <c r="IC569">
        <f>IF($IW569&gt;=42,INDEX($GL:$GL,$IV569+42),"")</f>
      </c>
      <c r="ID569">
        <f>IF($IW569&gt;=43,INDEX($GL:$GL,$IV569+43),"")</f>
      </c>
      <c r="IE569">
        <f>IF($IW569&gt;=44,INDEX($GL:$GL,$IV569+44),"")</f>
      </c>
      <c r="IF569">
        <f>IF($IW569&gt;=45,INDEX($GL:$GL,$IV569+45),"")</f>
      </c>
      <c r="IG569">
        <f>IF($IW569&gt;=46,INDEX($GL:$GL,$IV569+46),"")</f>
      </c>
      <c r="IH569">
        <f>IF($IW569&gt;=47,INDEX($GL:$GL,$IV569+47),"")</f>
      </c>
      <c r="II569">
        <f>IF($IW569&gt;=48,INDEX($GL:$GL,$IV569+48),"")</f>
      </c>
      <c r="IJ569">
        <f>IF($IW569&gt;=49,INDEX($GL:$GL,$IV569+49),"")</f>
      </c>
      <c r="IK569">
        <f>IF($IW569&gt;=50,INDEX($GL:$GL,$IV569+50),"")</f>
      </c>
      <c r="IL569">
        <f>IF($IW569&gt;=51,INDEX($GL:$GL,$IV569+51),"")</f>
      </c>
      <c r="IM569">
        <f>IF($IW569&gt;=52,INDEX($GL:$GL,$IV569+52),"")</f>
      </c>
      <c r="IN569">
        <f>IF($IW569&gt;=53,INDEX($GL:$GL,$IV569+53),"")</f>
      </c>
      <c r="IO569">
        <f>IF($IW569&gt;=54,INDEX($GL:$GL,$IV569+54),"")</f>
      </c>
      <c r="IP569">
        <f>IF($IW569&gt;=55,INDEX($GL:$GL,$IV569+55),"")</f>
      </c>
      <c r="IQ569">
        <f>IF($IW569&gt;=56,INDEX($GL:$GL,$IV569+56),"")</f>
      </c>
      <c r="IR569">
        <f>IF($IW569&gt;=57,INDEX($GL:$GL,$IV569+57),"")</f>
      </c>
      <c r="IS569">
        <f>IF($IW569&gt;=58,INDEX($GL:$GL,$IV569+58),"")</f>
      </c>
      <c r="IT569">
        <f>IF($IW569&gt;=59,INDEX($GL:$GL,$IV569+59),"")</f>
      </c>
      <c r="IU569">
        <f>IF($IW569&gt;=60,INDEX($GL:$GL,$IV569+60),"")</f>
      </c>
      <c r="IV569">
        <f>IFERROR(MATCH($GK569,$GL$2:$GL$324,0)+1,0)</f>
      </c>
      <c r="IW569">
        <f>IFERROR(INDEX($GM$2:$GM$324,MATCH($GK569,$GL$2:$GL$324,0)),0)</f>
      </c>
      <c r="IX569" t="s">
        <v>34</v>
      </c>
      <c r="IY569" t="s">
        <v>34</v>
      </c>
    </row>
    <row r="570" spans="1:259" x14ac:dyDescent="0.25">
      <c r="K570">
        <f>IF(OR($N570="",$J570=""),"",IFERROR($N570/$J570,0))</f>
      </c>
      <c r="L570">
        <f>IF($N570="","",
SUM($M570,$O570,$T570,$P570,$R570)*
(1-IF($U570="",0,VALUE($U570)/100)))</f>
      </c>
      <c r="M570">
        <f>IF($N570="","",$N570)</f>
      </c>
      <c r="O570">
        <f>IF($N570="","",
IF($H570="","",
IF(ISNUMBER(SEARCH("exempt",LOWER($H570))),0,
$N570*(VALUE(SUBSTITUTE($H570,"%",""))/100))))</f>
      </c>
      <c r="V570">
        <f>IFERROR(IF(FIND(" - ",$E570)&gt;0,MID($E570,FIND(" - ",$E570)+3,LEN($E570)),""),"")</f>
      </c>
      <c r="AE570" t="s">
        <v>1151</v>
      </c>
      <c r="AJ570">
        <f>IFERROR(LEFT($E570,FIND(" - ",$E570)-1),$E570)</f>
      </c>
      <c r="AM570">
        <f>IF($CB570&gt;=1,INDEX($AK:$AK,$CA570+1),"")</f>
      </c>
      <c r="AN570">
        <f>IF($CB570&gt;=2,INDEX($AK:$AK,$CA570+2),"")</f>
      </c>
      <c r="AO570">
        <f>IF($CB570&gt;=3,INDEX($AK:$AK,$CA570+3),"")</f>
      </c>
      <c r="AP570">
        <f>IF($CB570&gt;=4,INDEX($AK:$AK,$CA570+4),"")</f>
      </c>
      <c r="AQ570">
        <f>IF($CB570&gt;=5,INDEX($AK:$AK,$CA570+5),"")</f>
      </c>
      <c r="AR570">
        <f>IF($CB570&gt;=6,INDEX($AK:$AK,$CA570+6),"")</f>
      </c>
      <c r="AS570">
        <f>IF($CB570&gt;=7,INDEX($AK:$AK,$CA570+7),"")</f>
      </c>
      <c r="AT570">
        <f>IF($CB570&gt;=8,INDEX($AK:$AK,$CA570+8),"")</f>
      </c>
      <c r="AU570">
        <f>IF($CB570&gt;=9,INDEX($AK:$AK,$CA570+9),"")</f>
      </c>
      <c r="AV570">
        <f>IF($CB570&gt;=10,INDEX($AK:$AK,$CA570+10),"")</f>
      </c>
      <c r="AW570">
        <f>IF($CB570&gt;=11,INDEX($AK:$AK,$CA570+11),"")</f>
      </c>
      <c r="AX570">
        <f>IF($CB570&gt;=12,INDEX($AK:$AK,$CA570+12),"")</f>
      </c>
      <c r="AY570">
        <f>IF($CB570&gt;=13,INDEX($AK:$AK,$CA570+13),"")</f>
      </c>
      <c r="AZ570">
        <f>IF($CB570&gt;=14,INDEX($AK:$AK,$CA570+14),"")</f>
      </c>
      <c r="BA570">
        <f>IF($CB570&gt;=15,INDEX($AK:$AK,$CA570+15),"")</f>
      </c>
      <c r="BB570">
        <f>IF($CB570&gt;=16,INDEX($AK:$AK,$CA570+16),"")</f>
      </c>
      <c r="BC570">
        <f>IF($CB570&gt;=17,INDEX($AK:$AK,$CA570+17),"")</f>
      </c>
      <c r="BD570">
        <f>IF($CB570&gt;=18,INDEX($AK:$AK,$CA570+18),"")</f>
      </c>
      <c r="BE570">
        <f>IF($CB570&gt;=19,INDEX($AK:$AK,$CA570+19),"")</f>
      </c>
      <c r="BF570">
        <f>IF($CB570&gt;=20,INDEX($AK:$AK,$CA570+20),"")</f>
      </c>
      <c r="BG570">
        <f>IF($CB570&gt;=21,INDEX($AK:$AK,$CA570+21),"")</f>
      </c>
      <c r="BH570">
        <f>IF($CB570&gt;=22,INDEX($AK:$AK,$CA570+22),"")</f>
      </c>
      <c r="BI570">
        <f>IF($CB570&gt;=23,INDEX($AK:$AK,$CA570+23),"")</f>
      </c>
      <c r="BJ570">
        <f>IF($CB570&gt;=24,INDEX($AK:$AK,$CA570+24),"")</f>
      </c>
      <c r="BK570">
        <f>IF($CB570&gt;=25,INDEX($AK:$AK,$CA570+25),"")</f>
      </c>
      <c r="BL570">
        <f>IF($CB570&gt;=26,INDEX($AK:$AK,$CA570+26),"")</f>
      </c>
      <c r="BM570">
        <f>IF($CB570&gt;=27,INDEX($AK:$AK,$CA570+27),"")</f>
      </c>
      <c r="BN570">
        <f>IF($CB570&gt;=28,INDEX($AK:$AK,$CA570+28),"")</f>
      </c>
      <c r="BO570">
        <f>IF($CB570&gt;=29,INDEX($AK:$AK,$CA570+29),"")</f>
      </c>
      <c r="BP570">
        <f>IF($CB570&gt;=30,INDEX($AK:$AK,$CA570+30),"")</f>
      </c>
      <c r="BQ570">
        <f>IF($CB570&gt;=31,INDEX($AK:$AK,$CA570+31),"")</f>
      </c>
      <c r="BR570">
        <f>IF($CB570&gt;=32,INDEX($AK:$AK,$CA570+32),"")</f>
      </c>
      <c r="BS570">
        <f>IF($CB570&gt;=33,INDEX($AK:$AK,$CA570+33),"")</f>
      </c>
      <c r="BT570">
        <f>IF($CB570&gt;=34,INDEX($AK:$AK,$CA570+34),"")</f>
      </c>
      <c r="BU570">
        <f>IF($CB570&gt;=35,INDEX($AK:$AK,$CA570+35),"")</f>
      </c>
      <c r="BV570">
        <f>IF($CB570&gt;=36,INDEX($AK:$AK,$CA570+36),"")</f>
      </c>
      <c r="BW570">
        <f>IF($CB570&gt;=37,INDEX($AK:$AK,$CA570+37),"")</f>
      </c>
      <c r="BX570">
        <f>IF($CB570&gt;=38,INDEX($AK:$AK,$CA570+38),"")</f>
      </c>
      <c r="BY570">
        <f>IF($CB570&gt;=39,INDEX($AK:$AK,$CA570+39),"")</f>
      </c>
      <c r="BZ570">
        <f>IF($CB570&gt;=40,INDEX($AK:$AK,$CA570+40),"")</f>
      </c>
      <c r="CA570">
        <f>IFERROR(MATCH($AJ570,$AK$2:$AK$134,0)+1,0)</f>
      </c>
      <c r="CB570">
        <f>IFERROR(INDEX($AL$2:$AL$134,MATCH($AJ570,$AK$2:$AK$134,0)),0)</f>
      </c>
      <c r="CC570">
        <f>IFERROR(LEFT($F570,FIND(" - ",$F570)-1),$F570)</f>
      </c>
      <c r="CF570">
        <f>IF($DA570&gt;=1,INDEX($CD:$CD,$CZ570+1),"")</f>
      </c>
      <c r="CG570">
        <f>IF($DA570&gt;=2,INDEX($CD:$CD,$CZ570+2),"")</f>
      </c>
      <c r="CH570">
        <f>IF($DA570&gt;=3,INDEX($CD:$CD,$CZ570+3),"")</f>
      </c>
      <c r="CI570">
        <f>IF($DA570&gt;=4,INDEX($CD:$CD,$CZ570+4),"")</f>
      </c>
      <c r="CJ570">
        <f>IF($DA570&gt;=5,INDEX($CD:$CD,$CZ570+5),"")</f>
      </c>
      <c r="CK570">
        <f>IF($DA570&gt;=6,INDEX($CD:$CD,$CZ570+6),"")</f>
      </c>
      <c r="CL570">
        <f>IF($DA570&gt;=7,INDEX($CD:$CD,$CZ570+7),"")</f>
      </c>
      <c r="CM570">
        <f>IF($DA570&gt;=8,INDEX($CD:$CD,$CZ570+8),"")</f>
      </c>
      <c r="CN570">
        <f>IF($DA570&gt;=9,INDEX($CD:$CD,$CZ570+9),"")</f>
      </c>
      <c r="CO570">
        <f>IF($DA570&gt;=10,INDEX($CD:$CD,$CZ570+10),"")</f>
      </c>
      <c r="CP570">
        <f>IF($DA570&gt;=11,INDEX($CD:$CD,$CZ570+11),"")</f>
      </c>
      <c r="CQ570">
        <f>IF($DA570&gt;=12,INDEX($CD:$CD,$CZ570+12),"")</f>
      </c>
      <c r="CR570">
        <f>IF($DA570&gt;=13,INDEX($CD:$CD,$CZ570+13),"")</f>
      </c>
      <c r="CS570">
        <f>IF($DA570&gt;=14,INDEX($CD:$CD,$CZ570+14),"")</f>
      </c>
      <c r="CT570">
        <f>IF($DA570&gt;=15,INDEX($CD:$CD,$CZ570+15),"")</f>
      </c>
      <c r="CU570">
        <f>IF($DA570&gt;=16,INDEX($CD:$CD,$CZ570+16),"")</f>
      </c>
      <c r="CV570">
        <f>IF($DA570&gt;=17,INDEX($CD:$CD,$CZ570+17),"")</f>
      </c>
      <c r="CW570">
        <f>IF($DA570&gt;=18,INDEX($CD:$CD,$CZ570+18),"")</f>
      </c>
      <c r="CX570">
        <f>IF($DA570&gt;=19,INDEX($CD:$CD,$CZ570+19),"")</f>
      </c>
      <c r="CY570">
        <f>IF($DA570&gt;=20,INDEX($CD:$CD,$CZ570+20),"")</f>
      </c>
      <c r="CZ570">
        <f>IFERROR(MATCH($CC570,$CD$2:$CD$263,0)+1,0)</f>
      </c>
      <c r="DA570">
        <f>IFERROR(INDEX($CE$2:$CE$263,MATCH($CC570,$CD$2:$CD$263,0)),0)</f>
      </c>
      <c r="DB570">
        <f>IFERROR(INDEX($AI:$AI,MATCH($H570,$AH:$AH,0))&amp;"","")</f>
      </c>
      <c r="DF570">
        <f>IF($GI570&gt;=1,INDEX($DC:$DC,$GH570+1),"")</f>
      </c>
      <c r="DG570">
        <f>IF($GI570&gt;=2,INDEX($DC:$DC,$GH570+2),"")</f>
      </c>
      <c r="DH570">
        <f>IF($GI570&gt;=3,INDEX($DC:$DC,$GH570+3),"")</f>
      </c>
      <c r="DI570">
        <f>IF($GI570&gt;=4,INDEX($DC:$DC,$GH570+4),"")</f>
      </c>
      <c r="DJ570">
        <f>IF($GI570&gt;=5,INDEX($DC:$DC,$GH570+5),"")</f>
      </c>
      <c r="DK570">
        <f>IF($GI570&gt;=6,INDEX($DC:$DC,$GH570+6),"")</f>
      </c>
      <c r="DL570">
        <f>IF($GI570&gt;=7,INDEX($DC:$DC,$GH570+7),"")</f>
      </c>
      <c r="DM570">
        <f>IF($GI570&gt;=8,INDEX($DC:$DC,$GH570+8),"")</f>
      </c>
      <c r="DN570">
        <f>IF($GI570&gt;=9,INDEX($DC:$DC,$GH570+9),"")</f>
      </c>
      <c r="DO570">
        <f>IF($GI570&gt;=10,INDEX($DC:$DC,$GH570+10),"")</f>
      </c>
      <c r="DP570">
        <f>IF($GI570&gt;=11,INDEX($DC:$DC,$GH570+11),"")</f>
      </c>
      <c r="DQ570">
        <f>IF($GI570&gt;=12,INDEX($DC:$DC,$GH570+12),"")</f>
      </c>
      <c r="DR570">
        <f>IF($GI570&gt;=13,INDEX($DC:$DC,$GH570+13),"")</f>
      </c>
      <c r="DS570">
        <f>IF($GI570&gt;=14,INDEX($DC:$DC,$GH570+14),"")</f>
      </c>
      <c r="DT570">
        <f>IF($GI570&gt;=15,INDEX($DC:$DC,$GH570+15),"")</f>
      </c>
      <c r="DU570">
        <f>IF($GI570&gt;=16,INDEX($DC:$DC,$GH570+16),"")</f>
      </c>
      <c r="DV570">
        <f>IF($GI570&gt;=17,INDEX($DC:$DC,$GH570+17),"")</f>
      </c>
      <c r="DW570">
        <f>IF($GI570&gt;=18,INDEX($DC:$DC,$GH570+18),"")</f>
      </c>
      <c r="DX570">
        <f>IF($GI570&gt;=19,INDEX($DC:$DC,$GH570+19),"")</f>
      </c>
      <c r="DY570">
        <f>IF($GI570&gt;=20,INDEX($DC:$DC,$GH570+20),"")</f>
      </c>
      <c r="DZ570">
        <f>IF($GI570&gt;=21,INDEX($DC:$DC,$GH570+21),"")</f>
      </c>
      <c r="EA570">
        <f>IF($GI570&gt;=22,INDEX($DC:$DC,$GH570+22),"")</f>
      </c>
      <c r="EB570">
        <f>IF($GI570&gt;=23,INDEX($DC:$DC,$GH570+23),"")</f>
      </c>
      <c r="EC570">
        <f>IF($GI570&gt;=24,INDEX($DC:$DC,$GH570+24),"")</f>
      </c>
      <c r="ED570">
        <f>IF($GI570&gt;=25,INDEX($DC:$DC,$GH570+25),"")</f>
      </c>
      <c r="EE570">
        <f>IF($GI570&gt;=26,INDEX($DC:$DC,$GH570+26),"")</f>
      </c>
      <c r="EF570">
        <f>IF($GI570&gt;=27,INDEX($DC:$DC,$GH570+27),"")</f>
      </c>
      <c r="EG570">
        <f>IF($GI570&gt;=28,INDEX($DC:$DC,$GH570+28),"")</f>
      </c>
      <c r="EH570">
        <f>IF($GI570&gt;=29,INDEX($DC:$DC,$GH570+29),"")</f>
      </c>
      <c r="EI570">
        <f>IF($GI570&gt;=30,INDEX($DC:$DC,$GH570+30),"")</f>
      </c>
      <c r="EJ570">
        <f>IF($GI570&gt;=31,INDEX($DC:$DC,$GH570+31),"")</f>
      </c>
      <c r="EK570">
        <f>IF($GI570&gt;=32,INDEX($DC:$DC,$GH570+32),"")</f>
      </c>
      <c r="EL570">
        <f>IF($GI570&gt;=33,INDEX($DC:$DC,$GH570+33),"")</f>
      </c>
      <c r="EM570">
        <f>IF($GI570&gt;=34,INDEX($DC:$DC,$GH570+34),"")</f>
      </c>
      <c r="EN570">
        <f>IF($GI570&gt;=35,INDEX($DC:$DC,$GH570+35),"")</f>
      </c>
      <c r="EO570">
        <f>IF($GI570&gt;=36,INDEX($DC:$DC,$GH570+36),"")</f>
      </c>
      <c r="EP570">
        <f>IF($GI570&gt;=37,INDEX($DC:$DC,$GH570+37),"")</f>
      </c>
      <c r="EQ570">
        <f>IF($GI570&gt;=38,INDEX($DC:$DC,$GH570+38),"")</f>
      </c>
      <c r="ER570">
        <f>IF($GI570&gt;=39,INDEX($DC:$DC,$GH570+39),"")</f>
      </c>
      <c r="ES570">
        <f>IF($GI570&gt;=40,INDEX($DC:$DC,$GH570+40),"")</f>
      </c>
      <c r="ET570">
        <f>IF($GI570&gt;=1,INDEX($DD:$DD,$GH570+1),"")</f>
      </c>
      <c r="EU570">
        <f>IF($GI570&gt;=2,INDEX($DD:$DD,$GH570+2),"")</f>
      </c>
      <c r="EV570">
        <f>IF($GI570&gt;=3,INDEX($DD:$DD,$GH570+3),"")</f>
      </c>
      <c r="EW570">
        <f>IF($GI570&gt;=4,INDEX($DD:$DD,$GH570+4),"")</f>
      </c>
      <c r="EX570">
        <f>IF($GI570&gt;=5,INDEX($DD:$DD,$GH570+5),"")</f>
      </c>
      <c r="EY570">
        <f>IF($GI570&gt;=6,INDEX($DD:$DD,$GH570+6),"")</f>
      </c>
      <c r="EZ570">
        <f>IF($GI570&gt;=7,INDEX($DD:$DD,$GH570+7),"")</f>
      </c>
      <c r="FA570">
        <f>IF($GI570&gt;=8,INDEX($DD:$DD,$GH570+8),"")</f>
      </c>
      <c r="FB570">
        <f>IF($GI570&gt;=9,INDEX($DD:$DD,$GH570+9),"")</f>
      </c>
      <c r="FC570">
        <f>IF($GI570&gt;=10,INDEX($DD:$DD,$GH570+10),"")</f>
      </c>
      <c r="FD570">
        <f>IF($GI570&gt;=11,INDEX($DD:$DD,$GH570+11),"")</f>
      </c>
      <c r="FE570">
        <f>IF($GI570&gt;=12,INDEX($DD:$DD,$GH570+12),"")</f>
      </c>
      <c r="FF570">
        <f>IF($GI570&gt;=13,INDEX($DD:$DD,$GH570+13),"")</f>
      </c>
      <c r="FG570">
        <f>IF($GI570&gt;=14,INDEX($DD:$DD,$GH570+14),"")</f>
      </c>
      <c r="FH570">
        <f>IF($GI570&gt;=15,INDEX($DD:$DD,$GH570+15),"")</f>
      </c>
      <c r="FI570">
        <f>IF($GI570&gt;=16,INDEX($DD:$DD,$GH570+16),"")</f>
      </c>
      <c r="FJ570">
        <f>IF($GI570&gt;=17,INDEX($DD:$DD,$GH570+17),"")</f>
      </c>
      <c r="FK570">
        <f>IF($GI570&gt;=18,INDEX($DD:$DD,$GH570+18),"")</f>
      </c>
      <c r="FL570">
        <f>IF($GI570&gt;=19,INDEX($DD:$DD,$GH570+19),"")</f>
      </c>
      <c r="FM570">
        <f>IF($GI570&gt;=20,INDEX($DD:$DD,$GH570+20),"")</f>
      </c>
      <c r="FN570">
        <f>IF($GI570&gt;=21,INDEX($DD:$DD,$GH570+21),"")</f>
      </c>
      <c r="FO570">
        <f>IF($GI570&gt;=22,INDEX($DD:$DD,$GH570+22),"")</f>
      </c>
      <c r="FP570">
        <f>IF($GI570&gt;=23,INDEX($DD:$DD,$GH570+23),"")</f>
      </c>
      <c r="FQ570">
        <f>IF($GI570&gt;=24,INDEX($DD:$DD,$GH570+24),"")</f>
      </c>
      <c r="FR570">
        <f>IF($GI570&gt;=25,INDEX($DD:$DD,$GH570+25),"")</f>
      </c>
      <c r="FS570">
        <f>IF($GI570&gt;=26,INDEX($DD:$DD,$GH570+26),"")</f>
      </c>
      <c r="FT570">
        <f>IF($GI570&gt;=27,INDEX($DD:$DD,$GH570+27),"")</f>
      </c>
      <c r="FU570">
        <f>IF($GI570&gt;=28,INDEX($DD:$DD,$GH570+28),"")</f>
      </c>
      <c r="FV570">
        <f>IF($GI570&gt;=29,INDEX($DD:$DD,$GH570+29),"")</f>
      </c>
      <c r="FW570">
        <f>IF($GI570&gt;=30,INDEX($DD:$DD,$GH570+30),"")</f>
      </c>
      <c r="FX570">
        <f>IF($GI570&gt;=31,INDEX($DD:$DD,$GH570+31),"")</f>
      </c>
      <c r="FY570">
        <f>IF($GI570&gt;=32,INDEX($DD:$DD,$GH570+32),"")</f>
      </c>
      <c r="FZ570">
        <f>IF($GI570&gt;=33,INDEX($DD:$DD,$GH570+33),"")</f>
      </c>
      <c r="GA570">
        <f>IF($GI570&gt;=34,INDEX($DD:$DD,$GH570+34),"")</f>
      </c>
      <c r="GB570">
        <f>IF($GI570&gt;=35,INDEX($DD:$DD,$GH570+35),"")</f>
      </c>
      <c r="GC570">
        <f>IF($GI570&gt;=36,INDEX($DD:$DD,$GH570+36),"")</f>
      </c>
      <c r="GD570">
        <f>IF($GI570&gt;=37,INDEX($DD:$DD,$GH570+37),"")</f>
      </c>
      <c r="GE570">
        <f>IF($GI570&gt;=38,INDEX($DD:$DD,$GH570+38),"")</f>
      </c>
      <c r="GF570">
        <f>IF($GI570&gt;=39,INDEX($DD:$DD,$GH570+39),"")</f>
      </c>
      <c r="GG570">
        <f>IF($GI570&gt;=40,INDEX($DD:$DD,$GH570+40),"")</f>
      </c>
      <c r="GH570">
        <f>IFERROR(MATCH($DB570,$DC$2:$DC$148,0)+1,0)</f>
      </c>
      <c r="GI570">
        <f>IFERROR(INDEX($DE$2:$DE$148,MATCH($DB570,$DC$2:$DC$148,0)),0)</f>
      </c>
      <c r="GJ570">
        <f>IFERROR(MATCH($S570,$DF$570:$ES$570,0),0)</f>
      </c>
      <c r="GK570">
        <f>IF($GJ570&gt;0,INDEX($ET$570:$GG$570,$GJ570),"")</f>
      </c>
      <c r="GN570">
        <f>IF($IW570&gt;=1,INDEX($GL:$GL,$IV570+1),"")</f>
      </c>
      <c r="GO570">
        <f>IF($IW570&gt;=2,INDEX($GL:$GL,$IV570+2),"")</f>
      </c>
      <c r="GP570">
        <f>IF($IW570&gt;=3,INDEX($GL:$GL,$IV570+3),"")</f>
      </c>
      <c r="GQ570">
        <f>IF($IW570&gt;=4,INDEX($GL:$GL,$IV570+4),"")</f>
      </c>
      <c r="GR570">
        <f>IF($IW570&gt;=5,INDEX($GL:$GL,$IV570+5),"")</f>
      </c>
      <c r="GS570">
        <f>IF($IW570&gt;=6,INDEX($GL:$GL,$IV570+6),"")</f>
      </c>
      <c r="GT570">
        <f>IF($IW570&gt;=7,INDEX($GL:$GL,$IV570+7),"")</f>
      </c>
      <c r="GU570">
        <f>IF($IW570&gt;=8,INDEX($GL:$GL,$IV570+8),"")</f>
      </c>
      <c r="GV570">
        <f>IF($IW570&gt;=9,INDEX($GL:$GL,$IV570+9),"")</f>
      </c>
      <c r="GW570">
        <f>IF($IW570&gt;=10,INDEX($GL:$GL,$IV570+10),"")</f>
      </c>
      <c r="GX570">
        <f>IF($IW570&gt;=11,INDEX($GL:$GL,$IV570+11),"")</f>
      </c>
      <c r="GY570">
        <f>IF($IW570&gt;=12,INDEX($GL:$GL,$IV570+12),"")</f>
      </c>
      <c r="GZ570">
        <f>IF($IW570&gt;=13,INDEX($GL:$GL,$IV570+13),"")</f>
      </c>
      <c r="HA570">
        <f>IF($IW570&gt;=14,INDEX($GL:$GL,$IV570+14),"")</f>
      </c>
      <c r="HB570">
        <f>IF($IW570&gt;=15,INDEX($GL:$GL,$IV570+15),"")</f>
      </c>
      <c r="HC570">
        <f>IF($IW570&gt;=16,INDEX($GL:$GL,$IV570+16),"")</f>
      </c>
      <c r="HD570">
        <f>IF($IW570&gt;=17,INDEX($GL:$GL,$IV570+17),"")</f>
      </c>
      <c r="HE570">
        <f>IF($IW570&gt;=18,INDEX($GL:$GL,$IV570+18),"")</f>
      </c>
      <c r="HF570">
        <f>IF($IW570&gt;=19,INDEX($GL:$GL,$IV570+19),"")</f>
      </c>
      <c r="HG570">
        <f>IF($IW570&gt;=20,INDEX($GL:$GL,$IV570+20),"")</f>
      </c>
      <c r="HH570">
        <f>IF($IW570&gt;=21,INDEX($GL:$GL,$IV570+21),"")</f>
      </c>
      <c r="HI570">
        <f>IF($IW570&gt;=22,INDEX($GL:$GL,$IV570+22),"")</f>
      </c>
      <c r="HJ570">
        <f>IF($IW570&gt;=23,INDEX($GL:$GL,$IV570+23),"")</f>
      </c>
      <c r="HK570">
        <f>IF($IW570&gt;=24,INDEX($GL:$GL,$IV570+24),"")</f>
      </c>
      <c r="HL570">
        <f>IF($IW570&gt;=25,INDEX($GL:$GL,$IV570+25),"")</f>
      </c>
      <c r="HM570">
        <f>IF($IW570&gt;=26,INDEX($GL:$GL,$IV570+26),"")</f>
      </c>
      <c r="HN570">
        <f>IF($IW570&gt;=27,INDEX($GL:$GL,$IV570+27),"")</f>
      </c>
      <c r="HO570">
        <f>IF($IW570&gt;=28,INDEX($GL:$GL,$IV570+28),"")</f>
      </c>
      <c r="HP570">
        <f>IF($IW570&gt;=29,INDEX($GL:$GL,$IV570+29),"")</f>
      </c>
      <c r="HQ570">
        <f>IF($IW570&gt;=30,INDEX($GL:$GL,$IV570+30),"")</f>
      </c>
      <c r="HR570">
        <f>IF($IW570&gt;=31,INDEX($GL:$GL,$IV570+31),"")</f>
      </c>
      <c r="HS570">
        <f>IF($IW570&gt;=32,INDEX($GL:$GL,$IV570+32),"")</f>
      </c>
      <c r="HT570">
        <f>IF($IW570&gt;=33,INDEX($GL:$GL,$IV570+33),"")</f>
      </c>
      <c r="HU570">
        <f>IF($IW570&gt;=34,INDEX($GL:$GL,$IV570+34),"")</f>
      </c>
      <c r="HV570">
        <f>IF($IW570&gt;=35,INDEX($GL:$GL,$IV570+35),"")</f>
      </c>
      <c r="HW570">
        <f>IF($IW570&gt;=36,INDEX($GL:$GL,$IV570+36),"")</f>
      </c>
      <c r="HX570">
        <f>IF($IW570&gt;=37,INDEX($GL:$GL,$IV570+37),"")</f>
      </c>
      <c r="HY570">
        <f>IF($IW570&gt;=38,INDEX($GL:$GL,$IV570+38),"")</f>
      </c>
      <c r="HZ570">
        <f>IF($IW570&gt;=39,INDEX($GL:$GL,$IV570+39),"")</f>
      </c>
      <c r="IA570">
        <f>IF($IW570&gt;=40,INDEX($GL:$GL,$IV570+40),"")</f>
      </c>
      <c r="IB570">
        <f>IF($IW570&gt;=41,INDEX($GL:$GL,$IV570+41),"")</f>
      </c>
      <c r="IC570">
        <f>IF($IW570&gt;=42,INDEX($GL:$GL,$IV570+42),"")</f>
      </c>
      <c r="ID570">
        <f>IF($IW570&gt;=43,INDEX($GL:$GL,$IV570+43),"")</f>
      </c>
      <c r="IE570">
        <f>IF($IW570&gt;=44,INDEX($GL:$GL,$IV570+44),"")</f>
      </c>
      <c r="IF570">
        <f>IF($IW570&gt;=45,INDEX($GL:$GL,$IV570+45),"")</f>
      </c>
      <c r="IG570">
        <f>IF($IW570&gt;=46,INDEX($GL:$GL,$IV570+46),"")</f>
      </c>
      <c r="IH570">
        <f>IF($IW570&gt;=47,INDEX($GL:$GL,$IV570+47),"")</f>
      </c>
      <c r="II570">
        <f>IF($IW570&gt;=48,INDEX($GL:$GL,$IV570+48),"")</f>
      </c>
      <c r="IJ570">
        <f>IF($IW570&gt;=49,INDEX($GL:$GL,$IV570+49),"")</f>
      </c>
      <c r="IK570">
        <f>IF($IW570&gt;=50,INDEX($GL:$GL,$IV570+50),"")</f>
      </c>
      <c r="IL570">
        <f>IF($IW570&gt;=51,INDEX($GL:$GL,$IV570+51),"")</f>
      </c>
      <c r="IM570">
        <f>IF($IW570&gt;=52,INDEX($GL:$GL,$IV570+52),"")</f>
      </c>
      <c r="IN570">
        <f>IF($IW570&gt;=53,INDEX($GL:$GL,$IV570+53),"")</f>
      </c>
      <c r="IO570">
        <f>IF($IW570&gt;=54,INDEX($GL:$GL,$IV570+54),"")</f>
      </c>
      <c r="IP570">
        <f>IF($IW570&gt;=55,INDEX($GL:$GL,$IV570+55),"")</f>
      </c>
      <c r="IQ570">
        <f>IF($IW570&gt;=56,INDEX($GL:$GL,$IV570+56),"")</f>
      </c>
      <c r="IR570">
        <f>IF($IW570&gt;=57,INDEX($GL:$GL,$IV570+57),"")</f>
      </c>
      <c r="IS570">
        <f>IF($IW570&gt;=58,INDEX($GL:$GL,$IV570+58),"")</f>
      </c>
      <c r="IT570">
        <f>IF($IW570&gt;=59,INDEX($GL:$GL,$IV570+59),"")</f>
      </c>
      <c r="IU570">
        <f>IF($IW570&gt;=60,INDEX($GL:$GL,$IV570+60),"")</f>
      </c>
      <c r="IV570">
        <f>IFERROR(MATCH($GK570,$GL$2:$GL$324,0)+1,0)</f>
      </c>
      <c r="IW570">
        <f>IFERROR(INDEX($GM$2:$GM$324,MATCH($GK570,$GL$2:$GL$324,0)),0)</f>
      </c>
      <c r="IX570" t="s">
        <v>34</v>
      </c>
      <c r="IY570" t="s">
        <v>34</v>
      </c>
    </row>
    <row r="571" spans="1:259" x14ac:dyDescent="0.25">
      <c r="K571">
        <f>IF(OR($N571="",$J571=""),"",IFERROR($N571/$J571,0))</f>
      </c>
      <c r="L571">
        <f>IF($N571="","",
SUM($M571,$O571,$T571,$P571,$R571)*
(1-IF($U571="",0,VALUE($U571)/100)))</f>
      </c>
      <c r="M571">
        <f>IF($N571="","",$N571)</f>
      </c>
      <c r="O571">
        <f>IF($N571="","",
IF($H571="","",
IF(ISNUMBER(SEARCH("exempt",LOWER($H571))),0,
$N571*(VALUE(SUBSTITUTE($H571,"%",""))/100))))</f>
      </c>
      <c r="V571">
        <f>IFERROR(IF(FIND(" - ",$E571)&gt;0,MID($E571,FIND(" - ",$E571)+3,LEN($E571)),""),"")</f>
      </c>
      <c r="AE571" t="s">
        <v>1152</v>
      </c>
      <c r="AJ571">
        <f>IFERROR(LEFT($E571,FIND(" - ",$E571)-1),$E571)</f>
      </c>
      <c r="AM571">
        <f>IF($CB571&gt;=1,INDEX($AK:$AK,$CA571+1),"")</f>
      </c>
      <c r="AN571">
        <f>IF($CB571&gt;=2,INDEX($AK:$AK,$CA571+2),"")</f>
      </c>
      <c r="AO571">
        <f>IF($CB571&gt;=3,INDEX($AK:$AK,$CA571+3),"")</f>
      </c>
      <c r="AP571">
        <f>IF($CB571&gt;=4,INDEX($AK:$AK,$CA571+4),"")</f>
      </c>
      <c r="AQ571">
        <f>IF($CB571&gt;=5,INDEX($AK:$AK,$CA571+5),"")</f>
      </c>
      <c r="AR571">
        <f>IF($CB571&gt;=6,INDEX($AK:$AK,$CA571+6),"")</f>
      </c>
      <c r="AS571">
        <f>IF($CB571&gt;=7,INDEX($AK:$AK,$CA571+7),"")</f>
      </c>
      <c r="AT571">
        <f>IF($CB571&gt;=8,INDEX($AK:$AK,$CA571+8),"")</f>
      </c>
      <c r="AU571">
        <f>IF($CB571&gt;=9,INDEX($AK:$AK,$CA571+9),"")</f>
      </c>
      <c r="AV571">
        <f>IF($CB571&gt;=10,INDEX($AK:$AK,$CA571+10),"")</f>
      </c>
      <c r="AW571">
        <f>IF($CB571&gt;=11,INDEX($AK:$AK,$CA571+11),"")</f>
      </c>
      <c r="AX571">
        <f>IF($CB571&gt;=12,INDEX($AK:$AK,$CA571+12),"")</f>
      </c>
      <c r="AY571">
        <f>IF($CB571&gt;=13,INDEX($AK:$AK,$CA571+13),"")</f>
      </c>
      <c r="AZ571">
        <f>IF($CB571&gt;=14,INDEX($AK:$AK,$CA571+14),"")</f>
      </c>
      <c r="BA571">
        <f>IF($CB571&gt;=15,INDEX($AK:$AK,$CA571+15),"")</f>
      </c>
      <c r="BB571">
        <f>IF($CB571&gt;=16,INDEX($AK:$AK,$CA571+16),"")</f>
      </c>
      <c r="BC571">
        <f>IF($CB571&gt;=17,INDEX($AK:$AK,$CA571+17),"")</f>
      </c>
      <c r="BD571">
        <f>IF($CB571&gt;=18,INDEX($AK:$AK,$CA571+18),"")</f>
      </c>
      <c r="BE571">
        <f>IF($CB571&gt;=19,INDEX($AK:$AK,$CA571+19),"")</f>
      </c>
      <c r="BF571">
        <f>IF($CB571&gt;=20,INDEX($AK:$AK,$CA571+20),"")</f>
      </c>
      <c r="BG571">
        <f>IF($CB571&gt;=21,INDEX($AK:$AK,$CA571+21),"")</f>
      </c>
      <c r="BH571">
        <f>IF($CB571&gt;=22,INDEX($AK:$AK,$CA571+22),"")</f>
      </c>
      <c r="BI571">
        <f>IF($CB571&gt;=23,INDEX($AK:$AK,$CA571+23),"")</f>
      </c>
      <c r="BJ571">
        <f>IF($CB571&gt;=24,INDEX($AK:$AK,$CA571+24),"")</f>
      </c>
      <c r="BK571">
        <f>IF($CB571&gt;=25,INDEX($AK:$AK,$CA571+25),"")</f>
      </c>
      <c r="BL571">
        <f>IF($CB571&gt;=26,INDEX($AK:$AK,$CA571+26),"")</f>
      </c>
      <c r="BM571">
        <f>IF($CB571&gt;=27,INDEX($AK:$AK,$CA571+27),"")</f>
      </c>
      <c r="BN571">
        <f>IF($CB571&gt;=28,INDEX($AK:$AK,$CA571+28),"")</f>
      </c>
      <c r="BO571">
        <f>IF($CB571&gt;=29,INDEX($AK:$AK,$CA571+29),"")</f>
      </c>
      <c r="BP571">
        <f>IF($CB571&gt;=30,INDEX($AK:$AK,$CA571+30),"")</f>
      </c>
      <c r="BQ571">
        <f>IF($CB571&gt;=31,INDEX($AK:$AK,$CA571+31),"")</f>
      </c>
      <c r="BR571">
        <f>IF($CB571&gt;=32,INDEX($AK:$AK,$CA571+32),"")</f>
      </c>
      <c r="BS571">
        <f>IF($CB571&gt;=33,INDEX($AK:$AK,$CA571+33),"")</f>
      </c>
      <c r="BT571">
        <f>IF($CB571&gt;=34,INDEX($AK:$AK,$CA571+34),"")</f>
      </c>
      <c r="BU571">
        <f>IF($CB571&gt;=35,INDEX($AK:$AK,$CA571+35),"")</f>
      </c>
      <c r="BV571">
        <f>IF($CB571&gt;=36,INDEX($AK:$AK,$CA571+36),"")</f>
      </c>
      <c r="BW571">
        <f>IF($CB571&gt;=37,INDEX($AK:$AK,$CA571+37),"")</f>
      </c>
      <c r="BX571">
        <f>IF($CB571&gt;=38,INDEX($AK:$AK,$CA571+38),"")</f>
      </c>
      <c r="BY571">
        <f>IF($CB571&gt;=39,INDEX($AK:$AK,$CA571+39),"")</f>
      </c>
      <c r="BZ571">
        <f>IF($CB571&gt;=40,INDEX($AK:$AK,$CA571+40),"")</f>
      </c>
      <c r="CA571">
        <f>IFERROR(MATCH($AJ571,$AK$2:$AK$134,0)+1,0)</f>
      </c>
      <c r="CB571">
        <f>IFERROR(INDEX($AL$2:$AL$134,MATCH($AJ571,$AK$2:$AK$134,0)),0)</f>
      </c>
      <c r="CC571">
        <f>IFERROR(LEFT($F571,FIND(" - ",$F571)-1),$F571)</f>
      </c>
      <c r="CF571">
        <f>IF($DA571&gt;=1,INDEX($CD:$CD,$CZ571+1),"")</f>
      </c>
      <c r="CG571">
        <f>IF($DA571&gt;=2,INDEX($CD:$CD,$CZ571+2),"")</f>
      </c>
      <c r="CH571">
        <f>IF($DA571&gt;=3,INDEX($CD:$CD,$CZ571+3),"")</f>
      </c>
      <c r="CI571">
        <f>IF($DA571&gt;=4,INDEX($CD:$CD,$CZ571+4),"")</f>
      </c>
      <c r="CJ571">
        <f>IF($DA571&gt;=5,INDEX($CD:$CD,$CZ571+5),"")</f>
      </c>
      <c r="CK571">
        <f>IF($DA571&gt;=6,INDEX($CD:$CD,$CZ571+6),"")</f>
      </c>
      <c r="CL571">
        <f>IF($DA571&gt;=7,INDEX($CD:$CD,$CZ571+7),"")</f>
      </c>
      <c r="CM571">
        <f>IF($DA571&gt;=8,INDEX($CD:$CD,$CZ571+8),"")</f>
      </c>
      <c r="CN571">
        <f>IF($DA571&gt;=9,INDEX($CD:$CD,$CZ571+9),"")</f>
      </c>
      <c r="CO571">
        <f>IF($DA571&gt;=10,INDEX($CD:$CD,$CZ571+10),"")</f>
      </c>
      <c r="CP571">
        <f>IF($DA571&gt;=11,INDEX($CD:$CD,$CZ571+11),"")</f>
      </c>
      <c r="CQ571">
        <f>IF($DA571&gt;=12,INDEX($CD:$CD,$CZ571+12),"")</f>
      </c>
      <c r="CR571">
        <f>IF($DA571&gt;=13,INDEX($CD:$CD,$CZ571+13),"")</f>
      </c>
      <c r="CS571">
        <f>IF($DA571&gt;=14,INDEX($CD:$CD,$CZ571+14),"")</f>
      </c>
      <c r="CT571">
        <f>IF($DA571&gt;=15,INDEX($CD:$CD,$CZ571+15),"")</f>
      </c>
      <c r="CU571">
        <f>IF($DA571&gt;=16,INDEX($CD:$CD,$CZ571+16),"")</f>
      </c>
      <c r="CV571">
        <f>IF($DA571&gt;=17,INDEX($CD:$CD,$CZ571+17),"")</f>
      </c>
      <c r="CW571">
        <f>IF($DA571&gt;=18,INDEX($CD:$CD,$CZ571+18),"")</f>
      </c>
      <c r="CX571">
        <f>IF($DA571&gt;=19,INDEX($CD:$CD,$CZ571+19),"")</f>
      </c>
      <c r="CY571">
        <f>IF($DA571&gt;=20,INDEX($CD:$CD,$CZ571+20),"")</f>
      </c>
      <c r="CZ571">
        <f>IFERROR(MATCH($CC571,$CD$2:$CD$263,0)+1,0)</f>
      </c>
      <c r="DA571">
        <f>IFERROR(INDEX($CE$2:$CE$263,MATCH($CC571,$CD$2:$CD$263,0)),0)</f>
      </c>
      <c r="DB571">
        <f>IFERROR(INDEX($AI:$AI,MATCH($H571,$AH:$AH,0))&amp;"","")</f>
      </c>
      <c r="DF571">
        <f>IF($GI571&gt;=1,INDEX($DC:$DC,$GH571+1),"")</f>
      </c>
      <c r="DG571">
        <f>IF($GI571&gt;=2,INDEX($DC:$DC,$GH571+2),"")</f>
      </c>
      <c r="DH571">
        <f>IF($GI571&gt;=3,INDEX($DC:$DC,$GH571+3),"")</f>
      </c>
      <c r="DI571">
        <f>IF($GI571&gt;=4,INDEX($DC:$DC,$GH571+4),"")</f>
      </c>
      <c r="DJ571">
        <f>IF($GI571&gt;=5,INDEX($DC:$DC,$GH571+5),"")</f>
      </c>
      <c r="DK571">
        <f>IF($GI571&gt;=6,INDEX($DC:$DC,$GH571+6),"")</f>
      </c>
      <c r="DL571">
        <f>IF($GI571&gt;=7,INDEX($DC:$DC,$GH571+7),"")</f>
      </c>
      <c r="DM571">
        <f>IF($GI571&gt;=8,INDEX($DC:$DC,$GH571+8),"")</f>
      </c>
      <c r="DN571">
        <f>IF($GI571&gt;=9,INDEX($DC:$DC,$GH571+9),"")</f>
      </c>
      <c r="DO571">
        <f>IF($GI571&gt;=10,INDEX($DC:$DC,$GH571+10),"")</f>
      </c>
      <c r="DP571">
        <f>IF($GI571&gt;=11,INDEX($DC:$DC,$GH571+11),"")</f>
      </c>
      <c r="DQ571">
        <f>IF($GI571&gt;=12,INDEX($DC:$DC,$GH571+12),"")</f>
      </c>
      <c r="DR571">
        <f>IF($GI571&gt;=13,INDEX($DC:$DC,$GH571+13),"")</f>
      </c>
      <c r="DS571">
        <f>IF($GI571&gt;=14,INDEX($DC:$DC,$GH571+14),"")</f>
      </c>
      <c r="DT571">
        <f>IF($GI571&gt;=15,INDEX($DC:$DC,$GH571+15),"")</f>
      </c>
      <c r="DU571">
        <f>IF($GI571&gt;=16,INDEX($DC:$DC,$GH571+16),"")</f>
      </c>
      <c r="DV571">
        <f>IF($GI571&gt;=17,INDEX($DC:$DC,$GH571+17),"")</f>
      </c>
      <c r="DW571">
        <f>IF($GI571&gt;=18,INDEX($DC:$DC,$GH571+18),"")</f>
      </c>
      <c r="DX571">
        <f>IF($GI571&gt;=19,INDEX($DC:$DC,$GH571+19),"")</f>
      </c>
      <c r="DY571">
        <f>IF($GI571&gt;=20,INDEX($DC:$DC,$GH571+20),"")</f>
      </c>
      <c r="DZ571">
        <f>IF($GI571&gt;=21,INDEX($DC:$DC,$GH571+21),"")</f>
      </c>
      <c r="EA571">
        <f>IF($GI571&gt;=22,INDEX($DC:$DC,$GH571+22),"")</f>
      </c>
      <c r="EB571">
        <f>IF($GI571&gt;=23,INDEX($DC:$DC,$GH571+23),"")</f>
      </c>
      <c r="EC571">
        <f>IF($GI571&gt;=24,INDEX($DC:$DC,$GH571+24),"")</f>
      </c>
      <c r="ED571">
        <f>IF($GI571&gt;=25,INDEX($DC:$DC,$GH571+25),"")</f>
      </c>
      <c r="EE571">
        <f>IF($GI571&gt;=26,INDEX($DC:$DC,$GH571+26),"")</f>
      </c>
      <c r="EF571">
        <f>IF($GI571&gt;=27,INDEX($DC:$DC,$GH571+27),"")</f>
      </c>
      <c r="EG571">
        <f>IF($GI571&gt;=28,INDEX($DC:$DC,$GH571+28),"")</f>
      </c>
      <c r="EH571">
        <f>IF($GI571&gt;=29,INDEX($DC:$DC,$GH571+29),"")</f>
      </c>
      <c r="EI571">
        <f>IF($GI571&gt;=30,INDEX($DC:$DC,$GH571+30),"")</f>
      </c>
      <c r="EJ571">
        <f>IF($GI571&gt;=31,INDEX($DC:$DC,$GH571+31),"")</f>
      </c>
      <c r="EK571">
        <f>IF($GI571&gt;=32,INDEX($DC:$DC,$GH571+32),"")</f>
      </c>
      <c r="EL571">
        <f>IF($GI571&gt;=33,INDEX($DC:$DC,$GH571+33),"")</f>
      </c>
      <c r="EM571">
        <f>IF($GI571&gt;=34,INDEX($DC:$DC,$GH571+34),"")</f>
      </c>
      <c r="EN571">
        <f>IF($GI571&gt;=35,INDEX($DC:$DC,$GH571+35),"")</f>
      </c>
      <c r="EO571">
        <f>IF($GI571&gt;=36,INDEX($DC:$DC,$GH571+36),"")</f>
      </c>
      <c r="EP571">
        <f>IF($GI571&gt;=37,INDEX($DC:$DC,$GH571+37),"")</f>
      </c>
      <c r="EQ571">
        <f>IF($GI571&gt;=38,INDEX($DC:$DC,$GH571+38),"")</f>
      </c>
      <c r="ER571">
        <f>IF($GI571&gt;=39,INDEX($DC:$DC,$GH571+39),"")</f>
      </c>
      <c r="ES571">
        <f>IF($GI571&gt;=40,INDEX($DC:$DC,$GH571+40),"")</f>
      </c>
      <c r="ET571">
        <f>IF($GI571&gt;=1,INDEX($DD:$DD,$GH571+1),"")</f>
      </c>
      <c r="EU571">
        <f>IF($GI571&gt;=2,INDEX($DD:$DD,$GH571+2),"")</f>
      </c>
      <c r="EV571">
        <f>IF($GI571&gt;=3,INDEX($DD:$DD,$GH571+3),"")</f>
      </c>
      <c r="EW571">
        <f>IF($GI571&gt;=4,INDEX($DD:$DD,$GH571+4),"")</f>
      </c>
      <c r="EX571">
        <f>IF($GI571&gt;=5,INDEX($DD:$DD,$GH571+5),"")</f>
      </c>
      <c r="EY571">
        <f>IF($GI571&gt;=6,INDEX($DD:$DD,$GH571+6),"")</f>
      </c>
      <c r="EZ571">
        <f>IF($GI571&gt;=7,INDEX($DD:$DD,$GH571+7),"")</f>
      </c>
      <c r="FA571">
        <f>IF($GI571&gt;=8,INDEX($DD:$DD,$GH571+8),"")</f>
      </c>
      <c r="FB571">
        <f>IF($GI571&gt;=9,INDEX($DD:$DD,$GH571+9),"")</f>
      </c>
      <c r="FC571">
        <f>IF($GI571&gt;=10,INDEX($DD:$DD,$GH571+10),"")</f>
      </c>
      <c r="FD571">
        <f>IF($GI571&gt;=11,INDEX($DD:$DD,$GH571+11),"")</f>
      </c>
      <c r="FE571">
        <f>IF($GI571&gt;=12,INDEX($DD:$DD,$GH571+12),"")</f>
      </c>
      <c r="FF571">
        <f>IF($GI571&gt;=13,INDEX($DD:$DD,$GH571+13),"")</f>
      </c>
      <c r="FG571">
        <f>IF($GI571&gt;=14,INDEX($DD:$DD,$GH571+14),"")</f>
      </c>
      <c r="FH571">
        <f>IF($GI571&gt;=15,INDEX($DD:$DD,$GH571+15),"")</f>
      </c>
      <c r="FI571">
        <f>IF($GI571&gt;=16,INDEX($DD:$DD,$GH571+16),"")</f>
      </c>
      <c r="FJ571">
        <f>IF($GI571&gt;=17,INDEX($DD:$DD,$GH571+17),"")</f>
      </c>
      <c r="FK571">
        <f>IF($GI571&gt;=18,INDEX($DD:$DD,$GH571+18),"")</f>
      </c>
      <c r="FL571">
        <f>IF($GI571&gt;=19,INDEX($DD:$DD,$GH571+19),"")</f>
      </c>
      <c r="FM571">
        <f>IF($GI571&gt;=20,INDEX($DD:$DD,$GH571+20),"")</f>
      </c>
      <c r="FN571">
        <f>IF($GI571&gt;=21,INDEX($DD:$DD,$GH571+21),"")</f>
      </c>
      <c r="FO571">
        <f>IF($GI571&gt;=22,INDEX($DD:$DD,$GH571+22),"")</f>
      </c>
      <c r="FP571">
        <f>IF($GI571&gt;=23,INDEX($DD:$DD,$GH571+23),"")</f>
      </c>
      <c r="FQ571">
        <f>IF($GI571&gt;=24,INDEX($DD:$DD,$GH571+24),"")</f>
      </c>
      <c r="FR571">
        <f>IF($GI571&gt;=25,INDEX($DD:$DD,$GH571+25),"")</f>
      </c>
      <c r="FS571">
        <f>IF($GI571&gt;=26,INDEX($DD:$DD,$GH571+26),"")</f>
      </c>
      <c r="FT571">
        <f>IF($GI571&gt;=27,INDEX($DD:$DD,$GH571+27),"")</f>
      </c>
      <c r="FU571">
        <f>IF($GI571&gt;=28,INDEX($DD:$DD,$GH571+28),"")</f>
      </c>
      <c r="FV571">
        <f>IF($GI571&gt;=29,INDEX($DD:$DD,$GH571+29),"")</f>
      </c>
      <c r="FW571">
        <f>IF($GI571&gt;=30,INDEX($DD:$DD,$GH571+30),"")</f>
      </c>
      <c r="FX571">
        <f>IF($GI571&gt;=31,INDEX($DD:$DD,$GH571+31),"")</f>
      </c>
      <c r="FY571">
        <f>IF($GI571&gt;=32,INDEX($DD:$DD,$GH571+32),"")</f>
      </c>
      <c r="FZ571">
        <f>IF($GI571&gt;=33,INDEX($DD:$DD,$GH571+33),"")</f>
      </c>
      <c r="GA571">
        <f>IF($GI571&gt;=34,INDEX($DD:$DD,$GH571+34),"")</f>
      </c>
      <c r="GB571">
        <f>IF($GI571&gt;=35,INDEX($DD:$DD,$GH571+35),"")</f>
      </c>
      <c r="GC571">
        <f>IF($GI571&gt;=36,INDEX($DD:$DD,$GH571+36),"")</f>
      </c>
      <c r="GD571">
        <f>IF($GI571&gt;=37,INDEX($DD:$DD,$GH571+37),"")</f>
      </c>
      <c r="GE571">
        <f>IF($GI571&gt;=38,INDEX($DD:$DD,$GH571+38),"")</f>
      </c>
      <c r="GF571">
        <f>IF($GI571&gt;=39,INDEX($DD:$DD,$GH571+39),"")</f>
      </c>
      <c r="GG571">
        <f>IF($GI571&gt;=40,INDEX($DD:$DD,$GH571+40),"")</f>
      </c>
      <c r="GH571">
        <f>IFERROR(MATCH($DB571,$DC$2:$DC$148,0)+1,0)</f>
      </c>
      <c r="GI571">
        <f>IFERROR(INDEX($DE$2:$DE$148,MATCH($DB571,$DC$2:$DC$148,0)),0)</f>
      </c>
      <c r="GJ571">
        <f>IFERROR(MATCH($S571,$DF$571:$ES$571,0),0)</f>
      </c>
      <c r="GK571">
        <f>IF($GJ571&gt;0,INDEX($ET$571:$GG$571,$GJ571),"")</f>
      </c>
      <c r="GN571">
        <f>IF($IW571&gt;=1,INDEX($GL:$GL,$IV571+1),"")</f>
      </c>
      <c r="GO571">
        <f>IF($IW571&gt;=2,INDEX($GL:$GL,$IV571+2),"")</f>
      </c>
      <c r="GP571">
        <f>IF($IW571&gt;=3,INDEX($GL:$GL,$IV571+3),"")</f>
      </c>
      <c r="GQ571">
        <f>IF($IW571&gt;=4,INDEX($GL:$GL,$IV571+4),"")</f>
      </c>
      <c r="GR571">
        <f>IF($IW571&gt;=5,INDEX($GL:$GL,$IV571+5),"")</f>
      </c>
      <c r="GS571">
        <f>IF($IW571&gt;=6,INDEX($GL:$GL,$IV571+6),"")</f>
      </c>
      <c r="GT571">
        <f>IF($IW571&gt;=7,INDEX($GL:$GL,$IV571+7),"")</f>
      </c>
      <c r="GU571">
        <f>IF($IW571&gt;=8,INDEX($GL:$GL,$IV571+8),"")</f>
      </c>
      <c r="GV571">
        <f>IF($IW571&gt;=9,INDEX($GL:$GL,$IV571+9),"")</f>
      </c>
      <c r="GW571">
        <f>IF($IW571&gt;=10,INDEX($GL:$GL,$IV571+10),"")</f>
      </c>
      <c r="GX571">
        <f>IF($IW571&gt;=11,INDEX($GL:$GL,$IV571+11),"")</f>
      </c>
      <c r="GY571">
        <f>IF($IW571&gt;=12,INDEX($GL:$GL,$IV571+12),"")</f>
      </c>
      <c r="GZ571">
        <f>IF($IW571&gt;=13,INDEX($GL:$GL,$IV571+13),"")</f>
      </c>
      <c r="HA571">
        <f>IF($IW571&gt;=14,INDEX($GL:$GL,$IV571+14),"")</f>
      </c>
      <c r="HB571">
        <f>IF($IW571&gt;=15,INDEX($GL:$GL,$IV571+15),"")</f>
      </c>
      <c r="HC571">
        <f>IF($IW571&gt;=16,INDEX($GL:$GL,$IV571+16),"")</f>
      </c>
      <c r="HD571">
        <f>IF($IW571&gt;=17,INDEX($GL:$GL,$IV571+17),"")</f>
      </c>
      <c r="HE571">
        <f>IF($IW571&gt;=18,INDEX($GL:$GL,$IV571+18),"")</f>
      </c>
      <c r="HF571">
        <f>IF($IW571&gt;=19,INDEX($GL:$GL,$IV571+19),"")</f>
      </c>
      <c r="HG571">
        <f>IF($IW571&gt;=20,INDEX($GL:$GL,$IV571+20),"")</f>
      </c>
      <c r="HH571">
        <f>IF($IW571&gt;=21,INDEX($GL:$GL,$IV571+21),"")</f>
      </c>
      <c r="HI571">
        <f>IF($IW571&gt;=22,INDEX($GL:$GL,$IV571+22),"")</f>
      </c>
      <c r="HJ571">
        <f>IF($IW571&gt;=23,INDEX($GL:$GL,$IV571+23),"")</f>
      </c>
      <c r="HK571">
        <f>IF($IW571&gt;=24,INDEX($GL:$GL,$IV571+24),"")</f>
      </c>
      <c r="HL571">
        <f>IF($IW571&gt;=25,INDEX($GL:$GL,$IV571+25),"")</f>
      </c>
      <c r="HM571">
        <f>IF($IW571&gt;=26,INDEX($GL:$GL,$IV571+26),"")</f>
      </c>
      <c r="HN571">
        <f>IF($IW571&gt;=27,INDEX($GL:$GL,$IV571+27),"")</f>
      </c>
      <c r="HO571">
        <f>IF($IW571&gt;=28,INDEX($GL:$GL,$IV571+28),"")</f>
      </c>
      <c r="HP571">
        <f>IF($IW571&gt;=29,INDEX($GL:$GL,$IV571+29),"")</f>
      </c>
      <c r="HQ571">
        <f>IF($IW571&gt;=30,INDEX($GL:$GL,$IV571+30),"")</f>
      </c>
      <c r="HR571">
        <f>IF($IW571&gt;=31,INDEX($GL:$GL,$IV571+31),"")</f>
      </c>
      <c r="HS571">
        <f>IF($IW571&gt;=32,INDEX($GL:$GL,$IV571+32),"")</f>
      </c>
      <c r="HT571">
        <f>IF($IW571&gt;=33,INDEX($GL:$GL,$IV571+33),"")</f>
      </c>
      <c r="HU571">
        <f>IF($IW571&gt;=34,INDEX($GL:$GL,$IV571+34),"")</f>
      </c>
      <c r="HV571">
        <f>IF($IW571&gt;=35,INDEX($GL:$GL,$IV571+35),"")</f>
      </c>
      <c r="HW571">
        <f>IF($IW571&gt;=36,INDEX($GL:$GL,$IV571+36),"")</f>
      </c>
      <c r="HX571">
        <f>IF($IW571&gt;=37,INDEX($GL:$GL,$IV571+37),"")</f>
      </c>
      <c r="HY571">
        <f>IF($IW571&gt;=38,INDEX($GL:$GL,$IV571+38),"")</f>
      </c>
      <c r="HZ571">
        <f>IF($IW571&gt;=39,INDEX($GL:$GL,$IV571+39),"")</f>
      </c>
      <c r="IA571">
        <f>IF($IW571&gt;=40,INDEX($GL:$GL,$IV571+40),"")</f>
      </c>
      <c r="IB571">
        <f>IF($IW571&gt;=41,INDEX($GL:$GL,$IV571+41),"")</f>
      </c>
      <c r="IC571">
        <f>IF($IW571&gt;=42,INDEX($GL:$GL,$IV571+42),"")</f>
      </c>
      <c r="ID571">
        <f>IF($IW571&gt;=43,INDEX($GL:$GL,$IV571+43),"")</f>
      </c>
      <c r="IE571">
        <f>IF($IW571&gt;=44,INDEX($GL:$GL,$IV571+44),"")</f>
      </c>
      <c r="IF571">
        <f>IF($IW571&gt;=45,INDEX($GL:$GL,$IV571+45),"")</f>
      </c>
      <c r="IG571">
        <f>IF($IW571&gt;=46,INDEX($GL:$GL,$IV571+46),"")</f>
      </c>
      <c r="IH571">
        <f>IF($IW571&gt;=47,INDEX($GL:$GL,$IV571+47),"")</f>
      </c>
      <c r="II571">
        <f>IF($IW571&gt;=48,INDEX($GL:$GL,$IV571+48),"")</f>
      </c>
      <c r="IJ571">
        <f>IF($IW571&gt;=49,INDEX($GL:$GL,$IV571+49),"")</f>
      </c>
      <c r="IK571">
        <f>IF($IW571&gt;=50,INDEX($GL:$GL,$IV571+50),"")</f>
      </c>
      <c r="IL571">
        <f>IF($IW571&gt;=51,INDEX($GL:$GL,$IV571+51),"")</f>
      </c>
      <c r="IM571">
        <f>IF($IW571&gt;=52,INDEX($GL:$GL,$IV571+52),"")</f>
      </c>
      <c r="IN571">
        <f>IF($IW571&gt;=53,INDEX($GL:$GL,$IV571+53),"")</f>
      </c>
      <c r="IO571">
        <f>IF($IW571&gt;=54,INDEX($GL:$GL,$IV571+54),"")</f>
      </c>
      <c r="IP571">
        <f>IF($IW571&gt;=55,INDEX($GL:$GL,$IV571+55),"")</f>
      </c>
      <c r="IQ571">
        <f>IF($IW571&gt;=56,INDEX($GL:$GL,$IV571+56),"")</f>
      </c>
      <c r="IR571">
        <f>IF($IW571&gt;=57,INDEX($GL:$GL,$IV571+57),"")</f>
      </c>
      <c r="IS571">
        <f>IF($IW571&gt;=58,INDEX($GL:$GL,$IV571+58),"")</f>
      </c>
      <c r="IT571">
        <f>IF($IW571&gt;=59,INDEX($GL:$GL,$IV571+59),"")</f>
      </c>
      <c r="IU571">
        <f>IF($IW571&gt;=60,INDEX($GL:$GL,$IV571+60),"")</f>
      </c>
      <c r="IV571">
        <f>IFERROR(MATCH($GK571,$GL$2:$GL$324,0)+1,0)</f>
      </c>
      <c r="IW571">
        <f>IFERROR(INDEX($GM$2:$GM$324,MATCH($GK571,$GL$2:$GL$324,0)),0)</f>
      </c>
      <c r="IX571" t="s">
        <v>34</v>
      </c>
      <c r="IY571" t="s">
        <v>34</v>
      </c>
    </row>
    <row r="572" spans="1:259" x14ac:dyDescent="0.25">
      <c r="K572">
        <f>IF(OR($N572="",$J572=""),"",IFERROR($N572/$J572,0))</f>
      </c>
      <c r="L572">
        <f>IF($N572="","",
SUM($M572,$O572,$T572,$P572,$R572)*
(1-IF($U572="",0,VALUE($U572)/100)))</f>
      </c>
      <c r="M572">
        <f>IF($N572="","",$N572)</f>
      </c>
      <c r="O572">
        <f>IF($N572="","",
IF($H572="","",
IF(ISNUMBER(SEARCH("exempt",LOWER($H572))),0,
$N572*(VALUE(SUBSTITUTE($H572,"%",""))/100))))</f>
      </c>
      <c r="V572">
        <f>IFERROR(IF(FIND(" - ",$E572)&gt;0,MID($E572,FIND(" - ",$E572)+3,LEN($E572)),""),"")</f>
      </c>
      <c r="AE572" t="s">
        <v>1153</v>
      </c>
      <c r="AJ572">
        <f>IFERROR(LEFT($E572,FIND(" - ",$E572)-1),$E572)</f>
      </c>
      <c r="AM572">
        <f>IF($CB572&gt;=1,INDEX($AK:$AK,$CA572+1),"")</f>
      </c>
      <c r="AN572">
        <f>IF($CB572&gt;=2,INDEX($AK:$AK,$CA572+2),"")</f>
      </c>
      <c r="AO572">
        <f>IF($CB572&gt;=3,INDEX($AK:$AK,$CA572+3),"")</f>
      </c>
      <c r="AP572">
        <f>IF($CB572&gt;=4,INDEX($AK:$AK,$CA572+4),"")</f>
      </c>
      <c r="AQ572">
        <f>IF($CB572&gt;=5,INDEX($AK:$AK,$CA572+5),"")</f>
      </c>
      <c r="AR572">
        <f>IF($CB572&gt;=6,INDEX($AK:$AK,$CA572+6),"")</f>
      </c>
      <c r="AS572">
        <f>IF($CB572&gt;=7,INDEX($AK:$AK,$CA572+7),"")</f>
      </c>
      <c r="AT572">
        <f>IF($CB572&gt;=8,INDEX($AK:$AK,$CA572+8),"")</f>
      </c>
      <c r="AU572">
        <f>IF($CB572&gt;=9,INDEX($AK:$AK,$CA572+9),"")</f>
      </c>
      <c r="AV572">
        <f>IF($CB572&gt;=10,INDEX($AK:$AK,$CA572+10),"")</f>
      </c>
      <c r="AW572">
        <f>IF($CB572&gt;=11,INDEX($AK:$AK,$CA572+11),"")</f>
      </c>
      <c r="AX572">
        <f>IF($CB572&gt;=12,INDEX($AK:$AK,$CA572+12),"")</f>
      </c>
      <c r="AY572">
        <f>IF($CB572&gt;=13,INDEX($AK:$AK,$CA572+13),"")</f>
      </c>
      <c r="AZ572">
        <f>IF($CB572&gt;=14,INDEX($AK:$AK,$CA572+14),"")</f>
      </c>
      <c r="BA572">
        <f>IF($CB572&gt;=15,INDEX($AK:$AK,$CA572+15),"")</f>
      </c>
      <c r="BB572">
        <f>IF($CB572&gt;=16,INDEX($AK:$AK,$CA572+16),"")</f>
      </c>
      <c r="BC572">
        <f>IF($CB572&gt;=17,INDEX($AK:$AK,$CA572+17),"")</f>
      </c>
      <c r="BD572">
        <f>IF($CB572&gt;=18,INDEX($AK:$AK,$CA572+18),"")</f>
      </c>
      <c r="BE572">
        <f>IF($CB572&gt;=19,INDEX($AK:$AK,$CA572+19),"")</f>
      </c>
      <c r="BF572">
        <f>IF($CB572&gt;=20,INDEX($AK:$AK,$CA572+20),"")</f>
      </c>
      <c r="BG572">
        <f>IF($CB572&gt;=21,INDEX($AK:$AK,$CA572+21),"")</f>
      </c>
      <c r="BH572">
        <f>IF($CB572&gt;=22,INDEX($AK:$AK,$CA572+22),"")</f>
      </c>
      <c r="BI572">
        <f>IF($CB572&gt;=23,INDEX($AK:$AK,$CA572+23),"")</f>
      </c>
      <c r="BJ572">
        <f>IF($CB572&gt;=24,INDEX($AK:$AK,$CA572+24),"")</f>
      </c>
      <c r="BK572">
        <f>IF($CB572&gt;=25,INDEX($AK:$AK,$CA572+25),"")</f>
      </c>
      <c r="BL572">
        <f>IF($CB572&gt;=26,INDEX($AK:$AK,$CA572+26),"")</f>
      </c>
      <c r="BM572">
        <f>IF($CB572&gt;=27,INDEX($AK:$AK,$CA572+27),"")</f>
      </c>
      <c r="BN572">
        <f>IF($CB572&gt;=28,INDEX($AK:$AK,$CA572+28),"")</f>
      </c>
      <c r="BO572">
        <f>IF($CB572&gt;=29,INDEX($AK:$AK,$CA572+29),"")</f>
      </c>
      <c r="BP572">
        <f>IF($CB572&gt;=30,INDEX($AK:$AK,$CA572+30),"")</f>
      </c>
      <c r="BQ572">
        <f>IF($CB572&gt;=31,INDEX($AK:$AK,$CA572+31),"")</f>
      </c>
      <c r="BR572">
        <f>IF($CB572&gt;=32,INDEX($AK:$AK,$CA572+32),"")</f>
      </c>
      <c r="BS572">
        <f>IF($CB572&gt;=33,INDEX($AK:$AK,$CA572+33),"")</f>
      </c>
      <c r="BT572">
        <f>IF($CB572&gt;=34,INDEX($AK:$AK,$CA572+34),"")</f>
      </c>
      <c r="BU572">
        <f>IF($CB572&gt;=35,INDEX($AK:$AK,$CA572+35),"")</f>
      </c>
      <c r="BV572">
        <f>IF($CB572&gt;=36,INDEX($AK:$AK,$CA572+36),"")</f>
      </c>
      <c r="BW572">
        <f>IF($CB572&gt;=37,INDEX($AK:$AK,$CA572+37),"")</f>
      </c>
      <c r="BX572">
        <f>IF($CB572&gt;=38,INDEX($AK:$AK,$CA572+38),"")</f>
      </c>
      <c r="BY572">
        <f>IF($CB572&gt;=39,INDEX($AK:$AK,$CA572+39),"")</f>
      </c>
      <c r="BZ572">
        <f>IF($CB572&gt;=40,INDEX($AK:$AK,$CA572+40),"")</f>
      </c>
      <c r="CA572">
        <f>IFERROR(MATCH($AJ572,$AK$2:$AK$134,0)+1,0)</f>
      </c>
      <c r="CB572">
        <f>IFERROR(INDEX($AL$2:$AL$134,MATCH($AJ572,$AK$2:$AK$134,0)),0)</f>
      </c>
      <c r="CC572">
        <f>IFERROR(LEFT($F572,FIND(" - ",$F572)-1),$F572)</f>
      </c>
      <c r="CF572">
        <f>IF($DA572&gt;=1,INDEX($CD:$CD,$CZ572+1),"")</f>
      </c>
      <c r="CG572">
        <f>IF($DA572&gt;=2,INDEX($CD:$CD,$CZ572+2),"")</f>
      </c>
      <c r="CH572">
        <f>IF($DA572&gt;=3,INDEX($CD:$CD,$CZ572+3),"")</f>
      </c>
      <c r="CI572">
        <f>IF($DA572&gt;=4,INDEX($CD:$CD,$CZ572+4),"")</f>
      </c>
      <c r="CJ572">
        <f>IF($DA572&gt;=5,INDEX($CD:$CD,$CZ572+5),"")</f>
      </c>
      <c r="CK572">
        <f>IF($DA572&gt;=6,INDEX($CD:$CD,$CZ572+6),"")</f>
      </c>
      <c r="CL572">
        <f>IF($DA572&gt;=7,INDEX($CD:$CD,$CZ572+7),"")</f>
      </c>
      <c r="CM572">
        <f>IF($DA572&gt;=8,INDEX($CD:$CD,$CZ572+8),"")</f>
      </c>
      <c r="CN572">
        <f>IF($DA572&gt;=9,INDEX($CD:$CD,$CZ572+9),"")</f>
      </c>
      <c r="CO572">
        <f>IF($DA572&gt;=10,INDEX($CD:$CD,$CZ572+10),"")</f>
      </c>
      <c r="CP572">
        <f>IF($DA572&gt;=11,INDEX($CD:$CD,$CZ572+11),"")</f>
      </c>
      <c r="CQ572">
        <f>IF($DA572&gt;=12,INDEX($CD:$CD,$CZ572+12),"")</f>
      </c>
      <c r="CR572">
        <f>IF($DA572&gt;=13,INDEX($CD:$CD,$CZ572+13),"")</f>
      </c>
      <c r="CS572">
        <f>IF($DA572&gt;=14,INDEX($CD:$CD,$CZ572+14),"")</f>
      </c>
      <c r="CT572">
        <f>IF($DA572&gt;=15,INDEX($CD:$CD,$CZ572+15),"")</f>
      </c>
      <c r="CU572">
        <f>IF($DA572&gt;=16,INDEX($CD:$CD,$CZ572+16),"")</f>
      </c>
      <c r="CV572">
        <f>IF($DA572&gt;=17,INDEX($CD:$CD,$CZ572+17),"")</f>
      </c>
      <c r="CW572">
        <f>IF($DA572&gt;=18,INDEX($CD:$CD,$CZ572+18),"")</f>
      </c>
      <c r="CX572">
        <f>IF($DA572&gt;=19,INDEX($CD:$CD,$CZ572+19),"")</f>
      </c>
      <c r="CY572">
        <f>IF($DA572&gt;=20,INDEX($CD:$CD,$CZ572+20),"")</f>
      </c>
      <c r="CZ572">
        <f>IFERROR(MATCH($CC572,$CD$2:$CD$263,0)+1,0)</f>
      </c>
      <c r="DA572">
        <f>IFERROR(INDEX($CE$2:$CE$263,MATCH($CC572,$CD$2:$CD$263,0)),0)</f>
      </c>
      <c r="DB572">
        <f>IFERROR(INDEX($AI:$AI,MATCH($H572,$AH:$AH,0))&amp;"","")</f>
      </c>
      <c r="DF572">
        <f>IF($GI572&gt;=1,INDEX($DC:$DC,$GH572+1),"")</f>
      </c>
      <c r="DG572">
        <f>IF($GI572&gt;=2,INDEX($DC:$DC,$GH572+2),"")</f>
      </c>
      <c r="DH572">
        <f>IF($GI572&gt;=3,INDEX($DC:$DC,$GH572+3),"")</f>
      </c>
      <c r="DI572">
        <f>IF($GI572&gt;=4,INDEX($DC:$DC,$GH572+4),"")</f>
      </c>
      <c r="DJ572">
        <f>IF($GI572&gt;=5,INDEX($DC:$DC,$GH572+5),"")</f>
      </c>
      <c r="DK572">
        <f>IF($GI572&gt;=6,INDEX($DC:$DC,$GH572+6),"")</f>
      </c>
      <c r="DL572">
        <f>IF($GI572&gt;=7,INDEX($DC:$DC,$GH572+7),"")</f>
      </c>
      <c r="DM572">
        <f>IF($GI572&gt;=8,INDEX($DC:$DC,$GH572+8),"")</f>
      </c>
      <c r="DN572">
        <f>IF($GI572&gt;=9,INDEX($DC:$DC,$GH572+9),"")</f>
      </c>
      <c r="DO572">
        <f>IF($GI572&gt;=10,INDEX($DC:$DC,$GH572+10),"")</f>
      </c>
      <c r="DP572">
        <f>IF($GI572&gt;=11,INDEX($DC:$DC,$GH572+11),"")</f>
      </c>
      <c r="DQ572">
        <f>IF($GI572&gt;=12,INDEX($DC:$DC,$GH572+12),"")</f>
      </c>
      <c r="DR572">
        <f>IF($GI572&gt;=13,INDEX($DC:$DC,$GH572+13),"")</f>
      </c>
      <c r="DS572">
        <f>IF($GI572&gt;=14,INDEX($DC:$DC,$GH572+14),"")</f>
      </c>
      <c r="DT572">
        <f>IF($GI572&gt;=15,INDEX($DC:$DC,$GH572+15),"")</f>
      </c>
      <c r="DU572">
        <f>IF($GI572&gt;=16,INDEX($DC:$DC,$GH572+16),"")</f>
      </c>
      <c r="DV572">
        <f>IF($GI572&gt;=17,INDEX($DC:$DC,$GH572+17),"")</f>
      </c>
      <c r="DW572">
        <f>IF($GI572&gt;=18,INDEX($DC:$DC,$GH572+18),"")</f>
      </c>
      <c r="DX572">
        <f>IF($GI572&gt;=19,INDEX($DC:$DC,$GH572+19),"")</f>
      </c>
      <c r="DY572">
        <f>IF($GI572&gt;=20,INDEX($DC:$DC,$GH572+20),"")</f>
      </c>
      <c r="DZ572">
        <f>IF($GI572&gt;=21,INDEX($DC:$DC,$GH572+21),"")</f>
      </c>
      <c r="EA572">
        <f>IF($GI572&gt;=22,INDEX($DC:$DC,$GH572+22),"")</f>
      </c>
      <c r="EB572">
        <f>IF($GI572&gt;=23,INDEX($DC:$DC,$GH572+23),"")</f>
      </c>
      <c r="EC572">
        <f>IF($GI572&gt;=24,INDEX($DC:$DC,$GH572+24),"")</f>
      </c>
      <c r="ED572">
        <f>IF($GI572&gt;=25,INDEX($DC:$DC,$GH572+25),"")</f>
      </c>
      <c r="EE572">
        <f>IF($GI572&gt;=26,INDEX($DC:$DC,$GH572+26),"")</f>
      </c>
      <c r="EF572">
        <f>IF($GI572&gt;=27,INDEX($DC:$DC,$GH572+27),"")</f>
      </c>
      <c r="EG572">
        <f>IF($GI572&gt;=28,INDEX($DC:$DC,$GH572+28),"")</f>
      </c>
      <c r="EH572">
        <f>IF($GI572&gt;=29,INDEX($DC:$DC,$GH572+29),"")</f>
      </c>
      <c r="EI572">
        <f>IF($GI572&gt;=30,INDEX($DC:$DC,$GH572+30),"")</f>
      </c>
      <c r="EJ572">
        <f>IF($GI572&gt;=31,INDEX($DC:$DC,$GH572+31),"")</f>
      </c>
      <c r="EK572">
        <f>IF($GI572&gt;=32,INDEX($DC:$DC,$GH572+32),"")</f>
      </c>
      <c r="EL572">
        <f>IF($GI572&gt;=33,INDEX($DC:$DC,$GH572+33),"")</f>
      </c>
      <c r="EM572">
        <f>IF($GI572&gt;=34,INDEX($DC:$DC,$GH572+34),"")</f>
      </c>
      <c r="EN572">
        <f>IF($GI572&gt;=35,INDEX($DC:$DC,$GH572+35),"")</f>
      </c>
      <c r="EO572">
        <f>IF($GI572&gt;=36,INDEX($DC:$DC,$GH572+36),"")</f>
      </c>
      <c r="EP572">
        <f>IF($GI572&gt;=37,INDEX($DC:$DC,$GH572+37),"")</f>
      </c>
      <c r="EQ572">
        <f>IF($GI572&gt;=38,INDEX($DC:$DC,$GH572+38),"")</f>
      </c>
      <c r="ER572">
        <f>IF($GI572&gt;=39,INDEX($DC:$DC,$GH572+39),"")</f>
      </c>
      <c r="ES572">
        <f>IF($GI572&gt;=40,INDEX($DC:$DC,$GH572+40),"")</f>
      </c>
      <c r="ET572">
        <f>IF($GI572&gt;=1,INDEX($DD:$DD,$GH572+1),"")</f>
      </c>
      <c r="EU572">
        <f>IF($GI572&gt;=2,INDEX($DD:$DD,$GH572+2),"")</f>
      </c>
      <c r="EV572">
        <f>IF($GI572&gt;=3,INDEX($DD:$DD,$GH572+3),"")</f>
      </c>
      <c r="EW572">
        <f>IF($GI572&gt;=4,INDEX($DD:$DD,$GH572+4),"")</f>
      </c>
      <c r="EX572">
        <f>IF($GI572&gt;=5,INDEX($DD:$DD,$GH572+5),"")</f>
      </c>
      <c r="EY572">
        <f>IF($GI572&gt;=6,INDEX($DD:$DD,$GH572+6),"")</f>
      </c>
      <c r="EZ572">
        <f>IF($GI572&gt;=7,INDEX($DD:$DD,$GH572+7),"")</f>
      </c>
      <c r="FA572">
        <f>IF($GI572&gt;=8,INDEX($DD:$DD,$GH572+8),"")</f>
      </c>
      <c r="FB572">
        <f>IF($GI572&gt;=9,INDEX($DD:$DD,$GH572+9),"")</f>
      </c>
      <c r="FC572">
        <f>IF($GI572&gt;=10,INDEX($DD:$DD,$GH572+10),"")</f>
      </c>
      <c r="FD572">
        <f>IF($GI572&gt;=11,INDEX($DD:$DD,$GH572+11),"")</f>
      </c>
      <c r="FE572">
        <f>IF($GI572&gt;=12,INDEX($DD:$DD,$GH572+12),"")</f>
      </c>
      <c r="FF572">
        <f>IF($GI572&gt;=13,INDEX($DD:$DD,$GH572+13),"")</f>
      </c>
      <c r="FG572">
        <f>IF($GI572&gt;=14,INDEX($DD:$DD,$GH572+14),"")</f>
      </c>
      <c r="FH572">
        <f>IF($GI572&gt;=15,INDEX($DD:$DD,$GH572+15),"")</f>
      </c>
      <c r="FI572">
        <f>IF($GI572&gt;=16,INDEX($DD:$DD,$GH572+16),"")</f>
      </c>
      <c r="FJ572">
        <f>IF($GI572&gt;=17,INDEX($DD:$DD,$GH572+17),"")</f>
      </c>
      <c r="FK572">
        <f>IF($GI572&gt;=18,INDEX($DD:$DD,$GH572+18),"")</f>
      </c>
      <c r="FL572">
        <f>IF($GI572&gt;=19,INDEX($DD:$DD,$GH572+19),"")</f>
      </c>
      <c r="FM572">
        <f>IF($GI572&gt;=20,INDEX($DD:$DD,$GH572+20),"")</f>
      </c>
      <c r="FN572">
        <f>IF($GI572&gt;=21,INDEX($DD:$DD,$GH572+21),"")</f>
      </c>
      <c r="FO572">
        <f>IF($GI572&gt;=22,INDEX($DD:$DD,$GH572+22),"")</f>
      </c>
      <c r="FP572">
        <f>IF($GI572&gt;=23,INDEX($DD:$DD,$GH572+23),"")</f>
      </c>
      <c r="FQ572">
        <f>IF($GI572&gt;=24,INDEX($DD:$DD,$GH572+24),"")</f>
      </c>
      <c r="FR572">
        <f>IF($GI572&gt;=25,INDEX($DD:$DD,$GH572+25),"")</f>
      </c>
      <c r="FS572">
        <f>IF($GI572&gt;=26,INDEX($DD:$DD,$GH572+26),"")</f>
      </c>
      <c r="FT572">
        <f>IF($GI572&gt;=27,INDEX($DD:$DD,$GH572+27),"")</f>
      </c>
      <c r="FU572">
        <f>IF($GI572&gt;=28,INDEX($DD:$DD,$GH572+28),"")</f>
      </c>
      <c r="FV572">
        <f>IF($GI572&gt;=29,INDEX($DD:$DD,$GH572+29),"")</f>
      </c>
      <c r="FW572">
        <f>IF($GI572&gt;=30,INDEX($DD:$DD,$GH572+30),"")</f>
      </c>
      <c r="FX572">
        <f>IF($GI572&gt;=31,INDEX($DD:$DD,$GH572+31),"")</f>
      </c>
      <c r="FY572">
        <f>IF($GI572&gt;=32,INDEX($DD:$DD,$GH572+32),"")</f>
      </c>
      <c r="FZ572">
        <f>IF($GI572&gt;=33,INDEX($DD:$DD,$GH572+33),"")</f>
      </c>
      <c r="GA572">
        <f>IF($GI572&gt;=34,INDEX($DD:$DD,$GH572+34),"")</f>
      </c>
      <c r="GB572">
        <f>IF($GI572&gt;=35,INDEX($DD:$DD,$GH572+35),"")</f>
      </c>
      <c r="GC572">
        <f>IF($GI572&gt;=36,INDEX($DD:$DD,$GH572+36),"")</f>
      </c>
      <c r="GD572">
        <f>IF($GI572&gt;=37,INDEX($DD:$DD,$GH572+37),"")</f>
      </c>
      <c r="GE572">
        <f>IF($GI572&gt;=38,INDEX($DD:$DD,$GH572+38),"")</f>
      </c>
      <c r="GF572">
        <f>IF($GI572&gt;=39,INDEX($DD:$DD,$GH572+39),"")</f>
      </c>
      <c r="GG572">
        <f>IF($GI572&gt;=40,INDEX($DD:$DD,$GH572+40),"")</f>
      </c>
      <c r="GH572">
        <f>IFERROR(MATCH($DB572,$DC$2:$DC$148,0)+1,0)</f>
      </c>
      <c r="GI572">
        <f>IFERROR(INDEX($DE$2:$DE$148,MATCH($DB572,$DC$2:$DC$148,0)),0)</f>
      </c>
      <c r="GJ572">
        <f>IFERROR(MATCH($S572,$DF$572:$ES$572,0),0)</f>
      </c>
      <c r="GK572">
        <f>IF($GJ572&gt;0,INDEX($ET$572:$GG$572,$GJ572),"")</f>
      </c>
      <c r="GN572">
        <f>IF($IW572&gt;=1,INDEX($GL:$GL,$IV572+1),"")</f>
      </c>
      <c r="GO572">
        <f>IF($IW572&gt;=2,INDEX($GL:$GL,$IV572+2),"")</f>
      </c>
      <c r="GP572">
        <f>IF($IW572&gt;=3,INDEX($GL:$GL,$IV572+3),"")</f>
      </c>
      <c r="GQ572">
        <f>IF($IW572&gt;=4,INDEX($GL:$GL,$IV572+4),"")</f>
      </c>
      <c r="GR572">
        <f>IF($IW572&gt;=5,INDEX($GL:$GL,$IV572+5),"")</f>
      </c>
      <c r="GS572">
        <f>IF($IW572&gt;=6,INDEX($GL:$GL,$IV572+6),"")</f>
      </c>
      <c r="GT572">
        <f>IF($IW572&gt;=7,INDEX($GL:$GL,$IV572+7),"")</f>
      </c>
      <c r="GU572">
        <f>IF($IW572&gt;=8,INDEX($GL:$GL,$IV572+8),"")</f>
      </c>
      <c r="GV572">
        <f>IF($IW572&gt;=9,INDEX($GL:$GL,$IV572+9),"")</f>
      </c>
      <c r="GW572">
        <f>IF($IW572&gt;=10,INDEX($GL:$GL,$IV572+10),"")</f>
      </c>
      <c r="GX572">
        <f>IF($IW572&gt;=11,INDEX($GL:$GL,$IV572+11),"")</f>
      </c>
      <c r="GY572">
        <f>IF($IW572&gt;=12,INDEX($GL:$GL,$IV572+12),"")</f>
      </c>
      <c r="GZ572">
        <f>IF($IW572&gt;=13,INDEX($GL:$GL,$IV572+13),"")</f>
      </c>
      <c r="HA572">
        <f>IF($IW572&gt;=14,INDEX($GL:$GL,$IV572+14),"")</f>
      </c>
      <c r="HB572">
        <f>IF($IW572&gt;=15,INDEX($GL:$GL,$IV572+15),"")</f>
      </c>
      <c r="HC572">
        <f>IF($IW572&gt;=16,INDEX($GL:$GL,$IV572+16),"")</f>
      </c>
      <c r="HD572">
        <f>IF($IW572&gt;=17,INDEX($GL:$GL,$IV572+17),"")</f>
      </c>
      <c r="HE572">
        <f>IF($IW572&gt;=18,INDEX($GL:$GL,$IV572+18),"")</f>
      </c>
      <c r="HF572">
        <f>IF($IW572&gt;=19,INDEX($GL:$GL,$IV572+19),"")</f>
      </c>
      <c r="HG572">
        <f>IF($IW572&gt;=20,INDEX($GL:$GL,$IV572+20),"")</f>
      </c>
      <c r="HH572">
        <f>IF($IW572&gt;=21,INDEX($GL:$GL,$IV572+21),"")</f>
      </c>
      <c r="HI572">
        <f>IF($IW572&gt;=22,INDEX($GL:$GL,$IV572+22),"")</f>
      </c>
      <c r="HJ572">
        <f>IF($IW572&gt;=23,INDEX($GL:$GL,$IV572+23),"")</f>
      </c>
      <c r="HK572">
        <f>IF($IW572&gt;=24,INDEX($GL:$GL,$IV572+24),"")</f>
      </c>
      <c r="HL572">
        <f>IF($IW572&gt;=25,INDEX($GL:$GL,$IV572+25),"")</f>
      </c>
      <c r="HM572">
        <f>IF($IW572&gt;=26,INDEX($GL:$GL,$IV572+26),"")</f>
      </c>
      <c r="HN572">
        <f>IF($IW572&gt;=27,INDEX($GL:$GL,$IV572+27),"")</f>
      </c>
      <c r="HO572">
        <f>IF($IW572&gt;=28,INDEX($GL:$GL,$IV572+28),"")</f>
      </c>
      <c r="HP572">
        <f>IF($IW572&gt;=29,INDEX($GL:$GL,$IV572+29),"")</f>
      </c>
      <c r="HQ572">
        <f>IF($IW572&gt;=30,INDEX($GL:$GL,$IV572+30),"")</f>
      </c>
      <c r="HR572">
        <f>IF($IW572&gt;=31,INDEX($GL:$GL,$IV572+31),"")</f>
      </c>
      <c r="HS572">
        <f>IF($IW572&gt;=32,INDEX($GL:$GL,$IV572+32),"")</f>
      </c>
      <c r="HT572">
        <f>IF($IW572&gt;=33,INDEX($GL:$GL,$IV572+33),"")</f>
      </c>
      <c r="HU572">
        <f>IF($IW572&gt;=34,INDEX($GL:$GL,$IV572+34),"")</f>
      </c>
      <c r="HV572">
        <f>IF($IW572&gt;=35,INDEX($GL:$GL,$IV572+35),"")</f>
      </c>
      <c r="HW572">
        <f>IF($IW572&gt;=36,INDEX($GL:$GL,$IV572+36),"")</f>
      </c>
      <c r="HX572">
        <f>IF($IW572&gt;=37,INDEX($GL:$GL,$IV572+37),"")</f>
      </c>
      <c r="HY572">
        <f>IF($IW572&gt;=38,INDEX($GL:$GL,$IV572+38),"")</f>
      </c>
      <c r="HZ572">
        <f>IF($IW572&gt;=39,INDEX($GL:$GL,$IV572+39),"")</f>
      </c>
      <c r="IA572">
        <f>IF($IW572&gt;=40,INDEX($GL:$GL,$IV572+40),"")</f>
      </c>
      <c r="IB572">
        <f>IF($IW572&gt;=41,INDEX($GL:$GL,$IV572+41),"")</f>
      </c>
      <c r="IC572">
        <f>IF($IW572&gt;=42,INDEX($GL:$GL,$IV572+42),"")</f>
      </c>
      <c r="ID572">
        <f>IF($IW572&gt;=43,INDEX($GL:$GL,$IV572+43),"")</f>
      </c>
      <c r="IE572">
        <f>IF($IW572&gt;=44,INDEX($GL:$GL,$IV572+44),"")</f>
      </c>
      <c r="IF572">
        <f>IF($IW572&gt;=45,INDEX($GL:$GL,$IV572+45),"")</f>
      </c>
      <c r="IG572">
        <f>IF($IW572&gt;=46,INDEX($GL:$GL,$IV572+46),"")</f>
      </c>
      <c r="IH572">
        <f>IF($IW572&gt;=47,INDEX($GL:$GL,$IV572+47),"")</f>
      </c>
      <c r="II572">
        <f>IF($IW572&gt;=48,INDEX($GL:$GL,$IV572+48),"")</f>
      </c>
      <c r="IJ572">
        <f>IF($IW572&gt;=49,INDEX($GL:$GL,$IV572+49),"")</f>
      </c>
      <c r="IK572">
        <f>IF($IW572&gt;=50,INDEX($GL:$GL,$IV572+50),"")</f>
      </c>
      <c r="IL572">
        <f>IF($IW572&gt;=51,INDEX($GL:$GL,$IV572+51),"")</f>
      </c>
      <c r="IM572">
        <f>IF($IW572&gt;=52,INDEX($GL:$GL,$IV572+52),"")</f>
      </c>
      <c r="IN572">
        <f>IF($IW572&gt;=53,INDEX($GL:$GL,$IV572+53),"")</f>
      </c>
      <c r="IO572">
        <f>IF($IW572&gt;=54,INDEX($GL:$GL,$IV572+54),"")</f>
      </c>
      <c r="IP572">
        <f>IF($IW572&gt;=55,INDEX($GL:$GL,$IV572+55),"")</f>
      </c>
      <c r="IQ572">
        <f>IF($IW572&gt;=56,INDEX($GL:$GL,$IV572+56),"")</f>
      </c>
      <c r="IR572">
        <f>IF($IW572&gt;=57,INDEX($GL:$GL,$IV572+57),"")</f>
      </c>
      <c r="IS572">
        <f>IF($IW572&gt;=58,INDEX($GL:$GL,$IV572+58),"")</f>
      </c>
      <c r="IT572">
        <f>IF($IW572&gt;=59,INDEX($GL:$GL,$IV572+59),"")</f>
      </c>
      <c r="IU572">
        <f>IF($IW572&gt;=60,INDEX($GL:$GL,$IV572+60),"")</f>
      </c>
      <c r="IV572">
        <f>IFERROR(MATCH($GK572,$GL$2:$GL$324,0)+1,0)</f>
      </c>
      <c r="IW572">
        <f>IFERROR(INDEX($GM$2:$GM$324,MATCH($GK572,$GL$2:$GL$324,0)),0)</f>
      </c>
      <c r="IX572" t="s">
        <v>34</v>
      </c>
      <c r="IY572" t="s">
        <v>34</v>
      </c>
    </row>
    <row r="573" spans="1:259" x14ac:dyDescent="0.25">
      <c r="K573">
        <f>IF(OR($N573="",$J573=""),"",IFERROR($N573/$J573,0))</f>
      </c>
      <c r="L573">
        <f>IF($N573="","",
SUM($M573,$O573,$T573,$P573,$R573)*
(1-IF($U573="",0,VALUE($U573)/100)))</f>
      </c>
      <c r="M573">
        <f>IF($N573="","",$N573)</f>
      </c>
      <c r="O573">
        <f>IF($N573="","",
IF($H573="","",
IF(ISNUMBER(SEARCH("exempt",LOWER($H573))),0,
$N573*(VALUE(SUBSTITUTE($H573,"%",""))/100))))</f>
      </c>
      <c r="V573">
        <f>IFERROR(IF(FIND(" - ",$E573)&gt;0,MID($E573,FIND(" - ",$E573)+3,LEN($E573)),""),"")</f>
      </c>
      <c r="AE573" t="s">
        <v>1154</v>
      </c>
      <c r="AJ573">
        <f>IFERROR(LEFT($E573,FIND(" - ",$E573)-1),$E573)</f>
      </c>
      <c r="AM573">
        <f>IF($CB573&gt;=1,INDEX($AK:$AK,$CA573+1),"")</f>
      </c>
      <c r="AN573">
        <f>IF($CB573&gt;=2,INDEX($AK:$AK,$CA573+2),"")</f>
      </c>
      <c r="AO573">
        <f>IF($CB573&gt;=3,INDEX($AK:$AK,$CA573+3),"")</f>
      </c>
      <c r="AP573">
        <f>IF($CB573&gt;=4,INDEX($AK:$AK,$CA573+4),"")</f>
      </c>
      <c r="AQ573">
        <f>IF($CB573&gt;=5,INDEX($AK:$AK,$CA573+5),"")</f>
      </c>
      <c r="AR573">
        <f>IF($CB573&gt;=6,INDEX($AK:$AK,$CA573+6),"")</f>
      </c>
      <c r="AS573">
        <f>IF($CB573&gt;=7,INDEX($AK:$AK,$CA573+7),"")</f>
      </c>
      <c r="AT573">
        <f>IF($CB573&gt;=8,INDEX($AK:$AK,$CA573+8),"")</f>
      </c>
      <c r="AU573">
        <f>IF($CB573&gt;=9,INDEX($AK:$AK,$CA573+9),"")</f>
      </c>
      <c r="AV573">
        <f>IF($CB573&gt;=10,INDEX($AK:$AK,$CA573+10),"")</f>
      </c>
      <c r="AW573">
        <f>IF($CB573&gt;=11,INDEX($AK:$AK,$CA573+11),"")</f>
      </c>
      <c r="AX573">
        <f>IF($CB573&gt;=12,INDEX($AK:$AK,$CA573+12),"")</f>
      </c>
      <c r="AY573">
        <f>IF($CB573&gt;=13,INDEX($AK:$AK,$CA573+13),"")</f>
      </c>
      <c r="AZ573">
        <f>IF($CB573&gt;=14,INDEX($AK:$AK,$CA573+14),"")</f>
      </c>
      <c r="BA573">
        <f>IF($CB573&gt;=15,INDEX($AK:$AK,$CA573+15),"")</f>
      </c>
      <c r="BB573">
        <f>IF($CB573&gt;=16,INDEX($AK:$AK,$CA573+16),"")</f>
      </c>
      <c r="BC573">
        <f>IF($CB573&gt;=17,INDEX($AK:$AK,$CA573+17),"")</f>
      </c>
      <c r="BD573">
        <f>IF($CB573&gt;=18,INDEX($AK:$AK,$CA573+18),"")</f>
      </c>
      <c r="BE573">
        <f>IF($CB573&gt;=19,INDEX($AK:$AK,$CA573+19),"")</f>
      </c>
      <c r="BF573">
        <f>IF($CB573&gt;=20,INDEX($AK:$AK,$CA573+20),"")</f>
      </c>
      <c r="BG573">
        <f>IF($CB573&gt;=21,INDEX($AK:$AK,$CA573+21),"")</f>
      </c>
      <c r="BH573">
        <f>IF($CB573&gt;=22,INDEX($AK:$AK,$CA573+22),"")</f>
      </c>
      <c r="BI573">
        <f>IF($CB573&gt;=23,INDEX($AK:$AK,$CA573+23),"")</f>
      </c>
      <c r="BJ573">
        <f>IF($CB573&gt;=24,INDEX($AK:$AK,$CA573+24),"")</f>
      </c>
      <c r="BK573">
        <f>IF($CB573&gt;=25,INDEX($AK:$AK,$CA573+25),"")</f>
      </c>
      <c r="BL573">
        <f>IF($CB573&gt;=26,INDEX($AK:$AK,$CA573+26),"")</f>
      </c>
      <c r="BM573">
        <f>IF($CB573&gt;=27,INDEX($AK:$AK,$CA573+27),"")</f>
      </c>
      <c r="BN573">
        <f>IF($CB573&gt;=28,INDEX($AK:$AK,$CA573+28),"")</f>
      </c>
      <c r="BO573">
        <f>IF($CB573&gt;=29,INDEX($AK:$AK,$CA573+29),"")</f>
      </c>
      <c r="BP573">
        <f>IF($CB573&gt;=30,INDEX($AK:$AK,$CA573+30),"")</f>
      </c>
      <c r="BQ573">
        <f>IF($CB573&gt;=31,INDEX($AK:$AK,$CA573+31),"")</f>
      </c>
      <c r="BR573">
        <f>IF($CB573&gt;=32,INDEX($AK:$AK,$CA573+32),"")</f>
      </c>
      <c r="BS573">
        <f>IF($CB573&gt;=33,INDEX($AK:$AK,$CA573+33),"")</f>
      </c>
      <c r="BT573">
        <f>IF($CB573&gt;=34,INDEX($AK:$AK,$CA573+34),"")</f>
      </c>
      <c r="BU573">
        <f>IF($CB573&gt;=35,INDEX($AK:$AK,$CA573+35),"")</f>
      </c>
      <c r="BV573">
        <f>IF($CB573&gt;=36,INDEX($AK:$AK,$CA573+36),"")</f>
      </c>
      <c r="BW573">
        <f>IF($CB573&gt;=37,INDEX($AK:$AK,$CA573+37),"")</f>
      </c>
      <c r="BX573">
        <f>IF($CB573&gt;=38,INDEX($AK:$AK,$CA573+38),"")</f>
      </c>
      <c r="BY573">
        <f>IF($CB573&gt;=39,INDEX($AK:$AK,$CA573+39),"")</f>
      </c>
      <c r="BZ573">
        <f>IF($CB573&gt;=40,INDEX($AK:$AK,$CA573+40),"")</f>
      </c>
      <c r="CA573">
        <f>IFERROR(MATCH($AJ573,$AK$2:$AK$134,0)+1,0)</f>
      </c>
      <c r="CB573">
        <f>IFERROR(INDEX($AL$2:$AL$134,MATCH($AJ573,$AK$2:$AK$134,0)),0)</f>
      </c>
      <c r="CC573">
        <f>IFERROR(LEFT($F573,FIND(" - ",$F573)-1),$F573)</f>
      </c>
      <c r="CF573">
        <f>IF($DA573&gt;=1,INDEX($CD:$CD,$CZ573+1),"")</f>
      </c>
      <c r="CG573">
        <f>IF($DA573&gt;=2,INDEX($CD:$CD,$CZ573+2),"")</f>
      </c>
      <c r="CH573">
        <f>IF($DA573&gt;=3,INDEX($CD:$CD,$CZ573+3),"")</f>
      </c>
      <c r="CI573">
        <f>IF($DA573&gt;=4,INDEX($CD:$CD,$CZ573+4),"")</f>
      </c>
      <c r="CJ573">
        <f>IF($DA573&gt;=5,INDEX($CD:$CD,$CZ573+5),"")</f>
      </c>
      <c r="CK573">
        <f>IF($DA573&gt;=6,INDEX($CD:$CD,$CZ573+6),"")</f>
      </c>
      <c r="CL573">
        <f>IF($DA573&gt;=7,INDEX($CD:$CD,$CZ573+7),"")</f>
      </c>
      <c r="CM573">
        <f>IF($DA573&gt;=8,INDEX($CD:$CD,$CZ573+8),"")</f>
      </c>
      <c r="CN573">
        <f>IF($DA573&gt;=9,INDEX($CD:$CD,$CZ573+9),"")</f>
      </c>
      <c r="CO573">
        <f>IF($DA573&gt;=10,INDEX($CD:$CD,$CZ573+10),"")</f>
      </c>
      <c r="CP573">
        <f>IF($DA573&gt;=11,INDEX($CD:$CD,$CZ573+11),"")</f>
      </c>
      <c r="CQ573">
        <f>IF($DA573&gt;=12,INDEX($CD:$CD,$CZ573+12),"")</f>
      </c>
      <c r="CR573">
        <f>IF($DA573&gt;=13,INDEX($CD:$CD,$CZ573+13),"")</f>
      </c>
      <c r="CS573">
        <f>IF($DA573&gt;=14,INDEX($CD:$CD,$CZ573+14),"")</f>
      </c>
      <c r="CT573">
        <f>IF($DA573&gt;=15,INDEX($CD:$CD,$CZ573+15),"")</f>
      </c>
      <c r="CU573">
        <f>IF($DA573&gt;=16,INDEX($CD:$CD,$CZ573+16),"")</f>
      </c>
      <c r="CV573">
        <f>IF($DA573&gt;=17,INDEX($CD:$CD,$CZ573+17),"")</f>
      </c>
      <c r="CW573">
        <f>IF($DA573&gt;=18,INDEX($CD:$CD,$CZ573+18),"")</f>
      </c>
      <c r="CX573">
        <f>IF($DA573&gt;=19,INDEX($CD:$CD,$CZ573+19),"")</f>
      </c>
      <c r="CY573">
        <f>IF($DA573&gt;=20,INDEX($CD:$CD,$CZ573+20),"")</f>
      </c>
      <c r="CZ573">
        <f>IFERROR(MATCH($CC573,$CD$2:$CD$263,0)+1,0)</f>
      </c>
      <c r="DA573">
        <f>IFERROR(INDEX($CE$2:$CE$263,MATCH($CC573,$CD$2:$CD$263,0)),0)</f>
      </c>
      <c r="DB573">
        <f>IFERROR(INDEX($AI:$AI,MATCH($H573,$AH:$AH,0))&amp;"","")</f>
      </c>
      <c r="DF573">
        <f>IF($GI573&gt;=1,INDEX($DC:$DC,$GH573+1),"")</f>
      </c>
      <c r="DG573">
        <f>IF($GI573&gt;=2,INDEX($DC:$DC,$GH573+2),"")</f>
      </c>
      <c r="DH573">
        <f>IF($GI573&gt;=3,INDEX($DC:$DC,$GH573+3),"")</f>
      </c>
      <c r="DI573">
        <f>IF($GI573&gt;=4,INDEX($DC:$DC,$GH573+4),"")</f>
      </c>
      <c r="DJ573">
        <f>IF($GI573&gt;=5,INDEX($DC:$DC,$GH573+5),"")</f>
      </c>
      <c r="DK573">
        <f>IF($GI573&gt;=6,INDEX($DC:$DC,$GH573+6),"")</f>
      </c>
      <c r="DL573">
        <f>IF($GI573&gt;=7,INDEX($DC:$DC,$GH573+7),"")</f>
      </c>
      <c r="DM573">
        <f>IF($GI573&gt;=8,INDEX($DC:$DC,$GH573+8),"")</f>
      </c>
      <c r="DN573">
        <f>IF($GI573&gt;=9,INDEX($DC:$DC,$GH573+9),"")</f>
      </c>
      <c r="DO573">
        <f>IF($GI573&gt;=10,INDEX($DC:$DC,$GH573+10),"")</f>
      </c>
      <c r="DP573">
        <f>IF($GI573&gt;=11,INDEX($DC:$DC,$GH573+11),"")</f>
      </c>
      <c r="DQ573">
        <f>IF($GI573&gt;=12,INDEX($DC:$DC,$GH573+12),"")</f>
      </c>
      <c r="DR573">
        <f>IF($GI573&gt;=13,INDEX($DC:$DC,$GH573+13),"")</f>
      </c>
      <c r="DS573">
        <f>IF($GI573&gt;=14,INDEX($DC:$DC,$GH573+14),"")</f>
      </c>
      <c r="DT573">
        <f>IF($GI573&gt;=15,INDEX($DC:$DC,$GH573+15),"")</f>
      </c>
      <c r="DU573">
        <f>IF($GI573&gt;=16,INDEX($DC:$DC,$GH573+16),"")</f>
      </c>
      <c r="DV573">
        <f>IF($GI573&gt;=17,INDEX($DC:$DC,$GH573+17),"")</f>
      </c>
      <c r="DW573">
        <f>IF($GI573&gt;=18,INDEX($DC:$DC,$GH573+18),"")</f>
      </c>
      <c r="DX573">
        <f>IF($GI573&gt;=19,INDEX($DC:$DC,$GH573+19),"")</f>
      </c>
      <c r="DY573">
        <f>IF($GI573&gt;=20,INDEX($DC:$DC,$GH573+20),"")</f>
      </c>
      <c r="DZ573">
        <f>IF($GI573&gt;=21,INDEX($DC:$DC,$GH573+21),"")</f>
      </c>
      <c r="EA573">
        <f>IF($GI573&gt;=22,INDEX($DC:$DC,$GH573+22),"")</f>
      </c>
      <c r="EB573">
        <f>IF($GI573&gt;=23,INDEX($DC:$DC,$GH573+23),"")</f>
      </c>
      <c r="EC573">
        <f>IF($GI573&gt;=24,INDEX($DC:$DC,$GH573+24),"")</f>
      </c>
      <c r="ED573">
        <f>IF($GI573&gt;=25,INDEX($DC:$DC,$GH573+25),"")</f>
      </c>
      <c r="EE573">
        <f>IF($GI573&gt;=26,INDEX($DC:$DC,$GH573+26),"")</f>
      </c>
      <c r="EF573">
        <f>IF($GI573&gt;=27,INDEX($DC:$DC,$GH573+27),"")</f>
      </c>
      <c r="EG573">
        <f>IF($GI573&gt;=28,INDEX($DC:$DC,$GH573+28),"")</f>
      </c>
      <c r="EH573">
        <f>IF($GI573&gt;=29,INDEX($DC:$DC,$GH573+29),"")</f>
      </c>
      <c r="EI573">
        <f>IF($GI573&gt;=30,INDEX($DC:$DC,$GH573+30),"")</f>
      </c>
      <c r="EJ573">
        <f>IF($GI573&gt;=31,INDEX($DC:$DC,$GH573+31),"")</f>
      </c>
      <c r="EK573">
        <f>IF($GI573&gt;=32,INDEX($DC:$DC,$GH573+32),"")</f>
      </c>
      <c r="EL573">
        <f>IF($GI573&gt;=33,INDEX($DC:$DC,$GH573+33),"")</f>
      </c>
      <c r="EM573">
        <f>IF($GI573&gt;=34,INDEX($DC:$DC,$GH573+34),"")</f>
      </c>
      <c r="EN573">
        <f>IF($GI573&gt;=35,INDEX($DC:$DC,$GH573+35),"")</f>
      </c>
      <c r="EO573">
        <f>IF($GI573&gt;=36,INDEX($DC:$DC,$GH573+36),"")</f>
      </c>
      <c r="EP573">
        <f>IF($GI573&gt;=37,INDEX($DC:$DC,$GH573+37),"")</f>
      </c>
      <c r="EQ573">
        <f>IF($GI573&gt;=38,INDEX($DC:$DC,$GH573+38),"")</f>
      </c>
      <c r="ER573">
        <f>IF($GI573&gt;=39,INDEX($DC:$DC,$GH573+39),"")</f>
      </c>
      <c r="ES573">
        <f>IF($GI573&gt;=40,INDEX($DC:$DC,$GH573+40),"")</f>
      </c>
      <c r="ET573">
        <f>IF($GI573&gt;=1,INDEX($DD:$DD,$GH573+1),"")</f>
      </c>
      <c r="EU573">
        <f>IF($GI573&gt;=2,INDEX($DD:$DD,$GH573+2),"")</f>
      </c>
      <c r="EV573">
        <f>IF($GI573&gt;=3,INDEX($DD:$DD,$GH573+3),"")</f>
      </c>
      <c r="EW573">
        <f>IF($GI573&gt;=4,INDEX($DD:$DD,$GH573+4),"")</f>
      </c>
      <c r="EX573">
        <f>IF($GI573&gt;=5,INDEX($DD:$DD,$GH573+5),"")</f>
      </c>
      <c r="EY573">
        <f>IF($GI573&gt;=6,INDEX($DD:$DD,$GH573+6),"")</f>
      </c>
      <c r="EZ573">
        <f>IF($GI573&gt;=7,INDEX($DD:$DD,$GH573+7),"")</f>
      </c>
      <c r="FA573">
        <f>IF($GI573&gt;=8,INDEX($DD:$DD,$GH573+8),"")</f>
      </c>
      <c r="FB573">
        <f>IF($GI573&gt;=9,INDEX($DD:$DD,$GH573+9),"")</f>
      </c>
      <c r="FC573">
        <f>IF($GI573&gt;=10,INDEX($DD:$DD,$GH573+10),"")</f>
      </c>
      <c r="FD573">
        <f>IF($GI573&gt;=11,INDEX($DD:$DD,$GH573+11),"")</f>
      </c>
      <c r="FE573">
        <f>IF($GI573&gt;=12,INDEX($DD:$DD,$GH573+12),"")</f>
      </c>
      <c r="FF573">
        <f>IF($GI573&gt;=13,INDEX($DD:$DD,$GH573+13),"")</f>
      </c>
      <c r="FG573">
        <f>IF($GI573&gt;=14,INDEX($DD:$DD,$GH573+14),"")</f>
      </c>
      <c r="FH573">
        <f>IF($GI573&gt;=15,INDEX($DD:$DD,$GH573+15),"")</f>
      </c>
      <c r="FI573">
        <f>IF($GI573&gt;=16,INDEX($DD:$DD,$GH573+16),"")</f>
      </c>
      <c r="FJ573">
        <f>IF($GI573&gt;=17,INDEX($DD:$DD,$GH573+17),"")</f>
      </c>
      <c r="FK573">
        <f>IF($GI573&gt;=18,INDEX($DD:$DD,$GH573+18),"")</f>
      </c>
      <c r="FL573">
        <f>IF($GI573&gt;=19,INDEX($DD:$DD,$GH573+19),"")</f>
      </c>
      <c r="FM573">
        <f>IF($GI573&gt;=20,INDEX($DD:$DD,$GH573+20),"")</f>
      </c>
      <c r="FN573">
        <f>IF($GI573&gt;=21,INDEX($DD:$DD,$GH573+21),"")</f>
      </c>
      <c r="FO573">
        <f>IF($GI573&gt;=22,INDEX($DD:$DD,$GH573+22),"")</f>
      </c>
      <c r="FP573">
        <f>IF($GI573&gt;=23,INDEX($DD:$DD,$GH573+23),"")</f>
      </c>
      <c r="FQ573">
        <f>IF($GI573&gt;=24,INDEX($DD:$DD,$GH573+24),"")</f>
      </c>
      <c r="FR573">
        <f>IF($GI573&gt;=25,INDEX($DD:$DD,$GH573+25),"")</f>
      </c>
      <c r="FS573">
        <f>IF($GI573&gt;=26,INDEX($DD:$DD,$GH573+26),"")</f>
      </c>
      <c r="FT573">
        <f>IF($GI573&gt;=27,INDEX($DD:$DD,$GH573+27),"")</f>
      </c>
      <c r="FU573">
        <f>IF($GI573&gt;=28,INDEX($DD:$DD,$GH573+28),"")</f>
      </c>
      <c r="FV573">
        <f>IF($GI573&gt;=29,INDEX($DD:$DD,$GH573+29),"")</f>
      </c>
      <c r="FW573">
        <f>IF($GI573&gt;=30,INDEX($DD:$DD,$GH573+30),"")</f>
      </c>
      <c r="FX573">
        <f>IF($GI573&gt;=31,INDEX($DD:$DD,$GH573+31),"")</f>
      </c>
      <c r="FY573">
        <f>IF($GI573&gt;=32,INDEX($DD:$DD,$GH573+32),"")</f>
      </c>
      <c r="FZ573">
        <f>IF($GI573&gt;=33,INDEX($DD:$DD,$GH573+33),"")</f>
      </c>
      <c r="GA573">
        <f>IF($GI573&gt;=34,INDEX($DD:$DD,$GH573+34),"")</f>
      </c>
      <c r="GB573">
        <f>IF($GI573&gt;=35,INDEX($DD:$DD,$GH573+35),"")</f>
      </c>
      <c r="GC573">
        <f>IF($GI573&gt;=36,INDEX($DD:$DD,$GH573+36),"")</f>
      </c>
      <c r="GD573">
        <f>IF($GI573&gt;=37,INDEX($DD:$DD,$GH573+37),"")</f>
      </c>
      <c r="GE573">
        <f>IF($GI573&gt;=38,INDEX($DD:$DD,$GH573+38),"")</f>
      </c>
      <c r="GF573">
        <f>IF($GI573&gt;=39,INDEX($DD:$DD,$GH573+39),"")</f>
      </c>
      <c r="GG573">
        <f>IF($GI573&gt;=40,INDEX($DD:$DD,$GH573+40),"")</f>
      </c>
      <c r="GH573">
        <f>IFERROR(MATCH($DB573,$DC$2:$DC$148,0)+1,0)</f>
      </c>
      <c r="GI573">
        <f>IFERROR(INDEX($DE$2:$DE$148,MATCH($DB573,$DC$2:$DC$148,0)),0)</f>
      </c>
      <c r="GJ573">
        <f>IFERROR(MATCH($S573,$DF$573:$ES$573,0),0)</f>
      </c>
      <c r="GK573">
        <f>IF($GJ573&gt;0,INDEX($ET$573:$GG$573,$GJ573),"")</f>
      </c>
      <c r="GN573">
        <f>IF($IW573&gt;=1,INDEX($GL:$GL,$IV573+1),"")</f>
      </c>
      <c r="GO573">
        <f>IF($IW573&gt;=2,INDEX($GL:$GL,$IV573+2),"")</f>
      </c>
      <c r="GP573">
        <f>IF($IW573&gt;=3,INDEX($GL:$GL,$IV573+3),"")</f>
      </c>
      <c r="GQ573">
        <f>IF($IW573&gt;=4,INDEX($GL:$GL,$IV573+4),"")</f>
      </c>
      <c r="GR573">
        <f>IF($IW573&gt;=5,INDEX($GL:$GL,$IV573+5),"")</f>
      </c>
      <c r="GS573">
        <f>IF($IW573&gt;=6,INDEX($GL:$GL,$IV573+6),"")</f>
      </c>
      <c r="GT573">
        <f>IF($IW573&gt;=7,INDEX($GL:$GL,$IV573+7),"")</f>
      </c>
      <c r="GU573">
        <f>IF($IW573&gt;=8,INDEX($GL:$GL,$IV573+8),"")</f>
      </c>
      <c r="GV573">
        <f>IF($IW573&gt;=9,INDEX($GL:$GL,$IV573+9),"")</f>
      </c>
      <c r="GW573">
        <f>IF($IW573&gt;=10,INDEX($GL:$GL,$IV573+10),"")</f>
      </c>
      <c r="GX573">
        <f>IF($IW573&gt;=11,INDEX($GL:$GL,$IV573+11),"")</f>
      </c>
      <c r="GY573">
        <f>IF($IW573&gt;=12,INDEX($GL:$GL,$IV573+12),"")</f>
      </c>
      <c r="GZ573">
        <f>IF($IW573&gt;=13,INDEX($GL:$GL,$IV573+13),"")</f>
      </c>
      <c r="HA573">
        <f>IF($IW573&gt;=14,INDEX($GL:$GL,$IV573+14),"")</f>
      </c>
      <c r="HB573">
        <f>IF($IW573&gt;=15,INDEX($GL:$GL,$IV573+15),"")</f>
      </c>
      <c r="HC573">
        <f>IF($IW573&gt;=16,INDEX($GL:$GL,$IV573+16),"")</f>
      </c>
      <c r="HD573">
        <f>IF($IW573&gt;=17,INDEX($GL:$GL,$IV573+17),"")</f>
      </c>
      <c r="HE573">
        <f>IF($IW573&gt;=18,INDEX($GL:$GL,$IV573+18),"")</f>
      </c>
      <c r="HF573">
        <f>IF($IW573&gt;=19,INDEX($GL:$GL,$IV573+19),"")</f>
      </c>
      <c r="HG573">
        <f>IF($IW573&gt;=20,INDEX($GL:$GL,$IV573+20),"")</f>
      </c>
      <c r="HH573">
        <f>IF($IW573&gt;=21,INDEX($GL:$GL,$IV573+21),"")</f>
      </c>
      <c r="HI573">
        <f>IF($IW573&gt;=22,INDEX($GL:$GL,$IV573+22),"")</f>
      </c>
      <c r="HJ573">
        <f>IF($IW573&gt;=23,INDEX($GL:$GL,$IV573+23),"")</f>
      </c>
      <c r="HK573">
        <f>IF($IW573&gt;=24,INDEX($GL:$GL,$IV573+24),"")</f>
      </c>
      <c r="HL573">
        <f>IF($IW573&gt;=25,INDEX($GL:$GL,$IV573+25),"")</f>
      </c>
      <c r="HM573">
        <f>IF($IW573&gt;=26,INDEX($GL:$GL,$IV573+26),"")</f>
      </c>
      <c r="HN573">
        <f>IF($IW573&gt;=27,INDEX($GL:$GL,$IV573+27),"")</f>
      </c>
      <c r="HO573">
        <f>IF($IW573&gt;=28,INDEX($GL:$GL,$IV573+28),"")</f>
      </c>
      <c r="HP573">
        <f>IF($IW573&gt;=29,INDEX($GL:$GL,$IV573+29),"")</f>
      </c>
      <c r="HQ573">
        <f>IF($IW573&gt;=30,INDEX($GL:$GL,$IV573+30),"")</f>
      </c>
      <c r="HR573">
        <f>IF($IW573&gt;=31,INDEX($GL:$GL,$IV573+31),"")</f>
      </c>
      <c r="HS573">
        <f>IF($IW573&gt;=32,INDEX($GL:$GL,$IV573+32),"")</f>
      </c>
      <c r="HT573">
        <f>IF($IW573&gt;=33,INDEX($GL:$GL,$IV573+33),"")</f>
      </c>
      <c r="HU573">
        <f>IF($IW573&gt;=34,INDEX($GL:$GL,$IV573+34),"")</f>
      </c>
      <c r="HV573">
        <f>IF($IW573&gt;=35,INDEX($GL:$GL,$IV573+35),"")</f>
      </c>
      <c r="HW573">
        <f>IF($IW573&gt;=36,INDEX($GL:$GL,$IV573+36),"")</f>
      </c>
      <c r="HX573">
        <f>IF($IW573&gt;=37,INDEX($GL:$GL,$IV573+37),"")</f>
      </c>
      <c r="HY573">
        <f>IF($IW573&gt;=38,INDEX($GL:$GL,$IV573+38),"")</f>
      </c>
      <c r="HZ573">
        <f>IF($IW573&gt;=39,INDEX($GL:$GL,$IV573+39),"")</f>
      </c>
      <c r="IA573">
        <f>IF($IW573&gt;=40,INDEX($GL:$GL,$IV573+40),"")</f>
      </c>
      <c r="IB573">
        <f>IF($IW573&gt;=41,INDEX($GL:$GL,$IV573+41),"")</f>
      </c>
      <c r="IC573">
        <f>IF($IW573&gt;=42,INDEX($GL:$GL,$IV573+42),"")</f>
      </c>
      <c r="ID573">
        <f>IF($IW573&gt;=43,INDEX($GL:$GL,$IV573+43),"")</f>
      </c>
      <c r="IE573">
        <f>IF($IW573&gt;=44,INDEX($GL:$GL,$IV573+44),"")</f>
      </c>
      <c r="IF573">
        <f>IF($IW573&gt;=45,INDEX($GL:$GL,$IV573+45),"")</f>
      </c>
      <c r="IG573">
        <f>IF($IW573&gt;=46,INDEX($GL:$GL,$IV573+46),"")</f>
      </c>
      <c r="IH573">
        <f>IF($IW573&gt;=47,INDEX($GL:$GL,$IV573+47),"")</f>
      </c>
      <c r="II573">
        <f>IF($IW573&gt;=48,INDEX($GL:$GL,$IV573+48),"")</f>
      </c>
      <c r="IJ573">
        <f>IF($IW573&gt;=49,INDEX($GL:$GL,$IV573+49),"")</f>
      </c>
      <c r="IK573">
        <f>IF($IW573&gt;=50,INDEX($GL:$GL,$IV573+50),"")</f>
      </c>
      <c r="IL573">
        <f>IF($IW573&gt;=51,INDEX($GL:$GL,$IV573+51),"")</f>
      </c>
      <c r="IM573">
        <f>IF($IW573&gt;=52,INDEX($GL:$GL,$IV573+52),"")</f>
      </c>
      <c r="IN573">
        <f>IF($IW573&gt;=53,INDEX($GL:$GL,$IV573+53),"")</f>
      </c>
      <c r="IO573">
        <f>IF($IW573&gt;=54,INDEX($GL:$GL,$IV573+54),"")</f>
      </c>
      <c r="IP573">
        <f>IF($IW573&gt;=55,INDEX($GL:$GL,$IV573+55),"")</f>
      </c>
      <c r="IQ573">
        <f>IF($IW573&gt;=56,INDEX($GL:$GL,$IV573+56),"")</f>
      </c>
      <c r="IR573">
        <f>IF($IW573&gt;=57,INDEX($GL:$GL,$IV573+57),"")</f>
      </c>
      <c r="IS573">
        <f>IF($IW573&gt;=58,INDEX($GL:$GL,$IV573+58),"")</f>
      </c>
      <c r="IT573">
        <f>IF($IW573&gt;=59,INDEX($GL:$GL,$IV573+59),"")</f>
      </c>
      <c r="IU573">
        <f>IF($IW573&gt;=60,INDEX($GL:$GL,$IV573+60),"")</f>
      </c>
      <c r="IV573">
        <f>IFERROR(MATCH($GK573,$GL$2:$GL$324,0)+1,0)</f>
      </c>
      <c r="IW573">
        <f>IFERROR(INDEX($GM$2:$GM$324,MATCH($GK573,$GL$2:$GL$324,0)),0)</f>
      </c>
      <c r="IX573" t="s">
        <v>34</v>
      </c>
      <c r="IY573" t="s">
        <v>34</v>
      </c>
    </row>
    <row r="574" spans="1:259" x14ac:dyDescent="0.25">
      <c r="K574">
        <f>IF(OR($N574="",$J574=""),"",IFERROR($N574/$J574,0))</f>
      </c>
      <c r="L574">
        <f>IF($N574="","",
SUM($M574,$O574,$T574,$P574,$R574)*
(1-IF($U574="",0,VALUE($U574)/100)))</f>
      </c>
      <c r="M574">
        <f>IF($N574="","",$N574)</f>
      </c>
      <c r="O574">
        <f>IF($N574="","",
IF($H574="","",
IF(ISNUMBER(SEARCH("exempt",LOWER($H574))),0,
$N574*(VALUE(SUBSTITUTE($H574,"%",""))/100))))</f>
      </c>
      <c r="V574">
        <f>IFERROR(IF(FIND(" - ",$E574)&gt;0,MID($E574,FIND(" - ",$E574)+3,LEN($E574)),""),"")</f>
      </c>
      <c r="AE574" t="s">
        <v>1155</v>
      </c>
      <c r="AJ574">
        <f>IFERROR(LEFT($E574,FIND(" - ",$E574)-1),$E574)</f>
      </c>
      <c r="AM574">
        <f>IF($CB574&gt;=1,INDEX($AK:$AK,$CA574+1),"")</f>
      </c>
      <c r="AN574">
        <f>IF($CB574&gt;=2,INDEX($AK:$AK,$CA574+2),"")</f>
      </c>
      <c r="AO574">
        <f>IF($CB574&gt;=3,INDEX($AK:$AK,$CA574+3),"")</f>
      </c>
      <c r="AP574">
        <f>IF($CB574&gt;=4,INDEX($AK:$AK,$CA574+4),"")</f>
      </c>
      <c r="AQ574">
        <f>IF($CB574&gt;=5,INDEX($AK:$AK,$CA574+5),"")</f>
      </c>
      <c r="AR574">
        <f>IF($CB574&gt;=6,INDEX($AK:$AK,$CA574+6),"")</f>
      </c>
      <c r="AS574">
        <f>IF($CB574&gt;=7,INDEX($AK:$AK,$CA574+7),"")</f>
      </c>
      <c r="AT574">
        <f>IF($CB574&gt;=8,INDEX($AK:$AK,$CA574+8),"")</f>
      </c>
      <c r="AU574">
        <f>IF($CB574&gt;=9,INDEX($AK:$AK,$CA574+9),"")</f>
      </c>
      <c r="AV574">
        <f>IF($CB574&gt;=10,INDEX($AK:$AK,$CA574+10),"")</f>
      </c>
      <c r="AW574">
        <f>IF($CB574&gt;=11,INDEX($AK:$AK,$CA574+11),"")</f>
      </c>
      <c r="AX574">
        <f>IF($CB574&gt;=12,INDEX($AK:$AK,$CA574+12),"")</f>
      </c>
      <c r="AY574">
        <f>IF($CB574&gt;=13,INDEX($AK:$AK,$CA574+13),"")</f>
      </c>
      <c r="AZ574">
        <f>IF($CB574&gt;=14,INDEX($AK:$AK,$CA574+14),"")</f>
      </c>
      <c r="BA574">
        <f>IF($CB574&gt;=15,INDEX($AK:$AK,$CA574+15),"")</f>
      </c>
      <c r="BB574">
        <f>IF($CB574&gt;=16,INDEX($AK:$AK,$CA574+16),"")</f>
      </c>
      <c r="BC574">
        <f>IF($CB574&gt;=17,INDEX($AK:$AK,$CA574+17),"")</f>
      </c>
      <c r="BD574">
        <f>IF($CB574&gt;=18,INDEX($AK:$AK,$CA574+18),"")</f>
      </c>
      <c r="BE574">
        <f>IF($CB574&gt;=19,INDEX($AK:$AK,$CA574+19),"")</f>
      </c>
      <c r="BF574">
        <f>IF($CB574&gt;=20,INDEX($AK:$AK,$CA574+20),"")</f>
      </c>
      <c r="BG574">
        <f>IF($CB574&gt;=21,INDEX($AK:$AK,$CA574+21),"")</f>
      </c>
      <c r="BH574">
        <f>IF($CB574&gt;=22,INDEX($AK:$AK,$CA574+22),"")</f>
      </c>
      <c r="BI574">
        <f>IF($CB574&gt;=23,INDEX($AK:$AK,$CA574+23),"")</f>
      </c>
      <c r="BJ574">
        <f>IF($CB574&gt;=24,INDEX($AK:$AK,$CA574+24),"")</f>
      </c>
      <c r="BK574">
        <f>IF($CB574&gt;=25,INDEX($AK:$AK,$CA574+25),"")</f>
      </c>
      <c r="BL574">
        <f>IF($CB574&gt;=26,INDEX($AK:$AK,$CA574+26),"")</f>
      </c>
      <c r="BM574">
        <f>IF($CB574&gt;=27,INDEX($AK:$AK,$CA574+27),"")</f>
      </c>
      <c r="BN574">
        <f>IF($CB574&gt;=28,INDEX($AK:$AK,$CA574+28),"")</f>
      </c>
      <c r="BO574">
        <f>IF($CB574&gt;=29,INDEX($AK:$AK,$CA574+29),"")</f>
      </c>
      <c r="BP574">
        <f>IF($CB574&gt;=30,INDEX($AK:$AK,$CA574+30),"")</f>
      </c>
      <c r="BQ574">
        <f>IF($CB574&gt;=31,INDEX($AK:$AK,$CA574+31),"")</f>
      </c>
      <c r="BR574">
        <f>IF($CB574&gt;=32,INDEX($AK:$AK,$CA574+32),"")</f>
      </c>
      <c r="BS574">
        <f>IF($CB574&gt;=33,INDEX($AK:$AK,$CA574+33),"")</f>
      </c>
      <c r="BT574">
        <f>IF($CB574&gt;=34,INDEX($AK:$AK,$CA574+34),"")</f>
      </c>
      <c r="BU574">
        <f>IF($CB574&gt;=35,INDEX($AK:$AK,$CA574+35),"")</f>
      </c>
      <c r="BV574">
        <f>IF($CB574&gt;=36,INDEX($AK:$AK,$CA574+36),"")</f>
      </c>
      <c r="BW574">
        <f>IF($CB574&gt;=37,INDEX($AK:$AK,$CA574+37),"")</f>
      </c>
      <c r="BX574">
        <f>IF($CB574&gt;=38,INDEX($AK:$AK,$CA574+38),"")</f>
      </c>
      <c r="BY574">
        <f>IF($CB574&gt;=39,INDEX($AK:$AK,$CA574+39),"")</f>
      </c>
      <c r="BZ574">
        <f>IF($CB574&gt;=40,INDEX($AK:$AK,$CA574+40),"")</f>
      </c>
      <c r="CA574">
        <f>IFERROR(MATCH($AJ574,$AK$2:$AK$134,0)+1,0)</f>
      </c>
      <c r="CB574">
        <f>IFERROR(INDEX($AL$2:$AL$134,MATCH($AJ574,$AK$2:$AK$134,0)),0)</f>
      </c>
      <c r="CC574">
        <f>IFERROR(LEFT($F574,FIND(" - ",$F574)-1),$F574)</f>
      </c>
      <c r="CF574">
        <f>IF($DA574&gt;=1,INDEX($CD:$CD,$CZ574+1),"")</f>
      </c>
      <c r="CG574">
        <f>IF($DA574&gt;=2,INDEX($CD:$CD,$CZ574+2),"")</f>
      </c>
      <c r="CH574">
        <f>IF($DA574&gt;=3,INDEX($CD:$CD,$CZ574+3),"")</f>
      </c>
      <c r="CI574">
        <f>IF($DA574&gt;=4,INDEX($CD:$CD,$CZ574+4),"")</f>
      </c>
      <c r="CJ574">
        <f>IF($DA574&gt;=5,INDEX($CD:$CD,$CZ574+5),"")</f>
      </c>
      <c r="CK574">
        <f>IF($DA574&gt;=6,INDEX($CD:$CD,$CZ574+6),"")</f>
      </c>
      <c r="CL574">
        <f>IF($DA574&gt;=7,INDEX($CD:$CD,$CZ574+7),"")</f>
      </c>
      <c r="CM574">
        <f>IF($DA574&gt;=8,INDEX($CD:$CD,$CZ574+8),"")</f>
      </c>
      <c r="CN574">
        <f>IF($DA574&gt;=9,INDEX($CD:$CD,$CZ574+9),"")</f>
      </c>
      <c r="CO574">
        <f>IF($DA574&gt;=10,INDEX($CD:$CD,$CZ574+10),"")</f>
      </c>
      <c r="CP574">
        <f>IF($DA574&gt;=11,INDEX($CD:$CD,$CZ574+11),"")</f>
      </c>
      <c r="CQ574">
        <f>IF($DA574&gt;=12,INDEX($CD:$CD,$CZ574+12),"")</f>
      </c>
      <c r="CR574">
        <f>IF($DA574&gt;=13,INDEX($CD:$CD,$CZ574+13),"")</f>
      </c>
      <c r="CS574">
        <f>IF($DA574&gt;=14,INDEX($CD:$CD,$CZ574+14),"")</f>
      </c>
      <c r="CT574">
        <f>IF($DA574&gt;=15,INDEX($CD:$CD,$CZ574+15),"")</f>
      </c>
      <c r="CU574">
        <f>IF($DA574&gt;=16,INDEX($CD:$CD,$CZ574+16),"")</f>
      </c>
      <c r="CV574">
        <f>IF($DA574&gt;=17,INDEX($CD:$CD,$CZ574+17),"")</f>
      </c>
      <c r="CW574">
        <f>IF($DA574&gt;=18,INDEX($CD:$CD,$CZ574+18),"")</f>
      </c>
      <c r="CX574">
        <f>IF($DA574&gt;=19,INDEX($CD:$CD,$CZ574+19),"")</f>
      </c>
      <c r="CY574">
        <f>IF($DA574&gt;=20,INDEX($CD:$CD,$CZ574+20),"")</f>
      </c>
      <c r="CZ574">
        <f>IFERROR(MATCH($CC574,$CD$2:$CD$263,0)+1,0)</f>
      </c>
      <c r="DA574">
        <f>IFERROR(INDEX($CE$2:$CE$263,MATCH($CC574,$CD$2:$CD$263,0)),0)</f>
      </c>
      <c r="DB574">
        <f>IFERROR(INDEX($AI:$AI,MATCH($H574,$AH:$AH,0))&amp;"","")</f>
      </c>
      <c r="DF574">
        <f>IF($GI574&gt;=1,INDEX($DC:$DC,$GH574+1),"")</f>
      </c>
      <c r="DG574">
        <f>IF($GI574&gt;=2,INDEX($DC:$DC,$GH574+2),"")</f>
      </c>
      <c r="DH574">
        <f>IF($GI574&gt;=3,INDEX($DC:$DC,$GH574+3),"")</f>
      </c>
      <c r="DI574">
        <f>IF($GI574&gt;=4,INDEX($DC:$DC,$GH574+4),"")</f>
      </c>
      <c r="DJ574">
        <f>IF($GI574&gt;=5,INDEX($DC:$DC,$GH574+5),"")</f>
      </c>
      <c r="DK574">
        <f>IF($GI574&gt;=6,INDEX($DC:$DC,$GH574+6),"")</f>
      </c>
      <c r="DL574">
        <f>IF($GI574&gt;=7,INDEX($DC:$DC,$GH574+7),"")</f>
      </c>
      <c r="DM574">
        <f>IF($GI574&gt;=8,INDEX($DC:$DC,$GH574+8),"")</f>
      </c>
      <c r="DN574">
        <f>IF($GI574&gt;=9,INDEX($DC:$DC,$GH574+9),"")</f>
      </c>
      <c r="DO574">
        <f>IF($GI574&gt;=10,INDEX($DC:$DC,$GH574+10),"")</f>
      </c>
      <c r="DP574">
        <f>IF($GI574&gt;=11,INDEX($DC:$DC,$GH574+11),"")</f>
      </c>
      <c r="DQ574">
        <f>IF($GI574&gt;=12,INDEX($DC:$DC,$GH574+12),"")</f>
      </c>
      <c r="DR574">
        <f>IF($GI574&gt;=13,INDEX($DC:$DC,$GH574+13),"")</f>
      </c>
      <c r="DS574">
        <f>IF($GI574&gt;=14,INDEX($DC:$DC,$GH574+14),"")</f>
      </c>
      <c r="DT574">
        <f>IF($GI574&gt;=15,INDEX($DC:$DC,$GH574+15),"")</f>
      </c>
      <c r="DU574">
        <f>IF($GI574&gt;=16,INDEX($DC:$DC,$GH574+16),"")</f>
      </c>
      <c r="DV574">
        <f>IF($GI574&gt;=17,INDEX($DC:$DC,$GH574+17),"")</f>
      </c>
      <c r="DW574">
        <f>IF($GI574&gt;=18,INDEX($DC:$DC,$GH574+18),"")</f>
      </c>
      <c r="DX574">
        <f>IF($GI574&gt;=19,INDEX($DC:$DC,$GH574+19),"")</f>
      </c>
      <c r="DY574">
        <f>IF($GI574&gt;=20,INDEX($DC:$DC,$GH574+20),"")</f>
      </c>
      <c r="DZ574">
        <f>IF($GI574&gt;=21,INDEX($DC:$DC,$GH574+21),"")</f>
      </c>
      <c r="EA574">
        <f>IF($GI574&gt;=22,INDEX($DC:$DC,$GH574+22),"")</f>
      </c>
      <c r="EB574">
        <f>IF($GI574&gt;=23,INDEX($DC:$DC,$GH574+23),"")</f>
      </c>
      <c r="EC574">
        <f>IF($GI574&gt;=24,INDEX($DC:$DC,$GH574+24),"")</f>
      </c>
      <c r="ED574">
        <f>IF($GI574&gt;=25,INDEX($DC:$DC,$GH574+25),"")</f>
      </c>
      <c r="EE574">
        <f>IF($GI574&gt;=26,INDEX($DC:$DC,$GH574+26),"")</f>
      </c>
      <c r="EF574">
        <f>IF($GI574&gt;=27,INDEX($DC:$DC,$GH574+27),"")</f>
      </c>
      <c r="EG574">
        <f>IF($GI574&gt;=28,INDEX($DC:$DC,$GH574+28),"")</f>
      </c>
      <c r="EH574">
        <f>IF($GI574&gt;=29,INDEX($DC:$DC,$GH574+29),"")</f>
      </c>
      <c r="EI574">
        <f>IF($GI574&gt;=30,INDEX($DC:$DC,$GH574+30),"")</f>
      </c>
      <c r="EJ574">
        <f>IF($GI574&gt;=31,INDEX($DC:$DC,$GH574+31),"")</f>
      </c>
      <c r="EK574">
        <f>IF($GI574&gt;=32,INDEX($DC:$DC,$GH574+32),"")</f>
      </c>
      <c r="EL574">
        <f>IF($GI574&gt;=33,INDEX($DC:$DC,$GH574+33),"")</f>
      </c>
      <c r="EM574">
        <f>IF($GI574&gt;=34,INDEX($DC:$DC,$GH574+34),"")</f>
      </c>
      <c r="EN574">
        <f>IF($GI574&gt;=35,INDEX($DC:$DC,$GH574+35),"")</f>
      </c>
      <c r="EO574">
        <f>IF($GI574&gt;=36,INDEX($DC:$DC,$GH574+36),"")</f>
      </c>
      <c r="EP574">
        <f>IF($GI574&gt;=37,INDEX($DC:$DC,$GH574+37),"")</f>
      </c>
      <c r="EQ574">
        <f>IF($GI574&gt;=38,INDEX($DC:$DC,$GH574+38),"")</f>
      </c>
      <c r="ER574">
        <f>IF($GI574&gt;=39,INDEX($DC:$DC,$GH574+39),"")</f>
      </c>
      <c r="ES574">
        <f>IF($GI574&gt;=40,INDEX($DC:$DC,$GH574+40),"")</f>
      </c>
      <c r="ET574">
        <f>IF($GI574&gt;=1,INDEX($DD:$DD,$GH574+1),"")</f>
      </c>
      <c r="EU574">
        <f>IF($GI574&gt;=2,INDEX($DD:$DD,$GH574+2),"")</f>
      </c>
      <c r="EV574">
        <f>IF($GI574&gt;=3,INDEX($DD:$DD,$GH574+3),"")</f>
      </c>
      <c r="EW574">
        <f>IF($GI574&gt;=4,INDEX($DD:$DD,$GH574+4),"")</f>
      </c>
      <c r="EX574">
        <f>IF($GI574&gt;=5,INDEX($DD:$DD,$GH574+5),"")</f>
      </c>
      <c r="EY574">
        <f>IF($GI574&gt;=6,INDEX($DD:$DD,$GH574+6),"")</f>
      </c>
      <c r="EZ574">
        <f>IF($GI574&gt;=7,INDEX($DD:$DD,$GH574+7),"")</f>
      </c>
      <c r="FA574">
        <f>IF($GI574&gt;=8,INDEX($DD:$DD,$GH574+8),"")</f>
      </c>
      <c r="FB574">
        <f>IF($GI574&gt;=9,INDEX($DD:$DD,$GH574+9),"")</f>
      </c>
      <c r="FC574">
        <f>IF($GI574&gt;=10,INDEX($DD:$DD,$GH574+10),"")</f>
      </c>
      <c r="FD574">
        <f>IF($GI574&gt;=11,INDEX($DD:$DD,$GH574+11),"")</f>
      </c>
      <c r="FE574">
        <f>IF($GI574&gt;=12,INDEX($DD:$DD,$GH574+12),"")</f>
      </c>
      <c r="FF574">
        <f>IF($GI574&gt;=13,INDEX($DD:$DD,$GH574+13),"")</f>
      </c>
      <c r="FG574">
        <f>IF($GI574&gt;=14,INDEX($DD:$DD,$GH574+14),"")</f>
      </c>
      <c r="FH574">
        <f>IF($GI574&gt;=15,INDEX($DD:$DD,$GH574+15),"")</f>
      </c>
      <c r="FI574">
        <f>IF($GI574&gt;=16,INDEX($DD:$DD,$GH574+16),"")</f>
      </c>
      <c r="FJ574">
        <f>IF($GI574&gt;=17,INDEX($DD:$DD,$GH574+17),"")</f>
      </c>
      <c r="FK574">
        <f>IF($GI574&gt;=18,INDEX($DD:$DD,$GH574+18),"")</f>
      </c>
      <c r="FL574">
        <f>IF($GI574&gt;=19,INDEX($DD:$DD,$GH574+19),"")</f>
      </c>
      <c r="FM574">
        <f>IF($GI574&gt;=20,INDEX($DD:$DD,$GH574+20),"")</f>
      </c>
      <c r="FN574">
        <f>IF($GI574&gt;=21,INDEX($DD:$DD,$GH574+21),"")</f>
      </c>
      <c r="FO574">
        <f>IF($GI574&gt;=22,INDEX($DD:$DD,$GH574+22),"")</f>
      </c>
      <c r="FP574">
        <f>IF($GI574&gt;=23,INDEX($DD:$DD,$GH574+23),"")</f>
      </c>
      <c r="FQ574">
        <f>IF($GI574&gt;=24,INDEX($DD:$DD,$GH574+24),"")</f>
      </c>
      <c r="FR574">
        <f>IF($GI574&gt;=25,INDEX($DD:$DD,$GH574+25),"")</f>
      </c>
      <c r="FS574">
        <f>IF($GI574&gt;=26,INDEX($DD:$DD,$GH574+26),"")</f>
      </c>
      <c r="FT574">
        <f>IF($GI574&gt;=27,INDEX($DD:$DD,$GH574+27),"")</f>
      </c>
      <c r="FU574">
        <f>IF($GI574&gt;=28,INDEX($DD:$DD,$GH574+28),"")</f>
      </c>
      <c r="FV574">
        <f>IF($GI574&gt;=29,INDEX($DD:$DD,$GH574+29),"")</f>
      </c>
      <c r="FW574">
        <f>IF($GI574&gt;=30,INDEX($DD:$DD,$GH574+30),"")</f>
      </c>
      <c r="FX574">
        <f>IF($GI574&gt;=31,INDEX($DD:$DD,$GH574+31),"")</f>
      </c>
      <c r="FY574">
        <f>IF($GI574&gt;=32,INDEX($DD:$DD,$GH574+32),"")</f>
      </c>
      <c r="FZ574">
        <f>IF($GI574&gt;=33,INDEX($DD:$DD,$GH574+33),"")</f>
      </c>
      <c r="GA574">
        <f>IF($GI574&gt;=34,INDEX($DD:$DD,$GH574+34),"")</f>
      </c>
      <c r="GB574">
        <f>IF($GI574&gt;=35,INDEX($DD:$DD,$GH574+35),"")</f>
      </c>
      <c r="GC574">
        <f>IF($GI574&gt;=36,INDEX($DD:$DD,$GH574+36),"")</f>
      </c>
      <c r="GD574">
        <f>IF($GI574&gt;=37,INDEX($DD:$DD,$GH574+37),"")</f>
      </c>
      <c r="GE574">
        <f>IF($GI574&gt;=38,INDEX($DD:$DD,$GH574+38),"")</f>
      </c>
      <c r="GF574">
        <f>IF($GI574&gt;=39,INDEX($DD:$DD,$GH574+39),"")</f>
      </c>
      <c r="GG574">
        <f>IF($GI574&gt;=40,INDEX($DD:$DD,$GH574+40),"")</f>
      </c>
      <c r="GH574">
        <f>IFERROR(MATCH($DB574,$DC$2:$DC$148,0)+1,0)</f>
      </c>
      <c r="GI574">
        <f>IFERROR(INDEX($DE$2:$DE$148,MATCH($DB574,$DC$2:$DC$148,0)),0)</f>
      </c>
      <c r="GJ574">
        <f>IFERROR(MATCH($S574,$DF$574:$ES$574,0),0)</f>
      </c>
      <c r="GK574">
        <f>IF($GJ574&gt;0,INDEX($ET$574:$GG$574,$GJ574),"")</f>
      </c>
      <c r="GN574">
        <f>IF($IW574&gt;=1,INDEX($GL:$GL,$IV574+1),"")</f>
      </c>
      <c r="GO574">
        <f>IF($IW574&gt;=2,INDEX($GL:$GL,$IV574+2),"")</f>
      </c>
      <c r="GP574">
        <f>IF($IW574&gt;=3,INDEX($GL:$GL,$IV574+3),"")</f>
      </c>
      <c r="GQ574">
        <f>IF($IW574&gt;=4,INDEX($GL:$GL,$IV574+4),"")</f>
      </c>
      <c r="GR574">
        <f>IF($IW574&gt;=5,INDEX($GL:$GL,$IV574+5),"")</f>
      </c>
      <c r="GS574">
        <f>IF($IW574&gt;=6,INDEX($GL:$GL,$IV574+6),"")</f>
      </c>
      <c r="GT574">
        <f>IF($IW574&gt;=7,INDEX($GL:$GL,$IV574+7),"")</f>
      </c>
      <c r="GU574">
        <f>IF($IW574&gt;=8,INDEX($GL:$GL,$IV574+8),"")</f>
      </c>
      <c r="GV574">
        <f>IF($IW574&gt;=9,INDEX($GL:$GL,$IV574+9),"")</f>
      </c>
      <c r="GW574">
        <f>IF($IW574&gt;=10,INDEX($GL:$GL,$IV574+10),"")</f>
      </c>
      <c r="GX574">
        <f>IF($IW574&gt;=11,INDEX($GL:$GL,$IV574+11),"")</f>
      </c>
      <c r="GY574">
        <f>IF($IW574&gt;=12,INDEX($GL:$GL,$IV574+12),"")</f>
      </c>
      <c r="GZ574">
        <f>IF($IW574&gt;=13,INDEX($GL:$GL,$IV574+13),"")</f>
      </c>
      <c r="HA574">
        <f>IF($IW574&gt;=14,INDEX($GL:$GL,$IV574+14),"")</f>
      </c>
      <c r="HB574">
        <f>IF($IW574&gt;=15,INDEX($GL:$GL,$IV574+15),"")</f>
      </c>
      <c r="HC574">
        <f>IF($IW574&gt;=16,INDEX($GL:$GL,$IV574+16),"")</f>
      </c>
      <c r="HD574">
        <f>IF($IW574&gt;=17,INDEX($GL:$GL,$IV574+17),"")</f>
      </c>
      <c r="HE574">
        <f>IF($IW574&gt;=18,INDEX($GL:$GL,$IV574+18),"")</f>
      </c>
      <c r="HF574">
        <f>IF($IW574&gt;=19,INDEX($GL:$GL,$IV574+19),"")</f>
      </c>
      <c r="HG574">
        <f>IF($IW574&gt;=20,INDEX($GL:$GL,$IV574+20),"")</f>
      </c>
      <c r="HH574">
        <f>IF($IW574&gt;=21,INDEX($GL:$GL,$IV574+21),"")</f>
      </c>
      <c r="HI574">
        <f>IF($IW574&gt;=22,INDEX($GL:$GL,$IV574+22),"")</f>
      </c>
      <c r="HJ574">
        <f>IF($IW574&gt;=23,INDEX($GL:$GL,$IV574+23),"")</f>
      </c>
      <c r="HK574">
        <f>IF($IW574&gt;=24,INDEX($GL:$GL,$IV574+24),"")</f>
      </c>
      <c r="HL574">
        <f>IF($IW574&gt;=25,INDEX($GL:$GL,$IV574+25),"")</f>
      </c>
      <c r="HM574">
        <f>IF($IW574&gt;=26,INDEX($GL:$GL,$IV574+26),"")</f>
      </c>
      <c r="HN574">
        <f>IF($IW574&gt;=27,INDEX($GL:$GL,$IV574+27),"")</f>
      </c>
      <c r="HO574">
        <f>IF($IW574&gt;=28,INDEX($GL:$GL,$IV574+28),"")</f>
      </c>
      <c r="HP574">
        <f>IF($IW574&gt;=29,INDEX($GL:$GL,$IV574+29),"")</f>
      </c>
      <c r="HQ574">
        <f>IF($IW574&gt;=30,INDEX($GL:$GL,$IV574+30),"")</f>
      </c>
      <c r="HR574">
        <f>IF($IW574&gt;=31,INDEX($GL:$GL,$IV574+31),"")</f>
      </c>
      <c r="HS574">
        <f>IF($IW574&gt;=32,INDEX($GL:$GL,$IV574+32),"")</f>
      </c>
      <c r="HT574">
        <f>IF($IW574&gt;=33,INDEX($GL:$GL,$IV574+33),"")</f>
      </c>
      <c r="HU574">
        <f>IF($IW574&gt;=34,INDEX($GL:$GL,$IV574+34),"")</f>
      </c>
      <c r="HV574">
        <f>IF($IW574&gt;=35,INDEX($GL:$GL,$IV574+35),"")</f>
      </c>
      <c r="HW574">
        <f>IF($IW574&gt;=36,INDEX($GL:$GL,$IV574+36),"")</f>
      </c>
      <c r="HX574">
        <f>IF($IW574&gt;=37,INDEX($GL:$GL,$IV574+37),"")</f>
      </c>
      <c r="HY574">
        <f>IF($IW574&gt;=38,INDEX($GL:$GL,$IV574+38),"")</f>
      </c>
      <c r="HZ574">
        <f>IF($IW574&gt;=39,INDEX($GL:$GL,$IV574+39),"")</f>
      </c>
      <c r="IA574">
        <f>IF($IW574&gt;=40,INDEX($GL:$GL,$IV574+40),"")</f>
      </c>
      <c r="IB574">
        <f>IF($IW574&gt;=41,INDEX($GL:$GL,$IV574+41),"")</f>
      </c>
      <c r="IC574">
        <f>IF($IW574&gt;=42,INDEX($GL:$GL,$IV574+42),"")</f>
      </c>
      <c r="ID574">
        <f>IF($IW574&gt;=43,INDEX($GL:$GL,$IV574+43),"")</f>
      </c>
      <c r="IE574">
        <f>IF($IW574&gt;=44,INDEX($GL:$GL,$IV574+44),"")</f>
      </c>
      <c r="IF574">
        <f>IF($IW574&gt;=45,INDEX($GL:$GL,$IV574+45),"")</f>
      </c>
      <c r="IG574">
        <f>IF($IW574&gt;=46,INDEX($GL:$GL,$IV574+46),"")</f>
      </c>
      <c r="IH574">
        <f>IF($IW574&gt;=47,INDEX($GL:$GL,$IV574+47),"")</f>
      </c>
      <c r="II574">
        <f>IF($IW574&gt;=48,INDEX($GL:$GL,$IV574+48),"")</f>
      </c>
      <c r="IJ574">
        <f>IF($IW574&gt;=49,INDEX($GL:$GL,$IV574+49),"")</f>
      </c>
      <c r="IK574">
        <f>IF($IW574&gt;=50,INDEX($GL:$GL,$IV574+50),"")</f>
      </c>
      <c r="IL574">
        <f>IF($IW574&gt;=51,INDEX($GL:$GL,$IV574+51),"")</f>
      </c>
      <c r="IM574">
        <f>IF($IW574&gt;=52,INDEX($GL:$GL,$IV574+52),"")</f>
      </c>
      <c r="IN574">
        <f>IF($IW574&gt;=53,INDEX($GL:$GL,$IV574+53),"")</f>
      </c>
      <c r="IO574">
        <f>IF($IW574&gt;=54,INDEX($GL:$GL,$IV574+54),"")</f>
      </c>
      <c r="IP574">
        <f>IF($IW574&gt;=55,INDEX($GL:$GL,$IV574+55),"")</f>
      </c>
      <c r="IQ574">
        <f>IF($IW574&gt;=56,INDEX($GL:$GL,$IV574+56),"")</f>
      </c>
      <c r="IR574">
        <f>IF($IW574&gt;=57,INDEX($GL:$GL,$IV574+57),"")</f>
      </c>
      <c r="IS574">
        <f>IF($IW574&gt;=58,INDEX($GL:$GL,$IV574+58),"")</f>
      </c>
      <c r="IT574">
        <f>IF($IW574&gt;=59,INDEX($GL:$GL,$IV574+59),"")</f>
      </c>
      <c r="IU574">
        <f>IF($IW574&gt;=60,INDEX($GL:$GL,$IV574+60),"")</f>
      </c>
      <c r="IV574">
        <f>IFERROR(MATCH($GK574,$GL$2:$GL$324,0)+1,0)</f>
      </c>
      <c r="IW574">
        <f>IFERROR(INDEX($GM$2:$GM$324,MATCH($GK574,$GL$2:$GL$324,0)),0)</f>
      </c>
      <c r="IX574" t="s">
        <v>34</v>
      </c>
      <c r="IY574" t="s">
        <v>34</v>
      </c>
    </row>
    <row r="575" spans="1:259" x14ac:dyDescent="0.25">
      <c r="K575">
        <f>IF(OR($N575="",$J575=""),"",IFERROR($N575/$J575,0))</f>
      </c>
      <c r="L575">
        <f>IF($N575="","",
SUM($M575,$O575,$T575,$P575,$R575)*
(1-IF($U575="",0,VALUE($U575)/100)))</f>
      </c>
      <c r="M575">
        <f>IF($N575="","",$N575)</f>
      </c>
      <c r="O575">
        <f>IF($N575="","",
IF($H575="","",
IF(ISNUMBER(SEARCH("exempt",LOWER($H575))),0,
$N575*(VALUE(SUBSTITUTE($H575,"%",""))/100))))</f>
      </c>
      <c r="V575">
        <f>IFERROR(IF(FIND(" - ",$E575)&gt;0,MID($E575,FIND(" - ",$E575)+3,LEN($E575)),""),"")</f>
      </c>
      <c r="AE575" t="s">
        <v>1156</v>
      </c>
      <c r="AJ575">
        <f>IFERROR(LEFT($E575,FIND(" - ",$E575)-1),$E575)</f>
      </c>
      <c r="AM575">
        <f>IF($CB575&gt;=1,INDEX($AK:$AK,$CA575+1),"")</f>
      </c>
      <c r="AN575">
        <f>IF($CB575&gt;=2,INDEX($AK:$AK,$CA575+2),"")</f>
      </c>
      <c r="AO575">
        <f>IF($CB575&gt;=3,INDEX($AK:$AK,$CA575+3),"")</f>
      </c>
      <c r="AP575">
        <f>IF($CB575&gt;=4,INDEX($AK:$AK,$CA575+4),"")</f>
      </c>
      <c r="AQ575">
        <f>IF($CB575&gt;=5,INDEX($AK:$AK,$CA575+5),"")</f>
      </c>
      <c r="AR575">
        <f>IF($CB575&gt;=6,INDEX($AK:$AK,$CA575+6),"")</f>
      </c>
      <c r="AS575">
        <f>IF($CB575&gt;=7,INDEX($AK:$AK,$CA575+7),"")</f>
      </c>
      <c r="AT575">
        <f>IF($CB575&gt;=8,INDEX($AK:$AK,$CA575+8),"")</f>
      </c>
      <c r="AU575">
        <f>IF($CB575&gt;=9,INDEX($AK:$AK,$CA575+9),"")</f>
      </c>
      <c r="AV575">
        <f>IF($CB575&gt;=10,INDEX($AK:$AK,$CA575+10),"")</f>
      </c>
      <c r="AW575">
        <f>IF($CB575&gt;=11,INDEX($AK:$AK,$CA575+11),"")</f>
      </c>
      <c r="AX575">
        <f>IF($CB575&gt;=12,INDEX($AK:$AK,$CA575+12),"")</f>
      </c>
      <c r="AY575">
        <f>IF($CB575&gt;=13,INDEX($AK:$AK,$CA575+13),"")</f>
      </c>
      <c r="AZ575">
        <f>IF($CB575&gt;=14,INDEX($AK:$AK,$CA575+14),"")</f>
      </c>
      <c r="BA575">
        <f>IF($CB575&gt;=15,INDEX($AK:$AK,$CA575+15),"")</f>
      </c>
      <c r="BB575">
        <f>IF($CB575&gt;=16,INDEX($AK:$AK,$CA575+16),"")</f>
      </c>
      <c r="BC575">
        <f>IF($CB575&gt;=17,INDEX($AK:$AK,$CA575+17),"")</f>
      </c>
      <c r="BD575">
        <f>IF($CB575&gt;=18,INDEX($AK:$AK,$CA575+18),"")</f>
      </c>
      <c r="BE575">
        <f>IF($CB575&gt;=19,INDEX($AK:$AK,$CA575+19),"")</f>
      </c>
      <c r="BF575">
        <f>IF($CB575&gt;=20,INDEX($AK:$AK,$CA575+20),"")</f>
      </c>
      <c r="BG575">
        <f>IF($CB575&gt;=21,INDEX($AK:$AK,$CA575+21),"")</f>
      </c>
      <c r="BH575">
        <f>IF($CB575&gt;=22,INDEX($AK:$AK,$CA575+22),"")</f>
      </c>
      <c r="BI575">
        <f>IF($CB575&gt;=23,INDEX($AK:$AK,$CA575+23),"")</f>
      </c>
      <c r="BJ575">
        <f>IF($CB575&gt;=24,INDEX($AK:$AK,$CA575+24),"")</f>
      </c>
      <c r="BK575">
        <f>IF($CB575&gt;=25,INDEX($AK:$AK,$CA575+25),"")</f>
      </c>
      <c r="BL575">
        <f>IF($CB575&gt;=26,INDEX($AK:$AK,$CA575+26),"")</f>
      </c>
      <c r="BM575">
        <f>IF($CB575&gt;=27,INDEX($AK:$AK,$CA575+27),"")</f>
      </c>
      <c r="BN575">
        <f>IF($CB575&gt;=28,INDEX($AK:$AK,$CA575+28),"")</f>
      </c>
      <c r="BO575">
        <f>IF($CB575&gt;=29,INDEX($AK:$AK,$CA575+29),"")</f>
      </c>
      <c r="BP575">
        <f>IF($CB575&gt;=30,INDEX($AK:$AK,$CA575+30),"")</f>
      </c>
      <c r="BQ575">
        <f>IF($CB575&gt;=31,INDEX($AK:$AK,$CA575+31),"")</f>
      </c>
      <c r="BR575">
        <f>IF($CB575&gt;=32,INDEX($AK:$AK,$CA575+32),"")</f>
      </c>
      <c r="BS575">
        <f>IF($CB575&gt;=33,INDEX($AK:$AK,$CA575+33),"")</f>
      </c>
      <c r="BT575">
        <f>IF($CB575&gt;=34,INDEX($AK:$AK,$CA575+34),"")</f>
      </c>
      <c r="BU575">
        <f>IF($CB575&gt;=35,INDEX($AK:$AK,$CA575+35),"")</f>
      </c>
      <c r="BV575">
        <f>IF($CB575&gt;=36,INDEX($AK:$AK,$CA575+36),"")</f>
      </c>
      <c r="BW575">
        <f>IF($CB575&gt;=37,INDEX($AK:$AK,$CA575+37),"")</f>
      </c>
      <c r="BX575">
        <f>IF($CB575&gt;=38,INDEX($AK:$AK,$CA575+38),"")</f>
      </c>
      <c r="BY575">
        <f>IF($CB575&gt;=39,INDEX($AK:$AK,$CA575+39),"")</f>
      </c>
      <c r="BZ575">
        <f>IF($CB575&gt;=40,INDEX($AK:$AK,$CA575+40),"")</f>
      </c>
      <c r="CA575">
        <f>IFERROR(MATCH($AJ575,$AK$2:$AK$134,0)+1,0)</f>
      </c>
      <c r="CB575">
        <f>IFERROR(INDEX($AL$2:$AL$134,MATCH($AJ575,$AK$2:$AK$134,0)),0)</f>
      </c>
      <c r="CC575">
        <f>IFERROR(LEFT($F575,FIND(" - ",$F575)-1),$F575)</f>
      </c>
      <c r="CF575">
        <f>IF($DA575&gt;=1,INDEX($CD:$CD,$CZ575+1),"")</f>
      </c>
      <c r="CG575">
        <f>IF($DA575&gt;=2,INDEX($CD:$CD,$CZ575+2),"")</f>
      </c>
      <c r="CH575">
        <f>IF($DA575&gt;=3,INDEX($CD:$CD,$CZ575+3),"")</f>
      </c>
      <c r="CI575">
        <f>IF($DA575&gt;=4,INDEX($CD:$CD,$CZ575+4),"")</f>
      </c>
      <c r="CJ575">
        <f>IF($DA575&gt;=5,INDEX($CD:$CD,$CZ575+5),"")</f>
      </c>
      <c r="CK575">
        <f>IF($DA575&gt;=6,INDEX($CD:$CD,$CZ575+6),"")</f>
      </c>
      <c r="CL575">
        <f>IF($DA575&gt;=7,INDEX($CD:$CD,$CZ575+7),"")</f>
      </c>
      <c r="CM575">
        <f>IF($DA575&gt;=8,INDEX($CD:$CD,$CZ575+8),"")</f>
      </c>
      <c r="CN575">
        <f>IF($DA575&gt;=9,INDEX($CD:$CD,$CZ575+9),"")</f>
      </c>
      <c r="CO575">
        <f>IF($DA575&gt;=10,INDEX($CD:$CD,$CZ575+10),"")</f>
      </c>
      <c r="CP575">
        <f>IF($DA575&gt;=11,INDEX($CD:$CD,$CZ575+11),"")</f>
      </c>
      <c r="CQ575">
        <f>IF($DA575&gt;=12,INDEX($CD:$CD,$CZ575+12),"")</f>
      </c>
      <c r="CR575">
        <f>IF($DA575&gt;=13,INDEX($CD:$CD,$CZ575+13),"")</f>
      </c>
      <c r="CS575">
        <f>IF($DA575&gt;=14,INDEX($CD:$CD,$CZ575+14),"")</f>
      </c>
      <c r="CT575">
        <f>IF($DA575&gt;=15,INDEX($CD:$CD,$CZ575+15),"")</f>
      </c>
      <c r="CU575">
        <f>IF($DA575&gt;=16,INDEX($CD:$CD,$CZ575+16),"")</f>
      </c>
      <c r="CV575">
        <f>IF($DA575&gt;=17,INDEX($CD:$CD,$CZ575+17),"")</f>
      </c>
      <c r="CW575">
        <f>IF($DA575&gt;=18,INDEX($CD:$CD,$CZ575+18),"")</f>
      </c>
      <c r="CX575">
        <f>IF($DA575&gt;=19,INDEX($CD:$CD,$CZ575+19),"")</f>
      </c>
      <c r="CY575">
        <f>IF($DA575&gt;=20,INDEX($CD:$CD,$CZ575+20),"")</f>
      </c>
      <c r="CZ575">
        <f>IFERROR(MATCH($CC575,$CD$2:$CD$263,0)+1,0)</f>
      </c>
      <c r="DA575">
        <f>IFERROR(INDEX($CE$2:$CE$263,MATCH($CC575,$CD$2:$CD$263,0)),0)</f>
      </c>
      <c r="DB575">
        <f>IFERROR(INDEX($AI:$AI,MATCH($H575,$AH:$AH,0))&amp;"","")</f>
      </c>
      <c r="DF575">
        <f>IF($GI575&gt;=1,INDEX($DC:$DC,$GH575+1),"")</f>
      </c>
      <c r="DG575">
        <f>IF($GI575&gt;=2,INDEX($DC:$DC,$GH575+2),"")</f>
      </c>
      <c r="DH575">
        <f>IF($GI575&gt;=3,INDEX($DC:$DC,$GH575+3),"")</f>
      </c>
      <c r="DI575">
        <f>IF($GI575&gt;=4,INDEX($DC:$DC,$GH575+4),"")</f>
      </c>
      <c r="DJ575">
        <f>IF($GI575&gt;=5,INDEX($DC:$DC,$GH575+5),"")</f>
      </c>
      <c r="DK575">
        <f>IF($GI575&gt;=6,INDEX($DC:$DC,$GH575+6),"")</f>
      </c>
      <c r="DL575">
        <f>IF($GI575&gt;=7,INDEX($DC:$DC,$GH575+7),"")</f>
      </c>
      <c r="DM575">
        <f>IF($GI575&gt;=8,INDEX($DC:$DC,$GH575+8),"")</f>
      </c>
      <c r="DN575">
        <f>IF($GI575&gt;=9,INDEX($DC:$DC,$GH575+9),"")</f>
      </c>
      <c r="DO575">
        <f>IF($GI575&gt;=10,INDEX($DC:$DC,$GH575+10),"")</f>
      </c>
      <c r="DP575">
        <f>IF($GI575&gt;=11,INDEX($DC:$DC,$GH575+11),"")</f>
      </c>
      <c r="DQ575">
        <f>IF($GI575&gt;=12,INDEX($DC:$DC,$GH575+12),"")</f>
      </c>
      <c r="DR575">
        <f>IF($GI575&gt;=13,INDEX($DC:$DC,$GH575+13),"")</f>
      </c>
      <c r="DS575">
        <f>IF($GI575&gt;=14,INDEX($DC:$DC,$GH575+14),"")</f>
      </c>
      <c r="DT575">
        <f>IF($GI575&gt;=15,INDEX($DC:$DC,$GH575+15),"")</f>
      </c>
      <c r="DU575">
        <f>IF($GI575&gt;=16,INDEX($DC:$DC,$GH575+16),"")</f>
      </c>
      <c r="DV575">
        <f>IF($GI575&gt;=17,INDEX($DC:$DC,$GH575+17),"")</f>
      </c>
      <c r="DW575">
        <f>IF($GI575&gt;=18,INDEX($DC:$DC,$GH575+18),"")</f>
      </c>
      <c r="DX575">
        <f>IF($GI575&gt;=19,INDEX($DC:$DC,$GH575+19),"")</f>
      </c>
      <c r="DY575">
        <f>IF($GI575&gt;=20,INDEX($DC:$DC,$GH575+20),"")</f>
      </c>
      <c r="DZ575">
        <f>IF($GI575&gt;=21,INDEX($DC:$DC,$GH575+21),"")</f>
      </c>
      <c r="EA575">
        <f>IF($GI575&gt;=22,INDEX($DC:$DC,$GH575+22),"")</f>
      </c>
      <c r="EB575">
        <f>IF($GI575&gt;=23,INDEX($DC:$DC,$GH575+23),"")</f>
      </c>
      <c r="EC575">
        <f>IF($GI575&gt;=24,INDEX($DC:$DC,$GH575+24),"")</f>
      </c>
      <c r="ED575">
        <f>IF($GI575&gt;=25,INDEX($DC:$DC,$GH575+25),"")</f>
      </c>
      <c r="EE575">
        <f>IF($GI575&gt;=26,INDEX($DC:$DC,$GH575+26),"")</f>
      </c>
      <c r="EF575">
        <f>IF($GI575&gt;=27,INDEX($DC:$DC,$GH575+27),"")</f>
      </c>
      <c r="EG575">
        <f>IF($GI575&gt;=28,INDEX($DC:$DC,$GH575+28),"")</f>
      </c>
      <c r="EH575">
        <f>IF($GI575&gt;=29,INDEX($DC:$DC,$GH575+29),"")</f>
      </c>
      <c r="EI575">
        <f>IF($GI575&gt;=30,INDEX($DC:$DC,$GH575+30),"")</f>
      </c>
      <c r="EJ575">
        <f>IF($GI575&gt;=31,INDEX($DC:$DC,$GH575+31),"")</f>
      </c>
      <c r="EK575">
        <f>IF($GI575&gt;=32,INDEX($DC:$DC,$GH575+32),"")</f>
      </c>
      <c r="EL575">
        <f>IF($GI575&gt;=33,INDEX($DC:$DC,$GH575+33),"")</f>
      </c>
      <c r="EM575">
        <f>IF($GI575&gt;=34,INDEX($DC:$DC,$GH575+34),"")</f>
      </c>
      <c r="EN575">
        <f>IF($GI575&gt;=35,INDEX($DC:$DC,$GH575+35),"")</f>
      </c>
      <c r="EO575">
        <f>IF($GI575&gt;=36,INDEX($DC:$DC,$GH575+36),"")</f>
      </c>
      <c r="EP575">
        <f>IF($GI575&gt;=37,INDEX($DC:$DC,$GH575+37),"")</f>
      </c>
      <c r="EQ575">
        <f>IF($GI575&gt;=38,INDEX($DC:$DC,$GH575+38),"")</f>
      </c>
      <c r="ER575">
        <f>IF($GI575&gt;=39,INDEX($DC:$DC,$GH575+39),"")</f>
      </c>
      <c r="ES575">
        <f>IF($GI575&gt;=40,INDEX($DC:$DC,$GH575+40),"")</f>
      </c>
      <c r="ET575">
        <f>IF($GI575&gt;=1,INDEX($DD:$DD,$GH575+1),"")</f>
      </c>
      <c r="EU575">
        <f>IF($GI575&gt;=2,INDEX($DD:$DD,$GH575+2),"")</f>
      </c>
      <c r="EV575">
        <f>IF($GI575&gt;=3,INDEX($DD:$DD,$GH575+3),"")</f>
      </c>
      <c r="EW575">
        <f>IF($GI575&gt;=4,INDEX($DD:$DD,$GH575+4),"")</f>
      </c>
      <c r="EX575">
        <f>IF($GI575&gt;=5,INDEX($DD:$DD,$GH575+5),"")</f>
      </c>
      <c r="EY575">
        <f>IF($GI575&gt;=6,INDEX($DD:$DD,$GH575+6),"")</f>
      </c>
      <c r="EZ575">
        <f>IF($GI575&gt;=7,INDEX($DD:$DD,$GH575+7),"")</f>
      </c>
      <c r="FA575">
        <f>IF($GI575&gt;=8,INDEX($DD:$DD,$GH575+8),"")</f>
      </c>
      <c r="FB575">
        <f>IF($GI575&gt;=9,INDEX($DD:$DD,$GH575+9),"")</f>
      </c>
      <c r="FC575">
        <f>IF($GI575&gt;=10,INDEX($DD:$DD,$GH575+10),"")</f>
      </c>
      <c r="FD575">
        <f>IF($GI575&gt;=11,INDEX($DD:$DD,$GH575+11),"")</f>
      </c>
      <c r="FE575">
        <f>IF($GI575&gt;=12,INDEX($DD:$DD,$GH575+12),"")</f>
      </c>
      <c r="FF575">
        <f>IF($GI575&gt;=13,INDEX($DD:$DD,$GH575+13),"")</f>
      </c>
      <c r="FG575">
        <f>IF($GI575&gt;=14,INDEX($DD:$DD,$GH575+14),"")</f>
      </c>
      <c r="FH575">
        <f>IF($GI575&gt;=15,INDEX($DD:$DD,$GH575+15),"")</f>
      </c>
      <c r="FI575">
        <f>IF($GI575&gt;=16,INDEX($DD:$DD,$GH575+16),"")</f>
      </c>
      <c r="FJ575">
        <f>IF($GI575&gt;=17,INDEX($DD:$DD,$GH575+17),"")</f>
      </c>
      <c r="FK575">
        <f>IF($GI575&gt;=18,INDEX($DD:$DD,$GH575+18),"")</f>
      </c>
      <c r="FL575">
        <f>IF($GI575&gt;=19,INDEX($DD:$DD,$GH575+19),"")</f>
      </c>
      <c r="FM575">
        <f>IF($GI575&gt;=20,INDEX($DD:$DD,$GH575+20),"")</f>
      </c>
      <c r="FN575">
        <f>IF($GI575&gt;=21,INDEX($DD:$DD,$GH575+21),"")</f>
      </c>
      <c r="FO575">
        <f>IF($GI575&gt;=22,INDEX($DD:$DD,$GH575+22),"")</f>
      </c>
      <c r="FP575">
        <f>IF($GI575&gt;=23,INDEX($DD:$DD,$GH575+23),"")</f>
      </c>
      <c r="FQ575">
        <f>IF($GI575&gt;=24,INDEX($DD:$DD,$GH575+24),"")</f>
      </c>
      <c r="FR575">
        <f>IF($GI575&gt;=25,INDEX($DD:$DD,$GH575+25),"")</f>
      </c>
      <c r="FS575">
        <f>IF($GI575&gt;=26,INDEX($DD:$DD,$GH575+26),"")</f>
      </c>
      <c r="FT575">
        <f>IF($GI575&gt;=27,INDEX($DD:$DD,$GH575+27),"")</f>
      </c>
      <c r="FU575">
        <f>IF($GI575&gt;=28,INDEX($DD:$DD,$GH575+28),"")</f>
      </c>
      <c r="FV575">
        <f>IF($GI575&gt;=29,INDEX($DD:$DD,$GH575+29),"")</f>
      </c>
      <c r="FW575">
        <f>IF($GI575&gt;=30,INDEX($DD:$DD,$GH575+30),"")</f>
      </c>
      <c r="FX575">
        <f>IF($GI575&gt;=31,INDEX($DD:$DD,$GH575+31),"")</f>
      </c>
      <c r="FY575">
        <f>IF($GI575&gt;=32,INDEX($DD:$DD,$GH575+32),"")</f>
      </c>
      <c r="FZ575">
        <f>IF($GI575&gt;=33,INDEX($DD:$DD,$GH575+33),"")</f>
      </c>
      <c r="GA575">
        <f>IF($GI575&gt;=34,INDEX($DD:$DD,$GH575+34),"")</f>
      </c>
      <c r="GB575">
        <f>IF($GI575&gt;=35,INDEX($DD:$DD,$GH575+35),"")</f>
      </c>
      <c r="GC575">
        <f>IF($GI575&gt;=36,INDEX($DD:$DD,$GH575+36),"")</f>
      </c>
      <c r="GD575">
        <f>IF($GI575&gt;=37,INDEX($DD:$DD,$GH575+37),"")</f>
      </c>
      <c r="GE575">
        <f>IF($GI575&gt;=38,INDEX($DD:$DD,$GH575+38),"")</f>
      </c>
      <c r="GF575">
        <f>IF($GI575&gt;=39,INDEX($DD:$DD,$GH575+39),"")</f>
      </c>
      <c r="GG575">
        <f>IF($GI575&gt;=40,INDEX($DD:$DD,$GH575+40),"")</f>
      </c>
      <c r="GH575">
        <f>IFERROR(MATCH($DB575,$DC$2:$DC$148,0)+1,0)</f>
      </c>
      <c r="GI575">
        <f>IFERROR(INDEX($DE$2:$DE$148,MATCH($DB575,$DC$2:$DC$148,0)),0)</f>
      </c>
      <c r="GJ575">
        <f>IFERROR(MATCH($S575,$DF$575:$ES$575,0),0)</f>
      </c>
      <c r="GK575">
        <f>IF($GJ575&gt;0,INDEX($ET$575:$GG$575,$GJ575),"")</f>
      </c>
      <c r="GN575">
        <f>IF($IW575&gt;=1,INDEX($GL:$GL,$IV575+1),"")</f>
      </c>
      <c r="GO575">
        <f>IF($IW575&gt;=2,INDEX($GL:$GL,$IV575+2),"")</f>
      </c>
      <c r="GP575">
        <f>IF($IW575&gt;=3,INDEX($GL:$GL,$IV575+3),"")</f>
      </c>
      <c r="GQ575">
        <f>IF($IW575&gt;=4,INDEX($GL:$GL,$IV575+4),"")</f>
      </c>
      <c r="GR575">
        <f>IF($IW575&gt;=5,INDEX($GL:$GL,$IV575+5),"")</f>
      </c>
      <c r="GS575">
        <f>IF($IW575&gt;=6,INDEX($GL:$GL,$IV575+6),"")</f>
      </c>
      <c r="GT575">
        <f>IF($IW575&gt;=7,INDEX($GL:$GL,$IV575+7),"")</f>
      </c>
      <c r="GU575">
        <f>IF($IW575&gt;=8,INDEX($GL:$GL,$IV575+8),"")</f>
      </c>
      <c r="GV575">
        <f>IF($IW575&gt;=9,INDEX($GL:$GL,$IV575+9),"")</f>
      </c>
      <c r="GW575">
        <f>IF($IW575&gt;=10,INDEX($GL:$GL,$IV575+10),"")</f>
      </c>
      <c r="GX575">
        <f>IF($IW575&gt;=11,INDEX($GL:$GL,$IV575+11),"")</f>
      </c>
      <c r="GY575">
        <f>IF($IW575&gt;=12,INDEX($GL:$GL,$IV575+12),"")</f>
      </c>
      <c r="GZ575">
        <f>IF($IW575&gt;=13,INDEX($GL:$GL,$IV575+13),"")</f>
      </c>
      <c r="HA575">
        <f>IF($IW575&gt;=14,INDEX($GL:$GL,$IV575+14),"")</f>
      </c>
      <c r="HB575">
        <f>IF($IW575&gt;=15,INDEX($GL:$GL,$IV575+15),"")</f>
      </c>
      <c r="HC575">
        <f>IF($IW575&gt;=16,INDEX($GL:$GL,$IV575+16),"")</f>
      </c>
      <c r="HD575">
        <f>IF($IW575&gt;=17,INDEX($GL:$GL,$IV575+17),"")</f>
      </c>
      <c r="HE575">
        <f>IF($IW575&gt;=18,INDEX($GL:$GL,$IV575+18),"")</f>
      </c>
      <c r="HF575">
        <f>IF($IW575&gt;=19,INDEX($GL:$GL,$IV575+19),"")</f>
      </c>
      <c r="HG575">
        <f>IF($IW575&gt;=20,INDEX($GL:$GL,$IV575+20),"")</f>
      </c>
      <c r="HH575">
        <f>IF($IW575&gt;=21,INDEX($GL:$GL,$IV575+21),"")</f>
      </c>
      <c r="HI575">
        <f>IF($IW575&gt;=22,INDEX($GL:$GL,$IV575+22),"")</f>
      </c>
      <c r="HJ575">
        <f>IF($IW575&gt;=23,INDEX($GL:$GL,$IV575+23),"")</f>
      </c>
      <c r="HK575">
        <f>IF($IW575&gt;=24,INDEX($GL:$GL,$IV575+24),"")</f>
      </c>
      <c r="HL575">
        <f>IF($IW575&gt;=25,INDEX($GL:$GL,$IV575+25),"")</f>
      </c>
      <c r="HM575">
        <f>IF($IW575&gt;=26,INDEX($GL:$GL,$IV575+26),"")</f>
      </c>
      <c r="HN575">
        <f>IF($IW575&gt;=27,INDEX($GL:$GL,$IV575+27),"")</f>
      </c>
      <c r="HO575">
        <f>IF($IW575&gt;=28,INDEX($GL:$GL,$IV575+28),"")</f>
      </c>
      <c r="HP575">
        <f>IF($IW575&gt;=29,INDEX($GL:$GL,$IV575+29),"")</f>
      </c>
      <c r="HQ575">
        <f>IF($IW575&gt;=30,INDEX($GL:$GL,$IV575+30),"")</f>
      </c>
      <c r="HR575">
        <f>IF($IW575&gt;=31,INDEX($GL:$GL,$IV575+31),"")</f>
      </c>
      <c r="HS575">
        <f>IF($IW575&gt;=32,INDEX($GL:$GL,$IV575+32),"")</f>
      </c>
      <c r="HT575">
        <f>IF($IW575&gt;=33,INDEX($GL:$GL,$IV575+33),"")</f>
      </c>
      <c r="HU575">
        <f>IF($IW575&gt;=34,INDEX($GL:$GL,$IV575+34),"")</f>
      </c>
      <c r="HV575">
        <f>IF($IW575&gt;=35,INDEX($GL:$GL,$IV575+35),"")</f>
      </c>
      <c r="HW575">
        <f>IF($IW575&gt;=36,INDEX($GL:$GL,$IV575+36),"")</f>
      </c>
      <c r="HX575">
        <f>IF($IW575&gt;=37,INDEX($GL:$GL,$IV575+37),"")</f>
      </c>
      <c r="HY575">
        <f>IF($IW575&gt;=38,INDEX($GL:$GL,$IV575+38),"")</f>
      </c>
      <c r="HZ575">
        <f>IF($IW575&gt;=39,INDEX($GL:$GL,$IV575+39),"")</f>
      </c>
      <c r="IA575">
        <f>IF($IW575&gt;=40,INDEX($GL:$GL,$IV575+40),"")</f>
      </c>
      <c r="IB575">
        <f>IF($IW575&gt;=41,INDEX($GL:$GL,$IV575+41),"")</f>
      </c>
      <c r="IC575">
        <f>IF($IW575&gt;=42,INDEX($GL:$GL,$IV575+42),"")</f>
      </c>
      <c r="ID575">
        <f>IF($IW575&gt;=43,INDEX($GL:$GL,$IV575+43),"")</f>
      </c>
      <c r="IE575">
        <f>IF($IW575&gt;=44,INDEX($GL:$GL,$IV575+44),"")</f>
      </c>
      <c r="IF575">
        <f>IF($IW575&gt;=45,INDEX($GL:$GL,$IV575+45),"")</f>
      </c>
      <c r="IG575">
        <f>IF($IW575&gt;=46,INDEX($GL:$GL,$IV575+46),"")</f>
      </c>
      <c r="IH575">
        <f>IF($IW575&gt;=47,INDEX($GL:$GL,$IV575+47),"")</f>
      </c>
      <c r="II575">
        <f>IF($IW575&gt;=48,INDEX($GL:$GL,$IV575+48),"")</f>
      </c>
      <c r="IJ575">
        <f>IF($IW575&gt;=49,INDEX($GL:$GL,$IV575+49),"")</f>
      </c>
      <c r="IK575">
        <f>IF($IW575&gt;=50,INDEX($GL:$GL,$IV575+50),"")</f>
      </c>
      <c r="IL575">
        <f>IF($IW575&gt;=51,INDEX($GL:$GL,$IV575+51),"")</f>
      </c>
      <c r="IM575">
        <f>IF($IW575&gt;=52,INDEX($GL:$GL,$IV575+52),"")</f>
      </c>
      <c r="IN575">
        <f>IF($IW575&gt;=53,INDEX($GL:$GL,$IV575+53),"")</f>
      </c>
      <c r="IO575">
        <f>IF($IW575&gt;=54,INDEX($GL:$GL,$IV575+54),"")</f>
      </c>
      <c r="IP575">
        <f>IF($IW575&gt;=55,INDEX($GL:$GL,$IV575+55),"")</f>
      </c>
      <c r="IQ575">
        <f>IF($IW575&gt;=56,INDEX($GL:$GL,$IV575+56),"")</f>
      </c>
      <c r="IR575">
        <f>IF($IW575&gt;=57,INDEX($GL:$GL,$IV575+57),"")</f>
      </c>
      <c r="IS575">
        <f>IF($IW575&gt;=58,INDEX($GL:$GL,$IV575+58),"")</f>
      </c>
      <c r="IT575">
        <f>IF($IW575&gt;=59,INDEX($GL:$GL,$IV575+59),"")</f>
      </c>
      <c r="IU575">
        <f>IF($IW575&gt;=60,INDEX($GL:$GL,$IV575+60),"")</f>
      </c>
      <c r="IV575">
        <f>IFERROR(MATCH($GK575,$GL$2:$GL$324,0)+1,0)</f>
      </c>
      <c r="IW575">
        <f>IFERROR(INDEX($GM$2:$GM$324,MATCH($GK575,$GL$2:$GL$324,0)),0)</f>
      </c>
      <c r="IX575" t="s">
        <v>34</v>
      </c>
      <c r="IY575" t="s">
        <v>34</v>
      </c>
    </row>
    <row r="576" spans="1:259" x14ac:dyDescent="0.25">
      <c r="K576">
        <f>IF(OR($N576="",$J576=""),"",IFERROR($N576/$J576,0))</f>
      </c>
      <c r="L576">
        <f>IF($N576="","",
SUM($M576,$O576,$T576,$P576,$R576)*
(1-IF($U576="",0,VALUE($U576)/100)))</f>
      </c>
      <c r="M576">
        <f>IF($N576="","",$N576)</f>
      </c>
      <c r="O576">
        <f>IF($N576="","",
IF($H576="","",
IF(ISNUMBER(SEARCH("exempt",LOWER($H576))),0,
$N576*(VALUE(SUBSTITUTE($H576,"%",""))/100))))</f>
      </c>
      <c r="V576">
        <f>IFERROR(IF(FIND(" - ",$E576)&gt;0,MID($E576,FIND(" - ",$E576)+3,LEN($E576)),""),"")</f>
      </c>
      <c r="AE576" t="s">
        <v>1157</v>
      </c>
      <c r="AJ576">
        <f>IFERROR(LEFT($E576,FIND(" - ",$E576)-1),$E576)</f>
      </c>
      <c r="AM576">
        <f>IF($CB576&gt;=1,INDEX($AK:$AK,$CA576+1),"")</f>
      </c>
      <c r="AN576">
        <f>IF($CB576&gt;=2,INDEX($AK:$AK,$CA576+2),"")</f>
      </c>
      <c r="AO576">
        <f>IF($CB576&gt;=3,INDEX($AK:$AK,$CA576+3),"")</f>
      </c>
      <c r="AP576">
        <f>IF($CB576&gt;=4,INDEX($AK:$AK,$CA576+4),"")</f>
      </c>
      <c r="AQ576">
        <f>IF($CB576&gt;=5,INDEX($AK:$AK,$CA576+5),"")</f>
      </c>
      <c r="AR576">
        <f>IF($CB576&gt;=6,INDEX($AK:$AK,$CA576+6),"")</f>
      </c>
      <c r="AS576">
        <f>IF($CB576&gt;=7,INDEX($AK:$AK,$CA576+7),"")</f>
      </c>
      <c r="AT576">
        <f>IF($CB576&gt;=8,INDEX($AK:$AK,$CA576+8),"")</f>
      </c>
      <c r="AU576">
        <f>IF($CB576&gt;=9,INDEX($AK:$AK,$CA576+9),"")</f>
      </c>
      <c r="AV576">
        <f>IF($CB576&gt;=10,INDEX($AK:$AK,$CA576+10),"")</f>
      </c>
      <c r="AW576">
        <f>IF($CB576&gt;=11,INDEX($AK:$AK,$CA576+11),"")</f>
      </c>
      <c r="AX576">
        <f>IF($CB576&gt;=12,INDEX($AK:$AK,$CA576+12),"")</f>
      </c>
      <c r="AY576">
        <f>IF($CB576&gt;=13,INDEX($AK:$AK,$CA576+13),"")</f>
      </c>
      <c r="AZ576">
        <f>IF($CB576&gt;=14,INDEX($AK:$AK,$CA576+14),"")</f>
      </c>
      <c r="BA576">
        <f>IF($CB576&gt;=15,INDEX($AK:$AK,$CA576+15),"")</f>
      </c>
      <c r="BB576">
        <f>IF($CB576&gt;=16,INDEX($AK:$AK,$CA576+16),"")</f>
      </c>
      <c r="BC576">
        <f>IF($CB576&gt;=17,INDEX($AK:$AK,$CA576+17),"")</f>
      </c>
      <c r="BD576">
        <f>IF($CB576&gt;=18,INDEX($AK:$AK,$CA576+18),"")</f>
      </c>
      <c r="BE576">
        <f>IF($CB576&gt;=19,INDEX($AK:$AK,$CA576+19),"")</f>
      </c>
      <c r="BF576">
        <f>IF($CB576&gt;=20,INDEX($AK:$AK,$CA576+20),"")</f>
      </c>
      <c r="BG576">
        <f>IF($CB576&gt;=21,INDEX($AK:$AK,$CA576+21),"")</f>
      </c>
      <c r="BH576">
        <f>IF($CB576&gt;=22,INDEX($AK:$AK,$CA576+22),"")</f>
      </c>
      <c r="BI576">
        <f>IF($CB576&gt;=23,INDEX($AK:$AK,$CA576+23),"")</f>
      </c>
      <c r="BJ576">
        <f>IF($CB576&gt;=24,INDEX($AK:$AK,$CA576+24),"")</f>
      </c>
      <c r="BK576">
        <f>IF($CB576&gt;=25,INDEX($AK:$AK,$CA576+25),"")</f>
      </c>
      <c r="BL576">
        <f>IF($CB576&gt;=26,INDEX($AK:$AK,$CA576+26),"")</f>
      </c>
      <c r="BM576">
        <f>IF($CB576&gt;=27,INDEX($AK:$AK,$CA576+27),"")</f>
      </c>
      <c r="BN576">
        <f>IF($CB576&gt;=28,INDEX($AK:$AK,$CA576+28),"")</f>
      </c>
      <c r="BO576">
        <f>IF($CB576&gt;=29,INDEX($AK:$AK,$CA576+29),"")</f>
      </c>
      <c r="BP576">
        <f>IF($CB576&gt;=30,INDEX($AK:$AK,$CA576+30),"")</f>
      </c>
      <c r="BQ576">
        <f>IF($CB576&gt;=31,INDEX($AK:$AK,$CA576+31),"")</f>
      </c>
      <c r="BR576">
        <f>IF($CB576&gt;=32,INDEX($AK:$AK,$CA576+32),"")</f>
      </c>
      <c r="BS576">
        <f>IF($CB576&gt;=33,INDEX($AK:$AK,$CA576+33),"")</f>
      </c>
      <c r="BT576">
        <f>IF($CB576&gt;=34,INDEX($AK:$AK,$CA576+34),"")</f>
      </c>
      <c r="BU576">
        <f>IF($CB576&gt;=35,INDEX($AK:$AK,$CA576+35),"")</f>
      </c>
      <c r="BV576">
        <f>IF($CB576&gt;=36,INDEX($AK:$AK,$CA576+36),"")</f>
      </c>
      <c r="BW576">
        <f>IF($CB576&gt;=37,INDEX($AK:$AK,$CA576+37),"")</f>
      </c>
      <c r="BX576">
        <f>IF($CB576&gt;=38,INDEX($AK:$AK,$CA576+38),"")</f>
      </c>
      <c r="BY576">
        <f>IF($CB576&gt;=39,INDEX($AK:$AK,$CA576+39),"")</f>
      </c>
      <c r="BZ576">
        <f>IF($CB576&gt;=40,INDEX($AK:$AK,$CA576+40),"")</f>
      </c>
      <c r="CA576">
        <f>IFERROR(MATCH($AJ576,$AK$2:$AK$134,0)+1,0)</f>
      </c>
      <c r="CB576">
        <f>IFERROR(INDEX($AL$2:$AL$134,MATCH($AJ576,$AK$2:$AK$134,0)),0)</f>
      </c>
      <c r="CC576">
        <f>IFERROR(LEFT($F576,FIND(" - ",$F576)-1),$F576)</f>
      </c>
      <c r="CF576">
        <f>IF($DA576&gt;=1,INDEX($CD:$CD,$CZ576+1),"")</f>
      </c>
      <c r="CG576">
        <f>IF($DA576&gt;=2,INDEX($CD:$CD,$CZ576+2),"")</f>
      </c>
      <c r="CH576">
        <f>IF($DA576&gt;=3,INDEX($CD:$CD,$CZ576+3),"")</f>
      </c>
      <c r="CI576">
        <f>IF($DA576&gt;=4,INDEX($CD:$CD,$CZ576+4),"")</f>
      </c>
      <c r="CJ576">
        <f>IF($DA576&gt;=5,INDEX($CD:$CD,$CZ576+5),"")</f>
      </c>
      <c r="CK576">
        <f>IF($DA576&gt;=6,INDEX($CD:$CD,$CZ576+6),"")</f>
      </c>
      <c r="CL576">
        <f>IF($DA576&gt;=7,INDEX($CD:$CD,$CZ576+7),"")</f>
      </c>
      <c r="CM576">
        <f>IF($DA576&gt;=8,INDEX($CD:$CD,$CZ576+8),"")</f>
      </c>
      <c r="CN576">
        <f>IF($DA576&gt;=9,INDEX($CD:$CD,$CZ576+9),"")</f>
      </c>
      <c r="CO576">
        <f>IF($DA576&gt;=10,INDEX($CD:$CD,$CZ576+10),"")</f>
      </c>
      <c r="CP576">
        <f>IF($DA576&gt;=11,INDEX($CD:$CD,$CZ576+11),"")</f>
      </c>
      <c r="CQ576">
        <f>IF($DA576&gt;=12,INDEX($CD:$CD,$CZ576+12),"")</f>
      </c>
      <c r="CR576">
        <f>IF($DA576&gt;=13,INDEX($CD:$CD,$CZ576+13),"")</f>
      </c>
      <c r="CS576">
        <f>IF($DA576&gt;=14,INDEX($CD:$CD,$CZ576+14),"")</f>
      </c>
      <c r="CT576">
        <f>IF($DA576&gt;=15,INDEX($CD:$CD,$CZ576+15),"")</f>
      </c>
      <c r="CU576">
        <f>IF($DA576&gt;=16,INDEX($CD:$CD,$CZ576+16),"")</f>
      </c>
      <c r="CV576">
        <f>IF($DA576&gt;=17,INDEX($CD:$CD,$CZ576+17),"")</f>
      </c>
      <c r="CW576">
        <f>IF($DA576&gt;=18,INDEX($CD:$CD,$CZ576+18),"")</f>
      </c>
      <c r="CX576">
        <f>IF($DA576&gt;=19,INDEX($CD:$CD,$CZ576+19),"")</f>
      </c>
      <c r="CY576">
        <f>IF($DA576&gt;=20,INDEX($CD:$CD,$CZ576+20),"")</f>
      </c>
      <c r="CZ576">
        <f>IFERROR(MATCH($CC576,$CD$2:$CD$263,0)+1,0)</f>
      </c>
      <c r="DA576">
        <f>IFERROR(INDEX($CE$2:$CE$263,MATCH($CC576,$CD$2:$CD$263,0)),0)</f>
      </c>
      <c r="DB576">
        <f>IFERROR(INDEX($AI:$AI,MATCH($H576,$AH:$AH,0))&amp;"","")</f>
      </c>
      <c r="DF576">
        <f>IF($GI576&gt;=1,INDEX($DC:$DC,$GH576+1),"")</f>
      </c>
      <c r="DG576">
        <f>IF($GI576&gt;=2,INDEX($DC:$DC,$GH576+2),"")</f>
      </c>
      <c r="DH576">
        <f>IF($GI576&gt;=3,INDEX($DC:$DC,$GH576+3),"")</f>
      </c>
      <c r="DI576">
        <f>IF($GI576&gt;=4,INDEX($DC:$DC,$GH576+4),"")</f>
      </c>
      <c r="DJ576">
        <f>IF($GI576&gt;=5,INDEX($DC:$DC,$GH576+5),"")</f>
      </c>
      <c r="DK576">
        <f>IF($GI576&gt;=6,INDEX($DC:$DC,$GH576+6),"")</f>
      </c>
      <c r="DL576">
        <f>IF($GI576&gt;=7,INDEX($DC:$DC,$GH576+7),"")</f>
      </c>
      <c r="DM576">
        <f>IF($GI576&gt;=8,INDEX($DC:$DC,$GH576+8),"")</f>
      </c>
      <c r="DN576">
        <f>IF($GI576&gt;=9,INDEX($DC:$DC,$GH576+9),"")</f>
      </c>
      <c r="DO576">
        <f>IF($GI576&gt;=10,INDEX($DC:$DC,$GH576+10),"")</f>
      </c>
      <c r="DP576">
        <f>IF($GI576&gt;=11,INDEX($DC:$DC,$GH576+11),"")</f>
      </c>
      <c r="DQ576">
        <f>IF($GI576&gt;=12,INDEX($DC:$DC,$GH576+12),"")</f>
      </c>
      <c r="DR576">
        <f>IF($GI576&gt;=13,INDEX($DC:$DC,$GH576+13),"")</f>
      </c>
      <c r="DS576">
        <f>IF($GI576&gt;=14,INDEX($DC:$DC,$GH576+14),"")</f>
      </c>
      <c r="DT576">
        <f>IF($GI576&gt;=15,INDEX($DC:$DC,$GH576+15),"")</f>
      </c>
      <c r="DU576">
        <f>IF($GI576&gt;=16,INDEX($DC:$DC,$GH576+16),"")</f>
      </c>
      <c r="DV576">
        <f>IF($GI576&gt;=17,INDEX($DC:$DC,$GH576+17),"")</f>
      </c>
      <c r="DW576">
        <f>IF($GI576&gt;=18,INDEX($DC:$DC,$GH576+18),"")</f>
      </c>
      <c r="DX576">
        <f>IF($GI576&gt;=19,INDEX($DC:$DC,$GH576+19),"")</f>
      </c>
      <c r="DY576">
        <f>IF($GI576&gt;=20,INDEX($DC:$DC,$GH576+20),"")</f>
      </c>
      <c r="DZ576">
        <f>IF($GI576&gt;=21,INDEX($DC:$DC,$GH576+21),"")</f>
      </c>
      <c r="EA576">
        <f>IF($GI576&gt;=22,INDEX($DC:$DC,$GH576+22),"")</f>
      </c>
      <c r="EB576">
        <f>IF($GI576&gt;=23,INDEX($DC:$DC,$GH576+23),"")</f>
      </c>
      <c r="EC576">
        <f>IF($GI576&gt;=24,INDEX($DC:$DC,$GH576+24),"")</f>
      </c>
      <c r="ED576">
        <f>IF($GI576&gt;=25,INDEX($DC:$DC,$GH576+25),"")</f>
      </c>
      <c r="EE576">
        <f>IF($GI576&gt;=26,INDEX($DC:$DC,$GH576+26),"")</f>
      </c>
      <c r="EF576">
        <f>IF($GI576&gt;=27,INDEX($DC:$DC,$GH576+27),"")</f>
      </c>
      <c r="EG576">
        <f>IF($GI576&gt;=28,INDEX($DC:$DC,$GH576+28),"")</f>
      </c>
      <c r="EH576">
        <f>IF($GI576&gt;=29,INDEX($DC:$DC,$GH576+29),"")</f>
      </c>
      <c r="EI576">
        <f>IF($GI576&gt;=30,INDEX($DC:$DC,$GH576+30),"")</f>
      </c>
      <c r="EJ576">
        <f>IF($GI576&gt;=31,INDEX($DC:$DC,$GH576+31),"")</f>
      </c>
      <c r="EK576">
        <f>IF($GI576&gt;=32,INDEX($DC:$DC,$GH576+32),"")</f>
      </c>
      <c r="EL576">
        <f>IF($GI576&gt;=33,INDEX($DC:$DC,$GH576+33),"")</f>
      </c>
      <c r="EM576">
        <f>IF($GI576&gt;=34,INDEX($DC:$DC,$GH576+34),"")</f>
      </c>
      <c r="EN576">
        <f>IF($GI576&gt;=35,INDEX($DC:$DC,$GH576+35),"")</f>
      </c>
      <c r="EO576">
        <f>IF($GI576&gt;=36,INDEX($DC:$DC,$GH576+36),"")</f>
      </c>
      <c r="EP576">
        <f>IF($GI576&gt;=37,INDEX($DC:$DC,$GH576+37),"")</f>
      </c>
      <c r="EQ576">
        <f>IF($GI576&gt;=38,INDEX($DC:$DC,$GH576+38),"")</f>
      </c>
      <c r="ER576">
        <f>IF($GI576&gt;=39,INDEX($DC:$DC,$GH576+39),"")</f>
      </c>
      <c r="ES576">
        <f>IF($GI576&gt;=40,INDEX($DC:$DC,$GH576+40),"")</f>
      </c>
      <c r="ET576">
        <f>IF($GI576&gt;=1,INDEX($DD:$DD,$GH576+1),"")</f>
      </c>
      <c r="EU576">
        <f>IF($GI576&gt;=2,INDEX($DD:$DD,$GH576+2),"")</f>
      </c>
      <c r="EV576">
        <f>IF($GI576&gt;=3,INDEX($DD:$DD,$GH576+3),"")</f>
      </c>
      <c r="EW576">
        <f>IF($GI576&gt;=4,INDEX($DD:$DD,$GH576+4),"")</f>
      </c>
      <c r="EX576">
        <f>IF($GI576&gt;=5,INDEX($DD:$DD,$GH576+5),"")</f>
      </c>
      <c r="EY576">
        <f>IF($GI576&gt;=6,INDEX($DD:$DD,$GH576+6),"")</f>
      </c>
      <c r="EZ576">
        <f>IF($GI576&gt;=7,INDEX($DD:$DD,$GH576+7),"")</f>
      </c>
      <c r="FA576">
        <f>IF($GI576&gt;=8,INDEX($DD:$DD,$GH576+8),"")</f>
      </c>
      <c r="FB576">
        <f>IF($GI576&gt;=9,INDEX($DD:$DD,$GH576+9),"")</f>
      </c>
      <c r="FC576">
        <f>IF($GI576&gt;=10,INDEX($DD:$DD,$GH576+10),"")</f>
      </c>
      <c r="FD576">
        <f>IF($GI576&gt;=11,INDEX($DD:$DD,$GH576+11),"")</f>
      </c>
      <c r="FE576">
        <f>IF($GI576&gt;=12,INDEX($DD:$DD,$GH576+12),"")</f>
      </c>
      <c r="FF576">
        <f>IF($GI576&gt;=13,INDEX($DD:$DD,$GH576+13),"")</f>
      </c>
      <c r="FG576">
        <f>IF($GI576&gt;=14,INDEX($DD:$DD,$GH576+14),"")</f>
      </c>
      <c r="FH576">
        <f>IF($GI576&gt;=15,INDEX($DD:$DD,$GH576+15),"")</f>
      </c>
      <c r="FI576">
        <f>IF($GI576&gt;=16,INDEX($DD:$DD,$GH576+16),"")</f>
      </c>
      <c r="FJ576">
        <f>IF($GI576&gt;=17,INDEX($DD:$DD,$GH576+17),"")</f>
      </c>
      <c r="FK576">
        <f>IF($GI576&gt;=18,INDEX($DD:$DD,$GH576+18),"")</f>
      </c>
      <c r="FL576">
        <f>IF($GI576&gt;=19,INDEX($DD:$DD,$GH576+19),"")</f>
      </c>
      <c r="FM576">
        <f>IF($GI576&gt;=20,INDEX($DD:$DD,$GH576+20),"")</f>
      </c>
      <c r="FN576">
        <f>IF($GI576&gt;=21,INDEX($DD:$DD,$GH576+21),"")</f>
      </c>
      <c r="FO576">
        <f>IF($GI576&gt;=22,INDEX($DD:$DD,$GH576+22),"")</f>
      </c>
      <c r="FP576">
        <f>IF($GI576&gt;=23,INDEX($DD:$DD,$GH576+23),"")</f>
      </c>
      <c r="FQ576">
        <f>IF($GI576&gt;=24,INDEX($DD:$DD,$GH576+24),"")</f>
      </c>
      <c r="FR576">
        <f>IF($GI576&gt;=25,INDEX($DD:$DD,$GH576+25),"")</f>
      </c>
      <c r="FS576">
        <f>IF($GI576&gt;=26,INDEX($DD:$DD,$GH576+26),"")</f>
      </c>
      <c r="FT576">
        <f>IF($GI576&gt;=27,INDEX($DD:$DD,$GH576+27),"")</f>
      </c>
      <c r="FU576">
        <f>IF($GI576&gt;=28,INDEX($DD:$DD,$GH576+28),"")</f>
      </c>
      <c r="FV576">
        <f>IF($GI576&gt;=29,INDEX($DD:$DD,$GH576+29),"")</f>
      </c>
      <c r="FW576">
        <f>IF($GI576&gt;=30,INDEX($DD:$DD,$GH576+30),"")</f>
      </c>
      <c r="FX576">
        <f>IF($GI576&gt;=31,INDEX($DD:$DD,$GH576+31),"")</f>
      </c>
      <c r="FY576">
        <f>IF($GI576&gt;=32,INDEX($DD:$DD,$GH576+32),"")</f>
      </c>
      <c r="FZ576">
        <f>IF($GI576&gt;=33,INDEX($DD:$DD,$GH576+33),"")</f>
      </c>
      <c r="GA576">
        <f>IF($GI576&gt;=34,INDEX($DD:$DD,$GH576+34),"")</f>
      </c>
      <c r="GB576">
        <f>IF($GI576&gt;=35,INDEX($DD:$DD,$GH576+35),"")</f>
      </c>
      <c r="GC576">
        <f>IF($GI576&gt;=36,INDEX($DD:$DD,$GH576+36),"")</f>
      </c>
      <c r="GD576">
        <f>IF($GI576&gt;=37,INDEX($DD:$DD,$GH576+37),"")</f>
      </c>
      <c r="GE576">
        <f>IF($GI576&gt;=38,INDEX($DD:$DD,$GH576+38),"")</f>
      </c>
      <c r="GF576">
        <f>IF($GI576&gt;=39,INDEX($DD:$DD,$GH576+39),"")</f>
      </c>
      <c r="GG576">
        <f>IF($GI576&gt;=40,INDEX($DD:$DD,$GH576+40),"")</f>
      </c>
      <c r="GH576">
        <f>IFERROR(MATCH($DB576,$DC$2:$DC$148,0)+1,0)</f>
      </c>
      <c r="GI576">
        <f>IFERROR(INDEX($DE$2:$DE$148,MATCH($DB576,$DC$2:$DC$148,0)),0)</f>
      </c>
      <c r="GJ576">
        <f>IFERROR(MATCH($S576,$DF$576:$ES$576,0),0)</f>
      </c>
      <c r="GK576">
        <f>IF($GJ576&gt;0,INDEX($ET$576:$GG$576,$GJ576),"")</f>
      </c>
      <c r="GN576">
        <f>IF($IW576&gt;=1,INDEX($GL:$GL,$IV576+1),"")</f>
      </c>
      <c r="GO576">
        <f>IF($IW576&gt;=2,INDEX($GL:$GL,$IV576+2),"")</f>
      </c>
      <c r="GP576">
        <f>IF($IW576&gt;=3,INDEX($GL:$GL,$IV576+3),"")</f>
      </c>
      <c r="GQ576">
        <f>IF($IW576&gt;=4,INDEX($GL:$GL,$IV576+4),"")</f>
      </c>
      <c r="GR576">
        <f>IF($IW576&gt;=5,INDEX($GL:$GL,$IV576+5),"")</f>
      </c>
      <c r="GS576">
        <f>IF($IW576&gt;=6,INDEX($GL:$GL,$IV576+6),"")</f>
      </c>
      <c r="GT576">
        <f>IF($IW576&gt;=7,INDEX($GL:$GL,$IV576+7),"")</f>
      </c>
      <c r="GU576">
        <f>IF($IW576&gt;=8,INDEX($GL:$GL,$IV576+8),"")</f>
      </c>
      <c r="GV576">
        <f>IF($IW576&gt;=9,INDEX($GL:$GL,$IV576+9),"")</f>
      </c>
      <c r="GW576">
        <f>IF($IW576&gt;=10,INDEX($GL:$GL,$IV576+10),"")</f>
      </c>
      <c r="GX576">
        <f>IF($IW576&gt;=11,INDEX($GL:$GL,$IV576+11),"")</f>
      </c>
      <c r="GY576">
        <f>IF($IW576&gt;=12,INDEX($GL:$GL,$IV576+12),"")</f>
      </c>
      <c r="GZ576">
        <f>IF($IW576&gt;=13,INDEX($GL:$GL,$IV576+13),"")</f>
      </c>
      <c r="HA576">
        <f>IF($IW576&gt;=14,INDEX($GL:$GL,$IV576+14),"")</f>
      </c>
      <c r="HB576">
        <f>IF($IW576&gt;=15,INDEX($GL:$GL,$IV576+15),"")</f>
      </c>
      <c r="HC576">
        <f>IF($IW576&gt;=16,INDEX($GL:$GL,$IV576+16),"")</f>
      </c>
      <c r="HD576">
        <f>IF($IW576&gt;=17,INDEX($GL:$GL,$IV576+17),"")</f>
      </c>
      <c r="HE576">
        <f>IF($IW576&gt;=18,INDEX($GL:$GL,$IV576+18),"")</f>
      </c>
      <c r="HF576">
        <f>IF($IW576&gt;=19,INDEX($GL:$GL,$IV576+19),"")</f>
      </c>
      <c r="HG576">
        <f>IF($IW576&gt;=20,INDEX($GL:$GL,$IV576+20),"")</f>
      </c>
      <c r="HH576">
        <f>IF($IW576&gt;=21,INDEX($GL:$GL,$IV576+21),"")</f>
      </c>
      <c r="HI576">
        <f>IF($IW576&gt;=22,INDEX($GL:$GL,$IV576+22),"")</f>
      </c>
      <c r="HJ576">
        <f>IF($IW576&gt;=23,INDEX($GL:$GL,$IV576+23),"")</f>
      </c>
      <c r="HK576">
        <f>IF($IW576&gt;=24,INDEX($GL:$GL,$IV576+24),"")</f>
      </c>
      <c r="HL576">
        <f>IF($IW576&gt;=25,INDEX($GL:$GL,$IV576+25),"")</f>
      </c>
      <c r="HM576">
        <f>IF($IW576&gt;=26,INDEX($GL:$GL,$IV576+26),"")</f>
      </c>
      <c r="HN576">
        <f>IF($IW576&gt;=27,INDEX($GL:$GL,$IV576+27),"")</f>
      </c>
      <c r="HO576">
        <f>IF($IW576&gt;=28,INDEX($GL:$GL,$IV576+28),"")</f>
      </c>
      <c r="HP576">
        <f>IF($IW576&gt;=29,INDEX($GL:$GL,$IV576+29),"")</f>
      </c>
      <c r="HQ576">
        <f>IF($IW576&gt;=30,INDEX($GL:$GL,$IV576+30),"")</f>
      </c>
      <c r="HR576">
        <f>IF($IW576&gt;=31,INDEX($GL:$GL,$IV576+31),"")</f>
      </c>
      <c r="HS576">
        <f>IF($IW576&gt;=32,INDEX($GL:$GL,$IV576+32),"")</f>
      </c>
      <c r="HT576">
        <f>IF($IW576&gt;=33,INDEX($GL:$GL,$IV576+33),"")</f>
      </c>
      <c r="HU576">
        <f>IF($IW576&gt;=34,INDEX($GL:$GL,$IV576+34),"")</f>
      </c>
      <c r="HV576">
        <f>IF($IW576&gt;=35,INDEX($GL:$GL,$IV576+35),"")</f>
      </c>
      <c r="HW576">
        <f>IF($IW576&gt;=36,INDEX($GL:$GL,$IV576+36),"")</f>
      </c>
      <c r="HX576">
        <f>IF($IW576&gt;=37,INDEX($GL:$GL,$IV576+37),"")</f>
      </c>
      <c r="HY576">
        <f>IF($IW576&gt;=38,INDEX($GL:$GL,$IV576+38),"")</f>
      </c>
      <c r="HZ576">
        <f>IF($IW576&gt;=39,INDEX($GL:$GL,$IV576+39),"")</f>
      </c>
      <c r="IA576">
        <f>IF($IW576&gt;=40,INDEX($GL:$GL,$IV576+40),"")</f>
      </c>
      <c r="IB576">
        <f>IF($IW576&gt;=41,INDEX($GL:$GL,$IV576+41),"")</f>
      </c>
      <c r="IC576">
        <f>IF($IW576&gt;=42,INDEX($GL:$GL,$IV576+42),"")</f>
      </c>
      <c r="ID576">
        <f>IF($IW576&gt;=43,INDEX($GL:$GL,$IV576+43),"")</f>
      </c>
      <c r="IE576">
        <f>IF($IW576&gt;=44,INDEX($GL:$GL,$IV576+44),"")</f>
      </c>
      <c r="IF576">
        <f>IF($IW576&gt;=45,INDEX($GL:$GL,$IV576+45),"")</f>
      </c>
      <c r="IG576">
        <f>IF($IW576&gt;=46,INDEX($GL:$GL,$IV576+46),"")</f>
      </c>
      <c r="IH576">
        <f>IF($IW576&gt;=47,INDEX($GL:$GL,$IV576+47),"")</f>
      </c>
      <c r="II576">
        <f>IF($IW576&gt;=48,INDEX($GL:$GL,$IV576+48),"")</f>
      </c>
      <c r="IJ576">
        <f>IF($IW576&gt;=49,INDEX($GL:$GL,$IV576+49),"")</f>
      </c>
      <c r="IK576">
        <f>IF($IW576&gt;=50,INDEX($GL:$GL,$IV576+50),"")</f>
      </c>
      <c r="IL576">
        <f>IF($IW576&gt;=51,INDEX($GL:$GL,$IV576+51),"")</f>
      </c>
      <c r="IM576">
        <f>IF($IW576&gt;=52,INDEX($GL:$GL,$IV576+52),"")</f>
      </c>
      <c r="IN576">
        <f>IF($IW576&gt;=53,INDEX($GL:$GL,$IV576+53),"")</f>
      </c>
      <c r="IO576">
        <f>IF($IW576&gt;=54,INDEX($GL:$GL,$IV576+54),"")</f>
      </c>
      <c r="IP576">
        <f>IF($IW576&gt;=55,INDEX($GL:$GL,$IV576+55),"")</f>
      </c>
      <c r="IQ576">
        <f>IF($IW576&gt;=56,INDEX($GL:$GL,$IV576+56),"")</f>
      </c>
      <c r="IR576">
        <f>IF($IW576&gt;=57,INDEX($GL:$GL,$IV576+57),"")</f>
      </c>
      <c r="IS576">
        <f>IF($IW576&gt;=58,INDEX($GL:$GL,$IV576+58),"")</f>
      </c>
      <c r="IT576">
        <f>IF($IW576&gt;=59,INDEX($GL:$GL,$IV576+59),"")</f>
      </c>
      <c r="IU576">
        <f>IF($IW576&gt;=60,INDEX($GL:$GL,$IV576+60),"")</f>
      </c>
      <c r="IV576">
        <f>IFERROR(MATCH($GK576,$GL$2:$GL$324,0)+1,0)</f>
      </c>
      <c r="IW576">
        <f>IFERROR(INDEX($GM$2:$GM$324,MATCH($GK576,$GL$2:$GL$324,0)),0)</f>
      </c>
      <c r="IX576" t="s">
        <v>34</v>
      </c>
      <c r="IY576" t="s">
        <v>34</v>
      </c>
    </row>
    <row r="577" spans="1:259" x14ac:dyDescent="0.25">
      <c r="K577">
        <f>IF(OR($N577="",$J577=""),"",IFERROR($N577/$J577,0))</f>
      </c>
      <c r="L577">
        <f>IF($N577="","",
SUM($M577,$O577,$T577,$P577,$R577)*
(1-IF($U577="",0,VALUE($U577)/100)))</f>
      </c>
      <c r="M577">
        <f>IF($N577="","",$N577)</f>
      </c>
      <c r="O577">
        <f>IF($N577="","",
IF($H577="","",
IF(ISNUMBER(SEARCH("exempt",LOWER($H577))),0,
$N577*(VALUE(SUBSTITUTE($H577,"%",""))/100))))</f>
      </c>
      <c r="V577">
        <f>IFERROR(IF(FIND(" - ",$E577)&gt;0,MID($E577,FIND(" - ",$E577)+3,LEN($E577)),""),"")</f>
      </c>
      <c r="AE577" t="s">
        <v>1158</v>
      </c>
      <c r="AJ577">
        <f>IFERROR(LEFT($E577,FIND(" - ",$E577)-1),$E577)</f>
      </c>
      <c r="AM577">
        <f>IF($CB577&gt;=1,INDEX($AK:$AK,$CA577+1),"")</f>
      </c>
      <c r="AN577">
        <f>IF($CB577&gt;=2,INDEX($AK:$AK,$CA577+2),"")</f>
      </c>
      <c r="AO577">
        <f>IF($CB577&gt;=3,INDEX($AK:$AK,$CA577+3),"")</f>
      </c>
      <c r="AP577">
        <f>IF($CB577&gt;=4,INDEX($AK:$AK,$CA577+4),"")</f>
      </c>
      <c r="AQ577">
        <f>IF($CB577&gt;=5,INDEX($AK:$AK,$CA577+5),"")</f>
      </c>
      <c r="AR577">
        <f>IF($CB577&gt;=6,INDEX($AK:$AK,$CA577+6),"")</f>
      </c>
      <c r="AS577">
        <f>IF($CB577&gt;=7,INDEX($AK:$AK,$CA577+7),"")</f>
      </c>
      <c r="AT577">
        <f>IF($CB577&gt;=8,INDEX($AK:$AK,$CA577+8),"")</f>
      </c>
      <c r="AU577">
        <f>IF($CB577&gt;=9,INDEX($AK:$AK,$CA577+9),"")</f>
      </c>
      <c r="AV577">
        <f>IF($CB577&gt;=10,INDEX($AK:$AK,$CA577+10),"")</f>
      </c>
      <c r="AW577">
        <f>IF($CB577&gt;=11,INDEX($AK:$AK,$CA577+11),"")</f>
      </c>
      <c r="AX577">
        <f>IF($CB577&gt;=12,INDEX($AK:$AK,$CA577+12),"")</f>
      </c>
      <c r="AY577">
        <f>IF($CB577&gt;=13,INDEX($AK:$AK,$CA577+13),"")</f>
      </c>
      <c r="AZ577">
        <f>IF($CB577&gt;=14,INDEX($AK:$AK,$CA577+14),"")</f>
      </c>
      <c r="BA577">
        <f>IF($CB577&gt;=15,INDEX($AK:$AK,$CA577+15),"")</f>
      </c>
      <c r="BB577">
        <f>IF($CB577&gt;=16,INDEX($AK:$AK,$CA577+16),"")</f>
      </c>
      <c r="BC577">
        <f>IF($CB577&gt;=17,INDEX($AK:$AK,$CA577+17),"")</f>
      </c>
      <c r="BD577">
        <f>IF($CB577&gt;=18,INDEX($AK:$AK,$CA577+18),"")</f>
      </c>
      <c r="BE577">
        <f>IF($CB577&gt;=19,INDEX($AK:$AK,$CA577+19),"")</f>
      </c>
      <c r="BF577">
        <f>IF($CB577&gt;=20,INDEX($AK:$AK,$CA577+20),"")</f>
      </c>
      <c r="BG577">
        <f>IF($CB577&gt;=21,INDEX($AK:$AK,$CA577+21),"")</f>
      </c>
      <c r="BH577">
        <f>IF($CB577&gt;=22,INDEX($AK:$AK,$CA577+22),"")</f>
      </c>
      <c r="BI577">
        <f>IF($CB577&gt;=23,INDEX($AK:$AK,$CA577+23),"")</f>
      </c>
      <c r="BJ577">
        <f>IF($CB577&gt;=24,INDEX($AK:$AK,$CA577+24),"")</f>
      </c>
      <c r="BK577">
        <f>IF($CB577&gt;=25,INDEX($AK:$AK,$CA577+25),"")</f>
      </c>
      <c r="BL577">
        <f>IF($CB577&gt;=26,INDEX($AK:$AK,$CA577+26),"")</f>
      </c>
      <c r="BM577">
        <f>IF($CB577&gt;=27,INDEX($AK:$AK,$CA577+27),"")</f>
      </c>
      <c r="BN577">
        <f>IF($CB577&gt;=28,INDEX($AK:$AK,$CA577+28),"")</f>
      </c>
      <c r="BO577">
        <f>IF($CB577&gt;=29,INDEX($AK:$AK,$CA577+29),"")</f>
      </c>
      <c r="BP577">
        <f>IF($CB577&gt;=30,INDEX($AK:$AK,$CA577+30),"")</f>
      </c>
      <c r="BQ577">
        <f>IF($CB577&gt;=31,INDEX($AK:$AK,$CA577+31),"")</f>
      </c>
      <c r="BR577">
        <f>IF($CB577&gt;=32,INDEX($AK:$AK,$CA577+32),"")</f>
      </c>
      <c r="BS577">
        <f>IF($CB577&gt;=33,INDEX($AK:$AK,$CA577+33),"")</f>
      </c>
      <c r="BT577">
        <f>IF($CB577&gt;=34,INDEX($AK:$AK,$CA577+34),"")</f>
      </c>
      <c r="BU577">
        <f>IF($CB577&gt;=35,INDEX($AK:$AK,$CA577+35),"")</f>
      </c>
      <c r="BV577">
        <f>IF($CB577&gt;=36,INDEX($AK:$AK,$CA577+36),"")</f>
      </c>
      <c r="BW577">
        <f>IF($CB577&gt;=37,INDEX($AK:$AK,$CA577+37),"")</f>
      </c>
      <c r="BX577">
        <f>IF($CB577&gt;=38,INDEX($AK:$AK,$CA577+38),"")</f>
      </c>
      <c r="BY577">
        <f>IF($CB577&gt;=39,INDEX($AK:$AK,$CA577+39),"")</f>
      </c>
      <c r="BZ577">
        <f>IF($CB577&gt;=40,INDEX($AK:$AK,$CA577+40),"")</f>
      </c>
      <c r="CA577">
        <f>IFERROR(MATCH($AJ577,$AK$2:$AK$134,0)+1,0)</f>
      </c>
      <c r="CB577">
        <f>IFERROR(INDEX($AL$2:$AL$134,MATCH($AJ577,$AK$2:$AK$134,0)),0)</f>
      </c>
      <c r="CC577">
        <f>IFERROR(LEFT($F577,FIND(" - ",$F577)-1),$F577)</f>
      </c>
      <c r="CF577">
        <f>IF($DA577&gt;=1,INDEX($CD:$CD,$CZ577+1),"")</f>
      </c>
      <c r="CG577">
        <f>IF($DA577&gt;=2,INDEX($CD:$CD,$CZ577+2),"")</f>
      </c>
      <c r="CH577">
        <f>IF($DA577&gt;=3,INDEX($CD:$CD,$CZ577+3),"")</f>
      </c>
      <c r="CI577">
        <f>IF($DA577&gt;=4,INDEX($CD:$CD,$CZ577+4),"")</f>
      </c>
      <c r="CJ577">
        <f>IF($DA577&gt;=5,INDEX($CD:$CD,$CZ577+5),"")</f>
      </c>
      <c r="CK577">
        <f>IF($DA577&gt;=6,INDEX($CD:$CD,$CZ577+6),"")</f>
      </c>
      <c r="CL577">
        <f>IF($DA577&gt;=7,INDEX($CD:$CD,$CZ577+7),"")</f>
      </c>
      <c r="CM577">
        <f>IF($DA577&gt;=8,INDEX($CD:$CD,$CZ577+8),"")</f>
      </c>
      <c r="CN577">
        <f>IF($DA577&gt;=9,INDEX($CD:$CD,$CZ577+9),"")</f>
      </c>
      <c r="CO577">
        <f>IF($DA577&gt;=10,INDEX($CD:$CD,$CZ577+10),"")</f>
      </c>
      <c r="CP577">
        <f>IF($DA577&gt;=11,INDEX($CD:$CD,$CZ577+11),"")</f>
      </c>
      <c r="CQ577">
        <f>IF($DA577&gt;=12,INDEX($CD:$CD,$CZ577+12),"")</f>
      </c>
      <c r="CR577">
        <f>IF($DA577&gt;=13,INDEX($CD:$CD,$CZ577+13),"")</f>
      </c>
      <c r="CS577">
        <f>IF($DA577&gt;=14,INDEX($CD:$CD,$CZ577+14),"")</f>
      </c>
      <c r="CT577">
        <f>IF($DA577&gt;=15,INDEX($CD:$CD,$CZ577+15),"")</f>
      </c>
      <c r="CU577">
        <f>IF($DA577&gt;=16,INDEX($CD:$CD,$CZ577+16),"")</f>
      </c>
      <c r="CV577">
        <f>IF($DA577&gt;=17,INDEX($CD:$CD,$CZ577+17),"")</f>
      </c>
      <c r="CW577">
        <f>IF($DA577&gt;=18,INDEX($CD:$CD,$CZ577+18),"")</f>
      </c>
      <c r="CX577">
        <f>IF($DA577&gt;=19,INDEX($CD:$CD,$CZ577+19),"")</f>
      </c>
      <c r="CY577">
        <f>IF($DA577&gt;=20,INDEX($CD:$CD,$CZ577+20),"")</f>
      </c>
      <c r="CZ577">
        <f>IFERROR(MATCH($CC577,$CD$2:$CD$263,0)+1,0)</f>
      </c>
      <c r="DA577">
        <f>IFERROR(INDEX($CE$2:$CE$263,MATCH($CC577,$CD$2:$CD$263,0)),0)</f>
      </c>
      <c r="DB577">
        <f>IFERROR(INDEX($AI:$AI,MATCH($H577,$AH:$AH,0))&amp;"","")</f>
      </c>
      <c r="DF577">
        <f>IF($GI577&gt;=1,INDEX($DC:$DC,$GH577+1),"")</f>
      </c>
      <c r="DG577">
        <f>IF($GI577&gt;=2,INDEX($DC:$DC,$GH577+2),"")</f>
      </c>
      <c r="DH577">
        <f>IF($GI577&gt;=3,INDEX($DC:$DC,$GH577+3),"")</f>
      </c>
      <c r="DI577">
        <f>IF($GI577&gt;=4,INDEX($DC:$DC,$GH577+4),"")</f>
      </c>
      <c r="DJ577">
        <f>IF($GI577&gt;=5,INDEX($DC:$DC,$GH577+5),"")</f>
      </c>
      <c r="DK577">
        <f>IF($GI577&gt;=6,INDEX($DC:$DC,$GH577+6),"")</f>
      </c>
      <c r="DL577">
        <f>IF($GI577&gt;=7,INDEX($DC:$DC,$GH577+7),"")</f>
      </c>
      <c r="DM577">
        <f>IF($GI577&gt;=8,INDEX($DC:$DC,$GH577+8),"")</f>
      </c>
      <c r="DN577">
        <f>IF($GI577&gt;=9,INDEX($DC:$DC,$GH577+9),"")</f>
      </c>
      <c r="DO577">
        <f>IF($GI577&gt;=10,INDEX($DC:$DC,$GH577+10),"")</f>
      </c>
      <c r="DP577">
        <f>IF($GI577&gt;=11,INDEX($DC:$DC,$GH577+11),"")</f>
      </c>
      <c r="DQ577">
        <f>IF($GI577&gt;=12,INDEX($DC:$DC,$GH577+12),"")</f>
      </c>
      <c r="DR577">
        <f>IF($GI577&gt;=13,INDEX($DC:$DC,$GH577+13),"")</f>
      </c>
      <c r="DS577">
        <f>IF($GI577&gt;=14,INDEX($DC:$DC,$GH577+14),"")</f>
      </c>
      <c r="DT577">
        <f>IF($GI577&gt;=15,INDEX($DC:$DC,$GH577+15),"")</f>
      </c>
      <c r="DU577">
        <f>IF($GI577&gt;=16,INDEX($DC:$DC,$GH577+16),"")</f>
      </c>
      <c r="DV577">
        <f>IF($GI577&gt;=17,INDEX($DC:$DC,$GH577+17),"")</f>
      </c>
      <c r="DW577">
        <f>IF($GI577&gt;=18,INDEX($DC:$DC,$GH577+18),"")</f>
      </c>
      <c r="DX577">
        <f>IF($GI577&gt;=19,INDEX($DC:$DC,$GH577+19),"")</f>
      </c>
      <c r="DY577">
        <f>IF($GI577&gt;=20,INDEX($DC:$DC,$GH577+20),"")</f>
      </c>
      <c r="DZ577">
        <f>IF($GI577&gt;=21,INDEX($DC:$DC,$GH577+21),"")</f>
      </c>
      <c r="EA577">
        <f>IF($GI577&gt;=22,INDEX($DC:$DC,$GH577+22),"")</f>
      </c>
      <c r="EB577">
        <f>IF($GI577&gt;=23,INDEX($DC:$DC,$GH577+23),"")</f>
      </c>
      <c r="EC577">
        <f>IF($GI577&gt;=24,INDEX($DC:$DC,$GH577+24),"")</f>
      </c>
      <c r="ED577">
        <f>IF($GI577&gt;=25,INDEX($DC:$DC,$GH577+25),"")</f>
      </c>
      <c r="EE577">
        <f>IF($GI577&gt;=26,INDEX($DC:$DC,$GH577+26),"")</f>
      </c>
      <c r="EF577">
        <f>IF($GI577&gt;=27,INDEX($DC:$DC,$GH577+27),"")</f>
      </c>
      <c r="EG577">
        <f>IF($GI577&gt;=28,INDEX($DC:$DC,$GH577+28),"")</f>
      </c>
      <c r="EH577">
        <f>IF($GI577&gt;=29,INDEX($DC:$DC,$GH577+29),"")</f>
      </c>
      <c r="EI577">
        <f>IF($GI577&gt;=30,INDEX($DC:$DC,$GH577+30),"")</f>
      </c>
      <c r="EJ577">
        <f>IF($GI577&gt;=31,INDEX($DC:$DC,$GH577+31),"")</f>
      </c>
      <c r="EK577">
        <f>IF($GI577&gt;=32,INDEX($DC:$DC,$GH577+32),"")</f>
      </c>
      <c r="EL577">
        <f>IF($GI577&gt;=33,INDEX($DC:$DC,$GH577+33),"")</f>
      </c>
      <c r="EM577">
        <f>IF($GI577&gt;=34,INDEX($DC:$DC,$GH577+34),"")</f>
      </c>
      <c r="EN577">
        <f>IF($GI577&gt;=35,INDEX($DC:$DC,$GH577+35),"")</f>
      </c>
      <c r="EO577">
        <f>IF($GI577&gt;=36,INDEX($DC:$DC,$GH577+36),"")</f>
      </c>
      <c r="EP577">
        <f>IF($GI577&gt;=37,INDEX($DC:$DC,$GH577+37),"")</f>
      </c>
      <c r="EQ577">
        <f>IF($GI577&gt;=38,INDEX($DC:$DC,$GH577+38),"")</f>
      </c>
      <c r="ER577">
        <f>IF($GI577&gt;=39,INDEX($DC:$DC,$GH577+39),"")</f>
      </c>
      <c r="ES577">
        <f>IF($GI577&gt;=40,INDEX($DC:$DC,$GH577+40),"")</f>
      </c>
      <c r="ET577">
        <f>IF($GI577&gt;=1,INDEX($DD:$DD,$GH577+1),"")</f>
      </c>
      <c r="EU577">
        <f>IF($GI577&gt;=2,INDEX($DD:$DD,$GH577+2),"")</f>
      </c>
      <c r="EV577">
        <f>IF($GI577&gt;=3,INDEX($DD:$DD,$GH577+3),"")</f>
      </c>
      <c r="EW577">
        <f>IF($GI577&gt;=4,INDEX($DD:$DD,$GH577+4),"")</f>
      </c>
      <c r="EX577">
        <f>IF($GI577&gt;=5,INDEX($DD:$DD,$GH577+5),"")</f>
      </c>
      <c r="EY577">
        <f>IF($GI577&gt;=6,INDEX($DD:$DD,$GH577+6),"")</f>
      </c>
      <c r="EZ577">
        <f>IF($GI577&gt;=7,INDEX($DD:$DD,$GH577+7),"")</f>
      </c>
      <c r="FA577">
        <f>IF($GI577&gt;=8,INDEX($DD:$DD,$GH577+8),"")</f>
      </c>
      <c r="FB577">
        <f>IF($GI577&gt;=9,INDEX($DD:$DD,$GH577+9),"")</f>
      </c>
      <c r="FC577">
        <f>IF($GI577&gt;=10,INDEX($DD:$DD,$GH577+10),"")</f>
      </c>
      <c r="FD577">
        <f>IF($GI577&gt;=11,INDEX($DD:$DD,$GH577+11),"")</f>
      </c>
      <c r="FE577">
        <f>IF($GI577&gt;=12,INDEX($DD:$DD,$GH577+12),"")</f>
      </c>
      <c r="FF577">
        <f>IF($GI577&gt;=13,INDEX($DD:$DD,$GH577+13),"")</f>
      </c>
      <c r="FG577">
        <f>IF($GI577&gt;=14,INDEX($DD:$DD,$GH577+14),"")</f>
      </c>
      <c r="FH577">
        <f>IF($GI577&gt;=15,INDEX($DD:$DD,$GH577+15),"")</f>
      </c>
      <c r="FI577">
        <f>IF($GI577&gt;=16,INDEX($DD:$DD,$GH577+16),"")</f>
      </c>
      <c r="FJ577">
        <f>IF($GI577&gt;=17,INDEX($DD:$DD,$GH577+17),"")</f>
      </c>
      <c r="FK577">
        <f>IF($GI577&gt;=18,INDEX($DD:$DD,$GH577+18),"")</f>
      </c>
      <c r="FL577">
        <f>IF($GI577&gt;=19,INDEX($DD:$DD,$GH577+19),"")</f>
      </c>
      <c r="FM577">
        <f>IF($GI577&gt;=20,INDEX($DD:$DD,$GH577+20),"")</f>
      </c>
      <c r="FN577">
        <f>IF($GI577&gt;=21,INDEX($DD:$DD,$GH577+21),"")</f>
      </c>
      <c r="FO577">
        <f>IF($GI577&gt;=22,INDEX($DD:$DD,$GH577+22),"")</f>
      </c>
      <c r="FP577">
        <f>IF($GI577&gt;=23,INDEX($DD:$DD,$GH577+23),"")</f>
      </c>
      <c r="FQ577">
        <f>IF($GI577&gt;=24,INDEX($DD:$DD,$GH577+24),"")</f>
      </c>
      <c r="FR577">
        <f>IF($GI577&gt;=25,INDEX($DD:$DD,$GH577+25),"")</f>
      </c>
      <c r="FS577">
        <f>IF($GI577&gt;=26,INDEX($DD:$DD,$GH577+26),"")</f>
      </c>
      <c r="FT577">
        <f>IF($GI577&gt;=27,INDEX($DD:$DD,$GH577+27),"")</f>
      </c>
      <c r="FU577">
        <f>IF($GI577&gt;=28,INDEX($DD:$DD,$GH577+28),"")</f>
      </c>
      <c r="FV577">
        <f>IF($GI577&gt;=29,INDEX($DD:$DD,$GH577+29),"")</f>
      </c>
      <c r="FW577">
        <f>IF($GI577&gt;=30,INDEX($DD:$DD,$GH577+30),"")</f>
      </c>
      <c r="FX577">
        <f>IF($GI577&gt;=31,INDEX($DD:$DD,$GH577+31),"")</f>
      </c>
      <c r="FY577">
        <f>IF($GI577&gt;=32,INDEX($DD:$DD,$GH577+32),"")</f>
      </c>
      <c r="FZ577">
        <f>IF($GI577&gt;=33,INDEX($DD:$DD,$GH577+33),"")</f>
      </c>
      <c r="GA577">
        <f>IF($GI577&gt;=34,INDEX($DD:$DD,$GH577+34),"")</f>
      </c>
      <c r="GB577">
        <f>IF($GI577&gt;=35,INDEX($DD:$DD,$GH577+35),"")</f>
      </c>
      <c r="GC577">
        <f>IF($GI577&gt;=36,INDEX($DD:$DD,$GH577+36),"")</f>
      </c>
      <c r="GD577">
        <f>IF($GI577&gt;=37,INDEX($DD:$DD,$GH577+37),"")</f>
      </c>
      <c r="GE577">
        <f>IF($GI577&gt;=38,INDEX($DD:$DD,$GH577+38),"")</f>
      </c>
      <c r="GF577">
        <f>IF($GI577&gt;=39,INDEX($DD:$DD,$GH577+39),"")</f>
      </c>
      <c r="GG577">
        <f>IF($GI577&gt;=40,INDEX($DD:$DD,$GH577+40),"")</f>
      </c>
      <c r="GH577">
        <f>IFERROR(MATCH($DB577,$DC$2:$DC$148,0)+1,0)</f>
      </c>
      <c r="GI577">
        <f>IFERROR(INDEX($DE$2:$DE$148,MATCH($DB577,$DC$2:$DC$148,0)),0)</f>
      </c>
      <c r="GJ577">
        <f>IFERROR(MATCH($S577,$DF$577:$ES$577,0),0)</f>
      </c>
      <c r="GK577">
        <f>IF($GJ577&gt;0,INDEX($ET$577:$GG$577,$GJ577),"")</f>
      </c>
      <c r="GN577">
        <f>IF($IW577&gt;=1,INDEX($GL:$GL,$IV577+1),"")</f>
      </c>
      <c r="GO577">
        <f>IF($IW577&gt;=2,INDEX($GL:$GL,$IV577+2),"")</f>
      </c>
      <c r="GP577">
        <f>IF($IW577&gt;=3,INDEX($GL:$GL,$IV577+3),"")</f>
      </c>
      <c r="GQ577">
        <f>IF($IW577&gt;=4,INDEX($GL:$GL,$IV577+4),"")</f>
      </c>
      <c r="GR577">
        <f>IF($IW577&gt;=5,INDEX($GL:$GL,$IV577+5),"")</f>
      </c>
      <c r="GS577">
        <f>IF($IW577&gt;=6,INDEX($GL:$GL,$IV577+6),"")</f>
      </c>
      <c r="GT577">
        <f>IF($IW577&gt;=7,INDEX($GL:$GL,$IV577+7),"")</f>
      </c>
      <c r="GU577">
        <f>IF($IW577&gt;=8,INDEX($GL:$GL,$IV577+8),"")</f>
      </c>
      <c r="GV577">
        <f>IF($IW577&gt;=9,INDEX($GL:$GL,$IV577+9),"")</f>
      </c>
      <c r="GW577">
        <f>IF($IW577&gt;=10,INDEX($GL:$GL,$IV577+10),"")</f>
      </c>
      <c r="GX577">
        <f>IF($IW577&gt;=11,INDEX($GL:$GL,$IV577+11),"")</f>
      </c>
      <c r="GY577">
        <f>IF($IW577&gt;=12,INDEX($GL:$GL,$IV577+12),"")</f>
      </c>
      <c r="GZ577">
        <f>IF($IW577&gt;=13,INDEX($GL:$GL,$IV577+13),"")</f>
      </c>
      <c r="HA577">
        <f>IF($IW577&gt;=14,INDEX($GL:$GL,$IV577+14),"")</f>
      </c>
      <c r="HB577">
        <f>IF($IW577&gt;=15,INDEX($GL:$GL,$IV577+15),"")</f>
      </c>
      <c r="HC577">
        <f>IF($IW577&gt;=16,INDEX($GL:$GL,$IV577+16),"")</f>
      </c>
      <c r="HD577">
        <f>IF($IW577&gt;=17,INDEX($GL:$GL,$IV577+17),"")</f>
      </c>
      <c r="HE577">
        <f>IF($IW577&gt;=18,INDEX($GL:$GL,$IV577+18),"")</f>
      </c>
      <c r="HF577">
        <f>IF($IW577&gt;=19,INDEX($GL:$GL,$IV577+19),"")</f>
      </c>
      <c r="HG577">
        <f>IF($IW577&gt;=20,INDEX($GL:$GL,$IV577+20),"")</f>
      </c>
      <c r="HH577">
        <f>IF($IW577&gt;=21,INDEX($GL:$GL,$IV577+21),"")</f>
      </c>
      <c r="HI577">
        <f>IF($IW577&gt;=22,INDEX($GL:$GL,$IV577+22),"")</f>
      </c>
      <c r="HJ577">
        <f>IF($IW577&gt;=23,INDEX($GL:$GL,$IV577+23),"")</f>
      </c>
      <c r="HK577">
        <f>IF($IW577&gt;=24,INDEX($GL:$GL,$IV577+24),"")</f>
      </c>
      <c r="HL577">
        <f>IF($IW577&gt;=25,INDEX($GL:$GL,$IV577+25),"")</f>
      </c>
      <c r="HM577">
        <f>IF($IW577&gt;=26,INDEX($GL:$GL,$IV577+26),"")</f>
      </c>
      <c r="HN577">
        <f>IF($IW577&gt;=27,INDEX($GL:$GL,$IV577+27),"")</f>
      </c>
      <c r="HO577">
        <f>IF($IW577&gt;=28,INDEX($GL:$GL,$IV577+28),"")</f>
      </c>
      <c r="HP577">
        <f>IF($IW577&gt;=29,INDEX($GL:$GL,$IV577+29),"")</f>
      </c>
      <c r="HQ577">
        <f>IF($IW577&gt;=30,INDEX($GL:$GL,$IV577+30),"")</f>
      </c>
      <c r="HR577">
        <f>IF($IW577&gt;=31,INDEX($GL:$GL,$IV577+31),"")</f>
      </c>
      <c r="HS577">
        <f>IF($IW577&gt;=32,INDEX($GL:$GL,$IV577+32),"")</f>
      </c>
      <c r="HT577">
        <f>IF($IW577&gt;=33,INDEX($GL:$GL,$IV577+33),"")</f>
      </c>
      <c r="HU577">
        <f>IF($IW577&gt;=34,INDEX($GL:$GL,$IV577+34),"")</f>
      </c>
      <c r="HV577">
        <f>IF($IW577&gt;=35,INDEX($GL:$GL,$IV577+35),"")</f>
      </c>
      <c r="HW577">
        <f>IF($IW577&gt;=36,INDEX($GL:$GL,$IV577+36),"")</f>
      </c>
      <c r="HX577">
        <f>IF($IW577&gt;=37,INDEX($GL:$GL,$IV577+37),"")</f>
      </c>
      <c r="HY577">
        <f>IF($IW577&gt;=38,INDEX($GL:$GL,$IV577+38),"")</f>
      </c>
      <c r="HZ577">
        <f>IF($IW577&gt;=39,INDEX($GL:$GL,$IV577+39),"")</f>
      </c>
      <c r="IA577">
        <f>IF($IW577&gt;=40,INDEX($GL:$GL,$IV577+40),"")</f>
      </c>
      <c r="IB577">
        <f>IF($IW577&gt;=41,INDEX($GL:$GL,$IV577+41),"")</f>
      </c>
      <c r="IC577">
        <f>IF($IW577&gt;=42,INDEX($GL:$GL,$IV577+42),"")</f>
      </c>
      <c r="ID577">
        <f>IF($IW577&gt;=43,INDEX($GL:$GL,$IV577+43),"")</f>
      </c>
      <c r="IE577">
        <f>IF($IW577&gt;=44,INDEX($GL:$GL,$IV577+44),"")</f>
      </c>
      <c r="IF577">
        <f>IF($IW577&gt;=45,INDEX($GL:$GL,$IV577+45),"")</f>
      </c>
      <c r="IG577">
        <f>IF($IW577&gt;=46,INDEX($GL:$GL,$IV577+46),"")</f>
      </c>
      <c r="IH577">
        <f>IF($IW577&gt;=47,INDEX($GL:$GL,$IV577+47),"")</f>
      </c>
      <c r="II577">
        <f>IF($IW577&gt;=48,INDEX($GL:$GL,$IV577+48),"")</f>
      </c>
      <c r="IJ577">
        <f>IF($IW577&gt;=49,INDEX($GL:$GL,$IV577+49),"")</f>
      </c>
      <c r="IK577">
        <f>IF($IW577&gt;=50,INDEX($GL:$GL,$IV577+50),"")</f>
      </c>
      <c r="IL577">
        <f>IF($IW577&gt;=51,INDEX($GL:$GL,$IV577+51),"")</f>
      </c>
      <c r="IM577">
        <f>IF($IW577&gt;=52,INDEX($GL:$GL,$IV577+52),"")</f>
      </c>
      <c r="IN577">
        <f>IF($IW577&gt;=53,INDEX($GL:$GL,$IV577+53),"")</f>
      </c>
      <c r="IO577">
        <f>IF($IW577&gt;=54,INDEX($GL:$GL,$IV577+54),"")</f>
      </c>
      <c r="IP577">
        <f>IF($IW577&gt;=55,INDEX($GL:$GL,$IV577+55),"")</f>
      </c>
      <c r="IQ577">
        <f>IF($IW577&gt;=56,INDEX($GL:$GL,$IV577+56),"")</f>
      </c>
      <c r="IR577">
        <f>IF($IW577&gt;=57,INDEX($GL:$GL,$IV577+57),"")</f>
      </c>
      <c r="IS577">
        <f>IF($IW577&gt;=58,INDEX($GL:$GL,$IV577+58),"")</f>
      </c>
      <c r="IT577">
        <f>IF($IW577&gt;=59,INDEX($GL:$GL,$IV577+59),"")</f>
      </c>
      <c r="IU577">
        <f>IF($IW577&gt;=60,INDEX($GL:$GL,$IV577+60),"")</f>
      </c>
      <c r="IV577">
        <f>IFERROR(MATCH($GK577,$GL$2:$GL$324,0)+1,0)</f>
      </c>
      <c r="IW577">
        <f>IFERROR(INDEX($GM$2:$GM$324,MATCH($GK577,$GL$2:$GL$324,0)),0)</f>
      </c>
      <c r="IX577" t="s">
        <v>34</v>
      </c>
      <c r="IY577" t="s">
        <v>34</v>
      </c>
    </row>
    <row r="578" spans="1:259" x14ac:dyDescent="0.25">
      <c r="K578">
        <f>IF(OR($N578="",$J578=""),"",IFERROR($N578/$J578,0))</f>
      </c>
      <c r="L578">
        <f>IF($N578="","",
SUM($M578,$O578,$T578,$P578,$R578)*
(1-IF($U578="",0,VALUE($U578)/100)))</f>
      </c>
      <c r="M578">
        <f>IF($N578="","",$N578)</f>
      </c>
      <c r="O578">
        <f>IF($N578="","",
IF($H578="","",
IF(ISNUMBER(SEARCH("exempt",LOWER($H578))),0,
$N578*(VALUE(SUBSTITUTE($H578,"%",""))/100))))</f>
      </c>
      <c r="V578">
        <f>IFERROR(IF(FIND(" - ",$E578)&gt;0,MID($E578,FIND(" - ",$E578)+3,LEN($E578)),""),"")</f>
      </c>
      <c r="AE578" t="s">
        <v>1159</v>
      </c>
      <c r="AJ578">
        <f>IFERROR(LEFT($E578,FIND(" - ",$E578)-1),$E578)</f>
      </c>
      <c r="AM578">
        <f>IF($CB578&gt;=1,INDEX($AK:$AK,$CA578+1),"")</f>
      </c>
      <c r="AN578">
        <f>IF($CB578&gt;=2,INDEX($AK:$AK,$CA578+2),"")</f>
      </c>
      <c r="AO578">
        <f>IF($CB578&gt;=3,INDEX($AK:$AK,$CA578+3),"")</f>
      </c>
      <c r="AP578">
        <f>IF($CB578&gt;=4,INDEX($AK:$AK,$CA578+4),"")</f>
      </c>
      <c r="AQ578">
        <f>IF($CB578&gt;=5,INDEX($AK:$AK,$CA578+5),"")</f>
      </c>
      <c r="AR578">
        <f>IF($CB578&gt;=6,INDEX($AK:$AK,$CA578+6),"")</f>
      </c>
      <c r="AS578">
        <f>IF($CB578&gt;=7,INDEX($AK:$AK,$CA578+7),"")</f>
      </c>
      <c r="AT578">
        <f>IF($CB578&gt;=8,INDEX($AK:$AK,$CA578+8),"")</f>
      </c>
      <c r="AU578">
        <f>IF($CB578&gt;=9,INDEX($AK:$AK,$CA578+9),"")</f>
      </c>
      <c r="AV578">
        <f>IF($CB578&gt;=10,INDEX($AK:$AK,$CA578+10),"")</f>
      </c>
      <c r="AW578">
        <f>IF($CB578&gt;=11,INDEX($AK:$AK,$CA578+11),"")</f>
      </c>
      <c r="AX578">
        <f>IF($CB578&gt;=12,INDEX($AK:$AK,$CA578+12),"")</f>
      </c>
      <c r="AY578">
        <f>IF($CB578&gt;=13,INDEX($AK:$AK,$CA578+13),"")</f>
      </c>
      <c r="AZ578">
        <f>IF($CB578&gt;=14,INDEX($AK:$AK,$CA578+14),"")</f>
      </c>
      <c r="BA578">
        <f>IF($CB578&gt;=15,INDEX($AK:$AK,$CA578+15),"")</f>
      </c>
      <c r="BB578">
        <f>IF($CB578&gt;=16,INDEX($AK:$AK,$CA578+16),"")</f>
      </c>
      <c r="BC578">
        <f>IF($CB578&gt;=17,INDEX($AK:$AK,$CA578+17),"")</f>
      </c>
      <c r="BD578">
        <f>IF($CB578&gt;=18,INDEX($AK:$AK,$CA578+18),"")</f>
      </c>
      <c r="BE578">
        <f>IF($CB578&gt;=19,INDEX($AK:$AK,$CA578+19),"")</f>
      </c>
      <c r="BF578">
        <f>IF($CB578&gt;=20,INDEX($AK:$AK,$CA578+20),"")</f>
      </c>
      <c r="BG578">
        <f>IF($CB578&gt;=21,INDEX($AK:$AK,$CA578+21),"")</f>
      </c>
      <c r="BH578">
        <f>IF($CB578&gt;=22,INDEX($AK:$AK,$CA578+22),"")</f>
      </c>
      <c r="BI578">
        <f>IF($CB578&gt;=23,INDEX($AK:$AK,$CA578+23),"")</f>
      </c>
      <c r="BJ578">
        <f>IF($CB578&gt;=24,INDEX($AK:$AK,$CA578+24),"")</f>
      </c>
      <c r="BK578">
        <f>IF($CB578&gt;=25,INDEX($AK:$AK,$CA578+25),"")</f>
      </c>
      <c r="BL578">
        <f>IF($CB578&gt;=26,INDEX($AK:$AK,$CA578+26),"")</f>
      </c>
      <c r="BM578">
        <f>IF($CB578&gt;=27,INDEX($AK:$AK,$CA578+27),"")</f>
      </c>
      <c r="BN578">
        <f>IF($CB578&gt;=28,INDEX($AK:$AK,$CA578+28),"")</f>
      </c>
      <c r="BO578">
        <f>IF($CB578&gt;=29,INDEX($AK:$AK,$CA578+29),"")</f>
      </c>
      <c r="BP578">
        <f>IF($CB578&gt;=30,INDEX($AK:$AK,$CA578+30),"")</f>
      </c>
      <c r="BQ578">
        <f>IF($CB578&gt;=31,INDEX($AK:$AK,$CA578+31),"")</f>
      </c>
      <c r="BR578">
        <f>IF($CB578&gt;=32,INDEX($AK:$AK,$CA578+32),"")</f>
      </c>
      <c r="BS578">
        <f>IF($CB578&gt;=33,INDEX($AK:$AK,$CA578+33),"")</f>
      </c>
      <c r="BT578">
        <f>IF($CB578&gt;=34,INDEX($AK:$AK,$CA578+34),"")</f>
      </c>
      <c r="BU578">
        <f>IF($CB578&gt;=35,INDEX($AK:$AK,$CA578+35),"")</f>
      </c>
      <c r="BV578">
        <f>IF($CB578&gt;=36,INDEX($AK:$AK,$CA578+36),"")</f>
      </c>
      <c r="BW578">
        <f>IF($CB578&gt;=37,INDEX($AK:$AK,$CA578+37),"")</f>
      </c>
      <c r="BX578">
        <f>IF($CB578&gt;=38,INDEX($AK:$AK,$CA578+38),"")</f>
      </c>
      <c r="BY578">
        <f>IF($CB578&gt;=39,INDEX($AK:$AK,$CA578+39),"")</f>
      </c>
      <c r="BZ578">
        <f>IF($CB578&gt;=40,INDEX($AK:$AK,$CA578+40),"")</f>
      </c>
      <c r="CA578">
        <f>IFERROR(MATCH($AJ578,$AK$2:$AK$134,0)+1,0)</f>
      </c>
      <c r="CB578">
        <f>IFERROR(INDEX($AL$2:$AL$134,MATCH($AJ578,$AK$2:$AK$134,0)),0)</f>
      </c>
      <c r="CC578">
        <f>IFERROR(LEFT($F578,FIND(" - ",$F578)-1),$F578)</f>
      </c>
      <c r="CF578">
        <f>IF($DA578&gt;=1,INDEX($CD:$CD,$CZ578+1),"")</f>
      </c>
      <c r="CG578">
        <f>IF($DA578&gt;=2,INDEX($CD:$CD,$CZ578+2),"")</f>
      </c>
      <c r="CH578">
        <f>IF($DA578&gt;=3,INDEX($CD:$CD,$CZ578+3),"")</f>
      </c>
      <c r="CI578">
        <f>IF($DA578&gt;=4,INDEX($CD:$CD,$CZ578+4),"")</f>
      </c>
      <c r="CJ578">
        <f>IF($DA578&gt;=5,INDEX($CD:$CD,$CZ578+5),"")</f>
      </c>
      <c r="CK578">
        <f>IF($DA578&gt;=6,INDEX($CD:$CD,$CZ578+6),"")</f>
      </c>
      <c r="CL578">
        <f>IF($DA578&gt;=7,INDEX($CD:$CD,$CZ578+7),"")</f>
      </c>
      <c r="CM578">
        <f>IF($DA578&gt;=8,INDEX($CD:$CD,$CZ578+8),"")</f>
      </c>
      <c r="CN578">
        <f>IF($DA578&gt;=9,INDEX($CD:$CD,$CZ578+9),"")</f>
      </c>
      <c r="CO578">
        <f>IF($DA578&gt;=10,INDEX($CD:$CD,$CZ578+10),"")</f>
      </c>
      <c r="CP578">
        <f>IF($DA578&gt;=11,INDEX($CD:$CD,$CZ578+11),"")</f>
      </c>
      <c r="CQ578">
        <f>IF($DA578&gt;=12,INDEX($CD:$CD,$CZ578+12),"")</f>
      </c>
      <c r="CR578">
        <f>IF($DA578&gt;=13,INDEX($CD:$CD,$CZ578+13),"")</f>
      </c>
      <c r="CS578">
        <f>IF($DA578&gt;=14,INDEX($CD:$CD,$CZ578+14),"")</f>
      </c>
      <c r="CT578">
        <f>IF($DA578&gt;=15,INDEX($CD:$CD,$CZ578+15),"")</f>
      </c>
      <c r="CU578">
        <f>IF($DA578&gt;=16,INDEX($CD:$CD,$CZ578+16),"")</f>
      </c>
      <c r="CV578">
        <f>IF($DA578&gt;=17,INDEX($CD:$CD,$CZ578+17),"")</f>
      </c>
      <c r="CW578">
        <f>IF($DA578&gt;=18,INDEX($CD:$CD,$CZ578+18),"")</f>
      </c>
      <c r="CX578">
        <f>IF($DA578&gt;=19,INDEX($CD:$CD,$CZ578+19),"")</f>
      </c>
      <c r="CY578">
        <f>IF($DA578&gt;=20,INDEX($CD:$CD,$CZ578+20),"")</f>
      </c>
      <c r="CZ578">
        <f>IFERROR(MATCH($CC578,$CD$2:$CD$263,0)+1,0)</f>
      </c>
      <c r="DA578">
        <f>IFERROR(INDEX($CE$2:$CE$263,MATCH($CC578,$CD$2:$CD$263,0)),0)</f>
      </c>
      <c r="DB578">
        <f>IFERROR(INDEX($AI:$AI,MATCH($H578,$AH:$AH,0))&amp;"","")</f>
      </c>
      <c r="DF578">
        <f>IF($GI578&gt;=1,INDEX($DC:$DC,$GH578+1),"")</f>
      </c>
      <c r="DG578">
        <f>IF($GI578&gt;=2,INDEX($DC:$DC,$GH578+2),"")</f>
      </c>
      <c r="DH578">
        <f>IF($GI578&gt;=3,INDEX($DC:$DC,$GH578+3),"")</f>
      </c>
      <c r="DI578">
        <f>IF($GI578&gt;=4,INDEX($DC:$DC,$GH578+4),"")</f>
      </c>
      <c r="DJ578">
        <f>IF($GI578&gt;=5,INDEX($DC:$DC,$GH578+5),"")</f>
      </c>
      <c r="DK578">
        <f>IF($GI578&gt;=6,INDEX($DC:$DC,$GH578+6),"")</f>
      </c>
      <c r="DL578">
        <f>IF($GI578&gt;=7,INDEX($DC:$DC,$GH578+7),"")</f>
      </c>
      <c r="DM578">
        <f>IF($GI578&gt;=8,INDEX($DC:$DC,$GH578+8),"")</f>
      </c>
      <c r="DN578">
        <f>IF($GI578&gt;=9,INDEX($DC:$DC,$GH578+9),"")</f>
      </c>
      <c r="DO578">
        <f>IF($GI578&gt;=10,INDEX($DC:$DC,$GH578+10),"")</f>
      </c>
      <c r="DP578">
        <f>IF($GI578&gt;=11,INDEX($DC:$DC,$GH578+11),"")</f>
      </c>
      <c r="DQ578">
        <f>IF($GI578&gt;=12,INDEX($DC:$DC,$GH578+12),"")</f>
      </c>
      <c r="DR578">
        <f>IF($GI578&gt;=13,INDEX($DC:$DC,$GH578+13),"")</f>
      </c>
      <c r="DS578">
        <f>IF($GI578&gt;=14,INDEX($DC:$DC,$GH578+14),"")</f>
      </c>
      <c r="DT578">
        <f>IF($GI578&gt;=15,INDEX($DC:$DC,$GH578+15),"")</f>
      </c>
      <c r="DU578">
        <f>IF($GI578&gt;=16,INDEX($DC:$DC,$GH578+16),"")</f>
      </c>
      <c r="DV578">
        <f>IF($GI578&gt;=17,INDEX($DC:$DC,$GH578+17),"")</f>
      </c>
      <c r="DW578">
        <f>IF($GI578&gt;=18,INDEX($DC:$DC,$GH578+18),"")</f>
      </c>
      <c r="DX578">
        <f>IF($GI578&gt;=19,INDEX($DC:$DC,$GH578+19),"")</f>
      </c>
      <c r="DY578">
        <f>IF($GI578&gt;=20,INDEX($DC:$DC,$GH578+20),"")</f>
      </c>
      <c r="DZ578">
        <f>IF($GI578&gt;=21,INDEX($DC:$DC,$GH578+21),"")</f>
      </c>
      <c r="EA578">
        <f>IF($GI578&gt;=22,INDEX($DC:$DC,$GH578+22),"")</f>
      </c>
      <c r="EB578">
        <f>IF($GI578&gt;=23,INDEX($DC:$DC,$GH578+23),"")</f>
      </c>
      <c r="EC578">
        <f>IF($GI578&gt;=24,INDEX($DC:$DC,$GH578+24),"")</f>
      </c>
      <c r="ED578">
        <f>IF($GI578&gt;=25,INDEX($DC:$DC,$GH578+25),"")</f>
      </c>
      <c r="EE578">
        <f>IF($GI578&gt;=26,INDEX($DC:$DC,$GH578+26),"")</f>
      </c>
      <c r="EF578">
        <f>IF($GI578&gt;=27,INDEX($DC:$DC,$GH578+27),"")</f>
      </c>
      <c r="EG578">
        <f>IF($GI578&gt;=28,INDEX($DC:$DC,$GH578+28),"")</f>
      </c>
      <c r="EH578">
        <f>IF($GI578&gt;=29,INDEX($DC:$DC,$GH578+29),"")</f>
      </c>
      <c r="EI578">
        <f>IF($GI578&gt;=30,INDEX($DC:$DC,$GH578+30),"")</f>
      </c>
      <c r="EJ578">
        <f>IF($GI578&gt;=31,INDEX($DC:$DC,$GH578+31),"")</f>
      </c>
      <c r="EK578">
        <f>IF($GI578&gt;=32,INDEX($DC:$DC,$GH578+32),"")</f>
      </c>
      <c r="EL578">
        <f>IF($GI578&gt;=33,INDEX($DC:$DC,$GH578+33),"")</f>
      </c>
      <c r="EM578">
        <f>IF($GI578&gt;=34,INDEX($DC:$DC,$GH578+34),"")</f>
      </c>
      <c r="EN578">
        <f>IF($GI578&gt;=35,INDEX($DC:$DC,$GH578+35),"")</f>
      </c>
      <c r="EO578">
        <f>IF($GI578&gt;=36,INDEX($DC:$DC,$GH578+36),"")</f>
      </c>
      <c r="EP578">
        <f>IF($GI578&gt;=37,INDEX($DC:$DC,$GH578+37),"")</f>
      </c>
      <c r="EQ578">
        <f>IF($GI578&gt;=38,INDEX($DC:$DC,$GH578+38),"")</f>
      </c>
      <c r="ER578">
        <f>IF($GI578&gt;=39,INDEX($DC:$DC,$GH578+39),"")</f>
      </c>
      <c r="ES578">
        <f>IF($GI578&gt;=40,INDEX($DC:$DC,$GH578+40),"")</f>
      </c>
      <c r="ET578">
        <f>IF($GI578&gt;=1,INDEX($DD:$DD,$GH578+1),"")</f>
      </c>
      <c r="EU578">
        <f>IF($GI578&gt;=2,INDEX($DD:$DD,$GH578+2),"")</f>
      </c>
      <c r="EV578">
        <f>IF($GI578&gt;=3,INDEX($DD:$DD,$GH578+3),"")</f>
      </c>
      <c r="EW578">
        <f>IF($GI578&gt;=4,INDEX($DD:$DD,$GH578+4),"")</f>
      </c>
      <c r="EX578">
        <f>IF($GI578&gt;=5,INDEX($DD:$DD,$GH578+5),"")</f>
      </c>
      <c r="EY578">
        <f>IF($GI578&gt;=6,INDEX($DD:$DD,$GH578+6),"")</f>
      </c>
      <c r="EZ578">
        <f>IF($GI578&gt;=7,INDEX($DD:$DD,$GH578+7),"")</f>
      </c>
      <c r="FA578">
        <f>IF($GI578&gt;=8,INDEX($DD:$DD,$GH578+8),"")</f>
      </c>
      <c r="FB578">
        <f>IF($GI578&gt;=9,INDEX($DD:$DD,$GH578+9),"")</f>
      </c>
      <c r="FC578">
        <f>IF($GI578&gt;=10,INDEX($DD:$DD,$GH578+10),"")</f>
      </c>
      <c r="FD578">
        <f>IF($GI578&gt;=11,INDEX($DD:$DD,$GH578+11),"")</f>
      </c>
      <c r="FE578">
        <f>IF($GI578&gt;=12,INDEX($DD:$DD,$GH578+12),"")</f>
      </c>
      <c r="FF578">
        <f>IF($GI578&gt;=13,INDEX($DD:$DD,$GH578+13),"")</f>
      </c>
      <c r="FG578">
        <f>IF($GI578&gt;=14,INDEX($DD:$DD,$GH578+14),"")</f>
      </c>
      <c r="FH578">
        <f>IF($GI578&gt;=15,INDEX($DD:$DD,$GH578+15),"")</f>
      </c>
      <c r="FI578">
        <f>IF($GI578&gt;=16,INDEX($DD:$DD,$GH578+16),"")</f>
      </c>
      <c r="FJ578">
        <f>IF($GI578&gt;=17,INDEX($DD:$DD,$GH578+17),"")</f>
      </c>
      <c r="FK578">
        <f>IF($GI578&gt;=18,INDEX($DD:$DD,$GH578+18),"")</f>
      </c>
      <c r="FL578">
        <f>IF($GI578&gt;=19,INDEX($DD:$DD,$GH578+19),"")</f>
      </c>
      <c r="FM578">
        <f>IF($GI578&gt;=20,INDEX($DD:$DD,$GH578+20),"")</f>
      </c>
      <c r="FN578">
        <f>IF($GI578&gt;=21,INDEX($DD:$DD,$GH578+21),"")</f>
      </c>
      <c r="FO578">
        <f>IF($GI578&gt;=22,INDEX($DD:$DD,$GH578+22),"")</f>
      </c>
      <c r="FP578">
        <f>IF($GI578&gt;=23,INDEX($DD:$DD,$GH578+23),"")</f>
      </c>
      <c r="FQ578">
        <f>IF($GI578&gt;=24,INDEX($DD:$DD,$GH578+24),"")</f>
      </c>
      <c r="FR578">
        <f>IF($GI578&gt;=25,INDEX($DD:$DD,$GH578+25),"")</f>
      </c>
      <c r="FS578">
        <f>IF($GI578&gt;=26,INDEX($DD:$DD,$GH578+26),"")</f>
      </c>
      <c r="FT578">
        <f>IF($GI578&gt;=27,INDEX($DD:$DD,$GH578+27),"")</f>
      </c>
      <c r="FU578">
        <f>IF($GI578&gt;=28,INDEX($DD:$DD,$GH578+28),"")</f>
      </c>
      <c r="FV578">
        <f>IF($GI578&gt;=29,INDEX($DD:$DD,$GH578+29),"")</f>
      </c>
      <c r="FW578">
        <f>IF($GI578&gt;=30,INDEX($DD:$DD,$GH578+30),"")</f>
      </c>
      <c r="FX578">
        <f>IF($GI578&gt;=31,INDEX($DD:$DD,$GH578+31),"")</f>
      </c>
      <c r="FY578">
        <f>IF($GI578&gt;=32,INDEX($DD:$DD,$GH578+32),"")</f>
      </c>
      <c r="FZ578">
        <f>IF($GI578&gt;=33,INDEX($DD:$DD,$GH578+33),"")</f>
      </c>
      <c r="GA578">
        <f>IF($GI578&gt;=34,INDEX($DD:$DD,$GH578+34),"")</f>
      </c>
      <c r="GB578">
        <f>IF($GI578&gt;=35,INDEX($DD:$DD,$GH578+35),"")</f>
      </c>
      <c r="GC578">
        <f>IF($GI578&gt;=36,INDEX($DD:$DD,$GH578+36),"")</f>
      </c>
      <c r="GD578">
        <f>IF($GI578&gt;=37,INDEX($DD:$DD,$GH578+37),"")</f>
      </c>
      <c r="GE578">
        <f>IF($GI578&gt;=38,INDEX($DD:$DD,$GH578+38),"")</f>
      </c>
      <c r="GF578">
        <f>IF($GI578&gt;=39,INDEX($DD:$DD,$GH578+39),"")</f>
      </c>
      <c r="GG578">
        <f>IF($GI578&gt;=40,INDEX($DD:$DD,$GH578+40),"")</f>
      </c>
      <c r="GH578">
        <f>IFERROR(MATCH($DB578,$DC$2:$DC$148,0)+1,0)</f>
      </c>
      <c r="GI578">
        <f>IFERROR(INDEX($DE$2:$DE$148,MATCH($DB578,$DC$2:$DC$148,0)),0)</f>
      </c>
      <c r="GJ578">
        <f>IFERROR(MATCH($S578,$DF$578:$ES$578,0),0)</f>
      </c>
      <c r="GK578">
        <f>IF($GJ578&gt;0,INDEX($ET$578:$GG$578,$GJ578),"")</f>
      </c>
      <c r="GN578">
        <f>IF($IW578&gt;=1,INDEX($GL:$GL,$IV578+1),"")</f>
      </c>
      <c r="GO578">
        <f>IF($IW578&gt;=2,INDEX($GL:$GL,$IV578+2),"")</f>
      </c>
      <c r="GP578">
        <f>IF($IW578&gt;=3,INDEX($GL:$GL,$IV578+3),"")</f>
      </c>
      <c r="GQ578">
        <f>IF($IW578&gt;=4,INDEX($GL:$GL,$IV578+4),"")</f>
      </c>
      <c r="GR578">
        <f>IF($IW578&gt;=5,INDEX($GL:$GL,$IV578+5),"")</f>
      </c>
      <c r="GS578">
        <f>IF($IW578&gt;=6,INDEX($GL:$GL,$IV578+6),"")</f>
      </c>
      <c r="GT578">
        <f>IF($IW578&gt;=7,INDEX($GL:$GL,$IV578+7),"")</f>
      </c>
      <c r="GU578">
        <f>IF($IW578&gt;=8,INDEX($GL:$GL,$IV578+8),"")</f>
      </c>
      <c r="GV578">
        <f>IF($IW578&gt;=9,INDEX($GL:$GL,$IV578+9),"")</f>
      </c>
      <c r="GW578">
        <f>IF($IW578&gt;=10,INDEX($GL:$GL,$IV578+10),"")</f>
      </c>
      <c r="GX578">
        <f>IF($IW578&gt;=11,INDEX($GL:$GL,$IV578+11),"")</f>
      </c>
      <c r="GY578">
        <f>IF($IW578&gt;=12,INDEX($GL:$GL,$IV578+12),"")</f>
      </c>
      <c r="GZ578">
        <f>IF($IW578&gt;=13,INDEX($GL:$GL,$IV578+13),"")</f>
      </c>
      <c r="HA578">
        <f>IF($IW578&gt;=14,INDEX($GL:$GL,$IV578+14),"")</f>
      </c>
      <c r="HB578">
        <f>IF($IW578&gt;=15,INDEX($GL:$GL,$IV578+15),"")</f>
      </c>
      <c r="HC578">
        <f>IF($IW578&gt;=16,INDEX($GL:$GL,$IV578+16),"")</f>
      </c>
      <c r="HD578">
        <f>IF($IW578&gt;=17,INDEX($GL:$GL,$IV578+17),"")</f>
      </c>
      <c r="HE578">
        <f>IF($IW578&gt;=18,INDEX($GL:$GL,$IV578+18),"")</f>
      </c>
      <c r="HF578">
        <f>IF($IW578&gt;=19,INDEX($GL:$GL,$IV578+19),"")</f>
      </c>
      <c r="HG578">
        <f>IF($IW578&gt;=20,INDEX($GL:$GL,$IV578+20),"")</f>
      </c>
      <c r="HH578">
        <f>IF($IW578&gt;=21,INDEX($GL:$GL,$IV578+21),"")</f>
      </c>
      <c r="HI578">
        <f>IF($IW578&gt;=22,INDEX($GL:$GL,$IV578+22),"")</f>
      </c>
      <c r="HJ578">
        <f>IF($IW578&gt;=23,INDEX($GL:$GL,$IV578+23),"")</f>
      </c>
      <c r="HK578">
        <f>IF($IW578&gt;=24,INDEX($GL:$GL,$IV578+24),"")</f>
      </c>
      <c r="HL578">
        <f>IF($IW578&gt;=25,INDEX($GL:$GL,$IV578+25),"")</f>
      </c>
      <c r="HM578">
        <f>IF($IW578&gt;=26,INDEX($GL:$GL,$IV578+26),"")</f>
      </c>
      <c r="HN578">
        <f>IF($IW578&gt;=27,INDEX($GL:$GL,$IV578+27),"")</f>
      </c>
      <c r="HO578">
        <f>IF($IW578&gt;=28,INDEX($GL:$GL,$IV578+28),"")</f>
      </c>
      <c r="HP578">
        <f>IF($IW578&gt;=29,INDEX($GL:$GL,$IV578+29),"")</f>
      </c>
      <c r="HQ578">
        <f>IF($IW578&gt;=30,INDEX($GL:$GL,$IV578+30),"")</f>
      </c>
      <c r="HR578">
        <f>IF($IW578&gt;=31,INDEX($GL:$GL,$IV578+31),"")</f>
      </c>
      <c r="HS578">
        <f>IF($IW578&gt;=32,INDEX($GL:$GL,$IV578+32),"")</f>
      </c>
      <c r="HT578">
        <f>IF($IW578&gt;=33,INDEX($GL:$GL,$IV578+33),"")</f>
      </c>
      <c r="HU578">
        <f>IF($IW578&gt;=34,INDEX($GL:$GL,$IV578+34),"")</f>
      </c>
      <c r="HV578">
        <f>IF($IW578&gt;=35,INDEX($GL:$GL,$IV578+35),"")</f>
      </c>
      <c r="HW578">
        <f>IF($IW578&gt;=36,INDEX($GL:$GL,$IV578+36),"")</f>
      </c>
      <c r="HX578">
        <f>IF($IW578&gt;=37,INDEX($GL:$GL,$IV578+37),"")</f>
      </c>
      <c r="HY578">
        <f>IF($IW578&gt;=38,INDEX($GL:$GL,$IV578+38),"")</f>
      </c>
      <c r="HZ578">
        <f>IF($IW578&gt;=39,INDEX($GL:$GL,$IV578+39),"")</f>
      </c>
      <c r="IA578">
        <f>IF($IW578&gt;=40,INDEX($GL:$GL,$IV578+40),"")</f>
      </c>
      <c r="IB578">
        <f>IF($IW578&gt;=41,INDEX($GL:$GL,$IV578+41),"")</f>
      </c>
      <c r="IC578">
        <f>IF($IW578&gt;=42,INDEX($GL:$GL,$IV578+42),"")</f>
      </c>
      <c r="ID578">
        <f>IF($IW578&gt;=43,INDEX($GL:$GL,$IV578+43),"")</f>
      </c>
      <c r="IE578">
        <f>IF($IW578&gt;=44,INDEX($GL:$GL,$IV578+44),"")</f>
      </c>
      <c r="IF578">
        <f>IF($IW578&gt;=45,INDEX($GL:$GL,$IV578+45),"")</f>
      </c>
      <c r="IG578">
        <f>IF($IW578&gt;=46,INDEX($GL:$GL,$IV578+46),"")</f>
      </c>
      <c r="IH578">
        <f>IF($IW578&gt;=47,INDEX($GL:$GL,$IV578+47),"")</f>
      </c>
      <c r="II578">
        <f>IF($IW578&gt;=48,INDEX($GL:$GL,$IV578+48),"")</f>
      </c>
      <c r="IJ578">
        <f>IF($IW578&gt;=49,INDEX($GL:$GL,$IV578+49),"")</f>
      </c>
      <c r="IK578">
        <f>IF($IW578&gt;=50,INDEX($GL:$GL,$IV578+50),"")</f>
      </c>
      <c r="IL578">
        <f>IF($IW578&gt;=51,INDEX($GL:$GL,$IV578+51),"")</f>
      </c>
      <c r="IM578">
        <f>IF($IW578&gt;=52,INDEX($GL:$GL,$IV578+52),"")</f>
      </c>
      <c r="IN578">
        <f>IF($IW578&gt;=53,INDEX($GL:$GL,$IV578+53),"")</f>
      </c>
      <c r="IO578">
        <f>IF($IW578&gt;=54,INDEX($GL:$GL,$IV578+54),"")</f>
      </c>
      <c r="IP578">
        <f>IF($IW578&gt;=55,INDEX($GL:$GL,$IV578+55),"")</f>
      </c>
      <c r="IQ578">
        <f>IF($IW578&gt;=56,INDEX($GL:$GL,$IV578+56),"")</f>
      </c>
      <c r="IR578">
        <f>IF($IW578&gt;=57,INDEX($GL:$GL,$IV578+57),"")</f>
      </c>
      <c r="IS578">
        <f>IF($IW578&gt;=58,INDEX($GL:$GL,$IV578+58),"")</f>
      </c>
      <c r="IT578">
        <f>IF($IW578&gt;=59,INDEX($GL:$GL,$IV578+59),"")</f>
      </c>
      <c r="IU578">
        <f>IF($IW578&gt;=60,INDEX($GL:$GL,$IV578+60),"")</f>
      </c>
      <c r="IV578">
        <f>IFERROR(MATCH($GK578,$GL$2:$GL$324,0)+1,0)</f>
      </c>
      <c r="IW578">
        <f>IFERROR(INDEX($GM$2:$GM$324,MATCH($GK578,$GL$2:$GL$324,0)),0)</f>
      </c>
      <c r="IX578" t="s">
        <v>34</v>
      </c>
      <c r="IY578" t="s">
        <v>34</v>
      </c>
    </row>
    <row r="579" spans="1:259" x14ac:dyDescent="0.25">
      <c r="K579">
        <f>IF(OR($N579="",$J579=""),"",IFERROR($N579/$J579,0))</f>
      </c>
      <c r="L579">
        <f>IF($N579="","",
SUM($M579,$O579,$T579,$P579,$R579)*
(1-IF($U579="",0,VALUE($U579)/100)))</f>
      </c>
      <c r="M579">
        <f>IF($N579="","",$N579)</f>
      </c>
      <c r="O579">
        <f>IF($N579="","",
IF($H579="","",
IF(ISNUMBER(SEARCH("exempt",LOWER($H579))),0,
$N579*(VALUE(SUBSTITUTE($H579,"%",""))/100))))</f>
      </c>
      <c r="V579">
        <f>IFERROR(IF(FIND(" - ",$E579)&gt;0,MID($E579,FIND(" - ",$E579)+3,LEN($E579)),""),"")</f>
      </c>
      <c r="AE579" t="s">
        <v>1160</v>
      </c>
      <c r="AJ579">
        <f>IFERROR(LEFT($E579,FIND(" - ",$E579)-1),$E579)</f>
      </c>
      <c r="AM579">
        <f>IF($CB579&gt;=1,INDEX($AK:$AK,$CA579+1),"")</f>
      </c>
      <c r="AN579">
        <f>IF($CB579&gt;=2,INDEX($AK:$AK,$CA579+2),"")</f>
      </c>
      <c r="AO579">
        <f>IF($CB579&gt;=3,INDEX($AK:$AK,$CA579+3),"")</f>
      </c>
      <c r="AP579">
        <f>IF($CB579&gt;=4,INDEX($AK:$AK,$CA579+4),"")</f>
      </c>
      <c r="AQ579">
        <f>IF($CB579&gt;=5,INDEX($AK:$AK,$CA579+5),"")</f>
      </c>
      <c r="AR579">
        <f>IF($CB579&gt;=6,INDEX($AK:$AK,$CA579+6),"")</f>
      </c>
      <c r="AS579">
        <f>IF($CB579&gt;=7,INDEX($AK:$AK,$CA579+7),"")</f>
      </c>
      <c r="AT579">
        <f>IF($CB579&gt;=8,INDEX($AK:$AK,$CA579+8),"")</f>
      </c>
      <c r="AU579">
        <f>IF($CB579&gt;=9,INDEX($AK:$AK,$CA579+9),"")</f>
      </c>
      <c r="AV579">
        <f>IF($CB579&gt;=10,INDEX($AK:$AK,$CA579+10),"")</f>
      </c>
      <c r="AW579">
        <f>IF($CB579&gt;=11,INDEX($AK:$AK,$CA579+11),"")</f>
      </c>
      <c r="AX579">
        <f>IF($CB579&gt;=12,INDEX($AK:$AK,$CA579+12),"")</f>
      </c>
      <c r="AY579">
        <f>IF($CB579&gt;=13,INDEX($AK:$AK,$CA579+13),"")</f>
      </c>
      <c r="AZ579">
        <f>IF($CB579&gt;=14,INDEX($AK:$AK,$CA579+14),"")</f>
      </c>
      <c r="BA579">
        <f>IF($CB579&gt;=15,INDEX($AK:$AK,$CA579+15),"")</f>
      </c>
      <c r="BB579">
        <f>IF($CB579&gt;=16,INDEX($AK:$AK,$CA579+16),"")</f>
      </c>
      <c r="BC579">
        <f>IF($CB579&gt;=17,INDEX($AK:$AK,$CA579+17),"")</f>
      </c>
      <c r="BD579">
        <f>IF($CB579&gt;=18,INDEX($AK:$AK,$CA579+18),"")</f>
      </c>
      <c r="BE579">
        <f>IF($CB579&gt;=19,INDEX($AK:$AK,$CA579+19),"")</f>
      </c>
      <c r="BF579">
        <f>IF($CB579&gt;=20,INDEX($AK:$AK,$CA579+20),"")</f>
      </c>
      <c r="BG579">
        <f>IF($CB579&gt;=21,INDEX($AK:$AK,$CA579+21),"")</f>
      </c>
      <c r="BH579">
        <f>IF($CB579&gt;=22,INDEX($AK:$AK,$CA579+22),"")</f>
      </c>
      <c r="BI579">
        <f>IF($CB579&gt;=23,INDEX($AK:$AK,$CA579+23),"")</f>
      </c>
      <c r="BJ579">
        <f>IF($CB579&gt;=24,INDEX($AK:$AK,$CA579+24),"")</f>
      </c>
      <c r="BK579">
        <f>IF($CB579&gt;=25,INDEX($AK:$AK,$CA579+25),"")</f>
      </c>
      <c r="BL579">
        <f>IF($CB579&gt;=26,INDEX($AK:$AK,$CA579+26),"")</f>
      </c>
      <c r="BM579">
        <f>IF($CB579&gt;=27,INDEX($AK:$AK,$CA579+27),"")</f>
      </c>
      <c r="BN579">
        <f>IF($CB579&gt;=28,INDEX($AK:$AK,$CA579+28),"")</f>
      </c>
      <c r="BO579">
        <f>IF($CB579&gt;=29,INDEX($AK:$AK,$CA579+29),"")</f>
      </c>
      <c r="BP579">
        <f>IF($CB579&gt;=30,INDEX($AK:$AK,$CA579+30),"")</f>
      </c>
      <c r="BQ579">
        <f>IF($CB579&gt;=31,INDEX($AK:$AK,$CA579+31),"")</f>
      </c>
      <c r="BR579">
        <f>IF($CB579&gt;=32,INDEX($AK:$AK,$CA579+32),"")</f>
      </c>
      <c r="BS579">
        <f>IF($CB579&gt;=33,INDEX($AK:$AK,$CA579+33),"")</f>
      </c>
      <c r="BT579">
        <f>IF($CB579&gt;=34,INDEX($AK:$AK,$CA579+34),"")</f>
      </c>
      <c r="BU579">
        <f>IF($CB579&gt;=35,INDEX($AK:$AK,$CA579+35),"")</f>
      </c>
      <c r="BV579">
        <f>IF($CB579&gt;=36,INDEX($AK:$AK,$CA579+36),"")</f>
      </c>
      <c r="BW579">
        <f>IF($CB579&gt;=37,INDEX($AK:$AK,$CA579+37),"")</f>
      </c>
      <c r="BX579">
        <f>IF($CB579&gt;=38,INDEX($AK:$AK,$CA579+38),"")</f>
      </c>
      <c r="BY579">
        <f>IF($CB579&gt;=39,INDEX($AK:$AK,$CA579+39),"")</f>
      </c>
      <c r="BZ579">
        <f>IF($CB579&gt;=40,INDEX($AK:$AK,$CA579+40),"")</f>
      </c>
      <c r="CA579">
        <f>IFERROR(MATCH($AJ579,$AK$2:$AK$134,0)+1,0)</f>
      </c>
      <c r="CB579">
        <f>IFERROR(INDEX($AL$2:$AL$134,MATCH($AJ579,$AK$2:$AK$134,0)),0)</f>
      </c>
      <c r="CC579">
        <f>IFERROR(LEFT($F579,FIND(" - ",$F579)-1),$F579)</f>
      </c>
      <c r="CF579">
        <f>IF($DA579&gt;=1,INDEX($CD:$CD,$CZ579+1),"")</f>
      </c>
      <c r="CG579">
        <f>IF($DA579&gt;=2,INDEX($CD:$CD,$CZ579+2),"")</f>
      </c>
      <c r="CH579">
        <f>IF($DA579&gt;=3,INDEX($CD:$CD,$CZ579+3),"")</f>
      </c>
      <c r="CI579">
        <f>IF($DA579&gt;=4,INDEX($CD:$CD,$CZ579+4),"")</f>
      </c>
      <c r="CJ579">
        <f>IF($DA579&gt;=5,INDEX($CD:$CD,$CZ579+5),"")</f>
      </c>
      <c r="CK579">
        <f>IF($DA579&gt;=6,INDEX($CD:$CD,$CZ579+6),"")</f>
      </c>
      <c r="CL579">
        <f>IF($DA579&gt;=7,INDEX($CD:$CD,$CZ579+7),"")</f>
      </c>
      <c r="CM579">
        <f>IF($DA579&gt;=8,INDEX($CD:$CD,$CZ579+8),"")</f>
      </c>
      <c r="CN579">
        <f>IF($DA579&gt;=9,INDEX($CD:$CD,$CZ579+9),"")</f>
      </c>
      <c r="CO579">
        <f>IF($DA579&gt;=10,INDEX($CD:$CD,$CZ579+10),"")</f>
      </c>
      <c r="CP579">
        <f>IF($DA579&gt;=11,INDEX($CD:$CD,$CZ579+11),"")</f>
      </c>
      <c r="CQ579">
        <f>IF($DA579&gt;=12,INDEX($CD:$CD,$CZ579+12),"")</f>
      </c>
      <c r="CR579">
        <f>IF($DA579&gt;=13,INDEX($CD:$CD,$CZ579+13),"")</f>
      </c>
      <c r="CS579">
        <f>IF($DA579&gt;=14,INDEX($CD:$CD,$CZ579+14),"")</f>
      </c>
      <c r="CT579">
        <f>IF($DA579&gt;=15,INDEX($CD:$CD,$CZ579+15),"")</f>
      </c>
      <c r="CU579">
        <f>IF($DA579&gt;=16,INDEX($CD:$CD,$CZ579+16),"")</f>
      </c>
      <c r="CV579">
        <f>IF($DA579&gt;=17,INDEX($CD:$CD,$CZ579+17),"")</f>
      </c>
      <c r="CW579">
        <f>IF($DA579&gt;=18,INDEX($CD:$CD,$CZ579+18),"")</f>
      </c>
      <c r="CX579">
        <f>IF($DA579&gt;=19,INDEX($CD:$CD,$CZ579+19),"")</f>
      </c>
      <c r="CY579">
        <f>IF($DA579&gt;=20,INDEX($CD:$CD,$CZ579+20),"")</f>
      </c>
      <c r="CZ579">
        <f>IFERROR(MATCH($CC579,$CD$2:$CD$263,0)+1,0)</f>
      </c>
      <c r="DA579">
        <f>IFERROR(INDEX($CE$2:$CE$263,MATCH($CC579,$CD$2:$CD$263,0)),0)</f>
      </c>
      <c r="DB579">
        <f>IFERROR(INDEX($AI:$AI,MATCH($H579,$AH:$AH,0))&amp;"","")</f>
      </c>
      <c r="DF579">
        <f>IF($GI579&gt;=1,INDEX($DC:$DC,$GH579+1),"")</f>
      </c>
      <c r="DG579">
        <f>IF($GI579&gt;=2,INDEX($DC:$DC,$GH579+2),"")</f>
      </c>
      <c r="DH579">
        <f>IF($GI579&gt;=3,INDEX($DC:$DC,$GH579+3),"")</f>
      </c>
      <c r="DI579">
        <f>IF($GI579&gt;=4,INDEX($DC:$DC,$GH579+4),"")</f>
      </c>
      <c r="DJ579">
        <f>IF($GI579&gt;=5,INDEX($DC:$DC,$GH579+5),"")</f>
      </c>
      <c r="DK579">
        <f>IF($GI579&gt;=6,INDEX($DC:$DC,$GH579+6),"")</f>
      </c>
      <c r="DL579">
        <f>IF($GI579&gt;=7,INDEX($DC:$DC,$GH579+7),"")</f>
      </c>
      <c r="DM579">
        <f>IF($GI579&gt;=8,INDEX($DC:$DC,$GH579+8),"")</f>
      </c>
      <c r="DN579">
        <f>IF($GI579&gt;=9,INDEX($DC:$DC,$GH579+9),"")</f>
      </c>
      <c r="DO579">
        <f>IF($GI579&gt;=10,INDEX($DC:$DC,$GH579+10),"")</f>
      </c>
      <c r="DP579">
        <f>IF($GI579&gt;=11,INDEX($DC:$DC,$GH579+11),"")</f>
      </c>
      <c r="DQ579">
        <f>IF($GI579&gt;=12,INDEX($DC:$DC,$GH579+12),"")</f>
      </c>
      <c r="DR579">
        <f>IF($GI579&gt;=13,INDEX($DC:$DC,$GH579+13),"")</f>
      </c>
      <c r="DS579">
        <f>IF($GI579&gt;=14,INDEX($DC:$DC,$GH579+14),"")</f>
      </c>
      <c r="DT579">
        <f>IF($GI579&gt;=15,INDEX($DC:$DC,$GH579+15),"")</f>
      </c>
      <c r="DU579">
        <f>IF($GI579&gt;=16,INDEX($DC:$DC,$GH579+16),"")</f>
      </c>
      <c r="DV579">
        <f>IF($GI579&gt;=17,INDEX($DC:$DC,$GH579+17),"")</f>
      </c>
      <c r="DW579">
        <f>IF($GI579&gt;=18,INDEX($DC:$DC,$GH579+18),"")</f>
      </c>
      <c r="DX579">
        <f>IF($GI579&gt;=19,INDEX($DC:$DC,$GH579+19),"")</f>
      </c>
      <c r="DY579">
        <f>IF($GI579&gt;=20,INDEX($DC:$DC,$GH579+20),"")</f>
      </c>
      <c r="DZ579">
        <f>IF($GI579&gt;=21,INDEX($DC:$DC,$GH579+21),"")</f>
      </c>
      <c r="EA579">
        <f>IF($GI579&gt;=22,INDEX($DC:$DC,$GH579+22),"")</f>
      </c>
      <c r="EB579">
        <f>IF($GI579&gt;=23,INDEX($DC:$DC,$GH579+23),"")</f>
      </c>
      <c r="EC579">
        <f>IF($GI579&gt;=24,INDEX($DC:$DC,$GH579+24),"")</f>
      </c>
      <c r="ED579">
        <f>IF($GI579&gt;=25,INDEX($DC:$DC,$GH579+25),"")</f>
      </c>
      <c r="EE579">
        <f>IF($GI579&gt;=26,INDEX($DC:$DC,$GH579+26),"")</f>
      </c>
      <c r="EF579">
        <f>IF($GI579&gt;=27,INDEX($DC:$DC,$GH579+27),"")</f>
      </c>
      <c r="EG579">
        <f>IF($GI579&gt;=28,INDEX($DC:$DC,$GH579+28),"")</f>
      </c>
      <c r="EH579">
        <f>IF($GI579&gt;=29,INDEX($DC:$DC,$GH579+29),"")</f>
      </c>
      <c r="EI579">
        <f>IF($GI579&gt;=30,INDEX($DC:$DC,$GH579+30),"")</f>
      </c>
      <c r="EJ579">
        <f>IF($GI579&gt;=31,INDEX($DC:$DC,$GH579+31),"")</f>
      </c>
      <c r="EK579">
        <f>IF($GI579&gt;=32,INDEX($DC:$DC,$GH579+32),"")</f>
      </c>
      <c r="EL579">
        <f>IF($GI579&gt;=33,INDEX($DC:$DC,$GH579+33),"")</f>
      </c>
      <c r="EM579">
        <f>IF($GI579&gt;=34,INDEX($DC:$DC,$GH579+34),"")</f>
      </c>
      <c r="EN579">
        <f>IF($GI579&gt;=35,INDEX($DC:$DC,$GH579+35),"")</f>
      </c>
      <c r="EO579">
        <f>IF($GI579&gt;=36,INDEX($DC:$DC,$GH579+36),"")</f>
      </c>
      <c r="EP579">
        <f>IF($GI579&gt;=37,INDEX($DC:$DC,$GH579+37),"")</f>
      </c>
      <c r="EQ579">
        <f>IF($GI579&gt;=38,INDEX($DC:$DC,$GH579+38),"")</f>
      </c>
      <c r="ER579">
        <f>IF($GI579&gt;=39,INDEX($DC:$DC,$GH579+39),"")</f>
      </c>
      <c r="ES579">
        <f>IF($GI579&gt;=40,INDEX($DC:$DC,$GH579+40),"")</f>
      </c>
      <c r="ET579">
        <f>IF($GI579&gt;=1,INDEX($DD:$DD,$GH579+1),"")</f>
      </c>
      <c r="EU579">
        <f>IF($GI579&gt;=2,INDEX($DD:$DD,$GH579+2),"")</f>
      </c>
      <c r="EV579">
        <f>IF($GI579&gt;=3,INDEX($DD:$DD,$GH579+3),"")</f>
      </c>
      <c r="EW579">
        <f>IF($GI579&gt;=4,INDEX($DD:$DD,$GH579+4),"")</f>
      </c>
      <c r="EX579">
        <f>IF($GI579&gt;=5,INDEX($DD:$DD,$GH579+5),"")</f>
      </c>
      <c r="EY579">
        <f>IF($GI579&gt;=6,INDEX($DD:$DD,$GH579+6),"")</f>
      </c>
      <c r="EZ579">
        <f>IF($GI579&gt;=7,INDEX($DD:$DD,$GH579+7),"")</f>
      </c>
      <c r="FA579">
        <f>IF($GI579&gt;=8,INDEX($DD:$DD,$GH579+8),"")</f>
      </c>
      <c r="FB579">
        <f>IF($GI579&gt;=9,INDEX($DD:$DD,$GH579+9),"")</f>
      </c>
      <c r="FC579">
        <f>IF($GI579&gt;=10,INDEX($DD:$DD,$GH579+10),"")</f>
      </c>
      <c r="FD579">
        <f>IF($GI579&gt;=11,INDEX($DD:$DD,$GH579+11),"")</f>
      </c>
      <c r="FE579">
        <f>IF($GI579&gt;=12,INDEX($DD:$DD,$GH579+12),"")</f>
      </c>
      <c r="FF579">
        <f>IF($GI579&gt;=13,INDEX($DD:$DD,$GH579+13),"")</f>
      </c>
      <c r="FG579">
        <f>IF($GI579&gt;=14,INDEX($DD:$DD,$GH579+14),"")</f>
      </c>
      <c r="FH579">
        <f>IF($GI579&gt;=15,INDEX($DD:$DD,$GH579+15),"")</f>
      </c>
      <c r="FI579">
        <f>IF($GI579&gt;=16,INDEX($DD:$DD,$GH579+16),"")</f>
      </c>
      <c r="FJ579">
        <f>IF($GI579&gt;=17,INDEX($DD:$DD,$GH579+17),"")</f>
      </c>
      <c r="FK579">
        <f>IF($GI579&gt;=18,INDEX($DD:$DD,$GH579+18),"")</f>
      </c>
      <c r="FL579">
        <f>IF($GI579&gt;=19,INDEX($DD:$DD,$GH579+19),"")</f>
      </c>
      <c r="FM579">
        <f>IF($GI579&gt;=20,INDEX($DD:$DD,$GH579+20),"")</f>
      </c>
      <c r="FN579">
        <f>IF($GI579&gt;=21,INDEX($DD:$DD,$GH579+21),"")</f>
      </c>
      <c r="FO579">
        <f>IF($GI579&gt;=22,INDEX($DD:$DD,$GH579+22),"")</f>
      </c>
      <c r="FP579">
        <f>IF($GI579&gt;=23,INDEX($DD:$DD,$GH579+23),"")</f>
      </c>
      <c r="FQ579">
        <f>IF($GI579&gt;=24,INDEX($DD:$DD,$GH579+24),"")</f>
      </c>
      <c r="FR579">
        <f>IF($GI579&gt;=25,INDEX($DD:$DD,$GH579+25),"")</f>
      </c>
      <c r="FS579">
        <f>IF($GI579&gt;=26,INDEX($DD:$DD,$GH579+26),"")</f>
      </c>
      <c r="FT579">
        <f>IF($GI579&gt;=27,INDEX($DD:$DD,$GH579+27),"")</f>
      </c>
      <c r="FU579">
        <f>IF($GI579&gt;=28,INDEX($DD:$DD,$GH579+28),"")</f>
      </c>
      <c r="FV579">
        <f>IF($GI579&gt;=29,INDEX($DD:$DD,$GH579+29),"")</f>
      </c>
      <c r="FW579">
        <f>IF($GI579&gt;=30,INDEX($DD:$DD,$GH579+30),"")</f>
      </c>
      <c r="FX579">
        <f>IF($GI579&gt;=31,INDEX($DD:$DD,$GH579+31),"")</f>
      </c>
      <c r="FY579">
        <f>IF($GI579&gt;=32,INDEX($DD:$DD,$GH579+32),"")</f>
      </c>
      <c r="FZ579">
        <f>IF($GI579&gt;=33,INDEX($DD:$DD,$GH579+33),"")</f>
      </c>
      <c r="GA579">
        <f>IF($GI579&gt;=34,INDEX($DD:$DD,$GH579+34),"")</f>
      </c>
      <c r="GB579">
        <f>IF($GI579&gt;=35,INDEX($DD:$DD,$GH579+35),"")</f>
      </c>
      <c r="GC579">
        <f>IF($GI579&gt;=36,INDEX($DD:$DD,$GH579+36),"")</f>
      </c>
      <c r="GD579">
        <f>IF($GI579&gt;=37,INDEX($DD:$DD,$GH579+37),"")</f>
      </c>
      <c r="GE579">
        <f>IF($GI579&gt;=38,INDEX($DD:$DD,$GH579+38),"")</f>
      </c>
      <c r="GF579">
        <f>IF($GI579&gt;=39,INDEX($DD:$DD,$GH579+39),"")</f>
      </c>
      <c r="GG579">
        <f>IF($GI579&gt;=40,INDEX($DD:$DD,$GH579+40),"")</f>
      </c>
      <c r="GH579">
        <f>IFERROR(MATCH($DB579,$DC$2:$DC$148,0)+1,0)</f>
      </c>
      <c r="GI579">
        <f>IFERROR(INDEX($DE$2:$DE$148,MATCH($DB579,$DC$2:$DC$148,0)),0)</f>
      </c>
      <c r="GJ579">
        <f>IFERROR(MATCH($S579,$DF$579:$ES$579,0),0)</f>
      </c>
      <c r="GK579">
        <f>IF($GJ579&gt;0,INDEX($ET$579:$GG$579,$GJ579),"")</f>
      </c>
      <c r="GN579">
        <f>IF($IW579&gt;=1,INDEX($GL:$GL,$IV579+1),"")</f>
      </c>
      <c r="GO579">
        <f>IF($IW579&gt;=2,INDEX($GL:$GL,$IV579+2),"")</f>
      </c>
      <c r="GP579">
        <f>IF($IW579&gt;=3,INDEX($GL:$GL,$IV579+3),"")</f>
      </c>
      <c r="GQ579">
        <f>IF($IW579&gt;=4,INDEX($GL:$GL,$IV579+4),"")</f>
      </c>
      <c r="GR579">
        <f>IF($IW579&gt;=5,INDEX($GL:$GL,$IV579+5),"")</f>
      </c>
      <c r="GS579">
        <f>IF($IW579&gt;=6,INDEX($GL:$GL,$IV579+6),"")</f>
      </c>
      <c r="GT579">
        <f>IF($IW579&gt;=7,INDEX($GL:$GL,$IV579+7),"")</f>
      </c>
      <c r="GU579">
        <f>IF($IW579&gt;=8,INDEX($GL:$GL,$IV579+8),"")</f>
      </c>
      <c r="GV579">
        <f>IF($IW579&gt;=9,INDEX($GL:$GL,$IV579+9),"")</f>
      </c>
      <c r="GW579">
        <f>IF($IW579&gt;=10,INDEX($GL:$GL,$IV579+10),"")</f>
      </c>
      <c r="GX579">
        <f>IF($IW579&gt;=11,INDEX($GL:$GL,$IV579+11),"")</f>
      </c>
      <c r="GY579">
        <f>IF($IW579&gt;=12,INDEX($GL:$GL,$IV579+12),"")</f>
      </c>
      <c r="GZ579">
        <f>IF($IW579&gt;=13,INDEX($GL:$GL,$IV579+13),"")</f>
      </c>
      <c r="HA579">
        <f>IF($IW579&gt;=14,INDEX($GL:$GL,$IV579+14),"")</f>
      </c>
      <c r="HB579">
        <f>IF($IW579&gt;=15,INDEX($GL:$GL,$IV579+15),"")</f>
      </c>
      <c r="HC579">
        <f>IF($IW579&gt;=16,INDEX($GL:$GL,$IV579+16),"")</f>
      </c>
      <c r="HD579">
        <f>IF($IW579&gt;=17,INDEX($GL:$GL,$IV579+17),"")</f>
      </c>
      <c r="HE579">
        <f>IF($IW579&gt;=18,INDEX($GL:$GL,$IV579+18),"")</f>
      </c>
      <c r="HF579">
        <f>IF($IW579&gt;=19,INDEX($GL:$GL,$IV579+19),"")</f>
      </c>
      <c r="HG579">
        <f>IF($IW579&gt;=20,INDEX($GL:$GL,$IV579+20),"")</f>
      </c>
      <c r="HH579">
        <f>IF($IW579&gt;=21,INDEX($GL:$GL,$IV579+21),"")</f>
      </c>
      <c r="HI579">
        <f>IF($IW579&gt;=22,INDEX($GL:$GL,$IV579+22),"")</f>
      </c>
      <c r="HJ579">
        <f>IF($IW579&gt;=23,INDEX($GL:$GL,$IV579+23),"")</f>
      </c>
      <c r="HK579">
        <f>IF($IW579&gt;=24,INDEX($GL:$GL,$IV579+24),"")</f>
      </c>
      <c r="HL579">
        <f>IF($IW579&gt;=25,INDEX($GL:$GL,$IV579+25),"")</f>
      </c>
      <c r="HM579">
        <f>IF($IW579&gt;=26,INDEX($GL:$GL,$IV579+26),"")</f>
      </c>
      <c r="HN579">
        <f>IF($IW579&gt;=27,INDEX($GL:$GL,$IV579+27),"")</f>
      </c>
      <c r="HO579">
        <f>IF($IW579&gt;=28,INDEX($GL:$GL,$IV579+28),"")</f>
      </c>
      <c r="HP579">
        <f>IF($IW579&gt;=29,INDEX($GL:$GL,$IV579+29),"")</f>
      </c>
      <c r="HQ579">
        <f>IF($IW579&gt;=30,INDEX($GL:$GL,$IV579+30),"")</f>
      </c>
      <c r="HR579">
        <f>IF($IW579&gt;=31,INDEX($GL:$GL,$IV579+31),"")</f>
      </c>
      <c r="HS579">
        <f>IF($IW579&gt;=32,INDEX($GL:$GL,$IV579+32),"")</f>
      </c>
      <c r="HT579">
        <f>IF($IW579&gt;=33,INDEX($GL:$GL,$IV579+33),"")</f>
      </c>
      <c r="HU579">
        <f>IF($IW579&gt;=34,INDEX($GL:$GL,$IV579+34),"")</f>
      </c>
      <c r="HV579">
        <f>IF($IW579&gt;=35,INDEX($GL:$GL,$IV579+35),"")</f>
      </c>
      <c r="HW579">
        <f>IF($IW579&gt;=36,INDEX($GL:$GL,$IV579+36),"")</f>
      </c>
      <c r="HX579">
        <f>IF($IW579&gt;=37,INDEX($GL:$GL,$IV579+37),"")</f>
      </c>
      <c r="HY579">
        <f>IF($IW579&gt;=38,INDEX($GL:$GL,$IV579+38),"")</f>
      </c>
      <c r="HZ579">
        <f>IF($IW579&gt;=39,INDEX($GL:$GL,$IV579+39),"")</f>
      </c>
      <c r="IA579">
        <f>IF($IW579&gt;=40,INDEX($GL:$GL,$IV579+40),"")</f>
      </c>
      <c r="IB579">
        <f>IF($IW579&gt;=41,INDEX($GL:$GL,$IV579+41),"")</f>
      </c>
      <c r="IC579">
        <f>IF($IW579&gt;=42,INDEX($GL:$GL,$IV579+42),"")</f>
      </c>
      <c r="ID579">
        <f>IF($IW579&gt;=43,INDEX($GL:$GL,$IV579+43),"")</f>
      </c>
      <c r="IE579">
        <f>IF($IW579&gt;=44,INDEX($GL:$GL,$IV579+44),"")</f>
      </c>
      <c r="IF579">
        <f>IF($IW579&gt;=45,INDEX($GL:$GL,$IV579+45),"")</f>
      </c>
      <c r="IG579">
        <f>IF($IW579&gt;=46,INDEX($GL:$GL,$IV579+46),"")</f>
      </c>
      <c r="IH579">
        <f>IF($IW579&gt;=47,INDEX($GL:$GL,$IV579+47),"")</f>
      </c>
      <c r="II579">
        <f>IF($IW579&gt;=48,INDEX($GL:$GL,$IV579+48),"")</f>
      </c>
      <c r="IJ579">
        <f>IF($IW579&gt;=49,INDEX($GL:$GL,$IV579+49),"")</f>
      </c>
      <c r="IK579">
        <f>IF($IW579&gt;=50,INDEX($GL:$GL,$IV579+50),"")</f>
      </c>
      <c r="IL579">
        <f>IF($IW579&gt;=51,INDEX($GL:$GL,$IV579+51),"")</f>
      </c>
      <c r="IM579">
        <f>IF($IW579&gt;=52,INDEX($GL:$GL,$IV579+52),"")</f>
      </c>
      <c r="IN579">
        <f>IF($IW579&gt;=53,INDEX($GL:$GL,$IV579+53),"")</f>
      </c>
      <c r="IO579">
        <f>IF($IW579&gt;=54,INDEX($GL:$GL,$IV579+54),"")</f>
      </c>
      <c r="IP579">
        <f>IF($IW579&gt;=55,INDEX($GL:$GL,$IV579+55),"")</f>
      </c>
      <c r="IQ579">
        <f>IF($IW579&gt;=56,INDEX($GL:$GL,$IV579+56),"")</f>
      </c>
      <c r="IR579">
        <f>IF($IW579&gt;=57,INDEX($GL:$GL,$IV579+57),"")</f>
      </c>
      <c r="IS579">
        <f>IF($IW579&gt;=58,INDEX($GL:$GL,$IV579+58),"")</f>
      </c>
      <c r="IT579">
        <f>IF($IW579&gt;=59,INDEX($GL:$GL,$IV579+59),"")</f>
      </c>
      <c r="IU579">
        <f>IF($IW579&gt;=60,INDEX($GL:$GL,$IV579+60),"")</f>
      </c>
      <c r="IV579">
        <f>IFERROR(MATCH($GK579,$GL$2:$GL$324,0)+1,0)</f>
      </c>
      <c r="IW579">
        <f>IFERROR(INDEX($GM$2:$GM$324,MATCH($GK579,$GL$2:$GL$324,0)),0)</f>
      </c>
      <c r="IX579" t="s">
        <v>34</v>
      </c>
      <c r="IY579" t="s">
        <v>34</v>
      </c>
    </row>
    <row r="580" spans="1:259" x14ac:dyDescent="0.25">
      <c r="K580">
        <f>IF(OR($N580="",$J580=""),"",IFERROR($N580/$J580,0))</f>
      </c>
      <c r="L580">
        <f>IF($N580="","",
SUM($M580,$O580,$T580,$P580,$R580)*
(1-IF($U580="",0,VALUE($U580)/100)))</f>
      </c>
      <c r="M580">
        <f>IF($N580="","",$N580)</f>
      </c>
      <c r="O580">
        <f>IF($N580="","",
IF($H580="","",
IF(ISNUMBER(SEARCH("exempt",LOWER($H580))),0,
$N580*(VALUE(SUBSTITUTE($H580,"%",""))/100))))</f>
      </c>
      <c r="V580">
        <f>IFERROR(IF(FIND(" - ",$E580)&gt;0,MID($E580,FIND(" - ",$E580)+3,LEN($E580)),""),"")</f>
      </c>
      <c r="AE580" t="s">
        <v>1161</v>
      </c>
      <c r="AJ580">
        <f>IFERROR(LEFT($E580,FIND(" - ",$E580)-1),$E580)</f>
      </c>
      <c r="AM580">
        <f>IF($CB580&gt;=1,INDEX($AK:$AK,$CA580+1),"")</f>
      </c>
      <c r="AN580">
        <f>IF($CB580&gt;=2,INDEX($AK:$AK,$CA580+2),"")</f>
      </c>
      <c r="AO580">
        <f>IF($CB580&gt;=3,INDEX($AK:$AK,$CA580+3),"")</f>
      </c>
      <c r="AP580">
        <f>IF($CB580&gt;=4,INDEX($AK:$AK,$CA580+4),"")</f>
      </c>
      <c r="AQ580">
        <f>IF($CB580&gt;=5,INDEX($AK:$AK,$CA580+5),"")</f>
      </c>
      <c r="AR580">
        <f>IF($CB580&gt;=6,INDEX($AK:$AK,$CA580+6),"")</f>
      </c>
      <c r="AS580">
        <f>IF($CB580&gt;=7,INDEX($AK:$AK,$CA580+7),"")</f>
      </c>
      <c r="AT580">
        <f>IF($CB580&gt;=8,INDEX($AK:$AK,$CA580+8),"")</f>
      </c>
      <c r="AU580">
        <f>IF($CB580&gt;=9,INDEX($AK:$AK,$CA580+9),"")</f>
      </c>
      <c r="AV580">
        <f>IF($CB580&gt;=10,INDEX($AK:$AK,$CA580+10),"")</f>
      </c>
      <c r="AW580">
        <f>IF($CB580&gt;=11,INDEX($AK:$AK,$CA580+11),"")</f>
      </c>
      <c r="AX580">
        <f>IF($CB580&gt;=12,INDEX($AK:$AK,$CA580+12),"")</f>
      </c>
      <c r="AY580">
        <f>IF($CB580&gt;=13,INDEX($AK:$AK,$CA580+13),"")</f>
      </c>
      <c r="AZ580">
        <f>IF($CB580&gt;=14,INDEX($AK:$AK,$CA580+14),"")</f>
      </c>
      <c r="BA580">
        <f>IF($CB580&gt;=15,INDEX($AK:$AK,$CA580+15),"")</f>
      </c>
      <c r="BB580">
        <f>IF($CB580&gt;=16,INDEX($AK:$AK,$CA580+16),"")</f>
      </c>
      <c r="BC580">
        <f>IF($CB580&gt;=17,INDEX($AK:$AK,$CA580+17),"")</f>
      </c>
      <c r="BD580">
        <f>IF($CB580&gt;=18,INDEX($AK:$AK,$CA580+18),"")</f>
      </c>
      <c r="BE580">
        <f>IF($CB580&gt;=19,INDEX($AK:$AK,$CA580+19),"")</f>
      </c>
      <c r="BF580">
        <f>IF($CB580&gt;=20,INDEX($AK:$AK,$CA580+20),"")</f>
      </c>
      <c r="BG580">
        <f>IF($CB580&gt;=21,INDEX($AK:$AK,$CA580+21),"")</f>
      </c>
      <c r="BH580">
        <f>IF($CB580&gt;=22,INDEX($AK:$AK,$CA580+22),"")</f>
      </c>
      <c r="BI580">
        <f>IF($CB580&gt;=23,INDEX($AK:$AK,$CA580+23),"")</f>
      </c>
      <c r="BJ580">
        <f>IF($CB580&gt;=24,INDEX($AK:$AK,$CA580+24),"")</f>
      </c>
      <c r="BK580">
        <f>IF($CB580&gt;=25,INDEX($AK:$AK,$CA580+25),"")</f>
      </c>
      <c r="BL580">
        <f>IF($CB580&gt;=26,INDEX($AK:$AK,$CA580+26),"")</f>
      </c>
      <c r="BM580">
        <f>IF($CB580&gt;=27,INDEX($AK:$AK,$CA580+27),"")</f>
      </c>
      <c r="BN580">
        <f>IF($CB580&gt;=28,INDEX($AK:$AK,$CA580+28),"")</f>
      </c>
      <c r="BO580">
        <f>IF($CB580&gt;=29,INDEX($AK:$AK,$CA580+29),"")</f>
      </c>
      <c r="BP580">
        <f>IF($CB580&gt;=30,INDEX($AK:$AK,$CA580+30),"")</f>
      </c>
      <c r="BQ580">
        <f>IF($CB580&gt;=31,INDEX($AK:$AK,$CA580+31),"")</f>
      </c>
      <c r="BR580">
        <f>IF($CB580&gt;=32,INDEX($AK:$AK,$CA580+32),"")</f>
      </c>
      <c r="BS580">
        <f>IF($CB580&gt;=33,INDEX($AK:$AK,$CA580+33),"")</f>
      </c>
      <c r="BT580">
        <f>IF($CB580&gt;=34,INDEX($AK:$AK,$CA580+34),"")</f>
      </c>
      <c r="BU580">
        <f>IF($CB580&gt;=35,INDEX($AK:$AK,$CA580+35),"")</f>
      </c>
      <c r="BV580">
        <f>IF($CB580&gt;=36,INDEX($AK:$AK,$CA580+36),"")</f>
      </c>
      <c r="BW580">
        <f>IF($CB580&gt;=37,INDEX($AK:$AK,$CA580+37),"")</f>
      </c>
      <c r="BX580">
        <f>IF($CB580&gt;=38,INDEX($AK:$AK,$CA580+38),"")</f>
      </c>
      <c r="BY580">
        <f>IF($CB580&gt;=39,INDEX($AK:$AK,$CA580+39),"")</f>
      </c>
      <c r="BZ580">
        <f>IF($CB580&gt;=40,INDEX($AK:$AK,$CA580+40),"")</f>
      </c>
      <c r="CA580">
        <f>IFERROR(MATCH($AJ580,$AK$2:$AK$134,0)+1,0)</f>
      </c>
      <c r="CB580">
        <f>IFERROR(INDEX($AL$2:$AL$134,MATCH($AJ580,$AK$2:$AK$134,0)),0)</f>
      </c>
      <c r="CC580">
        <f>IFERROR(LEFT($F580,FIND(" - ",$F580)-1),$F580)</f>
      </c>
      <c r="CF580">
        <f>IF($DA580&gt;=1,INDEX($CD:$CD,$CZ580+1),"")</f>
      </c>
      <c r="CG580">
        <f>IF($DA580&gt;=2,INDEX($CD:$CD,$CZ580+2),"")</f>
      </c>
      <c r="CH580">
        <f>IF($DA580&gt;=3,INDEX($CD:$CD,$CZ580+3),"")</f>
      </c>
      <c r="CI580">
        <f>IF($DA580&gt;=4,INDEX($CD:$CD,$CZ580+4),"")</f>
      </c>
      <c r="CJ580">
        <f>IF($DA580&gt;=5,INDEX($CD:$CD,$CZ580+5),"")</f>
      </c>
      <c r="CK580">
        <f>IF($DA580&gt;=6,INDEX($CD:$CD,$CZ580+6),"")</f>
      </c>
      <c r="CL580">
        <f>IF($DA580&gt;=7,INDEX($CD:$CD,$CZ580+7),"")</f>
      </c>
      <c r="CM580">
        <f>IF($DA580&gt;=8,INDEX($CD:$CD,$CZ580+8),"")</f>
      </c>
      <c r="CN580">
        <f>IF($DA580&gt;=9,INDEX($CD:$CD,$CZ580+9),"")</f>
      </c>
      <c r="CO580">
        <f>IF($DA580&gt;=10,INDEX($CD:$CD,$CZ580+10),"")</f>
      </c>
      <c r="CP580">
        <f>IF($DA580&gt;=11,INDEX($CD:$CD,$CZ580+11),"")</f>
      </c>
      <c r="CQ580">
        <f>IF($DA580&gt;=12,INDEX($CD:$CD,$CZ580+12),"")</f>
      </c>
      <c r="CR580">
        <f>IF($DA580&gt;=13,INDEX($CD:$CD,$CZ580+13),"")</f>
      </c>
      <c r="CS580">
        <f>IF($DA580&gt;=14,INDEX($CD:$CD,$CZ580+14),"")</f>
      </c>
      <c r="CT580">
        <f>IF($DA580&gt;=15,INDEX($CD:$CD,$CZ580+15),"")</f>
      </c>
      <c r="CU580">
        <f>IF($DA580&gt;=16,INDEX($CD:$CD,$CZ580+16),"")</f>
      </c>
      <c r="CV580">
        <f>IF($DA580&gt;=17,INDEX($CD:$CD,$CZ580+17),"")</f>
      </c>
      <c r="CW580">
        <f>IF($DA580&gt;=18,INDEX($CD:$CD,$CZ580+18),"")</f>
      </c>
      <c r="CX580">
        <f>IF($DA580&gt;=19,INDEX($CD:$CD,$CZ580+19),"")</f>
      </c>
      <c r="CY580">
        <f>IF($DA580&gt;=20,INDEX($CD:$CD,$CZ580+20),"")</f>
      </c>
      <c r="CZ580">
        <f>IFERROR(MATCH($CC580,$CD$2:$CD$263,0)+1,0)</f>
      </c>
      <c r="DA580">
        <f>IFERROR(INDEX($CE$2:$CE$263,MATCH($CC580,$CD$2:$CD$263,0)),0)</f>
      </c>
      <c r="DB580">
        <f>IFERROR(INDEX($AI:$AI,MATCH($H580,$AH:$AH,0))&amp;"","")</f>
      </c>
      <c r="DF580">
        <f>IF($GI580&gt;=1,INDEX($DC:$DC,$GH580+1),"")</f>
      </c>
      <c r="DG580">
        <f>IF($GI580&gt;=2,INDEX($DC:$DC,$GH580+2),"")</f>
      </c>
      <c r="DH580">
        <f>IF($GI580&gt;=3,INDEX($DC:$DC,$GH580+3),"")</f>
      </c>
      <c r="DI580">
        <f>IF($GI580&gt;=4,INDEX($DC:$DC,$GH580+4),"")</f>
      </c>
      <c r="DJ580">
        <f>IF($GI580&gt;=5,INDEX($DC:$DC,$GH580+5),"")</f>
      </c>
      <c r="DK580">
        <f>IF($GI580&gt;=6,INDEX($DC:$DC,$GH580+6),"")</f>
      </c>
      <c r="DL580">
        <f>IF($GI580&gt;=7,INDEX($DC:$DC,$GH580+7),"")</f>
      </c>
      <c r="DM580">
        <f>IF($GI580&gt;=8,INDEX($DC:$DC,$GH580+8),"")</f>
      </c>
      <c r="DN580">
        <f>IF($GI580&gt;=9,INDEX($DC:$DC,$GH580+9),"")</f>
      </c>
      <c r="DO580">
        <f>IF($GI580&gt;=10,INDEX($DC:$DC,$GH580+10),"")</f>
      </c>
      <c r="DP580">
        <f>IF($GI580&gt;=11,INDEX($DC:$DC,$GH580+11),"")</f>
      </c>
      <c r="DQ580">
        <f>IF($GI580&gt;=12,INDEX($DC:$DC,$GH580+12),"")</f>
      </c>
      <c r="DR580">
        <f>IF($GI580&gt;=13,INDEX($DC:$DC,$GH580+13),"")</f>
      </c>
      <c r="DS580">
        <f>IF($GI580&gt;=14,INDEX($DC:$DC,$GH580+14),"")</f>
      </c>
      <c r="DT580">
        <f>IF($GI580&gt;=15,INDEX($DC:$DC,$GH580+15),"")</f>
      </c>
      <c r="DU580">
        <f>IF($GI580&gt;=16,INDEX($DC:$DC,$GH580+16),"")</f>
      </c>
      <c r="DV580">
        <f>IF($GI580&gt;=17,INDEX($DC:$DC,$GH580+17),"")</f>
      </c>
      <c r="DW580">
        <f>IF($GI580&gt;=18,INDEX($DC:$DC,$GH580+18),"")</f>
      </c>
      <c r="DX580">
        <f>IF($GI580&gt;=19,INDEX($DC:$DC,$GH580+19),"")</f>
      </c>
      <c r="DY580">
        <f>IF($GI580&gt;=20,INDEX($DC:$DC,$GH580+20),"")</f>
      </c>
      <c r="DZ580">
        <f>IF($GI580&gt;=21,INDEX($DC:$DC,$GH580+21),"")</f>
      </c>
      <c r="EA580">
        <f>IF($GI580&gt;=22,INDEX($DC:$DC,$GH580+22),"")</f>
      </c>
      <c r="EB580">
        <f>IF($GI580&gt;=23,INDEX($DC:$DC,$GH580+23),"")</f>
      </c>
      <c r="EC580">
        <f>IF($GI580&gt;=24,INDEX($DC:$DC,$GH580+24),"")</f>
      </c>
      <c r="ED580">
        <f>IF($GI580&gt;=25,INDEX($DC:$DC,$GH580+25),"")</f>
      </c>
      <c r="EE580">
        <f>IF($GI580&gt;=26,INDEX($DC:$DC,$GH580+26),"")</f>
      </c>
      <c r="EF580">
        <f>IF($GI580&gt;=27,INDEX($DC:$DC,$GH580+27),"")</f>
      </c>
      <c r="EG580">
        <f>IF($GI580&gt;=28,INDEX($DC:$DC,$GH580+28),"")</f>
      </c>
      <c r="EH580">
        <f>IF($GI580&gt;=29,INDEX($DC:$DC,$GH580+29),"")</f>
      </c>
      <c r="EI580">
        <f>IF($GI580&gt;=30,INDEX($DC:$DC,$GH580+30),"")</f>
      </c>
      <c r="EJ580">
        <f>IF($GI580&gt;=31,INDEX($DC:$DC,$GH580+31),"")</f>
      </c>
      <c r="EK580">
        <f>IF($GI580&gt;=32,INDEX($DC:$DC,$GH580+32),"")</f>
      </c>
      <c r="EL580">
        <f>IF($GI580&gt;=33,INDEX($DC:$DC,$GH580+33),"")</f>
      </c>
      <c r="EM580">
        <f>IF($GI580&gt;=34,INDEX($DC:$DC,$GH580+34),"")</f>
      </c>
      <c r="EN580">
        <f>IF($GI580&gt;=35,INDEX($DC:$DC,$GH580+35),"")</f>
      </c>
      <c r="EO580">
        <f>IF($GI580&gt;=36,INDEX($DC:$DC,$GH580+36),"")</f>
      </c>
      <c r="EP580">
        <f>IF($GI580&gt;=37,INDEX($DC:$DC,$GH580+37),"")</f>
      </c>
      <c r="EQ580">
        <f>IF($GI580&gt;=38,INDEX($DC:$DC,$GH580+38),"")</f>
      </c>
      <c r="ER580">
        <f>IF($GI580&gt;=39,INDEX($DC:$DC,$GH580+39),"")</f>
      </c>
      <c r="ES580">
        <f>IF($GI580&gt;=40,INDEX($DC:$DC,$GH580+40),"")</f>
      </c>
      <c r="ET580">
        <f>IF($GI580&gt;=1,INDEX($DD:$DD,$GH580+1),"")</f>
      </c>
      <c r="EU580">
        <f>IF($GI580&gt;=2,INDEX($DD:$DD,$GH580+2),"")</f>
      </c>
      <c r="EV580">
        <f>IF($GI580&gt;=3,INDEX($DD:$DD,$GH580+3),"")</f>
      </c>
      <c r="EW580">
        <f>IF($GI580&gt;=4,INDEX($DD:$DD,$GH580+4),"")</f>
      </c>
      <c r="EX580">
        <f>IF($GI580&gt;=5,INDEX($DD:$DD,$GH580+5),"")</f>
      </c>
      <c r="EY580">
        <f>IF($GI580&gt;=6,INDEX($DD:$DD,$GH580+6),"")</f>
      </c>
      <c r="EZ580">
        <f>IF($GI580&gt;=7,INDEX($DD:$DD,$GH580+7),"")</f>
      </c>
      <c r="FA580">
        <f>IF($GI580&gt;=8,INDEX($DD:$DD,$GH580+8),"")</f>
      </c>
      <c r="FB580">
        <f>IF($GI580&gt;=9,INDEX($DD:$DD,$GH580+9),"")</f>
      </c>
      <c r="FC580">
        <f>IF($GI580&gt;=10,INDEX($DD:$DD,$GH580+10),"")</f>
      </c>
      <c r="FD580">
        <f>IF($GI580&gt;=11,INDEX($DD:$DD,$GH580+11),"")</f>
      </c>
      <c r="FE580">
        <f>IF($GI580&gt;=12,INDEX($DD:$DD,$GH580+12),"")</f>
      </c>
      <c r="FF580">
        <f>IF($GI580&gt;=13,INDEX($DD:$DD,$GH580+13),"")</f>
      </c>
      <c r="FG580">
        <f>IF($GI580&gt;=14,INDEX($DD:$DD,$GH580+14),"")</f>
      </c>
      <c r="FH580">
        <f>IF($GI580&gt;=15,INDEX($DD:$DD,$GH580+15),"")</f>
      </c>
      <c r="FI580">
        <f>IF($GI580&gt;=16,INDEX($DD:$DD,$GH580+16),"")</f>
      </c>
      <c r="FJ580">
        <f>IF($GI580&gt;=17,INDEX($DD:$DD,$GH580+17),"")</f>
      </c>
      <c r="FK580">
        <f>IF($GI580&gt;=18,INDEX($DD:$DD,$GH580+18),"")</f>
      </c>
      <c r="FL580">
        <f>IF($GI580&gt;=19,INDEX($DD:$DD,$GH580+19),"")</f>
      </c>
      <c r="FM580">
        <f>IF($GI580&gt;=20,INDEX($DD:$DD,$GH580+20),"")</f>
      </c>
      <c r="FN580">
        <f>IF($GI580&gt;=21,INDEX($DD:$DD,$GH580+21),"")</f>
      </c>
      <c r="FO580">
        <f>IF($GI580&gt;=22,INDEX($DD:$DD,$GH580+22),"")</f>
      </c>
      <c r="FP580">
        <f>IF($GI580&gt;=23,INDEX($DD:$DD,$GH580+23),"")</f>
      </c>
      <c r="FQ580">
        <f>IF($GI580&gt;=24,INDEX($DD:$DD,$GH580+24),"")</f>
      </c>
      <c r="FR580">
        <f>IF($GI580&gt;=25,INDEX($DD:$DD,$GH580+25),"")</f>
      </c>
      <c r="FS580">
        <f>IF($GI580&gt;=26,INDEX($DD:$DD,$GH580+26),"")</f>
      </c>
      <c r="FT580">
        <f>IF($GI580&gt;=27,INDEX($DD:$DD,$GH580+27),"")</f>
      </c>
      <c r="FU580">
        <f>IF($GI580&gt;=28,INDEX($DD:$DD,$GH580+28),"")</f>
      </c>
      <c r="FV580">
        <f>IF($GI580&gt;=29,INDEX($DD:$DD,$GH580+29),"")</f>
      </c>
      <c r="FW580">
        <f>IF($GI580&gt;=30,INDEX($DD:$DD,$GH580+30),"")</f>
      </c>
      <c r="FX580">
        <f>IF($GI580&gt;=31,INDEX($DD:$DD,$GH580+31),"")</f>
      </c>
      <c r="FY580">
        <f>IF($GI580&gt;=32,INDEX($DD:$DD,$GH580+32),"")</f>
      </c>
      <c r="FZ580">
        <f>IF($GI580&gt;=33,INDEX($DD:$DD,$GH580+33),"")</f>
      </c>
      <c r="GA580">
        <f>IF($GI580&gt;=34,INDEX($DD:$DD,$GH580+34),"")</f>
      </c>
      <c r="GB580">
        <f>IF($GI580&gt;=35,INDEX($DD:$DD,$GH580+35),"")</f>
      </c>
      <c r="GC580">
        <f>IF($GI580&gt;=36,INDEX($DD:$DD,$GH580+36),"")</f>
      </c>
      <c r="GD580">
        <f>IF($GI580&gt;=37,INDEX($DD:$DD,$GH580+37),"")</f>
      </c>
      <c r="GE580">
        <f>IF($GI580&gt;=38,INDEX($DD:$DD,$GH580+38),"")</f>
      </c>
      <c r="GF580">
        <f>IF($GI580&gt;=39,INDEX($DD:$DD,$GH580+39),"")</f>
      </c>
      <c r="GG580">
        <f>IF($GI580&gt;=40,INDEX($DD:$DD,$GH580+40),"")</f>
      </c>
      <c r="GH580">
        <f>IFERROR(MATCH($DB580,$DC$2:$DC$148,0)+1,0)</f>
      </c>
      <c r="GI580">
        <f>IFERROR(INDEX($DE$2:$DE$148,MATCH($DB580,$DC$2:$DC$148,0)),0)</f>
      </c>
      <c r="GJ580">
        <f>IFERROR(MATCH($S580,$DF$580:$ES$580,0),0)</f>
      </c>
      <c r="GK580">
        <f>IF($GJ580&gt;0,INDEX($ET$580:$GG$580,$GJ580),"")</f>
      </c>
      <c r="GN580">
        <f>IF($IW580&gt;=1,INDEX($GL:$GL,$IV580+1),"")</f>
      </c>
      <c r="GO580">
        <f>IF($IW580&gt;=2,INDEX($GL:$GL,$IV580+2),"")</f>
      </c>
      <c r="GP580">
        <f>IF($IW580&gt;=3,INDEX($GL:$GL,$IV580+3),"")</f>
      </c>
      <c r="GQ580">
        <f>IF($IW580&gt;=4,INDEX($GL:$GL,$IV580+4),"")</f>
      </c>
      <c r="GR580">
        <f>IF($IW580&gt;=5,INDEX($GL:$GL,$IV580+5),"")</f>
      </c>
      <c r="GS580">
        <f>IF($IW580&gt;=6,INDEX($GL:$GL,$IV580+6),"")</f>
      </c>
      <c r="GT580">
        <f>IF($IW580&gt;=7,INDEX($GL:$GL,$IV580+7),"")</f>
      </c>
      <c r="GU580">
        <f>IF($IW580&gt;=8,INDEX($GL:$GL,$IV580+8),"")</f>
      </c>
      <c r="GV580">
        <f>IF($IW580&gt;=9,INDEX($GL:$GL,$IV580+9),"")</f>
      </c>
      <c r="GW580">
        <f>IF($IW580&gt;=10,INDEX($GL:$GL,$IV580+10),"")</f>
      </c>
      <c r="GX580">
        <f>IF($IW580&gt;=11,INDEX($GL:$GL,$IV580+11),"")</f>
      </c>
      <c r="GY580">
        <f>IF($IW580&gt;=12,INDEX($GL:$GL,$IV580+12),"")</f>
      </c>
      <c r="GZ580">
        <f>IF($IW580&gt;=13,INDEX($GL:$GL,$IV580+13),"")</f>
      </c>
      <c r="HA580">
        <f>IF($IW580&gt;=14,INDEX($GL:$GL,$IV580+14),"")</f>
      </c>
      <c r="HB580">
        <f>IF($IW580&gt;=15,INDEX($GL:$GL,$IV580+15),"")</f>
      </c>
      <c r="HC580">
        <f>IF($IW580&gt;=16,INDEX($GL:$GL,$IV580+16),"")</f>
      </c>
      <c r="HD580">
        <f>IF($IW580&gt;=17,INDEX($GL:$GL,$IV580+17),"")</f>
      </c>
      <c r="HE580">
        <f>IF($IW580&gt;=18,INDEX($GL:$GL,$IV580+18),"")</f>
      </c>
      <c r="HF580">
        <f>IF($IW580&gt;=19,INDEX($GL:$GL,$IV580+19),"")</f>
      </c>
      <c r="HG580">
        <f>IF($IW580&gt;=20,INDEX($GL:$GL,$IV580+20),"")</f>
      </c>
      <c r="HH580">
        <f>IF($IW580&gt;=21,INDEX($GL:$GL,$IV580+21),"")</f>
      </c>
      <c r="HI580">
        <f>IF($IW580&gt;=22,INDEX($GL:$GL,$IV580+22),"")</f>
      </c>
      <c r="HJ580">
        <f>IF($IW580&gt;=23,INDEX($GL:$GL,$IV580+23),"")</f>
      </c>
      <c r="HK580">
        <f>IF($IW580&gt;=24,INDEX($GL:$GL,$IV580+24),"")</f>
      </c>
      <c r="HL580">
        <f>IF($IW580&gt;=25,INDEX($GL:$GL,$IV580+25),"")</f>
      </c>
      <c r="HM580">
        <f>IF($IW580&gt;=26,INDEX($GL:$GL,$IV580+26),"")</f>
      </c>
      <c r="HN580">
        <f>IF($IW580&gt;=27,INDEX($GL:$GL,$IV580+27),"")</f>
      </c>
      <c r="HO580">
        <f>IF($IW580&gt;=28,INDEX($GL:$GL,$IV580+28),"")</f>
      </c>
      <c r="HP580">
        <f>IF($IW580&gt;=29,INDEX($GL:$GL,$IV580+29),"")</f>
      </c>
      <c r="HQ580">
        <f>IF($IW580&gt;=30,INDEX($GL:$GL,$IV580+30),"")</f>
      </c>
      <c r="HR580">
        <f>IF($IW580&gt;=31,INDEX($GL:$GL,$IV580+31),"")</f>
      </c>
      <c r="HS580">
        <f>IF($IW580&gt;=32,INDEX($GL:$GL,$IV580+32),"")</f>
      </c>
      <c r="HT580">
        <f>IF($IW580&gt;=33,INDEX($GL:$GL,$IV580+33),"")</f>
      </c>
      <c r="HU580">
        <f>IF($IW580&gt;=34,INDEX($GL:$GL,$IV580+34),"")</f>
      </c>
      <c r="HV580">
        <f>IF($IW580&gt;=35,INDEX($GL:$GL,$IV580+35),"")</f>
      </c>
      <c r="HW580">
        <f>IF($IW580&gt;=36,INDEX($GL:$GL,$IV580+36),"")</f>
      </c>
      <c r="HX580">
        <f>IF($IW580&gt;=37,INDEX($GL:$GL,$IV580+37),"")</f>
      </c>
      <c r="HY580">
        <f>IF($IW580&gt;=38,INDEX($GL:$GL,$IV580+38),"")</f>
      </c>
      <c r="HZ580">
        <f>IF($IW580&gt;=39,INDEX($GL:$GL,$IV580+39),"")</f>
      </c>
      <c r="IA580">
        <f>IF($IW580&gt;=40,INDEX($GL:$GL,$IV580+40),"")</f>
      </c>
      <c r="IB580">
        <f>IF($IW580&gt;=41,INDEX($GL:$GL,$IV580+41),"")</f>
      </c>
      <c r="IC580">
        <f>IF($IW580&gt;=42,INDEX($GL:$GL,$IV580+42),"")</f>
      </c>
      <c r="ID580">
        <f>IF($IW580&gt;=43,INDEX($GL:$GL,$IV580+43),"")</f>
      </c>
      <c r="IE580">
        <f>IF($IW580&gt;=44,INDEX($GL:$GL,$IV580+44),"")</f>
      </c>
      <c r="IF580">
        <f>IF($IW580&gt;=45,INDEX($GL:$GL,$IV580+45),"")</f>
      </c>
      <c r="IG580">
        <f>IF($IW580&gt;=46,INDEX($GL:$GL,$IV580+46),"")</f>
      </c>
      <c r="IH580">
        <f>IF($IW580&gt;=47,INDEX($GL:$GL,$IV580+47),"")</f>
      </c>
      <c r="II580">
        <f>IF($IW580&gt;=48,INDEX($GL:$GL,$IV580+48),"")</f>
      </c>
      <c r="IJ580">
        <f>IF($IW580&gt;=49,INDEX($GL:$GL,$IV580+49),"")</f>
      </c>
      <c r="IK580">
        <f>IF($IW580&gt;=50,INDEX($GL:$GL,$IV580+50),"")</f>
      </c>
      <c r="IL580">
        <f>IF($IW580&gt;=51,INDEX($GL:$GL,$IV580+51),"")</f>
      </c>
      <c r="IM580">
        <f>IF($IW580&gt;=52,INDEX($GL:$GL,$IV580+52),"")</f>
      </c>
      <c r="IN580">
        <f>IF($IW580&gt;=53,INDEX($GL:$GL,$IV580+53),"")</f>
      </c>
      <c r="IO580">
        <f>IF($IW580&gt;=54,INDEX($GL:$GL,$IV580+54),"")</f>
      </c>
      <c r="IP580">
        <f>IF($IW580&gt;=55,INDEX($GL:$GL,$IV580+55),"")</f>
      </c>
      <c r="IQ580">
        <f>IF($IW580&gt;=56,INDEX($GL:$GL,$IV580+56),"")</f>
      </c>
      <c r="IR580">
        <f>IF($IW580&gt;=57,INDEX($GL:$GL,$IV580+57),"")</f>
      </c>
      <c r="IS580">
        <f>IF($IW580&gt;=58,INDEX($GL:$GL,$IV580+58),"")</f>
      </c>
      <c r="IT580">
        <f>IF($IW580&gt;=59,INDEX($GL:$GL,$IV580+59),"")</f>
      </c>
      <c r="IU580">
        <f>IF($IW580&gt;=60,INDEX($GL:$GL,$IV580+60),"")</f>
      </c>
      <c r="IV580">
        <f>IFERROR(MATCH($GK580,$GL$2:$GL$324,0)+1,0)</f>
      </c>
      <c r="IW580">
        <f>IFERROR(INDEX($GM$2:$GM$324,MATCH($GK580,$GL$2:$GL$324,0)),0)</f>
      </c>
      <c r="IX580" t="s">
        <v>34</v>
      </c>
      <c r="IY580" t="s">
        <v>34</v>
      </c>
    </row>
    <row r="581" spans="1:259" x14ac:dyDescent="0.25">
      <c r="K581">
        <f>IF(OR($N581="",$J581=""),"",IFERROR($N581/$J581,0))</f>
      </c>
      <c r="L581">
        <f>IF($N581="","",
SUM($M581,$O581,$T581,$P581,$R581)*
(1-IF($U581="",0,VALUE($U581)/100)))</f>
      </c>
      <c r="M581">
        <f>IF($N581="","",$N581)</f>
      </c>
      <c r="O581">
        <f>IF($N581="","",
IF($H581="","",
IF(ISNUMBER(SEARCH("exempt",LOWER($H581))),0,
$N581*(VALUE(SUBSTITUTE($H581,"%",""))/100))))</f>
      </c>
      <c r="V581">
        <f>IFERROR(IF(FIND(" - ",$E581)&gt;0,MID($E581,FIND(" - ",$E581)+3,LEN($E581)),""),"")</f>
      </c>
      <c r="AE581" t="s">
        <v>1162</v>
      </c>
      <c r="AJ581">
        <f>IFERROR(LEFT($E581,FIND(" - ",$E581)-1),$E581)</f>
      </c>
      <c r="AM581">
        <f>IF($CB581&gt;=1,INDEX($AK:$AK,$CA581+1),"")</f>
      </c>
      <c r="AN581">
        <f>IF($CB581&gt;=2,INDEX($AK:$AK,$CA581+2),"")</f>
      </c>
      <c r="AO581">
        <f>IF($CB581&gt;=3,INDEX($AK:$AK,$CA581+3),"")</f>
      </c>
      <c r="AP581">
        <f>IF($CB581&gt;=4,INDEX($AK:$AK,$CA581+4),"")</f>
      </c>
      <c r="AQ581">
        <f>IF($CB581&gt;=5,INDEX($AK:$AK,$CA581+5),"")</f>
      </c>
      <c r="AR581">
        <f>IF($CB581&gt;=6,INDEX($AK:$AK,$CA581+6),"")</f>
      </c>
      <c r="AS581">
        <f>IF($CB581&gt;=7,INDEX($AK:$AK,$CA581+7),"")</f>
      </c>
      <c r="AT581">
        <f>IF($CB581&gt;=8,INDEX($AK:$AK,$CA581+8),"")</f>
      </c>
      <c r="AU581">
        <f>IF($CB581&gt;=9,INDEX($AK:$AK,$CA581+9),"")</f>
      </c>
      <c r="AV581">
        <f>IF($CB581&gt;=10,INDEX($AK:$AK,$CA581+10),"")</f>
      </c>
      <c r="AW581">
        <f>IF($CB581&gt;=11,INDEX($AK:$AK,$CA581+11),"")</f>
      </c>
      <c r="AX581">
        <f>IF($CB581&gt;=12,INDEX($AK:$AK,$CA581+12),"")</f>
      </c>
      <c r="AY581">
        <f>IF($CB581&gt;=13,INDEX($AK:$AK,$CA581+13),"")</f>
      </c>
      <c r="AZ581">
        <f>IF($CB581&gt;=14,INDEX($AK:$AK,$CA581+14),"")</f>
      </c>
      <c r="BA581">
        <f>IF($CB581&gt;=15,INDEX($AK:$AK,$CA581+15),"")</f>
      </c>
      <c r="BB581">
        <f>IF($CB581&gt;=16,INDEX($AK:$AK,$CA581+16),"")</f>
      </c>
      <c r="BC581">
        <f>IF($CB581&gt;=17,INDEX($AK:$AK,$CA581+17),"")</f>
      </c>
      <c r="BD581">
        <f>IF($CB581&gt;=18,INDEX($AK:$AK,$CA581+18),"")</f>
      </c>
      <c r="BE581">
        <f>IF($CB581&gt;=19,INDEX($AK:$AK,$CA581+19),"")</f>
      </c>
      <c r="BF581">
        <f>IF($CB581&gt;=20,INDEX($AK:$AK,$CA581+20),"")</f>
      </c>
      <c r="BG581">
        <f>IF($CB581&gt;=21,INDEX($AK:$AK,$CA581+21),"")</f>
      </c>
      <c r="BH581">
        <f>IF($CB581&gt;=22,INDEX($AK:$AK,$CA581+22),"")</f>
      </c>
      <c r="BI581">
        <f>IF($CB581&gt;=23,INDEX($AK:$AK,$CA581+23),"")</f>
      </c>
      <c r="BJ581">
        <f>IF($CB581&gt;=24,INDEX($AK:$AK,$CA581+24),"")</f>
      </c>
      <c r="BK581">
        <f>IF($CB581&gt;=25,INDEX($AK:$AK,$CA581+25),"")</f>
      </c>
      <c r="BL581">
        <f>IF($CB581&gt;=26,INDEX($AK:$AK,$CA581+26),"")</f>
      </c>
      <c r="BM581">
        <f>IF($CB581&gt;=27,INDEX($AK:$AK,$CA581+27),"")</f>
      </c>
      <c r="BN581">
        <f>IF($CB581&gt;=28,INDEX($AK:$AK,$CA581+28),"")</f>
      </c>
      <c r="BO581">
        <f>IF($CB581&gt;=29,INDEX($AK:$AK,$CA581+29),"")</f>
      </c>
      <c r="BP581">
        <f>IF($CB581&gt;=30,INDEX($AK:$AK,$CA581+30),"")</f>
      </c>
      <c r="BQ581">
        <f>IF($CB581&gt;=31,INDEX($AK:$AK,$CA581+31),"")</f>
      </c>
      <c r="BR581">
        <f>IF($CB581&gt;=32,INDEX($AK:$AK,$CA581+32),"")</f>
      </c>
      <c r="BS581">
        <f>IF($CB581&gt;=33,INDEX($AK:$AK,$CA581+33),"")</f>
      </c>
      <c r="BT581">
        <f>IF($CB581&gt;=34,INDEX($AK:$AK,$CA581+34),"")</f>
      </c>
      <c r="BU581">
        <f>IF($CB581&gt;=35,INDEX($AK:$AK,$CA581+35),"")</f>
      </c>
      <c r="BV581">
        <f>IF($CB581&gt;=36,INDEX($AK:$AK,$CA581+36),"")</f>
      </c>
      <c r="BW581">
        <f>IF($CB581&gt;=37,INDEX($AK:$AK,$CA581+37),"")</f>
      </c>
      <c r="BX581">
        <f>IF($CB581&gt;=38,INDEX($AK:$AK,$CA581+38),"")</f>
      </c>
      <c r="BY581">
        <f>IF($CB581&gt;=39,INDEX($AK:$AK,$CA581+39),"")</f>
      </c>
      <c r="BZ581">
        <f>IF($CB581&gt;=40,INDEX($AK:$AK,$CA581+40),"")</f>
      </c>
      <c r="CA581">
        <f>IFERROR(MATCH($AJ581,$AK$2:$AK$134,0)+1,0)</f>
      </c>
      <c r="CB581">
        <f>IFERROR(INDEX($AL$2:$AL$134,MATCH($AJ581,$AK$2:$AK$134,0)),0)</f>
      </c>
      <c r="CC581">
        <f>IFERROR(LEFT($F581,FIND(" - ",$F581)-1),$F581)</f>
      </c>
      <c r="CF581">
        <f>IF($DA581&gt;=1,INDEX($CD:$CD,$CZ581+1),"")</f>
      </c>
      <c r="CG581">
        <f>IF($DA581&gt;=2,INDEX($CD:$CD,$CZ581+2),"")</f>
      </c>
      <c r="CH581">
        <f>IF($DA581&gt;=3,INDEX($CD:$CD,$CZ581+3),"")</f>
      </c>
      <c r="CI581">
        <f>IF($DA581&gt;=4,INDEX($CD:$CD,$CZ581+4),"")</f>
      </c>
      <c r="CJ581">
        <f>IF($DA581&gt;=5,INDEX($CD:$CD,$CZ581+5),"")</f>
      </c>
      <c r="CK581">
        <f>IF($DA581&gt;=6,INDEX($CD:$CD,$CZ581+6),"")</f>
      </c>
      <c r="CL581">
        <f>IF($DA581&gt;=7,INDEX($CD:$CD,$CZ581+7),"")</f>
      </c>
      <c r="CM581">
        <f>IF($DA581&gt;=8,INDEX($CD:$CD,$CZ581+8),"")</f>
      </c>
      <c r="CN581">
        <f>IF($DA581&gt;=9,INDEX($CD:$CD,$CZ581+9),"")</f>
      </c>
      <c r="CO581">
        <f>IF($DA581&gt;=10,INDEX($CD:$CD,$CZ581+10),"")</f>
      </c>
      <c r="CP581">
        <f>IF($DA581&gt;=11,INDEX($CD:$CD,$CZ581+11),"")</f>
      </c>
      <c r="CQ581">
        <f>IF($DA581&gt;=12,INDEX($CD:$CD,$CZ581+12),"")</f>
      </c>
      <c r="CR581">
        <f>IF($DA581&gt;=13,INDEX($CD:$CD,$CZ581+13),"")</f>
      </c>
      <c r="CS581">
        <f>IF($DA581&gt;=14,INDEX($CD:$CD,$CZ581+14),"")</f>
      </c>
      <c r="CT581">
        <f>IF($DA581&gt;=15,INDEX($CD:$CD,$CZ581+15),"")</f>
      </c>
      <c r="CU581">
        <f>IF($DA581&gt;=16,INDEX($CD:$CD,$CZ581+16),"")</f>
      </c>
      <c r="CV581">
        <f>IF($DA581&gt;=17,INDEX($CD:$CD,$CZ581+17),"")</f>
      </c>
      <c r="CW581">
        <f>IF($DA581&gt;=18,INDEX($CD:$CD,$CZ581+18),"")</f>
      </c>
      <c r="CX581">
        <f>IF($DA581&gt;=19,INDEX($CD:$CD,$CZ581+19),"")</f>
      </c>
      <c r="CY581">
        <f>IF($DA581&gt;=20,INDEX($CD:$CD,$CZ581+20),"")</f>
      </c>
      <c r="CZ581">
        <f>IFERROR(MATCH($CC581,$CD$2:$CD$263,0)+1,0)</f>
      </c>
      <c r="DA581">
        <f>IFERROR(INDEX($CE$2:$CE$263,MATCH($CC581,$CD$2:$CD$263,0)),0)</f>
      </c>
      <c r="DB581">
        <f>IFERROR(INDEX($AI:$AI,MATCH($H581,$AH:$AH,0))&amp;"","")</f>
      </c>
      <c r="DF581">
        <f>IF($GI581&gt;=1,INDEX($DC:$DC,$GH581+1),"")</f>
      </c>
      <c r="DG581">
        <f>IF($GI581&gt;=2,INDEX($DC:$DC,$GH581+2),"")</f>
      </c>
      <c r="DH581">
        <f>IF($GI581&gt;=3,INDEX($DC:$DC,$GH581+3),"")</f>
      </c>
      <c r="DI581">
        <f>IF($GI581&gt;=4,INDEX($DC:$DC,$GH581+4),"")</f>
      </c>
      <c r="DJ581">
        <f>IF($GI581&gt;=5,INDEX($DC:$DC,$GH581+5),"")</f>
      </c>
      <c r="DK581">
        <f>IF($GI581&gt;=6,INDEX($DC:$DC,$GH581+6),"")</f>
      </c>
      <c r="DL581">
        <f>IF($GI581&gt;=7,INDEX($DC:$DC,$GH581+7),"")</f>
      </c>
      <c r="DM581">
        <f>IF($GI581&gt;=8,INDEX($DC:$DC,$GH581+8),"")</f>
      </c>
      <c r="DN581">
        <f>IF($GI581&gt;=9,INDEX($DC:$DC,$GH581+9),"")</f>
      </c>
      <c r="DO581">
        <f>IF($GI581&gt;=10,INDEX($DC:$DC,$GH581+10),"")</f>
      </c>
      <c r="DP581">
        <f>IF($GI581&gt;=11,INDEX($DC:$DC,$GH581+11),"")</f>
      </c>
      <c r="DQ581">
        <f>IF($GI581&gt;=12,INDEX($DC:$DC,$GH581+12),"")</f>
      </c>
      <c r="DR581">
        <f>IF($GI581&gt;=13,INDEX($DC:$DC,$GH581+13),"")</f>
      </c>
      <c r="DS581">
        <f>IF($GI581&gt;=14,INDEX($DC:$DC,$GH581+14),"")</f>
      </c>
      <c r="DT581">
        <f>IF($GI581&gt;=15,INDEX($DC:$DC,$GH581+15),"")</f>
      </c>
      <c r="DU581">
        <f>IF($GI581&gt;=16,INDEX($DC:$DC,$GH581+16),"")</f>
      </c>
      <c r="DV581">
        <f>IF($GI581&gt;=17,INDEX($DC:$DC,$GH581+17),"")</f>
      </c>
      <c r="DW581">
        <f>IF($GI581&gt;=18,INDEX($DC:$DC,$GH581+18),"")</f>
      </c>
      <c r="DX581">
        <f>IF($GI581&gt;=19,INDEX($DC:$DC,$GH581+19),"")</f>
      </c>
      <c r="DY581">
        <f>IF($GI581&gt;=20,INDEX($DC:$DC,$GH581+20),"")</f>
      </c>
      <c r="DZ581">
        <f>IF($GI581&gt;=21,INDEX($DC:$DC,$GH581+21),"")</f>
      </c>
      <c r="EA581">
        <f>IF($GI581&gt;=22,INDEX($DC:$DC,$GH581+22),"")</f>
      </c>
      <c r="EB581">
        <f>IF($GI581&gt;=23,INDEX($DC:$DC,$GH581+23),"")</f>
      </c>
      <c r="EC581">
        <f>IF($GI581&gt;=24,INDEX($DC:$DC,$GH581+24),"")</f>
      </c>
      <c r="ED581">
        <f>IF($GI581&gt;=25,INDEX($DC:$DC,$GH581+25),"")</f>
      </c>
      <c r="EE581">
        <f>IF($GI581&gt;=26,INDEX($DC:$DC,$GH581+26),"")</f>
      </c>
      <c r="EF581">
        <f>IF($GI581&gt;=27,INDEX($DC:$DC,$GH581+27),"")</f>
      </c>
      <c r="EG581">
        <f>IF($GI581&gt;=28,INDEX($DC:$DC,$GH581+28),"")</f>
      </c>
      <c r="EH581">
        <f>IF($GI581&gt;=29,INDEX($DC:$DC,$GH581+29),"")</f>
      </c>
      <c r="EI581">
        <f>IF($GI581&gt;=30,INDEX($DC:$DC,$GH581+30),"")</f>
      </c>
      <c r="EJ581">
        <f>IF($GI581&gt;=31,INDEX($DC:$DC,$GH581+31),"")</f>
      </c>
      <c r="EK581">
        <f>IF($GI581&gt;=32,INDEX($DC:$DC,$GH581+32),"")</f>
      </c>
      <c r="EL581">
        <f>IF($GI581&gt;=33,INDEX($DC:$DC,$GH581+33),"")</f>
      </c>
      <c r="EM581">
        <f>IF($GI581&gt;=34,INDEX($DC:$DC,$GH581+34),"")</f>
      </c>
      <c r="EN581">
        <f>IF($GI581&gt;=35,INDEX($DC:$DC,$GH581+35),"")</f>
      </c>
      <c r="EO581">
        <f>IF($GI581&gt;=36,INDEX($DC:$DC,$GH581+36),"")</f>
      </c>
      <c r="EP581">
        <f>IF($GI581&gt;=37,INDEX($DC:$DC,$GH581+37),"")</f>
      </c>
      <c r="EQ581">
        <f>IF($GI581&gt;=38,INDEX($DC:$DC,$GH581+38),"")</f>
      </c>
      <c r="ER581">
        <f>IF($GI581&gt;=39,INDEX($DC:$DC,$GH581+39),"")</f>
      </c>
      <c r="ES581">
        <f>IF($GI581&gt;=40,INDEX($DC:$DC,$GH581+40),"")</f>
      </c>
      <c r="ET581">
        <f>IF($GI581&gt;=1,INDEX($DD:$DD,$GH581+1),"")</f>
      </c>
      <c r="EU581">
        <f>IF($GI581&gt;=2,INDEX($DD:$DD,$GH581+2),"")</f>
      </c>
      <c r="EV581">
        <f>IF($GI581&gt;=3,INDEX($DD:$DD,$GH581+3),"")</f>
      </c>
      <c r="EW581">
        <f>IF($GI581&gt;=4,INDEX($DD:$DD,$GH581+4),"")</f>
      </c>
      <c r="EX581">
        <f>IF($GI581&gt;=5,INDEX($DD:$DD,$GH581+5),"")</f>
      </c>
      <c r="EY581">
        <f>IF($GI581&gt;=6,INDEX($DD:$DD,$GH581+6),"")</f>
      </c>
      <c r="EZ581">
        <f>IF($GI581&gt;=7,INDEX($DD:$DD,$GH581+7),"")</f>
      </c>
      <c r="FA581">
        <f>IF($GI581&gt;=8,INDEX($DD:$DD,$GH581+8),"")</f>
      </c>
      <c r="FB581">
        <f>IF($GI581&gt;=9,INDEX($DD:$DD,$GH581+9),"")</f>
      </c>
      <c r="FC581">
        <f>IF($GI581&gt;=10,INDEX($DD:$DD,$GH581+10),"")</f>
      </c>
      <c r="FD581">
        <f>IF($GI581&gt;=11,INDEX($DD:$DD,$GH581+11),"")</f>
      </c>
      <c r="FE581">
        <f>IF($GI581&gt;=12,INDEX($DD:$DD,$GH581+12),"")</f>
      </c>
      <c r="FF581">
        <f>IF($GI581&gt;=13,INDEX($DD:$DD,$GH581+13),"")</f>
      </c>
      <c r="FG581">
        <f>IF($GI581&gt;=14,INDEX($DD:$DD,$GH581+14),"")</f>
      </c>
      <c r="FH581">
        <f>IF($GI581&gt;=15,INDEX($DD:$DD,$GH581+15),"")</f>
      </c>
      <c r="FI581">
        <f>IF($GI581&gt;=16,INDEX($DD:$DD,$GH581+16),"")</f>
      </c>
      <c r="FJ581">
        <f>IF($GI581&gt;=17,INDEX($DD:$DD,$GH581+17),"")</f>
      </c>
      <c r="FK581">
        <f>IF($GI581&gt;=18,INDEX($DD:$DD,$GH581+18),"")</f>
      </c>
      <c r="FL581">
        <f>IF($GI581&gt;=19,INDEX($DD:$DD,$GH581+19),"")</f>
      </c>
      <c r="FM581">
        <f>IF($GI581&gt;=20,INDEX($DD:$DD,$GH581+20),"")</f>
      </c>
      <c r="FN581">
        <f>IF($GI581&gt;=21,INDEX($DD:$DD,$GH581+21),"")</f>
      </c>
      <c r="FO581">
        <f>IF($GI581&gt;=22,INDEX($DD:$DD,$GH581+22),"")</f>
      </c>
      <c r="FP581">
        <f>IF($GI581&gt;=23,INDEX($DD:$DD,$GH581+23),"")</f>
      </c>
      <c r="FQ581">
        <f>IF($GI581&gt;=24,INDEX($DD:$DD,$GH581+24),"")</f>
      </c>
      <c r="FR581">
        <f>IF($GI581&gt;=25,INDEX($DD:$DD,$GH581+25),"")</f>
      </c>
      <c r="FS581">
        <f>IF($GI581&gt;=26,INDEX($DD:$DD,$GH581+26),"")</f>
      </c>
      <c r="FT581">
        <f>IF($GI581&gt;=27,INDEX($DD:$DD,$GH581+27),"")</f>
      </c>
      <c r="FU581">
        <f>IF($GI581&gt;=28,INDEX($DD:$DD,$GH581+28),"")</f>
      </c>
      <c r="FV581">
        <f>IF($GI581&gt;=29,INDEX($DD:$DD,$GH581+29),"")</f>
      </c>
      <c r="FW581">
        <f>IF($GI581&gt;=30,INDEX($DD:$DD,$GH581+30),"")</f>
      </c>
      <c r="FX581">
        <f>IF($GI581&gt;=31,INDEX($DD:$DD,$GH581+31),"")</f>
      </c>
      <c r="FY581">
        <f>IF($GI581&gt;=32,INDEX($DD:$DD,$GH581+32),"")</f>
      </c>
      <c r="FZ581">
        <f>IF($GI581&gt;=33,INDEX($DD:$DD,$GH581+33),"")</f>
      </c>
      <c r="GA581">
        <f>IF($GI581&gt;=34,INDEX($DD:$DD,$GH581+34),"")</f>
      </c>
      <c r="GB581">
        <f>IF($GI581&gt;=35,INDEX($DD:$DD,$GH581+35),"")</f>
      </c>
      <c r="GC581">
        <f>IF($GI581&gt;=36,INDEX($DD:$DD,$GH581+36),"")</f>
      </c>
      <c r="GD581">
        <f>IF($GI581&gt;=37,INDEX($DD:$DD,$GH581+37),"")</f>
      </c>
      <c r="GE581">
        <f>IF($GI581&gt;=38,INDEX($DD:$DD,$GH581+38),"")</f>
      </c>
      <c r="GF581">
        <f>IF($GI581&gt;=39,INDEX($DD:$DD,$GH581+39),"")</f>
      </c>
      <c r="GG581">
        <f>IF($GI581&gt;=40,INDEX($DD:$DD,$GH581+40),"")</f>
      </c>
      <c r="GH581">
        <f>IFERROR(MATCH($DB581,$DC$2:$DC$148,0)+1,0)</f>
      </c>
      <c r="GI581">
        <f>IFERROR(INDEX($DE$2:$DE$148,MATCH($DB581,$DC$2:$DC$148,0)),0)</f>
      </c>
      <c r="GJ581">
        <f>IFERROR(MATCH($S581,$DF$581:$ES$581,0),0)</f>
      </c>
      <c r="GK581">
        <f>IF($GJ581&gt;0,INDEX($ET$581:$GG$581,$GJ581),"")</f>
      </c>
      <c r="GN581">
        <f>IF($IW581&gt;=1,INDEX($GL:$GL,$IV581+1),"")</f>
      </c>
      <c r="GO581">
        <f>IF($IW581&gt;=2,INDEX($GL:$GL,$IV581+2),"")</f>
      </c>
      <c r="GP581">
        <f>IF($IW581&gt;=3,INDEX($GL:$GL,$IV581+3),"")</f>
      </c>
      <c r="GQ581">
        <f>IF($IW581&gt;=4,INDEX($GL:$GL,$IV581+4),"")</f>
      </c>
      <c r="GR581">
        <f>IF($IW581&gt;=5,INDEX($GL:$GL,$IV581+5),"")</f>
      </c>
      <c r="GS581">
        <f>IF($IW581&gt;=6,INDEX($GL:$GL,$IV581+6),"")</f>
      </c>
      <c r="GT581">
        <f>IF($IW581&gt;=7,INDEX($GL:$GL,$IV581+7),"")</f>
      </c>
      <c r="GU581">
        <f>IF($IW581&gt;=8,INDEX($GL:$GL,$IV581+8),"")</f>
      </c>
      <c r="GV581">
        <f>IF($IW581&gt;=9,INDEX($GL:$GL,$IV581+9),"")</f>
      </c>
      <c r="GW581">
        <f>IF($IW581&gt;=10,INDEX($GL:$GL,$IV581+10),"")</f>
      </c>
      <c r="GX581">
        <f>IF($IW581&gt;=11,INDEX($GL:$GL,$IV581+11),"")</f>
      </c>
      <c r="GY581">
        <f>IF($IW581&gt;=12,INDEX($GL:$GL,$IV581+12),"")</f>
      </c>
      <c r="GZ581">
        <f>IF($IW581&gt;=13,INDEX($GL:$GL,$IV581+13),"")</f>
      </c>
      <c r="HA581">
        <f>IF($IW581&gt;=14,INDEX($GL:$GL,$IV581+14),"")</f>
      </c>
      <c r="HB581">
        <f>IF($IW581&gt;=15,INDEX($GL:$GL,$IV581+15),"")</f>
      </c>
      <c r="HC581">
        <f>IF($IW581&gt;=16,INDEX($GL:$GL,$IV581+16),"")</f>
      </c>
      <c r="HD581">
        <f>IF($IW581&gt;=17,INDEX($GL:$GL,$IV581+17),"")</f>
      </c>
      <c r="HE581">
        <f>IF($IW581&gt;=18,INDEX($GL:$GL,$IV581+18),"")</f>
      </c>
      <c r="HF581">
        <f>IF($IW581&gt;=19,INDEX($GL:$GL,$IV581+19),"")</f>
      </c>
      <c r="HG581">
        <f>IF($IW581&gt;=20,INDEX($GL:$GL,$IV581+20),"")</f>
      </c>
      <c r="HH581">
        <f>IF($IW581&gt;=21,INDEX($GL:$GL,$IV581+21),"")</f>
      </c>
      <c r="HI581">
        <f>IF($IW581&gt;=22,INDEX($GL:$GL,$IV581+22),"")</f>
      </c>
      <c r="HJ581">
        <f>IF($IW581&gt;=23,INDEX($GL:$GL,$IV581+23),"")</f>
      </c>
      <c r="HK581">
        <f>IF($IW581&gt;=24,INDEX($GL:$GL,$IV581+24),"")</f>
      </c>
      <c r="HL581">
        <f>IF($IW581&gt;=25,INDEX($GL:$GL,$IV581+25),"")</f>
      </c>
      <c r="HM581">
        <f>IF($IW581&gt;=26,INDEX($GL:$GL,$IV581+26),"")</f>
      </c>
      <c r="HN581">
        <f>IF($IW581&gt;=27,INDEX($GL:$GL,$IV581+27),"")</f>
      </c>
      <c r="HO581">
        <f>IF($IW581&gt;=28,INDEX($GL:$GL,$IV581+28),"")</f>
      </c>
      <c r="HP581">
        <f>IF($IW581&gt;=29,INDEX($GL:$GL,$IV581+29),"")</f>
      </c>
      <c r="HQ581">
        <f>IF($IW581&gt;=30,INDEX($GL:$GL,$IV581+30),"")</f>
      </c>
      <c r="HR581">
        <f>IF($IW581&gt;=31,INDEX($GL:$GL,$IV581+31),"")</f>
      </c>
      <c r="HS581">
        <f>IF($IW581&gt;=32,INDEX($GL:$GL,$IV581+32),"")</f>
      </c>
      <c r="HT581">
        <f>IF($IW581&gt;=33,INDEX($GL:$GL,$IV581+33),"")</f>
      </c>
      <c r="HU581">
        <f>IF($IW581&gt;=34,INDEX($GL:$GL,$IV581+34),"")</f>
      </c>
      <c r="HV581">
        <f>IF($IW581&gt;=35,INDEX($GL:$GL,$IV581+35),"")</f>
      </c>
      <c r="HW581">
        <f>IF($IW581&gt;=36,INDEX($GL:$GL,$IV581+36),"")</f>
      </c>
      <c r="HX581">
        <f>IF($IW581&gt;=37,INDEX($GL:$GL,$IV581+37),"")</f>
      </c>
      <c r="HY581">
        <f>IF($IW581&gt;=38,INDEX($GL:$GL,$IV581+38),"")</f>
      </c>
      <c r="HZ581">
        <f>IF($IW581&gt;=39,INDEX($GL:$GL,$IV581+39),"")</f>
      </c>
      <c r="IA581">
        <f>IF($IW581&gt;=40,INDEX($GL:$GL,$IV581+40),"")</f>
      </c>
      <c r="IB581">
        <f>IF($IW581&gt;=41,INDEX($GL:$GL,$IV581+41),"")</f>
      </c>
      <c r="IC581">
        <f>IF($IW581&gt;=42,INDEX($GL:$GL,$IV581+42),"")</f>
      </c>
      <c r="ID581">
        <f>IF($IW581&gt;=43,INDEX($GL:$GL,$IV581+43),"")</f>
      </c>
      <c r="IE581">
        <f>IF($IW581&gt;=44,INDEX($GL:$GL,$IV581+44),"")</f>
      </c>
      <c r="IF581">
        <f>IF($IW581&gt;=45,INDEX($GL:$GL,$IV581+45),"")</f>
      </c>
      <c r="IG581">
        <f>IF($IW581&gt;=46,INDEX($GL:$GL,$IV581+46),"")</f>
      </c>
      <c r="IH581">
        <f>IF($IW581&gt;=47,INDEX($GL:$GL,$IV581+47),"")</f>
      </c>
      <c r="II581">
        <f>IF($IW581&gt;=48,INDEX($GL:$GL,$IV581+48),"")</f>
      </c>
      <c r="IJ581">
        <f>IF($IW581&gt;=49,INDEX($GL:$GL,$IV581+49),"")</f>
      </c>
      <c r="IK581">
        <f>IF($IW581&gt;=50,INDEX($GL:$GL,$IV581+50),"")</f>
      </c>
      <c r="IL581">
        <f>IF($IW581&gt;=51,INDEX($GL:$GL,$IV581+51),"")</f>
      </c>
      <c r="IM581">
        <f>IF($IW581&gt;=52,INDEX($GL:$GL,$IV581+52),"")</f>
      </c>
      <c r="IN581">
        <f>IF($IW581&gt;=53,INDEX($GL:$GL,$IV581+53),"")</f>
      </c>
      <c r="IO581">
        <f>IF($IW581&gt;=54,INDEX($GL:$GL,$IV581+54),"")</f>
      </c>
      <c r="IP581">
        <f>IF($IW581&gt;=55,INDEX($GL:$GL,$IV581+55),"")</f>
      </c>
      <c r="IQ581">
        <f>IF($IW581&gt;=56,INDEX($GL:$GL,$IV581+56),"")</f>
      </c>
      <c r="IR581">
        <f>IF($IW581&gt;=57,INDEX($GL:$GL,$IV581+57),"")</f>
      </c>
      <c r="IS581">
        <f>IF($IW581&gt;=58,INDEX($GL:$GL,$IV581+58),"")</f>
      </c>
      <c r="IT581">
        <f>IF($IW581&gt;=59,INDEX($GL:$GL,$IV581+59),"")</f>
      </c>
      <c r="IU581">
        <f>IF($IW581&gt;=60,INDEX($GL:$GL,$IV581+60),"")</f>
      </c>
      <c r="IV581">
        <f>IFERROR(MATCH($GK581,$GL$2:$GL$324,0)+1,0)</f>
      </c>
      <c r="IW581">
        <f>IFERROR(INDEX($GM$2:$GM$324,MATCH($GK581,$GL$2:$GL$324,0)),0)</f>
      </c>
      <c r="IX581" t="s">
        <v>34</v>
      </c>
      <c r="IY581" t="s">
        <v>34</v>
      </c>
    </row>
    <row r="582" spans="1:259" x14ac:dyDescent="0.25">
      <c r="K582">
        <f>IF(OR($N582="",$J582=""),"",IFERROR($N582/$J582,0))</f>
      </c>
      <c r="L582">
        <f>IF($N582="","",
SUM($M582,$O582,$T582,$P582,$R582)*
(1-IF($U582="",0,VALUE($U582)/100)))</f>
      </c>
      <c r="M582">
        <f>IF($N582="","",$N582)</f>
      </c>
      <c r="O582">
        <f>IF($N582="","",
IF($H582="","",
IF(ISNUMBER(SEARCH("exempt",LOWER($H582))),0,
$N582*(VALUE(SUBSTITUTE($H582,"%",""))/100))))</f>
      </c>
      <c r="V582">
        <f>IFERROR(IF(FIND(" - ",$E582)&gt;0,MID($E582,FIND(" - ",$E582)+3,LEN($E582)),""),"")</f>
      </c>
      <c r="AE582" t="s">
        <v>1163</v>
      </c>
      <c r="AJ582">
        <f>IFERROR(LEFT($E582,FIND(" - ",$E582)-1),$E582)</f>
      </c>
      <c r="AM582">
        <f>IF($CB582&gt;=1,INDEX($AK:$AK,$CA582+1),"")</f>
      </c>
      <c r="AN582">
        <f>IF($CB582&gt;=2,INDEX($AK:$AK,$CA582+2),"")</f>
      </c>
      <c r="AO582">
        <f>IF($CB582&gt;=3,INDEX($AK:$AK,$CA582+3),"")</f>
      </c>
      <c r="AP582">
        <f>IF($CB582&gt;=4,INDEX($AK:$AK,$CA582+4),"")</f>
      </c>
      <c r="AQ582">
        <f>IF($CB582&gt;=5,INDEX($AK:$AK,$CA582+5),"")</f>
      </c>
      <c r="AR582">
        <f>IF($CB582&gt;=6,INDEX($AK:$AK,$CA582+6),"")</f>
      </c>
      <c r="AS582">
        <f>IF($CB582&gt;=7,INDEX($AK:$AK,$CA582+7),"")</f>
      </c>
      <c r="AT582">
        <f>IF($CB582&gt;=8,INDEX($AK:$AK,$CA582+8),"")</f>
      </c>
      <c r="AU582">
        <f>IF($CB582&gt;=9,INDEX($AK:$AK,$CA582+9),"")</f>
      </c>
      <c r="AV582">
        <f>IF($CB582&gt;=10,INDEX($AK:$AK,$CA582+10),"")</f>
      </c>
      <c r="AW582">
        <f>IF($CB582&gt;=11,INDEX($AK:$AK,$CA582+11),"")</f>
      </c>
      <c r="AX582">
        <f>IF($CB582&gt;=12,INDEX($AK:$AK,$CA582+12),"")</f>
      </c>
      <c r="AY582">
        <f>IF($CB582&gt;=13,INDEX($AK:$AK,$CA582+13),"")</f>
      </c>
      <c r="AZ582">
        <f>IF($CB582&gt;=14,INDEX($AK:$AK,$CA582+14),"")</f>
      </c>
      <c r="BA582">
        <f>IF($CB582&gt;=15,INDEX($AK:$AK,$CA582+15),"")</f>
      </c>
      <c r="BB582">
        <f>IF($CB582&gt;=16,INDEX($AK:$AK,$CA582+16),"")</f>
      </c>
      <c r="BC582">
        <f>IF($CB582&gt;=17,INDEX($AK:$AK,$CA582+17),"")</f>
      </c>
      <c r="BD582">
        <f>IF($CB582&gt;=18,INDEX($AK:$AK,$CA582+18),"")</f>
      </c>
      <c r="BE582">
        <f>IF($CB582&gt;=19,INDEX($AK:$AK,$CA582+19),"")</f>
      </c>
      <c r="BF582">
        <f>IF($CB582&gt;=20,INDEX($AK:$AK,$CA582+20),"")</f>
      </c>
      <c r="BG582">
        <f>IF($CB582&gt;=21,INDEX($AK:$AK,$CA582+21),"")</f>
      </c>
      <c r="BH582">
        <f>IF($CB582&gt;=22,INDEX($AK:$AK,$CA582+22),"")</f>
      </c>
      <c r="BI582">
        <f>IF($CB582&gt;=23,INDEX($AK:$AK,$CA582+23),"")</f>
      </c>
      <c r="BJ582">
        <f>IF($CB582&gt;=24,INDEX($AK:$AK,$CA582+24),"")</f>
      </c>
      <c r="BK582">
        <f>IF($CB582&gt;=25,INDEX($AK:$AK,$CA582+25),"")</f>
      </c>
      <c r="BL582">
        <f>IF($CB582&gt;=26,INDEX($AK:$AK,$CA582+26),"")</f>
      </c>
      <c r="BM582">
        <f>IF($CB582&gt;=27,INDEX($AK:$AK,$CA582+27),"")</f>
      </c>
      <c r="BN582">
        <f>IF($CB582&gt;=28,INDEX($AK:$AK,$CA582+28),"")</f>
      </c>
      <c r="BO582">
        <f>IF($CB582&gt;=29,INDEX($AK:$AK,$CA582+29),"")</f>
      </c>
      <c r="BP582">
        <f>IF($CB582&gt;=30,INDEX($AK:$AK,$CA582+30),"")</f>
      </c>
      <c r="BQ582">
        <f>IF($CB582&gt;=31,INDEX($AK:$AK,$CA582+31),"")</f>
      </c>
      <c r="BR582">
        <f>IF($CB582&gt;=32,INDEX($AK:$AK,$CA582+32),"")</f>
      </c>
      <c r="BS582">
        <f>IF($CB582&gt;=33,INDEX($AK:$AK,$CA582+33),"")</f>
      </c>
      <c r="BT582">
        <f>IF($CB582&gt;=34,INDEX($AK:$AK,$CA582+34),"")</f>
      </c>
      <c r="BU582">
        <f>IF($CB582&gt;=35,INDEX($AK:$AK,$CA582+35),"")</f>
      </c>
      <c r="BV582">
        <f>IF($CB582&gt;=36,INDEX($AK:$AK,$CA582+36),"")</f>
      </c>
      <c r="BW582">
        <f>IF($CB582&gt;=37,INDEX($AK:$AK,$CA582+37),"")</f>
      </c>
      <c r="BX582">
        <f>IF($CB582&gt;=38,INDEX($AK:$AK,$CA582+38),"")</f>
      </c>
      <c r="BY582">
        <f>IF($CB582&gt;=39,INDEX($AK:$AK,$CA582+39),"")</f>
      </c>
      <c r="BZ582">
        <f>IF($CB582&gt;=40,INDEX($AK:$AK,$CA582+40),"")</f>
      </c>
      <c r="CA582">
        <f>IFERROR(MATCH($AJ582,$AK$2:$AK$134,0)+1,0)</f>
      </c>
      <c r="CB582">
        <f>IFERROR(INDEX($AL$2:$AL$134,MATCH($AJ582,$AK$2:$AK$134,0)),0)</f>
      </c>
      <c r="CC582">
        <f>IFERROR(LEFT($F582,FIND(" - ",$F582)-1),$F582)</f>
      </c>
      <c r="CF582">
        <f>IF($DA582&gt;=1,INDEX($CD:$CD,$CZ582+1),"")</f>
      </c>
      <c r="CG582">
        <f>IF($DA582&gt;=2,INDEX($CD:$CD,$CZ582+2),"")</f>
      </c>
      <c r="CH582">
        <f>IF($DA582&gt;=3,INDEX($CD:$CD,$CZ582+3),"")</f>
      </c>
      <c r="CI582">
        <f>IF($DA582&gt;=4,INDEX($CD:$CD,$CZ582+4),"")</f>
      </c>
      <c r="CJ582">
        <f>IF($DA582&gt;=5,INDEX($CD:$CD,$CZ582+5),"")</f>
      </c>
      <c r="CK582">
        <f>IF($DA582&gt;=6,INDEX($CD:$CD,$CZ582+6),"")</f>
      </c>
      <c r="CL582">
        <f>IF($DA582&gt;=7,INDEX($CD:$CD,$CZ582+7),"")</f>
      </c>
      <c r="CM582">
        <f>IF($DA582&gt;=8,INDEX($CD:$CD,$CZ582+8),"")</f>
      </c>
      <c r="CN582">
        <f>IF($DA582&gt;=9,INDEX($CD:$CD,$CZ582+9),"")</f>
      </c>
      <c r="CO582">
        <f>IF($DA582&gt;=10,INDEX($CD:$CD,$CZ582+10),"")</f>
      </c>
      <c r="CP582">
        <f>IF($DA582&gt;=11,INDEX($CD:$CD,$CZ582+11),"")</f>
      </c>
      <c r="CQ582">
        <f>IF($DA582&gt;=12,INDEX($CD:$CD,$CZ582+12),"")</f>
      </c>
      <c r="CR582">
        <f>IF($DA582&gt;=13,INDEX($CD:$CD,$CZ582+13),"")</f>
      </c>
      <c r="CS582">
        <f>IF($DA582&gt;=14,INDEX($CD:$CD,$CZ582+14),"")</f>
      </c>
      <c r="CT582">
        <f>IF($DA582&gt;=15,INDEX($CD:$CD,$CZ582+15),"")</f>
      </c>
      <c r="CU582">
        <f>IF($DA582&gt;=16,INDEX($CD:$CD,$CZ582+16),"")</f>
      </c>
      <c r="CV582">
        <f>IF($DA582&gt;=17,INDEX($CD:$CD,$CZ582+17),"")</f>
      </c>
      <c r="CW582">
        <f>IF($DA582&gt;=18,INDEX($CD:$CD,$CZ582+18),"")</f>
      </c>
      <c r="CX582">
        <f>IF($DA582&gt;=19,INDEX($CD:$CD,$CZ582+19),"")</f>
      </c>
      <c r="CY582">
        <f>IF($DA582&gt;=20,INDEX($CD:$CD,$CZ582+20),"")</f>
      </c>
      <c r="CZ582">
        <f>IFERROR(MATCH($CC582,$CD$2:$CD$263,0)+1,0)</f>
      </c>
      <c r="DA582">
        <f>IFERROR(INDEX($CE$2:$CE$263,MATCH($CC582,$CD$2:$CD$263,0)),0)</f>
      </c>
      <c r="DB582">
        <f>IFERROR(INDEX($AI:$AI,MATCH($H582,$AH:$AH,0))&amp;"","")</f>
      </c>
      <c r="DF582">
        <f>IF($GI582&gt;=1,INDEX($DC:$DC,$GH582+1),"")</f>
      </c>
      <c r="DG582">
        <f>IF($GI582&gt;=2,INDEX($DC:$DC,$GH582+2),"")</f>
      </c>
      <c r="DH582">
        <f>IF($GI582&gt;=3,INDEX($DC:$DC,$GH582+3),"")</f>
      </c>
      <c r="DI582">
        <f>IF($GI582&gt;=4,INDEX($DC:$DC,$GH582+4),"")</f>
      </c>
      <c r="DJ582">
        <f>IF($GI582&gt;=5,INDEX($DC:$DC,$GH582+5),"")</f>
      </c>
      <c r="DK582">
        <f>IF($GI582&gt;=6,INDEX($DC:$DC,$GH582+6),"")</f>
      </c>
      <c r="DL582">
        <f>IF($GI582&gt;=7,INDEX($DC:$DC,$GH582+7),"")</f>
      </c>
      <c r="DM582">
        <f>IF($GI582&gt;=8,INDEX($DC:$DC,$GH582+8),"")</f>
      </c>
      <c r="DN582">
        <f>IF($GI582&gt;=9,INDEX($DC:$DC,$GH582+9),"")</f>
      </c>
      <c r="DO582">
        <f>IF($GI582&gt;=10,INDEX($DC:$DC,$GH582+10),"")</f>
      </c>
      <c r="DP582">
        <f>IF($GI582&gt;=11,INDEX($DC:$DC,$GH582+11),"")</f>
      </c>
      <c r="DQ582">
        <f>IF($GI582&gt;=12,INDEX($DC:$DC,$GH582+12),"")</f>
      </c>
      <c r="DR582">
        <f>IF($GI582&gt;=13,INDEX($DC:$DC,$GH582+13),"")</f>
      </c>
      <c r="DS582">
        <f>IF($GI582&gt;=14,INDEX($DC:$DC,$GH582+14),"")</f>
      </c>
      <c r="DT582">
        <f>IF($GI582&gt;=15,INDEX($DC:$DC,$GH582+15),"")</f>
      </c>
      <c r="DU582">
        <f>IF($GI582&gt;=16,INDEX($DC:$DC,$GH582+16),"")</f>
      </c>
      <c r="DV582">
        <f>IF($GI582&gt;=17,INDEX($DC:$DC,$GH582+17),"")</f>
      </c>
      <c r="DW582">
        <f>IF($GI582&gt;=18,INDEX($DC:$DC,$GH582+18),"")</f>
      </c>
      <c r="DX582">
        <f>IF($GI582&gt;=19,INDEX($DC:$DC,$GH582+19),"")</f>
      </c>
      <c r="DY582">
        <f>IF($GI582&gt;=20,INDEX($DC:$DC,$GH582+20),"")</f>
      </c>
      <c r="DZ582">
        <f>IF($GI582&gt;=21,INDEX($DC:$DC,$GH582+21),"")</f>
      </c>
      <c r="EA582">
        <f>IF($GI582&gt;=22,INDEX($DC:$DC,$GH582+22),"")</f>
      </c>
      <c r="EB582">
        <f>IF($GI582&gt;=23,INDEX($DC:$DC,$GH582+23),"")</f>
      </c>
      <c r="EC582">
        <f>IF($GI582&gt;=24,INDEX($DC:$DC,$GH582+24),"")</f>
      </c>
      <c r="ED582">
        <f>IF($GI582&gt;=25,INDEX($DC:$DC,$GH582+25),"")</f>
      </c>
      <c r="EE582">
        <f>IF($GI582&gt;=26,INDEX($DC:$DC,$GH582+26),"")</f>
      </c>
      <c r="EF582">
        <f>IF($GI582&gt;=27,INDEX($DC:$DC,$GH582+27),"")</f>
      </c>
      <c r="EG582">
        <f>IF($GI582&gt;=28,INDEX($DC:$DC,$GH582+28),"")</f>
      </c>
      <c r="EH582">
        <f>IF($GI582&gt;=29,INDEX($DC:$DC,$GH582+29),"")</f>
      </c>
      <c r="EI582">
        <f>IF($GI582&gt;=30,INDEX($DC:$DC,$GH582+30),"")</f>
      </c>
      <c r="EJ582">
        <f>IF($GI582&gt;=31,INDEX($DC:$DC,$GH582+31),"")</f>
      </c>
      <c r="EK582">
        <f>IF($GI582&gt;=32,INDEX($DC:$DC,$GH582+32),"")</f>
      </c>
      <c r="EL582">
        <f>IF($GI582&gt;=33,INDEX($DC:$DC,$GH582+33),"")</f>
      </c>
      <c r="EM582">
        <f>IF($GI582&gt;=34,INDEX($DC:$DC,$GH582+34),"")</f>
      </c>
      <c r="EN582">
        <f>IF($GI582&gt;=35,INDEX($DC:$DC,$GH582+35),"")</f>
      </c>
      <c r="EO582">
        <f>IF($GI582&gt;=36,INDEX($DC:$DC,$GH582+36),"")</f>
      </c>
      <c r="EP582">
        <f>IF($GI582&gt;=37,INDEX($DC:$DC,$GH582+37),"")</f>
      </c>
      <c r="EQ582">
        <f>IF($GI582&gt;=38,INDEX($DC:$DC,$GH582+38),"")</f>
      </c>
      <c r="ER582">
        <f>IF($GI582&gt;=39,INDEX($DC:$DC,$GH582+39),"")</f>
      </c>
      <c r="ES582">
        <f>IF($GI582&gt;=40,INDEX($DC:$DC,$GH582+40),"")</f>
      </c>
      <c r="ET582">
        <f>IF($GI582&gt;=1,INDEX($DD:$DD,$GH582+1),"")</f>
      </c>
      <c r="EU582">
        <f>IF($GI582&gt;=2,INDEX($DD:$DD,$GH582+2),"")</f>
      </c>
      <c r="EV582">
        <f>IF($GI582&gt;=3,INDEX($DD:$DD,$GH582+3),"")</f>
      </c>
      <c r="EW582">
        <f>IF($GI582&gt;=4,INDEX($DD:$DD,$GH582+4),"")</f>
      </c>
      <c r="EX582">
        <f>IF($GI582&gt;=5,INDEX($DD:$DD,$GH582+5),"")</f>
      </c>
      <c r="EY582">
        <f>IF($GI582&gt;=6,INDEX($DD:$DD,$GH582+6),"")</f>
      </c>
      <c r="EZ582">
        <f>IF($GI582&gt;=7,INDEX($DD:$DD,$GH582+7),"")</f>
      </c>
      <c r="FA582">
        <f>IF($GI582&gt;=8,INDEX($DD:$DD,$GH582+8),"")</f>
      </c>
      <c r="FB582">
        <f>IF($GI582&gt;=9,INDEX($DD:$DD,$GH582+9),"")</f>
      </c>
      <c r="FC582">
        <f>IF($GI582&gt;=10,INDEX($DD:$DD,$GH582+10),"")</f>
      </c>
      <c r="FD582">
        <f>IF($GI582&gt;=11,INDEX($DD:$DD,$GH582+11),"")</f>
      </c>
      <c r="FE582">
        <f>IF($GI582&gt;=12,INDEX($DD:$DD,$GH582+12),"")</f>
      </c>
      <c r="FF582">
        <f>IF($GI582&gt;=13,INDEX($DD:$DD,$GH582+13),"")</f>
      </c>
      <c r="FG582">
        <f>IF($GI582&gt;=14,INDEX($DD:$DD,$GH582+14),"")</f>
      </c>
      <c r="FH582">
        <f>IF($GI582&gt;=15,INDEX($DD:$DD,$GH582+15),"")</f>
      </c>
      <c r="FI582">
        <f>IF($GI582&gt;=16,INDEX($DD:$DD,$GH582+16),"")</f>
      </c>
      <c r="FJ582">
        <f>IF($GI582&gt;=17,INDEX($DD:$DD,$GH582+17),"")</f>
      </c>
      <c r="FK582">
        <f>IF($GI582&gt;=18,INDEX($DD:$DD,$GH582+18),"")</f>
      </c>
      <c r="FL582">
        <f>IF($GI582&gt;=19,INDEX($DD:$DD,$GH582+19),"")</f>
      </c>
      <c r="FM582">
        <f>IF($GI582&gt;=20,INDEX($DD:$DD,$GH582+20),"")</f>
      </c>
      <c r="FN582">
        <f>IF($GI582&gt;=21,INDEX($DD:$DD,$GH582+21),"")</f>
      </c>
      <c r="FO582">
        <f>IF($GI582&gt;=22,INDEX($DD:$DD,$GH582+22),"")</f>
      </c>
      <c r="FP582">
        <f>IF($GI582&gt;=23,INDEX($DD:$DD,$GH582+23),"")</f>
      </c>
      <c r="FQ582">
        <f>IF($GI582&gt;=24,INDEX($DD:$DD,$GH582+24),"")</f>
      </c>
      <c r="FR582">
        <f>IF($GI582&gt;=25,INDEX($DD:$DD,$GH582+25),"")</f>
      </c>
      <c r="FS582">
        <f>IF($GI582&gt;=26,INDEX($DD:$DD,$GH582+26),"")</f>
      </c>
      <c r="FT582">
        <f>IF($GI582&gt;=27,INDEX($DD:$DD,$GH582+27),"")</f>
      </c>
      <c r="FU582">
        <f>IF($GI582&gt;=28,INDEX($DD:$DD,$GH582+28),"")</f>
      </c>
      <c r="FV582">
        <f>IF($GI582&gt;=29,INDEX($DD:$DD,$GH582+29),"")</f>
      </c>
      <c r="FW582">
        <f>IF($GI582&gt;=30,INDEX($DD:$DD,$GH582+30),"")</f>
      </c>
      <c r="FX582">
        <f>IF($GI582&gt;=31,INDEX($DD:$DD,$GH582+31),"")</f>
      </c>
      <c r="FY582">
        <f>IF($GI582&gt;=32,INDEX($DD:$DD,$GH582+32),"")</f>
      </c>
      <c r="FZ582">
        <f>IF($GI582&gt;=33,INDEX($DD:$DD,$GH582+33),"")</f>
      </c>
      <c r="GA582">
        <f>IF($GI582&gt;=34,INDEX($DD:$DD,$GH582+34),"")</f>
      </c>
      <c r="GB582">
        <f>IF($GI582&gt;=35,INDEX($DD:$DD,$GH582+35),"")</f>
      </c>
      <c r="GC582">
        <f>IF($GI582&gt;=36,INDEX($DD:$DD,$GH582+36),"")</f>
      </c>
      <c r="GD582">
        <f>IF($GI582&gt;=37,INDEX($DD:$DD,$GH582+37),"")</f>
      </c>
      <c r="GE582">
        <f>IF($GI582&gt;=38,INDEX($DD:$DD,$GH582+38),"")</f>
      </c>
      <c r="GF582">
        <f>IF($GI582&gt;=39,INDEX($DD:$DD,$GH582+39),"")</f>
      </c>
      <c r="GG582">
        <f>IF($GI582&gt;=40,INDEX($DD:$DD,$GH582+40),"")</f>
      </c>
      <c r="GH582">
        <f>IFERROR(MATCH($DB582,$DC$2:$DC$148,0)+1,0)</f>
      </c>
      <c r="GI582">
        <f>IFERROR(INDEX($DE$2:$DE$148,MATCH($DB582,$DC$2:$DC$148,0)),0)</f>
      </c>
      <c r="GJ582">
        <f>IFERROR(MATCH($S582,$DF$582:$ES$582,0),0)</f>
      </c>
      <c r="GK582">
        <f>IF($GJ582&gt;0,INDEX($ET$582:$GG$582,$GJ582),"")</f>
      </c>
      <c r="GN582">
        <f>IF($IW582&gt;=1,INDEX($GL:$GL,$IV582+1),"")</f>
      </c>
      <c r="GO582">
        <f>IF($IW582&gt;=2,INDEX($GL:$GL,$IV582+2),"")</f>
      </c>
      <c r="GP582">
        <f>IF($IW582&gt;=3,INDEX($GL:$GL,$IV582+3),"")</f>
      </c>
      <c r="GQ582">
        <f>IF($IW582&gt;=4,INDEX($GL:$GL,$IV582+4),"")</f>
      </c>
      <c r="GR582">
        <f>IF($IW582&gt;=5,INDEX($GL:$GL,$IV582+5),"")</f>
      </c>
      <c r="GS582">
        <f>IF($IW582&gt;=6,INDEX($GL:$GL,$IV582+6),"")</f>
      </c>
      <c r="GT582">
        <f>IF($IW582&gt;=7,INDEX($GL:$GL,$IV582+7),"")</f>
      </c>
      <c r="GU582">
        <f>IF($IW582&gt;=8,INDEX($GL:$GL,$IV582+8),"")</f>
      </c>
      <c r="GV582">
        <f>IF($IW582&gt;=9,INDEX($GL:$GL,$IV582+9),"")</f>
      </c>
      <c r="GW582">
        <f>IF($IW582&gt;=10,INDEX($GL:$GL,$IV582+10),"")</f>
      </c>
      <c r="GX582">
        <f>IF($IW582&gt;=11,INDEX($GL:$GL,$IV582+11),"")</f>
      </c>
      <c r="GY582">
        <f>IF($IW582&gt;=12,INDEX($GL:$GL,$IV582+12),"")</f>
      </c>
      <c r="GZ582">
        <f>IF($IW582&gt;=13,INDEX($GL:$GL,$IV582+13),"")</f>
      </c>
      <c r="HA582">
        <f>IF($IW582&gt;=14,INDEX($GL:$GL,$IV582+14),"")</f>
      </c>
      <c r="HB582">
        <f>IF($IW582&gt;=15,INDEX($GL:$GL,$IV582+15),"")</f>
      </c>
      <c r="HC582">
        <f>IF($IW582&gt;=16,INDEX($GL:$GL,$IV582+16),"")</f>
      </c>
      <c r="HD582">
        <f>IF($IW582&gt;=17,INDEX($GL:$GL,$IV582+17),"")</f>
      </c>
      <c r="HE582">
        <f>IF($IW582&gt;=18,INDEX($GL:$GL,$IV582+18),"")</f>
      </c>
      <c r="HF582">
        <f>IF($IW582&gt;=19,INDEX($GL:$GL,$IV582+19),"")</f>
      </c>
      <c r="HG582">
        <f>IF($IW582&gt;=20,INDEX($GL:$GL,$IV582+20),"")</f>
      </c>
      <c r="HH582">
        <f>IF($IW582&gt;=21,INDEX($GL:$GL,$IV582+21),"")</f>
      </c>
      <c r="HI582">
        <f>IF($IW582&gt;=22,INDEX($GL:$GL,$IV582+22),"")</f>
      </c>
      <c r="HJ582">
        <f>IF($IW582&gt;=23,INDEX($GL:$GL,$IV582+23),"")</f>
      </c>
      <c r="HK582">
        <f>IF($IW582&gt;=24,INDEX($GL:$GL,$IV582+24),"")</f>
      </c>
      <c r="HL582">
        <f>IF($IW582&gt;=25,INDEX($GL:$GL,$IV582+25),"")</f>
      </c>
      <c r="HM582">
        <f>IF($IW582&gt;=26,INDEX($GL:$GL,$IV582+26),"")</f>
      </c>
      <c r="HN582">
        <f>IF($IW582&gt;=27,INDEX($GL:$GL,$IV582+27),"")</f>
      </c>
      <c r="HO582">
        <f>IF($IW582&gt;=28,INDEX($GL:$GL,$IV582+28),"")</f>
      </c>
      <c r="HP582">
        <f>IF($IW582&gt;=29,INDEX($GL:$GL,$IV582+29),"")</f>
      </c>
      <c r="HQ582">
        <f>IF($IW582&gt;=30,INDEX($GL:$GL,$IV582+30),"")</f>
      </c>
      <c r="HR582">
        <f>IF($IW582&gt;=31,INDEX($GL:$GL,$IV582+31),"")</f>
      </c>
      <c r="HS582">
        <f>IF($IW582&gt;=32,INDEX($GL:$GL,$IV582+32),"")</f>
      </c>
      <c r="HT582">
        <f>IF($IW582&gt;=33,INDEX($GL:$GL,$IV582+33),"")</f>
      </c>
      <c r="HU582">
        <f>IF($IW582&gt;=34,INDEX($GL:$GL,$IV582+34),"")</f>
      </c>
      <c r="HV582">
        <f>IF($IW582&gt;=35,INDEX($GL:$GL,$IV582+35),"")</f>
      </c>
      <c r="HW582">
        <f>IF($IW582&gt;=36,INDEX($GL:$GL,$IV582+36),"")</f>
      </c>
      <c r="HX582">
        <f>IF($IW582&gt;=37,INDEX($GL:$GL,$IV582+37),"")</f>
      </c>
      <c r="HY582">
        <f>IF($IW582&gt;=38,INDEX($GL:$GL,$IV582+38),"")</f>
      </c>
      <c r="HZ582">
        <f>IF($IW582&gt;=39,INDEX($GL:$GL,$IV582+39),"")</f>
      </c>
      <c r="IA582">
        <f>IF($IW582&gt;=40,INDEX($GL:$GL,$IV582+40),"")</f>
      </c>
      <c r="IB582">
        <f>IF($IW582&gt;=41,INDEX($GL:$GL,$IV582+41),"")</f>
      </c>
      <c r="IC582">
        <f>IF($IW582&gt;=42,INDEX($GL:$GL,$IV582+42),"")</f>
      </c>
      <c r="ID582">
        <f>IF($IW582&gt;=43,INDEX($GL:$GL,$IV582+43),"")</f>
      </c>
      <c r="IE582">
        <f>IF($IW582&gt;=44,INDEX($GL:$GL,$IV582+44),"")</f>
      </c>
      <c r="IF582">
        <f>IF($IW582&gt;=45,INDEX($GL:$GL,$IV582+45),"")</f>
      </c>
      <c r="IG582">
        <f>IF($IW582&gt;=46,INDEX($GL:$GL,$IV582+46),"")</f>
      </c>
      <c r="IH582">
        <f>IF($IW582&gt;=47,INDEX($GL:$GL,$IV582+47),"")</f>
      </c>
      <c r="II582">
        <f>IF($IW582&gt;=48,INDEX($GL:$GL,$IV582+48),"")</f>
      </c>
      <c r="IJ582">
        <f>IF($IW582&gt;=49,INDEX($GL:$GL,$IV582+49),"")</f>
      </c>
      <c r="IK582">
        <f>IF($IW582&gt;=50,INDEX($GL:$GL,$IV582+50),"")</f>
      </c>
      <c r="IL582">
        <f>IF($IW582&gt;=51,INDEX($GL:$GL,$IV582+51),"")</f>
      </c>
      <c r="IM582">
        <f>IF($IW582&gt;=52,INDEX($GL:$GL,$IV582+52),"")</f>
      </c>
      <c r="IN582">
        <f>IF($IW582&gt;=53,INDEX($GL:$GL,$IV582+53),"")</f>
      </c>
      <c r="IO582">
        <f>IF($IW582&gt;=54,INDEX($GL:$GL,$IV582+54),"")</f>
      </c>
      <c r="IP582">
        <f>IF($IW582&gt;=55,INDEX($GL:$GL,$IV582+55),"")</f>
      </c>
      <c r="IQ582">
        <f>IF($IW582&gt;=56,INDEX($GL:$GL,$IV582+56),"")</f>
      </c>
      <c r="IR582">
        <f>IF($IW582&gt;=57,INDEX($GL:$GL,$IV582+57),"")</f>
      </c>
      <c r="IS582">
        <f>IF($IW582&gt;=58,INDEX($GL:$GL,$IV582+58),"")</f>
      </c>
      <c r="IT582">
        <f>IF($IW582&gt;=59,INDEX($GL:$GL,$IV582+59),"")</f>
      </c>
      <c r="IU582">
        <f>IF($IW582&gt;=60,INDEX($GL:$GL,$IV582+60),"")</f>
      </c>
      <c r="IV582">
        <f>IFERROR(MATCH($GK582,$GL$2:$GL$324,0)+1,0)</f>
      </c>
      <c r="IW582">
        <f>IFERROR(INDEX($GM$2:$GM$324,MATCH($GK582,$GL$2:$GL$324,0)),0)</f>
      </c>
      <c r="IX582" t="s">
        <v>34</v>
      </c>
      <c r="IY582" t="s">
        <v>34</v>
      </c>
    </row>
    <row r="583" spans="1:259" x14ac:dyDescent="0.25">
      <c r="K583">
        <f>IF(OR($N583="",$J583=""),"",IFERROR($N583/$J583,0))</f>
      </c>
      <c r="L583">
        <f>IF($N583="","",
SUM($M583,$O583,$T583,$P583,$R583)*
(1-IF($U583="",0,VALUE($U583)/100)))</f>
      </c>
      <c r="M583">
        <f>IF($N583="","",$N583)</f>
      </c>
      <c r="O583">
        <f>IF($N583="","",
IF($H583="","",
IF(ISNUMBER(SEARCH("exempt",LOWER($H583))),0,
$N583*(VALUE(SUBSTITUTE($H583,"%",""))/100))))</f>
      </c>
      <c r="V583">
        <f>IFERROR(IF(FIND(" - ",$E583)&gt;0,MID($E583,FIND(" - ",$E583)+3,LEN($E583)),""),"")</f>
      </c>
      <c r="AE583" t="s">
        <v>1164</v>
      </c>
      <c r="AJ583">
        <f>IFERROR(LEFT($E583,FIND(" - ",$E583)-1),$E583)</f>
      </c>
      <c r="AM583">
        <f>IF($CB583&gt;=1,INDEX($AK:$AK,$CA583+1),"")</f>
      </c>
      <c r="AN583">
        <f>IF($CB583&gt;=2,INDEX($AK:$AK,$CA583+2),"")</f>
      </c>
      <c r="AO583">
        <f>IF($CB583&gt;=3,INDEX($AK:$AK,$CA583+3),"")</f>
      </c>
      <c r="AP583">
        <f>IF($CB583&gt;=4,INDEX($AK:$AK,$CA583+4),"")</f>
      </c>
      <c r="AQ583">
        <f>IF($CB583&gt;=5,INDEX($AK:$AK,$CA583+5),"")</f>
      </c>
      <c r="AR583">
        <f>IF($CB583&gt;=6,INDEX($AK:$AK,$CA583+6),"")</f>
      </c>
      <c r="AS583">
        <f>IF($CB583&gt;=7,INDEX($AK:$AK,$CA583+7),"")</f>
      </c>
      <c r="AT583">
        <f>IF($CB583&gt;=8,INDEX($AK:$AK,$CA583+8),"")</f>
      </c>
      <c r="AU583">
        <f>IF($CB583&gt;=9,INDEX($AK:$AK,$CA583+9),"")</f>
      </c>
      <c r="AV583">
        <f>IF($CB583&gt;=10,INDEX($AK:$AK,$CA583+10),"")</f>
      </c>
      <c r="AW583">
        <f>IF($CB583&gt;=11,INDEX($AK:$AK,$CA583+11),"")</f>
      </c>
      <c r="AX583">
        <f>IF($CB583&gt;=12,INDEX($AK:$AK,$CA583+12),"")</f>
      </c>
      <c r="AY583">
        <f>IF($CB583&gt;=13,INDEX($AK:$AK,$CA583+13),"")</f>
      </c>
      <c r="AZ583">
        <f>IF($CB583&gt;=14,INDEX($AK:$AK,$CA583+14),"")</f>
      </c>
      <c r="BA583">
        <f>IF($CB583&gt;=15,INDEX($AK:$AK,$CA583+15),"")</f>
      </c>
      <c r="BB583">
        <f>IF($CB583&gt;=16,INDEX($AK:$AK,$CA583+16),"")</f>
      </c>
      <c r="BC583">
        <f>IF($CB583&gt;=17,INDEX($AK:$AK,$CA583+17),"")</f>
      </c>
      <c r="BD583">
        <f>IF($CB583&gt;=18,INDEX($AK:$AK,$CA583+18),"")</f>
      </c>
      <c r="BE583">
        <f>IF($CB583&gt;=19,INDEX($AK:$AK,$CA583+19),"")</f>
      </c>
      <c r="BF583">
        <f>IF($CB583&gt;=20,INDEX($AK:$AK,$CA583+20),"")</f>
      </c>
      <c r="BG583">
        <f>IF($CB583&gt;=21,INDEX($AK:$AK,$CA583+21),"")</f>
      </c>
      <c r="BH583">
        <f>IF($CB583&gt;=22,INDEX($AK:$AK,$CA583+22),"")</f>
      </c>
      <c r="BI583">
        <f>IF($CB583&gt;=23,INDEX($AK:$AK,$CA583+23),"")</f>
      </c>
      <c r="BJ583">
        <f>IF($CB583&gt;=24,INDEX($AK:$AK,$CA583+24),"")</f>
      </c>
      <c r="BK583">
        <f>IF($CB583&gt;=25,INDEX($AK:$AK,$CA583+25),"")</f>
      </c>
      <c r="BL583">
        <f>IF($CB583&gt;=26,INDEX($AK:$AK,$CA583+26),"")</f>
      </c>
      <c r="BM583">
        <f>IF($CB583&gt;=27,INDEX($AK:$AK,$CA583+27),"")</f>
      </c>
      <c r="BN583">
        <f>IF($CB583&gt;=28,INDEX($AK:$AK,$CA583+28),"")</f>
      </c>
      <c r="BO583">
        <f>IF($CB583&gt;=29,INDEX($AK:$AK,$CA583+29),"")</f>
      </c>
      <c r="BP583">
        <f>IF($CB583&gt;=30,INDEX($AK:$AK,$CA583+30),"")</f>
      </c>
      <c r="BQ583">
        <f>IF($CB583&gt;=31,INDEX($AK:$AK,$CA583+31),"")</f>
      </c>
      <c r="BR583">
        <f>IF($CB583&gt;=32,INDEX($AK:$AK,$CA583+32),"")</f>
      </c>
      <c r="BS583">
        <f>IF($CB583&gt;=33,INDEX($AK:$AK,$CA583+33),"")</f>
      </c>
      <c r="BT583">
        <f>IF($CB583&gt;=34,INDEX($AK:$AK,$CA583+34),"")</f>
      </c>
      <c r="BU583">
        <f>IF($CB583&gt;=35,INDEX($AK:$AK,$CA583+35),"")</f>
      </c>
      <c r="BV583">
        <f>IF($CB583&gt;=36,INDEX($AK:$AK,$CA583+36),"")</f>
      </c>
      <c r="BW583">
        <f>IF($CB583&gt;=37,INDEX($AK:$AK,$CA583+37),"")</f>
      </c>
      <c r="BX583">
        <f>IF($CB583&gt;=38,INDEX($AK:$AK,$CA583+38),"")</f>
      </c>
      <c r="BY583">
        <f>IF($CB583&gt;=39,INDEX($AK:$AK,$CA583+39),"")</f>
      </c>
      <c r="BZ583">
        <f>IF($CB583&gt;=40,INDEX($AK:$AK,$CA583+40),"")</f>
      </c>
      <c r="CA583">
        <f>IFERROR(MATCH($AJ583,$AK$2:$AK$134,0)+1,0)</f>
      </c>
      <c r="CB583">
        <f>IFERROR(INDEX($AL$2:$AL$134,MATCH($AJ583,$AK$2:$AK$134,0)),0)</f>
      </c>
      <c r="CC583">
        <f>IFERROR(LEFT($F583,FIND(" - ",$F583)-1),$F583)</f>
      </c>
      <c r="CF583">
        <f>IF($DA583&gt;=1,INDEX($CD:$CD,$CZ583+1),"")</f>
      </c>
      <c r="CG583">
        <f>IF($DA583&gt;=2,INDEX($CD:$CD,$CZ583+2),"")</f>
      </c>
      <c r="CH583">
        <f>IF($DA583&gt;=3,INDEX($CD:$CD,$CZ583+3),"")</f>
      </c>
      <c r="CI583">
        <f>IF($DA583&gt;=4,INDEX($CD:$CD,$CZ583+4),"")</f>
      </c>
      <c r="CJ583">
        <f>IF($DA583&gt;=5,INDEX($CD:$CD,$CZ583+5),"")</f>
      </c>
      <c r="CK583">
        <f>IF($DA583&gt;=6,INDEX($CD:$CD,$CZ583+6),"")</f>
      </c>
      <c r="CL583">
        <f>IF($DA583&gt;=7,INDEX($CD:$CD,$CZ583+7),"")</f>
      </c>
      <c r="CM583">
        <f>IF($DA583&gt;=8,INDEX($CD:$CD,$CZ583+8),"")</f>
      </c>
      <c r="CN583">
        <f>IF($DA583&gt;=9,INDEX($CD:$CD,$CZ583+9),"")</f>
      </c>
      <c r="CO583">
        <f>IF($DA583&gt;=10,INDEX($CD:$CD,$CZ583+10),"")</f>
      </c>
      <c r="CP583">
        <f>IF($DA583&gt;=11,INDEX($CD:$CD,$CZ583+11),"")</f>
      </c>
      <c r="CQ583">
        <f>IF($DA583&gt;=12,INDEX($CD:$CD,$CZ583+12),"")</f>
      </c>
      <c r="CR583">
        <f>IF($DA583&gt;=13,INDEX($CD:$CD,$CZ583+13),"")</f>
      </c>
      <c r="CS583">
        <f>IF($DA583&gt;=14,INDEX($CD:$CD,$CZ583+14),"")</f>
      </c>
      <c r="CT583">
        <f>IF($DA583&gt;=15,INDEX($CD:$CD,$CZ583+15),"")</f>
      </c>
      <c r="CU583">
        <f>IF($DA583&gt;=16,INDEX($CD:$CD,$CZ583+16),"")</f>
      </c>
      <c r="CV583">
        <f>IF($DA583&gt;=17,INDEX($CD:$CD,$CZ583+17),"")</f>
      </c>
      <c r="CW583">
        <f>IF($DA583&gt;=18,INDEX($CD:$CD,$CZ583+18),"")</f>
      </c>
      <c r="CX583">
        <f>IF($DA583&gt;=19,INDEX($CD:$CD,$CZ583+19),"")</f>
      </c>
      <c r="CY583">
        <f>IF($DA583&gt;=20,INDEX($CD:$CD,$CZ583+20),"")</f>
      </c>
      <c r="CZ583">
        <f>IFERROR(MATCH($CC583,$CD$2:$CD$263,0)+1,0)</f>
      </c>
      <c r="DA583">
        <f>IFERROR(INDEX($CE$2:$CE$263,MATCH($CC583,$CD$2:$CD$263,0)),0)</f>
      </c>
      <c r="DB583">
        <f>IFERROR(INDEX($AI:$AI,MATCH($H583,$AH:$AH,0))&amp;"","")</f>
      </c>
      <c r="DF583">
        <f>IF($GI583&gt;=1,INDEX($DC:$DC,$GH583+1),"")</f>
      </c>
      <c r="DG583">
        <f>IF($GI583&gt;=2,INDEX($DC:$DC,$GH583+2),"")</f>
      </c>
      <c r="DH583">
        <f>IF($GI583&gt;=3,INDEX($DC:$DC,$GH583+3),"")</f>
      </c>
      <c r="DI583">
        <f>IF($GI583&gt;=4,INDEX($DC:$DC,$GH583+4),"")</f>
      </c>
      <c r="DJ583">
        <f>IF($GI583&gt;=5,INDEX($DC:$DC,$GH583+5),"")</f>
      </c>
      <c r="DK583">
        <f>IF($GI583&gt;=6,INDEX($DC:$DC,$GH583+6),"")</f>
      </c>
      <c r="DL583">
        <f>IF($GI583&gt;=7,INDEX($DC:$DC,$GH583+7),"")</f>
      </c>
      <c r="DM583">
        <f>IF($GI583&gt;=8,INDEX($DC:$DC,$GH583+8),"")</f>
      </c>
      <c r="DN583">
        <f>IF($GI583&gt;=9,INDEX($DC:$DC,$GH583+9),"")</f>
      </c>
      <c r="DO583">
        <f>IF($GI583&gt;=10,INDEX($DC:$DC,$GH583+10),"")</f>
      </c>
      <c r="DP583">
        <f>IF($GI583&gt;=11,INDEX($DC:$DC,$GH583+11),"")</f>
      </c>
      <c r="DQ583">
        <f>IF($GI583&gt;=12,INDEX($DC:$DC,$GH583+12),"")</f>
      </c>
      <c r="DR583">
        <f>IF($GI583&gt;=13,INDEX($DC:$DC,$GH583+13),"")</f>
      </c>
      <c r="DS583">
        <f>IF($GI583&gt;=14,INDEX($DC:$DC,$GH583+14),"")</f>
      </c>
      <c r="DT583">
        <f>IF($GI583&gt;=15,INDEX($DC:$DC,$GH583+15),"")</f>
      </c>
      <c r="DU583">
        <f>IF($GI583&gt;=16,INDEX($DC:$DC,$GH583+16),"")</f>
      </c>
      <c r="DV583">
        <f>IF($GI583&gt;=17,INDEX($DC:$DC,$GH583+17),"")</f>
      </c>
      <c r="DW583">
        <f>IF($GI583&gt;=18,INDEX($DC:$DC,$GH583+18),"")</f>
      </c>
      <c r="DX583">
        <f>IF($GI583&gt;=19,INDEX($DC:$DC,$GH583+19),"")</f>
      </c>
      <c r="DY583">
        <f>IF($GI583&gt;=20,INDEX($DC:$DC,$GH583+20),"")</f>
      </c>
      <c r="DZ583">
        <f>IF($GI583&gt;=21,INDEX($DC:$DC,$GH583+21),"")</f>
      </c>
      <c r="EA583">
        <f>IF($GI583&gt;=22,INDEX($DC:$DC,$GH583+22),"")</f>
      </c>
      <c r="EB583">
        <f>IF($GI583&gt;=23,INDEX($DC:$DC,$GH583+23),"")</f>
      </c>
      <c r="EC583">
        <f>IF($GI583&gt;=24,INDEX($DC:$DC,$GH583+24),"")</f>
      </c>
      <c r="ED583">
        <f>IF($GI583&gt;=25,INDEX($DC:$DC,$GH583+25),"")</f>
      </c>
      <c r="EE583">
        <f>IF($GI583&gt;=26,INDEX($DC:$DC,$GH583+26),"")</f>
      </c>
      <c r="EF583">
        <f>IF($GI583&gt;=27,INDEX($DC:$DC,$GH583+27),"")</f>
      </c>
      <c r="EG583">
        <f>IF($GI583&gt;=28,INDEX($DC:$DC,$GH583+28),"")</f>
      </c>
      <c r="EH583">
        <f>IF($GI583&gt;=29,INDEX($DC:$DC,$GH583+29),"")</f>
      </c>
      <c r="EI583">
        <f>IF($GI583&gt;=30,INDEX($DC:$DC,$GH583+30),"")</f>
      </c>
      <c r="EJ583">
        <f>IF($GI583&gt;=31,INDEX($DC:$DC,$GH583+31),"")</f>
      </c>
      <c r="EK583">
        <f>IF($GI583&gt;=32,INDEX($DC:$DC,$GH583+32),"")</f>
      </c>
      <c r="EL583">
        <f>IF($GI583&gt;=33,INDEX($DC:$DC,$GH583+33),"")</f>
      </c>
      <c r="EM583">
        <f>IF($GI583&gt;=34,INDEX($DC:$DC,$GH583+34),"")</f>
      </c>
      <c r="EN583">
        <f>IF($GI583&gt;=35,INDEX($DC:$DC,$GH583+35),"")</f>
      </c>
      <c r="EO583">
        <f>IF($GI583&gt;=36,INDEX($DC:$DC,$GH583+36),"")</f>
      </c>
      <c r="EP583">
        <f>IF($GI583&gt;=37,INDEX($DC:$DC,$GH583+37),"")</f>
      </c>
      <c r="EQ583">
        <f>IF($GI583&gt;=38,INDEX($DC:$DC,$GH583+38),"")</f>
      </c>
      <c r="ER583">
        <f>IF($GI583&gt;=39,INDEX($DC:$DC,$GH583+39),"")</f>
      </c>
      <c r="ES583">
        <f>IF($GI583&gt;=40,INDEX($DC:$DC,$GH583+40),"")</f>
      </c>
      <c r="ET583">
        <f>IF($GI583&gt;=1,INDEX($DD:$DD,$GH583+1),"")</f>
      </c>
      <c r="EU583">
        <f>IF($GI583&gt;=2,INDEX($DD:$DD,$GH583+2),"")</f>
      </c>
      <c r="EV583">
        <f>IF($GI583&gt;=3,INDEX($DD:$DD,$GH583+3),"")</f>
      </c>
      <c r="EW583">
        <f>IF($GI583&gt;=4,INDEX($DD:$DD,$GH583+4),"")</f>
      </c>
      <c r="EX583">
        <f>IF($GI583&gt;=5,INDEX($DD:$DD,$GH583+5),"")</f>
      </c>
      <c r="EY583">
        <f>IF($GI583&gt;=6,INDEX($DD:$DD,$GH583+6),"")</f>
      </c>
      <c r="EZ583">
        <f>IF($GI583&gt;=7,INDEX($DD:$DD,$GH583+7),"")</f>
      </c>
      <c r="FA583">
        <f>IF($GI583&gt;=8,INDEX($DD:$DD,$GH583+8),"")</f>
      </c>
      <c r="FB583">
        <f>IF($GI583&gt;=9,INDEX($DD:$DD,$GH583+9),"")</f>
      </c>
      <c r="FC583">
        <f>IF($GI583&gt;=10,INDEX($DD:$DD,$GH583+10),"")</f>
      </c>
      <c r="FD583">
        <f>IF($GI583&gt;=11,INDEX($DD:$DD,$GH583+11),"")</f>
      </c>
      <c r="FE583">
        <f>IF($GI583&gt;=12,INDEX($DD:$DD,$GH583+12),"")</f>
      </c>
      <c r="FF583">
        <f>IF($GI583&gt;=13,INDEX($DD:$DD,$GH583+13),"")</f>
      </c>
      <c r="FG583">
        <f>IF($GI583&gt;=14,INDEX($DD:$DD,$GH583+14),"")</f>
      </c>
      <c r="FH583">
        <f>IF($GI583&gt;=15,INDEX($DD:$DD,$GH583+15),"")</f>
      </c>
      <c r="FI583">
        <f>IF($GI583&gt;=16,INDEX($DD:$DD,$GH583+16),"")</f>
      </c>
      <c r="FJ583">
        <f>IF($GI583&gt;=17,INDEX($DD:$DD,$GH583+17),"")</f>
      </c>
      <c r="FK583">
        <f>IF($GI583&gt;=18,INDEX($DD:$DD,$GH583+18),"")</f>
      </c>
      <c r="FL583">
        <f>IF($GI583&gt;=19,INDEX($DD:$DD,$GH583+19),"")</f>
      </c>
      <c r="FM583">
        <f>IF($GI583&gt;=20,INDEX($DD:$DD,$GH583+20),"")</f>
      </c>
      <c r="FN583">
        <f>IF($GI583&gt;=21,INDEX($DD:$DD,$GH583+21),"")</f>
      </c>
      <c r="FO583">
        <f>IF($GI583&gt;=22,INDEX($DD:$DD,$GH583+22),"")</f>
      </c>
      <c r="FP583">
        <f>IF($GI583&gt;=23,INDEX($DD:$DD,$GH583+23),"")</f>
      </c>
      <c r="FQ583">
        <f>IF($GI583&gt;=24,INDEX($DD:$DD,$GH583+24),"")</f>
      </c>
      <c r="FR583">
        <f>IF($GI583&gt;=25,INDEX($DD:$DD,$GH583+25),"")</f>
      </c>
      <c r="FS583">
        <f>IF($GI583&gt;=26,INDEX($DD:$DD,$GH583+26),"")</f>
      </c>
      <c r="FT583">
        <f>IF($GI583&gt;=27,INDEX($DD:$DD,$GH583+27),"")</f>
      </c>
      <c r="FU583">
        <f>IF($GI583&gt;=28,INDEX($DD:$DD,$GH583+28),"")</f>
      </c>
      <c r="FV583">
        <f>IF($GI583&gt;=29,INDEX($DD:$DD,$GH583+29),"")</f>
      </c>
      <c r="FW583">
        <f>IF($GI583&gt;=30,INDEX($DD:$DD,$GH583+30),"")</f>
      </c>
      <c r="FX583">
        <f>IF($GI583&gt;=31,INDEX($DD:$DD,$GH583+31),"")</f>
      </c>
      <c r="FY583">
        <f>IF($GI583&gt;=32,INDEX($DD:$DD,$GH583+32),"")</f>
      </c>
      <c r="FZ583">
        <f>IF($GI583&gt;=33,INDEX($DD:$DD,$GH583+33),"")</f>
      </c>
      <c r="GA583">
        <f>IF($GI583&gt;=34,INDEX($DD:$DD,$GH583+34),"")</f>
      </c>
      <c r="GB583">
        <f>IF($GI583&gt;=35,INDEX($DD:$DD,$GH583+35),"")</f>
      </c>
      <c r="GC583">
        <f>IF($GI583&gt;=36,INDEX($DD:$DD,$GH583+36),"")</f>
      </c>
      <c r="GD583">
        <f>IF($GI583&gt;=37,INDEX($DD:$DD,$GH583+37),"")</f>
      </c>
      <c r="GE583">
        <f>IF($GI583&gt;=38,INDEX($DD:$DD,$GH583+38),"")</f>
      </c>
      <c r="GF583">
        <f>IF($GI583&gt;=39,INDEX($DD:$DD,$GH583+39),"")</f>
      </c>
      <c r="GG583">
        <f>IF($GI583&gt;=40,INDEX($DD:$DD,$GH583+40),"")</f>
      </c>
      <c r="GH583">
        <f>IFERROR(MATCH($DB583,$DC$2:$DC$148,0)+1,0)</f>
      </c>
      <c r="GI583">
        <f>IFERROR(INDEX($DE$2:$DE$148,MATCH($DB583,$DC$2:$DC$148,0)),0)</f>
      </c>
      <c r="GJ583">
        <f>IFERROR(MATCH($S583,$DF$583:$ES$583,0),0)</f>
      </c>
      <c r="GK583">
        <f>IF($GJ583&gt;0,INDEX($ET$583:$GG$583,$GJ583),"")</f>
      </c>
      <c r="GN583">
        <f>IF($IW583&gt;=1,INDEX($GL:$GL,$IV583+1),"")</f>
      </c>
      <c r="GO583">
        <f>IF($IW583&gt;=2,INDEX($GL:$GL,$IV583+2),"")</f>
      </c>
      <c r="GP583">
        <f>IF($IW583&gt;=3,INDEX($GL:$GL,$IV583+3),"")</f>
      </c>
      <c r="GQ583">
        <f>IF($IW583&gt;=4,INDEX($GL:$GL,$IV583+4),"")</f>
      </c>
      <c r="GR583">
        <f>IF($IW583&gt;=5,INDEX($GL:$GL,$IV583+5),"")</f>
      </c>
      <c r="GS583">
        <f>IF($IW583&gt;=6,INDEX($GL:$GL,$IV583+6),"")</f>
      </c>
      <c r="GT583">
        <f>IF($IW583&gt;=7,INDEX($GL:$GL,$IV583+7),"")</f>
      </c>
      <c r="GU583">
        <f>IF($IW583&gt;=8,INDEX($GL:$GL,$IV583+8),"")</f>
      </c>
      <c r="GV583">
        <f>IF($IW583&gt;=9,INDEX($GL:$GL,$IV583+9),"")</f>
      </c>
      <c r="GW583">
        <f>IF($IW583&gt;=10,INDEX($GL:$GL,$IV583+10),"")</f>
      </c>
      <c r="GX583">
        <f>IF($IW583&gt;=11,INDEX($GL:$GL,$IV583+11),"")</f>
      </c>
      <c r="GY583">
        <f>IF($IW583&gt;=12,INDEX($GL:$GL,$IV583+12),"")</f>
      </c>
      <c r="GZ583">
        <f>IF($IW583&gt;=13,INDEX($GL:$GL,$IV583+13),"")</f>
      </c>
      <c r="HA583">
        <f>IF($IW583&gt;=14,INDEX($GL:$GL,$IV583+14),"")</f>
      </c>
      <c r="HB583">
        <f>IF($IW583&gt;=15,INDEX($GL:$GL,$IV583+15),"")</f>
      </c>
      <c r="HC583">
        <f>IF($IW583&gt;=16,INDEX($GL:$GL,$IV583+16),"")</f>
      </c>
      <c r="HD583">
        <f>IF($IW583&gt;=17,INDEX($GL:$GL,$IV583+17),"")</f>
      </c>
      <c r="HE583">
        <f>IF($IW583&gt;=18,INDEX($GL:$GL,$IV583+18),"")</f>
      </c>
      <c r="HF583">
        <f>IF($IW583&gt;=19,INDEX($GL:$GL,$IV583+19),"")</f>
      </c>
      <c r="HG583">
        <f>IF($IW583&gt;=20,INDEX($GL:$GL,$IV583+20),"")</f>
      </c>
      <c r="HH583">
        <f>IF($IW583&gt;=21,INDEX($GL:$GL,$IV583+21),"")</f>
      </c>
      <c r="HI583">
        <f>IF($IW583&gt;=22,INDEX($GL:$GL,$IV583+22),"")</f>
      </c>
      <c r="HJ583">
        <f>IF($IW583&gt;=23,INDEX($GL:$GL,$IV583+23),"")</f>
      </c>
      <c r="HK583">
        <f>IF($IW583&gt;=24,INDEX($GL:$GL,$IV583+24),"")</f>
      </c>
      <c r="HL583">
        <f>IF($IW583&gt;=25,INDEX($GL:$GL,$IV583+25),"")</f>
      </c>
      <c r="HM583">
        <f>IF($IW583&gt;=26,INDEX($GL:$GL,$IV583+26),"")</f>
      </c>
      <c r="HN583">
        <f>IF($IW583&gt;=27,INDEX($GL:$GL,$IV583+27),"")</f>
      </c>
      <c r="HO583">
        <f>IF($IW583&gt;=28,INDEX($GL:$GL,$IV583+28),"")</f>
      </c>
      <c r="HP583">
        <f>IF($IW583&gt;=29,INDEX($GL:$GL,$IV583+29),"")</f>
      </c>
      <c r="HQ583">
        <f>IF($IW583&gt;=30,INDEX($GL:$GL,$IV583+30),"")</f>
      </c>
      <c r="HR583">
        <f>IF($IW583&gt;=31,INDEX($GL:$GL,$IV583+31),"")</f>
      </c>
      <c r="HS583">
        <f>IF($IW583&gt;=32,INDEX($GL:$GL,$IV583+32),"")</f>
      </c>
      <c r="HT583">
        <f>IF($IW583&gt;=33,INDEX($GL:$GL,$IV583+33),"")</f>
      </c>
      <c r="HU583">
        <f>IF($IW583&gt;=34,INDEX($GL:$GL,$IV583+34),"")</f>
      </c>
      <c r="HV583">
        <f>IF($IW583&gt;=35,INDEX($GL:$GL,$IV583+35),"")</f>
      </c>
      <c r="HW583">
        <f>IF($IW583&gt;=36,INDEX($GL:$GL,$IV583+36),"")</f>
      </c>
      <c r="HX583">
        <f>IF($IW583&gt;=37,INDEX($GL:$GL,$IV583+37),"")</f>
      </c>
      <c r="HY583">
        <f>IF($IW583&gt;=38,INDEX($GL:$GL,$IV583+38),"")</f>
      </c>
      <c r="HZ583">
        <f>IF($IW583&gt;=39,INDEX($GL:$GL,$IV583+39),"")</f>
      </c>
      <c r="IA583">
        <f>IF($IW583&gt;=40,INDEX($GL:$GL,$IV583+40),"")</f>
      </c>
      <c r="IB583">
        <f>IF($IW583&gt;=41,INDEX($GL:$GL,$IV583+41),"")</f>
      </c>
      <c r="IC583">
        <f>IF($IW583&gt;=42,INDEX($GL:$GL,$IV583+42),"")</f>
      </c>
      <c r="ID583">
        <f>IF($IW583&gt;=43,INDEX($GL:$GL,$IV583+43),"")</f>
      </c>
      <c r="IE583">
        <f>IF($IW583&gt;=44,INDEX($GL:$GL,$IV583+44),"")</f>
      </c>
      <c r="IF583">
        <f>IF($IW583&gt;=45,INDEX($GL:$GL,$IV583+45),"")</f>
      </c>
      <c r="IG583">
        <f>IF($IW583&gt;=46,INDEX($GL:$GL,$IV583+46),"")</f>
      </c>
      <c r="IH583">
        <f>IF($IW583&gt;=47,INDEX($GL:$GL,$IV583+47),"")</f>
      </c>
      <c r="II583">
        <f>IF($IW583&gt;=48,INDEX($GL:$GL,$IV583+48),"")</f>
      </c>
      <c r="IJ583">
        <f>IF($IW583&gt;=49,INDEX($GL:$GL,$IV583+49),"")</f>
      </c>
      <c r="IK583">
        <f>IF($IW583&gt;=50,INDEX($GL:$GL,$IV583+50),"")</f>
      </c>
      <c r="IL583">
        <f>IF($IW583&gt;=51,INDEX($GL:$GL,$IV583+51),"")</f>
      </c>
      <c r="IM583">
        <f>IF($IW583&gt;=52,INDEX($GL:$GL,$IV583+52),"")</f>
      </c>
      <c r="IN583">
        <f>IF($IW583&gt;=53,INDEX($GL:$GL,$IV583+53),"")</f>
      </c>
      <c r="IO583">
        <f>IF($IW583&gt;=54,INDEX($GL:$GL,$IV583+54),"")</f>
      </c>
      <c r="IP583">
        <f>IF($IW583&gt;=55,INDEX($GL:$GL,$IV583+55),"")</f>
      </c>
      <c r="IQ583">
        <f>IF($IW583&gt;=56,INDEX($GL:$GL,$IV583+56),"")</f>
      </c>
      <c r="IR583">
        <f>IF($IW583&gt;=57,INDEX($GL:$GL,$IV583+57),"")</f>
      </c>
      <c r="IS583">
        <f>IF($IW583&gt;=58,INDEX($GL:$GL,$IV583+58),"")</f>
      </c>
      <c r="IT583">
        <f>IF($IW583&gt;=59,INDEX($GL:$GL,$IV583+59),"")</f>
      </c>
      <c r="IU583">
        <f>IF($IW583&gt;=60,INDEX($GL:$GL,$IV583+60),"")</f>
      </c>
      <c r="IV583">
        <f>IFERROR(MATCH($GK583,$GL$2:$GL$324,0)+1,0)</f>
      </c>
      <c r="IW583">
        <f>IFERROR(INDEX($GM$2:$GM$324,MATCH($GK583,$GL$2:$GL$324,0)),0)</f>
      </c>
      <c r="IX583" t="s">
        <v>34</v>
      </c>
      <c r="IY583" t="s">
        <v>34</v>
      </c>
    </row>
    <row r="584" spans="1:259" x14ac:dyDescent="0.25">
      <c r="K584">
        <f>IF(OR($N584="",$J584=""),"",IFERROR($N584/$J584,0))</f>
      </c>
      <c r="L584">
        <f>IF($N584="","",
SUM($M584,$O584,$T584,$P584,$R584)*
(1-IF($U584="",0,VALUE($U584)/100)))</f>
      </c>
      <c r="M584">
        <f>IF($N584="","",$N584)</f>
      </c>
      <c r="O584">
        <f>IF($N584="","",
IF($H584="","",
IF(ISNUMBER(SEARCH("exempt",LOWER($H584))),0,
$N584*(VALUE(SUBSTITUTE($H584,"%",""))/100))))</f>
      </c>
      <c r="V584">
        <f>IFERROR(IF(FIND(" - ",$E584)&gt;0,MID($E584,FIND(" - ",$E584)+3,LEN($E584)),""),"")</f>
      </c>
      <c r="AE584" t="s">
        <v>1165</v>
      </c>
      <c r="AJ584">
        <f>IFERROR(LEFT($E584,FIND(" - ",$E584)-1),$E584)</f>
      </c>
      <c r="AM584">
        <f>IF($CB584&gt;=1,INDEX($AK:$AK,$CA584+1),"")</f>
      </c>
      <c r="AN584">
        <f>IF($CB584&gt;=2,INDEX($AK:$AK,$CA584+2),"")</f>
      </c>
      <c r="AO584">
        <f>IF($CB584&gt;=3,INDEX($AK:$AK,$CA584+3),"")</f>
      </c>
      <c r="AP584">
        <f>IF($CB584&gt;=4,INDEX($AK:$AK,$CA584+4),"")</f>
      </c>
      <c r="AQ584">
        <f>IF($CB584&gt;=5,INDEX($AK:$AK,$CA584+5),"")</f>
      </c>
      <c r="AR584">
        <f>IF($CB584&gt;=6,INDEX($AK:$AK,$CA584+6),"")</f>
      </c>
      <c r="AS584">
        <f>IF($CB584&gt;=7,INDEX($AK:$AK,$CA584+7),"")</f>
      </c>
      <c r="AT584">
        <f>IF($CB584&gt;=8,INDEX($AK:$AK,$CA584+8),"")</f>
      </c>
      <c r="AU584">
        <f>IF($CB584&gt;=9,INDEX($AK:$AK,$CA584+9),"")</f>
      </c>
      <c r="AV584">
        <f>IF($CB584&gt;=10,INDEX($AK:$AK,$CA584+10),"")</f>
      </c>
      <c r="AW584">
        <f>IF($CB584&gt;=11,INDEX($AK:$AK,$CA584+11),"")</f>
      </c>
      <c r="AX584">
        <f>IF($CB584&gt;=12,INDEX($AK:$AK,$CA584+12),"")</f>
      </c>
      <c r="AY584">
        <f>IF($CB584&gt;=13,INDEX($AK:$AK,$CA584+13),"")</f>
      </c>
      <c r="AZ584">
        <f>IF($CB584&gt;=14,INDEX($AK:$AK,$CA584+14),"")</f>
      </c>
      <c r="BA584">
        <f>IF($CB584&gt;=15,INDEX($AK:$AK,$CA584+15),"")</f>
      </c>
      <c r="BB584">
        <f>IF($CB584&gt;=16,INDEX($AK:$AK,$CA584+16),"")</f>
      </c>
      <c r="BC584">
        <f>IF($CB584&gt;=17,INDEX($AK:$AK,$CA584+17),"")</f>
      </c>
      <c r="BD584">
        <f>IF($CB584&gt;=18,INDEX($AK:$AK,$CA584+18),"")</f>
      </c>
      <c r="BE584">
        <f>IF($CB584&gt;=19,INDEX($AK:$AK,$CA584+19),"")</f>
      </c>
      <c r="BF584">
        <f>IF($CB584&gt;=20,INDEX($AK:$AK,$CA584+20),"")</f>
      </c>
      <c r="BG584">
        <f>IF($CB584&gt;=21,INDEX($AK:$AK,$CA584+21),"")</f>
      </c>
      <c r="BH584">
        <f>IF($CB584&gt;=22,INDEX($AK:$AK,$CA584+22),"")</f>
      </c>
      <c r="BI584">
        <f>IF($CB584&gt;=23,INDEX($AK:$AK,$CA584+23),"")</f>
      </c>
      <c r="BJ584">
        <f>IF($CB584&gt;=24,INDEX($AK:$AK,$CA584+24),"")</f>
      </c>
      <c r="BK584">
        <f>IF($CB584&gt;=25,INDEX($AK:$AK,$CA584+25),"")</f>
      </c>
      <c r="BL584">
        <f>IF($CB584&gt;=26,INDEX($AK:$AK,$CA584+26),"")</f>
      </c>
      <c r="BM584">
        <f>IF($CB584&gt;=27,INDEX($AK:$AK,$CA584+27),"")</f>
      </c>
      <c r="BN584">
        <f>IF($CB584&gt;=28,INDEX($AK:$AK,$CA584+28),"")</f>
      </c>
      <c r="BO584">
        <f>IF($CB584&gt;=29,INDEX($AK:$AK,$CA584+29),"")</f>
      </c>
      <c r="BP584">
        <f>IF($CB584&gt;=30,INDEX($AK:$AK,$CA584+30),"")</f>
      </c>
      <c r="BQ584">
        <f>IF($CB584&gt;=31,INDEX($AK:$AK,$CA584+31),"")</f>
      </c>
      <c r="BR584">
        <f>IF($CB584&gt;=32,INDEX($AK:$AK,$CA584+32),"")</f>
      </c>
      <c r="BS584">
        <f>IF($CB584&gt;=33,INDEX($AK:$AK,$CA584+33),"")</f>
      </c>
      <c r="BT584">
        <f>IF($CB584&gt;=34,INDEX($AK:$AK,$CA584+34),"")</f>
      </c>
      <c r="BU584">
        <f>IF($CB584&gt;=35,INDEX($AK:$AK,$CA584+35),"")</f>
      </c>
      <c r="BV584">
        <f>IF($CB584&gt;=36,INDEX($AK:$AK,$CA584+36),"")</f>
      </c>
      <c r="BW584">
        <f>IF($CB584&gt;=37,INDEX($AK:$AK,$CA584+37),"")</f>
      </c>
      <c r="BX584">
        <f>IF($CB584&gt;=38,INDEX($AK:$AK,$CA584+38),"")</f>
      </c>
      <c r="BY584">
        <f>IF($CB584&gt;=39,INDEX($AK:$AK,$CA584+39),"")</f>
      </c>
      <c r="BZ584">
        <f>IF($CB584&gt;=40,INDEX($AK:$AK,$CA584+40),"")</f>
      </c>
      <c r="CA584">
        <f>IFERROR(MATCH($AJ584,$AK$2:$AK$134,0)+1,0)</f>
      </c>
      <c r="CB584">
        <f>IFERROR(INDEX($AL$2:$AL$134,MATCH($AJ584,$AK$2:$AK$134,0)),0)</f>
      </c>
      <c r="CC584">
        <f>IFERROR(LEFT($F584,FIND(" - ",$F584)-1),$F584)</f>
      </c>
      <c r="CF584">
        <f>IF($DA584&gt;=1,INDEX($CD:$CD,$CZ584+1),"")</f>
      </c>
      <c r="CG584">
        <f>IF($DA584&gt;=2,INDEX($CD:$CD,$CZ584+2),"")</f>
      </c>
      <c r="CH584">
        <f>IF($DA584&gt;=3,INDEX($CD:$CD,$CZ584+3),"")</f>
      </c>
      <c r="CI584">
        <f>IF($DA584&gt;=4,INDEX($CD:$CD,$CZ584+4),"")</f>
      </c>
      <c r="CJ584">
        <f>IF($DA584&gt;=5,INDEX($CD:$CD,$CZ584+5),"")</f>
      </c>
      <c r="CK584">
        <f>IF($DA584&gt;=6,INDEX($CD:$CD,$CZ584+6),"")</f>
      </c>
      <c r="CL584">
        <f>IF($DA584&gt;=7,INDEX($CD:$CD,$CZ584+7),"")</f>
      </c>
      <c r="CM584">
        <f>IF($DA584&gt;=8,INDEX($CD:$CD,$CZ584+8),"")</f>
      </c>
      <c r="CN584">
        <f>IF($DA584&gt;=9,INDEX($CD:$CD,$CZ584+9),"")</f>
      </c>
      <c r="CO584">
        <f>IF($DA584&gt;=10,INDEX($CD:$CD,$CZ584+10),"")</f>
      </c>
      <c r="CP584">
        <f>IF($DA584&gt;=11,INDEX($CD:$CD,$CZ584+11),"")</f>
      </c>
      <c r="CQ584">
        <f>IF($DA584&gt;=12,INDEX($CD:$CD,$CZ584+12),"")</f>
      </c>
      <c r="CR584">
        <f>IF($DA584&gt;=13,INDEX($CD:$CD,$CZ584+13),"")</f>
      </c>
      <c r="CS584">
        <f>IF($DA584&gt;=14,INDEX($CD:$CD,$CZ584+14),"")</f>
      </c>
      <c r="CT584">
        <f>IF($DA584&gt;=15,INDEX($CD:$CD,$CZ584+15),"")</f>
      </c>
      <c r="CU584">
        <f>IF($DA584&gt;=16,INDEX($CD:$CD,$CZ584+16),"")</f>
      </c>
      <c r="CV584">
        <f>IF($DA584&gt;=17,INDEX($CD:$CD,$CZ584+17),"")</f>
      </c>
      <c r="CW584">
        <f>IF($DA584&gt;=18,INDEX($CD:$CD,$CZ584+18),"")</f>
      </c>
      <c r="CX584">
        <f>IF($DA584&gt;=19,INDEX($CD:$CD,$CZ584+19),"")</f>
      </c>
      <c r="CY584">
        <f>IF($DA584&gt;=20,INDEX($CD:$CD,$CZ584+20),"")</f>
      </c>
      <c r="CZ584">
        <f>IFERROR(MATCH($CC584,$CD$2:$CD$263,0)+1,0)</f>
      </c>
      <c r="DA584">
        <f>IFERROR(INDEX($CE$2:$CE$263,MATCH($CC584,$CD$2:$CD$263,0)),0)</f>
      </c>
      <c r="DB584">
        <f>IFERROR(INDEX($AI:$AI,MATCH($H584,$AH:$AH,0))&amp;"","")</f>
      </c>
      <c r="DF584">
        <f>IF($GI584&gt;=1,INDEX($DC:$DC,$GH584+1),"")</f>
      </c>
      <c r="DG584">
        <f>IF($GI584&gt;=2,INDEX($DC:$DC,$GH584+2),"")</f>
      </c>
      <c r="DH584">
        <f>IF($GI584&gt;=3,INDEX($DC:$DC,$GH584+3),"")</f>
      </c>
      <c r="DI584">
        <f>IF($GI584&gt;=4,INDEX($DC:$DC,$GH584+4),"")</f>
      </c>
      <c r="DJ584">
        <f>IF($GI584&gt;=5,INDEX($DC:$DC,$GH584+5),"")</f>
      </c>
      <c r="DK584">
        <f>IF($GI584&gt;=6,INDEX($DC:$DC,$GH584+6),"")</f>
      </c>
      <c r="DL584">
        <f>IF($GI584&gt;=7,INDEX($DC:$DC,$GH584+7),"")</f>
      </c>
      <c r="DM584">
        <f>IF($GI584&gt;=8,INDEX($DC:$DC,$GH584+8),"")</f>
      </c>
      <c r="DN584">
        <f>IF($GI584&gt;=9,INDEX($DC:$DC,$GH584+9),"")</f>
      </c>
      <c r="DO584">
        <f>IF($GI584&gt;=10,INDEX($DC:$DC,$GH584+10),"")</f>
      </c>
      <c r="DP584">
        <f>IF($GI584&gt;=11,INDEX($DC:$DC,$GH584+11),"")</f>
      </c>
      <c r="DQ584">
        <f>IF($GI584&gt;=12,INDEX($DC:$DC,$GH584+12),"")</f>
      </c>
      <c r="DR584">
        <f>IF($GI584&gt;=13,INDEX($DC:$DC,$GH584+13),"")</f>
      </c>
      <c r="DS584">
        <f>IF($GI584&gt;=14,INDEX($DC:$DC,$GH584+14),"")</f>
      </c>
      <c r="DT584">
        <f>IF($GI584&gt;=15,INDEX($DC:$DC,$GH584+15),"")</f>
      </c>
      <c r="DU584">
        <f>IF($GI584&gt;=16,INDEX($DC:$DC,$GH584+16),"")</f>
      </c>
      <c r="DV584">
        <f>IF($GI584&gt;=17,INDEX($DC:$DC,$GH584+17),"")</f>
      </c>
      <c r="DW584">
        <f>IF($GI584&gt;=18,INDEX($DC:$DC,$GH584+18),"")</f>
      </c>
      <c r="DX584">
        <f>IF($GI584&gt;=19,INDEX($DC:$DC,$GH584+19),"")</f>
      </c>
      <c r="DY584">
        <f>IF($GI584&gt;=20,INDEX($DC:$DC,$GH584+20),"")</f>
      </c>
      <c r="DZ584">
        <f>IF($GI584&gt;=21,INDEX($DC:$DC,$GH584+21),"")</f>
      </c>
      <c r="EA584">
        <f>IF($GI584&gt;=22,INDEX($DC:$DC,$GH584+22),"")</f>
      </c>
      <c r="EB584">
        <f>IF($GI584&gt;=23,INDEX($DC:$DC,$GH584+23),"")</f>
      </c>
      <c r="EC584">
        <f>IF($GI584&gt;=24,INDEX($DC:$DC,$GH584+24),"")</f>
      </c>
      <c r="ED584">
        <f>IF($GI584&gt;=25,INDEX($DC:$DC,$GH584+25),"")</f>
      </c>
      <c r="EE584">
        <f>IF($GI584&gt;=26,INDEX($DC:$DC,$GH584+26),"")</f>
      </c>
      <c r="EF584">
        <f>IF($GI584&gt;=27,INDEX($DC:$DC,$GH584+27),"")</f>
      </c>
      <c r="EG584">
        <f>IF($GI584&gt;=28,INDEX($DC:$DC,$GH584+28),"")</f>
      </c>
      <c r="EH584">
        <f>IF($GI584&gt;=29,INDEX($DC:$DC,$GH584+29),"")</f>
      </c>
      <c r="EI584">
        <f>IF($GI584&gt;=30,INDEX($DC:$DC,$GH584+30),"")</f>
      </c>
      <c r="EJ584">
        <f>IF($GI584&gt;=31,INDEX($DC:$DC,$GH584+31),"")</f>
      </c>
      <c r="EK584">
        <f>IF($GI584&gt;=32,INDEX($DC:$DC,$GH584+32),"")</f>
      </c>
      <c r="EL584">
        <f>IF($GI584&gt;=33,INDEX($DC:$DC,$GH584+33),"")</f>
      </c>
      <c r="EM584">
        <f>IF($GI584&gt;=34,INDEX($DC:$DC,$GH584+34),"")</f>
      </c>
      <c r="EN584">
        <f>IF($GI584&gt;=35,INDEX($DC:$DC,$GH584+35),"")</f>
      </c>
      <c r="EO584">
        <f>IF($GI584&gt;=36,INDEX($DC:$DC,$GH584+36),"")</f>
      </c>
      <c r="EP584">
        <f>IF($GI584&gt;=37,INDEX($DC:$DC,$GH584+37),"")</f>
      </c>
      <c r="EQ584">
        <f>IF($GI584&gt;=38,INDEX($DC:$DC,$GH584+38),"")</f>
      </c>
      <c r="ER584">
        <f>IF($GI584&gt;=39,INDEX($DC:$DC,$GH584+39),"")</f>
      </c>
      <c r="ES584">
        <f>IF($GI584&gt;=40,INDEX($DC:$DC,$GH584+40),"")</f>
      </c>
      <c r="ET584">
        <f>IF($GI584&gt;=1,INDEX($DD:$DD,$GH584+1),"")</f>
      </c>
      <c r="EU584">
        <f>IF($GI584&gt;=2,INDEX($DD:$DD,$GH584+2),"")</f>
      </c>
      <c r="EV584">
        <f>IF($GI584&gt;=3,INDEX($DD:$DD,$GH584+3),"")</f>
      </c>
      <c r="EW584">
        <f>IF($GI584&gt;=4,INDEX($DD:$DD,$GH584+4),"")</f>
      </c>
      <c r="EX584">
        <f>IF($GI584&gt;=5,INDEX($DD:$DD,$GH584+5),"")</f>
      </c>
      <c r="EY584">
        <f>IF($GI584&gt;=6,INDEX($DD:$DD,$GH584+6),"")</f>
      </c>
      <c r="EZ584">
        <f>IF($GI584&gt;=7,INDEX($DD:$DD,$GH584+7),"")</f>
      </c>
      <c r="FA584">
        <f>IF($GI584&gt;=8,INDEX($DD:$DD,$GH584+8),"")</f>
      </c>
      <c r="FB584">
        <f>IF($GI584&gt;=9,INDEX($DD:$DD,$GH584+9),"")</f>
      </c>
      <c r="FC584">
        <f>IF($GI584&gt;=10,INDEX($DD:$DD,$GH584+10),"")</f>
      </c>
      <c r="FD584">
        <f>IF($GI584&gt;=11,INDEX($DD:$DD,$GH584+11),"")</f>
      </c>
      <c r="FE584">
        <f>IF($GI584&gt;=12,INDEX($DD:$DD,$GH584+12),"")</f>
      </c>
      <c r="FF584">
        <f>IF($GI584&gt;=13,INDEX($DD:$DD,$GH584+13),"")</f>
      </c>
      <c r="FG584">
        <f>IF($GI584&gt;=14,INDEX($DD:$DD,$GH584+14),"")</f>
      </c>
      <c r="FH584">
        <f>IF($GI584&gt;=15,INDEX($DD:$DD,$GH584+15),"")</f>
      </c>
      <c r="FI584">
        <f>IF($GI584&gt;=16,INDEX($DD:$DD,$GH584+16),"")</f>
      </c>
      <c r="FJ584">
        <f>IF($GI584&gt;=17,INDEX($DD:$DD,$GH584+17),"")</f>
      </c>
      <c r="FK584">
        <f>IF($GI584&gt;=18,INDEX($DD:$DD,$GH584+18),"")</f>
      </c>
      <c r="FL584">
        <f>IF($GI584&gt;=19,INDEX($DD:$DD,$GH584+19),"")</f>
      </c>
      <c r="FM584">
        <f>IF($GI584&gt;=20,INDEX($DD:$DD,$GH584+20),"")</f>
      </c>
      <c r="FN584">
        <f>IF($GI584&gt;=21,INDEX($DD:$DD,$GH584+21),"")</f>
      </c>
      <c r="FO584">
        <f>IF($GI584&gt;=22,INDEX($DD:$DD,$GH584+22),"")</f>
      </c>
      <c r="FP584">
        <f>IF($GI584&gt;=23,INDEX($DD:$DD,$GH584+23),"")</f>
      </c>
      <c r="FQ584">
        <f>IF($GI584&gt;=24,INDEX($DD:$DD,$GH584+24),"")</f>
      </c>
      <c r="FR584">
        <f>IF($GI584&gt;=25,INDEX($DD:$DD,$GH584+25),"")</f>
      </c>
      <c r="FS584">
        <f>IF($GI584&gt;=26,INDEX($DD:$DD,$GH584+26),"")</f>
      </c>
      <c r="FT584">
        <f>IF($GI584&gt;=27,INDEX($DD:$DD,$GH584+27),"")</f>
      </c>
      <c r="FU584">
        <f>IF($GI584&gt;=28,INDEX($DD:$DD,$GH584+28),"")</f>
      </c>
      <c r="FV584">
        <f>IF($GI584&gt;=29,INDEX($DD:$DD,$GH584+29),"")</f>
      </c>
      <c r="FW584">
        <f>IF($GI584&gt;=30,INDEX($DD:$DD,$GH584+30),"")</f>
      </c>
      <c r="FX584">
        <f>IF($GI584&gt;=31,INDEX($DD:$DD,$GH584+31),"")</f>
      </c>
      <c r="FY584">
        <f>IF($GI584&gt;=32,INDEX($DD:$DD,$GH584+32),"")</f>
      </c>
      <c r="FZ584">
        <f>IF($GI584&gt;=33,INDEX($DD:$DD,$GH584+33),"")</f>
      </c>
      <c r="GA584">
        <f>IF($GI584&gt;=34,INDEX($DD:$DD,$GH584+34),"")</f>
      </c>
      <c r="GB584">
        <f>IF($GI584&gt;=35,INDEX($DD:$DD,$GH584+35),"")</f>
      </c>
      <c r="GC584">
        <f>IF($GI584&gt;=36,INDEX($DD:$DD,$GH584+36),"")</f>
      </c>
      <c r="GD584">
        <f>IF($GI584&gt;=37,INDEX($DD:$DD,$GH584+37),"")</f>
      </c>
      <c r="GE584">
        <f>IF($GI584&gt;=38,INDEX($DD:$DD,$GH584+38),"")</f>
      </c>
      <c r="GF584">
        <f>IF($GI584&gt;=39,INDEX($DD:$DD,$GH584+39),"")</f>
      </c>
      <c r="GG584">
        <f>IF($GI584&gt;=40,INDEX($DD:$DD,$GH584+40),"")</f>
      </c>
      <c r="GH584">
        <f>IFERROR(MATCH($DB584,$DC$2:$DC$148,0)+1,0)</f>
      </c>
      <c r="GI584">
        <f>IFERROR(INDEX($DE$2:$DE$148,MATCH($DB584,$DC$2:$DC$148,0)),0)</f>
      </c>
      <c r="GJ584">
        <f>IFERROR(MATCH($S584,$DF$584:$ES$584,0),0)</f>
      </c>
      <c r="GK584">
        <f>IF($GJ584&gt;0,INDEX($ET$584:$GG$584,$GJ584),"")</f>
      </c>
      <c r="GN584">
        <f>IF($IW584&gt;=1,INDEX($GL:$GL,$IV584+1),"")</f>
      </c>
      <c r="GO584">
        <f>IF($IW584&gt;=2,INDEX($GL:$GL,$IV584+2),"")</f>
      </c>
      <c r="GP584">
        <f>IF($IW584&gt;=3,INDEX($GL:$GL,$IV584+3),"")</f>
      </c>
      <c r="GQ584">
        <f>IF($IW584&gt;=4,INDEX($GL:$GL,$IV584+4),"")</f>
      </c>
      <c r="GR584">
        <f>IF($IW584&gt;=5,INDEX($GL:$GL,$IV584+5),"")</f>
      </c>
      <c r="GS584">
        <f>IF($IW584&gt;=6,INDEX($GL:$GL,$IV584+6),"")</f>
      </c>
      <c r="GT584">
        <f>IF($IW584&gt;=7,INDEX($GL:$GL,$IV584+7),"")</f>
      </c>
      <c r="GU584">
        <f>IF($IW584&gt;=8,INDEX($GL:$GL,$IV584+8),"")</f>
      </c>
      <c r="GV584">
        <f>IF($IW584&gt;=9,INDEX($GL:$GL,$IV584+9),"")</f>
      </c>
      <c r="GW584">
        <f>IF($IW584&gt;=10,INDEX($GL:$GL,$IV584+10),"")</f>
      </c>
      <c r="GX584">
        <f>IF($IW584&gt;=11,INDEX($GL:$GL,$IV584+11),"")</f>
      </c>
      <c r="GY584">
        <f>IF($IW584&gt;=12,INDEX($GL:$GL,$IV584+12),"")</f>
      </c>
      <c r="GZ584">
        <f>IF($IW584&gt;=13,INDEX($GL:$GL,$IV584+13),"")</f>
      </c>
      <c r="HA584">
        <f>IF($IW584&gt;=14,INDEX($GL:$GL,$IV584+14),"")</f>
      </c>
      <c r="HB584">
        <f>IF($IW584&gt;=15,INDEX($GL:$GL,$IV584+15),"")</f>
      </c>
      <c r="HC584">
        <f>IF($IW584&gt;=16,INDEX($GL:$GL,$IV584+16),"")</f>
      </c>
      <c r="HD584">
        <f>IF($IW584&gt;=17,INDEX($GL:$GL,$IV584+17),"")</f>
      </c>
      <c r="HE584">
        <f>IF($IW584&gt;=18,INDEX($GL:$GL,$IV584+18),"")</f>
      </c>
      <c r="HF584">
        <f>IF($IW584&gt;=19,INDEX($GL:$GL,$IV584+19),"")</f>
      </c>
      <c r="HG584">
        <f>IF($IW584&gt;=20,INDEX($GL:$GL,$IV584+20),"")</f>
      </c>
      <c r="HH584">
        <f>IF($IW584&gt;=21,INDEX($GL:$GL,$IV584+21),"")</f>
      </c>
      <c r="HI584">
        <f>IF($IW584&gt;=22,INDEX($GL:$GL,$IV584+22),"")</f>
      </c>
      <c r="HJ584">
        <f>IF($IW584&gt;=23,INDEX($GL:$GL,$IV584+23),"")</f>
      </c>
      <c r="HK584">
        <f>IF($IW584&gt;=24,INDEX($GL:$GL,$IV584+24),"")</f>
      </c>
      <c r="HL584">
        <f>IF($IW584&gt;=25,INDEX($GL:$GL,$IV584+25),"")</f>
      </c>
      <c r="HM584">
        <f>IF($IW584&gt;=26,INDEX($GL:$GL,$IV584+26),"")</f>
      </c>
      <c r="HN584">
        <f>IF($IW584&gt;=27,INDEX($GL:$GL,$IV584+27),"")</f>
      </c>
      <c r="HO584">
        <f>IF($IW584&gt;=28,INDEX($GL:$GL,$IV584+28),"")</f>
      </c>
      <c r="HP584">
        <f>IF($IW584&gt;=29,INDEX($GL:$GL,$IV584+29),"")</f>
      </c>
      <c r="HQ584">
        <f>IF($IW584&gt;=30,INDEX($GL:$GL,$IV584+30),"")</f>
      </c>
      <c r="HR584">
        <f>IF($IW584&gt;=31,INDEX($GL:$GL,$IV584+31),"")</f>
      </c>
      <c r="HS584">
        <f>IF($IW584&gt;=32,INDEX($GL:$GL,$IV584+32),"")</f>
      </c>
      <c r="HT584">
        <f>IF($IW584&gt;=33,INDEX($GL:$GL,$IV584+33),"")</f>
      </c>
      <c r="HU584">
        <f>IF($IW584&gt;=34,INDEX($GL:$GL,$IV584+34),"")</f>
      </c>
      <c r="HV584">
        <f>IF($IW584&gt;=35,INDEX($GL:$GL,$IV584+35),"")</f>
      </c>
      <c r="HW584">
        <f>IF($IW584&gt;=36,INDEX($GL:$GL,$IV584+36),"")</f>
      </c>
      <c r="HX584">
        <f>IF($IW584&gt;=37,INDEX($GL:$GL,$IV584+37),"")</f>
      </c>
      <c r="HY584">
        <f>IF($IW584&gt;=38,INDEX($GL:$GL,$IV584+38),"")</f>
      </c>
      <c r="HZ584">
        <f>IF($IW584&gt;=39,INDEX($GL:$GL,$IV584+39),"")</f>
      </c>
      <c r="IA584">
        <f>IF($IW584&gt;=40,INDEX($GL:$GL,$IV584+40),"")</f>
      </c>
      <c r="IB584">
        <f>IF($IW584&gt;=41,INDEX($GL:$GL,$IV584+41),"")</f>
      </c>
      <c r="IC584">
        <f>IF($IW584&gt;=42,INDEX($GL:$GL,$IV584+42),"")</f>
      </c>
      <c r="ID584">
        <f>IF($IW584&gt;=43,INDEX($GL:$GL,$IV584+43),"")</f>
      </c>
      <c r="IE584">
        <f>IF($IW584&gt;=44,INDEX($GL:$GL,$IV584+44),"")</f>
      </c>
      <c r="IF584">
        <f>IF($IW584&gt;=45,INDEX($GL:$GL,$IV584+45),"")</f>
      </c>
      <c r="IG584">
        <f>IF($IW584&gt;=46,INDEX($GL:$GL,$IV584+46),"")</f>
      </c>
      <c r="IH584">
        <f>IF($IW584&gt;=47,INDEX($GL:$GL,$IV584+47),"")</f>
      </c>
      <c r="II584">
        <f>IF($IW584&gt;=48,INDEX($GL:$GL,$IV584+48),"")</f>
      </c>
      <c r="IJ584">
        <f>IF($IW584&gt;=49,INDEX($GL:$GL,$IV584+49),"")</f>
      </c>
      <c r="IK584">
        <f>IF($IW584&gt;=50,INDEX($GL:$GL,$IV584+50),"")</f>
      </c>
      <c r="IL584">
        <f>IF($IW584&gt;=51,INDEX($GL:$GL,$IV584+51),"")</f>
      </c>
      <c r="IM584">
        <f>IF($IW584&gt;=52,INDEX($GL:$GL,$IV584+52),"")</f>
      </c>
      <c r="IN584">
        <f>IF($IW584&gt;=53,INDEX($GL:$GL,$IV584+53),"")</f>
      </c>
      <c r="IO584">
        <f>IF($IW584&gt;=54,INDEX($GL:$GL,$IV584+54),"")</f>
      </c>
      <c r="IP584">
        <f>IF($IW584&gt;=55,INDEX($GL:$GL,$IV584+55),"")</f>
      </c>
      <c r="IQ584">
        <f>IF($IW584&gt;=56,INDEX($GL:$GL,$IV584+56),"")</f>
      </c>
      <c r="IR584">
        <f>IF($IW584&gt;=57,INDEX($GL:$GL,$IV584+57),"")</f>
      </c>
      <c r="IS584">
        <f>IF($IW584&gt;=58,INDEX($GL:$GL,$IV584+58),"")</f>
      </c>
      <c r="IT584">
        <f>IF($IW584&gt;=59,INDEX($GL:$GL,$IV584+59),"")</f>
      </c>
      <c r="IU584">
        <f>IF($IW584&gt;=60,INDEX($GL:$GL,$IV584+60),"")</f>
      </c>
      <c r="IV584">
        <f>IFERROR(MATCH($GK584,$GL$2:$GL$324,0)+1,0)</f>
      </c>
      <c r="IW584">
        <f>IFERROR(INDEX($GM$2:$GM$324,MATCH($GK584,$GL$2:$GL$324,0)),0)</f>
      </c>
      <c r="IX584" t="s">
        <v>34</v>
      </c>
      <c r="IY584" t="s">
        <v>34</v>
      </c>
    </row>
    <row r="585" spans="1:259" x14ac:dyDescent="0.25">
      <c r="K585">
        <f>IF(OR($N585="",$J585=""),"",IFERROR($N585/$J585,0))</f>
      </c>
      <c r="L585">
        <f>IF($N585="","",
SUM($M585,$O585,$T585,$P585,$R585)*
(1-IF($U585="",0,VALUE($U585)/100)))</f>
      </c>
      <c r="M585">
        <f>IF($N585="","",$N585)</f>
      </c>
      <c r="O585">
        <f>IF($N585="","",
IF($H585="","",
IF(ISNUMBER(SEARCH("exempt",LOWER($H585))),0,
$N585*(VALUE(SUBSTITUTE($H585,"%",""))/100))))</f>
      </c>
      <c r="V585">
        <f>IFERROR(IF(FIND(" - ",$E585)&gt;0,MID($E585,FIND(" - ",$E585)+3,LEN($E585)),""),"")</f>
      </c>
      <c r="AE585" t="s">
        <v>1166</v>
      </c>
      <c r="AJ585">
        <f>IFERROR(LEFT($E585,FIND(" - ",$E585)-1),$E585)</f>
      </c>
      <c r="AM585">
        <f>IF($CB585&gt;=1,INDEX($AK:$AK,$CA585+1),"")</f>
      </c>
      <c r="AN585">
        <f>IF($CB585&gt;=2,INDEX($AK:$AK,$CA585+2),"")</f>
      </c>
      <c r="AO585">
        <f>IF($CB585&gt;=3,INDEX($AK:$AK,$CA585+3),"")</f>
      </c>
      <c r="AP585">
        <f>IF($CB585&gt;=4,INDEX($AK:$AK,$CA585+4),"")</f>
      </c>
      <c r="AQ585">
        <f>IF($CB585&gt;=5,INDEX($AK:$AK,$CA585+5),"")</f>
      </c>
      <c r="AR585">
        <f>IF($CB585&gt;=6,INDEX($AK:$AK,$CA585+6),"")</f>
      </c>
      <c r="AS585">
        <f>IF($CB585&gt;=7,INDEX($AK:$AK,$CA585+7),"")</f>
      </c>
      <c r="AT585">
        <f>IF($CB585&gt;=8,INDEX($AK:$AK,$CA585+8),"")</f>
      </c>
      <c r="AU585">
        <f>IF($CB585&gt;=9,INDEX($AK:$AK,$CA585+9),"")</f>
      </c>
      <c r="AV585">
        <f>IF($CB585&gt;=10,INDEX($AK:$AK,$CA585+10),"")</f>
      </c>
      <c r="AW585">
        <f>IF($CB585&gt;=11,INDEX($AK:$AK,$CA585+11),"")</f>
      </c>
      <c r="AX585">
        <f>IF($CB585&gt;=12,INDEX($AK:$AK,$CA585+12),"")</f>
      </c>
      <c r="AY585">
        <f>IF($CB585&gt;=13,INDEX($AK:$AK,$CA585+13),"")</f>
      </c>
      <c r="AZ585">
        <f>IF($CB585&gt;=14,INDEX($AK:$AK,$CA585+14),"")</f>
      </c>
      <c r="BA585">
        <f>IF($CB585&gt;=15,INDEX($AK:$AK,$CA585+15),"")</f>
      </c>
      <c r="BB585">
        <f>IF($CB585&gt;=16,INDEX($AK:$AK,$CA585+16),"")</f>
      </c>
      <c r="BC585">
        <f>IF($CB585&gt;=17,INDEX($AK:$AK,$CA585+17),"")</f>
      </c>
      <c r="BD585">
        <f>IF($CB585&gt;=18,INDEX($AK:$AK,$CA585+18),"")</f>
      </c>
      <c r="BE585">
        <f>IF($CB585&gt;=19,INDEX($AK:$AK,$CA585+19),"")</f>
      </c>
      <c r="BF585">
        <f>IF($CB585&gt;=20,INDEX($AK:$AK,$CA585+20),"")</f>
      </c>
      <c r="BG585">
        <f>IF($CB585&gt;=21,INDEX($AK:$AK,$CA585+21),"")</f>
      </c>
      <c r="BH585">
        <f>IF($CB585&gt;=22,INDEX($AK:$AK,$CA585+22),"")</f>
      </c>
      <c r="BI585">
        <f>IF($CB585&gt;=23,INDEX($AK:$AK,$CA585+23),"")</f>
      </c>
      <c r="BJ585">
        <f>IF($CB585&gt;=24,INDEX($AK:$AK,$CA585+24),"")</f>
      </c>
      <c r="BK585">
        <f>IF($CB585&gt;=25,INDEX($AK:$AK,$CA585+25),"")</f>
      </c>
      <c r="BL585">
        <f>IF($CB585&gt;=26,INDEX($AK:$AK,$CA585+26),"")</f>
      </c>
      <c r="BM585">
        <f>IF($CB585&gt;=27,INDEX($AK:$AK,$CA585+27),"")</f>
      </c>
      <c r="BN585">
        <f>IF($CB585&gt;=28,INDEX($AK:$AK,$CA585+28),"")</f>
      </c>
      <c r="BO585">
        <f>IF($CB585&gt;=29,INDEX($AK:$AK,$CA585+29),"")</f>
      </c>
      <c r="BP585">
        <f>IF($CB585&gt;=30,INDEX($AK:$AK,$CA585+30),"")</f>
      </c>
      <c r="BQ585">
        <f>IF($CB585&gt;=31,INDEX($AK:$AK,$CA585+31),"")</f>
      </c>
      <c r="BR585">
        <f>IF($CB585&gt;=32,INDEX($AK:$AK,$CA585+32),"")</f>
      </c>
      <c r="BS585">
        <f>IF($CB585&gt;=33,INDEX($AK:$AK,$CA585+33),"")</f>
      </c>
      <c r="BT585">
        <f>IF($CB585&gt;=34,INDEX($AK:$AK,$CA585+34),"")</f>
      </c>
      <c r="BU585">
        <f>IF($CB585&gt;=35,INDEX($AK:$AK,$CA585+35),"")</f>
      </c>
      <c r="BV585">
        <f>IF($CB585&gt;=36,INDEX($AK:$AK,$CA585+36),"")</f>
      </c>
      <c r="BW585">
        <f>IF($CB585&gt;=37,INDEX($AK:$AK,$CA585+37),"")</f>
      </c>
      <c r="BX585">
        <f>IF($CB585&gt;=38,INDEX($AK:$AK,$CA585+38),"")</f>
      </c>
      <c r="BY585">
        <f>IF($CB585&gt;=39,INDEX($AK:$AK,$CA585+39),"")</f>
      </c>
      <c r="BZ585">
        <f>IF($CB585&gt;=40,INDEX($AK:$AK,$CA585+40),"")</f>
      </c>
      <c r="CA585">
        <f>IFERROR(MATCH($AJ585,$AK$2:$AK$134,0)+1,0)</f>
      </c>
      <c r="CB585">
        <f>IFERROR(INDEX($AL$2:$AL$134,MATCH($AJ585,$AK$2:$AK$134,0)),0)</f>
      </c>
      <c r="CC585">
        <f>IFERROR(LEFT($F585,FIND(" - ",$F585)-1),$F585)</f>
      </c>
      <c r="CF585">
        <f>IF($DA585&gt;=1,INDEX($CD:$CD,$CZ585+1),"")</f>
      </c>
      <c r="CG585">
        <f>IF($DA585&gt;=2,INDEX($CD:$CD,$CZ585+2),"")</f>
      </c>
      <c r="CH585">
        <f>IF($DA585&gt;=3,INDEX($CD:$CD,$CZ585+3),"")</f>
      </c>
      <c r="CI585">
        <f>IF($DA585&gt;=4,INDEX($CD:$CD,$CZ585+4),"")</f>
      </c>
      <c r="CJ585">
        <f>IF($DA585&gt;=5,INDEX($CD:$CD,$CZ585+5),"")</f>
      </c>
      <c r="CK585">
        <f>IF($DA585&gt;=6,INDEX($CD:$CD,$CZ585+6),"")</f>
      </c>
      <c r="CL585">
        <f>IF($DA585&gt;=7,INDEX($CD:$CD,$CZ585+7),"")</f>
      </c>
      <c r="CM585">
        <f>IF($DA585&gt;=8,INDEX($CD:$CD,$CZ585+8),"")</f>
      </c>
      <c r="CN585">
        <f>IF($DA585&gt;=9,INDEX($CD:$CD,$CZ585+9),"")</f>
      </c>
      <c r="CO585">
        <f>IF($DA585&gt;=10,INDEX($CD:$CD,$CZ585+10),"")</f>
      </c>
      <c r="CP585">
        <f>IF($DA585&gt;=11,INDEX($CD:$CD,$CZ585+11),"")</f>
      </c>
      <c r="CQ585">
        <f>IF($DA585&gt;=12,INDEX($CD:$CD,$CZ585+12),"")</f>
      </c>
      <c r="CR585">
        <f>IF($DA585&gt;=13,INDEX($CD:$CD,$CZ585+13),"")</f>
      </c>
      <c r="CS585">
        <f>IF($DA585&gt;=14,INDEX($CD:$CD,$CZ585+14),"")</f>
      </c>
      <c r="CT585">
        <f>IF($DA585&gt;=15,INDEX($CD:$CD,$CZ585+15),"")</f>
      </c>
      <c r="CU585">
        <f>IF($DA585&gt;=16,INDEX($CD:$CD,$CZ585+16),"")</f>
      </c>
      <c r="CV585">
        <f>IF($DA585&gt;=17,INDEX($CD:$CD,$CZ585+17),"")</f>
      </c>
      <c r="CW585">
        <f>IF($DA585&gt;=18,INDEX($CD:$CD,$CZ585+18),"")</f>
      </c>
      <c r="CX585">
        <f>IF($DA585&gt;=19,INDEX($CD:$CD,$CZ585+19),"")</f>
      </c>
      <c r="CY585">
        <f>IF($DA585&gt;=20,INDEX($CD:$CD,$CZ585+20),"")</f>
      </c>
      <c r="CZ585">
        <f>IFERROR(MATCH($CC585,$CD$2:$CD$263,0)+1,0)</f>
      </c>
      <c r="DA585">
        <f>IFERROR(INDEX($CE$2:$CE$263,MATCH($CC585,$CD$2:$CD$263,0)),0)</f>
      </c>
      <c r="DB585">
        <f>IFERROR(INDEX($AI:$AI,MATCH($H585,$AH:$AH,0))&amp;"","")</f>
      </c>
      <c r="DF585">
        <f>IF($GI585&gt;=1,INDEX($DC:$DC,$GH585+1),"")</f>
      </c>
      <c r="DG585">
        <f>IF($GI585&gt;=2,INDEX($DC:$DC,$GH585+2),"")</f>
      </c>
      <c r="DH585">
        <f>IF($GI585&gt;=3,INDEX($DC:$DC,$GH585+3),"")</f>
      </c>
      <c r="DI585">
        <f>IF($GI585&gt;=4,INDEX($DC:$DC,$GH585+4),"")</f>
      </c>
      <c r="DJ585">
        <f>IF($GI585&gt;=5,INDEX($DC:$DC,$GH585+5),"")</f>
      </c>
      <c r="DK585">
        <f>IF($GI585&gt;=6,INDEX($DC:$DC,$GH585+6),"")</f>
      </c>
      <c r="DL585">
        <f>IF($GI585&gt;=7,INDEX($DC:$DC,$GH585+7),"")</f>
      </c>
      <c r="DM585">
        <f>IF($GI585&gt;=8,INDEX($DC:$DC,$GH585+8),"")</f>
      </c>
      <c r="DN585">
        <f>IF($GI585&gt;=9,INDEX($DC:$DC,$GH585+9),"")</f>
      </c>
      <c r="DO585">
        <f>IF($GI585&gt;=10,INDEX($DC:$DC,$GH585+10),"")</f>
      </c>
      <c r="DP585">
        <f>IF($GI585&gt;=11,INDEX($DC:$DC,$GH585+11),"")</f>
      </c>
      <c r="DQ585">
        <f>IF($GI585&gt;=12,INDEX($DC:$DC,$GH585+12),"")</f>
      </c>
      <c r="DR585">
        <f>IF($GI585&gt;=13,INDEX($DC:$DC,$GH585+13),"")</f>
      </c>
      <c r="DS585">
        <f>IF($GI585&gt;=14,INDEX($DC:$DC,$GH585+14),"")</f>
      </c>
      <c r="DT585">
        <f>IF($GI585&gt;=15,INDEX($DC:$DC,$GH585+15),"")</f>
      </c>
      <c r="DU585">
        <f>IF($GI585&gt;=16,INDEX($DC:$DC,$GH585+16),"")</f>
      </c>
      <c r="DV585">
        <f>IF($GI585&gt;=17,INDEX($DC:$DC,$GH585+17),"")</f>
      </c>
      <c r="DW585">
        <f>IF($GI585&gt;=18,INDEX($DC:$DC,$GH585+18),"")</f>
      </c>
      <c r="DX585">
        <f>IF($GI585&gt;=19,INDEX($DC:$DC,$GH585+19),"")</f>
      </c>
      <c r="DY585">
        <f>IF($GI585&gt;=20,INDEX($DC:$DC,$GH585+20),"")</f>
      </c>
      <c r="DZ585">
        <f>IF($GI585&gt;=21,INDEX($DC:$DC,$GH585+21),"")</f>
      </c>
      <c r="EA585">
        <f>IF($GI585&gt;=22,INDEX($DC:$DC,$GH585+22),"")</f>
      </c>
      <c r="EB585">
        <f>IF($GI585&gt;=23,INDEX($DC:$DC,$GH585+23),"")</f>
      </c>
      <c r="EC585">
        <f>IF($GI585&gt;=24,INDEX($DC:$DC,$GH585+24),"")</f>
      </c>
      <c r="ED585">
        <f>IF($GI585&gt;=25,INDEX($DC:$DC,$GH585+25),"")</f>
      </c>
      <c r="EE585">
        <f>IF($GI585&gt;=26,INDEX($DC:$DC,$GH585+26),"")</f>
      </c>
      <c r="EF585">
        <f>IF($GI585&gt;=27,INDEX($DC:$DC,$GH585+27),"")</f>
      </c>
      <c r="EG585">
        <f>IF($GI585&gt;=28,INDEX($DC:$DC,$GH585+28),"")</f>
      </c>
      <c r="EH585">
        <f>IF($GI585&gt;=29,INDEX($DC:$DC,$GH585+29),"")</f>
      </c>
      <c r="EI585">
        <f>IF($GI585&gt;=30,INDEX($DC:$DC,$GH585+30),"")</f>
      </c>
      <c r="EJ585">
        <f>IF($GI585&gt;=31,INDEX($DC:$DC,$GH585+31),"")</f>
      </c>
      <c r="EK585">
        <f>IF($GI585&gt;=32,INDEX($DC:$DC,$GH585+32),"")</f>
      </c>
      <c r="EL585">
        <f>IF($GI585&gt;=33,INDEX($DC:$DC,$GH585+33),"")</f>
      </c>
      <c r="EM585">
        <f>IF($GI585&gt;=34,INDEX($DC:$DC,$GH585+34),"")</f>
      </c>
      <c r="EN585">
        <f>IF($GI585&gt;=35,INDEX($DC:$DC,$GH585+35),"")</f>
      </c>
      <c r="EO585">
        <f>IF($GI585&gt;=36,INDEX($DC:$DC,$GH585+36),"")</f>
      </c>
      <c r="EP585">
        <f>IF($GI585&gt;=37,INDEX($DC:$DC,$GH585+37),"")</f>
      </c>
      <c r="EQ585">
        <f>IF($GI585&gt;=38,INDEX($DC:$DC,$GH585+38),"")</f>
      </c>
      <c r="ER585">
        <f>IF($GI585&gt;=39,INDEX($DC:$DC,$GH585+39),"")</f>
      </c>
      <c r="ES585">
        <f>IF($GI585&gt;=40,INDEX($DC:$DC,$GH585+40),"")</f>
      </c>
      <c r="ET585">
        <f>IF($GI585&gt;=1,INDEX($DD:$DD,$GH585+1),"")</f>
      </c>
      <c r="EU585">
        <f>IF($GI585&gt;=2,INDEX($DD:$DD,$GH585+2),"")</f>
      </c>
      <c r="EV585">
        <f>IF($GI585&gt;=3,INDEX($DD:$DD,$GH585+3),"")</f>
      </c>
      <c r="EW585">
        <f>IF($GI585&gt;=4,INDEX($DD:$DD,$GH585+4),"")</f>
      </c>
      <c r="EX585">
        <f>IF($GI585&gt;=5,INDEX($DD:$DD,$GH585+5),"")</f>
      </c>
      <c r="EY585">
        <f>IF($GI585&gt;=6,INDEX($DD:$DD,$GH585+6),"")</f>
      </c>
      <c r="EZ585">
        <f>IF($GI585&gt;=7,INDEX($DD:$DD,$GH585+7),"")</f>
      </c>
      <c r="FA585">
        <f>IF($GI585&gt;=8,INDEX($DD:$DD,$GH585+8),"")</f>
      </c>
      <c r="FB585">
        <f>IF($GI585&gt;=9,INDEX($DD:$DD,$GH585+9),"")</f>
      </c>
      <c r="FC585">
        <f>IF($GI585&gt;=10,INDEX($DD:$DD,$GH585+10),"")</f>
      </c>
      <c r="FD585">
        <f>IF($GI585&gt;=11,INDEX($DD:$DD,$GH585+11),"")</f>
      </c>
      <c r="FE585">
        <f>IF($GI585&gt;=12,INDEX($DD:$DD,$GH585+12),"")</f>
      </c>
      <c r="FF585">
        <f>IF($GI585&gt;=13,INDEX($DD:$DD,$GH585+13),"")</f>
      </c>
      <c r="FG585">
        <f>IF($GI585&gt;=14,INDEX($DD:$DD,$GH585+14),"")</f>
      </c>
      <c r="FH585">
        <f>IF($GI585&gt;=15,INDEX($DD:$DD,$GH585+15),"")</f>
      </c>
      <c r="FI585">
        <f>IF($GI585&gt;=16,INDEX($DD:$DD,$GH585+16),"")</f>
      </c>
      <c r="FJ585">
        <f>IF($GI585&gt;=17,INDEX($DD:$DD,$GH585+17),"")</f>
      </c>
      <c r="FK585">
        <f>IF($GI585&gt;=18,INDEX($DD:$DD,$GH585+18),"")</f>
      </c>
      <c r="FL585">
        <f>IF($GI585&gt;=19,INDEX($DD:$DD,$GH585+19),"")</f>
      </c>
      <c r="FM585">
        <f>IF($GI585&gt;=20,INDEX($DD:$DD,$GH585+20),"")</f>
      </c>
      <c r="FN585">
        <f>IF($GI585&gt;=21,INDEX($DD:$DD,$GH585+21),"")</f>
      </c>
      <c r="FO585">
        <f>IF($GI585&gt;=22,INDEX($DD:$DD,$GH585+22),"")</f>
      </c>
      <c r="FP585">
        <f>IF($GI585&gt;=23,INDEX($DD:$DD,$GH585+23),"")</f>
      </c>
      <c r="FQ585">
        <f>IF($GI585&gt;=24,INDEX($DD:$DD,$GH585+24),"")</f>
      </c>
      <c r="FR585">
        <f>IF($GI585&gt;=25,INDEX($DD:$DD,$GH585+25),"")</f>
      </c>
      <c r="FS585">
        <f>IF($GI585&gt;=26,INDEX($DD:$DD,$GH585+26),"")</f>
      </c>
      <c r="FT585">
        <f>IF($GI585&gt;=27,INDEX($DD:$DD,$GH585+27),"")</f>
      </c>
      <c r="FU585">
        <f>IF($GI585&gt;=28,INDEX($DD:$DD,$GH585+28),"")</f>
      </c>
      <c r="FV585">
        <f>IF($GI585&gt;=29,INDEX($DD:$DD,$GH585+29),"")</f>
      </c>
      <c r="FW585">
        <f>IF($GI585&gt;=30,INDEX($DD:$DD,$GH585+30),"")</f>
      </c>
      <c r="FX585">
        <f>IF($GI585&gt;=31,INDEX($DD:$DD,$GH585+31),"")</f>
      </c>
      <c r="FY585">
        <f>IF($GI585&gt;=32,INDEX($DD:$DD,$GH585+32),"")</f>
      </c>
      <c r="FZ585">
        <f>IF($GI585&gt;=33,INDEX($DD:$DD,$GH585+33),"")</f>
      </c>
      <c r="GA585">
        <f>IF($GI585&gt;=34,INDEX($DD:$DD,$GH585+34),"")</f>
      </c>
      <c r="GB585">
        <f>IF($GI585&gt;=35,INDEX($DD:$DD,$GH585+35),"")</f>
      </c>
      <c r="GC585">
        <f>IF($GI585&gt;=36,INDEX($DD:$DD,$GH585+36),"")</f>
      </c>
      <c r="GD585">
        <f>IF($GI585&gt;=37,INDEX($DD:$DD,$GH585+37),"")</f>
      </c>
      <c r="GE585">
        <f>IF($GI585&gt;=38,INDEX($DD:$DD,$GH585+38),"")</f>
      </c>
      <c r="GF585">
        <f>IF($GI585&gt;=39,INDEX($DD:$DD,$GH585+39),"")</f>
      </c>
      <c r="GG585">
        <f>IF($GI585&gt;=40,INDEX($DD:$DD,$GH585+40),"")</f>
      </c>
      <c r="GH585">
        <f>IFERROR(MATCH($DB585,$DC$2:$DC$148,0)+1,0)</f>
      </c>
      <c r="GI585">
        <f>IFERROR(INDEX($DE$2:$DE$148,MATCH($DB585,$DC$2:$DC$148,0)),0)</f>
      </c>
      <c r="GJ585">
        <f>IFERROR(MATCH($S585,$DF$585:$ES$585,0),0)</f>
      </c>
      <c r="GK585">
        <f>IF($GJ585&gt;0,INDEX($ET$585:$GG$585,$GJ585),"")</f>
      </c>
      <c r="GN585">
        <f>IF($IW585&gt;=1,INDEX($GL:$GL,$IV585+1),"")</f>
      </c>
      <c r="GO585">
        <f>IF($IW585&gt;=2,INDEX($GL:$GL,$IV585+2),"")</f>
      </c>
      <c r="GP585">
        <f>IF($IW585&gt;=3,INDEX($GL:$GL,$IV585+3),"")</f>
      </c>
      <c r="GQ585">
        <f>IF($IW585&gt;=4,INDEX($GL:$GL,$IV585+4),"")</f>
      </c>
      <c r="GR585">
        <f>IF($IW585&gt;=5,INDEX($GL:$GL,$IV585+5),"")</f>
      </c>
      <c r="GS585">
        <f>IF($IW585&gt;=6,INDEX($GL:$GL,$IV585+6),"")</f>
      </c>
      <c r="GT585">
        <f>IF($IW585&gt;=7,INDEX($GL:$GL,$IV585+7),"")</f>
      </c>
      <c r="GU585">
        <f>IF($IW585&gt;=8,INDEX($GL:$GL,$IV585+8),"")</f>
      </c>
      <c r="GV585">
        <f>IF($IW585&gt;=9,INDEX($GL:$GL,$IV585+9),"")</f>
      </c>
      <c r="GW585">
        <f>IF($IW585&gt;=10,INDEX($GL:$GL,$IV585+10),"")</f>
      </c>
      <c r="GX585">
        <f>IF($IW585&gt;=11,INDEX($GL:$GL,$IV585+11),"")</f>
      </c>
      <c r="GY585">
        <f>IF($IW585&gt;=12,INDEX($GL:$GL,$IV585+12),"")</f>
      </c>
      <c r="GZ585">
        <f>IF($IW585&gt;=13,INDEX($GL:$GL,$IV585+13),"")</f>
      </c>
      <c r="HA585">
        <f>IF($IW585&gt;=14,INDEX($GL:$GL,$IV585+14),"")</f>
      </c>
      <c r="HB585">
        <f>IF($IW585&gt;=15,INDEX($GL:$GL,$IV585+15),"")</f>
      </c>
      <c r="HC585">
        <f>IF($IW585&gt;=16,INDEX($GL:$GL,$IV585+16),"")</f>
      </c>
      <c r="HD585">
        <f>IF($IW585&gt;=17,INDEX($GL:$GL,$IV585+17),"")</f>
      </c>
      <c r="HE585">
        <f>IF($IW585&gt;=18,INDEX($GL:$GL,$IV585+18),"")</f>
      </c>
      <c r="HF585">
        <f>IF($IW585&gt;=19,INDEX($GL:$GL,$IV585+19),"")</f>
      </c>
      <c r="HG585">
        <f>IF($IW585&gt;=20,INDEX($GL:$GL,$IV585+20),"")</f>
      </c>
      <c r="HH585">
        <f>IF($IW585&gt;=21,INDEX($GL:$GL,$IV585+21),"")</f>
      </c>
      <c r="HI585">
        <f>IF($IW585&gt;=22,INDEX($GL:$GL,$IV585+22),"")</f>
      </c>
      <c r="HJ585">
        <f>IF($IW585&gt;=23,INDEX($GL:$GL,$IV585+23),"")</f>
      </c>
      <c r="HK585">
        <f>IF($IW585&gt;=24,INDEX($GL:$GL,$IV585+24),"")</f>
      </c>
      <c r="HL585">
        <f>IF($IW585&gt;=25,INDEX($GL:$GL,$IV585+25),"")</f>
      </c>
      <c r="HM585">
        <f>IF($IW585&gt;=26,INDEX($GL:$GL,$IV585+26),"")</f>
      </c>
      <c r="HN585">
        <f>IF($IW585&gt;=27,INDEX($GL:$GL,$IV585+27),"")</f>
      </c>
      <c r="HO585">
        <f>IF($IW585&gt;=28,INDEX($GL:$GL,$IV585+28),"")</f>
      </c>
      <c r="HP585">
        <f>IF($IW585&gt;=29,INDEX($GL:$GL,$IV585+29),"")</f>
      </c>
      <c r="HQ585">
        <f>IF($IW585&gt;=30,INDEX($GL:$GL,$IV585+30),"")</f>
      </c>
      <c r="HR585">
        <f>IF($IW585&gt;=31,INDEX($GL:$GL,$IV585+31),"")</f>
      </c>
      <c r="HS585">
        <f>IF($IW585&gt;=32,INDEX($GL:$GL,$IV585+32),"")</f>
      </c>
      <c r="HT585">
        <f>IF($IW585&gt;=33,INDEX($GL:$GL,$IV585+33),"")</f>
      </c>
      <c r="HU585">
        <f>IF($IW585&gt;=34,INDEX($GL:$GL,$IV585+34),"")</f>
      </c>
      <c r="HV585">
        <f>IF($IW585&gt;=35,INDEX($GL:$GL,$IV585+35),"")</f>
      </c>
      <c r="HW585">
        <f>IF($IW585&gt;=36,INDEX($GL:$GL,$IV585+36),"")</f>
      </c>
      <c r="HX585">
        <f>IF($IW585&gt;=37,INDEX($GL:$GL,$IV585+37),"")</f>
      </c>
      <c r="HY585">
        <f>IF($IW585&gt;=38,INDEX($GL:$GL,$IV585+38),"")</f>
      </c>
      <c r="HZ585">
        <f>IF($IW585&gt;=39,INDEX($GL:$GL,$IV585+39),"")</f>
      </c>
      <c r="IA585">
        <f>IF($IW585&gt;=40,INDEX($GL:$GL,$IV585+40),"")</f>
      </c>
      <c r="IB585">
        <f>IF($IW585&gt;=41,INDEX($GL:$GL,$IV585+41),"")</f>
      </c>
      <c r="IC585">
        <f>IF($IW585&gt;=42,INDEX($GL:$GL,$IV585+42),"")</f>
      </c>
      <c r="ID585">
        <f>IF($IW585&gt;=43,INDEX($GL:$GL,$IV585+43),"")</f>
      </c>
      <c r="IE585">
        <f>IF($IW585&gt;=44,INDEX($GL:$GL,$IV585+44),"")</f>
      </c>
      <c r="IF585">
        <f>IF($IW585&gt;=45,INDEX($GL:$GL,$IV585+45),"")</f>
      </c>
      <c r="IG585">
        <f>IF($IW585&gt;=46,INDEX($GL:$GL,$IV585+46),"")</f>
      </c>
      <c r="IH585">
        <f>IF($IW585&gt;=47,INDEX($GL:$GL,$IV585+47),"")</f>
      </c>
      <c r="II585">
        <f>IF($IW585&gt;=48,INDEX($GL:$GL,$IV585+48),"")</f>
      </c>
      <c r="IJ585">
        <f>IF($IW585&gt;=49,INDEX($GL:$GL,$IV585+49),"")</f>
      </c>
      <c r="IK585">
        <f>IF($IW585&gt;=50,INDEX($GL:$GL,$IV585+50),"")</f>
      </c>
      <c r="IL585">
        <f>IF($IW585&gt;=51,INDEX($GL:$GL,$IV585+51),"")</f>
      </c>
      <c r="IM585">
        <f>IF($IW585&gt;=52,INDEX($GL:$GL,$IV585+52),"")</f>
      </c>
      <c r="IN585">
        <f>IF($IW585&gt;=53,INDEX($GL:$GL,$IV585+53),"")</f>
      </c>
      <c r="IO585">
        <f>IF($IW585&gt;=54,INDEX($GL:$GL,$IV585+54),"")</f>
      </c>
      <c r="IP585">
        <f>IF($IW585&gt;=55,INDEX($GL:$GL,$IV585+55),"")</f>
      </c>
      <c r="IQ585">
        <f>IF($IW585&gt;=56,INDEX($GL:$GL,$IV585+56),"")</f>
      </c>
      <c r="IR585">
        <f>IF($IW585&gt;=57,INDEX($GL:$GL,$IV585+57),"")</f>
      </c>
      <c r="IS585">
        <f>IF($IW585&gt;=58,INDEX($GL:$GL,$IV585+58),"")</f>
      </c>
      <c r="IT585">
        <f>IF($IW585&gt;=59,INDEX($GL:$GL,$IV585+59),"")</f>
      </c>
      <c r="IU585">
        <f>IF($IW585&gt;=60,INDEX($GL:$GL,$IV585+60),"")</f>
      </c>
      <c r="IV585">
        <f>IFERROR(MATCH($GK585,$GL$2:$GL$324,0)+1,0)</f>
      </c>
      <c r="IW585">
        <f>IFERROR(INDEX($GM$2:$GM$324,MATCH($GK585,$GL$2:$GL$324,0)),0)</f>
      </c>
      <c r="IX585" t="s">
        <v>34</v>
      </c>
      <c r="IY585" t="s">
        <v>34</v>
      </c>
    </row>
    <row r="586" spans="1:259" x14ac:dyDescent="0.25">
      <c r="K586">
        <f>IF(OR($N586="",$J586=""),"",IFERROR($N586/$J586,0))</f>
      </c>
      <c r="L586">
        <f>IF($N586="","",
SUM($M586,$O586,$T586,$P586,$R586)*
(1-IF($U586="",0,VALUE($U586)/100)))</f>
      </c>
      <c r="M586">
        <f>IF($N586="","",$N586)</f>
      </c>
      <c r="O586">
        <f>IF($N586="","",
IF($H586="","",
IF(ISNUMBER(SEARCH("exempt",LOWER($H586))),0,
$N586*(VALUE(SUBSTITUTE($H586,"%",""))/100))))</f>
      </c>
      <c r="V586">
        <f>IFERROR(IF(FIND(" - ",$E586)&gt;0,MID($E586,FIND(" - ",$E586)+3,LEN($E586)),""),"")</f>
      </c>
      <c r="AE586" t="s">
        <v>1167</v>
      </c>
      <c r="AJ586">
        <f>IFERROR(LEFT($E586,FIND(" - ",$E586)-1),$E586)</f>
      </c>
      <c r="AM586">
        <f>IF($CB586&gt;=1,INDEX($AK:$AK,$CA586+1),"")</f>
      </c>
      <c r="AN586">
        <f>IF($CB586&gt;=2,INDEX($AK:$AK,$CA586+2),"")</f>
      </c>
      <c r="AO586">
        <f>IF($CB586&gt;=3,INDEX($AK:$AK,$CA586+3),"")</f>
      </c>
      <c r="AP586">
        <f>IF($CB586&gt;=4,INDEX($AK:$AK,$CA586+4),"")</f>
      </c>
      <c r="AQ586">
        <f>IF($CB586&gt;=5,INDEX($AK:$AK,$CA586+5),"")</f>
      </c>
      <c r="AR586">
        <f>IF($CB586&gt;=6,INDEX($AK:$AK,$CA586+6),"")</f>
      </c>
      <c r="AS586">
        <f>IF($CB586&gt;=7,INDEX($AK:$AK,$CA586+7),"")</f>
      </c>
      <c r="AT586">
        <f>IF($CB586&gt;=8,INDEX($AK:$AK,$CA586+8),"")</f>
      </c>
      <c r="AU586">
        <f>IF($CB586&gt;=9,INDEX($AK:$AK,$CA586+9),"")</f>
      </c>
      <c r="AV586">
        <f>IF($CB586&gt;=10,INDEX($AK:$AK,$CA586+10),"")</f>
      </c>
      <c r="AW586">
        <f>IF($CB586&gt;=11,INDEX($AK:$AK,$CA586+11),"")</f>
      </c>
      <c r="AX586">
        <f>IF($CB586&gt;=12,INDEX($AK:$AK,$CA586+12),"")</f>
      </c>
      <c r="AY586">
        <f>IF($CB586&gt;=13,INDEX($AK:$AK,$CA586+13),"")</f>
      </c>
      <c r="AZ586">
        <f>IF($CB586&gt;=14,INDEX($AK:$AK,$CA586+14),"")</f>
      </c>
      <c r="BA586">
        <f>IF($CB586&gt;=15,INDEX($AK:$AK,$CA586+15),"")</f>
      </c>
      <c r="BB586">
        <f>IF($CB586&gt;=16,INDEX($AK:$AK,$CA586+16),"")</f>
      </c>
      <c r="BC586">
        <f>IF($CB586&gt;=17,INDEX($AK:$AK,$CA586+17),"")</f>
      </c>
      <c r="BD586">
        <f>IF($CB586&gt;=18,INDEX($AK:$AK,$CA586+18),"")</f>
      </c>
      <c r="BE586">
        <f>IF($CB586&gt;=19,INDEX($AK:$AK,$CA586+19),"")</f>
      </c>
      <c r="BF586">
        <f>IF($CB586&gt;=20,INDEX($AK:$AK,$CA586+20),"")</f>
      </c>
      <c r="BG586">
        <f>IF($CB586&gt;=21,INDEX($AK:$AK,$CA586+21),"")</f>
      </c>
      <c r="BH586">
        <f>IF($CB586&gt;=22,INDEX($AK:$AK,$CA586+22),"")</f>
      </c>
      <c r="BI586">
        <f>IF($CB586&gt;=23,INDEX($AK:$AK,$CA586+23),"")</f>
      </c>
      <c r="BJ586">
        <f>IF($CB586&gt;=24,INDEX($AK:$AK,$CA586+24),"")</f>
      </c>
      <c r="BK586">
        <f>IF($CB586&gt;=25,INDEX($AK:$AK,$CA586+25),"")</f>
      </c>
      <c r="BL586">
        <f>IF($CB586&gt;=26,INDEX($AK:$AK,$CA586+26),"")</f>
      </c>
      <c r="BM586">
        <f>IF($CB586&gt;=27,INDEX($AK:$AK,$CA586+27),"")</f>
      </c>
      <c r="BN586">
        <f>IF($CB586&gt;=28,INDEX($AK:$AK,$CA586+28),"")</f>
      </c>
      <c r="BO586">
        <f>IF($CB586&gt;=29,INDEX($AK:$AK,$CA586+29),"")</f>
      </c>
      <c r="BP586">
        <f>IF($CB586&gt;=30,INDEX($AK:$AK,$CA586+30),"")</f>
      </c>
      <c r="BQ586">
        <f>IF($CB586&gt;=31,INDEX($AK:$AK,$CA586+31),"")</f>
      </c>
      <c r="BR586">
        <f>IF($CB586&gt;=32,INDEX($AK:$AK,$CA586+32),"")</f>
      </c>
      <c r="BS586">
        <f>IF($CB586&gt;=33,INDEX($AK:$AK,$CA586+33),"")</f>
      </c>
      <c r="BT586">
        <f>IF($CB586&gt;=34,INDEX($AK:$AK,$CA586+34),"")</f>
      </c>
      <c r="BU586">
        <f>IF($CB586&gt;=35,INDEX($AK:$AK,$CA586+35),"")</f>
      </c>
      <c r="BV586">
        <f>IF($CB586&gt;=36,INDEX($AK:$AK,$CA586+36),"")</f>
      </c>
      <c r="BW586">
        <f>IF($CB586&gt;=37,INDEX($AK:$AK,$CA586+37),"")</f>
      </c>
      <c r="BX586">
        <f>IF($CB586&gt;=38,INDEX($AK:$AK,$CA586+38),"")</f>
      </c>
      <c r="BY586">
        <f>IF($CB586&gt;=39,INDEX($AK:$AK,$CA586+39),"")</f>
      </c>
      <c r="BZ586">
        <f>IF($CB586&gt;=40,INDEX($AK:$AK,$CA586+40),"")</f>
      </c>
      <c r="CA586">
        <f>IFERROR(MATCH($AJ586,$AK$2:$AK$134,0)+1,0)</f>
      </c>
      <c r="CB586">
        <f>IFERROR(INDEX($AL$2:$AL$134,MATCH($AJ586,$AK$2:$AK$134,0)),0)</f>
      </c>
      <c r="CC586">
        <f>IFERROR(LEFT($F586,FIND(" - ",$F586)-1),$F586)</f>
      </c>
      <c r="CF586">
        <f>IF($DA586&gt;=1,INDEX($CD:$CD,$CZ586+1),"")</f>
      </c>
      <c r="CG586">
        <f>IF($DA586&gt;=2,INDEX($CD:$CD,$CZ586+2),"")</f>
      </c>
      <c r="CH586">
        <f>IF($DA586&gt;=3,INDEX($CD:$CD,$CZ586+3),"")</f>
      </c>
      <c r="CI586">
        <f>IF($DA586&gt;=4,INDEX($CD:$CD,$CZ586+4),"")</f>
      </c>
      <c r="CJ586">
        <f>IF($DA586&gt;=5,INDEX($CD:$CD,$CZ586+5),"")</f>
      </c>
      <c r="CK586">
        <f>IF($DA586&gt;=6,INDEX($CD:$CD,$CZ586+6),"")</f>
      </c>
      <c r="CL586">
        <f>IF($DA586&gt;=7,INDEX($CD:$CD,$CZ586+7),"")</f>
      </c>
      <c r="CM586">
        <f>IF($DA586&gt;=8,INDEX($CD:$CD,$CZ586+8),"")</f>
      </c>
      <c r="CN586">
        <f>IF($DA586&gt;=9,INDEX($CD:$CD,$CZ586+9),"")</f>
      </c>
      <c r="CO586">
        <f>IF($DA586&gt;=10,INDEX($CD:$CD,$CZ586+10),"")</f>
      </c>
      <c r="CP586">
        <f>IF($DA586&gt;=11,INDEX($CD:$CD,$CZ586+11),"")</f>
      </c>
      <c r="CQ586">
        <f>IF($DA586&gt;=12,INDEX($CD:$CD,$CZ586+12),"")</f>
      </c>
      <c r="CR586">
        <f>IF($DA586&gt;=13,INDEX($CD:$CD,$CZ586+13),"")</f>
      </c>
      <c r="CS586">
        <f>IF($DA586&gt;=14,INDEX($CD:$CD,$CZ586+14),"")</f>
      </c>
      <c r="CT586">
        <f>IF($DA586&gt;=15,INDEX($CD:$CD,$CZ586+15),"")</f>
      </c>
      <c r="CU586">
        <f>IF($DA586&gt;=16,INDEX($CD:$CD,$CZ586+16),"")</f>
      </c>
      <c r="CV586">
        <f>IF($DA586&gt;=17,INDEX($CD:$CD,$CZ586+17),"")</f>
      </c>
      <c r="CW586">
        <f>IF($DA586&gt;=18,INDEX($CD:$CD,$CZ586+18),"")</f>
      </c>
      <c r="CX586">
        <f>IF($DA586&gt;=19,INDEX($CD:$CD,$CZ586+19),"")</f>
      </c>
      <c r="CY586">
        <f>IF($DA586&gt;=20,INDEX($CD:$CD,$CZ586+20),"")</f>
      </c>
      <c r="CZ586">
        <f>IFERROR(MATCH($CC586,$CD$2:$CD$263,0)+1,0)</f>
      </c>
      <c r="DA586">
        <f>IFERROR(INDEX($CE$2:$CE$263,MATCH($CC586,$CD$2:$CD$263,0)),0)</f>
      </c>
      <c r="DB586">
        <f>IFERROR(INDEX($AI:$AI,MATCH($H586,$AH:$AH,0))&amp;"","")</f>
      </c>
      <c r="DF586">
        <f>IF($GI586&gt;=1,INDEX($DC:$DC,$GH586+1),"")</f>
      </c>
      <c r="DG586">
        <f>IF($GI586&gt;=2,INDEX($DC:$DC,$GH586+2),"")</f>
      </c>
      <c r="DH586">
        <f>IF($GI586&gt;=3,INDEX($DC:$DC,$GH586+3),"")</f>
      </c>
      <c r="DI586">
        <f>IF($GI586&gt;=4,INDEX($DC:$DC,$GH586+4),"")</f>
      </c>
      <c r="DJ586">
        <f>IF($GI586&gt;=5,INDEX($DC:$DC,$GH586+5),"")</f>
      </c>
      <c r="DK586">
        <f>IF($GI586&gt;=6,INDEX($DC:$DC,$GH586+6),"")</f>
      </c>
      <c r="DL586">
        <f>IF($GI586&gt;=7,INDEX($DC:$DC,$GH586+7),"")</f>
      </c>
      <c r="DM586">
        <f>IF($GI586&gt;=8,INDEX($DC:$DC,$GH586+8),"")</f>
      </c>
      <c r="DN586">
        <f>IF($GI586&gt;=9,INDEX($DC:$DC,$GH586+9),"")</f>
      </c>
      <c r="DO586">
        <f>IF($GI586&gt;=10,INDEX($DC:$DC,$GH586+10),"")</f>
      </c>
      <c r="DP586">
        <f>IF($GI586&gt;=11,INDEX($DC:$DC,$GH586+11),"")</f>
      </c>
      <c r="DQ586">
        <f>IF($GI586&gt;=12,INDEX($DC:$DC,$GH586+12),"")</f>
      </c>
      <c r="DR586">
        <f>IF($GI586&gt;=13,INDEX($DC:$DC,$GH586+13),"")</f>
      </c>
      <c r="DS586">
        <f>IF($GI586&gt;=14,INDEX($DC:$DC,$GH586+14),"")</f>
      </c>
      <c r="DT586">
        <f>IF($GI586&gt;=15,INDEX($DC:$DC,$GH586+15),"")</f>
      </c>
      <c r="DU586">
        <f>IF($GI586&gt;=16,INDEX($DC:$DC,$GH586+16),"")</f>
      </c>
      <c r="DV586">
        <f>IF($GI586&gt;=17,INDEX($DC:$DC,$GH586+17),"")</f>
      </c>
      <c r="DW586">
        <f>IF($GI586&gt;=18,INDEX($DC:$DC,$GH586+18),"")</f>
      </c>
      <c r="DX586">
        <f>IF($GI586&gt;=19,INDEX($DC:$DC,$GH586+19),"")</f>
      </c>
      <c r="DY586">
        <f>IF($GI586&gt;=20,INDEX($DC:$DC,$GH586+20),"")</f>
      </c>
      <c r="DZ586">
        <f>IF($GI586&gt;=21,INDEX($DC:$DC,$GH586+21),"")</f>
      </c>
      <c r="EA586">
        <f>IF($GI586&gt;=22,INDEX($DC:$DC,$GH586+22),"")</f>
      </c>
      <c r="EB586">
        <f>IF($GI586&gt;=23,INDEX($DC:$DC,$GH586+23),"")</f>
      </c>
      <c r="EC586">
        <f>IF($GI586&gt;=24,INDEX($DC:$DC,$GH586+24),"")</f>
      </c>
      <c r="ED586">
        <f>IF($GI586&gt;=25,INDEX($DC:$DC,$GH586+25),"")</f>
      </c>
      <c r="EE586">
        <f>IF($GI586&gt;=26,INDEX($DC:$DC,$GH586+26),"")</f>
      </c>
      <c r="EF586">
        <f>IF($GI586&gt;=27,INDEX($DC:$DC,$GH586+27),"")</f>
      </c>
      <c r="EG586">
        <f>IF($GI586&gt;=28,INDEX($DC:$DC,$GH586+28),"")</f>
      </c>
      <c r="EH586">
        <f>IF($GI586&gt;=29,INDEX($DC:$DC,$GH586+29),"")</f>
      </c>
      <c r="EI586">
        <f>IF($GI586&gt;=30,INDEX($DC:$DC,$GH586+30),"")</f>
      </c>
      <c r="EJ586">
        <f>IF($GI586&gt;=31,INDEX($DC:$DC,$GH586+31),"")</f>
      </c>
      <c r="EK586">
        <f>IF($GI586&gt;=32,INDEX($DC:$DC,$GH586+32),"")</f>
      </c>
      <c r="EL586">
        <f>IF($GI586&gt;=33,INDEX($DC:$DC,$GH586+33),"")</f>
      </c>
      <c r="EM586">
        <f>IF($GI586&gt;=34,INDEX($DC:$DC,$GH586+34),"")</f>
      </c>
      <c r="EN586">
        <f>IF($GI586&gt;=35,INDEX($DC:$DC,$GH586+35),"")</f>
      </c>
      <c r="EO586">
        <f>IF($GI586&gt;=36,INDEX($DC:$DC,$GH586+36),"")</f>
      </c>
      <c r="EP586">
        <f>IF($GI586&gt;=37,INDEX($DC:$DC,$GH586+37),"")</f>
      </c>
      <c r="EQ586">
        <f>IF($GI586&gt;=38,INDEX($DC:$DC,$GH586+38),"")</f>
      </c>
      <c r="ER586">
        <f>IF($GI586&gt;=39,INDEX($DC:$DC,$GH586+39),"")</f>
      </c>
      <c r="ES586">
        <f>IF($GI586&gt;=40,INDEX($DC:$DC,$GH586+40),"")</f>
      </c>
      <c r="ET586">
        <f>IF($GI586&gt;=1,INDEX($DD:$DD,$GH586+1),"")</f>
      </c>
      <c r="EU586">
        <f>IF($GI586&gt;=2,INDEX($DD:$DD,$GH586+2),"")</f>
      </c>
      <c r="EV586">
        <f>IF($GI586&gt;=3,INDEX($DD:$DD,$GH586+3),"")</f>
      </c>
      <c r="EW586">
        <f>IF($GI586&gt;=4,INDEX($DD:$DD,$GH586+4),"")</f>
      </c>
      <c r="EX586">
        <f>IF($GI586&gt;=5,INDEX($DD:$DD,$GH586+5),"")</f>
      </c>
      <c r="EY586">
        <f>IF($GI586&gt;=6,INDEX($DD:$DD,$GH586+6),"")</f>
      </c>
      <c r="EZ586">
        <f>IF($GI586&gt;=7,INDEX($DD:$DD,$GH586+7),"")</f>
      </c>
      <c r="FA586">
        <f>IF($GI586&gt;=8,INDEX($DD:$DD,$GH586+8),"")</f>
      </c>
      <c r="FB586">
        <f>IF($GI586&gt;=9,INDEX($DD:$DD,$GH586+9),"")</f>
      </c>
      <c r="FC586">
        <f>IF($GI586&gt;=10,INDEX($DD:$DD,$GH586+10),"")</f>
      </c>
      <c r="FD586">
        <f>IF($GI586&gt;=11,INDEX($DD:$DD,$GH586+11),"")</f>
      </c>
      <c r="FE586">
        <f>IF($GI586&gt;=12,INDEX($DD:$DD,$GH586+12),"")</f>
      </c>
      <c r="FF586">
        <f>IF($GI586&gt;=13,INDEX($DD:$DD,$GH586+13),"")</f>
      </c>
      <c r="FG586">
        <f>IF($GI586&gt;=14,INDEX($DD:$DD,$GH586+14),"")</f>
      </c>
      <c r="FH586">
        <f>IF($GI586&gt;=15,INDEX($DD:$DD,$GH586+15),"")</f>
      </c>
      <c r="FI586">
        <f>IF($GI586&gt;=16,INDEX($DD:$DD,$GH586+16),"")</f>
      </c>
      <c r="FJ586">
        <f>IF($GI586&gt;=17,INDEX($DD:$DD,$GH586+17),"")</f>
      </c>
      <c r="FK586">
        <f>IF($GI586&gt;=18,INDEX($DD:$DD,$GH586+18),"")</f>
      </c>
      <c r="FL586">
        <f>IF($GI586&gt;=19,INDEX($DD:$DD,$GH586+19),"")</f>
      </c>
      <c r="FM586">
        <f>IF($GI586&gt;=20,INDEX($DD:$DD,$GH586+20),"")</f>
      </c>
      <c r="FN586">
        <f>IF($GI586&gt;=21,INDEX($DD:$DD,$GH586+21),"")</f>
      </c>
      <c r="FO586">
        <f>IF($GI586&gt;=22,INDEX($DD:$DD,$GH586+22),"")</f>
      </c>
      <c r="FP586">
        <f>IF($GI586&gt;=23,INDEX($DD:$DD,$GH586+23),"")</f>
      </c>
      <c r="FQ586">
        <f>IF($GI586&gt;=24,INDEX($DD:$DD,$GH586+24),"")</f>
      </c>
      <c r="FR586">
        <f>IF($GI586&gt;=25,INDEX($DD:$DD,$GH586+25),"")</f>
      </c>
      <c r="FS586">
        <f>IF($GI586&gt;=26,INDEX($DD:$DD,$GH586+26),"")</f>
      </c>
      <c r="FT586">
        <f>IF($GI586&gt;=27,INDEX($DD:$DD,$GH586+27),"")</f>
      </c>
      <c r="FU586">
        <f>IF($GI586&gt;=28,INDEX($DD:$DD,$GH586+28),"")</f>
      </c>
      <c r="FV586">
        <f>IF($GI586&gt;=29,INDEX($DD:$DD,$GH586+29),"")</f>
      </c>
      <c r="FW586">
        <f>IF($GI586&gt;=30,INDEX($DD:$DD,$GH586+30),"")</f>
      </c>
      <c r="FX586">
        <f>IF($GI586&gt;=31,INDEX($DD:$DD,$GH586+31),"")</f>
      </c>
      <c r="FY586">
        <f>IF($GI586&gt;=32,INDEX($DD:$DD,$GH586+32),"")</f>
      </c>
      <c r="FZ586">
        <f>IF($GI586&gt;=33,INDEX($DD:$DD,$GH586+33),"")</f>
      </c>
      <c r="GA586">
        <f>IF($GI586&gt;=34,INDEX($DD:$DD,$GH586+34),"")</f>
      </c>
      <c r="GB586">
        <f>IF($GI586&gt;=35,INDEX($DD:$DD,$GH586+35),"")</f>
      </c>
      <c r="GC586">
        <f>IF($GI586&gt;=36,INDEX($DD:$DD,$GH586+36),"")</f>
      </c>
      <c r="GD586">
        <f>IF($GI586&gt;=37,INDEX($DD:$DD,$GH586+37),"")</f>
      </c>
      <c r="GE586">
        <f>IF($GI586&gt;=38,INDEX($DD:$DD,$GH586+38),"")</f>
      </c>
      <c r="GF586">
        <f>IF($GI586&gt;=39,INDEX($DD:$DD,$GH586+39),"")</f>
      </c>
      <c r="GG586">
        <f>IF($GI586&gt;=40,INDEX($DD:$DD,$GH586+40),"")</f>
      </c>
      <c r="GH586">
        <f>IFERROR(MATCH($DB586,$DC$2:$DC$148,0)+1,0)</f>
      </c>
      <c r="GI586">
        <f>IFERROR(INDEX($DE$2:$DE$148,MATCH($DB586,$DC$2:$DC$148,0)),0)</f>
      </c>
      <c r="GJ586">
        <f>IFERROR(MATCH($S586,$DF$586:$ES$586,0),0)</f>
      </c>
      <c r="GK586">
        <f>IF($GJ586&gt;0,INDEX($ET$586:$GG$586,$GJ586),"")</f>
      </c>
      <c r="GN586">
        <f>IF($IW586&gt;=1,INDEX($GL:$GL,$IV586+1),"")</f>
      </c>
      <c r="GO586">
        <f>IF($IW586&gt;=2,INDEX($GL:$GL,$IV586+2),"")</f>
      </c>
      <c r="GP586">
        <f>IF($IW586&gt;=3,INDEX($GL:$GL,$IV586+3),"")</f>
      </c>
      <c r="GQ586">
        <f>IF($IW586&gt;=4,INDEX($GL:$GL,$IV586+4),"")</f>
      </c>
      <c r="GR586">
        <f>IF($IW586&gt;=5,INDEX($GL:$GL,$IV586+5),"")</f>
      </c>
      <c r="GS586">
        <f>IF($IW586&gt;=6,INDEX($GL:$GL,$IV586+6),"")</f>
      </c>
      <c r="GT586">
        <f>IF($IW586&gt;=7,INDEX($GL:$GL,$IV586+7),"")</f>
      </c>
      <c r="GU586">
        <f>IF($IW586&gt;=8,INDEX($GL:$GL,$IV586+8),"")</f>
      </c>
      <c r="GV586">
        <f>IF($IW586&gt;=9,INDEX($GL:$GL,$IV586+9),"")</f>
      </c>
      <c r="GW586">
        <f>IF($IW586&gt;=10,INDEX($GL:$GL,$IV586+10),"")</f>
      </c>
      <c r="GX586">
        <f>IF($IW586&gt;=11,INDEX($GL:$GL,$IV586+11),"")</f>
      </c>
      <c r="GY586">
        <f>IF($IW586&gt;=12,INDEX($GL:$GL,$IV586+12),"")</f>
      </c>
      <c r="GZ586">
        <f>IF($IW586&gt;=13,INDEX($GL:$GL,$IV586+13),"")</f>
      </c>
      <c r="HA586">
        <f>IF($IW586&gt;=14,INDEX($GL:$GL,$IV586+14),"")</f>
      </c>
      <c r="HB586">
        <f>IF($IW586&gt;=15,INDEX($GL:$GL,$IV586+15),"")</f>
      </c>
      <c r="HC586">
        <f>IF($IW586&gt;=16,INDEX($GL:$GL,$IV586+16),"")</f>
      </c>
      <c r="HD586">
        <f>IF($IW586&gt;=17,INDEX($GL:$GL,$IV586+17),"")</f>
      </c>
      <c r="HE586">
        <f>IF($IW586&gt;=18,INDEX($GL:$GL,$IV586+18),"")</f>
      </c>
      <c r="HF586">
        <f>IF($IW586&gt;=19,INDEX($GL:$GL,$IV586+19),"")</f>
      </c>
      <c r="HG586">
        <f>IF($IW586&gt;=20,INDEX($GL:$GL,$IV586+20),"")</f>
      </c>
      <c r="HH586">
        <f>IF($IW586&gt;=21,INDEX($GL:$GL,$IV586+21),"")</f>
      </c>
      <c r="HI586">
        <f>IF($IW586&gt;=22,INDEX($GL:$GL,$IV586+22),"")</f>
      </c>
      <c r="HJ586">
        <f>IF($IW586&gt;=23,INDEX($GL:$GL,$IV586+23),"")</f>
      </c>
      <c r="HK586">
        <f>IF($IW586&gt;=24,INDEX($GL:$GL,$IV586+24),"")</f>
      </c>
      <c r="HL586">
        <f>IF($IW586&gt;=25,INDEX($GL:$GL,$IV586+25),"")</f>
      </c>
      <c r="HM586">
        <f>IF($IW586&gt;=26,INDEX($GL:$GL,$IV586+26),"")</f>
      </c>
      <c r="HN586">
        <f>IF($IW586&gt;=27,INDEX($GL:$GL,$IV586+27),"")</f>
      </c>
      <c r="HO586">
        <f>IF($IW586&gt;=28,INDEX($GL:$GL,$IV586+28),"")</f>
      </c>
      <c r="HP586">
        <f>IF($IW586&gt;=29,INDEX($GL:$GL,$IV586+29),"")</f>
      </c>
      <c r="HQ586">
        <f>IF($IW586&gt;=30,INDEX($GL:$GL,$IV586+30),"")</f>
      </c>
      <c r="HR586">
        <f>IF($IW586&gt;=31,INDEX($GL:$GL,$IV586+31),"")</f>
      </c>
      <c r="HS586">
        <f>IF($IW586&gt;=32,INDEX($GL:$GL,$IV586+32),"")</f>
      </c>
      <c r="HT586">
        <f>IF($IW586&gt;=33,INDEX($GL:$GL,$IV586+33),"")</f>
      </c>
      <c r="HU586">
        <f>IF($IW586&gt;=34,INDEX($GL:$GL,$IV586+34),"")</f>
      </c>
      <c r="HV586">
        <f>IF($IW586&gt;=35,INDEX($GL:$GL,$IV586+35),"")</f>
      </c>
      <c r="HW586">
        <f>IF($IW586&gt;=36,INDEX($GL:$GL,$IV586+36),"")</f>
      </c>
      <c r="HX586">
        <f>IF($IW586&gt;=37,INDEX($GL:$GL,$IV586+37),"")</f>
      </c>
      <c r="HY586">
        <f>IF($IW586&gt;=38,INDEX($GL:$GL,$IV586+38),"")</f>
      </c>
      <c r="HZ586">
        <f>IF($IW586&gt;=39,INDEX($GL:$GL,$IV586+39),"")</f>
      </c>
      <c r="IA586">
        <f>IF($IW586&gt;=40,INDEX($GL:$GL,$IV586+40),"")</f>
      </c>
      <c r="IB586">
        <f>IF($IW586&gt;=41,INDEX($GL:$GL,$IV586+41),"")</f>
      </c>
      <c r="IC586">
        <f>IF($IW586&gt;=42,INDEX($GL:$GL,$IV586+42),"")</f>
      </c>
      <c r="ID586">
        <f>IF($IW586&gt;=43,INDEX($GL:$GL,$IV586+43),"")</f>
      </c>
      <c r="IE586">
        <f>IF($IW586&gt;=44,INDEX($GL:$GL,$IV586+44),"")</f>
      </c>
      <c r="IF586">
        <f>IF($IW586&gt;=45,INDEX($GL:$GL,$IV586+45),"")</f>
      </c>
      <c r="IG586">
        <f>IF($IW586&gt;=46,INDEX($GL:$GL,$IV586+46),"")</f>
      </c>
      <c r="IH586">
        <f>IF($IW586&gt;=47,INDEX($GL:$GL,$IV586+47),"")</f>
      </c>
      <c r="II586">
        <f>IF($IW586&gt;=48,INDEX($GL:$GL,$IV586+48),"")</f>
      </c>
      <c r="IJ586">
        <f>IF($IW586&gt;=49,INDEX($GL:$GL,$IV586+49),"")</f>
      </c>
      <c r="IK586">
        <f>IF($IW586&gt;=50,INDEX($GL:$GL,$IV586+50),"")</f>
      </c>
      <c r="IL586">
        <f>IF($IW586&gt;=51,INDEX($GL:$GL,$IV586+51),"")</f>
      </c>
      <c r="IM586">
        <f>IF($IW586&gt;=52,INDEX($GL:$GL,$IV586+52),"")</f>
      </c>
      <c r="IN586">
        <f>IF($IW586&gt;=53,INDEX($GL:$GL,$IV586+53),"")</f>
      </c>
      <c r="IO586">
        <f>IF($IW586&gt;=54,INDEX($GL:$GL,$IV586+54),"")</f>
      </c>
      <c r="IP586">
        <f>IF($IW586&gt;=55,INDEX($GL:$GL,$IV586+55),"")</f>
      </c>
      <c r="IQ586">
        <f>IF($IW586&gt;=56,INDEX($GL:$GL,$IV586+56),"")</f>
      </c>
      <c r="IR586">
        <f>IF($IW586&gt;=57,INDEX($GL:$GL,$IV586+57),"")</f>
      </c>
      <c r="IS586">
        <f>IF($IW586&gt;=58,INDEX($GL:$GL,$IV586+58),"")</f>
      </c>
      <c r="IT586">
        <f>IF($IW586&gt;=59,INDEX($GL:$GL,$IV586+59),"")</f>
      </c>
      <c r="IU586">
        <f>IF($IW586&gt;=60,INDEX($GL:$GL,$IV586+60),"")</f>
      </c>
      <c r="IV586">
        <f>IFERROR(MATCH($GK586,$GL$2:$GL$324,0)+1,0)</f>
      </c>
      <c r="IW586">
        <f>IFERROR(INDEX($GM$2:$GM$324,MATCH($GK586,$GL$2:$GL$324,0)),0)</f>
      </c>
      <c r="IX586" t="s">
        <v>34</v>
      </c>
      <c r="IY586" t="s">
        <v>34</v>
      </c>
    </row>
    <row r="587" spans="1:259" x14ac:dyDescent="0.25">
      <c r="K587">
        <f>IF(OR($N587="",$J587=""),"",IFERROR($N587/$J587,0))</f>
      </c>
      <c r="L587">
        <f>IF($N587="","",
SUM($M587,$O587,$T587,$P587,$R587)*
(1-IF($U587="",0,VALUE($U587)/100)))</f>
      </c>
      <c r="M587">
        <f>IF($N587="","",$N587)</f>
      </c>
      <c r="O587">
        <f>IF($N587="","",
IF($H587="","",
IF(ISNUMBER(SEARCH("exempt",LOWER($H587))),0,
$N587*(VALUE(SUBSTITUTE($H587,"%",""))/100))))</f>
      </c>
      <c r="V587">
        <f>IFERROR(IF(FIND(" - ",$E587)&gt;0,MID($E587,FIND(" - ",$E587)+3,LEN($E587)),""),"")</f>
      </c>
      <c r="AE587" t="s">
        <v>1168</v>
      </c>
      <c r="AJ587">
        <f>IFERROR(LEFT($E587,FIND(" - ",$E587)-1),$E587)</f>
      </c>
      <c r="AM587">
        <f>IF($CB587&gt;=1,INDEX($AK:$AK,$CA587+1),"")</f>
      </c>
      <c r="AN587">
        <f>IF($CB587&gt;=2,INDEX($AK:$AK,$CA587+2),"")</f>
      </c>
      <c r="AO587">
        <f>IF($CB587&gt;=3,INDEX($AK:$AK,$CA587+3),"")</f>
      </c>
      <c r="AP587">
        <f>IF($CB587&gt;=4,INDEX($AK:$AK,$CA587+4),"")</f>
      </c>
      <c r="AQ587">
        <f>IF($CB587&gt;=5,INDEX($AK:$AK,$CA587+5),"")</f>
      </c>
      <c r="AR587">
        <f>IF($CB587&gt;=6,INDEX($AK:$AK,$CA587+6),"")</f>
      </c>
      <c r="AS587">
        <f>IF($CB587&gt;=7,INDEX($AK:$AK,$CA587+7),"")</f>
      </c>
      <c r="AT587">
        <f>IF($CB587&gt;=8,INDEX($AK:$AK,$CA587+8),"")</f>
      </c>
      <c r="AU587">
        <f>IF($CB587&gt;=9,INDEX($AK:$AK,$CA587+9),"")</f>
      </c>
      <c r="AV587">
        <f>IF($CB587&gt;=10,INDEX($AK:$AK,$CA587+10),"")</f>
      </c>
      <c r="AW587">
        <f>IF($CB587&gt;=11,INDEX($AK:$AK,$CA587+11),"")</f>
      </c>
      <c r="AX587">
        <f>IF($CB587&gt;=12,INDEX($AK:$AK,$CA587+12),"")</f>
      </c>
      <c r="AY587">
        <f>IF($CB587&gt;=13,INDEX($AK:$AK,$CA587+13),"")</f>
      </c>
      <c r="AZ587">
        <f>IF($CB587&gt;=14,INDEX($AK:$AK,$CA587+14),"")</f>
      </c>
      <c r="BA587">
        <f>IF($CB587&gt;=15,INDEX($AK:$AK,$CA587+15),"")</f>
      </c>
      <c r="BB587">
        <f>IF($CB587&gt;=16,INDEX($AK:$AK,$CA587+16),"")</f>
      </c>
      <c r="BC587">
        <f>IF($CB587&gt;=17,INDEX($AK:$AK,$CA587+17),"")</f>
      </c>
      <c r="BD587">
        <f>IF($CB587&gt;=18,INDEX($AK:$AK,$CA587+18),"")</f>
      </c>
      <c r="BE587">
        <f>IF($CB587&gt;=19,INDEX($AK:$AK,$CA587+19),"")</f>
      </c>
      <c r="BF587">
        <f>IF($CB587&gt;=20,INDEX($AK:$AK,$CA587+20),"")</f>
      </c>
      <c r="BG587">
        <f>IF($CB587&gt;=21,INDEX($AK:$AK,$CA587+21),"")</f>
      </c>
      <c r="BH587">
        <f>IF($CB587&gt;=22,INDEX($AK:$AK,$CA587+22),"")</f>
      </c>
      <c r="BI587">
        <f>IF($CB587&gt;=23,INDEX($AK:$AK,$CA587+23),"")</f>
      </c>
      <c r="BJ587">
        <f>IF($CB587&gt;=24,INDEX($AK:$AK,$CA587+24),"")</f>
      </c>
      <c r="BK587">
        <f>IF($CB587&gt;=25,INDEX($AK:$AK,$CA587+25),"")</f>
      </c>
      <c r="BL587">
        <f>IF($CB587&gt;=26,INDEX($AK:$AK,$CA587+26),"")</f>
      </c>
      <c r="BM587">
        <f>IF($CB587&gt;=27,INDEX($AK:$AK,$CA587+27),"")</f>
      </c>
      <c r="BN587">
        <f>IF($CB587&gt;=28,INDEX($AK:$AK,$CA587+28),"")</f>
      </c>
      <c r="BO587">
        <f>IF($CB587&gt;=29,INDEX($AK:$AK,$CA587+29),"")</f>
      </c>
      <c r="BP587">
        <f>IF($CB587&gt;=30,INDEX($AK:$AK,$CA587+30),"")</f>
      </c>
      <c r="BQ587">
        <f>IF($CB587&gt;=31,INDEX($AK:$AK,$CA587+31),"")</f>
      </c>
      <c r="BR587">
        <f>IF($CB587&gt;=32,INDEX($AK:$AK,$CA587+32),"")</f>
      </c>
      <c r="BS587">
        <f>IF($CB587&gt;=33,INDEX($AK:$AK,$CA587+33),"")</f>
      </c>
      <c r="BT587">
        <f>IF($CB587&gt;=34,INDEX($AK:$AK,$CA587+34),"")</f>
      </c>
      <c r="BU587">
        <f>IF($CB587&gt;=35,INDEX($AK:$AK,$CA587+35),"")</f>
      </c>
      <c r="BV587">
        <f>IF($CB587&gt;=36,INDEX($AK:$AK,$CA587+36),"")</f>
      </c>
      <c r="BW587">
        <f>IF($CB587&gt;=37,INDEX($AK:$AK,$CA587+37),"")</f>
      </c>
      <c r="BX587">
        <f>IF($CB587&gt;=38,INDEX($AK:$AK,$CA587+38),"")</f>
      </c>
      <c r="BY587">
        <f>IF($CB587&gt;=39,INDEX($AK:$AK,$CA587+39),"")</f>
      </c>
      <c r="BZ587">
        <f>IF($CB587&gt;=40,INDEX($AK:$AK,$CA587+40),"")</f>
      </c>
      <c r="CA587">
        <f>IFERROR(MATCH($AJ587,$AK$2:$AK$134,0)+1,0)</f>
      </c>
      <c r="CB587">
        <f>IFERROR(INDEX($AL$2:$AL$134,MATCH($AJ587,$AK$2:$AK$134,0)),0)</f>
      </c>
      <c r="CC587">
        <f>IFERROR(LEFT($F587,FIND(" - ",$F587)-1),$F587)</f>
      </c>
      <c r="CF587">
        <f>IF($DA587&gt;=1,INDEX($CD:$CD,$CZ587+1),"")</f>
      </c>
      <c r="CG587">
        <f>IF($DA587&gt;=2,INDEX($CD:$CD,$CZ587+2),"")</f>
      </c>
      <c r="CH587">
        <f>IF($DA587&gt;=3,INDEX($CD:$CD,$CZ587+3),"")</f>
      </c>
      <c r="CI587">
        <f>IF($DA587&gt;=4,INDEX($CD:$CD,$CZ587+4),"")</f>
      </c>
      <c r="CJ587">
        <f>IF($DA587&gt;=5,INDEX($CD:$CD,$CZ587+5),"")</f>
      </c>
      <c r="CK587">
        <f>IF($DA587&gt;=6,INDEX($CD:$CD,$CZ587+6),"")</f>
      </c>
      <c r="CL587">
        <f>IF($DA587&gt;=7,INDEX($CD:$CD,$CZ587+7),"")</f>
      </c>
      <c r="CM587">
        <f>IF($DA587&gt;=8,INDEX($CD:$CD,$CZ587+8),"")</f>
      </c>
      <c r="CN587">
        <f>IF($DA587&gt;=9,INDEX($CD:$CD,$CZ587+9),"")</f>
      </c>
      <c r="CO587">
        <f>IF($DA587&gt;=10,INDEX($CD:$CD,$CZ587+10),"")</f>
      </c>
      <c r="CP587">
        <f>IF($DA587&gt;=11,INDEX($CD:$CD,$CZ587+11),"")</f>
      </c>
      <c r="CQ587">
        <f>IF($DA587&gt;=12,INDEX($CD:$CD,$CZ587+12),"")</f>
      </c>
      <c r="CR587">
        <f>IF($DA587&gt;=13,INDEX($CD:$CD,$CZ587+13),"")</f>
      </c>
      <c r="CS587">
        <f>IF($DA587&gt;=14,INDEX($CD:$CD,$CZ587+14),"")</f>
      </c>
      <c r="CT587">
        <f>IF($DA587&gt;=15,INDEX($CD:$CD,$CZ587+15),"")</f>
      </c>
      <c r="CU587">
        <f>IF($DA587&gt;=16,INDEX($CD:$CD,$CZ587+16),"")</f>
      </c>
      <c r="CV587">
        <f>IF($DA587&gt;=17,INDEX($CD:$CD,$CZ587+17),"")</f>
      </c>
      <c r="CW587">
        <f>IF($DA587&gt;=18,INDEX($CD:$CD,$CZ587+18),"")</f>
      </c>
      <c r="CX587">
        <f>IF($DA587&gt;=19,INDEX($CD:$CD,$CZ587+19),"")</f>
      </c>
      <c r="CY587">
        <f>IF($DA587&gt;=20,INDEX($CD:$CD,$CZ587+20),"")</f>
      </c>
      <c r="CZ587">
        <f>IFERROR(MATCH($CC587,$CD$2:$CD$263,0)+1,0)</f>
      </c>
      <c r="DA587">
        <f>IFERROR(INDEX($CE$2:$CE$263,MATCH($CC587,$CD$2:$CD$263,0)),0)</f>
      </c>
      <c r="DB587">
        <f>IFERROR(INDEX($AI:$AI,MATCH($H587,$AH:$AH,0))&amp;"","")</f>
      </c>
      <c r="DF587">
        <f>IF($GI587&gt;=1,INDEX($DC:$DC,$GH587+1),"")</f>
      </c>
      <c r="DG587">
        <f>IF($GI587&gt;=2,INDEX($DC:$DC,$GH587+2),"")</f>
      </c>
      <c r="DH587">
        <f>IF($GI587&gt;=3,INDEX($DC:$DC,$GH587+3),"")</f>
      </c>
      <c r="DI587">
        <f>IF($GI587&gt;=4,INDEX($DC:$DC,$GH587+4),"")</f>
      </c>
      <c r="DJ587">
        <f>IF($GI587&gt;=5,INDEX($DC:$DC,$GH587+5),"")</f>
      </c>
      <c r="DK587">
        <f>IF($GI587&gt;=6,INDEX($DC:$DC,$GH587+6),"")</f>
      </c>
      <c r="DL587">
        <f>IF($GI587&gt;=7,INDEX($DC:$DC,$GH587+7),"")</f>
      </c>
      <c r="DM587">
        <f>IF($GI587&gt;=8,INDEX($DC:$DC,$GH587+8),"")</f>
      </c>
      <c r="DN587">
        <f>IF($GI587&gt;=9,INDEX($DC:$DC,$GH587+9),"")</f>
      </c>
      <c r="DO587">
        <f>IF($GI587&gt;=10,INDEX($DC:$DC,$GH587+10),"")</f>
      </c>
      <c r="DP587">
        <f>IF($GI587&gt;=11,INDEX($DC:$DC,$GH587+11),"")</f>
      </c>
      <c r="DQ587">
        <f>IF($GI587&gt;=12,INDEX($DC:$DC,$GH587+12),"")</f>
      </c>
      <c r="DR587">
        <f>IF($GI587&gt;=13,INDEX($DC:$DC,$GH587+13),"")</f>
      </c>
      <c r="DS587">
        <f>IF($GI587&gt;=14,INDEX($DC:$DC,$GH587+14),"")</f>
      </c>
      <c r="DT587">
        <f>IF($GI587&gt;=15,INDEX($DC:$DC,$GH587+15),"")</f>
      </c>
      <c r="DU587">
        <f>IF($GI587&gt;=16,INDEX($DC:$DC,$GH587+16),"")</f>
      </c>
      <c r="DV587">
        <f>IF($GI587&gt;=17,INDEX($DC:$DC,$GH587+17),"")</f>
      </c>
      <c r="DW587">
        <f>IF($GI587&gt;=18,INDEX($DC:$DC,$GH587+18),"")</f>
      </c>
      <c r="DX587">
        <f>IF($GI587&gt;=19,INDEX($DC:$DC,$GH587+19),"")</f>
      </c>
      <c r="DY587">
        <f>IF($GI587&gt;=20,INDEX($DC:$DC,$GH587+20),"")</f>
      </c>
      <c r="DZ587">
        <f>IF($GI587&gt;=21,INDEX($DC:$DC,$GH587+21),"")</f>
      </c>
      <c r="EA587">
        <f>IF($GI587&gt;=22,INDEX($DC:$DC,$GH587+22),"")</f>
      </c>
      <c r="EB587">
        <f>IF($GI587&gt;=23,INDEX($DC:$DC,$GH587+23),"")</f>
      </c>
      <c r="EC587">
        <f>IF($GI587&gt;=24,INDEX($DC:$DC,$GH587+24),"")</f>
      </c>
      <c r="ED587">
        <f>IF($GI587&gt;=25,INDEX($DC:$DC,$GH587+25),"")</f>
      </c>
      <c r="EE587">
        <f>IF($GI587&gt;=26,INDEX($DC:$DC,$GH587+26),"")</f>
      </c>
      <c r="EF587">
        <f>IF($GI587&gt;=27,INDEX($DC:$DC,$GH587+27),"")</f>
      </c>
      <c r="EG587">
        <f>IF($GI587&gt;=28,INDEX($DC:$DC,$GH587+28),"")</f>
      </c>
      <c r="EH587">
        <f>IF($GI587&gt;=29,INDEX($DC:$DC,$GH587+29),"")</f>
      </c>
      <c r="EI587">
        <f>IF($GI587&gt;=30,INDEX($DC:$DC,$GH587+30),"")</f>
      </c>
      <c r="EJ587">
        <f>IF($GI587&gt;=31,INDEX($DC:$DC,$GH587+31),"")</f>
      </c>
      <c r="EK587">
        <f>IF($GI587&gt;=32,INDEX($DC:$DC,$GH587+32),"")</f>
      </c>
      <c r="EL587">
        <f>IF($GI587&gt;=33,INDEX($DC:$DC,$GH587+33),"")</f>
      </c>
      <c r="EM587">
        <f>IF($GI587&gt;=34,INDEX($DC:$DC,$GH587+34),"")</f>
      </c>
      <c r="EN587">
        <f>IF($GI587&gt;=35,INDEX($DC:$DC,$GH587+35),"")</f>
      </c>
      <c r="EO587">
        <f>IF($GI587&gt;=36,INDEX($DC:$DC,$GH587+36),"")</f>
      </c>
      <c r="EP587">
        <f>IF($GI587&gt;=37,INDEX($DC:$DC,$GH587+37),"")</f>
      </c>
      <c r="EQ587">
        <f>IF($GI587&gt;=38,INDEX($DC:$DC,$GH587+38),"")</f>
      </c>
      <c r="ER587">
        <f>IF($GI587&gt;=39,INDEX($DC:$DC,$GH587+39),"")</f>
      </c>
      <c r="ES587">
        <f>IF($GI587&gt;=40,INDEX($DC:$DC,$GH587+40),"")</f>
      </c>
      <c r="ET587">
        <f>IF($GI587&gt;=1,INDEX($DD:$DD,$GH587+1),"")</f>
      </c>
      <c r="EU587">
        <f>IF($GI587&gt;=2,INDEX($DD:$DD,$GH587+2),"")</f>
      </c>
      <c r="EV587">
        <f>IF($GI587&gt;=3,INDEX($DD:$DD,$GH587+3),"")</f>
      </c>
      <c r="EW587">
        <f>IF($GI587&gt;=4,INDEX($DD:$DD,$GH587+4),"")</f>
      </c>
      <c r="EX587">
        <f>IF($GI587&gt;=5,INDEX($DD:$DD,$GH587+5),"")</f>
      </c>
      <c r="EY587">
        <f>IF($GI587&gt;=6,INDEX($DD:$DD,$GH587+6),"")</f>
      </c>
      <c r="EZ587">
        <f>IF($GI587&gt;=7,INDEX($DD:$DD,$GH587+7),"")</f>
      </c>
      <c r="FA587">
        <f>IF($GI587&gt;=8,INDEX($DD:$DD,$GH587+8),"")</f>
      </c>
      <c r="FB587">
        <f>IF($GI587&gt;=9,INDEX($DD:$DD,$GH587+9),"")</f>
      </c>
      <c r="FC587">
        <f>IF($GI587&gt;=10,INDEX($DD:$DD,$GH587+10),"")</f>
      </c>
      <c r="FD587">
        <f>IF($GI587&gt;=11,INDEX($DD:$DD,$GH587+11),"")</f>
      </c>
      <c r="FE587">
        <f>IF($GI587&gt;=12,INDEX($DD:$DD,$GH587+12),"")</f>
      </c>
      <c r="FF587">
        <f>IF($GI587&gt;=13,INDEX($DD:$DD,$GH587+13),"")</f>
      </c>
      <c r="FG587">
        <f>IF($GI587&gt;=14,INDEX($DD:$DD,$GH587+14),"")</f>
      </c>
      <c r="FH587">
        <f>IF($GI587&gt;=15,INDEX($DD:$DD,$GH587+15),"")</f>
      </c>
      <c r="FI587">
        <f>IF($GI587&gt;=16,INDEX($DD:$DD,$GH587+16),"")</f>
      </c>
      <c r="FJ587">
        <f>IF($GI587&gt;=17,INDEX($DD:$DD,$GH587+17),"")</f>
      </c>
      <c r="FK587">
        <f>IF($GI587&gt;=18,INDEX($DD:$DD,$GH587+18),"")</f>
      </c>
      <c r="FL587">
        <f>IF($GI587&gt;=19,INDEX($DD:$DD,$GH587+19),"")</f>
      </c>
      <c r="FM587">
        <f>IF($GI587&gt;=20,INDEX($DD:$DD,$GH587+20),"")</f>
      </c>
      <c r="FN587">
        <f>IF($GI587&gt;=21,INDEX($DD:$DD,$GH587+21),"")</f>
      </c>
      <c r="FO587">
        <f>IF($GI587&gt;=22,INDEX($DD:$DD,$GH587+22),"")</f>
      </c>
      <c r="FP587">
        <f>IF($GI587&gt;=23,INDEX($DD:$DD,$GH587+23),"")</f>
      </c>
      <c r="FQ587">
        <f>IF($GI587&gt;=24,INDEX($DD:$DD,$GH587+24),"")</f>
      </c>
      <c r="FR587">
        <f>IF($GI587&gt;=25,INDEX($DD:$DD,$GH587+25),"")</f>
      </c>
      <c r="FS587">
        <f>IF($GI587&gt;=26,INDEX($DD:$DD,$GH587+26),"")</f>
      </c>
      <c r="FT587">
        <f>IF($GI587&gt;=27,INDEX($DD:$DD,$GH587+27),"")</f>
      </c>
      <c r="FU587">
        <f>IF($GI587&gt;=28,INDEX($DD:$DD,$GH587+28),"")</f>
      </c>
      <c r="FV587">
        <f>IF($GI587&gt;=29,INDEX($DD:$DD,$GH587+29),"")</f>
      </c>
      <c r="FW587">
        <f>IF($GI587&gt;=30,INDEX($DD:$DD,$GH587+30),"")</f>
      </c>
      <c r="FX587">
        <f>IF($GI587&gt;=31,INDEX($DD:$DD,$GH587+31),"")</f>
      </c>
      <c r="FY587">
        <f>IF($GI587&gt;=32,INDEX($DD:$DD,$GH587+32),"")</f>
      </c>
      <c r="FZ587">
        <f>IF($GI587&gt;=33,INDEX($DD:$DD,$GH587+33),"")</f>
      </c>
      <c r="GA587">
        <f>IF($GI587&gt;=34,INDEX($DD:$DD,$GH587+34),"")</f>
      </c>
      <c r="GB587">
        <f>IF($GI587&gt;=35,INDEX($DD:$DD,$GH587+35),"")</f>
      </c>
      <c r="GC587">
        <f>IF($GI587&gt;=36,INDEX($DD:$DD,$GH587+36),"")</f>
      </c>
      <c r="GD587">
        <f>IF($GI587&gt;=37,INDEX($DD:$DD,$GH587+37),"")</f>
      </c>
      <c r="GE587">
        <f>IF($GI587&gt;=38,INDEX($DD:$DD,$GH587+38),"")</f>
      </c>
      <c r="GF587">
        <f>IF($GI587&gt;=39,INDEX($DD:$DD,$GH587+39),"")</f>
      </c>
      <c r="GG587">
        <f>IF($GI587&gt;=40,INDEX($DD:$DD,$GH587+40),"")</f>
      </c>
      <c r="GH587">
        <f>IFERROR(MATCH($DB587,$DC$2:$DC$148,0)+1,0)</f>
      </c>
      <c r="GI587">
        <f>IFERROR(INDEX($DE$2:$DE$148,MATCH($DB587,$DC$2:$DC$148,0)),0)</f>
      </c>
      <c r="GJ587">
        <f>IFERROR(MATCH($S587,$DF$587:$ES$587,0),0)</f>
      </c>
      <c r="GK587">
        <f>IF($GJ587&gt;0,INDEX($ET$587:$GG$587,$GJ587),"")</f>
      </c>
      <c r="GN587">
        <f>IF($IW587&gt;=1,INDEX($GL:$GL,$IV587+1),"")</f>
      </c>
      <c r="GO587">
        <f>IF($IW587&gt;=2,INDEX($GL:$GL,$IV587+2),"")</f>
      </c>
      <c r="GP587">
        <f>IF($IW587&gt;=3,INDEX($GL:$GL,$IV587+3),"")</f>
      </c>
      <c r="GQ587">
        <f>IF($IW587&gt;=4,INDEX($GL:$GL,$IV587+4),"")</f>
      </c>
      <c r="GR587">
        <f>IF($IW587&gt;=5,INDEX($GL:$GL,$IV587+5),"")</f>
      </c>
      <c r="GS587">
        <f>IF($IW587&gt;=6,INDEX($GL:$GL,$IV587+6),"")</f>
      </c>
      <c r="GT587">
        <f>IF($IW587&gt;=7,INDEX($GL:$GL,$IV587+7),"")</f>
      </c>
      <c r="GU587">
        <f>IF($IW587&gt;=8,INDEX($GL:$GL,$IV587+8),"")</f>
      </c>
      <c r="GV587">
        <f>IF($IW587&gt;=9,INDEX($GL:$GL,$IV587+9),"")</f>
      </c>
      <c r="GW587">
        <f>IF($IW587&gt;=10,INDEX($GL:$GL,$IV587+10),"")</f>
      </c>
      <c r="GX587">
        <f>IF($IW587&gt;=11,INDEX($GL:$GL,$IV587+11),"")</f>
      </c>
      <c r="GY587">
        <f>IF($IW587&gt;=12,INDEX($GL:$GL,$IV587+12),"")</f>
      </c>
      <c r="GZ587">
        <f>IF($IW587&gt;=13,INDEX($GL:$GL,$IV587+13),"")</f>
      </c>
      <c r="HA587">
        <f>IF($IW587&gt;=14,INDEX($GL:$GL,$IV587+14),"")</f>
      </c>
      <c r="HB587">
        <f>IF($IW587&gt;=15,INDEX($GL:$GL,$IV587+15),"")</f>
      </c>
      <c r="HC587">
        <f>IF($IW587&gt;=16,INDEX($GL:$GL,$IV587+16),"")</f>
      </c>
      <c r="HD587">
        <f>IF($IW587&gt;=17,INDEX($GL:$GL,$IV587+17),"")</f>
      </c>
      <c r="HE587">
        <f>IF($IW587&gt;=18,INDEX($GL:$GL,$IV587+18),"")</f>
      </c>
      <c r="HF587">
        <f>IF($IW587&gt;=19,INDEX($GL:$GL,$IV587+19),"")</f>
      </c>
      <c r="HG587">
        <f>IF($IW587&gt;=20,INDEX($GL:$GL,$IV587+20),"")</f>
      </c>
      <c r="HH587">
        <f>IF($IW587&gt;=21,INDEX($GL:$GL,$IV587+21),"")</f>
      </c>
      <c r="HI587">
        <f>IF($IW587&gt;=22,INDEX($GL:$GL,$IV587+22),"")</f>
      </c>
      <c r="HJ587">
        <f>IF($IW587&gt;=23,INDEX($GL:$GL,$IV587+23),"")</f>
      </c>
      <c r="HK587">
        <f>IF($IW587&gt;=24,INDEX($GL:$GL,$IV587+24),"")</f>
      </c>
      <c r="HL587">
        <f>IF($IW587&gt;=25,INDEX($GL:$GL,$IV587+25),"")</f>
      </c>
      <c r="HM587">
        <f>IF($IW587&gt;=26,INDEX($GL:$GL,$IV587+26),"")</f>
      </c>
      <c r="HN587">
        <f>IF($IW587&gt;=27,INDEX($GL:$GL,$IV587+27),"")</f>
      </c>
      <c r="HO587">
        <f>IF($IW587&gt;=28,INDEX($GL:$GL,$IV587+28),"")</f>
      </c>
      <c r="HP587">
        <f>IF($IW587&gt;=29,INDEX($GL:$GL,$IV587+29),"")</f>
      </c>
      <c r="HQ587">
        <f>IF($IW587&gt;=30,INDEX($GL:$GL,$IV587+30),"")</f>
      </c>
      <c r="HR587">
        <f>IF($IW587&gt;=31,INDEX($GL:$GL,$IV587+31),"")</f>
      </c>
      <c r="HS587">
        <f>IF($IW587&gt;=32,INDEX($GL:$GL,$IV587+32),"")</f>
      </c>
      <c r="HT587">
        <f>IF($IW587&gt;=33,INDEX($GL:$GL,$IV587+33),"")</f>
      </c>
      <c r="HU587">
        <f>IF($IW587&gt;=34,INDEX($GL:$GL,$IV587+34),"")</f>
      </c>
      <c r="HV587">
        <f>IF($IW587&gt;=35,INDEX($GL:$GL,$IV587+35),"")</f>
      </c>
      <c r="HW587">
        <f>IF($IW587&gt;=36,INDEX($GL:$GL,$IV587+36),"")</f>
      </c>
      <c r="HX587">
        <f>IF($IW587&gt;=37,INDEX($GL:$GL,$IV587+37),"")</f>
      </c>
      <c r="HY587">
        <f>IF($IW587&gt;=38,INDEX($GL:$GL,$IV587+38),"")</f>
      </c>
      <c r="HZ587">
        <f>IF($IW587&gt;=39,INDEX($GL:$GL,$IV587+39),"")</f>
      </c>
      <c r="IA587">
        <f>IF($IW587&gt;=40,INDEX($GL:$GL,$IV587+40),"")</f>
      </c>
      <c r="IB587">
        <f>IF($IW587&gt;=41,INDEX($GL:$GL,$IV587+41),"")</f>
      </c>
      <c r="IC587">
        <f>IF($IW587&gt;=42,INDEX($GL:$GL,$IV587+42),"")</f>
      </c>
      <c r="ID587">
        <f>IF($IW587&gt;=43,INDEX($GL:$GL,$IV587+43),"")</f>
      </c>
      <c r="IE587">
        <f>IF($IW587&gt;=44,INDEX($GL:$GL,$IV587+44),"")</f>
      </c>
      <c r="IF587">
        <f>IF($IW587&gt;=45,INDEX($GL:$GL,$IV587+45),"")</f>
      </c>
      <c r="IG587">
        <f>IF($IW587&gt;=46,INDEX($GL:$GL,$IV587+46),"")</f>
      </c>
      <c r="IH587">
        <f>IF($IW587&gt;=47,INDEX($GL:$GL,$IV587+47),"")</f>
      </c>
      <c r="II587">
        <f>IF($IW587&gt;=48,INDEX($GL:$GL,$IV587+48),"")</f>
      </c>
      <c r="IJ587">
        <f>IF($IW587&gt;=49,INDEX($GL:$GL,$IV587+49),"")</f>
      </c>
      <c r="IK587">
        <f>IF($IW587&gt;=50,INDEX($GL:$GL,$IV587+50),"")</f>
      </c>
      <c r="IL587">
        <f>IF($IW587&gt;=51,INDEX($GL:$GL,$IV587+51),"")</f>
      </c>
      <c r="IM587">
        <f>IF($IW587&gt;=52,INDEX($GL:$GL,$IV587+52),"")</f>
      </c>
      <c r="IN587">
        <f>IF($IW587&gt;=53,INDEX($GL:$GL,$IV587+53),"")</f>
      </c>
      <c r="IO587">
        <f>IF($IW587&gt;=54,INDEX($GL:$GL,$IV587+54),"")</f>
      </c>
      <c r="IP587">
        <f>IF($IW587&gt;=55,INDEX($GL:$GL,$IV587+55),"")</f>
      </c>
      <c r="IQ587">
        <f>IF($IW587&gt;=56,INDEX($GL:$GL,$IV587+56),"")</f>
      </c>
      <c r="IR587">
        <f>IF($IW587&gt;=57,INDEX($GL:$GL,$IV587+57),"")</f>
      </c>
      <c r="IS587">
        <f>IF($IW587&gt;=58,INDEX($GL:$GL,$IV587+58),"")</f>
      </c>
      <c r="IT587">
        <f>IF($IW587&gt;=59,INDEX($GL:$GL,$IV587+59),"")</f>
      </c>
      <c r="IU587">
        <f>IF($IW587&gt;=60,INDEX($GL:$GL,$IV587+60),"")</f>
      </c>
      <c r="IV587">
        <f>IFERROR(MATCH($GK587,$GL$2:$GL$324,0)+1,0)</f>
      </c>
      <c r="IW587">
        <f>IFERROR(INDEX($GM$2:$GM$324,MATCH($GK587,$GL$2:$GL$324,0)),0)</f>
      </c>
      <c r="IX587" t="s">
        <v>34</v>
      </c>
      <c r="IY587" t="s">
        <v>34</v>
      </c>
    </row>
    <row r="588" spans="1:259" x14ac:dyDescent="0.25">
      <c r="K588">
        <f>IF(OR($N588="",$J588=""),"",IFERROR($N588/$J588,0))</f>
      </c>
      <c r="L588">
        <f>IF($N588="","",
SUM($M588,$O588,$T588,$P588,$R588)*
(1-IF($U588="",0,VALUE($U588)/100)))</f>
      </c>
      <c r="M588">
        <f>IF($N588="","",$N588)</f>
      </c>
      <c r="O588">
        <f>IF($N588="","",
IF($H588="","",
IF(ISNUMBER(SEARCH("exempt",LOWER($H588))),0,
$N588*(VALUE(SUBSTITUTE($H588,"%",""))/100))))</f>
      </c>
      <c r="V588">
        <f>IFERROR(IF(FIND(" - ",$E588)&gt;0,MID($E588,FIND(" - ",$E588)+3,LEN($E588)),""),"")</f>
      </c>
      <c r="AE588" t="s">
        <v>1169</v>
      </c>
      <c r="AJ588">
        <f>IFERROR(LEFT($E588,FIND(" - ",$E588)-1),$E588)</f>
      </c>
      <c r="AM588">
        <f>IF($CB588&gt;=1,INDEX($AK:$AK,$CA588+1),"")</f>
      </c>
      <c r="AN588">
        <f>IF($CB588&gt;=2,INDEX($AK:$AK,$CA588+2),"")</f>
      </c>
      <c r="AO588">
        <f>IF($CB588&gt;=3,INDEX($AK:$AK,$CA588+3),"")</f>
      </c>
      <c r="AP588">
        <f>IF($CB588&gt;=4,INDEX($AK:$AK,$CA588+4),"")</f>
      </c>
      <c r="AQ588">
        <f>IF($CB588&gt;=5,INDEX($AK:$AK,$CA588+5),"")</f>
      </c>
      <c r="AR588">
        <f>IF($CB588&gt;=6,INDEX($AK:$AK,$CA588+6),"")</f>
      </c>
      <c r="AS588">
        <f>IF($CB588&gt;=7,INDEX($AK:$AK,$CA588+7),"")</f>
      </c>
      <c r="AT588">
        <f>IF($CB588&gt;=8,INDEX($AK:$AK,$CA588+8),"")</f>
      </c>
      <c r="AU588">
        <f>IF($CB588&gt;=9,INDEX($AK:$AK,$CA588+9),"")</f>
      </c>
      <c r="AV588">
        <f>IF($CB588&gt;=10,INDEX($AK:$AK,$CA588+10),"")</f>
      </c>
      <c r="AW588">
        <f>IF($CB588&gt;=11,INDEX($AK:$AK,$CA588+11),"")</f>
      </c>
      <c r="AX588">
        <f>IF($CB588&gt;=12,INDEX($AK:$AK,$CA588+12),"")</f>
      </c>
      <c r="AY588">
        <f>IF($CB588&gt;=13,INDEX($AK:$AK,$CA588+13),"")</f>
      </c>
      <c r="AZ588">
        <f>IF($CB588&gt;=14,INDEX($AK:$AK,$CA588+14),"")</f>
      </c>
      <c r="BA588">
        <f>IF($CB588&gt;=15,INDEX($AK:$AK,$CA588+15),"")</f>
      </c>
      <c r="BB588">
        <f>IF($CB588&gt;=16,INDEX($AK:$AK,$CA588+16),"")</f>
      </c>
      <c r="BC588">
        <f>IF($CB588&gt;=17,INDEX($AK:$AK,$CA588+17),"")</f>
      </c>
      <c r="BD588">
        <f>IF($CB588&gt;=18,INDEX($AK:$AK,$CA588+18),"")</f>
      </c>
      <c r="BE588">
        <f>IF($CB588&gt;=19,INDEX($AK:$AK,$CA588+19),"")</f>
      </c>
      <c r="BF588">
        <f>IF($CB588&gt;=20,INDEX($AK:$AK,$CA588+20),"")</f>
      </c>
      <c r="BG588">
        <f>IF($CB588&gt;=21,INDEX($AK:$AK,$CA588+21),"")</f>
      </c>
      <c r="BH588">
        <f>IF($CB588&gt;=22,INDEX($AK:$AK,$CA588+22),"")</f>
      </c>
      <c r="BI588">
        <f>IF($CB588&gt;=23,INDEX($AK:$AK,$CA588+23),"")</f>
      </c>
      <c r="BJ588">
        <f>IF($CB588&gt;=24,INDEX($AK:$AK,$CA588+24),"")</f>
      </c>
      <c r="BK588">
        <f>IF($CB588&gt;=25,INDEX($AK:$AK,$CA588+25),"")</f>
      </c>
      <c r="BL588">
        <f>IF($CB588&gt;=26,INDEX($AK:$AK,$CA588+26),"")</f>
      </c>
      <c r="BM588">
        <f>IF($CB588&gt;=27,INDEX($AK:$AK,$CA588+27),"")</f>
      </c>
      <c r="BN588">
        <f>IF($CB588&gt;=28,INDEX($AK:$AK,$CA588+28),"")</f>
      </c>
      <c r="BO588">
        <f>IF($CB588&gt;=29,INDEX($AK:$AK,$CA588+29),"")</f>
      </c>
      <c r="BP588">
        <f>IF($CB588&gt;=30,INDEX($AK:$AK,$CA588+30),"")</f>
      </c>
      <c r="BQ588">
        <f>IF($CB588&gt;=31,INDEX($AK:$AK,$CA588+31),"")</f>
      </c>
      <c r="BR588">
        <f>IF($CB588&gt;=32,INDEX($AK:$AK,$CA588+32),"")</f>
      </c>
      <c r="BS588">
        <f>IF($CB588&gt;=33,INDEX($AK:$AK,$CA588+33),"")</f>
      </c>
      <c r="BT588">
        <f>IF($CB588&gt;=34,INDEX($AK:$AK,$CA588+34),"")</f>
      </c>
      <c r="BU588">
        <f>IF($CB588&gt;=35,INDEX($AK:$AK,$CA588+35),"")</f>
      </c>
      <c r="BV588">
        <f>IF($CB588&gt;=36,INDEX($AK:$AK,$CA588+36),"")</f>
      </c>
      <c r="BW588">
        <f>IF($CB588&gt;=37,INDEX($AK:$AK,$CA588+37),"")</f>
      </c>
      <c r="BX588">
        <f>IF($CB588&gt;=38,INDEX($AK:$AK,$CA588+38),"")</f>
      </c>
      <c r="BY588">
        <f>IF($CB588&gt;=39,INDEX($AK:$AK,$CA588+39),"")</f>
      </c>
      <c r="BZ588">
        <f>IF($CB588&gt;=40,INDEX($AK:$AK,$CA588+40),"")</f>
      </c>
      <c r="CA588">
        <f>IFERROR(MATCH($AJ588,$AK$2:$AK$134,0)+1,0)</f>
      </c>
      <c r="CB588">
        <f>IFERROR(INDEX($AL$2:$AL$134,MATCH($AJ588,$AK$2:$AK$134,0)),0)</f>
      </c>
      <c r="CC588">
        <f>IFERROR(LEFT($F588,FIND(" - ",$F588)-1),$F588)</f>
      </c>
      <c r="CF588">
        <f>IF($DA588&gt;=1,INDEX($CD:$CD,$CZ588+1),"")</f>
      </c>
      <c r="CG588">
        <f>IF($DA588&gt;=2,INDEX($CD:$CD,$CZ588+2),"")</f>
      </c>
      <c r="CH588">
        <f>IF($DA588&gt;=3,INDEX($CD:$CD,$CZ588+3),"")</f>
      </c>
      <c r="CI588">
        <f>IF($DA588&gt;=4,INDEX($CD:$CD,$CZ588+4),"")</f>
      </c>
      <c r="CJ588">
        <f>IF($DA588&gt;=5,INDEX($CD:$CD,$CZ588+5),"")</f>
      </c>
      <c r="CK588">
        <f>IF($DA588&gt;=6,INDEX($CD:$CD,$CZ588+6),"")</f>
      </c>
      <c r="CL588">
        <f>IF($DA588&gt;=7,INDEX($CD:$CD,$CZ588+7),"")</f>
      </c>
      <c r="CM588">
        <f>IF($DA588&gt;=8,INDEX($CD:$CD,$CZ588+8),"")</f>
      </c>
      <c r="CN588">
        <f>IF($DA588&gt;=9,INDEX($CD:$CD,$CZ588+9),"")</f>
      </c>
      <c r="CO588">
        <f>IF($DA588&gt;=10,INDEX($CD:$CD,$CZ588+10),"")</f>
      </c>
      <c r="CP588">
        <f>IF($DA588&gt;=11,INDEX($CD:$CD,$CZ588+11),"")</f>
      </c>
      <c r="CQ588">
        <f>IF($DA588&gt;=12,INDEX($CD:$CD,$CZ588+12),"")</f>
      </c>
      <c r="CR588">
        <f>IF($DA588&gt;=13,INDEX($CD:$CD,$CZ588+13),"")</f>
      </c>
      <c r="CS588">
        <f>IF($DA588&gt;=14,INDEX($CD:$CD,$CZ588+14),"")</f>
      </c>
      <c r="CT588">
        <f>IF($DA588&gt;=15,INDEX($CD:$CD,$CZ588+15),"")</f>
      </c>
      <c r="CU588">
        <f>IF($DA588&gt;=16,INDEX($CD:$CD,$CZ588+16),"")</f>
      </c>
      <c r="CV588">
        <f>IF($DA588&gt;=17,INDEX($CD:$CD,$CZ588+17),"")</f>
      </c>
      <c r="CW588">
        <f>IF($DA588&gt;=18,INDEX($CD:$CD,$CZ588+18),"")</f>
      </c>
      <c r="CX588">
        <f>IF($DA588&gt;=19,INDEX($CD:$CD,$CZ588+19),"")</f>
      </c>
      <c r="CY588">
        <f>IF($DA588&gt;=20,INDEX($CD:$CD,$CZ588+20),"")</f>
      </c>
      <c r="CZ588">
        <f>IFERROR(MATCH($CC588,$CD$2:$CD$263,0)+1,0)</f>
      </c>
      <c r="DA588">
        <f>IFERROR(INDEX($CE$2:$CE$263,MATCH($CC588,$CD$2:$CD$263,0)),0)</f>
      </c>
      <c r="DB588">
        <f>IFERROR(INDEX($AI:$AI,MATCH($H588,$AH:$AH,0))&amp;"","")</f>
      </c>
      <c r="DF588">
        <f>IF($GI588&gt;=1,INDEX($DC:$DC,$GH588+1),"")</f>
      </c>
      <c r="DG588">
        <f>IF($GI588&gt;=2,INDEX($DC:$DC,$GH588+2),"")</f>
      </c>
      <c r="DH588">
        <f>IF($GI588&gt;=3,INDEX($DC:$DC,$GH588+3),"")</f>
      </c>
      <c r="DI588">
        <f>IF($GI588&gt;=4,INDEX($DC:$DC,$GH588+4),"")</f>
      </c>
      <c r="DJ588">
        <f>IF($GI588&gt;=5,INDEX($DC:$DC,$GH588+5),"")</f>
      </c>
      <c r="DK588">
        <f>IF($GI588&gt;=6,INDEX($DC:$DC,$GH588+6),"")</f>
      </c>
      <c r="DL588">
        <f>IF($GI588&gt;=7,INDEX($DC:$DC,$GH588+7),"")</f>
      </c>
      <c r="DM588">
        <f>IF($GI588&gt;=8,INDEX($DC:$DC,$GH588+8),"")</f>
      </c>
      <c r="DN588">
        <f>IF($GI588&gt;=9,INDEX($DC:$DC,$GH588+9),"")</f>
      </c>
      <c r="DO588">
        <f>IF($GI588&gt;=10,INDEX($DC:$DC,$GH588+10),"")</f>
      </c>
      <c r="DP588">
        <f>IF($GI588&gt;=11,INDEX($DC:$DC,$GH588+11),"")</f>
      </c>
      <c r="DQ588">
        <f>IF($GI588&gt;=12,INDEX($DC:$DC,$GH588+12),"")</f>
      </c>
      <c r="DR588">
        <f>IF($GI588&gt;=13,INDEX($DC:$DC,$GH588+13),"")</f>
      </c>
      <c r="DS588">
        <f>IF($GI588&gt;=14,INDEX($DC:$DC,$GH588+14),"")</f>
      </c>
      <c r="DT588">
        <f>IF($GI588&gt;=15,INDEX($DC:$DC,$GH588+15),"")</f>
      </c>
      <c r="DU588">
        <f>IF($GI588&gt;=16,INDEX($DC:$DC,$GH588+16),"")</f>
      </c>
      <c r="DV588">
        <f>IF($GI588&gt;=17,INDEX($DC:$DC,$GH588+17),"")</f>
      </c>
      <c r="DW588">
        <f>IF($GI588&gt;=18,INDEX($DC:$DC,$GH588+18),"")</f>
      </c>
      <c r="DX588">
        <f>IF($GI588&gt;=19,INDEX($DC:$DC,$GH588+19),"")</f>
      </c>
      <c r="DY588">
        <f>IF($GI588&gt;=20,INDEX($DC:$DC,$GH588+20),"")</f>
      </c>
      <c r="DZ588">
        <f>IF($GI588&gt;=21,INDEX($DC:$DC,$GH588+21),"")</f>
      </c>
      <c r="EA588">
        <f>IF($GI588&gt;=22,INDEX($DC:$DC,$GH588+22),"")</f>
      </c>
      <c r="EB588">
        <f>IF($GI588&gt;=23,INDEX($DC:$DC,$GH588+23),"")</f>
      </c>
      <c r="EC588">
        <f>IF($GI588&gt;=24,INDEX($DC:$DC,$GH588+24),"")</f>
      </c>
      <c r="ED588">
        <f>IF($GI588&gt;=25,INDEX($DC:$DC,$GH588+25),"")</f>
      </c>
      <c r="EE588">
        <f>IF($GI588&gt;=26,INDEX($DC:$DC,$GH588+26),"")</f>
      </c>
      <c r="EF588">
        <f>IF($GI588&gt;=27,INDEX($DC:$DC,$GH588+27),"")</f>
      </c>
      <c r="EG588">
        <f>IF($GI588&gt;=28,INDEX($DC:$DC,$GH588+28),"")</f>
      </c>
      <c r="EH588">
        <f>IF($GI588&gt;=29,INDEX($DC:$DC,$GH588+29),"")</f>
      </c>
      <c r="EI588">
        <f>IF($GI588&gt;=30,INDEX($DC:$DC,$GH588+30),"")</f>
      </c>
      <c r="EJ588">
        <f>IF($GI588&gt;=31,INDEX($DC:$DC,$GH588+31),"")</f>
      </c>
      <c r="EK588">
        <f>IF($GI588&gt;=32,INDEX($DC:$DC,$GH588+32),"")</f>
      </c>
      <c r="EL588">
        <f>IF($GI588&gt;=33,INDEX($DC:$DC,$GH588+33),"")</f>
      </c>
      <c r="EM588">
        <f>IF($GI588&gt;=34,INDEX($DC:$DC,$GH588+34),"")</f>
      </c>
      <c r="EN588">
        <f>IF($GI588&gt;=35,INDEX($DC:$DC,$GH588+35),"")</f>
      </c>
      <c r="EO588">
        <f>IF($GI588&gt;=36,INDEX($DC:$DC,$GH588+36),"")</f>
      </c>
      <c r="EP588">
        <f>IF($GI588&gt;=37,INDEX($DC:$DC,$GH588+37),"")</f>
      </c>
      <c r="EQ588">
        <f>IF($GI588&gt;=38,INDEX($DC:$DC,$GH588+38),"")</f>
      </c>
      <c r="ER588">
        <f>IF($GI588&gt;=39,INDEX($DC:$DC,$GH588+39),"")</f>
      </c>
      <c r="ES588">
        <f>IF($GI588&gt;=40,INDEX($DC:$DC,$GH588+40),"")</f>
      </c>
      <c r="ET588">
        <f>IF($GI588&gt;=1,INDEX($DD:$DD,$GH588+1),"")</f>
      </c>
      <c r="EU588">
        <f>IF($GI588&gt;=2,INDEX($DD:$DD,$GH588+2),"")</f>
      </c>
      <c r="EV588">
        <f>IF($GI588&gt;=3,INDEX($DD:$DD,$GH588+3),"")</f>
      </c>
      <c r="EW588">
        <f>IF($GI588&gt;=4,INDEX($DD:$DD,$GH588+4),"")</f>
      </c>
      <c r="EX588">
        <f>IF($GI588&gt;=5,INDEX($DD:$DD,$GH588+5),"")</f>
      </c>
      <c r="EY588">
        <f>IF($GI588&gt;=6,INDEX($DD:$DD,$GH588+6),"")</f>
      </c>
      <c r="EZ588">
        <f>IF($GI588&gt;=7,INDEX($DD:$DD,$GH588+7),"")</f>
      </c>
      <c r="FA588">
        <f>IF($GI588&gt;=8,INDEX($DD:$DD,$GH588+8),"")</f>
      </c>
      <c r="FB588">
        <f>IF($GI588&gt;=9,INDEX($DD:$DD,$GH588+9),"")</f>
      </c>
      <c r="FC588">
        <f>IF($GI588&gt;=10,INDEX($DD:$DD,$GH588+10),"")</f>
      </c>
      <c r="FD588">
        <f>IF($GI588&gt;=11,INDEX($DD:$DD,$GH588+11),"")</f>
      </c>
      <c r="FE588">
        <f>IF($GI588&gt;=12,INDEX($DD:$DD,$GH588+12),"")</f>
      </c>
      <c r="FF588">
        <f>IF($GI588&gt;=13,INDEX($DD:$DD,$GH588+13),"")</f>
      </c>
      <c r="FG588">
        <f>IF($GI588&gt;=14,INDEX($DD:$DD,$GH588+14),"")</f>
      </c>
      <c r="FH588">
        <f>IF($GI588&gt;=15,INDEX($DD:$DD,$GH588+15),"")</f>
      </c>
      <c r="FI588">
        <f>IF($GI588&gt;=16,INDEX($DD:$DD,$GH588+16),"")</f>
      </c>
      <c r="FJ588">
        <f>IF($GI588&gt;=17,INDEX($DD:$DD,$GH588+17),"")</f>
      </c>
      <c r="FK588">
        <f>IF($GI588&gt;=18,INDEX($DD:$DD,$GH588+18),"")</f>
      </c>
      <c r="FL588">
        <f>IF($GI588&gt;=19,INDEX($DD:$DD,$GH588+19),"")</f>
      </c>
      <c r="FM588">
        <f>IF($GI588&gt;=20,INDEX($DD:$DD,$GH588+20),"")</f>
      </c>
      <c r="FN588">
        <f>IF($GI588&gt;=21,INDEX($DD:$DD,$GH588+21),"")</f>
      </c>
      <c r="FO588">
        <f>IF($GI588&gt;=22,INDEX($DD:$DD,$GH588+22),"")</f>
      </c>
      <c r="FP588">
        <f>IF($GI588&gt;=23,INDEX($DD:$DD,$GH588+23),"")</f>
      </c>
      <c r="FQ588">
        <f>IF($GI588&gt;=24,INDEX($DD:$DD,$GH588+24),"")</f>
      </c>
      <c r="FR588">
        <f>IF($GI588&gt;=25,INDEX($DD:$DD,$GH588+25),"")</f>
      </c>
      <c r="FS588">
        <f>IF($GI588&gt;=26,INDEX($DD:$DD,$GH588+26),"")</f>
      </c>
      <c r="FT588">
        <f>IF($GI588&gt;=27,INDEX($DD:$DD,$GH588+27),"")</f>
      </c>
      <c r="FU588">
        <f>IF($GI588&gt;=28,INDEX($DD:$DD,$GH588+28),"")</f>
      </c>
      <c r="FV588">
        <f>IF($GI588&gt;=29,INDEX($DD:$DD,$GH588+29),"")</f>
      </c>
      <c r="FW588">
        <f>IF($GI588&gt;=30,INDEX($DD:$DD,$GH588+30),"")</f>
      </c>
      <c r="FX588">
        <f>IF($GI588&gt;=31,INDEX($DD:$DD,$GH588+31),"")</f>
      </c>
      <c r="FY588">
        <f>IF($GI588&gt;=32,INDEX($DD:$DD,$GH588+32),"")</f>
      </c>
      <c r="FZ588">
        <f>IF($GI588&gt;=33,INDEX($DD:$DD,$GH588+33),"")</f>
      </c>
      <c r="GA588">
        <f>IF($GI588&gt;=34,INDEX($DD:$DD,$GH588+34),"")</f>
      </c>
      <c r="GB588">
        <f>IF($GI588&gt;=35,INDEX($DD:$DD,$GH588+35),"")</f>
      </c>
      <c r="GC588">
        <f>IF($GI588&gt;=36,INDEX($DD:$DD,$GH588+36),"")</f>
      </c>
      <c r="GD588">
        <f>IF($GI588&gt;=37,INDEX($DD:$DD,$GH588+37),"")</f>
      </c>
      <c r="GE588">
        <f>IF($GI588&gt;=38,INDEX($DD:$DD,$GH588+38),"")</f>
      </c>
      <c r="GF588">
        <f>IF($GI588&gt;=39,INDEX($DD:$DD,$GH588+39),"")</f>
      </c>
      <c r="GG588">
        <f>IF($GI588&gt;=40,INDEX($DD:$DD,$GH588+40),"")</f>
      </c>
      <c r="GH588">
        <f>IFERROR(MATCH($DB588,$DC$2:$DC$148,0)+1,0)</f>
      </c>
      <c r="GI588">
        <f>IFERROR(INDEX($DE$2:$DE$148,MATCH($DB588,$DC$2:$DC$148,0)),0)</f>
      </c>
      <c r="GJ588">
        <f>IFERROR(MATCH($S588,$DF$588:$ES$588,0),0)</f>
      </c>
      <c r="GK588">
        <f>IF($GJ588&gt;0,INDEX($ET$588:$GG$588,$GJ588),"")</f>
      </c>
      <c r="GN588">
        <f>IF($IW588&gt;=1,INDEX($GL:$GL,$IV588+1),"")</f>
      </c>
      <c r="GO588">
        <f>IF($IW588&gt;=2,INDEX($GL:$GL,$IV588+2),"")</f>
      </c>
      <c r="GP588">
        <f>IF($IW588&gt;=3,INDEX($GL:$GL,$IV588+3),"")</f>
      </c>
      <c r="GQ588">
        <f>IF($IW588&gt;=4,INDEX($GL:$GL,$IV588+4),"")</f>
      </c>
      <c r="GR588">
        <f>IF($IW588&gt;=5,INDEX($GL:$GL,$IV588+5),"")</f>
      </c>
      <c r="GS588">
        <f>IF($IW588&gt;=6,INDEX($GL:$GL,$IV588+6),"")</f>
      </c>
      <c r="GT588">
        <f>IF($IW588&gt;=7,INDEX($GL:$GL,$IV588+7),"")</f>
      </c>
      <c r="GU588">
        <f>IF($IW588&gt;=8,INDEX($GL:$GL,$IV588+8),"")</f>
      </c>
      <c r="GV588">
        <f>IF($IW588&gt;=9,INDEX($GL:$GL,$IV588+9),"")</f>
      </c>
      <c r="GW588">
        <f>IF($IW588&gt;=10,INDEX($GL:$GL,$IV588+10),"")</f>
      </c>
      <c r="GX588">
        <f>IF($IW588&gt;=11,INDEX($GL:$GL,$IV588+11),"")</f>
      </c>
      <c r="GY588">
        <f>IF($IW588&gt;=12,INDEX($GL:$GL,$IV588+12),"")</f>
      </c>
      <c r="GZ588">
        <f>IF($IW588&gt;=13,INDEX($GL:$GL,$IV588+13),"")</f>
      </c>
      <c r="HA588">
        <f>IF($IW588&gt;=14,INDEX($GL:$GL,$IV588+14),"")</f>
      </c>
      <c r="HB588">
        <f>IF($IW588&gt;=15,INDEX($GL:$GL,$IV588+15),"")</f>
      </c>
      <c r="HC588">
        <f>IF($IW588&gt;=16,INDEX($GL:$GL,$IV588+16),"")</f>
      </c>
      <c r="HD588">
        <f>IF($IW588&gt;=17,INDEX($GL:$GL,$IV588+17),"")</f>
      </c>
      <c r="HE588">
        <f>IF($IW588&gt;=18,INDEX($GL:$GL,$IV588+18),"")</f>
      </c>
      <c r="HF588">
        <f>IF($IW588&gt;=19,INDEX($GL:$GL,$IV588+19),"")</f>
      </c>
      <c r="HG588">
        <f>IF($IW588&gt;=20,INDEX($GL:$GL,$IV588+20),"")</f>
      </c>
      <c r="HH588">
        <f>IF($IW588&gt;=21,INDEX($GL:$GL,$IV588+21),"")</f>
      </c>
      <c r="HI588">
        <f>IF($IW588&gt;=22,INDEX($GL:$GL,$IV588+22),"")</f>
      </c>
      <c r="HJ588">
        <f>IF($IW588&gt;=23,INDEX($GL:$GL,$IV588+23),"")</f>
      </c>
      <c r="HK588">
        <f>IF($IW588&gt;=24,INDEX($GL:$GL,$IV588+24),"")</f>
      </c>
      <c r="HL588">
        <f>IF($IW588&gt;=25,INDEX($GL:$GL,$IV588+25),"")</f>
      </c>
      <c r="HM588">
        <f>IF($IW588&gt;=26,INDEX($GL:$GL,$IV588+26),"")</f>
      </c>
      <c r="HN588">
        <f>IF($IW588&gt;=27,INDEX($GL:$GL,$IV588+27),"")</f>
      </c>
      <c r="HO588">
        <f>IF($IW588&gt;=28,INDEX($GL:$GL,$IV588+28),"")</f>
      </c>
      <c r="HP588">
        <f>IF($IW588&gt;=29,INDEX($GL:$GL,$IV588+29),"")</f>
      </c>
      <c r="HQ588">
        <f>IF($IW588&gt;=30,INDEX($GL:$GL,$IV588+30),"")</f>
      </c>
      <c r="HR588">
        <f>IF($IW588&gt;=31,INDEX($GL:$GL,$IV588+31),"")</f>
      </c>
      <c r="HS588">
        <f>IF($IW588&gt;=32,INDEX($GL:$GL,$IV588+32),"")</f>
      </c>
      <c r="HT588">
        <f>IF($IW588&gt;=33,INDEX($GL:$GL,$IV588+33),"")</f>
      </c>
      <c r="HU588">
        <f>IF($IW588&gt;=34,INDEX($GL:$GL,$IV588+34),"")</f>
      </c>
      <c r="HV588">
        <f>IF($IW588&gt;=35,INDEX($GL:$GL,$IV588+35),"")</f>
      </c>
      <c r="HW588">
        <f>IF($IW588&gt;=36,INDEX($GL:$GL,$IV588+36),"")</f>
      </c>
      <c r="HX588">
        <f>IF($IW588&gt;=37,INDEX($GL:$GL,$IV588+37),"")</f>
      </c>
      <c r="HY588">
        <f>IF($IW588&gt;=38,INDEX($GL:$GL,$IV588+38),"")</f>
      </c>
      <c r="HZ588">
        <f>IF($IW588&gt;=39,INDEX($GL:$GL,$IV588+39),"")</f>
      </c>
      <c r="IA588">
        <f>IF($IW588&gt;=40,INDEX($GL:$GL,$IV588+40),"")</f>
      </c>
      <c r="IB588">
        <f>IF($IW588&gt;=41,INDEX($GL:$GL,$IV588+41),"")</f>
      </c>
      <c r="IC588">
        <f>IF($IW588&gt;=42,INDEX($GL:$GL,$IV588+42),"")</f>
      </c>
      <c r="ID588">
        <f>IF($IW588&gt;=43,INDEX($GL:$GL,$IV588+43),"")</f>
      </c>
      <c r="IE588">
        <f>IF($IW588&gt;=44,INDEX($GL:$GL,$IV588+44),"")</f>
      </c>
      <c r="IF588">
        <f>IF($IW588&gt;=45,INDEX($GL:$GL,$IV588+45),"")</f>
      </c>
      <c r="IG588">
        <f>IF($IW588&gt;=46,INDEX($GL:$GL,$IV588+46),"")</f>
      </c>
      <c r="IH588">
        <f>IF($IW588&gt;=47,INDEX($GL:$GL,$IV588+47),"")</f>
      </c>
      <c r="II588">
        <f>IF($IW588&gt;=48,INDEX($GL:$GL,$IV588+48),"")</f>
      </c>
      <c r="IJ588">
        <f>IF($IW588&gt;=49,INDEX($GL:$GL,$IV588+49),"")</f>
      </c>
      <c r="IK588">
        <f>IF($IW588&gt;=50,INDEX($GL:$GL,$IV588+50),"")</f>
      </c>
      <c r="IL588">
        <f>IF($IW588&gt;=51,INDEX($GL:$GL,$IV588+51),"")</f>
      </c>
      <c r="IM588">
        <f>IF($IW588&gt;=52,INDEX($GL:$GL,$IV588+52),"")</f>
      </c>
      <c r="IN588">
        <f>IF($IW588&gt;=53,INDEX($GL:$GL,$IV588+53),"")</f>
      </c>
      <c r="IO588">
        <f>IF($IW588&gt;=54,INDEX($GL:$GL,$IV588+54),"")</f>
      </c>
      <c r="IP588">
        <f>IF($IW588&gt;=55,INDEX($GL:$GL,$IV588+55),"")</f>
      </c>
      <c r="IQ588">
        <f>IF($IW588&gt;=56,INDEX($GL:$GL,$IV588+56),"")</f>
      </c>
      <c r="IR588">
        <f>IF($IW588&gt;=57,INDEX($GL:$GL,$IV588+57),"")</f>
      </c>
      <c r="IS588">
        <f>IF($IW588&gt;=58,INDEX($GL:$GL,$IV588+58),"")</f>
      </c>
      <c r="IT588">
        <f>IF($IW588&gt;=59,INDEX($GL:$GL,$IV588+59),"")</f>
      </c>
      <c r="IU588">
        <f>IF($IW588&gt;=60,INDEX($GL:$GL,$IV588+60),"")</f>
      </c>
      <c r="IV588">
        <f>IFERROR(MATCH($GK588,$GL$2:$GL$324,0)+1,0)</f>
      </c>
      <c r="IW588">
        <f>IFERROR(INDEX($GM$2:$GM$324,MATCH($GK588,$GL$2:$GL$324,0)),0)</f>
      </c>
      <c r="IX588" t="s">
        <v>34</v>
      </c>
      <c r="IY588" t="s">
        <v>34</v>
      </c>
    </row>
    <row r="589" spans="1:259" x14ac:dyDescent="0.25">
      <c r="K589">
        <f>IF(OR($N589="",$J589=""),"",IFERROR($N589/$J589,0))</f>
      </c>
      <c r="L589">
        <f>IF($N589="","",
SUM($M589,$O589,$T589,$P589,$R589)*
(1-IF($U589="",0,VALUE($U589)/100)))</f>
      </c>
      <c r="M589">
        <f>IF($N589="","",$N589)</f>
      </c>
      <c r="O589">
        <f>IF($N589="","",
IF($H589="","",
IF(ISNUMBER(SEARCH("exempt",LOWER($H589))),0,
$N589*(VALUE(SUBSTITUTE($H589,"%",""))/100))))</f>
      </c>
      <c r="V589">
        <f>IFERROR(IF(FIND(" - ",$E589)&gt;0,MID($E589,FIND(" - ",$E589)+3,LEN($E589)),""),"")</f>
      </c>
      <c r="AE589" t="s">
        <v>1170</v>
      </c>
      <c r="AJ589">
        <f>IFERROR(LEFT($E589,FIND(" - ",$E589)-1),$E589)</f>
      </c>
      <c r="AM589">
        <f>IF($CB589&gt;=1,INDEX($AK:$AK,$CA589+1),"")</f>
      </c>
      <c r="AN589">
        <f>IF($CB589&gt;=2,INDEX($AK:$AK,$CA589+2),"")</f>
      </c>
      <c r="AO589">
        <f>IF($CB589&gt;=3,INDEX($AK:$AK,$CA589+3),"")</f>
      </c>
      <c r="AP589">
        <f>IF($CB589&gt;=4,INDEX($AK:$AK,$CA589+4),"")</f>
      </c>
      <c r="AQ589">
        <f>IF($CB589&gt;=5,INDEX($AK:$AK,$CA589+5),"")</f>
      </c>
      <c r="AR589">
        <f>IF($CB589&gt;=6,INDEX($AK:$AK,$CA589+6),"")</f>
      </c>
      <c r="AS589">
        <f>IF($CB589&gt;=7,INDEX($AK:$AK,$CA589+7),"")</f>
      </c>
      <c r="AT589">
        <f>IF($CB589&gt;=8,INDEX($AK:$AK,$CA589+8),"")</f>
      </c>
      <c r="AU589">
        <f>IF($CB589&gt;=9,INDEX($AK:$AK,$CA589+9),"")</f>
      </c>
      <c r="AV589">
        <f>IF($CB589&gt;=10,INDEX($AK:$AK,$CA589+10),"")</f>
      </c>
      <c r="AW589">
        <f>IF($CB589&gt;=11,INDEX($AK:$AK,$CA589+11),"")</f>
      </c>
      <c r="AX589">
        <f>IF($CB589&gt;=12,INDEX($AK:$AK,$CA589+12),"")</f>
      </c>
      <c r="AY589">
        <f>IF($CB589&gt;=13,INDEX($AK:$AK,$CA589+13),"")</f>
      </c>
      <c r="AZ589">
        <f>IF($CB589&gt;=14,INDEX($AK:$AK,$CA589+14),"")</f>
      </c>
      <c r="BA589">
        <f>IF($CB589&gt;=15,INDEX($AK:$AK,$CA589+15),"")</f>
      </c>
      <c r="BB589">
        <f>IF($CB589&gt;=16,INDEX($AK:$AK,$CA589+16),"")</f>
      </c>
      <c r="BC589">
        <f>IF($CB589&gt;=17,INDEX($AK:$AK,$CA589+17),"")</f>
      </c>
      <c r="BD589">
        <f>IF($CB589&gt;=18,INDEX($AK:$AK,$CA589+18),"")</f>
      </c>
      <c r="BE589">
        <f>IF($CB589&gt;=19,INDEX($AK:$AK,$CA589+19),"")</f>
      </c>
      <c r="BF589">
        <f>IF($CB589&gt;=20,INDEX($AK:$AK,$CA589+20),"")</f>
      </c>
      <c r="BG589">
        <f>IF($CB589&gt;=21,INDEX($AK:$AK,$CA589+21),"")</f>
      </c>
      <c r="BH589">
        <f>IF($CB589&gt;=22,INDEX($AK:$AK,$CA589+22),"")</f>
      </c>
      <c r="BI589">
        <f>IF($CB589&gt;=23,INDEX($AK:$AK,$CA589+23),"")</f>
      </c>
      <c r="BJ589">
        <f>IF($CB589&gt;=24,INDEX($AK:$AK,$CA589+24),"")</f>
      </c>
      <c r="BK589">
        <f>IF($CB589&gt;=25,INDEX($AK:$AK,$CA589+25),"")</f>
      </c>
      <c r="BL589">
        <f>IF($CB589&gt;=26,INDEX($AK:$AK,$CA589+26),"")</f>
      </c>
      <c r="BM589">
        <f>IF($CB589&gt;=27,INDEX($AK:$AK,$CA589+27),"")</f>
      </c>
      <c r="BN589">
        <f>IF($CB589&gt;=28,INDEX($AK:$AK,$CA589+28),"")</f>
      </c>
      <c r="BO589">
        <f>IF($CB589&gt;=29,INDEX($AK:$AK,$CA589+29),"")</f>
      </c>
      <c r="BP589">
        <f>IF($CB589&gt;=30,INDEX($AK:$AK,$CA589+30),"")</f>
      </c>
      <c r="BQ589">
        <f>IF($CB589&gt;=31,INDEX($AK:$AK,$CA589+31),"")</f>
      </c>
      <c r="BR589">
        <f>IF($CB589&gt;=32,INDEX($AK:$AK,$CA589+32),"")</f>
      </c>
      <c r="BS589">
        <f>IF($CB589&gt;=33,INDEX($AK:$AK,$CA589+33),"")</f>
      </c>
      <c r="BT589">
        <f>IF($CB589&gt;=34,INDEX($AK:$AK,$CA589+34),"")</f>
      </c>
      <c r="BU589">
        <f>IF($CB589&gt;=35,INDEX($AK:$AK,$CA589+35),"")</f>
      </c>
      <c r="BV589">
        <f>IF($CB589&gt;=36,INDEX($AK:$AK,$CA589+36),"")</f>
      </c>
      <c r="BW589">
        <f>IF($CB589&gt;=37,INDEX($AK:$AK,$CA589+37),"")</f>
      </c>
      <c r="BX589">
        <f>IF($CB589&gt;=38,INDEX($AK:$AK,$CA589+38),"")</f>
      </c>
      <c r="BY589">
        <f>IF($CB589&gt;=39,INDEX($AK:$AK,$CA589+39),"")</f>
      </c>
      <c r="BZ589">
        <f>IF($CB589&gt;=40,INDEX($AK:$AK,$CA589+40),"")</f>
      </c>
      <c r="CA589">
        <f>IFERROR(MATCH($AJ589,$AK$2:$AK$134,0)+1,0)</f>
      </c>
      <c r="CB589">
        <f>IFERROR(INDEX($AL$2:$AL$134,MATCH($AJ589,$AK$2:$AK$134,0)),0)</f>
      </c>
      <c r="CC589">
        <f>IFERROR(LEFT($F589,FIND(" - ",$F589)-1),$F589)</f>
      </c>
      <c r="CF589">
        <f>IF($DA589&gt;=1,INDEX($CD:$CD,$CZ589+1),"")</f>
      </c>
      <c r="CG589">
        <f>IF($DA589&gt;=2,INDEX($CD:$CD,$CZ589+2),"")</f>
      </c>
      <c r="CH589">
        <f>IF($DA589&gt;=3,INDEX($CD:$CD,$CZ589+3),"")</f>
      </c>
      <c r="CI589">
        <f>IF($DA589&gt;=4,INDEX($CD:$CD,$CZ589+4),"")</f>
      </c>
      <c r="CJ589">
        <f>IF($DA589&gt;=5,INDEX($CD:$CD,$CZ589+5),"")</f>
      </c>
      <c r="CK589">
        <f>IF($DA589&gt;=6,INDEX($CD:$CD,$CZ589+6),"")</f>
      </c>
      <c r="CL589">
        <f>IF($DA589&gt;=7,INDEX($CD:$CD,$CZ589+7),"")</f>
      </c>
      <c r="CM589">
        <f>IF($DA589&gt;=8,INDEX($CD:$CD,$CZ589+8),"")</f>
      </c>
      <c r="CN589">
        <f>IF($DA589&gt;=9,INDEX($CD:$CD,$CZ589+9),"")</f>
      </c>
      <c r="CO589">
        <f>IF($DA589&gt;=10,INDEX($CD:$CD,$CZ589+10),"")</f>
      </c>
      <c r="CP589">
        <f>IF($DA589&gt;=11,INDEX($CD:$CD,$CZ589+11),"")</f>
      </c>
      <c r="CQ589">
        <f>IF($DA589&gt;=12,INDEX($CD:$CD,$CZ589+12),"")</f>
      </c>
      <c r="CR589">
        <f>IF($DA589&gt;=13,INDEX($CD:$CD,$CZ589+13),"")</f>
      </c>
      <c r="CS589">
        <f>IF($DA589&gt;=14,INDEX($CD:$CD,$CZ589+14),"")</f>
      </c>
      <c r="CT589">
        <f>IF($DA589&gt;=15,INDEX($CD:$CD,$CZ589+15),"")</f>
      </c>
      <c r="CU589">
        <f>IF($DA589&gt;=16,INDEX($CD:$CD,$CZ589+16),"")</f>
      </c>
      <c r="CV589">
        <f>IF($DA589&gt;=17,INDEX($CD:$CD,$CZ589+17),"")</f>
      </c>
      <c r="CW589">
        <f>IF($DA589&gt;=18,INDEX($CD:$CD,$CZ589+18),"")</f>
      </c>
      <c r="CX589">
        <f>IF($DA589&gt;=19,INDEX($CD:$CD,$CZ589+19),"")</f>
      </c>
      <c r="CY589">
        <f>IF($DA589&gt;=20,INDEX($CD:$CD,$CZ589+20),"")</f>
      </c>
      <c r="CZ589">
        <f>IFERROR(MATCH($CC589,$CD$2:$CD$263,0)+1,0)</f>
      </c>
      <c r="DA589">
        <f>IFERROR(INDEX($CE$2:$CE$263,MATCH($CC589,$CD$2:$CD$263,0)),0)</f>
      </c>
      <c r="DB589">
        <f>IFERROR(INDEX($AI:$AI,MATCH($H589,$AH:$AH,0))&amp;"","")</f>
      </c>
      <c r="DF589">
        <f>IF($GI589&gt;=1,INDEX($DC:$DC,$GH589+1),"")</f>
      </c>
      <c r="DG589">
        <f>IF($GI589&gt;=2,INDEX($DC:$DC,$GH589+2),"")</f>
      </c>
      <c r="DH589">
        <f>IF($GI589&gt;=3,INDEX($DC:$DC,$GH589+3),"")</f>
      </c>
      <c r="DI589">
        <f>IF($GI589&gt;=4,INDEX($DC:$DC,$GH589+4),"")</f>
      </c>
      <c r="DJ589">
        <f>IF($GI589&gt;=5,INDEX($DC:$DC,$GH589+5),"")</f>
      </c>
      <c r="DK589">
        <f>IF($GI589&gt;=6,INDEX($DC:$DC,$GH589+6),"")</f>
      </c>
      <c r="DL589">
        <f>IF($GI589&gt;=7,INDEX($DC:$DC,$GH589+7),"")</f>
      </c>
      <c r="DM589">
        <f>IF($GI589&gt;=8,INDEX($DC:$DC,$GH589+8),"")</f>
      </c>
      <c r="DN589">
        <f>IF($GI589&gt;=9,INDEX($DC:$DC,$GH589+9),"")</f>
      </c>
      <c r="DO589">
        <f>IF($GI589&gt;=10,INDEX($DC:$DC,$GH589+10),"")</f>
      </c>
      <c r="DP589">
        <f>IF($GI589&gt;=11,INDEX($DC:$DC,$GH589+11),"")</f>
      </c>
      <c r="DQ589">
        <f>IF($GI589&gt;=12,INDEX($DC:$DC,$GH589+12),"")</f>
      </c>
      <c r="DR589">
        <f>IF($GI589&gt;=13,INDEX($DC:$DC,$GH589+13),"")</f>
      </c>
      <c r="DS589">
        <f>IF($GI589&gt;=14,INDEX($DC:$DC,$GH589+14),"")</f>
      </c>
      <c r="DT589">
        <f>IF($GI589&gt;=15,INDEX($DC:$DC,$GH589+15),"")</f>
      </c>
      <c r="DU589">
        <f>IF($GI589&gt;=16,INDEX($DC:$DC,$GH589+16),"")</f>
      </c>
      <c r="DV589">
        <f>IF($GI589&gt;=17,INDEX($DC:$DC,$GH589+17),"")</f>
      </c>
      <c r="DW589">
        <f>IF($GI589&gt;=18,INDEX($DC:$DC,$GH589+18),"")</f>
      </c>
      <c r="DX589">
        <f>IF($GI589&gt;=19,INDEX($DC:$DC,$GH589+19),"")</f>
      </c>
      <c r="DY589">
        <f>IF($GI589&gt;=20,INDEX($DC:$DC,$GH589+20),"")</f>
      </c>
      <c r="DZ589">
        <f>IF($GI589&gt;=21,INDEX($DC:$DC,$GH589+21),"")</f>
      </c>
      <c r="EA589">
        <f>IF($GI589&gt;=22,INDEX($DC:$DC,$GH589+22),"")</f>
      </c>
      <c r="EB589">
        <f>IF($GI589&gt;=23,INDEX($DC:$DC,$GH589+23),"")</f>
      </c>
      <c r="EC589">
        <f>IF($GI589&gt;=24,INDEX($DC:$DC,$GH589+24),"")</f>
      </c>
      <c r="ED589">
        <f>IF($GI589&gt;=25,INDEX($DC:$DC,$GH589+25),"")</f>
      </c>
      <c r="EE589">
        <f>IF($GI589&gt;=26,INDEX($DC:$DC,$GH589+26),"")</f>
      </c>
      <c r="EF589">
        <f>IF($GI589&gt;=27,INDEX($DC:$DC,$GH589+27),"")</f>
      </c>
      <c r="EG589">
        <f>IF($GI589&gt;=28,INDEX($DC:$DC,$GH589+28),"")</f>
      </c>
      <c r="EH589">
        <f>IF($GI589&gt;=29,INDEX($DC:$DC,$GH589+29),"")</f>
      </c>
      <c r="EI589">
        <f>IF($GI589&gt;=30,INDEX($DC:$DC,$GH589+30),"")</f>
      </c>
      <c r="EJ589">
        <f>IF($GI589&gt;=31,INDEX($DC:$DC,$GH589+31),"")</f>
      </c>
      <c r="EK589">
        <f>IF($GI589&gt;=32,INDEX($DC:$DC,$GH589+32),"")</f>
      </c>
      <c r="EL589">
        <f>IF($GI589&gt;=33,INDEX($DC:$DC,$GH589+33),"")</f>
      </c>
      <c r="EM589">
        <f>IF($GI589&gt;=34,INDEX($DC:$DC,$GH589+34),"")</f>
      </c>
      <c r="EN589">
        <f>IF($GI589&gt;=35,INDEX($DC:$DC,$GH589+35),"")</f>
      </c>
      <c r="EO589">
        <f>IF($GI589&gt;=36,INDEX($DC:$DC,$GH589+36),"")</f>
      </c>
      <c r="EP589">
        <f>IF($GI589&gt;=37,INDEX($DC:$DC,$GH589+37),"")</f>
      </c>
      <c r="EQ589">
        <f>IF($GI589&gt;=38,INDEX($DC:$DC,$GH589+38),"")</f>
      </c>
      <c r="ER589">
        <f>IF($GI589&gt;=39,INDEX($DC:$DC,$GH589+39),"")</f>
      </c>
      <c r="ES589">
        <f>IF($GI589&gt;=40,INDEX($DC:$DC,$GH589+40),"")</f>
      </c>
      <c r="ET589">
        <f>IF($GI589&gt;=1,INDEX($DD:$DD,$GH589+1),"")</f>
      </c>
      <c r="EU589">
        <f>IF($GI589&gt;=2,INDEX($DD:$DD,$GH589+2),"")</f>
      </c>
      <c r="EV589">
        <f>IF($GI589&gt;=3,INDEX($DD:$DD,$GH589+3),"")</f>
      </c>
      <c r="EW589">
        <f>IF($GI589&gt;=4,INDEX($DD:$DD,$GH589+4),"")</f>
      </c>
      <c r="EX589">
        <f>IF($GI589&gt;=5,INDEX($DD:$DD,$GH589+5),"")</f>
      </c>
      <c r="EY589">
        <f>IF($GI589&gt;=6,INDEX($DD:$DD,$GH589+6),"")</f>
      </c>
      <c r="EZ589">
        <f>IF($GI589&gt;=7,INDEX($DD:$DD,$GH589+7),"")</f>
      </c>
      <c r="FA589">
        <f>IF($GI589&gt;=8,INDEX($DD:$DD,$GH589+8),"")</f>
      </c>
      <c r="FB589">
        <f>IF($GI589&gt;=9,INDEX($DD:$DD,$GH589+9),"")</f>
      </c>
      <c r="FC589">
        <f>IF($GI589&gt;=10,INDEX($DD:$DD,$GH589+10),"")</f>
      </c>
      <c r="FD589">
        <f>IF($GI589&gt;=11,INDEX($DD:$DD,$GH589+11),"")</f>
      </c>
      <c r="FE589">
        <f>IF($GI589&gt;=12,INDEX($DD:$DD,$GH589+12),"")</f>
      </c>
      <c r="FF589">
        <f>IF($GI589&gt;=13,INDEX($DD:$DD,$GH589+13),"")</f>
      </c>
      <c r="FG589">
        <f>IF($GI589&gt;=14,INDEX($DD:$DD,$GH589+14),"")</f>
      </c>
      <c r="FH589">
        <f>IF($GI589&gt;=15,INDEX($DD:$DD,$GH589+15),"")</f>
      </c>
      <c r="FI589">
        <f>IF($GI589&gt;=16,INDEX($DD:$DD,$GH589+16),"")</f>
      </c>
      <c r="FJ589">
        <f>IF($GI589&gt;=17,INDEX($DD:$DD,$GH589+17),"")</f>
      </c>
      <c r="FK589">
        <f>IF($GI589&gt;=18,INDEX($DD:$DD,$GH589+18),"")</f>
      </c>
      <c r="FL589">
        <f>IF($GI589&gt;=19,INDEX($DD:$DD,$GH589+19),"")</f>
      </c>
      <c r="FM589">
        <f>IF($GI589&gt;=20,INDEX($DD:$DD,$GH589+20),"")</f>
      </c>
      <c r="FN589">
        <f>IF($GI589&gt;=21,INDEX($DD:$DD,$GH589+21),"")</f>
      </c>
      <c r="FO589">
        <f>IF($GI589&gt;=22,INDEX($DD:$DD,$GH589+22),"")</f>
      </c>
      <c r="FP589">
        <f>IF($GI589&gt;=23,INDEX($DD:$DD,$GH589+23),"")</f>
      </c>
      <c r="FQ589">
        <f>IF($GI589&gt;=24,INDEX($DD:$DD,$GH589+24),"")</f>
      </c>
      <c r="FR589">
        <f>IF($GI589&gt;=25,INDEX($DD:$DD,$GH589+25),"")</f>
      </c>
      <c r="FS589">
        <f>IF($GI589&gt;=26,INDEX($DD:$DD,$GH589+26),"")</f>
      </c>
      <c r="FT589">
        <f>IF($GI589&gt;=27,INDEX($DD:$DD,$GH589+27),"")</f>
      </c>
      <c r="FU589">
        <f>IF($GI589&gt;=28,INDEX($DD:$DD,$GH589+28),"")</f>
      </c>
      <c r="FV589">
        <f>IF($GI589&gt;=29,INDEX($DD:$DD,$GH589+29),"")</f>
      </c>
      <c r="FW589">
        <f>IF($GI589&gt;=30,INDEX($DD:$DD,$GH589+30),"")</f>
      </c>
      <c r="FX589">
        <f>IF($GI589&gt;=31,INDEX($DD:$DD,$GH589+31),"")</f>
      </c>
      <c r="FY589">
        <f>IF($GI589&gt;=32,INDEX($DD:$DD,$GH589+32),"")</f>
      </c>
      <c r="FZ589">
        <f>IF($GI589&gt;=33,INDEX($DD:$DD,$GH589+33),"")</f>
      </c>
      <c r="GA589">
        <f>IF($GI589&gt;=34,INDEX($DD:$DD,$GH589+34),"")</f>
      </c>
      <c r="GB589">
        <f>IF($GI589&gt;=35,INDEX($DD:$DD,$GH589+35),"")</f>
      </c>
      <c r="GC589">
        <f>IF($GI589&gt;=36,INDEX($DD:$DD,$GH589+36),"")</f>
      </c>
      <c r="GD589">
        <f>IF($GI589&gt;=37,INDEX($DD:$DD,$GH589+37),"")</f>
      </c>
      <c r="GE589">
        <f>IF($GI589&gt;=38,INDEX($DD:$DD,$GH589+38),"")</f>
      </c>
      <c r="GF589">
        <f>IF($GI589&gt;=39,INDEX($DD:$DD,$GH589+39),"")</f>
      </c>
      <c r="GG589">
        <f>IF($GI589&gt;=40,INDEX($DD:$DD,$GH589+40),"")</f>
      </c>
      <c r="GH589">
        <f>IFERROR(MATCH($DB589,$DC$2:$DC$148,0)+1,0)</f>
      </c>
      <c r="GI589">
        <f>IFERROR(INDEX($DE$2:$DE$148,MATCH($DB589,$DC$2:$DC$148,0)),0)</f>
      </c>
      <c r="GJ589">
        <f>IFERROR(MATCH($S589,$DF$589:$ES$589,0),0)</f>
      </c>
      <c r="GK589">
        <f>IF($GJ589&gt;0,INDEX($ET$589:$GG$589,$GJ589),"")</f>
      </c>
      <c r="GN589">
        <f>IF($IW589&gt;=1,INDEX($GL:$GL,$IV589+1),"")</f>
      </c>
      <c r="GO589">
        <f>IF($IW589&gt;=2,INDEX($GL:$GL,$IV589+2),"")</f>
      </c>
      <c r="GP589">
        <f>IF($IW589&gt;=3,INDEX($GL:$GL,$IV589+3),"")</f>
      </c>
      <c r="GQ589">
        <f>IF($IW589&gt;=4,INDEX($GL:$GL,$IV589+4),"")</f>
      </c>
      <c r="GR589">
        <f>IF($IW589&gt;=5,INDEX($GL:$GL,$IV589+5),"")</f>
      </c>
      <c r="GS589">
        <f>IF($IW589&gt;=6,INDEX($GL:$GL,$IV589+6),"")</f>
      </c>
      <c r="GT589">
        <f>IF($IW589&gt;=7,INDEX($GL:$GL,$IV589+7),"")</f>
      </c>
      <c r="GU589">
        <f>IF($IW589&gt;=8,INDEX($GL:$GL,$IV589+8),"")</f>
      </c>
      <c r="GV589">
        <f>IF($IW589&gt;=9,INDEX($GL:$GL,$IV589+9),"")</f>
      </c>
      <c r="GW589">
        <f>IF($IW589&gt;=10,INDEX($GL:$GL,$IV589+10),"")</f>
      </c>
      <c r="GX589">
        <f>IF($IW589&gt;=11,INDEX($GL:$GL,$IV589+11),"")</f>
      </c>
      <c r="GY589">
        <f>IF($IW589&gt;=12,INDEX($GL:$GL,$IV589+12),"")</f>
      </c>
      <c r="GZ589">
        <f>IF($IW589&gt;=13,INDEX($GL:$GL,$IV589+13),"")</f>
      </c>
      <c r="HA589">
        <f>IF($IW589&gt;=14,INDEX($GL:$GL,$IV589+14),"")</f>
      </c>
      <c r="HB589">
        <f>IF($IW589&gt;=15,INDEX($GL:$GL,$IV589+15),"")</f>
      </c>
      <c r="HC589">
        <f>IF($IW589&gt;=16,INDEX($GL:$GL,$IV589+16),"")</f>
      </c>
      <c r="HD589">
        <f>IF($IW589&gt;=17,INDEX($GL:$GL,$IV589+17),"")</f>
      </c>
      <c r="HE589">
        <f>IF($IW589&gt;=18,INDEX($GL:$GL,$IV589+18),"")</f>
      </c>
      <c r="HF589">
        <f>IF($IW589&gt;=19,INDEX($GL:$GL,$IV589+19),"")</f>
      </c>
      <c r="HG589">
        <f>IF($IW589&gt;=20,INDEX($GL:$GL,$IV589+20),"")</f>
      </c>
      <c r="HH589">
        <f>IF($IW589&gt;=21,INDEX($GL:$GL,$IV589+21),"")</f>
      </c>
      <c r="HI589">
        <f>IF($IW589&gt;=22,INDEX($GL:$GL,$IV589+22),"")</f>
      </c>
      <c r="HJ589">
        <f>IF($IW589&gt;=23,INDEX($GL:$GL,$IV589+23),"")</f>
      </c>
      <c r="HK589">
        <f>IF($IW589&gt;=24,INDEX($GL:$GL,$IV589+24),"")</f>
      </c>
      <c r="HL589">
        <f>IF($IW589&gt;=25,INDEX($GL:$GL,$IV589+25),"")</f>
      </c>
      <c r="HM589">
        <f>IF($IW589&gt;=26,INDEX($GL:$GL,$IV589+26),"")</f>
      </c>
      <c r="HN589">
        <f>IF($IW589&gt;=27,INDEX($GL:$GL,$IV589+27),"")</f>
      </c>
      <c r="HO589">
        <f>IF($IW589&gt;=28,INDEX($GL:$GL,$IV589+28),"")</f>
      </c>
      <c r="HP589">
        <f>IF($IW589&gt;=29,INDEX($GL:$GL,$IV589+29),"")</f>
      </c>
      <c r="HQ589">
        <f>IF($IW589&gt;=30,INDEX($GL:$GL,$IV589+30),"")</f>
      </c>
      <c r="HR589">
        <f>IF($IW589&gt;=31,INDEX($GL:$GL,$IV589+31),"")</f>
      </c>
      <c r="HS589">
        <f>IF($IW589&gt;=32,INDEX($GL:$GL,$IV589+32),"")</f>
      </c>
      <c r="HT589">
        <f>IF($IW589&gt;=33,INDEX($GL:$GL,$IV589+33),"")</f>
      </c>
      <c r="HU589">
        <f>IF($IW589&gt;=34,INDEX($GL:$GL,$IV589+34),"")</f>
      </c>
      <c r="HV589">
        <f>IF($IW589&gt;=35,INDEX($GL:$GL,$IV589+35),"")</f>
      </c>
      <c r="HW589">
        <f>IF($IW589&gt;=36,INDEX($GL:$GL,$IV589+36),"")</f>
      </c>
      <c r="HX589">
        <f>IF($IW589&gt;=37,INDEX($GL:$GL,$IV589+37),"")</f>
      </c>
      <c r="HY589">
        <f>IF($IW589&gt;=38,INDEX($GL:$GL,$IV589+38),"")</f>
      </c>
      <c r="HZ589">
        <f>IF($IW589&gt;=39,INDEX($GL:$GL,$IV589+39),"")</f>
      </c>
      <c r="IA589">
        <f>IF($IW589&gt;=40,INDEX($GL:$GL,$IV589+40),"")</f>
      </c>
      <c r="IB589">
        <f>IF($IW589&gt;=41,INDEX($GL:$GL,$IV589+41),"")</f>
      </c>
      <c r="IC589">
        <f>IF($IW589&gt;=42,INDEX($GL:$GL,$IV589+42),"")</f>
      </c>
      <c r="ID589">
        <f>IF($IW589&gt;=43,INDEX($GL:$GL,$IV589+43),"")</f>
      </c>
      <c r="IE589">
        <f>IF($IW589&gt;=44,INDEX($GL:$GL,$IV589+44),"")</f>
      </c>
      <c r="IF589">
        <f>IF($IW589&gt;=45,INDEX($GL:$GL,$IV589+45),"")</f>
      </c>
      <c r="IG589">
        <f>IF($IW589&gt;=46,INDEX($GL:$GL,$IV589+46),"")</f>
      </c>
      <c r="IH589">
        <f>IF($IW589&gt;=47,INDEX($GL:$GL,$IV589+47),"")</f>
      </c>
      <c r="II589">
        <f>IF($IW589&gt;=48,INDEX($GL:$GL,$IV589+48),"")</f>
      </c>
      <c r="IJ589">
        <f>IF($IW589&gt;=49,INDEX($GL:$GL,$IV589+49),"")</f>
      </c>
      <c r="IK589">
        <f>IF($IW589&gt;=50,INDEX($GL:$GL,$IV589+50),"")</f>
      </c>
      <c r="IL589">
        <f>IF($IW589&gt;=51,INDEX($GL:$GL,$IV589+51),"")</f>
      </c>
      <c r="IM589">
        <f>IF($IW589&gt;=52,INDEX($GL:$GL,$IV589+52),"")</f>
      </c>
      <c r="IN589">
        <f>IF($IW589&gt;=53,INDEX($GL:$GL,$IV589+53),"")</f>
      </c>
      <c r="IO589">
        <f>IF($IW589&gt;=54,INDEX($GL:$GL,$IV589+54),"")</f>
      </c>
      <c r="IP589">
        <f>IF($IW589&gt;=55,INDEX($GL:$GL,$IV589+55),"")</f>
      </c>
      <c r="IQ589">
        <f>IF($IW589&gt;=56,INDEX($GL:$GL,$IV589+56),"")</f>
      </c>
      <c r="IR589">
        <f>IF($IW589&gt;=57,INDEX($GL:$GL,$IV589+57),"")</f>
      </c>
      <c r="IS589">
        <f>IF($IW589&gt;=58,INDEX($GL:$GL,$IV589+58),"")</f>
      </c>
      <c r="IT589">
        <f>IF($IW589&gt;=59,INDEX($GL:$GL,$IV589+59),"")</f>
      </c>
      <c r="IU589">
        <f>IF($IW589&gt;=60,INDEX($GL:$GL,$IV589+60),"")</f>
      </c>
      <c r="IV589">
        <f>IFERROR(MATCH($GK589,$GL$2:$GL$324,0)+1,0)</f>
      </c>
      <c r="IW589">
        <f>IFERROR(INDEX($GM$2:$GM$324,MATCH($GK589,$GL$2:$GL$324,0)),0)</f>
      </c>
      <c r="IX589" t="s">
        <v>34</v>
      </c>
      <c r="IY589" t="s">
        <v>34</v>
      </c>
    </row>
    <row r="590" spans="1:259" x14ac:dyDescent="0.25">
      <c r="K590">
        <f>IF(OR($N590="",$J590=""),"",IFERROR($N590/$J590,0))</f>
      </c>
      <c r="L590">
        <f>IF($N590="","",
SUM($M590,$O590,$T590,$P590,$R590)*
(1-IF($U590="",0,VALUE($U590)/100)))</f>
      </c>
      <c r="M590">
        <f>IF($N590="","",$N590)</f>
      </c>
      <c r="O590">
        <f>IF($N590="","",
IF($H590="","",
IF(ISNUMBER(SEARCH("exempt",LOWER($H590))),0,
$N590*(VALUE(SUBSTITUTE($H590,"%",""))/100))))</f>
      </c>
      <c r="V590">
        <f>IFERROR(IF(FIND(" - ",$E590)&gt;0,MID($E590,FIND(" - ",$E590)+3,LEN($E590)),""),"")</f>
      </c>
      <c r="AE590" t="s">
        <v>1171</v>
      </c>
      <c r="AJ590">
        <f>IFERROR(LEFT($E590,FIND(" - ",$E590)-1),$E590)</f>
      </c>
      <c r="AM590">
        <f>IF($CB590&gt;=1,INDEX($AK:$AK,$CA590+1),"")</f>
      </c>
      <c r="AN590">
        <f>IF($CB590&gt;=2,INDEX($AK:$AK,$CA590+2),"")</f>
      </c>
      <c r="AO590">
        <f>IF($CB590&gt;=3,INDEX($AK:$AK,$CA590+3),"")</f>
      </c>
      <c r="AP590">
        <f>IF($CB590&gt;=4,INDEX($AK:$AK,$CA590+4),"")</f>
      </c>
      <c r="AQ590">
        <f>IF($CB590&gt;=5,INDEX($AK:$AK,$CA590+5),"")</f>
      </c>
      <c r="AR590">
        <f>IF($CB590&gt;=6,INDEX($AK:$AK,$CA590+6),"")</f>
      </c>
      <c r="AS590">
        <f>IF($CB590&gt;=7,INDEX($AK:$AK,$CA590+7),"")</f>
      </c>
      <c r="AT590">
        <f>IF($CB590&gt;=8,INDEX($AK:$AK,$CA590+8),"")</f>
      </c>
      <c r="AU590">
        <f>IF($CB590&gt;=9,INDEX($AK:$AK,$CA590+9),"")</f>
      </c>
      <c r="AV590">
        <f>IF($CB590&gt;=10,INDEX($AK:$AK,$CA590+10),"")</f>
      </c>
      <c r="AW590">
        <f>IF($CB590&gt;=11,INDEX($AK:$AK,$CA590+11),"")</f>
      </c>
      <c r="AX590">
        <f>IF($CB590&gt;=12,INDEX($AK:$AK,$CA590+12),"")</f>
      </c>
      <c r="AY590">
        <f>IF($CB590&gt;=13,INDEX($AK:$AK,$CA590+13),"")</f>
      </c>
      <c r="AZ590">
        <f>IF($CB590&gt;=14,INDEX($AK:$AK,$CA590+14),"")</f>
      </c>
      <c r="BA590">
        <f>IF($CB590&gt;=15,INDEX($AK:$AK,$CA590+15),"")</f>
      </c>
      <c r="BB590">
        <f>IF($CB590&gt;=16,INDEX($AK:$AK,$CA590+16),"")</f>
      </c>
      <c r="BC590">
        <f>IF($CB590&gt;=17,INDEX($AK:$AK,$CA590+17),"")</f>
      </c>
      <c r="BD590">
        <f>IF($CB590&gt;=18,INDEX($AK:$AK,$CA590+18),"")</f>
      </c>
      <c r="BE590">
        <f>IF($CB590&gt;=19,INDEX($AK:$AK,$CA590+19),"")</f>
      </c>
      <c r="BF590">
        <f>IF($CB590&gt;=20,INDEX($AK:$AK,$CA590+20),"")</f>
      </c>
      <c r="BG590">
        <f>IF($CB590&gt;=21,INDEX($AK:$AK,$CA590+21),"")</f>
      </c>
      <c r="BH590">
        <f>IF($CB590&gt;=22,INDEX($AK:$AK,$CA590+22),"")</f>
      </c>
      <c r="BI590">
        <f>IF($CB590&gt;=23,INDEX($AK:$AK,$CA590+23),"")</f>
      </c>
      <c r="BJ590">
        <f>IF($CB590&gt;=24,INDEX($AK:$AK,$CA590+24),"")</f>
      </c>
      <c r="BK590">
        <f>IF($CB590&gt;=25,INDEX($AK:$AK,$CA590+25),"")</f>
      </c>
      <c r="BL590">
        <f>IF($CB590&gt;=26,INDEX($AK:$AK,$CA590+26),"")</f>
      </c>
      <c r="BM590">
        <f>IF($CB590&gt;=27,INDEX($AK:$AK,$CA590+27),"")</f>
      </c>
      <c r="BN590">
        <f>IF($CB590&gt;=28,INDEX($AK:$AK,$CA590+28),"")</f>
      </c>
      <c r="BO590">
        <f>IF($CB590&gt;=29,INDEX($AK:$AK,$CA590+29),"")</f>
      </c>
      <c r="BP590">
        <f>IF($CB590&gt;=30,INDEX($AK:$AK,$CA590+30),"")</f>
      </c>
      <c r="BQ590">
        <f>IF($CB590&gt;=31,INDEX($AK:$AK,$CA590+31),"")</f>
      </c>
      <c r="BR590">
        <f>IF($CB590&gt;=32,INDEX($AK:$AK,$CA590+32),"")</f>
      </c>
      <c r="BS590">
        <f>IF($CB590&gt;=33,INDEX($AK:$AK,$CA590+33),"")</f>
      </c>
      <c r="BT590">
        <f>IF($CB590&gt;=34,INDEX($AK:$AK,$CA590+34),"")</f>
      </c>
      <c r="BU590">
        <f>IF($CB590&gt;=35,INDEX($AK:$AK,$CA590+35),"")</f>
      </c>
      <c r="BV590">
        <f>IF($CB590&gt;=36,INDEX($AK:$AK,$CA590+36),"")</f>
      </c>
      <c r="BW590">
        <f>IF($CB590&gt;=37,INDEX($AK:$AK,$CA590+37),"")</f>
      </c>
      <c r="BX590">
        <f>IF($CB590&gt;=38,INDEX($AK:$AK,$CA590+38),"")</f>
      </c>
      <c r="BY590">
        <f>IF($CB590&gt;=39,INDEX($AK:$AK,$CA590+39),"")</f>
      </c>
      <c r="BZ590">
        <f>IF($CB590&gt;=40,INDEX($AK:$AK,$CA590+40),"")</f>
      </c>
      <c r="CA590">
        <f>IFERROR(MATCH($AJ590,$AK$2:$AK$134,0)+1,0)</f>
      </c>
      <c r="CB590">
        <f>IFERROR(INDEX($AL$2:$AL$134,MATCH($AJ590,$AK$2:$AK$134,0)),0)</f>
      </c>
      <c r="CC590">
        <f>IFERROR(LEFT($F590,FIND(" - ",$F590)-1),$F590)</f>
      </c>
      <c r="CF590">
        <f>IF($DA590&gt;=1,INDEX($CD:$CD,$CZ590+1),"")</f>
      </c>
      <c r="CG590">
        <f>IF($DA590&gt;=2,INDEX($CD:$CD,$CZ590+2),"")</f>
      </c>
      <c r="CH590">
        <f>IF($DA590&gt;=3,INDEX($CD:$CD,$CZ590+3),"")</f>
      </c>
      <c r="CI590">
        <f>IF($DA590&gt;=4,INDEX($CD:$CD,$CZ590+4),"")</f>
      </c>
      <c r="CJ590">
        <f>IF($DA590&gt;=5,INDEX($CD:$CD,$CZ590+5),"")</f>
      </c>
      <c r="CK590">
        <f>IF($DA590&gt;=6,INDEX($CD:$CD,$CZ590+6),"")</f>
      </c>
      <c r="CL590">
        <f>IF($DA590&gt;=7,INDEX($CD:$CD,$CZ590+7),"")</f>
      </c>
      <c r="CM590">
        <f>IF($DA590&gt;=8,INDEX($CD:$CD,$CZ590+8),"")</f>
      </c>
      <c r="CN590">
        <f>IF($DA590&gt;=9,INDEX($CD:$CD,$CZ590+9),"")</f>
      </c>
      <c r="CO590">
        <f>IF($DA590&gt;=10,INDEX($CD:$CD,$CZ590+10),"")</f>
      </c>
      <c r="CP590">
        <f>IF($DA590&gt;=11,INDEX($CD:$CD,$CZ590+11),"")</f>
      </c>
      <c r="CQ590">
        <f>IF($DA590&gt;=12,INDEX($CD:$CD,$CZ590+12),"")</f>
      </c>
      <c r="CR590">
        <f>IF($DA590&gt;=13,INDEX($CD:$CD,$CZ590+13),"")</f>
      </c>
      <c r="CS590">
        <f>IF($DA590&gt;=14,INDEX($CD:$CD,$CZ590+14),"")</f>
      </c>
      <c r="CT590">
        <f>IF($DA590&gt;=15,INDEX($CD:$CD,$CZ590+15),"")</f>
      </c>
      <c r="CU590">
        <f>IF($DA590&gt;=16,INDEX($CD:$CD,$CZ590+16),"")</f>
      </c>
      <c r="CV590">
        <f>IF($DA590&gt;=17,INDEX($CD:$CD,$CZ590+17),"")</f>
      </c>
      <c r="CW590">
        <f>IF($DA590&gt;=18,INDEX($CD:$CD,$CZ590+18),"")</f>
      </c>
      <c r="CX590">
        <f>IF($DA590&gt;=19,INDEX($CD:$CD,$CZ590+19),"")</f>
      </c>
      <c r="CY590">
        <f>IF($DA590&gt;=20,INDEX($CD:$CD,$CZ590+20),"")</f>
      </c>
      <c r="CZ590">
        <f>IFERROR(MATCH($CC590,$CD$2:$CD$263,0)+1,0)</f>
      </c>
      <c r="DA590">
        <f>IFERROR(INDEX($CE$2:$CE$263,MATCH($CC590,$CD$2:$CD$263,0)),0)</f>
      </c>
      <c r="DB590">
        <f>IFERROR(INDEX($AI:$AI,MATCH($H590,$AH:$AH,0))&amp;"","")</f>
      </c>
      <c r="DF590">
        <f>IF($GI590&gt;=1,INDEX($DC:$DC,$GH590+1),"")</f>
      </c>
      <c r="DG590">
        <f>IF($GI590&gt;=2,INDEX($DC:$DC,$GH590+2),"")</f>
      </c>
      <c r="DH590">
        <f>IF($GI590&gt;=3,INDEX($DC:$DC,$GH590+3),"")</f>
      </c>
      <c r="DI590">
        <f>IF($GI590&gt;=4,INDEX($DC:$DC,$GH590+4),"")</f>
      </c>
      <c r="DJ590">
        <f>IF($GI590&gt;=5,INDEX($DC:$DC,$GH590+5),"")</f>
      </c>
      <c r="DK590">
        <f>IF($GI590&gt;=6,INDEX($DC:$DC,$GH590+6),"")</f>
      </c>
      <c r="DL590">
        <f>IF($GI590&gt;=7,INDEX($DC:$DC,$GH590+7),"")</f>
      </c>
      <c r="DM590">
        <f>IF($GI590&gt;=8,INDEX($DC:$DC,$GH590+8),"")</f>
      </c>
      <c r="DN590">
        <f>IF($GI590&gt;=9,INDEX($DC:$DC,$GH590+9),"")</f>
      </c>
      <c r="DO590">
        <f>IF($GI590&gt;=10,INDEX($DC:$DC,$GH590+10),"")</f>
      </c>
      <c r="DP590">
        <f>IF($GI590&gt;=11,INDEX($DC:$DC,$GH590+11),"")</f>
      </c>
      <c r="DQ590">
        <f>IF($GI590&gt;=12,INDEX($DC:$DC,$GH590+12),"")</f>
      </c>
      <c r="DR590">
        <f>IF($GI590&gt;=13,INDEX($DC:$DC,$GH590+13),"")</f>
      </c>
      <c r="DS590">
        <f>IF($GI590&gt;=14,INDEX($DC:$DC,$GH590+14),"")</f>
      </c>
      <c r="DT590">
        <f>IF($GI590&gt;=15,INDEX($DC:$DC,$GH590+15),"")</f>
      </c>
      <c r="DU590">
        <f>IF($GI590&gt;=16,INDEX($DC:$DC,$GH590+16),"")</f>
      </c>
      <c r="DV590">
        <f>IF($GI590&gt;=17,INDEX($DC:$DC,$GH590+17),"")</f>
      </c>
      <c r="DW590">
        <f>IF($GI590&gt;=18,INDEX($DC:$DC,$GH590+18),"")</f>
      </c>
      <c r="DX590">
        <f>IF($GI590&gt;=19,INDEX($DC:$DC,$GH590+19),"")</f>
      </c>
      <c r="DY590">
        <f>IF($GI590&gt;=20,INDEX($DC:$DC,$GH590+20),"")</f>
      </c>
      <c r="DZ590">
        <f>IF($GI590&gt;=21,INDEX($DC:$DC,$GH590+21),"")</f>
      </c>
      <c r="EA590">
        <f>IF($GI590&gt;=22,INDEX($DC:$DC,$GH590+22),"")</f>
      </c>
      <c r="EB590">
        <f>IF($GI590&gt;=23,INDEX($DC:$DC,$GH590+23),"")</f>
      </c>
      <c r="EC590">
        <f>IF($GI590&gt;=24,INDEX($DC:$DC,$GH590+24),"")</f>
      </c>
      <c r="ED590">
        <f>IF($GI590&gt;=25,INDEX($DC:$DC,$GH590+25),"")</f>
      </c>
      <c r="EE590">
        <f>IF($GI590&gt;=26,INDEX($DC:$DC,$GH590+26),"")</f>
      </c>
      <c r="EF590">
        <f>IF($GI590&gt;=27,INDEX($DC:$DC,$GH590+27),"")</f>
      </c>
      <c r="EG590">
        <f>IF($GI590&gt;=28,INDEX($DC:$DC,$GH590+28),"")</f>
      </c>
      <c r="EH590">
        <f>IF($GI590&gt;=29,INDEX($DC:$DC,$GH590+29),"")</f>
      </c>
      <c r="EI590">
        <f>IF($GI590&gt;=30,INDEX($DC:$DC,$GH590+30),"")</f>
      </c>
      <c r="EJ590">
        <f>IF($GI590&gt;=31,INDEX($DC:$DC,$GH590+31),"")</f>
      </c>
      <c r="EK590">
        <f>IF($GI590&gt;=32,INDEX($DC:$DC,$GH590+32),"")</f>
      </c>
      <c r="EL590">
        <f>IF($GI590&gt;=33,INDEX($DC:$DC,$GH590+33),"")</f>
      </c>
      <c r="EM590">
        <f>IF($GI590&gt;=34,INDEX($DC:$DC,$GH590+34),"")</f>
      </c>
      <c r="EN590">
        <f>IF($GI590&gt;=35,INDEX($DC:$DC,$GH590+35),"")</f>
      </c>
      <c r="EO590">
        <f>IF($GI590&gt;=36,INDEX($DC:$DC,$GH590+36),"")</f>
      </c>
      <c r="EP590">
        <f>IF($GI590&gt;=37,INDEX($DC:$DC,$GH590+37),"")</f>
      </c>
      <c r="EQ590">
        <f>IF($GI590&gt;=38,INDEX($DC:$DC,$GH590+38),"")</f>
      </c>
      <c r="ER590">
        <f>IF($GI590&gt;=39,INDEX($DC:$DC,$GH590+39),"")</f>
      </c>
      <c r="ES590">
        <f>IF($GI590&gt;=40,INDEX($DC:$DC,$GH590+40),"")</f>
      </c>
      <c r="ET590">
        <f>IF($GI590&gt;=1,INDEX($DD:$DD,$GH590+1),"")</f>
      </c>
      <c r="EU590">
        <f>IF($GI590&gt;=2,INDEX($DD:$DD,$GH590+2),"")</f>
      </c>
      <c r="EV590">
        <f>IF($GI590&gt;=3,INDEX($DD:$DD,$GH590+3),"")</f>
      </c>
      <c r="EW590">
        <f>IF($GI590&gt;=4,INDEX($DD:$DD,$GH590+4),"")</f>
      </c>
      <c r="EX590">
        <f>IF($GI590&gt;=5,INDEX($DD:$DD,$GH590+5),"")</f>
      </c>
      <c r="EY590">
        <f>IF($GI590&gt;=6,INDEX($DD:$DD,$GH590+6),"")</f>
      </c>
      <c r="EZ590">
        <f>IF($GI590&gt;=7,INDEX($DD:$DD,$GH590+7),"")</f>
      </c>
      <c r="FA590">
        <f>IF($GI590&gt;=8,INDEX($DD:$DD,$GH590+8),"")</f>
      </c>
      <c r="FB590">
        <f>IF($GI590&gt;=9,INDEX($DD:$DD,$GH590+9),"")</f>
      </c>
      <c r="FC590">
        <f>IF($GI590&gt;=10,INDEX($DD:$DD,$GH590+10),"")</f>
      </c>
      <c r="FD590">
        <f>IF($GI590&gt;=11,INDEX($DD:$DD,$GH590+11),"")</f>
      </c>
      <c r="FE590">
        <f>IF($GI590&gt;=12,INDEX($DD:$DD,$GH590+12),"")</f>
      </c>
      <c r="FF590">
        <f>IF($GI590&gt;=13,INDEX($DD:$DD,$GH590+13),"")</f>
      </c>
      <c r="FG590">
        <f>IF($GI590&gt;=14,INDEX($DD:$DD,$GH590+14),"")</f>
      </c>
      <c r="FH590">
        <f>IF($GI590&gt;=15,INDEX($DD:$DD,$GH590+15),"")</f>
      </c>
      <c r="FI590">
        <f>IF($GI590&gt;=16,INDEX($DD:$DD,$GH590+16),"")</f>
      </c>
      <c r="FJ590">
        <f>IF($GI590&gt;=17,INDEX($DD:$DD,$GH590+17),"")</f>
      </c>
      <c r="FK590">
        <f>IF($GI590&gt;=18,INDEX($DD:$DD,$GH590+18),"")</f>
      </c>
      <c r="FL590">
        <f>IF($GI590&gt;=19,INDEX($DD:$DD,$GH590+19),"")</f>
      </c>
      <c r="FM590">
        <f>IF($GI590&gt;=20,INDEX($DD:$DD,$GH590+20),"")</f>
      </c>
      <c r="FN590">
        <f>IF($GI590&gt;=21,INDEX($DD:$DD,$GH590+21),"")</f>
      </c>
      <c r="FO590">
        <f>IF($GI590&gt;=22,INDEX($DD:$DD,$GH590+22),"")</f>
      </c>
      <c r="FP590">
        <f>IF($GI590&gt;=23,INDEX($DD:$DD,$GH590+23),"")</f>
      </c>
      <c r="FQ590">
        <f>IF($GI590&gt;=24,INDEX($DD:$DD,$GH590+24),"")</f>
      </c>
      <c r="FR590">
        <f>IF($GI590&gt;=25,INDEX($DD:$DD,$GH590+25),"")</f>
      </c>
      <c r="FS590">
        <f>IF($GI590&gt;=26,INDEX($DD:$DD,$GH590+26),"")</f>
      </c>
      <c r="FT590">
        <f>IF($GI590&gt;=27,INDEX($DD:$DD,$GH590+27),"")</f>
      </c>
      <c r="FU590">
        <f>IF($GI590&gt;=28,INDEX($DD:$DD,$GH590+28),"")</f>
      </c>
      <c r="FV590">
        <f>IF($GI590&gt;=29,INDEX($DD:$DD,$GH590+29),"")</f>
      </c>
      <c r="FW590">
        <f>IF($GI590&gt;=30,INDEX($DD:$DD,$GH590+30),"")</f>
      </c>
      <c r="FX590">
        <f>IF($GI590&gt;=31,INDEX($DD:$DD,$GH590+31),"")</f>
      </c>
      <c r="FY590">
        <f>IF($GI590&gt;=32,INDEX($DD:$DD,$GH590+32),"")</f>
      </c>
      <c r="FZ590">
        <f>IF($GI590&gt;=33,INDEX($DD:$DD,$GH590+33),"")</f>
      </c>
      <c r="GA590">
        <f>IF($GI590&gt;=34,INDEX($DD:$DD,$GH590+34),"")</f>
      </c>
      <c r="GB590">
        <f>IF($GI590&gt;=35,INDEX($DD:$DD,$GH590+35),"")</f>
      </c>
      <c r="GC590">
        <f>IF($GI590&gt;=36,INDEX($DD:$DD,$GH590+36),"")</f>
      </c>
      <c r="GD590">
        <f>IF($GI590&gt;=37,INDEX($DD:$DD,$GH590+37),"")</f>
      </c>
      <c r="GE590">
        <f>IF($GI590&gt;=38,INDEX($DD:$DD,$GH590+38),"")</f>
      </c>
      <c r="GF590">
        <f>IF($GI590&gt;=39,INDEX($DD:$DD,$GH590+39),"")</f>
      </c>
      <c r="GG590">
        <f>IF($GI590&gt;=40,INDEX($DD:$DD,$GH590+40),"")</f>
      </c>
      <c r="GH590">
        <f>IFERROR(MATCH($DB590,$DC$2:$DC$148,0)+1,0)</f>
      </c>
      <c r="GI590">
        <f>IFERROR(INDEX($DE$2:$DE$148,MATCH($DB590,$DC$2:$DC$148,0)),0)</f>
      </c>
      <c r="GJ590">
        <f>IFERROR(MATCH($S590,$DF$590:$ES$590,0),0)</f>
      </c>
      <c r="GK590">
        <f>IF($GJ590&gt;0,INDEX($ET$590:$GG$590,$GJ590),"")</f>
      </c>
      <c r="GN590">
        <f>IF($IW590&gt;=1,INDEX($GL:$GL,$IV590+1),"")</f>
      </c>
      <c r="GO590">
        <f>IF($IW590&gt;=2,INDEX($GL:$GL,$IV590+2),"")</f>
      </c>
      <c r="GP590">
        <f>IF($IW590&gt;=3,INDEX($GL:$GL,$IV590+3),"")</f>
      </c>
      <c r="GQ590">
        <f>IF($IW590&gt;=4,INDEX($GL:$GL,$IV590+4),"")</f>
      </c>
      <c r="GR590">
        <f>IF($IW590&gt;=5,INDEX($GL:$GL,$IV590+5),"")</f>
      </c>
      <c r="GS590">
        <f>IF($IW590&gt;=6,INDEX($GL:$GL,$IV590+6),"")</f>
      </c>
      <c r="GT590">
        <f>IF($IW590&gt;=7,INDEX($GL:$GL,$IV590+7),"")</f>
      </c>
      <c r="GU590">
        <f>IF($IW590&gt;=8,INDEX($GL:$GL,$IV590+8),"")</f>
      </c>
      <c r="GV590">
        <f>IF($IW590&gt;=9,INDEX($GL:$GL,$IV590+9),"")</f>
      </c>
      <c r="GW590">
        <f>IF($IW590&gt;=10,INDEX($GL:$GL,$IV590+10),"")</f>
      </c>
      <c r="GX590">
        <f>IF($IW590&gt;=11,INDEX($GL:$GL,$IV590+11),"")</f>
      </c>
      <c r="GY590">
        <f>IF($IW590&gt;=12,INDEX($GL:$GL,$IV590+12),"")</f>
      </c>
      <c r="GZ590">
        <f>IF($IW590&gt;=13,INDEX($GL:$GL,$IV590+13),"")</f>
      </c>
      <c r="HA590">
        <f>IF($IW590&gt;=14,INDEX($GL:$GL,$IV590+14),"")</f>
      </c>
      <c r="HB590">
        <f>IF($IW590&gt;=15,INDEX($GL:$GL,$IV590+15),"")</f>
      </c>
      <c r="HC590">
        <f>IF($IW590&gt;=16,INDEX($GL:$GL,$IV590+16),"")</f>
      </c>
      <c r="HD590">
        <f>IF($IW590&gt;=17,INDEX($GL:$GL,$IV590+17),"")</f>
      </c>
      <c r="HE590">
        <f>IF($IW590&gt;=18,INDEX($GL:$GL,$IV590+18),"")</f>
      </c>
      <c r="HF590">
        <f>IF($IW590&gt;=19,INDEX($GL:$GL,$IV590+19),"")</f>
      </c>
      <c r="HG590">
        <f>IF($IW590&gt;=20,INDEX($GL:$GL,$IV590+20),"")</f>
      </c>
      <c r="HH590">
        <f>IF($IW590&gt;=21,INDEX($GL:$GL,$IV590+21),"")</f>
      </c>
      <c r="HI590">
        <f>IF($IW590&gt;=22,INDEX($GL:$GL,$IV590+22),"")</f>
      </c>
      <c r="HJ590">
        <f>IF($IW590&gt;=23,INDEX($GL:$GL,$IV590+23),"")</f>
      </c>
      <c r="HK590">
        <f>IF($IW590&gt;=24,INDEX($GL:$GL,$IV590+24),"")</f>
      </c>
      <c r="HL590">
        <f>IF($IW590&gt;=25,INDEX($GL:$GL,$IV590+25),"")</f>
      </c>
      <c r="HM590">
        <f>IF($IW590&gt;=26,INDEX($GL:$GL,$IV590+26),"")</f>
      </c>
      <c r="HN590">
        <f>IF($IW590&gt;=27,INDEX($GL:$GL,$IV590+27),"")</f>
      </c>
      <c r="HO590">
        <f>IF($IW590&gt;=28,INDEX($GL:$GL,$IV590+28),"")</f>
      </c>
      <c r="HP590">
        <f>IF($IW590&gt;=29,INDEX($GL:$GL,$IV590+29),"")</f>
      </c>
      <c r="HQ590">
        <f>IF($IW590&gt;=30,INDEX($GL:$GL,$IV590+30),"")</f>
      </c>
      <c r="HR590">
        <f>IF($IW590&gt;=31,INDEX($GL:$GL,$IV590+31),"")</f>
      </c>
      <c r="HS590">
        <f>IF($IW590&gt;=32,INDEX($GL:$GL,$IV590+32),"")</f>
      </c>
      <c r="HT590">
        <f>IF($IW590&gt;=33,INDEX($GL:$GL,$IV590+33),"")</f>
      </c>
      <c r="HU590">
        <f>IF($IW590&gt;=34,INDEX($GL:$GL,$IV590+34),"")</f>
      </c>
      <c r="HV590">
        <f>IF($IW590&gt;=35,INDEX($GL:$GL,$IV590+35),"")</f>
      </c>
      <c r="HW590">
        <f>IF($IW590&gt;=36,INDEX($GL:$GL,$IV590+36),"")</f>
      </c>
      <c r="HX590">
        <f>IF($IW590&gt;=37,INDEX($GL:$GL,$IV590+37),"")</f>
      </c>
      <c r="HY590">
        <f>IF($IW590&gt;=38,INDEX($GL:$GL,$IV590+38),"")</f>
      </c>
      <c r="HZ590">
        <f>IF($IW590&gt;=39,INDEX($GL:$GL,$IV590+39),"")</f>
      </c>
      <c r="IA590">
        <f>IF($IW590&gt;=40,INDEX($GL:$GL,$IV590+40),"")</f>
      </c>
      <c r="IB590">
        <f>IF($IW590&gt;=41,INDEX($GL:$GL,$IV590+41),"")</f>
      </c>
      <c r="IC590">
        <f>IF($IW590&gt;=42,INDEX($GL:$GL,$IV590+42),"")</f>
      </c>
      <c r="ID590">
        <f>IF($IW590&gt;=43,INDEX($GL:$GL,$IV590+43),"")</f>
      </c>
      <c r="IE590">
        <f>IF($IW590&gt;=44,INDEX($GL:$GL,$IV590+44),"")</f>
      </c>
      <c r="IF590">
        <f>IF($IW590&gt;=45,INDEX($GL:$GL,$IV590+45),"")</f>
      </c>
      <c r="IG590">
        <f>IF($IW590&gt;=46,INDEX($GL:$GL,$IV590+46),"")</f>
      </c>
      <c r="IH590">
        <f>IF($IW590&gt;=47,INDEX($GL:$GL,$IV590+47),"")</f>
      </c>
      <c r="II590">
        <f>IF($IW590&gt;=48,INDEX($GL:$GL,$IV590+48),"")</f>
      </c>
      <c r="IJ590">
        <f>IF($IW590&gt;=49,INDEX($GL:$GL,$IV590+49),"")</f>
      </c>
      <c r="IK590">
        <f>IF($IW590&gt;=50,INDEX($GL:$GL,$IV590+50),"")</f>
      </c>
      <c r="IL590">
        <f>IF($IW590&gt;=51,INDEX($GL:$GL,$IV590+51),"")</f>
      </c>
      <c r="IM590">
        <f>IF($IW590&gt;=52,INDEX($GL:$GL,$IV590+52),"")</f>
      </c>
      <c r="IN590">
        <f>IF($IW590&gt;=53,INDEX($GL:$GL,$IV590+53),"")</f>
      </c>
      <c r="IO590">
        <f>IF($IW590&gt;=54,INDEX($GL:$GL,$IV590+54),"")</f>
      </c>
      <c r="IP590">
        <f>IF($IW590&gt;=55,INDEX($GL:$GL,$IV590+55),"")</f>
      </c>
      <c r="IQ590">
        <f>IF($IW590&gt;=56,INDEX($GL:$GL,$IV590+56),"")</f>
      </c>
      <c r="IR590">
        <f>IF($IW590&gt;=57,INDEX($GL:$GL,$IV590+57),"")</f>
      </c>
      <c r="IS590">
        <f>IF($IW590&gt;=58,INDEX($GL:$GL,$IV590+58),"")</f>
      </c>
      <c r="IT590">
        <f>IF($IW590&gt;=59,INDEX($GL:$GL,$IV590+59),"")</f>
      </c>
      <c r="IU590">
        <f>IF($IW590&gt;=60,INDEX($GL:$GL,$IV590+60),"")</f>
      </c>
      <c r="IV590">
        <f>IFERROR(MATCH($GK590,$GL$2:$GL$324,0)+1,0)</f>
      </c>
      <c r="IW590">
        <f>IFERROR(INDEX($GM$2:$GM$324,MATCH($GK590,$GL$2:$GL$324,0)),0)</f>
      </c>
      <c r="IX590" t="s">
        <v>34</v>
      </c>
      <c r="IY590" t="s">
        <v>34</v>
      </c>
    </row>
    <row r="591" spans="1:259" x14ac:dyDescent="0.25">
      <c r="K591">
        <f>IF(OR($N591="",$J591=""),"",IFERROR($N591/$J591,0))</f>
      </c>
      <c r="L591">
        <f>IF($N591="","",
SUM($M591,$O591,$T591,$P591,$R591)*
(1-IF($U591="",0,VALUE($U591)/100)))</f>
      </c>
      <c r="M591">
        <f>IF($N591="","",$N591)</f>
      </c>
      <c r="O591">
        <f>IF($N591="","",
IF($H591="","",
IF(ISNUMBER(SEARCH("exempt",LOWER($H591))),0,
$N591*(VALUE(SUBSTITUTE($H591,"%",""))/100))))</f>
      </c>
      <c r="V591">
        <f>IFERROR(IF(FIND(" - ",$E591)&gt;0,MID($E591,FIND(" - ",$E591)+3,LEN($E591)),""),"")</f>
      </c>
      <c r="AE591" t="s">
        <v>1172</v>
      </c>
      <c r="AJ591">
        <f>IFERROR(LEFT($E591,FIND(" - ",$E591)-1),$E591)</f>
      </c>
      <c r="AM591">
        <f>IF($CB591&gt;=1,INDEX($AK:$AK,$CA591+1),"")</f>
      </c>
      <c r="AN591">
        <f>IF($CB591&gt;=2,INDEX($AK:$AK,$CA591+2),"")</f>
      </c>
      <c r="AO591">
        <f>IF($CB591&gt;=3,INDEX($AK:$AK,$CA591+3),"")</f>
      </c>
      <c r="AP591">
        <f>IF($CB591&gt;=4,INDEX($AK:$AK,$CA591+4),"")</f>
      </c>
      <c r="AQ591">
        <f>IF($CB591&gt;=5,INDEX($AK:$AK,$CA591+5),"")</f>
      </c>
      <c r="AR591">
        <f>IF($CB591&gt;=6,INDEX($AK:$AK,$CA591+6),"")</f>
      </c>
      <c r="AS591">
        <f>IF($CB591&gt;=7,INDEX($AK:$AK,$CA591+7),"")</f>
      </c>
      <c r="AT591">
        <f>IF($CB591&gt;=8,INDEX($AK:$AK,$CA591+8),"")</f>
      </c>
      <c r="AU591">
        <f>IF($CB591&gt;=9,INDEX($AK:$AK,$CA591+9),"")</f>
      </c>
      <c r="AV591">
        <f>IF($CB591&gt;=10,INDEX($AK:$AK,$CA591+10),"")</f>
      </c>
      <c r="AW591">
        <f>IF($CB591&gt;=11,INDEX($AK:$AK,$CA591+11),"")</f>
      </c>
      <c r="AX591">
        <f>IF($CB591&gt;=12,INDEX($AK:$AK,$CA591+12),"")</f>
      </c>
      <c r="AY591">
        <f>IF($CB591&gt;=13,INDEX($AK:$AK,$CA591+13),"")</f>
      </c>
      <c r="AZ591">
        <f>IF($CB591&gt;=14,INDEX($AK:$AK,$CA591+14),"")</f>
      </c>
      <c r="BA591">
        <f>IF($CB591&gt;=15,INDEX($AK:$AK,$CA591+15),"")</f>
      </c>
      <c r="BB591">
        <f>IF($CB591&gt;=16,INDEX($AK:$AK,$CA591+16),"")</f>
      </c>
      <c r="BC591">
        <f>IF($CB591&gt;=17,INDEX($AK:$AK,$CA591+17),"")</f>
      </c>
      <c r="BD591">
        <f>IF($CB591&gt;=18,INDEX($AK:$AK,$CA591+18),"")</f>
      </c>
      <c r="BE591">
        <f>IF($CB591&gt;=19,INDEX($AK:$AK,$CA591+19),"")</f>
      </c>
      <c r="BF591">
        <f>IF($CB591&gt;=20,INDEX($AK:$AK,$CA591+20),"")</f>
      </c>
      <c r="BG591">
        <f>IF($CB591&gt;=21,INDEX($AK:$AK,$CA591+21),"")</f>
      </c>
      <c r="BH591">
        <f>IF($CB591&gt;=22,INDEX($AK:$AK,$CA591+22),"")</f>
      </c>
      <c r="BI591">
        <f>IF($CB591&gt;=23,INDEX($AK:$AK,$CA591+23),"")</f>
      </c>
      <c r="BJ591">
        <f>IF($CB591&gt;=24,INDEX($AK:$AK,$CA591+24),"")</f>
      </c>
      <c r="BK591">
        <f>IF($CB591&gt;=25,INDEX($AK:$AK,$CA591+25),"")</f>
      </c>
      <c r="BL591">
        <f>IF($CB591&gt;=26,INDEX($AK:$AK,$CA591+26),"")</f>
      </c>
      <c r="BM591">
        <f>IF($CB591&gt;=27,INDEX($AK:$AK,$CA591+27),"")</f>
      </c>
      <c r="BN591">
        <f>IF($CB591&gt;=28,INDEX($AK:$AK,$CA591+28),"")</f>
      </c>
      <c r="BO591">
        <f>IF($CB591&gt;=29,INDEX($AK:$AK,$CA591+29),"")</f>
      </c>
      <c r="BP591">
        <f>IF($CB591&gt;=30,INDEX($AK:$AK,$CA591+30),"")</f>
      </c>
      <c r="BQ591">
        <f>IF($CB591&gt;=31,INDEX($AK:$AK,$CA591+31),"")</f>
      </c>
      <c r="BR591">
        <f>IF($CB591&gt;=32,INDEX($AK:$AK,$CA591+32),"")</f>
      </c>
      <c r="BS591">
        <f>IF($CB591&gt;=33,INDEX($AK:$AK,$CA591+33),"")</f>
      </c>
      <c r="BT591">
        <f>IF($CB591&gt;=34,INDEX($AK:$AK,$CA591+34),"")</f>
      </c>
      <c r="BU591">
        <f>IF($CB591&gt;=35,INDEX($AK:$AK,$CA591+35),"")</f>
      </c>
      <c r="BV591">
        <f>IF($CB591&gt;=36,INDEX($AK:$AK,$CA591+36),"")</f>
      </c>
      <c r="BW591">
        <f>IF($CB591&gt;=37,INDEX($AK:$AK,$CA591+37),"")</f>
      </c>
      <c r="BX591">
        <f>IF($CB591&gt;=38,INDEX($AK:$AK,$CA591+38),"")</f>
      </c>
      <c r="BY591">
        <f>IF($CB591&gt;=39,INDEX($AK:$AK,$CA591+39),"")</f>
      </c>
      <c r="BZ591">
        <f>IF($CB591&gt;=40,INDEX($AK:$AK,$CA591+40),"")</f>
      </c>
      <c r="CA591">
        <f>IFERROR(MATCH($AJ591,$AK$2:$AK$134,0)+1,0)</f>
      </c>
      <c r="CB591">
        <f>IFERROR(INDEX($AL$2:$AL$134,MATCH($AJ591,$AK$2:$AK$134,0)),0)</f>
      </c>
      <c r="CC591">
        <f>IFERROR(LEFT($F591,FIND(" - ",$F591)-1),$F591)</f>
      </c>
      <c r="CF591">
        <f>IF($DA591&gt;=1,INDEX($CD:$CD,$CZ591+1),"")</f>
      </c>
      <c r="CG591">
        <f>IF($DA591&gt;=2,INDEX($CD:$CD,$CZ591+2),"")</f>
      </c>
      <c r="CH591">
        <f>IF($DA591&gt;=3,INDEX($CD:$CD,$CZ591+3),"")</f>
      </c>
      <c r="CI591">
        <f>IF($DA591&gt;=4,INDEX($CD:$CD,$CZ591+4),"")</f>
      </c>
      <c r="CJ591">
        <f>IF($DA591&gt;=5,INDEX($CD:$CD,$CZ591+5),"")</f>
      </c>
      <c r="CK591">
        <f>IF($DA591&gt;=6,INDEX($CD:$CD,$CZ591+6),"")</f>
      </c>
      <c r="CL591">
        <f>IF($DA591&gt;=7,INDEX($CD:$CD,$CZ591+7),"")</f>
      </c>
      <c r="CM591">
        <f>IF($DA591&gt;=8,INDEX($CD:$CD,$CZ591+8),"")</f>
      </c>
      <c r="CN591">
        <f>IF($DA591&gt;=9,INDEX($CD:$CD,$CZ591+9),"")</f>
      </c>
      <c r="CO591">
        <f>IF($DA591&gt;=10,INDEX($CD:$CD,$CZ591+10),"")</f>
      </c>
      <c r="CP591">
        <f>IF($DA591&gt;=11,INDEX($CD:$CD,$CZ591+11),"")</f>
      </c>
      <c r="CQ591">
        <f>IF($DA591&gt;=12,INDEX($CD:$CD,$CZ591+12),"")</f>
      </c>
      <c r="CR591">
        <f>IF($DA591&gt;=13,INDEX($CD:$CD,$CZ591+13),"")</f>
      </c>
      <c r="CS591">
        <f>IF($DA591&gt;=14,INDEX($CD:$CD,$CZ591+14),"")</f>
      </c>
      <c r="CT591">
        <f>IF($DA591&gt;=15,INDEX($CD:$CD,$CZ591+15),"")</f>
      </c>
      <c r="CU591">
        <f>IF($DA591&gt;=16,INDEX($CD:$CD,$CZ591+16),"")</f>
      </c>
      <c r="CV591">
        <f>IF($DA591&gt;=17,INDEX($CD:$CD,$CZ591+17),"")</f>
      </c>
      <c r="CW591">
        <f>IF($DA591&gt;=18,INDEX($CD:$CD,$CZ591+18),"")</f>
      </c>
      <c r="CX591">
        <f>IF($DA591&gt;=19,INDEX($CD:$CD,$CZ591+19),"")</f>
      </c>
      <c r="CY591">
        <f>IF($DA591&gt;=20,INDEX($CD:$CD,$CZ591+20),"")</f>
      </c>
      <c r="CZ591">
        <f>IFERROR(MATCH($CC591,$CD$2:$CD$263,0)+1,0)</f>
      </c>
      <c r="DA591">
        <f>IFERROR(INDEX($CE$2:$CE$263,MATCH($CC591,$CD$2:$CD$263,0)),0)</f>
      </c>
      <c r="DB591">
        <f>IFERROR(INDEX($AI:$AI,MATCH($H591,$AH:$AH,0))&amp;"","")</f>
      </c>
      <c r="DF591">
        <f>IF($GI591&gt;=1,INDEX($DC:$DC,$GH591+1),"")</f>
      </c>
      <c r="DG591">
        <f>IF($GI591&gt;=2,INDEX($DC:$DC,$GH591+2),"")</f>
      </c>
      <c r="DH591">
        <f>IF($GI591&gt;=3,INDEX($DC:$DC,$GH591+3),"")</f>
      </c>
      <c r="DI591">
        <f>IF($GI591&gt;=4,INDEX($DC:$DC,$GH591+4),"")</f>
      </c>
      <c r="DJ591">
        <f>IF($GI591&gt;=5,INDEX($DC:$DC,$GH591+5),"")</f>
      </c>
      <c r="DK591">
        <f>IF($GI591&gt;=6,INDEX($DC:$DC,$GH591+6),"")</f>
      </c>
      <c r="DL591">
        <f>IF($GI591&gt;=7,INDEX($DC:$DC,$GH591+7),"")</f>
      </c>
      <c r="DM591">
        <f>IF($GI591&gt;=8,INDEX($DC:$DC,$GH591+8),"")</f>
      </c>
      <c r="DN591">
        <f>IF($GI591&gt;=9,INDEX($DC:$DC,$GH591+9),"")</f>
      </c>
      <c r="DO591">
        <f>IF($GI591&gt;=10,INDEX($DC:$DC,$GH591+10),"")</f>
      </c>
      <c r="DP591">
        <f>IF($GI591&gt;=11,INDEX($DC:$DC,$GH591+11),"")</f>
      </c>
      <c r="DQ591">
        <f>IF($GI591&gt;=12,INDEX($DC:$DC,$GH591+12),"")</f>
      </c>
      <c r="DR591">
        <f>IF($GI591&gt;=13,INDEX($DC:$DC,$GH591+13),"")</f>
      </c>
      <c r="DS591">
        <f>IF($GI591&gt;=14,INDEX($DC:$DC,$GH591+14),"")</f>
      </c>
      <c r="DT591">
        <f>IF($GI591&gt;=15,INDEX($DC:$DC,$GH591+15),"")</f>
      </c>
      <c r="DU591">
        <f>IF($GI591&gt;=16,INDEX($DC:$DC,$GH591+16),"")</f>
      </c>
      <c r="DV591">
        <f>IF($GI591&gt;=17,INDEX($DC:$DC,$GH591+17),"")</f>
      </c>
      <c r="DW591">
        <f>IF($GI591&gt;=18,INDEX($DC:$DC,$GH591+18),"")</f>
      </c>
      <c r="DX591">
        <f>IF($GI591&gt;=19,INDEX($DC:$DC,$GH591+19),"")</f>
      </c>
      <c r="DY591">
        <f>IF($GI591&gt;=20,INDEX($DC:$DC,$GH591+20),"")</f>
      </c>
      <c r="DZ591">
        <f>IF($GI591&gt;=21,INDEX($DC:$DC,$GH591+21),"")</f>
      </c>
      <c r="EA591">
        <f>IF($GI591&gt;=22,INDEX($DC:$DC,$GH591+22),"")</f>
      </c>
      <c r="EB591">
        <f>IF($GI591&gt;=23,INDEX($DC:$DC,$GH591+23),"")</f>
      </c>
      <c r="EC591">
        <f>IF($GI591&gt;=24,INDEX($DC:$DC,$GH591+24),"")</f>
      </c>
      <c r="ED591">
        <f>IF($GI591&gt;=25,INDEX($DC:$DC,$GH591+25),"")</f>
      </c>
      <c r="EE591">
        <f>IF($GI591&gt;=26,INDEX($DC:$DC,$GH591+26),"")</f>
      </c>
      <c r="EF591">
        <f>IF($GI591&gt;=27,INDEX($DC:$DC,$GH591+27),"")</f>
      </c>
      <c r="EG591">
        <f>IF($GI591&gt;=28,INDEX($DC:$DC,$GH591+28),"")</f>
      </c>
      <c r="EH591">
        <f>IF($GI591&gt;=29,INDEX($DC:$DC,$GH591+29),"")</f>
      </c>
      <c r="EI591">
        <f>IF($GI591&gt;=30,INDEX($DC:$DC,$GH591+30),"")</f>
      </c>
      <c r="EJ591">
        <f>IF($GI591&gt;=31,INDEX($DC:$DC,$GH591+31),"")</f>
      </c>
      <c r="EK591">
        <f>IF($GI591&gt;=32,INDEX($DC:$DC,$GH591+32),"")</f>
      </c>
      <c r="EL591">
        <f>IF($GI591&gt;=33,INDEX($DC:$DC,$GH591+33),"")</f>
      </c>
      <c r="EM591">
        <f>IF($GI591&gt;=34,INDEX($DC:$DC,$GH591+34),"")</f>
      </c>
      <c r="EN591">
        <f>IF($GI591&gt;=35,INDEX($DC:$DC,$GH591+35),"")</f>
      </c>
      <c r="EO591">
        <f>IF($GI591&gt;=36,INDEX($DC:$DC,$GH591+36),"")</f>
      </c>
      <c r="EP591">
        <f>IF($GI591&gt;=37,INDEX($DC:$DC,$GH591+37),"")</f>
      </c>
      <c r="EQ591">
        <f>IF($GI591&gt;=38,INDEX($DC:$DC,$GH591+38),"")</f>
      </c>
      <c r="ER591">
        <f>IF($GI591&gt;=39,INDEX($DC:$DC,$GH591+39),"")</f>
      </c>
      <c r="ES591">
        <f>IF($GI591&gt;=40,INDEX($DC:$DC,$GH591+40),"")</f>
      </c>
      <c r="ET591">
        <f>IF($GI591&gt;=1,INDEX($DD:$DD,$GH591+1),"")</f>
      </c>
      <c r="EU591">
        <f>IF($GI591&gt;=2,INDEX($DD:$DD,$GH591+2),"")</f>
      </c>
      <c r="EV591">
        <f>IF($GI591&gt;=3,INDEX($DD:$DD,$GH591+3),"")</f>
      </c>
      <c r="EW591">
        <f>IF($GI591&gt;=4,INDEX($DD:$DD,$GH591+4),"")</f>
      </c>
      <c r="EX591">
        <f>IF($GI591&gt;=5,INDEX($DD:$DD,$GH591+5),"")</f>
      </c>
      <c r="EY591">
        <f>IF($GI591&gt;=6,INDEX($DD:$DD,$GH591+6),"")</f>
      </c>
      <c r="EZ591">
        <f>IF($GI591&gt;=7,INDEX($DD:$DD,$GH591+7),"")</f>
      </c>
      <c r="FA591">
        <f>IF($GI591&gt;=8,INDEX($DD:$DD,$GH591+8),"")</f>
      </c>
      <c r="FB591">
        <f>IF($GI591&gt;=9,INDEX($DD:$DD,$GH591+9),"")</f>
      </c>
      <c r="FC591">
        <f>IF($GI591&gt;=10,INDEX($DD:$DD,$GH591+10),"")</f>
      </c>
      <c r="FD591">
        <f>IF($GI591&gt;=11,INDEX($DD:$DD,$GH591+11),"")</f>
      </c>
      <c r="FE591">
        <f>IF($GI591&gt;=12,INDEX($DD:$DD,$GH591+12),"")</f>
      </c>
      <c r="FF591">
        <f>IF($GI591&gt;=13,INDEX($DD:$DD,$GH591+13),"")</f>
      </c>
      <c r="FG591">
        <f>IF($GI591&gt;=14,INDEX($DD:$DD,$GH591+14),"")</f>
      </c>
      <c r="FH591">
        <f>IF($GI591&gt;=15,INDEX($DD:$DD,$GH591+15),"")</f>
      </c>
      <c r="FI591">
        <f>IF($GI591&gt;=16,INDEX($DD:$DD,$GH591+16),"")</f>
      </c>
      <c r="FJ591">
        <f>IF($GI591&gt;=17,INDEX($DD:$DD,$GH591+17),"")</f>
      </c>
      <c r="FK591">
        <f>IF($GI591&gt;=18,INDEX($DD:$DD,$GH591+18),"")</f>
      </c>
      <c r="FL591">
        <f>IF($GI591&gt;=19,INDEX($DD:$DD,$GH591+19),"")</f>
      </c>
      <c r="FM591">
        <f>IF($GI591&gt;=20,INDEX($DD:$DD,$GH591+20),"")</f>
      </c>
      <c r="FN591">
        <f>IF($GI591&gt;=21,INDEX($DD:$DD,$GH591+21),"")</f>
      </c>
      <c r="FO591">
        <f>IF($GI591&gt;=22,INDEX($DD:$DD,$GH591+22),"")</f>
      </c>
      <c r="FP591">
        <f>IF($GI591&gt;=23,INDEX($DD:$DD,$GH591+23),"")</f>
      </c>
      <c r="FQ591">
        <f>IF($GI591&gt;=24,INDEX($DD:$DD,$GH591+24),"")</f>
      </c>
      <c r="FR591">
        <f>IF($GI591&gt;=25,INDEX($DD:$DD,$GH591+25),"")</f>
      </c>
      <c r="FS591">
        <f>IF($GI591&gt;=26,INDEX($DD:$DD,$GH591+26),"")</f>
      </c>
      <c r="FT591">
        <f>IF($GI591&gt;=27,INDEX($DD:$DD,$GH591+27),"")</f>
      </c>
      <c r="FU591">
        <f>IF($GI591&gt;=28,INDEX($DD:$DD,$GH591+28),"")</f>
      </c>
      <c r="FV591">
        <f>IF($GI591&gt;=29,INDEX($DD:$DD,$GH591+29),"")</f>
      </c>
      <c r="FW591">
        <f>IF($GI591&gt;=30,INDEX($DD:$DD,$GH591+30),"")</f>
      </c>
      <c r="FX591">
        <f>IF($GI591&gt;=31,INDEX($DD:$DD,$GH591+31),"")</f>
      </c>
      <c r="FY591">
        <f>IF($GI591&gt;=32,INDEX($DD:$DD,$GH591+32),"")</f>
      </c>
      <c r="FZ591">
        <f>IF($GI591&gt;=33,INDEX($DD:$DD,$GH591+33),"")</f>
      </c>
      <c r="GA591">
        <f>IF($GI591&gt;=34,INDEX($DD:$DD,$GH591+34),"")</f>
      </c>
      <c r="GB591">
        <f>IF($GI591&gt;=35,INDEX($DD:$DD,$GH591+35),"")</f>
      </c>
      <c r="GC591">
        <f>IF($GI591&gt;=36,INDEX($DD:$DD,$GH591+36),"")</f>
      </c>
      <c r="GD591">
        <f>IF($GI591&gt;=37,INDEX($DD:$DD,$GH591+37),"")</f>
      </c>
      <c r="GE591">
        <f>IF($GI591&gt;=38,INDEX($DD:$DD,$GH591+38),"")</f>
      </c>
      <c r="GF591">
        <f>IF($GI591&gt;=39,INDEX($DD:$DD,$GH591+39),"")</f>
      </c>
      <c r="GG591">
        <f>IF($GI591&gt;=40,INDEX($DD:$DD,$GH591+40),"")</f>
      </c>
      <c r="GH591">
        <f>IFERROR(MATCH($DB591,$DC$2:$DC$148,0)+1,0)</f>
      </c>
      <c r="GI591">
        <f>IFERROR(INDEX($DE$2:$DE$148,MATCH($DB591,$DC$2:$DC$148,0)),0)</f>
      </c>
      <c r="GJ591">
        <f>IFERROR(MATCH($S591,$DF$591:$ES$591,0),0)</f>
      </c>
      <c r="GK591">
        <f>IF($GJ591&gt;0,INDEX($ET$591:$GG$591,$GJ591),"")</f>
      </c>
      <c r="GN591">
        <f>IF($IW591&gt;=1,INDEX($GL:$GL,$IV591+1),"")</f>
      </c>
      <c r="GO591">
        <f>IF($IW591&gt;=2,INDEX($GL:$GL,$IV591+2),"")</f>
      </c>
      <c r="GP591">
        <f>IF($IW591&gt;=3,INDEX($GL:$GL,$IV591+3),"")</f>
      </c>
      <c r="GQ591">
        <f>IF($IW591&gt;=4,INDEX($GL:$GL,$IV591+4),"")</f>
      </c>
      <c r="GR591">
        <f>IF($IW591&gt;=5,INDEX($GL:$GL,$IV591+5),"")</f>
      </c>
      <c r="GS591">
        <f>IF($IW591&gt;=6,INDEX($GL:$GL,$IV591+6),"")</f>
      </c>
      <c r="GT591">
        <f>IF($IW591&gt;=7,INDEX($GL:$GL,$IV591+7),"")</f>
      </c>
      <c r="GU591">
        <f>IF($IW591&gt;=8,INDEX($GL:$GL,$IV591+8),"")</f>
      </c>
      <c r="GV591">
        <f>IF($IW591&gt;=9,INDEX($GL:$GL,$IV591+9),"")</f>
      </c>
      <c r="GW591">
        <f>IF($IW591&gt;=10,INDEX($GL:$GL,$IV591+10),"")</f>
      </c>
      <c r="GX591">
        <f>IF($IW591&gt;=11,INDEX($GL:$GL,$IV591+11),"")</f>
      </c>
      <c r="GY591">
        <f>IF($IW591&gt;=12,INDEX($GL:$GL,$IV591+12),"")</f>
      </c>
      <c r="GZ591">
        <f>IF($IW591&gt;=13,INDEX($GL:$GL,$IV591+13),"")</f>
      </c>
      <c r="HA591">
        <f>IF($IW591&gt;=14,INDEX($GL:$GL,$IV591+14),"")</f>
      </c>
      <c r="HB591">
        <f>IF($IW591&gt;=15,INDEX($GL:$GL,$IV591+15),"")</f>
      </c>
      <c r="HC591">
        <f>IF($IW591&gt;=16,INDEX($GL:$GL,$IV591+16),"")</f>
      </c>
      <c r="HD591">
        <f>IF($IW591&gt;=17,INDEX($GL:$GL,$IV591+17),"")</f>
      </c>
      <c r="HE591">
        <f>IF($IW591&gt;=18,INDEX($GL:$GL,$IV591+18),"")</f>
      </c>
      <c r="HF591">
        <f>IF($IW591&gt;=19,INDEX($GL:$GL,$IV591+19),"")</f>
      </c>
      <c r="HG591">
        <f>IF($IW591&gt;=20,INDEX($GL:$GL,$IV591+20),"")</f>
      </c>
      <c r="HH591">
        <f>IF($IW591&gt;=21,INDEX($GL:$GL,$IV591+21),"")</f>
      </c>
      <c r="HI591">
        <f>IF($IW591&gt;=22,INDEX($GL:$GL,$IV591+22),"")</f>
      </c>
      <c r="HJ591">
        <f>IF($IW591&gt;=23,INDEX($GL:$GL,$IV591+23),"")</f>
      </c>
      <c r="HK591">
        <f>IF($IW591&gt;=24,INDEX($GL:$GL,$IV591+24),"")</f>
      </c>
      <c r="HL591">
        <f>IF($IW591&gt;=25,INDEX($GL:$GL,$IV591+25),"")</f>
      </c>
      <c r="HM591">
        <f>IF($IW591&gt;=26,INDEX($GL:$GL,$IV591+26),"")</f>
      </c>
      <c r="HN591">
        <f>IF($IW591&gt;=27,INDEX($GL:$GL,$IV591+27),"")</f>
      </c>
      <c r="HO591">
        <f>IF($IW591&gt;=28,INDEX($GL:$GL,$IV591+28),"")</f>
      </c>
      <c r="HP591">
        <f>IF($IW591&gt;=29,INDEX($GL:$GL,$IV591+29),"")</f>
      </c>
      <c r="HQ591">
        <f>IF($IW591&gt;=30,INDEX($GL:$GL,$IV591+30),"")</f>
      </c>
      <c r="HR591">
        <f>IF($IW591&gt;=31,INDEX($GL:$GL,$IV591+31),"")</f>
      </c>
      <c r="HS591">
        <f>IF($IW591&gt;=32,INDEX($GL:$GL,$IV591+32),"")</f>
      </c>
      <c r="HT591">
        <f>IF($IW591&gt;=33,INDEX($GL:$GL,$IV591+33),"")</f>
      </c>
      <c r="HU591">
        <f>IF($IW591&gt;=34,INDEX($GL:$GL,$IV591+34),"")</f>
      </c>
      <c r="HV591">
        <f>IF($IW591&gt;=35,INDEX($GL:$GL,$IV591+35),"")</f>
      </c>
      <c r="HW591">
        <f>IF($IW591&gt;=36,INDEX($GL:$GL,$IV591+36),"")</f>
      </c>
      <c r="HX591">
        <f>IF($IW591&gt;=37,INDEX($GL:$GL,$IV591+37),"")</f>
      </c>
      <c r="HY591">
        <f>IF($IW591&gt;=38,INDEX($GL:$GL,$IV591+38),"")</f>
      </c>
      <c r="HZ591">
        <f>IF($IW591&gt;=39,INDEX($GL:$GL,$IV591+39),"")</f>
      </c>
      <c r="IA591">
        <f>IF($IW591&gt;=40,INDEX($GL:$GL,$IV591+40),"")</f>
      </c>
      <c r="IB591">
        <f>IF($IW591&gt;=41,INDEX($GL:$GL,$IV591+41),"")</f>
      </c>
      <c r="IC591">
        <f>IF($IW591&gt;=42,INDEX($GL:$GL,$IV591+42),"")</f>
      </c>
      <c r="ID591">
        <f>IF($IW591&gt;=43,INDEX($GL:$GL,$IV591+43),"")</f>
      </c>
      <c r="IE591">
        <f>IF($IW591&gt;=44,INDEX($GL:$GL,$IV591+44),"")</f>
      </c>
      <c r="IF591">
        <f>IF($IW591&gt;=45,INDEX($GL:$GL,$IV591+45),"")</f>
      </c>
      <c r="IG591">
        <f>IF($IW591&gt;=46,INDEX($GL:$GL,$IV591+46),"")</f>
      </c>
      <c r="IH591">
        <f>IF($IW591&gt;=47,INDEX($GL:$GL,$IV591+47),"")</f>
      </c>
      <c r="II591">
        <f>IF($IW591&gt;=48,INDEX($GL:$GL,$IV591+48),"")</f>
      </c>
      <c r="IJ591">
        <f>IF($IW591&gt;=49,INDEX($GL:$GL,$IV591+49),"")</f>
      </c>
      <c r="IK591">
        <f>IF($IW591&gt;=50,INDEX($GL:$GL,$IV591+50),"")</f>
      </c>
      <c r="IL591">
        <f>IF($IW591&gt;=51,INDEX($GL:$GL,$IV591+51),"")</f>
      </c>
      <c r="IM591">
        <f>IF($IW591&gt;=52,INDEX($GL:$GL,$IV591+52),"")</f>
      </c>
      <c r="IN591">
        <f>IF($IW591&gt;=53,INDEX($GL:$GL,$IV591+53),"")</f>
      </c>
      <c r="IO591">
        <f>IF($IW591&gt;=54,INDEX($GL:$GL,$IV591+54),"")</f>
      </c>
      <c r="IP591">
        <f>IF($IW591&gt;=55,INDEX($GL:$GL,$IV591+55),"")</f>
      </c>
      <c r="IQ591">
        <f>IF($IW591&gt;=56,INDEX($GL:$GL,$IV591+56),"")</f>
      </c>
      <c r="IR591">
        <f>IF($IW591&gt;=57,INDEX($GL:$GL,$IV591+57),"")</f>
      </c>
      <c r="IS591">
        <f>IF($IW591&gt;=58,INDEX($GL:$GL,$IV591+58),"")</f>
      </c>
      <c r="IT591">
        <f>IF($IW591&gt;=59,INDEX($GL:$GL,$IV591+59),"")</f>
      </c>
      <c r="IU591">
        <f>IF($IW591&gt;=60,INDEX($GL:$GL,$IV591+60),"")</f>
      </c>
      <c r="IV591">
        <f>IFERROR(MATCH($GK591,$GL$2:$GL$324,0)+1,0)</f>
      </c>
      <c r="IW591">
        <f>IFERROR(INDEX($GM$2:$GM$324,MATCH($GK591,$GL$2:$GL$324,0)),0)</f>
      </c>
      <c r="IX591" t="s">
        <v>34</v>
      </c>
      <c r="IY591" t="s">
        <v>34</v>
      </c>
    </row>
    <row r="592" spans="1:259" x14ac:dyDescent="0.25">
      <c r="K592">
        <f>IF(OR($N592="",$J592=""),"",IFERROR($N592/$J592,0))</f>
      </c>
      <c r="L592">
        <f>IF($N592="","",
SUM($M592,$O592,$T592,$P592,$R592)*
(1-IF($U592="",0,VALUE($U592)/100)))</f>
      </c>
      <c r="M592">
        <f>IF($N592="","",$N592)</f>
      </c>
      <c r="O592">
        <f>IF($N592="","",
IF($H592="","",
IF(ISNUMBER(SEARCH("exempt",LOWER($H592))),0,
$N592*(VALUE(SUBSTITUTE($H592,"%",""))/100))))</f>
      </c>
      <c r="V592">
        <f>IFERROR(IF(FIND(" - ",$E592)&gt;0,MID($E592,FIND(" - ",$E592)+3,LEN($E592)),""),"")</f>
      </c>
      <c r="AE592" t="s">
        <v>1173</v>
      </c>
      <c r="AJ592">
        <f>IFERROR(LEFT($E592,FIND(" - ",$E592)-1),$E592)</f>
      </c>
      <c r="AM592">
        <f>IF($CB592&gt;=1,INDEX($AK:$AK,$CA592+1),"")</f>
      </c>
      <c r="AN592">
        <f>IF($CB592&gt;=2,INDEX($AK:$AK,$CA592+2),"")</f>
      </c>
      <c r="AO592">
        <f>IF($CB592&gt;=3,INDEX($AK:$AK,$CA592+3),"")</f>
      </c>
      <c r="AP592">
        <f>IF($CB592&gt;=4,INDEX($AK:$AK,$CA592+4),"")</f>
      </c>
      <c r="AQ592">
        <f>IF($CB592&gt;=5,INDEX($AK:$AK,$CA592+5),"")</f>
      </c>
      <c r="AR592">
        <f>IF($CB592&gt;=6,INDEX($AK:$AK,$CA592+6),"")</f>
      </c>
      <c r="AS592">
        <f>IF($CB592&gt;=7,INDEX($AK:$AK,$CA592+7),"")</f>
      </c>
      <c r="AT592">
        <f>IF($CB592&gt;=8,INDEX($AK:$AK,$CA592+8),"")</f>
      </c>
      <c r="AU592">
        <f>IF($CB592&gt;=9,INDEX($AK:$AK,$CA592+9),"")</f>
      </c>
      <c r="AV592">
        <f>IF($CB592&gt;=10,INDEX($AK:$AK,$CA592+10),"")</f>
      </c>
      <c r="AW592">
        <f>IF($CB592&gt;=11,INDEX($AK:$AK,$CA592+11),"")</f>
      </c>
      <c r="AX592">
        <f>IF($CB592&gt;=12,INDEX($AK:$AK,$CA592+12),"")</f>
      </c>
      <c r="AY592">
        <f>IF($CB592&gt;=13,INDEX($AK:$AK,$CA592+13),"")</f>
      </c>
      <c r="AZ592">
        <f>IF($CB592&gt;=14,INDEX($AK:$AK,$CA592+14),"")</f>
      </c>
      <c r="BA592">
        <f>IF($CB592&gt;=15,INDEX($AK:$AK,$CA592+15),"")</f>
      </c>
      <c r="BB592">
        <f>IF($CB592&gt;=16,INDEX($AK:$AK,$CA592+16),"")</f>
      </c>
      <c r="BC592">
        <f>IF($CB592&gt;=17,INDEX($AK:$AK,$CA592+17),"")</f>
      </c>
      <c r="BD592">
        <f>IF($CB592&gt;=18,INDEX($AK:$AK,$CA592+18),"")</f>
      </c>
      <c r="BE592">
        <f>IF($CB592&gt;=19,INDEX($AK:$AK,$CA592+19),"")</f>
      </c>
      <c r="BF592">
        <f>IF($CB592&gt;=20,INDEX($AK:$AK,$CA592+20),"")</f>
      </c>
      <c r="BG592">
        <f>IF($CB592&gt;=21,INDEX($AK:$AK,$CA592+21),"")</f>
      </c>
      <c r="BH592">
        <f>IF($CB592&gt;=22,INDEX($AK:$AK,$CA592+22),"")</f>
      </c>
      <c r="BI592">
        <f>IF($CB592&gt;=23,INDEX($AK:$AK,$CA592+23),"")</f>
      </c>
      <c r="BJ592">
        <f>IF($CB592&gt;=24,INDEX($AK:$AK,$CA592+24),"")</f>
      </c>
      <c r="BK592">
        <f>IF($CB592&gt;=25,INDEX($AK:$AK,$CA592+25),"")</f>
      </c>
      <c r="BL592">
        <f>IF($CB592&gt;=26,INDEX($AK:$AK,$CA592+26),"")</f>
      </c>
      <c r="BM592">
        <f>IF($CB592&gt;=27,INDEX($AK:$AK,$CA592+27),"")</f>
      </c>
      <c r="BN592">
        <f>IF($CB592&gt;=28,INDEX($AK:$AK,$CA592+28),"")</f>
      </c>
      <c r="BO592">
        <f>IF($CB592&gt;=29,INDEX($AK:$AK,$CA592+29),"")</f>
      </c>
      <c r="BP592">
        <f>IF($CB592&gt;=30,INDEX($AK:$AK,$CA592+30),"")</f>
      </c>
      <c r="BQ592">
        <f>IF($CB592&gt;=31,INDEX($AK:$AK,$CA592+31),"")</f>
      </c>
      <c r="BR592">
        <f>IF($CB592&gt;=32,INDEX($AK:$AK,$CA592+32),"")</f>
      </c>
      <c r="BS592">
        <f>IF($CB592&gt;=33,INDEX($AK:$AK,$CA592+33),"")</f>
      </c>
      <c r="BT592">
        <f>IF($CB592&gt;=34,INDEX($AK:$AK,$CA592+34),"")</f>
      </c>
      <c r="BU592">
        <f>IF($CB592&gt;=35,INDEX($AK:$AK,$CA592+35),"")</f>
      </c>
      <c r="BV592">
        <f>IF($CB592&gt;=36,INDEX($AK:$AK,$CA592+36),"")</f>
      </c>
      <c r="BW592">
        <f>IF($CB592&gt;=37,INDEX($AK:$AK,$CA592+37),"")</f>
      </c>
      <c r="BX592">
        <f>IF($CB592&gt;=38,INDEX($AK:$AK,$CA592+38),"")</f>
      </c>
      <c r="BY592">
        <f>IF($CB592&gt;=39,INDEX($AK:$AK,$CA592+39),"")</f>
      </c>
      <c r="BZ592">
        <f>IF($CB592&gt;=40,INDEX($AK:$AK,$CA592+40),"")</f>
      </c>
      <c r="CA592">
        <f>IFERROR(MATCH($AJ592,$AK$2:$AK$134,0)+1,0)</f>
      </c>
      <c r="CB592">
        <f>IFERROR(INDEX($AL$2:$AL$134,MATCH($AJ592,$AK$2:$AK$134,0)),0)</f>
      </c>
      <c r="CC592">
        <f>IFERROR(LEFT($F592,FIND(" - ",$F592)-1),$F592)</f>
      </c>
      <c r="CF592">
        <f>IF($DA592&gt;=1,INDEX($CD:$CD,$CZ592+1),"")</f>
      </c>
      <c r="CG592">
        <f>IF($DA592&gt;=2,INDEX($CD:$CD,$CZ592+2),"")</f>
      </c>
      <c r="CH592">
        <f>IF($DA592&gt;=3,INDEX($CD:$CD,$CZ592+3),"")</f>
      </c>
      <c r="CI592">
        <f>IF($DA592&gt;=4,INDEX($CD:$CD,$CZ592+4),"")</f>
      </c>
      <c r="CJ592">
        <f>IF($DA592&gt;=5,INDEX($CD:$CD,$CZ592+5),"")</f>
      </c>
      <c r="CK592">
        <f>IF($DA592&gt;=6,INDEX($CD:$CD,$CZ592+6),"")</f>
      </c>
      <c r="CL592">
        <f>IF($DA592&gt;=7,INDEX($CD:$CD,$CZ592+7),"")</f>
      </c>
      <c r="CM592">
        <f>IF($DA592&gt;=8,INDEX($CD:$CD,$CZ592+8),"")</f>
      </c>
      <c r="CN592">
        <f>IF($DA592&gt;=9,INDEX($CD:$CD,$CZ592+9),"")</f>
      </c>
      <c r="CO592">
        <f>IF($DA592&gt;=10,INDEX($CD:$CD,$CZ592+10),"")</f>
      </c>
      <c r="CP592">
        <f>IF($DA592&gt;=11,INDEX($CD:$CD,$CZ592+11),"")</f>
      </c>
      <c r="CQ592">
        <f>IF($DA592&gt;=12,INDEX($CD:$CD,$CZ592+12),"")</f>
      </c>
      <c r="CR592">
        <f>IF($DA592&gt;=13,INDEX($CD:$CD,$CZ592+13),"")</f>
      </c>
      <c r="CS592">
        <f>IF($DA592&gt;=14,INDEX($CD:$CD,$CZ592+14),"")</f>
      </c>
      <c r="CT592">
        <f>IF($DA592&gt;=15,INDEX($CD:$CD,$CZ592+15),"")</f>
      </c>
      <c r="CU592">
        <f>IF($DA592&gt;=16,INDEX($CD:$CD,$CZ592+16),"")</f>
      </c>
      <c r="CV592">
        <f>IF($DA592&gt;=17,INDEX($CD:$CD,$CZ592+17),"")</f>
      </c>
      <c r="CW592">
        <f>IF($DA592&gt;=18,INDEX($CD:$CD,$CZ592+18),"")</f>
      </c>
      <c r="CX592">
        <f>IF($DA592&gt;=19,INDEX($CD:$CD,$CZ592+19),"")</f>
      </c>
      <c r="CY592">
        <f>IF($DA592&gt;=20,INDEX($CD:$CD,$CZ592+20),"")</f>
      </c>
      <c r="CZ592">
        <f>IFERROR(MATCH($CC592,$CD$2:$CD$263,0)+1,0)</f>
      </c>
      <c r="DA592">
        <f>IFERROR(INDEX($CE$2:$CE$263,MATCH($CC592,$CD$2:$CD$263,0)),0)</f>
      </c>
      <c r="DB592">
        <f>IFERROR(INDEX($AI:$AI,MATCH($H592,$AH:$AH,0))&amp;"","")</f>
      </c>
      <c r="DF592">
        <f>IF($GI592&gt;=1,INDEX($DC:$DC,$GH592+1),"")</f>
      </c>
      <c r="DG592">
        <f>IF($GI592&gt;=2,INDEX($DC:$DC,$GH592+2),"")</f>
      </c>
      <c r="DH592">
        <f>IF($GI592&gt;=3,INDEX($DC:$DC,$GH592+3),"")</f>
      </c>
      <c r="DI592">
        <f>IF($GI592&gt;=4,INDEX($DC:$DC,$GH592+4),"")</f>
      </c>
      <c r="DJ592">
        <f>IF($GI592&gt;=5,INDEX($DC:$DC,$GH592+5),"")</f>
      </c>
      <c r="DK592">
        <f>IF($GI592&gt;=6,INDEX($DC:$DC,$GH592+6),"")</f>
      </c>
      <c r="DL592">
        <f>IF($GI592&gt;=7,INDEX($DC:$DC,$GH592+7),"")</f>
      </c>
      <c r="DM592">
        <f>IF($GI592&gt;=8,INDEX($DC:$DC,$GH592+8),"")</f>
      </c>
      <c r="DN592">
        <f>IF($GI592&gt;=9,INDEX($DC:$DC,$GH592+9),"")</f>
      </c>
      <c r="DO592">
        <f>IF($GI592&gt;=10,INDEX($DC:$DC,$GH592+10),"")</f>
      </c>
      <c r="DP592">
        <f>IF($GI592&gt;=11,INDEX($DC:$DC,$GH592+11),"")</f>
      </c>
      <c r="DQ592">
        <f>IF($GI592&gt;=12,INDEX($DC:$DC,$GH592+12),"")</f>
      </c>
      <c r="DR592">
        <f>IF($GI592&gt;=13,INDEX($DC:$DC,$GH592+13),"")</f>
      </c>
      <c r="DS592">
        <f>IF($GI592&gt;=14,INDEX($DC:$DC,$GH592+14),"")</f>
      </c>
      <c r="DT592">
        <f>IF($GI592&gt;=15,INDEX($DC:$DC,$GH592+15),"")</f>
      </c>
      <c r="DU592">
        <f>IF($GI592&gt;=16,INDEX($DC:$DC,$GH592+16),"")</f>
      </c>
      <c r="DV592">
        <f>IF($GI592&gt;=17,INDEX($DC:$DC,$GH592+17),"")</f>
      </c>
      <c r="DW592">
        <f>IF($GI592&gt;=18,INDEX($DC:$DC,$GH592+18),"")</f>
      </c>
      <c r="DX592">
        <f>IF($GI592&gt;=19,INDEX($DC:$DC,$GH592+19),"")</f>
      </c>
      <c r="DY592">
        <f>IF($GI592&gt;=20,INDEX($DC:$DC,$GH592+20),"")</f>
      </c>
      <c r="DZ592">
        <f>IF($GI592&gt;=21,INDEX($DC:$DC,$GH592+21),"")</f>
      </c>
      <c r="EA592">
        <f>IF($GI592&gt;=22,INDEX($DC:$DC,$GH592+22),"")</f>
      </c>
      <c r="EB592">
        <f>IF($GI592&gt;=23,INDEX($DC:$DC,$GH592+23),"")</f>
      </c>
      <c r="EC592">
        <f>IF($GI592&gt;=24,INDEX($DC:$DC,$GH592+24),"")</f>
      </c>
      <c r="ED592">
        <f>IF($GI592&gt;=25,INDEX($DC:$DC,$GH592+25),"")</f>
      </c>
      <c r="EE592">
        <f>IF($GI592&gt;=26,INDEX($DC:$DC,$GH592+26),"")</f>
      </c>
      <c r="EF592">
        <f>IF($GI592&gt;=27,INDEX($DC:$DC,$GH592+27),"")</f>
      </c>
      <c r="EG592">
        <f>IF($GI592&gt;=28,INDEX($DC:$DC,$GH592+28),"")</f>
      </c>
      <c r="EH592">
        <f>IF($GI592&gt;=29,INDEX($DC:$DC,$GH592+29),"")</f>
      </c>
      <c r="EI592">
        <f>IF($GI592&gt;=30,INDEX($DC:$DC,$GH592+30),"")</f>
      </c>
      <c r="EJ592">
        <f>IF($GI592&gt;=31,INDEX($DC:$DC,$GH592+31),"")</f>
      </c>
      <c r="EK592">
        <f>IF($GI592&gt;=32,INDEX($DC:$DC,$GH592+32),"")</f>
      </c>
      <c r="EL592">
        <f>IF($GI592&gt;=33,INDEX($DC:$DC,$GH592+33),"")</f>
      </c>
      <c r="EM592">
        <f>IF($GI592&gt;=34,INDEX($DC:$DC,$GH592+34),"")</f>
      </c>
      <c r="EN592">
        <f>IF($GI592&gt;=35,INDEX($DC:$DC,$GH592+35),"")</f>
      </c>
      <c r="EO592">
        <f>IF($GI592&gt;=36,INDEX($DC:$DC,$GH592+36),"")</f>
      </c>
      <c r="EP592">
        <f>IF($GI592&gt;=37,INDEX($DC:$DC,$GH592+37),"")</f>
      </c>
      <c r="EQ592">
        <f>IF($GI592&gt;=38,INDEX($DC:$DC,$GH592+38),"")</f>
      </c>
      <c r="ER592">
        <f>IF($GI592&gt;=39,INDEX($DC:$DC,$GH592+39),"")</f>
      </c>
      <c r="ES592">
        <f>IF($GI592&gt;=40,INDEX($DC:$DC,$GH592+40),"")</f>
      </c>
      <c r="ET592">
        <f>IF($GI592&gt;=1,INDEX($DD:$DD,$GH592+1),"")</f>
      </c>
      <c r="EU592">
        <f>IF($GI592&gt;=2,INDEX($DD:$DD,$GH592+2),"")</f>
      </c>
      <c r="EV592">
        <f>IF($GI592&gt;=3,INDEX($DD:$DD,$GH592+3),"")</f>
      </c>
      <c r="EW592">
        <f>IF($GI592&gt;=4,INDEX($DD:$DD,$GH592+4),"")</f>
      </c>
      <c r="EX592">
        <f>IF($GI592&gt;=5,INDEX($DD:$DD,$GH592+5),"")</f>
      </c>
      <c r="EY592">
        <f>IF($GI592&gt;=6,INDEX($DD:$DD,$GH592+6),"")</f>
      </c>
      <c r="EZ592">
        <f>IF($GI592&gt;=7,INDEX($DD:$DD,$GH592+7),"")</f>
      </c>
      <c r="FA592">
        <f>IF($GI592&gt;=8,INDEX($DD:$DD,$GH592+8),"")</f>
      </c>
      <c r="FB592">
        <f>IF($GI592&gt;=9,INDEX($DD:$DD,$GH592+9),"")</f>
      </c>
      <c r="FC592">
        <f>IF($GI592&gt;=10,INDEX($DD:$DD,$GH592+10),"")</f>
      </c>
      <c r="FD592">
        <f>IF($GI592&gt;=11,INDEX($DD:$DD,$GH592+11),"")</f>
      </c>
      <c r="FE592">
        <f>IF($GI592&gt;=12,INDEX($DD:$DD,$GH592+12),"")</f>
      </c>
      <c r="FF592">
        <f>IF($GI592&gt;=13,INDEX($DD:$DD,$GH592+13),"")</f>
      </c>
      <c r="FG592">
        <f>IF($GI592&gt;=14,INDEX($DD:$DD,$GH592+14),"")</f>
      </c>
      <c r="FH592">
        <f>IF($GI592&gt;=15,INDEX($DD:$DD,$GH592+15),"")</f>
      </c>
      <c r="FI592">
        <f>IF($GI592&gt;=16,INDEX($DD:$DD,$GH592+16),"")</f>
      </c>
      <c r="FJ592">
        <f>IF($GI592&gt;=17,INDEX($DD:$DD,$GH592+17),"")</f>
      </c>
      <c r="FK592">
        <f>IF($GI592&gt;=18,INDEX($DD:$DD,$GH592+18),"")</f>
      </c>
      <c r="FL592">
        <f>IF($GI592&gt;=19,INDEX($DD:$DD,$GH592+19),"")</f>
      </c>
      <c r="FM592">
        <f>IF($GI592&gt;=20,INDEX($DD:$DD,$GH592+20),"")</f>
      </c>
      <c r="FN592">
        <f>IF($GI592&gt;=21,INDEX($DD:$DD,$GH592+21),"")</f>
      </c>
      <c r="FO592">
        <f>IF($GI592&gt;=22,INDEX($DD:$DD,$GH592+22),"")</f>
      </c>
      <c r="FP592">
        <f>IF($GI592&gt;=23,INDEX($DD:$DD,$GH592+23),"")</f>
      </c>
      <c r="FQ592">
        <f>IF($GI592&gt;=24,INDEX($DD:$DD,$GH592+24),"")</f>
      </c>
      <c r="FR592">
        <f>IF($GI592&gt;=25,INDEX($DD:$DD,$GH592+25),"")</f>
      </c>
      <c r="FS592">
        <f>IF($GI592&gt;=26,INDEX($DD:$DD,$GH592+26),"")</f>
      </c>
      <c r="FT592">
        <f>IF($GI592&gt;=27,INDEX($DD:$DD,$GH592+27),"")</f>
      </c>
      <c r="FU592">
        <f>IF($GI592&gt;=28,INDEX($DD:$DD,$GH592+28),"")</f>
      </c>
      <c r="FV592">
        <f>IF($GI592&gt;=29,INDEX($DD:$DD,$GH592+29),"")</f>
      </c>
      <c r="FW592">
        <f>IF($GI592&gt;=30,INDEX($DD:$DD,$GH592+30),"")</f>
      </c>
      <c r="FX592">
        <f>IF($GI592&gt;=31,INDEX($DD:$DD,$GH592+31),"")</f>
      </c>
      <c r="FY592">
        <f>IF($GI592&gt;=32,INDEX($DD:$DD,$GH592+32),"")</f>
      </c>
      <c r="FZ592">
        <f>IF($GI592&gt;=33,INDEX($DD:$DD,$GH592+33),"")</f>
      </c>
      <c r="GA592">
        <f>IF($GI592&gt;=34,INDEX($DD:$DD,$GH592+34),"")</f>
      </c>
      <c r="GB592">
        <f>IF($GI592&gt;=35,INDEX($DD:$DD,$GH592+35),"")</f>
      </c>
      <c r="GC592">
        <f>IF($GI592&gt;=36,INDEX($DD:$DD,$GH592+36),"")</f>
      </c>
      <c r="GD592">
        <f>IF($GI592&gt;=37,INDEX($DD:$DD,$GH592+37),"")</f>
      </c>
      <c r="GE592">
        <f>IF($GI592&gt;=38,INDEX($DD:$DD,$GH592+38),"")</f>
      </c>
      <c r="GF592">
        <f>IF($GI592&gt;=39,INDEX($DD:$DD,$GH592+39),"")</f>
      </c>
      <c r="GG592">
        <f>IF($GI592&gt;=40,INDEX($DD:$DD,$GH592+40),"")</f>
      </c>
      <c r="GH592">
        <f>IFERROR(MATCH($DB592,$DC$2:$DC$148,0)+1,0)</f>
      </c>
      <c r="GI592">
        <f>IFERROR(INDEX($DE$2:$DE$148,MATCH($DB592,$DC$2:$DC$148,0)),0)</f>
      </c>
      <c r="GJ592">
        <f>IFERROR(MATCH($S592,$DF$592:$ES$592,0),0)</f>
      </c>
      <c r="GK592">
        <f>IF($GJ592&gt;0,INDEX($ET$592:$GG$592,$GJ592),"")</f>
      </c>
      <c r="GN592">
        <f>IF($IW592&gt;=1,INDEX($GL:$GL,$IV592+1),"")</f>
      </c>
      <c r="GO592">
        <f>IF($IW592&gt;=2,INDEX($GL:$GL,$IV592+2),"")</f>
      </c>
      <c r="GP592">
        <f>IF($IW592&gt;=3,INDEX($GL:$GL,$IV592+3),"")</f>
      </c>
      <c r="GQ592">
        <f>IF($IW592&gt;=4,INDEX($GL:$GL,$IV592+4),"")</f>
      </c>
      <c r="GR592">
        <f>IF($IW592&gt;=5,INDEX($GL:$GL,$IV592+5),"")</f>
      </c>
      <c r="GS592">
        <f>IF($IW592&gt;=6,INDEX($GL:$GL,$IV592+6),"")</f>
      </c>
      <c r="GT592">
        <f>IF($IW592&gt;=7,INDEX($GL:$GL,$IV592+7),"")</f>
      </c>
      <c r="GU592">
        <f>IF($IW592&gt;=8,INDEX($GL:$GL,$IV592+8),"")</f>
      </c>
      <c r="GV592">
        <f>IF($IW592&gt;=9,INDEX($GL:$GL,$IV592+9),"")</f>
      </c>
      <c r="GW592">
        <f>IF($IW592&gt;=10,INDEX($GL:$GL,$IV592+10),"")</f>
      </c>
      <c r="GX592">
        <f>IF($IW592&gt;=11,INDEX($GL:$GL,$IV592+11),"")</f>
      </c>
      <c r="GY592">
        <f>IF($IW592&gt;=12,INDEX($GL:$GL,$IV592+12),"")</f>
      </c>
      <c r="GZ592">
        <f>IF($IW592&gt;=13,INDEX($GL:$GL,$IV592+13),"")</f>
      </c>
      <c r="HA592">
        <f>IF($IW592&gt;=14,INDEX($GL:$GL,$IV592+14),"")</f>
      </c>
      <c r="HB592">
        <f>IF($IW592&gt;=15,INDEX($GL:$GL,$IV592+15),"")</f>
      </c>
      <c r="HC592">
        <f>IF($IW592&gt;=16,INDEX($GL:$GL,$IV592+16),"")</f>
      </c>
      <c r="HD592">
        <f>IF($IW592&gt;=17,INDEX($GL:$GL,$IV592+17),"")</f>
      </c>
      <c r="HE592">
        <f>IF($IW592&gt;=18,INDEX($GL:$GL,$IV592+18),"")</f>
      </c>
      <c r="HF592">
        <f>IF($IW592&gt;=19,INDEX($GL:$GL,$IV592+19),"")</f>
      </c>
      <c r="HG592">
        <f>IF($IW592&gt;=20,INDEX($GL:$GL,$IV592+20),"")</f>
      </c>
      <c r="HH592">
        <f>IF($IW592&gt;=21,INDEX($GL:$GL,$IV592+21),"")</f>
      </c>
      <c r="HI592">
        <f>IF($IW592&gt;=22,INDEX($GL:$GL,$IV592+22),"")</f>
      </c>
      <c r="HJ592">
        <f>IF($IW592&gt;=23,INDEX($GL:$GL,$IV592+23),"")</f>
      </c>
      <c r="HK592">
        <f>IF($IW592&gt;=24,INDEX($GL:$GL,$IV592+24),"")</f>
      </c>
      <c r="HL592">
        <f>IF($IW592&gt;=25,INDEX($GL:$GL,$IV592+25),"")</f>
      </c>
      <c r="HM592">
        <f>IF($IW592&gt;=26,INDEX($GL:$GL,$IV592+26),"")</f>
      </c>
      <c r="HN592">
        <f>IF($IW592&gt;=27,INDEX($GL:$GL,$IV592+27),"")</f>
      </c>
      <c r="HO592">
        <f>IF($IW592&gt;=28,INDEX($GL:$GL,$IV592+28),"")</f>
      </c>
      <c r="HP592">
        <f>IF($IW592&gt;=29,INDEX($GL:$GL,$IV592+29),"")</f>
      </c>
      <c r="HQ592">
        <f>IF($IW592&gt;=30,INDEX($GL:$GL,$IV592+30),"")</f>
      </c>
      <c r="HR592">
        <f>IF($IW592&gt;=31,INDEX($GL:$GL,$IV592+31),"")</f>
      </c>
      <c r="HS592">
        <f>IF($IW592&gt;=32,INDEX($GL:$GL,$IV592+32),"")</f>
      </c>
      <c r="HT592">
        <f>IF($IW592&gt;=33,INDEX($GL:$GL,$IV592+33),"")</f>
      </c>
      <c r="HU592">
        <f>IF($IW592&gt;=34,INDEX($GL:$GL,$IV592+34),"")</f>
      </c>
      <c r="HV592">
        <f>IF($IW592&gt;=35,INDEX($GL:$GL,$IV592+35),"")</f>
      </c>
      <c r="HW592">
        <f>IF($IW592&gt;=36,INDEX($GL:$GL,$IV592+36),"")</f>
      </c>
      <c r="HX592">
        <f>IF($IW592&gt;=37,INDEX($GL:$GL,$IV592+37),"")</f>
      </c>
      <c r="HY592">
        <f>IF($IW592&gt;=38,INDEX($GL:$GL,$IV592+38),"")</f>
      </c>
      <c r="HZ592">
        <f>IF($IW592&gt;=39,INDEX($GL:$GL,$IV592+39),"")</f>
      </c>
      <c r="IA592">
        <f>IF($IW592&gt;=40,INDEX($GL:$GL,$IV592+40),"")</f>
      </c>
      <c r="IB592">
        <f>IF($IW592&gt;=41,INDEX($GL:$GL,$IV592+41),"")</f>
      </c>
      <c r="IC592">
        <f>IF($IW592&gt;=42,INDEX($GL:$GL,$IV592+42),"")</f>
      </c>
      <c r="ID592">
        <f>IF($IW592&gt;=43,INDEX($GL:$GL,$IV592+43),"")</f>
      </c>
      <c r="IE592">
        <f>IF($IW592&gt;=44,INDEX($GL:$GL,$IV592+44),"")</f>
      </c>
      <c r="IF592">
        <f>IF($IW592&gt;=45,INDEX($GL:$GL,$IV592+45),"")</f>
      </c>
      <c r="IG592">
        <f>IF($IW592&gt;=46,INDEX($GL:$GL,$IV592+46),"")</f>
      </c>
      <c r="IH592">
        <f>IF($IW592&gt;=47,INDEX($GL:$GL,$IV592+47),"")</f>
      </c>
      <c r="II592">
        <f>IF($IW592&gt;=48,INDEX($GL:$GL,$IV592+48),"")</f>
      </c>
      <c r="IJ592">
        <f>IF($IW592&gt;=49,INDEX($GL:$GL,$IV592+49),"")</f>
      </c>
      <c r="IK592">
        <f>IF($IW592&gt;=50,INDEX($GL:$GL,$IV592+50),"")</f>
      </c>
      <c r="IL592">
        <f>IF($IW592&gt;=51,INDEX($GL:$GL,$IV592+51),"")</f>
      </c>
      <c r="IM592">
        <f>IF($IW592&gt;=52,INDEX($GL:$GL,$IV592+52),"")</f>
      </c>
      <c r="IN592">
        <f>IF($IW592&gt;=53,INDEX($GL:$GL,$IV592+53),"")</f>
      </c>
      <c r="IO592">
        <f>IF($IW592&gt;=54,INDEX($GL:$GL,$IV592+54),"")</f>
      </c>
      <c r="IP592">
        <f>IF($IW592&gt;=55,INDEX($GL:$GL,$IV592+55),"")</f>
      </c>
      <c r="IQ592">
        <f>IF($IW592&gt;=56,INDEX($GL:$GL,$IV592+56),"")</f>
      </c>
      <c r="IR592">
        <f>IF($IW592&gt;=57,INDEX($GL:$GL,$IV592+57),"")</f>
      </c>
      <c r="IS592">
        <f>IF($IW592&gt;=58,INDEX($GL:$GL,$IV592+58),"")</f>
      </c>
      <c r="IT592">
        <f>IF($IW592&gt;=59,INDEX($GL:$GL,$IV592+59),"")</f>
      </c>
      <c r="IU592">
        <f>IF($IW592&gt;=60,INDEX($GL:$GL,$IV592+60),"")</f>
      </c>
      <c r="IV592">
        <f>IFERROR(MATCH($GK592,$GL$2:$GL$324,0)+1,0)</f>
      </c>
      <c r="IW592">
        <f>IFERROR(INDEX($GM$2:$GM$324,MATCH($GK592,$GL$2:$GL$324,0)),0)</f>
      </c>
      <c r="IX592" t="s">
        <v>34</v>
      </c>
      <c r="IY592" t="s">
        <v>34</v>
      </c>
    </row>
    <row r="593" spans="1:259" x14ac:dyDescent="0.25">
      <c r="K593">
        <f>IF(OR($N593="",$J593=""),"",IFERROR($N593/$J593,0))</f>
      </c>
      <c r="L593">
        <f>IF($N593="","",
SUM($M593,$O593,$T593,$P593,$R593)*
(1-IF($U593="",0,VALUE($U593)/100)))</f>
      </c>
      <c r="M593">
        <f>IF($N593="","",$N593)</f>
      </c>
      <c r="O593">
        <f>IF($N593="","",
IF($H593="","",
IF(ISNUMBER(SEARCH("exempt",LOWER($H593))),0,
$N593*(VALUE(SUBSTITUTE($H593,"%",""))/100))))</f>
      </c>
      <c r="V593">
        <f>IFERROR(IF(FIND(" - ",$E593)&gt;0,MID($E593,FIND(" - ",$E593)+3,LEN($E593)),""),"")</f>
      </c>
      <c r="AE593" t="s">
        <v>1174</v>
      </c>
      <c r="AJ593">
        <f>IFERROR(LEFT($E593,FIND(" - ",$E593)-1),$E593)</f>
      </c>
      <c r="AM593">
        <f>IF($CB593&gt;=1,INDEX($AK:$AK,$CA593+1),"")</f>
      </c>
      <c r="AN593">
        <f>IF($CB593&gt;=2,INDEX($AK:$AK,$CA593+2),"")</f>
      </c>
      <c r="AO593">
        <f>IF($CB593&gt;=3,INDEX($AK:$AK,$CA593+3),"")</f>
      </c>
      <c r="AP593">
        <f>IF($CB593&gt;=4,INDEX($AK:$AK,$CA593+4),"")</f>
      </c>
      <c r="AQ593">
        <f>IF($CB593&gt;=5,INDEX($AK:$AK,$CA593+5),"")</f>
      </c>
      <c r="AR593">
        <f>IF($CB593&gt;=6,INDEX($AK:$AK,$CA593+6),"")</f>
      </c>
      <c r="AS593">
        <f>IF($CB593&gt;=7,INDEX($AK:$AK,$CA593+7),"")</f>
      </c>
      <c r="AT593">
        <f>IF($CB593&gt;=8,INDEX($AK:$AK,$CA593+8),"")</f>
      </c>
      <c r="AU593">
        <f>IF($CB593&gt;=9,INDEX($AK:$AK,$CA593+9),"")</f>
      </c>
      <c r="AV593">
        <f>IF($CB593&gt;=10,INDEX($AK:$AK,$CA593+10),"")</f>
      </c>
      <c r="AW593">
        <f>IF($CB593&gt;=11,INDEX($AK:$AK,$CA593+11),"")</f>
      </c>
      <c r="AX593">
        <f>IF($CB593&gt;=12,INDEX($AK:$AK,$CA593+12),"")</f>
      </c>
      <c r="AY593">
        <f>IF($CB593&gt;=13,INDEX($AK:$AK,$CA593+13),"")</f>
      </c>
      <c r="AZ593">
        <f>IF($CB593&gt;=14,INDEX($AK:$AK,$CA593+14),"")</f>
      </c>
      <c r="BA593">
        <f>IF($CB593&gt;=15,INDEX($AK:$AK,$CA593+15),"")</f>
      </c>
      <c r="BB593">
        <f>IF($CB593&gt;=16,INDEX($AK:$AK,$CA593+16),"")</f>
      </c>
      <c r="BC593">
        <f>IF($CB593&gt;=17,INDEX($AK:$AK,$CA593+17),"")</f>
      </c>
      <c r="BD593">
        <f>IF($CB593&gt;=18,INDEX($AK:$AK,$CA593+18),"")</f>
      </c>
      <c r="BE593">
        <f>IF($CB593&gt;=19,INDEX($AK:$AK,$CA593+19),"")</f>
      </c>
      <c r="BF593">
        <f>IF($CB593&gt;=20,INDEX($AK:$AK,$CA593+20),"")</f>
      </c>
      <c r="BG593">
        <f>IF($CB593&gt;=21,INDEX($AK:$AK,$CA593+21),"")</f>
      </c>
      <c r="BH593">
        <f>IF($CB593&gt;=22,INDEX($AK:$AK,$CA593+22),"")</f>
      </c>
      <c r="BI593">
        <f>IF($CB593&gt;=23,INDEX($AK:$AK,$CA593+23),"")</f>
      </c>
      <c r="BJ593">
        <f>IF($CB593&gt;=24,INDEX($AK:$AK,$CA593+24),"")</f>
      </c>
      <c r="BK593">
        <f>IF($CB593&gt;=25,INDEX($AK:$AK,$CA593+25),"")</f>
      </c>
      <c r="BL593">
        <f>IF($CB593&gt;=26,INDEX($AK:$AK,$CA593+26),"")</f>
      </c>
      <c r="BM593">
        <f>IF($CB593&gt;=27,INDEX($AK:$AK,$CA593+27),"")</f>
      </c>
      <c r="BN593">
        <f>IF($CB593&gt;=28,INDEX($AK:$AK,$CA593+28),"")</f>
      </c>
      <c r="BO593">
        <f>IF($CB593&gt;=29,INDEX($AK:$AK,$CA593+29),"")</f>
      </c>
      <c r="BP593">
        <f>IF($CB593&gt;=30,INDEX($AK:$AK,$CA593+30),"")</f>
      </c>
      <c r="BQ593">
        <f>IF($CB593&gt;=31,INDEX($AK:$AK,$CA593+31),"")</f>
      </c>
      <c r="BR593">
        <f>IF($CB593&gt;=32,INDEX($AK:$AK,$CA593+32),"")</f>
      </c>
      <c r="BS593">
        <f>IF($CB593&gt;=33,INDEX($AK:$AK,$CA593+33),"")</f>
      </c>
      <c r="BT593">
        <f>IF($CB593&gt;=34,INDEX($AK:$AK,$CA593+34),"")</f>
      </c>
      <c r="BU593">
        <f>IF($CB593&gt;=35,INDEX($AK:$AK,$CA593+35),"")</f>
      </c>
      <c r="BV593">
        <f>IF($CB593&gt;=36,INDEX($AK:$AK,$CA593+36),"")</f>
      </c>
      <c r="BW593">
        <f>IF($CB593&gt;=37,INDEX($AK:$AK,$CA593+37),"")</f>
      </c>
      <c r="BX593">
        <f>IF($CB593&gt;=38,INDEX($AK:$AK,$CA593+38),"")</f>
      </c>
      <c r="BY593">
        <f>IF($CB593&gt;=39,INDEX($AK:$AK,$CA593+39),"")</f>
      </c>
      <c r="BZ593">
        <f>IF($CB593&gt;=40,INDEX($AK:$AK,$CA593+40),"")</f>
      </c>
      <c r="CA593">
        <f>IFERROR(MATCH($AJ593,$AK$2:$AK$134,0)+1,0)</f>
      </c>
      <c r="CB593">
        <f>IFERROR(INDEX($AL$2:$AL$134,MATCH($AJ593,$AK$2:$AK$134,0)),0)</f>
      </c>
      <c r="CC593">
        <f>IFERROR(LEFT($F593,FIND(" - ",$F593)-1),$F593)</f>
      </c>
      <c r="CF593">
        <f>IF($DA593&gt;=1,INDEX($CD:$CD,$CZ593+1),"")</f>
      </c>
      <c r="CG593">
        <f>IF($DA593&gt;=2,INDEX($CD:$CD,$CZ593+2),"")</f>
      </c>
      <c r="CH593">
        <f>IF($DA593&gt;=3,INDEX($CD:$CD,$CZ593+3),"")</f>
      </c>
      <c r="CI593">
        <f>IF($DA593&gt;=4,INDEX($CD:$CD,$CZ593+4),"")</f>
      </c>
      <c r="CJ593">
        <f>IF($DA593&gt;=5,INDEX($CD:$CD,$CZ593+5),"")</f>
      </c>
      <c r="CK593">
        <f>IF($DA593&gt;=6,INDEX($CD:$CD,$CZ593+6),"")</f>
      </c>
      <c r="CL593">
        <f>IF($DA593&gt;=7,INDEX($CD:$CD,$CZ593+7),"")</f>
      </c>
      <c r="CM593">
        <f>IF($DA593&gt;=8,INDEX($CD:$CD,$CZ593+8),"")</f>
      </c>
      <c r="CN593">
        <f>IF($DA593&gt;=9,INDEX($CD:$CD,$CZ593+9),"")</f>
      </c>
      <c r="CO593">
        <f>IF($DA593&gt;=10,INDEX($CD:$CD,$CZ593+10),"")</f>
      </c>
      <c r="CP593">
        <f>IF($DA593&gt;=11,INDEX($CD:$CD,$CZ593+11),"")</f>
      </c>
      <c r="CQ593">
        <f>IF($DA593&gt;=12,INDEX($CD:$CD,$CZ593+12),"")</f>
      </c>
      <c r="CR593">
        <f>IF($DA593&gt;=13,INDEX($CD:$CD,$CZ593+13),"")</f>
      </c>
      <c r="CS593">
        <f>IF($DA593&gt;=14,INDEX($CD:$CD,$CZ593+14),"")</f>
      </c>
      <c r="CT593">
        <f>IF($DA593&gt;=15,INDEX($CD:$CD,$CZ593+15),"")</f>
      </c>
      <c r="CU593">
        <f>IF($DA593&gt;=16,INDEX($CD:$CD,$CZ593+16),"")</f>
      </c>
      <c r="CV593">
        <f>IF($DA593&gt;=17,INDEX($CD:$CD,$CZ593+17),"")</f>
      </c>
      <c r="CW593">
        <f>IF($DA593&gt;=18,INDEX($CD:$CD,$CZ593+18),"")</f>
      </c>
      <c r="CX593">
        <f>IF($DA593&gt;=19,INDEX($CD:$CD,$CZ593+19),"")</f>
      </c>
      <c r="CY593">
        <f>IF($DA593&gt;=20,INDEX($CD:$CD,$CZ593+20),"")</f>
      </c>
      <c r="CZ593">
        <f>IFERROR(MATCH($CC593,$CD$2:$CD$263,0)+1,0)</f>
      </c>
      <c r="DA593">
        <f>IFERROR(INDEX($CE$2:$CE$263,MATCH($CC593,$CD$2:$CD$263,0)),0)</f>
      </c>
      <c r="DB593">
        <f>IFERROR(INDEX($AI:$AI,MATCH($H593,$AH:$AH,0))&amp;"","")</f>
      </c>
      <c r="DF593">
        <f>IF($GI593&gt;=1,INDEX($DC:$DC,$GH593+1),"")</f>
      </c>
      <c r="DG593">
        <f>IF($GI593&gt;=2,INDEX($DC:$DC,$GH593+2),"")</f>
      </c>
      <c r="DH593">
        <f>IF($GI593&gt;=3,INDEX($DC:$DC,$GH593+3),"")</f>
      </c>
      <c r="DI593">
        <f>IF($GI593&gt;=4,INDEX($DC:$DC,$GH593+4),"")</f>
      </c>
      <c r="DJ593">
        <f>IF($GI593&gt;=5,INDEX($DC:$DC,$GH593+5),"")</f>
      </c>
      <c r="DK593">
        <f>IF($GI593&gt;=6,INDEX($DC:$DC,$GH593+6),"")</f>
      </c>
      <c r="DL593">
        <f>IF($GI593&gt;=7,INDEX($DC:$DC,$GH593+7),"")</f>
      </c>
      <c r="DM593">
        <f>IF($GI593&gt;=8,INDEX($DC:$DC,$GH593+8),"")</f>
      </c>
      <c r="DN593">
        <f>IF($GI593&gt;=9,INDEX($DC:$DC,$GH593+9),"")</f>
      </c>
      <c r="DO593">
        <f>IF($GI593&gt;=10,INDEX($DC:$DC,$GH593+10),"")</f>
      </c>
      <c r="DP593">
        <f>IF($GI593&gt;=11,INDEX($DC:$DC,$GH593+11),"")</f>
      </c>
      <c r="DQ593">
        <f>IF($GI593&gt;=12,INDEX($DC:$DC,$GH593+12),"")</f>
      </c>
      <c r="DR593">
        <f>IF($GI593&gt;=13,INDEX($DC:$DC,$GH593+13),"")</f>
      </c>
      <c r="DS593">
        <f>IF($GI593&gt;=14,INDEX($DC:$DC,$GH593+14),"")</f>
      </c>
      <c r="DT593">
        <f>IF($GI593&gt;=15,INDEX($DC:$DC,$GH593+15),"")</f>
      </c>
      <c r="DU593">
        <f>IF($GI593&gt;=16,INDEX($DC:$DC,$GH593+16),"")</f>
      </c>
      <c r="DV593">
        <f>IF($GI593&gt;=17,INDEX($DC:$DC,$GH593+17),"")</f>
      </c>
      <c r="DW593">
        <f>IF($GI593&gt;=18,INDEX($DC:$DC,$GH593+18),"")</f>
      </c>
      <c r="DX593">
        <f>IF($GI593&gt;=19,INDEX($DC:$DC,$GH593+19),"")</f>
      </c>
      <c r="DY593">
        <f>IF($GI593&gt;=20,INDEX($DC:$DC,$GH593+20),"")</f>
      </c>
      <c r="DZ593">
        <f>IF($GI593&gt;=21,INDEX($DC:$DC,$GH593+21),"")</f>
      </c>
      <c r="EA593">
        <f>IF($GI593&gt;=22,INDEX($DC:$DC,$GH593+22),"")</f>
      </c>
      <c r="EB593">
        <f>IF($GI593&gt;=23,INDEX($DC:$DC,$GH593+23),"")</f>
      </c>
      <c r="EC593">
        <f>IF($GI593&gt;=24,INDEX($DC:$DC,$GH593+24),"")</f>
      </c>
      <c r="ED593">
        <f>IF($GI593&gt;=25,INDEX($DC:$DC,$GH593+25),"")</f>
      </c>
      <c r="EE593">
        <f>IF($GI593&gt;=26,INDEX($DC:$DC,$GH593+26),"")</f>
      </c>
      <c r="EF593">
        <f>IF($GI593&gt;=27,INDEX($DC:$DC,$GH593+27),"")</f>
      </c>
      <c r="EG593">
        <f>IF($GI593&gt;=28,INDEX($DC:$DC,$GH593+28),"")</f>
      </c>
      <c r="EH593">
        <f>IF($GI593&gt;=29,INDEX($DC:$DC,$GH593+29),"")</f>
      </c>
      <c r="EI593">
        <f>IF($GI593&gt;=30,INDEX($DC:$DC,$GH593+30),"")</f>
      </c>
      <c r="EJ593">
        <f>IF($GI593&gt;=31,INDEX($DC:$DC,$GH593+31),"")</f>
      </c>
      <c r="EK593">
        <f>IF($GI593&gt;=32,INDEX($DC:$DC,$GH593+32),"")</f>
      </c>
      <c r="EL593">
        <f>IF($GI593&gt;=33,INDEX($DC:$DC,$GH593+33),"")</f>
      </c>
      <c r="EM593">
        <f>IF($GI593&gt;=34,INDEX($DC:$DC,$GH593+34),"")</f>
      </c>
      <c r="EN593">
        <f>IF($GI593&gt;=35,INDEX($DC:$DC,$GH593+35),"")</f>
      </c>
      <c r="EO593">
        <f>IF($GI593&gt;=36,INDEX($DC:$DC,$GH593+36),"")</f>
      </c>
      <c r="EP593">
        <f>IF($GI593&gt;=37,INDEX($DC:$DC,$GH593+37),"")</f>
      </c>
      <c r="EQ593">
        <f>IF($GI593&gt;=38,INDEX($DC:$DC,$GH593+38),"")</f>
      </c>
      <c r="ER593">
        <f>IF($GI593&gt;=39,INDEX($DC:$DC,$GH593+39),"")</f>
      </c>
      <c r="ES593">
        <f>IF($GI593&gt;=40,INDEX($DC:$DC,$GH593+40),"")</f>
      </c>
      <c r="ET593">
        <f>IF($GI593&gt;=1,INDEX($DD:$DD,$GH593+1),"")</f>
      </c>
      <c r="EU593">
        <f>IF($GI593&gt;=2,INDEX($DD:$DD,$GH593+2),"")</f>
      </c>
      <c r="EV593">
        <f>IF($GI593&gt;=3,INDEX($DD:$DD,$GH593+3),"")</f>
      </c>
      <c r="EW593">
        <f>IF($GI593&gt;=4,INDEX($DD:$DD,$GH593+4),"")</f>
      </c>
      <c r="EX593">
        <f>IF($GI593&gt;=5,INDEX($DD:$DD,$GH593+5),"")</f>
      </c>
      <c r="EY593">
        <f>IF($GI593&gt;=6,INDEX($DD:$DD,$GH593+6),"")</f>
      </c>
      <c r="EZ593">
        <f>IF($GI593&gt;=7,INDEX($DD:$DD,$GH593+7),"")</f>
      </c>
      <c r="FA593">
        <f>IF($GI593&gt;=8,INDEX($DD:$DD,$GH593+8),"")</f>
      </c>
      <c r="FB593">
        <f>IF($GI593&gt;=9,INDEX($DD:$DD,$GH593+9),"")</f>
      </c>
      <c r="FC593">
        <f>IF($GI593&gt;=10,INDEX($DD:$DD,$GH593+10),"")</f>
      </c>
      <c r="FD593">
        <f>IF($GI593&gt;=11,INDEX($DD:$DD,$GH593+11),"")</f>
      </c>
      <c r="FE593">
        <f>IF($GI593&gt;=12,INDEX($DD:$DD,$GH593+12),"")</f>
      </c>
      <c r="FF593">
        <f>IF($GI593&gt;=13,INDEX($DD:$DD,$GH593+13),"")</f>
      </c>
      <c r="FG593">
        <f>IF($GI593&gt;=14,INDEX($DD:$DD,$GH593+14),"")</f>
      </c>
      <c r="FH593">
        <f>IF($GI593&gt;=15,INDEX($DD:$DD,$GH593+15),"")</f>
      </c>
      <c r="FI593">
        <f>IF($GI593&gt;=16,INDEX($DD:$DD,$GH593+16),"")</f>
      </c>
      <c r="FJ593">
        <f>IF($GI593&gt;=17,INDEX($DD:$DD,$GH593+17),"")</f>
      </c>
      <c r="FK593">
        <f>IF($GI593&gt;=18,INDEX($DD:$DD,$GH593+18),"")</f>
      </c>
      <c r="FL593">
        <f>IF($GI593&gt;=19,INDEX($DD:$DD,$GH593+19),"")</f>
      </c>
      <c r="FM593">
        <f>IF($GI593&gt;=20,INDEX($DD:$DD,$GH593+20),"")</f>
      </c>
      <c r="FN593">
        <f>IF($GI593&gt;=21,INDEX($DD:$DD,$GH593+21),"")</f>
      </c>
      <c r="FO593">
        <f>IF($GI593&gt;=22,INDEX($DD:$DD,$GH593+22),"")</f>
      </c>
      <c r="FP593">
        <f>IF($GI593&gt;=23,INDEX($DD:$DD,$GH593+23),"")</f>
      </c>
      <c r="FQ593">
        <f>IF($GI593&gt;=24,INDEX($DD:$DD,$GH593+24),"")</f>
      </c>
      <c r="FR593">
        <f>IF($GI593&gt;=25,INDEX($DD:$DD,$GH593+25),"")</f>
      </c>
      <c r="FS593">
        <f>IF($GI593&gt;=26,INDEX($DD:$DD,$GH593+26),"")</f>
      </c>
      <c r="FT593">
        <f>IF($GI593&gt;=27,INDEX($DD:$DD,$GH593+27),"")</f>
      </c>
      <c r="FU593">
        <f>IF($GI593&gt;=28,INDEX($DD:$DD,$GH593+28),"")</f>
      </c>
      <c r="FV593">
        <f>IF($GI593&gt;=29,INDEX($DD:$DD,$GH593+29),"")</f>
      </c>
      <c r="FW593">
        <f>IF($GI593&gt;=30,INDEX($DD:$DD,$GH593+30),"")</f>
      </c>
      <c r="FX593">
        <f>IF($GI593&gt;=31,INDEX($DD:$DD,$GH593+31),"")</f>
      </c>
      <c r="FY593">
        <f>IF($GI593&gt;=32,INDEX($DD:$DD,$GH593+32),"")</f>
      </c>
      <c r="FZ593">
        <f>IF($GI593&gt;=33,INDEX($DD:$DD,$GH593+33),"")</f>
      </c>
      <c r="GA593">
        <f>IF($GI593&gt;=34,INDEX($DD:$DD,$GH593+34),"")</f>
      </c>
      <c r="GB593">
        <f>IF($GI593&gt;=35,INDEX($DD:$DD,$GH593+35),"")</f>
      </c>
      <c r="GC593">
        <f>IF($GI593&gt;=36,INDEX($DD:$DD,$GH593+36),"")</f>
      </c>
      <c r="GD593">
        <f>IF($GI593&gt;=37,INDEX($DD:$DD,$GH593+37),"")</f>
      </c>
      <c r="GE593">
        <f>IF($GI593&gt;=38,INDEX($DD:$DD,$GH593+38),"")</f>
      </c>
      <c r="GF593">
        <f>IF($GI593&gt;=39,INDEX($DD:$DD,$GH593+39),"")</f>
      </c>
      <c r="GG593">
        <f>IF($GI593&gt;=40,INDEX($DD:$DD,$GH593+40),"")</f>
      </c>
      <c r="GH593">
        <f>IFERROR(MATCH($DB593,$DC$2:$DC$148,0)+1,0)</f>
      </c>
      <c r="GI593">
        <f>IFERROR(INDEX($DE$2:$DE$148,MATCH($DB593,$DC$2:$DC$148,0)),0)</f>
      </c>
      <c r="GJ593">
        <f>IFERROR(MATCH($S593,$DF$593:$ES$593,0),0)</f>
      </c>
      <c r="GK593">
        <f>IF($GJ593&gt;0,INDEX($ET$593:$GG$593,$GJ593),"")</f>
      </c>
      <c r="GN593">
        <f>IF($IW593&gt;=1,INDEX($GL:$GL,$IV593+1),"")</f>
      </c>
      <c r="GO593">
        <f>IF($IW593&gt;=2,INDEX($GL:$GL,$IV593+2),"")</f>
      </c>
      <c r="GP593">
        <f>IF($IW593&gt;=3,INDEX($GL:$GL,$IV593+3),"")</f>
      </c>
      <c r="GQ593">
        <f>IF($IW593&gt;=4,INDEX($GL:$GL,$IV593+4),"")</f>
      </c>
      <c r="GR593">
        <f>IF($IW593&gt;=5,INDEX($GL:$GL,$IV593+5),"")</f>
      </c>
      <c r="GS593">
        <f>IF($IW593&gt;=6,INDEX($GL:$GL,$IV593+6),"")</f>
      </c>
      <c r="GT593">
        <f>IF($IW593&gt;=7,INDEX($GL:$GL,$IV593+7),"")</f>
      </c>
      <c r="GU593">
        <f>IF($IW593&gt;=8,INDEX($GL:$GL,$IV593+8),"")</f>
      </c>
      <c r="GV593">
        <f>IF($IW593&gt;=9,INDEX($GL:$GL,$IV593+9),"")</f>
      </c>
      <c r="GW593">
        <f>IF($IW593&gt;=10,INDEX($GL:$GL,$IV593+10),"")</f>
      </c>
      <c r="GX593">
        <f>IF($IW593&gt;=11,INDEX($GL:$GL,$IV593+11),"")</f>
      </c>
      <c r="GY593">
        <f>IF($IW593&gt;=12,INDEX($GL:$GL,$IV593+12),"")</f>
      </c>
      <c r="GZ593">
        <f>IF($IW593&gt;=13,INDEX($GL:$GL,$IV593+13),"")</f>
      </c>
      <c r="HA593">
        <f>IF($IW593&gt;=14,INDEX($GL:$GL,$IV593+14),"")</f>
      </c>
      <c r="HB593">
        <f>IF($IW593&gt;=15,INDEX($GL:$GL,$IV593+15),"")</f>
      </c>
      <c r="HC593">
        <f>IF($IW593&gt;=16,INDEX($GL:$GL,$IV593+16),"")</f>
      </c>
      <c r="HD593">
        <f>IF($IW593&gt;=17,INDEX($GL:$GL,$IV593+17),"")</f>
      </c>
      <c r="HE593">
        <f>IF($IW593&gt;=18,INDEX($GL:$GL,$IV593+18),"")</f>
      </c>
      <c r="HF593">
        <f>IF($IW593&gt;=19,INDEX($GL:$GL,$IV593+19),"")</f>
      </c>
      <c r="HG593">
        <f>IF($IW593&gt;=20,INDEX($GL:$GL,$IV593+20),"")</f>
      </c>
      <c r="HH593">
        <f>IF($IW593&gt;=21,INDEX($GL:$GL,$IV593+21),"")</f>
      </c>
      <c r="HI593">
        <f>IF($IW593&gt;=22,INDEX($GL:$GL,$IV593+22),"")</f>
      </c>
      <c r="HJ593">
        <f>IF($IW593&gt;=23,INDEX($GL:$GL,$IV593+23),"")</f>
      </c>
      <c r="HK593">
        <f>IF($IW593&gt;=24,INDEX($GL:$GL,$IV593+24),"")</f>
      </c>
      <c r="HL593">
        <f>IF($IW593&gt;=25,INDEX($GL:$GL,$IV593+25),"")</f>
      </c>
      <c r="HM593">
        <f>IF($IW593&gt;=26,INDEX($GL:$GL,$IV593+26),"")</f>
      </c>
      <c r="HN593">
        <f>IF($IW593&gt;=27,INDEX($GL:$GL,$IV593+27),"")</f>
      </c>
      <c r="HO593">
        <f>IF($IW593&gt;=28,INDEX($GL:$GL,$IV593+28),"")</f>
      </c>
      <c r="HP593">
        <f>IF($IW593&gt;=29,INDEX($GL:$GL,$IV593+29),"")</f>
      </c>
      <c r="HQ593">
        <f>IF($IW593&gt;=30,INDEX($GL:$GL,$IV593+30),"")</f>
      </c>
      <c r="HR593">
        <f>IF($IW593&gt;=31,INDEX($GL:$GL,$IV593+31),"")</f>
      </c>
      <c r="HS593">
        <f>IF($IW593&gt;=32,INDEX($GL:$GL,$IV593+32),"")</f>
      </c>
      <c r="HT593">
        <f>IF($IW593&gt;=33,INDEX($GL:$GL,$IV593+33),"")</f>
      </c>
      <c r="HU593">
        <f>IF($IW593&gt;=34,INDEX($GL:$GL,$IV593+34),"")</f>
      </c>
      <c r="HV593">
        <f>IF($IW593&gt;=35,INDEX($GL:$GL,$IV593+35),"")</f>
      </c>
      <c r="HW593">
        <f>IF($IW593&gt;=36,INDEX($GL:$GL,$IV593+36),"")</f>
      </c>
      <c r="HX593">
        <f>IF($IW593&gt;=37,INDEX($GL:$GL,$IV593+37),"")</f>
      </c>
      <c r="HY593">
        <f>IF($IW593&gt;=38,INDEX($GL:$GL,$IV593+38),"")</f>
      </c>
      <c r="HZ593">
        <f>IF($IW593&gt;=39,INDEX($GL:$GL,$IV593+39),"")</f>
      </c>
      <c r="IA593">
        <f>IF($IW593&gt;=40,INDEX($GL:$GL,$IV593+40),"")</f>
      </c>
      <c r="IB593">
        <f>IF($IW593&gt;=41,INDEX($GL:$GL,$IV593+41),"")</f>
      </c>
      <c r="IC593">
        <f>IF($IW593&gt;=42,INDEX($GL:$GL,$IV593+42),"")</f>
      </c>
      <c r="ID593">
        <f>IF($IW593&gt;=43,INDEX($GL:$GL,$IV593+43),"")</f>
      </c>
      <c r="IE593">
        <f>IF($IW593&gt;=44,INDEX($GL:$GL,$IV593+44),"")</f>
      </c>
      <c r="IF593">
        <f>IF($IW593&gt;=45,INDEX($GL:$GL,$IV593+45),"")</f>
      </c>
      <c r="IG593">
        <f>IF($IW593&gt;=46,INDEX($GL:$GL,$IV593+46),"")</f>
      </c>
      <c r="IH593">
        <f>IF($IW593&gt;=47,INDEX($GL:$GL,$IV593+47),"")</f>
      </c>
      <c r="II593">
        <f>IF($IW593&gt;=48,INDEX($GL:$GL,$IV593+48),"")</f>
      </c>
      <c r="IJ593">
        <f>IF($IW593&gt;=49,INDEX($GL:$GL,$IV593+49),"")</f>
      </c>
      <c r="IK593">
        <f>IF($IW593&gt;=50,INDEX($GL:$GL,$IV593+50),"")</f>
      </c>
      <c r="IL593">
        <f>IF($IW593&gt;=51,INDEX($GL:$GL,$IV593+51),"")</f>
      </c>
      <c r="IM593">
        <f>IF($IW593&gt;=52,INDEX($GL:$GL,$IV593+52),"")</f>
      </c>
      <c r="IN593">
        <f>IF($IW593&gt;=53,INDEX($GL:$GL,$IV593+53),"")</f>
      </c>
      <c r="IO593">
        <f>IF($IW593&gt;=54,INDEX($GL:$GL,$IV593+54),"")</f>
      </c>
      <c r="IP593">
        <f>IF($IW593&gt;=55,INDEX($GL:$GL,$IV593+55),"")</f>
      </c>
      <c r="IQ593">
        <f>IF($IW593&gt;=56,INDEX($GL:$GL,$IV593+56),"")</f>
      </c>
      <c r="IR593">
        <f>IF($IW593&gt;=57,INDEX($GL:$GL,$IV593+57),"")</f>
      </c>
      <c r="IS593">
        <f>IF($IW593&gt;=58,INDEX($GL:$GL,$IV593+58),"")</f>
      </c>
      <c r="IT593">
        <f>IF($IW593&gt;=59,INDEX($GL:$GL,$IV593+59),"")</f>
      </c>
      <c r="IU593">
        <f>IF($IW593&gt;=60,INDEX($GL:$GL,$IV593+60),"")</f>
      </c>
      <c r="IV593">
        <f>IFERROR(MATCH($GK593,$GL$2:$GL$324,0)+1,0)</f>
      </c>
      <c r="IW593">
        <f>IFERROR(INDEX($GM$2:$GM$324,MATCH($GK593,$GL$2:$GL$324,0)),0)</f>
      </c>
      <c r="IX593" t="s">
        <v>34</v>
      </c>
      <c r="IY593" t="s">
        <v>34</v>
      </c>
    </row>
    <row r="594" spans="1:259" x14ac:dyDescent="0.25">
      <c r="K594">
        <f>IF(OR($N594="",$J594=""),"",IFERROR($N594/$J594,0))</f>
      </c>
      <c r="L594">
        <f>IF($N594="","",
SUM($M594,$O594,$T594,$P594,$R594)*
(1-IF($U594="",0,VALUE($U594)/100)))</f>
      </c>
      <c r="M594">
        <f>IF($N594="","",$N594)</f>
      </c>
      <c r="O594">
        <f>IF($N594="","",
IF($H594="","",
IF(ISNUMBER(SEARCH("exempt",LOWER($H594))),0,
$N594*(VALUE(SUBSTITUTE($H594,"%",""))/100))))</f>
      </c>
      <c r="V594">
        <f>IFERROR(IF(FIND(" - ",$E594)&gt;0,MID($E594,FIND(" - ",$E594)+3,LEN($E594)),""),"")</f>
      </c>
      <c r="AE594" t="s">
        <v>1175</v>
      </c>
      <c r="AJ594">
        <f>IFERROR(LEFT($E594,FIND(" - ",$E594)-1),$E594)</f>
      </c>
      <c r="AM594">
        <f>IF($CB594&gt;=1,INDEX($AK:$AK,$CA594+1),"")</f>
      </c>
      <c r="AN594">
        <f>IF($CB594&gt;=2,INDEX($AK:$AK,$CA594+2),"")</f>
      </c>
      <c r="AO594">
        <f>IF($CB594&gt;=3,INDEX($AK:$AK,$CA594+3),"")</f>
      </c>
      <c r="AP594">
        <f>IF($CB594&gt;=4,INDEX($AK:$AK,$CA594+4),"")</f>
      </c>
      <c r="AQ594">
        <f>IF($CB594&gt;=5,INDEX($AK:$AK,$CA594+5),"")</f>
      </c>
      <c r="AR594">
        <f>IF($CB594&gt;=6,INDEX($AK:$AK,$CA594+6),"")</f>
      </c>
      <c r="AS594">
        <f>IF($CB594&gt;=7,INDEX($AK:$AK,$CA594+7),"")</f>
      </c>
      <c r="AT594">
        <f>IF($CB594&gt;=8,INDEX($AK:$AK,$CA594+8),"")</f>
      </c>
      <c r="AU594">
        <f>IF($CB594&gt;=9,INDEX($AK:$AK,$CA594+9),"")</f>
      </c>
      <c r="AV594">
        <f>IF($CB594&gt;=10,INDEX($AK:$AK,$CA594+10),"")</f>
      </c>
      <c r="AW594">
        <f>IF($CB594&gt;=11,INDEX($AK:$AK,$CA594+11),"")</f>
      </c>
      <c r="AX594">
        <f>IF($CB594&gt;=12,INDEX($AK:$AK,$CA594+12),"")</f>
      </c>
      <c r="AY594">
        <f>IF($CB594&gt;=13,INDEX($AK:$AK,$CA594+13),"")</f>
      </c>
      <c r="AZ594">
        <f>IF($CB594&gt;=14,INDEX($AK:$AK,$CA594+14),"")</f>
      </c>
      <c r="BA594">
        <f>IF($CB594&gt;=15,INDEX($AK:$AK,$CA594+15),"")</f>
      </c>
      <c r="BB594">
        <f>IF($CB594&gt;=16,INDEX($AK:$AK,$CA594+16),"")</f>
      </c>
      <c r="BC594">
        <f>IF($CB594&gt;=17,INDEX($AK:$AK,$CA594+17),"")</f>
      </c>
      <c r="BD594">
        <f>IF($CB594&gt;=18,INDEX($AK:$AK,$CA594+18),"")</f>
      </c>
      <c r="BE594">
        <f>IF($CB594&gt;=19,INDEX($AK:$AK,$CA594+19),"")</f>
      </c>
      <c r="BF594">
        <f>IF($CB594&gt;=20,INDEX($AK:$AK,$CA594+20),"")</f>
      </c>
      <c r="BG594">
        <f>IF($CB594&gt;=21,INDEX($AK:$AK,$CA594+21),"")</f>
      </c>
      <c r="BH594">
        <f>IF($CB594&gt;=22,INDEX($AK:$AK,$CA594+22),"")</f>
      </c>
      <c r="BI594">
        <f>IF($CB594&gt;=23,INDEX($AK:$AK,$CA594+23),"")</f>
      </c>
      <c r="BJ594">
        <f>IF($CB594&gt;=24,INDEX($AK:$AK,$CA594+24),"")</f>
      </c>
      <c r="BK594">
        <f>IF($CB594&gt;=25,INDEX($AK:$AK,$CA594+25),"")</f>
      </c>
      <c r="BL594">
        <f>IF($CB594&gt;=26,INDEX($AK:$AK,$CA594+26),"")</f>
      </c>
      <c r="BM594">
        <f>IF($CB594&gt;=27,INDEX($AK:$AK,$CA594+27),"")</f>
      </c>
      <c r="BN594">
        <f>IF($CB594&gt;=28,INDEX($AK:$AK,$CA594+28),"")</f>
      </c>
      <c r="BO594">
        <f>IF($CB594&gt;=29,INDEX($AK:$AK,$CA594+29),"")</f>
      </c>
      <c r="BP594">
        <f>IF($CB594&gt;=30,INDEX($AK:$AK,$CA594+30),"")</f>
      </c>
      <c r="BQ594">
        <f>IF($CB594&gt;=31,INDEX($AK:$AK,$CA594+31),"")</f>
      </c>
      <c r="BR594">
        <f>IF($CB594&gt;=32,INDEX($AK:$AK,$CA594+32),"")</f>
      </c>
      <c r="BS594">
        <f>IF($CB594&gt;=33,INDEX($AK:$AK,$CA594+33),"")</f>
      </c>
      <c r="BT594">
        <f>IF($CB594&gt;=34,INDEX($AK:$AK,$CA594+34),"")</f>
      </c>
      <c r="BU594">
        <f>IF($CB594&gt;=35,INDEX($AK:$AK,$CA594+35),"")</f>
      </c>
      <c r="BV594">
        <f>IF($CB594&gt;=36,INDEX($AK:$AK,$CA594+36),"")</f>
      </c>
      <c r="BW594">
        <f>IF($CB594&gt;=37,INDEX($AK:$AK,$CA594+37),"")</f>
      </c>
      <c r="BX594">
        <f>IF($CB594&gt;=38,INDEX($AK:$AK,$CA594+38),"")</f>
      </c>
      <c r="BY594">
        <f>IF($CB594&gt;=39,INDEX($AK:$AK,$CA594+39),"")</f>
      </c>
      <c r="BZ594">
        <f>IF($CB594&gt;=40,INDEX($AK:$AK,$CA594+40),"")</f>
      </c>
      <c r="CA594">
        <f>IFERROR(MATCH($AJ594,$AK$2:$AK$134,0)+1,0)</f>
      </c>
      <c r="CB594">
        <f>IFERROR(INDEX($AL$2:$AL$134,MATCH($AJ594,$AK$2:$AK$134,0)),0)</f>
      </c>
      <c r="CC594">
        <f>IFERROR(LEFT($F594,FIND(" - ",$F594)-1),$F594)</f>
      </c>
      <c r="CF594">
        <f>IF($DA594&gt;=1,INDEX($CD:$CD,$CZ594+1),"")</f>
      </c>
      <c r="CG594">
        <f>IF($DA594&gt;=2,INDEX($CD:$CD,$CZ594+2),"")</f>
      </c>
      <c r="CH594">
        <f>IF($DA594&gt;=3,INDEX($CD:$CD,$CZ594+3),"")</f>
      </c>
      <c r="CI594">
        <f>IF($DA594&gt;=4,INDEX($CD:$CD,$CZ594+4),"")</f>
      </c>
      <c r="CJ594">
        <f>IF($DA594&gt;=5,INDEX($CD:$CD,$CZ594+5),"")</f>
      </c>
      <c r="CK594">
        <f>IF($DA594&gt;=6,INDEX($CD:$CD,$CZ594+6),"")</f>
      </c>
      <c r="CL594">
        <f>IF($DA594&gt;=7,INDEX($CD:$CD,$CZ594+7),"")</f>
      </c>
      <c r="CM594">
        <f>IF($DA594&gt;=8,INDEX($CD:$CD,$CZ594+8),"")</f>
      </c>
      <c r="CN594">
        <f>IF($DA594&gt;=9,INDEX($CD:$CD,$CZ594+9),"")</f>
      </c>
      <c r="CO594">
        <f>IF($DA594&gt;=10,INDEX($CD:$CD,$CZ594+10),"")</f>
      </c>
      <c r="CP594">
        <f>IF($DA594&gt;=11,INDEX($CD:$CD,$CZ594+11),"")</f>
      </c>
      <c r="CQ594">
        <f>IF($DA594&gt;=12,INDEX($CD:$CD,$CZ594+12),"")</f>
      </c>
      <c r="CR594">
        <f>IF($DA594&gt;=13,INDEX($CD:$CD,$CZ594+13),"")</f>
      </c>
      <c r="CS594">
        <f>IF($DA594&gt;=14,INDEX($CD:$CD,$CZ594+14),"")</f>
      </c>
      <c r="CT594">
        <f>IF($DA594&gt;=15,INDEX($CD:$CD,$CZ594+15),"")</f>
      </c>
      <c r="CU594">
        <f>IF($DA594&gt;=16,INDEX($CD:$CD,$CZ594+16),"")</f>
      </c>
      <c r="CV594">
        <f>IF($DA594&gt;=17,INDEX($CD:$CD,$CZ594+17),"")</f>
      </c>
      <c r="CW594">
        <f>IF($DA594&gt;=18,INDEX($CD:$CD,$CZ594+18),"")</f>
      </c>
      <c r="CX594">
        <f>IF($DA594&gt;=19,INDEX($CD:$CD,$CZ594+19),"")</f>
      </c>
      <c r="CY594">
        <f>IF($DA594&gt;=20,INDEX($CD:$CD,$CZ594+20),"")</f>
      </c>
      <c r="CZ594">
        <f>IFERROR(MATCH($CC594,$CD$2:$CD$263,0)+1,0)</f>
      </c>
      <c r="DA594">
        <f>IFERROR(INDEX($CE$2:$CE$263,MATCH($CC594,$CD$2:$CD$263,0)),0)</f>
      </c>
      <c r="DB594">
        <f>IFERROR(INDEX($AI:$AI,MATCH($H594,$AH:$AH,0))&amp;"","")</f>
      </c>
      <c r="DF594">
        <f>IF($GI594&gt;=1,INDEX($DC:$DC,$GH594+1),"")</f>
      </c>
      <c r="DG594">
        <f>IF($GI594&gt;=2,INDEX($DC:$DC,$GH594+2),"")</f>
      </c>
      <c r="DH594">
        <f>IF($GI594&gt;=3,INDEX($DC:$DC,$GH594+3),"")</f>
      </c>
      <c r="DI594">
        <f>IF($GI594&gt;=4,INDEX($DC:$DC,$GH594+4),"")</f>
      </c>
      <c r="DJ594">
        <f>IF($GI594&gt;=5,INDEX($DC:$DC,$GH594+5),"")</f>
      </c>
      <c r="DK594">
        <f>IF($GI594&gt;=6,INDEX($DC:$DC,$GH594+6),"")</f>
      </c>
      <c r="DL594">
        <f>IF($GI594&gt;=7,INDEX($DC:$DC,$GH594+7),"")</f>
      </c>
      <c r="DM594">
        <f>IF($GI594&gt;=8,INDEX($DC:$DC,$GH594+8),"")</f>
      </c>
      <c r="DN594">
        <f>IF($GI594&gt;=9,INDEX($DC:$DC,$GH594+9),"")</f>
      </c>
      <c r="DO594">
        <f>IF($GI594&gt;=10,INDEX($DC:$DC,$GH594+10),"")</f>
      </c>
      <c r="DP594">
        <f>IF($GI594&gt;=11,INDEX($DC:$DC,$GH594+11),"")</f>
      </c>
      <c r="DQ594">
        <f>IF($GI594&gt;=12,INDEX($DC:$DC,$GH594+12),"")</f>
      </c>
      <c r="DR594">
        <f>IF($GI594&gt;=13,INDEX($DC:$DC,$GH594+13),"")</f>
      </c>
      <c r="DS594">
        <f>IF($GI594&gt;=14,INDEX($DC:$DC,$GH594+14),"")</f>
      </c>
      <c r="DT594">
        <f>IF($GI594&gt;=15,INDEX($DC:$DC,$GH594+15),"")</f>
      </c>
      <c r="DU594">
        <f>IF($GI594&gt;=16,INDEX($DC:$DC,$GH594+16),"")</f>
      </c>
      <c r="DV594">
        <f>IF($GI594&gt;=17,INDEX($DC:$DC,$GH594+17),"")</f>
      </c>
      <c r="DW594">
        <f>IF($GI594&gt;=18,INDEX($DC:$DC,$GH594+18),"")</f>
      </c>
      <c r="DX594">
        <f>IF($GI594&gt;=19,INDEX($DC:$DC,$GH594+19),"")</f>
      </c>
      <c r="DY594">
        <f>IF($GI594&gt;=20,INDEX($DC:$DC,$GH594+20),"")</f>
      </c>
      <c r="DZ594">
        <f>IF($GI594&gt;=21,INDEX($DC:$DC,$GH594+21),"")</f>
      </c>
      <c r="EA594">
        <f>IF($GI594&gt;=22,INDEX($DC:$DC,$GH594+22),"")</f>
      </c>
      <c r="EB594">
        <f>IF($GI594&gt;=23,INDEX($DC:$DC,$GH594+23),"")</f>
      </c>
      <c r="EC594">
        <f>IF($GI594&gt;=24,INDEX($DC:$DC,$GH594+24),"")</f>
      </c>
      <c r="ED594">
        <f>IF($GI594&gt;=25,INDEX($DC:$DC,$GH594+25),"")</f>
      </c>
      <c r="EE594">
        <f>IF($GI594&gt;=26,INDEX($DC:$DC,$GH594+26),"")</f>
      </c>
      <c r="EF594">
        <f>IF($GI594&gt;=27,INDEX($DC:$DC,$GH594+27),"")</f>
      </c>
      <c r="EG594">
        <f>IF($GI594&gt;=28,INDEX($DC:$DC,$GH594+28),"")</f>
      </c>
      <c r="EH594">
        <f>IF($GI594&gt;=29,INDEX($DC:$DC,$GH594+29),"")</f>
      </c>
      <c r="EI594">
        <f>IF($GI594&gt;=30,INDEX($DC:$DC,$GH594+30),"")</f>
      </c>
      <c r="EJ594">
        <f>IF($GI594&gt;=31,INDEX($DC:$DC,$GH594+31),"")</f>
      </c>
      <c r="EK594">
        <f>IF($GI594&gt;=32,INDEX($DC:$DC,$GH594+32),"")</f>
      </c>
      <c r="EL594">
        <f>IF($GI594&gt;=33,INDEX($DC:$DC,$GH594+33),"")</f>
      </c>
      <c r="EM594">
        <f>IF($GI594&gt;=34,INDEX($DC:$DC,$GH594+34),"")</f>
      </c>
      <c r="EN594">
        <f>IF($GI594&gt;=35,INDEX($DC:$DC,$GH594+35),"")</f>
      </c>
      <c r="EO594">
        <f>IF($GI594&gt;=36,INDEX($DC:$DC,$GH594+36),"")</f>
      </c>
      <c r="EP594">
        <f>IF($GI594&gt;=37,INDEX($DC:$DC,$GH594+37),"")</f>
      </c>
      <c r="EQ594">
        <f>IF($GI594&gt;=38,INDEX($DC:$DC,$GH594+38),"")</f>
      </c>
      <c r="ER594">
        <f>IF($GI594&gt;=39,INDEX($DC:$DC,$GH594+39),"")</f>
      </c>
      <c r="ES594">
        <f>IF($GI594&gt;=40,INDEX($DC:$DC,$GH594+40),"")</f>
      </c>
      <c r="ET594">
        <f>IF($GI594&gt;=1,INDEX($DD:$DD,$GH594+1),"")</f>
      </c>
      <c r="EU594">
        <f>IF($GI594&gt;=2,INDEX($DD:$DD,$GH594+2),"")</f>
      </c>
      <c r="EV594">
        <f>IF($GI594&gt;=3,INDEX($DD:$DD,$GH594+3),"")</f>
      </c>
      <c r="EW594">
        <f>IF($GI594&gt;=4,INDEX($DD:$DD,$GH594+4),"")</f>
      </c>
      <c r="EX594">
        <f>IF($GI594&gt;=5,INDEX($DD:$DD,$GH594+5),"")</f>
      </c>
      <c r="EY594">
        <f>IF($GI594&gt;=6,INDEX($DD:$DD,$GH594+6),"")</f>
      </c>
      <c r="EZ594">
        <f>IF($GI594&gt;=7,INDEX($DD:$DD,$GH594+7),"")</f>
      </c>
      <c r="FA594">
        <f>IF($GI594&gt;=8,INDEX($DD:$DD,$GH594+8),"")</f>
      </c>
      <c r="FB594">
        <f>IF($GI594&gt;=9,INDEX($DD:$DD,$GH594+9),"")</f>
      </c>
      <c r="FC594">
        <f>IF($GI594&gt;=10,INDEX($DD:$DD,$GH594+10),"")</f>
      </c>
      <c r="FD594">
        <f>IF($GI594&gt;=11,INDEX($DD:$DD,$GH594+11),"")</f>
      </c>
      <c r="FE594">
        <f>IF($GI594&gt;=12,INDEX($DD:$DD,$GH594+12),"")</f>
      </c>
      <c r="FF594">
        <f>IF($GI594&gt;=13,INDEX($DD:$DD,$GH594+13),"")</f>
      </c>
      <c r="FG594">
        <f>IF($GI594&gt;=14,INDEX($DD:$DD,$GH594+14),"")</f>
      </c>
      <c r="FH594">
        <f>IF($GI594&gt;=15,INDEX($DD:$DD,$GH594+15),"")</f>
      </c>
      <c r="FI594">
        <f>IF($GI594&gt;=16,INDEX($DD:$DD,$GH594+16),"")</f>
      </c>
      <c r="FJ594">
        <f>IF($GI594&gt;=17,INDEX($DD:$DD,$GH594+17),"")</f>
      </c>
      <c r="FK594">
        <f>IF($GI594&gt;=18,INDEX($DD:$DD,$GH594+18),"")</f>
      </c>
      <c r="FL594">
        <f>IF($GI594&gt;=19,INDEX($DD:$DD,$GH594+19),"")</f>
      </c>
      <c r="FM594">
        <f>IF($GI594&gt;=20,INDEX($DD:$DD,$GH594+20),"")</f>
      </c>
      <c r="FN594">
        <f>IF($GI594&gt;=21,INDEX($DD:$DD,$GH594+21),"")</f>
      </c>
      <c r="FO594">
        <f>IF($GI594&gt;=22,INDEX($DD:$DD,$GH594+22),"")</f>
      </c>
      <c r="FP594">
        <f>IF($GI594&gt;=23,INDEX($DD:$DD,$GH594+23),"")</f>
      </c>
      <c r="FQ594">
        <f>IF($GI594&gt;=24,INDEX($DD:$DD,$GH594+24),"")</f>
      </c>
      <c r="FR594">
        <f>IF($GI594&gt;=25,INDEX($DD:$DD,$GH594+25),"")</f>
      </c>
      <c r="FS594">
        <f>IF($GI594&gt;=26,INDEX($DD:$DD,$GH594+26),"")</f>
      </c>
      <c r="FT594">
        <f>IF($GI594&gt;=27,INDEX($DD:$DD,$GH594+27),"")</f>
      </c>
      <c r="FU594">
        <f>IF($GI594&gt;=28,INDEX($DD:$DD,$GH594+28),"")</f>
      </c>
      <c r="FV594">
        <f>IF($GI594&gt;=29,INDEX($DD:$DD,$GH594+29),"")</f>
      </c>
      <c r="FW594">
        <f>IF($GI594&gt;=30,INDEX($DD:$DD,$GH594+30),"")</f>
      </c>
      <c r="FX594">
        <f>IF($GI594&gt;=31,INDEX($DD:$DD,$GH594+31),"")</f>
      </c>
      <c r="FY594">
        <f>IF($GI594&gt;=32,INDEX($DD:$DD,$GH594+32),"")</f>
      </c>
      <c r="FZ594">
        <f>IF($GI594&gt;=33,INDEX($DD:$DD,$GH594+33),"")</f>
      </c>
      <c r="GA594">
        <f>IF($GI594&gt;=34,INDEX($DD:$DD,$GH594+34),"")</f>
      </c>
      <c r="GB594">
        <f>IF($GI594&gt;=35,INDEX($DD:$DD,$GH594+35),"")</f>
      </c>
      <c r="GC594">
        <f>IF($GI594&gt;=36,INDEX($DD:$DD,$GH594+36),"")</f>
      </c>
      <c r="GD594">
        <f>IF($GI594&gt;=37,INDEX($DD:$DD,$GH594+37),"")</f>
      </c>
      <c r="GE594">
        <f>IF($GI594&gt;=38,INDEX($DD:$DD,$GH594+38),"")</f>
      </c>
      <c r="GF594">
        <f>IF($GI594&gt;=39,INDEX($DD:$DD,$GH594+39),"")</f>
      </c>
      <c r="GG594">
        <f>IF($GI594&gt;=40,INDEX($DD:$DD,$GH594+40),"")</f>
      </c>
      <c r="GH594">
        <f>IFERROR(MATCH($DB594,$DC$2:$DC$148,0)+1,0)</f>
      </c>
      <c r="GI594">
        <f>IFERROR(INDEX($DE$2:$DE$148,MATCH($DB594,$DC$2:$DC$148,0)),0)</f>
      </c>
      <c r="GJ594">
        <f>IFERROR(MATCH($S594,$DF$594:$ES$594,0),0)</f>
      </c>
      <c r="GK594">
        <f>IF($GJ594&gt;0,INDEX($ET$594:$GG$594,$GJ594),"")</f>
      </c>
      <c r="GN594">
        <f>IF($IW594&gt;=1,INDEX($GL:$GL,$IV594+1),"")</f>
      </c>
      <c r="GO594">
        <f>IF($IW594&gt;=2,INDEX($GL:$GL,$IV594+2),"")</f>
      </c>
      <c r="GP594">
        <f>IF($IW594&gt;=3,INDEX($GL:$GL,$IV594+3),"")</f>
      </c>
      <c r="GQ594">
        <f>IF($IW594&gt;=4,INDEX($GL:$GL,$IV594+4),"")</f>
      </c>
      <c r="GR594">
        <f>IF($IW594&gt;=5,INDEX($GL:$GL,$IV594+5),"")</f>
      </c>
      <c r="GS594">
        <f>IF($IW594&gt;=6,INDEX($GL:$GL,$IV594+6),"")</f>
      </c>
      <c r="GT594">
        <f>IF($IW594&gt;=7,INDEX($GL:$GL,$IV594+7),"")</f>
      </c>
      <c r="GU594">
        <f>IF($IW594&gt;=8,INDEX($GL:$GL,$IV594+8),"")</f>
      </c>
      <c r="GV594">
        <f>IF($IW594&gt;=9,INDEX($GL:$GL,$IV594+9),"")</f>
      </c>
      <c r="GW594">
        <f>IF($IW594&gt;=10,INDEX($GL:$GL,$IV594+10),"")</f>
      </c>
      <c r="GX594">
        <f>IF($IW594&gt;=11,INDEX($GL:$GL,$IV594+11),"")</f>
      </c>
      <c r="GY594">
        <f>IF($IW594&gt;=12,INDEX($GL:$GL,$IV594+12),"")</f>
      </c>
      <c r="GZ594">
        <f>IF($IW594&gt;=13,INDEX($GL:$GL,$IV594+13),"")</f>
      </c>
      <c r="HA594">
        <f>IF($IW594&gt;=14,INDEX($GL:$GL,$IV594+14),"")</f>
      </c>
      <c r="HB594">
        <f>IF($IW594&gt;=15,INDEX($GL:$GL,$IV594+15),"")</f>
      </c>
      <c r="HC594">
        <f>IF($IW594&gt;=16,INDEX($GL:$GL,$IV594+16),"")</f>
      </c>
      <c r="HD594">
        <f>IF($IW594&gt;=17,INDEX($GL:$GL,$IV594+17),"")</f>
      </c>
      <c r="HE594">
        <f>IF($IW594&gt;=18,INDEX($GL:$GL,$IV594+18),"")</f>
      </c>
      <c r="HF594">
        <f>IF($IW594&gt;=19,INDEX($GL:$GL,$IV594+19),"")</f>
      </c>
      <c r="HG594">
        <f>IF($IW594&gt;=20,INDEX($GL:$GL,$IV594+20),"")</f>
      </c>
      <c r="HH594">
        <f>IF($IW594&gt;=21,INDEX($GL:$GL,$IV594+21),"")</f>
      </c>
      <c r="HI594">
        <f>IF($IW594&gt;=22,INDEX($GL:$GL,$IV594+22),"")</f>
      </c>
      <c r="HJ594">
        <f>IF($IW594&gt;=23,INDEX($GL:$GL,$IV594+23),"")</f>
      </c>
      <c r="HK594">
        <f>IF($IW594&gt;=24,INDEX($GL:$GL,$IV594+24),"")</f>
      </c>
      <c r="HL594">
        <f>IF($IW594&gt;=25,INDEX($GL:$GL,$IV594+25),"")</f>
      </c>
      <c r="HM594">
        <f>IF($IW594&gt;=26,INDEX($GL:$GL,$IV594+26),"")</f>
      </c>
      <c r="HN594">
        <f>IF($IW594&gt;=27,INDEX($GL:$GL,$IV594+27),"")</f>
      </c>
      <c r="HO594">
        <f>IF($IW594&gt;=28,INDEX($GL:$GL,$IV594+28),"")</f>
      </c>
      <c r="HP594">
        <f>IF($IW594&gt;=29,INDEX($GL:$GL,$IV594+29),"")</f>
      </c>
      <c r="HQ594">
        <f>IF($IW594&gt;=30,INDEX($GL:$GL,$IV594+30),"")</f>
      </c>
      <c r="HR594">
        <f>IF($IW594&gt;=31,INDEX($GL:$GL,$IV594+31),"")</f>
      </c>
      <c r="HS594">
        <f>IF($IW594&gt;=32,INDEX($GL:$GL,$IV594+32),"")</f>
      </c>
      <c r="HT594">
        <f>IF($IW594&gt;=33,INDEX($GL:$GL,$IV594+33),"")</f>
      </c>
      <c r="HU594">
        <f>IF($IW594&gt;=34,INDEX($GL:$GL,$IV594+34),"")</f>
      </c>
      <c r="HV594">
        <f>IF($IW594&gt;=35,INDEX($GL:$GL,$IV594+35),"")</f>
      </c>
      <c r="HW594">
        <f>IF($IW594&gt;=36,INDEX($GL:$GL,$IV594+36),"")</f>
      </c>
      <c r="HX594">
        <f>IF($IW594&gt;=37,INDEX($GL:$GL,$IV594+37),"")</f>
      </c>
      <c r="HY594">
        <f>IF($IW594&gt;=38,INDEX($GL:$GL,$IV594+38),"")</f>
      </c>
      <c r="HZ594">
        <f>IF($IW594&gt;=39,INDEX($GL:$GL,$IV594+39),"")</f>
      </c>
      <c r="IA594">
        <f>IF($IW594&gt;=40,INDEX($GL:$GL,$IV594+40),"")</f>
      </c>
      <c r="IB594">
        <f>IF($IW594&gt;=41,INDEX($GL:$GL,$IV594+41),"")</f>
      </c>
      <c r="IC594">
        <f>IF($IW594&gt;=42,INDEX($GL:$GL,$IV594+42),"")</f>
      </c>
      <c r="ID594">
        <f>IF($IW594&gt;=43,INDEX($GL:$GL,$IV594+43),"")</f>
      </c>
      <c r="IE594">
        <f>IF($IW594&gt;=44,INDEX($GL:$GL,$IV594+44),"")</f>
      </c>
      <c r="IF594">
        <f>IF($IW594&gt;=45,INDEX($GL:$GL,$IV594+45),"")</f>
      </c>
      <c r="IG594">
        <f>IF($IW594&gt;=46,INDEX($GL:$GL,$IV594+46),"")</f>
      </c>
      <c r="IH594">
        <f>IF($IW594&gt;=47,INDEX($GL:$GL,$IV594+47),"")</f>
      </c>
      <c r="II594">
        <f>IF($IW594&gt;=48,INDEX($GL:$GL,$IV594+48),"")</f>
      </c>
      <c r="IJ594">
        <f>IF($IW594&gt;=49,INDEX($GL:$GL,$IV594+49),"")</f>
      </c>
      <c r="IK594">
        <f>IF($IW594&gt;=50,INDEX($GL:$GL,$IV594+50),"")</f>
      </c>
      <c r="IL594">
        <f>IF($IW594&gt;=51,INDEX($GL:$GL,$IV594+51),"")</f>
      </c>
      <c r="IM594">
        <f>IF($IW594&gt;=52,INDEX($GL:$GL,$IV594+52),"")</f>
      </c>
      <c r="IN594">
        <f>IF($IW594&gt;=53,INDEX($GL:$GL,$IV594+53),"")</f>
      </c>
      <c r="IO594">
        <f>IF($IW594&gt;=54,INDEX($GL:$GL,$IV594+54),"")</f>
      </c>
      <c r="IP594">
        <f>IF($IW594&gt;=55,INDEX($GL:$GL,$IV594+55),"")</f>
      </c>
      <c r="IQ594">
        <f>IF($IW594&gt;=56,INDEX($GL:$GL,$IV594+56),"")</f>
      </c>
      <c r="IR594">
        <f>IF($IW594&gt;=57,INDEX($GL:$GL,$IV594+57),"")</f>
      </c>
      <c r="IS594">
        <f>IF($IW594&gt;=58,INDEX($GL:$GL,$IV594+58),"")</f>
      </c>
      <c r="IT594">
        <f>IF($IW594&gt;=59,INDEX($GL:$GL,$IV594+59),"")</f>
      </c>
      <c r="IU594">
        <f>IF($IW594&gt;=60,INDEX($GL:$GL,$IV594+60),"")</f>
      </c>
      <c r="IV594">
        <f>IFERROR(MATCH($GK594,$GL$2:$GL$324,0)+1,0)</f>
      </c>
      <c r="IW594">
        <f>IFERROR(INDEX($GM$2:$GM$324,MATCH($GK594,$GL$2:$GL$324,0)),0)</f>
      </c>
      <c r="IX594" t="s">
        <v>34</v>
      </c>
      <c r="IY594" t="s">
        <v>34</v>
      </c>
    </row>
    <row r="595" spans="1:259" x14ac:dyDescent="0.25">
      <c r="K595">
        <f>IF(OR($N595="",$J595=""),"",IFERROR($N595/$J595,0))</f>
      </c>
      <c r="L595">
        <f>IF($N595="","",
SUM($M595,$O595,$T595,$P595,$R595)*
(1-IF($U595="",0,VALUE($U595)/100)))</f>
      </c>
      <c r="M595">
        <f>IF($N595="","",$N595)</f>
      </c>
      <c r="O595">
        <f>IF($N595="","",
IF($H595="","",
IF(ISNUMBER(SEARCH("exempt",LOWER($H595))),0,
$N595*(VALUE(SUBSTITUTE($H595,"%",""))/100))))</f>
      </c>
      <c r="V595">
        <f>IFERROR(IF(FIND(" - ",$E595)&gt;0,MID($E595,FIND(" - ",$E595)+3,LEN($E595)),""),"")</f>
      </c>
      <c r="AE595" t="s">
        <v>1176</v>
      </c>
      <c r="AJ595">
        <f>IFERROR(LEFT($E595,FIND(" - ",$E595)-1),$E595)</f>
      </c>
      <c r="AM595">
        <f>IF($CB595&gt;=1,INDEX($AK:$AK,$CA595+1),"")</f>
      </c>
      <c r="AN595">
        <f>IF($CB595&gt;=2,INDEX($AK:$AK,$CA595+2),"")</f>
      </c>
      <c r="AO595">
        <f>IF($CB595&gt;=3,INDEX($AK:$AK,$CA595+3),"")</f>
      </c>
      <c r="AP595">
        <f>IF($CB595&gt;=4,INDEX($AK:$AK,$CA595+4),"")</f>
      </c>
      <c r="AQ595">
        <f>IF($CB595&gt;=5,INDEX($AK:$AK,$CA595+5),"")</f>
      </c>
      <c r="AR595">
        <f>IF($CB595&gt;=6,INDEX($AK:$AK,$CA595+6),"")</f>
      </c>
      <c r="AS595">
        <f>IF($CB595&gt;=7,INDEX($AK:$AK,$CA595+7),"")</f>
      </c>
      <c r="AT595">
        <f>IF($CB595&gt;=8,INDEX($AK:$AK,$CA595+8),"")</f>
      </c>
      <c r="AU595">
        <f>IF($CB595&gt;=9,INDEX($AK:$AK,$CA595+9),"")</f>
      </c>
      <c r="AV595">
        <f>IF($CB595&gt;=10,INDEX($AK:$AK,$CA595+10),"")</f>
      </c>
      <c r="AW595">
        <f>IF($CB595&gt;=11,INDEX($AK:$AK,$CA595+11),"")</f>
      </c>
      <c r="AX595">
        <f>IF($CB595&gt;=12,INDEX($AK:$AK,$CA595+12),"")</f>
      </c>
      <c r="AY595">
        <f>IF($CB595&gt;=13,INDEX($AK:$AK,$CA595+13),"")</f>
      </c>
      <c r="AZ595">
        <f>IF($CB595&gt;=14,INDEX($AK:$AK,$CA595+14),"")</f>
      </c>
      <c r="BA595">
        <f>IF($CB595&gt;=15,INDEX($AK:$AK,$CA595+15),"")</f>
      </c>
      <c r="BB595">
        <f>IF($CB595&gt;=16,INDEX($AK:$AK,$CA595+16),"")</f>
      </c>
      <c r="BC595">
        <f>IF($CB595&gt;=17,INDEX($AK:$AK,$CA595+17),"")</f>
      </c>
      <c r="BD595">
        <f>IF($CB595&gt;=18,INDEX($AK:$AK,$CA595+18),"")</f>
      </c>
      <c r="BE595">
        <f>IF($CB595&gt;=19,INDEX($AK:$AK,$CA595+19),"")</f>
      </c>
      <c r="BF595">
        <f>IF($CB595&gt;=20,INDEX($AK:$AK,$CA595+20),"")</f>
      </c>
      <c r="BG595">
        <f>IF($CB595&gt;=21,INDEX($AK:$AK,$CA595+21),"")</f>
      </c>
      <c r="BH595">
        <f>IF($CB595&gt;=22,INDEX($AK:$AK,$CA595+22),"")</f>
      </c>
      <c r="BI595">
        <f>IF($CB595&gt;=23,INDEX($AK:$AK,$CA595+23),"")</f>
      </c>
      <c r="BJ595">
        <f>IF($CB595&gt;=24,INDEX($AK:$AK,$CA595+24),"")</f>
      </c>
      <c r="BK595">
        <f>IF($CB595&gt;=25,INDEX($AK:$AK,$CA595+25),"")</f>
      </c>
      <c r="BL595">
        <f>IF($CB595&gt;=26,INDEX($AK:$AK,$CA595+26),"")</f>
      </c>
      <c r="BM595">
        <f>IF($CB595&gt;=27,INDEX($AK:$AK,$CA595+27),"")</f>
      </c>
      <c r="BN595">
        <f>IF($CB595&gt;=28,INDEX($AK:$AK,$CA595+28),"")</f>
      </c>
      <c r="BO595">
        <f>IF($CB595&gt;=29,INDEX($AK:$AK,$CA595+29),"")</f>
      </c>
      <c r="BP595">
        <f>IF($CB595&gt;=30,INDEX($AK:$AK,$CA595+30),"")</f>
      </c>
      <c r="BQ595">
        <f>IF($CB595&gt;=31,INDEX($AK:$AK,$CA595+31),"")</f>
      </c>
      <c r="BR595">
        <f>IF($CB595&gt;=32,INDEX($AK:$AK,$CA595+32),"")</f>
      </c>
      <c r="BS595">
        <f>IF($CB595&gt;=33,INDEX($AK:$AK,$CA595+33),"")</f>
      </c>
      <c r="BT595">
        <f>IF($CB595&gt;=34,INDEX($AK:$AK,$CA595+34),"")</f>
      </c>
      <c r="BU595">
        <f>IF($CB595&gt;=35,INDEX($AK:$AK,$CA595+35),"")</f>
      </c>
      <c r="BV595">
        <f>IF($CB595&gt;=36,INDEX($AK:$AK,$CA595+36),"")</f>
      </c>
      <c r="BW595">
        <f>IF($CB595&gt;=37,INDEX($AK:$AK,$CA595+37),"")</f>
      </c>
      <c r="BX595">
        <f>IF($CB595&gt;=38,INDEX($AK:$AK,$CA595+38),"")</f>
      </c>
      <c r="BY595">
        <f>IF($CB595&gt;=39,INDEX($AK:$AK,$CA595+39),"")</f>
      </c>
      <c r="BZ595">
        <f>IF($CB595&gt;=40,INDEX($AK:$AK,$CA595+40),"")</f>
      </c>
      <c r="CA595">
        <f>IFERROR(MATCH($AJ595,$AK$2:$AK$134,0)+1,0)</f>
      </c>
      <c r="CB595">
        <f>IFERROR(INDEX($AL$2:$AL$134,MATCH($AJ595,$AK$2:$AK$134,0)),0)</f>
      </c>
      <c r="CC595">
        <f>IFERROR(LEFT($F595,FIND(" - ",$F595)-1),$F595)</f>
      </c>
      <c r="CF595">
        <f>IF($DA595&gt;=1,INDEX($CD:$CD,$CZ595+1),"")</f>
      </c>
      <c r="CG595">
        <f>IF($DA595&gt;=2,INDEX($CD:$CD,$CZ595+2),"")</f>
      </c>
      <c r="CH595">
        <f>IF($DA595&gt;=3,INDEX($CD:$CD,$CZ595+3),"")</f>
      </c>
      <c r="CI595">
        <f>IF($DA595&gt;=4,INDEX($CD:$CD,$CZ595+4),"")</f>
      </c>
      <c r="CJ595">
        <f>IF($DA595&gt;=5,INDEX($CD:$CD,$CZ595+5),"")</f>
      </c>
      <c r="CK595">
        <f>IF($DA595&gt;=6,INDEX($CD:$CD,$CZ595+6),"")</f>
      </c>
      <c r="CL595">
        <f>IF($DA595&gt;=7,INDEX($CD:$CD,$CZ595+7),"")</f>
      </c>
      <c r="CM595">
        <f>IF($DA595&gt;=8,INDEX($CD:$CD,$CZ595+8),"")</f>
      </c>
      <c r="CN595">
        <f>IF($DA595&gt;=9,INDEX($CD:$CD,$CZ595+9),"")</f>
      </c>
      <c r="CO595">
        <f>IF($DA595&gt;=10,INDEX($CD:$CD,$CZ595+10),"")</f>
      </c>
      <c r="CP595">
        <f>IF($DA595&gt;=11,INDEX($CD:$CD,$CZ595+11),"")</f>
      </c>
      <c r="CQ595">
        <f>IF($DA595&gt;=12,INDEX($CD:$CD,$CZ595+12),"")</f>
      </c>
      <c r="CR595">
        <f>IF($DA595&gt;=13,INDEX($CD:$CD,$CZ595+13),"")</f>
      </c>
      <c r="CS595">
        <f>IF($DA595&gt;=14,INDEX($CD:$CD,$CZ595+14),"")</f>
      </c>
      <c r="CT595">
        <f>IF($DA595&gt;=15,INDEX($CD:$CD,$CZ595+15),"")</f>
      </c>
      <c r="CU595">
        <f>IF($DA595&gt;=16,INDEX($CD:$CD,$CZ595+16),"")</f>
      </c>
      <c r="CV595">
        <f>IF($DA595&gt;=17,INDEX($CD:$CD,$CZ595+17),"")</f>
      </c>
      <c r="CW595">
        <f>IF($DA595&gt;=18,INDEX($CD:$CD,$CZ595+18),"")</f>
      </c>
      <c r="CX595">
        <f>IF($DA595&gt;=19,INDEX($CD:$CD,$CZ595+19),"")</f>
      </c>
      <c r="CY595">
        <f>IF($DA595&gt;=20,INDEX($CD:$CD,$CZ595+20),"")</f>
      </c>
      <c r="CZ595">
        <f>IFERROR(MATCH($CC595,$CD$2:$CD$263,0)+1,0)</f>
      </c>
      <c r="DA595">
        <f>IFERROR(INDEX($CE$2:$CE$263,MATCH($CC595,$CD$2:$CD$263,0)),0)</f>
      </c>
      <c r="DB595">
        <f>IFERROR(INDEX($AI:$AI,MATCH($H595,$AH:$AH,0))&amp;"","")</f>
      </c>
      <c r="DF595">
        <f>IF($GI595&gt;=1,INDEX($DC:$DC,$GH595+1),"")</f>
      </c>
      <c r="DG595">
        <f>IF($GI595&gt;=2,INDEX($DC:$DC,$GH595+2),"")</f>
      </c>
      <c r="DH595">
        <f>IF($GI595&gt;=3,INDEX($DC:$DC,$GH595+3),"")</f>
      </c>
      <c r="DI595">
        <f>IF($GI595&gt;=4,INDEX($DC:$DC,$GH595+4),"")</f>
      </c>
      <c r="DJ595">
        <f>IF($GI595&gt;=5,INDEX($DC:$DC,$GH595+5),"")</f>
      </c>
      <c r="DK595">
        <f>IF($GI595&gt;=6,INDEX($DC:$DC,$GH595+6),"")</f>
      </c>
      <c r="DL595">
        <f>IF($GI595&gt;=7,INDEX($DC:$DC,$GH595+7),"")</f>
      </c>
      <c r="DM595">
        <f>IF($GI595&gt;=8,INDEX($DC:$DC,$GH595+8),"")</f>
      </c>
      <c r="DN595">
        <f>IF($GI595&gt;=9,INDEX($DC:$DC,$GH595+9),"")</f>
      </c>
      <c r="DO595">
        <f>IF($GI595&gt;=10,INDEX($DC:$DC,$GH595+10),"")</f>
      </c>
      <c r="DP595">
        <f>IF($GI595&gt;=11,INDEX($DC:$DC,$GH595+11),"")</f>
      </c>
      <c r="DQ595">
        <f>IF($GI595&gt;=12,INDEX($DC:$DC,$GH595+12),"")</f>
      </c>
      <c r="DR595">
        <f>IF($GI595&gt;=13,INDEX($DC:$DC,$GH595+13),"")</f>
      </c>
      <c r="DS595">
        <f>IF($GI595&gt;=14,INDEX($DC:$DC,$GH595+14),"")</f>
      </c>
      <c r="DT595">
        <f>IF($GI595&gt;=15,INDEX($DC:$DC,$GH595+15),"")</f>
      </c>
      <c r="DU595">
        <f>IF($GI595&gt;=16,INDEX($DC:$DC,$GH595+16),"")</f>
      </c>
      <c r="DV595">
        <f>IF($GI595&gt;=17,INDEX($DC:$DC,$GH595+17),"")</f>
      </c>
      <c r="DW595">
        <f>IF($GI595&gt;=18,INDEX($DC:$DC,$GH595+18),"")</f>
      </c>
      <c r="DX595">
        <f>IF($GI595&gt;=19,INDEX($DC:$DC,$GH595+19),"")</f>
      </c>
      <c r="DY595">
        <f>IF($GI595&gt;=20,INDEX($DC:$DC,$GH595+20),"")</f>
      </c>
      <c r="DZ595">
        <f>IF($GI595&gt;=21,INDEX($DC:$DC,$GH595+21),"")</f>
      </c>
      <c r="EA595">
        <f>IF($GI595&gt;=22,INDEX($DC:$DC,$GH595+22),"")</f>
      </c>
      <c r="EB595">
        <f>IF($GI595&gt;=23,INDEX($DC:$DC,$GH595+23),"")</f>
      </c>
      <c r="EC595">
        <f>IF($GI595&gt;=24,INDEX($DC:$DC,$GH595+24),"")</f>
      </c>
      <c r="ED595">
        <f>IF($GI595&gt;=25,INDEX($DC:$DC,$GH595+25),"")</f>
      </c>
      <c r="EE595">
        <f>IF($GI595&gt;=26,INDEX($DC:$DC,$GH595+26),"")</f>
      </c>
      <c r="EF595">
        <f>IF($GI595&gt;=27,INDEX($DC:$DC,$GH595+27),"")</f>
      </c>
      <c r="EG595">
        <f>IF($GI595&gt;=28,INDEX($DC:$DC,$GH595+28),"")</f>
      </c>
      <c r="EH595">
        <f>IF($GI595&gt;=29,INDEX($DC:$DC,$GH595+29),"")</f>
      </c>
      <c r="EI595">
        <f>IF($GI595&gt;=30,INDEX($DC:$DC,$GH595+30),"")</f>
      </c>
      <c r="EJ595">
        <f>IF($GI595&gt;=31,INDEX($DC:$DC,$GH595+31),"")</f>
      </c>
      <c r="EK595">
        <f>IF($GI595&gt;=32,INDEX($DC:$DC,$GH595+32),"")</f>
      </c>
      <c r="EL595">
        <f>IF($GI595&gt;=33,INDEX($DC:$DC,$GH595+33),"")</f>
      </c>
      <c r="EM595">
        <f>IF($GI595&gt;=34,INDEX($DC:$DC,$GH595+34),"")</f>
      </c>
      <c r="EN595">
        <f>IF($GI595&gt;=35,INDEX($DC:$DC,$GH595+35),"")</f>
      </c>
      <c r="EO595">
        <f>IF($GI595&gt;=36,INDEX($DC:$DC,$GH595+36),"")</f>
      </c>
      <c r="EP595">
        <f>IF($GI595&gt;=37,INDEX($DC:$DC,$GH595+37),"")</f>
      </c>
      <c r="EQ595">
        <f>IF($GI595&gt;=38,INDEX($DC:$DC,$GH595+38),"")</f>
      </c>
      <c r="ER595">
        <f>IF($GI595&gt;=39,INDEX($DC:$DC,$GH595+39),"")</f>
      </c>
      <c r="ES595">
        <f>IF($GI595&gt;=40,INDEX($DC:$DC,$GH595+40),"")</f>
      </c>
      <c r="ET595">
        <f>IF($GI595&gt;=1,INDEX($DD:$DD,$GH595+1),"")</f>
      </c>
      <c r="EU595">
        <f>IF($GI595&gt;=2,INDEX($DD:$DD,$GH595+2),"")</f>
      </c>
      <c r="EV595">
        <f>IF($GI595&gt;=3,INDEX($DD:$DD,$GH595+3),"")</f>
      </c>
      <c r="EW595">
        <f>IF($GI595&gt;=4,INDEX($DD:$DD,$GH595+4),"")</f>
      </c>
      <c r="EX595">
        <f>IF($GI595&gt;=5,INDEX($DD:$DD,$GH595+5),"")</f>
      </c>
      <c r="EY595">
        <f>IF($GI595&gt;=6,INDEX($DD:$DD,$GH595+6),"")</f>
      </c>
      <c r="EZ595">
        <f>IF($GI595&gt;=7,INDEX($DD:$DD,$GH595+7),"")</f>
      </c>
      <c r="FA595">
        <f>IF($GI595&gt;=8,INDEX($DD:$DD,$GH595+8),"")</f>
      </c>
      <c r="FB595">
        <f>IF($GI595&gt;=9,INDEX($DD:$DD,$GH595+9),"")</f>
      </c>
      <c r="FC595">
        <f>IF($GI595&gt;=10,INDEX($DD:$DD,$GH595+10),"")</f>
      </c>
      <c r="FD595">
        <f>IF($GI595&gt;=11,INDEX($DD:$DD,$GH595+11),"")</f>
      </c>
      <c r="FE595">
        <f>IF($GI595&gt;=12,INDEX($DD:$DD,$GH595+12),"")</f>
      </c>
      <c r="FF595">
        <f>IF($GI595&gt;=13,INDEX($DD:$DD,$GH595+13),"")</f>
      </c>
      <c r="FG595">
        <f>IF($GI595&gt;=14,INDEX($DD:$DD,$GH595+14),"")</f>
      </c>
      <c r="FH595">
        <f>IF($GI595&gt;=15,INDEX($DD:$DD,$GH595+15),"")</f>
      </c>
      <c r="FI595">
        <f>IF($GI595&gt;=16,INDEX($DD:$DD,$GH595+16),"")</f>
      </c>
      <c r="FJ595">
        <f>IF($GI595&gt;=17,INDEX($DD:$DD,$GH595+17),"")</f>
      </c>
      <c r="FK595">
        <f>IF($GI595&gt;=18,INDEX($DD:$DD,$GH595+18),"")</f>
      </c>
      <c r="FL595">
        <f>IF($GI595&gt;=19,INDEX($DD:$DD,$GH595+19),"")</f>
      </c>
      <c r="FM595">
        <f>IF($GI595&gt;=20,INDEX($DD:$DD,$GH595+20),"")</f>
      </c>
      <c r="FN595">
        <f>IF($GI595&gt;=21,INDEX($DD:$DD,$GH595+21),"")</f>
      </c>
      <c r="FO595">
        <f>IF($GI595&gt;=22,INDEX($DD:$DD,$GH595+22),"")</f>
      </c>
      <c r="FP595">
        <f>IF($GI595&gt;=23,INDEX($DD:$DD,$GH595+23),"")</f>
      </c>
      <c r="FQ595">
        <f>IF($GI595&gt;=24,INDEX($DD:$DD,$GH595+24),"")</f>
      </c>
      <c r="FR595">
        <f>IF($GI595&gt;=25,INDEX($DD:$DD,$GH595+25),"")</f>
      </c>
      <c r="FS595">
        <f>IF($GI595&gt;=26,INDEX($DD:$DD,$GH595+26),"")</f>
      </c>
      <c r="FT595">
        <f>IF($GI595&gt;=27,INDEX($DD:$DD,$GH595+27),"")</f>
      </c>
      <c r="FU595">
        <f>IF($GI595&gt;=28,INDEX($DD:$DD,$GH595+28),"")</f>
      </c>
      <c r="FV595">
        <f>IF($GI595&gt;=29,INDEX($DD:$DD,$GH595+29),"")</f>
      </c>
      <c r="FW595">
        <f>IF($GI595&gt;=30,INDEX($DD:$DD,$GH595+30),"")</f>
      </c>
      <c r="FX595">
        <f>IF($GI595&gt;=31,INDEX($DD:$DD,$GH595+31),"")</f>
      </c>
      <c r="FY595">
        <f>IF($GI595&gt;=32,INDEX($DD:$DD,$GH595+32),"")</f>
      </c>
      <c r="FZ595">
        <f>IF($GI595&gt;=33,INDEX($DD:$DD,$GH595+33),"")</f>
      </c>
      <c r="GA595">
        <f>IF($GI595&gt;=34,INDEX($DD:$DD,$GH595+34),"")</f>
      </c>
      <c r="GB595">
        <f>IF($GI595&gt;=35,INDEX($DD:$DD,$GH595+35),"")</f>
      </c>
      <c r="GC595">
        <f>IF($GI595&gt;=36,INDEX($DD:$DD,$GH595+36),"")</f>
      </c>
      <c r="GD595">
        <f>IF($GI595&gt;=37,INDEX($DD:$DD,$GH595+37),"")</f>
      </c>
      <c r="GE595">
        <f>IF($GI595&gt;=38,INDEX($DD:$DD,$GH595+38),"")</f>
      </c>
      <c r="GF595">
        <f>IF($GI595&gt;=39,INDEX($DD:$DD,$GH595+39),"")</f>
      </c>
      <c r="GG595">
        <f>IF($GI595&gt;=40,INDEX($DD:$DD,$GH595+40),"")</f>
      </c>
      <c r="GH595">
        <f>IFERROR(MATCH($DB595,$DC$2:$DC$148,0)+1,0)</f>
      </c>
      <c r="GI595">
        <f>IFERROR(INDEX($DE$2:$DE$148,MATCH($DB595,$DC$2:$DC$148,0)),0)</f>
      </c>
      <c r="GJ595">
        <f>IFERROR(MATCH($S595,$DF$595:$ES$595,0),0)</f>
      </c>
      <c r="GK595">
        <f>IF($GJ595&gt;0,INDEX($ET$595:$GG$595,$GJ595),"")</f>
      </c>
      <c r="GN595">
        <f>IF($IW595&gt;=1,INDEX($GL:$GL,$IV595+1),"")</f>
      </c>
      <c r="GO595">
        <f>IF($IW595&gt;=2,INDEX($GL:$GL,$IV595+2),"")</f>
      </c>
      <c r="GP595">
        <f>IF($IW595&gt;=3,INDEX($GL:$GL,$IV595+3),"")</f>
      </c>
      <c r="GQ595">
        <f>IF($IW595&gt;=4,INDEX($GL:$GL,$IV595+4),"")</f>
      </c>
      <c r="GR595">
        <f>IF($IW595&gt;=5,INDEX($GL:$GL,$IV595+5),"")</f>
      </c>
      <c r="GS595">
        <f>IF($IW595&gt;=6,INDEX($GL:$GL,$IV595+6),"")</f>
      </c>
      <c r="GT595">
        <f>IF($IW595&gt;=7,INDEX($GL:$GL,$IV595+7),"")</f>
      </c>
      <c r="GU595">
        <f>IF($IW595&gt;=8,INDEX($GL:$GL,$IV595+8),"")</f>
      </c>
      <c r="GV595">
        <f>IF($IW595&gt;=9,INDEX($GL:$GL,$IV595+9),"")</f>
      </c>
      <c r="GW595">
        <f>IF($IW595&gt;=10,INDEX($GL:$GL,$IV595+10),"")</f>
      </c>
      <c r="GX595">
        <f>IF($IW595&gt;=11,INDEX($GL:$GL,$IV595+11),"")</f>
      </c>
      <c r="GY595">
        <f>IF($IW595&gt;=12,INDEX($GL:$GL,$IV595+12),"")</f>
      </c>
      <c r="GZ595">
        <f>IF($IW595&gt;=13,INDEX($GL:$GL,$IV595+13),"")</f>
      </c>
      <c r="HA595">
        <f>IF($IW595&gt;=14,INDEX($GL:$GL,$IV595+14),"")</f>
      </c>
      <c r="HB595">
        <f>IF($IW595&gt;=15,INDEX($GL:$GL,$IV595+15),"")</f>
      </c>
      <c r="HC595">
        <f>IF($IW595&gt;=16,INDEX($GL:$GL,$IV595+16),"")</f>
      </c>
      <c r="HD595">
        <f>IF($IW595&gt;=17,INDEX($GL:$GL,$IV595+17),"")</f>
      </c>
      <c r="HE595">
        <f>IF($IW595&gt;=18,INDEX($GL:$GL,$IV595+18),"")</f>
      </c>
      <c r="HF595">
        <f>IF($IW595&gt;=19,INDEX($GL:$GL,$IV595+19),"")</f>
      </c>
      <c r="HG595">
        <f>IF($IW595&gt;=20,INDEX($GL:$GL,$IV595+20),"")</f>
      </c>
      <c r="HH595">
        <f>IF($IW595&gt;=21,INDEX($GL:$GL,$IV595+21),"")</f>
      </c>
      <c r="HI595">
        <f>IF($IW595&gt;=22,INDEX($GL:$GL,$IV595+22),"")</f>
      </c>
      <c r="HJ595">
        <f>IF($IW595&gt;=23,INDEX($GL:$GL,$IV595+23),"")</f>
      </c>
      <c r="HK595">
        <f>IF($IW595&gt;=24,INDEX($GL:$GL,$IV595+24),"")</f>
      </c>
      <c r="HL595">
        <f>IF($IW595&gt;=25,INDEX($GL:$GL,$IV595+25),"")</f>
      </c>
      <c r="HM595">
        <f>IF($IW595&gt;=26,INDEX($GL:$GL,$IV595+26),"")</f>
      </c>
      <c r="HN595">
        <f>IF($IW595&gt;=27,INDEX($GL:$GL,$IV595+27),"")</f>
      </c>
      <c r="HO595">
        <f>IF($IW595&gt;=28,INDEX($GL:$GL,$IV595+28),"")</f>
      </c>
      <c r="HP595">
        <f>IF($IW595&gt;=29,INDEX($GL:$GL,$IV595+29),"")</f>
      </c>
      <c r="HQ595">
        <f>IF($IW595&gt;=30,INDEX($GL:$GL,$IV595+30),"")</f>
      </c>
      <c r="HR595">
        <f>IF($IW595&gt;=31,INDEX($GL:$GL,$IV595+31),"")</f>
      </c>
      <c r="HS595">
        <f>IF($IW595&gt;=32,INDEX($GL:$GL,$IV595+32),"")</f>
      </c>
      <c r="HT595">
        <f>IF($IW595&gt;=33,INDEX($GL:$GL,$IV595+33),"")</f>
      </c>
      <c r="HU595">
        <f>IF($IW595&gt;=34,INDEX($GL:$GL,$IV595+34),"")</f>
      </c>
      <c r="HV595">
        <f>IF($IW595&gt;=35,INDEX($GL:$GL,$IV595+35),"")</f>
      </c>
      <c r="HW595">
        <f>IF($IW595&gt;=36,INDEX($GL:$GL,$IV595+36),"")</f>
      </c>
      <c r="HX595">
        <f>IF($IW595&gt;=37,INDEX($GL:$GL,$IV595+37),"")</f>
      </c>
      <c r="HY595">
        <f>IF($IW595&gt;=38,INDEX($GL:$GL,$IV595+38),"")</f>
      </c>
      <c r="HZ595">
        <f>IF($IW595&gt;=39,INDEX($GL:$GL,$IV595+39),"")</f>
      </c>
      <c r="IA595">
        <f>IF($IW595&gt;=40,INDEX($GL:$GL,$IV595+40),"")</f>
      </c>
      <c r="IB595">
        <f>IF($IW595&gt;=41,INDEX($GL:$GL,$IV595+41),"")</f>
      </c>
      <c r="IC595">
        <f>IF($IW595&gt;=42,INDEX($GL:$GL,$IV595+42),"")</f>
      </c>
      <c r="ID595">
        <f>IF($IW595&gt;=43,INDEX($GL:$GL,$IV595+43),"")</f>
      </c>
      <c r="IE595">
        <f>IF($IW595&gt;=44,INDEX($GL:$GL,$IV595+44),"")</f>
      </c>
      <c r="IF595">
        <f>IF($IW595&gt;=45,INDEX($GL:$GL,$IV595+45),"")</f>
      </c>
      <c r="IG595">
        <f>IF($IW595&gt;=46,INDEX($GL:$GL,$IV595+46),"")</f>
      </c>
      <c r="IH595">
        <f>IF($IW595&gt;=47,INDEX($GL:$GL,$IV595+47),"")</f>
      </c>
      <c r="II595">
        <f>IF($IW595&gt;=48,INDEX($GL:$GL,$IV595+48),"")</f>
      </c>
      <c r="IJ595">
        <f>IF($IW595&gt;=49,INDEX($GL:$GL,$IV595+49),"")</f>
      </c>
      <c r="IK595">
        <f>IF($IW595&gt;=50,INDEX($GL:$GL,$IV595+50),"")</f>
      </c>
      <c r="IL595">
        <f>IF($IW595&gt;=51,INDEX($GL:$GL,$IV595+51),"")</f>
      </c>
      <c r="IM595">
        <f>IF($IW595&gt;=52,INDEX($GL:$GL,$IV595+52),"")</f>
      </c>
      <c r="IN595">
        <f>IF($IW595&gt;=53,INDEX($GL:$GL,$IV595+53),"")</f>
      </c>
      <c r="IO595">
        <f>IF($IW595&gt;=54,INDEX($GL:$GL,$IV595+54),"")</f>
      </c>
      <c r="IP595">
        <f>IF($IW595&gt;=55,INDEX($GL:$GL,$IV595+55),"")</f>
      </c>
      <c r="IQ595">
        <f>IF($IW595&gt;=56,INDEX($GL:$GL,$IV595+56),"")</f>
      </c>
      <c r="IR595">
        <f>IF($IW595&gt;=57,INDEX($GL:$GL,$IV595+57),"")</f>
      </c>
      <c r="IS595">
        <f>IF($IW595&gt;=58,INDEX($GL:$GL,$IV595+58),"")</f>
      </c>
      <c r="IT595">
        <f>IF($IW595&gt;=59,INDEX($GL:$GL,$IV595+59),"")</f>
      </c>
      <c r="IU595">
        <f>IF($IW595&gt;=60,INDEX($GL:$GL,$IV595+60),"")</f>
      </c>
      <c r="IV595">
        <f>IFERROR(MATCH($GK595,$GL$2:$GL$324,0)+1,0)</f>
      </c>
      <c r="IW595">
        <f>IFERROR(INDEX($GM$2:$GM$324,MATCH($GK595,$GL$2:$GL$324,0)),0)</f>
      </c>
      <c r="IX595" t="s">
        <v>34</v>
      </c>
      <c r="IY595" t="s">
        <v>34</v>
      </c>
    </row>
    <row r="596" spans="1:259" x14ac:dyDescent="0.25">
      <c r="K596">
        <f>IF(OR($N596="",$J596=""),"",IFERROR($N596/$J596,0))</f>
      </c>
      <c r="L596">
        <f>IF($N596="","",
SUM($M596,$O596,$T596,$P596,$R596)*
(1-IF($U596="",0,VALUE($U596)/100)))</f>
      </c>
      <c r="M596">
        <f>IF($N596="","",$N596)</f>
      </c>
      <c r="O596">
        <f>IF($N596="","",
IF($H596="","",
IF(ISNUMBER(SEARCH("exempt",LOWER($H596))),0,
$N596*(VALUE(SUBSTITUTE($H596,"%",""))/100))))</f>
      </c>
      <c r="V596">
        <f>IFERROR(IF(FIND(" - ",$E596)&gt;0,MID($E596,FIND(" - ",$E596)+3,LEN($E596)),""),"")</f>
      </c>
      <c r="AE596" t="s">
        <v>1177</v>
      </c>
      <c r="AJ596">
        <f>IFERROR(LEFT($E596,FIND(" - ",$E596)-1),$E596)</f>
      </c>
      <c r="AM596">
        <f>IF($CB596&gt;=1,INDEX($AK:$AK,$CA596+1),"")</f>
      </c>
      <c r="AN596">
        <f>IF($CB596&gt;=2,INDEX($AK:$AK,$CA596+2),"")</f>
      </c>
      <c r="AO596">
        <f>IF($CB596&gt;=3,INDEX($AK:$AK,$CA596+3),"")</f>
      </c>
      <c r="AP596">
        <f>IF($CB596&gt;=4,INDEX($AK:$AK,$CA596+4),"")</f>
      </c>
      <c r="AQ596">
        <f>IF($CB596&gt;=5,INDEX($AK:$AK,$CA596+5),"")</f>
      </c>
      <c r="AR596">
        <f>IF($CB596&gt;=6,INDEX($AK:$AK,$CA596+6),"")</f>
      </c>
      <c r="AS596">
        <f>IF($CB596&gt;=7,INDEX($AK:$AK,$CA596+7),"")</f>
      </c>
      <c r="AT596">
        <f>IF($CB596&gt;=8,INDEX($AK:$AK,$CA596+8),"")</f>
      </c>
      <c r="AU596">
        <f>IF($CB596&gt;=9,INDEX($AK:$AK,$CA596+9),"")</f>
      </c>
      <c r="AV596">
        <f>IF($CB596&gt;=10,INDEX($AK:$AK,$CA596+10),"")</f>
      </c>
      <c r="AW596">
        <f>IF($CB596&gt;=11,INDEX($AK:$AK,$CA596+11),"")</f>
      </c>
      <c r="AX596">
        <f>IF($CB596&gt;=12,INDEX($AK:$AK,$CA596+12),"")</f>
      </c>
      <c r="AY596">
        <f>IF($CB596&gt;=13,INDEX($AK:$AK,$CA596+13),"")</f>
      </c>
      <c r="AZ596">
        <f>IF($CB596&gt;=14,INDEX($AK:$AK,$CA596+14),"")</f>
      </c>
      <c r="BA596">
        <f>IF($CB596&gt;=15,INDEX($AK:$AK,$CA596+15),"")</f>
      </c>
      <c r="BB596">
        <f>IF($CB596&gt;=16,INDEX($AK:$AK,$CA596+16),"")</f>
      </c>
      <c r="BC596">
        <f>IF($CB596&gt;=17,INDEX($AK:$AK,$CA596+17),"")</f>
      </c>
      <c r="BD596">
        <f>IF($CB596&gt;=18,INDEX($AK:$AK,$CA596+18),"")</f>
      </c>
      <c r="BE596">
        <f>IF($CB596&gt;=19,INDEX($AK:$AK,$CA596+19),"")</f>
      </c>
      <c r="BF596">
        <f>IF($CB596&gt;=20,INDEX($AK:$AK,$CA596+20),"")</f>
      </c>
      <c r="BG596">
        <f>IF($CB596&gt;=21,INDEX($AK:$AK,$CA596+21),"")</f>
      </c>
      <c r="BH596">
        <f>IF($CB596&gt;=22,INDEX($AK:$AK,$CA596+22),"")</f>
      </c>
      <c r="BI596">
        <f>IF($CB596&gt;=23,INDEX($AK:$AK,$CA596+23),"")</f>
      </c>
      <c r="BJ596">
        <f>IF($CB596&gt;=24,INDEX($AK:$AK,$CA596+24),"")</f>
      </c>
      <c r="BK596">
        <f>IF($CB596&gt;=25,INDEX($AK:$AK,$CA596+25),"")</f>
      </c>
      <c r="BL596">
        <f>IF($CB596&gt;=26,INDEX($AK:$AK,$CA596+26),"")</f>
      </c>
      <c r="BM596">
        <f>IF($CB596&gt;=27,INDEX($AK:$AK,$CA596+27),"")</f>
      </c>
      <c r="BN596">
        <f>IF($CB596&gt;=28,INDEX($AK:$AK,$CA596+28),"")</f>
      </c>
      <c r="BO596">
        <f>IF($CB596&gt;=29,INDEX($AK:$AK,$CA596+29),"")</f>
      </c>
      <c r="BP596">
        <f>IF($CB596&gt;=30,INDEX($AK:$AK,$CA596+30),"")</f>
      </c>
      <c r="BQ596">
        <f>IF($CB596&gt;=31,INDEX($AK:$AK,$CA596+31),"")</f>
      </c>
      <c r="BR596">
        <f>IF($CB596&gt;=32,INDEX($AK:$AK,$CA596+32),"")</f>
      </c>
      <c r="BS596">
        <f>IF($CB596&gt;=33,INDEX($AK:$AK,$CA596+33),"")</f>
      </c>
      <c r="BT596">
        <f>IF($CB596&gt;=34,INDEX($AK:$AK,$CA596+34),"")</f>
      </c>
      <c r="BU596">
        <f>IF($CB596&gt;=35,INDEX($AK:$AK,$CA596+35),"")</f>
      </c>
      <c r="BV596">
        <f>IF($CB596&gt;=36,INDEX($AK:$AK,$CA596+36),"")</f>
      </c>
      <c r="BW596">
        <f>IF($CB596&gt;=37,INDEX($AK:$AK,$CA596+37),"")</f>
      </c>
      <c r="BX596">
        <f>IF($CB596&gt;=38,INDEX($AK:$AK,$CA596+38),"")</f>
      </c>
      <c r="BY596">
        <f>IF($CB596&gt;=39,INDEX($AK:$AK,$CA596+39),"")</f>
      </c>
      <c r="BZ596">
        <f>IF($CB596&gt;=40,INDEX($AK:$AK,$CA596+40),"")</f>
      </c>
      <c r="CA596">
        <f>IFERROR(MATCH($AJ596,$AK$2:$AK$134,0)+1,0)</f>
      </c>
      <c r="CB596">
        <f>IFERROR(INDEX($AL$2:$AL$134,MATCH($AJ596,$AK$2:$AK$134,0)),0)</f>
      </c>
      <c r="CC596">
        <f>IFERROR(LEFT($F596,FIND(" - ",$F596)-1),$F596)</f>
      </c>
      <c r="CF596">
        <f>IF($DA596&gt;=1,INDEX($CD:$CD,$CZ596+1),"")</f>
      </c>
      <c r="CG596">
        <f>IF($DA596&gt;=2,INDEX($CD:$CD,$CZ596+2),"")</f>
      </c>
      <c r="CH596">
        <f>IF($DA596&gt;=3,INDEX($CD:$CD,$CZ596+3),"")</f>
      </c>
      <c r="CI596">
        <f>IF($DA596&gt;=4,INDEX($CD:$CD,$CZ596+4),"")</f>
      </c>
      <c r="CJ596">
        <f>IF($DA596&gt;=5,INDEX($CD:$CD,$CZ596+5),"")</f>
      </c>
      <c r="CK596">
        <f>IF($DA596&gt;=6,INDEX($CD:$CD,$CZ596+6),"")</f>
      </c>
      <c r="CL596">
        <f>IF($DA596&gt;=7,INDEX($CD:$CD,$CZ596+7),"")</f>
      </c>
      <c r="CM596">
        <f>IF($DA596&gt;=8,INDEX($CD:$CD,$CZ596+8),"")</f>
      </c>
      <c r="CN596">
        <f>IF($DA596&gt;=9,INDEX($CD:$CD,$CZ596+9),"")</f>
      </c>
      <c r="CO596">
        <f>IF($DA596&gt;=10,INDEX($CD:$CD,$CZ596+10),"")</f>
      </c>
      <c r="CP596">
        <f>IF($DA596&gt;=11,INDEX($CD:$CD,$CZ596+11),"")</f>
      </c>
      <c r="CQ596">
        <f>IF($DA596&gt;=12,INDEX($CD:$CD,$CZ596+12),"")</f>
      </c>
      <c r="CR596">
        <f>IF($DA596&gt;=13,INDEX($CD:$CD,$CZ596+13),"")</f>
      </c>
      <c r="CS596">
        <f>IF($DA596&gt;=14,INDEX($CD:$CD,$CZ596+14),"")</f>
      </c>
      <c r="CT596">
        <f>IF($DA596&gt;=15,INDEX($CD:$CD,$CZ596+15),"")</f>
      </c>
      <c r="CU596">
        <f>IF($DA596&gt;=16,INDEX($CD:$CD,$CZ596+16),"")</f>
      </c>
      <c r="CV596">
        <f>IF($DA596&gt;=17,INDEX($CD:$CD,$CZ596+17),"")</f>
      </c>
      <c r="CW596">
        <f>IF($DA596&gt;=18,INDEX($CD:$CD,$CZ596+18),"")</f>
      </c>
      <c r="CX596">
        <f>IF($DA596&gt;=19,INDEX($CD:$CD,$CZ596+19),"")</f>
      </c>
      <c r="CY596">
        <f>IF($DA596&gt;=20,INDEX($CD:$CD,$CZ596+20),"")</f>
      </c>
      <c r="CZ596">
        <f>IFERROR(MATCH($CC596,$CD$2:$CD$263,0)+1,0)</f>
      </c>
      <c r="DA596">
        <f>IFERROR(INDEX($CE$2:$CE$263,MATCH($CC596,$CD$2:$CD$263,0)),0)</f>
      </c>
      <c r="DB596">
        <f>IFERROR(INDEX($AI:$AI,MATCH($H596,$AH:$AH,0))&amp;"","")</f>
      </c>
      <c r="DF596">
        <f>IF($GI596&gt;=1,INDEX($DC:$DC,$GH596+1),"")</f>
      </c>
      <c r="DG596">
        <f>IF($GI596&gt;=2,INDEX($DC:$DC,$GH596+2),"")</f>
      </c>
      <c r="DH596">
        <f>IF($GI596&gt;=3,INDEX($DC:$DC,$GH596+3),"")</f>
      </c>
      <c r="DI596">
        <f>IF($GI596&gt;=4,INDEX($DC:$DC,$GH596+4),"")</f>
      </c>
      <c r="DJ596">
        <f>IF($GI596&gt;=5,INDEX($DC:$DC,$GH596+5),"")</f>
      </c>
      <c r="DK596">
        <f>IF($GI596&gt;=6,INDEX($DC:$DC,$GH596+6),"")</f>
      </c>
      <c r="DL596">
        <f>IF($GI596&gt;=7,INDEX($DC:$DC,$GH596+7),"")</f>
      </c>
      <c r="DM596">
        <f>IF($GI596&gt;=8,INDEX($DC:$DC,$GH596+8),"")</f>
      </c>
      <c r="DN596">
        <f>IF($GI596&gt;=9,INDEX($DC:$DC,$GH596+9),"")</f>
      </c>
      <c r="DO596">
        <f>IF($GI596&gt;=10,INDEX($DC:$DC,$GH596+10),"")</f>
      </c>
      <c r="DP596">
        <f>IF($GI596&gt;=11,INDEX($DC:$DC,$GH596+11),"")</f>
      </c>
      <c r="DQ596">
        <f>IF($GI596&gt;=12,INDEX($DC:$DC,$GH596+12),"")</f>
      </c>
      <c r="DR596">
        <f>IF($GI596&gt;=13,INDEX($DC:$DC,$GH596+13),"")</f>
      </c>
      <c r="DS596">
        <f>IF($GI596&gt;=14,INDEX($DC:$DC,$GH596+14),"")</f>
      </c>
      <c r="DT596">
        <f>IF($GI596&gt;=15,INDEX($DC:$DC,$GH596+15),"")</f>
      </c>
      <c r="DU596">
        <f>IF($GI596&gt;=16,INDEX($DC:$DC,$GH596+16),"")</f>
      </c>
      <c r="DV596">
        <f>IF($GI596&gt;=17,INDEX($DC:$DC,$GH596+17),"")</f>
      </c>
      <c r="DW596">
        <f>IF($GI596&gt;=18,INDEX($DC:$DC,$GH596+18),"")</f>
      </c>
      <c r="DX596">
        <f>IF($GI596&gt;=19,INDEX($DC:$DC,$GH596+19),"")</f>
      </c>
      <c r="DY596">
        <f>IF($GI596&gt;=20,INDEX($DC:$DC,$GH596+20),"")</f>
      </c>
      <c r="DZ596">
        <f>IF($GI596&gt;=21,INDEX($DC:$DC,$GH596+21),"")</f>
      </c>
      <c r="EA596">
        <f>IF($GI596&gt;=22,INDEX($DC:$DC,$GH596+22),"")</f>
      </c>
      <c r="EB596">
        <f>IF($GI596&gt;=23,INDEX($DC:$DC,$GH596+23),"")</f>
      </c>
      <c r="EC596">
        <f>IF($GI596&gt;=24,INDEX($DC:$DC,$GH596+24),"")</f>
      </c>
      <c r="ED596">
        <f>IF($GI596&gt;=25,INDEX($DC:$DC,$GH596+25),"")</f>
      </c>
      <c r="EE596">
        <f>IF($GI596&gt;=26,INDEX($DC:$DC,$GH596+26),"")</f>
      </c>
      <c r="EF596">
        <f>IF($GI596&gt;=27,INDEX($DC:$DC,$GH596+27),"")</f>
      </c>
      <c r="EG596">
        <f>IF($GI596&gt;=28,INDEX($DC:$DC,$GH596+28),"")</f>
      </c>
      <c r="EH596">
        <f>IF($GI596&gt;=29,INDEX($DC:$DC,$GH596+29),"")</f>
      </c>
      <c r="EI596">
        <f>IF($GI596&gt;=30,INDEX($DC:$DC,$GH596+30),"")</f>
      </c>
      <c r="EJ596">
        <f>IF($GI596&gt;=31,INDEX($DC:$DC,$GH596+31),"")</f>
      </c>
      <c r="EK596">
        <f>IF($GI596&gt;=32,INDEX($DC:$DC,$GH596+32),"")</f>
      </c>
      <c r="EL596">
        <f>IF($GI596&gt;=33,INDEX($DC:$DC,$GH596+33),"")</f>
      </c>
      <c r="EM596">
        <f>IF($GI596&gt;=34,INDEX($DC:$DC,$GH596+34),"")</f>
      </c>
      <c r="EN596">
        <f>IF($GI596&gt;=35,INDEX($DC:$DC,$GH596+35),"")</f>
      </c>
      <c r="EO596">
        <f>IF($GI596&gt;=36,INDEX($DC:$DC,$GH596+36),"")</f>
      </c>
      <c r="EP596">
        <f>IF($GI596&gt;=37,INDEX($DC:$DC,$GH596+37),"")</f>
      </c>
      <c r="EQ596">
        <f>IF($GI596&gt;=38,INDEX($DC:$DC,$GH596+38),"")</f>
      </c>
      <c r="ER596">
        <f>IF($GI596&gt;=39,INDEX($DC:$DC,$GH596+39),"")</f>
      </c>
      <c r="ES596">
        <f>IF($GI596&gt;=40,INDEX($DC:$DC,$GH596+40),"")</f>
      </c>
      <c r="ET596">
        <f>IF($GI596&gt;=1,INDEX($DD:$DD,$GH596+1),"")</f>
      </c>
      <c r="EU596">
        <f>IF($GI596&gt;=2,INDEX($DD:$DD,$GH596+2),"")</f>
      </c>
      <c r="EV596">
        <f>IF($GI596&gt;=3,INDEX($DD:$DD,$GH596+3),"")</f>
      </c>
      <c r="EW596">
        <f>IF($GI596&gt;=4,INDEX($DD:$DD,$GH596+4),"")</f>
      </c>
      <c r="EX596">
        <f>IF($GI596&gt;=5,INDEX($DD:$DD,$GH596+5),"")</f>
      </c>
      <c r="EY596">
        <f>IF($GI596&gt;=6,INDEX($DD:$DD,$GH596+6),"")</f>
      </c>
      <c r="EZ596">
        <f>IF($GI596&gt;=7,INDEX($DD:$DD,$GH596+7),"")</f>
      </c>
      <c r="FA596">
        <f>IF($GI596&gt;=8,INDEX($DD:$DD,$GH596+8),"")</f>
      </c>
      <c r="FB596">
        <f>IF($GI596&gt;=9,INDEX($DD:$DD,$GH596+9),"")</f>
      </c>
      <c r="FC596">
        <f>IF($GI596&gt;=10,INDEX($DD:$DD,$GH596+10),"")</f>
      </c>
      <c r="FD596">
        <f>IF($GI596&gt;=11,INDEX($DD:$DD,$GH596+11),"")</f>
      </c>
      <c r="FE596">
        <f>IF($GI596&gt;=12,INDEX($DD:$DD,$GH596+12),"")</f>
      </c>
      <c r="FF596">
        <f>IF($GI596&gt;=13,INDEX($DD:$DD,$GH596+13),"")</f>
      </c>
      <c r="FG596">
        <f>IF($GI596&gt;=14,INDEX($DD:$DD,$GH596+14),"")</f>
      </c>
      <c r="FH596">
        <f>IF($GI596&gt;=15,INDEX($DD:$DD,$GH596+15),"")</f>
      </c>
      <c r="FI596">
        <f>IF($GI596&gt;=16,INDEX($DD:$DD,$GH596+16),"")</f>
      </c>
      <c r="FJ596">
        <f>IF($GI596&gt;=17,INDEX($DD:$DD,$GH596+17),"")</f>
      </c>
      <c r="FK596">
        <f>IF($GI596&gt;=18,INDEX($DD:$DD,$GH596+18),"")</f>
      </c>
      <c r="FL596">
        <f>IF($GI596&gt;=19,INDEX($DD:$DD,$GH596+19),"")</f>
      </c>
      <c r="FM596">
        <f>IF($GI596&gt;=20,INDEX($DD:$DD,$GH596+20),"")</f>
      </c>
      <c r="FN596">
        <f>IF($GI596&gt;=21,INDEX($DD:$DD,$GH596+21),"")</f>
      </c>
      <c r="FO596">
        <f>IF($GI596&gt;=22,INDEX($DD:$DD,$GH596+22),"")</f>
      </c>
      <c r="FP596">
        <f>IF($GI596&gt;=23,INDEX($DD:$DD,$GH596+23),"")</f>
      </c>
      <c r="FQ596">
        <f>IF($GI596&gt;=24,INDEX($DD:$DD,$GH596+24),"")</f>
      </c>
      <c r="FR596">
        <f>IF($GI596&gt;=25,INDEX($DD:$DD,$GH596+25),"")</f>
      </c>
      <c r="FS596">
        <f>IF($GI596&gt;=26,INDEX($DD:$DD,$GH596+26),"")</f>
      </c>
      <c r="FT596">
        <f>IF($GI596&gt;=27,INDEX($DD:$DD,$GH596+27),"")</f>
      </c>
      <c r="FU596">
        <f>IF($GI596&gt;=28,INDEX($DD:$DD,$GH596+28),"")</f>
      </c>
      <c r="FV596">
        <f>IF($GI596&gt;=29,INDEX($DD:$DD,$GH596+29),"")</f>
      </c>
      <c r="FW596">
        <f>IF($GI596&gt;=30,INDEX($DD:$DD,$GH596+30),"")</f>
      </c>
      <c r="FX596">
        <f>IF($GI596&gt;=31,INDEX($DD:$DD,$GH596+31),"")</f>
      </c>
      <c r="FY596">
        <f>IF($GI596&gt;=32,INDEX($DD:$DD,$GH596+32),"")</f>
      </c>
      <c r="FZ596">
        <f>IF($GI596&gt;=33,INDEX($DD:$DD,$GH596+33),"")</f>
      </c>
      <c r="GA596">
        <f>IF($GI596&gt;=34,INDEX($DD:$DD,$GH596+34),"")</f>
      </c>
      <c r="GB596">
        <f>IF($GI596&gt;=35,INDEX($DD:$DD,$GH596+35),"")</f>
      </c>
      <c r="GC596">
        <f>IF($GI596&gt;=36,INDEX($DD:$DD,$GH596+36),"")</f>
      </c>
      <c r="GD596">
        <f>IF($GI596&gt;=37,INDEX($DD:$DD,$GH596+37),"")</f>
      </c>
      <c r="GE596">
        <f>IF($GI596&gt;=38,INDEX($DD:$DD,$GH596+38),"")</f>
      </c>
      <c r="GF596">
        <f>IF($GI596&gt;=39,INDEX($DD:$DD,$GH596+39),"")</f>
      </c>
      <c r="GG596">
        <f>IF($GI596&gt;=40,INDEX($DD:$DD,$GH596+40),"")</f>
      </c>
      <c r="GH596">
        <f>IFERROR(MATCH($DB596,$DC$2:$DC$148,0)+1,0)</f>
      </c>
      <c r="GI596">
        <f>IFERROR(INDEX($DE$2:$DE$148,MATCH($DB596,$DC$2:$DC$148,0)),0)</f>
      </c>
      <c r="GJ596">
        <f>IFERROR(MATCH($S596,$DF$596:$ES$596,0),0)</f>
      </c>
      <c r="GK596">
        <f>IF($GJ596&gt;0,INDEX($ET$596:$GG$596,$GJ596),"")</f>
      </c>
      <c r="GN596">
        <f>IF($IW596&gt;=1,INDEX($GL:$GL,$IV596+1),"")</f>
      </c>
      <c r="GO596">
        <f>IF($IW596&gt;=2,INDEX($GL:$GL,$IV596+2),"")</f>
      </c>
      <c r="GP596">
        <f>IF($IW596&gt;=3,INDEX($GL:$GL,$IV596+3),"")</f>
      </c>
      <c r="GQ596">
        <f>IF($IW596&gt;=4,INDEX($GL:$GL,$IV596+4),"")</f>
      </c>
      <c r="GR596">
        <f>IF($IW596&gt;=5,INDEX($GL:$GL,$IV596+5),"")</f>
      </c>
      <c r="GS596">
        <f>IF($IW596&gt;=6,INDEX($GL:$GL,$IV596+6),"")</f>
      </c>
      <c r="GT596">
        <f>IF($IW596&gt;=7,INDEX($GL:$GL,$IV596+7),"")</f>
      </c>
      <c r="GU596">
        <f>IF($IW596&gt;=8,INDEX($GL:$GL,$IV596+8),"")</f>
      </c>
      <c r="GV596">
        <f>IF($IW596&gt;=9,INDEX($GL:$GL,$IV596+9),"")</f>
      </c>
      <c r="GW596">
        <f>IF($IW596&gt;=10,INDEX($GL:$GL,$IV596+10),"")</f>
      </c>
      <c r="GX596">
        <f>IF($IW596&gt;=11,INDEX($GL:$GL,$IV596+11),"")</f>
      </c>
      <c r="GY596">
        <f>IF($IW596&gt;=12,INDEX($GL:$GL,$IV596+12),"")</f>
      </c>
      <c r="GZ596">
        <f>IF($IW596&gt;=13,INDEX($GL:$GL,$IV596+13),"")</f>
      </c>
      <c r="HA596">
        <f>IF($IW596&gt;=14,INDEX($GL:$GL,$IV596+14),"")</f>
      </c>
      <c r="HB596">
        <f>IF($IW596&gt;=15,INDEX($GL:$GL,$IV596+15),"")</f>
      </c>
      <c r="HC596">
        <f>IF($IW596&gt;=16,INDEX($GL:$GL,$IV596+16),"")</f>
      </c>
      <c r="HD596">
        <f>IF($IW596&gt;=17,INDEX($GL:$GL,$IV596+17),"")</f>
      </c>
      <c r="HE596">
        <f>IF($IW596&gt;=18,INDEX($GL:$GL,$IV596+18),"")</f>
      </c>
      <c r="HF596">
        <f>IF($IW596&gt;=19,INDEX($GL:$GL,$IV596+19),"")</f>
      </c>
      <c r="HG596">
        <f>IF($IW596&gt;=20,INDEX($GL:$GL,$IV596+20),"")</f>
      </c>
      <c r="HH596">
        <f>IF($IW596&gt;=21,INDEX($GL:$GL,$IV596+21),"")</f>
      </c>
      <c r="HI596">
        <f>IF($IW596&gt;=22,INDEX($GL:$GL,$IV596+22),"")</f>
      </c>
      <c r="HJ596">
        <f>IF($IW596&gt;=23,INDEX($GL:$GL,$IV596+23),"")</f>
      </c>
      <c r="HK596">
        <f>IF($IW596&gt;=24,INDEX($GL:$GL,$IV596+24),"")</f>
      </c>
      <c r="HL596">
        <f>IF($IW596&gt;=25,INDEX($GL:$GL,$IV596+25),"")</f>
      </c>
      <c r="HM596">
        <f>IF($IW596&gt;=26,INDEX($GL:$GL,$IV596+26),"")</f>
      </c>
      <c r="HN596">
        <f>IF($IW596&gt;=27,INDEX($GL:$GL,$IV596+27),"")</f>
      </c>
      <c r="HO596">
        <f>IF($IW596&gt;=28,INDEX($GL:$GL,$IV596+28),"")</f>
      </c>
      <c r="HP596">
        <f>IF($IW596&gt;=29,INDEX($GL:$GL,$IV596+29),"")</f>
      </c>
      <c r="HQ596">
        <f>IF($IW596&gt;=30,INDEX($GL:$GL,$IV596+30),"")</f>
      </c>
      <c r="HR596">
        <f>IF($IW596&gt;=31,INDEX($GL:$GL,$IV596+31),"")</f>
      </c>
      <c r="HS596">
        <f>IF($IW596&gt;=32,INDEX($GL:$GL,$IV596+32),"")</f>
      </c>
      <c r="HT596">
        <f>IF($IW596&gt;=33,INDEX($GL:$GL,$IV596+33),"")</f>
      </c>
      <c r="HU596">
        <f>IF($IW596&gt;=34,INDEX($GL:$GL,$IV596+34),"")</f>
      </c>
      <c r="HV596">
        <f>IF($IW596&gt;=35,INDEX($GL:$GL,$IV596+35),"")</f>
      </c>
      <c r="HW596">
        <f>IF($IW596&gt;=36,INDEX($GL:$GL,$IV596+36),"")</f>
      </c>
      <c r="HX596">
        <f>IF($IW596&gt;=37,INDEX($GL:$GL,$IV596+37),"")</f>
      </c>
      <c r="HY596">
        <f>IF($IW596&gt;=38,INDEX($GL:$GL,$IV596+38),"")</f>
      </c>
      <c r="HZ596">
        <f>IF($IW596&gt;=39,INDEX($GL:$GL,$IV596+39),"")</f>
      </c>
      <c r="IA596">
        <f>IF($IW596&gt;=40,INDEX($GL:$GL,$IV596+40),"")</f>
      </c>
      <c r="IB596">
        <f>IF($IW596&gt;=41,INDEX($GL:$GL,$IV596+41),"")</f>
      </c>
      <c r="IC596">
        <f>IF($IW596&gt;=42,INDEX($GL:$GL,$IV596+42),"")</f>
      </c>
      <c r="ID596">
        <f>IF($IW596&gt;=43,INDEX($GL:$GL,$IV596+43),"")</f>
      </c>
      <c r="IE596">
        <f>IF($IW596&gt;=44,INDEX($GL:$GL,$IV596+44),"")</f>
      </c>
      <c r="IF596">
        <f>IF($IW596&gt;=45,INDEX($GL:$GL,$IV596+45),"")</f>
      </c>
      <c r="IG596">
        <f>IF($IW596&gt;=46,INDEX($GL:$GL,$IV596+46),"")</f>
      </c>
      <c r="IH596">
        <f>IF($IW596&gt;=47,INDEX($GL:$GL,$IV596+47),"")</f>
      </c>
      <c r="II596">
        <f>IF($IW596&gt;=48,INDEX($GL:$GL,$IV596+48),"")</f>
      </c>
      <c r="IJ596">
        <f>IF($IW596&gt;=49,INDEX($GL:$GL,$IV596+49),"")</f>
      </c>
      <c r="IK596">
        <f>IF($IW596&gt;=50,INDEX($GL:$GL,$IV596+50),"")</f>
      </c>
      <c r="IL596">
        <f>IF($IW596&gt;=51,INDEX($GL:$GL,$IV596+51),"")</f>
      </c>
      <c r="IM596">
        <f>IF($IW596&gt;=52,INDEX($GL:$GL,$IV596+52),"")</f>
      </c>
      <c r="IN596">
        <f>IF($IW596&gt;=53,INDEX($GL:$GL,$IV596+53),"")</f>
      </c>
      <c r="IO596">
        <f>IF($IW596&gt;=54,INDEX($GL:$GL,$IV596+54),"")</f>
      </c>
      <c r="IP596">
        <f>IF($IW596&gt;=55,INDEX($GL:$GL,$IV596+55),"")</f>
      </c>
      <c r="IQ596">
        <f>IF($IW596&gt;=56,INDEX($GL:$GL,$IV596+56),"")</f>
      </c>
      <c r="IR596">
        <f>IF($IW596&gt;=57,INDEX($GL:$GL,$IV596+57),"")</f>
      </c>
      <c r="IS596">
        <f>IF($IW596&gt;=58,INDEX($GL:$GL,$IV596+58),"")</f>
      </c>
      <c r="IT596">
        <f>IF($IW596&gt;=59,INDEX($GL:$GL,$IV596+59),"")</f>
      </c>
      <c r="IU596">
        <f>IF($IW596&gt;=60,INDEX($GL:$GL,$IV596+60),"")</f>
      </c>
      <c r="IV596">
        <f>IFERROR(MATCH($GK596,$GL$2:$GL$324,0)+1,0)</f>
      </c>
      <c r="IW596">
        <f>IFERROR(INDEX($GM$2:$GM$324,MATCH($GK596,$GL$2:$GL$324,0)),0)</f>
      </c>
      <c r="IX596" t="s">
        <v>34</v>
      </c>
      <c r="IY596" t="s">
        <v>34</v>
      </c>
    </row>
    <row r="597" spans="1:259" x14ac:dyDescent="0.25">
      <c r="K597">
        <f>IF(OR($N597="",$J597=""),"",IFERROR($N597/$J597,0))</f>
      </c>
      <c r="L597">
        <f>IF($N597="","",
SUM($M597,$O597,$T597,$P597,$R597)*
(1-IF($U597="",0,VALUE($U597)/100)))</f>
      </c>
      <c r="M597">
        <f>IF($N597="","",$N597)</f>
      </c>
      <c r="O597">
        <f>IF($N597="","",
IF($H597="","",
IF(ISNUMBER(SEARCH("exempt",LOWER($H597))),0,
$N597*(VALUE(SUBSTITUTE($H597,"%",""))/100))))</f>
      </c>
      <c r="V597">
        <f>IFERROR(IF(FIND(" - ",$E597)&gt;0,MID($E597,FIND(" - ",$E597)+3,LEN($E597)),""),"")</f>
      </c>
      <c r="AE597" t="s">
        <v>1178</v>
      </c>
      <c r="AJ597">
        <f>IFERROR(LEFT($E597,FIND(" - ",$E597)-1),$E597)</f>
      </c>
      <c r="AM597">
        <f>IF($CB597&gt;=1,INDEX($AK:$AK,$CA597+1),"")</f>
      </c>
      <c r="AN597">
        <f>IF($CB597&gt;=2,INDEX($AK:$AK,$CA597+2),"")</f>
      </c>
      <c r="AO597">
        <f>IF($CB597&gt;=3,INDEX($AK:$AK,$CA597+3),"")</f>
      </c>
      <c r="AP597">
        <f>IF($CB597&gt;=4,INDEX($AK:$AK,$CA597+4),"")</f>
      </c>
      <c r="AQ597">
        <f>IF($CB597&gt;=5,INDEX($AK:$AK,$CA597+5),"")</f>
      </c>
      <c r="AR597">
        <f>IF($CB597&gt;=6,INDEX($AK:$AK,$CA597+6),"")</f>
      </c>
      <c r="AS597">
        <f>IF($CB597&gt;=7,INDEX($AK:$AK,$CA597+7),"")</f>
      </c>
      <c r="AT597">
        <f>IF($CB597&gt;=8,INDEX($AK:$AK,$CA597+8),"")</f>
      </c>
      <c r="AU597">
        <f>IF($CB597&gt;=9,INDEX($AK:$AK,$CA597+9),"")</f>
      </c>
      <c r="AV597">
        <f>IF($CB597&gt;=10,INDEX($AK:$AK,$CA597+10),"")</f>
      </c>
      <c r="AW597">
        <f>IF($CB597&gt;=11,INDEX($AK:$AK,$CA597+11),"")</f>
      </c>
      <c r="AX597">
        <f>IF($CB597&gt;=12,INDEX($AK:$AK,$CA597+12),"")</f>
      </c>
      <c r="AY597">
        <f>IF($CB597&gt;=13,INDEX($AK:$AK,$CA597+13),"")</f>
      </c>
      <c r="AZ597">
        <f>IF($CB597&gt;=14,INDEX($AK:$AK,$CA597+14),"")</f>
      </c>
      <c r="BA597">
        <f>IF($CB597&gt;=15,INDEX($AK:$AK,$CA597+15),"")</f>
      </c>
      <c r="BB597">
        <f>IF($CB597&gt;=16,INDEX($AK:$AK,$CA597+16),"")</f>
      </c>
      <c r="BC597">
        <f>IF($CB597&gt;=17,INDEX($AK:$AK,$CA597+17),"")</f>
      </c>
      <c r="BD597">
        <f>IF($CB597&gt;=18,INDEX($AK:$AK,$CA597+18),"")</f>
      </c>
      <c r="BE597">
        <f>IF($CB597&gt;=19,INDEX($AK:$AK,$CA597+19),"")</f>
      </c>
      <c r="BF597">
        <f>IF($CB597&gt;=20,INDEX($AK:$AK,$CA597+20),"")</f>
      </c>
      <c r="BG597">
        <f>IF($CB597&gt;=21,INDEX($AK:$AK,$CA597+21),"")</f>
      </c>
      <c r="BH597">
        <f>IF($CB597&gt;=22,INDEX($AK:$AK,$CA597+22),"")</f>
      </c>
      <c r="BI597">
        <f>IF($CB597&gt;=23,INDEX($AK:$AK,$CA597+23),"")</f>
      </c>
      <c r="BJ597">
        <f>IF($CB597&gt;=24,INDEX($AK:$AK,$CA597+24),"")</f>
      </c>
      <c r="BK597">
        <f>IF($CB597&gt;=25,INDEX($AK:$AK,$CA597+25),"")</f>
      </c>
      <c r="BL597">
        <f>IF($CB597&gt;=26,INDEX($AK:$AK,$CA597+26),"")</f>
      </c>
      <c r="BM597">
        <f>IF($CB597&gt;=27,INDEX($AK:$AK,$CA597+27),"")</f>
      </c>
      <c r="BN597">
        <f>IF($CB597&gt;=28,INDEX($AK:$AK,$CA597+28),"")</f>
      </c>
      <c r="BO597">
        <f>IF($CB597&gt;=29,INDEX($AK:$AK,$CA597+29),"")</f>
      </c>
      <c r="BP597">
        <f>IF($CB597&gt;=30,INDEX($AK:$AK,$CA597+30),"")</f>
      </c>
      <c r="BQ597">
        <f>IF($CB597&gt;=31,INDEX($AK:$AK,$CA597+31),"")</f>
      </c>
      <c r="BR597">
        <f>IF($CB597&gt;=32,INDEX($AK:$AK,$CA597+32),"")</f>
      </c>
      <c r="BS597">
        <f>IF($CB597&gt;=33,INDEX($AK:$AK,$CA597+33),"")</f>
      </c>
      <c r="BT597">
        <f>IF($CB597&gt;=34,INDEX($AK:$AK,$CA597+34),"")</f>
      </c>
      <c r="BU597">
        <f>IF($CB597&gt;=35,INDEX($AK:$AK,$CA597+35),"")</f>
      </c>
      <c r="BV597">
        <f>IF($CB597&gt;=36,INDEX($AK:$AK,$CA597+36),"")</f>
      </c>
      <c r="BW597">
        <f>IF($CB597&gt;=37,INDEX($AK:$AK,$CA597+37),"")</f>
      </c>
      <c r="BX597">
        <f>IF($CB597&gt;=38,INDEX($AK:$AK,$CA597+38),"")</f>
      </c>
      <c r="BY597">
        <f>IF($CB597&gt;=39,INDEX($AK:$AK,$CA597+39),"")</f>
      </c>
      <c r="BZ597">
        <f>IF($CB597&gt;=40,INDEX($AK:$AK,$CA597+40),"")</f>
      </c>
      <c r="CA597">
        <f>IFERROR(MATCH($AJ597,$AK$2:$AK$134,0)+1,0)</f>
      </c>
      <c r="CB597">
        <f>IFERROR(INDEX($AL$2:$AL$134,MATCH($AJ597,$AK$2:$AK$134,0)),0)</f>
      </c>
      <c r="CC597">
        <f>IFERROR(LEFT($F597,FIND(" - ",$F597)-1),$F597)</f>
      </c>
      <c r="CF597">
        <f>IF($DA597&gt;=1,INDEX($CD:$CD,$CZ597+1),"")</f>
      </c>
      <c r="CG597">
        <f>IF($DA597&gt;=2,INDEX($CD:$CD,$CZ597+2),"")</f>
      </c>
      <c r="CH597">
        <f>IF($DA597&gt;=3,INDEX($CD:$CD,$CZ597+3),"")</f>
      </c>
      <c r="CI597">
        <f>IF($DA597&gt;=4,INDEX($CD:$CD,$CZ597+4),"")</f>
      </c>
      <c r="CJ597">
        <f>IF($DA597&gt;=5,INDEX($CD:$CD,$CZ597+5),"")</f>
      </c>
      <c r="CK597">
        <f>IF($DA597&gt;=6,INDEX($CD:$CD,$CZ597+6),"")</f>
      </c>
      <c r="CL597">
        <f>IF($DA597&gt;=7,INDEX($CD:$CD,$CZ597+7),"")</f>
      </c>
      <c r="CM597">
        <f>IF($DA597&gt;=8,INDEX($CD:$CD,$CZ597+8),"")</f>
      </c>
      <c r="CN597">
        <f>IF($DA597&gt;=9,INDEX($CD:$CD,$CZ597+9),"")</f>
      </c>
      <c r="CO597">
        <f>IF($DA597&gt;=10,INDEX($CD:$CD,$CZ597+10),"")</f>
      </c>
      <c r="CP597">
        <f>IF($DA597&gt;=11,INDEX($CD:$CD,$CZ597+11),"")</f>
      </c>
      <c r="CQ597">
        <f>IF($DA597&gt;=12,INDEX($CD:$CD,$CZ597+12),"")</f>
      </c>
      <c r="CR597">
        <f>IF($DA597&gt;=13,INDEX($CD:$CD,$CZ597+13),"")</f>
      </c>
      <c r="CS597">
        <f>IF($DA597&gt;=14,INDEX($CD:$CD,$CZ597+14),"")</f>
      </c>
      <c r="CT597">
        <f>IF($DA597&gt;=15,INDEX($CD:$CD,$CZ597+15),"")</f>
      </c>
      <c r="CU597">
        <f>IF($DA597&gt;=16,INDEX($CD:$CD,$CZ597+16),"")</f>
      </c>
      <c r="CV597">
        <f>IF($DA597&gt;=17,INDEX($CD:$CD,$CZ597+17),"")</f>
      </c>
      <c r="CW597">
        <f>IF($DA597&gt;=18,INDEX($CD:$CD,$CZ597+18),"")</f>
      </c>
      <c r="CX597">
        <f>IF($DA597&gt;=19,INDEX($CD:$CD,$CZ597+19),"")</f>
      </c>
      <c r="CY597">
        <f>IF($DA597&gt;=20,INDEX($CD:$CD,$CZ597+20),"")</f>
      </c>
      <c r="CZ597">
        <f>IFERROR(MATCH($CC597,$CD$2:$CD$263,0)+1,0)</f>
      </c>
      <c r="DA597">
        <f>IFERROR(INDEX($CE$2:$CE$263,MATCH($CC597,$CD$2:$CD$263,0)),0)</f>
      </c>
      <c r="DB597">
        <f>IFERROR(INDEX($AI:$AI,MATCH($H597,$AH:$AH,0))&amp;"","")</f>
      </c>
      <c r="DF597">
        <f>IF($GI597&gt;=1,INDEX($DC:$DC,$GH597+1),"")</f>
      </c>
      <c r="DG597">
        <f>IF($GI597&gt;=2,INDEX($DC:$DC,$GH597+2),"")</f>
      </c>
      <c r="DH597">
        <f>IF($GI597&gt;=3,INDEX($DC:$DC,$GH597+3),"")</f>
      </c>
      <c r="DI597">
        <f>IF($GI597&gt;=4,INDEX($DC:$DC,$GH597+4),"")</f>
      </c>
      <c r="DJ597">
        <f>IF($GI597&gt;=5,INDEX($DC:$DC,$GH597+5),"")</f>
      </c>
      <c r="DK597">
        <f>IF($GI597&gt;=6,INDEX($DC:$DC,$GH597+6),"")</f>
      </c>
      <c r="DL597">
        <f>IF($GI597&gt;=7,INDEX($DC:$DC,$GH597+7),"")</f>
      </c>
      <c r="DM597">
        <f>IF($GI597&gt;=8,INDEX($DC:$DC,$GH597+8),"")</f>
      </c>
      <c r="DN597">
        <f>IF($GI597&gt;=9,INDEX($DC:$DC,$GH597+9),"")</f>
      </c>
      <c r="DO597">
        <f>IF($GI597&gt;=10,INDEX($DC:$DC,$GH597+10),"")</f>
      </c>
      <c r="DP597">
        <f>IF($GI597&gt;=11,INDEX($DC:$DC,$GH597+11),"")</f>
      </c>
      <c r="DQ597">
        <f>IF($GI597&gt;=12,INDEX($DC:$DC,$GH597+12),"")</f>
      </c>
      <c r="DR597">
        <f>IF($GI597&gt;=13,INDEX($DC:$DC,$GH597+13),"")</f>
      </c>
      <c r="DS597">
        <f>IF($GI597&gt;=14,INDEX($DC:$DC,$GH597+14),"")</f>
      </c>
      <c r="DT597">
        <f>IF($GI597&gt;=15,INDEX($DC:$DC,$GH597+15),"")</f>
      </c>
      <c r="DU597">
        <f>IF($GI597&gt;=16,INDEX($DC:$DC,$GH597+16),"")</f>
      </c>
      <c r="DV597">
        <f>IF($GI597&gt;=17,INDEX($DC:$DC,$GH597+17),"")</f>
      </c>
      <c r="DW597">
        <f>IF($GI597&gt;=18,INDEX($DC:$DC,$GH597+18),"")</f>
      </c>
      <c r="DX597">
        <f>IF($GI597&gt;=19,INDEX($DC:$DC,$GH597+19),"")</f>
      </c>
      <c r="DY597">
        <f>IF($GI597&gt;=20,INDEX($DC:$DC,$GH597+20),"")</f>
      </c>
      <c r="DZ597">
        <f>IF($GI597&gt;=21,INDEX($DC:$DC,$GH597+21),"")</f>
      </c>
      <c r="EA597">
        <f>IF($GI597&gt;=22,INDEX($DC:$DC,$GH597+22),"")</f>
      </c>
      <c r="EB597">
        <f>IF($GI597&gt;=23,INDEX($DC:$DC,$GH597+23),"")</f>
      </c>
      <c r="EC597">
        <f>IF($GI597&gt;=24,INDEX($DC:$DC,$GH597+24),"")</f>
      </c>
      <c r="ED597">
        <f>IF($GI597&gt;=25,INDEX($DC:$DC,$GH597+25),"")</f>
      </c>
      <c r="EE597">
        <f>IF($GI597&gt;=26,INDEX($DC:$DC,$GH597+26),"")</f>
      </c>
      <c r="EF597">
        <f>IF($GI597&gt;=27,INDEX($DC:$DC,$GH597+27),"")</f>
      </c>
      <c r="EG597">
        <f>IF($GI597&gt;=28,INDEX($DC:$DC,$GH597+28),"")</f>
      </c>
      <c r="EH597">
        <f>IF($GI597&gt;=29,INDEX($DC:$DC,$GH597+29),"")</f>
      </c>
      <c r="EI597">
        <f>IF($GI597&gt;=30,INDEX($DC:$DC,$GH597+30),"")</f>
      </c>
      <c r="EJ597">
        <f>IF($GI597&gt;=31,INDEX($DC:$DC,$GH597+31),"")</f>
      </c>
      <c r="EK597">
        <f>IF($GI597&gt;=32,INDEX($DC:$DC,$GH597+32),"")</f>
      </c>
      <c r="EL597">
        <f>IF($GI597&gt;=33,INDEX($DC:$DC,$GH597+33),"")</f>
      </c>
      <c r="EM597">
        <f>IF($GI597&gt;=34,INDEX($DC:$DC,$GH597+34),"")</f>
      </c>
      <c r="EN597">
        <f>IF($GI597&gt;=35,INDEX($DC:$DC,$GH597+35),"")</f>
      </c>
      <c r="EO597">
        <f>IF($GI597&gt;=36,INDEX($DC:$DC,$GH597+36),"")</f>
      </c>
      <c r="EP597">
        <f>IF($GI597&gt;=37,INDEX($DC:$DC,$GH597+37),"")</f>
      </c>
      <c r="EQ597">
        <f>IF($GI597&gt;=38,INDEX($DC:$DC,$GH597+38),"")</f>
      </c>
      <c r="ER597">
        <f>IF($GI597&gt;=39,INDEX($DC:$DC,$GH597+39),"")</f>
      </c>
      <c r="ES597">
        <f>IF($GI597&gt;=40,INDEX($DC:$DC,$GH597+40),"")</f>
      </c>
      <c r="ET597">
        <f>IF($GI597&gt;=1,INDEX($DD:$DD,$GH597+1),"")</f>
      </c>
      <c r="EU597">
        <f>IF($GI597&gt;=2,INDEX($DD:$DD,$GH597+2),"")</f>
      </c>
      <c r="EV597">
        <f>IF($GI597&gt;=3,INDEX($DD:$DD,$GH597+3),"")</f>
      </c>
      <c r="EW597">
        <f>IF($GI597&gt;=4,INDEX($DD:$DD,$GH597+4),"")</f>
      </c>
      <c r="EX597">
        <f>IF($GI597&gt;=5,INDEX($DD:$DD,$GH597+5),"")</f>
      </c>
      <c r="EY597">
        <f>IF($GI597&gt;=6,INDEX($DD:$DD,$GH597+6),"")</f>
      </c>
      <c r="EZ597">
        <f>IF($GI597&gt;=7,INDEX($DD:$DD,$GH597+7),"")</f>
      </c>
      <c r="FA597">
        <f>IF($GI597&gt;=8,INDEX($DD:$DD,$GH597+8),"")</f>
      </c>
      <c r="FB597">
        <f>IF($GI597&gt;=9,INDEX($DD:$DD,$GH597+9),"")</f>
      </c>
      <c r="FC597">
        <f>IF($GI597&gt;=10,INDEX($DD:$DD,$GH597+10),"")</f>
      </c>
      <c r="FD597">
        <f>IF($GI597&gt;=11,INDEX($DD:$DD,$GH597+11),"")</f>
      </c>
      <c r="FE597">
        <f>IF($GI597&gt;=12,INDEX($DD:$DD,$GH597+12),"")</f>
      </c>
      <c r="FF597">
        <f>IF($GI597&gt;=13,INDEX($DD:$DD,$GH597+13),"")</f>
      </c>
      <c r="FG597">
        <f>IF($GI597&gt;=14,INDEX($DD:$DD,$GH597+14),"")</f>
      </c>
      <c r="FH597">
        <f>IF($GI597&gt;=15,INDEX($DD:$DD,$GH597+15),"")</f>
      </c>
      <c r="FI597">
        <f>IF($GI597&gt;=16,INDEX($DD:$DD,$GH597+16),"")</f>
      </c>
      <c r="FJ597">
        <f>IF($GI597&gt;=17,INDEX($DD:$DD,$GH597+17),"")</f>
      </c>
      <c r="FK597">
        <f>IF($GI597&gt;=18,INDEX($DD:$DD,$GH597+18),"")</f>
      </c>
      <c r="FL597">
        <f>IF($GI597&gt;=19,INDEX($DD:$DD,$GH597+19),"")</f>
      </c>
      <c r="FM597">
        <f>IF($GI597&gt;=20,INDEX($DD:$DD,$GH597+20),"")</f>
      </c>
      <c r="FN597">
        <f>IF($GI597&gt;=21,INDEX($DD:$DD,$GH597+21),"")</f>
      </c>
      <c r="FO597">
        <f>IF($GI597&gt;=22,INDEX($DD:$DD,$GH597+22),"")</f>
      </c>
      <c r="FP597">
        <f>IF($GI597&gt;=23,INDEX($DD:$DD,$GH597+23),"")</f>
      </c>
      <c r="FQ597">
        <f>IF($GI597&gt;=24,INDEX($DD:$DD,$GH597+24),"")</f>
      </c>
      <c r="FR597">
        <f>IF($GI597&gt;=25,INDEX($DD:$DD,$GH597+25),"")</f>
      </c>
      <c r="FS597">
        <f>IF($GI597&gt;=26,INDEX($DD:$DD,$GH597+26),"")</f>
      </c>
      <c r="FT597">
        <f>IF($GI597&gt;=27,INDEX($DD:$DD,$GH597+27),"")</f>
      </c>
      <c r="FU597">
        <f>IF($GI597&gt;=28,INDEX($DD:$DD,$GH597+28),"")</f>
      </c>
      <c r="FV597">
        <f>IF($GI597&gt;=29,INDEX($DD:$DD,$GH597+29),"")</f>
      </c>
      <c r="FW597">
        <f>IF($GI597&gt;=30,INDEX($DD:$DD,$GH597+30),"")</f>
      </c>
      <c r="FX597">
        <f>IF($GI597&gt;=31,INDEX($DD:$DD,$GH597+31),"")</f>
      </c>
      <c r="FY597">
        <f>IF($GI597&gt;=32,INDEX($DD:$DD,$GH597+32),"")</f>
      </c>
      <c r="FZ597">
        <f>IF($GI597&gt;=33,INDEX($DD:$DD,$GH597+33),"")</f>
      </c>
      <c r="GA597">
        <f>IF($GI597&gt;=34,INDEX($DD:$DD,$GH597+34),"")</f>
      </c>
      <c r="GB597">
        <f>IF($GI597&gt;=35,INDEX($DD:$DD,$GH597+35),"")</f>
      </c>
      <c r="GC597">
        <f>IF($GI597&gt;=36,INDEX($DD:$DD,$GH597+36),"")</f>
      </c>
      <c r="GD597">
        <f>IF($GI597&gt;=37,INDEX($DD:$DD,$GH597+37),"")</f>
      </c>
      <c r="GE597">
        <f>IF($GI597&gt;=38,INDEX($DD:$DD,$GH597+38),"")</f>
      </c>
      <c r="GF597">
        <f>IF($GI597&gt;=39,INDEX($DD:$DD,$GH597+39),"")</f>
      </c>
      <c r="GG597">
        <f>IF($GI597&gt;=40,INDEX($DD:$DD,$GH597+40),"")</f>
      </c>
      <c r="GH597">
        <f>IFERROR(MATCH($DB597,$DC$2:$DC$148,0)+1,0)</f>
      </c>
      <c r="GI597">
        <f>IFERROR(INDEX($DE$2:$DE$148,MATCH($DB597,$DC$2:$DC$148,0)),0)</f>
      </c>
      <c r="GJ597">
        <f>IFERROR(MATCH($S597,$DF$597:$ES$597,0),0)</f>
      </c>
      <c r="GK597">
        <f>IF($GJ597&gt;0,INDEX($ET$597:$GG$597,$GJ597),"")</f>
      </c>
      <c r="GN597">
        <f>IF($IW597&gt;=1,INDEX($GL:$GL,$IV597+1),"")</f>
      </c>
      <c r="GO597">
        <f>IF($IW597&gt;=2,INDEX($GL:$GL,$IV597+2),"")</f>
      </c>
      <c r="GP597">
        <f>IF($IW597&gt;=3,INDEX($GL:$GL,$IV597+3),"")</f>
      </c>
      <c r="GQ597">
        <f>IF($IW597&gt;=4,INDEX($GL:$GL,$IV597+4),"")</f>
      </c>
      <c r="GR597">
        <f>IF($IW597&gt;=5,INDEX($GL:$GL,$IV597+5),"")</f>
      </c>
      <c r="GS597">
        <f>IF($IW597&gt;=6,INDEX($GL:$GL,$IV597+6),"")</f>
      </c>
      <c r="GT597">
        <f>IF($IW597&gt;=7,INDEX($GL:$GL,$IV597+7),"")</f>
      </c>
      <c r="GU597">
        <f>IF($IW597&gt;=8,INDEX($GL:$GL,$IV597+8),"")</f>
      </c>
      <c r="GV597">
        <f>IF($IW597&gt;=9,INDEX($GL:$GL,$IV597+9),"")</f>
      </c>
      <c r="GW597">
        <f>IF($IW597&gt;=10,INDEX($GL:$GL,$IV597+10),"")</f>
      </c>
      <c r="GX597">
        <f>IF($IW597&gt;=11,INDEX($GL:$GL,$IV597+11),"")</f>
      </c>
      <c r="GY597">
        <f>IF($IW597&gt;=12,INDEX($GL:$GL,$IV597+12),"")</f>
      </c>
      <c r="GZ597">
        <f>IF($IW597&gt;=13,INDEX($GL:$GL,$IV597+13),"")</f>
      </c>
      <c r="HA597">
        <f>IF($IW597&gt;=14,INDEX($GL:$GL,$IV597+14),"")</f>
      </c>
      <c r="HB597">
        <f>IF($IW597&gt;=15,INDEX($GL:$GL,$IV597+15),"")</f>
      </c>
      <c r="HC597">
        <f>IF($IW597&gt;=16,INDEX($GL:$GL,$IV597+16),"")</f>
      </c>
      <c r="HD597">
        <f>IF($IW597&gt;=17,INDEX($GL:$GL,$IV597+17),"")</f>
      </c>
      <c r="HE597">
        <f>IF($IW597&gt;=18,INDEX($GL:$GL,$IV597+18),"")</f>
      </c>
      <c r="HF597">
        <f>IF($IW597&gt;=19,INDEX($GL:$GL,$IV597+19),"")</f>
      </c>
      <c r="HG597">
        <f>IF($IW597&gt;=20,INDEX($GL:$GL,$IV597+20),"")</f>
      </c>
      <c r="HH597">
        <f>IF($IW597&gt;=21,INDEX($GL:$GL,$IV597+21),"")</f>
      </c>
      <c r="HI597">
        <f>IF($IW597&gt;=22,INDEX($GL:$GL,$IV597+22),"")</f>
      </c>
      <c r="HJ597">
        <f>IF($IW597&gt;=23,INDEX($GL:$GL,$IV597+23),"")</f>
      </c>
      <c r="HK597">
        <f>IF($IW597&gt;=24,INDEX($GL:$GL,$IV597+24),"")</f>
      </c>
      <c r="HL597">
        <f>IF($IW597&gt;=25,INDEX($GL:$GL,$IV597+25),"")</f>
      </c>
      <c r="HM597">
        <f>IF($IW597&gt;=26,INDEX($GL:$GL,$IV597+26),"")</f>
      </c>
      <c r="HN597">
        <f>IF($IW597&gt;=27,INDEX($GL:$GL,$IV597+27),"")</f>
      </c>
      <c r="HO597">
        <f>IF($IW597&gt;=28,INDEX($GL:$GL,$IV597+28),"")</f>
      </c>
      <c r="HP597">
        <f>IF($IW597&gt;=29,INDEX($GL:$GL,$IV597+29),"")</f>
      </c>
      <c r="HQ597">
        <f>IF($IW597&gt;=30,INDEX($GL:$GL,$IV597+30),"")</f>
      </c>
      <c r="HR597">
        <f>IF($IW597&gt;=31,INDEX($GL:$GL,$IV597+31),"")</f>
      </c>
      <c r="HS597">
        <f>IF($IW597&gt;=32,INDEX($GL:$GL,$IV597+32),"")</f>
      </c>
      <c r="HT597">
        <f>IF($IW597&gt;=33,INDEX($GL:$GL,$IV597+33),"")</f>
      </c>
      <c r="HU597">
        <f>IF($IW597&gt;=34,INDEX($GL:$GL,$IV597+34),"")</f>
      </c>
      <c r="HV597">
        <f>IF($IW597&gt;=35,INDEX($GL:$GL,$IV597+35),"")</f>
      </c>
      <c r="HW597">
        <f>IF($IW597&gt;=36,INDEX($GL:$GL,$IV597+36),"")</f>
      </c>
      <c r="HX597">
        <f>IF($IW597&gt;=37,INDEX($GL:$GL,$IV597+37),"")</f>
      </c>
      <c r="HY597">
        <f>IF($IW597&gt;=38,INDEX($GL:$GL,$IV597+38),"")</f>
      </c>
      <c r="HZ597">
        <f>IF($IW597&gt;=39,INDEX($GL:$GL,$IV597+39),"")</f>
      </c>
      <c r="IA597">
        <f>IF($IW597&gt;=40,INDEX($GL:$GL,$IV597+40),"")</f>
      </c>
      <c r="IB597">
        <f>IF($IW597&gt;=41,INDEX($GL:$GL,$IV597+41),"")</f>
      </c>
      <c r="IC597">
        <f>IF($IW597&gt;=42,INDEX($GL:$GL,$IV597+42),"")</f>
      </c>
      <c r="ID597">
        <f>IF($IW597&gt;=43,INDEX($GL:$GL,$IV597+43),"")</f>
      </c>
      <c r="IE597">
        <f>IF($IW597&gt;=44,INDEX($GL:$GL,$IV597+44),"")</f>
      </c>
      <c r="IF597">
        <f>IF($IW597&gt;=45,INDEX($GL:$GL,$IV597+45),"")</f>
      </c>
      <c r="IG597">
        <f>IF($IW597&gt;=46,INDEX($GL:$GL,$IV597+46),"")</f>
      </c>
      <c r="IH597">
        <f>IF($IW597&gt;=47,INDEX($GL:$GL,$IV597+47),"")</f>
      </c>
      <c r="II597">
        <f>IF($IW597&gt;=48,INDEX($GL:$GL,$IV597+48),"")</f>
      </c>
      <c r="IJ597">
        <f>IF($IW597&gt;=49,INDEX($GL:$GL,$IV597+49),"")</f>
      </c>
      <c r="IK597">
        <f>IF($IW597&gt;=50,INDEX($GL:$GL,$IV597+50),"")</f>
      </c>
      <c r="IL597">
        <f>IF($IW597&gt;=51,INDEX($GL:$GL,$IV597+51),"")</f>
      </c>
      <c r="IM597">
        <f>IF($IW597&gt;=52,INDEX($GL:$GL,$IV597+52),"")</f>
      </c>
      <c r="IN597">
        <f>IF($IW597&gt;=53,INDEX($GL:$GL,$IV597+53),"")</f>
      </c>
      <c r="IO597">
        <f>IF($IW597&gt;=54,INDEX($GL:$GL,$IV597+54),"")</f>
      </c>
      <c r="IP597">
        <f>IF($IW597&gt;=55,INDEX($GL:$GL,$IV597+55),"")</f>
      </c>
      <c r="IQ597">
        <f>IF($IW597&gt;=56,INDEX($GL:$GL,$IV597+56),"")</f>
      </c>
      <c r="IR597">
        <f>IF($IW597&gt;=57,INDEX($GL:$GL,$IV597+57),"")</f>
      </c>
      <c r="IS597">
        <f>IF($IW597&gt;=58,INDEX($GL:$GL,$IV597+58),"")</f>
      </c>
      <c r="IT597">
        <f>IF($IW597&gt;=59,INDEX($GL:$GL,$IV597+59),"")</f>
      </c>
      <c r="IU597">
        <f>IF($IW597&gt;=60,INDEX($GL:$GL,$IV597+60),"")</f>
      </c>
      <c r="IV597">
        <f>IFERROR(MATCH($GK597,$GL$2:$GL$324,0)+1,0)</f>
      </c>
      <c r="IW597">
        <f>IFERROR(INDEX($GM$2:$GM$324,MATCH($GK597,$GL$2:$GL$324,0)),0)</f>
      </c>
      <c r="IX597" t="s">
        <v>34</v>
      </c>
      <c r="IY597" t="s">
        <v>34</v>
      </c>
    </row>
    <row r="598" spans="1:259" x14ac:dyDescent="0.25">
      <c r="K598">
        <f>IF(OR($N598="",$J598=""),"",IFERROR($N598/$J598,0))</f>
      </c>
      <c r="L598">
        <f>IF($N598="","",
SUM($M598,$O598,$T598,$P598,$R598)*
(1-IF($U598="",0,VALUE($U598)/100)))</f>
      </c>
      <c r="M598">
        <f>IF($N598="","",$N598)</f>
      </c>
      <c r="O598">
        <f>IF($N598="","",
IF($H598="","",
IF(ISNUMBER(SEARCH("exempt",LOWER($H598))),0,
$N598*(VALUE(SUBSTITUTE($H598,"%",""))/100))))</f>
      </c>
      <c r="V598">
        <f>IFERROR(IF(FIND(" - ",$E598)&gt;0,MID($E598,FIND(" - ",$E598)+3,LEN($E598)),""),"")</f>
      </c>
      <c r="AE598" t="s">
        <v>1179</v>
      </c>
      <c r="AJ598">
        <f>IFERROR(LEFT($E598,FIND(" - ",$E598)-1),$E598)</f>
      </c>
      <c r="AM598">
        <f>IF($CB598&gt;=1,INDEX($AK:$AK,$CA598+1),"")</f>
      </c>
      <c r="AN598">
        <f>IF($CB598&gt;=2,INDEX($AK:$AK,$CA598+2),"")</f>
      </c>
      <c r="AO598">
        <f>IF($CB598&gt;=3,INDEX($AK:$AK,$CA598+3),"")</f>
      </c>
      <c r="AP598">
        <f>IF($CB598&gt;=4,INDEX($AK:$AK,$CA598+4),"")</f>
      </c>
      <c r="AQ598">
        <f>IF($CB598&gt;=5,INDEX($AK:$AK,$CA598+5),"")</f>
      </c>
      <c r="AR598">
        <f>IF($CB598&gt;=6,INDEX($AK:$AK,$CA598+6),"")</f>
      </c>
      <c r="AS598">
        <f>IF($CB598&gt;=7,INDEX($AK:$AK,$CA598+7),"")</f>
      </c>
      <c r="AT598">
        <f>IF($CB598&gt;=8,INDEX($AK:$AK,$CA598+8),"")</f>
      </c>
      <c r="AU598">
        <f>IF($CB598&gt;=9,INDEX($AK:$AK,$CA598+9),"")</f>
      </c>
      <c r="AV598">
        <f>IF($CB598&gt;=10,INDEX($AK:$AK,$CA598+10),"")</f>
      </c>
      <c r="AW598">
        <f>IF($CB598&gt;=11,INDEX($AK:$AK,$CA598+11),"")</f>
      </c>
      <c r="AX598">
        <f>IF($CB598&gt;=12,INDEX($AK:$AK,$CA598+12),"")</f>
      </c>
      <c r="AY598">
        <f>IF($CB598&gt;=13,INDEX($AK:$AK,$CA598+13),"")</f>
      </c>
      <c r="AZ598">
        <f>IF($CB598&gt;=14,INDEX($AK:$AK,$CA598+14),"")</f>
      </c>
      <c r="BA598">
        <f>IF($CB598&gt;=15,INDEX($AK:$AK,$CA598+15),"")</f>
      </c>
      <c r="BB598">
        <f>IF($CB598&gt;=16,INDEX($AK:$AK,$CA598+16),"")</f>
      </c>
      <c r="BC598">
        <f>IF($CB598&gt;=17,INDEX($AK:$AK,$CA598+17),"")</f>
      </c>
      <c r="BD598">
        <f>IF($CB598&gt;=18,INDEX($AK:$AK,$CA598+18),"")</f>
      </c>
      <c r="BE598">
        <f>IF($CB598&gt;=19,INDEX($AK:$AK,$CA598+19),"")</f>
      </c>
      <c r="BF598">
        <f>IF($CB598&gt;=20,INDEX($AK:$AK,$CA598+20),"")</f>
      </c>
      <c r="BG598">
        <f>IF($CB598&gt;=21,INDEX($AK:$AK,$CA598+21),"")</f>
      </c>
      <c r="BH598">
        <f>IF($CB598&gt;=22,INDEX($AK:$AK,$CA598+22),"")</f>
      </c>
      <c r="BI598">
        <f>IF($CB598&gt;=23,INDEX($AK:$AK,$CA598+23),"")</f>
      </c>
      <c r="BJ598">
        <f>IF($CB598&gt;=24,INDEX($AK:$AK,$CA598+24),"")</f>
      </c>
      <c r="BK598">
        <f>IF($CB598&gt;=25,INDEX($AK:$AK,$CA598+25),"")</f>
      </c>
      <c r="BL598">
        <f>IF($CB598&gt;=26,INDEX($AK:$AK,$CA598+26),"")</f>
      </c>
      <c r="BM598">
        <f>IF($CB598&gt;=27,INDEX($AK:$AK,$CA598+27),"")</f>
      </c>
      <c r="BN598">
        <f>IF($CB598&gt;=28,INDEX($AK:$AK,$CA598+28),"")</f>
      </c>
      <c r="BO598">
        <f>IF($CB598&gt;=29,INDEX($AK:$AK,$CA598+29),"")</f>
      </c>
      <c r="BP598">
        <f>IF($CB598&gt;=30,INDEX($AK:$AK,$CA598+30),"")</f>
      </c>
      <c r="BQ598">
        <f>IF($CB598&gt;=31,INDEX($AK:$AK,$CA598+31),"")</f>
      </c>
      <c r="BR598">
        <f>IF($CB598&gt;=32,INDEX($AK:$AK,$CA598+32),"")</f>
      </c>
      <c r="BS598">
        <f>IF($CB598&gt;=33,INDEX($AK:$AK,$CA598+33),"")</f>
      </c>
      <c r="BT598">
        <f>IF($CB598&gt;=34,INDEX($AK:$AK,$CA598+34),"")</f>
      </c>
      <c r="BU598">
        <f>IF($CB598&gt;=35,INDEX($AK:$AK,$CA598+35),"")</f>
      </c>
      <c r="BV598">
        <f>IF($CB598&gt;=36,INDEX($AK:$AK,$CA598+36),"")</f>
      </c>
      <c r="BW598">
        <f>IF($CB598&gt;=37,INDEX($AK:$AK,$CA598+37),"")</f>
      </c>
      <c r="BX598">
        <f>IF($CB598&gt;=38,INDEX($AK:$AK,$CA598+38),"")</f>
      </c>
      <c r="BY598">
        <f>IF($CB598&gt;=39,INDEX($AK:$AK,$CA598+39),"")</f>
      </c>
      <c r="BZ598">
        <f>IF($CB598&gt;=40,INDEX($AK:$AK,$CA598+40),"")</f>
      </c>
      <c r="CA598">
        <f>IFERROR(MATCH($AJ598,$AK$2:$AK$134,0)+1,0)</f>
      </c>
      <c r="CB598">
        <f>IFERROR(INDEX($AL$2:$AL$134,MATCH($AJ598,$AK$2:$AK$134,0)),0)</f>
      </c>
      <c r="CC598">
        <f>IFERROR(LEFT($F598,FIND(" - ",$F598)-1),$F598)</f>
      </c>
      <c r="CF598">
        <f>IF($DA598&gt;=1,INDEX($CD:$CD,$CZ598+1),"")</f>
      </c>
      <c r="CG598">
        <f>IF($DA598&gt;=2,INDEX($CD:$CD,$CZ598+2),"")</f>
      </c>
      <c r="CH598">
        <f>IF($DA598&gt;=3,INDEX($CD:$CD,$CZ598+3),"")</f>
      </c>
      <c r="CI598">
        <f>IF($DA598&gt;=4,INDEX($CD:$CD,$CZ598+4),"")</f>
      </c>
      <c r="CJ598">
        <f>IF($DA598&gt;=5,INDEX($CD:$CD,$CZ598+5),"")</f>
      </c>
      <c r="CK598">
        <f>IF($DA598&gt;=6,INDEX($CD:$CD,$CZ598+6),"")</f>
      </c>
      <c r="CL598">
        <f>IF($DA598&gt;=7,INDEX($CD:$CD,$CZ598+7),"")</f>
      </c>
      <c r="CM598">
        <f>IF($DA598&gt;=8,INDEX($CD:$CD,$CZ598+8),"")</f>
      </c>
      <c r="CN598">
        <f>IF($DA598&gt;=9,INDEX($CD:$CD,$CZ598+9),"")</f>
      </c>
      <c r="CO598">
        <f>IF($DA598&gt;=10,INDEX($CD:$CD,$CZ598+10),"")</f>
      </c>
      <c r="CP598">
        <f>IF($DA598&gt;=11,INDEX($CD:$CD,$CZ598+11),"")</f>
      </c>
      <c r="CQ598">
        <f>IF($DA598&gt;=12,INDEX($CD:$CD,$CZ598+12),"")</f>
      </c>
      <c r="CR598">
        <f>IF($DA598&gt;=13,INDEX($CD:$CD,$CZ598+13),"")</f>
      </c>
      <c r="CS598">
        <f>IF($DA598&gt;=14,INDEX($CD:$CD,$CZ598+14),"")</f>
      </c>
      <c r="CT598">
        <f>IF($DA598&gt;=15,INDEX($CD:$CD,$CZ598+15),"")</f>
      </c>
      <c r="CU598">
        <f>IF($DA598&gt;=16,INDEX($CD:$CD,$CZ598+16),"")</f>
      </c>
      <c r="CV598">
        <f>IF($DA598&gt;=17,INDEX($CD:$CD,$CZ598+17),"")</f>
      </c>
      <c r="CW598">
        <f>IF($DA598&gt;=18,INDEX($CD:$CD,$CZ598+18),"")</f>
      </c>
      <c r="CX598">
        <f>IF($DA598&gt;=19,INDEX($CD:$CD,$CZ598+19),"")</f>
      </c>
      <c r="CY598">
        <f>IF($DA598&gt;=20,INDEX($CD:$CD,$CZ598+20),"")</f>
      </c>
      <c r="CZ598">
        <f>IFERROR(MATCH($CC598,$CD$2:$CD$263,0)+1,0)</f>
      </c>
      <c r="DA598">
        <f>IFERROR(INDEX($CE$2:$CE$263,MATCH($CC598,$CD$2:$CD$263,0)),0)</f>
      </c>
      <c r="DB598">
        <f>IFERROR(INDEX($AI:$AI,MATCH($H598,$AH:$AH,0))&amp;"","")</f>
      </c>
      <c r="DF598">
        <f>IF($GI598&gt;=1,INDEX($DC:$DC,$GH598+1),"")</f>
      </c>
      <c r="DG598">
        <f>IF($GI598&gt;=2,INDEX($DC:$DC,$GH598+2),"")</f>
      </c>
      <c r="DH598">
        <f>IF($GI598&gt;=3,INDEX($DC:$DC,$GH598+3),"")</f>
      </c>
      <c r="DI598">
        <f>IF($GI598&gt;=4,INDEX($DC:$DC,$GH598+4),"")</f>
      </c>
      <c r="DJ598">
        <f>IF($GI598&gt;=5,INDEX($DC:$DC,$GH598+5),"")</f>
      </c>
      <c r="DK598">
        <f>IF($GI598&gt;=6,INDEX($DC:$DC,$GH598+6),"")</f>
      </c>
      <c r="DL598">
        <f>IF($GI598&gt;=7,INDEX($DC:$DC,$GH598+7),"")</f>
      </c>
      <c r="DM598">
        <f>IF($GI598&gt;=8,INDEX($DC:$DC,$GH598+8),"")</f>
      </c>
      <c r="DN598">
        <f>IF($GI598&gt;=9,INDEX($DC:$DC,$GH598+9),"")</f>
      </c>
      <c r="DO598">
        <f>IF($GI598&gt;=10,INDEX($DC:$DC,$GH598+10),"")</f>
      </c>
      <c r="DP598">
        <f>IF($GI598&gt;=11,INDEX($DC:$DC,$GH598+11),"")</f>
      </c>
      <c r="DQ598">
        <f>IF($GI598&gt;=12,INDEX($DC:$DC,$GH598+12),"")</f>
      </c>
      <c r="DR598">
        <f>IF($GI598&gt;=13,INDEX($DC:$DC,$GH598+13),"")</f>
      </c>
      <c r="DS598">
        <f>IF($GI598&gt;=14,INDEX($DC:$DC,$GH598+14),"")</f>
      </c>
      <c r="DT598">
        <f>IF($GI598&gt;=15,INDEX($DC:$DC,$GH598+15),"")</f>
      </c>
      <c r="DU598">
        <f>IF($GI598&gt;=16,INDEX($DC:$DC,$GH598+16),"")</f>
      </c>
      <c r="DV598">
        <f>IF($GI598&gt;=17,INDEX($DC:$DC,$GH598+17),"")</f>
      </c>
      <c r="DW598">
        <f>IF($GI598&gt;=18,INDEX($DC:$DC,$GH598+18),"")</f>
      </c>
      <c r="DX598">
        <f>IF($GI598&gt;=19,INDEX($DC:$DC,$GH598+19),"")</f>
      </c>
      <c r="DY598">
        <f>IF($GI598&gt;=20,INDEX($DC:$DC,$GH598+20),"")</f>
      </c>
      <c r="DZ598">
        <f>IF($GI598&gt;=21,INDEX($DC:$DC,$GH598+21),"")</f>
      </c>
      <c r="EA598">
        <f>IF($GI598&gt;=22,INDEX($DC:$DC,$GH598+22),"")</f>
      </c>
      <c r="EB598">
        <f>IF($GI598&gt;=23,INDEX($DC:$DC,$GH598+23),"")</f>
      </c>
      <c r="EC598">
        <f>IF($GI598&gt;=24,INDEX($DC:$DC,$GH598+24),"")</f>
      </c>
      <c r="ED598">
        <f>IF($GI598&gt;=25,INDEX($DC:$DC,$GH598+25),"")</f>
      </c>
      <c r="EE598">
        <f>IF($GI598&gt;=26,INDEX($DC:$DC,$GH598+26),"")</f>
      </c>
      <c r="EF598">
        <f>IF($GI598&gt;=27,INDEX($DC:$DC,$GH598+27),"")</f>
      </c>
      <c r="EG598">
        <f>IF($GI598&gt;=28,INDEX($DC:$DC,$GH598+28),"")</f>
      </c>
      <c r="EH598">
        <f>IF($GI598&gt;=29,INDEX($DC:$DC,$GH598+29),"")</f>
      </c>
      <c r="EI598">
        <f>IF($GI598&gt;=30,INDEX($DC:$DC,$GH598+30),"")</f>
      </c>
      <c r="EJ598">
        <f>IF($GI598&gt;=31,INDEX($DC:$DC,$GH598+31),"")</f>
      </c>
      <c r="EK598">
        <f>IF($GI598&gt;=32,INDEX($DC:$DC,$GH598+32),"")</f>
      </c>
      <c r="EL598">
        <f>IF($GI598&gt;=33,INDEX($DC:$DC,$GH598+33),"")</f>
      </c>
      <c r="EM598">
        <f>IF($GI598&gt;=34,INDEX($DC:$DC,$GH598+34),"")</f>
      </c>
      <c r="EN598">
        <f>IF($GI598&gt;=35,INDEX($DC:$DC,$GH598+35),"")</f>
      </c>
      <c r="EO598">
        <f>IF($GI598&gt;=36,INDEX($DC:$DC,$GH598+36),"")</f>
      </c>
      <c r="EP598">
        <f>IF($GI598&gt;=37,INDEX($DC:$DC,$GH598+37),"")</f>
      </c>
      <c r="EQ598">
        <f>IF($GI598&gt;=38,INDEX($DC:$DC,$GH598+38),"")</f>
      </c>
      <c r="ER598">
        <f>IF($GI598&gt;=39,INDEX($DC:$DC,$GH598+39),"")</f>
      </c>
      <c r="ES598">
        <f>IF($GI598&gt;=40,INDEX($DC:$DC,$GH598+40),"")</f>
      </c>
      <c r="ET598">
        <f>IF($GI598&gt;=1,INDEX($DD:$DD,$GH598+1),"")</f>
      </c>
      <c r="EU598">
        <f>IF($GI598&gt;=2,INDEX($DD:$DD,$GH598+2),"")</f>
      </c>
      <c r="EV598">
        <f>IF($GI598&gt;=3,INDEX($DD:$DD,$GH598+3),"")</f>
      </c>
      <c r="EW598">
        <f>IF($GI598&gt;=4,INDEX($DD:$DD,$GH598+4),"")</f>
      </c>
      <c r="EX598">
        <f>IF($GI598&gt;=5,INDEX($DD:$DD,$GH598+5),"")</f>
      </c>
      <c r="EY598">
        <f>IF($GI598&gt;=6,INDEX($DD:$DD,$GH598+6),"")</f>
      </c>
      <c r="EZ598">
        <f>IF($GI598&gt;=7,INDEX($DD:$DD,$GH598+7),"")</f>
      </c>
      <c r="FA598">
        <f>IF($GI598&gt;=8,INDEX($DD:$DD,$GH598+8),"")</f>
      </c>
      <c r="FB598">
        <f>IF($GI598&gt;=9,INDEX($DD:$DD,$GH598+9),"")</f>
      </c>
      <c r="FC598">
        <f>IF($GI598&gt;=10,INDEX($DD:$DD,$GH598+10),"")</f>
      </c>
      <c r="FD598">
        <f>IF($GI598&gt;=11,INDEX($DD:$DD,$GH598+11),"")</f>
      </c>
      <c r="FE598">
        <f>IF($GI598&gt;=12,INDEX($DD:$DD,$GH598+12),"")</f>
      </c>
      <c r="FF598">
        <f>IF($GI598&gt;=13,INDEX($DD:$DD,$GH598+13),"")</f>
      </c>
      <c r="FG598">
        <f>IF($GI598&gt;=14,INDEX($DD:$DD,$GH598+14),"")</f>
      </c>
      <c r="FH598">
        <f>IF($GI598&gt;=15,INDEX($DD:$DD,$GH598+15),"")</f>
      </c>
      <c r="FI598">
        <f>IF($GI598&gt;=16,INDEX($DD:$DD,$GH598+16),"")</f>
      </c>
      <c r="FJ598">
        <f>IF($GI598&gt;=17,INDEX($DD:$DD,$GH598+17),"")</f>
      </c>
      <c r="FK598">
        <f>IF($GI598&gt;=18,INDEX($DD:$DD,$GH598+18),"")</f>
      </c>
      <c r="FL598">
        <f>IF($GI598&gt;=19,INDEX($DD:$DD,$GH598+19),"")</f>
      </c>
      <c r="FM598">
        <f>IF($GI598&gt;=20,INDEX($DD:$DD,$GH598+20),"")</f>
      </c>
      <c r="FN598">
        <f>IF($GI598&gt;=21,INDEX($DD:$DD,$GH598+21),"")</f>
      </c>
      <c r="FO598">
        <f>IF($GI598&gt;=22,INDEX($DD:$DD,$GH598+22),"")</f>
      </c>
      <c r="FP598">
        <f>IF($GI598&gt;=23,INDEX($DD:$DD,$GH598+23),"")</f>
      </c>
      <c r="FQ598">
        <f>IF($GI598&gt;=24,INDEX($DD:$DD,$GH598+24),"")</f>
      </c>
      <c r="FR598">
        <f>IF($GI598&gt;=25,INDEX($DD:$DD,$GH598+25),"")</f>
      </c>
      <c r="FS598">
        <f>IF($GI598&gt;=26,INDEX($DD:$DD,$GH598+26),"")</f>
      </c>
      <c r="FT598">
        <f>IF($GI598&gt;=27,INDEX($DD:$DD,$GH598+27),"")</f>
      </c>
      <c r="FU598">
        <f>IF($GI598&gt;=28,INDEX($DD:$DD,$GH598+28),"")</f>
      </c>
      <c r="FV598">
        <f>IF($GI598&gt;=29,INDEX($DD:$DD,$GH598+29),"")</f>
      </c>
      <c r="FW598">
        <f>IF($GI598&gt;=30,INDEX($DD:$DD,$GH598+30),"")</f>
      </c>
      <c r="FX598">
        <f>IF($GI598&gt;=31,INDEX($DD:$DD,$GH598+31),"")</f>
      </c>
      <c r="FY598">
        <f>IF($GI598&gt;=32,INDEX($DD:$DD,$GH598+32),"")</f>
      </c>
      <c r="FZ598">
        <f>IF($GI598&gt;=33,INDEX($DD:$DD,$GH598+33),"")</f>
      </c>
      <c r="GA598">
        <f>IF($GI598&gt;=34,INDEX($DD:$DD,$GH598+34),"")</f>
      </c>
      <c r="GB598">
        <f>IF($GI598&gt;=35,INDEX($DD:$DD,$GH598+35),"")</f>
      </c>
      <c r="GC598">
        <f>IF($GI598&gt;=36,INDEX($DD:$DD,$GH598+36),"")</f>
      </c>
      <c r="GD598">
        <f>IF($GI598&gt;=37,INDEX($DD:$DD,$GH598+37),"")</f>
      </c>
      <c r="GE598">
        <f>IF($GI598&gt;=38,INDEX($DD:$DD,$GH598+38),"")</f>
      </c>
      <c r="GF598">
        <f>IF($GI598&gt;=39,INDEX($DD:$DD,$GH598+39),"")</f>
      </c>
      <c r="GG598">
        <f>IF($GI598&gt;=40,INDEX($DD:$DD,$GH598+40),"")</f>
      </c>
      <c r="GH598">
        <f>IFERROR(MATCH($DB598,$DC$2:$DC$148,0)+1,0)</f>
      </c>
      <c r="GI598">
        <f>IFERROR(INDEX($DE$2:$DE$148,MATCH($DB598,$DC$2:$DC$148,0)),0)</f>
      </c>
      <c r="GJ598">
        <f>IFERROR(MATCH($S598,$DF$598:$ES$598,0),0)</f>
      </c>
      <c r="GK598">
        <f>IF($GJ598&gt;0,INDEX($ET$598:$GG$598,$GJ598),"")</f>
      </c>
      <c r="GN598">
        <f>IF($IW598&gt;=1,INDEX($GL:$GL,$IV598+1),"")</f>
      </c>
      <c r="GO598">
        <f>IF($IW598&gt;=2,INDEX($GL:$GL,$IV598+2),"")</f>
      </c>
      <c r="GP598">
        <f>IF($IW598&gt;=3,INDEX($GL:$GL,$IV598+3),"")</f>
      </c>
      <c r="GQ598">
        <f>IF($IW598&gt;=4,INDEX($GL:$GL,$IV598+4),"")</f>
      </c>
      <c r="GR598">
        <f>IF($IW598&gt;=5,INDEX($GL:$GL,$IV598+5),"")</f>
      </c>
      <c r="GS598">
        <f>IF($IW598&gt;=6,INDEX($GL:$GL,$IV598+6),"")</f>
      </c>
      <c r="GT598">
        <f>IF($IW598&gt;=7,INDEX($GL:$GL,$IV598+7),"")</f>
      </c>
      <c r="GU598">
        <f>IF($IW598&gt;=8,INDEX($GL:$GL,$IV598+8),"")</f>
      </c>
      <c r="GV598">
        <f>IF($IW598&gt;=9,INDEX($GL:$GL,$IV598+9),"")</f>
      </c>
      <c r="GW598">
        <f>IF($IW598&gt;=10,INDEX($GL:$GL,$IV598+10),"")</f>
      </c>
      <c r="GX598">
        <f>IF($IW598&gt;=11,INDEX($GL:$GL,$IV598+11),"")</f>
      </c>
      <c r="GY598">
        <f>IF($IW598&gt;=12,INDEX($GL:$GL,$IV598+12),"")</f>
      </c>
      <c r="GZ598">
        <f>IF($IW598&gt;=13,INDEX($GL:$GL,$IV598+13),"")</f>
      </c>
      <c r="HA598">
        <f>IF($IW598&gt;=14,INDEX($GL:$GL,$IV598+14),"")</f>
      </c>
      <c r="HB598">
        <f>IF($IW598&gt;=15,INDEX($GL:$GL,$IV598+15),"")</f>
      </c>
      <c r="HC598">
        <f>IF($IW598&gt;=16,INDEX($GL:$GL,$IV598+16),"")</f>
      </c>
      <c r="HD598">
        <f>IF($IW598&gt;=17,INDEX($GL:$GL,$IV598+17),"")</f>
      </c>
      <c r="HE598">
        <f>IF($IW598&gt;=18,INDEX($GL:$GL,$IV598+18),"")</f>
      </c>
      <c r="HF598">
        <f>IF($IW598&gt;=19,INDEX($GL:$GL,$IV598+19),"")</f>
      </c>
      <c r="HG598">
        <f>IF($IW598&gt;=20,INDEX($GL:$GL,$IV598+20),"")</f>
      </c>
      <c r="HH598">
        <f>IF($IW598&gt;=21,INDEX($GL:$GL,$IV598+21),"")</f>
      </c>
      <c r="HI598">
        <f>IF($IW598&gt;=22,INDEX($GL:$GL,$IV598+22),"")</f>
      </c>
      <c r="HJ598">
        <f>IF($IW598&gt;=23,INDEX($GL:$GL,$IV598+23),"")</f>
      </c>
      <c r="HK598">
        <f>IF($IW598&gt;=24,INDEX($GL:$GL,$IV598+24),"")</f>
      </c>
      <c r="HL598">
        <f>IF($IW598&gt;=25,INDEX($GL:$GL,$IV598+25),"")</f>
      </c>
      <c r="HM598">
        <f>IF($IW598&gt;=26,INDEX($GL:$GL,$IV598+26),"")</f>
      </c>
      <c r="HN598">
        <f>IF($IW598&gt;=27,INDEX($GL:$GL,$IV598+27),"")</f>
      </c>
      <c r="HO598">
        <f>IF($IW598&gt;=28,INDEX($GL:$GL,$IV598+28),"")</f>
      </c>
      <c r="HP598">
        <f>IF($IW598&gt;=29,INDEX($GL:$GL,$IV598+29),"")</f>
      </c>
      <c r="HQ598">
        <f>IF($IW598&gt;=30,INDEX($GL:$GL,$IV598+30),"")</f>
      </c>
      <c r="HR598">
        <f>IF($IW598&gt;=31,INDEX($GL:$GL,$IV598+31),"")</f>
      </c>
      <c r="HS598">
        <f>IF($IW598&gt;=32,INDEX($GL:$GL,$IV598+32),"")</f>
      </c>
      <c r="HT598">
        <f>IF($IW598&gt;=33,INDEX($GL:$GL,$IV598+33),"")</f>
      </c>
      <c r="HU598">
        <f>IF($IW598&gt;=34,INDEX($GL:$GL,$IV598+34),"")</f>
      </c>
      <c r="HV598">
        <f>IF($IW598&gt;=35,INDEX($GL:$GL,$IV598+35),"")</f>
      </c>
      <c r="HW598">
        <f>IF($IW598&gt;=36,INDEX($GL:$GL,$IV598+36),"")</f>
      </c>
      <c r="HX598">
        <f>IF($IW598&gt;=37,INDEX($GL:$GL,$IV598+37),"")</f>
      </c>
      <c r="HY598">
        <f>IF($IW598&gt;=38,INDEX($GL:$GL,$IV598+38),"")</f>
      </c>
      <c r="HZ598">
        <f>IF($IW598&gt;=39,INDEX($GL:$GL,$IV598+39),"")</f>
      </c>
      <c r="IA598">
        <f>IF($IW598&gt;=40,INDEX($GL:$GL,$IV598+40),"")</f>
      </c>
      <c r="IB598">
        <f>IF($IW598&gt;=41,INDEX($GL:$GL,$IV598+41),"")</f>
      </c>
      <c r="IC598">
        <f>IF($IW598&gt;=42,INDEX($GL:$GL,$IV598+42),"")</f>
      </c>
      <c r="ID598">
        <f>IF($IW598&gt;=43,INDEX($GL:$GL,$IV598+43),"")</f>
      </c>
      <c r="IE598">
        <f>IF($IW598&gt;=44,INDEX($GL:$GL,$IV598+44),"")</f>
      </c>
      <c r="IF598">
        <f>IF($IW598&gt;=45,INDEX($GL:$GL,$IV598+45),"")</f>
      </c>
      <c r="IG598">
        <f>IF($IW598&gt;=46,INDEX($GL:$GL,$IV598+46),"")</f>
      </c>
      <c r="IH598">
        <f>IF($IW598&gt;=47,INDEX($GL:$GL,$IV598+47),"")</f>
      </c>
      <c r="II598">
        <f>IF($IW598&gt;=48,INDEX($GL:$GL,$IV598+48),"")</f>
      </c>
      <c r="IJ598">
        <f>IF($IW598&gt;=49,INDEX($GL:$GL,$IV598+49),"")</f>
      </c>
      <c r="IK598">
        <f>IF($IW598&gt;=50,INDEX($GL:$GL,$IV598+50),"")</f>
      </c>
      <c r="IL598">
        <f>IF($IW598&gt;=51,INDEX($GL:$GL,$IV598+51),"")</f>
      </c>
      <c r="IM598">
        <f>IF($IW598&gt;=52,INDEX($GL:$GL,$IV598+52),"")</f>
      </c>
      <c r="IN598">
        <f>IF($IW598&gt;=53,INDEX($GL:$GL,$IV598+53),"")</f>
      </c>
      <c r="IO598">
        <f>IF($IW598&gt;=54,INDEX($GL:$GL,$IV598+54),"")</f>
      </c>
      <c r="IP598">
        <f>IF($IW598&gt;=55,INDEX($GL:$GL,$IV598+55),"")</f>
      </c>
      <c r="IQ598">
        <f>IF($IW598&gt;=56,INDEX($GL:$GL,$IV598+56),"")</f>
      </c>
      <c r="IR598">
        <f>IF($IW598&gt;=57,INDEX($GL:$GL,$IV598+57),"")</f>
      </c>
      <c r="IS598">
        <f>IF($IW598&gt;=58,INDEX($GL:$GL,$IV598+58),"")</f>
      </c>
      <c r="IT598">
        <f>IF($IW598&gt;=59,INDEX($GL:$GL,$IV598+59),"")</f>
      </c>
      <c r="IU598">
        <f>IF($IW598&gt;=60,INDEX($GL:$GL,$IV598+60),"")</f>
      </c>
      <c r="IV598">
        <f>IFERROR(MATCH($GK598,$GL$2:$GL$324,0)+1,0)</f>
      </c>
      <c r="IW598">
        <f>IFERROR(INDEX($GM$2:$GM$324,MATCH($GK598,$GL$2:$GL$324,0)),0)</f>
      </c>
      <c r="IX598" t="s">
        <v>34</v>
      </c>
      <c r="IY598" t="s">
        <v>34</v>
      </c>
    </row>
    <row r="599" spans="1:259" x14ac:dyDescent="0.25">
      <c r="K599">
        <f>IF(OR($N599="",$J599=""),"",IFERROR($N599/$J599,0))</f>
      </c>
      <c r="L599">
        <f>IF($N599="","",
SUM($M599,$O599,$T599,$P599,$R599)*
(1-IF($U599="",0,VALUE($U599)/100)))</f>
      </c>
      <c r="M599">
        <f>IF($N599="","",$N599)</f>
      </c>
      <c r="O599">
        <f>IF($N599="","",
IF($H599="","",
IF(ISNUMBER(SEARCH("exempt",LOWER($H599))),0,
$N599*(VALUE(SUBSTITUTE($H599,"%",""))/100))))</f>
      </c>
      <c r="V599">
        <f>IFERROR(IF(FIND(" - ",$E599)&gt;0,MID($E599,FIND(" - ",$E599)+3,LEN($E599)),""),"")</f>
      </c>
      <c r="AE599" t="s">
        <v>1180</v>
      </c>
      <c r="AJ599">
        <f>IFERROR(LEFT($E599,FIND(" - ",$E599)-1),$E599)</f>
      </c>
      <c r="AM599">
        <f>IF($CB599&gt;=1,INDEX($AK:$AK,$CA599+1),"")</f>
      </c>
      <c r="AN599">
        <f>IF($CB599&gt;=2,INDEX($AK:$AK,$CA599+2),"")</f>
      </c>
      <c r="AO599">
        <f>IF($CB599&gt;=3,INDEX($AK:$AK,$CA599+3),"")</f>
      </c>
      <c r="AP599">
        <f>IF($CB599&gt;=4,INDEX($AK:$AK,$CA599+4),"")</f>
      </c>
      <c r="AQ599">
        <f>IF($CB599&gt;=5,INDEX($AK:$AK,$CA599+5),"")</f>
      </c>
      <c r="AR599">
        <f>IF($CB599&gt;=6,INDEX($AK:$AK,$CA599+6),"")</f>
      </c>
      <c r="AS599">
        <f>IF($CB599&gt;=7,INDEX($AK:$AK,$CA599+7),"")</f>
      </c>
      <c r="AT599">
        <f>IF($CB599&gt;=8,INDEX($AK:$AK,$CA599+8),"")</f>
      </c>
      <c r="AU599">
        <f>IF($CB599&gt;=9,INDEX($AK:$AK,$CA599+9),"")</f>
      </c>
      <c r="AV599">
        <f>IF($CB599&gt;=10,INDEX($AK:$AK,$CA599+10),"")</f>
      </c>
      <c r="AW599">
        <f>IF($CB599&gt;=11,INDEX($AK:$AK,$CA599+11),"")</f>
      </c>
      <c r="AX599">
        <f>IF($CB599&gt;=12,INDEX($AK:$AK,$CA599+12),"")</f>
      </c>
      <c r="AY599">
        <f>IF($CB599&gt;=13,INDEX($AK:$AK,$CA599+13),"")</f>
      </c>
      <c r="AZ599">
        <f>IF($CB599&gt;=14,INDEX($AK:$AK,$CA599+14),"")</f>
      </c>
      <c r="BA599">
        <f>IF($CB599&gt;=15,INDEX($AK:$AK,$CA599+15),"")</f>
      </c>
      <c r="BB599">
        <f>IF($CB599&gt;=16,INDEX($AK:$AK,$CA599+16),"")</f>
      </c>
      <c r="BC599">
        <f>IF($CB599&gt;=17,INDEX($AK:$AK,$CA599+17),"")</f>
      </c>
      <c r="BD599">
        <f>IF($CB599&gt;=18,INDEX($AK:$AK,$CA599+18),"")</f>
      </c>
      <c r="BE599">
        <f>IF($CB599&gt;=19,INDEX($AK:$AK,$CA599+19),"")</f>
      </c>
      <c r="BF599">
        <f>IF($CB599&gt;=20,INDEX($AK:$AK,$CA599+20),"")</f>
      </c>
      <c r="BG599">
        <f>IF($CB599&gt;=21,INDEX($AK:$AK,$CA599+21),"")</f>
      </c>
      <c r="BH599">
        <f>IF($CB599&gt;=22,INDEX($AK:$AK,$CA599+22),"")</f>
      </c>
      <c r="BI599">
        <f>IF($CB599&gt;=23,INDEX($AK:$AK,$CA599+23),"")</f>
      </c>
      <c r="BJ599">
        <f>IF($CB599&gt;=24,INDEX($AK:$AK,$CA599+24),"")</f>
      </c>
      <c r="BK599">
        <f>IF($CB599&gt;=25,INDEX($AK:$AK,$CA599+25),"")</f>
      </c>
      <c r="BL599">
        <f>IF($CB599&gt;=26,INDEX($AK:$AK,$CA599+26),"")</f>
      </c>
      <c r="BM599">
        <f>IF($CB599&gt;=27,INDEX($AK:$AK,$CA599+27),"")</f>
      </c>
      <c r="BN599">
        <f>IF($CB599&gt;=28,INDEX($AK:$AK,$CA599+28),"")</f>
      </c>
      <c r="BO599">
        <f>IF($CB599&gt;=29,INDEX($AK:$AK,$CA599+29),"")</f>
      </c>
      <c r="BP599">
        <f>IF($CB599&gt;=30,INDEX($AK:$AK,$CA599+30),"")</f>
      </c>
      <c r="BQ599">
        <f>IF($CB599&gt;=31,INDEX($AK:$AK,$CA599+31),"")</f>
      </c>
      <c r="BR599">
        <f>IF($CB599&gt;=32,INDEX($AK:$AK,$CA599+32),"")</f>
      </c>
      <c r="BS599">
        <f>IF($CB599&gt;=33,INDEX($AK:$AK,$CA599+33),"")</f>
      </c>
      <c r="BT599">
        <f>IF($CB599&gt;=34,INDEX($AK:$AK,$CA599+34),"")</f>
      </c>
      <c r="BU599">
        <f>IF($CB599&gt;=35,INDEX($AK:$AK,$CA599+35),"")</f>
      </c>
      <c r="BV599">
        <f>IF($CB599&gt;=36,INDEX($AK:$AK,$CA599+36),"")</f>
      </c>
      <c r="BW599">
        <f>IF($CB599&gt;=37,INDEX($AK:$AK,$CA599+37),"")</f>
      </c>
      <c r="BX599">
        <f>IF($CB599&gt;=38,INDEX($AK:$AK,$CA599+38),"")</f>
      </c>
      <c r="BY599">
        <f>IF($CB599&gt;=39,INDEX($AK:$AK,$CA599+39),"")</f>
      </c>
      <c r="BZ599">
        <f>IF($CB599&gt;=40,INDEX($AK:$AK,$CA599+40),"")</f>
      </c>
      <c r="CA599">
        <f>IFERROR(MATCH($AJ599,$AK$2:$AK$134,0)+1,0)</f>
      </c>
      <c r="CB599">
        <f>IFERROR(INDEX($AL$2:$AL$134,MATCH($AJ599,$AK$2:$AK$134,0)),0)</f>
      </c>
      <c r="CC599">
        <f>IFERROR(LEFT($F599,FIND(" - ",$F599)-1),$F599)</f>
      </c>
      <c r="CF599">
        <f>IF($DA599&gt;=1,INDEX($CD:$CD,$CZ599+1),"")</f>
      </c>
      <c r="CG599">
        <f>IF($DA599&gt;=2,INDEX($CD:$CD,$CZ599+2),"")</f>
      </c>
      <c r="CH599">
        <f>IF($DA599&gt;=3,INDEX($CD:$CD,$CZ599+3),"")</f>
      </c>
      <c r="CI599">
        <f>IF($DA599&gt;=4,INDEX($CD:$CD,$CZ599+4),"")</f>
      </c>
      <c r="CJ599">
        <f>IF($DA599&gt;=5,INDEX($CD:$CD,$CZ599+5),"")</f>
      </c>
      <c r="CK599">
        <f>IF($DA599&gt;=6,INDEX($CD:$CD,$CZ599+6),"")</f>
      </c>
      <c r="CL599">
        <f>IF($DA599&gt;=7,INDEX($CD:$CD,$CZ599+7),"")</f>
      </c>
      <c r="CM599">
        <f>IF($DA599&gt;=8,INDEX($CD:$CD,$CZ599+8),"")</f>
      </c>
      <c r="CN599">
        <f>IF($DA599&gt;=9,INDEX($CD:$CD,$CZ599+9),"")</f>
      </c>
      <c r="CO599">
        <f>IF($DA599&gt;=10,INDEX($CD:$CD,$CZ599+10),"")</f>
      </c>
      <c r="CP599">
        <f>IF($DA599&gt;=11,INDEX($CD:$CD,$CZ599+11),"")</f>
      </c>
      <c r="CQ599">
        <f>IF($DA599&gt;=12,INDEX($CD:$CD,$CZ599+12),"")</f>
      </c>
      <c r="CR599">
        <f>IF($DA599&gt;=13,INDEX($CD:$CD,$CZ599+13),"")</f>
      </c>
      <c r="CS599">
        <f>IF($DA599&gt;=14,INDEX($CD:$CD,$CZ599+14),"")</f>
      </c>
      <c r="CT599">
        <f>IF($DA599&gt;=15,INDEX($CD:$CD,$CZ599+15),"")</f>
      </c>
      <c r="CU599">
        <f>IF($DA599&gt;=16,INDEX($CD:$CD,$CZ599+16),"")</f>
      </c>
      <c r="CV599">
        <f>IF($DA599&gt;=17,INDEX($CD:$CD,$CZ599+17),"")</f>
      </c>
      <c r="CW599">
        <f>IF($DA599&gt;=18,INDEX($CD:$CD,$CZ599+18),"")</f>
      </c>
      <c r="CX599">
        <f>IF($DA599&gt;=19,INDEX($CD:$CD,$CZ599+19),"")</f>
      </c>
      <c r="CY599">
        <f>IF($DA599&gt;=20,INDEX($CD:$CD,$CZ599+20),"")</f>
      </c>
      <c r="CZ599">
        <f>IFERROR(MATCH($CC599,$CD$2:$CD$263,0)+1,0)</f>
      </c>
      <c r="DA599">
        <f>IFERROR(INDEX($CE$2:$CE$263,MATCH($CC599,$CD$2:$CD$263,0)),0)</f>
      </c>
      <c r="DB599">
        <f>IFERROR(INDEX($AI:$AI,MATCH($H599,$AH:$AH,0))&amp;"","")</f>
      </c>
      <c r="DF599">
        <f>IF($GI599&gt;=1,INDEX($DC:$DC,$GH599+1),"")</f>
      </c>
      <c r="DG599">
        <f>IF($GI599&gt;=2,INDEX($DC:$DC,$GH599+2),"")</f>
      </c>
      <c r="DH599">
        <f>IF($GI599&gt;=3,INDEX($DC:$DC,$GH599+3),"")</f>
      </c>
      <c r="DI599">
        <f>IF($GI599&gt;=4,INDEX($DC:$DC,$GH599+4),"")</f>
      </c>
      <c r="DJ599">
        <f>IF($GI599&gt;=5,INDEX($DC:$DC,$GH599+5),"")</f>
      </c>
      <c r="DK599">
        <f>IF($GI599&gt;=6,INDEX($DC:$DC,$GH599+6),"")</f>
      </c>
      <c r="DL599">
        <f>IF($GI599&gt;=7,INDEX($DC:$DC,$GH599+7),"")</f>
      </c>
      <c r="DM599">
        <f>IF($GI599&gt;=8,INDEX($DC:$DC,$GH599+8),"")</f>
      </c>
      <c r="DN599">
        <f>IF($GI599&gt;=9,INDEX($DC:$DC,$GH599+9),"")</f>
      </c>
      <c r="DO599">
        <f>IF($GI599&gt;=10,INDEX($DC:$DC,$GH599+10),"")</f>
      </c>
      <c r="DP599">
        <f>IF($GI599&gt;=11,INDEX($DC:$DC,$GH599+11),"")</f>
      </c>
      <c r="DQ599">
        <f>IF($GI599&gt;=12,INDEX($DC:$DC,$GH599+12),"")</f>
      </c>
      <c r="DR599">
        <f>IF($GI599&gt;=13,INDEX($DC:$DC,$GH599+13),"")</f>
      </c>
      <c r="DS599">
        <f>IF($GI599&gt;=14,INDEX($DC:$DC,$GH599+14),"")</f>
      </c>
      <c r="DT599">
        <f>IF($GI599&gt;=15,INDEX($DC:$DC,$GH599+15),"")</f>
      </c>
      <c r="DU599">
        <f>IF($GI599&gt;=16,INDEX($DC:$DC,$GH599+16),"")</f>
      </c>
      <c r="DV599">
        <f>IF($GI599&gt;=17,INDEX($DC:$DC,$GH599+17),"")</f>
      </c>
      <c r="DW599">
        <f>IF($GI599&gt;=18,INDEX($DC:$DC,$GH599+18),"")</f>
      </c>
      <c r="DX599">
        <f>IF($GI599&gt;=19,INDEX($DC:$DC,$GH599+19),"")</f>
      </c>
      <c r="DY599">
        <f>IF($GI599&gt;=20,INDEX($DC:$DC,$GH599+20),"")</f>
      </c>
      <c r="DZ599">
        <f>IF($GI599&gt;=21,INDEX($DC:$DC,$GH599+21),"")</f>
      </c>
      <c r="EA599">
        <f>IF($GI599&gt;=22,INDEX($DC:$DC,$GH599+22),"")</f>
      </c>
      <c r="EB599">
        <f>IF($GI599&gt;=23,INDEX($DC:$DC,$GH599+23),"")</f>
      </c>
      <c r="EC599">
        <f>IF($GI599&gt;=24,INDEX($DC:$DC,$GH599+24),"")</f>
      </c>
      <c r="ED599">
        <f>IF($GI599&gt;=25,INDEX($DC:$DC,$GH599+25),"")</f>
      </c>
      <c r="EE599">
        <f>IF($GI599&gt;=26,INDEX($DC:$DC,$GH599+26),"")</f>
      </c>
      <c r="EF599">
        <f>IF($GI599&gt;=27,INDEX($DC:$DC,$GH599+27),"")</f>
      </c>
      <c r="EG599">
        <f>IF($GI599&gt;=28,INDEX($DC:$DC,$GH599+28),"")</f>
      </c>
      <c r="EH599">
        <f>IF($GI599&gt;=29,INDEX($DC:$DC,$GH599+29),"")</f>
      </c>
      <c r="EI599">
        <f>IF($GI599&gt;=30,INDEX($DC:$DC,$GH599+30),"")</f>
      </c>
      <c r="EJ599">
        <f>IF($GI599&gt;=31,INDEX($DC:$DC,$GH599+31),"")</f>
      </c>
      <c r="EK599">
        <f>IF($GI599&gt;=32,INDEX($DC:$DC,$GH599+32),"")</f>
      </c>
      <c r="EL599">
        <f>IF($GI599&gt;=33,INDEX($DC:$DC,$GH599+33),"")</f>
      </c>
      <c r="EM599">
        <f>IF($GI599&gt;=34,INDEX($DC:$DC,$GH599+34),"")</f>
      </c>
      <c r="EN599">
        <f>IF($GI599&gt;=35,INDEX($DC:$DC,$GH599+35),"")</f>
      </c>
      <c r="EO599">
        <f>IF($GI599&gt;=36,INDEX($DC:$DC,$GH599+36),"")</f>
      </c>
      <c r="EP599">
        <f>IF($GI599&gt;=37,INDEX($DC:$DC,$GH599+37),"")</f>
      </c>
      <c r="EQ599">
        <f>IF($GI599&gt;=38,INDEX($DC:$DC,$GH599+38),"")</f>
      </c>
      <c r="ER599">
        <f>IF($GI599&gt;=39,INDEX($DC:$DC,$GH599+39),"")</f>
      </c>
      <c r="ES599">
        <f>IF($GI599&gt;=40,INDEX($DC:$DC,$GH599+40),"")</f>
      </c>
      <c r="ET599">
        <f>IF($GI599&gt;=1,INDEX($DD:$DD,$GH599+1),"")</f>
      </c>
      <c r="EU599">
        <f>IF($GI599&gt;=2,INDEX($DD:$DD,$GH599+2),"")</f>
      </c>
      <c r="EV599">
        <f>IF($GI599&gt;=3,INDEX($DD:$DD,$GH599+3),"")</f>
      </c>
      <c r="EW599">
        <f>IF($GI599&gt;=4,INDEX($DD:$DD,$GH599+4),"")</f>
      </c>
      <c r="EX599">
        <f>IF($GI599&gt;=5,INDEX($DD:$DD,$GH599+5),"")</f>
      </c>
      <c r="EY599">
        <f>IF($GI599&gt;=6,INDEX($DD:$DD,$GH599+6),"")</f>
      </c>
      <c r="EZ599">
        <f>IF($GI599&gt;=7,INDEX($DD:$DD,$GH599+7),"")</f>
      </c>
      <c r="FA599">
        <f>IF($GI599&gt;=8,INDEX($DD:$DD,$GH599+8),"")</f>
      </c>
      <c r="FB599">
        <f>IF($GI599&gt;=9,INDEX($DD:$DD,$GH599+9),"")</f>
      </c>
      <c r="FC599">
        <f>IF($GI599&gt;=10,INDEX($DD:$DD,$GH599+10),"")</f>
      </c>
      <c r="FD599">
        <f>IF($GI599&gt;=11,INDEX($DD:$DD,$GH599+11),"")</f>
      </c>
      <c r="FE599">
        <f>IF($GI599&gt;=12,INDEX($DD:$DD,$GH599+12),"")</f>
      </c>
      <c r="FF599">
        <f>IF($GI599&gt;=13,INDEX($DD:$DD,$GH599+13),"")</f>
      </c>
      <c r="FG599">
        <f>IF($GI599&gt;=14,INDEX($DD:$DD,$GH599+14),"")</f>
      </c>
      <c r="FH599">
        <f>IF($GI599&gt;=15,INDEX($DD:$DD,$GH599+15),"")</f>
      </c>
      <c r="FI599">
        <f>IF($GI599&gt;=16,INDEX($DD:$DD,$GH599+16),"")</f>
      </c>
      <c r="FJ599">
        <f>IF($GI599&gt;=17,INDEX($DD:$DD,$GH599+17),"")</f>
      </c>
      <c r="FK599">
        <f>IF($GI599&gt;=18,INDEX($DD:$DD,$GH599+18),"")</f>
      </c>
      <c r="FL599">
        <f>IF($GI599&gt;=19,INDEX($DD:$DD,$GH599+19),"")</f>
      </c>
      <c r="FM599">
        <f>IF($GI599&gt;=20,INDEX($DD:$DD,$GH599+20),"")</f>
      </c>
      <c r="FN599">
        <f>IF($GI599&gt;=21,INDEX($DD:$DD,$GH599+21),"")</f>
      </c>
      <c r="FO599">
        <f>IF($GI599&gt;=22,INDEX($DD:$DD,$GH599+22),"")</f>
      </c>
      <c r="FP599">
        <f>IF($GI599&gt;=23,INDEX($DD:$DD,$GH599+23),"")</f>
      </c>
      <c r="FQ599">
        <f>IF($GI599&gt;=24,INDEX($DD:$DD,$GH599+24),"")</f>
      </c>
      <c r="FR599">
        <f>IF($GI599&gt;=25,INDEX($DD:$DD,$GH599+25),"")</f>
      </c>
      <c r="FS599">
        <f>IF($GI599&gt;=26,INDEX($DD:$DD,$GH599+26),"")</f>
      </c>
      <c r="FT599">
        <f>IF($GI599&gt;=27,INDEX($DD:$DD,$GH599+27),"")</f>
      </c>
      <c r="FU599">
        <f>IF($GI599&gt;=28,INDEX($DD:$DD,$GH599+28),"")</f>
      </c>
      <c r="FV599">
        <f>IF($GI599&gt;=29,INDEX($DD:$DD,$GH599+29),"")</f>
      </c>
      <c r="FW599">
        <f>IF($GI599&gt;=30,INDEX($DD:$DD,$GH599+30),"")</f>
      </c>
      <c r="FX599">
        <f>IF($GI599&gt;=31,INDEX($DD:$DD,$GH599+31),"")</f>
      </c>
      <c r="FY599">
        <f>IF($GI599&gt;=32,INDEX($DD:$DD,$GH599+32),"")</f>
      </c>
      <c r="FZ599">
        <f>IF($GI599&gt;=33,INDEX($DD:$DD,$GH599+33),"")</f>
      </c>
      <c r="GA599">
        <f>IF($GI599&gt;=34,INDEX($DD:$DD,$GH599+34),"")</f>
      </c>
      <c r="GB599">
        <f>IF($GI599&gt;=35,INDEX($DD:$DD,$GH599+35),"")</f>
      </c>
      <c r="GC599">
        <f>IF($GI599&gt;=36,INDEX($DD:$DD,$GH599+36),"")</f>
      </c>
      <c r="GD599">
        <f>IF($GI599&gt;=37,INDEX($DD:$DD,$GH599+37),"")</f>
      </c>
      <c r="GE599">
        <f>IF($GI599&gt;=38,INDEX($DD:$DD,$GH599+38),"")</f>
      </c>
      <c r="GF599">
        <f>IF($GI599&gt;=39,INDEX($DD:$DD,$GH599+39),"")</f>
      </c>
      <c r="GG599">
        <f>IF($GI599&gt;=40,INDEX($DD:$DD,$GH599+40),"")</f>
      </c>
      <c r="GH599">
        <f>IFERROR(MATCH($DB599,$DC$2:$DC$148,0)+1,0)</f>
      </c>
      <c r="GI599">
        <f>IFERROR(INDEX($DE$2:$DE$148,MATCH($DB599,$DC$2:$DC$148,0)),0)</f>
      </c>
      <c r="GJ599">
        <f>IFERROR(MATCH($S599,$DF$599:$ES$599,0),0)</f>
      </c>
      <c r="GK599">
        <f>IF($GJ599&gt;0,INDEX($ET$599:$GG$599,$GJ599),"")</f>
      </c>
      <c r="GN599">
        <f>IF($IW599&gt;=1,INDEX($GL:$GL,$IV599+1),"")</f>
      </c>
      <c r="GO599">
        <f>IF($IW599&gt;=2,INDEX($GL:$GL,$IV599+2),"")</f>
      </c>
      <c r="GP599">
        <f>IF($IW599&gt;=3,INDEX($GL:$GL,$IV599+3),"")</f>
      </c>
      <c r="GQ599">
        <f>IF($IW599&gt;=4,INDEX($GL:$GL,$IV599+4),"")</f>
      </c>
      <c r="GR599">
        <f>IF($IW599&gt;=5,INDEX($GL:$GL,$IV599+5),"")</f>
      </c>
      <c r="GS599">
        <f>IF($IW599&gt;=6,INDEX($GL:$GL,$IV599+6),"")</f>
      </c>
      <c r="GT599">
        <f>IF($IW599&gt;=7,INDEX($GL:$GL,$IV599+7),"")</f>
      </c>
      <c r="GU599">
        <f>IF($IW599&gt;=8,INDEX($GL:$GL,$IV599+8),"")</f>
      </c>
      <c r="GV599">
        <f>IF($IW599&gt;=9,INDEX($GL:$GL,$IV599+9),"")</f>
      </c>
      <c r="GW599">
        <f>IF($IW599&gt;=10,INDEX($GL:$GL,$IV599+10),"")</f>
      </c>
      <c r="GX599">
        <f>IF($IW599&gt;=11,INDEX($GL:$GL,$IV599+11),"")</f>
      </c>
      <c r="GY599">
        <f>IF($IW599&gt;=12,INDEX($GL:$GL,$IV599+12),"")</f>
      </c>
      <c r="GZ599">
        <f>IF($IW599&gt;=13,INDEX($GL:$GL,$IV599+13),"")</f>
      </c>
      <c r="HA599">
        <f>IF($IW599&gt;=14,INDEX($GL:$GL,$IV599+14),"")</f>
      </c>
      <c r="HB599">
        <f>IF($IW599&gt;=15,INDEX($GL:$GL,$IV599+15),"")</f>
      </c>
      <c r="HC599">
        <f>IF($IW599&gt;=16,INDEX($GL:$GL,$IV599+16),"")</f>
      </c>
      <c r="HD599">
        <f>IF($IW599&gt;=17,INDEX($GL:$GL,$IV599+17),"")</f>
      </c>
      <c r="HE599">
        <f>IF($IW599&gt;=18,INDEX($GL:$GL,$IV599+18),"")</f>
      </c>
      <c r="HF599">
        <f>IF($IW599&gt;=19,INDEX($GL:$GL,$IV599+19),"")</f>
      </c>
      <c r="HG599">
        <f>IF($IW599&gt;=20,INDEX($GL:$GL,$IV599+20),"")</f>
      </c>
      <c r="HH599">
        <f>IF($IW599&gt;=21,INDEX($GL:$GL,$IV599+21),"")</f>
      </c>
      <c r="HI599">
        <f>IF($IW599&gt;=22,INDEX($GL:$GL,$IV599+22),"")</f>
      </c>
      <c r="HJ599">
        <f>IF($IW599&gt;=23,INDEX($GL:$GL,$IV599+23),"")</f>
      </c>
      <c r="HK599">
        <f>IF($IW599&gt;=24,INDEX($GL:$GL,$IV599+24),"")</f>
      </c>
      <c r="HL599">
        <f>IF($IW599&gt;=25,INDEX($GL:$GL,$IV599+25),"")</f>
      </c>
      <c r="HM599">
        <f>IF($IW599&gt;=26,INDEX($GL:$GL,$IV599+26),"")</f>
      </c>
      <c r="HN599">
        <f>IF($IW599&gt;=27,INDEX($GL:$GL,$IV599+27),"")</f>
      </c>
      <c r="HO599">
        <f>IF($IW599&gt;=28,INDEX($GL:$GL,$IV599+28),"")</f>
      </c>
      <c r="HP599">
        <f>IF($IW599&gt;=29,INDEX($GL:$GL,$IV599+29),"")</f>
      </c>
      <c r="HQ599">
        <f>IF($IW599&gt;=30,INDEX($GL:$GL,$IV599+30),"")</f>
      </c>
      <c r="HR599">
        <f>IF($IW599&gt;=31,INDEX($GL:$GL,$IV599+31),"")</f>
      </c>
      <c r="HS599">
        <f>IF($IW599&gt;=32,INDEX($GL:$GL,$IV599+32),"")</f>
      </c>
      <c r="HT599">
        <f>IF($IW599&gt;=33,INDEX($GL:$GL,$IV599+33),"")</f>
      </c>
      <c r="HU599">
        <f>IF($IW599&gt;=34,INDEX($GL:$GL,$IV599+34),"")</f>
      </c>
      <c r="HV599">
        <f>IF($IW599&gt;=35,INDEX($GL:$GL,$IV599+35),"")</f>
      </c>
      <c r="HW599">
        <f>IF($IW599&gt;=36,INDEX($GL:$GL,$IV599+36),"")</f>
      </c>
      <c r="HX599">
        <f>IF($IW599&gt;=37,INDEX($GL:$GL,$IV599+37),"")</f>
      </c>
      <c r="HY599">
        <f>IF($IW599&gt;=38,INDEX($GL:$GL,$IV599+38),"")</f>
      </c>
      <c r="HZ599">
        <f>IF($IW599&gt;=39,INDEX($GL:$GL,$IV599+39),"")</f>
      </c>
      <c r="IA599">
        <f>IF($IW599&gt;=40,INDEX($GL:$GL,$IV599+40),"")</f>
      </c>
      <c r="IB599">
        <f>IF($IW599&gt;=41,INDEX($GL:$GL,$IV599+41),"")</f>
      </c>
      <c r="IC599">
        <f>IF($IW599&gt;=42,INDEX($GL:$GL,$IV599+42),"")</f>
      </c>
      <c r="ID599">
        <f>IF($IW599&gt;=43,INDEX($GL:$GL,$IV599+43),"")</f>
      </c>
      <c r="IE599">
        <f>IF($IW599&gt;=44,INDEX($GL:$GL,$IV599+44),"")</f>
      </c>
      <c r="IF599">
        <f>IF($IW599&gt;=45,INDEX($GL:$GL,$IV599+45),"")</f>
      </c>
      <c r="IG599">
        <f>IF($IW599&gt;=46,INDEX($GL:$GL,$IV599+46),"")</f>
      </c>
      <c r="IH599">
        <f>IF($IW599&gt;=47,INDEX($GL:$GL,$IV599+47),"")</f>
      </c>
      <c r="II599">
        <f>IF($IW599&gt;=48,INDEX($GL:$GL,$IV599+48),"")</f>
      </c>
      <c r="IJ599">
        <f>IF($IW599&gt;=49,INDEX($GL:$GL,$IV599+49),"")</f>
      </c>
      <c r="IK599">
        <f>IF($IW599&gt;=50,INDEX($GL:$GL,$IV599+50),"")</f>
      </c>
      <c r="IL599">
        <f>IF($IW599&gt;=51,INDEX($GL:$GL,$IV599+51),"")</f>
      </c>
      <c r="IM599">
        <f>IF($IW599&gt;=52,INDEX($GL:$GL,$IV599+52),"")</f>
      </c>
      <c r="IN599">
        <f>IF($IW599&gt;=53,INDEX($GL:$GL,$IV599+53),"")</f>
      </c>
      <c r="IO599">
        <f>IF($IW599&gt;=54,INDEX($GL:$GL,$IV599+54),"")</f>
      </c>
      <c r="IP599">
        <f>IF($IW599&gt;=55,INDEX($GL:$GL,$IV599+55),"")</f>
      </c>
      <c r="IQ599">
        <f>IF($IW599&gt;=56,INDEX($GL:$GL,$IV599+56),"")</f>
      </c>
      <c r="IR599">
        <f>IF($IW599&gt;=57,INDEX($GL:$GL,$IV599+57),"")</f>
      </c>
      <c r="IS599">
        <f>IF($IW599&gt;=58,INDEX($GL:$GL,$IV599+58),"")</f>
      </c>
      <c r="IT599">
        <f>IF($IW599&gt;=59,INDEX($GL:$GL,$IV599+59),"")</f>
      </c>
      <c r="IU599">
        <f>IF($IW599&gt;=60,INDEX($GL:$GL,$IV599+60),"")</f>
      </c>
      <c r="IV599">
        <f>IFERROR(MATCH($GK599,$GL$2:$GL$324,0)+1,0)</f>
      </c>
      <c r="IW599">
        <f>IFERROR(INDEX($GM$2:$GM$324,MATCH($GK599,$GL$2:$GL$324,0)),0)</f>
      </c>
      <c r="IX599" t="s">
        <v>34</v>
      </c>
      <c r="IY599" t="s">
        <v>34</v>
      </c>
    </row>
    <row r="600" spans="1:259" x14ac:dyDescent="0.25">
      <c r="K600">
        <f>IF(OR($N600="",$J600=""),"",IFERROR($N600/$J600,0))</f>
      </c>
      <c r="L600">
        <f>IF($N600="","",
SUM($M600,$O600,$T600,$P600,$R600)*
(1-IF($U600="",0,VALUE($U600)/100)))</f>
      </c>
      <c r="M600">
        <f>IF($N600="","",$N600)</f>
      </c>
      <c r="O600">
        <f>IF($N600="","",
IF($H600="","",
IF(ISNUMBER(SEARCH("exempt",LOWER($H600))),0,
$N600*(VALUE(SUBSTITUTE($H600,"%",""))/100))))</f>
      </c>
      <c r="V600">
        <f>IFERROR(IF(FIND(" - ",$E600)&gt;0,MID($E600,FIND(" - ",$E600)+3,LEN($E600)),""),"")</f>
      </c>
      <c r="AE600" t="s">
        <v>1181</v>
      </c>
      <c r="AJ600">
        <f>IFERROR(LEFT($E600,FIND(" - ",$E600)-1),$E600)</f>
      </c>
      <c r="AM600">
        <f>IF($CB600&gt;=1,INDEX($AK:$AK,$CA600+1),"")</f>
      </c>
      <c r="AN600">
        <f>IF($CB600&gt;=2,INDEX($AK:$AK,$CA600+2),"")</f>
      </c>
      <c r="AO600">
        <f>IF($CB600&gt;=3,INDEX($AK:$AK,$CA600+3),"")</f>
      </c>
      <c r="AP600">
        <f>IF($CB600&gt;=4,INDEX($AK:$AK,$CA600+4),"")</f>
      </c>
      <c r="AQ600">
        <f>IF($CB600&gt;=5,INDEX($AK:$AK,$CA600+5),"")</f>
      </c>
      <c r="AR600">
        <f>IF($CB600&gt;=6,INDEX($AK:$AK,$CA600+6),"")</f>
      </c>
      <c r="AS600">
        <f>IF($CB600&gt;=7,INDEX($AK:$AK,$CA600+7),"")</f>
      </c>
      <c r="AT600">
        <f>IF($CB600&gt;=8,INDEX($AK:$AK,$CA600+8),"")</f>
      </c>
      <c r="AU600">
        <f>IF($CB600&gt;=9,INDEX($AK:$AK,$CA600+9),"")</f>
      </c>
      <c r="AV600">
        <f>IF($CB600&gt;=10,INDEX($AK:$AK,$CA600+10),"")</f>
      </c>
      <c r="AW600">
        <f>IF($CB600&gt;=11,INDEX($AK:$AK,$CA600+11),"")</f>
      </c>
      <c r="AX600">
        <f>IF($CB600&gt;=12,INDEX($AK:$AK,$CA600+12),"")</f>
      </c>
      <c r="AY600">
        <f>IF($CB600&gt;=13,INDEX($AK:$AK,$CA600+13),"")</f>
      </c>
      <c r="AZ600">
        <f>IF($CB600&gt;=14,INDEX($AK:$AK,$CA600+14),"")</f>
      </c>
      <c r="BA600">
        <f>IF($CB600&gt;=15,INDEX($AK:$AK,$CA600+15),"")</f>
      </c>
      <c r="BB600">
        <f>IF($CB600&gt;=16,INDEX($AK:$AK,$CA600+16),"")</f>
      </c>
      <c r="BC600">
        <f>IF($CB600&gt;=17,INDEX($AK:$AK,$CA600+17),"")</f>
      </c>
      <c r="BD600">
        <f>IF($CB600&gt;=18,INDEX($AK:$AK,$CA600+18),"")</f>
      </c>
      <c r="BE600">
        <f>IF($CB600&gt;=19,INDEX($AK:$AK,$CA600+19),"")</f>
      </c>
      <c r="BF600">
        <f>IF($CB600&gt;=20,INDEX($AK:$AK,$CA600+20),"")</f>
      </c>
      <c r="BG600">
        <f>IF($CB600&gt;=21,INDEX($AK:$AK,$CA600+21),"")</f>
      </c>
      <c r="BH600">
        <f>IF($CB600&gt;=22,INDEX($AK:$AK,$CA600+22),"")</f>
      </c>
      <c r="BI600">
        <f>IF($CB600&gt;=23,INDEX($AK:$AK,$CA600+23),"")</f>
      </c>
      <c r="BJ600">
        <f>IF($CB600&gt;=24,INDEX($AK:$AK,$CA600+24),"")</f>
      </c>
      <c r="BK600">
        <f>IF($CB600&gt;=25,INDEX($AK:$AK,$CA600+25),"")</f>
      </c>
      <c r="BL600">
        <f>IF($CB600&gt;=26,INDEX($AK:$AK,$CA600+26),"")</f>
      </c>
      <c r="BM600">
        <f>IF($CB600&gt;=27,INDEX($AK:$AK,$CA600+27),"")</f>
      </c>
      <c r="BN600">
        <f>IF($CB600&gt;=28,INDEX($AK:$AK,$CA600+28),"")</f>
      </c>
      <c r="BO600">
        <f>IF($CB600&gt;=29,INDEX($AK:$AK,$CA600+29),"")</f>
      </c>
      <c r="BP600">
        <f>IF($CB600&gt;=30,INDEX($AK:$AK,$CA600+30),"")</f>
      </c>
      <c r="BQ600">
        <f>IF($CB600&gt;=31,INDEX($AK:$AK,$CA600+31),"")</f>
      </c>
      <c r="BR600">
        <f>IF($CB600&gt;=32,INDEX($AK:$AK,$CA600+32),"")</f>
      </c>
      <c r="BS600">
        <f>IF($CB600&gt;=33,INDEX($AK:$AK,$CA600+33),"")</f>
      </c>
      <c r="BT600">
        <f>IF($CB600&gt;=34,INDEX($AK:$AK,$CA600+34),"")</f>
      </c>
      <c r="BU600">
        <f>IF($CB600&gt;=35,INDEX($AK:$AK,$CA600+35),"")</f>
      </c>
      <c r="BV600">
        <f>IF($CB600&gt;=36,INDEX($AK:$AK,$CA600+36),"")</f>
      </c>
      <c r="BW600">
        <f>IF($CB600&gt;=37,INDEX($AK:$AK,$CA600+37),"")</f>
      </c>
      <c r="BX600">
        <f>IF($CB600&gt;=38,INDEX($AK:$AK,$CA600+38),"")</f>
      </c>
      <c r="BY600">
        <f>IF($CB600&gt;=39,INDEX($AK:$AK,$CA600+39),"")</f>
      </c>
      <c r="BZ600">
        <f>IF($CB600&gt;=40,INDEX($AK:$AK,$CA600+40),"")</f>
      </c>
      <c r="CA600">
        <f>IFERROR(MATCH($AJ600,$AK$2:$AK$134,0)+1,0)</f>
      </c>
      <c r="CB600">
        <f>IFERROR(INDEX($AL$2:$AL$134,MATCH($AJ600,$AK$2:$AK$134,0)),0)</f>
      </c>
      <c r="CC600">
        <f>IFERROR(LEFT($F600,FIND(" - ",$F600)-1),$F600)</f>
      </c>
      <c r="CF600">
        <f>IF($DA600&gt;=1,INDEX($CD:$CD,$CZ600+1),"")</f>
      </c>
      <c r="CG600">
        <f>IF($DA600&gt;=2,INDEX($CD:$CD,$CZ600+2),"")</f>
      </c>
      <c r="CH600">
        <f>IF($DA600&gt;=3,INDEX($CD:$CD,$CZ600+3),"")</f>
      </c>
      <c r="CI600">
        <f>IF($DA600&gt;=4,INDEX($CD:$CD,$CZ600+4),"")</f>
      </c>
      <c r="CJ600">
        <f>IF($DA600&gt;=5,INDEX($CD:$CD,$CZ600+5),"")</f>
      </c>
      <c r="CK600">
        <f>IF($DA600&gt;=6,INDEX($CD:$CD,$CZ600+6),"")</f>
      </c>
      <c r="CL600">
        <f>IF($DA600&gt;=7,INDEX($CD:$CD,$CZ600+7),"")</f>
      </c>
      <c r="CM600">
        <f>IF($DA600&gt;=8,INDEX($CD:$CD,$CZ600+8),"")</f>
      </c>
      <c r="CN600">
        <f>IF($DA600&gt;=9,INDEX($CD:$CD,$CZ600+9),"")</f>
      </c>
      <c r="CO600">
        <f>IF($DA600&gt;=10,INDEX($CD:$CD,$CZ600+10),"")</f>
      </c>
      <c r="CP600">
        <f>IF($DA600&gt;=11,INDEX($CD:$CD,$CZ600+11),"")</f>
      </c>
      <c r="CQ600">
        <f>IF($DA600&gt;=12,INDEX($CD:$CD,$CZ600+12),"")</f>
      </c>
      <c r="CR600">
        <f>IF($DA600&gt;=13,INDEX($CD:$CD,$CZ600+13),"")</f>
      </c>
      <c r="CS600">
        <f>IF($DA600&gt;=14,INDEX($CD:$CD,$CZ600+14),"")</f>
      </c>
      <c r="CT600">
        <f>IF($DA600&gt;=15,INDEX($CD:$CD,$CZ600+15),"")</f>
      </c>
      <c r="CU600">
        <f>IF($DA600&gt;=16,INDEX($CD:$CD,$CZ600+16),"")</f>
      </c>
      <c r="CV600">
        <f>IF($DA600&gt;=17,INDEX($CD:$CD,$CZ600+17),"")</f>
      </c>
      <c r="CW600">
        <f>IF($DA600&gt;=18,INDEX($CD:$CD,$CZ600+18),"")</f>
      </c>
      <c r="CX600">
        <f>IF($DA600&gt;=19,INDEX($CD:$CD,$CZ600+19),"")</f>
      </c>
      <c r="CY600">
        <f>IF($DA600&gt;=20,INDEX($CD:$CD,$CZ600+20),"")</f>
      </c>
      <c r="CZ600">
        <f>IFERROR(MATCH($CC600,$CD$2:$CD$263,0)+1,0)</f>
      </c>
      <c r="DA600">
        <f>IFERROR(INDEX($CE$2:$CE$263,MATCH($CC600,$CD$2:$CD$263,0)),0)</f>
      </c>
      <c r="DB600">
        <f>IFERROR(INDEX($AI:$AI,MATCH($H600,$AH:$AH,0))&amp;"","")</f>
      </c>
      <c r="DF600">
        <f>IF($GI600&gt;=1,INDEX($DC:$DC,$GH600+1),"")</f>
      </c>
      <c r="DG600">
        <f>IF($GI600&gt;=2,INDEX($DC:$DC,$GH600+2),"")</f>
      </c>
      <c r="DH600">
        <f>IF($GI600&gt;=3,INDEX($DC:$DC,$GH600+3),"")</f>
      </c>
      <c r="DI600">
        <f>IF($GI600&gt;=4,INDEX($DC:$DC,$GH600+4),"")</f>
      </c>
      <c r="DJ600">
        <f>IF($GI600&gt;=5,INDEX($DC:$DC,$GH600+5),"")</f>
      </c>
      <c r="DK600">
        <f>IF($GI600&gt;=6,INDEX($DC:$DC,$GH600+6),"")</f>
      </c>
      <c r="DL600">
        <f>IF($GI600&gt;=7,INDEX($DC:$DC,$GH600+7),"")</f>
      </c>
      <c r="DM600">
        <f>IF($GI600&gt;=8,INDEX($DC:$DC,$GH600+8),"")</f>
      </c>
      <c r="DN600">
        <f>IF($GI600&gt;=9,INDEX($DC:$DC,$GH600+9),"")</f>
      </c>
      <c r="DO600">
        <f>IF($GI600&gt;=10,INDEX($DC:$DC,$GH600+10),"")</f>
      </c>
      <c r="DP600">
        <f>IF($GI600&gt;=11,INDEX($DC:$DC,$GH600+11),"")</f>
      </c>
      <c r="DQ600">
        <f>IF($GI600&gt;=12,INDEX($DC:$DC,$GH600+12),"")</f>
      </c>
      <c r="DR600">
        <f>IF($GI600&gt;=13,INDEX($DC:$DC,$GH600+13),"")</f>
      </c>
      <c r="DS600">
        <f>IF($GI600&gt;=14,INDEX($DC:$DC,$GH600+14),"")</f>
      </c>
      <c r="DT600">
        <f>IF($GI600&gt;=15,INDEX($DC:$DC,$GH600+15),"")</f>
      </c>
      <c r="DU600">
        <f>IF($GI600&gt;=16,INDEX($DC:$DC,$GH600+16),"")</f>
      </c>
      <c r="DV600">
        <f>IF($GI600&gt;=17,INDEX($DC:$DC,$GH600+17),"")</f>
      </c>
      <c r="DW600">
        <f>IF($GI600&gt;=18,INDEX($DC:$DC,$GH600+18),"")</f>
      </c>
      <c r="DX600">
        <f>IF($GI600&gt;=19,INDEX($DC:$DC,$GH600+19),"")</f>
      </c>
      <c r="DY600">
        <f>IF($GI600&gt;=20,INDEX($DC:$DC,$GH600+20),"")</f>
      </c>
      <c r="DZ600">
        <f>IF($GI600&gt;=21,INDEX($DC:$DC,$GH600+21),"")</f>
      </c>
      <c r="EA600">
        <f>IF($GI600&gt;=22,INDEX($DC:$DC,$GH600+22),"")</f>
      </c>
      <c r="EB600">
        <f>IF($GI600&gt;=23,INDEX($DC:$DC,$GH600+23),"")</f>
      </c>
      <c r="EC600">
        <f>IF($GI600&gt;=24,INDEX($DC:$DC,$GH600+24),"")</f>
      </c>
      <c r="ED600">
        <f>IF($GI600&gt;=25,INDEX($DC:$DC,$GH600+25),"")</f>
      </c>
      <c r="EE600">
        <f>IF($GI600&gt;=26,INDEX($DC:$DC,$GH600+26),"")</f>
      </c>
      <c r="EF600">
        <f>IF($GI600&gt;=27,INDEX($DC:$DC,$GH600+27),"")</f>
      </c>
      <c r="EG600">
        <f>IF($GI600&gt;=28,INDEX($DC:$DC,$GH600+28),"")</f>
      </c>
      <c r="EH600">
        <f>IF($GI600&gt;=29,INDEX($DC:$DC,$GH600+29),"")</f>
      </c>
      <c r="EI600">
        <f>IF($GI600&gt;=30,INDEX($DC:$DC,$GH600+30),"")</f>
      </c>
      <c r="EJ600">
        <f>IF($GI600&gt;=31,INDEX($DC:$DC,$GH600+31),"")</f>
      </c>
      <c r="EK600">
        <f>IF($GI600&gt;=32,INDEX($DC:$DC,$GH600+32),"")</f>
      </c>
      <c r="EL600">
        <f>IF($GI600&gt;=33,INDEX($DC:$DC,$GH600+33),"")</f>
      </c>
      <c r="EM600">
        <f>IF($GI600&gt;=34,INDEX($DC:$DC,$GH600+34),"")</f>
      </c>
      <c r="EN600">
        <f>IF($GI600&gt;=35,INDEX($DC:$DC,$GH600+35),"")</f>
      </c>
      <c r="EO600">
        <f>IF($GI600&gt;=36,INDEX($DC:$DC,$GH600+36),"")</f>
      </c>
      <c r="EP600">
        <f>IF($GI600&gt;=37,INDEX($DC:$DC,$GH600+37),"")</f>
      </c>
      <c r="EQ600">
        <f>IF($GI600&gt;=38,INDEX($DC:$DC,$GH600+38),"")</f>
      </c>
      <c r="ER600">
        <f>IF($GI600&gt;=39,INDEX($DC:$DC,$GH600+39),"")</f>
      </c>
      <c r="ES600">
        <f>IF($GI600&gt;=40,INDEX($DC:$DC,$GH600+40),"")</f>
      </c>
      <c r="ET600">
        <f>IF($GI600&gt;=1,INDEX($DD:$DD,$GH600+1),"")</f>
      </c>
      <c r="EU600">
        <f>IF($GI600&gt;=2,INDEX($DD:$DD,$GH600+2),"")</f>
      </c>
      <c r="EV600">
        <f>IF($GI600&gt;=3,INDEX($DD:$DD,$GH600+3),"")</f>
      </c>
      <c r="EW600">
        <f>IF($GI600&gt;=4,INDEX($DD:$DD,$GH600+4),"")</f>
      </c>
      <c r="EX600">
        <f>IF($GI600&gt;=5,INDEX($DD:$DD,$GH600+5),"")</f>
      </c>
      <c r="EY600">
        <f>IF($GI600&gt;=6,INDEX($DD:$DD,$GH600+6),"")</f>
      </c>
      <c r="EZ600">
        <f>IF($GI600&gt;=7,INDEX($DD:$DD,$GH600+7),"")</f>
      </c>
      <c r="FA600">
        <f>IF($GI600&gt;=8,INDEX($DD:$DD,$GH600+8),"")</f>
      </c>
      <c r="FB600">
        <f>IF($GI600&gt;=9,INDEX($DD:$DD,$GH600+9),"")</f>
      </c>
      <c r="FC600">
        <f>IF($GI600&gt;=10,INDEX($DD:$DD,$GH600+10),"")</f>
      </c>
      <c r="FD600">
        <f>IF($GI600&gt;=11,INDEX($DD:$DD,$GH600+11),"")</f>
      </c>
      <c r="FE600">
        <f>IF($GI600&gt;=12,INDEX($DD:$DD,$GH600+12),"")</f>
      </c>
      <c r="FF600">
        <f>IF($GI600&gt;=13,INDEX($DD:$DD,$GH600+13),"")</f>
      </c>
      <c r="FG600">
        <f>IF($GI600&gt;=14,INDEX($DD:$DD,$GH600+14),"")</f>
      </c>
      <c r="FH600">
        <f>IF($GI600&gt;=15,INDEX($DD:$DD,$GH600+15),"")</f>
      </c>
      <c r="FI600">
        <f>IF($GI600&gt;=16,INDEX($DD:$DD,$GH600+16),"")</f>
      </c>
      <c r="FJ600">
        <f>IF($GI600&gt;=17,INDEX($DD:$DD,$GH600+17),"")</f>
      </c>
      <c r="FK600">
        <f>IF($GI600&gt;=18,INDEX($DD:$DD,$GH600+18),"")</f>
      </c>
      <c r="FL600">
        <f>IF($GI600&gt;=19,INDEX($DD:$DD,$GH600+19),"")</f>
      </c>
      <c r="FM600">
        <f>IF($GI600&gt;=20,INDEX($DD:$DD,$GH600+20),"")</f>
      </c>
      <c r="FN600">
        <f>IF($GI600&gt;=21,INDEX($DD:$DD,$GH600+21),"")</f>
      </c>
      <c r="FO600">
        <f>IF($GI600&gt;=22,INDEX($DD:$DD,$GH600+22),"")</f>
      </c>
      <c r="FP600">
        <f>IF($GI600&gt;=23,INDEX($DD:$DD,$GH600+23),"")</f>
      </c>
      <c r="FQ600">
        <f>IF($GI600&gt;=24,INDEX($DD:$DD,$GH600+24),"")</f>
      </c>
      <c r="FR600">
        <f>IF($GI600&gt;=25,INDEX($DD:$DD,$GH600+25),"")</f>
      </c>
      <c r="FS600">
        <f>IF($GI600&gt;=26,INDEX($DD:$DD,$GH600+26),"")</f>
      </c>
      <c r="FT600">
        <f>IF($GI600&gt;=27,INDEX($DD:$DD,$GH600+27),"")</f>
      </c>
      <c r="FU600">
        <f>IF($GI600&gt;=28,INDEX($DD:$DD,$GH600+28),"")</f>
      </c>
      <c r="FV600">
        <f>IF($GI600&gt;=29,INDEX($DD:$DD,$GH600+29),"")</f>
      </c>
      <c r="FW600">
        <f>IF($GI600&gt;=30,INDEX($DD:$DD,$GH600+30),"")</f>
      </c>
      <c r="FX600">
        <f>IF($GI600&gt;=31,INDEX($DD:$DD,$GH600+31),"")</f>
      </c>
      <c r="FY600">
        <f>IF($GI600&gt;=32,INDEX($DD:$DD,$GH600+32),"")</f>
      </c>
      <c r="FZ600">
        <f>IF($GI600&gt;=33,INDEX($DD:$DD,$GH600+33),"")</f>
      </c>
      <c r="GA600">
        <f>IF($GI600&gt;=34,INDEX($DD:$DD,$GH600+34),"")</f>
      </c>
      <c r="GB600">
        <f>IF($GI600&gt;=35,INDEX($DD:$DD,$GH600+35),"")</f>
      </c>
      <c r="GC600">
        <f>IF($GI600&gt;=36,INDEX($DD:$DD,$GH600+36),"")</f>
      </c>
      <c r="GD600">
        <f>IF($GI600&gt;=37,INDEX($DD:$DD,$GH600+37),"")</f>
      </c>
      <c r="GE600">
        <f>IF($GI600&gt;=38,INDEX($DD:$DD,$GH600+38),"")</f>
      </c>
      <c r="GF600">
        <f>IF($GI600&gt;=39,INDEX($DD:$DD,$GH600+39),"")</f>
      </c>
      <c r="GG600">
        <f>IF($GI600&gt;=40,INDEX($DD:$DD,$GH600+40),"")</f>
      </c>
      <c r="GH600">
        <f>IFERROR(MATCH($DB600,$DC$2:$DC$148,0)+1,0)</f>
      </c>
      <c r="GI600">
        <f>IFERROR(INDEX($DE$2:$DE$148,MATCH($DB600,$DC$2:$DC$148,0)),0)</f>
      </c>
      <c r="GJ600">
        <f>IFERROR(MATCH($S600,$DF$600:$ES$600,0),0)</f>
      </c>
      <c r="GK600">
        <f>IF($GJ600&gt;0,INDEX($ET$600:$GG$600,$GJ600),"")</f>
      </c>
      <c r="GN600">
        <f>IF($IW600&gt;=1,INDEX($GL:$GL,$IV600+1),"")</f>
      </c>
      <c r="GO600">
        <f>IF($IW600&gt;=2,INDEX($GL:$GL,$IV600+2),"")</f>
      </c>
      <c r="GP600">
        <f>IF($IW600&gt;=3,INDEX($GL:$GL,$IV600+3),"")</f>
      </c>
      <c r="GQ600">
        <f>IF($IW600&gt;=4,INDEX($GL:$GL,$IV600+4),"")</f>
      </c>
      <c r="GR600">
        <f>IF($IW600&gt;=5,INDEX($GL:$GL,$IV600+5),"")</f>
      </c>
      <c r="GS600">
        <f>IF($IW600&gt;=6,INDEX($GL:$GL,$IV600+6),"")</f>
      </c>
      <c r="GT600">
        <f>IF($IW600&gt;=7,INDEX($GL:$GL,$IV600+7),"")</f>
      </c>
      <c r="GU600">
        <f>IF($IW600&gt;=8,INDEX($GL:$GL,$IV600+8),"")</f>
      </c>
      <c r="GV600">
        <f>IF($IW600&gt;=9,INDEX($GL:$GL,$IV600+9),"")</f>
      </c>
      <c r="GW600">
        <f>IF($IW600&gt;=10,INDEX($GL:$GL,$IV600+10),"")</f>
      </c>
      <c r="GX600">
        <f>IF($IW600&gt;=11,INDEX($GL:$GL,$IV600+11),"")</f>
      </c>
      <c r="GY600">
        <f>IF($IW600&gt;=12,INDEX($GL:$GL,$IV600+12),"")</f>
      </c>
      <c r="GZ600">
        <f>IF($IW600&gt;=13,INDEX($GL:$GL,$IV600+13),"")</f>
      </c>
      <c r="HA600">
        <f>IF($IW600&gt;=14,INDEX($GL:$GL,$IV600+14),"")</f>
      </c>
      <c r="HB600">
        <f>IF($IW600&gt;=15,INDEX($GL:$GL,$IV600+15),"")</f>
      </c>
      <c r="HC600">
        <f>IF($IW600&gt;=16,INDEX($GL:$GL,$IV600+16),"")</f>
      </c>
      <c r="HD600">
        <f>IF($IW600&gt;=17,INDEX($GL:$GL,$IV600+17),"")</f>
      </c>
      <c r="HE600">
        <f>IF($IW600&gt;=18,INDEX($GL:$GL,$IV600+18),"")</f>
      </c>
      <c r="HF600">
        <f>IF($IW600&gt;=19,INDEX($GL:$GL,$IV600+19),"")</f>
      </c>
      <c r="HG600">
        <f>IF($IW600&gt;=20,INDEX($GL:$GL,$IV600+20),"")</f>
      </c>
      <c r="HH600">
        <f>IF($IW600&gt;=21,INDEX($GL:$GL,$IV600+21),"")</f>
      </c>
      <c r="HI600">
        <f>IF($IW600&gt;=22,INDEX($GL:$GL,$IV600+22),"")</f>
      </c>
      <c r="HJ600">
        <f>IF($IW600&gt;=23,INDEX($GL:$GL,$IV600+23),"")</f>
      </c>
      <c r="HK600">
        <f>IF($IW600&gt;=24,INDEX($GL:$GL,$IV600+24),"")</f>
      </c>
      <c r="HL600">
        <f>IF($IW600&gt;=25,INDEX($GL:$GL,$IV600+25),"")</f>
      </c>
      <c r="HM600">
        <f>IF($IW600&gt;=26,INDEX($GL:$GL,$IV600+26),"")</f>
      </c>
      <c r="HN600">
        <f>IF($IW600&gt;=27,INDEX($GL:$GL,$IV600+27),"")</f>
      </c>
      <c r="HO600">
        <f>IF($IW600&gt;=28,INDEX($GL:$GL,$IV600+28),"")</f>
      </c>
      <c r="HP600">
        <f>IF($IW600&gt;=29,INDEX($GL:$GL,$IV600+29),"")</f>
      </c>
      <c r="HQ600">
        <f>IF($IW600&gt;=30,INDEX($GL:$GL,$IV600+30),"")</f>
      </c>
      <c r="HR600">
        <f>IF($IW600&gt;=31,INDEX($GL:$GL,$IV600+31),"")</f>
      </c>
      <c r="HS600">
        <f>IF($IW600&gt;=32,INDEX($GL:$GL,$IV600+32),"")</f>
      </c>
      <c r="HT600">
        <f>IF($IW600&gt;=33,INDEX($GL:$GL,$IV600+33),"")</f>
      </c>
      <c r="HU600">
        <f>IF($IW600&gt;=34,INDEX($GL:$GL,$IV600+34),"")</f>
      </c>
      <c r="HV600">
        <f>IF($IW600&gt;=35,INDEX($GL:$GL,$IV600+35),"")</f>
      </c>
      <c r="HW600">
        <f>IF($IW600&gt;=36,INDEX($GL:$GL,$IV600+36),"")</f>
      </c>
      <c r="HX600">
        <f>IF($IW600&gt;=37,INDEX($GL:$GL,$IV600+37),"")</f>
      </c>
      <c r="HY600">
        <f>IF($IW600&gt;=38,INDEX($GL:$GL,$IV600+38),"")</f>
      </c>
      <c r="HZ600">
        <f>IF($IW600&gt;=39,INDEX($GL:$GL,$IV600+39),"")</f>
      </c>
      <c r="IA600">
        <f>IF($IW600&gt;=40,INDEX($GL:$GL,$IV600+40),"")</f>
      </c>
      <c r="IB600">
        <f>IF($IW600&gt;=41,INDEX($GL:$GL,$IV600+41),"")</f>
      </c>
      <c r="IC600">
        <f>IF($IW600&gt;=42,INDEX($GL:$GL,$IV600+42),"")</f>
      </c>
      <c r="ID600">
        <f>IF($IW600&gt;=43,INDEX($GL:$GL,$IV600+43),"")</f>
      </c>
      <c r="IE600">
        <f>IF($IW600&gt;=44,INDEX($GL:$GL,$IV600+44),"")</f>
      </c>
      <c r="IF600">
        <f>IF($IW600&gt;=45,INDEX($GL:$GL,$IV600+45),"")</f>
      </c>
      <c r="IG600">
        <f>IF($IW600&gt;=46,INDEX($GL:$GL,$IV600+46),"")</f>
      </c>
      <c r="IH600">
        <f>IF($IW600&gt;=47,INDEX($GL:$GL,$IV600+47),"")</f>
      </c>
      <c r="II600">
        <f>IF($IW600&gt;=48,INDEX($GL:$GL,$IV600+48),"")</f>
      </c>
      <c r="IJ600">
        <f>IF($IW600&gt;=49,INDEX($GL:$GL,$IV600+49),"")</f>
      </c>
      <c r="IK600">
        <f>IF($IW600&gt;=50,INDEX($GL:$GL,$IV600+50),"")</f>
      </c>
      <c r="IL600">
        <f>IF($IW600&gt;=51,INDEX($GL:$GL,$IV600+51),"")</f>
      </c>
      <c r="IM600">
        <f>IF($IW600&gt;=52,INDEX($GL:$GL,$IV600+52),"")</f>
      </c>
      <c r="IN600">
        <f>IF($IW600&gt;=53,INDEX($GL:$GL,$IV600+53),"")</f>
      </c>
      <c r="IO600">
        <f>IF($IW600&gt;=54,INDEX($GL:$GL,$IV600+54),"")</f>
      </c>
      <c r="IP600">
        <f>IF($IW600&gt;=55,INDEX($GL:$GL,$IV600+55),"")</f>
      </c>
      <c r="IQ600">
        <f>IF($IW600&gt;=56,INDEX($GL:$GL,$IV600+56),"")</f>
      </c>
      <c r="IR600">
        <f>IF($IW600&gt;=57,INDEX($GL:$GL,$IV600+57),"")</f>
      </c>
      <c r="IS600">
        <f>IF($IW600&gt;=58,INDEX($GL:$GL,$IV600+58),"")</f>
      </c>
      <c r="IT600">
        <f>IF($IW600&gt;=59,INDEX($GL:$GL,$IV600+59),"")</f>
      </c>
      <c r="IU600">
        <f>IF($IW600&gt;=60,INDEX($GL:$GL,$IV600+60),"")</f>
      </c>
      <c r="IV600">
        <f>IFERROR(MATCH($GK600,$GL$2:$GL$324,0)+1,0)</f>
      </c>
      <c r="IW600">
        <f>IFERROR(INDEX($GM$2:$GM$324,MATCH($GK600,$GL$2:$GL$324,0)),0)</f>
      </c>
      <c r="IX600" t="s">
        <v>34</v>
      </c>
      <c r="IY600" t="s">
        <v>34</v>
      </c>
    </row>
    <row r="601" spans="1:259" x14ac:dyDescent="0.25">
      <c r="K601">
        <f>IF(OR($N601="",$J601=""),"",IFERROR($N601/$J601,0))</f>
      </c>
      <c r="L601">
        <f>IF($N601="","",
SUM($M601,$O601,$T601,$P601,$R601)*
(1-IF($U601="",0,VALUE($U601)/100)))</f>
      </c>
      <c r="M601">
        <f>IF($N601="","",$N601)</f>
      </c>
      <c r="O601">
        <f>IF($N601="","",
IF($H601="","",
IF(ISNUMBER(SEARCH("exempt",LOWER($H601))),0,
$N601*(VALUE(SUBSTITUTE($H601,"%",""))/100))))</f>
      </c>
      <c r="V601">
        <f>IFERROR(IF(FIND(" - ",$E601)&gt;0,MID($E601,FIND(" - ",$E601)+3,LEN($E601)),""),"")</f>
      </c>
      <c r="AE601" t="s">
        <v>1182</v>
      </c>
      <c r="AJ601">
        <f>IFERROR(LEFT($E601,FIND(" - ",$E601)-1),$E601)</f>
      </c>
      <c r="AM601">
        <f>IF($CB601&gt;=1,INDEX($AK:$AK,$CA601+1),"")</f>
      </c>
      <c r="AN601">
        <f>IF($CB601&gt;=2,INDEX($AK:$AK,$CA601+2),"")</f>
      </c>
      <c r="AO601">
        <f>IF($CB601&gt;=3,INDEX($AK:$AK,$CA601+3),"")</f>
      </c>
      <c r="AP601">
        <f>IF($CB601&gt;=4,INDEX($AK:$AK,$CA601+4),"")</f>
      </c>
      <c r="AQ601">
        <f>IF($CB601&gt;=5,INDEX($AK:$AK,$CA601+5),"")</f>
      </c>
      <c r="AR601">
        <f>IF($CB601&gt;=6,INDEX($AK:$AK,$CA601+6),"")</f>
      </c>
      <c r="AS601">
        <f>IF($CB601&gt;=7,INDEX($AK:$AK,$CA601+7),"")</f>
      </c>
      <c r="AT601">
        <f>IF($CB601&gt;=8,INDEX($AK:$AK,$CA601+8),"")</f>
      </c>
      <c r="AU601">
        <f>IF($CB601&gt;=9,INDEX($AK:$AK,$CA601+9),"")</f>
      </c>
      <c r="AV601">
        <f>IF($CB601&gt;=10,INDEX($AK:$AK,$CA601+10),"")</f>
      </c>
      <c r="AW601">
        <f>IF($CB601&gt;=11,INDEX($AK:$AK,$CA601+11),"")</f>
      </c>
      <c r="AX601">
        <f>IF($CB601&gt;=12,INDEX($AK:$AK,$CA601+12),"")</f>
      </c>
      <c r="AY601">
        <f>IF($CB601&gt;=13,INDEX($AK:$AK,$CA601+13),"")</f>
      </c>
      <c r="AZ601">
        <f>IF($CB601&gt;=14,INDEX($AK:$AK,$CA601+14),"")</f>
      </c>
      <c r="BA601">
        <f>IF($CB601&gt;=15,INDEX($AK:$AK,$CA601+15),"")</f>
      </c>
      <c r="BB601">
        <f>IF($CB601&gt;=16,INDEX($AK:$AK,$CA601+16),"")</f>
      </c>
      <c r="BC601">
        <f>IF($CB601&gt;=17,INDEX($AK:$AK,$CA601+17),"")</f>
      </c>
      <c r="BD601">
        <f>IF($CB601&gt;=18,INDEX($AK:$AK,$CA601+18),"")</f>
      </c>
      <c r="BE601">
        <f>IF($CB601&gt;=19,INDEX($AK:$AK,$CA601+19),"")</f>
      </c>
      <c r="BF601">
        <f>IF($CB601&gt;=20,INDEX($AK:$AK,$CA601+20),"")</f>
      </c>
      <c r="BG601">
        <f>IF($CB601&gt;=21,INDEX($AK:$AK,$CA601+21),"")</f>
      </c>
      <c r="BH601">
        <f>IF($CB601&gt;=22,INDEX($AK:$AK,$CA601+22),"")</f>
      </c>
      <c r="BI601">
        <f>IF($CB601&gt;=23,INDEX($AK:$AK,$CA601+23),"")</f>
      </c>
      <c r="BJ601">
        <f>IF($CB601&gt;=24,INDEX($AK:$AK,$CA601+24),"")</f>
      </c>
      <c r="BK601">
        <f>IF($CB601&gt;=25,INDEX($AK:$AK,$CA601+25),"")</f>
      </c>
      <c r="BL601">
        <f>IF($CB601&gt;=26,INDEX($AK:$AK,$CA601+26),"")</f>
      </c>
      <c r="BM601">
        <f>IF($CB601&gt;=27,INDEX($AK:$AK,$CA601+27),"")</f>
      </c>
      <c r="BN601">
        <f>IF($CB601&gt;=28,INDEX($AK:$AK,$CA601+28),"")</f>
      </c>
      <c r="BO601">
        <f>IF($CB601&gt;=29,INDEX($AK:$AK,$CA601+29),"")</f>
      </c>
      <c r="BP601">
        <f>IF($CB601&gt;=30,INDEX($AK:$AK,$CA601+30),"")</f>
      </c>
      <c r="BQ601">
        <f>IF($CB601&gt;=31,INDEX($AK:$AK,$CA601+31),"")</f>
      </c>
      <c r="BR601">
        <f>IF($CB601&gt;=32,INDEX($AK:$AK,$CA601+32),"")</f>
      </c>
      <c r="BS601">
        <f>IF($CB601&gt;=33,INDEX($AK:$AK,$CA601+33),"")</f>
      </c>
      <c r="BT601">
        <f>IF($CB601&gt;=34,INDEX($AK:$AK,$CA601+34),"")</f>
      </c>
      <c r="BU601">
        <f>IF($CB601&gt;=35,INDEX($AK:$AK,$CA601+35),"")</f>
      </c>
      <c r="BV601">
        <f>IF($CB601&gt;=36,INDEX($AK:$AK,$CA601+36),"")</f>
      </c>
      <c r="BW601">
        <f>IF($CB601&gt;=37,INDEX($AK:$AK,$CA601+37),"")</f>
      </c>
      <c r="BX601">
        <f>IF($CB601&gt;=38,INDEX($AK:$AK,$CA601+38),"")</f>
      </c>
      <c r="BY601">
        <f>IF($CB601&gt;=39,INDEX($AK:$AK,$CA601+39),"")</f>
      </c>
      <c r="BZ601">
        <f>IF($CB601&gt;=40,INDEX($AK:$AK,$CA601+40),"")</f>
      </c>
      <c r="CA601">
        <f>IFERROR(MATCH($AJ601,$AK$2:$AK$134,0)+1,0)</f>
      </c>
      <c r="CB601">
        <f>IFERROR(INDEX($AL$2:$AL$134,MATCH($AJ601,$AK$2:$AK$134,0)),0)</f>
      </c>
      <c r="CC601">
        <f>IFERROR(LEFT($F601,FIND(" - ",$F601)-1),$F601)</f>
      </c>
      <c r="CF601">
        <f>IF($DA601&gt;=1,INDEX($CD:$CD,$CZ601+1),"")</f>
      </c>
      <c r="CG601">
        <f>IF($DA601&gt;=2,INDEX($CD:$CD,$CZ601+2),"")</f>
      </c>
      <c r="CH601">
        <f>IF($DA601&gt;=3,INDEX($CD:$CD,$CZ601+3),"")</f>
      </c>
      <c r="CI601">
        <f>IF($DA601&gt;=4,INDEX($CD:$CD,$CZ601+4),"")</f>
      </c>
      <c r="CJ601">
        <f>IF($DA601&gt;=5,INDEX($CD:$CD,$CZ601+5),"")</f>
      </c>
      <c r="CK601">
        <f>IF($DA601&gt;=6,INDEX($CD:$CD,$CZ601+6),"")</f>
      </c>
      <c r="CL601">
        <f>IF($DA601&gt;=7,INDEX($CD:$CD,$CZ601+7),"")</f>
      </c>
      <c r="CM601">
        <f>IF($DA601&gt;=8,INDEX($CD:$CD,$CZ601+8),"")</f>
      </c>
      <c r="CN601">
        <f>IF($DA601&gt;=9,INDEX($CD:$CD,$CZ601+9),"")</f>
      </c>
      <c r="CO601">
        <f>IF($DA601&gt;=10,INDEX($CD:$CD,$CZ601+10),"")</f>
      </c>
      <c r="CP601">
        <f>IF($DA601&gt;=11,INDEX($CD:$CD,$CZ601+11),"")</f>
      </c>
      <c r="CQ601">
        <f>IF($DA601&gt;=12,INDEX($CD:$CD,$CZ601+12),"")</f>
      </c>
      <c r="CR601">
        <f>IF($DA601&gt;=13,INDEX($CD:$CD,$CZ601+13),"")</f>
      </c>
      <c r="CS601">
        <f>IF($DA601&gt;=14,INDEX($CD:$CD,$CZ601+14),"")</f>
      </c>
      <c r="CT601">
        <f>IF($DA601&gt;=15,INDEX($CD:$CD,$CZ601+15),"")</f>
      </c>
      <c r="CU601">
        <f>IF($DA601&gt;=16,INDEX($CD:$CD,$CZ601+16),"")</f>
      </c>
      <c r="CV601">
        <f>IF($DA601&gt;=17,INDEX($CD:$CD,$CZ601+17),"")</f>
      </c>
      <c r="CW601">
        <f>IF($DA601&gt;=18,INDEX($CD:$CD,$CZ601+18),"")</f>
      </c>
      <c r="CX601">
        <f>IF($DA601&gt;=19,INDEX($CD:$CD,$CZ601+19),"")</f>
      </c>
      <c r="CY601">
        <f>IF($DA601&gt;=20,INDEX($CD:$CD,$CZ601+20),"")</f>
      </c>
      <c r="CZ601">
        <f>IFERROR(MATCH($CC601,$CD$2:$CD$263,0)+1,0)</f>
      </c>
      <c r="DA601">
        <f>IFERROR(INDEX($CE$2:$CE$263,MATCH($CC601,$CD$2:$CD$263,0)),0)</f>
      </c>
      <c r="DB601">
        <f>IFERROR(INDEX($AI:$AI,MATCH($H601,$AH:$AH,0))&amp;"","")</f>
      </c>
      <c r="DF601">
        <f>IF($GI601&gt;=1,INDEX($DC:$DC,$GH601+1),"")</f>
      </c>
      <c r="DG601">
        <f>IF($GI601&gt;=2,INDEX($DC:$DC,$GH601+2),"")</f>
      </c>
      <c r="DH601">
        <f>IF($GI601&gt;=3,INDEX($DC:$DC,$GH601+3),"")</f>
      </c>
      <c r="DI601">
        <f>IF($GI601&gt;=4,INDEX($DC:$DC,$GH601+4),"")</f>
      </c>
      <c r="DJ601">
        <f>IF($GI601&gt;=5,INDEX($DC:$DC,$GH601+5),"")</f>
      </c>
      <c r="DK601">
        <f>IF($GI601&gt;=6,INDEX($DC:$DC,$GH601+6),"")</f>
      </c>
      <c r="DL601">
        <f>IF($GI601&gt;=7,INDEX($DC:$DC,$GH601+7),"")</f>
      </c>
      <c r="DM601">
        <f>IF($GI601&gt;=8,INDEX($DC:$DC,$GH601+8),"")</f>
      </c>
      <c r="DN601">
        <f>IF($GI601&gt;=9,INDEX($DC:$DC,$GH601+9),"")</f>
      </c>
      <c r="DO601">
        <f>IF($GI601&gt;=10,INDEX($DC:$DC,$GH601+10),"")</f>
      </c>
      <c r="DP601">
        <f>IF($GI601&gt;=11,INDEX($DC:$DC,$GH601+11),"")</f>
      </c>
      <c r="DQ601">
        <f>IF($GI601&gt;=12,INDEX($DC:$DC,$GH601+12),"")</f>
      </c>
      <c r="DR601">
        <f>IF($GI601&gt;=13,INDEX($DC:$DC,$GH601+13),"")</f>
      </c>
      <c r="DS601">
        <f>IF($GI601&gt;=14,INDEX($DC:$DC,$GH601+14),"")</f>
      </c>
      <c r="DT601">
        <f>IF($GI601&gt;=15,INDEX($DC:$DC,$GH601+15),"")</f>
      </c>
      <c r="DU601">
        <f>IF($GI601&gt;=16,INDEX($DC:$DC,$GH601+16),"")</f>
      </c>
      <c r="DV601">
        <f>IF($GI601&gt;=17,INDEX($DC:$DC,$GH601+17),"")</f>
      </c>
      <c r="DW601">
        <f>IF($GI601&gt;=18,INDEX($DC:$DC,$GH601+18),"")</f>
      </c>
      <c r="DX601">
        <f>IF($GI601&gt;=19,INDEX($DC:$DC,$GH601+19),"")</f>
      </c>
      <c r="DY601">
        <f>IF($GI601&gt;=20,INDEX($DC:$DC,$GH601+20),"")</f>
      </c>
      <c r="DZ601">
        <f>IF($GI601&gt;=21,INDEX($DC:$DC,$GH601+21),"")</f>
      </c>
      <c r="EA601">
        <f>IF($GI601&gt;=22,INDEX($DC:$DC,$GH601+22),"")</f>
      </c>
      <c r="EB601">
        <f>IF($GI601&gt;=23,INDEX($DC:$DC,$GH601+23),"")</f>
      </c>
      <c r="EC601">
        <f>IF($GI601&gt;=24,INDEX($DC:$DC,$GH601+24),"")</f>
      </c>
      <c r="ED601">
        <f>IF($GI601&gt;=25,INDEX($DC:$DC,$GH601+25),"")</f>
      </c>
      <c r="EE601">
        <f>IF($GI601&gt;=26,INDEX($DC:$DC,$GH601+26),"")</f>
      </c>
      <c r="EF601">
        <f>IF($GI601&gt;=27,INDEX($DC:$DC,$GH601+27),"")</f>
      </c>
      <c r="EG601">
        <f>IF($GI601&gt;=28,INDEX($DC:$DC,$GH601+28),"")</f>
      </c>
      <c r="EH601">
        <f>IF($GI601&gt;=29,INDEX($DC:$DC,$GH601+29),"")</f>
      </c>
      <c r="EI601">
        <f>IF($GI601&gt;=30,INDEX($DC:$DC,$GH601+30),"")</f>
      </c>
      <c r="EJ601">
        <f>IF($GI601&gt;=31,INDEX($DC:$DC,$GH601+31),"")</f>
      </c>
      <c r="EK601">
        <f>IF($GI601&gt;=32,INDEX($DC:$DC,$GH601+32),"")</f>
      </c>
      <c r="EL601">
        <f>IF($GI601&gt;=33,INDEX($DC:$DC,$GH601+33),"")</f>
      </c>
      <c r="EM601">
        <f>IF($GI601&gt;=34,INDEX($DC:$DC,$GH601+34),"")</f>
      </c>
      <c r="EN601">
        <f>IF($GI601&gt;=35,INDEX($DC:$DC,$GH601+35),"")</f>
      </c>
      <c r="EO601">
        <f>IF($GI601&gt;=36,INDEX($DC:$DC,$GH601+36),"")</f>
      </c>
      <c r="EP601">
        <f>IF($GI601&gt;=37,INDEX($DC:$DC,$GH601+37),"")</f>
      </c>
      <c r="EQ601">
        <f>IF($GI601&gt;=38,INDEX($DC:$DC,$GH601+38),"")</f>
      </c>
      <c r="ER601">
        <f>IF($GI601&gt;=39,INDEX($DC:$DC,$GH601+39),"")</f>
      </c>
      <c r="ES601">
        <f>IF($GI601&gt;=40,INDEX($DC:$DC,$GH601+40),"")</f>
      </c>
      <c r="ET601">
        <f>IF($GI601&gt;=1,INDEX($DD:$DD,$GH601+1),"")</f>
      </c>
      <c r="EU601">
        <f>IF($GI601&gt;=2,INDEX($DD:$DD,$GH601+2),"")</f>
      </c>
      <c r="EV601">
        <f>IF($GI601&gt;=3,INDEX($DD:$DD,$GH601+3),"")</f>
      </c>
      <c r="EW601">
        <f>IF($GI601&gt;=4,INDEX($DD:$DD,$GH601+4),"")</f>
      </c>
      <c r="EX601">
        <f>IF($GI601&gt;=5,INDEX($DD:$DD,$GH601+5),"")</f>
      </c>
      <c r="EY601">
        <f>IF($GI601&gt;=6,INDEX($DD:$DD,$GH601+6),"")</f>
      </c>
      <c r="EZ601">
        <f>IF($GI601&gt;=7,INDEX($DD:$DD,$GH601+7),"")</f>
      </c>
      <c r="FA601">
        <f>IF($GI601&gt;=8,INDEX($DD:$DD,$GH601+8),"")</f>
      </c>
      <c r="FB601">
        <f>IF($GI601&gt;=9,INDEX($DD:$DD,$GH601+9),"")</f>
      </c>
      <c r="FC601">
        <f>IF($GI601&gt;=10,INDEX($DD:$DD,$GH601+10),"")</f>
      </c>
      <c r="FD601">
        <f>IF($GI601&gt;=11,INDEX($DD:$DD,$GH601+11),"")</f>
      </c>
      <c r="FE601">
        <f>IF($GI601&gt;=12,INDEX($DD:$DD,$GH601+12),"")</f>
      </c>
      <c r="FF601">
        <f>IF($GI601&gt;=13,INDEX($DD:$DD,$GH601+13),"")</f>
      </c>
      <c r="FG601">
        <f>IF($GI601&gt;=14,INDEX($DD:$DD,$GH601+14),"")</f>
      </c>
      <c r="FH601">
        <f>IF($GI601&gt;=15,INDEX($DD:$DD,$GH601+15),"")</f>
      </c>
      <c r="FI601">
        <f>IF($GI601&gt;=16,INDEX($DD:$DD,$GH601+16),"")</f>
      </c>
      <c r="FJ601">
        <f>IF($GI601&gt;=17,INDEX($DD:$DD,$GH601+17),"")</f>
      </c>
      <c r="FK601">
        <f>IF($GI601&gt;=18,INDEX($DD:$DD,$GH601+18),"")</f>
      </c>
      <c r="FL601">
        <f>IF($GI601&gt;=19,INDEX($DD:$DD,$GH601+19),"")</f>
      </c>
      <c r="FM601">
        <f>IF($GI601&gt;=20,INDEX($DD:$DD,$GH601+20),"")</f>
      </c>
      <c r="FN601">
        <f>IF($GI601&gt;=21,INDEX($DD:$DD,$GH601+21),"")</f>
      </c>
      <c r="FO601">
        <f>IF($GI601&gt;=22,INDEX($DD:$DD,$GH601+22),"")</f>
      </c>
      <c r="FP601">
        <f>IF($GI601&gt;=23,INDEX($DD:$DD,$GH601+23),"")</f>
      </c>
      <c r="FQ601">
        <f>IF($GI601&gt;=24,INDEX($DD:$DD,$GH601+24),"")</f>
      </c>
      <c r="FR601">
        <f>IF($GI601&gt;=25,INDEX($DD:$DD,$GH601+25),"")</f>
      </c>
      <c r="FS601">
        <f>IF($GI601&gt;=26,INDEX($DD:$DD,$GH601+26),"")</f>
      </c>
      <c r="FT601">
        <f>IF($GI601&gt;=27,INDEX($DD:$DD,$GH601+27),"")</f>
      </c>
      <c r="FU601">
        <f>IF($GI601&gt;=28,INDEX($DD:$DD,$GH601+28),"")</f>
      </c>
      <c r="FV601">
        <f>IF($GI601&gt;=29,INDEX($DD:$DD,$GH601+29),"")</f>
      </c>
      <c r="FW601">
        <f>IF($GI601&gt;=30,INDEX($DD:$DD,$GH601+30),"")</f>
      </c>
      <c r="FX601">
        <f>IF($GI601&gt;=31,INDEX($DD:$DD,$GH601+31),"")</f>
      </c>
      <c r="FY601">
        <f>IF($GI601&gt;=32,INDEX($DD:$DD,$GH601+32),"")</f>
      </c>
      <c r="FZ601">
        <f>IF($GI601&gt;=33,INDEX($DD:$DD,$GH601+33),"")</f>
      </c>
      <c r="GA601">
        <f>IF($GI601&gt;=34,INDEX($DD:$DD,$GH601+34),"")</f>
      </c>
      <c r="GB601">
        <f>IF($GI601&gt;=35,INDEX($DD:$DD,$GH601+35),"")</f>
      </c>
      <c r="GC601">
        <f>IF($GI601&gt;=36,INDEX($DD:$DD,$GH601+36),"")</f>
      </c>
      <c r="GD601">
        <f>IF($GI601&gt;=37,INDEX($DD:$DD,$GH601+37),"")</f>
      </c>
      <c r="GE601">
        <f>IF($GI601&gt;=38,INDEX($DD:$DD,$GH601+38),"")</f>
      </c>
      <c r="GF601">
        <f>IF($GI601&gt;=39,INDEX($DD:$DD,$GH601+39),"")</f>
      </c>
      <c r="GG601">
        <f>IF($GI601&gt;=40,INDEX($DD:$DD,$GH601+40),"")</f>
      </c>
      <c r="GH601">
        <f>IFERROR(MATCH($DB601,$DC$2:$DC$148,0)+1,0)</f>
      </c>
      <c r="GI601">
        <f>IFERROR(INDEX($DE$2:$DE$148,MATCH($DB601,$DC$2:$DC$148,0)),0)</f>
      </c>
      <c r="GJ601">
        <f>IFERROR(MATCH($S601,$DF$601:$ES$601,0),0)</f>
      </c>
      <c r="GK601">
        <f>IF($GJ601&gt;0,INDEX($ET$601:$GG$601,$GJ601),"")</f>
      </c>
      <c r="GN601">
        <f>IF($IW601&gt;=1,INDEX($GL:$GL,$IV601+1),"")</f>
      </c>
      <c r="GO601">
        <f>IF($IW601&gt;=2,INDEX($GL:$GL,$IV601+2),"")</f>
      </c>
      <c r="GP601">
        <f>IF($IW601&gt;=3,INDEX($GL:$GL,$IV601+3),"")</f>
      </c>
      <c r="GQ601">
        <f>IF($IW601&gt;=4,INDEX($GL:$GL,$IV601+4),"")</f>
      </c>
      <c r="GR601">
        <f>IF($IW601&gt;=5,INDEX($GL:$GL,$IV601+5),"")</f>
      </c>
      <c r="GS601">
        <f>IF($IW601&gt;=6,INDEX($GL:$GL,$IV601+6),"")</f>
      </c>
      <c r="GT601">
        <f>IF($IW601&gt;=7,INDEX($GL:$GL,$IV601+7),"")</f>
      </c>
      <c r="GU601">
        <f>IF($IW601&gt;=8,INDEX($GL:$GL,$IV601+8),"")</f>
      </c>
      <c r="GV601">
        <f>IF($IW601&gt;=9,INDEX($GL:$GL,$IV601+9),"")</f>
      </c>
      <c r="GW601">
        <f>IF($IW601&gt;=10,INDEX($GL:$GL,$IV601+10),"")</f>
      </c>
      <c r="GX601">
        <f>IF($IW601&gt;=11,INDEX($GL:$GL,$IV601+11),"")</f>
      </c>
      <c r="GY601">
        <f>IF($IW601&gt;=12,INDEX($GL:$GL,$IV601+12),"")</f>
      </c>
      <c r="GZ601">
        <f>IF($IW601&gt;=13,INDEX($GL:$GL,$IV601+13),"")</f>
      </c>
      <c r="HA601">
        <f>IF($IW601&gt;=14,INDEX($GL:$GL,$IV601+14),"")</f>
      </c>
      <c r="HB601">
        <f>IF($IW601&gt;=15,INDEX($GL:$GL,$IV601+15),"")</f>
      </c>
      <c r="HC601">
        <f>IF($IW601&gt;=16,INDEX($GL:$GL,$IV601+16),"")</f>
      </c>
      <c r="HD601">
        <f>IF($IW601&gt;=17,INDEX($GL:$GL,$IV601+17),"")</f>
      </c>
      <c r="HE601">
        <f>IF($IW601&gt;=18,INDEX($GL:$GL,$IV601+18),"")</f>
      </c>
      <c r="HF601">
        <f>IF($IW601&gt;=19,INDEX($GL:$GL,$IV601+19),"")</f>
      </c>
      <c r="HG601">
        <f>IF($IW601&gt;=20,INDEX($GL:$GL,$IV601+20),"")</f>
      </c>
      <c r="HH601">
        <f>IF($IW601&gt;=21,INDEX($GL:$GL,$IV601+21),"")</f>
      </c>
      <c r="HI601">
        <f>IF($IW601&gt;=22,INDEX($GL:$GL,$IV601+22),"")</f>
      </c>
      <c r="HJ601">
        <f>IF($IW601&gt;=23,INDEX($GL:$GL,$IV601+23),"")</f>
      </c>
      <c r="HK601">
        <f>IF($IW601&gt;=24,INDEX($GL:$GL,$IV601+24),"")</f>
      </c>
      <c r="HL601">
        <f>IF($IW601&gt;=25,INDEX($GL:$GL,$IV601+25),"")</f>
      </c>
      <c r="HM601">
        <f>IF($IW601&gt;=26,INDEX($GL:$GL,$IV601+26),"")</f>
      </c>
      <c r="HN601">
        <f>IF($IW601&gt;=27,INDEX($GL:$GL,$IV601+27),"")</f>
      </c>
      <c r="HO601">
        <f>IF($IW601&gt;=28,INDEX($GL:$GL,$IV601+28),"")</f>
      </c>
      <c r="HP601">
        <f>IF($IW601&gt;=29,INDEX($GL:$GL,$IV601+29),"")</f>
      </c>
      <c r="HQ601">
        <f>IF($IW601&gt;=30,INDEX($GL:$GL,$IV601+30),"")</f>
      </c>
      <c r="HR601">
        <f>IF($IW601&gt;=31,INDEX($GL:$GL,$IV601+31),"")</f>
      </c>
      <c r="HS601">
        <f>IF($IW601&gt;=32,INDEX($GL:$GL,$IV601+32),"")</f>
      </c>
      <c r="HT601">
        <f>IF($IW601&gt;=33,INDEX($GL:$GL,$IV601+33),"")</f>
      </c>
      <c r="HU601">
        <f>IF($IW601&gt;=34,INDEX($GL:$GL,$IV601+34),"")</f>
      </c>
      <c r="HV601">
        <f>IF($IW601&gt;=35,INDEX($GL:$GL,$IV601+35),"")</f>
      </c>
      <c r="HW601">
        <f>IF($IW601&gt;=36,INDEX($GL:$GL,$IV601+36),"")</f>
      </c>
      <c r="HX601">
        <f>IF($IW601&gt;=37,INDEX($GL:$GL,$IV601+37),"")</f>
      </c>
      <c r="HY601">
        <f>IF($IW601&gt;=38,INDEX($GL:$GL,$IV601+38),"")</f>
      </c>
      <c r="HZ601">
        <f>IF($IW601&gt;=39,INDEX($GL:$GL,$IV601+39),"")</f>
      </c>
      <c r="IA601">
        <f>IF($IW601&gt;=40,INDEX($GL:$GL,$IV601+40),"")</f>
      </c>
      <c r="IB601">
        <f>IF($IW601&gt;=41,INDEX($GL:$GL,$IV601+41),"")</f>
      </c>
      <c r="IC601">
        <f>IF($IW601&gt;=42,INDEX($GL:$GL,$IV601+42),"")</f>
      </c>
      <c r="ID601">
        <f>IF($IW601&gt;=43,INDEX($GL:$GL,$IV601+43),"")</f>
      </c>
      <c r="IE601">
        <f>IF($IW601&gt;=44,INDEX($GL:$GL,$IV601+44),"")</f>
      </c>
      <c r="IF601">
        <f>IF($IW601&gt;=45,INDEX($GL:$GL,$IV601+45),"")</f>
      </c>
      <c r="IG601">
        <f>IF($IW601&gt;=46,INDEX($GL:$GL,$IV601+46),"")</f>
      </c>
      <c r="IH601">
        <f>IF($IW601&gt;=47,INDEX($GL:$GL,$IV601+47),"")</f>
      </c>
      <c r="II601">
        <f>IF($IW601&gt;=48,INDEX($GL:$GL,$IV601+48),"")</f>
      </c>
      <c r="IJ601">
        <f>IF($IW601&gt;=49,INDEX($GL:$GL,$IV601+49),"")</f>
      </c>
      <c r="IK601">
        <f>IF($IW601&gt;=50,INDEX($GL:$GL,$IV601+50),"")</f>
      </c>
      <c r="IL601">
        <f>IF($IW601&gt;=51,INDEX($GL:$GL,$IV601+51),"")</f>
      </c>
      <c r="IM601">
        <f>IF($IW601&gt;=52,INDEX($GL:$GL,$IV601+52),"")</f>
      </c>
      <c r="IN601">
        <f>IF($IW601&gt;=53,INDEX($GL:$GL,$IV601+53),"")</f>
      </c>
      <c r="IO601">
        <f>IF($IW601&gt;=54,INDEX($GL:$GL,$IV601+54),"")</f>
      </c>
      <c r="IP601">
        <f>IF($IW601&gt;=55,INDEX($GL:$GL,$IV601+55),"")</f>
      </c>
      <c r="IQ601">
        <f>IF($IW601&gt;=56,INDEX($GL:$GL,$IV601+56),"")</f>
      </c>
      <c r="IR601">
        <f>IF($IW601&gt;=57,INDEX($GL:$GL,$IV601+57),"")</f>
      </c>
      <c r="IS601">
        <f>IF($IW601&gt;=58,INDEX($GL:$GL,$IV601+58),"")</f>
      </c>
      <c r="IT601">
        <f>IF($IW601&gt;=59,INDEX($GL:$GL,$IV601+59),"")</f>
      </c>
      <c r="IU601">
        <f>IF($IW601&gt;=60,INDEX($GL:$GL,$IV601+60),"")</f>
      </c>
      <c r="IV601">
        <f>IFERROR(MATCH($GK601,$GL$2:$GL$324,0)+1,0)</f>
      </c>
      <c r="IW601">
        <f>IFERROR(INDEX($GM$2:$GM$324,MATCH($GK601,$GL$2:$GL$324,0)),0)</f>
      </c>
      <c r="IX601" t="s">
        <v>34</v>
      </c>
      <c r="IY601" t="s">
        <v>34</v>
      </c>
    </row>
    <row r="602" spans="1:259" x14ac:dyDescent="0.25">
      <c r="K602">
        <f>IF(OR($N602="",$J602=""),"",IFERROR($N602/$J602,0))</f>
      </c>
      <c r="L602">
        <f>IF($N602="","",
SUM($M602,$O602,$T602,$P602,$R602)*
(1-IF($U602="",0,VALUE($U602)/100)))</f>
      </c>
      <c r="M602">
        <f>IF($N602="","",$N602)</f>
      </c>
      <c r="O602">
        <f>IF($N602="","",
IF($H602="","",
IF(ISNUMBER(SEARCH("exempt",LOWER($H602))),0,
$N602*(VALUE(SUBSTITUTE($H602,"%",""))/100))))</f>
      </c>
      <c r="V602">
        <f>IFERROR(IF(FIND(" - ",$E602)&gt;0,MID($E602,FIND(" - ",$E602)+3,LEN($E602)),""),"")</f>
      </c>
      <c r="AE602" t="s">
        <v>1183</v>
      </c>
      <c r="AJ602">
        <f>IFERROR(LEFT($E602,FIND(" - ",$E602)-1),$E602)</f>
      </c>
      <c r="AM602">
        <f>IF($CB602&gt;=1,INDEX($AK:$AK,$CA602+1),"")</f>
      </c>
      <c r="AN602">
        <f>IF($CB602&gt;=2,INDEX($AK:$AK,$CA602+2),"")</f>
      </c>
      <c r="AO602">
        <f>IF($CB602&gt;=3,INDEX($AK:$AK,$CA602+3),"")</f>
      </c>
      <c r="AP602">
        <f>IF($CB602&gt;=4,INDEX($AK:$AK,$CA602+4),"")</f>
      </c>
      <c r="AQ602">
        <f>IF($CB602&gt;=5,INDEX($AK:$AK,$CA602+5),"")</f>
      </c>
      <c r="AR602">
        <f>IF($CB602&gt;=6,INDEX($AK:$AK,$CA602+6),"")</f>
      </c>
      <c r="AS602">
        <f>IF($CB602&gt;=7,INDEX($AK:$AK,$CA602+7),"")</f>
      </c>
      <c r="AT602">
        <f>IF($CB602&gt;=8,INDEX($AK:$AK,$CA602+8),"")</f>
      </c>
      <c r="AU602">
        <f>IF($CB602&gt;=9,INDEX($AK:$AK,$CA602+9),"")</f>
      </c>
      <c r="AV602">
        <f>IF($CB602&gt;=10,INDEX($AK:$AK,$CA602+10),"")</f>
      </c>
      <c r="AW602">
        <f>IF($CB602&gt;=11,INDEX($AK:$AK,$CA602+11),"")</f>
      </c>
      <c r="AX602">
        <f>IF($CB602&gt;=12,INDEX($AK:$AK,$CA602+12),"")</f>
      </c>
      <c r="AY602">
        <f>IF($CB602&gt;=13,INDEX($AK:$AK,$CA602+13),"")</f>
      </c>
      <c r="AZ602">
        <f>IF($CB602&gt;=14,INDEX($AK:$AK,$CA602+14),"")</f>
      </c>
      <c r="BA602">
        <f>IF($CB602&gt;=15,INDEX($AK:$AK,$CA602+15),"")</f>
      </c>
      <c r="BB602">
        <f>IF($CB602&gt;=16,INDEX($AK:$AK,$CA602+16),"")</f>
      </c>
      <c r="BC602">
        <f>IF($CB602&gt;=17,INDEX($AK:$AK,$CA602+17),"")</f>
      </c>
      <c r="BD602">
        <f>IF($CB602&gt;=18,INDEX($AK:$AK,$CA602+18),"")</f>
      </c>
      <c r="BE602">
        <f>IF($CB602&gt;=19,INDEX($AK:$AK,$CA602+19),"")</f>
      </c>
      <c r="BF602">
        <f>IF($CB602&gt;=20,INDEX($AK:$AK,$CA602+20),"")</f>
      </c>
      <c r="BG602">
        <f>IF($CB602&gt;=21,INDEX($AK:$AK,$CA602+21),"")</f>
      </c>
      <c r="BH602">
        <f>IF($CB602&gt;=22,INDEX($AK:$AK,$CA602+22),"")</f>
      </c>
      <c r="BI602">
        <f>IF($CB602&gt;=23,INDEX($AK:$AK,$CA602+23),"")</f>
      </c>
      <c r="BJ602">
        <f>IF($CB602&gt;=24,INDEX($AK:$AK,$CA602+24),"")</f>
      </c>
      <c r="BK602">
        <f>IF($CB602&gt;=25,INDEX($AK:$AK,$CA602+25),"")</f>
      </c>
      <c r="BL602">
        <f>IF($CB602&gt;=26,INDEX($AK:$AK,$CA602+26),"")</f>
      </c>
      <c r="BM602">
        <f>IF($CB602&gt;=27,INDEX($AK:$AK,$CA602+27),"")</f>
      </c>
      <c r="BN602">
        <f>IF($CB602&gt;=28,INDEX($AK:$AK,$CA602+28),"")</f>
      </c>
      <c r="BO602">
        <f>IF($CB602&gt;=29,INDEX($AK:$AK,$CA602+29),"")</f>
      </c>
      <c r="BP602">
        <f>IF($CB602&gt;=30,INDEX($AK:$AK,$CA602+30),"")</f>
      </c>
      <c r="BQ602">
        <f>IF($CB602&gt;=31,INDEX($AK:$AK,$CA602+31),"")</f>
      </c>
      <c r="BR602">
        <f>IF($CB602&gt;=32,INDEX($AK:$AK,$CA602+32),"")</f>
      </c>
      <c r="BS602">
        <f>IF($CB602&gt;=33,INDEX($AK:$AK,$CA602+33),"")</f>
      </c>
      <c r="BT602">
        <f>IF($CB602&gt;=34,INDEX($AK:$AK,$CA602+34),"")</f>
      </c>
      <c r="BU602">
        <f>IF($CB602&gt;=35,INDEX($AK:$AK,$CA602+35),"")</f>
      </c>
      <c r="BV602">
        <f>IF($CB602&gt;=36,INDEX($AK:$AK,$CA602+36),"")</f>
      </c>
      <c r="BW602">
        <f>IF($CB602&gt;=37,INDEX($AK:$AK,$CA602+37),"")</f>
      </c>
      <c r="BX602">
        <f>IF($CB602&gt;=38,INDEX($AK:$AK,$CA602+38),"")</f>
      </c>
      <c r="BY602">
        <f>IF($CB602&gt;=39,INDEX($AK:$AK,$CA602+39),"")</f>
      </c>
      <c r="BZ602">
        <f>IF($CB602&gt;=40,INDEX($AK:$AK,$CA602+40),"")</f>
      </c>
      <c r="CA602">
        <f>IFERROR(MATCH($AJ602,$AK$2:$AK$134,0)+1,0)</f>
      </c>
      <c r="CB602">
        <f>IFERROR(INDEX($AL$2:$AL$134,MATCH($AJ602,$AK$2:$AK$134,0)),0)</f>
      </c>
      <c r="CC602">
        <f>IFERROR(LEFT($F602,FIND(" - ",$F602)-1),$F602)</f>
      </c>
      <c r="CF602">
        <f>IF($DA602&gt;=1,INDEX($CD:$CD,$CZ602+1),"")</f>
      </c>
      <c r="CG602">
        <f>IF($DA602&gt;=2,INDEX($CD:$CD,$CZ602+2),"")</f>
      </c>
      <c r="CH602">
        <f>IF($DA602&gt;=3,INDEX($CD:$CD,$CZ602+3),"")</f>
      </c>
      <c r="CI602">
        <f>IF($DA602&gt;=4,INDEX($CD:$CD,$CZ602+4),"")</f>
      </c>
      <c r="CJ602">
        <f>IF($DA602&gt;=5,INDEX($CD:$CD,$CZ602+5),"")</f>
      </c>
      <c r="CK602">
        <f>IF($DA602&gt;=6,INDEX($CD:$CD,$CZ602+6),"")</f>
      </c>
      <c r="CL602">
        <f>IF($DA602&gt;=7,INDEX($CD:$CD,$CZ602+7),"")</f>
      </c>
      <c r="CM602">
        <f>IF($DA602&gt;=8,INDEX($CD:$CD,$CZ602+8),"")</f>
      </c>
      <c r="CN602">
        <f>IF($DA602&gt;=9,INDEX($CD:$CD,$CZ602+9),"")</f>
      </c>
      <c r="CO602">
        <f>IF($DA602&gt;=10,INDEX($CD:$CD,$CZ602+10),"")</f>
      </c>
      <c r="CP602">
        <f>IF($DA602&gt;=11,INDEX($CD:$CD,$CZ602+11),"")</f>
      </c>
      <c r="CQ602">
        <f>IF($DA602&gt;=12,INDEX($CD:$CD,$CZ602+12),"")</f>
      </c>
      <c r="CR602">
        <f>IF($DA602&gt;=13,INDEX($CD:$CD,$CZ602+13),"")</f>
      </c>
      <c r="CS602">
        <f>IF($DA602&gt;=14,INDEX($CD:$CD,$CZ602+14),"")</f>
      </c>
      <c r="CT602">
        <f>IF($DA602&gt;=15,INDEX($CD:$CD,$CZ602+15),"")</f>
      </c>
      <c r="CU602">
        <f>IF($DA602&gt;=16,INDEX($CD:$CD,$CZ602+16),"")</f>
      </c>
      <c r="CV602">
        <f>IF($DA602&gt;=17,INDEX($CD:$CD,$CZ602+17),"")</f>
      </c>
      <c r="CW602">
        <f>IF($DA602&gt;=18,INDEX($CD:$CD,$CZ602+18),"")</f>
      </c>
      <c r="CX602">
        <f>IF($DA602&gt;=19,INDEX($CD:$CD,$CZ602+19),"")</f>
      </c>
      <c r="CY602">
        <f>IF($DA602&gt;=20,INDEX($CD:$CD,$CZ602+20),"")</f>
      </c>
      <c r="CZ602">
        <f>IFERROR(MATCH($CC602,$CD$2:$CD$263,0)+1,0)</f>
      </c>
      <c r="DA602">
        <f>IFERROR(INDEX($CE$2:$CE$263,MATCH($CC602,$CD$2:$CD$263,0)),0)</f>
      </c>
      <c r="DB602">
        <f>IFERROR(INDEX($AI:$AI,MATCH($H602,$AH:$AH,0))&amp;"","")</f>
      </c>
      <c r="DF602">
        <f>IF($GI602&gt;=1,INDEX($DC:$DC,$GH602+1),"")</f>
      </c>
      <c r="DG602">
        <f>IF($GI602&gt;=2,INDEX($DC:$DC,$GH602+2),"")</f>
      </c>
      <c r="DH602">
        <f>IF($GI602&gt;=3,INDEX($DC:$DC,$GH602+3),"")</f>
      </c>
      <c r="DI602">
        <f>IF($GI602&gt;=4,INDEX($DC:$DC,$GH602+4),"")</f>
      </c>
      <c r="DJ602">
        <f>IF($GI602&gt;=5,INDEX($DC:$DC,$GH602+5),"")</f>
      </c>
      <c r="DK602">
        <f>IF($GI602&gt;=6,INDEX($DC:$DC,$GH602+6),"")</f>
      </c>
      <c r="DL602">
        <f>IF($GI602&gt;=7,INDEX($DC:$DC,$GH602+7),"")</f>
      </c>
      <c r="DM602">
        <f>IF($GI602&gt;=8,INDEX($DC:$DC,$GH602+8),"")</f>
      </c>
      <c r="DN602">
        <f>IF($GI602&gt;=9,INDEX($DC:$DC,$GH602+9),"")</f>
      </c>
      <c r="DO602">
        <f>IF($GI602&gt;=10,INDEX($DC:$DC,$GH602+10),"")</f>
      </c>
      <c r="DP602">
        <f>IF($GI602&gt;=11,INDEX($DC:$DC,$GH602+11),"")</f>
      </c>
      <c r="DQ602">
        <f>IF($GI602&gt;=12,INDEX($DC:$DC,$GH602+12),"")</f>
      </c>
      <c r="DR602">
        <f>IF($GI602&gt;=13,INDEX($DC:$DC,$GH602+13),"")</f>
      </c>
      <c r="DS602">
        <f>IF($GI602&gt;=14,INDEX($DC:$DC,$GH602+14),"")</f>
      </c>
      <c r="DT602">
        <f>IF($GI602&gt;=15,INDEX($DC:$DC,$GH602+15),"")</f>
      </c>
      <c r="DU602">
        <f>IF($GI602&gt;=16,INDEX($DC:$DC,$GH602+16),"")</f>
      </c>
      <c r="DV602">
        <f>IF($GI602&gt;=17,INDEX($DC:$DC,$GH602+17),"")</f>
      </c>
      <c r="DW602">
        <f>IF($GI602&gt;=18,INDEX($DC:$DC,$GH602+18),"")</f>
      </c>
      <c r="DX602">
        <f>IF($GI602&gt;=19,INDEX($DC:$DC,$GH602+19),"")</f>
      </c>
      <c r="DY602">
        <f>IF($GI602&gt;=20,INDEX($DC:$DC,$GH602+20),"")</f>
      </c>
      <c r="DZ602">
        <f>IF($GI602&gt;=21,INDEX($DC:$DC,$GH602+21),"")</f>
      </c>
      <c r="EA602">
        <f>IF($GI602&gt;=22,INDEX($DC:$DC,$GH602+22),"")</f>
      </c>
      <c r="EB602">
        <f>IF($GI602&gt;=23,INDEX($DC:$DC,$GH602+23),"")</f>
      </c>
      <c r="EC602">
        <f>IF($GI602&gt;=24,INDEX($DC:$DC,$GH602+24),"")</f>
      </c>
      <c r="ED602">
        <f>IF($GI602&gt;=25,INDEX($DC:$DC,$GH602+25),"")</f>
      </c>
      <c r="EE602">
        <f>IF($GI602&gt;=26,INDEX($DC:$DC,$GH602+26),"")</f>
      </c>
      <c r="EF602">
        <f>IF($GI602&gt;=27,INDEX($DC:$DC,$GH602+27),"")</f>
      </c>
      <c r="EG602">
        <f>IF($GI602&gt;=28,INDEX($DC:$DC,$GH602+28),"")</f>
      </c>
      <c r="EH602">
        <f>IF($GI602&gt;=29,INDEX($DC:$DC,$GH602+29),"")</f>
      </c>
      <c r="EI602">
        <f>IF($GI602&gt;=30,INDEX($DC:$DC,$GH602+30),"")</f>
      </c>
      <c r="EJ602">
        <f>IF($GI602&gt;=31,INDEX($DC:$DC,$GH602+31),"")</f>
      </c>
      <c r="EK602">
        <f>IF($GI602&gt;=32,INDEX($DC:$DC,$GH602+32),"")</f>
      </c>
      <c r="EL602">
        <f>IF($GI602&gt;=33,INDEX($DC:$DC,$GH602+33),"")</f>
      </c>
      <c r="EM602">
        <f>IF($GI602&gt;=34,INDEX($DC:$DC,$GH602+34),"")</f>
      </c>
      <c r="EN602">
        <f>IF($GI602&gt;=35,INDEX($DC:$DC,$GH602+35),"")</f>
      </c>
      <c r="EO602">
        <f>IF($GI602&gt;=36,INDEX($DC:$DC,$GH602+36),"")</f>
      </c>
      <c r="EP602">
        <f>IF($GI602&gt;=37,INDEX($DC:$DC,$GH602+37),"")</f>
      </c>
      <c r="EQ602">
        <f>IF($GI602&gt;=38,INDEX($DC:$DC,$GH602+38),"")</f>
      </c>
      <c r="ER602">
        <f>IF($GI602&gt;=39,INDEX($DC:$DC,$GH602+39),"")</f>
      </c>
      <c r="ES602">
        <f>IF($GI602&gt;=40,INDEX($DC:$DC,$GH602+40),"")</f>
      </c>
      <c r="ET602">
        <f>IF($GI602&gt;=1,INDEX($DD:$DD,$GH602+1),"")</f>
      </c>
      <c r="EU602">
        <f>IF($GI602&gt;=2,INDEX($DD:$DD,$GH602+2),"")</f>
      </c>
      <c r="EV602">
        <f>IF($GI602&gt;=3,INDEX($DD:$DD,$GH602+3),"")</f>
      </c>
      <c r="EW602">
        <f>IF($GI602&gt;=4,INDEX($DD:$DD,$GH602+4),"")</f>
      </c>
      <c r="EX602">
        <f>IF($GI602&gt;=5,INDEX($DD:$DD,$GH602+5),"")</f>
      </c>
      <c r="EY602">
        <f>IF($GI602&gt;=6,INDEX($DD:$DD,$GH602+6),"")</f>
      </c>
      <c r="EZ602">
        <f>IF($GI602&gt;=7,INDEX($DD:$DD,$GH602+7),"")</f>
      </c>
      <c r="FA602">
        <f>IF($GI602&gt;=8,INDEX($DD:$DD,$GH602+8),"")</f>
      </c>
      <c r="FB602">
        <f>IF($GI602&gt;=9,INDEX($DD:$DD,$GH602+9),"")</f>
      </c>
      <c r="FC602">
        <f>IF($GI602&gt;=10,INDEX($DD:$DD,$GH602+10),"")</f>
      </c>
      <c r="FD602">
        <f>IF($GI602&gt;=11,INDEX($DD:$DD,$GH602+11),"")</f>
      </c>
      <c r="FE602">
        <f>IF($GI602&gt;=12,INDEX($DD:$DD,$GH602+12),"")</f>
      </c>
      <c r="FF602">
        <f>IF($GI602&gt;=13,INDEX($DD:$DD,$GH602+13),"")</f>
      </c>
      <c r="FG602">
        <f>IF($GI602&gt;=14,INDEX($DD:$DD,$GH602+14),"")</f>
      </c>
      <c r="FH602">
        <f>IF($GI602&gt;=15,INDEX($DD:$DD,$GH602+15),"")</f>
      </c>
      <c r="FI602">
        <f>IF($GI602&gt;=16,INDEX($DD:$DD,$GH602+16),"")</f>
      </c>
      <c r="FJ602">
        <f>IF($GI602&gt;=17,INDEX($DD:$DD,$GH602+17),"")</f>
      </c>
      <c r="FK602">
        <f>IF($GI602&gt;=18,INDEX($DD:$DD,$GH602+18),"")</f>
      </c>
      <c r="FL602">
        <f>IF($GI602&gt;=19,INDEX($DD:$DD,$GH602+19),"")</f>
      </c>
      <c r="FM602">
        <f>IF($GI602&gt;=20,INDEX($DD:$DD,$GH602+20),"")</f>
      </c>
      <c r="FN602">
        <f>IF($GI602&gt;=21,INDEX($DD:$DD,$GH602+21),"")</f>
      </c>
      <c r="FO602">
        <f>IF($GI602&gt;=22,INDEX($DD:$DD,$GH602+22),"")</f>
      </c>
      <c r="FP602">
        <f>IF($GI602&gt;=23,INDEX($DD:$DD,$GH602+23),"")</f>
      </c>
      <c r="FQ602">
        <f>IF($GI602&gt;=24,INDEX($DD:$DD,$GH602+24),"")</f>
      </c>
      <c r="FR602">
        <f>IF($GI602&gt;=25,INDEX($DD:$DD,$GH602+25),"")</f>
      </c>
      <c r="FS602">
        <f>IF($GI602&gt;=26,INDEX($DD:$DD,$GH602+26),"")</f>
      </c>
      <c r="FT602">
        <f>IF($GI602&gt;=27,INDEX($DD:$DD,$GH602+27),"")</f>
      </c>
      <c r="FU602">
        <f>IF($GI602&gt;=28,INDEX($DD:$DD,$GH602+28),"")</f>
      </c>
      <c r="FV602">
        <f>IF($GI602&gt;=29,INDEX($DD:$DD,$GH602+29),"")</f>
      </c>
      <c r="FW602">
        <f>IF($GI602&gt;=30,INDEX($DD:$DD,$GH602+30),"")</f>
      </c>
      <c r="FX602">
        <f>IF($GI602&gt;=31,INDEX($DD:$DD,$GH602+31),"")</f>
      </c>
      <c r="FY602">
        <f>IF($GI602&gt;=32,INDEX($DD:$DD,$GH602+32),"")</f>
      </c>
      <c r="FZ602">
        <f>IF($GI602&gt;=33,INDEX($DD:$DD,$GH602+33),"")</f>
      </c>
      <c r="GA602">
        <f>IF($GI602&gt;=34,INDEX($DD:$DD,$GH602+34),"")</f>
      </c>
      <c r="GB602">
        <f>IF($GI602&gt;=35,INDEX($DD:$DD,$GH602+35),"")</f>
      </c>
      <c r="GC602">
        <f>IF($GI602&gt;=36,INDEX($DD:$DD,$GH602+36),"")</f>
      </c>
      <c r="GD602">
        <f>IF($GI602&gt;=37,INDEX($DD:$DD,$GH602+37),"")</f>
      </c>
      <c r="GE602">
        <f>IF($GI602&gt;=38,INDEX($DD:$DD,$GH602+38),"")</f>
      </c>
      <c r="GF602">
        <f>IF($GI602&gt;=39,INDEX($DD:$DD,$GH602+39),"")</f>
      </c>
      <c r="GG602">
        <f>IF($GI602&gt;=40,INDEX($DD:$DD,$GH602+40),"")</f>
      </c>
      <c r="GH602">
        <f>IFERROR(MATCH($DB602,$DC$2:$DC$148,0)+1,0)</f>
      </c>
      <c r="GI602">
        <f>IFERROR(INDEX($DE$2:$DE$148,MATCH($DB602,$DC$2:$DC$148,0)),0)</f>
      </c>
      <c r="GJ602">
        <f>IFERROR(MATCH($S602,$DF$602:$ES$602,0),0)</f>
      </c>
      <c r="GK602">
        <f>IF($GJ602&gt;0,INDEX($ET$602:$GG$602,$GJ602),"")</f>
      </c>
      <c r="GN602">
        <f>IF($IW602&gt;=1,INDEX($GL:$GL,$IV602+1),"")</f>
      </c>
      <c r="GO602">
        <f>IF($IW602&gt;=2,INDEX($GL:$GL,$IV602+2),"")</f>
      </c>
      <c r="GP602">
        <f>IF($IW602&gt;=3,INDEX($GL:$GL,$IV602+3),"")</f>
      </c>
      <c r="GQ602">
        <f>IF($IW602&gt;=4,INDEX($GL:$GL,$IV602+4),"")</f>
      </c>
      <c r="GR602">
        <f>IF($IW602&gt;=5,INDEX($GL:$GL,$IV602+5),"")</f>
      </c>
      <c r="GS602">
        <f>IF($IW602&gt;=6,INDEX($GL:$GL,$IV602+6),"")</f>
      </c>
      <c r="GT602">
        <f>IF($IW602&gt;=7,INDEX($GL:$GL,$IV602+7),"")</f>
      </c>
      <c r="GU602">
        <f>IF($IW602&gt;=8,INDEX($GL:$GL,$IV602+8),"")</f>
      </c>
      <c r="GV602">
        <f>IF($IW602&gt;=9,INDEX($GL:$GL,$IV602+9),"")</f>
      </c>
      <c r="GW602">
        <f>IF($IW602&gt;=10,INDEX($GL:$GL,$IV602+10),"")</f>
      </c>
      <c r="GX602">
        <f>IF($IW602&gt;=11,INDEX($GL:$GL,$IV602+11),"")</f>
      </c>
      <c r="GY602">
        <f>IF($IW602&gt;=12,INDEX($GL:$GL,$IV602+12),"")</f>
      </c>
      <c r="GZ602">
        <f>IF($IW602&gt;=13,INDEX($GL:$GL,$IV602+13),"")</f>
      </c>
      <c r="HA602">
        <f>IF($IW602&gt;=14,INDEX($GL:$GL,$IV602+14),"")</f>
      </c>
      <c r="HB602">
        <f>IF($IW602&gt;=15,INDEX($GL:$GL,$IV602+15),"")</f>
      </c>
      <c r="HC602">
        <f>IF($IW602&gt;=16,INDEX($GL:$GL,$IV602+16),"")</f>
      </c>
      <c r="HD602">
        <f>IF($IW602&gt;=17,INDEX($GL:$GL,$IV602+17),"")</f>
      </c>
      <c r="HE602">
        <f>IF($IW602&gt;=18,INDEX($GL:$GL,$IV602+18),"")</f>
      </c>
      <c r="HF602">
        <f>IF($IW602&gt;=19,INDEX($GL:$GL,$IV602+19),"")</f>
      </c>
      <c r="HG602">
        <f>IF($IW602&gt;=20,INDEX($GL:$GL,$IV602+20),"")</f>
      </c>
      <c r="HH602">
        <f>IF($IW602&gt;=21,INDEX($GL:$GL,$IV602+21),"")</f>
      </c>
      <c r="HI602">
        <f>IF($IW602&gt;=22,INDEX($GL:$GL,$IV602+22),"")</f>
      </c>
      <c r="HJ602">
        <f>IF($IW602&gt;=23,INDEX($GL:$GL,$IV602+23),"")</f>
      </c>
      <c r="HK602">
        <f>IF($IW602&gt;=24,INDEX($GL:$GL,$IV602+24),"")</f>
      </c>
      <c r="HL602">
        <f>IF($IW602&gt;=25,INDEX($GL:$GL,$IV602+25),"")</f>
      </c>
      <c r="HM602">
        <f>IF($IW602&gt;=26,INDEX($GL:$GL,$IV602+26),"")</f>
      </c>
      <c r="HN602">
        <f>IF($IW602&gt;=27,INDEX($GL:$GL,$IV602+27),"")</f>
      </c>
      <c r="HO602">
        <f>IF($IW602&gt;=28,INDEX($GL:$GL,$IV602+28),"")</f>
      </c>
      <c r="HP602">
        <f>IF($IW602&gt;=29,INDEX($GL:$GL,$IV602+29),"")</f>
      </c>
      <c r="HQ602">
        <f>IF($IW602&gt;=30,INDEX($GL:$GL,$IV602+30),"")</f>
      </c>
      <c r="HR602">
        <f>IF($IW602&gt;=31,INDEX($GL:$GL,$IV602+31),"")</f>
      </c>
      <c r="HS602">
        <f>IF($IW602&gt;=32,INDEX($GL:$GL,$IV602+32),"")</f>
      </c>
      <c r="HT602">
        <f>IF($IW602&gt;=33,INDEX($GL:$GL,$IV602+33),"")</f>
      </c>
      <c r="HU602">
        <f>IF($IW602&gt;=34,INDEX($GL:$GL,$IV602+34),"")</f>
      </c>
      <c r="HV602">
        <f>IF($IW602&gt;=35,INDEX($GL:$GL,$IV602+35),"")</f>
      </c>
      <c r="HW602">
        <f>IF($IW602&gt;=36,INDEX($GL:$GL,$IV602+36),"")</f>
      </c>
      <c r="HX602">
        <f>IF($IW602&gt;=37,INDEX($GL:$GL,$IV602+37),"")</f>
      </c>
      <c r="HY602">
        <f>IF($IW602&gt;=38,INDEX($GL:$GL,$IV602+38),"")</f>
      </c>
      <c r="HZ602">
        <f>IF($IW602&gt;=39,INDEX($GL:$GL,$IV602+39),"")</f>
      </c>
      <c r="IA602">
        <f>IF($IW602&gt;=40,INDEX($GL:$GL,$IV602+40),"")</f>
      </c>
      <c r="IB602">
        <f>IF($IW602&gt;=41,INDEX($GL:$GL,$IV602+41),"")</f>
      </c>
      <c r="IC602">
        <f>IF($IW602&gt;=42,INDEX($GL:$GL,$IV602+42),"")</f>
      </c>
      <c r="ID602">
        <f>IF($IW602&gt;=43,INDEX($GL:$GL,$IV602+43),"")</f>
      </c>
      <c r="IE602">
        <f>IF($IW602&gt;=44,INDEX($GL:$GL,$IV602+44),"")</f>
      </c>
      <c r="IF602">
        <f>IF($IW602&gt;=45,INDEX($GL:$GL,$IV602+45),"")</f>
      </c>
      <c r="IG602">
        <f>IF($IW602&gt;=46,INDEX($GL:$GL,$IV602+46),"")</f>
      </c>
      <c r="IH602">
        <f>IF($IW602&gt;=47,INDEX($GL:$GL,$IV602+47),"")</f>
      </c>
      <c r="II602">
        <f>IF($IW602&gt;=48,INDEX($GL:$GL,$IV602+48),"")</f>
      </c>
      <c r="IJ602">
        <f>IF($IW602&gt;=49,INDEX($GL:$GL,$IV602+49),"")</f>
      </c>
      <c r="IK602">
        <f>IF($IW602&gt;=50,INDEX($GL:$GL,$IV602+50),"")</f>
      </c>
      <c r="IL602">
        <f>IF($IW602&gt;=51,INDEX($GL:$GL,$IV602+51),"")</f>
      </c>
      <c r="IM602">
        <f>IF($IW602&gt;=52,INDEX($GL:$GL,$IV602+52),"")</f>
      </c>
      <c r="IN602">
        <f>IF($IW602&gt;=53,INDEX($GL:$GL,$IV602+53),"")</f>
      </c>
      <c r="IO602">
        <f>IF($IW602&gt;=54,INDEX($GL:$GL,$IV602+54),"")</f>
      </c>
      <c r="IP602">
        <f>IF($IW602&gt;=55,INDEX($GL:$GL,$IV602+55),"")</f>
      </c>
      <c r="IQ602">
        <f>IF($IW602&gt;=56,INDEX($GL:$GL,$IV602+56),"")</f>
      </c>
      <c r="IR602">
        <f>IF($IW602&gt;=57,INDEX($GL:$GL,$IV602+57),"")</f>
      </c>
      <c r="IS602">
        <f>IF($IW602&gt;=58,INDEX($GL:$GL,$IV602+58),"")</f>
      </c>
      <c r="IT602">
        <f>IF($IW602&gt;=59,INDEX($GL:$GL,$IV602+59),"")</f>
      </c>
      <c r="IU602">
        <f>IF($IW602&gt;=60,INDEX($GL:$GL,$IV602+60),"")</f>
      </c>
      <c r="IV602">
        <f>IFERROR(MATCH($GK602,$GL$2:$GL$324,0)+1,0)</f>
      </c>
      <c r="IW602">
        <f>IFERROR(INDEX($GM$2:$GM$324,MATCH($GK602,$GL$2:$GL$324,0)),0)</f>
      </c>
      <c r="IX602" t="s">
        <v>34</v>
      </c>
      <c r="IY602" t="s">
        <v>34</v>
      </c>
    </row>
    <row r="603" spans="1:259" x14ac:dyDescent="0.25">
      <c r="K603">
        <f>IF(OR($N603="",$J603=""),"",IFERROR($N603/$J603,0))</f>
      </c>
      <c r="L603">
        <f>IF($N603="","",
SUM($M603,$O603,$T603,$P603,$R603)*
(1-IF($U603="",0,VALUE($U603)/100)))</f>
      </c>
      <c r="M603">
        <f>IF($N603="","",$N603)</f>
      </c>
      <c r="O603">
        <f>IF($N603="","",
IF($H603="","",
IF(ISNUMBER(SEARCH("exempt",LOWER($H603))),0,
$N603*(VALUE(SUBSTITUTE($H603,"%",""))/100))))</f>
      </c>
      <c r="V603">
        <f>IFERROR(IF(FIND(" - ",$E603)&gt;0,MID($E603,FIND(" - ",$E603)+3,LEN($E603)),""),"")</f>
      </c>
      <c r="AE603" t="s">
        <v>1184</v>
      </c>
      <c r="AJ603">
        <f>IFERROR(LEFT($E603,FIND(" - ",$E603)-1),$E603)</f>
      </c>
      <c r="AM603">
        <f>IF($CB603&gt;=1,INDEX($AK:$AK,$CA603+1),"")</f>
      </c>
      <c r="AN603">
        <f>IF($CB603&gt;=2,INDEX($AK:$AK,$CA603+2),"")</f>
      </c>
      <c r="AO603">
        <f>IF($CB603&gt;=3,INDEX($AK:$AK,$CA603+3),"")</f>
      </c>
      <c r="AP603">
        <f>IF($CB603&gt;=4,INDEX($AK:$AK,$CA603+4),"")</f>
      </c>
      <c r="AQ603">
        <f>IF($CB603&gt;=5,INDEX($AK:$AK,$CA603+5),"")</f>
      </c>
      <c r="AR603">
        <f>IF($CB603&gt;=6,INDEX($AK:$AK,$CA603+6),"")</f>
      </c>
      <c r="AS603">
        <f>IF($CB603&gt;=7,INDEX($AK:$AK,$CA603+7),"")</f>
      </c>
      <c r="AT603">
        <f>IF($CB603&gt;=8,INDEX($AK:$AK,$CA603+8),"")</f>
      </c>
      <c r="AU603">
        <f>IF($CB603&gt;=9,INDEX($AK:$AK,$CA603+9),"")</f>
      </c>
      <c r="AV603">
        <f>IF($CB603&gt;=10,INDEX($AK:$AK,$CA603+10),"")</f>
      </c>
      <c r="AW603">
        <f>IF($CB603&gt;=11,INDEX($AK:$AK,$CA603+11),"")</f>
      </c>
      <c r="AX603">
        <f>IF($CB603&gt;=12,INDEX($AK:$AK,$CA603+12),"")</f>
      </c>
      <c r="AY603">
        <f>IF($CB603&gt;=13,INDEX($AK:$AK,$CA603+13),"")</f>
      </c>
      <c r="AZ603">
        <f>IF($CB603&gt;=14,INDEX($AK:$AK,$CA603+14),"")</f>
      </c>
      <c r="BA603">
        <f>IF($CB603&gt;=15,INDEX($AK:$AK,$CA603+15),"")</f>
      </c>
      <c r="BB603">
        <f>IF($CB603&gt;=16,INDEX($AK:$AK,$CA603+16),"")</f>
      </c>
      <c r="BC603">
        <f>IF($CB603&gt;=17,INDEX($AK:$AK,$CA603+17),"")</f>
      </c>
      <c r="BD603">
        <f>IF($CB603&gt;=18,INDEX($AK:$AK,$CA603+18),"")</f>
      </c>
      <c r="BE603">
        <f>IF($CB603&gt;=19,INDEX($AK:$AK,$CA603+19),"")</f>
      </c>
      <c r="BF603">
        <f>IF($CB603&gt;=20,INDEX($AK:$AK,$CA603+20),"")</f>
      </c>
      <c r="BG603">
        <f>IF($CB603&gt;=21,INDEX($AK:$AK,$CA603+21),"")</f>
      </c>
      <c r="BH603">
        <f>IF($CB603&gt;=22,INDEX($AK:$AK,$CA603+22),"")</f>
      </c>
      <c r="BI603">
        <f>IF($CB603&gt;=23,INDEX($AK:$AK,$CA603+23),"")</f>
      </c>
      <c r="BJ603">
        <f>IF($CB603&gt;=24,INDEX($AK:$AK,$CA603+24),"")</f>
      </c>
      <c r="BK603">
        <f>IF($CB603&gt;=25,INDEX($AK:$AK,$CA603+25),"")</f>
      </c>
      <c r="BL603">
        <f>IF($CB603&gt;=26,INDEX($AK:$AK,$CA603+26),"")</f>
      </c>
      <c r="BM603">
        <f>IF($CB603&gt;=27,INDEX($AK:$AK,$CA603+27),"")</f>
      </c>
      <c r="BN603">
        <f>IF($CB603&gt;=28,INDEX($AK:$AK,$CA603+28),"")</f>
      </c>
      <c r="BO603">
        <f>IF($CB603&gt;=29,INDEX($AK:$AK,$CA603+29),"")</f>
      </c>
      <c r="BP603">
        <f>IF($CB603&gt;=30,INDEX($AK:$AK,$CA603+30),"")</f>
      </c>
      <c r="BQ603">
        <f>IF($CB603&gt;=31,INDEX($AK:$AK,$CA603+31),"")</f>
      </c>
      <c r="BR603">
        <f>IF($CB603&gt;=32,INDEX($AK:$AK,$CA603+32),"")</f>
      </c>
      <c r="BS603">
        <f>IF($CB603&gt;=33,INDEX($AK:$AK,$CA603+33),"")</f>
      </c>
      <c r="BT603">
        <f>IF($CB603&gt;=34,INDEX($AK:$AK,$CA603+34),"")</f>
      </c>
      <c r="BU603">
        <f>IF($CB603&gt;=35,INDEX($AK:$AK,$CA603+35),"")</f>
      </c>
      <c r="BV603">
        <f>IF($CB603&gt;=36,INDEX($AK:$AK,$CA603+36),"")</f>
      </c>
      <c r="BW603">
        <f>IF($CB603&gt;=37,INDEX($AK:$AK,$CA603+37),"")</f>
      </c>
      <c r="BX603">
        <f>IF($CB603&gt;=38,INDEX($AK:$AK,$CA603+38),"")</f>
      </c>
      <c r="BY603">
        <f>IF($CB603&gt;=39,INDEX($AK:$AK,$CA603+39),"")</f>
      </c>
      <c r="BZ603">
        <f>IF($CB603&gt;=40,INDEX($AK:$AK,$CA603+40),"")</f>
      </c>
      <c r="CA603">
        <f>IFERROR(MATCH($AJ603,$AK$2:$AK$134,0)+1,0)</f>
      </c>
      <c r="CB603">
        <f>IFERROR(INDEX($AL$2:$AL$134,MATCH($AJ603,$AK$2:$AK$134,0)),0)</f>
      </c>
      <c r="CC603">
        <f>IFERROR(LEFT($F603,FIND(" - ",$F603)-1),$F603)</f>
      </c>
      <c r="CF603">
        <f>IF($DA603&gt;=1,INDEX($CD:$CD,$CZ603+1),"")</f>
      </c>
      <c r="CG603">
        <f>IF($DA603&gt;=2,INDEX($CD:$CD,$CZ603+2),"")</f>
      </c>
      <c r="CH603">
        <f>IF($DA603&gt;=3,INDEX($CD:$CD,$CZ603+3),"")</f>
      </c>
      <c r="CI603">
        <f>IF($DA603&gt;=4,INDEX($CD:$CD,$CZ603+4),"")</f>
      </c>
      <c r="CJ603">
        <f>IF($DA603&gt;=5,INDEX($CD:$CD,$CZ603+5),"")</f>
      </c>
      <c r="CK603">
        <f>IF($DA603&gt;=6,INDEX($CD:$CD,$CZ603+6),"")</f>
      </c>
      <c r="CL603">
        <f>IF($DA603&gt;=7,INDEX($CD:$CD,$CZ603+7),"")</f>
      </c>
      <c r="CM603">
        <f>IF($DA603&gt;=8,INDEX($CD:$CD,$CZ603+8),"")</f>
      </c>
      <c r="CN603">
        <f>IF($DA603&gt;=9,INDEX($CD:$CD,$CZ603+9),"")</f>
      </c>
      <c r="CO603">
        <f>IF($DA603&gt;=10,INDEX($CD:$CD,$CZ603+10),"")</f>
      </c>
      <c r="CP603">
        <f>IF($DA603&gt;=11,INDEX($CD:$CD,$CZ603+11),"")</f>
      </c>
      <c r="CQ603">
        <f>IF($DA603&gt;=12,INDEX($CD:$CD,$CZ603+12),"")</f>
      </c>
      <c r="CR603">
        <f>IF($DA603&gt;=13,INDEX($CD:$CD,$CZ603+13),"")</f>
      </c>
      <c r="CS603">
        <f>IF($DA603&gt;=14,INDEX($CD:$CD,$CZ603+14),"")</f>
      </c>
      <c r="CT603">
        <f>IF($DA603&gt;=15,INDEX($CD:$CD,$CZ603+15),"")</f>
      </c>
      <c r="CU603">
        <f>IF($DA603&gt;=16,INDEX($CD:$CD,$CZ603+16),"")</f>
      </c>
      <c r="CV603">
        <f>IF($DA603&gt;=17,INDEX($CD:$CD,$CZ603+17),"")</f>
      </c>
      <c r="CW603">
        <f>IF($DA603&gt;=18,INDEX($CD:$CD,$CZ603+18),"")</f>
      </c>
      <c r="CX603">
        <f>IF($DA603&gt;=19,INDEX($CD:$CD,$CZ603+19),"")</f>
      </c>
      <c r="CY603">
        <f>IF($DA603&gt;=20,INDEX($CD:$CD,$CZ603+20),"")</f>
      </c>
      <c r="CZ603">
        <f>IFERROR(MATCH($CC603,$CD$2:$CD$263,0)+1,0)</f>
      </c>
      <c r="DA603">
        <f>IFERROR(INDEX($CE$2:$CE$263,MATCH($CC603,$CD$2:$CD$263,0)),0)</f>
      </c>
      <c r="DB603">
        <f>IFERROR(INDEX($AI:$AI,MATCH($H603,$AH:$AH,0))&amp;"","")</f>
      </c>
      <c r="DF603">
        <f>IF($GI603&gt;=1,INDEX($DC:$DC,$GH603+1),"")</f>
      </c>
      <c r="DG603">
        <f>IF($GI603&gt;=2,INDEX($DC:$DC,$GH603+2),"")</f>
      </c>
      <c r="DH603">
        <f>IF($GI603&gt;=3,INDEX($DC:$DC,$GH603+3),"")</f>
      </c>
      <c r="DI603">
        <f>IF($GI603&gt;=4,INDEX($DC:$DC,$GH603+4),"")</f>
      </c>
      <c r="DJ603">
        <f>IF($GI603&gt;=5,INDEX($DC:$DC,$GH603+5),"")</f>
      </c>
      <c r="DK603">
        <f>IF($GI603&gt;=6,INDEX($DC:$DC,$GH603+6),"")</f>
      </c>
      <c r="DL603">
        <f>IF($GI603&gt;=7,INDEX($DC:$DC,$GH603+7),"")</f>
      </c>
      <c r="DM603">
        <f>IF($GI603&gt;=8,INDEX($DC:$DC,$GH603+8),"")</f>
      </c>
      <c r="DN603">
        <f>IF($GI603&gt;=9,INDEX($DC:$DC,$GH603+9),"")</f>
      </c>
      <c r="DO603">
        <f>IF($GI603&gt;=10,INDEX($DC:$DC,$GH603+10),"")</f>
      </c>
      <c r="DP603">
        <f>IF($GI603&gt;=11,INDEX($DC:$DC,$GH603+11),"")</f>
      </c>
      <c r="DQ603">
        <f>IF($GI603&gt;=12,INDEX($DC:$DC,$GH603+12),"")</f>
      </c>
      <c r="DR603">
        <f>IF($GI603&gt;=13,INDEX($DC:$DC,$GH603+13),"")</f>
      </c>
      <c r="DS603">
        <f>IF($GI603&gt;=14,INDEX($DC:$DC,$GH603+14),"")</f>
      </c>
      <c r="DT603">
        <f>IF($GI603&gt;=15,INDEX($DC:$DC,$GH603+15),"")</f>
      </c>
      <c r="DU603">
        <f>IF($GI603&gt;=16,INDEX($DC:$DC,$GH603+16),"")</f>
      </c>
      <c r="DV603">
        <f>IF($GI603&gt;=17,INDEX($DC:$DC,$GH603+17),"")</f>
      </c>
      <c r="DW603">
        <f>IF($GI603&gt;=18,INDEX($DC:$DC,$GH603+18),"")</f>
      </c>
      <c r="DX603">
        <f>IF($GI603&gt;=19,INDEX($DC:$DC,$GH603+19),"")</f>
      </c>
      <c r="DY603">
        <f>IF($GI603&gt;=20,INDEX($DC:$DC,$GH603+20),"")</f>
      </c>
      <c r="DZ603">
        <f>IF($GI603&gt;=21,INDEX($DC:$DC,$GH603+21),"")</f>
      </c>
      <c r="EA603">
        <f>IF($GI603&gt;=22,INDEX($DC:$DC,$GH603+22),"")</f>
      </c>
      <c r="EB603">
        <f>IF($GI603&gt;=23,INDEX($DC:$DC,$GH603+23),"")</f>
      </c>
      <c r="EC603">
        <f>IF($GI603&gt;=24,INDEX($DC:$DC,$GH603+24),"")</f>
      </c>
      <c r="ED603">
        <f>IF($GI603&gt;=25,INDEX($DC:$DC,$GH603+25),"")</f>
      </c>
      <c r="EE603">
        <f>IF($GI603&gt;=26,INDEX($DC:$DC,$GH603+26),"")</f>
      </c>
      <c r="EF603">
        <f>IF($GI603&gt;=27,INDEX($DC:$DC,$GH603+27),"")</f>
      </c>
      <c r="EG603">
        <f>IF($GI603&gt;=28,INDEX($DC:$DC,$GH603+28),"")</f>
      </c>
      <c r="EH603">
        <f>IF($GI603&gt;=29,INDEX($DC:$DC,$GH603+29),"")</f>
      </c>
      <c r="EI603">
        <f>IF($GI603&gt;=30,INDEX($DC:$DC,$GH603+30),"")</f>
      </c>
      <c r="EJ603">
        <f>IF($GI603&gt;=31,INDEX($DC:$DC,$GH603+31),"")</f>
      </c>
      <c r="EK603">
        <f>IF($GI603&gt;=32,INDEX($DC:$DC,$GH603+32),"")</f>
      </c>
      <c r="EL603">
        <f>IF($GI603&gt;=33,INDEX($DC:$DC,$GH603+33),"")</f>
      </c>
      <c r="EM603">
        <f>IF($GI603&gt;=34,INDEX($DC:$DC,$GH603+34),"")</f>
      </c>
      <c r="EN603">
        <f>IF($GI603&gt;=35,INDEX($DC:$DC,$GH603+35),"")</f>
      </c>
      <c r="EO603">
        <f>IF($GI603&gt;=36,INDEX($DC:$DC,$GH603+36),"")</f>
      </c>
      <c r="EP603">
        <f>IF($GI603&gt;=37,INDEX($DC:$DC,$GH603+37),"")</f>
      </c>
      <c r="EQ603">
        <f>IF($GI603&gt;=38,INDEX($DC:$DC,$GH603+38),"")</f>
      </c>
      <c r="ER603">
        <f>IF($GI603&gt;=39,INDEX($DC:$DC,$GH603+39),"")</f>
      </c>
      <c r="ES603">
        <f>IF($GI603&gt;=40,INDEX($DC:$DC,$GH603+40),"")</f>
      </c>
      <c r="ET603">
        <f>IF($GI603&gt;=1,INDEX($DD:$DD,$GH603+1),"")</f>
      </c>
      <c r="EU603">
        <f>IF($GI603&gt;=2,INDEX($DD:$DD,$GH603+2),"")</f>
      </c>
      <c r="EV603">
        <f>IF($GI603&gt;=3,INDEX($DD:$DD,$GH603+3),"")</f>
      </c>
      <c r="EW603">
        <f>IF($GI603&gt;=4,INDEX($DD:$DD,$GH603+4),"")</f>
      </c>
      <c r="EX603">
        <f>IF($GI603&gt;=5,INDEX($DD:$DD,$GH603+5),"")</f>
      </c>
      <c r="EY603">
        <f>IF($GI603&gt;=6,INDEX($DD:$DD,$GH603+6),"")</f>
      </c>
      <c r="EZ603">
        <f>IF($GI603&gt;=7,INDEX($DD:$DD,$GH603+7),"")</f>
      </c>
      <c r="FA603">
        <f>IF($GI603&gt;=8,INDEX($DD:$DD,$GH603+8),"")</f>
      </c>
      <c r="FB603">
        <f>IF($GI603&gt;=9,INDEX($DD:$DD,$GH603+9),"")</f>
      </c>
      <c r="FC603">
        <f>IF($GI603&gt;=10,INDEX($DD:$DD,$GH603+10),"")</f>
      </c>
      <c r="FD603">
        <f>IF($GI603&gt;=11,INDEX($DD:$DD,$GH603+11),"")</f>
      </c>
      <c r="FE603">
        <f>IF($GI603&gt;=12,INDEX($DD:$DD,$GH603+12),"")</f>
      </c>
      <c r="FF603">
        <f>IF($GI603&gt;=13,INDEX($DD:$DD,$GH603+13),"")</f>
      </c>
      <c r="FG603">
        <f>IF($GI603&gt;=14,INDEX($DD:$DD,$GH603+14),"")</f>
      </c>
      <c r="FH603">
        <f>IF($GI603&gt;=15,INDEX($DD:$DD,$GH603+15),"")</f>
      </c>
      <c r="FI603">
        <f>IF($GI603&gt;=16,INDEX($DD:$DD,$GH603+16),"")</f>
      </c>
      <c r="FJ603">
        <f>IF($GI603&gt;=17,INDEX($DD:$DD,$GH603+17),"")</f>
      </c>
      <c r="FK603">
        <f>IF($GI603&gt;=18,INDEX($DD:$DD,$GH603+18),"")</f>
      </c>
      <c r="FL603">
        <f>IF($GI603&gt;=19,INDEX($DD:$DD,$GH603+19),"")</f>
      </c>
      <c r="FM603">
        <f>IF($GI603&gt;=20,INDEX($DD:$DD,$GH603+20),"")</f>
      </c>
      <c r="FN603">
        <f>IF($GI603&gt;=21,INDEX($DD:$DD,$GH603+21),"")</f>
      </c>
      <c r="FO603">
        <f>IF($GI603&gt;=22,INDEX($DD:$DD,$GH603+22),"")</f>
      </c>
      <c r="FP603">
        <f>IF($GI603&gt;=23,INDEX($DD:$DD,$GH603+23),"")</f>
      </c>
      <c r="FQ603">
        <f>IF($GI603&gt;=24,INDEX($DD:$DD,$GH603+24),"")</f>
      </c>
      <c r="FR603">
        <f>IF($GI603&gt;=25,INDEX($DD:$DD,$GH603+25),"")</f>
      </c>
      <c r="FS603">
        <f>IF($GI603&gt;=26,INDEX($DD:$DD,$GH603+26),"")</f>
      </c>
      <c r="FT603">
        <f>IF($GI603&gt;=27,INDEX($DD:$DD,$GH603+27),"")</f>
      </c>
      <c r="FU603">
        <f>IF($GI603&gt;=28,INDEX($DD:$DD,$GH603+28),"")</f>
      </c>
      <c r="FV603">
        <f>IF($GI603&gt;=29,INDEX($DD:$DD,$GH603+29),"")</f>
      </c>
      <c r="FW603">
        <f>IF($GI603&gt;=30,INDEX($DD:$DD,$GH603+30),"")</f>
      </c>
      <c r="FX603">
        <f>IF($GI603&gt;=31,INDEX($DD:$DD,$GH603+31),"")</f>
      </c>
      <c r="FY603">
        <f>IF($GI603&gt;=32,INDEX($DD:$DD,$GH603+32),"")</f>
      </c>
      <c r="FZ603">
        <f>IF($GI603&gt;=33,INDEX($DD:$DD,$GH603+33),"")</f>
      </c>
      <c r="GA603">
        <f>IF($GI603&gt;=34,INDEX($DD:$DD,$GH603+34),"")</f>
      </c>
      <c r="GB603">
        <f>IF($GI603&gt;=35,INDEX($DD:$DD,$GH603+35),"")</f>
      </c>
      <c r="GC603">
        <f>IF($GI603&gt;=36,INDEX($DD:$DD,$GH603+36),"")</f>
      </c>
      <c r="GD603">
        <f>IF($GI603&gt;=37,INDEX($DD:$DD,$GH603+37),"")</f>
      </c>
      <c r="GE603">
        <f>IF($GI603&gt;=38,INDEX($DD:$DD,$GH603+38),"")</f>
      </c>
      <c r="GF603">
        <f>IF($GI603&gt;=39,INDEX($DD:$DD,$GH603+39),"")</f>
      </c>
      <c r="GG603">
        <f>IF($GI603&gt;=40,INDEX($DD:$DD,$GH603+40),"")</f>
      </c>
      <c r="GH603">
        <f>IFERROR(MATCH($DB603,$DC$2:$DC$148,0)+1,0)</f>
      </c>
      <c r="GI603">
        <f>IFERROR(INDEX($DE$2:$DE$148,MATCH($DB603,$DC$2:$DC$148,0)),0)</f>
      </c>
      <c r="GJ603">
        <f>IFERROR(MATCH($S603,$DF$603:$ES$603,0),0)</f>
      </c>
      <c r="GK603">
        <f>IF($GJ603&gt;0,INDEX($ET$603:$GG$603,$GJ603),"")</f>
      </c>
      <c r="GN603">
        <f>IF($IW603&gt;=1,INDEX($GL:$GL,$IV603+1),"")</f>
      </c>
      <c r="GO603">
        <f>IF($IW603&gt;=2,INDEX($GL:$GL,$IV603+2),"")</f>
      </c>
      <c r="GP603">
        <f>IF($IW603&gt;=3,INDEX($GL:$GL,$IV603+3),"")</f>
      </c>
      <c r="GQ603">
        <f>IF($IW603&gt;=4,INDEX($GL:$GL,$IV603+4),"")</f>
      </c>
      <c r="GR603">
        <f>IF($IW603&gt;=5,INDEX($GL:$GL,$IV603+5),"")</f>
      </c>
      <c r="GS603">
        <f>IF($IW603&gt;=6,INDEX($GL:$GL,$IV603+6),"")</f>
      </c>
      <c r="GT603">
        <f>IF($IW603&gt;=7,INDEX($GL:$GL,$IV603+7),"")</f>
      </c>
      <c r="GU603">
        <f>IF($IW603&gt;=8,INDEX($GL:$GL,$IV603+8),"")</f>
      </c>
      <c r="GV603">
        <f>IF($IW603&gt;=9,INDEX($GL:$GL,$IV603+9),"")</f>
      </c>
      <c r="GW603">
        <f>IF($IW603&gt;=10,INDEX($GL:$GL,$IV603+10),"")</f>
      </c>
      <c r="GX603">
        <f>IF($IW603&gt;=11,INDEX($GL:$GL,$IV603+11),"")</f>
      </c>
      <c r="GY603">
        <f>IF($IW603&gt;=12,INDEX($GL:$GL,$IV603+12),"")</f>
      </c>
      <c r="GZ603">
        <f>IF($IW603&gt;=13,INDEX($GL:$GL,$IV603+13),"")</f>
      </c>
      <c r="HA603">
        <f>IF($IW603&gt;=14,INDEX($GL:$GL,$IV603+14),"")</f>
      </c>
      <c r="HB603">
        <f>IF($IW603&gt;=15,INDEX($GL:$GL,$IV603+15),"")</f>
      </c>
      <c r="HC603">
        <f>IF($IW603&gt;=16,INDEX($GL:$GL,$IV603+16),"")</f>
      </c>
      <c r="HD603">
        <f>IF($IW603&gt;=17,INDEX($GL:$GL,$IV603+17),"")</f>
      </c>
      <c r="HE603">
        <f>IF($IW603&gt;=18,INDEX($GL:$GL,$IV603+18),"")</f>
      </c>
      <c r="HF603">
        <f>IF($IW603&gt;=19,INDEX($GL:$GL,$IV603+19),"")</f>
      </c>
      <c r="HG603">
        <f>IF($IW603&gt;=20,INDEX($GL:$GL,$IV603+20),"")</f>
      </c>
      <c r="HH603">
        <f>IF($IW603&gt;=21,INDEX($GL:$GL,$IV603+21),"")</f>
      </c>
      <c r="HI603">
        <f>IF($IW603&gt;=22,INDEX($GL:$GL,$IV603+22),"")</f>
      </c>
      <c r="HJ603">
        <f>IF($IW603&gt;=23,INDEX($GL:$GL,$IV603+23),"")</f>
      </c>
      <c r="HK603">
        <f>IF($IW603&gt;=24,INDEX($GL:$GL,$IV603+24),"")</f>
      </c>
      <c r="HL603">
        <f>IF($IW603&gt;=25,INDEX($GL:$GL,$IV603+25),"")</f>
      </c>
      <c r="HM603">
        <f>IF($IW603&gt;=26,INDEX($GL:$GL,$IV603+26),"")</f>
      </c>
      <c r="HN603">
        <f>IF($IW603&gt;=27,INDEX($GL:$GL,$IV603+27),"")</f>
      </c>
      <c r="HO603">
        <f>IF($IW603&gt;=28,INDEX($GL:$GL,$IV603+28),"")</f>
      </c>
      <c r="HP603">
        <f>IF($IW603&gt;=29,INDEX($GL:$GL,$IV603+29),"")</f>
      </c>
      <c r="HQ603">
        <f>IF($IW603&gt;=30,INDEX($GL:$GL,$IV603+30),"")</f>
      </c>
      <c r="HR603">
        <f>IF($IW603&gt;=31,INDEX($GL:$GL,$IV603+31),"")</f>
      </c>
      <c r="HS603">
        <f>IF($IW603&gt;=32,INDEX($GL:$GL,$IV603+32),"")</f>
      </c>
      <c r="HT603">
        <f>IF($IW603&gt;=33,INDEX($GL:$GL,$IV603+33),"")</f>
      </c>
      <c r="HU603">
        <f>IF($IW603&gt;=34,INDEX($GL:$GL,$IV603+34),"")</f>
      </c>
      <c r="HV603">
        <f>IF($IW603&gt;=35,INDEX($GL:$GL,$IV603+35),"")</f>
      </c>
      <c r="HW603">
        <f>IF($IW603&gt;=36,INDEX($GL:$GL,$IV603+36),"")</f>
      </c>
      <c r="HX603">
        <f>IF($IW603&gt;=37,INDEX($GL:$GL,$IV603+37),"")</f>
      </c>
      <c r="HY603">
        <f>IF($IW603&gt;=38,INDEX($GL:$GL,$IV603+38),"")</f>
      </c>
      <c r="HZ603">
        <f>IF($IW603&gt;=39,INDEX($GL:$GL,$IV603+39),"")</f>
      </c>
      <c r="IA603">
        <f>IF($IW603&gt;=40,INDEX($GL:$GL,$IV603+40),"")</f>
      </c>
      <c r="IB603">
        <f>IF($IW603&gt;=41,INDEX($GL:$GL,$IV603+41),"")</f>
      </c>
      <c r="IC603">
        <f>IF($IW603&gt;=42,INDEX($GL:$GL,$IV603+42),"")</f>
      </c>
      <c r="ID603">
        <f>IF($IW603&gt;=43,INDEX($GL:$GL,$IV603+43),"")</f>
      </c>
      <c r="IE603">
        <f>IF($IW603&gt;=44,INDEX($GL:$GL,$IV603+44),"")</f>
      </c>
      <c r="IF603">
        <f>IF($IW603&gt;=45,INDEX($GL:$GL,$IV603+45),"")</f>
      </c>
      <c r="IG603">
        <f>IF($IW603&gt;=46,INDEX($GL:$GL,$IV603+46),"")</f>
      </c>
      <c r="IH603">
        <f>IF($IW603&gt;=47,INDEX($GL:$GL,$IV603+47),"")</f>
      </c>
      <c r="II603">
        <f>IF($IW603&gt;=48,INDEX($GL:$GL,$IV603+48),"")</f>
      </c>
      <c r="IJ603">
        <f>IF($IW603&gt;=49,INDEX($GL:$GL,$IV603+49),"")</f>
      </c>
      <c r="IK603">
        <f>IF($IW603&gt;=50,INDEX($GL:$GL,$IV603+50),"")</f>
      </c>
      <c r="IL603">
        <f>IF($IW603&gt;=51,INDEX($GL:$GL,$IV603+51),"")</f>
      </c>
      <c r="IM603">
        <f>IF($IW603&gt;=52,INDEX($GL:$GL,$IV603+52),"")</f>
      </c>
      <c r="IN603">
        <f>IF($IW603&gt;=53,INDEX($GL:$GL,$IV603+53),"")</f>
      </c>
      <c r="IO603">
        <f>IF($IW603&gt;=54,INDEX($GL:$GL,$IV603+54),"")</f>
      </c>
      <c r="IP603">
        <f>IF($IW603&gt;=55,INDEX($GL:$GL,$IV603+55),"")</f>
      </c>
      <c r="IQ603">
        <f>IF($IW603&gt;=56,INDEX($GL:$GL,$IV603+56),"")</f>
      </c>
      <c r="IR603">
        <f>IF($IW603&gt;=57,INDEX($GL:$GL,$IV603+57),"")</f>
      </c>
      <c r="IS603">
        <f>IF($IW603&gt;=58,INDEX($GL:$GL,$IV603+58),"")</f>
      </c>
      <c r="IT603">
        <f>IF($IW603&gt;=59,INDEX($GL:$GL,$IV603+59),"")</f>
      </c>
      <c r="IU603">
        <f>IF($IW603&gt;=60,INDEX($GL:$GL,$IV603+60),"")</f>
      </c>
      <c r="IV603">
        <f>IFERROR(MATCH($GK603,$GL$2:$GL$324,0)+1,0)</f>
      </c>
      <c r="IW603">
        <f>IFERROR(INDEX($GM$2:$GM$324,MATCH($GK603,$GL$2:$GL$324,0)),0)</f>
      </c>
      <c r="IX603" t="s">
        <v>34</v>
      </c>
      <c r="IY603" t="s">
        <v>34</v>
      </c>
    </row>
    <row r="604" spans="1:259" x14ac:dyDescent="0.25">
      <c r="K604">
        <f>IF(OR($N604="",$J604=""),"",IFERROR($N604/$J604,0))</f>
      </c>
      <c r="L604">
        <f>IF($N604="","",
SUM($M604,$O604,$T604,$P604,$R604)*
(1-IF($U604="",0,VALUE($U604)/100)))</f>
      </c>
      <c r="M604">
        <f>IF($N604="","",$N604)</f>
      </c>
      <c r="O604">
        <f>IF($N604="","",
IF($H604="","",
IF(ISNUMBER(SEARCH("exempt",LOWER($H604))),0,
$N604*(VALUE(SUBSTITUTE($H604,"%",""))/100))))</f>
      </c>
      <c r="V604">
        <f>IFERROR(IF(FIND(" - ",$E604)&gt;0,MID($E604,FIND(" - ",$E604)+3,LEN($E604)),""),"")</f>
      </c>
      <c r="AE604" t="s">
        <v>1185</v>
      </c>
      <c r="AJ604">
        <f>IFERROR(LEFT($E604,FIND(" - ",$E604)-1),$E604)</f>
      </c>
      <c r="AM604">
        <f>IF($CB604&gt;=1,INDEX($AK:$AK,$CA604+1),"")</f>
      </c>
      <c r="AN604">
        <f>IF($CB604&gt;=2,INDEX($AK:$AK,$CA604+2),"")</f>
      </c>
      <c r="AO604">
        <f>IF($CB604&gt;=3,INDEX($AK:$AK,$CA604+3),"")</f>
      </c>
      <c r="AP604">
        <f>IF($CB604&gt;=4,INDEX($AK:$AK,$CA604+4),"")</f>
      </c>
      <c r="AQ604">
        <f>IF($CB604&gt;=5,INDEX($AK:$AK,$CA604+5),"")</f>
      </c>
      <c r="AR604">
        <f>IF($CB604&gt;=6,INDEX($AK:$AK,$CA604+6),"")</f>
      </c>
      <c r="AS604">
        <f>IF($CB604&gt;=7,INDEX($AK:$AK,$CA604+7),"")</f>
      </c>
      <c r="AT604">
        <f>IF($CB604&gt;=8,INDEX($AK:$AK,$CA604+8),"")</f>
      </c>
      <c r="AU604">
        <f>IF($CB604&gt;=9,INDEX($AK:$AK,$CA604+9),"")</f>
      </c>
      <c r="AV604">
        <f>IF($CB604&gt;=10,INDEX($AK:$AK,$CA604+10),"")</f>
      </c>
      <c r="AW604">
        <f>IF($CB604&gt;=11,INDEX($AK:$AK,$CA604+11),"")</f>
      </c>
      <c r="AX604">
        <f>IF($CB604&gt;=12,INDEX($AK:$AK,$CA604+12),"")</f>
      </c>
      <c r="AY604">
        <f>IF($CB604&gt;=13,INDEX($AK:$AK,$CA604+13),"")</f>
      </c>
      <c r="AZ604">
        <f>IF($CB604&gt;=14,INDEX($AK:$AK,$CA604+14),"")</f>
      </c>
      <c r="BA604">
        <f>IF($CB604&gt;=15,INDEX($AK:$AK,$CA604+15),"")</f>
      </c>
      <c r="BB604">
        <f>IF($CB604&gt;=16,INDEX($AK:$AK,$CA604+16),"")</f>
      </c>
      <c r="BC604">
        <f>IF($CB604&gt;=17,INDEX($AK:$AK,$CA604+17),"")</f>
      </c>
      <c r="BD604">
        <f>IF($CB604&gt;=18,INDEX($AK:$AK,$CA604+18),"")</f>
      </c>
      <c r="BE604">
        <f>IF($CB604&gt;=19,INDEX($AK:$AK,$CA604+19),"")</f>
      </c>
      <c r="BF604">
        <f>IF($CB604&gt;=20,INDEX($AK:$AK,$CA604+20),"")</f>
      </c>
      <c r="BG604">
        <f>IF($CB604&gt;=21,INDEX($AK:$AK,$CA604+21),"")</f>
      </c>
      <c r="BH604">
        <f>IF($CB604&gt;=22,INDEX($AK:$AK,$CA604+22),"")</f>
      </c>
      <c r="BI604">
        <f>IF($CB604&gt;=23,INDEX($AK:$AK,$CA604+23),"")</f>
      </c>
      <c r="BJ604">
        <f>IF($CB604&gt;=24,INDEX($AK:$AK,$CA604+24),"")</f>
      </c>
      <c r="BK604">
        <f>IF($CB604&gt;=25,INDEX($AK:$AK,$CA604+25),"")</f>
      </c>
      <c r="BL604">
        <f>IF($CB604&gt;=26,INDEX($AK:$AK,$CA604+26),"")</f>
      </c>
      <c r="BM604">
        <f>IF($CB604&gt;=27,INDEX($AK:$AK,$CA604+27),"")</f>
      </c>
      <c r="BN604">
        <f>IF($CB604&gt;=28,INDEX($AK:$AK,$CA604+28),"")</f>
      </c>
      <c r="BO604">
        <f>IF($CB604&gt;=29,INDEX($AK:$AK,$CA604+29),"")</f>
      </c>
      <c r="BP604">
        <f>IF($CB604&gt;=30,INDEX($AK:$AK,$CA604+30),"")</f>
      </c>
      <c r="BQ604">
        <f>IF($CB604&gt;=31,INDEX($AK:$AK,$CA604+31),"")</f>
      </c>
      <c r="BR604">
        <f>IF($CB604&gt;=32,INDEX($AK:$AK,$CA604+32),"")</f>
      </c>
      <c r="BS604">
        <f>IF($CB604&gt;=33,INDEX($AK:$AK,$CA604+33),"")</f>
      </c>
      <c r="BT604">
        <f>IF($CB604&gt;=34,INDEX($AK:$AK,$CA604+34),"")</f>
      </c>
      <c r="BU604">
        <f>IF($CB604&gt;=35,INDEX($AK:$AK,$CA604+35),"")</f>
      </c>
      <c r="BV604">
        <f>IF($CB604&gt;=36,INDEX($AK:$AK,$CA604+36),"")</f>
      </c>
      <c r="BW604">
        <f>IF($CB604&gt;=37,INDEX($AK:$AK,$CA604+37),"")</f>
      </c>
      <c r="BX604">
        <f>IF($CB604&gt;=38,INDEX($AK:$AK,$CA604+38),"")</f>
      </c>
      <c r="BY604">
        <f>IF($CB604&gt;=39,INDEX($AK:$AK,$CA604+39),"")</f>
      </c>
      <c r="BZ604">
        <f>IF($CB604&gt;=40,INDEX($AK:$AK,$CA604+40),"")</f>
      </c>
      <c r="CA604">
        <f>IFERROR(MATCH($AJ604,$AK$2:$AK$134,0)+1,0)</f>
      </c>
      <c r="CB604">
        <f>IFERROR(INDEX($AL$2:$AL$134,MATCH($AJ604,$AK$2:$AK$134,0)),0)</f>
      </c>
      <c r="CC604">
        <f>IFERROR(LEFT($F604,FIND(" - ",$F604)-1),$F604)</f>
      </c>
      <c r="CF604">
        <f>IF($DA604&gt;=1,INDEX($CD:$CD,$CZ604+1),"")</f>
      </c>
      <c r="CG604">
        <f>IF($DA604&gt;=2,INDEX($CD:$CD,$CZ604+2),"")</f>
      </c>
      <c r="CH604">
        <f>IF($DA604&gt;=3,INDEX($CD:$CD,$CZ604+3),"")</f>
      </c>
      <c r="CI604">
        <f>IF($DA604&gt;=4,INDEX($CD:$CD,$CZ604+4),"")</f>
      </c>
      <c r="CJ604">
        <f>IF($DA604&gt;=5,INDEX($CD:$CD,$CZ604+5),"")</f>
      </c>
      <c r="CK604">
        <f>IF($DA604&gt;=6,INDEX($CD:$CD,$CZ604+6),"")</f>
      </c>
      <c r="CL604">
        <f>IF($DA604&gt;=7,INDEX($CD:$CD,$CZ604+7),"")</f>
      </c>
      <c r="CM604">
        <f>IF($DA604&gt;=8,INDEX($CD:$CD,$CZ604+8),"")</f>
      </c>
      <c r="CN604">
        <f>IF($DA604&gt;=9,INDEX($CD:$CD,$CZ604+9),"")</f>
      </c>
      <c r="CO604">
        <f>IF($DA604&gt;=10,INDEX($CD:$CD,$CZ604+10),"")</f>
      </c>
      <c r="CP604">
        <f>IF($DA604&gt;=11,INDEX($CD:$CD,$CZ604+11),"")</f>
      </c>
      <c r="CQ604">
        <f>IF($DA604&gt;=12,INDEX($CD:$CD,$CZ604+12),"")</f>
      </c>
      <c r="CR604">
        <f>IF($DA604&gt;=13,INDEX($CD:$CD,$CZ604+13),"")</f>
      </c>
      <c r="CS604">
        <f>IF($DA604&gt;=14,INDEX($CD:$CD,$CZ604+14),"")</f>
      </c>
      <c r="CT604">
        <f>IF($DA604&gt;=15,INDEX($CD:$CD,$CZ604+15),"")</f>
      </c>
      <c r="CU604">
        <f>IF($DA604&gt;=16,INDEX($CD:$CD,$CZ604+16),"")</f>
      </c>
      <c r="CV604">
        <f>IF($DA604&gt;=17,INDEX($CD:$CD,$CZ604+17),"")</f>
      </c>
      <c r="CW604">
        <f>IF($DA604&gt;=18,INDEX($CD:$CD,$CZ604+18),"")</f>
      </c>
      <c r="CX604">
        <f>IF($DA604&gt;=19,INDEX($CD:$CD,$CZ604+19),"")</f>
      </c>
      <c r="CY604">
        <f>IF($DA604&gt;=20,INDEX($CD:$CD,$CZ604+20),"")</f>
      </c>
      <c r="CZ604">
        <f>IFERROR(MATCH($CC604,$CD$2:$CD$263,0)+1,0)</f>
      </c>
      <c r="DA604">
        <f>IFERROR(INDEX($CE$2:$CE$263,MATCH($CC604,$CD$2:$CD$263,0)),0)</f>
      </c>
      <c r="DB604">
        <f>IFERROR(INDEX($AI:$AI,MATCH($H604,$AH:$AH,0))&amp;"","")</f>
      </c>
      <c r="DF604">
        <f>IF($GI604&gt;=1,INDEX($DC:$DC,$GH604+1),"")</f>
      </c>
      <c r="DG604">
        <f>IF($GI604&gt;=2,INDEX($DC:$DC,$GH604+2),"")</f>
      </c>
      <c r="DH604">
        <f>IF($GI604&gt;=3,INDEX($DC:$DC,$GH604+3),"")</f>
      </c>
      <c r="DI604">
        <f>IF($GI604&gt;=4,INDEX($DC:$DC,$GH604+4),"")</f>
      </c>
      <c r="DJ604">
        <f>IF($GI604&gt;=5,INDEX($DC:$DC,$GH604+5),"")</f>
      </c>
      <c r="DK604">
        <f>IF($GI604&gt;=6,INDEX($DC:$DC,$GH604+6),"")</f>
      </c>
      <c r="DL604">
        <f>IF($GI604&gt;=7,INDEX($DC:$DC,$GH604+7),"")</f>
      </c>
      <c r="DM604">
        <f>IF($GI604&gt;=8,INDEX($DC:$DC,$GH604+8),"")</f>
      </c>
      <c r="DN604">
        <f>IF($GI604&gt;=9,INDEX($DC:$DC,$GH604+9),"")</f>
      </c>
      <c r="DO604">
        <f>IF($GI604&gt;=10,INDEX($DC:$DC,$GH604+10),"")</f>
      </c>
      <c r="DP604">
        <f>IF($GI604&gt;=11,INDEX($DC:$DC,$GH604+11),"")</f>
      </c>
      <c r="DQ604">
        <f>IF($GI604&gt;=12,INDEX($DC:$DC,$GH604+12),"")</f>
      </c>
      <c r="DR604">
        <f>IF($GI604&gt;=13,INDEX($DC:$DC,$GH604+13),"")</f>
      </c>
      <c r="DS604">
        <f>IF($GI604&gt;=14,INDEX($DC:$DC,$GH604+14),"")</f>
      </c>
      <c r="DT604">
        <f>IF($GI604&gt;=15,INDEX($DC:$DC,$GH604+15),"")</f>
      </c>
      <c r="DU604">
        <f>IF($GI604&gt;=16,INDEX($DC:$DC,$GH604+16),"")</f>
      </c>
      <c r="DV604">
        <f>IF($GI604&gt;=17,INDEX($DC:$DC,$GH604+17),"")</f>
      </c>
      <c r="DW604">
        <f>IF($GI604&gt;=18,INDEX($DC:$DC,$GH604+18),"")</f>
      </c>
      <c r="DX604">
        <f>IF($GI604&gt;=19,INDEX($DC:$DC,$GH604+19),"")</f>
      </c>
      <c r="DY604">
        <f>IF($GI604&gt;=20,INDEX($DC:$DC,$GH604+20),"")</f>
      </c>
      <c r="DZ604">
        <f>IF($GI604&gt;=21,INDEX($DC:$DC,$GH604+21),"")</f>
      </c>
      <c r="EA604">
        <f>IF($GI604&gt;=22,INDEX($DC:$DC,$GH604+22),"")</f>
      </c>
      <c r="EB604">
        <f>IF($GI604&gt;=23,INDEX($DC:$DC,$GH604+23),"")</f>
      </c>
      <c r="EC604">
        <f>IF($GI604&gt;=24,INDEX($DC:$DC,$GH604+24),"")</f>
      </c>
      <c r="ED604">
        <f>IF($GI604&gt;=25,INDEX($DC:$DC,$GH604+25),"")</f>
      </c>
      <c r="EE604">
        <f>IF($GI604&gt;=26,INDEX($DC:$DC,$GH604+26),"")</f>
      </c>
      <c r="EF604">
        <f>IF($GI604&gt;=27,INDEX($DC:$DC,$GH604+27),"")</f>
      </c>
      <c r="EG604">
        <f>IF($GI604&gt;=28,INDEX($DC:$DC,$GH604+28),"")</f>
      </c>
      <c r="EH604">
        <f>IF($GI604&gt;=29,INDEX($DC:$DC,$GH604+29),"")</f>
      </c>
      <c r="EI604">
        <f>IF($GI604&gt;=30,INDEX($DC:$DC,$GH604+30),"")</f>
      </c>
      <c r="EJ604">
        <f>IF($GI604&gt;=31,INDEX($DC:$DC,$GH604+31),"")</f>
      </c>
      <c r="EK604">
        <f>IF($GI604&gt;=32,INDEX($DC:$DC,$GH604+32),"")</f>
      </c>
      <c r="EL604">
        <f>IF($GI604&gt;=33,INDEX($DC:$DC,$GH604+33),"")</f>
      </c>
      <c r="EM604">
        <f>IF($GI604&gt;=34,INDEX($DC:$DC,$GH604+34),"")</f>
      </c>
      <c r="EN604">
        <f>IF($GI604&gt;=35,INDEX($DC:$DC,$GH604+35),"")</f>
      </c>
      <c r="EO604">
        <f>IF($GI604&gt;=36,INDEX($DC:$DC,$GH604+36),"")</f>
      </c>
      <c r="EP604">
        <f>IF($GI604&gt;=37,INDEX($DC:$DC,$GH604+37),"")</f>
      </c>
      <c r="EQ604">
        <f>IF($GI604&gt;=38,INDEX($DC:$DC,$GH604+38),"")</f>
      </c>
      <c r="ER604">
        <f>IF($GI604&gt;=39,INDEX($DC:$DC,$GH604+39),"")</f>
      </c>
      <c r="ES604">
        <f>IF($GI604&gt;=40,INDEX($DC:$DC,$GH604+40),"")</f>
      </c>
      <c r="ET604">
        <f>IF($GI604&gt;=1,INDEX($DD:$DD,$GH604+1),"")</f>
      </c>
      <c r="EU604">
        <f>IF($GI604&gt;=2,INDEX($DD:$DD,$GH604+2),"")</f>
      </c>
      <c r="EV604">
        <f>IF($GI604&gt;=3,INDEX($DD:$DD,$GH604+3),"")</f>
      </c>
      <c r="EW604">
        <f>IF($GI604&gt;=4,INDEX($DD:$DD,$GH604+4),"")</f>
      </c>
      <c r="EX604">
        <f>IF($GI604&gt;=5,INDEX($DD:$DD,$GH604+5),"")</f>
      </c>
      <c r="EY604">
        <f>IF($GI604&gt;=6,INDEX($DD:$DD,$GH604+6),"")</f>
      </c>
      <c r="EZ604">
        <f>IF($GI604&gt;=7,INDEX($DD:$DD,$GH604+7),"")</f>
      </c>
      <c r="FA604">
        <f>IF($GI604&gt;=8,INDEX($DD:$DD,$GH604+8),"")</f>
      </c>
      <c r="FB604">
        <f>IF($GI604&gt;=9,INDEX($DD:$DD,$GH604+9),"")</f>
      </c>
      <c r="FC604">
        <f>IF($GI604&gt;=10,INDEX($DD:$DD,$GH604+10),"")</f>
      </c>
      <c r="FD604">
        <f>IF($GI604&gt;=11,INDEX($DD:$DD,$GH604+11),"")</f>
      </c>
      <c r="FE604">
        <f>IF($GI604&gt;=12,INDEX($DD:$DD,$GH604+12),"")</f>
      </c>
      <c r="FF604">
        <f>IF($GI604&gt;=13,INDEX($DD:$DD,$GH604+13),"")</f>
      </c>
      <c r="FG604">
        <f>IF($GI604&gt;=14,INDEX($DD:$DD,$GH604+14),"")</f>
      </c>
      <c r="FH604">
        <f>IF($GI604&gt;=15,INDEX($DD:$DD,$GH604+15),"")</f>
      </c>
      <c r="FI604">
        <f>IF($GI604&gt;=16,INDEX($DD:$DD,$GH604+16),"")</f>
      </c>
      <c r="FJ604">
        <f>IF($GI604&gt;=17,INDEX($DD:$DD,$GH604+17),"")</f>
      </c>
      <c r="FK604">
        <f>IF($GI604&gt;=18,INDEX($DD:$DD,$GH604+18),"")</f>
      </c>
      <c r="FL604">
        <f>IF($GI604&gt;=19,INDEX($DD:$DD,$GH604+19),"")</f>
      </c>
      <c r="FM604">
        <f>IF($GI604&gt;=20,INDEX($DD:$DD,$GH604+20),"")</f>
      </c>
      <c r="FN604">
        <f>IF($GI604&gt;=21,INDEX($DD:$DD,$GH604+21),"")</f>
      </c>
      <c r="FO604">
        <f>IF($GI604&gt;=22,INDEX($DD:$DD,$GH604+22),"")</f>
      </c>
      <c r="FP604">
        <f>IF($GI604&gt;=23,INDEX($DD:$DD,$GH604+23),"")</f>
      </c>
      <c r="FQ604">
        <f>IF($GI604&gt;=24,INDEX($DD:$DD,$GH604+24),"")</f>
      </c>
      <c r="FR604">
        <f>IF($GI604&gt;=25,INDEX($DD:$DD,$GH604+25),"")</f>
      </c>
      <c r="FS604">
        <f>IF($GI604&gt;=26,INDEX($DD:$DD,$GH604+26),"")</f>
      </c>
      <c r="FT604">
        <f>IF($GI604&gt;=27,INDEX($DD:$DD,$GH604+27),"")</f>
      </c>
      <c r="FU604">
        <f>IF($GI604&gt;=28,INDEX($DD:$DD,$GH604+28),"")</f>
      </c>
      <c r="FV604">
        <f>IF($GI604&gt;=29,INDEX($DD:$DD,$GH604+29),"")</f>
      </c>
      <c r="FW604">
        <f>IF($GI604&gt;=30,INDEX($DD:$DD,$GH604+30),"")</f>
      </c>
      <c r="FX604">
        <f>IF($GI604&gt;=31,INDEX($DD:$DD,$GH604+31),"")</f>
      </c>
      <c r="FY604">
        <f>IF($GI604&gt;=32,INDEX($DD:$DD,$GH604+32),"")</f>
      </c>
      <c r="FZ604">
        <f>IF($GI604&gt;=33,INDEX($DD:$DD,$GH604+33),"")</f>
      </c>
      <c r="GA604">
        <f>IF($GI604&gt;=34,INDEX($DD:$DD,$GH604+34),"")</f>
      </c>
      <c r="GB604">
        <f>IF($GI604&gt;=35,INDEX($DD:$DD,$GH604+35),"")</f>
      </c>
      <c r="GC604">
        <f>IF($GI604&gt;=36,INDEX($DD:$DD,$GH604+36),"")</f>
      </c>
      <c r="GD604">
        <f>IF($GI604&gt;=37,INDEX($DD:$DD,$GH604+37),"")</f>
      </c>
      <c r="GE604">
        <f>IF($GI604&gt;=38,INDEX($DD:$DD,$GH604+38),"")</f>
      </c>
      <c r="GF604">
        <f>IF($GI604&gt;=39,INDEX($DD:$DD,$GH604+39),"")</f>
      </c>
      <c r="GG604">
        <f>IF($GI604&gt;=40,INDEX($DD:$DD,$GH604+40),"")</f>
      </c>
      <c r="GH604">
        <f>IFERROR(MATCH($DB604,$DC$2:$DC$148,0)+1,0)</f>
      </c>
      <c r="GI604">
        <f>IFERROR(INDEX($DE$2:$DE$148,MATCH($DB604,$DC$2:$DC$148,0)),0)</f>
      </c>
      <c r="GJ604">
        <f>IFERROR(MATCH($S604,$DF$604:$ES$604,0),0)</f>
      </c>
      <c r="GK604">
        <f>IF($GJ604&gt;0,INDEX($ET$604:$GG$604,$GJ604),"")</f>
      </c>
      <c r="GN604">
        <f>IF($IW604&gt;=1,INDEX($GL:$GL,$IV604+1),"")</f>
      </c>
      <c r="GO604">
        <f>IF($IW604&gt;=2,INDEX($GL:$GL,$IV604+2),"")</f>
      </c>
      <c r="GP604">
        <f>IF($IW604&gt;=3,INDEX($GL:$GL,$IV604+3),"")</f>
      </c>
      <c r="GQ604">
        <f>IF($IW604&gt;=4,INDEX($GL:$GL,$IV604+4),"")</f>
      </c>
      <c r="GR604">
        <f>IF($IW604&gt;=5,INDEX($GL:$GL,$IV604+5),"")</f>
      </c>
      <c r="GS604">
        <f>IF($IW604&gt;=6,INDEX($GL:$GL,$IV604+6),"")</f>
      </c>
      <c r="GT604">
        <f>IF($IW604&gt;=7,INDEX($GL:$GL,$IV604+7),"")</f>
      </c>
      <c r="GU604">
        <f>IF($IW604&gt;=8,INDEX($GL:$GL,$IV604+8),"")</f>
      </c>
      <c r="GV604">
        <f>IF($IW604&gt;=9,INDEX($GL:$GL,$IV604+9),"")</f>
      </c>
      <c r="GW604">
        <f>IF($IW604&gt;=10,INDEX($GL:$GL,$IV604+10),"")</f>
      </c>
      <c r="GX604">
        <f>IF($IW604&gt;=11,INDEX($GL:$GL,$IV604+11),"")</f>
      </c>
      <c r="GY604">
        <f>IF($IW604&gt;=12,INDEX($GL:$GL,$IV604+12),"")</f>
      </c>
      <c r="GZ604">
        <f>IF($IW604&gt;=13,INDEX($GL:$GL,$IV604+13),"")</f>
      </c>
      <c r="HA604">
        <f>IF($IW604&gt;=14,INDEX($GL:$GL,$IV604+14),"")</f>
      </c>
      <c r="HB604">
        <f>IF($IW604&gt;=15,INDEX($GL:$GL,$IV604+15),"")</f>
      </c>
      <c r="HC604">
        <f>IF($IW604&gt;=16,INDEX($GL:$GL,$IV604+16),"")</f>
      </c>
      <c r="HD604">
        <f>IF($IW604&gt;=17,INDEX($GL:$GL,$IV604+17),"")</f>
      </c>
      <c r="HE604">
        <f>IF($IW604&gt;=18,INDEX($GL:$GL,$IV604+18),"")</f>
      </c>
      <c r="HF604">
        <f>IF($IW604&gt;=19,INDEX($GL:$GL,$IV604+19),"")</f>
      </c>
      <c r="HG604">
        <f>IF($IW604&gt;=20,INDEX($GL:$GL,$IV604+20),"")</f>
      </c>
      <c r="HH604">
        <f>IF($IW604&gt;=21,INDEX($GL:$GL,$IV604+21),"")</f>
      </c>
      <c r="HI604">
        <f>IF($IW604&gt;=22,INDEX($GL:$GL,$IV604+22),"")</f>
      </c>
      <c r="HJ604">
        <f>IF($IW604&gt;=23,INDEX($GL:$GL,$IV604+23),"")</f>
      </c>
      <c r="HK604">
        <f>IF($IW604&gt;=24,INDEX($GL:$GL,$IV604+24),"")</f>
      </c>
      <c r="HL604">
        <f>IF($IW604&gt;=25,INDEX($GL:$GL,$IV604+25),"")</f>
      </c>
      <c r="HM604">
        <f>IF($IW604&gt;=26,INDEX($GL:$GL,$IV604+26),"")</f>
      </c>
      <c r="HN604">
        <f>IF($IW604&gt;=27,INDEX($GL:$GL,$IV604+27),"")</f>
      </c>
      <c r="HO604">
        <f>IF($IW604&gt;=28,INDEX($GL:$GL,$IV604+28),"")</f>
      </c>
      <c r="HP604">
        <f>IF($IW604&gt;=29,INDEX($GL:$GL,$IV604+29),"")</f>
      </c>
      <c r="HQ604">
        <f>IF($IW604&gt;=30,INDEX($GL:$GL,$IV604+30),"")</f>
      </c>
      <c r="HR604">
        <f>IF($IW604&gt;=31,INDEX($GL:$GL,$IV604+31),"")</f>
      </c>
      <c r="HS604">
        <f>IF($IW604&gt;=32,INDEX($GL:$GL,$IV604+32),"")</f>
      </c>
      <c r="HT604">
        <f>IF($IW604&gt;=33,INDEX($GL:$GL,$IV604+33),"")</f>
      </c>
      <c r="HU604">
        <f>IF($IW604&gt;=34,INDEX($GL:$GL,$IV604+34),"")</f>
      </c>
      <c r="HV604">
        <f>IF($IW604&gt;=35,INDEX($GL:$GL,$IV604+35),"")</f>
      </c>
      <c r="HW604">
        <f>IF($IW604&gt;=36,INDEX($GL:$GL,$IV604+36),"")</f>
      </c>
      <c r="HX604">
        <f>IF($IW604&gt;=37,INDEX($GL:$GL,$IV604+37),"")</f>
      </c>
      <c r="HY604">
        <f>IF($IW604&gt;=38,INDEX($GL:$GL,$IV604+38),"")</f>
      </c>
      <c r="HZ604">
        <f>IF($IW604&gt;=39,INDEX($GL:$GL,$IV604+39),"")</f>
      </c>
      <c r="IA604">
        <f>IF($IW604&gt;=40,INDEX($GL:$GL,$IV604+40),"")</f>
      </c>
      <c r="IB604">
        <f>IF($IW604&gt;=41,INDEX($GL:$GL,$IV604+41),"")</f>
      </c>
      <c r="IC604">
        <f>IF($IW604&gt;=42,INDEX($GL:$GL,$IV604+42),"")</f>
      </c>
      <c r="ID604">
        <f>IF($IW604&gt;=43,INDEX($GL:$GL,$IV604+43),"")</f>
      </c>
      <c r="IE604">
        <f>IF($IW604&gt;=44,INDEX($GL:$GL,$IV604+44),"")</f>
      </c>
      <c r="IF604">
        <f>IF($IW604&gt;=45,INDEX($GL:$GL,$IV604+45),"")</f>
      </c>
      <c r="IG604">
        <f>IF($IW604&gt;=46,INDEX($GL:$GL,$IV604+46),"")</f>
      </c>
      <c r="IH604">
        <f>IF($IW604&gt;=47,INDEX($GL:$GL,$IV604+47),"")</f>
      </c>
      <c r="II604">
        <f>IF($IW604&gt;=48,INDEX($GL:$GL,$IV604+48),"")</f>
      </c>
      <c r="IJ604">
        <f>IF($IW604&gt;=49,INDEX($GL:$GL,$IV604+49),"")</f>
      </c>
      <c r="IK604">
        <f>IF($IW604&gt;=50,INDEX($GL:$GL,$IV604+50),"")</f>
      </c>
      <c r="IL604">
        <f>IF($IW604&gt;=51,INDEX($GL:$GL,$IV604+51),"")</f>
      </c>
      <c r="IM604">
        <f>IF($IW604&gt;=52,INDEX($GL:$GL,$IV604+52),"")</f>
      </c>
      <c r="IN604">
        <f>IF($IW604&gt;=53,INDEX($GL:$GL,$IV604+53),"")</f>
      </c>
      <c r="IO604">
        <f>IF($IW604&gt;=54,INDEX($GL:$GL,$IV604+54),"")</f>
      </c>
      <c r="IP604">
        <f>IF($IW604&gt;=55,INDEX($GL:$GL,$IV604+55),"")</f>
      </c>
      <c r="IQ604">
        <f>IF($IW604&gt;=56,INDEX($GL:$GL,$IV604+56),"")</f>
      </c>
      <c r="IR604">
        <f>IF($IW604&gt;=57,INDEX($GL:$GL,$IV604+57),"")</f>
      </c>
      <c r="IS604">
        <f>IF($IW604&gt;=58,INDEX($GL:$GL,$IV604+58),"")</f>
      </c>
      <c r="IT604">
        <f>IF($IW604&gt;=59,INDEX($GL:$GL,$IV604+59),"")</f>
      </c>
      <c r="IU604">
        <f>IF($IW604&gt;=60,INDEX($GL:$GL,$IV604+60),"")</f>
      </c>
      <c r="IV604">
        <f>IFERROR(MATCH($GK604,$GL$2:$GL$324,0)+1,0)</f>
      </c>
      <c r="IW604">
        <f>IFERROR(INDEX($GM$2:$GM$324,MATCH($GK604,$GL$2:$GL$324,0)),0)</f>
      </c>
      <c r="IX604" t="s">
        <v>34</v>
      </c>
      <c r="IY604" t="s">
        <v>34</v>
      </c>
    </row>
    <row r="605" spans="1:259" x14ac:dyDescent="0.25">
      <c r="K605">
        <f>IF(OR($N605="",$J605=""),"",IFERROR($N605/$J605,0))</f>
      </c>
      <c r="L605">
        <f>IF($N605="","",
SUM($M605,$O605,$T605,$P605,$R605)*
(1-IF($U605="",0,VALUE($U605)/100)))</f>
      </c>
      <c r="M605">
        <f>IF($N605="","",$N605)</f>
      </c>
      <c r="O605">
        <f>IF($N605="","",
IF($H605="","",
IF(ISNUMBER(SEARCH("exempt",LOWER($H605))),0,
$N605*(VALUE(SUBSTITUTE($H605,"%",""))/100))))</f>
      </c>
      <c r="V605">
        <f>IFERROR(IF(FIND(" - ",$E605)&gt;0,MID($E605,FIND(" - ",$E605)+3,LEN($E605)),""),"")</f>
      </c>
      <c r="AE605" t="s">
        <v>1186</v>
      </c>
      <c r="AJ605">
        <f>IFERROR(LEFT($E605,FIND(" - ",$E605)-1),$E605)</f>
      </c>
      <c r="AM605">
        <f>IF($CB605&gt;=1,INDEX($AK:$AK,$CA605+1),"")</f>
      </c>
      <c r="AN605">
        <f>IF($CB605&gt;=2,INDEX($AK:$AK,$CA605+2),"")</f>
      </c>
      <c r="AO605">
        <f>IF($CB605&gt;=3,INDEX($AK:$AK,$CA605+3),"")</f>
      </c>
      <c r="AP605">
        <f>IF($CB605&gt;=4,INDEX($AK:$AK,$CA605+4),"")</f>
      </c>
      <c r="AQ605">
        <f>IF($CB605&gt;=5,INDEX($AK:$AK,$CA605+5),"")</f>
      </c>
      <c r="AR605">
        <f>IF($CB605&gt;=6,INDEX($AK:$AK,$CA605+6),"")</f>
      </c>
      <c r="AS605">
        <f>IF($CB605&gt;=7,INDEX($AK:$AK,$CA605+7),"")</f>
      </c>
      <c r="AT605">
        <f>IF($CB605&gt;=8,INDEX($AK:$AK,$CA605+8),"")</f>
      </c>
      <c r="AU605">
        <f>IF($CB605&gt;=9,INDEX($AK:$AK,$CA605+9),"")</f>
      </c>
      <c r="AV605">
        <f>IF($CB605&gt;=10,INDEX($AK:$AK,$CA605+10),"")</f>
      </c>
      <c r="AW605">
        <f>IF($CB605&gt;=11,INDEX($AK:$AK,$CA605+11),"")</f>
      </c>
      <c r="AX605">
        <f>IF($CB605&gt;=12,INDEX($AK:$AK,$CA605+12),"")</f>
      </c>
      <c r="AY605">
        <f>IF($CB605&gt;=13,INDEX($AK:$AK,$CA605+13),"")</f>
      </c>
      <c r="AZ605">
        <f>IF($CB605&gt;=14,INDEX($AK:$AK,$CA605+14),"")</f>
      </c>
      <c r="BA605">
        <f>IF($CB605&gt;=15,INDEX($AK:$AK,$CA605+15),"")</f>
      </c>
      <c r="BB605">
        <f>IF($CB605&gt;=16,INDEX($AK:$AK,$CA605+16),"")</f>
      </c>
      <c r="BC605">
        <f>IF($CB605&gt;=17,INDEX($AK:$AK,$CA605+17),"")</f>
      </c>
      <c r="BD605">
        <f>IF($CB605&gt;=18,INDEX($AK:$AK,$CA605+18),"")</f>
      </c>
      <c r="BE605">
        <f>IF($CB605&gt;=19,INDEX($AK:$AK,$CA605+19),"")</f>
      </c>
      <c r="BF605">
        <f>IF($CB605&gt;=20,INDEX($AK:$AK,$CA605+20),"")</f>
      </c>
      <c r="BG605">
        <f>IF($CB605&gt;=21,INDEX($AK:$AK,$CA605+21),"")</f>
      </c>
      <c r="BH605">
        <f>IF($CB605&gt;=22,INDEX($AK:$AK,$CA605+22),"")</f>
      </c>
      <c r="BI605">
        <f>IF($CB605&gt;=23,INDEX($AK:$AK,$CA605+23),"")</f>
      </c>
      <c r="BJ605">
        <f>IF($CB605&gt;=24,INDEX($AK:$AK,$CA605+24),"")</f>
      </c>
      <c r="BK605">
        <f>IF($CB605&gt;=25,INDEX($AK:$AK,$CA605+25),"")</f>
      </c>
      <c r="BL605">
        <f>IF($CB605&gt;=26,INDEX($AK:$AK,$CA605+26),"")</f>
      </c>
      <c r="BM605">
        <f>IF($CB605&gt;=27,INDEX($AK:$AK,$CA605+27),"")</f>
      </c>
      <c r="BN605">
        <f>IF($CB605&gt;=28,INDEX($AK:$AK,$CA605+28),"")</f>
      </c>
      <c r="BO605">
        <f>IF($CB605&gt;=29,INDEX($AK:$AK,$CA605+29),"")</f>
      </c>
      <c r="BP605">
        <f>IF($CB605&gt;=30,INDEX($AK:$AK,$CA605+30),"")</f>
      </c>
      <c r="BQ605">
        <f>IF($CB605&gt;=31,INDEX($AK:$AK,$CA605+31),"")</f>
      </c>
      <c r="BR605">
        <f>IF($CB605&gt;=32,INDEX($AK:$AK,$CA605+32),"")</f>
      </c>
      <c r="BS605">
        <f>IF($CB605&gt;=33,INDEX($AK:$AK,$CA605+33),"")</f>
      </c>
      <c r="BT605">
        <f>IF($CB605&gt;=34,INDEX($AK:$AK,$CA605+34),"")</f>
      </c>
      <c r="BU605">
        <f>IF($CB605&gt;=35,INDEX($AK:$AK,$CA605+35),"")</f>
      </c>
      <c r="BV605">
        <f>IF($CB605&gt;=36,INDEX($AK:$AK,$CA605+36),"")</f>
      </c>
      <c r="BW605">
        <f>IF($CB605&gt;=37,INDEX($AK:$AK,$CA605+37),"")</f>
      </c>
      <c r="BX605">
        <f>IF($CB605&gt;=38,INDEX($AK:$AK,$CA605+38),"")</f>
      </c>
      <c r="BY605">
        <f>IF($CB605&gt;=39,INDEX($AK:$AK,$CA605+39),"")</f>
      </c>
      <c r="BZ605">
        <f>IF($CB605&gt;=40,INDEX($AK:$AK,$CA605+40),"")</f>
      </c>
      <c r="CA605">
        <f>IFERROR(MATCH($AJ605,$AK$2:$AK$134,0)+1,0)</f>
      </c>
      <c r="CB605">
        <f>IFERROR(INDEX($AL$2:$AL$134,MATCH($AJ605,$AK$2:$AK$134,0)),0)</f>
      </c>
      <c r="CC605">
        <f>IFERROR(LEFT($F605,FIND(" - ",$F605)-1),$F605)</f>
      </c>
      <c r="CF605">
        <f>IF($DA605&gt;=1,INDEX($CD:$CD,$CZ605+1),"")</f>
      </c>
      <c r="CG605">
        <f>IF($DA605&gt;=2,INDEX($CD:$CD,$CZ605+2),"")</f>
      </c>
      <c r="CH605">
        <f>IF($DA605&gt;=3,INDEX($CD:$CD,$CZ605+3),"")</f>
      </c>
      <c r="CI605">
        <f>IF($DA605&gt;=4,INDEX($CD:$CD,$CZ605+4),"")</f>
      </c>
      <c r="CJ605">
        <f>IF($DA605&gt;=5,INDEX($CD:$CD,$CZ605+5),"")</f>
      </c>
      <c r="CK605">
        <f>IF($DA605&gt;=6,INDEX($CD:$CD,$CZ605+6),"")</f>
      </c>
      <c r="CL605">
        <f>IF($DA605&gt;=7,INDEX($CD:$CD,$CZ605+7),"")</f>
      </c>
      <c r="CM605">
        <f>IF($DA605&gt;=8,INDEX($CD:$CD,$CZ605+8),"")</f>
      </c>
      <c r="CN605">
        <f>IF($DA605&gt;=9,INDEX($CD:$CD,$CZ605+9),"")</f>
      </c>
      <c r="CO605">
        <f>IF($DA605&gt;=10,INDEX($CD:$CD,$CZ605+10),"")</f>
      </c>
      <c r="CP605">
        <f>IF($DA605&gt;=11,INDEX($CD:$CD,$CZ605+11),"")</f>
      </c>
      <c r="CQ605">
        <f>IF($DA605&gt;=12,INDEX($CD:$CD,$CZ605+12),"")</f>
      </c>
      <c r="CR605">
        <f>IF($DA605&gt;=13,INDEX($CD:$CD,$CZ605+13),"")</f>
      </c>
      <c r="CS605">
        <f>IF($DA605&gt;=14,INDEX($CD:$CD,$CZ605+14),"")</f>
      </c>
      <c r="CT605">
        <f>IF($DA605&gt;=15,INDEX($CD:$CD,$CZ605+15),"")</f>
      </c>
      <c r="CU605">
        <f>IF($DA605&gt;=16,INDEX($CD:$CD,$CZ605+16),"")</f>
      </c>
      <c r="CV605">
        <f>IF($DA605&gt;=17,INDEX($CD:$CD,$CZ605+17),"")</f>
      </c>
      <c r="CW605">
        <f>IF($DA605&gt;=18,INDEX($CD:$CD,$CZ605+18),"")</f>
      </c>
      <c r="CX605">
        <f>IF($DA605&gt;=19,INDEX($CD:$CD,$CZ605+19),"")</f>
      </c>
      <c r="CY605">
        <f>IF($DA605&gt;=20,INDEX($CD:$CD,$CZ605+20),"")</f>
      </c>
      <c r="CZ605">
        <f>IFERROR(MATCH($CC605,$CD$2:$CD$263,0)+1,0)</f>
      </c>
      <c r="DA605">
        <f>IFERROR(INDEX($CE$2:$CE$263,MATCH($CC605,$CD$2:$CD$263,0)),0)</f>
      </c>
      <c r="DB605">
        <f>IFERROR(INDEX($AI:$AI,MATCH($H605,$AH:$AH,0))&amp;"","")</f>
      </c>
      <c r="DF605">
        <f>IF($GI605&gt;=1,INDEX($DC:$DC,$GH605+1),"")</f>
      </c>
      <c r="DG605">
        <f>IF($GI605&gt;=2,INDEX($DC:$DC,$GH605+2),"")</f>
      </c>
      <c r="DH605">
        <f>IF($GI605&gt;=3,INDEX($DC:$DC,$GH605+3),"")</f>
      </c>
      <c r="DI605">
        <f>IF($GI605&gt;=4,INDEX($DC:$DC,$GH605+4),"")</f>
      </c>
      <c r="DJ605">
        <f>IF($GI605&gt;=5,INDEX($DC:$DC,$GH605+5),"")</f>
      </c>
      <c r="DK605">
        <f>IF($GI605&gt;=6,INDEX($DC:$DC,$GH605+6),"")</f>
      </c>
      <c r="DL605">
        <f>IF($GI605&gt;=7,INDEX($DC:$DC,$GH605+7),"")</f>
      </c>
      <c r="DM605">
        <f>IF($GI605&gt;=8,INDEX($DC:$DC,$GH605+8),"")</f>
      </c>
      <c r="DN605">
        <f>IF($GI605&gt;=9,INDEX($DC:$DC,$GH605+9),"")</f>
      </c>
      <c r="DO605">
        <f>IF($GI605&gt;=10,INDEX($DC:$DC,$GH605+10),"")</f>
      </c>
      <c r="DP605">
        <f>IF($GI605&gt;=11,INDEX($DC:$DC,$GH605+11),"")</f>
      </c>
      <c r="DQ605">
        <f>IF($GI605&gt;=12,INDEX($DC:$DC,$GH605+12),"")</f>
      </c>
      <c r="DR605">
        <f>IF($GI605&gt;=13,INDEX($DC:$DC,$GH605+13),"")</f>
      </c>
      <c r="DS605">
        <f>IF($GI605&gt;=14,INDEX($DC:$DC,$GH605+14),"")</f>
      </c>
      <c r="DT605">
        <f>IF($GI605&gt;=15,INDEX($DC:$DC,$GH605+15),"")</f>
      </c>
      <c r="DU605">
        <f>IF($GI605&gt;=16,INDEX($DC:$DC,$GH605+16),"")</f>
      </c>
      <c r="DV605">
        <f>IF($GI605&gt;=17,INDEX($DC:$DC,$GH605+17),"")</f>
      </c>
      <c r="DW605">
        <f>IF($GI605&gt;=18,INDEX($DC:$DC,$GH605+18),"")</f>
      </c>
      <c r="DX605">
        <f>IF($GI605&gt;=19,INDEX($DC:$DC,$GH605+19),"")</f>
      </c>
      <c r="DY605">
        <f>IF($GI605&gt;=20,INDEX($DC:$DC,$GH605+20),"")</f>
      </c>
      <c r="DZ605">
        <f>IF($GI605&gt;=21,INDEX($DC:$DC,$GH605+21),"")</f>
      </c>
      <c r="EA605">
        <f>IF($GI605&gt;=22,INDEX($DC:$DC,$GH605+22),"")</f>
      </c>
      <c r="EB605">
        <f>IF($GI605&gt;=23,INDEX($DC:$DC,$GH605+23),"")</f>
      </c>
      <c r="EC605">
        <f>IF($GI605&gt;=24,INDEX($DC:$DC,$GH605+24),"")</f>
      </c>
      <c r="ED605">
        <f>IF($GI605&gt;=25,INDEX($DC:$DC,$GH605+25),"")</f>
      </c>
      <c r="EE605">
        <f>IF($GI605&gt;=26,INDEX($DC:$DC,$GH605+26),"")</f>
      </c>
      <c r="EF605">
        <f>IF($GI605&gt;=27,INDEX($DC:$DC,$GH605+27),"")</f>
      </c>
      <c r="EG605">
        <f>IF($GI605&gt;=28,INDEX($DC:$DC,$GH605+28),"")</f>
      </c>
      <c r="EH605">
        <f>IF($GI605&gt;=29,INDEX($DC:$DC,$GH605+29),"")</f>
      </c>
      <c r="EI605">
        <f>IF($GI605&gt;=30,INDEX($DC:$DC,$GH605+30),"")</f>
      </c>
      <c r="EJ605">
        <f>IF($GI605&gt;=31,INDEX($DC:$DC,$GH605+31),"")</f>
      </c>
      <c r="EK605">
        <f>IF($GI605&gt;=32,INDEX($DC:$DC,$GH605+32),"")</f>
      </c>
      <c r="EL605">
        <f>IF($GI605&gt;=33,INDEX($DC:$DC,$GH605+33),"")</f>
      </c>
      <c r="EM605">
        <f>IF($GI605&gt;=34,INDEX($DC:$DC,$GH605+34),"")</f>
      </c>
      <c r="EN605">
        <f>IF($GI605&gt;=35,INDEX($DC:$DC,$GH605+35),"")</f>
      </c>
      <c r="EO605">
        <f>IF($GI605&gt;=36,INDEX($DC:$DC,$GH605+36),"")</f>
      </c>
      <c r="EP605">
        <f>IF($GI605&gt;=37,INDEX($DC:$DC,$GH605+37),"")</f>
      </c>
      <c r="EQ605">
        <f>IF($GI605&gt;=38,INDEX($DC:$DC,$GH605+38),"")</f>
      </c>
      <c r="ER605">
        <f>IF($GI605&gt;=39,INDEX($DC:$DC,$GH605+39),"")</f>
      </c>
      <c r="ES605">
        <f>IF($GI605&gt;=40,INDEX($DC:$DC,$GH605+40),"")</f>
      </c>
      <c r="ET605">
        <f>IF($GI605&gt;=1,INDEX($DD:$DD,$GH605+1),"")</f>
      </c>
      <c r="EU605">
        <f>IF($GI605&gt;=2,INDEX($DD:$DD,$GH605+2),"")</f>
      </c>
      <c r="EV605">
        <f>IF($GI605&gt;=3,INDEX($DD:$DD,$GH605+3),"")</f>
      </c>
      <c r="EW605">
        <f>IF($GI605&gt;=4,INDEX($DD:$DD,$GH605+4),"")</f>
      </c>
      <c r="EX605">
        <f>IF($GI605&gt;=5,INDEX($DD:$DD,$GH605+5),"")</f>
      </c>
      <c r="EY605">
        <f>IF($GI605&gt;=6,INDEX($DD:$DD,$GH605+6),"")</f>
      </c>
      <c r="EZ605">
        <f>IF($GI605&gt;=7,INDEX($DD:$DD,$GH605+7),"")</f>
      </c>
      <c r="FA605">
        <f>IF($GI605&gt;=8,INDEX($DD:$DD,$GH605+8),"")</f>
      </c>
      <c r="FB605">
        <f>IF($GI605&gt;=9,INDEX($DD:$DD,$GH605+9),"")</f>
      </c>
      <c r="FC605">
        <f>IF($GI605&gt;=10,INDEX($DD:$DD,$GH605+10),"")</f>
      </c>
      <c r="FD605">
        <f>IF($GI605&gt;=11,INDEX($DD:$DD,$GH605+11),"")</f>
      </c>
      <c r="FE605">
        <f>IF($GI605&gt;=12,INDEX($DD:$DD,$GH605+12),"")</f>
      </c>
      <c r="FF605">
        <f>IF($GI605&gt;=13,INDEX($DD:$DD,$GH605+13),"")</f>
      </c>
      <c r="FG605">
        <f>IF($GI605&gt;=14,INDEX($DD:$DD,$GH605+14),"")</f>
      </c>
      <c r="FH605">
        <f>IF($GI605&gt;=15,INDEX($DD:$DD,$GH605+15),"")</f>
      </c>
      <c r="FI605">
        <f>IF($GI605&gt;=16,INDEX($DD:$DD,$GH605+16),"")</f>
      </c>
      <c r="FJ605">
        <f>IF($GI605&gt;=17,INDEX($DD:$DD,$GH605+17),"")</f>
      </c>
      <c r="FK605">
        <f>IF($GI605&gt;=18,INDEX($DD:$DD,$GH605+18),"")</f>
      </c>
      <c r="FL605">
        <f>IF($GI605&gt;=19,INDEX($DD:$DD,$GH605+19),"")</f>
      </c>
      <c r="FM605">
        <f>IF($GI605&gt;=20,INDEX($DD:$DD,$GH605+20),"")</f>
      </c>
      <c r="FN605">
        <f>IF($GI605&gt;=21,INDEX($DD:$DD,$GH605+21),"")</f>
      </c>
      <c r="FO605">
        <f>IF($GI605&gt;=22,INDEX($DD:$DD,$GH605+22),"")</f>
      </c>
      <c r="FP605">
        <f>IF($GI605&gt;=23,INDEX($DD:$DD,$GH605+23),"")</f>
      </c>
      <c r="FQ605">
        <f>IF($GI605&gt;=24,INDEX($DD:$DD,$GH605+24),"")</f>
      </c>
      <c r="FR605">
        <f>IF($GI605&gt;=25,INDEX($DD:$DD,$GH605+25),"")</f>
      </c>
      <c r="FS605">
        <f>IF($GI605&gt;=26,INDEX($DD:$DD,$GH605+26),"")</f>
      </c>
      <c r="FT605">
        <f>IF($GI605&gt;=27,INDEX($DD:$DD,$GH605+27),"")</f>
      </c>
      <c r="FU605">
        <f>IF($GI605&gt;=28,INDEX($DD:$DD,$GH605+28),"")</f>
      </c>
      <c r="FV605">
        <f>IF($GI605&gt;=29,INDEX($DD:$DD,$GH605+29),"")</f>
      </c>
      <c r="FW605">
        <f>IF($GI605&gt;=30,INDEX($DD:$DD,$GH605+30),"")</f>
      </c>
      <c r="FX605">
        <f>IF($GI605&gt;=31,INDEX($DD:$DD,$GH605+31),"")</f>
      </c>
      <c r="FY605">
        <f>IF($GI605&gt;=32,INDEX($DD:$DD,$GH605+32),"")</f>
      </c>
      <c r="FZ605">
        <f>IF($GI605&gt;=33,INDEX($DD:$DD,$GH605+33),"")</f>
      </c>
      <c r="GA605">
        <f>IF($GI605&gt;=34,INDEX($DD:$DD,$GH605+34),"")</f>
      </c>
      <c r="GB605">
        <f>IF($GI605&gt;=35,INDEX($DD:$DD,$GH605+35),"")</f>
      </c>
      <c r="GC605">
        <f>IF($GI605&gt;=36,INDEX($DD:$DD,$GH605+36),"")</f>
      </c>
      <c r="GD605">
        <f>IF($GI605&gt;=37,INDEX($DD:$DD,$GH605+37),"")</f>
      </c>
      <c r="GE605">
        <f>IF($GI605&gt;=38,INDEX($DD:$DD,$GH605+38),"")</f>
      </c>
      <c r="GF605">
        <f>IF($GI605&gt;=39,INDEX($DD:$DD,$GH605+39),"")</f>
      </c>
      <c r="GG605">
        <f>IF($GI605&gt;=40,INDEX($DD:$DD,$GH605+40),"")</f>
      </c>
      <c r="GH605">
        <f>IFERROR(MATCH($DB605,$DC$2:$DC$148,0)+1,0)</f>
      </c>
      <c r="GI605">
        <f>IFERROR(INDEX($DE$2:$DE$148,MATCH($DB605,$DC$2:$DC$148,0)),0)</f>
      </c>
      <c r="GJ605">
        <f>IFERROR(MATCH($S605,$DF$605:$ES$605,0),0)</f>
      </c>
      <c r="GK605">
        <f>IF($GJ605&gt;0,INDEX($ET$605:$GG$605,$GJ605),"")</f>
      </c>
      <c r="GN605">
        <f>IF($IW605&gt;=1,INDEX($GL:$GL,$IV605+1),"")</f>
      </c>
      <c r="GO605">
        <f>IF($IW605&gt;=2,INDEX($GL:$GL,$IV605+2),"")</f>
      </c>
      <c r="GP605">
        <f>IF($IW605&gt;=3,INDEX($GL:$GL,$IV605+3),"")</f>
      </c>
      <c r="GQ605">
        <f>IF($IW605&gt;=4,INDEX($GL:$GL,$IV605+4),"")</f>
      </c>
      <c r="GR605">
        <f>IF($IW605&gt;=5,INDEX($GL:$GL,$IV605+5),"")</f>
      </c>
      <c r="GS605">
        <f>IF($IW605&gt;=6,INDEX($GL:$GL,$IV605+6),"")</f>
      </c>
      <c r="GT605">
        <f>IF($IW605&gt;=7,INDEX($GL:$GL,$IV605+7),"")</f>
      </c>
      <c r="GU605">
        <f>IF($IW605&gt;=8,INDEX($GL:$GL,$IV605+8),"")</f>
      </c>
      <c r="GV605">
        <f>IF($IW605&gt;=9,INDEX($GL:$GL,$IV605+9),"")</f>
      </c>
      <c r="GW605">
        <f>IF($IW605&gt;=10,INDEX($GL:$GL,$IV605+10),"")</f>
      </c>
      <c r="GX605">
        <f>IF($IW605&gt;=11,INDEX($GL:$GL,$IV605+11),"")</f>
      </c>
      <c r="GY605">
        <f>IF($IW605&gt;=12,INDEX($GL:$GL,$IV605+12),"")</f>
      </c>
      <c r="GZ605">
        <f>IF($IW605&gt;=13,INDEX($GL:$GL,$IV605+13),"")</f>
      </c>
      <c r="HA605">
        <f>IF($IW605&gt;=14,INDEX($GL:$GL,$IV605+14),"")</f>
      </c>
      <c r="HB605">
        <f>IF($IW605&gt;=15,INDEX($GL:$GL,$IV605+15),"")</f>
      </c>
      <c r="HC605">
        <f>IF($IW605&gt;=16,INDEX($GL:$GL,$IV605+16),"")</f>
      </c>
      <c r="HD605">
        <f>IF($IW605&gt;=17,INDEX($GL:$GL,$IV605+17),"")</f>
      </c>
      <c r="HE605">
        <f>IF($IW605&gt;=18,INDEX($GL:$GL,$IV605+18),"")</f>
      </c>
      <c r="HF605">
        <f>IF($IW605&gt;=19,INDEX($GL:$GL,$IV605+19),"")</f>
      </c>
      <c r="HG605">
        <f>IF($IW605&gt;=20,INDEX($GL:$GL,$IV605+20),"")</f>
      </c>
      <c r="HH605">
        <f>IF($IW605&gt;=21,INDEX($GL:$GL,$IV605+21),"")</f>
      </c>
      <c r="HI605">
        <f>IF($IW605&gt;=22,INDEX($GL:$GL,$IV605+22),"")</f>
      </c>
      <c r="HJ605">
        <f>IF($IW605&gt;=23,INDEX($GL:$GL,$IV605+23),"")</f>
      </c>
      <c r="HK605">
        <f>IF($IW605&gt;=24,INDEX($GL:$GL,$IV605+24),"")</f>
      </c>
      <c r="HL605">
        <f>IF($IW605&gt;=25,INDEX($GL:$GL,$IV605+25),"")</f>
      </c>
      <c r="HM605">
        <f>IF($IW605&gt;=26,INDEX($GL:$GL,$IV605+26),"")</f>
      </c>
      <c r="HN605">
        <f>IF($IW605&gt;=27,INDEX($GL:$GL,$IV605+27),"")</f>
      </c>
      <c r="HO605">
        <f>IF($IW605&gt;=28,INDEX($GL:$GL,$IV605+28),"")</f>
      </c>
      <c r="HP605">
        <f>IF($IW605&gt;=29,INDEX($GL:$GL,$IV605+29),"")</f>
      </c>
      <c r="HQ605">
        <f>IF($IW605&gt;=30,INDEX($GL:$GL,$IV605+30),"")</f>
      </c>
      <c r="HR605">
        <f>IF($IW605&gt;=31,INDEX($GL:$GL,$IV605+31),"")</f>
      </c>
      <c r="HS605">
        <f>IF($IW605&gt;=32,INDEX($GL:$GL,$IV605+32),"")</f>
      </c>
      <c r="HT605">
        <f>IF($IW605&gt;=33,INDEX($GL:$GL,$IV605+33),"")</f>
      </c>
      <c r="HU605">
        <f>IF($IW605&gt;=34,INDEX($GL:$GL,$IV605+34),"")</f>
      </c>
      <c r="HV605">
        <f>IF($IW605&gt;=35,INDEX($GL:$GL,$IV605+35),"")</f>
      </c>
      <c r="HW605">
        <f>IF($IW605&gt;=36,INDEX($GL:$GL,$IV605+36),"")</f>
      </c>
      <c r="HX605">
        <f>IF($IW605&gt;=37,INDEX($GL:$GL,$IV605+37),"")</f>
      </c>
      <c r="HY605">
        <f>IF($IW605&gt;=38,INDEX($GL:$GL,$IV605+38),"")</f>
      </c>
      <c r="HZ605">
        <f>IF($IW605&gt;=39,INDEX($GL:$GL,$IV605+39),"")</f>
      </c>
      <c r="IA605">
        <f>IF($IW605&gt;=40,INDEX($GL:$GL,$IV605+40),"")</f>
      </c>
      <c r="IB605">
        <f>IF($IW605&gt;=41,INDEX($GL:$GL,$IV605+41),"")</f>
      </c>
      <c r="IC605">
        <f>IF($IW605&gt;=42,INDEX($GL:$GL,$IV605+42),"")</f>
      </c>
      <c r="ID605">
        <f>IF($IW605&gt;=43,INDEX($GL:$GL,$IV605+43),"")</f>
      </c>
      <c r="IE605">
        <f>IF($IW605&gt;=44,INDEX($GL:$GL,$IV605+44),"")</f>
      </c>
      <c r="IF605">
        <f>IF($IW605&gt;=45,INDEX($GL:$GL,$IV605+45),"")</f>
      </c>
      <c r="IG605">
        <f>IF($IW605&gt;=46,INDEX($GL:$GL,$IV605+46),"")</f>
      </c>
      <c r="IH605">
        <f>IF($IW605&gt;=47,INDEX($GL:$GL,$IV605+47),"")</f>
      </c>
      <c r="II605">
        <f>IF($IW605&gt;=48,INDEX($GL:$GL,$IV605+48),"")</f>
      </c>
      <c r="IJ605">
        <f>IF($IW605&gt;=49,INDEX($GL:$GL,$IV605+49),"")</f>
      </c>
      <c r="IK605">
        <f>IF($IW605&gt;=50,INDEX($GL:$GL,$IV605+50),"")</f>
      </c>
      <c r="IL605">
        <f>IF($IW605&gt;=51,INDEX($GL:$GL,$IV605+51),"")</f>
      </c>
      <c r="IM605">
        <f>IF($IW605&gt;=52,INDEX($GL:$GL,$IV605+52),"")</f>
      </c>
      <c r="IN605">
        <f>IF($IW605&gt;=53,INDEX($GL:$GL,$IV605+53),"")</f>
      </c>
      <c r="IO605">
        <f>IF($IW605&gt;=54,INDEX($GL:$GL,$IV605+54),"")</f>
      </c>
      <c r="IP605">
        <f>IF($IW605&gt;=55,INDEX($GL:$GL,$IV605+55),"")</f>
      </c>
      <c r="IQ605">
        <f>IF($IW605&gt;=56,INDEX($GL:$GL,$IV605+56),"")</f>
      </c>
      <c r="IR605">
        <f>IF($IW605&gt;=57,INDEX($GL:$GL,$IV605+57),"")</f>
      </c>
      <c r="IS605">
        <f>IF($IW605&gt;=58,INDEX($GL:$GL,$IV605+58),"")</f>
      </c>
      <c r="IT605">
        <f>IF($IW605&gt;=59,INDEX($GL:$GL,$IV605+59),"")</f>
      </c>
      <c r="IU605">
        <f>IF($IW605&gt;=60,INDEX($GL:$GL,$IV605+60),"")</f>
      </c>
      <c r="IV605">
        <f>IFERROR(MATCH($GK605,$GL$2:$GL$324,0)+1,0)</f>
      </c>
      <c r="IW605">
        <f>IFERROR(INDEX($GM$2:$GM$324,MATCH($GK605,$GL$2:$GL$324,0)),0)</f>
      </c>
      <c r="IX605" t="s">
        <v>34</v>
      </c>
      <c r="IY605" t="s">
        <v>34</v>
      </c>
    </row>
    <row r="606" spans="1:259" x14ac:dyDescent="0.25">
      <c r="K606">
        <f>IF(OR($N606="",$J606=""),"",IFERROR($N606/$J606,0))</f>
      </c>
      <c r="L606">
        <f>IF($N606="","",
SUM($M606,$O606,$T606,$P606,$R606)*
(1-IF($U606="",0,VALUE($U606)/100)))</f>
      </c>
      <c r="M606">
        <f>IF($N606="","",$N606)</f>
      </c>
      <c r="O606">
        <f>IF($N606="","",
IF($H606="","",
IF(ISNUMBER(SEARCH("exempt",LOWER($H606))),0,
$N606*(VALUE(SUBSTITUTE($H606,"%",""))/100))))</f>
      </c>
      <c r="V606">
        <f>IFERROR(IF(FIND(" - ",$E606)&gt;0,MID($E606,FIND(" - ",$E606)+3,LEN($E606)),""),"")</f>
      </c>
      <c r="AE606" t="s">
        <v>1187</v>
      </c>
      <c r="AJ606">
        <f>IFERROR(LEFT($E606,FIND(" - ",$E606)-1),$E606)</f>
      </c>
      <c r="AM606">
        <f>IF($CB606&gt;=1,INDEX($AK:$AK,$CA606+1),"")</f>
      </c>
      <c r="AN606">
        <f>IF($CB606&gt;=2,INDEX($AK:$AK,$CA606+2),"")</f>
      </c>
      <c r="AO606">
        <f>IF($CB606&gt;=3,INDEX($AK:$AK,$CA606+3),"")</f>
      </c>
      <c r="AP606">
        <f>IF($CB606&gt;=4,INDEX($AK:$AK,$CA606+4),"")</f>
      </c>
      <c r="AQ606">
        <f>IF($CB606&gt;=5,INDEX($AK:$AK,$CA606+5),"")</f>
      </c>
      <c r="AR606">
        <f>IF($CB606&gt;=6,INDEX($AK:$AK,$CA606+6),"")</f>
      </c>
      <c r="AS606">
        <f>IF($CB606&gt;=7,INDEX($AK:$AK,$CA606+7),"")</f>
      </c>
      <c r="AT606">
        <f>IF($CB606&gt;=8,INDEX($AK:$AK,$CA606+8),"")</f>
      </c>
      <c r="AU606">
        <f>IF($CB606&gt;=9,INDEX($AK:$AK,$CA606+9),"")</f>
      </c>
      <c r="AV606">
        <f>IF($CB606&gt;=10,INDEX($AK:$AK,$CA606+10),"")</f>
      </c>
      <c r="AW606">
        <f>IF($CB606&gt;=11,INDEX($AK:$AK,$CA606+11),"")</f>
      </c>
      <c r="AX606">
        <f>IF($CB606&gt;=12,INDEX($AK:$AK,$CA606+12),"")</f>
      </c>
      <c r="AY606">
        <f>IF($CB606&gt;=13,INDEX($AK:$AK,$CA606+13),"")</f>
      </c>
      <c r="AZ606">
        <f>IF($CB606&gt;=14,INDEX($AK:$AK,$CA606+14),"")</f>
      </c>
      <c r="BA606">
        <f>IF($CB606&gt;=15,INDEX($AK:$AK,$CA606+15),"")</f>
      </c>
      <c r="BB606">
        <f>IF($CB606&gt;=16,INDEX($AK:$AK,$CA606+16),"")</f>
      </c>
      <c r="BC606">
        <f>IF($CB606&gt;=17,INDEX($AK:$AK,$CA606+17),"")</f>
      </c>
      <c r="BD606">
        <f>IF($CB606&gt;=18,INDEX($AK:$AK,$CA606+18),"")</f>
      </c>
      <c r="BE606">
        <f>IF($CB606&gt;=19,INDEX($AK:$AK,$CA606+19),"")</f>
      </c>
      <c r="BF606">
        <f>IF($CB606&gt;=20,INDEX($AK:$AK,$CA606+20),"")</f>
      </c>
      <c r="BG606">
        <f>IF($CB606&gt;=21,INDEX($AK:$AK,$CA606+21),"")</f>
      </c>
      <c r="BH606">
        <f>IF($CB606&gt;=22,INDEX($AK:$AK,$CA606+22),"")</f>
      </c>
      <c r="BI606">
        <f>IF($CB606&gt;=23,INDEX($AK:$AK,$CA606+23),"")</f>
      </c>
      <c r="BJ606">
        <f>IF($CB606&gt;=24,INDEX($AK:$AK,$CA606+24),"")</f>
      </c>
      <c r="BK606">
        <f>IF($CB606&gt;=25,INDEX($AK:$AK,$CA606+25),"")</f>
      </c>
      <c r="BL606">
        <f>IF($CB606&gt;=26,INDEX($AK:$AK,$CA606+26),"")</f>
      </c>
      <c r="BM606">
        <f>IF($CB606&gt;=27,INDEX($AK:$AK,$CA606+27),"")</f>
      </c>
      <c r="BN606">
        <f>IF($CB606&gt;=28,INDEX($AK:$AK,$CA606+28),"")</f>
      </c>
      <c r="BO606">
        <f>IF($CB606&gt;=29,INDEX($AK:$AK,$CA606+29),"")</f>
      </c>
      <c r="BP606">
        <f>IF($CB606&gt;=30,INDEX($AK:$AK,$CA606+30),"")</f>
      </c>
      <c r="BQ606">
        <f>IF($CB606&gt;=31,INDEX($AK:$AK,$CA606+31),"")</f>
      </c>
      <c r="BR606">
        <f>IF($CB606&gt;=32,INDEX($AK:$AK,$CA606+32),"")</f>
      </c>
      <c r="BS606">
        <f>IF($CB606&gt;=33,INDEX($AK:$AK,$CA606+33),"")</f>
      </c>
      <c r="BT606">
        <f>IF($CB606&gt;=34,INDEX($AK:$AK,$CA606+34),"")</f>
      </c>
      <c r="BU606">
        <f>IF($CB606&gt;=35,INDEX($AK:$AK,$CA606+35),"")</f>
      </c>
      <c r="BV606">
        <f>IF($CB606&gt;=36,INDEX($AK:$AK,$CA606+36),"")</f>
      </c>
      <c r="BW606">
        <f>IF($CB606&gt;=37,INDEX($AK:$AK,$CA606+37),"")</f>
      </c>
      <c r="BX606">
        <f>IF($CB606&gt;=38,INDEX($AK:$AK,$CA606+38),"")</f>
      </c>
      <c r="BY606">
        <f>IF($CB606&gt;=39,INDEX($AK:$AK,$CA606+39),"")</f>
      </c>
      <c r="BZ606">
        <f>IF($CB606&gt;=40,INDEX($AK:$AK,$CA606+40),"")</f>
      </c>
      <c r="CA606">
        <f>IFERROR(MATCH($AJ606,$AK$2:$AK$134,0)+1,0)</f>
      </c>
      <c r="CB606">
        <f>IFERROR(INDEX($AL$2:$AL$134,MATCH($AJ606,$AK$2:$AK$134,0)),0)</f>
      </c>
      <c r="CC606">
        <f>IFERROR(LEFT($F606,FIND(" - ",$F606)-1),$F606)</f>
      </c>
      <c r="CF606">
        <f>IF($DA606&gt;=1,INDEX($CD:$CD,$CZ606+1),"")</f>
      </c>
      <c r="CG606">
        <f>IF($DA606&gt;=2,INDEX($CD:$CD,$CZ606+2),"")</f>
      </c>
      <c r="CH606">
        <f>IF($DA606&gt;=3,INDEX($CD:$CD,$CZ606+3),"")</f>
      </c>
      <c r="CI606">
        <f>IF($DA606&gt;=4,INDEX($CD:$CD,$CZ606+4),"")</f>
      </c>
      <c r="CJ606">
        <f>IF($DA606&gt;=5,INDEX($CD:$CD,$CZ606+5),"")</f>
      </c>
      <c r="CK606">
        <f>IF($DA606&gt;=6,INDEX($CD:$CD,$CZ606+6),"")</f>
      </c>
      <c r="CL606">
        <f>IF($DA606&gt;=7,INDEX($CD:$CD,$CZ606+7),"")</f>
      </c>
      <c r="CM606">
        <f>IF($DA606&gt;=8,INDEX($CD:$CD,$CZ606+8),"")</f>
      </c>
      <c r="CN606">
        <f>IF($DA606&gt;=9,INDEX($CD:$CD,$CZ606+9),"")</f>
      </c>
      <c r="CO606">
        <f>IF($DA606&gt;=10,INDEX($CD:$CD,$CZ606+10),"")</f>
      </c>
      <c r="CP606">
        <f>IF($DA606&gt;=11,INDEX($CD:$CD,$CZ606+11),"")</f>
      </c>
      <c r="CQ606">
        <f>IF($DA606&gt;=12,INDEX($CD:$CD,$CZ606+12),"")</f>
      </c>
      <c r="CR606">
        <f>IF($DA606&gt;=13,INDEX($CD:$CD,$CZ606+13),"")</f>
      </c>
      <c r="CS606">
        <f>IF($DA606&gt;=14,INDEX($CD:$CD,$CZ606+14),"")</f>
      </c>
      <c r="CT606">
        <f>IF($DA606&gt;=15,INDEX($CD:$CD,$CZ606+15),"")</f>
      </c>
      <c r="CU606">
        <f>IF($DA606&gt;=16,INDEX($CD:$CD,$CZ606+16),"")</f>
      </c>
      <c r="CV606">
        <f>IF($DA606&gt;=17,INDEX($CD:$CD,$CZ606+17),"")</f>
      </c>
      <c r="CW606">
        <f>IF($DA606&gt;=18,INDEX($CD:$CD,$CZ606+18),"")</f>
      </c>
      <c r="CX606">
        <f>IF($DA606&gt;=19,INDEX($CD:$CD,$CZ606+19),"")</f>
      </c>
      <c r="CY606">
        <f>IF($DA606&gt;=20,INDEX($CD:$CD,$CZ606+20),"")</f>
      </c>
      <c r="CZ606">
        <f>IFERROR(MATCH($CC606,$CD$2:$CD$263,0)+1,0)</f>
      </c>
      <c r="DA606">
        <f>IFERROR(INDEX($CE$2:$CE$263,MATCH($CC606,$CD$2:$CD$263,0)),0)</f>
      </c>
      <c r="DB606">
        <f>IFERROR(INDEX($AI:$AI,MATCH($H606,$AH:$AH,0))&amp;"","")</f>
      </c>
      <c r="DF606">
        <f>IF($GI606&gt;=1,INDEX($DC:$DC,$GH606+1),"")</f>
      </c>
      <c r="DG606">
        <f>IF($GI606&gt;=2,INDEX($DC:$DC,$GH606+2),"")</f>
      </c>
      <c r="DH606">
        <f>IF($GI606&gt;=3,INDEX($DC:$DC,$GH606+3),"")</f>
      </c>
      <c r="DI606">
        <f>IF($GI606&gt;=4,INDEX($DC:$DC,$GH606+4),"")</f>
      </c>
      <c r="DJ606">
        <f>IF($GI606&gt;=5,INDEX($DC:$DC,$GH606+5),"")</f>
      </c>
      <c r="DK606">
        <f>IF($GI606&gt;=6,INDEX($DC:$DC,$GH606+6),"")</f>
      </c>
      <c r="DL606">
        <f>IF($GI606&gt;=7,INDEX($DC:$DC,$GH606+7),"")</f>
      </c>
      <c r="DM606">
        <f>IF($GI606&gt;=8,INDEX($DC:$DC,$GH606+8),"")</f>
      </c>
      <c r="DN606">
        <f>IF($GI606&gt;=9,INDEX($DC:$DC,$GH606+9),"")</f>
      </c>
      <c r="DO606">
        <f>IF($GI606&gt;=10,INDEX($DC:$DC,$GH606+10),"")</f>
      </c>
      <c r="DP606">
        <f>IF($GI606&gt;=11,INDEX($DC:$DC,$GH606+11),"")</f>
      </c>
      <c r="DQ606">
        <f>IF($GI606&gt;=12,INDEX($DC:$DC,$GH606+12),"")</f>
      </c>
      <c r="DR606">
        <f>IF($GI606&gt;=13,INDEX($DC:$DC,$GH606+13),"")</f>
      </c>
      <c r="DS606">
        <f>IF($GI606&gt;=14,INDEX($DC:$DC,$GH606+14),"")</f>
      </c>
      <c r="DT606">
        <f>IF($GI606&gt;=15,INDEX($DC:$DC,$GH606+15),"")</f>
      </c>
      <c r="DU606">
        <f>IF($GI606&gt;=16,INDEX($DC:$DC,$GH606+16),"")</f>
      </c>
      <c r="DV606">
        <f>IF($GI606&gt;=17,INDEX($DC:$DC,$GH606+17),"")</f>
      </c>
      <c r="DW606">
        <f>IF($GI606&gt;=18,INDEX($DC:$DC,$GH606+18),"")</f>
      </c>
      <c r="DX606">
        <f>IF($GI606&gt;=19,INDEX($DC:$DC,$GH606+19),"")</f>
      </c>
      <c r="DY606">
        <f>IF($GI606&gt;=20,INDEX($DC:$DC,$GH606+20),"")</f>
      </c>
      <c r="DZ606">
        <f>IF($GI606&gt;=21,INDEX($DC:$DC,$GH606+21),"")</f>
      </c>
      <c r="EA606">
        <f>IF($GI606&gt;=22,INDEX($DC:$DC,$GH606+22),"")</f>
      </c>
      <c r="EB606">
        <f>IF($GI606&gt;=23,INDEX($DC:$DC,$GH606+23),"")</f>
      </c>
      <c r="EC606">
        <f>IF($GI606&gt;=24,INDEX($DC:$DC,$GH606+24),"")</f>
      </c>
      <c r="ED606">
        <f>IF($GI606&gt;=25,INDEX($DC:$DC,$GH606+25),"")</f>
      </c>
      <c r="EE606">
        <f>IF($GI606&gt;=26,INDEX($DC:$DC,$GH606+26),"")</f>
      </c>
      <c r="EF606">
        <f>IF($GI606&gt;=27,INDEX($DC:$DC,$GH606+27),"")</f>
      </c>
      <c r="EG606">
        <f>IF($GI606&gt;=28,INDEX($DC:$DC,$GH606+28),"")</f>
      </c>
      <c r="EH606">
        <f>IF($GI606&gt;=29,INDEX($DC:$DC,$GH606+29),"")</f>
      </c>
      <c r="EI606">
        <f>IF($GI606&gt;=30,INDEX($DC:$DC,$GH606+30),"")</f>
      </c>
      <c r="EJ606">
        <f>IF($GI606&gt;=31,INDEX($DC:$DC,$GH606+31),"")</f>
      </c>
      <c r="EK606">
        <f>IF($GI606&gt;=32,INDEX($DC:$DC,$GH606+32),"")</f>
      </c>
      <c r="EL606">
        <f>IF($GI606&gt;=33,INDEX($DC:$DC,$GH606+33),"")</f>
      </c>
      <c r="EM606">
        <f>IF($GI606&gt;=34,INDEX($DC:$DC,$GH606+34),"")</f>
      </c>
      <c r="EN606">
        <f>IF($GI606&gt;=35,INDEX($DC:$DC,$GH606+35),"")</f>
      </c>
      <c r="EO606">
        <f>IF($GI606&gt;=36,INDEX($DC:$DC,$GH606+36),"")</f>
      </c>
      <c r="EP606">
        <f>IF($GI606&gt;=37,INDEX($DC:$DC,$GH606+37),"")</f>
      </c>
      <c r="EQ606">
        <f>IF($GI606&gt;=38,INDEX($DC:$DC,$GH606+38),"")</f>
      </c>
      <c r="ER606">
        <f>IF($GI606&gt;=39,INDEX($DC:$DC,$GH606+39),"")</f>
      </c>
      <c r="ES606">
        <f>IF($GI606&gt;=40,INDEX($DC:$DC,$GH606+40),"")</f>
      </c>
      <c r="ET606">
        <f>IF($GI606&gt;=1,INDEX($DD:$DD,$GH606+1),"")</f>
      </c>
      <c r="EU606">
        <f>IF($GI606&gt;=2,INDEX($DD:$DD,$GH606+2),"")</f>
      </c>
      <c r="EV606">
        <f>IF($GI606&gt;=3,INDEX($DD:$DD,$GH606+3),"")</f>
      </c>
      <c r="EW606">
        <f>IF($GI606&gt;=4,INDEX($DD:$DD,$GH606+4),"")</f>
      </c>
      <c r="EX606">
        <f>IF($GI606&gt;=5,INDEX($DD:$DD,$GH606+5),"")</f>
      </c>
      <c r="EY606">
        <f>IF($GI606&gt;=6,INDEX($DD:$DD,$GH606+6),"")</f>
      </c>
      <c r="EZ606">
        <f>IF($GI606&gt;=7,INDEX($DD:$DD,$GH606+7),"")</f>
      </c>
      <c r="FA606">
        <f>IF($GI606&gt;=8,INDEX($DD:$DD,$GH606+8),"")</f>
      </c>
      <c r="FB606">
        <f>IF($GI606&gt;=9,INDEX($DD:$DD,$GH606+9),"")</f>
      </c>
      <c r="FC606">
        <f>IF($GI606&gt;=10,INDEX($DD:$DD,$GH606+10),"")</f>
      </c>
      <c r="FD606">
        <f>IF($GI606&gt;=11,INDEX($DD:$DD,$GH606+11),"")</f>
      </c>
      <c r="FE606">
        <f>IF($GI606&gt;=12,INDEX($DD:$DD,$GH606+12),"")</f>
      </c>
      <c r="FF606">
        <f>IF($GI606&gt;=13,INDEX($DD:$DD,$GH606+13),"")</f>
      </c>
      <c r="FG606">
        <f>IF($GI606&gt;=14,INDEX($DD:$DD,$GH606+14),"")</f>
      </c>
      <c r="FH606">
        <f>IF($GI606&gt;=15,INDEX($DD:$DD,$GH606+15),"")</f>
      </c>
      <c r="FI606">
        <f>IF($GI606&gt;=16,INDEX($DD:$DD,$GH606+16),"")</f>
      </c>
      <c r="FJ606">
        <f>IF($GI606&gt;=17,INDEX($DD:$DD,$GH606+17),"")</f>
      </c>
      <c r="FK606">
        <f>IF($GI606&gt;=18,INDEX($DD:$DD,$GH606+18),"")</f>
      </c>
      <c r="FL606">
        <f>IF($GI606&gt;=19,INDEX($DD:$DD,$GH606+19),"")</f>
      </c>
      <c r="FM606">
        <f>IF($GI606&gt;=20,INDEX($DD:$DD,$GH606+20),"")</f>
      </c>
      <c r="FN606">
        <f>IF($GI606&gt;=21,INDEX($DD:$DD,$GH606+21),"")</f>
      </c>
      <c r="FO606">
        <f>IF($GI606&gt;=22,INDEX($DD:$DD,$GH606+22),"")</f>
      </c>
      <c r="FP606">
        <f>IF($GI606&gt;=23,INDEX($DD:$DD,$GH606+23),"")</f>
      </c>
      <c r="FQ606">
        <f>IF($GI606&gt;=24,INDEX($DD:$DD,$GH606+24),"")</f>
      </c>
      <c r="FR606">
        <f>IF($GI606&gt;=25,INDEX($DD:$DD,$GH606+25),"")</f>
      </c>
      <c r="FS606">
        <f>IF($GI606&gt;=26,INDEX($DD:$DD,$GH606+26),"")</f>
      </c>
      <c r="FT606">
        <f>IF($GI606&gt;=27,INDEX($DD:$DD,$GH606+27),"")</f>
      </c>
      <c r="FU606">
        <f>IF($GI606&gt;=28,INDEX($DD:$DD,$GH606+28),"")</f>
      </c>
      <c r="FV606">
        <f>IF($GI606&gt;=29,INDEX($DD:$DD,$GH606+29),"")</f>
      </c>
      <c r="FW606">
        <f>IF($GI606&gt;=30,INDEX($DD:$DD,$GH606+30),"")</f>
      </c>
      <c r="FX606">
        <f>IF($GI606&gt;=31,INDEX($DD:$DD,$GH606+31),"")</f>
      </c>
      <c r="FY606">
        <f>IF($GI606&gt;=32,INDEX($DD:$DD,$GH606+32),"")</f>
      </c>
      <c r="FZ606">
        <f>IF($GI606&gt;=33,INDEX($DD:$DD,$GH606+33),"")</f>
      </c>
      <c r="GA606">
        <f>IF($GI606&gt;=34,INDEX($DD:$DD,$GH606+34),"")</f>
      </c>
      <c r="GB606">
        <f>IF($GI606&gt;=35,INDEX($DD:$DD,$GH606+35),"")</f>
      </c>
      <c r="GC606">
        <f>IF($GI606&gt;=36,INDEX($DD:$DD,$GH606+36),"")</f>
      </c>
      <c r="GD606">
        <f>IF($GI606&gt;=37,INDEX($DD:$DD,$GH606+37),"")</f>
      </c>
      <c r="GE606">
        <f>IF($GI606&gt;=38,INDEX($DD:$DD,$GH606+38),"")</f>
      </c>
      <c r="GF606">
        <f>IF($GI606&gt;=39,INDEX($DD:$DD,$GH606+39),"")</f>
      </c>
      <c r="GG606">
        <f>IF($GI606&gt;=40,INDEX($DD:$DD,$GH606+40),"")</f>
      </c>
      <c r="GH606">
        <f>IFERROR(MATCH($DB606,$DC$2:$DC$148,0)+1,0)</f>
      </c>
      <c r="GI606">
        <f>IFERROR(INDEX($DE$2:$DE$148,MATCH($DB606,$DC$2:$DC$148,0)),0)</f>
      </c>
      <c r="GJ606">
        <f>IFERROR(MATCH($S606,$DF$606:$ES$606,0),0)</f>
      </c>
      <c r="GK606">
        <f>IF($GJ606&gt;0,INDEX($ET$606:$GG$606,$GJ606),"")</f>
      </c>
      <c r="GN606">
        <f>IF($IW606&gt;=1,INDEX($GL:$GL,$IV606+1),"")</f>
      </c>
      <c r="GO606">
        <f>IF($IW606&gt;=2,INDEX($GL:$GL,$IV606+2),"")</f>
      </c>
      <c r="GP606">
        <f>IF($IW606&gt;=3,INDEX($GL:$GL,$IV606+3),"")</f>
      </c>
      <c r="GQ606">
        <f>IF($IW606&gt;=4,INDEX($GL:$GL,$IV606+4),"")</f>
      </c>
      <c r="GR606">
        <f>IF($IW606&gt;=5,INDEX($GL:$GL,$IV606+5),"")</f>
      </c>
      <c r="GS606">
        <f>IF($IW606&gt;=6,INDEX($GL:$GL,$IV606+6),"")</f>
      </c>
      <c r="GT606">
        <f>IF($IW606&gt;=7,INDEX($GL:$GL,$IV606+7),"")</f>
      </c>
      <c r="GU606">
        <f>IF($IW606&gt;=8,INDEX($GL:$GL,$IV606+8),"")</f>
      </c>
      <c r="GV606">
        <f>IF($IW606&gt;=9,INDEX($GL:$GL,$IV606+9),"")</f>
      </c>
      <c r="GW606">
        <f>IF($IW606&gt;=10,INDEX($GL:$GL,$IV606+10),"")</f>
      </c>
      <c r="GX606">
        <f>IF($IW606&gt;=11,INDEX($GL:$GL,$IV606+11),"")</f>
      </c>
      <c r="GY606">
        <f>IF($IW606&gt;=12,INDEX($GL:$GL,$IV606+12),"")</f>
      </c>
      <c r="GZ606">
        <f>IF($IW606&gt;=13,INDEX($GL:$GL,$IV606+13),"")</f>
      </c>
      <c r="HA606">
        <f>IF($IW606&gt;=14,INDEX($GL:$GL,$IV606+14),"")</f>
      </c>
      <c r="HB606">
        <f>IF($IW606&gt;=15,INDEX($GL:$GL,$IV606+15),"")</f>
      </c>
      <c r="HC606">
        <f>IF($IW606&gt;=16,INDEX($GL:$GL,$IV606+16),"")</f>
      </c>
      <c r="HD606">
        <f>IF($IW606&gt;=17,INDEX($GL:$GL,$IV606+17),"")</f>
      </c>
      <c r="HE606">
        <f>IF($IW606&gt;=18,INDEX($GL:$GL,$IV606+18),"")</f>
      </c>
      <c r="HF606">
        <f>IF($IW606&gt;=19,INDEX($GL:$GL,$IV606+19),"")</f>
      </c>
      <c r="HG606">
        <f>IF($IW606&gt;=20,INDEX($GL:$GL,$IV606+20),"")</f>
      </c>
      <c r="HH606">
        <f>IF($IW606&gt;=21,INDEX($GL:$GL,$IV606+21),"")</f>
      </c>
      <c r="HI606">
        <f>IF($IW606&gt;=22,INDEX($GL:$GL,$IV606+22),"")</f>
      </c>
      <c r="HJ606">
        <f>IF($IW606&gt;=23,INDEX($GL:$GL,$IV606+23),"")</f>
      </c>
      <c r="HK606">
        <f>IF($IW606&gt;=24,INDEX($GL:$GL,$IV606+24),"")</f>
      </c>
      <c r="HL606">
        <f>IF($IW606&gt;=25,INDEX($GL:$GL,$IV606+25),"")</f>
      </c>
      <c r="HM606">
        <f>IF($IW606&gt;=26,INDEX($GL:$GL,$IV606+26),"")</f>
      </c>
      <c r="HN606">
        <f>IF($IW606&gt;=27,INDEX($GL:$GL,$IV606+27),"")</f>
      </c>
      <c r="HO606">
        <f>IF($IW606&gt;=28,INDEX($GL:$GL,$IV606+28),"")</f>
      </c>
      <c r="HP606">
        <f>IF($IW606&gt;=29,INDEX($GL:$GL,$IV606+29),"")</f>
      </c>
      <c r="HQ606">
        <f>IF($IW606&gt;=30,INDEX($GL:$GL,$IV606+30),"")</f>
      </c>
      <c r="HR606">
        <f>IF($IW606&gt;=31,INDEX($GL:$GL,$IV606+31),"")</f>
      </c>
      <c r="HS606">
        <f>IF($IW606&gt;=32,INDEX($GL:$GL,$IV606+32),"")</f>
      </c>
      <c r="HT606">
        <f>IF($IW606&gt;=33,INDEX($GL:$GL,$IV606+33),"")</f>
      </c>
      <c r="HU606">
        <f>IF($IW606&gt;=34,INDEX($GL:$GL,$IV606+34),"")</f>
      </c>
      <c r="HV606">
        <f>IF($IW606&gt;=35,INDEX($GL:$GL,$IV606+35),"")</f>
      </c>
      <c r="HW606">
        <f>IF($IW606&gt;=36,INDEX($GL:$GL,$IV606+36),"")</f>
      </c>
      <c r="HX606">
        <f>IF($IW606&gt;=37,INDEX($GL:$GL,$IV606+37),"")</f>
      </c>
      <c r="HY606">
        <f>IF($IW606&gt;=38,INDEX($GL:$GL,$IV606+38),"")</f>
      </c>
      <c r="HZ606">
        <f>IF($IW606&gt;=39,INDEX($GL:$GL,$IV606+39),"")</f>
      </c>
      <c r="IA606">
        <f>IF($IW606&gt;=40,INDEX($GL:$GL,$IV606+40),"")</f>
      </c>
      <c r="IB606">
        <f>IF($IW606&gt;=41,INDEX($GL:$GL,$IV606+41),"")</f>
      </c>
      <c r="IC606">
        <f>IF($IW606&gt;=42,INDEX($GL:$GL,$IV606+42),"")</f>
      </c>
      <c r="ID606">
        <f>IF($IW606&gt;=43,INDEX($GL:$GL,$IV606+43),"")</f>
      </c>
      <c r="IE606">
        <f>IF($IW606&gt;=44,INDEX($GL:$GL,$IV606+44),"")</f>
      </c>
      <c r="IF606">
        <f>IF($IW606&gt;=45,INDEX($GL:$GL,$IV606+45),"")</f>
      </c>
      <c r="IG606">
        <f>IF($IW606&gt;=46,INDEX($GL:$GL,$IV606+46),"")</f>
      </c>
      <c r="IH606">
        <f>IF($IW606&gt;=47,INDEX($GL:$GL,$IV606+47),"")</f>
      </c>
      <c r="II606">
        <f>IF($IW606&gt;=48,INDEX($GL:$GL,$IV606+48),"")</f>
      </c>
      <c r="IJ606">
        <f>IF($IW606&gt;=49,INDEX($GL:$GL,$IV606+49),"")</f>
      </c>
      <c r="IK606">
        <f>IF($IW606&gt;=50,INDEX($GL:$GL,$IV606+50),"")</f>
      </c>
      <c r="IL606">
        <f>IF($IW606&gt;=51,INDEX($GL:$GL,$IV606+51),"")</f>
      </c>
      <c r="IM606">
        <f>IF($IW606&gt;=52,INDEX($GL:$GL,$IV606+52),"")</f>
      </c>
      <c r="IN606">
        <f>IF($IW606&gt;=53,INDEX($GL:$GL,$IV606+53),"")</f>
      </c>
      <c r="IO606">
        <f>IF($IW606&gt;=54,INDEX($GL:$GL,$IV606+54),"")</f>
      </c>
      <c r="IP606">
        <f>IF($IW606&gt;=55,INDEX($GL:$GL,$IV606+55),"")</f>
      </c>
      <c r="IQ606">
        <f>IF($IW606&gt;=56,INDEX($GL:$GL,$IV606+56),"")</f>
      </c>
      <c r="IR606">
        <f>IF($IW606&gt;=57,INDEX($GL:$GL,$IV606+57),"")</f>
      </c>
      <c r="IS606">
        <f>IF($IW606&gt;=58,INDEX($GL:$GL,$IV606+58),"")</f>
      </c>
      <c r="IT606">
        <f>IF($IW606&gt;=59,INDEX($GL:$GL,$IV606+59),"")</f>
      </c>
      <c r="IU606">
        <f>IF($IW606&gt;=60,INDEX($GL:$GL,$IV606+60),"")</f>
      </c>
      <c r="IV606">
        <f>IFERROR(MATCH($GK606,$GL$2:$GL$324,0)+1,0)</f>
      </c>
      <c r="IW606">
        <f>IFERROR(INDEX($GM$2:$GM$324,MATCH($GK606,$GL$2:$GL$324,0)),0)</f>
      </c>
      <c r="IX606" t="s">
        <v>34</v>
      </c>
      <c r="IY606" t="s">
        <v>34</v>
      </c>
    </row>
    <row r="607" spans="1:259" x14ac:dyDescent="0.25">
      <c r="K607">
        <f>IF(OR($N607="",$J607=""),"",IFERROR($N607/$J607,0))</f>
      </c>
      <c r="L607">
        <f>IF($N607="","",
SUM($M607,$O607,$T607,$P607,$R607)*
(1-IF($U607="",0,VALUE($U607)/100)))</f>
      </c>
      <c r="M607">
        <f>IF($N607="","",$N607)</f>
      </c>
      <c r="O607">
        <f>IF($N607="","",
IF($H607="","",
IF(ISNUMBER(SEARCH("exempt",LOWER($H607))),0,
$N607*(VALUE(SUBSTITUTE($H607,"%",""))/100))))</f>
      </c>
      <c r="V607">
        <f>IFERROR(IF(FIND(" - ",$E607)&gt;0,MID($E607,FIND(" - ",$E607)+3,LEN($E607)),""),"")</f>
      </c>
      <c r="AE607" t="s">
        <v>1188</v>
      </c>
      <c r="AJ607">
        <f>IFERROR(LEFT($E607,FIND(" - ",$E607)-1),$E607)</f>
      </c>
      <c r="AM607">
        <f>IF($CB607&gt;=1,INDEX($AK:$AK,$CA607+1),"")</f>
      </c>
      <c r="AN607">
        <f>IF($CB607&gt;=2,INDEX($AK:$AK,$CA607+2),"")</f>
      </c>
      <c r="AO607">
        <f>IF($CB607&gt;=3,INDEX($AK:$AK,$CA607+3),"")</f>
      </c>
      <c r="AP607">
        <f>IF($CB607&gt;=4,INDEX($AK:$AK,$CA607+4),"")</f>
      </c>
      <c r="AQ607">
        <f>IF($CB607&gt;=5,INDEX($AK:$AK,$CA607+5),"")</f>
      </c>
      <c r="AR607">
        <f>IF($CB607&gt;=6,INDEX($AK:$AK,$CA607+6),"")</f>
      </c>
      <c r="AS607">
        <f>IF($CB607&gt;=7,INDEX($AK:$AK,$CA607+7),"")</f>
      </c>
      <c r="AT607">
        <f>IF($CB607&gt;=8,INDEX($AK:$AK,$CA607+8),"")</f>
      </c>
      <c r="AU607">
        <f>IF($CB607&gt;=9,INDEX($AK:$AK,$CA607+9),"")</f>
      </c>
      <c r="AV607">
        <f>IF($CB607&gt;=10,INDEX($AK:$AK,$CA607+10),"")</f>
      </c>
      <c r="AW607">
        <f>IF($CB607&gt;=11,INDEX($AK:$AK,$CA607+11),"")</f>
      </c>
      <c r="AX607">
        <f>IF($CB607&gt;=12,INDEX($AK:$AK,$CA607+12),"")</f>
      </c>
      <c r="AY607">
        <f>IF($CB607&gt;=13,INDEX($AK:$AK,$CA607+13),"")</f>
      </c>
      <c r="AZ607">
        <f>IF($CB607&gt;=14,INDEX($AK:$AK,$CA607+14),"")</f>
      </c>
      <c r="BA607">
        <f>IF($CB607&gt;=15,INDEX($AK:$AK,$CA607+15),"")</f>
      </c>
      <c r="BB607">
        <f>IF($CB607&gt;=16,INDEX($AK:$AK,$CA607+16),"")</f>
      </c>
      <c r="BC607">
        <f>IF($CB607&gt;=17,INDEX($AK:$AK,$CA607+17),"")</f>
      </c>
      <c r="BD607">
        <f>IF($CB607&gt;=18,INDEX($AK:$AK,$CA607+18),"")</f>
      </c>
      <c r="BE607">
        <f>IF($CB607&gt;=19,INDEX($AK:$AK,$CA607+19),"")</f>
      </c>
      <c r="BF607">
        <f>IF($CB607&gt;=20,INDEX($AK:$AK,$CA607+20),"")</f>
      </c>
      <c r="BG607">
        <f>IF($CB607&gt;=21,INDEX($AK:$AK,$CA607+21),"")</f>
      </c>
      <c r="BH607">
        <f>IF($CB607&gt;=22,INDEX($AK:$AK,$CA607+22),"")</f>
      </c>
      <c r="BI607">
        <f>IF($CB607&gt;=23,INDEX($AK:$AK,$CA607+23),"")</f>
      </c>
      <c r="BJ607">
        <f>IF($CB607&gt;=24,INDEX($AK:$AK,$CA607+24),"")</f>
      </c>
      <c r="BK607">
        <f>IF($CB607&gt;=25,INDEX($AK:$AK,$CA607+25),"")</f>
      </c>
      <c r="BL607">
        <f>IF($CB607&gt;=26,INDEX($AK:$AK,$CA607+26),"")</f>
      </c>
      <c r="BM607">
        <f>IF($CB607&gt;=27,INDEX($AK:$AK,$CA607+27),"")</f>
      </c>
      <c r="BN607">
        <f>IF($CB607&gt;=28,INDEX($AK:$AK,$CA607+28),"")</f>
      </c>
      <c r="BO607">
        <f>IF($CB607&gt;=29,INDEX($AK:$AK,$CA607+29),"")</f>
      </c>
      <c r="BP607">
        <f>IF($CB607&gt;=30,INDEX($AK:$AK,$CA607+30),"")</f>
      </c>
      <c r="BQ607">
        <f>IF($CB607&gt;=31,INDEX($AK:$AK,$CA607+31),"")</f>
      </c>
      <c r="BR607">
        <f>IF($CB607&gt;=32,INDEX($AK:$AK,$CA607+32),"")</f>
      </c>
      <c r="BS607">
        <f>IF($CB607&gt;=33,INDEX($AK:$AK,$CA607+33),"")</f>
      </c>
      <c r="BT607">
        <f>IF($CB607&gt;=34,INDEX($AK:$AK,$CA607+34),"")</f>
      </c>
      <c r="BU607">
        <f>IF($CB607&gt;=35,INDEX($AK:$AK,$CA607+35),"")</f>
      </c>
      <c r="BV607">
        <f>IF($CB607&gt;=36,INDEX($AK:$AK,$CA607+36),"")</f>
      </c>
      <c r="BW607">
        <f>IF($CB607&gt;=37,INDEX($AK:$AK,$CA607+37),"")</f>
      </c>
      <c r="BX607">
        <f>IF($CB607&gt;=38,INDEX($AK:$AK,$CA607+38),"")</f>
      </c>
      <c r="BY607">
        <f>IF($CB607&gt;=39,INDEX($AK:$AK,$CA607+39),"")</f>
      </c>
      <c r="BZ607">
        <f>IF($CB607&gt;=40,INDEX($AK:$AK,$CA607+40),"")</f>
      </c>
      <c r="CA607">
        <f>IFERROR(MATCH($AJ607,$AK$2:$AK$134,0)+1,0)</f>
      </c>
      <c r="CB607">
        <f>IFERROR(INDEX($AL$2:$AL$134,MATCH($AJ607,$AK$2:$AK$134,0)),0)</f>
      </c>
      <c r="CC607">
        <f>IFERROR(LEFT($F607,FIND(" - ",$F607)-1),$F607)</f>
      </c>
      <c r="CF607">
        <f>IF($DA607&gt;=1,INDEX($CD:$CD,$CZ607+1),"")</f>
      </c>
      <c r="CG607">
        <f>IF($DA607&gt;=2,INDEX($CD:$CD,$CZ607+2),"")</f>
      </c>
      <c r="CH607">
        <f>IF($DA607&gt;=3,INDEX($CD:$CD,$CZ607+3),"")</f>
      </c>
      <c r="CI607">
        <f>IF($DA607&gt;=4,INDEX($CD:$CD,$CZ607+4),"")</f>
      </c>
      <c r="CJ607">
        <f>IF($DA607&gt;=5,INDEX($CD:$CD,$CZ607+5),"")</f>
      </c>
      <c r="CK607">
        <f>IF($DA607&gt;=6,INDEX($CD:$CD,$CZ607+6),"")</f>
      </c>
      <c r="CL607">
        <f>IF($DA607&gt;=7,INDEX($CD:$CD,$CZ607+7),"")</f>
      </c>
      <c r="CM607">
        <f>IF($DA607&gt;=8,INDEX($CD:$CD,$CZ607+8),"")</f>
      </c>
      <c r="CN607">
        <f>IF($DA607&gt;=9,INDEX($CD:$CD,$CZ607+9),"")</f>
      </c>
      <c r="CO607">
        <f>IF($DA607&gt;=10,INDEX($CD:$CD,$CZ607+10),"")</f>
      </c>
      <c r="CP607">
        <f>IF($DA607&gt;=11,INDEX($CD:$CD,$CZ607+11),"")</f>
      </c>
      <c r="CQ607">
        <f>IF($DA607&gt;=12,INDEX($CD:$CD,$CZ607+12),"")</f>
      </c>
      <c r="CR607">
        <f>IF($DA607&gt;=13,INDEX($CD:$CD,$CZ607+13),"")</f>
      </c>
      <c r="CS607">
        <f>IF($DA607&gt;=14,INDEX($CD:$CD,$CZ607+14),"")</f>
      </c>
      <c r="CT607">
        <f>IF($DA607&gt;=15,INDEX($CD:$CD,$CZ607+15),"")</f>
      </c>
      <c r="CU607">
        <f>IF($DA607&gt;=16,INDEX($CD:$CD,$CZ607+16),"")</f>
      </c>
      <c r="CV607">
        <f>IF($DA607&gt;=17,INDEX($CD:$CD,$CZ607+17),"")</f>
      </c>
      <c r="CW607">
        <f>IF($DA607&gt;=18,INDEX($CD:$CD,$CZ607+18),"")</f>
      </c>
      <c r="CX607">
        <f>IF($DA607&gt;=19,INDEX($CD:$CD,$CZ607+19),"")</f>
      </c>
      <c r="CY607">
        <f>IF($DA607&gt;=20,INDEX($CD:$CD,$CZ607+20),"")</f>
      </c>
      <c r="CZ607">
        <f>IFERROR(MATCH($CC607,$CD$2:$CD$263,0)+1,0)</f>
      </c>
      <c r="DA607">
        <f>IFERROR(INDEX($CE$2:$CE$263,MATCH($CC607,$CD$2:$CD$263,0)),0)</f>
      </c>
      <c r="DB607">
        <f>IFERROR(INDEX($AI:$AI,MATCH($H607,$AH:$AH,0))&amp;"","")</f>
      </c>
      <c r="DF607">
        <f>IF($GI607&gt;=1,INDEX($DC:$DC,$GH607+1),"")</f>
      </c>
      <c r="DG607">
        <f>IF($GI607&gt;=2,INDEX($DC:$DC,$GH607+2),"")</f>
      </c>
      <c r="DH607">
        <f>IF($GI607&gt;=3,INDEX($DC:$DC,$GH607+3),"")</f>
      </c>
      <c r="DI607">
        <f>IF($GI607&gt;=4,INDEX($DC:$DC,$GH607+4),"")</f>
      </c>
      <c r="DJ607">
        <f>IF($GI607&gt;=5,INDEX($DC:$DC,$GH607+5),"")</f>
      </c>
      <c r="DK607">
        <f>IF($GI607&gt;=6,INDEX($DC:$DC,$GH607+6),"")</f>
      </c>
      <c r="DL607">
        <f>IF($GI607&gt;=7,INDEX($DC:$DC,$GH607+7),"")</f>
      </c>
      <c r="DM607">
        <f>IF($GI607&gt;=8,INDEX($DC:$DC,$GH607+8),"")</f>
      </c>
      <c r="DN607">
        <f>IF($GI607&gt;=9,INDEX($DC:$DC,$GH607+9),"")</f>
      </c>
      <c r="DO607">
        <f>IF($GI607&gt;=10,INDEX($DC:$DC,$GH607+10),"")</f>
      </c>
      <c r="DP607">
        <f>IF($GI607&gt;=11,INDEX($DC:$DC,$GH607+11),"")</f>
      </c>
      <c r="DQ607">
        <f>IF($GI607&gt;=12,INDEX($DC:$DC,$GH607+12),"")</f>
      </c>
      <c r="DR607">
        <f>IF($GI607&gt;=13,INDEX($DC:$DC,$GH607+13),"")</f>
      </c>
      <c r="DS607">
        <f>IF($GI607&gt;=14,INDEX($DC:$DC,$GH607+14),"")</f>
      </c>
      <c r="DT607">
        <f>IF($GI607&gt;=15,INDEX($DC:$DC,$GH607+15),"")</f>
      </c>
      <c r="DU607">
        <f>IF($GI607&gt;=16,INDEX($DC:$DC,$GH607+16),"")</f>
      </c>
      <c r="DV607">
        <f>IF($GI607&gt;=17,INDEX($DC:$DC,$GH607+17),"")</f>
      </c>
      <c r="DW607">
        <f>IF($GI607&gt;=18,INDEX($DC:$DC,$GH607+18),"")</f>
      </c>
      <c r="DX607">
        <f>IF($GI607&gt;=19,INDEX($DC:$DC,$GH607+19),"")</f>
      </c>
      <c r="DY607">
        <f>IF($GI607&gt;=20,INDEX($DC:$DC,$GH607+20),"")</f>
      </c>
      <c r="DZ607">
        <f>IF($GI607&gt;=21,INDEX($DC:$DC,$GH607+21),"")</f>
      </c>
      <c r="EA607">
        <f>IF($GI607&gt;=22,INDEX($DC:$DC,$GH607+22),"")</f>
      </c>
      <c r="EB607">
        <f>IF($GI607&gt;=23,INDEX($DC:$DC,$GH607+23),"")</f>
      </c>
      <c r="EC607">
        <f>IF($GI607&gt;=24,INDEX($DC:$DC,$GH607+24),"")</f>
      </c>
      <c r="ED607">
        <f>IF($GI607&gt;=25,INDEX($DC:$DC,$GH607+25),"")</f>
      </c>
      <c r="EE607">
        <f>IF($GI607&gt;=26,INDEX($DC:$DC,$GH607+26),"")</f>
      </c>
      <c r="EF607">
        <f>IF($GI607&gt;=27,INDEX($DC:$DC,$GH607+27),"")</f>
      </c>
      <c r="EG607">
        <f>IF($GI607&gt;=28,INDEX($DC:$DC,$GH607+28),"")</f>
      </c>
      <c r="EH607">
        <f>IF($GI607&gt;=29,INDEX($DC:$DC,$GH607+29),"")</f>
      </c>
      <c r="EI607">
        <f>IF($GI607&gt;=30,INDEX($DC:$DC,$GH607+30),"")</f>
      </c>
      <c r="EJ607">
        <f>IF($GI607&gt;=31,INDEX($DC:$DC,$GH607+31),"")</f>
      </c>
      <c r="EK607">
        <f>IF($GI607&gt;=32,INDEX($DC:$DC,$GH607+32),"")</f>
      </c>
      <c r="EL607">
        <f>IF($GI607&gt;=33,INDEX($DC:$DC,$GH607+33),"")</f>
      </c>
      <c r="EM607">
        <f>IF($GI607&gt;=34,INDEX($DC:$DC,$GH607+34),"")</f>
      </c>
      <c r="EN607">
        <f>IF($GI607&gt;=35,INDEX($DC:$DC,$GH607+35),"")</f>
      </c>
      <c r="EO607">
        <f>IF($GI607&gt;=36,INDEX($DC:$DC,$GH607+36),"")</f>
      </c>
      <c r="EP607">
        <f>IF($GI607&gt;=37,INDEX($DC:$DC,$GH607+37),"")</f>
      </c>
      <c r="EQ607">
        <f>IF($GI607&gt;=38,INDEX($DC:$DC,$GH607+38),"")</f>
      </c>
      <c r="ER607">
        <f>IF($GI607&gt;=39,INDEX($DC:$DC,$GH607+39),"")</f>
      </c>
      <c r="ES607">
        <f>IF($GI607&gt;=40,INDEX($DC:$DC,$GH607+40),"")</f>
      </c>
      <c r="ET607">
        <f>IF($GI607&gt;=1,INDEX($DD:$DD,$GH607+1),"")</f>
      </c>
      <c r="EU607">
        <f>IF($GI607&gt;=2,INDEX($DD:$DD,$GH607+2),"")</f>
      </c>
      <c r="EV607">
        <f>IF($GI607&gt;=3,INDEX($DD:$DD,$GH607+3),"")</f>
      </c>
      <c r="EW607">
        <f>IF($GI607&gt;=4,INDEX($DD:$DD,$GH607+4),"")</f>
      </c>
      <c r="EX607">
        <f>IF($GI607&gt;=5,INDEX($DD:$DD,$GH607+5),"")</f>
      </c>
      <c r="EY607">
        <f>IF($GI607&gt;=6,INDEX($DD:$DD,$GH607+6),"")</f>
      </c>
      <c r="EZ607">
        <f>IF($GI607&gt;=7,INDEX($DD:$DD,$GH607+7),"")</f>
      </c>
      <c r="FA607">
        <f>IF($GI607&gt;=8,INDEX($DD:$DD,$GH607+8),"")</f>
      </c>
      <c r="FB607">
        <f>IF($GI607&gt;=9,INDEX($DD:$DD,$GH607+9),"")</f>
      </c>
      <c r="FC607">
        <f>IF($GI607&gt;=10,INDEX($DD:$DD,$GH607+10),"")</f>
      </c>
      <c r="FD607">
        <f>IF($GI607&gt;=11,INDEX($DD:$DD,$GH607+11),"")</f>
      </c>
      <c r="FE607">
        <f>IF($GI607&gt;=12,INDEX($DD:$DD,$GH607+12),"")</f>
      </c>
      <c r="FF607">
        <f>IF($GI607&gt;=13,INDEX($DD:$DD,$GH607+13),"")</f>
      </c>
      <c r="FG607">
        <f>IF($GI607&gt;=14,INDEX($DD:$DD,$GH607+14),"")</f>
      </c>
      <c r="FH607">
        <f>IF($GI607&gt;=15,INDEX($DD:$DD,$GH607+15),"")</f>
      </c>
      <c r="FI607">
        <f>IF($GI607&gt;=16,INDEX($DD:$DD,$GH607+16),"")</f>
      </c>
      <c r="FJ607">
        <f>IF($GI607&gt;=17,INDEX($DD:$DD,$GH607+17),"")</f>
      </c>
      <c r="FK607">
        <f>IF($GI607&gt;=18,INDEX($DD:$DD,$GH607+18),"")</f>
      </c>
      <c r="FL607">
        <f>IF($GI607&gt;=19,INDEX($DD:$DD,$GH607+19),"")</f>
      </c>
      <c r="FM607">
        <f>IF($GI607&gt;=20,INDEX($DD:$DD,$GH607+20),"")</f>
      </c>
      <c r="FN607">
        <f>IF($GI607&gt;=21,INDEX($DD:$DD,$GH607+21),"")</f>
      </c>
      <c r="FO607">
        <f>IF($GI607&gt;=22,INDEX($DD:$DD,$GH607+22),"")</f>
      </c>
      <c r="FP607">
        <f>IF($GI607&gt;=23,INDEX($DD:$DD,$GH607+23),"")</f>
      </c>
      <c r="FQ607">
        <f>IF($GI607&gt;=24,INDEX($DD:$DD,$GH607+24),"")</f>
      </c>
      <c r="FR607">
        <f>IF($GI607&gt;=25,INDEX($DD:$DD,$GH607+25),"")</f>
      </c>
      <c r="FS607">
        <f>IF($GI607&gt;=26,INDEX($DD:$DD,$GH607+26),"")</f>
      </c>
      <c r="FT607">
        <f>IF($GI607&gt;=27,INDEX($DD:$DD,$GH607+27),"")</f>
      </c>
      <c r="FU607">
        <f>IF($GI607&gt;=28,INDEX($DD:$DD,$GH607+28),"")</f>
      </c>
      <c r="FV607">
        <f>IF($GI607&gt;=29,INDEX($DD:$DD,$GH607+29),"")</f>
      </c>
      <c r="FW607">
        <f>IF($GI607&gt;=30,INDEX($DD:$DD,$GH607+30),"")</f>
      </c>
      <c r="FX607">
        <f>IF($GI607&gt;=31,INDEX($DD:$DD,$GH607+31),"")</f>
      </c>
      <c r="FY607">
        <f>IF($GI607&gt;=32,INDEX($DD:$DD,$GH607+32),"")</f>
      </c>
      <c r="FZ607">
        <f>IF($GI607&gt;=33,INDEX($DD:$DD,$GH607+33),"")</f>
      </c>
      <c r="GA607">
        <f>IF($GI607&gt;=34,INDEX($DD:$DD,$GH607+34),"")</f>
      </c>
      <c r="GB607">
        <f>IF($GI607&gt;=35,INDEX($DD:$DD,$GH607+35),"")</f>
      </c>
      <c r="GC607">
        <f>IF($GI607&gt;=36,INDEX($DD:$DD,$GH607+36),"")</f>
      </c>
      <c r="GD607">
        <f>IF($GI607&gt;=37,INDEX($DD:$DD,$GH607+37),"")</f>
      </c>
      <c r="GE607">
        <f>IF($GI607&gt;=38,INDEX($DD:$DD,$GH607+38),"")</f>
      </c>
      <c r="GF607">
        <f>IF($GI607&gt;=39,INDEX($DD:$DD,$GH607+39),"")</f>
      </c>
      <c r="GG607">
        <f>IF($GI607&gt;=40,INDEX($DD:$DD,$GH607+40),"")</f>
      </c>
      <c r="GH607">
        <f>IFERROR(MATCH($DB607,$DC$2:$DC$148,0)+1,0)</f>
      </c>
      <c r="GI607">
        <f>IFERROR(INDEX($DE$2:$DE$148,MATCH($DB607,$DC$2:$DC$148,0)),0)</f>
      </c>
      <c r="GJ607">
        <f>IFERROR(MATCH($S607,$DF$607:$ES$607,0),0)</f>
      </c>
      <c r="GK607">
        <f>IF($GJ607&gt;0,INDEX($ET$607:$GG$607,$GJ607),"")</f>
      </c>
      <c r="GN607">
        <f>IF($IW607&gt;=1,INDEX($GL:$GL,$IV607+1),"")</f>
      </c>
      <c r="GO607">
        <f>IF($IW607&gt;=2,INDEX($GL:$GL,$IV607+2),"")</f>
      </c>
      <c r="GP607">
        <f>IF($IW607&gt;=3,INDEX($GL:$GL,$IV607+3),"")</f>
      </c>
      <c r="GQ607">
        <f>IF($IW607&gt;=4,INDEX($GL:$GL,$IV607+4),"")</f>
      </c>
      <c r="GR607">
        <f>IF($IW607&gt;=5,INDEX($GL:$GL,$IV607+5),"")</f>
      </c>
      <c r="GS607">
        <f>IF($IW607&gt;=6,INDEX($GL:$GL,$IV607+6),"")</f>
      </c>
      <c r="GT607">
        <f>IF($IW607&gt;=7,INDEX($GL:$GL,$IV607+7),"")</f>
      </c>
      <c r="GU607">
        <f>IF($IW607&gt;=8,INDEX($GL:$GL,$IV607+8),"")</f>
      </c>
      <c r="GV607">
        <f>IF($IW607&gt;=9,INDEX($GL:$GL,$IV607+9),"")</f>
      </c>
      <c r="GW607">
        <f>IF($IW607&gt;=10,INDEX($GL:$GL,$IV607+10),"")</f>
      </c>
      <c r="GX607">
        <f>IF($IW607&gt;=11,INDEX($GL:$GL,$IV607+11),"")</f>
      </c>
      <c r="GY607">
        <f>IF($IW607&gt;=12,INDEX($GL:$GL,$IV607+12),"")</f>
      </c>
      <c r="GZ607">
        <f>IF($IW607&gt;=13,INDEX($GL:$GL,$IV607+13),"")</f>
      </c>
      <c r="HA607">
        <f>IF($IW607&gt;=14,INDEX($GL:$GL,$IV607+14),"")</f>
      </c>
      <c r="HB607">
        <f>IF($IW607&gt;=15,INDEX($GL:$GL,$IV607+15),"")</f>
      </c>
      <c r="HC607">
        <f>IF($IW607&gt;=16,INDEX($GL:$GL,$IV607+16),"")</f>
      </c>
      <c r="HD607">
        <f>IF($IW607&gt;=17,INDEX($GL:$GL,$IV607+17),"")</f>
      </c>
      <c r="HE607">
        <f>IF($IW607&gt;=18,INDEX($GL:$GL,$IV607+18),"")</f>
      </c>
      <c r="HF607">
        <f>IF($IW607&gt;=19,INDEX($GL:$GL,$IV607+19),"")</f>
      </c>
      <c r="HG607">
        <f>IF($IW607&gt;=20,INDEX($GL:$GL,$IV607+20),"")</f>
      </c>
      <c r="HH607">
        <f>IF($IW607&gt;=21,INDEX($GL:$GL,$IV607+21),"")</f>
      </c>
      <c r="HI607">
        <f>IF($IW607&gt;=22,INDEX($GL:$GL,$IV607+22),"")</f>
      </c>
      <c r="HJ607">
        <f>IF($IW607&gt;=23,INDEX($GL:$GL,$IV607+23),"")</f>
      </c>
      <c r="HK607">
        <f>IF($IW607&gt;=24,INDEX($GL:$GL,$IV607+24),"")</f>
      </c>
      <c r="HL607">
        <f>IF($IW607&gt;=25,INDEX($GL:$GL,$IV607+25),"")</f>
      </c>
      <c r="HM607">
        <f>IF($IW607&gt;=26,INDEX($GL:$GL,$IV607+26),"")</f>
      </c>
      <c r="HN607">
        <f>IF($IW607&gt;=27,INDEX($GL:$GL,$IV607+27),"")</f>
      </c>
      <c r="HO607">
        <f>IF($IW607&gt;=28,INDEX($GL:$GL,$IV607+28),"")</f>
      </c>
      <c r="HP607">
        <f>IF($IW607&gt;=29,INDEX($GL:$GL,$IV607+29),"")</f>
      </c>
      <c r="HQ607">
        <f>IF($IW607&gt;=30,INDEX($GL:$GL,$IV607+30),"")</f>
      </c>
      <c r="HR607">
        <f>IF($IW607&gt;=31,INDEX($GL:$GL,$IV607+31),"")</f>
      </c>
      <c r="HS607">
        <f>IF($IW607&gt;=32,INDEX($GL:$GL,$IV607+32),"")</f>
      </c>
      <c r="HT607">
        <f>IF($IW607&gt;=33,INDEX($GL:$GL,$IV607+33),"")</f>
      </c>
      <c r="HU607">
        <f>IF($IW607&gt;=34,INDEX($GL:$GL,$IV607+34),"")</f>
      </c>
      <c r="HV607">
        <f>IF($IW607&gt;=35,INDEX($GL:$GL,$IV607+35),"")</f>
      </c>
      <c r="HW607">
        <f>IF($IW607&gt;=36,INDEX($GL:$GL,$IV607+36),"")</f>
      </c>
      <c r="HX607">
        <f>IF($IW607&gt;=37,INDEX($GL:$GL,$IV607+37),"")</f>
      </c>
      <c r="HY607">
        <f>IF($IW607&gt;=38,INDEX($GL:$GL,$IV607+38),"")</f>
      </c>
      <c r="HZ607">
        <f>IF($IW607&gt;=39,INDEX($GL:$GL,$IV607+39),"")</f>
      </c>
      <c r="IA607">
        <f>IF($IW607&gt;=40,INDEX($GL:$GL,$IV607+40),"")</f>
      </c>
      <c r="IB607">
        <f>IF($IW607&gt;=41,INDEX($GL:$GL,$IV607+41),"")</f>
      </c>
      <c r="IC607">
        <f>IF($IW607&gt;=42,INDEX($GL:$GL,$IV607+42),"")</f>
      </c>
      <c r="ID607">
        <f>IF($IW607&gt;=43,INDEX($GL:$GL,$IV607+43),"")</f>
      </c>
      <c r="IE607">
        <f>IF($IW607&gt;=44,INDEX($GL:$GL,$IV607+44),"")</f>
      </c>
      <c r="IF607">
        <f>IF($IW607&gt;=45,INDEX($GL:$GL,$IV607+45),"")</f>
      </c>
      <c r="IG607">
        <f>IF($IW607&gt;=46,INDEX($GL:$GL,$IV607+46),"")</f>
      </c>
      <c r="IH607">
        <f>IF($IW607&gt;=47,INDEX($GL:$GL,$IV607+47),"")</f>
      </c>
      <c r="II607">
        <f>IF($IW607&gt;=48,INDEX($GL:$GL,$IV607+48),"")</f>
      </c>
      <c r="IJ607">
        <f>IF($IW607&gt;=49,INDEX($GL:$GL,$IV607+49),"")</f>
      </c>
      <c r="IK607">
        <f>IF($IW607&gt;=50,INDEX($GL:$GL,$IV607+50),"")</f>
      </c>
      <c r="IL607">
        <f>IF($IW607&gt;=51,INDEX($GL:$GL,$IV607+51),"")</f>
      </c>
      <c r="IM607">
        <f>IF($IW607&gt;=52,INDEX($GL:$GL,$IV607+52),"")</f>
      </c>
      <c r="IN607">
        <f>IF($IW607&gt;=53,INDEX($GL:$GL,$IV607+53),"")</f>
      </c>
      <c r="IO607">
        <f>IF($IW607&gt;=54,INDEX($GL:$GL,$IV607+54),"")</f>
      </c>
      <c r="IP607">
        <f>IF($IW607&gt;=55,INDEX($GL:$GL,$IV607+55),"")</f>
      </c>
      <c r="IQ607">
        <f>IF($IW607&gt;=56,INDEX($GL:$GL,$IV607+56),"")</f>
      </c>
      <c r="IR607">
        <f>IF($IW607&gt;=57,INDEX($GL:$GL,$IV607+57),"")</f>
      </c>
      <c r="IS607">
        <f>IF($IW607&gt;=58,INDEX($GL:$GL,$IV607+58),"")</f>
      </c>
      <c r="IT607">
        <f>IF($IW607&gt;=59,INDEX($GL:$GL,$IV607+59),"")</f>
      </c>
      <c r="IU607">
        <f>IF($IW607&gt;=60,INDEX($GL:$GL,$IV607+60),"")</f>
      </c>
      <c r="IV607">
        <f>IFERROR(MATCH($GK607,$GL$2:$GL$324,0)+1,0)</f>
      </c>
      <c r="IW607">
        <f>IFERROR(INDEX($GM$2:$GM$324,MATCH($GK607,$GL$2:$GL$324,0)),0)</f>
      </c>
      <c r="IX607" t="s">
        <v>34</v>
      </c>
      <c r="IY607" t="s">
        <v>34</v>
      </c>
    </row>
    <row r="608" spans="1:259" x14ac:dyDescent="0.25">
      <c r="K608">
        <f>IF(OR($N608="",$J608=""),"",IFERROR($N608/$J608,0))</f>
      </c>
      <c r="L608">
        <f>IF($N608="","",
SUM($M608,$O608,$T608,$P608,$R608)*
(1-IF($U608="",0,VALUE($U608)/100)))</f>
      </c>
      <c r="M608">
        <f>IF($N608="","",$N608)</f>
      </c>
      <c r="O608">
        <f>IF($N608="","",
IF($H608="","",
IF(ISNUMBER(SEARCH("exempt",LOWER($H608))),0,
$N608*(VALUE(SUBSTITUTE($H608,"%",""))/100))))</f>
      </c>
      <c r="V608">
        <f>IFERROR(IF(FIND(" - ",$E608)&gt;0,MID($E608,FIND(" - ",$E608)+3,LEN($E608)),""),"")</f>
      </c>
      <c r="AE608" t="s">
        <v>1189</v>
      </c>
      <c r="AJ608">
        <f>IFERROR(LEFT($E608,FIND(" - ",$E608)-1),$E608)</f>
      </c>
      <c r="AM608">
        <f>IF($CB608&gt;=1,INDEX($AK:$AK,$CA608+1),"")</f>
      </c>
      <c r="AN608">
        <f>IF($CB608&gt;=2,INDEX($AK:$AK,$CA608+2),"")</f>
      </c>
      <c r="AO608">
        <f>IF($CB608&gt;=3,INDEX($AK:$AK,$CA608+3),"")</f>
      </c>
      <c r="AP608">
        <f>IF($CB608&gt;=4,INDEX($AK:$AK,$CA608+4),"")</f>
      </c>
      <c r="AQ608">
        <f>IF($CB608&gt;=5,INDEX($AK:$AK,$CA608+5),"")</f>
      </c>
      <c r="AR608">
        <f>IF($CB608&gt;=6,INDEX($AK:$AK,$CA608+6),"")</f>
      </c>
      <c r="AS608">
        <f>IF($CB608&gt;=7,INDEX($AK:$AK,$CA608+7),"")</f>
      </c>
      <c r="AT608">
        <f>IF($CB608&gt;=8,INDEX($AK:$AK,$CA608+8),"")</f>
      </c>
      <c r="AU608">
        <f>IF($CB608&gt;=9,INDEX($AK:$AK,$CA608+9),"")</f>
      </c>
      <c r="AV608">
        <f>IF($CB608&gt;=10,INDEX($AK:$AK,$CA608+10),"")</f>
      </c>
      <c r="AW608">
        <f>IF($CB608&gt;=11,INDEX($AK:$AK,$CA608+11),"")</f>
      </c>
      <c r="AX608">
        <f>IF($CB608&gt;=12,INDEX($AK:$AK,$CA608+12),"")</f>
      </c>
      <c r="AY608">
        <f>IF($CB608&gt;=13,INDEX($AK:$AK,$CA608+13),"")</f>
      </c>
      <c r="AZ608">
        <f>IF($CB608&gt;=14,INDEX($AK:$AK,$CA608+14),"")</f>
      </c>
      <c r="BA608">
        <f>IF($CB608&gt;=15,INDEX($AK:$AK,$CA608+15),"")</f>
      </c>
      <c r="BB608">
        <f>IF($CB608&gt;=16,INDEX($AK:$AK,$CA608+16),"")</f>
      </c>
      <c r="BC608">
        <f>IF($CB608&gt;=17,INDEX($AK:$AK,$CA608+17),"")</f>
      </c>
      <c r="BD608">
        <f>IF($CB608&gt;=18,INDEX($AK:$AK,$CA608+18),"")</f>
      </c>
      <c r="BE608">
        <f>IF($CB608&gt;=19,INDEX($AK:$AK,$CA608+19),"")</f>
      </c>
      <c r="BF608">
        <f>IF($CB608&gt;=20,INDEX($AK:$AK,$CA608+20),"")</f>
      </c>
      <c r="BG608">
        <f>IF($CB608&gt;=21,INDEX($AK:$AK,$CA608+21),"")</f>
      </c>
      <c r="BH608">
        <f>IF($CB608&gt;=22,INDEX($AK:$AK,$CA608+22),"")</f>
      </c>
      <c r="BI608">
        <f>IF($CB608&gt;=23,INDEX($AK:$AK,$CA608+23),"")</f>
      </c>
      <c r="BJ608">
        <f>IF($CB608&gt;=24,INDEX($AK:$AK,$CA608+24),"")</f>
      </c>
      <c r="BK608">
        <f>IF($CB608&gt;=25,INDEX($AK:$AK,$CA608+25),"")</f>
      </c>
      <c r="BL608">
        <f>IF($CB608&gt;=26,INDEX($AK:$AK,$CA608+26),"")</f>
      </c>
      <c r="BM608">
        <f>IF($CB608&gt;=27,INDEX($AK:$AK,$CA608+27),"")</f>
      </c>
      <c r="BN608">
        <f>IF($CB608&gt;=28,INDEX($AK:$AK,$CA608+28),"")</f>
      </c>
      <c r="BO608">
        <f>IF($CB608&gt;=29,INDEX($AK:$AK,$CA608+29),"")</f>
      </c>
      <c r="BP608">
        <f>IF($CB608&gt;=30,INDEX($AK:$AK,$CA608+30),"")</f>
      </c>
      <c r="BQ608">
        <f>IF($CB608&gt;=31,INDEX($AK:$AK,$CA608+31),"")</f>
      </c>
      <c r="BR608">
        <f>IF($CB608&gt;=32,INDEX($AK:$AK,$CA608+32),"")</f>
      </c>
      <c r="BS608">
        <f>IF($CB608&gt;=33,INDEX($AK:$AK,$CA608+33),"")</f>
      </c>
      <c r="BT608">
        <f>IF($CB608&gt;=34,INDEX($AK:$AK,$CA608+34),"")</f>
      </c>
      <c r="BU608">
        <f>IF($CB608&gt;=35,INDEX($AK:$AK,$CA608+35),"")</f>
      </c>
      <c r="BV608">
        <f>IF($CB608&gt;=36,INDEX($AK:$AK,$CA608+36),"")</f>
      </c>
      <c r="BW608">
        <f>IF($CB608&gt;=37,INDEX($AK:$AK,$CA608+37),"")</f>
      </c>
      <c r="BX608">
        <f>IF($CB608&gt;=38,INDEX($AK:$AK,$CA608+38),"")</f>
      </c>
      <c r="BY608">
        <f>IF($CB608&gt;=39,INDEX($AK:$AK,$CA608+39),"")</f>
      </c>
      <c r="BZ608">
        <f>IF($CB608&gt;=40,INDEX($AK:$AK,$CA608+40),"")</f>
      </c>
      <c r="CA608">
        <f>IFERROR(MATCH($AJ608,$AK$2:$AK$134,0)+1,0)</f>
      </c>
      <c r="CB608">
        <f>IFERROR(INDEX($AL$2:$AL$134,MATCH($AJ608,$AK$2:$AK$134,0)),0)</f>
      </c>
      <c r="CC608">
        <f>IFERROR(LEFT($F608,FIND(" - ",$F608)-1),$F608)</f>
      </c>
      <c r="CF608">
        <f>IF($DA608&gt;=1,INDEX($CD:$CD,$CZ608+1),"")</f>
      </c>
      <c r="CG608">
        <f>IF($DA608&gt;=2,INDEX($CD:$CD,$CZ608+2),"")</f>
      </c>
      <c r="CH608">
        <f>IF($DA608&gt;=3,INDEX($CD:$CD,$CZ608+3),"")</f>
      </c>
      <c r="CI608">
        <f>IF($DA608&gt;=4,INDEX($CD:$CD,$CZ608+4),"")</f>
      </c>
      <c r="CJ608">
        <f>IF($DA608&gt;=5,INDEX($CD:$CD,$CZ608+5),"")</f>
      </c>
      <c r="CK608">
        <f>IF($DA608&gt;=6,INDEX($CD:$CD,$CZ608+6),"")</f>
      </c>
      <c r="CL608">
        <f>IF($DA608&gt;=7,INDEX($CD:$CD,$CZ608+7),"")</f>
      </c>
      <c r="CM608">
        <f>IF($DA608&gt;=8,INDEX($CD:$CD,$CZ608+8),"")</f>
      </c>
      <c r="CN608">
        <f>IF($DA608&gt;=9,INDEX($CD:$CD,$CZ608+9),"")</f>
      </c>
      <c r="CO608">
        <f>IF($DA608&gt;=10,INDEX($CD:$CD,$CZ608+10),"")</f>
      </c>
      <c r="CP608">
        <f>IF($DA608&gt;=11,INDEX($CD:$CD,$CZ608+11),"")</f>
      </c>
      <c r="CQ608">
        <f>IF($DA608&gt;=12,INDEX($CD:$CD,$CZ608+12),"")</f>
      </c>
      <c r="CR608">
        <f>IF($DA608&gt;=13,INDEX($CD:$CD,$CZ608+13),"")</f>
      </c>
      <c r="CS608">
        <f>IF($DA608&gt;=14,INDEX($CD:$CD,$CZ608+14),"")</f>
      </c>
      <c r="CT608">
        <f>IF($DA608&gt;=15,INDEX($CD:$CD,$CZ608+15),"")</f>
      </c>
      <c r="CU608">
        <f>IF($DA608&gt;=16,INDEX($CD:$CD,$CZ608+16),"")</f>
      </c>
      <c r="CV608">
        <f>IF($DA608&gt;=17,INDEX($CD:$CD,$CZ608+17),"")</f>
      </c>
      <c r="CW608">
        <f>IF($DA608&gt;=18,INDEX($CD:$CD,$CZ608+18),"")</f>
      </c>
      <c r="CX608">
        <f>IF($DA608&gt;=19,INDEX($CD:$CD,$CZ608+19),"")</f>
      </c>
      <c r="CY608">
        <f>IF($DA608&gt;=20,INDEX($CD:$CD,$CZ608+20),"")</f>
      </c>
      <c r="CZ608">
        <f>IFERROR(MATCH($CC608,$CD$2:$CD$263,0)+1,0)</f>
      </c>
      <c r="DA608">
        <f>IFERROR(INDEX($CE$2:$CE$263,MATCH($CC608,$CD$2:$CD$263,0)),0)</f>
      </c>
      <c r="DB608">
        <f>IFERROR(INDEX($AI:$AI,MATCH($H608,$AH:$AH,0))&amp;"","")</f>
      </c>
      <c r="DF608">
        <f>IF($GI608&gt;=1,INDEX($DC:$DC,$GH608+1),"")</f>
      </c>
      <c r="DG608">
        <f>IF($GI608&gt;=2,INDEX($DC:$DC,$GH608+2),"")</f>
      </c>
      <c r="DH608">
        <f>IF($GI608&gt;=3,INDEX($DC:$DC,$GH608+3),"")</f>
      </c>
      <c r="DI608">
        <f>IF($GI608&gt;=4,INDEX($DC:$DC,$GH608+4),"")</f>
      </c>
      <c r="DJ608">
        <f>IF($GI608&gt;=5,INDEX($DC:$DC,$GH608+5),"")</f>
      </c>
      <c r="DK608">
        <f>IF($GI608&gt;=6,INDEX($DC:$DC,$GH608+6),"")</f>
      </c>
      <c r="DL608">
        <f>IF($GI608&gt;=7,INDEX($DC:$DC,$GH608+7),"")</f>
      </c>
      <c r="DM608">
        <f>IF($GI608&gt;=8,INDEX($DC:$DC,$GH608+8),"")</f>
      </c>
      <c r="DN608">
        <f>IF($GI608&gt;=9,INDEX($DC:$DC,$GH608+9),"")</f>
      </c>
      <c r="DO608">
        <f>IF($GI608&gt;=10,INDEX($DC:$DC,$GH608+10),"")</f>
      </c>
      <c r="DP608">
        <f>IF($GI608&gt;=11,INDEX($DC:$DC,$GH608+11),"")</f>
      </c>
      <c r="DQ608">
        <f>IF($GI608&gt;=12,INDEX($DC:$DC,$GH608+12),"")</f>
      </c>
      <c r="DR608">
        <f>IF($GI608&gt;=13,INDEX($DC:$DC,$GH608+13),"")</f>
      </c>
      <c r="DS608">
        <f>IF($GI608&gt;=14,INDEX($DC:$DC,$GH608+14),"")</f>
      </c>
      <c r="DT608">
        <f>IF($GI608&gt;=15,INDEX($DC:$DC,$GH608+15),"")</f>
      </c>
      <c r="DU608">
        <f>IF($GI608&gt;=16,INDEX($DC:$DC,$GH608+16),"")</f>
      </c>
      <c r="DV608">
        <f>IF($GI608&gt;=17,INDEX($DC:$DC,$GH608+17),"")</f>
      </c>
      <c r="DW608">
        <f>IF($GI608&gt;=18,INDEX($DC:$DC,$GH608+18),"")</f>
      </c>
      <c r="DX608">
        <f>IF($GI608&gt;=19,INDEX($DC:$DC,$GH608+19),"")</f>
      </c>
      <c r="DY608">
        <f>IF($GI608&gt;=20,INDEX($DC:$DC,$GH608+20),"")</f>
      </c>
      <c r="DZ608">
        <f>IF($GI608&gt;=21,INDEX($DC:$DC,$GH608+21),"")</f>
      </c>
      <c r="EA608">
        <f>IF($GI608&gt;=22,INDEX($DC:$DC,$GH608+22),"")</f>
      </c>
      <c r="EB608">
        <f>IF($GI608&gt;=23,INDEX($DC:$DC,$GH608+23),"")</f>
      </c>
      <c r="EC608">
        <f>IF($GI608&gt;=24,INDEX($DC:$DC,$GH608+24),"")</f>
      </c>
      <c r="ED608">
        <f>IF($GI608&gt;=25,INDEX($DC:$DC,$GH608+25),"")</f>
      </c>
      <c r="EE608">
        <f>IF($GI608&gt;=26,INDEX($DC:$DC,$GH608+26),"")</f>
      </c>
      <c r="EF608">
        <f>IF($GI608&gt;=27,INDEX($DC:$DC,$GH608+27),"")</f>
      </c>
      <c r="EG608">
        <f>IF($GI608&gt;=28,INDEX($DC:$DC,$GH608+28),"")</f>
      </c>
      <c r="EH608">
        <f>IF($GI608&gt;=29,INDEX($DC:$DC,$GH608+29),"")</f>
      </c>
      <c r="EI608">
        <f>IF($GI608&gt;=30,INDEX($DC:$DC,$GH608+30),"")</f>
      </c>
      <c r="EJ608">
        <f>IF($GI608&gt;=31,INDEX($DC:$DC,$GH608+31),"")</f>
      </c>
      <c r="EK608">
        <f>IF($GI608&gt;=32,INDEX($DC:$DC,$GH608+32),"")</f>
      </c>
      <c r="EL608">
        <f>IF($GI608&gt;=33,INDEX($DC:$DC,$GH608+33),"")</f>
      </c>
      <c r="EM608">
        <f>IF($GI608&gt;=34,INDEX($DC:$DC,$GH608+34),"")</f>
      </c>
      <c r="EN608">
        <f>IF($GI608&gt;=35,INDEX($DC:$DC,$GH608+35),"")</f>
      </c>
      <c r="EO608">
        <f>IF($GI608&gt;=36,INDEX($DC:$DC,$GH608+36),"")</f>
      </c>
      <c r="EP608">
        <f>IF($GI608&gt;=37,INDEX($DC:$DC,$GH608+37),"")</f>
      </c>
      <c r="EQ608">
        <f>IF($GI608&gt;=38,INDEX($DC:$DC,$GH608+38),"")</f>
      </c>
      <c r="ER608">
        <f>IF($GI608&gt;=39,INDEX($DC:$DC,$GH608+39),"")</f>
      </c>
      <c r="ES608">
        <f>IF($GI608&gt;=40,INDEX($DC:$DC,$GH608+40),"")</f>
      </c>
      <c r="ET608">
        <f>IF($GI608&gt;=1,INDEX($DD:$DD,$GH608+1),"")</f>
      </c>
      <c r="EU608">
        <f>IF($GI608&gt;=2,INDEX($DD:$DD,$GH608+2),"")</f>
      </c>
      <c r="EV608">
        <f>IF($GI608&gt;=3,INDEX($DD:$DD,$GH608+3),"")</f>
      </c>
      <c r="EW608">
        <f>IF($GI608&gt;=4,INDEX($DD:$DD,$GH608+4),"")</f>
      </c>
      <c r="EX608">
        <f>IF($GI608&gt;=5,INDEX($DD:$DD,$GH608+5),"")</f>
      </c>
      <c r="EY608">
        <f>IF($GI608&gt;=6,INDEX($DD:$DD,$GH608+6),"")</f>
      </c>
      <c r="EZ608">
        <f>IF($GI608&gt;=7,INDEX($DD:$DD,$GH608+7),"")</f>
      </c>
      <c r="FA608">
        <f>IF($GI608&gt;=8,INDEX($DD:$DD,$GH608+8),"")</f>
      </c>
      <c r="FB608">
        <f>IF($GI608&gt;=9,INDEX($DD:$DD,$GH608+9),"")</f>
      </c>
      <c r="FC608">
        <f>IF($GI608&gt;=10,INDEX($DD:$DD,$GH608+10),"")</f>
      </c>
      <c r="FD608">
        <f>IF($GI608&gt;=11,INDEX($DD:$DD,$GH608+11),"")</f>
      </c>
      <c r="FE608">
        <f>IF($GI608&gt;=12,INDEX($DD:$DD,$GH608+12),"")</f>
      </c>
      <c r="FF608">
        <f>IF($GI608&gt;=13,INDEX($DD:$DD,$GH608+13),"")</f>
      </c>
      <c r="FG608">
        <f>IF($GI608&gt;=14,INDEX($DD:$DD,$GH608+14),"")</f>
      </c>
      <c r="FH608">
        <f>IF($GI608&gt;=15,INDEX($DD:$DD,$GH608+15),"")</f>
      </c>
      <c r="FI608">
        <f>IF($GI608&gt;=16,INDEX($DD:$DD,$GH608+16),"")</f>
      </c>
      <c r="FJ608">
        <f>IF($GI608&gt;=17,INDEX($DD:$DD,$GH608+17),"")</f>
      </c>
      <c r="FK608">
        <f>IF($GI608&gt;=18,INDEX($DD:$DD,$GH608+18),"")</f>
      </c>
      <c r="FL608">
        <f>IF($GI608&gt;=19,INDEX($DD:$DD,$GH608+19),"")</f>
      </c>
      <c r="FM608">
        <f>IF($GI608&gt;=20,INDEX($DD:$DD,$GH608+20),"")</f>
      </c>
      <c r="FN608">
        <f>IF($GI608&gt;=21,INDEX($DD:$DD,$GH608+21),"")</f>
      </c>
      <c r="FO608">
        <f>IF($GI608&gt;=22,INDEX($DD:$DD,$GH608+22),"")</f>
      </c>
      <c r="FP608">
        <f>IF($GI608&gt;=23,INDEX($DD:$DD,$GH608+23),"")</f>
      </c>
      <c r="FQ608">
        <f>IF($GI608&gt;=24,INDEX($DD:$DD,$GH608+24),"")</f>
      </c>
      <c r="FR608">
        <f>IF($GI608&gt;=25,INDEX($DD:$DD,$GH608+25),"")</f>
      </c>
      <c r="FS608">
        <f>IF($GI608&gt;=26,INDEX($DD:$DD,$GH608+26),"")</f>
      </c>
      <c r="FT608">
        <f>IF($GI608&gt;=27,INDEX($DD:$DD,$GH608+27),"")</f>
      </c>
      <c r="FU608">
        <f>IF($GI608&gt;=28,INDEX($DD:$DD,$GH608+28),"")</f>
      </c>
      <c r="FV608">
        <f>IF($GI608&gt;=29,INDEX($DD:$DD,$GH608+29),"")</f>
      </c>
      <c r="FW608">
        <f>IF($GI608&gt;=30,INDEX($DD:$DD,$GH608+30),"")</f>
      </c>
      <c r="FX608">
        <f>IF($GI608&gt;=31,INDEX($DD:$DD,$GH608+31),"")</f>
      </c>
      <c r="FY608">
        <f>IF($GI608&gt;=32,INDEX($DD:$DD,$GH608+32),"")</f>
      </c>
      <c r="FZ608">
        <f>IF($GI608&gt;=33,INDEX($DD:$DD,$GH608+33),"")</f>
      </c>
      <c r="GA608">
        <f>IF($GI608&gt;=34,INDEX($DD:$DD,$GH608+34),"")</f>
      </c>
      <c r="GB608">
        <f>IF($GI608&gt;=35,INDEX($DD:$DD,$GH608+35),"")</f>
      </c>
      <c r="GC608">
        <f>IF($GI608&gt;=36,INDEX($DD:$DD,$GH608+36),"")</f>
      </c>
      <c r="GD608">
        <f>IF($GI608&gt;=37,INDEX($DD:$DD,$GH608+37),"")</f>
      </c>
      <c r="GE608">
        <f>IF($GI608&gt;=38,INDEX($DD:$DD,$GH608+38),"")</f>
      </c>
      <c r="GF608">
        <f>IF($GI608&gt;=39,INDEX($DD:$DD,$GH608+39),"")</f>
      </c>
      <c r="GG608">
        <f>IF($GI608&gt;=40,INDEX($DD:$DD,$GH608+40),"")</f>
      </c>
      <c r="GH608">
        <f>IFERROR(MATCH($DB608,$DC$2:$DC$148,0)+1,0)</f>
      </c>
      <c r="GI608">
        <f>IFERROR(INDEX($DE$2:$DE$148,MATCH($DB608,$DC$2:$DC$148,0)),0)</f>
      </c>
      <c r="GJ608">
        <f>IFERROR(MATCH($S608,$DF$608:$ES$608,0),0)</f>
      </c>
      <c r="GK608">
        <f>IF($GJ608&gt;0,INDEX($ET$608:$GG$608,$GJ608),"")</f>
      </c>
      <c r="GN608">
        <f>IF($IW608&gt;=1,INDEX($GL:$GL,$IV608+1),"")</f>
      </c>
      <c r="GO608">
        <f>IF($IW608&gt;=2,INDEX($GL:$GL,$IV608+2),"")</f>
      </c>
      <c r="GP608">
        <f>IF($IW608&gt;=3,INDEX($GL:$GL,$IV608+3),"")</f>
      </c>
      <c r="GQ608">
        <f>IF($IW608&gt;=4,INDEX($GL:$GL,$IV608+4),"")</f>
      </c>
      <c r="GR608">
        <f>IF($IW608&gt;=5,INDEX($GL:$GL,$IV608+5),"")</f>
      </c>
      <c r="GS608">
        <f>IF($IW608&gt;=6,INDEX($GL:$GL,$IV608+6),"")</f>
      </c>
      <c r="GT608">
        <f>IF($IW608&gt;=7,INDEX($GL:$GL,$IV608+7),"")</f>
      </c>
      <c r="GU608">
        <f>IF($IW608&gt;=8,INDEX($GL:$GL,$IV608+8),"")</f>
      </c>
      <c r="GV608">
        <f>IF($IW608&gt;=9,INDEX($GL:$GL,$IV608+9),"")</f>
      </c>
      <c r="GW608">
        <f>IF($IW608&gt;=10,INDEX($GL:$GL,$IV608+10),"")</f>
      </c>
      <c r="GX608">
        <f>IF($IW608&gt;=11,INDEX($GL:$GL,$IV608+11),"")</f>
      </c>
      <c r="GY608">
        <f>IF($IW608&gt;=12,INDEX($GL:$GL,$IV608+12),"")</f>
      </c>
      <c r="GZ608">
        <f>IF($IW608&gt;=13,INDEX($GL:$GL,$IV608+13),"")</f>
      </c>
      <c r="HA608">
        <f>IF($IW608&gt;=14,INDEX($GL:$GL,$IV608+14),"")</f>
      </c>
      <c r="HB608">
        <f>IF($IW608&gt;=15,INDEX($GL:$GL,$IV608+15),"")</f>
      </c>
      <c r="HC608">
        <f>IF($IW608&gt;=16,INDEX($GL:$GL,$IV608+16),"")</f>
      </c>
      <c r="HD608">
        <f>IF($IW608&gt;=17,INDEX($GL:$GL,$IV608+17),"")</f>
      </c>
      <c r="HE608">
        <f>IF($IW608&gt;=18,INDEX($GL:$GL,$IV608+18),"")</f>
      </c>
      <c r="HF608">
        <f>IF($IW608&gt;=19,INDEX($GL:$GL,$IV608+19),"")</f>
      </c>
      <c r="HG608">
        <f>IF($IW608&gt;=20,INDEX($GL:$GL,$IV608+20),"")</f>
      </c>
      <c r="HH608">
        <f>IF($IW608&gt;=21,INDEX($GL:$GL,$IV608+21),"")</f>
      </c>
      <c r="HI608">
        <f>IF($IW608&gt;=22,INDEX($GL:$GL,$IV608+22),"")</f>
      </c>
      <c r="HJ608">
        <f>IF($IW608&gt;=23,INDEX($GL:$GL,$IV608+23),"")</f>
      </c>
      <c r="HK608">
        <f>IF($IW608&gt;=24,INDEX($GL:$GL,$IV608+24),"")</f>
      </c>
      <c r="HL608">
        <f>IF($IW608&gt;=25,INDEX($GL:$GL,$IV608+25),"")</f>
      </c>
      <c r="HM608">
        <f>IF($IW608&gt;=26,INDEX($GL:$GL,$IV608+26),"")</f>
      </c>
      <c r="HN608">
        <f>IF($IW608&gt;=27,INDEX($GL:$GL,$IV608+27),"")</f>
      </c>
      <c r="HO608">
        <f>IF($IW608&gt;=28,INDEX($GL:$GL,$IV608+28),"")</f>
      </c>
      <c r="HP608">
        <f>IF($IW608&gt;=29,INDEX($GL:$GL,$IV608+29),"")</f>
      </c>
      <c r="HQ608">
        <f>IF($IW608&gt;=30,INDEX($GL:$GL,$IV608+30),"")</f>
      </c>
      <c r="HR608">
        <f>IF($IW608&gt;=31,INDEX($GL:$GL,$IV608+31),"")</f>
      </c>
      <c r="HS608">
        <f>IF($IW608&gt;=32,INDEX($GL:$GL,$IV608+32),"")</f>
      </c>
      <c r="HT608">
        <f>IF($IW608&gt;=33,INDEX($GL:$GL,$IV608+33),"")</f>
      </c>
      <c r="HU608">
        <f>IF($IW608&gt;=34,INDEX($GL:$GL,$IV608+34),"")</f>
      </c>
      <c r="HV608">
        <f>IF($IW608&gt;=35,INDEX($GL:$GL,$IV608+35),"")</f>
      </c>
      <c r="HW608">
        <f>IF($IW608&gt;=36,INDEX($GL:$GL,$IV608+36),"")</f>
      </c>
      <c r="HX608">
        <f>IF($IW608&gt;=37,INDEX($GL:$GL,$IV608+37),"")</f>
      </c>
      <c r="HY608">
        <f>IF($IW608&gt;=38,INDEX($GL:$GL,$IV608+38),"")</f>
      </c>
      <c r="HZ608">
        <f>IF($IW608&gt;=39,INDEX($GL:$GL,$IV608+39),"")</f>
      </c>
      <c r="IA608">
        <f>IF($IW608&gt;=40,INDEX($GL:$GL,$IV608+40),"")</f>
      </c>
      <c r="IB608">
        <f>IF($IW608&gt;=41,INDEX($GL:$GL,$IV608+41),"")</f>
      </c>
      <c r="IC608">
        <f>IF($IW608&gt;=42,INDEX($GL:$GL,$IV608+42),"")</f>
      </c>
      <c r="ID608">
        <f>IF($IW608&gt;=43,INDEX($GL:$GL,$IV608+43),"")</f>
      </c>
      <c r="IE608">
        <f>IF($IW608&gt;=44,INDEX($GL:$GL,$IV608+44),"")</f>
      </c>
      <c r="IF608">
        <f>IF($IW608&gt;=45,INDEX($GL:$GL,$IV608+45),"")</f>
      </c>
      <c r="IG608">
        <f>IF($IW608&gt;=46,INDEX($GL:$GL,$IV608+46),"")</f>
      </c>
      <c r="IH608">
        <f>IF($IW608&gt;=47,INDEX($GL:$GL,$IV608+47),"")</f>
      </c>
      <c r="II608">
        <f>IF($IW608&gt;=48,INDEX($GL:$GL,$IV608+48),"")</f>
      </c>
      <c r="IJ608">
        <f>IF($IW608&gt;=49,INDEX($GL:$GL,$IV608+49),"")</f>
      </c>
      <c r="IK608">
        <f>IF($IW608&gt;=50,INDEX($GL:$GL,$IV608+50),"")</f>
      </c>
      <c r="IL608">
        <f>IF($IW608&gt;=51,INDEX($GL:$GL,$IV608+51),"")</f>
      </c>
      <c r="IM608">
        <f>IF($IW608&gt;=52,INDEX($GL:$GL,$IV608+52),"")</f>
      </c>
      <c r="IN608">
        <f>IF($IW608&gt;=53,INDEX($GL:$GL,$IV608+53),"")</f>
      </c>
      <c r="IO608">
        <f>IF($IW608&gt;=54,INDEX($GL:$GL,$IV608+54),"")</f>
      </c>
      <c r="IP608">
        <f>IF($IW608&gt;=55,INDEX($GL:$GL,$IV608+55),"")</f>
      </c>
      <c r="IQ608">
        <f>IF($IW608&gt;=56,INDEX($GL:$GL,$IV608+56),"")</f>
      </c>
      <c r="IR608">
        <f>IF($IW608&gt;=57,INDEX($GL:$GL,$IV608+57),"")</f>
      </c>
      <c r="IS608">
        <f>IF($IW608&gt;=58,INDEX($GL:$GL,$IV608+58),"")</f>
      </c>
      <c r="IT608">
        <f>IF($IW608&gt;=59,INDEX($GL:$GL,$IV608+59),"")</f>
      </c>
      <c r="IU608">
        <f>IF($IW608&gt;=60,INDEX($GL:$GL,$IV608+60),"")</f>
      </c>
      <c r="IV608">
        <f>IFERROR(MATCH($GK608,$GL$2:$GL$324,0)+1,0)</f>
      </c>
      <c r="IW608">
        <f>IFERROR(INDEX($GM$2:$GM$324,MATCH($GK608,$GL$2:$GL$324,0)),0)</f>
      </c>
      <c r="IX608" t="s">
        <v>34</v>
      </c>
      <c r="IY608" t="s">
        <v>34</v>
      </c>
    </row>
    <row r="609" spans="1:259" x14ac:dyDescent="0.25">
      <c r="K609">
        <f>IF(OR($N609="",$J609=""),"",IFERROR($N609/$J609,0))</f>
      </c>
      <c r="L609">
        <f>IF($N609="","",
SUM($M609,$O609,$T609,$P609,$R609)*
(1-IF($U609="",0,VALUE($U609)/100)))</f>
      </c>
      <c r="M609">
        <f>IF($N609="","",$N609)</f>
      </c>
      <c r="O609">
        <f>IF($N609="","",
IF($H609="","",
IF(ISNUMBER(SEARCH("exempt",LOWER($H609))),0,
$N609*(VALUE(SUBSTITUTE($H609,"%",""))/100))))</f>
      </c>
      <c r="V609">
        <f>IFERROR(IF(FIND(" - ",$E609)&gt;0,MID($E609,FIND(" - ",$E609)+3,LEN($E609)),""),"")</f>
      </c>
      <c r="AE609" t="s">
        <v>1190</v>
      </c>
      <c r="AJ609">
        <f>IFERROR(LEFT($E609,FIND(" - ",$E609)-1),$E609)</f>
      </c>
      <c r="AM609">
        <f>IF($CB609&gt;=1,INDEX($AK:$AK,$CA609+1),"")</f>
      </c>
      <c r="AN609">
        <f>IF($CB609&gt;=2,INDEX($AK:$AK,$CA609+2),"")</f>
      </c>
      <c r="AO609">
        <f>IF($CB609&gt;=3,INDEX($AK:$AK,$CA609+3),"")</f>
      </c>
      <c r="AP609">
        <f>IF($CB609&gt;=4,INDEX($AK:$AK,$CA609+4),"")</f>
      </c>
      <c r="AQ609">
        <f>IF($CB609&gt;=5,INDEX($AK:$AK,$CA609+5),"")</f>
      </c>
      <c r="AR609">
        <f>IF($CB609&gt;=6,INDEX($AK:$AK,$CA609+6),"")</f>
      </c>
      <c r="AS609">
        <f>IF($CB609&gt;=7,INDEX($AK:$AK,$CA609+7),"")</f>
      </c>
      <c r="AT609">
        <f>IF($CB609&gt;=8,INDEX($AK:$AK,$CA609+8),"")</f>
      </c>
      <c r="AU609">
        <f>IF($CB609&gt;=9,INDEX($AK:$AK,$CA609+9),"")</f>
      </c>
      <c r="AV609">
        <f>IF($CB609&gt;=10,INDEX($AK:$AK,$CA609+10),"")</f>
      </c>
      <c r="AW609">
        <f>IF($CB609&gt;=11,INDEX($AK:$AK,$CA609+11),"")</f>
      </c>
      <c r="AX609">
        <f>IF($CB609&gt;=12,INDEX($AK:$AK,$CA609+12),"")</f>
      </c>
      <c r="AY609">
        <f>IF($CB609&gt;=13,INDEX($AK:$AK,$CA609+13),"")</f>
      </c>
      <c r="AZ609">
        <f>IF($CB609&gt;=14,INDEX($AK:$AK,$CA609+14),"")</f>
      </c>
      <c r="BA609">
        <f>IF($CB609&gt;=15,INDEX($AK:$AK,$CA609+15),"")</f>
      </c>
      <c r="BB609">
        <f>IF($CB609&gt;=16,INDEX($AK:$AK,$CA609+16),"")</f>
      </c>
      <c r="BC609">
        <f>IF($CB609&gt;=17,INDEX($AK:$AK,$CA609+17),"")</f>
      </c>
      <c r="BD609">
        <f>IF($CB609&gt;=18,INDEX($AK:$AK,$CA609+18),"")</f>
      </c>
      <c r="BE609">
        <f>IF($CB609&gt;=19,INDEX($AK:$AK,$CA609+19),"")</f>
      </c>
      <c r="BF609">
        <f>IF($CB609&gt;=20,INDEX($AK:$AK,$CA609+20),"")</f>
      </c>
      <c r="BG609">
        <f>IF($CB609&gt;=21,INDEX($AK:$AK,$CA609+21),"")</f>
      </c>
      <c r="BH609">
        <f>IF($CB609&gt;=22,INDEX($AK:$AK,$CA609+22),"")</f>
      </c>
      <c r="BI609">
        <f>IF($CB609&gt;=23,INDEX($AK:$AK,$CA609+23),"")</f>
      </c>
      <c r="BJ609">
        <f>IF($CB609&gt;=24,INDEX($AK:$AK,$CA609+24),"")</f>
      </c>
      <c r="BK609">
        <f>IF($CB609&gt;=25,INDEX($AK:$AK,$CA609+25),"")</f>
      </c>
      <c r="BL609">
        <f>IF($CB609&gt;=26,INDEX($AK:$AK,$CA609+26),"")</f>
      </c>
      <c r="BM609">
        <f>IF($CB609&gt;=27,INDEX($AK:$AK,$CA609+27),"")</f>
      </c>
      <c r="BN609">
        <f>IF($CB609&gt;=28,INDEX($AK:$AK,$CA609+28),"")</f>
      </c>
      <c r="BO609">
        <f>IF($CB609&gt;=29,INDEX($AK:$AK,$CA609+29),"")</f>
      </c>
      <c r="BP609">
        <f>IF($CB609&gt;=30,INDEX($AK:$AK,$CA609+30),"")</f>
      </c>
      <c r="BQ609">
        <f>IF($CB609&gt;=31,INDEX($AK:$AK,$CA609+31),"")</f>
      </c>
      <c r="BR609">
        <f>IF($CB609&gt;=32,INDEX($AK:$AK,$CA609+32),"")</f>
      </c>
      <c r="BS609">
        <f>IF($CB609&gt;=33,INDEX($AK:$AK,$CA609+33),"")</f>
      </c>
      <c r="BT609">
        <f>IF($CB609&gt;=34,INDEX($AK:$AK,$CA609+34),"")</f>
      </c>
      <c r="BU609">
        <f>IF($CB609&gt;=35,INDEX($AK:$AK,$CA609+35),"")</f>
      </c>
      <c r="BV609">
        <f>IF($CB609&gt;=36,INDEX($AK:$AK,$CA609+36),"")</f>
      </c>
      <c r="BW609">
        <f>IF($CB609&gt;=37,INDEX($AK:$AK,$CA609+37),"")</f>
      </c>
      <c r="BX609">
        <f>IF($CB609&gt;=38,INDEX($AK:$AK,$CA609+38),"")</f>
      </c>
      <c r="BY609">
        <f>IF($CB609&gt;=39,INDEX($AK:$AK,$CA609+39),"")</f>
      </c>
      <c r="BZ609">
        <f>IF($CB609&gt;=40,INDEX($AK:$AK,$CA609+40),"")</f>
      </c>
      <c r="CA609">
        <f>IFERROR(MATCH($AJ609,$AK$2:$AK$134,0)+1,0)</f>
      </c>
      <c r="CB609">
        <f>IFERROR(INDEX($AL$2:$AL$134,MATCH($AJ609,$AK$2:$AK$134,0)),0)</f>
      </c>
      <c r="CC609">
        <f>IFERROR(LEFT($F609,FIND(" - ",$F609)-1),$F609)</f>
      </c>
      <c r="CF609">
        <f>IF($DA609&gt;=1,INDEX($CD:$CD,$CZ609+1),"")</f>
      </c>
      <c r="CG609">
        <f>IF($DA609&gt;=2,INDEX($CD:$CD,$CZ609+2),"")</f>
      </c>
      <c r="CH609">
        <f>IF($DA609&gt;=3,INDEX($CD:$CD,$CZ609+3),"")</f>
      </c>
      <c r="CI609">
        <f>IF($DA609&gt;=4,INDEX($CD:$CD,$CZ609+4),"")</f>
      </c>
      <c r="CJ609">
        <f>IF($DA609&gt;=5,INDEX($CD:$CD,$CZ609+5),"")</f>
      </c>
      <c r="CK609">
        <f>IF($DA609&gt;=6,INDEX($CD:$CD,$CZ609+6),"")</f>
      </c>
      <c r="CL609">
        <f>IF($DA609&gt;=7,INDEX($CD:$CD,$CZ609+7),"")</f>
      </c>
      <c r="CM609">
        <f>IF($DA609&gt;=8,INDEX($CD:$CD,$CZ609+8),"")</f>
      </c>
      <c r="CN609">
        <f>IF($DA609&gt;=9,INDEX($CD:$CD,$CZ609+9),"")</f>
      </c>
      <c r="CO609">
        <f>IF($DA609&gt;=10,INDEX($CD:$CD,$CZ609+10),"")</f>
      </c>
      <c r="CP609">
        <f>IF($DA609&gt;=11,INDEX($CD:$CD,$CZ609+11),"")</f>
      </c>
      <c r="CQ609">
        <f>IF($DA609&gt;=12,INDEX($CD:$CD,$CZ609+12),"")</f>
      </c>
      <c r="CR609">
        <f>IF($DA609&gt;=13,INDEX($CD:$CD,$CZ609+13),"")</f>
      </c>
      <c r="CS609">
        <f>IF($DA609&gt;=14,INDEX($CD:$CD,$CZ609+14),"")</f>
      </c>
      <c r="CT609">
        <f>IF($DA609&gt;=15,INDEX($CD:$CD,$CZ609+15),"")</f>
      </c>
      <c r="CU609">
        <f>IF($DA609&gt;=16,INDEX($CD:$CD,$CZ609+16),"")</f>
      </c>
      <c r="CV609">
        <f>IF($DA609&gt;=17,INDEX($CD:$CD,$CZ609+17),"")</f>
      </c>
      <c r="CW609">
        <f>IF($DA609&gt;=18,INDEX($CD:$CD,$CZ609+18),"")</f>
      </c>
      <c r="CX609">
        <f>IF($DA609&gt;=19,INDEX($CD:$CD,$CZ609+19),"")</f>
      </c>
      <c r="CY609">
        <f>IF($DA609&gt;=20,INDEX($CD:$CD,$CZ609+20),"")</f>
      </c>
      <c r="CZ609">
        <f>IFERROR(MATCH($CC609,$CD$2:$CD$263,0)+1,0)</f>
      </c>
      <c r="DA609">
        <f>IFERROR(INDEX($CE$2:$CE$263,MATCH($CC609,$CD$2:$CD$263,0)),0)</f>
      </c>
      <c r="DB609">
        <f>IFERROR(INDEX($AI:$AI,MATCH($H609,$AH:$AH,0))&amp;"","")</f>
      </c>
      <c r="DF609">
        <f>IF($GI609&gt;=1,INDEX($DC:$DC,$GH609+1),"")</f>
      </c>
      <c r="DG609">
        <f>IF($GI609&gt;=2,INDEX($DC:$DC,$GH609+2),"")</f>
      </c>
      <c r="DH609">
        <f>IF($GI609&gt;=3,INDEX($DC:$DC,$GH609+3),"")</f>
      </c>
      <c r="DI609">
        <f>IF($GI609&gt;=4,INDEX($DC:$DC,$GH609+4),"")</f>
      </c>
      <c r="DJ609">
        <f>IF($GI609&gt;=5,INDEX($DC:$DC,$GH609+5),"")</f>
      </c>
      <c r="DK609">
        <f>IF($GI609&gt;=6,INDEX($DC:$DC,$GH609+6),"")</f>
      </c>
      <c r="DL609">
        <f>IF($GI609&gt;=7,INDEX($DC:$DC,$GH609+7),"")</f>
      </c>
      <c r="DM609">
        <f>IF($GI609&gt;=8,INDEX($DC:$DC,$GH609+8),"")</f>
      </c>
      <c r="DN609">
        <f>IF($GI609&gt;=9,INDEX($DC:$DC,$GH609+9),"")</f>
      </c>
      <c r="DO609">
        <f>IF($GI609&gt;=10,INDEX($DC:$DC,$GH609+10),"")</f>
      </c>
      <c r="DP609">
        <f>IF($GI609&gt;=11,INDEX($DC:$DC,$GH609+11),"")</f>
      </c>
      <c r="DQ609">
        <f>IF($GI609&gt;=12,INDEX($DC:$DC,$GH609+12),"")</f>
      </c>
      <c r="DR609">
        <f>IF($GI609&gt;=13,INDEX($DC:$DC,$GH609+13),"")</f>
      </c>
      <c r="DS609">
        <f>IF($GI609&gt;=14,INDEX($DC:$DC,$GH609+14),"")</f>
      </c>
      <c r="DT609">
        <f>IF($GI609&gt;=15,INDEX($DC:$DC,$GH609+15),"")</f>
      </c>
      <c r="DU609">
        <f>IF($GI609&gt;=16,INDEX($DC:$DC,$GH609+16),"")</f>
      </c>
      <c r="DV609">
        <f>IF($GI609&gt;=17,INDEX($DC:$DC,$GH609+17),"")</f>
      </c>
      <c r="DW609">
        <f>IF($GI609&gt;=18,INDEX($DC:$DC,$GH609+18),"")</f>
      </c>
      <c r="DX609">
        <f>IF($GI609&gt;=19,INDEX($DC:$DC,$GH609+19),"")</f>
      </c>
      <c r="DY609">
        <f>IF($GI609&gt;=20,INDEX($DC:$DC,$GH609+20),"")</f>
      </c>
      <c r="DZ609">
        <f>IF($GI609&gt;=21,INDEX($DC:$DC,$GH609+21),"")</f>
      </c>
      <c r="EA609">
        <f>IF($GI609&gt;=22,INDEX($DC:$DC,$GH609+22),"")</f>
      </c>
      <c r="EB609">
        <f>IF($GI609&gt;=23,INDEX($DC:$DC,$GH609+23),"")</f>
      </c>
      <c r="EC609">
        <f>IF($GI609&gt;=24,INDEX($DC:$DC,$GH609+24),"")</f>
      </c>
      <c r="ED609">
        <f>IF($GI609&gt;=25,INDEX($DC:$DC,$GH609+25),"")</f>
      </c>
      <c r="EE609">
        <f>IF($GI609&gt;=26,INDEX($DC:$DC,$GH609+26),"")</f>
      </c>
      <c r="EF609">
        <f>IF($GI609&gt;=27,INDEX($DC:$DC,$GH609+27),"")</f>
      </c>
      <c r="EG609">
        <f>IF($GI609&gt;=28,INDEX($DC:$DC,$GH609+28),"")</f>
      </c>
      <c r="EH609">
        <f>IF($GI609&gt;=29,INDEX($DC:$DC,$GH609+29),"")</f>
      </c>
      <c r="EI609">
        <f>IF($GI609&gt;=30,INDEX($DC:$DC,$GH609+30),"")</f>
      </c>
      <c r="EJ609">
        <f>IF($GI609&gt;=31,INDEX($DC:$DC,$GH609+31),"")</f>
      </c>
      <c r="EK609">
        <f>IF($GI609&gt;=32,INDEX($DC:$DC,$GH609+32),"")</f>
      </c>
      <c r="EL609">
        <f>IF($GI609&gt;=33,INDEX($DC:$DC,$GH609+33),"")</f>
      </c>
      <c r="EM609">
        <f>IF($GI609&gt;=34,INDEX($DC:$DC,$GH609+34),"")</f>
      </c>
      <c r="EN609">
        <f>IF($GI609&gt;=35,INDEX($DC:$DC,$GH609+35),"")</f>
      </c>
      <c r="EO609">
        <f>IF($GI609&gt;=36,INDEX($DC:$DC,$GH609+36),"")</f>
      </c>
      <c r="EP609">
        <f>IF($GI609&gt;=37,INDEX($DC:$DC,$GH609+37),"")</f>
      </c>
      <c r="EQ609">
        <f>IF($GI609&gt;=38,INDEX($DC:$DC,$GH609+38),"")</f>
      </c>
      <c r="ER609">
        <f>IF($GI609&gt;=39,INDEX($DC:$DC,$GH609+39),"")</f>
      </c>
      <c r="ES609">
        <f>IF($GI609&gt;=40,INDEX($DC:$DC,$GH609+40),"")</f>
      </c>
      <c r="ET609">
        <f>IF($GI609&gt;=1,INDEX($DD:$DD,$GH609+1),"")</f>
      </c>
      <c r="EU609">
        <f>IF($GI609&gt;=2,INDEX($DD:$DD,$GH609+2),"")</f>
      </c>
      <c r="EV609">
        <f>IF($GI609&gt;=3,INDEX($DD:$DD,$GH609+3),"")</f>
      </c>
      <c r="EW609">
        <f>IF($GI609&gt;=4,INDEX($DD:$DD,$GH609+4),"")</f>
      </c>
      <c r="EX609">
        <f>IF($GI609&gt;=5,INDEX($DD:$DD,$GH609+5),"")</f>
      </c>
      <c r="EY609">
        <f>IF($GI609&gt;=6,INDEX($DD:$DD,$GH609+6),"")</f>
      </c>
      <c r="EZ609">
        <f>IF($GI609&gt;=7,INDEX($DD:$DD,$GH609+7),"")</f>
      </c>
      <c r="FA609">
        <f>IF($GI609&gt;=8,INDEX($DD:$DD,$GH609+8),"")</f>
      </c>
      <c r="FB609">
        <f>IF($GI609&gt;=9,INDEX($DD:$DD,$GH609+9),"")</f>
      </c>
      <c r="FC609">
        <f>IF($GI609&gt;=10,INDEX($DD:$DD,$GH609+10),"")</f>
      </c>
      <c r="FD609">
        <f>IF($GI609&gt;=11,INDEX($DD:$DD,$GH609+11),"")</f>
      </c>
      <c r="FE609">
        <f>IF($GI609&gt;=12,INDEX($DD:$DD,$GH609+12),"")</f>
      </c>
      <c r="FF609">
        <f>IF($GI609&gt;=13,INDEX($DD:$DD,$GH609+13),"")</f>
      </c>
      <c r="FG609">
        <f>IF($GI609&gt;=14,INDEX($DD:$DD,$GH609+14),"")</f>
      </c>
      <c r="FH609">
        <f>IF($GI609&gt;=15,INDEX($DD:$DD,$GH609+15),"")</f>
      </c>
      <c r="FI609">
        <f>IF($GI609&gt;=16,INDEX($DD:$DD,$GH609+16),"")</f>
      </c>
      <c r="FJ609">
        <f>IF($GI609&gt;=17,INDEX($DD:$DD,$GH609+17),"")</f>
      </c>
      <c r="FK609">
        <f>IF($GI609&gt;=18,INDEX($DD:$DD,$GH609+18),"")</f>
      </c>
      <c r="FL609">
        <f>IF($GI609&gt;=19,INDEX($DD:$DD,$GH609+19),"")</f>
      </c>
      <c r="FM609">
        <f>IF($GI609&gt;=20,INDEX($DD:$DD,$GH609+20),"")</f>
      </c>
      <c r="FN609">
        <f>IF($GI609&gt;=21,INDEX($DD:$DD,$GH609+21),"")</f>
      </c>
      <c r="FO609">
        <f>IF($GI609&gt;=22,INDEX($DD:$DD,$GH609+22),"")</f>
      </c>
      <c r="FP609">
        <f>IF($GI609&gt;=23,INDEX($DD:$DD,$GH609+23),"")</f>
      </c>
      <c r="FQ609">
        <f>IF($GI609&gt;=24,INDEX($DD:$DD,$GH609+24),"")</f>
      </c>
      <c r="FR609">
        <f>IF($GI609&gt;=25,INDEX($DD:$DD,$GH609+25),"")</f>
      </c>
      <c r="FS609">
        <f>IF($GI609&gt;=26,INDEX($DD:$DD,$GH609+26),"")</f>
      </c>
      <c r="FT609">
        <f>IF($GI609&gt;=27,INDEX($DD:$DD,$GH609+27),"")</f>
      </c>
      <c r="FU609">
        <f>IF($GI609&gt;=28,INDEX($DD:$DD,$GH609+28),"")</f>
      </c>
      <c r="FV609">
        <f>IF($GI609&gt;=29,INDEX($DD:$DD,$GH609+29),"")</f>
      </c>
      <c r="FW609">
        <f>IF($GI609&gt;=30,INDEX($DD:$DD,$GH609+30),"")</f>
      </c>
      <c r="FX609">
        <f>IF($GI609&gt;=31,INDEX($DD:$DD,$GH609+31),"")</f>
      </c>
      <c r="FY609">
        <f>IF($GI609&gt;=32,INDEX($DD:$DD,$GH609+32),"")</f>
      </c>
      <c r="FZ609">
        <f>IF($GI609&gt;=33,INDEX($DD:$DD,$GH609+33),"")</f>
      </c>
      <c r="GA609">
        <f>IF($GI609&gt;=34,INDEX($DD:$DD,$GH609+34),"")</f>
      </c>
      <c r="GB609">
        <f>IF($GI609&gt;=35,INDEX($DD:$DD,$GH609+35),"")</f>
      </c>
      <c r="GC609">
        <f>IF($GI609&gt;=36,INDEX($DD:$DD,$GH609+36),"")</f>
      </c>
      <c r="GD609">
        <f>IF($GI609&gt;=37,INDEX($DD:$DD,$GH609+37),"")</f>
      </c>
      <c r="GE609">
        <f>IF($GI609&gt;=38,INDEX($DD:$DD,$GH609+38),"")</f>
      </c>
      <c r="GF609">
        <f>IF($GI609&gt;=39,INDEX($DD:$DD,$GH609+39),"")</f>
      </c>
      <c r="GG609">
        <f>IF($GI609&gt;=40,INDEX($DD:$DD,$GH609+40),"")</f>
      </c>
      <c r="GH609">
        <f>IFERROR(MATCH($DB609,$DC$2:$DC$148,0)+1,0)</f>
      </c>
      <c r="GI609">
        <f>IFERROR(INDEX($DE$2:$DE$148,MATCH($DB609,$DC$2:$DC$148,0)),0)</f>
      </c>
      <c r="GJ609">
        <f>IFERROR(MATCH($S609,$DF$609:$ES$609,0),0)</f>
      </c>
      <c r="GK609">
        <f>IF($GJ609&gt;0,INDEX($ET$609:$GG$609,$GJ609),"")</f>
      </c>
      <c r="GN609">
        <f>IF($IW609&gt;=1,INDEX($GL:$GL,$IV609+1),"")</f>
      </c>
      <c r="GO609">
        <f>IF($IW609&gt;=2,INDEX($GL:$GL,$IV609+2),"")</f>
      </c>
      <c r="GP609">
        <f>IF($IW609&gt;=3,INDEX($GL:$GL,$IV609+3),"")</f>
      </c>
      <c r="GQ609">
        <f>IF($IW609&gt;=4,INDEX($GL:$GL,$IV609+4),"")</f>
      </c>
      <c r="GR609">
        <f>IF($IW609&gt;=5,INDEX($GL:$GL,$IV609+5),"")</f>
      </c>
      <c r="GS609">
        <f>IF($IW609&gt;=6,INDEX($GL:$GL,$IV609+6),"")</f>
      </c>
      <c r="GT609">
        <f>IF($IW609&gt;=7,INDEX($GL:$GL,$IV609+7),"")</f>
      </c>
      <c r="GU609">
        <f>IF($IW609&gt;=8,INDEX($GL:$GL,$IV609+8),"")</f>
      </c>
      <c r="GV609">
        <f>IF($IW609&gt;=9,INDEX($GL:$GL,$IV609+9),"")</f>
      </c>
      <c r="GW609">
        <f>IF($IW609&gt;=10,INDEX($GL:$GL,$IV609+10),"")</f>
      </c>
      <c r="GX609">
        <f>IF($IW609&gt;=11,INDEX($GL:$GL,$IV609+11),"")</f>
      </c>
      <c r="GY609">
        <f>IF($IW609&gt;=12,INDEX($GL:$GL,$IV609+12),"")</f>
      </c>
      <c r="GZ609">
        <f>IF($IW609&gt;=13,INDEX($GL:$GL,$IV609+13),"")</f>
      </c>
      <c r="HA609">
        <f>IF($IW609&gt;=14,INDEX($GL:$GL,$IV609+14),"")</f>
      </c>
      <c r="HB609">
        <f>IF($IW609&gt;=15,INDEX($GL:$GL,$IV609+15),"")</f>
      </c>
      <c r="HC609">
        <f>IF($IW609&gt;=16,INDEX($GL:$GL,$IV609+16),"")</f>
      </c>
      <c r="HD609">
        <f>IF($IW609&gt;=17,INDEX($GL:$GL,$IV609+17),"")</f>
      </c>
      <c r="HE609">
        <f>IF($IW609&gt;=18,INDEX($GL:$GL,$IV609+18),"")</f>
      </c>
      <c r="HF609">
        <f>IF($IW609&gt;=19,INDEX($GL:$GL,$IV609+19),"")</f>
      </c>
      <c r="HG609">
        <f>IF($IW609&gt;=20,INDEX($GL:$GL,$IV609+20),"")</f>
      </c>
      <c r="HH609">
        <f>IF($IW609&gt;=21,INDEX($GL:$GL,$IV609+21),"")</f>
      </c>
      <c r="HI609">
        <f>IF($IW609&gt;=22,INDEX($GL:$GL,$IV609+22),"")</f>
      </c>
      <c r="HJ609">
        <f>IF($IW609&gt;=23,INDEX($GL:$GL,$IV609+23),"")</f>
      </c>
      <c r="HK609">
        <f>IF($IW609&gt;=24,INDEX($GL:$GL,$IV609+24),"")</f>
      </c>
      <c r="HL609">
        <f>IF($IW609&gt;=25,INDEX($GL:$GL,$IV609+25),"")</f>
      </c>
      <c r="HM609">
        <f>IF($IW609&gt;=26,INDEX($GL:$GL,$IV609+26),"")</f>
      </c>
      <c r="HN609">
        <f>IF($IW609&gt;=27,INDEX($GL:$GL,$IV609+27),"")</f>
      </c>
      <c r="HO609">
        <f>IF($IW609&gt;=28,INDEX($GL:$GL,$IV609+28),"")</f>
      </c>
      <c r="HP609">
        <f>IF($IW609&gt;=29,INDEX($GL:$GL,$IV609+29),"")</f>
      </c>
      <c r="HQ609">
        <f>IF($IW609&gt;=30,INDEX($GL:$GL,$IV609+30),"")</f>
      </c>
      <c r="HR609">
        <f>IF($IW609&gt;=31,INDEX($GL:$GL,$IV609+31),"")</f>
      </c>
      <c r="HS609">
        <f>IF($IW609&gt;=32,INDEX($GL:$GL,$IV609+32),"")</f>
      </c>
      <c r="HT609">
        <f>IF($IW609&gt;=33,INDEX($GL:$GL,$IV609+33),"")</f>
      </c>
      <c r="HU609">
        <f>IF($IW609&gt;=34,INDEX($GL:$GL,$IV609+34),"")</f>
      </c>
      <c r="HV609">
        <f>IF($IW609&gt;=35,INDEX($GL:$GL,$IV609+35),"")</f>
      </c>
      <c r="HW609">
        <f>IF($IW609&gt;=36,INDEX($GL:$GL,$IV609+36),"")</f>
      </c>
      <c r="HX609">
        <f>IF($IW609&gt;=37,INDEX($GL:$GL,$IV609+37),"")</f>
      </c>
      <c r="HY609">
        <f>IF($IW609&gt;=38,INDEX($GL:$GL,$IV609+38),"")</f>
      </c>
      <c r="HZ609">
        <f>IF($IW609&gt;=39,INDEX($GL:$GL,$IV609+39),"")</f>
      </c>
      <c r="IA609">
        <f>IF($IW609&gt;=40,INDEX($GL:$GL,$IV609+40),"")</f>
      </c>
      <c r="IB609">
        <f>IF($IW609&gt;=41,INDEX($GL:$GL,$IV609+41),"")</f>
      </c>
      <c r="IC609">
        <f>IF($IW609&gt;=42,INDEX($GL:$GL,$IV609+42),"")</f>
      </c>
      <c r="ID609">
        <f>IF($IW609&gt;=43,INDEX($GL:$GL,$IV609+43),"")</f>
      </c>
      <c r="IE609">
        <f>IF($IW609&gt;=44,INDEX($GL:$GL,$IV609+44),"")</f>
      </c>
      <c r="IF609">
        <f>IF($IW609&gt;=45,INDEX($GL:$GL,$IV609+45),"")</f>
      </c>
      <c r="IG609">
        <f>IF($IW609&gt;=46,INDEX($GL:$GL,$IV609+46),"")</f>
      </c>
      <c r="IH609">
        <f>IF($IW609&gt;=47,INDEX($GL:$GL,$IV609+47),"")</f>
      </c>
      <c r="II609">
        <f>IF($IW609&gt;=48,INDEX($GL:$GL,$IV609+48),"")</f>
      </c>
      <c r="IJ609">
        <f>IF($IW609&gt;=49,INDEX($GL:$GL,$IV609+49),"")</f>
      </c>
      <c r="IK609">
        <f>IF($IW609&gt;=50,INDEX($GL:$GL,$IV609+50),"")</f>
      </c>
      <c r="IL609">
        <f>IF($IW609&gt;=51,INDEX($GL:$GL,$IV609+51),"")</f>
      </c>
      <c r="IM609">
        <f>IF($IW609&gt;=52,INDEX($GL:$GL,$IV609+52),"")</f>
      </c>
      <c r="IN609">
        <f>IF($IW609&gt;=53,INDEX($GL:$GL,$IV609+53),"")</f>
      </c>
      <c r="IO609">
        <f>IF($IW609&gt;=54,INDEX($GL:$GL,$IV609+54),"")</f>
      </c>
      <c r="IP609">
        <f>IF($IW609&gt;=55,INDEX($GL:$GL,$IV609+55),"")</f>
      </c>
      <c r="IQ609">
        <f>IF($IW609&gt;=56,INDEX($GL:$GL,$IV609+56),"")</f>
      </c>
      <c r="IR609">
        <f>IF($IW609&gt;=57,INDEX($GL:$GL,$IV609+57),"")</f>
      </c>
      <c r="IS609">
        <f>IF($IW609&gt;=58,INDEX($GL:$GL,$IV609+58),"")</f>
      </c>
      <c r="IT609">
        <f>IF($IW609&gt;=59,INDEX($GL:$GL,$IV609+59),"")</f>
      </c>
      <c r="IU609">
        <f>IF($IW609&gt;=60,INDEX($GL:$GL,$IV609+60),"")</f>
      </c>
      <c r="IV609">
        <f>IFERROR(MATCH($GK609,$GL$2:$GL$324,0)+1,0)</f>
      </c>
      <c r="IW609">
        <f>IFERROR(INDEX($GM$2:$GM$324,MATCH($GK609,$GL$2:$GL$324,0)),0)</f>
      </c>
      <c r="IX609" t="s">
        <v>34</v>
      </c>
      <c r="IY609" t="s">
        <v>34</v>
      </c>
    </row>
    <row r="610" spans="1:259" x14ac:dyDescent="0.25">
      <c r="K610">
        <f>IF(OR($N610="",$J610=""),"",IFERROR($N610/$J610,0))</f>
      </c>
      <c r="L610">
        <f>IF($N610="","",
SUM($M610,$O610,$T610,$P610,$R610)*
(1-IF($U610="",0,VALUE($U610)/100)))</f>
      </c>
      <c r="M610">
        <f>IF($N610="","",$N610)</f>
      </c>
      <c r="O610">
        <f>IF($N610="","",
IF($H610="","",
IF(ISNUMBER(SEARCH("exempt",LOWER($H610))),0,
$N610*(VALUE(SUBSTITUTE($H610,"%",""))/100))))</f>
      </c>
      <c r="V610">
        <f>IFERROR(IF(FIND(" - ",$E610)&gt;0,MID($E610,FIND(" - ",$E610)+3,LEN($E610)),""),"")</f>
      </c>
      <c r="AE610" t="s">
        <v>1191</v>
      </c>
      <c r="AJ610">
        <f>IFERROR(LEFT($E610,FIND(" - ",$E610)-1),$E610)</f>
      </c>
      <c r="AM610">
        <f>IF($CB610&gt;=1,INDEX($AK:$AK,$CA610+1),"")</f>
      </c>
      <c r="AN610">
        <f>IF($CB610&gt;=2,INDEX($AK:$AK,$CA610+2),"")</f>
      </c>
      <c r="AO610">
        <f>IF($CB610&gt;=3,INDEX($AK:$AK,$CA610+3),"")</f>
      </c>
      <c r="AP610">
        <f>IF($CB610&gt;=4,INDEX($AK:$AK,$CA610+4),"")</f>
      </c>
      <c r="AQ610">
        <f>IF($CB610&gt;=5,INDEX($AK:$AK,$CA610+5),"")</f>
      </c>
      <c r="AR610">
        <f>IF($CB610&gt;=6,INDEX($AK:$AK,$CA610+6),"")</f>
      </c>
      <c r="AS610">
        <f>IF($CB610&gt;=7,INDEX($AK:$AK,$CA610+7),"")</f>
      </c>
      <c r="AT610">
        <f>IF($CB610&gt;=8,INDEX($AK:$AK,$CA610+8),"")</f>
      </c>
      <c r="AU610">
        <f>IF($CB610&gt;=9,INDEX($AK:$AK,$CA610+9),"")</f>
      </c>
      <c r="AV610">
        <f>IF($CB610&gt;=10,INDEX($AK:$AK,$CA610+10),"")</f>
      </c>
      <c r="AW610">
        <f>IF($CB610&gt;=11,INDEX($AK:$AK,$CA610+11),"")</f>
      </c>
      <c r="AX610">
        <f>IF($CB610&gt;=12,INDEX($AK:$AK,$CA610+12),"")</f>
      </c>
      <c r="AY610">
        <f>IF($CB610&gt;=13,INDEX($AK:$AK,$CA610+13),"")</f>
      </c>
      <c r="AZ610">
        <f>IF($CB610&gt;=14,INDEX($AK:$AK,$CA610+14),"")</f>
      </c>
      <c r="BA610">
        <f>IF($CB610&gt;=15,INDEX($AK:$AK,$CA610+15),"")</f>
      </c>
      <c r="BB610">
        <f>IF($CB610&gt;=16,INDEX($AK:$AK,$CA610+16),"")</f>
      </c>
      <c r="BC610">
        <f>IF($CB610&gt;=17,INDEX($AK:$AK,$CA610+17),"")</f>
      </c>
      <c r="BD610">
        <f>IF($CB610&gt;=18,INDEX($AK:$AK,$CA610+18),"")</f>
      </c>
      <c r="BE610">
        <f>IF($CB610&gt;=19,INDEX($AK:$AK,$CA610+19),"")</f>
      </c>
      <c r="BF610">
        <f>IF($CB610&gt;=20,INDEX($AK:$AK,$CA610+20),"")</f>
      </c>
      <c r="BG610">
        <f>IF($CB610&gt;=21,INDEX($AK:$AK,$CA610+21),"")</f>
      </c>
      <c r="BH610">
        <f>IF($CB610&gt;=22,INDEX($AK:$AK,$CA610+22),"")</f>
      </c>
      <c r="BI610">
        <f>IF($CB610&gt;=23,INDEX($AK:$AK,$CA610+23),"")</f>
      </c>
      <c r="BJ610">
        <f>IF($CB610&gt;=24,INDEX($AK:$AK,$CA610+24),"")</f>
      </c>
      <c r="BK610">
        <f>IF($CB610&gt;=25,INDEX($AK:$AK,$CA610+25),"")</f>
      </c>
      <c r="BL610">
        <f>IF($CB610&gt;=26,INDEX($AK:$AK,$CA610+26),"")</f>
      </c>
      <c r="BM610">
        <f>IF($CB610&gt;=27,INDEX($AK:$AK,$CA610+27),"")</f>
      </c>
      <c r="BN610">
        <f>IF($CB610&gt;=28,INDEX($AK:$AK,$CA610+28),"")</f>
      </c>
      <c r="BO610">
        <f>IF($CB610&gt;=29,INDEX($AK:$AK,$CA610+29),"")</f>
      </c>
      <c r="BP610">
        <f>IF($CB610&gt;=30,INDEX($AK:$AK,$CA610+30),"")</f>
      </c>
      <c r="BQ610">
        <f>IF($CB610&gt;=31,INDEX($AK:$AK,$CA610+31),"")</f>
      </c>
      <c r="BR610">
        <f>IF($CB610&gt;=32,INDEX($AK:$AK,$CA610+32),"")</f>
      </c>
      <c r="BS610">
        <f>IF($CB610&gt;=33,INDEX($AK:$AK,$CA610+33),"")</f>
      </c>
      <c r="BT610">
        <f>IF($CB610&gt;=34,INDEX($AK:$AK,$CA610+34),"")</f>
      </c>
      <c r="BU610">
        <f>IF($CB610&gt;=35,INDEX($AK:$AK,$CA610+35),"")</f>
      </c>
      <c r="BV610">
        <f>IF($CB610&gt;=36,INDEX($AK:$AK,$CA610+36),"")</f>
      </c>
      <c r="BW610">
        <f>IF($CB610&gt;=37,INDEX($AK:$AK,$CA610+37),"")</f>
      </c>
      <c r="BX610">
        <f>IF($CB610&gt;=38,INDEX($AK:$AK,$CA610+38),"")</f>
      </c>
      <c r="BY610">
        <f>IF($CB610&gt;=39,INDEX($AK:$AK,$CA610+39),"")</f>
      </c>
      <c r="BZ610">
        <f>IF($CB610&gt;=40,INDEX($AK:$AK,$CA610+40),"")</f>
      </c>
      <c r="CA610">
        <f>IFERROR(MATCH($AJ610,$AK$2:$AK$134,0)+1,0)</f>
      </c>
      <c r="CB610">
        <f>IFERROR(INDEX($AL$2:$AL$134,MATCH($AJ610,$AK$2:$AK$134,0)),0)</f>
      </c>
      <c r="CC610">
        <f>IFERROR(LEFT($F610,FIND(" - ",$F610)-1),$F610)</f>
      </c>
      <c r="CF610">
        <f>IF($DA610&gt;=1,INDEX($CD:$CD,$CZ610+1),"")</f>
      </c>
      <c r="CG610">
        <f>IF($DA610&gt;=2,INDEX($CD:$CD,$CZ610+2),"")</f>
      </c>
      <c r="CH610">
        <f>IF($DA610&gt;=3,INDEX($CD:$CD,$CZ610+3),"")</f>
      </c>
      <c r="CI610">
        <f>IF($DA610&gt;=4,INDEX($CD:$CD,$CZ610+4),"")</f>
      </c>
      <c r="CJ610">
        <f>IF($DA610&gt;=5,INDEX($CD:$CD,$CZ610+5),"")</f>
      </c>
      <c r="CK610">
        <f>IF($DA610&gt;=6,INDEX($CD:$CD,$CZ610+6),"")</f>
      </c>
      <c r="CL610">
        <f>IF($DA610&gt;=7,INDEX($CD:$CD,$CZ610+7),"")</f>
      </c>
      <c r="CM610">
        <f>IF($DA610&gt;=8,INDEX($CD:$CD,$CZ610+8),"")</f>
      </c>
      <c r="CN610">
        <f>IF($DA610&gt;=9,INDEX($CD:$CD,$CZ610+9),"")</f>
      </c>
      <c r="CO610">
        <f>IF($DA610&gt;=10,INDEX($CD:$CD,$CZ610+10),"")</f>
      </c>
      <c r="CP610">
        <f>IF($DA610&gt;=11,INDEX($CD:$CD,$CZ610+11),"")</f>
      </c>
      <c r="CQ610">
        <f>IF($DA610&gt;=12,INDEX($CD:$CD,$CZ610+12),"")</f>
      </c>
      <c r="CR610">
        <f>IF($DA610&gt;=13,INDEX($CD:$CD,$CZ610+13),"")</f>
      </c>
      <c r="CS610">
        <f>IF($DA610&gt;=14,INDEX($CD:$CD,$CZ610+14),"")</f>
      </c>
      <c r="CT610">
        <f>IF($DA610&gt;=15,INDEX($CD:$CD,$CZ610+15),"")</f>
      </c>
      <c r="CU610">
        <f>IF($DA610&gt;=16,INDEX($CD:$CD,$CZ610+16),"")</f>
      </c>
      <c r="CV610">
        <f>IF($DA610&gt;=17,INDEX($CD:$CD,$CZ610+17),"")</f>
      </c>
      <c r="CW610">
        <f>IF($DA610&gt;=18,INDEX($CD:$CD,$CZ610+18),"")</f>
      </c>
      <c r="CX610">
        <f>IF($DA610&gt;=19,INDEX($CD:$CD,$CZ610+19),"")</f>
      </c>
      <c r="CY610">
        <f>IF($DA610&gt;=20,INDEX($CD:$CD,$CZ610+20),"")</f>
      </c>
      <c r="CZ610">
        <f>IFERROR(MATCH($CC610,$CD$2:$CD$263,0)+1,0)</f>
      </c>
      <c r="DA610">
        <f>IFERROR(INDEX($CE$2:$CE$263,MATCH($CC610,$CD$2:$CD$263,0)),0)</f>
      </c>
      <c r="DB610">
        <f>IFERROR(INDEX($AI:$AI,MATCH($H610,$AH:$AH,0))&amp;"","")</f>
      </c>
      <c r="DF610">
        <f>IF($GI610&gt;=1,INDEX($DC:$DC,$GH610+1),"")</f>
      </c>
      <c r="DG610">
        <f>IF($GI610&gt;=2,INDEX($DC:$DC,$GH610+2),"")</f>
      </c>
      <c r="DH610">
        <f>IF($GI610&gt;=3,INDEX($DC:$DC,$GH610+3),"")</f>
      </c>
      <c r="DI610">
        <f>IF($GI610&gt;=4,INDEX($DC:$DC,$GH610+4),"")</f>
      </c>
      <c r="DJ610">
        <f>IF($GI610&gt;=5,INDEX($DC:$DC,$GH610+5),"")</f>
      </c>
      <c r="DK610">
        <f>IF($GI610&gt;=6,INDEX($DC:$DC,$GH610+6),"")</f>
      </c>
      <c r="DL610">
        <f>IF($GI610&gt;=7,INDEX($DC:$DC,$GH610+7),"")</f>
      </c>
      <c r="DM610">
        <f>IF($GI610&gt;=8,INDEX($DC:$DC,$GH610+8),"")</f>
      </c>
      <c r="DN610">
        <f>IF($GI610&gt;=9,INDEX($DC:$DC,$GH610+9),"")</f>
      </c>
      <c r="DO610">
        <f>IF($GI610&gt;=10,INDEX($DC:$DC,$GH610+10),"")</f>
      </c>
      <c r="DP610">
        <f>IF($GI610&gt;=11,INDEX($DC:$DC,$GH610+11),"")</f>
      </c>
      <c r="DQ610">
        <f>IF($GI610&gt;=12,INDEX($DC:$DC,$GH610+12),"")</f>
      </c>
      <c r="DR610">
        <f>IF($GI610&gt;=13,INDEX($DC:$DC,$GH610+13),"")</f>
      </c>
      <c r="DS610">
        <f>IF($GI610&gt;=14,INDEX($DC:$DC,$GH610+14),"")</f>
      </c>
      <c r="DT610">
        <f>IF($GI610&gt;=15,INDEX($DC:$DC,$GH610+15),"")</f>
      </c>
      <c r="DU610">
        <f>IF($GI610&gt;=16,INDEX($DC:$DC,$GH610+16),"")</f>
      </c>
      <c r="DV610">
        <f>IF($GI610&gt;=17,INDEX($DC:$DC,$GH610+17),"")</f>
      </c>
      <c r="DW610">
        <f>IF($GI610&gt;=18,INDEX($DC:$DC,$GH610+18),"")</f>
      </c>
      <c r="DX610">
        <f>IF($GI610&gt;=19,INDEX($DC:$DC,$GH610+19),"")</f>
      </c>
      <c r="DY610">
        <f>IF($GI610&gt;=20,INDEX($DC:$DC,$GH610+20),"")</f>
      </c>
      <c r="DZ610">
        <f>IF($GI610&gt;=21,INDEX($DC:$DC,$GH610+21),"")</f>
      </c>
      <c r="EA610">
        <f>IF($GI610&gt;=22,INDEX($DC:$DC,$GH610+22),"")</f>
      </c>
      <c r="EB610">
        <f>IF($GI610&gt;=23,INDEX($DC:$DC,$GH610+23),"")</f>
      </c>
      <c r="EC610">
        <f>IF($GI610&gt;=24,INDEX($DC:$DC,$GH610+24),"")</f>
      </c>
      <c r="ED610">
        <f>IF($GI610&gt;=25,INDEX($DC:$DC,$GH610+25),"")</f>
      </c>
      <c r="EE610">
        <f>IF($GI610&gt;=26,INDEX($DC:$DC,$GH610+26),"")</f>
      </c>
      <c r="EF610">
        <f>IF($GI610&gt;=27,INDEX($DC:$DC,$GH610+27),"")</f>
      </c>
      <c r="EG610">
        <f>IF($GI610&gt;=28,INDEX($DC:$DC,$GH610+28),"")</f>
      </c>
      <c r="EH610">
        <f>IF($GI610&gt;=29,INDEX($DC:$DC,$GH610+29),"")</f>
      </c>
      <c r="EI610">
        <f>IF($GI610&gt;=30,INDEX($DC:$DC,$GH610+30),"")</f>
      </c>
      <c r="EJ610">
        <f>IF($GI610&gt;=31,INDEX($DC:$DC,$GH610+31),"")</f>
      </c>
      <c r="EK610">
        <f>IF($GI610&gt;=32,INDEX($DC:$DC,$GH610+32),"")</f>
      </c>
      <c r="EL610">
        <f>IF($GI610&gt;=33,INDEX($DC:$DC,$GH610+33),"")</f>
      </c>
      <c r="EM610">
        <f>IF($GI610&gt;=34,INDEX($DC:$DC,$GH610+34),"")</f>
      </c>
      <c r="EN610">
        <f>IF($GI610&gt;=35,INDEX($DC:$DC,$GH610+35),"")</f>
      </c>
      <c r="EO610">
        <f>IF($GI610&gt;=36,INDEX($DC:$DC,$GH610+36),"")</f>
      </c>
      <c r="EP610">
        <f>IF($GI610&gt;=37,INDEX($DC:$DC,$GH610+37),"")</f>
      </c>
      <c r="EQ610">
        <f>IF($GI610&gt;=38,INDEX($DC:$DC,$GH610+38),"")</f>
      </c>
      <c r="ER610">
        <f>IF($GI610&gt;=39,INDEX($DC:$DC,$GH610+39),"")</f>
      </c>
      <c r="ES610">
        <f>IF($GI610&gt;=40,INDEX($DC:$DC,$GH610+40),"")</f>
      </c>
      <c r="ET610">
        <f>IF($GI610&gt;=1,INDEX($DD:$DD,$GH610+1),"")</f>
      </c>
      <c r="EU610">
        <f>IF($GI610&gt;=2,INDEX($DD:$DD,$GH610+2),"")</f>
      </c>
      <c r="EV610">
        <f>IF($GI610&gt;=3,INDEX($DD:$DD,$GH610+3),"")</f>
      </c>
      <c r="EW610">
        <f>IF($GI610&gt;=4,INDEX($DD:$DD,$GH610+4),"")</f>
      </c>
      <c r="EX610">
        <f>IF($GI610&gt;=5,INDEX($DD:$DD,$GH610+5),"")</f>
      </c>
      <c r="EY610">
        <f>IF($GI610&gt;=6,INDEX($DD:$DD,$GH610+6),"")</f>
      </c>
      <c r="EZ610">
        <f>IF($GI610&gt;=7,INDEX($DD:$DD,$GH610+7),"")</f>
      </c>
      <c r="FA610">
        <f>IF($GI610&gt;=8,INDEX($DD:$DD,$GH610+8),"")</f>
      </c>
      <c r="FB610">
        <f>IF($GI610&gt;=9,INDEX($DD:$DD,$GH610+9),"")</f>
      </c>
      <c r="FC610">
        <f>IF($GI610&gt;=10,INDEX($DD:$DD,$GH610+10),"")</f>
      </c>
      <c r="FD610">
        <f>IF($GI610&gt;=11,INDEX($DD:$DD,$GH610+11),"")</f>
      </c>
      <c r="FE610">
        <f>IF($GI610&gt;=12,INDEX($DD:$DD,$GH610+12),"")</f>
      </c>
      <c r="FF610">
        <f>IF($GI610&gt;=13,INDEX($DD:$DD,$GH610+13),"")</f>
      </c>
      <c r="FG610">
        <f>IF($GI610&gt;=14,INDEX($DD:$DD,$GH610+14),"")</f>
      </c>
      <c r="FH610">
        <f>IF($GI610&gt;=15,INDEX($DD:$DD,$GH610+15),"")</f>
      </c>
      <c r="FI610">
        <f>IF($GI610&gt;=16,INDEX($DD:$DD,$GH610+16),"")</f>
      </c>
      <c r="FJ610">
        <f>IF($GI610&gt;=17,INDEX($DD:$DD,$GH610+17),"")</f>
      </c>
      <c r="FK610">
        <f>IF($GI610&gt;=18,INDEX($DD:$DD,$GH610+18),"")</f>
      </c>
      <c r="FL610">
        <f>IF($GI610&gt;=19,INDEX($DD:$DD,$GH610+19),"")</f>
      </c>
      <c r="FM610">
        <f>IF($GI610&gt;=20,INDEX($DD:$DD,$GH610+20),"")</f>
      </c>
      <c r="FN610">
        <f>IF($GI610&gt;=21,INDEX($DD:$DD,$GH610+21),"")</f>
      </c>
      <c r="FO610">
        <f>IF($GI610&gt;=22,INDEX($DD:$DD,$GH610+22),"")</f>
      </c>
      <c r="FP610">
        <f>IF($GI610&gt;=23,INDEX($DD:$DD,$GH610+23),"")</f>
      </c>
      <c r="FQ610">
        <f>IF($GI610&gt;=24,INDEX($DD:$DD,$GH610+24),"")</f>
      </c>
      <c r="FR610">
        <f>IF($GI610&gt;=25,INDEX($DD:$DD,$GH610+25),"")</f>
      </c>
      <c r="FS610">
        <f>IF($GI610&gt;=26,INDEX($DD:$DD,$GH610+26),"")</f>
      </c>
      <c r="FT610">
        <f>IF($GI610&gt;=27,INDEX($DD:$DD,$GH610+27),"")</f>
      </c>
      <c r="FU610">
        <f>IF($GI610&gt;=28,INDEX($DD:$DD,$GH610+28),"")</f>
      </c>
      <c r="FV610">
        <f>IF($GI610&gt;=29,INDEX($DD:$DD,$GH610+29),"")</f>
      </c>
      <c r="FW610">
        <f>IF($GI610&gt;=30,INDEX($DD:$DD,$GH610+30),"")</f>
      </c>
      <c r="FX610">
        <f>IF($GI610&gt;=31,INDEX($DD:$DD,$GH610+31),"")</f>
      </c>
      <c r="FY610">
        <f>IF($GI610&gt;=32,INDEX($DD:$DD,$GH610+32),"")</f>
      </c>
      <c r="FZ610">
        <f>IF($GI610&gt;=33,INDEX($DD:$DD,$GH610+33),"")</f>
      </c>
      <c r="GA610">
        <f>IF($GI610&gt;=34,INDEX($DD:$DD,$GH610+34),"")</f>
      </c>
      <c r="GB610">
        <f>IF($GI610&gt;=35,INDEX($DD:$DD,$GH610+35),"")</f>
      </c>
      <c r="GC610">
        <f>IF($GI610&gt;=36,INDEX($DD:$DD,$GH610+36),"")</f>
      </c>
      <c r="GD610">
        <f>IF($GI610&gt;=37,INDEX($DD:$DD,$GH610+37),"")</f>
      </c>
      <c r="GE610">
        <f>IF($GI610&gt;=38,INDEX($DD:$DD,$GH610+38),"")</f>
      </c>
      <c r="GF610">
        <f>IF($GI610&gt;=39,INDEX($DD:$DD,$GH610+39),"")</f>
      </c>
      <c r="GG610">
        <f>IF($GI610&gt;=40,INDEX($DD:$DD,$GH610+40),"")</f>
      </c>
      <c r="GH610">
        <f>IFERROR(MATCH($DB610,$DC$2:$DC$148,0)+1,0)</f>
      </c>
      <c r="GI610">
        <f>IFERROR(INDEX($DE$2:$DE$148,MATCH($DB610,$DC$2:$DC$148,0)),0)</f>
      </c>
      <c r="GJ610">
        <f>IFERROR(MATCH($S610,$DF$610:$ES$610,0),0)</f>
      </c>
      <c r="GK610">
        <f>IF($GJ610&gt;0,INDEX($ET$610:$GG$610,$GJ610),"")</f>
      </c>
      <c r="GN610">
        <f>IF($IW610&gt;=1,INDEX($GL:$GL,$IV610+1),"")</f>
      </c>
      <c r="GO610">
        <f>IF($IW610&gt;=2,INDEX($GL:$GL,$IV610+2),"")</f>
      </c>
      <c r="GP610">
        <f>IF($IW610&gt;=3,INDEX($GL:$GL,$IV610+3),"")</f>
      </c>
      <c r="GQ610">
        <f>IF($IW610&gt;=4,INDEX($GL:$GL,$IV610+4),"")</f>
      </c>
      <c r="GR610">
        <f>IF($IW610&gt;=5,INDEX($GL:$GL,$IV610+5),"")</f>
      </c>
      <c r="GS610">
        <f>IF($IW610&gt;=6,INDEX($GL:$GL,$IV610+6),"")</f>
      </c>
      <c r="GT610">
        <f>IF($IW610&gt;=7,INDEX($GL:$GL,$IV610+7),"")</f>
      </c>
      <c r="GU610">
        <f>IF($IW610&gt;=8,INDEX($GL:$GL,$IV610+8),"")</f>
      </c>
      <c r="GV610">
        <f>IF($IW610&gt;=9,INDEX($GL:$GL,$IV610+9),"")</f>
      </c>
      <c r="GW610">
        <f>IF($IW610&gt;=10,INDEX($GL:$GL,$IV610+10),"")</f>
      </c>
      <c r="GX610">
        <f>IF($IW610&gt;=11,INDEX($GL:$GL,$IV610+11),"")</f>
      </c>
      <c r="GY610">
        <f>IF($IW610&gt;=12,INDEX($GL:$GL,$IV610+12),"")</f>
      </c>
      <c r="GZ610">
        <f>IF($IW610&gt;=13,INDEX($GL:$GL,$IV610+13),"")</f>
      </c>
      <c r="HA610">
        <f>IF($IW610&gt;=14,INDEX($GL:$GL,$IV610+14),"")</f>
      </c>
      <c r="HB610">
        <f>IF($IW610&gt;=15,INDEX($GL:$GL,$IV610+15),"")</f>
      </c>
      <c r="HC610">
        <f>IF($IW610&gt;=16,INDEX($GL:$GL,$IV610+16),"")</f>
      </c>
      <c r="HD610">
        <f>IF($IW610&gt;=17,INDEX($GL:$GL,$IV610+17),"")</f>
      </c>
      <c r="HE610">
        <f>IF($IW610&gt;=18,INDEX($GL:$GL,$IV610+18),"")</f>
      </c>
      <c r="HF610">
        <f>IF($IW610&gt;=19,INDEX($GL:$GL,$IV610+19),"")</f>
      </c>
      <c r="HG610">
        <f>IF($IW610&gt;=20,INDEX($GL:$GL,$IV610+20),"")</f>
      </c>
      <c r="HH610">
        <f>IF($IW610&gt;=21,INDEX($GL:$GL,$IV610+21),"")</f>
      </c>
      <c r="HI610">
        <f>IF($IW610&gt;=22,INDEX($GL:$GL,$IV610+22),"")</f>
      </c>
      <c r="HJ610">
        <f>IF($IW610&gt;=23,INDEX($GL:$GL,$IV610+23),"")</f>
      </c>
      <c r="HK610">
        <f>IF($IW610&gt;=24,INDEX($GL:$GL,$IV610+24),"")</f>
      </c>
      <c r="HL610">
        <f>IF($IW610&gt;=25,INDEX($GL:$GL,$IV610+25),"")</f>
      </c>
      <c r="HM610">
        <f>IF($IW610&gt;=26,INDEX($GL:$GL,$IV610+26),"")</f>
      </c>
      <c r="HN610">
        <f>IF($IW610&gt;=27,INDEX($GL:$GL,$IV610+27),"")</f>
      </c>
      <c r="HO610">
        <f>IF($IW610&gt;=28,INDEX($GL:$GL,$IV610+28),"")</f>
      </c>
      <c r="HP610">
        <f>IF($IW610&gt;=29,INDEX($GL:$GL,$IV610+29),"")</f>
      </c>
      <c r="HQ610">
        <f>IF($IW610&gt;=30,INDEX($GL:$GL,$IV610+30),"")</f>
      </c>
      <c r="HR610">
        <f>IF($IW610&gt;=31,INDEX($GL:$GL,$IV610+31),"")</f>
      </c>
      <c r="HS610">
        <f>IF($IW610&gt;=32,INDEX($GL:$GL,$IV610+32),"")</f>
      </c>
      <c r="HT610">
        <f>IF($IW610&gt;=33,INDEX($GL:$GL,$IV610+33),"")</f>
      </c>
      <c r="HU610">
        <f>IF($IW610&gt;=34,INDEX($GL:$GL,$IV610+34),"")</f>
      </c>
      <c r="HV610">
        <f>IF($IW610&gt;=35,INDEX($GL:$GL,$IV610+35),"")</f>
      </c>
      <c r="HW610">
        <f>IF($IW610&gt;=36,INDEX($GL:$GL,$IV610+36),"")</f>
      </c>
      <c r="HX610">
        <f>IF($IW610&gt;=37,INDEX($GL:$GL,$IV610+37),"")</f>
      </c>
      <c r="HY610">
        <f>IF($IW610&gt;=38,INDEX($GL:$GL,$IV610+38),"")</f>
      </c>
      <c r="HZ610">
        <f>IF($IW610&gt;=39,INDEX($GL:$GL,$IV610+39),"")</f>
      </c>
      <c r="IA610">
        <f>IF($IW610&gt;=40,INDEX($GL:$GL,$IV610+40),"")</f>
      </c>
      <c r="IB610">
        <f>IF($IW610&gt;=41,INDEX($GL:$GL,$IV610+41),"")</f>
      </c>
      <c r="IC610">
        <f>IF($IW610&gt;=42,INDEX($GL:$GL,$IV610+42),"")</f>
      </c>
      <c r="ID610">
        <f>IF($IW610&gt;=43,INDEX($GL:$GL,$IV610+43),"")</f>
      </c>
      <c r="IE610">
        <f>IF($IW610&gt;=44,INDEX($GL:$GL,$IV610+44),"")</f>
      </c>
      <c r="IF610">
        <f>IF($IW610&gt;=45,INDEX($GL:$GL,$IV610+45),"")</f>
      </c>
      <c r="IG610">
        <f>IF($IW610&gt;=46,INDEX($GL:$GL,$IV610+46),"")</f>
      </c>
      <c r="IH610">
        <f>IF($IW610&gt;=47,INDEX($GL:$GL,$IV610+47),"")</f>
      </c>
      <c r="II610">
        <f>IF($IW610&gt;=48,INDEX($GL:$GL,$IV610+48),"")</f>
      </c>
      <c r="IJ610">
        <f>IF($IW610&gt;=49,INDEX($GL:$GL,$IV610+49),"")</f>
      </c>
      <c r="IK610">
        <f>IF($IW610&gt;=50,INDEX($GL:$GL,$IV610+50),"")</f>
      </c>
      <c r="IL610">
        <f>IF($IW610&gt;=51,INDEX($GL:$GL,$IV610+51),"")</f>
      </c>
      <c r="IM610">
        <f>IF($IW610&gt;=52,INDEX($GL:$GL,$IV610+52),"")</f>
      </c>
      <c r="IN610">
        <f>IF($IW610&gt;=53,INDEX($GL:$GL,$IV610+53),"")</f>
      </c>
      <c r="IO610">
        <f>IF($IW610&gt;=54,INDEX($GL:$GL,$IV610+54),"")</f>
      </c>
      <c r="IP610">
        <f>IF($IW610&gt;=55,INDEX($GL:$GL,$IV610+55),"")</f>
      </c>
      <c r="IQ610">
        <f>IF($IW610&gt;=56,INDEX($GL:$GL,$IV610+56),"")</f>
      </c>
      <c r="IR610">
        <f>IF($IW610&gt;=57,INDEX($GL:$GL,$IV610+57),"")</f>
      </c>
      <c r="IS610">
        <f>IF($IW610&gt;=58,INDEX($GL:$GL,$IV610+58),"")</f>
      </c>
      <c r="IT610">
        <f>IF($IW610&gt;=59,INDEX($GL:$GL,$IV610+59),"")</f>
      </c>
      <c r="IU610">
        <f>IF($IW610&gt;=60,INDEX($GL:$GL,$IV610+60),"")</f>
      </c>
      <c r="IV610">
        <f>IFERROR(MATCH($GK610,$GL$2:$GL$324,0)+1,0)</f>
      </c>
      <c r="IW610">
        <f>IFERROR(INDEX($GM$2:$GM$324,MATCH($GK610,$GL$2:$GL$324,0)),0)</f>
      </c>
      <c r="IX610" t="s">
        <v>34</v>
      </c>
      <c r="IY610" t="s">
        <v>34</v>
      </c>
    </row>
    <row r="611" spans="1:259" x14ac:dyDescent="0.25">
      <c r="K611">
        <f>IF(OR($N611="",$J611=""),"",IFERROR($N611/$J611,0))</f>
      </c>
      <c r="L611">
        <f>IF($N611="","",
SUM($M611,$O611,$T611,$P611,$R611)*
(1-IF($U611="",0,VALUE($U611)/100)))</f>
      </c>
      <c r="M611">
        <f>IF($N611="","",$N611)</f>
      </c>
      <c r="O611">
        <f>IF($N611="","",
IF($H611="","",
IF(ISNUMBER(SEARCH("exempt",LOWER($H611))),0,
$N611*(VALUE(SUBSTITUTE($H611,"%",""))/100))))</f>
      </c>
      <c r="V611">
        <f>IFERROR(IF(FIND(" - ",$E611)&gt;0,MID($E611,FIND(" - ",$E611)+3,LEN($E611)),""),"")</f>
      </c>
      <c r="AE611" t="s">
        <v>1192</v>
      </c>
      <c r="AJ611">
        <f>IFERROR(LEFT($E611,FIND(" - ",$E611)-1),$E611)</f>
      </c>
      <c r="AM611">
        <f>IF($CB611&gt;=1,INDEX($AK:$AK,$CA611+1),"")</f>
      </c>
      <c r="AN611">
        <f>IF($CB611&gt;=2,INDEX($AK:$AK,$CA611+2),"")</f>
      </c>
      <c r="AO611">
        <f>IF($CB611&gt;=3,INDEX($AK:$AK,$CA611+3),"")</f>
      </c>
      <c r="AP611">
        <f>IF($CB611&gt;=4,INDEX($AK:$AK,$CA611+4),"")</f>
      </c>
      <c r="AQ611">
        <f>IF($CB611&gt;=5,INDEX($AK:$AK,$CA611+5),"")</f>
      </c>
      <c r="AR611">
        <f>IF($CB611&gt;=6,INDEX($AK:$AK,$CA611+6),"")</f>
      </c>
      <c r="AS611">
        <f>IF($CB611&gt;=7,INDEX($AK:$AK,$CA611+7),"")</f>
      </c>
      <c r="AT611">
        <f>IF($CB611&gt;=8,INDEX($AK:$AK,$CA611+8),"")</f>
      </c>
      <c r="AU611">
        <f>IF($CB611&gt;=9,INDEX($AK:$AK,$CA611+9),"")</f>
      </c>
      <c r="AV611">
        <f>IF($CB611&gt;=10,INDEX($AK:$AK,$CA611+10),"")</f>
      </c>
      <c r="AW611">
        <f>IF($CB611&gt;=11,INDEX($AK:$AK,$CA611+11),"")</f>
      </c>
      <c r="AX611">
        <f>IF($CB611&gt;=12,INDEX($AK:$AK,$CA611+12),"")</f>
      </c>
      <c r="AY611">
        <f>IF($CB611&gt;=13,INDEX($AK:$AK,$CA611+13),"")</f>
      </c>
      <c r="AZ611">
        <f>IF($CB611&gt;=14,INDEX($AK:$AK,$CA611+14),"")</f>
      </c>
      <c r="BA611">
        <f>IF($CB611&gt;=15,INDEX($AK:$AK,$CA611+15),"")</f>
      </c>
      <c r="BB611">
        <f>IF($CB611&gt;=16,INDEX($AK:$AK,$CA611+16),"")</f>
      </c>
      <c r="BC611">
        <f>IF($CB611&gt;=17,INDEX($AK:$AK,$CA611+17),"")</f>
      </c>
      <c r="BD611">
        <f>IF($CB611&gt;=18,INDEX($AK:$AK,$CA611+18),"")</f>
      </c>
      <c r="BE611">
        <f>IF($CB611&gt;=19,INDEX($AK:$AK,$CA611+19),"")</f>
      </c>
      <c r="BF611">
        <f>IF($CB611&gt;=20,INDEX($AK:$AK,$CA611+20),"")</f>
      </c>
      <c r="BG611">
        <f>IF($CB611&gt;=21,INDEX($AK:$AK,$CA611+21),"")</f>
      </c>
      <c r="BH611">
        <f>IF($CB611&gt;=22,INDEX($AK:$AK,$CA611+22),"")</f>
      </c>
      <c r="BI611">
        <f>IF($CB611&gt;=23,INDEX($AK:$AK,$CA611+23),"")</f>
      </c>
      <c r="BJ611">
        <f>IF($CB611&gt;=24,INDEX($AK:$AK,$CA611+24),"")</f>
      </c>
      <c r="BK611">
        <f>IF($CB611&gt;=25,INDEX($AK:$AK,$CA611+25),"")</f>
      </c>
      <c r="BL611">
        <f>IF($CB611&gt;=26,INDEX($AK:$AK,$CA611+26),"")</f>
      </c>
      <c r="BM611">
        <f>IF($CB611&gt;=27,INDEX($AK:$AK,$CA611+27),"")</f>
      </c>
      <c r="BN611">
        <f>IF($CB611&gt;=28,INDEX($AK:$AK,$CA611+28),"")</f>
      </c>
      <c r="BO611">
        <f>IF($CB611&gt;=29,INDEX($AK:$AK,$CA611+29),"")</f>
      </c>
      <c r="BP611">
        <f>IF($CB611&gt;=30,INDEX($AK:$AK,$CA611+30),"")</f>
      </c>
      <c r="BQ611">
        <f>IF($CB611&gt;=31,INDEX($AK:$AK,$CA611+31),"")</f>
      </c>
      <c r="BR611">
        <f>IF($CB611&gt;=32,INDEX($AK:$AK,$CA611+32),"")</f>
      </c>
      <c r="BS611">
        <f>IF($CB611&gt;=33,INDEX($AK:$AK,$CA611+33),"")</f>
      </c>
      <c r="BT611">
        <f>IF($CB611&gt;=34,INDEX($AK:$AK,$CA611+34),"")</f>
      </c>
      <c r="BU611">
        <f>IF($CB611&gt;=35,INDEX($AK:$AK,$CA611+35),"")</f>
      </c>
      <c r="BV611">
        <f>IF($CB611&gt;=36,INDEX($AK:$AK,$CA611+36),"")</f>
      </c>
      <c r="BW611">
        <f>IF($CB611&gt;=37,INDEX($AK:$AK,$CA611+37),"")</f>
      </c>
      <c r="BX611">
        <f>IF($CB611&gt;=38,INDEX($AK:$AK,$CA611+38),"")</f>
      </c>
      <c r="BY611">
        <f>IF($CB611&gt;=39,INDEX($AK:$AK,$CA611+39),"")</f>
      </c>
      <c r="BZ611">
        <f>IF($CB611&gt;=40,INDEX($AK:$AK,$CA611+40),"")</f>
      </c>
      <c r="CA611">
        <f>IFERROR(MATCH($AJ611,$AK$2:$AK$134,0)+1,0)</f>
      </c>
      <c r="CB611">
        <f>IFERROR(INDEX($AL$2:$AL$134,MATCH($AJ611,$AK$2:$AK$134,0)),0)</f>
      </c>
      <c r="CC611">
        <f>IFERROR(LEFT($F611,FIND(" - ",$F611)-1),$F611)</f>
      </c>
      <c r="CF611">
        <f>IF($DA611&gt;=1,INDEX($CD:$CD,$CZ611+1),"")</f>
      </c>
      <c r="CG611">
        <f>IF($DA611&gt;=2,INDEX($CD:$CD,$CZ611+2),"")</f>
      </c>
      <c r="CH611">
        <f>IF($DA611&gt;=3,INDEX($CD:$CD,$CZ611+3),"")</f>
      </c>
      <c r="CI611">
        <f>IF($DA611&gt;=4,INDEX($CD:$CD,$CZ611+4),"")</f>
      </c>
      <c r="CJ611">
        <f>IF($DA611&gt;=5,INDEX($CD:$CD,$CZ611+5),"")</f>
      </c>
      <c r="CK611">
        <f>IF($DA611&gt;=6,INDEX($CD:$CD,$CZ611+6),"")</f>
      </c>
      <c r="CL611">
        <f>IF($DA611&gt;=7,INDEX($CD:$CD,$CZ611+7),"")</f>
      </c>
      <c r="CM611">
        <f>IF($DA611&gt;=8,INDEX($CD:$CD,$CZ611+8),"")</f>
      </c>
      <c r="CN611">
        <f>IF($DA611&gt;=9,INDEX($CD:$CD,$CZ611+9),"")</f>
      </c>
      <c r="CO611">
        <f>IF($DA611&gt;=10,INDEX($CD:$CD,$CZ611+10),"")</f>
      </c>
      <c r="CP611">
        <f>IF($DA611&gt;=11,INDEX($CD:$CD,$CZ611+11),"")</f>
      </c>
      <c r="CQ611">
        <f>IF($DA611&gt;=12,INDEX($CD:$CD,$CZ611+12),"")</f>
      </c>
      <c r="CR611">
        <f>IF($DA611&gt;=13,INDEX($CD:$CD,$CZ611+13),"")</f>
      </c>
      <c r="CS611">
        <f>IF($DA611&gt;=14,INDEX($CD:$CD,$CZ611+14),"")</f>
      </c>
      <c r="CT611">
        <f>IF($DA611&gt;=15,INDEX($CD:$CD,$CZ611+15),"")</f>
      </c>
      <c r="CU611">
        <f>IF($DA611&gt;=16,INDEX($CD:$CD,$CZ611+16),"")</f>
      </c>
      <c r="CV611">
        <f>IF($DA611&gt;=17,INDEX($CD:$CD,$CZ611+17),"")</f>
      </c>
      <c r="CW611">
        <f>IF($DA611&gt;=18,INDEX($CD:$CD,$CZ611+18),"")</f>
      </c>
      <c r="CX611">
        <f>IF($DA611&gt;=19,INDEX($CD:$CD,$CZ611+19),"")</f>
      </c>
      <c r="CY611">
        <f>IF($DA611&gt;=20,INDEX($CD:$CD,$CZ611+20),"")</f>
      </c>
      <c r="CZ611">
        <f>IFERROR(MATCH($CC611,$CD$2:$CD$263,0)+1,0)</f>
      </c>
      <c r="DA611">
        <f>IFERROR(INDEX($CE$2:$CE$263,MATCH($CC611,$CD$2:$CD$263,0)),0)</f>
      </c>
      <c r="DB611">
        <f>IFERROR(INDEX($AI:$AI,MATCH($H611,$AH:$AH,0))&amp;"","")</f>
      </c>
      <c r="DF611">
        <f>IF($GI611&gt;=1,INDEX($DC:$DC,$GH611+1),"")</f>
      </c>
      <c r="DG611">
        <f>IF($GI611&gt;=2,INDEX($DC:$DC,$GH611+2),"")</f>
      </c>
      <c r="DH611">
        <f>IF($GI611&gt;=3,INDEX($DC:$DC,$GH611+3),"")</f>
      </c>
      <c r="DI611">
        <f>IF($GI611&gt;=4,INDEX($DC:$DC,$GH611+4),"")</f>
      </c>
      <c r="DJ611">
        <f>IF($GI611&gt;=5,INDEX($DC:$DC,$GH611+5),"")</f>
      </c>
      <c r="DK611">
        <f>IF($GI611&gt;=6,INDEX($DC:$DC,$GH611+6),"")</f>
      </c>
      <c r="DL611">
        <f>IF($GI611&gt;=7,INDEX($DC:$DC,$GH611+7),"")</f>
      </c>
      <c r="DM611">
        <f>IF($GI611&gt;=8,INDEX($DC:$DC,$GH611+8),"")</f>
      </c>
      <c r="DN611">
        <f>IF($GI611&gt;=9,INDEX($DC:$DC,$GH611+9),"")</f>
      </c>
      <c r="DO611">
        <f>IF($GI611&gt;=10,INDEX($DC:$DC,$GH611+10),"")</f>
      </c>
      <c r="DP611">
        <f>IF($GI611&gt;=11,INDEX($DC:$DC,$GH611+11),"")</f>
      </c>
      <c r="DQ611">
        <f>IF($GI611&gt;=12,INDEX($DC:$DC,$GH611+12),"")</f>
      </c>
      <c r="DR611">
        <f>IF($GI611&gt;=13,INDEX($DC:$DC,$GH611+13),"")</f>
      </c>
      <c r="DS611">
        <f>IF($GI611&gt;=14,INDEX($DC:$DC,$GH611+14),"")</f>
      </c>
      <c r="DT611">
        <f>IF($GI611&gt;=15,INDEX($DC:$DC,$GH611+15),"")</f>
      </c>
      <c r="DU611">
        <f>IF($GI611&gt;=16,INDEX($DC:$DC,$GH611+16),"")</f>
      </c>
      <c r="DV611">
        <f>IF($GI611&gt;=17,INDEX($DC:$DC,$GH611+17),"")</f>
      </c>
      <c r="DW611">
        <f>IF($GI611&gt;=18,INDEX($DC:$DC,$GH611+18),"")</f>
      </c>
      <c r="DX611">
        <f>IF($GI611&gt;=19,INDEX($DC:$DC,$GH611+19),"")</f>
      </c>
      <c r="DY611">
        <f>IF($GI611&gt;=20,INDEX($DC:$DC,$GH611+20),"")</f>
      </c>
      <c r="DZ611">
        <f>IF($GI611&gt;=21,INDEX($DC:$DC,$GH611+21),"")</f>
      </c>
      <c r="EA611">
        <f>IF($GI611&gt;=22,INDEX($DC:$DC,$GH611+22),"")</f>
      </c>
      <c r="EB611">
        <f>IF($GI611&gt;=23,INDEX($DC:$DC,$GH611+23),"")</f>
      </c>
      <c r="EC611">
        <f>IF($GI611&gt;=24,INDEX($DC:$DC,$GH611+24),"")</f>
      </c>
      <c r="ED611">
        <f>IF($GI611&gt;=25,INDEX($DC:$DC,$GH611+25),"")</f>
      </c>
      <c r="EE611">
        <f>IF($GI611&gt;=26,INDEX($DC:$DC,$GH611+26),"")</f>
      </c>
      <c r="EF611">
        <f>IF($GI611&gt;=27,INDEX($DC:$DC,$GH611+27),"")</f>
      </c>
      <c r="EG611">
        <f>IF($GI611&gt;=28,INDEX($DC:$DC,$GH611+28),"")</f>
      </c>
      <c r="EH611">
        <f>IF($GI611&gt;=29,INDEX($DC:$DC,$GH611+29),"")</f>
      </c>
      <c r="EI611">
        <f>IF($GI611&gt;=30,INDEX($DC:$DC,$GH611+30),"")</f>
      </c>
      <c r="EJ611">
        <f>IF($GI611&gt;=31,INDEX($DC:$DC,$GH611+31),"")</f>
      </c>
      <c r="EK611">
        <f>IF($GI611&gt;=32,INDEX($DC:$DC,$GH611+32),"")</f>
      </c>
      <c r="EL611">
        <f>IF($GI611&gt;=33,INDEX($DC:$DC,$GH611+33),"")</f>
      </c>
      <c r="EM611">
        <f>IF($GI611&gt;=34,INDEX($DC:$DC,$GH611+34),"")</f>
      </c>
      <c r="EN611">
        <f>IF($GI611&gt;=35,INDEX($DC:$DC,$GH611+35),"")</f>
      </c>
      <c r="EO611">
        <f>IF($GI611&gt;=36,INDEX($DC:$DC,$GH611+36),"")</f>
      </c>
      <c r="EP611">
        <f>IF($GI611&gt;=37,INDEX($DC:$DC,$GH611+37),"")</f>
      </c>
      <c r="EQ611">
        <f>IF($GI611&gt;=38,INDEX($DC:$DC,$GH611+38),"")</f>
      </c>
      <c r="ER611">
        <f>IF($GI611&gt;=39,INDEX($DC:$DC,$GH611+39),"")</f>
      </c>
      <c r="ES611">
        <f>IF($GI611&gt;=40,INDEX($DC:$DC,$GH611+40),"")</f>
      </c>
      <c r="ET611">
        <f>IF($GI611&gt;=1,INDEX($DD:$DD,$GH611+1),"")</f>
      </c>
      <c r="EU611">
        <f>IF($GI611&gt;=2,INDEX($DD:$DD,$GH611+2),"")</f>
      </c>
      <c r="EV611">
        <f>IF($GI611&gt;=3,INDEX($DD:$DD,$GH611+3),"")</f>
      </c>
      <c r="EW611">
        <f>IF($GI611&gt;=4,INDEX($DD:$DD,$GH611+4),"")</f>
      </c>
      <c r="EX611">
        <f>IF($GI611&gt;=5,INDEX($DD:$DD,$GH611+5),"")</f>
      </c>
      <c r="EY611">
        <f>IF($GI611&gt;=6,INDEX($DD:$DD,$GH611+6),"")</f>
      </c>
      <c r="EZ611">
        <f>IF($GI611&gt;=7,INDEX($DD:$DD,$GH611+7),"")</f>
      </c>
      <c r="FA611">
        <f>IF($GI611&gt;=8,INDEX($DD:$DD,$GH611+8),"")</f>
      </c>
      <c r="FB611">
        <f>IF($GI611&gt;=9,INDEX($DD:$DD,$GH611+9),"")</f>
      </c>
      <c r="FC611">
        <f>IF($GI611&gt;=10,INDEX($DD:$DD,$GH611+10),"")</f>
      </c>
      <c r="FD611">
        <f>IF($GI611&gt;=11,INDEX($DD:$DD,$GH611+11),"")</f>
      </c>
      <c r="FE611">
        <f>IF($GI611&gt;=12,INDEX($DD:$DD,$GH611+12),"")</f>
      </c>
      <c r="FF611">
        <f>IF($GI611&gt;=13,INDEX($DD:$DD,$GH611+13),"")</f>
      </c>
      <c r="FG611">
        <f>IF($GI611&gt;=14,INDEX($DD:$DD,$GH611+14),"")</f>
      </c>
      <c r="FH611">
        <f>IF($GI611&gt;=15,INDEX($DD:$DD,$GH611+15),"")</f>
      </c>
      <c r="FI611">
        <f>IF($GI611&gt;=16,INDEX($DD:$DD,$GH611+16),"")</f>
      </c>
      <c r="FJ611">
        <f>IF($GI611&gt;=17,INDEX($DD:$DD,$GH611+17),"")</f>
      </c>
      <c r="FK611">
        <f>IF($GI611&gt;=18,INDEX($DD:$DD,$GH611+18),"")</f>
      </c>
      <c r="FL611">
        <f>IF($GI611&gt;=19,INDEX($DD:$DD,$GH611+19),"")</f>
      </c>
      <c r="FM611">
        <f>IF($GI611&gt;=20,INDEX($DD:$DD,$GH611+20),"")</f>
      </c>
      <c r="FN611">
        <f>IF($GI611&gt;=21,INDEX($DD:$DD,$GH611+21),"")</f>
      </c>
      <c r="FO611">
        <f>IF($GI611&gt;=22,INDEX($DD:$DD,$GH611+22),"")</f>
      </c>
      <c r="FP611">
        <f>IF($GI611&gt;=23,INDEX($DD:$DD,$GH611+23),"")</f>
      </c>
      <c r="FQ611">
        <f>IF($GI611&gt;=24,INDEX($DD:$DD,$GH611+24),"")</f>
      </c>
      <c r="FR611">
        <f>IF($GI611&gt;=25,INDEX($DD:$DD,$GH611+25),"")</f>
      </c>
      <c r="FS611">
        <f>IF($GI611&gt;=26,INDEX($DD:$DD,$GH611+26),"")</f>
      </c>
      <c r="FT611">
        <f>IF($GI611&gt;=27,INDEX($DD:$DD,$GH611+27),"")</f>
      </c>
      <c r="FU611">
        <f>IF($GI611&gt;=28,INDEX($DD:$DD,$GH611+28),"")</f>
      </c>
      <c r="FV611">
        <f>IF($GI611&gt;=29,INDEX($DD:$DD,$GH611+29),"")</f>
      </c>
      <c r="FW611">
        <f>IF($GI611&gt;=30,INDEX($DD:$DD,$GH611+30),"")</f>
      </c>
      <c r="FX611">
        <f>IF($GI611&gt;=31,INDEX($DD:$DD,$GH611+31),"")</f>
      </c>
      <c r="FY611">
        <f>IF($GI611&gt;=32,INDEX($DD:$DD,$GH611+32),"")</f>
      </c>
      <c r="FZ611">
        <f>IF($GI611&gt;=33,INDEX($DD:$DD,$GH611+33),"")</f>
      </c>
      <c r="GA611">
        <f>IF($GI611&gt;=34,INDEX($DD:$DD,$GH611+34),"")</f>
      </c>
      <c r="GB611">
        <f>IF($GI611&gt;=35,INDEX($DD:$DD,$GH611+35),"")</f>
      </c>
      <c r="GC611">
        <f>IF($GI611&gt;=36,INDEX($DD:$DD,$GH611+36),"")</f>
      </c>
      <c r="GD611">
        <f>IF($GI611&gt;=37,INDEX($DD:$DD,$GH611+37),"")</f>
      </c>
      <c r="GE611">
        <f>IF($GI611&gt;=38,INDEX($DD:$DD,$GH611+38),"")</f>
      </c>
      <c r="GF611">
        <f>IF($GI611&gt;=39,INDEX($DD:$DD,$GH611+39),"")</f>
      </c>
      <c r="GG611">
        <f>IF($GI611&gt;=40,INDEX($DD:$DD,$GH611+40),"")</f>
      </c>
      <c r="GH611">
        <f>IFERROR(MATCH($DB611,$DC$2:$DC$148,0)+1,0)</f>
      </c>
      <c r="GI611">
        <f>IFERROR(INDEX($DE$2:$DE$148,MATCH($DB611,$DC$2:$DC$148,0)),0)</f>
      </c>
      <c r="GJ611">
        <f>IFERROR(MATCH($S611,$DF$611:$ES$611,0),0)</f>
      </c>
      <c r="GK611">
        <f>IF($GJ611&gt;0,INDEX($ET$611:$GG$611,$GJ611),"")</f>
      </c>
      <c r="GN611">
        <f>IF($IW611&gt;=1,INDEX($GL:$GL,$IV611+1),"")</f>
      </c>
      <c r="GO611">
        <f>IF($IW611&gt;=2,INDEX($GL:$GL,$IV611+2),"")</f>
      </c>
      <c r="GP611">
        <f>IF($IW611&gt;=3,INDEX($GL:$GL,$IV611+3),"")</f>
      </c>
      <c r="GQ611">
        <f>IF($IW611&gt;=4,INDEX($GL:$GL,$IV611+4),"")</f>
      </c>
      <c r="GR611">
        <f>IF($IW611&gt;=5,INDEX($GL:$GL,$IV611+5),"")</f>
      </c>
      <c r="GS611">
        <f>IF($IW611&gt;=6,INDEX($GL:$GL,$IV611+6),"")</f>
      </c>
      <c r="GT611">
        <f>IF($IW611&gt;=7,INDEX($GL:$GL,$IV611+7),"")</f>
      </c>
      <c r="GU611">
        <f>IF($IW611&gt;=8,INDEX($GL:$GL,$IV611+8),"")</f>
      </c>
      <c r="GV611">
        <f>IF($IW611&gt;=9,INDEX($GL:$GL,$IV611+9),"")</f>
      </c>
      <c r="GW611">
        <f>IF($IW611&gt;=10,INDEX($GL:$GL,$IV611+10),"")</f>
      </c>
      <c r="GX611">
        <f>IF($IW611&gt;=11,INDEX($GL:$GL,$IV611+11),"")</f>
      </c>
      <c r="GY611">
        <f>IF($IW611&gt;=12,INDEX($GL:$GL,$IV611+12),"")</f>
      </c>
      <c r="GZ611">
        <f>IF($IW611&gt;=13,INDEX($GL:$GL,$IV611+13),"")</f>
      </c>
      <c r="HA611">
        <f>IF($IW611&gt;=14,INDEX($GL:$GL,$IV611+14),"")</f>
      </c>
      <c r="HB611">
        <f>IF($IW611&gt;=15,INDEX($GL:$GL,$IV611+15),"")</f>
      </c>
      <c r="HC611">
        <f>IF($IW611&gt;=16,INDEX($GL:$GL,$IV611+16),"")</f>
      </c>
      <c r="HD611">
        <f>IF($IW611&gt;=17,INDEX($GL:$GL,$IV611+17),"")</f>
      </c>
      <c r="HE611">
        <f>IF($IW611&gt;=18,INDEX($GL:$GL,$IV611+18),"")</f>
      </c>
      <c r="HF611">
        <f>IF($IW611&gt;=19,INDEX($GL:$GL,$IV611+19),"")</f>
      </c>
      <c r="HG611">
        <f>IF($IW611&gt;=20,INDEX($GL:$GL,$IV611+20),"")</f>
      </c>
      <c r="HH611">
        <f>IF($IW611&gt;=21,INDEX($GL:$GL,$IV611+21),"")</f>
      </c>
      <c r="HI611">
        <f>IF($IW611&gt;=22,INDEX($GL:$GL,$IV611+22),"")</f>
      </c>
      <c r="HJ611">
        <f>IF($IW611&gt;=23,INDEX($GL:$GL,$IV611+23),"")</f>
      </c>
      <c r="HK611">
        <f>IF($IW611&gt;=24,INDEX($GL:$GL,$IV611+24),"")</f>
      </c>
      <c r="HL611">
        <f>IF($IW611&gt;=25,INDEX($GL:$GL,$IV611+25),"")</f>
      </c>
      <c r="HM611">
        <f>IF($IW611&gt;=26,INDEX($GL:$GL,$IV611+26),"")</f>
      </c>
      <c r="HN611">
        <f>IF($IW611&gt;=27,INDEX($GL:$GL,$IV611+27),"")</f>
      </c>
      <c r="HO611">
        <f>IF($IW611&gt;=28,INDEX($GL:$GL,$IV611+28),"")</f>
      </c>
      <c r="HP611">
        <f>IF($IW611&gt;=29,INDEX($GL:$GL,$IV611+29),"")</f>
      </c>
      <c r="HQ611">
        <f>IF($IW611&gt;=30,INDEX($GL:$GL,$IV611+30),"")</f>
      </c>
      <c r="HR611">
        <f>IF($IW611&gt;=31,INDEX($GL:$GL,$IV611+31),"")</f>
      </c>
      <c r="HS611">
        <f>IF($IW611&gt;=32,INDEX($GL:$GL,$IV611+32),"")</f>
      </c>
      <c r="HT611">
        <f>IF($IW611&gt;=33,INDEX($GL:$GL,$IV611+33),"")</f>
      </c>
      <c r="HU611">
        <f>IF($IW611&gt;=34,INDEX($GL:$GL,$IV611+34),"")</f>
      </c>
      <c r="HV611">
        <f>IF($IW611&gt;=35,INDEX($GL:$GL,$IV611+35),"")</f>
      </c>
      <c r="HW611">
        <f>IF($IW611&gt;=36,INDEX($GL:$GL,$IV611+36),"")</f>
      </c>
      <c r="HX611">
        <f>IF($IW611&gt;=37,INDEX($GL:$GL,$IV611+37),"")</f>
      </c>
      <c r="HY611">
        <f>IF($IW611&gt;=38,INDEX($GL:$GL,$IV611+38),"")</f>
      </c>
      <c r="HZ611">
        <f>IF($IW611&gt;=39,INDEX($GL:$GL,$IV611+39),"")</f>
      </c>
      <c r="IA611">
        <f>IF($IW611&gt;=40,INDEX($GL:$GL,$IV611+40),"")</f>
      </c>
      <c r="IB611">
        <f>IF($IW611&gt;=41,INDEX($GL:$GL,$IV611+41),"")</f>
      </c>
      <c r="IC611">
        <f>IF($IW611&gt;=42,INDEX($GL:$GL,$IV611+42),"")</f>
      </c>
      <c r="ID611">
        <f>IF($IW611&gt;=43,INDEX($GL:$GL,$IV611+43),"")</f>
      </c>
      <c r="IE611">
        <f>IF($IW611&gt;=44,INDEX($GL:$GL,$IV611+44),"")</f>
      </c>
      <c r="IF611">
        <f>IF($IW611&gt;=45,INDEX($GL:$GL,$IV611+45),"")</f>
      </c>
      <c r="IG611">
        <f>IF($IW611&gt;=46,INDEX($GL:$GL,$IV611+46),"")</f>
      </c>
      <c r="IH611">
        <f>IF($IW611&gt;=47,INDEX($GL:$GL,$IV611+47),"")</f>
      </c>
      <c r="II611">
        <f>IF($IW611&gt;=48,INDEX($GL:$GL,$IV611+48),"")</f>
      </c>
      <c r="IJ611">
        <f>IF($IW611&gt;=49,INDEX($GL:$GL,$IV611+49),"")</f>
      </c>
      <c r="IK611">
        <f>IF($IW611&gt;=50,INDEX($GL:$GL,$IV611+50),"")</f>
      </c>
      <c r="IL611">
        <f>IF($IW611&gt;=51,INDEX($GL:$GL,$IV611+51),"")</f>
      </c>
      <c r="IM611">
        <f>IF($IW611&gt;=52,INDEX($GL:$GL,$IV611+52),"")</f>
      </c>
      <c r="IN611">
        <f>IF($IW611&gt;=53,INDEX($GL:$GL,$IV611+53),"")</f>
      </c>
      <c r="IO611">
        <f>IF($IW611&gt;=54,INDEX($GL:$GL,$IV611+54),"")</f>
      </c>
      <c r="IP611">
        <f>IF($IW611&gt;=55,INDEX($GL:$GL,$IV611+55),"")</f>
      </c>
      <c r="IQ611">
        <f>IF($IW611&gt;=56,INDEX($GL:$GL,$IV611+56),"")</f>
      </c>
      <c r="IR611">
        <f>IF($IW611&gt;=57,INDEX($GL:$GL,$IV611+57),"")</f>
      </c>
      <c r="IS611">
        <f>IF($IW611&gt;=58,INDEX($GL:$GL,$IV611+58),"")</f>
      </c>
      <c r="IT611">
        <f>IF($IW611&gt;=59,INDEX($GL:$GL,$IV611+59),"")</f>
      </c>
      <c r="IU611">
        <f>IF($IW611&gt;=60,INDEX($GL:$GL,$IV611+60),"")</f>
      </c>
      <c r="IV611">
        <f>IFERROR(MATCH($GK611,$GL$2:$GL$324,0)+1,0)</f>
      </c>
      <c r="IW611">
        <f>IFERROR(INDEX($GM$2:$GM$324,MATCH($GK611,$GL$2:$GL$324,0)),0)</f>
      </c>
      <c r="IX611" t="s">
        <v>34</v>
      </c>
      <c r="IY611" t="s">
        <v>34</v>
      </c>
    </row>
    <row r="612" spans="1:259" x14ac:dyDescent="0.25">
      <c r="K612">
        <f>IF(OR($N612="",$J612=""),"",IFERROR($N612/$J612,0))</f>
      </c>
      <c r="L612">
        <f>IF($N612="","",
SUM($M612,$O612,$T612,$P612,$R612)*
(1-IF($U612="",0,VALUE($U612)/100)))</f>
      </c>
      <c r="M612">
        <f>IF($N612="","",$N612)</f>
      </c>
      <c r="O612">
        <f>IF($N612="","",
IF($H612="","",
IF(ISNUMBER(SEARCH("exempt",LOWER($H612))),0,
$N612*(VALUE(SUBSTITUTE($H612,"%",""))/100))))</f>
      </c>
      <c r="V612">
        <f>IFERROR(IF(FIND(" - ",$E612)&gt;0,MID($E612,FIND(" - ",$E612)+3,LEN($E612)),""),"")</f>
      </c>
      <c r="AE612" t="s">
        <v>1193</v>
      </c>
      <c r="AJ612">
        <f>IFERROR(LEFT($E612,FIND(" - ",$E612)-1),$E612)</f>
      </c>
      <c r="AM612">
        <f>IF($CB612&gt;=1,INDEX($AK:$AK,$CA612+1),"")</f>
      </c>
      <c r="AN612">
        <f>IF($CB612&gt;=2,INDEX($AK:$AK,$CA612+2),"")</f>
      </c>
      <c r="AO612">
        <f>IF($CB612&gt;=3,INDEX($AK:$AK,$CA612+3),"")</f>
      </c>
      <c r="AP612">
        <f>IF($CB612&gt;=4,INDEX($AK:$AK,$CA612+4),"")</f>
      </c>
      <c r="AQ612">
        <f>IF($CB612&gt;=5,INDEX($AK:$AK,$CA612+5),"")</f>
      </c>
      <c r="AR612">
        <f>IF($CB612&gt;=6,INDEX($AK:$AK,$CA612+6),"")</f>
      </c>
      <c r="AS612">
        <f>IF($CB612&gt;=7,INDEX($AK:$AK,$CA612+7),"")</f>
      </c>
      <c r="AT612">
        <f>IF($CB612&gt;=8,INDEX($AK:$AK,$CA612+8),"")</f>
      </c>
      <c r="AU612">
        <f>IF($CB612&gt;=9,INDEX($AK:$AK,$CA612+9),"")</f>
      </c>
      <c r="AV612">
        <f>IF($CB612&gt;=10,INDEX($AK:$AK,$CA612+10),"")</f>
      </c>
      <c r="AW612">
        <f>IF($CB612&gt;=11,INDEX($AK:$AK,$CA612+11),"")</f>
      </c>
      <c r="AX612">
        <f>IF($CB612&gt;=12,INDEX($AK:$AK,$CA612+12),"")</f>
      </c>
      <c r="AY612">
        <f>IF($CB612&gt;=13,INDEX($AK:$AK,$CA612+13),"")</f>
      </c>
      <c r="AZ612">
        <f>IF($CB612&gt;=14,INDEX($AK:$AK,$CA612+14),"")</f>
      </c>
      <c r="BA612">
        <f>IF($CB612&gt;=15,INDEX($AK:$AK,$CA612+15),"")</f>
      </c>
      <c r="BB612">
        <f>IF($CB612&gt;=16,INDEX($AK:$AK,$CA612+16),"")</f>
      </c>
      <c r="BC612">
        <f>IF($CB612&gt;=17,INDEX($AK:$AK,$CA612+17),"")</f>
      </c>
      <c r="BD612">
        <f>IF($CB612&gt;=18,INDEX($AK:$AK,$CA612+18),"")</f>
      </c>
      <c r="BE612">
        <f>IF($CB612&gt;=19,INDEX($AK:$AK,$CA612+19),"")</f>
      </c>
      <c r="BF612">
        <f>IF($CB612&gt;=20,INDEX($AK:$AK,$CA612+20),"")</f>
      </c>
      <c r="BG612">
        <f>IF($CB612&gt;=21,INDEX($AK:$AK,$CA612+21),"")</f>
      </c>
      <c r="BH612">
        <f>IF($CB612&gt;=22,INDEX($AK:$AK,$CA612+22),"")</f>
      </c>
      <c r="BI612">
        <f>IF($CB612&gt;=23,INDEX($AK:$AK,$CA612+23),"")</f>
      </c>
      <c r="BJ612">
        <f>IF($CB612&gt;=24,INDEX($AK:$AK,$CA612+24),"")</f>
      </c>
      <c r="BK612">
        <f>IF($CB612&gt;=25,INDEX($AK:$AK,$CA612+25),"")</f>
      </c>
      <c r="BL612">
        <f>IF($CB612&gt;=26,INDEX($AK:$AK,$CA612+26),"")</f>
      </c>
      <c r="BM612">
        <f>IF($CB612&gt;=27,INDEX($AK:$AK,$CA612+27),"")</f>
      </c>
      <c r="BN612">
        <f>IF($CB612&gt;=28,INDEX($AK:$AK,$CA612+28),"")</f>
      </c>
      <c r="BO612">
        <f>IF($CB612&gt;=29,INDEX($AK:$AK,$CA612+29),"")</f>
      </c>
      <c r="BP612">
        <f>IF($CB612&gt;=30,INDEX($AK:$AK,$CA612+30),"")</f>
      </c>
      <c r="BQ612">
        <f>IF($CB612&gt;=31,INDEX($AK:$AK,$CA612+31),"")</f>
      </c>
      <c r="BR612">
        <f>IF($CB612&gt;=32,INDEX($AK:$AK,$CA612+32),"")</f>
      </c>
      <c r="BS612">
        <f>IF($CB612&gt;=33,INDEX($AK:$AK,$CA612+33),"")</f>
      </c>
      <c r="BT612">
        <f>IF($CB612&gt;=34,INDEX($AK:$AK,$CA612+34),"")</f>
      </c>
      <c r="BU612">
        <f>IF($CB612&gt;=35,INDEX($AK:$AK,$CA612+35),"")</f>
      </c>
      <c r="BV612">
        <f>IF($CB612&gt;=36,INDEX($AK:$AK,$CA612+36),"")</f>
      </c>
      <c r="BW612">
        <f>IF($CB612&gt;=37,INDEX($AK:$AK,$CA612+37),"")</f>
      </c>
      <c r="BX612">
        <f>IF($CB612&gt;=38,INDEX($AK:$AK,$CA612+38),"")</f>
      </c>
      <c r="BY612">
        <f>IF($CB612&gt;=39,INDEX($AK:$AK,$CA612+39),"")</f>
      </c>
      <c r="BZ612">
        <f>IF($CB612&gt;=40,INDEX($AK:$AK,$CA612+40),"")</f>
      </c>
      <c r="CA612">
        <f>IFERROR(MATCH($AJ612,$AK$2:$AK$134,0)+1,0)</f>
      </c>
      <c r="CB612">
        <f>IFERROR(INDEX($AL$2:$AL$134,MATCH($AJ612,$AK$2:$AK$134,0)),0)</f>
      </c>
      <c r="CC612">
        <f>IFERROR(LEFT($F612,FIND(" - ",$F612)-1),$F612)</f>
      </c>
      <c r="CF612">
        <f>IF($DA612&gt;=1,INDEX($CD:$CD,$CZ612+1),"")</f>
      </c>
      <c r="CG612">
        <f>IF($DA612&gt;=2,INDEX($CD:$CD,$CZ612+2),"")</f>
      </c>
      <c r="CH612">
        <f>IF($DA612&gt;=3,INDEX($CD:$CD,$CZ612+3),"")</f>
      </c>
      <c r="CI612">
        <f>IF($DA612&gt;=4,INDEX($CD:$CD,$CZ612+4),"")</f>
      </c>
      <c r="CJ612">
        <f>IF($DA612&gt;=5,INDEX($CD:$CD,$CZ612+5),"")</f>
      </c>
      <c r="CK612">
        <f>IF($DA612&gt;=6,INDEX($CD:$CD,$CZ612+6),"")</f>
      </c>
      <c r="CL612">
        <f>IF($DA612&gt;=7,INDEX($CD:$CD,$CZ612+7),"")</f>
      </c>
      <c r="CM612">
        <f>IF($DA612&gt;=8,INDEX($CD:$CD,$CZ612+8),"")</f>
      </c>
      <c r="CN612">
        <f>IF($DA612&gt;=9,INDEX($CD:$CD,$CZ612+9),"")</f>
      </c>
      <c r="CO612">
        <f>IF($DA612&gt;=10,INDEX($CD:$CD,$CZ612+10),"")</f>
      </c>
      <c r="CP612">
        <f>IF($DA612&gt;=11,INDEX($CD:$CD,$CZ612+11),"")</f>
      </c>
      <c r="CQ612">
        <f>IF($DA612&gt;=12,INDEX($CD:$CD,$CZ612+12),"")</f>
      </c>
      <c r="CR612">
        <f>IF($DA612&gt;=13,INDEX($CD:$CD,$CZ612+13),"")</f>
      </c>
      <c r="CS612">
        <f>IF($DA612&gt;=14,INDEX($CD:$CD,$CZ612+14),"")</f>
      </c>
      <c r="CT612">
        <f>IF($DA612&gt;=15,INDEX($CD:$CD,$CZ612+15),"")</f>
      </c>
      <c r="CU612">
        <f>IF($DA612&gt;=16,INDEX($CD:$CD,$CZ612+16),"")</f>
      </c>
      <c r="CV612">
        <f>IF($DA612&gt;=17,INDEX($CD:$CD,$CZ612+17),"")</f>
      </c>
      <c r="CW612">
        <f>IF($DA612&gt;=18,INDEX($CD:$CD,$CZ612+18),"")</f>
      </c>
      <c r="CX612">
        <f>IF($DA612&gt;=19,INDEX($CD:$CD,$CZ612+19),"")</f>
      </c>
      <c r="CY612">
        <f>IF($DA612&gt;=20,INDEX($CD:$CD,$CZ612+20),"")</f>
      </c>
      <c r="CZ612">
        <f>IFERROR(MATCH($CC612,$CD$2:$CD$263,0)+1,0)</f>
      </c>
      <c r="DA612">
        <f>IFERROR(INDEX($CE$2:$CE$263,MATCH($CC612,$CD$2:$CD$263,0)),0)</f>
      </c>
      <c r="DB612">
        <f>IFERROR(INDEX($AI:$AI,MATCH($H612,$AH:$AH,0))&amp;"","")</f>
      </c>
      <c r="DF612">
        <f>IF($GI612&gt;=1,INDEX($DC:$DC,$GH612+1),"")</f>
      </c>
      <c r="DG612">
        <f>IF($GI612&gt;=2,INDEX($DC:$DC,$GH612+2),"")</f>
      </c>
      <c r="DH612">
        <f>IF($GI612&gt;=3,INDEX($DC:$DC,$GH612+3),"")</f>
      </c>
      <c r="DI612">
        <f>IF($GI612&gt;=4,INDEX($DC:$DC,$GH612+4),"")</f>
      </c>
      <c r="DJ612">
        <f>IF($GI612&gt;=5,INDEX($DC:$DC,$GH612+5),"")</f>
      </c>
      <c r="DK612">
        <f>IF($GI612&gt;=6,INDEX($DC:$DC,$GH612+6),"")</f>
      </c>
      <c r="DL612">
        <f>IF($GI612&gt;=7,INDEX($DC:$DC,$GH612+7),"")</f>
      </c>
      <c r="DM612">
        <f>IF($GI612&gt;=8,INDEX($DC:$DC,$GH612+8),"")</f>
      </c>
      <c r="DN612">
        <f>IF($GI612&gt;=9,INDEX($DC:$DC,$GH612+9),"")</f>
      </c>
      <c r="DO612">
        <f>IF($GI612&gt;=10,INDEX($DC:$DC,$GH612+10),"")</f>
      </c>
      <c r="DP612">
        <f>IF($GI612&gt;=11,INDEX($DC:$DC,$GH612+11),"")</f>
      </c>
      <c r="DQ612">
        <f>IF($GI612&gt;=12,INDEX($DC:$DC,$GH612+12),"")</f>
      </c>
      <c r="DR612">
        <f>IF($GI612&gt;=13,INDEX($DC:$DC,$GH612+13),"")</f>
      </c>
      <c r="DS612">
        <f>IF($GI612&gt;=14,INDEX($DC:$DC,$GH612+14),"")</f>
      </c>
      <c r="DT612">
        <f>IF($GI612&gt;=15,INDEX($DC:$DC,$GH612+15),"")</f>
      </c>
      <c r="DU612">
        <f>IF($GI612&gt;=16,INDEX($DC:$DC,$GH612+16),"")</f>
      </c>
      <c r="DV612">
        <f>IF($GI612&gt;=17,INDEX($DC:$DC,$GH612+17),"")</f>
      </c>
      <c r="DW612">
        <f>IF($GI612&gt;=18,INDEX($DC:$DC,$GH612+18),"")</f>
      </c>
      <c r="DX612">
        <f>IF($GI612&gt;=19,INDEX($DC:$DC,$GH612+19),"")</f>
      </c>
      <c r="DY612">
        <f>IF($GI612&gt;=20,INDEX($DC:$DC,$GH612+20),"")</f>
      </c>
      <c r="DZ612">
        <f>IF($GI612&gt;=21,INDEX($DC:$DC,$GH612+21),"")</f>
      </c>
      <c r="EA612">
        <f>IF($GI612&gt;=22,INDEX($DC:$DC,$GH612+22),"")</f>
      </c>
      <c r="EB612">
        <f>IF($GI612&gt;=23,INDEX($DC:$DC,$GH612+23),"")</f>
      </c>
      <c r="EC612">
        <f>IF($GI612&gt;=24,INDEX($DC:$DC,$GH612+24),"")</f>
      </c>
      <c r="ED612">
        <f>IF($GI612&gt;=25,INDEX($DC:$DC,$GH612+25),"")</f>
      </c>
      <c r="EE612">
        <f>IF($GI612&gt;=26,INDEX($DC:$DC,$GH612+26),"")</f>
      </c>
      <c r="EF612">
        <f>IF($GI612&gt;=27,INDEX($DC:$DC,$GH612+27),"")</f>
      </c>
      <c r="EG612">
        <f>IF($GI612&gt;=28,INDEX($DC:$DC,$GH612+28),"")</f>
      </c>
      <c r="EH612">
        <f>IF($GI612&gt;=29,INDEX($DC:$DC,$GH612+29),"")</f>
      </c>
      <c r="EI612">
        <f>IF($GI612&gt;=30,INDEX($DC:$DC,$GH612+30),"")</f>
      </c>
      <c r="EJ612">
        <f>IF($GI612&gt;=31,INDEX($DC:$DC,$GH612+31),"")</f>
      </c>
      <c r="EK612">
        <f>IF($GI612&gt;=32,INDEX($DC:$DC,$GH612+32),"")</f>
      </c>
      <c r="EL612">
        <f>IF($GI612&gt;=33,INDEX($DC:$DC,$GH612+33),"")</f>
      </c>
      <c r="EM612">
        <f>IF($GI612&gt;=34,INDEX($DC:$DC,$GH612+34),"")</f>
      </c>
      <c r="EN612">
        <f>IF($GI612&gt;=35,INDEX($DC:$DC,$GH612+35),"")</f>
      </c>
      <c r="EO612">
        <f>IF($GI612&gt;=36,INDEX($DC:$DC,$GH612+36),"")</f>
      </c>
      <c r="EP612">
        <f>IF($GI612&gt;=37,INDEX($DC:$DC,$GH612+37),"")</f>
      </c>
      <c r="EQ612">
        <f>IF($GI612&gt;=38,INDEX($DC:$DC,$GH612+38),"")</f>
      </c>
      <c r="ER612">
        <f>IF($GI612&gt;=39,INDEX($DC:$DC,$GH612+39),"")</f>
      </c>
      <c r="ES612">
        <f>IF($GI612&gt;=40,INDEX($DC:$DC,$GH612+40),"")</f>
      </c>
      <c r="ET612">
        <f>IF($GI612&gt;=1,INDEX($DD:$DD,$GH612+1),"")</f>
      </c>
      <c r="EU612">
        <f>IF($GI612&gt;=2,INDEX($DD:$DD,$GH612+2),"")</f>
      </c>
      <c r="EV612">
        <f>IF($GI612&gt;=3,INDEX($DD:$DD,$GH612+3),"")</f>
      </c>
      <c r="EW612">
        <f>IF($GI612&gt;=4,INDEX($DD:$DD,$GH612+4),"")</f>
      </c>
      <c r="EX612">
        <f>IF($GI612&gt;=5,INDEX($DD:$DD,$GH612+5),"")</f>
      </c>
      <c r="EY612">
        <f>IF($GI612&gt;=6,INDEX($DD:$DD,$GH612+6),"")</f>
      </c>
      <c r="EZ612">
        <f>IF($GI612&gt;=7,INDEX($DD:$DD,$GH612+7),"")</f>
      </c>
      <c r="FA612">
        <f>IF($GI612&gt;=8,INDEX($DD:$DD,$GH612+8),"")</f>
      </c>
      <c r="FB612">
        <f>IF($GI612&gt;=9,INDEX($DD:$DD,$GH612+9),"")</f>
      </c>
      <c r="FC612">
        <f>IF($GI612&gt;=10,INDEX($DD:$DD,$GH612+10),"")</f>
      </c>
      <c r="FD612">
        <f>IF($GI612&gt;=11,INDEX($DD:$DD,$GH612+11),"")</f>
      </c>
      <c r="FE612">
        <f>IF($GI612&gt;=12,INDEX($DD:$DD,$GH612+12),"")</f>
      </c>
      <c r="FF612">
        <f>IF($GI612&gt;=13,INDEX($DD:$DD,$GH612+13),"")</f>
      </c>
      <c r="FG612">
        <f>IF($GI612&gt;=14,INDEX($DD:$DD,$GH612+14),"")</f>
      </c>
      <c r="FH612">
        <f>IF($GI612&gt;=15,INDEX($DD:$DD,$GH612+15),"")</f>
      </c>
      <c r="FI612">
        <f>IF($GI612&gt;=16,INDEX($DD:$DD,$GH612+16),"")</f>
      </c>
      <c r="FJ612">
        <f>IF($GI612&gt;=17,INDEX($DD:$DD,$GH612+17),"")</f>
      </c>
      <c r="FK612">
        <f>IF($GI612&gt;=18,INDEX($DD:$DD,$GH612+18),"")</f>
      </c>
      <c r="FL612">
        <f>IF($GI612&gt;=19,INDEX($DD:$DD,$GH612+19),"")</f>
      </c>
      <c r="FM612">
        <f>IF($GI612&gt;=20,INDEX($DD:$DD,$GH612+20),"")</f>
      </c>
      <c r="FN612">
        <f>IF($GI612&gt;=21,INDEX($DD:$DD,$GH612+21),"")</f>
      </c>
      <c r="FO612">
        <f>IF($GI612&gt;=22,INDEX($DD:$DD,$GH612+22),"")</f>
      </c>
      <c r="FP612">
        <f>IF($GI612&gt;=23,INDEX($DD:$DD,$GH612+23),"")</f>
      </c>
      <c r="FQ612">
        <f>IF($GI612&gt;=24,INDEX($DD:$DD,$GH612+24),"")</f>
      </c>
      <c r="FR612">
        <f>IF($GI612&gt;=25,INDEX($DD:$DD,$GH612+25),"")</f>
      </c>
      <c r="FS612">
        <f>IF($GI612&gt;=26,INDEX($DD:$DD,$GH612+26),"")</f>
      </c>
      <c r="FT612">
        <f>IF($GI612&gt;=27,INDEX($DD:$DD,$GH612+27),"")</f>
      </c>
      <c r="FU612">
        <f>IF($GI612&gt;=28,INDEX($DD:$DD,$GH612+28),"")</f>
      </c>
      <c r="FV612">
        <f>IF($GI612&gt;=29,INDEX($DD:$DD,$GH612+29),"")</f>
      </c>
      <c r="FW612">
        <f>IF($GI612&gt;=30,INDEX($DD:$DD,$GH612+30),"")</f>
      </c>
      <c r="FX612">
        <f>IF($GI612&gt;=31,INDEX($DD:$DD,$GH612+31),"")</f>
      </c>
      <c r="FY612">
        <f>IF($GI612&gt;=32,INDEX($DD:$DD,$GH612+32),"")</f>
      </c>
      <c r="FZ612">
        <f>IF($GI612&gt;=33,INDEX($DD:$DD,$GH612+33),"")</f>
      </c>
      <c r="GA612">
        <f>IF($GI612&gt;=34,INDEX($DD:$DD,$GH612+34),"")</f>
      </c>
      <c r="GB612">
        <f>IF($GI612&gt;=35,INDEX($DD:$DD,$GH612+35),"")</f>
      </c>
      <c r="GC612">
        <f>IF($GI612&gt;=36,INDEX($DD:$DD,$GH612+36),"")</f>
      </c>
      <c r="GD612">
        <f>IF($GI612&gt;=37,INDEX($DD:$DD,$GH612+37),"")</f>
      </c>
      <c r="GE612">
        <f>IF($GI612&gt;=38,INDEX($DD:$DD,$GH612+38),"")</f>
      </c>
      <c r="GF612">
        <f>IF($GI612&gt;=39,INDEX($DD:$DD,$GH612+39),"")</f>
      </c>
      <c r="GG612">
        <f>IF($GI612&gt;=40,INDEX($DD:$DD,$GH612+40),"")</f>
      </c>
      <c r="GH612">
        <f>IFERROR(MATCH($DB612,$DC$2:$DC$148,0)+1,0)</f>
      </c>
      <c r="GI612">
        <f>IFERROR(INDEX($DE$2:$DE$148,MATCH($DB612,$DC$2:$DC$148,0)),0)</f>
      </c>
      <c r="GJ612">
        <f>IFERROR(MATCH($S612,$DF$612:$ES$612,0),0)</f>
      </c>
      <c r="GK612">
        <f>IF($GJ612&gt;0,INDEX($ET$612:$GG$612,$GJ612),"")</f>
      </c>
      <c r="GN612">
        <f>IF($IW612&gt;=1,INDEX($GL:$GL,$IV612+1),"")</f>
      </c>
      <c r="GO612">
        <f>IF($IW612&gt;=2,INDEX($GL:$GL,$IV612+2),"")</f>
      </c>
      <c r="GP612">
        <f>IF($IW612&gt;=3,INDEX($GL:$GL,$IV612+3),"")</f>
      </c>
      <c r="GQ612">
        <f>IF($IW612&gt;=4,INDEX($GL:$GL,$IV612+4),"")</f>
      </c>
      <c r="GR612">
        <f>IF($IW612&gt;=5,INDEX($GL:$GL,$IV612+5),"")</f>
      </c>
      <c r="GS612">
        <f>IF($IW612&gt;=6,INDEX($GL:$GL,$IV612+6),"")</f>
      </c>
      <c r="GT612">
        <f>IF($IW612&gt;=7,INDEX($GL:$GL,$IV612+7),"")</f>
      </c>
      <c r="GU612">
        <f>IF($IW612&gt;=8,INDEX($GL:$GL,$IV612+8),"")</f>
      </c>
      <c r="GV612">
        <f>IF($IW612&gt;=9,INDEX($GL:$GL,$IV612+9),"")</f>
      </c>
      <c r="GW612">
        <f>IF($IW612&gt;=10,INDEX($GL:$GL,$IV612+10),"")</f>
      </c>
      <c r="GX612">
        <f>IF($IW612&gt;=11,INDEX($GL:$GL,$IV612+11),"")</f>
      </c>
      <c r="GY612">
        <f>IF($IW612&gt;=12,INDEX($GL:$GL,$IV612+12),"")</f>
      </c>
      <c r="GZ612">
        <f>IF($IW612&gt;=13,INDEX($GL:$GL,$IV612+13),"")</f>
      </c>
      <c r="HA612">
        <f>IF($IW612&gt;=14,INDEX($GL:$GL,$IV612+14),"")</f>
      </c>
      <c r="HB612">
        <f>IF($IW612&gt;=15,INDEX($GL:$GL,$IV612+15),"")</f>
      </c>
      <c r="HC612">
        <f>IF($IW612&gt;=16,INDEX($GL:$GL,$IV612+16),"")</f>
      </c>
      <c r="HD612">
        <f>IF($IW612&gt;=17,INDEX($GL:$GL,$IV612+17),"")</f>
      </c>
      <c r="HE612">
        <f>IF($IW612&gt;=18,INDEX($GL:$GL,$IV612+18),"")</f>
      </c>
      <c r="HF612">
        <f>IF($IW612&gt;=19,INDEX($GL:$GL,$IV612+19),"")</f>
      </c>
      <c r="HG612">
        <f>IF($IW612&gt;=20,INDEX($GL:$GL,$IV612+20),"")</f>
      </c>
      <c r="HH612">
        <f>IF($IW612&gt;=21,INDEX($GL:$GL,$IV612+21),"")</f>
      </c>
      <c r="HI612">
        <f>IF($IW612&gt;=22,INDEX($GL:$GL,$IV612+22),"")</f>
      </c>
      <c r="HJ612">
        <f>IF($IW612&gt;=23,INDEX($GL:$GL,$IV612+23),"")</f>
      </c>
      <c r="HK612">
        <f>IF($IW612&gt;=24,INDEX($GL:$GL,$IV612+24),"")</f>
      </c>
      <c r="HL612">
        <f>IF($IW612&gt;=25,INDEX($GL:$GL,$IV612+25),"")</f>
      </c>
      <c r="HM612">
        <f>IF($IW612&gt;=26,INDEX($GL:$GL,$IV612+26),"")</f>
      </c>
      <c r="HN612">
        <f>IF($IW612&gt;=27,INDEX($GL:$GL,$IV612+27),"")</f>
      </c>
      <c r="HO612">
        <f>IF($IW612&gt;=28,INDEX($GL:$GL,$IV612+28),"")</f>
      </c>
      <c r="HP612">
        <f>IF($IW612&gt;=29,INDEX($GL:$GL,$IV612+29),"")</f>
      </c>
      <c r="HQ612">
        <f>IF($IW612&gt;=30,INDEX($GL:$GL,$IV612+30),"")</f>
      </c>
      <c r="HR612">
        <f>IF($IW612&gt;=31,INDEX($GL:$GL,$IV612+31),"")</f>
      </c>
      <c r="HS612">
        <f>IF($IW612&gt;=32,INDEX($GL:$GL,$IV612+32),"")</f>
      </c>
      <c r="HT612">
        <f>IF($IW612&gt;=33,INDEX($GL:$GL,$IV612+33),"")</f>
      </c>
      <c r="HU612">
        <f>IF($IW612&gt;=34,INDEX($GL:$GL,$IV612+34),"")</f>
      </c>
      <c r="HV612">
        <f>IF($IW612&gt;=35,INDEX($GL:$GL,$IV612+35),"")</f>
      </c>
      <c r="HW612">
        <f>IF($IW612&gt;=36,INDEX($GL:$GL,$IV612+36),"")</f>
      </c>
      <c r="HX612">
        <f>IF($IW612&gt;=37,INDEX($GL:$GL,$IV612+37),"")</f>
      </c>
      <c r="HY612">
        <f>IF($IW612&gt;=38,INDEX($GL:$GL,$IV612+38),"")</f>
      </c>
      <c r="HZ612">
        <f>IF($IW612&gt;=39,INDEX($GL:$GL,$IV612+39),"")</f>
      </c>
      <c r="IA612">
        <f>IF($IW612&gt;=40,INDEX($GL:$GL,$IV612+40),"")</f>
      </c>
      <c r="IB612">
        <f>IF($IW612&gt;=41,INDEX($GL:$GL,$IV612+41),"")</f>
      </c>
      <c r="IC612">
        <f>IF($IW612&gt;=42,INDEX($GL:$GL,$IV612+42),"")</f>
      </c>
      <c r="ID612">
        <f>IF($IW612&gt;=43,INDEX($GL:$GL,$IV612+43),"")</f>
      </c>
      <c r="IE612">
        <f>IF($IW612&gt;=44,INDEX($GL:$GL,$IV612+44),"")</f>
      </c>
      <c r="IF612">
        <f>IF($IW612&gt;=45,INDEX($GL:$GL,$IV612+45),"")</f>
      </c>
      <c r="IG612">
        <f>IF($IW612&gt;=46,INDEX($GL:$GL,$IV612+46),"")</f>
      </c>
      <c r="IH612">
        <f>IF($IW612&gt;=47,INDEX($GL:$GL,$IV612+47),"")</f>
      </c>
      <c r="II612">
        <f>IF($IW612&gt;=48,INDEX($GL:$GL,$IV612+48),"")</f>
      </c>
      <c r="IJ612">
        <f>IF($IW612&gt;=49,INDEX($GL:$GL,$IV612+49),"")</f>
      </c>
      <c r="IK612">
        <f>IF($IW612&gt;=50,INDEX($GL:$GL,$IV612+50),"")</f>
      </c>
      <c r="IL612">
        <f>IF($IW612&gt;=51,INDEX($GL:$GL,$IV612+51),"")</f>
      </c>
      <c r="IM612">
        <f>IF($IW612&gt;=52,INDEX($GL:$GL,$IV612+52),"")</f>
      </c>
      <c r="IN612">
        <f>IF($IW612&gt;=53,INDEX($GL:$GL,$IV612+53),"")</f>
      </c>
      <c r="IO612">
        <f>IF($IW612&gt;=54,INDEX($GL:$GL,$IV612+54),"")</f>
      </c>
      <c r="IP612">
        <f>IF($IW612&gt;=55,INDEX($GL:$GL,$IV612+55),"")</f>
      </c>
      <c r="IQ612">
        <f>IF($IW612&gt;=56,INDEX($GL:$GL,$IV612+56),"")</f>
      </c>
      <c r="IR612">
        <f>IF($IW612&gt;=57,INDEX($GL:$GL,$IV612+57),"")</f>
      </c>
      <c r="IS612">
        <f>IF($IW612&gt;=58,INDEX($GL:$GL,$IV612+58),"")</f>
      </c>
      <c r="IT612">
        <f>IF($IW612&gt;=59,INDEX($GL:$GL,$IV612+59),"")</f>
      </c>
      <c r="IU612">
        <f>IF($IW612&gt;=60,INDEX($GL:$GL,$IV612+60),"")</f>
      </c>
      <c r="IV612">
        <f>IFERROR(MATCH($GK612,$GL$2:$GL$324,0)+1,0)</f>
      </c>
      <c r="IW612">
        <f>IFERROR(INDEX($GM$2:$GM$324,MATCH($GK612,$GL$2:$GL$324,0)),0)</f>
      </c>
      <c r="IX612" t="s">
        <v>34</v>
      </c>
      <c r="IY612" t="s">
        <v>34</v>
      </c>
    </row>
    <row r="613" spans="1:259" x14ac:dyDescent="0.25">
      <c r="K613">
        <f>IF(OR($N613="",$J613=""),"",IFERROR($N613/$J613,0))</f>
      </c>
      <c r="L613">
        <f>IF($N613="","",
SUM($M613,$O613,$T613,$P613,$R613)*
(1-IF($U613="",0,VALUE($U613)/100)))</f>
      </c>
      <c r="M613">
        <f>IF($N613="","",$N613)</f>
      </c>
      <c r="O613">
        <f>IF($N613="","",
IF($H613="","",
IF(ISNUMBER(SEARCH("exempt",LOWER($H613))),0,
$N613*(VALUE(SUBSTITUTE($H613,"%",""))/100))))</f>
      </c>
      <c r="V613">
        <f>IFERROR(IF(FIND(" - ",$E613)&gt;0,MID($E613,FIND(" - ",$E613)+3,LEN($E613)),""),"")</f>
      </c>
      <c r="AE613" t="s">
        <v>1194</v>
      </c>
      <c r="AJ613">
        <f>IFERROR(LEFT($E613,FIND(" - ",$E613)-1),$E613)</f>
      </c>
      <c r="AM613">
        <f>IF($CB613&gt;=1,INDEX($AK:$AK,$CA613+1),"")</f>
      </c>
      <c r="AN613">
        <f>IF($CB613&gt;=2,INDEX($AK:$AK,$CA613+2),"")</f>
      </c>
      <c r="AO613">
        <f>IF($CB613&gt;=3,INDEX($AK:$AK,$CA613+3),"")</f>
      </c>
      <c r="AP613">
        <f>IF($CB613&gt;=4,INDEX($AK:$AK,$CA613+4),"")</f>
      </c>
      <c r="AQ613">
        <f>IF($CB613&gt;=5,INDEX($AK:$AK,$CA613+5),"")</f>
      </c>
      <c r="AR613">
        <f>IF($CB613&gt;=6,INDEX($AK:$AK,$CA613+6),"")</f>
      </c>
      <c r="AS613">
        <f>IF($CB613&gt;=7,INDEX($AK:$AK,$CA613+7),"")</f>
      </c>
      <c r="AT613">
        <f>IF($CB613&gt;=8,INDEX($AK:$AK,$CA613+8),"")</f>
      </c>
      <c r="AU613">
        <f>IF($CB613&gt;=9,INDEX($AK:$AK,$CA613+9),"")</f>
      </c>
      <c r="AV613">
        <f>IF($CB613&gt;=10,INDEX($AK:$AK,$CA613+10),"")</f>
      </c>
      <c r="AW613">
        <f>IF($CB613&gt;=11,INDEX($AK:$AK,$CA613+11),"")</f>
      </c>
      <c r="AX613">
        <f>IF($CB613&gt;=12,INDEX($AK:$AK,$CA613+12),"")</f>
      </c>
      <c r="AY613">
        <f>IF($CB613&gt;=13,INDEX($AK:$AK,$CA613+13),"")</f>
      </c>
      <c r="AZ613">
        <f>IF($CB613&gt;=14,INDEX($AK:$AK,$CA613+14),"")</f>
      </c>
      <c r="BA613">
        <f>IF($CB613&gt;=15,INDEX($AK:$AK,$CA613+15),"")</f>
      </c>
      <c r="BB613">
        <f>IF($CB613&gt;=16,INDEX($AK:$AK,$CA613+16),"")</f>
      </c>
      <c r="BC613">
        <f>IF($CB613&gt;=17,INDEX($AK:$AK,$CA613+17),"")</f>
      </c>
      <c r="BD613">
        <f>IF($CB613&gt;=18,INDEX($AK:$AK,$CA613+18),"")</f>
      </c>
      <c r="BE613">
        <f>IF($CB613&gt;=19,INDEX($AK:$AK,$CA613+19),"")</f>
      </c>
      <c r="BF613">
        <f>IF($CB613&gt;=20,INDEX($AK:$AK,$CA613+20),"")</f>
      </c>
      <c r="BG613">
        <f>IF($CB613&gt;=21,INDEX($AK:$AK,$CA613+21),"")</f>
      </c>
      <c r="BH613">
        <f>IF($CB613&gt;=22,INDEX($AK:$AK,$CA613+22),"")</f>
      </c>
      <c r="BI613">
        <f>IF($CB613&gt;=23,INDEX($AK:$AK,$CA613+23),"")</f>
      </c>
      <c r="BJ613">
        <f>IF($CB613&gt;=24,INDEX($AK:$AK,$CA613+24),"")</f>
      </c>
      <c r="BK613">
        <f>IF($CB613&gt;=25,INDEX($AK:$AK,$CA613+25),"")</f>
      </c>
      <c r="BL613">
        <f>IF($CB613&gt;=26,INDEX($AK:$AK,$CA613+26),"")</f>
      </c>
      <c r="BM613">
        <f>IF($CB613&gt;=27,INDEX($AK:$AK,$CA613+27),"")</f>
      </c>
      <c r="BN613">
        <f>IF($CB613&gt;=28,INDEX($AK:$AK,$CA613+28),"")</f>
      </c>
      <c r="BO613">
        <f>IF($CB613&gt;=29,INDEX($AK:$AK,$CA613+29),"")</f>
      </c>
      <c r="BP613">
        <f>IF($CB613&gt;=30,INDEX($AK:$AK,$CA613+30),"")</f>
      </c>
      <c r="BQ613">
        <f>IF($CB613&gt;=31,INDEX($AK:$AK,$CA613+31),"")</f>
      </c>
      <c r="BR613">
        <f>IF($CB613&gt;=32,INDEX($AK:$AK,$CA613+32),"")</f>
      </c>
      <c r="BS613">
        <f>IF($CB613&gt;=33,INDEX($AK:$AK,$CA613+33),"")</f>
      </c>
      <c r="BT613">
        <f>IF($CB613&gt;=34,INDEX($AK:$AK,$CA613+34),"")</f>
      </c>
      <c r="BU613">
        <f>IF($CB613&gt;=35,INDEX($AK:$AK,$CA613+35),"")</f>
      </c>
      <c r="BV613">
        <f>IF($CB613&gt;=36,INDEX($AK:$AK,$CA613+36),"")</f>
      </c>
      <c r="BW613">
        <f>IF($CB613&gt;=37,INDEX($AK:$AK,$CA613+37),"")</f>
      </c>
      <c r="BX613">
        <f>IF($CB613&gt;=38,INDEX($AK:$AK,$CA613+38),"")</f>
      </c>
      <c r="BY613">
        <f>IF($CB613&gt;=39,INDEX($AK:$AK,$CA613+39),"")</f>
      </c>
      <c r="BZ613">
        <f>IF($CB613&gt;=40,INDEX($AK:$AK,$CA613+40),"")</f>
      </c>
      <c r="CA613">
        <f>IFERROR(MATCH($AJ613,$AK$2:$AK$134,0)+1,0)</f>
      </c>
      <c r="CB613">
        <f>IFERROR(INDEX($AL$2:$AL$134,MATCH($AJ613,$AK$2:$AK$134,0)),0)</f>
      </c>
      <c r="CC613">
        <f>IFERROR(LEFT($F613,FIND(" - ",$F613)-1),$F613)</f>
      </c>
      <c r="CF613">
        <f>IF($DA613&gt;=1,INDEX($CD:$CD,$CZ613+1),"")</f>
      </c>
      <c r="CG613">
        <f>IF($DA613&gt;=2,INDEX($CD:$CD,$CZ613+2),"")</f>
      </c>
      <c r="CH613">
        <f>IF($DA613&gt;=3,INDEX($CD:$CD,$CZ613+3),"")</f>
      </c>
      <c r="CI613">
        <f>IF($DA613&gt;=4,INDEX($CD:$CD,$CZ613+4),"")</f>
      </c>
      <c r="CJ613">
        <f>IF($DA613&gt;=5,INDEX($CD:$CD,$CZ613+5),"")</f>
      </c>
      <c r="CK613">
        <f>IF($DA613&gt;=6,INDEX($CD:$CD,$CZ613+6),"")</f>
      </c>
      <c r="CL613">
        <f>IF($DA613&gt;=7,INDEX($CD:$CD,$CZ613+7),"")</f>
      </c>
      <c r="CM613">
        <f>IF($DA613&gt;=8,INDEX($CD:$CD,$CZ613+8),"")</f>
      </c>
      <c r="CN613">
        <f>IF($DA613&gt;=9,INDEX($CD:$CD,$CZ613+9),"")</f>
      </c>
      <c r="CO613">
        <f>IF($DA613&gt;=10,INDEX($CD:$CD,$CZ613+10),"")</f>
      </c>
      <c r="CP613">
        <f>IF($DA613&gt;=11,INDEX($CD:$CD,$CZ613+11),"")</f>
      </c>
      <c r="CQ613">
        <f>IF($DA613&gt;=12,INDEX($CD:$CD,$CZ613+12),"")</f>
      </c>
      <c r="CR613">
        <f>IF($DA613&gt;=13,INDEX($CD:$CD,$CZ613+13),"")</f>
      </c>
      <c r="CS613">
        <f>IF($DA613&gt;=14,INDEX($CD:$CD,$CZ613+14),"")</f>
      </c>
      <c r="CT613">
        <f>IF($DA613&gt;=15,INDEX($CD:$CD,$CZ613+15),"")</f>
      </c>
      <c r="CU613">
        <f>IF($DA613&gt;=16,INDEX($CD:$CD,$CZ613+16),"")</f>
      </c>
      <c r="CV613">
        <f>IF($DA613&gt;=17,INDEX($CD:$CD,$CZ613+17),"")</f>
      </c>
      <c r="CW613">
        <f>IF($DA613&gt;=18,INDEX($CD:$CD,$CZ613+18),"")</f>
      </c>
      <c r="CX613">
        <f>IF($DA613&gt;=19,INDEX($CD:$CD,$CZ613+19),"")</f>
      </c>
      <c r="CY613">
        <f>IF($DA613&gt;=20,INDEX($CD:$CD,$CZ613+20),"")</f>
      </c>
      <c r="CZ613">
        <f>IFERROR(MATCH($CC613,$CD$2:$CD$263,0)+1,0)</f>
      </c>
      <c r="DA613">
        <f>IFERROR(INDEX($CE$2:$CE$263,MATCH($CC613,$CD$2:$CD$263,0)),0)</f>
      </c>
      <c r="DB613">
        <f>IFERROR(INDEX($AI:$AI,MATCH($H613,$AH:$AH,0))&amp;"","")</f>
      </c>
      <c r="DF613">
        <f>IF($GI613&gt;=1,INDEX($DC:$DC,$GH613+1),"")</f>
      </c>
      <c r="DG613">
        <f>IF($GI613&gt;=2,INDEX($DC:$DC,$GH613+2),"")</f>
      </c>
      <c r="DH613">
        <f>IF($GI613&gt;=3,INDEX($DC:$DC,$GH613+3),"")</f>
      </c>
      <c r="DI613">
        <f>IF($GI613&gt;=4,INDEX($DC:$DC,$GH613+4),"")</f>
      </c>
      <c r="DJ613">
        <f>IF($GI613&gt;=5,INDEX($DC:$DC,$GH613+5),"")</f>
      </c>
      <c r="DK613">
        <f>IF($GI613&gt;=6,INDEX($DC:$DC,$GH613+6),"")</f>
      </c>
      <c r="DL613">
        <f>IF($GI613&gt;=7,INDEX($DC:$DC,$GH613+7),"")</f>
      </c>
      <c r="DM613">
        <f>IF($GI613&gt;=8,INDEX($DC:$DC,$GH613+8),"")</f>
      </c>
      <c r="DN613">
        <f>IF($GI613&gt;=9,INDEX($DC:$DC,$GH613+9),"")</f>
      </c>
      <c r="DO613">
        <f>IF($GI613&gt;=10,INDEX($DC:$DC,$GH613+10),"")</f>
      </c>
      <c r="DP613">
        <f>IF($GI613&gt;=11,INDEX($DC:$DC,$GH613+11),"")</f>
      </c>
      <c r="DQ613">
        <f>IF($GI613&gt;=12,INDEX($DC:$DC,$GH613+12),"")</f>
      </c>
      <c r="DR613">
        <f>IF($GI613&gt;=13,INDEX($DC:$DC,$GH613+13),"")</f>
      </c>
      <c r="DS613">
        <f>IF($GI613&gt;=14,INDEX($DC:$DC,$GH613+14),"")</f>
      </c>
      <c r="DT613">
        <f>IF($GI613&gt;=15,INDEX($DC:$DC,$GH613+15),"")</f>
      </c>
      <c r="DU613">
        <f>IF($GI613&gt;=16,INDEX($DC:$DC,$GH613+16),"")</f>
      </c>
      <c r="DV613">
        <f>IF($GI613&gt;=17,INDEX($DC:$DC,$GH613+17),"")</f>
      </c>
      <c r="DW613">
        <f>IF($GI613&gt;=18,INDEX($DC:$DC,$GH613+18),"")</f>
      </c>
      <c r="DX613">
        <f>IF($GI613&gt;=19,INDEX($DC:$DC,$GH613+19),"")</f>
      </c>
      <c r="DY613">
        <f>IF($GI613&gt;=20,INDEX($DC:$DC,$GH613+20),"")</f>
      </c>
      <c r="DZ613">
        <f>IF($GI613&gt;=21,INDEX($DC:$DC,$GH613+21),"")</f>
      </c>
      <c r="EA613">
        <f>IF($GI613&gt;=22,INDEX($DC:$DC,$GH613+22),"")</f>
      </c>
      <c r="EB613">
        <f>IF($GI613&gt;=23,INDEX($DC:$DC,$GH613+23),"")</f>
      </c>
      <c r="EC613">
        <f>IF($GI613&gt;=24,INDEX($DC:$DC,$GH613+24),"")</f>
      </c>
      <c r="ED613">
        <f>IF($GI613&gt;=25,INDEX($DC:$DC,$GH613+25),"")</f>
      </c>
      <c r="EE613">
        <f>IF($GI613&gt;=26,INDEX($DC:$DC,$GH613+26),"")</f>
      </c>
      <c r="EF613">
        <f>IF($GI613&gt;=27,INDEX($DC:$DC,$GH613+27),"")</f>
      </c>
      <c r="EG613">
        <f>IF($GI613&gt;=28,INDEX($DC:$DC,$GH613+28),"")</f>
      </c>
      <c r="EH613">
        <f>IF($GI613&gt;=29,INDEX($DC:$DC,$GH613+29),"")</f>
      </c>
      <c r="EI613">
        <f>IF($GI613&gt;=30,INDEX($DC:$DC,$GH613+30),"")</f>
      </c>
      <c r="EJ613">
        <f>IF($GI613&gt;=31,INDEX($DC:$DC,$GH613+31),"")</f>
      </c>
      <c r="EK613">
        <f>IF($GI613&gt;=32,INDEX($DC:$DC,$GH613+32),"")</f>
      </c>
      <c r="EL613">
        <f>IF($GI613&gt;=33,INDEX($DC:$DC,$GH613+33),"")</f>
      </c>
      <c r="EM613">
        <f>IF($GI613&gt;=34,INDEX($DC:$DC,$GH613+34),"")</f>
      </c>
      <c r="EN613">
        <f>IF($GI613&gt;=35,INDEX($DC:$DC,$GH613+35),"")</f>
      </c>
      <c r="EO613">
        <f>IF($GI613&gt;=36,INDEX($DC:$DC,$GH613+36),"")</f>
      </c>
      <c r="EP613">
        <f>IF($GI613&gt;=37,INDEX($DC:$DC,$GH613+37),"")</f>
      </c>
      <c r="EQ613">
        <f>IF($GI613&gt;=38,INDEX($DC:$DC,$GH613+38),"")</f>
      </c>
      <c r="ER613">
        <f>IF($GI613&gt;=39,INDEX($DC:$DC,$GH613+39),"")</f>
      </c>
      <c r="ES613">
        <f>IF($GI613&gt;=40,INDEX($DC:$DC,$GH613+40),"")</f>
      </c>
      <c r="ET613">
        <f>IF($GI613&gt;=1,INDEX($DD:$DD,$GH613+1),"")</f>
      </c>
      <c r="EU613">
        <f>IF($GI613&gt;=2,INDEX($DD:$DD,$GH613+2),"")</f>
      </c>
      <c r="EV613">
        <f>IF($GI613&gt;=3,INDEX($DD:$DD,$GH613+3),"")</f>
      </c>
      <c r="EW613">
        <f>IF($GI613&gt;=4,INDEX($DD:$DD,$GH613+4),"")</f>
      </c>
      <c r="EX613">
        <f>IF($GI613&gt;=5,INDEX($DD:$DD,$GH613+5),"")</f>
      </c>
      <c r="EY613">
        <f>IF($GI613&gt;=6,INDEX($DD:$DD,$GH613+6),"")</f>
      </c>
      <c r="EZ613">
        <f>IF($GI613&gt;=7,INDEX($DD:$DD,$GH613+7),"")</f>
      </c>
      <c r="FA613">
        <f>IF($GI613&gt;=8,INDEX($DD:$DD,$GH613+8),"")</f>
      </c>
      <c r="FB613">
        <f>IF($GI613&gt;=9,INDEX($DD:$DD,$GH613+9),"")</f>
      </c>
      <c r="FC613">
        <f>IF($GI613&gt;=10,INDEX($DD:$DD,$GH613+10),"")</f>
      </c>
      <c r="FD613">
        <f>IF($GI613&gt;=11,INDEX($DD:$DD,$GH613+11),"")</f>
      </c>
      <c r="FE613">
        <f>IF($GI613&gt;=12,INDEX($DD:$DD,$GH613+12),"")</f>
      </c>
      <c r="FF613">
        <f>IF($GI613&gt;=13,INDEX($DD:$DD,$GH613+13),"")</f>
      </c>
      <c r="FG613">
        <f>IF($GI613&gt;=14,INDEX($DD:$DD,$GH613+14),"")</f>
      </c>
      <c r="FH613">
        <f>IF($GI613&gt;=15,INDEX($DD:$DD,$GH613+15),"")</f>
      </c>
      <c r="FI613">
        <f>IF($GI613&gt;=16,INDEX($DD:$DD,$GH613+16),"")</f>
      </c>
      <c r="FJ613">
        <f>IF($GI613&gt;=17,INDEX($DD:$DD,$GH613+17),"")</f>
      </c>
      <c r="FK613">
        <f>IF($GI613&gt;=18,INDEX($DD:$DD,$GH613+18),"")</f>
      </c>
      <c r="FL613">
        <f>IF($GI613&gt;=19,INDEX($DD:$DD,$GH613+19),"")</f>
      </c>
      <c r="FM613">
        <f>IF($GI613&gt;=20,INDEX($DD:$DD,$GH613+20),"")</f>
      </c>
      <c r="FN613">
        <f>IF($GI613&gt;=21,INDEX($DD:$DD,$GH613+21),"")</f>
      </c>
      <c r="FO613">
        <f>IF($GI613&gt;=22,INDEX($DD:$DD,$GH613+22),"")</f>
      </c>
      <c r="FP613">
        <f>IF($GI613&gt;=23,INDEX($DD:$DD,$GH613+23),"")</f>
      </c>
      <c r="FQ613">
        <f>IF($GI613&gt;=24,INDEX($DD:$DD,$GH613+24),"")</f>
      </c>
      <c r="FR613">
        <f>IF($GI613&gt;=25,INDEX($DD:$DD,$GH613+25),"")</f>
      </c>
      <c r="FS613">
        <f>IF($GI613&gt;=26,INDEX($DD:$DD,$GH613+26),"")</f>
      </c>
      <c r="FT613">
        <f>IF($GI613&gt;=27,INDEX($DD:$DD,$GH613+27),"")</f>
      </c>
      <c r="FU613">
        <f>IF($GI613&gt;=28,INDEX($DD:$DD,$GH613+28),"")</f>
      </c>
      <c r="FV613">
        <f>IF($GI613&gt;=29,INDEX($DD:$DD,$GH613+29),"")</f>
      </c>
      <c r="FW613">
        <f>IF($GI613&gt;=30,INDEX($DD:$DD,$GH613+30),"")</f>
      </c>
      <c r="FX613">
        <f>IF($GI613&gt;=31,INDEX($DD:$DD,$GH613+31),"")</f>
      </c>
      <c r="FY613">
        <f>IF($GI613&gt;=32,INDEX($DD:$DD,$GH613+32),"")</f>
      </c>
      <c r="FZ613">
        <f>IF($GI613&gt;=33,INDEX($DD:$DD,$GH613+33),"")</f>
      </c>
      <c r="GA613">
        <f>IF($GI613&gt;=34,INDEX($DD:$DD,$GH613+34),"")</f>
      </c>
      <c r="GB613">
        <f>IF($GI613&gt;=35,INDEX($DD:$DD,$GH613+35),"")</f>
      </c>
      <c r="GC613">
        <f>IF($GI613&gt;=36,INDEX($DD:$DD,$GH613+36),"")</f>
      </c>
      <c r="GD613">
        <f>IF($GI613&gt;=37,INDEX($DD:$DD,$GH613+37),"")</f>
      </c>
      <c r="GE613">
        <f>IF($GI613&gt;=38,INDEX($DD:$DD,$GH613+38),"")</f>
      </c>
      <c r="GF613">
        <f>IF($GI613&gt;=39,INDEX($DD:$DD,$GH613+39),"")</f>
      </c>
      <c r="GG613">
        <f>IF($GI613&gt;=40,INDEX($DD:$DD,$GH613+40),"")</f>
      </c>
      <c r="GH613">
        <f>IFERROR(MATCH($DB613,$DC$2:$DC$148,0)+1,0)</f>
      </c>
      <c r="GI613">
        <f>IFERROR(INDEX($DE$2:$DE$148,MATCH($DB613,$DC$2:$DC$148,0)),0)</f>
      </c>
      <c r="GJ613">
        <f>IFERROR(MATCH($S613,$DF$613:$ES$613,0),0)</f>
      </c>
      <c r="GK613">
        <f>IF($GJ613&gt;0,INDEX($ET$613:$GG$613,$GJ613),"")</f>
      </c>
      <c r="GN613">
        <f>IF($IW613&gt;=1,INDEX($GL:$GL,$IV613+1),"")</f>
      </c>
      <c r="GO613">
        <f>IF($IW613&gt;=2,INDEX($GL:$GL,$IV613+2),"")</f>
      </c>
      <c r="GP613">
        <f>IF($IW613&gt;=3,INDEX($GL:$GL,$IV613+3),"")</f>
      </c>
      <c r="GQ613">
        <f>IF($IW613&gt;=4,INDEX($GL:$GL,$IV613+4),"")</f>
      </c>
      <c r="GR613">
        <f>IF($IW613&gt;=5,INDEX($GL:$GL,$IV613+5),"")</f>
      </c>
      <c r="GS613">
        <f>IF($IW613&gt;=6,INDEX($GL:$GL,$IV613+6),"")</f>
      </c>
      <c r="GT613">
        <f>IF($IW613&gt;=7,INDEX($GL:$GL,$IV613+7),"")</f>
      </c>
      <c r="GU613">
        <f>IF($IW613&gt;=8,INDEX($GL:$GL,$IV613+8),"")</f>
      </c>
      <c r="GV613">
        <f>IF($IW613&gt;=9,INDEX($GL:$GL,$IV613+9),"")</f>
      </c>
      <c r="GW613">
        <f>IF($IW613&gt;=10,INDEX($GL:$GL,$IV613+10),"")</f>
      </c>
      <c r="GX613">
        <f>IF($IW613&gt;=11,INDEX($GL:$GL,$IV613+11),"")</f>
      </c>
      <c r="GY613">
        <f>IF($IW613&gt;=12,INDEX($GL:$GL,$IV613+12),"")</f>
      </c>
      <c r="GZ613">
        <f>IF($IW613&gt;=13,INDEX($GL:$GL,$IV613+13),"")</f>
      </c>
      <c r="HA613">
        <f>IF($IW613&gt;=14,INDEX($GL:$GL,$IV613+14),"")</f>
      </c>
      <c r="HB613">
        <f>IF($IW613&gt;=15,INDEX($GL:$GL,$IV613+15),"")</f>
      </c>
      <c r="HC613">
        <f>IF($IW613&gt;=16,INDEX($GL:$GL,$IV613+16),"")</f>
      </c>
      <c r="HD613">
        <f>IF($IW613&gt;=17,INDEX($GL:$GL,$IV613+17),"")</f>
      </c>
      <c r="HE613">
        <f>IF($IW613&gt;=18,INDEX($GL:$GL,$IV613+18),"")</f>
      </c>
      <c r="HF613">
        <f>IF($IW613&gt;=19,INDEX($GL:$GL,$IV613+19),"")</f>
      </c>
      <c r="HG613">
        <f>IF($IW613&gt;=20,INDEX($GL:$GL,$IV613+20),"")</f>
      </c>
      <c r="HH613">
        <f>IF($IW613&gt;=21,INDEX($GL:$GL,$IV613+21),"")</f>
      </c>
      <c r="HI613">
        <f>IF($IW613&gt;=22,INDEX($GL:$GL,$IV613+22),"")</f>
      </c>
      <c r="HJ613">
        <f>IF($IW613&gt;=23,INDEX($GL:$GL,$IV613+23),"")</f>
      </c>
      <c r="HK613">
        <f>IF($IW613&gt;=24,INDEX($GL:$GL,$IV613+24),"")</f>
      </c>
      <c r="HL613">
        <f>IF($IW613&gt;=25,INDEX($GL:$GL,$IV613+25),"")</f>
      </c>
      <c r="HM613">
        <f>IF($IW613&gt;=26,INDEX($GL:$GL,$IV613+26),"")</f>
      </c>
      <c r="HN613">
        <f>IF($IW613&gt;=27,INDEX($GL:$GL,$IV613+27),"")</f>
      </c>
      <c r="HO613">
        <f>IF($IW613&gt;=28,INDEX($GL:$GL,$IV613+28),"")</f>
      </c>
      <c r="HP613">
        <f>IF($IW613&gt;=29,INDEX($GL:$GL,$IV613+29),"")</f>
      </c>
      <c r="HQ613">
        <f>IF($IW613&gt;=30,INDEX($GL:$GL,$IV613+30),"")</f>
      </c>
      <c r="HR613">
        <f>IF($IW613&gt;=31,INDEX($GL:$GL,$IV613+31),"")</f>
      </c>
      <c r="HS613">
        <f>IF($IW613&gt;=32,INDEX($GL:$GL,$IV613+32),"")</f>
      </c>
      <c r="HT613">
        <f>IF($IW613&gt;=33,INDEX($GL:$GL,$IV613+33),"")</f>
      </c>
      <c r="HU613">
        <f>IF($IW613&gt;=34,INDEX($GL:$GL,$IV613+34),"")</f>
      </c>
      <c r="HV613">
        <f>IF($IW613&gt;=35,INDEX($GL:$GL,$IV613+35),"")</f>
      </c>
      <c r="HW613">
        <f>IF($IW613&gt;=36,INDEX($GL:$GL,$IV613+36),"")</f>
      </c>
      <c r="HX613">
        <f>IF($IW613&gt;=37,INDEX($GL:$GL,$IV613+37),"")</f>
      </c>
      <c r="HY613">
        <f>IF($IW613&gt;=38,INDEX($GL:$GL,$IV613+38),"")</f>
      </c>
      <c r="HZ613">
        <f>IF($IW613&gt;=39,INDEX($GL:$GL,$IV613+39),"")</f>
      </c>
      <c r="IA613">
        <f>IF($IW613&gt;=40,INDEX($GL:$GL,$IV613+40),"")</f>
      </c>
      <c r="IB613">
        <f>IF($IW613&gt;=41,INDEX($GL:$GL,$IV613+41),"")</f>
      </c>
      <c r="IC613">
        <f>IF($IW613&gt;=42,INDEX($GL:$GL,$IV613+42),"")</f>
      </c>
      <c r="ID613">
        <f>IF($IW613&gt;=43,INDEX($GL:$GL,$IV613+43),"")</f>
      </c>
      <c r="IE613">
        <f>IF($IW613&gt;=44,INDEX($GL:$GL,$IV613+44),"")</f>
      </c>
      <c r="IF613">
        <f>IF($IW613&gt;=45,INDEX($GL:$GL,$IV613+45),"")</f>
      </c>
      <c r="IG613">
        <f>IF($IW613&gt;=46,INDEX($GL:$GL,$IV613+46),"")</f>
      </c>
      <c r="IH613">
        <f>IF($IW613&gt;=47,INDEX($GL:$GL,$IV613+47),"")</f>
      </c>
      <c r="II613">
        <f>IF($IW613&gt;=48,INDEX($GL:$GL,$IV613+48),"")</f>
      </c>
      <c r="IJ613">
        <f>IF($IW613&gt;=49,INDEX($GL:$GL,$IV613+49),"")</f>
      </c>
      <c r="IK613">
        <f>IF($IW613&gt;=50,INDEX($GL:$GL,$IV613+50),"")</f>
      </c>
      <c r="IL613">
        <f>IF($IW613&gt;=51,INDEX($GL:$GL,$IV613+51),"")</f>
      </c>
      <c r="IM613">
        <f>IF($IW613&gt;=52,INDEX($GL:$GL,$IV613+52),"")</f>
      </c>
      <c r="IN613">
        <f>IF($IW613&gt;=53,INDEX($GL:$GL,$IV613+53),"")</f>
      </c>
      <c r="IO613">
        <f>IF($IW613&gt;=54,INDEX($GL:$GL,$IV613+54),"")</f>
      </c>
      <c r="IP613">
        <f>IF($IW613&gt;=55,INDEX($GL:$GL,$IV613+55),"")</f>
      </c>
      <c r="IQ613">
        <f>IF($IW613&gt;=56,INDEX($GL:$GL,$IV613+56),"")</f>
      </c>
      <c r="IR613">
        <f>IF($IW613&gt;=57,INDEX($GL:$GL,$IV613+57),"")</f>
      </c>
      <c r="IS613">
        <f>IF($IW613&gt;=58,INDEX($GL:$GL,$IV613+58),"")</f>
      </c>
      <c r="IT613">
        <f>IF($IW613&gt;=59,INDEX($GL:$GL,$IV613+59),"")</f>
      </c>
      <c r="IU613">
        <f>IF($IW613&gt;=60,INDEX($GL:$GL,$IV613+60),"")</f>
      </c>
      <c r="IV613">
        <f>IFERROR(MATCH($GK613,$GL$2:$GL$324,0)+1,0)</f>
      </c>
      <c r="IW613">
        <f>IFERROR(INDEX($GM$2:$GM$324,MATCH($GK613,$GL$2:$GL$324,0)),0)</f>
      </c>
      <c r="IX613" t="s">
        <v>34</v>
      </c>
      <c r="IY613" t="s">
        <v>34</v>
      </c>
    </row>
    <row r="614" spans="1:259" x14ac:dyDescent="0.25">
      <c r="K614">
        <f>IF(OR($N614="",$J614=""),"",IFERROR($N614/$J614,0))</f>
      </c>
      <c r="L614">
        <f>IF($N614="","",
SUM($M614,$O614,$T614,$P614,$R614)*
(1-IF($U614="",0,VALUE($U614)/100)))</f>
      </c>
      <c r="M614">
        <f>IF($N614="","",$N614)</f>
      </c>
      <c r="O614">
        <f>IF($N614="","",
IF($H614="","",
IF(ISNUMBER(SEARCH("exempt",LOWER($H614))),0,
$N614*(VALUE(SUBSTITUTE($H614,"%",""))/100))))</f>
      </c>
      <c r="V614">
        <f>IFERROR(IF(FIND(" - ",$E614)&gt;0,MID($E614,FIND(" - ",$E614)+3,LEN($E614)),""),"")</f>
      </c>
      <c r="AE614" t="s">
        <v>1195</v>
      </c>
      <c r="AJ614">
        <f>IFERROR(LEFT($E614,FIND(" - ",$E614)-1),$E614)</f>
      </c>
      <c r="AM614">
        <f>IF($CB614&gt;=1,INDEX($AK:$AK,$CA614+1),"")</f>
      </c>
      <c r="AN614">
        <f>IF($CB614&gt;=2,INDEX($AK:$AK,$CA614+2),"")</f>
      </c>
      <c r="AO614">
        <f>IF($CB614&gt;=3,INDEX($AK:$AK,$CA614+3),"")</f>
      </c>
      <c r="AP614">
        <f>IF($CB614&gt;=4,INDEX($AK:$AK,$CA614+4),"")</f>
      </c>
      <c r="AQ614">
        <f>IF($CB614&gt;=5,INDEX($AK:$AK,$CA614+5),"")</f>
      </c>
      <c r="AR614">
        <f>IF($CB614&gt;=6,INDEX($AK:$AK,$CA614+6),"")</f>
      </c>
      <c r="AS614">
        <f>IF($CB614&gt;=7,INDEX($AK:$AK,$CA614+7),"")</f>
      </c>
      <c r="AT614">
        <f>IF($CB614&gt;=8,INDEX($AK:$AK,$CA614+8),"")</f>
      </c>
      <c r="AU614">
        <f>IF($CB614&gt;=9,INDEX($AK:$AK,$CA614+9),"")</f>
      </c>
      <c r="AV614">
        <f>IF($CB614&gt;=10,INDEX($AK:$AK,$CA614+10),"")</f>
      </c>
      <c r="AW614">
        <f>IF($CB614&gt;=11,INDEX($AK:$AK,$CA614+11),"")</f>
      </c>
      <c r="AX614">
        <f>IF($CB614&gt;=12,INDEX($AK:$AK,$CA614+12),"")</f>
      </c>
      <c r="AY614">
        <f>IF($CB614&gt;=13,INDEX($AK:$AK,$CA614+13),"")</f>
      </c>
      <c r="AZ614">
        <f>IF($CB614&gt;=14,INDEX($AK:$AK,$CA614+14),"")</f>
      </c>
      <c r="BA614">
        <f>IF($CB614&gt;=15,INDEX($AK:$AK,$CA614+15),"")</f>
      </c>
      <c r="BB614">
        <f>IF($CB614&gt;=16,INDEX($AK:$AK,$CA614+16),"")</f>
      </c>
      <c r="BC614">
        <f>IF($CB614&gt;=17,INDEX($AK:$AK,$CA614+17),"")</f>
      </c>
      <c r="BD614">
        <f>IF($CB614&gt;=18,INDEX($AK:$AK,$CA614+18),"")</f>
      </c>
      <c r="BE614">
        <f>IF($CB614&gt;=19,INDEX($AK:$AK,$CA614+19),"")</f>
      </c>
      <c r="BF614">
        <f>IF($CB614&gt;=20,INDEX($AK:$AK,$CA614+20),"")</f>
      </c>
      <c r="BG614">
        <f>IF($CB614&gt;=21,INDEX($AK:$AK,$CA614+21),"")</f>
      </c>
      <c r="BH614">
        <f>IF($CB614&gt;=22,INDEX($AK:$AK,$CA614+22),"")</f>
      </c>
      <c r="BI614">
        <f>IF($CB614&gt;=23,INDEX($AK:$AK,$CA614+23),"")</f>
      </c>
      <c r="BJ614">
        <f>IF($CB614&gt;=24,INDEX($AK:$AK,$CA614+24),"")</f>
      </c>
      <c r="BK614">
        <f>IF($CB614&gt;=25,INDEX($AK:$AK,$CA614+25),"")</f>
      </c>
      <c r="BL614">
        <f>IF($CB614&gt;=26,INDEX($AK:$AK,$CA614+26),"")</f>
      </c>
      <c r="BM614">
        <f>IF($CB614&gt;=27,INDEX($AK:$AK,$CA614+27),"")</f>
      </c>
      <c r="BN614">
        <f>IF($CB614&gt;=28,INDEX($AK:$AK,$CA614+28),"")</f>
      </c>
      <c r="BO614">
        <f>IF($CB614&gt;=29,INDEX($AK:$AK,$CA614+29),"")</f>
      </c>
      <c r="BP614">
        <f>IF($CB614&gt;=30,INDEX($AK:$AK,$CA614+30),"")</f>
      </c>
      <c r="BQ614">
        <f>IF($CB614&gt;=31,INDEX($AK:$AK,$CA614+31),"")</f>
      </c>
      <c r="BR614">
        <f>IF($CB614&gt;=32,INDEX($AK:$AK,$CA614+32),"")</f>
      </c>
      <c r="BS614">
        <f>IF($CB614&gt;=33,INDEX($AK:$AK,$CA614+33),"")</f>
      </c>
      <c r="BT614">
        <f>IF($CB614&gt;=34,INDEX($AK:$AK,$CA614+34),"")</f>
      </c>
      <c r="BU614">
        <f>IF($CB614&gt;=35,INDEX($AK:$AK,$CA614+35),"")</f>
      </c>
      <c r="BV614">
        <f>IF($CB614&gt;=36,INDEX($AK:$AK,$CA614+36),"")</f>
      </c>
      <c r="BW614">
        <f>IF($CB614&gt;=37,INDEX($AK:$AK,$CA614+37),"")</f>
      </c>
      <c r="BX614">
        <f>IF($CB614&gt;=38,INDEX($AK:$AK,$CA614+38),"")</f>
      </c>
      <c r="BY614">
        <f>IF($CB614&gt;=39,INDEX($AK:$AK,$CA614+39),"")</f>
      </c>
      <c r="BZ614">
        <f>IF($CB614&gt;=40,INDEX($AK:$AK,$CA614+40),"")</f>
      </c>
      <c r="CA614">
        <f>IFERROR(MATCH($AJ614,$AK$2:$AK$134,0)+1,0)</f>
      </c>
      <c r="CB614">
        <f>IFERROR(INDEX($AL$2:$AL$134,MATCH($AJ614,$AK$2:$AK$134,0)),0)</f>
      </c>
      <c r="CC614">
        <f>IFERROR(LEFT($F614,FIND(" - ",$F614)-1),$F614)</f>
      </c>
      <c r="CF614">
        <f>IF($DA614&gt;=1,INDEX($CD:$CD,$CZ614+1),"")</f>
      </c>
      <c r="CG614">
        <f>IF($DA614&gt;=2,INDEX($CD:$CD,$CZ614+2),"")</f>
      </c>
      <c r="CH614">
        <f>IF($DA614&gt;=3,INDEX($CD:$CD,$CZ614+3),"")</f>
      </c>
      <c r="CI614">
        <f>IF($DA614&gt;=4,INDEX($CD:$CD,$CZ614+4),"")</f>
      </c>
      <c r="CJ614">
        <f>IF($DA614&gt;=5,INDEX($CD:$CD,$CZ614+5),"")</f>
      </c>
      <c r="CK614">
        <f>IF($DA614&gt;=6,INDEX($CD:$CD,$CZ614+6),"")</f>
      </c>
      <c r="CL614">
        <f>IF($DA614&gt;=7,INDEX($CD:$CD,$CZ614+7),"")</f>
      </c>
      <c r="CM614">
        <f>IF($DA614&gt;=8,INDEX($CD:$CD,$CZ614+8),"")</f>
      </c>
      <c r="CN614">
        <f>IF($DA614&gt;=9,INDEX($CD:$CD,$CZ614+9),"")</f>
      </c>
      <c r="CO614">
        <f>IF($DA614&gt;=10,INDEX($CD:$CD,$CZ614+10),"")</f>
      </c>
      <c r="CP614">
        <f>IF($DA614&gt;=11,INDEX($CD:$CD,$CZ614+11),"")</f>
      </c>
      <c r="CQ614">
        <f>IF($DA614&gt;=12,INDEX($CD:$CD,$CZ614+12),"")</f>
      </c>
      <c r="CR614">
        <f>IF($DA614&gt;=13,INDEX($CD:$CD,$CZ614+13),"")</f>
      </c>
      <c r="CS614">
        <f>IF($DA614&gt;=14,INDEX($CD:$CD,$CZ614+14),"")</f>
      </c>
      <c r="CT614">
        <f>IF($DA614&gt;=15,INDEX($CD:$CD,$CZ614+15),"")</f>
      </c>
      <c r="CU614">
        <f>IF($DA614&gt;=16,INDEX($CD:$CD,$CZ614+16),"")</f>
      </c>
      <c r="CV614">
        <f>IF($DA614&gt;=17,INDEX($CD:$CD,$CZ614+17),"")</f>
      </c>
      <c r="CW614">
        <f>IF($DA614&gt;=18,INDEX($CD:$CD,$CZ614+18),"")</f>
      </c>
      <c r="CX614">
        <f>IF($DA614&gt;=19,INDEX($CD:$CD,$CZ614+19),"")</f>
      </c>
      <c r="CY614">
        <f>IF($DA614&gt;=20,INDEX($CD:$CD,$CZ614+20),"")</f>
      </c>
      <c r="CZ614">
        <f>IFERROR(MATCH($CC614,$CD$2:$CD$263,0)+1,0)</f>
      </c>
      <c r="DA614">
        <f>IFERROR(INDEX($CE$2:$CE$263,MATCH($CC614,$CD$2:$CD$263,0)),0)</f>
      </c>
      <c r="DB614">
        <f>IFERROR(INDEX($AI:$AI,MATCH($H614,$AH:$AH,0))&amp;"","")</f>
      </c>
      <c r="DF614">
        <f>IF($GI614&gt;=1,INDEX($DC:$DC,$GH614+1),"")</f>
      </c>
      <c r="DG614">
        <f>IF($GI614&gt;=2,INDEX($DC:$DC,$GH614+2),"")</f>
      </c>
      <c r="DH614">
        <f>IF($GI614&gt;=3,INDEX($DC:$DC,$GH614+3),"")</f>
      </c>
      <c r="DI614">
        <f>IF($GI614&gt;=4,INDEX($DC:$DC,$GH614+4),"")</f>
      </c>
      <c r="DJ614">
        <f>IF($GI614&gt;=5,INDEX($DC:$DC,$GH614+5),"")</f>
      </c>
      <c r="DK614">
        <f>IF($GI614&gt;=6,INDEX($DC:$DC,$GH614+6),"")</f>
      </c>
      <c r="DL614">
        <f>IF($GI614&gt;=7,INDEX($DC:$DC,$GH614+7),"")</f>
      </c>
      <c r="DM614">
        <f>IF($GI614&gt;=8,INDEX($DC:$DC,$GH614+8),"")</f>
      </c>
      <c r="DN614">
        <f>IF($GI614&gt;=9,INDEX($DC:$DC,$GH614+9),"")</f>
      </c>
      <c r="DO614">
        <f>IF($GI614&gt;=10,INDEX($DC:$DC,$GH614+10),"")</f>
      </c>
      <c r="DP614">
        <f>IF($GI614&gt;=11,INDEX($DC:$DC,$GH614+11),"")</f>
      </c>
      <c r="DQ614">
        <f>IF($GI614&gt;=12,INDEX($DC:$DC,$GH614+12),"")</f>
      </c>
      <c r="DR614">
        <f>IF($GI614&gt;=13,INDEX($DC:$DC,$GH614+13),"")</f>
      </c>
      <c r="DS614">
        <f>IF($GI614&gt;=14,INDEX($DC:$DC,$GH614+14),"")</f>
      </c>
      <c r="DT614">
        <f>IF($GI614&gt;=15,INDEX($DC:$DC,$GH614+15),"")</f>
      </c>
      <c r="DU614">
        <f>IF($GI614&gt;=16,INDEX($DC:$DC,$GH614+16),"")</f>
      </c>
      <c r="DV614">
        <f>IF($GI614&gt;=17,INDEX($DC:$DC,$GH614+17),"")</f>
      </c>
      <c r="DW614">
        <f>IF($GI614&gt;=18,INDEX($DC:$DC,$GH614+18),"")</f>
      </c>
      <c r="DX614">
        <f>IF($GI614&gt;=19,INDEX($DC:$DC,$GH614+19),"")</f>
      </c>
      <c r="DY614">
        <f>IF($GI614&gt;=20,INDEX($DC:$DC,$GH614+20),"")</f>
      </c>
      <c r="DZ614">
        <f>IF($GI614&gt;=21,INDEX($DC:$DC,$GH614+21),"")</f>
      </c>
      <c r="EA614">
        <f>IF($GI614&gt;=22,INDEX($DC:$DC,$GH614+22),"")</f>
      </c>
      <c r="EB614">
        <f>IF($GI614&gt;=23,INDEX($DC:$DC,$GH614+23),"")</f>
      </c>
      <c r="EC614">
        <f>IF($GI614&gt;=24,INDEX($DC:$DC,$GH614+24),"")</f>
      </c>
      <c r="ED614">
        <f>IF($GI614&gt;=25,INDEX($DC:$DC,$GH614+25),"")</f>
      </c>
      <c r="EE614">
        <f>IF($GI614&gt;=26,INDEX($DC:$DC,$GH614+26),"")</f>
      </c>
      <c r="EF614">
        <f>IF($GI614&gt;=27,INDEX($DC:$DC,$GH614+27),"")</f>
      </c>
      <c r="EG614">
        <f>IF($GI614&gt;=28,INDEX($DC:$DC,$GH614+28),"")</f>
      </c>
      <c r="EH614">
        <f>IF($GI614&gt;=29,INDEX($DC:$DC,$GH614+29),"")</f>
      </c>
      <c r="EI614">
        <f>IF($GI614&gt;=30,INDEX($DC:$DC,$GH614+30),"")</f>
      </c>
      <c r="EJ614">
        <f>IF($GI614&gt;=31,INDEX($DC:$DC,$GH614+31),"")</f>
      </c>
      <c r="EK614">
        <f>IF($GI614&gt;=32,INDEX($DC:$DC,$GH614+32),"")</f>
      </c>
      <c r="EL614">
        <f>IF($GI614&gt;=33,INDEX($DC:$DC,$GH614+33),"")</f>
      </c>
      <c r="EM614">
        <f>IF($GI614&gt;=34,INDEX($DC:$DC,$GH614+34),"")</f>
      </c>
      <c r="EN614">
        <f>IF($GI614&gt;=35,INDEX($DC:$DC,$GH614+35),"")</f>
      </c>
      <c r="EO614">
        <f>IF($GI614&gt;=36,INDEX($DC:$DC,$GH614+36),"")</f>
      </c>
      <c r="EP614">
        <f>IF($GI614&gt;=37,INDEX($DC:$DC,$GH614+37),"")</f>
      </c>
      <c r="EQ614">
        <f>IF($GI614&gt;=38,INDEX($DC:$DC,$GH614+38),"")</f>
      </c>
      <c r="ER614">
        <f>IF($GI614&gt;=39,INDEX($DC:$DC,$GH614+39),"")</f>
      </c>
      <c r="ES614">
        <f>IF($GI614&gt;=40,INDEX($DC:$DC,$GH614+40),"")</f>
      </c>
      <c r="ET614">
        <f>IF($GI614&gt;=1,INDEX($DD:$DD,$GH614+1),"")</f>
      </c>
      <c r="EU614">
        <f>IF($GI614&gt;=2,INDEX($DD:$DD,$GH614+2),"")</f>
      </c>
      <c r="EV614">
        <f>IF($GI614&gt;=3,INDEX($DD:$DD,$GH614+3),"")</f>
      </c>
      <c r="EW614">
        <f>IF($GI614&gt;=4,INDEX($DD:$DD,$GH614+4),"")</f>
      </c>
      <c r="EX614">
        <f>IF($GI614&gt;=5,INDEX($DD:$DD,$GH614+5),"")</f>
      </c>
      <c r="EY614">
        <f>IF($GI614&gt;=6,INDEX($DD:$DD,$GH614+6),"")</f>
      </c>
      <c r="EZ614">
        <f>IF($GI614&gt;=7,INDEX($DD:$DD,$GH614+7),"")</f>
      </c>
      <c r="FA614">
        <f>IF($GI614&gt;=8,INDEX($DD:$DD,$GH614+8),"")</f>
      </c>
      <c r="FB614">
        <f>IF($GI614&gt;=9,INDEX($DD:$DD,$GH614+9),"")</f>
      </c>
      <c r="FC614">
        <f>IF($GI614&gt;=10,INDEX($DD:$DD,$GH614+10),"")</f>
      </c>
      <c r="FD614">
        <f>IF($GI614&gt;=11,INDEX($DD:$DD,$GH614+11),"")</f>
      </c>
      <c r="FE614">
        <f>IF($GI614&gt;=12,INDEX($DD:$DD,$GH614+12),"")</f>
      </c>
      <c r="FF614">
        <f>IF($GI614&gt;=13,INDEX($DD:$DD,$GH614+13),"")</f>
      </c>
      <c r="FG614">
        <f>IF($GI614&gt;=14,INDEX($DD:$DD,$GH614+14),"")</f>
      </c>
      <c r="FH614">
        <f>IF($GI614&gt;=15,INDEX($DD:$DD,$GH614+15),"")</f>
      </c>
      <c r="FI614">
        <f>IF($GI614&gt;=16,INDEX($DD:$DD,$GH614+16),"")</f>
      </c>
      <c r="FJ614">
        <f>IF($GI614&gt;=17,INDEX($DD:$DD,$GH614+17),"")</f>
      </c>
      <c r="FK614">
        <f>IF($GI614&gt;=18,INDEX($DD:$DD,$GH614+18),"")</f>
      </c>
      <c r="FL614">
        <f>IF($GI614&gt;=19,INDEX($DD:$DD,$GH614+19),"")</f>
      </c>
      <c r="FM614">
        <f>IF($GI614&gt;=20,INDEX($DD:$DD,$GH614+20),"")</f>
      </c>
      <c r="FN614">
        <f>IF($GI614&gt;=21,INDEX($DD:$DD,$GH614+21),"")</f>
      </c>
      <c r="FO614">
        <f>IF($GI614&gt;=22,INDEX($DD:$DD,$GH614+22),"")</f>
      </c>
      <c r="FP614">
        <f>IF($GI614&gt;=23,INDEX($DD:$DD,$GH614+23),"")</f>
      </c>
      <c r="FQ614">
        <f>IF($GI614&gt;=24,INDEX($DD:$DD,$GH614+24),"")</f>
      </c>
      <c r="FR614">
        <f>IF($GI614&gt;=25,INDEX($DD:$DD,$GH614+25),"")</f>
      </c>
      <c r="FS614">
        <f>IF($GI614&gt;=26,INDEX($DD:$DD,$GH614+26),"")</f>
      </c>
      <c r="FT614">
        <f>IF($GI614&gt;=27,INDEX($DD:$DD,$GH614+27),"")</f>
      </c>
      <c r="FU614">
        <f>IF($GI614&gt;=28,INDEX($DD:$DD,$GH614+28),"")</f>
      </c>
      <c r="FV614">
        <f>IF($GI614&gt;=29,INDEX($DD:$DD,$GH614+29),"")</f>
      </c>
      <c r="FW614">
        <f>IF($GI614&gt;=30,INDEX($DD:$DD,$GH614+30),"")</f>
      </c>
      <c r="FX614">
        <f>IF($GI614&gt;=31,INDEX($DD:$DD,$GH614+31),"")</f>
      </c>
      <c r="FY614">
        <f>IF($GI614&gt;=32,INDEX($DD:$DD,$GH614+32),"")</f>
      </c>
      <c r="FZ614">
        <f>IF($GI614&gt;=33,INDEX($DD:$DD,$GH614+33),"")</f>
      </c>
      <c r="GA614">
        <f>IF($GI614&gt;=34,INDEX($DD:$DD,$GH614+34),"")</f>
      </c>
      <c r="GB614">
        <f>IF($GI614&gt;=35,INDEX($DD:$DD,$GH614+35),"")</f>
      </c>
      <c r="GC614">
        <f>IF($GI614&gt;=36,INDEX($DD:$DD,$GH614+36),"")</f>
      </c>
      <c r="GD614">
        <f>IF($GI614&gt;=37,INDEX($DD:$DD,$GH614+37),"")</f>
      </c>
      <c r="GE614">
        <f>IF($GI614&gt;=38,INDEX($DD:$DD,$GH614+38),"")</f>
      </c>
      <c r="GF614">
        <f>IF($GI614&gt;=39,INDEX($DD:$DD,$GH614+39),"")</f>
      </c>
      <c r="GG614">
        <f>IF($GI614&gt;=40,INDEX($DD:$DD,$GH614+40),"")</f>
      </c>
      <c r="GH614">
        <f>IFERROR(MATCH($DB614,$DC$2:$DC$148,0)+1,0)</f>
      </c>
      <c r="GI614">
        <f>IFERROR(INDEX($DE$2:$DE$148,MATCH($DB614,$DC$2:$DC$148,0)),0)</f>
      </c>
      <c r="GJ614">
        <f>IFERROR(MATCH($S614,$DF$614:$ES$614,0),0)</f>
      </c>
      <c r="GK614">
        <f>IF($GJ614&gt;0,INDEX($ET$614:$GG$614,$GJ614),"")</f>
      </c>
      <c r="GN614">
        <f>IF($IW614&gt;=1,INDEX($GL:$GL,$IV614+1),"")</f>
      </c>
      <c r="GO614">
        <f>IF($IW614&gt;=2,INDEX($GL:$GL,$IV614+2),"")</f>
      </c>
      <c r="GP614">
        <f>IF($IW614&gt;=3,INDEX($GL:$GL,$IV614+3),"")</f>
      </c>
      <c r="GQ614">
        <f>IF($IW614&gt;=4,INDEX($GL:$GL,$IV614+4),"")</f>
      </c>
      <c r="GR614">
        <f>IF($IW614&gt;=5,INDEX($GL:$GL,$IV614+5),"")</f>
      </c>
      <c r="GS614">
        <f>IF($IW614&gt;=6,INDEX($GL:$GL,$IV614+6),"")</f>
      </c>
      <c r="GT614">
        <f>IF($IW614&gt;=7,INDEX($GL:$GL,$IV614+7),"")</f>
      </c>
      <c r="GU614">
        <f>IF($IW614&gt;=8,INDEX($GL:$GL,$IV614+8),"")</f>
      </c>
      <c r="GV614">
        <f>IF($IW614&gt;=9,INDEX($GL:$GL,$IV614+9),"")</f>
      </c>
      <c r="GW614">
        <f>IF($IW614&gt;=10,INDEX($GL:$GL,$IV614+10),"")</f>
      </c>
      <c r="GX614">
        <f>IF($IW614&gt;=11,INDEX($GL:$GL,$IV614+11),"")</f>
      </c>
      <c r="GY614">
        <f>IF($IW614&gt;=12,INDEX($GL:$GL,$IV614+12),"")</f>
      </c>
      <c r="GZ614">
        <f>IF($IW614&gt;=13,INDEX($GL:$GL,$IV614+13),"")</f>
      </c>
      <c r="HA614">
        <f>IF($IW614&gt;=14,INDEX($GL:$GL,$IV614+14),"")</f>
      </c>
      <c r="HB614">
        <f>IF($IW614&gt;=15,INDEX($GL:$GL,$IV614+15),"")</f>
      </c>
      <c r="HC614">
        <f>IF($IW614&gt;=16,INDEX($GL:$GL,$IV614+16),"")</f>
      </c>
      <c r="HD614">
        <f>IF($IW614&gt;=17,INDEX($GL:$GL,$IV614+17),"")</f>
      </c>
      <c r="HE614">
        <f>IF($IW614&gt;=18,INDEX($GL:$GL,$IV614+18),"")</f>
      </c>
      <c r="HF614">
        <f>IF($IW614&gt;=19,INDEX($GL:$GL,$IV614+19),"")</f>
      </c>
      <c r="HG614">
        <f>IF($IW614&gt;=20,INDEX($GL:$GL,$IV614+20),"")</f>
      </c>
      <c r="HH614">
        <f>IF($IW614&gt;=21,INDEX($GL:$GL,$IV614+21),"")</f>
      </c>
      <c r="HI614">
        <f>IF($IW614&gt;=22,INDEX($GL:$GL,$IV614+22),"")</f>
      </c>
      <c r="HJ614">
        <f>IF($IW614&gt;=23,INDEX($GL:$GL,$IV614+23),"")</f>
      </c>
      <c r="HK614">
        <f>IF($IW614&gt;=24,INDEX($GL:$GL,$IV614+24),"")</f>
      </c>
      <c r="HL614">
        <f>IF($IW614&gt;=25,INDEX($GL:$GL,$IV614+25),"")</f>
      </c>
      <c r="HM614">
        <f>IF($IW614&gt;=26,INDEX($GL:$GL,$IV614+26),"")</f>
      </c>
      <c r="HN614">
        <f>IF($IW614&gt;=27,INDEX($GL:$GL,$IV614+27),"")</f>
      </c>
      <c r="HO614">
        <f>IF($IW614&gt;=28,INDEX($GL:$GL,$IV614+28),"")</f>
      </c>
      <c r="HP614">
        <f>IF($IW614&gt;=29,INDEX($GL:$GL,$IV614+29),"")</f>
      </c>
      <c r="HQ614">
        <f>IF($IW614&gt;=30,INDEX($GL:$GL,$IV614+30),"")</f>
      </c>
      <c r="HR614">
        <f>IF($IW614&gt;=31,INDEX($GL:$GL,$IV614+31),"")</f>
      </c>
      <c r="HS614">
        <f>IF($IW614&gt;=32,INDEX($GL:$GL,$IV614+32),"")</f>
      </c>
      <c r="HT614">
        <f>IF($IW614&gt;=33,INDEX($GL:$GL,$IV614+33),"")</f>
      </c>
      <c r="HU614">
        <f>IF($IW614&gt;=34,INDEX($GL:$GL,$IV614+34),"")</f>
      </c>
      <c r="HV614">
        <f>IF($IW614&gt;=35,INDEX($GL:$GL,$IV614+35),"")</f>
      </c>
      <c r="HW614">
        <f>IF($IW614&gt;=36,INDEX($GL:$GL,$IV614+36),"")</f>
      </c>
      <c r="HX614">
        <f>IF($IW614&gt;=37,INDEX($GL:$GL,$IV614+37),"")</f>
      </c>
      <c r="HY614">
        <f>IF($IW614&gt;=38,INDEX($GL:$GL,$IV614+38),"")</f>
      </c>
      <c r="HZ614">
        <f>IF($IW614&gt;=39,INDEX($GL:$GL,$IV614+39),"")</f>
      </c>
      <c r="IA614">
        <f>IF($IW614&gt;=40,INDEX($GL:$GL,$IV614+40),"")</f>
      </c>
      <c r="IB614">
        <f>IF($IW614&gt;=41,INDEX($GL:$GL,$IV614+41),"")</f>
      </c>
      <c r="IC614">
        <f>IF($IW614&gt;=42,INDEX($GL:$GL,$IV614+42),"")</f>
      </c>
      <c r="ID614">
        <f>IF($IW614&gt;=43,INDEX($GL:$GL,$IV614+43),"")</f>
      </c>
      <c r="IE614">
        <f>IF($IW614&gt;=44,INDEX($GL:$GL,$IV614+44),"")</f>
      </c>
      <c r="IF614">
        <f>IF($IW614&gt;=45,INDEX($GL:$GL,$IV614+45),"")</f>
      </c>
      <c r="IG614">
        <f>IF($IW614&gt;=46,INDEX($GL:$GL,$IV614+46),"")</f>
      </c>
      <c r="IH614">
        <f>IF($IW614&gt;=47,INDEX($GL:$GL,$IV614+47),"")</f>
      </c>
      <c r="II614">
        <f>IF($IW614&gt;=48,INDEX($GL:$GL,$IV614+48),"")</f>
      </c>
      <c r="IJ614">
        <f>IF($IW614&gt;=49,INDEX($GL:$GL,$IV614+49),"")</f>
      </c>
      <c r="IK614">
        <f>IF($IW614&gt;=50,INDEX($GL:$GL,$IV614+50),"")</f>
      </c>
      <c r="IL614">
        <f>IF($IW614&gt;=51,INDEX($GL:$GL,$IV614+51),"")</f>
      </c>
      <c r="IM614">
        <f>IF($IW614&gt;=52,INDEX($GL:$GL,$IV614+52),"")</f>
      </c>
      <c r="IN614">
        <f>IF($IW614&gt;=53,INDEX($GL:$GL,$IV614+53),"")</f>
      </c>
      <c r="IO614">
        <f>IF($IW614&gt;=54,INDEX($GL:$GL,$IV614+54),"")</f>
      </c>
      <c r="IP614">
        <f>IF($IW614&gt;=55,INDEX($GL:$GL,$IV614+55),"")</f>
      </c>
      <c r="IQ614">
        <f>IF($IW614&gt;=56,INDEX($GL:$GL,$IV614+56),"")</f>
      </c>
      <c r="IR614">
        <f>IF($IW614&gt;=57,INDEX($GL:$GL,$IV614+57),"")</f>
      </c>
      <c r="IS614">
        <f>IF($IW614&gt;=58,INDEX($GL:$GL,$IV614+58),"")</f>
      </c>
      <c r="IT614">
        <f>IF($IW614&gt;=59,INDEX($GL:$GL,$IV614+59),"")</f>
      </c>
      <c r="IU614">
        <f>IF($IW614&gt;=60,INDEX($GL:$GL,$IV614+60),"")</f>
      </c>
      <c r="IV614">
        <f>IFERROR(MATCH($GK614,$GL$2:$GL$324,0)+1,0)</f>
      </c>
      <c r="IW614">
        <f>IFERROR(INDEX($GM$2:$GM$324,MATCH($GK614,$GL$2:$GL$324,0)),0)</f>
      </c>
      <c r="IX614" t="s">
        <v>34</v>
      </c>
      <c r="IY614" t="s">
        <v>34</v>
      </c>
    </row>
    <row r="615" spans="1:259" x14ac:dyDescent="0.25">
      <c r="K615">
        <f>IF(OR($N615="",$J615=""),"",IFERROR($N615/$J615,0))</f>
      </c>
      <c r="L615">
        <f>IF($N615="","",
SUM($M615,$O615,$T615,$P615,$R615)*
(1-IF($U615="",0,VALUE($U615)/100)))</f>
      </c>
      <c r="M615">
        <f>IF($N615="","",$N615)</f>
      </c>
      <c r="O615">
        <f>IF($N615="","",
IF($H615="","",
IF(ISNUMBER(SEARCH("exempt",LOWER($H615))),0,
$N615*(VALUE(SUBSTITUTE($H615,"%",""))/100))))</f>
      </c>
      <c r="V615">
        <f>IFERROR(IF(FIND(" - ",$E615)&gt;0,MID($E615,FIND(" - ",$E615)+3,LEN($E615)),""),"")</f>
      </c>
      <c r="AE615" t="s">
        <v>1196</v>
      </c>
      <c r="AJ615">
        <f>IFERROR(LEFT($E615,FIND(" - ",$E615)-1),$E615)</f>
      </c>
      <c r="AM615">
        <f>IF($CB615&gt;=1,INDEX($AK:$AK,$CA615+1),"")</f>
      </c>
      <c r="AN615">
        <f>IF($CB615&gt;=2,INDEX($AK:$AK,$CA615+2),"")</f>
      </c>
      <c r="AO615">
        <f>IF($CB615&gt;=3,INDEX($AK:$AK,$CA615+3),"")</f>
      </c>
      <c r="AP615">
        <f>IF($CB615&gt;=4,INDEX($AK:$AK,$CA615+4),"")</f>
      </c>
      <c r="AQ615">
        <f>IF($CB615&gt;=5,INDEX($AK:$AK,$CA615+5),"")</f>
      </c>
      <c r="AR615">
        <f>IF($CB615&gt;=6,INDEX($AK:$AK,$CA615+6),"")</f>
      </c>
      <c r="AS615">
        <f>IF($CB615&gt;=7,INDEX($AK:$AK,$CA615+7),"")</f>
      </c>
      <c r="AT615">
        <f>IF($CB615&gt;=8,INDEX($AK:$AK,$CA615+8),"")</f>
      </c>
      <c r="AU615">
        <f>IF($CB615&gt;=9,INDEX($AK:$AK,$CA615+9),"")</f>
      </c>
      <c r="AV615">
        <f>IF($CB615&gt;=10,INDEX($AK:$AK,$CA615+10),"")</f>
      </c>
      <c r="AW615">
        <f>IF($CB615&gt;=11,INDEX($AK:$AK,$CA615+11),"")</f>
      </c>
      <c r="AX615">
        <f>IF($CB615&gt;=12,INDEX($AK:$AK,$CA615+12),"")</f>
      </c>
      <c r="AY615">
        <f>IF($CB615&gt;=13,INDEX($AK:$AK,$CA615+13),"")</f>
      </c>
      <c r="AZ615">
        <f>IF($CB615&gt;=14,INDEX($AK:$AK,$CA615+14),"")</f>
      </c>
      <c r="BA615">
        <f>IF($CB615&gt;=15,INDEX($AK:$AK,$CA615+15),"")</f>
      </c>
      <c r="BB615">
        <f>IF($CB615&gt;=16,INDEX($AK:$AK,$CA615+16),"")</f>
      </c>
      <c r="BC615">
        <f>IF($CB615&gt;=17,INDEX($AK:$AK,$CA615+17),"")</f>
      </c>
      <c r="BD615">
        <f>IF($CB615&gt;=18,INDEX($AK:$AK,$CA615+18),"")</f>
      </c>
      <c r="BE615">
        <f>IF($CB615&gt;=19,INDEX($AK:$AK,$CA615+19),"")</f>
      </c>
      <c r="BF615">
        <f>IF($CB615&gt;=20,INDEX($AK:$AK,$CA615+20),"")</f>
      </c>
      <c r="BG615">
        <f>IF($CB615&gt;=21,INDEX($AK:$AK,$CA615+21),"")</f>
      </c>
      <c r="BH615">
        <f>IF($CB615&gt;=22,INDEX($AK:$AK,$CA615+22),"")</f>
      </c>
      <c r="BI615">
        <f>IF($CB615&gt;=23,INDEX($AK:$AK,$CA615+23),"")</f>
      </c>
      <c r="BJ615">
        <f>IF($CB615&gt;=24,INDEX($AK:$AK,$CA615+24),"")</f>
      </c>
      <c r="BK615">
        <f>IF($CB615&gt;=25,INDEX($AK:$AK,$CA615+25),"")</f>
      </c>
      <c r="BL615">
        <f>IF($CB615&gt;=26,INDEX($AK:$AK,$CA615+26),"")</f>
      </c>
      <c r="BM615">
        <f>IF($CB615&gt;=27,INDEX($AK:$AK,$CA615+27),"")</f>
      </c>
      <c r="BN615">
        <f>IF($CB615&gt;=28,INDEX($AK:$AK,$CA615+28),"")</f>
      </c>
      <c r="BO615">
        <f>IF($CB615&gt;=29,INDEX($AK:$AK,$CA615+29),"")</f>
      </c>
      <c r="BP615">
        <f>IF($CB615&gt;=30,INDEX($AK:$AK,$CA615+30),"")</f>
      </c>
      <c r="BQ615">
        <f>IF($CB615&gt;=31,INDEX($AK:$AK,$CA615+31),"")</f>
      </c>
      <c r="BR615">
        <f>IF($CB615&gt;=32,INDEX($AK:$AK,$CA615+32),"")</f>
      </c>
      <c r="BS615">
        <f>IF($CB615&gt;=33,INDEX($AK:$AK,$CA615+33),"")</f>
      </c>
      <c r="BT615">
        <f>IF($CB615&gt;=34,INDEX($AK:$AK,$CA615+34),"")</f>
      </c>
      <c r="BU615">
        <f>IF($CB615&gt;=35,INDEX($AK:$AK,$CA615+35),"")</f>
      </c>
      <c r="BV615">
        <f>IF($CB615&gt;=36,INDEX($AK:$AK,$CA615+36),"")</f>
      </c>
      <c r="BW615">
        <f>IF($CB615&gt;=37,INDEX($AK:$AK,$CA615+37),"")</f>
      </c>
      <c r="BX615">
        <f>IF($CB615&gt;=38,INDEX($AK:$AK,$CA615+38),"")</f>
      </c>
      <c r="BY615">
        <f>IF($CB615&gt;=39,INDEX($AK:$AK,$CA615+39),"")</f>
      </c>
      <c r="BZ615">
        <f>IF($CB615&gt;=40,INDEX($AK:$AK,$CA615+40),"")</f>
      </c>
      <c r="CA615">
        <f>IFERROR(MATCH($AJ615,$AK$2:$AK$134,0)+1,0)</f>
      </c>
      <c r="CB615">
        <f>IFERROR(INDEX($AL$2:$AL$134,MATCH($AJ615,$AK$2:$AK$134,0)),0)</f>
      </c>
      <c r="CC615">
        <f>IFERROR(LEFT($F615,FIND(" - ",$F615)-1),$F615)</f>
      </c>
      <c r="CF615">
        <f>IF($DA615&gt;=1,INDEX($CD:$CD,$CZ615+1),"")</f>
      </c>
      <c r="CG615">
        <f>IF($DA615&gt;=2,INDEX($CD:$CD,$CZ615+2),"")</f>
      </c>
      <c r="CH615">
        <f>IF($DA615&gt;=3,INDEX($CD:$CD,$CZ615+3),"")</f>
      </c>
      <c r="CI615">
        <f>IF($DA615&gt;=4,INDEX($CD:$CD,$CZ615+4),"")</f>
      </c>
      <c r="CJ615">
        <f>IF($DA615&gt;=5,INDEX($CD:$CD,$CZ615+5),"")</f>
      </c>
      <c r="CK615">
        <f>IF($DA615&gt;=6,INDEX($CD:$CD,$CZ615+6),"")</f>
      </c>
      <c r="CL615">
        <f>IF($DA615&gt;=7,INDEX($CD:$CD,$CZ615+7),"")</f>
      </c>
      <c r="CM615">
        <f>IF($DA615&gt;=8,INDEX($CD:$CD,$CZ615+8),"")</f>
      </c>
      <c r="CN615">
        <f>IF($DA615&gt;=9,INDEX($CD:$CD,$CZ615+9),"")</f>
      </c>
      <c r="CO615">
        <f>IF($DA615&gt;=10,INDEX($CD:$CD,$CZ615+10),"")</f>
      </c>
      <c r="CP615">
        <f>IF($DA615&gt;=11,INDEX($CD:$CD,$CZ615+11),"")</f>
      </c>
      <c r="CQ615">
        <f>IF($DA615&gt;=12,INDEX($CD:$CD,$CZ615+12),"")</f>
      </c>
      <c r="CR615">
        <f>IF($DA615&gt;=13,INDEX($CD:$CD,$CZ615+13),"")</f>
      </c>
      <c r="CS615">
        <f>IF($DA615&gt;=14,INDEX($CD:$CD,$CZ615+14),"")</f>
      </c>
      <c r="CT615">
        <f>IF($DA615&gt;=15,INDEX($CD:$CD,$CZ615+15),"")</f>
      </c>
      <c r="CU615">
        <f>IF($DA615&gt;=16,INDEX($CD:$CD,$CZ615+16),"")</f>
      </c>
      <c r="CV615">
        <f>IF($DA615&gt;=17,INDEX($CD:$CD,$CZ615+17),"")</f>
      </c>
      <c r="CW615">
        <f>IF($DA615&gt;=18,INDEX($CD:$CD,$CZ615+18),"")</f>
      </c>
      <c r="CX615">
        <f>IF($DA615&gt;=19,INDEX($CD:$CD,$CZ615+19),"")</f>
      </c>
      <c r="CY615">
        <f>IF($DA615&gt;=20,INDEX($CD:$CD,$CZ615+20),"")</f>
      </c>
      <c r="CZ615">
        <f>IFERROR(MATCH($CC615,$CD$2:$CD$263,0)+1,0)</f>
      </c>
      <c r="DA615">
        <f>IFERROR(INDEX($CE$2:$CE$263,MATCH($CC615,$CD$2:$CD$263,0)),0)</f>
      </c>
      <c r="DB615">
        <f>IFERROR(INDEX($AI:$AI,MATCH($H615,$AH:$AH,0))&amp;"","")</f>
      </c>
      <c r="DF615">
        <f>IF($GI615&gt;=1,INDEX($DC:$DC,$GH615+1),"")</f>
      </c>
      <c r="DG615">
        <f>IF($GI615&gt;=2,INDEX($DC:$DC,$GH615+2),"")</f>
      </c>
      <c r="DH615">
        <f>IF($GI615&gt;=3,INDEX($DC:$DC,$GH615+3),"")</f>
      </c>
      <c r="DI615">
        <f>IF($GI615&gt;=4,INDEX($DC:$DC,$GH615+4),"")</f>
      </c>
      <c r="DJ615">
        <f>IF($GI615&gt;=5,INDEX($DC:$DC,$GH615+5),"")</f>
      </c>
      <c r="DK615">
        <f>IF($GI615&gt;=6,INDEX($DC:$DC,$GH615+6),"")</f>
      </c>
      <c r="DL615">
        <f>IF($GI615&gt;=7,INDEX($DC:$DC,$GH615+7),"")</f>
      </c>
      <c r="DM615">
        <f>IF($GI615&gt;=8,INDEX($DC:$DC,$GH615+8),"")</f>
      </c>
      <c r="DN615">
        <f>IF($GI615&gt;=9,INDEX($DC:$DC,$GH615+9),"")</f>
      </c>
      <c r="DO615">
        <f>IF($GI615&gt;=10,INDEX($DC:$DC,$GH615+10),"")</f>
      </c>
      <c r="DP615">
        <f>IF($GI615&gt;=11,INDEX($DC:$DC,$GH615+11),"")</f>
      </c>
      <c r="DQ615">
        <f>IF($GI615&gt;=12,INDEX($DC:$DC,$GH615+12),"")</f>
      </c>
      <c r="DR615">
        <f>IF($GI615&gt;=13,INDEX($DC:$DC,$GH615+13),"")</f>
      </c>
      <c r="DS615">
        <f>IF($GI615&gt;=14,INDEX($DC:$DC,$GH615+14),"")</f>
      </c>
      <c r="DT615">
        <f>IF($GI615&gt;=15,INDEX($DC:$DC,$GH615+15),"")</f>
      </c>
      <c r="DU615">
        <f>IF($GI615&gt;=16,INDEX($DC:$DC,$GH615+16),"")</f>
      </c>
      <c r="DV615">
        <f>IF($GI615&gt;=17,INDEX($DC:$DC,$GH615+17),"")</f>
      </c>
      <c r="DW615">
        <f>IF($GI615&gt;=18,INDEX($DC:$DC,$GH615+18),"")</f>
      </c>
      <c r="DX615">
        <f>IF($GI615&gt;=19,INDEX($DC:$DC,$GH615+19),"")</f>
      </c>
      <c r="DY615">
        <f>IF($GI615&gt;=20,INDEX($DC:$DC,$GH615+20),"")</f>
      </c>
      <c r="DZ615">
        <f>IF($GI615&gt;=21,INDEX($DC:$DC,$GH615+21),"")</f>
      </c>
      <c r="EA615">
        <f>IF($GI615&gt;=22,INDEX($DC:$DC,$GH615+22),"")</f>
      </c>
      <c r="EB615">
        <f>IF($GI615&gt;=23,INDEX($DC:$DC,$GH615+23),"")</f>
      </c>
      <c r="EC615">
        <f>IF($GI615&gt;=24,INDEX($DC:$DC,$GH615+24),"")</f>
      </c>
      <c r="ED615">
        <f>IF($GI615&gt;=25,INDEX($DC:$DC,$GH615+25),"")</f>
      </c>
      <c r="EE615">
        <f>IF($GI615&gt;=26,INDEX($DC:$DC,$GH615+26),"")</f>
      </c>
      <c r="EF615">
        <f>IF($GI615&gt;=27,INDEX($DC:$DC,$GH615+27),"")</f>
      </c>
      <c r="EG615">
        <f>IF($GI615&gt;=28,INDEX($DC:$DC,$GH615+28),"")</f>
      </c>
      <c r="EH615">
        <f>IF($GI615&gt;=29,INDEX($DC:$DC,$GH615+29),"")</f>
      </c>
      <c r="EI615">
        <f>IF($GI615&gt;=30,INDEX($DC:$DC,$GH615+30),"")</f>
      </c>
      <c r="EJ615">
        <f>IF($GI615&gt;=31,INDEX($DC:$DC,$GH615+31),"")</f>
      </c>
      <c r="EK615">
        <f>IF($GI615&gt;=32,INDEX($DC:$DC,$GH615+32),"")</f>
      </c>
      <c r="EL615">
        <f>IF($GI615&gt;=33,INDEX($DC:$DC,$GH615+33),"")</f>
      </c>
      <c r="EM615">
        <f>IF($GI615&gt;=34,INDEX($DC:$DC,$GH615+34),"")</f>
      </c>
      <c r="EN615">
        <f>IF($GI615&gt;=35,INDEX($DC:$DC,$GH615+35),"")</f>
      </c>
      <c r="EO615">
        <f>IF($GI615&gt;=36,INDEX($DC:$DC,$GH615+36),"")</f>
      </c>
      <c r="EP615">
        <f>IF($GI615&gt;=37,INDEX($DC:$DC,$GH615+37),"")</f>
      </c>
      <c r="EQ615">
        <f>IF($GI615&gt;=38,INDEX($DC:$DC,$GH615+38),"")</f>
      </c>
      <c r="ER615">
        <f>IF($GI615&gt;=39,INDEX($DC:$DC,$GH615+39),"")</f>
      </c>
      <c r="ES615">
        <f>IF($GI615&gt;=40,INDEX($DC:$DC,$GH615+40),"")</f>
      </c>
      <c r="ET615">
        <f>IF($GI615&gt;=1,INDEX($DD:$DD,$GH615+1),"")</f>
      </c>
      <c r="EU615">
        <f>IF($GI615&gt;=2,INDEX($DD:$DD,$GH615+2),"")</f>
      </c>
      <c r="EV615">
        <f>IF($GI615&gt;=3,INDEX($DD:$DD,$GH615+3),"")</f>
      </c>
      <c r="EW615">
        <f>IF($GI615&gt;=4,INDEX($DD:$DD,$GH615+4),"")</f>
      </c>
      <c r="EX615">
        <f>IF($GI615&gt;=5,INDEX($DD:$DD,$GH615+5),"")</f>
      </c>
      <c r="EY615">
        <f>IF($GI615&gt;=6,INDEX($DD:$DD,$GH615+6),"")</f>
      </c>
      <c r="EZ615">
        <f>IF($GI615&gt;=7,INDEX($DD:$DD,$GH615+7),"")</f>
      </c>
      <c r="FA615">
        <f>IF($GI615&gt;=8,INDEX($DD:$DD,$GH615+8),"")</f>
      </c>
      <c r="FB615">
        <f>IF($GI615&gt;=9,INDEX($DD:$DD,$GH615+9),"")</f>
      </c>
      <c r="FC615">
        <f>IF($GI615&gt;=10,INDEX($DD:$DD,$GH615+10),"")</f>
      </c>
      <c r="FD615">
        <f>IF($GI615&gt;=11,INDEX($DD:$DD,$GH615+11),"")</f>
      </c>
      <c r="FE615">
        <f>IF($GI615&gt;=12,INDEX($DD:$DD,$GH615+12),"")</f>
      </c>
      <c r="FF615">
        <f>IF($GI615&gt;=13,INDEX($DD:$DD,$GH615+13),"")</f>
      </c>
      <c r="FG615">
        <f>IF($GI615&gt;=14,INDEX($DD:$DD,$GH615+14),"")</f>
      </c>
      <c r="FH615">
        <f>IF($GI615&gt;=15,INDEX($DD:$DD,$GH615+15),"")</f>
      </c>
      <c r="FI615">
        <f>IF($GI615&gt;=16,INDEX($DD:$DD,$GH615+16),"")</f>
      </c>
      <c r="FJ615">
        <f>IF($GI615&gt;=17,INDEX($DD:$DD,$GH615+17),"")</f>
      </c>
      <c r="FK615">
        <f>IF($GI615&gt;=18,INDEX($DD:$DD,$GH615+18),"")</f>
      </c>
      <c r="FL615">
        <f>IF($GI615&gt;=19,INDEX($DD:$DD,$GH615+19),"")</f>
      </c>
      <c r="FM615">
        <f>IF($GI615&gt;=20,INDEX($DD:$DD,$GH615+20),"")</f>
      </c>
      <c r="FN615">
        <f>IF($GI615&gt;=21,INDEX($DD:$DD,$GH615+21),"")</f>
      </c>
      <c r="FO615">
        <f>IF($GI615&gt;=22,INDEX($DD:$DD,$GH615+22),"")</f>
      </c>
      <c r="FP615">
        <f>IF($GI615&gt;=23,INDEX($DD:$DD,$GH615+23),"")</f>
      </c>
      <c r="FQ615">
        <f>IF($GI615&gt;=24,INDEX($DD:$DD,$GH615+24),"")</f>
      </c>
      <c r="FR615">
        <f>IF($GI615&gt;=25,INDEX($DD:$DD,$GH615+25),"")</f>
      </c>
      <c r="FS615">
        <f>IF($GI615&gt;=26,INDEX($DD:$DD,$GH615+26),"")</f>
      </c>
      <c r="FT615">
        <f>IF($GI615&gt;=27,INDEX($DD:$DD,$GH615+27),"")</f>
      </c>
      <c r="FU615">
        <f>IF($GI615&gt;=28,INDEX($DD:$DD,$GH615+28),"")</f>
      </c>
      <c r="FV615">
        <f>IF($GI615&gt;=29,INDEX($DD:$DD,$GH615+29),"")</f>
      </c>
      <c r="FW615">
        <f>IF($GI615&gt;=30,INDEX($DD:$DD,$GH615+30),"")</f>
      </c>
      <c r="FX615">
        <f>IF($GI615&gt;=31,INDEX($DD:$DD,$GH615+31),"")</f>
      </c>
      <c r="FY615">
        <f>IF($GI615&gt;=32,INDEX($DD:$DD,$GH615+32),"")</f>
      </c>
      <c r="FZ615">
        <f>IF($GI615&gt;=33,INDEX($DD:$DD,$GH615+33),"")</f>
      </c>
      <c r="GA615">
        <f>IF($GI615&gt;=34,INDEX($DD:$DD,$GH615+34),"")</f>
      </c>
      <c r="GB615">
        <f>IF($GI615&gt;=35,INDEX($DD:$DD,$GH615+35),"")</f>
      </c>
      <c r="GC615">
        <f>IF($GI615&gt;=36,INDEX($DD:$DD,$GH615+36),"")</f>
      </c>
      <c r="GD615">
        <f>IF($GI615&gt;=37,INDEX($DD:$DD,$GH615+37),"")</f>
      </c>
      <c r="GE615">
        <f>IF($GI615&gt;=38,INDEX($DD:$DD,$GH615+38),"")</f>
      </c>
      <c r="GF615">
        <f>IF($GI615&gt;=39,INDEX($DD:$DD,$GH615+39),"")</f>
      </c>
      <c r="GG615">
        <f>IF($GI615&gt;=40,INDEX($DD:$DD,$GH615+40),"")</f>
      </c>
      <c r="GH615">
        <f>IFERROR(MATCH($DB615,$DC$2:$DC$148,0)+1,0)</f>
      </c>
      <c r="GI615">
        <f>IFERROR(INDEX($DE$2:$DE$148,MATCH($DB615,$DC$2:$DC$148,0)),0)</f>
      </c>
      <c r="GJ615">
        <f>IFERROR(MATCH($S615,$DF$615:$ES$615,0),0)</f>
      </c>
      <c r="GK615">
        <f>IF($GJ615&gt;0,INDEX($ET$615:$GG$615,$GJ615),"")</f>
      </c>
      <c r="GN615">
        <f>IF($IW615&gt;=1,INDEX($GL:$GL,$IV615+1),"")</f>
      </c>
      <c r="GO615">
        <f>IF($IW615&gt;=2,INDEX($GL:$GL,$IV615+2),"")</f>
      </c>
      <c r="GP615">
        <f>IF($IW615&gt;=3,INDEX($GL:$GL,$IV615+3),"")</f>
      </c>
      <c r="GQ615">
        <f>IF($IW615&gt;=4,INDEX($GL:$GL,$IV615+4),"")</f>
      </c>
      <c r="GR615">
        <f>IF($IW615&gt;=5,INDEX($GL:$GL,$IV615+5),"")</f>
      </c>
      <c r="GS615">
        <f>IF($IW615&gt;=6,INDEX($GL:$GL,$IV615+6),"")</f>
      </c>
      <c r="GT615">
        <f>IF($IW615&gt;=7,INDEX($GL:$GL,$IV615+7),"")</f>
      </c>
      <c r="GU615">
        <f>IF($IW615&gt;=8,INDEX($GL:$GL,$IV615+8),"")</f>
      </c>
      <c r="GV615">
        <f>IF($IW615&gt;=9,INDEX($GL:$GL,$IV615+9),"")</f>
      </c>
      <c r="GW615">
        <f>IF($IW615&gt;=10,INDEX($GL:$GL,$IV615+10),"")</f>
      </c>
      <c r="GX615">
        <f>IF($IW615&gt;=11,INDEX($GL:$GL,$IV615+11),"")</f>
      </c>
      <c r="GY615">
        <f>IF($IW615&gt;=12,INDEX($GL:$GL,$IV615+12),"")</f>
      </c>
      <c r="GZ615">
        <f>IF($IW615&gt;=13,INDEX($GL:$GL,$IV615+13),"")</f>
      </c>
      <c r="HA615">
        <f>IF($IW615&gt;=14,INDEX($GL:$GL,$IV615+14),"")</f>
      </c>
      <c r="HB615">
        <f>IF($IW615&gt;=15,INDEX($GL:$GL,$IV615+15),"")</f>
      </c>
      <c r="HC615">
        <f>IF($IW615&gt;=16,INDEX($GL:$GL,$IV615+16),"")</f>
      </c>
      <c r="HD615">
        <f>IF($IW615&gt;=17,INDEX($GL:$GL,$IV615+17),"")</f>
      </c>
      <c r="HE615">
        <f>IF($IW615&gt;=18,INDEX($GL:$GL,$IV615+18),"")</f>
      </c>
      <c r="HF615">
        <f>IF($IW615&gt;=19,INDEX($GL:$GL,$IV615+19),"")</f>
      </c>
      <c r="HG615">
        <f>IF($IW615&gt;=20,INDEX($GL:$GL,$IV615+20),"")</f>
      </c>
      <c r="HH615">
        <f>IF($IW615&gt;=21,INDEX($GL:$GL,$IV615+21),"")</f>
      </c>
      <c r="HI615">
        <f>IF($IW615&gt;=22,INDEX($GL:$GL,$IV615+22),"")</f>
      </c>
      <c r="HJ615">
        <f>IF($IW615&gt;=23,INDEX($GL:$GL,$IV615+23),"")</f>
      </c>
      <c r="HK615">
        <f>IF($IW615&gt;=24,INDEX($GL:$GL,$IV615+24),"")</f>
      </c>
      <c r="HL615">
        <f>IF($IW615&gt;=25,INDEX($GL:$GL,$IV615+25),"")</f>
      </c>
      <c r="HM615">
        <f>IF($IW615&gt;=26,INDEX($GL:$GL,$IV615+26),"")</f>
      </c>
      <c r="HN615">
        <f>IF($IW615&gt;=27,INDEX($GL:$GL,$IV615+27),"")</f>
      </c>
      <c r="HO615">
        <f>IF($IW615&gt;=28,INDEX($GL:$GL,$IV615+28),"")</f>
      </c>
      <c r="HP615">
        <f>IF($IW615&gt;=29,INDEX($GL:$GL,$IV615+29),"")</f>
      </c>
      <c r="HQ615">
        <f>IF($IW615&gt;=30,INDEX($GL:$GL,$IV615+30),"")</f>
      </c>
      <c r="HR615">
        <f>IF($IW615&gt;=31,INDEX($GL:$GL,$IV615+31),"")</f>
      </c>
      <c r="HS615">
        <f>IF($IW615&gt;=32,INDEX($GL:$GL,$IV615+32),"")</f>
      </c>
      <c r="HT615">
        <f>IF($IW615&gt;=33,INDEX($GL:$GL,$IV615+33),"")</f>
      </c>
      <c r="HU615">
        <f>IF($IW615&gt;=34,INDEX($GL:$GL,$IV615+34),"")</f>
      </c>
      <c r="HV615">
        <f>IF($IW615&gt;=35,INDEX($GL:$GL,$IV615+35),"")</f>
      </c>
      <c r="HW615">
        <f>IF($IW615&gt;=36,INDEX($GL:$GL,$IV615+36),"")</f>
      </c>
      <c r="HX615">
        <f>IF($IW615&gt;=37,INDEX($GL:$GL,$IV615+37),"")</f>
      </c>
      <c r="HY615">
        <f>IF($IW615&gt;=38,INDEX($GL:$GL,$IV615+38),"")</f>
      </c>
      <c r="HZ615">
        <f>IF($IW615&gt;=39,INDEX($GL:$GL,$IV615+39),"")</f>
      </c>
      <c r="IA615">
        <f>IF($IW615&gt;=40,INDEX($GL:$GL,$IV615+40),"")</f>
      </c>
      <c r="IB615">
        <f>IF($IW615&gt;=41,INDEX($GL:$GL,$IV615+41),"")</f>
      </c>
      <c r="IC615">
        <f>IF($IW615&gt;=42,INDEX($GL:$GL,$IV615+42),"")</f>
      </c>
      <c r="ID615">
        <f>IF($IW615&gt;=43,INDEX($GL:$GL,$IV615+43),"")</f>
      </c>
      <c r="IE615">
        <f>IF($IW615&gt;=44,INDEX($GL:$GL,$IV615+44),"")</f>
      </c>
      <c r="IF615">
        <f>IF($IW615&gt;=45,INDEX($GL:$GL,$IV615+45),"")</f>
      </c>
      <c r="IG615">
        <f>IF($IW615&gt;=46,INDEX($GL:$GL,$IV615+46),"")</f>
      </c>
      <c r="IH615">
        <f>IF($IW615&gt;=47,INDEX($GL:$GL,$IV615+47),"")</f>
      </c>
      <c r="II615">
        <f>IF($IW615&gt;=48,INDEX($GL:$GL,$IV615+48),"")</f>
      </c>
      <c r="IJ615">
        <f>IF($IW615&gt;=49,INDEX($GL:$GL,$IV615+49),"")</f>
      </c>
      <c r="IK615">
        <f>IF($IW615&gt;=50,INDEX($GL:$GL,$IV615+50),"")</f>
      </c>
      <c r="IL615">
        <f>IF($IW615&gt;=51,INDEX($GL:$GL,$IV615+51),"")</f>
      </c>
      <c r="IM615">
        <f>IF($IW615&gt;=52,INDEX($GL:$GL,$IV615+52),"")</f>
      </c>
      <c r="IN615">
        <f>IF($IW615&gt;=53,INDEX($GL:$GL,$IV615+53),"")</f>
      </c>
      <c r="IO615">
        <f>IF($IW615&gt;=54,INDEX($GL:$GL,$IV615+54),"")</f>
      </c>
      <c r="IP615">
        <f>IF($IW615&gt;=55,INDEX($GL:$GL,$IV615+55),"")</f>
      </c>
      <c r="IQ615">
        <f>IF($IW615&gt;=56,INDEX($GL:$GL,$IV615+56),"")</f>
      </c>
      <c r="IR615">
        <f>IF($IW615&gt;=57,INDEX($GL:$GL,$IV615+57),"")</f>
      </c>
      <c r="IS615">
        <f>IF($IW615&gt;=58,INDEX($GL:$GL,$IV615+58),"")</f>
      </c>
      <c r="IT615">
        <f>IF($IW615&gt;=59,INDEX($GL:$GL,$IV615+59),"")</f>
      </c>
      <c r="IU615">
        <f>IF($IW615&gt;=60,INDEX($GL:$GL,$IV615+60),"")</f>
      </c>
      <c r="IV615">
        <f>IFERROR(MATCH($GK615,$GL$2:$GL$324,0)+1,0)</f>
      </c>
      <c r="IW615">
        <f>IFERROR(INDEX($GM$2:$GM$324,MATCH($GK615,$GL$2:$GL$324,0)),0)</f>
      </c>
      <c r="IX615" t="s">
        <v>34</v>
      </c>
      <c r="IY615" t="s">
        <v>34</v>
      </c>
    </row>
    <row r="616" spans="1:259" x14ac:dyDescent="0.25">
      <c r="K616">
        <f>IF(OR($N616="",$J616=""),"",IFERROR($N616/$J616,0))</f>
      </c>
      <c r="L616">
        <f>IF($N616="","",
SUM($M616,$O616,$T616,$P616,$R616)*
(1-IF($U616="",0,VALUE($U616)/100)))</f>
      </c>
      <c r="M616">
        <f>IF($N616="","",$N616)</f>
      </c>
      <c r="O616">
        <f>IF($N616="","",
IF($H616="","",
IF(ISNUMBER(SEARCH("exempt",LOWER($H616))),0,
$N616*(VALUE(SUBSTITUTE($H616,"%",""))/100))))</f>
      </c>
      <c r="V616">
        <f>IFERROR(IF(FIND(" - ",$E616)&gt;0,MID($E616,FIND(" - ",$E616)+3,LEN($E616)),""),"")</f>
      </c>
      <c r="AE616" t="s">
        <v>1197</v>
      </c>
      <c r="AJ616">
        <f>IFERROR(LEFT($E616,FIND(" - ",$E616)-1),$E616)</f>
      </c>
      <c r="AM616">
        <f>IF($CB616&gt;=1,INDEX($AK:$AK,$CA616+1),"")</f>
      </c>
      <c r="AN616">
        <f>IF($CB616&gt;=2,INDEX($AK:$AK,$CA616+2),"")</f>
      </c>
      <c r="AO616">
        <f>IF($CB616&gt;=3,INDEX($AK:$AK,$CA616+3),"")</f>
      </c>
      <c r="AP616">
        <f>IF($CB616&gt;=4,INDEX($AK:$AK,$CA616+4),"")</f>
      </c>
      <c r="AQ616">
        <f>IF($CB616&gt;=5,INDEX($AK:$AK,$CA616+5),"")</f>
      </c>
      <c r="AR616">
        <f>IF($CB616&gt;=6,INDEX($AK:$AK,$CA616+6),"")</f>
      </c>
      <c r="AS616">
        <f>IF($CB616&gt;=7,INDEX($AK:$AK,$CA616+7),"")</f>
      </c>
      <c r="AT616">
        <f>IF($CB616&gt;=8,INDEX($AK:$AK,$CA616+8),"")</f>
      </c>
      <c r="AU616">
        <f>IF($CB616&gt;=9,INDEX($AK:$AK,$CA616+9),"")</f>
      </c>
      <c r="AV616">
        <f>IF($CB616&gt;=10,INDEX($AK:$AK,$CA616+10),"")</f>
      </c>
      <c r="AW616">
        <f>IF($CB616&gt;=11,INDEX($AK:$AK,$CA616+11),"")</f>
      </c>
      <c r="AX616">
        <f>IF($CB616&gt;=12,INDEX($AK:$AK,$CA616+12),"")</f>
      </c>
      <c r="AY616">
        <f>IF($CB616&gt;=13,INDEX($AK:$AK,$CA616+13),"")</f>
      </c>
      <c r="AZ616">
        <f>IF($CB616&gt;=14,INDEX($AK:$AK,$CA616+14),"")</f>
      </c>
      <c r="BA616">
        <f>IF($CB616&gt;=15,INDEX($AK:$AK,$CA616+15),"")</f>
      </c>
      <c r="BB616">
        <f>IF($CB616&gt;=16,INDEX($AK:$AK,$CA616+16),"")</f>
      </c>
      <c r="BC616">
        <f>IF($CB616&gt;=17,INDEX($AK:$AK,$CA616+17),"")</f>
      </c>
      <c r="BD616">
        <f>IF($CB616&gt;=18,INDEX($AK:$AK,$CA616+18),"")</f>
      </c>
      <c r="BE616">
        <f>IF($CB616&gt;=19,INDEX($AK:$AK,$CA616+19),"")</f>
      </c>
      <c r="BF616">
        <f>IF($CB616&gt;=20,INDEX($AK:$AK,$CA616+20),"")</f>
      </c>
      <c r="BG616">
        <f>IF($CB616&gt;=21,INDEX($AK:$AK,$CA616+21),"")</f>
      </c>
      <c r="BH616">
        <f>IF($CB616&gt;=22,INDEX($AK:$AK,$CA616+22),"")</f>
      </c>
      <c r="BI616">
        <f>IF($CB616&gt;=23,INDEX($AK:$AK,$CA616+23),"")</f>
      </c>
      <c r="BJ616">
        <f>IF($CB616&gt;=24,INDEX($AK:$AK,$CA616+24),"")</f>
      </c>
      <c r="BK616">
        <f>IF($CB616&gt;=25,INDEX($AK:$AK,$CA616+25),"")</f>
      </c>
      <c r="BL616">
        <f>IF($CB616&gt;=26,INDEX($AK:$AK,$CA616+26),"")</f>
      </c>
      <c r="BM616">
        <f>IF($CB616&gt;=27,INDEX($AK:$AK,$CA616+27),"")</f>
      </c>
      <c r="BN616">
        <f>IF($CB616&gt;=28,INDEX($AK:$AK,$CA616+28),"")</f>
      </c>
      <c r="BO616">
        <f>IF($CB616&gt;=29,INDEX($AK:$AK,$CA616+29),"")</f>
      </c>
      <c r="BP616">
        <f>IF($CB616&gt;=30,INDEX($AK:$AK,$CA616+30),"")</f>
      </c>
      <c r="BQ616">
        <f>IF($CB616&gt;=31,INDEX($AK:$AK,$CA616+31),"")</f>
      </c>
      <c r="BR616">
        <f>IF($CB616&gt;=32,INDEX($AK:$AK,$CA616+32),"")</f>
      </c>
      <c r="BS616">
        <f>IF($CB616&gt;=33,INDEX($AK:$AK,$CA616+33),"")</f>
      </c>
      <c r="BT616">
        <f>IF($CB616&gt;=34,INDEX($AK:$AK,$CA616+34),"")</f>
      </c>
      <c r="BU616">
        <f>IF($CB616&gt;=35,INDEX($AK:$AK,$CA616+35),"")</f>
      </c>
      <c r="BV616">
        <f>IF($CB616&gt;=36,INDEX($AK:$AK,$CA616+36),"")</f>
      </c>
      <c r="BW616">
        <f>IF($CB616&gt;=37,INDEX($AK:$AK,$CA616+37),"")</f>
      </c>
      <c r="BX616">
        <f>IF($CB616&gt;=38,INDEX($AK:$AK,$CA616+38),"")</f>
      </c>
      <c r="BY616">
        <f>IF($CB616&gt;=39,INDEX($AK:$AK,$CA616+39),"")</f>
      </c>
      <c r="BZ616">
        <f>IF($CB616&gt;=40,INDEX($AK:$AK,$CA616+40),"")</f>
      </c>
      <c r="CA616">
        <f>IFERROR(MATCH($AJ616,$AK$2:$AK$134,0)+1,0)</f>
      </c>
      <c r="CB616">
        <f>IFERROR(INDEX($AL$2:$AL$134,MATCH($AJ616,$AK$2:$AK$134,0)),0)</f>
      </c>
      <c r="CC616">
        <f>IFERROR(LEFT($F616,FIND(" - ",$F616)-1),$F616)</f>
      </c>
      <c r="CF616">
        <f>IF($DA616&gt;=1,INDEX($CD:$CD,$CZ616+1),"")</f>
      </c>
      <c r="CG616">
        <f>IF($DA616&gt;=2,INDEX($CD:$CD,$CZ616+2),"")</f>
      </c>
      <c r="CH616">
        <f>IF($DA616&gt;=3,INDEX($CD:$CD,$CZ616+3),"")</f>
      </c>
      <c r="CI616">
        <f>IF($DA616&gt;=4,INDEX($CD:$CD,$CZ616+4),"")</f>
      </c>
      <c r="CJ616">
        <f>IF($DA616&gt;=5,INDEX($CD:$CD,$CZ616+5),"")</f>
      </c>
      <c r="CK616">
        <f>IF($DA616&gt;=6,INDEX($CD:$CD,$CZ616+6),"")</f>
      </c>
      <c r="CL616">
        <f>IF($DA616&gt;=7,INDEX($CD:$CD,$CZ616+7),"")</f>
      </c>
      <c r="CM616">
        <f>IF($DA616&gt;=8,INDEX($CD:$CD,$CZ616+8),"")</f>
      </c>
      <c r="CN616">
        <f>IF($DA616&gt;=9,INDEX($CD:$CD,$CZ616+9),"")</f>
      </c>
      <c r="CO616">
        <f>IF($DA616&gt;=10,INDEX($CD:$CD,$CZ616+10),"")</f>
      </c>
      <c r="CP616">
        <f>IF($DA616&gt;=11,INDEX($CD:$CD,$CZ616+11),"")</f>
      </c>
      <c r="CQ616">
        <f>IF($DA616&gt;=12,INDEX($CD:$CD,$CZ616+12),"")</f>
      </c>
      <c r="CR616">
        <f>IF($DA616&gt;=13,INDEX($CD:$CD,$CZ616+13),"")</f>
      </c>
      <c r="CS616">
        <f>IF($DA616&gt;=14,INDEX($CD:$CD,$CZ616+14),"")</f>
      </c>
      <c r="CT616">
        <f>IF($DA616&gt;=15,INDEX($CD:$CD,$CZ616+15),"")</f>
      </c>
      <c r="CU616">
        <f>IF($DA616&gt;=16,INDEX($CD:$CD,$CZ616+16),"")</f>
      </c>
      <c r="CV616">
        <f>IF($DA616&gt;=17,INDEX($CD:$CD,$CZ616+17),"")</f>
      </c>
      <c r="CW616">
        <f>IF($DA616&gt;=18,INDEX($CD:$CD,$CZ616+18),"")</f>
      </c>
      <c r="CX616">
        <f>IF($DA616&gt;=19,INDEX($CD:$CD,$CZ616+19),"")</f>
      </c>
      <c r="CY616">
        <f>IF($DA616&gt;=20,INDEX($CD:$CD,$CZ616+20),"")</f>
      </c>
      <c r="CZ616">
        <f>IFERROR(MATCH($CC616,$CD$2:$CD$263,0)+1,0)</f>
      </c>
      <c r="DA616">
        <f>IFERROR(INDEX($CE$2:$CE$263,MATCH($CC616,$CD$2:$CD$263,0)),0)</f>
      </c>
      <c r="DB616">
        <f>IFERROR(INDEX($AI:$AI,MATCH($H616,$AH:$AH,0))&amp;"","")</f>
      </c>
      <c r="DF616">
        <f>IF($GI616&gt;=1,INDEX($DC:$DC,$GH616+1),"")</f>
      </c>
      <c r="DG616">
        <f>IF($GI616&gt;=2,INDEX($DC:$DC,$GH616+2),"")</f>
      </c>
      <c r="DH616">
        <f>IF($GI616&gt;=3,INDEX($DC:$DC,$GH616+3),"")</f>
      </c>
      <c r="DI616">
        <f>IF($GI616&gt;=4,INDEX($DC:$DC,$GH616+4),"")</f>
      </c>
      <c r="DJ616">
        <f>IF($GI616&gt;=5,INDEX($DC:$DC,$GH616+5),"")</f>
      </c>
      <c r="DK616">
        <f>IF($GI616&gt;=6,INDEX($DC:$DC,$GH616+6),"")</f>
      </c>
      <c r="DL616">
        <f>IF($GI616&gt;=7,INDEX($DC:$DC,$GH616+7),"")</f>
      </c>
      <c r="DM616">
        <f>IF($GI616&gt;=8,INDEX($DC:$DC,$GH616+8),"")</f>
      </c>
      <c r="DN616">
        <f>IF($GI616&gt;=9,INDEX($DC:$DC,$GH616+9),"")</f>
      </c>
      <c r="DO616">
        <f>IF($GI616&gt;=10,INDEX($DC:$DC,$GH616+10),"")</f>
      </c>
      <c r="DP616">
        <f>IF($GI616&gt;=11,INDEX($DC:$DC,$GH616+11),"")</f>
      </c>
      <c r="DQ616">
        <f>IF($GI616&gt;=12,INDEX($DC:$DC,$GH616+12),"")</f>
      </c>
      <c r="DR616">
        <f>IF($GI616&gt;=13,INDEX($DC:$DC,$GH616+13),"")</f>
      </c>
      <c r="DS616">
        <f>IF($GI616&gt;=14,INDEX($DC:$DC,$GH616+14),"")</f>
      </c>
      <c r="DT616">
        <f>IF($GI616&gt;=15,INDEX($DC:$DC,$GH616+15),"")</f>
      </c>
      <c r="DU616">
        <f>IF($GI616&gt;=16,INDEX($DC:$DC,$GH616+16),"")</f>
      </c>
      <c r="DV616">
        <f>IF($GI616&gt;=17,INDEX($DC:$DC,$GH616+17),"")</f>
      </c>
      <c r="DW616">
        <f>IF($GI616&gt;=18,INDEX($DC:$DC,$GH616+18),"")</f>
      </c>
      <c r="DX616">
        <f>IF($GI616&gt;=19,INDEX($DC:$DC,$GH616+19),"")</f>
      </c>
      <c r="DY616">
        <f>IF($GI616&gt;=20,INDEX($DC:$DC,$GH616+20),"")</f>
      </c>
      <c r="DZ616">
        <f>IF($GI616&gt;=21,INDEX($DC:$DC,$GH616+21),"")</f>
      </c>
      <c r="EA616">
        <f>IF($GI616&gt;=22,INDEX($DC:$DC,$GH616+22),"")</f>
      </c>
      <c r="EB616">
        <f>IF($GI616&gt;=23,INDEX($DC:$DC,$GH616+23),"")</f>
      </c>
      <c r="EC616">
        <f>IF($GI616&gt;=24,INDEX($DC:$DC,$GH616+24),"")</f>
      </c>
      <c r="ED616">
        <f>IF($GI616&gt;=25,INDEX($DC:$DC,$GH616+25),"")</f>
      </c>
      <c r="EE616">
        <f>IF($GI616&gt;=26,INDEX($DC:$DC,$GH616+26),"")</f>
      </c>
      <c r="EF616">
        <f>IF($GI616&gt;=27,INDEX($DC:$DC,$GH616+27),"")</f>
      </c>
      <c r="EG616">
        <f>IF($GI616&gt;=28,INDEX($DC:$DC,$GH616+28),"")</f>
      </c>
      <c r="EH616">
        <f>IF($GI616&gt;=29,INDEX($DC:$DC,$GH616+29),"")</f>
      </c>
      <c r="EI616">
        <f>IF($GI616&gt;=30,INDEX($DC:$DC,$GH616+30),"")</f>
      </c>
      <c r="EJ616">
        <f>IF($GI616&gt;=31,INDEX($DC:$DC,$GH616+31),"")</f>
      </c>
      <c r="EK616">
        <f>IF($GI616&gt;=32,INDEX($DC:$DC,$GH616+32),"")</f>
      </c>
      <c r="EL616">
        <f>IF($GI616&gt;=33,INDEX($DC:$DC,$GH616+33),"")</f>
      </c>
      <c r="EM616">
        <f>IF($GI616&gt;=34,INDEX($DC:$DC,$GH616+34),"")</f>
      </c>
      <c r="EN616">
        <f>IF($GI616&gt;=35,INDEX($DC:$DC,$GH616+35),"")</f>
      </c>
      <c r="EO616">
        <f>IF($GI616&gt;=36,INDEX($DC:$DC,$GH616+36),"")</f>
      </c>
      <c r="EP616">
        <f>IF($GI616&gt;=37,INDEX($DC:$DC,$GH616+37),"")</f>
      </c>
      <c r="EQ616">
        <f>IF($GI616&gt;=38,INDEX($DC:$DC,$GH616+38),"")</f>
      </c>
      <c r="ER616">
        <f>IF($GI616&gt;=39,INDEX($DC:$DC,$GH616+39),"")</f>
      </c>
      <c r="ES616">
        <f>IF($GI616&gt;=40,INDEX($DC:$DC,$GH616+40),"")</f>
      </c>
      <c r="ET616">
        <f>IF($GI616&gt;=1,INDEX($DD:$DD,$GH616+1),"")</f>
      </c>
      <c r="EU616">
        <f>IF($GI616&gt;=2,INDEX($DD:$DD,$GH616+2),"")</f>
      </c>
      <c r="EV616">
        <f>IF($GI616&gt;=3,INDEX($DD:$DD,$GH616+3),"")</f>
      </c>
      <c r="EW616">
        <f>IF($GI616&gt;=4,INDEX($DD:$DD,$GH616+4),"")</f>
      </c>
      <c r="EX616">
        <f>IF($GI616&gt;=5,INDEX($DD:$DD,$GH616+5),"")</f>
      </c>
      <c r="EY616">
        <f>IF($GI616&gt;=6,INDEX($DD:$DD,$GH616+6),"")</f>
      </c>
      <c r="EZ616">
        <f>IF($GI616&gt;=7,INDEX($DD:$DD,$GH616+7),"")</f>
      </c>
      <c r="FA616">
        <f>IF($GI616&gt;=8,INDEX($DD:$DD,$GH616+8),"")</f>
      </c>
      <c r="FB616">
        <f>IF($GI616&gt;=9,INDEX($DD:$DD,$GH616+9),"")</f>
      </c>
      <c r="FC616">
        <f>IF($GI616&gt;=10,INDEX($DD:$DD,$GH616+10),"")</f>
      </c>
      <c r="FD616">
        <f>IF($GI616&gt;=11,INDEX($DD:$DD,$GH616+11),"")</f>
      </c>
      <c r="FE616">
        <f>IF($GI616&gt;=12,INDEX($DD:$DD,$GH616+12),"")</f>
      </c>
      <c r="FF616">
        <f>IF($GI616&gt;=13,INDEX($DD:$DD,$GH616+13),"")</f>
      </c>
      <c r="FG616">
        <f>IF($GI616&gt;=14,INDEX($DD:$DD,$GH616+14),"")</f>
      </c>
      <c r="FH616">
        <f>IF($GI616&gt;=15,INDEX($DD:$DD,$GH616+15),"")</f>
      </c>
      <c r="FI616">
        <f>IF($GI616&gt;=16,INDEX($DD:$DD,$GH616+16),"")</f>
      </c>
      <c r="FJ616">
        <f>IF($GI616&gt;=17,INDEX($DD:$DD,$GH616+17),"")</f>
      </c>
      <c r="FK616">
        <f>IF($GI616&gt;=18,INDEX($DD:$DD,$GH616+18),"")</f>
      </c>
      <c r="FL616">
        <f>IF($GI616&gt;=19,INDEX($DD:$DD,$GH616+19),"")</f>
      </c>
      <c r="FM616">
        <f>IF($GI616&gt;=20,INDEX($DD:$DD,$GH616+20),"")</f>
      </c>
      <c r="FN616">
        <f>IF($GI616&gt;=21,INDEX($DD:$DD,$GH616+21),"")</f>
      </c>
      <c r="FO616">
        <f>IF($GI616&gt;=22,INDEX($DD:$DD,$GH616+22),"")</f>
      </c>
      <c r="FP616">
        <f>IF($GI616&gt;=23,INDEX($DD:$DD,$GH616+23),"")</f>
      </c>
      <c r="FQ616">
        <f>IF($GI616&gt;=24,INDEX($DD:$DD,$GH616+24),"")</f>
      </c>
      <c r="FR616">
        <f>IF($GI616&gt;=25,INDEX($DD:$DD,$GH616+25),"")</f>
      </c>
      <c r="FS616">
        <f>IF($GI616&gt;=26,INDEX($DD:$DD,$GH616+26),"")</f>
      </c>
      <c r="FT616">
        <f>IF($GI616&gt;=27,INDEX($DD:$DD,$GH616+27),"")</f>
      </c>
      <c r="FU616">
        <f>IF($GI616&gt;=28,INDEX($DD:$DD,$GH616+28),"")</f>
      </c>
      <c r="FV616">
        <f>IF($GI616&gt;=29,INDEX($DD:$DD,$GH616+29),"")</f>
      </c>
      <c r="FW616">
        <f>IF($GI616&gt;=30,INDEX($DD:$DD,$GH616+30),"")</f>
      </c>
      <c r="FX616">
        <f>IF($GI616&gt;=31,INDEX($DD:$DD,$GH616+31),"")</f>
      </c>
      <c r="FY616">
        <f>IF($GI616&gt;=32,INDEX($DD:$DD,$GH616+32),"")</f>
      </c>
      <c r="FZ616">
        <f>IF($GI616&gt;=33,INDEX($DD:$DD,$GH616+33),"")</f>
      </c>
      <c r="GA616">
        <f>IF($GI616&gt;=34,INDEX($DD:$DD,$GH616+34),"")</f>
      </c>
      <c r="GB616">
        <f>IF($GI616&gt;=35,INDEX($DD:$DD,$GH616+35),"")</f>
      </c>
      <c r="GC616">
        <f>IF($GI616&gt;=36,INDEX($DD:$DD,$GH616+36),"")</f>
      </c>
      <c r="GD616">
        <f>IF($GI616&gt;=37,INDEX($DD:$DD,$GH616+37),"")</f>
      </c>
      <c r="GE616">
        <f>IF($GI616&gt;=38,INDEX($DD:$DD,$GH616+38),"")</f>
      </c>
      <c r="GF616">
        <f>IF($GI616&gt;=39,INDEX($DD:$DD,$GH616+39),"")</f>
      </c>
      <c r="GG616">
        <f>IF($GI616&gt;=40,INDEX($DD:$DD,$GH616+40),"")</f>
      </c>
      <c r="GH616">
        <f>IFERROR(MATCH($DB616,$DC$2:$DC$148,0)+1,0)</f>
      </c>
      <c r="GI616">
        <f>IFERROR(INDEX($DE$2:$DE$148,MATCH($DB616,$DC$2:$DC$148,0)),0)</f>
      </c>
      <c r="GJ616">
        <f>IFERROR(MATCH($S616,$DF$616:$ES$616,0),0)</f>
      </c>
      <c r="GK616">
        <f>IF($GJ616&gt;0,INDEX($ET$616:$GG$616,$GJ616),"")</f>
      </c>
      <c r="GN616">
        <f>IF($IW616&gt;=1,INDEX($GL:$GL,$IV616+1),"")</f>
      </c>
      <c r="GO616">
        <f>IF($IW616&gt;=2,INDEX($GL:$GL,$IV616+2),"")</f>
      </c>
      <c r="GP616">
        <f>IF($IW616&gt;=3,INDEX($GL:$GL,$IV616+3),"")</f>
      </c>
      <c r="GQ616">
        <f>IF($IW616&gt;=4,INDEX($GL:$GL,$IV616+4),"")</f>
      </c>
      <c r="GR616">
        <f>IF($IW616&gt;=5,INDEX($GL:$GL,$IV616+5),"")</f>
      </c>
      <c r="GS616">
        <f>IF($IW616&gt;=6,INDEX($GL:$GL,$IV616+6),"")</f>
      </c>
      <c r="GT616">
        <f>IF($IW616&gt;=7,INDEX($GL:$GL,$IV616+7),"")</f>
      </c>
      <c r="GU616">
        <f>IF($IW616&gt;=8,INDEX($GL:$GL,$IV616+8),"")</f>
      </c>
      <c r="GV616">
        <f>IF($IW616&gt;=9,INDEX($GL:$GL,$IV616+9),"")</f>
      </c>
      <c r="GW616">
        <f>IF($IW616&gt;=10,INDEX($GL:$GL,$IV616+10),"")</f>
      </c>
      <c r="GX616">
        <f>IF($IW616&gt;=11,INDEX($GL:$GL,$IV616+11),"")</f>
      </c>
      <c r="GY616">
        <f>IF($IW616&gt;=12,INDEX($GL:$GL,$IV616+12),"")</f>
      </c>
      <c r="GZ616">
        <f>IF($IW616&gt;=13,INDEX($GL:$GL,$IV616+13),"")</f>
      </c>
      <c r="HA616">
        <f>IF($IW616&gt;=14,INDEX($GL:$GL,$IV616+14),"")</f>
      </c>
      <c r="HB616">
        <f>IF($IW616&gt;=15,INDEX($GL:$GL,$IV616+15),"")</f>
      </c>
      <c r="HC616">
        <f>IF($IW616&gt;=16,INDEX($GL:$GL,$IV616+16),"")</f>
      </c>
      <c r="HD616">
        <f>IF($IW616&gt;=17,INDEX($GL:$GL,$IV616+17),"")</f>
      </c>
      <c r="HE616">
        <f>IF($IW616&gt;=18,INDEX($GL:$GL,$IV616+18),"")</f>
      </c>
      <c r="HF616">
        <f>IF($IW616&gt;=19,INDEX($GL:$GL,$IV616+19),"")</f>
      </c>
      <c r="HG616">
        <f>IF($IW616&gt;=20,INDEX($GL:$GL,$IV616+20),"")</f>
      </c>
      <c r="HH616">
        <f>IF($IW616&gt;=21,INDEX($GL:$GL,$IV616+21),"")</f>
      </c>
      <c r="HI616">
        <f>IF($IW616&gt;=22,INDEX($GL:$GL,$IV616+22),"")</f>
      </c>
      <c r="HJ616">
        <f>IF($IW616&gt;=23,INDEX($GL:$GL,$IV616+23),"")</f>
      </c>
      <c r="HK616">
        <f>IF($IW616&gt;=24,INDEX($GL:$GL,$IV616+24),"")</f>
      </c>
      <c r="HL616">
        <f>IF($IW616&gt;=25,INDEX($GL:$GL,$IV616+25),"")</f>
      </c>
      <c r="HM616">
        <f>IF($IW616&gt;=26,INDEX($GL:$GL,$IV616+26),"")</f>
      </c>
      <c r="HN616">
        <f>IF($IW616&gt;=27,INDEX($GL:$GL,$IV616+27),"")</f>
      </c>
      <c r="HO616">
        <f>IF($IW616&gt;=28,INDEX($GL:$GL,$IV616+28),"")</f>
      </c>
      <c r="HP616">
        <f>IF($IW616&gt;=29,INDEX($GL:$GL,$IV616+29),"")</f>
      </c>
      <c r="HQ616">
        <f>IF($IW616&gt;=30,INDEX($GL:$GL,$IV616+30),"")</f>
      </c>
      <c r="HR616">
        <f>IF($IW616&gt;=31,INDEX($GL:$GL,$IV616+31),"")</f>
      </c>
      <c r="HS616">
        <f>IF($IW616&gt;=32,INDEX($GL:$GL,$IV616+32),"")</f>
      </c>
      <c r="HT616">
        <f>IF($IW616&gt;=33,INDEX($GL:$GL,$IV616+33),"")</f>
      </c>
      <c r="HU616">
        <f>IF($IW616&gt;=34,INDEX($GL:$GL,$IV616+34),"")</f>
      </c>
      <c r="HV616">
        <f>IF($IW616&gt;=35,INDEX($GL:$GL,$IV616+35),"")</f>
      </c>
      <c r="HW616">
        <f>IF($IW616&gt;=36,INDEX($GL:$GL,$IV616+36),"")</f>
      </c>
      <c r="HX616">
        <f>IF($IW616&gt;=37,INDEX($GL:$GL,$IV616+37),"")</f>
      </c>
      <c r="HY616">
        <f>IF($IW616&gt;=38,INDEX($GL:$GL,$IV616+38),"")</f>
      </c>
      <c r="HZ616">
        <f>IF($IW616&gt;=39,INDEX($GL:$GL,$IV616+39),"")</f>
      </c>
      <c r="IA616">
        <f>IF($IW616&gt;=40,INDEX($GL:$GL,$IV616+40),"")</f>
      </c>
      <c r="IB616">
        <f>IF($IW616&gt;=41,INDEX($GL:$GL,$IV616+41),"")</f>
      </c>
      <c r="IC616">
        <f>IF($IW616&gt;=42,INDEX($GL:$GL,$IV616+42),"")</f>
      </c>
      <c r="ID616">
        <f>IF($IW616&gt;=43,INDEX($GL:$GL,$IV616+43),"")</f>
      </c>
      <c r="IE616">
        <f>IF($IW616&gt;=44,INDEX($GL:$GL,$IV616+44),"")</f>
      </c>
      <c r="IF616">
        <f>IF($IW616&gt;=45,INDEX($GL:$GL,$IV616+45),"")</f>
      </c>
      <c r="IG616">
        <f>IF($IW616&gt;=46,INDEX($GL:$GL,$IV616+46),"")</f>
      </c>
      <c r="IH616">
        <f>IF($IW616&gt;=47,INDEX($GL:$GL,$IV616+47),"")</f>
      </c>
      <c r="II616">
        <f>IF($IW616&gt;=48,INDEX($GL:$GL,$IV616+48),"")</f>
      </c>
      <c r="IJ616">
        <f>IF($IW616&gt;=49,INDEX($GL:$GL,$IV616+49),"")</f>
      </c>
      <c r="IK616">
        <f>IF($IW616&gt;=50,INDEX($GL:$GL,$IV616+50),"")</f>
      </c>
      <c r="IL616">
        <f>IF($IW616&gt;=51,INDEX($GL:$GL,$IV616+51),"")</f>
      </c>
      <c r="IM616">
        <f>IF($IW616&gt;=52,INDEX($GL:$GL,$IV616+52),"")</f>
      </c>
      <c r="IN616">
        <f>IF($IW616&gt;=53,INDEX($GL:$GL,$IV616+53),"")</f>
      </c>
      <c r="IO616">
        <f>IF($IW616&gt;=54,INDEX($GL:$GL,$IV616+54),"")</f>
      </c>
      <c r="IP616">
        <f>IF($IW616&gt;=55,INDEX($GL:$GL,$IV616+55),"")</f>
      </c>
      <c r="IQ616">
        <f>IF($IW616&gt;=56,INDEX($GL:$GL,$IV616+56),"")</f>
      </c>
      <c r="IR616">
        <f>IF($IW616&gt;=57,INDEX($GL:$GL,$IV616+57),"")</f>
      </c>
      <c r="IS616">
        <f>IF($IW616&gt;=58,INDEX($GL:$GL,$IV616+58),"")</f>
      </c>
      <c r="IT616">
        <f>IF($IW616&gt;=59,INDEX($GL:$GL,$IV616+59),"")</f>
      </c>
      <c r="IU616">
        <f>IF($IW616&gt;=60,INDEX($GL:$GL,$IV616+60),"")</f>
      </c>
      <c r="IV616">
        <f>IFERROR(MATCH($GK616,$GL$2:$GL$324,0)+1,0)</f>
      </c>
      <c r="IW616">
        <f>IFERROR(INDEX($GM$2:$GM$324,MATCH($GK616,$GL$2:$GL$324,0)),0)</f>
      </c>
      <c r="IX616" t="s">
        <v>34</v>
      </c>
      <c r="IY616" t="s">
        <v>34</v>
      </c>
    </row>
    <row r="617" spans="1:259" x14ac:dyDescent="0.25">
      <c r="K617">
        <f>IF(OR($N617="",$J617=""),"",IFERROR($N617/$J617,0))</f>
      </c>
      <c r="L617">
        <f>IF($N617="","",
SUM($M617,$O617,$T617,$P617,$R617)*
(1-IF($U617="",0,VALUE($U617)/100)))</f>
      </c>
      <c r="M617">
        <f>IF($N617="","",$N617)</f>
      </c>
      <c r="O617">
        <f>IF($N617="","",
IF($H617="","",
IF(ISNUMBER(SEARCH("exempt",LOWER($H617))),0,
$N617*(VALUE(SUBSTITUTE($H617,"%",""))/100))))</f>
      </c>
      <c r="V617">
        <f>IFERROR(IF(FIND(" - ",$E617)&gt;0,MID($E617,FIND(" - ",$E617)+3,LEN($E617)),""),"")</f>
      </c>
      <c r="AE617" t="s">
        <v>1198</v>
      </c>
      <c r="AJ617">
        <f>IFERROR(LEFT($E617,FIND(" - ",$E617)-1),$E617)</f>
      </c>
      <c r="AM617">
        <f>IF($CB617&gt;=1,INDEX($AK:$AK,$CA617+1),"")</f>
      </c>
      <c r="AN617">
        <f>IF($CB617&gt;=2,INDEX($AK:$AK,$CA617+2),"")</f>
      </c>
      <c r="AO617">
        <f>IF($CB617&gt;=3,INDEX($AK:$AK,$CA617+3),"")</f>
      </c>
      <c r="AP617">
        <f>IF($CB617&gt;=4,INDEX($AK:$AK,$CA617+4),"")</f>
      </c>
      <c r="AQ617">
        <f>IF($CB617&gt;=5,INDEX($AK:$AK,$CA617+5),"")</f>
      </c>
      <c r="AR617">
        <f>IF($CB617&gt;=6,INDEX($AK:$AK,$CA617+6),"")</f>
      </c>
      <c r="AS617">
        <f>IF($CB617&gt;=7,INDEX($AK:$AK,$CA617+7),"")</f>
      </c>
      <c r="AT617">
        <f>IF($CB617&gt;=8,INDEX($AK:$AK,$CA617+8),"")</f>
      </c>
      <c r="AU617">
        <f>IF($CB617&gt;=9,INDEX($AK:$AK,$CA617+9),"")</f>
      </c>
      <c r="AV617">
        <f>IF($CB617&gt;=10,INDEX($AK:$AK,$CA617+10),"")</f>
      </c>
      <c r="AW617">
        <f>IF($CB617&gt;=11,INDEX($AK:$AK,$CA617+11),"")</f>
      </c>
      <c r="AX617">
        <f>IF($CB617&gt;=12,INDEX($AK:$AK,$CA617+12),"")</f>
      </c>
      <c r="AY617">
        <f>IF($CB617&gt;=13,INDEX($AK:$AK,$CA617+13),"")</f>
      </c>
      <c r="AZ617">
        <f>IF($CB617&gt;=14,INDEX($AK:$AK,$CA617+14),"")</f>
      </c>
      <c r="BA617">
        <f>IF($CB617&gt;=15,INDEX($AK:$AK,$CA617+15),"")</f>
      </c>
      <c r="BB617">
        <f>IF($CB617&gt;=16,INDEX($AK:$AK,$CA617+16),"")</f>
      </c>
      <c r="BC617">
        <f>IF($CB617&gt;=17,INDEX($AK:$AK,$CA617+17),"")</f>
      </c>
      <c r="BD617">
        <f>IF($CB617&gt;=18,INDEX($AK:$AK,$CA617+18),"")</f>
      </c>
      <c r="BE617">
        <f>IF($CB617&gt;=19,INDEX($AK:$AK,$CA617+19),"")</f>
      </c>
      <c r="BF617">
        <f>IF($CB617&gt;=20,INDEX($AK:$AK,$CA617+20),"")</f>
      </c>
      <c r="BG617">
        <f>IF($CB617&gt;=21,INDEX($AK:$AK,$CA617+21),"")</f>
      </c>
      <c r="BH617">
        <f>IF($CB617&gt;=22,INDEX($AK:$AK,$CA617+22),"")</f>
      </c>
      <c r="BI617">
        <f>IF($CB617&gt;=23,INDEX($AK:$AK,$CA617+23),"")</f>
      </c>
      <c r="BJ617">
        <f>IF($CB617&gt;=24,INDEX($AK:$AK,$CA617+24),"")</f>
      </c>
      <c r="BK617">
        <f>IF($CB617&gt;=25,INDEX($AK:$AK,$CA617+25),"")</f>
      </c>
      <c r="BL617">
        <f>IF($CB617&gt;=26,INDEX($AK:$AK,$CA617+26),"")</f>
      </c>
      <c r="BM617">
        <f>IF($CB617&gt;=27,INDEX($AK:$AK,$CA617+27),"")</f>
      </c>
      <c r="BN617">
        <f>IF($CB617&gt;=28,INDEX($AK:$AK,$CA617+28),"")</f>
      </c>
      <c r="BO617">
        <f>IF($CB617&gt;=29,INDEX($AK:$AK,$CA617+29),"")</f>
      </c>
      <c r="BP617">
        <f>IF($CB617&gt;=30,INDEX($AK:$AK,$CA617+30),"")</f>
      </c>
      <c r="BQ617">
        <f>IF($CB617&gt;=31,INDEX($AK:$AK,$CA617+31),"")</f>
      </c>
      <c r="BR617">
        <f>IF($CB617&gt;=32,INDEX($AK:$AK,$CA617+32),"")</f>
      </c>
      <c r="BS617">
        <f>IF($CB617&gt;=33,INDEX($AK:$AK,$CA617+33),"")</f>
      </c>
      <c r="BT617">
        <f>IF($CB617&gt;=34,INDEX($AK:$AK,$CA617+34),"")</f>
      </c>
      <c r="BU617">
        <f>IF($CB617&gt;=35,INDEX($AK:$AK,$CA617+35),"")</f>
      </c>
      <c r="BV617">
        <f>IF($CB617&gt;=36,INDEX($AK:$AK,$CA617+36),"")</f>
      </c>
      <c r="BW617">
        <f>IF($CB617&gt;=37,INDEX($AK:$AK,$CA617+37),"")</f>
      </c>
      <c r="BX617">
        <f>IF($CB617&gt;=38,INDEX($AK:$AK,$CA617+38),"")</f>
      </c>
      <c r="BY617">
        <f>IF($CB617&gt;=39,INDEX($AK:$AK,$CA617+39),"")</f>
      </c>
      <c r="BZ617">
        <f>IF($CB617&gt;=40,INDEX($AK:$AK,$CA617+40),"")</f>
      </c>
      <c r="CA617">
        <f>IFERROR(MATCH($AJ617,$AK$2:$AK$134,0)+1,0)</f>
      </c>
      <c r="CB617">
        <f>IFERROR(INDEX($AL$2:$AL$134,MATCH($AJ617,$AK$2:$AK$134,0)),0)</f>
      </c>
      <c r="CC617">
        <f>IFERROR(LEFT($F617,FIND(" - ",$F617)-1),$F617)</f>
      </c>
      <c r="CF617">
        <f>IF($DA617&gt;=1,INDEX($CD:$CD,$CZ617+1),"")</f>
      </c>
      <c r="CG617">
        <f>IF($DA617&gt;=2,INDEX($CD:$CD,$CZ617+2),"")</f>
      </c>
      <c r="CH617">
        <f>IF($DA617&gt;=3,INDEX($CD:$CD,$CZ617+3),"")</f>
      </c>
      <c r="CI617">
        <f>IF($DA617&gt;=4,INDEX($CD:$CD,$CZ617+4),"")</f>
      </c>
      <c r="CJ617">
        <f>IF($DA617&gt;=5,INDEX($CD:$CD,$CZ617+5),"")</f>
      </c>
      <c r="CK617">
        <f>IF($DA617&gt;=6,INDEX($CD:$CD,$CZ617+6),"")</f>
      </c>
      <c r="CL617">
        <f>IF($DA617&gt;=7,INDEX($CD:$CD,$CZ617+7),"")</f>
      </c>
      <c r="CM617">
        <f>IF($DA617&gt;=8,INDEX($CD:$CD,$CZ617+8),"")</f>
      </c>
      <c r="CN617">
        <f>IF($DA617&gt;=9,INDEX($CD:$CD,$CZ617+9),"")</f>
      </c>
      <c r="CO617">
        <f>IF($DA617&gt;=10,INDEX($CD:$CD,$CZ617+10),"")</f>
      </c>
      <c r="CP617">
        <f>IF($DA617&gt;=11,INDEX($CD:$CD,$CZ617+11),"")</f>
      </c>
      <c r="CQ617">
        <f>IF($DA617&gt;=12,INDEX($CD:$CD,$CZ617+12),"")</f>
      </c>
      <c r="CR617">
        <f>IF($DA617&gt;=13,INDEX($CD:$CD,$CZ617+13),"")</f>
      </c>
      <c r="CS617">
        <f>IF($DA617&gt;=14,INDEX($CD:$CD,$CZ617+14),"")</f>
      </c>
      <c r="CT617">
        <f>IF($DA617&gt;=15,INDEX($CD:$CD,$CZ617+15),"")</f>
      </c>
      <c r="CU617">
        <f>IF($DA617&gt;=16,INDEX($CD:$CD,$CZ617+16),"")</f>
      </c>
      <c r="CV617">
        <f>IF($DA617&gt;=17,INDEX($CD:$CD,$CZ617+17),"")</f>
      </c>
      <c r="CW617">
        <f>IF($DA617&gt;=18,INDEX($CD:$CD,$CZ617+18),"")</f>
      </c>
      <c r="CX617">
        <f>IF($DA617&gt;=19,INDEX($CD:$CD,$CZ617+19),"")</f>
      </c>
      <c r="CY617">
        <f>IF($DA617&gt;=20,INDEX($CD:$CD,$CZ617+20),"")</f>
      </c>
      <c r="CZ617">
        <f>IFERROR(MATCH($CC617,$CD$2:$CD$263,0)+1,0)</f>
      </c>
      <c r="DA617">
        <f>IFERROR(INDEX($CE$2:$CE$263,MATCH($CC617,$CD$2:$CD$263,0)),0)</f>
      </c>
      <c r="DB617">
        <f>IFERROR(INDEX($AI:$AI,MATCH($H617,$AH:$AH,0))&amp;"","")</f>
      </c>
      <c r="DF617">
        <f>IF($GI617&gt;=1,INDEX($DC:$DC,$GH617+1),"")</f>
      </c>
      <c r="DG617">
        <f>IF($GI617&gt;=2,INDEX($DC:$DC,$GH617+2),"")</f>
      </c>
      <c r="DH617">
        <f>IF($GI617&gt;=3,INDEX($DC:$DC,$GH617+3),"")</f>
      </c>
      <c r="DI617">
        <f>IF($GI617&gt;=4,INDEX($DC:$DC,$GH617+4),"")</f>
      </c>
      <c r="DJ617">
        <f>IF($GI617&gt;=5,INDEX($DC:$DC,$GH617+5),"")</f>
      </c>
      <c r="DK617">
        <f>IF($GI617&gt;=6,INDEX($DC:$DC,$GH617+6),"")</f>
      </c>
      <c r="DL617">
        <f>IF($GI617&gt;=7,INDEX($DC:$DC,$GH617+7),"")</f>
      </c>
      <c r="DM617">
        <f>IF($GI617&gt;=8,INDEX($DC:$DC,$GH617+8),"")</f>
      </c>
      <c r="DN617">
        <f>IF($GI617&gt;=9,INDEX($DC:$DC,$GH617+9),"")</f>
      </c>
      <c r="DO617">
        <f>IF($GI617&gt;=10,INDEX($DC:$DC,$GH617+10),"")</f>
      </c>
      <c r="DP617">
        <f>IF($GI617&gt;=11,INDEX($DC:$DC,$GH617+11),"")</f>
      </c>
      <c r="DQ617">
        <f>IF($GI617&gt;=12,INDEX($DC:$DC,$GH617+12),"")</f>
      </c>
      <c r="DR617">
        <f>IF($GI617&gt;=13,INDEX($DC:$DC,$GH617+13),"")</f>
      </c>
      <c r="DS617">
        <f>IF($GI617&gt;=14,INDEX($DC:$DC,$GH617+14),"")</f>
      </c>
      <c r="DT617">
        <f>IF($GI617&gt;=15,INDEX($DC:$DC,$GH617+15),"")</f>
      </c>
      <c r="DU617">
        <f>IF($GI617&gt;=16,INDEX($DC:$DC,$GH617+16),"")</f>
      </c>
      <c r="DV617">
        <f>IF($GI617&gt;=17,INDEX($DC:$DC,$GH617+17),"")</f>
      </c>
      <c r="DW617">
        <f>IF($GI617&gt;=18,INDEX($DC:$DC,$GH617+18),"")</f>
      </c>
      <c r="DX617">
        <f>IF($GI617&gt;=19,INDEX($DC:$DC,$GH617+19),"")</f>
      </c>
      <c r="DY617">
        <f>IF($GI617&gt;=20,INDEX($DC:$DC,$GH617+20),"")</f>
      </c>
      <c r="DZ617">
        <f>IF($GI617&gt;=21,INDEX($DC:$DC,$GH617+21),"")</f>
      </c>
      <c r="EA617">
        <f>IF($GI617&gt;=22,INDEX($DC:$DC,$GH617+22),"")</f>
      </c>
      <c r="EB617">
        <f>IF($GI617&gt;=23,INDEX($DC:$DC,$GH617+23),"")</f>
      </c>
      <c r="EC617">
        <f>IF($GI617&gt;=24,INDEX($DC:$DC,$GH617+24),"")</f>
      </c>
      <c r="ED617">
        <f>IF($GI617&gt;=25,INDEX($DC:$DC,$GH617+25),"")</f>
      </c>
      <c r="EE617">
        <f>IF($GI617&gt;=26,INDEX($DC:$DC,$GH617+26),"")</f>
      </c>
      <c r="EF617">
        <f>IF($GI617&gt;=27,INDEX($DC:$DC,$GH617+27),"")</f>
      </c>
      <c r="EG617">
        <f>IF($GI617&gt;=28,INDEX($DC:$DC,$GH617+28),"")</f>
      </c>
      <c r="EH617">
        <f>IF($GI617&gt;=29,INDEX($DC:$DC,$GH617+29),"")</f>
      </c>
      <c r="EI617">
        <f>IF($GI617&gt;=30,INDEX($DC:$DC,$GH617+30),"")</f>
      </c>
      <c r="EJ617">
        <f>IF($GI617&gt;=31,INDEX($DC:$DC,$GH617+31),"")</f>
      </c>
      <c r="EK617">
        <f>IF($GI617&gt;=32,INDEX($DC:$DC,$GH617+32),"")</f>
      </c>
      <c r="EL617">
        <f>IF($GI617&gt;=33,INDEX($DC:$DC,$GH617+33),"")</f>
      </c>
      <c r="EM617">
        <f>IF($GI617&gt;=34,INDEX($DC:$DC,$GH617+34),"")</f>
      </c>
      <c r="EN617">
        <f>IF($GI617&gt;=35,INDEX($DC:$DC,$GH617+35),"")</f>
      </c>
      <c r="EO617">
        <f>IF($GI617&gt;=36,INDEX($DC:$DC,$GH617+36),"")</f>
      </c>
      <c r="EP617">
        <f>IF($GI617&gt;=37,INDEX($DC:$DC,$GH617+37),"")</f>
      </c>
      <c r="EQ617">
        <f>IF($GI617&gt;=38,INDEX($DC:$DC,$GH617+38),"")</f>
      </c>
      <c r="ER617">
        <f>IF($GI617&gt;=39,INDEX($DC:$DC,$GH617+39),"")</f>
      </c>
      <c r="ES617">
        <f>IF($GI617&gt;=40,INDEX($DC:$DC,$GH617+40),"")</f>
      </c>
      <c r="ET617">
        <f>IF($GI617&gt;=1,INDEX($DD:$DD,$GH617+1),"")</f>
      </c>
      <c r="EU617">
        <f>IF($GI617&gt;=2,INDEX($DD:$DD,$GH617+2),"")</f>
      </c>
      <c r="EV617">
        <f>IF($GI617&gt;=3,INDEX($DD:$DD,$GH617+3),"")</f>
      </c>
      <c r="EW617">
        <f>IF($GI617&gt;=4,INDEX($DD:$DD,$GH617+4),"")</f>
      </c>
      <c r="EX617">
        <f>IF($GI617&gt;=5,INDEX($DD:$DD,$GH617+5),"")</f>
      </c>
      <c r="EY617">
        <f>IF($GI617&gt;=6,INDEX($DD:$DD,$GH617+6),"")</f>
      </c>
      <c r="EZ617">
        <f>IF($GI617&gt;=7,INDEX($DD:$DD,$GH617+7),"")</f>
      </c>
      <c r="FA617">
        <f>IF($GI617&gt;=8,INDEX($DD:$DD,$GH617+8),"")</f>
      </c>
      <c r="FB617">
        <f>IF($GI617&gt;=9,INDEX($DD:$DD,$GH617+9),"")</f>
      </c>
      <c r="FC617">
        <f>IF($GI617&gt;=10,INDEX($DD:$DD,$GH617+10),"")</f>
      </c>
      <c r="FD617">
        <f>IF($GI617&gt;=11,INDEX($DD:$DD,$GH617+11),"")</f>
      </c>
      <c r="FE617">
        <f>IF($GI617&gt;=12,INDEX($DD:$DD,$GH617+12),"")</f>
      </c>
      <c r="FF617">
        <f>IF($GI617&gt;=13,INDEX($DD:$DD,$GH617+13),"")</f>
      </c>
      <c r="FG617">
        <f>IF($GI617&gt;=14,INDEX($DD:$DD,$GH617+14),"")</f>
      </c>
      <c r="FH617">
        <f>IF($GI617&gt;=15,INDEX($DD:$DD,$GH617+15),"")</f>
      </c>
      <c r="FI617">
        <f>IF($GI617&gt;=16,INDEX($DD:$DD,$GH617+16),"")</f>
      </c>
      <c r="FJ617">
        <f>IF($GI617&gt;=17,INDEX($DD:$DD,$GH617+17),"")</f>
      </c>
      <c r="FK617">
        <f>IF($GI617&gt;=18,INDEX($DD:$DD,$GH617+18),"")</f>
      </c>
      <c r="FL617">
        <f>IF($GI617&gt;=19,INDEX($DD:$DD,$GH617+19),"")</f>
      </c>
      <c r="FM617">
        <f>IF($GI617&gt;=20,INDEX($DD:$DD,$GH617+20),"")</f>
      </c>
      <c r="FN617">
        <f>IF($GI617&gt;=21,INDEX($DD:$DD,$GH617+21),"")</f>
      </c>
      <c r="FO617">
        <f>IF($GI617&gt;=22,INDEX($DD:$DD,$GH617+22),"")</f>
      </c>
      <c r="FP617">
        <f>IF($GI617&gt;=23,INDEX($DD:$DD,$GH617+23),"")</f>
      </c>
      <c r="FQ617">
        <f>IF($GI617&gt;=24,INDEX($DD:$DD,$GH617+24),"")</f>
      </c>
      <c r="FR617">
        <f>IF($GI617&gt;=25,INDEX($DD:$DD,$GH617+25),"")</f>
      </c>
      <c r="FS617">
        <f>IF($GI617&gt;=26,INDEX($DD:$DD,$GH617+26),"")</f>
      </c>
      <c r="FT617">
        <f>IF($GI617&gt;=27,INDEX($DD:$DD,$GH617+27),"")</f>
      </c>
      <c r="FU617">
        <f>IF($GI617&gt;=28,INDEX($DD:$DD,$GH617+28),"")</f>
      </c>
      <c r="FV617">
        <f>IF($GI617&gt;=29,INDEX($DD:$DD,$GH617+29),"")</f>
      </c>
      <c r="FW617">
        <f>IF($GI617&gt;=30,INDEX($DD:$DD,$GH617+30),"")</f>
      </c>
      <c r="FX617">
        <f>IF($GI617&gt;=31,INDEX($DD:$DD,$GH617+31),"")</f>
      </c>
      <c r="FY617">
        <f>IF($GI617&gt;=32,INDEX($DD:$DD,$GH617+32),"")</f>
      </c>
      <c r="FZ617">
        <f>IF($GI617&gt;=33,INDEX($DD:$DD,$GH617+33),"")</f>
      </c>
      <c r="GA617">
        <f>IF($GI617&gt;=34,INDEX($DD:$DD,$GH617+34),"")</f>
      </c>
      <c r="GB617">
        <f>IF($GI617&gt;=35,INDEX($DD:$DD,$GH617+35),"")</f>
      </c>
      <c r="GC617">
        <f>IF($GI617&gt;=36,INDEX($DD:$DD,$GH617+36),"")</f>
      </c>
      <c r="GD617">
        <f>IF($GI617&gt;=37,INDEX($DD:$DD,$GH617+37),"")</f>
      </c>
      <c r="GE617">
        <f>IF($GI617&gt;=38,INDEX($DD:$DD,$GH617+38),"")</f>
      </c>
      <c r="GF617">
        <f>IF($GI617&gt;=39,INDEX($DD:$DD,$GH617+39),"")</f>
      </c>
      <c r="GG617">
        <f>IF($GI617&gt;=40,INDEX($DD:$DD,$GH617+40),"")</f>
      </c>
      <c r="GH617">
        <f>IFERROR(MATCH($DB617,$DC$2:$DC$148,0)+1,0)</f>
      </c>
      <c r="GI617">
        <f>IFERROR(INDEX($DE$2:$DE$148,MATCH($DB617,$DC$2:$DC$148,0)),0)</f>
      </c>
      <c r="GJ617">
        <f>IFERROR(MATCH($S617,$DF$617:$ES$617,0),0)</f>
      </c>
      <c r="GK617">
        <f>IF($GJ617&gt;0,INDEX($ET$617:$GG$617,$GJ617),"")</f>
      </c>
      <c r="GN617">
        <f>IF($IW617&gt;=1,INDEX($GL:$GL,$IV617+1),"")</f>
      </c>
      <c r="GO617">
        <f>IF($IW617&gt;=2,INDEX($GL:$GL,$IV617+2),"")</f>
      </c>
      <c r="GP617">
        <f>IF($IW617&gt;=3,INDEX($GL:$GL,$IV617+3),"")</f>
      </c>
      <c r="GQ617">
        <f>IF($IW617&gt;=4,INDEX($GL:$GL,$IV617+4),"")</f>
      </c>
      <c r="GR617">
        <f>IF($IW617&gt;=5,INDEX($GL:$GL,$IV617+5),"")</f>
      </c>
      <c r="GS617">
        <f>IF($IW617&gt;=6,INDEX($GL:$GL,$IV617+6),"")</f>
      </c>
      <c r="GT617">
        <f>IF($IW617&gt;=7,INDEX($GL:$GL,$IV617+7),"")</f>
      </c>
      <c r="GU617">
        <f>IF($IW617&gt;=8,INDEX($GL:$GL,$IV617+8),"")</f>
      </c>
      <c r="GV617">
        <f>IF($IW617&gt;=9,INDEX($GL:$GL,$IV617+9),"")</f>
      </c>
      <c r="GW617">
        <f>IF($IW617&gt;=10,INDEX($GL:$GL,$IV617+10),"")</f>
      </c>
      <c r="GX617">
        <f>IF($IW617&gt;=11,INDEX($GL:$GL,$IV617+11),"")</f>
      </c>
      <c r="GY617">
        <f>IF($IW617&gt;=12,INDEX($GL:$GL,$IV617+12),"")</f>
      </c>
      <c r="GZ617">
        <f>IF($IW617&gt;=13,INDEX($GL:$GL,$IV617+13),"")</f>
      </c>
      <c r="HA617">
        <f>IF($IW617&gt;=14,INDEX($GL:$GL,$IV617+14),"")</f>
      </c>
      <c r="HB617">
        <f>IF($IW617&gt;=15,INDEX($GL:$GL,$IV617+15),"")</f>
      </c>
      <c r="HC617">
        <f>IF($IW617&gt;=16,INDEX($GL:$GL,$IV617+16),"")</f>
      </c>
      <c r="HD617">
        <f>IF($IW617&gt;=17,INDEX($GL:$GL,$IV617+17),"")</f>
      </c>
      <c r="HE617">
        <f>IF($IW617&gt;=18,INDEX($GL:$GL,$IV617+18),"")</f>
      </c>
      <c r="HF617">
        <f>IF($IW617&gt;=19,INDEX($GL:$GL,$IV617+19),"")</f>
      </c>
      <c r="HG617">
        <f>IF($IW617&gt;=20,INDEX($GL:$GL,$IV617+20),"")</f>
      </c>
      <c r="HH617">
        <f>IF($IW617&gt;=21,INDEX($GL:$GL,$IV617+21),"")</f>
      </c>
      <c r="HI617">
        <f>IF($IW617&gt;=22,INDEX($GL:$GL,$IV617+22),"")</f>
      </c>
      <c r="HJ617">
        <f>IF($IW617&gt;=23,INDEX($GL:$GL,$IV617+23),"")</f>
      </c>
      <c r="HK617">
        <f>IF($IW617&gt;=24,INDEX($GL:$GL,$IV617+24),"")</f>
      </c>
      <c r="HL617">
        <f>IF($IW617&gt;=25,INDEX($GL:$GL,$IV617+25),"")</f>
      </c>
      <c r="HM617">
        <f>IF($IW617&gt;=26,INDEX($GL:$GL,$IV617+26),"")</f>
      </c>
      <c r="HN617">
        <f>IF($IW617&gt;=27,INDEX($GL:$GL,$IV617+27),"")</f>
      </c>
      <c r="HO617">
        <f>IF($IW617&gt;=28,INDEX($GL:$GL,$IV617+28),"")</f>
      </c>
      <c r="HP617">
        <f>IF($IW617&gt;=29,INDEX($GL:$GL,$IV617+29),"")</f>
      </c>
      <c r="HQ617">
        <f>IF($IW617&gt;=30,INDEX($GL:$GL,$IV617+30),"")</f>
      </c>
      <c r="HR617">
        <f>IF($IW617&gt;=31,INDEX($GL:$GL,$IV617+31),"")</f>
      </c>
      <c r="HS617">
        <f>IF($IW617&gt;=32,INDEX($GL:$GL,$IV617+32),"")</f>
      </c>
      <c r="HT617">
        <f>IF($IW617&gt;=33,INDEX($GL:$GL,$IV617+33),"")</f>
      </c>
      <c r="HU617">
        <f>IF($IW617&gt;=34,INDEX($GL:$GL,$IV617+34),"")</f>
      </c>
      <c r="HV617">
        <f>IF($IW617&gt;=35,INDEX($GL:$GL,$IV617+35),"")</f>
      </c>
      <c r="HW617">
        <f>IF($IW617&gt;=36,INDEX($GL:$GL,$IV617+36),"")</f>
      </c>
      <c r="HX617">
        <f>IF($IW617&gt;=37,INDEX($GL:$GL,$IV617+37),"")</f>
      </c>
      <c r="HY617">
        <f>IF($IW617&gt;=38,INDEX($GL:$GL,$IV617+38),"")</f>
      </c>
      <c r="HZ617">
        <f>IF($IW617&gt;=39,INDEX($GL:$GL,$IV617+39),"")</f>
      </c>
      <c r="IA617">
        <f>IF($IW617&gt;=40,INDEX($GL:$GL,$IV617+40),"")</f>
      </c>
      <c r="IB617">
        <f>IF($IW617&gt;=41,INDEX($GL:$GL,$IV617+41),"")</f>
      </c>
      <c r="IC617">
        <f>IF($IW617&gt;=42,INDEX($GL:$GL,$IV617+42),"")</f>
      </c>
      <c r="ID617">
        <f>IF($IW617&gt;=43,INDEX($GL:$GL,$IV617+43),"")</f>
      </c>
      <c r="IE617">
        <f>IF($IW617&gt;=44,INDEX($GL:$GL,$IV617+44),"")</f>
      </c>
      <c r="IF617">
        <f>IF($IW617&gt;=45,INDEX($GL:$GL,$IV617+45),"")</f>
      </c>
      <c r="IG617">
        <f>IF($IW617&gt;=46,INDEX($GL:$GL,$IV617+46),"")</f>
      </c>
      <c r="IH617">
        <f>IF($IW617&gt;=47,INDEX($GL:$GL,$IV617+47),"")</f>
      </c>
      <c r="II617">
        <f>IF($IW617&gt;=48,INDEX($GL:$GL,$IV617+48),"")</f>
      </c>
      <c r="IJ617">
        <f>IF($IW617&gt;=49,INDEX($GL:$GL,$IV617+49),"")</f>
      </c>
      <c r="IK617">
        <f>IF($IW617&gt;=50,INDEX($GL:$GL,$IV617+50),"")</f>
      </c>
      <c r="IL617">
        <f>IF($IW617&gt;=51,INDEX($GL:$GL,$IV617+51),"")</f>
      </c>
      <c r="IM617">
        <f>IF($IW617&gt;=52,INDEX($GL:$GL,$IV617+52),"")</f>
      </c>
      <c r="IN617">
        <f>IF($IW617&gt;=53,INDEX($GL:$GL,$IV617+53),"")</f>
      </c>
      <c r="IO617">
        <f>IF($IW617&gt;=54,INDEX($GL:$GL,$IV617+54),"")</f>
      </c>
      <c r="IP617">
        <f>IF($IW617&gt;=55,INDEX($GL:$GL,$IV617+55),"")</f>
      </c>
      <c r="IQ617">
        <f>IF($IW617&gt;=56,INDEX($GL:$GL,$IV617+56),"")</f>
      </c>
      <c r="IR617">
        <f>IF($IW617&gt;=57,INDEX($GL:$GL,$IV617+57),"")</f>
      </c>
      <c r="IS617">
        <f>IF($IW617&gt;=58,INDEX($GL:$GL,$IV617+58),"")</f>
      </c>
      <c r="IT617">
        <f>IF($IW617&gt;=59,INDEX($GL:$GL,$IV617+59),"")</f>
      </c>
      <c r="IU617">
        <f>IF($IW617&gt;=60,INDEX($GL:$GL,$IV617+60),"")</f>
      </c>
      <c r="IV617">
        <f>IFERROR(MATCH($GK617,$GL$2:$GL$324,0)+1,0)</f>
      </c>
      <c r="IW617">
        <f>IFERROR(INDEX($GM$2:$GM$324,MATCH($GK617,$GL$2:$GL$324,0)),0)</f>
      </c>
      <c r="IX617" t="s">
        <v>34</v>
      </c>
      <c r="IY617" t="s">
        <v>34</v>
      </c>
    </row>
    <row r="618" spans="1:259" x14ac:dyDescent="0.25">
      <c r="K618">
        <f>IF(OR($N618="",$J618=""),"",IFERROR($N618/$J618,0))</f>
      </c>
      <c r="L618">
        <f>IF($N618="","",
SUM($M618,$O618,$T618,$P618,$R618)*
(1-IF($U618="",0,VALUE($U618)/100)))</f>
      </c>
      <c r="M618">
        <f>IF($N618="","",$N618)</f>
      </c>
      <c r="O618">
        <f>IF($N618="","",
IF($H618="","",
IF(ISNUMBER(SEARCH("exempt",LOWER($H618))),0,
$N618*(VALUE(SUBSTITUTE($H618,"%",""))/100))))</f>
      </c>
      <c r="V618">
        <f>IFERROR(IF(FIND(" - ",$E618)&gt;0,MID($E618,FIND(" - ",$E618)+3,LEN($E618)),""),"")</f>
      </c>
      <c r="AE618" t="s">
        <v>1199</v>
      </c>
      <c r="AJ618">
        <f>IFERROR(LEFT($E618,FIND(" - ",$E618)-1),$E618)</f>
      </c>
      <c r="AM618">
        <f>IF($CB618&gt;=1,INDEX($AK:$AK,$CA618+1),"")</f>
      </c>
      <c r="AN618">
        <f>IF($CB618&gt;=2,INDEX($AK:$AK,$CA618+2),"")</f>
      </c>
      <c r="AO618">
        <f>IF($CB618&gt;=3,INDEX($AK:$AK,$CA618+3),"")</f>
      </c>
      <c r="AP618">
        <f>IF($CB618&gt;=4,INDEX($AK:$AK,$CA618+4),"")</f>
      </c>
      <c r="AQ618">
        <f>IF($CB618&gt;=5,INDEX($AK:$AK,$CA618+5),"")</f>
      </c>
      <c r="AR618">
        <f>IF($CB618&gt;=6,INDEX($AK:$AK,$CA618+6),"")</f>
      </c>
      <c r="AS618">
        <f>IF($CB618&gt;=7,INDEX($AK:$AK,$CA618+7),"")</f>
      </c>
      <c r="AT618">
        <f>IF($CB618&gt;=8,INDEX($AK:$AK,$CA618+8),"")</f>
      </c>
      <c r="AU618">
        <f>IF($CB618&gt;=9,INDEX($AK:$AK,$CA618+9),"")</f>
      </c>
      <c r="AV618">
        <f>IF($CB618&gt;=10,INDEX($AK:$AK,$CA618+10),"")</f>
      </c>
      <c r="AW618">
        <f>IF($CB618&gt;=11,INDEX($AK:$AK,$CA618+11),"")</f>
      </c>
      <c r="AX618">
        <f>IF($CB618&gt;=12,INDEX($AK:$AK,$CA618+12),"")</f>
      </c>
      <c r="AY618">
        <f>IF($CB618&gt;=13,INDEX($AK:$AK,$CA618+13),"")</f>
      </c>
      <c r="AZ618">
        <f>IF($CB618&gt;=14,INDEX($AK:$AK,$CA618+14),"")</f>
      </c>
      <c r="BA618">
        <f>IF($CB618&gt;=15,INDEX($AK:$AK,$CA618+15),"")</f>
      </c>
      <c r="BB618">
        <f>IF($CB618&gt;=16,INDEX($AK:$AK,$CA618+16),"")</f>
      </c>
      <c r="BC618">
        <f>IF($CB618&gt;=17,INDEX($AK:$AK,$CA618+17),"")</f>
      </c>
      <c r="BD618">
        <f>IF($CB618&gt;=18,INDEX($AK:$AK,$CA618+18),"")</f>
      </c>
      <c r="BE618">
        <f>IF($CB618&gt;=19,INDEX($AK:$AK,$CA618+19),"")</f>
      </c>
      <c r="BF618">
        <f>IF($CB618&gt;=20,INDEX($AK:$AK,$CA618+20),"")</f>
      </c>
      <c r="BG618">
        <f>IF($CB618&gt;=21,INDEX($AK:$AK,$CA618+21),"")</f>
      </c>
      <c r="BH618">
        <f>IF($CB618&gt;=22,INDEX($AK:$AK,$CA618+22),"")</f>
      </c>
      <c r="BI618">
        <f>IF($CB618&gt;=23,INDEX($AK:$AK,$CA618+23),"")</f>
      </c>
      <c r="BJ618">
        <f>IF($CB618&gt;=24,INDEX($AK:$AK,$CA618+24),"")</f>
      </c>
      <c r="BK618">
        <f>IF($CB618&gt;=25,INDEX($AK:$AK,$CA618+25),"")</f>
      </c>
      <c r="BL618">
        <f>IF($CB618&gt;=26,INDEX($AK:$AK,$CA618+26),"")</f>
      </c>
      <c r="BM618">
        <f>IF($CB618&gt;=27,INDEX($AK:$AK,$CA618+27),"")</f>
      </c>
      <c r="BN618">
        <f>IF($CB618&gt;=28,INDEX($AK:$AK,$CA618+28),"")</f>
      </c>
      <c r="BO618">
        <f>IF($CB618&gt;=29,INDEX($AK:$AK,$CA618+29),"")</f>
      </c>
      <c r="BP618">
        <f>IF($CB618&gt;=30,INDEX($AK:$AK,$CA618+30),"")</f>
      </c>
      <c r="BQ618">
        <f>IF($CB618&gt;=31,INDEX($AK:$AK,$CA618+31),"")</f>
      </c>
      <c r="BR618">
        <f>IF($CB618&gt;=32,INDEX($AK:$AK,$CA618+32),"")</f>
      </c>
      <c r="BS618">
        <f>IF($CB618&gt;=33,INDEX($AK:$AK,$CA618+33),"")</f>
      </c>
      <c r="BT618">
        <f>IF($CB618&gt;=34,INDEX($AK:$AK,$CA618+34),"")</f>
      </c>
      <c r="BU618">
        <f>IF($CB618&gt;=35,INDEX($AK:$AK,$CA618+35),"")</f>
      </c>
      <c r="BV618">
        <f>IF($CB618&gt;=36,INDEX($AK:$AK,$CA618+36),"")</f>
      </c>
      <c r="BW618">
        <f>IF($CB618&gt;=37,INDEX($AK:$AK,$CA618+37),"")</f>
      </c>
      <c r="BX618">
        <f>IF($CB618&gt;=38,INDEX($AK:$AK,$CA618+38),"")</f>
      </c>
      <c r="BY618">
        <f>IF($CB618&gt;=39,INDEX($AK:$AK,$CA618+39),"")</f>
      </c>
      <c r="BZ618">
        <f>IF($CB618&gt;=40,INDEX($AK:$AK,$CA618+40),"")</f>
      </c>
      <c r="CA618">
        <f>IFERROR(MATCH($AJ618,$AK$2:$AK$134,0)+1,0)</f>
      </c>
      <c r="CB618">
        <f>IFERROR(INDEX($AL$2:$AL$134,MATCH($AJ618,$AK$2:$AK$134,0)),0)</f>
      </c>
      <c r="CC618">
        <f>IFERROR(LEFT($F618,FIND(" - ",$F618)-1),$F618)</f>
      </c>
      <c r="CF618">
        <f>IF($DA618&gt;=1,INDEX($CD:$CD,$CZ618+1),"")</f>
      </c>
      <c r="CG618">
        <f>IF($DA618&gt;=2,INDEX($CD:$CD,$CZ618+2),"")</f>
      </c>
      <c r="CH618">
        <f>IF($DA618&gt;=3,INDEX($CD:$CD,$CZ618+3),"")</f>
      </c>
      <c r="CI618">
        <f>IF($DA618&gt;=4,INDEX($CD:$CD,$CZ618+4),"")</f>
      </c>
      <c r="CJ618">
        <f>IF($DA618&gt;=5,INDEX($CD:$CD,$CZ618+5),"")</f>
      </c>
      <c r="CK618">
        <f>IF($DA618&gt;=6,INDEX($CD:$CD,$CZ618+6),"")</f>
      </c>
      <c r="CL618">
        <f>IF($DA618&gt;=7,INDEX($CD:$CD,$CZ618+7),"")</f>
      </c>
      <c r="CM618">
        <f>IF($DA618&gt;=8,INDEX($CD:$CD,$CZ618+8),"")</f>
      </c>
      <c r="CN618">
        <f>IF($DA618&gt;=9,INDEX($CD:$CD,$CZ618+9),"")</f>
      </c>
      <c r="CO618">
        <f>IF($DA618&gt;=10,INDEX($CD:$CD,$CZ618+10),"")</f>
      </c>
      <c r="CP618">
        <f>IF($DA618&gt;=11,INDEX($CD:$CD,$CZ618+11),"")</f>
      </c>
      <c r="CQ618">
        <f>IF($DA618&gt;=12,INDEX($CD:$CD,$CZ618+12),"")</f>
      </c>
      <c r="CR618">
        <f>IF($DA618&gt;=13,INDEX($CD:$CD,$CZ618+13),"")</f>
      </c>
      <c r="CS618">
        <f>IF($DA618&gt;=14,INDEX($CD:$CD,$CZ618+14),"")</f>
      </c>
      <c r="CT618">
        <f>IF($DA618&gt;=15,INDEX($CD:$CD,$CZ618+15),"")</f>
      </c>
      <c r="CU618">
        <f>IF($DA618&gt;=16,INDEX($CD:$CD,$CZ618+16),"")</f>
      </c>
      <c r="CV618">
        <f>IF($DA618&gt;=17,INDEX($CD:$CD,$CZ618+17),"")</f>
      </c>
      <c r="CW618">
        <f>IF($DA618&gt;=18,INDEX($CD:$CD,$CZ618+18),"")</f>
      </c>
      <c r="CX618">
        <f>IF($DA618&gt;=19,INDEX($CD:$CD,$CZ618+19),"")</f>
      </c>
      <c r="CY618">
        <f>IF($DA618&gt;=20,INDEX($CD:$CD,$CZ618+20),"")</f>
      </c>
      <c r="CZ618">
        <f>IFERROR(MATCH($CC618,$CD$2:$CD$263,0)+1,0)</f>
      </c>
      <c r="DA618">
        <f>IFERROR(INDEX($CE$2:$CE$263,MATCH($CC618,$CD$2:$CD$263,0)),0)</f>
      </c>
      <c r="DB618">
        <f>IFERROR(INDEX($AI:$AI,MATCH($H618,$AH:$AH,0))&amp;"","")</f>
      </c>
      <c r="DF618">
        <f>IF($GI618&gt;=1,INDEX($DC:$DC,$GH618+1),"")</f>
      </c>
      <c r="DG618">
        <f>IF($GI618&gt;=2,INDEX($DC:$DC,$GH618+2),"")</f>
      </c>
      <c r="DH618">
        <f>IF($GI618&gt;=3,INDEX($DC:$DC,$GH618+3),"")</f>
      </c>
      <c r="DI618">
        <f>IF($GI618&gt;=4,INDEX($DC:$DC,$GH618+4),"")</f>
      </c>
      <c r="DJ618">
        <f>IF($GI618&gt;=5,INDEX($DC:$DC,$GH618+5),"")</f>
      </c>
      <c r="DK618">
        <f>IF($GI618&gt;=6,INDEX($DC:$DC,$GH618+6),"")</f>
      </c>
      <c r="DL618">
        <f>IF($GI618&gt;=7,INDEX($DC:$DC,$GH618+7),"")</f>
      </c>
      <c r="DM618">
        <f>IF($GI618&gt;=8,INDEX($DC:$DC,$GH618+8),"")</f>
      </c>
      <c r="DN618">
        <f>IF($GI618&gt;=9,INDEX($DC:$DC,$GH618+9),"")</f>
      </c>
      <c r="DO618">
        <f>IF($GI618&gt;=10,INDEX($DC:$DC,$GH618+10),"")</f>
      </c>
      <c r="DP618">
        <f>IF($GI618&gt;=11,INDEX($DC:$DC,$GH618+11),"")</f>
      </c>
      <c r="DQ618">
        <f>IF($GI618&gt;=12,INDEX($DC:$DC,$GH618+12),"")</f>
      </c>
      <c r="DR618">
        <f>IF($GI618&gt;=13,INDEX($DC:$DC,$GH618+13),"")</f>
      </c>
      <c r="DS618">
        <f>IF($GI618&gt;=14,INDEX($DC:$DC,$GH618+14),"")</f>
      </c>
      <c r="DT618">
        <f>IF($GI618&gt;=15,INDEX($DC:$DC,$GH618+15),"")</f>
      </c>
      <c r="DU618">
        <f>IF($GI618&gt;=16,INDEX($DC:$DC,$GH618+16),"")</f>
      </c>
      <c r="DV618">
        <f>IF($GI618&gt;=17,INDEX($DC:$DC,$GH618+17),"")</f>
      </c>
      <c r="DW618">
        <f>IF($GI618&gt;=18,INDEX($DC:$DC,$GH618+18),"")</f>
      </c>
      <c r="DX618">
        <f>IF($GI618&gt;=19,INDEX($DC:$DC,$GH618+19),"")</f>
      </c>
      <c r="DY618">
        <f>IF($GI618&gt;=20,INDEX($DC:$DC,$GH618+20),"")</f>
      </c>
      <c r="DZ618">
        <f>IF($GI618&gt;=21,INDEX($DC:$DC,$GH618+21),"")</f>
      </c>
      <c r="EA618">
        <f>IF($GI618&gt;=22,INDEX($DC:$DC,$GH618+22),"")</f>
      </c>
      <c r="EB618">
        <f>IF($GI618&gt;=23,INDEX($DC:$DC,$GH618+23),"")</f>
      </c>
      <c r="EC618">
        <f>IF($GI618&gt;=24,INDEX($DC:$DC,$GH618+24),"")</f>
      </c>
      <c r="ED618">
        <f>IF($GI618&gt;=25,INDEX($DC:$DC,$GH618+25),"")</f>
      </c>
      <c r="EE618">
        <f>IF($GI618&gt;=26,INDEX($DC:$DC,$GH618+26),"")</f>
      </c>
      <c r="EF618">
        <f>IF($GI618&gt;=27,INDEX($DC:$DC,$GH618+27),"")</f>
      </c>
      <c r="EG618">
        <f>IF($GI618&gt;=28,INDEX($DC:$DC,$GH618+28),"")</f>
      </c>
      <c r="EH618">
        <f>IF($GI618&gt;=29,INDEX($DC:$DC,$GH618+29),"")</f>
      </c>
      <c r="EI618">
        <f>IF($GI618&gt;=30,INDEX($DC:$DC,$GH618+30),"")</f>
      </c>
      <c r="EJ618">
        <f>IF($GI618&gt;=31,INDEX($DC:$DC,$GH618+31),"")</f>
      </c>
      <c r="EK618">
        <f>IF($GI618&gt;=32,INDEX($DC:$DC,$GH618+32),"")</f>
      </c>
      <c r="EL618">
        <f>IF($GI618&gt;=33,INDEX($DC:$DC,$GH618+33),"")</f>
      </c>
      <c r="EM618">
        <f>IF($GI618&gt;=34,INDEX($DC:$DC,$GH618+34),"")</f>
      </c>
      <c r="EN618">
        <f>IF($GI618&gt;=35,INDEX($DC:$DC,$GH618+35),"")</f>
      </c>
      <c r="EO618">
        <f>IF($GI618&gt;=36,INDEX($DC:$DC,$GH618+36),"")</f>
      </c>
      <c r="EP618">
        <f>IF($GI618&gt;=37,INDEX($DC:$DC,$GH618+37),"")</f>
      </c>
      <c r="EQ618">
        <f>IF($GI618&gt;=38,INDEX($DC:$DC,$GH618+38),"")</f>
      </c>
      <c r="ER618">
        <f>IF($GI618&gt;=39,INDEX($DC:$DC,$GH618+39),"")</f>
      </c>
      <c r="ES618">
        <f>IF($GI618&gt;=40,INDEX($DC:$DC,$GH618+40),"")</f>
      </c>
      <c r="ET618">
        <f>IF($GI618&gt;=1,INDEX($DD:$DD,$GH618+1),"")</f>
      </c>
      <c r="EU618">
        <f>IF($GI618&gt;=2,INDEX($DD:$DD,$GH618+2),"")</f>
      </c>
      <c r="EV618">
        <f>IF($GI618&gt;=3,INDEX($DD:$DD,$GH618+3),"")</f>
      </c>
      <c r="EW618">
        <f>IF($GI618&gt;=4,INDEX($DD:$DD,$GH618+4),"")</f>
      </c>
      <c r="EX618">
        <f>IF($GI618&gt;=5,INDEX($DD:$DD,$GH618+5),"")</f>
      </c>
      <c r="EY618">
        <f>IF($GI618&gt;=6,INDEX($DD:$DD,$GH618+6),"")</f>
      </c>
      <c r="EZ618">
        <f>IF($GI618&gt;=7,INDEX($DD:$DD,$GH618+7),"")</f>
      </c>
      <c r="FA618">
        <f>IF($GI618&gt;=8,INDEX($DD:$DD,$GH618+8),"")</f>
      </c>
      <c r="FB618">
        <f>IF($GI618&gt;=9,INDEX($DD:$DD,$GH618+9),"")</f>
      </c>
      <c r="FC618">
        <f>IF($GI618&gt;=10,INDEX($DD:$DD,$GH618+10),"")</f>
      </c>
      <c r="FD618">
        <f>IF($GI618&gt;=11,INDEX($DD:$DD,$GH618+11),"")</f>
      </c>
      <c r="FE618">
        <f>IF($GI618&gt;=12,INDEX($DD:$DD,$GH618+12),"")</f>
      </c>
      <c r="FF618">
        <f>IF($GI618&gt;=13,INDEX($DD:$DD,$GH618+13),"")</f>
      </c>
      <c r="FG618">
        <f>IF($GI618&gt;=14,INDEX($DD:$DD,$GH618+14),"")</f>
      </c>
      <c r="FH618">
        <f>IF($GI618&gt;=15,INDEX($DD:$DD,$GH618+15),"")</f>
      </c>
      <c r="FI618">
        <f>IF($GI618&gt;=16,INDEX($DD:$DD,$GH618+16),"")</f>
      </c>
      <c r="FJ618">
        <f>IF($GI618&gt;=17,INDEX($DD:$DD,$GH618+17),"")</f>
      </c>
      <c r="FK618">
        <f>IF($GI618&gt;=18,INDEX($DD:$DD,$GH618+18),"")</f>
      </c>
      <c r="FL618">
        <f>IF($GI618&gt;=19,INDEX($DD:$DD,$GH618+19),"")</f>
      </c>
      <c r="FM618">
        <f>IF($GI618&gt;=20,INDEX($DD:$DD,$GH618+20),"")</f>
      </c>
      <c r="FN618">
        <f>IF($GI618&gt;=21,INDEX($DD:$DD,$GH618+21),"")</f>
      </c>
      <c r="FO618">
        <f>IF($GI618&gt;=22,INDEX($DD:$DD,$GH618+22),"")</f>
      </c>
      <c r="FP618">
        <f>IF($GI618&gt;=23,INDEX($DD:$DD,$GH618+23),"")</f>
      </c>
      <c r="FQ618">
        <f>IF($GI618&gt;=24,INDEX($DD:$DD,$GH618+24),"")</f>
      </c>
      <c r="FR618">
        <f>IF($GI618&gt;=25,INDEX($DD:$DD,$GH618+25),"")</f>
      </c>
      <c r="FS618">
        <f>IF($GI618&gt;=26,INDEX($DD:$DD,$GH618+26),"")</f>
      </c>
      <c r="FT618">
        <f>IF($GI618&gt;=27,INDEX($DD:$DD,$GH618+27),"")</f>
      </c>
      <c r="FU618">
        <f>IF($GI618&gt;=28,INDEX($DD:$DD,$GH618+28),"")</f>
      </c>
      <c r="FV618">
        <f>IF($GI618&gt;=29,INDEX($DD:$DD,$GH618+29),"")</f>
      </c>
      <c r="FW618">
        <f>IF($GI618&gt;=30,INDEX($DD:$DD,$GH618+30),"")</f>
      </c>
      <c r="FX618">
        <f>IF($GI618&gt;=31,INDEX($DD:$DD,$GH618+31),"")</f>
      </c>
      <c r="FY618">
        <f>IF($GI618&gt;=32,INDEX($DD:$DD,$GH618+32),"")</f>
      </c>
      <c r="FZ618">
        <f>IF($GI618&gt;=33,INDEX($DD:$DD,$GH618+33),"")</f>
      </c>
      <c r="GA618">
        <f>IF($GI618&gt;=34,INDEX($DD:$DD,$GH618+34),"")</f>
      </c>
      <c r="GB618">
        <f>IF($GI618&gt;=35,INDEX($DD:$DD,$GH618+35),"")</f>
      </c>
      <c r="GC618">
        <f>IF($GI618&gt;=36,INDEX($DD:$DD,$GH618+36),"")</f>
      </c>
      <c r="GD618">
        <f>IF($GI618&gt;=37,INDEX($DD:$DD,$GH618+37),"")</f>
      </c>
      <c r="GE618">
        <f>IF($GI618&gt;=38,INDEX($DD:$DD,$GH618+38),"")</f>
      </c>
      <c r="GF618">
        <f>IF($GI618&gt;=39,INDEX($DD:$DD,$GH618+39),"")</f>
      </c>
      <c r="GG618">
        <f>IF($GI618&gt;=40,INDEX($DD:$DD,$GH618+40),"")</f>
      </c>
      <c r="GH618">
        <f>IFERROR(MATCH($DB618,$DC$2:$DC$148,0)+1,0)</f>
      </c>
      <c r="GI618">
        <f>IFERROR(INDEX($DE$2:$DE$148,MATCH($DB618,$DC$2:$DC$148,0)),0)</f>
      </c>
      <c r="GJ618">
        <f>IFERROR(MATCH($S618,$DF$618:$ES$618,0),0)</f>
      </c>
      <c r="GK618">
        <f>IF($GJ618&gt;0,INDEX($ET$618:$GG$618,$GJ618),"")</f>
      </c>
      <c r="GN618">
        <f>IF($IW618&gt;=1,INDEX($GL:$GL,$IV618+1),"")</f>
      </c>
      <c r="GO618">
        <f>IF($IW618&gt;=2,INDEX($GL:$GL,$IV618+2),"")</f>
      </c>
      <c r="GP618">
        <f>IF($IW618&gt;=3,INDEX($GL:$GL,$IV618+3),"")</f>
      </c>
      <c r="GQ618">
        <f>IF($IW618&gt;=4,INDEX($GL:$GL,$IV618+4),"")</f>
      </c>
      <c r="GR618">
        <f>IF($IW618&gt;=5,INDEX($GL:$GL,$IV618+5),"")</f>
      </c>
      <c r="GS618">
        <f>IF($IW618&gt;=6,INDEX($GL:$GL,$IV618+6),"")</f>
      </c>
      <c r="GT618">
        <f>IF($IW618&gt;=7,INDEX($GL:$GL,$IV618+7),"")</f>
      </c>
      <c r="GU618">
        <f>IF($IW618&gt;=8,INDEX($GL:$GL,$IV618+8),"")</f>
      </c>
      <c r="GV618">
        <f>IF($IW618&gt;=9,INDEX($GL:$GL,$IV618+9),"")</f>
      </c>
      <c r="GW618">
        <f>IF($IW618&gt;=10,INDEX($GL:$GL,$IV618+10),"")</f>
      </c>
      <c r="GX618">
        <f>IF($IW618&gt;=11,INDEX($GL:$GL,$IV618+11),"")</f>
      </c>
      <c r="GY618">
        <f>IF($IW618&gt;=12,INDEX($GL:$GL,$IV618+12),"")</f>
      </c>
      <c r="GZ618">
        <f>IF($IW618&gt;=13,INDEX($GL:$GL,$IV618+13),"")</f>
      </c>
      <c r="HA618">
        <f>IF($IW618&gt;=14,INDEX($GL:$GL,$IV618+14),"")</f>
      </c>
      <c r="HB618">
        <f>IF($IW618&gt;=15,INDEX($GL:$GL,$IV618+15),"")</f>
      </c>
      <c r="HC618">
        <f>IF($IW618&gt;=16,INDEX($GL:$GL,$IV618+16),"")</f>
      </c>
      <c r="HD618">
        <f>IF($IW618&gt;=17,INDEX($GL:$GL,$IV618+17),"")</f>
      </c>
      <c r="HE618">
        <f>IF($IW618&gt;=18,INDEX($GL:$GL,$IV618+18),"")</f>
      </c>
      <c r="HF618">
        <f>IF($IW618&gt;=19,INDEX($GL:$GL,$IV618+19),"")</f>
      </c>
      <c r="HG618">
        <f>IF($IW618&gt;=20,INDEX($GL:$GL,$IV618+20),"")</f>
      </c>
      <c r="HH618">
        <f>IF($IW618&gt;=21,INDEX($GL:$GL,$IV618+21),"")</f>
      </c>
      <c r="HI618">
        <f>IF($IW618&gt;=22,INDEX($GL:$GL,$IV618+22),"")</f>
      </c>
      <c r="HJ618">
        <f>IF($IW618&gt;=23,INDEX($GL:$GL,$IV618+23),"")</f>
      </c>
      <c r="HK618">
        <f>IF($IW618&gt;=24,INDEX($GL:$GL,$IV618+24),"")</f>
      </c>
      <c r="HL618">
        <f>IF($IW618&gt;=25,INDEX($GL:$GL,$IV618+25),"")</f>
      </c>
      <c r="HM618">
        <f>IF($IW618&gt;=26,INDEX($GL:$GL,$IV618+26),"")</f>
      </c>
      <c r="HN618">
        <f>IF($IW618&gt;=27,INDEX($GL:$GL,$IV618+27),"")</f>
      </c>
      <c r="HO618">
        <f>IF($IW618&gt;=28,INDEX($GL:$GL,$IV618+28),"")</f>
      </c>
      <c r="HP618">
        <f>IF($IW618&gt;=29,INDEX($GL:$GL,$IV618+29),"")</f>
      </c>
      <c r="HQ618">
        <f>IF($IW618&gt;=30,INDEX($GL:$GL,$IV618+30),"")</f>
      </c>
      <c r="HR618">
        <f>IF($IW618&gt;=31,INDEX($GL:$GL,$IV618+31),"")</f>
      </c>
      <c r="HS618">
        <f>IF($IW618&gt;=32,INDEX($GL:$GL,$IV618+32),"")</f>
      </c>
      <c r="HT618">
        <f>IF($IW618&gt;=33,INDEX($GL:$GL,$IV618+33),"")</f>
      </c>
      <c r="HU618">
        <f>IF($IW618&gt;=34,INDEX($GL:$GL,$IV618+34),"")</f>
      </c>
      <c r="HV618">
        <f>IF($IW618&gt;=35,INDEX($GL:$GL,$IV618+35),"")</f>
      </c>
      <c r="HW618">
        <f>IF($IW618&gt;=36,INDEX($GL:$GL,$IV618+36),"")</f>
      </c>
      <c r="HX618">
        <f>IF($IW618&gt;=37,INDEX($GL:$GL,$IV618+37),"")</f>
      </c>
      <c r="HY618">
        <f>IF($IW618&gt;=38,INDEX($GL:$GL,$IV618+38),"")</f>
      </c>
      <c r="HZ618">
        <f>IF($IW618&gt;=39,INDEX($GL:$GL,$IV618+39),"")</f>
      </c>
      <c r="IA618">
        <f>IF($IW618&gt;=40,INDEX($GL:$GL,$IV618+40),"")</f>
      </c>
      <c r="IB618">
        <f>IF($IW618&gt;=41,INDEX($GL:$GL,$IV618+41),"")</f>
      </c>
      <c r="IC618">
        <f>IF($IW618&gt;=42,INDEX($GL:$GL,$IV618+42),"")</f>
      </c>
      <c r="ID618">
        <f>IF($IW618&gt;=43,INDEX($GL:$GL,$IV618+43),"")</f>
      </c>
      <c r="IE618">
        <f>IF($IW618&gt;=44,INDEX($GL:$GL,$IV618+44),"")</f>
      </c>
      <c r="IF618">
        <f>IF($IW618&gt;=45,INDEX($GL:$GL,$IV618+45),"")</f>
      </c>
      <c r="IG618">
        <f>IF($IW618&gt;=46,INDEX($GL:$GL,$IV618+46),"")</f>
      </c>
      <c r="IH618">
        <f>IF($IW618&gt;=47,INDEX($GL:$GL,$IV618+47),"")</f>
      </c>
      <c r="II618">
        <f>IF($IW618&gt;=48,INDEX($GL:$GL,$IV618+48),"")</f>
      </c>
      <c r="IJ618">
        <f>IF($IW618&gt;=49,INDEX($GL:$GL,$IV618+49),"")</f>
      </c>
      <c r="IK618">
        <f>IF($IW618&gt;=50,INDEX($GL:$GL,$IV618+50),"")</f>
      </c>
      <c r="IL618">
        <f>IF($IW618&gt;=51,INDEX($GL:$GL,$IV618+51),"")</f>
      </c>
      <c r="IM618">
        <f>IF($IW618&gt;=52,INDEX($GL:$GL,$IV618+52),"")</f>
      </c>
      <c r="IN618">
        <f>IF($IW618&gt;=53,INDEX($GL:$GL,$IV618+53),"")</f>
      </c>
      <c r="IO618">
        <f>IF($IW618&gt;=54,INDEX($GL:$GL,$IV618+54),"")</f>
      </c>
      <c r="IP618">
        <f>IF($IW618&gt;=55,INDEX($GL:$GL,$IV618+55),"")</f>
      </c>
      <c r="IQ618">
        <f>IF($IW618&gt;=56,INDEX($GL:$GL,$IV618+56),"")</f>
      </c>
      <c r="IR618">
        <f>IF($IW618&gt;=57,INDEX($GL:$GL,$IV618+57),"")</f>
      </c>
      <c r="IS618">
        <f>IF($IW618&gt;=58,INDEX($GL:$GL,$IV618+58),"")</f>
      </c>
      <c r="IT618">
        <f>IF($IW618&gt;=59,INDEX($GL:$GL,$IV618+59),"")</f>
      </c>
      <c r="IU618">
        <f>IF($IW618&gt;=60,INDEX($GL:$GL,$IV618+60),"")</f>
      </c>
      <c r="IV618">
        <f>IFERROR(MATCH($GK618,$GL$2:$GL$324,0)+1,0)</f>
      </c>
      <c r="IW618">
        <f>IFERROR(INDEX($GM$2:$GM$324,MATCH($GK618,$GL$2:$GL$324,0)),0)</f>
      </c>
      <c r="IX618" t="s">
        <v>34</v>
      </c>
      <c r="IY618" t="s">
        <v>34</v>
      </c>
    </row>
    <row r="619" spans="1:259" x14ac:dyDescent="0.25">
      <c r="K619">
        <f>IF(OR($N619="",$J619=""),"",IFERROR($N619/$J619,0))</f>
      </c>
      <c r="L619">
        <f>IF($N619="","",
SUM($M619,$O619,$T619,$P619,$R619)*
(1-IF($U619="",0,VALUE($U619)/100)))</f>
      </c>
      <c r="M619">
        <f>IF($N619="","",$N619)</f>
      </c>
      <c r="O619">
        <f>IF($N619="","",
IF($H619="","",
IF(ISNUMBER(SEARCH("exempt",LOWER($H619))),0,
$N619*(VALUE(SUBSTITUTE($H619,"%",""))/100))))</f>
      </c>
      <c r="V619">
        <f>IFERROR(IF(FIND(" - ",$E619)&gt;0,MID($E619,FIND(" - ",$E619)+3,LEN($E619)),""),"")</f>
      </c>
      <c r="AE619" t="s">
        <v>1200</v>
      </c>
      <c r="AJ619">
        <f>IFERROR(LEFT($E619,FIND(" - ",$E619)-1),$E619)</f>
      </c>
      <c r="AM619">
        <f>IF($CB619&gt;=1,INDEX($AK:$AK,$CA619+1),"")</f>
      </c>
      <c r="AN619">
        <f>IF($CB619&gt;=2,INDEX($AK:$AK,$CA619+2),"")</f>
      </c>
      <c r="AO619">
        <f>IF($CB619&gt;=3,INDEX($AK:$AK,$CA619+3),"")</f>
      </c>
      <c r="AP619">
        <f>IF($CB619&gt;=4,INDEX($AK:$AK,$CA619+4),"")</f>
      </c>
      <c r="AQ619">
        <f>IF($CB619&gt;=5,INDEX($AK:$AK,$CA619+5),"")</f>
      </c>
      <c r="AR619">
        <f>IF($CB619&gt;=6,INDEX($AK:$AK,$CA619+6),"")</f>
      </c>
      <c r="AS619">
        <f>IF($CB619&gt;=7,INDEX($AK:$AK,$CA619+7),"")</f>
      </c>
      <c r="AT619">
        <f>IF($CB619&gt;=8,INDEX($AK:$AK,$CA619+8),"")</f>
      </c>
      <c r="AU619">
        <f>IF($CB619&gt;=9,INDEX($AK:$AK,$CA619+9),"")</f>
      </c>
      <c r="AV619">
        <f>IF($CB619&gt;=10,INDEX($AK:$AK,$CA619+10),"")</f>
      </c>
      <c r="AW619">
        <f>IF($CB619&gt;=11,INDEX($AK:$AK,$CA619+11),"")</f>
      </c>
      <c r="AX619">
        <f>IF($CB619&gt;=12,INDEX($AK:$AK,$CA619+12),"")</f>
      </c>
      <c r="AY619">
        <f>IF($CB619&gt;=13,INDEX($AK:$AK,$CA619+13),"")</f>
      </c>
      <c r="AZ619">
        <f>IF($CB619&gt;=14,INDEX($AK:$AK,$CA619+14),"")</f>
      </c>
      <c r="BA619">
        <f>IF($CB619&gt;=15,INDEX($AK:$AK,$CA619+15),"")</f>
      </c>
      <c r="BB619">
        <f>IF($CB619&gt;=16,INDEX($AK:$AK,$CA619+16),"")</f>
      </c>
      <c r="BC619">
        <f>IF($CB619&gt;=17,INDEX($AK:$AK,$CA619+17),"")</f>
      </c>
      <c r="BD619">
        <f>IF($CB619&gt;=18,INDEX($AK:$AK,$CA619+18),"")</f>
      </c>
      <c r="BE619">
        <f>IF($CB619&gt;=19,INDEX($AK:$AK,$CA619+19),"")</f>
      </c>
      <c r="BF619">
        <f>IF($CB619&gt;=20,INDEX($AK:$AK,$CA619+20),"")</f>
      </c>
      <c r="BG619">
        <f>IF($CB619&gt;=21,INDEX($AK:$AK,$CA619+21),"")</f>
      </c>
      <c r="BH619">
        <f>IF($CB619&gt;=22,INDEX($AK:$AK,$CA619+22),"")</f>
      </c>
      <c r="BI619">
        <f>IF($CB619&gt;=23,INDEX($AK:$AK,$CA619+23),"")</f>
      </c>
      <c r="BJ619">
        <f>IF($CB619&gt;=24,INDEX($AK:$AK,$CA619+24),"")</f>
      </c>
      <c r="BK619">
        <f>IF($CB619&gt;=25,INDEX($AK:$AK,$CA619+25),"")</f>
      </c>
      <c r="BL619">
        <f>IF($CB619&gt;=26,INDEX($AK:$AK,$CA619+26),"")</f>
      </c>
      <c r="BM619">
        <f>IF($CB619&gt;=27,INDEX($AK:$AK,$CA619+27),"")</f>
      </c>
      <c r="BN619">
        <f>IF($CB619&gt;=28,INDEX($AK:$AK,$CA619+28),"")</f>
      </c>
      <c r="BO619">
        <f>IF($CB619&gt;=29,INDEX($AK:$AK,$CA619+29),"")</f>
      </c>
      <c r="BP619">
        <f>IF($CB619&gt;=30,INDEX($AK:$AK,$CA619+30),"")</f>
      </c>
      <c r="BQ619">
        <f>IF($CB619&gt;=31,INDEX($AK:$AK,$CA619+31),"")</f>
      </c>
      <c r="BR619">
        <f>IF($CB619&gt;=32,INDEX($AK:$AK,$CA619+32),"")</f>
      </c>
      <c r="BS619">
        <f>IF($CB619&gt;=33,INDEX($AK:$AK,$CA619+33),"")</f>
      </c>
      <c r="BT619">
        <f>IF($CB619&gt;=34,INDEX($AK:$AK,$CA619+34),"")</f>
      </c>
      <c r="BU619">
        <f>IF($CB619&gt;=35,INDEX($AK:$AK,$CA619+35),"")</f>
      </c>
      <c r="BV619">
        <f>IF($CB619&gt;=36,INDEX($AK:$AK,$CA619+36),"")</f>
      </c>
      <c r="BW619">
        <f>IF($CB619&gt;=37,INDEX($AK:$AK,$CA619+37),"")</f>
      </c>
      <c r="BX619">
        <f>IF($CB619&gt;=38,INDEX($AK:$AK,$CA619+38),"")</f>
      </c>
      <c r="BY619">
        <f>IF($CB619&gt;=39,INDEX($AK:$AK,$CA619+39),"")</f>
      </c>
      <c r="BZ619">
        <f>IF($CB619&gt;=40,INDEX($AK:$AK,$CA619+40),"")</f>
      </c>
      <c r="CA619">
        <f>IFERROR(MATCH($AJ619,$AK$2:$AK$134,0)+1,0)</f>
      </c>
      <c r="CB619">
        <f>IFERROR(INDEX($AL$2:$AL$134,MATCH($AJ619,$AK$2:$AK$134,0)),0)</f>
      </c>
      <c r="CC619">
        <f>IFERROR(LEFT($F619,FIND(" - ",$F619)-1),$F619)</f>
      </c>
      <c r="CF619">
        <f>IF($DA619&gt;=1,INDEX($CD:$CD,$CZ619+1),"")</f>
      </c>
      <c r="CG619">
        <f>IF($DA619&gt;=2,INDEX($CD:$CD,$CZ619+2),"")</f>
      </c>
      <c r="CH619">
        <f>IF($DA619&gt;=3,INDEX($CD:$CD,$CZ619+3),"")</f>
      </c>
      <c r="CI619">
        <f>IF($DA619&gt;=4,INDEX($CD:$CD,$CZ619+4),"")</f>
      </c>
      <c r="CJ619">
        <f>IF($DA619&gt;=5,INDEX($CD:$CD,$CZ619+5),"")</f>
      </c>
      <c r="CK619">
        <f>IF($DA619&gt;=6,INDEX($CD:$CD,$CZ619+6),"")</f>
      </c>
      <c r="CL619">
        <f>IF($DA619&gt;=7,INDEX($CD:$CD,$CZ619+7),"")</f>
      </c>
      <c r="CM619">
        <f>IF($DA619&gt;=8,INDEX($CD:$CD,$CZ619+8),"")</f>
      </c>
      <c r="CN619">
        <f>IF($DA619&gt;=9,INDEX($CD:$CD,$CZ619+9),"")</f>
      </c>
      <c r="CO619">
        <f>IF($DA619&gt;=10,INDEX($CD:$CD,$CZ619+10),"")</f>
      </c>
      <c r="CP619">
        <f>IF($DA619&gt;=11,INDEX($CD:$CD,$CZ619+11),"")</f>
      </c>
      <c r="CQ619">
        <f>IF($DA619&gt;=12,INDEX($CD:$CD,$CZ619+12),"")</f>
      </c>
      <c r="CR619">
        <f>IF($DA619&gt;=13,INDEX($CD:$CD,$CZ619+13),"")</f>
      </c>
      <c r="CS619">
        <f>IF($DA619&gt;=14,INDEX($CD:$CD,$CZ619+14),"")</f>
      </c>
      <c r="CT619">
        <f>IF($DA619&gt;=15,INDEX($CD:$CD,$CZ619+15),"")</f>
      </c>
      <c r="CU619">
        <f>IF($DA619&gt;=16,INDEX($CD:$CD,$CZ619+16),"")</f>
      </c>
      <c r="CV619">
        <f>IF($DA619&gt;=17,INDEX($CD:$CD,$CZ619+17),"")</f>
      </c>
      <c r="CW619">
        <f>IF($DA619&gt;=18,INDEX($CD:$CD,$CZ619+18),"")</f>
      </c>
      <c r="CX619">
        <f>IF($DA619&gt;=19,INDEX($CD:$CD,$CZ619+19),"")</f>
      </c>
      <c r="CY619">
        <f>IF($DA619&gt;=20,INDEX($CD:$CD,$CZ619+20),"")</f>
      </c>
      <c r="CZ619">
        <f>IFERROR(MATCH($CC619,$CD$2:$CD$263,0)+1,0)</f>
      </c>
      <c r="DA619">
        <f>IFERROR(INDEX($CE$2:$CE$263,MATCH($CC619,$CD$2:$CD$263,0)),0)</f>
      </c>
      <c r="DB619">
        <f>IFERROR(INDEX($AI:$AI,MATCH($H619,$AH:$AH,0))&amp;"","")</f>
      </c>
      <c r="DF619">
        <f>IF($GI619&gt;=1,INDEX($DC:$DC,$GH619+1),"")</f>
      </c>
      <c r="DG619">
        <f>IF($GI619&gt;=2,INDEX($DC:$DC,$GH619+2),"")</f>
      </c>
      <c r="DH619">
        <f>IF($GI619&gt;=3,INDEX($DC:$DC,$GH619+3),"")</f>
      </c>
      <c r="DI619">
        <f>IF($GI619&gt;=4,INDEX($DC:$DC,$GH619+4),"")</f>
      </c>
      <c r="DJ619">
        <f>IF($GI619&gt;=5,INDEX($DC:$DC,$GH619+5),"")</f>
      </c>
      <c r="DK619">
        <f>IF($GI619&gt;=6,INDEX($DC:$DC,$GH619+6),"")</f>
      </c>
      <c r="DL619">
        <f>IF($GI619&gt;=7,INDEX($DC:$DC,$GH619+7),"")</f>
      </c>
      <c r="DM619">
        <f>IF($GI619&gt;=8,INDEX($DC:$DC,$GH619+8),"")</f>
      </c>
      <c r="DN619">
        <f>IF($GI619&gt;=9,INDEX($DC:$DC,$GH619+9),"")</f>
      </c>
      <c r="DO619">
        <f>IF($GI619&gt;=10,INDEX($DC:$DC,$GH619+10),"")</f>
      </c>
      <c r="DP619">
        <f>IF($GI619&gt;=11,INDEX($DC:$DC,$GH619+11),"")</f>
      </c>
      <c r="DQ619">
        <f>IF($GI619&gt;=12,INDEX($DC:$DC,$GH619+12),"")</f>
      </c>
      <c r="DR619">
        <f>IF($GI619&gt;=13,INDEX($DC:$DC,$GH619+13),"")</f>
      </c>
      <c r="DS619">
        <f>IF($GI619&gt;=14,INDEX($DC:$DC,$GH619+14),"")</f>
      </c>
      <c r="DT619">
        <f>IF($GI619&gt;=15,INDEX($DC:$DC,$GH619+15),"")</f>
      </c>
      <c r="DU619">
        <f>IF($GI619&gt;=16,INDEX($DC:$DC,$GH619+16),"")</f>
      </c>
      <c r="DV619">
        <f>IF($GI619&gt;=17,INDEX($DC:$DC,$GH619+17),"")</f>
      </c>
      <c r="DW619">
        <f>IF($GI619&gt;=18,INDEX($DC:$DC,$GH619+18),"")</f>
      </c>
      <c r="DX619">
        <f>IF($GI619&gt;=19,INDEX($DC:$DC,$GH619+19),"")</f>
      </c>
      <c r="DY619">
        <f>IF($GI619&gt;=20,INDEX($DC:$DC,$GH619+20),"")</f>
      </c>
      <c r="DZ619">
        <f>IF($GI619&gt;=21,INDEX($DC:$DC,$GH619+21),"")</f>
      </c>
      <c r="EA619">
        <f>IF($GI619&gt;=22,INDEX($DC:$DC,$GH619+22),"")</f>
      </c>
      <c r="EB619">
        <f>IF($GI619&gt;=23,INDEX($DC:$DC,$GH619+23),"")</f>
      </c>
      <c r="EC619">
        <f>IF($GI619&gt;=24,INDEX($DC:$DC,$GH619+24),"")</f>
      </c>
      <c r="ED619">
        <f>IF($GI619&gt;=25,INDEX($DC:$DC,$GH619+25),"")</f>
      </c>
      <c r="EE619">
        <f>IF($GI619&gt;=26,INDEX($DC:$DC,$GH619+26),"")</f>
      </c>
      <c r="EF619">
        <f>IF($GI619&gt;=27,INDEX($DC:$DC,$GH619+27),"")</f>
      </c>
      <c r="EG619">
        <f>IF($GI619&gt;=28,INDEX($DC:$DC,$GH619+28),"")</f>
      </c>
      <c r="EH619">
        <f>IF($GI619&gt;=29,INDEX($DC:$DC,$GH619+29),"")</f>
      </c>
      <c r="EI619">
        <f>IF($GI619&gt;=30,INDEX($DC:$DC,$GH619+30),"")</f>
      </c>
      <c r="EJ619">
        <f>IF($GI619&gt;=31,INDEX($DC:$DC,$GH619+31),"")</f>
      </c>
      <c r="EK619">
        <f>IF($GI619&gt;=32,INDEX($DC:$DC,$GH619+32),"")</f>
      </c>
      <c r="EL619">
        <f>IF($GI619&gt;=33,INDEX($DC:$DC,$GH619+33),"")</f>
      </c>
      <c r="EM619">
        <f>IF($GI619&gt;=34,INDEX($DC:$DC,$GH619+34),"")</f>
      </c>
      <c r="EN619">
        <f>IF($GI619&gt;=35,INDEX($DC:$DC,$GH619+35),"")</f>
      </c>
      <c r="EO619">
        <f>IF($GI619&gt;=36,INDEX($DC:$DC,$GH619+36),"")</f>
      </c>
      <c r="EP619">
        <f>IF($GI619&gt;=37,INDEX($DC:$DC,$GH619+37),"")</f>
      </c>
      <c r="EQ619">
        <f>IF($GI619&gt;=38,INDEX($DC:$DC,$GH619+38),"")</f>
      </c>
      <c r="ER619">
        <f>IF($GI619&gt;=39,INDEX($DC:$DC,$GH619+39),"")</f>
      </c>
      <c r="ES619">
        <f>IF($GI619&gt;=40,INDEX($DC:$DC,$GH619+40),"")</f>
      </c>
      <c r="ET619">
        <f>IF($GI619&gt;=1,INDEX($DD:$DD,$GH619+1),"")</f>
      </c>
      <c r="EU619">
        <f>IF($GI619&gt;=2,INDEX($DD:$DD,$GH619+2),"")</f>
      </c>
      <c r="EV619">
        <f>IF($GI619&gt;=3,INDEX($DD:$DD,$GH619+3),"")</f>
      </c>
      <c r="EW619">
        <f>IF($GI619&gt;=4,INDEX($DD:$DD,$GH619+4),"")</f>
      </c>
      <c r="EX619">
        <f>IF($GI619&gt;=5,INDEX($DD:$DD,$GH619+5),"")</f>
      </c>
      <c r="EY619">
        <f>IF($GI619&gt;=6,INDEX($DD:$DD,$GH619+6),"")</f>
      </c>
      <c r="EZ619">
        <f>IF($GI619&gt;=7,INDEX($DD:$DD,$GH619+7),"")</f>
      </c>
      <c r="FA619">
        <f>IF($GI619&gt;=8,INDEX($DD:$DD,$GH619+8),"")</f>
      </c>
      <c r="FB619">
        <f>IF($GI619&gt;=9,INDEX($DD:$DD,$GH619+9),"")</f>
      </c>
      <c r="FC619">
        <f>IF($GI619&gt;=10,INDEX($DD:$DD,$GH619+10),"")</f>
      </c>
      <c r="FD619">
        <f>IF($GI619&gt;=11,INDEX($DD:$DD,$GH619+11),"")</f>
      </c>
      <c r="FE619">
        <f>IF($GI619&gt;=12,INDEX($DD:$DD,$GH619+12),"")</f>
      </c>
      <c r="FF619">
        <f>IF($GI619&gt;=13,INDEX($DD:$DD,$GH619+13),"")</f>
      </c>
      <c r="FG619">
        <f>IF($GI619&gt;=14,INDEX($DD:$DD,$GH619+14),"")</f>
      </c>
      <c r="FH619">
        <f>IF($GI619&gt;=15,INDEX($DD:$DD,$GH619+15),"")</f>
      </c>
      <c r="FI619">
        <f>IF($GI619&gt;=16,INDEX($DD:$DD,$GH619+16),"")</f>
      </c>
      <c r="FJ619">
        <f>IF($GI619&gt;=17,INDEX($DD:$DD,$GH619+17),"")</f>
      </c>
      <c r="FK619">
        <f>IF($GI619&gt;=18,INDEX($DD:$DD,$GH619+18),"")</f>
      </c>
      <c r="FL619">
        <f>IF($GI619&gt;=19,INDEX($DD:$DD,$GH619+19),"")</f>
      </c>
      <c r="FM619">
        <f>IF($GI619&gt;=20,INDEX($DD:$DD,$GH619+20),"")</f>
      </c>
      <c r="FN619">
        <f>IF($GI619&gt;=21,INDEX($DD:$DD,$GH619+21),"")</f>
      </c>
      <c r="FO619">
        <f>IF($GI619&gt;=22,INDEX($DD:$DD,$GH619+22),"")</f>
      </c>
      <c r="FP619">
        <f>IF($GI619&gt;=23,INDEX($DD:$DD,$GH619+23),"")</f>
      </c>
      <c r="FQ619">
        <f>IF($GI619&gt;=24,INDEX($DD:$DD,$GH619+24),"")</f>
      </c>
      <c r="FR619">
        <f>IF($GI619&gt;=25,INDEX($DD:$DD,$GH619+25),"")</f>
      </c>
      <c r="FS619">
        <f>IF($GI619&gt;=26,INDEX($DD:$DD,$GH619+26),"")</f>
      </c>
      <c r="FT619">
        <f>IF($GI619&gt;=27,INDEX($DD:$DD,$GH619+27),"")</f>
      </c>
      <c r="FU619">
        <f>IF($GI619&gt;=28,INDEX($DD:$DD,$GH619+28),"")</f>
      </c>
      <c r="FV619">
        <f>IF($GI619&gt;=29,INDEX($DD:$DD,$GH619+29),"")</f>
      </c>
      <c r="FW619">
        <f>IF($GI619&gt;=30,INDEX($DD:$DD,$GH619+30),"")</f>
      </c>
      <c r="FX619">
        <f>IF($GI619&gt;=31,INDEX($DD:$DD,$GH619+31),"")</f>
      </c>
      <c r="FY619">
        <f>IF($GI619&gt;=32,INDEX($DD:$DD,$GH619+32),"")</f>
      </c>
      <c r="FZ619">
        <f>IF($GI619&gt;=33,INDEX($DD:$DD,$GH619+33),"")</f>
      </c>
      <c r="GA619">
        <f>IF($GI619&gt;=34,INDEX($DD:$DD,$GH619+34),"")</f>
      </c>
      <c r="GB619">
        <f>IF($GI619&gt;=35,INDEX($DD:$DD,$GH619+35),"")</f>
      </c>
      <c r="GC619">
        <f>IF($GI619&gt;=36,INDEX($DD:$DD,$GH619+36),"")</f>
      </c>
      <c r="GD619">
        <f>IF($GI619&gt;=37,INDEX($DD:$DD,$GH619+37),"")</f>
      </c>
      <c r="GE619">
        <f>IF($GI619&gt;=38,INDEX($DD:$DD,$GH619+38),"")</f>
      </c>
      <c r="GF619">
        <f>IF($GI619&gt;=39,INDEX($DD:$DD,$GH619+39),"")</f>
      </c>
      <c r="GG619">
        <f>IF($GI619&gt;=40,INDEX($DD:$DD,$GH619+40),"")</f>
      </c>
      <c r="GH619">
        <f>IFERROR(MATCH($DB619,$DC$2:$DC$148,0)+1,0)</f>
      </c>
      <c r="GI619">
        <f>IFERROR(INDEX($DE$2:$DE$148,MATCH($DB619,$DC$2:$DC$148,0)),0)</f>
      </c>
      <c r="GJ619">
        <f>IFERROR(MATCH($S619,$DF$619:$ES$619,0),0)</f>
      </c>
      <c r="GK619">
        <f>IF($GJ619&gt;0,INDEX($ET$619:$GG$619,$GJ619),"")</f>
      </c>
      <c r="GN619">
        <f>IF($IW619&gt;=1,INDEX($GL:$GL,$IV619+1),"")</f>
      </c>
      <c r="GO619">
        <f>IF($IW619&gt;=2,INDEX($GL:$GL,$IV619+2),"")</f>
      </c>
      <c r="GP619">
        <f>IF($IW619&gt;=3,INDEX($GL:$GL,$IV619+3),"")</f>
      </c>
      <c r="GQ619">
        <f>IF($IW619&gt;=4,INDEX($GL:$GL,$IV619+4),"")</f>
      </c>
      <c r="GR619">
        <f>IF($IW619&gt;=5,INDEX($GL:$GL,$IV619+5),"")</f>
      </c>
      <c r="GS619">
        <f>IF($IW619&gt;=6,INDEX($GL:$GL,$IV619+6),"")</f>
      </c>
      <c r="GT619">
        <f>IF($IW619&gt;=7,INDEX($GL:$GL,$IV619+7),"")</f>
      </c>
      <c r="GU619">
        <f>IF($IW619&gt;=8,INDEX($GL:$GL,$IV619+8),"")</f>
      </c>
      <c r="GV619">
        <f>IF($IW619&gt;=9,INDEX($GL:$GL,$IV619+9),"")</f>
      </c>
      <c r="GW619">
        <f>IF($IW619&gt;=10,INDEX($GL:$GL,$IV619+10),"")</f>
      </c>
      <c r="GX619">
        <f>IF($IW619&gt;=11,INDEX($GL:$GL,$IV619+11),"")</f>
      </c>
      <c r="GY619">
        <f>IF($IW619&gt;=12,INDEX($GL:$GL,$IV619+12),"")</f>
      </c>
      <c r="GZ619">
        <f>IF($IW619&gt;=13,INDEX($GL:$GL,$IV619+13),"")</f>
      </c>
      <c r="HA619">
        <f>IF($IW619&gt;=14,INDEX($GL:$GL,$IV619+14),"")</f>
      </c>
      <c r="HB619">
        <f>IF($IW619&gt;=15,INDEX($GL:$GL,$IV619+15),"")</f>
      </c>
      <c r="HC619">
        <f>IF($IW619&gt;=16,INDEX($GL:$GL,$IV619+16),"")</f>
      </c>
      <c r="HD619">
        <f>IF($IW619&gt;=17,INDEX($GL:$GL,$IV619+17),"")</f>
      </c>
      <c r="HE619">
        <f>IF($IW619&gt;=18,INDEX($GL:$GL,$IV619+18),"")</f>
      </c>
      <c r="HF619">
        <f>IF($IW619&gt;=19,INDEX($GL:$GL,$IV619+19),"")</f>
      </c>
      <c r="HG619">
        <f>IF($IW619&gt;=20,INDEX($GL:$GL,$IV619+20),"")</f>
      </c>
      <c r="HH619">
        <f>IF($IW619&gt;=21,INDEX($GL:$GL,$IV619+21),"")</f>
      </c>
      <c r="HI619">
        <f>IF($IW619&gt;=22,INDEX($GL:$GL,$IV619+22),"")</f>
      </c>
      <c r="HJ619">
        <f>IF($IW619&gt;=23,INDEX($GL:$GL,$IV619+23),"")</f>
      </c>
      <c r="HK619">
        <f>IF($IW619&gt;=24,INDEX($GL:$GL,$IV619+24),"")</f>
      </c>
      <c r="HL619">
        <f>IF($IW619&gt;=25,INDEX($GL:$GL,$IV619+25),"")</f>
      </c>
      <c r="HM619">
        <f>IF($IW619&gt;=26,INDEX($GL:$GL,$IV619+26),"")</f>
      </c>
      <c r="HN619">
        <f>IF($IW619&gt;=27,INDEX($GL:$GL,$IV619+27),"")</f>
      </c>
      <c r="HO619">
        <f>IF($IW619&gt;=28,INDEX($GL:$GL,$IV619+28),"")</f>
      </c>
      <c r="HP619">
        <f>IF($IW619&gt;=29,INDEX($GL:$GL,$IV619+29),"")</f>
      </c>
      <c r="HQ619">
        <f>IF($IW619&gt;=30,INDEX($GL:$GL,$IV619+30),"")</f>
      </c>
      <c r="HR619">
        <f>IF($IW619&gt;=31,INDEX($GL:$GL,$IV619+31),"")</f>
      </c>
      <c r="HS619">
        <f>IF($IW619&gt;=32,INDEX($GL:$GL,$IV619+32),"")</f>
      </c>
      <c r="HT619">
        <f>IF($IW619&gt;=33,INDEX($GL:$GL,$IV619+33),"")</f>
      </c>
      <c r="HU619">
        <f>IF($IW619&gt;=34,INDEX($GL:$GL,$IV619+34),"")</f>
      </c>
      <c r="HV619">
        <f>IF($IW619&gt;=35,INDEX($GL:$GL,$IV619+35),"")</f>
      </c>
      <c r="HW619">
        <f>IF($IW619&gt;=36,INDEX($GL:$GL,$IV619+36),"")</f>
      </c>
      <c r="HX619">
        <f>IF($IW619&gt;=37,INDEX($GL:$GL,$IV619+37),"")</f>
      </c>
      <c r="HY619">
        <f>IF($IW619&gt;=38,INDEX($GL:$GL,$IV619+38),"")</f>
      </c>
      <c r="HZ619">
        <f>IF($IW619&gt;=39,INDEX($GL:$GL,$IV619+39),"")</f>
      </c>
      <c r="IA619">
        <f>IF($IW619&gt;=40,INDEX($GL:$GL,$IV619+40),"")</f>
      </c>
      <c r="IB619">
        <f>IF($IW619&gt;=41,INDEX($GL:$GL,$IV619+41),"")</f>
      </c>
      <c r="IC619">
        <f>IF($IW619&gt;=42,INDEX($GL:$GL,$IV619+42),"")</f>
      </c>
      <c r="ID619">
        <f>IF($IW619&gt;=43,INDEX($GL:$GL,$IV619+43),"")</f>
      </c>
      <c r="IE619">
        <f>IF($IW619&gt;=44,INDEX($GL:$GL,$IV619+44),"")</f>
      </c>
      <c r="IF619">
        <f>IF($IW619&gt;=45,INDEX($GL:$GL,$IV619+45),"")</f>
      </c>
      <c r="IG619">
        <f>IF($IW619&gt;=46,INDEX($GL:$GL,$IV619+46),"")</f>
      </c>
      <c r="IH619">
        <f>IF($IW619&gt;=47,INDEX($GL:$GL,$IV619+47),"")</f>
      </c>
      <c r="II619">
        <f>IF($IW619&gt;=48,INDEX($GL:$GL,$IV619+48),"")</f>
      </c>
      <c r="IJ619">
        <f>IF($IW619&gt;=49,INDEX($GL:$GL,$IV619+49),"")</f>
      </c>
      <c r="IK619">
        <f>IF($IW619&gt;=50,INDEX($GL:$GL,$IV619+50),"")</f>
      </c>
      <c r="IL619">
        <f>IF($IW619&gt;=51,INDEX($GL:$GL,$IV619+51),"")</f>
      </c>
      <c r="IM619">
        <f>IF($IW619&gt;=52,INDEX($GL:$GL,$IV619+52),"")</f>
      </c>
      <c r="IN619">
        <f>IF($IW619&gt;=53,INDEX($GL:$GL,$IV619+53),"")</f>
      </c>
      <c r="IO619">
        <f>IF($IW619&gt;=54,INDEX($GL:$GL,$IV619+54),"")</f>
      </c>
      <c r="IP619">
        <f>IF($IW619&gt;=55,INDEX($GL:$GL,$IV619+55),"")</f>
      </c>
      <c r="IQ619">
        <f>IF($IW619&gt;=56,INDEX($GL:$GL,$IV619+56),"")</f>
      </c>
      <c r="IR619">
        <f>IF($IW619&gt;=57,INDEX($GL:$GL,$IV619+57),"")</f>
      </c>
      <c r="IS619">
        <f>IF($IW619&gt;=58,INDEX($GL:$GL,$IV619+58),"")</f>
      </c>
      <c r="IT619">
        <f>IF($IW619&gt;=59,INDEX($GL:$GL,$IV619+59),"")</f>
      </c>
      <c r="IU619">
        <f>IF($IW619&gt;=60,INDEX($GL:$GL,$IV619+60),"")</f>
      </c>
      <c r="IV619">
        <f>IFERROR(MATCH($GK619,$GL$2:$GL$324,0)+1,0)</f>
      </c>
      <c r="IW619">
        <f>IFERROR(INDEX($GM$2:$GM$324,MATCH($GK619,$GL$2:$GL$324,0)),0)</f>
      </c>
      <c r="IX619" t="s">
        <v>34</v>
      </c>
      <c r="IY619" t="s">
        <v>34</v>
      </c>
    </row>
    <row r="620" spans="1:259" x14ac:dyDescent="0.25">
      <c r="K620">
        <f>IF(OR($N620="",$J620=""),"",IFERROR($N620/$J620,0))</f>
      </c>
      <c r="L620">
        <f>IF($N620="","",
SUM($M620,$O620,$T620,$P620,$R620)*
(1-IF($U620="",0,VALUE($U620)/100)))</f>
      </c>
      <c r="M620">
        <f>IF($N620="","",$N620)</f>
      </c>
      <c r="O620">
        <f>IF($N620="","",
IF($H620="","",
IF(ISNUMBER(SEARCH("exempt",LOWER($H620))),0,
$N620*(VALUE(SUBSTITUTE($H620,"%",""))/100))))</f>
      </c>
      <c r="V620">
        <f>IFERROR(IF(FIND(" - ",$E620)&gt;0,MID($E620,FIND(" - ",$E620)+3,LEN($E620)),""),"")</f>
      </c>
      <c r="AE620" t="s">
        <v>1201</v>
      </c>
      <c r="AJ620">
        <f>IFERROR(LEFT($E620,FIND(" - ",$E620)-1),$E620)</f>
      </c>
      <c r="AM620">
        <f>IF($CB620&gt;=1,INDEX($AK:$AK,$CA620+1),"")</f>
      </c>
      <c r="AN620">
        <f>IF($CB620&gt;=2,INDEX($AK:$AK,$CA620+2),"")</f>
      </c>
      <c r="AO620">
        <f>IF($CB620&gt;=3,INDEX($AK:$AK,$CA620+3),"")</f>
      </c>
      <c r="AP620">
        <f>IF($CB620&gt;=4,INDEX($AK:$AK,$CA620+4),"")</f>
      </c>
      <c r="AQ620">
        <f>IF($CB620&gt;=5,INDEX($AK:$AK,$CA620+5),"")</f>
      </c>
      <c r="AR620">
        <f>IF($CB620&gt;=6,INDEX($AK:$AK,$CA620+6),"")</f>
      </c>
      <c r="AS620">
        <f>IF($CB620&gt;=7,INDEX($AK:$AK,$CA620+7),"")</f>
      </c>
      <c r="AT620">
        <f>IF($CB620&gt;=8,INDEX($AK:$AK,$CA620+8),"")</f>
      </c>
      <c r="AU620">
        <f>IF($CB620&gt;=9,INDEX($AK:$AK,$CA620+9),"")</f>
      </c>
      <c r="AV620">
        <f>IF($CB620&gt;=10,INDEX($AK:$AK,$CA620+10),"")</f>
      </c>
      <c r="AW620">
        <f>IF($CB620&gt;=11,INDEX($AK:$AK,$CA620+11),"")</f>
      </c>
      <c r="AX620">
        <f>IF($CB620&gt;=12,INDEX($AK:$AK,$CA620+12),"")</f>
      </c>
      <c r="AY620">
        <f>IF($CB620&gt;=13,INDEX($AK:$AK,$CA620+13),"")</f>
      </c>
      <c r="AZ620">
        <f>IF($CB620&gt;=14,INDEX($AK:$AK,$CA620+14),"")</f>
      </c>
      <c r="BA620">
        <f>IF($CB620&gt;=15,INDEX($AK:$AK,$CA620+15),"")</f>
      </c>
      <c r="BB620">
        <f>IF($CB620&gt;=16,INDEX($AK:$AK,$CA620+16),"")</f>
      </c>
      <c r="BC620">
        <f>IF($CB620&gt;=17,INDEX($AK:$AK,$CA620+17),"")</f>
      </c>
      <c r="BD620">
        <f>IF($CB620&gt;=18,INDEX($AK:$AK,$CA620+18),"")</f>
      </c>
      <c r="BE620">
        <f>IF($CB620&gt;=19,INDEX($AK:$AK,$CA620+19),"")</f>
      </c>
      <c r="BF620">
        <f>IF($CB620&gt;=20,INDEX($AK:$AK,$CA620+20),"")</f>
      </c>
      <c r="BG620">
        <f>IF($CB620&gt;=21,INDEX($AK:$AK,$CA620+21),"")</f>
      </c>
      <c r="BH620">
        <f>IF($CB620&gt;=22,INDEX($AK:$AK,$CA620+22),"")</f>
      </c>
      <c r="BI620">
        <f>IF($CB620&gt;=23,INDEX($AK:$AK,$CA620+23),"")</f>
      </c>
      <c r="BJ620">
        <f>IF($CB620&gt;=24,INDEX($AK:$AK,$CA620+24),"")</f>
      </c>
      <c r="BK620">
        <f>IF($CB620&gt;=25,INDEX($AK:$AK,$CA620+25),"")</f>
      </c>
      <c r="BL620">
        <f>IF($CB620&gt;=26,INDEX($AK:$AK,$CA620+26),"")</f>
      </c>
      <c r="BM620">
        <f>IF($CB620&gt;=27,INDEX($AK:$AK,$CA620+27),"")</f>
      </c>
      <c r="BN620">
        <f>IF($CB620&gt;=28,INDEX($AK:$AK,$CA620+28),"")</f>
      </c>
      <c r="BO620">
        <f>IF($CB620&gt;=29,INDEX($AK:$AK,$CA620+29),"")</f>
      </c>
      <c r="BP620">
        <f>IF($CB620&gt;=30,INDEX($AK:$AK,$CA620+30),"")</f>
      </c>
      <c r="BQ620">
        <f>IF($CB620&gt;=31,INDEX($AK:$AK,$CA620+31),"")</f>
      </c>
      <c r="BR620">
        <f>IF($CB620&gt;=32,INDEX($AK:$AK,$CA620+32),"")</f>
      </c>
      <c r="BS620">
        <f>IF($CB620&gt;=33,INDEX($AK:$AK,$CA620+33),"")</f>
      </c>
      <c r="BT620">
        <f>IF($CB620&gt;=34,INDEX($AK:$AK,$CA620+34),"")</f>
      </c>
      <c r="BU620">
        <f>IF($CB620&gt;=35,INDEX($AK:$AK,$CA620+35),"")</f>
      </c>
      <c r="BV620">
        <f>IF($CB620&gt;=36,INDEX($AK:$AK,$CA620+36),"")</f>
      </c>
      <c r="BW620">
        <f>IF($CB620&gt;=37,INDEX($AK:$AK,$CA620+37),"")</f>
      </c>
      <c r="BX620">
        <f>IF($CB620&gt;=38,INDEX($AK:$AK,$CA620+38),"")</f>
      </c>
      <c r="BY620">
        <f>IF($CB620&gt;=39,INDEX($AK:$AK,$CA620+39),"")</f>
      </c>
      <c r="BZ620">
        <f>IF($CB620&gt;=40,INDEX($AK:$AK,$CA620+40),"")</f>
      </c>
      <c r="CA620">
        <f>IFERROR(MATCH($AJ620,$AK$2:$AK$134,0)+1,0)</f>
      </c>
      <c r="CB620">
        <f>IFERROR(INDEX($AL$2:$AL$134,MATCH($AJ620,$AK$2:$AK$134,0)),0)</f>
      </c>
      <c r="CC620">
        <f>IFERROR(LEFT($F620,FIND(" - ",$F620)-1),$F620)</f>
      </c>
      <c r="CF620">
        <f>IF($DA620&gt;=1,INDEX($CD:$CD,$CZ620+1),"")</f>
      </c>
      <c r="CG620">
        <f>IF($DA620&gt;=2,INDEX($CD:$CD,$CZ620+2),"")</f>
      </c>
      <c r="CH620">
        <f>IF($DA620&gt;=3,INDEX($CD:$CD,$CZ620+3),"")</f>
      </c>
      <c r="CI620">
        <f>IF($DA620&gt;=4,INDEX($CD:$CD,$CZ620+4),"")</f>
      </c>
      <c r="CJ620">
        <f>IF($DA620&gt;=5,INDEX($CD:$CD,$CZ620+5),"")</f>
      </c>
      <c r="CK620">
        <f>IF($DA620&gt;=6,INDEX($CD:$CD,$CZ620+6),"")</f>
      </c>
      <c r="CL620">
        <f>IF($DA620&gt;=7,INDEX($CD:$CD,$CZ620+7),"")</f>
      </c>
      <c r="CM620">
        <f>IF($DA620&gt;=8,INDEX($CD:$CD,$CZ620+8),"")</f>
      </c>
      <c r="CN620">
        <f>IF($DA620&gt;=9,INDEX($CD:$CD,$CZ620+9),"")</f>
      </c>
      <c r="CO620">
        <f>IF($DA620&gt;=10,INDEX($CD:$CD,$CZ620+10),"")</f>
      </c>
      <c r="CP620">
        <f>IF($DA620&gt;=11,INDEX($CD:$CD,$CZ620+11),"")</f>
      </c>
      <c r="CQ620">
        <f>IF($DA620&gt;=12,INDEX($CD:$CD,$CZ620+12),"")</f>
      </c>
      <c r="CR620">
        <f>IF($DA620&gt;=13,INDEX($CD:$CD,$CZ620+13),"")</f>
      </c>
      <c r="CS620">
        <f>IF($DA620&gt;=14,INDEX($CD:$CD,$CZ620+14),"")</f>
      </c>
      <c r="CT620">
        <f>IF($DA620&gt;=15,INDEX($CD:$CD,$CZ620+15),"")</f>
      </c>
      <c r="CU620">
        <f>IF($DA620&gt;=16,INDEX($CD:$CD,$CZ620+16),"")</f>
      </c>
      <c r="CV620">
        <f>IF($DA620&gt;=17,INDEX($CD:$CD,$CZ620+17),"")</f>
      </c>
      <c r="CW620">
        <f>IF($DA620&gt;=18,INDEX($CD:$CD,$CZ620+18),"")</f>
      </c>
      <c r="CX620">
        <f>IF($DA620&gt;=19,INDEX($CD:$CD,$CZ620+19),"")</f>
      </c>
      <c r="CY620">
        <f>IF($DA620&gt;=20,INDEX($CD:$CD,$CZ620+20),"")</f>
      </c>
      <c r="CZ620">
        <f>IFERROR(MATCH($CC620,$CD$2:$CD$263,0)+1,0)</f>
      </c>
      <c r="DA620">
        <f>IFERROR(INDEX($CE$2:$CE$263,MATCH($CC620,$CD$2:$CD$263,0)),0)</f>
      </c>
      <c r="DB620">
        <f>IFERROR(INDEX($AI:$AI,MATCH($H620,$AH:$AH,0))&amp;"","")</f>
      </c>
      <c r="DF620">
        <f>IF($GI620&gt;=1,INDEX($DC:$DC,$GH620+1),"")</f>
      </c>
      <c r="DG620">
        <f>IF($GI620&gt;=2,INDEX($DC:$DC,$GH620+2),"")</f>
      </c>
      <c r="DH620">
        <f>IF($GI620&gt;=3,INDEX($DC:$DC,$GH620+3),"")</f>
      </c>
      <c r="DI620">
        <f>IF($GI620&gt;=4,INDEX($DC:$DC,$GH620+4),"")</f>
      </c>
      <c r="DJ620">
        <f>IF($GI620&gt;=5,INDEX($DC:$DC,$GH620+5),"")</f>
      </c>
      <c r="DK620">
        <f>IF($GI620&gt;=6,INDEX($DC:$DC,$GH620+6),"")</f>
      </c>
      <c r="DL620">
        <f>IF($GI620&gt;=7,INDEX($DC:$DC,$GH620+7),"")</f>
      </c>
      <c r="DM620">
        <f>IF($GI620&gt;=8,INDEX($DC:$DC,$GH620+8),"")</f>
      </c>
      <c r="DN620">
        <f>IF($GI620&gt;=9,INDEX($DC:$DC,$GH620+9),"")</f>
      </c>
      <c r="DO620">
        <f>IF($GI620&gt;=10,INDEX($DC:$DC,$GH620+10),"")</f>
      </c>
      <c r="DP620">
        <f>IF($GI620&gt;=11,INDEX($DC:$DC,$GH620+11),"")</f>
      </c>
      <c r="DQ620">
        <f>IF($GI620&gt;=12,INDEX($DC:$DC,$GH620+12),"")</f>
      </c>
      <c r="DR620">
        <f>IF($GI620&gt;=13,INDEX($DC:$DC,$GH620+13),"")</f>
      </c>
      <c r="DS620">
        <f>IF($GI620&gt;=14,INDEX($DC:$DC,$GH620+14),"")</f>
      </c>
      <c r="DT620">
        <f>IF($GI620&gt;=15,INDEX($DC:$DC,$GH620+15),"")</f>
      </c>
      <c r="DU620">
        <f>IF($GI620&gt;=16,INDEX($DC:$DC,$GH620+16),"")</f>
      </c>
      <c r="DV620">
        <f>IF($GI620&gt;=17,INDEX($DC:$DC,$GH620+17),"")</f>
      </c>
      <c r="DW620">
        <f>IF($GI620&gt;=18,INDEX($DC:$DC,$GH620+18),"")</f>
      </c>
      <c r="DX620">
        <f>IF($GI620&gt;=19,INDEX($DC:$DC,$GH620+19),"")</f>
      </c>
      <c r="DY620">
        <f>IF($GI620&gt;=20,INDEX($DC:$DC,$GH620+20),"")</f>
      </c>
      <c r="DZ620">
        <f>IF($GI620&gt;=21,INDEX($DC:$DC,$GH620+21),"")</f>
      </c>
      <c r="EA620">
        <f>IF($GI620&gt;=22,INDEX($DC:$DC,$GH620+22),"")</f>
      </c>
      <c r="EB620">
        <f>IF($GI620&gt;=23,INDEX($DC:$DC,$GH620+23),"")</f>
      </c>
      <c r="EC620">
        <f>IF($GI620&gt;=24,INDEX($DC:$DC,$GH620+24),"")</f>
      </c>
      <c r="ED620">
        <f>IF($GI620&gt;=25,INDEX($DC:$DC,$GH620+25),"")</f>
      </c>
      <c r="EE620">
        <f>IF($GI620&gt;=26,INDEX($DC:$DC,$GH620+26),"")</f>
      </c>
      <c r="EF620">
        <f>IF($GI620&gt;=27,INDEX($DC:$DC,$GH620+27),"")</f>
      </c>
      <c r="EG620">
        <f>IF($GI620&gt;=28,INDEX($DC:$DC,$GH620+28),"")</f>
      </c>
      <c r="EH620">
        <f>IF($GI620&gt;=29,INDEX($DC:$DC,$GH620+29),"")</f>
      </c>
      <c r="EI620">
        <f>IF($GI620&gt;=30,INDEX($DC:$DC,$GH620+30),"")</f>
      </c>
      <c r="EJ620">
        <f>IF($GI620&gt;=31,INDEX($DC:$DC,$GH620+31),"")</f>
      </c>
      <c r="EK620">
        <f>IF($GI620&gt;=32,INDEX($DC:$DC,$GH620+32),"")</f>
      </c>
      <c r="EL620">
        <f>IF($GI620&gt;=33,INDEX($DC:$DC,$GH620+33),"")</f>
      </c>
      <c r="EM620">
        <f>IF($GI620&gt;=34,INDEX($DC:$DC,$GH620+34),"")</f>
      </c>
      <c r="EN620">
        <f>IF($GI620&gt;=35,INDEX($DC:$DC,$GH620+35),"")</f>
      </c>
      <c r="EO620">
        <f>IF($GI620&gt;=36,INDEX($DC:$DC,$GH620+36),"")</f>
      </c>
      <c r="EP620">
        <f>IF($GI620&gt;=37,INDEX($DC:$DC,$GH620+37),"")</f>
      </c>
      <c r="EQ620">
        <f>IF($GI620&gt;=38,INDEX($DC:$DC,$GH620+38),"")</f>
      </c>
      <c r="ER620">
        <f>IF($GI620&gt;=39,INDEX($DC:$DC,$GH620+39),"")</f>
      </c>
      <c r="ES620">
        <f>IF($GI620&gt;=40,INDEX($DC:$DC,$GH620+40),"")</f>
      </c>
      <c r="ET620">
        <f>IF($GI620&gt;=1,INDEX($DD:$DD,$GH620+1),"")</f>
      </c>
      <c r="EU620">
        <f>IF($GI620&gt;=2,INDEX($DD:$DD,$GH620+2),"")</f>
      </c>
      <c r="EV620">
        <f>IF($GI620&gt;=3,INDEX($DD:$DD,$GH620+3),"")</f>
      </c>
      <c r="EW620">
        <f>IF($GI620&gt;=4,INDEX($DD:$DD,$GH620+4),"")</f>
      </c>
      <c r="EX620">
        <f>IF($GI620&gt;=5,INDEX($DD:$DD,$GH620+5),"")</f>
      </c>
      <c r="EY620">
        <f>IF($GI620&gt;=6,INDEX($DD:$DD,$GH620+6),"")</f>
      </c>
      <c r="EZ620">
        <f>IF($GI620&gt;=7,INDEX($DD:$DD,$GH620+7),"")</f>
      </c>
      <c r="FA620">
        <f>IF($GI620&gt;=8,INDEX($DD:$DD,$GH620+8),"")</f>
      </c>
      <c r="FB620">
        <f>IF($GI620&gt;=9,INDEX($DD:$DD,$GH620+9),"")</f>
      </c>
      <c r="FC620">
        <f>IF($GI620&gt;=10,INDEX($DD:$DD,$GH620+10),"")</f>
      </c>
      <c r="FD620">
        <f>IF($GI620&gt;=11,INDEX($DD:$DD,$GH620+11),"")</f>
      </c>
      <c r="FE620">
        <f>IF($GI620&gt;=12,INDEX($DD:$DD,$GH620+12),"")</f>
      </c>
      <c r="FF620">
        <f>IF($GI620&gt;=13,INDEX($DD:$DD,$GH620+13),"")</f>
      </c>
      <c r="FG620">
        <f>IF($GI620&gt;=14,INDEX($DD:$DD,$GH620+14),"")</f>
      </c>
      <c r="FH620">
        <f>IF($GI620&gt;=15,INDEX($DD:$DD,$GH620+15),"")</f>
      </c>
      <c r="FI620">
        <f>IF($GI620&gt;=16,INDEX($DD:$DD,$GH620+16),"")</f>
      </c>
      <c r="FJ620">
        <f>IF($GI620&gt;=17,INDEX($DD:$DD,$GH620+17),"")</f>
      </c>
      <c r="FK620">
        <f>IF($GI620&gt;=18,INDEX($DD:$DD,$GH620+18),"")</f>
      </c>
      <c r="FL620">
        <f>IF($GI620&gt;=19,INDEX($DD:$DD,$GH620+19),"")</f>
      </c>
      <c r="FM620">
        <f>IF($GI620&gt;=20,INDEX($DD:$DD,$GH620+20),"")</f>
      </c>
      <c r="FN620">
        <f>IF($GI620&gt;=21,INDEX($DD:$DD,$GH620+21),"")</f>
      </c>
      <c r="FO620">
        <f>IF($GI620&gt;=22,INDEX($DD:$DD,$GH620+22),"")</f>
      </c>
      <c r="FP620">
        <f>IF($GI620&gt;=23,INDEX($DD:$DD,$GH620+23),"")</f>
      </c>
      <c r="FQ620">
        <f>IF($GI620&gt;=24,INDEX($DD:$DD,$GH620+24),"")</f>
      </c>
      <c r="FR620">
        <f>IF($GI620&gt;=25,INDEX($DD:$DD,$GH620+25),"")</f>
      </c>
      <c r="FS620">
        <f>IF($GI620&gt;=26,INDEX($DD:$DD,$GH620+26),"")</f>
      </c>
      <c r="FT620">
        <f>IF($GI620&gt;=27,INDEX($DD:$DD,$GH620+27),"")</f>
      </c>
      <c r="FU620">
        <f>IF($GI620&gt;=28,INDEX($DD:$DD,$GH620+28),"")</f>
      </c>
      <c r="FV620">
        <f>IF($GI620&gt;=29,INDEX($DD:$DD,$GH620+29),"")</f>
      </c>
      <c r="FW620">
        <f>IF($GI620&gt;=30,INDEX($DD:$DD,$GH620+30),"")</f>
      </c>
      <c r="FX620">
        <f>IF($GI620&gt;=31,INDEX($DD:$DD,$GH620+31),"")</f>
      </c>
      <c r="FY620">
        <f>IF($GI620&gt;=32,INDEX($DD:$DD,$GH620+32),"")</f>
      </c>
      <c r="FZ620">
        <f>IF($GI620&gt;=33,INDEX($DD:$DD,$GH620+33),"")</f>
      </c>
      <c r="GA620">
        <f>IF($GI620&gt;=34,INDEX($DD:$DD,$GH620+34),"")</f>
      </c>
      <c r="GB620">
        <f>IF($GI620&gt;=35,INDEX($DD:$DD,$GH620+35),"")</f>
      </c>
      <c r="GC620">
        <f>IF($GI620&gt;=36,INDEX($DD:$DD,$GH620+36),"")</f>
      </c>
      <c r="GD620">
        <f>IF($GI620&gt;=37,INDEX($DD:$DD,$GH620+37),"")</f>
      </c>
      <c r="GE620">
        <f>IF($GI620&gt;=38,INDEX($DD:$DD,$GH620+38),"")</f>
      </c>
      <c r="GF620">
        <f>IF($GI620&gt;=39,INDEX($DD:$DD,$GH620+39),"")</f>
      </c>
      <c r="GG620">
        <f>IF($GI620&gt;=40,INDEX($DD:$DD,$GH620+40),"")</f>
      </c>
      <c r="GH620">
        <f>IFERROR(MATCH($DB620,$DC$2:$DC$148,0)+1,0)</f>
      </c>
      <c r="GI620">
        <f>IFERROR(INDEX($DE$2:$DE$148,MATCH($DB620,$DC$2:$DC$148,0)),0)</f>
      </c>
      <c r="GJ620">
        <f>IFERROR(MATCH($S620,$DF$620:$ES$620,0),0)</f>
      </c>
      <c r="GK620">
        <f>IF($GJ620&gt;0,INDEX($ET$620:$GG$620,$GJ620),"")</f>
      </c>
      <c r="GN620">
        <f>IF($IW620&gt;=1,INDEX($GL:$GL,$IV620+1),"")</f>
      </c>
      <c r="GO620">
        <f>IF($IW620&gt;=2,INDEX($GL:$GL,$IV620+2),"")</f>
      </c>
      <c r="GP620">
        <f>IF($IW620&gt;=3,INDEX($GL:$GL,$IV620+3),"")</f>
      </c>
      <c r="GQ620">
        <f>IF($IW620&gt;=4,INDEX($GL:$GL,$IV620+4),"")</f>
      </c>
      <c r="GR620">
        <f>IF($IW620&gt;=5,INDEX($GL:$GL,$IV620+5),"")</f>
      </c>
      <c r="GS620">
        <f>IF($IW620&gt;=6,INDEX($GL:$GL,$IV620+6),"")</f>
      </c>
      <c r="GT620">
        <f>IF($IW620&gt;=7,INDEX($GL:$GL,$IV620+7),"")</f>
      </c>
      <c r="GU620">
        <f>IF($IW620&gt;=8,INDEX($GL:$GL,$IV620+8),"")</f>
      </c>
      <c r="GV620">
        <f>IF($IW620&gt;=9,INDEX($GL:$GL,$IV620+9),"")</f>
      </c>
      <c r="GW620">
        <f>IF($IW620&gt;=10,INDEX($GL:$GL,$IV620+10),"")</f>
      </c>
      <c r="GX620">
        <f>IF($IW620&gt;=11,INDEX($GL:$GL,$IV620+11),"")</f>
      </c>
      <c r="GY620">
        <f>IF($IW620&gt;=12,INDEX($GL:$GL,$IV620+12),"")</f>
      </c>
      <c r="GZ620">
        <f>IF($IW620&gt;=13,INDEX($GL:$GL,$IV620+13),"")</f>
      </c>
      <c r="HA620">
        <f>IF($IW620&gt;=14,INDEX($GL:$GL,$IV620+14),"")</f>
      </c>
      <c r="HB620">
        <f>IF($IW620&gt;=15,INDEX($GL:$GL,$IV620+15),"")</f>
      </c>
      <c r="HC620">
        <f>IF($IW620&gt;=16,INDEX($GL:$GL,$IV620+16),"")</f>
      </c>
      <c r="HD620">
        <f>IF($IW620&gt;=17,INDEX($GL:$GL,$IV620+17),"")</f>
      </c>
      <c r="HE620">
        <f>IF($IW620&gt;=18,INDEX($GL:$GL,$IV620+18),"")</f>
      </c>
      <c r="HF620">
        <f>IF($IW620&gt;=19,INDEX($GL:$GL,$IV620+19),"")</f>
      </c>
      <c r="HG620">
        <f>IF($IW620&gt;=20,INDEX($GL:$GL,$IV620+20),"")</f>
      </c>
      <c r="HH620">
        <f>IF($IW620&gt;=21,INDEX($GL:$GL,$IV620+21),"")</f>
      </c>
      <c r="HI620">
        <f>IF($IW620&gt;=22,INDEX($GL:$GL,$IV620+22),"")</f>
      </c>
      <c r="HJ620">
        <f>IF($IW620&gt;=23,INDEX($GL:$GL,$IV620+23),"")</f>
      </c>
      <c r="HK620">
        <f>IF($IW620&gt;=24,INDEX($GL:$GL,$IV620+24),"")</f>
      </c>
      <c r="HL620">
        <f>IF($IW620&gt;=25,INDEX($GL:$GL,$IV620+25),"")</f>
      </c>
      <c r="HM620">
        <f>IF($IW620&gt;=26,INDEX($GL:$GL,$IV620+26),"")</f>
      </c>
      <c r="HN620">
        <f>IF($IW620&gt;=27,INDEX($GL:$GL,$IV620+27),"")</f>
      </c>
      <c r="HO620">
        <f>IF($IW620&gt;=28,INDEX($GL:$GL,$IV620+28),"")</f>
      </c>
      <c r="HP620">
        <f>IF($IW620&gt;=29,INDEX($GL:$GL,$IV620+29),"")</f>
      </c>
      <c r="HQ620">
        <f>IF($IW620&gt;=30,INDEX($GL:$GL,$IV620+30),"")</f>
      </c>
      <c r="HR620">
        <f>IF($IW620&gt;=31,INDEX($GL:$GL,$IV620+31),"")</f>
      </c>
      <c r="HS620">
        <f>IF($IW620&gt;=32,INDEX($GL:$GL,$IV620+32),"")</f>
      </c>
      <c r="HT620">
        <f>IF($IW620&gt;=33,INDEX($GL:$GL,$IV620+33),"")</f>
      </c>
      <c r="HU620">
        <f>IF($IW620&gt;=34,INDEX($GL:$GL,$IV620+34),"")</f>
      </c>
      <c r="HV620">
        <f>IF($IW620&gt;=35,INDEX($GL:$GL,$IV620+35),"")</f>
      </c>
      <c r="HW620">
        <f>IF($IW620&gt;=36,INDEX($GL:$GL,$IV620+36),"")</f>
      </c>
      <c r="HX620">
        <f>IF($IW620&gt;=37,INDEX($GL:$GL,$IV620+37),"")</f>
      </c>
      <c r="HY620">
        <f>IF($IW620&gt;=38,INDEX($GL:$GL,$IV620+38),"")</f>
      </c>
      <c r="HZ620">
        <f>IF($IW620&gt;=39,INDEX($GL:$GL,$IV620+39),"")</f>
      </c>
      <c r="IA620">
        <f>IF($IW620&gt;=40,INDEX($GL:$GL,$IV620+40),"")</f>
      </c>
      <c r="IB620">
        <f>IF($IW620&gt;=41,INDEX($GL:$GL,$IV620+41),"")</f>
      </c>
      <c r="IC620">
        <f>IF($IW620&gt;=42,INDEX($GL:$GL,$IV620+42),"")</f>
      </c>
      <c r="ID620">
        <f>IF($IW620&gt;=43,INDEX($GL:$GL,$IV620+43),"")</f>
      </c>
      <c r="IE620">
        <f>IF($IW620&gt;=44,INDEX($GL:$GL,$IV620+44),"")</f>
      </c>
      <c r="IF620">
        <f>IF($IW620&gt;=45,INDEX($GL:$GL,$IV620+45),"")</f>
      </c>
      <c r="IG620">
        <f>IF($IW620&gt;=46,INDEX($GL:$GL,$IV620+46),"")</f>
      </c>
      <c r="IH620">
        <f>IF($IW620&gt;=47,INDEX($GL:$GL,$IV620+47),"")</f>
      </c>
      <c r="II620">
        <f>IF($IW620&gt;=48,INDEX($GL:$GL,$IV620+48),"")</f>
      </c>
      <c r="IJ620">
        <f>IF($IW620&gt;=49,INDEX($GL:$GL,$IV620+49),"")</f>
      </c>
      <c r="IK620">
        <f>IF($IW620&gt;=50,INDEX($GL:$GL,$IV620+50),"")</f>
      </c>
      <c r="IL620">
        <f>IF($IW620&gt;=51,INDEX($GL:$GL,$IV620+51),"")</f>
      </c>
      <c r="IM620">
        <f>IF($IW620&gt;=52,INDEX($GL:$GL,$IV620+52),"")</f>
      </c>
      <c r="IN620">
        <f>IF($IW620&gt;=53,INDEX($GL:$GL,$IV620+53),"")</f>
      </c>
      <c r="IO620">
        <f>IF($IW620&gt;=54,INDEX($GL:$GL,$IV620+54),"")</f>
      </c>
      <c r="IP620">
        <f>IF($IW620&gt;=55,INDEX($GL:$GL,$IV620+55),"")</f>
      </c>
      <c r="IQ620">
        <f>IF($IW620&gt;=56,INDEX($GL:$GL,$IV620+56),"")</f>
      </c>
      <c r="IR620">
        <f>IF($IW620&gt;=57,INDEX($GL:$GL,$IV620+57),"")</f>
      </c>
      <c r="IS620">
        <f>IF($IW620&gt;=58,INDEX($GL:$GL,$IV620+58),"")</f>
      </c>
      <c r="IT620">
        <f>IF($IW620&gt;=59,INDEX($GL:$GL,$IV620+59),"")</f>
      </c>
      <c r="IU620">
        <f>IF($IW620&gt;=60,INDEX($GL:$GL,$IV620+60),"")</f>
      </c>
      <c r="IV620">
        <f>IFERROR(MATCH($GK620,$GL$2:$GL$324,0)+1,0)</f>
      </c>
      <c r="IW620">
        <f>IFERROR(INDEX($GM$2:$GM$324,MATCH($GK620,$GL$2:$GL$324,0)),0)</f>
      </c>
      <c r="IX620" t="s">
        <v>34</v>
      </c>
      <c r="IY620" t="s">
        <v>34</v>
      </c>
    </row>
    <row r="621" spans="1:259" x14ac:dyDescent="0.25">
      <c r="K621">
        <f>IF(OR($N621="",$J621=""),"",IFERROR($N621/$J621,0))</f>
      </c>
      <c r="L621">
        <f>IF($N621="","",
SUM($M621,$O621,$T621,$P621,$R621)*
(1-IF($U621="",0,VALUE($U621)/100)))</f>
      </c>
      <c r="M621">
        <f>IF($N621="","",$N621)</f>
      </c>
      <c r="O621">
        <f>IF($N621="","",
IF($H621="","",
IF(ISNUMBER(SEARCH("exempt",LOWER($H621))),0,
$N621*(VALUE(SUBSTITUTE($H621,"%",""))/100))))</f>
      </c>
      <c r="V621">
        <f>IFERROR(IF(FIND(" - ",$E621)&gt;0,MID($E621,FIND(" - ",$E621)+3,LEN($E621)),""),"")</f>
      </c>
      <c r="AE621" t="s">
        <v>1202</v>
      </c>
      <c r="AJ621">
        <f>IFERROR(LEFT($E621,FIND(" - ",$E621)-1),$E621)</f>
      </c>
      <c r="AM621">
        <f>IF($CB621&gt;=1,INDEX($AK:$AK,$CA621+1),"")</f>
      </c>
      <c r="AN621">
        <f>IF($CB621&gt;=2,INDEX($AK:$AK,$CA621+2),"")</f>
      </c>
      <c r="AO621">
        <f>IF($CB621&gt;=3,INDEX($AK:$AK,$CA621+3),"")</f>
      </c>
      <c r="AP621">
        <f>IF($CB621&gt;=4,INDEX($AK:$AK,$CA621+4),"")</f>
      </c>
      <c r="AQ621">
        <f>IF($CB621&gt;=5,INDEX($AK:$AK,$CA621+5),"")</f>
      </c>
      <c r="AR621">
        <f>IF($CB621&gt;=6,INDEX($AK:$AK,$CA621+6),"")</f>
      </c>
      <c r="AS621">
        <f>IF($CB621&gt;=7,INDEX($AK:$AK,$CA621+7),"")</f>
      </c>
      <c r="AT621">
        <f>IF($CB621&gt;=8,INDEX($AK:$AK,$CA621+8),"")</f>
      </c>
      <c r="AU621">
        <f>IF($CB621&gt;=9,INDEX($AK:$AK,$CA621+9),"")</f>
      </c>
      <c r="AV621">
        <f>IF($CB621&gt;=10,INDEX($AK:$AK,$CA621+10),"")</f>
      </c>
      <c r="AW621">
        <f>IF($CB621&gt;=11,INDEX($AK:$AK,$CA621+11),"")</f>
      </c>
      <c r="AX621">
        <f>IF($CB621&gt;=12,INDEX($AK:$AK,$CA621+12),"")</f>
      </c>
      <c r="AY621">
        <f>IF($CB621&gt;=13,INDEX($AK:$AK,$CA621+13),"")</f>
      </c>
      <c r="AZ621">
        <f>IF($CB621&gt;=14,INDEX($AK:$AK,$CA621+14),"")</f>
      </c>
      <c r="BA621">
        <f>IF($CB621&gt;=15,INDEX($AK:$AK,$CA621+15),"")</f>
      </c>
      <c r="BB621">
        <f>IF($CB621&gt;=16,INDEX($AK:$AK,$CA621+16),"")</f>
      </c>
      <c r="BC621">
        <f>IF($CB621&gt;=17,INDEX($AK:$AK,$CA621+17),"")</f>
      </c>
      <c r="BD621">
        <f>IF($CB621&gt;=18,INDEX($AK:$AK,$CA621+18),"")</f>
      </c>
      <c r="BE621">
        <f>IF($CB621&gt;=19,INDEX($AK:$AK,$CA621+19),"")</f>
      </c>
      <c r="BF621">
        <f>IF($CB621&gt;=20,INDEX($AK:$AK,$CA621+20),"")</f>
      </c>
      <c r="BG621">
        <f>IF($CB621&gt;=21,INDEX($AK:$AK,$CA621+21),"")</f>
      </c>
      <c r="BH621">
        <f>IF($CB621&gt;=22,INDEX($AK:$AK,$CA621+22),"")</f>
      </c>
      <c r="BI621">
        <f>IF($CB621&gt;=23,INDEX($AK:$AK,$CA621+23),"")</f>
      </c>
      <c r="BJ621">
        <f>IF($CB621&gt;=24,INDEX($AK:$AK,$CA621+24),"")</f>
      </c>
      <c r="BK621">
        <f>IF($CB621&gt;=25,INDEX($AK:$AK,$CA621+25),"")</f>
      </c>
      <c r="BL621">
        <f>IF($CB621&gt;=26,INDEX($AK:$AK,$CA621+26),"")</f>
      </c>
      <c r="BM621">
        <f>IF($CB621&gt;=27,INDEX($AK:$AK,$CA621+27),"")</f>
      </c>
      <c r="BN621">
        <f>IF($CB621&gt;=28,INDEX($AK:$AK,$CA621+28),"")</f>
      </c>
      <c r="BO621">
        <f>IF($CB621&gt;=29,INDEX($AK:$AK,$CA621+29),"")</f>
      </c>
      <c r="BP621">
        <f>IF($CB621&gt;=30,INDEX($AK:$AK,$CA621+30),"")</f>
      </c>
      <c r="BQ621">
        <f>IF($CB621&gt;=31,INDEX($AK:$AK,$CA621+31),"")</f>
      </c>
      <c r="BR621">
        <f>IF($CB621&gt;=32,INDEX($AK:$AK,$CA621+32),"")</f>
      </c>
      <c r="BS621">
        <f>IF($CB621&gt;=33,INDEX($AK:$AK,$CA621+33),"")</f>
      </c>
      <c r="BT621">
        <f>IF($CB621&gt;=34,INDEX($AK:$AK,$CA621+34),"")</f>
      </c>
      <c r="BU621">
        <f>IF($CB621&gt;=35,INDEX($AK:$AK,$CA621+35),"")</f>
      </c>
      <c r="BV621">
        <f>IF($CB621&gt;=36,INDEX($AK:$AK,$CA621+36),"")</f>
      </c>
      <c r="BW621">
        <f>IF($CB621&gt;=37,INDEX($AK:$AK,$CA621+37),"")</f>
      </c>
      <c r="BX621">
        <f>IF($CB621&gt;=38,INDEX($AK:$AK,$CA621+38),"")</f>
      </c>
      <c r="BY621">
        <f>IF($CB621&gt;=39,INDEX($AK:$AK,$CA621+39),"")</f>
      </c>
      <c r="BZ621">
        <f>IF($CB621&gt;=40,INDEX($AK:$AK,$CA621+40),"")</f>
      </c>
      <c r="CA621">
        <f>IFERROR(MATCH($AJ621,$AK$2:$AK$134,0)+1,0)</f>
      </c>
      <c r="CB621">
        <f>IFERROR(INDEX($AL$2:$AL$134,MATCH($AJ621,$AK$2:$AK$134,0)),0)</f>
      </c>
      <c r="CC621">
        <f>IFERROR(LEFT($F621,FIND(" - ",$F621)-1),$F621)</f>
      </c>
      <c r="CF621">
        <f>IF($DA621&gt;=1,INDEX($CD:$CD,$CZ621+1),"")</f>
      </c>
      <c r="CG621">
        <f>IF($DA621&gt;=2,INDEX($CD:$CD,$CZ621+2),"")</f>
      </c>
      <c r="CH621">
        <f>IF($DA621&gt;=3,INDEX($CD:$CD,$CZ621+3),"")</f>
      </c>
      <c r="CI621">
        <f>IF($DA621&gt;=4,INDEX($CD:$CD,$CZ621+4),"")</f>
      </c>
      <c r="CJ621">
        <f>IF($DA621&gt;=5,INDEX($CD:$CD,$CZ621+5),"")</f>
      </c>
      <c r="CK621">
        <f>IF($DA621&gt;=6,INDEX($CD:$CD,$CZ621+6),"")</f>
      </c>
      <c r="CL621">
        <f>IF($DA621&gt;=7,INDEX($CD:$CD,$CZ621+7),"")</f>
      </c>
      <c r="CM621">
        <f>IF($DA621&gt;=8,INDEX($CD:$CD,$CZ621+8),"")</f>
      </c>
      <c r="CN621">
        <f>IF($DA621&gt;=9,INDEX($CD:$CD,$CZ621+9),"")</f>
      </c>
      <c r="CO621">
        <f>IF($DA621&gt;=10,INDEX($CD:$CD,$CZ621+10),"")</f>
      </c>
      <c r="CP621">
        <f>IF($DA621&gt;=11,INDEX($CD:$CD,$CZ621+11),"")</f>
      </c>
      <c r="CQ621">
        <f>IF($DA621&gt;=12,INDEX($CD:$CD,$CZ621+12),"")</f>
      </c>
      <c r="CR621">
        <f>IF($DA621&gt;=13,INDEX($CD:$CD,$CZ621+13),"")</f>
      </c>
      <c r="CS621">
        <f>IF($DA621&gt;=14,INDEX($CD:$CD,$CZ621+14),"")</f>
      </c>
      <c r="CT621">
        <f>IF($DA621&gt;=15,INDEX($CD:$CD,$CZ621+15),"")</f>
      </c>
      <c r="CU621">
        <f>IF($DA621&gt;=16,INDEX($CD:$CD,$CZ621+16),"")</f>
      </c>
      <c r="CV621">
        <f>IF($DA621&gt;=17,INDEX($CD:$CD,$CZ621+17),"")</f>
      </c>
      <c r="CW621">
        <f>IF($DA621&gt;=18,INDEX($CD:$CD,$CZ621+18),"")</f>
      </c>
      <c r="CX621">
        <f>IF($DA621&gt;=19,INDEX($CD:$CD,$CZ621+19),"")</f>
      </c>
      <c r="CY621">
        <f>IF($DA621&gt;=20,INDEX($CD:$CD,$CZ621+20),"")</f>
      </c>
      <c r="CZ621">
        <f>IFERROR(MATCH($CC621,$CD$2:$CD$263,0)+1,0)</f>
      </c>
      <c r="DA621">
        <f>IFERROR(INDEX($CE$2:$CE$263,MATCH($CC621,$CD$2:$CD$263,0)),0)</f>
      </c>
      <c r="DB621">
        <f>IFERROR(INDEX($AI:$AI,MATCH($H621,$AH:$AH,0))&amp;"","")</f>
      </c>
      <c r="DF621">
        <f>IF($GI621&gt;=1,INDEX($DC:$DC,$GH621+1),"")</f>
      </c>
      <c r="DG621">
        <f>IF($GI621&gt;=2,INDEX($DC:$DC,$GH621+2),"")</f>
      </c>
      <c r="DH621">
        <f>IF($GI621&gt;=3,INDEX($DC:$DC,$GH621+3),"")</f>
      </c>
      <c r="DI621">
        <f>IF($GI621&gt;=4,INDEX($DC:$DC,$GH621+4),"")</f>
      </c>
      <c r="DJ621">
        <f>IF($GI621&gt;=5,INDEX($DC:$DC,$GH621+5),"")</f>
      </c>
      <c r="DK621">
        <f>IF($GI621&gt;=6,INDEX($DC:$DC,$GH621+6),"")</f>
      </c>
      <c r="DL621">
        <f>IF($GI621&gt;=7,INDEX($DC:$DC,$GH621+7),"")</f>
      </c>
      <c r="DM621">
        <f>IF($GI621&gt;=8,INDEX($DC:$DC,$GH621+8),"")</f>
      </c>
      <c r="DN621">
        <f>IF($GI621&gt;=9,INDEX($DC:$DC,$GH621+9),"")</f>
      </c>
      <c r="DO621">
        <f>IF($GI621&gt;=10,INDEX($DC:$DC,$GH621+10),"")</f>
      </c>
      <c r="DP621">
        <f>IF($GI621&gt;=11,INDEX($DC:$DC,$GH621+11),"")</f>
      </c>
      <c r="DQ621">
        <f>IF($GI621&gt;=12,INDEX($DC:$DC,$GH621+12),"")</f>
      </c>
      <c r="DR621">
        <f>IF($GI621&gt;=13,INDEX($DC:$DC,$GH621+13),"")</f>
      </c>
      <c r="DS621">
        <f>IF($GI621&gt;=14,INDEX($DC:$DC,$GH621+14),"")</f>
      </c>
      <c r="DT621">
        <f>IF($GI621&gt;=15,INDEX($DC:$DC,$GH621+15),"")</f>
      </c>
      <c r="DU621">
        <f>IF($GI621&gt;=16,INDEX($DC:$DC,$GH621+16),"")</f>
      </c>
      <c r="DV621">
        <f>IF($GI621&gt;=17,INDEX($DC:$DC,$GH621+17),"")</f>
      </c>
      <c r="DW621">
        <f>IF($GI621&gt;=18,INDEX($DC:$DC,$GH621+18),"")</f>
      </c>
      <c r="DX621">
        <f>IF($GI621&gt;=19,INDEX($DC:$DC,$GH621+19),"")</f>
      </c>
      <c r="DY621">
        <f>IF($GI621&gt;=20,INDEX($DC:$DC,$GH621+20),"")</f>
      </c>
      <c r="DZ621">
        <f>IF($GI621&gt;=21,INDEX($DC:$DC,$GH621+21),"")</f>
      </c>
      <c r="EA621">
        <f>IF($GI621&gt;=22,INDEX($DC:$DC,$GH621+22),"")</f>
      </c>
      <c r="EB621">
        <f>IF($GI621&gt;=23,INDEX($DC:$DC,$GH621+23),"")</f>
      </c>
      <c r="EC621">
        <f>IF($GI621&gt;=24,INDEX($DC:$DC,$GH621+24),"")</f>
      </c>
      <c r="ED621">
        <f>IF($GI621&gt;=25,INDEX($DC:$DC,$GH621+25),"")</f>
      </c>
      <c r="EE621">
        <f>IF($GI621&gt;=26,INDEX($DC:$DC,$GH621+26),"")</f>
      </c>
      <c r="EF621">
        <f>IF($GI621&gt;=27,INDEX($DC:$DC,$GH621+27),"")</f>
      </c>
      <c r="EG621">
        <f>IF($GI621&gt;=28,INDEX($DC:$DC,$GH621+28),"")</f>
      </c>
      <c r="EH621">
        <f>IF($GI621&gt;=29,INDEX($DC:$DC,$GH621+29),"")</f>
      </c>
      <c r="EI621">
        <f>IF($GI621&gt;=30,INDEX($DC:$DC,$GH621+30),"")</f>
      </c>
      <c r="EJ621">
        <f>IF($GI621&gt;=31,INDEX($DC:$DC,$GH621+31),"")</f>
      </c>
      <c r="EK621">
        <f>IF($GI621&gt;=32,INDEX($DC:$DC,$GH621+32),"")</f>
      </c>
      <c r="EL621">
        <f>IF($GI621&gt;=33,INDEX($DC:$DC,$GH621+33),"")</f>
      </c>
      <c r="EM621">
        <f>IF($GI621&gt;=34,INDEX($DC:$DC,$GH621+34),"")</f>
      </c>
      <c r="EN621">
        <f>IF($GI621&gt;=35,INDEX($DC:$DC,$GH621+35),"")</f>
      </c>
      <c r="EO621">
        <f>IF($GI621&gt;=36,INDEX($DC:$DC,$GH621+36),"")</f>
      </c>
      <c r="EP621">
        <f>IF($GI621&gt;=37,INDEX($DC:$DC,$GH621+37),"")</f>
      </c>
      <c r="EQ621">
        <f>IF($GI621&gt;=38,INDEX($DC:$DC,$GH621+38),"")</f>
      </c>
      <c r="ER621">
        <f>IF($GI621&gt;=39,INDEX($DC:$DC,$GH621+39),"")</f>
      </c>
      <c r="ES621">
        <f>IF($GI621&gt;=40,INDEX($DC:$DC,$GH621+40),"")</f>
      </c>
      <c r="ET621">
        <f>IF($GI621&gt;=1,INDEX($DD:$DD,$GH621+1),"")</f>
      </c>
      <c r="EU621">
        <f>IF($GI621&gt;=2,INDEX($DD:$DD,$GH621+2),"")</f>
      </c>
      <c r="EV621">
        <f>IF($GI621&gt;=3,INDEX($DD:$DD,$GH621+3),"")</f>
      </c>
      <c r="EW621">
        <f>IF($GI621&gt;=4,INDEX($DD:$DD,$GH621+4),"")</f>
      </c>
      <c r="EX621">
        <f>IF($GI621&gt;=5,INDEX($DD:$DD,$GH621+5),"")</f>
      </c>
      <c r="EY621">
        <f>IF($GI621&gt;=6,INDEX($DD:$DD,$GH621+6),"")</f>
      </c>
      <c r="EZ621">
        <f>IF($GI621&gt;=7,INDEX($DD:$DD,$GH621+7),"")</f>
      </c>
      <c r="FA621">
        <f>IF($GI621&gt;=8,INDEX($DD:$DD,$GH621+8),"")</f>
      </c>
      <c r="FB621">
        <f>IF($GI621&gt;=9,INDEX($DD:$DD,$GH621+9),"")</f>
      </c>
      <c r="FC621">
        <f>IF($GI621&gt;=10,INDEX($DD:$DD,$GH621+10),"")</f>
      </c>
      <c r="FD621">
        <f>IF($GI621&gt;=11,INDEX($DD:$DD,$GH621+11),"")</f>
      </c>
      <c r="FE621">
        <f>IF($GI621&gt;=12,INDEX($DD:$DD,$GH621+12),"")</f>
      </c>
      <c r="FF621">
        <f>IF($GI621&gt;=13,INDEX($DD:$DD,$GH621+13),"")</f>
      </c>
      <c r="FG621">
        <f>IF($GI621&gt;=14,INDEX($DD:$DD,$GH621+14),"")</f>
      </c>
      <c r="FH621">
        <f>IF($GI621&gt;=15,INDEX($DD:$DD,$GH621+15),"")</f>
      </c>
      <c r="FI621">
        <f>IF($GI621&gt;=16,INDEX($DD:$DD,$GH621+16),"")</f>
      </c>
      <c r="FJ621">
        <f>IF($GI621&gt;=17,INDEX($DD:$DD,$GH621+17),"")</f>
      </c>
      <c r="FK621">
        <f>IF($GI621&gt;=18,INDEX($DD:$DD,$GH621+18),"")</f>
      </c>
      <c r="FL621">
        <f>IF($GI621&gt;=19,INDEX($DD:$DD,$GH621+19),"")</f>
      </c>
      <c r="FM621">
        <f>IF($GI621&gt;=20,INDEX($DD:$DD,$GH621+20),"")</f>
      </c>
      <c r="FN621">
        <f>IF($GI621&gt;=21,INDEX($DD:$DD,$GH621+21),"")</f>
      </c>
      <c r="FO621">
        <f>IF($GI621&gt;=22,INDEX($DD:$DD,$GH621+22),"")</f>
      </c>
      <c r="FP621">
        <f>IF($GI621&gt;=23,INDEX($DD:$DD,$GH621+23),"")</f>
      </c>
      <c r="FQ621">
        <f>IF($GI621&gt;=24,INDEX($DD:$DD,$GH621+24),"")</f>
      </c>
      <c r="FR621">
        <f>IF($GI621&gt;=25,INDEX($DD:$DD,$GH621+25),"")</f>
      </c>
      <c r="FS621">
        <f>IF($GI621&gt;=26,INDEX($DD:$DD,$GH621+26),"")</f>
      </c>
      <c r="FT621">
        <f>IF($GI621&gt;=27,INDEX($DD:$DD,$GH621+27),"")</f>
      </c>
      <c r="FU621">
        <f>IF($GI621&gt;=28,INDEX($DD:$DD,$GH621+28),"")</f>
      </c>
      <c r="FV621">
        <f>IF($GI621&gt;=29,INDEX($DD:$DD,$GH621+29),"")</f>
      </c>
      <c r="FW621">
        <f>IF($GI621&gt;=30,INDEX($DD:$DD,$GH621+30),"")</f>
      </c>
      <c r="FX621">
        <f>IF($GI621&gt;=31,INDEX($DD:$DD,$GH621+31),"")</f>
      </c>
      <c r="FY621">
        <f>IF($GI621&gt;=32,INDEX($DD:$DD,$GH621+32),"")</f>
      </c>
      <c r="FZ621">
        <f>IF($GI621&gt;=33,INDEX($DD:$DD,$GH621+33),"")</f>
      </c>
      <c r="GA621">
        <f>IF($GI621&gt;=34,INDEX($DD:$DD,$GH621+34),"")</f>
      </c>
      <c r="GB621">
        <f>IF($GI621&gt;=35,INDEX($DD:$DD,$GH621+35),"")</f>
      </c>
      <c r="GC621">
        <f>IF($GI621&gt;=36,INDEX($DD:$DD,$GH621+36),"")</f>
      </c>
      <c r="GD621">
        <f>IF($GI621&gt;=37,INDEX($DD:$DD,$GH621+37),"")</f>
      </c>
      <c r="GE621">
        <f>IF($GI621&gt;=38,INDEX($DD:$DD,$GH621+38),"")</f>
      </c>
      <c r="GF621">
        <f>IF($GI621&gt;=39,INDEX($DD:$DD,$GH621+39),"")</f>
      </c>
      <c r="GG621">
        <f>IF($GI621&gt;=40,INDEX($DD:$DD,$GH621+40),"")</f>
      </c>
      <c r="GH621">
        <f>IFERROR(MATCH($DB621,$DC$2:$DC$148,0)+1,0)</f>
      </c>
      <c r="GI621">
        <f>IFERROR(INDEX($DE$2:$DE$148,MATCH($DB621,$DC$2:$DC$148,0)),0)</f>
      </c>
      <c r="GJ621">
        <f>IFERROR(MATCH($S621,$DF$621:$ES$621,0),0)</f>
      </c>
      <c r="GK621">
        <f>IF($GJ621&gt;0,INDEX($ET$621:$GG$621,$GJ621),"")</f>
      </c>
      <c r="GN621">
        <f>IF($IW621&gt;=1,INDEX($GL:$GL,$IV621+1),"")</f>
      </c>
      <c r="GO621">
        <f>IF($IW621&gt;=2,INDEX($GL:$GL,$IV621+2),"")</f>
      </c>
      <c r="GP621">
        <f>IF($IW621&gt;=3,INDEX($GL:$GL,$IV621+3),"")</f>
      </c>
      <c r="GQ621">
        <f>IF($IW621&gt;=4,INDEX($GL:$GL,$IV621+4),"")</f>
      </c>
      <c r="GR621">
        <f>IF($IW621&gt;=5,INDEX($GL:$GL,$IV621+5),"")</f>
      </c>
      <c r="GS621">
        <f>IF($IW621&gt;=6,INDEX($GL:$GL,$IV621+6),"")</f>
      </c>
      <c r="GT621">
        <f>IF($IW621&gt;=7,INDEX($GL:$GL,$IV621+7),"")</f>
      </c>
      <c r="GU621">
        <f>IF($IW621&gt;=8,INDEX($GL:$GL,$IV621+8),"")</f>
      </c>
      <c r="GV621">
        <f>IF($IW621&gt;=9,INDEX($GL:$GL,$IV621+9),"")</f>
      </c>
      <c r="GW621">
        <f>IF($IW621&gt;=10,INDEX($GL:$GL,$IV621+10),"")</f>
      </c>
      <c r="GX621">
        <f>IF($IW621&gt;=11,INDEX($GL:$GL,$IV621+11),"")</f>
      </c>
      <c r="GY621">
        <f>IF($IW621&gt;=12,INDEX($GL:$GL,$IV621+12),"")</f>
      </c>
      <c r="GZ621">
        <f>IF($IW621&gt;=13,INDEX($GL:$GL,$IV621+13),"")</f>
      </c>
      <c r="HA621">
        <f>IF($IW621&gt;=14,INDEX($GL:$GL,$IV621+14),"")</f>
      </c>
      <c r="HB621">
        <f>IF($IW621&gt;=15,INDEX($GL:$GL,$IV621+15),"")</f>
      </c>
      <c r="HC621">
        <f>IF($IW621&gt;=16,INDEX($GL:$GL,$IV621+16),"")</f>
      </c>
      <c r="HD621">
        <f>IF($IW621&gt;=17,INDEX($GL:$GL,$IV621+17),"")</f>
      </c>
      <c r="HE621">
        <f>IF($IW621&gt;=18,INDEX($GL:$GL,$IV621+18),"")</f>
      </c>
      <c r="HF621">
        <f>IF($IW621&gt;=19,INDEX($GL:$GL,$IV621+19),"")</f>
      </c>
      <c r="HG621">
        <f>IF($IW621&gt;=20,INDEX($GL:$GL,$IV621+20),"")</f>
      </c>
      <c r="HH621">
        <f>IF($IW621&gt;=21,INDEX($GL:$GL,$IV621+21),"")</f>
      </c>
      <c r="HI621">
        <f>IF($IW621&gt;=22,INDEX($GL:$GL,$IV621+22),"")</f>
      </c>
      <c r="HJ621">
        <f>IF($IW621&gt;=23,INDEX($GL:$GL,$IV621+23),"")</f>
      </c>
      <c r="HK621">
        <f>IF($IW621&gt;=24,INDEX($GL:$GL,$IV621+24),"")</f>
      </c>
      <c r="HL621">
        <f>IF($IW621&gt;=25,INDEX($GL:$GL,$IV621+25),"")</f>
      </c>
      <c r="HM621">
        <f>IF($IW621&gt;=26,INDEX($GL:$GL,$IV621+26),"")</f>
      </c>
      <c r="HN621">
        <f>IF($IW621&gt;=27,INDEX($GL:$GL,$IV621+27),"")</f>
      </c>
      <c r="HO621">
        <f>IF($IW621&gt;=28,INDEX($GL:$GL,$IV621+28),"")</f>
      </c>
      <c r="HP621">
        <f>IF($IW621&gt;=29,INDEX($GL:$GL,$IV621+29),"")</f>
      </c>
      <c r="HQ621">
        <f>IF($IW621&gt;=30,INDEX($GL:$GL,$IV621+30),"")</f>
      </c>
      <c r="HR621">
        <f>IF($IW621&gt;=31,INDEX($GL:$GL,$IV621+31),"")</f>
      </c>
      <c r="HS621">
        <f>IF($IW621&gt;=32,INDEX($GL:$GL,$IV621+32),"")</f>
      </c>
      <c r="HT621">
        <f>IF($IW621&gt;=33,INDEX($GL:$GL,$IV621+33),"")</f>
      </c>
      <c r="HU621">
        <f>IF($IW621&gt;=34,INDEX($GL:$GL,$IV621+34),"")</f>
      </c>
      <c r="HV621">
        <f>IF($IW621&gt;=35,INDEX($GL:$GL,$IV621+35),"")</f>
      </c>
      <c r="HW621">
        <f>IF($IW621&gt;=36,INDEX($GL:$GL,$IV621+36),"")</f>
      </c>
      <c r="HX621">
        <f>IF($IW621&gt;=37,INDEX($GL:$GL,$IV621+37),"")</f>
      </c>
      <c r="HY621">
        <f>IF($IW621&gt;=38,INDEX($GL:$GL,$IV621+38),"")</f>
      </c>
      <c r="HZ621">
        <f>IF($IW621&gt;=39,INDEX($GL:$GL,$IV621+39),"")</f>
      </c>
      <c r="IA621">
        <f>IF($IW621&gt;=40,INDEX($GL:$GL,$IV621+40),"")</f>
      </c>
      <c r="IB621">
        <f>IF($IW621&gt;=41,INDEX($GL:$GL,$IV621+41),"")</f>
      </c>
      <c r="IC621">
        <f>IF($IW621&gt;=42,INDEX($GL:$GL,$IV621+42),"")</f>
      </c>
      <c r="ID621">
        <f>IF($IW621&gt;=43,INDEX($GL:$GL,$IV621+43),"")</f>
      </c>
      <c r="IE621">
        <f>IF($IW621&gt;=44,INDEX($GL:$GL,$IV621+44),"")</f>
      </c>
      <c r="IF621">
        <f>IF($IW621&gt;=45,INDEX($GL:$GL,$IV621+45),"")</f>
      </c>
      <c r="IG621">
        <f>IF($IW621&gt;=46,INDEX($GL:$GL,$IV621+46),"")</f>
      </c>
      <c r="IH621">
        <f>IF($IW621&gt;=47,INDEX($GL:$GL,$IV621+47),"")</f>
      </c>
      <c r="II621">
        <f>IF($IW621&gt;=48,INDEX($GL:$GL,$IV621+48),"")</f>
      </c>
      <c r="IJ621">
        <f>IF($IW621&gt;=49,INDEX($GL:$GL,$IV621+49),"")</f>
      </c>
      <c r="IK621">
        <f>IF($IW621&gt;=50,INDEX($GL:$GL,$IV621+50),"")</f>
      </c>
      <c r="IL621">
        <f>IF($IW621&gt;=51,INDEX($GL:$GL,$IV621+51),"")</f>
      </c>
      <c r="IM621">
        <f>IF($IW621&gt;=52,INDEX($GL:$GL,$IV621+52),"")</f>
      </c>
      <c r="IN621">
        <f>IF($IW621&gt;=53,INDEX($GL:$GL,$IV621+53),"")</f>
      </c>
      <c r="IO621">
        <f>IF($IW621&gt;=54,INDEX($GL:$GL,$IV621+54),"")</f>
      </c>
      <c r="IP621">
        <f>IF($IW621&gt;=55,INDEX($GL:$GL,$IV621+55),"")</f>
      </c>
      <c r="IQ621">
        <f>IF($IW621&gt;=56,INDEX($GL:$GL,$IV621+56),"")</f>
      </c>
      <c r="IR621">
        <f>IF($IW621&gt;=57,INDEX($GL:$GL,$IV621+57),"")</f>
      </c>
      <c r="IS621">
        <f>IF($IW621&gt;=58,INDEX($GL:$GL,$IV621+58),"")</f>
      </c>
      <c r="IT621">
        <f>IF($IW621&gt;=59,INDEX($GL:$GL,$IV621+59),"")</f>
      </c>
      <c r="IU621">
        <f>IF($IW621&gt;=60,INDEX($GL:$GL,$IV621+60),"")</f>
      </c>
      <c r="IV621">
        <f>IFERROR(MATCH($GK621,$GL$2:$GL$324,0)+1,0)</f>
      </c>
      <c r="IW621">
        <f>IFERROR(INDEX($GM$2:$GM$324,MATCH($GK621,$GL$2:$GL$324,0)),0)</f>
      </c>
      <c r="IX621" t="s">
        <v>34</v>
      </c>
      <c r="IY621" t="s">
        <v>34</v>
      </c>
    </row>
    <row r="622" spans="1:259" x14ac:dyDescent="0.25">
      <c r="K622">
        <f>IF(OR($N622="",$J622=""),"",IFERROR($N622/$J622,0))</f>
      </c>
      <c r="L622">
        <f>IF($N622="","",
SUM($M622,$O622,$T622,$P622,$R622)*
(1-IF($U622="",0,VALUE($U622)/100)))</f>
      </c>
      <c r="M622">
        <f>IF($N622="","",$N622)</f>
      </c>
      <c r="O622">
        <f>IF($N622="","",
IF($H622="","",
IF(ISNUMBER(SEARCH("exempt",LOWER($H622))),0,
$N622*(VALUE(SUBSTITUTE($H622,"%",""))/100))))</f>
      </c>
      <c r="V622">
        <f>IFERROR(IF(FIND(" - ",$E622)&gt;0,MID($E622,FIND(" - ",$E622)+3,LEN($E622)),""),"")</f>
      </c>
      <c r="AE622" t="s">
        <v>1203</v>
      </c>
      <c r="AJ622">
        <f>IFERROR(LEFT($E622,FIND(" - ",$E622)-1),$E622)</f>
      </c>
      <c r="AM622">
        <f>IF($CB622&gt;=1,INDEX($AK:$AK,$CA622+1),"")</f>
      </c>
      <c r="AN622">
        <f>IF($CB622&gt;=2,INDEX($AK:$AK,$CA622+2),"")</f>
      </c>
      <c r="AO622">
        <f>IF($CB622&gt;=3,INDEX($AK:$AK,$CA622+3),"")</f>
      </c>
      <c r="AP622">
        <f>IF($CB622&gt;=4,INDEX($AK:$AK,$CA622+4),"")</f>
      </c>
      <c r="AQ622">
        <f>IF($CB622&gt;=5,INDEX($AK:$AK,$CA622+5),"")</f>
      </c>
      <c r="AR622">
        <f>IF($CB622&gt;=6,INDEX($AK:$AK,$CA622+6),"")</f>
      </c>
      <c r="AS622">
        <f>IF($CB622&gt;=7,INDEX($AK:$AK,$CA622+7),"")</f>
      </c>
      <c r="AT622">
        <f>IF($CB622&gt;=8,INDEX($AK:$AK,$CA622+8),"")</f>
      </c>
      <c r="AU622">
        <f>IF($CB622&gt;=9,INDEX($AK:$AK,$CA622+9),"")</f>
      </c>
      <c r="AV622">
        <f>IF($CB622&gt;=10,INDEX($AK:$AK,$CA622+10),"")</f>
      </c>
      <c r="AW622">
        <f>IF($CB622&gt;=11,INDEX($AK:$AK,$CA622+11),"")</f>
      </c>
      <c r="AX622">
        <f>IF($CB622&gt;=12,INDEX($AK:$AK,$CA622+12),"")</f>
      </c>
      <c r="AY622">
        <f>IF($CB622&gt;=13,INDEX($AK:$AK,$CA622+13),"")</f>
      </c>
      <c r="AZ622">
        <f>IF($CB622&gt;=14,INDEX($AK:$AK,$CA622+14),"")</f>
      </c>
      <c r="BA622">
        <f>IF($CB622&gt;=15,INDEX($AK:$AK,$CA622+15),"")</f>
      </c>
      <c r="BB622">
        <f>IF($CB622&gt;=16,INDEX($AK:$AK,$CA622+16),"")</f>
      </c>
      <c r="BC622">
        <f>IF($CB622&gt;=17,INDEX($AK:$AK,$CA622+17),"")</f>
      </c>
      <c r="BD622">
        <f>IF($CB622&gt;=18,INDEX($AK:$AK,$CA622+18),"")</f>
      </c>
      <c r="BE622">
        <f>IF($CB622&gt;=19,INDEX($AK:$AK,$CA622+19),"")</f>
      </c>
      <c r="BF622">
        <f>IF($CB622&gt;=20,INDEX($AK:$AK,$CA622+20),"")</f>
      </c>
      <c r="BG622">
        <f>IF($CB622&gt;=21,INDEX($AK:$AK,$CA622+21),"")</f>
      </c>
      <c r="BH622">
        <f>IF($CB622&gt;=22,INDEX($AK:$AK,$CA622+22),"")</f>
      </c>
      <c r="BI622">
        <f>IF($CB622&gt;=23,INDEX($AK:$AK,$CA622+23),"")</f>
      </c>
      <c r="BJ622">
        <f>IF($CB622&gt;=24,INDEX($AK:$AK,$CA622+24),"")</f>
      </c>
      <c r="BK622">
        <f>IF($CB622&gt;=25,INDEX($AK:$AK,$CA622+25),"")</f>
      </c>
      <c r="BL622">
        <f>IF($CB622&gt;=26,INDEX($AK:$AK,$CA622+26),"")</f>
      </c>
      <c r="BM622">
        <f>IF($CB622&gt;=27,INDEX($AK:$AK,$CA622+27),"")</f>
      </c>
      <c r="BN622">
        <f>IF($CB622&gt;=28,INDEX($AK:$AK,$CA622+28),"")</f>
      </c>
      <c r="BO622">
        <f>IF($CB622&gt;=29,INDEX($AK:$AK,$CA622+29),"")</f>
      </c>
      <c r="BP622">
        <f>IF($CB622&gt;=30,INDEX($AK:$AK,$CA622+30),"")</f>
      </c>
      <c r="BQ622">
        <f>IF($CB622&gt;=31,INDEX($AK:$AK,$CA622+31),"")</f>
      </c>
      <c r="BR622">
        <f>IF($CB622&gt;=32,INDEX($AK:$AK,$CA622+32),"")</f>
      </c>
      <c r="BS622">
        <f>IF($CB622&gt;=33,INDEX($AK:$AK,$CA622+33),"")</f>
      </c>
      <c r="BT622">
        <f>IF($CB622&gt;=34,INDEX($AK:$AK,$CA622+34),"")</f>
      </c>
      <c r="BU622">
        <f>IF($CB622&gt;=35,INDEX($AK:$AK,$CA622+35),"")</f>
      </c>
      <c r="BV622">
        <f>IF($CB622&gt;=36,INDEX($AK:$AK,$CA622+36),"")</f>
      </c>
      <c r="BW622">
        <f>IF($CB622&gt;=37,INDEX($AK:$AK,$CA622+37),"")</f>
      </c>
      <c r="BX622">
        <f>IF($CB622&gt;=38,INDEX($AK:$AK,$CA622+38),"")</f>
      </c>
      <c r="BY622">
        <f>IF($CB622&gt;=39,INDEX($AK:$AK,$CA622+39),"")</f>
      </c>
      <c r="BZ622">
        <f>IF($CB622&gt;=40,INDEX($AK:$AK,$CA622+40),"")</f>
      </c>
      <c r="CA622">
        <f>IFERROR(MATCH($AJ622,$AK$2:$AK$134,0)+1,0)</f>
      </c>
      <c r="CB622">
        <f>IFERROR(INDEX($AL$2:$AL$134,MATCH($AJ622,$AK$2:$AK$134,0)),0)</f>
      </c>
      <c r="CC622">
        <f>IFERROR(LEFT($F622,FIND(" - ",$F622)-1),$F622)</f>
      </c>
      <c r="CF622">
        <f>IF($DA622&gt;=1,INDEX($CD:$CD,$CZ622+1),"")</f>
      </c>
      <c r="CG622">
        <f>IF($DA622&gt;=2,INDEX($CD:$CD,$CZ622+2),"")</f>
      </c>
      <c r="CH622">
        <f>IF($DA622&gt;=3,INDEX($CD:$CD,$CZ622+3),"")</f>
      </c>
      <c r="CI622">
        <f>IF($DA622&gt;=4,INDEX($CD:$CD,$CZ622+4),"")</f>
      </c>
      <c r="CJ622">
        <f>IF($DA622&gt;=5,INDEX($CD:$CD,$CZ622+5),"")</f>
      </c>
      <c r="CK622">
        <f>IF($DA622&gt;=6,INDEX($CD:$CD,$CZ622+6),"")</f>
      </c>
      <c r="CL622">
        <f>IF($DA622&gt;=7,INDEX($CD:$CD,$CZ622+7),"")</f>
      </c>
      <c r="CM622">
        <f>IF($DA622&gt;=8,INDEX($CD:$CD,$CZ622+8),"")</f>
      </c>
      <c r="CN622">
        <f>IF($DA622&gt;=9,INDEX($CD:$CD,$CZ622+9),"")</f>
      </c>
      <c r="CO622">
        <f>IF($DA622&gt;=10,INDEX($CD:$CD,$CZ622+10),"")</f>
      </c>
      <c r="CP622">
        <f>IF($DA622&gt;=11,INDEX($CD:$CD,$CZ622+11),"")</f>
      </c>
      <c r="CQ622">
        <f>IF($DA622&gt;=12,INDEX($CD:$CD,$CZ622+12),"")</f>
      </c>
      <c r="CR622">
        <f>IF($DA622&gt;=13,INDEX($CD:$CD,$CZ622+13),"")</f>
      </c>
      <c r="CS622">
        <f>IF($DA622&gt;=14,INDEX($CD:$CD,$CZ622+14),"")</f>
      </c>
      <c r="CT622">
        <f>IF($DA622&gt;=15,INDEX($CD:$CD,$CZ622+15),"")</f>
      </c>
      <c r="CU622">
        <f>IF($DA622&gt;=16,INDEX($CD:$CD,$CZ622+16),"")</f>
      </c>
      <c r="CV622">
        <f>IF($DA622&gt;=17,INDEX($CD:$CD,$CZ622+17),"")</f>
      </c>
      <c r="CW622">
        <f>IF($DA622&gt;=18,INDEX($CD:$CD,$CZ622+18),"")</f>
      </c>
      <c r="CX622">
        <f>IF($DA622&gt;=19,INDEX($CD:$CD,$CZ622+19),"")</f>
      </c>
      <c r="CY622">
        <f>IF($DA622&gt;=20,INDEX($CD:$CD,$CZ622+20),"")</f>
      </c>
      <c r="CZ622">
        <f>IFERROR(MATCH($CC622,$CD$2:$CD$263,0)+1,0)</f>
      </c>
      <c r="DA622">
        <f>IFERROR(INDEX($CE$2:$CE$263,MATCH($CC622,$CD$2:$CD$263,0)),0)</f>
      </c>
      <c r="DB622">
        <f>IFERROR(INDEX($AI:$AI,MATCH($H622,$AH:$AH,0))&amp;"","")</f>
      </c>
      <c r="DF622">
        <f>IF($GI622&gt;=1,INDEX($DC:$DC,$GH622+1),"")</f>
      </c>
      <c r="DG622">
        <f>IF($GI622&gt;=2,INDEX($DC:$DC,$GH622+2),"")</f>
      </c>
      <c r="DH622">
        <f>IF($GI622&gt;=3,INDEX($DC:$DC,$GH622+3),"")</f>
      </c>
      <c r="DI622">
        <f>IF($GI622&gt;=4,INDEX($DC:$DC,$GH622+4),"")</f>
      </c>
      <c r="DJ622">
        <f>IF($GI622&gt;=5,INDEX($DC:$DC,$GH622+5),"")</f>
      </c>
      <c r="DK622">
        <f>IF($GI622&gt;=6,INDEX($DC:$DC,$GH622+6),"")</f>
      </c>
      <c r="DL622">
        <f>IF($GI622&gt;=7,INDEX($DC:$DC,$GH622+7),"")</f>
      </c>
      <c r="DM622">
        <f>IF($GI622&gt;=8,INDEX($DC:$DC,$GH622+8),"")</f>
      </c>
      <c r="DN622">
        <f>IF($GI622&gt;=9,INDEX($DC:$DC,$GH622+9),"")</f>
      </c>
      <c r="DO622">
        <f>IF($GI622&gt;=10,INDEX($DC:$DC,$GH622+10),"")</f>
      </c>
      <c r="DP622">
        <f>IF($GI622&gt;=11,INDEX($DC:$DC,$GH622+11),"")</f>
      </c>
      <c r="DQ622">
        <f>IF($GI622&gt;=12,INDEX($DC:$DC,$GH622+12),"")</f>
      </c>
      <c r="DR622">
        <f>IF($GI622&gt;=13,INDEX($DC:$DC,$GH622+13),"")</f>
      </c>
      <c r="DS622">
        <f>IF($GI622&gt;=14,INDEX($DC:$DC,$GH622+14),"")</f>
      </c>
      <c r="DT622">
        <f>IF($GI622&gt;=15,INDEX($DC:$DC,$GH622+15),"")</f>
      </c>
      <c r="DU622">
        <f>IF($GI622&gt;=16,INDEX($DC:$DC,$GH622+16),"")</f>
      </c>
      <c r="DV622">
        <f>IF($GI622&gt;=17,INDEX($DC:$DC,$GH622+17),"")</f>
      </c>
      <c r="DW622">
        <f>IF($GI622&gt;=18,INDEX($DC:$DC,$GH622+18),"")</f>
      </c>
      <c r="DX622">
        <f>IF($GI622&gt;=19,INDEX($DC:$DC,$GH622+19),"")</f>
      </c>
      <c r="DY622">
        <f>IF($GI622&gt;=20,INDEX($DC:$DC,$GH622+20),"")</f>
      </c>
      <c r="DZ622">
        <f>IF($GI622&gt;=21,INDEX($DC:$DC,$GH622+21),"")</f>
      </c>
      <c r="EA622">
        <f>IF($GI622&gt;=22,INDEX($DC:$DC,$GH622+22),"")</f>
      </c>
      <c r="EB622">
        <f>IF($GI622&gt;=23,INDEX($DC:$DC,$GH622+23),"")</f>
      </c>
      <c r="EC622">
        <f>IF($GI622&gt;=24,INDEX($DC:$DC,$GH622+24),"")</f>
      </c>
      <c r="ED622">
        <f>IF($GI622&gt;=25,INDEX($DC:$DC,$GH622+25),"")</f>
      </c>
      <c r="EE622">
        <f>IF($GI622&gt;=26,INDEX($DC:$DC,$GH622+26),"")</f>
      </c>
      <c r="EF622">
        <f>IF($GI622&gt;=27,INDEX($DC:$DC,$GH622+27),"")</f>
      </c>
      <c r="EG622">
        <f>IF($GI622&gt;=28,INDEX($DC:$DC,$GH622+28),"")</f>
      </c>
      <c r="EH622">
        <f>IF($GI622&gt;=29,INDEX($DC:$DC,$GH622+29),"")</f>
      </c>
      <c r="EI622">
        <f>IF($GI622&gt;=30,INDEX($DC:$DC,$GH622+30),"")</f>
      </c>
      <c r="EJ622">
        <f>IF($GI622&gt;=31,INDEX($DC:$DC,$GH622+31),"")</f>
      </c>
      <c r="EK622">
        <f>IF($GI622&gt;=32,INDEX($DC:$DC,$GH622+32),"")</f>
      </c>
      <c r="EL622">
        <f>IF($GI622&gt;=33,INDEX($DC:$DC,$GH622+33),"")</f>
      </c>
      <c r="EM622">
        <f>IF($GI622&gt;=34,INDEX($DC:$DC,$GH622+34),"")</f>
      </c>
      <c r="EN622">
        <f>IF($GI622&gt;=35,INDEX($DC:$DC,$GH622+35),"")</f>
      </c>
      <c r="EO622">
        <f>IF($GI622&gt;=36,INDEX($DC:$DC,$GH622+36),"")</f>
      </c>
      <c r="EP622">
        <f>IF($GI622&gt;=37,INDEX($DC:$DC,$GH622+37),"")</f>
      </c>
      <c r="EQ622">
        <f>IF($GI622&gt;=38,INDEX($DC:$DC,$GH622+38),"")</f>
      </c>
      <c r="ER622">
        <f>IF($GI622&gt;=39,INDEX($DC:$DC,$GH622+39),"")</f>
      </c>
      <c r="ES622">
        <f>IF($GI622&gt;=40,INDEX($DC:$DC,$GH622+40),"")</f>
      </c>
      <c r="ET622">
        <f>IF($GI622&gt;=1,INDEX($DD:$DD,$GH622+1),"")</f>
      </c>
      <c r="EU622">
        <f>IF($GI622&gt;=2,INDEX($DD:$DD,$GH622+2),"")</f>
      </c>
      <c r="EV622">
        <f>IF($GI622&gt;=3,INDEX($DD:$DD,$GH622+3),"")</f>
      </c>
      <c r="EW622">
        <f>IF($GI622&gt;=4,INDEX($DD:$DD,$GH622+4),"")</f>
      </c>
      <c r="EX622">
        <f>IF($GI622&gt;=5,INDEX($DD:$DD,$GH622+5),"")</f>
      </c>
      <c r="EY622">
        <f>IF($GI622&gt;=6,INDEX($DD:$DD,$GH622+6),"")</f>
      </c>
      <c r="EZ622">
        <f>IF($GI622&gt;=7,INDEX($DD:$DD,$GH622+7),"")</f>
      </c>
      <c r="FA622">
        <f>IF($GI622&gt;=8,INDEX($DD:$DD,$GH622+8),"")</f>
      </c>
      <c r="FB622">
        <f>IF($GI622&gt;=9,INDEX($DD:$DD,$GH622+9),"")</f>
      </c>
      <c r="FC622">
        <f>IF($GI622&gt;=10,INDEX($DD:$DD,$GH622+10),"")</f>
      </c>
      <c r="FD622">
        <f>IF($GI622&gt;=11,INDEX($DD:$DD,$GH622+11),"")</f>
      </c>
      <c r="FE622">
        <f>IF($GI622&gt;=12,INDEX($DD:$DD,$GH622+12),"")</f>
      </c>
      <c r="FF622">
        <f>IF($GI622&gt;=13,INDEX($DD:$DD,$GH622+13),"")</f>
      </c>
      <c r="FG622">
        <f>IF($GI622&gt;=14,INDEX($DD:$DD,$GH622+14),"")</f>
      </c>
      <c r="FH622">
        <f>IF($GI622&gt;=15,INDEX($DD:$DD,$GH622+15),"")</f>
      </c>
      <c r="FI622">
        <f>IF($GI622&gt;=16,INDEX($DD:$DD,$GH622+16),"")</f>
      </c>
      <c r="FJ622">
        <f>IF($GI622&gt;=17,INDEX($DD:$DD,$GH622+17),"")</f>
      </c>
      <c r="FK622">
        <f>IF($GI622&gt;=18,INDEX($DD:$DD,$GH622+18),"")</f>
      </c>
      <c r="FL622">
        <f>IF($GI622&gt;=19,INDEX($DD:$DD,$GH622+19),"")</f>
      </c>
      <c r="FM622">
        <f>IF($GI622&gt;=20,INDEX($DD:$DD,$GH622+20),"")</f>
      </c>
      <c r="FN622">
        <f>IF($GI622&gt;=21,INDEX($DD:$DD,$GH622+21),"")</f>
      </c>
      <c r="FO622">
        <f>IF($GI622&gt;=22,INDEX($DD:$DD,$GH622+22),"")</f>
      </c>
      <c r="FP622">
        <f>IF($GI622&gt;=23,INDEX($DD:$DD,$GH622+23),"")</f>
      </c>
      <c r="FQ622">
        <f>IF($GI622&gt;=24,INDEX($DD:$DD,$GH622+24),"")</f>
      </c>
      <c r="FR622">
        <f>IF($GI622&gt;=25,INDEX($DD:$DD,$GH622+25),"")</f>
      </c>
      <c r="FS622">
        <f>IF($GI622&gt;=26,INDEX($DD:$DD,$GH622+26),"")</f>
      </c>
      <c r="FT622">
        <f>IF($GI622&gt;=27,INDEX($DD:$DD,$GH622+27),"")</f>
      </c>
      <c r="FU622">
        <f>IF($GI622&gt;=28,INDEX($DD:$DD,$GH622+28),"")</f>
      </c>
      <c r="FV622">
        <f>IF($GI622&gt;=29,INDEX($DD:$DD,$GH622+29),"")</f>
      </c>
      <c r="FW622">
        <f>IF($GI622&gt;=30,INDEX($DD:$DD,$GH622+30),"")</f>
      </c>
      <c r="FX622">
        <f>IF($GI622&gt;=31,INDEX($DD:$DD,$GH622+31),"")</f>
      </c>
      <c r="FY622">
        <f>IF($GI622&gt;=32,INDEX($DD:$DD,$GH622+32),"")</f>
      </c>
      <c r="FZ622">
        <f>IF($GI622&gt;=33,INDEX($DD:$DD,$GH622+33),"")</f>
      </c>
      <c r="GA622">
        <f>IF($GI622&gt;=34,INDEX($DD:$DD,$GH622+34),"")</f>
      </c>
      <c r="GB622">
        <f>IF($GI622&gt;=35,INDEX($DD:$DD,$GH622+35),"")</f>
      </c>
      <c r="GC622">
        <f>IF($GI622&gt;=36,INDEX($DD:$DD,$GH622+36),"")</f>
      </c>
      <c r="GD622">
        <f>IF($GI622&gt;=37,INDEX($DD:$DD,$GH622+37),"")</f>
      </c>
      <c r="GE622">
        <f>IF($GI622&gt;=38,INDEX($DD:$DD,$GH622+38),"")</f>
      </c>
      <c r="GF622">
        <f>IF($GI622&gt;=39,INDEX($DD:$DD,$GH622+39),"")</f>
      </c>
      <c r="GG622">
        <f>IF($GI622&gt;=40,INDEX($DD:$DD,$GH622+40),"")</f>
      </c>
      <c r="GH622">
        <f>IFERROR(MATCH($DB622,$DC$2:$DC$148,0)+1,0)</f>
      </c>
      <c r="GI622">
        <f>IFERROR(INDEX($DE$2:$DE$148,MATCH($DB622,$DC$2:$DC$148,0)),0)</f>
      </c>
      <c r="GJ622">
        <f>IFERROR(MATCH($S622,$DF$622:$ES$622,0),0)</f>
      </c>
      <c r="GK622">
        <f>IF($GJ622&gt;0,INDEX($ET$622:$GG$622,$GJ622),"")</f>
      </c>
      <c r="GN622">
        <f>IF($IW622&gt;=1,INDEX($GL:$GL,$IV622+1),"")</f>
      </c>
      <c r="GO622">
        <f>IF($IW622&gt;=2,INDEX($GL:$GL,$IV622+2),"")</f>
      </c>
      <c r="GP622">
        <f>IF($IW622&gt;=3,INDEX($GL:$GL,$IV622+3),"")</f>
      </c>
      <c r="GQ622">
        <f>IF($IW622&gt;=4,INDEX($GL:$GL,$IV622+4),"")</f>
      </c>
      <c r="GR622">
        <f>IF($IW622&gt;=5,INDEX($GL:$GL,$IV622+5),"")</f>
      </c>
      <c r="GS622">
        <f>IF($IW622&gt;=6,INDEX($GL:$GL,$IV622+6),"")</f>
      </c>
      <c r="GT622">
        <f>IF($IW622&gt;=7,INDEX($GL:$GL,$IV622+7),"")</f>
      </c>
      <c r="GU622">
        <f>IF($IW622&gt;=8,INDEX($GL:$GL,$IV622+8),"")</f>
      </c>
      <c r="GV622">
        <f>IF($IW622&gt;=9,INDEX($GL:$GL,$IV622+9),"")</f>
      </c>
      <c r="GW622">
        <f>IF($IW622&gt;=10,INDEX($GL:$GL,$IV622+10),"")</f>
      </c>
      <c r="GX622">
        <f>IF($IW622&gt;=11,INDEX($GL:$GL,$IV622+11),"")</f>
      </c>
      <c r="GY622">
        <f>IF($IW622&gt;=12,INDEX($GL:$GL,$IV622+12),"")</f>
      </c>
      <c r="GZ622">
        <f>IF($IW622&gt;=13,INDEX($GL:$GL,$IV622+13),"")</f>
      </c>
      <c r="HA622">
        <f>IF($IW622&gt;=14,INDEX($GL:$GL,$IV622+14),"")</f>
      </c>
      <c r="HB622">
        <f>IF($IW622&gt;=15,INDEX($GL:$GL,$IV622+15),"")</f>
      </c>
      <c r="HC622">
        <f>IF($IW622&gt;=16,INDEX($GL:$GL,$IV622+16),"")</f>
      </c>
      <c r="HD622">
        <f>IF($IW622&gt;=17,INDEX($GL:$GL,$IV622+17),"")</f>
      </c>
      <c r="HE622">
        <f>IF($IW622&gt;=18,INDEX($GL:$GL,$IV622+18),"")</f>
      </c>
      <c r="HF622">
        <f>IF($IW622&gt;=19,INDEX($GL:$GL,$IV622+19),"")</f>
      </c>
      <c r="HG622">
        <f>IF($IW622&gt;=20,INDEX($GL:$GL,$IV622+20),"")</f>
      </c>
      <c r="HH622">
        <f>IF($IW622&gt;=21,INDEX($GL:$GL,$IV622+21),"")</f>
      </c>
      <c r="HI622">
        <f>IF($IW622&gt;=22,INDEX($GL:$GL,$IV622+22),"")</f>
      </c>
      <c r="HJ622">
        <f>IF($IW622&gt;=23,INDEX($GL:$GL,$IV622+23),"")</f>
      </c>
      <c r="HK622">
        <f>IF($IW622&gt;=24,INDEX($GL:$GL,$IV622+24),"")</f>
      </c>
      <c r="HL622">
        <f>IF($IW622&gt;=25,INDEX($GL:$GL,$IV622+25),"")</f>
      </c>
      <c r="HM622">
        <f>IF($IW622&gt;=26,INDEX($GL:$GL,$IV622+26),"")</f>
      </c>
      <c r="HN622">
        <f>IF($IW622&gt;=27,INDEX($GL:$GL,$IV622+27),"")</f>
      </c>
      <c r="HO622">
        <f>IF($IW622&gt;=28,INDEX($GL:$GL,$IV622+28),"")</f>
      </c>
      <c r="HP622">
        <f>IF($IW622&gt;=29,INDEX($GL:$GL,$IV622+29),"")</f>
      </c>
      <c r="HQ622">
        <f>IF($IW622&gt;=30,INDEX($GL:$GL,$IV622+30),"")</f>
      </c>
      <c r="HR622">
        <f>IF($IW622&gt;=31,INDEX($GL:$GL,$IV622+31),"")</f>
      </c>
      <c r="HS622">
        <f>IF($IW622&gt;=32,INDEX($GL:$GL,$IV622+32),"")</f>
      </c>
      <c r="HT622">
        <f>IF($IW622&gt;=33,INDEX($GL:$GL,$IV622+33),"")</f>
      </c>
      <c r="HU622">
        <f>IF($IW622&gt;=34,INDEX($GL:$GL,$IV622+34),"")</f>
      </c>
      <c r="HV622">
        <f>IF($IW622&gt;=35,INDEX($GL:$GL,$IV622+35),"")</f>
      </c>
      <c r="HW622">
        <f>IF($IW622&gt;=36,INDEX($GL:$GL,$IV622+36),"")</f>
      </c>
      <c r="HX622">
        <f>IF($IW622&gt;=37,INDEX($GL:$GL,$IV622+37),"")</f>
      </c>
      <c r="HY622">
        <f>IF($IW622&gt;=38,INDEX($GL:$GL,$IV622+38),"")</f>
      </c>
      <c r="HZ622">
        <f>IF($IW622&gt;=39,INDEX($GL:$GL,$IV622+39),"")</f>
      </c>
      <c r="IA622">
        <f>IF($IW622&gt;=40,INDEX($GL:$GL,$IV622+40),"")</f>
      </c>
      <c r="IB622">
        <f>IF($IW622&gt;=41,INDEX($GL:$GL,$IV622+41),"")</f>
      </c>
      <c r="IC622">
        <f>IF($IW622&gt;=42,INDEX($GL:$GL,$IV622+42),"")</f>
      </c>
      <c r="ID622">
        <f>IF($IW622&gt;=43,INDEX($GL:$GL,$IV622+43),"")</f>
      </c>
      <c r="IE622">
        <f>IF($IW622&gt;=44,INDEX($GL:$GL,$IV622+44),"")</f>
      </c>
      <c r="IF622">
        <f>IF($IW622&gt;=45,INDEX($GL:$GL,$IV622+45),"")</f>
      </c>
      <c r="IG622">
        <f>IF($IW622&gt;=46,INDEX($GL:$GL,$IV622+46),"")</f>
      </c>
      <c r="IH622">
        <f>IF($IW622&gt;=47,INDEX($GL:$GL,$IV622+47),"")</f>
      </c>
      <c r="II622">
        <f>IF($IW622&gt;=48,INDEX($GL:$GL,$IV622+48),"")</f>
      </c>
      <c r="IJ622">
        <f>IF($IW622&gt;=49,INDEX($GL:$GL,$IV622+49),"")</f>
      </c>
      <c r="IK622">
        <f>IF($IW622&gt;=50,INDEX($GL:$GL,$IV622+50),"")</f>
      </c>
      <c r="IL622">
        <f>IF($IW622&gt;=51,INDEX($GL:$GL,$IV622+51),"")</f>
      </c>
      <c r="IM622">
        <f>IF($IW622&gt;=52,INDEX($GL:$GL,$IV622+52),"")</f>
      </c>
      <c r="IN622">
        <f>IF($IW622&gt;=53,INDEX($GL:$GL,$IV622+53),"")</f>
      </c>
      <c r="IO622">
        <f>IF($IW622&gt;=54,INDEX($GL:$GL,$IV622+54),"")</f>
      </c>
      <c r="IP622">
        <f>IF($IW622&gt;=55,INDEX($GL:$GL,$IV622+55),"")</f>
      </c>
      <c r="IQ622">
        <f>IF($IW622&gt;=56,INDEX($GL:$GL,$IV622+56),"")</f>
      </c>
      <c r="IR622">
        <f>IF($IW622&gt;=57,INDEX($GL:$GL,$IV622+57),"")</f>
      </c>
      <c r="IS622">
        <f>IF($IW622&gt;=58,INDEX($GL:$GL,$IV622+58),"")</f>
      </c>
      <c r="IT622">
        <f>IF($IW622&gt;=59,INDEX($GL:$GL,$IV622+59),"")</f>
      </c>
      <c r="IU622">
        <f>IF($IW622&gt;=60,INDEX($GL:$GL,$IV622+60),"")</f>
      </c>
      <c r="IV622">
        <f>IFERROR(MATCH($GK622,$GL$2:$GL$324,0)+1,0)</f>
      </c>
      <c r="IW622">
        <f>IFERROR(INDEX($GM$2:$GM$324,MATCH($GK622,$GL$2:$GL$324,0)),0)</f>
      </c>
      <c r="IX622" t="s">
        <v>34</v>
      </c>
      <c r="IY622" t="s">
        <v>34</v>
      </c>
    </row>
    <row r="623" spans="1:259" x14ac:dyDescent="0.25">
      <c r="K623">
        <f>IF(OR($N623="",$J623=""),"",IFERROR($N623/$J623,0))</f>
      </c>
      <c r="L623">
        <f>IF($N623="","",
SUM($M623,$O623,$T623,$P623,$R623)*
(1-IF($U623="",0,VALUE($U623)/100)))</f>
      </c>
      <c r="M623">
        <f>IF($N623="","",$N623)</f>
      </c>
      <c r="O623">
        <f>IF($N623="","",
IF($H623="","",
IF(ISNUMBER(SEARCH("exempt",LOWER($H623))),0,
$N623*(VALUE(SUBSTITUTE($H623,"%",""))/100))))</f>
      </c>
      <c r="V623">
        <f>IFERROR(IF(FIND(" - ",$E623)&gt;0,MID($E623,FIND(" - ",$E623)+3,LEN($E623)),""),"")</f>
      </c>
      <c r="AE623" t="s">
        <v>1204</v>
      </c>
      <c r="AJ623">
        <f>IFERROR(LEFT($E623,FIND(" - ",$E623)-1),$E623)</f>
      </c>
      <c r="AM623">
        <f>IF($CB623&gt;=1,INDEX($AK:$AK,$CA623+1),"")</f>
      </c>
      <c r="AN623">
        <f>IF($CB623&gt;=2,INDEX($AK:$AK,$CA623+2),"")</f>
      </c>
      <c r="AO623">
        <f>IF($CB623&gt;=3,INDEX($AK:$AK,$CA623+3),"")</f>
      </c>
      <c r="AP623">
        <f>IF($CB623&gt;=4,INDEX($AK:$AK,$CA623+4),"")</f>
      </c>
      <c r="AQ623">
        <f>IF($CB623&gt;=5,INDEX($AK:$AK,$CA623+5),"")</f>
      </c>
      <c r="AR623">
        <f>IF($CB623&gt;=6,INDEX($AK:$AK,$CA623+6),"")</f>
      </c>
      <c r="AS623">
        <f>IF($CB623&gt;=7,INDEX($AK:$AK,$CA623+7),"")</f>
      </c>
      <c r="AT623">
        <f>IF($CB623&gt;=8,INDEX($AK:$AK,$CA623+8),"")</f>
      </c>
      <c r="AU623">
        <f>IF($CB623&gt;=9,INDEX($AK:$AK,$CA623+9),"")</f>
      </c>
      <c r="AV623">
        <f>IF($CB623&gt;=10,INDEX($AK:$AK,$CA623+10),"")</f>
      </c>
      <c r="AW623">
        <f>IF($CB623&gt;=11,INDEX($AK:$AK,$CA623+11),"")</f>
      </c>
      <c r="AX623">
        <f>IF($CB623&gt;=12,INDEX($AK:$AK,$CA623+12),"")</f>
      </c>
      <c r="AY623">
        <f>IF($CB623&gt;=13,INDEX($AK:$AK,$CA623+13),"")</f>
      </c>
      <c r="AZ623">
        <f>IF($CB623&gt;=14,INDEX($AK:$AK,$CA623+14),"")</f>
      </c>
      <c r="BA623">
        <f>IF($CB623&gt;=15,INDEX($AK:$AK,$CA623+15),"")</f>
      </c>
      <c r="BB623">
        <f>IF($CB623&gt;=16,INDEX($AK:$AK,$CA623+16),"")</f>
      </c>
      <c r="BC623">
        <f>IF($CB623&gt;=17,INDEX($AK:$AK,$CA623+17),"")</f>
      </c>
      <c r="BD623">
        <f>IF($CB623&gt;=18,INDEX($AK:$AK,$CA623+18),"")</f>
      </c>
      <c r="BE623">
        <f>IF($CB623&gt;=19,INDEX($AK:$AK,$CA623+19),"")</f>
      </c>
      <c r="BF623">
        <f>IF($CB623&gt;=20,INDEX($AK:$AK,$CA623+20),"")</f>
      </c>
      <c r="BG623">
        <f>IF($CB623&gt;=21,INDEX($AK:$AK,$CA623+21),"")</f>
      </c>
      <c r="BH623">
        <f>IF($CB623&gt;=22,INDEX($AK:$AK,$CA623+22),"")</f>
      </c>
      <c r="BI623">
        <f>IF($CB623&gt;=23,INDEX($AK:$AK,$CA623+23),"")</f>
      </c>
      <c r="BJ623">
        <f>IF($CB623&gt;=24,INDEX($AK:$AK,$CA623+24),"")</f>
      </c>
      <c r="BK623">
        <f>IF($CB623&gt;=25,INDEX($AK:$AK,$CA623+25),"")</f>
      </c>
      <c r="BL623">
        <f>IF($CB623&gt;=26,INDEX($AK:$AK,$CA623+26),"")</f>
      </c>
      <c r="BM623">
        <f>IF($CB623&gt;=27,INDEX($AK:$AK,$CA623+27),"")</f>
      </c>
      <c r="BN623">
        <f>IF($CB623&gt;=28,INDEX($AK:$AK,$CA623+28),"")</f>
      </c>
      <c r="BO623">
        <f>IF($CB623&gt;=29,INDEX($AK:$AK,$CA623+29),"")</f>
      </c>
      <c r="BP623">
        <f>IF($CB623&gt;=30,INDEX($AK:$AK,$CA623+30),"")</f>
      </c>
      <c r="BQ623">
        <f>IF($CB623&gt;=31,INDEX($AK:$AK,$CA623+31),"")</f>
      </c>
      <c r="BR623">
        <f>IF($CB623&gt;=32,INDEX($AK:$AK,$CA623+32),"")</f>
      </c>
      <c r="BS623">
        <f>IF($CB623&gt;=33,INDEX($AK:$AK,$CA623+33),"")</f>
      </c>
      <c r="BT623">
        <f>IF($CB623&gt;=34,INDEX($AK:$AK,$CA623+34),"")</f>
      </c>
      <c r="BU623">
        <f>IF($CB623&gt;=35,INDEX($AK:$AK,$CA623+35),"")</f>
      </c>
      <c r="BV623">
        <f>IF($CB623&gt;=36,INDEX($AK:$AK,$CA623+36),"")</f>
      </c>
      <c r="BW623">
        <f>IF($CB623&gt;=37,INDEX($AK:$AK,$CA623+37),"")</f>
      </c>
      <c r="BX623">
        <f>IF($CB623&gt;=38,INDEX($AK:$AK,$CA623+38),"")</f>
      </c>
      <c r="BY623">
        <f>IF($CB623&gt;=39,INDEX($AK:$AK,$CA623+39),"")</f>
      </c>
      <c r="BZ623">
        <f>IF($CB623&gt;=40,INDEX($AK:$AK,$CA623+40),"")</f>
      </c>
      <c r="CA623">
        <f>IFERROR(MATCH($AJ623,$AK$2:$AK$134,0)+1,0)</f>
      </c>
      <c r="CB623">
        <f>IFERROR(INDEX($AL$2:$AL$134,MATCH($AJ623,$AK$2:$AK$134,0)),0)</f>
      </c>
      <c r="CC623">
        <f>IFERROR(LEFT($F623,FIND(" - ",$F623)-1),$F623)</f>
      </c>
      <c r="CF623">
        <f>IF($DA623&gt;=1,INDEX($CD:$CD,$CZ623+1),"")</f>
      </c>
      <c r="CG623">
        <f>IF($DA623&gt;=2,INDEX($CD:$CD,$CZ623+2),"")</f>
      </c>
      <c r="CH623">
        <f>IF($DA623&gt;=3,INDEX($CD:$CD,$CZ623+3),"")</f>
      </c>
      <c r="CI623">
        <f>IF($DA623&gt;=4,INDEX($CD:$CD,$CZ623+4),"")</f>
      </c>
      <c r="CJ623">
        <f>IF($DA623&gt;=5,INDEX($CD:$CD,$CZ623+5),"")</f>
      </c>
      <c r="CK623">
        <f>IF($DA623&gt;=6,INDEX($CD:$CD,$CZ623+6),"")</f>
      </c>
      <c r="CL623">
        <f>IF($DA623&gt;=7,INDEX($CD:$CD,$CZ623+7),"")</f>
      </c>
      <c r="CM623">
        <f>IF($DA623&gt;=8,INDEX($CD:$CD,$CZ623+8),"")</f>
      </c>
      <c r="CN623">
        <f>IF($DA623&gt;=9,INDEX($CD:$CD,$CZ623+9),"")</f>
      </c>
      <c r="CO623">
        <f>IF($DA623&gt;=10,INDEX($CD:$CD,$CZ623+10),"")</f>
      </c>
      <c r="CP623">
        <f>IF($DA623&gt;=11,INDEX($CD:$CD,$CZ623+11),"")</f>
      </c>
      <c r="CQ623">
        <f>IF($DA623&gt;=12,INDEX($CD:$CD,$CZ623+12),"")</f>
      </c>
      <c r="CR623">
        <f>IF($DA623&gt;=13,INDEX($CD:$CD,$CZ623+13),"")</f>
      </c>
      <c r="CS623">
        <f>IF($DA623&gt;=14,INDEX($CD:$CD,$CZ623+14),"")</f>
      </c>
      <c r="CT623">
        <f>IF($DA623&gt;=15,INDEX($CD:$CD,$CZ623+15),"")</f>
      </c>
      <c r="CU623">
        <f>IF($DA623&gt;=16,INDEX($CD:$CD,$CZ623+16),"")</f>
      </c>
      <c r="CV623">
        <f>IF($DA623&gt;=17,INDEX($CD:$CD,$CZ623+17),"")</f>
      </c>
      <c r="CW623">
        <f>IF($DA623&gt;=18,INDEX($CD:$CD,$CZ623+18),"")</f>
      </c>
      <c r="CX623">
        <f>IF($DA623&gt;=19,INDEX($CD:$CD,$CZ623+19),"")</f>
      </c>
      <c r="CY623">
        <f>IF($DA623&gt;=20,INDEX($CD:$CD,$CZ623+20),"")</f>
      </c>
      <c r="CZ623">
        <f>IFERROR(MATCH($CC623,$CD$2:$CD$263,0)+1,0)</f>
      </c>
      <c r="DA623">
        <f>IFERROR(INDEX($CE$2:$CE$263,MATCH($CC623,$CD$2:$CD$263,0)),0)</f>
      </c>
      <c r="DB623">
        <f>IFERROR(INDEX($AI:$AI,MATCH($H623,$AH:$AH,0))&amp;"","")</f>
      </c>
      <c r="DF623">
        <f>IF($GI623&gt;=1,INDEX($DC:$DC,$GH623+1),"")</f>
      </c>
      <c r="DG623">
        <f>IF($GI623&gt;=2,INDEX($DC:$DC,$GH623+2),"")</f>
      </c>
      <c r="DH623">
        <f>IF($GI623&gt;=3,INDEX($DC:$DC,$GH623+3),"")</f>
      </c>
      <c r="DI623">
        <f>IF($GI623&gt;=4,INDEX($DC:$DC,$GH623+4),"")</f>
      </c>
      <c r="DJ623">
        <f>IF($GI623&gt;=5,INDEX($DC:$DC,$GH623+5),"")</f>
      </c>
      <c r="DK623">
        <f>IF($GI623&gt;=6,INDEX($DC:$DC,$GH623+6),"")</f>
      </c>
      <c r="DL623">
        <f>IF($GI623&gt;=7,INDEX($DC:$DC,$GH623+7),"")</f>
      </c>
      <c r="DM623">
        <f>IF($GI623&gt;=8,INDEX($DC:$DC,$GH623+8),"")</f>
      </c>
      <c r="DN623">
        <f>IF($GI623&gt;=9,INDEX($DC:$DC,$GH623+9),"")</f>
      </c>
      <c r="DO623">
        <f>IF($GI623&gt;=10,INDEX($DC:$DC,$GH623+10),"")</f>
      </c>
      <c r="DP623">
        <f>IF($GI623&gt;=11,INDEX($DC:$DC,$GH623+11),"")</f>
      </c>
      <c r="DQ623">
        <f>IF($GI623&gt;=12,INDEX($DC:$DC,$GH623+12),"")</f>
      </c>
      <c r="DR623">
        <f>IF($GI623&gt;=13,INDEX($DC:$DC,$GH623+13),"")</f>
      </c>
      <c r="DS623">
        <f>IF($GI623&gt;=14,INDEX($DC:$DC,$GH623+14),"")</f>
      </c>
      <c r="DT623">
        <f>IF($GI623&gt;=15,INDEX($DC:$DC,$GH623+15),"")</f>
      </c>
      <c r="DU623">
        <f>IF($GI623&gt;=16,INDEX($DC:$DC,$GH623+16),"")</f>
      </c>
      <c r="DV623">
        <f>IF($GI623&gt;=17,INDEX($DC:$DC,$GH623+17),"")</f>
      </c>
      <c r="DW623">
        <f>IF($GI623&gt;=18,INDEX($DC:$DC,$GH623+18),"")</f>
      </c>
      <c r="DX623">
        <f>IF($GI623&gt;=19,INDEX($DC:$DC,$GH623+19),"")</f>
      </c>
      <c r="DY623">
        <f>IF($GI623&gt;=20,INDEX($DC:$DC,$GH623+20),"")</f>
      </c>
      <c r="DZ623">
        <f>IF($GI623&gt;=21,INDEX($DC:$DC,$GH623+21),"")</f>
      </c>
      <c r="EA623">
        <f>IF($GI623&gt;=22,INDEX($DC:$DC,$GH623+22),"")</f>
      </c>
      <c r="EB623">
        <f>IF($GI623&gt;=23,INDEX($DC:$DC,$GH623+23),"")</f>
      </c>
      <c r="EC623">
        <f>IF($GI623&gt;=24,INDEX($DC:$DC,$GH623+24),"")</f>
      </c>
      <c r="ED623">
        <f>IF($GI623&gt;=25,INDEX($DC:$DC,$GH623+25),"")</f>
      </c>
      <c r="EE623">
        <f>IF($GI623&gt;=26,INDEX($DC:$DC,$GH623+26),"")</f>
      </c>
      <c r="EF623">
        <f>IF($GI623&gt;=27,INDEX($DC:$DC,$GH623+27),"")</f>
      </c>
      <c r="EG623">
        <f>IF($GI623&gt;=28,INDEX($DC:$DC,$GH623+28),"")</f>
      </c>
      <c r="EH623">
        <f>IF($GI623&gt;=29,INDEX($DC:$DC,$GH623+29),"")</f>
      </c>
      <c r="EI623">
        <f>IF($GI623&gt;=30,INDEX($DC:$DC,$GH623+30),"")</f>
      </c>
      <c r="EJ623">
        <f>IF($GI623&gt;=31,INDEX($DC:$DC,$GH623+31),"")</f>
      </c>
      <c r="EK623">
        <f>IF($GI623&gt;=32,INDEX($DC:$DC,$GH623+32),"")</f>
      </c>
      <c r="EL623">
        <f>IF($GI623&gt;=33,INDEX($DC:$DC,$GH623+33),"")</f>
      </c>
      <c r="EM623">
        <f>IF($GI623&gt;=34,INDEX($DC:$DC,$GH623+34),"")</f>
      </c>
      <c r="EN623">
        <f>IF($GI623&gt;=35,INDEX($DC:$DC,$GH623+35),"")</f>
      </c>
      <c r="EO623">
        <f>IF($GI623&gt;=36,INDEX($DC:$DC,$GH623+36),"")</f>
      </c>
      <c r="EP623">
        <f>IF($GI623&gt;=37,INDEX($DC:$DC,$GH623+37),"")</f>
      </c>
      <c r="EQ623">
        <f>IF($GI623&gt;=38,INDEX($DC:$DC,$GH623+38),"")</f>
      </c>
      <c r="ER623">
        <f>IF($GI623&gt;=39,INDEX($DC:$DC,$GH623+39),"")</f>
      </c>
      <c r="ES623">
        <f>IF($GI623&gt;=40,INDEX($DC:$DC,$GH623+40),"")</f>
      </c>
      <c r="ET623">
        <f>IF($GI623&gt;=1,INDEX($DD:$DD,$GH623+1),"")</f>
      </c>
      <c r="EU623">
        <f>IF($GI623&gt;=2,INDEX($DD:$DD,$GH623+2),"")</f>
      </c>
      <c r="EV623">
        <f>IF($GI623&gt;=3,INDEX($DD:$DD,$GH623+3),"")</f>
      </c>
      <c r="EW623">
        <f>IF($GI623&gt;=4,INDEX($DD:$DD,$GH623+4),"")</f>
      </c>
      <c r="EX623">
        <f>IF($GI623&gt;=5,INDEX($DD:$DD,$GH623+5),"")</f>
      </c>
      <c r="EY623">
        <f>IF($GI623&gt;=6,INDEX($DD:$DD,$GH623+6),"")</f>
      </c>
      <c r="EZ623">
        <f>IF($GI623&gt;=7,INDEX($DD:$DD,$GH623+7),"")</f>
      </c>
      <c r="FA623">
        <f>IF($GI623&gt;=8,INDEX($DD:$DD,$GH623+8),"")</f>
      </c>
      <c r="FB623">
        <f>IF($GI623&gt;=9,INDEX($DD:$DD,$GH623+9),"")</f>
      </c>
      <c r="FC623">
        <f>IF($GI623&gt;=10,INDEX($DD:$DD,$GH623+10),"")</f>
      </c>
      <c r="FD623">
        <f>IF($GI623&gt;=11,INDEX($DD:$DD,$GH623+11),"")</f>
      </c>
      <c r="FE623">
        <f>IF($GI623&gt;=12,INDEX($DD:$DD,$GH623+12),"")</f>
      </c>
      <c r="FF623">
        <f>IF($GI623&gt;=13,INDEX($DD:$DD,$GH623+13),"")</f>
      </c>
      <c r="FG623">
        <f>IF($GI623&gt;=14,INDEX($DD:$DD,$GH623+14),"")</f>
      </c>
      <c r="FH623">
        <f>IF($GI623&gt;=15,INDEX($DD:$DD,$GH623+15),"")</f>
      </c>
      <c r="FI623">
        <f>IF($GI623&gt;=16,INDEX($DD:$DD,$GH623+16),"")</f>
      </c>
      <c r="FJ623">
        <f>IF($GI623&gt;=17,INDEX($DD:$DD,$GH623+17),"")</f>
      </c>
      <c r="FK623">
        <f>IF($GI623&gt;=18,INDEX($DD:$DD,$GH623+18),"")</f>
      </c>
      <c r="FL623">
        <f>IF($GI623&gt;=19,INDEX($DD:$DD,$GH623+19),"")</f>
      </c>
      <c r="FM623">
        <f>IF($GI623&gt;=20,INDEX($DD:$DD,$GH623+20),"")</f>
      </c>
      <c r="FN623">
        <f>IF($GI623&gt;=21,INDEX($DD:$DD,$GH623+21),"")</f>
      </c>
      <c r="FO623">
        <f>IF($GI623&gt;=22,INDEX($DD:$DD,$GH623+22),"")</f>
      </c>
      <c r="FP623">
        <f>IF($GI623&gt;=23,INDEX($DD:$DD,$GH623+23),"")</f>
      </c>
      <c r="FQ623">
        <f>IF($GI623&gt;=24,INDEX($DD:$DD,$GH623+24),"")</f>
      </c>
      <c r="FR623">
        <f>IF($GI623&gt;=25,INDEX($DD:$DD,$GH623+25),"")</f>
      </c>
      <c r="FS623">
        <f>IF($GI623&gt;=26,INDEX($DD:$DD,$GH623+26),"")</f>
      </c>
      <c r="FT623">
        <f>IF($GI623&gt;=27,INDEX($DD:$DD,$GH623+27),"")</f>
      </c>
      <c r="FU623">
        <f>IF($GI623&gt;=28,INDEX($DD:$DD,$GH623+28),"")</f>
      </c>
      <c r="FV623">
        <f>IF($GI623&gt;=29,INDEX($DD:$DD,$GH623+29),"")</f>
      </c>
      <c r="FW623">
        <f>IF($GI623&gt;=30,INDEX($DD:$DD,$GH623+30),"")</f>
      </c>
      <c r="FX623">
        <f>IF($GI623&gt;=31,INDEX($DD:$DD,$GH623+31),"")</f>
      </c>
      <c r="FY623">
        <f>IF($GI623&gt;=32,INDEX($DD:$DD,$GH623+32),"")</f>
      </c>
      <c r="FZ623">
        <f>IF($GI623&gt;=33,INDEX($DD:$DD,$GH623+33),"")</f>
      </c>
      <c r="GA623">
        <f>IF($GI623&gt;=34,INDEX($DD:$DD,$GH623+34),"")</f>
      </c>
      <c r="GB623">
        <f>IF($GI623&gt;=35,INDEX($DD:$DD,$GH623+35),"")</f>
      </c>
      <c r="GC623">
        <f>IF($GI623&gt;=36,INDEX($DD:$DD,$GH623+36),"")</f>
      </c>
      <c r="GD623">
        <f>IF($GI623&gt;=37,INDEX($DD:$DD,$GH623+37),"")</f>
      </c>
      <c r="GE623">
        <f>IF($GI623&gt;=38,INDEX($DD:$DD,$GH623+38),"")</f>
      </c>
      <c r="GF623">
        <f>IF($GI623&gt;=39,INDEX($DD:$DD,$GH623+39),"")</f>
      </c>
      <c r="GG623">
        <f>IF($GI623&gt;=40,INDEX($DD:$DD,$GH623+40),"")</f>
      </c>
      <c r="GH623">
        <f>IFERROR(MATCH($DB623,$DC$2:$DC$148,0)+1,0)</f>
      </c>
      <c r="GI623">
        <f>IFERROR(INDEX($DE$2:$DE$148,MATCH($DB623,$DC$2:$DC$148,0)),0)</f>
      </c>
      <c r="GJ623">
        <f>IFERROR(MATCH($S623,$DF$623:$ES$623,0),0)</f>
      </c>
      <c r="GK623">
        <f>IF($GJ623&gt;0,INDEX($ET$623:$GG$623,$GJ623),"")</f>
      </c>
      <c r="GN623">
        <f>IF($IW623&gt;=1,INDEX($GL:$GL,$IV623+1),"")</f>
      </c>
      <c r="GO623">
        <f>IF($IW623&gt;=2,INDEX($GL:$GL,$IV623+2),"")</f>
      </c>
      <c r="GP623">
        <f>IF($IW623&gt;=3,INDEX($GL:$GL,$IV623+3),"")</f>
      </c>
      <c r="GQ623">
        <f>IF($IW623&gt;=4,INDEX($GL:$GL,$IV623+4),"")</f>
      </c>
      <c r="GR623">
        <f>IF($IW623&gt;=5,INDEX($GL:$GL,$IV623+5),"")</f>
      </c>
      <c r="GS623">
        <f>IF($IW623&gt;=6,INDEX($GL:$GL,$IV623+6),"")</f>
      </c>
      <c r="GT623">
        <f>IF($IW623&gt;=7,INDEX($GL:$GL,$IV623+7),"")</f>
      </c>
      <c r="GU623">
        <f>IF($IW623&gt;=8,INDEX($GL:$GL,$IV623+8),"")</f>
      </c>
      <c r="GV623">
        <f>IF($IW623&gt;=9,INDEX($GL:$GL,$IV623+9),"")</f>
      </c>
      <c r="GW623">
        <f>IF($IW623&gt;=10,INDEX($GL:$GL,$IV623+10),"")</f>
      </c>
      <c r="GX623">
        <f>IF($IW623&gt;=11,INDEX($GL:$GL,$IV623+11),"")</f>
      </c>
      <c r="GY623">
        <f>IF($IW623&gt;=12,INDEX($GL:$GL,$IV623+12),"")</f>
      </c>
      <c r="GZ623">
        <f>IF($IW623&gt;=13,INDEX($GL:$GL,$IV623+13),"")</f>
      </c>
      <c r="HA623">
        <f>IF($IW623&gt;=14,INDEX($GL:$GL,$IV623+14),"")</f>
      </c>
      <c r="HB623">
        <f>IF($IW623&gt;=15,INDEX($GL:$GL,$IV623+15),"")</f>
      </c>
      <c r="HC623">
        <f>IF($IW623&gt;=16,INDEX($GL:$GL,$IV623+16),"")</f>
      </c>
      <c r="HD623">
        <f>IF($IW623&gt;=17,INDEX($GL:$GL,$IV623+17),"")</f>
      </c>
      <c r="HE623">
        <f>IF($IW623&gt;=18,INDEX($GL:$GL,$IV623+18),"")</f>
      </c>
      <c r="HF623">
        <f>IF($IW623&gt;=19,INDEX($GL:$GL,$IV623+19),"")</f>
      </c>
      <c r="HG623">
        <f>IF($IW623&gt;=20,INDEX($GL:$GL,$IV623+20),"")</f>
      </c>
      <c r="HH623">
        <f>IF($IW623&gt;=21,INDEX($GL:$GL,$IV623+21),"")</f>
      </c>
      <c r="HI623">
        <f>IF($IW623&gt;=22,INDEX($GL:$GL,$IV623+22),"")</f>
      </c>
      <c r="HJ623">
        <f>IF($IW623&gt;=23,INDEX($GL:$GL,$IV623+23),"")</f>
      </c>
      <c r="HK623">
        <f>IF($IW623&gt;=24,INDEX($GL:$GL,$IV623+24),"")</f>
      </c>
      <c r="HL623">
        <f>IF($IW623&gt;=25,INDEX($GL:$GL,$IV623+25),"")</f>
      </c>
      <c r="HM623">
        <f>IF($IW623&gt;=26,INDEX($GL:$GL,$IV623+26),"")</f>
      </c>
      <c r="HN623">
        <f>IF($IW623&gt;=27,INDEX($GL:$GL,$IV623+27),"")</f>
      </c>
      <c r="HO623">
        <f>IF($IW623&gt;=28,INDEX($GL:$GL,$IV623+28),"")</f>
      </c>
      <c r="HP623">
        <f>IF($IW623&gt;=29,INDEX($GL:$GL,$IV623+29),"")</f>
      </c>
      <c r="HQ623">
        <f>IF($IW623&gt;=30,INDEX($GL:$GL,$IV623+30),"")</f>
      </c>
      <c r="HR623">
        <f>IF($IW623&gt;=31,INDEX($GL:$GL,$IV623+31),"")</f>
      </c>
      <c r="HS623">
        <f>IF($IW623&gt;=32,INDEX($GL:$GL,$IV623+32),"")</f>
      </c>
      <c r="HT623">
        <f>IF($IW623&gt;=33,INDEX($GL:$GL,$IV623+33),"")</f>
      </c>
      <c r="HU623">
        <f>IF($IW623&gt;=34,INDEX($GL:$GL,$IV623+34),"")</f>
      </c>
      <c r="HV623">
        <f>IF($IW623&gt;=35,INDEX($GL:$GL,$IV623+35),"")</f>
      </c>
      <c r="HW623">
        <f>IF($IW623&gt;=36,INDEX($GL:$GL,$IV623+36),"")</f>
      </c>
      <c r="HX623">
        <f>IF($IW623&gt;=37,INDEX($GL:$GL,$IV623+37),"")</f>
      </c>
      <c r="HY623">
        <f>IF($IW623&gt;=38,INDEX($GL:$GL,$IV623+38),"")</f>
      </c>
      <c r="HZ623">
        <f>IF($IW623&gt;=39,INDEX($GL:$GL,$IV623+39),"")</f>
      </c>
      <c r="IA623">
        <f>IF($IW623&gt;=40,INDEX($GL:$GL,$IV623+40),"")</f>
      </c>
      <c r="IB623">
        <f>IF($IW623&gt;=41,INDEX($GL:$GL,$IV623+41),"")</f>
      </c>
      <c r="IC623">
        <f>IF($IW623&gt;=42,INDEX($GL:$GL,$IV623+42),"")</f>
      </c>
      <c r="ID623">
        <f>IF($IW623&gt;=43,INDEX($GL:$GL,$IV623+43),"")</f>
      </c>
      <c r="IE623">
        <f>IF($IW623&gt;=44,INDEX($GL:$GL,$IV623+44),"")</f>
      </c>
      <c r="IF623">
        <f>IF($IW623&gt;=45,INDEX($GL:$GL,$IV623+45),"")</f>
      </c>
      <c r="IG623">
        <f>IF($IW623&gt;=46,INDEX($GL:$GL,$IV623+46),"")</f>
      </c>
      <c r="IH623">
        <f>IF($IW623&gt;=47,INDEX($GL:$GL,$IV623+47),"")</f>
      </c>
      <c r="II623">
        <f>IF($IW623&gt;=48,INDEX($GL:$GL,$IV623+48),"")</f>
      </c>
      <c r="IJ623">
        <f>IF($IW623&gt;=49,INDEX($GL:$GL,$IV623+49),"")</f>
      </c>
      <c r="IK623">
        <f>IF($IW623&gt;=50,INDEX($GL:$GL,$IV623+50),"")</f>
      </c>
      <c r="IL623">
        <f>IF($IW623&gt;=51,INDEX($GL:$GL,$IV623+51),"")</f>
      </c>
      <c r="IM623">
        <f>IF($IW623&gt;=52,INDEX($GL:$GL,$IV623+52),"")</f>
      </c>
      <c r="IN623">
        <f>IF($IW623&gt;=53,INDEX($GL:$GL,$IV623+53),"")</f>
      </c>
      <c r="IO623">
        <f>IF($IW623&gt;=54,INDEX($GL:$GL,$IV623+54),"")</f>
      </c>
      <c r="IP623">
        <f>IF($IW623&gt;=55,INDEX($GL:$GL,$IV623+55),"")</f>
      </c>
      <c r="IQ623">
        <f>IF($IW623&gt;=56,INDEX($GL:$GL,$IV623+56),"")</f>
      </c>
      <c r="IR623">
        <f>IF($IW623&gt;=57,INDEX($GL:$GL,$IV623+57),"")</f>
      </c>
      <c r="IS623">
        <f>IF($IW623&gt;=58,INDEX($GL:$GL,$IV623+58),"")</f>
      </c>
      <c r="IT623">
        <f>IF($IW623&gt;=59,INDEX($GL:$GL,$IV623+59),"")</f>
      </c>
      <c r="IU623">
        <f>IF($IW623&gt;=60,INDEX($GL:$GL,$IV623+60),"")</f>
      </c>
      <c r="IV623">
        <f>IFERROR(MATCH($GK623,$GL$2:$GL$324,0)+1,0)</f>
      </c>
      <c r="IW623">
        <f>IFERROR(INDEX($GM$2:$GM$324,MATCH($GK623,$GL$2:$GL$324,0)),0)</f>
      </c>
      <c r="IX623" t="s">
        <v>34</v>
      </c>
      <c r="IY623" t="s">
        <v>34</v>
      </c>
    </row>
    <row r="624" spans="1:259" x14ac:dyDescent="0.25">
      <c r="K624">
        <f>IF(OR($N624="",$J624=""),"",IFERROR($N624/$J624,0))</f>
      </c>
      <c r="L624">
        <f>IF($N624="","",
SUM($M624,$O624,$T624,$P624,$R624)*
(1-IF($U624="",0,VALUE($U624)/100)))</f>
      </c>
      <c r="M624">
        <f>IF($N624="","",$N624)</f>
      </c>
      <c r="O624">
        <f>IF($N624="","",
IF($H624="","",
IF(ISNUMBER(SEARCH("exempt",LOWER($H624))),0,
$N624*(VALUE(SUBSTITUTE($H624,"%",""))/100))))</f>
      </c>
      <c r="V624">
        <f>IFERROR(IF(FIND(" - ",$E624)&gt;0,MID($E624,FIND(" - ",$E624)+3,LEN($E624)),""),"")</f>
      </c>
      <c r="AE624" t="s">
        <v>1205</v>
      </c>
      <c r="AJ624">
        <f>IFERROR(LEFT($E624,FIND(" - ",$E624)-1),$E624)</f>
      </c>
      <c r="AM624">
        <f>IF($CB624&gt;=1,INDEX($AK:$AK,$CA624+1),"")</f>
      </c>
      <c r="AN624">
        <f>IF($CB624&gt;=2,INDEX($AK:$AK,$CA624+2),"")</f>
      </c>
      <c r="AO624">
        <f>IF($CB624&gt;=3,INDEX($AK:$AK,$CA624+3),"")</f>
      </c>
      <c r="AP624">
        <f>IF($CB624&gt;=4,INDEX($AK:$AK,$CA624+4),"")</f>
      </c>
      <c r="AQ624">
        <f>IF($CB624&gt;=5,INDEX($AK:$AK,$CA624+5),"")</f>
      </c>
      <c r="AR624">
        <f>IF($CB624&gt;=6,INDEX($AK:$AK,$CA624+6),"")</f>
      </c>
      <c r="AS624">
        <f>IF($CB624&gt;=7,INDEX($AK:$AK,$CA624+7),"")</f>
      </c>
      <c r="AT624">
        <f>IF($CB624&gt;=8,INDEX($AK:$AK,$CA624+8),"")</f>
      </c>
      <c r="AU624">
        <f>IF($CB624&gt;=9,INDEX($AK:$AK,$CA624+9),"")</f>
      </c>
      <c r="AV624">
        <f>IF($CB624&gt;=10,INDEX($AK:$AK,$CA624+10),"")</f>
      </c>
      <c r="AW624">
        <f>IF($CB624&gt;=11,INDEX($AK:$AK,$CA624+11),"")</f>
      </c>
      <c r="AX624">
        <f>IF($CB624&gt;=12,INDEX($AK:$AK,$CA624+12),"")</f>
      </c>
      <c r="AY624">
        <f>IF($CB624&gt;=13,INDEX($AK:$AK,$CA624+13),"")</f>
      </c>
      <c r="AZ624">
        <f>IF($CB624&gt;=14,INDEX($AK:$AK,$CA624+14),"")</f>
      </c>
      <c r="BA624">
        <f>IF($CB624&gt;=15,INDEX($AK:$AK,$CA624+15),"")</f>
      </c>
      <c r="BB624">
        <f>IF($CB624&gt;=16,INDEX($AK:$AK,$CA624+16),"")</f>
      </c>
      <c r="BC624">
        <f>IF($CB624&gt;=17,INDEX($AK:$AK,$CA624+17),"")</f>
      </c>
      <c r="BD624">
        <f>IF($CB624&gt;=18,INDEX($AK:$AK,$CA624+18),"")</f>
      </c>
      <c r="BE624">
        <f>IF($CB624&gt;=19,INDEX($AK:$AK,$CA624+19),"")</f>
      </c>
      <c r="BF624">
        <f>IF($CB624&gt;=20,INDEX($AK:$AK,$CA624+20),"")</f>
      </c>
      <c r="BG624">
        <f>IF($CB624&gt;=21,INDEX($AK:$AK,$CA624+21),"")</f>
      </c>
      <c r="BH624">
        <f>IF($CB624&gt;=22,INDEX($AK:$AK,$CA624+22),"")</f>
      </c>
      <c r="BI624">
        <f>IF($CB624&gt;=23,INDEX($AK:$AK,$CA624+23),"")</f>
      </c>
      <c r="BJ624">
        <f>IF($CB624&gt;=24,INDEX($AK:$AK,$CA624+24),"")</f>
      </c>
      <c r="BK624">
        <f>IF($CB624&gt;=25,INDEX($AK:$AK,$CA624+25),"")</f>
      </c>
      <c r="BL624">
        <f>IF($CB624&gt;=26,INDEX($AK:$AK,$CA624+26),"")</f>
      </c>
      <c r="BM624">
        <f>IF($CB624&gt;=27,INDEX($AK:$AK,$CA624+27),"")</f>
      </c>
      <c r="BN624">
        <f>IF($CB624&gt;=28,INDEX($AK:$AK,$CA624+28),"")</f>
      </c>
      <c r="BO624">
        <f>IF($CB624&gt;=29,INDEX($AK:$AK,$CA624+29),"")</f>
      </c>
      <c r="BP624">
        <f>IF($CB624&gt;=30,INDEX($AK:$AK,$CA624+30),"")</f>
      </c>
      <c r="BQ624">
        <f>IF($CB624&gt;=31,INDEX($AK:$AK,$CA624+31),"")</f>
      </c>
      <c r="BR624">
        <f>IF($CB624&gt;=32,INDEX($AK:$AK,$CA624+32),"")</f>
      </c>
      <c r="BS624">
        <f>IF($CB624&gt;=33,INDEX($AK:$AK,$CA624+33),"")</f>
      </c>
      <c r="BT624">
        <f>IF($CB624&gt;=34,INDEX($AK:$AK,$CA624+34),"")</f>
      </c>
      <c r="BU624">
        <f>IF($CB624&gt;=35,INDEX($AK:$AK,$CA624+35),"")</f>
      </c>
      <c r="BV624">
        <f>IF($CB624&gt;=36,INDEX($AK:$AK,$CA624+36),"")</f>
      </c>
      <c r="BW624">
        <f>IF($CB624&gt;=37,INDEX($AK:$AK,$CA624+37),"")</f>
      </c>
      <c r="BX624">
        <f>IF($CB624&gt;=38,INDEX($AK:$AK,$CA624+38),"")</f>
      </c>
      <c r="BY624">
        <f>IF($CB624&gt;=39,INDEX($AK:$AK,$CA624+39),"")</f>
      </c>
      <c r="BZ624">
        <f>IF($CB624&gt;=40,INDEX($AK:$AK,$CA624+40),"")</f>
      </c>
      <c r="CA624">
        <f>IFERROR(MATCH($AJ624,$AK$2:$AK$134,0)+1,0)</f>
      </c>
      <c r="CB624">
        <f>IFERROR(INDEX($AL$2:$AL$134,MATCH($AJ624,$AK$2:$AK$134,0)),0)</f>
      </c>
      <c r="CC624">
        <f>IFERROR(LEFT($F624,FIND(" - ",$F624)-1),$F624)</f>
      </c>
      <c r="CF624">
        <f>IF($DA624&gt;=1,INDEX($CD:$CD,$CZ624+1),"")</f>
      </c>
      <c r="CG624">
        <f>IF($DA624&gt;=2,INDEX($CD:$CD,$CZ624+2),"")</f>
      </c>
      <c r="CH624">
        <f>IF($DA624&gt;=3,INDEX($CD:$CD,$CZ624+3),"")</f>
      </c>
      <c r="CI624">
        <f>IF($DA624&gt;=4,INDEX($CD:$CD,$CZ624+4),"")</f>
      </c>
      <c r="CJ624">
        <f>IF($DA624&gt;=5,INDEX($CD:$CD,$CZ624+5),"")</f>
      </c>
      <c r="CK624">
        <f>IF($DA624&gt;=6,INDEX($CD:$CD,$CZ624+6),"")</f>
      </c>
      <c r="CL624">
        <f>IF($DA624&gt;=7,INDEX($CD:$CD,$CZ624+7),"")</f>
      </c>
      <c r="CM624">
        <f>IF($DA624&gt;=8,INDEX($CD:$CD,$CZ624+8),"")</f>
      </c>
      <c r="CN624">
        <f>IF($DA624&gt;=9,INDEX($CD:$CD,$CZ624+9),"")</f>
      </c>
      <c r="CO624">
        <f>IF($DA624&gt;=10,INDEX($CD:$CD,$CZ624+10),"")</f>
      </c>
      <c r="CP624">
        <f>IF($DA624&gt;=11,INDEX($CD:$CD,$CZ624+11),"")</f>
      </c>
      <c r="CQ624">
        <f>IF($DA624&gt;=12,INDEX($CD:$CD,$CZ624+12),"")</f>
      </c>
      <c r="CR624">
        <f>IF($DA624&gt;=13,INDEX($CD:$CD,$CZ624+13),"")</f>
      </c>
      <c r="CS624">
        <f>IF($DA624&gt;=14,INDEX($CD:$CD,$CZ624+14),"")</f>
      </c>
      <c r="CT624">
        <f>IF($DA624&gt;=15,INDEX($CD:$CD,$CZ624+15),"")</f>
      </c>
      <c r="CU624">
        <f>IF($DA624&gt;=16,INDEX($CD:$CD,$CZ624+16),"")</f>
      </c>
      <c r="CV624">
        <f>IF($DA624&gt;=17,INDEX($CD:$CD,$CZ624+17),"")</f>
      </c>
      <c r="CW624">
        <f>IF($DA624&gt;=18,INDEX($CD:$CD,$CZ624+18),"")</f>
      </c>
      <c r="CX624">
        <f>IF($DA624&gt;=19,INDEX($CD:$CD,$CZ624+19),"")</f>
      </c>
      <c r="CY624">
        <f>IF($DA624&gt;=20,INDEX($CD:$CD,$CZ624+20),"")</f>
      </c>
      <c r="CZ624">
        <f>IFERROR(MATCH($CC624,$CD$2:$CD$263,0)+1,0)</f>
      </c>
      <c r="DA624">
        <f>IFERROR(INDEX($CE$2:$CE$263,MATCH($CC624,$CD$2:$CD$263,0)),0)</f>
      </c>
      <c r="DB624">
        <f>IFERROR(INDEX($AI:$AI,MATCH($H624,$AH:$AH,0))&amp;"","")</f>
      </c>
      <c r="DF624">
        <f>IF($GI624&gt;=1,INDEX($DC:$DC,$GH624+1),"")</f>
      </c>
      <c r="DG624">
        <f>IF($GI624&gt;=2,INDEX($DC:$DC,$GH624+2),"")</f>
      </c>
      <c r="DH624">
        <f>IF($GI624&gt;=3,INDEX($DC:$DC,$GH624+3),"")</f>
      </c>
      <c r="DI624">
        <f>IF($GI624&gt;=4,INDEX($DC:$DC,$GH624+4),"")</f>
      </c>
      <c r="DJ624">
        <f>IF($GI624&gt;=5,INDEX($DC:$DC,$GH624+5),"")</f>
      </c>
      <c r="DK624">
        <f>IF($GI624&gt;=6,INDEX($DC:$DC,$GH624+6),"")</f>
      </c>
      <c r="DL624">
        <f>IF($GI624&gt;=7,INDEX($DC:$DC,$GH624+7),"")</f>
      </c>
      <c r="DM624">
        <f>IF($GI624&gt;=8,INDEX($DC:$DC,$GH624+8),"")</f>
      </c>
      <c r="DN624">
        <f>IF($GI624&gt;=9,INDEX($DC:$DC,$GH624+9),"")</f>
      </c>
      <c r="DO624">
        <f>IF($GI624&gt;=10,INDEX($DC:$DC,$GH624+10),"")</f>
      </c>
      <c r="DP624">
        <f>IF($GI624&gt;=11,INDEX($DC:$DC,$GH624+11),"")</f>
      </c>
      <c r="DQ624">
        <f>IF($GI624&gt;=12,INDEX($DC:$DC,$GH624+12),"")</f>
      </c>
      <c r="DR624">
        <f>IF($GI624&gt;=13,INDEX($DC:$DC,$GH624+13),"")</f>
      </c>
      <c r="DS624">
        <f>IF($GI624&gt;=14,INDEX($DC:$DC,$GH624+14),"")</f>
      </c>
      <c r="DT624">
        <f>IF($GI624&gt;=15,INDEX($DC:$DC,$GH624+15),"")</f>
      </c>
      <c r="DU624">
        <f>IF($GI624&gt;=16,INDEX($DC:$DC,$GH624+16),"")</f>
      </c>
      <c r="DV624">
        <f>IF($GI624&gt;=17,INDEX($DC:$DC,$GH624+17),"")</f>
      </c>
      <c r="DW624">
        <f>IF($GI624&gt;=18,INDEX($DC:$DC,$GH624+18),"")</f>
      </c>
      <c r="DX624">
        <f>IF($GI624&gt;=19,INDEX($DC:$DC,$GH624+19),"")</f>
      </c>
      <c r="DY624">
        <f>IF($GI624&gt;=20,INDEX($DC:$DC,$GH624+20),"")</f>
      </c>
      <c r="DZ624">
        <f>IF($GI624&gt;=21,INDEX($DC:$DC,$GH624+21),"")</f>
      </c>
      <c r="EA624">
        <f>IF($GI624&gt;=22,INDEX($DC:$DC,$GH624+22),"")</f>
      </c>
      <c r="EB624">
        <f>IF($GI624&gt;=23,INDEX($DC:$DC,$GH624+23),"")</f>
      </c>
      <c r="EC624">
        <f>IF($GI624&gt;=24,INDEX($DC:$DC,$GH624+24),"")</f>
      </c>
      <c r="ED624">
        <f>IF($GI624&gt;=25,INDEX($DC:$DC,$GH624+25),"")</f>
      </c>
      <c r="EE624">
        <f>IF($GI624&gt;=26,INDEX($DC:$DC,$GH624+26),"")</f>
      </c>
      <c r="EF624">
        <f>IF($GI624&gt;=27,INDEX($DC:$DC,$GH624+27),"")</f>
      </c>
      <c r="EG624">
        <f>IF($GI624&gt;=28,INDEX($DC:$DC,$GH624+28),"")</f>
      </c>
      <c r="EH624">
        <f>IF($GI624&gt;=29,INDEX($DC:$DC,$GH624+29),"")</f>
      </c>
      <c r="EI624">
        <f>IF($GI624&gt;=30,INDEX($DC:$DC,$GH624+30),"")</f>
      </c>
      <c r="EJ624">
        <f>IF($GI624&gt;=31,INDEX($DC:$DC,$GH624+31),"")</f>
      </c>
      <c r="EK624">
        <f>IF($GI624&gt;=32,INDEX($DC:$DC,$GH624+32),"")</f>
      </c>
      <c r="EL624">
        <f>IF($GI624&gt;=33,INDEX($DC:$DC,$GH624+33),"")</f>
      </c>
      <c r="EM624">
        <f>IF($GI624&gt;=34,INDEX($DC:$DC,$GH624+34),"")</f>
      </c>
      <c r="EN624">
        <f>IF($GI624&gt;=35,INDEX($DC:$DC,$GH624+35),"")</f>
      </c>
      <c r="EO624">
        <f>IF($GI624&gt;=36,INDEX($DC:$DC,$GH624+36),"")</f>
      </c>
      <c r="EP624">
        <f>IF($GI624&gt;=37,INDEX($DC:$DC,$GH624+37),"")</f>
      </c>
      <c r="EQ624">
        <f>IF($GI624&gt;=38,INDEX($DC:$DC,$GH624+38),"")</f>
      </c>
      <c r="ER624">
        <f>IF($GI624&gt;=39,INDEX($DC:$DC,$GH624+39),"")</f>
      </c>
      <c r="ES624">
        <f>IF($GI624&gt;=40,INDEX($DC:$DC,$GH624+40),"")</f>
      </c>
      <c r="ET624">
        <f>IF($GI624&gt;=1,INDEX($DD:$DD,$GH624+1),"")</f>
      </c>
      <c r="EU624">
        <f>IF($GI624&gt;=2,INDEX($DD:$DD,$GH624+2),"")</f>
      </c>
      <c r="EV624">
        <f>IF($GI624&gt;=3,INDEX($DD:$DD,$GH624+3),"")</f>
      </c>
      <c r="EW624">
        <f>IF($GI624&gt;=4,INDEX($DD:$DD,$GH624+4),"")</f>
      </c>
      <c r="EX624">
        <f>IF($GI624&gt;=5,INDEX($DD:$DD,$GH624+5),"")</f>
      </c>
      <c r="EY624">
        <f>IF($GI624&gt;=6,INDEX($DD:$DD,$GH624+6),"")</f>
      </c>
      <c r="EZ624">
        <f>IF($GI624&gt;=7,INDEX($DD:$DD,$GH624+7),"")</f>
      </c>
      <c r="FA624">
        <f>IF($GI624&gt;=8,INDEX($DD:$DD,$GH624+8),"")</f>
      </c>
      <c r="FB624">
        <f>IF($GI624&gt;=9,INDEX($DD:$DD,$GH624+9),"")</f>
      </c>
      <c r="FC624">
        <f>IF($GI624&gt;=10,INDEX($DD:$DD,$GH624+10),"")</f>
      </c>
      <c r="FD624">
        <f>IF($GI624&gt;=11,INDEX($DD:$DD,$GH624+11),"")</f>
      </c>
      <c r="FE624">
        <f>IF($GI624&gt;=12,INDEX($DD:$DD,$GH624+12),"")</f>
      </c>
      <c r="FF624">
        <f>IF($GI624&gt;=13,INDEX($DD:$DD,$GH624+13),"")</f>
      </c>
      <c r="FG624">
        <f>IF($GI624&gt;=14,INDEX($DD:$DD,$GH624+14),"")</f>
      </c>
      <c r="FH624">
        <f>IF($GI624&gt;=15,INDEX($DD:$DD,$GH624+15),"")</f>
      </c>
      <c r="FI624">
        <f>IF($GI624&gt;=16,INDEX($DD:$DD,$GH624+16),"")</f>
      </c>
      <c r="FJ624">
        <f>IF($GI624&gt;=17,INDEX($DD:$DD,$GH624+17),"")</f>
      </c>
      <c r="FK624">
        <f>IF($GI624&gt;=18,INDEX($DD:$DD,$GH624+18),"")</f>
      </c>
      <c r="FL624">
        <f>IF($GI624&gt;=19,INDEX($DD:$DD,$GH624+19),"")</f>
      </c>
      <c r="FM624">
        <f>IF($GI624&gt;=20,INDEX($DD:$DD,$GH624+20),"")</f>
      </c>
      <c r="FN624">
        <f>IF($GI624&gt;=21,INDEX($DD:$DD,$GH624+21),"")</f>
      </c>
      <c r="FO624">
        <f>IF($GI624&gt;=22,INDEX($DD:$DD,$GH624+22),"")</f>
      </c>
      <c r="FP624">
        <f>IF($GI624&gt;=23,INDEX($DD:$DD,$GH624+23),"")</f>
      </c>
      <c r="FQ624">
        <f>IF($GI624&gt;=24,INDEX($DD:$DD,$GH624+24),"")</f>
      </c>
      <c r="FR624">
        <f>IF($GI624&gt;=25,INDEX($DD:$DD,$GH624+25),"")</f>
      </c>
      <c r="FS624">
        <f>IF($GI624&gt;=26,INDEX($DD:$DD,$GH624+26),"")</f>
      </c>
      <c r="FT624">
        <f>IF($GI624&gt;=27,INDEX($DD:$DD,$GH624+27),"")</f>
      </c>
      <c r="FU624">
        <f>IF($GI624&gt;=28,INDEX($DD:$DD,$GH624+28),"")</f>
      </c>
      <c r="FV624">
        <f>IF($GI624&gt;=29,INDEX($DD:$DD,$GH624+29),"")</f>
      </c>
      <c r="FW624">
        <f>IF($GI624&gt;=30,INDEX($DD:$DD,$GH624+30),"")</f>
      </c>
      <c r="FX624">
        <f>IF($GI624&gt;=31,INDEX($DD:$DD,$GH624+31),"")</f>
      </c>
      <c r="FY624">
        <f>IF($GI624&gt;=32,INDEX($DD:$DD,$GH624+32),"")</f>
      </c>
      <c r="FZ624">
        <f>IF($GI624&gt;=33,INDEX($DD:$DD,$GH624+33),"")</f>
      </c>
      <c r="GA624">
        <f>IF($GI624&gt;=34,INDEX($DD:$DD,$GH624+34),"")</f>
      </c>
      <c r="GB624">
        <f>IF($GI624&gt;=35,INDEX($DD:$DD,$GH624+35),"")</f>
      </c>
      <c r="GC624">
        <f>IF($GI624&gt;=36,INDEX($DD:$DD,$GH624+36),"")</f>
      </c>
      <c r="GD624">
        <f>IF($GI624&gt;=37,INDEX($DD:$DD,$GH624+37),"")</f>
      </c>
      <c r="GE624">
        <f>IF($GI624&gt;=38,INDEX($DD:$DD,$GH624+38),"")</f>
      </c>
      <c r="GF624">
        <f>IF($GI624&gt;=39,INDEX($DD:$DD,$GH624+39),"")</f>
      </c>
      <c r="GG624">
        <f>IF($GI624&gt;=40,INDEX($DD:$DD,$GH624+40),"")</f>
      </c>
      <c r="GH624">
        <f>IFERROR(MATCH($DB624,$DC$2:$DC$148,0)+1,0)</f>
      </c>
      <c r="GI624">
        <f>IFERROR(INDEX($DE$2:$DE$148,MATCH($DB624,$DC$2:$DC$148,0)),0)</f>
      </c>
      <c r="GJ624">
        <f>IFERROR(MATCH($S624,$DF$624:$ES$624,0),0)</f>
      </c>
      <c r="GK624">
        <f>IF($GJ624&gt;0,INDEX($ET$624:$GG$624,$GJ624),"")</f>
      </c>
      <c r="GN624">
        <f>IF($IW624&gt;=1,INDEX($GL:$GL,$IV624+1),"")</f>
      </c>
      <c r="GO624">
        <f>IF($IW624&gt;=2,INDEX($GL:$GL,$IV624+2),"")</f>
      </c>
      <c r="GP624">
        <f>IF($IW624&gt;=3,INDEX($GL:$GL,$IV624+3),"")</f>
      </c>
      <c r="GQ624">
        <f>IF($IW624&gt;=4,INDEX($GL:$GL,$IV624+4),"")</f>
      </c>
      <c r="GR624">
        <f>IF($IW624&gt;=5,INDEX($GL:$GL,$IV624+5),"")</f>
      </c>
      <c r="GS624">
        <f>IF($IW624&gt;=6,INDEX($GL:$GL,$IV624+6),"")</f>
      </c>
      <c r="GT624">
        <f>IF($IW624&gt;=7,INDEX($GL:$GL,$IV624+7),"")</f>
      </c>
      <c r="GU624">
        <f>IF($IW624&gt;=8,INDEX($GL:$GL,$IV624+8),"")</f>
      </c>
      <c r="GV624">
        <f>IF($IW624&gt;=9,INDEX($GL:$GL,$IV624+9),"")</f>
      </c>
      <c r="GW624">
        <f>IF($IW624&gt;=10,INDEX($GL:$GL,$IV624+10),"")</f>
      </c>
      <c r="GX624">
        <f>IF($IW624&gt;=11,INDEX($GL:$GL,$IV624+11),"")</f>
      </c>
      <c r="GY624">
        <f>IF($IW624&gt;=12,INDEX($GL:$GL,$IV624+12),"")</f>
      </c>
      <c r="GZ624">
        <f>IF($IW624&gt;=13,INDEX($GL:$GL,$IV624+13),"")</f>
      </c>
      <c r="HA624">
        <f>IF($IW624&gt;=14,INDEX($GL:$GL,$IV624+14),"")</f>
      </c>
      <c r="HB624">
        <f>IF($IW624&gt;=15,INDEX($GL:$GL,$IV624+15),"")</f>
      </c>
      <c r="HC624">
        <f>IF($IW624&gt;=16,INDEX($GL:$GL,$IV624+16),"")</f>
      </c>
      <c r="HD624">
        <f>IF($IW624&gt;=17,INDEX($GL:$GL,$IV624+17),"")</f>
      </c>
      <c r="HE624">
        <f>IF($IW624&gt;=18,INDEX($GL:$GL,$IV624+18),"")</f>
      </c>
      <c r="HF624">
        <f>IF($IW624&gt;=19,INDEX($GL:$GL,$IV624+19),"")</f>
      </c>
      <c r="HG624">
        <f>IF($IW624&gt;=20,INDEX($GL:$GL,$IV624+20),"")</f>
      </c>
      <c r="HH624">
        <f>IF($IW624&gt;=21,INDEX($GL:$GL,$IV624+21),"")</f>
      </c>
      <c r="HI624">
        <f>IF($IW624&gt;=22,INDEX($GL:$GL,$IV624+22),"")</f>
      </c>
      <c r="HJ624">
        <f>IF($IW624&gt;=23,INDEX($GL:$GL,$IV624+23),"")</f>
      </c>
      <c r="HK624">
        <f>IF($IW624&gt;=24,INDEX($GL:$GL,$IV624+24),"")</f>
      </c>
      <c r="HL624">
        <f>IF($IW624&gt;=25,INDEX($GL:$GL,$IV624+25),"")</f>
      </c>
      <c r="HM624">
        <f>IF($IW624&gt;=26,INDEX($GL:$GL,$IV624+26),"")</f>
      </c>
      <c r="HN624">
        <f>IF($IW624&gt;=27,INDEX($GL:$GL,$IV624+27),"")</f>
      </c>
      <c r="HO624">
        <f>IF($IW624&gt;=28,INDEX($GL:$GL,$IV624+28),"")</f>
      </c>
      <c r="HP624">
        <f>IF($IW624&gt;=29,INDEX($GL:$GL,$IV624+29),"")</f>
      </c>
      <c r="HQ624">
        <f>IF($IW624&gt;=30,INDEX($GL:$GL,$IV624+30),"")</f>
      </c>
      <c r="HR624">
        <f>IF($IW624&gt;=31,INDEX($GL:$GL,$IV624+31),"")</f>
      </c>
      <c r="HS624">
        <f>IF($IW624&gt;=32,INDEX($GL:$GL,$IV624+32),"")</f>
      </c>
      <c r="HT624">
        <f>IF($IW624&gt;=33,INDEX($GL:$GL,$IV624+33),"")</f>
      </c>
      <c r="HU624">
        <f>IF($IW624&gt;=34,INDEX($GL:$GL,$IV624+34),"")</f>
      </c>
      <c r="HV624">
        <f>IF($IW624&gt;=35,INDEX($GL:$GL,$IV624+35),"")</f>
      </c>
      <c r="HW624">
        <f>IF($IW624&gt;=36,INDEX($GL:$GL,$IV624+36),"")</f>
      </c>
      <c r="HX624">
        <f>IF($IW624&gt;=37,INDEX($GL:$GL,$IV624+37),"")</f>
      </c>
      <c r="HY624">
        <f>IF($IW624&gt;=38,INDEX($GL:$GL,$IV624+38),"")</f>
      </c>
      <c r="HZ624">
        <f>IF($IW624&gt;=39,INDEX($GL:$GL,$IV624+39),"")</f>
      </c>
      <c r="IA624">
        <f>IF($IW624&gt;=40,INDEX($GL:$GL,$IV624+40),"")</f>
      </c>
      <c r="IB624">
        <f>IF($IW624&gt;=41,INDEX($GL:$GL,$IV624+41),"")</f>
      </c>
      <c r="IC624">
        <f>IF($IW624&gt;=42,INDEX($GL:$GL,$IV624+42),"")</f>
      </c>
      <c r="ID624">
        <f>IF($IW624&gt;=43,INDEX($GL:$GL,$IV624+43),"")</f>
      </c>
      <c r="IE624">
        <f>IF($IW624&gt;=44,INDEX($GL:$GL,$IV624+44),"")</f>
      </c>
      <c r="IF624">
        <f>IF($IW624&gt;=45,INDEX($GL:$GL,$IV624+45),"")</f>
      </c>
      <c r="IG624">
        <f>IF($IW624&gt;=46,INDEX($GL:$GL,$IV624+46),"")</f>
      </c>
      <c r="IH624">
        <f>IF($IW624&gt;=47,INDEX($GL:$GL,$IV624+47),"")</f>
      </c>
      <c r="II624">
        <f>IF($IW624&gt;=48,INDEX($GL:$GL,$IV624+48),"")</f>
      </c>
      <c r="IJ624">
        <f>IF($IW624&gt;=49,INDEX($GL:$GL,$IV624+49),"")</f>
      </c>
      <c r="IK624">
        <f>IF($IW624&gt;=50,INDEX($GL:$GL,$IV624+50),"")</f>
      </c>
      <c r="IL624">
        <f>IF($IW624&gt;=51,INDEX($GL:$GL,$IV624+51),"")</f>
      </c>
      <c r="IM624">
        <f>IF($IW624&gt;=52,INDEX($GL:$GL,$IV624+52),"")</f>
      </c>
      <c r="IN624">
        <f>IF($IW624&gt;=53,INDEX($GL:$GL,$IV624+53),"")</f>
      </c>
      <c r="IO624">
        <f>IF($IW624&gt;=54,INDEX($GL:$GL,$IV624+54),"")</f>
      </c>
      <c r="IP624">
        <f>IF($IW624&gt;=55,INDEX($GL:$GL,$IV624+55),"")</f>
      </c>
      <c r="IQ624">
        <f>IF($IW624&gt;=56,INDEX($GL:$GL,$IV624+56),"")</f>
      </c>
      <c r="IR624">
        <f>IF($IW624&gt;=57,INDEX($GL:$GL,$IV624+57),"")</f>
      </c>
      <c r="IS624">
        <f>IF($IW624&gt;=58,INDEX($GL:$GL,$IV624+58),"")</f>
      </c>
      <c r="IT624">
        <f>IF($IW624&gt;=59,INDEX($GL:$GL,$IV624+59),"")</f>
      </c>
      <c r="IU624">
        <f>IF($IW624&gt;=60,INDEX($GL:$GL,$IV624+60),"")</f>
      </c>
      <c r="IV624">
        <f>IFERROR(MATCH($GK624,$GL$2:$GL$324,0)+1,0)</f>
      </c>
      <c r="IW624">
        <f>IFERROR(INDEX($GM$2:$GM$324,MATCH($GK624,$GL$2:$GL$324,0)),0)</f>
      </c>
      <c r="IX624" t="s">
        <v>34</v>
      </c>
      <c r="IY624" t="s">
        <v>34</v>
      </c>
    </row>
    <row r="625" spans="1:259" x14ac:dyDescent="0.25">
      <c r="K625">
        <f>IF(OR($N625="",$J625=""),"",IFERROR($N625/$J625,0))</f>
      </c>
      <c r="L625">
        <f>IF($N625="","",
SUM($M625,$O625,$T625,$P625,$R625)*
(1-IF($U625="",0,VALUE($U625)/100)))</f>
      </c>
      <c r="M625">
        <f>IF($N625="","",$N625)</f>
      </c>
      <c r="O625">
        <f>IF($N625="","",
IF($H625="","",
IF(ISNUMBER(SEARCH("exempt",LOWER($H625))),0,
$N625*(VALUE(SUBSTITUTE($H625,"%",""))/100))))</f>
      </c>
      <c r="V625">
        <f>IFERROR(IF(FIND(" - ",$E625)&gt;0,MID($E625,FIND(" - ",$E625)+3,LEN($E625)),""),"")</f>
      </c>
      <c r="AE625" t="s">
        <v>1206</v>
      </c>
      <c r="AJ625">
        <f>IFERROR(LEFT($E625,FIND(" - ",$E625)-1),$E625)</f>
      </c>
      <c r="AM625">
        <f>IF($CB625&gt;=1,INDEX($AK:$AK,$CA625+1),"")</f>
      </c>
      <c r="AN625">
        <f>IF($CB625&gt;=2,INDEX($AK:$AK,$CA625+2),"")</f>
      </c>
      <c r="AO625">
        <f>IF($CB625&gt;=3,INDEX($AK:$AK,$CA625+3),"")</f>
      </c>
      <c r="AP625">
        <f>IF($CB625&gt;=4,INDEX($AK:$AK,$CA625+4),"")</f>
      </c>
      <c r="AQ625">
        <f>IF($CB625&gt;=5,INDEX($AK:$AK,$CA625+5),"")</f>
      </c>
      <c r="AR625">
        <f>IF($CB625&gt;=6,INDEX($AK:$AK,$CA625+6),"")</f>
      </c>
      <c r="AS625">
        <f>IF($CB625&gt;=7,INDEX($AK:$AK,$CA625+7),"")</f>
      </c>
      <c r="AT625">
        <f>IF($CB625&gt;=8,INDEX($AK:$AK,$CA625+8),"")</f>
      </c>
      <c r="AU625">
        <f>IF($CB625&gt;=9,INDEX($AK:$AK,$CA625+9),"")</f>
      </c>
      <c r="AV625">
        <f>IF($CB625&gt;=10,INDEX($AK:$AK,$CA625+10),"")</f>
      </c>
      <c r="AW625">
        <f>IF($CB625&gt;=11,INDEX($AK:$AK,$CA625+11),"")</f>
      </c>
      <c r="AX625">
        <f>IF($CB625&gt;=12,INDEX($AK:$AK,$CA625+12),"")</f>
      </c>
      <c r="AY625">
        <f>IF($CB625&gt;=13,INDEX($AK:$AK,$CA625+13),"")</f>
      </c>
      <c r="AZ625">
        <f>IF($CB625&gt;=14,INDEX($AK:$AK,$CA625+14),"")</f>
      </c>
      <c r="BA625">
        <f>IF($CB625&gt;=15,INDEX($AK:$AK,$CA625+15),"")</f>
      </c>
      <c r="BB625">
        <f>IF($CB625&gt;=16,INDEX($AK:$AK,$CA625+16),"")</f>
      </c>
      <c r="BC625">
        <f>IF($CB625&gt;=17,INDEX($AK:$AK,$CA625+17),"")</f>
      </c>
      <c r="BD625">
        <f>IF($CB625&gt;=18,INDEX($AK:$AK,$CA625+18),"")</f>
      </c>
      <c r="BE625">
        <f>IF($CB625&gt;=19,INDEX($AK:$AK,$CA625+19),"")</f>
      </c>
      <c r="BF625">
        <f>IF($CB625&gt;=20,INDEX($AK:$AK,$CA625+20),"")</f>
      </c>
      <c r="BG625">
        <f>IF($CB625&gt;=21,INDEX($AK:$AK,$CA625+21),"")</f>
      </c>
      <c r="BH625">
        <f>IF($CB625&gt;=22,INDEX($AK:$AK,$CA625+22),"")</f>
      </c>
      <c r="BI625">
        <f>IF($CB625&gt;=23,INDEX($AK:$AK,$CA625+23),"")</f>
      </c>
      <c r="BJ625">
        <f>IF($CB625&gt;=24,INDEX($AK:$AK,$CA625+24),"")</f>
      </c>
      <c r="BK625">
        <f>IF($CB625&gt;=25,INDEX($AK:$AK,$CA625+25),"")</f>
      </c>
      <c r="BL625">
        <f>IF($CB625&gt;=26,INDEX($AK:$AK,$CA625+26),"")</f>
      </c>
      <c r="BM625">
        <f>IF($CB625&gt;=27,INDEX($AK:$AK,$CA625+27),"")</f>
      </c>
      <c r="BN625">
        <f>IF($CB625&gt;=28,INDEX($AK:$AK,$CA625+28),"")</f>
      </c>
      <c r="BO625">
        <f>IF($CB625&gt;=29,INDEX($AK:$AK,$CA625+29),"")</f>
      </c>
      <c r="BP625">
        <f>IF($CB625&gt;=30,INDEX($AK:$AK,$CA625+30),"")</f>
      </c>
      <c r="BQ625">
        <f>IF($CB625&gt;=31,INDEX($AK:$AK,$CA625+31),"")</f>
      </c>
      <c r="BR625">
        <f>IF($CB625&gt;=32,INDEX($AK:$AK,$CA625+32),"")</f>
      </c>
      <c r="BS625">
        <f>IF($CB625&gt;=33,INDEX($AK:$AK,$CA625+33),"")</f>
      </c>
      <c r="BT625">
        <f>IF($CB625&gt;=34,INDEX($AK:$AK,$CA625+34),"")</f>
      </c>
      <c r="BU625">
        <f>IF($CB625&gt;=35,INDEX($AK:$AK,$CA625+35),"")</f>
      </c>
      <c r="BV625">
        <f>IF($CB625&gt;=36,INDEX($AK:$AK,$CA625+36),"")</f>
      </c>
      <c r="BW625">
        <f>IF($CB625&gt;=37,INDEX($AK:$AK,$CA625+37),"")</f>
      </c>
      <c r="BX625">
        <f>IF($CB625&gt;=38,INDEX($AK:$AK,$CA625+38),"")</f>
      </c>
      <c r="BY625">
        <f>IF($CB625&gt;=39,INDEX($AK:$AK,$CA625+39),"")</f>
      </c>
      <c r="BZ625">
        <f>IF($CB625&gt;=40,INDEX($AK:$AK,$CA625+40),"")</f>
      </c>
      <c r="CA625">
        <f>IFERROR(MATCH($AJ625,$AK$2:$AK$134,0)+1,0)</f>
      </c>
      <c r="CB625">
        <f>IFERROR(INDEX($AL$2:$AL$134,MATCH($AJ625,$AK$2:$AK$134,0)),0)</f>
      </c>
      <c r="CC625">
        <f>IFERROR(LEFT($F625,FIND(" - ",$F625)-1),$F625)</f>
      </c>
      <c r="CF625">
        <f>IF($DA625&gt;=1,INDEX($CD:$CD,$CZ625+1),"")</f>
      </c>
      <c r="CG625">
        <f>IF($DA625&gt;=2,INDEX($CD:$CD,$CZ625+2),"")</f>
      </c>
      <c r="CH625">
        <f>IF($DA625&gt;=3,INDEX($CD:$CD,$CZ625+3),"")</f>
      </c>
      <c r="CI625">
        <f>IF($DA625&gt;=4,INDEX($CD:$CD,$CZ625+4),"")</f>
      </c>
      <c r="CJ625">
        <f>IF($DA625&gt;=5,INDEX($CD:$CD,$CZ625+5),"")</f>
      </c>
      <c r="CK625">
        <f>IF($DA625&gt;=6,INDEX($CD:$CD,$CZ625+6),"")</f>
      </c>
      <c r="CL625">
        <f>IF($DA625&gt;=7,INDEX($CD:$CD,$CZ625+7),"")</f>
      </c>
      <c r="CM625">
        <f>IF($DA625&gt;=8,INDEX($CD:$CD,$CZ625+8),"")</f>
      </c>
      <c r="CN625">
        <f>IF($DA625&gt;=9,INDEX($CD:$CD,$CZ625+9),"")</f>
      </c>
      <c r="CO625">
        <f>IF($DA625&gt;=10,INDEX($CD:$CD,$CZ625+10),"")</f>
      </c>
      <c r="CP625">
        <f>IF($DA625&gt;=11,INDEX($CD:$CD,$CZ625+11),"")</f>
      </c>
      <c r="CQ625">
        <f>IF($DA625&gt;=12,INDEX($CD:$CD,$CZ625+12),"")</f>
      </c>
      <c r="CR625">
        <f>IF($DA625&gt;=13,INDEX($CD:$CD,$CZ625+13),"")</f>
      </c>
      <c r="CS625">
        <f>IF($DA625&gt;=14,INDEX($CD:$CD,$CZ625+14),"")</f>
      </c>
      <c r="CT625">
        <f>IF($DA625&gt;=15,INDEX($CD:$CD,$CZ625+15),"")</f>
      </c>
      <c r="CU625">
        <f>IF($DA625&gt;=16,INDEX($CD:$CD,$CZ625+16),"")</f>
      </c>
      <c r="CV625">
        <f>IF($DA625&gt;=17,INDEX($CD:$CD,$CZ625+17),"")</f>
      </c>
      <c r="CW625">
        <f>IF($DA625&gt;=18,INDEX($CD:$CD,$CZ625+18),"")</f>
      </c>
      <c r="CX625">
        <f>IF($DA625&gt;=19,INDEX($CD:$CD,$CZ625+19),"")</f>
      </c>
      <c r="CY625">
        <f>IF($DA625&gt;=20,INDEX($CD:$CD,$CZ625+20),"")</f>
      </c>
      <c r="CZ625">
        <f>IFERROR(MATCH($CC625,$CD$2:$CD$263,0)+1,0)</f>
      </c>
      <c r="DA625">
        <f>IFERROR(INDEX($CE$2:$CE$263,MATCH($CC625,$CD$2:$CD$263,0)),0)</f>
      </c>
      <c r="DB625">
        <f>IFERROR(INDEX($AI:$AI,MATCH($H625,$AH:$AH,0))&amp;"","")</f>
      </c>
      <c r="DF625">
        <f>IF($GI625&gt;=1,INDEX($DC:$DC,$GH625+1),"")</f>
      </c>
      <c r="DG625">
        <f>IF($GI625&gt;=2,INDEX($DC:$DC,$GH625+2),"")</f>
      </c>
      <c r="DH625">
        <f>IF($GI625&gt;=3,INDEX($DC:$DC,$GH625+3),"")</f>
      </c>
      <c r="DI625">
        <f>IF($GI625&gt;=4,INDEX($DC:$DC,$GH625+4),"")</f>
      </c>
      <c r="DJ625">
        <f>IF($GI625&gt;=5,INDEX($DC:$DC,$GH625+5),"")</f>
      </c>
      <c r="DK625">
        <f>IF($GI625&gt;=6,INDEX($DC:$DC,$GH625+6),"")</f>
      </c>
      <c r="DL625">
        <f>IF($GI625&gt;=7,INDEX($DC:$DC,$GH625+7),"")</f>
      </c>
      <c r="DM625">
        <f>IF($GI625&gt;=8,INDEX($DC:$DC,$GH625+8),"")</f>
      </c>
      <c r="DN625">
        <f>IF($GI625&gt;=9,INDEX($DC:$DC,$GH625+9),"")</f>
      </c>
      <c r="DO625">
        <f>IF($GI625&gt;=10,INDEX($DC:$DC,$GH625+10),"")</f>
      </c>
      <c r="DP625">
        <f>IF($GI625&gt;=11,INDEX($DC:$DC,$GH625+11),"")</f>
      </c>
      <c r="DQ625">
        <f>IF($GI625&gt;=12,INDEX($DC:$DC,$GH625+12),"")</f>
      </c>
      <c r="DR625">
        <f>IF($GI625&gt;=13,INDEX($DC:$DC,$GH625+13),"")</f>
      </c>
      <c r="DS625">
        <f>IF($GI625&gt;=14,INDEX($DC:$DC,$GH625+14),"")</f>
      </c>
      <c r="DT625">
        <f>IF($GI625&gt;=15,INDEX($DC:$DC,$GH625+15),"")</f>
      </c>
      <c r="DU625">
        <f>IF($GI625&gt;=16,INDEX($DC:$DC,$GH625+16),"")</f>
      </c>
      <c r="DV625">
        <f>IF($GI625&gt;=17,INDEX($DC:$DC,$GH625+17),"")</f>
      </c>
      <c r="DW625">
        <f>IF($GI625&gt;=18,INDEX($DC:$DC,$GH625+18),"")</f>
      </c>
      <c r="DX625">
        <f>IF($GI625&gt;=19,INDEX($DC:$DC,$GH625+19),"")</f>
      </c>
      <c r="DY625">
        <f>IF($GI625&gt;=20,INDEX($DC:$DC,$GH625+20),"")</f>
      </c>
      <c r="DZ625">
        <f>IF($GI625&gt;=21,INDEX($DC:$DC,$GH625+21),"")</f>
      </c>
      <c r="EA625">
        <f>IF($GI625&gt;=22,INDEX($DC:$DC,$GH625+22),"")</f>
      </c>
      <c r="EB625">
        <f>IF($GI625&gt;=23,INDEX($DC:$DC,$GH625+23),"")</f>
      </c>
      <c r="EC625">
        <f>IF($GI625&gt;=24,INDEX($DC:$DC,$GH625+24),"")</f>
      </c>
      <c r="ED625">
        <f>IF($GI625&gt;=25,INDEX($DC:$DC,$GH625+25),"")</f>
      </c>
      <c r="EE625">
        <f>IF($GI625&gt;=26,INDEX($DC:$DC,$GH625+26),"")</f>
      </c>
      <c r="EF625">
        <f>IF($GI625&gt;=27,INDEX($DC:$DC,$GH625+27),"")</f>
      </c>
      <c r="EG625">
        <f>IF($GI625&gt;=28,INDEX($DC:$DC,$GH625+28),"")</f>
      </c>
      <c r="EH625">
        <f>IF($GI625&gt;=29,INDEX($DC:$DC,$GH625+29),"")</f>
      </c>
      <c r="EI625">
        <f>IF($GI625&gt;=30,INDEX($DC:$DC,$GH625+30),"")</f>
      </c>
      <c r="EJ625">
        <f>IF($GI625&gt;=31,INDEX($DC:$DC,$GH625+31),"")</f>
      </c>
      <c r="EK625">
        <f>IF($GI625&gt;=32,INDEX($DC:$DC,$GH625+32),"")</f>
      </c>
      <c r="EL625">
        <f>IF($GI625&gt;=33,INDEX($DC:$DC,$GH625+33),"")</f>
      </c>
      <c r="EM625">
        <f>IF($GI625&gt;=34,INDEX($DC:$DC,$GH625+34),"")</f>
      </c>
      <c r="EN625">
        <f>IF($GI625&gt;=35,INDEX($DC:$DC,$GH625+35),"")</f>
      </c>
      <c r="EO625">
        <f>IF($GI625&gt;=36,INDEX($DC:$DC,$GH625+36),"")</f>
      </c>
      <c r="EP625">
        <f>IF($GI625&gt;=37,INDEX($DC:$DC,$GH625+37),"")</f>
      </c>
      <c r="EQ625">
        <f>IF($GI625&gt;=38,INDEX($DC:$DC,$GH625+38),"")</f>
      </c>
      <c r="ER625">
        <f>IF($GI625&gt;=39,INDEX($DC:$DC,$GH625+39),"")</f>
      </c>
      <c r="ES625">
        <f>IF($GI625&gt;=40,INDEX($DC:$DC,$GH625+40),"")</f>
      </c>
      <c r="ET625">
        <f>IF($GI625&gt;=1,INDEX($DD:$DD,$GH625+1),"")</f>
      </c>
      <c r="EU625">
        <f>IF($GI625&gt;=2,INDEX($DD:$DD,$GH625+2),"")</f>
      </c>
      <c r="EV625">
        <f>IF($GI625&gt;=3,INDEX($DD:$DD,$GH625+3),"")</f>
      </c>
      <c r="EW625">
        <f>IF($GI625&gt;=4,INDEX($DD:$DD,$GH625+4),"")</f>
      </c>
      <c r="EX625">
        <f>IF($GI625&gt;=5,INDEX($DD:$DD,$GH625+5),"")</f>
      </c>
      <c r="EY625">
        <f>IF($GI625&gt;=6,INDEX($DD:$DD,$GH625+6),"")</f>
      </c>
      <c r="EZ625">
        <f>IF($GI625&gt;=7,INDEX($DD:$DD,$GH625+7),"")</f>
      </c>
      <c r="FA625">
        <f>IF($GI625&gt;=8,INDEX($DD:$DD,$GH625+8),"")</f>
      </c>
      <c r="FB625">
        <f>IF($GI625&gt;=9,INDEX($DD:$DD,$GH625+9),"")</f>
      </c>
      <c r="FC625">
        <f>IF($GI625&gt;=10,INDEX($DD:$DD,$GH625+10),"")</f>
      </c>
      <c r="FD625">
        <f>IF($GI625&gt;=11,INDEX($DD:$DD,$GH625+11),"")</f>
      </c>
      <c r="FE625">
        <f>IF($GI625&gt;=12,INDEX($DD:$DD,$GH625+12),"")</f>
      </c>
      <c r="FF625">
        <f>IF($GI625&gt;=13,INDEX($DD:$DD,$GH625+13),"")</f>
      </c>
      <c r="FG625">
        <f>IF($GI625&gt;=14,INDEX($DD:$DD,$GH625+14),"")</f>
      </c>
      <c r="FH625">
        <f>IF($GI625&gt;=15,INDEX($DD:$DD,$GH625+15),"")</f>
      </c>
      <c r="FI625">
        <f>IF($GI625&gt;=16,INDEX($DD:$DD,$GH625+16),"")</f>
      </c>
      <c r="FJ625">
        <f>IF($GI625&gt;=17,INDEX($DD:$DD,$GH625+17),"")</f>
      </c>
      <c r="FK625">
        <f>IF($GI625&gt;=18,INDEX($DD:$DD,$GH625+18),"")</f>
      </c>
      <c r="FL625">
        <f>IF($GI625&gt;=19,INDEX($DD:$DD,$GH625+19),"")</f>
      </c>
      <c r="FM625">
        <f>IF($GI625&gt;=20,INDEX($DD:$DD,$GH625+20),"")</f>
      </c>
      <c r="FN625">
        <f>IF($GI625&gt;=21,INDEX($DD:$DD,$GH625+21),"")</f>
      </c>
      <c r="FO625">
        <f>IF($GI625&gt;=22,INDEX($DD:$DD,$GH625+22),"")</f>
      </c>
      <c r="FP625">
        <f>IF($GI625&gt;=23,INDEX($DD:$DD,$GH625+23),"")</f>
      </c>
      <c r="FQ625">
        <f>IF($GI625&gt;=24,INDEX($DD:$DD,$GH625+24),"")</f>
      </c>
      <c r="FR625">
        <f>IF($GI625&gt;=25,INDEX($DD:$DD,$GH625+25),"")</f>
      </c>
      <c r="FS625">
        <f>IF($GI625&gt;=26,INDEX($DD:$DD,$GH625+26),"")</f>
      </c>
      <c r="FT625">
        <f>IF($GI625&gt;=27,INDEX($DD:$DD,$GH625+27),"")</f>
      </c>
      <c r="FU625">
        <f>IF($GI625&gt;=28,INDEX($DD:$DD,$GH625+28),"")</f>
      </c>
      <c r="FV625">
        <f>IF($GI625&gt;=29,INDEX($DD:$DD,$GH625+29),"")</f>
      </c>
      <c r="FW625">
        <f>IF($GI625&gt;=30,INDEX($DD:$DD,$GH625+30),"")</f>
      </c>
      <c r="FX625">
        <f>IF($GI625&gt;=31,INDEX($DD:$DD,$GH625+31),"")</f>
      </c>
      <c r="FY625">
        <f>IF($GI625&gt;=32,INDEX($DD:$DD,$GH625+32),"")</f>
      </c>
      <c r="FZ625">
        <f>IF($GI625&gt;=33,INDEX($DD:$DD,$GH625+33),"")</f>
      </c>
      <c r="GA625">
        <f>IF($GI625&gt;=34,INDEX($DD:$DD,$GH625+34),"")</f>
      </c>
      <c r="GB625">
        <f>IF($GI625&gt;=35,INDEX($DD:$DD,$GH625+35),"")</f>
      </c>
      <c r="GC625">
        <f>IF($GI625&gt;=36,INDEX($DD:$DD,$GH625+36),"")</f>
      </c>
      <c r="GD625">
        <f>IF($GI625&gt;=37,INDEX($DD:$DD,$GH625+37),"")</f>
      </c>
      <c r="GE625">
        <f>IF($GI625&gt;=38,INDEX($DD:$DD,$GH625+38),"")</f>
      </c>
      <c r="GF625">
        <f>IF($GI625&gt;=39,INDEX($DD:$DD,$GH625+39),"")</f>
      </c>
      <c r="GG625">
        <f>IF($GI625&gt;=40,INDEX($DD:$DD,$GH625+40),"")</f>
      </c>
      <c r="GH625">
        <f>IFERROR(MATCH($DB625,$DC$2:$DC$148,0)+1,0)</f>
      </c>
      <c r="GI625">
        <f>IFERROR(INDEX($DE$2:$DE$148,MATCH($DB625,$DC$2:$DC$148,0)),0)</f>
      </c>
      <c r="GJ625">
        <f>IFERROR(MATCH($S625,$DF$625:$ES$625,0),0)</f>
      </c>
      <c r="GK625">
        <f>IF($GJ625&gt;0,INDEX($ET$625:$GG$625,$GJ625),"")</f>
      </c>
      <c r="GN625">
        <f>IF($IW625&gt;=1,INDEX($GL:$GL,$IV625+1),"")</f>
      </c>
      <c r="GO625">
        <f>IF($IW625&gt;=2,INDEX($GL:$GL,$IV625+2),"")</f>
      </c>
      <c r="GP625">
        <f>IF($IW625&gt;=3,INDEX($GL:$GL,$IV625+3),"")</f>
      </c>
      <c r="GQ625">
        <f>IF($IW625&gt;=4,INDEX($GL:$GL,$IV625+4),"")</f>
      </c>
      <c r="GR625">
        <f>IF($IW625&gt;=5,INDEX($GL:$GL,$IV625+5),"")</f>
      </c>
      <c r="GS625">
        <f>IF($IW625&gt;=6,INDEX($GL:$GL,$IV625+6),"")</f>
      </c>
      <c r="GT625">
        <f>IF($IW625&gt;=7,INDEX($GL:$GL,$IV625+7),"")</f>
      </c>
      <c r="GU625">
        <f>IF($IW625&gt;=8,INDEX($GL:$GL,$IV625+8),"")</f>
      </c>
      <c r="GV625">
        <f>IF($IW625&gt;=9,INDEX($GL:$GL,$IV625+9),"")</f>
      </c>
      <c r="GW625">
        <f>IF($IW625&gt;=10,INDEX($GL:$GL,$IV625+10),"")</f>
      </c>
      <c r="GX625">
        <f>IF($IW625&gt;=11,INDEX($GL:$GL,$IV625+11),"")</f>
      </c>
      <c r="GY625">
        <f>IF($IW625&gt;=12,INDEX($GL:$GL,$IV625+12),"")</f>
      </c>
      <c r="GZ625">
        <f>IF($IW625&gt;=13,INDEX($GL:$GL,$IV625+13),"")</f>
      </c>
      <c r="HA625">
        <f>IF($IW625&gt;=14,INDEX($GL:$GL,$IV625+14),"")</f>
      </c>
      <c r="HB625">
        <f>IF($IW625&gt;=15,INDEX($GL:$GL,$IV625+15),"")</f>
      </c>
      <c r="HC625">
        <f>IF($IW625&gt;=16,INDEX($GL:$GL,$IV625+16),"")</f>
      </c>
      <c r="HD625">
        <f>IF($IW625&gt;=17,INDEX($GL:$GL,$IV625+17),"")</f>
      </c>
      <c r="HE625">
        <f>IF($IW625&gt;=18,INDEX($GL:$GL,$IV625+18),"")</f>
      </c>
      <c r="HF625">
        <f>IF($IW625&gt;=19,INDEX($GL:$GL,$IV625+19),"")</f>
      </c>
      <c r="HG625">
        <f>IF($IW625&gt;=20,INDEX($GL:$GL,$IV625+20),"")</f>
      </c>
      <c r="HH625">
        <f>IF($IW625&gt;=21,INDEX($GL:$GL,$IV625+21),"")</f>
      </c>
      <c r="HI625">
        <f>IF($IW625&gt;=22,INDEX($GL:$GL,$IV625+22),"")</f>
      </c>
      <c r="HJ625">
        <f>IF($IW625&gt;=23,INDEX($GL:$GL,$IV625+23),"")</f>
      </c>
      <c r="HK625">
        <f>IF($IW625&gt;=24,INDEX($GL:$GL,$IV625+24),"")</f>
      </c>
      <c r="HL625">
        <f>IF($IW625&gt;=25,INDEX($GL:$GL,$IV625+25),"")</f>
      </c>
      <c r="HM625">
        <f>IF($IW625&gt;=26,INDEX($GL:$GL,$IV625+26),"")</f>
      </c>
      <c r="HN625">
        <f>IF($IW625&gt;=27,INDEX($GL:$GL,$IV625+27),"")</f>
      </c>
      <c r="HO625">
        <f>IF($IW625&gt;=28,INDEX($GL:$GL,$IV625+28),"")</f>
      </c>
      <c r="HP625">
        <f>IF($IW625&gt;=29,INDEX($GL:$GL,$IV625+29),"")</f>
      </c>
      <c r="HQ625">
        <f>IF($IW625&gt;=30,INDEX($GL:$GL,$IV625+30),"")</f>
      </c>
      <c r="HR625">
        <f>IF($IW625&gt;=31,INDEX($GL:$GL,$IV625+31),"")</f>
      </c>
      <c r="HS625">
        <f>IF($IW625&gt;=32,INDEX($GL:$GL,$IV625+32),"")</f>
      </c>
      <c r="HT625">
        <f>IF($IW625&gt;=33,INDEX($GL:$GL,$IV625+33),"")</f>
      </c>
      <c r="HU625">
        <f>IF($IW625&gt;=34,INDEX($GL:$GL,$IV625+34),"")</f>
      </c>
      <c r="HV625">
        <f>IF($IW625&gt;=35,INDEX($GL:$GL,$IV625+35),"")</f>
      </c>
      <c r="HW625">
        <f>IF($IW625&gt;=36,INDEX($GL:$GL,$IV625+36),"")</f>
      </c>
      <c r="HX625">
        <f>IF($IW625&gt;=37,INDEX($GL:$GL,$IV625+37),"")</f>
      </c>
      <c r="HY625">
        <f>IF($IW625&gt;=38,INDEX($GL:$GL,$IV625+38),"")</f>
      </c>
      <c r="HZ625">
        <f>IF($IW625&gt;=39,INDEX($GL:$GL,$IV625+39),"")</f>
      </c>
      <c r="IA625">
        <f>IF($IW625&gt;=40,INDEX($GL:$GL,$IV625+40),"")</f>
      </c>
      <c r="IB625">
        <f>IF($IW625&gt;=41,INDEX($GL:$GL,$IV625+41),"")</f>
      </c>
      <c r="IC625">
        <f>IF($IW625&gt;=42,INDEX($GL:$GL,$IV625+42),"")</f>
      </c>
      <c r="ID625">
        <f>IF($IW625&gt;=43,INDEX($GL:$GL,$IV625+43),"")</f>
      </c>
      <c r="IE625">
        <f>IF($IW625&gt;=44,INDEX($GL:$GL,$IV625+44),"")</f>
      </c>
      <c r="IF625">
        <f>IF($IW625&gt;=45,INDEX($GL:$GL,$IV625+45),"")</f>
      </c>
      <c r="IG625">
        <f>IF($IW625&gt;=46,INDEX($GL:$GL,$IV625+46),"")</f>
      </c>
      <c r="IH625">
        <f>IF($IW625&gt;=47,INDEX($GL:$GL,$IV625+47),"")</f>
      </c>
      <c r="II625">
        <f>IF($IW625&gt;=48,INDEX($GL:$GL,$IV625+48),"")</f>
      </c>
      <c r="IJ625">
        <f>IF($IW625&gt;=49,INDEX($GL:$GL,$IV625+49),"")</f>
      </c>
      <c r="IK625">
        <f>IF($IW625&gt;=50,INDEX($GL:$GL,$IV625+50),"")</f>
      </c>
      <c r="IL625">
        <f>IF($IW625&gt;=51,INDEX($GL:$GL,$IV625+51),"")</f>
      </c>
      <c r="IM625">
        <f>IF($IW625&gt;=52,INDEX($GL:$GL,$IV625+52),"")</f>
      </c>
      <c r="IN625">
        <f>IF($IW625&gt;=53,INDEX($GL:$GL,$IV625+53),"")</f>
      </c>
      <c r="IO625">
        <f>IF($IW625&gt;=54,INDEX($GL:$GL,$IV625+54),"")</f>
      </c>
      <c r="IP625">
        <f>IF($IW625&gt;=55,INDEX($GL:$GL,$IV625+55),"")</f>
      </c>
      <c r="IQ625">
        <f>IF($IW625&gt;=56,INDEX($GL:$GL,$IV625+56),"")</f>
      </c>
      <c r="IR625">
        <f>IF($IW625&gt;=57,INDEX($GL:$GL,$IV625+57),"")</f>
      </c>
      <c r="IS625">
        <f>IF($IW625&gt;=58,INDEX($GL:$GL,$IV625+58),"")</f>
      </c>
      <c r="IT625">
        <f>IF($IW625&gt;=59,INDEX($GL:$GL,$IV625+59),"")</f>
      </c>
      <c r="IU625">
        <f>IF($IW625&gt;=60,INDEX($GL:$GL,$IV625+60),"")</f>
      </c>
      <c r="IV625">
        <f>IFERROR(MATCH($GK625,$GL$2:$GL$324,0)+1,0)</f>
      </c>
      <c r="IW625">
        <f>IFERROR(INDEX($GM$2:$GM$324,MATCH($GK625,$GL$2:$GL$324,0)),0)</f>
      </c>
      <c r="IX625" t="s">
        <v>34</v>
      </c>
      <c r="IY625" t="s">
        <v>34</v>
      </c>
    </row>
    <row r="626" spans="1:259" x14ac:dyDescent="0.25">
      <c r="K626">
        <f>IF(OR($N626="",$J626=""),"",IFERROR($N626/$J626,0))</f>
      </c>
      <c r="L626">
        <f>IF($N626="","",
SUM($M626,$O626,$T626,$P626,$R626)*
(1-IF($U626="",0,VALUE($U626)/100)))</f>
      </c>
      <c r="M626">
        <f>IF($N626="","",$N626)</f>
      </c>
      <c r="O626">
        <f>IF($N626="","",
IF($H626="","",
IF(ISNUMBER(SEARCH("exempt",LOWER($H626))),0,
$N626*(VALUE(SUBSTITUTE($H626,"%",""))/100))))</f>
      </c>
      <c r="V626">
        <f>IFERROR(IF(FIND(" - ",$E626)&gt;0,MID($E626,FIND(" - ",$E626)+3,LEN($E626)),""),"")</f>
      </c>
      <c r="AE626" t="s">
        <v>1207</v>
      </c>
      <c r="AJ626">
        <f>IFERROR(LEFT($E626,FIND(" - ",$E626)-1),$E626)</f>
      </c>
      <c r="AM626">
        <f>IF($CB626&gt;=1,INDEX($AK:$AK,$CA626+1),"")</f>
      </c>
      <c r="AN626">
        <f>IF($CB626&gt;=2,INDEX($AK:$AK,$CA626+2),"")</f>
      </c>
      <c r="AO626">
        <f>IF($CB626&gt;=3,INDEX($AK:$AK,$CA626+3),"")</f>
      </c>
      <c r="AP626">
        <f>IF($CB626&gt;=4,INDEX($AK:$AK,$CA626+4),"")</f>
      </c>
      <c r="AQ626">
        <f>IF($CB626&gt;=5,INDEX($AK:$AK,$CA626+5),"")</f>
      </c>
      <c r="AR626">
        <f>IF($CB626&gt;=6,INDEX($AK:$AK,$CA626+6),"")</f>
      </c>
      <c r="AS626">
        <f>IF($CB626&gt;=7,INDEX($AK:$AK,$CA626+7),"")</f>
      </c>
      <c r="AT626">
        <f>IF($CB626&gt;=8,INDEX($AK:$AK,$CA626+8),"")</f>
      </c>
      <c r="AU626">
        <f>IF($CB626&gt;=9,INDEX($AK:$AK,$CA626+9),"")</f>
      </c>
      <c r="AV626">
        <f>IF($CB626&gt;=10,INDEX($AK:$AK,$CA626+10),"")</f>
      </c>
      <c r="AW626">
        <f>IF($CB626&gt;=11,INDEX($AK:$AK,$CA626+11),"")</f>
      </c>
      <c r="AX626">
        <f>IF($CB626&gt;=12,INDEX($AK:$AK,$CA626+12),"")</f>
      </c>
      <c r="AY626">
        <f>IF($CB626&gt;=13,INDEX($AK:$AK,$CA626+13),"")</f>
      </c>
      <c r="AZ626">
        <f>IF($CB626&gt;=14,INDEX($AK:$AK,$CA626+14),"")</f>
      </c>
      <c r="BA626">
        <f>IF($CB626&gt;=15,INDEX($AK:$AK,$CA626+15),"")</f>
      </c>
      <c r="BB626">
        <f>IF($CB626&gt;=16,INDEX($AK:$AK,$CA626+16),"")</f>
      </c>
      <c r="BC626">
        <f>IF($CB626&gt;=17,INDEX($AK:$AK,$CA626+17),"")</f>
      </c>
      <c r="BD626">
        <f>IF($CB626&gt;=18,INDEX($AK:$AK,$CA626+18),"")</f>
      </c>
      <c r="BE626">
        <f>IF($CB626&gt;=19,INDEX($AK:$AK,$CA626+19),"")</f>
      </c>
      <c r="BF626">
        <f>IF($CB626&gt;=20,INDEX($AK:$AK,$CA626+20),"")</f>
      </c>
      <c r="BG626">
        <f>IF($CB626&gt;=21,INDEX($AK:$AK,$CA626+21),"")</f>
      </c>
      <c r="BH626">
        <f>IF($CB626&gt;=22,INDEX($AK:$AK,$CA626+22),"")</f>
      </c>
      <c r="BI626">
        <f>IF($CB626&gt;=23,INDEX($AK:$AK,$CA626+23),"")</f>
      </c>
      <c r="BJ626">
        <f>IF($CB626&gt;=24,INDEX($AK:$AK,$CA626+24),"")</f>
      </c>
      <c r="BK626">
        <f>IF($CB626&gt;=25,INDEX($AK:$AK,$CA626+25),"")</f>
      </c>
      <c r="BL626">
        <f>IF($CB626&gt;=26,INDEX($AK:$AK,$CA626+26),"")</f>
      </c>
      <c r="BM626">
        <f>IF($CB626&gt;=27,INDEX($AK:$AK,$CA626+27),"")</f>
      </c>
      <c r="BN626">
        <f>IF($CB626&gt;=28,INDEX($AK:$AK,$CA626+28),"")</f>
      </c>
      <c r="BO626">
        <f>IF($CB626&gt;=29,INDEX($AK:$AK,$CA626+29),"")</f>
      </c>
      <c r="BP626">
        <f>IF($CB626&gt;=30,INDEX($AK:$AK,$CA626+30),"")</f>
      </c>
      <c r="BQ626">
        <f>IF($CB626&gt;=31,INDEX($AK:$AK,$CA626+31),"")</f>
      </c>
      <c r="BR626">
        <f>IF($CB626&gt;=32,INDEX($AK:$AK,$CA626+32),"")</f>
      </c>
      <c r="BS626">
        <f>IF($CB626&gt;=33,INDEX($AK:$AK,$CA626+33),"")</f>
      </c>
      <c r="BT626">
        <f>IF($CB626&gt;=34,INDEX($AK:$AK,$CA626+34),"")</f>
      </c>
      <c r="BU626">
        <f>IF($CB626&gt;=35,INDEX($AK:$AK,$CA626+35),"")</f>
      </c>
      <c r="BV626">
        <f>IF($CB626&gt;=36,INDEX($AK:$AK,$CA626+36),"")</f>
      </c>
      <c r="BW626">
        <f>IF($CB626&gt;=37,INDEX($AK:$AK,$CA626+37),"")</f>
      </c>
      <c r="BX626">
        <f>IF($CB626&gt;=38,INDEX($AK:$AK,$CA626+38),"")</f>
      </c>
      <c r="BY626">
        <f>IF($CB626&gt;=39,INDEX($AK:$AK,$CA626+39),"")</f>
      </c>
      <c r="BZ626">
        <f>IF($CB626&gt;=40,INDEX($AK:$AK,$CA626+40),"")</f>
      </c>
      <c r="CA626">
        <f>IFERROR(MATCH($AJ626,$AK$2:$AK$134,0)+1,0)</f>
      </c>
      <c r="CB626">
        <f>IFERROR(INDEX($AL$2:$AL$134,MATCH($AJ626,$AK$2:$AK$134,0)),0)</f>
      </c>
      <c r="CC626">
        <f>IFERROR(LEFT($F626,FIND(" - ",$F626)-1),$F626)</f>
      </c>
      <c r="CF626">
        <f>IF($DA626&gt;=1,INDEX($CD:$CD,$CZ626+1),"")</f>
      </c>
      <c r="CG626">
        <f>IF($DA626&gt;=2,INDEX($CD:$CD,$CZ626+2),"")</f>
      </c>
      <c r="CH626">
        <f>IF($DA626&gt;=3,INDEX($CD:$CD,$CZ626+3),"")</f>
      </c>
      <c r="CI626">
        <f>IF($DA626&gt;=4,INDEX($CD:$CD,$CZ626+4),"")</f>
      </c>
      <c r="CJ626">
        <f>IF($DA626&gt;=5,INDEX($CD:$CD,$CZ626+5),"")</f>
      </c>
      <c r="CK626">
        <f>IF($DA626&gt;=6,INDEX($CD:$CD,$CZ626+6),"")</f>
      </c>
      <c r="CL626">
        <f>IF($DA626&gt;=7,INDEX($CD:$CD,$CZ626+7),"")</f>
      </c>
      <c r="CM626">
        <f>IF($DA626&gt;=8,INDEX($CD:$CD,$CZ626+8),"")</f>
      </c>
      <c r="CN626">
        <f>IF($DA626&gt;=9,INDEX($CD:$CD,$CZ626+9),"")</f>
      </c>
      <c r="CO626">
        <f>IF($DA626&gt;=10,INDEX($CD:$CD,$CZ626+10),"")</f>
      </c>
      <c r="CP626">
        <f>IF($DA626&gt;=11,INDEX($CD:$CD,$CZ626+11),"")</f>
      </c>
      <c r="CQ626">
        <f>IF($DA626&gt;=12,INDEX($CD:$CD,$CZ626+12),"")</f>
      </c>
      <c r="CR626">
        <f>IF($DA626&gt;=13,INDEX($CD:$CD,$CZ626+13),"")</f>
      </c>
      <c r="CS626">
        <f>IF($DA626&gt;=14,INDEX($CD:$CD,$CZ626+14),"")</f>
      </c>
      <c r="CT626">
        <f>IF($DA626&gt;=15,INDEX($CD:$CD,$CZ626+15),"")</f>
      </c>
      <c r="CU626">
        <f>IF($DA626&gt;=16,INDEX($CD:$CD,$CZ626+16),"")</f>
      </c>
      <c r="CV626">
        <f>IF($DA626&gt;=17,INDEX($CD:$CD,$CZ626+17),"")</f>
      </c>
      <c r="CW626">
        <f>IF($DA626&gt;=18,INDEX($CD:$CD,$CZ626+18),"")</f>
      </c>
      <c r="CX626">
        <f>IF($DA626&gt;=19,INDEX($CD:$CD,$CZ626+19),"")</f>
      </c>
      <c r="CY626">
        <f>IF($DA626&gt;=20,INDEX($CD:$CD,$CZ626+20),"")</f>
      </c>
      <c r="CZ626">
        <f>IFERROR(MATCH($CC626,$CD$2:$CD$263,0)+1,0)</f>
      </c>
      <c r="DA626">
        <f>IFERROR(INDEX($CE$2:$CE$263,MATCH($CC626,$CD$2:$CD$263,0)),0)</f>
      </c>
      <c r="DB626">
        <f>IFERROR(INDEX($AI:$AI,MATCH($H626,$AH:$AH,0))&amp;"","")</f>
      </c>
      <c r="DF626">
        <f>IF($GI626&gt;=1,INDEX($DC:$DC,$GH626+1),"")</f>
      </c>
      <c r="DG626">
        <f>IF($GI626&gt;=2,INDEX($DC:$DC,$GH626+2),"")</f>
      </c>
      <c r="DH626">
        <f>IF($GI626&gt;=3,INDEX($DC:$DC,$GH626+3),"")</f>
      </c>
      <c r="DI626">
        <f>IF($GI626&gt;=4,INDEX($DC:$DC,$GH626+4),"")</f>
      </c>
      <c r="DJ626">
        <f>IF($GI626&gt;=5,INDEX($DC:$DC,$GH626+5),"")</f>
      </c>
      <c r="DK626">
        <f>IF($GI626&gt;=6,INDEX($DC:$DC,$GH626+6),"")</f>
      </c>
      <c r="DL626">
        <f>IF($GI626&gt;=7,INDEX($DC:$DC,$GH626+7),"")</f>
      </c>
      <c r="DM626">
        <f>IF($GI626&gt;=8,INDEX($DC:$DC,$GH626+8),"")</f>
      </c>
      <c r="DN626">
        <f>IF($GI626&gt;=9,INDEX($DC:$DC,$GH626+9),"")</f>
      </c>
      <c r="DO626">
        <f>IF($GI626&gt;=10,INDEX($DC:$DC,$GH626+10),"")</f>
      </c>
      <c r="DP626">
        <f>IF($GI626&gt;=11,INDEX($DC:$DC,$GH626+11),"")</f>
      </c>
      <c r="DQ626">
        <f>IF($GI626&gt;=12,INDEX($DC:$DC,$GH626+12),"")</f>
      </c>
      <c r="DR626">
        <f>IF($GI626&gt;=13,INDEX($DC:$DC,$GH626+13),"")</f>
      </c>
      <c r="DS626">
        <f>IF($GI626&gt;=14,INDEX($DC:$DC,$GH626+14),"")</f>
      </c>
      <c r="DT626">
        <f>IF($GI626&gt;=15,INDEX($DC:$DC,$GH626+15),"")</f>
      </c>
      <c r="DU626">
        <f>IF($GI626&gt;=16,INDEX($DC:$DC,$GH626+16),"")</f>
      </c>
      <c r="DV626">
        <f>IF($GI626&gt;=17,INDEX($DC:$DC,$GH626+17),"")</f>
      </c>
      <c r="DW626">
        <f>IF($GI626&gt;=18,INDEX($DC:$DC,$GH626+18),"")</f>
      </c>
      <c r="DX626">
        <f>IF($GI626&gt;=19,INDEX($DC:$DC,$GH626+19),"")</f>
      </c>
      <c r="DY626">
        <f>IF($GI626&gt;=20,INDEX($DC:$DC,$GH626+20),"")</f>
      </c>
      <c r="DZ626">
        <f>IF($GI626&gt;=21,INDEX($DC:$DC,$GH626+21),"")</f>
      </c>
      <c r="EA626">
        <f>IF($GI626&gt;=22,INDEX($DC:$DC,$GH626+22),"")</f>
      </c>
      <c r="EB626">
        <f>IF($GI626&gt;=23,INDEX($DC:$DC,$GH626+23),"")</f>
      </c>
      <c r="EC626">
        <f>IF($GI626&gt;=24,INDEX($DC:$DC,$GH626+24),"")</f>
      </c>
      <c r="ED626">
        <f>IF($GI626&gt;=25,INDEX($DC:$DC,$GH626+25),"")</f>
      </c>
      <c r="EE626">
        <f>IF($GI626&gt;=26,INDEX($DC:$DC,$GH626+26),"")</f>
      </c>
      <c r="EF626">
        <f>IF($GI626&gt;=27,INDEX($DC:$DC,$GH626+27),"")</f>
      </c>
      <c r="EG626">
        <f>IF($GI626&gt;=28,INDEX($DC:$DC,$GH626+28),"")</f>
      </c>
      <c r="EH626">
        <f>IF($GI626&gt;=29,INDEX($DC:$DC,$GH626+29),"")</f>
      </c>
      <c r="EI626">
        <f>IF($GI626&gt;=30,INDEX($DC:$DC,$GH626+30),"")</f>
      </c>
      <c r="EJ626">
        <f>IF($GI626&gt;=31,INDEX($DC:$DC,$GH626+31),"")</f>
      </c>
      <c r="EK626">
        <f>IF($GI626&gt;=32,INDEX($DC:$DC,$GH626+32),"")</f>
      </c>
      <c r="EL626">
        <f>IF($GI626&gt;=33,INDEX($DC:$DC,$GH626+33),"")</f>
      </c>
      <c r="EM626">
        <f>IF($GI626&gt;=34,INDEX($DC:$DC,$GH626+34),"")</f>
      </c>
      <c r="EN626">
        <f>IF($GI626&gt;=35,INDEX($DC:$DC,$GH626+35),"")</f>
      </c>
      <c r="EO626">
        <f>IF($GI626&gt;=36,INDEX($DC:$DC,$GH626+36),"")</f>
      </c>
      <c r="EP626">
        <f>IF($GI626&gt;=37,INDEX($DC:$DC,$GH626+37),"")</f>
      </c>
      <c r="EQ626">
        <f>IF($GI626&gt;=38,INDEX($DC:$DC,$GH626+38),"")</f>
      </c>
      <c r="ER626">
        <f>IF($GI626&gt;=39,INDEX($DC:$DC,$GH626+39),"")</f>
      </c>
      <c r="ES626">
        <f>IF($GI626&gt;=40,INDEX($DC:$DC,$GH626+40),"")</f>
      </c>
      <c r="ET626">
        <f>IF($GI626&gt;=1,INDEX($DD:$DD,$GH626+1),"")</f>
      </c>
      <c r="EU626">
        <f>IF($GI626&gt;=2,INDEX($DD:$DD,$GH626+2),"")</f>
      </c>
      <c r="EV626">
        <f>IF($GI626&gt;=3,INDEX($DD:$DD,$GH626+3),"")</f>
      </c>
      <c r="EW626">
        <f>IF($GI626&gt;=4,INDEX($DD:$DD,$GH626+4),"")</f>
      </c>
      <c r="EX626">
        <f>IF($GI626&gt;=5,INDEX($DD:$DD,$GH626+5),"")</f>
      </c>
      <c r="EY626">
        <f>IF($GI626&gt;=6,INDEX($DD:$DD,$GH626+6),"")</f>
      </c>
      <c r="EZ626">
        <f>IF($GI626&gt;=7,INDEX($DD:$DD,$GH626+7),"")</f>
      </c>
      <c r="FA626">
        <f>IF($GI626&gt;=8,INDEX($DD:$DD,$GH626+8),"")</f>
      </c>
      <c r="FB626">
        <f>IF($GI626&gt;=9,INDEX($DD:$DD,$GH626+9),"")</f>
      </c>
      <c r="FC626">
        <f>IF($GI626&gt;=10,INDEX($DD:$DD,$GH626+10),"")</f>
      </c>
      <c r="FD626">
        <f>IF($GI626&gt;=11,INDEX($DD:$DD,$GH626+11),"")</f>
      </c>
      <c r="FE626">
        <f>IF($GI626&gt;=12,INDEX($DD:$DD,$GH626+12),"")</f>
      </c>
      <c r="FF626">
        <f>IF($GI626&gt;=13,INDEX($DD:$DD,$GH626+13),"")</f>
      </c>
      <c r="FG626">
        <f>IF($GI626&gt;=14,INDEX($DD:$DD,$GH626+14),"")</f>
      </c>
      <c r="FH626">
        <f>IF($GI626&gt;=15,INDEX($DD:$DD,$GH626+15),"")</f>
      </c>
      <c r="FI626">
        <f>IF($GI626&gt;=16,INDEX($DD:$DD,$GH626+16),"")</f>
      </c>
      <c r="FJ626">
        <f>IF($GI626&gt;=17,INDEX($DD:$DD,$GH626+17),"")</f>
      </c>
      <c r="FK626">
        <f>IF($GI626&gt;=18,INDEX($DD:$DD,$GH626+18),"")</f>
      </c>
      <c r="FL626">
        <f>IF($GI626&gt;=19,INDEX($DD:$DD,$GH626+19),"")</f>
      </c>
      <c r="FM626">
        <f>IF($GI626&gt;=20,INDEX($DD:$DD,$GH626+20),"")</f>
      </c>
      <c r="FN626">
        <f>IF($GI626&gt;=21,INDEX($DD:$DD,$GH626+21),"")</f>
      </c>
      <c r="FO626">
        <f>IF($GI626&gt;=22,INDEX($DD:$DD,$GH626+22),"")</f>
      </c>
      <c r="FP626">
        <f>IF($GI626&gt;=23,INDEX($DD:$DD,$GH626+23),"")</f>
      </c>
      <c r="FQ626">
        <f>IF($GI626&gt;=24,INDEX($DD:$DD,$GH626+24),"")</f>
      </c>
      <c r="FR626">
        <f>IF($GI626&gt;=25,INDEX($DD:$DD,$GH626+25),"")</f>
      </c>
      <c r="FS626">
        <f>IF($GI626&gt;=26,INDEX($DD:$DD,$GH626+26),"")</f>
      </c>
      <c r="FT626">
        <f>IF($GI626&gt;=27,INDEX($DD:$DD,$GH626+27),"")</f>
      </c>
      <c r="FU626">
        <f>IF($GI626&gt;=28,INDEX($DD:$DD,$GH626+28),"")</f>
      </c>
      <c r="FV626">
        <f>IF($GI626&gt;=29,INDEX($DD:$DD,$GH626+29),"")</f>
      </c>
      <c r="FW626">
        <f>IF($GI626&gt;=30,INDEX($DD:$DD,$GH626+30),"")</f>
      </c>
      <c r="FX626">
        <f>IF($GI626&gt;=31,INDEX($DD:$DD,$GH626+31),"")</f>
      </c>
      <c r="FY626">
        <f>IF($GI626&gt;=32,INDEX($DD:$DD,$GH626+32),"")</f>
      </c>
      <c r="FZ626">
        <f>IF($GI626&gt;=33,INDEX($DD:$DD,$GH626+33),"")</f>
      </c>
      <c r="GA626">
        <f>IF($GI626&gt;=34,INDEX($DD:$DD,$GH626+34),"")</f>
      </c>
      <c r="GB626">
        <f>IF($GI626&gt;=35,INDEX($DD:$DD,$GH626+35),"")</f>
      </c>
      <c r="GC626">
        <f>IF($GI626&gt;=36,INDEX($DD:$DD,$GH626+36),"")</f>
      </c>
      <c r="GD626">
        <f>IF($GI626&gt;=37,INDEX($DD:$DD,$GH626+37),"")</f>
      </c>
      <c r="GE626">
        <f>IF($GI626&gt;=38,INDEX($DD:$DD,$GH626+38),"")</f>
      </c>
      <c r="GF626">
        <f>IF($GI626&gt;=39,INDEX($DD:$DD,$GH626+39),"")</f>
      </c>
      <c r="GG626">
        <f>IF($GI626&gt;=40,INDEX($DD:$DD,$GH626+40),"")</f>
      </c>
      <c r="GH626">
        <f>IFERROR(MATCH($DB626,$DC$2:$DC$148,0)+1,0)</f>
      </c>
      <c r="GI626">
        <f>IFERROR(INDEX($DE$2:$DE$148,MATCH($DB626,$DC$2:$DC$148,0)),0)</f>
      </c>
      <c r="GJ626">
        <f>IFERROR(MATCH($S626,$DF$626:$ES$626,0),0)</f>
      </c>
      <c r="GK626">
        <f>IF($GJ626&gt;0,INDEX($ET$626:$GG$626,$GJ626),"")</f>
      </c>
      <c r="GN626">
        <f>IF($IW626&gt;=1,INDEX($GL:$GL,$IV626+1),"")</f>
      </c>
      <c r="GO626">
        <f>IF($IW626&gt;=2,INDEX($GL:$GL,$IV626+2),"")</f>
      </c>
      <c r="GP626">
        <f>IF($IW626&gt;=3,INDEX($GL:$GL,$IV626+3),"")</f>
      </c>
      <c r="GQ626">
        <f>IF($IW626&gt;=4,INDEX($GL:$GL,$IV626+4),"")</f>
      </c>
      <c r="GR626">
        <f>IF($IW626&gt;=5,INDEX($GL:$GL,$IV626+5),"")</f>
      </c>
      <c r="GS626">
        <f>IF($IW626&gt;=6,INDEX($GL:$GL,$IV626+6),"")</f>
      </c>
      <c r="GT626">
        <f>IF($IW626&gt;=7,INDEX($GL:$GL,$IV626+7),"")</f>
      </c>
      <c r="GU626">
        <f>IF($IW626&gt;=8,INDEX($GL:$GL,$IV626+8),"")</f>
      </c>
      <c r="GV626">
        <f>IF($IW626&gt;=9,INDEX($GL:$GL,$IV626+9),"")</f>
      </c>
      <c r="GW626">
        <f>IF($IW626&gt;=10,INDEX($GL:$GL,$IV626+10),"")</f>
      </c>
      <c r="GX626">
        <f>IF($IW626&gt;=11,INDEX($GL:$GL,$IV626+11),"")</f>
      </c>
      <c r="GY626">
        <f>IF($IW626&gt;=12,INDEX($GL:$GL,$IV626+12),"")</f>
      </c>
      <c r="GZ626">
        <f>IF($IW626&gt;=13,INDEX($GL:$GL,$IV626+13),"")</f>
      </c>
      <c r="HA626">
        <f>IF($IW626&gt;=14,INDEX($GL:$GL,$IV626+14),"")</f>
      </c>
      <c r="HB626">
        <f>IF($IW626&gt;=15,INDEX($GL:$GL,$IV626+15),"")</f>
      </c>
      <c r="HC626">
        <f>IF($IW626&gt;=16,INDEX($GL:$GL,$IV626+16),"")</f>
      </c>
      <c r="HD626">
        <f>IF($IW626&gt;=17,INDEX($GL:$GL,$IV626+17),"")</f>
      </c>
      <c r="HE626">
        <f>IF($IW626&gt;=18,INDEX($GL:$GL,$IV626+18),"")</f>
      </c>
      <c r="HF626">
        <f>IF($IW626&gt;=19,INDEX($GL:$GL,$IV626+19),"")</f>
      </c>
      <c r="HG626">
        <f>IF($IW626&gt;=20,INDEX($GL:$GL,$IV626+20),"")</f>
      </c>
      <c r="HH626">
        <f>IF($IW626&gt;=21,INDEX($GL:$GL,$IV626+21),"")</f>
      </c>
      <c r="HI626">
        <f>IF($IW626&gt;=22,INDEX($GL:$GL,$IV626+22),"")</f>
      </c>
      <c r="HJ626">
        <f>IF($IW626&gt;=23,INDEX($GL:$GL,$IV626+23),"")</f>
      </c>
      <c r="HK626">
        <f>IF($IW626&gt;=24,INDEX($GL:$GL,$IV626+24),"")</f>
      </c>
      <c r="HL626">
        <f>IF($IW626&gt;=25,INDEX($GL:$GL,$IV626+25),"")</f>
      </c>
      <c r="HM626">
        <f>IF($IW626&gt;=26,INDEX($GL:$GL,$IV626+26),"")</f>
      </c>
      <c r="HN626">
        <f>IF($IW626&gt;=27,INDEX($GL:$GL,$IV626+27),"")</f>
      </c>
      <c r="HO626">
        <f>IF($IW626&gt;=28,INDEX($GL:$GL,$IV626+28),"")</f>
      </c>
      <c r="HP626">
        <f>IF($IW626&gt;=29,INDEX($GL:$GL,$IV626+29),"")</f>
      </c>
      <c r="HQ626">
        <f>IF($IW626&gt;=30,INDEX($GL:$GL,$IV626+30),"")</f>
      </c>
      <c r="HR626">
        <f>IF($IW626&gt;=31,INDEX($GL:$GL,$IV626+31),"")</f>
      </c>
      <c r="HS626">
        <f>IF($IW626&gt;=32,INDEX($GL:$GL,$IV626+32),"")</f>
      </c>
      <c r="HT626">
        <f>IF($IW626&gt;=33,INDEX($GL:$GL,$IV626+33),"")</f>
      </c>
      <c r="HU626">
        <f>IF($IW626&gt;=34,INDEX($GL:$GL,$IV626+34),"")</f>
      </c>
      <c r="HV626">
        <f>IF($IW626&gt;=35,INDEX($GL:$GL,$IV626+35),"")</f>
      </c>
      <c r="HW626">
        <f>IF($IW626&gt;=36,INDEX($GL:$GL,$IV626+36),"")</f>
      </c>
      <c r="HX626">
        <f>IF($IW626&gt;=37,INDEX($GL:$GL,$IV626+37),"")</f>
      </c>
      <c r="HY626">
        <f>IF($IW626&gt;=38,INDEX($GL:$GL,$IV626+38),"")</f>
      </c>
      <c r="HZ626">
        <f>IF($IW626&gt;=39,INDEX($GL:$GL,$IV626+39),"")</f>
      </c>
      <c r="IA626">
        <f>IF($IW626&gt;=40,INDEX($GL:$GL,$IV626+40),"")</f>
      </c>
      <c r="IB626">
        <f>IF($IW626&gt;=41,INDEX($GL:$GL,$IV626+41),"")</f>
      </c>
      <c r="IC626">
        <f>IF($IW626&gt;=42,INDEX($GL:$GL,$IV626+42),"")</f>
      </c>
      <c r="ID626">
        <f>IF($IW626&gt;=43,INDEX($GL:$GL,$IV626+43),"")</f>
      </c>
      <c r="IE626">
        <f>IF($IW626&gt;=44,INDEX($GL:$GL,$IV626+44),"")</f>
      </c>
      <c r="IF626">
        <f>IF($IW626&gt;=45,INDEX($GL:$GL,$IV626+45),"")</f>
      </c>
      <c r="IG626">
        <f>IF($IW626&gt;=46,INDEX($GL:$GL,$IV626+46),"")</f>
      </c>
      <c r="IH626">
        <f>IF($IW626&gt;=47,INDEX($GL:$GL,$IV626+47),"")</f>
      </c>
      <c r="II626">
        <f>IF($IW626&gt;=48,INDEX($GL:$GL,$IV626+48),"")</f>
      </c>
      <c r="IJ626">
        <f>IF($IW626&gt;=49,INDEX($GL:$GL,$IV626+49),"")</f>
      </c>
      <c r="IK626">
        <f>IF($IW626&gt;=50,INDEX($GL:$GL,$IV626+50),"")</f>
      </c>
      <c r="IL626">
        <f>IF($IW626&gt;=51,INDEX($GL:$GL,$IV626+51),"")</f>
      </c>
      <c r="IM626">
        <f>IF($IW626&gt;=52,INDEX($GL:$GL,$IV626+52),"")</f>
      </c>
      <c r="IN626">
        <f>IF($IW626&gt;=53,INDEX($GL:$GL,$IV626+53),"")</f>
      </c>
      <c r="IO626">
        <f>IF($IW626&gt;=54,INDEX($GL:$GL,$IV626+54),"")</f>
      </c>
      <c r="IP626">
        <f>IF($IW626&gt;=55,INDEX($GL:$GL,$IV626+55),"")</f>
      </c>
      <c r="IQ626">
        <f>IF($IW626&gt;=56,INDEX($GL:$GL,$IV626+56),"")</f>
      </c>
      <c r="IR626">
        <f>IF($IW626&gt;=57,INDEX($GL:$GL,$IV626+57),"")</f>
      </c>
      <c r="IS626">
        <f>IF($IW626&gt;=58,INDEX($GL:$GL,$IV626+58),"")</f>
      </c>
      <c r="IT626">
        <f>IF($IW626&gt;=59,INDEX($GL:$GL,$IV626+59),"")</f>
      </c>
      <c r="IU626">
        <f>IF($IW626&gt;=60,INDEX($GL:$GL,$IV626+60),"")</f>
      </c>
      <c r="IV626">
        <f>IFERROR(MATCH($GK626,$GL$2:$GL$324,0)+1,0)</f>
      </c>
      <c r="IW626">
        <f>IFERROR(INDEX($GM$2:$GM$324,MATCH($GK626,$GL$2:$GL$324,0)),0)</f>
      </c>
      <c r="IX626" t="s">
        <v>34</v>
      </c>
      <c r="IY626" t="s">
        <v>34</v>
      </c>
    </row>
    <row r="627" spans="1:259" x14ac:dyDescent="0.25">
      <c r="K627">
        <f>IF(OR($N627="",$J627=""),"",IFERROR($N627/$J627,0))</f>
      </c>
      <c r="L627">
        <f>IF($N627="","",
SUM($M627,$O627,$T627,$P627,$R627)*
(1-IF($U627="",0,VALUE($U627)/100)))</f>
      </c>
      <c r="M627">
        <f>IF($N627="","",$N627)</f>
      </c>
      <c r="O627">
        <f>IF($N627="","",
IF($H627="","",
IF(ISNUMBER(SEARCH("exempt",LOWER($H627))),0,
$N627*(VALUE(SUBSTITUTE($H627,"%",""))/100))))</f>
      </c>
      <c r="V627">
        <f>IFERROR(IF(FIND(" - ",$E627)&gt;0,MID($E627,FIND(" - ",$E627)+3,LEN($E627)),""),"")</f>
      </c>
      <c r="AE627" t="s">
        <v>1208</v>
      </c>
      <c r="AJ627">
        <f>IFERROR(LEFT($E627,FIND(" - ",$E627)-1),$E627)</f>
      </c>
      <c r="AM627">
        <f>IF($CB627&gt;=1,INDEX($AK:$AK,$CA627+1),"")</f>
      </c>
      <c r="AN627">
        <f>IF($CB627&gt;=2,INDEX($AK:$AK,$CA627+2),"")</f>
      </c>
      <c r="AO627">
        <f>IF($CB627&gt;=3,INDEX($AK:$AK,$CA627+3),"")</f>
      </c>
      <c r="AP627">
        <f>IF($CB627&gt;=4,INDEX($AK:$AK,$CA627+4),"")</f>
      </c>
      <c r="AQ627">
        <f>IF($CB627&gt;=5,INDEX($AK:$AK,$CA627+5),"")</f>
      </c>
      <c r="AR627">
        <f>IF($CB627&gt;=6,INDEX($AK:$AK,$CA627+6),"")</f>
      </c>
      <c r="AS627">
        <f>IF($CB627&gt;=7,INDEX($AK:$AK,$CA627+7),"")</f>
      </c>
      <c r="AT627">
        <f>IF($CB627&gt;=8,INDEX($AK:$AK,$CA627+8),"")</f>
      </c>
      <c r="AU627">
        <f>IF($CB627&gt;=9,INDEX($AK:$AK,$CA627+9),"")</f>
      </c>
      <c r="AV627">
        <f>IF($CB627&gt;=10,INDEX($AK:$AK,$CA627+10),"")</f>
      </c>
      <c r="AW627">
        <f>IF($CB627&gt;=11,INDEX($AK:$AK,$CA627+11),"")</f>
      </c>
      <c r="AX627">
        <f>IF($CB627&gt;=12,INDEX($AK:$AK,$CA627+12),"")</f>
      </c>
      <c r="AY627">
        <f>IF($CB627&gt;=13,INDEX($AK:$AK,$CA627+13),"")</f>
      </c>
      <c r="AZ627">
        <f>IF($CB627&gt;=14,INDEX($AK:$AK,$CA627+14),"")</f>
      </c>
      <c r="BA627">
        <f>IF($CB627&gt;=15,INDEX($AK:$AK,$CA627+15),"")</f>
      </c>
      <c r="BB627">
        <f>IF($CB627&gt;=16,INDEX($AK:$AK,$CA627+16),"")</f>
      </c>
      <c r="BC627">
        <f>IF($CB627&gt;=17,INDEX($AK:$AK,$CA627+17),"")</f>
      </c>
      <c r="BD627">
        <f>IF($CB627&gt;=18,INDEX($AK:$AK,$CA627+18),"")</f>
      </c>
      <c r="BE627">
        <f>IF($CB627&gt;=19,INDEX($AK:$AK,$CA627+19),"")</f>
      </c>
      <c r="BF627">
        <f>IF($CB627&gt;=20,INDEX($AK:$AK,$CA627+20),"")</f>
      </c>
      <c r="BG627">
        <f>IF($CB627&gt;=21,INDEX($AK:$AK,$CA627+21),"")</f>
      </c>
      <c r="BH627">
        <f>IF($CB627&gt;=22,INDEX($AK:$AK,$CA627+22),"")</f>
      </c>
      <c r="BI627">
        <f>IF($CB627&gt;=23,INDEX($AK:$AK,$CA627+23),"")</f>
      </c>
      <c r="BJ627">
        <f>IF($CB627&gt;=24,INDEX($AK:$AK,$CA627+24),"")</f>
      </c>
      <c r="BK627">
        <f>IF($CB627&gt;=25,INDEX($AK:$AK,$CA627+25),"")</f>
      </c>
      <c r="BL627">
        <f>IF($CB627&gt;=26,INDEX($AK:$AK,$CA627+26),"")</f>
      </c>
      <c r="BM627">
        <f>IF($CB627&gt;=27,INDEX($AK:$AK,$CA627+27),"")</f>
      </c>
      <c r="BN627">
        <f>IF($CB627&gt;=28,INDEX($AK:$AK,$CA627+28),"")</f>
      </c>
      <c r="BO627">
        <f>IF($CB627&gt;=29,INDEX($AK:$AK,$CA627+29),"")</f>
      </c>
      <c r="BP627">
        <f>IF($CB627&gt;=30,INDEX($AK:$AK,$CA627+30),"")</f>
      </c>
      <c r="BQ627">
        <f>IF($CB627&gt;=31,INDEX($AK:$AK,$CA627+31),"")</f>
      </c>
      <c r="BR627">
        <f>IF($CB627&gt;=32,INDEX($AK:$AK,$CA627+32),"")</f>
      </c>
      <c r="BS627">
        <f>IF($CB627&gt;=33,INDEX($AK:$AK,$CA627+33),"")</f>
      </c>
      <c r="BT627">
        <f>IF($CB627&gt;=34,INDEX($AK:$AK,$CA627+34),"")</f>
      </c>
      <c r="BU627">
        <f>IF($CB627&gt;=35,INDEX($AK:$AK,$CA627+35),"")</f>
      </c>
      <c r="BV627">
        <f>IF($CB627&gt;=36,INDEX($AK:$AK,$CA627+36),"")</f>
      </c>
      <c r="BW627">
        <f>IF($CB627&gt;=37,INDEX($AK:$AK,$CA627+37),"")</f>
      </c>
      <c r="BX627">
        <f>IF($CB627&gt;=38,INDEX($AK:$AK,$CA627+38),"")</f>
      </c>
      <c r="BY627">
        <f>IF($CB627&gt;=39,INDEX($AK:$AK,$CA627+39),"")</f>
      </c>
      <c r="BZ627">
        <f>IF($CB627&gt;=40,INDEX($AK:$AK,$CA627+40),"")</f>
      </c>
      <c r="CA627">
        <f>IFERROR(MATCH($AJ627,$AK$2:$AK$134,0)+1,0)</f>
      </c>
      <c r="CB627">
        <f>IFERROR(INDEX($AL$2:$AL$134,MATCH($AJ627,$AK$2:$AK$134,0)),0)</f>
      </c>
      <c r="CC627">
        <f>IFERROR(LEFT($F627,FIND(" - ",$F627)-1),$F627)</f>
      </c>
      <c r="CF627">
        <f>IF($DA627&gt;=1,INDEX($CD:$CD,$CZ627+1),"")</f>
      </c>
      <c r="CG627">
        <f>IF($DA627&gt;=2,INDEX($CD:$CD,$CZ627+2),"")</f>
      </c>
      <c r="CH627">
        <f>IF($DA627&gt;=3,INDEX($CD:$CD,$CZ627+3),"")</f>
      </c>
      <c r="CI627">
        <f>IF($DA627&gt;=4,INDEX($CD:$CD,$CZ627+4),"")</f>
      </c>
      <c r="CJ627">
        <f>IF($DA627&gt;=5,INDEX($CD:$CD,$CZ627+5),"")</f>
      </c>
      <c r="CK627">
        <f>IF($DA627&gt;=6,INDEX($CD:$CD,$CZ627+6),"")</f>
      </c>
      <c r="CL627">
        <f>IF($DA627&gt;=7,INDEX($CD:$CD,$CZ627+7),"")</f>
      </c>
      <c r="CM627">
        <f>IF($DA627&gt;=8,INDEX($CD:$CD,$CZ627+8),"")</f>
      </c>
      <c r="CN627">
        <f>IF($DA627&gt;=9,INDEX($CD:$CD,$CZ627+9),"")</f>
      </c>
      <c r="CO627">
        <f>IF($DA627&gt;=10,INDEX($CD:$CD,$CZ627+10),"")</f>
      </c>
      <c r="CP627">
        <f>IF($DA627&gt;=11,INDEX($CD:$CD,$CZ627+11),"")</f>
      </c>
      <c r="CQ627">
        <f>IF($DA627&gt;=12,INDEX($CD:$CD,$CZ627+12),"")</f>
      </c>
      <c r="CR627">
        <f>IF($DA627&gt;=13,INDEX($CD:$CD,$CZ627+13),"")</f>
      </c>
      <c r="CS627">
        <f>IF($DA627&gt;=14,INDEX($CD:$CD,$CZ627+14),"")</f>
      </c>
      <c r="CT627">
        <f>IF($DA627&gt;=15,INDEX($CD:$CD,$CZ627+15),"")</f>
      </c>
      <c r="CU627">
        <f>IF($DA627&gt;=16,INDEX($CD:$CD,$CZ627+16),"")</f>
      </c>
      <c r="CV627">
        <f>IF($DA627&gt;=17,INDEX($CD:$CD,$CZ627+17),"")</f>
      </c>
      <c r="CW627">
        <f>IF($DA627&gt;=18,INDEX($CD:$CD,$CZ627+18),"")</f>
      </c>
      <c r="CX627">
        <f>IF($DA627&gt;=19,INDEX($CD:$CD,$CZ627+19),"")</f>
      </c>
      <c r="CY627">
        <f>IF($DA627&gt;=20,INDEX($CD:$CD,$CZ627+20),"")</f>
      </c>
      <c r="CZ627">
        <f>IFERROR(MATCH($CC627,$CD$2:$CD$263,0)+1,0)</f>
      </c>
      <c r="DA627">
        <f>IFERROR(INDEX($CE$2:$CE$263,MATCH($CC627,$CD$2:$CD$263,0)),0)</f>
      </c>
      <c r="DB627">
        <f>IFERROR(INDEX($AI:$AI,MATCH($H627,$AH:$AH,0))&amp;"","")</f>
      </c>
      <c r="DF627">
        <f>IF($GI627&gt;=1,INDEX($DC:$DC,$GH627+1),"")</f>
      </c>
      <c r="DG627">
        <f>IF($GI627&gt;=2,INDEX($DC:$DC,$GH627+2),"")</f>
      </c>
      <c r="DH627">
        <f>IF($GI627&gt;=3,INDEX($DC:$DC,$GH627+3),"")</f>
      </c>
      <c r="DI627">
        <f>IF($GI627&gt;=4,INDEX($DC:$DC,$GH627+4),"")</f>
      </c>
      <c r="DJ627">
        <f>IF($GI627&gt;=5,INDEX($DC:$DC,$GH627+5),"")</f>
      </c>
      <c r="DK627">
        <f>IF($GI627&gt;=6,INDEX($DC:$DC,$GH627+6),"")</f>
      </c>
      <c r="DL627">
        <f>IF($GI627&gt;=7,INDEX($DC:$DC,$GH627+7),"")</f>
      </c>
      <c r="DM627">
        <f>IF($GI627&gt;=8,INDEX($DC:$DC,$GH627+8),"")</f>
      </c>
      <c r="DN627">
        <f>IF($GI627&gt;=9,INDEX($DC:$DC,$GH627+9),"")</f>
      </c>
      <c r="DO627">
        <f>IF($GI627&gt;=10,INDEX($DC:$DC,$GH627+10),"")</f>
      </c>
      <c r="DP627">
        <f>IF($GI627&gt;=11,INDEX($DC:$DC,$GH627+11),"")</f>
      </c>
      <c r="DQ627">
        <f>IF($GI627&gt;=12,INDEX($DC:$DC,$GH627+12),"")</f>
      </c>
      <c r="DR627">
        <f>IF($GI627&gt;=13,INDEX($DC:$DC,$GH627+13),"")</f>
      </c>
      <c r="DS627">
        <f>IF($GI627&gt;=14,INDEX($DC:$DC,$GH627+14),"")</f>
      </c>
      <c r="DT627">
        <f>IF($GI627&gt;=15,INDEX($DC:$DC,$GH627+15),"")</f>
      </c>
      <c r="DU627">
        <f>IF($GI627&gt;=16,INDEX($DC:$DC,$GH627+16),"")</f>
      </c>
      <c r="DV627">
        <f>IF($GI627&gt;=17,INDEX($DC:$DC,$GH627+17),"")</f>
      </c>
      <c r="DW627">
        <f>IF($GI627&gt;=18,INDEX($DC:$DC,$GH627+18),"")</f>
      </c>
      <c r="DX627">
        <f>IF($GI627&gt;=19,INDEX($DC:$DC,$GH627+19),"")</f>
      </c>
      <c r="DY627">
        <f>IF($GI627&gt;=20,INDEX($DC:$DC,$GH627+20),"")</f>
      </c>
      <c r="DZ627">
        <f>IF($GI627&gt;=21,INDEX($DC:$DC,$GH627+21),"")</f>
      </c>
      <c r="EA627">
        <f>IF($GI627&gt;=22,INDEX($DC:$DC,$GH627+22),"")</f>
      </c>
      <c r="EB627">
        <f>IF($GI627&gt;=23,INDEX($DC:$DC,$GH627+23),"")</f>
      </c>
      <c r="EC627">
        <f>IF($GI627&gt;=24,INDEX($DC:$DC,$GH627+24),"")</f>
      </c>
      <c r="ED627">
        <f>IF($GI627&gt;=25,INDEX($DC:$DC,$GH627+25),"")</f>
      </c>
      <c r="EE627">
        <f>IF($GI627&gt;=26,INDEX($DC:$DC,$GH627+26),"")</f>
      </c>
      <c r="EF627">
        <f>IF($GI627&gt;=27,INDEX($DC:$DC,$GH627+27),"")</f>
      </c>
      <c r="EG627">
        <f>IF($GI627&gt;=28,INDEX($DC:$DC,$GH627+28),"")</f>
      </c>
      <c r="EH627">
        <f>IF($GI627&gt;=29,INDEX($DC:$DC,$GH627+29),"")</f>
      </c>
      <c r="EI627">
        <f>IF($GI627&gt;=30,INDEX($DC:$DC,$GH627+30),"")</f>
      </c>
      <c r="EJ627">
        <f>IF($GI627&gt;=31,INDEX($DC:$DC,$GH627+31),"")</f>
      </c>
      <c r="EK627">
        <f>IF($GI627&gt;=32,INDEX($DC:$DC,$GH627+32),"")</f>
      </c>
      <c r="EL627">
        <f>IF($GI627&gt;=33,INDEX($DC:$DC,$GH627+33),"")</f>
      </c>
      <c r="EM627">
        <f>IF($GI627&gt;=34,INDEX($DC:$DC,$GH627+34),"")</f>
      </c>
      <c r="EN627">
        <f>IF($GI627&gt;=35,INDEX($DC:$DC,$GH627+35),"")</f>
      </c>
      <c r="EO627">
        <f>IF($GI627&gt;=36,INDEX($DC:$DC,$GH627+36),"")</f>
      </c>
      <c r="EP627">
        <f>IF($GI627&gt;=37,INDEX($DC:$DC,$GH627+37),"")</f>
      </c>
      <c r="EQ627">
        <f>IF($GI627&gt;=38,INDEX($DC:$DC,$GH627+38),"")</f>
      </c>
      <c r="ER627">
        <f>IF($GI627&gt;=39,INDEX($DC:$DC,$GH627+39),"")</f>
      </c>
      <c r="ES627">
        <f>IF($GI627&gt;=40,INDEX($DC:$DC,$GH627+40),"")</f>
      </c>
      <c r="ET627">
        <f>IF($GI627&gt;=1,INDEX($DD:$DD,$GH627+1),"")</f>
      </c>
      <c r="EU627">
        <f>IF($GI627&gt;=2,INDEX($DD:$DD,$GH627+2),"")</f>
      </c>
      <c r="EV627">
        <f>IF($GI627&gt;=3,INDEX($DD:$DD,$GH627+3),"")</f>
      </c>
      <c r="EW627">
        <f>IF($GI627&gt;=4,INDEX($DD:$DD,$GH627+4),"")</f>
      </c>
      <c r="EX627">
        <f>IF($GI627&gt;=5,INDEX($DD:$DD,$GH627+5),"")</f>
      </c>
      <c r="EY627">
        <f>IF($GI627&gt;=6,INDEX($DD:$DD,$GH627+6),"")</f>
      </c>
      <c r="EZ627">
        <f>IF($GI627&gt;=7,INDEX($DD:$DD,$GH627+7),"")</f>
      </c>
      <c r="FA627">
        <f>IF($GI627&gt;=8,INDEX($DD:$DD,$GH627+8),"")</f>
      </c>
      <c r="FB627">
        <f>IF($GI627&gt;=9,INDEX($DD:$DD,$GH627+9),"")</f>
      </c>
      <c r="FC627">
        <f>IF($GI627&gt;=10,INDEX($DD:$DD,$GH627+10),"")</f>
      </c>
      <c r="FD627">
        <f>IF($GI627&gt;=11,INDEX($DD:$DD,$GH627+11),"")</f>
      </c>
      <c r="FE627">
        <f>IF($GI627&gt;=12,INDEX($DD:$DD,$GH627+12),"")</f>
      </c>
      <c r="FF627">
        <f>IF($GI627&gt;=13,INDEX($DD:$DD,$GH627+13),"")</f>
      </c>
      <c r="FG627">
        <f>IF($GI627&gt;=14,INDEX($DD:$DD,$GH627+14),"")</f>
      </c>
      <c r="FH627">
        <f>IF($GI627&gt;=15,INDEX($DD:$DD,$GH627+15),"")</f>
      </c>
      <c r="FI627">
        <f>IF($GI627&gt;=16,INDEX($DD:$DD,$GH627+16),"")</f>
      </c>
      <c r="FJ627">
        <f>IF($GI627&gt;=17,INDEX($DD:$DD,$GH627+17),"")</f>
      </c>
      <c r="FK627">
        <f>IF($GI627&gt;=18,INDEX($DD:$DD,$GH627+18),"")</f>
      </c>
      <c r="FL627">
        <f>IF($GI627&gt;=19,INDEX($DD:$DD,$GH627+19),"")</f>
      </c>
      <c r="FM627">
        <f>IF($GI627&gt;=20,INDEX($DD:$DD,$GH627+20),"")</f>
      </c>
      <c r="FN627">
        <f>IF($GI627&gt;=21,INDEX($DD:$DD,$GH627+21),"")</f>
      </c>
      <c r="FO627">
        <f>IF($GI627&gt;=22,INDEX($DD:$DD,$GH627+22),"")</f>
      </c>
      <c r="FP627">
        <f>IF($GI627&gt;=23,INDEX($DD:$DD,$GH627+23),"")</f>
      </c>
      <c r="FQ627">
        <f>IF($GI627&gt;=24,INDEX($DD:$DD,$GH627+24),"")</f>
      </c>
      <c r="FR627">
        <f>IF($GI627&gt;=25,INDEX($DD:$DD,$GH627+25),"")</f>
      </c>
      <c r="FS627">
        <f>IF($GI627&gt;=26,INDEX($DD:$DD,$GH627+26),"")</f>
      </c>
      <c r="FT627">
        <f>IF($GI627&gt;=27,INDEX($DD:$DD,$GH627+27),"")</f>
      </c>
      <c r="FU627">
        <f>IF($GI627&gt;=28,INDEX($DD:$DD,$GH627+28),"")</f>
      </c>
      <c r="FV627">
        <f>IF($GI627&gt;=29,INDEX($DD:$DD,$GH627+29),"")</f>
      </c>
      <c r="FW627">
        <f>IF($GI627&gt;=30,INDEX($DD:$DD,$GH627+30),"")</f>
      </c>
      <c r="FX627">
        <f>IF($GI627&gt;=31,INDEX($DD:$DD,$GH627+31),"")</f>
      </c>
      <c r="FY627">
        <f>IF($GI627&gt;=32,INDEX($DD:$DD,$GH627+32),"")</f>
      </c>
      <c r="FZ627">
        <f>IF($GI627&gt;=33,INDEX($DD:$DD,$GH627+33),"")</f>
      </c>
      <c r="GA627">
        <f>IF($GI627&gt;=34,INDEX($DD:$DD,$GH627+34),"")</f>
      </c>
      <c r="GB627">
        <f>IF($GI627&gt;=35,INDEX($DD:$DD,$GH627+35),"")</f>
      </c>
      <c r="GC627">
        <f>IF($GI627&gt;=36,INDEX($DD:$DD,$GH627+36),"")</f>
      </c>
      <c r="GD627">
        <f>IF($GI627&gt;=37,INDEX($DD:$DD,$GH627+37),"")</f>
      </c>
      <c r="GE627">
        <f>IF($GI627&gt;=38,INDEX($DD:$DD,$GH627+38),"")</f>
      </c>
      <c r="GF627">
        <f>IF($GI627&gt;=39,INDEX($DD:$DD,$GH627+39),"")</f>
      </c>
      <c r="GG627">
        <f>IF($GI627&gt;=40,INDEX($DD:$DD,$GH627+40),"")</f>
      </c>
      <c r="GH627">
        <f>IFERROR(MATCH($DB627,$DC$2:$DC$148,0)+1,0)</f>
      </c>
      <c r="GI627">
        <f>IFERROR(INDEX($DE$2:$DE$148,MATCH($DB627,$DC$2:$DC$148,0)),0)</f>
      </c>
      <c r="GJ627">
        <f>IFERROR(MATCH($S627,$DF$627:$ES$627,0),0)</f>
      </c>
      <c r="GK627">
        <f>IF($GJ627&gt;0,INDEX($ET$627:$GG$627,$GJ627),"")</f>
      </c>
      <c r="GN627">
        <f>IF($IW627&gt;=1,INDEX($GL:$GL,$IV627+1),"")</f>
      </c>
      <c r="GO627">
        <f>IF($IW627&gt;=2,INDEX($GL:$GL,$IV627+2),"")</f>
      </c>
      <c r="GP627">
        <f>IF($IW627&gt;=3,INDEX($GL:$GL,$IV627+3),"")</f>
      </c>
      <c r="GQ627">
        <f>IF($IW627&gt;=4,INDEX($GL:$GL,$IV627+4),"")</f>
      </c>
      <c r="GR627">
        <f>IF($IW627&gt;=5,INDEX($GL:$GL,$IV627+5),"")</f>
      </c>
      <c r="GS627">
        <f>IF($IW627&gt;=6,INDEX($GL:$GL,$IV627+6),"")</f>
      </c>
      <c r="GT627">
        <f>IF($IW627&gt;=7,INDEX($GL:$GL,$IV627+7),"")</f>
      </c>
      <c r="GU627">
        <f>IF($IW627&gt;=8,INDEX($GL:$GL,$IV627+8),"")</f>
      </c>
      <c r="GV627">
        <f>IF($IW627&gt;=9,INDEX($GL:$GL,$IV627+9),"")</f>
      </c>
      <c r="GW627">
        <f>IF($IW627&gt;=10,INDEX($GL:$GL,$IV627+10),"")</f>
      </c>
      <c r="GX627">
        <f>IF($IW627&gt;=11,INDEX($GL:$GL,$IV627+11),"")</f>
      </c>
      <c r="GY627">
        <f>IF($IW627&gt;=12,INDEX($GL:$GL,$IV627+12),"")</f>
      </c>
      <c r="GZ627">
        <f>IF($IW627&gt;=13,INDEX($GL:$GL,$IV627+13),"")</f>
      </c>
      <c r="HA627">
        <f>IF($IW627&gt;=14,INDEX($GL:$GL,$IV627+14),"")</f>
      </c>
      <c r="HB627">
        <f>IF($IW627&gt;=15,INDEX($GL:$GL,$IV627+15),"")</f>
      </c>
      <c r="HC627">
        <f>IF($IW627&gt;=16,INDEX($GL:$GL,$IV627+16),"")</f>
      </c>
      <c r="HD627">
        <f>IF($IW627&gt;=17,INDEX($GL:$GL,$IV627+17),"")</f>
      </c>
      <c r="HE627">
        <f>IF($IW627&gt;=18,INDEX($GL:$GL,$IV627+18),"")</f>
      </c>
      <c r="HF627">
        <f>IF($IW627&gt;=19,INDEX($GL:$GL,$IV627+19),"")</f>
      </c>
      <c r="HG627">
        <f>IF($IW627&gt;=20,INDEX($GL:$GL,$IV627+20),"")</f>
      </c>
      <c r="HH627">
        <f>IF($IW627&gt;=21,INDEX($GL:$GL,$IV627+21),"")</f>
      </c>
      <c r="HI627">
        <f>IF($IW627&gt;=22,INDEX($GL:$GL,$IV627+22),"")</f>
      </c>
      <c r="HJ627">
        <f>IF($IW627&gt;=23,INDEX($GL:$GL,$IV627+23),"")</f>
      </c>
      <c r="HK627">
        <f>IF($IW627&gt;=24,INDEX($GL:$GL,$IV627+24),"")</f>
      </c>
      <c r="HL627">
        <f>IF($IW627&gt;=25,INDEX($GL:$GL,$IV627+25),"")</f>
      </c>
      <c r="HM627">
        <f>IF($IW627&gt;=26,INDEX($GL:$GL,$IV627+26),"")</f>
      </c>
      <c r="HN627">
        <f>IF($IW627&gt;=27,INDEX($GL:$GL,$IV627+27),"")</f>
      </c>
      <c r="HO627">
        <f>IF($IW627&gt;=28,INDEX($GL:$GL,$IV627+28),"")</f>
      </c>
      <c r="HP627">
        <f>IF($IW627&gt;=29,INDEX($GL:$GL,$IV627+29),"")</f>
      </c>
      <c r="HQ627">
        <f>IF($IW627&gt;=30,INDEX($GL:$GL,$IV627+30),"")</f>
      </c>
      <c r="HR627">
        <f>IF($IW627&gt;=31,INDEX($GL:$GL,$IV627+31),"")</f>
      </c>
      <c r="HS627">
        <f>IF($IW627&gt;=32,INDEX($GL:$GL,$IV627+32),"")</f>
      </c>
      <c r="HT627">
        <f>IF($IW627&gt;=33,INDEX($GL:$GL,$IV627+33),"")</f>
      </c>
      <c r="HU627">
        <f>IF($IW627&gt;=34,INDEX($GL:$GL,$IV627+34),"")</f>
      </c>
      <c r="HV627">
        <f>IF($IW627&gt;=35,INDEX($GL:$GL,$IV627+35),"")</f>
      </c>
      <c r="HW627">
        <f>IF($IW627&gt;=36,INDEX($GL:$GL,$IV627+36),"")</f>
      </c>
      <c r="HX627">
        <f>IF($IW627&gt;=37,INDEX($GL:$GL,$IV627+37),"")</f>
      </c>
      <c r="HY627">
        <f>IF($IW627&gt;=38,INDEX($GL:$GL,$IV627+38),"")</f>
      </c>
      <c r="HZ627">
        <f>IF($IW627&gt;=39,INDEX($GL:$GL,$IV627+39),"")</f>
      </c>
      <c r="IA627">
        <f>IF($IW627&gt;=40,INDEX($GL:$GL,$IV627+40),"")</f>
      </c>
      <c r="IB627">
        <f>IF($IW627&gt;=41,INDEX($GL:$GL,$IV627+41),"")</f>
      </c>
      <c r="IC627">
        <f>IF($IW627&gt;=42,INDEX($GL:$GL,$IV627+42),"")</f>
      </c>
      <c r="ID627">
        <f>IF($IW627&gt;=43,INDEX($GL:$GL,$IV627+43),"")</f>
      </c>
      <c r="IE627">
        <f>IF($IW627&gt;=44,INDEX($GL:$GL,$IV627+44),"")</f>
      </c>
      <c r="IF627">
        <f>IF($IW627&gt;=45,INDEX($GL:$GL,$IV627+45),"")</f>
      </c>
      <c r="IG627">
        <f>IF($IW627&gt;=46,INDEX($GL:$GL,$IV627+46),"")</f>
      </c>
      <c r="IH627">
        <f>IF($IW627&gt;=47,INDEX($GL:$GL,$IV627+47),"")</f>
      </c>
      <c r="II627">
        <f>IF($IW627&gt;=48,INDEX($GL:$GL,$IV627+48),"")</f>
      </c>
      <c r="IJ627">
        <f>IF($IW627&gt;=49,INDEX($GL:$GL,$IV627+49),"")</f>
      </c>
      <c r="IK627">
        <f>IF($IW627&gt;=50,INDEX($GL:$GL,$IV627+50),"")</f>
      </c>
      <c r="IL627">
        <f>IF($IW627&gt;=51,INDEX($GL:$GL,$IV627+51),"")</f>
      </c>
      <c r="IM627">
        <f>IF($IW627&gt;=52,INDEX($GL:$GL,$IV627+52),"")</f>
      </c>
      <c r="IN627">
        <f>IF($IW627&gt;=53,INDEX($GL:$GL,$IV627+53),"")</f>
      </c>
      <c r="IO627">
        <f>IF($IW627&gt;=54,INDEX($GL:$GL,$IV627+54),"")</f>
      </c>
      <c r="IP627">
        <f>IF($IW627&gt;=55,INDEX($GL:$GL,$IV627+55),"")</f>
      </c>
      <c r="IQ627">
        <f>IF($IW627&gt;=56,INDEX($GL:$GL,$IV627+56),"")</f>
      </c>
      <c r="IR627">
        <f>IF($IW627&gt;=57,INDEX($GL:$GL,$IV627+57),"")</f>
      </c>
      <c r="IS627">
        <f>IF($IW627&gt;=58,INDEX($GL:$GL,$IV627+58),"")</f>
      </c>
      <c r="IT627">
        <f>IF($IW627&gt;=59,INDEX($GL:$GL,$IV627+59),"")</f>
      </c>
      <c r="IU627">
        <f>IF($IW627&gt;=60,INDEX($GL:$GL,$IV627+60),"")</f>
      </c>
      <c r="IV627">
        <f>IFERROR(MATCH($GK627,$GL$2:$GL$324,0)+1,0)</f>
      </c>
      <c r="IW627">
        <f>IFERROR(INDEX($GM$2:$GM$324,MATCH($GK627,$GL$2:$GL$324,0)),0)</f>
      </c>
      <c r="IX627" t="s">
        <v>34</v>
      </c>
      <c r="IY627" t="s">
        <v>34</v>
      </c>
    </row>
    <row r="628" spans="1:259" x14ac:dyDescent="0.25">
      <c r="K628">
        <f>IF(OR($N628="",$J628=""),"",IFERROR($N628/$J628,0))</f>
      </c>
      <c r="L628">
        <f>IF($N628="","",
SUM($M628,$O628,$T628,$P628,$R628)*
(1-IF($U628="",0,VALUE($U628)/100)))</f>
      </c>
      <c r="M628">
        <f>IF($N628="","",$N628)</f>
      </c>
      <c r="O628">
        <f>IF($N628="","",
IF($H628="","",
IF(ISNUMBER(SEARCH("exempt",LOWER($H628))),0,
$N628*(VALUE(SUBSTITUTE($H628,"%",""))/100))))</f>
      </c>
      <c r="V628">
        <f>IFERROR(IF(FIND(" - ",$E628)&gt;0,MID($E628,FIND(" - ",$E628)+3,LEN($E628)),""),"")</f>
      </c>
      <c r="AE628" t="s">
        <v>1209</v>
      </c>
      <c r="AJ628">
        <f>IFERROR(LEFT($E628,FIND(" - ",$E628)-1),$E628)</f>
      </c>
      <c r="AM628">
        <f>IF($CB628&gt;=1,INDEX($AK:$AK,$CA628+1),"")</f>
      </c>
      <c r="AN628">
        <f>IF($CB628&gt;=2,INDEX($AK:$AK,$CA628+2),"")</f>
      </c>
      <c r="AO628">
        <f>IF($CB628&gt;=3,INDEX($AK:$AK,$CA628+3),"")</f>
      </c>
      <c r="AP628">
        <f>IF($CB628&gt;=4,INDEX($AK:$AK,$CA628+4),"")</f>
      </c>
      <c r="AQ628">
        <f>IF($CB628&gt;=5,INDEX($AK:$AK,$CA628+5),"")</f>
      </c>
      <c r="AR628">
        <f>IF($CB628&gt;=6,INDEX($AK:$AK,$CA628+6),"")</f>
      </c>
      <c r="AS628">
        <f>IF($CB628&gt;=7,INDEX($AK:$AK,$CA628+7),"")</f>
      </c>
      <c r="AT628">
        <f>IF($CB628&gt;=8,INDEX($AK:$AK,$CA628+8),"")</f>
      </c>
      <c r="AU628">
        <f>IF($CB628&gt;=9,INDEX($AK:$AK,$CA628+9),"")</f>
      </c>
      <c r="AV628">
        <f>IF($CB628&gt;=10,INDEX($AK:$AK,$CA628+10),"")</f>
      </c>
      <c r="AW628">
        <f>IF($CB628&gt;=11,INDEX($AK:$AK,$CA628+11),"")</f>
      </c>
      <c r="AX628">
        <f>IF($CB628&gt;=12,INDEX($AK:$AK,$CA628+12),"")</f>
      </c>
      <c r="AY628">
        <f>IF($CB628&gt;=13,INDEX($AK:$AK,$CA628+13),"")</f>
      </c>
      <c r="AZ628">
        <f>IF($CB628&gt;=14,INDEX($AK:$AK,$CA628+14),"")</f>
      </c>
      <c r="BA628">
        <f>IF($CB628&gt;=15,INDEX($AK:$AK,$CA628+15),"")</f>
      </c>
      <c r="BB628">
        <f>IF($CB628&gt;=16,INDEX($AK:$AK,$CA628+16),"")</f>
      </c>
      <c r="BC628">
        <f>IF($CB628&gt;=17,INDEX($AK:$AK,$CA628+17),"")</f>
      </c>
      <c r="BD628">
        <f>IF($CB628&gt;=18,INDEX($AK:$AK,$CA628+18),"")</f>
      </c>
      <c r="BE628">
        <f>IF($CB628&gt;=19,INDEX($AK:$AK,$CA628+19),"")</f>
      </c>
      <c r="BF628">
        <f>IF($CB628&gt;=20,INDEX($AK:$AK,$CA628+20),"")</f>
      </c>
      <c r="BG628">
        <f>IF($CB628&gt;=21,INDEX($AK:$AK,$CA628+21),"")</f>
      </c>
      <c r="BH628">
        <f>IF($CB628&gt;=22,INDEX($AK:$AK,$CA628+22),"")</f>
      </c>
      <c r="BI628">
        <f>IF($CB628&gt;=23,INDEX($AK:$AK,$CA628+23),"")</f>
      </c>
      <c r="BJ628">
        <f>IF($CB628&gt;=24,INDEX($AK:$AK,$CA628+24),"")</f>
      </c>
      <c r="BK628">
        <f>IF($CB628&gt;=25,INDEX($AK:$AK,$CA628+25),"")</f>
      </c>
      <c r="BL628">
        <f>IF($CB628&gt;=26,INDEX($AK:$AK,$CA628+26),"")</f>
      </c>
      <c r="BM628">
        <f>IF($CB628&gt;=27,INDEX($AK:$AK,$CA628+27),"")</f>
      </c>
      <c r="BN628">
        <f>IF($CB628&gt;=28,INDEX($AK:$AK,$CA628+28),"")</f>
      </c>
      <c r="BO628">
        <f>IF($CB628&gt;=29,INDEX($AK:$AK,$CA628+29),"")</f>
      </c>
      <c r="BP628">
        <f>IF($CB628&gt;=30,INDEX($AK:$AK,$CA628+30),"")</f>
      </c>
      <c r="BQ628">
        <f>IF($CB628&gt;=31,INDEX($AK:$AK,$CA628+31),"")</f>
      </c>
      <c r="BR628">
        <f>IF($CB628&gt;=32,INDEX($AK:$AK,$CA628+32),"")</f>
      </c>
      <c r="BS628">
        <f>IF($CB628&gt;=33,INDEX($AK:$AK,$CA628+33),"")</f>
      </c>
      <c r="BT628">
        <f>IF($CB628&gt;=34,INDEX($AK:$AK,$CA628+34),"")</f>
      </c>
      <c r="BU628">
        <f>IF($CB628&gt;=35,INDEX($AK:$AK,$CA628+35),"")</f>
      </c>
      <c r="BV628">
        <f>IF($CB628&gt;=36,INDEX($AK:$AK,$CA628+36),"")</f>
      </c>
      <c r="BW628">
        <f>IF($CB628&gt;=37,INDEX($AK:$AK,$CA628+37),"")</f>
      </c>
      <c r="BX628">
        <f>IF($CB628&gt;=38,INDEX($AK:$AK,$CA628+38),"")</f>
      </c>
      <c r="BY628">
        <f>IF($CB628&gt;=39,INDEX($AK:$AK,$CA628+39),"")</f>
      </c>
      <c r="BZ628">
        <f>IF($CB628&gt;=40,INDEX($AK:$AK,$CA628+40),"")</f>
      </c>
      <c r="CA628">
        <f>IFERROR(MATCH($AJ628,$AK$2:$AK$134,0)+1,0)</f>
      </c>
      <c r="CB628">
        <f>IFERROR(INDEX($AL$2:$AL$134,MATCH($AJ628,$AK$2:$AK$134,0)),0)</f>
      </c>
      <c r="CC628">
        <f>IFERROR(LEFT($F628,FIND(" - ",$F628)-1),$F628)</f>
      </c>
      <c r="CF628">
        <f>IF($DA628&gt;=1,INDEX($CD:$CD,$CZ628+1),"")</f>
      </c>
      <c r="CG628">
        <f>IF($DA628&gt;=2,INDEX($CD:$CD,$CZ628+2),"")</f>
      </c>
      <c r="CH628">
        <f>IF($DA628&gt;=3,INDEX($CD:$CD,$CZ628+3),"")</f>
      </c>
      <c r="CI628">
        <f>IF($DA628&gt;=4,INDEX($CD:$CD,$CZ628+4),"")</f>
      </c>
      <c r="CJ628">
        <f>IF($DA628&gt;=5,INDEX($CD:$CD,$CZ628+5),"")</f>
      </c>
      <c r="CK628">
        <f>IF($DA628&gt;=6,INDEX($CD:$CD,$CZ628+6),"")</f>
      </c>
      <c r="CL628">
        <f>IF($DA628&gt;=7,INDEX($CD:$CD,$CZ628+7),"")</f>
      </c>
      <c r="CM628">
        <f>IF($DA628&gt;=8,INDEX($CD:$CD,$CZ628+8),"")</f>
      </c>
      <c r="CN628">
        <f>IF($DA628&gt;=9,INDEX($CD:$CD,$CZ628+9),"")</f>
      </c>
      <c r="CO628">
        <f>IF($DA628&gt;=10,INDEX($CD:$CD,$CZ628+10),"")</f>
      </c>
      <c r="CP628">
        <f>IF($DA628&gt;=11,INDEX($CD:$CD,$CZ628+11),"")</f>
      </c>
      <c r="CQ628">
        <f>IF($DA628&gt;=12,INDEX($CD:$CD,$CZ628+12),"")</f>
      </c>
      <c r="CR628">
        <f>IF($DA628&gt;=13,INDEX($CD:$CD,$CZ628+13),"")</f>
      </c>
      <c r="CS628">
        <f>IF($DA628&gt;=14,INDEX($CD:$CD,$CZ628+14),"")</f>
      </c>
      <c r="CT628">
        <f>IF($DA628&gt;=15,INDEX($CD:$CD,$CZ628+15),"")</f>
      </c>
      <c r="CU628">
        <f>IF($DA628&gt;=16,INDEX($CD:$CD,$CZ628+16),"")</f>
      </c>
      <c r="CV628">
        <f>IF($DA628&gt;=17,INDEX($CD:$CD,$CZ628+17),"")</f>
      </c>
      <c r="CW628">
        <f>IF($DA628&gt;=18,INDEX($CD:$CD,$CZ628+18),"")</f>
      </c>
      <c r="CX628">
        <f>IF($DA628&gt;=19,INDEX($CD:$CD,$CZ628+19),"")</f>
      </c>
      <c r="CY628">
        <f>IF($DA628&gt;=20,INDEX($CD:$CD,$CZ628+20),"")</f>
      </c>
      <c r="CZ628">
        <f>IFERROR(MATCH($CC628,$CD$2:$CD$263,0)+1,0)</f>
      </c>
      <c r="DA628">
        <f>IFERROR(INDEX($CE$2:$CE$263,MATCH($CC628,$CD$2:$CD$263,0)),0)</f>
      </c>
      <c r="DB628">
        <f>IFERROR(INDEX($AI:$AI,MATCH($H628,$AH:$AH,0))&amp;"","")</f>
      </c>
      <c r="DF628">
        <f>IF($GI628&gt;=1,INDEX($DC:$DC,$GH628+1),"")</f>
      </c>
      <c r="DG628">
        <f>IF($GI628&gt;=2,INDEX($DC:$DC,$GH628+2),"")</f>
      </c>
      <c r="DH628">
        <f>IF($GI628&gt;=3,INDEX($DC:$DC,$GH628+3),"")</f>
      </c>
      <c r="DI628">
        <f>IF($GI628&gt;=4,INDEX($DC:$DC,$GH628+4),"")</f>
      </c>
      <c r="DJ628">
        <f>IF($GI628&gt;=5,INDEX($DC:$DC,$GH628+5),"")</f>
      </c>
      <c r="DK628">
        <f>IF($GI628&gt;=6,INDEX($DC:$DC,$GH628+6),"")</f>
      </c>
      <c r="DL628">
        <f>IF($GI628&gt;=7,INDEX($DC:$DC,$GH628+7),"")</f>
      </c>
      <c r="DM628">
        <f>IF($GI628&gt;=8,INDEX($DC:$DC,$GH628+8),"")</f>
      </c>
      <c r="DN628">
        <f>IF($GI628&gt;=9,INDEX($DC:$DC,$GH628+9),"")</f>
      </c>
      <c r="DO628">
        <f>IF($GI628&gt;=10,INDEX($DC:$DC,$GH628+10),"")</f>
      </c>
      <c r="DP628">
        <f>IF($GI628&gt;=11,INDEX($DC:$DC,$GH628+11),"")</f>
      </c>
      <c r="DQ628">
        <f>IF($GI628&gt;=12,INDEX($DC:$DC,$GH628+12),"")</f>
      </c>
      <c r="DR628">
        <f>IF($GI628&gt;=13,INDEX($DC:$DC,$GH628+13),"")</f>
      </c>
      <c r="DS628">
        <f>IF($GI628&gt;=14,INDEX($DC:$DC,$GH628+14),"")</f>
      </c>
      <c r="DT628">
        <f>IF($GI628&gt;=15,INDEX($DC:$DC,$GH628+15),"")</f>
      </c>
      <c r="DU628">
        <f>IF($GI628&gt;=16,INDEX($DC:$DC,$GH628+16),"")</f>
      </c>
      <c r="DV628">
        <f>IF($GI628&gt;=17,INDEX($DC:$DC,$GH628+17),"")</f>
      </c>
      <c r="DW628">
        <f>IF($GI628&gt;=18,INDEX($DC:$DC,$GH628+18),"")</f>
      </c>
      <c r="DX628">
        <f>IF($GI628&gt;=19,INDEX($DC:$DC,$GH628+19),"")</f>
      </c>
      <c r="DY628">
        <f>IF($GI628&gt;=20,INDEX($DC:$DC,$GH628+20),"")</f>
      </c>
      <c r="DZ628">
        <f>IF($GI628&gt;=21,INDEX($DC:$DC,$GH628+21),"")</f>
      </c>
      <c r="EA628">
        <f>IF($GI628&gt;=22,INDEX($DC:$DC,$GH628+22),"")</f>
      </c>
      <c r="EB628">
        <f>IF($GI628&gt;=23,INDEX($DC:$DC,$GH628+23),"")</f>
      </c>
      <c r="EC628">
        <f>IF($GI628&gt;=24,INDEX($DC:$DC,$GH628+24),"")</f>
      </c>
      <c r="ED628">
        <f>IF($GI628&gt;=25,INDEX($DC:$DC,$GH628+25),"")</f>
      </c>
      <c r="EE628">
        <f>IF($GI628&gt;=26,INDEX($DC:$DC,$GH628+26),"")</f>
      </c>
      <c r="EF628">
        <f>IF($GI628&gt;=27,INDEX($DC:$DC,$GH628+27),"")</f>
      </c>
      <c r="EG628">
        <f>IF($GI628&gt;=28,INDEX($DC:$DC,$GH628+28),"")</f>
      </c>
      <c r="EH628">
        <f>IF($GI628&gt;=29,INDEX($DC:$DC,$GH628+29),"")</f>
      </c>
      <c r="EI628">
        <f>IF($GI628&gt;=30,INDEX($DC:$DC,$GH628+30),"")</f>
      </c>
      <c r="EJ628">
        <f>IF($GI628&gt;=31,INDEX($DC:$DC,$GH628+31),"")</f>
      </c>
      <c r="EK628">
        <f>IF($GI628&gt;=32,INDEX($DC:$DC,$GH628+32),"")</f>
      </c>
      <c r="EL628">
        <f>IF($GI628&gt;=33,INDEX($DC:$DC,$GH628+33),"")</f>
      </c>
      <c r="EM628">
        <f>IF($GI628&gt;=34,INDEX($DC:$DC,$GH628+34),"")</f>
      </c>
      <c r="EN628">
        <f>IF($GI628&gt;=35,INDEX($DC:$DC,$GH628+35),"")</f>
      </c>
      <c r="EO628">
        <f>IF($GI628&gt;=36,INDEX($DC:$DC,$GH628+36),"")</f>
      </c>
      <c r="EP628">
        <f>IF($GI628&gt;=37,INDEX($DC:$DC,$GH628+37),"")</f>
      </c>
      <c r="EQ628">
        <f>IF($GI628&gt;=38,INDEX($DC:$DC,$GH628+38),"")</f>
      </c>
      <c r="ER628">
        <f>IF($GI628&gt;=39,INDEX($DC:$DC,$GH628+39),"")</f>
      </c>
      <c r="ES628">
        <f>IF($GI628&gt;=40,INDEX($DC:$DC,$GH628+40),"")</f>
      </c>
      <c r="ET628">
        <f>IF($GI628&gt;=1,INDEX($DD:$DD,$GH628+1),"")</f>
      </c>
      <c r="EU628">
        <f>IF($GI628&gt;=2,INDEX($DD:$DD,$GH628+2),"")</f>
      </c>
      <c r="EV628">
        <f>IF($GI628&gt;=3,INDEX($DD:$DD,$GH628+3),"")</f>
      </c>
      <c r="EW628">
        <f>IF($GI628&gt;=4,INDEX($DD:$DD,$GH628+4),"")</f>
      </c>
      <c r="EX628">
        <f>IF($GI628&gt;=5,INDEX($DD:$DD,$GH628+5),"")</f>
      </c>
      <c r="EY628">
        <f>IF($GI628&gt;=6,INDEX($DD:$DD,$GH628+6),"")</f>
      </c>
      <c r="EZ628">
        <f>IF($GI628&gt;=7,INDEX($DD:$DD,$GH628+7),"")</f>
      </c>
      <c r="FA628">
        <f>IF($GI628&gt;=8,INDEX($DD:$DD,$GH628+8),"")</f>
      </c>
      <c r="FB628">
        <f>IF($GI628&gt;=9,INDEX($DD:$DD,$GH628+9),"")</f>
      </c>
      <c r="FC628">
        <f>IF($GI628&gt;=10,INDEX($DD:$DD,$GH628+10),"")</f>
      </c>
      <c r="FD628">
        <f>IF($GI628&gt;=11,INDEX($DD:$DD,$GH628+11),"")</f>
      </c>
      <c r="FE628">
        <f>IF($GI628&gt;=12,INDEX($DD:$DD,$GH628+12),"")</f>
      </c>
      <c r="FF628">
        <f>IF($GI628&gt;=13,INDEX($DD:$DD,$GH628+13),"")</f>
      </c>
      <c r="FG628">
        <f>IF($GI628&gt;=14,INDEX($DD:$DD,$GH628+14),"")</f>
      </c>
      <c r="FH628">
        <f>IF($GI628&gt;=15,INDEX($DD:$DD,$GH628+15),"")</f>
      </c>
      <c r="FI628">
        <f>IF($GI628&gt;=16,INDEX($DD:$DD,$GH628+16),"")</f>
      </c>
      <c r="FJ628">
        <f>IF($GI628&gt;=17,INDEX($DD:$DD,$GH628+17),"")</f>
      </c>
      <c r="FK628">
        <f>IF($GI628&gt;=18,INDEX($DD:$DD,$GH628+18),"")</f>
      </c>
      <c r="FL628">
        <f>IF($GI628&gt;=19,INDEX($DD:$DD,$GH628+19),"")</f>
      </c>
      <c r="FM628">
        <f>IF($GI628&gt;=20,INDEX($DD:$DD,$GH628+20),"")</f>
      </c>
      <c r="FN628">
        <f>IF($GI628&gt;=21,INDEX($DD:$DD,$GH628+21),"")</f>
      </c>
      <c r="FO628">
        <f>IF($GI628&gt;=22,INDEX($DD:$DD,$GH628+22),"")</f>
      </c>
      <c r="FP628">
        <f>IF($GI628&gt;=23,INDEX($DD:$DD,$GH628+23),"")</f>
      </c>
      <c r="FQ628">
        <f>IF($GI628&gt;=24,INDEX($DD:$DD,$GH628+24),"")</f>
      </c>
      <c r="FR628">
        <f>IF($GI628&gt;=25,INDEX($DD:$DD,$GH628+25),"")</f>
      </c>
      <c r="FS628">
        <f>IF($GI628&gt;=26,INDEX($DD:$DD,$GH628+26),"")</f>
      </c>
      <c r="FT628">
        <f>IF($GI628&gt;=27,INDEX($DD:$DD,$GH628+27),"")</f>
      </c>
      <c r="FU628">
        <f>IF($GI628&gt;=28,INDEX($DD:$DD,$GH628+28),"")</f>
      </c>
      <c r="FV628">
        <f>IF($GI628&gt;=29,INDEX($DD:$DD,$GH628+29),"")</f>
      </c>
      <c r="FW628">
        <f>IF($GI628&gt;=30,INDEX($DD:$DD,$GH628+30),"")</f>
      </c>
      <c r="FX628">
        <f>IF($GI628&gt;=31,INDEX($DD:$DD,$GH628+31),"")</f>
      </c>
      <c r="FY628">
        <f>IF($GI628&gt;=32,INDEX($DD:$DD,$GH628+32),"")</f>
      </c>
      <c r="FZ628">
        <f>IF($GI628&gt;=33,INDEX($DD:$DD,$GH628+33),"")</f>
      </c>
      <c r="GA628">
        <f>IF($GI628&gt;=34,INDEX($DD:$DD,$GH628+34),"")</f>
      </c>
      <c r="GB628">
        <f>IF($GI628&gt;=35,INDEX($DD:$DD,$GH628+35),"")</f>
      </c>
      <c r="GC628">
        <f>IF($GI628&gt;=36,INDEX($DD:$DD,$GH628+36),"")</f>
      </c>
      <c r="GD628">
        <f>IF($GI628&gt;=37,INDEX($DD:$DD,$GH628+37),"")</f>
      </c>
      <c r="GE628">
        <f>IF($GI628&gt;=38,INDEX($DD:$DD,$GH628+38),"")</f>
      </c>
      <c r="GF628">
        <f>IF($GI628&gt;=39,INDEX($DD:$DD,$GH628+39),"")</f>
      </c>
      <c r="GG628">
        <f>IF($GI628&gt;=40,INDEX($DD:$DD,$GH628+40),"")</f>
      </c>
      <c r="GH628">
        <f>IFERROR(MATCH($DB628,$DC$2:$DC$148,0)+1,0)</f>
      </c>
      <c r="GI628">
        <f>IFERROR(INDEX($DE$2:$DE$148,MATCH($DB628,$DC$2:$DC$148,0)),0)</f>
      </c>
      <c r="GJ628">
        <f>IFERROR(MATCH($S628,$DF$628:$ES$628,0),0)</f>
      </c>
      <c r="GK628">
        <f>IF($GJ628&gt;0,INDEX($ET$628:$GG$628,$GJ628),"")</f>
      </c>
      <c r="GN628">
        <f>IF($IW628&gt;=1,INDEX($GL:$GL,$IV628+1),"")</f>
      </c>
      <c r="GO628">
        <f>IF($IW628&gt;=2,INDEX($GL:$GL,$IV628+2),"")</f>
      </c>
      <c r="GP628">
        <f>IF($IW628&gt;=3,INDEX($GL:$GL,$IV628+3),"")</f>
      </c>
      <c r="GQ628">
        <f>IF($IW628&gt;=4,INDEX($GL:$GL,$IV628+4),"")</f>
      </c>
      <c r="GR628">
        <f>IF($IW628&gt;=5,INDEX($GL:$GL,$IV628+5),"")</f>
      </c>
      <c r="GS628">
        <f>IF($IW628&gt;=6,INDEX($GL:$GL,$IV628+6),"")</f>
      </c>
      <c r="GT628">
        <f>IF($IW628&gt;=7,INDEX($GL:$GL,$IV628+7),"")</f>
      </c>
      <c r="GU628">
        <f>IF($IW628&gt;=8,INDEX($GL:$GL,$IV628+8),"")</f>
      </c>
      <c r="GV628">
        <f>IF($IW628&gt;=9,INDEX($GL:$GL,$IV628+9),"")</f>
      </c>
      <c r="GW628">
        <f>IF($IW628&gt;=10,INDEX($GL:$GL,$IV628+10),"")</f>
      </c>
      <c r="GX628">
        <f>IF($IW628&gt;=11,INDEX($GL:$GL,$IV628+11),"")</f>
      </c>
      <c r="GY628">
        <f>IF($IW628&gt;=12,INDEX($GL:$GL,$IV628+12),"")</f>
      </c>
      <c r="GZ628">
        <f>IF($IW628&gt;=13,INDEX($GL:$GL,$IV628+13),"")</f>
      </c>
      <c r="HA628">
        <f>IF($IW628&gt;=14,INDEX($GL:$GL,$IV628+14),"")</f>
      </c>
      <c r="HB628">
        <f>IF($IW628&gt;=15,INDEX($GL:$GL,$IV628+15),"")</f>
      </c>
      <c r="HC628">
        <f>IF($IW628&gt;=16,INDEX($GL:$GL,$IV628+16),"")</f>
      </c>
      <c r="HD628">
        <f>IF($IW628&gt;=17,INDEX($GL:$GL,$IV628+17),"")</f>
      </c>
      <c r="HE628">
        <f>IF($IW628&gt;=18,INDEX($GL:$GL,$IV628+18),"")</f>
      </c>
      <c r="HF628">
        <f>IF($IW628&gt;=19,INDEX($GL:$GL,$IV628+19),"")</f>
      </c>
      <c r="HG628">
        <f>IF($IW628&gt;=20,INDEX($GL:$GL,$IV628+20),"")</f>
      </c>
      <c r="HH628">
        <f>IF($IW628&gt;=21,INDEX($GL:$GL,$IV628+21),"")</f>
      </c>
      <c r="HI628">
        <f>IF($IW628&gt;=22,INDEX($GL:$GL,$IV628+22),"")</f>
      </c>
      <c r="HJ628">
        <f>IF($IW628&gt;=23,INDEX($GL:$GL,$IV628+23),"")</f>
      </c>
      <c r="HK628">
        <f>IF($IW628&gt;=24,INDEX($GL:$GL,$IV628+24),"")</f>
      </c>
      <c r="HL628">
        <f>IF($IW628&gt;=25,INDEX($GL:$GL,$IV628+25),"")</f>
      </c>
      <c r="HM628">
        <f>IF($IW628&gt;=26,INDEX($GL:$GL,$IV628+26),"")</f>
      </c>
      <c r="HN628">
        <f>IF($IW628&gt;=27,INDEX($GL:$GL,$IV628+27),"")</f>
      </c>
      <c r="HO628">
        <f>IF($IW628&gt;=28,INDEX($GL:$GL,$IV628+28),"")</f>
      </c>
      <c r="HP628">
        <f>IF($IW628&gt;=29,INDEX($GL:$GL,$IV628+29),"")</f>
      </c>
      <c r="HQ628">
        <f>IF($IW628&gt;=30,INDEX($GL:$GL,$IV628+30),"")</f>
      </c>
      <c r="HR628">
        <f>IF($IW628&gt;=31,INDEX($GL:$GL,$IV628+31),"")</f>
      </c>
      <c r="HS628">
        <f>IF($IW628&gt;=32,INDEX($GL:$GL,$IV628+32),"")</f>
      </c>
      <c r="HT628">
        <f>IF($IW628&gt;=33,INDEX($GL:$GL,$IV628+33),"")</f>
      </c>
      <c r="HU628">
        <f>IF($IW628&gt;=34,INDEX($GL:$GL,$IV628+34),"")</f>
      </c>
      <c r="HV628">
        <f>IF($IW628&gt;=35,INDEX($GL:$GL,$IV628+35),"")</f>
      </c>
      <c r="HW628">
        <f>IF($IW628&gt;=36,INDEX($GL:$GL,$IV628+36),"")</f>
      </c>
      <c r="HX628">
        <f>IF($IW628&gt;=37,INDEX($GL:$GL,$IV628+37),"")</f>
      </c>
      <c r="HY628">
        <f>IF($IW628&gt;=38,INDEX($GL:$GL,$IV628+38),"")</f>
      </c>
      <c r="HZ628">
        <f>IF($IW628&gt;=39,INDEX($GL:$GL,$IV628+39),"")</f>
      </c>
      <c r="IA628">
        <f>IF($IW628&gt;=40,INDEX($GL:$GL,$IV628+40),"")</f>
      </c>
      <c r="IB628">
        <f>IF($IW628&gt;=41,INDEX($GL:$GL,$IV628+41),"")</f>
      </c>
      <c r="IC628">
        <f>IF($IW628&gt;=42,INDEX($GL:$GL,$IV628+42),"")</f>
      </c>
      <c r="ID628">
        <f>IF($IW628&gt;=43,INDEX($GL:$GL,$IV628+43),"")</f>
      </c>
      <c r="IE628">
        <f>IF($IW628&gt;=44,INDEX($GL:$GL,$IV628+44),"")</f>
      </c>
      <c r="IF628">
        <f>IF($IW628&gt;=45,INDEX($GL:$GL,$IV628+45),"")</f>
      </c>
      <c r="IG628">
        <f>IF($IW628&gt;=46,INDEX($GL:$GL,$IV628+46),"")</f>
      </c>
      <c r="IH628">
        <f>IF($IW628&gt;=47,INDEX($GL:$GL,$IV628+47),"")</f>
      </c>
      <c r="II628">
        <f>IF($IW628&gt;=48,INDEX($GL:$GL,$IV628+48),"")</f>
      </c>
      <c r="IJ628">
        <f>IF($IW628&gt;=49,INDEX($GL:$GL,$IV628+49),"")</f>
      </c>
      <c r="IK628">
        <f>IF($IW628&gt;=50,INDEX($GL:$GL,$IV628+50),"")</f>
      </c>
      <c r="IL628">
        <f>IF($IW628&gt;=51,INDEX($GL:$GL,$IV628+51),"")</f>
      </c>
      <c r="IM628">
        <f>IF($IW628&gt;=52,INDEX($GL:$GL,$IV628+52),"")</f>
      </c>
      <c r="IN628">
        <f>IF($IW628&gt;=53,INDEX($GL:$GL,$IV628+53),"")</f>
      </c>
      <c r="IO628">
        <f>IF($IW628&gt;=54,INDEX($GL:$GL,$IV628+54),"")</f>
      </c>
      <c r="IP628">
        <f>IF($IW628&gt;=55,INDEX($GL:$GL,$IV628+55),"")</f>
      </c>
      <c r="IQ628">
        <f>IF($IW628&gt;=56,INDEX($GL:$GL,$IV628+56),"")</f>
      </c>
      <c r="IR628">
        <f>IF($IW628&gt;=57,INDEX($GL:$GL,$IV628+57),"")</f>
      </c>
      <c r="IS628">
        <f>IF($IW628&gt;=58,INDEX($GL:$GL,$IV628+58),"")</f>
      </c>
      <c r="IT628">
        <f>IF($IW628&gt;=59,INDEX($GL:$GL,$IV628+59),"")</f>
      </c>
      <c r="IU628">
        <f>IF($IW628&gt;=60,INDEX($GL:$GL,$IV628+60),"")</f>
      </c>
      <c r="IV628">
        <f>IFERROR(MATCH($GK628,$GL$2:$GL$324,0)+1,0)</f>
      </c>
      <c r="IW628">
        <f>IFERROR(INDEX($GM$2:$GM$324,MATCH($GK628,$GL$2:$GL$324,0)),0)</f>
      </c>
      <c r="IX628" t="s">
        <v>34</v>
      </c>
      <c r="IY628" t="s">
        <v>34</v>
      </c>
    </row>
    <row r="629" spans="1:259" x14ac:dyDescent="0.25">
      <c r="K629">
        <f>IF(OR($N629="",$J629=""),"",IFERROR($N629/$J629,0))</f>
      </c>
      <c r="L629">
        <f>IF($N629="","",
SUM($M629,$O629,$T629,$P629,$R629)*
(1-IF($U629="",0,VALUE($U629)/100)))</f>
      </c>
      <c r="M629">
        <f>IF($N629="","",$N629)</f>
      </c>
      <c r="O629">
        <f>IF($N629="","",
IF($H629="","",
IF(ISNUMBER(SEARCH("exempt",LOWER($H629))),0,
$N629*(VALUE(SUBSTITUTE($H629,"%",""))/100))))</f>
      </c>
      <c r="V629">
        <f>IFERROR(IF(FIND(" - ",$E629)&gt;0,MID($E629,FIND(" - ",$E629)+3,LEN($E629)),""),"")</f>
      </c>
      <c r="AE629" t="s">
        <v>1210</v>
      </c>
      <c r="AJ629">
        <f>IFERROR(LEFT($E629,FIND(" - ",$E629)-1),$E629)</f>
      </c>
      <c r="AM629">
        <f>IF($CB629&gt;=1,INDEX($AK:$AK,$CA629+1),"")</f>
      </c>
      <c r="AN629">
        <f>IF($CB629&gt;=2,INDEX($AK:$AK,$CA629+2),"")</f>
      </c>
      <c r="AO629">
        <f>IF($CB629&gt;=3,INDEX($AK:$AK,$CA629+3),"")</f>
      </c>
      <c r="AP629">
        <f>IF($CB629&gt;=4,INDEX($AK:$AK,$CA629+4),"")</f>
      </c>
      <c r="AQ629">
        <f>IF($CB629&gt;=5,INDEX($AK:$AK,$CA629+5),"")</f>
      </c>
      <c r="AR629">
        <f>IF($CB629&gt;=6,INDEX($AK:$AK,$CA629+6),"")</f>
      </c>
      <c r="AS629">
        <f>IF($CB629&gt;=7,INDEX($AK:$AK,$CA629+7),"")</f>
      </c>
      <c r="AT629">
        <f>IF($CB629&gt;=8,INDEX($AK:$AK,$CA629+8),"")</f>
      </c>
      <c r="AU629">
        <f>IF($CB629&gt;=9,INDEX($AK:$AK,$CA629+9),"")</f>
      </c>
      <c r="AV629">
        <f>IF($CB629&gt;=10,INDEX($AK:$AK,$CA629+10),"")</f>
      </c>
      <c r="AW629">
        <f>IF($CB629&gt;=11,INDEX($AK:$AK,$CA629+11),"")</f>
      </c>
      <c r="AX629">
        <f>IF($CB629&gt;=12,INDEX($AK:$AK,$CA629+12),"")</f>
      </c>
      <c r="AY629">
        <f>IF($CB629&gt;=13,INDEX($AK:$AK,$CA629+13),"")</f>
      </c>
      <c r="AZ629">
        <f>IF($CB629&gt;=14,INDEX($AK:$AK,$CA629+14),"")</f>
      </c>
      <c r="BA629">
        <f>IF($CB629&gt;=15,INDEX($AK:$AK,$CA629+15),"")</f>
      </c>
      <c r="BB629">
        <f>IF($CB629&gt;=16,INDEX($AK:$AK,$CA629+16),"")</f>
      </c>
      <c r="BC629">
        <f>IF($CB629&gt;=17,INDEX($AK:$AK,$CA629+17),"")</f>
      </c>
      <c r="BD629">
        <f>IF($CB629&gt;=18,INDEX($AK:$AK,$CA629+18),"")</f>
      </c>
      <c r="BE629">
        <f>IF($CB629&gt;=19,INDEX($AK:$AK,$CA629+19),"")</f>
      </c>
      <c r="BF629">
        <f>IF($CB629&gt;=20,INDEX($AK:$AK,$CA629+20),"")</f>
      </c>
      <c r="BG629">
        <f>IF($CB629&gt;=21,INDEX($AK:$AK,$CA629+21),"")</f>
      </c>
      <c r="BH629">
        <f>IF($CB629&gt;=22,INDEX($AK:$AK,$CA629+22),"")</f>
      </c>
      <c r="BI629">
        <f>IF($CB629&gt;=23,INDEX($AK:$AK,$CA629+23),"")</f>
      </c>
      <c r="BJ629">
        <f>IF($CB629&gt;=24,INDEX($AK:$AK,$CA629+24),"")</f>
      </c>
      <c r="BK629">
        <f>IF($CB629&gt;=25,INDEX($AK:$AK,$CA629+25),"")</f>
      </c>
      <c r="BL629">
        <f>IF($CB629&gt;=26,INDEX($AK:$AK,$CA629+26),"")</f>
      </c>
      <c r="BM629">
        <f>IF($CB629&gt;=27,INDEX($AK:$AK,$CA629+27),"")</f>
      </c>
      <c r="BN629">
        <f>IF($CB629&gt;=28,INDEX($AK:$AK,$CA629+28),"")</f>
      </c>
      <c r="BO629">
        <f>IF($CB629&gt;=29,INDEX($AK:$AK,$CA629+29),"")</f>
      </c>
      <c r="BP629">
        <f>IF($CB629&gt;=30,INDEX($AK:$AK,$CA629+30),"")</f>
      </c>
      <c r="BQ629">
        <f>IF($CB629&gt;=31,INDEX($AK:$AK,$CA629+31),"")</f>
      </c>
      <c r="BR629">
        <f>IF($CB629&gt;=32,INDEX($AK:$AK,$CA629+32),"")</f>
      </c>
      <c r="BS629">
        <f>IF($CB629&gt;=33,INDEX($AK:$AK,$CA629+33),"")</f>
      </c>
      <c r="BT629">
        <f>IF($CB629&gt;=34,INDEX($AK:$AK,$CA629+34),"")</f>
      </c>
      <c r="BU629">
        <f>IF($CB629&gt;=35,INDEX($AK:$AK,$CA629+35),"")</f>
      </c>
      <c r="BV629">
        <f>IF($CB629&gt;=36,INDEX($AK:$AK,$CA629+36),"")</f>
      </c>
      <c r="BW629">
        <f>IF($CB629&gt;=37,INDEX($AK:$AK,$CA629+37),"")</f>
      </c>
      <c r="BX629">
        <f>IF($CB629&gt;=38,INDEX($AK:$AK,$CA629+38),"")</f>
      </c>
      <c r="BY629">
        <f>IF($CB629&gt;=39,INDEX($AK:$AK,$CA629+39),"")</f>
      </c>
      <c r="BZ629">
        <f>IF($CB629&gt;=40,INDEX($AK:$AK,$CA629+40),"")</f>
      </c>
      <c r="CA629">
        <f>IFERROR(MATCH($AJ629,$AK$2:$AK$134,0)+1,0)</f>
      </c>
      <c r="CB629">
        <f>IFERROR(INDEX($AL$2:$AL$134,MATCH($AJ629,$AK$2:$AK$134,0)),0)</f>
      </c>
      <c r="CC629">
        <f>IFERROR(LEFT($F629,FIND(" - ",$F629)-1),$F629)</f>
      </c>
      <c r="CF629">
        <f>IF($DA629&gt;=1,INDEX($CD:$CD,$CZ629+1),"")</f>
      </c>
      <c r="CG629">
        <f>IF($DA629&gt;=2,INDEX($CD:$CD,$CZ629+2),"")</f>
      </c>
      <c r="CH629">
        <f>IF($DA629&gt;=3,INDEX($CD:$CD,$CZ629+3),"")</f>
      </c>
      <c r="CI629">
        <f>IF($DA629&gt;=4,INDEX($CD:$CD,$CZ629+4),"")</f>
      </c>
      <c r="CJ629">
        <f>IF($DA629&gt;=5,INDEX($CD:$CD,$CZ629+5),"")</f>
      </c>
      <c r="CK629">
        <f>IF($DA629&gt;=6,INDEX($CD:$CD,$CZ629+6),"")</f>
      </c>
      <c r="CL629">
        <f>IF($DA629&gt;=7,INDEX($CD:$CD,$CZ629+7),"")</f>
      </c>
      <c r="CM629">
        <f>IF($DA629&gt;=8,INDEX($CD:$CD,$CZ629+8),"")</f>
      </c>
      <c r="CN629">
        <f>IF($DA629&gt;=9,INDEX($CD:$CD,$CZ629+9),"")</f>
      </c>
      <c r="CO629">
        <f>IF($DA629&gt;=10,INDEX($CD:$CD,$CZ629+10),"")</f>
      </c>
      <c r="CP629">
        <f>IF($DA629&gt;=11,INDEX($CD:$CD,$CZ629+11),"")</f>
      </c>
      <c r="CQ629">
        <f>IF($DA629&gt;=12,INDEX($CD:$CD,$CZ629+12),"")</f>
      </c>
      <c r="CR629">
        <f>IF($DA629&gt;=13,INDEX($CD:$CD,$CZ629+13),"")</f>
      </c>
      <c r="CS629">
        <f>IF($DA629&gt;=14,INDEX($CD:$CD,$CZ629+14),"")</f>
      </c>
      <c r="CT629">
        <f>IF($DA629&gt;=15,INDEX($CD:$CD,$CZ629+15),"")</f>
      </c>
      <c r="CU629">
        <f>IF($DA629&gt;=16,INDEX($CD:$CD,$CZ629+16),"")</f>
      </c>
      <c r="CV629">
        <f>IF($DA629&gt;=17,INDEX($CD:$CD,$CZ629+17),"")</f>
      </c>
      <c r="CW629">
        <f>IF($DA629&gt;=18,INDEX($CD:$CD,$CZ629+18),"")</f>
      </c>
      <c r="CX629">
        <f>IF($DA629&gt;=19,INDEX($CD:$CD,$CZ629+19),"")</f>
      </c>
      <c r="CY629">
        <f>IF($DA629&gt;=20,INDEX($CD:$CD,$CZ629+20),"")</f>
      </c>
      <c r="CZ629">
        <f>IFERROR(MATCH($CC629,$CD$2:$CD$263,0)+1,0)</f>
      </c>
      <c r="DA629">
        <f>IFERROR(INDEX($CE$2:$CE$263,MATCH($CC629,$CD$2:$CD$263,0)),0)</f>
      </c>
      <c r="DB629">
        <f>IFERROR(INDEX($AI:$AI,MATCH($H629,$AH:$AH,0))&amp;"","")</f>
      </c>
      <c r="DF629">
        <f>IF($GI629&gt;=1,INDEX($DC:$DC,$GH629+1),"")</f>
      </c>
      <c r="DG629">
        <f>IF($GI629&gt;=2,INDEX($DC:$DC,$GH629+2),"")</f>
      </c>
      <c r="DH629">
        <f>IF($GI629&gt;=3,INDEX($DC:$DC,$GH629+3),"")</f>
      </c>
      <c r="DI629">
        <f>IF($GI629&gt;=4,INDEX($DC:$DC,$GH629+4),"")</f>
      </c>
      <c r="DJ629">
        <f>IF($GI629&gt;=5,INDEX($DC:$DC,$GH629+5),"")</f>
      </c>
      <c r="DK629">
        <f>IF($GI629&gt;=6,INDEX($DC:$DC,$GH629+6),"")</f>
      </c>
      <c r="DL629">
        <f>IF($GI629&gt;=7,INDEX($DC:$DC,$GH629+7),"")</f>
      </c>
      <c r="DM629">
        <f>IF($GI629&gt;=8,INDEX($DC:$DC,$GH629+8),"")</f>
      </c>
      <c r="DN629">
        <f>IF($GI629&gt;=9,INDEX($DC:$DC,$GH629+9),"")</f>
      </c>
      <c r="DO629">
        <f>IF($GI629&gt;=10,INDEX($DC:$DC,$GH629+10),"")</f>
      </c>
      <c r="DP629">
        <f>IF($GI629&gt;=11,INDEX($DC:$DC,$GH629+11),"")</f>
      </c>
      <c r="DQ629">
        <f>IF($GI629&gt;=12,INDEX($DC:$DC,$GH629+12),"")</f>
      </c>
      <c r="DR629">
        <f>IF($GI629&gt;=13,INDEX($DC:$DC,$GH629+13),"")</f>
      </c>
      <c r="DS629">
        <f>IF($GI629&gt;=14,INDEX($DC:$DC,$GH629+14),"")</f>
      </c>
      <c r="DT629">
        <f>IF($GI629&gt;=15,INDEX($DC:$DC,$GH629+15),"")</f>
      </c>
      <c r="DU629">
        <f>IF($GI629&gt;=16,INDEX($DC:$DC,$GH629+16),"")</f>
      </c>
      <c r="DV629">
        <f>IF($GI629&gt;=17,INDEX($DC:$DC,$GH629+17),"")</f>
      </c>
      <c r="DW629">
        <f>IF($GI629&gt;=18,INDEX($DC:$DC,$GH629+18),"")</f>
      </c>
      <c r="DX629">
        <f>IF($GI629&gt;=19,INDEX($DC:$DC,$GH629+19),"")</f>
      </c>
      <c r="DY629">
        <f>IF($GI629&gt;=20,INDEX($DC:$DC,$GH629+20),"")</f>
      </c>
      <c r="DZ629">
        <f>IF($GI629&gt;=21,INDEX($DC:$DC,$GH629+21),"")</f>
      </c>
      <c r="EA629">
        <f>IF($GI629&gt;=22,INDEX($DC:$DC,$GH629+22),"")</f>
      </c>
      <c r="EB629">
        <f>IF($GI629&gt;=23,INDEX($DC:$DC,$GH629+23),"")</f>
      </c>
      <c r="EC629">
        <f>IF($GI629&gt;=24,INDEX($DC:$DC,$GH629+24),"")</f>
      </c>
      <c r="ED629">
        <f>IF($GI629&gt;=25,INDEX($DC:$DC,$GH629+25),"")</f>
      </c>
      <c r="EE629">
        <f>IF($GI629&gt;=26,INDEX($DC:$DC,$GH629+26),"")</f>
      </c>
      <c r="EF629">
        <f>IF($GI629&gt;=27,INDEX($DC:$DC,$GH629+27),"")</f>
      </c>
      <c r="EG629">
        <f>IF($GI629&gt;=28,INDEX($DC:$DC,$GH629+28),"")</f>
      </c>
      <c r="EH629">
        <f>IF($GI629&gt;=29,INDEX($DC:$DC,$GH629+29),"")</f>
      </c>
      <c r="EI629">
        <f>IF($GI629&gt;=30,INDEX($DC:$DC,$GH629+30),"")</f>
      </c>
      <c r="EJ629">
        <f>IF($GI629&gt;=31,INDEX($DC:$DC,$GH629+31),"")</f>
      </c>
      <c r="EK629">
        <f>IF($GI629&gt;=32,INDEX($DC:$DC,$GH629+32),"")</f>
      </c>
      <c r="EL629">
        <f>IF($GI629&gt;=33,INDEX($DC:$DC,$GH629+33),"")</f>
      </c>
      <c r="EM629">
        <f>IF($GI629&gt;=34,INDEX($DC:$DC,$GH629+34),"")</f>
      </c>
      <c r="EN629">
        <f>IF($GI629&gt;=35,INDEX($DC:$DC,$GH629+35),"")</f>
      </c>
      <c r="EO629">
        <f>IF($GI629&gt;=36,INDEX($DC:$DC,$GH629+36),"")</f>
      </c>
      <c r="EP629">
        <f>IF($GI629&gt;=37,INDEX($DC:$DC,$GH629+37),"")</f>
      </c>
      <c r="EQ629">
        <f>IF($GI629&gt;=38,INDEX($DC:$DC,$GH629+38),"")</f>
      </c>
      <c r="ER629">
        <f>IF($GI629&gt;=39,INDEX($DC:$DC,$GH629+39),"")</f>
      </c>
      <c r="ES629">
        <f>IF($GI629&gt;=40,INDEX($DC:$DC,$GH629+40),"")</f>
      </c>
      <c r="ET629">
        <f>IF($GI629&gt;=1,INDEX($DD:$DD,$GH629+1),"")</f>
      </c>
      <c r="EU629">
        <f>IF($GI629&gt;=2,INDEX($DD:$DD,$GH629+2),"")</f>
      </c>
      <c r="EV629">
        <f>IF($GI629&gt;=3,INDEX($DD:$DD,$GH629+3),"")</f>
      </c>
      <c r="EW629">
        <f>IF($GI629&gt;=4,INDEX($DD:$DD,$GH629+4),"")</f>
      </c>
      <c r="EX629">
        <f>IF($GI629&gt;=5,INDEX($DD:$DD,$GH629+5),"")</f>
      </c>
      <c r="EY629">
        <f>IF($GI629&gt;=6,INDEX($DD:$DD,$GH629+6),"")</f>
      </c>
      <c r="EZ629">
        <f>IF($GI629&gt;=7,INDEX($DD:$DD,$GH629+7),"")</f>
      </c>
      <c r="FA629">
        <f>IF($GI629&gt;=8,INDEX($DD:$DD,$GH629+8),"")</f>
      </c>
      <c r="FB629">
        <f>IF($GI629&gt;=9,INDEX($DD:$DD,$GH629+9),"")</f>
      </c>
      <c r="FC629">
        <f>IF($GI629&gt;=10,INDEX($DD:$DD,$GH629+10),"")</f>
      </c>
      <c r="FD629">
        <f>IF($GI629&gt;=11,INDEX($DD:$DD,$GH629+11),"")</f>
      </c>
      <c r="FE629">
        <f>IF($GI629&gt;=12,INDEX($DD:$DD,$GH629+12),"")</f>
      </c>
      <c r="FF629">
        <f>IF($GI629&gt;=13,INDEX($DD:$DD,$GH629+13),"")</f>
      </c>
      <c r="FG629">
        <f>IF($GI629&gt;=14,INDEX($DD:$DD,$GH629+14),"")</f>
      </c>
      <c r="FH629">
        <f>IF($GI629&gt;=15,INDEX($DD:$DD,$GH629+15),"")</f>
      </c>
      <c r="FI629">
        <f>IF($GI629&gt;=16,INDEX($DD:$DD,$GH629+16),"")</f>
      </c>
      <c r="FJ629">
        <f>IF($GI629&gt;=17,INDEX($DD:$DD,$GH629+17),"")</f>
      </c>
      <c r="FK629">
        <f>IF($GI629&gt;=18,INDEX($DD:$DD,$GH629+18),"")</f>
      </c>
      <c r="FL629">
        <f>IF($GI629&gt;=19,INDEX($DD:$DD,$GH629+19),"")</f>
      </c>
      <c r="FM629">
        <f>IF($GI629&gt;=20,INDEX($DD:$DD,$GH629+20),"")</f>
      </c>
      <c r="FN629">
        <f>IF($GI629&gt;=21,INDEX($DD:$DD,$GH629+21),"")</f>
      </c>
      <c r="FO629">
        <f>IF($GI629&gt;=22,INDEX($DD:$DD,$GH629+22),"")</f>
      </c>
      <c r="FP629">
        <f>IF($GI629&gt;=23,INDEX($DD:$DD,$GH629+23),"")</f>
      </c>
      <c r="FQ629">
        <f>IF($GI629&gt;=24,INDEX($DD:$DD,$GH629+24),"")</f>
      </c>
      <c r="FR629">
        <f>IF($GI629&gt;=25,INDEX($DD:$DD,$GH629+25),"")</f>
      </c>
      <c r="FS629">
        <f>IF($GI629&gt;=26,INDEX($DD:$DD,$GH629+26),"")</f>
      </c>
      <c r="FT629">
        <f>IF($GI629&gt;=27,INDEX($DD:$DD,$GH629+27),"")</f>
      </c>
      <c r="FU629">
        <f>IF($GI629&gt;=28,INDEX($DD:$DD,$GH629+28),"")</f>
      </c>
      <c r="FV629">
        <f>IF($GI629&gt;=29,INDEX($DD:$DD,$GH629+29),"")</f>
      </c>
      <c r="FW629">
        <f>IF($GI629&gt;=30,INDEX($DD:$DD,$GH629+30),"")</f>
      </c>
      <c r="FX629">
        <f>IF($GI629&gt;=31,INDEX($DD:$DD,$GH629+31),"")</f>
      </c>
      <c r="FY629">
        <f>IF($GI629&gt;=32,INDEX($DD:$DD,$GH629+32),"")</f>
      </c>
      <c r="FZ629">
        <f>IF($GI629&gt;=33,INDEX($DD:$DD,$GH629+33),"")</f>
      </c>
      <c r="GA629">
        <f>IF($GI629&gt;=34,INDEX($DD:$DD,$GH629+34),"")</f>
      </c>
      <c r="GB629">
        <f>IF($GI629&gt;=35,INDEX($DD:$DD,$GH629+35),"")</f>
      </c>
      <c r="GC629">
        <f>IF($GI629&gt;=36,INDEX($DD:$DD,$GH629+36),"")</f>
      </c>
      <c r="GD629">
        <f>IF($GI629&gt;=37,INDEX($DD:$DD,$GH629+37),"")</f>
      </c>
      <c r="GE629">
        <f>IF($GI629&gt;=38,INDEX($DD:$DD,$GH629+38),"")</f>
      </c>
      <c r="GF629">
        <f>IF($GI629&gt;=39,INDEX($DD:$DD,$GH629+39),"")</f>
      </c>
      <c r="GG629">
        <f>IF($GI629&gt;=40,INDEX($DD:$DD,$GH629+40),"")</f>
      </c>
      <c r="GH629">
        <f>IFERROR(MATCH($DB629,$DC$2:$DC$148,0)+1,0)</f>
      </c>
      <c r="GI629">
        <f>IFERROR(INDEX($DE$2:$DE$148,MATCH($DB629,$DC$2:$DC$148,0)),0)</f>
      </c>
      <c r="GJ629">
        <f>IFERROR(MATCH($S629,$DF$629:$ES$629,0),0)</f>
      </c>
      <c r="GK629">
        <f>IF($GJ629&gt;0,INDEX($ET$629:$GG$629,$GJ629),"")</f>
      </c>
      <c r="GN629">
        <f>IF($IW629&gt;=1,INDEX($GL:$GL,$IV629+1),"")</f>
      </c>
      <c r="GO629">
        <f>IF($IW629&gt;=2,INDEX($GL:$GL,$IV629+2),"")</f>
      </c>
      <c r="GP629">
        <f>IF($IW629&gt;=3,INDEX($GL:$GL,$IV629+3),"")</f>
      </c>
      <c r="GQ629">
        <f>IF($IW629&gt;=4,INDEX($GL:$GL,$IV629+4),"")</f>
      </c>
      <c r="GR629">
        <f>IF($IW629&gt;=5,INDEX($GL:$GL,$IV629+5),"")</f>
      </c>
      <c r="GS629">
        <f>IF($IW629&gt;=6,INDEX($GL:$GL,$IV629+6),"")</f>
      </c>
      <c r="GT629">
        <f>IF($IW629&gt;=7,INDEX($GL:$GL,$IV629+7),"")</f>
      </c>
      <c r="GU629">
        <f>IF($IW629&gt;=8,INDEX($GL:$GL,$IV629+8),"")</f>
      </c>
      <c r="GV629">
        <f>IF($IW629&gt;=9,INDEX($GL:$GL,$IV629+9),"")</f>
      </c>
      <c r="GW629">
        <f>IF($IW629&gt;=10,INDEX($GL:$GL,$IV629+10),"")</f>
      </c>
      <c r="GX629">
        <f>IF($IW629&gt;=11,INDEX($GL:$GL,$IV629+11),"")</f>
      </c>
      <c r="GY629">
        <f>IF($IW629&gt;=12,INDEX($GL:$GL,$IV629+12),"")</f>
      </c>
      <c r="GZ629">
        <f>IF($IW629&gt;=13,INDEX($GL:$GL,$IV629+13),"")</f>
      </c>
      <c r="HA629">
        <f>IF($IW629&gt;=14,INDEX($GL:$GL,$IV629+14),"")</f>
      </c>
      <c r="HB629">
        <f>IF($IW629&gt;=15,INDEX($GL:$GL,$IV629+15),"")</f>
      </c>
      <c r="HC629">
        <f>IF($IW629&gt;=16,INDEX($GL:$GL,$IV629+16),"")</f>
      </c>
      <c r="HD629">
        <f>IF($IW629&gt;=17,INDEX($GL:$GL,$IV629+17),"")</f>
      </c>
      <c r="HE629">
        <f>IF($IW629&gt;=18,INDEX($GL:$GL,$IV629+18),"")</f>
      </c>
      <c r="HF629">
        <f>IF($IW629&gt;=19,INDEX($GL:$GL,$IV629+19),"")</f>
      </c>
      <c r="HG629">
        <f>IF($IW629&gt;=20,INDEX($GL:$GL,$IV629+20),"")</f>
      </c>
      <c r="HH629">
        <f>IF($IW629&gt;=21,INDEX($GL:$GL,$IV629+21),"")</f>
      </c>
      <c r="HI629">
        <f>IF($IW629&gt;=22,INDEX($GL:$GL,$IV629+22),"")</f>
      </c>
      <c r="HJ629">
        <f>IF($IW629&gt;=23,INDEX($GL:$GL,$IV629+23),"")</f>
      </c>
      <c r="HK629">
        <f>IF($IW629&gt;=24,INDEX($GL:$GL,$IV629+24),"")</f>
      </c>
      <c r="HL629">
        <f>IF($IW629&gt;=25,INDEX($GL:$GL,$IV629+25),"")</f>
      </c>
      <c r="HM629">
        <f>IF($IW629&gt;=26,INDEX($GL:$GL,$IV629+26),"")</f>
      </c>
      <c r="HN629">
        <f>IF($IW629&gt;=27,INDEX($GL:$GL,$IV629+27),"")</f>
      </c>
      <c r="HO629">
        <f>IF($IW629&gt;=28,INDEX($GL:$GL,$IV629+28),"")</f>
      </c>
      <c r="HP629">
        <f>IF($IW629&gt;=29,INDEX($GL:$GL,$IV629+29),"")</f>
      </c>
      <c r="HQ629">
        <f>IF($IW629&gt;=30,INDEX($GL:$GL,$IV629+30),"")</f>
      </c>
      <c r="HR629">
        <f>IF($IW629&gt;=31,INDEX($GL:$GL,$IV629+31),"")</f>
      </c>
      <c r="HS629">
        <f>IF($IW629&gt;=32,INDEX($GL:$GL,$IV629+32),"")</f>
      </c>
      <c r="HT629">
        <f>IF($IW629&gt;=33,INDEX($GL:$GL,$IV629+33),"")</f>
      </c>
      <c r="HU629">
        <f>IF($IW629&gt;=34,INDEX($GL:$GL,$IV629+34),"")</f>
      </c>
      <c r="HV629">
        <f>IF($IW629&gt;=35,INDEX($GL:$GL,$IV629+35),"")</f>
      </c>
      <c r="HW629">
        <f>IF($IW629&gt;=36,INDEX($GL:$GL,$IV629+36),"")</f>
      </c>
      <c r="HX629">
        <f>IF($IW629&gt;=37,INDEX($GL:$GL,$IV629+37),"")</f>
      </c>
      <c r="HY629">
        <f>IF($IW629&gt;=38,INDEX($GL:$GL,$IV629+38),"")</f>
      </c>
      <c r="HZ629">
        <f>IF($IW629&gt;=39,INDEX($GL:$GL,$IV629+39),"")</f>
      </c>
      <c r="IA629">
        <f>IF($IW629&gt;=40,INDEX($GL:$GL,$IV629+40),"")</f>
      </c>
      <c r="IB629">
        <f>IF($IW629&gt;=41,INDEX($GL:$GL,$IV629+41),"")</f>
      </c>
      <c r="IC629">
        <f>IF($IW629&gt;=42,INDEX($GL:$GL,$IV629+42),"")</f>
      </c>
      <c r="ID629">
        <f>IF($IW629&gt;=43,INDEX($GL:$GL,$IV629+43),"")</f>
      </c>
      <c r="IE629">
        <f>IF($IW629&gt;=44,INDEX($GL:$GL,$IV629+44),"")</f>
      </c>
      <c r="IF629">
        <f>IF($IW629&gt;=45,INDEX($GL:$GL,$IV629+45),"")</f>
      </c>
      <c r="IG629">
        <f>IF($IW629&gt;=46,INDEX($GL:$GL,$IV629+46),"")</f>
      </c>
      <c r="IH629">
        <f>IF($IW629&gt;=47,INDEX($GL:$GL,$IV629+47),"")</f>
      </c>
      <c r="II629">
        <f>IF($IW629&gt;=48,INDEX($GL:$GL,$IV629+48),"")</f>
      </c>
      <c r="IJ629">
        <f>IF($IW629&gt;=49,INDEX($GL:$GL,$IV629+49),"")</f>
      </c>
      <c r="IK629">
        <f>IF($IW629&gt;=50,INDEX($GL:$GL,$IV629+50),"")</f>
      </c>
      <c r="IL629">
        <f>IF($IW629&gt;=51,INDEX($GL:$GL,$IV629+51),"")</f>
      </c>
      <c r="IM629">
        <f>IF($IW629&gt;=52,INDEX($GL:$GL,$IV629+52),"")</f>
      </c>
      <c r="IN629">
        <f>IF($IW629&gt;=53,INDEX($GL:$GL,$IV629+53),"")</f>
      </c>
      <c r="IO629">
        <f>IF($IW629&gt;=54,INDEX($GL:$GL,$IV629+54),"")</f>
      </c>
      <c r="IP629">
        <f>IF($IW629&gt;=55,INDEX($GL:$GL,$IV629+55),"")</f>
      </c>
      <c r="IQ629">
        <f>IF($IW629&gt;=56,INDEX($GL:$GL,$IV629+56),"")</f>
      </c>
      <c r="IR629">
        <f>IF($IW629&gt;=57,INDEX($GL:$GL,$IV629+57),"")</f>
      </c>
      <c r="IS629">
        <f>IF($IW629&gt;=58,INDEX($GL:$GL,$IV629+58),"")</f>
      </c>
      <c r="IT629">
        <f>IF($IW629&gt;=59,INDEX($GL:$GL,$IV629+59),"")</f>
      </c>
      <c r="IU629">
        <f>IF($IW629&gt;=60,INDEX($GL:$GL,$IV629+60),"")</f>
      </c>
      <c r="IV629">
        <f>IFERROR(MATCH($GK629,$GL$2:$GL$324,0)+1,0)</f>
      </c>
      <c r="IW629">
        <f>IFERROR(INDEX($GM$2:$GM$324,MATCH($GK629,$GL$2:$GL$324,0)),0)</f>
      </c>
      <c r="IX629" t="s">
        <v>34</v>
      </c>
      <c r="IY629" t="s">
        <v>34</v>
      </c>
    </row>
    <row r="630" spans="1:259" x14ac:dyDescent="0.25">
      <c r="K630">
        <f>IF(OR($N630="",$J630=""),"",IFERROR($N630/$J630,0))</f>
      </c>
      <c r="L630">
        <f>IF($N630="","",
SUM($M630,$O630,$T630,$P630,$R630)*
(1-IF($U630="",0,VALUE($U630)/100)))</f>
      </c>
      <c r="M630">
        <f>IF($N630="","",$N630)</f>
      </c>
      <c r="O630">
        <f>IF($N630="","",
IF($H630="","",
IF(ISNUMBER(SEARCH("exempt",LOWER($H630))),0,
$N630*(VALUE(SUBSTITUTE($H630,"%",""))/100))))</f>
      </c>
      <c r="V630">
        <f>IFERROR(IF(FIND(" - ",$E630)&gt;0,MID($E630,FIND(" - ",$E630)+3,LEN($E630)),""),"")</f>
      </c>
      <c r="AE630" t="s">
        <v>1211</v>
      </c>
      <c r="AJ630">
        <f>IFERROR(LEFT($E630,FIND(" - ",$E630)-1),$E630)</f>
      </c>
      <c r="AM630">
        <f>IF($CB630&gt;=1,INDEX($AK:$AK,$CA630+1),"")</f>
      </c>
      <c r="AN630">
        <f>IF($CB630&gt;=2,INDEX($AK:$AK,$CA630+2),"")</f>
      </c>
      <c r="AO630">
        <f>IF($CB630&gt;=3,INDEX($AK:$AK,$CA630+3),"")</f>
      </c>
      <c r="AP630">
        <f>IF($CB630&gt;=4,INDEX($AK:$AK,$CA630+4),"")</f>
      </c>
      <c r="AQ630">
        <f>IF($CB630&gt;=5,INDEX($AK:$AK,$CA630+5),"")</f>
      </c>
      <c r="AR630">
        <f>IF($CB630&gt;=6,INDEX($AK:$AK,$CA630+6),"")</f>
      </c>
      <c r="AS630">
        <f>IF($CB630&gt;=7,INDEX($AK:$AK,$CA630+7),"")</f>
      </c>
      <c r="AT630">
        <f>IF($CB630&gt;=8,INDEX($AK:$AK,$CA630+8),"")</f>
      </c>
      <c r="AU630">
        <f>IF($CB630&gt;=9,INDEX($AK:$AK,$CA630+9),"")</f>
      </c>
      <c r="AV630">
        <f>IF($CB630&gt;=10,INDEX($AK:$AK,$CA630+10),"")</f>
      </c>
      <c r="AW630">
        <f>IF($CB630&gt;=11,INDEX($AK:$AK,$CA630+11),"")</f>
      </c>
      <c r="AX630">
        <f>IF($CB630&gt;=12,INDEX($AK:$AK,$CA630+12),"")</f>
      </c>
      <c r="AY630">
        <f>IF($CB630&gt;=13,INDEX($AK:$AK,$CA630+13),"")</f>
      </c>
      <c r="AZ630">
        <f>IF($CB630&gt;=14,INDEX($AK:$AK,$CA630+14),"")</f>
      </c>
      <c r="BA630">
        <f>IF($CB630&gt;=15,INDEX($AK:$AK,$CA630+15),"")</f>
      </c>
      <c r="BB630">
        <f>IF($CB630&gt;=16,INDEX($AK:$AK,$CA630+16),"")</f>
      </c>
      <c r="BC630">
        <f>IF($CB630&gt;=17,INDEX($AK:$AK,$CA630+17),"")</f>
      </c>
      <c r="BD630">
        <f>IF($CB630&gt;=18,INDEX($AK:$AK,$CA630+18),"")</f>
      </c>
      <c r="BE630">
        <f>IF($CB630&gt;=19,INDEX($AK:$AK,$CA630+19),"")</f>
      </c>
      <c r="BF630">
        <f>IF($CB630&gt;=20,INDEX($AK:$AK,$CA630+20),"")</f>
      </c>
      <c r="BG630">
        <f>IF($CB630&gt;=21,INDEX($AK:$AK,$CA630+21),"")</f>
      </c>
      <c r="BH630">
        <f>IF($CB630&gt;=22,INDEX($AK:$AK,$CA630+22),"")</f>
      </c>
      <c r="BI630">
        <f>IF($CB630&gt;=23,INDEX($AK:$AK,$CA630+23),"")</f>
      </c>
      <c r="BJ630">
        <f>IF($CB630&gt;=24,INDEX($AK:$AK,$CA630+24),"")</f>
      </c>
      <c r="BK630">
        <f>IF($CB630&gt;=25,INDEX($AK:$AK,$CA630+25),"")</f>
      </c>
      <c r="BL630">
        <f>IF($CB630&gt;=26,INDEX($AK:$AK,$CA630+26),"")</f>
      </c>
      <c r="BM630">
        <f>IF($CB630&gt;=27,INDEX($AK:$AK,$CA630+27),"")</f>
      </c>
      <c r="BN630">
        <f>IF($CB630&gt;=28,INDEX($AK:$AK,$CA630+28),"")</f>
      </c>
      <c r="BO630">
        <f>IF($CB630&gt;=29,INDEX($AK:$AK,$CA630+29),"")</f>
      </c>
      <c r="BP630">
        <f>IF($CB630&gt;=30,INDEX($AK:$AK,$CA630+30),"")</f>
      </c>
      <c r="BQ630">
        <f>IF($CB630&gt;=31,INDEX($AK:$AK,$CA630+31),"")</f>
      </c>
      <c r="BR630">
        <f>IF($CB630&gt;=32,INDEX($AK:$AK,$CA630+32),"")</f>
      </c>
      <c r="BS630">
        <f>IF($CB630&gt;=33,INDEX($AK:$AK,$CA630+33),"")</f>
      </c>
      <c r="BT630">
        <f>IF($CB630&gt;=34,INDEX($AK:$AK,$CA630+34),"")</f>
      </c>
      <c r="BU630">
        <f>IF($CB630&gt;=35,INDEX($AK:$AK,$CA630+35),"")</f>
      </c>
      <c r="BV630">
        <f>IF($CB630&gt;=36,INDEX($AK:$AK,$CA630+36),"")</f>
      </c>
      <c r="BW630">
        <f>IF($CB630&gt;=37,INDEX($AK:$AK,$CA630+37),"")</f>
      </c>
      <c r="BX630">
        <f>IF($CB630&gt;=38,INDEX($AK:$AK,$CA630+38),"")</f>
      </c>
      <c r="BY630">
        <f>IF($CB630&gt;=39,INDEX($AK:$AK,$CA630+39),"")</f>
      </c>
      <c r="BZ630">
        <f>IF($CB630&gt;=40,INDEX($AK:$AK,$CA630+40),"")</f>
      </c>
      <c r="CA630">
        <f>IFERROR(MATCH($AJ630,$AK$2:$AK$134,0)+1,0)</f>
      </c>
      <c r="CB630">
        <f>IFERROR(INDEX($AL$2:$AL$134,MATCH($AJ630,$AK$2:$AK$134,0)),0)</f>
      </c>
      <c r="CC630">
        <f>IFERROR(LEFT($F630,FIND(" - ",$F630)-1),$F630)</f>
      </c>
      <c r="CF630">
        <f>IF($DA630&gt;=1,INDEX($CD:$CD,$CZ630+1),"")</f>
      </c>
      <c r="CG630">
        <f>IF($DA630&gt;=2,INDEX($CD:$CD,$CZ630+2),"")</f>
      </c>
      <c r="CH630">
        <f>IF($DA630&gt;=3,INDEX($CD:$CD,$CZ630+3),"")</f>
      </c>
      <c r="CI630">
        <f>IF($DA630&gt;=4,INDEX($CD:$CD,$CZ630+4),"")</f>
      </c>
      <c r="CJ630">
        <f>IF($DA630&gt;=5,INDEX($CD:$CD,$CZ630+5),"")</f>
      </c>
      <c r="CK630">
        <f>IF($DA630&gt;=6,INDEX($CD:$CD,$CZ630+6),"")</f>
      </c>
      <c r="CL630">
        <f>IF($DA630&gt;=7,INDEX($CD:$CD,$CZ630+7),"")</f>
      </c>
      <c r="CM630">
        <f>IF($DA630&gt;=8,INDEX($CD:$CD,$CZ630+8),"")</f>
      </c>
      <c r="CN630">
        <f>IF($DA630&gt;=9,INDEX($CD:$CD,$CZ630+9),"")</f>
      </c>
      <c r="CO630">
        <f>IF($DA630&gt;=10,INDEX($CD:$CD,$CZ630+10),"")</f>
      </c>
      <c r="CP630">
        <f>IF($DA630&gt;=11,INDEX($CD:$CD,$CZ630+11),"")</f>
      </c>
      <c r="CQ630">
        <f>IF($DA630&gt;=12,INDEX($CD:$CD,$CZ630+12),"")</f>
      </c>
      <c r="CR630">
        <f>IF($DA630&gt;=13,INDEX($CD:$CD,$CZ630+13),"")</f>
      </c>
      <c r="CS630">
        <f>IF($DA630&gt;=14,INDEX($CD:$CD,$CZ630+14),"")</f>
      </c>
      <c r="CT630">
        <f>IF($DA630&gt;=15,INDEX($CD:$CD,$CZ630+15),"")</f>
      </c>
      <c r="CU630">
        <f>IF($DA630&gt;=16,INDEX($CD:$CD,$CZ630+16),"")</f>
      </c>
      <c r="CV630">
        <f>IF($DA630&gt;=17,INDEX($CD:$CD,$CZ630+17),"")</f>
      </c>
      <c r="CW630">
        <f>IF($DA630&gt;=18,INDEX($CD:$CD,$CZ630+18),"")</f>
      </c>
      <c r="CX630">
        <f>IF($DA630&gt;=19,INDEX($CD:$CD,$CZ630+19),"")</f>
      </c>
      <c r="CY630">
        <f>IF($DA630&gt;=20,INDEX($CD:$CD,$CZ630+20),"")</f>
      </c>
      <c r="CZ630">
        <f>IFERROR(MATCH($CC630,$CD$2:$CD$263,0)+1,0)</f>
      </c>
      <c r="DA630">
        <f>IFERROR(INDEX($CE$2:$CE$263,MATCH($CC630,$CD$2:$CD$263,0)),0)</f>
      </c>
      <c r="DB630">
        <f>IFERROR(INDEX($AI:$AI,MATCH($H630,$AH:$AH,0))&amp;"","")</f>
      </c>
      <c r="DF630">
        <f>IF($GI630&gt;=1,INDEX($DC:$DC,$GH630+1),"")</f>
      </c>
      <c r="DG630">
        <f>IF($GI630&gt;=2,INDEX($DC:$DC,$GH630+2),"")</f>
      </c>
      <c r="DH630">
        <f>IF($GI630&gt;=3,INDEX($DC:$DC,$GH630+3),"")</f>
      </c>
      <c r="DI630">
        <f>IF($GI630&gt;=4,INDEX($DC:$DC,$GH630+4),"")</f>
      </c>
      <c r="DJ630">
        <f>IF($GI630&gt;=5,INDEX($DC:$DC,$GH630+5),"")</f>
      </c>
      <c r="DK630">
        <f>IF($GI630&gt;=6,INDEX($DC:$DC,$GH630+6),"")</f>
      </c>
      <c r="DL630">
        <f>IF($GI630&gt;=7,INDEX($DC:$DC,$GH630+7),"")</f>
      </c>
      <c r="DM630">
        <f>IF($GI630&gt;=8,INDEX($DC:$DC,$GH630+8),"")</f>
      </c>
      <c r="DN630">
        <f>IF($GI630&gt;=9,INDEX($DC:$DC,$GH630+9),"")</f>
      </c>
      <c r="DO630">
        <f>IF($GI630&gt;=10,INDEX($DC:$DC,$GH630+10),"")</f>
      </c>
      <c r="DP630">
        <f>IF($GI630&gt;=11,INDEX($DC:$DC,$GH630+11),"")</f>
      </c>
      <c r="DQ630">
        <f>IF($GI630&gt;=12,INDEX($DC:$DC,$GH630+12),"")</f>
      </c>
      <c r="DR630">
        <f>IF($GI630&gt;=13,INDEX($DC:$DC,$GH630+13),"")</f>
      </c>
      <c r="DS630">
        <f>IF($GI630&gt;=14,INDEX($DC:$DC,$GH630+14),"")</f>
      </c>
      <c r="DT630">
        <f>IF($GI630&gt;=15,INDEX($DC:$DC,$GH630+15),"")</f>
      </c>
      <c r="DU630">
        <f>IF($GI630&gt;=16,INDEX($DC:$DC,$GH630+16),"")</f>
      </c>
      <c r="DV630">
        <f>IF($GI630&gt;=17,INDEX($DC:$DC,$GH630+17),"")</f>
      </c>
      <c r="DW630">
        <f>IF($GI630&gt;=18,INDEX($DC:$DC,$GH630+18),"")</f>
      </c>
      <c r="DX630">
        <f>IF($GI630&gt;=19,INDEX($DC:$DC,$GH630+19),"")</f>
      </c>
      <c r="DY630">
        <f>IF($GI630&gt;=20,INDEX($DC:$DC,$GH630+20),"")</f>
      </c>
      <c r="DZ630">
        <f>IF($GI630&gt;=21,INDEX($DC:$DC,$GH630+21),"")</f>
      </c>
      <c r="EA630">
        <f>IF($GI630&gt;=22,INDEX($DC:$DC,$GH630+22),"")</f>
      </c>
      <c r="EB630">
        <f>IF($GI630&gt;=23,INDEX($DC:$DC,$GH630+23),"")</f>
      </c>
      <c r="EC630">
        <f>IF($GI630&gt;=24,INDEX($DC:$DC,$GH630+24),"")</f>
      </c>
      <c r="ED630">
        <f>IF($GI630&gt;=25,INDEX($DC:$DC,$GH630+25),"")</f>
      </c>
      <c r="EE630">
        <f>IF($GI630&gt;=26,INDEX($DC:$DC,$GH630+26),"")</f>
      </c>
      <c r="EF630">
        <f>IF($GI630&gt;=27,INDEX($DC:$DC,$GH630+27),"")</f>
      </c>
      <c r="EG630">
        <f>IF($GI630&gt;=28,INDEX($DC:$DC,$GH630+28),"")</f>
      </c>
      <c r="EH630">
        <f>IF($GI630&gt;=29,INDEX($DC:$DC,$GH630+29),"")</f>
      </c>
      <c r="EI630">
        <f>IF($GI630&gt;=30,INDEX($DC:$DC,$GH630+30),"")</f>
      </c>
      <c r="EJ630">
        <f>IF($GI630&gt;=31,INDEX($DC:$DC,$GH630+31),"")</f>
      </c>
      <c r="EK630">
        <f>IF($GI630&gt;=32,INDEX($DC:$DC,$GH630+32),"")</f>
      </c>
      <c r="EL630">
        <f>IF($GI630&gt;=33,INDEX($DC:$DC,$GH630+33),"")</f>
      </c>
      <c r="EM630">
        <f>IF($GI630&gt;=34,INDEX($DC:$DC,$GH630+34),"")</f>
      </c>
      <c r="EN630">
        <f>IF($GI630&gt;=35,INDEX($DC:$DC,$GH630+35),"")</f>
      </c>
      <c r="EO630">
        <f>IF($GI630&gt;=36,INDEX($DC:$DC,$GH630+36),"")</f>
      </c>
      <c r="EP630">
        <f>IF($GI630&gt;=37,INDEX($DC:$DC,$GH630+37),"")</f>
      </c>
      <c r="EQ630">
        <f>IF($GI630&gt;=38,INDEX($DC:$DC,$GH630+38),"")</f>
      </c>
      <c r="ER630">
        <f>IF($GI630&gt;=39,INDEX($DC:$DC,$GH630+39),"")</f>
      </c>
      <c r="ES630">
        <f>IF($GI630&gt;=40,INDEX($DC:$DC,$GH630+40),"")</f>
      </c>
      <c r="ET630">
        <f>IF($GI630&gt;=1,INDEX($DD:$DD,$GH630+1),"")</f>
      </c>
      <c r="EU630">
        <f>IF($GI630&gt;=2,INDEX($DD:$DD,$GH630+2),"")</f>
      </c>
      <c r="EV630">
        <f>IF($GI630&gt;=3,INDEX($DD:$DD,$GH630+3),"")</f>
      </c>
      <c r="EW630">
        <f>IF($GI630&gt;=4,INDEX($DD:$DD,$GH630+4),"")</f>
      </c>
      <c r="EX630">
        <f>IF($GI630&gt;=5,INDEX($DD:$DD,$GH630+5),"")</f>
      </c>
      <c r="EY630">
        <f>IF($GI630&gt;=6,INDEX($DD:$DD,$GH630+6),"")</f>
      </c>
      <c r="EZ630">
        <f>IF($GI630&gt;=7,INDEX($DD:$DD,$GH630+7),"")</f>
      </c>
      <c r="FA630">
        <f>IF($GI630&gt;=8,INDEX($DD:$DD,$GH630+8),"")</f>
      </c>
      <c r="FB630">
        <f>IF($GI630&gt;=9,INDEX($DD:$DD,$GH630+9),"")</f>
      </c>
      <c r="FC630">
        <f>IF($GI630&gt;=10,INDEX($DD:$DD,$GH630+10),"")</f>
      </c>
      <c r="FD630">
        <f>IF($GI630&gt;=11,INDEX($DD:$DD,$GH630+11),"")</f>
      </c>
      <c r="FE630">
        <f>IF($GI630&gt;=12,INDEX($DD:$DD,$GH630+12),"")</f>
      </c>
      <c r="FF630">
        <f>IF($GI630&gt;=13,INDEX($DD:$DD,$GH630+13),"")</f>
      </c>
      <c r="FG630">
        <f>IF($GI630&gt;=14,INDEX($DD:$DD,$GH630+14),"")</f>
      </c>
      <c r="FH630">
        <f>IF($GI630&gt;=15,INDEX($DD:$DD,$GH630+15),"")</f>
      </c>
      <c r="FI630">
        <f>IF($GI630&gt;=16,INDEX($DD:$DD,$GH630+16),"")</f>
      </c>
      <c r="FJ630">
        <f>IF($GI630&gt;=17,INDEX($DD:$DD,$GH630+17),"")</f>
      </c>
      <c r="FK630">
        <f>IF($GI630&gt;=18,INDEX($DD:$DD,$GH630+18),"")</f>
      </c>
      <c r="FL630">
        <f>IF($GI630&gt;=19,INDEX($DD:$DD,$GH630+19),"")</f>
      </c>
      <c r="FM630">
        <f>IF($GI630&gt;=20,INDEX($DD:$DD,$GH630+20),"")</f>
      </c>
      <c r="FN630">
        <f>IF($GI630&gt;=21,INDEX($DD:$DD,$GH630+21),"")</f>
      </c>
      <c r="FO630">
        <f>IF($GI630&gt;=22,INDEX($DD:$DD,$GH630+22),"")</f>
      </c>
      <c r="FP630">
        <f>IF($GI630&gt;=23,INDEX($DD:$DD,$GH630+23),"")</f>
      </c>
      <c r="FQ630">
        <f>IF($GI630&gt;=24,INDEX($DD:$DD,$GH630+24),"")</f>
      </c>
      <c r="FR630">
        <f>IF($GI630&gt;=25,INDEX($DD:$DD,$GH630+25),"")</f>
      </c>
      <c r="FS630">
        <f>IF($GI630&gt;=26,INDEX($DD:$DD,$GH630+26),"")</f>
      </c>
      <c r="FT630">
        <f>IF($GI630&gt;=27,INDEX($DD:$DD,$GH630+27),"")</f>
      </c>
      <c r="FU630">
        <f>IF($GI630&gt;=28,INDEX($DD:$DD,$GH630+28),"")</f>
      </c>
      <c r="FV630">
        <f>IF($GI630&gt;=29,INDEX($DD:$DD,$GH630+29),"")</f>
      </c>
      <c r="FW630">
        <f>IF($GI630&gt;=30,INDEX($DD:$DD,$GH630+30),"")</f>
      </c>
      <c r="FX630">
        <f>IF($GI630&gt;=31,INDEX($DD:$DD,$GH630+31),"")</f>
      </c>
      <c r="FY630">
        <f>IF($GI630&gt;=32,INDEX($DD:$DD,$GH630+32),"")</f>
      </c>
      <c r="FZ630">
        <f>IF($GI630&gt;=33,INDEX($DD:$DD,$GH630+33),"")</f>
      </c>
      <c r="GA630">
        <f>IF($GI630&gt;=34,INDEX($DD:$DD,$GH630+34),"")</f>
      </c>
      <c r="GB630">
        <f>IF($GI630&gt;=35,INDEX($DD:$DD,$GH630+35),"")</f>
      </c>
      <c r="GC630">
        <f>IF($GI630&gt;=36,INDEX($DD:$DD,$GH630+36),"")</f>
      </c>
      <c r="GD630">
        <f>IF($GI630&gt;=37,INDEX($DD:$DD,$GH630+37),"")</f>
      </c>
      <c r="GE630">
        <f>IF($GI630&gt;=38,INDEX($DD:$DD,$GH630+38),"")</f>
      </c>
      <c r="GF630">
        <f>IF($GI630&gt;=39,INDEX($DD:$DD,$GH630+39),"")</f>
      </c>
      <c r="GG630">
        <f>IF($GI630&gt;=40,INDEX($DD:$DD,$GH630+40),"")</f>
      </c>
      <c r="GH630">
        <f>IFERROR(MATCH($DB630,$DC$2:$DC$148,0)+1,0)</f>
      </c>
      <c r="GI630">
        <f>IFERROR(INDEX($DE$2:$DE$148,MATCH($DB630,$DC$2:$DC$148,0)),0)</f>
      </c>
      <c r="GJ630">
        <f>IFERROR(MATCH($S630,$DF$630:$ES$630,0),0)</f>
      </c>
      <c r="GK630">
        <f>IF($GJ630&gt;0,INDEX($ET$630:$GG$630,$GJ630),"")</f>
      </c>
      <c r="GN630">
        <f>IF($IW630&gt;=1,INDEX($GL:$GL,$IV630+1),"")</f>
      </c>
      <c r="GO630">
        <f>IF($IW630&gt;=2,INDEX($GL:$GL,$IV630+2),"")</f>
      </c>
      <c r="GP630">
        <f>IF($IW630&gt;=3,INDEX($GL:$GL,$IV630+3),"")</f>
      </c>
      <c r="GQ630">
        <f>IF($IW630&gt;=4,INDEX($GL:$GL,$IV630+4),"")</f>
      </c>
      <c r="GR630">
        <f>IF($IW630&gt;=5,INDEX($GL:$GL,$IV630+5),"")</f>
      </c>
      <c r="GS630">
        <f>IF($IW630&gt;=6,INDEX($GL:$GL,$IV630+6),"")</f>
      </c>
      <c r="GT630">
        <f>IF($IW630&gt;=7,INDEX($GL:$GL,$IV630+7),"")</f>
      </c>
      <c r="GU630">
        <f>IF($IW630&gt;=8,INDEX($GL:$GL,$IV630+8),"")</f>
      </c>
      <c r="GV630">
        <f>IF($IW630&gt;=9,INDEX($GL:$GL,$IV630+9),"")</f>
      </c>
      <c r="GW630">
        <f>IF($IW630&gt;=10,INDEX($GL:$GL,$IV630+10),"")</f>
      </c>
      <c r="GX630">
        <f>IF($IW630&gt;=11,INDEX($GL:$GL,$IV630+11),"")</f>
      </c>
      <c r="GY630">
        <f>IF($IW630&gt;=12,INDEX($GL:$GL,$IV630+12),"")</f>
      </c>
      <c r="GZ630">
        <f>IF($IW630&gt;=13,INDEX($GL:$GL,$IV630+13),"")</f>
      </c>
      <c r="HA630">
        <f>IF($IW630&gt;=14,INDEX($GL:$GL,$IV630+14),"")</f>
      </c>
      <c r="HB630">
        <f>IF($IW630&gt;=15,INDEX($GL:$GL,$IV630+15),"")</f>
      </c>
      <c r="HC630">
        <f>IF($IW630&gt;=16,INDEX($GL:$GL,$IV630+16),"")</f>
      </c>
      <c r="HD630">
        <f>IF($IW630&gt;=17,INDEX($GL:$GL,$IV630+17),"")</f>
      </c>
      <c r="HE630">
        <f>IF($IW630&gt;=18,INDEX($GL:$GL,$IV630+18),"")</f>
      </c>
      <c r="HF630">
        <f>IF($IW630&gt;=19,INDEX($GL:$GL,$IV630+19),"")</f>
      </c>
      <c r="HG630">
        <f>IF($IW630&gt;=20,INDEX($GL:$GL,$IV630+20),"")</f>
      </c>
      <c r="HH630">
        <f>IF($IW630&gt;=21,INDEX($GL:$GL,$IV630+21),"")</f>
      </c>
      <c r="HI630">
        <f>IF($IW630&gt;=22,INDEX($GL:$GL,$IV630+22),"")</f>
      </c>
      <c r="HJ630">
        <f>IF($IW630&gt;=23,INDEX($GL:$GL,$IV630+23),"")</f>
      </c>
      <c r="HK630">
        <f>IF($IW630&gt;=24,INDEX($GL:$GL,$IV630+24),"")</f>
      </c>
      <c r="HL630">
        <f>IF($IW630&gt;=25,INDEX($GL:$GL,$IV630+25),"")</f>
      </c>
      <c r="HM630">
        <f>IF($IW630&gt;=26,INDEX($GL:$GL,$IV630+26),"")</f>
      </c>
      <c r="HN630">
        <f>IF($IW630&gt;=27,INDEX($GL:$GL,$IV630+27),"")</f>
      </c>
      <c r="HO630">
        <f>IF($IW630&gt;=28,INDEX($GL:$GL,$IV630+28),"")</f>
      </c>
      <c r="HP630">
        <f>IF($IW630&gt;=29,INDEX($GL:$GL,$IV630+29),"")</f>
      </c>
      <c r="HQ630">
        <f>IF($IW630&gt;=30,INDEX($GL:$GL,$IV630+30),"")</f>
      </c>
      <c r="HR630">
        <f>IF($IW630&gt;=31,INDEX($GL:$GL,$IV630+31),"")</f>
      </c>
      <c r="HS630">
        <f>IF($IW630&gt;=32,INDEX($GL:$GL,$IV630+32),"")</f>
      </c>
      <c r="HT630">
        <f>IF($IW630&gt;=33,INDEX($GL:$GL,$IV630+33),"")</f>
      </c>
      <c r="HU630">
        <f>IF($IW630&gt;=34,INDEX($GL:$GL,$IV630+34),"")</f>
      </c>
      <c r="HV630">
        <f>IF($IW630&gt;=35,INDEX($GL:$GL,$IV630+35),"")</f>
      </c>
      <c r="HW630">
        <f>IF($IW630&gt;=36,INDEX($GL:$GL,$IV630+36),"")</f>
      </c>
      <c r="HX630">
        <f>IF($IW630&gt;=37,INDEX($GL:$GL,$IV630+37),"")</f>
      </c>
      <c r="HY630">
        <f>IF($IW630&gt;=38,INDEX($GL:$GL,$IV630+38),"")</f>
      </c>
      <c r="HZ630">
        <f>IF($IW630&gt;=39,INDEX($GL:$GL,$IV630+39),"")</f>
      </c>
      <c r="IA630">
        <f>IF($IW630&gt;=40,INDEX($GL:$GL,$IV630+40),"")</f>
      </c>
      <c r="IB630">
        <f>IF($IW630&gt;=41,INDEX($GL:$GL,$IV630+41),"")</f>
      </c>
      <c r="IC630">
        <f>IF($IW630&gt;=42,INDEX($GL:$GL,$IV630+42),"")</f>
      </c>
      <c r="ID630">
        <f>IF($IW630&gt;=43,INDEX($GL:$GL,$IV630+43),"")</f>
      </c>
      <c r="IE630">
        <f>IF($IW630&gt;=44,INDEX($GL:$GL,$IV630+44),"")</f>
      </c>
      <c r="IF630">
        <f>IF($IW630&gt;=45,INDEX($GL:$GL,$IV630+45),"")</f>
      </c>
      <c r="IG630">
        <f>IF($IW630&gt;=46,INDEX($GL:$GL,$IV630+46),"")</f>
      </c>
      <c r="IH630">
        <f>IF($IW630&gt;=47,INDEX($GL:$GL,$IV630+47),"")</f>
      </c>
      <c r="II630">
        <f>IF($IW630&gt;=48,INDEX($GL:$GL,$IV630+48),"")</f>
      </c>
      <c r="IJ630">
        <f>IF($IW630&gt;=49,INDEX($GL:$GL,$IV630+49),"")</f>
      </c>
      <c r="IK630">
        <f>IF($IW630&gt;=50,INDEX($GL:$GL,$IV630+50),"")</f>
      </c>
      <c r="IL630">
        <f>IF($IW630&gt;=51,INDEX($GL:$GL,$IV630+51),"")</f>
      </c>
      <c r="IM630">
        <f>IF($IW630&gt;=52,INDEX($GL:$GL,$IV630+52),"")</f>
      </c>
      <c r="IN630">
        <f>IF($IW630&gt;=53,INDEX($GL:$GL,$IV630+53),"")</f>
      </c>
      <c r="IO630">
        <f>IF($IW630&gt;=54,INDEX($GL:$GL,$IV630+54),"")</f>
      </c>
      <c r="IP630">
        <f>IF($IW630&gt;=55,INDEX($GL:$GL,$IV630+55),"")</f>
      </c>
      <c r="IQ630">
        <f>IF($IW630&gt;=56,INDEX($GL:$GL,$IV630+56),"")</f>
      </c>
      <c r="IR630">
        <f>IF($IW630&gt;=57,INDEX($GL:$GL,$IV630+57),"")</f>
      </c>
      <c r="IS630">
        <f>IF($IW630&gt;=58,INDEX($GL:$GL,$IV630+58),"")</f>
      </c>
      <c r="IT630">
        <f>IF($IW630&gt;=59,INDEX($GL:$GL,$IV630+59),"")</f>
      </c>
      <c r="IU630">
        <f>IF($IW630&gt;=60,INDEX($GL:$GL,$IV630+60),"")</f>
      </c>
      <c r="IV630">
        <f>IFERROR(MATCH($GK630,$GL$2:$GL$324,0)+1,0)</f>
      </c>
      <c r="IW630">
        <f>IFERROR(INDEX($GM$2:$GM$324,MATCH($GK630,$GL$2:$GL$324,0)),0)</f>
      </c>
      <c r="IX630" t="s">
        <v>34</v>
      </c>
      <c r="IY630" t="s">
        <v>34</v>
      </c>
    </row>
    <row r="631" spans="1:259" x14ac:dyDescent="0.25">
      <c r="K631">
        <f>IF(OR($N631="",$J631=""),"",IFERROR($N631/$J631,0))</f>
      </c>
      <c r="L631">
        <f>IF($N631="","",
SUM($M631,$O631,$T631,$P631,$R631)*
(1-IF($U631="",0,VALUE($U631)/100)))</f>
      </c>
      <c r="M631">
        <f>IF($N631="","",$N631)</f>
      </c>
      <c r="O631">
        <f>IF($N631="","",
IF($H631="","",
IF(ISNUMBER(SEARCH("exempt",LOWER($H631))),0,
$N631*(VALUE(SUBSTITUTE($H631,"%",""))/100))))</f>
      </c>
      <c r="V631">
        <f>IFERROR(IF(FIND(" - ",$E631)&gt;0,MID($E631,FIND(" - ",$E631)+3,LEN($E631)),""),"")</f>
      </c>
      <c r="AE631" t="s">
        <v>1212</v>
      </c>
      <c r="AJ631">
        <f>IFERROR(LEFT($E631,FIND(" - ",$E631)-1),$E631)</f>
      </c>
      <c r="AM631">
        <f>IF($CB631&gt;=1,INDEX($AK:$AK,$CA631+1),"")</f>
      </c>
      <c r="AN631">
        <f>IF($CB631&gt;=2,INDEX($AK:$AK,$CA631+2),"")</f>
      </c>
      <c r="AO631">
        <f>IF($CB631&gt;=3,INDEX($AK:$AK,$CA631+3),"")</f>
      </c>
      <c r="AP631">
        <f>IF($CB631&gt;=4,INDEX($AK:$AK,$CA631+4),"")</f>
      </c>
      <c r="AQ631">
        <f>IF($CB631&gt;=5,INDEX($AK:$AK,$CA631+5),"")</f>
      </c>
      <c r="AR631">
        <f>IF($CB631&gt;=6,INDEX($AK:$AK,$CA631+6),"")</f>
      </c>
      <c r="AS631">
        <f>IF($CB631&gt;=7,INDEX($AK:$AK,$CA631+7),"")</f>
      </c>
      <c r="AT631">
        <f>IF($CB631&gt;=8,INDEX($AK:$AK,$CA631+8),"")</f>
      </c>
      <c r="AU631">
        <f>IF($CB631&gt;=9,INDEX($AK:$AK,$CA631+9),"")</f>
      </c>
      <c r="AV631">
        <f>IF($CB631&gt;=10,INDEX($AK:$AK,$CA631+10),"")</f>
      </c>
      <c r="AW631">
        <f>IF($CB631&gt;=11,INDEX($AK:$AK,$CA631+11),"")</f>
      </c>
      <c r="AX631">
        <f>IF($CB631&gt;=12,INDEX($AK:$AK,$CA631+12),"")</f>
      </c>
      <c r="AY631">
        <f>IF($CB631&gt;=13,INDEX($AK:$AK,$CA631+13),"")</f>
      </c>
      <c r="AZ631">
        <f>IF($CB631&gt;=14,INDEX($AK:$AK,$CA631+14),"")</f>
      </c>
      <c r="BA631">
        <f>IF($CB631&gt;=15,INDEX($AK:$AK,$CA631+15),"")</f>
      </c>
      <c r="BB631">
        <f>IF($CB631&gt;=16,INDEX($AK:$AK,$CA631+16),"")</f>
      </c>
      <c r="BC631">
        <f>IF($CB631&gt;=17,INDEX($AK:$AK,$CA631+17),"")</f>
      </c>
      <c r="BD631">
        <f>IF($CB631&gt;=18,INDEX($AK:$AK,$CA631+18),"")</f>
      </c>
      <c r="BE631">
        <f>IF($CB631&gt;=19,INDEX($AK:$AK,$CA631+19),"")</f>
      </c>
      <c r="BF631">
        <f>IF($CB631&gt;=20,INDEX($AK:$AK,$CA631+20),"")</f>
      </c>
      <c r="BG631">
        <f>IF($CB631&gt;=21,INDEX($AK:$AK,$CA631+21),"")</f>
      </c>
      <c r="BH631">
        <f>IF($CB631&gt;=22,INDEX($AK:$AK,$CA631+22),"")</f>
      </c>
      <c r="BI631">
        <f>IF($CB631&gt;=23,INDEX($AK:$AK,$CA631+23),"")</f>
      </c>
      <c r="BJ631">
        <f>IF($CB631&gt;=24,INDEX($AK:$AK,$CA631+24),"")</f>
      </c>
      <c r="BK631">
        <f>IF($CB631&gt;=25,INDEX($AK:$AK,$CA631+25),"")</f>
      </c>
      <c r="BL631">
        <f>IF($CB631&gt;=26,INDEX($AK:$AK,$CA631+26),"")</f>
      </c>
      <c r="BM631">
        <f>IF($CB631&gt;=27,INDEX($AK:$AK,$CA631+27),"")</f>
      </c>
      <c r="BN631">
        <f>IF($CB631&gt;=28,INDEX($AK:$AK,$CA631+28),"")</f>
      </c>
      <c r="BO631">
        <f>IF($CB631&gt;=29,INDEX($AK:$AK,$CA631+29),"")</f>
      </c>
      <c r="BP631">
        <f>IF($CB631&gt;=30,INDEX($AK:$AK,$CA631+30),"")</f>
      </c>
      <c r="BQ631">
        <f>IF($CB631&gt;=31,INDEX($AK:$AK,$CA631+31),"")</f>
      </c>
      <c r="BR631">
        <f>IF($CB631&gt;=32,INDEX($AK:$AK,$CA631+32),"")</f>
      </c>
      <c r="BS631">
        <f>IF($CB631&gt;=33,INDEX($AK:$AK,$CA631+33),"")</f>
      </c>
      <c r="BT631">
        <f>IF($CB631&gt;=34,INDEX($AK:$AK,$CA631+34),"")</f>
      </c>
      <c r="BU631">
        <f>IF($CB631&gt;=35,INDEX($AK:$AK,$CA631+35),"")</f>
      </c>
      <c r="BV631">
        <f>IF($CB631&gt;=36,INDEX($AK:$AK,$CA631+36),"")</f>
      </c>
      <c r="BW631">
        <f>IF($CB631&gt;=37,INDEX($AK:$AK,$CA631+37),"")</f>
      </c>
      <c r="BX631">
        <f>IF($CB631&gt;=38,INDEX($AK:$AK,$CA631+38),"")</f>
      </c>
      <c r="BY631">
        <f>IF($CB631&gt;=39,INDEX($AK:$AK,$CA631+39),"")</f>
      </c>
      <c r="BZ631">
        <f>IF($CB631&gt;=40,INDEX($AK:$AK,$CA631+40),"")</f>
      </c>
      <c r="CA631">
        <f>IFERROR(MATCH($AJ631,$AK$2:$AK$134,0)+1,0)</f>
      </c>
      <c r="CB631">
        <f>IFERROR(INDEX($AL$2:$AL$134,MATCH($AJ631,$AK$2:$AK$134,0)),0)</f>
      </c>
      <c r="CC631">
        <f>IFERROR(LEFT($F631,FIND(" - ",$F631)-1),$F631)</f>
      </c>
      <c r="CF631">
        <f>IF($DA631&gt;=1,INDEX($CD:$CD,$CZ631+1),"")</f>
      </c>
      <c r="CG631">
        <f>IF($DA631&gt;=2,INDEX($CD:$CD,$CZ631+2),"")</f>
      </c>
      <c r="CH631">
        <f>IF($DA631&gt;=3,INDEX($CD:$CD,$CZ631+3),"")</f>
      </c>
      <c r="CI631">
        <f>IF($DA631&gt;=4,INDEX($CD:$CD,$CZ631+4),"")</f>
      </c>
      <c r="CJ631">
        <f>IF($DA631&gt;=5,INDEX($CD:$CD,$CZ631+5),"")</f>
      </c>
      <c r="CK631">
        <f>IF($DA631&gt;=6,INDEX($CD:$CD,$CZ631+6),"")</f>
      </c>
      <c r="CL631">
        <f>IF($DA631&gt;=7,INDEX($CD:$CD,$CZ631+7),"")</f>
      </c>
      <c r="CM631">
        <f>IF($DA631&gt;=8,INDEX($CD:$CD,$CZ631+8),"")</f>
      </c>
      <c r="CN631">
        <f>IF($DA631&gt;=9,INDEX($CD:$CD,$CZ631+9),"")</f>
      </c>
      <c r="CO631">
        <f>IF($DA631&gt;=10,INDEX($CD:$CD,$CZ631+10),"")</f>
      </c>
      <c r="CP631">
        <f>IF($DA631&gt;=11,INDEX($CD:$CD,$CZ631+11),"")</f>
      </c>
      <c r="CQ631">
        <f>IF($DA631&gt;=12,INDEX($CD:$CD,$CZ631+12),"")</f>
      </c>
      <c r="CR631">
        <f>IF($DA631&gt;=13,INDEX($CD:$CD,$CZ631+13),"")</f>
      </c>
      <c r="CS631">
        <f>IF($DA631&gt;=14,INDEX($CD:$CD,$CZ631+14),"")</f>
      </c>
      <c r="CT631">
        <f>IF($DA631&gt;=15,INDEX($CD:$CD,$CZ631+15),"")</f>
      </c>
      <c r="CU631">
        <f>IF($DA631&gt;=16,INDEX($CD:$CD,$CZ631+16),"")</f>
      </c>
      <c r="CV631">
        <f>IF($DA631&gt;=17,INDEX($CD:$CD,$CZ631+17),"")</f>
      </c>
      <c r="CW631">
        <f>IF($DA631&gt;=18,INDEX($CD:$CD,$CZ631+18),"")</f>
      </c>
      <c r="CX631">
        <f>IF($DA631&gt;=19,INDEX($CD:$CD,$CZ631+19),"")</f>
      </c>
      <c r="CY631">
        <f>IF($DA631&gt;=20,INDEX($CD:$CD,$CZ631+20),"")</f>
      </c>
      <c r="CZ631">
        <f>IFERROR(MATCH($CC631,$CD$2:$CD$263,0)+1,0)</f>
      </c>
      <c r="DA631">
        <f>IFERROR(INDEX($CE$2:$CE$263,MATCH($CC631,$CD$2:$CD$263,0)),0)</f>
      </c>
      <c r="DB631">
        <f>IFERROR(INDEX($AI:$AI,MATCH($H631,$AH:$AH,0))&amp;"","")</f>
      </c>
      <c r="DF631">
        <f>IF($GI631&gt;=1,INDEX($DC:$DC,$GH631+1),"")</f>
      </c>
      <c r="DG631">
        <f>IF($GI631&gt;=2,INDEX($DC:$DC,$GH631+2),"")</f>
      </c>
      <c r="DH631">
        <f>IF($GI631&gt;=3,INDEX($DC:$DC,$GH631+3),"")</f>
      </c>
      <c r="DI631">
        <f>IF($GI631&gt;=4,INDEX($DC:$DC,$GH631+4),"")</f>
      </c>
      <c r="DJ631">
        <f>IF($GI631&gt;=5,INDEX($DC:$DC,$GH631+5),"")</f>
      </c>
      <c r="DK631">
        <f>IF($GI631&gt;=6,INDEX($DC:$DC,$GH631+6),"")</f>
      </c>
      <c r="DL631">
        <f>IF($GI631&gt;=7,INDEX($DC:$DC,$GH631+7),"")</f>
      </c>
      <c r="DM631">
        <f>IF($GI631&gt;=8,INDEX($DC:$DC,$GH631+8),"")</f>
      </c>
      <c r="DN631">
        <f>IF($GI631&gt;=9,INDEX($DC:$DC,$GH631+9),"")</f>
      </c>
      <c r="DO631">
        <f>IF($GI631&gt;=10,INDEX($DC:$DC,$GH631+10),"")</f>
      </c>
      <c r="DP631">
        <f>IF($GI631&gt;=11,INDEX($DC:$DC,$GH631+11),"")</f>
      </c>
      <c r="DQ631">
        <f>IF($GI631&gt;=12,INDEX($DC:$DC,$GH631+12),"")</f>
      </c>
      <c r="DR631">
        <f>IF($GI631&gt;=13,INDEX($DC:$DC,$GH631+13),"")</f>
      </c>
      <c r="DS631">
        <f>IF($GI631&gt;=14,INDEX($DC:$DC,$GH631+14),"")</f>
      </c>
      <c r="DT631">
        <f>IF($GI631&gt;=15,INDEX($DC:$DC,$GH631+15),"")</f>
      </c>
      <c r="DU631">
        <f>IF($GI631&gt;=16,INDEX($DC:$DC,$GH631+16),"")</f>
      </c>
      <c r="DV631">
        <f>IF($GI631&gt;=17,INDEX($DC:$DC,$GH631+17),"")</f>
      </c>
      <c r="DW631">
        <f>IF($GI631&gt;=18,INDEX($DC:$DC,$GH631+18),"")</f>
      </c>
      <c r="DX631">
        <f>IF($GI631&gt;=19,INDEX($DC:$DC,$GH631+19),"")</f>
      </c>
      <c r="DY631">
        <f>IF($GI631&gt;=20,INDEX($DC:$DC,$GH631+20),"")</f>
      </c>
      <c r="DZ631">
        <f>IF($GI631&gt;=21,INDEX($DC:$DC,$GH631+21),"")</f>
      </c>
      <c r="EA631">
        <f>IF($GI631&gt;=22,INDEX($DC:$DC,$GH631+22),"")</f>
      </c>
      <c r="EB631">
        <f>IF($GI631&gt;=23,INDEX($DC:$DC,$GH631+23),"")</f>
      </c>
      <c r="EC631">
        <f>IF($GI631&gt;=24,INDEX($DC:$DC,$GH631+24),"")</f>
      </c>
      <c r="ED631">
        <f>IF($GI631&gt;=25,INDEX($DC:$DC,$GH631+25),"")</f>
      </c>
      <c r="EE631">
        <f>IF($GI631&gt;=26,INDEX($DC:$DC,$GH631+26),"")</f>
      </c>
      <c r="EF631">
        <f>IF($GI631&gt;=27,INDEX($DC:$DC,$GH631+27),"")</f>
      </c>
      <c r="EG631">
        <f>IF($GI631&gt;=28,INDEX($DC:$DC,$GH631+28),"")</f>
      </c>
      <c r="EH631">
        <f>IF($GI631&gt;=29,INDEX($DC:$DC,$GH631+29),"")</f>
      </c>
      <c r="EI631">
        <f>IF($GI631&gt;=30,INDEX($DC:$DC,$GH631+30),"")</f>
      </c>
      <c r="EJ631">
        <f>IF($GI631&gt;=31,INDEX($DC:$DC,$GH631+31),"")</f>
      </c>
      <c r="EK631">
        <f>IF($GI631&gt;=32,INDEX($DC:$DC,$GH631+32),"")</f>
      </c>
      <c r="EL631">
        <f>IF($GI631&gt;=33,INDEX($DC:$DC,$GH631+33),"")</f>
      </c>
      <c r="EM631">
        <f>IF($GI631&gt;=34,INDEX($DC:$DC,$GH631+34),"")</f>
      </c>
      <c r="EN631">
        <f>IF($GI631&gt;=35,INDEX($DC:$DC,$GH631+35),"")</f>
      </c>
      <c r="EO631">
        <f>IF($GI631&gt;=36,INDEX($DC:$DC,$GH631+36),"")</f>
      </c>
      <c r="EP631">
        <f>IF($GI631&gt;=37,INDEX($DC:$DC,$GH631+37),"")</f>
      </c>
      <c r="EQ631">
        <f>IF($GI631&gt;=38,INDEX($DC:$DC,$GH631+38),"")</f>
      </c>
      <c r="ER631">
        <f>IF($GI631&gt;=39,INDEX($DC:$DC,$GH631+39),"")</f>
      </c>
      <c r="ES631">
        <f>IF($GI631&gt;=40,INDEX($DC:$DC,$GH631+40),"")</f>
      </c>
      <c r="ET631">
        <f>IF($GI631&gt;=1,INDEX($DD:$DD,$GH631+1),"")</f>
      </c>
      <c r="EU631">
        <f>IF($GI631&gt;=2,INDEX($DD:$DD,$GH631+2),"")</f>
      </c>
      <c r="EV631">
        <f>IF($GI631&gt;=3,INDEX($DD:$DD,$GH631+3),"")</f>
      </c>
      <c r="EW631">
        <f>IF($GI631&gt;=4,INDEX($DD:$DD,$GH631+4),"")</f>
      </c>
      <c r="EX631">
        <f>IF($GI631&gt;=5,INDEX($DD:$DD,$GH631+5),"")</f>
      </c>
      <c r="EY631">
        <f>IF($GI631&gt;=6,INDEX($DD:$DD,$GH631+6),"")</f>
      </c>
      <c r="EZ631">
        <f>IF($GI631&gt;=7,INDEX($DD:$DD,$GH631+7),"")</f>
      </c>
      <c r="FA631">
        <f>IF($GI631&gt;=8,INDEX($DD:$DD,$GH631+8),"")</f>
      </c>
      <c r="FB631">
        <f>IF($GI631&gt;=9,INDEX($DD:$DD,$GH631+9),"")</f>
      </c>
      <c r="FC631">
        <f>IF($GI631&gt;=10,INDEX($DD:$DD,$GH631+10),"")</f>
      </c>
      <c r="FD631">
        <f>IF($GI631&gt;=11,INDEX($DD:$DD,$GH631+11),"")</f>
      </c>
      <c r="FE631">
        <f>IF($GI631&gt;=12,INDEX($DD:$DD,$GH631+12),"")</f>
      </c>
      <c r="FF631">
        <f>IF($GI631&gt;=13,INDEX($DD:$DD,$GH631+13),"")</f>
      </c>
      <c r="FG631">
        <f>IF($GI631&gt;=14,INDEX($DD:$DD,$GH631+14),"")</f>
      </c>
      <c r="FH631">
        <f>IF($GI631&gt;=15,INDEX($DD:$DD,$GH631+15),"")</f>
      </c>
      <c r="FI631">
        <f>IF($GI631&gt;=16,INDEX($DD:$DD,$GH631+16),"")</f>
      </c>
      <c r="FJ631">
        <f>IF($GI631&gt;=17,INDEX($DD:$DD,$GH631+17),"")</f>
      </c>
      <c r="FK631">
        <f>IF($GI631&gt;=18,INDEX($DD:$DD,$GH631+18),"")</f>
      </c>
      <c r="FL631">
        <f>IF($GI631&gt;=19,INDEX($DD:$DD,$GH631+19),"")</f>
      </c>
      <c r="FM631">
        <f>IF($GI631&gt;=20,INDEX($DD:$DD,$GH631+20),"")</f>
      </c>
      <c r="FN631">
        <f>IF($GI631&gt;=21,INDEX($DD:$DD,$GH631+21),"")</f>
      </c>
      <c r="FO631">
        <f>IF($GI631&gt;=22,INDEX($DD:$DD,$GH631+22),"")</f>
      </c>
      <c r="FP631">
        <f>IF($GI631&gt;=23,INDEX($DD:$DD,$GH631+23),"")</f>
      </c>
      <c r="FQ631">
        <f>IF($GI631&gt;=24,INDEX($DD:$DD,$GH631+24),"")</f>
      </c>
      <c r="FR631">
        <f>IF($GI631&gt;=25,INDEX($DD:$DD,$GH631+25),"")</f>
      </c>
      <c r="FS631">
        <f>IF($GI631&gt;=26,INDEX($DD:$DD,$GH631+26),"")</f>
      </c>
      <c r="FT631">
        <f>IF($GI631&gt;=27,INDEX($DD:$DD,$GH631+27),"")</f>
      </c>
      <c r="FU631">
        <f>IF($GI631&gt;=28,INDEX($DD:$DD,$GH631+28),"")</f>
      </c>
      <c r="FV631">
        <f>IF($GI631&gt;=29,INDEX($DD:$DD,$GH631+29),"")</f>
      </c>
      <c r="FW631">
        <f>IF($GI631&gt;=30,INDEX($DD:$DD,$GH631+30),"")</f>
      </c>
      <c r="FX631">
        <f>IF($GI631&gt;=31,INDEX($DD:$DD,$GH631+31),"")</f>
      </c>
      <c r="FY631">
        <f>IF($GI631&gt;=32,INDEX($DD:$DD,$GH631+32),"")</f>
      </c>
      <c r="FZ631">
        <f>IF($GI631&gt;=33,INDEX($DD:$DD,$GH631+33),"")</f>
      </c>
      <c r="GA631">
        <f>IF($GI631&gt;=34,INDEX($DD:$DD,$GH631+34),"")</f>
      </c>
      <c r="GB631">
        <f>IF($GI631&gt;=35,INDEX($DD:$DD,$GH631+35),"")</f>
      </c>
      <c r="GC631">
        <f>IF($GI631&gt;=36,INDEX($DD:$DD,$GH631+36),"")</f>
      </c>
      <c r="GD631">
        <f>IF($GI631&gt;=37,INDEX($DD:$DD,$GH631+37),"")</f>
      </c>
      <c r="GE631">
        <f>IF($GI631&gt;=38,INDEX($DD:$DD,$GH631+38),"")</f>
      </c>
      <c r="GF631">
        <f>IF($GI631&gt;=39,INDEX($DD:$DD,$GH631+39),"")</f>
      </c>
      <c r="GG631">
        <f>IF($GI631&gt;=40,INDEX($DD:$DD,$GH631+40),"")</f>
      </c>
      <c r="GH631">
        <f>IFERROR(MATCH($DB631,$DC$2:$DC$148,0)+1,0)</f>
      </c>
      <c r="GI631">
        <f>IFERROR(INDEX($DE$2:$DE$148,MATCH($DB631,$DC$2:$DC$148,0)),0)</f>
      </c>
      <c r="GJ631">
        <f>IFERROR(MATCH($S631,$DF$631:$ES$631,0),0)</f>
      </c>
      <c r="GK631">
        <f>IF($GJ631&gt;0,INDEX($ET$631:$GG$631,$GJ631),"")</f>
      </c>
      <c r="GN631">
        <f>IF($IW631&gt;=1,INDEX($GL:$GL,$IV631+1),"")</f>
      </c>
      <c r="GO631">
        <f>IF($IW631&gt;=2,INDEX($GL:$GL,$IV631+2),"")</f>
      </c>
      <c r="GP631">
        <f>IF($IW631&gt;=3,INDEX($GL:$GL,$IV631+3),"")</f>
      </c>
      <c r="GQ631">
        <f>IF($IW631&gt;=4,INDEX($GL:$GL,$IV631+4),"")</f>
      </c>
      <c r="GR631">
        <f>IF($IW631&gt;=5,INDEX($GL:$GL,$IV631+5),"")</f>
      </c>
      <c r="GS631">
        <f>IF($IW631&gt;=6,INDEX($GL:$GL,$IV631+6),"")</f>
      </c>
      <c r="GT631">
        <f>IF($IW631&gt;=7,INDEX($GL:$GL,$IV631+7),"")</f>
      </c>
      <c r="GU631">
        <f>IF($IW631&gt;=8,INDEX($GL:$GL,$IV631+8),"")</f>
      </c>
      <c r="GV631">
        <f>IF($IW631&gt;=9,INDEX($GL:$GL,$IV631+9),"")</f>
      </c>
      <c r="GW631">
        <f>IF($IW631&gt;=10,INDEX($GL:$GL,$IV631+10),"")</f>
      </c>
      <c r="GX631">
        <f>IF($IW631&gt;=11,INDEX($GL:$GL,$IV631+11),"")</f>
      </c>
      <c r="GY631">
        <f>IF($IW631&gt;=12,INDEX($GL:$GL,$IV631+12),"")</f>
      </c>
      <c r="GZ631">
        <f>IF($IW631&gt;=13,INDEX($GL:$GL,$IV631+13),"")</f>
      </c>
      <c r="HA631">
        <f>IF($IW631&gt;=14,INDEX($GL:$GL,$IV631+14),"")</f>
      </c>
      <c r="HB631">
        <f>IF($IW631&gt;=15,INDEX($GL:$GL,$IV631+15),"")</f>
      </c>
      <c r="HC631">
        <f>IF($IW631&gt;=16,INDEX($GL:$GL,$IV631+16),"")</f>
      </c>
      <c r="HD631">
        <f>IF($IW631&gt;=17,INDEX($GL:$GL,$IV631+17),"")</f>
      </c>
      <c r="HE631">
        <f>IF($IW631&gt;=18,INDEX($GL:$GL,$IV631+18),"")</f>
      </c>
      <c r="HF631">
        <f>IF($IW631&gt;=19,INDEX($GL:$GL,$IV631+19),"")</f>
      </c>
      <c r="HG631">
        <f>IF($IW631&gt;=20,INDEX($GL:$GL,$IV631+20),"")</f>
      </c>
      <c r="HH631">
        <f>IF($IW631&gt;=21,INDEX($GL:$GL,$IV631+21),"")</f>
      </c>
      <c r="HI631">
        <f>IF($IW631&gt;=22,INDEX($GL:$GL,$IV631+22),"")</f>
      </c>
      <c r="HJ631">
        <f>IF($IW631&gt;=23,INDEX($GL:$GL,$IV631+23),"")</f>
      </c>
      <c r="HK631">
        <f>IF($IW631&gt;=24,INDEX($GL:$GL,$IV631+24),"")</f>
      </c>
      <c r="HL631">
        <f>IF($IW631&gt;=25,INDEX($GL:$GL,$IV631+25),"")</f>
      </c>
      <c r="HM631">
        <f>IF($IW631&gt;=26,INDEX($GL:$GL,$IV631+26),"")</f>
      </c>
      <c r="HN631">
        <f>IF($IW631&gt;=27,INDEX($GL:$GL,$IV631+27),"")</f>
      </c>
      <c r="HO631">
        <f>IF($IW631&gt;=28,INDEX($GL:$GL,$IV631+28),"")</f>
      </c>
      <c r="HP631">
        <f>IF($IW631&gt;=29,INDEX($GL:$GL,$IV631+29),"")</f>
      </c>
      <c r="HQ631">
        <f>IF($IW631&gt;=30,INDEX($GL:$GL,$IV631+30),"")</f>
      </c>
      <c r="HR631">
        <f>IF($IW631&gt;=31,INDEX($GL:$GL,$IV631+31),"")</f>
      </c>
      <c r="HS631">
        <f>IF($IW631&gt;=32,INDEX($GL:$GL,$IV631+32),"")</f>
      </c>
      <c r="HT631">
        <f>IF($IW631&gt;=33,INDEX($GL:$GL,$IV631+33),"")</f>
      </c>
      <c r="HU631">
        <f>IF($IW631&gt;=34,INDEX($GL:$GL,$IV631+34),"")</f>
      </c>
      <c r="HV631">
        <f>IF($IW631&gt;=35,INDEX($GL:$GL,$IV631+35),"")</f>
      </c>
      <c r="HW631">
        <f>IF($IW631&gt;=36,INDEX($GL:$GL,$IV631+36),"")</f>
      </c>
      <c r="HX631">
        <f>IF($IW631&gt;=37,INDEX($GL:$GL,$IV631+37),"")</f>
      </c>
      <c r="HY631">
        <f>IF($IW631&gt;=38,INDEX($GL:$GL,$IV631+38),"")</f>
      </c>
      <c r="HZ631">
        <f>IF($IW631&gt;=39,INDEX($GL:$GL,$IV631+39),"")</f>
      </c>
      <c r="IA631">
        <f>IF($IW631&gt;=40,INDEX($GL:$GL,$IV631+40),"")</f>
      </c>
      <c r="IB631">
        <f>IF($IW631&gt;=41,INDEX($GL:$GL,$IV631+41),"")</f>
      </c>
      <c r="IC631">
        <f>IF($IW631&gt;=42,INDEX($GL:$GL,$IV631+42),"")</f>
      </c>
      <c r="ID631">
        <f>IF($IW631&gt;=43,INDEX($GL:$GL,$IV631+43),"")</f>
      </c>
      <c r="IE631">
        <f>IF($IW631&gt;=44,INDEX($GL:$GL,$IV631+44),"")</f>
      </c>
      <c r="IF631">
        <f>IF($IW631&gt;=45,INDEX($GL:$GL,$IV631+45),"")</f>
      </c>
      <c r="IG631">
        <f>IF($IW631&gt;=46,INDEX($GL:$GL,$IV631+46),"")</f>
      </c>
      <c r="IH631">
        <f>IF($IW631&gt;=47,INDEX($GL:$GL,$IV631+47),"")</f>
      </c>
      <c r="II631">
        <f>IF($IW631&gt;=48,INDEX($GL:$GL,$IV631+48),"")</f>
      </c>
      <c r="IJ631">
        <f>IF($IW631&gt;=49,INDEX($GL:$GL,$IV631+49),"")</f>
      </c>
      <c r="IK631">
        <f>IF($IW631&gt;=50,INDEX($GL:$GL,$IV631+50),"")</f>
      </c>
      <c r="IL631">
        <f>IF($IW631&gt;=51,INDEX($GL:$GL,$IV631+51),"")</f>
      </c>
      <c r="IM631">
        <f>IF($IW631&gt;=52,INDEX($GL:$GL,$IV631+52),"")</f>
      </c>
      <c r="IN631">
        <f>IF($IW631&gt;=53,INDEX($GL:$GL,$IV631+53),"")</f>
      </c>
      <c r="IO631">
        <f>IF($IW631&gt;=54,INDEX($GL:$GL,$IV631+54),"")</f>
      </c>
      <c r="IP631">
        <f>IF($IW631&gt;=55,INDEX($GL:$GL,$IV631+55),"")</f>
      </c>
      <c r="IQ631">
        <f>IF($IW631&gt;=56,INDEX($GL:$GL,$IV631+56),"")</f>
      </c>
      <c r="IR631">
        <f>IF($IW631&gt;=57,INDEX($GL:$GL,$IV631+57),"")</f>
      </c>
      <c r="IS631">
        <f>IF($IW631&gt;=58,INDEX($GL:$GL,$IV631+58),"")</f>
      </c>
      <c r="IT631">
        <f>IF($IW631&gt;=59,INDEX($GL:$GL,$IV631+59),"")</f>
      </c>
      <c r="IU631">
        <f>IF($IW631&gt;=60,INDEX($GL:$GL,$IV631+60),"")</f>
      </c>
      <c r="IV631">
        <f>IFERROR(MATCH($GK631,$GL$2:$GL$324,0)+1,0)</f>
      </c>
      <c r="IW631">
        <f>IFERROR(INDEX($GM$2:$GM$324,MATCH($GK631,$GL$2:$GL$324,0)),0)</f>
      </c>
      <c r="IX631" t="s">
        <v>34</v>
      </c>
      <c r="IY631" t="s">
        <v>34</v>
      </c>
    </row>
    <row r="632" spans="1:259" x14ac:dyDescent="0.25">
      <c r="K632">
        <f>IF(OR($N632="",$J632=""),"",IFERROR($N632/$J632,0))</f>
      </c>
      <c r="L632">
        <f>IF($N632="","",
SUM($M632,$O632,$T632,$P632,$R632)*
(1-IF($U632="",0,VALUE($U632)/100)))</f>
      </c>
      <c r="M632">
        <f>IF($N632="","",$N632)</f>
      </c>
      <c r="O632">
        <f>IF($N632="","",
IF($H632="","",
IF(ISNUMBER(SEARCH("exempt",LOWER($H632))),0,
$N632*(VALUE(SUBSTITUTE($H632,"%",""))/100))))</f>
      </c>
      <c r="V632">
        <f>IFERROR(IF(FIND(" - ",$E632)&gt;0,MID($E632,FIND(" - ",$E632)+3,LEN($E632)),""),"")</f>
      </c>
      <c r="AE632" t="s">
        <v>1213</v>
      </c>
      <c r="AJ632">
        <f>IFERROR(LEFT($E632,FIND(" - ",$E632)-1),$E632)</f>
      </c>
      <c r="AM632">
        <f>IF($CB632&gt;=1,INDEX($AK:$AK,$CA632+1),"")</f>
      </c>
      <c r="AN632">
        <f>IF($CB632&gt;=2,INDEX($AK:$AK,$CA632+2),"")</f>
      </c>
      <c r="AO632">
        <f>IF($CB632&gt;=3,INDEX($AK:$AK,$CA632+3),"")</f>
      </c>
      <c r="AP632">
        <f>IF($CB632&gt;=4,INDEX($AK:$AK,$CA632+4),"")</f>
      </c>
      <c r="AQ632">
        <f>IF($CB632&gt;=5,INDEX($AK:$AK,$CA632+5),"")</f>
      </c>
      <c r="AR632">
        <f>IF($CB632&gt;=6,INDEX($AK:$AK,$CA632+6),"")</f>
      </c>
      <c r="AS632">
        <f>IF($CB632&gt;=7,INDEX($AK:$AK,$CA632+7),"")</f>
      </c>
      <c r="AT632">
        <f>IF($CB632&gt;=8,INDEX($AK:$AK,$CA632+8),"")</f>
      </c>
      <c r="AU632">
        <f>IF($CB632&gt;=9,INDEX($AK:$AK,$CA632+9),"")</f>
      </c>
      <c r="AV632">
        <f>IF($CB632&gt;=10,INDEX($AK:$AK,$CA632+10),"")</f>
      </c>
      <c r="AW632">
        <f>IF($CB632&gt;=11,INDEX($AK:$AK,$CA632+11),"")</f>
      </c>
      <c r="AX632">
        <f>IF($CB632&gt;=12,INDEX($AK:$AK,$CA632+12),"")</f>
      </c>
      <c r="AY632">
        <f>IF($CB632&gt;=13,INDEX($AK:$AK,$CA632+13),"")</f>
      </c>
      <c r="AZ632">
        <f>IF($CB632&gt;=14,INDEX($AK:$AK,$CA632+14),"")</f>
      </c>
      <c r="BA632">
        <f>IF($CB632&gt;=15,INDEX($AK:$AK,$CA632+15),"")</f>
      </c>
      <c r="BB632">
        <f>IF($CB632&gt;=16,INDEX($AK:$AK,$CA632+16),"")</f>
      </c>
      <c r="BC632">
        <f>IF($CB632&gt;=17,INDEX($AK:$AK,$CA632+17),"")</f>
      </c>
      <c r="BD632">
        <f>IF($CB632&gt;=18,INDEX($AK:$AK,$CA632+18),"")</f>
      </c>
      <c r="BE632">
        <f>IF($CB632&gt;=19,INDEX($AK:$AK,$CA632+19),"")</f>
      </c>
      <c r="BF632">
        <f>IF($CB632&gt;=20,INDEX($AK:$AK,$CA632+20),"")</f>
      </c>
      <c r="BG632">
        <f>IF($CB632&gt;=21,INDEX($AK:$AK,$CA632+21),"")</f>
      </c>
      <c r="BH632">
        <f>IF($CB632&gt;=22,INDEX($AK:$AK,$CA632+22),"")</f>
      </c>
      <c r="BI632">
        <f>IF($CB632&gt;=23,INDEX($AK:$AK,$CA632+23),"")</f>
      </c>
      <c r="BJ632">
        <f>IF($CB632&gt;=24,INDEX($AK:$AK,$CA632+24),"")</f>
      </c>
      <c r="BK632">
        <f>IF($CB632&gt;=25,INDEX($AK:$AK,$CA632+25),"")</f>
      </c>
      <c r="BL632">
        <f>IF($CB632&gt;=26,INDEX($AK:$AK,$CA632+26),"")</f>
      </c>
      <c r="BM632">
        <f>IF($CB632&gt;=27,INDEX($AK:$AK,$CA632+27),"")</f>
      </c>
      <c r="BN632">
        <f>IF($CB632&gt;=28,INDEX($AK:$AK,$CA632+28),"")</f>
      </c>
      <c r="BO632">
        <f>IF($CB632&gt;=29,INDEX($AK:$AK,$CA632+29),"")</f>
      </c>
      <c r="BP632">
        <f>IF($CB632&gt;=30,INDEX($AK:$AK,$CA632+30),"")</f>
      </c>
      <c r="BQ632">
        <f>IF($CB632&gt;=31,INDEX($AK:$AK,$CA632+31),"")</f>
      </c>
      <c r="BR632">
        <f>IF($CB632&gt;=32,INDEX($AK:$AK,$CA632+32),"")</f>
      </c>
      <c r="BS632">
        <f>IF($CB632&gt;=33,INDEX($AK:$AK,$CA632+33),"")</f>
      </c>
      <c r="BT632">
        <f>IF($CB632&gt;=34,INDEX($AK:$AK,$CA632+34),"")</f>
      </c>
      <c r="BU632">
        <f>IF($CB632&gt;=35,INDEX($AK:$AK,$CA632+35),"")</f>
      </c>
      <c r="BV632">
        <f>IF($CB632&gt;=36,INDEX($AK:$AK,$CA632+36),"")</f>
      </c>
      <c r="BW632">
        <f>IF($CB632&gt;=37,INDEX($AK:$AK,$CA632+37),"")</f>
      </c>
      <c r="BX632">
        <f>IF($CB632&gt;=38,INDEX($AK:$AK,$CA632+38),"")</f>
      </c>
      <c r="BY632">
        <f>IF($CB632&gt;=39,INDEX($AK:$AK,$CA632+39),"")</f>
      </c>
      <c r="BZ632">
        <f>IF($CB632&gt;=40,INDEX($AK:$AK,$CA632+40),"")</f>
      </c>
      <c r="CA632">
        <f>IFERROR(MATCH($AJ632,$AK$2:$AK$134,0)+1,0)</f>
      </c>
      <c r="CB632">
        <f>IFERROR(INDEX($AL$2:$AL$134,MATCH($AJ632,$AK$2:$AK$134,0)),0)</f>
      </c>
      <c r="CC632">
        <f>IFERROR(LEFT($F632,FIND(" - ",$F632)-1),$F632)</f>
      </c>
      <c r="CF632">
        <f>IF($DA632&gt;=1,INDEX($CD:$CD,$CZ632+1),"")</f>
      </c>
      <c r="CG632">
        <f>IF($DA632&gt;=2,INDEX($CD:$CD,$CZ632+2),"")</f>
      </c>
      <c r="CH632">
        <f>IF($DA632&gt;=3,INDEX($CD:$CD,$CZ632+3),"")</f>
      </c>
      <c r="CI632">
        <f>IF($DA632&gt;=4,INDEX($CD:$CD,$CZ632+4),"")</f>
      </c>
      <c r="CJ632">
        <f>IF($DA632&gt;=5,INDEX($CD:$CD,$CZ632+5),"")</f>
      </c>
      <c r="CK632">
        <f>IF($DA632&gt;=6,INDEX($CD:$CD,$CZ632+6),"")</f>
      </c>
      <c r="CL632">
        <f>IF($DA632&gt;=7,INDEX($CD:$CD,$CZ632+7),"")</f>
      </c>
      <c r="CM632">
        <f>IF($DA632&gt;=8,INDEX($CD:$CD,$CZ632+8),"")</f>
      </c>
      <c r="CN632">
        <f>IF($DA632&gt;=9,INDEX($CD:$CD,$CZ632+9),"")</f>
      </c>
      <c r="CO632">
        <f>IF($DA632&gt;=10,INDEX($CD:$CD,$CZ632+10),"")</f>
      </c>
      <c r="CP632">
        <f>IF($DA632&gt;=11,INDEX($CD:$CD,$CZ632+11),"")</f>
      </c>
      <c r="CQ632">
        <f>IF($DA632&gt;=12,INDEX($CD:$CD,$CZ632+12),"")</f>
      </c>
      <c r="CR632">
        <f>IF($DA632&gt;=13,INDEX($CD:$CD,$CZ632+13),"")</f>
      </c>
      <c r="CS632">
        <f>IF($DA632&gt;=14,INDEX($CD:$CD,$CZ632+14),"")</f>
      </c>
      <c r="CT632">
        <f>IF($DA632&gt;=15,INDEX($CD:$CD,$CZ632+15),"")</f>
      </c>
      <c r="CU632">
        <f>IF($DA632&gt;=16,INDEX($CD:$CD,$CZ632+16),"")</f>
      </c>
      <c r="CV632">
        <f>IF($DA632&gt;=17,INDEX($CD:$CD,$CZ632+17),"")</f>
      </c>
      <c r="CW632">
        <f>IF($DA632&gt;=18,INDEX($CD:$CD,$CZ632+18),"")</f>
      </c>
      <c r="CX632">
        <f>IF($DA632&gt;=19,INDEX($CD:$CD,$CZ632+19),"")</f>
      </c>
      <c r="CY632">
        <f>IF($DA632&gt;=20,INDEX($CD:$CD,$CZ632+20),"")</f>
      </c>
      <c r="CZ632">
        <f>IFERROR(MATCH($CC632,$CD$2:$CD$263,0)+1,0)</f>
      </c>
      <c r="DA632">
        <f>IFERROR(INDEX($CE$2:$CE$263,MATCH($CC632,$CD$2:$CD$263,0)),0)</f>
      </c>
      <c r="DB632">
        <f>IFERROR(INDEX($AI:$AI,MATCH($H632,$AH:$AH,0))&amp;"","")</f>
      </c>
      <c r="DF632">
        <f>IF($GI632&gt;=1,INDEX($DC:$DC,$GH632+1),"")</f>
      </c>
      <c r="DG632">
        <f>IF($GI632&gt;=2,INDEX($DC:$DC,$GH632+2),"")</f>
      </c>
      <c r="DH632">
        <f>IF($GI632&gt;=3,INDEX($DC:$DC,$GH632+3),"")</f>
      </c>
      <c r="DI632">
        <f>IF($GI632&gt;=4,INDEX($DC:$DC,$GH632+4),"")</f>
      </c>
      <c r="DJ632">
        <f>IF($GI632&gt;=5,INDEX($DC:$DC,$GH632+5),"")</f>
      </c>
      <c r="DK632">
        <f>IF($GI632&gt;=6,INDEX($DC:$DC,$GH632+6),"")</f>
      </c>
      <c r="DL632">
        <f>IF($GI632&gt;=7,INDEX($DC:$DC,$GH632+7),"")</f>
      </c>
      <c r="DM632">
        <f>IF($GI632&gt;=8,INDEX($DC:$DC,$GH632+8),"")</f>
      </c>
      <c r="DN632">
        <f>IF($GI632&gt;=9,INDEX($DC:$DC,$GH632+9),"")</f>
      </c>
      <c r="DO632">
        <f>IF($GI632&gt;=10,INDEX($DC:$DC,$GH632+10),"")</f>
      </c>
      <c r="DP632">
        <f>IF($GI632&gt;=11,INDEX($DC:$DC,$GH632+11),"")</f>
      </c>
      <c r="DQ632">
        <f>IF($GI632&gt;=12,INDEX($DC:$DC,$GH632+12),"")</f>
      </c>
      <c r="DR632">
        <f>IF($GI632&gt;=13,INDEX($DC:$DC,$GH632+13),"")</f>
      </c>
      <c r="DS632">
        <f>IF($GI632&gt;=14,INDEX($DC:$DC,$GH632+14),"")</f>
      </c>
      <c r="DT632">
        <f>IF($GI632&gt;=15,INDEX($DC:$DC,$GH632+15),"")</f>
      </c>
      <c r="DU632">
        <f>IF($GI632&gt;=16,INDEX($DC:$DC,$GH632+16),"")</f>
      </c>
      <c r="DV632">
        <f>IF($GI632&gt;=17,INDEX($DC:$DC,$GH632+17),"")</f>
      </c>
      <c r="DW632">
        <f>IF($GI632&gt;=18,INDEX($DC:$DC,$GH632+18),"")</f>
      </c>
      <c r="DX632">
        <f>IF($GI632&gt;=19,INDEX($DC:$DC,$GH632+19),"")</f>
      </c>
      <c r="DY632">
        <f>IF($GI632&gt;=20,INDEX($DC:$DC,$GH632+20),"")</f>
      </c>
      <c r="DZ632">
        <f>IF($GI632&gt;=21,INDEX($DC:$DC,$GH632+21),"")</f>
      </c>
      <c r="EA632">
        <f>IF($GI632&gt;=22,INDEX($DC:$DC,$GH632+22),"")</f>
      </c>
      <c r="EB632">
        <f>IF($GI632&gt;=23,INDEX($DC:$DC,$GH632+23),"")</f>
      </c>
      <c r="EC632">
        <f>IF($GI632&gt;=24,INDEX($DC:$DC,$GH632+24),"")</f>
      </c>
      <c r="ED632">
        <f>IF($GI632&gt;=25,INDEX($DC:$DC,$GH632+25),"")</f>
      </c>
      <c r="EE632">
        <f>IF($GI632&gt;=26,INDEX($DC:$DC,$GH632+26),"")</f>
      </c>
      <c r="EF632">
        <f>IF($GI632&gt;=27,INDEX($DC:$DC,$GH632+27),"")</f>
      </c>
      <c r="EG632">
        <f>IF($GI632&gt;=28,INDEX($DC:$DC,$GH632+28),"")</f>
      </c>
      <c r="EH632">
        <f>IF($GI632&gt;=29,INDEX($DC:$DC,$GH632+29),"")</f>
      </c>
      <c r="EI632">
        <f>IF($GI632&gt;=30,INDEX($DC:$DC,$GH632+30),"")</f>
      </c>
      <c r="EJ632">
        <f>IF($GI632&gt;=31,INDEX($DC:$DC,$GH632+31),"")</f>
      </c>
      <c r="EK632">
        <f>IF($GI632&gt;=32,INDEX($DC:$DC,$GH632+32),"")</f>
      </c>
      <c r="EL632">
        <f>IF($GI632&gt;=33,INDEX($DC:$DC,$GH632+33),"")</f>
      </c>
      <c r="EM632">
        <f>IF($GI632&gt;=34,INDEX($DC:$DC,$GH632+34),"")</f>
      </c>
      <c r="EN632">
        <f>IF($GI632&gt;=35,INDEX($DC:$DC,$GH632+35),"")</f>
      </c>
      <c r="EO632">
        <f>IF($GI632&gt;=36,INDEX($DC:$DC,$GH632+36),"")</f>
      </c>
      <c r="EP632">
        <f>IF($GI632&gt;=37,INDEX($DC:$DC,$GH632+37),"")</f>
      </c>
      <c r="EQ632">
        <f>IF($GI632&gt;=38,INDEX($DC:$DC,$GH632+38),"")</f>
      </c>
      <c r="ER632">
        <f>IF($GI632&gt;=39,INDEX($DC:$DC,$GH632+39),"")</f>
      </c>
      <c r="ES632">
        <f>IF($GI632&gt;=40,INDEX($DC:$DC,$GH632+40),"")</f>
      </c>
      <c r="ET632">
        <f>IF($GI632&gt;=1,INDEX($DD:$DD,$GH632+1),"")</f>
      </c>
      <c r="EU632">
        <f>IF($GI632&gt;=2,INDEX($DD:$DD,$GH632+2),"")</f>
      </c>
      <c r="EV632">
        <f>IF($GI632&gt;=3,INDEX($DD:$DD,$GH632+3),"")</f>
      </c>
      <c r="EW632">
        <f>IF($GI632&gt;=4,INDEX($DD:$DD,$GH632+4),"")</f>
      </c>
      <c r="EX632">
        <f>IF($GI632&gt;=5,INDEX($DD:$DD,$GH632+5),"")</f>
      </c>
      <c r="EY632">
        <f>IF($GI632&gt;=6,INDEX($DD:$DD,$GH632+6),"")</f>
      </c>
      <c r="EZ632">
        <f>IF($GI632&gt;=7,INDEX($DD:$DD,$GH632+7),"")</f>
      </c>
      <c r="FA632">
        <f>IF($GI632&gt;=8,INDEX($DD:$DD,$GH632+8),"")</f>
      </c>
      <c r="FB632">
        <f>IF($GI632&gt;=9,INDEX($DD:$DD,$GH632+9),"")</f>
      </c>
      <c r="FC632">
        <f>IF($GI632&gt;=10,INDEX($DD:$DD,$GH632+10),"")</f>
      </c>
      <c r="FD632">
        <f>IF($GI632&gt;=11,INDEX($DD:$DD,$GH632+11),"")</f>
      </c>
      <c r="FE632">
        <f>IF($GI632&gt;=12,INDEX($DD:$DD,$GH632+12),"")</f>
      </c>
      <c r="FF632">
        <f>IF($GI632&gt;=13,INDEX($DD:$DD,$GH632+13),"")</f>
      </c>
      <c r="FG632">
        <f>IF($GI632&gt;=14,INDEX($DD:$DD,$GH632+14),"")</f>
      </c>
      <c r="FH632">
        <f>IF($GI632&gt;=15,INDEX($DD:$DD,$GH632+15),"")</f>
      </c>
      <c r="FI632">
        <f>IF($GI632&gt;=16,INDEX($DD:$DD,$GH632+16),"")</f>
      </c>
      <c r="FJ632">
        <f>IF($GI632&gt;=17,INDEX($DD:$DD,$GH632+17),"")</f>
      </c>
      <c r="FK632">
        <f>IF($GI632&gt;=18,INDEX($DD:$DD,$GH632+18),"")</f>
      </c>
      <c r="FL632">
        <f>IF($GI632&gt;=19,INDEX($DD:$DD,$GH632+19),"")</f>
      </c>
      <c r="FM632">
        <f>IF($GI632&gt;=20,INDEX($DD:$DD,$GH632+20),"")</f>
      </c>
      <c r="FN632">
        <f>IF($GI632&gt;=21,INDEX($DD:$DD,$GH632+21),"")</f>
      </c>
      <c r="FO632">
        <f>IF($GI632&gt;=22,INDEX($DD:$DD,$GH632+22),"")</f>
      </c>
      <c r="FP632">
        <f>IF($GI632&gt;=23,INDEX($DD:$DD,$GH632+23),"")</f>
      </c>
      <c r="FQ632">
        <f>IF($GI632&gt;=24,INDEX($DD:$DD,$GH632+24),"")</f>
      </c>
      <c r="FR632">
        <f>IF($GI632&gt;=25,INDEX($DD:$DD,$GH632+25),"")</f>
      </c>
      <c r="FS632">
        <f>IF($GI632&gt;=26,INDEX($DD:$DD,$GH632+26),"")</f>
      </c>
      <c r="FT632">
        <f>IF($GI632&gt;=27,INDEX($DD:$DD,$GH632+27),"")</f>
      </c>
      <c r="FU632">
        <f>IF($GI632&gt;=28,INDEX($DD:$DD,$GH632+28),"")</f>
      </c>
      <c r="FV632">
        <f>IF($GI632&gt;=29,INDEX($DD:$DD,$GH632+29),"")</f>
      </c>
      <c r="FW632">
        <f>IF($GI632&gt;=30,INDEX($DD:$DD,$GH632+30),"")</f>
      </c>
      <c r="FX632">
        <f>IF($GI632&gt;=31,INDEX($DD:$DD,$GH632+31),"")</f>
      </c>
      <c r="FY632">
        <f>IF($GI632&gt;=32,INDEX($DD:$DD,$GH632+32),"")</f>
      </c>
      <c r="FZ632">
        <f>IF($GI632&gt;=33,INDEX($DD:$DD,$GH632+33),"")</f>
      </c>
      <c r="GA632">
        <f>IF($GI632&gt;=34,INDEX($DD:$DD,$GH632+34),"")</f>
      </c>
      <c r="GB632">
        <f>IF($GI632&gt;=35,INDEX($DD:$DD,$GH632+35),"")</f>
      </c>
      <c r="GC632">
        <f>IF($GI632&gt;=36,INDEX($DD:$DD,$GH632+36),"")</f>
      </c>
      <c r="GD632">
        <f>IF($GI632&gt;=37,INDEX($DD:$DD,$GH632+37),"")</f>
      </c>
      <c r="GE632">
        <f>IF($GI632&gt;=38,INDEX($DD:$DD,$GH632+38),"")</f>
      </c>
      <c r="GF632">
        <f>IF($GI632&gt;=39,INDEX($DD:$DD,$GH632+39),"")</f>
      </c>
      <c r="GG632">
        <f>IF($GI632&gt;=40,INDEX($DD:$DD,$GH632+40),"")</f>
      </c>
      <c r="GH632">
        <f>IFERROR(MATCH($DB632,$DC$2:$DC$148,0)+1,0)</f>
      </c>
      <c r="GI632">
        <f>IFERROR(INDEX($DE$2:$DE$148,MATCH($DB632,$DC$2:$DC$148,0)),0)</f>
      </c>
      <c r="GJ632">
        <f>IFERROR(MATCH($S632,$DF$632:$ES$632,0),0)</f>
      </c>
      <c r="GK632">
        <f>IF($GJ632&gt;0,INDEX($ET$632:$GG$632,$GJ632),"")</f>
      </c>
      <c r="GN632">
        <f>IF($IW632&gt;=1,INDEX($GL:$GL,$IV632+1),"")</f>
      </c>
      <c r="GO632">
        <f>IF($IW632&gt;=2,INDEX($GL:$GL,$IV632+2),"")</f>
      </c>
      <c r="GP632">
        <f>IF($IW632&gt;=3,INDEX($GL:$GL,$IV632+3),"")</f>
      </c>
      <c r="GQ632">
        <f>IF($IW632&gt;=4,INDEX($GL:$GL,$IV632+4),"")</f>
      </c>
      <c r="GR632">
        <f>IF($IW632&gt;=5,INDEX($GL:$GL,$IV632+5),"")</f>
      </c>
      <c r="GS632">
        <f>IF($IW632&gt;=6,INDEX($GL:$GL,$IV632+6),"")</f>
      </c>
      <c r="GT632">
        <f>IF($IW632&gt;=7,INDEX($GL:$GL,$IV632+7),"")</f>
      </c>
      <c r="GU632">
        <f>IF($IW632&gt;=8,INDEX($GL:$GL,$IV632+8),"")</f>
      </c>
      <c r="GV632">
        <f>IF($IW632&gt;=9,INDEX($GL:$GL,$IV632+9),"")</f>
      </c>
      <c r="GW632">
        <f>IF($IW632&gt;=10,INDEX($GL:$GL,$IV632+10),"")</f>
      </c>
      <c r="GX632">
        <f>IF($IW632&gt;=11,INDEX($GL:$GL,$IV632+11),"")</f>
      </c>
      <c r="GY632">
        <f>IF($IW632&gt;=12,INDEX($GL:$GL,$IV632+12),"")</f>
      </c>
      <c r="GZ632">
        <f>IF($IW632&gt;=13,INDEX($GL:$GL,$IV632+13),"")</f>
      </c>
      <c r="HA632">
        <f>IF($IW632&gt;=14,INDEX($GL:$GL,$IV632+14),"")</f>
      </c>
      <c r="HB632">
        <f>IF($IW632&gt;=15,INDEX($GL:$GL,$IV632+15),"")</f>
      </c>
      <c r="HC632">
        <f>IF($IW632&gt;=16,INDEX($GL:$GL,$IV632+16),"")</f>
      </c>
      <c r="HD632">
        <f>IF($IW632&gt;=17,INDEX($GL:$GL,$IV632+17),"")</f>
      </c>
      <c r="HE632">
        <f>IF($IW632&gt;=18,INDEX($GL:$GL,$IV632+18),"")</f>
      </c>
      <c r="HF632">
        <f>IF($IW632&gt;=19,INDEX($GL:$GL,$IV632+19),"")</f>
      </c>
      <c r="HG632">
        <f>IF($IW632&gt;=20,INDEX($GL:$GL,$IV632+20),"")</f>
      </c>
      <c r="HH632">
        <f>IF($IW632&gt;=21,INDEX($GL:$GL,$IV632+21),"")</f>
      </c>
      <c r="HI632">
        <f>IF($IW632&gt;=22,INDEX($GL:$GL,$IV632+22),"")</f>
      </c>
      <c r="HJ632">
        <f>IF($IW632&gt;=23,INDEX($GL:$GL,$IV632+23),"")</f>
      </c>
      <c r="HK632">
        <f>IF($IW632&gt;=24,INDEX($GL:$GL,$IV632+24),"")</f>
      </c>
      <c r="HL632">
        <f>IF($IW632&gt;=25,INDEX($GL:$GL,$IV632+25),"")</f>
      </c>
      <c r="HM632">
        <f>IF($IW632&gt;=26,INDEX($GL:$GL,$IV632+26),"")</f>
      </c>
      <c r="HN632">
        <f>IF($IW632&gt;=27,INDEX($GL:$GL,$IV632+27),"")</f>
      </c>
      <c r="HO632">
        <f>IF($IW632&gt;=28,INDEX($GL:$GL,$IV632+28),"")</f>
      </c>
      <c r="HP632">
        <f>IF($IW632&gt;=29,INDEX($GL:$GL,$IV632+29),"")</f>
      </c>
      <c r="HQ632">
        <f>IF($IW632&gt;=30,INDEX($GL:$GL,$IV632+30),"")</f>
      </c>
      <c r="HR632">
        <f>IF($IW632&gt;=31,INDEX($GL:$GL,$IV632+31),"")</f>
      </c>
      <c r="HS632">
        <f>IF($IW632&gt;=32,INDEX($GL:$GL,$IV632+32),"")</f>
      </c>
      <c r="HT632">
        <f>IF($IW632&gt;=33,INDEX($GL:$GL,$IV632+33),"")</f>
      </c>
      <c r="HU632">
        <f>IF($IW632&gt;=34,INDEX($GL:$GL,$IV632+34),"")</f>
      </c>
      <c r="HV632">
        <f>IF($IW632&gt;=35,INDEX($GL:$GL,$IV632+35),"")</f>
      </c>
      <c r="HW632">
        <f>IF($IW632&gt;=36,INDEX($GL:$GL,$IV632+36),"")</f>
      </c>
      <c r="HX632">
        <f>IF($IW632&gt;=37,INDEX($GL:$GL,$IV632+37),"")</f>
      </c>
      <c r="HY632">
        <f>IF($IW632&gt;=38,INDEX($GL:$GL,$IV632+38),"")</f>
      </c>
      <c r="HZ632">
        <f>IF($IW632&gt;=39,INDEX($GL:$GL,$IV632+39),"")</f>
      </c>
      <c r="IA632">
        <f>IF($IW632&gt;=40,INDEX($GL:$GL,$IV632+40),"")</f>
      </c>
      <c r="IB632">
        <f>IF($IW632&gt;=41,INDEX($GL:$GL,$IV632+41),"")</f>
      </c>
      <c r="IC632">
        <f>IF($IW632&gt;=42,INDEX($GL:$GL,$IV632+42),"")</f>
      </c>
      <c r="ID632">
        <f>IF($IW632&gt;=43,INDEX($GL:$GL,$IV632+43),"")</f>
      </c>
      <c r="IE632">
        <f>IF($IW632&gt;=44,INDEX($GL:$GL,$IV632+44),"")</f>
      </c>
      <c r="IF632">
        <f>IF($IW632&gt;=45,INDEX($GL:$GL,$IV632+45),"")</f>
      </c>
      <c r="IG632">
        <f>IF($IW632&gt;=46,INDEX($GL:$GL,$IV632+46),"")</f>
      </c>
      <c r="IH632">
        <f>IF($IW632&gt;=47,INDEX($GL:$GL,$IV632+47),"")</f>
      </c>
      <c r="II632">
        <f>IF($IW632&gt;=48,INDEX($GL:$GL,$IV632+48),"")</f>
      </c>
      <c r="IJ632">
        <f>IF($IW632&gt;=49,INDEX($GL:$GL,$IV632+49),"")</f>
      </c>
      <c r="IK632">
        <f>IF($IW632&gt;=50,INDEX($GL:$GL,$IV632+50),"")</f>
      </c>
      <c r="IL632">
        <f>IF($IW632&gt;=51,INDEX($GL:$GL,$IV632+51),"")</f>
      </c>
      <c r="IM632">
        <f>IF($IW632&gt;=52,INDEX($GL:$GL,$IV632+52),"")</f>
      </c>
      <c r="IN632">
        <f>IF($IW632&gt;=53,INDEX($GL:$GL,$IV632+53),"")</f>
      </c>
      <c r="IO632">
        <f>IF($IW632&gt;=54,INDEX($GL:$GL,$IV632+54),"")</f>
      </c>
      <c r="IP632">
        <f>IF($IW632&gt;=55,INDEX($GL:$GL,$IV632+55),"")</f>
      </c>
      <c r="IQ632">
        <f>IF($IW632&gt;=56,INDEX($GL:$GL,$IV632+56),"")</f>
      </c>
      <c r="IR632">
        <f>IF($IW632&gt;=57,INDEX($GL:$GL,$IV632+57),"")</f>
      </c>
      <c r="IS632">
        <f>IF($IW632&gt;=58,INDEX($GL:$GL,$IV632+58),"")</f>
      </c>
      <c r="IT632">
        <f>IF($IW632&gt;=59,INDEX($GL:$GL,$IV632+59),"")</f>
      </c>
      <c r="IU632">
        <f>IF($IW632&gt;=60,INDEX($GL:$GL,$IV632+60),"")</f>
      </c>
      <c r="IV632">
        <f>IFERROR(MATCH($GK632,$GL$2:$GL$324,0)+1,0)</f>
      </c>
      <c r="IW632">
        <f>IFERROR(INDEX($GM$2:$GM$324,MATCH($GK632,$GL$2:$GL$324,0)),0)</f>
      </c>
      <c r="IX632" t="s">
        <v>34</v>
      </c>
      <c r="IY632" t="s">
        <v>34</v>
      </c>
    </row>
    <row r="633" spans="1:259" x14ac:dyDescent="0.25">
      <c r="K633">
        <f>IF(OR($N633="",$J633=""),"",IFERROR($N633/$J633,0))</f>
      </c>
      <c r="L633">
        <f>IF($N633="","",
SUM($M633,$O633,$T633,$P633,$R633)*
(1-IF($U633="",0,VALUE($U633)/100)))</f>
      </c>
      <c r="M633">
        <f>IF($N633="","",$N633)</f>
      </c>
      <c r="O633">
        <f>IF($N633="","",
IF($H633="","",
IF(ISNUMBER(SEARCH("exempt",LOWER($H633))),0,
$N633*(VALUE(SUBSTITUTE($H633,"%",""))/100))))</f>
      </c>
      <c r="V633">
        <f>IFERROR(IF(FIND(" - ",$E633)&gt;0,MID($E633,FIND(" - ",$E633)+3,LEN($E633)),""),"")</f>
      </c>
      <c r="AE633" t="s">
        <v>1214</v>
      </c>
      <c r="AJ633">
        <f>IFERROR(LEFT($E633,FIND(" - ",$E633)-1),$E633)</f>
      </c>
      <c r="AM633">
        <f>IF($CB633&gt;=1,INDEX($AK:$AK,$CA633+1),"")</f>
      </c>
      <c r="AN633">
        <f>IF($CB633&gt;=2,INDEX($AK:$AK,$CA633+2),"")</f>
      </c>
      <c r="AO633">
        <f>IF($CB633&gt;=3,INDEX($AK:$AK,$CA633+3),"")</f>
      </c>
      <c r="AP633">
        <f>IF($CB633&gt;=4,INDEX($AK:$AK,$CA633+4),"")</f>
      </c>
      <c r="AQ633">
        <f>IF($CB633&gt;=5,INDEX($AK:$AK,$CA633+5),"")</f>
      </c>
      <c r="AR633">
        <f>IF($CB633&gt;=6,INDEX($AK:$AK,$CA633+6),"")</f>
      </c>
      <c r="AS633">
        <f>IF($CB633&gt;=7,INDEX($AK:$AK,$CA633+7),"")</f>
      </c>
      <c r="AT633">
        <f>IF($CB633&gt;=8,INDEX($AK:$AK,$CA633+8),"")</f>
      </c>
      <c r="AU633">
        <f>IF($CB633&gt;=9,INDEX($AK:$AK,$CA633+9),"")</f>
      </c>
      <c r="AV633">
        <f>IF($CB633&gt;=10,INDEX($AK:$AK,$CA633+10),"")</f>
      </c>
      <c r="AW633">
        <f>IF($CB633&gt;=11,INDEX($AK:$AK,$CA633+11),"")</f>
      </c>
      <c r="AX633">
        <f>IF($CB633&gt;=12,INDEX($AK:$AK,$CA633+12),"")</f>
      </c>
      <c r="AY633">
        <f>IF($CB633&gt;=13,INDEX($AK:$AK,$CA633+13),"")</f>
      </c>
      <c r="AZ633">
        <f>IF($CB633&gt;=14,INDEX($AK:$AK,$CA633+14),"")</f>
      </c>
      <c r="BA633">
        <f>IF($CB633&gt;=15,INDEX($AK:$AK,$CA633+15),"")</f>
      </c>
      <c r="BB633">
        <f>IF($CB633&gt;=16,INDEX($AK:$AK,$CA633+16),"")</f>
      </c>
      <c r="BC633">
        <f>IF($CB633&gt;=17,INDEX($AK:$AK,$CA633+17),"")</f>
      </c>
      <c r="BD633">
        <f>IF($CB633&gt;=18,INDEX($AK:$AK,$CA633+18),"")</f>
      </c>
      <c r="BE633">
        <f>IF($CB633&gt;=19,INDEX($AK:$AK,$CA633+19),"")</f>
      </c>
      <c r="BF633">
        <f>IF($CB633&gt;=20,INDEX($AK:$AK,$CA633+20),"")</f>
      </c>
      <c r="BG633">
        <f>IF($CB633&gt;=21,INDEX($AK:$AK,$CA633+21),"")</f>
      </c>
      <c r="BH633">
        <f>IF($CB633&gt;=22,INDEX($AK:$AK,$CA633+22),"")</f>
      </c>
      <c r="BI633">
        <f>IF($CB633&gt;=23,INDEX($AK:$AK,$CA633+23),"")</f>
      </c>
      <c r="BJ633">
        <f>IF($CB633&gt;=24,INDEX($AK:$AK,$CA633+24),"")</f>
      </c>
      <c r="BK633">
        <f>IF($CB633&gt;=25,INDEX($AK:$AK,$CA633+25),"")</f>
      </c>
      <c r="BL633">
        <f>IF($CB633&gt;=26,INDEX($AK:$AK,$CA633+26),"")</f>
      </c>
      <c r="BM633">
        <f>IF($CB633&gt;=27,INDEX($AK:$AK,$CA633+27),"")</f>
      </c>
      <c r="BN633">
        <f>IF($CB633&gt;=28,INDEX($AK:$AK,$CA633+28),"")</f>
      </c>
      <c r="BO633">
        <f>IF($CB633&gt;=29,INDEX($AK:$AK,$CA633+29),"")</f>
      </c>
      <c r="BP633">
        <f>IF($CB633&gt;=30,INDEX($AK:$AK,$CA633+30),"")</f>
      </c>
      <c r="BQ633">
        <f>IF($CB633&gt;=31,INDEX($AK:$AK,$CA633+31),"")</f>
      </c>
      <c r="BR633">
        <f>IF($CB633&gt;=32,INDEX($AK:$AK,$CA633+32),"")</f>
      </c>
      <c r="BS633">
        <f>IF($CB633&gt;=33,INDEX($AK:$AK,$CA633+33),"")</f>
      </c>
      <c r="BT633">
        <f>IF($CB633&gt;=34,INDEX($AK:$AK,$CA633+34),"")</f>
      </c>
      <c r="BU633">
        <f>IF($CB633&gt;=35,INDEX($AK:$AK,$CA633+35),"")</f>
      </c>
      <c r="BV633">
        <f>IF($CB633&gt;=36,INDEX($AK:$AK,$CA633+36),"")</f>
      </c>
      <c r="BW633">
        <f>IF($CB633&gt;=37,INDEX($AK:$AK,$CA633+37),"")</f>
      </c>
      <c r="BX633">
        <f>IF($CB633&gt;=38,INDEX($AK:$AK,$CA633+38),"")</f>
      </c>
      <c r="BY633">
        <f>IF($CB633&gt;=39,INDEX($AK:$AK,$CA633+39),"")</f>
      </c>
      <c r="BZ633">
        <f>IF($CB633&gt;=40,INDEX($AK:$AK,$CA633+40),"")</f>
      </c>
      <c r="CA633">
        <f>IFERROR(MATCH($AJ633,$AK$2:$AK$134,0)+1,0)</f>
      </c>
      <c r="CB633">
        <f>IFERROR(INDEX($AL$2:$AL$134,MATCH($AJ633,$AK$2:$AK$134,0)),0)</f>
      </c>
      <c r="CC633">
        <f>IFERROR(LEFT($F633,FIND(" - ",$F633)-1),$F633)</f>
      </c>
      <c r="CF633">
        <f>IF($DA633&gt;=1,INDEX($CD:$CD,$CZ633+1),"")</f>
      </c>
      <c r="CG633">
        <f>IF($DA633&gt;=2,INDEX($CD:$CD,$CZ633+2),"")</f>
      </c>
      <c r="CH633">
        <f>IF($DA633&gt;=3,INDEX($CD:$CD,$CZ633+3),"")</f>
      </c>
      <c r="CI633">
        <f>IF($DA633&gt;=4,INDEX($CD:$CD,$CZ633+4),"")</f>
      </c>
      <c r="CJ633">
        <f>IF($DA633&gt;=5,INDEX($CD:$CD,$CZ633+5),"")</f>
      </c>
      <c r="CK633">
        <f>IF($DA633&gt;=6,INDEX($CD:$CD,$CZ633+6),"")</f>
      </c>
      <c r="CL633">
        <f>IF($DA633&gt;=7,INDEX($CD:$CD,$CZ633+7),"")</f>
      </c>
      <c r="CM633">
        <f>IF($DA633&gt;=8,INDEX($CD:$CD,$CZ633+8),"")</f>
      </c>
      <c r="CN633">
        <f>IF($DA633&gt;=9,INDEX($CD:$CD,$CZ633+9),"")</f>
      </c>
      <c r="CO633">
        <f>IF($DA633&gt;=10,INDEX($CD:$CD,$CZ633+10),"")</f>
      </c>
      <c r="CP633">
        <f>IF($DA633&gt;=11,INDEX($CD:$CD,$CZ633+11),"")</f>
      </c>
      <c r="CQ633">
        <f>IF($DA633&gt;=12,INDEX($CD:$CD,$CZ633+12),"")</f>
      </c>
      <c r="CR633">
        <f>IF($DA633&gt;=13,INDEX($CD:$CD,$CZ633+13),"")</f>
      </c>
      <c r="CS633">
        <f>IF($DA633&gt;=14,INDEX($CD:$CD,$CZ633+14),"")</f>
      </c>
      <c r="CT633">
        <f>IF($DA633&gt;=15,INDEX($CD:$CD,$CZ633+15),"")</f>
      </c>
      <c r="CU633">
        <f>IF($DA633&gt;=16,INDEX($CD:$CD,$CZ633+16),"")</f>
      </c>
      <c r="CV633">
        <f>IF($DA633&gt;=17,INDEX($CD:$CD,$CZ633+17),"")</f>
      </c>
      <c r="CW633">
        <f>IF($DA633&gt;=18,INDEX($CD:$CD,$CZ633+18),"")</f>
      </c>
      <c r="CX633">
        <f>IF($DA633&gt;=19,INDEX($CD:$CD,$CZ633+19),"")</f>
      </c>
      <c r="CY633">
        <f>IF($DA633&gt;=20,INDEX($CD:$CD,$CZ633+20),"")</f>
      </c>
      <c r="CZ633">
        <f>IFERROR(MATCH($CC633,$CD$2:$CD$263,0)+1,0)</f>
      </c>
      <c r="DA633">
        <f>IFERROR(INDEX($CE$2:$CE$263,MATCH($CC633,$CD$2:$CD$263,0)),0)</f>
      </c>
      <c r="DB633">
        <f>IFERROR(INDEX($AI:$AI,MATCH($H633,$AH:$AH,0))&amp;"","")</f>
      </c>
      <c r="DF633">
        <f>IF($GI633&gt;=1,INDEX($DC:$DC,$GH633+1),"")</f>
      </c>
      <c r="DG633">
        <f>IF($GI633&gt;=2,INDEX($DC:$DC,$GH633+2),"")</f>
      </c>
      <c r="DH633">
        <f>IF($GI633&gt;=3,INDEX($DC:$DC,$GH633+3),"")</f>
      </c>
      <c r="DI633">
        <f>IF($GI633&gt;=4,INDEX($DC:$DC,$GH633+4),"")</f>
      </c>
      <c r="DJ633">
        <f>IF($GI633&gt;=5,INDEX($DC:$DC,$GH633+5),"")</f>
      </c>
      <c r="DK633">
        <f>IF($GI633&gt;=6,INDEX($DC:$DC,$GH633+6),"")</f>
      </c>
      <c r="DL633">
        <f>IF($GI633&gt;=7,INDEX($DC:$DC,$GH633+7),"")</f>
      </c>
      <c r="DM633">
        <f>IF($GI633&gt;=8,INDEX($DC:$DC,$GH633+8),"")</f>
      </c>
      <c r="DN633">
        <f>IF($GI633&gt;=9,INDEX($DC:$DC,$GH633+9),"")</f>
      </c>
      <c r="DO633">
        <f>IF($GI633&gt;=10,INDEX($DC:$DC,$GH633+10),"")</f>
      </c>
      <c r="DP633">
        <f>IF($GI633&gt;=11,INDEX($DC:$DC,$GH633+11),"")</f>
      </c>
      <c r="DQ633">
        <f>IF($GI633&gt;=12,INDEX($DC:$DC,$GH633+12),"")</f>
      </c>
      <c r="DR633">
        <f>IF($GI633&gt;=13,INDEX($DC:$DC,$GH633+13),"")</f>
      </c>
      <c r="DS633">
        <f>IF($GI633&gt;=14,INDEX($DC:$DC,$GH633+14),"")</f>
      </c>
      <c r="DT633">
        <f>IF($GI633&gt;=15,INDEX($DC:$DC,$GH633+15),"")</f>
      </c>
      <c r="DU633">
        <f>IF($GI633&gt;=16,INDEX($DC:$DC,$GH633+16),"")</f>
      </c>
      <c r="DV633">
        <f>IF($GI633&gt;=17,INDEX($DC:$DC,$GH633+17),"")</f>
      </c>
      <c r="DW633">
        <f>IF($GI633&gt;=18,INDEX($DC:$DC,$GH633+18),"")</f>
      </c>
      <c r="DX633">
        <f>IF($GI633&gt;=19,INDEX($DC:$DC,$GH633+19),"")</f>
      </c>
      <c r="DY633">
        <f>IF($GI633&gt;=20,INDEX($DC:$DC,$GH633+20),"")</f>
      </c>
      <c r="DZ633">
        <f>IF($GI633&gt;=21,INDEX($DC:$DC,$GH633+21),"")</f>
      </c>
      <c r="EA633">
        <f>IF($GI633&gt;=22,INDEX($DC:$DC,$GH633+22),"")</f>
      </c>
      <c r="EB633">
        <f>IF($GI633&gt;=23,INDEX($DC:$DC,$GH633+23),"")</f>
      </c>
      <c r="EC633">
        <f>IF($GI633&gt;=24,INDEX($DC:$DC,$GH633+24),"")</f>
      </c>
      <c r="ED633">
        <f>IF($GI633&gt;=25,INDEX($DC:$DC,$GH633+25),"")</f>
      </c>
      <c r="EE633">
        <f>IF($GI633&gt;=26,INDEX($DC:$DC,$GH633+26),"")</f>
      </c>
      <c r="EF633">
        <f>IF($GI633&gt;=27,INDEX($DC:$DC,$GH633+27),"")</f>
      </c>
      <c r="EG633">
        <f>IF($GI633&gt;=28,INDEX($DC:$DC,$GH633+28),"")</f>
      </c>
      <c r="EH633">
        <f>IF($GI633&gt;=29,INDEX($DC:$DC,$GH633+29),"")</f>
      </c>
      <c r="EI633">
        <f>IF($GI633&gt;=30,INDEX($DC:$DC,$GH633+30),"")</f>
      </c>
      <c r="EJ633">
        <f>IF($GI633&gt;=31,INDEX($DC:$DC,$GH633+31),"")</f>
      </c>
      <c r="EK633">
        <f>IF($GI633&gt;=32,INDEX($DC:$DC,$GH633+32),"")</f>
      </c>
      <c r="EL633">
        <f>IF($GI633&gt;=33,INDEX($DC:$DC,$GH633+33),"")</f>
      </c>
      <c r="EM633">
        <f>IF($GI633&gt;=34,INDEX($DC:$DC,$GH633+34),"")</f>
      </c>
      <c r="EN633">
        <f>IF($GI633&gt;=35,INDEX($DC:$DC,$GH633+35),"")</f>
      </c>
      <c r="EO633">
        <f>IF($GI633&gt;=36,INDEX($DC:$DC,$GH633+36),"")</f>
      </c>
      <c r="EP633">
        <f>IF($GI633&gt;=37,INDEX($DC:$DC,$GH633+37),"")</f>
      </c>
      <c r="EQ633">
        <f>IF($GI633&gt;=38,INDEX($DC:$DC,$GH633+38),"")</f>
      </c>
      <c r="ER633">
        <f>IF($GI633&gt;=39,INDEX($DC:$DC,$GH633+39),"")</f>
      </c>
      <c r="ES633">
        <f>IF($GI633&gt;=40,INDEX($DC:$DC,$GH633+40),"")</f>
      </c>
      <c r="ET633">
        <f>IF($GI633&gt;=1,INDEX($DD:$DD,$GH633+1),"")</f>
      </c>
      <c r="EU633">
        <f>IF($GI633&gt;=2,INDEX($DD:$DD,$GH633+2),"")</f>
      </c>
      <c r="EV633">
        <f>IF($GI633&gt;=3,INDEX($DD:$DD,$GH633+3),"")</f>
      </c>
      <c r="EW633">
        <f>IF($GI633&gt;=4,INDEX($DD:$DD,$GH633+4),"")</f>
      </c>
      <c r="EX633">
        <f>IF($GI633&gt;=5,INDEX($DD:$DD,$GH633+5),"")</f>
      </c>
      <c r="EY633">
        <f>IF($GI633&gt;=6,INDEX($DD:$DD,$GH633+6),"")</f>
      </c>
      <c r="EZ633">
        <f>IF($GI633&gt;=7,INDEX($DD:$DD,$GH633+7),"")</f>
      </c>
      <c r="FA633">
        <f>IF($GI633&gt;=8,INDEX($DD:$DD,$GH633+8),"")</f>
      </c>
      <c r="FB633">
        <f>IF($GI633&gt;=9,INDEX($DD:$DD,$GH633+9),"")</f>
      </c>
      <c r="FC633">
        <f>IF($GI633&gt;=10,INDEX($DD:$DD,$GH633+10),"")</f>
      </c>
      <c r="FD633">
        <f>IF($GI633&gt;=11,INDEX($DD:$DD,$GH633+11),"")</f>
      </c>
      <c r="FE633">
        <f>IF($GI633&gt;=12,INDEX($DD:$DD,$GH633+12),"")</f>
      </c>
      <c r="FF633">
        <f>IF($GI633&gt;=13,INDEX($DD:$DD,$GH633+13),"")</f>
      </c>
      <c r="FG633">
        <f>IF($GI633&gt;=14,INDEX($DD:$DD,$GH633+14),"")</f>
      </c>
      <c r="FH633">
        <f>IF($GI633&gt;=15,INDEX($DD:$DD,$GH633+15),"")</f>
      </c>
      <c r="FI633">
        <f>IF($GI633&gt;=16,INDEX($DD:$DD,$GH633+16),"")</f>
      </c>
      <c r="FJ633">
        <f>IF($GI633&gt;=17,INDEX($DD:$DD,$GH633+17),"")</f>
      </c>
      <c r="FK633">
        <f>IF($GI633&gt;=18,INDEX($DD:$DD,$GH633+18),"")</f>
      </c>
      <c r="FL633">
        <f>IF($GI633&gt;=19,INDEX($DD:$DD,$GH633+19),"")</f>
      </c>
      <c r="FM633">
        <f>IF($GI633&gt;=20,INDEX($DD:$DD,$GH633+20),"")</f>
      </c>
      <c r="FN633">
        <f>IF($GI633&gt;=21,INDEX($DD:$DD,$GH633+21),"")</f>
      </c>
      <c r="FO633">
        <f>IF($GI633&gt;=22,INDEX($DD:$DD,$GH633+22),"")</f>
      </c>
      <c r="FP633">
        <f>IF($GI633&gt;=23,INDEX($DD:$DD,$GH633+23),"")</f>
      </c>
      <c r="FQ633">
        <f>IF($GI633&gt;=24,INDEX($DD:$DD,$GH633+24),"")</f>
      </c>
      <c r="FR633">
        <f>IF($GI633&gt;=25,INDEX($DD:$DD,$GH633+25),"")</f>
      </c>
      <c r="FS633">
        <f>IF($GI633&gt;=26,INDEX($DD:$DD,$GH633+26),"")</f>
      </c>
      <c r="FT633">
        <f>IF($GI633&gt;=27,INDEX($DD:$DD,$GH633+27),"")</f>
      </c>
      <c r="FU633">
        <f>IF($GI633&gt;=28,INDEX($DD:$DD,$GH633+28),"")</f>
      </c>
      <c r="FV633">
        <f>IF($GI633&gt;=29,INDEX($DD:$DD,$GH633+29),"")</f>
      </c>
      <c r="FW633">
        <f>IF($GI633&gt;=30,INDEX($DD:$DD,$GH633+30),"")</f>
      </c>
      <c r="FX633">
        <f>IF($GI633&gt;=31,INDEX($DD:$DD,$GH633+31),"")</f>
      </c>
      <c r="FY633">
        <f>IF($GI633&gt;=32,INDEX($DD:$DD,$GH633+32),"")</f>
      </c>
      <c r="FZ633">
        <f>IF($GI633&gt;=33,INDEX($DD:$DD,$GH633+33),"")</f>
      </c>
      <c r="GA633">
        <f>IF($GI633&gt;=34,INDEX($DD:$DD,$GH633+34),"")</f>
      </c>
      <c r="GB633">
        <f>IF($GI633&gt;=35,INDEX($DD:$DD,$GH633+35),"")</f>
      </c>
      <c r="GC633">
        <f>IF($GI633&gt;=36,INDEX($DD:$DD,$GH633+36),"")</f>
      </c>
      <c r="GD633">
        <f>IF($GI633&gt;=37,INDEX($DD:$DD,$GH633+37),"")</f>
      </c>
      <c r="GE633">
        <f>IF($GI633&gt;=38,INDEX($DD:$DD,$GH633+38),"")</f>
      </c>
      <c r="GF633">
        <f>IF($GI633&gt;=39,INDEX($DD:$DD,$GH633+39),"")</f>
      </c>
      <c r="GG633">
        <f>IF($GI633&gt;=40,INDEX($DD:$DD,$GH633+40),"")</f>
      </c>
      <c r="GH633">
        <f>IFERROR(MATCH($DB633,$DC$2:$DC$148,0)+1,0)</f>
      </c>
      <c r="GI633">
        <f>IFERROR(INDEX($DE$2:$DE$148,MATCH($DB633,$DC$2:$DC$148,0)),0)</f>
      </c>
      <c r="GJ633">
        <f>IFERROR(MATCH($S633,$DF$633:$ES$633,0),0)</f>
      </c>
      <c r="GK633">
        <f>IF($GJ633&gt;0,INDEX($ET$633:$GG$633,$GJ633),"")</f>
      </c>
      <c r="GN633">
        <f>IF($IW633&gt;=1,INDEX($GL:$GL,$IV633+1),"")</f>
      </c>
      <c r="GO633">
        <f>IF($IW633&gt;=2,INDEX($GL:$GL,$IV633+2),"")</f>
      </c>
      <c r="GP633">
        <f>IF($IW633&gt;=3,INDEX($GL:$GL,$IV633+3),"")</f>
      </c>
      <c r="GQ633">
        <f>IF($IW633&gt;=4,INDEX($GL:$GL,$IV633+4),"")</f>
      </c>
      <c r="GR633">
        <f>IF($IW633&gt;=5,INDEX($GL:$GL,$IV633+5),"")</f>
      </c>
      <c r="GS633">
        <f>IF($IW633&gt;=6,INDEX($GL:$GL,$IV633+6),"")</f>
      </c>
      <c r="GT633">
        <f>IF($IW633&gt;=7,INDEX($GL:$GL,$IV633+7),"")</f>
      </c>
      <c r="GU633">
        <f>IF($IW633&gt;=8,INDEX($GL:$GL,$IV633+8),"")</f>
      </c>
      <c r="GV633">
        <f>IF($IW633&gt;=9,INDEX($GL:$GL,$IV633+9),"")</f>
      </c>
      <c r="GW633">
        <f>IF($IW633&gt;=10,INDEX($GL:$GL,$IV633+10),"")</f>
      </c>
      <c r="GX633">
        <f>IF($IW633&gt;=11,INDEX($GL:$GL,$IV633+11),"")</f>
      </c>
      <c r="GY633">
        <f>IF($IW633&gt;=12,INDEX($GL:$GL,$IV633+12),"")</f>
      </c>
      <c r="GZ633">
        <f>IF($IW633&gt;=13,INDEX($GL:$GL,$IV633+13),"")</f>
      </c>
      <c r="HA633">
        <f>IF($IW633&gt;=14,INDEX($GL:$GL,$IV633+14),"")</f>
      </c>
      <c r="HB633">
        <f>IF($IW633&gt;=15,INDEX($GL:$GL,$IV633+15),"")</f>
      </c>
      <c r="HC633">
        <f>IF($IW633&gt;=16,INDEX($GL:$GL,$IV633+16),"")</f>
      </c>
      <c r="HD633">
        <f>IF($IW633&gt;=17,INDEX($GL:$GL,$IV633+17),"")</f>
      </c>
      <c r="HE633">
        <f>IF($IW633&gt;=18,INDEX($GL:$GL,$IV633+18),"")</f>
      </c>
      <c r="HF633">
        <f>IF($IW633&gt;=19,INDEX($GL:$GL,$IV633+19),"")</f>
      </c>
      <c r="HG633">
        <f>IF($IW633&gt;=20,INDEX($GL:$GL,$IV633+20),"")</f>
      </c>
      <c r="HH633">
        <f>IF($IW633&gt;=21,INDEX($GL:$GL,$IV633+21),"")</f>
      </c>
      <c r="HI633">
        <f>IF($IW633&gt;=22,INDEX($GL:$GL,$IV633+22),"")</f>
      </c>
      <c r="HJ633">
        <f>IF($IW633&gt;=23,INDEX($GL:$GL,$IV633+23),"")</f>
      </c>
      <c r="HK633">
        <f>IF($IW633&gt;=24,INDEX($GL:$GL,$IV633+24),"")</f>
      </c>
      <c r="HL633">
        <f>IF($IW633&gt;=25,INDEX($GL:$GL,$IV633+25),"")</f>
      </c>
      <c r="HM633">
        <f>IF($IW633&gt;=26,INDEX($GL:$GL,$IV633+26),"")</f>
      </c>
      <c r="HN633">
        <f>IF($IW633&gt;=27,INDEX($GL:$GL,$IV633+27),"")</f>
      </c>
      <c r="HO633">
        <f>IF($IW633&gt;=28,INDEX($GL:$GL,$IV633+28),"")</f>
      </c>
      <c r="HP633">
        <f>IF($IW633&gt;=29,INDEX($GL:$GL,$IV633+29),"")</f>
      </c>
      <c r="HQ633">
        <f>IF($IW633&gt;=30,INDEX($GL:$GL,$IV633+30),"")</f>
      </c>
      <c r="HR633">
        <f>IF($IW633&gt;=31,INDEX($GL:$GL,$IV633+31),"")</f>
      </c>
      <c r="HS633">
        <f>IF($IW633&gt;=32,INDEX($GL:$GL,$IV633+32),"")</f>
      </c>
      <c r="HT633">
        <f>IF($IW633&gt;=33,INDEX($GL:$GL,$IV633+33),"")</f>
      </c>
      <c r="HU633">
        <f>IF($IW633&gt;=34,INDEX($GL:$GL,$IV633+34),"")</f>
      </c>
      <c r="HV633">
        <f>IF($IW633&gt;=35,INDEX($GL:$GL,$IV633+35),"")</f>
      </c>
      <c r="HW633">
        <f>IF($IW633&gt;=36,INDEX($GL:$GL,$IV633+36),"")</f>
      </c>
      <c r="HX633">
        <f>IF($IW633&gt;=37,INDEX($GL:$GL,$IV633+37),"")</f>
      </c>
      <c r="HY633">
        <f>IF($IW633&gt;=38,INDEX($GL:$GL,$IV633+38),"")</f>
      </c>
      <c r="HZ633">
        <f>IF($IW633&gt;=39,INDEX($GL:$GL,$IV633+39),"")</f>
      </c>
      <c r="IA633">
        <f>IF($IW633&gt;=40,INDEX($GL:$GL,$IV633+40),"")</f>
      </c>
      <c r="IB633">
        <f>IF($IW633&gt;=41,INDEX($GL:$GL,$IV633+41),"")</f>
      </c>
      <c r="IC633">
        <f>IF($IW633&gt;=42,INDEX($GL:$GL,$IV633+42),"")</f>
      </c>
      <c r="ID633">
        <f>IF($IW633&gt;=43,INDEX($GL:$GL,$IV633+43),"")</f>
      </c>
      <c r="IE633">
        <f>IF($IW633&gt;=44,INDEX($GL:$GL,$IV633+44),"")</f>
      </c>
      <c r="IF633">
        <f>IF($IW633&gt;=45,INDEX($GL:$GL,$IV633+45),"")</f>
      </c>
      <c r="IG633">
        <f>IF($IW633&gt;=46,INDEX($GL:$GL,$IV633+46),"")</f>
      </c>
      <c r="IH633">
        <f>IF($IW633&gt;=47,INDEX($GL:$GL,$IV633+47),"")</f>
      </c>
      <c r="II633">
        <f>IF($IW633&gt;=48,INDEX($GL:$GL,$IV633+48),"")</f>
      </c>
      <c r="IJ633">
        <f>IF($IW633&gt;=49,INDEX($GL:$GL,$IV633+49),"")</f>
      </c>
      <c r="IK633">
        <f>IF($IW633&gt;=50,INDEX($GL:$GL,$IV633+50),"")</f>
      </c>
      <c r="IL633">
        <f>IF($IW633&gt;=51,INDEX($GL:$GL,$IV633+51),"")</f>
      </c>
      <c r="IM633">
        <f>IF($IW633&gt;=52,INDEX($GL:$GL,$IV633+52),"")</f>
      </c>
      <c r="IN633">
        <f>IF($IW633&gt;=53,INDEX($GL:$GL,$IV633+53),"")</f>
      </c>
      <c r="IO633">
        <f>IF($IW633&gt;=54,INDEX($GL:$GL,$IV633+54),"")</f>
      </c>
      <c r="IP633">
        <f>IF($IW633&gt;=55,INDEX($GL:$GL,$IV633+55),"")</f>
      </c>
      <c r="IQ633">
        <f>IF($IW633&gt;=56,INDEX($GL:$GL,$IV633+56),"")</f>
      </c>
      <c r="IR633">
        <f>IF($IW633&gt;=57,INDEX($GL:$GL,$IV633+57),"")</f>
      </c>
      <c r="IS633">
        <f>IF($IW633&gt;=58,INDEX($GL:$GL,$IV633+58),"")</f>
      </c>
      <c r="IT633">
        <f>IF($IW633&gt;=59,INDEX($GL:$GL,$IV633+59),"")</f>
      </c>
      <c r="IU633">
        <f>IF($IW633&gt;=60,INDEX($GL:$GL,$IV633+60),"")</f>
      </c>
      <c r="IV633">
        <f>IFERROR(MATCH($GK633,$GL$2:$GL$324,0)+1,0)</f>
      </c>
      <c r="IW633">
        <f>IFERROR(INDEX($GM$2:$GM$324,MATCH($GK633,$GL$2:$GL$324,0)),0)</f>
      </c>
      <c r="IX633" t="s">
        <v>34</v>
      </c>
      <c r="IY633" t="s">
        <v>34</v>
      </c>
    </row>
    <row r="634" spans="1:259" x14ac:dyDescent="0.25">
      <c r="K634">
        <f>IF(OR($N634="",$J634=""),"",IFERROR($N634/$J634,0))</f>
      </c>
      <c r="L634">
        <f>IF($N634="","",
SUM($M634,$O634,$T634,$P634,$R634)*
(1-IF($U634="",0,VALUE($U634)/100)))</f>
      </c>
      <c r="M634">
        <f>IF($N634="","",$N634)</f>
      </c>
      <c r="O634">
        <f>IF($N634="","",
IF($H634="","",
IF(ISNUMBER(SEARCH("exempt",LOWER($H634))),0,
$N634*(VALUE(SUBSTITUTE($H634,"%",""))/100))))</f>
      </c>
      <c r="V634">
        <f>IFERROR(IF(FIND(" - ",$E634)&gt;0,MID($E634,FIND(" - ",$E634)+3,LEN($E634)),""),"")</f>
      </c>
      <c r="AE634" t="s">
        <v>1215</v>
      </c>
      <c r="AJ634">
        <f>IFERROR(LEFT($E634,FIND(" - ",$E634)-1),$E634)</f>
      </c>
      <c r="AM634">
        <f>IF($CB634&gt;=1,INDEX($AK:$AK,$CA634+1),"")</f>
      </c>
      <c r="AN634">
        <f>IF($CB634&gt;=2,INDEX($AK:$AK,$CA634+2),"")</f>
      </c>
      <c r="AO634">
        <f>IF($CB634&gt;=3,INDEX($AK:$AK,$CA634+3),"")</f>
      </c>
      <c r="AP634">
        <f>IF($CB634&gt;=4,INDEX($AK:$AK,$CA634+4),"")</f>
      </c>
      <c r="AQ634">
        <f>IF($CB634&gt;=5,INDEX($AK:$AK,$CA634+5),"")</f>
      </c>
      <c r="AR634">
        <f>IF($CB634&gt;=6,INDEX($AK:$AK,$CA634+6),"")</f>
      </c>
      <c r="AS634">
        <f>IF($CB634&gt;=7,INDEX($AK:$AK,$CA634+7),"")</f>
      </c>
      <c r="AT634">
        <f>IF($CB634&gt;=8,INDEX($AK:$AK,$CA634+8),"")</f>
      </c>
      <c r="AU634">
        <f>IF($CB634&gt;=9,INDEX($AK:$AK,$CA634+9),"")</f>
      </c>
      <c r="AV634">
        <f>IF($CB634&gt;=10,INDEX($AK:$AK,$CA634+10),"")</f>
      </c>
      <c r="AW634">
        <f>IF($CB634&gt;=11,INDEX($AK:$AK,$CA634+11),"")</f>
      </c>
      <c r="AX634">
        <f>IF($CB634&gt;=12,INDEX($AK:$AK,$CA634+12),"")</f>
      </c>
      <c r="AY634">
        <f>IF($CB634&gt;=13,INDEX($AK:$AK,$CA634+13),"")</f>
      </c>
      <c r="AZ634">
        <f>IF($CB634&gt;=14,INDEX($AK:$AK,$CA634+14),"")</f>
      </c>
      <c r="BA634">
        <f>IF($CB634&gt;=15,INDEX($AK:$AK,$CA634+15),"")</f>
      </c>
      <c r="BB634">
        <f>IF($CB634&gt;=16,INDEX($AK:$AK,$CA634+16),"")</f>
      </c>
      <c r="BC634">
        <f>IF($CB634&gt;=17,INDEX($AK:$AK,$CA634+17),"")</f>
      </c>
      <c r="BD634">
        <f>IF($CB634&gt;=18,INDEX($AK:$AK,$CA634+18),"")</f>
      </c>
      <c r="BE634">
        <f>IF($CB634&gt;=19,INDEX($AK:$AK,$CA634+19),"")</f>
      </c>
      <c r="BF634">
        <f>IF($CB634&gt;=20,INDEX($AK:$AK,$CA634+20),"")</f>
      </c>
      <c r="BG634">
        <f>IF($CB634&gt;=21,INDEX($AK:$AK,$CA634+21),"")</f>
      </c>
      <c r="BH634">
        <f>IF($CB634&gt;=22,INDEX($AK:$AK,$CA634+22),"")</f>
      </c>
      <c r="BI634">
        <f>IF($CB634&gt;=23,INDEX($AK:$AK,$CA634+23),"")</f>
      </c>
      <c r="BJ634">
        <f>IF($CB634&gt;=24,INDEX($AK:$AK,$CA634+24),"")</f>
      </c>
      <c r="BK634">
        <f>IF($CB634&gt;=25,INDEX($AK:$AK,$CA634+25),"")</f>
      </c>
      <c r="BL634">
        <f>IF($CB634&gt;=26,INDEX($AK:$AK,$CA634+26),"")</f>
      </c>
      <c r="BM634">
        <f>IF($CB634&gt;=27,INDEX($AK:$AK,$CA634+27),"")</f>
      </c>
      <c r="BN634">
        <f>IF($CB634&gt;=28,INDEX($AK:$AK,$CA634+28),"")</f>
      </c>
      <c r="BO634">
        <f>IF($CB634&gt;=29,INDEX($AK:$AK,$CA634+29),"")</f>
      </c>
      <c r="BP634">
        <f>IF($CB634&gt;=30,INDEX($AK:$AK,$CA634+30),"")</f>
      </c>
      <c r="BQ634">
        <f>IF($CB634&gt;=31,INDEX($AK:$AK,$CA634+31),"")</f>
      </c>
      <c r="BR634">
        <f>IF($CB634&gt;=32,INDEX($AK:$AK,$CA634+32),"")</f>
      </c>
      <c r="BS634">
        <f>IF($CB634&gt;=33,INDEX($AK:$AK,$CA634+33),"")</f>
      </c>
      <c r="BT634">
        <f>IF($CB634&gt;=34,INDEX($AK:$AK,$CA634+34),"")</f>
      </c>
      <c r="BU634">
        <f>IF($CB634&gt;=35,INDEX($AK:$AK,$CA634+35),"")</f>
      </c>
      <c r="BV634">
        <f>IF($CB634&gt;=36,INDEX($AK:$AK,$CA634+36),"")</f>
      </c>
      <c r="BW634">
        <f>IF($CB634&gt;=37,INDEX($AK:$AK,$CA634+37),"")</f>
      </c>
      <c r="BX634">
        <f>IF($CB634&gt;=38,INDEX($AK:$AK,$CA634+38),"")</f>
      </c>
      <c r="BY634">
        <f>IF($CB634&gt;=39,INDEX($AK:$AK,$CA634+39),"")</f>
      </c>
      <c r="BZ634">
        <f>IF($CB634&gt;=40,INDEX($AK:$AK,$CA634+40),"")</f>
      </c>
      <c r="CA634">
        <f>IFERROR(MATCH($AJ634,$AK$2:$AK$134,0)+1,0)</f>
      </c>
      <c r="CB634">
        <f>IFERROR(INDEX($AL$2:$AL$134,MATCH($AJ634,$AK$2:$AK$134,0)),0)</f>
      </c>
      <c r="CC634">
        <f>IFERROR(LEFT($F634,FIND(" - ",$F634)-1),$F634)</f>
      </c>
      <c r="CF634">
        <f>IF($DA634&gt;=1,INDEX($CD:$CD,$CZ634+1),"")</f>
      </c>
      <c r="CG634">
        <f>IF($DA634&gt;=2,INDEX($CD:$CD,$CZ634+2),"")</f>
      </c>
      <c r="CH634">
        <f>IF($DA634&gt;=3,INDEX($CD:$CD,$CZ634+3),"")</f>
      </c>
      <c r="CI634">
        <f>IF($DA634&gt;=4,INDEX($CD:$CD,$CZ634+4),"")</f>
      </c>
      <c r="CJ634">
        <f>IF($DA634&gt;=5,INDEX($CD:$CD,$CZ634+5),"")</f>
      </c>
      <c r="CK634">
        <f>IF($DA634&gt;=6,INDEX($CD:$CD,$CZ634+6),"")</f>
      </c>
      <c r="CL634">
        <f>IF($DA634&gt;=7,INDEX($CD:$CD,$CZ634+7),"")</f>
      </c>
      <c r="CM634">
        <f>IF($DA634&gt;=8,INDEX($CD:$CD,$CZ634+8),"")</f>
      </c>
      <c r="CN634">
        <f>IF($DA634&gt;=9,INDEX($CD:$CD,$CZ634+9),"")</f>
      </c>
      <c r="CO634">
        <f>IF($DA634&gt;=10,INDEX($CD:$CD,$CZ634+10),"")</f>
      </c>
      <c r="CP634">
        <f>IF($DA634&gt;=11,INDEX($CD:$CD,$CZ634+11),"")</f>
      </c>
      <c r="CQ634">
        <f>IF($DA634&gt;=12,INDEX($CD:$CD,$CZ634+12),"")</f>
      </c>
      <c r="CR634">
        <f>IF($DA634&gt;=13,INDEX($CD:$CD,$CZ634+13),"")</f>
      </c>
      <c r="CS634">
        <f>IF($DA634&gt;=14,INDEX($CD:$CD,$CZ634+14),"")</f>
      </c>
      <c r="CT634">
        <f>IF($DA634&gt;=15,INDEX($CD:$CD,$CZ634+15),"")</f>
      </c>
      <c r="CU634">
        <f>IF($DA634&gt;=16,INDEX($CD:$CD,$CZ634+16),"")</f>
      </c>
      <c r="CV634">
        <f>IF($DA634&gt;=17,INDEX($CD:$CD,$CZ634+17),"")</f>
      </c>
      <c r="CW634">
        <f>IF($DA634&gt;=18,INDEX($CD:$CD,$CZ634+18),"")</f>
      </c>
      <c r="CX634">
        <f>IF($DA634&gt;=19,INDEX($CD:$CD,$CZ634+19),"")</f>
      </c>
      <c r="CY634">
        <f>IF($DA634&gt;=20,INDEX($CD:$CD,$CZ634+20),"")</f>
      </c>
      <c r="CZ634">
        <f>IFERROR(MATCH($CC634,$CD$2:$CD$263,0)+1,0)</f>
      </c>
      <c r="DA634">
        <f>IFERROR(INDEX($CE$2:$CE$263,MATCH($CC634,$CD$2:$CD$263,0)),0)</f>
      </c>
      <c r="DB634">
        <f>IFERROR(INDEX($AI:$AI,MATCH($H634,$AH:$AH,0))&amp;"","")</f>
      </c>
      <c r="DF634">
        <f>IF($GI634&gt;=1,INDEX($DC:$DC,$GH634+1),"")</f>
      </c>
      <c r="DG634">
        <f>IF($GI634&gt;=2,INDEX($DC:$DC,$GH634+2),"")</f>
      </c>
      <c r="DH634">
        <f>IF($GI634&gt;=3,INDEX($DC:$DC,$GH634+3),"")</f>
      </c>
      <c r="DI634">
        <f>IF($GI634&gt;=4,INDEX($DC:$DC,$GH634+4),"")</f>
      </c>
      <c r="DJ634">
        <f>IF($GI634&gt;=5,INDEX($DC:$DC,$GH634+5),"")</f>
      </c>
      <c r="DK634">
        <f>IF($GI634&gt;=6,INDEX($DC:$DC,$GH634+6),"")</f>
      </c>
      <c r="DL634">
        <f>IF($GI634&gt;=7,INDEX($DC:$DC,$GH634+7),"")</f>
      </c>
      <c r="DM634">
        <f>IF($GI634&gt;=8,INDEX($DC:$DC,$GH634+8),"")</f>
      </c>
      <c r="DN634">
        <f>IF($GI634&gt;=9,INDEX($DC:$DC,$GH634+9),"")</f>
      </c>
      <c r="DO634">
        <f>IF($GI634&gt;=10,INDEX($DC:$DC,$GH634+10),"")</f>
      </c>
      <c r="DP634">
        <f>IF($GI634&gt;=11,INDEX($DC:$DC,$GH634+11),"")</f>
      </c>
      <c r="DQ634">
        <f>IF($GI634&gt;=12,INDEX($DC:$DC,$GH634+12),"")</f>
      </c>
      <c r="DR634">
        <f>IF($GI634&gt;=13,INDEX($DC:$DC,$GH634+13),"")</f>
      </c>
      <c r="DS634">
        <f>IF($GI634&gt;=14,INDEX($DC:$DC,$GH634+14),"")</f>
      </c>
      <c r="DT634">
        <f>IF($GI634&gt;=15,INDEX($DC:$DC,$GH634+15),"")</f>
      </c>
      <c r="DU634">
        <f>IF($GI634&gt;=16,INDEX($DC:$DC,$GH634+16),"")</f>
      </c>
      <c r="DV634">
        <f>IF($GI634&gt;=17,INDEX($DC:$DC,$GH634+17),"")</f>
      </c>
      <c r="DW634">
        <f>IF($GI634&gt;=18,INDEX($DC:$DC,$GH634+18),"")</f>
      </c>
      <c r="DX634">
        <f>IF($GI634&gt;=19,INDEX($DC:$DC,$GH634+19),"")</f>
      </c>
      <c r="DY634">
        <f>IF($GI634&gt;=20,INDEX($DC:$DC,$GH634+20),"")</f>
      </c>
      <c r="DZ634">
        <f>IF($GI634&gt;=21,INDEX($DC:$DC,$GH634+21),"")</f>
      </c>
      <c r="EA634">
        <f>IF($GI634&gt;=22,INDEX($DC:$DC,$GH634+22),"")</f>
      </c>
      <c r="EB634">
        <f>IF($GI634&gt;=23,INDEX($DC:$DC,$GH634+23),"")</f>
      </c>
      <c r="EC634">
        <f>IF($GI634&gt;=24,INDEX($DC:$DC,$GH634+24),"")</f>
      </c>
      <c r="ED634">
        <f>IF($GI634&gt;=25,INDEX($DC:$DC,$GH634+25),"")</f>
      </c>
      <c r="EE634">
        <f>IF($GI634&gt;=26,INDEX($DC:$DC,$GH634+26),"")</f>
      </c>
      <c r="EF634">
        <f>IF($GI634&gt;=27,INDEX($DC:$DC,$GH634+27),"")</f>
      </c>
      <c r="EG634">
        <f>IF($GI634&gt;=28,INDEX($DC:$DC,$GH634+28),"")</f>
      </c>
      <c r="EH634">
        <f>IF($GI634&gt;=29,INDEX($DC:$DC,$GH634+29),"")</f>
      </c>
      <c r="EI634">
        <f>IF($GI634&gt;=30,INDEX($DC:$DC,$GH634+30),"")</f>
      </c>
      <c r="EJ634">
        <f>IF($GI634&gt;=31,INDEX($DC:$DC,$GH634+31),"")</f>
      </c>
      <c r="EK634">
        <f>IF($GI634&gt;=32,INDEX($DC:$DC,$GH634+32),"")</f>
      </c>
      <c r="EL634">
        <f>IF($GI634&gt;=33,INDEX($DC:$DC,$GH634+33),"")</f>
      </c>
      <c r="EM634">
        <f>IF($GI634&gt;=34,INDEX($DC:$DC,$GH634+34),"")</f>
      </c>
      <c r="EN634">
        <f>IF($GI634&gt;=35,INDEX($DC:$DC,$GH634+35),"")</f>
      </c>
      <c r="EO634">
        <f>IF($GI634&gt;=36,INDEX($DC:$DC,$GH634+36),"")</f>
      </c>
      <c r="EP634">
        <f>IF($GI634&gt;=37,INDEX($DC:$DC,$GH634+37),"")</f>
      </c>
      <c r="EQ634">
        <f>IF($GI634&gt;=38,INDEX($DC:$DC,$GH634+38),"")</f>
      </c>
      <c r="ER634">
        <f>IF($GI634&gt;=39,INDEX($DC:$DC,$GH634+39),"")</f>
      </c>
      <c r="ES634">
        <f>IF($GI634&gt;=40,INDEX($DC:$DC,$GH634+40),"")</f>
      </c>
      <c r="ET634">
        <f>IF($GI634&gt;=1,INDEX($DD:$DD,$GH634+1),"")</f>
      </c>
      <c r="EU634">
        <f>IF($GI634&gt;=2,INDEX($DD:$DD,$GH634+2),"")</f>
      </c>
      <c r="EV634">
        <f>IF($GI634&gt;=3,INDEX($DD:$DD,$GH634+3),"")</f>
      </c>
      <c r="EW634">
        <f>IF($GI634&gt;=4,INDEX($DD:$DD,$GH634+4),"")</f>
      </c>
      <c r="EX634">
        <f>IF($GI634&gt;=5,INDEX($DD:$DD,$GH634+5),"")</f>
      </c>
      <c r="EY634">
        <f>IF($GI634&gt;=6,INDEX($DD:$DD,$GH634+6),"")</f>
      </c>
      <c r="EZ634">
        <f>IF($GI634&gt;=7,INDEX($DD:$DD,$GH634+7),"")</f>
      </c>
      <c r="FA634">
        <f>IF($GI634&gt;=8,INDEX($DD:$DD,$GH634+8),"")</f>
      </c>
      <c r="FB634">
        <f>IF($GI634&gt;=9,INDEX($DD:$DD,$GH634+9),"")</f>
      </c>
      <c r="FC634">
        <f>IF($GI634&gt;=10,INDEX($DD:$DD,$GH634+10),"")</f>
      </c>
      <c r="FD634">
        <f>IF($GI634&gt;=11,INDEX($DD:$DD,$GH634+11),"")</f>
      </c>
      <c r="FE634">
        <f>IF($GI634&gt;=12,INDEX($DD:$DD,$GH634+12),"")</f>
      </c>
      <c r="FF634">
        <f>IF($GI634&gt;=13,INDEX($DD:$DD,$GH634+13),"")</f>
      </c>
      <c r="FG634">
        <f>IF($GI634&gt;=14,INDEX($DD:$DD,$GH634+14),"")</f>
      </c>
      <c r="FH634">
        <f>IF($GI634&gt;=15,INDEX($DD:$DD,$GH634+15),"")</f>
      </c>
      <c r="FI634">
        <f>IF($GI634&gt;=16,INDEX($DD:$DD,$GH634+16),"")</f>
      </c>
      <c r="FJ634">
        <f>IF($GI634&gt;=17,INDEX($DD:$DD,$GH634+17),"")</f>
      </c>
      <c r="FK634">
        <f>IF($GI634&gt;=18,INDEX($DD:$DD,$GH634+18),"")</f>
      </c>
      <c r="FL634">
        <f>IF($GI634&gt;=19,INDEX($DD:$DD,$GH634+19),"")</f>
      </c>
      <c r="FM634">
        <f>IF($GI634&gt;=20,INDEX($DD:$DD,$GH634+20),"")</f>
      </c>
      <c r="FN634">
        <f>IF($GI634&gt;=21,INDEX($DD:$DD,$GH634+21),"")</f>
      </c>
      <c r="FO634">
        <f>IF($GI634&gt;=22,INDEX($DD:$DD,$GH634+22),"")</f>
      </c>
      <c r="FP634">
        <f>IF($GI634&gt;=23,INDEX($DD:$DD,$GH634+23),"")</f>
      </c>
      <c r="FQ634">
        <f>IF($GI634&gt;=24,INDEX($DD:$DD,$GH634+24),"")</f>
      </c>
      <c r="FR634">
        <f>IF($GI634&gt;=25,INDEX($DD:$DD,$GH634+25),"")</f>
      </c>
      <c r="FS634">
        <f>IF($GI634&gt;=26,INDEX($DD:$DD,$GH634+26),"")</f>
      </c>
      <c r="FT634">
        <f>IF($GI634&gt;=27,INDEX($DD:$DD,$GH634+27),"")</f>
      </c>
      <c r="FU634">
        <f>IF($GI634&gt;=28,INDEX($DD:$DD,$GH634+28),"")</f>
      </c>
      <c r="FV634">
        <f>IF($GI634&gt;=29,INDEX($DD:$DD,$GH634+29),"")</f>
      </c>
      <c r="FW634">
        <f>IF($GI634&gt;=30,INDEX($DD:$DD,$GH634+30),"")</f>
      </c>
      <c r="FX634">
        <f>IF($GI634&gt;=31,INDEX($DD:$DD,$GH634+31),"")</f>
      </c>
      <c r="FY634">
        <f>IF($GI634&gt;=32,INDEX($DD:$DD,$GH634+32),"")</f>
      </c>
      <c r="FZ634">
        <f>IF($GI634&gt;=33,INDEX($DD:$DD,$GH634+33),"")</f>
      </c>
      <c r="GA634">
        <f>IF($GI634&gt;=34,INDEX($DD:$DD,$GH634+34),"")</f>
      </c>
      <c r="GB634">
        <f>IF($GI634&gt;=35,INDEX($DD:$DD,$GH634+35),"")</f>
      </c>
      <c r="GC634">
        <f>IF($GI634&gt;=36,INDEX($DD:$DD,$GH634+36),"")</f>
      </c>
      <c r="GD634">
        <f>IF($GI634&gt;=37,INDEX($DD:$DD,$GH634+37),"")</f>
      </c>
      <c r="GE634">
        <f>IF($GI634&gt;=38,INDEX($DD:$DD,$GH634+38),"")</f>
      </c>
      <c r="GF634">
        <f>IF($GI634&gt;=39,INDEX($DD:$DD,$GH634+39),"")</f>
      </c>
      <c r="GG634">
        <f>IF($GI634&gt;=40,INDEX($DD:$DD,$GH634+40),"")</f>
      </c>
      <c r="GH634">
        <f>IFERROR(MATCH($DB634,$DC$2:$DC$148,0)+1,0)</f>
      </c>
      <c r="GI634">
        <f>IFERROR(INDEX($DE$2:$DE$148,MATCH($DB634,$DC$2:$DC$148,0)),0)</f>
      </c>
      <c r="GJ634">
        <f>IFERROR(MATCH($S634,$DF$634:$ES$634,0),0)</f>
      </c>
      <c r="GK634">
        <f>IF($GJ634&gt;0,INDEX($ET$634:$GG$634,$GJ634),"")</f>
      </c>
      <c r="GN634">
        <f>IF($IW634&gt;=1,INDEX($GL:$GL,$IV634+1),"")</f>
      </c>
      <c r="GO634">
        <f>IF($IW634&gt;=2,INDEX($GL:$GL,$IV634+2),"")</f>
      </c>
      <c r="GP634">
        <f>IF($IW634&gt;=3,INDEX($GL:$GL,$IV634+3),"")</f>
      </c>
      <c r="GQ634">
        <f>IF($IW634&gt;=4,INDEX($GL:$GL,$IV634+4),"")</f>
      </c>
      <c r="GR634">
        <f>IF($IW634&gt;=5,INDEX($GL:$GL,$IV634+5),"")</f>
      </c>
      <c r="GS634">
        <f>IF($IW634&gt;=6,INDEX($GL:$GL,$IV634+6),"")</f>
      </c>
      <c r="GT634">
        <f>IF($IW634&gt;=7,INDEX($GL:$GL,$IV634+7),"")</f>
      </c>
      <c r="GU634">
        <f>IF($IW634&gt;=8,INDEX($GL:$GL,$IV634+8),"")</f>
      </c>
      <c r="GV634">
        <f>IF($IW634&gt;=9,INDEX($GL:$GL,$IV634+9),"")</f>
      </c>
      <c r="GW634">
        <f>IF($IW634&gt;=10,INDEX($GL:$GL,$IV634+10),"")</f>
      </c>
      <c r="GX634">
        <f>IF($IW634&gt;=11,INDEX($GL:$GL,$IV634+11),"")</f>
      </c>
      <c r="GY634">
        <f>IF($IW634&gt;=12,INDEX($GL:$GL,$IV634+12),"")</f>
      </c>
      <c r="GZ634">
        <f>IF($IW634&gt;=13,INDEX($GL:$GL,$IV634+13),"")</f>
      </c>
      <c r="HA634">
        <f>IF($IW634&gt;=14,INDEX($GL:$GL,$IV634+14),"")</f>
      </c>
      <c r="HB634">
        <f>IF($IW634&gt;=15,INDEX($GL:$GL,$IV634+15),"")</f>
      </c>
      <c r="HC634">
        <f>IF($IW634&gt;=16,INDEX($GL:$GL,$IV634+16),"")</f>
      </c>
      <c r="HD634">
        <f>IF($IW634&gt;=17,INDEX($GL:$GL,$IV634+17),"")</f>
      </c>
      <c r="HE634">
        <f>IF($IW634&gt;=18,INDEX($GL:$GL,$IV634+18),"")</f>
      </c>
      <c r="HF634">
        <f>IF($IW634&gt;=19,INDEX($GL:$GL,$IV634+19),"")</f>
      </c>
      <c r="HG634">
        <f>IF($IW634&gt;=20,INDEX($GL:$GL,$IV634+20),"")</f>
      </c>
      <c r="HH634">
        <f>IF($IW634&gt;=21,INDEX($GL:$GL,$IV634+21),"")</f>
      </c>
      <c r="HI634">
        <f>IF($IW634&gt;=22,INDEX($GL:$GL,$IV634+22),"")</f>
      </c>
      <c r="HJ634">
        <f>IF($IW634&gt;=23,INDEX($GL:$GL,$IV634+23),"")</f>
      </c>
      <c r="HK634">
        <f>IF($IW634&gt;=24,INDEX($GL:$GL,$IV634+24),"")</f>
      </c>
      <c r="HL634">
        <f>IF($IW634&gt;=25,INDEX($GL:$GL,$IV634+25),"")</f>
      </c>
      <c r="HM634">
        <f>IF($IW634&gt;=26,INDEX($GL:$GL,$IV634+26),"")</f>
      </c>
      <c r="HN634">
        <f>IF($IW634&gt;=27,INDEX($GL:$GL,$IV634+27),"")</f>
      </c>
      <c r="HO634">
        <f>IF($IW634&gt;=28,INDEX($GL:$GL,$IV634+28),"")</f>
      </c>
      <c r="HP634">
        <f>IF($IW634&gt;=29,INDEX($GL:$GL,$IV634+29),"")</f>
      </c>
      <c r="HQ634">
        <f>IF($IW634&gt;=30,INDEX($GL:$GL,$IV634+30),"")</f>
      </c>
      <c r="HR634">
        <f>IF($IW634&gt;=31,INDEX($GL:$GL,$IV634+31),"")</f>
      </c>
      <c r="HS634">
        <f>IF($IW634&gt;=32,INDEX($GL:$GL,$IV634+32),"")</f>
      </c>
      <c r="HT634">
        <f>IF($IW634&gt;=33,INDEX($GL:$GL,$IV634+33),"")</f>
      </c>
      <c r="HU634">
        <f>IF($IW634&gt;=34,INDEX($GL:$GL,$IV634+34),"")</f>
      </c>
      <c r="HV634">
        <f>IF($IW634&gt;=35,INDEX($GL:$GL,$IV634+35),"")</f>
      </c>
      <c r="HW634">
        <f>IF($IW634&gt;=36,INDEX($GL:$GL,$IV634+36),"")</f>
      </c>
      <c r="HX634">
        <f>IF($IW634&gt;=37,INDEX($GL:$GL,$IV634+37),"")</f>
      </c>
      <c r="HY634">
        <f>IF($IW634&gt;=38,INDEX($GL:$GL,$IV634+38),"")</f>
      </c>
      <c r="HZ634">
        <f>IF($IW634&gt;=39,INDEX($GL:$GL,$IV634+39),"")</f>
      </c>
      <c r="IA634">
        <f>IF($IW634&gt;=40,INDEX($GL:$GL,$IV634+40),"")</f>
      </c>
      <c r="IB634">
        <f>IF($IW634&gt;=41,INDEX($GL:$GL,$IV634+41),"")</f>
      </c>
      <c r="IC634">
        <f>IF($IW634&gt;=42,INDEX($GL:$GL,$IV634+42),"")</f>
      </c>
      <c r="ID634">
        <f>IF($IW634&gt;=43,INDEX($GL:$GL,$IV634+43),"")</f>
      </c>
      <c r="IE634">
        <f>IF($IW634&gt;=44,INDEX($GL:$GL,$IV634+44),"")</f>
      </c>
      <c r="IF634">
        <f>IF($IW634&gt;=45,INDEX($GL:$GL,$IV634+45),"")</f>
      </c>
      <c r="IG634">
        <f>IF($IW634&gt;=46,INDEX($GL:$GL,$IV634+46),"")</f>
      </c>
      <c r="IH634">
        <f>IF($IW634&gt;=47,INDEX($GL:$GL,$IV634+47),"")</f>
      </c>
      <c r="II634">
        <f>IF($IW634&gt;=48,INDEX($GL:$GL,$IV634+48),"")</f>
      </c>
      <c r="IJ634">
        <f>IF($IW634&gt;=49,INDEX($GL:$GL,$IV634+49),"")</f>
      </c>
      <c r="IK634">
        <f>IF($IW634&gt;=50,INDEX($GL:$GL,$IV634+50),"")</f>
      </c>
      <c r="IL634">
        <f>IF($IW634&gt;=51,INDEX($GL:$GL,$IV634+51),"")</f>
      </c>
      <c r="IM634">
        <f>IF($IW634&gt;=52,INDEX($GL:$GL,$IV634+52),"")</f>
      </c>
      <c r="IN634">
        <f>IF($IW634&gt;=53,INDEX($GL:$GL,$IV634+53),"")</f>
      </c>
      <c r="IO634">
        <f>IF($IW634&gt;=54,INDEX($GL:$GL,$IV634+54),"")</f>
      </c>
      <c r="IP634">
        <f>IF($IW634&gt;=55,INDEX($GL:$GL,$IV634+55),"")</f>
      </c>
      <c r="IQ634">
        <f>IF($IW634&gt;=56,INDEX($GL:$GL,$IV634+56),"")</f>
      </c>
      <c r="IR634">
        <f>IF($IW634&gt;=57,INDEX($GL:$GL,$IV634+57),"")</f>
      </c>
      <c r="IS634">
        <f>IF($IW634&gt;=58,INDEX($GL:$GL,$IV634+58),"")</f>
      </c>
      <c r="IT634">
        <f>IF($IW634&gt;=59,INDEX($GL:$GL,$IV634+59),"")</f>
      </c>
      <c r="IU634">
        <f>IF($IW634&gt;=60,INDEX($GL:$GL,$IV634+60),"")</f>
      </c>
      <c r="IV634">
        <f>IFERROR(MATCH($GK634,$GL$2:$GL$324,0)+1,0)</f>
      </c>
      <c r="IW634">
        <f>IFERROR(INDEX($GM$2:$GM$324,MATCH($GK634,$GL$2:$GL$324,0)),0)</f>
      </c>
      <c r="IX634" t="s">
        <v>34</v>
      </c>
      <c r="IY634" t="s">
        <v>34</v>
      </c>
    </row>
    <row r="635" spans="1:259" x14ac:dyDescent="0.25">
      <c r="K635">
        <f>IF(OR($N635="",$J635=""),"",IFERROR($N635/$J635,0))</f>
      </c>
      <c r="L635">
        <f>IF($N635="","",
SUM($M635,$O635,$T635,$P635,$R635)*
(1-IF($U635="",0,VALUE($U635)/100)))</f>
      </c>
      <c r="M635">
        <f>IF($N635="","",$N635)</f>
      </c>
      <c r="O635">
        <f>IF($N635="","",
IF($H635="","",
IF(ISNUMBER(SEARCH("exempt",LOWER($H635))),0,
$N635*(VALUE(SUBSTITUTE($H635,"%",""))/100))))</f>
      </c>
      <c r="V635">
        <f>IFERROR(IF(FIND(" - ",$E635)&gt;0,MID($E635,FIND(" - ",$E635)+3,LEN($E635)),""),"")</f>
      </c>
      <c r="AE635" t="s">
        <v>1216</v>
      </c>
      <c r="AJ635">
        <f>IFERROR(LEFT($E635,FIND(" - ",$E635)-1),$E635)</f>
      </c>
      <c r="AM635">
        <f>IF($CB635&gt;=1,INDEX($AK:$AK,$CA635+1),"")</f>
      </c>
      <c r="AN635">
        <f>IF($CB635&gt;=2,INDEX($AK:$AK,$CA635+2),"")</f>
      </c>
      <c r="AO635">
        <f>IF($CB635&gt;=3,INDEX($AK:$AK,$CA635+3),"")</f>
      </c>
      <c r="AP635">
        <f>IF($CB635&gt;=4,INDEX($AK:$AK,$CA635+4),"")</f>
      </c>
      <c r="AQ635">
        <f>IF($CB635&gt;=5,INDEX($AK:$AK,$CA635+5),"")</f>
      </c>
      <c r="AR635">
        <f>IF($CB635&gt;=6,INDEX($AK:$AK,$CA635+6),"")</f>
      </c>
      <c r="AS635">
        <f>IF($CB635&gt;=7,INDEX($AK:$AK,$CA635+7),"")</f>
      </c>
      <c r="AT635">
        <f>IF($CB635&gt;=8,INDEX($AK:$AK,$CA635+8),"")</f>
      </c>
      <c r="AU635">
        <f>IF($CB635&gt;=9,INDEX($AK:$AK,$CA635+9),"")</f>
      </c>
      <c r="AV635">
        <f>IF($CB635&gt;=10,INDEX($AK:$AK,$CA635+10),"")</f>
      </c>
      <c r="AW635">
        <f>IF($CB635&gt;=11,INDEX($AK:$AK,$CA635+11),"")</f>
      </c>
      <c r="AX635">
        <f>IF($CB635&gt;=12,INDEX($AK:$AK,$CA635+12),"")</f>
      </c>
      <c r="AY635">
        <f>IF($CB635&gt;=13,INDEX($AK:$AK,$CA635+13),"")</f>
      </c>
      <c r="AZ635">
        <f>IF($CB635&gt;=14,INDEX($AK:$AK,$CA635+14),"")</f>
      </c>
      <c r="BA635">
        <f>IF($CB635&gt;=15,INDEX($AK:$AK,$CA635+15),"")</f>
      </c>
      <c r="BB635">
        <f>IF($CB635&gt;=16,INDEX($AK:$AK,$CA635+16),"")</f>
      </c>
      <c r="BC635">
        <f>IF($CB635&gt;=17,INDEX($AK:$AK,$CA635+17),"")</f>
      </c>
      <c r="BD635">
        <f>IF($CB635&gt;=18,INDEX($AK:$AK,$CA635+18),"")</f>
      </c>
      <c r="BE635">
        <f>IF($CB635&gt;=19,INDEX($AK:$AK,$CA635+19),"")</f>
      </c>
      <c r="BF635">
        <f>IF($CB635&gt;=20,INDEX($AK:$AK,$CA635+20),"")</f>
      </c>
      <c r="BG635">
        <f>IF($CB635&gt;=21,INDEX($AK:$AK,$CA635+21),"")</f>
      </c>
      <c r="BH635">
        <f>IF($CB635&gt;=22,INDEX($AK:$AK,$CA635+22),"")</f>
      </c>
      <c r="BI635">
        <f>IF($CB635&gt;=23,INDEX($AK:$AK,$CA635+23),"")</f>
      </c>
      <c r="BJ635">
        <f>IF($CB635&gt;=24,INDEX($AK:$AK,$CA635+24),"")</f>
      </c>
      <c r="BK635">
        <f>IF($CB635&gt;=25,INDEX($AK:$AK,$CA635+25),"")</f>
      </c>
      <c r="BL635">
        <f>IF($CB635&gt;=26,INDEX($AK:$AK,$CA635+26),"")</f>
      </c>
      <c r="BM635">
        <f>IF($CB635&gt;=27,INDEX($AK:$AK,$CA635+27),"")</f>
      </c>
      <c r="BN635">
        <f>IF($CB635&gt;=28,INDEX($AK:$AK,$CA635+28),"")</f>
      </c>
      <c r="BO635">
        <f>IF($CB635&gt;=29,INDEX($AK:$AK,$CA635+29),"")</f>
      </c>
      <c r="BP635">
        <f>IF($CB635&gt;=30,INDEX($AK:$AK,$CA635+30),"")</f>
      </c>
      <c r="BQ635">
        <f>IF($CB635&gt;=31,INDEX($AK:$AK,$CA635+31),"")</f>
      </c>
      <c r="BR635">
        <f>IF($CB635&gt;=32,INDEX($AK:$AK,$CA635+32),"")</f>
      </c>
      <c r="BS635">
        <f>IF($CB635&gt;=33,INDEX($AK:$AK,$CA635+33),"")</f>
      </c>
      <c r="BT635">
        <f>IF($CB635&gt;=34,INDEX($AK:$AK,$CA635+34),"")</f>
      </c>
      <c r="BU635">
        <f>IF($CB635&gt;=35,INDEX($AK:$AK,$CA635+35),"")</f>
      </c>
      <c r="BV635">
        <f>IF($CB635&gt;=36,INDEX($AK:$AK,$CA635+36),"")</f>
      </c>
      <c r="BW635">
        <f>IF($CB635&gt;=37,INDEX($AK:$AK,$CA635+37),"")</f>
      </c>
      <c r="BX635">
        <f>IF($CB635&gt;=38,INDEX($AK:$AK,$CA635+38),"")</f>
      </c>
      <c r="BY635">
        <f>IF($CB635&gt;=39,INDEX($AK:$AK,$CA635+39),"")</f>
      </c>
      <c r="BZ635">
        <f>IF($CB635&gt;=40,INDEX($AK:$AK,$CA635+40),"")</f>
      </c>
      <c r="CA635">
        <f>IFERROR(MATCH($AJ635,$AK$2:$AK$134,0)+1,0)</f>
      </c>
      <c r="CB635">
        <f>IFERROR(INDEX($AL$2:$AL$134,MATCH($AJ635,$AK$2:$AK$134,0)),0)</f>
      </c>
      <c r="CC635">
        <f>IFERROR(LEFT($F635,FIND(" - ",$F635)-1),$F635)</f>
      </c>
      <c r="CF635">
        <f>IF($DA635&gt;=1,INDEX($CD:$CD,$CZ635+1),"")</f>
      </c>
      <c r="CG635">
        <f>IF($DA635&gt;=2,INDEX($CD:$CD,$CZ635+2),"")</f>
      </c>
      <c r="CH635">
        <f>IF($DA635&gt;=3,INDEX($CD:$CD,$CZ635+3),"")</f>
      </c>
      <c r="CI635">
        <f>IF($DA635&gt;=4,INDEX($CD:$CD,$CZ635+4),"")</f>
      </c>
      <c r="CJ635">
        <f>IF($DA635&gt;=5,INDEX($CD:$CD,$CZ635+5),"")</f>
      </c>
      <c r="CK635">
        <f>IF($DA635&gt;=6,INDEX($CD:$CD,$CZ635+6),"")</f>
      </c>
      <c r="CL635">
        <f>IF($DA635&gt;=7,INDEX($CD:$CD,$CZ635+7),"")</f>
      </c>
      <c r="CM635">
        <f>IF($DA635&gt;=8,INDEX($CD:$CD,$CZ635+8),"")</f>
      </c>
      <c r="CN635">
        <f>IF($DA635&gt;=9,INDEX($CD:$CD,$CZ635+9),"")</f>
      </c>
      <c r="CO635">
        <f>IF($DA635&gt;=10,INDEX($CD:$CD,$CZ635+10),"")</f>
      </c>
      <c r="CP635">
        <f>IF($DA635&gt;=11,INDEX($CD:$CD,$CZ635+11),"")</f>
      </c>
      <c r="CQ635">
        <f>IF($DA635&gt;=12,INDEX($CD:$CD,$CZ635+12),"")</f>
      </c>
      <c r="CR635">
        <f>IF($DA635&gt;=13,INDEX($CD:$CD,$CZ635+13),"")</f>
      </c>
      <c r="CS635">
        <f>IF($DA635&gt;=14,INDEX($CD:$CD,$CZ635+14),"")</f>
      </c>
      <c r="CT635">
        <f>IF($DA635&gt;=15,INDEX($CD:$CD,$CZ635+15),"")</f>
      </c>
      <c r="CU635">
        <f>IF($DA635&gt;=16,INDEX($CD:$CD,$CZ635+16),"")</f>
      </c>
      <c r="CV635">
        <f>IF($DA635&gt;=17,INDEX($CD:$CD,$CZ635+17),"")</f>
      </c>
      <c r="CW635">
        <f>IF($DA635&gt;=18,INDEX($CD:$CD,$CZ635+18),"")</f>
      </c>
      <c r="CX635">
        <f>IF($DA635&gt;=19,INDEX($CD:$CD,$CZ635+19),"")</f>
      </c>
      <c r="CY635">
        <f>IF($DA635&gt;=20,INDEX($CD:$CD,$CZ635+20),"")</f>
      </c>
      <c r="CZ635">
        <f>IFERROR(MATCH($CC635,$CD$2:$CD$263,0)+1,0)</f>
      </c>
      <c r="DA635">
        <f>IFERROR(INDEX($CE$2:$CE$263,MATCH($CC635,$CD$2:$CD$263,0)),0)</f>
      </c>
      <c r="DB635">
        <f>IFERROR(INDEX($AI:$AI,MATCH($H635,$AH:$AH,0))&amp;"","")</f>
      </c>
      <c r="DF635">
        <f>IF($GI635&gt;=1,INDEX($DC:$DC,$GH635+1),"")</f>
      </c>
      <c r="DG635">
        <f>IF($GI635&gt;=2,INDEX($DC:$DC,$GH635+2),"")</f>
      </c>
      <c r="DH635">
        <f>IF($GI635&gt;=3,INDEX($DC:$DC,$GH635+3),"")</f>
      </c>
      <c r="DI635">
        <f>IF($GI635&gt;=4,INDEX($DC:$DC,$GH635+4),"")</f>
      </c>
      <c r="DJ635">
        <f>IF($GI635&gt;=5,INDEX($DC:$DC,$GH635+5),"")</f>
      </c>
      <c r="DK635">
        <f>IF($GI635&gt;=6,INDEX($DC:$DC,$GH635+6),"")</f>
      </c>
      <c r="DL635">
        <f>IF($GI635&gt;=7,INDEX($DC:$DC,$GH635+7),"")</f>
      </c>
      <c r="DM635">
        <f>IF($GI635&gt;=8,INDEX($DC:$DC,$GH635+8),"")</f>
      </c>
      <c r="DN635">
        <f>IF($GI635&gt;=9,INDEX($DC:$DC,$GH635+9),"")</f>
      </c>
      <c r="DO635">
        <f>IF($GI635&gt;=10,INDEX($DC:$DC,$GH635+10),"")</f>
      </c>
      <c r="DP635">
        <f>IF($GI635&gt;=11,INDEX($DC:$DC,$GH635+11),"")</f>
      </c>
      <c r="DQ635">
        <f>IF($GI635&gt;=12,INDEX($DC:$DC,$GH635+12),"")</f>
      </c>
      <c r="DR635">
        <f>IF($GI635&gt;=13,INDEX($DC:$DC,$GH635+13),"")</f>
      </c>
      <c r="DS635">
        <f>IF($GI635&gt;=14,INDEX($DC:$DC,$GH635+14),"")</f>
      </c>
      <c r="DT635">
        <f>IF($GI635&gt;=15,INDEX($DC:$DC,$GH635+15),"")</f>
      </c>
      <c r="DU635">
        <f>IF($GI635&gt;=16,INDEX($DC:$DC,$GH635+16),"")</f>
      </c>
      <c r="DV635">
        <f>IF($GI635&gt;=17,INDEX($DC:$DC,$GH635+17),"")</f>
      </c>
      <c r="DW635">
        <f>IF($GI635&gt;=18,INDEX($DC:$DC,$GH635+18),"")</f>
      </c>
      <c r="DX635">
        <f>IF($GI635&gt;=19,INDEX($DC:$DC,$GH635+19),"")</f>
      </c>
      <c r="DY635">
        <f>IF($GI635&gt;=20,INDEX($DC:$DC,$GH635+20),"")</f>
      </c>
      <c r="DZ635">
        <f>IF($GI635&gt;=21,INDEX($DC:$DC,$GH635+21),"")</f>
      </c>
      <c r="EA635">
        <f>IF($GI635&gt;=22,INDEX($DC:$DC,$GH635+22),"")</f>
      </c>
      <c r="EB635">
        <f>IF($GI635&gt;=23,INDEX($DC:$DC,$GH635+23),"")</f>
      </c>
      <c r="EC635">
        <f>IF($GI635&gt;=24,INDEX($DC:$DC,$GH635+24),"")</f>
      </c>
      <c r="ED635">
        <f>IF($GI635&gt;=25,INDEX($DC:$DC,$GH635+25),"")</f>
      </c>
      <c r="EE635">
        <f>IF($GI635&gt;=26,INDEX($DC:$DC,$GH635+26),"")</f>
      </c>
      <c r="EF635">
        <f>IF($GI635&gt;=27,INDEX($DC:$DC,$GH635+27),"")</f>
      </c>
      <c r="EG635">
        <f>IF($GI635&gt;=28,INDEX($DC:$DC,$GH635+28),"")</f>
      </c>
      <c r="EH635">
        <f>IF($GI635&gt;=29,INDEX($DC:$DC,$GH635+29),"")</f>
      </c>
      <c r="EI635">
        <f>IF($GI635&gt;=30,INDEX($DC:$DC,$GH635+30),"")</f>
      </c>
      <c r="EJ635">
        <f>IF($GI635&gt;=31,INDEX($DC:$DC,$GH635+31),"")</f>
      </c>
      <c r="EK635">
        <f>IF($GI635&gt;=32,INDEX($DC:$DC,$GH635+32),"")</f>
      </c>
      <c r="EL635">
        <f>IF($GI635&gt;=33,INDEX($DC:$DC,$GH635+33),"")</f>
      </c>
      <c r="EM635">
        <f>IF($GI635&gt;=34,INDEX($DC:$DC,$GH635+34),"")</f>
      </c>
      <c r="EN635">
        <f>IF($GI635&gt;=35,INDEX($DC:$DC,$GH635+35),"")</f>
      </c>
      <c r="EO635">
        <f>IF($GI635&gt;=36,INDEX($DC:$DC,$GH635+36),"")</f>
      </c>
      <c r="EP635">
        <f>IF($GI635&gt;=37,INDEX($DC:$DC,$GH635+37),"")</f>
      </c>
      <c r="EQ635">
        <f>IF($GI635&gt;=38,INDEX($DC:$DC,$GH635+38),"")</f>
      </c>
      <c r="ER635">
        <f>IF($GI635&gt;=39,INDEX($DC:$DC,$GH635+39),"")</f>
      </c>
      <c r="ES635">
        <f>IF($GI635&gt;=40,INDEX($DC:$DC,$GH635+40),"")</f>
      </c>
      <c r="ET635">
        <f>IF($GI635&gt;=1,INDEX($DD:$DD,$GH635+1),"")</f>
      </c>
      <c r="EU635">
        <f>IF($GI635&gt;=2,INDEX($DD:$DD,$GH635+2),"")</f>
      </c>
      <c r="EV635">
        <f>IF($GI635&gt;=3,INDEX($DD:$DD,$GH635+3),"")</f>
      </c>
      <c r="EW635">
        <f>IF($GI635&gt;=4,INDEX($DD:$DD,$GH635+4),"")</f>
      </c>
      <c r="EX635">
        <f>IF($GI635&gt;=5,INDEX($DD:$DD,$GH635+5),"")</f>
      </c>
      <c r="EY635">
        <f>IF($GI635&gt;=6,INDEX($DD:$DD,$GH635+6),"")</f>
      </c>
      <c r="EZ635">
        <f>IF($GI635&gt;=7,INDEX($DD:$DD,$GH635+7),"")</f>
      </c>
      <c r="FA635">
        <f>IF($GI635&gt;=8,INDEX($DD:$DD,$GH635+8),"")</f>
      </c>
      <c r="FB635">
        <f>IF($GI635&gt;=9,INDEX($DD:$DD,$GH635+9),"")</f>
      </c>
      <c r="FC635">
        <f>IF($GI635&gt;=10,INDEX($DD:$DD,$GH635+10),"")</f>
      </c>
      <c r="FD635">
        <f>IF($GI635&gt;=11,INDEX($DD:$DD,$GH635+11),"")</f>
      </c>
      <c r="FE635">
        <f>IF($GI635&gt;=12,INDEX($DD:$DD,$GH635+12),"")</f>
      </c>
      <c r="FF635">
        <f>IF($GI635&gt;=13,INDEX($DD:$DD,$GH635+13),"")</f>
      </c>
      <c r="FG635">
        <f>IF($GI635&gt;=14,INDEX($DD:$DD,$GH635+14),"")</f>
      </c>
      <c r="FH635">
        <f>IF($GI635&gt;=15,INDEX($DD:$DD,$GH635+15),"")</f>
      </c>
      <c r="FI635">
        <f>IF($GI635&gt;=16,INDEX($DD:$DD,$GH635+16),"")</f>
      </c>
      <c r="FJ635">
        <f>IF($GI635&gt;=17,INDEX($DD:$DD,$GH635+17),"")</f>
      </c>
      <c r="FK635">
        <f>IF($GI635&gt;=18,INDEX($DD:$DD,$GH635+18),"")</f>
      </c>
      <c r="FL635">
        <f>IF($GI635&gt;=19,INDEX($DD:$DD,$GH635+19),"")</f>
      </c>
      <c r="FM635">
        <f>IF($GI635&gt;=20,INDEX($DD:$DD,$GH635+20),"")</f>
      </c>
      <c r="FN635">
        <f>IF($GI635&gt;=21,INDEX($DD:$DD,$GH635+21),"")</f>
      </c>
      <c r="FO635">
        <f>IF($GI635&gt;=22,INDEX($DD:$DD,$GH635+22),"")</f>
      </c>
      <c r="FP635">
        <f>IF($GI635&gt;=23,INDEX($DD:$DD,$GH635+23),"")</f>
      </c>
      <c r="FQ635">
        <f>IF($GI635&gt;=24,INDEX($DD:$DD,$GH635+24),"")</f>
      </c>
      <c r="FR635">
        <f>IF($GI635&gt;=25,INDEX($DD:$DD,$GH635+25),"")</f>
      </c>
      <c r="FS635">
        <f>IF($GI635&gt;=26,INDEX($DD:$DD,$GH635+26),"")</f>
      </c>
      <c r="FT635">
        <f>IF($GI635&gt;=27,INDEX($DD:$DD,$GH635+27),"")</f>
      </c>
      <c r="FU635">
        <f>IF($GI635&gt;=28,INDEX($DD:$DD,$GH635+28),"")</f>
      </c>
      <c r="FV635">
        <f>IF($GI635&gt;=29,INDEX($DD:$DD,$GH635+29),"")</f>
      </c>
      <c r="FW635">
        <f>IF($GI635&gt;=30,INDEX($DD:$DD,$GH635+30),"")</f>
      </c>
      <c r="FX635">
        <f>IF($GI635&gt;=31,INDEX($DD:$DD,$GH635+31),"")</f>
      </c>
      <c r="FY635">
        <f>IF($GI635&gt;=32,INDEX($DD:$DD,$GH635+32),"")</f>
      </c>
      <c r="FZ635">
        <f>IF($GI635&gt;=33,INDEX($DD:$DD,$GH635+33),"")</f>
      </c>
      <c r="GA635">
        <f>IF($GI635&gt;=34,INDEX($DD:$DD,$GH635+34),"")</f>
      </c>
      <c r="GB635">
        <f>IF($GI635&gt;=35,INDEX($DD:$DD,$GH635+35),"")</f>
      </c>
      <c r="GC635">
        <f>IF($GI635&gt;=36,INDEX($DD:$DD,$GH635+36),"")</f>
      </c>
      <c r="GD635">
        <f>IF($GI635&gt;=37,INDEX($DD:$DD,$GH635+37),"")</f>
      </c>
      <c r="GE635">
        <f>IF($GI635&gt;=38,INDEX($DD:$DD,$GH635+38),"")</f>
      </c>
      <c r="GF635">
        <f>IF($GI635&gt;=39,INDEX($DD:$DD,$GH635+39),"")</f>
      </c>
      <c r="GG635">
        <f>IF($GI635&gt;=40,INDEX($DD:$DD,$GH635+40),"")</f>
      </c>
      <c r="GH635">
        <f>IFERROR(MATCH($DB635,$DC$2:$DC$148,0)+1,0)</f>
      </c>
      <c r="GI635">
        <f>IFERROR(INDEX($DE$2:$DE$148,MATCH($DB635,$DC$2:$DC$148,0)),0)</f>
      </c>
      <c r="GJ635">
        <f>IFERROR(MATCH($S635,$DF$635:$ES$635,0),0)</f>
      </c>
      <c r="GK635">
        <f>IF($GJ635&gt;0,INDEX($ET$635:$GG$635,$GJ635),"")</f>
      </c>
      <c r="GN635">
        <f>IF($IW635&gt;=1,INDEX($GL:$GL,$IV635+1),"")</f>
      </c>
      <c r="GO635">
        <f>IF($IW635&gt;=2,INDEX($GL:$GL,$IV635+2),"")</f>
      </c>
      <c r="GP635">
        <f>IF($IW635&gt;=3,INDEX($GL:$GL,$IV635+3),"")</f>
      </c>
      <c r="GQ635">
        <f>IF($IW635&gt;=4,INDEX($GL:$GL,$IV635+4),"")</f>
      </c>
      <c r="GR635">
        <f>IF($IW635&gt;=5,INDEX($GL:$GL,$IV635+5),"")</f>
      </c>
      <c r="GS635">
        <f>IF($IW635&gt;=6,INDEX($GL:$GL,$IV635+6),"")</f>
      </c>
      <c r="GT635">
        <f>IF($IW635&gt;=7,INDEX($GL:$GL,$IV635+7),"")</f>
      </c>
      <c r="GU635">
        <f>IF($IW635&gt;=8,INDEX($GL:$GL,$IV635+8),"")</f>
      </c>
      <c r="GV635">
        <f>IF($IW635&gt;=9,INDEX($GL:$GL,$IV635+9),"")</f>
      </c>
      <c r="GW635">
        <f>IF($IW635&gt;=10,INDEX($GL:$GL,$IV635+10),"")</f>
      </c>
      <c r="GX635">
        <f>IF($IW635&gt;=11,INDEX($GL:$GL,$IV635+11),"")</f>
      </c>
      <c r="GY635">
        <f>IF($IW635&gt;=12,INDEX($GL:$GL,$IV635+12),"")</f>
      </c>
      <c r="GZ635">
        <f>IF($IW635&gt;=13,INDEX($GL:$GL,$IV635+13),"")</f>
      </c>
      <c r="HA635">
        <f>IF($IW635&gt;=14,INDEX($GL:$GL,$IV635+14),"")</f>
      </c>
      <c r="HB635">
        <f>IF($IW635&gt;=15,INDEX($GL:$GL,$IV635+15),"")</f>
      </c>
      <c r="HC635">
        <f>IF($IW635&gt;=16,INDEX($GL:$GL,$IV635+16),"")</f>
      </c>
      <c r="HD635">
        <f>IF($IW635&gt;=17,INDEX($GL:$GL,$IV635+17),"")</f>
      </c>
      <c r="HE635">
        <f>IF($IW635&gt;=18,INDEX($GL:$GL,$IV635+18),"")</f>
      </c>
      <c r="HF635">
        <f>IF($IW635&gt;=19,INDEX($GL:$GL,$IV635+19),"")</f>
      </c>
      <c r="HG635">
        <f>IF($IW635&gt;=20,INDEX($GL:$GL,$IV635+20),"")</f>
      </c>
      <c r="HH635">
        <f>IF($IW635&gt;=21,INDEX($GL:$GL,$IV635+21),"")</f>
      </c>
      <c r="HI635">
        <f>IF($IW635&gt;=22,INDEX($GL:$GL,$IV635+22),"")</f>
      </c>
      <c r="HJ635">
        <f>IF($IW635&gt;=23,INDEX($GL:$GL,$IV635+23),"")</f>
      </c>
      <c r="HK635">
        <f>IF($IW635&gt;=24,INDEX($GL:$GL,$IV635+24),"")</f>
      </c>
      <c r="HL635">
        <f>IF($IW635&gt;=25,INDEX($GL:$GL,$IV635+25),"")</f>
      </c>
      <c r="HM635">
        <f>IF($IW635&gt;=26,INDEX($GL:$GL,$IV635+26),"")</f>
      </c>
      <c r="HN635">
        <f>IF($IW635&gt;=27,INDEX($GL:$GL,$IV635+27),"")</f>
      </c>
      <c r="HO635">
        <f>IF($IW635&gt;=28,INDEX($GL:$GL,$IV635+28),"")</f>
      </c>
      <c r="HP635">
        <f>IF($IW635&gt;=29,INDEX($GL:$GL,$IV635+29),"")</f>
      </c>
      <c r="HQ635">
        <f>IF($IW635&gt;=30,INDEX($GL:$GL,$IV635+30),"")</f>
      </c>
      <c r="HR635">
        <f>IF($IW635&gt;=31,INDEX($GL:$GL,$IV635+31),"")</f>
      </c>
      <c r="HS635">
        <f>IF($IW635&gt;=32,INDEX($GL:$GL,$IV635+32),"")</f>
      </c>
      <c r="HT635">
        <f>IF($IW635&gt;=33,INDEX($GL:$GL,$IV635+33),"")</f>
      </c>
      <c r="HU635">
        <f>IF($IW635&gt;=34,INDEX($GL:$GL,$IV635+34),"")</f>
      </c>
      <c r="HV635">
        <f>IF($IW635&gt;=35,INDEX($GL:$GL,$IV635+35),"")</f>
      </c>
      <c r="HW635">
        <f>IF($IW635&gt;=36,INDEX($GL:$GL,$IV635+36),"")</f>
      </c>
      <c r="HX635">
        <f>IF($IW635&gt;=37,INDEX($GL:$GL,$IV635+37),"")</f>
      </c>
      <c r="HY635">
        <f>IF($IW635&gt;=38,INDEX($GL:$GL,$IV635+38),"")</f>
      </c>
      <c r="HZ635">
        <f>IF($IW635&gt;=39,INDEX($GL:$GL,$IV635+39),"")</f>
      </c>
      <c r="IA635">
        <f>IF($IW635&gt;=40,INDEX($GL:$GL,$IV635+40),"")</f>
      </c>
      <c r="IB635">
        <f>IF($IW635&gt;=41,INDEX($GL:$GL,$IV635+41),"")</f>
      </c>
      <c r="IC635">
        <f>IF($IW635&gt;=42,INDEX($GL:$GL,$IV635+42),"")</f>
      </c>
      <c r="ID635">
        <f>IF($IW635&gt;=43,INDEX($GL:$GL,$IV635+43),"")</f>
      </c>
      <c r="IE635">
        <f>IF($IW635&gt;=44,INDEX($GL:$GL,$IV635+44),"")</f>
      </c>
      <c r="IF635">
        <f>IF($IW635&gt;=45,INDEX($GL:$GL,$IV635+45),"")</f>
      </c>
      <c r="IG635">
        <f>IF($IW635&gt;=46,INDEX($GL:$GL,$IV635+46),"")</f>
      </c>
      <c r="IH635">
        <f>IF($IW635&gt;=47,INDEX($GL:$GL,$IV635+47),"")</f>
      </c>
      <c r="II635">
        <f>IF($IW635&gt;=48,INDEX($GL:$GL,$IV635+48),"")</f>
      </c>
      <c r="IJ635">
        <f>IF($IW635&gt;=49,INDEX($GL:$GL,$IV635+49),"")</f>
      </c>
      <c r="IK635">
        <f>IF($IW635&gt;=50,INDEX($GL:$GL,$IV635+50),"")</f>
      </c>
      <c r="IL635">
        <f>IF($IW635&gt;=51,INDEX($GL:$GL,$IV635+51),"")</f>
      </c>
      <c r="IM635">
        <f>IF($IW635&gt;=52,INDEX($GL:$GL,$IV635+52),"")</f>
      </c>
      <c r="IN635">
        <f>IF($IW635&gt;=53,INDEX($GL:$GL,$IV635+53),"")</f>
      </c>
      <c r="IO635">
        <f>IF($IW635&gt;=54,INDEX($GL:$GL,$IV635+54),"")</f>
      </c>
      <c r="IP635">
        <f>IF($IW635&gt;=55,INDEX($GL:$GL,$IV635+55),"")</f>
      </c>
      <c r="IQ635">
        <f>IF($IW635&gt;=56,INDEX($GL:$GL,$IV635+56),"")</f>
      </c>
      <c r="IR635">
        <f>IF($IW635&gt;=57,INDEX($GL:$GL,$IV635+57),"")</f>
      </c>
      <c r="IS635">
        <f>IF($IW635&gt;=58,INDEX($GL:$GL,$IV635+58),"")</f>
      </c>
      <c r="IT635">
        <f>IF($IW635&gt;=59,INDEX($GL:$GL,$IV635+59),"")</f>
      </c>
      <c r="IU635">
        <f>IF($IW635&gt;=60,INDEX($GL:$GL,$IV635+60),"")</f>
      </c>
      <c r="IV635">
        <f>IFERROR(MATCH($GK635,$GL$2:$GL$324,0)+1,0)</f>
      </c>
      <c r="IW635">
        <f>IFERROR(INDEX($GM$2:$GM$324,MATCH($GK635,$GL$2:$GL$324,0)),0)</f>
      </c>
      <c r="IX635" t="s">
        <v>34</v>
      </c>
      <c r="IY635" t="s">
        <v>34</v>
      </c>
    </row>
    <row r="636" spans="1:259" x14ac:dyDescent="0.25">
      <c r="K636">
        <f>IF(OR($N636="",$J636=""),"",IFERROR($N636/$J636,0))</f>
      </c>
      <c r="L636">
        <f>IF($N636="","",
SUM($M636,$O636,$T636,$P636,$R636)*
(1-IF($U636="",0,VALUE($U636)/100)))</f>
      </c>
      <c r="M636">
        <f>IF($N636="","",$N636)</f>
      </c>
      <c r="O636">
        <f>IF($N636="","",
IF($H636="","",
IF(ISNUMBER(SEARCH("exempt",LOWER($H636))),0,
$N636*(VALUE(SUBSTITUTE($H636,"%",""))/100))))</f>
      </c>
      <c r="V636">
        <f>IFERROR(IF(FIND(" - ",$E636)&gt;0,MID($E636,FIND(" - ",$E636)+3,LEN($E636)),""),"")</f>
      </c>
      <c r="AE636" t="s">
        <v>1217</v>
      </c>
      <c r="AJ636">
        <f>IFERROR(LEFT($E636,FIND(" - ",$E636)-1),$E636)</f>
      </c>
      <c r="AM636">
        <f>IF($CB636&gt;=1,INDEX($AK:$AK,$CA636+1),"")</f>
      </c>
      <c r="AN636">
        <f>IF($CB636&gt;=2,INDEX($AK:$AK,$CA636+2),"")</f>
      </c>
      <c r="AO636">
        <f>IF($CB636&gt;=3,INDEX($AK:$AK,$CA636+3),"")</f>
      </c>
      <c r="AP636">
        <f>IF($CB636&gt;=4,INDEX($AK:$AK,$CA636+4),"")</f>
      </c>
      <c r="AQ636">
        <f>IF($CB636&gt;=5,INDEX($AK:$AK,$CA636+5),"")</f>
      </c>
      <c r="AR636">
        <f>IF($CB636&gt;=6,INDEX($AK:$AK,$CA636+6),"")</f>
      </c>
      <c r="AS636">
        <f>IF($CB636&gt;=7,INDEX($AK:$AK,$CA636+7),"")</f>
      </c>
      <c r="AT636">
        <f>IF($CB636&gt;=8,INDEX($AK:$AK,$CA636+8),"")</f>
      </c>
      <c r="AU636">
        <f>IF($CB636&gt;=9,INDEX($AK:$AK,$CA636+9),"")</f>
      </c>
      <c r="AV636">
        <f>IF($CB636&gt;=10,INDEX($AK:$AK,$CA636+10),"")</f>
      </c>
      <c r="AW636">
        <f>IF($CB636&gt;=11,INDEX($AK:$AK,$CA636+11),"")</f>
      </c>
      <c r="AX636">
        <f>IF($CB636&gt;=12,INDEX($AK:$AK,$CA636+12),"")</f>
      </c>
      <c r="AY636">
        <f>IF($CB636&gt;=13,INDEX($AK:$AK,$CA636+13),"")</f>
      </c>
      <c r="AZ636">
        <f>IF($CB636&gt;=14,INDEX($AK:$AK,$CA636+14),"")</f>
      </c>
      <c r="BA636">
        <f>IF($CB636&gt;=15,INDEX($AK:$AK,$CA636+15),"")</f>
      </c>
      <c r="BB636">
        <f>IF($CB636&gt;=16,INDEX($AK:$AK,$CA636+16),"")</f>
      </c>
      <c r="BC636">
        <f>IF($CB636&gt;=17,INDEX($AK:$AK,$CA636+17),"")</f>
      </c>
      <c r="BD636">
        <f>IF($CB636&gt;=18,INDEX($AK:$AK,$CA636+18),"")</f>
      </c>
      <c r="BE636">
        <f>IF($CB636&gt;=19,INDEX($AK:$AK,$CA636+19),"")</f>
      </c>
      <c r="BF636">
        <f>IF($CB636&gt;=20,INDEX($AK:$AK,$CA636+20),"")</f>
      </c>
      <c r="BG636">
        <f>IF($CB636&gt;=21,INDEX($AK:$AK,$CA636+21),"")</f>
      </c>
      <c r="BH636">
        <f>IF($CB636&gt;=22,INDEX($AK:$AK,$CA636+22),"")</f>
      </c>
      <c r="BI636">
        <f>IF($CB636&gt;=23,INDEX($AK:$AK,$CA636+23),"")</f>
      </c>
      <c r="BJ636">
        <f>IF($CB636&gt;=24,INDEX($AK:$AK,$CA636+24),"")</f>
      </c>
      <c r="BK636">
        <f>IF($CB636&gt;=25,INDEX($AK:$AK,$CA636+25),"")</f>
      </c>
      <c r="BL636">
        <f>IF($CB636&gt;=26,INDEX($AK:$AK,$CA636+26),"")</f>
      </c>
      <c r="BM636">
        <f>IF($CB636&gt;=27,INDEX($AK:$AK,$CA636+27),"")</f>
      </c>
      <c r="BN636">
        <f>IF($CB636&gt;=28,INDEX($AK:$AK,$CA636+28),"")</f>
      </c>
      <c r="BO636">
        <f>IF($CB636&gt;=29,INDEX($AK:$AK,$CA636+29),"")</f>
      </c>
      <c r="BP636">
        <f>IF($CB636&gt;=30,INDEX($AK:$AK,$CA636+30),"")</f>
      </c>
      <c r="BQ636">
        <f>IF($CB636&gt;=31,INDEX($AK:$AK,$CA636+31),"")</f>
      </c>
      <c r="BR636">
        <f>IF($CB636&gt;=32,INDEX($AK:$AK,$CA636+32),"")</f>
      </c>
      <c r="BS636">
        <f>IF($CB636&gt;=33,INDEX($AK:$AK,$CA636+33),"")</f>
      </c>
      <c r="BT636">
        <f>IF($CB636&gt;=34,INDEX($AK:$AK,$CA636+34),"")</f>
      </c>
      <c r="BU636">
        <f>IF($CB636&gt;=35,INDEX($AK:$AK,$CA636+35),"")</f>
      </c>
      <c r="BV636">
        <f>IF($CB636&gt;=36,INDEX($AK:$AK,$CA636+36),"")</f>
      </c>
      <c r="BW636">
        <f>IF($CB636&gt;=37,INDEX($AK:$AK,$CA636+37),"")</f>
      </c>
      <c r="BX636">
        <f>IF($CB636&gt;=38,INDEX($AK:$AK,$CA636+38),"")</f>
      </c>
      <c r="BY636">
        <f>IF($CB636&gt;=39,INDEX($AK:$AK,$CA636+39),"")</f>
      </c>
      <c r="BZ636">
        <f>IF($CB636&gt;=40,INDEX($AK:$AK,$CA636+40),"")</f>
      </c>
      <c r="CA636">
        <f>IFERROR(MATCH($AJ636,$AK$2:$AK$134,0)+1,0)</f>
      </c>
      <c r="CB636">
        <f>IFERROR(INDEX($AL$2:$AL$134,MATCH($AJ636,$AK$2:$AK$134,0)),0)</f>
      </c>
      <c r="CC636">
        <f>IFERROR(LEFT($F636,FIND(" - ",$F636)-1),$F636)</f>
      </c>
      <c r="CF636">
        <f>IF($DA636&gt;=1,INDEX($CD:$CD,$CZ636+1),"")</f>
      </c>
      <c r="CG636">
        <f>IF($DA636&gt;=2,INDEX($CD:$CD,$CZ636+2),"")</f>
      </c>
      <c r="CH636">
        <f>IF($DA636&gt;=3,INDEX($CD:$CD,$CZ636+3),"")</f>
      </c>
      <c r="CI636">
        <f>IF($DA636&gt;=4,INDEX($CD:$CD,$CZ636+4),"")</f>
      </c>
      <c r="CJ636">
        <f>IF($DA636&gt;=5,INDEX($CD:$CD,$CZ636+5),"")</f>
      </c>
      <c r="CK636">
        <f>IF($DA636&gt;=6,INDEX($CD:$CD,$CZ636+6),"")</f>
      </c>
      <c r="CL636">
        <f>IF($DA636&gt;=7,INDEX($CD:$CD,$CZ636+7),"")</f>
      </c>
      <c r="CM636">
        <f>IF($DA636&gt;=8,INDEX($CD:$CD,$CZ636+8),"")</f>
      </c>
      <c r="CN636">
        <f>IF($DA636&gt;=9,INDEX($CD:$CD,$CZ636+9),"")</f>
      </c>
      <c r="CO636">
        <f>IF($DA636&gt;=10,INDEX($CD:$CD,$CZ636+10),"")</f>
      </c>
      <c r="CP636">
        <f>IF($DA636&gt;=11,INDEX($CD:$CD,$CZ636+11),"")</f>
      </c>
      <c r="CQ636">
        <f>IF($DA636&gt;=12,INDEX($CD:$CD,$CZ636+12),"")</f>
      </c>
      <c r="CR636">
        <f>IF($DA636&gt;=13,INDEX($CD:$CD,$CZ636+13),"")</f>
      </c>
      <c r="CS636">
        <f>IF($DA636&gt;=14,INDEX($CD:$CD,$CZ636+14),"")</f>
      </c>
      <c r="CT636">
        <f>IF($DA636&gt;=15,INDEX($CD:$CD,$CZ636+15),"")</f>
      </c>
      <c r="CU636">
        <f>IF($DA636&gt;=16,INDEX($CD:$CD,$CZ636+16),"")</f>
      </c>
      <c r="CV636">
        <f>IF($DA636&gt;=17,INDEX($CD:$CD,$CZ636+17),"")</f>
      </c>
      <c r="CW636">
        <f>IF($DA636&gt;=18,INDEX($CD:$CD,$CZ636+18),"")</f>
      </c>
      <c r="CX636">
        <f>IF($DA636&gt;=19,INDEX($CD:$CD,$CZ636+19),"")</f>
      </c>
      <c r="CY636">
        <f>IF($DA636&gt;=20,INDEX($CD:$CD,$CZ636+20),"")</f>
      </c>
      <c r="CZ636">
        <f>IFERROR(MATCH($CC636,$CD$2:$CD$263,0)+1,0)</f>
      </c>
      <c r="DA636">
        <f>IFERROR(INDEX($CE$2:$CE$263,MATCH($CC636,$CD$2:$CD$263,0)),0)</f>
      </c>
      <c r="DB636">
        <f>IFERROR(INDEX($AI:$AI,MATCH($H636,$AH:$AH,0))&amp;"","")</f>
      </c>
      <c r="DF636">
        <f>IF($GI636&gt;=1,INDEX($DC:$DC,$GH636+1),"")</f>
      </c>
      <c r="DG636">
        <f>IF($GI636&gt;=2,INDEX($DC:$DC,$GH636+2),"")</f>
      </c>
      <c r="DH636">
        <f>IF($GI636&gt;=3,INDEX($DC:$DC,$GH636+3),"")</f>
      </c>
      <c r="DI636">
        <f>IF($GI636&gt;=4,INDEX($DC:$DC,$GH636+4),"")</f>
      </c>
      <c r="DJ636">
        <f>IF($GI636&gt;=5,INDEX($DC:$DC,$GH636+5),"")</f>
      </c>
      <c r="DK636">
        <f>IF($GI636&gt;=6,INDEX($DC:$DC,$GH636+6),"")</f>
      </c>
      <c r="DL636">
        <f>IF($GI636&gt;=7,INDEX($DC:$DC,$GH636+7),"")</f>
      </c>
      <c r="DM636">
        <f>IF($GI636&gt;=8,INDEX($DC:$DC,$GH636+8),"")</f>
      </c>
      <c r="DN636">
        <f>IF($GI636&gt;=9,INDEX($DC:$DC,$GH636+9),"")</f>
      </c>
      <c r="DO636">
        <f>IF($GI636&gt;=10,INDEX($DC:$DC,$GH636+10),"")</f>
      </c>
      <c r="DP636">
        <f>IF($GI636&gt;=11,INDEX($DC:$DC,$GH636+11),"")</f>
      </c>
      <c r="DQ636">
        <f>IF($GI636&gt;=12,INDEX($DC:$DC,$GH636+12),"")</f>
      </c>
      <c r="DR636">
        <f>IF($GI636&gt;=13,INDEX($DC:$DC,$GH636+13),"")</f>
      </c>
      <c r="DS636">
        <f>IF($GI636&gt;=14,INDEX($DC:$DC,$GH636+14),"")</f>
      </c>
      <c r="DT636">
        <f>IF($GI636&gt;=15,INDEX($DC:$DC,$GH636+15),"")</f>
      </c>
      <c r="DU636">
        <f>IF($GI636&gt;=16,INDEX($DC:$DC,$GH636+16),"")</f>
      </c>
      <c r="DV636">
        <f>IF($GI636&gt;=17,INDEX($DC:$DC,$GH636+17),"")</f>
      </c>
      <c r="DW636">
        <f>IF($GI636&gt;=18,INDEX($DC:$DC,$GH636+18),"")</f>
      </c>
      <c r="DX636">
        <f>IF($GI636&gt;=19,INDEX($DC:$DC,$GH636+19),"")</f>
      </c>
      <c r="DY636">
        <f>IF($GI636&gt;=20,INDEX($DC:$DC,$GH636+20),"")</f>
      </c>
      <c r="DZ636">
        <f>IF($GI636&gt;=21,INDEX($DC:$DC,$GH636+21),"")</f>
      </c>
      <c r="EA636">
        <f>IF($GI636&gt;=22,INDEX($DC:$DC,$GH636+22),"")</f>
      </c>
      <c r="EB636">
        <f>IF($GI636&gt;=23,INDEX($DC:$DC,$GH636+23),"")</f>
      </c>
      <c r="EC636">
        <f>IF($GI636&gt;=24,INDEX($DC:$DC,$GH636+24),"")</f>
      </c>
      <c r="ED636">
        <f>IF($GI636&gt;=25,INDEX($DC:$DC,$GH636+25),"")</f>
      </c>
      <c r="EE636">
        <f>IF($GI636&gt;=26,INDEX($DC:$DC,$GH636+26),"")</f>
      </c>
      <c r="EF636">
        <f>IF($GI636&gt;=27,INDEX($DC:$DC,$GH636+27),"")</f>
      </c>
      <c r="EG636">
        <f>IF($GI636&gt;=28,INDEX($DC:$DC,$GH636+28),"")</f>
      </c>
      <c r="EH636">
        <f>IF($GI636&gt;=29,INDEX($DC:$DC,$GH636+29),"")</f>
      </c>
      <c r="EI636">
        <f>IF($GI636&gt;=30,INDEX($DC:$DC,$GH636+30),"")</f>
      </c>
      <c r="EJ636">
        <f>IF($GI636&gt;=31,INDEX($DC:$DC,$GH636+31),"")</f>
      </c>
      <c r="EK636">
        <f>IF($GI636&gt;=32,INDEX($DC:$DC,$GH636+32),"")</f>
      </c>
      <c r="EL636">
        <f>IF($GI636&gt;=33,INDEX($DC:$DC,$GH636+33),"")</f>
      </c>
      <c r="EM636">
        <f>IF($GI636&gt;=34,INDEX($DC:$DC,$GH636+34),"")</f>
      </c>
      <c r="EN636">
        <f>IF($GI636&gt;=35,INDEX($DC:$DC,$GH636+35),"")</f>
      </c>
      <c r="EO636">
        <f>IF($GI636&gt;=36,INDEX($DC:$DC,$GH636+36),"")</f>
      </c>
      <c r="EP636">
        <f>IF($GI636&gt;=37,INDEX($DC:$DC,$GH636+37),"")</f>
      </c>
      <c r="EQ636">
        <f>IF($GI636&gt;=38,INDEX($DC:$DC,$GH636+38),"")</f>
      </c>
      <c r="ER636">
        <f>IF($GI636&gt;=39,INDEX($DC:$DC,$GH636+39),"")</f>
      </c>
      <c r="ES636">
        <f>IF($GI636&gt;=40,INDEX($DC:$DC,$GH636+40),"")</f>
      </c>
      <c r="ET636">
        <f>IF($GI636&gt;=1,INDEX($DD:$DD,$GH636+1),"")</f>
      </c>
      <c r="EU636">
        <f>IF($GI636&gt;=2,INDEX($DD:$DD,$GH636+2),"")</f>
      </c>
      <c r="EV636">
        <f>IF($GI636&gt;=3,INDEX($DD:$DD,$GH636+3),"")</f>
      </c>
      <c r="EW636">
        <f>IF($GI636&gt;=4,INDEX($DD:$DD,$GH636+4),"")</f>
      </c>
      <c r="EX636">
        <f>IF($GI636&gt;=5,INDEX($DD:$DD,$GH636+5),"")</f>
      </c>
      <c r="EY636">
        <f>IF($GI636&gt;=6,INDEX($DD:$DD,$GH636+6),"")</f>
      </c>
      <c r="EZ636">
        <f>IF($GI636&gt;=7,INDEX($DD:$DD,$GH636+7),"")</f>
      </c>
      <c r="FA636">
        <f>IF($GI636&gt;=8,INDEX($DD:$DD,$GH636+8),"")</f>
      </c>
      <c r="FB636">
        <f>IF($GI636&gt;=9,INDEX($DD:$DD,$GH636+9),"")</f>
      </c>
      <c r="FC636">
        <f>IF($GI636&gt;=10,INDEX($DD:$DD,$GH636+10),"")</f>
      </c>
      <c r="FD636">
        <f>IF($GI636&gt;=11,INDEX($DD:$DD,$GH636+11),"")</f>
      </c>
      <c r="FE636">
        <f>IF($GI636&gt;=12,INDEX($DD:$DD,$GH636+12),"")</f>
      </c>
      <c r="FF636">
        <f>IF($GI636&gt;=13,INDEX($DD:$DD,$GH636+13),"")</f>
      </c>
      <c r="FG636">
        <f>IF($GI636&gt;=14,INDEX($DD:$DD,$GH636+14),"")</f>
      </c>
      <c r="FH636">
        <f>IF($GI636&gt;=15,INDEX($DD:$DD,$GH636+15),"")</f>
      </c>
      <c r="FI636">
        <f>IF($GI636&gt;=16,INDEX($DD:$DD,$GH636+16),"")</f>
      </c>
      <c r="FJ636">
        <f>IF($GI636&gt;=17,INDEX($DD:$DD,$GH636+17),"")</f>
      </c>
      <c r="FK636">
        <f>IF($GI636&gt;=18,INDEX($DD:$DD,$GH636+18),"")</f>
      </c>
      <c r="FL636">
        <f>IF($GI636&gt;=19,INDEX($DD:$DD,$GH636+19),"")</f>
      </c>
      <c r="FM636">
        <f>IF($GI636&gt;=20,INDEX($DD:$DD,$GH636+20),"")</f>
      </c>
      <c r="FN636">
        <f>IF($GI636&gt;=21,INDEX($DD:$DD,$GH636+21),"")</f>
      </c>
      <c r="FO636">
        <f>IF($GI636&gt;=22,INDEX($DD:$DD,$GH636+22),"")</f>
      </c>
      <c r="FP636">
        <f>IF($GI636&gt;=23,INDEX($DD:$DD,$GH636+23),"")</f>
      </c>
      <c r="FQ636">
        <f>IF($GI636&gt;=24,INDEX($DD:$DD,$GH636+24),"")</f>
      </c>
      <c r="FR636">
        <f>IF($GI636&gt;=25,INDEX($DD:$DD,$GH636+25),"")</f>
      </c>
      <c r="FS636">
        <f>IF($GI636&gt;=26,INDEX($DD:$DD,$GH636+26),"")</f>
      </c>
      <c r="FT636">
        <f>IF($GI636&gt;=27,INDEX($DD:$DD,$GH636+27),"")</f>
      </c>
      <c r="FU636">
        <f>IF($GI636&gt;=28,INDEX($DD:$DD,$GH636+28),"")</f>
      </c>
      <c r="FV636">
        <f>IF($GI636&gt;=29,INDEX($DD:$DD,$GH636+29),"")</f>
      </c>
      <c r="FW636">
        <f>IF($GI636&gt;=30,INDEX($DD:$DD,$GH636+30),"")</f>
      </c>
      <c r="FX636">
        <f>IF($GI636&gt;=31,INDEX($DD:$DD,$GH636+31),"")</f>
      </c>
      <c r="FY636">
        <f>IF($GI636&gt;=32,INDEX($DD:$DD,$GH636+32),"")</f>
      </c>
      <c r="FZ636">
        <f>IF($GI636&gt;=33,INDEX($DD:$DD,$GH636+33),"")</f>
      </c>
      <c r="GA636">
        <f>IF($GI636&gt;=34,INDEX($DD:$DD,$GH636+34),"")</f>
      </c>
      <c r="GB636">
        <f>IF($GI636&gt;=35,INDEX($DD:$DD,$GH636+35),"")</f>
      </c>
      <c r="GC636">
        <f>IF($GI636&gt;=36,INDEX($DD:$DD,$GH636+36),"")</f>
      </c>
      <c r="GD636">
        <f>IF($GI636&gt;=37,INDEX($DD:$DD,$GH636+37),"")</f>
      </c>
      <c r="GE636">
        <f>IF($GI636&gt;=38,INDEX($DD:$DD,$GH636+38),"")</f>
      </c>
      <c r="GF636">
        <f>IF($GI636&gt;=39,INDEX($DD:$DD,$GH636+39),"")</f>
      </c>
      <c r="GG636">
        <f>IF($GI636&gt;=40,INDEX($DD:$DD,$GH636+40),"")</f>
      </c>
      <c r="GH636">
        <f>IFERROR(MATCH($DB636,$DC$2:$DC$148,0)+1,0)</f>
      </c>
      <c r="GI636">
        <f>IFERROR(INDEX($DE$2:$DE$148,MATCH($DB636,$DC$2:$DC$148,0)),0)</f>
      </c>
      <c r="GJ636">
        <f>IFERROR(MATCH($S636,$DF$636:$ES$636,0),0)</f>
      </c>
      <c r="GK636">
        <f>IF($GJ636&gt;0,INDEX($ET$636:$GG$636,$GJ636),"")</f>
      </c>
      <c r="GN636">
        <f>IF($IW636&gt;=1,INDEX($GL:$GL,$IV636+1),"")</f>
      </c>
      <c r="GO636">
        <f>IF($IW636&gt;=2,INDEX($GL:$GL,$IV636+2),"")</f>
      </c>
      <c r="GP636">
        <f>IF($IW636&gt;=3,INDEX($GL:$GL,$IV636+3),"")</f>
      </c>
      <c r="GQ636">
        <f>IF($IW636&gt;=4,INDEX($GL:$GL,$IV636+4),"")</f>
      </c>
      <c r="GR636">
        <f>IF($IW636&gt;=5,INDEX($GL:$GL,$IV636+5),"")</f>
      </c>
      <c r="GS636">
        <f>IF($IW636&gt;=6,INDEX($GL:$GL,$IV636+6),"")</f>
      </c>
      <c r="GT636">
        <f>IF($IW636&gt;=7,INDEX($GL:$GL,$IV636+7),"")</f>
      </c>
      <c r="GU636">
        <f>IF($IW636&gt;=8,INDEX($GL:$GL,$IV636+8),"")</f>
      </c>
      <c r="GV636">
        <f>IF($IW636&gt;=9,INDEX($GL:$GL,$IV636+9),"")</f>
      </c>
      <c r="GW636">
        <f>IF($IW636&gt;=10,INDEX($GL:$GL,$IV636+10),"")</f>
      </c>
      <c r="GX636">
        <f>IF($IW636&gt;=11,INDEX($GL:$GL,$IV636+11),"")</f>
      </c>
      <c r="GY636">
        <f>IF($IW636&gt;=12,INDEX($GL:$GL,$IV636+12),"")</f>
      </c>
      <c r="GZ636">
        <f>IF($IW636&gt;=13,INDEX($GL:$GL,$IV636+13),"")</f>
      </c>
      <c r="HA636">
        <f>IF($IW636&gt;=14,INDEX($GL:$GL,$IV636+14),"")</f>
      </c>
      <c r="HB636">
        <f>IF($IW636&gt;=15,INDEX($GL:$GL,$IV636+15),"")</f>
      </c>
      <c r="HC636">
        <f>IF($IW636&gt;=16,INDEX($GL:$GL,$IV636+16),"")</f>
      </c>
      <c r="HD636">
        <f>IF($IW636&gt;=17,INDEX($GL:$GL,$IV636+17),"")</f>
      </c>
      <c r="HE636">
        <f>IF($IW636&gt;=18,INDEX($GL:$GL,$IV636+18),"")</f>
      </c>
      <c r="HF636">
        <f>IF($IW636&gt;=19,INDEX($GL:$GL,$IV636+19),"")</f>
      </c>
      <c r="HG636">
        <f>IF($IW636&gt;=20,INDEX($GL:$GL,$IV636+20),"")</f>
      </c>
      <c r="HH636">
        <f>IF($IW636&gt;=21,INDEX($GL:$GL,$IV636+21),"")</f>
      </c>
      <c r="HI636">
        <f>IF($IW636&gt;=22,INDEX($GL:$GL,$IV636+22),"")</f>
      </c>
      <c r="HJ636">
        <f>IF($IW636&gt;=23,INDEX($GL:$GL,$IV636+23),"")</f>
      </c>
      <c r="HK636">
        <f>IF($IW636&gt;=24,INDEX($GL:$GL,$IV636+24),"")</f>
      </c>
      <c r="HL636">
        <f>IF($IW636&gt;=25,INDEX($GL:$GL,$IV636+25),"")</f>
      </c>
      <c r="HM636">
        <f>IF($IW636&gt;=26,INDEX($GL:$GL,$IV636+26),"")</f>
      </c>
      <c r="HN636">
        <f>IF($IW636&gt;=27,INDEX($GL:$GL,$IV636+27),"")</f>
      </c>
      <c r="HO636">
        <f>IF($IW636&gt;=28,INDEX($GL:$GL,$IV636+28),"")</f>
      </c>
      <c r="HP636">
        <f>IF($IW636&gt;=29,INDEX($GL:$GL,$IV636+29),"")</f>
      </c>
      <c r="HQ636">
        <f>IF($IW636&gt;=30,INDEX($GL:$GL,$IV636+30),"")</f>
      </c>
      <c r="HR636">
        <f>IF($IW636&gt;=31,INDEX($GL:$GL,$IV636+31),"")</f>
      </c>
      <c r="HS636">
        <f>IF($IW636&gt;=32,INDEX($GL:$GL,$IV636+32),"")</f>
      </c>
      <c r="HT636">
        <f>IF($IW636&gt;=33,INDEX($GL:$GL,$IV636+33),"")</f>
      </c>
      <c r="HU636">
        <f>IF($IW636&gt;=34,INDEX($GL:$GL,$IV636+34),"")</f>
      </c>
      <c r="HV636">
        <f>IF($IW636&gt;=35,INDEX($GL:$GL,$IV636+35),"")</f>
      </c>
      <c r="HW636">
        <f>IF($IW636&gt;=36,INDEX($GL:$GL,$IV636+36),"")</f>
      </c>
      <c r="HX636">
        <f>IF($IW636&gt;=37,INDEX($GL:$GL,$IV636+37),"")</f>
      </c>
      <c r="HY636">
        <f>IF($IW636&gt;=38,INDEX($GL:$GL,$IV636+38),"")</f>
      </c>
      <c r="HZ636">
        <f>IF($IW636&gt;=39,INDEX($GL:$GL,$IV636+39),"")</f>
      </c>
      <c r="IA636">
        <f>IF($IW636&gt;=40,INDEX($GL:$GL,$IV636+40),"")</f>
      </c>
      <c r="IB636">
        <f>IF($IW636&gt;=41,INDEX($GL:$GL,$IV636+41),"")</f>
      </c>
      <c r="IC636">
        <f>IF($IW636&gt;=42,INDEX($GL:$GL,$IV636+42),"")</f>
      </c>
      <c r="ID636">
        <f>IF($IW636&gt;=43,INDEX($GL:$GL,$IV636+43),"")</f>
      </c>
      <c r="IE636">
        <f>IF($IW636&gt;=44,INDEX($GL:$GL,$IV636+44),"")</f>
      </c>
      <c r="IF636">
        <f>IF($IW636&gt;=45,INDEX($GL:$GL,$IV636+45),"")</f>
      </c>
      <c r="IG636">
        <f>IF($IW636&gt;=46,INDEX($GL:$GL,$IV636+46),"")</f>
      </c>
      <c r="IH636">
        <f>IF($IW636&gt;=47,INDEX($GL:$GL,$IV636+47),"")</f>
      </c>
      <c r="II636">
        <f>IF($IW636&gt;=48,INDEX($GL:$GL,$IV636+48),"")</f>
      </c>
      <c r="IJ636">
        <f>IF($IW636&gt;=49,INDEX($GL:$GL,$IV636+49),"")</f>
      </c>
      <c r="IK636">
        <f>IF($IW636&gt;=50,INDEX($GL:$GL,$IV636+50),"")</f>
      </c>
      <c r="IL636">
        <f>IF($IW636&gt;=51,INDEX($GL:$GL,$IV636+51),"")</f>
      </c>
      <c r="IM636">
        <f>IF($IW636&gt;=52,INDEX($GL:$GL,$IV636+52),"")</f>
      </c>
      <c r="IN636">
        <f>IF($IW636&gt;=53,INDEX($GL:$GL,$IV636+53),"")</f>
      </c>
      <c r="IO636">
        <f>IF($IW636&gt;=54,INDEX($GL:$GL,$IV636+54),"")</f>
      </c>
      <c r="IP636">
        <f>IF($IW636&gt;=55,INDEX($GL:$GL,$IV636+55),"")</f>
      </c>
      <c r="IQ636">
        <f>IF($IW636&gt;=56,INDEX($GL:$GL,$IV636+56),"")</f>
      </c>
      <c r="IR636">
        <f>IF($IW636&gt;=57,INDEX($GL:$GL,$IV636+57),"")</f>
      </c>
      <c r="IS636">
        <f>IF($IW636&gt;=58,INDEX($GL:$GL,$IV636+58),"")</f>
      </c>
      <c r="IT636">
        <f>IF($IW636&gt;=59,INDEX($GL:$GL,$IV636+59),"")</f>
      </c>
      <c r="IU636">
        <f>IF($IW636&gt;=60,INDEX($GL:$GL,$IV636+60),"")</f>
      </c>
      <c r="IV636">
        <f>IFERROR(MATCH($GK636,$GL$2:$GL$324,0)+1,0)</f>
      </c>
      <c r="IW636">
        <f>IFERROR(INDEX($GM$2:$GM$324,MATCH($GK636,$GL$2:$GL$324,0)),0)</f>
      </c>
      <c r="IX636" t="s">
        <v>34</v>
      </c>
      <c r="IY636" t="s">
        <v>34</v>
      </c>
    </row>
    <row r="637" spans="1:259" x14ac:dyDescent="0.25">
      <c r="K637">
        <f>IF(OR($N637="",$J637=""),"",IFERROR($N637/$J637,0))</f>
      </c>
      <c r="L637">
        <f>IF($N637="","",
SUM($M637,$O637,$T637,$P637,$R637)*
(1-IF($U637="",0,VALUE($U637)/100)))</f>
      </c>
      <c r="M637">
        <f>IF($N637="","",$N637)</f>
      </c>
      <c r="O637">
        <f>IF($N637="","",
IF($H637="","",
IF(ISNUMBER(SEARCH("exempt",LOWER($H637))),0,
$N637*(VALUE(SUBSTITUTE($H637,"%",""))/100))))</f>
      </c>
      <c r="V637">
        <f>IFERROR(IF(FIND(" - ",$E637)&gt;0,MID($E637,FIND(" - ",$E637)+3,LEN($E637)),""),"")</f>
      </c>
      <c r="AE637" t="s">
        <v>1218</v>
      </c>
      <c r="AJ637">
        <f>IFERROR(LEFT($E637,FIND(" - ",$E637)-1),$E637)</f>
      </c>
      <c r="AM637">
        <f>IF($CB637&gt;=1,INDEX($AK:$AK,$CA637+1),"")</f>
      </c>
      <c r="AN637">
        <f>IF($CB637&gt;=2,INDEX($AK:$AK,$CA637+2),"")</f>
      </c>
      <c r="AO637">
        <f>IF($CB637&gt;=3,INDEX($AK:$AK,$CA637+3),"")</f>
      </c>
      <c r="AP637">
        <f>IF($CB637&gt;=4,INDEX($AK:$AK,$CA637+4),"")</f>
      </c>
      <c r="AQ637">
        <f>IF($CB637&gt;=5,INDEX($AK:$AK,$CA637+5),"")</f>
      </c>
      <c r="AR637">
        <f>IF($CB637&gt;=6,INDEX($AK:$AK,$CA637+6),"")</f>
      </c>
      <c r="AS637">
        <f>IF($CB637&gt;=7,INDEX($AK:$AK,$CA637+7),"")</f>
      </c>
      <c r="AT637">
        <f>IF($CB637&gt;=8,INDEX($AK:$AK,$CA637+8),"")</f>
      </c>
      <c r="AU637">
        <f>IF($CB637&gt;=9,INDEX($AK:$AK,$CA637+9),"")</f>
      </c>
      <c r="AV637">
        <f>IF($CB637&gt;=10,INDEX($AK:$AK,$CA637+10),"")</f>
      </c>
      <c r="AW637">
        <f>IF($CB637&gt;=11,INDEX($AK:$AK,$CA637+11),"")</f>
      </c>
      <c r="AX637">
        <f>IF($CB637&gt;=12,INDEX($AK:$AK,$CA637+12),"")</f>
      </c>
      <c r="AY637">
        <f>IF($CB637&gt;=13,INDEX($AK:$AK,$CA637+13),"")</f>
      </c>
      <c r="AZ637">
        <f>IF($CB637&gt;=14,INDEX($AK:$AK,$CA637+14),"")</f>
      </c>
      <c r="BA637">
        <f>IF($CB637&gt;=15,INDEX($AK:$AK,$CA637+15),"")</f>
      </c>
      <c r="BB637">
        <f>IF($CB637&gt;=16,INDEX($AK:$AK,$CA637+16),"")</f>
      </c>
      <c r="BC637">
        <f>IF($CB637&gt;=17,INDEX($AK:$AK,$CA637+17),"")</f>
      </c>
      <c r="BD637">
        <f>IF($CB637&gt;=18,INDEX($AK:$AK,$CA637+18),"")</f>
      </c>
      <c r="BE637">
        <f>IF($CB637&gt;=19,INDEX($AK:$AK,$CA637+19),"")</f>
      </c>
      <c r="BF637">
        <f>IF($CB637&gt;=20,INDEX($AK:$AK,$CA637+20),"")</f>
      </c>
      <c r="BG637">
        <f>IF($CB637&gt;=21,INDEX($AK:$AK,$CA637+21),"")</f>
      </c>
      <c r="BH637">
        <f>IF($CB637&gt;=22,INDEX($AK:$AK,$CA637+22),"")</f>
      </c>
      <c r="BI637">
        <f>IF($CB637&gt;=23,INDEX($AK:$AK,$CA637+23),"")</f>
      </c>
      <c r="BJ637">
        <f>IF($CB637&gt;=24,INDEX($AK:$AK,$CA637+24),"")</f>
      </c>
      <c r="BK637">
        <f>IF($CB637&gt;=25,INDEX($AK:$AK,$CA637+25),"")</f>
      </c>
      <c r="BL637">
        <f>IF($CB637&gt;=26,INDEX($AK:$AK,$CA637+26),"")</f>
      </c>
      <c r="BM637">
        <f>IF($CB637&gt;=27,INDEX($AK:$AK,$CA637+27),"")</f>
      </c>
      <c r="BN637">
        <f>IF($CB637&gt;=28,INDEX($AK:$AK,$CA637+28),"")</f>
      </c>
      <c r="BO637">
        <f>IF($CB637&gt;=29,INDEX($AK:$AK,$CA637+29),"")</f>
      </c>
      <c r="BP637">
        <f>IF($CB637&gt;=30,INDEX($AK:$AK,$CA637+30),"")</f>
      </c>
      <c r="BQ637">
        <f>IF($CB637&gt;=31,INDEX($AK:$AK,$CA637+31),"")</f>
      </c>
      <c r="BR637">
        <f>IF($CB637&gt;=32,INDEX($AK:$AK,$CA637+32),"")</f>
      </c>
      <c r="BS637">
        <f>IF($CB637&gt;=33,INDEX($AK:$AK,$CA637+33),"")</f>
      </c>
      <c r="BT637">
        <f>IF($CB637&gt;=34,INDEX($AK:$AK,$CA637+34),"")</f>
      </c>
      <c r="BU637">
        <f>IF($CB637&gt;=35,INDEX($AK:$AK,$CA637+35),"")</f>
      </c>
      <c r="BV637">
        <f>IF($CB637&gt;=36,INDEX($AK:$AK,$CA637+36),"")</f>
      </c>
      <c r="BW637">
        <f>IF($CB637&gt;=37,INDEX($AK:$AK,$CA637+37),"")</f>
      </c>
      <c r="BX637">
        <f>IF($CB637&gt;=38,INDEX($AK:$AK,$CA637+38),"")</f>
      </c>
      <c r="BY637">
        <f>IF($CB637&gt;=39,INDEX($AK:$AK,$CA637+39),"")</f>
      </c>
      <c r="BZ637">
        <f>IF($CB637&gt;=40,INDEX($AK:$AK,$CA637+40),"")</f>
      </c>
      <c r="CA637">
        <f>IFERROR(MATCH($AJ637,$AK$2:$AK$134,0)+1,0)</f>
      </c>
      <c r="CB637">
        <f>IFERROR(INDEX($AL$2:$AL$134,MATCH($AJ637,$AK$2:$AK$134,0)),0)</f>
      </c>
      <c r="CC637">
        <f>IFERROR(LEFT($F637,FIND(" - ",$F637)-1),$F637)</f>
      </c>
      <c r="CF637">
        <f>IF($DA637&gt;=1,INDEX($CD:$CD,$CZ637+1),"")</f>
      </c>
      <c r="CG637">
        <f>IF($DA637&gt;=2,INDEX($CD:$CD,$CZ637+2),"")</f>
      </c>
      <c r="CH637">
        <f>IF($DA637&gt;=3,INDEX($CD:$CD,$CZ637+3),"")</f>
      </c>
      <c r="CI637">
        <f>IF($DA637&gt;=4,INDEX($CD:$CD,$CZ637+4),"")</f>
      </c>
      <c r="CJ637">
        <f>IF($DA637&gt;=5,INDEX($CD:$CD,$CZ637+5),"")</f>
      </c>
      <c r="CK637">
        <f>IF($DA637&gt;=6,INDEX($CD:$CD,$CZ637+6),"")</f>
      </c>
      <c r="CL637">
        <f>IF($DA637&gt;=7,INDEX($CD:$CD,$CZ637+7),"")</f>
      </c>
      <c r="CM637">
        <f>IF($DA637&gt;=8,INDEX($CD:$CD,$CZ637+8),"")</f>
      </c>
      <c r="CN637">
        <f>IF($DA637&gt;=9,INDEX($CD:$CD,$CZ637+9),"")</f>
      </c>
      <c r="CO637">
        <f>IF($DA637&gt;=10,INDEX($CD:$CD,$CZ637+10),"")</f>
      </c>
      <c r="CP637">
        <f>IF($DA637&gt;=11,INDEX($CD:$CD,$CZ637+11),"")</f>
      </c>
      <c r="CQ637">
        <f>IF($DA637&gt;=12,INDEX($CD:$CD,$CZ637+12),"")</f>
      </c>
      <c r="CR637">
        <f>IF($DA637&gt;=13,INDEX($CD:$CD,$CZ637+13),"")</f>
      </c>
      <c r="CS637">
        <f>IF($DA637&gt;=14,INDEX($CD:$CD,$CZ637+14),"")</f>
      </c>
      <c r="CT637">
        <f>IF($DA637&gt;=15,INDEX($CD:$CD,$CZ637+15),"")</f>
      </c>
      <c r="CU637">
        <f>IF($DA637&gt;=16,INDEX($CD:$CD,$CZ637+16),"")</f>
      </c>
      <c r="CV637">
        <f>IF($DA637&gt;=17,INDEX($CD:$CD,$CZ637+17),"")</f>
      </c>
      <c r="CW637">
        <f>IF($DA637&gt;=18,INDEX($CD:$CD,$CZ637+18),"")</f>
      </c>
      <c r="CX637">
        <f>IF($DA637&gt;=19,INDEX($CD:$CD,$CZ637+19),"")</f>
      </c>
      <c r="CY637">
        <f>IF($DA637&gt;=20,INDEX($CD:$CD,$CZ637+20),"")</f>
      </c>
      <c r="CZ637">
        <f>IFERROR(MATCH($CC637,$CD$2:$CD$263,0)+1,0)</f>
      </c>
      <c r="DA637">
        <f>IFERROR(INDEX($CE$2:$CE$263,MATCH($CC637,$CD$2:$CD$263,0)),0)</f>
      </c>
      <c r="DB637">
        <f>IFERROR(INDEX($AI:$AI,MATCH($H637,$AH:$AH,0))&amp;"","")</f>
      </c>
      <c r="DF637">
        <f>IF($GI637&gt;=1,INDEX($DC:$DC,$GH637+1),"")</f>
      </c>
      <c r="DG637">
        <f>IF($GI637&gt;=2,INDEX($DC:$DC,$GH637+2),"")</f>
      </c>
      <c r="DH637">
        <f>IF($GI637&gt;=3,INDEX($DC:$DC,$GH637+3),"")</f>
      </c>
      <c r="DI637">
        <f>IF($GI637&gt;=4,INDEX($DC:$DC,$GH637+4),"")</f>
      </c>
      <c r="DJ637">
        <f>IF($GI637&gt;=5,INDEX($DC:$DC,$GH637+5),"")</f>
      </c>
      <c r="DK637">
        <f>IF($GI637&gt;=6,INDEX($DC:$DC,$GH637+6),"")</f>
      </c>
      <c r="DL637">
        <f>IF($GI637&gt;=7,INDEX($DC:$DC,$GH637+7),"")</f>
      </c>
      <c r="DM637">
        <f>IF($GI637&gt;=8,INDEX($DC:$DC,$GH637+8),"")</f>
      </c>
      <c r="DN637">
        <f>IF($GI637&gt;=9,INDEX($DC:$DC,$GH637+9),"")</f>
      </c>
      <c r="DO637">
        <f>IF($GI637&gt;=10,INDEX($DC:$DC,$GH637+10),"")</f>
      </c>
      <c r="DP637">
        <f>IF($GI637&gt;=11,INDEX($DC:$DC,$GH637+11),"")</f>
      </c>
      <c r="DQ637">
        <f>IF($GI637&gt;=12,INDEX($DC:$DC,$GH637+12),"")</f>
      </c>
      <c r="DR637">
        <f>IF($GI637&gt;=13,INDEX($DC:$DC,$GH637+13),"")</f>
      </c>
      <c r="DS637">
        <f>IF($GI637&gt;=14,INDEX($DC:$DC,$GH637+14),"")</f>
      </c>
      <c r="DT637">
        <f>IF($GI637&gt;=15,INDEX($DC:$DC,$GH637+15),"")</f>
      </c>
      <c r="DU637">
        <f>IF($GI637&gt;=16,INDEX($DC:$DC,$GH637+16),"")</f>
      </c>
      <c r="DV637">
        <f>IF($GI637&gt;=17,INDEX($DC:$DC,$GH637+17),"")</f>
      </c>
      <c r="DW637">
        <f>IF($GI637&gt;=18,INDEX($DC:$DC,$GH637+18),"")</f>
      </c>
      <c r="DX637">
        <f>IF($GI637&gt;=19,INDEX($DC:$DC,$GH637+19),"")</f>
      </c>
      <c r="DY637">
        <f>IF($GI637&gt;=20,INDEX($DC:$DC,$GH637+20),"")</f>
      </c>
      <c r="DZ637">
        <f>IF($GI637&gt;=21,INDEX($DC:$DC,$GH637+21),"")</f>
      </c>
      <c r="EA637">
        <f>IF($GI637&gt;=22,INDEX($DC:$DC,$GH637+22),"")</f>
      </c>
      <c r="EB637">
        <f>IF($GI637&gt;=23,INDEX($DC:$DC,$GH637+23),"")</f>
      </c>
      <c r="EC637">
        <f>IF($GI637&gt;=24,INDEX($DC:$DC,$GH637+24),"")</f>
      </c>
      <c r="ED637">
        <f>IF($GI637&gt;=25,INDEX($DC:$DC,$GH637+25),"")</f>
      </c>
      <c r="EE637">
        <f>IF($GI637&gt;=26,INDEX($DC:$DC,$GH637+26),"")</f>
      </c>
      <c r="EF637">
        <f>IF($GI637&gt;=27,INDEX($DC:$DC,$GH637+27),"")</f>
      </c>
      <c r="EG637">
        <f>IF($GI637&gt;=28,INDEX($DC:$DC,$GH637+28),"")</f>
      </c>
      <c r="EH637">
        <f>IF($GI637&gt;=29,INDEX($DC:$DC,$GH637+29),"")</f>
      </c>
      <c r="EI637">
        <f>IF($GI637&gt;=30,INDEX($DC:$DC,$GH637+30),"")</f>
      </c>
      <c r="EJ637">
        <f>IF($GI637&gt;=31,INDEX($DC:$DC,$GH637+31),"")</f>
      </c>
      <c r="EK637">
        <f>IF($GI637&gt;=32,INDEX($DC:$DC,$GH637+32),"")</f>
      </c>
      <c r="EL637">
        <f>IF($GI637&gt;=33,INDEX($DC:$DC,$GH637+33),"")</f>
      </c>
      <c r="EM637">
        <f>IF($GI637&gt;=34,INDEX($DC:$DC,$GH637+34),"")</f>
      </c>
      <c r="EN637">
        <f>IF($GI637&gt;=35,INDEX($DC:$DC,$GH637+35),"")</f>
      </c>
      <c r="EO637">
        <f>IF($GI637&gt;=36,INDEX($DC:$DC,$GH637+36),"")</f>
      </c>
      <c r="EP637">
        <f>IF($GI637&gt;=37,INDEX($DC:$DC,$GH637+37),"")</f>
      </c>
      <c r="EQ637">
        <f>IF($GI637&gt;=38,INDEX($DC:$DC,$GH637+38),"")</f>
      </c>
      <c r="ER637">
        <f>IF($GI637&gt;=39,INDEX($DC:$DC,$GH637+39),"")</f>
      </c>
      <c r="ES637">
        <f>IF($GI637&gt;=40,INDEX($DC:$DC,$GH637+40),"")</f>
      </c>
      <c r="ET637">
        <f>IF($GI637&gt;=1,INDEX($DD:$DD,$GH637+1),"")</f>
      </c>
      <c r="EU637">
        <f>IF($GI637&gt;=2,INDEX($DD:$DD,$GH637+2),"")</f>
      </c>
      <c r="EV637">
        <f>IF($GI637&gt;=3,INDEX($DD:$DD,$GH637+3),"")</f>
      </c>
      <c r="EW637">
        <f>IF($GI637&gt;=4,INDEX($DD:$DD,$GH637+4),"")</f>
      </c>
      <c r="EX637">
        <f>IF($GI637&gt;=5,INDEX($DD:$DD,$GH637+5),"")</f>
      </c>
      <c r="EY637">
        <f>IF($GI637&gt;=6,INDEX($DD:$DD,$GH637+6),"")</f>
      </c>
      <c r="EZ637">
        <f>IF($GI637&gt;=7,INDEX($DD:$DD,$GH637+7),"")</f>
      </c>
      <c r="FA637">
        <f>IF($GI637&gt;=8,INDEX($DD:$DD,$GH637+8),"")</f>
      </c>
      <c r="FB637">
        <f>IF($GI637&gt;=9,INDEX($DD:$DD,$GH637+9),"")</f>
      </c>
      <c r="FC637">
        <f>IF($GI637&gt;=10,INDEX($DD:$DD,$GH637+10),"")</f>
      </c>
      <c r="FD637">
        <f>IF($GI637&gt;=11,INDEX($DD:$DD,$GH637+11),"")</f>
      </c>
      <c r="FE637">
        <f>IF($GI637&gt;=12,INDEX($DD:$DD,$GH637+12),"")</f>
      </c>
      <c r="FF637">
        <f>IF($GI637&gt;=13,INDEX($DD:$DD,$GH637+13),"")</f>
      </c>
      <c r="FG637">
        <f>IF($GI637&gt;=14,INDEX($DD:$DD,$GH637+14),"")</f>
      </c>
      <c r="FH637">
        <f>IF($GI637&gt;=15,INDEX($DD:$DD,$GH637+15),"")</f>
      </c>
      <c r="FI637">
        <f>IF($GI637&gt;=16,INDEX($DD:$DD,$GH637+16),"")</f>
      </c>
      <c r="FJ637">
        <f>IF($GI637&gt;=17,INDEX($DD:$DD,$GH637+17),"")</f>
      </c>
      <c r="FK637">
        <f>IF($GI637&gt;=18,INDEX($DD:$DD,$GH637+18),"")</f>
      </c>
      <c r="FL637">
        <f>IF($GI637&gt;=19,INDEX($DD:$DD,$GH637+19),"")</f>
      </c>
      <c r="FM637">
        <f>IF($GI637&gt;=20,INDEX($DD:$DD,$GH637+20),"")</f>
      </c>
      <c r="FN637">
        <f>IF($GI637&gt;=21,INDEX($DD:$DD,$GH637+21),"")</f>
      </c>
      <c r="FO637">
        <f>IF($GI637&gt;=22,INDEX($DD:$DD,$GH637+22),"")</f>
      </c>
      <c r="FP637">
        <f>IF($GI637&gt;=23,INDEX($DD:$DD,$GH637+23),"")</f>
      </c>
      <c r="FQ637">
        <f>IF($GI637&gt;=24,INDEX($DD:$DD,$GH637+24),"")</f>
      </c>
      <c r="FR637">
        <f>IF($GI637&gt;=25,INDEX($DD:$DD,$GH637+25),"")</f>
      </c>
      <c r="FS637">
        <f>IF($GI637&gt;=26,INDEX($DD:$DD,$GH637+26),"")</f>
      </c>
      <c r="FT637">
        <f>IF($GI637&gt;=27,INDEX($DD:$DD,$GH637+27),"")</f>
      </c>
      <c r="FU637">
        <f>IF($GI637&gt;=28,INDEX($DD:$DD,$GH637+28),"")</f>
      </c>
      <c r="FV637">
        <f>IF($GI637&gt;=29,INDEX($DD:$DD,$GH637+29),"")</f>
      </c>
      <c r="FW637">
        <f>IF($GI637&gt;=30,INDEX($DD:$DD,$GH637+30),"")</f>
      </c>
      <c r="FX637">
        <f>IF($GI637&gt;=31,INDEX($DD:$DD,$GH637+31),"")</f>
      </c>
      <c r="FY637">
        <f>IF($GI637&gt;=32,INDEX($DD:$DD,$GH637+32),"")</f>
      </c>
      <c r="FZ637">
        <f>IF($GI637&gt;=33,INDEX($DD:$DD,$GH637+33),"")</f>
      </c>
      <c r="GA637">
        <f>IF($GI637&gt;=34,INDEX($DD:$DD,$GH637+34),"")</f>
      </c>
      <c r="GB637">
        <f>IF($GI637&gt;=35,INDEX($DD:$DD,$GH637+35),"")</f>
      </c>
      <c r="GC637">
        <f>IF($GI637&gt;=36,INDEX($DD:$DD,$GH637+36),"")</f>
      </c>
      <c r="GD637">
        <f>IF($GI637&gt;=37,INDEX($DD:$DD,$GH637+37),"")</f>
      </c>
      <c r="GE637">
        <f>IF($GI637&gt;=38,INDEX($DD:$DD,$GH637+38),"")</f>
      </c>
      <c r="GF637">
        <f>IF($GI637&gt;=39,INDEX($DD:$DD,$GH637+39),"")</f>
      </c>
      <c r="GG637">
        <f>IF($GI637&gt;=40,INDEX($DD:$DD,$GH637+40),"")</f>
      </c>
      <c r="GH637">
        <f>IFERROR(MATCH($DB637,$DC$2:$DC$148,0)+1,0)</f>
      </c>
      <c r="GI637">
        <f>IFERROR(INDEX($DE$2:$DE$148,MATCH($DB637,$DC$2:$DC$148,0)),0)</f>
      </c>
      <c r="GJ637">
        <f>IFERROR(MATCH($S637,$DF$637:$ES$637,0),0)</f>
      </c>
      <c r="GK637">
        <f>IF($GJ637&gt;0,INDEX($ET$637:$GG$637,$GJ637),"")</f>
      </c>
      <c r="GN637">
        <f>IF($IW637&gt;=1,INDEX($GL:$GL,$IV637+1),"")</f>
      </c>
      <c r="GO637">
        <f>IF($IW637&gt;=2,INDEX($GL:$GL,$IV637+2),"")</f>
      </c>
      <c r="GP637">
        <f>IF($IW637&gt;=3,INDEX($GL:$GL,$IV637+3),"")</f>
      </c>
      <c r="GQ637">
        <f>IF($IW637&gt;=4,INDEX($GL:$GL,$IV637+4),"")</f>
      </c>
      <c r="GR637">
        <f>IF($IW637&gt;=5,INDEX($GL:$GL,$IV637+5),"")</f>
      </c>
      <c r="GS637">
        <f>IF($IW637&gt;=6,INDEX($GL:$GL,$IV637+6),"")</f>
      </c>
      <c r="GT637">
        <f>IF($IW637&gt;=7,INDEX($GL:$GL,$IV637+7),"")</f>
      </c>
      <c r="GU637">
        <f>IF($IW637&gt;=8,INDEX($GL:$GL,$IV637+8),"")</f>
      </c>
      <c r="GV637">
        <f>IF($IW637&gt;=9,INDEX($GL:$GL,$IV637+9),"")</f>
      </c>
      <c r="GW637">
        <f>IF($IW637&gt;=10,INDEX($GL:$GL,$IV637+10),"")</f>
      </c>
      <c r="GX637">
        <f>IF($IW637&gt;=11,INDEX($GL:$GL,$IV637+11),"")</f>
      </c>
      <c r="GY637">
        <f>IF($IW637&gt;=12,INDEX($GL:$GL,$IV637+12),"")</f>
      </c>
      <c r="GZ637">
        <f>IF($IW637&gt;=13,INDEX($GL:$GL,$IV637+13),"")</f>
      </c>
      <c r="HA637">
        <f>IF($IW637&gt;=14,INDEX($GL:$GL,$IV637+14),"")</f>
      </c>
      <c r="HB637">
        <f>IF($IW637&gt;=15,INDEX($GL:$GL,$IV637+15),"")</f>
      </c>
      <c r="HC637">
        <f>IF($IW637&gt;=16,INDEX($GL:$GL,$IV637+16),"")</f>
      </c>
      <c r="HD637">
        <f>IF($IW637&gt;=17,INDEX($GL:$GL,$IV637+17),"")</f>
      </c>
      <c r="HE637">
        <f>IF($IW637&gt;=18,INDEX($GL:$GL,$IV637+18),"")</f>
      </c>
      <c r="HF637">
        <f>IF($IW637&gt;=19,INDEX($GL:$GL,$IV637+19),"")</f>
      </c>
      <c r="HG637">
        <f>IF($IW637&gt;=20,INDEX($GL:$GL,$IV637+20),"")</f>
      </c>
      <c r="HH637">
        <f>IF($IW637&gt;=21,INDEX($GL:$GL,$IV637+21),"")</f>
      </c>
      <c r="HI637">
        <f>IF($IW637&gt;=22,INDEX($GL:$GL,$IV637+22),"")</f>
      </c>
      <c r="HJ637">
        <f>IF($IW637&gt;=23,INDEX($GL:$GL,$IV637+23),"")</f>
      </c>
      <c r="HK637">
        <f>IF($IW637&gt;=24,INDEX($GL:$GL,$IV637+24),"")</f>
      </c>
      <c r="HL637">
        <f>IF($IW637&gt;=25,INDEX($GL:$GL,$IV637+25),"")</f>
      </c>
      <c r="HM637">
        <f>IF($IW637&gt;=26,INDEX($GL:$GL,$IV637+26),"")</f>
      </c>
      <c r="HN637">
        <f>IF($IW637&gt;=27,INDEX($GL:$GL,$IV637+27),"")</f>
      </c>
      <c r="HO637">
        <f>IF($IW637&gt;=28,INDEX($GL:$GL,$IV637+28),"")</f>
      </c>
      <c r="HP637">
        <f>IF($IW637&gt;=29,INDEX($GL:$GL,$IV637+29),"")</f>
      </c>
      <c r="HQ637">
        <f>IF($IW637&gt;=30,INDEX($GL:$GL,$IV637+30),"")</f>
      </c>
      <c r="HR637">
        <f>IF($IW637&gt;=31,INDEX($GL:$GL,$IV637+31),"")</f>
      </c>
      <c r="HS637">
        <f>IF($IW637&gt;=32,INDEX($GL:$GL,$IV637+32),"")</f>
      </c>
      <c r="HT637">
        <f>IF($IW637&gt;=33,INDEX($GL:$GL,$IV637+33),"")</f>
      </c>
      <c r="HU637">
        <f>IF($IW637&gt;=34,INDEX($GL:$GL,$IV637+34),"")</f>
      </c>
      <c r="HV637">
        <f>IF($IW637&gt;=35,INDEX($GL:$GL,$IV637+35),"")</f>
      </c>
      <c r="HW637">
        <f>IF($IW637&gt;=36,INDEX($GL:$GL,$IV637+36),"")</f>
      </c>
      <c r="HX637">
        <f>IF($IW637&gt;=37,INDEX($GL:$GL,$IV637+37),"")</f>
      </c>
      <c r="HY637">
        <f>IF($IW637&gt;=38,INDEX($GL:$GL,$IV637+38),"")</f>
      </c>
      <c r="HZ637">
        <f>IF($IW637&gt;=39,INDEX($GL:$GL,$IV637+39),"")</f>
      </c>
      <c r="IA637">
        <f>IF($IW637&gt;=40,INDEX($GL:$GL,$IV637+40),"")</f>
      </c>
      <c r="IB637">
        <f>IF($IW637&gt;=41,INDEX($GL:$GL,$IV637+41),"")</f>
      </c>
      <c r="IC637">
        <f>IF($IW637&gt;=42,INDEX($GL:$GL,$IV637+42),"")</f>
      </c>
      <c r="ID637">
        <f>IF($IW637&gt;=43,INDEX($GL:$GL,$IV637+43),"")</f>
      </c>
      <c r="IE637">
        <f>IF($IW637&gt;=44,INDEX($GL:$GL,$IV637+44),"")</f>
      </c>
      <c r="IF637">
        <f>IF($IW637&gt;=45,INDEX($GL:$GL,$IV637+45),"")</f>
      </c>
      <c r="IG637">
        <f>IF($IW637&gt;=46,INDEX($GL:$GL,$IV637+46),"")</f>
      </c>
      <c r="IH637">
        <f>IF($IW637&gt;=47,INDEX($GL:$GL,$IV637+47),"")</f>
      </c>
      <c r="II637">
        <f>IF($IW637&gt;=48,INDEX($GL:$GL,$IV637+48),"")</f>
      </c>
      <c r="IJ637">
        <f>IF($IW637&gt;=49,INDEX($GL:$GL,$IV637+49),"")</f>
      </c>
      <c r="IK637">
        <f>IF($IW637&gt;=50,INDEX($GL:$GL,$IV637+50),"")</f>
      </c>
      <c r="IL637">
        <f>IF($IW637&gt;=51,INDEX($GL:$GL,$IV637+51),"")</f>
      </c>
      <c r="IM637">
        <f>IF($IW637&gt;=52,INDEX($GL:$GL,$IV637+52),"")</f>
      </c>
      <c r="IN637">
        <f>IF($IW637&gt;=53,INDEX($GL:$GL,$IV637+53),"")</f>
      </c>
      <c r="IO637">
        <f>IF($IW637&gt;=54,INDEX($GL:$GL,$IV637+54),"")</f>
      </c>
      <c r="IP637">
        <f>IF($IW637&gt;=55,INDEX($GL:$GL,$IV637+55),"")</f>
      </c>
      <c r="IQ637">
        <f>IF($IW637&gt;=56,INDEX($GL:$GL,$IV637+56),"")</f>
      </c>
      <c r="IR637">
        <f>IF($IW637&gt;=57,INDEX($GL:$GL,$IV637+57),"")</f>
      </c>
      <c r="IS637">
        <f>IF($IW637&gt;=58,INDEX($GL:$GL,$IV637+58),"")</f>
      </c>
      <c r="IT637">
        <f>IF($IW637&gt;=59,INDEX($GL:$GL,$IV637+59),"")</f>
      </c>
      <c r="IU637">
        <f>IF($IW637&gt;=60,INDEX($GL:$GL,$IV637+60),"")</f>
      </c>
      <c r="IV637">
        <f>IFERROR(MATCH($GK637,$GL$2:$GL$324,0)+1,0)</f>
      </c>
      <c r="IW637">
        <f>IFERROR(INDEX($GM$2:$GM$324,MATCH($GK637,$GL$2:$GL$324,0)),0)</f>
      </c>
      <c r="IX637" t="s">
        <v>34</v>
      </c>
      <c r="IY637" t="s">
        <v>34</v>
      </c>
    </row>
    <row r="638" spans="1:259" x14ac:dyDescent="0.25">
      <c r="K638">
        <f>IF(OR($N638="",$J638=""),"",IFERROR($N638/$J638,0))</f>
      </c>
      <c r="L638">
        <f>IF($N638="","",
SUM($M638,$O638,$T638,$P638,$R638)*
(1-IF($U638="",0,VALUE($U638)/100)))</f>
      </c>
      <c r="M638">
        <f>IF($N638="","",$N638)</f>
      </c>
      <c r="O638">
        <f>IF($N638="","",
IF($H638="","",
IF(ISNUMBER(SEARCH("exempt",LOWER($H638))),0,
$N638*(VALUE(SUBSTITUTE($H638,"%",""))/100))))</f>
      </c>
      <c r="V638">
        <f>IFERROR(IF(FIND(" - ",$E638)&gt;0,MID($E638,FIND(" - ",$E638)+3,LEN($E638)),""),"")</f>
      </c>
      <c r="AE638" t="s">
        <v>1219</v>
      </c>
      <c r="AJ638">
        <f>IFERROR(LEFT($E638,FIND(" - ",$E638)-1),$E638)</f>
      </c>
      <c r="AM638">
        <f>IF($CB638&gt;=1,INDEX($AK:$AK,$CA638+1),"")</f>
      </c>
      <c r="AN638">
        <f>IF($CB638&gt;=2,INDEX($AK:$AK,$CA638+2),"")</f>
      </c>
      <c r="AO638">
        <f>IF($CB638&gt;=3,INDEX($AK:$AK,$CA638+3),"")</f>
      </c>
      <c r="AP638">
        <f>IF($CB638&gt;=4,INDEX($AK:$AK,$CA638+4),"")</f>
      </c>
      <c r="AQ638">
        <f>IF($CB638&gt;=5,INDEX($AK:$AK,$CA638+5),"")</f>
      </c>
      <c r="AR638">
        <f>IF($CB638&gt;=6,INDEX($AK:$AK,$CA638+6),"")</f>
      </c>
      <c r="AS638">
        <f>IF($CB638&gt;=7,INDEX($AK:$AK,$CA638+7),"")</f>
      </c>
      <c r="AT638">
        <f>IF($CB638&gt;=8,INDEX($AK:$AK,$CA638+8),"")</f>
      </c>
      <c r="AU638">
        <f>IF($CB638&gt;=9,INDEX($AK:$AK,$CA638+9),"")</f>
      </c>
      <c r="AV638">
        <f>IF($CB638&gt;=10,INDEX($AK:$AK,$CA638+10),"")</f>
      </c>
      <c r="AW638">
        <f>IF($CB638&gt;=11,INDEX($AK:$AK,$CA638+11),"")</f>
      </c>
      <c r="AX638">
        <f>IF($CB638&gt;=12,INDEX($AK:$AK,$CA638+12),"")</f>
      </c>
      <c r="AY638">
        <f>IF($CB638&gt;=13,INDEX($AK:$AK,$CA638+13),"")</f>
      </c>
      <c r="AZ638">
        <f>IF($CB638&gt;=14,INDEX($AK:$AK,$CA638+14),"")</f>
      </c>
      <c r="BA638">
        <f>IF($CB638&gt;=15,INDEX($AK:$AK,$CA638+15),"")</f>
      </c>
      <c r="BB638">
        <f>IF($CB638&gt;=16,INDEX($AK:$AK,$CA638+16),"")</f>
      </c>
      <c r="BC638">
        <f>IF($CB638&gt;=17,INDEX($AK:$AK,$CA638+17),"")</f>
      </c>
      <c r="BD638">
        <f>IF($CB638&gt;=18,INDEX($AK:$AK,$CA638+18),"")</f>
      </c>
      <c r="BE638">
        <f>IF($CB638&gt;=19,INDEX($AK:$AK,$CA638+19),"")</f>
      </c>
      <c r="BF638">
        <f>IF($CB638&gt;=20,INDEX($AK:$AK,$CA638+20),"")</f>
      </c>
      <c r="BG638">
        <f>IF($CB638&gt;=21,INDEX($AK:$AK,$CA638+21),"")</f>
      </c>
      <c r="BH638">
        <f>IF($CB638&gt;=22,INDEX($AK:$AK,$CA638+22),"")</f>
      </c>
      <c r="BI638">
        <f>IF($CB638&gt;=23,INDEX($AK:$AK,$CA638+23),"")</f>
      </c>
      <c r="BJ638">
        <f>IF($CB638&gt;=24,INDEX($AK:$AK,$CA638+24),"")</f>
      </c>
      <c r="BK638">
        <f>IF($CB638&gt;=25,INDEX($AK:$AK,$CA638+25),"")</f>
      </c>
      <c r="BL638">
        <f>IF($CB638&gt;=26,INDEX($AK:$AK,$CA638+26),"")</f>
      </c>
      <c r="BM638">
        <f>IF($CB638&gt;=27,INDEX($AK:$AK,$CA638+27),"")</f>
      </c>
      <c r="BN638">
        <f>IF($CB638&gt;=28,INDEX($AK:$AK,$CA638+28),"")</f>
      </c>
      <c r="BO638">
        <f>IF($CB638&gt;=29,INDEX($AK:$AK,$CA638+29),"")</f>
      </c>
      <c r="BP638">
        <f>IF($CB638&gt;=30,INDEX($AK:$AK,$CA638+30),"")</f>
      </c>
      <c r="BQ638">
        <f>IF($CB638&gt;=31,INDEX($AK:$AK,$CA638+31),"")</f>
      </c>
      <c r="BR638">
        <f>IF($CB638&gt;=32,INDEX($AK:$AK,$CA638+32),"")</f>
      </c>
      <c r="BS638">
        <f>IF($CB638&gt;=33,INDEX($AK:$AK,$CA638+33),"")</f>
      </c>
      <c r="BT638">
        <f>IF($CB638&gt;=34,INDEX($AK:$AK,$CA638+34),"")</f>
      </c>
      <c r="BU638">
        <f>IF($CB638&gt;=35,INDEX($AK:$AK,$CA638+35),"")</f>
      </c>
      <c r="BV638">
        <f>IF($CB638&gt;=36,INDEX($AK:$AK,$CA638+36),"")</f>
      </c>
      <c r="BW638">
        <f>IF($CB638&gt;=37,INDEX($AK:$AK,$CA638+37),"")</f>
      </c>
      <c r="BX638">
        <f>IF($CB638&gt;=38,INDEX($AK:$AK,$CA638+38),"")</f>
      </c>
      <c r="BY638">
        <f>IF($CB638&gt;=39,INDEX($AK:$AK,$CA638+39),"")</f>
      </c>
      <c r="BZ638">
        <f>IF($CB638&gt;=40,INDEX($AK:$AK,$CA638+40),"")</f>
      </c>
      <c r="CA638">
        <f>IFERROR(MATCH($AJ638,$AK$2:$AK$134,0)+1,0)</f>
      </c>
      <c r="CB638">
        <f>IFERROR(INDEX($AL$2:$AL$134,MATCH($AJ638,$AK$2:$AK$134,0)),0)</f>
      </c>
      <c r="CC638">
        <f>IFERROR(LEFT($F638,FIND(" - ",$F638)-1),$F638)</f>
      </c>
      <c r="CF638">
        <f>IF($DA638&gt;=1,INDEX($CD:$CD,$CZ638+1),"")</f>
      </c>
      <c r="CG638">
        <f>IF($DA638&gt;=2,INDEX($CD:$CD,$CZ638+2),"")</f>
      </c>
      <c r="CH638">
        <f>IF($DA638&gt;=3,INDEX($CD:$CD,$CZ638+3),"")</f>
      </c>
      <c r="CI638">
        <f>IF($DA638&gt;=4,INDEX($CD:$CD,$CZ638+4),"")</f>
      </c>
      <c r="CJ638">
        <f>IF($DA638&gt;=5,INDEX($CD:$CD,$CZ638+5),"")</f>
      </c>
      <c r="CK638">
        <f>IF($DA638&gt;=6,INDEX($CD:$CD,$CZ638+6),"")</f>
      </c>
      <c r="CL638">
        <f>IF($DA638&gt;=7,INDEX($CD:$CD,$CZ638+7),"")</f>
      </c>
      <c r="CM638">
        <f>IF($DA638&gt;=8,INDEX($CD:$CD,$CZ638+8),"")</f>
      </c>
      <c r="CN638">
        <f>IF($DA638&gt;=9,INDEX($CD:$CD,$CZ638+9),"")</f>
      </c>
      <c r="CO638">
        <f>IF($DA638&gt;=10,INDEX($CD:$CD,$CZ638+10),"")</f>
      </c>
      <c r="CP638">
        <f>IF($DA638&gt;=11,INDEX($CD:$CD,$CZ638+11),"")</f>
      </c>
      <c r="CQ638">
        <f>IF($DA638&gt;=12,INDEX($CD:$CD,$CZ638+12),"")</f>
      </c>
      <c r="CR638">
        <f>IF($DA638&gt;=13,INDEX($CD:$CD,$CZ638+13),"")</f>
      </c>
      <c r="CS638">
        <f>IF($DA638&gt;=14,INDEX($CD:$CD,$CZ638+14),"")</f>
      </c>
      <c r="CT638">
        <f>IF($DA638&gt;=15,INDEX($CD:$CD,$CZ638+15),"")</f>
      </c>
      <c r="CU638">
        <f>IF($DA638&gt;=16,INDEX($CD:$CD,$CZ638+16),"")</f>
      </c>
      <c r="CV638">
        <f>IF($DA638&gt;=17,INDEX($CD:$CD,$CZ638+17),"")</f>
      </c>
      <c r="CW638">
        <f>IF($DA638&gt;=18,INDEX($CD:$CD,$CZ638+18),"")</f>
      </c>
      <c r="CX638">
        <f>IF($DA638&gt;=19,INDEX($CD:$CD,$CZ638+19),"")</f>
      </c>
      <c r="CY638">
        <f>IF($DA638&gt;=20,INDEX($CD:$CD,$CZ638+20),"")</f>
      </c>
      <c r="CZ638">
        <f>IFERROR(MATCH($CC638,$CD$2:$CD$263,0)+1,0)</f>
      </c>
      <c r="DA638">
        <f>IFERROR(INDEX($CE$2:$CE$263,MATCH($CC638,$CD$2:$CD$263,0)),0)</f>
      </c>
      <c r="DB638">
        <f>IFERROR(INDEX($AI:$AI,MATCH($H638,$AH:$AH,0))&amp;"","")</f>
      </c>
      <c r="DF638">
        <f>IF($GI638&gt;=1,INDEX($DC:$DC,$GH638+1),"")</f>
      </c>
      <c r="DG638">
        <f>IF($GI638&gt;=2,INDEX($DC:$DC,$GH638+2),"")</f>
      </c>
      <c r="DH638">
        <f>IF($GI638&gt;=3,INDEX($DC:$DC,$GH638+3),"")</f>
      </c>
      <c r="DI638">
        <f>IF($GI638&gt;=4,INDEX($DC:$DC,$GH638+4),"")</f>
      </c>
      <c r="DJ638">
        <f>IF($GI638&gt;=5,INDEX($DC:$DC,$GH638+5),"")</f>
      </c>
      <c r="DK638">
        <f>IF($GI638&gt;=6,INDEX($DC:$DC,$GH638+6),"")</f>
      </c>
      <c r="DL638">
        <f>IF($GI638&gt;=7,INDEX($DC:$DC,$GH638+7),"")</f>
      </c>
      <c r="DM638">
        <f>IF($GI638&gt;=8,INDEX($DC:$DC,$GH638+8),"")</f>
      </c>
      <c r="DN638">
        <f>IF($GI638&gt;=9,INDEX($DC:$DC,$GH638+9),"")</f>
      </c>
      <c r="DO638">
        <f>IF($GI638&gt;=10,INDEX($DC:$DC,$GH638+10),"")</f>
      </c>
      <c r="DP638">
        <f>IF($GI638&gt;=11,INDEX($DC:$DC,$GH638+11),"")</f>
      </c>
      <c r="DQ638">
        <f>IF($GI638&gt;=12,INDEX($DC:$DC,$GH638+12),"")</f>
      </c>
      <c r="DR638">
        <f>IF($GI638&gt;=13,INDEX($DC:$DC,$GH638+13),"")</f>
      </c>
      <c r="DS638">
        <f>IF($GI638&gt;=14,INDEX($DC:$DC,$GH638+14),"")</f>
      </c>
      <c r="DT638">
        <f>IF($GI638&gt;=15,INDEX($DC:$DC,$GH638+15),"")</f>
      </c>
      <c r="DU638">
        <f>IF($GI638&gt;=16,INDEX($DC:$DC,$GH638+16),"")</f>
      </c>
      <c r="DV638">
        <f>IF($GI638&gt;=17,INDEX($DC:$DC,$GH638+17),"")</f>
      </c>
      <c r="DW638">
        <f>IF($GI638&gt;=18,INDEX($DC:$DC,$GH638+18),"")</f>
      </c>
      <c r="DX638">
        <f>IF($GI638&gt;=19,INDEX($DC:$DC,$GH638+19),"")</f>
      </c>
      <c r="DY638">
        <f>IF($GI638&gt;=20,INDEX($DC:$DC,$GH638+20),"")</f>
      </c>
      <c r="DZ638">
        <f>IF($GI638&gt;=21,INDEX($DC:$DC,$GH638+21),"")</f>
      </c>
      <c r="EA638">
        <f>IF($GI638&gt;=22,INDEX($DC:$DC,$GH638+22),"")</f>
      </c>
      <c r="EB638">
        <f>IF($GI638&gt;=23,INDEX($DC:$DC,$GH638+23),"")</f>
      </c>
      <c r="EC638">
        <f>IF($GI638&gt;=24,INDEX($DC:$DC,$GH638+24),"")</f>
      </c>
      <c r="ED638">
        <f>IF($GI638&gt;=25,INDEX($DC:$DC,$GH638+25),"")</f>
      </c>
      <c r="EE638">
        <f>IF($GI638&gt;=26,INDEX($DC:$DC,$GH638+26),"")</f>
      </c>
      <c r="EF638">
        <f>IF($GI638&gt;=27,INDEX($DC:$DC,$GH638+27),"")</f>
      </c>
      <c r="EG638">
        <f>IF($GI638&gt;=28,INDEX($DC:$DC,$GH638+28),"")</f>
      </c>
      <c r="EH638">
        <f>IF($GI638&gt;=29,INDEX($DC:$DC,$GH638+29),"")</f>
      </c>
      <c r="EI638">
        <f>IF($GI638&gt;=30,INDEX($DC:$DC,$GH638+30),"")</f>
      </c>
      <c r="EJ638">
        <f>IF($GI638&gt;=31,INDEX($DC:$DC,$GH638+31),"")</f>
      </c>
      <c r="EK638">
        <f>IF($GI638&gt;=32,INDEX($DC:$DC,$GH638+32),"")</f>
      </c>
      <c r="EL638">
        <f>IF($GI638&gt;=33,INDEX($DC:$DC,$GH638+33),"")</f>
      </c>
      <c r="EM638">
        <f>IF($GI638&gt;=34,INDEX($DC:$DC,$GH638+34),"")</f>
      </c>
      <c r="EN638">
        <f>IF($GI638&gt;=35,INDEX($DC:$DC,$GH638+35),"")</f>
      </c>
      <c r="EO638">
        <f>IF($GI638&gt;=36,INDEX($DC:$DC,$GH638+36),"")</f>
      </c>
      <c r="EP638">
        <f>IF($GI638&gt;=37,INDEX($DC:$DC,$GH638+37),"")</f>
      </c>
      <c r="EQ638">
        <f>IF($GI638&gt;=38,INDEX($DC:$DC,$GH638+38),"")</f>
      </c>
      <c r="ER638">
        <f>IF($GI638&gt;=39,INDEX($DC:$DC,$GH638+39),"")</f>
      </c>
      <c r="ES638">
        <f>IF($GI638&gt;=40,INDEX($DC:$DC,$GH638+40),"")</f>
      </c>
      <c r="ET638">
        <f>IF($GI638&gt;=1,INDEX($DD:$DD,$GH638+1),"")</f>
      </c>
      <c r="EU638">
        <f>IF($GI638&gt;=2,INDEX($DD:$DD,$GH638+2),"")</f>
      </c>
      <c r="EV638">
        <f>IF($GI638&gt;=3,INDEX($DD:$DD,$GH638+3),"")</f>
      </c>
      <c r="EW638">
        <f>IF($GI638&gt;=4,INDEX($DD:$DD,$GH638+4),"")</f>
      </c>
      <c r="EX638">
        <f>IF($GI638&gt;=5,INDEX($DD:$DD,$GH638+5),"")</f>
      </c>
      <c r="EY638">
        <f>IF($GI638&gt;=6,INDEX($DD:$DD,$GH638+6),"")</f>
      </c>
      <c r="EZ638">
        <f>IF($GI638&gt;=7,INDEX($DD:$DD,$GH638+7),"")</f>
      </c>
      <c r="FA638">
        <f>IF($GI638&gt;=8,INDEX($DD:$DD,$GH638+8),"")</f>
      </c>
      <c r="FB638">
        <f>IF($GI638&gt;=9,INDEX($DD:$DD,$GH638+9),"")</f>
      </c>
      <c r="FC638">
        <f>IF($GI638&gt;=10,INDEX($DD:$DD,$GH638+10),"")</f>
      </c>
      <c r="FD638">
        <f>IF($GI638&gt;=11,INDEX($DD:$DD,$GH638+11),"")</f>
      </c>
      <c r="FE638">
        <f>IF($GI638&gt;=12,INDEX($DD:$DD,$GH638+12),"")</f>
      </c>
      <c r="FF638">
        <f>IF($GI638&gt;=13,INDEX($DD:$DD,$GH638+13),"")</f>
      </c>
      <c r="FG638">
        <f>IF($GI638&gt;=14,INDEX($DD:$DD,$GH638+14),"")</f>
      </c>
      <c r="FH638">
        <f>IF($GI638&gt;=15,INDEX($DD:$DD,$GH638+15),"")</f>
      </c>
      <c r="FI638">
        <f>IF($GI638&gt;=16,INDEX($DD:$DD,$GH638+16),"")</f>
      </c>
      <c r="FJ638">
        <f>IF($GI638&gt;=17,INDEX($DD:$DD,$GH638+17),"")</f>
      </c>
      <c r="FK638">
        <f>IF($GI638&gt;=18,INDEX($DD:$DD,$GH638+18),"")</f>
      </c>
      <c r="FL638">
        <f>IF($GI638&gt;=19,INDEX($DD:$DD,$GH638+19),"")</f>
      </c>
      <c r="FM638">
        <f>IF($GI638&gt;=20,INDEX($DD:$DD,$GH638+20),"")</f>
      </c>
      <c r="FN638">
        <f>IF($GI638&gt;=21,INDEX($DD:$DD,$GH638+21),"")</f>
      </c>
      <c r="FO638">
        <f>IF($GI638&gt;=22,INDEX($DD:$DD,$GH638+22),"")</f>
      </c>
      <c r="FP638">
        <f>IF($GI638&gt;=23,INDEX($DD:$DD,$GH638+23),"")</f>
      </c>
      <c r="FQ638">
        <f>IF($GI638&gt;=24,INDEX($DD:$DD,$GH638+24),"")</f>
      </c>
      <c r="FR638">
        <f>IF($GI638&gt;=25,INDEX($DD:$DD,$GH638+25),"")</f>
      </c>
      <c r="FS638">
        <f>IF($GI638&gt;=26,INDEX($DD:$DD,$GH638+26),"")</f>
      </c>
      <c r="FT638">
        <f>IF($GI638&gt;=27,INDEX($DD:$DD,$GH638+27),"")</f>
      </c>
      <c r="FU638">
        <f>IF($GI638&gt;=28,INDEX($DD:$DD,$GH638+28),"")</f>
      </c>
      <c r="FV638">
        <f>IF($GI638&gt;=29,INDEX($DD:$DD,$GH638+29),"")</f>
      </c>
      <c r="FW638">
        <f>IF($GI638&gt;=30,INDEX($DD:$DD,$GH638+30),"")</f>
      </c>
      <c r="FX638">
        <f>IF($GI638&gt;=31,INDEX($DD:$DD,$GH638+31),"")</f>
      </c>
      <c r="FY638">
        <f>IF($GI638&gt;=32,INDEX($DD:$DD,$GH638+32),"")</f>
      </c>
      <c r="FZ638">
        <f>IF($GI638&gt;=33,INDEX($DD:$DD,$GH638+33),"")</f>
      </c>
      <c r="GA638">
        <f>IF($GI638&gt;=34,INDEX($DD:$DD,$GH638+34),"")</f>
      </c>
      <c r="GB638">
        <f>IF($GI638&gt;=35,INDEX($DD:$DD,$GH638+35),"")</f>
      </c>
      <c r="GC638">
        <f>IF($GI638&gt;=36,INDEX($DD:$DD,$GH638+36),"")</f>
      </c>
      <c r="GD638">
        <f>IF($GI638&gt;=37,INDEX($DD:$DD,$GH638+37),"")</f>
      </c>
      <c r="GE638">
        <f>IF($GI638&gt;=38,INDEX($DD:$DD,$GH638+38),"")</f>
      </c>
      <c r="GF638">
        <f>IF($GI638&gt;=39,INDEX($DD:$DD,$GH638+39),"")</f>
      </c>
      <c r="GG638">
        <f>IF($GI638&gt;=40,INDEX($DD:$DD,$GH638+40),"")</f>
      </c>
      <c r="GH638">
        <f>IFERROR(MATCH($DB638,$DC$2:$DC$148,0)+1,0)</f>
      </c>
      <c r="GI638">
        <f>IFERROR(INDEX($DE$2:$DE$148,MATCH($DB638,$DC$2:$DC$148,0)),0)</f>
      </c>
      <c r="GJ638">
        <f>IFERROR(MATCH($S638,$DF$638:$ES$638,0),0)</f>
      </c>
      <c r="GK638">
        <f>IF($GJ638&gt;0,INDEX($ET$638:$GG$638,$GJ638),"")</f>
      </c>
      <c r="GN638">
        <f>IF($IW638&gt;=1,INDEX($GL:$GL,$IV638+1),"")</f>
      </c>
      <c r="GO638">
        <f>IF($IW638&gt;=2,INDEX($GL:$GL,$IV638+2),"")</f>
      </c>
      <c r="GP638">
        <f>IF($IW638&gt;=3,INDEX($GL:$GL,$IV638+3),"")</f>
      </c>
      <c r="GQ638">
        <f>IF($IW638&gt;=4,INDEX($GL:$GL,$IV638+4),"")</f>
      </c>
      <c r="GR638">
        <f>IF($IW638&gt;=5,INDEX($GL:$GL,$IV638+5),"")</f>
      </c>
      <c r="GS638">
        <f>IF($IW638&gt;=6,INDEX($GL:$GL,$IV638+6),"")</f>
      </c>
      <c r="GT638">
        <f>IF($IW638&gt;=7,INDEX($GL:$GL,$IV638+7),"")</f>
      </c>
      <c r="GU638">
        <f>IF($IW638&gt;=8,INDEX($GL:$GL,$IV638+8),"")</f>
      </c>
      <c r="GV638">
        <f>IF($IW638&gt;=9,INDEX($GL:$GL,$IV638+9),"")</f>
      </c>
      <c r="GW638">
        <f>IF($IW638&gt;=10,INDEX($GL:$GL,$IV638+10),"")</f>
      </c>
      <c r="GX638">
        <f>IF($IW638&gt;=11,INDEX($GL:$GL,$IV638+11),"")</f>
      </c>
      <c r="GY638">
        <f>IF($IW638&gt;=12,INDEX($GL:$GL,$IV638+12),"")</f>
      </c>
      <c r="GZ638">
        <f>IF($IW638&gt;=13,INDEX($GL:$GL,$IV638+13),"")</f>
      </c>
      <c r="HA638">
        <f>IF($IW638&gt;=14,INDEX($GL:$GL,$IV638+14),"")</f>
      </c>
      <c r="HB638">
        <f>IF($IW638&gt;=15,INDEX($GL:$GL,$IV638+15),"")</f>
      </c>
      <c r="HC638">
        <f>IF($IW638&gt;=16,INDEX($GL:$GL,$IV638+16),"")</f>
      </c>
      <c r="HD638">
        <f>IF($IW638&gt;=17,INDEX($GL:$GL,$IV638+17),"")</f>
      </c>
      <c r="HE638">
        <f>IF($IW638&gt;=18,INDEX($GL:$GL,$IV638+18),"")</f>
      </c>
      <c r="HF638">
        <f>IF($IW638&gt;=19,INDEX($GL:$GL,$IV638+19),"")</f>
      </c>
      <c r="HG638">
        <f>IF($IW638&gt;=20,INDEX($GL:$GL,$IV638+20),"")</f>
      </c>
      <c r="HH638">
        <f>IF($IW638&gt;=21,INDEX($GL:$GL,$IV638+21),"")</f>
      </c>
      <c r="HI638">
        <f>IF($IW638&gt;=22,INDEX($GL:$GL,$IV638+22),"")</f>
      </c>
      <c r="HJ638">
        <f>IF($IW638&gt;=23,INDEX($GL:$GL,$IV638+23),"")</f>
      </c>
      <c r="HK638">
        <f>IF($IW638&gt;=24,INDEX($GL:$GL,$IV638+24),"")</f>
      </c>
      <c r="HL638">
        <f>IF($IW638&gt;=25,INDEX($GL:$GL,$IV638+25),"")</f>
      </c>
      <c r="HM638">
        <f>IF($IW638&gt;=26,INDEX($GL:$GL,$IV638+26),"")</f>
      </c>
      <c r="HN638">
        <f>IF($IW638&gt;=27,INDEX($GL:$GL,$IV638+27),"")</f>
      </c>
      <c r="HO638">
        <f>IF($IW638&gt;=28,INDEX($GL:$GL,$IV638+28),"")</f>
      </c>
      <c r="HP638">
        <f>IF($IW638&gt;=29,INDEX($GL:$GL,$IV638+29),"")</f>
      </c>
      <c r="HQ638">
        <f>IF($IW638&gt;=30,INDEX($GL:$GL,$IV638+30),"")</f>
      </c>
      <c r="HR638">
        <f>IF($IW638&gt;=31,INDEX($GL:$GL,$IV638+31),"")</f>
      </c>
      <c r="HS638">
        <f>IF($IW638&gt;=32,INDEX($GL:$GL,$IV638+32),"")</f>
      </c>
      <c r="HT638">
        <f>IF($IW638&gt;=33,INDEX($GL:$GL,$IV638+33),"")</f>
      </c>
      <c r="HU638">
        <f>IF($IW638&gt;=34,INDEX($GL:$GL,$IV638+34),"")</f>
      </c>
      <c r="HV638">
        <f>IF($IW638&gt;=35,INDEX($GL:$GL,$IV638+35),"")</f>
      </c>
      <c r="HW638">
        <f>IF($IW638&gt;=36,INDEX($GL:$GL,$IV638+36),"")</f>
      </c>
      <c r="HX638">
        <f>IF($IW638&gt;=37,INDEX($GL:$GL,$IV638+37),"")</f>
      </c>
      <c r="HY638">
        <f>IF($IW638&gt;=38,INDEX($GL:$GL,$IV638+38),"")</f>
      </c>
      <c r="HZ638">
        <f>IF($IW638&gt;=39,INDEX($GL:$GL,$IV638+39),"")</f>
      </c>
      <c r="IA638">
        <f>IF($IW638&gt;=40,INDEX($GL:$GL,$IV638+40),"")</f>
      </c>
      <c r="IB638">
        <f>IF($IW638&gt;=41,INDEX($GL:$GL,$IV638+41),"")</f>
      </c>
      <c r="IC638">
        <f>IF($IW638&gt;=42,INDEX($GL:$GL,$IV638+42),"")</f>
      </c>
      <c r="ID638">
        <f>IF($IW638&gt;=43,INDEX($GL:$GL,$IV638+43),"")</f>
      </c>
      <c r="IE638">
        <f>IF($IW638&gt;=44,INDEX($GL:$GL,$IV638+44),"")</f>
      </c>
      <c r="IF638">
        <f>IF($IW638&gt;=45,INDEX($GL:$GL,$IV638+45),"")</f>
      </c>
      <c r="IG638">
        <f>IF($IW638&gt;=46,INDEX($GL:$GL,$IV638+46),"")</f>
      </c>
      <c r="IH638">
        <f>IF($IW638&gt;=47,INDEX($GL:$GL,$IV638+47),"")</f>
      </c>
      <c r="II638">
        <f>IF($IW638&gt;=48,INDEX($GL:$GL,$IV638+48),"")</f>
      </c>
      <c r="IJ638">
        <f>IF($IW638&gt;=49,INDEX($GL:$GL,$IV638+49),"")</f>
      </c>
      <c r="IK638">
        <f>IF($IW638&gt;=50,INDEX($GL:$GL,$IV638+50),"")</f>
      </c>
      <c r="IL638">
        <f>IF($IW638&gt;=51,INDEX($GL:$GL,$IV638+51),"")</f>
      </c>
      <c r="IM638">
        <f>IF($IW638&gt;=52,INDEX($GL:$GL,$IV638+52),"")</f>
      </c>
      <c r="IN638">
        <f>IF($IW638&gt;=53,INDEX($GL:$GL,$IV638+53),"")</f>
      </c>
      <c r="IO638">
        <f>IF($IW638&gt;=54,INDEX($GL:$GL,$IV638+54),"")</f>
      </c>
      <c r="IP638">
        <f>IF($IW638&gt;=55,INDEX($GL:$GL,$IV638+55),"")</f>
      </c>
      <c r="IQ638">
        <f>IF($IW638&gt;=56,INDEX($GL:$GL,$IV638+56),"")</f>
      </c>
      <c r="IR638">
        <f>IF($IW638&gt;=57,INDEX($GL:$GL,$IV638+57),"")</f>
      </c>
      <c r="IS638">
        <f>IF($IW638&gt;=58,INDEX($GL:$GL,$IV638+58),"")</f>
      </c>
      <c r="IT638">
        <f>IF($IW638&gt;=59,INDEX($GL:$GL,$IV638+59),"")</f>
      </c>
      <c r="IU638">
        <f>IF($IW638&gt;=60,INDEX($GL:$GL,$IV638+60),"")</f>
      </c>
      <c r="IV638">
        <f>IFERROR(MATCH($GK638,$GL$2:$GL$324,0)+1,0)</f>
      </c>
      <c r="IW638">
        <f>IFERROR(INDEX($GM$2:$GM$324,MATCH($GK638,$GL$2:$GL$324,0)),0)</f>
      </c>
      <c r="IX638" t="s">
        <v>34</v>
      </c>
      <c r="IY638" t="s">
        <v>34</v>
      </c>
    </row>
    <row r="639" spans="1:259" x14ac:dyDescent="0.25">
      <c r="K639">
        <f>IF(OR($N639="",$J639=""),"",IFERROR($N639/$J639,0))</f>
      </c>
      <c r="L639">
        <f>IF($N639="","",
SUM($M639,$O639,$T639,$P639,$R639)*
(1-IF($U639="",0,VALUE($U639)/100)))</f>
      </c>
      <c r="M639">
        <f>IF($N639="","",$N639)</f>
      </c>
      <c r="O639">
        <f>IF($N639="","",
IF($H639="","",
IF(ISNUMBER(SEARCH("exempt",LOWER($H639))),0,
$N639*(VALUE(SUBSTITUTE($H639,"%",""))/100))))</f>
      </c>
      <c r="V639">
        <f>IFERROR(IF(FIND(" - ",$E639)&gt;0,MID($E639,FIND(" - ",$E639)+3,LEN($E639)),""),"")</f>
      </c>
      <c r="AE639" t="s">
        <v>1220</v>
      </c>
      <c r="AJ639">
        <f>IFERROR(LEFT($E639,FIND(" - ",$E639)-1),$E639)</f>
      </c>
      <c r="AM639">
        <f>IF($CB639&gt;=1,INDEX($AK:$AK,$CA639+1),"")</f>
      </c>
      <c r="AN639">
        <f>IF($CB639&gt;=2,INDEX($AK:$AK,$CA639+2),"")</f>
      </c>
      <c r="AO639">
        <f>IF($CB639&gt;=3,INDEX($AK:$AK,$CA639+3),"")</f>
      </c>
      <c r="AP639">
        <f>IF($CB639&gt;=4,INDEX($AK:$AK,$CA639+4),"")</f>
      </c>
      <c r="AQ639">
        <f>IF($CB639&gt;=5,INDEX($AK:$AK,$CA639+5),"")</f>
      </c>
      <c r="AR639">
        <f>IF($CB639&gt;=6,INDEX($AK:$AK,$CA639+6),"")</f>
      </c>
      <c r="AS639">
        <f>IF($CB639&gt;=7,INDEX($AK:$AK,$CA639+7),"")</f>
      </c>
      <c r="AT639">
        <f>IF($CB639&gt;=8,INDEX($AK:$AK,$CA639+8),"")</f>
      </c>
      <c r="AU639">
        <f>IF($CB639&gt;=9,INDEX($AK:$AK,$CA639+9),"")</f>
      </c>
      <c r="AV639">
        <f>IF($CB639&gt;=10,INDEX($AK:$AK,$CA639+10),"")</f>
      </c>
      <c r="AW639">
        <f>IF($CB639&gt;=11,INDEX($AK:$AK,$CA639+11),"")</f>
      </c>
      <c r="AX639">
        <f>IF($CB639&gt;=12,INDEX($AK:$AK,$CA639+12),"")</f>
      </c>
      <c r="AY639">
        <f>IF($CB639&gt;=13,INDEX($AK:$AK,$CA639+13),"")</f>
      </c>
      <c r="AZ639">
        <f>IF($CB639&gt;=14,INDEX($AK:$AK,$CA639+14),"")</f>
      </c>
      <c r="BA639">
        <f>IF($CB639&gt;=15,INDEX($AK:$AK,$CA639+15),"")</f>
      </c>
      <c r="BB639">
        <f>IF($CB639&gt;=16,INDEX($AK:$AK,$CA639+16),"")</f>
      </c>
      <c r="BC639">
        <f>IF($CB639&gt;=17,INDEX($AK:$AK,$CA639+17),"")</f>
      </c>
      <c r="BD639">
        <f>IF($CB639&gt;=18,INDEX($AK:$AK,$CA639+18),"")</f>
      </c>
      <c r="BE639">
        <f>IF($CB639&gt;=19,INDEX($AK:$AK,$CA639+19),"")</f>
      </c>
      <c r="BF639">
        <f>IF($CB639&gt;=20,INDEX($AK:$AK,$CA639+20),"")</f>
      </c>
      <c r="BG639">
        <f>IF($CB639&gt;=21,INDEX($AK:$AK,$CA639+21),"")</f>
      </c>
      <c r="BH639">
        <f>IF($CB639&gt;=22,INDEX($AK:$AK,$CA639+22),"")</f>
      </c>
      <c r="BI639">
        <f>IF($CB639&gt;=23,INDEX($AK:$AK,$CA639+23),"")</f>
      </c>
      <c r="BJ639">
        <f>IF($CB639&gt;=24,INDEX($AK:$AK,$CA639+24),"")</f>
      </c>
      <c r="BK639">
        <f>IF($CB639&gt;=25,INDEX($AK:$AK,$CA639+25),"")</f>
      </c>
      <c r="BL639">
        <f>IF($CB639&gt;=26,INDEX($AK:$AK,$CA639+26),"")</f>
      </c>
      <c r="BM639">
        <f>IF($CB639&gt;=27,INDEX($AK:$AK,$CA639+27),"")</f>
      </c>
      <c r="BN639">
        <f>IF($CB639&gt;=28,INDEX($AK:$AK,$CA639+28),"")</f>
      </c>
      <c r="BO639">
        <f>IF($CB639&gt;=29,INDEX($AK:$AK,$CA639+29),"")</f>
      </c>
      <c r="BP639">
        <f>IF($CB639&gt;=30,INDEX($AK:$AK,$CA639+30),"")</f>
      </c>
      <c r="BQ639">
        <f>IF($CB639&gt;=31,INDEX($AK:$AK,$CA639+31),"")</f>
      </c>
      <c r="BR639">
        <f>IF($CB639&gt;=32,INDEX($AK:$AK,$CA639+32),"")</f>
      </c>
      <c r="BS639">
        <f>IF($CB639&gt;=33,INDEX($AK:$AK,$CA639+33),"")</f>
      </c>
      <c r="BT639">
        <f>IF($CB639&gt;=34,INDEX($AK:$AK,$CA639+34),"")</f>
      </c>
      <c r="BU639">
        <f>IF($CB639&gt;=35,INDEX($AK:$AK,$CA639+35),"")</f>
      </c>
      <c r="BV639">
        <f>IF($CB639&gt;=36,INDEX($AK:$AK,$CA639+36),"")</f>
      </c>
      <c r="BW639">
        <f>IF($CB639&gt;=37,INDEX($AK:$AK,$CA639+37),"")</f>
      </c>
      <c r="BX639">
        <f>IF($CB639&gt;=38,INDEX($AK:$AK,$CA639+38),"")</f>
      </c>
      <c r="BY639">
        <f>IF($CB639&gt;=39,INDEX($AK:$AK,$CA639+39),"")</f>
      </c>
      <c r="BZ639">
        <f>IF($CB639&gt;=40,INDEX($AK:$AK,$CA639+40),"")</f>
      </c>
      <c r="CA639">
        <f>IFERROR(MATCH($AJ639,$AK$2:$AK$134,0)+1,0)</f>
      </c>
      <c r="CB639">
        <f>IFERROR(INDEX($AL$2:$AL$134,MATCH($AJ639,$AK$2:$AK$134,0)),0)</f>
      </c>
      <c r="CC639">
        <f>IFERROR(LEFT($F639,FIND(" - ",$F639)-1),$F639)</f>
      </c>
      <c r="CF639">
        <f>IF($DA639&gt;=1,INDEX($CD:$CD,$CZ639+1),"")</f>
      </c>
      <c r="CG639">
        <f>IF($DA639&gt;=2,INDEX($CD:$CD,$CZ639+2),"")</f>
      </c>
      <c r="CH639">
        <f>IF($DA639&gt;=3,INDEX($CD:$CD,$CZ639+3),"")</f>
      </c>
      <c r="CI639">
        <f>IF($DA639&gt;=4,INDEX($CD:$CD,$CZ639+4),"")</f>
      </c>
      <c r="CJ639">
        <f>IF($DA639&gt;=5,INDEX($CD:$CD,$CZ639+5),"")</f>
      </c>
      <c r="CK639">
        <f>IF($DA639&gt;=6,INDEX($CD:$CD,$CZ639+6),"")</f>
      </c>
      <c r="CL639">
        <f>IF($DA639&gt;=7,INDEX($CD:$CD,$CZ639+7),"")</f>
      </c>
      <c r="CM639">
        <f>IF($DA639&gt;=8,INDEX($CD:$CD,$CZ639+8),"")</f>
      </c>
      <c r="CN639">
        <f>IF($DA639&gt;=9,INDEX($CD:$CD,$CZ639+9),"")</f>
      </c>
      <c r="CO639">
        <f>IF($DA639&gt;=10,INDEX($CD:$CD,$CZ639+10),"")</f>
      </c>
      <c r="CP639">
        <f>IF($DA639&gt;=11,INDEX($CD:$CD,$CZ639+11),"")</f>
      </c>
      <c r="CQ639">
        <f>IF($DA639&gt;=12,INDEX($CD:$CD,$CZ639+12),"")</f>
      </c>
      <c r="CR639">
        <f>IF($DA639&gt;=13,INDEX($CD:$CD,$CZ639+13),"")</f>
      </c>
      <c r="CS639">
        <f>IF($DA639&gt;=14,INDEX($CD:$CD,$CZ639+14),"")</f>
      </c>
      <c r="CT639">
        <f>IF($DA639&gt;=15,INDEX($CD:$CD,$CZ639+15),"")</f>
      </c>
      <c r="CU639">
        <f>IF($DA639&gt;=16,INDEX($CD:$CD,$CZ639+16),"")</f>
      </c>
      <c r="CV639">
        <f>IF($DA639&gt;=17,INDEX($CD:$CD,$CZ639+17),"")</f>
      </c>
      <c r="CW639">
        <f>IF($DA639&gt;=18,INDEX($CD:$CD,$CZ639+18),"")</f>
      </c>
      <c r="CX639">
        <f>IF($DA639&gt;=19,INDEX($CD:$CD,$CZ639+19),"")</f>
      </c>
      <c r="CY639">
        <f>IF($DA639&gt;=20,INDEX($CD:$CD,$CZ639+20),"")</f>
      </c>
      <c r="CZ639">
        <f>IFERROR(MATCH($CC639,$CD$2:$CD$263,0)+1,0)</f>
      </c>
      <c r="DA639">
        <f>IFERROR(INDEX($CE$2:$CE$263,MATCH($CC639,$CD$2:$CD$263,0)),0)</f>
      </c>
      <c r="DB639">
        <f>IFERROR(INDEX($AI:$AI,MATCH($H639,$AH:$AH,0))&amp;"","")</f>
      </c>
      <c r="DF639">
        <f>IF($GI639&gt;=1,INDEX($DC:$DC,$GH639+1),"")</f>
      </c>
      <c r="DG639">
        <f>IF($GI639&gt;=2,INDEX($DC:$DC,$GH639+2),"")</f>
      </c>
      <c r="DH639">
        <f>IF($GI639&gt;=3,INDEX($DC:$DC,$GH639+3),"")</f>
      </c>
      <c r="DI639">
        <f>IF($GI639&gt;=4,INDEX($DC:$DC,$GH639+4),"")</f>
      </c>
      <c r="DJ639">
        <f>IF($GI639&gt;=5,INDEX($DC:$DC,$GH639+5),"")</f>
      </c>
      <c r="DK639">
        <f>IF($GI639&gt;=6,INDEX($DC:$DC,$GH639+6),"")</f>
      </c>
      <c r="DL639">
        <f>IF($GI639&gt;=7,INDEX($DC:$DC,$GH639+7),"")</f>
      </c>
      <c r="DM639">
        <f>IF($GI639&gt;=8,INDEX($DC:$DC,$GH639+8),"")</f>
      </c>
      <c r="DN639">
        <f>IF($GI639&gt;=9,INDEX($DC:$DC,$GH639+9),"")</f>
      </c>
      <c r="DO639">
        <f>IF($GI639&gt;=10,INDEX($DC:$DC,$GH639+10),"")</f>
      </c>
      <c r="DP639">
        <f>IF($GI639&gt;=11,INDEX($DC:$DC,$GH639+11),"")</f>
      </c>
      <c r="DQ639">
        <f>IF($GI639&gt;=12,INDEX($DC:$DC,$GH639+12),"")</f>
      </c>
      <c r="DR639">
        <f>IF($GI639&gt;=13,INDEX($DC:$DC,$GH639+13),"")</f>
      </c>
      <c r="DS639">
        <f>IF($GI639&gt;=14,INDEX($DC:$DC,$GH639+14),"")</f>
      </c>
      <c r="DT639">
        <f>IF($GI639&gt;=15,INDEX($DC:$DC,$GH639+15),"")</f>
      </c>
      <c r="DU639">
        <f>IF($GI639&gt;=16,INDEX($DC:$DC,$GH639+16),"")</f>
      </c>
      <c r="DV639">
        <f>IF($GI639&gt;=17,INDEX($DC:$DC,$GH639+17),"")</f>
      </c>
      <c r="DW639">
        <f>IF($GI639&gt;=18,INDEX($DC:$DC,$GH639+18),"")</f>
      </c>
      <c r="DX639">
        <f>IF($GI639&gt;=19,INDEX($DC:$DC,$GH639+19),"")</f>
      </c>
      <c r="DY639">
        <f>IF($GI639&gt;=20,INDEX($DC:$DC,$GH639+20),"")</f>
      </c>
      <c r="DZ639">
        <f>IF($GI639&gt;=21,INDEX($DC:$DC,$GH639+21),"")</f>
      </c>
      <c r="EA639">
        <f>IF($GI639&gt;=22,INDEX($DC:$DC,$GH639+22),"")</f>
      </c>
      <c r="EB639">
        <f>IF($GI639&gt;=23,INDEX($DC:$DC,$GH639+23),"")</f>
      </c>
      <c r="EC639">
        <f>IF($GI639&gt;=24,INDEX($DC:$DC,$GH639+24),"")</f>
      </c>
      <c r="ED639">
        <f>IF($GI639&gt;=25,INDEX($DC:$DC,$GH639+25),"")</f>
      </c>
      <c r="EE639">
        <f>IF($GI639&gt;=26,INDEX($DC:$DC,$GH639+26),"")</f>
      </c>
      <c r="EF639">
        <f>IF($GI639&gt;=27,INDEX($DC:$DC,$GH639+27),"")</f>
      </c>
      <c r="EG639">
        <f>IF($GI639&gt;=28,INDEX($DC:$DC,$GH639+28),"")</f>
      </c>
      <c r="EH639">
        <f>IF($GI639&gt;=29,INDEX($DC:$DC,$GH639+29),"")</f>
      </c>
      <c r="EI639">
        <f>IF($GI639&gt;=30,INDEX($DC:$DC,$GH639+30),"")</f>
      </c>
      <c r="EJ639">
        <f>IF($GI639&gt;=31,INDEX($DC:$DC,$GH639+31),"")</f>
      </c>
      <c r="EK639">
        <f>IF($GI639&gt;=32,INDEX($DC:$DC,$GH639+32),"")</f>
      </c>
      <c r="EL639">
        <f>IF($GI639&gt;=33,INDEX($DC:$DC,$GH639+33),"")</f>
      </c>
      <c r="EM639">
        <f>IF($GI639&gt;=34,INDEX($DC:$DC,$GH639+34),"")</f>
      </c>
      <c r="EN639">
        <f>IF($GI639&gt;=35,INDEX($DC:$DC,$GH639+35),"")</f>
      </c>
      <c r="EO639">
        <f>IF($GI639&gt;=36,INDEX($DC:$DC,$GH639+36),"")</f>
      </c>
      <c r="EP639">
        <f>IF($GI639&gt;=37,INDEX($DC:$DC,$GH639+37),"")</f>
      </c>
      <c r="EQ639">
        <f>IF($GI639&gt;=38,INDEX($DC:$DC,$GH639+38),"")</f>
      </c>
      <c r="ER639">
        <f>IF($GI639&gt;=39,INDEX($DC:$DC,$GH639+39),"")</f>
      </c>
      <c r="ES639">
        <f>IF($GI639&gt;=40,INDEX($DC:$DC,$GH639+40),"")</f>
      </c>
      <c r="ET639">
        <f>IF($GI639&gt;=1,INDEX($DD:$DD,$GH639+1),"")</f>
      </c>
      <c r="EU639">
        <f>IF($GI639&gt;=2,INDEX($DD:$DD,$GH639+2),"")</f>
      </c>
      <c r="EV639">
        <f>IF($GI639&gt;=3,INDEX($DD:$DD,$GH639+3),"")</f>
      </c>
      <c r="EW639">
        <f>IF($GI639&gt;=4,INDEX($DD:$DD,$GH639+4),"")</f>
      </c>
      <c r="EX639">
        <f>IF($GI639&gt;=5,INDEX($DD:$DD,$GH639+5),"")</f>
      </c>
      <c r="EY639">
        <f>IF($GI639&gt;=6,INDEX($DD:$DD,$GH639+6),"")</f>
      </c>
      <c r="EZ639">
        <f>IF($GI639&gt;=7,INDEX($DD:$DD,$GH639+7),"")</f>
      </c>
      <c r="FA639">
        <f>IF($GI639&gt;=8,INDEX($DD:$DD,$GH639+8),"")</f>
      </c>
      <c r="FB639">
        <f>IF($GI639&gt;=9,INDEX($DD:$DD,$GH639+9),"")</f>
      </c>
      <c r="FC639">
        <f>IF($GI639&gt;=10,INDEX($DD:$DD,$GH639+10),"")</f>
      </c>
      <c r="FD639">
        <f>IF($GI639&gt;=11,INDEX($DD:$DD,$GH639+11),"")</f>
      </c>
      <c r="FE639">
        <f>IF($GI639&gt;=12,INDEX($DD:$DD,$GH639+12),"")</f>
      </c>
      <c r="FF639">
        <f>IF($GI639&gt;=13,INDEX($DD:$DD,$GH639+13),"")</f>
      </c>
      <c r="FG639">
        <f>IF($GI639&gt;=14,INDEX($DD:$DD,$GH639+14),"")</f>
      </c>
      <c r="FH639">
        <f>IF($GI639&gt;=15,INDEX($DD:$DD,$GH639+15),"")</f>
      </c>
      <c r="FI639">
        <f>IF($GI639&gt;=16,INDEX($DD:$DD,$GH639+16),"")</f>
      </c>
      <c r="FJ639">
        <f>IF($GI639&gt;=17,INDEX($DD:$DD,$GH639+17),"")</f>
      </c>
      <c r="FK639">
        <f>IF($GI639&gt;=18,INDEX($DD:$DD,$GH639+18),"")</f>
      </c>
      <c r="FL639">
        <f>IF($GI639&gt;=19,INDEX($DD:$DD,$GH639+19),"")</f>
      </c>
      <c r="FM639">
        <f>IF($GI639&gt;=20,INDEX($DD:$DD,$GH639+20),"")</f>
      </c>
      <c r="FN639">
        <f>IF($GI639&gt;=21,INDEX($DD:$DD,$GH639+21),"")</f>
      </c>
      <c r="FO639">
        <f>IF($GI639&gt;=22,INDEX($DD:$DD,$GH639+22),"")</f>
      </c>
      <c r="FP639">
        <f>IF($GI639&gt;=23,INDEX($DD:$DD,$GH639+23),"")</f>
      </c>
      <c r="FQ639">
        <f>IF($GI639&gt;=24,INDEX($DD:$DD,$GH639+24),"")</f>
      </c>
      <c r="FR639">
        <f>IF($GI639&gt;=25,INDEX($DD:$DD,$GH639+25),"")</f>
      </c>
      <c r="FS639">
        <f>IF($GI639&gt;=26,INDEX($DD:$DD,$GH639+26),"")</f>
      </c>
      <c r="FT639">
        <f>IF($GI639&gt;=27,INDEX($DD:$DD,$GH639+27),"")</f>
      </c>
      <c r="FU639">
        <f>IF($GI639&gt;=28,INDEX($DD:$DD,$GH639+28),"")</f>
      </c>
      <c r="FV639">
        <f>IF($GI639&gt;=29,INDEX($DD:$DD,$GH639+29),"")</f>
      </c>
      <c r="FW639">
        <f>IF($GI639&gt;=30,INDEX($DD:$DD,$GH639+30),"")</f>
      </c>
      <c r="FX639">
        <f>IF($GI639&gt;=31,INDEX($DD:$DD,$GH639+31),"")</f>
      </c>
      <c r="FY639">
        <f>IF($GI639&gt;=32,INDEX($DD:$DD,$GH639+32),"")</f>
      </c>
      <c r="FZ639">
        <f>IF($GI639&gt;=33,INDEX($DD:$DD,$GH639+33),"")</f>
      </c>
      <c r="GA639">
        <f>IF($GI639&gt;=34,INDEX($DD:$DD,$GH639+34),"")</f>
      </c>
      <c r="GB639">
        <f>IF($GI639&gt;=35,INDEX($DD:$DD,$GH639+35),"")</f>
      </c>
      <c r="GC639">
        <f>IF($GI639&gt;=36,INDEX($DD:$DD,$GH639+36),"")</f>
      </c>
      <c r="GD639">
        <f>IF($GI639&gt;=37,INDEX($DD:$DD,$GH639+37),"")</f>
      </c>
      <c r="GE639">
        <f>IF($GI639&gt;=38,INDEX($DD:$DD,$GH639+38),"")</f>
      </c>
      <c r="GF639">
        <f>IF($GI639&gt;=39,INDEX($DD:$DD,$GH639+39),"")</f>
      </c>
      <c r="GG639">
        <f>IF($GI639&gt;=40,INDEX($DD:$DD,$GH639+40),"")</f>
      </c>
      <c r="GH639">
        <f>IFERROR(MATCH($DB639,$DC$2:$DC$148,0)+1,0)</f>
      </c>
      <c r="GI639">
        <f>IFERROR(INDEX($DE$2:$DE$148,MATCH($DB639,$DC$2:$DC$148,0)),0)</f>
      </c>
      <c r="GJ639">
        <f>IFERROR(MATCH($S639,$DF$639:$ES$639,0),0)</f>
      </c>
      <c r="GK639">
        <f>IF($GJ639&gt;0,INDEX($ET$639:$GG$639,$GJ639),"")</f>
      </c>
      <c r="GN639">
        <f>IF($IW639&gt;=1,INDEX($GL:$GL,$IV639+1),"")</f>
      </c>
      <c r="GO639">
        <f>IF($IW639&gt;=2,INDEX($GL:$GL,$IV639+2),"")</f>
      </c>
      <c r="GP639">
        <f>IF($IW639&gt;=3,INDEX($GL:$GL,$IV639+3),"")</f>
      </c>
      <c r="GQ639">
        <f>IF($IW639&gt;=4,INDEX($GL:$GL,$IV639+4),"")</f>
      </c>
      <c r="GR639">
        <f>IF($IW639&gt;=5,INDEX($GL:$GL,$IV639+5),"")</f>
      </c>
      <c r="GS639">
        <f>IF($IW639&gt;=6,INDEX($GL:$GL,$IV639+6),"")</f>
      </c>
      <c r="GT639">
        <f>IF($IW639&gt;=7,INDEX($GL:$GL,$IV639+7),"")</f>
      </c>
      <c r="GU639">
        <f>IF($IW639&gt;=8,INDEX($GL:$GL,$IV639+8),"")</f>
      </c>
      <c r="GV639">
        <f>IF($IW639&gt;=9,INDEX($GL:$GL,$IV639+9),"")</f>
      </c>
      <c r="GW639">
        <f>IF($IW639&gt;=10,INDEX($GL:$GL,$IV639+10),"")</f>
      </c>
      <c r="GX639">
        <f>IF($IW639&gt;=11,INDEX($GL:$GL,$IV639+11),"")</f>
      </c>
      <c r="GY639">
        <f>IF($IW639&gt;=12,INDEX($GL:$GL,$IV639+12),"")</f>
      </c>
      <c r="GZ639">
        <f>IF($IW639&gt;=13,INDEX($GL:$GL,$IV639+13),"")</f>
      </c>
      <c r="HA639">
        <f>IF($IW639&gt;=14,INDEX($GL:$GL,$IV639+14),"")</f>
      </c>
      <c r="HB639">
        <f>IF($IW639&gt;=15,INDEX($GL:$GL,$IV639+15),"")</f>
      </c>
      <c r="HC639">
        <f>IF($IW639&gt;=16,INDEX($GL:$GL,$IV639+16),"")</f>
      </c>
      <c r="HD639">
        <f>IF($IW639&gt;=17,INDEX($GL:$GL,$IV639+17),"")</f>
      </c>
      <c r="HE639">
        <f>IF($IW639&gt;=18,INDEX($GL:$GL,$IV639+18),"")</f>
      </c>
      <c r="HF639">
        <f>IF($IW639&gt;=19,INDEX($GL:$GL,$IV639+19),"")</f>
      </c>
      <c r="HG639">
        <f>IF($IW639&gt;=20,INDEX($GL:$GL,$IV639+20),"")</f>
      </c>
      <c r="HH639">
        <f>IF($IW639&gt;=21,INDEX($GL:$GL,$IV639+21),"")</f>
      </c>
      <c r="HI639">
        <f>IF($IW639&gt;=22,INDEX($GL:$GL,$IV639+22),"")</f>
      </c>
      <c r="HJ639">
        <f>IF($IW639&gt;=23,INDEX($GL:$GL,$IV639+23),"")</f>
      </c>
      <c r="HK639">
        <f>IF($IW639&gt;=24,INDEX($GL:$GL,$IV639+24),"")</f>
      </c>
      <c r="HL639">
        <f>IF($IW639&gt;=25,INDEX($GL:$GL,$IV639+25),"")</f>
      </c>
      <c r="HM639">
        <f>IF($IW639&gt;=26,INDEX($GL:$GL,$IV639+26),"")</f>
      </c>
      <c r="HN639">
        <f>IF($IW639&gt;=27,INDEX($GL:$GL,$IV639+27),"")</f>
      </c>
      <c r="HO639">
        <f>IF($IW639&gt;=28,INDEX($GL:$GL,$IV639+28),"")</f>
      </c>
      <c r="HP639">
        <f>IF($IW639&gt;=29,INDEX($GL:$GL,$IV639+29),"")</f>
      </c>
      <c r="HQ639">
        <f>IF($IW639&gt;=30,INDEX($GL:$GL,$IV639+30),"")</f>
      </c>
      <c r="HR639">
        <f>IF($IW639&gt;=31,INDEX($GL:$GL,$IV639+31),"")</f>
      </c>
      <c r="HS639">
        <f>IF($IW639&gt;=32,INDEX($GL:$GL,$IV639+32),"")</f>
      </c>
      <c r="HT639">
        <f>IF($IW639&gt;=33,INDEX($GL:$GL,$IV639+33),"")</f>
      </c>
      <c r="HU639">
        <f>IF($IW639&gt;=34,INDEX($GL:$GL,$IV639+34),"")</f>
      </c>
      <c r="HV639">
        <f>IF($IW639&gt;=35,INDEX($GL:$GL,$IV639+35),"")</f>
      </c>
      <c r="HW639">
        <f>IF($IW639&gt;=36,INDEX($GL:$GL,$IV639+36),"")</f>
      </c>
      <c r="HX639">
        <f>IF($IW639&gt;=37,INDEX($GL:$GL,$IV639+37),"")</f>
      </c>
      <c r="HY639">
        <f>IF($IW639&gt;=38,INDEX($GL:$GL,$IV639+38),"")</f>
      </c>
      <c r="HZ639">
        <f>IF($IW639&gt;=39,INDEX($GL:$GL,$IV639+39),"")</f>
      </c>
      <c r="IA639">
        <f>IF($IW639&gt;=40,INDEX($GL:$GL,$IV639+40),"")</f>
      </c>
      <c r="IB639">
        <f>IF($IW639&gt;=41,INDEX($GL:$GL,$IV639+41),"")</f>
      </c>
      <c r="IC639">
        <f>IF($IW639&gt;=42,INDEX($GL:$GL,$IV639+42),"")</f>
      </c>
      <c r="ID639">
        <f>IF($IW639&gt;=43,INDEX($GL:$GL,$IV639+43),"")</f>
      </c>
      <c r="IE639">
        <f>IF($IW639&gt;=44,INDEX($GL:$GL,$IV639+44),"")</f>
      </c>
      <c r="IF639">
        <f>IF($IW639&gt;=45,INDEX($GL:$GL,$IV639+45),"")</f>
      </c>
      <c r="IG639">
        <f>IF($IW639&gt;=46,INDEX($GL:$GL,$IV639+46),"")</f>
      </c>
      <c r="IH639">
        <f>IF($IW639&gt;=47,INDEX($GL:$GL,$IV639+47),"")</f>
      </c>
      <c r="II639">
        <f>IF($IW639&gt;=48,INDEX($GL:$GL,$IV639+48),"")</f>
      </c>
      <c r="IJ639">
        <f>IF($IW639&gt;=49,INDEX($GL:$GL,$IV639+49),"")</f>
      </c>
      <c r="IK639">
        <f>IF($IW639&gt;=50,INDEX($GL:$GL,$IV639+50),"")</f>
      </c>
      <c r="IL639">
        <f>IF($IW639&gt;=51,INDEX($GL:$GL,$IV639+51),"")</f>
      </c>
      <c r="IM639">
        <f>IF($IW639&gt;=52,INDEX($GL:$GL,$IV639+52),"")</f>
      </c>
      <c r="IN639">
        <f>IF($IW639&gt;=53,INDEX($GL:$GL,$IV639+53),"")</f>
      </c>
      <c r="IO639">
        <f>IF($IW639&gt;=54,INDEX($GL:$GL,$IV639+54),"")</f>
      </c>
      <c r="IP639">
        <f>IF($IW639&gt;=55,INDEX($GL:$GL,$IV639+55),"")</f>
      </c>
      <c r="IQ639">
        <f>IF($IW639&gt;=56,INDEX($GL:$GL,$IV639+56),"")</f>
      </c>
      <c r="IR639">
        <f>IF($IW639&gt;=57,INDEX($GL:$GL,$IV639+57),"")</f>
      </c>
      <c r="IS639">
        <f>IF($IW639&gt;=58,INDEX($GL:$GL,$IV639+58),"")</f>
      </c>
      <c r="IT639">
        <f>IF($IW639&gt;=59,INDEX($GL:$GL,$IV639+59),"")</f>
      </c>
      <c r="IU639">
        <f>IF($IW639&gt;=60,INDEX($GL:$GL,$IV639+60),"")</f>
      </c>
      <c r="IV639">
        <f>IFERROR(MATCH($GK639,$GL$2:$GL$324,0)+1,0)</f>
      </c>
      <c r="IW639">
        <f>IFERROR(INDEX($GM$2:$GM$324,MATCH($GK639,$GL$2:$GL$324,0)),0)</f>
      </c>
      <c r="IX639" t="s">
        <v>34</v>
      </c>
      <c r="IY639" t="s">
        <v>34</v>
      </c>
    </row>
    <row r="640" spans="1:259" x14ac:dyDescent="0.25">
      <c r="K640">
        <f>IF(OR($N640="",$J640=""),"",IFERROR($N640/$J640,0))</f>
      </c>
      <c r="L640">
        <f>IF($N640="","",
SUM($M640,$O640,$T640,$P640,$R640)*
(1-IF($U640="",0,VALUE($U640)/100)))</f>
      </c>
      <c r="M640">
        <f>IF($N640="","",$N640)</f>
      </c>
      <c r="O640">
        <f>IF($N640="","",
IF($H640="","",
IF(ISNUMBER(SEARCH("exempt",LOWER($H640))),0,
$N640*(VALUE(SUBSTITUTE($H640,"%",""))/100))))</f>
      </c>
      <c r="V640">
        <f>IFERROR(IF(FIND(" - ",$E640)&gt;0,MID($E640,FIND(" - ",$E640)+3,LEN($E640)),""),"")</f>
      </c>
      <c r="AE640" t="s">
        <v>1221</v>
      </c>
      <c r="AJ640">
        <f>IFERROR(LEFT($E640,FIND(" - ",$E640)-1),$E640)</f>
      </c>
      <c r="AM640">
        <f>IF($CB640&gt;=1,INDEX($AK:$AK,$CA640+1),"")</f>
      </c>
      <c r="AN640">
        <f>IF($CB640&gt;=2,INDEX($AK:$AK,$CA640+2),"")</f>
      </c>
      <c r="AO640">
        <f>IF($CB640&gt;=3,INDEX($AK:$AK,$CA640+3),"")</f>
      </c>
      <c r="AP640">
        <f>IF($CB640&gt;=4,INDEX($AK:$AK,$CA640+4),"")</f>
      </c>
      <c r="AQ640">
        <f>IF($CB640&gt;=5,INDEX($AK:$AK,$CA640+5),"")</f>
      </c>
      <c r="AR640">
        <f>IF($CB640&gt;=6,INDEX($AK:$AK,$CA640+6),"")</f>
      </c>
      <c r="AS640">
        <f>IF($CB640&gt;=7,INDEX($AK:$AK,$CA640+7),"")</f>
      </c>
      <c r="AT640">
        <f>IF($CB640&gt;=8,INDEX($AK:$AK,$CA640+8),"")</f>
      </c>
      <c r="AU640">
        <f>IF($CB640&gt;=9,INDEX($AK:$AK,$CA640+9),"")</f>
      </c>
      <c r="AV640">
        <f>IF($CB640&gt;=10,INDEX($AK:$AK,$CA640+10),"")</f>
      </c>
      <c r="AW640">
        <f>IF($CB640&gt;=11,INDEX($AK:$AK,$CA640+11),"")</f>
      </c>
      <c r="AX640">
        <f>IF($CB640&gt;=12,INDEX($AK:$AK,$CA640+12),"")</f>
      </c>
      <c r="AY640">
        <f>IF($CB640&gt;=13,INDEX($AK:$AK,$CA640+13),"")</f>
      </c>
      <c r="AZ640">
        <f>IF($CB640&gt;=14,INDEX($AK:$AK,$CA640+14),"")</f>
      </c>
      <c r="BA640">
        <f>IF($CB640&gt;=15,INDEX($AK:$AK,$CA640+15),"")</f>
      </c>
      <c r="BB640">
        <f>IF($CB640&gt;=16,INDEX($AK:$AK,$CA640+16),"")</f>
      </c>
      <c r="BC640">
        <f>IF($CB640&gt;=17,INDEX($AK:$AK,$CA640+17),"")</f>
      </c>
      <c r="BD640">
        <f>IF($CB640&gt;=18,INDEX($AK:$AK,$CA640+18),"")</f>
      </c>
      <c r="BE640">
        <f>IF($CB640&gt;=19,INDEX($AK:$AK,$CA640+19),"")</f>
      </c>
      <c r="BF640">
        <f>IF($CB640&gt;=20,INDEX($AK:$AK,$CA640+20),"")</f>
      </c>
      <c r="BG640">
        <f>IF($CB640&gt;=21,INDEX($AK:$AK,$CA640+21),"")</f>
      </c>
      <c r="BH640">
        <f>IF($CB640&gt;=22,INDEX($AK:$AK,$CA640+22),"")</f>
      </c>
      <c r="BI640">
        <f>IF($CB640&gt;=23,INDEX($AK:$AK,$CA640+23),"")</f>
      </c>
      <c r="BJ640">
        <f>IF($CB640&gt;=24,INDEX($AK:$AK,$CA640+24),"")</f>
      </c>
      <c r="BK640">
        <f>IF($CB640&gt;=25,INDEX($AK:$AK,$CA640+25),"")</f>
      </c>
      <c r="BL640">
        <f>IF($CB640&gt;=26,INDEX($AK:$AK,$CA640+26),"")</f>
      </c>
      <c r="BM640">
        <f>IF($CB640&gt;=27,INDEX($AK:$AK,$CA640+27),"")</f>
      </c>
      <c r="BN640">
        <f>IF($CB640&gt;=28,INDEX($AK:$AK,$CA640+28),"")</f>
      </c>
      <c r="BO640">
        <f>IF($CB640&gt;=29,INDEX($AK:$AK,$CA640+29),"")</f>
      </c>
      <c r="BP640">
        <f>IF($CB640&gt;=30,INDEX($AK:$AK,$CA640+30),"")</f>
      </c>
      <c r="BQ640">
        <f>IF($CB640&gt;=31,INDEX($AK:$AK,$CA640+31),"")</f>
      </c>
      <c r="BR640">
        <f>IF($CB640&gt;=32,INDEX($AK:$AK,$CA640+32),"")</f>
      </c>
      <c r="BS640">
        <f>IF($CB640&gt;=33,INDEX($AK:$AK,$CA640+33),"")</f>
      </c>
      <c r="BT640">
        <f>IF($CB640&gt;=34,INDEX($AK:$AK,$CA640+34),"")</f>
      </c>
      <c r="BU640">
        <f>IF($CB640&gt;=35,INDEX($AK:$AK,$CA640+35),"")</f>
      </c>
      <c r="BV640">
        <f>IF($CB640&gt;=36,INDEX($AK:$AK,$CA640+36),"")</f>
      </c>
      <c r="BW640">
        <f>IF($CB640&gt;=37,INDEX($AK:$AK,$CA640+37),"")</f>
      </c>
      <c r="BX640">
        <f>IF($CB640&gt;=38,INDEX($AK:$AK,$CA640+38),"")</f>
      </c>
      <c r="BY640">
        <f>IF($CB640&gt;=39,INDEX($AK:$AK,$CA640+39),"")</f>
      </c>
      <c r="BZ640">
        <f>IF($CB640&gt;=40,INDEX($AK:$AK,$CA640+40),"")</f>
      </c>
      <c r="CA640">
        <f>IFERROR(MATCH($AJ640,$AK$2:$AK$134,0)+1,0)</f>
      </c>
      <c r="CB640">
        <f>IFERROR(INDEX($AL$2:$AL$134,MATCH($AJ640,$AK$2:$AK$134,0)),0)</f>
      </c>
      <c r="CC640">
        <f>IFERROR(LEFT($F640,FIND(" - ",$F640)-1),$F640)</f>
      </c>
      <c r="CF640">
        <f>IF($DA640&gt;=1,INDEX($CD:$CD,$CZ640+1),"")</f>
      </c>
      <c r="CG640">
        <f>IF($DA640&gt;=2,INDEX($CD:$CD,$CZ640+2),"")</f>
      </c>
      <c r="CH640">
        <f>IF($DA640&gt;=3,INDEX($CD:$CD,$CZ640+3),"")</f>
      </c>
      <c r="CI640">
        <f>IF($DA640&gt;=4,INDEX($CD:$CD,$CZ640+4),"")</f>
      </c>
      <c r="CJ640">
        <f>IF($DA640&gt;=5,INDEX($CD:$CD,$CZ640+5),"")</f>
      </c>
      <c r="CK640">
        <f>IF($DA640&gt;=6,INDEX($CD:$CD,$CZ640+6),"")</f>
      </c>
      <c r="CL640">
        <f>IF($DA640&gt;=7,INDEX($CD:$CD,$CZ640+7),"")</f>
      </c>
      <c r="CM640">
        <f>IF($DA640&gt;=8,INDEX($CD:$CD,$CZ640+8),"")</f>
      </c>
      <c r="CN640">
        <f>IF($DA640&gt;=9,INDEX($CD:$CD,$CZ640+9),"")</f>
      </c>
      <c r="CO640">
        <f>IF($DA640&gt;=10,INDEX($CD:$CD,$CZ640+10),"")</f>
      </c>
      <c r="CP640">
        <f>IF($DA640&gt;=11,INDEX($CD:$CD,$CZ640+11),"")</f>
      </c>
      <c r="CQ640">
        <f>IF($DA640&gt;=12,INDEX($CD:$CD,$CZ640+12),"")</f>
      </c>
      <c r="CR640">
        <f>IF($DA640&gt;=13,INDEX($CD:$CD,$CZ640+13),"")</f>
      </c>
      <c r="CS640">
        <f>IF($DA640&gt;=14,INDEX($CD:$CD,$CZ640+14),"")</f>
      </c>
      <c r="CT640">
        <f>IF($DA640&gt;=15,INDEX($CD:$CD,$CZ640+15),"")</f>
      </c>
      <c r="CU640">
        <f>IF($DA640&gt;=16,INDEX($CD:$CD,$CZ640+16),"")</f>
      </c>
      <c r="CV640">
        <f>IF($DA640&gt;=17,INDEX($CD:$CD,$CZ640+17),"")</f>
      </c>
      <c r="CW640">
        <f>IF($DA640&gt;=18,INDEX($CD:$CD,$CZ640+18),"")</f>
      </c>
      <c r="CX640">
        <f>IF($DA640&gt;=19,INDEX($CD:$CD,$CZ640+19),"")</f>
      </c>
      <c r="CY640">
        <f>IF($DA640&gt;=20,INDEX($CD:$CD,$CZ640+20),"")</f>
      </c>
      <c r="CZ640">
        <f>IFERROR(MATCH($CC640,$CD$2:$CD$263,0)+1,0)</f>
      </c>
      <c r="DA640">
        <f>IFERROR(INDEX($CE$2:$CE$263,MATCH($CC640,$CD$2:$CD$263,0)),0)</f>
      </c>
      <c r="DB640">
        <f>IFERROR(INDEX($AI:$AI,MATCH($H640,$AH:$AH,0))&amp;"","")</f>
      </c>
      <c r="DF640">
        <f>IF($GI640&gt;=1,INDEX($DC:$DC,$GH640+1),"")</f>
      </c>
      <c r="DG640">
        <f>IF($GI640&gt;=2,INDEX($DC:$DC,$GH640+2),"")</f>
      </c>
      <c r="DH640">
        <f>IF($GI640&gt;=3,INDEX($DC:$DC,$GH640+3),"")</f>
      </c>
      <c r="DI640">
        <f>IF($GI640&gt;=4,INDEX($DC:$DC,$GH640+4),"")</f>
      </c>
      <c r="DJ640">
        <f>IF($GI640&gt;=5,INDEX($DC:$DC,$GH640+5),"")</f>
      </c>
      <c r="DK640">
        <f>IF($GI640&gt;=6,INDEX($DC:$DC,$GH640+6),"")</f>
      </c>
      <c r="DL640">
        <f>IF($GI640&gt;=7,INDEX($DC:$DC,$GH640+7),"")</f>
      </c>
      <c r="DM640">
        <f>IF($GI640&gt;=8,INDEX($DC:$DC,$GH640+8),"")</f>
      </c>
      <c r="DN640">
        <f>IF($GI640&gt;=9,INDEX($DC:$DC,$GH640+9),"")</f>
      </c>
      <c r="DO640">
        <f>IF($GI640&gt;=10,INDEX($DC:$DC,$GH640+10),"")</f>
      </c>
      <c r="DP640">
        <f>IF($GI640&gt;=11,INDEX($DC:$DC,$GH640+11),"")</f>
      </c>
      <c r="DQ640">
        <f>IF($GI640&gt;=12,INDEX($DC:$DC,$GH640+12),"")</f>
      </c>
      <c r="DR640">
        <f>IF($GI640&gt;=13,INDEX($DC:$DC,$GH640+13),"")</f>
      </c>
      <c r="DS640">
        <f>IF($GI640&gt;=14,INDEX($DC:$DC,$GH640+14),"")</f>
      </c>
      <c r="DT640">
        <f>IF($GI640&gt;=15,INDEX($DC:$DC,$GH640+15),"")</f>
      </c>
      <c r="DU640">
        <f>IF($GI640&gt;=16,INDEX($DC:$DC,$GH640+16),"")</f>
      </c>
      <c r="DV640">
        <f>IF($GI640&gt;=17,INDEX($DC:$DC,$GH640+17),"")</f>
      </c>
      <c r="DW640">
        <f>IF($GI640&gt;=18,INDEX($DC:$DC,$GH640+18),"")</f>
      </c>
      <c r="DX640">
        <f>IF($GI640&gt;=19,INDEX($DC:$DC,$GH640+19),"")</f>
      </c>
      <c r="DY640">
        <f>IF($GI640&gt;=20,INDEX($DC:$DC,$GH640+20),"")</f>
      </c>
      <c r="DZ640">
        <f>IF($GI640&gt;=21,INDEX($DC:$DC,$GH640+21),"")</f>
      </c>
      <c r="EA640">
        <f>IF($GI640&gt;=22,INDEX($DC:$DC,$GH640+22),"")</f>
      </c>
      <c r="EB640">
        <f>IF($GI640&gt;=23,INDEX($DC:$DC,$GH640+23),"")</f>
      </c>
      <c r="EC640">
        <f>IF($GI640&gt;=24,INDEX($DC:$DC,$GH640+24),"")</f>
      </c>
      <c r="ED640">
        <f>IF($GI640&gt;=25,INDEX($DC:$DC,$GH640+25),"")</f>
      </c>
      <c r="EE640">
        <f>IF($GI640&gt;=26,INDEX($DC:$DC,$GH640+26),"")</f>
      </c>
      <c r="EF640">
        <f>IF($GI640&gt;=27,INDEX($DC:$DC,$GH640+27),"")</f>
      </c>
      <c r="EG640">
        <f>IF($GI640&gt;=28,INDEX($DC:$DC,$GH640+28),"")</f>
      </c>
      <c r="EH640">
        <f>IF($GI640&gt;=29,INDEX($DC:$DC,$GH640+29),"")</f>
      </c>
      <c r="EI640">
        <f>IF($GI640&gt;=30,INDEX($DC:$DC,$GH640+30),"")</f>
      </c>
      <c r="EJ640">
        <f>IF($GI640&gt;=31,INDEX($DC:$DC,$GH640+31),"")</f>
      </c>
      <c r="EK640">
        <f>IF($GI640&gt;=32,INDEX($DC:$DC,$GH640+32),"")</f>
      </c>
      <c r="EL640">
        <f>IF($GI640&gt;=33,INDEX($DC:$DC,$GH640+33),"")</f>
      </c>
      <c r="EM640">
        <f>IF($GI640&gt;=34,INDEX($DC:$DC,$GH640+34),"")</f>
      </c>
      <c r="EN640">
        <f>IF($GI640&gt;=35,INDEX($DC:$DC,$GH640+35),"")</f>
      </c>
      <c r="EO640">
        <f>IF($GI640&gt;=36,INDEX($DC:$DC,$GH640+36),"")</f>
      </c>
      <c r="EP640">
        <f>IF($GI640&gt;=37,INDEX($DC:$DC,$GH640+37),"")</f>
      </c>
      <c r="EQ640">
        <f>IF($GI640&gt;=38,INDEX($DC:$DC,$GH640+38),"")</f>
      </c>
      <c r="ER640">
        <f>IF($GI640&gt;=39,INDEX($DC:$DC,$GH640+39),"")</f>
      </c>
      <c r="ES640">
        <f>IF($GI640&gt;=40,INDEX($DC:$DC,$GH640+40),"")</f>
      </c>
      <c r="ET640">
        <f>IF($GI640&gt;=1,INDEX($DD:$DD,$GH640+1),"")</f>
      </c>
      <c r="EU640">
        <f>IF($GI640&gt;=2,INDEX($DD:$DD,$GH640+2),"")</f>
      </c>
      <c r="EV640">
        <f>IF($GI640&gt;=3,INDEX($DD:$DD,$GH640+3),"")</f>
      </c>
      <c r="EW640">
        <f>IF($GI640&gt;=4,INDEX($DD:$DD,$GH640+4),"")</f>
      </c>
      <c r="EX640">
        <f>IF($GI640&gt;=5,INDEX($DD:$DD,$GH640+5),"")</f>
      </c>
      <c r="EY640">
        <f>IF($GI640&gt;=6,INDEX($DD:$DD,$GH640+6),"")</f>
      </c>
      <c r="EZ640">
        <f>IF($GI640&gt;=7,INDEX($DD:$DD,$GH640+7),"")</f>
      </c>
      <c r="FA640">
        <f>IF($GI640&gt;=8,INDEX($DD:$DD,$GH640+8),"")</f>
      </c>
      <c r="FB640">
        <f>IF($GI640&gt;=9,INDEX($DD:$DD,$GH640+9),"")</f>
      </c>
      <c r="FC640">
        <f>IF($GI640&gt;=10,INDEX($DD:$DD,$GH640+10),"")</f>
      </c>
      <c r="FD640">
        <f>IF($GI640&gt;=11,INDEX($DD:$DD,$GH640+11),"")</f>
      </c>
      <c r="FE640">
        <f>IF($GI640&gt;=12,INDEX($DD:$DD,$GH640+12),"")</f>
      </c>
      <c r="FF640">
        <f>IF($GI640&gt;=13,INDEX($DD:$DD,$GH640+13),"")</f>
      </c>
      <c r="FG640">
        <f>IF($GI640&gt;=14,INDEX($DD:$DD,$GH640+14),"")</f>
      </c>
      <c r="FH640">
        <f>IF($GI640&gt;=15,INDEX($DD:$DD,$GH640+15),"")</f>
      </c>
      <c r="FI640">
        <f>IF($GI640&gt;=16,INDEX($DD:$DD,$GH640+16),"")</f>
      </c>
      <c r="FJ640">
        <f>IF($GI640&gt;=17,INDEX($DD:$DD,$GH640+17),"")</f>
      </c>
      <c r="FK640">
        <f>IF($GI640&gt;=18,INDEX($DD:$DD,$GH640+18),"")</f>
      </c>
      <c r="FL640">
        <f>IF($GI640&gt;=19,INDEX($DD:$DD,$GH640+19),"")</f>
      </c>
      <c r="FM640">
        <f>IF($GI640&gt;=20,INDEX($DD:$DD,$GH640+20),"")</f>
      </c>
      <c r="FN640">
        <f>IF($GI640&gt;=21,INDEX($DD:$DD,$GH640+21),"")</f>
      </c>
      <c r="FO640">
        <f>IF($GI640&gt;=22,INDEX($DD:$DD,$GH640+22),"")</f>
      </c>
      <c r="FP640">
        <f>IF($GI640&gt;=23,INDEX($DD:$DD,$GH640+23),"")</f>
      </c>
      <c r="FQ640">
        <f>IF($GI640&gt;=24,INDEX($DD:$DD,$GH640+24),"")</f>
      </c>
      <c r="FR640">
        <f>IF($GI640&gt;=25,INDEX($DD:$DD,$GH640+25),"")</f>
      </c>
      <c r="FS640">
        <f>IF($GI640&gt;=26,INDEX($DD:$DD,$GH640+26),"")</f>
      </c>
      <c r="FT640">
        <f>IF($GI640&gt;=27,INDEX($DD:$DD,$GH640+27),"")</f>
      </c>
      <c r="FU640">
        <f>IF($GI640&gt;=28,INDEX($DD:$DD,$GH640+28),"")</f>
      </c>
      <c r="FV640">
        <f>IF($GI640&gt;=29,INDEX($DD:$DD,$GH640+29),"")</f>
      </c>
      <c r="FW640">
        <f>IF($GI640&gt;=30,INDEX($DD:$DD,$GH640+30),"")</f>
      </c>
      <c r="FX640">
        <f>IF($GI640&gt;=31,INDEX($DD:$DD,$GH640+31),"")</f>
      </c>
      <c r="FY640">
        <f>IF($GI640&gt;=32,INDEX($DD:$DD,$GH640+32),"")</f>
      </c>
      <c r="FZ640">
        <f>IF($GI640&gt;=33,INDEX($DD:$DD,$GH640+33),"")</f>
      </c>
      <c r="GA640">
        <f>IF($GI640&gt;=34,INDEX($DD:$DD,$GH640+34),"")</f>
      </c>
      <c r="GB640">
        <f>IF($GI640&gt;=35,INDEX($DD:$DD,$GH640+35),"")</f>
      </c>
      <c r="GC640">
        <f>IF($GI640&gt;=36,INDEX($DD:$DD,$GH640+36),"")</f>
      </c>
      <c r="GD640">
        <f>IF($GI640&gt;=37,INDEX($DD:$DD,$GH640+37),"")</f>
      </c>
      <c r="GE640">
        <f>IF($GI640&gt;=38,INDEX($DD:$DD,$GH640+38),"")</f>
      </c>
      <c r="GF640">
        <f>IF($GI640&gt;=39,INDEX($DD:$DD,$GH640+39),"")</f>
      </c>
      <c r="GG640">
        <f>IF($GI640&gt;=40,INDEX($DD:$DD,$GH640+40),"")</f>
      </c>
      <c r="GH640">
        <f>IFERROR(MATCH($DB640,$DC$2:$DC$148,0)+1,0)</f>
      </c>
      <c r="GI640">
        <f>IFERROR(INDEX($DE$2:$DE$148,MATCH($DB640,$DC$2:$DC$148,0)),0)</f>
      </c>
      <c r="GJ640">
        <f>IFERROR(MATCH($S640,$DF$640:$ES$640,0),0)</f>
      </c>
      <c r="GK640">
        <f>IF($GJ640&gt;0,INDEX($ET$640:$GG$640,$GJ640),"")</f>
      </c>
      <c r="GN640">
        <f>IF($IW640&gt;=1,INDEX($GL:$GL,$IV640+1),"")</f>
      </c>
      <c r="GO640">
        <f>IF($IW640&gt;=2,INDEX($GL:$GL,$IV640+2),"")</f>
      </c>
      <c r="GP640">
        <f>IF($IW640&gt;=3,INDEX($GL:$GL,$IV640+3),"")</f>
      </c>
      <c r="GQ640">
        <f>IF($IW640&gt;=4,INDEX($GL:$GL,$IV640+4),"")</f>
      </c>
      <c r="GR640">
        <f>IF($IW640&gt;=5,INDEX($GL:$GL,$IV640+5),"")</f>
      </c>
      <c r="GS640">
        <f>IF($IW640&gt;=6,INDEX($GL:$GL,$IV640+6),"")</f>
      </c>
      <c r="GT640">
        <f>IF($IW640&gt;=7,INDEX($GL:$GL,$IV640+7),"")</f>
      </c>
      <c r="GU640">
        <f>IF($IW640&gt;=8,INDEX($GL:$GL,$IV640+8),"")</f>
      </c>
      <c r="GV640">
        <f>IF($IW640&gt;=9,INDEX($GL:$GL,$IV640+9),"")</f>
      </c>
      <c r="GW640">
        <f>IF($IW640&gt;=10,INDEX($GL:$GL,$IV640+10),"")</f>
      </c>
      <c r="GX640">
        <f>IF($IW640&gt;=11,INDEX($GL:$GL,$IV640+11),"")</f>
      </c>
      <c r="GY640">
        <f>IF($IW640&gt;=12,INDEX($GL:$GL,$IV640+12),"")</f>
      </c>
      <c r="GZ640">
        <f>IF($IW640&gt;=13,INDEX($GL:$GL,$IV640+13),"")</f>
      </c>
      <c r="HA640">
        <f>IF($IW640&gt;=14,INDEX($GL:$GL,$IV640+14),"")</f>
      </c>
      <c r="HB640">
        <f>IF($IW640&gt;=15,INDEX($GL:$GL,$IV640+15),"")</f>
      </c>
      <c r="HC640">
        <f>IF($IW640&gt;=16,INDEX($GL:$GL,$IV640+16),"")</f>
      </c>
      <c r="HD640">
        <f>IF($IW640&gt;=17,INDEX($GL:$GL,$IV640+17),"")</f>
      </c>
      <c r="HE640">
        <f>IF($IW640&gt;=18,INDEX($GL:$GL,$IV640+18),"")</f>
      </c>
      <c r="HF640">
        <f>IF($IW640&gt;=19,INDEX($GL:$GL,$IV640+19),"")</f>
      </c>
      <c r="HG640">
        <f>IF($IW640&gt;=20,INDEX($GL:$GL,$IV640+20),"")</f>
      </c>
      <c r="HH640">
        <f>IF($IW640&gt;=21,INDEX($GL:$GL,$IV640+21),"")</f>
      </c>
      <c r="HI640">
        <f>IF($IW640&gt;=22,INDEX($GL:$GL,$IV640+22),"")</f>
      </c>
      <c r="HJ640">
        <f>IF($IW640&gt;=23,INDEX($GL:$GL,$IV640+23),"")</f>
      </c>
      <c r="HK640">
        <f>IF($IW640&gt;=24,INDEX($GL:$GL,$IV640+24),"")</f>
      </c>
      <c r="HL640">
        <f>IF($IW640&gt;=25,INDEX($GL:$GL,$IV640+25),"")</f>
      </c>
      <c r="HM640">
        <f>IF($IW640&gt;=26,INDEX($GL:$GL,$IV640+26),"")</f>
      </c>
      <c r="HN640">
        <f>IF($IW640&gt;=27,INDEX($GL:$GL,$IV640+27),"")</f>
      </c>
      <c r="HO640">
        <f>IF($IW640&gt;=28,INDEX($GL:$GL,$IV640+28),"")</f>
      </c>
      <c r="HP640">
        <f>IF($IW640&gt;=29,INDEX($GL:$GL,$IV640+29),"")</f>
      </c>
      <c r="HQ640">
        <f>IF($IW640&gt;=30,INDEX($GL:$GL,$IV640+30),"")</f>
      </c>
      <c r="HR640">
        <f>IF($IW640&gt;=31,INDEX($GL:$GL,$IV640+31),"")</f>
      </c>
      <c r="HS640">
        <f>IF($IW640&gt;=32,INDEX($GL:$GL,$IV640+32),"")</f>
      </c>
      <c r="HT640">
        <f>IF($IW640&gt;=33,INDEX($GL:$GL,$IV640+33),"")</f>
      </c>
      <c r="HU640">
        <f>IF($IW640&gt;=34,INDEX($GL:$GL,$IV640+34),"")</f>
      </c>
      <c r="HV640">
        <f>IF($IW640&gt;=35,INDEX($GL:$GL,$IV640+35),"")</f>
      </c>
      <c r="HW640">
        <f>IF($IW640&gt;=36,INDEX($GL:$GL,$IV640+36),"")</f>
      </c>
      <c r="HX640">
        <f>IF($IW640&gt;=37,INDEX($GL:$GL,$IV640+37),"")</f>
      </c>
      <c r="HY640">
        <f>IF($IW640&gt;=38,INDEX($GL:$GL,$IV640+38),"")</f>
      </c>
      <c r="HZ640">
        <f>IF($IW640&gt;=39,INDEX($GL:$GL,$IV640+39),"")</f>
      </c>
      <c r="IA640">
        <f>IF($IW640&gt;=40,INDEX($GL:$GL,$IV640+40),"")</f>
      </c>
      <c r="IB640">
        <f>IF($IW640&gt;=41,INDEX($GL:$GL,$IV640+41),"")</f>
      </c>
      <c r="IC640">
        <f>IF($IW640&gt;=42,INDEX($GL:$GL,$IV640+42),"")</f>
      </c>
      <c r="ID640">
        <f>IF($IW640&gt;=43,INDEX($GL:$GL,$IV640+43),"")</f>
      </c>
      <c r="IE640">
        <f>IF($IW640&gt;=44,INDEX($GL:$GL,$IV640+44),"")</f>
      </c>
      <c r="IF640">
        <f>IF($IW640&gt;=45,INDEX($GL:$GL,$IV640+45),"")</f>
      </c>
      <c r="IG640">
        <f>IF($IW640&gt;=46,INDEX($GL:$GL,$IV640+46),"")</f>
      </c>
      <c r="IH640">
        <f>IF($IW640&gt;=47,INDEX($GL:$GL,$IV640+47),"")</f>
      </c>
      <c r="II640">
        <f>IF($IW640&gt;=48,INDEX($GL:$GL,$IV640+48),"")</f>
      </c>
      <c r="IJ640">
        <f>IF($IW640&gt;=49,INDEX($GL:$GL,$IV640+49),"")</f>
      </c>
      <c r="IK640">
        <f>IF($IW640&gt;=50,INDEX($GL:$GL,$IV640+50),"")</f>
      </c>
      <c r="IL640">
        <f>IF($IW640&gt;=51,INDEX($GL:$GL,$IV640+51),"")</f>
      </c>
      <c r="IM640">
        <f>IF($IW640&gt;=52,INDEX($GL:$GL,$IV640+52),"")</f>
      </c>
      <c r="IN640">
        <f>IF($IW640&gt;=53,INDEX($GL:$GL,$IV640+53),"")</f>
      </c>
      <c r="IO640">
        <f>IF($IW640&gt;=54,INDEX($GL:$GL,$IV640+54),"")</f>
      </c>
      <c r="IP640">
        <f>IF($IW640&gt;=55,INDEX($GL:$GL,$IV640+55),"")</f>
      </c>
      <c r="IQ640">
        <f>IF($IW640&gt;=56,INDEX($GL:$GL,$IV640+56),"")</f>
      </c>
      <c r="IR640">
        <f>IF($IW640&gt;=57,INDEX($GL:$GL,$IV640+57),"")</f>
      </c>
      <c r="IS640">
        <f>IF($IW640&gt;=58,INDEX($GL:$GL,$IV640+58),"")</f>
      </c>
      <c r="IT640">
        <f>IF($IW640&gt;=59,INDEX($GL:$GL,$IV640+59),"")</f>
      </c>
      <c r="IU640">
        <f>IF($IW640&gt;=60,INDEX($GL:$GL,$IV640+60),"")</f>
      </c>
      <c r="IV640">
        <f>IFERROR(MATCH($GK640,$GL$2:$GL$324,0)+1,0)</f>
      </c>
      <c r="IW640">
        <f>IFERROR(INDEX($GM$2:$GM$324,MATCH($GK640,$GL$2:$GL$324,0)),0)</f>
      </c>
      <c r="IX640" t="s">
        <v>34</v>
      </c>
      <c r="IY640" t="s">
        <v>34</v>
      </c>
    </row>
    <row r="641" spans="1:259" x14ac:dyDescent="0.25">
      <c r="K641">
        <f>IF(OR($N641="",$J641=""),"",IFERROR($N641/$J641,0))</f>
      </c>
      <c r="L641">
        <f>IF($N641="","",
SUM($M641,$O641,$T641,$P641,$R641)*
(1-IF($U641="",0,VALUE($U641)/100)))</f>
      </c>
      <c r="M641">
        <f>IF($N641="","",$N641)</f>
      </c>
      <c r="O641">
        <f>IF($N641="","",
IF($H641="","",
IF(ISNUMBER(SEARCH("exempt",LOWER($H641))),0,
$N641*(VALUE(SUBSTITUTE($H641,"%",""))/100))))</f>
      </c>
      <c r="V641">
        <f>IFERROR(IF(FIND(" - ",$E641)&gt;0,MID($E641,FIND(" - ",$E641)+3,LEN($E641)),""),"")</f>
      </c>
      <c r="AE641" t="s">
        <v>1222</v>
      </c>
      <c r="AJ641">
        <f>IFERROR(LEFT($E641,FIND(" - ",$E641)-1),$E641)</f>
      </c>
      <c r="AM641">
        <f>IF($CB641&gt;=1,INDEX($AK:$AK,$CA641+1),"")</f>
      </c>
      <c r="AN641">
        <f>IF($CB641&gt;=2,INDEX($AK:$AK,$CA641+2),"")</f>
      </c>
      <c r="AO641">
        <f>IF($CB641&gt;=3,INDEX($AK:$AK,$CA641+3),"")</f>
      </c>
      <c r="AP641">
        <f>IF($CB641&gt;=4,INDEX($AK:$AK,$CA641+4),"")</f>
      </c>
      <c r="AQ641">
        <f>IF($CB641&gt;=5,INDEX($AK:$AK,$CA641+5),"")</f>
      </c>
      <c r="AR641">
        <f>IF($CB641&gt;=6,INDEX($AK:$AK,$CA641+6),"")</f>
      </c>
      <c r="AS641">
        <f>IF($CB641&gt;=7,INDEX($AK:$AK,$CA641+7),"")</f>
      </c>
      <c r="AT641">
        <f>IF($CB641&gt;=8,INDEX($AK:$AK,$CA641+8),"")</f>
      </c>
      <c r="AU641">
        <f>IF($CB641&gt;=9,INDEX($AK:$AK,$CA641+9),"")</f>
      </c>
      <c r="AV641">
        <f>IF($CB641&gt;=10,INDEX($AK:$AK,$CA641+10),"")</f>
      </c>
      <c r="AW641">
        <f>IF($CB641&gt;=11,INDEX($AK:$AK,$CA641+11),"")</f>
      </c>
      <c r="AX641">
        <f>IF($CB641&gt;=12,INDEX($AK:$AK,$CA641+12),"")</f>
      </c>
      <c r="AY641">
        <f>IF($CB641&gt;=13,INDEX($AK:$AK,$CA641+13),"")</f>
      </c>
      <c r="AZ641">
        <f>IF($CB641&gt;=14,INDEX($AK:$AK,$CA641+14),"")</f>
      </c>
      <c r="BA641">
        <f>IF($CB641&gt;=15,INDEX($AK:$AK,$CA641+15),"")</f>
      </c>
      <c r="BB641">
        <f>IF($CB641&gt;=16,INDEX($AK:$AK,$CA641+16),"")</f>
      </c>
      <c r="BC641">
        <f>IF($CB641&gt;=17,INDEX($AK:$AK,$CA641+17),"")</f>
      </c>
      <c r="BD641">
        <f>IF($CB641&gt;=18,INDEX($AK:$AK,$CA641+18),"")</f>
      </c>
      <c r="BE641">
        <f>IF($CB641&gt;=19,INDEX($AK:$AK,$CA641+19),"")</f>
      </c>
      <c r="BF641">
        <f>IF($CB641&gt;=20,INDEX($AK:$AK,$CA641+20),"")</f>
      </c>
      <c r="BG641">
        <f>IF($CB641&gt;=21,INDEX($AK:$AK,$CA641+21),"")</f>
      </c>
      <c r="BH641">
        <f>IF($CB641&gt;=22,INDEX($AK:$AK,$CA641+22),"")</f>
      </c>
      <c r="BI641">
        <f>IF($CB641&gt;=23,INDEX($AK:$AK,$CA641+23),"")</f>
      </c>
      <c r="BJ641">
        <f>IF($CB641&gt;=24,INDEX($AK:$AK,$CA641+24),"")</f>
      </c>
      <c r="BK641">
        <f>IF($CB641&gt;=25,INDEX($AK:$AK,$CA641+25),"")</f>
      </c>
      <c r="BL641">
        <f>IF($CB641&gt;=26,INDEX($AK:$AK,$CA641+26),"")</f>
      </c>
      <c r="BM641">
        <f>IF($CB641&gt;=27,INDEX($AK:$AK,$CA641+27),"")</f>
      </c>
      <c r="BN641">
        <f>IF($CB641&gt;=28,INDEX($AK:$AK,$CA641+28),"")</f>
      </c>
      <c r="BO641">
        <f>IF($CB641&gt;=29,INDEX($AK:$AK,$CA641+29),"")</f>
      </c>
      <c r="BP641">
        <f>IF($CB641&gt;=30,INDEX($AK:$AK,$CA641+30),"")</f>
      </c>
      <c r="BQ641">
        <f>IF($CB641&gt;=31,INDEX($AK:$AK,$CA641+31),"")</f>
      </c>
      <c r="BR641">
        <f>IF($CB641&gt;=32,INDEX($AK:$AK,$CA641+32),"")</f>
      </c>
      <c r="BS641">
        <f>IF($CB641&gt;=33,INDEX($AK:$AK,$CA641+33),"")</f>
      </c>
      <c r="BT641">
        <f>IF($CB641&gt;=34,INDEX($AK:$AK,$CA641+34),"")</f>
      </c>
      <c r="BU641">
        <f>IF($CB641&gt;=35,INDEX($AK:$AK,$CA641+35),"")</f>
      </c>
      <c r="BV641">
        <f>IF($CB641&gt;=36,INDEX($AK:$AK,$CA641+36),"")</f>
      </c>
      <c r="BW641">
        <f>IF($CB641&gt;=37,INDEX($AK:$AK,$CA641+37),"")</f>
      </c>
      <c r="BX641">
        <f>IF($CB641&gt;=38,INDEX($AK:$AK,$CA641+38),"")</f>
      </c>
      <c r="BY641">
        <f>IF($CB641&gt;=39,INDEX($AK:$AK,$CA641+39),"")</f>
      </c>
      <c r="BZ641">
        <f>IF($CB641&gt;=40,INDEX($AK:$AK,$CA641+40),"")</f>
      </c>
      <c r="CA641">
        <f>IFERROR(MATCH($AJ641,$AK$2:$AK$134,0)+1,0)</f>
      </c>
      <c r="CB641">
        <f>IFERROR(INDEX($AL$2:$AL$134,MATCH($AJ641,$AK$2:$AK$134,0)),0)</f>
      </c>
      <c r="CC641">
        <f>IFERROR(LEFT($F641,FIND(" - ",$F641)-1),$F641)</f>
      </c>
      <c r="CF641">
        <f>IF($DA641&gt;=1,INDEX($CD:$CD,$CZ641+1),"")</f>
      </c>
      <c r="CG641">
        <f>IF($DA641&gt;=2,INDEX($CD:$CD,$CZ641+2),"")</f>
      </c>
      <c r="CH641">
        <f>IF($DA641&gt;=3,INDEX($CD:$CD,$CZ641+3),"")</f>
      </c>
      <c r="CI641">
        <f>IF($DA641&gt;=4,INDEX($CD:$CD,$CZ641+4),"")</f>
      </c>
      <c r="CJ641">
        <f>IF($DA641&gt;=5,INDEX($CD:$CD,$CZ641+5),"")</f>
      </c>
      <c r="CK641">
        <f>IF($DA641&gt;=6,INDEX($CD:$CD,$CZ641+6),"")</f>
      </c>
      <c r="CL641">
        <f>IF($DA641&gt;=7,INDEX($CD:$CD,$CZ641+7),"")</f>
      </c>
      <c r="CM641">
        <f>IF($DA641&gt;=8,INDEX($CD:$CD,$CZ641+8),"")</f>
      </c>
      <c r="CN641">
        <f>IF($DA641&gt;=9,INDEX($CD:$CD,$CZ641+9),"")</f>
      </c>
      <c r="CO641">
        <f>IF($DA641&gt;=10,INDEX($CD:$CD,$CZ641+10),"")</f>
      </c>
      <c r="CP641">
        <f>IF($DA641&gt;=11,INDEX($CD:$CD,$CZ641+11),"")</f>
      </c>
      <c r="CQ641">
        <f>IF($DA641&gt;=12,INDEX($CD:$CD,$CZ641+12),"")</f>
      </c>
      <c r="CR641">
        <f>IF($DA641&gt;=13,INDEX($CD:$CD,$CZ641+13),"")</f>
      </c>
      <c r="CS641">
        <f>IF($DA641&gt;=14,INDEX($CD:$CD,$CZ641+14),"")</f>
      </c>
      <c r="CT641">
        <f>IF($DA641&gt;=15,INDEX($CD:$CD,$CZ641+15),"")</f>
      </c>
      <c r="CU641">
        <f>IF($DA641&gt;=16,INDEX($CD:$CD,$CZ641+16),"")</f>
      </c>
      <c r="CV641">
        <f>IF($DA641&gt;=17,INDEX($CD:$CD,$CZ641+17),"")</f>
      </c>
      <c r="CW641">
        <f>IF($DA641&gt;=18,INDEX($CD:$CD,$CZ641+18),"")</f>
      </c>
      <c r="CX641">
        <f>IF($DA641&gt;=19,INDEX($CD:$CD,$CZ641+19),"")</f>
      </c>
      <c r="CY641">
        <f>IF($DA641&gt;=20,INDEX($CD:$CD,$CZ641+20),"")</f>
      </c>
      <c r="CZ641">
        <f>IFERROR(MATCH($CC641,$CD$2:$CD$263,0)+1,0)</f>
      </c>
      <c r="DA641">
        <f>IFERROR(INDEX($CE$2:$CE$263,MATCH($CC641,$CD$2:$CD$263,0)),0)</f>
      </c>
      <c r="DB641">
        <f>IFERROR(INDEX($AI:$AI,MATCH($H641,$AH:$AH,0))&amp;"","")</f>
      </c>
      <c r="DF641">
        <f>IF($GI641&gt;=1,INDEX($DC:$DC,$GH641+1),"")</f>
      </c>
      <c r="DG641">
        <f>IF($GI641&gt;=2,INDEX($DC:$DC,$GH641+2),"")</f>
      </c>
      <c r="DH641">
        <f>IF($GI641&gt;=3,INDEX($DC:$DC,$GH641+3),"")</f>
      </c>
      <c r="DI641">
        <f>IF($GI641&gt;=4,INDEX($DC:$DC,$GH641+4),"")</f>
      </c>
      <c r="DJ641">
        <f>IF($GI641&gt;=5,INDEX($DC:$DC,$GH641+5),"")</f>
      </c>
      <c r="DK641">
        <f>IF($GI641&gt;=6,INDEX($DC:$DC,$GH641+6),"")</f>
      </c>
      <c r="DL641">
        <f>IF($GI641&gt;=7,INDEX($DC:$DC,$GH641+7),"")</f>
      </c>
      <c r="DM641">
        <f>IF($GI641&gt;=8,INDEX($DC:$DC,$GH641+8),"")</f>
      </c>
      <c r="DN641">
        <f>IF($GI641&gt;=9,INDEX($DC:$DC,$GH641+9),"")</f>
      </c>
      <c r="DO641">
        <f>IF($GI641&gt;=10,INDEX($DC:$DC,$GH641+10),"")</f>
      </c>
      <c r="DP641">
        <f>IF($GI641&gt;=11,INDEX($DC:$DC,$GH641+11),"")</f>
      </c>
      <c r="DQ641">
        <f>IF($GI641&gt;=12,INDEX($DC:$DC,$GH641+12),"")</f>
      </c>
      <c r="DR641">
        <f>IF($GI641&gt;=13,INDEX($DC:$DC,$GH641+13),"")</f>
      </c>
      <c r="DS641">
        <f>IF($GI641&gt;=14,INDEX($DC:$DC,$GH641+14),"")</f>
      </c>
      <c r="DT641">
        <f>IF($GI641&gt;=15,INDEX($DC:$DC,$GH641+15),"")</f>
      </c>
      <c r="DU641">
        <f>IF($GI641&gt;=16,INDEX($DC:$DC,$GH641+16),"")</f>
      </c>
      <c r="DV641">
        <f>IF($GI641&gt;=17,INDEX($DC:$DC,$GH641+17),"")</f>
      </c>
      <c r="DW641">
        <f>IF($GI641&gt;=18,INDEX($DC:$DC,$GH641+18),"")</f>
      </c>
      <c r="DX641">
        <f>IF($GI641&gt;=19,INDEX($DC:$DC,$GH641+19),"")</f>
      </c>
      <c r="DY641">
        <f>IF($GI641&gt;=20,INDEX($DC:$DC,$GH641+20),"")</f>
      </c>
      <c r="DZ641">
        <f>IF($GI641&gt;=21,INDEX($DC:$DC,$GH641+21),"")</f>
      </c>
      <c r="EA641">
        <f>IF($GI641&gt;=22,INDEX($DC:$DC,$GH641+22),"")</f>
      </c>
      <c r="EB641">
        <f>IF($GI641&gt;=23,INDEX($DC:$DC,$GH641+23),"")</f>
      </c>
      <c r="EC641">
        <f>IF($GI641&gt;=24,INDEX($DC:$DC,$GH641+24),"")</f>
      </c>
      <c r="ED641">
        <f>IF($GI641&gt;=25,INDEX($DC:$DC,$GH641+25),"")</f>
      </c>
      <c r="EE641">
        <f>IF($GI641&gt;=26,INDEX($DC:$DC,$GH641+26),"")</f>
      </c>
      <c r="EF641">
        <f>IF($GI641&gt;=27,INDEX($DC:$DC,$GH641+27),"")</f>
      </c>
      <c r="EG641">
        <f>IF($GI641&gt;=28,INDEX($DC:$DC,$GH641+28),"")</f>
      </c>
      <c r="EH641">
        <f>IF($GI641&gt;=29,INDEX($DC:$DC,$GH641+29),"")</f>
      </c>
      <c r="EI641">
        <f>IF($GI641&gt;=30,INDEX($DC:$DC,$GH641+30),"")</f>
      </c>
      <c r="EJ641">
        <f>IF($GI641&gt;=31,INDEX($DC:$DC,$GH641+31),"")</f>
      </c>
      <c r="EK641">
        <f>IF($GI641&gt;=32,INDEX($DC:$DC,$GH641+32),"")</f>
      </c>
      <c r="EL641">
        <f>IF($GI641&gt;=33,INDEX($DC:$DC,$GH641+33),"")</f>
      </c>
      <c r="EM641">
        <f>IF($GI641&gt;=34,INDEX($DC:$DC,$GH641+34),"")</f>
      </c>
      <c r="EN641">
        <f>IF($GI641&gt;=35,INDEX($DC:$DC,$GH641+35),"")</f>
      </c>
      <c r="EO641">
        <f>IF($GI641&gt;=36,INDEX($DC:$DC,$GH641+36),"")</f>
      </c>
      <c r="EP641">
        <f>IF($GI641&gt;=37,INDEX($DC:$DC,$GH641+37),"")</f>
      </c>
      <c r="EQ641">
        <f>IF($GI641&gt;=38,INDEX($DC:$DC,$GH641+38),"")</f>
      </c>
      <c r="ER641">
        <f>IF($GI641&gt;=39,INDEX($DC:$DC,$GH641+39),"")</f>
      </c>
      <c r="ES641">
        <f>IF($GI641&gt;=40,INDEX($DC:$DC,$GH641+40),"")</f>
      </c>
      <c r="ET641">
        <f>IF($GI641&gt;=1,INDEX($DD:$DD,$GH641+1),"")</f>
      </c>
      <c r="EU641">
        <f>IF($GI641&gt;=2,INDEX($DD:$DD,$GH641+2),"")</f>
      </c>
      <c r="EV641">
        <f>IF($GI641&gt;=3,INDEX($DD:$DD,$GH641+3),"")</f>
      </c>
      <c r="EW641">
        <f>IF($GI641&gt;=4,INDEX($DD:$DD,$GH641+4),"")</f>
      </c>
      <c r="EX641">
        <f>IF($GI641&gt;=5,INDEX($DD:$DD,$GH641+5),"")</f>
      </c>
      <c r="EY641">
        <f>IF($GI641&gt;=6,INDEX($DD:$DD,$GH641+6),"")</f>
      </c>
      <c r="EZ641">
        <f>IF($GI641&gt;=7,INDEX($DD:$DD,$GH641+7),"")</f>
      </c>
      <c r="FA641">
        <f>IF($GI641&gt;=8,INDEX($DD:$DD,$GH641+8),"")</f>
      </c>
      <c r="FB641">
        <f>IF($GI641&gt;=9,INDEX($DD:$DD,$GH641+9),"")</f>
      </c>
      <c r="FC641">
        <f>IF($GI641&gt;=10,INDEX($DD:$DD,$GH641+10),"")</f>
      </c>
      <c r="FD641">
        <f>IF($GI641&gt;=11,INDEX($DD:$DD,$GH641+11),"")</f>
      </c>
      <c r="FE641">
        <f>IF($GI641&gt;=12,INDEX($DD:$DD,$GH641+12),"")</f>
      </c>
      <c r="FF641">
        <f>IF($GI641&gt;=13,INDEX($DD:$DD,$GH641+13),"")</f>
      </c>
      <c r="FG641">
        <f>IF($GI641&gt;=14,INDEX($DD:$DD,$GH641+14),"")</f>
      </c>
      <c r="FH641">
        <f>IF($GI641&gt;=15,INDEX($DD:$DD,$GH641+15),"")</f>
      </c>
      <c r="FI641">
        <f>IF($GI641&gt;=16,INDEX($DD:$DD,$GH641+16),"")</f>
      </c>
      <c r="FJ641">
        <f>IF($GI641&gt;=17,INDEX($DD:$DD,$GH641+17),"")</f>
      </c>
      <c r="FK641">
        <f>IF($GI641&gt;=18,INDEX($DD:$DD,$GH641+18),"")</f>
      </c>
      <c r="FL641">
        <f>IF($GI641&gt;=19,INDEX($DD:$DD,$GH641+19),"")</f>
      </c>
      <c r="FM641">
        <f>IF($GI641&gt;=20,INDEX($DD:$DD,$GH641+20),"")</f>
      </c>
      <c r="FN641">
        <f>IF($GI641&gt;=21,INDEX($DD:$DD,$GH641+21),"")</f>
      </c>
      <c r="FO641">
        <f>IF($GI641&gt;=22,INDEX($DD:$DD,$GH641+22),"")</f>
      </c>
      <c r="FP641">
        <f>IF($GI641&gt;=23,INDEX($DD:$DD,$GH641+23),"")</f>
      </c>
      <c r="FQ641">
        <f>IF($GI641&gt;=24,INDEX($DD:$DD,$GH641+24),"")</f>
      </c>
      <c r="FR641">
        <f>IF($GI641&gt;=25,INDEX($DD:$DD,$GH641+25),"")</f>
      </c>
      <c r="FS641">
        <f>IF($GI641&gt;=26,INDEX($DD:$DD,$GH641+26),"")</f>
      </c>
      <c r="FT641">
        <f>IF($GI641&gt;=27,INDEX($DD:$DD,$GH641+27),"")</f>
      </c>
      <c r="FU641">
        <f>IF($GI641&gt;=28,INDEX($DD:$DD,$GH641+28),"")</f>
      </c>
      <c r="FV641">
        <f>IF($GI641&gt;=29,INDEX($DD:$DD,$GH641+29),"")</f>
      </c>
      <c r="FW641">
        <f>IF($GI641&gt;=30,INDEX($DD:$DD,$GH641+30),"")</f>
      </c>
      <c r="FX641">
        <f>IF($GI641&gt;=31,INDEX($DD:$DD,$GH641+31),"")</f>
      </c>
      <c r="FY641">
        <f>IF($GI641&gt;=32,INDEX($DD:$DD,$GH641+32),"")</f>
      </c>
      <c r="FZ641">
        <f>IF($GI641&gt;=33,INDEX($DD:$DD,$GH641+33),"")</f>
      </c>
      <c r="GA641">
        <f>IF($GI641&gt;=34,INDEX($DD:$DD,$GH641+34),"")</f>
      </c>
      <c r="GB641">
        <f>IF($GI641&gt;=35,INDEX($DD:$DD,$GH641+35),"")</f>
      </c>
      <c r="GC641">
        <f>IF($GI641&gt;=36,INDEX($DD:$DD,$GH641+36),"")</f>
      </c>
      <c r="GD641">
        <f>IF($GI641&gt;=37,INDEX($DD:$DD,$GH641+37),"")</f>
      </c>
      <c r="GE641">
        <f>IF($GI641&gt;=38,INDEX($DD:$DD,$GH641+38),"")</f>
      </c>
      <c r="GF641">
        <f>IF($GI641&gt;=39,INDEX($DD:$DD,$GH641+39),"")</f>
      </c>
      <c r="GG641">
        <f>IF($GI641&gt;=40,INDEX($DD:$DD,$GH641+40),"")</f>
      </c>
      <c r="GH641">
        <f>IFERROR(MATCH($DB641,$DC$2:$DC$148,0)+1,0)</f>
      </c>
      <c r="GI641">
        <f>IFERROR(INDEX($DE$2:$DE$148,MATCH($DB641,$DC$2:$DC$148,0)),0)</f>
      </c>
      <c r="GJ641">
        <f>IFERROR(MATCH($S641,$DF$641:$ES$641,0),0)</f>
      </c>
      <c r="GK641">
        <f>IF($GJ641&gt;0,INDEX($ET$641:$GG$641,$GJ641),"")</f>
      </c>
      <c r="GN641">
        <f>IF($IW641&gt;=1,INDEX($GL:$GL,$IV641+1),"")</f>
      </c>
      <c r="GO641">
        <f>IF($IW641&gt;=2,INDEX($GL:$GL,$IV641+2),"")</f>
      </c>
      <c r="GP641">
        <f>IF($IW641&gt;=3,INDEX($GL:$GL,$IV641+3),"")</f>
      </c>
      <c r="GQ641">
        <f>IF($IW641&gt;=4,INDEX($GL:$GL,$IV641+4),"")</f>
      </c>
      <c r="GR641">
        <f>IF($IW641&gt;=5,INDEX($GL:$GL,$IV641+5),"")</f>
      </c>
      <c r="GS641">
        <f>IF($IW641&gt;=6,INDEX($GL:$GL,$IV641+6),"")</f>
      </c>
      <c r="GT641">
        <f>IF($IW641&gt;=7,INDEX($GL:$GL,$IV641+7),"")</f>
      </c>
      <c r="GU641">
        <f>IF($IW641&gt;=8,INDEX($GL:$GL,$IV641+8),"")</f>
      </c>
      <c r="GV641">
        <f>IF($IW641&gt;=9,INDEX($GL:$GL,$IV641+9),"")</f>
      </c>
      <c r="GW641">
        <f>IF($IW641&gt;=10,INDEX($GL:$GL,$IV641+10),"")</f>
      </c>
      <c r="GX641">
        <f>IF($IW641&gt;=11,INDEX($GL:$GL,$IV641+11),"")</f>
      </c>
      <c r="GY641">
        <f>IF($IW641&gt;=12,INDEX($GL:$GL,$IV641+12),"")</f>
      </c>
      <c r="GZ641">
        <f>IF($IW641&gt;=13,INDEX($GL:$GL,$IV641+13),"")</f>
      </c>
      <c r="HA641">
        <f>IF($IW641&gt;=14,INDEX($GL:$GL,$IV641+14),"")</f>
      </c>
      <c r="HB641">
        <f>IF($IW641&gt;=15,INDEX($GL:$GL,$IV641+15),"")</f>
      </c>
      <c r="HC641">
        <f>IF($IW641&gt;=16,INDEX($GL:$GL,$IV641+16),"")</f>
      </c>
      <c r="HD641">
        <f>IF($IW641&gt;=17,INDEX($GL:$GL,$IV641+17),"")</f>
      </c>
      <c r="HE641">
        <f>IF($IW641&gt;=18,INDEX($GL:$GL,$IV641+18),"")</f>
      </c>
      <c r="HF641">
        <f>IF($IW641&gt;=19,INDEX($GL:$GL,$IV641+19),"")</f>
      </c>
      <c r="HG641">
        <f>IF($IW641&gt;=20,INDEX($GL:$GL,$IV641+20),"")</f>
      </c>
      <c r="HH641">
        <f>IF($IW641&gt;=21,INDEX($GL:$GL,$IV641+21),"")</f>
      </c>
      <c r="HI641">
        <f>IF($IW641&gt;=22,INDEX($GL:$GL,$IV641+22),"")</f>
      </c>
      <c r="HJ641">
        <f>IF($IW641&gt;=23,INDEX($GL:$GL,$IV641+23),"")</f>
      </c>
      <c r="HK641">
        <f>IF($IW641&gt;=24,INDEX($GL:$GL,$IV641+24),"")</f>
      </c>
      <c r="HL641">
        <f>IF($IW641&gt;=25,INDEX($GL:$GL,$IV641+25),"")</f>
      </c>
      <c r="HM641">
        <f>IF($IW641&gt;=26,INDEX($GL:$GL,$IV641+26),"")</f>
      </c>
      <c r="HN641">
        <f>IF($IW641&gt;=27,INDEX($GL:$GL,$IV641+27),"")</f>
      </c>
      <c r="HO641">
        <f>IF($IW641&gt;=28,INDEX($GL:$GL,$IV641+28),"")</f>
      </c>
      <c r="HP641">
        <f>IF($IW641&gt;=29,INDEX($GL:$GL,$IV641+29),"")</f>
      </c>
      <c r="HQ641">
        <f>IF($IW641&gt;=30,INDEX($GL:$GL,$IV641+30),"")</f>
      </c>
      <c r="HR641">
        <f>IF($IW641&gt;=31,INDEX($GL:$GL,$IV641+31),"")</f>
      </c>
      <c r="HS641">
        <f>IF($IW641&gt;=32,INDEX($GL:$GL,$IV641+32),"")</f>
      </c>
      <c r="HT641">
        <f>IF($IW641&gt;=33,INDEX($GL:$GL,$IV641+33),"")</f>
      </c>
      <c r="HU641">
        <f>IF($IW641&gt;=34,INDEX($GL:$GL,$IV641+34),"")</f>
      </c>
      <c r="HV641">
        <f>IF($IW641&gt;=35,INDEX($GL:$GL,$IV641+35),"")</f>
      </c>
      <c r="HW641">
        <f>IF($IW641&gt;=36,INDEX($GL:$GL,$IV641+36),"")</f>
      </c>
      <c r="HX641">
        <f>IF($IW641&gt;=37,INDEX($GL:$GL,$IV641+37),"")</f>
      </c>
      <c r="HY641">
        <f>IF($IW641&gt;=38,INDEX($GL:$GL,$IV641+38),"")</f>
      </c>
      <c r="HZ641">
        <f>IF($IW641&gt;=39,INDEX($GL:$GL,$IV641+39),"")</f>
      </c>
      <c r="IA641">
        <f>IF($IW641&gt;=40,INDEX($GL:$GL,$IV641+40),"")</f>
      </c>
      <c r="IB641">
        <f>IF($IW641&gt;=41,INDEX($GL:$GL,$IV641+41),"")</f>
      </c>
      <c r="IC641">
        <f>IF($IW641&gt;=42,INDEX($GL:$GL,$IV641+42),"")</f>
      </c>
      <c r="ID641">
        <f>IF($IW641&gt;=43,INDEX($GL:$GL,$IV641+43),"")</f>
      </c>
      <c r="IE641">
        <f>IF($IW641&gt;=44,INDEX($GL:$GL,$IV641+44),"")</f>
      </c>
      <c r="IF641">
        <f>IF($IW641&gt;=45,INDEX($GL:$GL,$IV641+45),"")</f>
      </c>
      <c r="IG641">
        <f>IF($IW641&gt;=46,INDEX($GL:$GL,$IV641+46),"")</f>
      </c>
      <c r="IH641">
        <f>IF($IW641&gt;=47,INDEX($GL:$GL,$IV641+47),"")</f>
      </c>
      <c r="II641">
        <f>IF($IW641&gt;=48,INDEX($GL:$GL,$IV641+48),"")</f>
      </c>
      <c r="IJ641">
        <f>IF($IW641&gt;=49,INDEX($GL:$GL,$IV641+49),"")</f>
      </c>
      <c r="IK641">
        <f>IF($IW641&gt;=50,INDEX($GL:$GL,$IV641+50),"")</f>
      </c>
      <c r="IL641">
        <f>IF($IW641&gt;=51,INDEX($GL:$GL,$IV641+51),"")</f>
      </c>
      <c r="IM641">
        <f>IF($IW641&gt;=52,INDEX($GL:$GL,$IV641+52),"")</f>
      </c>
      <c r="IN641">
        <f>IF($IW641&gt;=53,INDEX($GL:$GL,$IV641+53),"")</f>
      </c>
      <c r="IO641">
        <f>IF($IW641&gt;=54,INDEX($GL:$GL,$IV641+54),"")</f>
      </c>
      <c r="IP641">
        <f>IF($IW641&gt;=55,INDEX($GL:$GL,$IV641+55),"")</f>
      </c>
      <c r="IQ641">
        <f>IF($IW641&gt;=56,INDEX($GL:$GL,$IV641+56),"")</f>
      </c>
      <c r="IR641">
        <f>IF($IW641&gt;=57,INDEX($GL:$GL,$IV641+57),"")</f>
      </c>
      <c r="IS641">
        <f>IF($IW641&gt;=58,INDEX($GL:$GL,$IV641+58),"")</f>
      </c>
      <c r="IT641">
        <f>IF($IW641&gt;=59,INDEX($GL:$GL,$IV641+59),"")</f>
      </c>
      <c r="IU641">
        <f>IF($IW641&gt;=60,INDEX($GL:$GL,$IV641+60),"")</f>
      </c>
      <c r="IV641">
        <f>IFERROR(MATCH($GK641,$GL$2:$GL$324,0)+1,0)</f>
      </c>
      <c r="IW641">
        <f>IFERROR(INDEX($GM$2:$GM$324,MATCH($GK641,$GL$2:$GL$324,0)),0)</f>
      </c>
      <c r="IX641" t="s">
        <v>34</v>
      </c>
      <c r="IY641" t="s">
        <v>34</v>
      </c>
    </row>
    <row r="642" spans="1:259" x14ac:dyDescent="0.25">
      <c r="K642">
        <f>IF(OR($N642="",$J642=""),"",IFERROR($N642/$J642,0))</f>
      </c>
      <c r="L642">
        <f>IF($N642="","",
SUM($M642,$O642,$T642,$P642,$R642)*
(1-IF($U642="",0,VALUE($U642)/100)))</f>
      </c>
      <c r="M642">
        <f>IF($N642="","",$N642)</f>
      </c>
      <c r="O642">
        <f>IF($N642="","",
IF($H642="","",
IF(ISNUMBER(SEARCH("exempt",LOWER($H642))),0,
$N642*(VALUE(SUBSTITUTE($H642,"%",""))/100))))</f>
      </c>
      <c r="V642">
        <f>IFERROR(IF(FIND(" - ",$E642)&gt;0,MID($E642,FIND(" - ",$E642)+3,LEN($E642)),""),"")</f>
      </c>
      <c r="AE642" t="s">
        <v>1223</v>
      </c>
      <c r="AJ642">
        <f>IFERROR(LEFT($E642,FIND(" - ",$E642)-1),$E642)</f>
      </c>
      <c r="AM642">
        <f>IF($CB642&gt;=1,INDEX($AK:$AK,$CA642+1),"")</f>
      </c>
      <c r="AN642">
        <f>IF($CB642&gt;=2,INDEX($AK:$AK,$CA642+2),"")</f>
      </c>
      <c r="AO642">
        <f>IF($CB642&gt;=3,INDEX($AK:$AK,$CA642+3),"")</f>
      </c>
      <c r="AP642">
        <f>IF($CB642&gt;=4,INDEX($AK:$AK,$CA642+4),"")</f>
      </c>
      <c r="AQ642">
        <f>IF($CB642&gt;=5,INDEX($AK:$AK,$CA642+5),"")</f>
      </c>
      <c r="AR642">
        <f>IF($CB642&gt;=6,INDEX($AK:$AK,$CA642+6),"")</f>
      </c>
      <c r="AS642">
        <f>IF($CB642&gt;=7,INDEX($AK:$AK,$CA642+7),"")</f>
      </c>
      <c r="AT642">
        <f>IF($CB642&gt;=8,INDEX($AK:$AK,$CA642+8),"")</f>
      </c>
      <c r="AU642">
        <f>IF($CB642&gt;=9,INDEX($AK:$AK,$CA642+9),"")</f>
      </c>
      <c r="AV642">
        <f>IF($CB642&gt;=10,INDEX($AK:$AK,$CA642+10),"")</f>
      </c>
      <c r="AW642">
        <f>IF($CB642&gt;=11,INDEX($AK:$AK,$CA642+11),"")</f>
      </c>
      <c r="AX642">
        <f>IF($CB642&gt;=12,INDEX($AK:$AK,$CA642+12),"")</f>
      </c>
      <c r="AY642">
        <f>IF($CB642&gt;=13,INDEX($AK:$AK,$CA642+13),"")</f>
      </c>
      <c r="AZ642">
        <f>IF($CB642&gt;=14,INDEX($AK:$AK,$CA642+14),"")</f>
      </c>
      <c r="BA642">
        <f>IF($CB642&gt;=15,INDEX($AK:$AK,$CA642+15),"")</f>
      </c>
      <c r="BB642">
        <f>IF($CB642&gt;=16,INDEX($AK:$AK,$CA642+16),"")</f>
      </c>
      <c r="BC642">
        <f>IF($CB642&gt;=17,INDEX($AK:$AK,$CA642+17),"")</f>
      </c>
      <c r="BD642">
        <f>IF($CB642&gt;=18,INDEX($AK:$AK,$CA642+18),"")</f>
      </c>
      <c r="BE642">
        <f>IF($CB642&gt;=19,INDEX($AK:$AK,$CA642+19),"")</f>
      </c>
      <c r="BF642">
        <f>IF($CB642&gt;=20,INDEX($AK:$AK,$CA642+20),"")</f>
      </c>
      <c r="BG642">
        <f>IF($CB642&gt;=21,INDEX($AK:$AK,$CA642+21),"")</f>
      </c>
      <c r="BH642">
        <f>IF($CB642&gt;=22,INDEX($AK:$AK,$CA642+22),"")</f>
      </c>
      <c r="BI642">
        <f>IF($CB642&gt;=23,INDEX($AK:$AK,$CA642+23),"")</f>
      </c>
      <c r="BJ642">
        <f>IF($CB642&gt;=24,INDEX($AK:$AK,$CA642+24),"")</f>
      </c>
      <c r="BK642">
        <f>IF($CB642&gt;=25,INDEX($AK:$AK,$CA642+25),"")</f>
      </c>
      <c r="BL642">
        <f>IF($CB642&gt;=26,INDEX($AK:$AK,$CA642+26),"")</f>
      </c>
      <c r="BM642">
        <f>IF($CB642&gt;=27,INDEX($AK:$AK,$CA642+27),"")</f>
      </c>
      <c r="BN642">
        <f>IF($CB642&gt;=28,INDEX($AK:$AK,$CA642+28),"")</f>
      </c>
      <c r="BO642">
        <f>IF($CB642&gt;=29,INDEX($AK:$AK,$CA642+29),"")</f>
      </c>
      <c r="BP642">
        <f>IF($CB642&gt;=30,INDEX($AK:$AK,$CA642+30),"")</f>
      </c>
      <c r="BQ642">
        <f>IF($CB642&gt;=31,INDEX($AK:$AK,$CA642+31),"")</f>
      </c>
      <c r="BR642">
        <f>IF($CB642&gt;=32,INDEX($AK:$AK,$CA642+32),"")</f>
      </c>
      <c r="BS642">
        <f>IF($CB642&gt;=33,INDEX($AK:$AK,$CA642+33),"")</f>
      </c>
      <c r="BT642">
        <f>IF($CB642&gt;=34,INDEX($AK:$AK,$CA642+34),"")</f>
      </c>
      <c r="BU642">
        <f>IF($CB642&gt;=35,INDEX($AK:$AK,$CA642+35),"")</f>
      </c>
      <c r="BV642">
        <f>IF($CB642&gt;=36,INDEX($AK:$AK,$CA642+36),"")</f>
      </c>
      <c r="BW642">
        <f>IF($CB642&gt;=37,INDEX($AK:$AK,$CA642+37),"")</f>
      </c>
      <c r="BX642">
        <f>IF($CB642&gt;=38,INDEX($AK:$AK,$CA642+38),"")</f>
      </c>
      <c r="BY642">
        <f>IF($CB642&gt;=39,INDEX($AK:$AK,$CA642+39),"")</f>
      </c>
      <c r="BZ642">
        <f>IF($CB642&gt;=40,INDEX($AK:$AK,$CA642+40),"")</f>
      </c>
      <c r="CA642">
        <f>IFERROR(MATCH($AJ642,$AK$2:$AK$134,0)+1,0)</f>
      </c>
      <c r="CB642">
        <f>IFERROR(INDEX($AL$2:$AL$134,MATCH($AJ642,$AK$2:$AK$134,0)),0)</f>
      </c>
      <c r="CC642">
        <f>IFERROR(LEFT($F642,FIND(" - ",$F642)-1),$F642)</f>
      </c>
      <c r="CF642">
        <f>IF($DA642&gt;=1,INDEX($CD:$CD,$CZ642+1),"")</f>
      </c>
      <c r="CG642">
        <f>IF($DA642&gt;=2,INDEX($CD:$CD,$CZ642+2),"")</f>
      </c>
      <c r="CH642">
        <f>IF($DA642&gt;=3,INDEX($CD:$CD,$CZ642+3),"")</f>
      </c>
      <c r="CI642">
        <f>IF($DA642&gt;=4,INDEX($CD:$CD,$CZ642+4),"")</f>
      </c>
      <c r="CJ642">
        <f>IF($DA642&gt;=5,INDEX($CD:$CD,$CZ642+5),"")</f>
      </c>
      <c r="CK642">
        <f>IF($DA642&gt;=6,INDEX($CD:$CD,$CZ642+6),"")</f>
      </c>
      <c r="CL642">
        <f>IF($DA642&gt;=7,INDEX($CD:$CD,$CZ642+7),"")</f>
      </c>
      <c r="CM642">
        <f>IF($DA642&gt;=8,INDEX($CD:$CD,$CZ642+8),"")</f>
      </c>
      <c r="CN642">
        <f>IF($DA642&gt;=9,INDEX($CD:$CD,$CZ642+9),"")</f>
      </c>
      <c r="CO642">
        <f>IF($DA642&gt;=10,INDEX($CD:$CD,$CZ642+10),"")</f>
      </c>
      <c r="CP642">
        <f>IF($DA642&gt;=11,INDEX($CD:$CD,$CZ642+11),"")</f>
      </c>
      <c r="CQ642">
        <f>IF($DA642&gt;=12,INDEX($CD:$CD,$CZ642+12),"")</f>
      </c>
      <c r="CR642">
        <f>IF($DA642&gt;=13,INDEX($CD:$CD,$CZ642+13),"")</f>
      </c>
      <c r="CS642">
        <f>IF($DA642&gt;=14,INDEX($CD:$CD,$CZ642+14),"")</f>
      </c>
      <c r="CT642">
        <f>IF($DA642&gt;=15,INDEX($CD:$CD,$CZ642+15),"")</f>
      </c>
      <c r="CU642">
        <f>IF($DA642&gt;=16,INDEX($CD:$CD,$CZ642+16),"")</f>
      </c>
      <c r="CV642">
        <f>IF($DA642&gt;=17,INDEX($CD:$CD,$CZ642+17),"")</f>
      </c>
      <c r="CW642">
        <f>IF($DA642&gt;=18,INDEX($CD:$CD,$CZ642+18),"")</f>
      </c>
      <c r="CX642">
        <f>IF($DA642&gt;=19,INDEX($CD:$CD,$CZ642+19),"")</f>
      </c>
      <c r="CY642">
        <f>IF($DA642&gt;=20,INDEX($CD:$CD,$CZ642+20),"")</f>
      </c>
      <c r="CZ642">
        <f>IFERROR(MATCH($CC642,$CD$2:$CD$263,0)+1,0)</f>
      </c>
      <c r="DA642">
        <f>IFERROR(INDEX($CE$2:$CE$263,MATCH($CC642,$CD$2:$CD$263,0)),0)</f>
      </c>
      <c r="DB642">
        <f>IFERROR(INDEX($AI:$AI,MATCH($H642,$AH:$AH,0))&amp;"","")</f>
      </c>
      <c r="DF642">
        <f>IF($GI642&gt;=1,INDEX($DC:$DC,$GH642+1),"")</f>
      </c>
      <c r="DG642">
        <f>IF($GI642&gt;=2,INDEX($DC:$DC,$GH642+2),"")</f>
      </c>
      <c r="DH642">
        <f>IF($GI642&gt;=3,INDEX($DC:$DC,$GH642+3),"")</f>
      </c>
      <c r="DI642">
        <f>IF($GI642&gt;=4,INDEX($DC:$DC,$GH642+4),"")</f>
      </c>
      <c r="DJ642">
        <f>IF($GI642&gt;=5,INDEX($DC:$DC,$GH642+5),"")</f>
      </c>
      <c r="DK642">
        <f>IF($GI642&gt;=6,INDEX($DC:$DC,$GH642+6),"")</f>
      </c>
      <c r="DL642">
        <f>IF($GI642&gt;=7,INDEX($DC:$DC,$GH642+7),"")</f>
      </c>
      <c r="DM642">
        <f>IF($GI642&gt;=8,INDEX($DC:$DC,$GH642+8),"")</f>
      </c>
      <c r="DN642">
        <f>IF($GI642&gt;=9,INDEX($DC:$DC,$GH642+9),"")</f>
      </c>
      <c r="DO642">
        <f>IF($GI642&gt;=10,INDEX($DC:$DC,$GH642+10),"")</f>
      </c>
      <c r="DP642">
        <f>IF($GI642&gt;=11,INDEX($DC:$DC,$GH642+11),"")</f>
      </c>
      <c r="DQ642">
        <f>IF($GI642&gt;=12,INDEX($DC:$DC,$GH642+12),"")</f>
      </c>
      <c r="DR642">
        <f>IF($GI642&gt;=13,INDEX($DC:$DC,$GH642+13),"")</f>
      </c>
      <c r="DS642">
        <f>IF($GI642&gt;=14,INDEX($DC:$DC,$GH642+14),"")</f>
      </c>
      <c r="DT642">
        <f>IF($GI642&gt;=15,INDEX($DC:$DC,$GH642+15),"")</f>
      </c>
      <c r="DU642">
        <f>IF($GI642&gt;=16,INDEX($DC:$DC,$GH642+16),"")</f>
      </c>
      <c r="DV642">
        <f>IF($GI642&gt;=17,INDEX($DC:$DC,$GH642+17),"")</f>
      </c>
      <c r="DW642">
        <f>IF($GI642&gt;=18,INDEX($DC:$DC,$GH642+18),"")</f>
      </c>
      <c r="DX642">
        <f>IF($GI642&gt;=19,INDEX($DC:$DC,$GH642+19),"")</f>
      </c>
      <c r="DY642">
        <f>IF($GI642&gt;=20,INDEX($DC:$DC,$GH642+20),"")</f>
      </c>
      <c r="DZ642">
        <f>IF($GI642&gt;=21,INDEX($DC:$DC,$GH642+21),"")</f>
      </c>
      <c r="EA642">
        <f>IF($GI642&gt;=22,INDEX($DC:$DC,$GH642+22),"")</f>
      </c>
      <c r="EB642">
        <f>IF($GI642&gt;=23,INDEX($DC:$DC,$GH642+23),"")</f>
      </c>
      <c r="EC642">
        <f>IF($GI642&gt;=24,INDEX($DC:$DC,$GH642+24),"")</f>
      </c>
      <c r="ED642">
        <f>IF($GI642&gt;=25,INDEX($DC:$DC,$GH642+25),"")</f>
      </c>
      <c r="EE642">
        <f>IF($GI642&gt;=26,INDEX($DC:$DC,$GH642+26),"")</f>
      </c>
      <c r="EF642">
        <f>IF($GI642&gt;=27,INDEX($DC:$DC,$GH642+27),"")</f>
      </c>
      <c r="EG642">
        <f>IF($GI642&gt;=28,INDEX($DC:$DC,$GH642+28),"")</f>
      </c>
      <c r="EH642">
        <f>IF($GI642&gt;=29,INDEX($DC:$DC,$GH642+29),"")</f>
      </c>
      <c r="EI642">
        <f>IF($GI642&gt;=30,INDEX($DC:$DC,$GH642+30),"")</f>
      </c>
      <c r="EJ642">
        <f>IF($GI642&gt;=31,INDEX($DC:$DC,$GH642+31),"")</f>
      </c>
      <c r="EK642">
        <f>IF($GI642&gt;=32,INDEX($DC:$DC,$GH642+32),"")</f>
      </c>
      <c r="EL642">
        <f>IF($GI642&gt;=33,INDEX($DC:$DC,$GH642+33),"")</f>
      </c>
      <c r="EM642">
        <f>IF($GI642&gt;=34,INDEX($DC:$DC,$GH642+34),"")</f>
      </c>
      <c r="EN642">
        <f>IF($GI642&gt;=35,INDEX($DC:$DC,$GH642+35),"")</f>
      </c>
      <c r="EO642">
        <f>IF($GI642&gt;=36,INDEX($DC:$DC,$GH642+36),"")</f>
      </c>
      <c r="EP642">
        <f>IF($GI642&gt;=37,INDEX($DC:$DC,$GH642+37),"")</f>
      </c>
      <c r="EQ642">
        <f>IF($GI642&gt;=38,INDEX($DC:$DC,$GH642+38),"")</f>
      </c>
      <c r="ER642">
        <f>IF($GI642&gt;=39,INDEX($DC:$DC,$GH642+39),"")</f>
      </c>
      <c r="ES642">
        <f>IF($GI642&gt;=40,INDEX($DC:$DC,$GH642+40),"")</f>
      </c>
      <c r="ET642">
        <f>IF($GI642&gt;=1,INDEX($DD:$DD,$GH642+1),"")</f>
      </c>
      <c r="EU642">
        <f>IF($GI642&gt;=2,INDEX($DD:$DD,$GH642+2),"")</f>
      </c>
      <c r="EV642">
        <f>IF($GI642&gt;=3,INDEX($DD:$DD,$GH642+3),"")</f>
      </c>
      <c r="EW642">
        <f>IF($GI642&gt;=4,INDEX($DD:$DD,$GH642+4),"")</f>
      </c>
      <c r="EX642">
        <f>IF($GI642&gt;=5,INDEX($DD:$DD,$GH642+5),"")</f>
      </c>
      <c r="EY642">
        <f>IF($GI642&gt;=6,INDEX($DD:$DD,$GH642+6),"")</f>
      </c>
      <c r="EZ642">
        <f>IF($GI642&gt;=7,INDEX($DD:$DD,$GH642+7),"")</f>
      </c>
      <c r="FA642">
        <f>IF($GI642&gt;=8,INDEX($DD:$DD,$GH642+8),"")</f>
      </c>
      <c r="FB642">
        <f>IF($GI642&gt;=9,INDEX($DD:$DD,$GH642+9),"")</f>
      </c>
      <c r="FC642">
        <f>IF($GI642&gt;=10,INDEX($DD:$DD,$GH642+10),"")</f>
      </c>
      <c r="FD642">
        <f>IF($GI642&gt;=11,INDEX($DD:$DD,$GH642+11),"")</f>
      </c>
      <c r="FE642">
        <f>IF($GI642&gt;=12,INDEX($DD:$DD,$GH642+12),"")</f>
      </c>
      <c r="FF642">
        <f>IF($GI642&gt;=13,INDEX($DD:$DD,$GH642+13),"")</f>
      </c>
      <c r="FG642">
        <f>IF($GI642&gt;=14,INDEX($DD:$DD,$GH642+14),"")</f>
      </c>
      <c r="FH642">
        <f>IF($GI642&gt;=15,INDEX($DD:$DD,$GH642+15),"")</f>
      </c>
      <c r="FI642">
        <f>IF($GI642&gt;=16,INDEX($DD:$DD,$GH642+16),"")</f>
      </c>
      <c r="FJ642">
        <f>IF($GI642&gt;=17,INDEX($DD:$DD,$GH642+17),"")</f>
      </c>
      <c r="FK642">
        <f>IF($GI642&gt;=18,INDEX($DD:$DD,$GH642+18),"")</f>
      </c>
      <c r="FL642">
        <f>IF($GI642&gt;=19,INDEX($DD:$DD,$GH642+19),"")</f>
      </c>
      <c r="FM642">
        <f>IF($GI642&gt;=20,INDEX($DD:$DD,$GH642+20),"")</f>
      </c>
      <c r="FN642">
        <f>IF($GI642&gt;=21,INDEX($DD:$DD,$GH642+21),"")</f>
      </c>
      <c r="FO642">
        <f>IF($GI642&gt;=22,INDEX($DD:$DD,$GH642+22),"")</f>
      </c>
      <c r="FP642">
        <f>IF($GI642&gt;=23,INDEX($DD:$DD,$GH642+23),"")</f>
      </c>
      <c r="FQ642">
        <f>IF($GI642&gt;=24,INDEX($DD:$DD,$GH642+24),"")</f>
      </c>
      <c r="FR642">
        <f>IF($GI642&gt;=25,INDEX($DD:$DD,$GH642+25),"")</f>
      </c>
      <c r="FS642">
        <f>IF($GI642&gt;=26,INDEX($DD:$DD,$GH642+26),"")</f>
      </c>
      <c r="FT642">
        <f>IF($GI642&gt;=27,INDEX($DD:$DD,$GH642+27),"")</f>
      </c>
      <c r="FU642">
        <f>IF($GI642&gt;=28,INDEX($DD:$DD,$GH642+28),"")</f>
      </c>
      <c r="FV642">
        <f>IF($GI642&gt;=29,INDEX($DD:$DD,$GH642+29),"")</f>
      </c>
      <c r="FW642">
        <f>IF($GI642&gt;=30,INDEX($DD:$DD,$GH642+30),"")</f>
      </c>
      <c r="FX642">
        <f>IF($GI642&gt;=31,INDEX($DD:$DD,$GH642+31),"")</f>
      </c>
      <c r="FY642">
        <f>IF($GI642&gt;=32,INDEX($DD:$DD,$GH642+32),"")</f>
      </c>
      <c r="FZ642">
        <f>IF($GI642&gt;=33,INDEX($DD:$DD,$GH642+33),"")</f>
      </c>
      <c r="GA642">
        <f>IF($GI642&gt;=34,INDEX($DD:$DD,$GH642+34),"")</f>
      </c>
      <c r="GB642">
        <f>IF($GI642&gt;=35,INDEX($DD:$DD,$GH642+35),"")</f>
      </c>
      <c r="GC642">
        <f>IF($GI642&gt;=36,INDEX($DD:$DD,$GH642+36),"")</f>
      </c>
      <c r="GD642">
        <f>IF($GI642&gt;=37,INDEX($DD:$DD,$GH642+37),"")</f>
      </c>
      <c r="GE642">
        <f>IF($GI642&gt;=38,INDEX($DD:$DD,$GH642+38),"")</f>
      </c>
      <c r="GF642">
        <f>IF($GI642&gt;=39,INDEX($DD:$DD,$GH642+39),"")</f>
      </c>
      <c r="GG642">
        <f>IF($GI642&gt;=40,INDEX($DD:$DD,$GH642+40),"")</f>
      </c>
      <c r="GH642">
        <f>IFERROR(MATCH($DB642,$DC$2:$DC$148,0)+1,0)</f>
      </c>
      <c r="GI642">
        <f>IFERROR(INDEX($DE$2:$DE$148,MATCH($DB642,$DC$2:$DC$148,0)),0)</f>
      </c>
      <c r="GJ642">
        <f>IFERROR(MATCH($S642,$DF$642:$ES$642,0),0)</f>
      </c>
      <c r="GK642">
        <f>IF($GJ642&gt;0,INDEX($ET$642:$GG$642,$GJ642),"")</f>
      </c>
      <c r="GN642">
        <f>IF($IW642&gt;=1,INDEX($GL:$GL,$IV642+1),"")</f>
      </c>
      <c r="GO642">
        <f>IF($IW642&gt;=2,INDEX($GL:$GL,$IV642+2),"")</f>
      </c>
      <c r="GP642">
        <f>IF($IW642&gt;=3,INDEX($GL:$GL,$IV642+3),"")</f>
      </c>
      <c r="GQ642">
        <f>IF($IW642&gt;=4,INDEX($GL:$GL,$IV642+4),"")</f>
      </c>
      <c r="GR642">
        <f>IF($IW642&gt;=5,INDEX($GL:$GL,$IV642+5),"")</f>
      </c>
      <c r="GS642">
        <f>IF($IW642&gt;=6,INDEX($GL:$GL,$IV642+6),"")</f>
      </c>
      <c r="GT642">
        <f>IF($IW642&gt;=7,INDEX($GL:$GL,$IV642+7),"")</f>
      </c>
      <c r="GU642">
        <f>IF($IW642&gt;=8,INDEX($GL:$GL,$IV642+8),"")</f>
      </c>
      <c r="GV642">
        <f>IF($IW642&gt;=9,INDEX($GL:$GL,$IV642+9),"")</f>
      </c>
      <c r="GW642">
        <f>IF($IW642&gt;=10,INDEX($GL:$GL,$IV642+10),"")</f>
      </c>
      <c r="GX642">
        <f>IF($IW642&gt;=11,INDEX($GL:$GL,$IV642+11),"")</f>
      </c>
      <c r="GY642">
        <f>IF($IW642&gt;=12,INDEX($GL:$GL,$IV642+12),"")</f>
      </c>
      <c r="GZ642">
        <f>IF($IW642&gt;=13,INDEX($GL:$GL,$IV642+13),"")</f>
      </c>
      <c r="HA642">
        <f>IF($IW642&gt;=14,INDEX($GL:$GL,$IV642+14),"")</f>
      </c>
      <c r="HB642">
        <f>IF($IW642&gt;=15,INDEX($GL:$GL,$IV642+15),"")</f>
      </c>
      <c r="HC642">
        <f>IF($IW642&gt;=16,INDEX($GL:$GL,$IV642+16),"")</f>
      </c>
      <c r="HD642">
        <f>IF($IW642&gt;=17,INDEX($GL:$GL,$IV642+17),"")</f>
      </c>
      <c r="HE642">
        <f>IF($IW642&gt;=18,INDEX($GL:$GL,$IV642+18),"")</f>
      </c>
      <c r="HF642">
        <f>IF($IW642&gt;=19,INDEX($GL:$GL,$IV642+19),"")</f>
      </c>
      <c r="HG642">
        <f>IF($IW642&gt;=20,INDEX($GL:$GL,$IV642+20),"")</f>
      </c>
      <c r="HH642">
        <f>IF($IW642&gt;=21,INDEX($GL:$GL,$IV642+21),"")</f>
      </c>
      <c r="HI642">
        <f>IF($IW642&gt;=22,INDEX($GL:$GL,$IV642+22),"")</f>
      </c>
      <c r="HJ642">
        <f>IF($IW642&gt;=23,INDEX($GL:$GL,$IV642+23),"")</f>
      </c>
      <c r="HK642">
        <f>IF($IW642&gt;=24,INDEX($GL:$GL,$IV642+24),"")</f>
      </c>
      <c r="HL642">
        <f>IF($IW642&gt;=25,INDEX($GL:$GL,$IV642+25),"")</f>
      </c>
      <c r="HM642">
        <f>IF($IW642&gt;=26,INDEX($GL:$GL,$IV642+26),"")</f>
      </c>
      <c r="HN642">
        <f>IF($IW642&gt;=27,INDEX($GL:$GL,$IV642+27),"")</f>
      </c>
      <c r="HO642">
        <f>IF($IW642&gt;=28,INDEX($GL:$GL,$IV642+28),"")</f>
      </c>
      <c r="HP642">
        <f>IF($IW642&gt;=29,INDEX($GL:$GL,$IV642+29),"")</f>
      </c>
      <c r="HQ642">
        <f>IF($IW642&gt;=30,INDEX($GL:$GL,$IV642+30),"")</f>
      </c>
      <c r="HR642">
        <f>IF($IW642&gt;=31,INDEX($GL:$GL,$IV642+31),"")</f>
      </c>
      <c r="HS642">
        <f>IF($IW642&gt;=32,INDEX($GL:$GL,$IV642+32),"")</f>
      </c>
      <c r="HT642">
        <f>IF($IW642&gt;=33,INDEX($GL:$GL,$IV642+33),"")</f>
      </c>
      <c r="HU642">
        <f>IF($IW642&gt;=34,INDEX($GL:$GL,$IV642+34),"")</f>
      </c>
      <c r="HV642">
        <f>IF($IW642&gt;=35,INDEX($GL:$GL,$IV642+35),"")</f>
      </c>
      <c r="HW642">
        <f>IF($IW642&gt;=36,INDEX($GL:$GL,$IV642+36),"")</f>
      </c>
      <c r="HX642">
        <f>IF($IW642&gt;=37,INDEX($GL:$GL,$IV642+37),"")</f>
      </c>
      <c r="HY642">
        <f>IF($IW642&gt;=38,INDEX($GL:$GL,$IV642+38),"")</f>
      </c>
      <c r="HZ642">
        <f>IF($IW642&gt;=39,INDEX($GL:$GL,$IV642+39),"")</f>
      </c>
      <c r="IA642">
        <f>IF($IW642&gt;=40,INDEX($GL:$GL,$IV642+40),"")</f>
      </c>
      <c r="IB642">
        <f>IF($IW642&gt;=41,INDEX($GL:$GL,$IV642+41),"")</f>
      </c>
      <c r="IC642">
        <f>IF($IW642&gt;=42,INDEX($GL:$GL,$IV642+42),"")</f>
      </c>
      <c r="ID642">
        <f>IF($IW642&gt;=43,INDEX($GL:$GL,$IV642+43),"")</f>
      </c>
      <c r="IE642">
        <f>IF($IW642&gt;=44,INDEX($GL:$GL,$IV642+44),"")</f>
      </c>
      <c r="IF642">
        <f>IF($IW642&gt;=45,INDEX($GL:$GL,$IV642+45),"")</f>
      </c>
      <c r="IG642">
        <f>IF($IW642&gt;=46,INDEX($GL:$GL,$IV642+46),"")</f>
      </c>
      <c r="IH642">
        <f>IF($IW642&gt;=47,INDEX($GL:$GL,$IV642+47),"")</f>
      </c>
      <c r="II642">
        <f>IF($IW642&gt;=48,INDEX($GL:$GL,$IV642+48),"")</f>
      </c>
      <c r="IJ642">
        <f>IF($IW642&gt;=49,INDEX($GL:$GL,$IV642+49),"")</f>
      </c>
      <c r="IK642">
        <f>IF($IW642&gt;=50,INDEX($GL:$GL,$IV642+50),"")</f>
      </c>
      <c r="IL642">
        <f>IF($IW642&gt;=51,INDEX($GL:$GL,$IV642+51),"")</f>
      </c>
      <c r="IM642">
        <f>IF($IW642&gt;=52,INDEX($GL:$GL,$IV642+52),"")</f>
      </c>
      <c r="IN642">
        <f>IF($IW642&gt;=53,INDEX($GL:$GL,$IV642+53),"")</f>
      </c>
      <c r="IO642">
        <f>IF($IW642&gt;=54,INDEX($GL:$GL,$IV642+54),"")</f>
      </c>
      <c r="IP642">
        <f>IF($IW642&gt;=55,INDEX($GL:$GL,$IV642+55),"")</f>
      </c>
      <c r="IQ642">
        <f>IF($IW642&gt;=56,INDEX($GL:$GL,$IV642+56),"")</f>
      </c>
      <c r="IR642">
        <f>IF($IW642&gt;=57,INDEX($GL:$GL,$IV642+57),"")</f>
      </c>
      <c r="IS642">
        <f>IF($IW642&gt;=58,INDEX($GL:$GL,$IV642+58),"")</f>
      </c>
      <c r="IT642">
        <f>IF($IW642&gt;=59,INDEX($GL:$GL,$IV642+59),"")</f>
      </c>
      <c r="IU642">
        <f>IF($IW642&gt;=60,INDEX($GL:$GL,$IV642+60),"")</f>
      </c>
      <c r="IV642">
        <f>IFERROR(MATCH($GK642,$GL$2:$GL$324,0)+1,0)</f>
      </c>
      <c r="IW642">
        <f>IFERROR(INDEX($GM$2:$GM$324,MATCH($GK642,$GL$2:$GL$324,0)),0)</f>
      </c>
      <c r="IX642" t="s">
        <v>34</v>
      </c>
      <c r="IY642" t="s">
        <v>34</v>
      </c>
    </row>
    <row r="643" spans="1:259" x14ac:dyDescent="0.25">
      <c r="K643">
        <f>IF(OR($N643="",$J643=""),"",IFERROR($N643/$J643,0))</f>
      </c>
      <c r="L643">
        <f>IF($N643="","",
SUM($M643,$O643,$T643,$P643,$R643)*
(1-IF($U643="",0,VALUE($U643)/100)))</f>
      </c>
      <c r="M643">
        <f>IF($N643="","",$N643)</f>
      </c>
      <c r="O643">
        <f>IF($N643="","",
IF($H643="","",
IF(ISNUMBER(SEARCH("exempt",LOWER($H643))),0,
$N643*(VALUE(SUBSTITUTE($H643,"%",""))/100))))</f>
      </c>
      <c r="V643">
        <f>IFERROR(IF(FIND(" - ",$E643)&gt;0,MID($E643,FIND(" - ",$E643)+3,LEN($E643)),""),"")</f>
      </c>
      <c r="AE643" t="s">
        <v>1224</v>
      </c>
      <c r="AJ643">
        <f>IFERROR(LEFT($E643,FIND(" - ",$E643)-1),$E643)</f>
      </c>
      <c r="AM643">
        <f>IF($CB643&gt;=1,INDEX($AK:$AK,$CA643+1),"")</f>
      </c>
      <c r="AN643">
        <f>IF($CB643&gt;=2,INDEX($AK:$AK,$CA643+2),"")</f>
      </c>
      <c r="AO643">
        <f>IF($CB643&gt;=3,INDEX($AK:$AK,$CA643+3),"")</f>
      </c>
      <c r="AP643">
        <f>IF($CB643&gt;=4,INDEX($AK:$AK,$CA643+4),"")</f>
      </c>
      <c r="AQ643">
        <f>IF($CB643&gt;=5,INDEX($AK:$AK,$CA643+5),"")</f>
      </c>
      <c r="AR643">
        <f>IF($CB643&gt;=6,INDEX($AK:$AK,$CA643+6),"")</f>
      </c>
      <c r="AS643">
        <f>IF($CB643&gt;=7,INDEX($AK:$AK,$CA643+7),"")</f>
      </c>
      <c r="AT643">
        <f>IF($CB643&gt;=8,INDEX($AK:$AK,$CA643+8),"")</f>
      </c>
      <c r="AU643">
        <f>IF($CB643&gt;=9,INDEX($AK:$AK,$CA643+9),"")</f>
      </c>
      <c r="AV643">
        <f>IF($CB643&gt;=10,INDEX($AK:$AK,$CA643+10),"")</f>
      </c>
      <c r="AW643">
        <f>IF($CB643&gt;=11,INDEX($AK:$AK,$CA643+11),"")</f>
      </c>
      <c r="AX643">
        <f>IF($CB643&gt;=12,INDEX($AK:$AK,$CA643+12),"")</f>
      </c>
      <c r="AY643">
        <f>IF($CB643&gt;=13,INDEX($AK:$AK,$CA643+13),"")</f>
      </c>
      <c r="AZ643">
        <f>IF($CB643&gt;=14,INDEX($AK:$AK,$CA643+14),"")</f>
      </c>
      <c r="BA643">
        <f>IF($CB643&gt;=15,INDEX($AK:$AK,$CA643+15),"")</f>
      </c>
      <c r="BB643">
        <f>IF($CB643&gt;=16,INDEX($AK:$AK,$CA643+16),"")</f>
      </c>
      <c r="BC643">
        <f>IF($CB643&gt;=17,INDEX($AK:$AK,$CA643+17),"")</f>
      </c>
      <c r="BD643">
        <f>IF($CB643&gt;=18,INDEX($AK:$AK,$CA643+18),"")</f>
      </c>
      <c r="BE643">
        <f>IF($CB643&gt;=19,INDEX($AK:$AK,$CA643+19),"")</f>
      </c>
      <c r="BF643">
        <f>IF($CB643&gt;=20,INDEX($AK:$AK,$CA643+20),"")</f>
      </c>
      <c r="BG643">
        <f>IF($CB643&gt;=21,INDEX($AK:$AK,$CA643+21),"")</f>
      </c>
      <c r="BH643">
        <f>IF($CB643&gt;=22,INDEX($AK:$AK,$CA643+22),"")</f>
      </c>
      <c r="BI643">
        <f>IF($CB643&gt;=23,INDEX($AK:$AK,$CA643+23),"")</f>
      </c>
      <c r="BJ643">
        <f>IF($CB643&gt;=24,INDEX($AK:$AK,$CA643+24),"")</f>
      </c>
      <c r="BK643">
        <f>IF($CB643&gt;=25,INDEX($AK:$AK,$CA643+25),"")</f>
      </c>
      <c r="BL643">
        <f>IF($CB643&gt;=26,INDEX($AK:$AK,$CA643+26),"")</f>
      </c>
      <c r="BM643">
        <f>IF($CB643&gt;=27,INDEX($AK:$AK,$CA643+27),"")</f>
      </c>
      <c r="BN643">
        <f>IF($CB643&gt;=28,INDEX($AK:$AK,$CA643+28),"")</f>
      </c>
      <c r="BO643">
        <f>IF($CB643&gt;=29,INDEX($AK:$AK,$CA643+29),"")</f>
      </c>
      <c r="BP643">
        <f>IF($CB643&gt;=30,INDEX($AK:$AK,$CA643+30),"")</f>
      </c>
      <c r="BQ643">
        <f>IF($CB643&gt;=31,INDEX($AK:$AK,$CA643+31),"")</f>
      </c>
      <c r="BR643">
        <f>IF($CB643&gt;=32,INDEX($AK:$AK,$CA643+32),"")</f>
      </c>
      <c r="BS643">
        <f>IF($CB643&gt;=33,INDEX($AK:$AK,$CA643+33),"")</f>
      </c>
      <c r="BT643">
        <f>IF($CB643&gt;=34,INDEX($AK:$AK,$CA643+34),"")</f>
      </c>
      <c r="BU643">
        <f>IF($CB643&gt;=35,INDEX($AK:$AK,$CA643+35),"")</f>
      </c>
      <c r="BV643">
        <f>IF($CB643&gt;=36,INDEX($AK:$AK,$CA643+36),"")</f>
      </c>
      <c r="BW643">
        <f>IF($CB643&gt;=37,INDEX($AK:$AK,$CA643+37),"")</f>
      </c>
      <c r="BX643">
        <f>IF($CB643&gt;=38,INDEX($AK:$AK,$CA643+38),"")</f>
      </c>
      <c r="BY643">
        <f>IF($CB643&gt;=39,INDEX($AK:$AK,$CA643+39),"")</f>
      </c>
      <c r="BZ643">
        <f>IF($CB643&gt;=40,INDEX($AK:$AK,$CA643+40),"")</f>
      </c>
      <c r="CA643">
        <f>IFERROR(MATCH($AJ643,$AK$2:$AK$134,0)+1,0)</f>
      </c>
      <c r="CB643">
        <f>IFERROR(INDEX($AL$2:$AL$134,MATCH($AJ643,$AK$2:$AK$134,0)),0)</f>
      </c>
      <c r="CC643">
        <f>IFERROR(LEFT($F643,FIND(" - ",$F643)-1),$F643)</f>
      </c>
      <c r="CF643">
        <f>IF($DA643&gt;=1,INDEX($CD:$CD,$CZ643+1),"")</f>
      </c>
      <c r="CG643">
        <f>IF($DA643&gt;=2,INDEX($CD:$CD,$CZ643+2),"")</f>
      </c>
      <c r="CH643">
        <f>IF($DA643&gt;=3,INDEX($CD:$CD,$CZ643+3),"")</f>
      </c>
      <c r="CI643">
        <f>IF($DA643&gt;=4,INDEX($CD:$CD,$CZ643+4),"")</f>
      </c>
      <c r="CJ643">
        <f>IF($DA643&gt;=5,INDEX($CD:$CD,$CZ643+5),"")</f>
      </c>
      <c r="CK643">
        <f>IF($DA643&gt;=6,INDEX($CD:$CD,$CZ643+6),"")</f>
      </c>
      <c r="CL643">
        <f>IF($DA643&gt;=7,INDEX($CD:$CD,$CZ643+7),"")</f>
      </c>
      <c r="CM643">
        <f>IF($DA643&gt;=8,INDEX($CD:$CD,$CZ643+8),"")</f>
      </c>
      <c r="CN643">
        <f>IF($DA643&gt;=9,INDEX($CD:$CD,$CZ643+9),"")</f>
      </c>
      <c r="CO643">
        <f>IF($DA643&gt;=10,INDEX($CD:$CD,$CZ643+10),"")</f>
      </c>
      <c r="CP643">
        <f>IF($DA643&gt;=11,INDEX($CD:$CD,$CZ643+11),"")</f>
      </c>
      <c r="CQ643">
        <f>IF($DA643&gt;=12,INDEX($CD:$CD,$CZ643+12),"")</f>
      </c>
      <c r="CR643">
        <f>IF($DA643&gt;=13,INDEX($CD:$CD,$CZ643+13),"")</f>
      </c>
      <c r="CS643">
        <f>IF($DA643&gt;=14,INDEX($CD:$CD,$CZ643+14),"")</f>
      </c>
      <c r="CT643">
        <f>IF($DA643&gt;=15,INDEX($CD:$CD,$CZ643+15),"")</f>
      </c>
      <c r="CU643">
        <f>IF($DA643&gt;=16,INDEX($CD:$CD,$CZ643+16),"")</f>
      </c>
      <c r="CV643">
        <f>IF($DA643&gt;=17,INDEX($CD:$CD,$CZ643+17),"")</f>
      </c>
      <c r="CW643">
        <f>IF($DA643&gt;=18,INDEX($CD:$CD,$CZ643+18),"")</f>
      </c>
      <c r="CX643">
        <f>IF($DA643&gt;=19,INDEX($CD:$CD,$CZ643+19),"")</f>
      </c>
      <c r="CY643">
        <f>IF($DA643&gt;=20,INDEX($CD:$CD,$CZ643+20),"")</f>
      </c>
      <c r="CZ643">
        <f>IFERROR(MATCH($CC643,$CD$2:$CD$263,0)+1,0)</f>
      </c>
      <c r="DA643">
        <f>IFERROR(INDEX($CE$2:$CE$263,MATCH($CC643,$CD$2:$CD$263,0)),0)</f>
      </c>
      <c r="DB643">
        <f>IFERROR(INDEX($AI:$AI,MATCH($H643,$AH:$AH,0))&amp;"","")</f>
      </c>
      <c r="DF643">
        <f>IF($GI643&gt;=1,INDEX($DC:$DC,$GH643+1),"")</f>
      </c>
      <c r="DG643">
        <f>IF($GI643&gt;=2,INDEX($DC:$DC,$GH643+2),"")</f>
      </c>
      <c r="DH643">
        <f>IF($GI643&gt;=3,INDEX($DC:$DC,$GH643+3),"")</f>
      </c>
      <c r="DI643">
        <f>IF($GI643&gt;=4,INDEX($DC:$DC,$GH643+4),"")</f>
      </c>
      <c r="DJ643">
        <f>IF($GI643&gt;=5,INDEX($DC:$DC,$GH643+5),"")</f>
      </c>
      <c r="DK643">
        <f>IF($GI643&gt;=6,INDEX($DC:$DC,$GH643+6),"")</f>
      </c>
      <c r="DL643">
        <f>IF($GI643&gt;=7,INDEX($DC:$DC,$GH643+7),"")</f>
      </c>
      <c r="DM643">
        <f>IF($GI643&gt;=8,INDEX($DC:$DC,$GH643+8),"")</f>
      </c>
      <c r="DN643">
        <f>IF($GI643&gt;=9,INDEX($DC:$DC,$GH643+9),"")</f>
      </c>
      <c r="DO643">
        <f>IF($GI643&gt;=10,INDEX($DC:$DC,$GH643+10),"")</f>
      </c>
      <c r="DP643">
        <f>IF($GI643&gt;=11,INDEX($DC:$DC,$GH643+11),"")</f>
      </c>
      <c r="DQ643">
        <f>IF($GI643&gt;=12,INDEX($DC:$DC,$GH643+12),"")</f>
      </c>
      <c r="DR643">
        <f>IF($GI643&gt;=13,INDEX($DC:$DC,$GH643+13),"")</f>
      </c>
      <c r="DS643">
        <f>IF($GI643&gt;=14,INDEX($DC:$DC,$GH643+14),"")</f>
      </c>
      <c r="DT643">
        <f>IF($GI643&gt;=15,INDEX($DC:$DC,$GH643+15),"")</f>
      </c>
      <c r="DU643">
        <f>IF($GI643&gt;=16,INDEX($DC:$DC,$GH643+16),"")</f>
      </c>
      <c r="DV643">
        <f>IF($GI643&gt;=17,INDEX($DC:$DC,$GH643+17),"")</f>
      </c>
      <c r="DW643">
        <f>IF($GI643&gt;=18,INDEX($DC:$DC,$GH643+18),"")</f>
      </c>
      <c r="DX643">
        <f>IF($GI643&gt;=19,INDEX($DC:$DC,$GH643+19),"")</f>
      </c>
      <c r="DY643">
        <f>IF($GI643&gt;=20,INDEX($DC:$DC,$GH643+20),"")</f>
      </c>
      <c r="DZ643">
        <f>IF($GI643&gt;=21,INDEX($DC:$DC,$GH643+21),"")</f>
      </c>
      <c r="EA643">
        <f>IF($GI643&gt;=22,INDEX($DC:$DC,$GH643+22),"")</f>
      </c>
      <c r="EB643">
        <f>IF($GI643&gt;=23,INDEX($DC:$DC,$GH643+23),"")</f>
      </c>
      <c r="EC643">
        <f>IF($GI643&gt;=24,INDEX($DC:$DC,$GH643+24),"")</f>
      </c>
      <c r="ED643">
        <f>IF($GI643&gt;=25,INDEX($DC:$DC,$GH643+25),"")</f>
      </c>
      <c r="EE643">
        <f>IF($GI643&gt;=26,INDEX($DC:$DC,$GH643+26),"")</f>
      </c>
      <c r="EF643">
        <f>IF($GI643&gt;=27,INDEX($DC:$DC,$GH643+27),"")</f>
      </c>
      <c r="EG643">
        <f>IF($GI643&gt;=28,INDEX($DC:$DC,$GH643+28),"")</f>
      </c>
      <c r="EH643">
        <f>IF($GI643&gt;=29,INDEX($DC:$DC,$GH643+29),"")</f>
      </c>
      <c r="EI643">
        <f>IF($GI643&gt;=30,INDEX($DC:$DC,$GH643+30),"")</f>
      </c>
      <c r="EJ643">
        <f>IF($GI643&gt;=31,INDEX($DC:$DC,$GH643+31),"")</f>
      </c>
      <c r="EK643">
        <f>IF($GI643&gt;=32,INDEX($DC:$DC,$GH643+32),"")</f>
      </c>
      <c r="EL643">
        <f>IF($GI643&gt;=33,INDEX($DC:$DC,$GH643+33),"")</f>
      </c>
      <c r="EM643">
        <f>IF($GI643&gt;=34,INDEX($DC:$DC,$GH643+34),"")</f>
      </c>
      <c r="EN643">
        <f>IF($GI643&gt;=35,INDEX($DC:$DC,$GH643+35),"")</f>
      </c>
      <c r="EO643">
        <f>IF($GI643&gt;=36,INDEX($DC:$DC,$GH643+36),"")</f>
      </c>
      <c r="EP643">
        <f>IF($GI643&gt;=37,INDEX($DC:$DC,$GH643+37),"")</f>
      </c>
      <c r="EQ643">
        <f>IF($GI643&gt;=38,INDEX($DC:$DC,$GH643+38),"")</f>
      </c>
      <c r="ER643">
        <f>IF($GI643&gt;=39,INDEX($DC:$DC,$GH643+39),"")</f>
      </c>
      <c r="ES643">
        <f>IF($GI643&gt;=40,INDEX($DC:$DC,$GH643+40),"")</f>
      </c>
      <c r="ET643">
        <f>IF($GI643&gt;=1,INDEX($DD:$DD,$GH643+1),"")</f>
      </c>
      <c r="EU643">
        <f>IF($GI643&gt;=2,INDEX($DD:$DD,$GH643+2),"")</f>
      </c>
      <c r="EV643">
        <f>IF($GI643&gt;=3,INDEX($DD:$DD,$GH643+3),"")</f>
      </c>
      <c r="EW643">
        <f>IF($GI643&gt;=4,INDEX($DD:$DD,$GH643+4),"")</f>
      </c>
      <c r="EX643">
        <f>IF($GI643&gt;=5,INDEX($DD:$DD,$GH643+5),"")</f>
      </c>
      <c r="EY643">
        <f>IF($GI643&gt;=6,INDEX($DD:$DD,$GH643+6),"")</f>
      </c>
      <c r="EZ643">
        <f>IF($GI643&gt;=7,INDEX($DD:$DD,$GH643+7),"")</f>
      </c>
      <c r="FA643">
        <f>IF($GI643&gt;=8,INDEX($DD:$DD,$GH643+8),"")</f>
      </c>
      <c r="FB643">
        <f>IF($GI643&gt;=9,INDEX($DD:$DD,$GH643+9),"")</f>
      </c>
      <c r="FC643">
        <f>IF($GI643&gt;=10,INDEX($DD:$DD,$GH643+10),"")</f>
      </c>
      <c r="FD643">
        <f>IF($GI643&gt;=11,INDEX($DD:$DD,$GH643+11),"")</f>
      </c>
      <c r="FE643">
        <f>IF($GI643&gt;=12,INDEX($DD:$DD,$GH643+12),"")</f>
      </c>
      <c r="FF643">
        <f>IF($GI643&gt;=13,INDEX($DD:$DD,$GH643+13),"")</f>
      </c>
      <c r="FG643">
        <f>IF($GI643&gt;=14,INDEX($DD:$DD,$GH643+14),"")</f>
      </c>
      <c r="FH643">
        <f>IF($GI643&gt;=15,INDEX($DD:$DD,$GH643+15),"")</f>
      </c>
      <c r="FI643">
        <f>IF($GI643&gt;=16,INDEX($DD:$DD,$GH643+16),"")</f>
      </c>
      <c r="FJ643">
        <f>IF($GI643&gt;=17,INDEX($DD:$DD,$GH643+17),"")</f>
      </c>
      <c r="FK643">
        <f>IF($GI643&gt;=18,INDEX($DD:$DD,$GH643+18),"")</f>
      </c>
      <c r="FL643">
        <f>IF($GI643&gt;=19,INDEX($DD:$DD,$GH643+19),"")</f>
      </c>
      <c r="FM643">
        <f>IF($GI643&gt;=20,INDEX($DD:$DD,$GH643+20),"")</f>
      </c>
      <c r="FN643">
        <f>IF($GI643&gt;=21,INDEX($DD:$DD,$GH643+21),"")</f>
      </c>
      <c r="FO643">
        <f>IF($GI643&gt;=22,INDEX($DD:$DD,$GH643+22),"")</f>
      </c>
      <c r="FP643">
        <f>IF($GI643&gt;=23,INDEX($DD:$DD,$GH643+23),"")</f>
      </c>
      <c r="FQ643">
        <f>IF($GI643&gt;=24,INDEX($DD:$DD,$GH643+24),"")</f>
      </c>
      <c r="FR643">
        <f>IF($GI643&gt;=25,INDEX($DD:$DD,$GH643+25),"")</f>
      </c>
      <c r="FS643">
        <f>IF($GI643&gt;=26,INDEX($DD:$DD,$GH643+26),"")</f>
      </c>
      <c r="FT643">
        <f>IF($GI643&gt;=27,INDEX($DD:$DD,$GH643+27),"")</f>
      </c>
      <c r="FU643">
        <f>IF($GI643&gt;=28,INDEX($DD:$DD,$GH643+28),"")</f>
      </c>
      <c r="FV643">
        <f>IF($GI643&gt;=29,INDEX($DD:$DD,$GH643+29),"")</f>
      </c>
      <c r="FW643">
        <f>IF($GI643&gt;=30,INDEX($DD:$DD,$GH643+30),"")</f>
      </c>
      <c r="FX643">
        <f>IF($GI643&gt;=31,INDEX($DD:$DD,$GH643+31),"")</f>
      </c>
      <c r="FY643">
        <f>IF($GI643&gt;=32,INDEX($DD:$DD,$GH643+32),"")</f>
      </c>
      <c r="FZ643">
        <f>IF($GI643&gt;=33,INDEX($DD:$DD,$GH643+33),"")</f>
      </c>
      <c r="GA643">
        <f>IF($GI643&gt;=34,INDEX($DD:$DD,$GH643+34),"")</f>
      </c>
      <c r="GB643">
        <f>IF($GI643&gt;=35,INDEX($DD:$DD,$GH643+35),"")</f>
      </c>
      <c r="GC643">
        <f>IF($GI643&gt;=36,INDEX($DD:$DD,$GH643+36),"")</f>
      </c>
      <c r="GD643">
        <f>IF($GI643&gt;=37,INDEX($DD:$DD,$GH643+37),"")</f>
      </c>
      <c r="GE643">
        <f>IF($GI643&gt;=38,INDEX($DD:$DD,$GH643+38),"")</f>
      </c>
      <c r="GF643">
        <f>IF($GI643&gt;=39,INDEX($DD:$DD,$GH643+39),"")</f>
      </c>
      <c r="GG643">
        <f>IF($GI643&gt;=40,INDEX($DD:$DD,$GH643+40),"")</f>
      </c>
      <c r="GH643">
        <f>IFERROR(MATCH($DB643,$DC$2:$DC$148,0)+1,0)</f>
      </c>
      <c r="GI643">
        <f>IFERROR(INDEX($DE$2:$DE$148,MATCH($DB643,$DC$2:$DC$148,0)),0)</f>
      </c>
      <c r="GJ643">
        <f>IFERROR(MATCH($S643,$DF$643:$ES$643,0),0)</f>
      </c>
      <c r="GK643">
        <f>IF($GJ643&gt;0,INDEX($ET$643:$GG$643,$GJ643),"")</f>
      </c>
      <c r="GN643">
        <f>IF($IW643&gt;=1,INDEX($GL:$GL,$IV643+1),"")</f>
      </c>
      <c r="GO643">
        <f>IF($IW643&gt;=2,INDEX($GL:$GL,$IV643+2),"")</f>
      </c>
      <c r="GP643">
        <f>IF($IW643&gt;=3,INDEX($GL:$GL,$IV643+3),"")</f>
      </c>
      <c r="GQ643">
        <f>IF($IW643&gt;=4,INDEX($GL:$GL,$IV643+4),"")</f>
      </c>
      <c r="GR643">
        <f>IF($IW643&gt;=5,INDEX($GL:$GL,$IV643+5),"")</f>
      </c>
      <c r="GS643">
        <f>IF($IW643&gt;=6,INDEX($GL:$GL,$IV643+6),"")</f>
      </c>
      <c r="GT643">
        <f>IF($IW643&gt;=7,INDEX($GL:$GL,$IV643+7),"")</f>
      </c>
      <c r="GU643">
        <f>IF($IW643&gt;=8,INDEX($GL:$GL,$IV643+8),"")</f>
      </c>
      <c r="GV643">
        <f>IF($IW643&gt;=9,INDEX($GL:$GL,$IV643+9),"")</f>
      </c>
      <c r="GW643">
        <f>IF($IW643&gt;=10,INDEX($GL:$GL,$IV643+10),"")</f>
      </c>
      <c r="GX643">
        <f>IF($IW643&gt;=11,INDEX($GL:$GL,$IV643+11),"")</f>
      </c>
      <c r="GY643">
        <f>IF($IW643&gt;=12,INDEX($GL:$GL,$IV643+12),"")</f>
      </c>
      <c r="GZ643">
        <f>IF($IW643&gt;=13,INDEX($GL:$GL,$IV643+13),"")</f>
      </c>
      <c r="HA643">
        <f>IF($IW643&gt;=14,INDEX($GL:$GL,$IV643+14),"")</f>
      </c>
      <c r="HB643">
        <f>IF($IW643&gt;=15,INDEX($GL:$GL,$IV643+15),"")</f>
      </c>
      <c r="HC643">
        <f>IF($IW643&gt;=16,INDEX($GL:$GL,$IV643+16),"")</f>
      </c>
      <c r="HD643">
        <f>IF($IW643&gt;=17,INDEX($GL:$GL,$IV643+17),"")</f>
      </c>
      <c r="HE643">
        <f>IF($IW643&gt;=18,INDEX($GL:$GL,$IV643+18),"")</f>
      </c>
      <c r="HF643">
        <f>IF($IW643&gt;=19,INDEX($GL:$GL,$IV643+19),"")</f>
      </c>
      <c r="HG643">
        <f>IF($IW643&gt;=20,INDEX($GL:$GL,$IV643+20),"")</f>
      </c>
      <c r="HH643">
        <f>IF($IW643&gt;=21,INDEX($GL:$GL,$IV643+21),"")</f>
      </c>
      <c r="HI643">
        <f>IF($IW643&gt;=22,INDEX($GL:$GL,$IV643+22),"")</f>
      </c>
      <c r="HJ643">
        <f>IF($IW643&gt;=23,INDEX($GL:$GL,$IV643+23),"")</f>
      </c>
      <c r="HK643">
        <f>IF($IW643&gt;=24,INDEX($GL:$GL,$IV643+24),"")</f>
      </c>
      <c r="HL643">
        <f>IF($IW643&gt;=25,INDEX($GL:$GL,$IV643+25),"")</f>
      </c>
      <c r="HM643">
        <f>IF($IW643&gt;=26,INDEX($GL:$GL,$IV643+26),"")</f>
      </c>
      <c r="HN643">
        <f>IF($IW643&gt;=27,INDEX($GL:$GL,$IV643+27),"")</f>
      </c>
      <c r="HO643">
        <f>IF($IW643&gt;=28,INDEX($GL:$GL,$IV643+28),"")</f>
      </c>
      <c r="HP643">
        <f>IF($IW643&gt;=29,INDEX($GL:$GL,$IV643+29),"")</f>
      </c>
      <c r="HQ643">
        <f>IF($IW643&gt;=30,INDEX($GL:$GL,$IV643+30),"")</f>
      </c>
      <c r="HR643">
        <f>IF($IW643&gt;=31,INDEX($GL:$GL,$IV643+31),"")</f>
      </c>
      <c r="HS643">
        <f>IF($IW643&gt;=32,INDEX($GL:$GL,$IV643+32),"")</f>
      </c>
      <c r="HT643">
        <f>IF($IW643&gt;=33,INDEX($GL:$GL,$IV643+33),"")</f>
      </c>
      <c r="HU643">
        <f>IF($IW643&gt;=34,INDEX($GL:$GL,$IV643+34),"")</f>
      </c>
      <c r="HV643">
        <f>IF($IW643&gt;=35,INDEX($GL:$GL,$IV643+35),"")</f>
      </c>
      <c r="HW643">
        <f>IF($IW643&gt;=36,INDEX($GL:$GL,$IV643+36),"")</f>
      </c>
      <c r="HX643">
        <f>IF($IW643&gt;=37,INDEX($GL:$GL,$IV643+37),"")</f>
      </c>
      <c r="HY643">
        <f>IF($IW643&gt;=38,INDEX($GL:$GL,$IV643+38),"")</f>
      </c>
      <c r="HZ643">
        <f>IF($IW643&gt;=39,INDEX($GL:$GL,$IV643+39),"")</f>
      </c>
      <c r="IA643">
        <f>IF($IW643&gt;=40,INDEX($GL:$GL,$IV643+40),"")</f>
      </c>
      <c r="IB643">
        <f>IF($IW643&gt;=41,INDEX($GL:$GL,$IV643+41),"")</f>
      </c>
      <c r="IC643">
        <f>IF($IW643&gt;=42,INDEX($GL:$GL,$IV643+42),"")</f>
      </c>
      <c r="ID643">
        <f>IF($IW643&gt;=43,INDEX($GL:$GL,$IV643+43),"")</f>
      </c>
      <c r="IE643">
        <f>IF($IW643&gt;=44,INDEX($GL:$GL,$IV643+44),"")</f>
      </c>
      <c r="IF643">
        <f>IF($IW643&gt;=45,INDEX($GL:$GL,$IV643+45),"")</f>
      </c>
      <c r="IG643">
        <f>IF($IW643&gt;=46,INDEX($GL:$GL,$IV643+46),"")</f>
      </c>
      <c r="IH643">
        <f>IF($IW643&gt;=47,INDEX($GL:$GL,$IV643+47),"")</f>
      </c>
      <c r="II643">
        <f>IF($IW643&gt;=48,INDEX($GL:$GL,$IV643+48),"")</f>
      </c>
      <c r="IJ643">
        <f>IF($IW643&gt;=49,INDEX($GL:$GL,$IV643+49),"")</f>
      </c>
      <c r="IK643">
        <f>IF($IW643&gt;=50,INDEX($GL:$GL,$IV643+50),"")</f>
      </c>
      <c r="IL643">
        <f>IF($IW643&gt;=51,INDEX($GL:$GL,$IV643+51),"")</f>
      </c>
      <c r="IM643">
        <f>IF($IW643&gt;=52,INDEX($GL:$GL,$IV643+52),"")</f>
      </c>
      <c r="IN643">
        <f>IF($IW643&gt;=53,INDEX($GL:$GL,$IV643+53),"")</f>
      </c>
      <c r="IO643">
        <f>IF($IW643&gt;=54,INDEX($GL:$GL,$IV643+54),"")</f>
      </c>
      <c r="IP643">
        <f>IF($IW643&gt;=55,INDEX($GL:$GL,$IV643+55),"")</f>
      </c>
      <c r="IQ643">
        <f>IF($IW643&gt;=56,INDEX($GL:$GL,$IV643+56),"")</f>
      </c>
      <c r="IR643">
        <f>IF($IW643&gt;=57,INDEX($GL:$GL,$IV643+57),"")</f>
      </c>
      <c r="IS643">
        <f>IF($IW643&gt;=58,INDEX($GL:$GL,$IV643+58),"")</f>
      </c>
      <c r="IT643">
        <f>IF($IW643&gt;=59,INDEX($GL:$GL,$IV643+59),"")</f>
      </c>
      <c r="IU643">
        <f>IF($IW643&gt;=60,INDEX($GL:$GL,$IV643+60),"")</f>
      </c>
      <c r="IV643">
        <f>IFERROR(MATCH($GK643,$GL$2:$GL$324,0)+1,0)</f>
      </c>
      <c r="IW643">
        <f>IFERROR(INDEX($GM$2:$GM$324,MATCH($GK643,$GL$2:$GL$324,0)),0)</f>
      </c>
      <c r="IX643" t="s">
        <v>34</v>
      </c>
      <c r="IY643" t="s">
        <v>34</v>
      </c>
    </row>
    <row r="644" spans="1:259" x14ac:dyDescent="0.25">
      <c r="K644">
        <f>IF(OR($N644="",$J644=""),"",IFERROR($N644/$J644,0))</f>
      </c>
      <c r="L644">
        <f>IF($N644="","",
SUM($M644,$O644,$T644,$P644,$R644)*
(1-IF($U644="",0,VALUE($U644)/100)))</f>
      </c>
      <c r="M644">
        <f>IF($N644="","",$N644)</f>
      </c>
      <c r="O644">
        <f>IF($N644="","",
IF($H644="","",
IF(ISNUMBER(SEARCH("exempt",LOWER($H644))),0,
$N644*(VALUE(SUBSTITUTE($H644,"%",""))/100))))</f>
      </c>
      <c r="V644">
        <f>IFERROR(IF(FIND(" - ",$E644)&gt;0,MID($E644,FIND(" - ",$E644)+3,LEN($E644)),""),"")</f>
      </c>
      <c r="AE644" t="s">
        <v>1225</v>
      </c>
      <c r="AJ644">
        <f>IFERROR(LEFT($E644,FIND(" - ",$E644)-1),$E644)</f>
      </c>
      <c r="AM644">
        <f>IF($CB644&gt;=1,INDEX($AK:$AK,$CA644+1),"")</f>
      </c>
      <c r="AN644">
        <f>IF($CB644&gt;=2,INDEX($AK:$AK,$CA644+2),"")</f>
      </c>
      <c r="AO644">
        <f>IF($CB644&gt;=3,INDEX($AK:$AK,$CA644+3),"")</f>
      </c>
      <c r="AP644">
        <f>IF($CB644&gt;=4,INDEX($AK:$AK,$CA644+4),"")</f>
      </c>
      <c r="AQ644">
        <f>IF($CB644&gt;=5,INDEX($AK:$AK,$CA644+5),"")</f>
      </c>
      <c r="AR644">
        <f>IF($CB644&gt;=6,INDEX($AK:$AK,$CA644+6),"")</f>
      </c>
      <c r="AS644">
        <f>IF($CB644&gt;=7,INDEX($AK:$AK,$CA644+7),"")</f>
      </c>
      <c r="AT644">
        <f>IF($CB644&gt;=8,INDEX($AK:$AK,$CA644+8),"")</f>
      </c>
      <c r="AU644">
        <f>IF($CB644&gt;=9,INDEX($AK:$AK,$CA644+9),"")</f>
      </c>
      <c r="AV644">
        <f>IF($CB644&gt;=10,INDEX($AK:$AK,$CA644+10),"")</f>
      </c>
      <c r="AW644">
        <f>IF($CB644&gt;=11,INDEX($AK:$AK,$CA644+11),"")</f>
      </c>
      <c r="AX644">
        <f>IF($CB644&gt;=12,INDEX($AK:$AK,$CA644+12),"")</f>
      </c>
      <c r="AY644">
        <f>IF($CB644&gt;=13,INDEX($AK:$AK,$CA644+13),"")</f>
      </c>
      <c r="AZ644">
        <f>IF($CB644&gt;=14,INDEX($AK:$AK,$CA644+14),"")</f>
      </c>
      <c r="BA644">
        <f>IF($CB644&gt;=15,INDEX($AK:$AK,$CA644+15),"")</f>
      </c>
      <c r="BB644">
        <f>IF($CB644&gt;=16,INDEX($AK:$AK,$CA644+16),"")</f>
      </c>
      <c r="BC644">
        <f>IF($CB644&gt;=17,INDEX($AK:$AK,$CA644+17),"")</f>
      </c>
      <c r="BD644">
        <f>IF($CB644&gt;=18,INDEX($AK:$AK,$CA644+18),"")</f>
      </c>
      <c r="BE644">
        <f>IF($CB644&gt;=19,INDEX($AK:$AK,$CA644+19),"")</f>
      </c>
      <c r="BF644">
        <f>IF($CB644&gt;=20,INDEX($AK:$AK,$CA644+20),"")</f>
      </c>
      <c r="BG644">
        <f>IF($CB644&gt;=21,INDEX($AK:$AK,$CA644+21),"")</f>
      </c>
      <c r="BH644">
        <f>IF($CB644&gt;=22,INDEX($AK:$AK,$CA644+22),"")</f>
      </c>
      <c r="BI644">
        <f>IF($CB644&gt;=23,INDEX($AK:$AK,$CA644+23),"")</f>
      </c>
      <c r="BJ644">
        <f>IF($CB644&gt;=24,INDEX($AK:$AK,$CA644+24),"")</f>
      </c>
      <c r="BK644">
        <f>IF($CB644&gt;=25,INDEX($AK:$AK,$CA644+25),"")</f>
      </c>
      <c r="BL644">
        <f>IF($CB644&gt;=26,INDEX($AK:$AK,$CA644+26),"")</f>
      </c>
      <c r="BM644">
        <f>IF($CB644&gt;=27,INDEX($AK:$AK,$CA644+27),"")</f>
      </c>
      <c r="BN644">
        <f>IF($CB644&gt;=28,INDEX($AK:$AK,$CA644+28),"")</f>
      </c>
      <c r="BO644">
        <f>IF($CB644&gt;=29,INDEX($AK:$AK,$CA644+29),"")</f>
      </c>
      <c r="BP644">
        <f>IF($CB644&gt;=30,INDEX($AK:$AK,$CA644+30),"")</f>
      </c>
      <c r="BQ644">
        <f>IF($CB644&gt;=31,INDEX($AK:$AK,$CA644+31),"")</f>
      </c>
      <c r="BR644">
        <f>IF($CB644&gt;=32,INDEX($AK:$AK,$CA644+32),"")</f>
      </c>
      <c r="BS644">
        <f>IF($CB644&gt;=33,INDEX($AK:$AK,$CA644+33),"")</f>
      </c>
      <c r="BT644">
        <f>IF($CB644&gt;=34,INDEX($AK:$AK,$CA644+34),"")</f>
      </c>
      <c r="BU644">
        <f>IF($CB644&gt;=35,INDEX($AK:$AK,$CA644+35),"")</f>
      </c>
      <c r="BV644">
        <f>IF($CB644&gt;=36,INDEX($AK:$AK,$CA644+36),"")</f>
      </c>
      <c r="BW644">
        <f>IF($CB644&gt;=37,INDEX($AK:$AK,$CA644+37),"")</f>
      </c>
      <c r="BX644">
        <f>IF($CB644&gt;=38,INDEX($AK:$AK,$CA644+38),"")</f>
      </c>
      <c r="BY644">
        <f>IF($CB644&gt;=39,INDEX($AK:$AK,$CA644+39),"")</f>
      </c>
      <c r="BZ644">
        <f>IF($CB644&gt;=40,INDEX($AK:$AK,$CA644+40),"")</f>
      </c>
      <c r="CA644">
        <f>IFERROR(MATCH($AJ644,$AK$2:$AK$134,0)+1,0)</f>
      </c>
      <c r="CB644">
        <f>IFERROR(INDEX($AL$2:$AL$134,MATCH($AJ644,$AK$2:$AK$134,0)),0)</f>
      </c>
      <c r="CC644">
        <f>IFERROR(LEFT($F644,FIND(" - ",$F644)-1),$F644)</f>
      </c>
      <c r="CF644">
        <f>IF($DA644&gt;=1,INDEX($CD:$CD,$CZ644+1),"")</f>
      </c>
      <c r="CG644">
        <f>IF($DA644&gt;=2,INDEX($CD:$CD,$CZ644+2),"")</f>
      </c>
      <c r="CH644">
        <f>IF($DA644&gt;=3,INDEX($CD:$CD,$CZ644+3),"")</f>
      </c>
      <c r="CI644">
        <f>IF($DA644&gt;=4,INDEX($CD:$CD,$CZ644+4),"")</f>
      </c>
      <c r="CJ644">
        <f>IF($DA644&gt;=5,INDEX($CD:$CD,$CZ644+5),"")</f>
      </c>
      <c r="CK644">
        <f>IF($DA644&gt;=6,INDEX($CD:$CD,$CZ644+6),"")</f>
      </c>
      <c r="CL644">
        <f>IF($DA644&gt;=7,INDEX($CD:$CD,$CZ644+7),"")</f>
      </c>
      <c r="CM644">
        <f>IF($DA644&gt;=8,INDEX($CD:$CD,$CZ644+8),"")</f>
      </c>
      <c r="CN644">
        <f>IF($DA644&gt;=9,INDEX($CD:$CD,$CZ644+9),"")</f>
      </c>
      <c r="CO644">
        <f>IF($DA644&gt;=10,INDEX($CD:$CD,$CZ644+10),"")</f>
      </c>
      <c r="CP644">
        <f>IF($DA644&gt;=11,INDEX($CD:$CD,$CZ644+11),"")</f>
      </c>
      <c r="CQ644">
        <f>IF($DA644&gt;=12,INDEX($CD:$CD,$CZ644+12),"")</f>
      </c>
      <c r="CR644">
        <f>IF($DA644&gt;=13,INDEX($CD:$CD,$CZ644+13),"")</f>
      </c>
      <c r="CS644">
        <f>IF($DA644&gt;=14,INDEX($CD:$CD,$CZ644+14),"")</f>
      </c>
      <c r="CT644">
        <f>IF($DA644&gt;=15,INDEX($CD:$CD,$CZ644+15),"")</f>
      </c>
      <c r="CU644">
        <f>IF($DA644&gt;=16,INDEX($CD:$CD,$CZ644+16),"")</f>
      </c>
      <c r="CV644">
        <f>IF($DA644&gt;=17,INDEX($CD:$CD,$CZ644+17),"")</f>
      </c>
      <c r="CW644">
        <f>IF($DA644&gt;=18,INDEX($CD:$CD,$CZ644+18),"")</f>
      </c>
      <c r="CX644">
        <f>IF($DA644&gt;=19,INDEX($CD:$CD,$CZ644+19),"")</f>
      </c>
      <c r="CY644">
        <f>IF($DA644&gt;=20,INDEX($CD:$CD,$CZ644+20),"")</f>
      </c>
      <c r="CZ644">
        <f>IFERROR(MATCH($CC644,$CD$2:$CD$263,0)+1,0)</f>
      </c>
      <c r="DA644">
        <f>IFERROR(INDEX($CE$2:$CE$263,MATCH($CC644,$CD$2:$CD$263,0)),0)</f>
      </c>
      <c r="DB644">
        <f>IFERROR(INDEX($AI:$AI,MATCH($H644,$AH:$AH,0))&amp;"","")</f>
      </c>
      <c r="DF644">
        <f>IF($GI644&gt;=1,INDEX($DC:$DC,$GH644+1),"")</f>
      </c>
      <c r="DG644">
        <f>IF($GI644&gt;=2,INDEX($DC:$DC,$GH644+2),"")</f>
      </c>
      <c r="DH644">
        <f>IF($GI644&gt;=3,INDEX($DC:$DC,$GH644+3),"")</f>
      </c>
      <c r="DI644">
        <f>IF($GI644&gt;=4,INDEX($DC:$DC,$GH644+4),"")</f>
      </c>
      <c r="DJ644">
        <f>IF($GI644&gt;=5,INDEX($DC:$DC,$GH644+5),"")</f>
      </c>
      <c r="DK644">
        <f>IF($GI644&gt;=6,INDEX($DC:$DC,$GH644+6),"")</f>
      </c>
      <c r="DL644">
        <f>IF($GI644&gt;=7,INDEX($DC:$DC,$GH644+7),"")</f>
      </c>
      <c r="DM644">
        <f>IF($GI644&gt;=8,INDEX($DC:$DC,$GH644+8),"")</f>
      </c>
      <c r="DN644">
        <f>IF($GI644&gt;=9,INDEX($DC:$DC,$GH644+9),"")</f>
      </c>
      <c r="DO644">
        <f>IF($GI644&gt;=10,INDEX($DC:$DC,$GH644+10),"")</f>
      </c>
      <c r="DP644">
        <f>IF($GI644&gt;=11,INDEX($DC:$DC,$GH644+11),"")</f>
      </c>
      <c r="DQ644">
        <f>IF($GI644&gt;=12,INDEX($DC:$DC,$GH644+12),"")</f>
      </c>
      <c r="DR644">
        <f>IF($GI644&gt;=13,INDEX($DC:$DC,$GH644+13),"")</f>
      </c>
      <c r="DS644">
        <f>IF($GI644&gt;=14,INDEX($DC:$DC,$GH644+14),"")</f>
      </c>
      <c r="DT644">
        <f>IF($GI644&gt;=15,INDEX($DC:$DC,$GH644+15),"")</f>
      </c>
      <c r="DU644">
        <f>IF($GI644&gt;=16,INDEX($DC:$DC,$GH644+16),"")</f>
      </c>
      <c r="DV644">
        <f>IF($GI644&gt;=17,INDEX($DC:$DC,$GH644+17),"")</f>
      </c>
      <c r="DW644">
        <f>IF($GI644&gt;=18,INDEX($DC:$DC,$GH644+18),"")</f>
      </c>
      <c r="DX644">
        <f>IF($GI644&gt;=19,INDEX($DC:$DC,$GH644+19),"")</f>
      </c>
      <c r="DY644">
        <f>IF($GI644&gt;=20,INDEX($DC:$DC,$GH644+20),"")</f>
      </c>
      <c r="DZ644">
        <f>IF($GI644&gt;=21,INDEX($DC:$DC,$GH644+21),"")</f>
      </c>
      <c r="EA644">
        <f>IF($GI644&gt;=22,INDEX($DC:$DC,$GH644+22),"")</f>
      </c>
      <c r="EB644">
        <f>IF($GI644&gt;=23,INDEX($DC:$DC,$GH644+23),"")</f>
      </c>
      <c r="EC644">
        <f>IF($GI644&gt;=24,INDEX($DC:$DC,$GH644+24),"")</f>
      </c>
      <c r="ED644">
        <f>IF($GI644&gt;=25,INDEX($DC:$DC,$GH644+25),"")</f>
      </c>
      <c r="EE644">
        <f>IF($GI644&gt;=26,INDEX($DC:$DC,$GH644+26),"")</f>
      </c>
      <c r="EF644">
        <f>IF($GI644&gt;=27,INDEX($DC:$DC,$GH644+27),"")</f>
      </c>
      <c r="EG644">
        <f>IF($GI644&gt;=28,INDEX($DC:$DC,$GH644+28),"")</f>
      </c>
      <c r="EH644">
        <f>IF($GI644&gt;=29,INDEX($DC:$DC,$GH644+29),"")</f>
      </c>
      <c r="EI644">
        <f>IF($GI644&gt;=30,INDEX($DC:$DC,$GH644+30),"")</f>
      </c>
      <c r="EJ644">
        <f>IF($GI644&gt;=31,INDEX($DC:$DC,$GH644+31),"")</f>
      </c>
      <c r="EK644">
        <f>IF($GI644&gt;=32,INDEX($DC:$DC,$GH644+32),"")</f>
      </c>
      <c r="EL644">
        <f>IF($GI644&gt;=33,INDEX($DC:$DC,$GH644+33),"")</f>
      </c>
      <c r="EM644">
        <f>IF($GI644&gt;=34,INDEX($DC:$DC,$GH644+34),"")</f>
      </c>
      <c r="EN644">
        <f>IF($GI644&gt;=35,INDEX($DC:$DC,$GH644+35),"")</f>
      </c>
      <c r="EO644">
        <f>IF($GI644&gt;=36,INDEX($DC:$DC,$GH644+36),"")</f>
      </c>
      <c r="EP644">
        <f>IF($GI644&gt;=37,INDEX($DC:$DC,$GH644+37),"")</f>
      </c>
      <c r="EQ644">
        <f>IF($GI644&gt;=38,INDEX($DC:$DC,$GH644+38),"")</f>
      </c>
      <c r="ER644">
        <f>IF($GI644&gt;=39,INDEX($DC:$DC,$GH644+39),"")</f>
      </c>
      <c r="ES644">
        <f>IF($GI644&gt;=40,INDEX($DC:$DC,$GH644+40),"")</f>
      </c>
      <c r="ET644">
        <f>IF($GI644&gt;=1,INDEX($DD:$DD,$GH644+1),"")</f>
      </c>
      <c r="EU644">
        <f>IF($GI644&gt;=2,INDEX($DD:$DD,$GH644+2),"")</f>
      </c>
      <c r="EV644">
        <f>IF($GI644&gt;=3,INDEX($DD:$DD,$GH644+3),"")</f>
      </c>
      <c r="EW644">
        <f>IF($GI644&gt;=4,INDEX($DD:$DD,$GH644+4),"")</f>
      </c>
      <c r="EX644">
        <f>IF($GI644&gt;=5,INDEX($DD:$DD,$GH644+5),"")</f>
      </c>
      <c r="EY644">
        <f>IF($GI644&gt;=6,INDEX($DD:$DD,$GH644+6),"")</f>
      </c>
      <c r="EZ644">
        <f>IF($GI644&gt;=7,INDEX($DD:$DD,$GH644+7),"")</f>
      </c>
      <c r="FA644">
        <f>IF($GI644&gt;=8,INDEX($DD:$DD,$GH644+8),"")</f>
      </c>
      <c r="FB644">
        <f>IF($GI644&gt;=9,INDEX($DD:$DD,$GH644+9),"")</f>
      </c>
      <c r="FC644">
        <f>IF($GI644&gt;=10,INDEX($DD:$DD,$GH644+10),"")</f>
      </c>
      <c r="FD644">
        <f>IF($GI644&gt;=11,INDEX($DD:$DD,$GH644+11),"")</f>
      </c>
      <c r="FE644">
        <f>IF($GI644&gt;=12,INDEX($DD:$DD,$GH644+12),"")</f>
      </c>
      <c r="FF644">
        <f>IF($GI644&gt;=13,INDEX($DD:$DD,$GH644+13),"")</f>
      </c>
      <c r="FG644">
        <f>IF($GI644&gt;=14,INDEX($DD:$DD,$GH644+14),"")</f>
      </c>
      <c r="FH644">
        <f>IF($GI644&gt;=15,INDEX($DD:$DD,$GH644+15),"")</f>
      </c>
      <c r="FI644">
        <f>IF($GI644&gt;=16,INDEX($DD:$DD,$GH644+16),"")</f>
      </c>
      <c r="FJ644">
        <f>IF($GI644&gt;=17,INDEX($DD:$DD,$GH644+17),"")</f>
      </c>
      <c r="FK644">
        <f>IF($GI644&gt;=18,INDEX($DD:$DD,$GH644+18),"")</f>
      </c>
      <c r="FL644">
        <f>IF($GI644&gt;=19,INDEX($DD:$DD,$GH644+19),"")</f>
      </c>
      <c r="FM644">
        <f>IF($GI644&gt;=20,INDEX($DD:$DD,$GH644+20),"")</f>
      </c>
      <c r="FN644">
        <f>IF($GI644&gt;=21,INDEX($DD:$DD,$GH644+21),"")</f>
      </c>
      <c r="FO644">
        <f>IF($GI644&gt;=22,INDEX($DD:$DD,$GH644+22),"")</f>
      </c>
      <c r="FP644">
        <f>IF($GI644&gt;=23,INDEX($DD:$DD,$GH644+23),"")</f>
      </c>
      <c r="FQ644">
        <f>IF($GI644&gt;=24,INDEX($DD:$DD,$GH644+24),"")</f>
      </c>
      <c r="FR644">
        <f>IF($GI644&gt;=25,INDEX($DD:$DD,$GH644+25),"")</f>
      </c>
      <c r="FS644">
        <f>IF($GI644&gt;=26,INDEX($DD:$DD,$GH644+26),"")</f>
      </c>
      <c r="FT644">
        <f>IF($GI644&gt;=27,INDEX($DD:$DD,$GH644+27),"")</f>
      </c>
      <c r="FU644">
        <f>IF($GI644&gt;=28,INDEX($DD:$DD,$GH644+28),"")</f>
      </c>
      <c r="FV644">
        <f>IF($GI644&gt;=29,INDEX($DD:$DD,$GH644+29),"")</f>
      </c>
      <c r="FW644">
        <f>IF($GI644&gt;=30,INDEX($DD:$DD,$GH644+30),"")</f>
      </c>
      <c r="FX644">
        <f>IF($GI644&gt;=31,INDEX($DD:$DD,$GH644+31),"")</f>
      </c>
      <c r="FY644">
        <f>IF($GI644&gt;=32,INDEX($DD:$DD,$GH644+32),"")</f>
      </c>
      <c r="FZ644">
        <f>IF($GI644&gt;=33,INDEX($DD:$DD,$GH644+33),"")</f>
      </c>
      <c r="GA644">
        <f>IF($GI644&gt;=34,INDEX($DD:$DD,$GH644+34),"")</f>
      </c>
      <c r="GB644">
        <f>IF($GI644&gt;=35,INDEX($DD:$DD,$GH644+35),"")</f>
      </c>
      <c r="GC644">
        <f>IF($GI644&gt;=36,INDEX($DD:$DD,$GH644+36),"")</f>
      </c>
      <c r="GD644">
        <f>IF($GI644&gt;=37,INDEX($DD:$DD,$GH644+37),"")</f>
      </c>
      <c r="GE644">
        <f>IF($GI644&gt;=38,INDEX($DD:$DD,$GH644+38),"")</f>
      </c>
      <c r="GF644">
        <f>IF($GI644&gt;=39,INDEX($DD:$DD,$GH644+39),"")</f>
      </c>
      <c r="GG644">
        <f>IF($GI644&gt;=40,INDEX($DD:$DD,$GH644+40),"")</f>
      </c>
      <c r="GH644">
        <f>IFERROR(MATCH($DB644,$DC$2:$DC$148,0)+1,0)</f>
      </c>
      <c r="GI644">
        <f>IFERROR(INDEX($DE$2:$DE$148,MATCH($DB644,$DC$2:$DC$148,0)),0)</f>
      </c>
      <c r="GJ644">
        <f>IFERROR(MATCH($S644,$DF$644:$ES$644,0),0)</f>
      </c>
      <c r="GK644">
        <f>IF($GJ644&gt;0,INDEX($ET$644:$GG$644,$GJ644),"")</f>
      </c>
      <c r="GN644">
        <f>IF($IW644&gt;=1,INDEX($GL:$GL,$IV644+1),"")</f>
      </c>
      <c r="GO644">
        <f>IF($IW644&gt;=2,INDEX($GL:$GL,$IV644+2),"")</f>
      </c>
      <c r="GP644">
        <f>IF($IW644&gt;=3,INDEX($GL:$GL,$IV644+3),"")</f>
      </c>
      <c r="GQ644">
        <f>IF($IW644&gt;=4,INDEX($GL:$GL,$IV644+4),"")</f>
      </c>
      <c r="GR644">
        <f>IF($IW644&gt;=5,INDEX($GL:$GL,$IV644+5),"")</f>
      </c>
      <c r="GS644">
        <f>IF($IW644&gt;=6,INDEX($GL:$GL,$IV644+6),"")</f>
      </c>
      <c r="GT644">
        <f>IF($IW644&gt;=7,INDEX($GL:$GL,$IV644+7),"")</f>
      </c>
      <c r="GU644">
        <f>IF($IW644&gt;=8,INDEX($GL:$GL,$IV644+8),"")</f>
      </c>
      <c r="GV644">
        <f>IF($IW644&gt;=9,INDEX($GL:$GL,$IV644+9),"")</f>
      </c>
      <c r="GW644">
        <f>IF($IW644&gt;=10,INDEX($GL:$GL,$IV644+10),"")</f>
      </c>
      <c r="GX644">
        <f>IF($IW644&gt;=11,INDEX($GL:$GL,$IV644+11),"")</f>
      </c>
      <c r="GY644">
        <f>IF($IW644&gt;=12,INDEX($GL:$GL,$IV644+12),"")</f>
      </c>
      <c r="GZ644">
        <f>IF($IW644&gt;=13,INDEX($GL:$GL,$IV644+13),"")</f>
      </c>
      <c r="HA644">
        <f>IF($IW644&gt;=14,INDEX($GL:$GL,$IV644+14),"")</f>
      </c>
      <c r="HB644">
        <f>IF($IW644&gt;=15,INDEX($GL:$GL,$IV644+15),"")</f>
      </c>
      <c r="HC644">
        <f>IF($IW644&gt;=16,INDEX($GL:$GL,$IV644+16),"")</f>
      </c>
      <c r="HD644">
        <f>IF($IW644&gt;=17,INDEX($GL:$GL,$IV644+17),"")</f>
      </c>
      <c r="HE644">
        <f>IF($IW644&gt;=18,INDEX($GL:$GL,$IV644+18),"")</f>
      </c>
      <c r="HF644">
        <f>IF($IW644&gt;=19,INDEX($GL:$GL,$IV644+19),"")</f>
      </c>
      <c r="HG644">
        <f>IF($IW644&gt;=20,INDEX($GL:$GL,$IV644+20),"")</f>
      </c>
      <c r="HH644">
        <f>IF($IW644&gt;=21,INDEX($GL:$GL,$IV644+21),"")</f>
      </c>
      <c r="HI644">
        <f>IF($IW644&gt;=22,INDEX($GL:$GL,$IV644+22),"")</f>
      </c>
      <c r="HJ644">
        <f>IF($IW644&gt;=23,INDEX($GL:$GL,$IV644+23),"")</f>
      </c>
      <c r="HK644">
        <f>IF($IW644&gt;=24,INDEX($GL:$GL,$IV644+24),"")</f>
      </c>
      <c r="HL644">
        <f>IF($IW644&gt;=25,INDEX($GL:$GL,$IV644+25),"")</f>
      </c>
      <c r="HM644">
        <f>IF($IW644&gt;=26,INDEX($GL:$GL,$IV644+26),"")</f>
      </c>
      <c r="HN644">
        <f>IF($IW644&gt;=27,INDEX($GL:$GL,$IV644+27),"")</f>
      </c>
      <c r="HO644">
        <f>IF($IW644&gt;=28,INDEX($GL:$GL,$IV644+28),"")</f>
      </c>
      <c r="HP644">
        <f>IF($IW644&gt;=29,INDEX($GL:$GL,$IV644+29),"")</f>
      </c>
      <c r="HQ644">
        <f>IF($IW644&gt;=30,INDEX($GL:$GL,$IV644+30),"")</f>
      </c>
      <c r="HR644">
        <f>IF($IW644&gt;=31,INDEX($GL:$GL,$IV644+31),"")</f>
      </c>
      <c r="HS644">
        <f>IF($IW644&gt;=32,INDEX($GL:$GL,$IV644+32),"")</f>
      </c>
      <c r="HT644">
        <f>IF($IW644&gt;=33,INDEX($GL:$GL,$IV644+33),"")</f>
      </c>
      <c r="HU644">
        <f>IF($IW644&gt;=34,INDEX($GL:$GL,$IV644+34),"")</f>
      </c>
      <c r="HV644">
        <f>IF($IW644&gt;=35,INDEX($GL:$GL,$IV644+35),"")</f>
      </c>
      <c r="HW644">
        <f>IF($IW644&gt;=36,INDEX($GL:$GL,$IV644+36),"")</f>
      </c>
      <c r="HX644">
        <f>IF($IW644&gt;=37,INDEX($GL:$GL,$IV644+37),"")</f>
      </c>
      <c r="HY644">
        <f>IF($IW644&gt;=38,INDEX($GL:$GL,$IV644+38),"")</f>
      </c>
      <c r="HZ644">
        <f>IF($IW644&gt;=39,INDEX($GL:$GL,$IV644+39),"")</f>
      </c>
      <c r="IA644">
        <f>IF($IW644&gt;=40,INDEX($GL:$GL,$IV644+40),"")</f>
      </c>
      <c r="IB644">
        <f>IF($IW644&gt;=41,INDEX($GL:$GL,$IV644+41),"")</f>
      </c>
      <c r="IC644">
        <f>IF($IW644&gt;=42,INDEX($GL:$GL,$IV644+42),"")</f>
      </c>
      <c r="ID644">
        <f>IF($IW644&gt;=43,INDEX($GL:$GL,$IV644+43),"")</f>
      </c>
      <c r="IE644">
        <f>IF($IW644&gt;=44,INDEX($GL:$GL,$IV644+44),"")</f>
      </c>
      <c r="IF644">
        <f>IF($IW644&gt;=45,INDEX($GL:$GL,$IV644+45),"")</f>
      </c>
      <c r="IG644">
        <f>IF($IW644&gt;=46,INDEX($GL:$GL,$IV644+46),"")</f>
      </c>
      <c r="IH644">
        <f>IF($IW644&gt;=47,INDEX($GL:$GL,$IV644+47),"")</f>
      </c>
      <c r="II644">
        <f>IF($IW644&gt;=48,INDEX($GL:$GL,$IV644+48),"")</f>
      </c>
      <c r="IJ644">
        <f>IF($IW644&gt;=49,INDEX($GL:$GL,$IV644+49),"")</f>
      </c>
      <c r="IK644">
        <f>IF($IW644&gt;=50,INDEX($GL:$GL,$IV644+50),"")</f>
      </c>
      <c r="IL644">
        <f>IF($IW644&gt;=51,INDEX($GL:$GL,$IV644+51),"")</f>
      </c>
      <c r="IM644">
        <f>IF($IW644&gt;=52,INDEX($GL:$GL,$IV644+52),"")</f>
      </c>
      <c r="IN644">
        <f>IF($IW644&gt;=53,INDEX($GL:$GL,$IV644+53),"")</f>
      </c>
      <c r="IO644">
        <f>IF($IW644&gt;=54,INDEX($GL:$GL,$IV644+54),"")</f>
      </c>
      <c r="IP644">
        <f>IF($IW644&gt;=55,INDEX($GL:$GL,$IV644+55),"")</f>
      </c>
      <c r="IQ644">
        <f>IF($IW644&gt;=56,INDEX($GL:$GL,$IV644+56),"")</f>
      </c>
      <c r="IR644">
        <f>IF($IW644&gt;=57,INDEX($GL:$GL,$IV644+57),"")</f>
      </c>
      <c r="IS644">
        <f>IF($IW644&gt;=58,INDEX($GL:$GL,$IV644+58),"")</f>
      </c>
      <c r="IT644">
        <f>IF($IW644&gt;=59,INDEX($GL:$GL,$IV644+59),"")</f>
      </c>
      <c r="IU644">
        <f>IF($IW644&gt;=60,INDEX($GL:$GL,$IV644+60),"")</f>
      </c>
      <c r="IV644">
        <f>IFERROR(MATCH($GK644,$GL$2:$GL$324,0)+1,0)</f>
      </c>
      <c r="IW644">
        <f>IFERROR(INDEX($GM$2:$GM$324,MATCH($GK644,$GL$2:$GL$324,0)),0)</f>
      </c>
      <c r="IX644" t="s">
        <v>34</v>
      </c>
      <c r="IY644" t="s">
        <v>34</v>
      </c>
    </row>
    <row r="645" spans="1:259" x14ac:dyDescent="0.25">
      <c r="K645">
        <f>IF(OR($N645="",$J645=""),"",IFERROR($N645/$J645,0))</f>
      </c>
      <c r="L645">
        <f>IF($N645="","",
SUM($M645,$O645,$T645,$P645,$R645)*
(1-IF($U645="",0,VALUE($U645)/100)))</f>
      </c>
      <c r="M645">
        <f>IF($N645="","",$N645)</f>
      </c>
      <c r="O645">
        <f>IF($N645="","",
IF($H645="","",
IF(ISNUMBER(SEARCH("exempt",LOWER($H645))),0,
$N645*(VALUE(SUBSTITUTE($H645,"%",""))/100))))</f>
      </c>
      <c r="V645">
        <f>IFERROR(IF(FIND(" - ",$E645)&gt;0,MID($E645,FIND(" - ",$E645)+3,LEN($E645)),""),"")</f>
      </c>
      <c r="AE645" t="s">
        <v>1226</v>
      </c>
      <c r="AJ645">
        <f>IFERROR(LEFT($E645,FIND(" - ",$E645)-1),$E645)</f>
      </c>
      <c r="AM645">
        <f>IF($CB645&gt;=1,INDEX($AK:$AK,$CA645+1),"")</f>
      </c>
      <c r="AN645">
        <f>IF($CB645&gt;=2,INDEX($AK:$AK,$CA645+2),"")</f>
      </c>
      <c r="AO645">
        <f>IF($CB645&gt;=3,INDEX($AK:$AK,$CA645+3),"")</f>
      </c>
      <c r="AP645">
        <f>IF($CB645&gt;=4,INDEX($AK:$AK,$CA645+4),"")</f>
      </c>
      <c r="AQ645">
        <f>IF($CB645&gt;=5,INDEX($AK:$AK,$CA645+5),"")</f>
      </c>
      <c r="AR645">
        <f>IF($CB645&gt;=6,INDEX($AK:$AK,$CA645+6),"")</f>
      </c>
      <c r="AS645">
        <f>IF($CB645&gt;=7,INDEX($AK:$AK,$CA645+7),"")</f>
      </c>
      <c r="AT645">
        <f>IF($CB645&gt;=8,INDEX($AK:$AK,$CA645+8),"")</f>
      </c>
      <c r="AU645">
        <f>IF($CB645&gt;=9,INDEX($AK:$AK,$CA645+9),"")</f>
      </c>
      <c r="AV645">
        <f>IF($CB645&gt;=10,INDEX($AK:$AK,$CA645+10),"")</f>
      </c>
      <c r="AW645">
        <f>IF($CB645&gt;=11,INDEX($AK:$AK,$CA645+11),"")</f>
      </c>
      <c r="AX645">
        <f>IF($CB645&gt;=12,INDEX($AK:$AK,$CA645+12),"")</f>
      </c>
      <c r="AY645">
        <f>IF($CB645&gt;=13,INDEX($AK:$AK,$CA645+13),"")</f>
      </c>
      <c r="AZ645">
        <f>IF($CB645&gt;=14,INDEX($AK:$AK,$CA645+14),"")</f>
      </c>
      <c r="BA645">
        <f>IF($CB645&gt;=15,INDEX($AK:$AK,$CA645+15),"")</f>
      </c>
      <c r="BB645">
        <f>IF($CB645&gt;=16,INDEX($AK:$AK,$CA645+16),"")</f>
      </c>
      <c r="BC645">
        <f>IF($CB645&gt;=17,INDEX($AK:$AK,$CA645+17),"")</f>
      </c>
      <c r="BD645">
        <f>IF($CB645&gt;=18,INDEX($AK:$AK,$CA645+18),"")</f>
      </c>
      <c r="BE645">
        <f>IF($CB645&gt;=19,INDEX($AK:$AK,$CA645+19),"")</f>
      </c>
      <c r="BF645">
        <f>IF($CB645&gt;=20,INDEX($AK:$AK,$CA645+20),"")</f>
      </c>
      <c r="BG645">
        <f>IF($CB645&gt;=21,INDEX($AK:$AK,$CA645+21),"")</f>
      </c>
      <c r="BH645">
        <f>IF($CB645&gt;=22,INDEX($AK:$AK,$CA645+22),"")</f>
      </c>
      <c r="BI645">
        <f>IF($CB645&gt;=23,INDEX($AK:$AK,$CA645+23),"")</f>
      </c>
      <c r="BJ645">
        <f>IF($CB645&gt;=24,INDEX($AK:$AK,$CA645+24),"")</f>
      </c>
      <c r="BK645">
        <f>IF($CB645&gt;=25,INDEX($AK:$AK,$CA645+25),"")</f>
      </c>
      <c r="BL645">
        <f>IF($CB645&gt;=26,INDEX($AK:$AK,$CA645+26),"")</f>
      </c>
      <c r="BM645">
        <f>IF($CB645&gt;=27,INDEX($AK:$AK,$CA645+27),"")</f>
      </c>
      <c r="BN645">
        <f>IF($CB645&gt;=28,INDEX($AK:$AK,$CA645+28),"")</f>
      </c>
      <c r="BO645">
        <f>IF($CB645&gt;=29,INDEX($AK:$AK,$CA645+29),"")</f>
      </c>
      <c r="BP645">
        <f>IF($CB645&gt;=30,INDEX($AK:$AK,$CA645+30),"")</f>
      </c>
      <c r="BQ645">
        <f>IF($CB645&gt;=31,INDEX($AK:$AK,$CA645+31),"")</f>
      </c>
      <c r="BR645">
        <f>IF($CB645&gt;=32,INDEX($AK:$AK,$CA645+32),"")</f>
      </c>
      <c r="BS645">
        <f>IF($CB645&gt;=33,INDEX($AK:$AK,$CA645+33),"")</f>
      </c>
      <c r="BT645">
        <f>IF($CB645&gt;=34,INDEX($AK:$AK,$CA645+34),"")</f>
      </c>
      <c r="BU645">
        <f>IF($CB645&gt;=35,INDEX($AK:$AK,$CA645+35),"")</f>
      </c>
      <c r="BV645">
        <f>IF($CB645&gt;=36,INDEX($AK:$AK,$CA645+36),"")</f>
      </c>
      <c r="BW645">
        <f>IF($CB645&gt;=37,INDEX($AK:$AK,$CA645+37),"")</f>
      </c>
      <c r="BX645">
        <f>IF($CB645&gt;=38,INDEX($AK:$AK,$CA645+38),"")</f>
      </c>
      <c r="BY645">
        <f>IF($CB645&gt;=39,INDEX($AK:$AK,$CA645+39),"")</f>
      </c>
      <c r="BZ645">
        <f>IF($CB645&gt;=40,INDEX($AK:$AK,$CA645+40),"")</f>
      </c>
      <c r="CA645">
        <f>IFERROR(MATCH($AJ645,$AK$2:$AK$134,0)+1,0)</f>
      </c>
      <c r="CB645">
        <f>IFERROR(INDEX($AL$2:$AL$134,MATCH($AJ645,$AK$2:$AK$134,0)),0)</f>
      </c>
      <c r="CC645">
        <f>IFERROR(LEFT($F645,FIND(" - ",$F645)-1),$F645)</f>
      </c>
      <c r="CF645">
        <f>IF($DA645&gt;=1,INDEX($CD:$CD,$CZ645+1),"")</f>
      </c>
      <c r="CG645">
        <f>IF($DA645&gt;=2,INDEX($CD:$CD,$CZ645+2),"")</f>
      </c>
      <c r="CH645">
        <f>IF($DA645&gt;=3,INDEX($CD:$CD,$CZ645+3),"")</f>
      </c>
      <c r="CI645">
        <f>IF($DA645&gt;=4,INDEX($CD:$CD,$CZ645+4),"")</f>
      </c>
      <c r="CJ645">
        <f>IF($DA645&gt;=5,INDEX($CD:$CD,$CZ645+5),"")</f>
      </c>
      <c r="CK645">
        <f>IF($DA645&gt;=6,INDEX($CD:$CD,$CZ645+6),"")</f>
      </c>
      <c r="CL645">
        <f>IF($DA645&gt;=7,INDEX($CD:$CD,$CZ645+7),"")</f>
      </c>
      <c r="CM645">
        <f>IF($DA645&gt;=8,INDEX($CD:$CD,$CZ645+8),"")</f>
      </c>
      <c r="CN645">
        <f>IF($DA645&gt;=9,INDEX($CD:$CD,$CZ645+9),"")</f>
      </c>
      <c r="CO645">
        <f>IF($DA645&gt;=10,INDEX($CD:$CD,$CZ645+10),"")</f>
      </c>
      <c r="CP645">
        <f>IF($DA645&gt;=11,INDEX($CD:$CD,$CZ645+11),"")</f>
      </c>
      <c r="CQ645">
        <f>IF($DA645&gt;=12,INDEX($CD:$CD,$CZ645+12),"")</f>
      </c>
      <c r="CR645">
        <f>IF($DA645&gt;=13,INDEX($CD:$CD,$CZ645+13),"")</f>
      </c>
      <c r="CS645">
        <f>IF($DA645&gt;=14,INDEX($CD:$CD,$CZ645+14),"")</f>
      </c>
      <c r="CT645">
        <f>IF($DA645&gt;=15,INDEX($CD:$CD,$CZ645+15),"")</f>
      </c>
      <c r="CU645">
        <f>IF($DA645&gt;=16,INDEX($CD:$CD,$CZ645+16),"")</f>
      </c>
      <c r="CV645">
        <f>IF($DA645&gt;=17,INDEX($CD:$CD,$CZ645+17),"")</f>
      </c>
      <c r="CW645">
        <f>IF($DA645&gt;=18,INDEX($CD:$CD,$CZ645+18),"")</f>
      </c>
      <c r="CX645">
        <f>IF($DA645&gt;=19,INDEX($CD:$CD,$CZ645+19),"")</f>
      </c>
      <c r="CY645">
        <f>IF($DA645&gt;=20,INDEX($CD:$CD,$CZ645+20),"")</f>
      </c>
      <c r="CZ645">
        <f>IFERROR(MATCH($CC645,$CD$2:$CD$263,0)+1,0)</f>
      </c>
      <c r="DA645">
        <f>IFERROR(INDEX($CE$2:$CE$263,MATCH($CC645,$CD$2:$CD$263,0)),0)</f>
      </c>
      <c r="DB645">
        <f>IFERROR(INDEX($AI:$AI,MATCH($H645,$AH:$AH,0))&amp;"","")</f>
      </c>
      <c r="DF645">
        <f>IF($GI645&gt;=1,INDEX($DC:$DC,$GH645+1),"")</f>
      </c>
      <c r="DG645">
        <f>IF($GI645&gt;=2,INDEX($DC:$DC,$GH645+2),"")</f>
      </c>
      <c r="DH645">
        <f>IF($GI645&gt;=3,INDEX($DC:$DC,$GH645+3),"")</f>
      </c>
      <c r="DI645">
        <f>IF($GI645&gt;=4,INDEX($DC:$DC,$GH645+4),"")</f>
      </c>
      <c r="DJ645">
        <f>IF($GI645&gt;=5,INDEX($DC:$DC,$GH645+5),"")</f>
      </c>
      <c r="DK645">
        <f>IF($GI645&gt;=6,INDEX($DC:$DC,$GH645+6),"")</f>
      </c>
      <c r="DL645">
        <f>IF($GI645&gt;=7,INDEX($DC:$DC,$GH645+7),"")</f>
      </c>
      <c r="DM645">
        <f>IF($GI645&gt;=8,INDEX($DC:$DC,$GH645+8),"")</f>
      </c>
      <c r="DN645">
        <f>IF($GI645&gt;=9,INDEX($DC:$DC,$GH645+9),"")</f>
      </c>
      <c r="DO645">
        <f>IF($GI645&gt;=10,INDEX($DC:$DC,$GH645+10),"")</f>
      </c>
      <c r="DP645">
        <f>IF($GI645&gt;=11,INDEX($DC:$DC,$GH645+11),"")</f>
      </c>
      <c r="DQ645">
        <f>IF($GI645&gt;=12,INDEX($DC:$DC,$GH645+12),"")</f>
      </c>
      <c r="DR645">
        <f>IF($GI645&gt;=13,INDEX($DC:$DC,$GH645+13),"")</f>
      </c>
      <c r="DS645">
        <f>IF($GI645&gt;=14,INDEX($DC:$DC,$GH645+14),"")</f>
      </c>
      <c r="DT645">
        <f>IF($GI645&gt;=15,INDEX($DC:$DC,$GH645+15),"")</f>
      </c>
      <c r="DU645">
        <f>IF($GI645&gt;=16,INDEX($DC:$DC,$GH645+16),"")</f>
      </c>
      <c r="DV645">
        <f>IF($GI645&gt;=17,INDEX($DC:$DC,$GH645+17),"")</f>
      </c>
      <c r="DW645">
        <f>IF($GI645&gt;=18,INDEX($DC:$DC,$GH645+18),"")</f>
      </c>
      <c r="DX645">
        <f>IF($GI645&gt;=19,INDEX($DC:$DC,$GH645+19),"")</f>
      </c>
      <c r="DY645">
        <f>IF($GI645&gt;=20,INDEX($DC:$DC,$GH645+20),"")</f>
      </c>
      <c r="DZ645">
        <f>IF($GI645&gt;=21,INDEX($DC:$DC,$GH645+21),"")</f>
      </c>
      <c r="EA645">
        <f>IF($GI645&gt;=22,INDEX($DC:$DC,$GH645+22),"")</f>
      </c>
      <c r="EB645">
        <f>IF($GI645&gt;=23,INDEX($DC:$DC,$GH645+23),"")</f>
      </c>
      <c r="EC645">
        <f>IF($GI645&gt;=24,INDEX($DC:$DC,$GH645+24),"")</f>
      </c>
      <c r="ED645">
        <f>IF($GI645&gt;=25,INDEX($DC:$DC,$GH645+25),"")</f>
      </c>
      <c r="EE645">
        <f>IF($GI645&gt;=26,INDEX($DC:$DC,$GH645+26),"")</f>
      </c>
      <c r="EF645">
        <f>IF($GI645&gt;=27,INDEX($DC:$DC,$GH645+27),"")</f>
      </c>
      <c r="EG645">
        <f>IF($GI645&gt;=28,INDEX($DC:$DC,$GH645+28),"")</f>
      </c>
      <c r="EH645">
        <f>IF($GI645&gt;=29,INDEX($DC:$DC,$GH645+29),"")</f>
      </c>
      <c r="EI645">
        <f>IF($GI645&gt;=30,INDEX($DC:$DC,$GH645+30),"")</f>
      </c>
      <c r="EJ645">
        <f>IF($GI645&gt;=31,INDEX($DC:$DC,$GH645+31),"")</f>
      </c>
      <c r="EK645">
        <f>IF($GI645&gt;=32,INDEX($DC:$DC,$GH645+32),"")</f>
      </c>
      <c r="EL645">
        <f>IF($GI645&gt;=33,INDEX($DC:$DC,$GH645+33),"")</f>
      </c>
      <c r="EM645">
        <f>IF($GI645&gt;=34,INDEX($DC:$DC,$GH645+34),"")</f>
      </c>
      <c r="EN645">
        <f>IF($GI645&gt;=35,INDEX($DC:$DC,$GH645+35),"")</f>
      </c>
      <c r="EO645">
        <f>IF($GI645&gt;=36,INDEX($DC:$DC,$GH645+36),"")</f>
      </c>
      <c r="EP645">
        <f>IF($GI645&gt;=37,INDEX($DC:$DC,$GH645+37),"")</f>
      </c>
      <c r="EQ645">
        <f>IF($GI645&gt;=38,INDEX($DC:$DC,$GH645+38),"")</f>
      </c>
      <c r="ER645">
        <f>IF($GI645&gt;=39,INDEX($DC:$DC,$GH645+39),"")</f>
      </c>
      <c r="ES645">
        <f>IF($GI645&gt;=40,INDEX($DC:$DC,$GH645+40),"")</f>
      </c>
      <c r="ET645">
        <f>IF($GI645&gt;=1,INDEX($DD:$DD,$GH645+1),"")</f>
      </c>
      <c r="EU645">
        <f>IF($GI645&gt;=2,INDEX($DD:$DD,$GH645+2),"")</f>
      </c>
      <c r="EV645">
        <f>IF($GI645&gt;=3,INDEX($DD:$DD,$GH645+3),"")</f>
      </c>
      <c r="EW645">
        <f>IF($GI645&gt;=4,INDEX($DD:$DD,$GH645+4),"")</f>
      </c>
      <c r="EX645">
        <f>IF($GI645&gt;=5,INDEX($DD:$DD,$GH645+5),"")</f>
      </c>
      <c r="EY645">
        <f>IF($GI645&gt;=6,INDEX($DD:$DD,$GH645+6),"")</f>
      </c>
      <c r="EZ645">
        <f>IF($GI645&gt;=7,INDEX($DD:$DD,$GH645+7),"")</f>
      </c>
      <c r="FA645">
        <f>IF($GI645&gt;=8,INDEX($DD:$DD,$GH645+8),"")</f>
      </c>
      <c r="FB645">
        <f>IF($GI645&gt;=9,INDEX($DD:$DD,$GH645+9),"")</f>
      </c>
      <c r="FC645">
        <f>IF($GI645&gt;=10,INDEX($DD:$DD,$GH645+10),"")</f>
      </c>
      <c r="FD645">
        <f>IF($GI645&gt;=11,INDEX($DD:$DD,$GH645+11),"")</f>
      </c>
      <c r="FE645">
        <f>IF($GI645&gt;=12,INDEX($DD:$DD,$GH645+12),"")</f>
      </c>
      <c r="FF645">
        <f>IF($GI645&gt;=13,INDEX($DD:$DD,$GH645+13),"")</f>
      </c>
      <c r="FG645">
        <f>IF($GI645&gt;=14,INDEX($DD:$DD,$GH645+14),"")</f>
      </c>
      <c r="FH645">
        <f>IF($GI645&gt;=15,INDEX($DD:$DD,$GH645+15),"")</f>
      </c>
      <c r="FI645">
        <f>IF($GI645&gt;=16,INDEX($DD:$DD,$GH645+16),"")</f>
      </c>
      <c r="FJ645">
        <f>IF($GI645&gt;=17,INDEX($DD:$DD,$GH645+17),"")</f>
      </c>
      <c r="FK645">
        <f>IF($GI645&gt;=18,INDEX($DD:$DD,$GH645+18),"")</f>
      </c>
      <c r="FL645">
        <f>IF($GI645&gt;=19,INDEX($DD:$DD,$GH645+19),"")</f>
      </c>
      <c r="FM645">
        <f>IF($GI645&gt;=20,INDEX($DD:$DD,$GH645+20),"")</f>
      </c>
      <c r="FN645">
        <f>IF($GI645&gt;=21,INDEX($DD:$DD,$GH645+21),"")</f>
      </c>
      <c r="FO645">
        <f>IF($GI645&gt;=22,INDEX($DD:$DD,$GH645+22),"")</f>
      </c>
      <c r="FP645">
        <f>IF($GI645&gt;=23,INDEX($DD:$DD,$GH645+23),"")</f>
      </c>
      <c r="FQ645">
        <f>IF($GI645&gt;=24,INDEX($DD:$DD,$GH645+24),"")</f>
      </c>
      <c r="FR645">
        <f>IF($GI645&gt;=25,INDEX($DD:$DD,$GH645+25),"")</f>
      </c>
      <c r="FS645">
        <f>IF($GI645&gt;=26,INDEX($DD:$DD,$GH645+26),"")</f>
      </c>
      <c r="FT645">
        <f>IF($GI645&gt;=27,INDEX($DD:$DD,$GH645+27),"")</f>
      </c>
      <c r="FU645">
        <f>IF($GI645&gt;=28,INDEX($DD:$DD,$GH645+28),"")</f>
      </c>
      <c r="FV645">
        <f>IF($GI645&gt;=29,INDEX($DD:$DD,$GH645+29),"")</f>
      </c>
      <c r="FW645">
        <f>IF($GI645&gt;=30,INDEX($DD:$DD,$GH645+30),"")</f>
      </c>
      <c r="FX645">
        <f>IF($GI645&gt;=31,INDEX($DD:$DD,$GH645+31),"")</f>
      </c>
      <c r="FY645">
        <f>IF($GI645&gt;=32,INDEX($DD:$DD,$GH645+32),"")</f>
      </c>
      <c r="FZ645">
        <f>IF($GI645&gt;=33,INDEX($DD:$DD,$GH645+33),"")</f>
      </c>
      <c r="GA645">
        <f>IF($GI645&gt;=34,INDEX($DD:$DD,$GH645+34),"")</f>
      </c>
      <c r="GB645">
        <f>IF($GI645&gt;=35,INDEX($DD:$DD,$GH645+35),"")</f>
      </c>
      <c r="GC645">
        <f>IF($GI645&gt;=36,INDEX($DD:$DD,$GH645+36),"")</f>
      </c>
      <c r="GD645">
        <f>IF($GI645&gt;=37,INDEX($DD:$DD,$GH645+37),"")</f>
      </c>
      <c r="GE645">
        <f>IF($GI645&gt;=38,INDEX($DD:$DD,$GH645+38),"")</f>
      </c>
      <c r="GF645">
        <f>IF($GI645&gt;=39,INDEX($DD:$DD,$GH645+39),"")</f>
      </c>
      <c r="GG645">
        <f>IF($GI645&gt;=40,INDEX($DD:$DD,$GH645+40),"")</f>
      </c>
      <c r="GH645">
        <f>IFERROR(MATCH($DB645,$DC$2:$DC$148,0)+1,0)</f>
      </c>
      <c r="GI645">
        <f>IFERROR(INDEX($DE$2:$DE$148,MATCH($DB645,$DC$2:$DC$148,0)),0)</f>
      </c>
      <c r="GJ645">
        <f>IFERROR(MATCH($S645,$DF$645:$ES$645,0),0)</f>
      </c>
      <c r="GK645">
        <f>IF($GJ645&gt;0,INDEX($ET$645:$GG$645,$GJ645),"")</f>
      </c>
      <c r="GN645">
        <f>IF($IW645&gt;=1,INDEX($GL:$GL,$IV645+1),"")</f>
      </c>
      <c r="GO645">
        <f>IF($IW645&gt;=2,INDEX($GL:$GL,$IV645+2),"")</f>
      </c>
      <c r="GP645">
        <f>IF($IW645&gt;=3,INDEX($GL:$GL,$IV645+3),"")</f>
      </c>
      <c r="GQ645">
        <f>IF($IW645&gt;=4,INDEX($GL:$GL,$IV645+4),"")</f>
      </c>
      <c r="GR645">
        <f>IF($IW645&gt;=5,INDEX($GL:$GL,$IV645+5),"")</f>
      </c>
      <c r="GS645">
        <f>IF($IW645&gt;=6,INDEX($GL:$GL,$IV645+6),"")</f>
      </c>
      <c r="GT645">
        <f>IF($IW645&gt;=7,INDEX($GL:$GL,$IV645+7),"")</f>
      </c>
      <c r="GU645">
        <f>IF($IW645&gt;=8,INDEX($GL:$GL,$IV645+8),"")</f>
      </c>
      <c r="GV645">
        <f>IF($IW645&gt;=9,INDEX($GL:$GL,$IV645+9),"")</f>
      </c>
      <c r="GW645">
        <f>IF($IW645&gt;=10,INDEX($GL:$GL,$IV645+10),"")</f>
      </c>
      <c r="GX645">
        <f>IF($IW645&gt;=11,INDEX($GL:$GL,$IV645+11),"")</f>
      </c>
      <c r="GY645">
        <f>IF($IW645&gt;=12,INDEX($GL:$GL,$IV645+12),"")</f>
      </c>
      <c r="GZ645">
        <f>IF($IW645&gt;=13,INDEX($GL:$GL,$IV645+13),"")</f>
      </c>
      <c r="HA645">
        <f>IF($IW645&gt;=14,INDEX($GL:$GL,$IV645+14),"")</f>
      </c>
      <c r="HB645">
        <f>IF($IW645&gt;=15,INDEX($GL:$GL,$IV645+15),"")</f>
      </c>
      <c r="HC645">
        <f>IF($IW645&gt;=16,INDEX($GL:$GL,$IV645+16),"")</f>
      </c>
      <c r="HD645">
        <f>IF($IW645&gt;=17,INDEX($GL:$GL,$IV645+17),"")</f>
      </c>
      <c r="HE645">
        <f>IF($IW645&gt;=18,INDEX($GL:$GL,$IV645+18),"")</f>
      </c>
      <c r="HF645">
        <f>IF($IW645&gt;=19,INDEX($GL:$GL,$IV645+19),"")</f>
      </c>
      <c r="HG645">
        <f>IF($IW645&gt;=20,INDEX($GL:$GL,$IV645+20),"")</f>
      </c>
      <c r="HH645">
        <f>IF($IW645&gt;=21,INDEX($GL:$GL,$IV645+21),"")</f>
      </c>
      <c r="HI645">
        <f>IF($IW645&gt;=22,INDEX($GL:$GL,$IV645+22),"")</f>
      </c>
      <c r="HJ645">
        <f>IF($IW645&gt;=23,INDEX($GL:$GL,$IV645+23),"")</f>
      </c>
      <c r="HK645">
        <f>IF($IW645&gt;=24,INDEX($GL:$GL,$IV645+24),"")</f>
      </c>
      <c r="HL645">
        <f>IF($IW645&gt;=25,INDEX($GL:$GL,$IV645+25),"")</f>
      </c>
      <c r="HM645">
        <f>IF($IW645&gt;=26,INDEX($GL:$GL,$IV645+26),"")</f>
      </c>
      <c r="HN645">
        <f>IF($IW645&gt;=27,INDEX($GL:$GL,$IV645+27),"")</f>
      </c>
      <c r="HO645">
        <f>IF($IW645&gt;=28,INDEX($GL:$GL,$IV645+28),"")</f>
      </c>
      <c r="HP645">
        <f>IF($IW645&gt;=29,INDEX($GL:$GL,$IV645+29),"")</f>
      </c>
      <c r="HQ645">
        <f>IF($IW645&gt;=30,INDEX($GL:$GL,$IV645+30),"")</f>
      </c>
      <c r="HR645">
        <f>IF($IW645&gt;=31,INDEX($GL:$GL,$IV645+31),"")</f>
      </c>
      <c r="HS645">
        <f>IF($IW645&gt;=32,INDEX($GL:$GL,$IV645+32),"")</f>
      </c>
      <c r="HT645">
        <f>IF($IW645&gt;=33,INDEX($GL:$GL,$IV645+33),"")</f>
      </c>
      <c r="HU645">
        <f>IF($IW645&gt;=34,INDEX($GL:$GL,$IV645+34),"")</f>
      </c>
      <c r="HV645">
        <f>IF($IW645&gt;=35,INDEX($GL:$GL,$IV645+35),"")</f>
      </c>
      <c r="HW645">
        <f>IF($IW645&gt;=36,INDEX($GL:$GL,$IV645+36),"")</f>
      </c>
      <c r="HX645">
        <f>IF($IW645&gt;=37,INDEX($GL:$GL,$IV645+37),"")</f>
      </c>
      <c r="HY645">
        <f>IF($IW645&gt;=38,INDEX($GL:$GL,$IV645+38),"")</f>
      </c>
      <c r="HZ645">
        <f>IF($IW645&gt;=39,INDEX($GL:$GL,$IV645+39),"")</f>
      </c>
      <c r="IA645">
        <f>IF($IW645&gt;=40,INDEX($GL:$GL,$IV645+40),"")</f>
      </c>
      <c r="IB645">
        <f>IF($IW645&gt;=41,INDEX($GL:$GL,$IV645+41),"")</f>
      </c>
      <c r="IC645">
        <f>IF($IW645&gt;=42,INDEX($GL:$GL,$IV645+42),"")</f>
      </c>
      <c r="ID645">
        <f>IF($IW645&gt;=43,INDEX($GL:$GL,$IV645+43),"")</f>
      </c>
      <c r="IE645">
        <f>IF($IW645&gt;=44,INDEX($GL:$GL,$IV645+44),"")</f>
      </c>
      <c r="IF645">
        <f>IF($IW645&gt;=45,INDEX($GL:$GL,$IV645+45),"")</f>
      </c>
      <c r="IG645">
        <f>IF($IW645&gt;=46,INDEX($GL:$GL,$IV645+46),"")</f>
      </c>
      <c r="IH645">
        <f>IF($IW645&gt;=47,INDEX($GL:$GL,$IV645+47),"")</f>
      </c>
      <c r="II645">
        <f>IF($IW645&gt;=48,INDEX($GL:$GL,$IV645+48),"")</f>
      </c>
      <c r="IJ645">
        <f>IF($IW645&gt;=49,INDEX($GL:$GL,$IV645+49),"")</f>
      </c>
      <c r="IK645">
        <f>IF($IW645&gt;=50,INDEX($GL:$GL,$IV645+50),"")</f>
      </c>
      <c r="IL645">
        <f>IF($IW645&gt;=51,INDEX($GL:$GL,$IV645+51),"")</f>
      </c>
      <c r="IM645">
        <f>IF($IW645&gt;=52,INDEX($GL:$GL,$IV645+52),"")</f>
      </c>
      <c r="IN645">
        <f>IF($IW645&gt;=53,INDEX($GL:$GL,$IV645+53),"")</f>
      </c>
      <c r="IO645">
        <f>IF($IW645&gt;=54,INDEX($GL:$GL,$IV645+54),"")</f>
      </c>
      <c r="IP645">
        <f>IF($IW645&gt;=55,INDEX($GL:$GL,$IV645+55),"")</f>
      </c>
      <c r="IQ645">
        <f>IF($IW645&gt;=56,INDEX($GL:$GL,$IV645+56),"")</f>
      </c>
      <c r="IR645">
        <f>IF($IW645&gt;=57,INDEX($GL:$GL,$IV645+57),"")</f>
      </c>
      <c r="IS645">
        <f>IF($IW645&gt;=58,INDEX($GL:$GL,$IV645+58),"")</f>
      </c>
      <c r="IT645">
        <f>IF($IW645&gt;=59,INDEX($GL:$GL,$IV645+59),"")</f>
      </c>
      <c r="IU645">
        <f>IF($IW645&gt;=60,INDEX($GL:$GL,$IV645+60),"")</f>
      </c>
      <c r="IV645">
        <f>IFERROR(MATCH($GK645,$GL$2:$GL$324,0)+1,0)</f>
      </c>
      <c r="IW645">
        <f>IFERROR(INDEX($GM$2:$GM$324,MATCH($GK645,$GL$2:$GL$324,0)),0)</f>
      </c>
      <c r="IX645" t="s">
        <v>34</v>
      </c>
      <c r="IY645" t="s">
        <v>34</v>
      </c>
    </row>
    <row r="646" spans="1:259" x14ac:dyDescent="0.25">
      <c r="K646">
        <f>IF(OR($N646="",$J646=""),"",IFERROR($N646/$J646,0))</f>
      </c>
      <c r="L646">
        <f>IF($N646="","",
SUM($M646,$O646,$T646,$P646,$R646)*
(1-IF($U646="",0,VALUE($U646)/100)))</f>
      </c>
      <c r="M646">
        <f>IF($N646="","",$N646)</f>
      </c>
      <c r="O646">
        <f>IF($N646="","",
IF($H646="","",
IF(ISNUMBER(SEARCH("exempt",LOWER($H646))),0,
$N646*(VALUE(SUBSTITUTE($H646,"%",""))/100))))</f>
      </c>
      <c r="V646">
        <f>IFERROR(IF(FIND(" - ",$E646)&gt;0,MID($E646,FIND(" - ",$E646)+3,LEN($E646)),""),"")</f>
      </c>
      <c r="AE646" t="s">
        <v>1227</v>
      </c>
      <c r="AJ646">
        <f>IFERROR(LEFT($E646,FIND(" - ",$E646)-1),$E646)</f>
      </c>
      <c r="AM646">
        <f>IF($CB646&gt;=1,INDEX($AK:$AK,$CA646+1),"")</f>
      </c>
      <c r="AN646">
        <f>IF($CB646&gt;=2,INDEX($AK:$AK,$CA646+2),"")</f>
      </c>
      <c r="AO646">
        <f>IF($CB646&gt;=3,INDEX($AK:$AK,$CA646+3),"")</f>
      </c>
      <c r="AP646">
        <f>IF($CB646&gt;=4,INDEX($AK:$AK,$CA646+4),"")</f>
      </c>
      <c r="AQ646">
        <f>IF($CB646&gt;=5,INDEX($AK:$AK,$CA646+5),"")</f>
      </c>
      <c r="AR646">
        <f>IF($CB646&gt;=6,INDEX($AK:$AK,$CA646+6),"")</f>
      </c>
      <c r="AS646">
        <f>IF($CB646&gt;=7,INDEX($AK:$AK,$CA646+7),"")</f>
      </c>
      <c r="AT646">
        <f>IF($CB646&gt;=8,INDEX($AK:$AK,$CA646+8),"")</f>
      </c>
      <c r="AU646">
        <f>IF($CB646&gt;=9,INDEX($AK:$AK,$CA646+9),"")</f>
      </c>
      <c r="AV646">
        <f>IF($CB646&gt;=10,INDEX($AK:$AK,$CA646+10),"")</f>
      </c>
      <c r="AW646">
        <f>IF($CB646&gt;=11,INDEX($AK:$AK,$CA646+11),"")</f>
      </c>
      <c r="AX646">
        <f>IF($CB646&gt;=12,INDEX($AK:$AK,$CA646+12),"")</f>
      </c>
      <c r="AY646">
        <f>IF($CB646&gt;=13,INDEX($AK:$AK,$CA646+13),"")</f>
      </c>
      <c r="AZ646">
        <f>IF($CB646&gt;=14,INDEX($AK:$AK,$CA646+14),"")</f>
      </c>
      <c r="BA646">
        <f>IF($CB646&gt;=15,INDEX($AK:$AK,$CA646+15),"")</f>
      </c>
      <c r="BB646">
        <f>IF($CB646&gt;=16,INDEX($AK:$AK,$CA646+16),"")</f>
      </c>
      <c r="BC646">
        <f>IF($CB646&gt;=17,INDEX($AK:$AK,$CA646+17),"")</f>
      </c>
      <c r="BD646">
        <f>IF($CB646&gt;=18,INDEX($AK:$AK,$CA646+18),"")</f>
      </c>
      <c r="BE646">
        <f>IF($CB646&gt;=19,INDEX($AK:$AK,$CA646+19),"")</f>
      </c>
      <c r="BF646">
        <f>IF($CB646&gt;=20,INDEX($AK:$AK,$CA646+20),"")</f>
      </c>
      <c r="BG646">
        <f>IF($CB646&gt;=21,INDEX($AK:$AK,$CA646+21),"")</f>
      </c>
      <c r="BH646">
        <f>IF($CB646&gt;=22,INDEX($AK:$AK,$CA646+22),"")</f>
      </c>
      <c r="BI646">
        <f>IF($CB646&gt;=23,INDEX($AK:$AK,$CA646+23),"")</f>
      </c>
      <c r="BJ646">
        <f>IF($CB646&gt;=24,INDEX($AK:$AK,$CA646+24),"")</f>
      </c>
      <c r="BK646">
        <f>IF($CB646&gt;=25,INDEX($AK:$AK,$CA646+25),"")</f>
      </c>
      <c r="BL646">
        <f>IF($CB646&gt;=26,INDEX($AK:$AK,$CA646+26),"")</f>
      </c>
      <c r="BM646">
        <f>IF($CB646&gt;=27,INDEX($AK:$AK,$CA646+27),"")</f>
      </c>
      <c r="BN646">
        <f>IF($CB646&gt;=28,INDEX($AK:$AK,$CA646+28),"")</f>
      </c>
      <c r="BO646">
        <f>IF($CB646&gt;=29,INDEX($AK:$AK,$CA646+29),"")</f>
      </c>
      <c r="BP646">
        <f>IF($CB646&gt;=30,INDEX($AK:$AK,$CA646+30),"")</f>
      </c>
      <c r="BQ646">
        <f>IF($CB646&gt;=31,INDEX($AK:$AK,$CA646+31),"")</f>
      </c>
      <c r="BR646">
        <f>IF($CB646&gt;=32,INDEX($AK:$AK,$CA646+32),"")</f>
      </c>
      <c r="BS646">
        <f>IF($CB646&gt;=33,INDEX($AK:$AK,$CA646+33),"")</f>
      </c>
      <c r="BT646">
        <f>IF($CB646&gt;=34,INDEX($AK:$AK,$CA646+34),"")</f>
      </c>
      <c r="BU646">
        <f>IF($CB646&gt;=35,INDEX($AK:$AK,$CA646+35),"")</f>
      </c>
      <c r="BV646">
        <f>IF($CB646&gt;=36,INDEX($AK:$AK,$CA646+36),"")</f>
      </c>
      <c r="BW646">
        <f>IF($CB646&gt;=37,INDEX($AK:$AK,$CA646+37),"")</f>
      </c>
      <c r="BX646">
        <f>IF($CB646&gt;=38,INDEX($AK:$AK,$CA646+38),"")</f>
      </c>
      <c r="BY646">
        <f>IF($CB646&gt;=39,INDEX($AK:$AK,$CA646+39),"")</f>
      </c>
      <c r="BZ646">
        <f>IF($CB646&gt;=40,INDEX($AK:$AK,$CA646+40),"")</f>
      </c>
      <c r="CA646">
        <f>IFERROR(MATCH($AJ646,$AK$2:$AK$134,0)+1,0)</f>
      </c>
      <c r="CB646">
        <f>IFERROR(INDEX($AL$2:$AL$134,MATCH($AJ646,$AK$2:$AK$134,0)),0)</f>
      </c>
      <c r="CC646">
        <f>IFERROR(LEFT($F646,FIND(" - ",$F646)-1),$F646)</f>
      </c>
      <c r="CF646">
        <f>IF($DA646&gt;=1,INDEX($CD:$CD,$CZ646+1),"")</f>
      </c>
      <c r="CG646">
        <f>IF($DA646&gt;=2,INDEX($CD:$CD,$CZ646+2),"")</f>
      </c>
      <c r="CH646">
        <f>IF($DA646&gt;=3,INDEX($CD:$CD,$CZ646+3),"")</f>
      </c>
      <c r="CI646">
        <f>IF($DA646&gt;=4,INDEX($CD:$CD,$CZ646+4),"")</f>
      </c>
      <c r="CJ646">
        <f>IF($DA646&gt;=5,INDEX($CD:$CD,$CZ646+5),"")</f>
      </c>
      <c r="CK646">
        <f>IF($DA646&gt;=6,INDEX($CD:$CD,$CZ646+6),"")</f>
      </c>
      <c r="CL646">
        <f>IF($DA646&gt;=7,INDEX($CD:$CD,$CZ646+7),"")</f>
      </c>
      <c r="CM646">
        <f>IF($DA646&gt;=8,INDEX($CD:$CD,$CZ646+8),"")</f>
      </c>
      <c r="CN646">
        <f>IF($DA646&gt;=9,INDEX($CD:$CD,$CZ646+9),"")</f>
      </c>
      <c r="CO646">
        <f>IF($DA646&gt;=10,INDEX($CD:$CD,$CZ646+10),"")</f>
      </c>
      <c r="CP646">
        <f>IF($DA646&gt;=11,INDEX($CD:$CD,$CZ646+11),"")</f>
      </c>
      <c r="CQ646">
        <f>IF($DA646&gt;=12,INDEX($CD:$CD,$CZ646+12),"")</f>
      </c>
      <c r="CR646">
        <f>IF($DA646&gt;=13,INDEX($CD:$CD,$CZ646+13),"")</f>
      </c>
      <c r="CS646">
        <f>IF($DA646&gt;=14,INDEX($CD:$CD,$CZ646+14),"")</f>
      </c>
      <c r="CT646">
        <f>IF($DA646&gt;=15,INDEX($CD:$CD,$CZ646+15),"")</f>
      </c>
      <c r="CU646">
        <f>IF($DA646&gt;=16,INDEX($CD:$CD,$CZ646+16),"")</f>
      </c>
      <c r="CV646">
        <f>IF($DA646&gt;=17,INDEX($CD:$CD,$CZ646+17),"")</f>
      </c>
      <c r="CW646">
        <f>IF($DA646&gt;=18,INDEX($CD:$CD,$CZ646+18),"")</f>
      </c>
      <c r="CX646">
        <f>IF($DA646&gt;=19,INDEX($CD:$CD,$CZ646+19),"")</f>
      </c>
      <c r="CY646">
        <f>IF($DA646&gt;=20,INDEX($CD:$CD,$CZ646+20),"")</f>
      </c>
      <c r="CZ646">
        <f>IFERROR(MATCH($CC646,$CD$2:$CD$263,0)+1,0)</f>
      </c>
      <c r="DA646">
        <f>IFERROR(INDEX($CE$2:$CE$263,MATCH($CC646,$CD$2:$CD$263,0)),0)</f>
      </c>
      <c r="DB646">
        <f>IFERROR(INDEX($AI:$AI,MATCH($H646,$AH:$AH,0))&amp;"","")</f>
      </c>
      <c r="DF646">
        <f>IF($GI646&gt;=1,INDEX($DC:$DC,$GH646+1),"")</f>
      </c>
      <c r="DG646">
        <f>IF($GI646&gt;=2,INDEX($DC:$DC,$GH646+2),"")</f>
      </c>
      <c r="DH646">
        <f>IF($GI646&gt;=3,INDEX($DC:$DC,$GH646+3),"")</f>
      </c>
      <c r="DI646">
        <f>IF($GI646&gt;=4,INDEX($DC:$DC,$GH646+4),"")</f>
      </c>
      <c r="DJ646">
        <f>IF($GI646&gt;=5,INDEX($DC:$DC,$GH646+5),"")</f>
      </c>
      <c r="DK646">
        <f>IF($GI646&gt;=6,INDEX($DC:$DC,$GH646+6),"")</f>
      </c>
      <c r="DL646">
        <f>IF($GI646&gt;=7,INDEX($DC:$DC,$GH646+7),"")</f>
      </c>
      <c r="DM646">
        <f>IF($GI646&gt;=8,INDEX($DC:$DC,$GH646+8),"")</f>
      </c>
      <c r="DN646">
        <f>IF($GI646&gt;=9,INDEX($DC:$DC,$GH646+9),"")</f>
      </c>
      <c r="DO646">
        <f>IF($GI646&gt;=10,INDEX($DC:$DC,$GH646+10),"")</f>
      </c>
      <c r="DP646">
        <f>IF($GI646&gt;=11,INDEX($DC:$DC,$GH646+11),"")</f>
      </c>
      <c r="DQ646">
        <f>IF($GI646&gt;=12,INDEX($DC:$DC,$GH646+12),"")</f>
      </c>
      <c r="DR646">
        <f>IF($GI646&gt;=13,INDEX($DC:$DC,$GH646+13),"")</f>
      </c>
      <c r="DS646">
        <f>IF($GI646&gt;=14,INDEX($DC:$DC,$GH646+14),"")</f>
      </c>
      <c r="DT646">
        <f>IF($GI646&gt;=15,INDEX($DC:$DC,$GH646+15),"")</f>
      </c>
      <c r="DU646">
        <f>IF($GI646&gt;=16,INDEX($DC:$DC,$GH646+16),"")</f>
      </c>
      <c r="DV646">
        <f>IF($GI646&gt;=17,INDEX($DC:$DC,$GH646+17),"")</f>
      </c>
      <c r="DW646">
        <f>IF($GI646&gt;=18,INDEX($DC:$DC,$GH646+18),"")</f>
      </c>
      <c r="DX646">
        <f>IF($GI646&gt;=19,INDEX($DC:$DC,$GH646+19),"")</f>
      </c>
      <c r="DY646">
        <f>IF($GI646&gt;=20,INDEX($DC:$DC,$GH646+20),"")</f>
      </c>
      <c r="DZ646">
        <f>IF($GI646&gt;=21,INDEX($DC:$DC,$GH646+21),"")</f>
      </c>
      <c r="EA646">
        <f>IF($GI646&gt;=22,INDEX($DC:$DC,$GH646+22),"")</f>
      </c>
      <c r="EB646">
        <f>IF($GI646&gt;=23,INDEX($DC:$DC,$GH646+23),"")</f>
      </c>
      <c r="EC646">
        <f>IF($GI646&gt;=24,INDEX($DC:$DC,$GH646+24),"")</f>
      </c>
      <c r="ED646">
        <f>IF($GI646&gt;=25,INDEX($DC:$DC,$GH646+25),"")</f>
      </c>
      <c r="EE646">
        <f>IF($GI646&gt;=26,INDEX($DC:$DC,$GH646+26),"")</f>
      </c>
      <c r="EF646">
        <f>IF($GI646&gt;=27,INDEX($DC:$DC,$GH646+27),"")</f>
      </c>
      <c r="EG646">
        <f>IF($GI646&gt;=28,INDEX($DC:$DC,$GH646+28),"")</f>
      </c>
      <c r="EH646">
        <f>IF($GI646&gt;=29,INDEX($DC:$DC,$GH646+29),"")</f>
      </c>
      <c r="EI646">
        <f>IF($GI646&gt;=30,INDEX($DC:$DC,$GH646+30),"")</f>
      </c>
      <c r="EJ646">
        <f>IF($GI646&gt;=31,INDEX($DC:$DC,$GH646+31),"")</f>
      </c>
      <c r="EK646">
        <f>IF($GI646&gt;=32,INDEX($DC:$DC,$GH646+32),"")</f>
      </c>
      <c r="EL646">
        <f>IF($GI646&gt;=33,INDEX($DC:$DC,$GH646+33),"")</f>
      </c>
      <c r="EM646">
        <f>IF($GI646&gt;=34,INDEX($DC:$DC,$GH646+34),"")</f>
      </c>
      <c r="EN646">
        <f>IF($GI646&gt;=35,INDEX($DC:$DC,$GH646+35),"")</f>
      </c>
      <c r="EO646">
        <f>IF($GI646&gt;=36,INDEX($DC:$DC,$GH646+36),"")</f>
      </c>
      <c r="EP646">
        <f>IF($GI646&gt;=37,INDEX($DC:$DC,$GH646+37),"")</f>
      </c>
      <c r="EQ646">
        <f>IF($GI646&gt;=38,INDEX($DC:$DC,$GH646+38),"")</f>
      </c>
      <c r="ER646">
        <f>IF($GI646&gt;=39,INDEX($DC:$DC,$GH646+39),"")</f>
      </c>
      <c r="ES646">
        <f>IF($GI646&gt;=40,INDEX($DC:$DC,$GH646+40),"")</f>
      </c>
      <c r="ET646">
        <f>IF($GI646&gt;=1,INDEX($DD:$DD,$GH646+1),"")</f>
      </c>
      <c r="EU646">
        <f>IF($GI646&gt;=2,INDEX($DD:$DD,$GH646+2),"")</f>
      </c>
      <c r="EV646">
        <f>IF($GI646&gt;=3,INDEX($DD:$DD,$GH646+3),"")</f>
      </c>
      <c r="EW646">
        <f>IF($GI646&gt;=4,INDEX($DD:$DD,$GH646+4),"")</f>
      </c>
      <c r="EX646">
        <f>IF($GI646&gt;=5,INDEX($DD:$DD,$GH646+5),"")</f>
      </c>
      <c r="EY646">
        <f>IF($GI646&gt;=6,INDEX($DD:$DD,$GH646+6),"")</f>
      </c>
      <c r="EZ646">
        <f>IF($GI646&gt;=7,INDEX($DD:$DD,$GH646+7),"")</f>
      </c>
      <c r="FA646">
        <f>IF($GI646&gt;=8,INDEX($DD:$DD,$GH646+8),"")</f>
      </c>
      <c r="FB646">
        <f>IF($GI646&gt;=9,INDEX($DD:$DD,$GH646+9),"")</f>
      </c>
      <c r="FC646">
        <f>IF($GI646&gt;=10,INDEX($DD:$DD,$GH646+10),"")</f>
      </c>
      <c r="FD646">
        <f>IF($GI646&gt;=11,INDEX($DD:$DD,$GH646+11),"")</f>
      </c>
      <c r="FE646">
        <f>IF($GI646&gt;=12,INDEX($DD:$DD,$GH646+12),"")</f>
      </c>
      <c r="FF646">
        <f>IF($GI646&gt;=13,INDEX($DD:$DD,$GH646+13),"")</f>
      </c>
      <c r="FG646">
        <f>IF($GI646&gt;=14,INDEX($DD:$DD,$GH646+14),"")</f>
      </c>
      <c r="FH646">
        <f>IF($GI646&gt;=15,INDEX($DD:$DD,$GH646+15),"")</f>
      </c>
      <c r="FI646">
        <f>IF($GI646&gt;=16,INDEX($DD:$DD,$GH646+16),"")</f>
      </c>
      <c r="FJ646">
        <f>IF($GI646&gt;=17,INDEX($DD:$DD,$GH646+17),"")</f>
      </c>
      <c r="FK646">
        <f>IF($GI646&gt;=18,INDEX($DD:$DD,$GH646+18),"")</f>
      </c>
      <c r="FL646">
        <f>IF($GI646&gt;=19,INDEX($DD:$DD,$GH646+19),"")</f>
      </c>
      <c r="FM646">
        <f>IF($GI646&gt;=20,INDEX($DD:$DD,$GH646+20),"")</f>
      </c>
      <c r="FN646">
        <f>IF($GI646&gt;=21,INDEX($DD:$DD,$GH646+21),"")</f>
      </c>
      <c r="FO646">
        <f>IF($GI646&gt;=22,INDEX($DD:$DD,$GH646+22),"")</f>
      </c>
      <c r="FP646">
        <f>IF($GI646&gt;=23,INDEX($DD:$DD,$GH646+23),"")</f>
      </c>
      <c r="FQ646">
        <f>IF($GI646&gt;=24,INDEX($DD:$DD,$GH646+24),"")</f>
      </c>
      <c r="FR646">
        <f>IF($GI646&gt;=25,INDEX($DD:$DD,$GH646+25),"")</f>
      </c>
      <c r="FS646">
        <f>IF($GI646&gt;=26,INDEX($DD:$DD,$GH646+26),"")</f>
      </c>
      <c r="FT646">
        <f>IF($GI646&gt;=27,INDEX($DD:$DD,$GH646+27),"")</f>
      </c>
      <c r="FU646">
        <f>IF($GI646&gt;=28,INDEX($DD:$DD,$GH646+28),"")</f>
      </c>
      <c r="FV646">
        <f>IF($GI646&gt;=29,INDEX($DD:$DD,$GH646+29),"")</f>
      </c>
      <c r="FW646">
        <f>IF($GI646&gt;=30,INDEX($DD:$DD,$GH646+30),"")</f>
      </c>
      <c r="FX646">
        <f>IF($GI646&gt;=31,INDEX($DD:$DD,$GH646+31),"")</f>
      </c>
      <c r="FY646">
        <f>IF($GI646&gt;=32,INDEX($DD:$DD,$GH646+32),"")</f>
      </c>
      <c r="FZ646">
        <f>IF($GI646&gt;=33,INDEX($DD:$DD,$GH646+33),"")</f>
      </c>
      <c r="GA646">
        <f>IF($GI646&gt;=34,INDEX($DD:$DD,$GH646+34),"")</f>
      </c>
      <c r="GB646">
        <f>IF($GI646&gt;=35,INDEX($DD:$DD,$GH646+35),"")</f>
      </c>
      <c r="GC646">
        <f>IF($GI646&gt;=36,INDEX($DD:$DD,$GH646+36),"")</f>
      </c>
      <c r="GD646">
        <f>IF($GI646&gt;=37,INDEX($DD:$DD,$GH646+37),"")</f>
      </c>
      <c r="GE646">
        <f>IF($GI646&gt;=38,INDEX($DD:$DD,$GH646+38),"")</f>
      </c>
      <c r="GF646">
        <f>IF($GI646&gt;=39,INDEX($DD:$DD,$GH646+39),"")</f>
      </c>
      <c r="GG646">
        <f>IF($GI646&gt;=40,INDEX($DD:$DD,$GH646+40),"")</f>
      </c>
      <c r="GH646">
        <f>IFERROR(MATCH($DB646,$DC$2:$DC$148,0)+1,0)</f>
      </c>
      <c r="GI646">
        <f>IFERROR(INDEX($DE$2:$DE$148,MATCH($DB646,$DC$2:$DC$148,0)),0)</f>
      </c>
      <c r="GJ646">
        <f>IFERROR(MATCH($S646,$DF$646:$ES$646,0),0)</f>
      </c>
      <c r="GK646">
        <f>IF($GJ646&gt;0,INDEX($ET$646:$GG$646,$GJ646),"")</f>
      </c>
      <c r="GN646">
        <f>IF($IW646&gt;=1,INDEX($GL:$GL,$IV646+1),"")</f>
      </c>
      <c r="GO646">
        <f>IF($IW646&gt;=2,INDEX($GL:$GL,$IV646+2),"")</f>
      </c>
      <c r="GP646">
        <f>IF($IW646&gt;=3,INDEX($GL:$GL,$IV646+3),"")</f>
      </c>
      <c r="GQ646">
        <f>IF($IW646&gt;=4,INDEX($GL:$GL,$IV646+4),"")</f>
      </c>
      <c r="GR646">
        <f>IF($IW646&gt;=5,INDEX($GL:$GL,$IV646+5),"")</f>
      </c>
      <c r="GS646">
        <f>IF($IW646&gt;=6,INDEX($GL:$GL,$IV646+6),"")</f>
      </c>
      <c r="GT646">
        <f>IF($IW646&gt;=7,INDEX($GL:$GL,$IV646+7),"")</f>
      </c>
      <c r="GU646">
        <f>IF($IW646&gt;=8,INDEX($GL:$GL,$IV646+8),"")</f>
      </c>
      <c r="GV646">
        <f>IF($IW646&gt;=9,INDEX($GL:$GL,$IV646+9),"")</f>
      </c>
      <c r="GW646">
        <f>IF($IW646&gt;=10,INDEX($GL:$GL,$IV646+10),"")</f>
      </c>
      <c r="GX646">
        <f>IF($IW646&gt;=11,INDEX($GL:$GL,$IV646+11),"")</f>
      </c>
      <c r="GY646">
        <f>IF($IW646&gt;=12,INDEX($GL:$GL,$IV646+12),"")</f>
      </c>
      <c r="GZ646">
        <f>IF($IW646&gt;=13,INDEX($GL:$GL,$IV646+13),"")</f>
      </c>
      <c r="HA646">
        <f>IF($IW646&gt;=14,INDEX($GL:$GL,$IV646+14),"")</f>
      </c>
      <c r="HB646">
        <f>IF($IW646&gt;=15,INDEX($GL:$GL,$IV646+15),"")</f>
      </c>
      <c r="HC646">
        <f>IF($IW646&gt;=16,INDEX($GL:$GL,$IV646+16),"")</f>
      </c>
      <c r="HD646">
        <f>IF($IW646&gt;=17,INDEX($GL:$GL,$IV646+17),"")</f>
      </c>
      <c r="HE646">
        <f>IF($IW646&gt;=18,INDEX($GL:$GL,$IV646+18),"")</f>
      </c>
      <c r="HF646">
        <f>IF($IW646&gt;=19,INDEX($GL:$GL,$IV646+19),"")</f>
      </c>
      <c r="HG646">
        <f>IF($IW646&gt;=20,INDEX($GL:$GL,$IV646+20),"")</f>
      </c>
      <c r="HH646">
        <f>IF($IW646&gt;=21,INDEX($GL:$GL,$IV646+21),"")</f>
      </c>
      <c r="HI646">
        <f>IF($IW646&gt;=22,INDEX($GL:$GL,$IV646+22),"")</f>
      </c>
      <c r="HJ646">
        <f>IF($IW646&gt;=23,INDEX($GL:$GL,$IV646+23),"")</f>
      </c>
      <c r="HK646">
        <f>IF($IW646&gt;=24,INDEX($GL:$GL,$IV646+24),"")</f>
      </c>
      <c r="HL646">
        <f>IF($IW646&gt;=25,INDEX($GL:$GL,$IV646+25),"")</f>
      </c>
      <c r="HM646">
        <f>IF($IW646&gt;=26,INDEX($GL:$GL,$IV646+26),"")</f>
      </c>
      <c r="HN646">
        <f>IF($IW646&gt;=27,INDEX($GL:$GL,$IV646+27),"")</f>
      </c>
      <c r="HO646">
        <f>IF($IW646&gt;=28,INDEX($GL:$GL,$IV646+28),"")</f>
      </c>
      <c r="HP646">
        <f>IF($IW646&gt;=29,INDEX($GL:$GL,$IV646+29),"")</f>
      </c>
      <c r="HQ646">
        <f>IF($IW646&gt;=30,INDEX($GL:$GL,$IV646+30),"")</f>
      </c>
      <c r="HR646">
        <f>IF($IW646&gt;=31,INDEX($GL:$GL,$IV646+31),"")</f>
      </c>
      <c r="HS646">
        <f>IF($IW646&gt;=32,INDEX($GL:$GL,$IV646+32),"")</f>
      </c>
      <c r="HT646">
        <f>IF($IW646&gt;=33,INDEX($GL:$GL,$IV646+33),"")</f>
      </c>
      <c r="HU646">
        <f>IF($IW646&gt;=34,INDEX($GL:$GL,$IV646+34),"")</f>
      </c>
      <c r="HV646">
        <f>IF($IW646&gt;=35,INDEX($GL:$GL,$IV646+35),"")</f>
      </c>
      <c r="HW646">
        <f>IF($IW646&gt;=36,INDEX($GL:$GL,$IV646+36),"")</f>
      </c>
      <c r="HX646">
        <f>IF($IW646&gt;=37,INDEX($GL:$GL,$IV646+37),"")</f>
      </c>
      <c r="HY646">
        <f>IF($IW646&gt;=38,INDEX($GL:$GL,$IV646+38),"")</f>
      </c>
      <c r="HZ646">
        <f>IF($IW646&gt;=39,INDEX($GL:$GL,$IV646+39),"")</f>
      </c>
      <c r="IA646">
        <f>IF($IW646&gt;=40,INDEX($GL:$GL,$IV646+40),"")</f>
      </c>
      <c r="IB646">
        <f>IF($IW646&gt;=41,INDEX($GL:$GL,$IV646+41),"")</f>
      </c>
      <c r="IC646">
        <f>IF($IW646&gt;=42,INDEX($GL:$GL,$IV646+42),"")</f>
      </c>
      <c r="ID646">
        <f>IF($IW646&gt;=43,INDEX($GL:$GL,$IV646+43),"")</f>
      </c>
      <c r="IE646">
        <f>IF($IW646&gt;=44,INDEX($GL:$GL,$IV646+44),"")</f>
      </c>
      <c r="IF646">
        <f>IF($IW646&gt;=45,INDEX($GL:$GL,$IV646+45),"")</f>
      </c>
      <c r="IG646">
        <f>IF($IW646&gt;=46,INDEX($GL:$GL,$IV646+46),"")</f>
      </c>
      <c r="IH646">
        <f>IF($IW646&gt;=47,INDEX($GL:$GL,$IV646+47),"")</f>
      </c>
      <c r="II646">
        <f>IF($IW646&gt;=48,INDEX($GL:$GL,$IV646+48),"")</f>
      </c>
      <c r="IJ646">
        <f>IF($IW646&gt;=49,INDEX($GL:$GL,$IV646+49),"")</f>
      </c>
      <c r="IK646">
        <f>IF($IW646&gt;=50,INDEX($GL:$GL,$IV646+50),"")</f>
      </c>
      <c r="IL646">
        <f>IF($IW646&gt;=51,INDEX($GL:$GL,$IV646+51),"")</f>
      </c>
      <c r="IM646">
        <f>IF($IW646&gt;=52,INDEX($GL:$GL,$IV646+52),"")</f>
      </c>
      <c r="IN646">
        <f>IF($IW646&gt;=53,INDEX($GL:$GL,$IV646+53),"")</f>
      </c>
      <c r="IO646">
        <f>IF($IW646&gt;=54,INDEX($GL:$GL,$IV646+54),"")</f>
      </c>
      <c r="IP646">
        <f>IF($IW646&gt;=55,INDEX($GL:$GL,$IV646+55),"")</f>
      </c>
      <c r="IQ646">
        <f>IF($IW646&gt;=56,INDEX($GL:$GL,$IV646+56),"")</f>
      </c>
      <c r="IR646">
        <f>IF($IW646&gt;=57,INDEX($GL:$GL,$IV646+57),"")</f>
      </c>
      <c r="IS646">
        <f>IF($IW646&gt;=58,INDEX($GL:$GL,$IV646+58),"")</f>
      </c>
      <c r="IT646">
        <f>IF($IW646&gt;=59,INDEX($GL:$GL,$IV646+59),"")</f>
      </c>
      <c r="IU646">
        <f>IF($IW646&gt;=60,INDEX($GL:$GL,$IV646+60),"")</f>
      </c>
      <c r="IV646">
        <f>IFERROR(MATCH($GK646,$GL$2:$GL$324,0)+1,0)</f>
      </c>
      <c r="IW646">
        <f>IFERROR(INDEX($GM$2:$GM$324,MATCH($GK646,$GL$2:$GL$324,0)),0)</f>
      </c>
      <c r="IX646" t="s">
        <v>34</v>
      </c>
      <c r="IY646" t="s">
        <v>34</v>
      </c>
    </row>
    <row r="647" spans="1:259" x14ac:dyDescent="0.25">
      <c r="K647">
        <f>IF(OR($N647="",$J647=""),"",IFERROR($N647/$J647,0))</f>
      </c>
      <c r="L647">
        <f>IF($N647="","",
SUM($M647,$O647,$T647,$P647,$R647)*
(1-IF($U647="",0,VALUE($U647)/100)))</f>
      </c>
      <c r="M647">
        <f>IF($N647="","",$N647)</f>
      </c>
      <c r="O647">
        <f>IF($N647="","",
IF($H647="","",
IF(ISNUMBER(SEARCH("exempt",LOWER($H647))),0,
$N647*(VALUE(SUBSTITUTE($H647,"%",""))/100))))</f>
      </c>
      <c r="V647">
        <f>IFERROR(IF(FIND(" - ",$E647)&gt;0,MID($E647,FIND(" - ",$E647)+3,LEN($E647)),""),"")</f>
      </c>
      <c r="AE647" t="s">
        <v>1228</v>
      </c>
      <c r="AJ647">
        <f>IFERROR(LEFT($E647,FIND(" - ",$E647)-1),$E647)</f>
      </c>
      <c r="AM647">
        <f>IF($CB647&gt;=1,INDEX($AK:$AK,$CA647+1),"")</f>
      </c>
      <c r="AN647">
        <f>IF($CB647&gt;=2,INDEX($AK:$AK,$CA647+2),"")</f>
      </c>
      <c r="AO647">
        <f>IF($CB647&gt;=3,INDEX($AK:$AK,$CA647+3),"")</f>
      </c>
      <c r="AP647">
        <f>IF($CB647&gt;=4,INDEX($AK:$AK,$CA647+4),"")</f>
      </c>
      <c r="AQ647">
        <f>IF($CB647&gt;=5,INDEX($AK:$AK,$CA647+5),"")</f>
      </c>
      <c r="AR647">
        <f>IF($CB647&gt;=6,INDEX($AK:$AK,$CA647+6),"")</f>
      </c>
      <c r="AS647">
        <f>IF($CB647&gt;=7,INDEX($AK:$AK,$CA647+7),"")</f>
      </c>
      <c r="AT647">
        <f>IF($CB647&gt;=8,INDEX($AK:$AK,$CA647+8),"")</f>
      </c>
      <c r="AU647">
        <f>IF($CB647&gt;=9,INDEX($AK:$AK,$CA647+9),"")</f>
      </c>
      <c r="AV647">
        <f>IF($CB647&gt;=10,INDEX($AK:$AK,$CA647+10),"")</f>
      </c>
      <c r="AW647">
        <f>IF($CB647&gt;=11,INDEX($AK:$AK,$CA647+11),"")</f>
      </c>
      <c r="AX647">
        <f>IF($CB647&gt;=12,INDEX($AK:$AK,$CA647+12),"")</f>
      </c>
      <c r="AY647">
        <f>IF($CB647&gt;=13,INDEX($AK:$AK,$CA647+13),"")</f>
      </c>
      <c r="AZ647">
        <f>IF($CB647&gt;=14,INDEX($AK:$AK,$CA647+14),"")</f>
      </c>
      <c r="BA647">
        <f>IF($CB647&gt;=15,INDEX($AK:$AK,$CA647+15),"")</f>
      </c>
      <c r="BB647">
        <f>IF($CB647&gt;=16,INDEX($AK:$AK,$CA647+16),"")</f>
      </c>
      <c r="BC647">
        <f>IF($CB647&gt;=17,INDEX($AK:$AK,$CA647+17),"")</f>
      </c>
      <c r="BD647">
        <f>IF($CB647&gt;=18,INDEX($AK:$AK,$CA647+18),"")</f>
      </c>
      <c r="BE647">
        <f>IF($CB647&gt;=19,INDEX($AK:$AK,$CA647+19),"")</f>
      </c>
      <c r="BF647">
        <f>IF($CB647&gt;=20,INDEX($AK:$AK,$CA647+20),"")</f>
      </c>
      <c r="BG647">
        <f>IF($CB647&gt;=21,INDEX($AK:$AK,$CA647+21),"")</f>
      </c>
      <c r="BH647">
        <f>IF($CB647&gt;=22,INDEX($AK:$AK,$CA647+22),"")</f>
      </c>
      <c r="BI647">
        <f>IF($CB647&gt;=23,INDEX($AK:$AK,$CA647+23),"")</f>
      </c>
      <c r="BJ647">
        <f>IF($CB647&gt;=24,INDEX($AK:$AK,$CA647+24),"")</f>
      </c>
      <c r="BK647">
        <f>IF($CB647&gt;=25,INDEX($AK:$AK,$CA647+25),"")</f>
      </c>
      <c r="BL647">
        <f>IF($CB647&gt;=26,INDEX($AK:$AK,$CA647+26),"")</f>
      </c>
      <c r="BM647">
        <f>IF($CB647&gt;=27,INDEX($AK:$AK,$CA647+27),"")</f>
      </c>
      <c r="BN647">
        <f>IF($CB647&gt;=28,INDEX($AK:$AK,$CA647+28),"")</f>
      </c>
      <c r="BO647">
        <f>IF($CB647&gt;=29,INDEX($AK:$AK,$CA647+29),"")</f>
      </c>
      <c r="BP647">
        <f>IF($CB647&gt;=30,INDEX($AK:$AK,$CA647+30),"")</f>
      </c>
      <c r="BQ647">
        <f>IF($CB647&gt;=31,INDEX($AK:$AK,$CA647+31),"")</f>
      </c>
      <c r="BR647">
        <f>IF($CB647&gt;=32,INDEX($AK:$AK,$CA647+32),"")</f>
      </c>
      <c r="BS647">
        <f>IF($CB647&gt;=33,INDEX($AK:$AK,$CA647+33),"")</f>
      </c>
      <c r="BT647">
        <f>IF($CB647&gt;=34,INDEX($AK:$AK,$CA647+34),"")</f>
      </c>
      <c r="BU647">
        <f>IF($CB647&gt;=35,INDEX($AK:$AK,$CA647+35),"")</f>
      </c>
      <c r="BV647">
        <f>IF($CB647&gt;=36,INDEX($AK:$AK,$CA647+36),"")</f>
      </c>
      <c r="BW647">
        <f>IF($CB647&gt;=37,INDEX($AK:$AK,$CA647+37),"")</f>
      </c>
      <c r="BX647">
        <f>IF($CB647&gt;=38,INDEX($AK:$AK,$CA647+38),"")</f>
      </c>
      <c r="BY647">
        <f>IF($CB647&gt;=39,INDEX($AK:$AK,$CA647+39),"")</f>
      </c>
      <c r="BZ647">
        <f>IF($CB647&gt;=40,INDEX($AK:$AK,$CA647+40),"")</f>
      </c>
      <c r="CA647">
        <f>IFERROR(MATCH($AJ647,$AK$2:$AK$134,0)+1,0)</f>
      </c>
      <c r="CB647">
        <f>IFERROR(INDEX($AL$2:$AL$134,MATCH($AJ647,$AK$2:$AK$134,0)),0)</f>
      </c>
      <c r="CC647">
        <f>IFERROR(LEFT($F647,FIND(" - ",$F647)-1),$F647)</f>
      </c>
      <c r="CF647">
        <f>IF($DA647&gt;=1,INDEX($CD:$CD,$CZ647+1),"")</f>
      </c>
      <c r="CG647">
        <f>IF($DA647&gt;=2,INDEX($CD:$CD,$CZ647+2),"")</f>
      </c>
      <c r="CH647">
        <f>IF($DA647&gt;=3,INDEX($CD:$CD,$CZ647+3),"")</f>
      </c>
      <c r="CI647">
        <f>IF($DA647&gt;=4,INDEX($CD:$CD,$CZ647+4),"")</f>
      </c>
      <c r="CJ647">
        <f>IF($DA647&gt;=5,INDEX($CD:$CD,$CZ647+5),"")</f>
      </c>
      <c r="CK647">
        <f>IF($DA647&gt;=6,INDEX($CD:$CD,$CZ647+6),"")</f>
      </c>
      <c r="CL647">
        <f>IF($DA647&gt;=7,INDEX($CD:$CD,$CZ647+7),"")</f>
      </c>
      <c r="CM647">
        <f>IF($DA647&gt;=8,INDEX($CD:$CD,$CZ647+8),"")</f>
      </c>
      <c r="CN647">
        <f>IF($DA647&gt;=9,INDEX($CD:$CD,$CZ647+9),"")</f>
      </c>
      <c r="CO647">
        <f>IF($DA647&gt;=10,INDEX($CD:$CD,$CZ647+10),"")</f>
      </c>
      <c r="CP647">
        <f>IF($DA647&gt;=11,INDEX($CD:$CD,$CZ647+11),"")</f>
      </c>
      <c r="CQ647">
        <f>IF($DA647&gt;=12,INDEX($CD:$CD,$CZ647+12),"")</f>
      </c>
      <c r="CR647">
        <f>IF($DA647&gt;=13,INDEX($CD:$CD,$CZ647+13),"")</f>
      </c>
      <c r="CS647">
        <f>IF($DA647&gt;=14,INDEX($CD:$CD,$CZ647+14),"")</f>
      </c>
      <c r="CT647">
        <f>IF($DA647&gt;=15,INDEX($CD:$CD,$CZ647+15),"")</f>
      </c>
      <c r="CU647">
        <f>IF($DA647&gt;=16,INDEX($CD:$CD,$CZ647+16),"")</f>
      </c>
      <c r="CV647">
        <f>IF($DA647&gt;=17,INDEX($CD:$CD,$CZ647+17),"")</f>
      </c>
      <c r="CW647">
        <f>IF($DA647&gt;=18,INDEX($CD:$CD,$CZ647+18),"")</f>
      </c>
      <c r="CX647">
        <f>IF($DA647&gt;=19,INDEX($CD:$CD,$CZ647+19),"")</f>
      </c>
      <c r="CY647">
        <f>IF($DA647&gt;=20,INDEX($CD:$CD,$CZ647+20),"")</f>
      </c>
      <c r="CZ647">
        <f>IFERROR(MATCH($CC647,$CD$2:$CD$263,0)+1,0)</f>
      </c>
      <c r="DA647">
        <f>IFERROR(INDEX($CE$2:$CE$263,MATCH($CC647,$CD$2:$CD$263,0)),0)</f>
      </c>
      <c r="DB647">
        <f>IFERROR(INDEX($AI:$AI,MATCH($H647,$AH:$AH,0))&amp;"","")</f>
      </c>
      <c r="DF647">
        <f>IF($GI647&gt;=1,INDEX($DC:$DC,$GH647+1),"")</f>
      </c>
      <c r="DG647">
        <f>IF($GI647&gt;=2,INDEX($DC:$DC,$GH647+2),"")</f>
      </c>
      <c r="DH647">
        <f>IF($GI647&gt;=3,INDEX($DC:$DC,$GH647+3),"")</f>
      </c>
      <c r="DI647">
        <f>IF($GI647&gt;=4,INDEX($DC:$DC,$GH647+4),"")</f>
      </c>
      <c r="DJ647">
        <f>IF($GI647&gt;=5,INDEX($DC:$DC,$GH647+5),"")</f>
      </c>
      <c r="DK647">
        <f>IF($GI647&gt;=6,INDEX($DC:$DC,$GH647+6),"")</f>
      </c>
      <c r="DL647">
        <f>IF($GI647&gt;=7,INDEX($DC:$DC,$GH647+7),"")</f>
      </c>
      <c r="DM647">
        <f>IF($GI647&gt;=8,INDEX($DC:$DC,$GH647+8),"")</f>
      </c>
      <c r="DN647">
        <f>IF($GI647&gt;=9,INDEX($DC:$DC,$GH647+9),"")</f>
      </c>
      <c r="DO647">
        <f>IF($GI647&gt;=10,INDEX($DC:$DC,$GH647+10),"")</f>
      </c>
      <c r="DP647">
        <f>IF($GI647&gt;=11,INDEX($DC:$DC,$GH647+11),"")</f>
      </c>
      <c r="DQ647">
        <f>IF($GI647&gt;=12,INDEX($DC:$DC,$GH647+12),"")</f>
      </c>
      <c r="DR647">
        <f>IF($GI647&gt;=13,INDEX($DC:$DC,$GH647+13),"")</f>
      </c>
      <c r="DS647">
        <f>IF($GI647&gt;=14,INDEX($DC:$DC,$GH647+14),"")</f>
      </c>
      <c r="DT647">
        <f>IF($GI647&gt;=15,INDEX($DC:$DC,$GH647+15),"")</f>
      </c>
      <c r="DU647">
        <f>IF($GI647&gt;=16,INDEX($DC:$DC,$GH647+16),"")</f>
      </c>
      <c r="DV647">
        <f>IF($GI647&gt;=17,INDEX($DC:$DC,$GH647+17),"")</f>
      </c>
      <c r="DW647">
        <f>IF($GI647&gt;=18,INDEX($DC:$DC,$GH647+18),"")</f>
      </c>
      <c r="DX647">
        <f>IF($GI647&gt;=19,INDEX($DC:$DC,$GH647+19),"")</f>
      </c>
      <c r="DY647">
        <f>IF($GI647&gt;=20,INDEX($DC:$DC,$GH647+20),"")</f>
      </c>
      <c r="DZ647">
        <f>IF($GI647&gt;=21,INDEX($DC:$DC,$GH647+21),"")</f>
      </c>
      <c r="EA647">
        <f>IF($GI647&gt;=22,INDEX($DC:$DC,$GH647+22),"")</f>
      </c>
      <c r="EB647">
        <f>IF($GI647&gt;=23,INDEX($DC:$DC,$GH647+23),"")</f>
      </c>
      <c r="EC647">
        <f>IF($GI647&gt;=24,INDEX($DC:$DC,$GH647+24),"")</f>
      </c>
      <c r="ED647">
        <f>IF($GI647&gt;=25,INDEX($DC:$DC,$GH647+25),"")</f>
      </c>
      <c r="EE647">
        <f>IF($GI647&gt;=26,INDEX($DC:$DC,$GH647+26),"")</f>
      </c>
      <c r="EF647">
        <f>IF($GI647&gt;=27,INDEX($DC:$DC,$GH647+27),"")</f>
      </c>
      <c r="EG647">
        <f>IF($GI647&gt;=28,INDEX($DC:$DC,$GH647+28),"")</f>
      </c>
      <c r="EH647">
        <f>IF($GI647&gt;=29,INDEX($DC:$DC,$GH647+29),"")</f>
      </c>
      <c r="EI647">
        <f>IF($GI647&gt;=30,INDEX($DC:$DC,$GH647+30),"")</f>
      </c>
      <c r="EJ647">
        <f>IF($GI647&gt;=31,INDEX($DC:$DC,$GH647+31),"")</f>
      </c>
      <c r="EK647">
        <f>IF($GI647&gt;=32,INDEX($DC:$DC,$GH647+32),"")</f>
      </c>
      <c r="EL647">
        <f>IF($GI647&gt;=33,INDEX($DC:$DC,$GH647+33),"")</f>
      </c>
      <c r="EM647">
        <f>IF($GI647&gt;=34,INDEX($DC:$DC,$GH647+34),"")</f>
      </c>
      <c r="EN647">
        <f>IF($GI647&gt;=35,INDEX($DC:$DC,$GH647+35),"")</f>
      </c>
      <c r="EO647">
        <f>IF($GI647&gt;=36,INDEX($DC:$DC,$GH647+36),"")</f>
      </c>
      <c r="EP647">
        <f>IF($GI647&gt;=37,INDEX($DC:$DC,$GH647+37),"")</f>
      </c>
      <c r="EQ647">
        <f>IF($GI647&gt;=38,INDEX($DC:$DC,$GH647+38),"")</f>
      </c>
      <c r="ER647">
        <f>IF($GI647&gt;=39,INDEX($DC:$DC,$GH647+39),"")</f>
      </c>
      <c r="ES647">
        <f>IF($GI647&gt;=40,INDEX($DC:$DC,$GH647+40),"")</f>
      </c>
      <c r="ET647">
        <f>IF($GI647&gt;=1,INDEX($DD:$DD,$GH647+1),"")</f>
      </c>
      <c r="EU647">
        <f>IF($GI647&gt;=2,INDEX($DD:$DD,$GH647+2),"")</f>
      </c>
      <c r="EV647">
        <f>IF($GI647&gt;=3,INDEX($DD:$DD,$GH647+3),"")</f>
      </c>
      <c r="EW647">
        <f>IF($GI647&gt;=4,INDEX($DD:$DD,$GH647+4),"")</f>
      </c>
      <c r="EX647">
        <f>IF($GI647&gt;=5,INDEX($DD:$DD,$GH647+5),"")</f>
      </c>
      <c r="EY647">
        <f>IF($GI647&gt;=6,INDEX($DD:$DD,$GH647+6),"")</f>
      </c>
      <c r="EZ647">
        <f>IF($GI647&gt;=7,INDEX($DD:$DD,$GH647+7),"")</f>
      </c>
      <c r="FA647">
        <f>IF($GI647&gt;=8,INDEX($DD:$DD,$GH647+8),"")</f>
      </c>
      <c r="FB647">
        <f>IF($GI647&gt;=9,INDEX($DD:$DD,$GH647+9),"")</f>
      </c>
      <c r="FC647">
        <f>IF($GI647&gt;=10,INDEX($DD:$DD,$GH647+10),"")</f>
      </c>
      <c r="FD647">
        <f>IF($GI647&gt;=11,INDEX($DD:$DD,$GH647+11),"")</f>
      </c>
      <c r="FE647">
        <f>IF($GI647&gt;=12,INDEX($DD:$DD,$GH647+12),"")</f>
      </c>
      <c r="FF647">
        <f>IF($GI647&gt;=13,INDEX($DD:$DD,$GH647+13),"")</f>
      </c>
      <c r="FG647">
        <f>IF($GI647&gt;=14,INDEX($DD:$DD,$GH647+14),"")</f>
      </c>
      <c r="FH647">
        <f>IF($GI647&gt;=15,INDEX($DD:$DD,$GH647+15),"")</f>
      </c>
      <c r="FI647">
        <f>IF($GI647&gt;=16,INDEX($DD:$DD,$GH647+16),"")</f>
      </c>
      <c r="FJ647">
        <f>IF($GI647&gt;=17,INDEX($DD:$DD,$GH647+17),"")</f>
      </c>
      <c r="FK647">
        <f>IF($GI647&gt;=18,INDEX($DD:$DD,$GH647+18),"")</f>
      </c>
      <c r="FL647">
        <f>IF($GI647&gt;=19,INDEX($DD:$DD,$GH647+19),"")</f>
      </c>
      <c r="FM647">
        <f>IF($GI647&gt;=20,INDEX($DD:$DD,$GH647+20),"")</f>
      </c>
      <c r="FN647">
        <f>IF($GI647&gt;=21,INDEX($DD:$DD,$GH647+21),"")</f>
      </c>
      <c r="FO647">
        <f>IF($GI647&gt;=22,INDEX($DD:$DD,$GH647+22),"")</f>
      </c>
      <c r="FP647">
        <f>IF($GI647&gt;=23,INDEX($DD:$DD,$GH647+23),"")</f>
      </c>
      <c r="FQ647">
        <f>IF($GI647&gt;=24,INDEX($DD:$DD,$GH647+24),"")</f>
      </c>
      <c r="FR647">
        <f>IF($GI647&gt;=25,INDEX($DD:$DD,$GH647+25),"")</f>
      </c>
      <c r="FS647">
        <f>IF($GI647&gt;=26,INDEX($DD:$DD,$GH647+26),"")</f>
      </c>
      <c r="FT647">
        <f>IF($GI647&gt;=27,INDEX($DD:$DD,$GH647+27),"")</f>
      </c>
      <c r="FU647">
        <f>IF($GI647&gt;=28,INDEX($DD:$DD,$GH647+28),"")</f>
      </c>
      <c r="FV647">
        <f>IF($GI647&gt;=29,INDEX($DD:$DD,$GH647+29),"")</f>
      </c>
      <c r="FW647">
        <f>IF($GI647&gt;=30,INDEX($DD:$DD,$GH647+30),"")</f>
      </c>
      <c r="FX647">
        <f>IF($GI647&gt;=31,INDEX($DD:$DD,$GH647+31),"")</f>
      </c>
      <c r="FY647">
        <f>IF($GI647&gt;=32,INDEX($DD:$DD,$GH647+32),"")</f>
      </c>
      <c r="FZ647">
        <f>IF($GI647&gt;=33,INDEX($DD:$DD,$GH647+33),"")</f>
      </c>
      <c r="GA647">
        <f>IF($GI647&gt;=34,INDEX($DD:$DD,$GH647+34),"")</f>
      </c>
      <c r="GB647">
        <f>IF($GI647&gt;=35,INDEX($DD:$DD,$GH647+35),"")</f>
      </c>
      <c r="GC647">
        <f>IF($GI647&gt;=36,INDEX($DD:$DD,$GH647+36),"")</f>
      </c>
      <c r="GD647">
        <f>IF($GI647&gt;=37,INDEX($DD:$DD,$GH647+37),"")</f>
      </c>
      <c r="GE647">
        <f>IF($GI647&gt;=38,INDEX($DD:$DD,$GH647+38),"")</f>
      </c>
      <c r="GF647">
        <f>IF($GI647&gt;=39,INDEX($DD:$DD,$GH647+39),"")</f>
      </c>
      <c r="GG647">
        <f>IF($GI647&gt;=40,INDEX($DD:$DD,$GH647+40),"")</f>
      </c>
      <c r="GH647">
        <f>IFERROR(MATCH($DB647,$DC$2:$DC$148,0)+1,0)</f>
      </c>
      <c r="GI647">
        <f>IFERROR(INDEX($DE$2:$DE$148,MATCH($DB647,$DC$2:$DC$148,0)),0)</f>
      </c>
      <c r="GJ647">
        <f>IFERROR(MATCH($S647,$DF$647:$ES$647,0),0)</f>
      </c>
      <c r="GK647">
        <f>IF($GJ647&gt;0,INDEX($ET$647:$GG$647,$GJ647),"")</f>
      </c>
      <c r="GN647">
        <f>IF($IW647&gt;=1,INDEX($GL:$GL,$IV647+1),"")</f>
      </c>
      <c r="GO647">
        <f>IF($IW647&gt;=2,INDEX($GL:$GL,$IV647+2),"")</f>
      </c>
      <c r="GP647">
        <f>IF($IW647&gt;=3,INDEX($GL:$GL,$IV647+3),"")</f>
      </c>
      <c r="GQ647">
        <f>IF($IW647&gt;=4,INDEX($GL:$GL,$IV647+4),"")</f>
      </c>
      <c r="GR647">
        <f>IF($IW647&gt;=5,INDEX($GL:$GL,$IV647+5),"")</f>
      </c>
      <c r="GS647">
        <f>IF($IW647&gt;=6,INDEX($GL:$GL,$IV647+6),"")</f>
      </c>
      <c r="GT647">
        <f>IF($IW647&gt;=7,INDEX($GL:$GL,$IV647+7),"")</f>
      </c>
      <c r="GU647">
        <f>IF($IW647&gt;=8,INDEX($GL:$GL,$IV647+8),"")</f>
      </c>
      <c r="GV647">
        <f>IF($IW647&gt;=9,INDEX($GL:$GL,$IV647+9),"")</f>
      </c>
      <c r="GW647">
        <f>IF($IW647&gt;=10,INDEX($GL:$GL,$IV647+10),"")</f>
      </c>
      <c r="GX647">
        <f>IF($IW647&gt;=11,INDEX($GL:$GL,$IV647+11),"")</f>
      </c>
      <c r="GY647">
        <f>IF($IW647&gt;=12,INDEX($GL:$GL,$IV647+12),"")</f>
      </c>
      <c r="GZ647">
        <f>IF($IW647&gt;=13,INDEX($GL:$GL,$IV647+13),"")</f>
      </c>
      <c r="HA647">
        <f>IF($IW647&gt;=14,INDEX($GL:$GL,$IV647+14),"")</f>
      </c>
      <c r="HB647">
        <f>IF($IW647&gt;=15,INDEX($GL:$GL,$IV647+15),"")</f>
      </c>
      <c r="HC647">
        <f>IF($IW647&gt;=16,INDEX($GL:$GL,$IV647+16),"")</f>
      </c>
      <c r="HD647">
        <f>IF($IW647&gt;=17,INDEX($GL:$GL,$IV647+17),"")</f>
      </c>
      <c r="HE647">
        <f>IF($IW647&gt;=18,INDEX($GL:$GL,$IV647+18),"")</f>
      </c>
      <c r="HF647">
        <f>IF($IW647&gt;=19,INDEX($GL:$GL,$IV647+19),"")</f>
      </c>
      <c r="HG647">
        <f>IF($IW647&gt;=20,INDEX($GL:$GL,$IV647+20),"")</f>
      </c>
      <c r="HH647">
        <f>IF($IW647&gt;=21,INDEX($GL:$GL,$IV647+21),"")</f>
      </c>
      <c r="HI647">
        <f>IF($IW647&gt;=22,INDEX($GL:$GL,$IV647+22),"")</f>
      </c>
      <c r="HJ647">
        <f>IF($IW647&gt;=23,INDEX($GL:$GL,$IV647+23),"")</f>
      </c>
      <c r="HK647">
        <f>IF($IW647&gt;=24,INDEX($GL:$GL,$IV647+24),"")</f>
      </c>
      <c r="HL647">
        <f>IF($IW647&gt;=25,INDEX($GL:$GL,$IV647+25),"")</f>
      </c>
      <c r="HM647">
        <f>IF($IW647&gt;=26,INDEX($GL:$GL,$IV647+26),"")</f>
      </c>
      <c r="HN647">
        <f>IF($IW647&gt;=27,INDEX($GL:$GL,$IV647+27),"")</f>
      </c>
      <c r="HO647">
        <f>IF($IW647&gt;=28,INDEX($GL:$GL,$IV647+28),"")</f>
      </c>
      <c r="HP647">
        <f>IF($IW647&gt;=29,INDEX($GL:$GL,$IV647+29),"")</f>
      </c>
      <c r="HQ647">
        <f>IF($IW647&gt;=30,INDEX($GL:$GL,$IV647+30),"")</f>
      </c>
      <c r="HR647">
        <f>IF($IW647&gt;=31,INDEX($GL:$GL,$IV647+31),"")</f>
      </c>
      <c r="HS647">
        <f>IF($IW647&gt;=32,INDEX($GL:$GL,$IV647+32),"")</f>
      </c>
      <c r="HT647">
        <f>IF($IW647&gt;=33,INDEX($GL:$GL,$IV647+33),"")</f>
      </c>
      <c r="HU647">
        <f>IF($IW647&gt;=34,INDEX($GL:$GL,$IV647+34),"")</f>
      </c>
      <c r="HV647">
        <f>IF($IW647&gt;=35,INDEX($GL:$GL,$IV647+35),"")</f>
      </c>
      <c r="HW647">
        <f>IF($IW647&gt;=36,INDEX($GL:$GL,$IV647+36),"")</f>
      </c>
      <c r="HX647">
        <f>IF($IW647&gt;=37,INDEX($GL:$GL,$IV647+37),"")</f>
      </c>
      <c r="HY647">
        <f>IF($IW647&gt;=38,INDEX($GL:$GL,$IV647+38),"")</f>
      </c>
      <c r="HZ647">
        <f>IF($IW647&gt;=39,INDEX($GL:$GL,$IV647+39),"")</f>
      </c>
      <c r="IA647">
        <f>IF($IW647&gt;=40,INDEX($GL:$GL,$IV647+40),"")</f>
      </c>
      <c r="IB647">
        <f>IF($IW647&gt;=41,INDEX($GL:$GL,$IV647+41),"")</f>
      </c>
      <c r="IC647">
        <f>IF($IW647&gt;=42,INDEX($GL:$GL,$IV647+42),"")</f>
      </c>
      <c r="ID647">
        <f>IF($IW647&gt;=43,INDEX($GL:$GL,$IV647+43),"")</f>
      </c>
      <c r="IE647">
        <f>IF($IW647&gt;=44,INDEX($GL:$GL,$IV647+44),"")</f>
      </c>
      <c r="IF647">
        <f>IF($IW647&gt;=45,INDEX($GL:$GL,$IV647+45),"")</f>
      </c>
      <c r="IG647">
        <f>IF($IW647&gt;=46,INDEX($GL:$GL,$IV647+46),"")</f>
      </c>
      <c r="IH647">
        <f>IF($IW647&gt;=47,INDEX($GL:$GL,$IV647+47),"")</f>
      </c>
      <c r="II647">
        <f>IF($IW647&gt;=48,INDEX($GL:$GL,$IV647+48),"")</f>
      </c>
      <c r="IJ647">
        <f>IF($IW647&gt;=49,INDEX($GL:$GL,$IV647+49),"")</f>
      </c>
      <c r="IK647">
        <f>IF($IW647&gt;=50,INDEX($GL:$GL,$IV647+50),"")</f>
      </c>
      <c r="IL647">
        <f>IF($IW647&gt;=51,INDEX($GL:$GL,$IV647+51),"")</f>
      </c>
      <c r="IM647">
        <f>IF($IW647&gt;=52,INDEX($GL:$GL,$IV647+52),"")</f>
      </c>
      <c r="IN647">
        <f>IF($IW647&gt;=53,INDEX($GL:$GL,$IV647+53),"")</f>
      </c>
      <c r="IO647">
        <f>IF($IW647&gt;=54,INDEX($GL:$GL,$IV647+54),"")</f>
      </c>
      <c r="IP647">
        <f>IF($IW647&gt;=55,INDEX($GL:$GL,$IV647+55),"")</f>
      </c>
      <c r="IQ647">
        <f>IF($IW647&gt;=56,INDEX($GL:$GL,$IV647+56),"")</f>
      </c>
      <c r="IR647">
        <f>IF($IW647&gt;=57,INDEX($GL:$GL,$IV647+57),"")</f>
      </c>
      <c r="IS647">
        <f>IF($IW647&gt;=58,INDEX($GL:$GL,$IV647+58),"")</f>
      </c>
      <c r="IT647">
        <f>IF($IW647&gt;=59,INDEX($GL:$GL,$IV647+59),"")</f>
      </c>
      <c r="IU647">
        <f>IF($IW647&gt;=60,INDEX($GL:$GL,$IV647+60),"")</f>
      </c>
      <c r="IV647">
        <f>IFERROR(MATCH($GK647,$GL$2:$GL$324,0)+1,0)</f>
      </c>
      <c r="IW647">
        <f>IFERROR(INDEX($GM$2:$GM$324,MATCH($GK647,$GL$2:$GL$324,0)),0)</f>
      </c>
      <c r="IX647" t="s">
        <v>34</v>
      </c>
      <c r="IY647" t="s">
        <v>34</v>
      </c>
    </row>
    <row r="648" spans="1:259" x14ac:dyDescent="0.25">
      <c r="K648">
        <f>IF(OR($N648="",$J648=""),"",IFERROR($N648/$J648,0))</f>
      </c>
      <c r="L648">
        <f>IF($N648="","",
SUM($M648,$O648,$T648,$P648,$R648)*
(1-IF($U648="",0,VALUE($U648)/100)))</f>
      </c>
      <c r="M648">
        <f>IF($N648="","",$N648)</f>
      </c>
      <c r="O648">
        <f>IF($N648="","",
IF($H648="","",
IF(ISNUMBER(SEARCH("exempt",LOWER($H648))),0,
$N648*(VALUE(SUBSTITUTE($H648,"%",""))/100))))</f>
      </c>
      <c r="V648">
        <f>IFERROR(IF(FIND(" - ",$E648)&gt;0,MID($E648,FIND(" - ",$E648)+3,LEN($E648)),""),"")</f>
      </c>
      <c r="AE648" t="s">
        <v>1229</v>
      </c>
      <c r="AJ648">
        <f>IFERROR(LEFT($E648,FIND(" - ",$E648)-1),$E648)</f>
      </c>
      <c r="AM648">
        <f>IF($CB648&gt;=1,INDEX($AK:$AK,$CA648+1),"")</f>
      </c>
      <c r="AN648">
        <f>IF($CB648&gt;=2,INDEX($AK:$AK,$CA648+2),"")</f>
      </c>
      <c r="AO648">
        <f>IF($CB648&gt;=3,INDEX($AK:$AK,$CA648+3),"")</f>
      </c>
      <c r="AP648">
        <f>IF($CB648&gt;=4,INDEX($AK:$AK,$CA648+4),"")</f>
      </c>
      <c r="AQ648">
        <f>IF($CB648&gt;=5,INDEX($AK:$AK,$CA648+5),"")</f>
      </c>
      <c r="AR648">
        <f>IF($CB648&gt;=6,INDEX($AK:$AK,$CA648+6),"")</f>
      </c>
      <c r="AS648">
        <f>IF($CB648&gt;=7,INDEX($AK:$AK,$CA648+7),"")</f>
      </c>
      <c r="AT648">
        <f>IF($CB648&gt;=8,INDEX($AK:$AK,$CA648+8),"")</f>
      </c>
      <c r="AU648">
        <f>IF($CB648&gt;=9,INDEX($AK:$AK,$CA648+9),"")</f>
      </c>
      <c r="AV648">
        <f>IF($CB648&gt;=10,INDEX($AK:$AK,$CA648+10),"")</f>
      </c>
      <c r="AW648">
        <f>IF($CB648&gt;=11,INDEX($AK:$AK,$CA648+11),"")</f>
      </c>
      <c r="AX648">
        <f>IF($CB648&gt;=12,INDEX($AK:$AK,$CA648+12),"")</f>
      </c>
      <c r="AY648">
        <f>IF($CB648&gt;=13,INDEX($AK:$AK,$CA648+13),"")</f>
      </c>
      <c r="AZ648">
        <f>IF($CB648&gt;=14,INDEX($AK:$AK,$CA648+14),"")</f>
      </c>
      <c r="BA648">
        <f>IF($CB648&gt;=15,INDEX($AK:$AK,$CA648+15),"")</f>
      </c>
      <c r="BB648">
        <f>IF($CB648&gt;=16,INDEX($AK:$AK,$CA648+16),"")</f>
      </c>
      <c r="BC648">
        <f>IF($CB648&gt;=17,INDEX($AK:$AK,$CA648+17),"")</f>
      </c>
      <c r="BD648">
        <f>IF($CB648&gt;=18,INDEX($AK:$AK,$CA648+18),"")</f>
      </c>
      <c r="BE648">
        <f>IF($CB648&gt;=19,INDEX($AK:$AK,$CA648+19),"")</f>
      </c>
      <c r="BF648">
        <f>IF($CB648&gt;=20,INDEX($AK:$AK,$CA648+20),"")</f>
      </c>
      <c r="BG648">
        <f>IF($CB648&gt;=21,INDEX($AK:$AK,$CA648+21),"")</f>
      </c>
      <c r="BH648">
        <f>IF($CB648&gt;=22,INDEX($AK:$AK,$CA648+22),"")</f>
      </c>
      <c r="BI648">
        <f>IF($CB648&gt;=23,INDEX($AK:$AK,$CA648+23),"")</f>
      </c>
      <c r="BJ648">
        <f>IF($CB648&gt;=24,INDEX($AK:$AK,$CA648+24),"")</f>
      </c>
      <c r="BK648">
        <f>IF($CB648&gt;=25,INDEX($AK:$AK,$CA648+25),"")</f>
      </c>
      <c r="BL648">
        <f>IF($CB648&gt;=26,INDEX($AK:$AK,$CA648+26),"")</f>
      </c>
      <c r="BM648">
        <f>IF($CB648&gt;=27,INDEX($AK:$AK,$CA648+27),"")</f>
      </c>
      <c r="BN648">
        <f>IF($CB648&gt;=28,INDEX($AK:$AK,$CA648+28),"")</f>
      </c>
      <c r="BO648">
        <f>IF($CB648&gt;=29,INDEX($AK:$AK,$CA648+29),"")</f>
      </c>
      <c r="BP648">
        <f>IF($CB648&gt;=30,INDEX($AK:$AK,$CA648+30),"")</f>
      </c>
      <c r="BQ648">
        <f>IF($CB648&gt;=31,INDEX($AK:$AK,$CA648+31),"")</f>
      </c>
      <c r="BR648">
        <f>IF($CB648&gt;=32,INDEX($AK:$AK,$CA648+32),"")</f>
      </c>
      <c r="BS648">
        <f>IF($CB648&gt;=33,INDEX($AK:$AK,$CA648+33),"")</f>
      </c>
      <c r="BT648">
        <f>IF($CB648&gt;=34,INDEX($AK:$AK,$CA648+34),"")</f>
      </c>
      <c r="BU648">
        <f>IF($CB648&gt;=35,INDEX($AK:$AK,$CA648+35),"")</f>
      </c>
      <c r="BV648">
        <f>IF($CB648&gt;=36,INDEX($AK:$AK,$CA648+36),"")</f>
      </c>
      <c r="BW648">
        <f>IF($CB648&gt;=37,INDEX($AK:$AK,$CA648+37),"")</f>
      </c>
      <c r="BX648">
        <f>IF($CB648&gt;=38,INDEX($AK:$AK,$CA648+38),"")</f>
      </c>
      <c r="BY648">
        <f>IF($CB648&gt;=39,INDEX($AK:$AK,$CA648+39),"")</f>
      </c>
      <c r="BZ648">
        <f>IF($CB648&gt;=40,INDEX($AK:$AK,$CA648+40),"")</f>
      </c>
      <c r="CA648">
        <f>IFERROR(MATCH($AJ648,$AK$2:$AK$134,0)+1,0)</f>
      </c>
      <c r="CB648">
        <f>IFERROR(INDEX($AL$2:$AL$134,MATCH($AJ648,$AK$2:$AK$134,0)),0)</f>
      </c>
      <c r="CC648">
        <f>IFERROR(LEFT($F648,FIND(" - ",$F648)-1),$F648)</f>
      </c>
      <c r="CF648">
        <f>IF($DA648&gt;=1,INDEX($CD:$CD,$CZ648+1),"")</f>
      </c>
      <c r="CG648">
        <f>IF($DA648&gt;=2,INDEX($CD:$CD,$CZ648+2),"")</f>
      </c>
      <c r="CH648">
        <f>IF($DA648&gt;=3,INDEX($CD:$CD,$CZ648+3),"")</f>
      </c>
      <c r="CI648">
        <f>IF($DA648&gt;=4,INDEX($CD:$CD,$CZ648+4),"")</f>
      </c>
      <c r="CJ648">
        <f>IF($DA648&gt;=5,INDEX($CD:$CD,$CZ648+5),"")</f>
      </c>
      <c r="CK648">
        <f>IF($DA648&gt;=6,INDEX($CD:$CD,$CZ648+6),"")</f>
      </c>
      <c r="CL648">
        <f>IF($DA648&gt;=7,INDEX($CD:$CD,$CZ648+7),"")</f>
      </c>
      <c r="CM648">
        <f>IF($DA648&gt;=8,INDEX($CD:$CD,$CZ648+8),"")</f>
      </c>
      <c r="CN648">
        <f>IF($DA648&gt;=9,INDEX($CD:$CD,$CZ648+9),"")</f>
      </c>
      <c r="CO648">
        <f>IF($DA648&gt;=10,INDEX($CD:$CD,$CZ648+10),"")</f>
      </c>
      <c r="CP648">
        <f>IF($DA648&gt;=11,INDEX($CD:$CD,$CZ648+11),"")</f>
      </c>
      <c r="CQ648">
        <f>IF($DA648&gt;=12,INDEX($CD:$CD,$CZ648+12),"")</f>
      </c>
      <c r="CR648">
        <f>IF($DA648&gt;=13,INDEX($CD:$CD,$CZ648+13),"")</f>
      </c>
      <c r="CS648">
        <f>IF($DA648&gt;=14,INDEX($CD:$CD,$CZ648+14),"")</f>
      </c>
      <c r="CT648">
        <f>IF($DA648&gt;=15,INDEX($CD:$CD,$CZ648+15),"")</f>
      </c>
      <c r="CU648">
        <f>IF($DA648&gt;=16,INDEX($CD:$CD,$CZ648+16),"")</f>
      </c>
      <c r="CV648">
        <f>IF($DA648&gt;=17,INDEX($CD:$CD,$CZ648+17),"")</f>
      </c>
      <c r="CW648">
        <f>IF($DA648&gt;=18,INDEX($CD:$CD,$CZ648+18),"")</f>
      </c>
      <c r="CX648">
        <f>IF($DA648&gt;=19,INDEX($CD:$CD,$CZ648+19),"")</f>
      </c>
      <c r="CY648">
        <f>IF($DA648&gt;=20,INDEX($CD:$CD,$CZ648+20),"")</f>
      </c>
      <c r="CZ648">
        <f>IFERROR(MATCH($CC648,$CD$2:$CD$263,0)+1,0)</f>
      </c>
      <c r="DA648">
        <f>IFERROR(INDEX($CE$2:$CE$263,MATCH($CC648,$CD$2:$CD$263,0)),0)</f>
      </c>
      <c r="DB648">
        <f>IFERROR(INDEX($AI:$AI,MATCH($H648,$AH:$AH,0))&amp;"","")</f>
      </c>
      <c r="DF648">
        <f>IF($GI648&gt;=1,INDEX($DC:$DC,$GH648+1),"")</f>
      </c>
      <c r="DG648">
        <f>IF($GI648&gt;=2,INDEX($DC:$DC,$GH648+2),"")</f>
      </c>
      <c r="DH648">
        <f>IF($GI648&gt;=3,INDEX($DC:$DC,$GH648+3),"")</f>
      </c>
      <c r="DI648">
        <f>IF($GI648&gt;=4,INDEX($DC:$DC,$GH648+4),"")</f>
      </c>
      <c r="DJ648">
        <f>IF($GI648&gt;=5,INDEX($DC:$DC,$GH648+5),"")</f>
      </c>
      <c r="DK648">
        <f>IF($GI648&gt;=6,INDEX($DC:$DC,$GH648+6),"")</f>
      </c>
      <c r="DL648">
        <f>IF($GI648&gt;=7,INDEX($DC:$DC,$GH648+7),"")</f>
      </c>
      <c r="DM648">
        <f>IF($GI648&gt;=8,INDEX($DC:$DC,$GH648+8),"")</f>
      </c>
      <c r="DN648">
        <f>IF($GI648&gt;=9,INDEX($DC:$DC,$GH648+9),"")</f>
      </c>
      <c r="DO648">
        <f>IF($GI648&gt;=10,INDEX($DC:$DC,$GH648+10),"")</f>
      </c>
      <c r="DP648">
        <f>IF($GI648&gt;=11,INDEX($DC:$DC,$GH648+11),"")</f>
      </c>
      <c r="DQ648">
        <f>IF($GI648&gt;=12,INDEX($DC:$DC,$GH648+12),"")</f>
      </c>
      <c r="DR648">
        <f>IF($GI648&gt;=13,INDEX($DC:$DC,$GH648+13),"")</f>
      </c>
      <c r="DS648">
        <f>IF($GI648&gt;=14,INDEX($DC:$DC,$GH648+14),"")</f>
      </c>
      <c r="DT648">
        <f>IF($GI648&gt;=15,INDEX($DC:$DC,$GH648+15),"")</f>
      </c>
      <c r="DU648">
        <f>IF($GI648&gt;=16,INDEX($DC:$DC,$GH648+16),"")</f>
      </c>
      <c r="DV648">
        <f>IF($GI648&gt;=17,INDEX($DC:$DC,$GH648+17),"")</f>
      </c>
      <c r="DW648">
        <f>IF($GI648&gt;=18,INDEX($DC:$DC,$GH648+18),"")</f>
      </c>
      <c r="DX648">
        <f>IF($GI648&gt;=19,INDEX($DC:$DC,$GH648+19),"")</f>
      </c>
      <c r="DY648">
        <f>IF($GI648&gt;=20,INDEX($DC:$DC,$GH648+20),"")</f>
      </c>
      <c r="DZ648">
        <f>IF($GI648&gt;=21,INDEX($DC:$DC,$GH648+21),"")</f>
      </c>
      <c r="EA648">
        <f>IF($GI648&gt;=22,INDEX($DC:$DC,$GH648+22),"")</f>
      </c>
      <c r="EB648">
        <f>IF($GI648&gt;=23,INDEX($DC:$DC,$GH648+23),"")</f>
      </c>
      <c r="EC648">
        <f>IF($GI648&gt;=24,INDEX($DC:$DC,$GH648+24),"")</f>
      </c>
      <c r="ED648">
        <f>IF($GI648&gt;=25,INDEX($DC:$DC,$GH648+25),"")</f>
      </c>
      <c r="EE648">
        <f>IF($GI648&gt;=26,INDEX($DC:$DC,$GH648+26),"")</f>
      </c>
      <c r="EF648">
        <f>IF($GI648&gt;=27,INDEX($DC:$DC,$GH648+27),"")</f>
      </c>
      <c r="EG648">
        <f>IF($GI648&gt;=28,INDEX($DC:$DC,$GH648+28),"")</f>
      </c>
      <c r="EH648">
        <f>IF($GI648&gt;=29,INDEX($DC:$DC,$GH648+29),"")</f>
      </c>
      <c r="EI648">
        <f>IF($GI648&gt;=30,INDEX($DC:$DC,$GH648+30),"")</f>
      </c>
      <c r="EJ648">
        <f>IF($GI648&gt;=31,INDEX($DC:$DC,$GH648+31),"")</f>
      </c>
      <c r="EK648">
        <f>IF($GI648&gt;=32,INDEX($DC:$DC,$GH648+32),"")</f>
      </c>
      <c r="EL648">
        <f>IF($GI648&gt;=33,INDEX($DC:$DC,$GH648+33),"")</f>
      </c>
      <c r="EM648">
        <f>IF($GI648&gt;=34,INDEX($DC:$DC,$GH648+34),"")</f>
      </c>
      <c r="EN648">
        <f>IF($GI648&gt;=35,INDEX($DC:$DC,$GH648+35),"")</f>
      </c>
      <c r="EO648">
        <f>IF($GI648&gt;=36,INDEX($DC:$DC,$GH648+36),"")</f>
      </c>
      <c r="EP648">
        <f>IF($GI648&gt;=37,INDEX($DC:$DC,$GH648+37),"")</f>
      </c>
      <c r="EQ648">
        <f>IF($GI648&gt;=38,INDEX($DC:$DC,$GH648+38),"")</f>
      </c>
      <c r="ER648">
        <f>IF($GI648&gt;=39,INDEX($DC:$DC,$GH648+39),"")</f>
      </c>
      <c r="ES648">
        <f>IF($GI648&gt;=40,INDEX($DC:$DC,$GH648+40),"")</f>
      </c>
      <c r="ET648">
        <f>IF($GI648&gt;=1,INDEX($DD:$DD,$GH648+1),"")</f>
      </c>
      <c r="EU648">
        <f>IF($GI648&gt;=2,INDEX($DD:$DD,$GH648+2),"")</f>
      </c>
      <c r="EV648">
        <f>IF($GI648&gt;=3,INDEX($DD:$DD,$GH648+3),"")</f>
      </c>
      <c r="EW648">
        <f>IF($GI648&gt;=4,INDEX($DD:$DD,$GH648+4),"")</f>
      </c>
      <c r="EX648">
        <f>IF($GI648&gt;=5,INDEX($DD:$DD,$GH648+5),"")</f>
      </c>
      <c r="EY648">
        <f>IF($GI648&gt;=6,INDEX($DD:$DD,$GH648+6),"")</f>
      </c>
      <c r="EZ648">
        <f>IF($GI648&gt;=7,INDEX($DD:$DD,$GH648+7),"")</f>
      </c>
      <c r="FA648">
        <f>IF($GI648&gt;=8,INDEX($DD:$DD,$GH648+8),"")</f>
      </c>
      <c r="FB648">
        <f>IF($GI648&gt;=9,INDEX($DD:$DD,$GH648+9),"")</f>
      </c>
      <c r="FC648">
        <f>IF($GI648&gt;=10,INDEX($DD:$DD,$GH648+10),"")</f>
      </c>
      <c r="FD648">
        <f>IF($GI648&gt;=11,INDEX($DD:$DD,$GH648+11),"")</f>
      </c>
      <c r="FE648">
        <f>IF($GI648&gt;=12,INDEX($DD:$DD,$GH648+12),"")</f>
      </c>
      <c r="FF648">
        <f>IF($GI648&gt;=13,INDEX($DD:$DD,$GH648+13),"")</f>
      </c>
      <c r="FG648">
        <f>IF($GI648&gt;=14,INDEX($DD:$DD,$GH648+14),"")</f>
      </c>
      <c r="FH648">
        <f>IF($GI648&gt;=15,INDEX($DD:$DD,$GH648+15),"")</f>
      </c>
      <c r="FI648">
        <f>IF($GI648&gt;=16,INDEX($DD:$DD,$GH648+16),"")</f>
      </c>
      <c r="FJ648">
        <f>IF($GI648&gt;=17,INDEX($DD:$DD,$GH648+17),"")</f>
      </c>
      <c r="FK648">
        <f>IF($GI648&gt;=18,INDEX($DD:$DD,$GH648+18),"")</f>
      </c>
      <c r="FL648">
        <f>IF($GI648&gt;=19,INDEX($DD:$DD,$GH648+19),"")</f>
      </c>
      <c r="FM648">
        <f>IF($GI648&gt;=20,INDEX($DD:$DD,$GH648+20),"")</f>
      </c>
      <c r="FN648">
        <f>IF($GI648&gt;=21,INDEX($DD:$DD,$GH648+21),"")</f>
      </c>
      <c r="FO648">
        <f>IF($GI648&gt;=22,INDEX($DD:$DD,$GH648+22),"")</f>
      </c>
      <c r="FP648">
        <f>IF($GI648&gt;=23,INDEX($DD:$DD,$GH648+23),"")</f>
      </c>
      <c r="FQ648">
        <f>IF($GI648&gt;=24,INDEX($DD:$DD,$GH648+24),"")</f>
      </c>
      <c r="FR648">
        <f>IF($GI648&gt;=25,INDEX($DD:$DD,$GH648+25),"")</f>
      </c>
      <c r="FS648">
        <f>IF($GI648&gt;=26,INDEX($DD:$DD,$GH648+26),"")</f>
      </c>
      <c r="FT648">
        <f>IF($GI648&gt;=27,INDEX($DD:$DD,$GH648+27),"")</f>
      </c>
      <c r="FU648">
        <f>IF($GI648&gt;=28,INDEX($DD:$DD,$GH648+28),"")</f>
      </c>
      <c r="FV648">
        <f>IF($GI648&gt;=29,INDEX($DD:$DD,$GH648+29),"")</f>
      </c>
      <c r="FW648">
        <f>IF($GI648&gt;=30,INDEX($DD:$DD,$GH648+30),"")</f>
      </c>
      <c r="FX648">
        <f>IF($GI648&gt;=31,INDEX($DD:$DD,$GH648+31),"")</f>
      </c>
      <c r="FY648">
        <f>IF($GI648&gt;=32,INDEX($DD:$DD,$GH648+32),"")</f>
      </c>
      <c r="FZ648">
        <f>IF($GI648&gt;=33,INDEX($DD:$DD,$GH648+33),"")</f>
      </c>
      <c r="GA648">
        <f>IF($GI648&gt;=34,INDEX($DD:$DD,$GH648+34),"")</f>
      </c>
      <c r="GB648">
        <f>IF($GI648&gt;=35,INDEX($DD:$DD,$GH648+35),"")</f>
      </c>
      <c r="GC648">
        <f>IF($GI648&gt;=36,INDEX($DD:$DD,$GH648+36),"")</f>
      </c>
      <c r="GD648">
        <f>IF($GI648&gt;=37,INDEX($DD:$DD,$GH648+37),"")</f>
      </c>
      <c r="GE648">
        <f>IF($GI648&gt;=38,INDEX($DD:$DD,$GH648+38),"")</f>
      </c>
      <c r="GF648">
        <f>IF($GI648&gt;=39,INDEX($DD:$DD,$GH648+39),"")</f>
      </c>
      <c r="GG648">
        <f>IF($GI648&gt;=40,INDEX($DD:$DD,$GH648+40),"")</f>
      </c>
      <c r="GH648">
        <f>IFERROR(MATCH($DB648,$DC$2:$DC$148,0)+1,0)</f>
      </c>
      <c r="GI648">
        <f>IFERROR(INDEX($DE$2:$DE$148,MATCH($DB648,$DC$2:$DC$148,0)),0)</f>
      </c>
      <c r="GJ648">
        <f>IFERROR(MATCH($S648,$DF$648:$ES$648,0),0)</f>
      </c>
      <c r="GK648">
        <f>IF($GJ648&gt;0,INDEX($ET$648:$GG$648,$GJ648),"")</f>
      </c>
      <c r="GN648">
        <f>IF($IW648&gt;=1,INDEX($GL:$GL,$IV648+1),"")</f>
      </c>
      <c r="GO648">
        <f>IF($IW648&gt;=2,INDEX($GL:$GL,$IV648+2),"")</f>
      </c>
      <c r="GP648">
        <f>IF($IW648&gt;=3,INDEX($GL:$GL,$IV648+3),"")</f>
      </c>
      <c r="GQ648">
        <f>IF($IW648&gt;=4,INDEX($GL:$GL,$IV648+4),"")</f>
      </c>
      <c r="GR648">
        <f>IF($IW648&gt;=5,INDEX($GL:$GL,$IV648+5),"")</f>
      </c>
      <c r="GS648">
        <f>IF($IW648&gt;=6,INDEX($GL:$GL,$IV648+6),"")</f>
      </c>
      <c r="GT648">
        <f>IF($IW648&gt;=7,INDEX($GL:$GL,$IV648+7),"")</f>
      </c>
      <c r="GU648">
        <f>IF($IW648&gt;=8,INDEX($GL:$GL,$IV648+8),"")</f>
      </c>
      <c r="GV648">
        <f>IF($IW648&gt;=9,INDEX($GL:$GL,$IV648+9),"")</f>
      </c>
      <c r="GW648">
        <f>IF($IW648&gt;=10,INDEX($GL:$GL,$IV648+10),"")</f>
      </c>
      <c r="GX648">
        <f>IF($IW648&gt;=11,INDEX($GL:$GL,$IV648+11),"")</f>
      </c>
      <c r="GY648">
        <f>IF($IW648&gt;=12,INDEX($GL:$GL,$IV648+12),"")</f>
      </c>
      <c r="GZ648">
        <f>IF($IW648&gt;=13,INDEX($GL:$GL,$IV648+13),"")</f>
      </c>
      <c r="HA648">
        <f>IF($IW648&gt;=14,INDEX($GL:$GL,$IV648+14),"")</f>
      </c>
      <c r="HB648">
        <f>IF($IW648&gt;=15,INDEX($GL:$GL,$IV648+15),"")</f>
      </c>
      <c r="HC648">
        <f>IF($IW648&gt;=16,INDEX($GL:$GL,$IV648+16),"")</f>
      </c>
      <c r="HD648">
        <f>IF($IW648&gt;=17,INDEX($GL:$GL,$IV648+17),"")</f>
      </c>
      <c r="HE648">
        <f>IF($IW648&gt;=18,INDEX($GL:$GL,$IV648+18),"")</f>
      </c>
      <c r="HF648">
        <f>IF($IW648&gt;=19,INDEX($GL:$GL,$IV648+19),"")</f>
      </c>
      <c r="HG648">
        <f>IF($IW648&gt;=20,INDEX($GL:$GL,$IV648+20),"")</f>
      </c>
      <c r="HH648">
        <f>IF($IW648&gt;=21,INDEX($GL:$GL,$IV648+21),"")</f>
      </c>
      <c r="HI648">
        <f>IF($IW648&gt;=22,INDEX($GL:$GL,$IV648+22),"")</f>
      </c>
      <c r="HJ648">
        <f>IF($IW648&gt;=23,INDEX($GL:$GL,$IV648+23),"")</f>
      </c>
      <c r="HK648">
        <f>IF($IW648&gt;=24,INDEX($GL:$GL,$IV648+24),"")</f>
      </c>
      <c r="HL648">
        <f>IF($IW648&gt;=25,INDEX($GL:$GL,$IV648+25),"")</f>
      </c>
      <c r="HM648">
        <f>IF($IW648&gt;=26,INDEX($GL:$GL,$IV648+26),"")</f>
      </c>
      <c r="HN648">
        <f>IF($IW648&gt;=27,INDEX($GL:$GL,$IV648+27),"")</f>
      </c>
      <c r="HO648">
        <f>IF($IW648&gt;=28,INDEX($GL:$GL,$IV648+28),"")</f>
      </c>
      <c r="HP648">
        <f>IF($IW648&gt;=29,INDEX($GL:$GL,$IV648+29),"")</f>
      </c>
      <c r="HQ648">
        <f>IF($IW648&gt;=30,INDEX($GL:$GL,$IV648+30),"")</f>
      </c>
      <c r="HR648">
        <f>IF($IW648&gt;=31,INDEX($GL:$GL,$IV648+31),"")</f>
      </c>
      <c r="HS648">
        <f>IF($IW648&gt;=32,INDEX($GL:$GL,$IV648+32),"")</f>
      </c>
      <c r="HT648">
        <f>IF($IW648&gt;=33,INDEX($GL:$GL,$IV648+33),"")</f>
      </c>
      <c r="HU648">
        <f>IF($IW648&gt;=34,INDEX($GL:$GL,$IV648+34),"")</f>
      </c>
      <c r="HV648">
        <f>IF($IW648&gt;=35,INDEX($GL:$GL,$IV648+35),"")</f>
      </c>
      <c r="HW648">
        <f>IF($IW648&gt;=36,INDEX($GL:$GL,$IV648+36),"")</f>
      </c>
      <c r="HX648">
        <f>IF($IW648&gt;=37,INDEX($GL:$GL,$IV648+37),"")</f>
      </c>
      <c r="HY648">
        <f>IF($IW648&gt;=38,INDEX($GL:$GL,$IV648+38),"")</f>
      </c>
      <c r="HZ648">
        <f>IF($IW648&gt;=39,INDEX($GL:$GL,$IV648+39),"")</f>
      </c>
      <c r="IA648">
        <f>IF($IW648&gt;=40,INDEX($GL:$GL,$IV648+40),"")</f>
      </c>
      <c r="IB648">
        <f>IF($IW648&gt;=41,INDEX($GL:$GL,$IV648+41),"")</f>
      </c>
      <c r="IC648">
        <f>IF($IW648&gt;=42,INDEX($GL:$GL,$IV648+42),"")</f>
      </c>
      <c r="ID648">
        <f>IF($IW648&gt;=43,INDEX($GL:$GL,$IV648+43),"")</f>
      </c>
      <c r="IE648">
        <f>IF($IW648&gt;=44,INDEX($GL:$GL,$IV648+44),"")</f>
      </c>
      <c r="IF648">
        <f>IF($IW648&gt;=45,INDEX($GL:$GL,$IV648+45),"")</f>
      </c>
      <c r="IG648">
        <f>IF($IW648&gt;=46,INDEX($GL:$GL,$IV648+46),"")</f>
      </c>
      <c r="IH648">
        <f>IF($IW648&gt;=47,INDEX($GL:$GL,$IV648+47),"")</f>
      </c>
      <c r="II648">
        <f>IF($IW648&gt;=48,INDEX($GL:$GL,$IV648+48),"")</f>
      </c>
      <c r="IJ648">
        <f>IF($IW648&gt;=49,INDEX($GL:$GL,$IV648+49),"")</f>
      </c>
      <c r="IK648">
        <f>IF($IW648&gt;=50,INDEX($GL:$GL,$IV648+50),"")</f>
      </c>
      <c r="IL648">
        <f>IF($IW648&gt;=51,INDEX($GL:$GL,$IV648+51),"")</f>
      </c>
      <c r="IM648">
        <f>IF($IW648&gt;=52,INDEX($GL:$GL,$IV648+52),"")</f>
      </c>
      <c r="IN648">
        <f>IF($IW648&gt;=53,INDEX($GL:$GL,$IV648+53),"")</f>
      </c>
      <c r="IO648">
        <f>IF($IW648&gt;=54,INDEX($GL:$GL,$IV648+54),"")</f>
      </c>
      <c r="IP648">
        <f>IF($IW648&gt;=55,INDEX($GL:$GL,$IV648+55),"")</f>
      </c>
      <c r="IQ648">
        <f>IF($IW648&gt;=56,INDEX($GL:$GL,$IV648+56),"")</f>
      </c>
      <c r="IR648">
        <f>IF($IW648&gt;=57,INDEX($GL:$GL,$IV648+57),"")</f>
      </c>
      <c r="IS648">
        <f>IF($IW648&gt;=58,INDEX($GL:$GL,$IV648+58),"")</f>
      </c>
      <c r="IT648">
        <f>IF($IW648&gt;=59,INDEX($GL:$GL,$IV648+59),"")</f>
      </c>
      <c r="IU648">
        <f>IF($IW648&gt;=60,INDEX($GL:$GL,$IV648+60),"")</f>
      </c>
      <c r="IV648">
        <f>IFERROR(MATCH($GK648,$GL$2:$GL$324,0)+1,0)</f>
      </c>
      <c r="IW648">
        <f>IFERROR(INDEX($GM$2:$GM$324,MATCH($GK648,$GL$2:$GL$324,0)),0)</f>
      </c>
      <c r="IX648" t="s">
        <v>34</v>
      </c>
      <c r="IY648" t="s">
        <v>34</v>
      </c>
    </row>
    <row r="649" spans="1:259" x14ac:dyDescent="0.25">
      <c r="K649">
        <f>IF(OR($N649="",$J649=""),"",IFERROR($N649/$J649,0))</f>
      </c>
      <c r="L649">
        <f>IF($N649="","",
SUM($M649,$O649,$T649,$P649,$R649)*
(1-IF($U649="",0,VALUE($U649)/100)))</f>
      </c>
      <c r="M649">
        <f>IF($N649="","",$N649)</f>
      </c>
      <c r="O649">
        <f>IF($N649="","",
IF($H649="","",
IF(ISNUMBER(SEARCH("exempt",LOWER($H649))),0,
$N649*(VALUE(SUBSTITUTE($H649,"%",""))/100))))</f>
      </c>
      <c r="V649">
        <f>IFERROR(IF(FIND(" - ",$E649)&gt;0,MID($E649,FIND(" - ",$E649)+3,LEN($E649)),""),"")</f>
      </c>
      <c r="AE649" t="s">
        <v>1230</v>
      </c>
      <c r="AJ649">
        <f>IFERROR(LEFT($E649,FIND(" - ",$E649)-1),$E649)</f>
      </c>
      <c r="AM649">
        <f>IF($CB649&gt;=1,INDEX($AK:$AK,$CA649+1),"")</f>
      </c>
      <c r="AN649">
        <f>IF($CB649&gt;=2,INDEX($AK:$AK,$CA649+2),"")</f>
      </c>
      <c r="AO649">
        <f>IF($CB649&gt;=3,INDEX($AK:$AK,$CA649+3),"")</f>
      </c>
      <c r="AP649">
        <f>IF($CB649&gt;=4,INDEX($AK:$AK,$CA649+4),"")</f>
      </c>
      <c r="AQ649">
        <f>IF($CB649&gt;=5,INDEX($AK:$AK,$CA649+5),"")</f>
      </c>
      <c r="AR649">
        <f>IF($CB649&gt;=6,INDEX($AK:$AK,$CA649+6),"")</f>
      </c>
      <c r="AS649">
        <f>IF($CB649&gt;=7,INDEX($AK:$AK,$CA649+7),"")</f>
      </c>
      <c r="AT649">
        <f>IF($CB649&gt;=8,INDEX($AK:$AK,$CA649+8),"")</f>
      </c>
      <c r="AU649">
        <f>IF($CB649&gt;=9,INDEX($AK:$AK,$CA649+9),"")</f>
      </c>
      <c r="AV649">
        <f>IF($CB649&gt;=10,INDEX($AK:$AK,$CA649+10),"")</f>
      </c>
      <c r="AW649">
        <f>IF($CB649&gt;=11,INDEX($AK:$AK,$CA649+11),"")</f>
      </c>
      <c r="AX649">
        <f>IF($CB649&gt;=12,INDEX($AK:$AK,$CA649+12),"")</f>
      </c>
      <c r="AY649">
        <f>IF($CB649&gt;=13,INDEX($AK:$AK,$CA649+13),"")</f>
      </c>
      <c r="AZ649">
        <f>IF($CB649&gt;=14,INDEX($AK:$AK,$CA649+14),"")</f>
      </c>
      <c r="BA649">
        <f>IF($CB649&gt;=15,INDEX($AK:$AK,$CA649+15),"")</f>
      </c>
      <c r="BB649">
        <f>IF($CB649&gt;=16,INDEX($AK:$AK,$CA649+16),"")</f>
      </c>
      <c r="BC649">
        <f>IF($CB649&gt;=17,INDEX($AK:$AK,$CA649+17),"")</f>
      </c>
      <c r="BD649">
        <f>IF($CB649&gt;=18,INDEX($AK:$AK,$CA649+18),"")</f>
      </c>
      <c r="BE649">
        <f>IF($CB649&gt;=19,INDEX($AK:$AK,$CA649+19),"")</f>
      </c>
      <c r="BF649">
        <f>IF($CB649&gt;=20,INDEX($AK:$AK,$CA649+20),"")</f>
      </c>
      <c r="BG649">
        <f>IF($CB649&gt;=21,INDEX($AK:$AK,$CA649+21),"")</f>
      </c>
      <c r="BH649">
        <f>IF($CB649&gt;=22,INDEX($AK:$AK,$CA649+22),"")</f>
      </c>
      <c r="BI649">
        <f>IF($CB649&gt;=23,INDEX($AK:$AK,$CA649+23),"")</f>
      </c>
      <c r="BJ649">
        <f>IF($CB649&gt;=24,INDEX($AK:$AK,$CA649+24),"")</f>
      </c>
      <c r="BK649">
        <f>IF($CB649&gt;=25,INDEX($AK:$AK,$CA649+25),"")</f>
      </c>
      <c r="BL649">
        <f>IF($CB649&gt;=26,INDEX($AK:$AK,$CA649+26),"")</f>
      </c>
      <c r="BM649">
        <f>IF($CB649&gt;=27,INDEX($AK:$AK,$CA649+27),"")</f>
      </c>
      <c r="BN649">
        <f>IF($CB649&gt;=28,INDEX($AK:$AK,$CA649+28),"")</f>
      </c>
      <c r="BO649">
        <f>IF($CB649&gt;=29,INDEX($AK:$AK,$CA649+29),"")</f>
      </c>
      <c r="BP649">
        <f>IF($CB649&gt;=30,INDEX($AK:$AK,$CA649+30),"")</f>
      </c>
      <c r="BQ649">
        <f>IF($CB649&gt;=31,INDEX($AK:$AK,$CA649+31),"")</f>
      </c>
      <c r="BR649">
        <f>IF($CB649&gt;=32,INDEX($AK:$AK,$CA649+32),"")</f>
      </c>
      <c r="BS649">
        <f>IF($CB649&gt;=33,INDEX($AK:$AK,$CA649+33),"")</f>
      </c>
      <c r="BT649">
        <f>IF($CB649&gt;=34,INDEX($AK:$AK,$CA649+34),"")</f>
      </c>
      <c r="BU649">
        <f>IF($CB649&gt;=35,INDEX($AK:$AK,$CA649+35),"")</f>
      </c>
      <c r="BV649">
        <f>IF($CB649&gt;=36,INDEX($AK:$AK,$CA649+36),"")</f>
      </c>
      <c r="BW649">
        <f>IF($CB649&gt;=37,INDEX($AK:$AK,$CA649+37),"")</f>
      </c>
      <c r="BX649">
        <f>IF($CB649&gt;=38,INDEX($AK:$AK,$CA649+38),"")</f>
      </c>
      <c r="BY649">
        <f>IF($CB649&gt;=39,INDEX($AK:$AK,$CA649+39),"")</f>
      </c>
      <c r="BZ649">
        <f>IF($CB649&gt;=40,INDEX($AK:$AK,$CA649+40),"")</f>
      </c>
      <c r="CA649">
        <f>IFERROR(MATCH($AJ649,$AK$2:$AK$134,0)+1,0)</f>
      </c>
      <c r="CB649">
        <f>IFERROR(INDEX($AL$2:$AL$134,MATCH($AJ649,$AK$2:$AK$134,0)),0)</f>
      </c>
      <c r="CC649">
        <f>IFERROR(LEFT($F649,FIND(" - ",$F649)-1),$F649)</f>
      </c>
      <c r="CF649">
        <f>IF($DA649&gt;=1,INDEX($CD:$CD,$CZ649+1),"")</f>
      </c>
      <c r="CG649">
        <f>IF($DA649&gt;=2,INDEX($CD:$CD,$CZ649+2),"")</f>
      </c>
      <c r="CH649">
        <f>IF($DA649&gt;=3,INDEX($CD:$CD,$CZ649+3),"")</f>
      </c>
      <c r="CI649">
        <f>IF($DA649&gt;=4,INDEX($CD:$CD,$CZ649+4),"")</f>
      </c>
      <c r="CJ649">
        <f>IF($DA649&gt;=5,INDEX($CD:$CD,$CZ649+5),"")</f>
      </c>
      <c r="CK649">
        <f>IF($DA649&gt;=6,INDEX($CD:$CD,$CZ649+6),"")</f>
      </c>
      <c r="CL649">
        <f>IF($DA649&gt;=7,INDEX($CD:$CD,$CZ649+7),"")</f>
      </c>
      <c r="CM649">
        <f>IF($DA649&gt;=8,INDEX($CD:$CD,$CZ649+8),"")</f>
      </c>
      <c r="CN649">
        <f>IF($DA649&gt;=9,INDEX($CD:$CD,$CZ649+9),"")</f>
      </c>
      <c r="CO649">
        <f>IF($DA649&gt;=10,INDEX($CD:$CD,$CZ649+10),"")</f>
      </c>
      <c r="CP649">
        <f>IF($DA649&gt;=11,INDEX($CD:$CD,$CZ649+11),"")</f>
      </c>
      <c r="CQ649">
        <f>IF($DA649&gt;=12,INDEX($CD:$CD,$CZ649+12),"")</f>
      </c>
      <c r="CR649">
        <f>IF($DA649&gt;=13,INDEX($CD:$CD,$CZ649+13),"")</f>
      </c>
      <c r="CS649">
        <f>IF($DA649&gt;=14,INDEX($CD:$CD,$CZ649+14),"")</f>
      </c>
      <c r="CT649">
        <f>IF($DA649&gt;=15,INDEX($CD:$CD,$CZ649+15),"")</f>
      </c>
      <c r="CU649">
        <f>IF($DA649&gt;=16,INDEX($CD:$CD,$CZ649+16),"")</f>
      </c>
      <c r="CV649">
        <f>IF($DA649&gt;=17,INDEX($CD:$CD,$CZ649+17),"")</f>
      </c>
      <c r="CW649">
        <f>IF($DA649&gt;=18,INDEX($CD:$CD,$CZ649+18),"")</f>
      </c>
      <c r="CX649">
        <f>IF($DA649&gt;=19,INDEX($CD:$CD,$CZ649+19),"")</f>
      </c>
      <c r="CY649">
        <f>IF($DA649&gt;=20,INDEX($CD:$CD,$CZ649+20),"")</f>
      </c>
      <c r="CZ649">
        <f>IFERROR(MATCH($CC649,$CD$2:$CD$263,0)+1,0)</f>
      </c>
      <c r="DA649">
        <f>IFERROR(INDEX($CE$2:$CE$263,MATCH($CC649,$CD$2:$CD$263,0)),0)</f>
      </c>
      <c r="DB649">
        <f>IFERROR(INDEX($AI:$AI,MATCH($H649,$AH:$AH,0))&amp;"","")</f>
      </c>
      <c r="DF649">
        <f>IF($GI649&gt;=1,INDEX($DC:$DC,$GH649+1),"")</f>
      </c>
      <c r="DG649">
        <f>IF($GI649&gt;=2,INDEX($DC:$DC,$GH649+2),"")</f>
      </c>
      <c r="DH649">
        <f>IF($GI649&gt;=3,INDEX($DC:$DC,$GH649+3),"")</f>
      </c>
      <c r="DI649">
        <f>IF($GI649&gt;=4,INDEX($DC:$DC,$GH649+4),"")</f>
      </c>
      <c r="DJ649">
        <f>IF($GI649&gt;=5,INDEX($DC:$DC,$GH649+5),"")</f>
      </c>
      <c r="DK649">
        <f>IF($GI649&gt;=6,INDEX($DC:$DC,$GH649+6),"")</f>
      </c>
      <c r="DL649">
        <f>IF($GI649&gt;=7,INDEX($DC:$DC,$GH649+7),"")</f>
      </c>
      <c r="DM649">
        <f>IF($GI649&gt;=8,INDEX($DC:$DC,$GH649+8),"")</f>
      </c>
      <c r="DN649">
        <f>IF($GI649&gt;=9,INDEX($DC:$DC,$GH649+9),"")</f>
      </c>
      <c r="DO649">
        <f>IF($GI649&gt;=10,INDEX($DC:$DC,$GH649+10),"")</f>
      </c>
      <c r="DP649">
        <f>IF($GI649&gt;=11,INDEX($DC:$DC,$GH649+11),"")</f>
      </c>
      <c r="DQ649">
        <f>IF($GI649&gt;=12,INDEX($DC:$DC,$GH649+12),"")</f>
      </c>
      <c r="DR649">
        <f>IF($GI649&gt;=13,INDEX($DC:$DC,$GH649+13),"")</f>
      </c>
      <c r="DS649">
        <f>IF($GI649&gt;=14,INDEX($DC:$DC,$GH649+14),"")</f>
      </c>
      <c r="DT649">
        <f>IF($GI649&gt;=15,INDEX($DC:$DC,$GH649+15),"")</f>
      </c>
      <c r="DU649">
        <f>IF($GI649&gt;=16,INDEX($DC:$DC,$GH649+16),"")</f>
      </c>
      <c r="DV649">
        <f>IF($GI649&gt;=17,INDEX($DC:$DC,$GH649+17),"")</f>
      </c>
      <c r="DW649">
        <f>IF($GI649&gt;=18,INDEX($DC:$DC,$GH649+18),"")</f>
      </c>
      <c r="DX649">
        <f>IF($GI649&gt;=19,INDEX($DC:$DC,$GH649+19),"")</f>
      </c>
      <c r="DY649">
        <f>IF($GI649&gt;=20,INDEX($DC:$DC,$GH649+20),"")</f>
      </c>
      <c r="DZ649">
        <f>IF($GI649&gt;=21,INDEX($DC:$DC,$GH649+21),"")</f>
      </c>
      <c r="EA649">
        <f>IF($GI649&gt;=22,INDEX($DC:$DC,$GH649+22),"")</f>
      </c>
      <c r="EB649">
        <f>IF($GI649&gt;=23,INDEX($DC:$DC,$GH649+23),"")</f>
      </c>
      <c r="EC649">
        <f>IF($GI649&gt;=24,INDEX($DC:$DC,$GH649+24),"")</f>
      </c>
      <c r="ED649">
        <f>IF($GI649&gt;=25,INDEX($DC:$DC,$GH649+25),"")</f>
      </c>
      <c r="EE649">
        <f>IF($GI649&gt;=26,INDEX($DC:$DC,$GH649+26),"")</f>
      </c>
      <c r="EF649">
        <f>IF($GI649&gt;=27,INDEX($DC:$DC,$GH649+27),"")</f>
      </c>
      <c r="EG649">
        <f>IF($GI649&gt;=28,INDEX($DC:$DC,$GH649+28),"")</f>
      </c>
      <c r="EH649">
        <f>IF($GI649&gt;=29,INDEX($DC:$DC,$GH649+29),"")</f>
      </c>
      <c r="EI649">
        <f>IF($GI649&gt;=30,INDEX($DC:$DC,$GH649+30),"")</f>
      </c>
      <c r="EJ649">
        <f>IF($GI649&gt;=31,INDEX($DC:$DC,$GH649+31),"")</f>
      </c>
      <c r="EK649">
        <f>IF($GI649&gt;=32,INDEX($DC:$DC,$GH649+32),"")</f>
      </c>
      <c r="EL649">
        <f>IF($GI649&gt;=33,INDEX($DC:$DC,$GH649+33),"")</f>
      </c>
      <c r="EM649">
        <f>IF($GI649&gt;=34,INDEX($DC:$DC,$GH649+34),"")</f>
      </c>
      <c r="EN649">
        <f>IF($GI649&gt;=35,INDEX($DC:$DC,$GH649+35),"")</f>
      </c>
      <c r="EO649">
        <f>IF($GI649&gt;=36,INDEX($DC:$DC,$GH649+36),"")</f>
      </c>
      <c r="EP649">
        <f>IF($GI649&gt;=37,INDEX($DC:$DC,$GH649+37),"")</f>
      </c>
      <c r="EQ649">
        <f>IF($GI649&gt;=38,INDEX($DC:$DC,$GH649+38),"")</f>
      </c>
      <c r="ER649">
        <f>IF($GI649&gt;=39,INDEX($DC:$DC,$GH649+39),"")</f>
      </c>
      <c r="ES649">
        <f>IF($GI649&gt;=40,INDEX($DC:$DC,$GH649+40),"")</f>
      </c>
      <c r="ET649">
        <f>IF($GI649&gt;=1,INDEX($DD:$DD,$GH649+1),"")</f>
      </c>
      <c r="EU649">
        <f>IF($GI649&gt;=2,INDEX($DD:$DD,$GH649+2),"")</f>
      </c>
      <c r="EV649">
        <f>IF($GI649&gt;=3,INDEX($DD:$DD,$GH649+3),"")</f>
      </c>
      <c r="EW649">
        <f>IF($GI649&gt;=4,INDEX($DD:$DD,$GH649+4),"")</f>
      </c>
      <c r="EX649">
        <f>IF($GI649&gt;=5,INDEX($DD:$DD,$GH649+5),"")</f>
      </c>
      <c r="EY649">
        <f>IF($GI649&gt;=6,INDEX($DD:$DD,$GH649+6),"")</f>
      </c>
      <c r="EZ649">
        <f>IF($GI649&gt;=7,INDEX($DD:$DD,$GH649+7),"")</f>
      </c>
      <c r="FA649">
        <f>IF($GI649&gt;=8,INDEX($DD:$DD,$GH649+8),"")</f>
      </c>
      <c r="FB649">
        <f>IF($GI649&gt;=9,INDEX($DD:$DD,$GH649+9),"")</f>
      </c>
      <c r="FC649">
        <f>IF($GI649&gt;=10,INDEX($DD:$DD,$GH649+10),"")</f>
      </c>
      <c r="FD649">
        <f>IF($GI649&gt;=11,INDEX($DD:$DD,$GH649+11),"")</f>
      </c>
      <c r="FE649">
        <f>IF($GI649&gt;=12,INDEX($DD:$DD,$GH649+12),"")</f>
      </c>
      <c r="FF649">
        <f>IF($GI649&gt;=13,INDEX($DD:$DD,$GH649+13),"")</f>
      </c>
      <c r="FG649">
        <f>IF($GI649&gt;=14,INDEX($DD:$DD,$GH649+14),"")</f>
      </c>
      <c r="FH649">
        <f>IF($GI649&gt;=15,INDEX($DD:$DD,$GH649+15),"")</f>
      </c>
      <c r="FI649">
        <f>IF($GI649&gt;=16,INDEX($DD:$DD,$GH649+16),"")</f>
      </c>
      <c r="FJ649">
        <f>IF($GI649&gt;=17,INDEX($DD:$DD,$GH649+17),"")</f>
      </c>
      <c r="FK649">
        <f>IF($GI649&gt;=18,INDEX($DD:$DD,$GH649+18),"")</f>
      </c>
      <c r="FL649">
        <f>IF($GI649&gt;=19,INDEX($DD:$DD,$GH649+19),"")</f>
      </c>
      <c r="FM649">
        <f>IF($GI649&gt;=20,INDEX($DD:$DD,$GH649+20),"")</f>
      </c>
      <c r="FN649">
        <f>IF($GI649&gt;=21,INDEX($DD:$DD,$GH649+21),"")</f>
      </c>
      <c r="FO649">
        <f>IF($GI649&gt;=22,INDEX($DD:$DD,$GH649+22),"")</f>
      </c>
      <c r="FP649">
        <f>IF($GI649&gt;=23,INDEX($DD:$DD,$GH649+23),"")</f>
      </c>
      <c r="FQ649">
        <f>IF($GI649&gt;=24,INDEX($DD:$DD,$GH649+24),"")</f>
      </c>
      <c r="FR649">
        <f>IF($GI649&gt;=25,INDEX($DD:$DD,$GH649+25),"")</f>
      </c>
      <c r="FS649">
        <f>IF($GI649&gt;=26,INDEX($DD:$DD,$GH649+26),"")</f>
      </c>
      <c r="FT649">
        <f>IF($GI649&gt;=27,INDEX($DD:$DD,$GH649+27),"")</f>
      </c>
      <c r="FU649">
        <f>IF($GI649&gt;=28,INDEX($DD:$DD,$GH649+28),"")</f>
      </c>
      <c r="FV649">
        <f>IF($GI649&gt;=29,INDEX($DD:$DD,$GH649+29),"")</f>
      </c>
      <c r="FW649">
        <f>IF($GI649&gt;=30,INDEX($DD:$DD,$GH649+30),"")</f>
      </c>
      <c r="FX649">
        <f>IF($GI649&gt;=31,INDEX($DD:$DD,$GH649+31),"")</f>
      </c>
      <c r="FY649">
        <f>IF($GI649&gt;=32,INDEX($DD:$DD,$GH649+32),"")</f>
      </c>
      <c r="FZ649">
        <f>IF($GI649&gt;=33,INDEX($DD:$DD,$GH649+33),"")</f>
      </c>
      <c r="GA649">
        <f>IF($GI649&gt;=34,INDEX($DD:$DD,$GH649+34),"")</f>
      </c>
      <c r="GB649">
        <f>IF($GI649&gt;=35,INDEX($DD:$DD,$GH649+35),"")</f>
      </c>
      <c r="GC649">
        <f>IF($GI649&gt;=36,INDEX($DD:$DD,$GH649+36),"")</f>
      </c>
      <c r="GD649">
        <f>IF($GI649&gt;=37,INDEX($DD:$DD,$GH649+37),"")</f>
      </c>
      <c r="GE649">
        <f>IF($GI649&gt;=38,INDEX($DD:$DD,$GH649+38),"")</f>
      </c>
      <c r="GF649">
        <f>IF($GI649&gt;=39,INDEX($DD:$DD,$GH649+39),"")</f>
      </c>
      <c r="GG649">
        <f>IF($GI649&gt;=40,INDEX($DD:$DD,$GH649+40),"")</f>
      </c>
      <c r="GH649">
        <f>IFERROR(MATCH($DB649,$DC$2:$DC$148,0)+1,0)</f>
      </c>
      <c r="GI649">
        <f>IFERROR(INDEX($DE$2:$DE$148,MATCH($DB649,$DC$2:$DC$148,0)),0)</f>
      </c>
      <c r="GJ649">
        <f>IFERROR(MATCH($S649,$DF$649:$ES$649,0),0)</f>
      </c>
      <c r="GK649">
        <f>IF($GJ649&gt;0,INDEX($ET$649:$GG$649,$GJ649),"")</f>
      </c>
      <c r="GN649">
        <f>IF($IW649&gt;=1,INDEX($GL:$GL,$IV649+1),"")</f>
      </c>
      <c r="GO649">
        <f>IF($IW649&gt;=2,INDEX($GL:$GL,$IV649+2),"")</f>
      </c>
      <c r="GP649">
        <f>IF($IW649&gt;=3,INDEX($GL:$GL,$IV649+3),"")</f>
      </c>
      <c r="GQ649">
        <f>IF($IW649&gt;=4,INDEX($GL:$GL,$IV649+4),"")</f>
      </c>
      <c r="GR649">
        <f>IF($IW649&gt;=5,INDEX($GL:$GL,$IV649+5),"")</f>
      </c>
      <c r="GS649">
        <f>IF($IW649&gt;=6,INDEX($GL:$GL,$IV649+6),"")</f>
      </c>
      <c r="GT649">
        <f>IF($IW649&gt;=7,INDEX($GL:$GL,$IV649+7),"")</f>
      </c>
      <c r="GU649">
        <f>IF($IW649&gt;=8,INDEX($GL:$GL,$IV649+8),"")</f>
      </c>
      <c r="GV649">
        <f>IF($IW649&gt;=9,INDEX($GL:$GL,$IV649+9),"")</f>
      </c>
      <c r="GW649">
        <f>IF($IW649&gt;=10,INDEX($GL:$GL,$IV649+10),"")</f>
      </c>
      <c r="GX649">
        <f>IF($IW649&gt;=11,INDEX($GL:$GL,$IV649+11),"")</f>
      </c>
      <c r="GY649">
        <f>IF($IW649&gt;=12,INDEX($GL:$GL,$IV649+12),"")</f>
      </c>
      <c r="GZ649">
        <f>IF($IW649&gt;=13,INDEX($GL:$GL,$IV649+13),"")</f>
      </c>
      <c r="HA649">
        <f>IF($IW649&gt;=14,INDEX($GL:$GL,$IV649+14),"")</f>
      </c>
      <c r="HB649">
        <f>IF($IW649&gt;=15,INDEX($GL:$GL,$IV649+15),"")</f>
      </c>
      <c r="HC649">
        <f>IF($IW649&gt;=16,INDEX($GL:$GL,$IV649+16),"")</f>
      </c>
      <c r="HD649">
        <f>IF($IW649&gt;=17,INDEX($GL:$GL,$IV649+17),"")</f>
      </c>
      <c r="HE649">
        <f>IF($IW649&gt;=18,INDEX($GL:$GL,$IV649+18),"")</f>
      </c>
      <c r="HF649">
        <f>IF($IW649&gt;=19,INDEX($GL:$GL,$IV649+19),"")</f>
      </c>
      <c r="HG649">
        <f>IF($IW649&gt;=20,INDEX($GL:$GL,$IV649+20),"")</f>
      </c>
      <c r="HH649">
        <f>IF($IW649&gt;=21,INDEX($GL:$GL,$IV649+21),"")</f>
      </c>
      <c r="HI649">
        <f>IF($IW649&gt;=22,INDEX($GL:$GL,$IV649+22),"")</f>
      </c>
      <c r="HJ649">
        <f>IF($IW649&gt;=23,INDEX($GL:$GL,$IV649+23),"")</f>
      </c>
      <c r="HK649">
        <f>IF($IW649&gt;=24,INDEX($GL:$GL,$IV649+24),"")</f>
      </c>
      <c r="HL649">
        <f>IF($IW649&gt;=25,INDEX($GL:$GL,$IV649+25),"")</f>
      </c>
      <c r="HM649">
        <f>IF($IW649&gt;=26,INDEX($GL:$GL,$IV649+26),"")</f>
      </c>
      <c r="HN649">
        <f>IF($IW649&gt;=27,INDEX($GL:$GL,$IV649+27),"")</f>
      </c>
      <c r="HO649">
        <f>IF($IW649&gt;=28,INDEX($GL:$GL,$IV649+28),"")</f>
      </c>
      <c r="HP649">
        <f>IF($IW649&gt;=29,INDEX($GL:$GL,$IV649+29),"")</f>
      </c>
      <c r="HQ649">
        <f>IF($IW649&gt;=30,INDEX($GL:$GL,$IV649+30),"")</f>
      </c>
      <c r="HR649">
        <f>IF($IW649&gt;=31,INDEX($GL:$GL,$IV649+31),"")</f>
      </c>
      <c r="HS649">
        <f>IF($IW649&gt;=32,INDEX($GL:$GL,$IV649+32),"")</f>
      </c>
      <c r="HT649">
        <f>IF($IW649&gt;=33,INDEX($GL:$GL,$IV649+33),"")</f>
      </c>
      <c r="HU649">
        <f>IF($IW649&gt;=34,INDEX($GL:$GL,$IV649+34),"")</f>
      </c>
      <c r="HV649">
        <f>IF($IW649&gt;=35,INDEX($GL:$GL,$IV649+35),"")</f>
      </c>
      <c r="HW649">
        <f>IF($IW649&gt;=36,INDEX($GL:$GL,$IV649+36),"")</f>
      </c>
      <c r="HX649">
        <f>IF($IW649&gt;=37,INDEX($GL:$GL,$IV649+37),"")</f>
      </c>
      <c r="HY649">
        <f>IF($IW649&gt;=38,INDEX($GL:$GL,$IV649+38),"")</f>
      </c>
      <c r="HZ649">
        <f>IF($IW649&gt;=39,INDEX($GL:$GL,$IV649+39),"")</f>
      </c>
      <c r="IA649">
        <f>IF($IW649&gt;=40,INDEX($GL:$GL,$IV649+40),"")</f>
      </c>
      <c r="IB649">
        <f>IF($IW649&gt;=41,INDEX($GL:$GL,$IV649+41),"")</f>
      </c>
      <c r="IC649">
        <f>IF($IW649&gt;=42,INDEX($GL:$GL,$IV649+42),"")</f>
      </c>
      <c r="ID649">
        <f>IF($IW649&gt;=43,INDEX($GL:$GL,$IV649+43),"")</f>
      </c>
      <c r="IE649">
        <f>IF($IW649&gt;=44,INDEX($GL:$GL,$IV649+44),"")</f>
      </c>
      <c r="IF649">
        <f>IF($IW649&gt;=45,INDEX($GL:$GL,$IV649+45),"")</f>
      </c>
      <c r="IG649">
        <f>IF($IW649&gt;=46,INDEX($GL:$GL,$IV649+46),"")</f>
      </c>
      <c r="IH649">
        <f>IF($IW649&gt;=47,INDEX($GL:$GL,$IV649+47),"")</f>
      </c>
      <c r="II649">
        <f>IF($IW649&gt;=48,INDEX($GL:$GL,$IV649+48),"")</f>
      </c>
      <c r="IJ649">
        <f>IF($IW649&gt;=49,INDEX($GL:$GL,$IV649+49),"")</f>
      </c>
      <c r="IK649">
        <f>IF($IW649&gt;=50,INDEX($GL:$GL,$IV649+50),"")</f>
      </c>
      <c r="IL649">
        <f>IF($IW649&gt;=51,INDEX($GL:$GL,$IV649+51),"")</f>
      </c>
      <c r="IM649">
        <f>IF($IW649&gt;=52,INDEX($GL:$GL,$IV649+52),"")</f>
      </c>
      <c r="IN649">
        <f>IF($IW649&gt;=53,INDEX($GL:$GL,$IV649+53),"")</f>
      </c>
      <c r="IO649">
        <f>IF($IW649&gt;=54,INDEX($GL:$GL,$IV649+54),"")</f>
      </c>
      <c r="IP649">
        <f>IF($IW649&gt;=55,INDEX($GL:$GL,$IV649+55),"")</f>
      </c>
      <c r="IQ649">
        <f>IF($IW649&gt;=56,INDEX($GL:$GL,$IV649+56),"")</f>
      </c>
      <c r="IR649">
        <f>IF($IW649&gt;=57,INDEX($GL:$GL,$IV649+57),"")</f>
      </c>
      <c r="IS649">
        <f>IF($IW649&gt;=58,INDEX($GL:$GL,$IV649+58),"")</f>
      </c>
      <c r="IT649">
        <f>IF($IW649&gt;=59,INDEX($GL:$GL,$IV649+59),"")</f>
      </c>
      <c r="IU649">
        <f>IF($IW649&gt;=60,INDEX($GL:$GL,$IV649+60),"")</f>
      </c>
      <c r="IV649">
        <f>IFERROR(MATCH($GK649,$GL$2:$GL$324,0)+1,0)</f>
      </c>
      <c r="IW649">
        <f>IFERROR(INDEX($GM$2:$GM$324,MATCH($GK649,$GL$2:$GL$324,0)),0)</f>
      </c>
      <c r="IX649" t="s">
        <v>34</v>
      </c>
      <c r="IY649" t="s">
        <v>34</v>
      </c>
    </row>
    <row r="650" spans="1:259" x14ac:dyDescent="0.25">
      <c r="K650">
        <f>IF(OR($N650="",$J650=""),"",IFERROR($N650/$J650,0))</f>
      </c>
      <c r="L650">
        <f>IF($N650="","",
SUM($M650,$O650,$T650,$P650,$R650)*
(1-IF($U650="",0,VALUE($U650)/100)))</f>
      </c>
      <c r="M650">
        <f>IF($N650="","",$N650)</f>
      </c>
      <c r="O650">
        <f>IF($N650="","",
IF($H650="","",
IF(ISNUMBER(SEARCH("exempt",LOWER($H650))),0,
$N650*(VALUE(SUBSTITUTE($H650,"%",""))/100))))</f>
      </c>
      <c r="V650">
        <f>IFERROR(IF(FIND(" - ",$E650)&gt;0,MID($E650,FIND(" - ",$E650)+3,LEN($E650)),""),"")</f>
      </c>
      <c r="AE650" t="s">
        <v>1231</v>
      </c>
      <c r="AJ650">
        <f>IFERROR(LEFT($E650,FIND(" - ",$E650)-1),$E650)</f>
      </c>
      <c r="AM650">
        <f>IF($CB650&gt;=1,INDEX($AK:$AK,$CA650+1),"")</f>
      </c>
      <c r="AN650">
        <f>IF($CB650&gt;=2,INDEX($AK:$AK,$CA650+2),"")</f>
      </c>
      <c r="AO650">
        <f>IF($CB650&gt;=3,INDEX($AK:$AK,$CA650+3),"")</f>
      </c>
      <c r="AP650">
        <f>IF($CB650&gt;=4,INDEX($AK:$AK,$CA650+4),"")</f>
      </c>
      <c r="AQ650">
        <f>IF($CB650&gt;=5,INDEX($AK:$AK,$CA650+5),"")</f>
      </c>
      <c r="AR650">
        <f>IF($CB650&gt;=6,INDEX($AK:$AK,$CA650+6),"")</f>
      </c>
      <c r="AS650">
        <f>IF($CB650&gt;=7,INDEX($AK:$AK,$CA650+7),"")</f>
      </c>
      <c r="AT650">
        <f>IF($CB650&gt;=8,INDEX($AK:$AK,$CA650+8),"")</f>
      </c>
      <c r="AU650">
        <f>IF($CB650&gt;=9,INDEX($AK:$AK,$CA650+9),"")</f>
      </c>
      <c r="AV650">
        <f>IF($CB650&gt;=10,INDEX($AK:$AK,$CA650+10),"")</f>
      </c>
      <c r="AW650">
        <f>IF($CB650&gt;=11,INDEX($AK:$AK,$CA650+11),"")</f>
      </c>
      <c r="AX650">
        <f>IF($CB650&gt;=12,INDEX($AK:$AK,$CA650+12),"")</f>
      </c>
      <c r="AY650">
        <f>IF($CB650&gt;=13,INDEX($AK:$AK,$CA650+13),"")</f>
      </c>
      <c r="AZ650">
        <f>IF($CB650&gt;=14,INDEX($AK:$AK,$CA650+14),"")</f>
      </c>
      <c r="BA650">
        <f>IF($CB650&gt;=15,INDEX($AK:$AK,$CA650+15),"")</f>
      </c>
      <c r="BB650">
        <f>IF($CB650&gt;=16,INDEX($AK:$AK,$CA650+16),"")</f>
      </c>
      <c r="BC650">
        <f>IF($CB650&gt;=17,INDEX($AK:$AK,$CA650+17),"")</f>
      </c>
      <c r="BD650">
        <f>IF($CB650&gt;=18,INDEX($AK:$AK,$CA650+18),"")</f>
      </c>
      <c r="BE650">
        <f>IF($CB650&gt;=19,INDEX($AK:$AK,$CA650+19),"")</f>
      </c>
      <c r="BF650">
        <f>IF($CB650&gt;=20,INDEX($AK:$AK,$CA650+20),"")</f>
      </c>
      <c r="BG650">
        <f>IF($CB650&gt;=21,INDEX($AK:$AK,$CA650+21),"")</f>
      </c>
      <c r="BH650">
        <f>IF($CB650&gt;=22,INDEX($AK:$AK,$CA650+22),"")</f>
      </c>
      <c r="BI650">
        <f>IF($CB650&gt;=23,INDEX($AK:$AK,$CA650+23),"")</f>
      </c>
      <c r="BJ650">
        <f>IF($CB650&gt;=24,INDEX($AK:$AK,$CA650+24),"")</f>
      </c>
      <c r="BK650">
        <f>IF($CB650&gt;=25,INDEX($AK:$AK,$CA650+25),"")</f>
      </c>
      <c r="BL650">
        <f>IF($CB650&gt;=26,INDEX($AK:$AK,$CA650+26),"")</f>
      </c>
      <c r="BM650">
        <f>IF($CB650&gt;=27,INDEX($AK:$AK,$CA650+27),"")</f>
      </c>
      <c r="BN650">
        <f>IF($CB650&gt;=28,INDEX($AK:$AK,$CA650+28),"")</f>
      </c>
      <c r="BO650">
        <f>IF($CB650&gt;=29,INDEX($AK:$AK,$CA650+29),"")</f>
      </c>
      <c r="BP650">
        <f>IF($CB650&gt;=30,INDEX($AK:$AK,$CA650+30),"")</f>
      </c>
      <c r="BQ650">
        <f>IF($CB650&gt;=31,INDEX($AK:$AK,$CA650+31),"")</f>
      </c>
      <c r="BR650">
        <f>IF($CB650&gt;=32,INDEX($AK:$AK,$CA650+32),"")</f>
      </c>
      <c r="BS650">
        <f>IF($CB650&gt;=33,INDEX($AK:$AK,$CA650+33),"")</f>
      </c>
      <c r="BT650">
        <f>IF($CB650&gt;=34,INDEX($AK:$AK,$CA650+34),"")</f>
      </c>
      <c r="BU650">
        <f>IF($CB650&gt;=35,INDEX($AK:$AK,$CA650+35),"")</f>
      </c>
      <c r="BV650">
        <f>IF($CB650&gt;=36,INDEX($AK:$AK,$CA650+36),"")</f>
      </c>
      <c r="BW650">
        <f>IF($CB650&gt;=37,INDEX($AK:$AK,$CA650+37),"")</f>
      </c>
      <c r="BX650">
        <f>IF($CB650&gt;=38,INDEX($AK:$AK,$CA650+38),"")</f>
      </c>
      <c r="BY650">
        <f>IF($CB650&gt;=39,INDEX($AK:$AK,$CA650+39),"")</f>
      </c>
      <c r="BZ650">
        <f>IF($CB650&gt;=40,INDEX($AK:$AK,$CA650+40),"")</f>
      </c>
      <c r="CA650">
        <f>IFERROR(MATCH($AJ650,$AK$2:$AK$134,0)+1,0)</f>
      </c>
      <c r="CB650">
        <f>IFERROR(INDEX($AL$2:$AL$134,MATCH($AJ650,$AK$2:$AK$134,0)),0)</f>
      </c>
      <c r="CC650">
        <f>IFERROR(LEFT($F650,FIND(" - ",$F650)-1),$F650)</f>
      </c>
      <c r="CF650">
        <f>IF($DA650&gt;=1,INDEX($CD:$CD,$CZ650+1),"")</f>
      </c>
      <c r="CG650">
        <f>IF($DA650&gt;=2,INDEX($CD:$CD,$CZ650+2),"")</f>
      </c>
      <c r="CH650">
        <f>IF($DA650&gt;=3,INDEX($CD:$CD,$CZ650+3),"")</f>
      </c>
      <c r="CI650">
        <f>IF($DA650&gt;=4,INDEX($CD:$CD,$CZ650+4),"")</f>
      </c>
      <c r="CJ650">
        <f>IF($DA650&gt;=5,INDEX($CD:$CD,$CZ650+5),"")</f>
      </c>
      <c r="CK650">
        <f>IF($DA650&gt;=6,INDEX($CD:$CD,$CZ650+6),"")</f>
      </c>
      <c r="CL650">
        <f>IF($DA650&gt;=7,INDEX($CD:$CD,$CZ650+7),"")</f>
      </c>
      <c r="CM650">
        <f>IF($DA650&gt;=8,INDEX($CD:$CD,$CZ650+8),"")</f>
      </c>
      <c r="CN650">
        <f>IF($DA650&gt;=9,INDEX($CD:$CD,$CZ650+9),"")</f>
      </c>
      <c r="CO650">
        <f>IF($DA650&gt;=10,INDEX($CD:$CD,$CZ650+10),"")</f>
      </c>
      <c r="CP650">
        <f>IF($DA650&gt;=11,INDEX($CD:$CD,$CZ650+11),"")</f>
      </c>
      <c r="CQ650">
        <f>IF($DA650&gt;=12,INDEX($CD:$CD,$CZ650+12),"")</f>
      </c>
      <c r="CR650">
        <f>IF($DA650&gt;=13,INDEX($CD:$CD,$CZ650+13),"")</f>
      </c>
      <c r="CS650">
        <f>IF($DA650&gt;=14,INDEX($CD:$CD,$CZ650+14),"")</f>
      </c>
      <c r="CT650">
        <f>IF($DA650&gt;=15,INDEX($CD:$CD,$CZ650+15),"")</f>
      </c>
      <c r="CU650">
        <f>IF($DA650&gt;=16,INDEX($CD:$CD,$CZ650+16),"")</f>
      </c>
      <c r="CV650">
        <f>IF($DA650&gt;=17,INDEX($CD:$CD,$CZ650+17),"")</f>
      </c>
      <c r="CW650">
        <f>IF($DA650&gt;=18,INDEX($CD:$CD,$CZ650+18),"")</f>
      </c>
      <c r="CX650">
        <f>IF($DA650&gt;=19,INDEX($CD:$CD,$CZ650+19),"")</f>
      </c>
      <c r="CY650">
        <f>IF($DA650&gt;=20,INDEX($CD:$CD,$CZ650+20),"")</f>
      </c>
      <c r="CZ650">
        <f>IFERROR(MATCH($CC650,$CD$2:$CD$263,0)+1,0)</f>
      </c>
      <c r="DA650">
        <f>IFERROR(INDEX($CE$2:$CE$263,MATCH($CC650,$CD$2:$CD$263,0)),0)</f>
      </c>
      <c r="DB650">
        <f>IFERROR(INDEX($AI:$AI,MATCH($H650,$AH:$AH,0))&amp;"","")</f>
      </c>
      <c r="DF650">
        <f>IF($GI650&gt;=1,INDEX($DC:$DC,$GH650+1),"")</f>
      </c>
      <c r="DG650">
        <f>IF($GI650&gt;=2,INDEX($DC:$DC,$GH650+2),"")</f>
      </c>
      <c r="DH650">
        <f>IF($GI650&gt;=3,INDEX($DC:$DC,$GH650+3),"")</f>
      </c>
      <c r="DI650">
        <f>IF($GI650&gt;=4,INDEX($DC:$DC,$GH650+4),"")</f>
      </c>
      <c r="DJ650">
        <f>IF($GI650&gt;=5,INDEX($DC:$DC,$GH650+5),"")</f>
      </c>
      <c r="DK650">
        <f>IF($GI650&gt;=6,INDEX($DC:$DC,$GH650+6),"")</f>
      </c>
      <c r="DL650">
        <f>IF($GI650&gt;=7,INDEX($DC:$DC,$GH650+7),"")</f>
      </c>
      <c r="DM650">
        <f>IF($GI650&gt;=8,INDEX($DC:$DC,$GH650+8),"")</f>
      </c>
      <c r="DN650">
        <f>IF($GI650&gt;=9,INDEX($DC:$DC,$GH650+9),"")</f>
      </c>
      <c r="DO650">
        <f>IF($GI650&gt;=10,INDEX($DC:$DC,$GH650+10),"")</f>
      </c>
      <c r="DP650">
        <f>IF($GI650&gt;=11,INDEX($DC:$DC,$GH650+11),"")</f>
      </c>
      <c r="DQ650">
        <f>IF($GI650&gt;=12,INDEX($DC:$DC,$GH650+12),"")</f>
      </c>
      <c r="DR650">
        <f>IF($GI650&gt;=13,INDEX($DC:$DC,$GH650+13),"")</f>
      </c>
      <c r="DS650">
        <f>IF($GI650&gt;=14,INDEX($DC:$DC,$GH650+14),"")</f>
      </c>
      <c r="DT650">
        <f>IF($GI650&gt;=15,INDEX($DC:$DC,$GH650+15),"")</f>
      </c>
      <c r="DU650">
        <f>IF($GI650&gt;=16,INDEX($DC:$DC,$GH650+16),"")</f>
      </c>
      <c r="DV650">
        <f>IF($GI650&gt;=17,INDEX($DC:$DC,$GH650+17),"")</f>
      </c>
      <c r="DW650">
        <f>IF($GI650&gt;=18,INDEX($DC:$DC,$GH650+18),"")</f>
      </c>
      <c r="DX650">
        <f>IF($GI650&gt;=19,INDEX($DC:$DC,$GH650+19),"")</f>
      </c>
      <c r="DY650">
        <f>IF($GI650&gt;=20,INDEX($DC:$DC,$GH650+20),"")</f>
      </c>
      <c r="DZ650">
        <f>IF($GI650&gt;=21,INDEX($DC:$DC,$GH650+21),"")</f>
      </c>
      <c r="EA650">
        <f>IF($GI650&gt;=22,INDEX($DC:$DC,$GH650+22),"")</f>
      </c>
      <c r="EB650">
        <f>IF($GI650&gt;=23,INDEX($DC:$DC,$GH650+23),"")</f>
      </c>
      <c r="EC650">
        <f>IF($GI650&gt;=24,INDEX($DC:$DC,$GH650+24),"")</f>
      </c>
      <c r="ED650">
        <f>IF($GI650&gt;=25,INDEX($DC:$DC,$GH650+25),"")</f>
      </c>
      <c r="EE650">
        <f>IF($GI650&gt;=26,INDEX($DC:$DC,$GH650+26),"")</f>
      </c>
      <c r="EF650">
        <f>IF($GI650&gt;=27,INDEX($DC:$DC,$GH650+27),"")</f>
      </c>
      <c r="EG650">
        <f>IF($GI650&gt;=28,INDEX($DC:$DC,$GH650+28),"")</f>
      </c>
      <c r="EH650">
        <f>IF($GI650&gt;=29,INDEX($DC:$DC,$GH650+29),"")</f>
      </c>
      <c r="EI650">
        <f>IF($GI650&gt;=30,INDEX($DC:$DC,$GH650+30),"")</f>
      </c>
      <c r="EJ650">
        <f>IF($GI650&gt;=31,INDEX($DC:$DC,$GH650+31),"")</f>
      </c>
      <c r="EK650">
        <f>IF($GI650&gt;=32,INDEX($DC:$DC,$GH650+32),"")</f>
      </c>
      <c r="EL650">
        <f>IF($GI650&gt;=33,INDEX($DC:$DC,$GH650+33),"")</f>
      </c>
      <c r="EM650">
        <f>IF($GI650&gt;=34,INDEX($DC:$DC,$GH650+34),"")</f>
      </c>
      <c r="EN650">
        <f>IF($GI650&gt;=35,INDEX($DC:$DC,$GH650+35),"")</f>
      </c>
      <c r="EO650">
        <f>IF($GI650&gt;=36,INDEX($DC:$DC,$GH650+36),"")</f>
      </c>
      <c r="EP650">
        <f>IF($GI650&gt;=37,INDEX($DC:$DC,$GH650+37),"")</f>
      </c>
      <c r="EQ650">
        <f>IF($GI650&gt;=38,INDEX($DC:$DC,$GH650+38),"")</f>
      </c>
      <c r="ER650">
        <f>IF($GI650&gt;=39,INDEX($DC:$DC,$GH650+39),"")</f>
      </c>
      <c r="ES650">
        <f>IF($GI650&gt;=40,INDEX($DC:$DC,$GH650+40),"")</f>
      </c>
      <c r="ET650">
        <f>IF($GI650&gt;=1,INDEX($DD:$DD,$GH650+1),"")</f>
      </c>
      <c r="EU650">
        <f>IF($GI650&gt;=2,INDEX($DD:$DD,$GH650+2),"")</f>
      </c>
      <c r="EV650">
        <f>IF($GI650&gt;=3,INDEX($DD:$DD,$GH650+3),"")</f>
      </c>
      <c r="EW650">
        <f>IF($GI650&gt;=4,INDEX($DD:$DD,$GH650+4),"")</f>
      </c>
      <c r="EX650">
        <f>IF($GI650&gt;=5,INDEX($DD:$DD,$GH650+5),"")</f>
      </c>
      <c r="EY650">
        <f>IF($GI650&gt;=6,INDEX($DD:$DD,$GH650+6),"")</f>
      </c>
      <c r="EZ650">
        <f>IF($GI650&gt;=7,INDEX($DD:$DD,$GH650+7),"")</f>
      </c>
      <c r="FA650">
        <f>IF($GI650&gt;=8,INDEX($DD:$DD,$GH650+8),"")</f>
      </c>
      <c r="FB650">
        <f>IF($GI650&gt;=9,INDEX($DD:$DD,$GH650+9),"")</f>
      </c>
      <c r="FC650">
        <f>IF($GI650&gt;=10,INDEX($DD:$DD,$GH650+10),"")</f>
      </c>
      <c r="FD650">
        <f>IF($GI650&gt;=11,INDEX($DD:$DD,$GH650+11),"")</f>
      </c>
      <c r="FE650">
        <f>IF($GI650&gt;=12,INDEX($DD:$DD,$GH650+12),"")</f>
      </c>
      <c r="FF650">
        <f>IF($GI650&gt;=13,INDEX($DD:$DD,$GH650+13),"")</f>
      </c>
      <c r="FG650">
        <f>IF($GI650&gt;=14,INDEX($DD:$DD,$GH650+14),"")</f>
      </c>
      <c r="FH650">
        <f>IF($GI650&gt;=15,INDEX($DD:$DD,$GH650+15),"")</f>
      </c>
      <c r="FI650">
        <f>IF($GI650&gt;=16,INDEX($DD:$DD,$GH650+16),"")</f>
      </c>
      <c r="FJ650">
        <f>IF($GI650&gt;=17,INDEX($DD:$DD,$GH650+17),"")</f>
      </c>
      <c r="FK650">
        <f>IF($GI650&gt;=18,INDEX($DD:$DD,$GH650+18),"")</f>
      </c>
      <c r="FL650">
        <f>IF($GI650&gt;=19,INDEX($DD:$DD,$GH650+19),"")</f>
      </c>
      <c r="FM650">
        <f>IF($GI650&gt;=20,INDEX($DD:$DD,$GH650+20),"")</f>
      </c>
      <c r="FN650">
        <f>IF($GI650&gt;=21,INDEX($DD:$DD,$GH650+21),"")</f>
      </c>
      <c r="FO650">
        <f>IF($GI650&gt;=22,INDEX($DD:$DD,$GH650+22),"")</f>
      </c>
      <c r="FP650">
        <f>IF($GI650&gt;=23,INDEX($DD:$DD,$GH650+23),"")</f>
      </c>
      <c r="FQ650">
        <f>IF($GI650&gt;=24,INDEX($DD:$DD,$GH650+24),"")</f>
      </c>
      <c r="FR650">
        <f>IF($GI650&gt;=25,INDEX($DD:$DD,$GH650+25),"")</f>
      </c>
      <c r="FS650">
        <f>IF($GI650&gt;=26,INDEX($DD:$DD,$GH650+26),"")</f>
      </c>
      <c r="FT650">
        <f>IF($GI650&gt;=27,INDEX($DD:$DD,$GH650+27),"")</f>
      </c>
      <c r="FU650">
        <f>IF($GI650&gt;=28,INDEX($DD:$DD,$GH650+28),"")</f>
      </c>
      <c r="FV650">
        <f>IF($GI650&gt;=29,INDEX($DD:$DD,$GH650+29),"")</f>
      </c>
      <c r="FW650">
        <f>IF($GI650&gt;=30,INDEX($DD:$DD,$GH650+30),"")</f>
      </c>
      <c r="FX650">
        <f>IF($GI650&gt;=31,INDEX($DD:$DD,$GH650+31),"")</f>
      </c>
      <c r="FY650">
        <f>IF($GI650&gt;=32,INDEX($DD:$DD,$GH650+32),"")</f>
      </c>
      <c r="FZ650">
        <f>IF($GI650&gt;=33,INDEX($DD:$DD,$GH650+33),"")</f>
      </c>
      <c r="GA650">
        <f>IF($GI650&gt;=34,INDEX($DD:$DD,$GH650+34),"")</f>
      </c>
      <c r="GB650">
        <f>IF($GI650&gt;=35,INDEX($DD:$DD,$GH650+35),"")</f>
      </c>
      <c r="GC650">
        <f>IF($GI650&gt;=36,INDEX($DD:$DD,$GH650+36),"")</f>
      </c>
      <c r="GD650">
        <f>IF($GI650&gt;=37,INDEX($DD:$DD,$GH650+37),"")</f>
      </c>
      <c r="GE650">
        <f>IF($GI650&gt;=38,INDEX($DD:$DD,$GH650+38),"")</f>
      </c>
      <c r="GF650">
        <f>IF($GI650&gt;=39,INDEX($DD:$DD,$GH650+39),"")</f>
      </c>
      <c r="GG650">
        <f>IF($GI650&gt;=40,INDEX($DD:$DD,$GH650+40),"")</f>
      </c>
      <c r="GH650">
        <f>IFERROR(MATCH($DB650,$DC$2:$DC$148,0)+1,0)</f>
      </c>
      <c r="GI650">
        <f>IFERROR(INDEX($DE$2:$DE$148,MATCH($DB650,$DC$2:$DC$148,0)),0)</f>
      </c>
      <c r="GJ650">
        <f>IFERROR(MATCH($S650,$DF$650:$ES$650,0),0)</f>
      </c>
      <c r="GK650">
        <f>IF($GJ650&gt;0,INDEX($ET$650:$GG$650,$GJ650),"")</f>
      </c>
      <c r="GN650">
        <f>IF($IW650&gt;=1,INDEX($GL:$GL,$IV650+1),"")</f>
      </c>
      <c r="GO650">
        <f>IF($IW650&gt;=2,INDEX($GL:$GL,$IV650+2),"")</f>
      </c>
      <c r="GP650">
        <f>IF($IW650&gt;=3,INDEX($GL:$GL,$IV650+3),"")</f>
      </c>
      <c r="GQ650">
        <f>IF($IW650&gt;=4,INDEX($GL:$GL,$IV650+4),"")</f>
      </c>
      <c r="GR650">
        <f>IF($IW650&gt;=5,INDEX($GL:$GL,$IV650+5),"")</f>
      </c>
      <c r="GS650">
        <f>IF($IW650&gt;=6,INDEX($GL:$GL,$IV650+6),"")</f>
      </c>
      <c r="GT650">
        <f>IF($IW650&gt;=7,INDEX($GL:$GL,$IV650+7),"")</f>
      </c>
      <c r="GU650">
        <f>IF($IW650&gt;=8,INDEX($GL:$GL,$IV650+8),"")</f>
      </c>
      <c r="GV650">
        <f>IF($IW650&gt;=9,INDEX($GL:$GL,$IV650+9),"")</f>
      </c>
      <c r="GW650">
        <f>IF($IW650&gt;=10,INDEX($GL:$GL,$IV650+10),"")</f>
      </c>
      <c r="GX650">
        <f>IF($IW650&gt;=11,INDEX($GL:$GL,$IV650+11),"")</f>
      </c>
      <c r="GY650">
        <f>IF($IW650&gt;=12,INDEX($GL:$GL,$IV650+12),"")</f>
      </c>
      <c r="GZ650">
        <f>IF($IW650&gt;=13,INDEX($GL:$GL,$IV650+13),"")</f>
      </c>
      <c r="HA650">
        <f>IF($IW650&gt;=14,INDEX($GL:$GL,$IV650+14),"")</f>
      </c>
      <c r="HB650">
        <f>IF($IW650&gt;=15,INDEX($GL:$GL,$IV650+15),"")</f>
      </c>
      <c r="HC650">
        <f>IF($IW650&gt;=16,INDEX($GL:$GL,$IV650+16),"")</f>
      </c>
      <c r="HD650">
        <f>IF($IW650&gt;=17,INDEX($GL:$GL,$IV650+17),"")</f>
      </c>
      <c r="HE650">
        <f>IF($IW650&gt;=18,INDEX($GL:$GL,$IV650+18),"")</f>
      </c>
      <c r="HF650">
        <f>IF($IW650&gt;=19,INDEX($GL:$GL,$IV650+19),"")</f>
      </c>
      <c r="HG650">
        <f>IF($IW650&gt;=20,INDEX($GL:$GL,$IV650+20),"")</f>
      </c>
      <c r="HH650">
        <f>IF($IW650&gt;=21,INDEX($GL:$GL,$IV650+21),"")</f>
      </c>
      <c r="HI650">
        <f>IF($IW650&gt;=22,INDEX($GL:$GL,$IV650+22),"")</f>
      </c>
      <c r="HJ650">
        <f>IF($IW650&gt;=23,INDEX($GL:$GL,$IV650+23),"")</f>
      </c>
      <c r="HK650">
        <f>IF($IW650&gt;=24,INDEX($GL:$GL,$IV650+24),"")</f>
      </c>
      <c r="HL650">
        <f>IF($IW650&gt;=25,INDEX($GL:$GL,$IV650+25),"")</f>
      </c>
      <c r="HM650">
        <f>IF($IW650&gt;=26,INDEX($GL:$GL,$IV650+26),"")</f>
      </c>
      <c r="HN650">
        <f>IF($IW650&gt;=27,INDEX($GL:$GL,$IV650+27),"")</f>
      </c>
      <c r="HO650">
        <f>IF($IW650&gt;=28,INDEX($GL:$GL,$IV650+28),"")</f>
      </c>
      <c r="HP650">
        <f>IF($IW650&gt;=29,INDEX($GL:$GL,$IV650+29),"")</f>
      </c>
      <c r="HQ650">
        <f>IF($IW650&gt;=30,INDEX($GL:$GL,$IV650+30),"")</f>
      </c>
      <c r="HR650">
        <f>IF($IW650&gt;=31,INDEX($GL:$GL,$IV650+31),"")</f>
      </c>
      <c r="HS650">
        <f>IF($IW650&gt;=32,INDEX($GL:$GL,$IV650+32),"")</f>
      </c>
      <c r="HT650">
        <f>IF($IW650&gt;=33,INDEX($GL:$GL,$IV650+33),"")</f>
      </c>
      <c r="HU650">
        <f>IF($IW650&gt;=34,INDEX($GL:$GL,$IV650+34),"")</f>
      </c>
      <c r="HV650">
        <f>IF($IW650&gt;=35,INDEX($GL:$GL,$IV650+35),"")</f>
      </c>
      <c r="HW650">
        <f>IF($IW650&gt;=36,INDEX($GL:$GL,$IV650+36),"")</f>
      </c>
      <c r="HX650">
        <f>IF($IW650&gt;=37,INDEX($GL:$GL,$IV650+37),"")</f>
      </c>
      <c r="HY650">
        <f>IF($IW650&gt;=38,INDEX($GL:$GL,$IV650+38),"")</f>
      </c>
      <c r="HZ650">
        <f>IF($IW650&gt;=39,INDEX($GL:$GL,$IV650+39),"")</f>
      </c>
      <c r="IA650">
        <f>IF($IW650&gt;=40,INDEX($GL:$GL,$IV650+40),"")</f>
      </c>
      <c r="IB650">
        <f>IF($IW650&gt;=41,INDEX($GL:$GL,$IV650+41),"")</f>
      </c>
      <c r="IC650">
        <f>IF($IW650&gt;=42,INDEX($GL:$GL,$IV650+42),"")</f>
      </c>
      <c r="ID650">
        <f>IF($IW650&gt;=43,INDEX($GL:$GL,$IV650+43),"")</f>
      </c>
      <c r="IE650">
        <f>IF($IW650&gt;=44,INDEX($GL:$GL,$IV650+44),"")</f>
      </c>
      <c r="IF650">
        <f>IF($IW650&gt;=45,INDEX($GL:$GL,$IV650+45),"")</f>
      </c>
      <c r="IG650">
        <f>IF($IW650&gt;=46,INDEX($GL:$GL,$IV650+46),"")</f>
      </c>
      <c r="IH650">
        <f>IF($IW650&gt;=47,INDEX($GL:$GL,$IV650+47),"")</f>
      </c>
      <c r="II650">
        <f>IF($IW650&gt;=48,INDEX($GL:$GL,$IV650+48),"")</f>
      </c>
      <c r="IJ650">
        <f>IF($IW650&gt;=49,INDEX($GL:$GL,$IV650+49),"")</f>
      </c>
      <c r="IK650">
        <f>IF($IW650&gt;=50,INDEX($GL:$GL,$IV650+50),"")</f>
      </c>
      <c r="IL650">
        <f>IF($IW650&gt;=51,INDEX($GL:$GL,$IV650+51),"")</f>
      </c>
      <c r="IM650">
        <f>IF($IW650&gt;=52,INDEX($GL:$GL,$IV650+52),"")</f>
      </c>
      <c r="IN650">
        <f>IF($IW650&gt;=53,INDEX($GL:$GL,$IV650+53),"")</f>
      </c>
      <c r="IO650">
        <f>IF($IW650&gt;=54,INDEX($GL:$GL,$IV650+54),"")</f>
      </c>
      <c r="IP650">
        <f>IF($IW650&gt;=55,INDEX($GL:$GL,$IV650+55),"")</f>
      </c>
      <c r="IQ650">
        <f>IF($IW650&gt;=56,INDEX($GL:$GL,$IV650+56),"")</f>
      </c>
      <c r="IR650">
        <f>IF($IW650&gt;=57,INDEX($GL:$GL,$IV650+57),"")</f>
      </c>
      <c r="IS650">
        <f>IF($IW650&gt;=58,INDEX($GL:$GL,$IV650+58),"")</f>
      </c>
      <c r="IT650">
        <f>IF($IW650&gt;=59,INDEX($GL:$GL,$IV650+59),"")</f>
      </c>
      <c r="IU650">
        <f>IF($IW650&gt;=60,INDEX($GL:$GL,$IV650+60),"")</f>
      </c>
      <c r="IV650">
        <f>IFERROR(MATCH($GK650,$GL$2:$GL$324,0)+1,0)</f>
      </c>
      <c r="IW650">
        <f>IFERROR(INDEX($GM$2:$GM$324,MATCH($GK650,$GL$2:$GL$324,0)),0)</f>
      </c>
      <c r="IX650" t="s">
        <v>34</v>
      </c>
      <c r="IY650" t="s">
        <v>34</v>
      </c>
    </row>
    <row r="651" spans="1:259" x14ac:dyDescent="0.25">
      <c r="K651">
        <f>IF(OR($N651="",$J651=""),"",IFERROR($N651/$J651,0))</f>
      </c>
      <c r="L651">
        <f>IF($N651="","",
SUM($M651,$O651,$T651,$P651,$R651)*
(1-IF($U651="",0,VALUE($U651)/100)))</f>
      </c>
      <c r="M651">
        <f>IF($N651="","",$N651)</f>
      </c>
      <c r="O651">
        <f>IF($N651="","",
IF($H651="","",
IF(ISNUMBER(SEARCH("exempt",LOWER($H651))),0,
$N651*(VALUE(SUBSTITUTE($H651,"%",""))/100))))</f>
      </c>
      <c r="V651">
        <f>IFERROR(IF(FIND(" - ",$E651)&gt;0,MID($E651,FIND(" - ",$E651)+3,LEN($E651)),""),"")</f>
      </c>
      <c r="AE651" t="s">
        <v>1232</v>
      </c>
      <c r="AJ651">
        <f>IFERROR(LEFT($E651,FIND(" - ",$E651)-1),$E651)</f>
      </c>
      <c r="AM651">
        <f>IF($CB651&gt;=1,INDEX($AK:$AK,$CA651+1),"")</f>
      </c>
      <c r="AN651">
        <f>IF($CB651&gt;=2,INDEX($AK:$AK,$CA651+2),"")</f>
      </c>
      <c r="AO651">
        <f>IF($CB651&gt;=3,INDEX($AK:$AK,$CA651+3),"")</f>
      </c>
      <c r="AP651">
        <f>IF($CB651&gt;=4,INDEX($AK:$AK,$CA651+4),"")</f>
      </c>
      <c r="AQ651">
        <f>IF($CB651&gt;=5,INDEX($AK:$AK,$CA651+5),"")</f>
      </c>
      <c r="AR651">
        <f>IF($CB651&gt;=6,INDEX($AK:$AK,$CA651+6),"")</f>
      </c>
      <c r="AS651">
        <f>IF($CB651&gt;=7,INDEX($AK:$AK,$CA651+7),"")</f>
      </c>
      <c r="AT651">
        <f>IF($CB651&gt;=8,INDEX($AK:$AK,$CA651+8),"")</f>
      </c>
      <c r="AU651">
        <f>IF($CB651&gt;=9,INDEX($AK:$AK,$CA651+9),"")</f>
      </c>
      <c r="AV651">
        <f>IF($CB651&gt;=10,INDEX($AK:$AK,$CA651+10),"")</f>
      </c>
      <c r="AW651">
        <f>IF($CB651&gt;=11,INDEX($AK:$AK,$CA651+11),"")</f>
      </c>
      <c r="AX651">
        <f>IF($CB651&gt;=12,INDEX($AK:$AK,$CA651+12),"")</f>
      </c>
      <c r="AY651">
        <f>IF($CB651&gt;=13,INDEX($AK:$AK,$CA651+13),"")</f>
      </c>
      <c r="AZ651">
        <f>IF($CB651&gt;=14,INDEX($AK:$AK,$CA651+14),"")</f>
      </c>
      <c r="BA651">
        <f>IF($CB651&gt;=15,INDEX($AK:$AK,$CA651+15),"")</f>
      </c>
      <c r="BB651">
        <f>IF($CB651&gt;=16,INDEX($AK:$AK,$CA651+16),"")</f>
      </c>
      <c r="BC651">
        <f>IF($CB651&gt;=17,INDEX($AK:$AK,$CA651+17),"")</f>
      </c>
      <c r="BD651">
        <f>IF($CB651&gt;=18,INDEX($AK:$AK,$CA651+18),"")</f>
      </c>
      <c r="BE651">
        <f>IF($CB651&gt;=19,INDEX($AK:$AK,$CA651+19),"")</f>
      </c>
      <c r="BF651">
        <f>IF($CB651&gt;=20,INDEX($AK:$AK,$CA651+20),"")</f>
      </c>
      <c r="BG651">
        <f>IF($CB651&gt;=21,INDEX($AK:$AK,$CA651+21),"")</f>
      </c>
      <c r="BH651">
        <f>IF($CB651&gt;=22,INDEX($AK:$AK,$CA651+22),"")</f>
      </c>
      <c r="BI651">
        <f>IF($CB651&gt;=23,INDEX($AK:$AK,$CA651+23),"")</f>
      </c>
      <c r="BJ651">
        <f>IF($CB651&gt;=24,INDEX($AK:$AK,$CA651+24),"")</f>
      </c>
      <c r="BK651">
        <f>IF($CB651&gt;=25,INDEX($AK:$AK,$CA651+25),"")</f>
      </c>
      <c r="BL651">
        <f>IF($CB651&gt;=26,INDEX($AK:$AK,$CA651+26),"")</f>
      </c>
      <c r="BM651">
        <f>IF($CB651&gt;=27,INDEX($AK:$AK,$CA651+27),"")</f>
      </c>
      <c r="BN651">
        <f>IF($CB651&gt;=28,INDEX($AK:$AK,$CA651+28),"")</f>
      </c>
      <c r="BO651">
        <f>IF($CB651&gt;=29,INDEX($AK:$AK,$CA651+29),"")</f>
      </c>
      <c r="BP651">
        <f>IF($CB651&gt;=30,INDEX($AK:$AK,$CA651+30),"")</f>
      </c>
      <c r="BQ651">
        <f>IF($CB651&gt;=31,INDEX($AK:$AK,$CA651+31),"")</f>
      </c>
      <c r="BR651">
        <f>IF($CB651&gt;=32,INDEX($AK:$AK,$CA651+32),"")</f>
      </c>
      <c r="BS651">
        <f>IF($CB651&gt;=33,INDEX($AK:$AK,$CA651+33),"")</f>
      </c>
      <c r="BT651">
        <f>IF($CB651&gt;=34,INDEX($AK:$AK,$CA651+34),"")</f>
      </c>
      <c r="BU651">
        <f>IF($CB651&gt;=35,INDEX($AK:$AK,$CA651+35),"")</f>
      </c>
      <c r="BV651">
        <f>IF($CB651&gt;=36,INDEX($AK:$AK,$CA651+36),"")</f>
      </c>
      <c r="BW651">
        <f>IF($CB651&gt;=37,INDEX($AK:$AK,$CA651+37),"")</f>
      </c>
      <c r="BX651">
        <f>IF($CB651&gt;=38,INDEX($AK:$AK,$CA651+38),"")</f>
      </c>
      <c r="BY651">
        <f>IF($CB651&gt;=39,INDEX($AK:$AK,$CA651+39),"")</f>
      </c>
      <c r="BZ651">
        <f>IF($CB651&gt;=40,INDEX($AK:$AK,$CA651+40),"")</f>
      </c>
      <c r="CA651">
        <f>IFERROR(MATCH($AJ651,$AK$2:$AK$134,0)+1,0)</f>
      </c>
      <c r="CB651">
        <f>IFERROR(INDEX($AL$2:$AL$134,MATCH($AJ651,$AK$2:$AK$134,0)),0)</f>
      </c>
      <c r="CC651">
        <f>IFERROR(LEFT($F651,FIND(" - ",$F651)-1),$F651)</f>
      </c>
      <c r="CF651">
        <f>IF($DA651&gt;=1,INDEX($CD:$CD,$CZ651+1),"")</f>
      </c>
      <c r="CG651">
        <f>IF($DA651&gt;=2,INDEX($CD:$CD,$CZ651+2),"")</f>
      </c>
      <c r="CH651">
        <f>IF($DA651&gt;=3,INDEX($CD:$CD,$CZ651+3),"")</f>
      </c>
      <c r="CI651">
        <f>IF($DA651&gt;=4,INDEX($CD:$CD,$CZ651+4),"")</f>
      </c>
      <c r="CJ651">
        <f>IF($DA651&gt;=5,INDEX($CD:$CD,$CZ651+5),"")</f>
      </c>
      <c r="CK651">
        <f>IF($DA651&gt;=6,INDEX($CD:$CD,$CZ651+6),"")</f>
      </c>
      <c r="CL651">
        <f>IF($DA651&gt;=7,INDEX($CD:$CD,$CZ651+7),"")</f>
      </c>
      <c r="CM651">
        <f>IF($DA651&gt;=8,INDEX($CD:$CD,$CZ651+8),"")</f>
      </c>
      <c r="CN651">
        <f>IF($DA651&gt;=9,INDEX($CD:$CD,$CZ651+9),"")</f>
      </c>
      <c r="CO651">
        <f>IF($DA651&gt;=10,INDEX($CD:$CD,$CZ651+10),"")</f>
      </c>
      <c r="CP651">
        <f>IF($DA651&gt;=11,INDEX($CD:$CD,$CZ651+11),"")</f>
      </c>
      <c r="CQ651">
        <f>IF($DA651&gt;=12,INDEX($CD:$CD,$CZ651+12),"")</f>
      </c>
      <c r="CR651">
        <f>IF($DA651&gt;=13,INDEX($CD:$CD,$CZ651+13),"")</f>
      </c>
      <c r="CS651">
        <f>IF($DA651&gt;=14,INDEX($CD:$CD,$CZ651+14),"")</f>
      </c>
      <c r="CT651">
        <f>IF($DA651&gt;=15,INDEX($CD:$CD,$CZ651+15),"")</f>
      </c>
      <c r="CU651">
        <f>IF($DA651&gt;=16,INDEX($CD:$CD,$CZ651+16),"")</f>
      </c>
      <c r="CV651">
        <f>IF($DA651&gt;=17,INDEX($CD:$CD,$CZ651+17),"")</f>
      </c>
      <c r="CW651">
        <f>IF($DA651&gt;=18,INDEX($CD:$CD,$CZ651+18),"")</f>
      </c>
      <c r="CX651">
        <f>IF($DA651&gt;=19,INDEX($CD:$CD,$CZ651+19),"")</f>
      </c>
      <c r="CY651">
        <f>IF($DA651&gt;=20,INDEX($CD:$CD,$CZ651+20),"")</f>
      </c>
      <c r="CZ651">
        <f>IFERROR(MATCH($CC651,$CD$2:$CD$263,0)+1,0)</f>
      </c>
      <c r="DA651">
        <f>IFERROR(INDEX($CE$2:$CE$263,MATCH($CC651,$CD$2:$CD$263,0)),0)</f>
      </c>
      <c r="DB651">
        <f>IFERROR(INDEX($AI:$AI,MATCH($H651,$AH:$AH,0))&amp;"","")</f>
      </c>
      <c r="DF651">
        <f>IF($GI651&gt;=1,INDEX($DC:$DC,$GH651+1),"")</f>
      </c>
      <c r="DG651">
        <f>IF($GI651&gt;=2,INDEX($DC:$DC,$GH651+2),"")</f>
      </c>
      <c r="DH651">
        <f>IF($GI651&gt;=3,INDEX($DC:$DC,$GH651+3),"")</f>
      </c>
      <c r="DI651">
        <f>IF($GI651&gt;=4,INDEX($DC:$DC,$GH651+4),"")</f>
      </c>
      <c r="DJ651">
        <f>IF($GI651&gt;=5,INDEX($DC:$DC,$GH651+5),"")</f>
      </c>
      <c r="DK651">
        <f>IF($GI651&gt;=6,INDEX($DC:$DC,$GH651+6),"")</f>
      </c>
      <c r="DL651">
        <f>IF($GI651&gt;=7,INDEX($DC:$DC,$GH651+7),"")</f>
      </c>
      <c r="DM651">
        <f>IF($GI651&gt;=8,INDEX($DC:$DC,$GH651+8),"")</f>
      </c>
      <c r="DN651">
        <f>IF($GI651&gt;=9,INDEX($DC:$DC,$GH651+9),"")</f>
      </c>
      <c r="DO651">
        <f>IF($GI651&gt;=10,INDEX($DC:$DC,$GH651+10),"")</f>
      </c>
      <c r="DP651">
        <f>IF($GI651&gt;=11,INDEX($DC:$DC,$GH651+11),"")</f>
      </c>
      <c r="DQ651">
        <f>IF($GI651&gt;=12,INDEX($DC:$DC,$GH651+12),"")</f>
      </c>
      <c r="DR651">
        <f>IF($GI651&gt;=13,INDEX($DC:$DC,$GH651+13),"")</f>
      </c>
      <c r="DS651">
        <f>IF($GI651&gt;=14,INDEX($DC:$DC,$GH651+14),"")</f>
      </c>
      <c r="DT651">
        <f>IF($GI651&gt;=15,INDEX($DC:$DC,$GH651+15),"")</f>
      </c>
      <c r="DU651">
        <f>IF($GI651&gt;=16,INDEX($DC:$DC,$GH651+16),"")</f>
      </c>
      <c r="DV651">
        <f>IF($GI651&gt;=17,INDEX($DC:$DC,$GH651+17),"")</f>
      </c>
      <c r="DW651">
        <f>IF($GI651&gt;=18,INDEX($DC:$DC,$GH651+18),"")</f>
      </c>
      <c r="DX651">
        <f>IF($GI651&gt;=19,INDEX($DC:$DC,$GH651+19),"")</f>
      </c>
      <c r="DY651">
        <f>IF($GI651&gt;=20,INDEX($DC:$DC,$GH651+20),"")</f>
      </c>
      <c r="DZ651">
        <f>IF($GI651&gt;=21,INDEX($DC:$DC,$GH651+21),"")</f>
      </c>
      <c r="EA651">
        <f>IF($GI651&gt;=22,INDEX($DC:$DC,$GH651+22),"")</f>
      </c>
      <c r="EB651">
        <f>IF($GI651&gt;=23,INDEX($DC:$DC,$GH651+23),"")</f>
      </c>
      <c r="EC651">
        <f>IF($GI651&gt;=24,INDEX($DC:$DC,$GH651+24),"")</f>
      </c>
      <c r="ED651">
        <f>IF($GI651&gt;=25,INDEX($DC:$DC,$GH651+25),"")</f>
      </c>
      <c r="EE651">
        <f>IF($GI651&gt;=26,INDEX($DC:$DC,$GH651+26),"")</f>
      </c>
      <c r="EF651">
        <f>IF($GI651&gt;=27,INDEX($DC:$DC,$GH651+27),"")</f>
      </c>
      <c r="EG651">
        <f>IF($GI651&gt;=28,INDEX($DC:$DC,$GH651+28),"")</f>
      </c>
      <c r="EH651">
        <f>IF($GI651&gt;=29,INDEX($DC:$DC,$GH651+29),"")</f>
      </c>
      <c r="EI651">
        <f>IF($GI651&gt;=30,INDEX($DC:$DC,$GH651+30),"")</f>
      </c>
      <c r="EJ651">
        <f>IF($GI651&gt;=31,INDEX($DC:$DC,$GH651+31),"")</f>
      </c>
      <c r="EK651">
        <f>IF($GI651&gt;=32,INDEX($DC:$DC,$GH651+32),"")</f>
      </c>
      <c r="EL651">
        <f>IF($GI651&gt;=33,INDEX($DC:$DC,$GH651+33),"")</f>
      </c>
      <c r="EM651">
        <f>IF($GI651&gt;=34,INDEX($DC:$DC,$GH651+34),"")</f>
      </c>
      <c r="EN651">
        <f>IF($GI651&gt;=35,INDEX($DC:$DC,$GH651+35),"")</f>
      </c>
      <c r="EO651">
        <f>IF($GI651&gt;=36,INDEX($DC:$DC,$GH651+36),"")</f>
      </c>
      <c r="EP651">
        <f>IF($GI651&gt;=37,INDEX($DC:$DC,$GH651+37),"")</f>
      </c>
      <c r="EQ651">
        <f>IF($GI651&gt;=38,INDEX($DC:$DC,$GH651+38),"")</f>
      </c>
      <c r="ER651">
        <f>IF($GI651&gt;=39,INDEX($DC:$DC,$GH651+39),"")</f>
      </c>
      <c r="ES651">
        <f>IF($GI651&gt;=40,INDEX($DC:$DC,$GH651+40),"")</f>
      </c>
      <c r="ET651">
        <f>IF($GI651&gt;=1,INDEX($DD:$DD,$GH651+1),"")</f>
      </c>
      <c r="EU651">
        <f>IF($GI651&gt;=2,INDEX($DD:$DD,$GH651+2),"")</f>
      </c>
      <c r="EV651">
        <f>IF($GI651&gt;=3,INDEX($DD:$DD,$GH651+3),"")</f>
      </c>
      <c r="EW651">
        <f>IF($GI651&gt;=4,INDEX($DD:$DD,$GH651+4),"")</f>
      </c>
      <c r="EX651">
        <f>IF($GI651&gt;=5,INDEX($DD:$DD,$GH651+5),"")</f>
      </c>
      <c r="EY651">
        <f>IF($GI651&gt;=6,INDEX($DD:$DD,$GH651+6),"")</f>
      </c>
      <c r="EZ651">
        <f>IF($GI651&gt;=7,INDEX($DD:$DD,$GH651+7),"")</f>
      </c>
      <c r="FA651">
        <f>IF($GI651&gt;=8,INDEX($DD:$DD,$GH651+8),"")</f>
      </c>
      <c r="FB651">
        <f>IF($GI651&gt;=9,INDEX($DD:$DD,$GH651+9),"")</f>
      </c>
      <c r="FC651">
        <f>IF($GI651&gt;=10,INDEX($DD:$DD,$GH651+10),"")</f>
      </c>
      <c r="FD651">
        <f>IF($GI651&gt;=11,INDEX($DD:$DD,$GH651+11),"")</f>
      </c>
      <c r="FE651">
        <f>IF($GI651&gt;=12,INDEX($DD:$DD,$GH651+12),"")</f>
      </c>
      <c r="FF651">
        <f>IF($GI651&gt;=13,INDEX($DD:$DD,$GH651+13),"")</f>
      </c>
      <c r="FG651">
        <f>IF($GI651&gt;=14,INDEX($DD:$DD,$GH651+14),"")</f>
      </c>
      <c r="FH651">
        <f>IF($GI651&gt;=15,INDEX($DD:$DD,$GH651+15),"")</f>
      </c>
      <c r="FI651">
        <f>IF($GI651&gt;=16,INDEX($DD:$DD,$GH651+16),"")</f>
      </c>
      <c r="FJ651">
        <f>IF($GI651&gt;=17,INDEX($DD:$DD,$GH651+17),"")</f>
      </c>
      <c r="FK651">
        <f>IF($GI651&gt;=18,INDEX($DD:$DD,$GH651+18),"")</f>
      </c>
      <c r="FL651">
        <f>IF($GI651&gt;=19,INDEX($DD:$DD,$GH651+19),"")</f>
      </c>
      <c r="FM651">
        <f>IF($GI651&gt;=20,INDEX($DD:$DD,$GH651+20),"")</f>
      </c>
      <c r="FN651">
        <f>IF($GI651&gt;=21,INDEX($DD:$DD,$GH651+21),"")</f>
      </c>
      <c r="FO651">
        <f>IF($GI651&gt;=22,INDEX($DD:$DD,$GH651+22),"")</f>
      </c>
      <c r="FP651">
        <f>IF($GI651&gt;=23,INDEX($DD:$DD,$GH651+23),"")</f>
      </c>
      <c r="FQ651">
        <f>IF($GI651&gt;=24,INDEX($DD:$DD,$GH651+24),"")</f>
      </c>
      <c r="FR651">
        <f>IF($GI651&gt;=25,INDEX($DD:$DD,$GH651+25),"")</f>
      </c>
      <c r="FS651">
        <f>IF($GI651&gt;=26,INDEX($DD:$DD,$GH651+26),"")</f>
      </c>
      <c r="FT651">
        <f>IF($GI651&gt;=27,INDEX($DD:$DD,$GH651+27),"")</f>
      </c>
      <c r="FU651">
        <f>IF($GI651&gt;=28,INDEX($DD:$DD,$GH651+28),"")</f>
      </c>
      <c r="FV651">
        <f>IF($GI651&gt;=29,INDEX($DD:$DD,$GH651+29),"")</f>
      </c>
      <c r="FW651">
        <f>IF($GI651&gt;=30,INDEX($DD:$DD,$GH651+30),"")</f>
      </c>
      <c r="FX651">
        <f>IF($GI651&gt;=31,INDEX($DD:$DD,$GH651+31),"")</f>
      </c>
      <c r="FY651">
        <f>IF($GI651&gt;=32,INDEX($DD:$DD,$GH651+32),"")</f>
      </c>
      <c r="FZ651">
        <f>IF($GI651&gt;=33,INDEX($DD:$DD,$GH651+33),"")</f>
      </c>
      <c r="GA651">
        <f>IF($GI651&gt;=34,INDEX($DD:$DD,$GH651+34),"")</f>
      </c>
      <c r="GB651">
        <f>IF($GI651&gt;=35,INDEX($DD:$DD,$GH651+35),"")</f>
      </c>
      <c r="GC651">
        <f>IF($GI651&gt;=36,INDEX($DD:$DD,$GH651+36),"")</f>
      </c>
      <c r="GD651">
        <f>IF($GI651&gt;=37,INDEX($DD:$DD,$GH651+37),"")</f>
      </c>
      <c r="GE651">
        <f>IF($GI651&gt;=38,INDEX($DD:$DD,$GH651+38),"")</f>
      </c>
      <c r="GF651">
        <f>IF($GI651&gt;=39,INDEX($DD:$DD,$GH651+39),"")</f>
      </c>
      <c r="GG651">
        <f>IF($GI651&gt;=40,INDEX($DD:$DD,$GH651+40),"")</f>
      </c>
      <c r="GH651">
        <f>IFERROR(MATCH($DB651,$DC$2:$DC$148,0)+1,0)</f>
      </c>
      <c r="GI651">
        <f>IFERROR(INDEX($DE$2:$DE$148,MATCH($DB651,$DC$2:$DC$148,0)),0)</f>
      </c>
      <c r="GJ651">
        <f>IFERROR(MATCH($S651,$DF$651:$ES$651,0),0)</f>
      </c>
      <c r="GK651">
        <f>IF($GJ651&gt;0,INDEX($ET$651:$GG$651,$GJ651),"")</f>
      </c>
      <c r="GN651">
        <f>IF($IW651&gt;=1,INDEX($GL:$GL,$IV651+1),"")</f>
      </c>
      <c r="GO651">
        <f>IF($IW651&gt;=2,INDEX($GL:$GL,$IV651+2),"")</f>
      </c>
      <c r="GP651">
        <f>IF($IW651&gt;=3,INDEX($GL:$GL,$IV651+3),"")</f>
      </c>
      <c r="GQ651">
        <f>IF($IW651&gt;=4,INDEX($GL:$GL,$IV651+4),"")</f>
      </c>
      <c r="GR651">
        <f>IF($IW651&gt;=5,INDEX($GL:$GL,$IV651+5),"")</f>
      </c>
      <c r="GS651">
        <f>IF($IW651&gt;=6,INDEX($GL:$GL,$IV651+6),"")</f>
      </c>
      <c r="GT651">
        <f>IF($IW651&gt;=7,INDEX($GL:$GL,$IV651+7),"")</f>
      </c>
      <c r="GU651">
        <f>IF($IW651&gt;=8,INDEX($GL:$GL,$IV651+8),"")</f>
      </c>
      <c r="GV651">
        <f>IF($IW651&gt;=9,INDEX($GL:$GL,$IV651+9),"")</f>
      </c>
      <c r="GW651">
        <f>IF($IW651&gt;=10,INDEX($GL:$GL,$IV651+10),"")</f>
      </c>
      <c r="GX651">
        <f>IF($IW651&gt;=11,INDEX($GL:$GL,$IV651+11),"")</f>
      </c>
      <c r="GY651">
        <f>IF($IW651&gt;=12,INDEX($GL:$GL,$IV651+12),"")</f>
      </c>
      <c r="GZ651">
        <f>IF($IW651&gt;=13,INDEX($GL:$GL,$IV651+13),"")</f>
      </c>
      <c r="HA651">
        <f>IF($IW651&gt;=14,INDEX($GL:$GL,$IV651+14),"")</f>
      </c>
      <c r="HB651">
        <f>IF($IW651&gt;=15,INDEX($GL:$GL,$IV651+15),"")</f>
      </c>
      <c r="HC651">
        <f>IF($IW651&gt;=16,INDEX($GL:$GL,$IV651+16),"")</f>
      </c>
      <c r="HD651">
        <f>IF($IW651&gt;=17,INDEX($GL:$GL,$IV651+17),"")</f>
      </c>
      <c r="HE651">
        <f>IF($IW651&gt;=18,INDEX($GL:$GL,$IV651+18),"")</f>
      </c>
      <c r="HF651">
        <f>IF($IW651&gt;=19,INDEX($GL:$GL,$IV651+19),"")</f>
      </c>
      <c r="HG651">
        <f>IF($IW651&gt;=20,INDEX($GL:$GL,$IV651+20),"")</f>
      </c>
      <c r="HH651">
        <f>IF($IW651&gt;=21,INDEX($GL:$GL,$IV651+21),"")</f>
      </c>
      <c r="HI651">
        <f>IF($IW651&gt;=22,INDEX($GL:$GL,$IV651+22),"")</f>
      </c>
      <c r="HJ651">
        <f>IF($IW651&gt;=23,INDEX($GL:$GL,$IV651+23),"")</f>
      </c>
      <c r="HK651">
        <f>IF($IW651&gt;=24,INDEX($GL:$GL,$IV651+24),"")</f>
      </c>
      <c r="HL651">
        <f>IF($IW651&gt;=25,INDEX($GL:$GL,$IV651+25),"")</f>
      </c>
      <c r="HM651">
        <f>IF($IW651&gt;=26,INDEX($GL:$GL,$IV651+26),"")</f>
      </c>
      <c r="HN651">
        <f>IF($IW651&gt;=27,INDEX($GL:$GL,$IV651+27),"")</f>
      </c>
      <c r="HO651">
        <f>IF($IW651&gt;=28,INDEX($GL:$GL,$IV651+28),"")</f>
      </c>
      <c r="HP651">
        <f>IF($IW651&gt;=29,INDEX($GL:$GL,$IV651+29),"")</f>
      </c>
      <c r="HQ651">
        <f>IF($IW651&gt;=30,INDEX($GL:$GL,$IV651+30),"")</f>
      </c>
      <c r="HR651">
        <f>IF($IW651&gt;=31,INDEX($GL:$GL,$IV651+31),"")</f>
      </c>
      <c r="HS651">
        <f>IF($IW651&gt;=32,INDEX($GL:$GL,$IV651+32),"")</f>
      </c>
      <c r="HT651">
        <f>IF($IW651&gt;=33,INDEX($GL:$GL,$IV651+33),"")</f>
      </c>
      <c r="HU651">
        <f>IF($IW651&gt;=34,INDEX($GL:$GL,$IV651+34),"")</f>
      </c>
      <c r="HV651">
        <f>IF($IW651&gt;=35,INDEX($GL:$GL,$IV651+35),"")</f>
      </c>
      <c r="HW651">
        <f>IF($IW651&gt;=36,INDEX($GL:$GL,$IV651+36),"")</f>
      </c>
      <c r="HX651">
        <f>IF($IW651&gt;=37,INDEX($GL:$GL,$IV651+37),"")</f>
      </c>
      <c r="HY651">
        <f>IF($IW651&gt;=38,INDEX($GL:$GL,$IV651+38),"")</f>
      </c>
      <c r="HZ651">
        <f>IF($IW651&gt;=39,INDEX($GL:$GL,$IV651+39),"")</f>
      </c>
      <c r="IA651">
        <f>IF($IW651&gt;=40,INDEX($GL:$GL,$IV651+40),"")</f>
      </c>
      <c r="IB651">
        <f>IF($IW651&gt;=41,INDEX($GL:$GL,$IV651+41),"")</f>
      </c>
      <c r="IC651">
        <f>IF($IW651&gt;=42,INDEX($GL:$GL,$IV651+42),"")</f>
      </c>
      <c r="ID651">
        <f>IF($IW651&gt;=43,INDEX($GL:$GL,$IV651+43),"")</f>
      </c>
      <c r="IE651">
        <f>IF($IW651&gt;=44,INDEX($GL:$GL,$IV651+44),"")</f>
      </c>
      <c r="IF651">
        <f>IF($IW651&gt;=45,INDEX($GL:$GL,$IV651+45),"")</f>
      </c>
      <c r="IG651">
        <f>IF($IW651&gt;=46,INDEX($GL:$GL,$IV651+46),"")</f>
      </c>
      <c r="IH651">
        <f>IF($IW651&gt;=47,INDEX($GL:$GL,$IV651+47),"")</f>
      </c>
      <c r="II651">
        <f>IF($IW651&gt;=48,INDEX($GL:$GL,$IV651+48),"")</f>
      </c>
      <c r="IJ651">
        <f>IF($IW651&gt;=49,INDEX($GL:$GL,$IV651+49),"")</f>
      </c>
      <c r="IK651">
        <f>IF($IW651&gt;=50,INDEX($GL:$GL,$IV651+50),"")</f>
      </c>
      <c r="IL651">
        <f>IF($IW651&gt;=51,INDEX($GL:$GL,$IV651+51),"")</f>
      </c>
      <c r="IM651">
        <f>IF($IW651&gt;=52,INDEX($GL:$GL,$IV651+52),"")</f>
      </c>
      <c r="IN651">
        <f>IF($IW651&gt;=53,INDEX($GL:$GL,$IV651+53),"")</f>
      </c>
      <c r="IO651">
        <f>IF($IW651&gt;=54,INDEX($GL:$GL,$IV651+54),"")</f>
      </c>
      <c r="IP651">
        <f>IF($IW651&gt;=55,INDEX($GL:$GL,$IV651+55),"")</f>
      </c>
      <c r="IQ651">
        <f>IF($IW651&gt;=56,INDEX($GL:$GL,$IV651+56),"")</f>
      </c>
      <c r="IR651">
        <f>IF($IW651&gt;=57,INDEX($GL:$GL,$IV651+57),"")</f>
      </c>
      <c r="IS651">
        <f>IF($IW651&gt;=58,INDEX($GL:$GL,$IV651+58),"")</f>
      </c>
      <c r="IT651">
        <f>IF($IW651&gt;=59,INDEX($GL:$GL,$IV651+59),"")</f>
      </c>
      <c r="IU651">
        <f>IF($IW651&gt;=60,INDEX($GL:$GL,$IV651+60),"")</f>
      </c>
      <c r="IV651">
        <f>IFERROR(MATCH($GK651,$GL$2:$GL$324,0)+1,0)</f>
      </c>
      <c r="IW651">
        <f>IFERROR(INDEX($GM$2:$GM$324,MATCH($GK651,$GL$2:$GL$324,0)),0)</f>
      </c>
      <c r="IX651" t="s">
        <v>34</v>
      </c>
      <c r="IY651" t="s">
        <v>34</v>
      </c>
    </row>
    <row r="652" spans="1:259" x14ac:dyDescent="0.25">
      <c r="K652">
        <f>IF(OR($N652="",$J652=""),"",IFERROR($N652/$J652,0))</f>
      </c>
      <c r="L652">
        <f>IF($N652="","",
SUM($M652,$O652,$T652,$P652,$R652)*
(1-IF($U652="",0,VALUE($U652)/100)))</f>
      </c>
      <c r="M652">
        <f>IF($N652="","",$N652)</f>
      </c>
      <c r="O652">
        <f>IF($N652="","",
IF($H652="","",
IF(ISNUMBER(SEARCH("exempt",LOWER($H652))),0,
$N652*(VALUE(SUBSTITUTE($H652,"%",""))/100))))</f>
      </c>
      <c r="V652">
        <f>IFERROR(IF(FIND(" - ",$E652)&gt;0,MID($E652,FIND(" - ",$E652)+3,LEN($E652)),""),"")</f>
      </c>
      <c r="AE652" t="s">
        <v>1233</v>
      </c>
      <c r="AJ652">
        <f>IFERROR(LEFT($E652,FIND(" - ",$E652)-1),$E652)</f>
      </c>
      <c r="AM652">
        <f>IF($CB652&gt;=1,INDEX($AK:$AK,$CA652+1),"")</f>
      </c>
      <c r="AN652">
        <f>IF($CB652&gt;=2,INDEX($AK:$AK,$CA652+2),"")</f>
      </c>
      <c r="AO652">
        <f>IF($CB652&gt;=3,INDEX($AK:$AK,$CA652+3),"")</f>
      </c>
      <c r="AP652">
        <f>IF($CB652&gt;=4,INDEX($AK:$AK,$CA652+4),"")</f>
      </c>
      <c r="AQ652">
        <f>IF($CB652&gt;=5,INDEX($AK:$AK,$CA652+5),"")</f>
      </c>
      <c r="AR652">
        <f>IF($CB652&gt;=6,INDEX($AK:$AK,$CA652+6),"")</f>
      </c>
      <c r="AS652">
        <f>IF($CB652&gt;=7,INDEX($AK:$AK,$CA652+7),"")</f>
      </c>
      <c r="AT652">
        <f>IF($CB652&gt;=8,INDEX($AK:$AK,$CA652+8),"")</f>
      </c>
      <c r="AU652">
        <f>IF($CB652&gt;=9,INDEX($AK:$AK,$CA652+9),"")</f>
      </c>
      <c r="AV652">
        <f>IF($CB652&gt;=10,INDEX($AK:$AK,$CA652+10),"")</f>
      </c>
      <c r="AW652">
        <f>IF($CB652&gt;=11,INDEX($AK:$AK,$CA652+11),"")</f>
      </c>
      <c r="AX652">
        <f>IF($CB652&gt;=12,INDEX($AK:$AK,$CA652+12),"")</f>
      </c>
      <c r="AY652">
        <f>IF($CB652&gt;=13,INDEX($AK:$AK,$CA652+13),"")</f>
      </c>
      <c r="AZ652">
        <f>IF($CB652&gt;=14,INDEX($AK:$AK,$CA652+14),"")</f>
      </c>
      <c r="BA652">
        <f>IF($CB652&gt;=15,INDEX($AK:$AK,$CA652+15),"")</f>
      </c>
      <c r="BB652">
        <f>IF($CB652&gt;=16,INDEX($AK:$AK,$CA652+16),"")</f>
      </c>
      <c r="BC652">
        <f>IF($CB652&gt;=17,INDEX($AK:$AK,$CA652+17),"")</f>
      </c>
      <c r="BD652">
        <f>IF($CB652&gt;=18,INDEX($AK:$AK,$CA652+18),"")</f>
      </c>
      <c r="BE652">
        <f>IF($CB652&gt;=19,INDEX($AK:$AK,$CA652+19),"")</f>
      </c>
      <c r="BF652">
        <f>IF($CB652&gt;=20,INDEX($AK:$AK,$CA652+20),"")</f>
      </c>
      <c r="BG652">
        <f>IF($CB652&gt;=21,INDEX($AK:$AK,$CA652+21),"")</f>
      </c>
      <c r="BH652">
        <f>IF($CB652&gt;=22,INDEX($AK:$AK,$CA652+22),"")</f>
      </c>
      <c r="BI652">
        <f>IF($CB652&gt;=23,INDEX($AK:$AK,$CA652+23),"")</f>
      </c>
      <c r="BJ652">
        <f>IF($CB652&gt;=24,INDEX($AK:$AK,$CA652+24),"")</f>
      </c>
      <c r="BK652">
        <f>IF($CB652&gt;=25,INDEX($AK:$AK,$CA652+25),"")</f>
      </c>
      <c r="BL652">
        <f>IF($CB652&gt;=26,INDEX($AK:$AK,$CA652+26),"")</f>
      </c>
      <c r="BM652">
        <f>IF($CB652&gt;=27,INDEX($AK:$AK,$CA652+27),"")</f>
      </c>
      <c r="BN652">
        <f>IF($CB652&gt;=28,INDEX($AK:$AK,$CA652+28),"")</f>
      </c>
      <c r="BO652">
        <f>IF($CB652&gt;=29,INDEX($AK:$AK,$CA652+29),"")</f>
      </c>
      <c r="BP652">
        <f>IF($CB652&gt;=30,INDEX($AK:$AK,$CA652+30),"")</f>
      </c>
      <c r="BQ652">
        <f>IF($CB652&gt;=31,INDEX($AK:$AK,$CA652+31),"")</f>
      </c>
      <c r="BR652">
        <f>IF($CB652&gt;=32,INDEX($AK:$AK,$CA652+32),"")</f>
      </c>
      <c r="BS652">
        <f>IF($CB652&gt;=33,INDEX($AK:$AK,$CA652+33),"")</f>
      </c>
      <c r="BT652">
        <f>IF($CB652&gt;=34,INDEX($AK:$AK,$CA652+34),"")</f>
      </c>
      <c r="BU652">
        <f>IF($CB652&gt;=35,INDEX($AK:$AK,$CA652+35),"")</f>
      </c>
      <c r="BV652">
        <f>IF($CB652&gt;=36,INDEX($AK:$AK,$CA652+36),"")</f>
      </c>
      <c r="BW652">
        <f>IF($CB652&gt;=37,INDEX($AK:$AK,$CA652+37),"")</f>
      </c>
      <c r="BX652">
        <f>IF($CB652&gt;=38,INDEX($AK:$AK,$CA652+38),"")</f>
      </c>
      <c r="BY652">
        <f>IF($CB652&gt;=39,INDEX($AK:$AK,$CA652+39),"")</f>
      </c>
      <c r="BZ652">
        <f>IF($CB652&gt;=40,INDEX($AK:$AK,$CA652+40),"")</f>
      </c>
      <c r="CA652">
        <f>IFERROR(MATCH($AJ652,$AK$2:$AK$134,0)+1,0)</f>
      </c>
      <c r="CB652">
        <f>IFERROR(INDEX($AL$2:$AL$134,MATCH($AJ652,$AK$2:$AK$134,0)),0)</f>
      </c>
      <c r="CC652">
        <f>IFERROR(LEFT($F652,FIND(" - ",$F652)-1),$F652)</f>
      </c>
      <c r="CF652">
        <f>IF($DA652&gt;=1,INDEX($CD:$CD,$CZ652+1),"")</f>
      </c>
      <c r="CG652">
        <f>IF($DA652&gt;=2,INDEX($CD:$CD,$CZ652+2),"")</f>
      </c>
      <c r="CH652">
        <f>IF($DA652&gt;=3,INDEX($CD:$CD,$CZ652+3),"")</f>
      </c>
      <c r="CI652">
        <f>IF($DA652&gt;=4,INDEX($CD:$CD,$CZ652+4),"")</f>
      </c>
      <c r="CJ652">
        <f>IF($DA652&gt;=5,INDEX($CD:$CD,$CZ652+5),"")</f>
      </c>
      <c r="CK652">
        <f>IF($DA652&gt;=6,INDEX($CD:$CD,$CZ652+6),"")</f>
      </c>
      <c r="CL652">
        <f>IF($DA652&gt;=7,INDEX($CD:$CD,$CZ652+7),"")</f>
      </c>
      <c r="CM652">
        <f>IF($DA652&gt;=8,INDEX($CD:$CD,$CZ652+8),"")</f>
      </c>
      <c r="CN652">
        <f>IF($DA652&gt;=9,INDEX($CD:$CD,$CZ652+9),"")</f>
      </c>
      <c r="CO652">
        <f>IF($DA652&gt;=10,INDEX($CD:$CD,$CZ652+10),"")</f>
      </c>
      <c r="CP652">
        <f>IF($DA652&gt;=11,INDEX($CD:$CD,$CZ652+11),"")</f>
      </c>
      <c r="CQ652">
        <f>IF($DA652&gt;=12,INDEX($CD:$CD,$CZ652+12),"")</f>
      </c>
      <c r="CR652">
        <f>IF($DA652&gt;=13,INDEX($CD:$CD,$CZ652+13),"")</f>
      </c>
      <c r="CS652">
        <f>IF($DA652&gt;=14,INDEX($CD:$CD,$CZ652+14),"")</f>
      </c>
      <c r="CT652">
        <f>IF($DA652&gt;=15,INDEX($CD:$CD,$CZ652+15),"")</f>
      </c>
      <c r="CU652">
        <f>IF($DA652&gt;=16,INDEX($CD:$CD,$CZ652+16),"")</f>
      </c>
      <c r="CV652">
        <f>IF($DA652&gt;=17,INDEX($CD:$CD,$CZ652+17),"")</f>
      </c>
      <c r="CW652">
        <f>IF($DA652&gt;=18,INDEX($CD:$CD,$CZ652+18),"")</f>
      </c>
      <c r="CX652">
        <f>IF($DA652&gt;=19,INDEX($CD:$CD,$CZ652+19),"")</f>
      </c>
      <c r="CY652">
        <f>IF($DA652&gt;=20,INDEX($CD:$CD,$CZ652+20),"")</f>
      </c>
      <c r="CZ652">
        <f>IFERROR(MATCH($CC652,$CD$2:$CD$263,0)+1,0)</f>
      </c>
      <c r="DA652">
        <f>IFERROR(INDEX($CE$2:$CE$263,MATCH($CC652,$CD$2:$CD$263,0)),0)</f>
      </c>
      <c r="DB652">
        <f>IFERROR(INDEX($AI:$AI,MATCH($H652,$AH:$AH,0))&amp;"","")</f>
      </c>
      <c r="DF652">
        <f>IF($GI652&gt;=1,INDEX($DC:$DC,$GH652+1),"")</f>
      </c>
      <c r="DG652">
        <f>IF($GI652&gt;=2,INDEX($DC:$DC,$GH652+2),"")</f>
      </c>
      <c r="DH652">
        <f>IF($GI652&gt;=3,INDEX($DC:$DC,$GH652+3),"")</f>
      </c>
      <c r="DI652">
        <f>IF($GI652&gt;=4,INDEX($DC:$DC,$GH652+4),"")</f>
      </c>
      <c r="DJ652">
        <f>IF($GI652&gt;=5,INDEX($DC:$DC,$GH652+5),"")</f>
      </c>
      <c r="DK652">
        <f>IF($GI652&gt;=6,INDEX($DC:$DC,$GH652+6),"")</f>
      </c>
      <c r="DL652">
        <f>IF($GI652&gt;=7,INDEX($DC:$DC,$GH652+7),"")</f>
      </c>
      <c r="DM652">
        <f>IF($GI652&gt;=8,INDEX($DC:$DC,$GH652+8),"")</f>
      </c>
      <c r="DN652">
        <f>IF($GI652&gt;=9,INDEX($DC:$DC,$GH652+9),"")</f>
      </c>
      <c r="DO652">
        <f>IF($GI652&gt;=10,INDEX($DC:$DC,$GH652+10),"")</f>
      </c>
      <c r="DP652">
        <f>IF($GI652&gt;=11,INDEX($DC:$DC,$GH652+11),"")</f>
      </c>
      <c r="DQ652">
        <f>IF($GI652&gt;=12,INDEX($DC:$DC,$GH652+12),"")</f>
      </c>
      <c r="DR652">
        <f>IF($GI652&gt;=13,INDEX($DC:$DC,$GH652+13),"")</f>
      </c>
      <c r="DS652">
        <f>IF($GI652&gt;=14,INDEX($DC:$DC,$GH652+14),"")</f>
      </c>
      <c r="DT652">
        <f>IF($GI652&gt;=15,INDEX($DC:$DC,$GH652+15),"")</f>
      </c>
      <c r="DU652">
        <f>IF($GI652&gt;=16,INDEX($DC:$DC,$GH652+16),"")</f>
      </c>
      <c r="DV652">
        <f>IF($GI652&gt;=17,INDEX($DC:$DC,$GH652+17),"")</f>
      </c>
      <c r="DW652">
        <f>IF($GI652&gt;=18,INDEX($DC:$DC,$GH652+18),"")</f>
      </c>
      <c r="DX652">
        <f>IF($GI652&gt;=19,INDEX($DC:$DC,$GH652+19),"")</f>
      </c>
      <c r="DY652">
        <f>IF($GI652&gt;=20,INDEX($DC:$DC,$GH652+20),"")</f>
      </c>
      <c r="DZ652">
        <f>IF($GI652&gt;=21,INDEX($DC:$DC,$GH652+21),"")</f>
      </c>
      <c r="EA652">
        <f>IF($GI652&gt;=22,INDEX($DC:$DC,$GH652+22),"")</f>
      </c>
      <c r="EB652">
        <f>IF($GI652&gt;=23,INDEX($DC:$DC,$GH652+23),"")</f>
      </c>
      <c r="EC652">
        <f>IF($GI652&gt;=24,INDEX($DC:$DC,$GH652+24),"")</f>
      </c>
      <c r="ED652">
        <f>IF($GI652&gt;=25,INDEX($DC:$DC,$GH652+25),"")</f>
      </c>
      <c r="EE652">
        <f>IF($GI652&gt;=26,INDEX($DC:$DC,$GH652+26),"")</f>
      </c>
      <c r="EF652">
        <f>IF($GI652&gt;=27,INDEX($DC:$DC,$GH652+27),"")</f>
      </c>
      <c r="EG652">
        <f>IF($GI652&gt;=28,INDEX($DC:$DC,$GH652+28),"")</f>
      </c>
      <c r="EH652">
        <f>IF($GI652&gt;=29,INDEX($DC:$DC,$GH652+29),"")</f>
      </c>
      <c r="EI652">
        <f>IF($GI652&gt;=30,INDEX($DC:$DC,$GH652+30),"")</f>
      </c>
      <c r="EJ652">
        <f>IF($GI652&gt;=31,INDEX($DC:$DC,$GH652+31),"")</f>
      </c>
      <c r="EK652">
        <f>IF($GI652&gt;=32,INDEX($DC:$DC,$GH652+32),"")</f>
      </c>
      <c r="EL652">
        <f>IF($GI652&gt;=33,INDEX($DC:$DC,$GH652+33),"")</f>
      </c>
      <c r="EM652">
        <f>IF($GI652&gt;=34,INDEX($DC:$DC,$GH652+34),"")</f>
      </c>
      <c r="EN652">
        <f>IF($GI652&gt;=35,INDEX($DC:$DC,$GH652+35),"")</f>
      </c>
      <c r="EO652">
        <f>IF($GI652&gt;=36,INDEX($DC:$DC,$GH652+36),"")</f>
      </c>
      <c r="EP652">
        <f>IF($GI652&gt;=37,INDEX($DC:$DC,$GH652+37),"")</f>
      </c>
      <c r="EQ652">
        <f>IF($GI652&gt;=38,INDEX($DC:$DC,$GH652+38),"")</f>
      </c>
      <c r="ER652">
        <f>IF($GI652&gt;=39,INDEX($DC:$DC,$GH652+39),"")</f>
      </c>
      <c r="ES652">
        <f>IF($GI652&gt;=40,INDEX($DC:$DC,$GH652+40),"")</f>
      </c>
      <c r="ET652">
        <f>IF($GI652&gt;=1,INDEX($DD:$DD,$GH652+1),"")</f>
      </c>
      <c r="EU652">
        <f>IF($GI652&gt;=2,INDEX($DD:$DD,$GH652+2),"")</f>
      </c>
      <c r="EV652">
        <f>IF($GI652&gt;=3,INDEX($DD:$DD,$GH652+3),"")</f>
      </c>
      <c r="EW652">
        <f>IF($GI652&gt;=4,INDEX($DD:$DD,$GH652+4),"")</f>
      </c>
      <c r="EX652">
        <f>IF($GI652&gt;=5,INDEX($DD:$DD,$GH652+5),"")</f>
      </c>
      <c r="EY652">
        <f>IF($GI652&gt;=6,INDEX($DD:$DD,$GH652+6),"")</f>
      </c>
      <c r="EZ652">
        <f>IF($GI652&gt;=7,INDEX($DD:$DD,$GH652+7),"")</f>
      </c>
      <c r="FA652">
        <f>IF($GI652&gt;=8,INDEX($DD:$DD,$GH652+8),"")</f>
      </c>
      <c r="FB652">
        <f>IF($GI652&gt;=9,INDEX($DD:$DD,$GH652+9),"")</f>
      </c>
      <c r="FC652">
        <f>IF($GI652&gt;=10,INDEX($DD:$DD,$GH652+10),"")</f>
      </c>
      <c r="FD652">
        <f>IF($GI652&gt;=11,INDEX($DD:$DD,$GH652+11),"")</f>
      </c>
      <c r="FE652">
        <f>IF($GI652&gt;=12,INDEX($DD:$DD,$GH652+12),"")</f>
      </c>
      <c r="FF652">
        <f>IF($GI652&gt;=13,INDEX($DD:$DD,$GH652+13),"")</f>
      </c>
      <c r="FG652">
        <f>IF($GI652&gt;=14,INDEX($DD:$DD,$GH652+14),"")</f>
      </c>
      <c r="FH652">
        <f>IF($GI652&gt;=15,INDEX($DD:$DD,$GH652+15),"")</f>
      </c>
      <c r="FI652">
        <f>IF($GI652&gt;=16,INDEX($DD:$DD,$GH652+16),"")</f>
      </c>
      <c r="FJ652">
        <f>IF($GI652&gt;=17,INDEX($DD:$DD,$GH652+17),"")</f>
      </c>
      <c r="FK652">
        <f>IF($GI652&gt;=18,INDEX($DD:$DD,$GH652+18),"")</f>
      </c>
      <c r="FL652">
        <f>IF($GI652&gt;=19,INDEX($DD:$DD,$GH652+19),"")</f>
      </c>
      <c r="FM652">
        <f>IF($GI652&gt;=20,INDEX($DD:$DD,$GH652+20),"")</f>
      </c>
      <c r="FN652">
        <f>IF($GI652&gt;=21,INDEX($DD:$DD,$GH652+21),"")</f>
      </c>
      <c r="FO652">
        <f>IF($GI652&gt;=22,INDEX($DD:$DD,$GH652+22),"")</f>
      </c>
      <c r="FP652">
        <f>IF($GI652&gt;=23,INDEX($DD:$DD,$GH652+23),"")</f>
      </c>
      <c r="FQ652">
        <f>IF($GI652&gt;=24,INDEX($DD:$DD,$GH652+24),"")</f>
      </c>
      <c r="FR652">
        <f>IF($GI652&gt;=25,INDEX($DD:$DD,$GH652+25),"")</f>
      </c>
      <c r="FS652">
        <f>IF($GI652&gt;=26,INDEX($DD:$DD,$GH652+26),"")</f>
      </c>
      <c r="FT652">
        <f>IF($GI652&gt;=27,INDEX($DD:$DD,$GH652+27),"")</f>
      </c>
      <c r="FU652">
        <f>IF($GI652&gt;=28,INDEX($DD:$DD,$GH652+28),"")</f>
      </c>
      <c r="FV652">
        <f>IF($GI652&gt;=29,INDEX($DD:$DD,$GH652+29),"")</f>
      </c>
      <c r="FW652">
        <f>IF($GI652&gt;=30,INDEX($DD:$DD,$GH652+30),"")</f>
      </c>
      <c r="FX652">
        <f>IF($GI652&gt;=31,INDEX($DD:$DD,$GH652+31),"")</f>
      </c>
      <c r="FY652">
        <f>IF($GI652&gt;=32,INDEX($DD:$DD,$GH652+32),"")</f>
      </c>
      <c r="FZ652">
        <f>IF($GI652&gt;=33,INDEX($DD:$DD,$GH652+33),"")</f>
      </c>
      <c r="GA652">
        <f>IF($GI652&gt;=34,INDEX($DD:$DD,$GH652+34),"")</f>
      </c>
      <c r="GB652">
        <f>IF($GI652&gt;=35,INDEX($DD:$DD,$GH652+35),"")</f>
      </c>
      <c r="GC652">
        <f>IF($GI652&gt;=36,INDEX($DD:$DD,$GH652+36),"")</f>
      </c>
      <c r="GD652">
        <f>IF($GI652&gt;=37,INDEX($DD:$DD,$GH652+37),"")</f>
      </c>
      <c r="GE652">
        <f>IF($GI652&gt;=38,INDEX($DD:$DD,$GH652+38),"")</f>
      </c>
      <c r="GF652">
        <f>IF($GI652&gt;=39,INDEX($DD:$DD,$GH652+39),"")</f>
      </c>
      <c r="GG652">
        <f>IF($GI652&gt;=40,INDEX($DD:$DD,$GH652+40),"")</f>
      </c>
      <c r="GH652">
        <f>IFERROR(MATCH($DB652,$DC$2:$DC$148,0)+1,0)</f>
      </c>
      <c r="GI652">
        <f>IFERROR(INDEX($DE$2:$DE$148,MATCH($DB652,$DC$2:$DC$148,0)),0)</f>
      </c>
      <c r="GJ652">
        <f>IFERROR(MATCH($S652,$DF$652:$ES$652,0),0)</f>
      </c>
      <c r="GK652">
        <f>IF($GJ652&gt;0,INDEX($ET$652:$GG$652,$GJ652),"")</f>
      </c>
      <c r="GN652">
        <f>IF($IW652&gt;=1,INDEX($GL:$GL,$IV652+1),"")</f>
      </c>
      <c r="GO652">
        <f>IF($IW652&gt;=2,INDEX($GL:$GL,$IV652+2),"")</f>
      </c>
      <c r="GP652">
        <f>IF($IW652&gt;=3,INDEX($GL:$GL,$IV652+3),"")</f>
      </c>
      <c r="GQ652">
        <f>IF($IW652&gt;=4,INDEX($GL:$GL,$IV652+4),"")</f>
      </c>
      <c r="GR652">
        <f>IF($IW652&gt;=5,INDEX($GL:$GL,$IV652+5),"")</f>
      </c>
      <c r="GS652">
        <f>IF($IW652&gt;=6,INDEX($GL:$GL,$IV652+6),"")</f>
      </c>
      <c r="GT652">
        <f>IF($IW652&gt;=7,INDEX($GL:$GL,$IV652+7),"")</f>
      </c>
      <c r="GU652">
        <f>IF($IW652&gt;=8,INDEX($GL:$GL,$IV652+8),"")</f>
      </c>
      <c r="GV652">
        <f>IF($IW652&gt;=9,INDEX($GL:$GL,$IV652+9),"")</f>
      </c>
      <c r="GW652">
        <f>IF($IW652&gt;=10,INDEX($GL:$GL,$IV652+10),"")</f>
      </c>
      <c r="GX652">
        <f>IF($IW652&gt;=11,INDEX($GL:$GL,$IV652+11),"")</f>
      </c>
      <c r="GY652">
        <f>IF($IW652&gt;=12,INDEX($GL:$GL,$IV652+12),"")</f>
      </c>
      <c r="GZ652">
        <f>IF($IW652&gt;=13,INDEX($GL:$GL,$IV652+13),"")</f>
      </c>
      <c r="HA652">
        <f>IF($IW652&gt;=14,INDEX($GL:$GL,$IV652+14),"")</f>
      </c>
      <c r="HB652">
        <f>IF($IW652&gt;=15,INDEX($GL:$GL,$IV652+15),"")</f>
      </c>
      <c r="HC652">
        <f>IF($IW652&gt;=16,INDEX($GL:$GL,$IV652+16),"")</f>
      </c>
      <c r="HD652">
        <f>IF($IW652&gt;=17,INDEX($GL:$GL,$IV652+17),"")</f>
      </c>
      <c r="HE652">
        <f>IF($IW652&gt;=18,INDEX($GL:$GL,$IV652+18),"")</f>
      </c>
      <c r="HF652">
        <f>IF($IW652&gt;=19,INDEX($GL:$GL,$IV652+19),"")</f>
      </c>
      <c r="HG652">
        <f>IF($IW652&gt;=20,INDEX($GL:$GL,$IV652+20),"")</f>
      </c>
      <c r="HH652">
        <f>IF($IW652&gt;=21,INDEX($GL:$GL,$IV652+21),"")</f>
      </c>
      <c r="HI652">
        <f>IF($IW652&gt;=22,INDEX($GL:$GL,$IV652+22),"")</f>
      </c>
      <c r="HJ652">
        <f>IF($IW652&gt;=23,INDEX($GL:$GL,$IV652+23),"")</f>
      </c>
      <c r="HK652">
        <f>IF($IW652&gt;=24,INDEX($GL:$GL,$IV652+24),"")</f>
      </c>
      <c r="HL652">
        <f>IF($IW652&gt;=25,INDEX($GL:$GL,$IV652+25),"")</f>
      </c>
      <c r="HM652">
        <f>IF($IW652&gt;=26,INDEX($GL:$GL,$IV652+26),"")</f>
      </c>
      <c r="HN652">
        <f>IF($IW652&gt;=27,INDEX($GL:$GL,$IV652+27),"")</f>
      </c>
      <c r="HO652">
        <f>IF($IW652&gt;=28,INDEX($GL:$GL,$IV652+28),"")</f>
      </c>
      <c r="HP652">
        <f>IF($IW652&gt;=29,INDEX($GL:$GL,$IV652+29),"")</f>
      </c>
      <c r="HQ652">
        <f>IF($IW652&gt;=30,INDEX($GL:$GL,$IV652+30),"")</f>
      </c>
      <c r="HR652">
        <f>IF($IW652&gt;=31,INDEX($GL:$GL,$IV652+31),"")</f>
      </c>
      <c r="HS652">
        <f>IF($IW652&gt;=32,INDEX($GL:$GL,$IV652+32),"")</f>
      </c>
      <c r="HT652">
        <f>IF($IW652&gt;=33,INDEX($GL:$GL,$IV652+33),"")</f>
      </c>
      <c r="HU652">
        <f>IF($IW652&gt;=34,INDEX($GL:$GL,$IV652+34),"")</f>
      </c>
      <c r="HV652">
        <f>IF($IW652&gt;=35,INDEX($GL:$GL,$IV652+35),"")</f>
      </c>
      <c r="HW652">
        <f>IF($IW652&gt;=36,INDEX($GL:$GL,$IV652+36),"")</f>
      </c>
      <c r="HX652">
        <f>IF($IW652&gt;=37,INDEX($GL:$GL,$IV652+37),"")</f>
      </c>
      <c r="HY652">
        <f>IF($IW652&gt;=38,INDEX($GL:$GL,$IV652+38),"")</f>
      </c>
      <c r="HZ652">
        <f>IF($IW652&gt;=39,INDEX($GL:$GL,$IV652+39),"")</f>
      </c>
      <c r="IA652">
        <f>IF($IW652&gt;=40,INDEX($GL:$GL,$IV652+40),"")</f>
      </c>
      <c r="IB652">
        <f>IF($IW652&gt;=41,INDEX($GL:$GL,$IV652+41),"")</f>
      </c>
      <c r="IC652">
        <f>IF($IW652&gt;=42,INDEX($GL:$GL,$IV652+42),"")</f>
      </c>
      <c r="ID652">
        <f>IF($IW652&gt;=43,INDEX($GL:$GL,$IV652+43),"")</f>
      </c>
      <c r="IE652">
        <f>IF($IW652&gt;=44,INDEX($GL:$GL,$IV652+44),"")</f>
      </c>
      <c r="IF652">
        <f>IF($IW652&gt;=45,INDEX($GL:$GL,$IV652+45),"")</f>
      </c>
      <c r="IG652">
        <f>IF($IW652&gt;=46,INDEX($GL:$GL,$IV652+46),"")</f>
      </c>
      <c r="IH652">
        <f>IF($IW652&gt;=47,INDEX($GL:$GL,$IV652+47),"")</f>
      </c>
      <c r="II652">
        <f>IF($IW652&gt;=48,INDEX($GL:$GL,$IV652+48),"")</f>
      </c>
      <c r="IJ652">
        <f>IF($IW652&gt;=49,INDEX($GL:$GL,$IV652+49),"")</f>
      </c>
      <c r="IK652">
        <f>IF($IW652&gt;=50,INDEX($GL:$GL,$IV652+50),"")</f>
      </c>
      <c r="IL652">
        <f>IF($IW652&gt;=51,INDEX($GL:$GL,$IV652+51),"")</f>
      </c>
      <c r="IM652">
        <f>IF($IW652&gt;=52,INDEX($GL:$GL,$IV652+52),"")</f>
      </c>
      <c r="IN652">
        <f>IF($IW652&gt;=53,INDEX($GL:$GL,$IV652+53),"")</f>
      </c>
      <c r="IO652">
        <f>IF($IW652&gt;=54,INDEX($GL:$GL,$IV652+54),"")</f>
      </c>
      <c r="IP652">
        <f>IF($IW652&gt;=55,INDEX($GL:$GL,$IV652+55),"")</f>
      </c>
      <c r="IQ652">
        <f>IF($IW652&gt;=56,INDEX($GL:$GL,$IV652+56),"")</f>
      </c>
      <c r="IR652">
        <f>IF($IW652&gt;=57,INDEX($GL:$GL,$IV652+57),"")</f>
      </c>
      <c r="IS652">
        <f>IF($IW652&gt;=58,INDEX($GL:$GL,$IV652+58),"")</f>
      </c>
      <c r="IT652">
        <f>IF($IW652&gt;=59,INDEX($GL:$GL,$IV652+59),"")</f>
      </c>
      <c r="IU652">
        <f>IF($IW652&gt;=60,INDEX($GL:$GL,$IV652+60),"")</f>
      </c>
      <c r="IV652">
        <f>IFERROR(MATCH($GK652,$GL$2:$GL$324,0)+1,0)</f>
      </c>
      <c r="IW652">
        <f>IFERROR(INDEX($GM$2:$GM$324,MATCH($GK652,$GL$2:$GL$324,0)),0)</f>
      </c>
      <c r="IX652" t="s">
        <v>34</v>
      </c>
      <c r="IY652" t="s">
        <v>34</v>
      </c>
    </row>
    <row r="653" spans="1:259" x14ac:dyDescent="0.25">
      <c r="K653">
        <f>IF(OR($N653="",$J653=""),"",IFERROR($N653/$J653,0))</f>
      </c>
      <c r="L653">
        <f>IF($N653="","",
SUM($M653,$O653,$T653,$P653,$R653)*
(1-IF($U653="",0,VALUE($U653)/100)))</f>
      </c>
      <c r="M653">
        <f>IF($N653="","",$N653)</f>
      </c>
      <c r="O653">
        <f>IF($N653="","",
IF($H653="","",
IF(ISNUMBER(SEARCH("exempt",LOWER($H653))),0,
$N653*(VALUE(SUBSTITUTE($H653,"%",""))/100))))</f>
      </c>
      <c r="V653">
        <f>IFERROR(IF(FIND(" - ",$E653)&gt;0,MID($E653,FIND(" - ",$E653)+3,LEN($E653)),""),"")</f>
      </c>
      <c r="AE653" t="s">
        <v>1234</v>
      </c>
      <c r="AJ653">
        <f>IFERROR(LEFT($E653,FIND(" - ",$E653)-1),$E653)</f>
      </c>
      <c r="AM653">
        <f>IF($CB653&gt;=1,INDEX($AK:$AK,$CA653+1),"")</f>
      </c>
      <c r="AN653">
        <f>IF($CB653&gt;=2,INDEX($AK:$AK,$CA653+2),"")</f>
      </c>
      <c r="AO653">
        <f>IF($CB653&gt;=3,INDEX($AK:$AK,$CA653+3),"")</f>
      </c>
      <c r="AP653">
        <f>IF($CB653&gt;=4,INDEX($AK:$AK,$CA653+4),"")</f>
      </c>
      <c r="AQ653">
        <f>IF($CB653&gt;=5,INDEX($AK:$AK,$CA653+5),"")</f>
      </c>
      <c r="AR653">
        <f>IF($CB653&gt;=6,INDEX($AK:$AK,$CA653+6),"")</f>
      </c>
      <c r="AS653">
        <f>IF($CB653&gt;=7,INDEX($AK:$AK,$CA653+7),"")</f>
      </c>
      <c r="AT653">
        <f>IF($CB653&gt;=8,INDEX($AK:$AK,$CA653+8),"")</f>
      </c>
      <c r="AU653">
        <f>IF($CB653&gt;=9,INDEX($AK:$AK,$CA653+9),"")</f>
      </c>
      <c r="AV653">
        <f>IF($CB653&gt;=10,INDEX($AK:$AK,$CA653+10),"")</f>
      </c>
      <c r="AW653">
        <f>IF($CB653&gt;=11,INDEX($AK:$AK,$CA653+11),"")</f>
      </c>
      <c r="AX653">
        <f>IF($CB653&gt;=12,INDEX($AK:$AK,$CA653+12),"")</f>
      </c>
      <c r="AY653">
        <f>IF($CB653&gt;=13,INDEX($AK:$AK,$CA653+13),"")</f>
      </c>
      <c r="AZ653">
        <f>IF($CB653&gt;=14,INDEX($AK:$AK,$CA653+14),"")</f>
      </c>
      <c r="BA653">
        <f>IF($CB653&gt;=15,INDEX($AK:$AK,$CA653+15),"")</f>
      </c>
      <c r="BB653">
        <f>IF($CB653&gt;=16,INDEX($AK:$AK,$CA653+16),"")</f>
      </c>
      <c r="BC653">
        <f>IF($CB653&gt;=17,INDEX($AK:$AK,$CA653+17),"")</f>
      </c>
      <c r="BD653">
        <f>IF($CB653&gt;=18,INDEX($AK:$AK,$CA653+18),"")</f>
      </c>
      <c r="BE653">
        <f>IF($CB653&gt;=19,INDEX($AK:$AK,$CA653+19),"")</f>
      </c>
      <c r="BF653">
        <f>IF($CB653&gt;=20,INDEX($AK:$AK,$CA653+20),"")</f>
      </c>
      <c r="BG653">
        <f>IF($CB653&gt;=21,INDEX($AK:$AK,$CA653+21),"")</f>
      </c>
      <c r="BH653">
        <f>IF($CB653&gt;=22,INDEX($AK:$AK,$CA653+22),"")</f>
      </c>
      <c r="BI653">
        <f>IF($CB653&gt;=23,INDEX($AK:$AK,$CA653+23),"")</f>
      </c>
      <c r="BJ653">
        <f>IF($CB653&gt;=24,INDEX($AK:$AK,$CA653+24),"")</f>
      </c>
      <c r="BK653">
        <f>IF($CB653&gt;=25,INDEX($AK:$AK,$CA653+25),"")</f>
      </c>
      <c r="BL653">
        <f>IF($CB653&gt;=26,INDEX($AK:$AK,$CA653+26),"")</f>
      </c>
      <c r="BM653">
        <f>IF($CB653&gt;=27,INDEX($AK:$AK,$CA653+27),"")</f>
      </c>
      <c r="BN653">
        <f>IF($CB653&gt;=28,INDEX($AK:$AK,$CA653+28),"")</f>
      </c>
      <c r="BO653">
        <f>IF($CB653&gt;=29,INDEX($AK:$AK,$CA653+29),"")</f>
      </c>
      <c r="BP653">
        <f>IF($CB653&gt;=30,INDEX($AK:$AK,$CA653+30),"")</f>
      </c>
      <c r="BQ653">
        <f>IF($CB653&gt;=31,INDEX($AK:$AK,$CA653+31),"")</f>
      </c>
      <c r="BR653">
        <f>IF($CB653&gt;=32,INDEX($AK:$AK,$CA653+32),"")</f>
      </c>
      <c r="BS653">
        <f>IF($CB653&gt;=33,INDEX($AK:$AK,$CA653+33),"")</f>
      </c>
      <c r="BT653">
        <f>IF($CB653&gt;=34,INDEX($AK:$AK,$CA653+34),"")</f>
      </c>
      <c r="BU653">
        <f>IF($CB653&gt;=35,INDEX($AK:$AK,$CA653+35),"")</f>
      </c>
      <c r="BV653">
        <f>IF($CB653&gt;=36,INDEX($AK:$AK,$CA653+36),"")</f>
      </c>
      <c r="BW653">
        <f>IF($CB653&gt;=37,INDEX($AK:$AK,$CA653+37),"")</f>
      </c>
      <c r="BX653">
        <f>IF($CB653&gt;=38,INDEX($AK:$AK,$CA653+38),"")</f>
      </c>
      <c r="BY653">
        <f>IF($CB653&gt;=39,INDEX($AK:$AK,$CA653+39),"")</f>
      </c>
      <c r="BZ653">
        <f>IF($CB653&gt;=40,INDEX($AK:$AK,$CA653+40),"")</f>
      </c>
      <c r="CA653">
        <f>IFERROR(MATCH($AJ653,$AK$2:$AK$134,0)+1,0)</f>
      </c>
      <c r="CB653">
        <f>IFERROR(INDEX($AL$2:$AL$134,MATCH($AJ653,$AK$2:$AK$134,0)),0)</f>
      </c>
      <c r="CC653">
        <f>IFERROR(LEFT($F653,FIND(" - ",$F653)-1),$F653)</f>
      </c>
      <c r="CF653">
        <f>IF($DA653&gt;=1,INDEX($CD:$CD,$CZ653+1),"")</f>
      </c>
      <c r="CG653">
        <f>IF($DA653&gt;=2,INDEX($CD:$CD,$CZ653+2),"")</f>
      </c>
      <c r="CH653">
        <f>IF($DA653&gt;=3,INDEX($CD:$CD,$CZ653+3),"")</f>
      </c>
      <c r="CI653">
        <f>IF($DA653&gt;=4,INDEX($CD:$CD,$CZ653+4),"")</f>
      </c>
      <c r="CJ653">
        <f>IF($DA653&gt;=5,INDEX($CD:$CD,$CZ653+5),"")</f>
      </c>
      <c r="CK653">
        <f>IF($DA653&gt;=6,INDEX($CD:$CD,$CZ653+6),"")</f>
      </c>
      <c r="CL653">
        <f>IF($DA653&gt;=7,INDEX($CD:$CD,$CZ653+7),"")</f>
      </c>
      <c r="CM653">
        <f>IF($DA653&gt;=8,INDEX($CD:$CD,$CZ653+8),"")</f>
      </c>
      <c r="CN653">
        <f>IF($DA653&gt;=9,INDEX($CD:$CD,$CZ653+9),"")</f>
      </c>
      <c r="CO653">
        <f>IF($DA653&gt;=10,INDEX($CD:$CD,$CZ653+10),"")</f>
      </c>
      <c r="CP653">
        <f>IF($DA653&gt;=11,INDEX($CD:$CD,$CZ653+11),"")</f>
      </c>
      <c r="CQ653">
        <f>IF($DA653&gt;=12,INDEX($CD:$CD,$CZ653+12),"")</f>
      </c>
      <c r="CR653">
        <f>IF($DA653&gt;=13,INDEX($CD:$CD,$CZ653+13),"")</f>
      </c>
      <c r="CS653">
        <f>IF($DA653&gt;=14,INDEX($CD:$CD,$CZ653+14),"")</f>
      </c>
      <c r="CT653">
        <f>IF($DA653&gt;=15,INDEX($CD:$CD,$CZ653+15),"")</f>
      </c>
      <c r="CU653">
        <f>IF($DA653&gt;=16,INDEX($CD:$CD,$CZ653+16),"")</f>
      </c>
      <c r="CV653">
        <f>IF($DA653&gt;=17,INDEX($CD:$CD,$CZ653+17),"")</f>
      </c>
      <c r="CW653">
        <f>IF($DA653&gt;=18,INDEX($CD:$CD,$CZ653+18),"")</f>
      </c>
      <c r="CX653">
        <f>IF($DA653&gt;=19,INDEX($CD:$CD,$CZ653+19),"")</f>
      </c>
      <c r="CY653">
        <f>IF($DA653&gt;=20,INDEX($CD:$CD,$CZ653+20),"")</f>
      </c>
      <c r="CZ653">
        <f>IFERROR(MATCH($CC653,$CD$2:$CD$263,0)+1,0)</f>
      </c>
      <c r="DA653">
        <f>IFERROR(INDEX($CE$2:$CE$263,MATCH($CC653,$CD$2:$CD$263,0)),0)</f>
      </c>
      <c r="DB653">
        <f>IFERROR(INDEX($AI:$AI,MATCH($H653,$AH:$AH,0))&amp;"","")</f>
      </c>
      <c r="DF653">
        <f>IF($GI653&gt;=1,INDEX($DC:$DC,$GH653+1),"")</f>
      </c>
      <c r="DG653">
        <f>IF($GI653&gt;=2,INDEX($DC:$DC,$GH653+2),"")</f>
      </c>
      <c r="DH653">
        <f>IF($GI653&gt;=3,INDEX($DC:$DC,$GH653+3),"")</f>
      </c>
      <c r="DI653">
        <f>IF($GI653&gt;=4,INDEX($DC:$DC,$GH653+4),"")</f>
      </c>
      <c r="DJ653">
        <f>IF($GI653&gt;=5,INDEX($DC:$DC,$GH653+5),"")</f>
      </c>
      <c r="DK653">
        <f>IF($GI653&gt;=6,INDEX($DC:$DC,$GH653+6),"")</f>
      </c>
      <c r="DL653">
        <f>IF($GI653&gt;=7,INDEX($DC:$DC,$GH653+7),"")</f>
      </c>
      <c r="DM653">
        <f>IF($GI653&gt;=8,INDEX($DC:$DC,$GH653+8),"")</f>
      </c>
      <c r="DN653">
        <f>IF($GI653&gt;=9,INDEX($DC:$DC,$GH653+9),"")</f>
      </c>
      <c r="DO653">
        <f>IF($GI653&gt;=10,INDEX($DC:$DC,$GH653+10),"")</f>
      </c>
      <c r="DP653">
        <f>IF($GI653&gt;=11,INDEX($DC:$DC,$GH653+11),"")</f>
      </c>
      <c r="DQ653">
        <f>IF($GI653&gt;=12,INDEX($DC:$DC,$GH653+12),"")</f>
      </c>
      <c r="DR653">
        <f>IF($GI653&gt;=13,INDEX($DC:$DC,$GH653+13),"")</f>
      </c>
      <c r="DS653">
        <f>IF($GI653&gt;=14,INDEX($DC:$DC,$GH653+14),"")</f>
      </c>
      <c r="DT653">
        <f>IF($GI653&gt;=15,INDEX($DC:$DC,$GH653+15),"")</f>
      </c>
      <c r="DU653">
        <f>IF($GI653&gt;=16,INDEX($DC:$DC,$GH653+16),"")</f>
      </c>
      <c r="DV653">
        <f>IF($GI653&gt;=17,INDEX($DC:$DC,$GH653+17),"")</f>
      </c>
      <c r="DW653">
        <f>IF($GI653&gt;=18,INDEX($DC:$DC,$GH653+18),"")</f>
      </c>
      <c r="DX653">
        <f>IF($GI653&gt;=19,INDEX($DC:$DC,$GH653+19),"")</f>
      </c>
      <c r="DY653">
        <f>IF($GI653&gt;=20,INDEX($DC:$DC,$GH653+20),"")</f>
      </c>
      <c r="DZ653">
        <f>IF($GI653&gt;=21,INDEX($DC:$DC,$GH653+21),"")</f>
      </c>
      <c r="EA653">
        <f>IF($GI653&gt;=22,INDEX($DC:$DC,$GH653+22),"")</f>
      </c>
      <c r="EB653">
        <f>IF($GI653&gt;=23,INDEX($DC:$DC,$GH653+23),"")</f>
      </c>
      <c r="EC653">
        <f>IF($GI653&gt;=24,INDEX($DC:$DC,$GH653+24),"")</f>
      </c>
      <c r="ED653">
        <f>IF($GI653&gt;=25,INDEX($DC:$DC,$GH653+25),"")</f>
      </c>
      <c r="EE653">
        <f>IF($GI653&gt;=26,INDEX($DC:$DC,$GH653+26),"")</f>
      </c>
      <c r="EF653">
        <f>IF($GI653&gt;=27,INDEX($DC:$DC,$GH653+27),"")</f>
      </c>
      <c r="EG653">
        <f>IF($GI653&gt;=28,INDEX($DC:$DC,$GH653+28),"")</f>
      </c>
      <c r="EH653">
        <f>IF($GI653&gt;=29,INDEX($DC:$DC,$GH653+29),"")</f>
      </c>
      <c r="EI653">
        <f>IF($GI653&gt;=30,INDEX($DC:$DC,$GH653+30),"")</f>
      </c>
      <c r="EJ653">
        <f>IF($GI653&gt;=31,INDEX($DC:$DC,$GH653+31),"")</f>
      </c>
      <c r="EK653">
        <f>IF($GI653&gt;=32,INDEX($DC:$DC,$GH653+32),"")</f>
      </c>
      <c r="EL653">
        <f>IF($GI653&gt;=33,INDEX($DC:$DC,$GH653+33),"")</f>
      </c>
      <c r="EM653">
        <f>IF($GI653&gt;=34,INDEX($DC:$DC,$GH653+34),"")</f>
      </c>
      <c r="EN653">
        <f>IF($GI653&gt;=35,INDEX($DC:$DC,$GH653+35),"")</f>
      </c>
      <c r="EO653">
        <f>IF($GI653&gt;=36,INDEX($DC:$DC,$GH653+36),"")</f>
      </c>
      <c r="EP653">
        <f>IF($GI653&gt;=37,INDEX($DC:$DC,$GH653+37),"")</f>
      </c>
      <c r="EQ653">
        <f>IF($GI653&gt;=38,INDEX($DC:$DC,$GH653+38),"")</f>
      </c>
      <c r="ER653">
        <f>IF($GI653&gt;=39,INDEX($DC:$DC,$GH653+39),"")</f>
      </c>
      <c r="ES653">
        <f>IF($GI653&gt;=40,INDEX($DC:$DC,$GH653+40),"")</f>
      </c>
      <c r="ET653">
        <f>IF($GI653&gt;=1,INDEX($DD:$DD,$GH653+1),"")</f>
      </c>
      <c r="EU653">
        <f>IF($GI653&gt;=2,INDEX($DD:$DD,$GH653+2),"")</f>
      </c>
      <c r="EV653">
        <f>IF($GI653&gt;=3,INDEX($DD:$DD,$GH653+3),"")</f>
      </c>
      <c r="EW653">
        <f>IF($GI653&gt;=4,INDEX($DD:$DD,$GH653+4),"")</f>
      </c>
      <c r="EX653">
        <f>IF($GI653&gt;=5,INDEX($DD:$DD,$GH653+5),"")</f>
      </c>
      <c r="EY653">
        <f>IF($GI653&gt;=6,INDEX($DD:$DD,$GH653+6),"")</f>
      </c>
      <c r="EZ653">
        <f>IF($GI653&gt;=7,INDEX($DD:$DD,$GH653+7),"")</f>
      </c>
      <c r="FA653">
        <f>IF($GI653&gt;=8,INDEX($DD:$DD,$GH653+8),"")</f>
      </c>
      <c r="FB653">
        <f>IF($GI653&gt;=9,INDEX($DD:$DD,$GH653+9),"")</f>
      </c>
      <c r="FC653">
        <f>IF($GI653&gt;=10,INDEX($DD:$DD,$GH653+10),"")</f>
      </c>
      <c r="FD653">
        <f>IF($GI653&gt;=11,INDEX($DD:$DD,$GH653+11),"")</f>
      </c>
      <c r="FE653">
        <f>IF($GI653&gt;=12,INDEX($DD:$DD,$GH653+12),"")</f>
      </c>
      <c r="FF653">
        <f>IF($GI653&gt;=13,INDEX($DD:$DD,$GH653+13),"")</f>
      </c>
      <c r="FG653">
        <f>IF($GI653&gt;=14,INDEX($DD:$DD,$GH653+14),"")</f>
      </c>
      <c r="FH653">
        <f>IF($GI653&gt;=15,INDEX($DD:$DD,$GH653+15),"")</f>
      </c>
      <c r="FI653">
        <f>IF($GI653&gt;=16,INDEX($DD:$DD,$GH653+16),"")</f>
      </c>
      <c r="FJ653">
        <f>IF($GI653&gt;=17,INDEX($DD:$DD,$GH653+17),"")</f>
      </c>
      <c r="FK653">
        <f>IF($GI653&gt;=18,INDEX($DD:$DD,$GH653+18),"")</f>
      </c>
      <c r="FL653">
        <f>IF($GI653&gt;=19,INDEX($DD:$DD,$GH653+19),"")</f>
      </c>
      <c r="FM653">
        <f>IF($GI653&gt;=20,INDEX($DD:$DD,$GH653+20),"")</f>
      </c>
      <c r="FN653">
        <f>IF($GI653&gt;=21,INDEX($DD:$DD,$GH653+21),"")</f>
      </c>
      <c r="FO653">
        <f>IF($GI653&gt;=22,INDEX($DD:$DD,$GH653+22),"")</f>
      </c>
      <c r="FP653">
        <f>IF($GI653&gt;=23,INDEX($DD:$DD,$GH653+23),"")</f>
      </c>
      <c r="FQ653">
        <f>IF($GI653&gt;=24,INDEX($DD:$DD,$GH653+24),"")</f>
      </c>
      <c r="FR653">
        <f>IF($GI653&gt;=25,INDEX($DD:$DD,$GH653+25),"")</f>
      </c>
      <c r="FS653">
        <f>IF($GI653&gt;=26,INDEX($DD:$DD,$GH653+26),"")</f>
      </c>
      <c r="FT653">
        <f>IF($GI653&gt;=27,INDEX($DD:$DD,$GH653+27),"")</f>
      </c>
      <c r="FU653">
        <f>IF($GI653&gt;=28,INDEX($DD:$DD,$GH653+28),"")</f>
      </c>
      <c r="FV653">
        <f>IF($GI653&gt;=29,INDEX($DD:$DD,$GH653+29),"")</f>
      </c>
      <c r="FW653">
        <f>IF($GI653&gt;=30,INDEX($DD:$DD,$GH653+30),"")</f>
      </c>
      <c r="FX653">
        <f>IF($GI653&gt;=31,INDEX($DD:$DD,$GH653+31),"")</f>
      </c>
      <c r="FY653">
        <f>IF($GI653&gt;=32,INDEX($DD:$DD,$GH653+32),"")</f>
      </c>
      <c r="FZ653">
        <f>IF($GI653&gt;=33,INDEX($DD:$DD,$GH653+33),"")</f>
      </c>
      <c r="GA653">
        <f>IF($GI653&gt;=34,INDEX($DD:$DD,$GH653+34),"")</f>
      </c>
      <c r="GB653">
        <f>IF($GI653&gt;=35,INDEX($DD:$DD,$GH653+35),"")</f>
      </c>
      <c r="GC653">
        <f>IF($GI653&gt;=36,INDEX($DD:$DD,$GH653+36),"")</f>
      </c>
      <c r="GD653">
        <f>IF($GI653&gt;=37,INDEX($DD:$DD,$GH653+37),"")</f>
      </c>
      <c r="GE653">
        <f>IF($GI653&gt;=38,INDEX($DD:$DD,$GH653+38),"")</f>
      </c>
      <c r="GF653">
        <f>IF($GI653&gt;=39,INDEX($DD:$DD,$GH653+39),"")</f>
      </c>
      <c r="GG653">
        <f>IF($GI653&gt;=40,INDEX($DD:$DD,$GH653+40),"")</f>
      </c>
      <c r="GH653">
        <f>IFERROR(MATCH($DB653,$DC$2:$DC$148,0)+1,0)</f>
      </c>
      <c r="GI653">
        <f>IFERROR(INDEX($DE$2:$DE$148,MATCH($DB653,$DC$2:$DC$148,0)),0)</f>
      </c>
      <c r="GJ653">
        <f>IFERROR(MATCH($S653,$DF$653:$ES$653,0),0)</f>
      </c>
      <c r="GK653">
        <f>IF($GJ653&gt;0,INDEX($ET$653:$GG$653,$GJ653),"")</f>
      </c>
      <c r="GN653">
        <f>IF($IW653&gt;=1,INDEX($GL:$GL,$IV653+1),"")</f>
      </c>
      <c r="GO653">
        <f>IF($IW653&gt;=2,INDEX($GL:$GL,$IV653+2),"")</f>
      </c>
      <c r="GP653">
        <f>IF($IW653&gt;=3,INDEX($GL:$GL,$IV653+3),"")</f>
      </c>
      <c r="GQ653">
        <f>IF($IW653&gt;=4,INDEX($GL:$GL,$IV653+4),"")</f>
      </c>
      <c r="GR653">
        <f>IF($IW653&gt;=5,INDEX($GL:$GL,$IV653+5),"")</f>
      </c>
      <c r="GS653">
        <f>IF($IW653&gt;=6,INDEX($GL:$GL,$IV653+6),"")</f>
      </c>
      <c r="GT653">
        <f>IF($IW653&gt;=7,INDEX($GL:$GL,$IV653+7),"")</f>
      </c>
      <c r="GU653">
        <f>IF($IW653&gt;=8,INDEX($GL:$GL,$IV653+8),"")</f>
      </c>
      <c r="GV653">
        <f>IF($IW653&gt;=9,INDEX($GL:$GL,$IV653+9),"")</f>
      </c>
      <c r="GW653">
        <f>IF($IW653&gt;=10,INDEX($GL:$GL,$IV653+10),"")</f>
      </c>
      <c r="GX653">
        <f>IF($IW653&gt;=11,INDEX($GL:$GL,$IV653+11),"")</f>
      </c>
      <c r="GY653">
        <f>IF($IW653&gt;=12,INDEX($GL:$GL,$IV653+12),"")</f>
      </c>
      <c r="GZ653">
        <f>IF($IW653&gt;=13,INDEX($GL:$GL,$IV653+13),"")</f>
      </c>
      <c r="HA653">
        <f>IF($IW653&gt;=14,INDEX($GL:$GL,$IV653+14),"")</f>
      </c>
      <c r="HB653">
        <f>IF($IW653&gt;=15,INDEX($GL:$GL,$IV653+15),"")</f>
      </c>
      <c r="HC653">
        <f>IF($IW653&gt;=16,INDEX($GL:$GL,$IV653+16),"")</f>
      </c>
      <c r="HD653">
        <f>IF($IW653&gt;=17,INDEX($GL:$GL,$IV653+17),"")</f>
      </c>
      <c r="HE653">
        <f>IF($IW653&gt;=18,INDEX($GL:$GL,$IV653+18),"")</f>
      </c>
      <c r="HF653">
        <f>IF($IW653&gt;=19,INDEX($GL:$GL,$IV653+19),"")</f>
      </c>
      <c r="HG653">
        <f>IF($IW653&gt;=20,INDEX($GL:$GL,$IV653+20),"")</f>
      </c>
      <c r="HH653">
        <f>IF($IW653&gt;=21,INDEX($GL:$GL,$IV653+21),"")</f>
      </c>
      <c r="HI653">
        <f>IF($IW653&gt;=22,INDEX($GL:$GL,$IV653+22),"")</f>
      </c>
      <c r="HJ653">
        <f>IF($IW653&gt;=23,INDEX($GL:$GL,$IV653+23),"")</f>
      </c>
      <c r="HK653">
        <f>IF($IW653&gt;=24,INDEX($GL:$GL,$IV653+24),"")</f>
      </c>
      <c r="HL653">
        <f>IF($IW653&gt;=25,INDEX($GL:$GL,$IV653+25),"")</f>
      </c>
      <c r="HM653">
        <f>IF($IW653&gt;=26,INDEX($GL:$GL,$IV653+26),"")</f>
      </c>
      <c r="HN653">
        <f>IF($IW653&gt;=27,INDEX($GL:$GL,$IV653+27),"")</f>
      </c>
      <c r="HO653">
        <f>IF($IW653&gt;=28,INDEX($GL:$GL,$IV653+28),"")</f>
      </c>
      <c r="HP653">
        <f>IF($IW653&gt;=29,INDEX($GL:$GL,$IV653+29),"")</f>
      </c>
      <c r="HQ653">
        <f>IF($IW653&gt;=30,INDEX($GL:$GL,$IV653+30),"")</f>
      </c>
      <c r="HR653">
        <f>IF($IW653&gt;=31,INDEX($GL:$GL,$IV653+31),"")</f>
      </c>
      <c r="HS653">
        <f>IF($IW653&gt;=32,INDEX($GL:$GL,$IV653+32),"")</f>
      </c>
      <c r="HT653">
        <f>IF($IW653&gt;=33,INDEX($GL:$GL,$IV653+33),"")</f>
      </c>
      <c r="HU653">
        <f>IF($IW653&gt;=34,INDEX($GL:$GL,$IV653+34),"")</f>
      </c>
      <c r="HV653">
        <f>IF($IW653&gt;=35,INDEX($GL:$GL,$IV653+35),"")</f>
      </c>
      <c r="HW653">
        <f>IF($IW653&gt;=36,INDEX($GL:$GL,$IV653+36),"")</f>
      </c>
      <c r="HX653">
        <f>IF($IW653&gt;=37,INDEX($GL:$GL,$IV653+37),"")</f>
      </c>
      <c r="HY653">
        <f>IF($IW653&gt;=38,INDEX($GL:$GL,$IV653+38),"")</f>
      </c>
      <c r="HZ653">
        <f>IF($IW653&gt;=39,INDEX($GL:$GL,$IV653+39),"")</f>
      </c>
      <c r="IA653">
        <f>IF($IW653&gt;=40,INDEX($GL:$GL,$IV653+40),"")</f>
      </c>
      <c r="IB653">
        <f>IF($IW653&gt;=41,INDEX($GL:$GL,$IV653+41),"")</f>
      </c>
      <c r="IC653">
        <f>IF($IW653&gt;=42,INDEX($GL:$GL,$IV653+42),"")</f>
      </c>
      <c r="ID653">
        <f>IF($IW653&gt;=43,INDEX($GL:$GL,$IV653+43),"")</f>
      </c>
      <c r="IE653">
        <f>IF($IW653&gt;=44,INDEX($GL:$GL,$IV653+44),"")</f>
      </c>
      <c r="IF653">
        <f>IF($IW653&gt;=45,INDEX($GL:$GL,$IV653+45),"")</f>
      </c>
      <c r="IG653">
        <f>IF($IW653&gt;=46,INDEX($GL:$GL,$IV653+46),"")</f>
      </c>
      <c r="IH653">
        <f>IF($IW653&gt;=47,INDEX($GL:$GL,$IV653+47),"")</f>
      </c>
      <c r="II653">
        <f>IF($IW653&gt;=48,INDEX($GL:$GL,$IV653+48),"")</f>
      </c>
      <c r="IJ653">
        <f>IF($IW653&gt;=49,INDEX($GL:$GL,$IV653+49),"")</f>
      </c>
      <c r="IK653">
        <f>IF($IW653&gt;=50,INDEX($GL:$GL,$IV653+50),"")</f>
      </c>
      <c r="IL653">
        <f>IF($IW653&gt;=51,INDEX($GL:$GL,$IV653+51),"")</f>
      </c>
      <c r="IM653">
        <f>IF($IW653&gt;=52,INDEX($GL:$GL,$IV653+52),"")</f>
      </c>
      <c r="IN653">
        <f>IF($IW653&gt;=53,INDEX($GL:$GL,$IV653+53),"")</f>
      </c>
      <c r="IO653">
        <f>IF($IW653&gt;=54,INDEX($GL:$GL,$IV653+54),"")</f>
      </c>
      <c r="IP653">
        <f>IF($IW653&gt;=55,INDEX($GL:$GL,$IV653+55),"")</f>
      </c>
      <c r="IQ653">
        <f>IF($IW653&gt;=56,INDEX($GL:$GL,$IV653+56),"")</f>
      </c>
      <c r="IR653">
        <f>IF($IW653&gt;=57,INDEX($GL:$GL,$IV653+57),"")</f>
      </c>
      <c r="IS653">
        <f>IF($IW653&gt;=58,INDEX($GL:$GL,$IV653+58),"")</f>
      </c>
      <c r="IT653">
        <f>IF($IW653&gt;=59,INDEX($GL:$GL,$IV653+59),"")</f>
      </c>
      <c r="IU653">
        <f>IF($IW653&gt;=60,INDEX($GL:$GL,$IV653+60),"")</f>
      </c>
      <c r="IV653">
        <f>IFERROR(MATCH($GK653,$GL$2:$GL$324,0)+1,0)</f>
      </c>
      <c r="IW653">
        <f>IFERROR(INDEX($GM$2:$GM$324,MATCH($GK653,$GL$2:$GL$324,0)),0)</f>
      </c>
      <c r="IX653" t="s">
        <v>34</v>
      </c>
      <c r="IY653" t="s">
        <v>34</v>
      </c>
    </row>
    <row r="654" spans="1:259" x14ac:dyDescent="0.25">
      <c r="K654">
        <f>IF(OR($N654="",$J654=""),"",IFERROR($N654/$J654,0))</f>
      </c>
      <c r="L654">
        <f>IF($N654="","",
SUM($M654,$O654,$T654,$P654,$R654)*
(1-IF($U654="",0,VALUE($U654)/100)))</f>
      </c>
      <c r="M654">
        <f>IF($N654="","",$N654)</f>
      </c>
      <c r="O654">
        <f>IF($N654="","",
IF($H654="","",
IF(ISNUMBER(SEARCH("exempt",LOWER($H654))),0,
$N654*(VALUE(SUBSTITUTE($H654,"%",""))/100))))</f>
      </c>
      <c r="V654">
        <f>IFERROR(IF(FIND(" - ",$E654)&gt;0,MID($E654,FIND(" - ",$E654)+3,LEN($E654)),""),"")</f>
      </c>
      <c r="AE654" t="s">
        <v>1235</v>
      </c>
      <c r="AJ654">
        <f>IFERROR(LEFT($E654,FIND(" - ",$E654)-1),$E654)</f>
      </c>
      <c r="AM654">
        <f>IF($CB654&gt;=1,INDEX($AK:$AK,$CA654+1),"")</f>
      </c>
      <c r="AN654">
        <f>IF($CB654&gt;=2,INDEX($AK:$AK,$CA654+2),"")</f>
      </c>
      <c r="AO654">
        <f>IF($CB654&gt;=3,INDEX($AK:$AK,$CA654+3),"")</f>
      </c>
      <c r="AP654">
        <f>IF($CB654&gt;=4,INDEX($AK:$AK,$CA654+4),"")</f>
      </c>
      <c r="AQ654">
        <f>IF($CB654&gt;=5,INDEX($AK:$AK,$CA654+5),"")</f>
      </c>
      <c r="AR654">
        <f>IF($CB654&gt;=6,INDEX($AK:$AK,$CA654+6),"")</f>
      </c>
      <c r="AS654">
        <f>IF($CB654&gt;=7,INDEX($AK:$AK,$CA654+7),"")</f>
      </c>
      <c r="AT654">
        <f>IF($CB654&gt;=8,INDEX($AK:$AK,$CA654+8),"")</f>
      </c>
      <c r="AU654">
        <f>IF($CB654&gt;=9,INDEX($AK:$AK,$CA654+9),"")</f>
      </c>
      <c r="AV654">
        <f>IF($CB654&gt;=10,INDEX($AK:$AK,$CA654+10),"")</f>
      </c>
      <c r="AW654">
        <f>IF($CB654&gt;=11,INDEX($AK:$AK,$CA654+11),"")</f>
      </c>
      <c r="AX654">
        <f>IF($CB654&gt;=12,INDEX($AK:$AK,$CA654+12),"")</f>
      </c>
      <c r="AY654">
        <f>IF($CB654&gt;=13,INDEX($AK:$AK,$CA654+13),"")</f>
      </c>
      <c r="AZ654">
        <f>IF($CB654&gt;=14,INDEX($AK:$AK,$CA654+14),"")</f>
      </c>
      <c r="BA654">
        <f>IF($CB654&gt;=15,INDEX($AK:$AK,$CA654+15),"")</f>
      </c>
      <c r="BB654">
        <f>IF($CB654&gt;=16,INDEX($AK:$AK,$CA654+16),"")</f>
      </c>
      <c r="BC654">
        <f>IF($CB654&gt;=17,INDEX($AK:$AK,$CA654+17),"")</f>
      </c>
      <c r="BD654">
        <f>IF($CB654&gt;=18,INDEX($AK:$AK,$CA654+18),"")</f>
      </c>
      <c r="BE654">
        <f>IF($CB654&gt;=19,INDEX($AK:$AK,$CA654+19),"")</f>
      </c>
      <c r="BF654">
        <f>IF($CB654&gt;=20,INDEX($AK:$AK,$CA654+20),"")</f>
      </c>
      <c r="BG654">
        <f>IF($CB654&gt;=21,INDEX($AK:$AK,$CA654+21),"")</f>
      </c>
      <c r="BH654">
        <f>IF($CB654&gt;=22,INDEX($AK:$AK,$CA654+22),"")</f>
      </c>
      <c r="BI654">
        <f>IF($CB654&gt;=23,INDEX($AK:$AK,$CA654+23),"")</f>
      </c>
      <c r="BJ654">
        <f>IF($CB654&gt;=24,INDEX($AK:$AK,$CA654+24),"")</f>
      </c>
      <c r="BK654">
        <f>IF($CB654&gt;=25,INDEX($AK:$AK,$CA654+25),"")</f>
      </c>
      <c r="BL654">
        <f>IF($CB654&gt;=26,INDEX($AK:$AK,$CA654+26),"")</f>
      </c>
      <c r="BM654">
        <f>IF($CB654&gt;=27,INDEX($AK:$AK,$CA654+27),"")</f>
      </c>
      <c r="BN654">
        <f>IF($CB654&gt;=28,INDEX($AK:$AK,$CA654+28),"")</f>
      </c>
      <c r="BO654">
        <f>IF($CB654&gt;=29,INDEX($AK:$AK,$CA654+29),"")</f>
      </c>
      <c r="BP654">
        <f>IF($CB654&gt;=30,INDEX($AK:$AK,$CA654+30),"")</f>
      </c>
      <c r="BQ654">
        <f>IF($CB654&gt;=31,INDEX($AK:$AK,$CA654+31),"")</f>
      </c>
      <c r="BR654">
        <f>IF($CB654&gt;=32,INDEX($AK:$AK,$CA654+32),"")</f>
      </c>
      <c r="BS654">
        <f>IF($CB654&gt;=33,INDEX($AK:$AK,$CA654+33),"")</f>
      </c>
      <c r="BT654">
        <f>IF($CB654&gt;=34,INDEX($AK:$AK,$CA654+34),"")</f>
      </c>
      <c r="BU654">
        <f>IF($CB654&gt;=35,INDEX($AK:$AK,$CA654+35),"")</f>
      </c>
      <c r="BV654">
        <f>IF($CB654&gt;=36,INDEX($AK:$AK,$CA654+36),"")</f>
      </c>
      <c r="BW654">
        <f>IF($CB654&gt;=37,INDEX($AK:$AK,$CA654+37),"")</f>
      </c>
      <c r="BX654">
        <f>IF($CB654&gt;=38,INDEX($AK:$AK,$CA654+38),"")</f>
      </c>
      <c r="BY654">
        <f>IF($CB654&gt;=39,INDEX($AK:$AK,$CA654+39),"")</f>
      </c>
      <c r="BZ654">
        <f>IF($CB654&gt;=40,INDEX($AK:$AK,$CA654+40),"")</f>
      </c>
      <c r="CA654">
        <f>IFERROR(MATCH($AJ654,$AK$2:$AK$134,0)+1,0)</f>
      </c>
      <c r="CB654">
        <f>IFERROR(INDEX($AL$2:$AL$134,MATCH($AJ654,$AK$2:$AK$134,0)),0)</f>
      </c>
      <c r="CC654">
        <f>IFERROR(LEFT($F654,FIND(" - ",$F654)-1),$F654)</f>
      </c>
      <c r="CF654">
        <f>IF($DA654&gt;=1,INDEX($CD:$CD,$CZ654+1),"")</f>
      </c>
      <c r="CG654">
        <f>IF($DA654&gt;=2,INDEX($CD:$CD,$CZ654+2),"")</f>
      </c>
      <c r="CH654">
        <f>IF($DA654&gt;=3,INDEX($CD:$CD,$CZ654+3),"")</f>
      </c>
      <c r="CI654">
        <f>IF($DA654&gt;=4,INDEX($CD:$CD,$CZ654+4),"")</f>
      </c>
      <c r="CJ654">
        <f>IF($DA654&gt;=5,INDEX($CD:$CD,$CZ654+5),"")</f>
      </c>
      <c r="CK654">
        <f>IF($DA654&gt;=6,INDEX($CD:$CD,$CZ654+6),"")</f>
      </c>
      <c r="CL654">
        <f>IF($DA654&gt;=7,INDEX($CD:$CD,$CZ654+7),"")</f>
      </c>
      <c r="CM654">
        <f>IF($DA654&gt;=8,INDEX($CD:$CD,$CZ654+8),"")</f>
      </c>
      <c r="CN654">
        <f>IF($DA654&gt;=9,INDEX($CD:$CD,$CZ654+9),"")</f>
      </c>
      <c r="CO654">
        <f>IF($DA654&gt;=10,INDEX($CD:$CD,$CZ654+10),"")</f>
      </c>
      <c r="CP654">
        <f>IF($DA654&gt;=11,INDEX($CD:$CD,$CZ654+11),"")</f>
      </c>
      <c r="CQ654">
        <f>IF($DA654&gt;=12,INDEX($CD:$CD,$CZ654+12),"")</f>
      </c>
      <c r="CR654">
        <f>IF($DA654&gt;=13,INDEX($CD:$CD,$CZ654+13),"")</f>
      </c>
      <c r="CS654">
        <f>IF($DA654&gt;=14,INDEX($CD:$CD,$CZ654+14),"")</f>
      </c>
      <c r="CT654">
        <f>IF($DA654&gt;=15,INDEX($CD:$CD,$CZ654+15),"")</f>
      </c>
      <c r="CU654">
        <f>IF($DA654&gt;=16,INDEX($CD:$CD,$CZ654+16),"")</f>
      </c>
      <c r="CV654">
        <f>IF($DA654&gt;=17,INDEX($CD:$CD,$CZ654+17),"")</f>
      </c>
      <c r="CW654">
        <f>IF($DA654&gt;=18,INDEX($CD:$CD,$CZ654+18),"")</f>
      </c>
      <c r="CX654">
        <f>IF($DA654&gt;=19,INDEX($CD:$CD,$CZ654+19),"")</f>
      </c>
      <c r="CY654">
        <f>IF($DA654&gt;=20,INDEX($CD:$CD,$CZ654+20),"")</f>
      </c>
      <c r="CZ654">
        <f>IFERROR(MATCH($CC654,$CD$2:$CD$263,0)+1,0)</f>
      </c>
      <c r="DA654">
        <f>IFERROR(INDEX($CE$2:$CE$263,MATCH($CC654,$CD$2:$CD$263,0)),0)</f>
      </c>
      <c r="DB654">
        <f>IFERROR(INDEX($AI:$AI,MATCH($H654,$AH:$AH,0))&amp;"","")</f>
      </c>
      <c r="DF654">
        <f>IF($GI654&gt;=1,INDEX($DC:$DC,$GH654+1),"")</f>
      </c>
      <c r="DG654">
        <f>IF($GI654&gt;=2,INDEX($DC:$DC,$GH654+2),"")</f>
      </c>
      <c r="DH654">
        <f>IF($GI654&gt;=3,INDEX($DC:$DC,$GH654+3),"")</f>
      </c>
      <c r="DI654">
        <f>IF($GI654&gt;=4,INDEX($DC:$DC,$GH654+4),"")</f>
      </c>
      <c r="DJ654">
        <f>IF($GI654&gt;=5,INDEX($DC:$DC,$GH654+5),"")</f>
      </c>
      <c r="DK654">
        <f>IF($GI654&gt;=6,INDEX($DC:$DC,$GH654+6),"")</f>
      </c>
      <c r="DL654">
        <f>IF($GI654&gt;=7,INDEX($DC:$DC,$GH654+7),"")</f>
      </c>
      <c r="DM654">
        <f>IF($GI654&gt;=8,INDEX($DC:$DC,$GH654+8),"")</f>
      </c>
      <c r="DN654">
        <f>IF($GI654&gt;=9,INDEX($DC:$DC,$GH654+9),"")</f>
      </c>
      <c r="DO654">
        <f>IF($GI654&gt;=10,INDEX($DC:$DC,$GH654+10),"")</f>
      </c>
      <c r="DP654">
        <f>IF($GI654&gt;=11,INDEX($DC:$DC,$GH654+11),"")</f>
      </c>
      <c r="DQ654">
        <f>IF($GI654&gt;=12,INDEX($DC:$DC,$GH654+12),"")</f>
      </c>
      <c r="DR654">
        <f>IF($GI654&gt;=13,INDEX($DC:$DC,$GH654+13),"")</f>
      </c>
      <c r="DS654">
        <f>IF($GI654&gt;=14,INDEX($DC:$DC,$GH654+14),"")</f>
      </c>
      <c r="DT654">
        <f>IF($GI654&gt;=15,INDEX($DC:$DC,$GH654+15),"")</f>
      </c>
      <c r="DU654">
        <f>IF($GI654&gt;=16,INDEX($DC:$DC,$GH654+16),"")</f>
      </c>
      <c r="DV654">
        <f>IF($GI654&gt;=17,INDEX($DC:$DC,$GH654+17),"")</f>
      </c>
      <c r="DW654">
        <f>IF($GI654&gt;=18,INDEX($DC:$DC,$GH654+18),"")</f>
      </c>
      <c r="DX654">
        <f>IF($GI654&gt;=19,INDEX($DC:$DC,$GH654+19),"")</f>
      </c>
      <c r="DY654">
        <f>IF($GI654&gt;=20,INDEX($DC:$DC,$GH654+20),"")</f>
      </c>
      <c r="DZ654">
        <f>IF($GI654&gt;=21,INDEX($DC:$DC,$GH654+21),"")</f>
      </c>
      <c r="EA654">
        <f>IF($GI654&gt;=22,INDEX($DC:$DC,$GH654+22),"")</f>
      </c>
      <c r="EB654">
        <f>IF($GI654&gt;=23,INDEX($DC:$DC,$GH654+23),"")</f>
      </c>
      <c r="EC654">
        <f>IF($GI654&gt;=24,INDEX($DC:$DC,$GH654+24),"")</f>
      </c>
      <c r="ED654">
        <f>IF($GI654&gt;=25,INDEX($DC:$DC,$GH654+25),"")</f>
      </c>
      <c r="EE654">
        <f>IF($GI654&gt;=26,INDEX($DC:$DC,$GH654+26),"")</f>
      </c>
      <c r="EF654">
        <f>IF($GI654&gt;=27,INDEX($DC:$DC,$GH654+27),"")</f>
      </c>
      <c r="EG654">
        <f>IF($GI654&gt;=28,INDEX($DC:$DC,$GH654+28),"")</f>
      </c>
      <c r="EH654">
        <f>IF($GI654&gt;=29,INDEX($DC:$DC,$GH654+29),"")</f>
      </c>
      <c r="EI654">
        <f>IF($GI654&gt;=30,INDEX($DC:$DC,$GH654+30),"")</f>
      </c>
      <c r="EJ654">
        <f>IF($GI654&gt;=31,INDEX($DC:$DC,$GH654+31),"")</f>
      </c>
      <c r="EK654">
        <f>IF($GI654&gt;=32,INDEX($DC:$DC,$GH654+32),"")</f>
      </c>
      <c r="EL654">
        <f>IF($GI654&gt;=33,INDEX($DC:$DC,$GH654+33),"")</f>
      </c>
      <c r="EM654">
        <f>IF($GI654&gt;=34,INDEX($DC:$DC,$GH654+34),"")</f>
      </c>
      <c r="EN654">
        <f>IF($GI654&gt;=35,INDEX($DC:$DC,$GH654+35),"")</f>
      </c>
      <c r="EO654">
        <f>IF($GI654&gt;=36,INDEX($DC:$DC,$GH654+36),"")</f>
      </c>
      <c r="EP654">
        <f>IF($GI654&gt;=37,INDEX($DC:$DC,$GH654+37),"")</f>
      </c>
      <c r="EQ654">
        <f>IF($GI654&gt;=38,INDEX($DC:$DC,$GH654+38),"")</f>
      </c>
      <c r="ER654">
        <f>IF($GI654&gt;=39,INDEX($DC:$DC,$GH654+39),"")</f>
      </c>
      <c r="ES654">
        <f>IF($GI654&gt;=40,INDEX($DC:$DC,$GH654+40),"")</f>
      </c>
      <c r="ET654">
        <f>IF($GI654&gt;=1,INDEX($DD:$DD,$GH654+1),"")</f>
      </c>
      <c r="EU654">
        <f>IF($GI654&gt;=2,INDEX($DD:$DD,$GH654+2),"")</f>
      </c>
      <c r="EV654">
        <f>IF($GI654&gt;=3,INDEX($DD:$DD,$GH654+3),"")</f>
      </c>
      <c r="EW654">
        <f>IF($GI654&gt;=4,INDEX($DD:$DD,$GH654+4),"")</f>
      </c>
      <c r="EX654">
        <f>IF($GI654&gt;=5,INDEX($DD:$DD,$GH654+5),"")</f>
      </c>
      <c r="EY654">
        <f>IF($GI654&gt;=6,INDEX($DD:$DD,$GH654+6),"")</f>
      </c>
      <c r="EZ654">
        <f>IF($GI654&gt;=7,INDEX($DD:$DD,$GH654+7),"")</f>
      </c>
      <c r="FA654">
        <f>IF($GI654&gt;=8,INDEX($DD:$DD,$GH654+8),"")</f>
      </c>
      <c r="FB654">
        <f>IF($GI654&gt;=9,INDEX($DD:$DD,$GH654+9),"")</f>
      </c>
      <c r="FC654">
        <f>IF($GI654&gt;=10,INDEX($DD:$DD,$GH654+10),"")</f>
      </c>
      <c r="FD654">
        <f>IF($GI654&gt;=11,INDEX($DD:$DD,$GH654+11),"")</f>
      </c>
      <c r="FE654">
        <f>IF($GI654&gt;=12,INDEX($DD:$DD,$GH654+12),"")</f>
      </c>
      <c r="FF654">
        <f>IF($GI654&gt;=13,INDEX($DD:$DD,$GH654+13),"")</f>
      </c>
      <c r="FG654">
        <f>IF($GI654&gt;=14,INDEX($DD:$DD,$GH654+14),"")</f>
      </c>
      <c r="FH654">
        <f>IF($GI654&gt;=15,INDEX($DD:$DD,$GH654+15),"")</f>
      </c>
      <c r="FI654">
        <f>IF($GI654&gt;=16,INDEX($DD:$DD,$GH654+16),"")</f>
      </c>
      <c r="FJ654">
        <f>IF($GI654&gt;=17,INDEX($DD:$DD,$GH654+17),"")</f>
      </c>
      <c r="FK654">
        <f>IF($GI654&gt;=18,INDEX($DD:$DD,$GH654+18),"")</f>
      </c>
      <c r="FL654">
        <f>IF($GI654&gt;=19,INDEX($DD:$DD,$GH654+19),"")</f>
      </c>
      <c r="FM654">
        <f>IF($GI654&gt;=20,INDEX($DD:$DD,$GH654+20),"")</f>
      </c>
      <c r="FN654">
        <f>IF($GI654&gt;=21,INDEX($DD:$DD,$GH654+21),"")</f>
      </c>
      <c r="FO654">
        <f>IF($GI654&gt;=22,INDEX($DD:$DD,$GH654+22),"")</f>
      </c>
      <c r="FP654">
        <f>IF($GI654&gt;=23,INDEX($DD:$DD,$GH654+23),"")</f>
      </c>
      <c r="FQ654">
        <f>IF($GI654&gt;=24,INDEX($DD:$DD,$GH654+24),"")</f>
      </c>
      <c r="FR654">
        <f>IF($GI654&gt;=25,INDEX($DD:$DD,$GH654+25),"")</f>
      </c>
      <c r="FS654">
        <f>IF($GI654&gt;=26,INDEX($DD:$DD,$GH654+26),"")</f>
      </c>
      <c r="FT654">
        <f>IF($GI654&gt;=27,INDEX($DD:$DD,$GH654+27),"")</f>
      </c>
      <c r="FU654">
        <f>IF($GI654&gt;=28,INDEX($DD:$DD,$GH654+28),"")</f>
      </c>
      <c r="FV654">
        <f>IF($GI654&gt;=29,INDEX($DD:$DD,$GH654+29),"")</f>
      </c>
      <c r="FW654">
        <f>IF($GI654&gt;=30,INDEX($DD:$DD,$GH654+30),"")</f>
      </c>
      <c r="FX654">
        <f>IF($GI654&gt;=31,INDEX($DD:$DD,$GH654+31),"")</f>
      </c>
      <c r="FY654">
        <f>IF($GI654&gt;=32,INDEX($DD:$DD,$GH654+32),"")</f>
      </c>
      <c r="FZ654">
        <f>IF($GI654&gt;=33,INDEX($DD:$DD,$GH654+33),"")</f>
      </c>
      <c r="GA654">
        <f>IF($GI654&gt;=34,INDEX($DD:$DD,$GH654+34),"")</f>
      </c>
      <c r="GB654">
        <f>IF($GI654&gt;=35,INDEX($DD:$DD,$GH654+35),"")</f>
      </c>
      <c r="GC654">
        <f>IF($GI654&gt;=36,INDEX($DD:$DD,$GH654+36),"")</f>
      </c>
      <c r="GD654">
        <f>IF($GI654&gt;=37,INDEX($DD:$DD,$GH654+37),"")</f>
      </c>
      <c r="GE654">
        <f>IF($GI654&gt;=38,INDEX($DD:$DD,$GH654+38),"")</f>
      </c>
      <c r="GF654">
        <f>IF($GI654&gt;=39,INDEX($DD:$DD,$GH654+39),"")</f>
      </c>
      <c r="GG654">
        <f>IF($GI654&gt;=40,INDEX($DD:$DD,$GH654+40),"")</f>
      </c>
      <c r="GH654">
        <f>IFERROR(MATCH($DB654,$DC$2:$DC$148,0)+1,0)</f>
      </c>
      <c r="GI654">
        <f>IFERROR(INDEX($DE$2:$DE$148,MATCH($DB654,$DC$2:$DC$148,0)),0)</f>
      </c>
      <c r="GJ654">
        <f>IFERROR(MATCH($S654,$DF$654:$ES$654,0),0)</f>
      </c>
      <c r="GK654">
        <f>IF($GJ654&gt;0,INDEX($ET$654:$GG$654,$GJ654),"")</f>
      </c>
      <c r="GN654">
        <f>IF($IW654&gt;=1,INDEX($GL:$GL,$IV654+1),"")</f>
      </c>
      <c r="GO654">
        <f>IF($IW654&gt;=2,INDEX($GL:$GL,$IV654+2),"")</f>
      </c>
      <c r="GP654">
        <f>IF($IW654&gt;=3,INDEX($GL:$GL,$IV654+3),"")</f>
      </c>
      <c r="GQ654">
        <f>IF($IW654&gt;=4,INDEX($GL:$GL,$IV654+4),"")</f>
      </c>
      <c r="GR654">
        <f>IF($IW654&gt;=5,INDEX($GL:$GL,$IV654+5),"")</f>
      </c>
      <c r="GS654">
        <f>IF($IW654&gt;=6,INDEX($GL:$GL,$IV654+6),"")</f>
      </c>
      <c r="GT654">
        <f>IF($IW654&gt;=7,INDEX($GL:$GL,$IV654+7),"")</f>
      </c>
      <c r="GU654">
        <f>IF($IW654&gt;=8,INDEX($GL:$GL,$IV654+8),"")</f>
      </c>
      <c r="GV654">
        <f>IF($IW654&gt;=9,INDEX($GL:$GL,$IV654+9),"")</f>
      </c>
      <c r="GW654">
        <f>IF($IW654&gt;=10,INDEX($GL:$GL,$IV654+10),"")</f>
      </c>
      <c r="GX654">
        <f>IF($IW654&gt;=11,INDEX($GL:$GL,$IV654+11),"")</f>
      </c>
      <c r="GY654">
        <f>IF($IW654&gt;=12,INDEX($GL:$GL,$IV654+12),"")</f>
      </c>
      <c r="GZ654">
        <f>IF($IW654&gt;=13,INDEX($GL:$GL,$IV654+13),"")</f>
      </c>
      <c r="HA654">
        <f>IF($IW654&gt;=14,INDEX($GL:$GL,$IV654+14),"")</f>
      </c>
      <c r="HB654">
        <f>IF($IW654&gt;=15,INDEX($GL:$GL,$IV654+15),"")</f>
      </c>
      <c r="HC654">
        <f>IF($IW654&gt;=16,INDEX($GL:$GL,$IV654+16),"")</f>
      </c>
      <c r="HD654">
        <f>IF($IW654&gt;=17,INDEX($GL:$GL,$IV654+17),"")</f>
      </c>
      <c r="HE654">
        <f>IF($IW654&gt;=18,INDEX($GL:$GL,$IV654+18),"")</f>
      </c>
      <c r="HF654">
        <f>IF($IW654&gt;=19,INDEX($GL:$GL,$IV654+19),"")</f>
      </c>
      <c r="HG654">
        <f>IF($IW654&gt;=20,INDEX($GL:$GL,$IV654+20),"")</f>
      </c>
      <c r="HH654">
        <f>IF($IW654&gt;=21,INDEX($GL:$GL,$IV654+21),"")</f>
      </c>
      <c r="HI654">
        <f>IF($IW654&gt;=22,INDEX($GL:$GL,$IV654+22),"")</f>
      </c>
      <c r="HJ654">
        <f>IF($IW654&gt;=23,INDEX($GL:$GL,$IV654+23),"")</f>
      </c>
      <c r="HK654">
        <f>IF($IW654&gt;=24,INDEX($GL:$GL,$IV654+24),"")</f>
      </c>
      <c r="HL654">
        <f>IF($IW654&gt;=25,INDEX($GL:$GL,$IV654+25),"")</f>
      </c>
      <c r="HM654">
        <f>IF($IW654&gt;=26,INDEX($GL:$GL,$IV654+26),"")</f>
      </c>
      <c r="HN654">
        <f>IF($IW654&gt;=27,INDEX($GL:$GL,$IV654+27),"")</f>
      </c>
      <c r="HO654">
        <f>IF($IW654&gt;=28,INDEX($GL:$GL,$IV654+28),"")</f>
      </c>
      <c r="HP654">
        <f>IF($IW654&gt;=29,INDEX($GL:$GL,$IV654+29),"")</f>
      </c>
      <c r="HQ654">
        <f>IF($IW654&gt;=30,INDEX($GL:$GL,$IV654+30),"")</f>
      </c>
      <c r="HR654">
        <f>IF($IW654&gt;=31,INDEX($GL:$GL,$IV654+31),"")</f>
      </c>
      <c r="HS654">
        <f>IF($IW654&gt;=32,INDEX($GL:$GL,$IV654+32),"")</f>
      </c>
      <c r="HT654">
        <f>IF($IW654&gt;=33,INDEX($GL:$GL,$IV654+33),"")</f>
      </c>
      <c r="HU654">
        <f>IF($IW654&gt;=34,INDEX($GL:$GL,$IV654+34),"")</f>
      </c>
      <c r="HV654">
        <f>IF($IW654&gt;=35,INDEX($GL:$GL,$IV654+35),"")</f>
      </c>
      <c r="HW654">
        <f>IF($IW654&gt;=36,INDEX($GL:$GL,$IV654+36),"")</f>
      </c>
      <c r="HX654">
        <f>IF($IW654&gt;=37,INDEX($GL:$GL,$IV654+37),"")</f>
      </c>
      <c r="HY654">
        <f>IF($IW654&gt;=38,INDEX($GL:$GL,$IV654+38),"")</f>
      </c>
      <c r="HZ654">
        <f>IF($IW654&gt;=39,INDEX($GL:$GL,$IV654+39),"")</f>
      </c>
      <c r="IA654">
        <f>IF($IW654&gt;=40,INDEX($GL:$GL,$IV654+40),"")</f>
      </c>
      <c r="IB654">
        <f>IF($IW654&gt;=41,INDEX($GL:$GL,$IV654+41),"")</f>
      </c>
      <c r="IC654">
        <f>IF($IW654&gt;=42,INDEX($GL:$GL,$IV654+42),"")</f>
      </c>
      <c r="ID654">
        <f>IF($IW654&gt;=43,INDEX($GL:$GL,$IV654+43),"")</f>
      </c>
      <c r="IE654">
        <f>IF($IW654&gt;=44,INDEX($GL:$GL,$IV654+44),"")</f>
      </c>
      <c r="IF654">
        <f>IF($IW654&gt;=45,INDEX($GL:$GL,$IV654+45),"")</f>
      </c>
      <c r="IG654">
        <f>IF($IW654&gt;=46,INDEX($GL:$GL,$IV654+46),"")</f>
      </c>
      <c r="IH654">
        <f>IF($IW654&gt;=47,INDEX($GL:$GL,$IV654+47),"")</f>
      </c>
      <c r="II654">
        <f>IF($IW654&gt;=48,INDEX($GL:$GL,$IV654+48),"")</f>
      </c>
      <c r="IJ654">
        <f>IF($IW654&gt;=49,INDEX($GL:$GL,$IV654+49),"")</f>
      </c>
      <c r="IK654">
        <f>IF($IW654&gt;=50,INDEX($GL:$GL,$IV654+50),"")</f>
      </c>
      <c r="IL654">
        <f>IF($IW654&gt;=51,INDEX($GL:$GL,$IV654+51),"")</f>
      </c>
      <c r="IM654">
        <f>IF($IW654&gt;=52,INDEX($GL:$GL,$IV654+52),"")</f>
      </c>
      <c r="IN654">
        <f>IF($IW654&gt;=53,INDEX($GL:$GL,$IV654+53),"")</f>
      </c>
      <c r="IO654">
        <f>IF($IW654&gt;=54,INDEX($GL:$GL,$IV654+54),"")</f>
      </c>
      <c r="IP654">
        <f>IF($IW654&gt;=55,INDEX($GL:$GL,$IV654+55),"")</f>
      </c>
      <c r="IQ654">
        <f>IF($IW654&gt;=56,INDEX($GL:$GL,$IV654+56),"")</f>
      </c>
      <c r="IR654">
        <f>IF($IW654&gt;=57,INDEX($GL:$GL,$IV654+57),"")</f>
      </c>
      <c r="IS654">
        <f>IF($IW654&gt;=58,INDEX($GL:$GL,$IV654+58),"")</f>
      </c>
      <c r="IT654">
        <f>IF($IW654&gt;=59,INDEX($GL:$GL,$IV654+59),"")</f>
      </c>
      <c r="IU654">
        <f>IF($IW654&gt;=60,INDEX($GL:$GL,$IV654+60),"")</f>
      </c>
      <c r="IV654">
        <f>IFERROR(MATCH($GK654,$GL$2:$GL$324,0)+1,0)</f>
      </c>
      <c r="IW654">
        <f>IFERROR(INDEX($GM$2:$GM$324,MATCH($GK654,$GL$2:$GL$324,0)),0)</f>
      </c>
      <c r="IX654" t="s">
        <v>34</v>
      </c>
      <c r="IY654" t="s">
        <v>34</v>
      </c>
    </row>
    <row r="655" spans="1:259" x14ac:dyDescent="0.25">
      <c r="K655">
        <f>IF(OR($N655="",$J655=""),"",IFERROR($N655/$J655,0))</f>
      </c>
      <c r="L655">
        <f>IF($N655="","",
SUM($M655,$O655,$T655,$P655,$R655)*
(1-IF($U655="",0,VALUE($U655)/100)))</f>
      </c>
      <c r="M655">
        <f>IF($N655="","",$N655)</f>
      </c>
      <c r="O655">
        <f>IF($N655="","",
IF($H655="","",
IF(ISNUMBER(SEARCH("exempt",LOWER($H655))),0,
$N655*(VALUE(SUBSTITUTE($H655,"%",""))/100))))</f>
      </c>
      <c r="V655">
        <f>IFERROR(IF(FIND(" - ",$E655)&gt;0,MID($E655,FIND(" - ",$E655)+3,LEN($E655)),""),"")</f>
      </c>
      <c r="AE655" t="s">
        <v>1236</v>
      </c>
      <c r="AJ655">
        <f>IFERROR(LEFT($E655,FIND(" - ",$E655)-1),$E655)</f>
      </c>
      <c r="AM655">
        <f>IF($CB655&gt;=1,INDEX($AK:$AK,$CA655+1),"")</f>
      </c>
      <c r="AN655">
        <f>IF($CB655&gt;=2,INDEX($AK:$AK,$CA655+2),"")</f>
      </c>
      <c r="AO655">
        <f>IF($CB655&gt;=3,INDEX($AK:$AK,$CA655+3),"")</f>
      </c>
      <c r="AP655">
        <f>IF($CB655&gt;=4,INDEX($AK:$AK,$CA655+4),"")</f>
      </c>
      <c r="AQ655">
        <f>IF($CB655&gt;=5,INDEX($AK:$AK,$CA655+5),"")</f>
      </c>
      <c r="AR655">
        <f>IF($CB655&gt;=6,INDEX($AK:$AK,$CA655+6),"")</f>
      </c>
      <c r="AS655">
        <f>IF($CB655&gt;=7,INDEX($AK:$AK,$CA655+7),"")</f>
      </c>
      <c r="AT655">
        <f>IF($CB655&gt;=8,INDEX($AK:$AK,$CA655+8),"")</f>
      </c>
      <c r="AU655">
        <f>IF($CB655&gt;=9,INDEX($AK:$AK,$CA655+9),"")</f>
      </c>
      <c r="AV655">
        <f>IF($CB655&gt;=10,INDEX($AK:$AK,$CA655+10),"")</f>
      </c>
      <c r="AW655">
        <f>IF($CB655&gt;=11,INDEX($AK:$AK,$CA655+11),"")</f>
      </c>
      <c r="AX655">
        <f>IF($CB655&gt;=12,INDEX($AK:$AK,$CA655+12),"")</f>
      </c>
      <c r="AY655">
        <f>IF($CB655&gt;=13,INDEX($AK:$AK,$CA655+13),"")</f>
      </c>
      <c r="AZ655">
        <f>IF($CB655&gt;=14,INDEX($AK:$AK,$CA655+14),"")</f>
      </c>
      <c r="BA655">
        <f>IF($CB655&gt;=15,INDEX($AK:$AK,$CA655+15),"")</f>
      </c>
      <c r="BB655">
        <f>IF($CB655&gt;=16,INDEX($AK:$AK,$CA655+16),"")</f>
      </c>
      <c r="BC655">
        <f>IF($CB655&gt;=17,INDEX($AK:$AK,$CA655+17),"")</f>
      </c>
      <c r="BD655">
        <f>IF($CB655&gt;=18,INDEX($AK:$AK,$CA655+18),"")</f>
      </c>
      <c r="BE655">
        <f>IF($CB655&gt;=19,INDEX($AK:$AK,$CA655+19),"")</f>
      </c>
      <c r="BF655">
        <f>IF($CB655&gt;=20,INDEX($AK:$AK,$CA655+20),"")</f>
      </c>
      <c r="BG655">
        <f>IF($CB655&gt;=21,INDEX($AK:$AK,$CA655+21),"")</f>
      </c>
      <c r="BH655">
        <f>IF($CB655&gt;=22,INDEX($AK:$AK,$CA655+22),"")</f>
      </c>
      <c r="BI655">
        <f>IF($CB655&gt;=23,INDEX($AK:$AK,$CA655+23),"")</f>
      </c>
      <c r="BJ655">
        <f>IF($CB655&gt;=24,INDEX($AK:$AK,$CA655+24),"")</f>
      </c>
      <c r="BK655">
        <f>IF($CB655&gt;=25,INDEX($AK:$AK,$CA655+25),"")</f>
      </c>
      <c r="BL655">
        <f>IF($CB655&gt;=26,INDEX($AK:$AK,$CA655+26),"")</f>
      </c>
      <c r="BM655">
        <f>IF($CB655&gt;=27,INDEX($AK:$AK,$CA655+27),"")</f>
      </c>
      <c r="BN655">
        <f>IF($CB655&gt;=28,INDEX($AK:$AK,$CA655+28),"")</f>
      </c>
      <c r="BO655">
        <f>IF($CB655&gt;=29,INDEX($AK:$AK,$CA655+29),"")</f>
      </c>
      <c r="BP655">
        <f>IF($CB655&gt;=30,INDEX($AK:$AK,$CA655+30),"")</f>
      </c>
      <c r="BQ655">
        <f>IF($CB655&gt;=31,INDEX($AK:$AK,$CA655+31),"")</f>
      </c>
      <c r="BR655">
        <f>IF($CB655&gt;=32,INDEX($AK:$AK,$CA655+32),"")</f>
      </c>
      <c r="BS655">
        <f>IF($CB655&gt;=33,INDEX($AK:$AK,$CA655+33),"")</f>
      </c>
      <c r="BT655">
        <f>IF($CB655&gt;=34,INDEX($AK:$AK,$CA655+34),"")</f>
      </c>
      <c r="BU655">
        <f>IF($CB655&gt;=35,INDEX($AK:$AK,$CA655+35),"")</f>
      </c>
      <c r="BV655">
        <f>IF($CB655&gt;=36,INDEX($AK:$AK,$CA655+36),"")</f>
      </c>
      <c r="BW655">
        <f>IF($CB655&gt;=37,INDEX($AK:$AK,$CA655+37),"")</f>
      </c>
      <c r="BX655">
        <f>IF($CB655&gt;=38,INDEX($AK:$AK,$CA655+38),"")</f>
      </c>
      <c r="BY655">
        <f>IF($CB655&gt;=39,INDEX($AK:$AK,$CA655+39),"")</f>
      </c>
      <c r="BZ655">
        <f>IF($CB655&gt;=40,INDEX($AK:$AK,$CA655+40),"")</f>
      </c>
      <c r="CA655">
        <f>IFERROR(MATCH($AJ655,$AK$2:$AK$134,0)+1,0)</f>
      </c>
      <c r="CB655">
        <f>IFERROR(INDEX($AL$2:$AL$134,MATCH($AJ655,$AK$2:$AK$134,0)),0)</f>
      </c>
      <c r="CC655">
        <f>IFERROR(LEFT($F655,FIND(" - ",$F655)-1),$F655)</f>
      </c>
      <c r="CF655">
        <f>IF($DA655&gt;=1,INDEX($CD:$CD,$CZ655+1),"")</f>
      </c>
      <c r="CG655">
        <f>IF($DA655&gt;=2,INDEX($CD:$CD,$CZ655+2),"")</f>
      </c>
      <c r="CH655">
        <f>IF($DA655&gt;=3,INDEX($CD:$CD,$CZ655+3),"")</f>
      </c>
      <c r="CI655">
        <f>IF($DA655&gt;=4,INDEX($CD:$CD,$CZ655+4),"")</f>
      </c>
      <c r="CJ655">
        <f>IF($DA655&gt;=5,INDEX($CD:$CD,$CZ655+5),"")</f>
      </c>
      <c r="CK655">
        <f>IF($DA655&gt;=6,INDEX($CD:$CD,$CZ655+6),"")</f>
      </c>
      <c r="CL655">
        <f>IF($DA655&gt;=7,INDEX($CD:$CD,$CZ655+7),"")</f>
      </c>
      <c r="CM655">
        <f>IF($DA655&gt;=8,INDEX($CD:$CD,$CZ655+8),"")</f>
      </c>
      <c r="CN655">
        <f>IF($DA655&gt;=9,INDEX($CD:$CD,$CZ655+9),"")</f>
      </c>
      <c r="CO655">
        <f>IF($DA655&gt;=10,INDEX($CD:$CD,$CZ655+10),"")</f>
      </c>
      <c r="CP655">
        <f>IF($DA655&gt;=11,INDEX($CD:$CD,$CZ655+11),"")</f>
      </c>
      <c r="CQ655">
        <f>IF($DA655&gt;=12,INDEX($CD:$CD,$CZ655+12),"")</f>
      </c>
      <c r="CR655">
        <f>IF($DA655&gt;=13,INDEX($CD:$CD,$CZ655+13),"")</f>
      </c>
      <c r="CS655">
        <f>IF($DA655&gt;=14,INDEX($CD:$CD,$CZ655+14),"")</f>
      </c>
      <c r="CT655">
        <f>IF($DA655&gt;=15,INDEX($CD:$CD,$CZ655+15),"")</f>
      </c>
      <c r="CU655">
        <f>IF($DA655&gt;=16,INDEX($CD:$CD,$CZ655+16),"")</f>
      </c>
      <c r="CV655">
        <f>IF($DA655&gt;=17,INDEX($CD:$CD,$CZ655+17),"")</f>
      </c>
      <c r="CW655">
        <f>IF($DA655&gt;=18,INDEX($CD:$CD,$CZ655+18),"")</f>
      </c>
      <c r="CX655">
        <f>IF($DA655&gt;=19,INDEX($CD:$CD,$CZ655+19),"")</f>
      </c>
      <c r="CY655">
        <f>IF($DA655&gt;=20,INDEX($CD:$CD,$CZ655+20),"")</f>
      </c>
      <c r="CZ655">
        <f>IFERROR(MATCH($CC655,$CD$2:$CD$263,0)+1,0)</f>
      </c>
      <c r="DA655">
        <f>IFERROR(INDEX($CE$2:$CE$263,MATCH($CC655,$CD$2:$CD$263,0)),0)</f>
      </c>
      <c r="DB655">
        <f>IFERROR(INDEX($AI:$AI,MATCH($H655,$AH:$AH,0))&amp;"","")</f>
      </c>
      <c r="DF655">
        <f>IF($GI655&gt;=1,INDEX($DC:$DC,$GH655+1),"")</f>
      </c>
      <c r="DG655">
        <f>IF($GI655&gt;=2,INDEX($DC:$DC,$GH655+2),"")</f>
      </c>
      <c r="DH655">
        <f>IF($GI655&gt;=3,INDEX($DC:$DC,$GH655+3),"")</f>
      </c>
      <c r="DI655">
        <f>IF($GI655&gt;=4,INDEX($DC:$DC,$GH655+4),"")</f>
      </c>
      <c r="DJ655">
        <f>IF($GI655&gt;=5,INDEX($DC:$DC,$GH655+5),"")</f>
      </c>
      <c r="DK655">
        <f>IF($GI655&gt;=6,INDEX($DC:$DC,$GH655+6),"")</f>
      </c>
      <c r="DL655">
        <f>IF($GI655&gt;=7,INDEX($DC:$DC,$GH655+7),"")</f>
      </c>
      <c r="DM655">
        <f>IF($GI655&gt;=8,INDEX($DC:$DC,$GH655+8),"")</f>
      </c>
      <c r="DN655">
        <f>IF($GI655&gt;=9,INDEX($DC:$DC,$GH655+9),"")</f>
      </c>
      <c r="DO655">
        <f>IF($GI655&gt;=10,INDEX($DC:$DC,$GH655+10),"")</f>
      </c>
      <c r="DP655">
        <f>IF($GI655&gt;=11,INDEX($DC:$DC,$GH655+11),"")</f>
      </c>
      <c r="DQ655">
        <f>IF($GI655&gt;=12,INDEX($DC:$DC,$GH655+12),"")</f>
      </c>
      <c r="DR655">
        <f>IF($GI655&gt;=13,INDEX($DC:$DC,$GH655+13),"")</f>
      </c>
      <c r="DS655">
        <f>IF($GI655&gt;=14,INDEX($DC:$DC,$GH655+14),"")</f>
      </c>
      <c r="DT655">
        <f>IF($GI655&gt;=15,INDEX($DC:$DC,$GH655+15),"")</f>
      </c>
      <c r="DU655">
        <f>IF($GI655&gt;=16,INDEX($DC:$DC,$GH655+16),"")</f>
      </c>
      <c r="DV655">
        <f>IF($GI655&gt;=17,INDEX($DC:$DC,$GH655+17),"")</f>
      </c>
      <c r="DW655">
        <f>IF($GI655&gt;=18,INDEX($DC:$DC,$GH655+18),"")</f>
      </c>
      <c r="DX655">
        <f>IF($GI655&gt;=19,INDEX($DC:$DC,$GH655+19),"")</f>
      </c>
      <c r="DY655">
        <f>IF($GI655&gt;=20,INDEX($DC:$DC,$GH655+20),"")</f>
      </c>
      <c r="DZ655">
        <f>IF($GI655&gt;=21,INDEX($DC:$DC,$GH655+21),"")</f>
      </c>
      <c r="EA655">
        <f>IF($GI655&gt;=22,INDEX($DC:$DC,$GH655+22),"")</f>
      </c>
      <c r="EB655">
        <f>IF($GI655&gt;=23,INDEX($DC:$DC,$GH655+23),"")</f>
      </c>
      <c r="EC655">
        <f>IF($GI655&gt;=24,INDEX($DC:$DC,$GH655+24),"")</f>
      </c>
      <c r="ED655">
        <f>IF($GI655&gt;=25,INDEX($DC:$DC,$GH655+25),"")</f>
      </c>
      <c r="EE655">
        <f>IF($GI655&gt;=26,INDEX($DC:$DC,$GH655+26),"")</f>
      </c>
      <c r="EF655">
        <f>IF($GI655&gt;=27,INDEX($DC:$DC,$GH655+27),"")</f>
      </c>
      <c r="EG655">
        <f>IF($GI655&gt;=28,INDEX($DC:$DC,$GH655+28),"")</f>
      </c>
      <c r="EH655">
        <f>IF($GI655&gt;=29,INDEX($DC:$DC,$GH655+29),"")</f>
      </c>
      <c r="EI655">
        <f>IF($GI655&gt;=30,INDEX($DC:$DC,$GH655+30),"")</f>
      </c>
      <c r="EJ655">
        <f>IF($GI655&gt;=31,INDEX($DC:$DC,$GH655+31),"")</f>
      </c>
      <c r="EK655">
        <f>IF($GI655&gt;=32,INDEX($DC:$DC,$GH655+32),"")</f>
      </c>
      <c r="EL655">
        <f>IF($GI655&gt;=33,INDEX($DC:$DC,$GH655+33),"")</f>
      </c>
      <c r="EM655">
        <f>IF($GI655&gt;=34,INDEX($DC:$DC,$GH655+34),"")</f>
      </c>
      <c r="EN655">
        <f>IF($GI655&gt;=35,INDEX($DC:$DC,$GH655+35),"")</f>
      </c>
      <c r="EO655">
        <f>IF($GI655&gt;=36,INDEX($DC:$DC,$GH655+36),"")</f>
      </c>
      <c r="EP655">
        <f>IF($GI655&gt;=37,INDEX($DC:$DC,$GH655+37),"")</f>
      </c>
      <c r="EQ655">
        <f>IF($GI655&gt;=38,INDEX($DC:$DC,$GH655+38),"")</f>
      </c>
      <c r="ER655">
        <f>IF($GI655&gt;=39,INDEX($DC:$DC,$GH655+39),"")</f>
      </c>
      <c r="ES655">
        <f>IF($GI655&gt;=40,INDEX($DC:$DC,$GH655+40),"")</f>
      </c>
      <c r="ET655">
        <f>IF($GI655&gt;=1,INDEX($DD:$DD,$GH655+1),"")</f>
      </c>
      <c r="EU655">
        <f>IF($GI655&gt;=2,INDEX($DD:$DD,$GH655+2),"")</f>
      </c>
      <c r="EV655">
        <f>IF($GI655&gt;=3,INDEX($DD:$DD,$GH655+3),"")</f>
      </c>
      <c r="EW655">
        <f>IF($GI655&gt;=4,INDEX($DD:$DD,$GH655+4),"")</f>
      </c>
      <c r="EX655">
        <f>IF($GI655&gt;=5,INDEX($DD:$DD,$GH655+5),"")</f>
      </c>
      <c r="EY655">
        <f>IF($GI655&gt;=6,INDEX($DD:$DD,$GH655+6),"")</f>
      </c>
      <c r="EZ655">
        <f>IF($GI655&gt;=7,INDEX($DD:$DD,$GH655+7),"")</f>
      </c>
      <c r="FA655">
        <f>IF($GI655&gt;=8,INDEX($DD:$DD,$GH655+8),"")</f>
      </c>
      <c r="FB655">
        <f>IF($GI655&gt;=9,INDEX($DD:$DD,$GH655+9),"")</f>
      </c>
      <c r="FC655">
        <f>IF($GI655&gt;=10,INDEX($DD:$DD,$GH655+10),"")</f>
      </c>
      <c r="FD655">
        <f>IF($GI655&gt;=11,INDEX($DD:$DD,$GH655+11),"")</f>
      </c>
      <c r="FE655">
        <f>IF($GI655&gt;=12,INDEX($DD:$DD,$GH655+12),"")</f>
      </c>
      <c r="FF655">
        <f>IF($GI655&gt;=13,INDEX($DD:$DD,$GH655+13),"")</f>
      </c>
      <c r="FG655">
        <f>IF($GI655&gt;=14,INDEX($DD:$DD,$GH655+14),"")</f>
      </c>
      <c r="FH655">
        <f>IF($GI655&gt;=15,INDEX($DD:$DD,$GH655+15),"")</f>
      </c>
      <c r="FI655">
        <f>IF($GI655&gt;=16,INDEX($DD:$DD,$GH655+16),"")</f>
      </c>
      <c r="FJ655">
        <f>IF($GI655&gt;=17,INDEX($DD:$DD,$GH655+17),"")</f>
      </c>
      <c r="FK655">
        <f>IF($GI655&gt;=18,INDEX($DD:$DD,$GH655+18),"")</f>
      </c>
      <c r="FL655">
        <f>IF($GI655&gt;=19,INDEX($DD:$DD,$GH655+19),"")</f>
      </c>
      <c r="FM655">
        <f>IF($GI655&gt;=20,INDEX($DD:$DD,$GH655+20),"")</f>
      </c>
      <c r="FN655">
        <f>IF($GI655&gt;=21,INDEX($DD:$DD,$GH655+21),"")</f>
      </c>
      <c r="FO655">
        <f>IF($GI655&gt;=22,INDEX($DD:$DD,$GH655+22),"")</f>
      </c>
      <c r="FP655">
        <f>IF($GI655&gt;=23,INDEX($DD:$DD,$GH655+23),"")</f>
      </c>
      <c r="FQ655">
        <f>IF($GI655&gt;=24,INDEX($DD:$DD,$GH655+24),"")</f>
      </c>
      <c r="FR655">
        <f>IF($GI655&gt;=25,INDEX($DD:$DD,$GH655+25),"")</f>
      </c>
      <c r="FS655">
        <f>IF($GI655&gt;=26,INDEX($DD:$DD,$GH655+26),"")</f>
      </c>
      <c r="FT655">
        <f>IF($GI655&gt;=27,INDEX($DD:$DD,$GH655+27),"")</f>
      </c>
      <c r="FU655">
        <f>IF($GI655&gt;=28,INDEX($DD:$DD,$GH655+28),"")</f>
      </c>
      <c r="FV655">
        <f>IF($GI655&gt;=29,INDEX($DD:$DD,$GH655+29),"")</f>
      </c>
      <c r="FW655">
        <f>IF($GI655&gt;=30,INDEX($DD:$DD,$GH655+30),"")</f>
      </c>
      <c r="FX655">
        <f>IF($GI655&gt;=31,INDEX($DD:$DD,$GH655+31),"")</f>
      </c>
      <c r="FY655">
        <f>IF($GI655&gt;=32,INDEX($DD:$DD,$GH655+32),"")</f>
      </c>
      <c r="FZ655">
        <f>IF($GI655&gt;=33,INDEX($DD:$DD,$GH655+33),"")</f>
      </c>
      <c r="GA655">
        <f>IF($GI655&gt;=34,INDEX($DD:$DD,$GH655+34),"")</f>
      </c>
      <c r="GB655">
        <f>IF($GI655&gt;=35,INDEX($DD:$DD,$GH655+35),"")</f>
      </c>
      <c r="GC655">
        <f>IF($GI655&gt;=36,INDEX($DD:$DD,$GH655+36),"")</f>
      </c>
      <c r="GD655">
        <f>IF($GI655&gt;=37,INDEX($DD:$DD,$GH655+37),"")</f>
      </c>
      <c r="GE655">
        <f>IF($GI655&gt;=38,INDEX($DD:$DD,$GH655+38),"")</f>
      </c>
      <c r="GF655">
        <f>IF($GI655&gt;=39,INDEX($DD:$DD,$GH655+39),"")</f>
      </c>
      <c r="GG655">
        <f>IF($GI655&gt;=40,INDEX($DD:$DD,$GH655+40),"")</f>
      </c>
      <c r="GH655">
        <f>IFERROR(MATCH($DB655,$DC$2:$DC$148,0)+1,0)</f>
      </c>
      <c r="GI655">
        <f>IFERROR(INDEX($DE$2:$DE$148,MATCH($DB655,$DC$2:$DC$148,0)),0)</f>
      </c>
      <c r="GJ655">
        <f>IFERROR(MATCH($S655,$DF$655:$ES$655,0),0)</f>
      </c>
      <c r="GK655">
        <f>IF($GJ655&gt;0,INDEX($ET$655:$GG$655,$GJ655),"")</f>
      </c>
      <c r="GN655">
        <f>IF($IW655&gt;=1,INDEX($GL:$GL,$IV655+1),"")</f>
      </c>
      <c r="GO655">
        <f>IF($IW655&gt;=2,INDEX($GL:$GL,$IV655+2),"")</f>
      </c>
      <c r="GP655">
        <f>IF($IW655&gt;=3,INDEX($GL:$GL,$IV655+3),"")</f>
      </c>
      <c r="GQ655">
        <f>IF($IW655&gt;=4,INDEX($GL:$GL,$IV655+4),"")</f>
      </c>
      <c r="GR655">
        <f>IF($IW655&gt;=5,INDEX($GL:$GL,$IV655+5),"")</f>
      </c>
      <c r="GS655">
        <f>IF($IW655&gt;=6,INDEX($GL:$GL,$IV655+6),"")</f>
      </c>
      <c r="GT655">
        <f>IF($IW655&gt;=7,INDEX($GL:$GL,$IV655+7),"")</f>
      </c>
      <c r="GU655">
        <f>IF($IW655&gt;=8,INDEX($GL:$GL,$IV655+8),"")</f>
      </c>
      <c r="GV655">
        <f>IF($IW655&gt;=9,INDEX($GL:$GL,$IV655+9),"")</f>
      </c>
      <c r="GW655">
        <f>IF($IW655&gt;=10,INDEX($GL:$GL,$IV655+10),"")</f>
      </c>
      <c r="GX655">
        <f>IF($IW655&gt;=11,INDEX($GL:$GL,$IV655+11),"")</f>
      </c>
      <c r="GY655">
        <f>IF($IW655&gt;=12,INDEX($GL:$GL,$IV655+12),"")</f>
      </c>
      <c r="GZ655">
        <f>IF($IW655&gt;=13,INDEX($GL:$GL,$IV655+13),"")</f>
      </c>
      <c r="HA655">
        <f>IF($IW655&gt;=14,INDEX($GL:$GL,$IV655+14),"")</f>
      </c>
      <c r="HB655">
        <f>IF($IW655&gt;=15,INDEX($GL:$GL,$IV655+15),"")</f>
      </c>
      <c r="HC655">
        <f>IF($IW655&gt;=16,INDEX($GL:$GL,$IV655+16),"")</f>
      </c>
      <c r="HD655">
        <f>IF($IW655&gt;=17,INDEX($GL:$GL,$IV655+17),"")</f>
      </c>
      <c r="HE655">
        <f>IF($IW655&gt;=18,INDEX($GL:$GL,$IV655+18),"")</f>
      </c>
      <c r="HF655">
        <f>IF($IW655&gt;=19,INDEX($GL:$GL,$IV655+19),"")</f>
      </c>
      <c r="HG655">
        <f>IF($IW655&gt;=20,INDEX($GL:$GL,$IV655+20),"")</f>
      </c>
      <c r="HH655">
        <f>IF($IW655&gt;=21,INDEX($GL:$GL,$IV655+21),"")</f>
      </c>
      <c r="HI655">
        <f>IF($IW655&gt;=22,INDEX($GL:$GL,$IV655+22),"")</f>
      </c>
      <c r="HJ655">
        <f>IF($IW655&gt;=23,INDEX($GL:$GL,$IV655+23),"")</f>
      </c>
      <c r="HK655">
        <f>IF($IW655&gt;=24,INDEX($GL:$GL,$IV655+24),"")</f>
      </c>
      <c r="HL655">
        <f>IF($IW655&gt;=25,INDEX($GL:$GL,$IV655+25),"")</f>
      </c>
      <c r="HM655">
        <f>IF($IW655&gt;=26,INDEX($GL:$GL,$IV655+26),"")</f>
      </c>
      <c r="HN655">
        <f>IF($IW655&gt;=27,INDEX($GL:$GL,$IV655+27),"")</f>
      </c>
      <c r="HO655">
        <f>IF($IW655&gt;=28,INDEX($GL:$GL,$IV655+28),"")</f>
      </c>
      <c r="HP655">
        <f>IF($IW655&gt;=29,INDEX($GL:$GL,$IV655+29),"")</f>
      </c>
      <c r="HQ655">
        <f>IF($IW655&gt;=30,INDEX($GL:$GL,$IV655+30),"")</f>
      </c>
      <c r="HR655">
        <f>IF($IW655&gt;=31,INDEX($GL:$GL,$IV655+31),"")</f>
      </c>
      <c r="HS655">
        <f>IF($IW655&gt;=32,INDEX($GL:$GL,$IV655+32),"")</f>
      </c>
      <c r="HT655">
        <f>IF($IW655&gt;=33,INDEX($GL:$GL,$IV655+33),"")</f>
      </c>
      <c r="HU655">
        <f>IF($IW655&gt;=34,INDEX($GL:$GL,$IV655+34),"")</f>
      </c>
      <c r="HV655">
        <f>IF($IW655&gt;=35,INDEX($GL:$GL,$IV655+35),"")</f>
      </c>
      <c r="HW655">
        <f>IF($IW655&gt;=36,INDEX($GL:$GL,$IV655+36),"")</f>
      </c>
      <c r="HX655">
        <f>IF($IW655&gt;=37,INDEX($GL:$GL,$IV655+37),"")</f>
      </c>
      <c r="HY655">
        <f>IF($IW655&gt;=38,INDEX($GL:$GL,$IV655+38),"")</f>
      </c>
      <c r="HZ655">
        <f>IF($IW655&gt;=39,INDEX($GL:$GL,$IV655+39),"")</f>
      </c>
      <c r="IA655">
        <f>IF($IW655&gt;=40,INDEX($GL:$GL,$IV655+40),"")</f>
      </c>
      <c r="IB655">
        <f>IF($IW655&gt;=41,INDEX($GL:$GL,$IV655+41),"")</f>
      </c>
      <c r="IC655">
        <f>IF($IW655&gt;=42,INDEX($GL:$GL,$IV655+42),"")</f>
      </c>
      <c r="ID655">
        <f>IF($IW655&gt;=43,INDEX($GL:$GL,$IV655+43),"")</f>
      </c>
      <c r="IE655">
        <f>IF($IW655&gt;=44,INDEX($GL:$GL,$IV655+44),"")</f>
      </c>
      <c r="IF655">
        <f>IF($IW655&gt;=45,INDEX($GL:$GL,$IV655+45),"")</f>
      </c>
      <c r="IG655">
        <f>IF($IW655&gt;=46,INDEX($GL:$GL,$IV655+46),"")</f>
      </c>
      <c r="IH655">
        <f>IF($IW655&gt;=47,INDEX($GL:$GL,$IV655+47),"")</f>
      </c>
      <c r="II655">
        <f>IF($IW655&gt;=48,INDEX($GL:$GL,$IV655+48),"")</f>
      </c>
      <c r="IJ655">
        <f>IF($IW655&gt;=49,INDEX($GL:$GL,$IV655+49),"")</f>
      </c>
      <c r="IK655">
        <f>IF($IW655&gt;=50,INDEX($GL:$GL,$IV655+50),"")</f>
      </c>
      <c r="IL655">
        <f>IF($IW655&gt;=51,INDEX($GL:$GL,$IV655+51),"")</f>
      </c>
      <c r="IM655">
        <f>IF($IW655&gt;=52,INDEX($GL:$GL,$IV655+52),"")</f>
      </c>
      <c r="IN655">
        <f>IF($IW655&gt;=53,INDEX($GL:$GL,$IV655+53),"")</f>
      </c>
      <c r="IO655">
        <f>IF($IW655&gt;=54,INDEX($GL:$GL,$IV655+54),"")</f>
      </c>
      <c r="IP655">
        <f>IF($IW655&gt;=55,INDEX($GL:$GL,$IV655+55),"")</f>
      </c>
      <c r="IQ655">
        <f>IF($IW655&gt;=56,INDEX($GL:$GL,$IV655+56),"")</f>
      </c>
      <c r="IR655">
        <f>IF($IW655&gt;=57,INDEX($GL:$GL,$IV655+57),"")</f>
      </c>
      <c r="IS655">
        <f>IF($IW655&gt;=58,INDEX($GL:$GL,$IV655+58),"")</f>
      </c>
      <c r="IT655">
        <f>IF($IW655&gt;=59,INDEX($GL:$GL,$IV655+59),"")</f>
      </c>
      <c r="IU655">
        <f>IF($IW655&gt;=60,INDEX($GL:$GL,$IV655+60),"")</f>
      </c>
      <c r="IV655">
        <f>IFERROR(MATCH($GK655,$GL$2:$GL$324,0)+1,0)</f>
      </c>
      <c r="IW655">
        <f>IFERROR(INDEX($GM$2:$GM$324,MATCH($GK655,$GL$2:$GL$324,0)),0)</f>
      </c>
      <c r="IX655" t="s">
        <v>34</v>
      </c>
      <c r="IY655" t="s">
        <v>34</v>
      </c>
    </row>
    <row r="656" spans="1:259" x14ac:dyDescent="0.25">
      <c r="K656">
        <f>IF(OR($N656="",$J656=""),"",IFERROR($N656/$J656,0))</f>
      </c>
      <c r="L656">
        <f>IF($N656="","",
SUM($M656,$O656,$T656,$P656,$R656)*
(1-IF($U656="",0,VALUE($U656)/100)))</f>
      </c>
      <c r="M656">
        <f>IF($N656="","",$N656)</f>
      </c>
      <c r="O656">
        <f>IF($N656="","",
IF($H656="","",
IF(ISNUMBER(SEARCH("exempt",LOWER($H656))),0,
$N656*(VALUE(SUBSTITUTE($H656,"%",""))/100))))</f>
      </c>
      <c r="V656">
        <f>IFERROR(IF(FIND(" - ",$E656)&gt;0,MID($E656,FIND(" - ",$E656)+3,LEN($E656)),""),"")</f>
      </c>
      <c r="AE656" t="s">
        <v>1237</v>
      </c>
      <c r="AJ656">
        <f>IFERROR(LEFT($E656,FIND(" - ",$E656)-1),$E656)</f>
      </c>
      <c r="AM656">
        <f>IF($CB656&gt;=1,INDEX($AK:$AK,$CA656+1),"")</f>
      </c>
      <c r="AN656">
        <f>IF($CB656&gt;=2,INDEX($AK:$AK,$CA656+2),"")</f>
      </c>
      <c r="AO656">
        <f>IF($CB656&gt;=3,INDEX($AK:$AK,$CA656+3),"")</f>
      </c>
      <c r="AP656">
        <f>IF($CB656&gt;=4,INDEX($AK:$AK,$CA656+4),"")</f>
      </c>
      <c r="AQ656">
        <f>IF($CB656&gt;=5,INDEX($AK:$AK,$CA656+5),"")</f>
      </c>
      <c r="AR656">
        <f>IF($CB656&gt;=6,INDEX($AK:$AK,$CA656+6),"")</f>
      </c>
      <c r="AS656">
        <f>IF($CB656&gt;=7,INDEX($AK:$AK,$CA656+7),"")</f>
      </c>
      <c r="AT656">
        <f>IF($CB656&gt;=8,INDEX($AK:$AK,$CA656+8),"")</f>
      </c>
      <c r="AU656">
        <f>IF($CB656&gt;=9,INDEX($AK:$AK,$CA656+9),"")</f>
      </c>
      <c r="AV656">
        <f>IF($CB656&gt;=10,INDEX($AK:$AK,$CA656+10),"")</f>
      </c>
      <c r="AW656">
        <f>IF($CB656&gt;=11,INDEX($AK:$AK,$CA656+11),"")</f>
      </c>
      <c r="AX656">
        <f>IF($CB656&gt;=12,INDEX($AK:$AK,$CA656+12),"")</f>
      </c>
      <c r="AY656">
        <f>IF($CB656&gt;=13,INDEX($AK:$AK,$CA656+13),"")</f>
      </c>
      <c r="AZ656">
        <f>IF($CB656&gt;=14,INDEX($AK:$AK,$CA656+14),"")</f>
      </c>
      <c r="BA656">
        <f>IF($CB656&gt;=15,INDEX($AK:$AK,$CA656+15),"")</f>
      </c>
      <c r="BB656">
        <f>IF($CB656&gt;=16,INDEX($AK:$AK,$CA656+16),"")</f>
      </c>
      <c r="BC656">
        <f>IF($CB656&gt;=17,INDEX($AK:$AK,$CA656+17),"")</f>
      </c>
      <c r="BD656">
        <f>IF($CB656&gt;=18,INDEX($AK:$AK,$CA656+18),"")</f>
      </c>
      <c r="BE656">
        <f>IF($CB656&gt;=19,INDEX($AK:$AK,$CA656+19),"")</f>
      </c>
      <c r="BF656">
        <f>IF($CB656&gt;=20,INDEX($AK:$AK,$CA656+20),"")</f>
      </c>
      <c r="BG656">
        <f>IF($CB656&gt;=21,INDEX($AK:$AK,$CA656+21),"")</f>
      </c>
      <c r="BH656">
        <f>IF($CB656&gt;=22,INDEX($AK:$AK,$CA656+22),"")</f>
      </c>
      <c r="BI656">
        <f>IF($CB656&gt;=23,INDEX($AK:$AK,$CA656+23),"")</f>
      </c>
      <c r="BJ656">
        <f>IF($CB656&gt;=24,INDEX($AK:$AK,$CA656+24),"")</f>
      </c>
      <c r="BK656">
        <f>IF($CB656&gt;=25,INDEX($AK:$AK,$CA656+25),"")</f>
      </c>
      <c r="BL656">
        <f>IF($CB656&gt;=26,INDEX($AK:$AK,$CA656+26),"")</f>
      </c>
      <c r="BM656">
        <f>IF($CB656&gt;=27,INDEX($AK:$AK,$CA656+27),"")</f>
      </c>
      <c r="BN656">
        <f>IF($CB656&gt;=28,INDEX($AK:$AK,$CA656+28),"")</f>
      </c>
      <c r="BO656">
        <f>IF($CB656&gt;=29,INDEX($AK:$AK,$CA656+29),"")</f>
      </c>
      <c r="BP656">
        <f>IF($CB656&gt;=30,INDEX($AK:$AK,$CA656+30),"")</f>
      </c>
      <c r="BQ656">
        <f>IF($CB656&gt;=31,INDEX($AK:$AK,$CA656+31),"")</f>
      </c>
      <c r="BR656">
        <f>IF($CB656&gt;=32,INDEX($AK:$AK,$CA656+32),"")</f>
      </c>
      <c r="BS656">
        <f>IF($CB656&gt;=33,INDEX($AK:$AK,$CA656+33),"")</f>
      </c>
      <c r="BT656">
        <f>IF($CB656&gt;=34,INDEX($AK:$AK,$CA656+34),"")</f>
      </c>
      <c r="BU656">
        <f>IF($CB656&gt;=35,INDEX($AK:$AK,$CA656+35),"")</f>
      </c>
      <c r="BV656">
        <f>IF($CB656&gt;=36,INDEX($AK:$AK,$CA656+36),"")</f>
      </c>
      <c r="BW656">
        <f>IF($CB656&gt;=37,INDEX($AK:$AK,$CA656+37),"")</f>
      </c>
      <c r="BX656">
        <f>IF($CB656&gt;=38,INDEX($AK:$AK,$CA656+38),"")</f>
      </c>
      <c r="BY656">
        <f>IF($CB656&gt;=39,INDEX($AK:$AK,$CA656+39),"")</f>
      </c>
      <c r="BZ656">
        <f>IF($CB656&gt;=40,INDEX($AK:$AK,$CA656+40),"")</f>
      </c>
      <c r="CA656">
        <f>IFERROR(MATCH($AJ656,$AK$2:$AK$134,0)+1,0)</f>
      </c>
      <c r="CB656">
        <f>IFERROR(INDEX($AL$2:$AL$134,MATCH($AJ656,$AK$2:$AK$134,0)),0)</f>
      </c>
      <c r="CC656">
        <f>IFERROR(LEFT($F656,FIND(" - ",$F656)-1),$F656)</f>
      </c>
      <c r="CF656">
        <f>IF($DA656&gt;=1,INDEX($CD:$CD,$CZ656+1),"")</f>
      </c>
      <c r="CG656">
        <f>IF($DA656&gt;=2,INDEX($CD:$CD,$CZ656+2),"")</f>
      </c>
      <c r="CH656">
        <f>IF($DA656&gt;=3,INDEX($CD:$CD,$CZ656+3),"")</f>
      </c>
      <c r="CI656">
        <f>IF($DA656&gt;=4,INDEX($CD:$CD,$CZ656+4),"")</f>
      </c>
      <c r="CJ656">
        <f>IF($DA656&gt;=5,INDEX($CD:$CD,$CZ656+5),"")</f>
      </c>
      <c r="CK656">
        <f>IF($DA656&gt;=6,INDEX($CD:$CD,$CZ656+6),"")</f>
      </c>
      <c r="CL656">
        <f>IF($DA656&gt;=7,INDEX($CD:$CD,$CZ656+7),"")</f>
      </c>
      <c r="CM656">
        <f>IF($DA656&gt;=8,INDEX($CD:$CD,$CZ656+8),"")</f>
      </c>
      <c r="CN656">
        <f>IF($DA656&gt;=9,INDEX($CD:$CD,$CZ656+9),"")</f>
      </c>
      <c r="CO656">
        <f>IF($DA656&gt;=10,INDEX($CD:$CD,$CZ656+10),"")</f>
      </c>
      <c r="CP656">
        <f>IF($DA656&gt;=11,INDEX($CD:$CD,$CZ656+11),"")</f>
      </c>
      <c r="CQ656">
        <f>IF($DA656&gt;=12,INDEX($CD:$CD,$CZ656+12),"")</f>
      </c>
      <c r="CR656">
        <f>IF($DA656&gt;=13,INDEX($CD:$CD,$CZ656+13),"")</f>
      </c>
      <c r="CS656">
        <f>IF($DA656&gt;=14,INDEX($CD:$CD,$CZ656+14),"")</f>
      </c>
      <c r="CT656">
        <f>IF($DA656&gt;=15,INDEX($CD:$CD,$CZ656+15),"")</f>
      </c>
      <c r="CU656">
        <f>IF($DA656&gt;=16,INDEX($CD:$CD,$CZ656+16),"")</f>
      </c>
      <c r="CV656">
        <f>IF($DA656&gt;=17,INDEX($CD:$CD,$CZ656+17),"")</f>
      </c>
      <c r="CW656">
        <f>IF($DA656&gt;=18,INDEX($CD:$CD,$CZ656+18),"")</f>
      </c>
      <c r="CX656">
        <f>IF($DA656&gt;=19,INDEX($CD:$CD,$CZ656+19),"")</f>
      </c>
      <c r="CY656">
        <f>IF($DA656&gt;=20,INDEX($CD:$CD,$CZ656+20),"")</f>
      </c>
      <c r="CZ656">
        <f>IFERROR(MATCH($CC656,$CD$2:$CD$263,0)+1,0)</f>
      </c>
      <c r="DA656">
        <f>IFERROR(INDEX($CE$2:$CE$263,MATCH($CC656,$CD$2:$CD$263,0)),0)</f>
      </c>
      <c r="DB656">
        <f>IFERROR(INDEX($AI:$AI,MATCH($H656,$AH:$AH,0))&amp;"","")</f>
      </c>
      <c r="DF656">
        <f>IF($GI656&gt;=1,INDEX($DC:$DC,$GH656+1),"")</f>
      </c>
      <c r="DG656">
        <f>IF($GI656&gt;=2,INDEX($DC:$DC,$GH656+2),"")</f>
      </c>
      <c r="DH656">
        <f>IF($GI656&gt;=3,INDEX($DC:$DC,$GH656+3),"")</f>
      </c>
      <c r="DI656">
        <f>IF($GI656&gt;=4,INDEX($DC:$DC,$GH656+4),"")</f>
      </c>
      <c r="DJ656">
        <f>IF($GI656&gt;=5,INDEX($DC:$DC,$GH656+5),"")</f>
      </c>
      <c r="DK656">
        <f>IF($GI656&gt;=6,INDEX($DC:$DC,$GH656+6),"")</f>
      </c>
      <c r="DL656">
        <f>IF($GI656&gt;=7,INDEX($DC:$DC,$GH656+7),"")</f>
      </c>
      <c r="DM656">
        <f>IF($GI656&gt;=8,INDEX($DC:$DC,$GH656+8),"")</f>
      </c>
      <c r="DN656">
        <f>IF($GI656&gt;=9,INDEX($DC:$DC,$GH656+9),"")</f>
      </c>
      <c r="DO656">
        <f>IF($GI656&gt;=10,INDEX($DC:$DC,$GH656+10),"")</f>
      </c>
      <c r="DP656">
        <f>IF($GI656&gt;=11,INDEX($DC:$DC,$GH656+11),"")</f>
      </c>
      <c r="DQ656">
        <f>IF($GI656&gt;=12,INDEX($DC:$DC,$GH656+12),"")</f>
      </c>
      <c r="DR656">
        <f>IF($GI656&gt;=13,INDEX($DC:$DC,$GH656+13),"")</f>
      </c>
      <c r="DS656">
        <f>IF($GI656&gt;=14,INDEX($DC:$DC,$GH656+14),"")</f>
      </c>
      <c r="DT656">
        <f>IF($GI656&gt;=15,INDEX($DC:$DC,$GH656+15),"")</f>
      </c>
      <c r="DU656">
        <f>IF($GI656&gt;=16,INDEX($DC:$DC,$GH656+16),"")</f>
      </c>
      <c r="DV656">
        <f>IF($GI656&gt;=17,INDEX($DC:$DC,$GH656+17),"")</f>
      </c>
      <c r="DW656">
        <f>IF($GI656&gt;=18,INDEX($DC:$DC,$GH656+18),"")</f>
      </c>
      <c r="DX656">
        <f>IF($GI656&gt;=19,INDEX($DC:$DC,$GH656+19),"")</f>
      </c>
      <c r="DY656">
        <f>IF($GI656&gt;=20,INDEX($DC:$DC,$GH656+20),"")</f>
      </c>
      <c r="DZ656">
        <f>IF($GI656&gt;=21,INDEX($DC:$DC,$GH656+21),"")</f>
      </c>
      <c r="EA656">
        <f>IF($GI656&gt;=22,INDEX($DC:$DC,$GH656+22),"")</f>
      </c>
      <c r="EB656">
        <f>IF($GI656&gt;=23,INDEX($DC:$DC,$GH656+23),"")</f>
      </c>
      <c r="EC656">
        <f>IF($GI656&gt;=24,INDEX($DC:$DC,$GH656+24),"")</f>
      </c>
      <c r="ED656">
        <f>IF($GI656&gt;=25,INDEX($DC:$DC,$GH656+25),"")</f>
      </c>
      <c r="EE656">
        <f>IF($GI656&gt;=26,INDEX($DC:$DC,$GH656+26),"")</f>
      </c>
      <c r="EF656">
        <f>IF($GI656&gt;=27,INDEX($DC:$DC,$GH656+27),"")</f>
      </c>
      <c r="EG656">
        <f>IF($GI656&gt;=28,INDEX($DC:$DC,$GH656+28),"")</f>
      </c>
      <c r="EH656">
        <f>IF($GI656&gt;=29,INDEX($DC:$DC,$GH656+29),"")</f>
      </c>
      <c r="EI656">
        <f>IF($GI656&gt;=30,INDEX($DC:$DC,$GH656+30),"")</f>
      </c>
      <c r="EJ656">
        <f>IF($GI656&gt;=31,INDEX($DC:$DC,$GH656+31),"")</f>
      </c>
      <c r="EK656">
        <f>IF($GI656&gt;=32,INDEX($DC:$DC,$GH656+32),"")</f>
      </c>
      <c r="EL656">
        <f>IF($GI656&gt;=33,INDEX($DC:$DC,$GH656+33),"")</f>
      </c>
      <c r="EM656">
        <f>IF($GI656&gt;=34,INDEX($DC:$DC,$GH656+34),"")</f>
      </c>
      <c r="EN656">
        <f>IF($GI656&gt;=35,INDEX($DC:$DC,$GH656+35),"")</f>
      </c>
      <c r="EO656">
        <f>IF($GI656&gt;=36,INDEX($DC:$DC,$GH656+36),"")</f>
      </c>
      <c r="EP656">
        <f>IF($GI656&gt;=37,INDEX($DC:$DC,$GH656+37),"")</f>
      </c>
      <c r="EQ656">
        <f>IF($GI656&gt;=38,INDEX($DC:$DC,$GH656+38),"")</f>
      </c>
      <c r="ER656">
        <f>IF($GI656&gt;=39,INDEX($DC:$DC,$GH656+39),"")</f>
      </c>
      <c r="ES656">
        <f>IF($GI656&gt;=40,INDEX($DC:$DC,$GH656+40),"")</f>
      </c>
      <c r="ET656">
        <f>IF($GI656&gt;=1,INDEX($DD:$DD,$GH656+1),"")</f>
      </c>
      <c r="EU656">
        <f>IF($GI656&gt;=2,INDEX($DD:$DD,$GH656+2),"")</f>
      </c>
      <c r="EV656">
        <f>IF($GI656&gt;=3,INDEX($DD:$DD,$GH656+3),"")</f>
      </c>
      <c r="EW656">
        <f>IF($GI656&gt;=4,INDEX($DD:$DD,$GH656+4),"")</f>
      </c>
      <c r="EX656">
        <f>IF($GI656&gt;=5,INDEX($DD:$DD,$GH656+5),"")</f>
      </c>
      <c r="EY656">
        <f>IF($GI656&gt;=6,INDEX($DD:$DD,$GH656+6),"")</f>
      </c>
      <c r="EZ656">
        <f>IF($GI656&gt;=7,INDEX($DD:$DD,$GH656+7),"")</f>
      </c>
      <c r="FA656">
        <f>IF($GI656&gt;=8,INDEX($DD:$DD,$GH656+8),"")</f>
      </c>
      <c r="FB656">
        <f>IF($GI656&gt;=9,INDEX($DD:$DD,$GH656+9),"")</f>
      </c>
      <c r="FC656">
        <f>IF($GI656&gt;=10,INDEX($DD:$DD,$GH656+10),"")</f>
      </c>
      <c r="FD656">
        <f>IF($GI656&gt;=11,INDEX($DD:$DD,$GH656+11),"")</f>
      </c>
      <c r="FE656">
        <f>IF($GI656&gt;=12,INDEX($DD:$DD,$GH656+12),"")</f>
      </c>
      <c r="FF656">
        <f>IF($GI656&gt;=13,INDEX($DD:$DD,$GH656+13),"")</f>
      </c>
      <c r="FG656">
        <f>IF($GI656&gt;=14,INDEX($DD:$DD,$GH656+14),"")</f>
      </c>
      <c r="FH656">
        <f>IF($GI656&gt;=15,INDEX($DD:$DD,$GH656+15),"")</f>
      </c>
      <c r="FI656">
        <f>IF($GI656&gt;=16,INDEX($DD:$DD,$GH656+16),"")</f>
      </c>
      <c r="FJ656">
        <f>IF($GI656&gt;=17,INDEX($DD:$DD,$GH656+17),"")</f>
      </c>
      <c r="FK656">
        <f>IF($GI656&gt;=18,INDEX($DD:$DD,$GH656+18),"")</f>
      </c>
      <c r="FL656">
        <f>IF($GI656&gt;=19,INDEX($DD:$DD,$GH656+19),"")</f>
      </c>
      <c r="FM656">
        <f>IF($GI656&gt;=20,INDEX($DD:$DD,$GH656+20),"")</f>
      </c>
      <c r="FN656">
        <f>IF($GI656&gt;=21,INDEX($DD:$DD,$GH656+21),"")</f>
      </c>
      <c r="FO656">
        <f>IF($GI656&gt;=22,INDEX($DD:$DD,$GH656+22),"")</f>
      </c>
      <c r="FP656">
        <f>IF($GI656&gt;=23,INDEX($DD:$DD,$GH656+23),"")</f>
      </c>
      <c r="FQ656">
        <f>IF($GI656&gt;=24,INDEX($DD:$DD,$GH656+24),"")</f>
      </c>
      <c r="FR656">
        <f>IF($GI656&gt;=25,INDEX($DD:$DD,$GH656+25),"")</f>
      </c>
      <c r="FS656">
        <f>IF($GI656&gt;=26,INDEX($DD:$DD,$GH656+26),"")</f>
      </c>
      <c r="FT656">
        <f>IF($GI656&gt;=27,INDEX($DD:$DD,$GH656+27),"")</f>
      </c>
      <c r="FU656">
        <f>IF($GI656&gt;=28,INDEX($DD:$DD,$GH656+28),"")</f>
      </c>
      <c r="FV656">
        <f>IF($GI656&gt;=29,INDEX($DD:$DD,$GH656+29),"")</f>
      </c>
      <c r="FW656">
        <f>IF($GI656&gt;=30,INDEX($DD:$DD,$GH656+30),"")</f>
      </c>
      <c r="FX656">
        <f>IF($GI656&gt;=31,INDEX($DD:$DD,$GH656+31),"")</f>
      </c>
      <c r="FY656">
        <f>IF($GI656&gt;=32,INDEX($DD:$DD,$GH656+32),"")</f>
      </c>
      <c r="FZ656">
        <f>IF($GI656&gt;=33,INDEX($DD:$DD,$GH656+33),"")</f>
      </c>
      <c r="GA656">
        <f>IF($GI656&gt;=34,INDEX($DD:$DD,$GH656+34),"")</f>
      </c>
      <c r="GB656">
        <f>IF($GI656&gt;=35,INDEX($DD:$DD,$GH656+35),"")</f>
      </c>
      <c r="GC656">
        <f>IF($GI656&gt;=36,INDEX($DD:$DD,$GH656+36),"")</f>
      </c>
      <c r="GD656">
        <f>IF($GI656&gt;=37,INDEX($DD:$DD,$GH656+37),"")</f>
      </c>
      <c r="GE656">
        <f>IF($GI656&gt;=38,INDEX($DD:$DD,$GH656+38),"")</f>
      </c>
      <c r="GF656">
        <f>IF($GI656&gt;=39,INDEX($DD:$DD,$GH656+39),"")</f>
      </c>
      <c r="GG656">
        <f>IF($GI656&gt;=40,INDEX($DD:$DD,$GH656+40),"")</f>
      </c>
      <c r="GH656">
        <f>IFERROR(MATCH($DB656,$DC$2:$DC$148,0)+1,0)</f>
      </c>
      <c r="GI656">
        <f>IFERROR(INDEX($DE$2:$DE$148,MATCH($DB656,$DC$2:$DC$148,0)),0)</f>
      </c>
      <c r="GJ656">
        <f>IFERROR(MATCH($S656,$DF$656:$ES$656,0),0)</f>
      </c>
      <c r="GK656">
        <f>IF($GJ656&gt;0,INDEX($ET$656:$GG$656,$GJ656),"")</f>
      </c>
      <c r="GN656">
        <f>IF($IW656&gt;=1,INDEX($GL:$GL,$IV656+1),"")</f>
      </c>
      <c r="GO656">
        <f>IF($IW656&gt;=2,INDEX($GL:$GL,$IV656+2),"")</f>
      </c>
      <c r="GP656">
        <f>IF($IW656&gt;=3,INDEX($GL:$GL,$IV656+3),"")</f>
      </c>
      <c r="GQ656">
        <f>IF($IW656&gt;=4,INDEX($GL:$GL,$IV656+4),"")</f>
      </c>
      <c r="GR656">
        <f>IF($IW656&gt;=5,INDEX($GL:$GL,$IV656+5),"")</f>
      </c>
      <c r="GS656">
        <f>IF($IW656&gt;=6,INDEX($GL:$GL,$IV656+6),"")</f>
      </c>
      <c r="GT656">
        <f>IF($IW656&gt;=7,INDEX($GL:$GL,$IV656+7),"")</f>
      </c>
      <c r="GU656">
        <f>IF($IW656&gt;=8,INDEX($GL:$GL,$IV656+8),"")</f>
      </c>
      <c r="GV656">
        <f>IF($IW656&gt;=9,INDEX($GL:$GL,$IV656+9),"")</f>
      </c>
      <c r="GW656">
        <f>IF($IW656&gt;=10,INDEX($GL:$GL,$IV656+10),"")</f>
      </c>
      <c r="GX656">
        <f>IF($IW656&gt;=11,INDEX($GL:$GL,$IV656+11),"")</f>
      </c>
      <c r="GY656">
        <f>IF($IW656&gt;=12,INDEX($GL:$GL,$IV656+12),"")</f>
      </c>
      <c r="GZ656">
        <f>IF($IW656&gt;=13,INDEX($GL:$GL,$IV656+13),"")</f>
      </c>
      <c r="HA656">
        <f>IF($IW656&gt;=14,INDEX($GL:$GL,$IV656+14),"")</f>
      </c>
      <c r="HB656">
        <f>IF($IW656&gt;=15,INDEX($GL:$GL,$IV656+15),"")</f>
      </c>
      <c r="HC656">
        <f>IF($IW656&gt;=16,INDEX($GL:$GL,$IV656+16),"")</f>
      </c>
      <c r="HD656">
        <f>IF($IW656&gt;=17,INDEX($GL:$GL,$IV656+17),"")</f>
      </c>
      <c r="HE656">
        <f>IF($IW656&gt;=18,INDEX($GL:$GL,$IV656+18),"")</f>
      </c>
      <c r="HF656">
        <f>IF($IW656&gt;=19,INDEX($GL:$GL,$IV656+19),"")</f>
      </c>
      <c r="HG656">
        <f>IF($IW656&gt;=20,INDEX($GL:$GL,$IV656+20),"")</f>
      </c>
      <c r="HH656">
        <f>IF($IW656&gt;=21,INDEX($GL:$GL,$IV656+21),"")</f>
      </c>
      <c r="HI656">
        <f>IF($IW656&gt;=22,INDEX($GL:$GL,$IV656+22),"")</f>
      </c>
      <c r="HJ656">
        <f>IF($IW656&gt;=23,INDEX($GL:$GL,$IV656+23),"")</f>
      </c>
      <c r="HK656">
        <f>IF($IW656&gt;=24,INDEX($GL:$GL,$IV656+24),"")</f>
      </c>
      <c r="HL656">
        <f>IF($IW656&gt;=25,INDEX($GL:$GL,$IV656+25),"")</f>
      </c>
      <c r="HM656">
        <f>IF($IW656&gt;=26,INDEX($GL:$GL,$IV656+26),"")</f>
      </c>
      <c r="HN656">
        <f>IF($IW656&gt;=27,INDEX($GL:$GL,$IV656+27),"")</f>
      </c>
      <c r="HO656">
        <f>IF($IW656&gt;=28,INDEX($GL:$GL,$IV656+28),"")</f>
      </c>
      <c r="HP656">
        <f>IF($IW656&gt;=29,INDEX($GL:$GL,$IV656+29),"")</f>
      </c>
      <c r="HQ656">
        <f>IF($IW656&gt;=30,INDEX($GL:$GL,$IV656+30),"")</f>
      </c>
      <c r="HR656">
        <f>IF($IW656&gt;=31,INDEX($GL:$GL,$IV656+31),"")</f>
      </c>
      <c r="HS656">
        <f>IF($IW656&gt;=32,INDEX($GL:$GL,$IV656+32),"")</f>
      </c>
      <c r="HT656">
        <f>IF($IW656&gt;=33,INDEX($GL:$GL,$IV656+33),"")</f>
      </c>
      <c r="HU656">
        <f>IF($IW656&gt;=34,INDEX($GL:$GL,$IV656+34),"")</f>
      </c>
      <c r="HV656">
        <f>IF($IW656&gt;=35,INDEX($GL:$GL,$IV656+35),"")</f>
      </c>
      <c r="HW656">
        <f>IF($IW656&gt;=36,INDEX($GL:$GL,$IV656+36),"")</f>
      </c>
      <c r="HX656">
        <f>IF($IW656&gt;=37,INDEX($GL:$GL,$IV656+37),"")</f>
      </c>
      <c r="HY656">
        <f>IF($IW656&gt;=38,INDEX($GL:$GL,$IV656+38),"")</f>
      </c>
      <c r="HZ656">
        <f>IF($IW656&gt;=39,INDEX($GL:$GL,$IV656+39),"")</f>
      </c>
      <c r="IA656">
        <f>IF($IW656&gt;=40,INDEX($GL:$GL,$IV656+40),"")</f>
      </c>
      <c r="IB656">
        <f>IF($IW656&gt;=41,INDEX($GL:$GL,$IV656+41),"")</f>
      </c>
      <c r="IC656">
        <f>IF($IW656&gt;=42,INDEX($GL:$GL,$IV656+42),"")</f>
      </c>
      <c r="ID656">
        <f>IF($IW656&gt;=43,INDEX($GL:$GL,$IV656+43),"")</f>
      </c>
      <c r="IE656">
        <f>IF($IW656&gt;=44,INDEX($GL:$GL,$IV656+44),"")</f>
      </c>
      <c r="IF656">
        <f>IF($IW656&gt;=45,INDEX($GL:$GL,$IV656+45),"")</f>
      </c>
      <c r="IG656">
        <f>IF($IW656&gt;=46,INDEX($GL:$GL,$IV656+46),"")</f>
      </c>
      <c r="IH656">
        <f>IF($IW656&gt;=47,INDEX($GL:$GL,$IV656+47),"")</f>
      </c>
      <c r="II656">
        <f>IF($IW656&gt;=48,INDEX($GL:$GL,$IV656+48),"")</f>
      </c>
      <c r="IJ656">
        <f>IF($IW656&gt;=49,INDEX($GL:$GL,$IV656+49),"")</f>
      </c>
      <c r="IK656">
        <f>IF($IW656&gt;=50,INDEX($GL:$GL,$IV656+50),"")</f>
      </c>
      <c r="IL656">
        <f>IF($IW656&gt;=51,INDEX($GL:$GL,$IV656+51),"")</f>
      </c>
      <c r="IM656">
        <f>IF($IW656&gt;=52,INDEX($GL:$GL,$IV656+52),"")</f>
      </c>
      <c r="IN656">
        <f>IF($IW656&gt;=53,INDEX($GL:$GL,$IV656+53),"")</f>
      </c>
      <c r="IO656">
        <f>IF($IW656&gt;=54,INDEX($GL:$GL,$IV656+54),"")</f>
      </c>
      <c r="IP656">
        <f>IF($IW656&gt;=55,INDEX($GL:$GL,$IV656+55),"")</f>
      </c>
      <c r="IQ656">
        <f>IF($IW656&gt;=56,INDEX($GL:$GL,$IV656+56),"")</f>
      </c>
      <c r="IR656">
        <f>IF($IW656&gt;=57,INDEX($GL:$GL,$IV656+57),"")</f>
      </c>
      <c r="IS656">
        <f>IF($IW656&gt;=58,INDEX($GL:$GL,$IV656+58),"")</f>
      </c>
      <c r="IT656">
        <f>IF($IW656&gt;=59,INDEX($GL:$GL,$IV656+59),"")</f>
      </c>
      <c r="IU656">
        <f>IF($IW656&gt;=60,INDEX($GL:$GL,$IV656+60),"")</f>
      </c>
      <c r="IV656">
        <f>IFERROR(MATCH($GK656,$GL$2:$GL$324,0)+1,0)</f>
      </c>
      <c r="IW656">
        <f>IFERROR(INDEX($GM$2:$GM$324,MATCH($GK656,$GL$2:$GL$324,0)),0)</f>
      </c>
      <c r="IX656" t="s">
        <v>34</v>
      </c>
      <c r="IY656" t="s">
        <v>34</v>
      </c>
    </row>
    <row r="657" spans="1:259" x14ac:dyDescent="0.25">
      <c r="K657">
        <f>IF(OR($N657="",$J657=""),"",IFERROR($N657/$J657,0))</f>
      </c>
      <c r="L657">
        <f>IF($N657="","",
SUM($M657,$O657,$T657,$P657,$R657)*
(1-IF($U657="",0,VALUE($U657)/100)))</f>
      </c>
      <c r="M657">
        <f>IF($N657="","",$N657)</f>
      </c>
      <c r="O657">
        <f>IF($N657="","",
IF($H657="","",
IF(ISNUMBER(SEARCH("exempt",LOWER($H657))),0,
$N657*(VALUE(SUBSTITUTE($H657,"%",""))/100))))</f>
      </c>
      <c r="V657">
        <f>IFERROR(IF(FIND(" - ",$E657)&gt;0,MID($E657,FIND(" - ",$E657)+3,LEN($E657)),""),"")</f>
      </c>
      <c r="AE657" t="s">
        <v>1238</v>
      </c>
      <c r="AJ657">
        <f>IFERROR(LEFT($E657,FIND(" - ",$E657)-1),$E657)</f>
      </c>
      <c r="AM657">
        <f>IF($CB657&gt;=1,INDEX($AK:$AK,$CA657+1),"")</f>
      </c>
      <c r="AN657">
        <f>IF($CB657&gt;=2,INDEX($AK:$AK,$CA657+2),"")</f>
      </c>
      <c r="AO657">
        <f>IF($CB657&gt;=3,INDEX($AK:$AK,$CA657+3),"")</f>
      </c>
      <c r="AP657">
        <f>IF($CB657&gt;=4,INDEX($AK:$AK,$CA657+4),"")</f>
      </c>
      <c r="AQ657">
        <f>IF($CB657&gt;=5,INDEX($AK:$AK,$CA657+5),"")</f>
      </c>
      <c r="AR657">
        <f>IF($CB657&gt;=6,INDEX($AK:$AK,$CA657+6),"")</f>
      </c>
      <c r="AS657">
        <f>IF($CB657&gt;=7,INDEX($AK:$AK,$CA657+7),"")</f>
      </c>
      <c r="AT657">
        <f>IF($CB657&gt;=8,INDEX($AK:$AK,$CA657+8),"")</f>
      </c>
      <c r="AU657">
        <f>IF($CB657&gt;=9,INDEX($AK:$AK,$CA657+9),"")</f>
      </c>
      <c r="AV657">
        <f>IF($CB657&gt;=10,INDEX($AK:$AK,$CA657+10),"")</f>
      </c>
      <c r="AW657">
        <f>IF($CB657&gt;=11,INDEX($AK:$AK,$CA657+11),"")</f>
      </c>
      <c r="AX657">
        <f>IF($CB657&gt;=12,INDEX($AK:$AK,$CA657+12),"")</f>
      </c>
      <c r="AY657">
        <f>IF($CB657&gt;=13,INDEX($AK:$AK,$CA657+13),"")</f>
      </c>
      <c r="AZ657">
        <f>IF($CB657&gt;=14,INDEX($AK:$AK,$CA657+14),"")</f>
      </c>
      <c r="BA657">
        <f>IF($CB657&gt;=15,INDEX($AK:$AK,$CA657+15),"")</f>
      </c>
      <c r="BB657">
        <f>IF($CB657&gt;=16,INDEX($AK:$AK,$CA657+16),"")</f>
      </c>
      <c r="BC657">
        <f>IF($CB657&gt;=17,INDEX($AK:$AK,$CA657+17),"")</f>
      </c>
      <c r="BD657">
        <f>IF($CB657&gt;=18,INDEX($AK:$AK,$CA657+18),"")</f>
      </c>
      <c r="BE657">
        <f>IF($CB657&gt;=19,INDEX($AK:$AK,$CA657+19),"")</f>
      </c>
      <c r="BF657">
        <f>IF($CB657&gt;=20,INDEX($AK:$AK,$CA657+20),"")</f>
      </c>
      <c r="BG657">
        <f>IF($CB657&gt;=21,INDEX($AK:$AK,$CA657+21),"")</f>
      </c>
      <c r="BH657">
        <f>IF($CB657&gt;=22,INDEX($AK:$AK,$CA657+22),"")</f>
      </c>
      <c r="BI657">
        <f>IF($CB657&gt;=23,INDEX($AK:$AK,$CA657+23),"")</f>
      </c>
      <c r="BJ657">
        <f>IF($CB657&gt;=24,INDEX($AK:$AK,$CA657+24),"")</f>
      </c>
      <c r="BK657">
        <f>IF($CB657&gt;=25,INDEX($AK:$AK,$CA657+25),"")</f>
      </c>
      <c r="BL657">
        <f>IF($CB657&gt;=26,INDEX($AK:$AK,$CA657+26),"")</f>
      </c>
      <c r="BM657">
        <f>IF($CB657&gt;=27,INDEX($AK:$AK,$CA657+27),"")</f>
      </c>
      <c r="BN657">
        <f>IF($CB657&gt;=28,INDEX($AK:$AK,$CA657+28),"")</f>
      </c>
      <c r="BO657">
        <f>IF($CB657&gt;=29,INDEX($AK:$AK,$CA657+29),"")</f>
      </c>
      <c r="BP657">
        <f>IF($CB657&gt;=30,INDEX($AK:$AK,$CA657+30),"")</f>
      </c>
      <c r="BQ657">
        <f>IF($CB657&gt;=31,INDEX($AK:$AK,$CA657+31),"")</f>
      </c>
      <c r="BR657">
        <f>IF($CB657&gt;=32,INDEX($AK:$AK,$CA657+32),"")</f>
      </c>
      <c r="BS657">
        <f>IF($CB657&gt;=33,INDEX($AK:$AK,$CA657+33),"")</f>
      </c>
      <c r="BT657">
        <f>IF($CB657&gt;=34,INDEX($AK:$AK,$CA657+34),"")</f>
      </c>
      <c r="BU657">
        <f>IF($CB657&gt;=35,INDEX($AK:$AK,$CA657+35),"")</f>
      </c>
      <c r="BV657">
        <f>IF($CB657&gt;=36,INDEX($AK:$AK,$CA657+36),"")</f>
      </c>
      <c r="BW657">
        <f>IF($CB657&gt;=37,INDEX($AK:$AK,$CA657+37),"")</f>
      </c>
      <c r="BX657">
        <f>IF($CB657&gt;=38,INDEX($AK:$AK,$CA657+38),"")</f>
      </c>
      <c r="BY657">
        <f>IF($CB657&gt;=39,INDEX($AK:$AK,$CA657+39),"")</f>
      </c>
      <c r="BZ657">
        <f>IF($CB657&gt;=40,INDEX($AK:$AK,$CA657+40),"")</f>
      </c>
      <c r="CA657">
        <f>IFERROR(MATCH($AJ657,$AK$2:$AK$134,0)+1,0)</f>
      </c>
      <c r="CB657">
        <f>IFERROR(INDEX($AL$2:$AL$134,MATCH($AJ657,$AK$2:$AK$134,0)),0)</f>
      </c>
      <c r="CC657">
        <f>IFERROR(LEFT($F657,FIND(" - ",$F657)-1),$F657)</f>
      </c>
      <c r="CF657">
        <f>IF($DA657&gt;=1,INDEX($CD:$CD,$CZ657+1),"")</f>
      </c>
      <c r="CG657">
        <f>IF($DA657&gt;=2,INDEX($CD:$CD,$CZ657+2),"")</f>
      </c>
      <c r="CH657">
        <f>IF($DA657&gt;=3,INDEX($CD:$CD,$CZ657+3),"")</f>
      </c>
      <c r="CI657">
        <f>IF($DA657&gt;=4,INDEX($CD:$CD,$CZ657+4),"")</f>
      </c>
      <c r="CJ657">
        <f>IF($DA657&gt;=5,INDEX($CD:$CD,$CZ657+5),"")</f>
      </c>
      <c r="CK657">
        <f>IF($DA657&gt;=6,INDEX($CD:$CD,$CZ657+6),"")</f>
      </c>
      <c r="CL657">
        <f>IF($DA657&gt;=7,INDEX($CD:$CD,$CZ657+7),"")</f>
      </c>
      <c r="CM657">
        <f>IF($DA657&gt;=8,INDEX($CD:$CD,$CZ657+8),"")</f>
      </c>
      <c r="CN657">
        <f>IF($DA657&gt;=9,INDEX($CD:$CD,$CZ657+9),"")</f>
      </c>
      <c r="CO657">
        <f>IF($DA657&gt;=10,INDEX($CD:$CD,$CZ657+10),"")</f>
      </c>
      <c r="CP657">
        <f>IF($DA657&gt;=11,INDEX($CD:$CD,$CZ657+11),"")</f>
      </c>
      <c r="CQ657">
        <f>IF($DA657&gt;=12,INDEX($CD:$CD,$CZ657+12),"")</f>
      </c>
      <c r="CR657">
        <f>IF($DA657&gt;=13,INDEX($CD:$CD,$CZ657+13),"")</f>
      </c>
      <c r="CS657">
        <f>IF($DA657&gt;=14,INDEX($CD:$CD,$CZ657+14),"")</f>
      </c>
      <c r="CT657">
        <f>IF($DA657&gt;=15,INDEX($CD:$CD,$CZ657+15),"")</f>
      </c>
      <c r="CU657">
        <f>IF($DA657&gt;=16,INDEX($CD:$CD,$CZ657+16),"")</f>
      </c>
      <c r="CV657">
        <f>IF($DA657&gt;=17,INDEX($CD:$CD,$CZ657+17),"")</f>
      </c>
      <c r="CW657">
        <f>IF($DA657&gt;=18,INDEX($CD:$CD,$CZ657+18),"")</f>
      </c>
      <c r="CX657">
        <f>IF($DA657&gt;=19,INDEX($CD:$CD,$CZ657+19),"")</f>
      </c>
      <c r="CY657">
        <f>IF($DA657&gt;=20,INDEX($CD:$CD,$CZ657+20),"")</f>
      </c>
      <c r="CZ657">
        <f>IFERROR(MATCH($CC657,$CD$2:$CD$263,0)+1,0)</f>
      </c>
      <c r="DA657">
        <f>IFERROR(INDEX($CE$2:$CE$263,MATCH($CC657,$CD$2:$CD$263,0)),0)</f>
      </c>
      <c r="DB657">
        <f>IFERROR(INDEX($AI:$AI,MATCH($H657,$AH:$AH,0))&amp;"","")</f>
      </c>
      <c r="DF657">
        <f>IF($GI657&gt;=1,INDEX($DC:$DC,$GH657+1),"")</f>
      </c>
      <c r="DG657">
        <f>IF($GI657&gt;=2,INDEX($DC:$DC,$GH657+2),"")</f>
      </c>
      <c r="DH657">
        <f>IF($GI657&gt;=3,INDEX($DC:$DC,$GH657+3),"")</f>
      </c>
      <c r="DI657">
        <f>IF($GI657&gt;=4,INDEX($DC:$DC,$GH657+4),"")</f>
      </c>
      <c r="DJ657">
        <f>IF($GI657&gt;=5,INDEX($DC:$DC,$GH657+5),"")</f>
      </c>
      <c r="DK657">
        <f>IF($GI657&gt;=6,INDEX($DC:$DC,$GH657+6),"")</f>
      </c>
      <c r="DL657">
        <f>IF($GI657&gt;=7,INDEX($DC:$DC,$GH657+7),"")</f>
      </c>
      <c r="DM657">
        <f>IF($GI657&gt;=8,INDEX($DC:$DC,$GH657+8),"")</f>
      </c>
      <c r="DN657">
        <f>IF($GI657&gt;=9,INDEX($DC:$DC,$GH657+9),"")</f>
      </c>
      <c r="DO657">
        <f>IF($GI657&gt;=10,INDEX($DC:$DC,$GH657+10),"")</f>
      </c>
      <c r="DP657">
        <f>IF($GI657&gt;=11,INDEX($DC:$DC,$GH657+11),"")</f>
      </c>
      <c r="DQ657">
        <f>IF($GI657&gt;=12,INDEX($DC:$DC,$GH657+12),"")</f>
      </c>
      <c r="DR657">
        <f>IF($GI657&gt;=13,INDEX($DC:$DC,$GH657+13),"")</f>
      </c>
      <c r="DS657">
        <f>IF($GI657&gt;=14,INDEX($DC:$DC,$GH657+14),"")</f>
      </c>
      <c r="DT657">
        <f>IF($GI657&gt;=15,INDEX($DC:$DC,$GH657+15),"")</f>
      </c>
      <c r="DU657">
        <f>IF($GI657&gt;=16,INDEX($DC:$DC,$GH657+16),"")</f>
      </c>
      <c r="DV657">
        <f>IF($GI657&gt;=17,INDEX($DC:$DC,$GH657+17),"")</f>
      </c>
      <c r="DW657">
        <f>IF($GI657&gt;=18,INDEX($DC:$DC,$GH657+18),"")</f>
      </c>
      <c r="DX657">
        <f>IF($GI657&gt;=19,INDEX($DC:$DC,$GH657+19),"")</f>
      </c>
      <c r="DY657">
        <f>IF($GI657&gt;=20,INDEX($DC:$DC,$GH657+20),"")</f>
      </c>
      <c r="DZ657">
        <f>IF($GI657&gt;=21,INDEX($DC:$DC,$GH657+21),"")</f>
      </c>
      <c r="EA657">
        <f>IF($GI657&gt;=22,INDEX($DC:$DC,$GH657+22),"")</f>
      </c>
      <c r="EB657">
        <f>IF($GI657&gt;=23,INDEX($DC:$DC,$GH657+23),"")</f>
      </c>
      <c r="EC657">
        <f>IF($GI657&gt;=24,INDEX($DC:$DC,$GH657+24),"")</f>
      </c>
      <c r="ED657">
        <f>IF($GI657&gt;=25,INDEX($DC:$DC,$GH657+25),"")</f>
      </c>
      <c r="EE657">
        <f>IF($GI657&gt;=26,INDEX($DC:$DC,$GH657+26),"")</f>
      </c>
      <c r="EF657">
        <f>IF($GI657&gt;=27,INDEX($DC:$DC,$GH657+27),"")</f>
      </c>
      <c r="EG657">
        <f>IF($GI657&gt;=28,INDEX($DC:$DC,$GH657+28),"")</f>
      </c>
      <c r="EH657">
        <f>IF($GI657&gt;=29,INDEX($DC:$DC,$GH657+29),"")</f>
      </c>
      <c r="EI657">
        <f>IF($GI657&gt;=30,INDEX($DC:$DC,$GH657+30),"")</f>
      </c>
      <c r="EJ657">
        <f>IF($GI657&gt;=31,INDEX($DC:$DC,$GH657+31),"")</f>
      </c>
      <c r="EK657">
        <f>IF($GI657&gt;=32,INDEX($DC:$DC,$GH657+32),"")</f>
      </c>
      <c r="EL657">
        <f>IF($GI657&gt;=33,INDEX($DC:$DC,$GH657+33),"")</f>
      </c>
      <c r="EM657">
        <f>IF($GI657&gt;=34,INDEX($DC:$DC,$GH657+34),"")</f>
      </c>
      <c r="EN657">
        <f>IF($GI657&gt;=35,INDEX($DC:$DC,$GH657+35),"")</f>
      </c>
      <c r="EO657">
        <f>IF($GI657&gt;=36,INDEX($DC:$DC,$GH657+36),"")</f>
      </c>
      <c r="EP657">
        <f>IF($GI657&gt;=37,INDEX($DC:$DC,$GH657+37),"")</f>
      </c>
      <c r="EQ657">
        <f>IF($GI657&gt;=38,INDEX($DC:$DC,$GH657+38),"")</f>
      </c>
      <c r="ER657">
        <f>IF($GI657&gt;=39,INDEX($DC:$DC,$GH657+39),"")</f>
      </c>
      <c r="ES657">
        <f>IF($GI657&gt;=40,INDEX($DC:$DC,$GH657+40),"")</f>
      </c>
      <c r="ET657">
        <f>IF($GI657&gt;=1,INDEX($DD:$DD,$GH657+1),"")</f>
      </c>
      <c r="EU657">
        <f>IF($GI657&gt;=2,INDEX($DD:$DD,$GH657+2),"")</f>
      </c>
      <c r="EV657">
        <f>IF($GI657&gt;=3,INDEX($DD:$DD,$GH657+3),"")</f>
      </c>
      <c r="EW657">
        <f>IF($GI657&gt;=4,INDEX($DD:$DD,$GH657+4),"")</f>
      </c>
      <c r="EX657">
        <f>IF($GI657&gt;=5,INDEX($DD:$DD,$GH657+5),"")</f>
      </c>
      <c r="EY657">
        <f>IF($GI657&gt;=6,INDEX($DD:$DD,$GH657+6),"")</f>
      </c>
      <c r="EZ657">
        <f>IF($GI657&gt;=7,INDEX($DD:$DD,$GH657+7),"")</f>
      </c>
      <c r="FA657">
        <f>IF($GI657&gt;=8,INDEX($DD:$DD,$GH657+8),"")</f>
      </c>
      <c r="FB657">
        <f>IF($GI657&gt;=9,INDEX($DD:$DD,$GH657+9),"")</f>
      </c>
      <c r="FC657">
        <f>IF($GI657&gt;=10,INDEX($DD:$DD,$GH657+10),"")</f>
      </c>
      <c r="FD657">
        <f>IF($GI657&gt;=11,INDEX($DD:$DD,$GH657+11),"")</f>
      </c>
      <c r="FE657">
        <f>IF($GI657&gt;=12,INDEX($DD:$DD,$GH657+12),"")</f>
      </c>
      <c r="FF657">
        <f>IF($GI657&gt;=13,INDEX($DD:$DD,$GH657+13),"")</f>
      </c>
      <c r="FG657">
        <f>IF($GI657&gt;=14,INDEX($DD:$DD,$GH657+14),"")</f>
      </c>
      <c r="FH657">
        <f>IF($GI657&gt;=15,INDEX($DD:$DD,$GH657+15),"")</f>
      </c>
      <c r="FI657">
        <f>IF($GI657&gt;=16,INDEX($DD:$DD,$GH657+16),"")</f>
      </c>
      <c r="FJ657">
        <f>IF($GI657&gt;=17,INDEX($DD:$DD,$GH657+17),"")</f>
      </c>
      <c r="FK657">
        <f>IF($GI657&gt;=18,INDEX($DD:$DD,$GH657+18),"")</f>
      </c>
      <c r="FL657">
        <f>IF($GI657&gt;=19,INDEX($DD:$DD,$GH657+19),"")</f>
      </c>
      <c r="FM657">
        <f>IF($GI657&gt;=20,INDEX($DD:$DD,$GH657+20),"")</f>
      </c>
      <c r="FN657">
        <f>IF($GI657&gt;=21,INDEX($DD:$DD,$GH657+21),"")</f>
      </c>
      <c r="FO657">
        <f>IF($GI657&gt;=22,INDEX($DD:$DD,$GH657+22),"")</f>
      </c>
      <c r="FP657">
        <f>IF($GI657&gt;=23,INDEX($DD:$DD,$GH657+23),"")</f>
      </c>
      <c r="FQ657">
        <f>IF($GI657&gt;=24,INDEX($DD:$DD,$GH657+24),"")</f>
      </c>
      <c r="FR657">
        <f>IF($GI657&gt;=25,INDEX($DD:$DD,$GH657+25),"")</f>
      </c>
      <c r="FS657">
        <f>IF($GI657&gt;=26,INDEX($DD:$DD,$GH657+26),"")</f>
      </c>
      <c r="FT657">
        <f>IF($GI657&gt;=27,INDEX($DD:$DD,$GH657+27),"")</f>
      </c>
      <c r="FU657">
        <f>IF($GI657&gt;=28,INDEX($DD:$DD,$GH657+28),"")</f>
      </c>
      <c r="FV657">
        <f>IF($GI657&gt;=29,INDEX($DD:$DD,$GH657+29),"")</f>
      </c>
      <c r="FW657">
        <f>IF($GI657&gt;=30,INDEX($DD:$DD,$GH657+30),"")</f>
      </c>
      <c r="FX657">
        <f>IF($GI657&gt;=31,INDEX($DD:$DD,$GH657+31),"")</f>
      </c>
      <c r="FY657">
        <f>IF($GI657&gt;=32,INDEX($DD:$DD,$GH657+32),"")</f>
      </c>
      <c r="FZ657">
        <f>IF($GI657&gt;=33,INDEX($DD:$DD,$GH657+33),"")</f>
      </c>
      <c r="GA657">
        <f>IF($GI657&gt;=34,INDEX($DD:$DD,$GH657+34),"")</f>
      </c>
      <c r="GB657">
        <f>IF($GI657&gt;=35,INDEX($DD:$DD,$GH657+35),"")</f>
      </c>
      <c r="GC657">
        <f>IF($GI657&gt;=36,INDEX($DD:$DD,$GH657+36),"")</f>
      </c>
      <c r="GD657">
        <f>IF($GI657&gt;=37,INDEX($DD:$DD,$GH657+37),"")</f>
      </c>
      <c r="GE657">
        <f>IF($GI657&gt;=38,INDEX($DD:$DD,$GH657+38),"")</f>
      </c>
      <c r="GF657">
        <f>IF($GI657&gt;=39,INDEX($DD:$DD,$GH657+39),"")</f>
      </c>
      <c r="GG657">
        <f>IF($GI657&gt;=40,INDEX($DD:$DD,$GH657+40),"")</f>
      </c>
      <c r="GH657">
        <f>IFERROR(MATCH($DB657,$DC$2:$DC$148,0)+1,0)</f>
      </c>
      <c r="GI657">
        <f>IFERROR(INDEX($DE$2:$DE$148,MATCH($DB657,$DC$2:$DC$148,0)),0)</f>
      </c>
      <c r="GJ657">
        <f>IFERROR(MATCH($S657,$DF$657:$ES$657,0),0)</f>
      </c>
      <c r="GK657">
        <f>IF($GJ657&gt;0,INDEX($ET$657:$GG$657,$GJ657),"")</f>
      </c>
      <c r="GN657">
        <f>IF($IW657&gt;=1,INDEX($GL:$GL,$IV657+1),"")</f>
      </c>
      <c r="GO657">
        <f>IF($IW657&gt;=2,INDEX($GL:$GL,$IV657+2),"")</f>
      </c>
      <c r="GP657">
        <f>IF($IW657&gt;=3,INDEX($GL:$GL,$IV657+3),"")</f>
      </c>
      <c r="GQ657">
        <f>IF($IW657&gt;=4,INDEX($GL:$GL,$IV657+4),"")</f>
      </c>
      <c r="GR657">
        <f>IF($IW657&gt;=5,INDEX($GL:$GL,$IV657+5),"")</f>
      </c>
      <c r="GS657">
        <f>IF($IW657&gt;=6,INDEX($GL:$GL,$IV657+6),"")</f>
      </c>
      <c r="GT657">
        <f>IF($IW657&gt;=7,INDEX($GL:$GL,$IV657+7),"")</f>
      </c>
      <c r="GU657">
        <f>IF($IW657&gt;=8,INDEX($GL:$GL,$IV657+8),"")</f>
      </c>
      <c r="GV657">
        <f>IF($IW657&gt;=9,INDEX($GL:$GL,$IV657+9),"")</f>
      </c>
      <c r="GW657">
        <f>IF($IW657&gt;=10,INDEX($GL:$GL,$IV657+10),"")</f>
      </c>
      <c r="GX657">
        <f>IF($IW657&gt;=11,INDEX($GL:$GL,$IV657+11),"")</f>
      </c>
      <c r="GY657">
        <f>IF($IW657&gt;=12,INDEX($GL:$GL,$IV657+12),"")</f>
      </c>
      <c r="GZ657">
        <f>IF($IW657&gt;=13,INDEX($GL:$GL,$IV657+13),"")</f>
      </c>
      <c r="HA657">
        <f>IF($IW657&gt;=14,INDEX($GL:$GL,$IV657+14),"")</f>
      </c>
      <c r="HB657">
        <f>IF($IW657&gt;=15,INDEX($GL:$GL,$IV657+15),"")</f>
      </c>
      <c r="HC657">
        <f>IF($IW657&gt;=16,INDEX($GL:$GL,$IV657+16),"")</f>
      </c>
      <c r="HD657">
        <f>IF($IW657&gt;=17,INDEX($GL:$GL,$IV657+17),"")</f>
      </c>
      <c r="HE657">
        <f>IF($IW657&gt;=18,INDEX($GL:$GL,$IV657+18),"")</f>
      </c>
      <c r="HF657">
        <f>IF($IW657&gt;=19,INDEX($GL:$GL,$IV657+19),"")</f>
      </c>
      <c r="HG657">
        <f>IF($IW657&gt;=20,INDEX($GL:$GL,$IV657+20),"")</f>
      </c>
      <c r="HH657">
        <f>IF($IW657&gt;=21,INDEX($GL:$GL,$IV657+21),"")</f>
      </c>
      <c r="HI657">
        <f>IF($IW657&gt;=22,INDEX($GL:$GL,$IV657+22),"")</f>
      </c>
      <c r="HJ657">
        <f>IF($IW657&gt;=23,INDEX($GL:$GL,$IV657+23),"")</f>
      </c>
      <c r="HK657">
        <f>IF($IW657&gt;=24,INDEX($GL:$GL,$IV657+24),"")</f>
      </c>
      <c r="HL657">
        <f>IF($IW657&gt;=25,INDEX($GL:$GL,$IV657+25),"")</f>
      </c>
      <c r="HM657">
        <f>IF($IW657&gt;=26,INDEX($GL:$GL,$IV657+26),"")</f>
      </c>
      <c r="HN657">
        <f>IF($IW657&gt;=27,INDEX($GL:$GL,$IV657+27),"")</f>
      </c>
      <c r="HO657">
        <f>IF($IW657&gt;=28,INDEX($GL:$GL,$IV657+28),"")</f>
      </c>
      <c r="HP657">
        <f>IF($IW657&gt;=29,INDEX($GL:$GL,$IV657+29),"")</f>
      </c>
      <c r="HQ657">
        <f>IF($IW657&gt;=30,INDEX($GL:$GL,$IV657+30),"")</f>
      </c>
      <c r="HR657">
        <f>IF($IW657&gt;=31,INDEX($GL:$GL,$IV657+31),"")</f>
      </c>
      <c r="HS657">
        <f>IF($IW657&gt;=32,INDEX($GL:$GL,$IV657+32),"")</f>
      </c>
      <c r="HT657">
        <f>IF($IW657&gt;=33,INDEX($GL:$GL,$IV657+33),"")</f>
      </c>
      <c r="HU657">
        <f>IF($IW657&gt;=34,INDEX($GL:$GL,$IV657+34),"")</f>
      </c>
      <c r="HV657">
        <f>IF($IW657&gt;=35,INDEX($GL:$GL,$IV657+35),"")</f>
      </c>
      <c r="HW657">
        <f>IF($IW657&gt;=36,INDEX($GL:$GL,$IV657+36),"")</f>
      </c>
      <c r="HX657">
        <f>IF($IW657&gt;=37,INDEX($GL:$GL,$IV657+37),"")</f>
      </c>
      <c r="HY657">
        <f>IF($IW657&gt;=38,INDEX($GL:$GL,$IV657+38),"")</f>
      </c>
      <c r="HZ657">
        <f>IF($IW657&gt;=39,INDEX($GL:$GL,$IV657+39),"")</f>
      </c>
      <c r="IA657">
        <f>IF($IW657&gt;=40,INDEX($GL:$GL,$IV657+40),"")</f>
      </c>
      <c r="IB657">
        <f>IF($IW657&gt;=41,INDEX($GL:$GL,$IV657+41),"")</f>
      </c>
      <c r="IC657">
        <f>IF($IW657&gt;=42,INDEX($GL:$GL,$IV657+42),"")</f>
      </c>
      <c r="ID657">
        <f>IF($IW657&gt;=43,INDEX($GL:$GL,$IV657+43),"")</f>
      </c>
      <c r="IE657">
        <f>IF($IW657&gt;=44,INDEX($GL:$GL,$IV657+44),"")</f>
      </c>
      <c r="IF657">
        <f>IF($IW657&gt;=45,INDEX($GL:$GL,$IV657+45),"")</f>
      </c>
      <c r="IG657">
        <f>IF($IW657&gt;=46,INDEX($GL:$GL,$IV657+46),"")</f>
      </c>
      <c r="IH657">
        <f>IF($IW657&gt;=47,INDEX($GL:$GL,$IV657+47),"")</f>
      </c>
      <c r="II657">
        <f>IF($IW657&gt;=48,INDEX($GL:$GL,$IV657+48),"")</f>
      </c>
      <c r="IJ657">
        <f>IF($IW657&gt;=49,INDEX($GL:$GL,$IV657+49),"")</f>
      </c>
      <c r="IK657">
        <f>IF($IW657&gt;=50,INDEX($GL:$GL,$IV657+50),"")</f>
      </c>
      <c r="IL657">
        <f>IF($IW657&gt;=51,INDEX($GL:$GL,$IV657+51),"")</f>
      </c>
      <c r="IM657">
        <f>IF($IW657&gt;=52,INDEX($GL:$GL,$IV657+52),"")</f>
      </c>
      <c r="IN657">
        <f>IF($IW657&gt;=53,INDEX($GL:$GL,$IV657+53),"")</f>
      </c>
      <c r="IO657">
        <f>IF($IW657&gt;=54,INDEX($GL:$GL,$IV657+54),"")</f>
      </c>
      <c r="IP657">
        <f>IF($IW657&gt;=55,INDEX($GL:$GL,$IV657+55),"")</f>
      </c>
      <c r="IQ657">
        <f>IF($IW657&gt;=56,INDEX($GL:$GL,$IV657+56),"")</f>
      </c>
      <c r="IR657">
        <f>IF($IW657&gt;=57,INDEX($GL:$GL,$IV657+57),"")</f>
      </c>
      <c r="IS657">
        <f>IF($IW657&gt;=58,INDEX($GL:$GL,$IV657+58),"")</f>
      </c>
      <c r="IT657">
        <f>IF($IW657&gt;=59,INDEX($GL:$GL,$IV657+59),"")</f>
      </c>
      <c r="IU657">
        <f>IF($IW657&gt;=60,INDEX($GL:$GL,$IV657+60),"")</f>
      </c>
      <c r="IV657">
        <f>IFERROR(MATCH($GK657,$GL$2:$GL$324,0)+1,0)</f>
      </c>
      <c r="IW657">
        <f>IFERROR(INDEX($GM$2:$GM$324,MATCH($GK657,$GL$2:$GL$324,0)),0)</f>
      </c>
      <c r="IX657" t="s">
        <v>34</v>
      </c>
      <c r="IY657" t="s">
        <v>34</v>
      </c>
    </row>
    <row r="658" spans="1:259" x14ac:dyDescent="0.25">
      <c r="K658">
        <f>IF(OR($N658="",$J658=""),"",IFERROR($N658/$J658,0))</f>
      </c>
      <c r="L658">
        <f>IF($N658="","",
SUM($M658,$O658,$T658,$P658,$R658)*
(1-IF($U658="",0,VALUE($U658)/100)))</f>
      </c>
      <c r="M658">
        <f>IF($N658="","",$N658)</f>
      </c>
      <c r="O658">
        <f>IF($N658="","",
IF($H658="","",
IF(ISNUMBER(SEARCH("exempt",LOWER($H658))),0,
$N658*(VALUE(SUBSTITUTE($H658,"%",""))/100))))</f>
      </c>
      <c r="V658">
        <f>IFERROR(IF(FIND(" - ",$E658)&gt;0,MID($E658,FIND(" - ",$E658)+3,LEN($E658)),""),"")</f>
      </c>
      <c r="AE658" t="s">
        <v>1239</v>
      </c>
      <c r="AJ658">
        <f>IFERROR(LEFT($E658,FIND(" - ",$E658)-1),$E658)</f>
      </c>
      <c r="AM658">
        <f>IF($CB658&gt;=1,INDEX($AK:$AK,$CA658+1),"")</f>
      </c>
      <c r="AN658">
        <f>IF($CB658&gt;=2,INDEX($AK:$AK,$CA658+2),"")</f>
      </c>
      <c r="AO658">
        <f>IF($CB658&gt;=3,INDEX($AK:$AK,$CA658+3),"")</f>
      </c>
      <c r="AP658">
        <f>IF($CB658&gt;=4,INDEX($AK:$AK,$CA658+4),"")</f>
      </c>
      <c r="AQ658">
        <f>IF($CB658&gt;=5,INDEX($AK:$AK,$CA658+5),"")</f>
      </c>
      <c r="AR658">
        <f>IF($CB658&gt;=6,INDEX($AK:$AK,$CA658+6),"")</f>
      </c>
      <c r="AS658">
        <f>IF($CB658&gt;=7,INDEX($AK:$AK,$CA658+7),"")</f>
      </c>
      <c r="AT658">
        <f>IF($CB658&gt;=8,INDEX($AK:$AK,$CA658+8),"")</f>
      </c>
      <c r="AU658">
        <f>IF($CB658&gt;=9,INDEX($AK:$AK,$CA658+9),"")</f>
      </c>
      <c r="AV658">
        <f>IF($CB658&gt;=10,INDEX($AK:$AK,$CA658+10),"")</f>
      </c>
      <c r="AW658">
        <f>IF($CB658&gt;=11,INDEX($AK:$AK,$CA658+11),"")</f>
      </c>
      <c r="AX658">
        <f>IF($CB658&gt;=12,INDEX($AK:$AK,$CA658+12),"")</f>
      </c>
      <c r="AY658">
        <f>IF($CB658&gt;=13,INDEX($AK:$AK,$CA658+13),"")</f>
      </c>
      <c r="AZ658">
        <f>IF($CB658&gt;=14,INDEX($AK:$AK,$CA658+14),"")</f>
      </c>
      <c r="BA658">
        <f>IF($CB658&gt;=15,INDEX($AK:$AK,$CA658+15),"")</f>
      </c>
      <c r="BB658">
        <f>IF($CB658&gt;=16,INDEX($AK:$AK,$CA658+16),"")</f>
      </c>
      <c r="BC658">
        <f>IF($CB658&gt;=17,INDEX($AK:$AK,$CA658+17),"")</f>
      </c>
      <c r="BD658">
        <f>IF($CB658&gt;=18,INDEX($AK:$AK,$CA658+18),"")</f>
      </c>
      <c r="BE658">
        <f>IF($CB658&gt;=19,INDEX($AK:$AK,$CA658+19),"")</f>
      </c>
      <c r="BF658">
        <f>IF($CB658&gt;=20,INDEX($AK:$AK,$CA658+20),"")</f>
      </c>
      <c r="BG658">
        <f>IF($CB658&gt;=21,INDEX($AK:$AK,$CA658+21),"")</f>
      </c>
      <c r="BH658">
        <f>IF($CB658&gt;=22,INDEX($AK:$AK,$CA658+22),"")</f>
      </c>
      <c r="BI658">
        <f>IF($CB658&gt;=23,INDEX($AK:$AK,$CA658+23),"")</f>
      </c>
      <c r="BJ658">
        <f>IF($CB658&gt;=24,INDEX($AK:$AK,$CA658+24),"")</f>
      </c>
      <c r="BK658">
        <f>IF($CB658&gt;=25,INDEX($AK:$AK,$CA658+25),"")</f>
      </c>
      <c r="BL658">
        <f>IF($CB658&gt;=26,INDEX($AK:$AK,$CA658+26),"")</f>
      </c>
      <c r="BM658">
        <f>IF($CB658&gt;=27,INDEX($AK:$AK,$CA658+27),"")</f>
      </c>
      <c r="BN658">
        <f>IF($CB658&gt;=28,INDEX($AK:$AK,$CA658+28),"")</f>
      </c>
      <c r="BO658">
        <f>IF($CB658&gt;=29,INDEX($AK:$AK,$CA658+29),"")</f>
      </c>
      <c r="BP658">
        <f>IF($CB658&gt;=30,INDEX($AK:$AK,$CA658+30),"")</f>
      </c>
      <c r="BQ658">
        <f>IF($CB658&gt;=31,INDEX($AK:$AK,$CA658+31),"")</f>
      </c>
      <c r="BR658">
        <f>IF($CB658&gt;=32,INDEX($AK:$AK,$CA658+32),"")</f>
      </c>
      <c r="BS658">
        <f>IF($CB658&gt;=33,INDEX($AK:$AK,$CA658+33),"")</f>
      </c>
      <c r="BT658">
        <f>IF($CB658&gt;=34,INDEX($AK:$AK,$CA658+34),"")</f>
      </c>
      <c r="BU658">
        <f>IF($CB658&gt;=35,INDEX($AK:$AK,$CA658+35),"")</f>
      </c>
      <c r="BV658">
        <f>IF($CB658&gt;=36,INDEX($AK:$AK,$CA658+36),"")</f>
      </c>
      <c r="BW658">
        <f>IF($CB658&gt;=37,INDEX($AK:$AK,$CA658+37),"")</f>
      </c>
      <c r="BX658">
        <f>IF($CB658&gt;=38,INDEX($AK:$AK,$CA658+38),"")</f>
      </c>
      <c r="BY658">
        <f>IF($CB658&gt;=39,INDEX($AK:$AK,$CA658+39),"")</f>
      </c>
      <c r="BZ658">
        <f>IF($CB658&gt;=40,INDEX($AK:$AK,$CA658+40),"")</f>
      </c>
      <c r="CA658">
        <f>IFERROR(MATCH($AJ658,$AK$2:$AK$134,0)+1,0)</f>
      </c>
      <c r="CB658">
        <f>IFERROR(INDEX($AL$2:$AL$134,MATCH($AJ658,$AK$2:$AK$134,0)),0)</f>
      </c>
      <c r="CC658">
        <f>IFERROR(LEFT($F658,FIND(" - ",$F658)-1),$F658)</f>
      </c>
      <c r="CF658">
        <f>IF($DA658&gt;=1,INDEX($CD:$CD,$CZ658+1),"")</f>
      </c>
      <c r="CG658">
        <f>IF($DA658&gt;=2,INDEX($CD:$CD,$CZ658+2),"")</f>
      </c>
      <c r="CH658">
        <f>IF($DA658&gt;=3,INDEX($CD:$CD,$CZ658+3),"")</f>
      </c>
      <c r="CI658">
        <f>IF($DA658&gt;=4,INDEX($CD:$CD,$CZ658+4),"")</f>
      </c>
      <c r="CJ658">
        <f>IF($DA658&gt;=5,INDEX($CD:$CD,$CZ658+5),"")</f>
      </c>
      <c r="CK658">
        <f>IF($DA658&gt;=6,INDEX($CD:$CD,$CZ658+6),"")</f>
      </c>
      <c r="CL658">
        <f>IF($DA658&gt;=7,INDEX($CD:$CD,$CZ658+7),"")</f>
      </c>
      <c r="CM658">
        <f>IF($DA658&gt;=8,INDEX($CD:$CD,$CZ658+8),"")</f>
      </c>
      <c r="CN658">
        <f>IF($DA658&gt;=9,INDEX($CD:$CD,$CZ658+9),"")</f>
      </c>
      <c r="CO658">
        <f>IF($DA658&gt;=10,INDEX($CD:$CD,$CZ658+10),"")</f>
      </c>
      <c r="CP658">
        <f>IF($DA658&gt;=11,INDEX($CD:$CD,$CZ658+11),"")</f>
      </c>
      <c r="CQ658">
        <f>IF($DA658&gt;=12,INDEX($CD:$CD,$CZ658+12),"")</f>
      </c>
      <c r="CR658">
        <f>IF($DA658&gt;=13,INDEX($CD:$CD,$CZ658+13),"")</f>
      </c>
      <c r="CS658">
        <f>IF($DA658&gt;=14,INDEX($CD:$CD,$CZ658+14),"")</f>
      </c>
      <c r="CT658">
        <f>IF($DA658&gt;=15,INDEX($CD:$CD,$CZ658+15),"")</f>
      </c>
      <c r="CU658">
        <f>IF($DA658&gt;=16,INDEX($CD:$CD,$CZ658+16),"")</f>
      </c>
      <c r="CV658">
        <f>IF($DA658&gt;=17,INDEX($CD:$CD,$CZ658+17),"")</f>
      </c>
      <c r="CW658">
        <f>IF($DA658&gt;=18,INDEX($CD:$CD,$CZ658+18),"")</f>
      </c>
      <c r="CX658">
        <f>IF($DA658&gt;=19,INDEX($CD:$CD,$CZ658+19),"")</f>
      </c>
      <c r="CY658">
        <f>IF($DA658&gt;=20,INDEX($CD:$CD,$CZ658+20),"")</f>
      </c>
      <c r="CZ658">
        <f>IFERROR(MATCH($CC658,$CD$2:$CD$263,0)+1,0)</f>
      </c>
      <c r="DA658">
        <f>IFERROR(INDEX($CE$2:$CE$263,MATCH($CC658,$CD$2:$CD$263,0)),0)</f>
      </c>
      <c r="DB658">
        <f>IFERROR(INDEX($AI:$AI,MATCH($H658,$AH:$AH,0))&amp;"","")</f>
      </c>
      <c r="DF658">
        <f>IF($GI658&gt;=1,INDEX($DC:$DC,$GH658+1),"")</f>
      </c>
      <c r="DG658">
        <f>IF($GI658&gt;=2,INDEX($DC:$DC,$GH658+2),"")</f>
      </c>
      <c r="DH658">
        <f>IF($GI658&gt;=3,INDEX($DC:$DC,$GH658+3),"")</f>
      </c>
      <c r="DI658">
        <f>IF($GI658&gt;=4,INDEX($DC:$DC,$GH658+4),"")</f>
      </c>
      <c r="DJ658">
        <f>IF($GI658&gt;=5,INDEX($DC:$DC,$GH658+5),"")</f>
      </c>
      <c r="DK658">
        <f>IF($GI658&gt;=6,INDEX($DC:$DC,$GH658+6),"")</f>
      </c>
      <c r="DL658">
        <f>IF($GI658&gt;=7,INDEX($DC:$DC,$GH658+7),"")</f>
      </c>
      <c r="DM658">
        <f>IF($GI658&gt;=8,INDEX($DC:$DC,$GH658+8),"")</f>
      </c>
      <c r="DN658">
        <f>IF($GI658&gt;=9,INDEX($DC:$DC,$GH658+9),"")</f>
      </c>
      <c r="DO658">
        <f>IF($GI658&gt;=10,INDEX($DC:$DC,$GH658+10),"")</f>
      </c>
      <c r="DP658">
        <f>IF($GI658&gt;=11,INDEX($DC:$DC,$GH658+11),"")</f>
      </c>
      <c r="DQ658">
        <f>IF($GI658&gt;=12,INDEX($DC:$DC,$GH658+12),"")</f>
      </c>
      <c r="DR658">
        <f>IF($GI658&gt;=13,INDEX($DC:$DC,$GH658+13),"")</f>
      </c>
      <c r="DS658">
        <f>IF($GI658&gt;=14,INDEX($DC:$DC,$GH658+14),"")</f>
      </c>
      <c r="DT658">
        <f>IF($GI658&gt;=15,INDEX($DC:$DC,$GH658+15),"")</f>
      </c>
      <c r="DU658">
        <f>IF($GI658&gt;=16,INDEX($DC:$DC,$GH658+16),"")</f>
      </c>
      <c r="DV658">
        <f>IF($GI658&gt;=17,INDEX($DC:$DC,$GH658+17),"")</f>
      </c>
      <c r="DW658">
        <f>IF($GI658&gt;=18,INDEX($DC:$DC,$GH658+18),"")</f>
      </c>
      <c r="DX658">
        <f>IF($GI658&gt;=19,INDEX($DC:$DC,$GH658+19),"")</f>
      </c>
      <c r="DY658">
        <f>IF($GI658&gt;=20,INDEX($DC:$DC,$GH658+20),"")</f>
      </c>
      <c r="DZ658">
        <f>IF($GI658&gt;=21,INDEX($DC:$DC,$GH658+21),"")</f>
      </c>
      <c r="EA658">
        <f>IF($GI658&gt;=22,INDEX($DC:$DC,$GH658+22),"")</f>
      </c>
      <c r="EB658">
        <f>IF($GI658&gt;=23,INDEX($DC:$DC,$GH658+23),"")</f>
      </c>
      <c r="EC658">
        <f>IF($GI658&gt;=24,INDEX($DC:$DC,$GH658+24),"")</f>
      </c>
      <c r="ED658">
        <f>IF($GI658&gt;=25,INDEX($DC:$DC,$GH658+25),"")</f>
      </c>
      <c r="EE658">
        <f>IF($GI658&gt;=26,INDEX($DC:$DC,$GH658+26),"")</f>
      </c>
      <c r="EF658">
        <f>IF($GI658&gt;=27,INDEX($DC:$DC,$GH658+27),"")</f>
      </c>
      <c r="EG658">
        <f>IF($GI658&gt;=28,INDEX($DC:$DC,$GH658+28),"")</f>
      </c>
      <c r="EH658">
        <f>IF($GI658&gt;=29,INDEX($DC:$DC,$GH658+29),"")</f>
      </c>
      <c r="EI658">
        <f>IF($GI658&gt;=30,INDEX($DC:$DC,$GH658+30),"")</f>
      </c>
      <c r="EJ658">
        <f>IF($GI658&gt;=31,INDEX($DC:$DC,$GH658+31),"")</f>
      </c>
      <c r="EK658">
        <f>IF($GI658&gt;=32,INDEX($DC:$DC,$GH658+32),"")</f>
      </c>
      <c r="EL658">
        <f>IF($GI658&gt;=33,INDEX($DC:$DC,$GH658+33),"")</f>
      </c>
      <c r="EM658">
        <f>IF($GI658&gt;=34,INDEX($DC:$DC,$GH658+34),"")</f>
      </c>
      <c r="EN658">
        <f>IF($GI658&gt;=35,INDEX($DC:$DC,$GH658+35),"")</f>
      </c>
      <c r="EO658">
        <f>IF($GI658&gt;=36,INDEX($DC:$DC,$GH658+36),"")</f>
      </c>
      <c r="EP658">
        <f>IF($GI658&gt;=37,INDEX($DC:$DC,$GH658+37),"")</f>
      </c>
      <c r="EQ658">
        <f>IF($GI658&gt;=38,INDEX($DC:$DC,$GH658+38),"")</f>
      </c>
      <c r="ER658">
        <f>IF($GI658&gt;=39,INDEX($DC:$DC,$GH658+39),"")</f>
      </c>
      <c r="ES658">
        <f>IF($GI658&gt;=40,INDEX($DC:$DC,$GH658+40),"")</f>
      </c>
      <c r="ET658">
        <f>IF($GI658&gt;=1,INDEX($DD:$DD,$GH658+1),"")</f>
      </c>
      <c r="EU658">
        <f>IF($GI658&gt;=2,INDEX($DD:$DD,$GH658+2),"")</f>
      </c>
      <c r="EV658">
        <f>IF($GI658&gt;=3,INDEX($DD:$DD,$GH658+3),"")</f>
      </c>
      <c r="EW658">
        <f>IF($GI658&gt;=4,INDEX($DD:$DD,$GH658+4),"")</f>
      </c>
      <c r="EX658">
        <f>IF($GI658&gt;=5,INDEX($DD:$DD,$GH658+5),"")</f>
      </c>
      <c r="EY658">
        <f>IF($GI658&gt;=6,INDEX($DD:$DD,$GH658+6),"")</f>
      </c>
      <c r="EZ658">
        <f>IF($GI658&gt;=7,INDEX($DD:$DD,$GH658+7),"")</f>
      </c>
      <c r="FA658">
        <f>IF($GI658&gt;=8,INDEX($DD:$DD,$GH658+8),"")</f>
      </c>
      <c r="FB658">
        <f>IF($GI658&gt;=9,INDEX($DD:$DD,$GH658+9),"")</f>
      </c>
      <c r="FC658">
        <f>IF($GI658&gt;=10,INDEX($DD:$DD,$GH658+10),"")</f>
      </c>
      <c r="FD658">
        <f>IF($GI658&gt;=11,INDEX($DD:$DD,$GH658+11),"")</f>
      </c>
      <c r="FE658">
        <f>IF($GI658&gt;=12,INDEX($DD:$DD,$GH658+12),"")</f>
      </c>
      <c r="FF658">
        <f>IF($GI658&gt;=13,INDEX($DD:$DD,$GH658+13),"")</f>
      </c>
      <c r="FG658">
        <f>IF($GI658&gt;=14,INDEX($DD:$DD,$GH658+14),"")</f>
      </c>
      <c r="FH658">
        <f>IF($GI658&gt;=15,INDEX($DD:$DD,$GH658+15),"")</f>
      </c>
      <c r="FI658">
        <f>IF($GI658&gt;=16,INDEX($DD:$DD,$GH658+16),"")</f>
      </c>
      <c r="FJ658">
        <f>IF($GI658&gt;=17,INDEX($DD:$DD,$GH658+17),"")</f>
      </c>
      <c r="FK658">
        <f>IF($GI658&gt;=18,INDEX($DD:$DD,$GH658+18),"")</f>
      </c>
      <c r="FL658">
        <f>IF($GI658&gt;=19,INDEX($DD:$DD,$GH658+19),"")</f>
      </c>
      <c r="FM658">
        <f>IF($GI658&gt;=20,INDEX($DD:$DD,$GH658+20),"")</f>
      </c>
      <c r="FN658">
        <f>IF($GI658&gt;=21,INDEX($DD:$DD,$GH658+21),"")</f>
      </c>
      <c r="FO658">
        <f>IF($GI658&gt;=22,INDEX($DD:$DD,$GH658+22),"")</f>
      </c>
      <c r="FP658">
        <f>IF($GI658&gt;=23,INDEX($DD:$DD,$GH658+23),"")</f>
      </c>
      <c r="FQ658">
        <f>IF($GI658&gt;=24,INDEX($DD:$DD,$GH658+24),"")</f>
      </c>
      <c r="FR658">
        <f>IF($GI658&gt;=25,INDEX($DD:$DD,$GH658+25),"")</f>
      </c>
      <c r="FS658">
        <f>IF($GI658&gt;=26,INDEX($DD:$DD,$GH658+26),"")</f>
      </c>
      <c r="FT658">
        <f>IF($GI658&gt;=27,INDEX($DD:$DD,$GH658+27),"")</f>
      </c>
      <c r="FU658">
        <f>IF($GI658&gt;=28,INDEX($DD:$DD,$GH658+28),"")</f>
      </c>
      <c r="FV658">
        <f>IF($GI658&gt;=29,INDEX($DD:$DD,$GH658+29),"")</f>
      </c>
      <c r="FW658">
        <f>IF($GI658&gt;=30,INDEX($DD:$DD,$GH658+30),"")</f>
      </c>
      <c r="FX658">
        <f>IF($GI658&gt;=31,INDEX($DD:$DD,$GH658+31),"")</f>
      </c>
      <c r="FY658">
        <f>IF($GI658&gt;=32,INDEX($DD:$DD,$GH658+32),"")</f>
      </c>
      <c r="FZ658">
        <f>IF($GI658&gt;=33,INDEX($DD:$DD,$GH658+33),"")</f>
      </c>
      <c r="GA658">
        <f>IF($GI658&gt;=34,INDEX($DD:$DD,$GH658+34),"")</f>
      </c>
      <c r="GB658">
        <f>IF($GI658&gt;=35,INDEX($DD:$DD,$GH658+35),"")</f>
      </c>
      <c r="GC658">
        <f>IF($GI658&gt;=36,INDEX($DD:$DD,$GH658+36),"")</f>
      </c>
      <c r="GD658">
        <f>IF($GI658&gt;=37,INDEX($DD:$DD,$GH658+37),"")</f>
      </c>
      <c r="GE658">
        <f>IF($GI658&gt;=38,INDEX($DD:$DD,$GH658+38),"")</f>
      </c>
      <c r="GF658">
        <f>IF($GI658&gt;=39,INDEX($DD:$DD,$GH658+39),"")</f>
      </c>
      <c r="GG658">
        <f>IF($GI658&gt;=40,INDEX($DD:$DD,$GH658+40),"")</f>
      </c>
      <c r="GH658">
        <f>IFERROR(MATCH($DB658,$DC$2:$DC$148,0)+1,0)</f>
      </c>
      <c r="GI658">
        <f>IFERROR(INDEX($DE$2:$DE$148,MATCH($DB658,$DC$2:$DC$148,0)),0)</f>
      </c>
      <c r="GJ658">
        <f>IFERROR(MATCH($S658,$DF$658:$ES$658,0),0)</f>
      </c>
      <c r="GK658">
        <f>IF($GJ658&gt;0,INDEX($ET$658:$GG$658,$GJ658),"")</f>
      </c>
      <c r="GN658">
        <f>IF($IW658&gt;=1,INDEX($GL:$GL,$IV658+1),"")</f>
      </c>
      <c r="GO658">
        <f>IF($IW658&gt;=2,INDEX($GL:$GL,$IV658+2),"")</f>
      </c>
      <c r="GP658">
        <f>IF($IW658&gt;=3,INDEX($GL:$GL,$IV658+3),"")</f>
      </c>
      <c r="GQ658">
        <f>IF($IW658&gt;=4,INDEX($GL:$GL,$IV658+4),"")</f>
      </c>
      <c r="GR658">
        <f>IF($IW658&gt;=5,INDEX($GL:$GL,$IV658+5),"")</f>
      </c>
      <c r="GS658">
        <f>IF($IW658&gt;=6,INDEX($GL:$GL,$IV658+6),"")</f>
      </c>
      <c r="GT658">
        <f>IF($IW658&gt;=7,INDEX($GL:$GL,$IV658+7),"")</f>
      </c>
      <c r="GU658">
        <f>IF($IW658&gt;=8,INDEX($GL:$GL,$IV658+8),"")</f>
      </c>
      <c r="GV658">
        <f>IF($IW658&gt;=9,INDEX($GL:$GL,$IV658+9),"")</f>
      </c>
      <c r="GW658">
        <f>IF($IW658&gt;=10,INDEX($GL:$GL,$IV658+10),"")</f>
      </c>
      <c r="GX658">
        <f>IF($IW658&gt;=11,INDEX($GL:$GL,$IV658+11),"")</f>
      </c>
      <c r="GY658">
        <f>IF($IW658&gt;=12,INDEX($GL:$GL,$IV658+12),"")</f>
      </c>
      <c r="GZ658">
        <f>IF($IW658&gt;=13,INDEX($GL:$GL,$IV658+13),"")</f>
      </c>
      <c r="HA658">
        <f>IF($IW658&gt;=14,INDEX($GL:$GL,$IV658+14),"")</f>
      </c>
      <c r="HB658">
        <f>IF($IW658&gt;=15,INDEX($GL:$GL,$IV658+15),"")</f>
      </c>
      <c r="HC658">
        <f>IF($IW658&gt;=16,INDEX($GL:$GL,$IV658+16),"")</f>
      </c>
      <c r="HD658">
        <f>IF($IW658&gt;=17,INDEX($GL:$GL,$IV658+17),"")</f>
      </c>
      <c r="HE658">
        <f>IF($IW658&gt;=18,INDEX($GL:$GL,$IV658+18),"")</f>
      </c>
      <c r="HF658">
        <f>IF($IW658&gt;=19,INDEX($GL:$GL,$IV658+19),"")</f>
      </c>
      <c r="HG658">
        <f>IF($IW658&gt;=20,INDEX($GL:$GL,$IV658+20),"")</f>
      </c>
      <c r="HH658">
        <f>IF($IW658&gt;=21,INDEX($GL:$GL,$IV658+21),"")</f>
      </c>
      <c r="HI658">
        <f>IF($IW658&gt;=22,INDEX($GL:$GL,$IV658+22),"")</f>
      </c>
      <c r="HJ658">
        <f>IF($IW658&gt;=23,INDEX($GL:$GL,$IV658+23),"")</f>
      </c>
      <c r="HK658">
        <f>IF($IW658&gt;=24,INDEX($GL:$GL,$IV658+24),"")</f>
      </c>
      <c r="HL658">
        <f>IF($IW658&gt;=25,INDEX($GL:$GL,$IV658+25),"")</f>
      </c>
      <c r="HM658">
        <f>IF($IW658&gt;=26,INDEX($GL:$GL,$IV658+26),"")</f>
      </c>
      <c r="HN658">
        <f>IF($IW658&gt;=27,INDEX($GL:$GL,$IV658+27),"")</f>
      </c>
      <c r="HO658">
        <f>IF($IW658&gt;=28,INDEX($GL:$GL,$IV658+28),"")</f>
      </c>
      <c r="HP658">
        <f>IF($IW658&gt;=29,INDEX($GL:$GL,$IV658+29),"")</f>
      </c>
      <c r="HQ658">
        <f>IF($IW658&gt;=30,INDEX($GL:$GL,$IV658+30),"")</f>
      </c>
      <c r="HR658">
        <f>IF($IW658&gt;=31,INDEX($GL:$GL,$IV658+31),"")</f>
      </c>
      <c r="HS658">
        <f>IF($IW658&gt;=32,INDEX($GL:$GL,$IV658+32),"")</f>
      </c>
      <c r="HT658">
        <f>IF($IW658&gt;=33,INDEX($GL:$GL,$IV658+33),"")</f>
      </c>
      <c r="HU658">
        <f>IF($IW658&gt;=34,INDEX($GL:$GL,$IV658+34),"")</f>
      </c>
      <c r="HV658">
        <f>IF($IW658&gt;=35,INDEX($GL:$GL,$IV658+35),"")</f>
      </c>
      <c r="HW658">
        <f>IF($IW658&gt;=36,INDEX($GL:$GL,$IV658+36),"")</f>
      </c>
      <c r="HX658">
        <f>IF($IW658&gt;=37,INDEX($GL:$GL,$IV658+37),"")</f>
      </c>
      <c r="HY658">
        <f>IF($IW658&gt;=38,INDEX($GL:$GL,$IV658+38),"")</f>
      </c>
      <c r="HZ658">
        <f>IF($IW658&gt;=39,INDEX($GL:$GL,$IV658+39),"")</f>
      </c>
      <c r="IA658">
        <f>IF($IW658&gt;=40,INDEX($GL:$GL,$IV658+40),"")</f>
      </c>
      <c r="IB658">
        <f>IF($IW658&gt;=41,INDEX($GL:$GL,$IV658+41),"")</f>
      </c>
      <c r="IC658">
        <f>IF($IW658&gt;=42,INDEX($GL:$GL,$IV658+42),"")</f>
      </c>
      <c r="ID658">
        <f>IF($IW658&gt;=43,INDEX($GL:$GL,$IV658+43),"")</f>
      </c>
      <c r="IE658">
        <f>IF($IW658&gt;=44,INDEX($GL:$GL,$IV658+44),"")</f>
      </c>
      <c r="IF658">
        <f>IF($IW658&gt;=45,INDEX($GL:$GL,$IV658+45),"")</f>
      </c>
      <c r="IG658">
        <f>IF($IW658&gt;=46,INDEX($GL:$GL,$IV658+46),"")</f>
      </c>
      <c r="IH658">
        <f>IF($IW658&gt;=47,INDEX($GL:$GL,$IV658+47),"")</f>
      </c>
      <c r="II658">
        <f>IF($IW658&gt;=48,INDEX($GL:$GL,$IV658+48),"")</f>
      </c>
      <c r="IJ658">
        <f>IF($IW658&gt;=49,INDEX($GL:$GL,$IV658+49),"")</f>
      </c>
      <c r="IK658">
        <f>IF($IW658&gt;=50,INDEX($GL:$GL,$IV658+50),"")</f>
      </c>
      <c r="IL658">
        <f>IF($IW658&gt;=51,INDEX($GL:$GL,$IV658+51),"")</f>
      </c>
      <c r="IM658">
        <f>IF($IW658&gt;=52,INDEX($GL:$GL,$IV658+52),"")</f>
      </c>
      <c r="IN658">
        <f>IF($IW658&gt;=53,INDEX($GL:$GL,$IV658+53),"")</f>
      </c>
      <c r="IO658">
        <f>IF($IW658&gt;=54,INDEX($GL:$GL,$IV658+54),"")</f>
      </c>
      <c r="IP658">
        <f>IF($IW658&gt;=55,INDEX($GL:$GL,$IV658+55),"")</f>
      </c>
      <c r="IQ658">
        <f>IF($IW658&gt;=56,INDEX($GL:$GL,$IV658+56),"")</f>
      </c>
      <c r="IR658">
        <f>IF($IW658&gt;=57,INDEX($GL:$GL,$IV658+57),"")</f>
      </c>
      <c r="IS658">
        <f>IF($IW658&gt;=58,INDEX($GL:$GL,$IV658+58),"")</f>
      </c>
      <c r="IT658">
        <f>IF($IW658&gt;=59,INDEX($GL:$GL,$IV658+59),"")</f>
      </c>
      <c r="IU658">
        <f>IF($IW658&gt;=60,INDEX($GL:$GL,$IV658+60),"")</f>
      </c>
      <c r="IV658">
        <f>IFERROR(MATCH($GK658,$GL$2:$GL$324,0)+1,0)</f>
      </c>
      <c r="IW658">
        <f>IFERROR(INDEX($GM$2:$GM$324,MATCH($GK658,$GL$2:$GL$324,0)),0)</f>
      </c>
      <c r="IX658" t="s">
        <v>34</v>
      </c>
      <c r="IY658" t="s">
        <v>34</v>
      </c>
    </row>
    <row r="659" spans="1:259" x14ac:dyDescent="0.25">
      <c r="K659">
        <f>IF(OR($N659="",$J659=""),"",IFERROR($N659/$J659,0))</f>
      </c>
      <c r="L659">
        <f>IF($N659="","",
SUM($M659,$O659,$T659,$P659,$R659)*
(1-IF($U659="",0,VALUE($U659)/100)))</f>
      </c>
      <c r="M659">
        <f>IF($N659="","",$N659)</f>
      </c>
      <c r="O659">
        <f>IF($N659="","",
IF($H659="","",
IF(ISNUMBER(SEARCH("exempt",LOWER($H659))),0,
$N659*(VALUE(SUBSTITUTE($H659,"%",""))/100))))</f>
      </c>
      <c r="V659">
        <f>IFERROR(IF(FIND(" - ",$E659)&gt;0,MID($E659,FIND(" - ",$E659)+3,LEN($E659)),""),"")</f>
      </c>
      <c r="AE659" t="s">
        <v>1240</v>
      </c>
      <c r="AJ659">
        <f>IFERROR(LEFT($E659,FIND(" - ",$E659)-1),$E659)</f>
      </c>
      <c r="AM659">
        <f>IF($CB659&gt;=1,INDEX($AK:$AK,$CA659+1),"")</f>
      </c>
      <c r="AN659">
        <f>IF($CB659&gt;=2,INDEX($AK:$AK,$CA659+2),"")</f>
      </c>
      <c r="AO659">
        <f>IF($CB659&gt;=3,INDEX($AK:$AK,$CA659+3),"")</f>
      </c>
      <c r="AP659">
        <f>IF($CB659&gt;=4,INDEX($AK:$AK,$CA659+4),"")</f>
      </c>
      <c r="AQ659">
        <f>IF($CB659&gt;=5,INDEX($AK:$AK,$CA659+5),"")</f>
      </c>
      <c r="AR659">
        <f>IF($CB659&gt;=6,INDEX($AK:$AK,$CA659+6),"")</f>
      </c>
      <c r="AS659">
        <f>IF($CB659&gt;=7,INDEX($AK:$AK,$CA659+7),"")</f>
      </c>
      <c r="AT659">
        <f>IF($CB659&gt;=8,INDEX($AK:$AK,$CA659+8),"")</f>
      </c>
      <c r="AU659">
        <f>IF($CB659&gt;=9,INDEX($AK:$AK,$CA659+9),"")</f>
      </c>
      <c r="AV659">
        <f>IF($CB659&gt;=10,INDEX($AK:$AK,$CA659+10),"")</f>
      </c>
      <c r="AW659">
        <f>IF($CB659&gt;=11,INDEX($AK:$AK,$CA659+11),"")</f>
      </c>
      <c r="AX659">
        <f>IF($CB659&gt;=12,INDEX($AK:$AK,$CA659+12),"")</f>
      </c>
      <c r="AY659">
        <f>IF($CB659&gt;=13,INDEX($AK:$AK,$CA659+13),"")</f>
      </c>
      <c r="AZ659">
        <f>IF($CB659&gt;=14,INDEX($AK:$AK,$CA659+14),"")</f>
      </c>
      <c r="BA659">
        <f>IF($CB659&gt;=15,INDEX($AK:$AK,$CA659+15),"")</f>
      </c>
      <c r="BB659">
        <f>IF($CB659&gt;=16,INDEX($AK:$AK,$CA659+16),"")</f>
      </c>
      <c r="BC659">
        <f>IF($CB659&gt;=17,INDEX($AK:$AK,$CA659+17),"")</f>
      </c>
      <c r="BD659">
        <f>IF($CB659&gt;=18,INDEX($AK:$AK,$CA659+18),"")</f>
      </c>
      <c r="BE659">
        <f>IF($CB659&gt;=19,INDEX($AK:$AK,$CA659+19),"")</f>
      </c>
      <c r="BF659">
        <f>IF($CB659&gt;=20,INDEX($AK:$AK,$CA659+20),"")</f>
      </c>
      <c r="BG659">
        <f>IF($CB659&gt;=21,INDEX($AK:$AK,$CA659+21),"")</f>
      </c>
      <c r="BH659">
        <f>IF($CB659&gt;=22,INDEX($AK:$AK,$CA659+22),"")</f>
      </c>
      <c r="BI659">
        <f>IF($CB659&gt;=23,INDEX($AK:$AK,$CA659+23),"")</f>
      </c>
      <c r="BJ659">
        <f>IF($CB659&gt;=24,INDEX($AK:$AK,$CA659+24),"")</f>
      </c>
      <c r="BK659">
        <f>IF($CB659&gt;=25,INDEX($AK:$AK,$CA659+25),"")</f>
      </c>
      <c r="BL659">
        <f>IF($CB659&gt;=26,INDEX($AK:$AK,$CA659+26),"")</f>
      </c>
      <c r="BM659">
        <f>IF($CB659&gt;=27,INDEX($AK:$AK,$CA659+27),"")</f>
      </c>
      <c r="BN659">
        <f>IF($CB659&gt;=28,INDEX($AK:$AK,$CA659+28),"")</f>
      </c>
      <c r="BO659">
        <f>IF($CB659&gt;=29,INDEX($AK:$AK,$CA659+29),"")</f>
      </c>
      <c r="BP659">
        <f>IF($CB659&gt;=30,INDEX($AK:$AK,$CA659+30),"")</f>
      </c>
      <c r="BQ659">
        <f>IF($CB659&gt;=31,INDEX($AK:$AK,$CA659+31),"")</f>
      </c>
      <c r="BR659">
        <f>IF($CB659&gt;=32,INDEX($AK:$AK,$CA659+32),"")</f>
      </c>
      <c r="BS659">
        <f>IF($CB659&gt;=33,INDEX($AK:$AK,$CA659+33),"")</f>
      </c>
      <c r="BT659">
        <f>IF($CB659&gt;=34,INDEX($AK:$AK,$CA659+34),"")</f>
      </c>
      <c r="BU659">
        <f>IF($CB659&gt;=35,INDEX($AK:$AK,$CA659+35),"")</f>
      </c>
      <c r="BV659">
        <f>IF($CB659&gt;=36,INDEX($AK:$AK,$CA659+36),"")</f>
      </c>
      <c r="BW659">
        <f>IF($CB659&gt;=37,INDEX($AK:$AK,$CA659+37),"")</f>
      </c>
      <c r="BX659">
        <f>IF($CB659&gt;=38,INDEX($AK:$AK,$CA659+38),"")</f>
      </c>
      <c r="BY659">
        <f>IF($CB659&gt;=39,INDEX($AK:$AK,$CA659+39),"")</f>
      </c>
      <c r="BZ659">
        <f>IF($CB659&gt;=40,INDEX($AK:$AK,$CA659+40),"")</f>
      </c>
      <c r="CA659">
        <f>IFERROR(MATCH($AJ659,$AK$2:$AK$134,0)+1,0)</f>
      </c>
      <c r="CB659">
        <f>IFERROR(INDEX($AL$2:$AL$134,MATCH($AJ659,$AK$2:$AK$134,0)),0)</f>
      </c>
      <c r="CC659">
        <f>IFERROR(LEFT($F659,FIND(" - ",$F659)-1),$F659)</f>
      </c>
      <c r="CF659">
        <f>IF($DA659&gt;=1,INDEX($CD:$CD,$CZ659+1),"")</f>
      </c>
      <c r="CG659">
        <f>IF($DA659&gt;=2,INDEX($CD:$CD,$CZ659+2),"")</f>
      </c>
      <c r="CH659">
        <f>IF($DA659&gt;=3,INDEX($CD:$CD,$CZ659+3),"")</f>
      </c>
      <c r="CI659">
        <f>IF($DA659&gt;=4,INDEX($CD:$CD,$CZ659+4),"")</f>
      </c>
      <c r="CJ659">
        <f>IF($DA659&gt;=5,INDEX($CD:$CD,$CZ659+5),"")</f>
      </c>
      <c r="CK659">
        <f>IF($DA659&gt;=6,INDEX($CD:$CD,$CZ659+6),"")</f>
      </c>
      <c r="CL659">
        <f>IF($DA659&gt;=7,INDEX($CD:$CD,$CZ659+7),"")</f>
      </c>
      <c r="CM659">
        <f>IF($DA659&gt;=8,INDEX($CD:$CD,$CZ659+8),"")</f>
      </c>
      <c r="CN659">
        <f>IF($DA659&gt;=9,INDEX($CD:$CD,$CZ659+9),"")</f>
      </c>
      <c r="CO659">
        <f>IF($DA659&gt;=10,INDEX($CD:$CD,$CZ659+10),"")</f>
      </c>
      <c r="CP659">
        <f>IF($DA659&gt;=11,INDEX($CD:$CD,$CZ659+11),"")</f>
      </c>
      <c r="CQ659">
        <f>IF($DA659&gt;=12,INDEX($CD:$CD,$CZ659+12),"")</f>
      </c>
      <c r="CR659">
        <f>IF($DA659&gt;=13,INDEX($CD:$CD,$CZ659+13),"")</f>
      </c>
      <c r="CS659">
        <f>IF($DA659&gt;=14,INDEX($CD:$CD,$CZ659+14),"")</f>
      </c>
      <c r="CT659">
        <f>IF($DA659&gt;=15,INDEX($CD:$CD,$CZ659+15),"")</f>
      </c>
      <c r="CU659">
        <f>IF($DA659&gt;=16,INDEX($CD:$CD,$CZ659+16),"")</f>
      </c>
      <c r="CV659">
        <f>IF($DA659&gt;=17,INDEX($CD:$CD,$CZ659+17),"")</f>
      </c>
      <c r="CW659">
        <f>IF($DA659&gt;=18,INDEX($CD:$CD,$CZ659+18),"")</f>
      </c>
      <c r="CX659">
        <f>IF($DA659&gt;=19,INDEX($CD:$CD,$CZ659+19),"")</f>
      </c>
      <c r="CY659">
        <f>IF($DA659&gt;=20,INDEX($CD:$CD,$CZ659+20),"")</f>
      </c>
      <c r="CZ659">
        <f>IFERROR(MATCH($CC659,$CD$2:$CD$263,0)+1,0)</f>
      </c>
      <c r="DA659">
        <f>IFERROR(INDEX($CE$2:$CE$263,MATCH($CC659,$CD$2:$CD$263,0)),0)</f>
      </c>
      <c r="DB659">
        <f>IFERROR(INDEX($AI:$AI,MATCH($H659,$AH:$AH,0))&amp;"","")</f>
      </c>
      <c r="DF659">
        <f>IF($GI659&gt;=1,INDEX($DC:$DC,$GH659+1),"")</f>
      </c>
      <c r="DG659">
        <f>IF($GI659&gt;=2,INDEX($DC:$DC,$GH659+2),"")</f>
      </c>
      <c r="DH659">
        <f>IF($GI659&gt;=3,INDEX($DC:$DC,$GH659+3),"")</f>
      </c>
      <c r="DI659">
        <f>IF($GI659&gt;=4,INDEX($DC:$DC,$GH659+4),"")</f>
      </c>
      <c r="DJ659">
        <f>IF($GI659&gt;=5,INDEX($DC:$DC,$GH659+5),"")</f>
      </c>
      <c r="DK659">
        <f>IF($GI659&gt;=6,INDEX($DC:$DC,$GH659+6),"")</f>
      </c>
      <c r="DL659">
        <f>IF($GI659&gt;=7,INDEX($DC:$DC,$GH659+7),"")</f>
      </c>
      <c r="DM659">
        <f>IF($GI659&gt;=8,INDEX($DC:$DC,$GH659+8),"")</f>
      </c>
      <c r="DN659">
        <f>IF($GI659&gt;=9,INDEX($DC:$DC,$GH659+9),"")</f>
      </c>
      <c r="DO659">
        <f>IF($GI659&gt;=10,INDEX($DC:$DC,$GH659+10),"")</f>
      </c>
      <c r="DP659">
        <f>IF($GI659&gt;=11,INDEX($DC:$DC,$GH659+11),"")</f>
      </c>
      <c r="DQ659">
        <f>IF($GI659&gt;=12,INDEX($DC:$DC,$GH659+12),"")</f>
      </c>
      <c r="DR659">
        <f>IF($GI659&gt;=13,INDEX($DC:$DC,$GH659+13),"")</f>
      </c>
      <c r="DS659">
        <f>IF($GI659&gt;=14,INDEX($DC:$DC,$GH659+14),"")</f>
      </c>
      <c r="DT659">
        <f>IF($GI659&gt;=15,INDEX($DC:$DC,$GH659+15),"")</f>
      </c>
      <c r="DU659">
        <f>IF($GI659&gt;=16,INDEX($DC:$DC,$GH659+16),"")</f>
      </c>
      <c r="DV659">
        <f>IF($GI659&gt;=17,INDEX($DC:$DC,$GH659+17),"")</f>
      </c>
      <c r="DW659">
        <f>IF($GI659&gt;=18,INDEX($DC:$DC,$GH659+18),"")</f>
      </c>
      <c r="DX659">
        <f>IF($GI659&gt;=19,INDEX($DC:$DC,$GH659+19),"")</f>
      </c>
      <c r="DY659">
        <f>IF($GI659&gt;=20,INDEX($DC:$DC,$GH659+20),"")</f>
      </c>
      <c r="DZ659">
        <f>IF($GI659&gt;=21,INDEX($DC:$DC,$GH659+21),"")</f>
      </c>
      <c r="EA659">
        <f>IF($GI659&gt;=22,INDEX($DC:$DC,$GH659+22),"")</f>
      </c>
      <c r="EB659">
        <f>IF($GI659&gt;=23,INDEX($DC:$DC,$GH659+23),"")</f>
      </c>
      <c r="EC659">
        <f>IF($GI659&gt;=24,INDEX($DC:$DC,$GH659+24),"")</f>
      </c>
      <c r="ED659">
        <f>IF($GI659&gt;=25,INDEX($DC:$DC,$GH659+25),"")</f>
      </c>
      <c r="EE659">
        <f>IF($GI659&gt;=26,INDEX($DC:$DC,$GH659+26),"")</f>
      </c>
      <c r="EF659">
        <f>IF($GI659&gt;=27,INDEX($DC:$DC,$GH659+27),"")</f>
      </c>
      <c r="EG659">
        <f>IF($GI659&gt;=28,INDEX($DC:$DC,$GH659+28),"")</f>
      </c>
      <c r="EH659">
        <f>IF($GI659&gt;=29,INDEX($DC:$DC,$GH659+29),"")</f>
      </c>
      <c r="EI659">
        <f>IF($GI659&gt;=30,INDEX($DC:$DC,$GH659+30),"")</f>
      </c>
      <c r="EJ659">
        <f>IF($GI659&gt;=31,INDEX($DC:$DC,$GH659+31),"")</f>
      </c>
      <c r="EK659">
        <f>IF($GI659&gt;=32,INDEX($DC:$DC,$GH659+32),"")</f>
      </c>
      <c r="EL659">
        <f>IF($GI659&gt;=33,INDEX($DC:$DC,$GH659+33),"")</f>
      </c>
      <c r="EM659">
        <f>IF($GI659&gt;=34,INDEX($DC:$DC,$GH659+34),"")</f>
      </c>
      <c r="EN659">
        <f>IF($GI659&gt;=35,INDEX($DC:$DC,$GH659+35),"")</f>
      </c>
      <c r="EO659">
        <f>IF($GI659&gt;=36,INDEX($DC:$DC,$GH659+36),"")</f>
      </c>
      <c r="EP659">
        <f>IF($GI659&gt;=37,INDEX($DC:$DC,$GH659+37),"")</f>
      </c>
      <c r="EQ659">
        <f>IF($GI659&gt;=38,INDEX($DC:$DC,$GH659+38),"")</f>
      </c>
      <c r="ER659">
        <f>IF($GI659&gt;=39,INDEX($DC:$DC,$GH659+39),"")</f>
      </c>
      <c r="ES659">
        <f>IF($GI659&gt;=40,INDEX($DC:$DC,$GH659+40),"")</f>
      </c>
      <c r="ET659">
        <f>IF($GI659&gt;=1,INDEX($DD:$DD,$GH659+1),"")</f>
      </c>
      <c r="EU659">
        <f>IF($GI659&gt;=2,INDEX($DD:$DD,$GH659+2),"")</f>
      </c>
      <c r="EV659">
        <f>IF($GI659&gt;=3,INDEX($DD:$DD,$GH659+3),"")</f>
      </c>
      <c r="EW659">
        <f>IF($GI659&gt;=4,INDEX($DD:$DD,$GH659+4),"")</f>
      </c>
      <c r="EX659">
        <f>IF($GI659&gt;=5,INDEX($DD:$DD,$GH659+5),"")</f>
      </c>
      <c r="EY659">
        <f>IF($GI659&gt;=6,INDEX($DD:$DD,$GH659+6),"")</f>
      </c>
      <c r="EZ659">
        <f>IF($GI659&gt;=7,INDEX($DD:$DD,$GH659+7),"")</f>
      </c>
      <c r="FA659">
        <f>IF($GI659&gt;=8,INDEX($DD:$DD,$GH659+8),"")</f>
      </c>
      <c r="FB659">
        <f>IF($GI659&gt;=9,INDEX($DD:$DD,$GH659+9),"")</f>
      </c>
      <c r="FC659">
        <f>IF($GI659&gt;=10,INDEX($DD:$DD,$GH659+10),"")</f>
      </c>
      <c r="FD659">
        <f>IF($GI659&gt;=11,INDEX($DD:$DD,$GH659+11),"")</f>
      </c>
      <c r="FE659">
        <f>IF($GI659&gt;=12,INDEX($DD:$DD,$GH659+12),"")</f>
      </c>
      <c r="FF659">
        <f>IF($GI659&gt;=13,INDEX($DD:$DD,$GH659+13),"")</f>
      </c>
      <c r="FG659">
        <f>IF($GI659&gt;=14,INDEX($DD:$DD,$GH659+14),"")</f>
      </c>
      <c r="FH659">
        <f>IF($GI659&gt;=15,INDEX($DD:$DD,$GH659+15),"")</f>
      </c>
      <c r="FI659">
        <f>IF($GI659&gt;=16,INDEX($DD:$DD,$GH659+16),"")</f>
      </c>
      <c r="FJ659">
        <f>IF($GI659&gt;=17,INDEX($DD:$DD,$GH659+17),"")</f>
      </c>
      <c r="FK659">
        <f>IF($GI659&gt;=18,INDEX($DD:$DD,$GH659+18),"")</f>
      </c>
      <c r="FL659">
        <f>IF($GI659&gt;=19,INDEX($DD:$DD,$GH659+19),"")</f>
      </c>
      <c r="FM659">
        <f>IF($GI659&gt;=20,INDEX($DD:$DD,$GH659+20),"")</f>
      </c>
      <c r="FN659">
        <f>IF($GI659&gt;=21,INDEX($DD:$DD,$GH659+21),"")</f>
      </c>
      <c r="FO659">
        <f>IF($GI659&gt;=22,INDEX($DD:$DD,$GH659+22),"")</f>
      </c>
      <c r="FP659">
        <f>IF($GI659&gt;=23,INDEX($DD:$DD,$GH659+23),"")</f>
      </c>
      <c r="FQ659">
        <f>IF($GI659&gt;=24,INDEX($DD:$DD,$GH659+24),"")</f>
      </c>
      <c r="FR659">
        <f>IF($GI659&gt;=25,INDEX($DD:$DD,$GH659+25),"")</f>
      </c>
      <c r="FS659">
        <f>IF($GI659&gt;=26,INDEX($DD:$DD,$GH659+26),"")</f>
      </c>
      <c r="FT659">
        <f>IF($GI659&gt;=27,INDEX($DD:$DD,$GH659+27),"")</f>
      </c>
      <c r="FU659">
        <f>IF($GI659&gt;=28,INDEX($DD:$DD,$GH659+28),"")</f>
      </c>
      <c r="FV659">
        <f>IF($GI659&gt;=29,INDEX($DD:$DD,$GH659+29),"")</f>
      </c>
      <c r="FW659">
        <f>IF($GI659&gt;=30,INDEX($DD:$DD,$GH659+30),"")</f>
      </c>
      <c r="FX659">
        <f>IF($GI659&gt;=31,INDEX($DD:$DD,$GH659+31),"")</f>
      </c>
      <c r="FY659">
        <f>IF($GI659&gt;=32,INDEX($DD:$DD,$GH659+32),"")</f>
      </c>
      <c r="FZ659">
        <f>IF($GI659&gt;=33,INDEX($DD:$DD,$GH659+33),"")</f>
      </c>
      <c r="GA659">
        <f>IF($GI659&gt;=34,INDEX($DD:$DD,$GH659+34),"")</f>
      </c>
      <c r="GB659">
        <f>IF($GI659&gt;=35,INDEX($DD:$DD,$GH659+35),"")</f>
      </c>
      <c r="GC659">
        <f>IF($GI659&gt;=36,INDEX($DD:$DD,$GH659+36),"")</f>
      </c>
      <c r="GD659">
        <f>IF($GI659&gt;=37,INDEX($DD:$DD,$GH659+37),"")</f>
      </c>
      <c r="GE659">
        <f>IF($GI659&gt;=38,INDEX($DD:$DD,$GH659+38),"")</f>
      </c>
      <c r="GF659">
        <f>IF($GI659&gt;=39,INDEX($DD:$DD,$GH659+39),"")</f>
      </c>
      <c r="GG659">
        <f>IF($GI659&gt;=40,INDEX($DD:$DD,$GH659+40),"")</f>
      </c>
      <c r="GH659">
        <f>IFERROR(MATCH($DB659,$DC$2:$DC$148,0)+1,0)</f>
      </c>
      <c r="GI659">
        <f>IFERROR(INDEX($DE$2:$DE$148,MATCH($DB659,$DC$2:$DC$148,0)),0)</f>
      </c>
      <c r="GJ659">
        <f>IFERROR(MATCH($S659,$DF$659:$ES$659,0),0)</f>
      </c>
      <c r="GK659">
        <f>IF($GJ659&gt;0,INDEX($ET$659:$GG$659,$GJ659),"")</f>
      </c>
      <c r="GN659">
        <f>IF($IW659&gt;=1,INDEX($GL:$GL,$IV659+1),"")</f>
      </c>
      <c r="GO659">
        <f>IF($IW659&gt;=2,INDEX($GL:$GL,$IV659+2),"")</f>
      </c>
      <c r="GP659">
        <f>IF($IW659&gt;=3,INDEX($GL:$GL,$IV659+3),"")</f>
      </c>
      <c r="GQ659">
        <f>IF($IW659&gt;=4,INDEX($GL:$GL,$IV659+4),"")</f>
      </c>
      <c r="GR659">
        <f>IF($IW659&gt;=5,INDEX($GL:$GL,$IV659+5),"")</f>
      </c>
      <c r="GS659">
        <f>IF($IW659&gt;=6,INDEX($GL:$GL,$IV659+6),"")</f>
      </c>
      <c r="GT659">
        <f>IF($IW659&gt;=7,INDEX($GL:$GL,$IV659+7),"")</f>
      </c>
      <c r="GU659">
        <f>IF($IW659&gt;=8,INDEX($GL:$GL,$IV659+8),"")</f>
      </c>
      <c r="GV659">
        <f>IF($IW659&gt;=9,INDEX($GL:$GL,$IV659+9),"")</f>
      </c>
      <c r="GW659">
        <f>IF($IW659&gt;=10,INDEX($GL:$GL,$IV659+10),"")</f>
      </c>
      <c r="GX659">
        <f>IF($IW659&gt;=11,INDEX($GL:$GL,$IV659+11),"")</f>
      </c>
      <c r="GY659">
        <f>IF($IW659&gt;=12,INDEX($GL:$GL,$IV659+12),"")</f>
      </c>
      <c r="GZ659">
        <f>IF($IW659&gt;=13,INDEX($GL:$GL,$IV659+13),"")</f>
      </c>
      <c r="HA659">
        <f>IF($IW659&gt;=14,INDEX($GL:$GL,$IV659+14),"")</f>
      </c>
      <c r="HB659">
        <f>IF($IW659&gt;=15,INDEX($GL:$GL,$IV659+15),"")</f>
      </c>
      <c r="HC659">
        <f>IF($IW659&gt;=16,INDEX($GL:$GL,$IV659+16),"")</f>
      </c>
      <c r="HD659">
        <f>IF($IW659&gt;=17,INDEX($GL:$GL,$IV659+17),"")</f>
      </c>
      <c r="HE659">
        <f>IF($IW659&gt;=18,INDEX($GL:$GL,$IV659+18),"")</f>
      </c>
      <c r="HF659">
        <f>IF($IW659&gt;=19,INDEX($GL:$GL,$IV659+19),"")</f>
      </c>
      <c r="HG659">
        <f>IF($IW659&gt;=20,INDEX($GL:$GL,$IV659+20),"")</f>
      </c>
      <c r="HH659">
        <f>IF($IW659&gt;=21,INDEX($GL:$GL,$IV659+21),"")</f>
      </c>
      <c r="HI659">
        <f>IF($IW659&gt;=22,INDEX($GL:$GL,$IV659+22),"")</f>
      </c>
      <c r="HJ659">
        <f>IF($IW659&gt;=23,INDEX($GL:$GL,$IV659+23),"")</f>
      </c>
      <c r="HK659">
        <f>IF($IW659&gt;=24,INDEX($GL:$GL,$IV659+24),"")</f>
      </c>
      <c r="HL659">
        <f>IF($IW659&gt;=25,INDEX($GL:$GL,$IV659+25),"")</f>
      </c>
      <c r="HM659">
        <f>IF($IW659&gt;=26,INDEX($GL:$GL,$IV659+26),"")</f>
      </c>
      <c r="HN659">
        <f>IF($IW659&gt;=27,INDEX($GL:$GL,$IV659+27),"")</f>
      </c>
      <c r="HO659">
        <f>IF($IW659&gt;=28,INDEX($GL:$GL,$IV659+28),"")</f>
      </c>
      <c r="HP659">
        <f>IF($IW659&gt;=29,INDEX($GL:$GL,$IV659+29),"")</f>
      </c>
      <c r="HQ659">
        <f>IF($IW659&gt;=30,INDEX($GL:$GL,$IV659+30),"")</f>
      </c>
      <c r="HR659">
        <f>IF($IW659&gt;=31,INDEX($GL:$GL,$IV659+31),"")</f>
      </c>
      <c r="HS659">
        <f>IF($IW659&gt;=32,INDEX($GL:$GL,$IV659+32),"")</f>
      </c>
      <c r="HT659">
        <f>IF($IW659&gt;=33,INDEX($GL:$GL,$IV659+33),"")</f>
      </c>
      <c r="HU659">
        <f>IF($IW659&gt;=34,INDEX($GL:$GL,$IV659+34),"")</f>
      </c>
      <c r="HV659">
        <f>IF($IW659&gt;=35,INDEX($GL:$GL,$IV659+35),"")</f>
      </c>
      <c r="HW659">
        <f>IF($IW659&gt;=36,INDEX($GL:$GL,$IV659+36),"")</f>
      </c>
      <c r="HX659">
        <f>IF($IW659&gt;=37,INDEX($GL:$GL,$IV659+37),"")</f>
      </c>
      <c r="HY659">
        <f>IF($IW659&gt;=38,INDEX($GL:$GL,$IV659+38),"")</f>
      </c>
      <c r="HZ659">
        <f>IF($IW659&gt;=39,INDEX($GL:$GL,$IV659+39),"")</f>
      </c>
      <c r="IA659">
        <f>IF($IW659&gt;=40,INDEX($GL:$GL,$IV659+40),"")</f>
      </c>
      <c r="IB659">
        <f>IF($IW659&gt;=41,INDEX($GL:$GL,$IV659+41),"")</f>
      </c>
      <c r="IC659">
        <f>IF($IW659&gt;=42,INDEX($GL:$GL,$IV659+42),"")</f>
      </c>
      <c r="ID659">
        <f>IF($IW659&gt;=43,INDEX($GL:$GL,$IV659+43),"")</f>
      </c>
      <c r="IE659">
        <f>IF($IW659&gt;=44,INDEX($GL:$GL,$IV659+44),"")</f>
      </c>
      <c r="IF659">
        <f>IF($IW659&gt;=45,INDEX($GL:$GL,$IV659+45),"")</f>
      </c>
      <c r="IG659">
        <f>IF($IW659&gt;=46,INDEX($GL:$GL,$IV659+46),"")</f>
      </c>
      <c r="IH659">
        <f>IF($IW659&gt;=47,INDEX($GL:$GL,$IV659+47),"")</f>
      </c>
      <c r="II659">
        <f>IF($IW659&gt;=48,INDEX($GL:$GL,$IV659+48),"")</f>
      </c>
      <c r="IJ659">
        <f>IF($IW659&gt;=49,INDEX($GL:$GL,$IV659+49),"")</f>
      </c>
      <c r="IK659">
        <f>IF($IW659&gt;=50,INDEX($GL:$GL,$IV659+50),"")</f>
      </c>
      <c r="IL659">
        <f>IF($IW659&gt;=51,INDEX($GL:$GL,$IV659+51),"")</f>
      </c>
      <c r="IM659">
        <f>IF($IW659&gt;=52,INDEX($GL:$GL,$IV659+52),"")</f>
      </c>
      <c r="IN659">
        <f>IF($IW659&gt;=53,INDEX($GL:$GL,$IV659+53),"")</f>
      </c>
      <c r="IO659">
        <f>IF($IW659&gt;=54,INDEX($GL:$GL,$IV659+54),"")</f>
      </c>
      <c r="IP659">
        <f>IF($IW659&gt;=55,INDEX($GL:$GL,$IV659+55),"")</f>
      </c>
      <c r="IQ659">
        <f>IF($IW659&gt;=56,INDEX($GL:$GL,$IV659+56),"")</f>
      </c>
      <c r="IR659">
        <f>IF($IW659&gt;=57,INDEX($GL:$GL,$IV659+57),"")</f>
      </c>
      <c r="IS659">
        <f>IF($IW659&gt;=58,INDEX($GL:$GL,$IV659+58),"")</f>
      </c>
      <c r="IT659">
        <f>IF($IW659&gt;=59,INDEX($GL:$GL,$IV659+59),"")</f>
      </c>
      <c r="IU659">
        <f>IF($IW659&gt;=60,INDEX($GL:$GL,$IV659+60),"")</f>
      </c>
      <c r="IV659">
        <f>IFERROR(MATCH($GK659,$GL$2:$GL$324,0)+1,0)</f>
      </c>
      <c r="IW659">
        <f>IFERROR(INDEX($GM$2:$GM$324,MATCH($GK659,$GL$2:$GL$324,0)),0)</f>
      </c>
      <c r="IX659" t="s">
        <v>34</v>
      </c>
      <c r="IY659" t="s">
        <v>34</v>
      </c>
    </row>
    <row r="660" spans="1:259" x14ac:dyDescent="0.25">
      <c r="K660">
        <f>IF(OR($N660="",$J660=""),"",IFERROR($N660/$J660,0))</f>
      </c>
      <c r="L660">
        <f>IF($N660="","",
SUM($M660,$O660,$T660,$P660,$R660)*
(1-IF($U660="",0,VALUE($U660)/100)))</f>
      </c>
      <c r="M660">
        <f>IF($N660="","",$N660)</f>
      </c>
      <c r="O660">
        <f>IF($N660="","",
IF($H660="","",
IF(ISNUMBER(SEARCH("exempt",LOWER($H660))),0,
$N660*(VALUE(SUBSTITUTE($H660,"%",""))/100))))</f>
      </c>
      <c r="V660">
        <f>IFERROR(IF(FIND(" - ",$E660)&gt;0,MID($E660,FIND(" - ",$E660)+3,LEN($E660)),""),"")</f>
      </c>
      <c r="AE660" t="s">
        <v>1241</v>
      </c>
      <c r="AJ660">
        <f>IFERROR(LEFT($E660,FIND(" - ",$E660)-1),$E660)</f>
      </c>
      <c r="AM660">
        <f>IF($CB660&gt;=1,INDEX($AK:$AK,$CA660+1),"")</f>
      </c>
      <c r="AN660">
        <f>IF($CB660&gt;=2,INDEX($AK:$AK,$CA660+2),"")</f>
      </c>
      <c r="AO660">
        <f>IF($CB660&gt;=3,INDEX($AK:$AK,$CA660+3),"")</f>
      </c>
      <c r="AP660">
        <f>IF($CB660&gt;=4,INDEX($AK:$AK,$CA660+4),"")</f>
      </c>
      <c r="AQ660">
        <f>IF($CB660&gt;=5,INDEX($AK:$AK,$CA660+5),"")</f>
      </c>
      <c r="AR660">
        <f>IF($CB660&gt;=6,INDEX($AK:$AK,$CA660+6),"")</f>
      </c>
      <c r="AS660">
        <f>IF($CB660&gt;=7,INDEX($AK:$AK,$CA660+7),"")</f>
      </c>
      <c r="AT660">
        <f>IF($CB660&gt;=8,INDEX($AK:$AK,$CA660+8),"")</f>
      </c>
      <c r="AU660">
        <f>IF($CB660&gt;=9,INDEX($AK:$AK,$CA660+9),"")</f>
      </c>
      <c r="AV660">
        <f>IF($CB660&gt;=10,INDEX($AK:$AK,$CA660+10),"")</f>
      </c>
      <c r="AW660">
        <f>IF($CB660&gt;=11,INDEX($AK:$AK,$CA660+11),"")</f>
      </c>
      <c r="AX660">
        <f>IF($CB660&gt;=12,INDEX($AK:$AK,$CA660+12),"")</f>
      </c>
      <c r="AY660">
        <f>IF($CB660&gt;=13,INDEX($AK:$AK,$CA660+13),"")</f>
      </c>
      <c r="AZ660">
        <f>IF($CB660&gt;=14,INDEX($AK:$AK,$CA660+14),"")</f>
      </c>
      <c r="BA660">
        <f>IF($CB660&gt;=15,INDEX($AK:$AK,$CA660+15),"")</f>
      </c>
      <c r="BB660">
        <f>IF($CB660&gt;=16,INDEX($AK:$AK,$CA660+16),"")</f>
      </c>
      <c r="BC660">
        <f>IF($CB660&gt;=17,INDEX($AK:$AK,$CA660+17),"")</f>
      </c>
      <c r="BD660">
        <f>IF($CB660&gt;=18,INDEX($AK:$AK,$CA660+18),"")</f>
      </c>
      <c r="BE660">
        <f>IF($CB660&gt;=19,INDEX($AK:$AK,$CA660+19),"")</f>
      </c>
      <c r="BF660">
        <f>IF($CB660&gt;=20,INDEX($AK:$AK,$CA660+20),"")</f>
      </c>
      <c r="BG660">
        <f>IF($CB660&gt;=21,INDEX($AK:$AK,$CA660+21),"")</f>
      </c>
      <c r="BH660">
        <f>IF($CB660&gt;=22,INDEX($AK:$AK,$CA660+22),"")</f>
      </c>
      <c r="BI660">
        <f>IF($CB660&gt;=23,INDEX($AK:$AK,$CA660+23),"")</f>
      </c>
      <c r="BJ660">
        <f>IF($CB660&gt;=24,INDEX($AK:$AK,$CA660+24),"")</f>
      </c>
      <c r="BK660">
        <f>IF($CB660&gt;=25,INDEX($AK:$AK,$CA660+25),"")</f>
      </c>
      <c r="BL660">
        <f>IF($CB660&gt;=26,INDEX($AK:$AK,$CA660+26),"")</f>
      </c>
      <c r="BM660">
        <f>IF($CB660&gt;=27,INDEX($AK:$AK,$CA660+27),"")</f>
      </c>
      <c r="BN660">
        <f>IF($CB660&gt;=28,INDEX($AK:$AK,$CA660+28),"")</f>
      </c>
      <c r="BO660">
        <f>IF($CB660&gt;=29,INDEX($AK:$AK,$CA660+29),"")</f>
      </c>
      <c r="BP660">
        <f>IF($CB660&gt;=30,INDEX($AK:$AK,$CA660+30),"")</f>
      </c>
      <c r="BQ660">
        <f>IF($CB660&gt;=31,INDEX($AK:$AK,$CA660+31),"")</f>
      </c>
      <c r="BR660">
        <f>IF($CB660&gt;=32,INDEX($AK:$AK,$CA660+32),"")</f>
      </c>
      <c r="BS660">
        <f>IF($CB660&gt;=33,INDEX($AK:$AK,$CA660+33),"")</f>
      </c>
      <c r="BT660">
        <f>IF($CB660&gt;=34,INDEX($AK:$AK,$CA660+34),"")</f>
      </c>
      <c r="BU660">
        <f>IF($CB660&gt;=35,INDEX($AK:$AK,$CA660+35),"")</f>
      </c>
      <c r="BV660">
        <f>IF($CB660&gt;=36,INDEX($AK:$AK,$CA660+36),"")</f>
      </c>
      <c r="BW660">
        <f>IF($CB660&gt;=37,INDEX($AK:$AK,$CA660+37),"")</f>
      </c>
      <c r="BX660">
        <f>IF($CB660&gt;=38,INDEX($AK:$AK,$CA660+38),"")</f>
      </c>
      <c r="BY660">
        <f>IF($CB660&gt;=39,INDEX($AK:$AK,$CA660+39),"")</f>
      </c>
      <c r="BZ660">
        <f>IF($CB660&gt;=40,INDEX($AK:$AK,$CA660+40),"")</f>
      </c>
      <c r="CA660">
        <f>IFERROR(MATCH($AJ660,$AK$2:$AK$134,0)+1,0)</f>
      </c>
      <c r="CB660">
        <f>IFERROR(INDEX($AL$2:$AL$134,MATCH($AJ660,$AK$2:$AK$134,0)),0)</f>
      </c>
      <c r="CC660">
        <f>IFERROR(LEFT($F660,FIND(" - ",$F660)-1),$F660)</f>
      </c>
      <c r="CF660">
        <f>IF($DA660&gt;=1,INDEX($CD:$CD,$CZ660+1),"")</f>
      </c>
      <c r="CG660">
        <f>IF($DA660&gt;=2,INDEX($CD:$CD,$CZ660+2),"")</f>
      </c>
      <c r="CH660">
        <f>IF($DA660&gt;=3,INDEX($CD:$CD,$CZ660+3),"")</f>
      </c>
      <c r="CI660">
        <f>IF($DA660&gt;=4,INDEX($CD:$CD,$CZ660+4),"")</f>
      </c>
      <c r="CJ660">
        <f>IF($DA660&gt;=5,INDEX($CD:$CD,$CZ660+5),"")</f>
      </c>
      <c r="CK660">
        <f>IF($DA660&gt;=6,INDEX($CD:$CD,$CZ660+6),"")</f>
      </c>
      <c r="CL660">
        <f>IF($DA660&gt;=7,INDEX($CD:$CD,$CZ660+7),"")</f>
      </c>
      <c r="CM660">
        <f>IF($DA660&gt;=8,INDEX($CD:$CD,$CZ660+8),"")</f>
      </c>
      <c r="CN660">
        <f>IF($DA660&gt;=9,INDEX($CD:$CD,$CZ660+9),"")</f>
      </c>
      <c r="CO660">
        <f>IF($DA660&gt;=10,INDEX($CD:$CD,$CZ660+10),"")</f>
      </c>
      <c r="CP660">
        <f>IF($DA660&gt;=11,INDEX($CD:$CD,$CZ660+11),"")</f>
      </c>
      <c r="CQ660">
        <f>IF($DA660&gt;=12,INDEX($CD:$CD,$CZ660+12),"")</f>
      </c>
      <c r="CR660">
        <f>IF($DA660&gt;=13,INDEX($CD:$CD,$CZ660+13),"")</f>
      </c>
      <c r="CS660">
        <f>IF($DA660&gt;=14,INDEX($CD:$CD,$CZ660+14),"")</f>
      </c>
      <c r="CT660">
        <f>IF($DA660&gt;=15,INDEX($CD:$CD,$CZ660+15),"")</f>
      </c>
      <c r="CU660">
        <f>IF($DA660&gt;=16,INDEX($CD:$CD,$CZ660+16),"")</f>
      </c>
      <c r="CV660">
        <f>IF($DA660&gt;=17,INDEX($CD:$CD,$CZ660+17),"")</f>
      </c>
      <c r="CW660">
        <f>IF($DA660&gt;=18,INDEX($CD:$CD,$CZ660+18),"")</f>
      </c>
      <c r="CX660">
        <f>IF($DA660&gt;=19,INDEX($CD:$CD,$CZ660+19),"")</f>
      </c>
      <c r="CY660">
        <f>IF($DA660&gt;=20,INDEX($CD:$CD,$CZ660+20),"")</f>
      </c>
      <c r="CZ660">
        <f>IFERROR(MATCH($CC660,$CD$2:$CD$263,0)+1,0)</f>
      </c>
      <c r="DA660">
        <f>IFERROR(INDEX($CE$2:$CE$263,MATCH($CC660,$CD$2:$CD$263,0)),0)</f>
      </c>
      <c r="DB660">
        <f>IFERROR(INDEX($AI:$AI,MATCH($H660,$AH:$AH,0))&amp;"","")</f>
      </c>
      <c r="DF660">
        <f>IF($GI660&gt;=1,INDEX($DC:$DC,$GH660+1),"")</f>
      </c>
      <c r="DG660">
        <f>IF($GI660&gt;=2,INDEX($DC:$DC,$GH660+2),"")</f>
      </c>
      <c r="DH660">
        <f>IF($GI660&gt;=3,INDEX($DC:$DC,$GH660+3),"")</f>
      </c>
      <c r="DI660">
        <f>IF($GI660&gt;=4,INDEX($DC:$DC,$GH660+4),"")</f>
      </c>
      <c r="DJ660">
        <f>IF($GI660&gt;=5,INDEX($DC:$DC,$GH660+5),"")</f>
      </c>
      <c r="DK660">
        <f>IF($GI660&gt;=6,INDEX($DC:$DC,$GH660+6),"")</f>
      </c>
      <c r="DL660">
        <f>IF($GI660&gt;=7,INDEX($DC:$DC,$GH660+7),"")</f>
      </c>
      <c r="DM660">
        <f>IF($GI660&gt;=8,INDEX($DC:$DC,$GH660+8),"")</f>
      </c>
      <c r="DN660">
        <f>IF($GI660&gt;=9,INDEX($DC:$DC,$GH660+9),"")</f>
      </c>
      <c r="DO660">
        <f>IF($GI660&gt;=10,INDEX($DC:$DC,$GH660+10),"")</f>
      </c>
      <c r="DP660">
        <f>IF($GI660&gt;=11,INDEX($DC:$DC,$GH660+11),"")</f>
      </c>
      <c r="DQ660">
        <f>IF($GI660&gt;=12,INDEX($DC:$DC,$GH660+12),"")</f>
      </c>
      <c r="DR660">
        <f>IF($GI660&gt;=13,INDEX($DC:$DC,$GH660+13),"")</f>
      </c>
      <c r="DS660">
        <f>IF($GI660&gt;=14,INDEX($DC:$DC,$GH660+14),"")</f>
      </c>
      <c r="DT660">
        <f>IF($GI660&gt;=15,INDEX($DC:$DC,$GH660+15),"")</f>
      </c>
      <c r="DU660">
        <f>IF($GI660&gt;=16,INDEX($DC:$DC,$GH660+16),"")</f>
      </c>
      <c r="DV660">
        <f>IF($GI660&gt;=17,INDEX($DC:$DC,$GH660+17),"")</f>
      </c>
      <c r="DW660">
        <f>IF($GI660&gt;=18,INDEX($DC:$DC,$GH660+18),"")</f>
      </c>
      <c r="DX660">
        <f>IF($GI660&gt;=19,INDEX($DC:$DC,$GH660+19),"")</f>
      </c>
      <c r="DY660">
        <f>IF($GI660&gt;=20,INDEX($DC:$DC,$GH660+20),"")</f>
      </c>
      <c r="DZ660">
        <f>IF($GI660&gt;=21,INDEX($DC:$DC,$GH660+21),"")</f>
      </c>
      <c r="EA660">
        <f>IF($GI660&gt;=22,INDEX($DC:$DC,$GH660+22),"")</f>
      </c>
      <c r="EB660">
        <f>IF($GI660&gt;=23,INDEX($DC:$DC,$GH660+23),"")</f>
      </c>
      <c r="EC660">
        <f>IF($GI660&gt;=24,INDEX($DC:$DC,$GH660+24),"")</f>
      </c>
      <c r="ED660">
        <f>IF($GI660&gt;=25,INDEX($DC:$DC,$GH660+25),"")</f>
      </c>
      <c r="EE660">
        <f>IF($GI660&gt;=26,INDEX($DC:$DC,$GH660+26),"")</f>
      </c>
      <c r="EF660">
        <f>IF($GI660&gt;=27,INDEX($DC:$DC,$GH660+27),"")</f>
      </c>
      <c r="EG660">
        <f>IF($GI660&gt;=28,INDEX($DC:$DC,$GH660+28),"")</f>
      </c>
      <c r="EH660">
        <f>IF($GI660&gt;=29,INDEX($DC:$DC,$GH660+29),"")</f>
      </c>
      <c r="EI660">
        <f>IF($GI660&gt;=30,INDEX($DC:$DC,$GH660+30),"")</f>
      </c>
      <c r="EJ660">
        <f>IF($GI660&gt;=31,INDEX($DC:$DC,$GH660+31),"")</f>
      </c>
      <c r="EK660">
        <f>IF($GI660&gt;=32,INDEX($DC:$DC,$GH660+32),"")</f>
      </c>
      <c r="EL660">
        <f>IF($GI660&gt;=33,INDEX($DC:$DC,$GH660+33),"")</f>
      </c>
      <c r="EM660">
        <f>IF($GI660&gt;=34,INDEX($DC:$DC,$GH660+34),"")</f>
      </c>
      <c r="EN660">
        <f>IF($GI660&gt;=35,INDEX($DC:$DC,$GH660+35),"")</f>
      </c>
      <c r="EO660">
        <f>IF($GI660&gt;=36,INDEX($DC:$DC,$GH660+36),"")</f>
      </c>
      <c r="EP660">
        <f>IF($GI660&gt;=37,INDEX($DC:$DC,$GH660+37),"")</f>
      </c>
      <c r="EQ660">
        <f>IF($GI660&gt;=38,INDEX($DC:$DC,$GH660+38),"")</f>
      </c>
      <c r="ER660">
        <f>IF($GI660&gt;=39,INDEX($DC:$DC,$GH660+39),"")</f>
      </c>
      <c r="ES660">
        <f>IF($GI660&gt;=40,INDEX($DC:$DC,$GH660+40),"")</f>
      </c>
      <c r="ET660">
        <f>IF($GI660&gt;=1,INDEX($DD:$DD,$GH660+1),"")</f>
      </c>
      <c r="EU660">
        <f>IF($GI660&gt;=2,INDEX($DD:$DD,$GH660+2),"")</f>
      </c>
      <c r="EV660">
        <f>IF($GI660&gt;=3,INDEX($DD:$DD,$GH660+3),"")</f>
      </c>
      <c r="EW660">
        <f>IF($GI660&gt;=4,INDEX($DD:$DD,$GH660+4),"")</f>
      </c>
      <c r="EX660">
        <f>IF($GI660&gt;=5,INDEX($DD:$DD,$GH660+5),"")</f>
      </c>
      <c r="EY660">
        <f>IF($GI660&gt;=6,INDEX($DD:$DD,$GH660+6),"")</f>
      </c>
      <c r="EZ660">
        <f>IF($GI660&gt;=7,INDEX($DD:$DD,$GH660+7),"")</f>
      </c>
      <c r="FA660">
        <f>IF($GI660&gt;=8,INDEX($DD:$DD,$GH660+8),"")</f>
      </c>
      <c r="FB660">
        <f>IF($GI660&gt;=9,INDEX($DD:$DD,$GH660+9),"")</f>
      </c>
      <c r="FC660">
        <f>IF($GI660&gt;=10,INDEX($DD:$DD,$GH660+10),"")</f>
      </c>
      <c r="FD660">
        <f>IF($GI660&gt;=11,INDEX($DD:$DD,$GH660+11),"")</f>
      </c>
      <c r="FE660">
        <f>IF($GI660&gt;=12,INDEX($DD:$DD,$GH660+12),"")</f>
      </c>
      <c r="FF660">
        <f>IF($GI660&gt;=13,INDEX($DD:$DD,$GH660+13),"")</f>
      </c>
      <c r="FG660">
        <f>IF($GI660&gt;=14,INDEX($DD:$DD,$GH660+14),"")</f>
      </c>
      <c r="FH660">
        <f>IF($GI660&gt;=15,INDEX($DD:$DD,$GH660+15),"")</f>
      </c>
      <c r="FI660">
        <f>IF($GI660&gt;=16,INDEX($DD:$DD,$GH660+16),"")</f>
      </c>
      <c r="FJ660">
        <f>IF($GI660&gt;=17,INDEX($DD:$DD,$GH660+17),"")</f>
      </c>
      <c r="FK660">
        <f>IF($GI660&gt;=18,INDEX($DD:$DD,$GH660+18),"")</f>
      </c>
      <c r="FL660">
        <f>IF($GI660&gt;=19,INDEX($DD:$DD,$GH660+19),"")</f>
      </c>
      <c r="FM660">
        <f>IF($GI660&gt;=20,INDEX($DD:$DD,$GH660+20),"")</f>
      </c>
      <c r="FN660">
        <f>IF($GI660&gt;=21,INDEX($DD:$DD,$GH660+21),"")</f>
      </c>
      <c r="FO660">
        <f>IF($GI660&gt;=22,INDEX($DD:$DD,$GH660+22),"")</f>
      </c>
      <c r="FP660">
        <f>IF($GI660&gt;=23,INDEX($DD:$DD,$GH660+23),"")</f>
      </c>
      <c r="FQ660">
        <f>IF($GI660&gt;=24,INDEX($DD:$DD,$GH660+24),"")</f>
      </c>
      <c r="FR660">
        <f>IF($GI660&gt;=25,INDEX($DD:$DD,$GH660+25),"")</f>
      </c>
      <c r="FS660">
        <f>IF($GI660&gt;=26,INDEX($DD:$DD,$GH660+26),"")</f>
      </c>
      <c r="FT660">
        <f>IF($GI660&gt;=27,INDEX($DD:$DD,$GH660+27),"")</f>
      </c>
      <c r="FU660">
        <f>IF($GI660&gt;=28,INDEX($DD:$DD,$GH660+28),"")</f>
      </c>
      <c r="FV660">
        <f>IF($GI660&gt;=29,INDEX($DD:$DD,$GH660+29),"")</f>
      </c>
      <c r="FW660">
        <f>IF($GI660&gt;=30,INDEX($DD:$DD,$GH660+30),"")</f>
      </c>
      <c r="FX660">
        <f>IF($GI660&gt;=31,INDEX($DD:$DD,$GH660+31),"")</f>
      </c>
      <c r="FY660">
        <f>IF($GI660&gt;=32,INDEX($DD:$DD,$GH660+32),"")</f>
      </c>
      <c r="FZ660">
        <f>IF($GI660&gt;=33,INDEX($DD:$DD,$GH660+33),"")</f>
      </c>
      <c r="GA660">
        <f>IF($GI660&gt;=34,INDEX($DD:$DD,$GH660+34),"")</f>
      </c>
      <c r="GB660">
        <f>IF($GI660&gt;=35,INDEX($DD:$DD,$GH660+35),"")</f>
      </c>
      <c r="GC660">
        <f>IF($GI660&gt;=36,INDEX($DD:$DD,$GH660+36),"")</f>
      </c>
      <c r="GD660">
        <f>IF($GI660&gt;=37,INDEX($DD:$DD,$GH660+37),"")</f>
      </c>
      <c r="GE660">
        <f>IF($GI660&gt;=38,INDEX($DD:$DD,$GH660+38),"")</f>
      </c>
      <c r="GF660">
        <f>IF($GI660&gt;=39,INDEX($DD:$DD,$GH660+39),"")</f>
      </c>
      <c r="GG660">
        <f>IF($GI660&gt;=40,INDEX($DD:$DD,$GH660+40),"")</f>
      </c>
      <c r="GH660">
        <f>IFERROR(MATCH($DB660,$DC$2:$DC$148,0)+1,0)</f>
      </c>
      <c r="GI660">
        <f>IFERROR(INDEX($DE$2:$DE$148,MATCH($DB660,$DC$2:$DC$148,0)),0)</f>
      </c>
      <c r="GJ660">
        <f>IFERROR(MATCH($S660,$DF$660:$ES$660,0),0)</f>
      </c>
      <c r="GK660">
        <f>IF($GJ660&gt;0,INDEX($ET$660:$GG$660,$GJ660),"")</f>
      </c>
      <c r="GN660">
        <f>IF($IW660&gt;=1,INDEX($GL:$GL,$IV660+1),"")</f>
      </c>
      <c r="GO660">
        <f>IF($IW660&gt;=2,INDEX($GL:$GL,$IV660+2),"")</f>
      </c>
      <c r="GP660">
        <f>IF($IW660&gt;=3,INDEX($GL:$GL,$IV660+3),"")</f>
      </c>
      <c r="GQ660">
        <f>IF($IW660&gt;=4,INDEX($GL:$GL,$IV660+4),"")</f>
      </c>
      <c r="GR660">
        <f>IF($IW660&gt;=5,INDEX($GL:$GL,$IV660+5),"")</f>
      </c>
      <c r="GS660">
        <f>IF($IW660&gt;=6,INDEX($GL:$GL,$IV660+6),"")</f>
      </c>
      <c r="GT660">
        <f>IF($IW660&gt;=7,INDEX($GL:$GL,$IV660+7),"")</f>
      </c>
      <c r="GU660">
        <f>IF($IW660&gt;=8,INDEX($GL:$GL,$IV660+8),"")</f>
      </c>
      <c r="GV660">
        <f>IF($IW660&gt;=9,INDEX($GL:$GL,$IV660+9),"")</f>
      </c>
      <c r="GW660">
        <f>IF($IW660&gt;=10,INDEX($GL:$GL,$IV660+10),"")</f>
      </c>
      <c r="GX660">
        <f>IF($IW660&gt;=11,INDEX($GL:$GL,$IV660+11),"")</f>
      </c>
      <c r="GY660">
        <f>IF($IW660&gt;=12,INDEX($GL:$GL,$IV660+12),"")</f>
      </c>
      <c r="GZ660">
        <f>IF($IW660&gt;=13,INDEX($GL:$GL,$IV660+13),"")</f>
      </c>
      <c r="HA660">
        <f>IF($IW660&gt;=14,INDEX($GL:$GL,$IV660+14),"")</f>
      </c>
      <c r="HB660">
        <f>IF($IW660&gt;=15,INDEX($GL:$GL,$IV660+15),"")</f>
      </c>
      <c r="HC660">
        <f>IF($IW660&gt;=16,INDEX($GL:$GL,$IV660+16),"")</f>
      </c>
      <c r="HD660">
        <f>IF($IW660&gt;=17,INDEX($GL:$GL,$IV660+17),"")</f>
      </c>
      <c r="HE660">
        <f>IF($IW660&gt;=18,INDEX($GL:$GL,$IV660+18),"")</f>
      </c>
      <c r="HF660">
        <f>IF($IW660&gt;=19,INDEX($GL:$GL,$IV660+19),"")</f>
      </c>
      <c r="HG660">
        <f>IF($IW660&gt;=20,INDEX($GL:$GL,$IV660+20),"")</f>
      </c>
      <c r="HH660">
        <f>IF($IW660&gt;=21,INDEX($GL:$GL,$IV660+21),"")</f>
      </c>
      <c r="HI660">
        <f>IF($IW660&gt;=22,INDEX($GL:$GL,$IV660+22),"")</f>
      </c>
      <c r="HJ660">
        <f>IF($IW660&gt;=23,INDEX($GL:$GL,$IV660+23),"")</f>
      </c>
      <c r="HK660">
        <f>IF($IW660&gt;=24,INDEX($GL:$GL,$IV660+24),"")</f>
      </c>
      <c r="HL660">
        <f>IF($IW660&gt;=25,INDEX($GL:$GL,$IV660+25),"")</f>
      </c>
      <c r="HM660">
        <f>IF($IW660&gt;=26,INDEX($GL:$GL,$IV660+26),"")</f>
      </c>
      <c r="HN660">
        <f>IF($IW660&gt;=27,INDEX($GL:$GL,$IV660+27),"")</f>
      </c>
      <c r="HO660">
        <f>IF($IW660&gt;=28,INDEX($GL:$GL,$IV660+28),"")</f>
      </c>
      <c r="HP660">
        <f>IF($IW660&gt;=29,INDEX($GL:$GL,$IV660+29),"")</f>
      </c>
      <c r="HQ660">
        <f>IF($IW660&gt;=30,INDEX($GL:$GL,$IV660+30),"")</f>
      </c>
      <c r="HR660">
        <f>IF($IW660&gt;=31,INDEX($GL:$GL,$IV660+31),"")</f>
      </c>
      <c r="HS660">
        <f>IF($IW660&gt;=32,INDEX($GL:$GL,$IV660+32),"")</f>
      </c>
      <c r="HT660">
        <f>IF($IW660&gt;=33,INDEX($GL:$GL,$IV660+33),"")</f>
      </c>
      <c r="HU660">
        <f>IF($IW660&gt;=34,INDEX($GL:$GL,$IV660+34),"")</f>
      </c>
      <c r="HV660">
        <f>IF($IW660&gt;=35,INDEX($GL:$GL,$IV660+35),"")</f>
      </c>
      <c r="HW660">
        <f>IF($IW660&gt;=36,INDEX($GL:$GL,$IV660+36),"")</f>
      </c>
      <c r="HX660">
        <f>IF($IW660&gt;=37,INDEX($GL:$GL,$IV660+37),"")</f>
      </c>
      <c r="HY660">
        <f>IF($IW660&gt;=38,INDEX($GL:$GL,$IV660+38),"")</f>
      </c>
      <c r="HZ660">
        <f>IF($IW660&gt;=39,INDEX($GL:$GL,$IV660+39),"")</f>
      </c>
      <c r="IA660">
        <f>IF($IW660&gt;=40,INDEX($GL:$GL,$IV660+40),"")</f>
      </c>
      <c r="IB660">
        <f>IF($IW660&gt;=41,INDEX($GL:$GL,$IV660+41),"")</f>
      </c>
      <c r="IC660">
        <f>IF($IW660&gt;=42,INDEX($GL:$GL,$IV660+42),"")</f>
      </c>
      <c r="ID660">
        <f>IF($IW660&gt;=43,INDEX($GL:$GL,$IV660+43),"")</f>
      </c>
      <c r="IE660">
        <f>IF($IW660&gt;=44,INDEX($GL:$GL,$IV660+44),"")</f>
      </c>
      <c r="IF660">
        <f>IF($IW660&gt;=45,INDEX($GL:$GL,$IV660+45),"")</f>
      </c>
      <c r="IG660">
        <f>IF($IW660&gt;=46,INDEX($GL:$GL,$IV660+46),"")</f>
      </c>
      <c r="IH660">
        <f>IF($IW660&gt;=47,INDEX($GL:$GL,$IV660+47),"")</f>
      </c>
      <c r="II660">
        <f>IF($IW660&gt;=48,INDEX($GL:$GL,$IV660+48),"")</f>
      </c>
      <c r="IJ660">
        <f>IF($IW660&gt;=49,INDEX($GL:$GL,$IV660+49),"")</f>
      </c>
      <c r="IK660">
        <f>IF($IW660&gt;=50,INDEX($GL:$GL,$IV660+50),"")</f>
      </c>
      <c r="IL660">
        <f>IF($IW660&gt;=51,INDEX($GL:$GL,$IV660+51),"")</f>
      </c>
      <c r="IM660">
        <f>IF($IW660&gt;=52,INDEX($GL:$GL,$IV660+52),"")</f>
      </c>
      <c r="IN660">
        <f>IF($IW660&gt;=53,INDEX($GL:$GL,$IV660+53),"")</f>
      </c>
      <c r="IO660">
        <f>IF($IW660&gt;=54,INDEX($GL:$GL,$IV660+54),"")</f>
      </c>
      <c r="IP660">
        <f>IF($IW660&gt;=55,INDEX($GL:$GL,$IV660+55),"")</f>
      </c>
      <c r="IQ660">
        <f>IF($IW660&gt;=56,INDEX($GL:$GL,$IV660+56),"")</f>
      </c>
      <c r="IR660">
        <f>IF($IW660&gt;=57,INDEX($GL:$GL,$IV660+57),"")</f>
      </c>
      <c r="IS660">
        <f>IF($IW660&gt;=58,INDEX($GL:$GL,$IV660+58),"")</f>
      </c>
      <c r="IT660">
        <f>IF($IW660&gt;=59,INDEX($GL:$GL,$IV660+59),"")</f>
      </c>
      <c r="IU660">
        <f>IF($IW660&gt;=60,INDEX($GL:$GL,$IV660+60),"")</f>
      </c>
      <c r="IV660">
        <f>IFERROR(MATCH($GK660,$GL$2:$GL$324,0)+1,0)</f>
      </c>
      <c r="IW660">
        <f>IFERROR(INDEX($GM$2:$GM$324,MATCH($GK660,$GL$2:$GL$324,0)),0)</f>
      </c>
      <c r="IX660" t="s">
        <v>34</v>
      </c>
      <c r="IY660" t="s">
        <v>34</v>
      </c>
    </row>
    <row r="661" spans="1:259" x14ac:dyDescent="0.25">
      <c r="K661">
        <f>IF(OR($N661="",$J661=""),"",IFERROR($N661/$J661,0))</f>
      </c>
      <c r="L661">
        <f>IF($N661="","",
SUM($M661,$O661,$T661,$P661,$R661)*
(1-IF($U661="",0,VALUE($U661)/100)))</f>
      </c>
      <c r="M661">
        <f>IF($N661="","",$N661)</f>
      </c>
      <c r="O661">
        <f>IF($N661="","",
IF($H661="","",
IF(ISNUMBER(SEARCH("exempt",LOWER($H661))),0,
$N661*(VALUE(SUBSTITUTE($H661,"%",""))/100))))</f>
      </c>
      <c r="V661">
        <f>IFERROR(IF(FIND(" - ",$E661)&gt;0,MID($E661,FIND(" - ",$E661)+3,LEN($E661)),""),"")</f>
      </c>
      <c r="AE661" t="s">
        <v>1242</v>
      </c>
      <c r="AJ661">
        <f>IFERROR(LEFT($E661,FIND(" - ",$E661)-1),$E661)</f>
      </c>
      <c r="AM661">
        <f>IF($CB661&gt;=1,INDEX($AK:$AK,$CA661+1),"")</f>
      </c>
      <c r="AN661">
        <f>IF($CB661&gt;=2,INDEX($AK:$AK,$CA661+2),"")</f>
      </c>
      <c r="AO661">
        <f>IF($CB661&gt;=3,INDEX($AK:$AK,$CA661+3),"")</f>
      </c>
      <c r="AP661">
        <f>IF($CB661&gt;=4,INDEX($AK:$AK,$CA661+4),"")</f>
      </c>
      <c r="AQ661">
        <f>IF($CB661&gt;=5,INDEX($AK:$AK,$CA661+5),"")</f>
      </c>
      <c r="AR661">
        <f>IF($CB661&gt;=6,INDEX($AK:$AK,$CA661+6),"")</f>
      </c>
      <c r="AS661">
        <f>IF($CB661&gt;=7,INDEX($AK:$AK,$CA661+7),"")</f>
      </c>
      <c r="AT661">
        <f>IF($CB661&gt;=8,INDEX($AK:$AK,$CA661+8),"")</f>
      </c>
      <c r="AU661">
        <f>IF($CB661&gt;=9,INDEX($AK:$AK,$CA661+9),"")</f>
      </c>
      <c r="AV661">
        <f>IF($CB661&gt;=10,INDEX($AK:$AK,$CA661+10),"")</f>
      </c>
      <c r="AW661">
        <f>IF($CB661&gt;=11,INDEX($AK:$AK,$CA661+11),"")</f>
      </c>
      <c r="AX661">
        <f>IF($CB661&gt;=12,INDEX($AK:$AK,$CA661+12),"")</f>
      </c>
      <c r="AY661">
        <f>IF($CB661&gt;=13,INDEX($AK:$AK,$CA661+13),"")</f>
      </c>
      <c r="AZ661">
        <f>IF($CB661&gt;=14,INDEX($AK:$AK,$CA661+14),"")</f>
      </c>
      <c r="BA661">
        <f>IF($CB661&gt;=15,INDEX($AK:$AK,$CA661+15),"")</f>
      </c>
      <c r="BB661">
        <f>IF($CB661&gt;=16,INDEX($AK:$AK,$CA661+16),"")</f>
      </c>
      <c r="BC661">
        <f>IF($CB661&gt;=17,INDEX($AK:$AK,$CA661+17),"")</f>
      </c>
      <c r="BD661">
        <f>IF($CB661&gt;=18,INDEX($AK:$AK,$CA661+18),"")</f>
      </c>
      <c r="BE661">
        <f>IF($CB661&gt;=19,INDEX($AK:$AK,$CA661+19),"")</f>
      </c>
      <c r="BF661">
        <f>IF($CB661&gt;=20,INDEX($AK:$AK,$CA661+20),"")</f>
      </c>
      <c r="BG661">
        <f>IF($CB661&gt;=21,INDEX($AK:$AK,$CA661+21),"")</f>
      </c>
      <c r="BH661">
        <f>IF($CB661&gt;=22,INDEX($AK:$AK,$CA661+22),"")</f>
      </c>
      <c r="BI661">
        <f>IF($CB661&gt;=23,INDEX($AK:$AK,$CA661+23),"")</f>
      </c>
      <c r="BJ661">
        <f>IF($CB661&gt;=24,INDEX($AK:$AK,$CA661+24),"")</f>
      </c>
      <c r="BK661">
        <f>IF($CB661&gt;=25,INDEX($AK:$AK,$CA661+25),"")</f>
      </c>
      <c r="BL661">
        <f>IF($CB661&gt;=26,INDEX($AK:$AK,$CA661+26),"")</f>
      </c>
      <c r="BM661">
        <f>IF($CB661&gt;=27,INDEX($AK:$AK,$CA661+27),"")</f>
      </c>
      <c r="BN661">
        <f>IF($CB661&gt;=28,INDEX($AK:$AK,$CA661+28),"")</f>
      </c>
      <c r="BO661">
        <f>IF($CB661&gt;=29,INDEX($AK:$AK,$CA661+29),"")</f>
      </c>
      <c r="BP661">
        <f>IF($CB661&gt;=30,INDEX($AK:$AK,$CA661+30),"")</f>
      </c>
      <c r="BQ661">
        <f>IF($CB661&gt;=31,INDEX($AK:$AK,$CA661+31),"")</f>
      </c>
      <c r="BR661">
        <f>IF($CB661&gt;=32,INDEX($AK:$AK,$CA661+32),"")</f>
      </c>
      <c r="BS661">
        <f>IF($CB661&gt;=33,INDEX($AK:$AK,$CA661+33),"")</f>
      </c>
      <c r="BT661">
        <f>IF($CB661&gt;=34,INDEX($AK:$AK,$CA661+34),"")</f>
      </c>
      <c r="BU661">
        <f>IF($CB661&gt;=35,INDEX($AK:$AK,$CA661+35),"")</f>
      </c>
      <c r="BV661">
        <f>IF($CB661&gt;=36,INDEX($AK:$AK,$CA661+36),"")</f>
      </c>
      <c r="BW661">
        <f>IF($CB661&gt;=37,INDEX($AK:$AK,$CA661+37),"")</f>
      </c>
      <c r="BX661">
        <f>IF($CB661&gt;=38,INDEX($AK:$AK,$CA661+38),"")</f>
      </c>
      <c r="BY661">
        <f>IF($CB661&gt;=39,INDEX($AK:$AK,$CA661+39),"")</f>
      </c>
      <c r="BZ661">
        <f>IF($CB661&gt;=40,INDEX($AK:$AK,$CA661+40),"")</f>
      </c>
      <c r="CA661">
        <f>IFERROR(MATCH($AJ661,$AK$2:$AK$134,0)+1,0)</f>
      </c>
      <c r="CB661">
        <f>IFERROR(INDEX($AL$2:$AL$134,MATCH($AJ661,$AK$2:$AK$134,0)),0)</f>
      </c>
      <c r="CC661">
        <f>IFERROR(LEFT($F661,FIND(" - ",$F661)-1),$F661)</f>
      </c>
      <c r="CF661">
        <f>IF($DA661&gt;=1,INDEX($CD:$CD,$CZ661+1),"")</f>
      </c>
      <c r="CG661">
        <f>IF($DA661&gt;=2,INDEX($CD:$CD,$CZ661+2),"")</f>
      </c>
      <c r="CH661">
        <f>IF($DA661&gt;=3,INDEX($CD:$CD,$CZ661+3),"")</f>
      </c>
      <c r="CI661">
        <f>IF($DA661&gt;=4,INDEX($CD:$CD,$CZ661+4),"")</f>
      </c>
      <c r="CJ661">
        <f>IF($DA661&gt;=5,INDEX($CD:$CD,$CZ661+5),"")</f>
      </c>
      <c r="CK661">
        <f>IF($DA661&gt;=6,INDEX($CD:$CD,$CZ661+6),"")</f>
      </c>
      <c r="CL661">
        <f>IF($DA661&gt;=7,INDEX($CD:$CD,$CZ661+7),"")</f>
      </c>
      <c r="CM661">
        <f>IF($DA661&gt;=8,INDEX($CD:$CD,$CZ661+8),"")</f>
      </c>
      <c r="CN661">
        <f>IF($DA661&gt;=9,INDEX($CD:$CD,$CZ661+9),"")</f>
      </c>
      <c r="CO661">
        <f>IF($DA661&gt;=10,INDEX($CD:$CD,$CZ661+10),"")</f>
      </c>
      <c r="CP661">
        <f>IF($DA661&gt;=11,INDEX($CD:$CD,$CZ661+11),"")</f>
      </c>
      <c r="CQ661">
        <f>IF($DA661&gt;=12,INDEX($CD:$CD,$CZ661+12),"")</f>
      </c>
      <c r="CR661">
        <f>IF($DA661&gt;=13,INDEX($CD:$CD,$CZ661+13),"")</f>
      </c>
      <c r="CS661">
        <f>IF($DA661&gt;=14,INDEX($CD:$CD,$CZ661+14),"")</f>
      </c>
      <c r="CT661">
        <f>IF($DA661&gt;=15,INDEX($CD:$CD,$CZ661+15),"")</f>
      </c>
      <c r="CU661">
        <f>IF($DA661&gt;=16,INDEX($CD:$CD,$CZ661+16),"")</f>
      </c>
      <c r="CV661">
        <f>IF($DA661&gt;=17,INDEX($CD:$CD,$CZ661+17),"")</f>
      </c>
      <c r="CW661">
        <f>IF($DA661&gt;=18,INDEX($CD:$CD,$CZ661+18),"")</f>
      </c>
      <c r="CX661">
        <f>IF($DA661&gt;=19,INDEX($CD:$CD,$CZ661+19),"")</f>
      </c>
      <c r="CY661">
        <f>IF($DA661&gt;=20,INDEX($CD:$CD,$CZ661+20),"")</f>
      </c>
      <c r="CZ661">
        <f>IFERROR(MATCH($CC661,$CD$2:$CD$263,0)+1,0)</f>
      </c>
      <c r="DA661">
        <f>IFERROR(INDEX($CE$2:$CE$263,MATCH($CC661,$CD$2:$CD$263,0)),0)</f>
      </c>
      <c r="DB661">
        <f>IFERROR(INDEX($AI:$AI,MATCH($H661,$AH:$AH,0))&amp;"","")</f>
      </c>
      <c r="DF661">
        <f>IF($GI661&gt;=1,INDEX($DC:$DC,$GH661+1),"")</f>
      </c>
      <c r="DG661">
        <f>IF($GI661&gt;=2,INDEX($DC:$DC,$GH661+2),"")</f>
      </c>
      <c r="DH661">
        <f>IF($GI661&gt;=3,INDEX($DC:$DC,$GH661+3),"")</f>
      </c>
      <c r="DI661">
        <f>IF($GI661&gt;=4,INDEX($DC:$DC,$GH661+4),"")</f>
      </c>
      <c r="DJ661">
        <f>IF($GI661&gt;=5,INDEX($DC:$DC,$GH661+5),"")</f>
      </c>
      <c r="DK661">
        <f>IF($GI661&gt;=6,INDEX($DC:$DC,$GH661+6),"")</f>
      </c>
      <c r="DL661">
        <f>IF($GI661&gt;=7,INDEX($DC:$DC,$GH661+7),"")</f>
      </c>
      <c r="DM661">
        <f>IF($GI661&gt;=8,INDEX($DC:$DC,$GH661+8),"")</f>
      </c>
      <c r="DN661">
        <f>IF($GI661&gt;=9,INDEX($DC:$DC,$GH661+9),"")</f>
      </c>
      <c r="DO661">
        <f>IF($GI661&gt;=10,INDEX($DC:$DC,$GH661+10),"")</f>
      </c>
      <c r="DP661">
        <f>IF($GI661&gt;=11,INDEX($DC:$DC,$GH661+11),"")</f>
      </c>
      <c r="DQ661">
        <f>IF($GI661&gt;=12,INDEX($DC:$DC,$GH661+12),"")</f>
      </c>
      <c r="DR661">
        <f>IF($GI661&gt;=13,INDEX($DC:$DC,$GH661+13),"")</f>
      </c>
      <c r="DS661">
        <f>IF($GI661&gt;=14,INDEX($DC:$DC,$GH661+14),"")</f>
      </c>
      <c r="DT661">
        <f>IF($GI661&gt;=15,INDEX($DC:$DC,$GH661+15),"")</f>
      </c>
      <c r="DU661">
        <f>IF($GI661&gt;=16,INDEX($DC:$DC,$GH661+16),"")</f>
      </c>
      <c r="DV661">
        <f>IF($GI661&gt;=17,INDEX($DC:$DC,$GH661+17),"")</f>
      </c>
      <c r="DW661">
        <f>IF($GI661&gt;=18,INDEX($DC:$DC,$GH661+18),"")</f>
      </c>
      <c r="DX661">
        <f>IF($GI661&gt;=19,INDEX($DC:$DC,$GH661+19),"")</f>
      </c>
      <c r="DY661">
        <f>IF($GI661&gt;=20,INDEX($DC:$DC,$GH661+20),"")</f>
      </c>
      <c r="DZ661">
        <f>IF($GI661&gt;=21,INDEX($DC:$DC,$GH661+21),"")</f>
      </c>
      <c r="EA661">
        <f>IF($GI661&gt;=22,INDEX($DC:$DC,$GH661+22),"")</f>
      </c>
      <c r="EB661">
        <f>IF($GI661&gt;=23,INDEX($DC:$DC,$GH661+23),"")</f>
      </c>
      <c r="EC661">
        <f>IF($GI661&gt;=24,INDEX($DC:$DC,$GH661+24),"")</f>
      </c>
      <c r="ED661">
        <f>IF($GI661&gt;=25,INDEX($DC:$DC,$GH661+25),"")</f>
      </c>
      <c r="EE661">
        <f>IF($GI661&gt;=26,INDEX($DC:$DC,$GH661+26),"")</f>
      </c>
      <c r="EF661">
        <f>IF($GI661&gt;=27,INDEX($DC:$DC,$GH661+27),"")</f>
      </c>
      <c r="EG661">
        <f>IF($GI661&gt;=28,INDEX($DC:$DC,$GH661+28),"")</f>
      </c>
      <c r="EH661">
        <f>IF($GI661&gt;=29,INDEX($DC:$DC,$GH661+29),"")</f>
      </c>
      <c r="EI661">
        <f>IF($GI661&gt;=30,INDEX($DC:$DC,$GH661+30),"")</f>
      </c>
      <c r="EJ661">
        <f>IF($GI661&gt;=31,INDEX($DC:$DC,$GH661+31),"")</f>
      </c>
      <c r="EK661">
        <f>IF($GI661&gt;=32,INDEX($DC:$DC,$GH661+32),"")</f>
      </c>
      <c r="EL661">
        <f>IF($GI661&gt;=33,INDEX($DC:$DC,$GH661+33),"")</f>
      </c>
      <c r="EM661">
        <f>IF($GI661&gt;=34,INDEX($DC:$DC,$GH661+34),"")</f>
      </c>
      <c r="EN661">
        <f>IF($GI661&gt;=35,INDEX($DC:$DC,$GH661+35),"")</f>
      </c>
      <c r="EO661">
        <f>IF($GI661&gt;=36,INDEX($DC:$DC,$GH661+36),"")</f>
      </c>
      <c r="EP661">
        <f>IF($GI661&gt;=37,INDEX($DC:$DC,$GH661+37),"")</f>
      </c>
      <c r="EQ661">
        <f>IF($GI661&gt;=38,INDEX($DC:$DC,$GH661+38),"")</f>
      </c>
      <c r="ER661">
        <f>IF($GI661&gt;=39,INDEX($DC:$DC,$GH661+39),"")</f>
      </c>
      <c r="ES661">
        <f>IF($GI661&gt;=40,INDEX($DC:$DC,$GH661+40),"")</f>
      </c>
      <c r="ET661">
        <f>IF($GI661&gt;=1,INDEX($DD:$DD,$GH661+1),"")</f>
      </c>
      <c r="EU661">
        <f>IF($GI661&gt;=2,INDEX($DD:$DD,$GH661+2),"")</f>
      </c>
      <c r="EV661">
        <f>IF($GI661&gt;=3,INDEX($DD:$DD,$GH661+3),"")</f>
      </c>
      <c r="EW661">
        <f>IF($GI661&gt;=4,INDEX($DD:$DD,$GH661+4),"")</f>
      </c>
      <c r="EX661">
        <f>IF($GI661&gt;=5,INDEX($DD:$DD,$GH661+5),"")</f>
      </c>
      <c r="EY661">
        <f>IF($GI661&gt;=6,INDEX($DD:$DD,$GH661+6),"")</f>
      </c>
      <c r="EZ661">
        <f>IF($GI661&gt;=7,INDEX($DD:$DD,$GH661+7),"")</f>
      </c>
      <c r="FA661">
        <f>IF($GI661&gt;=8,INDEX($DD:$DD,$GH661+8),"")</f>
      </c>
      <c r="FB661">
        <f>IF($GI661&gt;=9,INDEX($DD:$DD,$GH661+9),"")</f>
      </c>
      <c r="FC661">
        <f>IF($GI661&gt;=10,INDEX($DD:$DD,$GH661+10),"")</f>
      </c>
      <c r="FD661">
        <f>IF($GI661&gt;=11,INDEX($DD:$DD,$GH661+11),"")</f>
      </c>
      <c r="FE661">
        <f>IF($GI661&gt;=12,INDEX($DD:$DD,$GH661+12),"")</f>
      </c>
      <c r="FF661">
        <f>IF($GI661&gt;=13,INDEX($DD:$DD,$GH661+13),"")</f>
      </c>
      <c r="FG661">
        <f>IF($GI661&gt;=14,INDEX($DD:$DD,$GH661+14),"")</f>
      </c>
      <c r="FH661">
        <f>IF($GI661&gt;=15,INDEX($DD:$DD,$GH661+15),"")</f>
      </c>
      <c r="FI661">
        <f>IF($GI661&gt;=16,INDEX($DD:$DD,$GH661+16),"")</f>
      </c>
      <c r="FJ661">
        <f>IF($GI661&gt;=17,INDEX($DD:$DD,$GH661+17),"")</f>
      </c>
      <c r="FK661">
        <f>IF($GI661&gt;=18,INDEX($DD:$DD,$GH661+18),"")</f>
      </c>
      <c r="FL661">
        <f>IF($GI661&gt;=19,INDEX($DD:$DD,$GH661+19),"")</f>
      </c>
      <c r="FM661">
        <f>IF($GI661&gt;=20,INDEX($DD:$DD,$GH661+20),"")</f>
      </c>
      <c r="FN661">
        <f>IF($GI661&gt;=21,INDEX($DD:$DD,$GH661+21),"")</f>
      </c>
      <c r="FO661">
        <f>IF($GI661&gt;=22,INDEX($DD:$DD,$GH661+22),"")</f>
      </c>
      <c r="FP661">
        <f>IF($GI661&gt;=23,INDEX($DD:$DD,$GH661+23),"")</f>
      </c>
      <c r="FQ661">
        <f>IF($GI661&gt;=24,INDEX($DD:$DD,$GH661+24),"")</f>
      </c>
      <c r="FR661">
        <f>IF($GI661&gt;=25,INDEX($DD:$DD,$GH661+25),"")</f>
      </c>
      <c r="FS661">
        <f>IF($GI661&gt;=26,INDEX($DD:$DD,$GH661+26),"")</f>
      </c>
      <c r="FT661">
        <f>IF($GI661&gt;=27,INDEX($DD:$DD,$GH661+27),"")</f>
      </c>
      <c r="FU661">
        <f>IF($GI661&gt;=28,INDEX($DD:$DD,$GH661+28),"")</f>
      </c>
      <c r="FV661">
        <f>IF($GI661&gt;=29,INDEX($DD:$DD,$GH661+29),"")</f>
      </c>
      <c r="FW661">
        <f>IF($GI661&gt;=30,INDEX($DD:$DD,$GH661+30),"")</f>
      </c>
      <c r="FX661">
        <f>IF($GI661&gt;=31,INDEX($DD:$DD,$GH661+31),"")</f>
      </c>
      <c r="FY661">
        <f>IF($GI661&gt;=32,INDEX($DD:$DD,$GH661+32),"")</f>
      </c>
      <c r="FZ661">
        <f>IF($GI661&gt;=33,INDEX($DD:$DD,$GH661+33),"")</f>
      </c>
      <c r="GA661">
        <f>IF($GI661&gt;=34,INDEX($DD:$DD,$GH661+34),"")</f>
      </c>
      <c r="GB661">
        <f>IF($GI661&gt;=35,INDEX($DD:$DD,$GH661+35),"")</f>
      </c>
      <c r="GC661">
        <f>IF($GI661&gt;=36,INDEX($DD:$DD,$GH661+36),"")</f>
      </c>
      <c r="GD661">
        <f>IF($GI661&gt;=37,INDEX($DD:$DD,$GH661+37),"")</f>
      </c>
      <c r="GE661">
        <f>IF($GI661&gt;=38,INDEX($DD:$DD,$GH661+38),"")</f>
      </c>
      <c r="GF661">
        <f>IF($GI661&gt;=39,INDEX($DD:$DD,$GH661+39),"")</f>
      </c>
      <c r="GG661">
        <f>IF($GI661&gt;=40,INDEX($DD:$DD,$GH661+40),"")</f>
      </c>
      <c r="GH661">
        <f>IFERROR(MATCH($DB661,$DC$2:$DC$148,0)+1,0)</f>
      </c>
      <c r="GI661">
        <f>IFERROR(INDEX($DE$2:$DE$148,MATCH($DB661,$DC$2:$DC$148,0)),0)</f>
      </c>
      <c r="GJ661">
        <f>IFERROR(MATCH($S661,$DF$661:$ES$661,0),0)</f>
      </c>
      <c r="GK661">
        <f>IF($GJ661&gt;0,INDEX($ET$661:$GG$661,$GJ661),"")</f>
      </c>
      <c r="GN661">
        <f>IF($IW661&gt;=1,INDEX($GL:$GL,$IV661+1),"")</f>
      </c>
      <c r="GO661">
        <f>IF($IW661&gt;=2,INDEX($GL:$GL,$IV661+2),"")</f>
      </c>
      <c r="GP661">
        <f>IF($IW661&gt;=3,INDEX($GL:$GL,$IV661+3),"")</f>
      </c>
      <c r="GQ661">
        <f>IF($IW661&gt;=4,INDEX($GL:$GL,$IV661+4),"")</f>
      </c>
      <c r="GR661">
        <f>IF($IW661&gt;=5,INDEX($GL:$GL,$IV661+5),"")</f>
      </c>
      <c r="GS661">
        <f>IF($IW661&gt;=6,INDEX($GL:$GL,$IV661+6),"")</f>
      </c>
      <c r="GT661">
        <f>IF($IW661&gt;=7,INDEX($GL:$GL,$IV661+7),"")</f>
      </c>
      <c r="GU661">
        <f>IF($IW661&gt;=8,INDEX($GL:$GL,$IV661+8),"")</f>
      </c>
      <c r="GV661">
        <f>IF($IW661&gt;=9,INDEX($GL:$GL,$IV661+9),"")</f>
      </c>
      <c r="GW661">
        <f>IF($IW661&gt;=10,INDEX($GL:$GL,$IV661+10),"")</f>
      </c>
      <c r="GX661">
        <f>IF($IW661&gt;=11,INDEX($GL:$GL,$IV661+11),"")</f>
      </c>
      <c r="GY661">
        <f>IF($IW661&gt;=12,INDEX($GL:$GL,$IV661+12),"")</f>
      </c>
      <c r="GZ661">
        <f>IF($IW661&gt;=13,INDEX($GL:$GL,$IV661+13),"")</f>
      </c>
      <c r="HA661">
        <f>IF($IW661&gt;=14,INDEX($GL:$GL,$IV661+14),"")</f>
      </c>
      <c r="HB661">
        <f>IF($IW661&gt;=15,INDEX($GL:$GL,$IV661+15),"")</f>
      </c>
      <c r="HC661">
        <f>IF($IW661&gt;=16,INDEX($GL:$GL,$IV661+16),"")</f>
      </c>
      <c r="HD661">
        <f>IF($IW661&gt;=17,INDEX($GL:$GL,$IV661+17),"")</f>
      </c>
      <c r="HE661">
        <f>IF($IW661&gt;=18,INDEX($GL:$GL,$IV661+18),"")</f>
      </c>
      <c r="HF661">
        <f>IF($IW661&gt;=19,INDEX($GL:$GL,$IV661+19),"")</f>
      </c>
      <c r="HG661">
        <f>IF($IW661&gt;=20,INDEX($GL:$GL,$IV661+20),"")</f>
      </c>
      <c r="HH661">
        <f>IF($IW661&gt;=21,INDEX($GL:$GL,$IV661+21),"")</f>
      </c>
      <c r="HI661">
        <f>IF($IW661&gt;=22,INDEX($GL:$GL,$IV661+22),"")</f>
      </c>
      <c r="HJ661">
        <f>IF($IW661&gt;=23,INDEX($GL:$GL,$IV661+23),"")</f>
      </c>
      <c r="HK661">
        <f>IF($IW661&gt;=24,INDEX($GL:$GL,$IV661+24),"")</f>
      </c>
      <c r="HL661">
        <f>IF($IW661&gt;=25,INDEX($GL:$GL,$IV661+25),"")</f>
      </c>
      <c r="HM661">
        <f>IF($IW661&gt;=26,INDEX($GL:$GL,$IV661+26),"")</f>
      </c>
      <c r="HN661">
        <f>IF($IW661&gt;=27,INDEX($GL:$GL,$IV661+27),"")</f>
      </c>
      <c r="HO661">
        <f>IF($IW661&gt;=28,INDEX($GL:$GL,$IV661+28),"")</f>
      </c>
      <c r="HP661">
        <f>IF($IW661&gt;=29,INDEX($GL:$GL,$IV661+29),"")</f>
      </c>
      <c r="HQ661">
        <f>IF($IW661&gt;=30,INDEX($GL:$GL,$IV661+30),"")</f>
      </c>
      <c r="HR661">
        <f>IF($IW661&gt;=31,INDEX($GL:$GL,$IV661+31),"")</f>
      </c>
      <c r="HS661">
        <f>IF($IW661&gt;=32,INDEX($GL:$GL,$IV661+32),"")</f>
      </c>
      <c r="HT661">
        <f>IF($IW661&gt;=33,INDEX($GL:$GL,$IV661+33),"")</f>
      </c>
      <c r="HU661">
        <f>IF($IW661&gt;=34,INDEX($GL:$GL,$IV661+34),"")</f>
      </c>
      <c r="HV661">
        <f>IF($IW661&gt;=35,INDEX($GL:$GL,$IV661+35),"")</f>
      </c>
      <c r="HW661">
        <f>IF($IW661&gt;=36,INDEX($GL:$GL,$IV661+36),"")</f>
      </c>
      <c r="HX661">
        <f>IF($IW661&gt;=37,INDEX($GL:$GL,$IV661+37),"")</f>
      </c>
      <c r="HY661">
        <f>IF($IW661&gt;=38,INDEX($GL:$GL,$IV661+38),"")</f>
      </c>
      <c r="HZ661">
        <f>IF($IW661&gt;=39,INDEX($GL:$GL,$IV661+39),"")</f>
      </c>
      <c r="IA661">
        <f>IF($IW661&gt;=40,INDEX($GL:$GL,$IV661+40),"")</f>
      </c>
      <c r="IB661">
        <f>IF($IW661&gt;=41,INDEX($GL:$GL,$IV661+41),"")</f>
      </c>
      <c r="IC661">
        <f>IF($IW661&gt;=42,INDEX($GL:$GL,$IV661+42),"")</f>
      </c>
      <c r="ID661">
        <f>IF($IW661&gt;=43,INDEX($GL:$GL,$IV661+43),"")</f>
      </c>
      <c r="IE661">
        <f>IF($IW661&gt;=44,INDEX($GL:$GL,$IV661+44),"")</f>
      </c>
      <c r="IF661">
        <f>IF($IW661&gt;=45,INDEX($GL:$GL,$IV661+45),"")</f>
      </c>
      <c r="IG661">
        <f>IF($IW661&gt;=46,INDEX($GL:$GL,$IV661+46),"")</f>
      </c>
      <c r="IH661">
        <f>IF($IW661&gt;=47,INDEX($GL:$GL,$IV661+47),"")</f>
      </c>
      <c r="II661">
        <f>IF($IW661&gt;=48,INDEX($GL:$GL,$IV661+48),"")</f>
      </c>
      <c r="IJ661">
        <f>IF($IW661&gt;=49,INDEX($GL:$GL,$IV661+49),"")</f>
      </c>
      <c r="IK661">
        <f>IF($IW661&gt;=50,INDEX($GL:$GL,$IV661+50),"")</f>
      </c>
      <c r="IL661">
        <f>IF($IW661&gt;=51,INDEX($GL:$GL,$IV661+51),"")</f>
      </c>
      <c r="IM661">
        <f>IF($IW661&gt;=52,INDEX($GL:$GL,$IV661+52),"")</f>
      </c>
      <c r="IN661">
        <f>IF($IW661&gt;=53,INDEX($GL:$GL,$IV661+53),"")</f>
      </c>
      <c r="IO661">
        <f>IF($IW661&gt;=54,INDEX($GL:$GL,$IV661+54),"")</f>
      </c>
      <c r="IP661">
        <f>IF($IW661&gt;=55,INDEX($GL:$GL,$IV661+55),"")</f>
      </c>
      <c r="IQ661">
        <f>IF($IW661&gt;=56,INDEX($GL:$GL,$IV661+56),"")</f>
      </c>
      <c r="IR661">
        <f>IF($IW661&gt;=57,INDEX($GL:$GL,$IV661+57),"")</f>
      </c>
      <c r="IS661">
        <f>IF($IW661&gt;=58,INDEX($GL:$GL,$IV661+58),"")</f>
      </c>
      <c r="IT661">
        <f>IF($IW661&gt;=59,INDEX($GL:$GL,$IV661+59),"")</f>
      </c>
      <c r="IU661">
        <f>IF($IW661&gt;=60,INDEX($GL:$GL,$IV661+60),"")</f>
      </c>
      <c r="IV661">
        <f>IFERROR(MATCH($GK661,$GL$2:$GL$324,0)+1,0)</f>
      </c>
      <c r="IW661">
        <f>IFERROR(INDEX($GM$2:$GM$324,MATCH($GK661,$GL$2:$GL$324,0)),0)</f>
      </c>
      <c r="IX661" t="s">
        <v>34</v>
      </c>
      <c r="IY661" t="s">
        <v>34</v>
      </c>
    </row>
    <row r="662" spans="1:259" x14ac:dyDescent="0.25">
      <c r="K662">
        <f>IF(OR($N662="",$J662=""),"",IFERROR($N662/$J662,0))</f>
      </c>
      <c r="L662">
        <f>IF($N662="","",
SUM($M662,$O662,$T662,$P662,$R662)*
(1-IF($U662="",0,VALUE($U662)/100)))</f>
      </c>
      <c r="M662">
        <f>IF($N662="","",$N662)</f>
      </c>
      <c r="O662">
        <f>IF($N662="","",
IF($H662="","",
IF(ISNUMBER(SEARCH("exempt",LOWER($H662))),0,
$N662*(VALUE(SUBSTITUTE($H662,"%",""))/100))))</f>
      </c>
      <c r="V662">
        <f>IFERROR(IF(FIND(" - ",$E662)&gt;0,MID($E662,FIND(" - ",$E662)+3,LEN($E662)),""),"")</f>
      </c>
      <c r="AE662" t="s">
        <v>1243</v>
      </c>
      <c r="AJ662">
        <f>IFERROR(LEFT($E662,FIND(" - ",$E662)-1),$E662)</f>
      </c>
      <c r="AM662">
        <f>IF($CB662&gt;=1,INDEX($AK:$AK,$CA662+1),"")</f>
      </c>
      <c r="AN662">
        <f>IF($CB662&gt;=2,INDEX($AK:$AK,$CA662+2),"")</f>
      </c>
      <c r="AO662">
        <f>IF($CB662&gt;=3,INDEX($AK:$AK,$CA662+3),"")</f>
      </c>
      <c r="AP662">
        <f>IF($CB662&gt;=4,INDEX($AK:$AK,$CA662+4),"")</f>
      </c>
      <c r="AQ662">
        <f>IF($CB662&gt;=5,INDEX($AK:$AK,$CA662+5),"")</f>
      </c>
      <c r="AR662">
        <f>IF($CB662&gt;=6,INDEX($AK:$AK,$CA662+6),"")</f>
      </c>
      <c r="AS662">
        <f>IF($CB662&gt;=7,INDEX($AK:$AK,$CA662+7),"")</f>
      </c>
      <c r="AT662">
        <f>IF($CB662&gt;=8,INDEX($AK:$AK,$CA662+8),"")</f>
      </c>
      <c r="AU662">
        <f>IF($CB662&gt;=9,INDEX($AK:$AK,$CA662+9),"")</f>
      </c>
      <c r="AV662">
        <f>IF($CB662&gt;=10,INDEX($AK:$AK,$CA662+10),"")</f>
      </c>
      <c r="AW662">
        <f>IF($CB662&gt;=11,INDEX($AK:$AK,$CA662+11),"")</f>
      </c>
      <c r="AX662">
        <f>IF($CB662&gt;=12,INDEX($AK:$AK,$CA662+12),"")</f>
      </c>
      <c r="AY662">
        <f>IF($CB662&gt;=13,INDEX($AK:$AK,$CA662+13),"")</f>
      </c>
      <c r="AZ662">
        <f>IF($CB662&gt;=14,INDEX($AK:$AK,$CA662+14),"")</f>
      </c>
      <c r="BA662">
        <f>IF($CB662&gt;=15,INDEX($AK:$AK,$CA662+15),"")</f>
      </c>
      <c r="BB662">
        <f>IF($CB662&gt;=16,INDEX($AK:$AK,$CA662+16),"")</f>
      </c>
      <c r="BC662">
        <f>IF($CB662&gt;=17,INDEX($AK:$AK,$CA662+17),"")</f>
      </c>
      <c r="BD662">
        <f>IF($CB662&gt;=18,INDEX($AK:$AK,$CA662+18),"")</f>
      </c>
      <c r="BE662">
        <f>IF($CB662&gt;=19,INDEX($AK:$AK,$CA662+19),"")</f>
      </c>
      <c r="BF662">
        <f>IF($CB662&gt;=20,INDEX($AK:$AK,$CA662+20),"")</f>
      </c>
      <c r="BG662">
        <f>IF($CB662&gt;=21,INDEX($AK:$AK,$CA662+21),"")</f>
      </c>
      <c r="BH662">
        <f>IF($CB662&gt;=22,INDEX($AK:$AK,$CA662+22),"")</f>
      </c>
      <c r="BI662">
        <f>IF($CB662&gt;=23,INDEX($AK:$AK,$CA662+23),"")</f>
      </c>
      <c r="BJ662">
        <f>IF($CB662&gt;=24,INDEX($AK:$AK,$CA662+24),"")</f>
      </c>
      <c r="BK662">
        <f>IF($CB662&gt;=25,INDEX($AK:$AK,$CA662+25),"")</f>
      </c>
      <c r="BL662">
        <f>IF($CB662&gt;=26,INDEX($AK:$AK,$CA662+26),"")</f>
      </c>
      <c r="BM662">
        <f>IF($CB662&gt;=27,INDEX($AK:$AK,$CA662+27),"")</f>
      </c>
      <c r="BN662">
        <f>IF($CB662&gt;=28,INDEX($AK:$AK,$CA662+28),"")</f>
      </c>
      <c r="BO662">
        <f>IF($CB662&gt;=29,INDEX($AK:$AK,$CA662+29),"")</f>
      </c>
      <c r="BP662">
        <f>IF($CB662&gt;=30,INDEX($AK:$AK,$CA662+30),"")</f>
      </c>
      <c r="BQ662">
        <f>IF($CB662&gt;=31,INDEX($AK:$AK,$CA662+31),"")</f>
      </c>
      <c r="BR662">
        <f>IF($CB662&gt;=32,INDEX($AK:$AK,$CA662+32),"")</f>
      </c>
      <c r="BS662">
        <f>IF($CB662&gt;=33,INDEX($AK:$AK,$CA662+33),"")</f>
      </c>
      <c r="BT662">
        <f>IF($CB662&gt;=34,INDEX($AK:$AK,$CA662+34),"")</f>
      </c>
      <c r="BU662">
        <f>IF($CB662&gt;=35,INDEX($AK:$AK,$CA662+35),"")</f>
      </c>
      <c r="BV662">
        <f>IF($CB662&gt;=36,INDEX($AK:$AK,$CA662+36),"")</f>
      </c>
      <c r="BW662">
        <f>IF($CB662&gt;=37,INDEX($AK:$AK,$CA662+37),"")</f>
      </c>
      <c r="BX662">
        <f>IF($CB662&gt;=38,INDEX($AK:$AK,$CA662+38),"")</f>
      </c>
      <c r="BY662">
        <f>IF($CB662&gt;=39,INDEX($AK:$AK,$CA662+39),"")</f>
      </c>
      <c r="BZ662">
        <f>IF($CB662&gt;=40,INDEX($AK:$AK,$CA662+40),"")</f>
      </c>
      <c r="CA662">
        <f>IFERROR(MATCH($AJ662,$AK$2:$AK$134,0)+1,0)</f>
      </c>
      <c r="CB662">
        <f>IFERROR(INDEX($AL$2:$AL$134,MATCH($AJ662,$AK$2:$AK$134,0)),0)</f>
      </c>
      <c r="CC662">
        <f>IFERROR(LEFT($F662,FIND(" - ",$F662)-1),$F662)</f>
      </c>
      <c r="CF662">
        <f>IF($DA662&gt;=1,INDEX($CD:$CD,$CZ662+1),"")</f>
      </c>
      <c r="CG662">
        <f>IF($DA662&gt;=2,INDEX($CD:$CD,$CZ662+2),"")</f>
      </c>
      <c r="CH662">
        <f>IF($DA662&gt;=3,INDEX($CD:$CD,$CZ662+3),"")</f>
      </c>
      <c r="CI662">
        <f>IF($DA662&gt;=4,INDEX($CD:$CD,$CZ662+4),"")</f>
      </c>
      <c r="CJ662">
        <f>IF($DA662&gt;=5,INDEX($CD:$CD,$CZ662+5),"")</f>
      </c>
      <c r="CK662">
        <f>IF($DA662&gt;=6,INDEX($CD:$CD,$CZ662+6),"")</f>
      </c>
      <c r="CL662">
        <f>IF($DA662&gt;=7,INDEX($CD:$CD,$CZ662+7),"")</f>
      </c>
      <c r="CM662">
        <f>IF($DA662&gt;=8,INDEX($CD:$CD,$CZ662+8),"")</f>
      </c>
      <c r="CN662">
        <f>IF($DA662&gt;=9,INDEX($CD:$CD,$CZ662+9),"")</f>
      </c>
      <c r="CO662">
        <f>IF($DA662&gt;=10,INDEX($CD:$CD,$CZ662+10),"")</f>
      </c>
      <c r="CP662">
        <f>IF($DA662&gt;=11,INDEX($CD:$CD,$CZ662+11),"")</f>
      </c>
      <c r="CQ662">
        <f>IF($DA662&gt;=12,INDEX($CD:$CD,$CZ662+12),"")</f>
      </c>
      <c r="CR662">
        <f>IF($DA662&gt;=13,INDEX($CD:$CD,$CZ662+13),"")</f>
      </c>
      <c r="CS662">
        <f>IF($DA662&gt;=14,INDEX($CD:$CD,$CZ662+14),"")</f>
      </c>
      <c r="CT662">
        <f>IF($DA662&gt;=15,INDEX($CD:$CD,$CZ662+15),"")</f>
      </c>
      <c r="CU662">
        <f>IF($DA662&gt;=16,INDEX($CD:$CD,$CZ662+16),"")</f>
      </c>
      <c r="CV662">
        <f>IF($DA662&gt;=17,INDEX($CD:$CD,$CZ662+17),"")</f>
      </c>
      <c r="CW662">
        <f>IF($DA662&gt;=18,INDEX($CD:$CD,$CZ662+18),"")</f>
      </c>
      <c r="CX662">
        <f>IF($DA662&gt;=19,INDEX($CD:$CD,$CZ662+19),"")</f>
      </c>
      <c r="CY662">
        <f>IF($DA662&gt;=20,INDEX($CD:$CD,$CZ662+20),"")</f>
      </c>
      <c r="CZ662">
        <f>IFERROR(MATCH($CC662,$CD$2:$CD$263,0)+1,0)</f>
      </c>
      <c r="DA662">
        <f>IFERROR(INDEX($CE$2:$CE$263,MATCH($CC662,$CD$2:$CD$263,0)),0)</f>
      </c>
      <c r="DB662">
        <f>IFERROR(INDEX($AI:$AI,MATCH($H662,$AH:$AH,0))&amp;"","")</f>
      </c>
      <c r="DF662">
        <f>IF($GI662&gt;=1,INDEX($DC:$DC,$GH662+1),"")</f>
      </c>
      <c r="DG662">
        <f>IF($GI662&gt;=2,INDEX($DC:$DC,$GH662+2),"")</f>
      </c>
      <c r="DH662">
        <f>IF($GI662&gt;=3,INDEX($DC:$DC,$GH662+3),"")</f>
      </c>
      <c r="DI662">
        <f>IF($GI662&gt;=4,INDEX($DC:$DC,$GH662+4),"")</f>
      </c>
      <c r="DJ662">
        <f>IF($GI662&gt;=5,INDEX($DC:$DC,$GH662+5),"")</f>
      </c>
      <c r="DK662">
        <f>IF($GI662&gt;=6,INDEX($DC:$DC,$GH662+6),"")</f>
      </c>
      <c r="DL662">
        <f>IF($GI662&gt;=7,INDEX($DC:$DC,$GH662+7),"")</f>
      </c>
      <c r="DM662">
        <f>IF($GI662&gt;=8,INDEX($DC:$DC,$GH662+8),"")</f>
      </c>
      <c r="DN662">
        <f>IF($GI662&gt;=9,INDEX($DC:$DC,$GH662+9),"")</f>
      </c>
      <c r="DO662">
        <f>IF($GI662&gt;=10,INDEX($DC:$DC,$GH662+10),"")</f>
      </c>
      <c r="DP662">
        <f>IF($GI662&gt;=11,INDEX($DC:$DC,$GH662+11),"")</f>
      </c>
      <c r="DQ662">
        <f>IF($GI662&gt;=12,INDEX($DC:$DC,$GH662+12),"")</f>
      </c>
      <c r="DR662">
        <f>IF($GI662&gt;=13,INDEX($DC:$DC,$GH662+13),"")</f>
      </c>
      <c r="DS662">
        <f>IF($GI662&gt;=14,INDEX($DC:$DC,$GH662+14),"")</f>
      </c>
      <c r="DT662">
        <f>IF($GI662&gt;=15,INDEX($DC:$DC,$GH662+15),"")</f>
      </c>
      <c r="DU662">
        <f>IF($GI662&gt;=16,INDEX($DC:$DC,$GH662+16),"")</f>
      </c>
      <c r="DV662">
        <f>IF($GI662&gt;=17,INDEX($DC:$DC,$GH662+17),"")</f>
      </c>
      <c r="DW662">
        <f>IF($GI662&gt;=18,INDEX($DC:$DC,$GH662+18),"")</f>
      </c>
      <c r="DX662">
        <f>IF($GI662&gt;=19,INDEX($DC:$DC,$GH662+19),"")</f>
      </c>
      <c r="DY662">
        <f>IF($GI662&gt;=20,INDEX($DC:$DC,$GH662+20),"")</f>
      </c>
      <c r="DZ662">
        <f>IF($GI662&gt;=21,INDEX($DC:$DC,$GH662+21),"")</f>
      </c>
      <c r="EA662">
        <f>IF($GI662&gt;=22,INDEX($DC:$DC,$GH662+22),"")</f>
      </c>
      <c r="EB662">
        <f>IF($GI662&gt;=23,INDEX($DC:$DC,$GH662+23),"")</f>
      </c>
      <c r="EC662">
        <f>IF($GI662&gt;=24,INDEX($DC:$DC,$GH662+24),"")</f>
      </c>
      <c r="ED662">
        <f>IF($GI662&gt;=25,INDEX($DC:$DC,$GH662+25),"")</f>
      </c>
      <c r="EE662">
        <f>IF($GI662&gt;=26,INDEX($DC:$DC,$GH662+26),"")</f>
      </c>
      <c r="EF662">
        <f>IF($GI662&gt;=27,INDEX($DC:$DC,$GH662+27),"")</f>
      </c>
      <c r="EG662">
        <f>IF($GI662&gt;=28,INDEX($DC:$DC,$GH662+28),"")</f>
      </c>
      <c r="EH662">
        <f>IF($GI662&gt;=29,INDEX($DC:$DC,$GH662+29),"")</f>
      </c>
      <c r="EI662">
        <f>IF($GI662&gt;=30,INDEX($DC:$DC,$GH662+30),"")</f>
      </c>
      <c r="EJ662">
        <f>IF($GI662&gt;=31,INDEX($DC:$DC,$GH662+31),"")</f>
      </c>
      <c r="EK662">
        <f>IF($GI662&gt;=32,INDEX($DC:$DC,$GH662+32),"")</f>
      </c>
      <c r="EL662">
        <f>IF($GI662&gt;=33,INDEX($DC:$DC,$GH662+33),"")</f>
      </c>
      <c r="EM662">
        <f>IF($GI662&gt;=34,INDEX($DC:$DC,$GH662+34),"")</f>
      </c>
      <c r="EN662">
        <f>IF($GI662&gt;=35,INDEX($DC:$DC,$GH662+35),"")</f>
      </c>
      <c r="EO662">
        <f>IF($GI662&gt;=36,INDEX($DC:$DC,$GH662+36),"")</f>
      </c>
      <c r="EP662">
        <f>IF($GI662&gt;=37,INDEX($DC:$DC,$GH662+37),"")</f>
      </c>
      <c r="EQ662">
        <f>IF($GI662&gt;=38,INDEX($DC:$DC,$GH662+38),"")</f>
      </c>
      <c r="ER662">
        <f>IF($GI662&gt;=39,INDEX($DC:$DC,$GH662+39),"")</f>
      </c>
      <c r="ES662">
        <f>IF($GI662&gt;=40,INDEX($DC:$DC,$GH662+40),"")</f>
      </c>
      <c r="ET662">
        <f>IF($GI662&gt;=1,INDEX($DD:$DD,$GH662+1),"")</f>
      </c>
      <c r="EU662">
        <f>IF($GI662&gt;=2,INDEX($DD:$DD,$GH662+2),"")</f>
      </c>
      <c r="EV662">
        <f>IF($GI662&gt;=3,INDEX($DD:$DD,$GH662+3),"")</f>
      </c>
      <c r="EW662">
        <f>IF($GI662&gt;=4,INDEX($DD:$DD,$GH662+4),"")</f>
      </c>
      <c r="EX662">
        <f>IF($GI662&gt;=5,INDEX($DD:$DD,$GH662+5),"")</f>
      </c>
      <c r="EY662">
        <f>IF($GI662&gt;=6,INDEX($DD:$DD,$GH662+6),"")</f>
      </c>
      <c r="EZ662">
        <f>IF($GI662&gt;=7,INDEX($DD:$DD,$GH662+7),"")</f>
      </c>
      <c r="FA662">
        <f>IF($GI662&gt;=8,INDEX($DD:$DD,$GH662+8),"")</f>
      </c>
      <c r="FB662">
        <f>IF($GI662&gt;=9,INDEX($DD:$DD,$GH662+9),"")</f>
      </c>
      <c r="FC662">
        <f>IF($GI662&gt;=10,INDEX($DD:$DD,$GH662+10),"")</f>
      </c>
      <c r="FD662">
        <f>IF($GI662&gt;=11,INDEX($DD:$DD,$GH662+11),"")</f>
      </c>
      <c r="FE662">
        <f>IF($GI662&gt;=12,INDEX($DD:$DD,$GH662+12),"")</f>
      </c>
      <c r="FF662">
        <f>IF($GI662&gt;=13,INDEX($DD:$DD,$GH662+13),"")</f>
      </c>
      <c r="FG662">
        <f>IF($GI662&gt;=14,INDEX($DD:$DD,$GH662+14),"")</f>
      </c>
      <c r="FH662">
        <f>IF($GI662&gt;=15,INDEX($DD:$DD,$GH662+15),"")</f>
      </c>
      <c r="FI662">
        <f>IF($GI662&gt;=16,INDEX($DD:$DD,$GH662+16),"")</f>
      </c>
      <c r="FJ662">
        <f>IF($GI662&gt;=17,INDEX($DD:$DD,$GH662+17),"")</f>
      </c>
      <c r="FK662">
        <f>IF($GI662&gt;=18,INDEX($DD:$DD,$GH662+18),"")</f>
      </c>
      <c r="FL662">
        <f>IF($GI662&gt;=19,INDEX($DD:$DD,$GH662+19),"")</f>
      </c>
      <c r="FM662">
        <f>IF($GI662&gt;=20,INDEX($DD:$DD,$GH662+20),"")</f>
      </c>
      <c r="FN662">
        <f>IF($GI662&gt;=21,INDEX($DD:$DD,$GH662+21),"")</f>
      </c>
      <c r="FO662">
        <f>IF($GI662&gt;=22,INDEX($DD:$DD,$GH662+22),"")</f>
      </c>
      <c r="FP662">
        <f>IF($GI662&gt;=23,INDEX($DD:$DD,$GH662+23),"")</f>
      </c>
      <c r="FQ662">
        <f>IF($GI662&gt;=24,INDEX($DD:$DD,$GH662+24),"")</f>
      </c>
      <c r="FR662">
        <f>IF($GI662&gt;=25,INDEX($DD:$DD,$GH662+25),"")</f>
      </c>
      <c r="FS662">
        <f>IF($GI662&gt;=26,INDEX($DD:$DD,$GH662+26),"")</f>
      </c>
      <c r="FT662">
        <f>IF($GI662&gt;=27,INDEX($DD:$DD,$GH662+27),"")</f>
      </c>
      <c r="FU662">
        <f>IF($GI662&gt;=28,INDEX($DD:$DD,$GH662+28),"")</f>
      </c>
      <c r="FV662">
        <f>IF($GI662&gt;=29,INDEX($DD:$DD,$GH662+29),"")</f>
      </c>
      <c r="FW662">
        <f>IF($GI662&gt;=30,INDEX($DD:$DD,$GH662+30),"")</f>
      </c>
      <c r="FX662">
        <f>IF($GI662&gt;=31,INDEX($DD:$DD,$GH662+31),"")</f>
      </c>
      <c r="FY662">
        <f>IF($GI662&gt;=32,INDEX($DD:$DD,$GH662+32),"")</f>
      </c>
      <c r="FZ662">
        <f>IF($GI662&gt;=33,INDEX($DD:$DD,$GH662+33),"")</f>
      </c>
      <c r="GA662">
        <f>IF($GI662&gt;=34,INDEX($DD:$DD,$GH662+34),"")</f>
      </c>
      <c r="GB662">
        <f>IF($GI662&gt;=35,INDEX($DD:$DD,$GH662+35),"")</f>
      </c>
      <c r="GC662">
        <f>IF($GI662&gt;=36,INDEX($DD:$DD,$GH662+36),"")</f>
      </c>
      <c r="GD662">
        <f>IF($GI662&gt;=37,INDEX($DD:$DD,$GH662+37),"")</f>
      </c>
      <c r="GE662">
        <f>IF($GI662&gt;=38,INDEX($DD:$DD,$GH662+38),"")</f>
      </c>
      <c r="GF662">
        <f>IF($GI662&gt;=39,INDEX($DD:$DD,$GH662+39),"")</f>
      </c>
      <c r="GG662">
        <f>IF($GI662&gt;=40,INDEX($DD:$DD,$GH662+40),"")</f>
      </c>
      <c r="GH662">
        <f>IFERROR(MATCH($DB662,$DC$2:$DC$148,0)+1,0)</f>
      </c>
      <c r="GI662">
        <f>IFERROR(INDEX($DE$2:$DE$148,MATCH($DB662,$DC$2:$DC$148,0)),0)</f>
      </c>
      <c r="GJ662">
        <f>IFERROR(MATCH($S662,$DF$662:$ES$662,0),0)</f>
      </c>
      <c r="GK662">
        <f>IF($GJ662&gt;0,INDEX($ET$662:$GG$662,$GJ662),"")</f>
      </c>
      <c r="GN662">
        <f>IF($IW662&gt;=1,INDEX($GL:$GL,$IV662+1),"")</f>
      </c>
      <c r="GO662">
        <f>IF($IW662&gt;=2,INDEX($GL:$GL,$IV662+2),"")</f>
      </c>
      <c r="GP662">
        <f>IF($IW662&gt;=3,INDEX($GL:$GL,$IV662+3),"")</f>
      </c>
      <c r="GQ662">
        <f>IF($IW662&gt;=4,INDEX($GL:$GL,$IV662+4),"")</f>
      </c>
      <c r="GR662">
        <f>IF($IW662&gt;=5,INDEX($GL:$GL,$IV662+5),"")</f>
      </c>
      <c r="GS662">
        <f>IF($IW662&gt;=6,INDEX($GL:$GL,$IV662+6),"")</f>
      </c>
      <c r="GT662">
        <f>IF($IW662&gt;=7,INDEX($GL:$GL,$IV662+7),"")</f>
      </c>
      <c r="GU662">
        <f>IF($IW662&gt;=8,INDEX($GL:$GL,$IV662+8),"")</f>
      </c>
      <c r="GV662">
        <f>IF($IW662&gt;=9,INDEX($GL:$GL,$IV662+9),"")</f>
      </c>
      <c r="GW662">
        <f>IF($IW662&gt;=10,INDEX($GL:$GL,$IV662+10),"")</f>
      </c>
      <c r="GX662">
        <f>IF($IW662&gt;=11,INDEX($GL:$GL,$IV662+11),"")</f>
      </c>
      <c r="GY662">
        <f>IF($IW662&gt;=12,INDEX($GL:$GL,$IV662+12),"")</f>
      </c>
      <c r="GZ662">
        <f>IF($IW662&gt;=13,INDEX($GL:$GL,$IV662+13),"")</f>
      </c>
      <c r="HA662">
        <f>IF($IW662&gt;=14,INDEX($GL:$GL,$IV662+14),"")</f>
      </c>
      <c r="HB662">
        <f>IF($IW662&gt;=15,INDEX($GL:$GL,$IV662+15),"")</f>
      </c>
      <c r="HC662">
        <f>IF($IW662&gt;=16,INDEX($GL:$GL,$IV662+16),"")</f>
      </c>
      <c r="HD662">
        <f>IF($IW662&gt;=17,INDEX($GL:$GL,$IV662+17),"")</f>
      </c>
      <c r="HE662">
        <f>IF($IW662&gt;=18,INDEX($GL:$GL,$IV662+18),"")</f>
      </c>
      <c r="HF662">
        <f>IF($IW662&gt;=19,INDEX($GL:$GL,$IV662+19),"")</f>
      </c>
      <c r="HG662">
        <f>IF($IW662&gt;=20,INDEX($GL:$GL,$IV662+20),"")</f>
      </c>
      <c r="HH662">
        <f>IF($IW662&gt;=21,INDEX($GL:$GL,$IV662+21),"")</f>
      </c>
      <c r="HI662">
        <f>IF($IW662&gt;=22,INDEX($GL:$GL,$IV662+22),"")</f>
      </c>
      <c r="HJ662">
        <f>IF($IW662&gt;=23,INDEX($GL:$GL,$IV662+23),"")</f>
      </c>
      <c r="HK662">
        <f>IF($IW662&gt;=24,INDEX($GL:$GL,$IV662+24),"")</f>
      </c>
      <c r="HL662">
        <f>IF($IW662&gt;=25,INDEX($GL:$GL,$IV662+25),"")</f>
      </c>
      <c r="HM662">
        <f>IF($IW662&gt;=26,INDEX($GL:$GL,$IV662+26),"")</f>
      </c>
      <c r="HN662">
        <f>IF($IW662&gt;=27,INDEX($GL:$GL,$IV662+27),"")</f>
      </c>
      <c r="HO662">
        <f>IF($IW662&gt;=28,INDEX($GL:$GL,$IV662+28),"")</f>
      </c>
      <c r="HP662">
        <f>IF($IW662&gt;=29,INDEX($GL:$GL,$IV662+29),"")</f>
      </c>
      <c r="HQ662">
        <f>IF($IW662&gt;=30,INDEX($GL:$GL,$IV662+30),"")</f>
      </c>
      <c r="HR662">
        <f>IF($IW662&gt;=31,INDEX($GL:$GL,$IV662+31),"")</f>
      </c>
      <c r="HS662">
        <f>IF($IW662&gt;=32,INDEX($GL:$GL,$IV662+32),"")</f>
      </c>
      <c r="HT662">
        <f>IF($IW662&gt;=33,INDEX($GL:$GL,$IV662+33),"")</f>
      </c>
      <c r="HU662">
        <f>IF($IW662&gt;=34,INDEX($GL:$GL,$IV662+34),"")</f>
      </c>
      <c r="HV662">
        <f>IF($IW662&gt;=35,INDEX($GL:$GL,$IV662+35),"")</f>
      </c>
      <c r="HW662">
        <f>IF($IW662&gt;=36,INDEX($GL:$GL,$IV662+36),"")</f>
      </c>
      <c r="HX662">
        <f>IF($IW662&gt;=37,INDEX($GL:$GL,$IV662+37),"")</f>
      </c>
      <c r="HY662">
        <f>IF($IW662&gt;=38,INDEX($GL:$GL,$IV662+38),"")</f>
      </c>
      <c r="HZ662">
        <f>IF($IW662&gt;=39,INDEX($GL:$GL,$IV662+39),"")</f>
      </c>
      <c r="IA662">
        <f>IF($IW662&gt;=40,INDEX($GL:$GL,$IV662+40),"")</f>
      </c>
      <c r="IB662">
        <f>IF($IW662&gt;=41,INDEX($GL:$GL,$IV662+41),"")</f>
      </c>
      <c r="IC662">
        <f>IF($IW662&gt;=42,INDEX($GL:$GL,$IV662+42),"")</f>
      </c>
      <c r="ID662">
        <f>IF($IW662&gt;=43,INDEX($GL:$GL,$IV662+43),"")</f>
      </c>
      <c r="IE662">
        <f>IF($IW662&gt;=44,INDEX($GL:$GL,$IV662+44),"")</f>
      </c>
      <c r="IF662">
        <f>IF($IW662&gt;=45,INDEX($GL:$GL,$IV662+45),"")</f>
      </c>
      <c r="IG662">
        <f>IF($IW662&gt;=46,INDEX($GL:$GL,$IV662+46),"")</f>
      </c>
      <c r="IH662">
        <f>IF($IW662&gt;=47,INDEX($GL:$GL,$IV662+47),"")</f>
      </c>
      <c r="II662">
        <f>IF($IW662&gt;=48,INDEX($GL:$GL,$IV662+48),"")</f>
      </c>
      <c r="IJ662">
        <f>IF($IW662&gt;=49,INDEX($GL:$GL,$IV662+49),"")</f>
      </c>
      <c r="IK662">
        <f>IF($IW662&gt;=50,INDEX($GL:$GL,$IV662+50),"")</f>
      </c>
      <c r="IL662">
        <f>IF($IW662&gt;=51,INDEX($GL:$GL,$IV662+51),"")</f>
      </c>
      <c r="IM662">
        <f>IF($IW662&gt;=52,INDEX($GL:$GL,$IV662+52),"")</f>
      </c>
      <c r="IN662">
        <f>IF($IW662&gt;=53,INDEX($GL:$GL,$IV662+53),"")</f>
      </c>
      <c r="IO662">
        <f>IF($IW662&gt;=54,INDEX($GL:$GL,$IV662+54),"")</f>
      </c>
      <c r="IP662">
        <f>IF($IW662&gt;=55,INDEX($GL:$GL,$IV662+55),"")</f>
      </c>
      <c r="IQ662">
        <f>IF($IW662&gt;=56,INDEX($GL:$GL,$IV662+56),"")</f>
      </c>
      <c r="IR662">
        <f>IF($IW662&gt;=57,INDEX($GL:$GL,$IV662+57),"")</f>
      </c>
      <c r="IS662">
        <f>IF($IW662&gt;=58,INDEX($GL:$GL,$IV662+58),"")</f>
      </c>
      <c r="IT662">
        <f>IF($IW662&gt;=59,INDEX($GL:$GL,$IV662+59),"")</f>
      </c>
      <c r="IU662">
        <f>IF($IW662&gt;=60,INDEX($GL:$GL,$IV662+60),"")</f>
      </c>
      <c r="IV662">
        <f>IFERROR(MATCH($GK662,$GL$2:$GL$324,0)+1,0)</f>
      </c>
      <c r="IW662">
        <f>IFERROR(INDEX($GM$2:$GM$324,MATCH($GK662,$GL$2:$GL$324,0)),0)</f>
      </c>
      <c r="IX662" t="s">
        <v>34</v>
      </c>
      <c r="IY662" t="s">
        <v>34</v>
      </c>
    </row>
    <row r="663" spans="1:259" x14ac:dyDescent="0.25">
      <c r="K663">
        <f>IF(OR($N663="",$J663=""),"",IFERROR($N663/$J663,0))</f>
      </c>
      <c r="L663">
        <f>IF($N663="","",
SUM($M663,$O663,$T663,$P663,$R663)*
(1-IF($U663="",0,VALUE($U663)/100)))</f>
      </c>
      <c r="M663">
        <f>IF($N663="","",$N663)</f>
      </c>
      <c r="O663">
        <f>IF($N663="","",
IF($H663="","",
IF(ISNUMBER(SEARCH("exempt",LOWER($H663))),0,
$N663*(VALUE(SUBSTITUTE($H663,"%",""))/100))))</f>
      </c>
      <c r="V663">
        <f>IFERROR(IF(FIND(" - ",$E663)&gt;0,MID($E663,FIND(" - ",$E663)+3,LEN($E663)),""),"")</f>
      </c>
      <c r="AE663" t="s">
        <v>1244</v>
      </c>
      <c r="AJ663">
        <f>IFERROR(LEFT($E663,FIND(" - ",$E663)-1),$E663)</f>
      </c>
      <c r="AM663">
        <f>IF($CB663&gt;=1,INDEX($AK:$AK,$CA663+1),"")</f>
      </c>
      <c r="AN663">
        <f>IF($CB663&gt;=2,INDEX($AK:$AK,$CA663+2),"")</f>
      </c>
      <c r="AO663">
        <f>IF($CB663&gt;=3,INDEX($AK:$AK,$CA663+3),"")</f>
      </c>
      <c r="AP663">
        <f>IF($CB663&gt;=4,INDEX($AK:$AK,$CA663+4),"")</f>
      </c>
      <c r="AQ663">
        <f>IF($CB663&gt;=5,INDEX($AK:$AK,$CA663+5),"")</f>
      </c>
      <c r="AR663">
        <f>IF($CB663&gt;=6,INDEX($AK:$AK,$CA663+6),"")</f>
      </c>
      <c r="AS663">
        <f>IF($CB663&gt;=7,INDEX($AK:$AK,$CA663+7),"")</f>
      </c>
      <c r="AT663">
        <f>IF($CB663&gt;=8,INDEX($AK:$AK,$CA663+8),"")</f>
      </c>
      <c r="AU663">
        <f>IF($CB663&gt;=9,INDEX($AK:$AK,$CA663+9),"")</f>
      </c>
      <c r="AV663">
        <f>IF($CB663&gt;=10,INDEX($AK:$AK,$CA663+10),"")</f>
      </c>
      <c r="AW663">
        <f>IF($CB663&gt;=11,INDEX($AK:$AK,$CA663+11),"")</f>
      </c>
      <c r="AX663">
        <f>IF($CB663&gt;=12,INDEX($AK:$AK,$CA663+12),"")</f>
      </c>
      <c r="AY663">
        <f>IF($CB663&gt;=13,INDEX($AK:$AK,$CA663+13),"")</f>
      </c>
      <c r="AZ663">
        <f>IF($CB663&gt;=14,INDEX($AK:$AK,$CA663+14),"")</f>
      </c>
      <c r="BA663">
        <f>IF($CB663&gt;=15,INDEX($AK:$AK,$CA663+15),"")</f>
      </c>
      <c r="BB663">
        <f>IF($CB663&gt;=16,INDEX($AK:$AK,$CA663+16),"")</f>
      </c>
      <c r="BC663">
        <f>IF($CB663&gt;=17,INDEX($AK:$AK,$CA663+17),"")</f>
      </c>
      <c r="BD663">
        <f>IF($CB663&gt;=18,INDEX($AK:$AK,$CA663+18),"")</f>
      </c>
      <c r="BE663">
        <f>IF($CB663&gt;=19,INDEX($AK:$AK,$CA663+19),"")</f>
      </c>
      <c r="BF663">
        <f>IF($CB663&gt;=20,INDEX($AK:$AK,$CA663+20),"")</f>
      </c>
      <c r="BG663">
        <f>IF($CB663&gt;=21,INDEX($AK:$AK,$CA663+21),"")</f>
      </c>
      <c r="BH663">
        <f>IF($CB663&gt;=22,INDEX($AK:$AK,$CA663+22),"")</f>
      </c>
      <c r="BI663">
        <f>IF($CB663&gt;=23,INDEX($AK:$AK,$CA663+23),"")</f>
      </c>
      <c r="BJ663">
        <f>IF($CB663&gt;=24,INDEX($AK:$AK,$CA663+24),"")</f>
      </c>
      <c r="BK663">
        <f>IF($CB663&gt;=25,INDEX($AK:$AK,$CA663+25),"")</f>
      </c>
      <c r="BL663">
        <f>IF($CB663&gt;=26,INDEX($AK:$AK,$CA663+26),"")</f>
      </c>
      <c r="BM663">
        <f>IF($CB663&gt;=27,INDEX($AK:$AK,$CA663+27),"")</f>
      </c>
      <c r="BN663">
        <f>IF($CB663&gt;=28,INDEX($AK:$AK,$CA663+28),"")</f>
      </c>
      <c r="BO663">
        <f>IF($CB663&gt;=29,INDEX($AK:$AK,$CA663+29),"")</f>
      </c>
      <c r="BP663">
        <f>IF($CB663&gt;=30,INDEX($AK:$AK,$CA663+30),"")</f>
      </c>
      <c r="BQ663">
        <f>IF($CB663&gt;=31,INDEX($AK:$AK,$CA663+31),"")</f>
      </c>
      <c r="BR663">
        <f>IF($CB663&gt;=32,INDEX($AK:$AK,$CA663+32),"")</f>
      </c>
      <c r="BS663">
        <f>IF($CB663&gt;=33,INDEX($AK:$AK,$CA663+33),"")</f>
      </c>
      <c r="BT663">
        <f>IF($CB663&gt;=34,INDEX($AK:$AK,$CA663+34),"")</f>
      </c>
      <c r="BU663">
        <f>IF($CB663&gt;=35,INDEX($AK:$AK,$CA663+35),"")</f>
      </c>
      <c r="BV663">
        <f>IF($CB663&gt;=36,INDEX($AK:$AK,$CA663+36),"")</f>
      </c>
      <c r="BW663">
        <f>IF($CB663&gt;=37,INDEX($AK:$AK,$CA663+37),"")</f>
      </c>
      <c r="BX663">
        <f>IF($CB663&gt;=38,INDEX($AK:$AK,$CA663+38),"")</f>
      </c>
      <c r="BY663">
        <f>IF($CB663&gt;=39,INDEX($AK:$AK,$CA663+39),"")</f>
      </c>
      <c r="BZ663">
        <f>IF($CB663&gt;=40,INDEX($AK:$AK,$CA663+40),"")</f>
      </c>
      <c r="CA663">
        <f>IFERROR(MATCH($AJ663,$AK$2:$AK$134,0)+1,0)</f>
      </c>
      <c r="CB663">
        <f>IFERROR(INDEX($AL$2:$AL$134,MATCH($AJ663,$AK$2:$AK$134,0)),0)</f>
      </c>
      <c r="CC663">
        <f>IFERROR(LEFT($F663,FIND(" - ",$F663)-1),$F663)</f>
      </c>
      <c r="CF663">
        <f>IF($DA663&gt;=1,INDEX($CD:$CD,$CZ663+1),"")</f>
      </c>
      <c r="CG663">
        <f>IF($DA663&gt;=2,INDEX($CD:$CD,$CZ663+2),"")</f>
      </c>
      <c r="CH663">
        <f>IF($DA663&gt;=3,INDEX($CD:$CD,$CZ663+3),"")</f>
      </c>
      <c r="CI663">
        <f>IF($DA663&gt;=4,INDEX($CD:$CD,$CZ663+4),"")</f>
      </c>
      <c r="CJ663">
        <f>IF($DA663&gt;=5,INDEX($CD:$CD,$CZ663+5),"")</f>
      </c>
      <c r="CK663">
        <f>IF($DA663&gt;=6,INDEX($CD:$CD,$CZ663+6),"")</f>
      </c>
      <c r="CL663">
        <f>IF($DA663&gt;=7,INDEX($CD:$CD,$CZ663+7),"")</f>
      </c>
      <c r="CM663">
        <f>IF($DA663&gt;=8,INDEX($CD:$CD,$CZ663+8),"")</f>
      </c>
      <c r="CN663">
        <f>IF($DA663&gt;=9,INDEX($CD:$CD,$CZ663+9),"")</f>
      </c>
      <c r="CO663">
        <f>IF($DA663&gt;=10,INDEX($CD:$CD,$CZ663+10),"")</f>
      </c>
      <c r="CP663">
        <f>IF($DA663&gt;=11,INDEX($CD:$CD,$CZ663+11),"")</f>
      </c>
      <c r="CQ663">
        <f>IF($DA663&gt;=12,INDEX($CD:$CD,$CZ663+12),"")</f>
      </c>
      <c r="CR663">
        <f>IF($DA663&gt;=13,INDEX($CD:$CD,$CZ663+13),"")</f>
      </c>
      <c r="CS663">
        <f>IF($DA663&gt;=14,INDEX($CD:$CD,$CZ663+14),"")</f>
      </c>
      <c r="CT663">
        <f>IF($DA663&gt;=15,INDEX($CD:$CD,$CZ663+15),"")</f>
      </c>
      <c r="CU663">
        <f>IF($DA663&gt;=16,INDEX($CD:$CD,$CZ663+16),"")</f>
      </c>
      <c r="CV663">
        <f>IF($DA663&gt;=17,INDEX($CD:$CD,$CZ663+17),"")</f>
      </c>
      <c r="CW663">
        <f>IF($DA663&gt;=18,INDEX($CD:$CD,$CZ663+18),"")</f>
      </c>
      <c r="CX663">
        <f>IF($DA663&gt;=19,INDEX($CD:$CD,$CZ663+19),"")</f>
      </c>
      <c r="CY663">
        <f>IF($DA663&gt;=20,INDEX($CD:$CD,$CZ663+20),"")</f>
      </c>
      <c r="CZ663">
        <f>IFERROR(MATCH($CC663,$CD$2:$CD$263,0)+1,0)</f>
      </c>
      <c r="DA663">
        <f>IFERROR(INDEX($CE$2:$CE$263,MATCH($CC663,$CD$2:$CD$263,0)),0)</f>
      </c>
      <c r="DB663">
        <f>IFERROR(INDEX($AI:$AI,MATCH($H663,$AH:$AH,0))&amp;"","")</f>
      </c>
      <c r="DF663">
        <f>IF($GI663&gt;=1,INDEX($DC:$DC,$GH663+1),"")</f>
      </c>
      <c r="DG663">
        <f>IF($GI663&gt;=2,INDEX($DC:$DC,$GH663+2),"")</f>
      </c>
      <c r="DH663">
        <f>IF($GI663&gt;=3,INDEX($DC:$DC,$GH663+3),"")</f>
      </c>
      <c r="DI663">
        <f>IF($GI663&gt;=4,INDEX($DC:$DC,$GH663+4),"")</f>
      </c>
      <c r="DJ663">
        <f>IF($GI663&gt;=5,INDEX($DC:$DC,$GH663+5),"")</f>
      </c>
      <c r="DK663">
        <f>IF($GI663&gt;=6,INDEX($DC:$DC,$GH663+6),"")</f>
      </c>
      <c r="DL663">
        <f>IF($GI663&gt;=7,INDEX($DC:$DC,$GH663+7),"")</f>
      </c>
      <c r="DM663">
        <f>IF($GI663&gt;=8,INDEX($DC:$DC,$GH663+8),"")</f>
      </c>
      <c r="DN663">
        <f>IF($GI663&gt;=9,INDEX($DC:$DC,$GH663+9),"")</f>
      </c>
      <c r="DO663">
        <f>IF($GI663&gt;=10,INDEX($DC:$DC,$GH663+10),"")</f>
      </c>
      <c r="DP663">
        <f>IF($GI663&gt;=11,INDEX($DC:$DC,$GH663+11),"")</f>
      </c>
      <c r="DQ663">
        <f>IF($GI663&gt;=12,INDEX($DC:$DC,$GH663+12),"")</f>
      </c>
      <c r="DR663">
        <f>IF($GI663&gt;=13,INDEX($DC:$DC,$GH663+13),"")</f>
      </c>
      <c r="DS663">
        <f>IF($GI663&gt;=14,INDEX($DC:$DC,$GH663+14),"")</f>
      </c>
      <c r="DT663">
        <f>IF($GI663&gt;=15,INDEX($DC:$DC,$GH663+15),"")</f>
      </c>
      <c r="DU663">
        <f>IF($GI663&gt;=16,INDEX($DC:$DC,$GH663+16),"")</f>
      </c>
      <c r="DV663">
        <f>IF($GI663&gt;=17,INDEX($DC:$DC,$GH663+17),"")</f>
      </c>
      <c r="DW663">
        <f>IF($GI663&gt;=18,INDEX($DC:$DC,$GH663+18),"")</f>
      </c>
      <c r="DX663">
        <f>IF($GI663&gt;=19,INDEX($DC:$DC,$GH663+19),"")</f>
      </c>
      <c r="DY663">
        <f>IF($GI663&gt;=20,INDEX($DC:$DC,$GH663+20),"")</f>
      </c>
      <c r="DZ663">
        <f>IF($GI663&gt;=21,INDEX($DC:$DC,$GH663+21),"")</f>
      </c>
      <c r="EA663">
        <f>IF($GI663&gt;=22,INDEX($DC:$DC,$GH663+22),"")</f>
      </c>
      <c r="EB663">
        <f>IF($GI663&gt;=23,INDEX($DC:$DC,$GH663+23),"")</f>
      </c>
      <c r="EC663">
        <f>IF($GI663&gt;=24,INDEX($DC:$DC,$GH663+24),"")</f>
      </c>
      <c r="ED663">
        <f>IF($GI663&gt;=25,INDEX($DC:$DC,$GH663+25),"")</f>
      </c>
      <c r="EE663">
        <f>IF($GI663&gt;=26,INDEX($DC:$DC,$GH663+26),"")</f>
      </c>
      <c r="EF663">
        <f>IF($GI663&gt;=27,INDEX($DC:$DC,$GH663+27),"")</f>
      </c>
      <c r="EG663">
        <f>IF($GI663&gt;=28,INDEX($DC:$DC,$GH663+28),"")</f>
      </c>
      <c r="EH663">
        <f>IF($GI663&gt;=29,INDEX($DC:$DC,$GH663+29),"")</f>
      </c>
      <c r="EI663">
        <f>IF($GI663&gt;=30,INDEX($DC:$DC,$GH663+30),"")</f>
      </c>
      <c r="EJ663">
        <f>IF($GI663&gt;=31,INDEX($DC:$DC,$GH663+31),"")</f>
      </c>
      <c r="EK663">
        <f>IF($GI663&gt;=32,INDEX($DC:$DC,$GH663+32),"")</f>
      </c>
      <c r="EL663">
        <f>IF($GI663&gt;=33,INDEX($DC:$DC,$GH663+33),"")</f>
      </c>
      <c r="EM663">
        <f>IF($GI663&gt;=34,INDEX($DC:$DC,$GH663+34),"")</f>
      </c>
      <c r="EN663">
        <f>IF($GI663&gt;=35,INDEX($DC:$DC,$GH663+35),"")</f>
      </c>
      <c r="EO663">
        <f>IF($GI663&gt;=36,INDEX($DC:$DC,$GH663+36),"")</f>
      </c>
      <c r="EP663">
        <f>IF($GI663&gt;=37,INDEX($DC:$DC,$GH663+37),"")</f>
      </c>
      <c r="EQ663">
        <f>IF($GI663&gt;=38,INDEX($DC:$DC,$GH663+38),"")</f>
      </c>
      <c r="ER663">
        <f>IF($GI663&gt;=39,INDEX($DC:$DC,$GH663+39),"")</f>
      </c>
      <c r="ES663">
        <f>IF($GI663&gt;=40,INDEX($DC:$DC,$GH663+40),"")</f>
      </c>
      <c r="ET663">
        <f>IF($GI663&gt;=1,INDEX($DD:$DD,$GH663+1),"")</f>
      </c>
      <c r="EU663">
        <f>IF($GI663&gt;=2,INDEX($DD:$DD,$GH663+2),"")</f>
      </c>
      <c r="EV663">
        <f>IF($GI663&gt;=3,INDEX($DD:$DD,$GH663+3),"")</f>
      </c>
      <c r="EW663">
        <f>IF($GI663&gt;=4,INDEX($DD:$DD,$GH663+4),"")</f>
      </c>
      <c r="EX663">
        <f>IF($GI663&gt;=5,INDEX($DD:$DD,$GH663+5),"")</f>
      </c>
      <c r="EY663">
        <f>IF($GI663&gt;=6,INDEX($DD:$DD,$GH663+6),"")</f>
      </c>
      <c r="EZ663">
        <f>IF($GI663&gt;=7,INDEX($DD:$DD,$GH663+7),"")</f>
      </c>
      <c r="FA663">
        <f>IF($GI663&gt;=8,INDEX($DD:$DD,$GH663+8),"")</f>
      </c>
      <c r="FB663">
        <f>IF($GI663&gt;=9,INDEX($DD:$DD,$GH663+9),"")</f>
      </c>
      <c r="FC663">
        <f>IF($GI663&gt;=10,INDEX($DD:$DD,$GH663+10),"")</f>
      </c>
      <c r="FD663">
        <f>IF($GI663&gt;=11,INDEX($DD:$DD,$GH663+11),"")</f>
      </c>
      <c r="FE663">
        <f>IF($GI663&gt;=12,INDEX($DD:$DD,$GH663+12),"")</f>
      </c>
      <c r="FF663">
        <f>IF($GI663&gt;=13,INDEX($DD:$DD,$GH663+13),"")</f>
      </c>
      <c r="FG663">
        <f>IF($GI663&gt;=14,INDEX($DD:$DD,$GH663+14),"")</f>
      </c>
      <c r="FH663">
        <f>IF($GI663&gt;=15,INDEX($DD:$DD,$GH663+15),"")</f>
      </c>
      <c r="FI663">
        <f>IF($GI663&gt;=16,INDEX($DD:$DD,$GH663+16),"")</f>
      </c>
      <c r="FJ663">
        <f>IF($GI663&gt;=17,INDEX($DD:$DD,$GH663+17),"")</f>
      </c>
      <c r="FK663">
        <f>IF($GI663&gt;=18,INDEX($DD:$DD,$GH663+18),"")</f>
      </c>
      <c r="FL663">
        <f>IF($GI663&gt;=19,INDEX($DD:$DD,$GH663+19),"")</f>
      </c>
      <c r="FM663">
        <f>IF($GI663&gt;=20,INDEX($DD:$DD,$GH663+20),"")</f>
      </c>
      <c r="FN663">
        <f>IF($GI663&gt;=21,INDEX($DD:$DD,$GH663+21),"")</f>
      </c>
      <c r="FO663">
        <f>IF($GI663&gt;=22,INDEX($DD:$DD,$GH663+22),"")</f>
      </c>
      <c r="FP663">
        <f>IF($GI663&gt;=23,INDEX($DD:$DD,$GH663+23),"")</f>
      </c>
      <c r="FQ663">
        <f>IF($GI663&gt;=24,INDEX($DD:$DD,$GH663+24),"")</f>
      </c>
      <c r="FR663">
        <f>IF($GI663&gt;=25,INDEX($DD:$DD,$GH663+25),"")</f>
      </c>
      <c r="FS663">
        <f>IF($GI663&gt;=26,INDEX($DD:$DD,$GH663+26),"")</f>
      </c>
      <c r="FT663">
        <f>IF($GI663&gt;=27,INDEX($DD:$DD,$GH663+27),"")</f>
      </c>
      <c r="FU663">
        <f>IF($GI663&gt;=28,INDEX($DD:$DD,$GH663+28),"")</f>
      </c>
      <c r="FV663">
        <f>IF($GI663&gt;=29,INDEX($DD:$DD,$GH663+29),"")</f>
      </c>
      <c r="FW663">
        <f>IF($GI663&gt;=30,INDEX($DD:$DD,$GH663+30),"")</f>
      </c>
      <c r="FX663">
        <f>IF($GI663&gt;=31,INDEX($DD:$DD,$GH663+31),"")</f>
      </c>
      <c r="FY663">
        <f>IF($GI663&gt;=32,INDEX($DD:$DD,$GH663+32),"")</f>
      </c>
      <c r="FZ663">
        <f>IF($GI663&gt;=33,INDEX($DD:$DD,$GH663+33),"")</f>
      </c>
      <c r="GA663">
        <f>IF($GI663&gt;=34,INDEX($DD:$DD,$GH663+34),"")</f>
      </c>
      <c r="GB663">
        <f>IF($GI663&gt;=35,INDEX($DD:$DD,$GH663+35),"")</f>
      </c>
      <c r="GC663">
        <f>IF($GI663&gt;=36,INDEX($DD:$DD,$GH663+36),"")</f>
      </c>
      <c r="GD663">
        <f>IF($GI663&gt;=37,INDEX($DD:$DD,$GH663+37),"")</f>
      </c>
      <c r="GE663">
        <f>IF($GI663&gt;=38,INDEX($DD:$DD,$GH663+38),"")</f>
      </c>
      <c r="GF663">
        <f>IF($GI663&gt;=39,INDEX($DD:$DD,$GH663+39),"")</f>
      </c>
      <c r="GG663">
        <f>IF($GI663&gt;=40,INDEX($DD:$DD,$GH663+40),"")</f>
      </c>
      <c r="GH663">
        <f>IFERROR(MATCH($DB663,$DC$2:$DC$148,0)+1,0)</f>
      </c>
      <c r="GI663">
        <f>IFERROR(INDEX($DE$2:$DE$148,MATCH($DB663,$DC$2:$DC$148,0)),0)</f>
      </c>
      <c r="GJ663">
        <f>IFERROR(MATCH($S663,$DF$663:$ES$663,0),0)</f>
      </c>
      <c r="GK663">
        <f>IF($GJ663&gt;0,INDEX($ET$663:$GG$663,$GJ663),"")</f>
      </c>
      <c r="GN663">
        <f>IF($IW663&gt;=1,INDEX($GL:$GL,$IV663+1),"")</f>
      </c>
      <c r="GO663">
        <f>IF($IW663&gt;=2,INDEX($GL:$GL,$IV663+2),"")</f>
      </c>
      <c r="GP663">
        <f>IF($IW663&gt;=3,INDEX($GL:$GL,$IV663+3),"")</f>
      </c>
      <c r="GQ663">
        <f>IF($IW663&gt;=4,INDEX($GL:$GL,$IV663+4),"")</f>
      </c>
      <c r="GR663">
        <f>IF($IW663&gt;=5,INDEX($GL:$GL,$IV663+5),"")</f>
      </c>
      <c r="GS663">
        <f>IF($IW663&gt;=6,INDEX($GL:$GL,$IV663+6),"")</f>
      </c>
      <c r="GT663">
        <f>IF($IW663&gt;=7,INDEX($GL:$GL,$IV663+7),"")</f>
      </c>
      <c r="GU663">
        <f>IF($IW663&gt;=8,INDEX($GL:$GL,$IV663+8),"")</f>
      </c>
      <c r="GV663">
        <f>IF($IW663&gt;=9,INDEX($GL:$GL,$IV663+9),"")</f>
      </c>
      <c r="GW663">
        <f>IF($IW663&gt;=10,INDEX($GL:$GL,$IV663+10),"")</f>
      </c>
      <c r="GX663">
        <f>IF($IW663&gt;=11,INDEX($GL:$GL,$IV663+11),"")</f>
      </c>
      <c r="GY663">
        <f>IF($IW663&gt;=12,INDEX($GL:$GL,$IV663+12),"")</f>
      </c>
      <c r="GZ663">
        <f>IF($IW663&gt;=13,INDEX($GL:$GL,$IV663+13),"")</f>
      </c>
      <c r="HA663">
        <f>IF($IW663&gt;=14,INDEX($GL:$GL,$IV663+14),"")</f>
      </c>
      <c r="HB663">
        <f>IF($IW663&gt;=15,INDEX($GL:$GL,$IV663+15),"")</f>
      </c>
      <c r="HC663">
        <f>IF($IW663&gt;=16,INDEX($GL:$GL,$IV663+16),"")</f>
      </c>
      <c r="HD663">
        <f>IF($IW663&gt;=17,INDEX($GL:$GL,$IV663+17),"")</f>
      </c>
      <c r="HE663">
        <f>IF($IW663&gt;=18,INDEX($GL:$GL,$IV663+18),"")</f>
      </c>
      <c r="HF663">
        <f>IF($IW663&gt;=19,INDEX($GL:$GL,$IV663+19),"")</f>
      </c>
      <c r="HG663">
        <f>IF($IW663&gt;=20,INDEX($GL:$GL,$IV663+20),"")</f>
      </c>
      <c r="HH663">
        <f>IF($IW663&gt;=21,INDEX($GL:$GL,$IV663+21),"")</f>
      </c>
      <c r="HI663">
        <f>IF($IW663&gt;=22,INDEX($GL:$GL,$IV663+22),"")</f>
      </c>
      <c r="HJ663">
        <f>IF($IW663&gt;=23,INDEX($GL:$GL,$IV663+23),"")</f>
      </c>
      <c r="HK663">
        <f>IF($IW663&gt;=24,INDEX($GL:$GL,$IV663+24),"")</f>
      </c>
      <c r="HL663">
        <f>IF($IW663&gt;=25,INDEX($GL:$GL,$IV663+25),"")</f>
      </c>
      <c r="HM663">
        <f>IF($IW663&gt;=26,INDEX($GL:$GL,$IV663+26),"")</f>
      </c>
      <c r="HN663">
        <f>IF($IW663&gt;=27,INDEX($GL:$GL,$IV663+27),"")</f>
      </c>
      <c r="HO663">
        <f>IF($IW663&gt;=28,INDEX($GL:$GL,$IV663+28),"")</f>
      </c>
      <c r="HP663">
        <f>IF($IW663&gt;=29,INDEX($GL:$GL,$IV663+29),"")</f>
      </c>
      <c r="HQ663">
        <f>IF($IW663&gt;=30,INDEX($GL:$GL,$IV663+30),"")</f>
      </c>
      <c r="HR663">
        <f>IF($IW663&gt;=31,INDEX($GL:$GL,$IV663+31),"")</f>
      </c>
      <c r="HS663">
        <f>IF($IW663&gt;=32,INDEX($GL:$GL,$IV663+32),"")</f>
      </c>
      <c r="HT663">
        <f>IF($IW663&gt;=33,INDEX($GL:$GL,$IV663+33),"")</f>
      </c>
      <c r="HU663">
        <f>IF($IW663&gt;=34,INDEX($GL:$GL,$IV663+34),"")</f>
      </c>
      <c r="HV663">
        <f>IF($IW663&gt;=35,INDEX($GL:$GL,$IV663+35),"")</f>
      </c>
      <c r="HW663">
        <f>IF($IW663&gt;=36,INDEX($GL:$GL,$IV663+36),"")</f>
      </c>
      <c r="HX663">
        <f>IF($IW663&gt;=37,INDEX($GL:$GL,$IV663+37),"")</f>
      </c>
      <c r="HY663">
        <f>IF($IW663&gt;=38,INDEX($GL:$GL,$IV663+38),"")</f>
      </c>
      <c r="HZ663">
        <f>IF($IW663&gt;=39,INDEX($GL:$GL,$IV663+39),"")</f>
      </c>
      <c r="IA663">
        <f>IF($IW663&gt;=40,INDEX($GL:$GL,$IV663+40),"")</f>
      </c>
      <c r="IB663">
        <f>IF($IW663&gt;=41,INDEX($GL:$GL,$IV663+41),"")</f>
      </c>
      <c r="IC663">
        <f>IF($IW663&gt;=42,INDEX($GL:$GL,$IV663+42),"")</f>
      </c>
      <c r="ID663">
        <f>IF($IW663&gt;=43,INDEX($GL:$GL,$IV663+43),"")</f>
      </c>
      <c r="IE663">
        <f>IF($IW663&gt;=44,INDEX($GL:$GL,$IV663+44),"")</f>
      </c>
      <c r="IF663">
        <f>IF($IW663&gt;=45,INDEX($GL:$GL,$IV663+45),"")</f>
      </c>
      <c r="IG663">
        <f>IF($IW663&gt;=46,INDEX($GL:$GL,$IV663+46),"")</f>
      </c>
      <c r="IH663">
        <f>IF($IW663&gt;=47,INDEX($GL:$GL,$IV663+47),"")</f>
      </c>
      <c r="II663">
        <f>IF($IW663&gt;=48,INDEX($GL:$GL,$IV663+48),"")</f>
      </c>
      <c r="IJ663">
        <f>IF($IW663&gt;=49,INDEX($GL:$GL,$IV663+49),"")</f>
      </c>
      <c r="IK663">
        <f>IF($IW663&gt;=50,INDEX($GL:$GL,$IV663+50),"")</f>
      </c>
      <c r="IL663">
        <f>IF($IW663&gt;=51,INDEX($GL:$GL,$IV663+51),"")</f>
      </c>
      <c r="IM663">
        <f>IF($IW663&gt;=52,INDEX($GL:$GL,$IV663+52),"")</f>
      </c>
      <c r="IN663">
        <f>IF($IW663&gt;=53,INDEX($GL:$GL,$IV663+53),"")</f>
      </c>
      <c r="IO663">
        <f>IF($IW663&gt;=54,INDEX($GL:$GL,$IV663+54),"")</f>
      </c>
      <c r="IP663">
        <f>IF($IW663&gt;=55,INDEX($GL:$GL,$IV663+55),"")</f>
      </c>
      <c r="IQ663">
        <f>IF($IW663&gt;=56,INDEX($GL:$GL,$IV663+56),"")</f>
      </c>
      <c r="IR663">
        <f>IF($IW663&gt;=57,INDEX($GL:$GL,$IV663+57),"")</f>
      </c>
      <c r="IS663">
        <f>IF($IW663&gt;=58,INDEX($GL:$GL,$IV663+58),"")</f>
      </c>
      <c r="IT663">
        <f>IF($IW663&gt;=59,INDEX($GL:$GL,$IV663+59),"")</f>
      </c>
      <c r="IU663">
        <f>IF($IW663&gt;=60,INDEX($GL:$GL,$IV663+60),"")</f>
      </c>
      <c r="IV663">
        <f>IFERROR(MATCH($GK663,$GL$2:$GL$324,0)+1,0)</f>
      </c>
      <c r="IW663">
        <f>IFERROR(INDEX($GM$2:$GM$324,MATCH($GK663,$GL$2:$GL$324,0)),0)</f>
      </c>
      <c r="IX663" t="s">
        <v>34</v>
      </c>
      <c r="IY663" t="s">
        <v>34</v>
      </c>
    </row>
    <row r="664" spans="1:259" x14ac:dyDescent="0.25">
      <c r="K664">
        <f>IF(OR($N664="",$J664=""),"",IFERROR($N664/$J664,0))</f>
      </c>
      <c r="L664">
        <f>IF($N664="","",
SUM($M664,$O664,$T664,$P664,$R664)*
(1-IF($U664="",0,VALUE($U664)/100)))</f>
      </c>
      <c r="M664">
        <f>IF($N664="","",$N664)</f>
      </c>
      <c r="O664">
        <f>IF($N664="","",
IF($H664="","",
IF(ISNUMBER(SEARCH("exempt",LOWER($H664))),0,
$N664*(VALUE(SUBSTITUTE($H664,"%",""))/100))))</f>
      </c>
      <c r="V664">
        <f>IFERROR(IF(FIND(" - ",$E664)&gt;0,MID($E664,FIND(" - ",$E664)+3,LEN($E664)),""),"")</f>
      </c>
      <c r="AE664" t="s">
        <v>1245</v>
      </c>
      <c r="AJ664">
        <f>IFERROR(LEFT($E664,FIND(" - ",$E664)-1),$E664)</f>
      </c>
      <c r="AM664">
        <f>IF($CB664&gt;=1,INDEX($AK:$AK,$CA664+1),"")</f>
      </c>
      <c r="AN664">
        <f>IF($CB664&gt;=2,INDEX($AK:$AK,$CA664+2),"")</f>
      </c>
      <c r="AO664">
        <f>IF($CB664&gt;=3,INDEX($AK:$AK,$CA664+3),"")</f>
      </c>
      <c r="AP664">
        <f>IF($CB664&gt;=4,INDEX($AK:$AK,$CA664+4),"")</f>
      </c>
      <c r="AQ664">
        <f>IF($CB664&gt;=5,INDEX($AK:$AK,$CA664+5),"")</f>
      </c>
      <c r="AR664">
        <f>IF($CB664&gt;=6,INDEX($AK:$AK,$CA664+6),"")</f>
      </c>
      <c r="AS664">
        <f>IF($CB664&gt;=7,INDEX($AK:$AK,$CA664+7),"")</f>
      </c>
      <c r="AT664">
        <f>IF($CB664&gt;=8,INDEX($AK:$AK,$CA664+8),"")</f>
      </c>
      <c r="AU664">
        <f>IF($CB664&gt;=9,INDEX($AK:$AK,$CA664+9),"")</f>
      </c>
      <c r="AV664">
        <f>IF($CB664&gt;=10,INDEX($AK:$AK,$CA664+10),"")</f>
      </c>
      <c r="AW664">
        <f>IF($CB664&gt;=11,INDEX($AK:$AK,$CA664+11),"")</f>
      </c>
      <c r="AX664">
        <f>IF($CB664&gt;=12,INDEX($AK:$AK,$CA664+12),"")</f>
      </c>
      <c r="AY664">
        <f>IF($CB664&gt;=13,INDEX($AK:$AK,$CA664+13),"")</f>
      </c>
      <c r="AZ664">
        <f>IF($CB664&gt;=14,INDEX($AK:$AK,$CA664+14),"")</f>
      </c>
      <c r="BA664">
        <f>IF($CB664&gt;=15,INDEX($AK:$AK,$CA664+15),"")</f>
      </c>
      <c r="BB664">
        <f>IF($CB664&gt;=16,INDEX($AK:$AK,$CA664+16),"")</f>
      </c>
      <c r="BC664">
        <f>IF($CB664&gt;=17,INDEX($AK:$AK,$CA664+17),"")</f>
      </c>
      <c r="BD664">
        <f>IF($CB664&gt;=18,INDEX($AK:$AK,$CA664+18),"")</f>
      </c>
      <c r="BE664">
        <f>IF($CB664&gt;=19,INDEX($AK:$AK,$CA664+19),"")</f>
      </c>
      <c r="BF664">
        <f>IF($CB664&gt;=20,INDEX($AK:$AK,$CA664+20),"")</f>
      </c>
      <c r="BG664">
        <f>IF($CB664&gt;=21,INDEX($AK:$AK,$CA664+21),"")</f>
      </c>
      <c r="BH664">
        <f>IF($CB664&gt;=22,INDEX($AK:$AK,$CA664+22),"")</f>
      </c>
      <c r="BI664">
        <f>IF($CB664&gt;=23,INDEX($AK:$AK,$CA664+23),"")</f>
      </c>
      <c r="BJ664">
        <f>IF($CB664&gt;=24,INDEX($AK:$AK,$CA664+24),"")</f>
      </c>
      <c r="BK664">
        <f>IF($CB664&gt;=25,INDEX($AK:$AK,$CA664+25),"")</f>
      </c>
      <c r="BL664">
        <f>IF($CB664&gt;=26,INDEX($AK:$AK,$CA664+26),"")</f>
      </c>
      <c r="BM664">
        <f>IF($CB664&gt;=27,INDEX($AK:$AK,$CA664+27),"")</f>
      </c>
      <c r="BN664">
        <f>IF($CB664&gt;=28,INDEX($AK:$AK,$CA664+28),"")</f>
      </c>
      <c r="BO664">
        <f>IF($CB664&gt;=29,INDEX($AK:$AK,$CA664+29),"")</f>
      </c>
      <c r="BP664">
        <f>IF($CB664&gt;=30,INDEX($AK:$AK,$CA664+30),"")</f>
      </c>
      <c r="BQ664">
        <f>IF($CB664&gt;=31,INDEX($AK:$AK,$CA664+31),"")</f>
      </c>
      <c r="BR664">
        <f>IF($CB664&gt;=32,INDEX($AK:$AK,$CA664+32),"")</f>
      </c>
      <c r="BS664">
        <f>IF($CB664&gt;=33,INDEX($AK:$AK,$CA664+33),"")</f>
      </c>
      <c r="BT664">
        <f>IF($CB664&gt;=34,INDEX($AK:$AK,$CA664+34),"")</f>
      </c>
      <c r="BU664">
        <f>IF($CB664&gt;=35,INDEX($AK:$AK,$CA664+35),"")</f>
      </c>
      <c r="BV664">
        <f>IF($CB664&gt;=36,INDEX($AK:$AK,$CA664+36),"")</f>
      </c>
      <c r="BW664">
        <f>IF($CB664&gt;=37,INDEX($AK:$AK,$CA664+37),"")</f>
      </c>
      <c r="BX664">
        <f>IF($CB664&gt;=38,INDEX($AK:$AK,$CA664+38),"")</f>
      </c>
      <c r="BY664">
        <f>IF($CB664&gt;=39,INDEX($AK:$AK,$CA664+39),"")</f>
      </c>
      <c r="BZ664">
        <f>IF($CB664&gt;=40,INDEX($AK:$AK,$CA664+40),"")</f>
      </c>
      <c r="CA664">
        <f>IFERROR(MATCH($AJ664,$AK$2:$AK$134,0)+1,0)</f>
      </c>
      <c r="CB664">
        <f>IFERROR(INDEX($AL$2:$AL$134,MATCH($AJ664,$AK$2:$AK$134,0)),0)</f>
      </c>
      <c r="CC664">
        <f>IFERROR(LEFT($F664,FIND(" - ",$F664)-1),$F664)</f>
      </c>
      <c r="CF664">
        <f>IF($DA664&gt;=1,INDEX($CD:$CD,$CZ664+1),"")</f>
      </c>
      <c r="CG664">
        <f>IF($DA664&gt;=2,INDEX($CD:$CD,$CZ664+2),"")</f>
      </c>
      <c r="CH664">
        <f>IF($DA664&gt;=3,INDEX($CD:$CD,$CZ664+3),"")</f>
      </c>
      <c r="CI664">
        <f>IF($DA664&gt;=4,INDEX($CD:$CD,$CZ664+4),"")</f>
      </c>
      <c r="CJ664">
        <f>IF($DA664&gt;=5,INDEX($CD:$CD,$CZ664+5),"")</f>
      </c>
      <c r="CK664">
        <f>IF($DA664&gt;=6,INDEX($CD:$CD,$CZ664+6),"")</f>
      </c>
      <c r="CL664">
        <f>IF($DA664&gt;=7,INDEX($CD:$CD,$CZ664+7),"")</f>
      </c>
      <c r="CM664">
        <f>IF($DA664&gt;=8,INDEX($CD:$CD,$CZ664+8),"")</f>
      </c>
      <c r="CN664">
        <f>IF($DA664&gt;=9,INDEX($CD:$CD,$CZ664+9),"")</f>
      </c>
      <c r="CO664">
        <f>IF($DA664&gt;=10,INDEX($CD:$CD,$CZ664+10),"")</f>
      </c>
      <c r="CP664">
        <f>IF($DA664&gt;=11,INDEX($CD:$CD,$CZ664+11),"")</f>
      </c>
      <c r="CQ664">
        <f>IF($DA664&gt;=12,INDEX($CD:$CD,$CZ664+12),"")</f>
      </c>
      <c r="CR664">
        <f>IF($DA664&gt;=13,INDEX($CD:$CD,$CZ664+13),"")</f>
      </c>
      <c r="CS664">
        <f>IF($DA664&gt;=14,INDEX($CD:$CD,$CZ664+14),"")</f>
      </c>
      <c r="CT664">
        <f>IF($DA664&gt;=15,INDEX($CD:$CD,$CZ664+15),"")</f>
      </c>
      <c r="CU664">
        <f>IF($DA664&gt;=16,INDEX($CD:$CD,$CZ664+16),"")</f>
      </c>
      <c r="CV664">
        <f>IF($DA664&gt;=17,INDEX($CD:$CD,$CZ664+17),"")</f>
      </c>
      <c r="CW664">
        <f>IF($DA664&gt;=18,INDEX($CD:$CD,$CZ664+18),"")</f>
      </c>
      <c r="CX664">
        <f>IF($DA664&gt;=19,INDEX($CD:$CD,$CZ664+19),"")</f>
      </c>
      <c r="CY664">
        <f>IF($DA664&gt;=20,INDEX($CD:$CD,$CZ664+20),"")</f>
      </c>
      <c r="CZ664">
        <f>IFERROR(MATCH($CC664,$CD$2:$CD$263,0)+1,0)</f>
      </c>
      <c r="DA664">
        <f>IFERROR(INDEX($CE$2:$CE$263,MATCH($CC664,$CD$2:$CD$263,0)),0)</f>
      </c>
      <c r="DB664">
        <f>IFERROR(INDEX($AI:$AI,MATCH($H664,$AH:$AH,0))&amp;"","")</f>
      </c>
      <c r="DF664">
        <f>IF($GI664&gt;=1,INDEX($DC:$DC,$GH664+1),"")</f>
      </c>
      <c r="DG664">
        <f>IF($GI664&gt;=2,INDEX($DC:$DC,$GH664+2),"")</f>
      </c>
      <c r="DH664">
        <f>IF($GI664&gt;=3,INDEX($DC:$DC,$GH664+3),"")</f>
      </c>
      <c r="DI664">
        <f>IF($GI664&gt;=4,INDEX($DC:$DC,$GH664+4),"")</f>
      </c>
      <c r="DJ664">
        <f>IF($GI664&gt;=5,INDEX($DC:$DC,$GH664+5),"")</f>
      </c>
      <c r="DK664">
        <f>IF($GI664&gt;=6,INDEX($DC:$DC,$GH664+6),"")</f>
      </c>
      <c r="DL664">
        <f>IF($GI664&gt;=7,INDEX($DC:$DC,$GH664+7),"")</f>
      </c>
      <c r="DM664">
        <f>IF($GI664&gt;=8,INDEX($DC:$DC,$GH664+8),"")</f>
      </c>
      <c r="DN664">
        <f>IF($GI664&gt;=9,INDEX($DC:$DC,$GH664+9),"")</f>
      </c>
      <c r="DO664">
        <f>IF($GI664&gt;=10,INDEX($DC:$DC,$GH664+10),"")</f>
      </c>
      <c r="DP664">
        <f>IF($GI664&gt;=11,INDEX($DC:$DC,$GH664+11),"")</f>
      </c>
      <c r="DQ664">
        <f>IF($GI664&gt;=12,INDEX($DC:$DC,$GH664+12),"")</f>
      </c>
      <c r="DR664">
        <f>IF($GI664&gt;=13,INDEX($DC:$DC,$GH664+13),"")</f>
      </c>
      <c r="DS664">
        <f>IF($GI664&gt;=14,INDEX($DC:$DC,$GH664+14),"")</f>
      </c>
      <c r="DT664">
        <f>IF($GI664&gt;=15,INDEX($DC:$DC,$GH664+15),"")</f>
      </c>
      <c r="DU664">
        <f>IF($GI664&gt;=16,INDEX($DC:$DC,$GH664+16),"")</f>
      </c>
      <c r="DV664">
        <f>IF($GI664&gt;=17,INDEX($DC:$DC,$GH664+17),"")</f>
      </c>
      <c r="DW664">
        <f>IF($GI664&gt;=18,INDEX($DC:$DC,$GH664+18),"")</f>
      </c>
      <c r="DX664">
        <f>IF($GI664&gt;=19,INDEX($DC:$DC,$GH664+19),"")</f>
      </c>
      <c r="DY664">
        <f>IF($GI664&gt;=20,INDEX($DC:$DC,$GH664+20),"")</f>
      </c>
      <c r="DZ664">
        <f>IF($GI664&gt;=21,INDEX($DC:$DC,$GH664+21),"")</f>
      </c>
      <c r="EA664">
        <f>IF($GI664&gt;=22,INDEX($DC:$DC,$GH664+22),"")</f>
      </c>
      <c r="EB664">
        <f>IF($GI664&gt;=23,INDEX($DC:$DC,$GH664+23),"")</f>
      </c>
      <c r="EC664">
        <f>IF($GI664&gt;=24,INDEX($DC:$DC,$GH664+24),"")</f>
      </c>
      <c r="ED664">
        <f>IF($GI664&gt;=25,INDEX($DC:$DC,$GH664+25),"")</f>
      </c>
      <c r="EE664">
        <f>IF($GI664&gt;=26,INDEX($DC:$DC,$GH664+26),"")</f>
      </c>
      <c r="EF664">
        <f>IF($GI664&gt;=27,INDEX($DC:$DC,$GH664+27),"")</f>
      </c>
      <c r="EG664">
        <f>IF($GI664&gt;=28,INDEX($DC:$DC,$GH664+28),"")</f>
      </c>
      <c r="EH664">
        <f>IF($GI664&gt;=29,INDEX($DC:$DC,$GH664+29),"")</f>
      </c>
      <c r="EI664">
        <f>IF($GI664&gt;=30,INDEX($DC:$DC,$GH664+30),"")</f>
      </c>
      <c r="EJ664">
        <f>IF($GI664&gt;=31,INDEX($DC:$DC,$GH664+31),"")</f>
      </c>
      <c r="EK664">
        <f>IF($GI664&gt;=32,INDEX($DC:$DC,$GH664+32),"")</f>
      </c>
      <c r="EL664">
        <f>IF($GI664&gt;=33,INDEX($DC:$DC,$GH664+33),"")</f>
      </c>
      <c r="EM664">
        <f>IF($GI664&gt;=34,INDEX($DC:$DC,$GH664+34),"")</f>
      </c>
      <c r="EN664">
        <f>IF($GI664&gt;=35,INDEX($DC:$DC,$GH664+35),"")</f>
      </c>
      <c r="EO664">
        <f>IF($GI664&gt;=36,INDEX($DC:$DC,$GH664+36),"")</f>
      </c>
      <c r="EP664">
        <f>IF($GI664&gt;=37,INDEX($DC:$DC,$GH664+37),"")</f>
      </c>
      <c r="EQ664">
        <f>IF($GI664&gt;=38,INDEX($DC:$DC,$GH664+38),"")</f>
      </c>
      <c r="ER664">
        <f>IF($GI664&gt;=39,INDEX($DC:$DC,$GH664+39),"")</f>
      </c>
      <c r="ES664">
        <f>IF($GI664&gt;=40,INDEX($DC:$DC,$GH664+40),"")</f>
      </c>
      <c r="ET664">
        <f>IF($GI664&gt;=1,INDEX($DD:$DD,$GH664+1),"")</f>
      </c>
      <c r="EU664">
        <f>IF($GI664&gt;=2,INDEX($DD:$DD,$GH664+2),"")</f>
      </c>
      <c r="EV664">
        <f>IF($GI664&gt;=3,INDEX($DD:$DD,$GH664+3),"")</f>
      </c>
      <c r="EW664">
        <f>IF($GI664&gt;=4,INDEX($DD:$DD,$GH664+4),"")</f>
      </c>
      <c r="EX664">
        <f>IF($GI664&gt;=5,INDEX($DD:$DD,$GH664+5),"")</f>
      </c>
      <c r="EY664">
        <f>IF($GI664&gt;=6,INDEX($DD:$DD,$GH664+6),"")</f>
      </c>
      <c r="EZ664">
        <f>IF($GI664&gt;=7,INDEX($DD:$DD,$GH664+7),"")</f>
      </c>
      <c r="FA664">
        <f>IF($GI664&gt;=8,INDEX($DD:$DD,$GH664+8),"")</f>
      </c>
      <c r="FB664">
        <f>IF($GI664&gt;=9,INDEX($DD:$DD,$GH664+9),"")</f>
      </c>
      <c r="FC664">
        <f>IF($GI664&gt;=10,INDEX($DD:$DD,$GH664+10),"")</f>
      </c>
      <c r="FD664">
        <f>IF($GI664&gt;=11,INDEX($DD:$DD,$GH664+11),"")</f>
      </c>
      <c r="FE664">
        <f>IF($GI664&gt;=12,INDEX($DD:$DD,$GH664+12),"")</f>
      </c>
      <c r="FF664">
        <f>IF($GI664&gt;=13,INDEX($DD:$DD,$GH664+13),"")</f>
      </c>
      <c r="FG664">
        <f>IF($GI664&gt;=14,INDEX($DD:$DD,$GH664+14),"")</f>
      </c>
      <c r="FH664">
        <f>IF($GI664&gt;=15,INDEX($DD:$DD,$GH664+15),"")</f>
      </c>
      <c r="FI664">
        <f>IF($GI664&gt;=16,INDEX($DD:$DD,$GH664+16),"")</f>
      </c>
      <c r="FJ664">
        <f>IF($GI664&gt;=17,INDEX($DD:$DD,$GH664+17),"")</f>
      </c>
      <c r="FK664">
        <f>IF($GI664&gt;=18,INDEX($DD:$DD,$GH664+18),"")</f>
      </c>
      <c r="FL664">
        <f>IF($GI664&gt;=19,INDEX($DD:$DD,$GH664+19),"")</f>
      </c>
      <c r="FM664">
        <f>IF($GI664&gt;=20,INDEX($DD:$DD,$GH664+20),"")</f>
      </c>
      <c r="FN664">
        <f>IF($GI664&gt;=21,INDEX($DD:$DD,$GH664+21),"")</f>
      </c>
      <c r="FO664">
        <f>IF($GI664&gt;=22,INDEX($DD:$DD,$GH664+22),"")</f>
      </c>
      <c r="FP664">
        <f>IF($GI664&gt;=23,INDEX($DD:$DD,$GH664+23),"")</f>
      </c>
      <c r="FQ664">
        <f>IF($GI664&gt;=24,INDEX($DD:$DD,$GH664+24),"")</f>
      </c>
      <c r="FR664">
        <f>IF($GI664&gt;=25,INDEX($DD:$DD,$GH664+25),"")</f>
      </c>
      <c r="FS664">
        <f>IF($GI664&gt;=26,INDEX($DD:$DD,$GH664+26),"")</f>
      </c>
      <c r="FT664">
        <f>IF($GI664&gt;=27,INDEX($DD:$DD,$GH664+27),"")</f>
      </c>
      <c r="FU664">
        <f>IF($GI664&gt;=28,INDEX($DD:$DD,$GH664+28),"")</f>
      </c>
      <c r="FV664">
        <f>IF($GI664&gt;=29,INDEX($DD:$DD,$GH664+29),"")</f>
      </c>
      <c r="FW664">
        <f>IF($GI664&gt;=30,INDEX($DD:$DD,$GH664+30),"")</f>
      </c>
      <c r="FX664">
        <f>IF($GI664&gt;=31,INDEX($DD:$DD,$GH664+31),"")</f>
      </c>
      <c r="FY664">
        <f>IF($GI664&gt;=32,INDEX($DD:$DD,$GH664+32),"")</f>
      </c>
      <c r="FZ664">
        <f>IF($GI664&gt;=33,INDEX($DD:$DD,$GH664+33),"")</f>
      </c>
      <c r="GA664">
        <f>IF($GI664&gt;=34,INDEX($DD:$DD,$GH664+34),"")</f>
      </c>
      <c r="GB664">
        <f>IF($GI664&gt;=35,INDEX($DD:$DD,$GH664+35),"")</f>
      </c>
      <c r="GC664">
        <f>IF($GI664&gt;=36,INDEX($DD:$DD,$GH664+36),"")</f>
      </c>
      <c r="GD664">
        <f>IF($GI664&gt;=37,INDEX($DD:$DD,$GH664+37),"")</f>
      </c>
      <c r="GE664">
        <f>IF($GI664&gt;=38,INDEX($DD:$DD,$GH664+38),"")</f>
      </c>
      <c r="GF664">
        <f>IF($GI664&gt;=39,INDEX($DD:$DD,$GH664+39),"")</f>
      </c>
      <c r="GG664">
        <f>IF($GI664&gt;=40,INDEX($DD:$DD,$GH664+40),"")</f>
      </c>
      <c r="GH664">
        <f>IFERROR(MATCH($DB664,$DC$2:$DC$148,0)+1,0)</f>
      </c>
      <c r="GI664">
        <f>IFERROR(INDEX($DE$2:$DE$148,MATCH($DB664,$DC$2:$DC$148,0)),0)</f>
      </c>
      <c r="GJ664">
        <f>IFERROR(MATCH($S664,$DF$664:$ES$664,0),0)</f>
      </c>
      <c r="GK664">
        <f>IF($GJ664&gt;0,INDEX($ET$664:$GG$664,$GJ664),"")</f>
      </c>
      <c r="GN664">
        <f>IF($IW664&gt;=1,INDEX($GL:$GL,$IV664+1),"")</f>
      </c>
      <c r="GO664">
        <f>IF($IW664&gt;=2,INDEX($GL:$GL,$IV664+2),"")</f>
      </c>
      <c r="GP664">
        <f>IF($IW664&gt;=3,INDEX($GL:$GL,$IV664+3),"")</f>
      </c>
      <c r="GQ664">
        <f>IF($IW664&gt;=4,INDEX($GL:$GL,$IV664+4),"")</f>
      </c>
      <c r="GR664">
        <f>IF($IW664&gt;=5,INDEX($GL:$GL,$IV664+5),"")</f>
      </c>
      <c r="GS664">
        <f>IF($IW664&gt;=6,INDEX($GL:$GL,$IV664+6),"")</f>
      </c>
      <c r="GT664">
        <f>IF($IW664&gt;=7,INDEX($GL:$GL,$IV664+7),"")</f>
      </c>
      <c r="GU664">
        <f>IF($IW664&gt;=8,INDEX($GL:$GL,$IV664+8),"")</f>
      </c>
      <c r="GV664">
        <f>IF($IW664&gt;=9,INDEX($GL:$GL,$IV664+9),"")</f>
      </c>
      <c r="GW664">
        <f>IF($IW664&gt;=10,INDEX($GL:$GL,$IV664+10),"")</f>
      </c>
      <c r="GX664">
        <f>IF($IW664&gt;=11,INDEX($GL:$GL,$IV664+11),"")</f>
      </c>
      <c r="GY664">
        <f>IF($IW664&gt;=12,INDEX($GL:$GL,$IV664+12),"")</f>
      </c>
      <c r="GZ664">
        <f>IF($IW664&gt;=13,INDEX($GL:$GL,$IV664+13),"")</f>
      </c>
      <c r="HA664">
        <f>IF($IW664&gt;=14,INDEX($GL:$GL,$IV664+14),"")</f>
      </c>
      <c r="HB664">
        <f>IF($IW664&gt;=15,INDEX($GL:$GL,$IV664+15),"")</f>
      </c>
      <c r="HC664">
        <f>IF($IW664&gt;=16,INDEX($GL:$GL,$IV664+16),"")</f>
      </c>
      <c r="HD664">
        <f>IF($IW664&gt;=17,INDEX($GL:$GL,$IV664+17),"")</f>
      </c>
      <c r="HE664">
        <f>IF($IW664&gt;=18,INDEX($GL:$GL,$IV664+18),"")</f>
      </c>
      <c r="HF664">
        <f>IF($IW664&gt;=19,INDEX($GL:$GL,$IV664+19),"")</f>
      </c>
      <c r="HG664">
        <f>IF($IW664&gt;=20,INDEX($GL:$GL,$IV664+20),"")</f>
      </c>
      <c r="HH664">
        <f>IF($IW664&gt;=21,INDEX($GL:$GL,$IV664+21),"")</f>
      </c>
      <c r="HI664">
        <f>IF($IW664&gt;=22,INDEX($GL:$GL,$IV664+22),"")</f>
      </c>
      <c r="HJ664">
        <f>IF($IW664&gt;=23,INDEX($GL:$GL,$IV664+23),"")</f>
      </c>
      <c r="HK664">
        <f>IF($IW664&gt;=24,INDEX($GL:$GL,$IV664+24),"")</f>
      </c>
      <c r="HL664">
        <f>IF($IW664&gt;=25,INDEX($GL:$GL,$IV664+25),"")</f>
      </c>
      <c r="HM664">
        <f>IF($IW664&gt;=26,INDEX($GL:$GL,$IV664+26),"")</f>
      </c>
      <c r="HN664">
        <f>IF($IW664&gt;=27,INDEX($GL:$GL,$IV664+27),"")</f>
      </c>
      <c r="HO664">
        <f>IF($IW664&gt;=28,INDEX($GL:$GL,$IV664+28),"")</f>
      </c>
      <c r="HP664">
        <f>IF($IW664&gt;=29,INDEX($GL:$GL,$IV664+29),"")</f>
      </c>
      <c r="HQ664">
        <f>IF($IW664&gt;=30,INDEX($GL:$GL,$IV664+30),"")</f>
      </c>
      <c r="HR664">
        <f>IF($IW664&gt;=31,INDEX($GL:$GL,$IV664+31),"")</f>
      </c>
      <c r="HS664">
        <f>IF($IW664&gt;=32,INDEX($GL:$GL,$IV664+32),"")</f>
      </c>
      <c r="HT664">
        <f>IF($IW664&gt;=33,INDEX($GL:$GL,$IV664+33),"")</f>
      </c>
      <c r="HU664">
        <f>IF($IW664&gt;=34,INDEX($GL:$GL,$IV664+34),"")</f>
      </c>
      <c r="HV664">
        <f>IF($IW664&gt;=35,INDEX($GL:$GL,$IV664+35),"")</f>
      </c>
      <c r="HW664">
        <f>IF($IW664&gt;=36,INDEX($GL:$GL,$IV664+36),"")</f>
      </c>
      <c r="HX664">
        <f>IF($IW664&gt;=37,INDEX($GL:$GL,$IV664+37),"")</f>
      </c>
      <c r="HY664">
        <f>IF($IW664&gt;=38,INDEX($GL:$GL,$IV664+38),"")</f>
      </c>
      <c r="HZ664">
        <f>IF($IW664&gt;=39,INDEX($GL:$GL,$IV664+39),"")</f>
      </c>
      <c r="IA664">
        <f>IF($IW664&gt;=40,INDEX($GL:$GL,$IV664+40),"")</f>
      </c>
      <c r="IB664">
        <f>IF($IW664&gt;=41,INDEX($GL:$GL,$IV664+41),"")</f>
      </c>
      <c r="IC664">
        <f>IF($IW664&gt;=42,INDEX($GL:$GL,$IV664+42),"")</f>
      </c>
      <c r="ID664">
        <f>IF($IW664&gt;=43,INDEX($GL:$GL,$IV664+43),"")</f>
      </c>
      <c r="IE664">
        <f>IF($IW664&gt;=44,INDEX($GL:$GL,$IV664+44),"")</f>
      </c>
      <c r="IF664">
        <f>IF($IW664&gt;=45,INDEX($GL:$GL,$IV664+45),"")</f>
      </c>
      <c r="IG664">
        <f>IF($IW664&gt;=46,INDEX($GL:$GL,$IV664+46),"")</f>
      </c>
      <c r="IH664">
        <f>IF($IW664&gt;=47,INDEX($GL:$GL,$IV664+47),"")</f>
      </c>
      <c r="II664">
        <f>IF($IW664&gt;=48,INDEX($GL:$GL,$IV664+48),"")</f>
      </c>
      <c r="IJ664">
        <f>IF($IW664&gt;=49,INDEX($GL:$GL,$IV664+49),"")</f>
      </c>
      <c r="IK664">
        <f>IF($IW664&gt;=50,INDEX($GL:$GL,$IV664+50),"")</f>
      </c>
      <c r="IL664">
        <f>IF($IW664&gt;=51,INDEX($GL:$GL,$IV664+51),"")</f>
      </c>
      <c r="IM664">
        <f>IF($IW664&gt;=52,INDEX($GL:$GL,$IV664+52),"")</f>
      </c>
      <c r="IN664">
        <f>IF($IW664&gt;=53,INDEX($GL:$GL,$IV664+53),"")</f>
      </c>
      <c r="IO664">
        <f>IF($IW664&gt;=54,INDEX($GL:$GL,$IV664+54),"")</f>
      </c>
      <c r="IP664">
        <f>IF($IW664&gt;=55,INDEX($GL:$GL,$IV664+55),"")</f>
      </c>
      <c r="IQ664">
        <f>IF($IW664&gt;=56,INDEX($GL:$GL,$IV664+56),"")</f>
      </c>
      <c r="IR664">
        <f>IF($IW664&gt;=57,INDEX($GL:$GL,$IV664+57),"")</f>
      </c>
      <c r="IS664">
        <f>IF($IW664&gt;=58,INDEX($GL:$GL,$IV664+58),"")</f>
      </c>
      <c r="IT664">
        <f>IF($IW664&gt;=59,INDEX($GL:$GL,$IV664+59),"")</f>
      </c>
      <c r="IU664">
        <f>IF($IW664&gt;=60,INDEX($GL:$GL,$IV664+60),"")</f>
      </c>
      <c r="IV664">
        <f>IFERROR(MATCH($GK664,$GL$2:$GL$324,0)+1,0)</f>
      </c>
      <c r="IW664">
        <f>IFERROR(INDEX($GM$2:$GM$324,MATCH($GK664,$GL$2:$GL$324,0)),0)</f>
      </c>
      <c r="IX664" t="s">
        <v>34</v>
      </c>
      <c r="IY664" t="s">
        <v>34</v>
      </c>
    </row>
    <row r="665" spans="1:259" x14ac:dyDescent="0.25">
      <c r="K665">
        <f>IF(OR($N665="",$J665=""),"",IFERROR($N665/$J665,0))</f>
      </c>
      <c r="L665">
        <f>IF($N665="","",
SUM($M665,$O665,$T665,$P665,$R665)*
(1-IF($U665="",0,VALUE($U665)/100)))</f>
      </c>
      <c r="M665">
        <f>IF($N665="","",$N665)</f>
      </c>
      <c r="O665">
        <f>IF($N665="","",
IF($H665="","",
IF(ISNUMBER(SEARCH("exempt",LOWER($H665))),0,
$N665*(VALUE(SUBSTITUTE($H665,"%",""))/100))))</f>
      </c>
      <c r="V665">
        <f>IFERROR(IF(FIND(" - ",$E665)&gt;0,MID($E665,FIND(" - ",$E665)+3,LEN($E665)),""),"")</f>
      </c>
      <c r="AE665" t="s">
        <v>1246</v>
      </c>
      <c r="AJ665">
        <f>IFERROR(LEFT($E665,FIND(" - ",$E665)-1),$E665)</f>
      </c>
      <c r="AM665">
        <f>IF($CB665&gt;=1,INDEX($AK:$AK,$CA665+1),"")</f>
      </c>
      <c r="AN665">
        <f>IF($CB665&gt;=2,INDEX($AK:$AK,$CA665+2),"")</f>
      </c>
      <c r="AO665">
        <f>IF($CB665&gt;=3,INDEX($AK:$AK,$CA665+3),"")</f>
      </c>
      <c r="AP665">
        <f>IF($CB665&gt;=4,INDEX($AK:$AK,$CA665+4),"")</f>
      </c>
      <c r="AQ665">
        <f>IF($CB665&gt;=5,INDEX($AK:$AK,$CA665+5),"")</f>
      </c>
      <c r="AR665">
        <f>IF($CB665&gt;=6,INDEX($AK:$AK,$CA665+6),"")</f>
      </c>
      <c r="AS665">
        <f>IF($CB665&gt;=7,INDEX($AK:$AK,$CA665+7),"")</f>
      </c>
      <c r="AT665">
        <f>IF($CB665&gt;=8,INDEX($AK:$AK,$CA665+8),"")</f>
      </c>
      <c r="AU665">
        <f>IF($CB665&gt;=9,INDEX($AK:$AK,$CA665+9),"")</f>
      </c>
      <c r="AV665">
        <f>IF($CB665&gt;=10,INDEX($AK:$AK,$CA665+10),"")</f>
      </c>
      <c r="AW665">
        <f>IF($CB665&gt;=11,INDEX($AK:$AK,$CA665+11),"")</f>
      </c>
      <c r="AX665">
        <f>IF($CB665&gt;=12,INDEX($AK:$AK,$CA665+12),"")</f>
      </c>
      <c r="AY665">
        <f>IF($CB665&gt;=13,INDEX($AK:$AK,$CA665+13),"")</f>
      </c>
      <c r="AZ665">
        <f>IF($CB665&gt;=14,INDEX($AK:$AK,$CA665+14),"")</f>
      </c>
      <c r="BA665">
        <f>IF($CB665&gt;=15,INDEX($AK:$AK,$CA665+15),"")</f>
      </c>
      <c r="BB665">
        <f>IF($CB665&gt;=16,INDEX($AK:$AK,$CA665+16),"")</f>
      </c>
      <c r="BC665">
        <f>IF($CB665&gt;=17,INDEX($AK:$AK,$CA665+17),"")</f>
      </c>
      <c r="BD665">
        <f>IF($CB665&gt;=18,INDEX($AK:$AK,$CA665+18),"")</f>
      </c>
      <c r="BE665">
        <f>IF($CB665&gt;=19,INDEX($AK:$AK,$CA665+19),"")</f>
      </c>
      <c r="BF665">
        <f>IF($CB665&gt;=20,INDEX($AK:$AK,$CA665+20),"")</f>
      </c>
      <c r="BG665">
        <f>IF($CB665&gt;=21,INDEX($AK:$AK,$CA665+21),"")</f>
      </c>
      <c r="BH665">
        <f>IF($CB665&gt;=22,INDEX($AK:$AK,$CA665+22),"")</f>
      </c>
      <c r="BI665">
        <f>IF($CB665&gt;=23,INDEX($AK:$AK,$CA665+23),"")</f>
      </c>
      <c r="BJ665">
        <f>IF($CB665&gt;=24,INDEX($AK:$AK,$CA665+24),"")</f>
      </c>
      <c r="BK665">
        <f>IF($CB665&gt;=25,INDEX($AK:$AK,$CA665+25),"")</f>
      </c>
      <c r="BL665">
        <f>IF($CB665&gt;=26,INDEX($AK:$AK,$CA665+26),"")</f>
      </c>
      <c r="BM665">
        <f>IF($CB665&gt;=27,INDEX($AK:$AK,$CA665+27),"")</f>
      </c>
      <c r="BN665">
        <f>IF($CB665&gt;=28,INDEX($AK:$AK,$CA665+28),"")</f>
      </c>
      <c r="BO665">
        <f>IF($CB665&gt;=29,INDEX($AK:$AK,$CA665+29),"")</f>
      </c>
      <c r="BP665">
        <f>IF($CB665&gt;=30,INDEX($AK:$AK,$CA665+30),"")</f>
      </c>
      <c r="BQ665">
        <f>IF($CB665&gt;=31,INDEX($AK:$AK,$CA665+31),"")</f>
      </c>
      <c r="BR665">
        <f>IF($CB665&gt;=32,INDEX($AK:$AK,$CA665+32),"")</f>
      </c>
      <c r="BS665">
        <f>IF($CB665&gt;=33,INDEX($AK:$AK,$CA665+33),"")</f>
      </c>
      <c r="BT665">
        <f>IF($CB665&gt;=34,INDEX($AK:$AK,$CA665+34),"")</f>
      </c>
      <c r="BU665">
        <f>IF($CB665&gt;=35,INDEX($AK:$AK,$CA665+35),"")</f>
      </c>
      <c r="BV665">
        <f>IF($CB665&gt;=36,INDEX($AK:$AK,$CA665+36),"")</f>
      </c>
      <c r="BW665">
        <f>IF($CB665&gt;=37,INDEX($AK:$AK,$CA665+37),"")</f>
      </c>
      <c r="BX665">
        <f>IF($CB665&gt;=38,INDEX($AK:$AK,$CA665+38),"")</f>
      </c>
      <c r="BY665">
        <f>IF($CB665&gt;=39,INDEX($AK:$AK,$CA665+39),"")</f>
      </c>
      <c r="BZ665">
        <f>IF($CB665&gt;=40,INDEX($AK:$AK,$CA665+40),"")</f>
      </c>
      <c r="CA665">
        <f>IFERROR(MATCH($AJ665,$AK$2:$AK$134,0)+1,0)</f>
      </c>
      <c r="CB665">
        <f>IFERROR(INDEX($AL$2:$AL$134,MATCH($AJ665,$AK$2:$AK$134,0)),0)</f>
      </c>
      <c r="CC665">
        <f>IFERROR(LEFT($F665,FIND(" - ",$F665)-1),$F665)</f>
      </c>
      <c r="CF665">
        <f>IF($DA665&gt;=1,INDEX($CD:$CD,$CZ665+1),"")</f>
      </c>
      <c r="CG665">
        <f>IF($DA665&gt;=2,INDEX($CD:$CD,$CZ665+2),"")</f>
      </c>
      <c r="CH665">
        <f>IF($DA665&gt;=3,INDEX($CD:$CD,$CZ665+3),"")</f>
      </c>
      <c r="CI665">
        <f>IF($DA665&gt;=4,INDEX($CD:$CD,$CZ665+4),"")</f>
      </c>
      <c r="CJ665">
        <f>IF($DA665&gt;=5,INDEX($CD:$CD,$CZ665+5),"")</f>
      </c>
      <c r="CK665">
        <f>IF($DA665&gt;=6,INDEX($CD:$CD,$CZ665+6),"")</f>
      </c>
      <c r="CL665">
        <f>IF($DA665&gt;=7,INDEX($CD:$CD,$CZ665+7),"")</f>
      </c>
      <c r="CM665">
        <f>IF($DA665&gt;=8,INDEX($CD:$CD,$CZ665+8),"")</f>
      </c>
      <c r="CN665">
        <f>IF($DA665&gt;=9,INDEX($CD:$CD,$CZ665+9),"")</f>
      </c>
      <c r="CO665">
        <f>IF($DA665&gt;=10,INDEX($CD:$CD,$CZ665+10),"")</f>
      </c>
      <c r="CP665">
        <f>IF($DA665&gt;=11,INDEX($CD:$CD,$CZ665+11),"")</f>
      </c>
      <c r="CQ665">
        <f>IF($DA665&gt;=12,INDEX($CD:$CD,$CZ665+12),"")</f>
      </c>
      <c r="CR665">
        <f>IF($DA665&gt;=13,INDEX($CD:$CD,$CZ665+13),"")</f>
      </c>
      <c r="CS665">
        <f>IF($DA665&gt;=14,INDEX($CD:$CD,$CZ665+14),"")</f>
      </c>
      <c r="CT665">
        <f>IF($DA665&gt;=15,INDEX($CD:$CD,$CZ665+15),"")</f>
      </c>
      <c r="CU665">
        <f>IF($DA665&gt;=16,INDEX($CD:$CD,$CZ665+16),"")</f>
      </c>
      <c r="CV665">
        <f>IF($DA665&gt;=17,INDEX($CD:$CD,$CZ665+17),"")</f>
      </c>
      <c r="CW665">
        <f>IF($DA665&gt;=18,INDEX($CD:$CD,$CZ665+18),"")</f>
      </c>
      <c r="CX665">
        <f>IF($DA665&gt;=19,INDEX($CD:$CD,$CZ665+19),"")</f>
      </c>
      <c r="CY665">
        <f>IF($DA665&gt;=20,INDEX($CD:$CD,$CZ665+20),"")</f>
      </c>
      <c r="CZ665">
        <f>IFERROR(MATCH($CC665,$CD$2:$CD$263,0)+1,0)</f>
      </c>
      <c r="DA665">
        <f>IFERROR(INDEX($CE$2:$CE$263,MATCH($CC665,$CD$2:$CD$263,0)),0)</f>
      </c>
      <c r="DB665">
        <f>IFERROR(INDEX($AI:$AI,MATCH($H665,$AH:$AH,0))&amp;"","")</f>
      </c>
      <c r="DF665">
        <f>IF($GI665&gt;=1,INDEX($DC:$DC,$GH665+1),"")</f>
      </c>
      <c r="DG665">
        <f>IF($GI665&gt;=2,INDEX($DC:$DC,$GH665+2),"")</f>
      </c>
      <c r="DH665">
        <f>IF($GI665&gt;=3,INDEX($DC:$DC,$GH665+3),"")</f>
      </c>
      <c r="DI665">
        <f>IF($GI665&gt;=4,INDEX($DC:$DC,$GH665+4),"")</f>
      </c>
      <c r="DJ665">
        <f>IF($GI665&gt;=5,INDEX($DC:$DC,$GH665+5),"")</f>
      </c>
      <c r="DK665">
        <f>IF($GI665&gt;=6,INDEX($DC:$DC,$GH665+6),"")</f>
      </c>
      <c r="DL665">
        <f>IF($GI665&gt;=7,INDEX($DC:$DC,$GH665+7),"")</f>
      </c>
      <c r="DM665">
        <f>IF($GI665&gt;=8,INDEX($DC:$DC,$GH665+8),"")</f>
      </c>
      <c r="DN665">
        <f>IF($GI665&gt;=9,INDEX($DC:$DC,$GH665+9),"")</f>
      </c>
      <c r="DO665">
        <f>IF($GI665&gt;=10,INDEX($DC:$DC,$GH665+10),"")</f>
      </c>
      <c r="DP665">
        <f>IF($GI665&gt;=11,INDEX($DC:$DC,$GH665+11),"")</f>
      </c>
      <c r="DQ665">
        <f>IF($GI665&gt;=12,INDEX($DC:$DC,$GH665+12),"")</f>
      </c>
      <c r="DR665">
        <f>IF($GI665&gt;=13,INDEX($DC:$DC,$GH665+13),"")</f>
      </c>
      <c r="DS665">
        <f>IF($GI665&gt;=14,INDEX($DC:$DC,$GH665+14),"")</f>
      </c>
      <c r="DT665">
        <f>IF($GI665&gt;=15,INDEX($DC:$DC,$GH665+15),"")</f>
      </c>
      <c r="DU665">
        <f>IF($GI665&gt;=16,INDEX($DC:$DC,$GH665+16),"")</f>
      </c>
      <c r="DV665">
        <f>IF($GI665&gt;=17,INDEX($DC:$DC,$GH665+17),"")</f>
      </c>
      <c r="DW665">
        <f>IF($GI665&gt;=18,INDEX($DC:$DC,$GH665+18),"")</f>
      </c>
      <c r="DX665">
        <f>IF($GI665&gt;=19,INDEX($DC:$DC,$GH665+19),"")</f>
      </c>
      <c r="DY665">
        <f>IF($GI665&gt;=20,INDEX($DC:$DC,$GH665+20),"")</f>
      </c>
      <c r="DZ665">
        <f>IF($GI665&gt;=21,INDEX($DC:$DC,$GH665+21),"")</f>
      </c>
      <c r="EA665">
        <f>IF($GI665&gt;=22,INDEX($DC:$DC,$GH665+22),"")</f>
      </c>
      <c r="EB665">
        <f>IF($GI665&gt;=23,INDEX($DC:$DC,$GH665+23),"")</f>
      </c>
      <c r="EC665">
        <f>IF($GI665&gt;=24,INDEX($DC:$DC,$GH665+24),"")</f>
      </c>
      <c r="ED665">
        <f>IF($GI665&gt;=25,INDEX($DC:$DC,$GH665+25),"")</f>
      </c>
      <c r="EE665">
        <f>IF($GI665&gt;=26,INDEX($DC:$DC,$GH665+26),"")</f>
      </c>
      <c r="EF665">
        <f>IF($GI665&gt;=27,INDEX($DC:$DC,$GH665+27),"")</f>
      </c>
      <c r="EG665">
        <f>IF($GI665&gt;=28,INDEX($DC:$DC,$GH665+28),"")</f>
      </c>
      <c r="EH665">
        <f>IF($GI665&gt;=29,INDEX($DC:$DC,$GH665+29),"")</f>
      </c>
      <c r="EI665">
        <f>IF($GI665&gt;=30,INDEX($DC:$DC,$GH665+30),"")</f>
      </c>
      <c r="EJ665">
        <f>IF($GI665&gt;=31,INDEX($DC:$DC,$GH665+31),"")</f>
      </c>
      <c r="EK665">
        <f>IF($GI665&gt;=32,INDEX($DC:$DC,$GH665+32),"")</f>
      </c>
      <c r="EL665">
        <f>IF($GI665&gt;=33,INDEX($DC:$DC,$GH665+33),"")</f>
      </c>
      <c r="EM665">
        <f>IF($GI665&gt;=34,INDEX($DC:$DC,$GH665+34),"")</f>
      </c>
      <c r="EN665">
        <f>IF($GI665&gt;=35,INDEX($DC:$DC,$GH665+35),"")</f>
      </c>
      <c r="EO665">
        <f>IF($GI665&gt;=36,INDEX($DC:$DC,$GH665+36),"")</f>
      </c>
      <c r="EP665">
        <f>IF($GI665&gt;=37,INDEX($DC:$DC,$GH665+37),"")</f>
      </c>
      <c r="EQ665">
        <f>IF($GI665&gt;=38,INDEX($DC:$DC,$GH665+38),"")</f>
      </c>
      <c r="ER665">
        <f>IF($GI665&gt;=39,INDEX($DC:$DC,$GH665+39),"")</f>
      </c>
      <c r="ES665">
        <f>IF($GI665&gt;=40,INDEX($DC:$DC,$GH665+40),"")</f>
      </c>
      <c r="ET665">
        <f>IF($GI665&gt;=1,INDEX($DD:$DD,$GH665+1),"")</f>
      </c>
      <c r="EU665">
        <f>IF($GI665&gt;=2,INDEX($DD:$DD,$GH665+2),"")</f>
      </c>
      <c r="EV665">
        <f>IF($GI665&gt;=3,INDEX($DD:$DD,$GH665+3),"")</f>
      </c>
      <c r="EW665">
        <f>IF($GI665&gt;=4,INDEX($DD:$DD,$GH665+4),"")</f>
      </c>
      <c r="EX665">
        <f>IF($GI665&gt;=5,INDEX($DD:$DD,$GH665+5),"")</f>
      </c>
      <c r="EY665">
        <f>IF($GI665&gt;=6,INDEX($DD:$DD,$GH665+6),"")</f>
      </c>
      <c r="EZ665">
        <f>IF($GI665&gt;=7,INDEX($DD:$DD,$GH665+7),"")</f>
      </c>
      <c r="FA665">
        <f>IF($GI665&gt;=8,INDEX($DD:$DD,$GH665+8),"")</f>
      </c>
      <c r="FB665">
        <f>IF($GI665&gt;=9,INDEX($DD:$DD,$GH665+9),"")</f>
      </c>
      <c r="FC665">
        <f>IF($GI665&gt;=10,INDEX($DD:$DD,$GH665+10),"")</f>
      </c>
      <c r="FD665">
        <f>IF($GI665&gt;=11,INDEX($DD:$DD,$GH665+11),"")</f>
      </c>
      <c r="FE665">
        <f>IF($GI665&gt;=12,INDEX($DD:$DD,$GH665+12),"")</f>
      </c>
      <c r="FF665">
        <f>IF($GI665&gt;=13,INDEX($DD:$DD,$GH665+13),"")</f>
      </c>
      <c r="FG665">
        <f>IF($GI665&gt;=14,INDEX($DD:$DD,$GH665+14),"")</f>
      </c>
      <c r="FH665">
        <f>IF($GI665&gt;=15,INDEX($DD:$DD,$GH665+15),"")</f>
      </c>
      <c r="FI665">
        <f>IF($GI665&gt;=16,INDEX($DD:$DD,$GH665+16),"")</f>
      </c>
      <c r="FJ665">
        <f>IF($GI665&gt;=17,INDEX($DD:$DD,$GH665+17),"")</f>
      </c>
      <c r="FK665">
        <f>IF($GI665&gt;=18,INDEX($DD:$DD,$GH665+18),"")</f>
      </c>
      <c r="FL665">
        <f>IF($GI665&gt;=19,INDEX($DD:$DD,$GH665+19),"")</f>
      </c>
      <c r="FM665">
        <f>IF($GI665&gt;=20,INDEX($DD:$DD,$GH665+20),"")</f>
      </c>
      <c r="FN665">
        <f>IF($GI665&gt;=21,INDEX($DD:$DD,$GH665+21),"")</f>
      </c>
      <c r="FO665">
        <f>IF($GI665&gt;=22,INDEX($DD:$DD,$GH665+22),"")</f>
      </c>
      <c r="FP665">
        <f>IF($GI665&gt;=23,INDEX($DD:$DD,$GH665+23),"")</f>
      </c>
      <c r="FQ665">
        <f>IF($GI665&gt;=24,INDEX($DD:$DD,$GH665+24),"")</f>
      </c>
      <c r="FR665">
        <f>IF($GI665&gt;=25,INDEX($DD:$DD,$GH665+25),"")</f>
      </c>
      <c r="FS665">
        <f>IF($GI665&gt;=26,INDEX($DD:$DD,$GH665+26),"")</f>
      </c>
      <c r="FT665">
        <f>IF($GI665&gt;=27,INDEX($DD:$DD,$GH665+27),"")</f>
      </c>
      <c r="FU665">
        <f>IF($GI665&gt;=28,INDEX($DD:$DD,$GH665+28),"")</f>
      </c>
      <c r="FV665">
        <f>IF($GI665&gt;=29,INDEX($DD:$DD,$GH665+29),"")</f>
      </c>
      <c r="FW665">
        <f>IF($GI665&gt;=30,INDEX($DD:$DD,$GH665+30),"")</f>
      </c>
      <c r="FX665">
        <f>IF($GI665&gt;=31,INDEX($DD:$DD,$GH665+31),"")</f>
      </c>
      <c r="FY665">
        <f>IF($GI665&gt;=32,INDEX($DD:$DD,$GH665+32),"")</f>
      </c>
      <c r="FZ665">
        <f>IF($GI665&gt;=33,INDEX($DD:$DD,$GH665+33),"")</f>
      </c>
      <c r="GA665">
        <f>IF($GI665&gt;=34,INDEX($DD:$DD,$GH665+34),"")</f>
      </c>
      <c r="GB665">
        <f>IF($GI665&gt;=35,INDEX($DD:$DD,$GH665+35),"")</f>
      </c>
      <c r="GC665">
        <f>IF($GI665&gt;=36,INDEX($DD:$DD,$GH665+36),"")</f>
      </c>
      <c r="GD665">
        <f>IF($GI665&gt;=37,INDEX($DD:$DD,$GH665+37),"")</f>
      </c>
      <c r="GE665">
        <f>IF($GI665&gt;=38,INDEX($DD:$DD,$GH665+38),"")</f>
      </c>
      <c r="GF665">
        <f>IF($GI665&gt;=39,INDEX($DD:$DD,$GH665+39),"")</f>
      </c>
      <c r="GG665">
        <f>IF($GI665&gt;=40,INDEX($DD:$DD,$GH665+40),"")</f>
      </c>
      <c r="GH665">
        <f>IFERROR(MATCH($DB665,$DC$2:$DC$148,0)+1,0)</f>
      </c>
      <c r="GI665">
        <f>IFERROR(INDEX($DE$2:$DE$148,MATCH($DB665,$DC$2:$DC$148,0)),0)</f>
      </c>
      <c r="GJ665">
        <f>IFERROR(MATCH($S665,$DF$665:$ES$665,0),0)</f>
      </c>
      <c r="GK665">
        <f>IF($GJ665&gt;0,INDEX($ET$665:$GG$665,$GJ665),"")</f>
      </c>
      <c r="GN665">
        <f>IF($IW665&gt;=1,INDEX($GL:$GL,$IV665+1),"")</f>
      </c>
      <c r="GO665">
        <f>IF($IW665&gt;=2,INDEX($GL:$GL,$IV665+2),"")</f>
      </c>
      <c r="GP665">
        <f>IF($IW665&gt;=3,INDEX($GL:$GL,$IV665+3),"")</f>
      </c>
      <c r="GQ665">
        <f>IF($IW665&gt;=4,INDEX($GL:$GL,$IV665+4),"")</f>
      </c>
      <c r="GR665">
        <f>IF($IW665&gt;=5,INDEX($GL:$GL,$IV665+5),"")</f>
      </c>
      <c r="GS665">
        <f>IF($IW665&gt;=6,INDEX($GL:$GL,$IV665+6),"")</f>
      </c>
      <c r="GT665">
        <f>IF($IW665&gt;=7,INDEX($GL:$GL,$IV665+7),"")</f>
      </c>
      <c r="GU665">
        <f>IF($IW665&gt;=8,INDEX($GL:$GL,$IV665+8),"")</f>
      </c>
      <c r="GV665">
        <f>IF($IW665&gt;=9,INDEX($GL:$GL,$IV665+9),"")</f>
      </c>
      <c r="GW665">
        <f>IF($IW665&gt;=10,INDEX($GL:$GL,$IV665+10),"")</f>
      </c>
      <c r="GX665">
        <f>IF($IW665&gt;=11,INDEX($GL:$GL,$IV665+11),"")</f>
      </c>
      <c r="GY665">
        <f>IF($IW665&gt;=12,INDEX($GL:$GL,$IV665+12),"")</f>
      </c>
      <c r="GZ665">
        <f>IF($IW665&gt;=13,INDEX($GL:$GL,$IV665+13),"")</f>
      </c>
      <c r="HA665">
        <f>IF($IW665&gt;=14,INDEX($GL:$GL,$IV665+14),"")</f>
      </c>
      <c r="HB665">
        <f>IF($IW665&gt;=15,INDEX($GL:$GL,$IV665+15),"")</f>
      </c>
      <c r="HC665">
        <f>IF($IW665&gt;=16,INDEX($GL:$GL,$IV665+16),"")</f>
      </c>
      <c r="HD665">
        <f>IF($IW665&gt;=17,INDEX($GL:$GL,$IV665+17),"")</f>
      </c>
      <c r="HE665">
        <f>IF($IW665&gt;=18,INDEX($GL:$GL,$IV665+18),"")</f>
      </c>
      <c r="HF665">
        <f>IF($IW665&gt;=19,INDEX($GL:$GL,$IV665+19),"")</f>
      </c>
      <c r="HG665">
        <f>IF($IW665&gt;=20,INDEX($GL:$GL,$IV665+20),"")</f>
      </c>
      <c r="HH665">
        <f>IF($IW665&gt;=21,INDEX($GL:$GL,$IV665+21),"")</f>
      </c>
      <c r="HI665">
        <f>IF($IW665&gt;=22,INDEX($GL:$GL,$IV665+22),"")</f>
      </c>
      <c r="HJ665">
        <f>IF($IW665&gt;=23,INDEX($GL:$GL,$IV665+23),"")</f>
      </c>
      <c r="HK665">
        <f>IF($IW665&gt;=24,INDEX($GL:$GL,$IV665+24),"")</f>
      </c>
      <c r="HL665">
        <f>IF($IW665&gt;=25,INDEX($GL:$GL,$IV665+25),"")</f>
      </c>
      <c r="HM665">
        <f>IF($IW665&gt;=26,INDEX($GL:$GL,$IV665+26),"")</f>
      </c>
      <c r="HN665">
        <f>IF($IW665&gt;=27,INDEX($GL:$GL,$IV665+27),"")</f>
      </c>
      <c r="HO665">
        <f>IF($IW665&gt;=28,INDEX($GL:$GL,$IV665+28),"")</f>
      </c>
      <c r="HP665">
        <f>IF($IW665&gt;=29,INDEX($GL:$GL,$IV665+29),"")</f>
      </c>
      <c r="HQ665">
        <f>IF($IW665&gt;=30,INDEX($GL:$GL,$IV665+30),"")</f>
      </c>
      <c r="HR665">
        <f>IF($IW665&gt;=31,INDEX($GL:$GL,$IV665+31),"")</f>
      </c>
      <c r="HS665">
        <f>IF($IW665&gt;=32,INDEX($GL:$GL,$IV665+32),"")</f>
      </c>
      <c r="HT665">
        <f>IF($IW665&gt;=33,INDEX($GL:$GL,$IV665+33),"")</f>
      </c>
      <c r="HU665">
        <f>IF($IW665&gt;=34,INDEX($GL:$GL,$IV665+34),"")</f>
      </c>
      <c r="HV665">
        <f>IF($IW665&gt;=35,INDEX($GL:$GL,$IV665+35),"")</f>
      </c>
      <c r="HW665">
        <f>IF($IW665&gt;=36,INDEX($GL:$GL,$IV665+36),"")</f>
      </c>
      <c r="HX665">
        <f>IF($IW665&gt;=37,INDEX($GL:$GL,$IV665+37),"")</f>
      </c>
      <c r="HY665">
        <f>IF($IW665&gt;=38,INDEX($GL:$GL,$IV665+38),"")</f>
      </c>
      <c r="HZ665">
        <f>IF($IW665&gt;=39,INDEX($GL:$GL,$IV665+39),"")</f>
      </c>
      <c r="IA665">
        <f>IF($IW665&gt;=40,INDEX($GL:$GL,$IV665+40),"")</f>
      </c>
      <c r="IB665">
        <f>IF($IW665&gt;=41,INDEX($GL:$GL,$IV665+41),"")</f>
      </c>
      <c r="IC665">
        <f>IF($IW665&gt;=42,INDEX($GL:$GL,$IV665+42),"")</f>
      </c>
      <c r="ID665">
        <f>IF($IW665&gt;=43,INDEX($GL:$GL,$IV665+43),"")</f>
      </c>
      <c r="IE665">
        <f>IF($IW665&gt;=44,INDEX($GL:$GL,$IV665+44),"")</f>
      </c>
      <c r="IF665">
        <f>IF($IW665&gt;=45,INDEX($GL:$GL,$IV665+45),"")</f>
      </c>
      <c r="IG665">
        <f>IF($IW665&gt;=46,INDEX($GL:$GL,$IV665+46),"")</f>
      </c>
      <c r="IH665">
        <f>IF($IW665&gt;=47,INDEX($GL:$GL,$IV665+47),"")</f>
      </c>
      <c r="II665">
        <f>IF($IW665&gt;=48,INDEX($GL:$GL,$IV665+48),"")</f>
      </c>
      <c r="IJ665">
        <f>IF($IW665&gt;=49,INDEX($GL:$GL,$IV665+49),"")</f>
      </c>
      <c r="IK665">
        <f>IF($IW665&gt;=50,INDEX($GL:$GL,$IV665+50),"")</f>
      </c>
      <c r="IL665">
        <f>IF($IW665&gt;=51,INDEX($GL:$GL,$IV665+51),"")</f>
      </c>
      <c r="IM665">
        <f>IF($IW665&gt;=52,INDEX($GL:$GL,$IV665+52),"")</f>
      </c>
      <c r="IN665">
        <f>IF($IW665&gt;=53,INDEX($GL:$GL,$IV665+53),"")</f>
      </c>
      <c r="IO665">
        <f>IF($IW665&gt;=54,INDEX($GL:$GL,$IV665+54),"")</f>
      </c>
      <c r="IP665">
        <f>IF($IW665&gt;=55,INDEX($GL:$GL,$IV665+55),"")</f>
      </c>
      <c r="IQ665">
        <f>IF($IW665&gt;=56,INDEX($GL:$GL,$IV665+56),"")</f>
      </c>
      <c r="IR665">
        <f>IF($IW665&gt;=57,INDEX($GL:$GL,$IV665+57),"")</f>
      </c>
      <c r="IS665">
        <f>IF($IW665&gt;=58,INDEX($GL:$GL,$IV665+58),"")</f>
      </c>
      <c r="IT665">
        <f>IF($IW665&gt;=59,INDEX($GL:$GL,$IV665+59),"")</f>
      </c>
      <c r="IU665">
        <f>IF($IW665&gt;=60,INDEX($GL:$GL,$IV665+60),"")</f>
      </c>
      <c r="IV665">
        <f>IFERROR(MATCH($GK665,$GL$2:$GL$324,0)+1,0)</f>
      </c>
      <c r="IW665">
        <f>IFERROR(INDEX($GM$2:$GM$324,MATCH($GK665,$GL$2:$GL$324,0)),0)</f>
      </c>
      <c r="IX665" t="s">
        <v>34</v>
      </c>
      <c r="IY665" t="s">
        <v>34</v>
      </c>
    </row>
    <row r="666" spans="1:259" x14ac:dyDescent="0.25">
      <c r="K666">
        <f>IF(OR($N666="",$J666=""),"",IFERROR($N666/$J666,0))</f>
      </c>
      <c r="L666">
        <f>IF($N666="","",
SUM($M666,$O666,$T666,$P666,$R666)*
(1-IF($U666="",0,VALUE($U666)/100)))</f>
      </c>
      <c r="M666">
        <f>IF($N666="","",$N666)</f>
      </c>
      <c r="O666">
        <f>IF($N666="","",
IF($H666="","",
IF(ISNUMBER(SEARCH("exempt",LOWER($H666))),0,
$N666*(VALUE(SUBSTITUTE($H666,"%",""))/100))))</f>
      </c>
      <c r="V666">
        <f>IFERROR(IF(FIND(" - ",$E666)&gt;0,MID($E666,FIND(" - ",$E666)+3,LEN($E666)),""),"")</f>
      </c>
      <c r="AE666" t="s">
        <v>1247</v>
      </c>
      <c r="AJ666">
        <f>IFERROR(LEFT($E666,FIND(" - ",$E666)-1),$E666)</f>
      </c>
      <c r="AM666">
        <f>IF($CB666&gt;=1,INDEX($AK:$AK,$CA666+1),"")</f>
      </c>
      <c r="AN666">
        <f>IF($CB666&gt;=2,INDEX($AK:$AK,$CA666+2),"")</f>
      </c>
      <c r="AO666">
        <f>IF($CB666&gt;=3,INDEX($AK:$AK,$CA666+3),"")</f>
      </c>
      <c r="AP666">
        <f>IF($CB666&gt;=4,INDEX($AK:$AK,$CA666+4),"")</f>
      </c>
      <c r="AQ666">
        <f>IF($CB666&gt;=5,INDEX($AK:$AK,$CA666+5),"")</f>
      </c>
      <c r="AR666">
        <f>IF($CB666&gt;=6,INDEX($AK:$AK,$CA666+6),"")</f>
      </c>
      <c r="AS666">
        <f>IF($CB666&gt;=7,INDEX($AK:$AK,$CA666+7),"")</f>
      </c>
      <c r="AT666">
        <f>IF($CB666&gt;=8,INDEX($AK:$AK,$CA666+8),"")</f>
      </c>
      <c r="AU666">
        <f>IF($CB666&gt;=9,INDEX($AK:$AK,$CA666+9),"")</f>
      </c>
      <c r="AV666">
        <f>IF($CB666&gt;=10,INDEX($AK:$AK,$CA666+10),"")</f>
      </c>
      <c r="AW666">
        <f>IF($CB666&gt;=11,INDEX($AK:$AK,$CA666+11),"")</f>
      </c>
      <c r="AX666">
        <f>IF($CB666&gt;=12,INDEX($AK:$AK,$CA666+12),"")</f>
      </c>
      <c r="AY666">
        <f>IF($CB666&gt;=13,INDEX($AK:$AK,$CA666+13),"")</f>
      </c>
      <c r="AZ666">
        <f>IF($CB666&gt;=14,INDEX($AK:$AK,$CA666+14),"")</f>
      </c>
      <c r="BA666">
        <f>IF($CB666&gt;=15,INDEX($AK:$AK,$CA666+15),"")</f>
      </c>
      <c r="BB666">
        <f>IF($CB666&gt;=16,INDEX($AK:$AK,$CA666+16),"")</f>
      </c>
      <c r="BC666">
        <f>IF($CB666&gt;=17,INDEX($AK:$AK,$CA666+17),"")</f>
      </c>
      <c r="BD666">
        <f>IF($CB666&gt;=18,INDEX($AK:$AK,$CA666+18),"")</f>
      </c>
      <c r="BE666">
        <f>IF($CB666&gt;=19,INDEX($AK:$AK,$CA666+19),"")</f>
      </c>
      <c r="BF666">
        <f>IF($CB666&gt;=20,INDEX($AK:$AK,$CA666+20),"")</f>
      </c>
      <c r="BG666">
        <f>IF($CB666&gt;=21,INDEX($AK:$AK,$CA666+21),"")</f>
      </c>
      <c r="BH666">
        <f>IF($CB666&gt;=22,INDEX($AK:$AK,$CA666+22),"")</f>
      </c>
      <c r="BI666">
        <f>IF($CB666&gt;=23,INDEX($AK:$AK,$CA666+23),"")</f>
      </c>
      <c r="BJ666">
        <f>IF($CB666&gt;=24,INDEX($AK:$AK,$CA666+24),"")</f>
      </c>
      <c r="BK666">
        <f>IF($CB666&gt;=25,INDEX($AK:$AK,$CA666+25),"")</f>
      </c>
      <c r="BL666">
        <f>IF($CB666&gt;=26,INDEX($AK:$AK,$CA666+26),"")</f>
      </c>
      <c r="BM666">
        <f>IF($CB666&gt;=27,INDEX($AK:$AK,$CA666+27),"")</f>
      </c>
      <c r="BN666">
        <f>IF($CB666&gt;=28,INDEX($AK:$AK,$CA666+28),"")</f>
      </c>
      <c r="BO666">
        <f>IF($CB666&gt;=29,INDEX($AK:$AK,$CA666+29),"")</f>
      </c>
      <c r="BP666">
        <f>IF($CB666&gt;=30,INDEX($AK:$AK,$CA666+30),"")</f>
      </c>
      <c r="BQ666">
        <f>IF($CB666&gt;=31,INDEX($AK:$AK,$CA666+31),"")</f>
      </c>
      <c r="BR666">
        <f>IF($CB666&gt;=32,INDEX($AK:$AK,$CA666+32),"")</f>
      </c>
      <c r="BS666">
        <f>IF($CB666&gt;=33,INDEX($AK:$AK,$CA666+33),"")</f>
      </c>
      <c r="BT666">
        <f>IF($CB666&gt;=34,INDEX($AK:$AK,$CA666+34),"")</f>
      </c>
      <c r="BU666">
        <f>IF($CB666&gt;=35,INDEX($AK:$AK,$CA666+35),"")</f>
      </c>
      <c r="BV666">
        <f>IF($CB666&gt;=36,INDEX($AK:$AK,$CA666+36),"")</f>
      </c>
      <c r="BW666">
        <f>IF($CB666&gt;=37,INDEX($AK:$AK,$CA666+37),"")</f>
      </c>
      <c r="BX666">
        <f>IF($CB666&gt;=38,INDEX($AK:$AK,$CA666+38),"")</f>
      </c>
      <c r="BY666">
        <f>IF($CB666&gt;=39,INDEX($AK:$AK,$CA666+39),"")</f>
      </c>
      <c r="BZ666">
        <f>IF($CB666&gt;=40,INDEX($AK:$AK,$CA666+40),"")</f>
      </c>
      <c r="CA666">
        <f>IFERROR(MATCH($AJ666,$AK$2:$AK$134,0)+1,0)</f>
      </c>
      <c r="CB666">
        <f>IFERROR(INDEX($AL$2:$AL$134,MATCH($AJ666,$AK$2:$AK$134,0)),0)</f>
      </c>
      <c r="CC666">
        <f>IFERROR(LEFT($F666,FIND(" - ",$F666)-1),$F666)</f>
      </c>
      <c r="CF666">
        <f>IF($DA666&gt;=1,INDEX($CD:$CD,$CZ666+1),"")</f>
      </c>
      <c r="CG666">
        <f>IF($DA666&gt;=2,INDEX($CD:$CD,$CZ666+2),"")</f>
      </c>
      <c r="CH666">
        <f>IF($DA666&gt;=3,INDEX($CD:$CD,$CZ666+3),"")</f>
      </c>
      <c r="CI666">
        <f>IF($DA666&gt;=4,INDEX($CD:$CD,$CZ666+4),"")</f>
      </c>
      <c r="CJ666">
        <f>IF($DA666&gt;=5,INDEX($CD:$CD,$CZ666+5),"")</f>
      </c>
      <c r="CK666">
        <f>IF($DA666&gt;=6,INDEX($CD:$CD,$CZ666+6),"")</f>
      </c>
      <c r="CL666">
        <f>IF($DA666&gt;=7,INDEX($CD:$CD,$CZ666+7),"")</f>
      </c>
      <c r="CM666">
        <f>IF($DA666&gt;=8,INDEX($CD:$CD,$CZ666+8),"")</f>
      </c>
      <c r="CN666">
        <f>IF($DA666&gt;=9,INDEX($CD:$CD,$CZ666+9),"")</f>
      </c>
      <c r="CO666">
        <f>IF($DA666&gt;=10,INDEX($CD:$CD,$CZ666+10),"")</f>
      </c>
      <c r="CP666">
        <f>IF($DA666&gt;=11,INDEX($CD:$CD,$CZ666+11),"")</f>
      </c>
      <c r="CQ666">
        <f>IF($DA666&gt;=12,INDEX($CD:$CD,$CZ666+12),"")</f>
      </c>
      <c r="CR666">
        <f>IF($DA666&gt;=13,INDEX($CD:$CD,$CZ666+13),"")</f>
      </c>
      <c r="CS666">
        <f>IF($DA666&gt;=14,INDEX($CD:$CD,$CZ666+14),"")</f>
      </c>
      <c r="CT666">
        <f>IF($DA666&gt;=15,INDEX($CD:$CD,$CZ666+15),"")</f>
      </c>
      <c r="CU666">
        <f>IF($DA666&gt;=16,INDEX($CD:$CD,$CZ666+16),"")</f>
      </c>
      <c r="CV666">
        <f>IF($DA666&gt;=17,INDEX($CD:$CD,$CZ666+17),"")</f>
      </c>
      <c r="CW666">
        <f>IF($DA666&gt;=18,INDEX($CD:$CD,$CZ666+18),"")</f>
      </c>
      <c r="CX666">
        <f>IF($DA666&gt;=19,INDEX($CD:$CD,$CZ666+19),"")</f>
      </c>
      <c r="CY666">
        <f>IF($DA666&gt;=20,INDEX($CD:$CD,$CZ666+20),"")</f>
      </c>
      <c r="CZ666">
        <f>IFERROR(MATCH($CC666,$CD$2:$CD$263,0)+1,0)</f>
      </c>
      <c r="DA666">
        <f>IFERROR(INDEX($CE$2:$CE$263,MATCH($CC666,$CD$2:$CD$263,0)),0)</f>
      </c>
      <c r="DB666">
        <f>IFERROR(INDEX($AI:$AI,MATCH($H666,$AH:$AH,0))&amp;"","")</f>
      </c>
      <c r="DF666">
        <f>IF($GI666&gt;=1,INDEX($DC:$DC,$GH666+1),"")</f>
      </c>
      <c r="DG666">
        <f>IF($GI666&gt;=2,INDEX($DC:$DC,$GH666+2),"")</f>
      </c>
      <c r="DH666">
        <f>IF($GI666&gt;=3,INDEX($DC:$DC,$GH666+3),"")</f>
      </c>
      <c r="DI666">
        <f>IF($GI666&gt;=4,INDEX($DC:$DC,$GH666+4),"")</f>
      </c>
      <c r="DJ666">
        <f>IF($GI666&gt;=5,INDEX($DC:$DC,$GH666+5),"")</f>
      </c>
      <c r="DK666">
        <f>IF($GI666&gt;=6,INDEX($DC:$DC,$GH666+6),"")</f>
      </c>
      <c r="DL666">
        <f>IF($GI666&gt;=7,INDEX($DC:$DC,$GH666+7),"")</f>
      </c>
      <c r="DM666">
        <f>IF($GI666&gt;=8,INDEX($DC:$DC,$GH666+8),"")</f>
      </c>
      <c r="DN666">
        <f>IF($GI666&gt;=9,INDEX($DC:$DC,$GH666+9),"")</f>
      </c>
      <c r="DO666">
        <f>IF($GI666&gt;=10,INDEX($DC:$DC,$GH666+10),"")</f>
      </c>
      <c r="DP666">
        <f>IF($GI666&gt;=11,INDEX($DC:$DC,$GH666+11),"")</f>
      </c>
      <c r="DQ666">
        <f>IF($GI666&gt;=12,INDEX($DC:$DC,$GH666+12),"")</f>
      </c>
      <c r="DR666">
        <f>IF($GI666&gt;=13,INDEX($DC:$DC,$GH666+13),"")</f>
      </c>
      <c r="DS666">
        <f>IF($GI666&gt;=14,INDEX($DC:$DC,$GH666+14),"")</f>
      </c>
      <c r="DT666">
        <f>IF($GI666&gt;=15,INDEX($DC:$DC,$GH666+15),"")</f>
      </c>
      <c r="DU666">
        <f>IF($GI666&gt;=16,INDEX($DC:$DC,$GH666+16),"")</f>
      </c>
      <c r="DV666">
        <f>IF($GI666&gt;=17,INDEX($DC:$DC,$GH666+17),"")</f>
      </c>
      <c r="DW666">
        <f>IF($GI666&gt;=18,INDEX($DC:$DC,$GH666+18),"")</f>
      </c>
      <c r="DX666">
        <f>IF($GI666&gt;=19,INDEX($DC:$DC,$GH666+19),"")</f>
      </c>
      <c r="DY666">
        <f>IF($GI666&gt;=20,INDEX($DC:$DC,$GH666+20),"")</f>
      </c>
      <c r="DZ666">
        <f>IF($GI666&gt;=21,INDEX($DC:$DC,$GH666+21),"")</f>
      </c>
      <c r="EA666">
        <f>IF($GI666&gt;=22,INDEX($DC:$DC,$GH666+22),"")</f>
      </c>
      <c r="EB666">
        <f>IF($GI666&gt;=23,INDEX($DC:$DC,$GH666+23),"")</f>
      </c>
      <c r="EC666">
        <f>IF($GI666&gt;=24,INDEX($DC:$DC,$GH666+24),"")</f>
      </c>
      <c r="ED666">
        <f>IF($GI666&gt;=25,INDEX($DC:$DC,$GH666+25),"")</f>
      </c>
      <c r="EE666">
        <f>IF($GI666&gt;=26,INDEX($DC:$DC,$GH666+26),"")</f>
      </c>
      <c r="EF666">
        <f>IF($GI666&gt;=27,INDEX($DC:$DC,$GH666+27),"")</f>
      </c>
      <c r="EG666">
        <f>IF($GI666&gt;=28,INDEX($DC:$DC,$GH666+28),"")</f>
      </c>
      <c r="EH666">
        <f>IF($GI666&gt;=29,INDEX($DC:$DC,$GH666+29),"")</f>
      </c>
      <c r="EI666">
        <f>IF($GI666&gt;=30,INDEX($DC:$DC,$GH666+30),"")</f>
      </c>
      <c r="EJ666">
        <f>IF($GI666&gt;=31,INDEX($DC:$DC,$GH666+31),"")</f>
      </c>
      <c r="EK666">
        <f>IF($GI666&gt;=32,INDEX($DC:$DC,$GH666+32),"")</f>
      </c>
      <c r="EL666">
        <f>IF($GI666&gt;=33,INDEX($DC:$DC,$GH666+33),"")</f>
      </c>
      <c r="EM666">
        <f>IF($GI666&gt;=34,INDEX($DC:$DC,$GH666+34),"")</f>
      </c>
      <c r="EN666">
        <f>IF($GI666&gt;=35,INDEX($DC:$DC,$GH666+35),"")</f>
      </c>
      <c r="EO666">
        <f>IF($GI666&gt;=36,INDEX($DC:$DC,$GH666+36),"")</f>
      </c>
      <c r="EP666">
        <f>IF($GI666&gt;=37,INDEX($DC:$DC,$GH666+37),"")</f>
      </c>
      <c r="EQ666">
        <f>IF($GI666&gt;=38,INDEX($DC:$DC,$GH666+38),"")</f>
      </c>
      <c r="ER666">
        <f>IF($GI666&gt;=39,INDEX($DC:$DC,$GH666+39),"")</f>
      </c>
      <c r="ES666">
        <f>IF($GI666&gt;=40,INDEX($DC:$DC,$GH666+40),"")</f>
      </c>
      <c r="ET666">
        <f>IF($GI666&gt;=1,INDEX($DD:$DD,$GH666+1),"")</f>
      </c>
      <c r="EU666">
        <f>IF($GI666&gt;=2,INDEX($DD:$DD,$GH666+2),"")</f>
      </c>
      <c r="EV666">
        <f>IF($GI666&gt;=3,INDEX($DD:$DD,$GH666+3),"")</f>
      </c>
      <c r="EW666">
        <f>IF($GI666&gt;=4,INDEX($DD:$DD,$GH666+4),"")</f>
      </c>
      <c r="EX666">
        <f>IF($GI666&gt;=5,INDEX($DD:$DD,$GH666+5),"")</f>
      </c>
      <c r="EY666">
        <f>IF($GI666&gt;=6,INDEX($DD:$DD,$GH666+6),"")</f>
      </c>
      <c r="EZ666">
        <f>IF($GI666&gt;=7,INDEX($DD:$DD,$GH666+7),"")</f>
      </c>
      <c r="FA666">
        <f>IF($GI666&gt;=8,INDEX($DD:$DD,$GH666+8),"")</f>
      </c>
      <c r="FB666">
        <f>IF($GI666&gt;=9,INDEX($DD:$DD,$GH666+9),"")</f>
      </c>
      <c r="FC666">
        <f>IF($GI666&gt;=10,INDEX($DD:$DD,$GH666+10),"")</f>
      </c>
      <c r="FD666">
        <f>IF($GI666&gt;=11,INDEX($DD:$DD,$GH666+11),"")</f>
      </c>
      <c r="FE666">
        <f>IF($GI666&gt;=12,INDEX($DD:$DD,$GH666+12),"")</f>
      </c>
      <c r="FF666">
        <f>IF($GI666&gt;=13,INDEX($DD:$DD,$GH666+13),"")</f>
      </c>
      <c r="FG666">
        <f>IF($GI666&gt;=14,INDEX($DD:$DD,$GH666+14),"")</f>
      </c>
      <c r="FH666">
        <f>IF($GI666&gt;=15,INDEX($DD:$DD,$GH666+15),"")</f>
      </c>
      <c r="FI666">
        <f>IF($GI666&gt;=16,INDEX($DD:$DD,$GH666+16),"")</f>
      </c>
      <c r="FJ666">
        <f>IF($GI666&gt;=17,INDEX($DD:$DD,$GH666+17),"")</f>
      </c>
      <c r="FK666">
        <f>IF($GI666&gt;=18,INDEX($DD:$DD,$GH666+18),"")</f>
      </c>
      <c r="FL666">
        <f>IF($GI666&gt;=19,INDEX($DD:$DD,$GH666+19),"")</f>
      </c>
      <c r="FM666">
        <f>IF($GI666&gt;=20,INDEX($DD:$DD,$GH666+20),"")</f>
      </c>
      <c r="FN666">
        <f>IF($GI666&gt;=21,INDEX($DD:$DD,$GH666+21),"")</f>
      </c>
      <c r="FO666">
        <f>IF($GI666&gt;=22,INDEX($DD:$DD,$GH666+22),"")</f>
      </c>
      <c r="FP666">
        <f>IF($GI666&gt;=23,INDEX($DD:$DD,$GH666+23),"")</f>
      </c>
      <c r="FQ666">
        <f>IF($GI666&gt;=24,INDEX($DD:$DD,$GH666+24),"")</f>
      </c>
      <c r="FR666">
        <f>IF($GI666&gt;=25,INDEX($DD:$DD,$GH666+25),"")</f>
      </c>
      <c r="FS666">
        <f>IF($GI666&gt;=26,INDEX($DD:$DD,$GH666+26),"")</f>
      </c>
      <c r="FT666">
        <f>IF($GI666&gt;=27,INDEX($DD:$DD,$GH666+27),"")</f>
      </c>
      <c r="FU666">
        <f>IF($GI666&gt;=28,INDEX($DD:$DD,$GH666+28),"")</f>
      </c>
      <c r="FV666">
        <f>IF($GI666&gt;=29,INDEX($DD:$DD,$GH666+29),"")</f>
      </c>
      <c r="FW666">
        <f>IF($GI666&gt;=30,INDEX($DD:$DD,$GH666+30),"")</f>
      </c>
      <c r="FX666">
        <f>IF($GI666&gt;=31,INDEX($DD:$DD,$GH666+31),"")</f>
      </c>
      <c r="FY666">
        <f>IF($GI666&gt;=32,INDEX($DD:$DD,$GH666+32),"")</f>
      </c>
      <c r="FZ666">
        <f>IF($GI666&gt;=33,INDEX($DD:$DD,$GH666+33),"")</f>
      </c>
      <c r="GA666">
        <f>IF($GI666&gt;=34,INDEX($DD:$DD,$GH666+34),"")</f>
      </c>
      <c r="GB666">
        <f>IF($GI666&gt;=35,INDEX($DD:$DD,$GH666+35),"")</f>
      </c>
      <c r="GC666">
        <f>IF($GI666&gt;=36,INDEX($DD:$DD,$GH666+36),"")</f>
      </c>
      <c r="GD666">
        <f>IF($GI666&gt;=37,INDEX($DD:$DD,$GH666+37),"")</f>
      </c>
      <c r="GE666">
        <f>IF($GI666&gt;=38,INDEX($DD:$DD,$GH666+38),"")</f>
      </c>
      <c r="GF666">
        <f>IF($GI666&gt;=39,INDEX($DD:$DD,$GH666+39),"")</f>
      </c>
      <c r="GG666">
        <f>IF($GI666&gt;=40,INDEX($DD:$DD,$GH666+40),"")</f>
      </c>
      <c r="GH666">
        <f>IFERROR(MATCH($DB666,$DC$2:$DC$148,0)+1,0)</f>
      </c>
      <c r="GI666">
        <f>IFERROR(INDEX($DE$2:$DE$148,MATCH($DB666,$DC$2:$DC$148,0)),0)</f>
      </c>
      <c r="GJ666">
        <f>IFERROR(MATCH($S666,$DF$666:$ES$666,0),0)</f>
      </c>
      <c r="GK666">
        <f>IF($GJ666&gt;0,INDEX($ET$666:$GG$666,$GJ666),"")</f>
      </c>
      <c r="GN666">
        <f>IF($IW666&gt;=1,INDEX($GL:$GL,$IV666+1),"")</f>
      </c>
      <c r="GO666">
        <f>IF($IW666&gt;=2,INDEX($GL:$GL,$IV666+2),"")</f>
      </c>
      <c r="GP666">
        <f>IF($IW666&gt;=3,INDEX($GL:$GL,$IV666+3),"")</f>
      </c>
      <c r="GQ666">
        <f>IF($IW666&gt;=4,INDEX($GL:$GL,$IV666+4),"")</f>
      </c>
      <c r="GR666">
        <f>IF($IW666&gt;=5,INDEX($GL:$GL,$IV666+5),"")</f>
      </c>
      <c r="GS666">
        <f>IF($IW666&gt;=6,INDEX($GL:$GL,$IV666+6),"")</f>
      </c>
      <c r="GT666">
        <f>IF($IW666&gt;=7,INDEX($GL:$GL,$IV666+7),"")</f>
      </c>
      <c r="GU666">
        <f>IF($IW666&gt;=8,INDEX($GL:$GL,$IV666+8),"")</f>
      </c>
      <c r="GV666">
        <f>IF($IW666&gt;=9,INDEX($GL:$GL,$IV666+9),"")</f>
      </c>
      <c r="GW666">
        <f>IF($IW666&gt;=10,INDEX($GL:$GL,$IV666+10),"")</f>
      </c>
      <c r="GX666">
        <f>IF($IW666&gt;=11,INDEX($GL:$GL,$IV666+11),"")</f>
      </c>
      <c r="GY666">
        <f>IF($IW666&gt;=12,INDEX($GL:$GL,$IV666+12),"")</f>
      </c>
      <c r="GZ666">
        <f>IF($IW666&gt;=13,INDEX($GL:$GL,$IV666+13),"")</f>
      </c>
      <c r="HA666">
        <f>IF($IW666&gt;=14,INDEX($GL:$GL,$IV666+14),"")</f>
      </c>
      <c r="HB666">
        <f>IF($IW666&gt;=15,INDEX($GL:$GL,$IV666+15),"")</f>
      </c>
      <c r="HC666">
        <f>IF($IW666&gt;=16,INDEX($GL:$GL,$IV666+16),"")</f>
      </c>
      <c r="HD666">
        <f>IF($IW666&gt;=17,INDEX($GL:$GL,$IV666+17),"")</f>
      </c>
      <c r="HE666">
        <f>IF($IW666&gt;=18,INDEX($GL:$GL,$IV666+18),"")</f>
      </c>
      <c r="HF666">
        <f>IF($IW666&gt;=19,INDEX($GL:$GL,$IV666+19),"")</f>
      </c>
      <c r="HG666">
        <f>IF($IW666&gt;=20,INDEX($GL:$GL,$IV666+20),"")</f>
      </c>
      <c r="HH666">
        <f>IF($IW666&gt;=21,INDEX($GL:$GL,$IV666+21),"")</f>
      </c>
      <c r="HI666">
        <f>IF($IW666&gt;=22,INDEX($GL:$GL,$IV666+22),"")</f>
      </c>
      <c r="HJ666">
        <f>IF($IW666&gt;=23,INDEX($GL:$GL,$IV666+23),"")</f>
      </c>
      <c r="HK666">
        <f>IF($IW666&gt;=24,INDEX($GL:$GL,$IV666+24),"")</f>
      </c>
      <c r="HL666">
        <f>IF($IW666&gt;=25,INDEX($GL:$GL,$IV666+25),"")</f>
      </c>
      <c r="HM666">
        <f>IF($IW666&gt;=26,INDEX($GL:$GL,$IV666+26),"")</f>
      </c>
      <c r="HN666">
        <f>IF($IW666&gt;=27,INDEX($GL:$GL,$IV666+27),"")</f>
      </c>
      <c r="HO666">
        <f>IF($IW666&gt;=28,INDEX($GL:$GL,$IV666+28),"")</f>
      </c>
      <c r="HP666">
        <f>IF($IW666&gt;=29,INDEX($GL:$GL,$IV666+29),"")</f>
      </c>
      <c r="HQ666">
        <f>IF($IW666&gt;=30,INDEX($GL:$GL,$IV666+30),"")</f>
      </c>
      <c r="HR666">
        <f>IF($IW666&gt;=31,INDEX($GL:$GL,$IV666+31),"")</f>
      </c>
      <c r="HS666">
        <f>IF($IW666&gt;=32,INDEX($GL:$GL,$IV666+32),"")</f>
      </c>
      <c r="HT666">
        <f>IF($IW666&gt;=33,INDEX($GL:$GL,$IV666+33),"")</f>
      </c>
      <c r="HU666">
        <f>IF($IW666&gt;=34,INDEX($GL:$GL,$IV666+34),"")</f>
      </c>
      <c r="HV666">
        <f>IF($IW666&gt;=35,INDEX($GL:$GL,$IV666+35),"")</f>
      </c>
      <c r="HW666">
        <f>IF($IW666&gt;=36,INDEX($GL:$GL,$IV666+36),"")</f>
      </c>
      <c r="HX666">
        <f>IF($IW666&gt;=37,INDEX($GL:$GL,$IV666+37),"")</f>
      </c>
      <c r="HY666">
        <f>IF($IW666&gt;=38,INDEX($GL:$GL,$IV666+38),"")</f>
      </c>
      <c r="HZ666">
        <f>IF($IW666&gt;=39,INDEX($GL:$GL,$IV666+39),"")</f>
      </c>
      <c r="IA666">
        <f>IF($IW666&gt;=40,INDEX($GL:$GL,$IV666+40),"")</f>
      </c>
      <c r="IB666">
        <f>IF($IW666&gt;=41,INDEX($GL:$GL,$IV666+41),"")</f>
      </c>
      <c r="IC666">
        <f>IF($IW666&gt;=42,INDEX($GL:$GL,$IV666+42),"")</f>
      </c>
      <c r="ID666">
        <f>IF($IW666&gt;=43,INDEX($GL:$GL,$IV666+43),"")</f>
      </c>
      <c r="IE666">
        <f>IF($IW666&gt;=44,INDEX($GL:$GL,$IV666+44),"")</f>
      </c>
      <c r="IF666">
        <f>IF($IW666&gt;=45,INDEX($GL:$GL,$IV666+45),"")</f>
      </c>
      <c r="IG666">
        <f>IF($IW666&gt;=46,INDEX($GL:$GL,$IV666+46),"")</f>
      </c>
      <c r="IH666">
        <f>IF($IW666&gt;=47,INDEX($GL:$GL,$IV666+47),"")</f>
      </c>
      <c r="II666">
        <f>IF($IW666&gt;=48,INDEX($GL:$GL,$IV666+48),"")</f>
      </c>
      <c r="IJ666">
        <f>IF($IW666&gt;=49,INDEX($GL:$GL,$IV666+49),"")</f>
      </c>
      <c r="IK666">
        <f>IF($IW666&gt;=50,INDEX($GL:$GL,$IV666+50),"")</f>
      </c>
      <c r="IL666">
        <f>IF($IW666&gt;=51,INDEX($GL:$GL,$IV666+51),"")</f>
      </c>
      <c r="IM666">
        <f>IF($IW666&gt;=52,INDEX($GL:$GL,$IV666+52),"")</f>
      </c>
      <c r="IN666">
        <f>IF($IW666&gt;=53,INDEX($GL:$GL,$IV666+53),"")</f>
      </c>
      <c r="IO666">
        <f>IF($IW666&gt;=54,INDEX($GL:$GL,$IV666+54),"")</f>
      </c>
      <c r="IP666">
        <f>IF($IW666&gt;=55,INDEX($GL:$GL,$IV666+55),"")</f>
      </c>
      <c r="IQ666">
        <f>IF($IW666&gt;=56,INDEX($GL:$GL,$IV666+56),"")</f>
      </c>
      <c r="IR666">
        <f>IF($IW666&gt;=57,INDEX($GL:$GL,$IV666+57),"")</f>
      </c>
      <c r="IS666">
        <f>IF($IW666&gt;=58,INDEX($GL:$GL,$IV666+58),"")</f>
      </c>
      <c r="IT666">
        <f>IF($IW666&gt;=59,INDEX($GL:$GL,$IV666+59),"")</f>
      </c>
      <c r="IU666">
        <f>IF($IW666&gt;=60,INDEX($GL:$GL,$IV666+60),"")</f>
      </c>
      <c r="IV666">
        <f>IFERROR(MATCH($GK666,$GL$2:$GL$324,0)+1,0)</f>
      </c>
      <c r="IW666">
        <f>IFERROR(INDEX($GM$2:$GM$324,MATCH($GK666,$GL$2:$GL$324,0)),0)</f>
      </c>
      <c r="IX666" t="s">
        <v>34</v>
      </c>
      <c r="IY666" t="s">
        <v>34</v>
      </c>
    </row>
    <row r="667" spans="1:259" x14ac:dyDescent="0.25">
      <c r="K667">
        <f>IF(OR($N667="",$J667=""),"",IFERROR($N667/$J667,0))</f>
      </c>
      <c r="L667">
        <f>IF($N667="","",
SUM($M667,$O667,$T667,$P667,$R667)*
(1-IF($U667="",0,VALUE($U667)/100)))</f>
      </c>
      <c r="M667">
        <f>IF($N667="","",$N667)</f>
      </c>
      <c r="O667">
        <f>IF($N667="","",
IF($H667="","",
IF(ISNUMBER(SEARCH("exempt",LOWER($H667))),0,
$N667*(VALUE(SUBSTITUTE($H667,"%",""))/100))))</f>
      </c>
      <c r="V667">
        <f>IFERROR(IF(FIND(" - ",$E667)&gt;0,MID($E667,FIND(" - ",$E667)+3,LEN($E667)),""),"")</f>
      </c>
      <c r="AE667" t="s">
        <v>1248</v>
      </c>
      <c r="AJ667">
        <f>IFERROR(LEFT($E667,FIND(" - ",$E667)-1),$E667)</f>
      </c>
      <c r="AM667">
        <f>IF($CB667&gt;=1,INDEX($AK:$AK,$CA667+1),"")</f>
      </c>
      <c r="AN667">
        <f>IF($CB667&gt;=2,INDEX($AK:$AK,$CA667+2),"")</f>
      </c>
      <c r="AO667">
        <f>IF($CB667&gt;=3,INDEX($AK:$AK,$CA667+3),"")</f>
      </c>
      <c r="AP667">
        <f>IF($CB667&gt;=4,INDEX($AK:$AK,$CA667+4),"")</f>
      </c>
      <c r="AQ667">
        <f>IF($CB667&gt;=5,INDEX($AK:$AK,$CA667+5),"")</f>
      </c>
      <c r="AR667">
        <f>IF($CB667&gt;=6,INDEX($AK:$AK,$CA667+6),"")</f>
      </c>
      <c r="AS667">
        <f>IF($CB667&gt;=7,INDEX($AK:$AK,$CA667+7),"")</f>
      </c>
      <c r="AT667">
        <f>IF($CB667&gt;=8,INDEX($AK:$AK,$CA667+8),"")</f>
      </c>
      <c r="AU667">
        <f>IF($CB667&gt;=9,INDEX($AK:$AK,$CA667+9),"")</f>
      </c>
      <c r="AV667">
        <f>IF($CB667&gt;=10,INDEX($AK:$AK,$CA667+10),"")</f>
      </c>
      <c r="AW667">
        <f>IF($CB667&gt;=11,INDEX($AK:$AK,$CA667+11),"")</f>
      </c>
      <c r="AX667">
        <f>IF($CB667&gt;=12,INDEX($AK:$AK,$CA667+12),"")</f>
      </c>
      <c r="AY667">
        <f>IF($CB667&gt;=13,INDEX($AK:$AK,$CA667+13),"")</f>
      </c>
      <c r="AZ667">
        <f>IF($CB667&gt;=14,INDEX($AK:$AK,$CA667+14),"")</f>
      </c>
      <c r="BA667">
        <f>IF($CB667&gt;=15,INDEX($AK:$AK,$CA667+15),"")</f>
      </c>
      <c r="BB667">
        <f>IF($CB667&gt;=16,INDEX($AK:$AK,$CA667+16),"")</f>
      </c>
      <c r="BC667">
        <f>IF($CB667&gt;=17,INDEX($AK:$AK,$CA667+17),"")</f>
      </c>
      <c r="BD667">
        <f>IF($CB667&gt;=18,INDEX($AK:$AK,$CA667+18),"")</f>
      </c>
      <c r="BE667">
        <f>IF($CB667&gt;=19,INDEX($AK:$AK,$CA667+19),"")</f>
      </c>
      <c r="BF667">
        <f>IF($CB667&gt;=20,INDEX($AK:$AK,$CA667+20),"")</f>
      </c>
      <c r="BG667">
        <f>IF($CB667&gt;=21,INDEX($AK:$AK,$CA667+21),"")</f>
      </c>
      <c r="BH667">
        <f>IF($CB667&gt;=22,INDEX($AK:$AK,$CA667+22),"")</f>
      </c>
      <c r="BI667">
        <f>IF($CB667&gt;=23,INDEX($AK:$AK,$CA667+23),"")</f>
      </c>
      <c r="BJ667">
        <f>IF($CB667&gt;=24,INDEX($AK:$AK,$CA667+24),"")</f>
      </c>
      <c r="BK667">
        <f>IF($CB667&gt;=25,INDEX($AK:$AK,$CA667+25),"")</f>
      </c>
      <c r="BL667">
        <f>IF($CB667&gt;=26,INDEX($AK:$AK,$CA667+26),"")</f>
      </c>
      <c r="BM667">
        <f>IF($CB667&gt;=27,INDEX($AK:$AK,$CA667+27),"")</f>
      </c>
      <c r="BN667">
        <f>IF($CB667&gt;=28,INDEX($AK:$AK,$CA667+28),"")</f>
      </c>
      <c r="BO667">
        <f>IF($CB667&gt;=29,INDEX($AK:$AK,$CA667+29),"")</f>
      </c>
      <c r="BP667">
        <f>IF($CB667&gt;=30,INDEX($AK:$AK,$CA667+30),"")</f>
      </c>
      <c r="BQ667">
        <f>IF($CB667&gt;=31,INDEX($AK:$AK,$CA667+31),"")</f>
      </c>
      <c r="BR667">
        <f>IF($CB667&gt;=32,INDEX($AK:$AK,$CA667+32),"")</f>
      </c>
      <c r="BS667">
        <f>IF($CB667&gt;=33,INDEX($AK:$AK,$CA667+33),"")</f>
      </c>
      <c r="BT667">
        <f>IF($CB667&gt;=34,INDEX($AK:$AK,$CA667+34),"")</f>
      </c>
      <c r="BU667">
        <f>IF($CB667&gt;=35,INDEX($AK:$AK,$CA667+35),"")</f>
      </c>
      <c r="BV667">
        <f>IF($CB667&gt;=36,INDEX($AK:$AK,$CA667+36),"")</f>
      </c>
      <c r="BW667">
        <f>IF($CB667&gt;=37,INDEX($AK:$AK,$CA667+37),"")</f>
      </c>
      <c r="BX667">
        <f>IF($CB667&gt;=38,INDEX($AK:$AK,$CA667+38),"")</f>
      </c>
      <c r="BY667">
        <f>IF($CB667&gt;=39,INDEX($AK:$AK,$CA667+39),"")</f>
      </c>
      <c r="BZ667">
        <f>IF($CB667&gt;=40,INDEX($AK:$AK,$CA667+40),"")</f>
      </c>
      <c r="CA667">
        <f>IFERROR(MATCH($AJ667,$AK$2:$AK$134,0)+1,0)</f>
      </c>
      <c r="CB667">
        <f>IFERROR(INDEX($AL$2:$AL$134,MATCH($AJ667,$AK$2:$AK$134,0)),0)</f>
      </c>
      <c r="CC667">
        <f>IFERROR(LEFT($F667,FIND(" - ",$F667)-1),$F667)</f>
      </c>
      <c r="CF667">
        <f>IF($DA667&gt;=1,INDEX($CD:$CD,$CZ667+1),"")</f>
      </c>
      <c r="CG667">
        <f>IF($DA667&gt;=2,INDEX($CD:$CD,$CZ667+2),"")</f>
      </c>
      <c r="CH667">
        <f>IF($DA667&gt;=3,INDEX($CD:$CD,$CZ667+3),"")</f>
      </c>
      <c r="CI667">
        <f>IF($DA667&gt;=4,INDEX($CD:$CD,$CZ667+4),"")</f>
      </c>
      <c r="CJ667">
        <f>IF($DA667&gt;=5,INDEX($CD:$CD,$CZ667+5),"")</f>
      </c>
      <c r="CK667">
        <f>IF($DA667&gt;=6,INDEX($CD:$CD,$CZ667+6),"")</f>
      </c>
      <c r="CL667">
        <f>IF($DA667&gt;=7,INDEX($CD:$CD,$CZ667+7),"")</f>
      </c>
      <c r="CM667">
        <f>IF($DA667&gt;=8,INDEX($CD:$CD,$CZ667+8),"")</f>
      </c>
      <c r="CN667">
        <f>IF($DA667&gt;=9,INDEX($CD:$CD,$CZ667+9),"")</f>
      </c>
      <c r="CO667">
        <f>IF($DA667&gt;=10,INDEX($CD:$CD,$CZ667+10),"")</f>
      </c>
      <c r="CP667">
        <f>IF($DA667&gt;=11,INDEX($CD:$CD,$CZ667+11),"")</f>
      </c>
      <c r="CQ667">
        <f>IF($DA667&gt;=12,INDEX($CD:$CD,$CZ667+12),"")</f>
      </c>
      <c r="CR667">
        <f>IF($DA667&gt;=13,INDEX($CD:$CD,$CZ667+13),"")</f>
      </c>
      <c r="CS667">
        <f>IF($DA667&gt;=14,INDEX($CD:$CD,$CZ667+14),"")</f>
      </c>
      <c r="CT667">
        <f>IF($DA667&gt;=15,INDEX($CD:$CD,$CZ667+15),"")</f>
      </c>
      <c r="CU667">
        <f>IF($DA667&gt;=16,INDEX($CD:$CD,$CZ667+16),"")</f>
      </c>
      <c r="CV667">
        <f>IF($DA667&gt;=17,INDEX($CD:$CD,$CZ667+17),"")</f>
      </c>
      <c r="CW667">
        <f>IF($DA667&gt;=18,INDEX($CD:$CD,$CZ667+18),"")</f>
      </c>
      <c r="CX667">
        <f>IF($DA667&gt;=19,INDEX($CD:$CD,$CZ667+19),"")</f>
      </c>
      <c r="CY667">
        <f>IF($DA667&gt;=20,INDEX($CD:$CD,$CZ667+20),"")</f>
      </c>
      <c r="CZ667">
        <f>IFERROR(MATCH($CC667,$CD$2:$CD$263,0)+1,0)</f>
      </c>
      <c r="DA667">
        <f>IFERROR(INDEX($CE$2:$CE$263,MATCH($CC667,$CD$2:$CD$263,0)),0)</f>
      </c>
      <c r="DB667">
        <f>IFERROR(INDEX($AI:$AI,MATCH($H667,$AH:$AH,0))&amp;"","")</f>
      </c>
      <c r="DF667">
        <f>IF($GI667&gt;=1,INDEX($DC:$DC,$GH667+1),"")</f>
      </c>
      <c r="DG667">
        <f>IF($GI667&gt;=2,INDEX($DC:$DC,$GH667+2),"")</f>
      </c>
      <c r="DH667">
        <f>IF($GI667&gt;=3,INDEX($DC:$DC,$GH667+3),"")</f>
      </c>
      <c r="DI667">
        <f>IF($GI667&gt;=4,INDEX($DC:$DC,$GH667+4),"")</f>
      </c>
      <c r="DJ667">
        <f>IF($GI667&gt;=5,INDEX($DC:$DC,$GH667+5),"")</f>
      </c>
      <c r="DK667">
        <f>IF($GI667&gt;=6,INDEX($DC:$DC,$GH667+6),"")</f>
      </c>
      <c r="DL667">
        <f>IF($GI667&gt;=7,INDEX($DC:$DC,$GH667+7),"")</f>
      </c>
      <c r="DM667">
        <f>IF($GI667&gt;=8,INDEX($DC:$DC,$GH667+8),"")</f>
      </c>
      <c r="DN667">
        <f>IF($GI667&gt;=9,INDEX($DC:$DC,$GH667+9),"")</f>
      </c>
      <c r="DO667">
        <f>IF($GI667&gt;=10,INDEX($DC:$DC,$GH667+10),"")</f>
      </c>
      <c r="DP667">
        <f>IF($GI667&gt;=11,INDEX($DC:$DC,$GH667+11),"")</f>
      </c>
      <c r="DQ667">
        <f>IF($GI667&gt;=12,INDEX($DC:$DC,$GH667+12),"")</f>
      </c>
      <c r="DR667">
        <f>IF($GI667&gt;=13,INDEX($DC:$DC,$GH667+13),"")</f>
      </c>
      <c r="DS667">
        <f>IF($GI667&gt;=14,INDEX($DC:$DC,$GH667+14),"")</f>
      </c>
      <c r="DT667">
        <f>IF($GI667&gt;=15,INDEX($DC:$DC,$GH667+15),"")</f>
      </c>
      <c r="DU667">
        <f>IF($GI667&gt;=16,INDEX($DC:$DC,$GH667+16),"")</f>
      </c>
      <c r="DV667">
        <f>IF($GI667&gt;=17,INDEX($DC:$DC,$GH667+17),"")</f>
      </c>
      <c r="DW667">
        <f>IF($GI667&gt;=18,INDEX($DC:$DC,$GH667+18),"")</f>
      </c>
      <c r="DX667">
        <f>IF($GI667&gt;=19,INDEX($DC:$DC,$GH667+19),"")</f>
      </c>
      <c r="DY667">
        <f>IF($GI667&gt;=20,INDEX($DC:$DC,$GH667+20),"")</f>
      </c>
      <c r="DZ667">
        <f>IF($GI667&gt;=21,INDEX($DC:$DC,$GH667+21),"")</f>
      </c>
      <c r="EA667">
        <f>IF($GI667&gt;=22,INDEX($DC:$DC,$GH667+22),"")</f>
      </c>
      <c r="EB667">
        <f>IF($GI667&gt;=23,INDEX($DC:$DC,$GH667+23),"")</f>
      </c>
      <c r="EC667">
        <f>IF($GI667&gt;=24,INDEX($DC:$DC,$GH667+24),"")</f>
      </c>
      <c r="ED667">
        <f>IF($GI667&gt;=25,INDEX($DC:$DC,$GH667+25),"")</f>
      </c>
      <c r="EE667">
        <f>IF($GI667&gt;=26,INDEX($DC:$DC,$GH667+26),"")</f>
      </c>
      <c r="EF667">
        <f>IF($GI667&gt;=27,INDEX($DC:$DC,$GH667+27),"")</f>
      </c>
      <c r="EG667">
        <f>IF($GI667&gt;=28,INDEX($DC:$DC,$GH667+28),"")</f>
      </c>
      <c r="EH667">
        <f>IF($GI667&gt;=29,INDEX($DC:$DC,$GH667+29),"")</f>
      </c>
      <c r="EI667">
        <f>IF($GI667&gt;=30,INDEX($DC:$DC,$GH667+30),"")</f>
      </c>
      <c r="EJ667">
        <f>IF($GI667&gt;=31,INDEX($DC:$DC,$GH667+31),"")</f>
      </c>
      <c r="EK667">
        <f>IF($GI667&gt;=32,INDEX($DC:$DC,$GH667+32),"")</f>
      </c>
      <c r="EL667">
        <f>IF($GI667&gt;=33,INDEX($DC:$DC,$GH667+33),"")</f>
      </c>
      <c r="EM667">
        <f>IF($GI667&gt;=34,INDEX($DC:$DC,$GH667+34),"")</f>
      </c>
      <c r="EN667">
        <f>IF($GI667&gt;=35,INDEX($DC:$DC,$GH667+35),"")</f>
      </c>
      <c r="EO667">
        <f>IF($GI667&gt;=36,INDEX($DC:$DC,$GH667+36),"")</f>
      </c>
      <c r="EP667">
        <f>IF($GI667&gt;=37,INDEX($DC:$DC,$GH667+37),"")</f>
      </c>
      <c r="EQ667">
        <f>IF($GI667&gt;=38,INDEX($DC:$DC,$GH667+38),"")</f>
      </c>
      <c r="ER667">
        <f>IF($GI667&gt;=39,INDEX($DC:$DC,$GH667+39),"")</f>
      </c>
      <c r="ES667">
        <f>IF($GI667&gt;=40,INDEX($DC:$DC,$GH667+40),"")</f>
      </c>
      <c r="ET667">
        <f>IF($GI667&gt;=1,INDEX($DD:$DD,$GH667+1),"")</f>
      </c>
      <c r="EU667">
        <f>IF($GI667&gt;=2,INDEX($DD:$DD,$GH667+2),"")</f>
      </c>
      <c r="EV667">
        <f>IF($GI667&gt;=3,INDEX($DD:$DD,$GH667+3),"")</f>
      </c>
      <c r="EW667">
        <f>IF($GI667&gt;=4,INDEX($DD:$DD,$GH667+4),"")</f>
      </c>
      <c r="EX667">
        <f>IF($GI667&gt;=5,INDEX($DD:$DD,$GH667+5),"")</f>
      </c>
      <c r="EY667">
        <f>IF($GI667&gt;=6,INDEX($DD:$DD,$GH667+6),"")</f>
      </c>
      <c r="EZ667">
        <f>IF($GI667&gt;=7,INDEX($DD:$DD,$GH667+7),"")</f>
      </c>
      <c r="FA667">
        <f>IF($GI667&gt;=8,INDEX($DD:$DD,$GH667+8),"")</f>
      </c>
      <c r="FB667">
        <f>IF($GI667&gt;=9,INDEX($DD:$DD,$GH667+9),"")</f>
      </c>
      <c r="FC667">
        <f>IF($GI667&gt;=10,INDEX($DD:$DD,$GH667+10),"")</f>
      </c>
      <c r="FD667">
        <f>IF($GI667&gt;=11,INDEX($DD:$DD,$GH667+11),"")</f>
      </c>
      <c r="FE667">
        <f>IF($GI667&gt;=12,INDEX($DD:$DD,$GH667+12),"")</f>
      </c>
      <c r="FF667">
        <f>IF($GI667&gt;=13,INDEX($DD:$DD,$GH667+13),"")</f>
      </c>
      <c r="FG667">
        <f>IF($GI667&gt;=14,INDEX($DD:$DD,$GH667+14),"")</f>
      </c>
      <c r="FH667">
        <f>IF($GI667&gt;=15,INDEX($DD:$DD,$GH667+15),"")</f>
      </c>
      <c r="FI667">
        <f>IF($GI667&gt;=16,INDEX($DD:$DD,$GH667+16),"")</f>
      </c>
      <c r="FJ667">
        <f>IF($GI667&gt;=17,INDEX($DD:$DD,$GH667+17),"")</f>
      </c>
      <c r="FK667">
        <f>IF($GI667&gt;=18,INDEX($DD:$DD,$GH667+18),"")</f>
      </c>
      <c r="FL667">
        <f>IF($GI667&gt;=19,INDEX($DD:$DD,$GH667+19),"")</f>
      </c>
      <c r="FM667">
        <f>IF($GI667&gt;=20,INDEX($DD:$DD,$GH667+20),"")</f>
      </c>
      <c r="FN667">
        <f>IF($GI667&gt;=21,INDEX($DD:$DD,$GH667+21),"")</f>
      </c>
      <c r="FO667">
        <f>IF($GI667&gt;=22,INDEX($DD:$DD,$GH667+22),"")</f>
      </c>
      <c r="FP667">
        <f>IF($GI667&gt;=23,INDEX($DD:$DD,$GH667+23),"")</f>
      </c>
      <c r="FQ667">
        <f>IF($GI667&gt;=24,INDEX($DD:$DD,$GH667+24),"")</f>
      </c>
      <c r="FR667">
        <f>IF($GI667&gt;=25,INDEX($DD:$DD,$GH667+25),"")</f>
      </c>
      <c r="FS667">
        <f>IF($GI667&gt;=26,INDEX($DD:$DD,$GH667+26),"")</f>
      </c>
      <c r="FT667">
        <f>IF($GI667&gt;=27,INDEX($DD:$DD,$GH667+27),"")</f>
      </c>
      <c r="FU667">
        <f>IF($GI667&gt;=28,INDEX($DD:$DD,$GH667+28),"")</f>
      </c>
      <c r="FV667">
        <f>IF($GI667&gt;=29,INDEX($DD:$DD,$GH667+29),"")</f>
      </c>
      <c r="FW667">
        <f>IF($GI667&gt;=30,INDEX($DD:$DD,$GH667+30),"")</f>
      </c>
      <c r="FX667">
        <f>IF($GI667&gt;=31,INDEX($DD:$DD,$GH667+31),"")</f>
      </c>
      <c r="FY667">
        <f>IF($GI667&gt;=32,INDEX($DD:$DD,$GH667+32),"")</f>
      </c>
      <c r="FZ667">
        <f>IF($GI667&gt;=33,INDEX($DD:$DD,$GH667+33),"")</f>
      </c>
      <c r="GA667">
        <f>IF($GI667&gt;=34,INDEX($DD:$DD,$GH667+34),"")</f>
      </c>
      <c r="GB667">
        <f>IF($GI667&gt;=35,INDEX($DD:$DD,$GH667+35),"")</f>
      </c>
      <c r="GC667">
        <f>IF($GI667&gt;=36,INDEX($DD:$DD,$GH667+36),"")</f>
      </c>
      <c r="GD667">
        <f>IF($GI667&gt;=37,INDEX($DD:$DD,$GH667+37),"")</f>
      </c>
      <c r="GE667">
        <f>IF($GI667&gt;=38,INDEX($DD:$DD,$GH667+38),"")</f>
      </c>
      <c r="GF667">
        <f>IF($GI667&gt;=39,INDEX($DD:$DD,$GH667+39),"")</f>
      </c>
      <c r="GG667">
        <f>IF($GI667&gt;=40,INDEX($DD:$DD,$GH667+40),"")</f>
      </c>
      <c r="GH667">
        <f>IFERROR(MATCH($DB667,$DC$2:$DC$148,0)+1,0)</f>
      </c>
      <c r="GI667">
        <f>IFERROR(INDEX($DE$2:$DE$148,MATCH($DB667,$DC$2:$DC$148,0)),0)</f>
      </c>
      <c r="GJ667">
        <f>IFERROR(MATCH($S667,$DF$667:$ES$667,0),0)</f>
      </c>
      <c r="GK667">
        <f>IF($GJ667&gt;0,INDEX($ET$667:$GG$667,$GJ667),"")</f>
      </c>
      <c r="GN667">
        <f>IF($IW667&gt;=1,INDEX($GL:$GL,$IV667+1),"")</f>
      </c>
      <c r="GO667">
        <f>IF($IW667&gt;=2,INDEX($GL:$GL,$IV667+2),"")</f>
      </c>
      <c r="GP667">
        <f>IF($IW667&gt;=3,INDEX($GL:$GL,$IV667+3),"")</f>
      </c>
      <c r="GQ667">
        <f>IF($IW667&gt;=4,INDEX($GL:$GL,$IV667+4),"")</f>
      </c>
      <c r="GR667">
        <f>IF($IW667&gt;=5,INDEX($GL:$GL,$IV667+5),"")</f>
      </c>
      <c r="GS667">
        <f>IF($IW667&gt;=6,INDEX($GL:$GL,$IV667+6),"")</f>
      </c>
      <c r="GT667">
        <f>IF($IW667&gt;=7,INDEX($GL:$GL,$IV667+7),"")</f>
      </c>
      <c r="GU667">
        <f>IF($IW667&gt;=8,INDEX($GL:$GL,$IV667+8),"")</f>
      </c>
      <c r="GV667">
        <f>IF($IW667&gt;=9,INDEX($GL:$GL,$IV667+9),"")</f>
      </c>
      <c r="GW667">
        <f>IF($IW667&gt;=10,INDEX($GL:$GL,$IV667+10),"")</f>
      </c>
      <c r="GX667">
        <f>IF($IW667&gt;=11,INDEX($GL:$GL,$IV667+11),"")</f>
      </c>
      <c r="GY667">
        <f>IF($IW667&gt;=12,INDEX($GL:$GL,$IV667+12),"")</f>
      </c>
      <c r="GZ667">
        <f>IF($IW667&gt;=13,INDEX($GL:$GL,$IV667+13),"")</f>
      </c>
      <c r="HA667">
        <f>IF($IW667&gt;=14,INDEX($GL:$GL,$IV667+14),"")</f>
      </c>
      <c r="HB667">
        <f>IF($IW667&gt;=15,INDEX($GL:$GL,$IV667+15),"")</f>
      </c>
      <c r="HC667">
        <f>IF($IW667&gt;=16,INDEX($GL:$GL,$IV667+16),"")</f>
      </c>
      <c r="HD667">
        <f>IF($IW667&gt;=17,INDEX($GL:$GL,$IV667+17),"")</f>
      </c>
      <c r="HE667">
        <f>IF($IW667&gt;=18,INDEX($GL:$GL,$IV667+18),"")</f>
      </c>
      <c r="HF667">
        <f>IF($IW667&gt;=19,INDEX($GL:$GL,$IV667+19),"")</f>
      </c>
      <c r="HG667">
        <f>IF($IW667&gt;=20,INDEX($GL:$GL,$IV667+20),"")</f>
      </c>
      <c r="HH667">
        <f>IF($IW667&gt;=21,INDEX($GL:$GL,$IV667+21),"")</f>
      </c>
      <c r="HI667">
        <f>IF($IW667&gt;=22,INDEX($GL:$GL,$IV667+22),"")</f>
      </c>
      <c r="HJ667">
        <f>IF($IW667&gt;=23,INDEX($GL:$GL,$IV667+23),"")</f>
      </c>
      <c r="HK667">
        <f>IF($IW667&gt;=24,INDEX($GL:$GL,$IV667+24),"")</f>
      </c>
      <c r="HL667">
        <f>IF($IW667&gt;=25,INDEX($GL:$GL,$IV667+25),"")</f>
      </c>
      <c r="HM667">
        <f>IF($IW667&gt;=26,INDEX($GL:$GL,$IV667+26),"")</f>
      </c>
      <c r="HN667">
        <f>IF($IW667&gt;=27,INDEX($GL:$GL,$IV667+27),"")</f>
      </c>
      <c r="HO667">
        <f>IF($IW667&gt;=28,INDEX($GL:$GL,$IV667+28),"")</f>
      </c>
      <c r="HP667">
        <f>IF($IW667&gt;=29,INDEX($GL:$GL,$IV667+29),"")</f>
      </c>
      <c r="HQ667">
        <f>IF($IW667&gt;=30,INDEX($GL:$GL,$IV667+30),"")</f>
      </c>
      <c r="HR667">
        <f>IF($IW667&gt;=31,INDEX($GL:$GL,$IV667+31),"")</f>
      </c>
      <c r="HS667">
        <f>IF($IW667&gt;=32,INDEX($GL:$GL,$IV667+32),"")</f>
      </c>
      <c r="HT667">
        <f>IF($IW667&gt;=33,INDEX($GL:$GL,$IV667+33),"")</f>
      </c>
      <c r="HU667">
        <f>IF($IW667&gt;=34,INDEX($GL:$GL,$IV667+34),"")</f>
      </c>
      <c r="HV667">
        <f>IF($IW667&gt;=35,INDEX($GL:$GL,$IV667+35),"")</f>
      </c>
      <c r="HW667">
        <f>IF($IW667&gt;=36,INDEX($GL:$GL,$IV667+36),"")</f>
      </c>
      <c r="HX667">
        <f>IF($IW667&gt;=37,INDEX($GL:$GL,$IV667+37),"")</f>
      </c>
      <c r="HY667">
        <f>IF($IW667&gt;=38,INDEX($GL:$GL,$IV667+38),"")</f>
      </c>
      <c r="HZ667">
        <f>IF($IW667&gt;=39,INDEX($GL:$GL,$IV667+39),"")</f>
      </c>
      <c r="IA667">
        <f>IF($IW667&gt;=40,INDEX($GL:$GL,$IV667+40),"")</f>
      </c>
      <c r="IB667">
        <f>IF($IW667&gt;=41,INDEX($GL:$GL,$IV667+41),"")</f>
      </c>
      <c r="IC667">
        <f>IF($IW667&gt;=42,INDEX($GL:$GL,$IV667+42),"")</f>
      </c>
      <c r="ID667">
        <f>IF($IW667&gt;=43,INDEX($GL:$GL,$IV667+43),"")</f>
      </c>
      <c r="IE667">
        <f>IF($IW667&gt;=44,INDEX($GL:$GL,$IV667+44),"")</f>
      </c>
      <c r="IF667">
        <f>IF($IW667&gt;=45,INDEX($GL:$GL,$IV667+45),"")</f>
      </c>
      <c r="IG667">
        <f>IF($IW667&gt;=46,INDEX($GL:$GL,$IV667+46),"")</f>
      </c>
      <c r="IH667">
        <f>IF($IW667&gt;=47,INDEX($GL:$GL,$IV667+47),"")</f>
      </c>
      <c r="II667">
        <f>IF($IW667&gt;=48,INDEX($GL:$GL,$IV667+48),"")</f>
      </c>
      <c r="IJ667">
        <f>IF($IW667&gt;=49,INDEX($GL:$GL,$IV667+49),"")</f>
      </c>
      <c r="IK667">
        <f>IF($IW667&gt;=50,INDEX($GL:$GL,$IV667+50),"")</f>
      </c>
      <c r="IL667">
        <f>IF($IW667&gt;=51,INDEX($GL:$GL,$IV667+51),"")</f>
      </c>
      <c r="IM667">
        <f>IF($IW667&gt;=52,INDEX($GL:$GL,$IV667+52),"")</f>
      </c>
      <c r="IN667">
        <f>IF($IW667&gt;=53,INDEX($GL:$GL,$IV667+53),"")</f>
      </c>
      <c r="IO667">
        <f>IF($IW667&gt;=54,INDEX($GL:$GL,$IV667+54),"")</f>
      </c>
      <c r="IP667">
        <f>IF($IW667&gt;=55,INDEX($GL:$GL,$IV667+55),"")</f>
      </c>
      <c r="IQ667">
        <f>IF($IW667&gt;=56,INDEX($GL:$GL,$IV667+56),"")</f>
      </c>
      <c r="IR667">
        <f>IF($IW667&gt;=57,INDEX($GL:$GL,$IV667+57),"")</f>
      </c>
      <c r="IS667">
        <f>IF($IW667&gt;=58,INDEX($GL:$GL,$IV667+58),"")</f>
      </c>
      <c r="IT667">
        <f>IF($IW667&gt;=59,INDEX($GL:$GL,$IV667+59),"")</f>
      </c>
      <c r="IU667">
        <f>IF($IW667&gt;=60,INDEX($GL:$GL,$IV667+60),"")</f>
      </c>
      <c r="IV667">
        <f>IFERROR(MATCH($GK667,$GL$2:$GL$324,0)+1,0)</f>
      </c>
      <c r="IW667">
        <f>IFERROR(INDEX($GM$2:$GM$324,MATCH($GK667,$GL$2:$GL$324,0)),0)</f>
      </c>
      <c r="IX667" t="s">
        <v>34</v>
      </c>
      <c r="IY667" t="s">
        <v>34</v>
      </c>
    </row>
    <row r="668" spans="1:259" x14ac:dyDescent="0.25">
      <c r="K668">
        <f>IF(OR($N668="",$J668=""),"",IFERROR($N668/$J668,0))</f>
      </c>
      <c r="L668">
        <f>IF($N668="","",
SUM($M668,$O668,$T668,$P668,$R668)*
(1-IF($U668="",0,VALUE($U668)/100)))</f>
      </c>
      <c r="M668">
        <f>IF($N668="","",$N668)</f>
      </c>
      <c r="O668">
        <f>IF($N668="","",
IF($H668="","",
IF(ISNUMBER(SEARCH("exempt",LOWER($H668))),0,
$N668*(VALUE(SUBSTITUTE($H668,"%",""))/100))))</f>
      </c>
      <c r="V668">
        <f>IFERROR(IF(FIND(" - ",$E668)&gt;0,MID($E668,FIND(" - ",$E668)+3,LEN($E668)),""),"")</f>
      </c>
      <c r="AE668" t="s">
        <v>1249</v>
      </c>
      <c r="AJ668">
        <f>IFERROR(LEFT($E668,FIND(" - ",$E668)-1),$E668)</f>
      </c>
      <c r="AM668">
        <f>IF($CB668&gt;=1,INDEX($AK:$AK,$CA668+1),"")</f>
      </c>
      <c r="AN668">
        <f>IF($CB668&gt;=2,INDEX($AK:$AK,$CA668+2),"")</f>
      </c>
      <c r="AO668">
        <f>IF($CB668&gt;=3,INDEX($AK:$AK,$CA668+3),"")</f>
      </c>
      <c r="AP668">
        <f>IF($CB668&gt;=4,INDEX($AK:$AK,$CA668+4),"")</f>
      </c>
      <c r="AQ668">
        <f>IF($CB668&gt;=5,INDEX($AK:$AK,$CA668+5),"")</f>
      </c>
      <c r="AR668">
        <f>IF($CB668&gt;=6,INDEX($AK:$AK,$CA668+6),"")</f>
      </c>
      <c r="AS668">
        <f>IF($CB668&gt;=7,INDEX($AK:$AK,$CA668+7),"")</f>
      </c>
      <c r="AT668">
        <f>IF($CB668&gt;=8,INDEX($AK:$AK,$CA668+8),"")</f>
      </c>
      <c r="AU668">
        <f>IF($CB668&gt;=9,INDEX($AK:$AK,$CA668+9),"")</f>
      </c>
      <c r="AV668">
        <f>IF($CB668&gt;=10,INDEX($AK:$AK,$CA668+10),"")</f>
      </c>
      <c r="AW668">
        <f>IF($CB668&gt;=11,INDEX($AK:$AK,$CA668+11),"")</f>
      </c>
      <c r="AX668">
        <f>IF($CB668&gt;=12,INDEX($AK:$AK,$CA668+12),"")</f>
      </c>
      <c r="AY668">
        <f>IF($CB668&gt;=13,INDEX($AK:$AK,$CA668+13),"")</f>
      </c>
      <c r="AZ668">
        <f>IF($CB668&gt;=14,INDEX($AK:$AK,$CA668+14),"")</f>
      </c>
      <c r="BA668">
        <f>IF($CB668&gt;=15,INDEX($AK:$AK,$CA668+15),"")</f>
      </c>
      <c r="BB668">
        <f>IF($CB668&gt;=16,INDEX($AK:$AK,$CA668+16),"")</f>
      </c>
      <c r="BC668">
        <f>IF($CB668&gt;=17,INDEX($AK:$AK,$CA668+17),"")</f>
      </c>
      <c r="BD668">
        <f>IF($CB668&gt;=18,INDEX($AK:$AK,$CA668+18),"")</f>
      </c>
      <c r="BE668">
        <f>IF($CB668&gt;=19,INDEX($AK:$AK,$CA668+19),"")</f>
      </c>
      <c r="BF668">
        <f>IF($CB668&gt;=20,INDEX($AK:$AK,$CA668+20),"")</f>
      </c>
      <c r="BG668">
        <f>IF($CB668&gt;=21,INDEX($AK:$AK,$CA668+21),"")</f>
      </c>
      <c r="BH668">
        <f>IF($CB668&gt;=22,INDEX($AK:$AK,$CA668+22),"")</f>
      </c>
      <c r="BI668">
        <f>IF($CB668&gt;=23,INDEX($AK:$AK,$CA668+23),"")</f>
      </c>
      <c r="BJ668">
        <f>IF($CB668&gt;=24,INDEX($AK:$AK,$CA668+24),"")</f>
      </c>
      <c r="BK668">
        <f>IF($CB668&gt;=25,INDEX($AK:$AK,$CA668+25),"")</f>
      </c>
      <c r="BL668">
        <f>IF($CB668&gt;=26,INDEX($AK:$AK,$CA668+26),"")</f>
      </c>
      <c r="BM668">
        <f>IF($CB668&gt;=27,INDEX($AK:$AK,$CA668+27),"")</f>
      </c>
      <c r="BN668">
        <f>IF($CB668&gt;=28,INDEX($AK:$AK,$CA668+28),"")</f>
      </c>
      <c r="BO668">
        <f>IF($CB668&gt;=29,INDEX($AK:$AK,$CA668+29),"")</f>
      </c>
      <c r="BP668">
        <f>IF($CB668&gt;=30,INDEX($AK:$AK,$CA668+30),"")</f>
      </c>
      <c r="BQ668">
        <f>IF($CB668&gt;=31,INDEX($AK:$AK,$CA668+31),"")</f>
      </c>
      <c r="BR668">
        <f>IF($CB668&gt;=32,INDEX($AK:$AK,$CA668+32),"")</f>
      </c>
      <c r="BS668">
        <f>IF($CB668&gt;=33,INDEX($AK:$AK,$CA668+33),"")</f>
      </c>
      <c r="BT668">
        <f>IF($CB668&gt;=34,INDEX($AK:$AK,$CA668+34),"")</f>
      </c>
      <c r="BU668">
        <f>IF($CB668&gt;=35,INDEX($AK:$AK,$CA668+35),"")</f>
      </c>
      <c r="BV668">
        <f>IF($CB668&gt;=36,INDEX($AK:$AK,$CA668+36),"")</f>
      </c>
      <c r="BW668">
        <f>IF($CB668&gt;=37,INDEX($AK:$AK,$CA668+37),"")</f>
      </c>
      <c r="BX668">
        <f>IF($CB668&gt;=38,INDEX($AK:$AK,$CA668+38),"")</f>
      </c>
      <c r="BY668">
        <f>IF($CB668&gt;=39,INDEX($AK:$AK,$CA668+39),"")</f>
      </c>
      <c r="BZ668">
        <f>IF($CB668&gt;=40,INDEX($AK:$AK,$CA668+40),"")</f>
      </c>
      <c r="CA668">
        <f>IFERROR(MATCH($AJ668,$AK$2:$AK$134,0)+1,0)</f>
      </c>
      <c r="CB668">
        <f>IFERROR(INDEX($AL$2:$AL$134,MATCH($AJ668,$AK$2:$AK$134,0)),0)</f>
      </c>
      <c r="CC668">
        <f>IFERROR(LEFT($F668,FIND(" - ",$F668)-1),$F668)</f>
      </c>
      <c r="CF668">
        <f>IF($DA668&gt;=1,INDEX($CD:$CD,$CZ668+1),"")</f>
      </c>
      <c r="CG668">
        <f>IF($DA668&gt;=2,INDEX($CD:$CD,$CZ668+2),"")</f>
      </c>
      <c r="CH668">
        <f>IF($DA668&gt;=3,INDEX($CD:$CD,$CZ668+3),"")</f>
      </c>
      <c r="CI668">
        <f>IF($DA668&gt;=4,INDEX($CD:$CD,$CZ668+4),"")</f>
      </c>
      <c r="CJ668">
        <f>IF($DA668&gt;=5,INDEX($CD:$CD,$CZ668+5),"")</f>
      </c>
      <c r="CK668">
        <f>IF($DA668&gt;=6,INDEX($CD:$CD,$CZ668+6),"")</f>
      </c>
      <c r="CL668">
        <f>IF($DA668&gt;=7,INDEX($CD:$CD,$CZ668+7),"")</f>
      </c>
      <c r="CM668">
        <f>IF($DA668&gt;=8,INDEX($CD:$CD,$CZ668+8),"")</f>
      </c>
      <c r="CN668">
        <f>IF($DA668&gt;=9,INDEX($CD:$CD,$CZ668+9),"")</f>
      </c>
      <c r="CO668">
        <f>IF($DA668&gt;=10,INDEX($CD:$CD,$CZ668+10),"")</f>
      </c>
      <c r="CP668">
        <f>IF($DA668&gt;=11,INDEX($CD:$CD,$CZ668+11),"")</f>
      </c>
      <c r="CQ668">
        <f>IF($DA668&gt;=12,INDEX($CD:$CD,$CZ668+12),"")</f>
      </c>
      <c r="CR668">
        <f>IF($DA668&gt;=13,INDEX($CD:$CD,$CZ668+13),"")</f>
      </c>
      <c r="CS668">
        <f>IF($DA668&gt;=14,INDEX($CD:$CD,$CZ668+14),"")</f>
      </c>
      <c r="CT668">
        <f>IF($DA668&gt;=15,INDEX($CD:$CD,$CZ668+15),"")</f>
      </c>
      <c r="CU668">
        <f>IF($DA668&gt;=16,INDEX($CD:$CD,$CZ668+16),"")</f>
      </c>
      <c r="CV668">
        <f>IF($DA668&gt;=17,INDEX($CD:$CD,$CZ668+17),"")</f>
      </c>
      <c r="CW668">
        <f>IF($DA668&gt;=18,INDEX($CD:$CD,$CZ668+18),"")</f>
      </c>
      <c r="CX668">
        <f>IF($DA668&gt;=19,INDEX($CD:$CD,$CZ668+19),"")</f>
      </c>
      <c r="CY668">
        <f>IF($DA668&gt;=20,INDEX($CD:$CD,$CZ668+20),"")</f>
      </c>
      <c r="CZ668">
        <f>IFERROR(MATCH($CC668,$CD$2:$CD$263,0)+1,0)</f>
      </c>
      <c r="DA668">
        <f>IFERROR(INDEX($CE$2:$CE$263,MATCH($CC668,$CD$2:$CD$263,0)),0)</f>
      </c>
      <c r="DB668">
        <f>IFERROR(INDEX($AI:$AI,MATCH($H668,$AH:$AH,0))&amp;"","")</f>
      </c>
      <c r="DF668">
        <f>IF($GI668&gt;=1,INDEX($DC:$DC,$GH668+1),"")</f>
      </c>
      <c r="DG668">
        <f>IF($GI668&gt;=2,INDEX($DC:$DC,$GH668+2),"")</f>
      </c>
      <c r="DH668">
        <f>IF($GI668&gt;=3,INDEX($DC:$DC,$GH668+3),"")</f>
      </c>
      <c r="DI668">
        <f>IF($GI668&gt;=4,INDEX($DC:$DC,$GH668+4),"")</f>
      </c>
      <c r="DJ668">
        <f>IF($GI668&gt;=5,INDEX($DC:$DC,$GH668+5),"")</f>
      </c>
      <c r="DK668">
        <f>IF($GI668&gt;=6,INDEX($DC:$DC,$GH668+6),"")</f>
      </c>
      <c r="DL668">
        <f>IF($GI668&gt;=7,INDEX($DC:$DC,$GH668+7),"")</f>
      </c>
      <c r="DM668">
        <f>IF($GI668&gt;=8,INDEX($DC:$DC,$GH668+8),"")</f>
      </c>
      <c r="DN668">
        <f>IF($GI668&gt;=9,INDEX($DC:$DC,$GH668+9),"")</f>
      </c>
      <c r="DO668">
        <f>IF($GI668&gt;=10,INDEX($DC:$DC,$GH668+10),"")</f>
      </c>
      <c r="DP668">
        <f>IF($GI668&gt;=11,INDEX($DC:$DC,$GH668+11),"")</f>
      </c>
      <c r="DQ668">
        <f>IF($GI668&gt;=12,INDEX($DC:$DC,$GH668+12),"")</f>
      </c>
      <c r="DR668">
        <f>IF($GI668&gt;=13,INDEX($DC:$DC,$GH668+13),"")</f>
      </c>
      <c r="DS668">
        <f>IF($GI668&gt;=14,INDEX($DC:$DC,$GH668+14),"")</f>
      </c>
      <c r="DT668">
        <f>IF($GI668&gt;=15,INDEX($DC:$DC,$GH668+15),"")</f>
      </c>
      <c r="DU668">
        <f>IF($GI668&gt;=16,INDEX($DC:$DC,$GH668+16),"")</f>
      </c>
      <c r="DV668">
        <f>IF($GI668&gt;=17,INDEX($DC:$DC,$GH668+17),"")</f>
      </c>
      <c r="DW668">
        <f>IF($GI668&gt;=18,INDEX($DC:$DC,$GH668+18),"")</f>
      </c>
      <c r="DX668">
        <f>IF($GI668&gt;=19,INDEX($DC:$DC,$GH668+19),"")</f>
      </c>
      <c r="DY668">
        <f>IF($GI668&gt;=20,INDEX($DC:$DC,$GH668+20),"")</f>
      </c>
      <c r="DZ668">
        <f>IF($GI668&gt;=21,INDEX($DC:$DC,$GH668+21),"")</f>
      </c>
      <c r="EA668">
        <f>IF($GI668&gt;=22,INDEX($DC:$DC,$GH668+22),"")</f>
      </c>
      <c r="EB668">
        <f>IF($GI668&gt;=23,INDEX($DC:$DC,$GH668+23),"")</f>
      </c>
      <c r="EC668">
        <f>IF($GI668&gt;=24,INDEX($DC:$DC,$GH668+24),"")</f>
      </c>
      <c r="ED668">
        <f>IF($GI668&gt;=25,INDEX($DC:$DC,$GH668+25),"")</f>
      </c>
      <c r="EE668">
        <f>IF($GI668&gt;=26,INDEX($DC:$DC,$GH668+26),"")</f>
      </c>
      <c r="EF668">
        <f>IF($GI668&gt;=27,INDEX($DC:$DC,$GH668+27),"")</f>
      </c>
      <c r="EG668">
        <f>IF($GI668&gt;=28,INDEX($DC:$DC,$GH668+28),"")</f>
      </c>
      <c r="EH668">
        <f>IF($GI668&gt;=29,INDEX($DC:$DC,$GH668+29),"")</f>
      </c>
      <c r="EI668">
        <f>IF($GI668&gt;=30,INDEX($DC:$DC,$GH668+30),"")</f>
      </c>
      <c r="EJ668">
        <f>IF($GI668&gt;=31,INDEX($DC:$DC,$GH668+31),"")</f>
      </c>
      <c r="EK668">
        <f>IF($GI668&gt;=32,INDEX($DC:$DC,$GH668+32),"")</f>
      </c>
      <c r="EL668">
        <f>IF($GI668&gt;=33,INDEX($DC:$DC,$GH668+33),"")</f>
      </c>
      <c r="EM668">
        <f>IF($GI668&gt;=34,INDEX($DC:$DC,$GH668+34),"")</f>
      </c>
      <c r="EN668">
        <f>IF($GI668&gt;=35,INDEX($DC:$DC,$GH668+35),"")</f>
      </c>
      <c r="EO668">
        <f>IF($GI668&gt;=36,INDEX($DC:$DC,$GH668+36),"")</f>
      </c>
      <c r="EP668">
        <f>IF($GI668&gt;=37,INDEX($DC:$DC,$GH668+37),"")</f>
      </c>
      <c r="EQ668">
        <f>IF($GI668&gt;=38,INDEX($DC:$DC,$GH668+38),"")</f>
      </c>
      <c r="ER668">
        <f>IF($GI668&gt;=39,INDEX($DC:$DC,$GH668+39),"")</f>
      </c>
      <c r="ES668">
        <f>IF($GI668&gt;=40,INDEX($DC:$DC,$GH668+40),"")</f>
      </c>
      <c r="ET668">
        <f>IF($GI668&gt;=1,INDEX($DD:$DD,$GH668+1),"")</f>
      </c>
      <c r="EU668">
        <f>IF($GI668&gt;=2,INDEX($DD:$DD,$GH668+2),"")</f>
      </c>
      <c r="EV668">
        <f>IF($GI668&gt;=3,INDEX($DD:$DD,$GH668+3),"")</f>
      </c>
      <c r="EW668">
        <f>IF($GI668&gt;=4,INDEX($DD:$DD,$GH668+4),"")</f>
      </c>
      <c r="EX668">
        <f>IF($GI668&gt;=5,INDEX($DD:$DD,$GH668+5),"")</f>
      </c>
      <c r="EY668">
        <f>IF($GI668&gt;=6,INDEX($DD:$DD,$GH668+6),"")</f>
      </c>
      <c r="EZ668">
        <f>IF($GI668&gt;=7,INDEX($DD:$DD,$GH668+7),"")</f>
      </c>
      <c r="FA668">
        <f>IF($GI668&gt;=8,INDEX($DD:$DD,$GH668+8),"")</f>
      </c>
      <c r="FB668">
        <f>IF($GI668&gt;=9,INDEX($DD:$DD,$GH668+9),"")</f>
      </c>
      <c r="FC668">
        <f>IF($GI668&gt;=10,INDEX($DD:$DD,$GH668+10),"")</f>
      </c>
      <c r="FD668">
        <f>IF($GI668&gt;=11,INDEX($DD:$DD,$GH668+11),"")</f>
      </c>
      <c r="FE668">
        <f>IF($GI668&gt;=12,INDEX($DD:$DD,$GH668+12),"")</f>
      </c>
      <c r="FF668">
        <f>IF($GI668&gt;=13,INDEX($DD:$DD,$GH668+13),"")</f>
      </c>
      <c r="FG668">
        <f>IF($GI668&gt;=14,INDEX($DD:$DD,$GH668+14),"")</f>
      </c>
      <c r="FH668">
        <f>IF($GI668&gt;=15,INDEX($DD:$DD,$GH668+15),"")</f>
      </c>
      <c r="FI668">
        <f>IF($GI668&gt;=16,INDEX($DD:$DD,$GH668+16),"")</f>
      </c>
      <c r="FJ668">
        <f>IF($GI668&gt;=17,INDEX($DD:$DD,$GH668+17),"")</f>
      </c>
      <c r="FK668">
        <f>IF($GI668&gt;=18,INDEX($DD:$DD,$GH668+18),"")</f>
      </c>
      <c r="FL668">
        <f>IF($GI668&gt;=19,INDEX($DD:$DD,$GH668+19),"")</f>
      </c>
      <c r="FM668">
        <f>IF($GI668&gt;=20,INDEX($DD:$DD,$GH668+20),"")</f>
      </c>
      <c r="FN668">
        <f>IF($GI668&gt;=21,INDEX($DD:$DD,$GH668+21),"")</f>
      </c>
      <c r="FO668">
        <f>IF($GI668&gt;=22,INDEX($DD:$DD,$GH668+22),"")</f>
      </c>
      <c r="FP668">
        <f>IF($GI668&gt;=23,INDEX($DD:$DD,$GH668+23),"")</f>
      </c>
      <c r="FQ668">
        <f>IF($GI668&gt;=24,INDEX($DD:$DD,$GH668+24),"")</f>
      </c>
      <c r="FR668">
        <f>IF($GI668&gt;=25,INDEX($DD:$DD,$GH668+25),"")</f>
      </c>
      <c r="FS668">
        <f>IF($GI668&gt;=26,INDEX($DD:$DD,$GH668+26),"")</f>
      </c>
      <c r="FT668">
        <f>IF($GI668&gt;=27,INDEX($DD:$DD,$GH668+27),"")</f>
      </c>
      <c r="FU668">
        <f>IF($GI668&gt;=28,INDEX($DD:$DD,$GH668+28),"")</f>
      </c>
      <c r="FV668">
        <f>IF($GI668&gt;=29,INDEX($DD:$DD,$GH668+29),"")</f>
      </c>
      <c r="FW668">
        <f>IF($GI668&gt;=30,INDEX($DD:$DD,$GH668+30),"")</f>
      </c>
      <c r="FX668">
        <f>IF($GI668&gt;=31,INDEX($DD:$DD,$GH668+31),"")</f>
      </c>
      <c r="FY668">
        <f>IF($GI668&gt;=32,INDEX($DD:$DD,$GH668+32),"")</f>
      </c>
      <c r="FZ668">
        <f>IF($GI668&gt;=33,INDEX($DD:$DD,$GH668+33),"")</f>
      </c>
      <c r="GA668">
        <f>IF($GI668&gt;=34,INDEX($DD:$DD,$GH668+34),"")</f>
      </c>
      <c r="GB668">
        <f>IF($GI668&gt;=35,INDEX($DD:$DD,$GH668+35),"")</f>
      </c>
      <c r="GC668">
        <f>IF($GI668&gt;=36,INDEX($DD:$DD,$GH668+36),"")</f>
      </c>
      <c r="GD668">
        <f>IF($GI668&gt;=37,INDEX($DD:$DD,$GH668+37),"")</f>
      </c>
      <c r="GE668">
        <f>IF($GI668&gt;=38,INDEX($DD:$DD,$GH668+38),"")</f>
      </c>
      <c r="GF668">
        <f>IF($GI668&gt;=39,INDEX($DD:$DD,$GH668+39),"")</f>
      </c>
      <c r="GG668">
        <f>IF($GI668&gt;=40,INDEX($DD:$DD,$GH668+40),"")</f>
      </c>
      <c r="GH668">
        <f>IFERROR(MATCH($DB668,$DC$2:$DC$148,0)+1,0)</f>
      </c>
      <c r="GI668">
        <f>IFERROR(INDEX($DE$2:$DE$148,MATCH($DB668,$DC$2:$DC$148,0)),0)</f>
      </c>
      <c r="GJ668">
        <f>IFERROR(MATCH($S668,$DF$668:$ES$668,0),0)</f>
      </c>
      <c r="GK668">
        <f>IF($GJ668&gt;0,INDEX($ET$668:$GG$668,$GJ668),"")</f>
      </c>
      <c r="GN668">
        <f>IF($IW668&gt;=1,INDEX($GL:$GL,$IV668+1),"")</f>
      </c>
      <c r="GO668">
        <f>IF($IW668&gt;=2,INDEX($GL:$GL,$IV668+2),"")</f>
      </c>
      <c r="GP668">
        <f>IF($IW668&gt;=3,INDEX($GL:$GL,$IV668+3),"")</f>
      </c>
      <c r="GQ668">
        <f>IF($IW668&gt;=4,INDEX($GL:$GL,$IV668+4),"")</f>
      </c>
      <c r="GR668">
        <f>IF($IW668&gt;=5,INDEX($GL:$GL,$IV668+5),"")</f>
      </c>
      <c r="GS668">
        <f>IF($IW668&gt;=6,INDEX($GL:$GL,$IV668+6),"")</f>
      </c>
      <c r="GT668">
        <f>IF($IW668&gt;=7,INDEX($GL:$GL,$IV668+7),"")</f>
      </c>
      <c r="GU668">
        <f>IF($IW668&gt;=8,INDEX($GL:$GL,$IV668+8),"")</f>
      </c>
      <c r="GV668">
        <f>IF($IW668&gt;=9,INDEX($GL:$GL,$IV668+9),"")</f>
      </c>
      <c r="GW668">
        <f>IF($IW668&gt;=10,INDEX($GL:$GL,$IV668+10),"")</f>
      </c>
      <c r="GX668">
        <f>IF($IW668&gt;=11,INDEX($GL:$GL,$IV668+11),"")</f>
      </c>
      <c r="GY668">
        <f>IF($IW668&gt;=12,INDEX($GL:$GL,$IV668+12),"")</f>
      </c>
      <c r="GZ668">
        <f>IF($IW668&gt;=13,INDEX($GL:$GL,$IV668+13),"")</f>
      </c>
      <c r="HA668">
        <f>IF($IW668&gt;=14,INDEX($GL:$GL,$IV668+14),"")</f>
      </c>
      <c r="HB668">
        <f>IF($IW668&gt;=15,INDEX($GL:$GL,$IV668+15),"")</f>
      </c>
      <c r="HC668">
        <f>IF($IW668&gt;=16,INDEX($GL:$GL,$IV668+16),"")</f>
      </c>
      <c r="HD668">
        <f>IF($IW668&gt;=17,INDEX($GL:$GL,$IV668+17),"")</f>
      </c>
      <c r="HE668">
        <f>IF($IW668&gt;=18,INDEX($GL:$GL,$IV668+18),"")</f>
      </c>
      <c r="HF668">
        <f>IF($IW668&gt;=19,INDEX($GL:$GL,$IV668+19),"")</f>
      </c>
      <c r="HG668">
        <f>IF($IW668&gt;=20,INDEX($GL:$GL,$IV668+20),"")</f>
      </c>
      <c r="HH668">
        <f>IF($IW668&gt;=21,INDEX($GL:$GL,$IV668+21),"")</f>
      </c>
      <c r="HI668">
        <f>IF($IW668&gt;=22,INDEX($GL:$GL,$IV668+22),"")</f>
      </c>
      <c r="HJ668">
        <f>IF($IW668&gt;=23,INDEX($GL:$GL,$IV668+23),"")</f>
      </c>
      <c r="HK668">
        <f>IF($IW668&gt;=24,INDEX($GL:$GL,$IV668+24),"")</f>
      </c>
      <c r="HL668">
        <f>IF($IW668&gt;=25,INDEX($GL:$GL,$IV668+25),"")</f>
      </c>
      <c r="HM668">
        <f>IF($IW668&gt;=26,INDEX($GL:$GL,$IV668+26),"")</f>
      </c>
      <c r="HN668">
        <f>IF($IW668&gt;=27,INDEX($GL:$GL,$IV668+27),"")</f>
      </c>
      <c r="HO668">
        <f>IF($IW668&gt;=28,INDEX($GL:$GL,$IV668+28),"")</f>
      </c>
      <c r="HP668">
        <f>IF($IW668&gt;=29,INDEX($GL:$GL,$IV668+29),"")</f>
      </c>
      <c r="HQ668">
        <f>IF($IW668&gt;=30,INDEX($GL:$GL,$IV668+30),"")</f>
      </c>
      <c r="HR668">
        <f>IF($IW668&gt;=31,INDEX($GL:$GL,$IV668+31),"")</f>
      </c>
      <c r="HS668">
        <f>IF($IW668&gt;=32,INDEX($GL:$GL,$IV668+32),"")</f>
      </c>
      <c r="HT668">
        <f>IF($IW668&gt;=33,INDEX($GL:$GL,$IV668+33),"")</f>
      </c>
      <c r="HU668">
        <f>IF($IW668&gt;=34,INDEX($GL:$GL,$IV668+34),"")</f>
      </c>
      <c r="HV668">
        <f>IF($IW668&gt;=35,INDEX($GL:$GL,$IV668+35),"")</f>
      </c>
      <c r="HW668">
        <f>IF($IW668&gt;=36,INDEX($GL:$GL,$IV668+36),"")</f>
      </c>
      <c r="HX668">
        <f>IF($IW668&gt;=37,INDEX($GL:$GL,$IV668+37),"")</f>
      </c>
      <c r="HY668">
        <f>IF($IW668&gt;=38,INDEX($GL:$GL,$IV668+38),"")</f>
      </c>
      <c r="HZ668">
        <f>IF($IW668&gt;=39,INDEX($GL:$GL,$IV668+39),"")</f>
      </c>
      <c r="IA668">
        <f>IF($IW668&gt;=40,INDEX($GL:$GL,$IV668+40),"")</f>
      </c>
      <c r="IB668">
        <f>IF($IW668&gt;=41,INDEX($GL:$GL,$IV668+41),"")</f>
      </c>
      <c r="IC668">
        <f>IF($IW668&gt;=42,INDEX($GL:$GL,$IV668+42),"")</f>
      </c>
      <c r="ID668">
        <f>IF($IW668&gt;=43,INDEX($GL:$GL,$IV668+43),"")</f>
      </c>
      <c r="IE668">
        <f>IF($IW668&gt;=44,INDEX($GL:$GL,$IV668+44),"")</f>
      </c>
      <c r="IF668">
        <f>IF($IW668&gt;=45,INDEX($GL:$GL,$IV668+45),"")</f>
      </c>
      <c r="IG668">
        <f>IF($IW668&gt;=46,INDEX($GL:$GL,$IV668+46),"")</f>
      </c>
      <c r="IH668">
        <f>IF($IW668&gt;=47,INDEX($GL:$GL,$IV668+47),"")</f>
      </c>
      <c r="II668">
        <f>IF($IW668&gt;=48,INDEX($GL:$GL,$IV668+48),"")</f>
      </c>
      <c r="IJ668">
        <f>IF($IW668&gt;=49,INDEX($GL:$GL,$IV668+49),"")</f>
      </c>
      <c r="IK668">
        <f>IF($IW668&gt;=50,INDEX($GL:$GL,$IV668+50),"")</f>
      </c>
      <c r="IL668">
        <f>IF($IW668&gt;=51,INDEX($GL:$GL,$IV668+51),"")</f>
      </c>
      <c r="IM668">
        <f>IF($IW668&gt;=52,INDEX($GL:$GL,$IV668+52),"")</f>
      </c>
      <c r="IN668">
        <f>IF($IW668&gt;=53,INDEX($GL:$GL,$IV668+53),"")</f>
      </c>
      <c r="IO668">
        <f>IF($IW668&gt;=54,INDEX($GL:$GL,$IV668+54),"")</f>
      </c>
      <c r="IP668">
        <f>IF($IW668&gt;=55,INDEX($GL:$GL,$IV668+55),"")</f>
      </c>
      <c r="IQ668">
        <f>IF($IW668&gt;=56,INDEX($GL:$GL,$IV668+56),"")</f>
      </c>
      <c r="IR668">
        <f>IF($IW668&gt;=57,INDEX($GL:$GL,$IV668+57),"")</f>
      </c>
      <c r="IS668">
        <f>IF($IW668&gt;=58,INDEX($GL:$GL,$IV668+58),"")</f>
      </c>
      <c r="IT668">
        <f>IF($IW668&gt;=59,INDEX($GL:$GL,$IV668+59),"")</f>
      </c>
      <c r="IU668">
        <f>IF($IW668&gt;=60,INDEX($GL:$GL,$IV668+60),"")</f>
      </c>
      <c r="IV668">
        <f>IFERROR(MATCH($GK668,$GL$2:$GL$324,0)+1,0)</f>
      </c>
      <c r="IW668">
        <f>IFERROR(INDEX($GM$2:$GM$324,MATCH($GK668,$GL$2:$GL$324,0)),0)</f>
      </c>
      <c r="IX668" t="s">
        <v>34</v>
      </c>
      <c r="IY668" t="s">
        <v>34</v>
      </c>
    </row>
    <row r="669" spans="1:259" x14ac:dyDescent="0.25">
      <c r="K669">
        <f>IF(OR($N669="",$J669=""),"",IFERROR($N669/$J669,0))</f>
      </c>
      <c r="L669">
        <f>IF($N669="","",
SUM($M669,$O669,$T669,$P669,$R669)*
(1-IF($U669="",0,VALUE($U669)/100)))</f>
      </c>
      <c r="M669">
        <f>IF($N669="","",$N669)</f>
      </c>
      <c r="O669">
        <f>IF($N669="","",
IF($H669="","",
IF(ISNUMBER(SEARCH("exempt",LOWER($H669))),0,
$N669*(VALUE(SUBSTITUTE($H669,"%",""))/100))))</f>
      </c>
      <c r="V669">
        <f>IFERROR(IF(FIND(" - ",$E669)&gt;0,MID($E669,FIND(" - ",$E669)+3,LEN($E669)),""),"")</f>
      </c>
      <c r="AE669" t="s">
        <v>1250</v>
      </c>
      <c r="AJ669">
        <f>IFERROR(LEFT($E669,FIND(" - ",$E669)-1),$E669)</f>
      </c>
      <c r="AM669">
        <f>IF($CB669&gt;=1,INDEX($AK:$AK,$CA669+1),"")</f>
      </c>
      <c r="AN669">
        <f>IF($CB669&gt;=2,INDEX($AK:$AK,$CA669+2),"")</f>
      </c>
      <c r="AO669">
        <f>IF($CB669&gt;=3,INDEX($AK:$AK,$CA669+3),"")</f>
      </c>
      <c r="AP669">
        <f>IF($CB669&gt;=4,INDEX($AK:$AK,$CA669+4),"")</f>
      </c>
      <c r="AQ669">
        <f>IF($CB669&gt;=5,INDEX($AK:$AK,$CA669+5),"")</f>
      </c>
      <c r="AR669">
        <f>IF($CB669&gt;=6,INDEX($AK:$AK,$CA669+6),"")</f>
      </c>
      <c r="AS669">
        <f>IF($CB669&gt;=7,INDEX($AK:$AK,$CA669+7),"")</f>
      </c>
      <c r="AT669">
        <f>IF($CB669&gt;=8,INDEX($AK:$AK,$CA669+8),"")</f>
      </c>
      <c r="AU669">
        <f>IF($CB669&gt;=9,INDEX($AK:$AK,$CA669+9),"")</f>
      </c>
      <c r="AV669">
        <f>IF($CB669&gt;=10,INDEX($AK:$AK,$CA669+10),"")</f>
      </c>
      <c r="AW669">
        <f>IF($CB669&gt;=11,INDEX($AK:$AK,$CA669+11),"")</f>
      </c>
      <c r="AX669">
        <f>IF($CB669&gt;=12,INDEX($AK:$AK,$CA669+12),"")</f>
      </c>
      <c r="AY669">
        <f>IF($CB669&gt;=13,INDEX($AK:$AK,$CA669+13),"")</f>
      </c>
      <c r="AZ669">
        <f>IF($CB669&gt;=14,INDEX($AK:$AK,$CA669+14),"")</f>
      </c>
      <c r="BA669">
        <f>IF($CB669&gt;=15,INDEX($AK:$AK,$CA669+15),"")</f>
      </c>
      <c r="BB669">
        <f>IF($CB669&gt;=16,INDEX($AK:$AK,$CA669+16),"")</f>
      </c>
      <c r="BC669">
        <f>IF($CB669&gt;=17,INDEX($AK:$AK,$CA669+17),"")</f>
      </c>
      <c r="BD669">
        <f>IF($CB669&gt;=18,INDEX($AK:$AK,$CA669+18),"")</f>
      </c>
      <c r="BE669">
        <f>IF($CB669&gt;=19,INDEX($AK:$AK,$CA669+19),"")</f>
      </c>
      <c r="BF669">
        <f>IF($CB669&gt;=20,INDEX($AK:$AK,$CA669+20),"")</f>
      </c>
      <c r="BG669">
        <f>IF($CB669&gt;=21,INDEX($AK:$AK,$CA669+21),"")</f>
      </c>
      <c r="BH669">
        <f>IF($CB669&gt;=22,INDEX($AK:$AK,$CA669+22),"")</f>
      </c>
      <c r="BI669">
        <f>IF($CB669&gt;=23,INDEX($AK:$AK,$CA669+23),"")</f>
      </c>
      <c r="BJ669">
        <f>IF($CB669&gt;=24,INDEX($AK:$AK,$CA669+24),"")</f>
      </c>
      <c r="BK669">
        <f>IF($CB669&gt;=25,INDEX($AK:$AK,$CA669+25),"")</f>
      </c>
      <c r="BL669">
        <f>IF($CB669&gt;=26,INDEX($AK:$AK,$CA669+26),"")</f>
      </c>
      <c r="BM669">
        <f>IF($CB669&gt;=27,INDEX($AK:$AK,$CA669+27),"")</f>
      </c>
      <c r="BN669">
        <f>IF($CB669&gt;=28,INDEX($AK:$AK,$CA669+28),"")</f>
      </c>
      <c r="BO669">
        <f>IF($CB669&gt;=29,INDEX($AK:$AK,$CA669+29),"")</f>
      </c>
      <c r="BP669">
        <f>IF($CB669&gt;=30,INDEX($AK:$AK,$CA669+30),"")</f>
      </c>
      <c r="BQ669">
        <f>IF($CB669&gt;=31,INDEX($AK:$AK,$CA669+31),"")</f>
      </c>
      <c r="BR669">
        <f>IF($CB669&gt;=32,INDEX($AK:$AK,$CA669+32),"")</f>
      </c>
      <c r="BS669">
        <f>IF($CB669&gt;=33,INDEX($AK:$AK,$CA669+33),"")</f>
      </c>
      <c r="BT669">
        <f>IF($CB669&gt;=34,INDEX($AK:$AK,$CA669+34),"")</f>
      </c>
      <c r="BU669">
        <f>IF($CB669&gt;=35,INDEX($AK:$AK,$CA669+35),"")</f>
      </c>
      <c r="BV669">
        <f>IF($CB669&gt;=36,INDEX($AK:$AK,$CA669+36),"")</f>
      </c>
      <c r="BW669">
        <f>IF($CB669&gt;=37,INDEX($AK:$AK,$CA669+37),"")</f>
      </c>
      <c r="BX669">
        <f>IF($CB669&gt;=38,INDEX($AK:$AK,$CA669+38),"")</f>
      </c>
      <c r="BY669">
        <f>IF($CB669&gt;=39,INDEX($AK:$AK,$CA669+39),"")</f>
      </c>
      <c r="BZ669">
        <f>IF($CB669&gt;=40,INDEX($AK:$AK,$CA669+40),"")</f>
      </c>
      <c r="CA669">
        <f>IFERROR(MATCH($AJ669,$AK$2:$AK$134,0)+1,0)</f>
      </c>
      <c r="CB669">
        <f>IFERROR(INDEX($AL$2:$AL$134,MATCH($AJ669,$AK$2:$AK$134,0)),0)</f>
      </c>
      <c r="CC669">
        <f>IFERROR(LEFT($F669,FIND(" - ",$F669)-1),$F669)</f>
      </c>
      <c r="CF669">
        <f>IF($DA669&gt;=1,INDEX($CD:$CD,$CZ669+1),"")</f>
      </c>
      <c r="CG669">
        <f>IF($DA669&gt;=2,INDEX($CD:$CD,$CZ669+2),"")</f>
      </c>
      <c r="CH669">
        <f>IF($DA669&gt;=3,INDEX($CD:$CD,$CZ669+3),"")</f>
      </c>
      <c r="CI669">
        <f>IF($DA669&gt;=4,INDEX($CD:$CD,$CZ669+4),"")</f>
      </c>
      <c r="CJ669">
        <f>IF($DA669&gt;=5,INDEX($CD:$CD,$CZ669+5),"")</f>
      </c>
      <c r="CK669">
        <f>IF($DA669&gt;=6,INDEX($CD:$CD,$CZ669+6),"")</f>
      </c>
      <c r="CL669">
        <f>IF($DA669&gt;=7,INDEX($CD:$CD,$CZ669+7),"")</f>
      </c>
      <c r="CM669">
        <f>IF($DA669&gt;=8,INDEX($CD:$CD,$CZ669+8),"")</f>
      </c>
      <c r="CN669">
        <f>IF($DA669&gt;=9,INDEX($CD:$CD,$CZ669+9),"")</f>
      </c>
      <c r="CO669">
        <f>IF($DA669&gt;=10,INDEX($CD:$CD,$CZ669+10),"")</f>
      </c>
      <c r="CP669">
        <f>IF($DA669&gt;=11,INDEX($CD:$CD,$CZ669+11),"")</f>
      </c>
      <c r="CQ669">
        <f>IF($DA669&gt;=12,INDEX($CD:$CD,$CZ669+12),"")</f>
      </c>
      <c r="CR669">
        <f>IF($DA669&gt;=13,INDEX($CD:$CD,$CZ669+13),"")</f>
      </c>
      <c r="CS669">
        <f>IF($DA669&gt;=14,INDEX($CD:$CD,$CZ669+14),"")</f>
      </c>
      <c r="CT669">
        <f>IF($DA669&gt;=15,INDEX($CD:$CD,$CZ669+15),"")</f>
      </c>
      <c r="CU669">
        <f>IF($DA669&gt;=16,INDEX($CD:$CD,$CZ669+16),"")</f>
      </c>
      <c r="CV669">
        <f>IF($DA669&gt;=17,INDEX($CD:$CD,$CZ669+17),"")</f>
      </c>
      <c r="CW669">
        <f>IF($DA669&gt;=18,INDEX($CD:$CD,$CZ669+18),"")</f>
      </c>
      <c r="CX669">
        <f>IF($DA669&gt;=19,INDEX($CD:$CD,$CZ669+19),"")</f>
      </c>
      <c r="CY669">
        <f>IF($DA669&gt;=20,INDEX($CD:$CD,$CZ669+20),"")</f>
      </c>
      <c r="CZ669">
        <f>IFERROR(MATCH($CC669,$CD$2:$CD$263,0)+1,0)</f>
      </c>
      <c r="DA669">
        <f>IFERROR(INDEX($CE$2:$CE$263,MATCH($CC669,$CD$2:$CD$263,0)),0)</f>
      </c>
      <c r="DB669">
        <f>IFERROR(INDEX($AI:$AI,MATCH($H669,$AH:$AH,0))&amp;"","")</f>
      </c>
      <c r="DF669">
        <f>IF($GI669&gt;=1,INDEX($DC:$DC,$GH669+1),"")</f>
      </c>
      <c r="DG669">
        <f>IF($GI669&gt;=2,INDEX($DC:$DC,$GH669+2),"")</f>
      </c>
      <c r="DH669">
        <f>IF($GI669&gt;=3,INDEX($DC:$DC,$GH669+3),"")</f>
      </c>
      <c r="DI669">
        <f>IF($GI669&gt;=4,INDEX($DC:$DC,$GH669+4),"")</f>
      </c>
      <c r="DJ669">
        <f>IF($GI669&gt;=5,INDEX($DC:$DC,$GH669+5),"")</f>
      </c>
      <c r="DK669">
        <f>IF($GI669&gt;=6,INDEX($DC:$DC,$GH669+6),"")</f>
      </c>
      <c r="DL669">
        <f>IF($GI669&gt;=7,INDEX($DC:$DC,$GH669+7),"")</f>
      </c>
      <c r="DM669">
        <f>IF($GI669&gt;=8,INDEX($DC:$DC,$GH669+8),"")</f>
      </c>
      <c r="DN669">
        <f>IF($GI669&gt;=9,INDEX($DC:$DC,$GH669+9),"")</f>
      </c>
      <c r="DO669">
        <f>IF($GI669&gt;=10,INDEX($DC:$DC,$GH669+10),"")</f>
      </c>
      <c r="DP669">
        <f>IF($GI669&gt;=11,INDEX($DC:$DC,$GH669+11),"")</f>
      </c>
      <c r="DQ669">
        <f>IF($GI669&gt;=12,INDEX($DC:$DC,$GH669+12),"")</f>
      </c>
      <c r="DR669">
        <f>IF($GI669&gt;=13,INDEX($DC:$DC,$GH669+13),"")</f>
      </c>
      <c r="DS669">
        <f>IF($GI669&gt;=14,INDEX($DC:$DC,$GH669+14),"")</f>
      </c>
      <c r="DT669">
        <f>IF($GI669&gt;=15,INDEX($DC:$DC,$GH669+15),"")</f>
      </c>
      <c r="DU669">
        <f>IF($GI669&gt;=16,INDEX($DC:$DC,$GH669+16),"")</f>
      </c>
      <c r="DV669">
        <f>IF($GI669&gt;=17,INDEX($DC:$DC,$GH669+17),"")</f>
      </c>
      <c r="DW669">
        <f>IF($GI669&gt;=18,INDEX($DC:$DC,$GH669+18),"")</f>
      </c>
      <c r="DX669">
        <f>IF($GI669&gt;=19,INDEX($DC:$DC,$GH669+19),"")</f>
      </c>
      <c r="DY669">
        <f>IF($GI669&gt;=20,INDEX($DC:$DC,$GH669+20),"")</f>
      </c>
      <c r="DZ669">
        <f>IF($GI669&gt;=21,INDEX($DC:$DC,$GH669+21),"")</f>
      </c>
      <c r="EA669">
        <f>IF($GI669&gt;=22,INDEX($DC:$DC,$GH669+22),"")</f>
      </c>
      <c r="EB669">
        <f>IF($GI669&gt;=23,INDEX($DC:$DC,$GH669+23),"")</f>
      </c>
      <c r="EC669">
        <f>IF($GI669&gt;=24,INDEX($DC:$DC,$GH669+24),"")</f>
      </c>
      <c r="ED669">
        <f>IF($GI669&gt;=25,INDEX($DC:$DC,$GH669+25),"")</f>
      </c>
      <c r="EE669">
        <f>IF($GI669&gt;=26,INDEX($DC:$DC,$GH669+26),"")</f>
      </c>
      <c r="EF669">
        <f>IF($GI669&gt;=27,INDEX($DC:$DC,$GH669+27),"")</f>
      </c>
      <c r="EG669">
        <f>IF($GI669&gt;=28,INDEX($DC:$DC,$GH669+28),"")</f>
      </c>
      <c r="EH669">
        <f>IF($GI669&gt;=29,INDEX($DC:$DC,$GH669+29),"")</f>
      </c>
      <c r="EI669">
        <f>IF($GI669&gt;=30,INDEX($DC:$DC,$GH669+30),"")</f>
      </c>
      <c r="EJ669">
        <f>IF($GI669&gt;=31,INDEX($DC:$DC,$GH669+31),"")</f>
      </c>
      <c r="EK669">
        <f>IF($GI669&gt;=32,INDEX($DC:$DC,$GH669+32),"")</f>
      </c>
      <c r="EL669">
        <f>IF($GI669&gt;=33,INDEX($DC:$DC,$GH669+33),"")</f>
      </c>
      <c r="EM669">
        <f>IF($GI669&gt;=34,INDEX($DC:$DC,$GH669+34),"")</f>
      </c>
      <c r="EN669">
        <f>IF($GI669&gt;=35,INDEX($DC:$DC,$GH669+35),"")</f>
      </c>
      <c r="EO669">
        <f>IF($GI669&gt;=36,INDEX($DC:$DC,$GH669+36),"")</f>
      </c>
      <c r="EP669">
        <f>IF($GI669&gt;=37,INDEX($DC:$DC,$GH669+37),"")</f>
      </c>
      <c r="EQ669">
        <f>IF($GI669&gt;=38,INDEX($DC:$DC,$GH669+38),"")</f>
      </c>
      <c r="ER669">
        <f>IF($GI669&gt;=39,INDEX($DC:$DC,$GH669+39),"")</f>
      </c>
      <c r="ES669">
        <f>IF($GI669&gt;=40,INDEX($DC:$DC,$GH669+40),"")</f>
      </c>
      <c r="ET669">
        <f>IF($GI669&gt;=1,INDEX($DD:$DD,$GH669+1),"")</f>
      </c>
      <c r="EU669">
        <f>IF($GI669&gt;=2,INDEX($DD:$DD,$GH669+2),"")</f>
      </c>
      <c r="EV669">
        <f>IF($GI669&gt;=3,INDEX($DD:$DD,$GH669+3),"")</f>
      </c>
      <c r="EW669">
        <f>IF($GI669&gt;=4,INDEX($DD:$DD,$GH669+4),"")</f>
      </c>
      <c r="EX669">
        <f>IF($GI669&gt;=5,INDEX($DD:$DD,$GH669+5),"")</f>
      </c>
      <c r="EY669">
        <f>IF($GI669&gt;=6,INDEX($DD:$DD,$GH669+6),"")</f>
      </c>
      <c r="EZ669">
        <f>IF($GI669&gt;=7,INDEX($DD:$DD,$GH669+7),"")</f>
      </c>
      <c r="FA669">
        <f>IF($GI669&gt;=8,INDEX($DD:$DD,$GH669+8),"")</f>
      </c>
      <c r="FB669">
        <f>IF($GI669&gt;=9,INDEX($DD:$DD,$GH669+9),"")</f>
      </c>
      <c r="FC669">
        <f>IF($GI669&gt;=10,INDEX($DD:$DD,$GH669+10),"")</f>
      </c>
      <c r="FD669">
        <f>IF($GI669&gt;=11,INDEX($DD:$DD,$GH669+11),"")</f>
      </c>
      <c r="FE669">
        <f>IF($GI669&gt;=12,INDEX($DD:$DD,$GH669+12),"")</f>
      </c>
      <c r="FF669">
        <f>IF($GI669&gt;=13,INDEX($DD:$DD,$GH669+13),"")</f>
      </c>
      <c r="FG669">
        <f>IF($GI669&gt;=14,INDEX($DD:$DD,$GH669+14),"")</f>
      </c>
      <c r="FH669">
        <f>IF($GI669&gt;=15,INDEX($DD:$DD,$GH669+15),"")</f>
      </c>
      <c r="FI669">
        <f>IF($GI669&gt;=16,INDEX($DD:$DD,$GH669+16),"")</f>
      </c>
      <c r="FJ669">
        <f>IF($GI669&gt;=17,INDEX($DD:$DD,$GH669+17),"")</f>
      </c>
      <c r="FK669">
        <f>IF($GI669&gt;=18,INDEX($DD:$DD,$GH669+18),"")</f>
      </c>
      <c r="FL669">
        <f>IF($GI669&gt;=19,INDEX($DD:$DD,$GH669+19),"")</f>
      </c>
      <c r="FM669">
        <f>IF($GI669&gt;=20,INDEX($DD:$DD,$GH669+20),"")</f>
      </c>
      <c r="FN669">
        <f>IF($GI669&gt;=21,INDEX($DD:$DD,$GH669+21),"")</f>
      </c>
      <c r="FO669">
        <f>IF($GI669&gt;=22,INDEX($DD:$DD,$GH669+22),"")</f>
      </c>
      <c r="FP669">
        <f>IF($GI669&gt;=23,INDEX($DD:$DD,$GH669+23),"")</f>
      </c>
      <c r="FQ669">
        <f>IF($GI669&gt;=24,INDEX($DD:$DD,$GH669+24),"")</f>
      </c>
      <c r="FR669">
        <f>IF($GI669&gt;=25,INDEX($DD:$DD,$GH669+25),"")</f>
      </c>
      <c r="FS669">
        <f>IF($GI669&gt;=26,INDEX($DD:$DD,$GH669+26),"")</f>
      </c>
      <c r="FT669">
        <f>IF($GI669&gt;=27,INDEX($DD:$DD,$GH669+27),"")</f>
      </c>
      <c r="FU669">
        <f>IF($GI669&gt;=28,INDEX($DD:$DD,$GH669+28),"")</f>
      </c>
      <c r="FV669">
        <f>IF($GI669&gt;=29,INDEX($DD:$DD,$GH669+29),"")</f>
      </c>
      <c r="FW669">
        <f>IF($GI669&gt;=30,INDEX($DD:$DD,$GH669+30),"")</f>
      </c>
      <c r="FX669">
        <f>IF($GI669&gt;=31,INDEX($DD:$DD,$GH669+31),"")</f>
      </c>
      <c r="FY669">
        <f>IF($GI669&gt;=32,INDEX($DD:$DD,$GH669+32),"")</f>
      </c>
      <c r="FZ669">
        <f>IF($GI669&gt;=33,INDEX($DD:$DD,$GH669+33),"")</f>
      </c>
      <c r="GA669">
        <f>IF($GI669&gt;=34,INDEX($DD:$DD,$GH669+34),"")</f>
      </c>
      <c r="GB669">
        <f>IF($GI669&gt;=35,INDEX($DD:$DD,$GH669+35),"")</f>
      </c>
      <c r="GC669">
        <f>IF($GI669&gt;=36,INDEX($DD:$DD,$GH669+36),"")</f>
      </c>
      <c r="GD669">
        <f>IF($GI669&gt;=37,INDEX($DD:$DD,$GH669+37),"")</f>
      </c>
      <c r="GE669">
        <f>IF($GI669&gt;=38,INDEX($DD:$DD,$GH669+38),"")</f>
      </c>
      <c r="GF669">
        <f>IF($GI669&gt;=39,INDEX($DD:$DD,$GH669+39),"")</f>
      </c>
      <c r="GG669">
        <f>IF($GI669&gt;=40,INDEX($DD:$DD,$GH669+40),"")</f>
      </c>
      <c r="GH669">
        <f>IFERROR(MATCH($DB669,$DC$2:$DC$148,0)+1,0)</f>
      </c>
      <c r="GI669">
        <f>IFERROR(INDEX($DE$2:$DE$148,MATCH($DB669,$DC$2:$DC$148,0)),0)</f>
      </c>
      <c r="GJ669">
        <f>IFERROR(MATCH($S669,$DF$669:$ES$669,0),0)</f>
      </c>
      <c r="GK669">
        <f>IF($GJ669&gt;0,INDEX($ET$669:$GG$669,$GJ669),"")</f>
      </c>
      <c r="GN669">
        <f>IF($IW669&gt;=1,INDEX($GL:$GL,$IV669+1),"")</f>
      </c>
      <c r="GO669">
        <f>IF($IW669&gt;=2,INDEX($GL:$GL,$IV669+2),"")</f>
      </c>
      <c r="GP669">
        <f>IF($IW669&gt;=3,INDEX($GL:$GL,$IV669+3),"")</f>
      </c>
      <c r="GQ669">
        <f>IF($IW669&gt;=4,INDEX($GL:$GL,$IV669+4),"")</f>
      </c>
      <c r="GR669">
        <f>IF($IW669&gt;=5,INDEX($GL:$GL,$IV669+5),"")</f>
      </c>
      <c r="GS669">
        <f>IF($IW669&gt;=6,INDEX($GL:$GL,$IV669+6),"")</f>
      </c>
      <c r="GT669">
        <f>IF($IW669&gt;=7,INDEX($GL:$GL,$IV669+7),"")</f>
      </c>
      <c r="GU669">
        <f>IF($IW669&gt;=8,INDEX($GL:$GL,$IV669+8),"")</f>
      </c>
      <c r="GV669">
        <f>IF($IW669&gt;=9,INDEX($GL:$GL,$IV669+9),"")</f>
      </c>
      <c r="GW669">
        <f>IF($IW669&gt;=10,INDEX($GL:$GL,$IV669+10),"")</f>
      </c>
      <c r="GX669">
        <f>IF($IW669&gt;=11,INDEX($GL:$GL,$IV669+11),"")</f>
      </c>
      <c r="GY669">
        <f>IF($IW669&gt;=12,INDEX($GL:$GL,$IV669+12),"")</f>
      </c>
      <c r="GZ669">
        <f>IF($IW669&gt;=13,INDEX($GL:$GL,$IV669+13),"")</f>
      </c>
      <c r="HA669">
        <f>IF($IW669&gt;=14,INDEX($GL:$GL,$IV669+14),"")</f>
      </c>
      <c r="HB669">
        <f>IF($IW669&gt;=15,INDEX($GL:$GL,$IV669+15),"")</f>
      </c>
      <c r="HC669">
        <f>IF($IW669&gt;=16,INDEX($GL:$GL,$IV669+16),"")</f>
      </c>
      <c r="HD669">
        <f>IF($IW669&gt;=17,INDEX($GL:$GL,$IV669+17),"")</f>
      </c>
      <c r="HE669">
        <f>IF($IW669&gt;=18,INDEX($GL:$GL,$IV669+18),"")</f>
      </c>
      <c r="HF669">
        <f>IF($IW669&gt;=19,INDEX($GL:$GL,$IV669+19),"")</f>
      </c>
      <c r="HG669">
        <f>IF($IW669&gt;=20,INDEX($GL:$GL,$IV669+20),"")</f>
      </c>
      <c r="HH669">
        <f>IF($IW669&gt;=21,INDEX($GL:$GL,$IV669+21),"")</f>
      </c>
      <c r="HI669">
        <f>IF($IW669&gt;=22,INDEX($GL:$GL,$IV669+22),"")</f>
      </c>
      <c r="HJ669">
        <f>IF($IW669&gt;=23,INDEX($GL:$GL,$IV669+23),"")</f>
      </c>
      <c r="HK669">
        <f>IF($IW669&gt;=24,INDEX($GL:$GL,$IV669+24),"")</f>
      </c>
      <c r="HL669">
        <f>IF($IW669&gt;=25,INDEX($GL:$GL,$IV669+25),"")</f>
      </c>
      <c r="HM669">
        <f>IF($IW669&gt;=26,INDEX($GL:$GL,$IV669+26),"")</f>
      </c>
      <c r="HN669">
        <f>IF($IW669&gt;=27,INDEX($GL:$GL,$IV669+27),"")</f>
      </c>
      <c r="HO669">
        <f>IF($IW669&gt;=28,INDEX($GL:$GL,$IV669+28),"")</f>
      </c>
      <c r="HP669">
        <f>IF($IW669&gt;=29,INDEX($GL:$GL,$IV669+29),"")</f>
      </c>
      <c r="HQ669">
        <f>IF($IW669&gt;=30,INDEX($GL:$GL,$IV669+30),"")</f>
      </c>
      <c r="HR669">
        <f>IF($IW669&gt;=31,INDEX($GL:$GL,$IV669+31),"")</f>
      </c>
      <c r="HS669">
        <f>IF($IW669&gt;=32,INDEX($GL:$GL,$IV669+32),"")</f>
      </c>
      <c r="HT669">
        <f>IF($IW669&gt;=33,INDEX($GL:$GL,$IV669+33),"")</f>
      </c>
      <c r="HU669">
        <f>IF($IW669&gt;=34,INDEX($GL:$GL,$IV669+34),"")</f>
      </c>
      <c r="HV669">
        <f>IF($IW669&gt;=35,INDEX($GL:$GL,$IV669+35),"")</f>
      </c>
      <c r="HW669">
        <f>IF($IW669&gt;=36,INDEX($GL:$GL,$IV669+36),"")</f>
      </c>
      <c r="HX669">
        <f>IF($IW669&gt;=37,INDEX($GL:$GL,$IV669+37),"")</f>
      </c>
      <c r="HY669">
        <f>IF($IW669&gt;=38,INDEX($GL:$GL,$IV669+38),"")</f>
      </c>
      <c r="HZ669">
        <f>IF($IW669&gt;=39,INDEX($GL:$GL,$IV669+39),"")</f>
      </c>
      <c r="IA669">
        <f>IF($IW669&gt;=40,INDEX($GL:$GL,$IV669+40),"")</f>
      </c>
      <c r="IB669">
        <f>IF($IW669&gt;=41,INDEX($GL:$GL,$IV669+41),"")</f>
      </c>
      <c r="IC669">
        <f>IF($IW669&gt;=42,INDEX($GL:$GL,$IV669+42),"")</f>
      </c>
      <c r="ID669">
        <f>IF($IW669&gt;=43,INDEX($GL:$GL,$IV669+43),"")</f>
      </c>
      <c r="IE669">
        <f>IF($IW669&gt;=44,INDEX($GL:$GL,$IV669+44),"")</f>
      </c>
      <c r="IF669">
        <f>IF($IW669&gt;=45,INDEX($GL:$GL,$IV669+45),"")</f>
      </c>
      <c r="IG669">
        <f>IF($IW669&gt;=46,INDEX($GL:$GL,$IV669+46),"")</f>
      </c>
      <c r="IH669">
        <f>IF($IW669&gt;=47,INDEX($GL:$GL,$IV669+47),"")</f>
      </c>
      <c r="II669">
        <f>IF($IW669&gt;=48,INDEX($GL:$GL,$IV669+48),"")</f>
      </c>
      <c r="IJ669">
        <f>IF($IW669&gt;=49,INDEX($GL:$GL,$IV669+49),"")</f>
      </c>
      <c r="IK669">
        <f>IF($IW669&gt;=50,INDEX($GL:$GL,$IV669+50),"")</f>
      </c>
      <c r="IL669">
        <f>IF($IW669&gt;=51,INDEX($GL:$GL,$IV669+51),"")</f>
      </c>
      <c r="IM669">
        <f>IF($IW669&gt;=52,INDEX($GL:$GL,$IV669+52),"")</f>
      </c>
      <c r="IN669">
        <f>IF($IW669&gt;=53,INDEX($GL:$GL,$IV669+53),"")</f>
      </c>
      <c r="IO669">
        <f>IF($IW669&gt;=54,INDEX($GL:$GL,$IV669+54),"")</f>
      </c>
      <c r="IP669">
        <f>IF($IW669&gt;=55,INDEX($GL:$GL,$IV669+55),"")</f>
      </c>
      <c r="IQ669">
        <f>IF($IW669&gt;=56,INDEX($GL:$GL,$IV669+56),"")</f>
      </c>
      <c r="IR669">
        <f>IF($IW669&gt;=57,INDEX($GL:$GL,$IV669+57),"")</f>
      </c>
      <c r="IS669">
        <f>IF($IW669&gt;=58,INDEX($GL:$GL,$IV669+58),"")</f>
      </c>
      <c r="IT669">
        <f>IF($IW669&gt;=59,INDEX($GL:$GL,$IV669+59),"")</f>
      </c>
      <c r="IU669">
        <f>IF($IW669&gt;=60,INDEX($GL:$GL,$IV669+60),"")</f>
      </c>
      <c r="IV669">
        <f>IFERROR(MATCH($GK669,$GL$2:$GL$324,0)+1,0)</f>
      </c>
      <c r="IW669">
        <f>IFERROR(INDEX($GM$2:$GM$324,MATCH($GK669,$GL$2:$GL$324,0)),0)</f>
      </c>
      <c r="IX669" t="s">
        <v>34</v>
      </c>
      <c r="IY669" t="s">
        <v>34</v>
      </c>
    </row>
    <row r="670" spans="1:259" x14ac:dyDescent="0.25">
      <c r="K670">
        <f>IF(OR($N670="",$J670=""),"",IFERROR($N670/$J670,0))</f>
      </c>
      <c r="L670">
        <f>IF($N670="","",
SUM($M670,$O670,$T670,$P670,$R670)*
(1-IF($U670="",0,VALUE($U670)/100)))</f>
      </c>
      <c r="M670">
        <f>IF($N670="","",$N670)</f>
      </c>
      <c r="O670">
        <f>IF($N670="","",
IF($H670="","",
IF(ISNUMBER(SEARCH("exempt",LOWER($H670))),0,
$N670*(VALUE(SUBSTITUTE($H670,"%",""))/100))))</f>
      </c>
      <c r="V670">
        <f>IFERROR(IF(FIND(" - ",$E670)&gt;0,MID($E670,FIND(" - ",$E670)+3,LEN($E670)),""),"")</f>
      </c>
      <c r="AE670" t="s">
        <v>1251</v>
      </c>
      <c r="AJ670">
        <f>IFERROR(LEFT($E670,FIND(" - ",$E670)-1),$E670)</f>
      </c>
      <c r="AM670">
        <f>IF($CB670&gt;=1,INDEX($AK:$AK,$CA670+1),"")</f>
      </c>
      <c r="AN670">
        <f>IF($CB670&gt;=2,INDEX($AK:$AK,$CA670+2),"")</f>
      </c>
      <c r="AO670">
        <f>IF($CB670&gt;=3,INDEX($AK:$AK,$CA670+3),"")</f>
      </c>
      <c r="AP670">
        <f>IF($CB670&gt;=4,INDEX($AK:$AK,$CA670+4),"")</f>
      </c>
      <c r="AQ670">
        <f>IF($CB670&gt;=5,INDEX($AK:$AK,$CA670+5),"")</f>
      </c>
      <c r="AR670">
        <f>IF($CB670&gt;=6,INDEX($AK:$AK,$CA670+6),"")</f>
      </c>
      <c r="AS670">
        <f>IF($CB670&gt;=7,INDEX($AK:$AK,$CA670+7),"")</f>
      </c>
      <c r="AT670">
        <f>IF($CB670&gt;=8,INDEX($AK:$AK,$CA670+8),"")</f>
      </c>
      <c r="AU670">
        <f>IF($CB670&gt;=9,INDEX($AK:$AK,$CA670+9),"")</f>
      </c>
      <c r="AV670">
        <f>IF($CB670&gt;=10,INDEX($AK:$AK,$CA670+10),"")</f>
      </c>
      <c r="AW670">
        <f>IF($CB670&gt;=11,INDEX($AK:$AK,$CA670+11),"")</f>
      </c>
      <c r="AX670">
        <f>IF($CB670&gt;=12,INDEX($AK:$AK,$CA670+12),"")</f>
      </c>
      <c r="AY670">
        <f>IF($CB670&gt;=13,INDEX($AK:$AK,$CA670+13),"")</f>
      </c>
      <c r="AZ670">
        <f>IF($CB670&gt;=14,INDEX($AK:$AK,$CA670+14),"")</f>
      </c>
      <c r="BA670">
        <f>IF($CB670&gt;=15,INDEX($AK:$AK,$CA670+15),"")</f>
      </c>
      <c r="BB670">
        <f>IF($CB670&gt;=16,INDEX($AK:$AK,$CA670+16),"")</f>
      </c>
      <c r="BC670">
        <f>IF($CB670&gt;=17,INDEX($AK:$AK,$CA670+17),"")</f>
      </c>
      <c r="BD670">
        <f>IF($CB670&gt;=18,INDEX($AK:$AK,$CA670+18),"")</f>
      </c>
      <c r="BE670">
        <f>IF($CB670&gt;=19,INDEX($AK:$AK,$CA670+19),"")</f>
      </c>
      <c r="BF670">
        <f>IF($CB670&gt;=20,INDEX($AK:$AK,$CA670+20),"")</f>
      </c>
      <c r="BG670">
        <f>IF($CB670&gt;=21,INDEX($AK:$AK,$CA670+21),"")</f>
      </c>
      <c r="BH670">
        <f>IF($CB670&gt;=22,INDEX($AK:$AK,$CA670+22),"")</f>
      </c>
      <c r="BI670">
        <f>IF($CB670&gt;=23,INDEX($AK:$AK,$CA670+23),"")</f>
      </c>
      <c r="BJ670">
        <f>IF($CB670&gt;=24,INDEX($AK:$AK,$CA670+24),"")</f>
      </c>
      <c r="BK670">
        <f>IF($CB670&gt;=25,INDEX($AK:$AK,$CA670+25),"")</f>
      </c>
      <c r="BL670">
        <f>IF($CB670&gt;=26,INDEX($AK:$AK,$CA670+26),"")</f>
      </c>
      <c r="BM670">
        <f>IF($CB670&gt;=27,INDEX($AK:$AK,$CA670+27),"")</f>
      </c>
      <c r="BN670">
        <f>IF($CB670&gt;=28,INDEX($AK:$AK,$CA670+28),"")</f>
      </c>
      <c r="BO670">
        <f>IF($CB670&gt;=29,INDEX($AK:$AK,$CA670+29),"")</f>
      </c>
      <c r="BP670">
        <f>IF($CB670&gt;=30,INDEX($AK:$AK,$CA670+30),"")</f>
      </c>
      <c r="BQ670">
        <f>IF($CB670&gt;=31,INDEX($AK:$AK,$CA670+31),"")</f>
      </c>
      <c r="BR670">
        <f>IF($CB670&gt;=32,INDEX($AK:$AK,$CA670+32),"")</f>
      </c>
      <c r="BS670">
        <f>IF($CB670&gt;=33,INDEX($AK:$AK,$CA670+33),"")</f>
      </c>
      <c r="BT670">
        <f>IF($CB670&gt;=34,INDEX($AK:$AK,$CA670+34),"")</f>
      </c>
      <c r="BU670">
        <f>IF($CB670&gt;=35,INDEX($AK:$AK,$CA670+35),"")</f>
      </c>
      <c r="BV670">
        <f>IF($CB670&gt;=36,INDEX($AK:$AK,$CA670+36),"")</f>
      </c>
      <c r="BW670">
        <f>IF($CB670&gt;=37,INDEX($AK:$AK,$CA670+37),"")</f>
      </c>
      <c r="BX670">
        <f>IF($CB670&gt;=38,INDEX($AK:$AK,$CA670+38),"")</f>
      </c>
      <c r="BY670">
        <f>IF($CB670&gt;=39,INDEX($AK:$AK,$CA670+39),"")</f>
      </c>
      <c r="BZ670">
        <f>IF($CB670&gt;=40,INDEX($AK:$AK,$CA670+40),"")</f>
      </c>
      <c r="CA670">
        <f>IFERROR(MATCH($AJ670,$AK$2:$AK$134,0)+1,0)</f>
      </c>
      <c r="CB670">
        <f>IFERROR(INDEX($AL$2:$AL$134,MATCH($AJ670,$AK$2:$AK$134,0)),0)</f>
      </c>
      <c r="CC670">
        <f>IFERROR(LEFT($F670,FIND(" - ",$F670)-1),$F670)</f>
      </c>
      <c r="CF670">
        <f>IF($DA670&gt;=1,INDEX($CD:$CD,$CZ670+1),"")</f>
      </c>
      <c r="CG670">
        <f>IF($DA670&gt;=2,INDEX($CD:$CD,$CZ670+2),"")</f>
      </c>
      <c r="CH670">
        <f>IF($DA670&gt;=3,INDEX($CD:$CD,$CZ670+3),"")</f>
      </c>
      <c r="CI670">
        <f>IF($DA670&gt;=4,INDEX($CD:$CD,$CZ670+4),"")</f>
      </c>
      <c r="CJ670">
        <f>IF($DA670&gt;=5,INDEX($CD:$CD,$CZ670+5),"")</f>
      </c>
      <c r="CK670">
        <f>IF($DA670&gt;=6,INDEX($CD:$CD,$CZ670+6),"")</f>
      </c>
      <c r="CL670">
        <f>IF($DA670&gt;=7,INDEX($CD:$CD,$CZ670+7),"")</f>
      </c>
      <c r="CM670">
        <f>IF($DA670&gt;=8,INDEX($CD:$CD,$CZ670+8),"")</f>
      </c>
      <c r="CN670">
        <f>IF($DA670&gt;=9,INDEX($CD:$CD,$CZ670+9),"")</f>
      </c>
      <c r="CO670">
        <f>IF($DA670&gt;=10,INDEX($CD:$CD,$CZ670+10),"")</f>
      </c>
      <c r="CP670">
        <f>IF($DA670&gt;=11,INDEX($CD:$CD,$CZ670+11),"")</f>
      </c>
      <c r="CQ670">
        <f>IF($DA670&gt;=12,INDEX($CD:$CD,$CZ670+12),"")</f>
      </c>
      <c r="CR670">
        <f>IF($DA670&gt;=13,INDEX($CD:$CD,$CZ670+13),"")</f>
      </c>
      <c r="CS670">
        <f>IF($DA670&gt;=14,INDEX($CD:$CD,$CZ670+14),"")</f>
      </c>
      <c r="CT670">
        <f>IF($DA670&gt;=15,INDEX($CD:$CD,$CZ670+15),"")</f>
      </c>
      <c r="CU670">
        <f>IF($DA670&gt;=16,INDEX($CD:$CD,$CZ670+16),"")</f>
      </c>
      <c r="CV670">
        <f>IF($DA670&gt;=17,INDEX($CD:$CD,$CZ670+17),"")</f>
      </c>
      <c r="CW670">
        <f>IF($DA670&gt;=18,INDEX($CD:$CD,$CZ670+18),"")</f>
      </c>
      <c r="CX670">
        <f>IF($DA670&gt;=19,INDEX($CD:$CD,$CZ670+19),"")</f>
      </c>
      <c r="CY670">
        <f>IF($DA670&gt;=20,INDEX($CD:$CD,$CZ670+20),"")</f>
      </c>
      <c r="CZ670">
        <f>IFERROR(MATCH($CC670,$CD$2:$CD$263,0)+1,0)</f>
      </c>
      <c r="DA670">
        <f>IFERROR(INDEX($CE$2:$CE$263,MATCH($CC670,$CD$2:$CD$263,0)),0)</f>
      </c>
      <c r="DB670">
        <f>IFERROR(INDEX($AI:$AI,MATCH($H670,$AH:$AH,0))&amp;"","")</f>
      </c>
      <c r="DF670">
        <f>IF($GI670&gt;=1,INDEX($DC:$DC,$GH670+1),"")</f>
      </c>
      <c r="DG670">
        <f>IF($GI670&gt;=2,INDEX($DC:$DC,$GH670+2),"")</f>
      </c>
      <c r="DH670">
        <f>IF($GI670&gt;=3,INDEX($DC:$DC,$GH670+3),"")</f>
      </c>
      <c r="DI670">
        <f>IF($GI670&gt;=4,INDEX($DC:$DC,$GH670+4),"")</f>
      </c>
      <c r="DJ670">
        <f>IF($GI670&gt;=5,INDEX($DC:$DC,$GH670+5),"")</f>
      </c>
      <c r="DK670">
        <f>IF($GI670&gt;=6,INDEX($DC:$DC,$GH670+6),"")</f>
      </c>
      <c r="DL670">
        <f>IF($GI670&gt;=7,INDEX($DC:$DC,$GH670+7),"")</f>
      </c>
      <c r="DM670">
        <f>IF($GI670&gt;=8,INDEX($DC:$DC,$GH670+8),"")</f>
      </c>
      <c r="DN670">
        <f>IF($GI670&gt;=9,INDEX($DC:$DC,$GH670+9),"")</f>
      </c>
      <c r="DO670">
        <f>IF($GI670&gt;=10,INDEX($DC:$DC,$GH670+10),"")</f>
      </c>
      <c r="DP670">
        <f>IF($GI670&gt;=11,INDEX($DC:$DC,$GH670+11),"")</f>
      </c>
      <c r="DQ670">
        <f>IF($GI670&gt;=12,INDEX($DC:$DC,$GH670+12),"")</f>
      </c>
      <c r="DR670">
        <f>IF($GI670&gt;=13,INDEX($DC:$DC,$GH670+13),"")</f>
      </c>
      <c r="DS670">
        <f>IF($GI670&gt;=14,INDEX($DC:$DC,$GH670+14),"")</f>
      </c>
      <c r="DT670">
        <f>IF($GI670&gt;=15,INDEX($DC:$DC,$GH670+15),"")</f>
      </c>
      <c r="DU670">
        <f>IF($GI670&gt;=16,INDEX($DC:$DC,$GH670+16),"")</f>
      </c>
      <c r="DV670">
        <f>IF($GI670&gt;=17,INDEX($DC:$DC,$GH670+17),"")</f>
      </c>
      <c r="DW670">
        <f>IF($GI670&gt;=18,INDEX($DC:$DC,$GH670+18),"")</f>
      </c>
      <c r="DX670">
        <f>IF($GI670&gt;=19,INDEX($DC:$DC,$GH670+19),"")</f>
      </c>
      <c r="DY670">
        <f>IF($GI670&gt;=20,INDEX($DC:$DC,$GH670+20),"")</f>
      </c>
      <c r="DZ670">
        <f>IF($GI670&gt;=21,INDEX($DC:$DC,$GH670+21),"")</f>
      </c>
      <c r="EA670">
        <f>IF($GI670&gt;=22,INDEX($DC:$DC,$GH670+22),"")</f>
      </c>
      <c r="EB670">
        <f>IF($GI670&gt;=23,INDEX($DC:$DC,$GH670+23),"")</f>
      </c>
      <c r="EC670">
        <f>IF($GI670&gt;=24,INDEX($DC:$DC,$GH670+24),"")</f>
      </c>
      <c r="ED670">
        <f>IF($GI670&gt;=25,INDEX($DC:$DC,$GH670+25),"")</f>
      </c>
      <c r="EE670">
        <f>IF($GI670&gt;=26,INDEX($DC:$DC,$GH670+26),"")</f>
      </c>
      <c r="EF670">
        <f>IF($GI670&gt;=27,INDEX($DC:$DC,$GH670+27),"")</f>
      </c>
      <c r="EG670">
        <f>IF($GI670&gt;=28,INDEX($DC:$DC,$GH670+28),"")</f>
      </c>
      <c r="EH670">
        <f>IF($GI670&gt;=29,INDEX($DC:$DC,$GH670+29),"")</f>
      </c>
      <c r="EI670">
        <f>IF($GI670&gt;=30,INDEX($DC:$DC,$GH670+30),"")</f>
      </c>
      <c r="EJ670">
        <f>IF($GI670&gt;=31,INDEX($DC:$DC,$GH670+31),"")</f>
      </c>
      <c r="EK670">
        <f>IF($GI670&gt;=32,INDEX($DC:$DC,$GH670+32),"")</f>
      </c>
      <c r="EL670">
        <f>IF($GI670&gt;=33,INDEX($DC:$DC,$GH670+33),"")</f>
      </c>
      <c r="EM670">
        <f>IF($GI670&gt;=34,INDEX($DC:$DC,$GH670+34),"")</f>
      </c>
      <c r="EN670">
        <f>IF($GI670&gt;=35,INDEX($DC:$DC,$GH670+35),"")</f>
      </c>
      <c r="EO670">
        <f>IF($GI670&gt;=36,INDEX($DC:$DC,$GH670+36),"")</f>
      </c>
      <c r="EP670">
        <f>IF($GI670&gt;=37,INDEX($DC:$DC,$GH670+37),"")</f>
      </c>
      <c r="EQ670">
        <f>IF($GI670&gt;=38,INDEX($DC:$DC,$GH670+38),"")</f>
      </c>
      <c r="ER670">
        <f>IF($GI670&gt;=39,INDEX($DC:$DC,$GH670+39),"")</f>
      </c>
      <c r="ES670">
        <f>IF($GI670&gt;=40,INDEX($DC:$DC,$GH670+40),"")</f>
      </c>
      <c r="ET670">
        <f>IF($GI670&gt;=1,INDEX($DD:$DD,$GH670+1),"")</f>
      </c>
      <c r="EU670">
        <f>IF($GI670&gt;=2,INDEX($DD:$DD,$GH670+2),"")</f>
      </c>
      <c r="EV670">
        <f>IF($GI670&gt;=3,INDEX($DD:$DD,$GH670+3),"")</f>
      </c>
      <c r="EW670">
        <f>IF($GI670&gt;=4,INDEX($DD:$DD,$GH670+4),"")</f>
      </c>
      <c r="EX670">
        <f>IF($GI670&gt;=5,INDEX($DD:$DD,$GH670+5),"")</f>
      </c>
      <c r="EY670">
        <f>IF($GI670&gt;=6,INDEX($DD:$DD,$GH670+6),"")</f>
      </c>
      <c r="EZ670">
        <f>IF($GI670&gt;=7,INDEX($DD:$DD,$GH670+7),"")</f>
      </c>
      <c r="FA670">
        <f>IF($GI670&gt;=8,INDEX($DD:$DD,$GH670+8),"")</f>
      </c>
      <c r="FB670">
        <f>IF($GI670&gt;=9,INDEX($DD:$DD,$GH670+9),"")</f>
      </c>
      <c r="FC670">
        <f>IF($GI670&gt;=10,INDEX($DD:$DD,$GH670+10),"")</f>
      </c>
      <c r="FD670">
        <f>IF($GI670&gt;=11,INDEX($DD:$DD,$GH670+11),"")</f>
      </c>
      <c r="FE670">
        <f>IF($GI670&gt;=12,INDEX($DD:$DD,$GH670+12),"")</f>
      </c>
      <c r="FF670">
        <f>IF($GI670&gt;=13,INDEX($DD:$DD,$GH670+13),"")</f>
      </c>
      <c r="FG670">
        <f>IF($GI670&gt;=14,INDEX($DD:$DD,$GH670+14),"")</f>
      </c>
      <c r="FH670">
        <f>IF($GI670&gt;=15,INDEX($DD:$DD,$GH670+15),"")</f>
      </c>
      <c r="FI670">
        <f>IF($GI670&gt;=16,INDEX($DD:$DD,$GH670+16),"")</f>
      </c>
      <c r="FJ670">
        <f>IF($GI670&gt;=17,INDEX($DD:$DD,$GH670+17),"")</f>
      </c>
      <c r="FK670">
        <f>IF($GI670&gt;=18,INDEX($DD:$DD,$GH670+18),"")</f>
      </c>
      <c r="FL670">
        <f>IF($GI670&gt;=19,INDEX($DD:$DD,$GH670+19),"")</f>
      </c>
      <c r="FM670">
        <f>IF($GI670&gt;=20,INDEX($DD:$DD,$GH670+20),"")</f>
      </c>
      <c r="FN670">
        <f>IF($GI670&gt;=21,INDEX($DD:$DD,$GH670+21),"")</f>
      </c>
      <c r="FO670">
        <f>IF($GI670&gt;=22,INDEX($DD:$DD,$GH670+22),"")</f>
      </c>
      <c r="FP670">
        <f>IF($GI670&gt;=23,INDEX($DD:$DD,$GH670+23),"")</f>
      </c>
      <c r="FQ670">
        <f>IF($GI670&gt;=24,INDEX($DD:$DD,$GH670+24),"")</f>
      </c>
      <c r="FR670">
        <f>IF($GI670&gt;=25,INDEX($DD:$DD,$GH670+25),"")</f>
      </c>
      <c r="FS670">
        <f>IF($GI670&gt;=26,INDEX($DD:$DD,$GH670+26),"")</f>
      </c>
      <c r="FT670">
        <f>IF($GI670&gt;=27,INDEX($DD:$DD,$GH670+27),"")</f>
      </c>
      <c r="FU670">
        <f>IF($GI670&gt;=28,INDEX($DD:$DD,$GH670+28),"")</f>
      </c>
      <c r="FV670">
        <f>IF($GI670&gt;=29,INDEX($DD:$DD,$GH670+29),"")</f>
      </c>
      <c r="FW670">
        <f>IF($GI670&gt;=30,INDEX($DD:$DD,$GH670+30),"")</f>
      </c>
      <c r="FX670">
        <f>IF($GI670&gt;=31,INDEX($DD:$DD,$GH670+31),"")</f>
      </c>
      <c r="FY670">
        <f>IF($GI670&gt;=32,INDEX($DD:$DD,$GH670+32),"")</f>
      </c>
      <c r="FZ670">
        <f>IF($GI670&gt;=33,INDEX($DD:$DD,$GH670+33),"")</f>
      </c>
      <c r="GA670">
        <f>IF($GI670&gt;=34,INDEX($DD:$DD,$GH670+34),"")</f>
      </c>
      <c r="GB670">
        <f>IF($GI670&gt;=35,INDEX($DD:$DD,$GH670+35),"")</f>
      </c>
      <c r="GC670">
        <f>IF($GI670&gt;=36,INDEX($DD:$DD,$GH670+36),"")</f>
      </c>
      <c r="GD670">
        <f>IF($GI670&gt;=37,INDEX($DD:$DD,$GH670+37),"")</f>
      </c>
      <c r="GE670">
        <f>IF($GI670&gt;=38,INDEX($DD:$DD,$GH670+38),"")</f>
      </c>
      <c r="GF670">
        <f>IF($GI670&gt;=39,INDEX($DD:$DD,$GH670+39),"")</f>
      </c>
      <c r="GG670">
        <f>IF($GI670&gt;=40,INDEX($DD:$DD,$GH670+40),"")</f>
      </c>
      <c r="GH670">
        <f>IFERROR(MATCH($DB670,$DC$2:$DC$148,0)+1,0)</f>
      </c>
      <c r="GI670">
        <f>IFERROR(INDEX($DE$2:$DE$148,MATCH($DB670,$DC$2:$DC$148,0)),0)</f>
      </c>
      <c r="GJ670">
        <f>IFERROR(MATCH($S670,$DF$670:$ES$670,0),0)</f>
      </c>
      <c r="GK670">
        <f>IF($GJ670&gt;0,INDEX($ET$670:$GG$670,$GJ670),"")</f>
      </c>
      <c r="GN670">
        <f>IF($IW670&gt;=1,INDEX($GL:$GL,$IV670+1),"")</f>
      </c>
      <c r="GO670">
        <f>IF($IW670&gt;=2,INDEX($GL:$GL,$IV670+2),"")</f>
      </c>
      <c r="GP670">
        <f>IF($IW670&gt;=3,INDEX($GL:$GL,$IV670+3),"")</f>
      </c>
      <c r="GQ670">
        <f>IF($IW670&gt;=4,INDEX($GL:$GL,$IV670+4),"")</f>
      </c>
      <c r="GR670">
        <f>IF($IW670&gt;=5,INDEX($GL:$GL,$IV670+5),"")</f>
      </c>
      <c r="GS670">
        <f>IF($IW670&gt;=6,INDEX($GL:$GL,$IV670+6),"")</f>
      </c>
      <c r="GT670">
        <f>IF($IW670&gt;=7,INDEX($GL:$GL,$IV670+7),"")</f>
      </c>
      <c r="GU670">
        <f>IF($IW670&gt;=8,INDEX($GL:$GL,$IV670+8),"")</f>
      </c>
      <c r="GV670">
        <f>IF($IW670&gt;=9,INDEX($GL:$GL,$IV670+9),"")</f>
      </c>
      <c r="GW670">
        <f>IF($IW670&gt;=10,INDEX($GL:$GL,$IV670+10),"")</f>
      </c>
      <c r="GX670">
        <f>IF($IW670&gt;=11,INDEX($GL:$GL,$IV670+11),"")</f>
      </c>
      <c r="GY670">
        <f>IF($IW670&gt;=12,INDEX($GL:$GL,$IV670+12),"")</f>
      </c>
      <c r="GZ670">
        <f>IF($IW670&gt;=13,INDEX($GL:$GL,$IV670+13),"")</f>
      </c>
      <c r="HA670">
        <f>IF($IW670&gt;=14,INDEX($GL:$GL,$IV670+14),"")</f>
      </c>
      <c r="HB670">
        <f>IF($IW670&gt;=15,INDEX($GL:$GL,$IV670+15),"")</f>
      </c>
      <c r="HC670">
        <f>IF($IW670&gt;=16,INDEX($GL:$GL,$IV670+16),"")</f>
      </c>
      <c r="HD670">
        <f>IF($IW670&gt;=17,INDEX($GL:$GL,$IV670+17),"")</f>
      </c>
      <c r="HE670">
        <f>IF($IW670&gt;=18,INDEX($GL:$GL,$IV670+18),"")</f>
      </c>
      <c r="HF670">
        <f>IF($IW670&gt;=19,INDEX($GL:$GL,$IV670+19),"")</f>
      </c>
      <c r="HG670">
        <f>IF($IW670&gt;=20,INDEX($GL:$GL,$IV670+20),"")</f>
      </c>
      <c r="HH670">
        <f>IF($IW670&gt;=21,INDEX($GL:$GL,$IV670+21),"")</f>
      </c>
      <c r="HI670">
        <f>IF($IW670&gt;=22,INDEX($GL:$GL,$IV670+22),"")</f>
      </c>
      <c r="HJ670">
        <f>IF($IW670&gt;=23,INDEX($GL:$GL,$IV670+23),"")</f>
      </c>
      <c r="HK670">
        <f>IF($IW670&gt;=24,INDEX($GL:$GL,$IV670+24),"")</f>
      </c>
      <c r="HL670">
        <f>IF($IW670&gt;=25,INDEX($GL:$GL,$IV670+25),"")</f>
      </c>
      <c r="HM670">
        <f>IF($IW670&gt;=26,INDEX($GL:$GL,$IV670+26),"")</f>
      </c>
      <c r="HN670">
        <f>IF($IW670&gt;=27,INDEX($GL:$GL,$IV670+27),"")</f>
      </c>
      <c r="HO670">
        <f>IF($IW670&gt;=28,INDEX($GL:$GL,$IV670+28),"")</f>
      </c>
      <c r="HP670">
        <f>IF($IW670&gt;=29,INDEX($GL:$GL,$IV670+29),"")</f>
      </c>
      <c r="HQ670">
        <f>IF($IW670&gt;=30,INDEX($GL:$GL,$IV670+30),"")</f>
      </c>
      <c r="HR670">
        <f>IF($IW670&gt;=31,INDEX($GL:$GL,$IV670+31),"")</f>
      </c>
      <c r="HS670">
        <f>IF($IW670&gt;=32,INDEX($GL:$GL,$IV670+32),"")</f>
      </c>
      <c r="HT670">
        <f>IF($IW670&gt;=33,INDEX($GL:$GL,$IV670+33),"")</f>
      </c>
      <c r="HU670">
        <f>IF($IW670&gt;=34,INDEX($GL:$GL,$IV670+34),"")</f>
      </c>
      <c r="HV670">
        <f>IF($IW670&gt;=35,INDEX($GL:$GL,$IV670+35),"")</f>
      </c>
      <c r="HW670">
        <f>IF($IW670&gt;=36,INDEX($GL:$GL,$IV670+36),"")</f>
      </c>
      <c r="HX670">
        <f>IF($IW670&gt;=37,INDEX($GL:$GL,$IV670+37),"")</f>
      </c>
      <c r="HY670">
        <f>IF($IW670&gt;=38,INDEX($GL:$GL,$IV670+38),"")</f>
      </c>
      <c r="HZ670">
        <f>IF($IW670&gt;=39,INDEX($GL:$GL,$IV670+39),"")</f>
      </c>
      <c r="IA670">
        <f>IF($IW670&gt;=40,INDEX($GL:$GL,$IV670+40),"")</f>
      </c>
      <c r="IB670">
        <f>IF($IW670&gt;=41,INDEX($GL:$GL,$IV670+41),"")</f>
      </c>
      <c r="IC670">
        <f>IF($IW670&gt;=42,INDEX($GL:$GL,$IV670+42),"")</f>
      </c>
      <c r="ID670">
        <f>IF($IW670&gt;=43,INDEX($GL:$GL,$IV670+43),"")</f>
      </c>
      <c r="IE670">
        <f>IF($IW670&gt;=44,INDEX($GL:$GL,$IV670+44),"")</f>
      </c>
      <c r="IF670">
        <f>IF($IW670&gt;=45,INDEX($GL:$GL,$IV670+45),"")</f>
      </c>
      <c r="IG670">
        <f>IF($IW670&gt;=46,INDEX($GL:$GL,$IV670+46),"")</f>
      </c>
      <c r="IH670">
        <f>IF($IW670&gt;=47,INDEX($GL:$GL,$IV670+47),"")</f>
      </c>
      <c r="II670">
        <f>IF($IW670&gt;=48,INDEX($GL:$GL,$IV670+48),"")</f>
      </c>
      <c r="IJ670">
        <f>IF($IW670&gt;=49,INDEX($GL:$GL,$IV670+49),"")</f>
      </c>
      <c r="IK670">
        <f>IF($IW670&gt;=50,INDEX($GL:$GL,$IV670+50),"")</f>
      </c>
      <c r="IL670">
        <f>IF($IW670&gt;=51,INDEX($GL:$GL,$IV670+51),"")</f>
      </c>
      <c r="IM670">
        <f>IF($IW670&gt;=52,INDEX($GL:$GL,$IV670+52),"")</f>
      </c>
      <c r="IN670">
        <f>IF($IW670&gt;=53,INDEX($GL:$GL,$IV670+53),"")</f>
      </c>
      <c r="IO670">
        <f>IF($IW670&gt;=54,INDEX($GL:$GL,$IV670+54),"")</f>
      </c>
      <c r="IP670">
        <f>IF($IW670&gt;=55,INDEX($GL:$GL,$IV670+55),"")</f>
      </c>
      <c r="IQ670">
        <f>IF($IW670&gt;=56,INDEX($GL:$GL,$IV670+56),"")</f>
      </c>
      <c r="IR670">
        <f>IF($IW670&gt;=57,INDEX($GL:$GL,$IV670+57),"")</f>
      </c>
      <c r="IS670">
        <f>IF($IW670&gt;=58,INDEX($GL:$GL,$IV670+58),"")</f>
      </c>
      <c r="IT670">
        <f>IF($IW670&gt;=59,INDEX($GL:$GL,$IV670+59),"")</f>
      </c>
      <c r="IU670">
        <f>IF($IW670&gt;=60,INDEX($GL:$GL,$IV670+60),"")</f>
      </c>
      <c r="IV670">
        <f>IFERROR(MATCH($GK670,$GL$2:$GL$324,0)+1,0)</f>
      </c>
      <c r="IW670">
        <f>IFERROR(INDEX($GM$2:$GM$324,MATCH($GK670,$GL$2:$GL$324,0)),0)</f>
      </c>
      <c r="IX670" t="s">
        <v>34</v>
      </c>
      <c r="IY670" t="s">
        <v>34</v>
      </c>
    </row>
    <row r="671" spans="1:259" x14ac:dyDescent="0.25">
      <c r="K671">
        <f>IF(OR($N671="",$J671=""),"",IFERROR($N671/$J671,0))</f>
      </c>
      <c r="L671">
        <f>IF($N671="","",
SUM($M671,$O671,$T671,$P671,$R671)*
(1-IF($U671="",0,VALUE($U671)/100)))</f>
      </c>
      <c r="M671">
        <f>IF($N671="","",$N671)</f>
      </c>
      <c r="O671">
        <f>IF($N671="","",
IF($H671="","",
IF(ISNUMBER(SEARCH("exempt",LOWER($H671))),0,
$N671*(VALUE(SUBSTITUTE($H671,"%",""))/100))))</f>
      </c>
      <c r="V671">
        <f>IFERROR(IF(FIND(" - ",$E671)&gt;0,MID($E671,FIND(" - ",$E671)+3,LEN($E671)),""),"")</f>
      </c>
      <c r="AE671" t="s">
        <v>1252</v>
      </c>
      <c r="AJ671">
        <f>IFERROR(LEFT($E671,FIND(" - ",$E671)-1),$E671)</f>
      </c>
      <c r="AM671">
        <f>IF($CB671&gt;=1,INDEX($AK:$AK,$CA671+1),"")</f>
      </c>
      <c r="AN671">
        <f>IF($CB671&gt;=2,INDEX($AK:$AK,$CA671+2),"")</f>
      </c>
      <c r="AO671">
        <f>IF($CB671&gt;=3,INDEX($AK:$AK,$CA671+3),"")</f>
      </c>
      <c r="AP671">
        <f>IF($CB671&gt;=4,INDEX($AK:$AK,$CA671+4),"")</f>
      </c>
      <c r="AQ671">
        <f>IF($CB671&gt;=5,INDEX($AK:$AK,$CA671+5),"")</f>
      </c>
      <c r="AR671">
        <f>IF($CB671&gt;=6,INDEX($AK:$AK,$CA671+6),"")</f>
      </c>
      <c r="AS671">
        <f>IF($CB671&gt;=7,INDEX($AK:$AK,$CA671+7),"")</f>
      </c>
      <c r="AT671">
        <f>IF($CB671&gt;=8,INDEX($AK:$AK,$CA671+8),"")</f>
      </c>
      <c r="AU671">
        <f>IF($CB671&gt;=9,INDEX($AK:$AK,$CA671+9),"")</f>
      </c>
      <c r="AV671">
        <f>IF($CB671&gt;=10,INDEX($AK:$AK,$CA671+10),"")</f>
      </c>
      <c r="AW671">
        <f>IF($CB671&gt;=11,INDEX($AK:$AK,$CA671+11),"")</f>
      </c>
      <c r="AX671">
        <f>IF($CB671&gt;=12,INDEX($AK:$AK,$CA671+12),"")</f>
      </c>
      <c r="AY671">
        <f>IF($CB671&gt;=13,INDEX($AK:$AK,$CA671+13),"")</f>
      </c>
      <c r="AZ671">
        <f>IF($CB671&gt;=14,INDEX($AK:$AK,$CA671+14),"")</f>
      </c>
      <c r="BA671">
        <f>IF($CB671&gt;=15,INDEX($AK:$AK,$CA671+15),"")</f>
      </c>
      <c r="BB671">
        <f>IF($CB671&gt;=16,INDEX($AK:$AK,$CA671+16),"")</f>
      </c>
      <c r="BC671">
        <f>IF($CB671&gt;=17,INDEX($AK:$AK,$CA671+17),"")</f>
      </c>
      <c r="BD671">
        <f>IF($CB671&gt;=18,INDEX($AK:$AK,$CA671+18),"")</f>
      </c>
      <c r="BE671">
        <f>IF($CB671&gt;=19,INDEX($AK:$AK,$CA671+19),"")</f>
      </c>
      <c r="BF671">
        <f>IF($CB671&gt;=20,INDEX($AK:$AK,$CA671+20),"")</f>
      </c>
      <c r="BG671">
        <f>IF($CB671&gt;=21,INDEX($AK:$AK,$CA671+21),"")</f>
      </c>
      <c r="BH671">
        <f>IF($CB671&gt;=22,INDEX($AK:$AK,$CA671+22),"")</f>
      </c>
      <c r="BI671">
        <f>IF($CB671&gt;=23,INDEX($AK:$AK,$CA671+23),"")</f>
      </c>
      <c r="BJ671">
        <f>IF($CB671&gt;=24,INDEX($AK:$AK,$CA671+24),"")</f>
      </c>
      <c r="BK671">
        <f>IF($CB671&gt;=25,INDEX($AK:$AK,$CA671+25),"")</f>
      </c>
      <c r="BL671">
        <f>IF($CB671&gt;=26,INDEX($AK:$AK,$CA671+26),"")</f>
      </c>
      <c r="BM671">
        <f>IF($CB671&gt;=27,INDEX($AK:$AK,$CA671+27),"")</f>
      </c>
      <c r="BN671">
        <f>IF($CB671&gt;=28,INDEX($AK:$AK,$CA671+28),"")</f>
      </c>
      <c r="BO671">
        <f>IF($CB671&gt;=29,INDEX($AK:$AK,$CA671+29),"")</f>
      </c>
      <c r="BP671">
        <f>IF($CB671&gt;=30,INDEX($AK:$AK,$CA671+30),"")</f>
      </c>
      <c r="BQ671">
        <f>IF($CB671&gt;=31,INDEX($AK:$AK,$CA671+31),"")</f>
      </c>
      <c r="BR671">
        <f>IF($CB671&gt;=32,INDEX($AK:$AK,$CA671+32),"")</f>
      </c>
      <c r="BS671">
        <f>IF($CB671&gt;=33,INDEX($AK:$AK,$CA671+33),"")</f>
      </c>
      <c r="BT671">
        <f>IF($CB671&gt;=34,INDEX($AK:$AK,$CA671+34),"")</f>
      </c>
      <c r="BU671">
        <f>IF($CB671&gt;=35,INDEX($AK:$AK,$CA671+35),"")</f>
      </c>
      <c r="BV671">
        <f>IF($CB671&gt;=36,INDEX($AK:$AK,$CA671+36),"")</f>
      </c>
      <c r="BW671">
        <f>IF($CB671&gt;=37,INDEX($AK:$AK,$CA671+37),"")</f>
      </c>
      <c r="BX671">
        <f>IF($CB671&gt;=38,INDEX($AK:$AK,$CA671+38),"")</f>
      </c>
      <c r="BY671">
        <f>IF($CB671&gt;=39,INDEX($AK:$AK,$CA671+39),"")</f>
      </c>
      <c r="BZ671">
        <f>IF($CB671&gt;=40,INDEX($AK:$AK,$CA671+40),"")</f>
      </c>
      <c r="CA671">
        <f>IFERROR(MATCH($AJ671,$AK$2:$AK$134,0)+1,0)</f>
      </c>
      <c r="CB671">
        <f>IFERROR(INDEX($AL$2:$AL$134,MATCH($AJ671,$AK$2:$AK$134,0)),0)</f>
      </c>
      <c r="CC671">
        <f>IFERROR(LEFT($F671,FIND(" - ",$F671)-1),$F671)</f>
      </c>
      <c r="CF671">
        <f>IF($DA671&gt;=1,INDEX($CD:$CD,$CZ671+1),"")</f>
      </c>
      <c r="CG671">
        <f>IF($DA671&gt;=2,INDEX($CD:$CD,$CZ671+2),"")</f>
      </c>
      <c r="CH671">
        <f>IF($DA671&gt;=3,INDEX($CD:$CD,$CZ671+3),"")</f>
      </c>
      <c r="CI671">
        <f>IF($DA671&gt;=4,INDEX($CD:$CD,$CZ671+4),"")</f>
      </c>
      <c r="CJ671">
        <f>IF($DA671&gt;=5,INDEX($CD:$CD,$CZ671+5),"")</f>
      </c>
      <c r="CK671">
        <f>IF($DA671&gt;=6,INDEX($CD:$CD,$CZ671+6),"")</f>
      </c>
      <c r="CL671">
        <f>IF($DA671&gt;=7,INDEX($CD:$CD,$CZ671+7),"")</f>
      </c>
      <c r="CM671">
        <f>IF($DA671&gt;=8,INDEX($CD:$CD,$CZ671+8),"")</f>
      </c>
      <c r="CN671">
        <f>IF($DA671&gt;=9,INDEX($CD:$CD,$CZ671+9),"")</f>
      </c>
      <c r="CO671">
        <f>IF($DA671&gt;=10,INDEX($CD:$CD,$CZ671+10),"")</f>
      </c>
      <c r="CP671">
        <f>IF($DA671&gt;=11,INDEX($CD:$CD,$CZ671+11),"")</f>
      </c>
      <c r="CQ671">
        <f>IF($DA671&gt;=12,INDEX($CD:$CD,$CZ671+12),"")</f>
      </c>
      <c r="CR671">
        <f>IF($DA671&gt;=13,INDEX($CD:$CD,$CZ671+13),"")</f>
      </c>
      <c r="CS671">
        <f>IF($DA671&gt;=14,INDEX($CD:$CD,$CZ671+14),"")</f>
      </c>
      <c r="CT671">
        <f>IF($DA671&gt;=15,INDEX($CD:$CD,$CZ671+15),"")</f>
      </c>
      <c r="CU671">
        <f>IF($DA671&gt;=16,INDEX($CD:$CD,$CZ671+16),"")</f>
      </c>
      <c r="CV671">
        <f>IF($DA671&gt;=17,INDEX($CD:$CD,$CZ671+17),"")</f>
      </c>
      <c r="CW671">
        <f>IF($DA671&gt;=18,INDEX($CD:$CD,$CZ671+18),"")</f>
      </c>
      <c r="CX671">
        <f>IF($DA671&gt;=19,INDEX($CD:$CD,$CZ671+19),"")</f>
      </c>
      <c r="CY671">
        <f>IF($DA671&gt;=20,INDEX($CD:$CD,$CZ671+20),"")</f>
      </c>
      <c r="CZ671">
        <f>IFERROR(MATCH($CC671,$CD$2:$CD$263,0)+1,0)</f>
      </c>
      <c r="DA671">
        <f>IFERROR(INDEX($CE$2:$CE$263,MATCH($CC671,$CD$2:$CD$263,0)),0)</f>
      </c>
      <c r="DB671">
        <f>IFERROR(INDEX($AI:$AI,MATCH($H671,$AH:$AH,0))&amp;"","")</f>
      </c>
      <c r="DF671">
        <f>IF($GI671&gt;=1,INDEX($DC:$DC,$GH671+1),"")</f>
      </c>
      <c r="DG671">
        <f>IF($GI671&gt;=2,INDEX($DC:$DC,$GH671+2),"")</f>
      </c>
      <c r="DH671">
        <f>IF($GI671&gt;=3,INDEX($DC:$DC,$GH671+3),"")</f>
      </c>
      <c r="DI671">
        <f>IF($GI671&gt;=4,INDEX($DC:$DC,$GH671+4),"")</f>
      </c>
      <c r="DJ671">
        <f>IF($GI671&gt;=5,INDEX($DC:$DC,$GH671+5),"")</f>
      </c>
      <c r="DK671">
        <f>IF($GI671&gt;=6,INDEX($DC:$DC,$GH671+6),"")</f>
      </c>
      <c r="DL671">
        <f>IF($GI671&gt;=7,INDEX($DC:$DC,$GH671+7),"")</f>
      </c>
      <c r="DM671">
        <f>IF($GI671&gt;=8,INDEX($DC:$DC,$GH671+8),"")</f>
      </c>
      <c r="DN671">
        <f>IF($GI671&gt;=9,INDEX($DC:$DC,$GH671+9),"")</f>
      </c>
      <c r="DO671">
        <f>IF($GI671&gt;=10,INDEX($DC:$DC,$GH671+10),"")</f>
      </c>
      <c r="DP671">
        <f>IF($GI671&gt;=11,INDEX($DC:$DC,$GH671+11),"")</f>
      </c>
      <c r="DQ671">
        <f>IF($GI671&gt;=12,INDEX($DC:$DC,$GH671+12),"")</f>
      </c>
      <c r="DR671">
        <f>IF($GI671&gt;=13,INDEX($DC:$DC,$GH671+13),"")</f>
      </c>
      <c r="DS671">
        <f>IF($GI671&gt;=14,INDEX($DC:$DC,$GH671+14),"")</f>
      </c>
      <c r="DT671">
        <f>IF($GI671&gt;=15,INDEX($DC:$DC,$GH671+15),"")</f>
      </c>
      <c r="DU671">
        <f>IF($GI671&gt;=16,INDEX($DC:$DC,$GH671+16),"")</f>
      </c>
      <c r="DV671">
        <f>IF($GI671&gt;=17,INDEX($DC:$DC,$GH671+17),"")</f>
      </c>
      <c r="DW671">
        <f>IF($GI671&gt;=18,INDEX($DC:$DC,$GH671+18),"")</f>
      </c>
      <c r="DX671">
        <f>IF($GI671&gt;=19,INDEX($DC:$DC,$GH671+19),"")</f>
      </c>
      <c r="DY671">
        <f>IF($GI671&gt;=20,INDEX($DC:$DC,$GH671+20),"")</f>
      </c>
      <c r="DZ671">
        <f>IF($GI671&gt;=21,INDEX($DC:$DC,$GH671+21),"")</f>
      </c>
      <c r="EA671">
        <f>IF($GI671&gt;=22,INDEX($DC:$DC,$GH671+22),"")</f>
      </c>
      <c r="EB671">
        <f>IF($GI671&gt;=23,INDEX($DC:$DC,$GH671+23),"")</f>
      </c>
      <c r="EC671">
        <f>IF($GI671&gt;=24,INDEX($DC:$DC,$GH671+24),"")</f>
      </c>
      <c r="ED671">
        <f>IF($GI671&gt;=25,INDEX($DC:$DC,$GH671+25),"")</f>
      </c>
      <c r="EE671">
        <f>IF($GI671&gt;=26,INDEX($DC:$DC,$GH671+26),"")</f>
      </c>
      <c r="EF671">
        <f>IF($GI671&gt;=27,INDEX($DC:$DC,$GH671+27),"")</f>
      </c>
      <c r="EG671">
        <f>IF($GI671&gt;=28,INDEX($DC:$DC,$GH671+28),"")</f>
      </c>
      <c r="EH671">
        <f>IF($GI671&gt;=29,INDEX($DC:$DC,$GH671+29),"")</f>
      </c>
      <c r="EI671">
        <f>IF($GI671&gt;=30,INDEX($DC:$DC,$GH671+30),"")</f>
      </c>
      <c r="EJ671">
        <f>IF($GI671&gt;=31,INDEX($DC:$DC,$GH671+31),"")</f>
      </c>
      <c r="EK671">
        <f>IF($GI671&gt;=32,INDEX($DC:$DC,$GH671+32),"")</f>
      </c>
      <c r="EL671">
        <f>IF($GI671&gt;=33,INDEX($DC:$DC,$GH671+33),"")</f>
      </c>
      <c r="EM671">
        <f>IF($GI671&gt;=34,INDEX($DC:$DC,$GH671+34),"")</f>
      </c>
      <c r="EN671">
        <f>IF($GI671&gt;=35,INDEX($DC:$DC,$GH671+35),"")</f>
      </c>
      <c r="EO671">
        <f>IF($GI671&gt;=36,INDEX($DC:$DC,$GH671+36),"")</f>
      </c>
      <c r="EP671">
        <f>IF($GI671&gt;=37,INDEX($DC:$DC,$GH671+37),"")</f>
      </c>
      <c r="EQ671">
        <f>IF($GI671&gt;=38,INDEX($DC:$DC,$GH671+38),"")</f>
      </c>
      <c r="ER671">
        <f>IF($GI671&gt;=39,INDEX($DC:$DC,$GH671+39),"")</f>
      </c>
      <c r="ES671">
        <f>IF($GI671&gt;=40,INDEX($DC:$DC,$GH671+40),"")</f>
      </c>
      <c r="ET671">
        <f>IF($GI671&gt;=1,INDEX($DD:$DD,$GH671+1),"")</f>
      </c>
      <c r="EU671">
        <f>IF($GI671&gt;=2,INDEX($DD:$DD,$GH671+2),"")</f>
      </c>
      <c r="EV671">
        <f>IF($GI671&gt;=3,INDEX($DD:$DD,$GH671+3),"")</f>
      </c>
      <c r="EW671">
        <f>IF($GI671&gt;=4,INDEX($DD:$DD,$GH671+4),"")</f>
      </c>
      <c r="EX671">
        <f>IF($GI671&gt;=5,INDEX($DD:$DD,$GH671+5),"")</f>
      </c>
      <c r="EY671">
        <f>IF($GI671&gt;=6,INDEX($DD:$DD,$GH671+6),"")</f>
      </c>
      <c r="EZ671">
        <f>IF($GI671&gt;=7,INDEX($DD:$DD,$GH671+7),"")</f>
      </c>
      <c r="FA671">
        <f>IF($GI671&gt;=8,INDEX($DD:$DD,$GH671+8),"")</f>
      </c>
      <c r="FB671">
        <f>IF($GI671&gt;=9,INDEX($DD:$DD,$GH671+9),"")</f>
      </c>
      <c r="FC671">
        <f>IF($GI671&gt;=10,INDEX($DD:$DD,$GH671+10),"")</f>
      </c>
      <c r="FD671">
        <f>IF($GI671&gt;=11,INDEX($DD:$DD,$GH671+11),"")</f>
      </c>
      <c r="FE671">
        <f>IF($GI671&gt;=12,INDEX($DD:$DD,$GH671+12),"")</f>
      </c>
      <c r="FF671">
        <f>IF($GI671&gt;=13,INDEX($DD:$DD,$GH671+13),"")</f>
      </c>
      <c r="FG671">
        <f>IF($GI671&gt;=14,INDEX($DD:$DD,$GH671+14),"")</f>
      </c>
      <c r="FH671">
        <f>IF($GI671&gt;=15,INDEX($DD:$DD,$GH671+15),"")</f>
      </c>
      <c r="FI671">
        <f>IF($GI671&gt;=16,INDEX($DD:$DD,$GH671+16),"")</f>
      </c>
      <c r="FJ671">
        <f>IF($GI671&gt;=17,INDEX($DD:$DD,$GH671+17),"")</f>
      </c>
      <c r="FK671">
        <f>IF($GI671&gt;=18,INDEX($DD:$DD,$GH671+18),"")</f>
      </c>
      <c r="FL671">
        <f>IF($GI671&gt;=19,INDEX($DD:$DD,$GH671+19),"")</f>
      </c>
      <c r="FM671">
        <f>IF($GI671&gt;=20,INDEX($DD:$DD,$GH671+20),"")</f>
      </c>
      <c r="FN671">
        <f>IF($GI671&gt;=21,INDEX($DD:$DD,$GH671+21),"")</f>
      </c>
      <c r="FO671">
        <f>IF($GI671&gt;=22,INDEX($DD:$DD,$GH671+22),"")</f>
      </c>
      <c r="FP671">
        <f>IF($GI671&gt;=23,INDEX($DD:$DD,$GH671+23),"")</f>
      </c>
      <c r="FQ671">
        <f>IF($GI671&gt;=24,INDEX($DD:$DD,$GH671+24),"")</f>
      </c>
      <c r="FR671">
        <f>IF($GI671&gt;=25,INDEX($DD:$DD,$GH671+25),"")</f>
      </c>
      <c r="FS671">
        <f>IF($GI671&gt;=26,INDEX($DD:$DD,$GH671+26),"")</f>
      </c>
      <c r="FT671">
        <f>IF($GI671&gt;=27,INDEX($DD:$DD,$GH671+27),"")</f>
      </c>
      <c r="FU671">
        <f>IF($GI671&gt;=28,INDEX($DD:$DD,$GH671+28),"")</f>
      </c>
      <c r="FV671">
        <f>IF($GI671&gt;=29,INDEX($DD:$DD,$GH671+29),"")</f>
      </c>
      <c r="FW671">
        <f>IF($GI671&gt;=30,INDEX($DD:$DD,$GH671+30),"")</f>
      </c>
      <c r="FX671">
        <f>IF($GI671&gt;=31,INDEX($DD:$DD,$GH671+31),"")</f>
      </c>
      <c r="FY671">
        <f>IF($GI671&gt;=32,INDEX($DD:$DD,$GH671+32),"")</f>
      </c>
      <c r="FZ671">
        <f>IF($GI671&gt;=33,INDEX($DD:$DD,$GH671+33),"")</f>
      </c>
      <c r="GA671">
        <f>IF($GI671&gt;=34,INDEX($DD:$DD,$GH671+34),"")</f>
      </c>
      <c r="GB671">
        <f>IF($GI671&gt;=35,INDEX($DD:$DD,$GH671+35),"")</f>
      </c>
      <c r="GC671">
        <f>IF($GI671&gt;=36,INDEX($DD:$DD,$GH671+36),"")</f>
      </c>
      <c r="GD671">
        <f>IF($GI671&gt;=37,INDEX($DD:$DD,$GH671+37),"")</f>
      </c>
      <c r="GE671">
        <f>IF($GI671&gt;=38,INDEX($DD:$DD,$GH671+38),"")</f>
      </c>
      <c r="GF671">
        <f>IF($GI671&gt;=39,INDEX($DD:$DD,$GH671+39),"")</f>
      </c>
      <c r="GG671">
        <f>IF($GI671&gt;=40,INDEX($DD:$DD,$GH671+40),"")</f>
      </c>
      <c r="GH671">
        <f>IFERROR(MATCH($DB671,$DC$2:$DC$148,0)+1,0)</f>
      </c>
      <c r="GI671">
        <f>IFERROR(INDEX($DE$2:$DE$148,MATCH($DB671,$DC$2:$DC$148,0)),0)</f>
      </c>
      <c r="GJ671">
        <f>IFERROR(MATCH($S671,$DF$671:$ES$671,0),0)</f>
      </c>
      <c r="GK671">
        <f>IF($GJ671&gt;0,INDEX($ET$671:$GG$671,$GJ671),"")</f>
      </c>
      <c r="GN671">
        <f>IF($IW671&gt;=1,INDEX($GL:$GL,$IV671+1),"")</f>
      </c>
      <c r="GO671">
        <f>IF($IW671&gt;=2,INDEX($GL:$GL,$IV671+2),"")</f>
      </c>
      <c r="GP671">
        <f>IF($IW671&gt;=3,INDEX($GL:$GL,$IV671+3),"")</f>
      </c>
      <c r="GQ671">
        <f>IF($IW671&gt;=4,INDEX($GL:$GL,$IV671+4),"")</f>
      </c>
      <c r="GR671">
        <f>IF($IW671&gt;=5,INDEX($GL:$GL,$IV671+5),"")</f>
      </c>
      <c r="GS671">
        <f>IF($IW671&gt;=6,INDEX($GL:$GL,$IV671+6),"")</f>
      </c>
      <c r="GT671">
        <f>IF($IW671&gt;=7,INDEX($GL:$GL,$IV671+7),"")</f>
      </c>
      <c r="GU671">
        <f>IF($IW671&gt;=8,INDEX($GL:$GL,$IV671+8),"")</f>
      </c>
      <c r="GV671">
        <f>IF($IW671&gt;=9,INDEX($GL:$GL,$IV671+9),"")</f>
      </c>
      <c r="GW671">
        <f>IF($IW671&gt;=10,INDEX($GL:$GL,$IV671+10),"")</f>
      </c>
      <c r="GX671">
        <f>IF($IW671&gt;=11,INDEX($GL:$GL,$IV671+11),"")</f>
      </c>
      <c r="GY671">
        <f>IF($IW671&gt;=12,INDEX($GL:$GL,$IV671+12),"")</f>
      </c>
      <c r="GZ671">
        <f>IF($IW671&gt;=13,INDEX($GL:$GL,$IV671+13),"")</f>
      </c>
      <c r="HA671">
        <f>IF($IW671&gt;=14,INDEX($GL:$GL,$IV671+14),"")</f>
      </c>
      <c r="HB671">
        <f>IF($IW671&gt;=15,INDEX($GL:$GL,$IV671+15),"")</f>
      </c>
      <c r="HC671">
        <f>IF($IW671&gt;=16,INDEX($GL:$GL,$IV671+16),"")</f>
      </c>
      <c r="HD671">
        <f>IF($IW671&gt;=17,INDEX($GL:$GL,$IV671+17),"")</f>
      </c>
      <c r="HE671">
        <f>IF($IW671&gt;=18,INDEX($GL:$GL,$IV671+18),"")</f>
      </c>
      <c r="HF671">
        <f>IF($IW671&gt;=19,INDEX($GL:$GL,$IV671+19),"")</f>
      </c>
      <c r="HG671">
        <f>IF($IW671&gt;=20,INDEX($GL:$GL,$IV671+20),"")</f>
      </c>
      <c r="HH671">
        <f>IF($IW671&gt;=21,INDEX($GL:$GL,$IV671+21),"")</f>
      </c>
      <c r="HI671">
        <f>IF($IW671&gt;=22,INDEX($GL:$GL,$IV671+22),"")</f>
      </c>
      <c r="HJ671">
        <f>IF($IW671&gt;=23,INDEX($GL:$GL,$IV671+23),"")</f>
      </c>
      <c r="HK671">
        <f>IF($IW671&gt;=24,INDEX($GL:$GL,$IV671+24),"")</f>
      </c>
      <c r="HL671">
        <f>IF($IW671&gt;=25,INDEX($GL:$GL,$IV671+25),"")</f>
      </c>
      <c r="HM671">
        <f>IF($IW671&gt;=26,INDEX($GL:$GL,$IV671+26),"")</f>
      </c>
      <c r="HN671">
        <f>IF($IW671&gt;=27,INDEX($GL:$GL,$IV671+27),"")</f>
      </c>
      <c r="HO671">
        <f>IF($IW671&gt;=28,INDEX($GL:$GL,$IV671+28),"")</f>
      </c>
      <c r="HP671">
        <f>IF($IW671&gt;=29,INDEX($GL:$GL,$IV671+29),"")</f>
      </c>
      <c r="HQ671">
        <f>IF($IW671&gt;=30,INDEX($GL:$GL,$IV671+30),"")</f>
      </c>
      <c r="HR671">
        <f>IF($IW671&gt;=31,INDEX($GL:$GL,$IV671+31),"")</f>
      </c>
      <c r="HS671">
        <f>IF($IW671&gt;=32,INDEX($GL:$GL,$IV671+32),"")</f>
      </c>
      <c r="HT671">
        <f>IF($IW671&gt;=33,INDEX($GL:$GL,$IV671+33),"")</f>
      </c>
      <c r="HU671">
        <f>IF($IW671&gt;=34,INDEX($GL:$GL,$IV671+34),"")</f>
      </c>
      <c r="HV671">
        <f>IF($IW671&gt;=35,INDEX($GL:$GL,$IV671+35),"")</f>
      </c>
      <c r="HW671">
        <f>IF($IW671&gt;=36,INDEX($GL:$GL,$IV671+36),"")</f>
      </c>
      <c r="HX671">
        <f>IF($IW671&gt;=37,INDEX($GL:$GL,$IV671+37),"")</f>
      </c>
      <c r="HY671">
        <f>IF($IW671&gt;=38,INDEX($GL:$GL,$IV671+38),"")</f>
      </c>
      <c r="HZ671">
        <f>IF($IW671&gt;=39,INDEX($GL:$GL,$IV671+39),"")</f>
      </c>
      <c r="IA671">
        <f>IF($IW671&gt;=40,INDEX($GL:$GL,$IV671+40),"")</f>
      </c>
      <c r="IB671">
        <f>IF($IW671&gt;=41,INDEX($GL:$GL,$IV671+41),"")</f>
      </c>
      <c r="IC671">
        <f>IF($IW671&gt;=42,INDEX($GL:$GL,$IV671+42),"")</f>
      </c>
      <c r="ID671">
        <f>IF($IW671&gt;=43,INDEX($GL:$GL,$IV671+43),"")</f>
      </c>
      <c r="IE671">
        <f>IF($IW671&gt;=44,INDEX($GL:$GL,$IV671+44),"")</f>
      </c>
      <c r="IF671">
        <f>IF($IW671&gt;=45,INDEX($GL:$GL,$IV671+45),"")</f>
      </c>
      <c r="IG671">
        <f>IF($IW671&gt;=46,INDEX($GL:$GL,$IV671+46),"")</f>
      </c>
      <c r="IH671">
        <f>IF($IW671&gt;=47,INDEX($GL:$GL,$IV671+47),"")</f>
      </c>
      <c r="II671">
        <f>IF($IW671&gt;=48,INDEX($GL:$GL,$IV671+48),"")</f>
      </c>
      <c r="IJ671">
        <f>IF($IW671&gt;=49,INDEX($GL:$GL,$IV671+49),"")</f>
      </c>
      <c r="IK671">
        <f>IF($IW671&gt;=50,INDEX($GL:$GL,$IV671+50),"")</f>
      </c>
      <c r="IL671">
        <f>IF($IW671&gt;=51,INDEX($GL:$GL,$IV671+51),"")</f>
      </c>
      <c r="IM671">
        <f>IF($IW671&gt;=52,INDEX($GL:$GL,$IV671+52),"")</f>
      </c>
      <c r="IN671">
        <f>IF($IW671&gt;=53,INDEX($GL:$GL,$IV671+53),"")</f>
      </c>
      <c r="IO671">
        <f>IF($IW671&gt;=54,INDEX($GL:$GL,$IV671+54),"")</f>
      </c>
      <c r="IP671">
        <f>IF($IW671&gt;=55,INDEX($GL:$GL,$IV671+55),"")</f>
      </c>
      <c r="IQ671">
        <f>IF($IW671&gt;=56,INDEX($GL:$GL,$IV671+56),"")</f>
      </c>
      <c r="IR671">
        <f>IF($IW671&gt;=57,INDEX($GL:$GL,$IV671+57),"")</f>
      </c>
      <c r="IS671">
        <f>IF($IW671&gt;=58,INDEX($GL:$GL,$IV671+58),"")</f>
      </c>
      <c r="IT671">
        <f>IF($IW671&gt;=59,INDEX($GL:$GL,$IV671+59),"")</f>
      </c>
      <c r="IU671">
        <f>IF($IW671&gt;=60,INDEX($GL:$GL,$IV671+60),"")</f>
      </c>
      <c r="IV671">
        <f>IFERROR(MATCH($GK671,$GL$2:$GL$324,0)+1,0)</f>
      </c>
      <c r="IW671">
        <f>IFERROR(INDEX($GM$2:$GM$324,MATCH($GK671,$GL$2:$GL$324,0)),0)</f>
      </c>
      <c r="IX671" t="s">
        <v>34</v>
      </c>
      <c r="IY671" t="s">
        <v>34</v>
      </c>
    </row>
    <row r="672" spans="1:259" x14ac:dyDescent="0.25">
      <c r="K672">
        <f>IF(OR($N672="",$J672=""),"",IFERROR($N672/$J672,0))</f>
      </c>
      <c r="L672">
        <f>IF($N672="","",
SUM($M672,$O672,$T672,$P672,$R672)*
(1-IF($U672="",0,VALUE($U672)/100)))</f>
      </c>
      <c r="M672">
        <f>IF($N672="","",$N672)</f>
      </c>
      <c r="O672">
        <f>IF($N672="","",
IF($H672="","",
IF(ISNUMBER(SEARCH("exempt",LOWER($H672))),0,
$N672*(VALUE(SUBSTITUTE($H672,"%",""))/100))))</f>
      </c>
      <c r="V672">
        <f>IFERROR(IF(FIND(" - ",$E672)&gt;0,MID($E672,FIND(" - ",$E672)+3,LEN($E672)),""),"")</f>
      </c>
      <c r="AE672" t="s">
        <v>1253</v>
      </c>
      <c r="AJ672">
        <f>IFERROR(LEFT($E672,FIND(" - ",$E672)-1),$E672)</f>
      </c>
      <c r="AM672">
        <f>IF($CB672&gt;=1,INDEX($AK:$AK,$CA672+1),"")</f>
      </c>
      <c r="AN672">
        <f>IF($CB672&gt;=2,INDEX($AK:$AK,$CA672+2),"")</f>
      </c>
      <c r="AO672">
        <f>IF($CB672&gt;=3,INDEX($AK:$AK,$CA672+3),"")</f>
      </c>
      <c r="AP672">
        <f>IF($CB672&gt;=4,INDEX($AK:$AK,$CA672+4),"")</f>
      </c>
      <c r="AQ672">
        <f>IF($CB672&gt;=5,INDEX($AK:$AK,$CA672+5),"")</f>
      </c>
      <c r="AR672">
        <f>IF($CB672&gt;=6,INDEX($AK:$AK,$CA672+6),"")</f>
      </c>
      <c r="AS672">
        <f>IF($CB672&gt;=7,INDEX($AK:$AK,$CA672+7),"")</f>
      </c>
      <c r="AT672">
        <f>IF($CB672&gt;=8,INDEX($AK:$AK,$CA672+8),"")</f>
      </c>
      <c r="AU672">
        <f>IF($CB672&gt;=9,INDEX($AK:$AK,$CA672+9),"")</f>
      </c>
      <c r="AV672">
        <f>IF($CB672&gt;=10,INDEX($AK:$AK,$CA672+10),"")</f>
      </c>
      <c r="AW672">
        <f>IF($CB672&gt;=11,INDEX($AK:$AK,$CA672+11),"")</f>
      </c>
      <c r="AX672">
        <f>IF($CB672&gt;=12,INDEX($AK:$AK,$CA672+12),"")</f>
      </c>
      <c r="AY672">
        <f>IF($CB672&gt;=13,INDEX($AK:$AK,$CA672+13),"")</f>
      </c>
      <c r="AZ672">
        <f>IF($CB672&gt;=14,INDEX($AK:$AK,$CA672+14),"")</f>
      </c>
      <c r="BA672">
        <f>IF($CB672&gt;=15,INDEX($AK:$AK,$CA672+15),"")</f>
      </c>
      <c r="BB672">
        <f>IF($CB672&gt;=16,INDEX($AK:$AK,$CA672+16),"")</f>
      </c>
      <c r="BC672">
        <f>IF($CB672&gt;=17,INDEX($AK:$AK,$CA672+17),"")</f>
      </c>
      <c r="BD672">
        <f>IF($CB672&gt;=18,INDEX($AK:$AK,$CA672+18),"")</f>
      </c>
      <c r="BE672">
        <f>IF($CB672&gt;=19,INDEX($AK:$AK,$CA672+19),"")</f>
      </c>
      <c r="BF672">
        <f>IF($CB672&gt;=20,INDEX($AK:$AK,$CA672+20),"")</f>
      </c>
      <c r="BG672">
        <f>IF($CB672&gt;=21,INDEX($AK:$AK,$CA672+21),"")</f>
      </c>
      <c r="BH672">
        <f>IF($CB672&gt;=22,INDEX($AK:$AK,$CA672+22),"")</f>
      </c>
      <c r="BI672">
        <f>IF($CB672&gt;=23,INDEX($AK:$AK,$CA672+23),"")</f>
      </c>
      <c r="BJ672">
        <f>IF($CB672&gt;=24,INDEX($AK:$AK,$CA672+24),"")</f>
      </c>
      <c r="BK672">
        <f>IF($CB672&gt;=25,INDEX($AK:$AK,$CA672+25),"")</f>
      </c>
      <c r="BL672">
        <f>IF($CB672&gt;=26,INDEX($AK:$AK,$CA672+26),"")</f>
      </c>
      <c r="BM672">
        <f>IF($CB672&gt;=27,INDEX($AK:$AK,$CA672+27),"")</f>
      </c>
      <c r="BN672">
        <f>IF($CB672&gt;=28,INDEX($AK:$AK,$CA672+28),"")</f>
      </c>
      <c r="BO672">
        <f>IF($CB672&gt;=29,INDEX($AK:$AK,$CA672+29),"")</f>
      </c>
      <c r="BP672">
        <f>IF($CB672&gt;=30,INDEX($AK:$AK,$CA672+30),"")</f>
      </c>
      <c r="BQ672">
        <f>IF($CB672&gt;=31,INDEX($AK:$AK,$CA672+31),"")</f>
      </c>
      <c r="BR672">
        <f>IF($CB672&gt;=32,INDEX($AK:$AK,$CA672+32),"")</f>
      </c>
      <c r="BS672">
        <f>IF($CB672&gt;=33,INDEX($AK:$AK,$CA672+33),"")</f>
      </c>
      <c r="BT672">
        <f>IF($CB672&gt;=34,INDEX($AK:$AK,$CA672+34),"")</f>
      </c>
      <c r="BU672">
        <f>IF($CB672&gt;=35,INDEX($AK:$AK,$CA672+35),"")</f>
      </c>
      <c r="BV672">
        <f>IF($CB672&gt;=36,INDEX($AK:$AK,$CA672+36),"")</f>
      </c>
      <c r="BW672">
        <f>IF($CB672&gt;=37,INDEX($AK:$AK,$CA672+37),"")</f>
      </c>
      <c r="BX672">
        <f>IF($CB672&gt;=38,INDEX($AK:$AK,$CA672+38),"")</f>
      </c>
      <c r="BY672">
        <f>IF($CB672&gt;=39,INDEX($AK:$AK,$CA672+39),"")</f>
      </c>
      <c r="BZ672">
        <f>IF($CB672&gt;=40,INDEX($AK:$AK,$CA672+40),"")</f>
      </c>
      <c r="CA672">
        <f>IFERROR(MATCH($AJ672,$AK$2:$AK$134,0)+1,0)</f>
      </c>
      <c r="CB672">
        <f>IFERROR(INDEX($AL$2:$AL$134,MATCH($AJ672,$AK$2:$AK$134,0)),0)</f>
      </c>
      <c r="CC672">
        <f>IFERROR(LEFT($F672,FIND(" - ",$F672)-1),$F672)</f>
      </c>
      <c r="CF672">
        <f>IF($DA672&gt;=1,INDEX($CD:$CD,$CZ672+1),"")</f>
      </c>
      <c r="CG672">
        <f>IF($DA672&gt;=2,INDEX($CD:$CD,$CZ672+2),"")</f>
      </c>
      <c r="CH672">
        <f>IF($DA672&gt;=3,INDEX($CD:$CD,$CZ672+3),"")</f>
      </c>
      <c r="CI672">
        <f>IF($DA672&gt;=4,INDEX($CD:$CD,$CZ672+4),"")</f>
      </c>
      <c r="CJ672">
        <f>IF($DA672&gt;=5,INDEX($CD:$CD,$CZ672+5),"")</f>
      </c>
      <c r="CK672">
        <f>IF($DA672&gt;=6,INDEX($CD:$CD,$CZ672+6),"")</f>
      </c>
      <c r="CL672">
        <f>IF($DA672&gt;=7,INDEX($CD:$CD,$CZ672+7),"")</f>
      </c>
      <c r="CM672">
        <f>IF($DA672&gt;=8,INDEX($CD:$CD,$CZ672+8),"")</f>
      </c>
      <c r="CN672">
        <f>IF($DA672&gt;=9,INDEX($CD:$CD,$CZ672+9),"")</f>
      </c>
      <c r="CO672">
        <f>IF($DA672&gt;=10,INDEX($CD:$CD,$CZ672+10),"")</f>
      </c>
      <c r="CP672">
        <f>IF($DA672&gt;=11,INDEX($CD:$CD,$CZ672+11),"")</f>
      </c>
      <c r="CQ672">
        <f>IF($DA672&gt;=12,INDEX($CD:$CD,$CZ672+12),"")</f>
      </c>
      <c r="CR672">
        <f>IF($DA672&gt;=13,INDEX($CD:$CD,$CZ672+13),"")</f>
      </c>
      <c r="CS672">
        <f>IF($DA672&gt;=14,INDEX($CD:$CD,$CZ672+14),"")</f>
      </c>
      <c r="CT672">
        <f>IF($DA672&gt;=15,INDEX($CD:$CD,$CZ672+15),"")</f>
      </c>
      <c r="CU672">
        <f>IF($DA672&gt;=16,INDEX($CD:$CD,$CZ672+16),"")</f>
      </c>
      <c r="CV672">
        <f>IF($DA672&gt;=17,INDEX($CD:$CD,$CZ672+17),"")</f>
      </c>
      <c r="CW672">
        <f>IF($DA672&gt;=18,INDEX($CD:$CD,$CZ672+18),"")</f>
      </c>
      <c r="CX672">
        <f>IF($DA672&gt;=19,INDEX($CD:$CD,$CZ672+19),"")</f>
      </c>
      <c r="CY672">
        <f>IF($DA672&gt;=20,INDEX($CD:$CD,$CZ672+20),"")</f>
      </c>
      <c r="CZ672">
        <f>IFERROR(MATCH($CC672,$CD$2:$CD$263,0)+1,0)</f>
      </c>
      <c r="DA672">
        <f>IFERROR(INDEX($CE$2:$CE$263,MATCH($CC672,$CD$2:$CD$263,0)),0)</f>
      </c>
      <c r="DB672">
        <f>IFERROR(INDEX($AI:$AI,MATCH($H672,$AH:$AH,0))&amp;"","")</f>
      </c>
      <c r="DF672">
        <f>IF($GI672&gt;=1,INDEX($DC:$DC,$GH672+1),"")</f>
      </c>
      <c r="DG672">
        <f>IF($GI672&gt;=2,INDEX($DC:$DC,$GH672+2),"")</f>
      </c>
      <c r="DH672">
        <f>IF($GI672&gt;=3,INDEX($DC:$DC,$GH672+3),"")</f>
      </c>
      <c r="DI672">
        <f>IF($GI672&gt;=4,INDEX($DC:$DC,$GH672+4),"")</f>
      </c>
      <c r="DJ672">
        <f>IF($GI672&gt;=5,INDEX($DC:$DC,$GH672+5),"")</f>
      </c>
      <c r="DK672">
        <f>IF($GI672&gt;=6,INDEX($DC:$DC,$GH672+6),"")</f>
      </c>
      <c r="DL672">
        <f>IF($GI672&gt;=7,INDEX($DC:$DC,$GH672+7),"")</f>
      </c>
      <c r="DM672">
        <f>IF($GI672&gt;=8,INDEX($DC:$DC,$GH672+8),"")</f>
      </c>
      <c r="DN672">
        <f>IF($GI672&gt;=9,INDEX($DC:$DC,$GH672+9),"")</f>
      </c>
      <c r="DO672">
        <f>IF($GI672&gt;=10,INDEX($DC:$DC,$GH672+10),"")</f>
      </c>
      <c r="DP672">
        <f>IF($GI672&gt;=11,INDEX($DC:$DC,$GH672+11),"")</f>
      </c>
      <c r="DQ672">
        <f>IF($GI672&gt;=12,INDEX($DC:$DC,$GH672+12),"")</f>
      </c>
      <c r="DR672">
        <f>IF($GI672&gt;=13,INDEX($DC:$DC,$GH672+13),"")</f>
      </c>
      <c r="DS672">
        <f>IF($GI672&gt;=14,INDEX($DC:$DC,$GH672+14),"")</f>
      </c>
      <c r="DT672">
        <f>IF($GI672&gt;=15,INDEX($DC:$DC,$GH672+15),"")</f>
      </c>
      <c r="DU672">
        <f>IF($GI672&gt;=16,INDEX($DC:$DC,$GH672+16),"")</f>
      </c>
      <c r="DV672">
        <f>IF($GI672&gt;=17,INDEX($DC:$DC,$GH672+17),"")</f>
      </c>
      <c r="DW672">
        <f>IF($GI672&gt;=18,INDEX($DC:$DC,$GH672+18),"")</f>
      </c>
      <c r="DX672">
        <f>IF($GI672&gt;=19,INDEX($DC:$DC,$GH672+19),"")</f>
      </c>
      <c r="DY672">
        <f>IF($GI672&gt;=20,INDEX($DC:$DC,$GH672+20),"")</f>
      </c>
      <c r="DZ672">
        <f>IF($GI672&gt;=21,INDEX($DC:$DC,$GH672+21),"")</f>
      </c>
      <c r="EA672">
        <f>IF($GI672&gt;=22,INDEX($DC:$DC,$GH672+22),"")</f>
      </c>
      <c r="EB672">
        <f>IF($GI672&gt;=23,INDEX($DC:$DC,$GH672+23),"")</f>
      </c>
      <c r="EC672">
        <f>IF($GI672&gt;=24,INDEX($DC:$DC,$GH672+24),"")</f>
      </c>
      <c r="ED672">
        <f>IF($GI672&gt;=25,INDEX($DC:$DC,$GH672+25),"")</f>
      </c>
      <c r="EE672">
        <f>IF($GI672&gt;=26,INDEX($DC:$DC,$GH672+26),"")</f>
      </c>
      <c r="EF672">
        <f>IF($GI672&gt;=27,INDEX($DC:$DC,$GH672+27),"")</f>
      </c>
      <c r="EG672">
        <f>IF($GI672&gt;=28,INDEX($DC:$DC,$GH672+28),"")</f>
      </c>
      <c r="EH672">
        <f>IF($GI672&gt;=29,INDEX($DC:$DC,$GH672+29),"")</f>
      </c>
      <c r="EI672">
        <f>IF($GI672&gt;=30,INDEX($DC:$DC,$GH672+30),"")</f>
      </c>
      <c r="EJ672">
        <f>IF($GI672&gt;=31,INDEX($DC:$DC,$GH672+31),"")</f>
      </c>
      <c r="EK672">
        <f>IF($GI672&gt;=32,INDEX($DC:$DC,$GH672+32),"")</f>
      </c>
      <c r="EL672">
        <f>IF($GI672&gt;=33,INDEX($DC:$DC,$GH672+33),"")</f>
      </c>
      <c r="EM672">
        <f>IF($GI672&gt;=34,INDEX($DC:$DC,$GH672+34),"")</f>
      </c>
      <c r="EN672">
        <f>IF($GI672&gt;=35,INDEX($DC:$DC,$GH672+35),"")</f>
      </c>
      <c r="EO672">
        <f>IF($GI672&gt;=36,INDEX($DC:$DC,$GH672+36),"")</f>
      </c>
      <c r="EP672">
        <f>IF($GI672&gt;=37,INDEX($DC:$DC,$GH672+37),"")</f>
      </c>
      <c r="EQ672">
        <f>IF($GI672&gt;=38,INDEX($DC:$DC,$GH672+38),"")</f>
      </c>
      <c r="ER672">
        <f>IF($GI672&gt;=39,INDEX($DC:$DC,$GH672+39),"")</f>
      </c>
      <c r="ES672">
        <f>IF($GI672&gt;=40,INDEX($DC:$DC,$GH672+40),"")</f>
      </c>
      <c r="ET672">
        <f>IF($GI672&gt;=1,INDEX($DD:$DD,$GH672+1),"")</f>
      </c>
      <c r="EU672">
        <f>IF($GI672&gt;=2,INDEX($DD:$DD,$GH672+2),"")</f>
      </c>
      <c r="EV672">
        <f>IF($GI672&gt;=3,INDEX($DD:$DD,$GH672+3),"")</f>
      </c>
      <c r="EW672">
        <f>IF($GI672&gt;=4,INDEX($DD:$DD,$GH672+4),"")</f>
      </c>
      <c r="EX672">
        <f>IF($GI672&gt;=5,INDEX($DD:$DD,$GH672+5),"")</f>
      </c>
      <c r="EY672">
        <f>IF($GI672&gt;=6,INDEX($DD:$DD,$GH672+6),"")</f>
      </c>
      <c r="EZ672">
        <f>IF($GI672&gt;=7,INDEX($DD:$DD,$GH672+7),"")</f>
      </c>
      <c r="FA672">
        <f>IF($GI672&gt;=8,INDEX($DD:$DD,$GH672+8),"")</f>
      </c>
      <c r="FB672">
        <f>IF($GI672&gt;=9,INDEX($DD:$DD,$GH672+9),"")</f>
      </c>
      <c r="FC672">
        <f>IF($GI672&gt;=10,INDEX($DD:$DD,$GH672+10),"")</f>
      </c>
      <c r="FD672">
        <f>IF($GI672&gt;=11,INDEX($DD:$DD,$GH672+11),"")</f>
      </c>
      <c r="FE672">
        <f>IF($GI672&gt;=12,INDEX($DD:$DD,$GH672+12),"")</f>
      </c>
      <c r="FF672">
        <f>IF($GI672&gt;=13,INDEX($DD:$DD,$GH672+13),"")</f>
      </c>
      <c r="FG672">
        <f>IF($GI672&gt;=14,INDEX($DD:$DD,$GH672+14),"")</f>
      </c>
      <c r="FH672">
        <f>IF($GI672&gt;=15,INDEX($DD:$DD,$GH672+15),"")</f>
      </c>
      <c r="FI672">
        <f>IF($GI672&gt;=16,INDEX($DD:$DD,$GH672+16),"")</f>
      </c>
      <c r="FJ672">
        <f>IF($GI672&gt;=17,INDEX($DD:$DD,$GH672+17),"")</f>
      </c>
      <c r="FK672">
        <f>IF($GI672&gt;=18,INDEX($DD:$DD,$GH672+18),"")</f>
      </c>
      <c r="FL672">
        <f>IF($GI672&gt;=19,INDEX($DD:$DD,$GH672+19),"")</f>
      </c>
      <c r="FM672">
        <f>IF($GI672&gt;=20,INDEX($DD:$DD,$GH672+20),"")</f>
      </c>
      <c r="FN672">
        <f>IF($GI672&gt;=21,INDEX($DD:$DD,$GH672+21),"")</f>
      </c>
      <c r="FO672">
        <f>IF($GI672&gt;=22,INDEX($DD:$DD,$GH672+22),"")</f>
      </c>
      <c r="FP672">
        <f>IF($GI672&gt;=23,INDEX($DD:$DD,$GH672+23),"")</f>
      </c>
      <c r="FQ672">
        <f>IF($GI672&gt;=24,INDEX($DD:$DD,$GH672+24),"")</f>
      </c>
      <c r="FR672">
        <f>IF($GI672&gt;=25,INDEX($DD:$DD,$GH672+25),"")</f>
      </c>
      <c r="FS672">
        <f>IF($GI672&gt;=26,INDEX($DD:$DD,$GH672+26),"")</f>
      </c>
      <c r="FT672">
        <f>IF($GI672&gt;=27,INDEX($DD:$DD,$GH672+27),"")</f>
      </c>
      <c r="FU672">
        <f>IF($GI672&gt;=28,INDEX($DD:$DD,$GH672+28),"")</f>
      </c>
      <c r="FV672">
        <f>IF($GI672&gt;=29,INDEX($DD:$DD,$GH672+29),"")</f>
      </c>
      <c r="FW672">
        <f>IF($GI672&gt;=30,INDEX($DD:$DD,$GH672+30),"")</f>
      </c>
      <c r="FX672">
        <f>IF($GI672&gt;=31,INDEX($DD:$DD,$GH672+31),"")</f>
      </c>
      <c r="FY672">
        <f>IF($GI672&gt;=32,INDEX($DD:$DD,$GH672+32),"")</f>
      </c>
      <c r="FZ672">
        <f>IF($GI672&gt;=33,INDEX($DD:$DD,$GH672+33),"")</f>
      </c>
      <c r="GA672">
        <f>IF($GI672&gt;=34,INDEX($DD:$DD,$GH672+34),"")</f>
      </c>
      <c r="GB672">
        <f>IF($GI672&gt;=35,INDEX($DD:$DD,$GH672+35),"")</f>
      </c>
      <c r="GC672">
        <f>IF($GI672&gt;=36,INDEX($DD:$DD,$GH672+36),"")</f>
      </c>
      <c r="GD672">
        <f>IF($GI672&gt;=37,INDEX($DD:$DD,$GH672+37),"")</f>
      </c>
      <c r="GE672">
        <f>IF($GI672&gt;=38,INDEX($DD:$DD,$GH672+38),"")</f>
      </c>
      <c r="GF672">
        <f>IF($GI672&gt;=39,INDEX($DD:$DD,$GH672+39),"")</f>
      </c>
      <c r="GG672">
        <f>IF($GI672&gt;=40,INDEX($DD:$DD,$GH672+40),"")</f>
      </c>
      <c r="GH672">
        <f>IFERROR(MATCH($DB672,$DC$2:$DC$148,0)+1,0)</f>
      </c>
      <c r="GI672">
        <f>IFERROR(INDEX($DE$2:$DE$148,MATCH($DB672,$DC$2:$DC$148,0)),0)</f>
      </c>
      <c r="GJ672">
        <f>IFERROR(MATCH($S672,$DF$672:$ES$672,0),0)</f>
      </c>
      <c r="GK672">
        <f>IF($GJ672&gt;0,INDEX($ET$672:$GG$672,$GJ672),"")</f>
      </c>
      <c r="GN672">
        <f>IF($IW672&gt;=1,INDEX($GL:$GL,$IV672+1),"")</f>
      </c>
      <c r="GO672">
        <f>IF($IW672&gt;=2,INDEX($GL:$GL,$IV672+2),"")</f>
      </c>
      <c r="GP672">
        <f>IF($IW672&gt;=3,INDEX($GL:$GL,$IV672+3),"")</f>
      </c>
      <c r="GQ672">
        <f>IF($IW672&gt;=4,INDEX($GL:$GL,$IV672+4),"")</f>
      </c>
      <c r="GR672">
        <f>IF($IW672&gt;=5,INDEX($GL:$GL,$IV672+5),"")</f>
      </c>
      <c r="GS672">
        <f>IF($IW672&gt;=6,INDEX($GL:$GL,$IV672+6),"")</f>
      </c>
      <c r="GT672">
        <f>IF($IW672&gt;=7,INDEX($GL:$GL,$IV672+7),"")</f>
      </c>
      <c r="GU672">
        <f>IF($IW672&gt;=8,INDEX($GL:$GL,$IV672+8),"")</f>
      </c>
      <c r="GV672">
        <f>IF($IW672&gt;=9,INDEX($GL:$GL,$IV672+9),"")</f>
      </c>
      <c r="GW672">
        <f>IF($IW672&gt;=10,INDEX($GL:$GL,$IV672+10),"")</f>
      </c>
      <c r="GX672">
        <f>IF($IW672&gt;=11,INDEX($GL:$GL,$IV672+11),"")</f>
      </c>
      <c r="GY672">
        <f>IF($IW672&gt;=12,INDEX($GL:$GL,$IV672+12),"")</f>
      </c>
      <c r="GZ672">
        <f>IF($IW672&gt;=13,INDEX($GL:$GL,$IV672+13),"")</f>
      </c>
      <c r="HA672">
        <f>IF($IW672&gt;=14,INDEX($GL:$GL,$IV672+14),"")</f>
      </c>
      <c r="HB672">
        <f>IF($IW672&gt;=15,INDEX($GL:$GL,$IV672+15),"")</f>
      </c>
      <c r="HC672">
        <f>IF($IW672&gt;=16,INDEX($GL:$GL,$IV672+16),"")</f>
      </c>
      <c r="HD672">
        <f>IF($IW672&gt;=17,INDEX($GL:$GL,$IV672+17),"")</f>
      </c>
      <c r="HE672">
        <f>IF($IW672&gt;=18,INDEX($GL:$GL,$IV672+18),"")</f>
      </c>
      <c r="HF672">
        <f>IF($IW672&gt;=19,INDEX($GL:$GL,$IV672+19),"")</f>
      </c>
      <c r="HG672">
        <f>IF($IW672&gt;=20,INDEX($GL:$GL,$IV672+20),"")</f>
      </c>
      <c r="HH672">
        <f>IF($IW672&gt;=21,INDEX($GL:$GL,$IV672+21),"")</f>
      </c>
      <c r="HI672">
        <f>IF($IW672&gt;=22,INDEX($GL:$GL,$IV672+22),"")</f>
      </c>
      <c r="HJ672">
        <f>IF($IW672&gt;=23,INDEX($GL:$GL,$IV672+23),"")</f>
      </c>
      <c r="HK672">
        <f>IF($IW672&gt;=24,INDEX($GL:$GL,$IV672+24),"")</f>
      </c>
      <c r="HL672">
        <f>IF($IW672&gt;=25,INDEX($GL:$GL,$IV672+25),"")</f>
      </c>
      <c r="HM672">
        <f>IF($IW672&gt;=26,INDEX($GL:$GL,$IV672+26),"")</f>
      </c>
      <c r="HN672">
        <f>IF($IW672&gt;=27,INDEX($GL:$GL,$IV672+27),"")</f>
      </c>
      <c r="HO672">
        <f>IF($IW672&gt;=28,INDEX($GL:$GL,$IV672+28),"")</f>
      </c>
      <c r="HP672">
        <f>IF($IW672&gt;=29,INDEX($GL:$GL,$IV672+29),"")</f>
      </c>
      <c r="HQ672">
        <f>IF($IW672&gt;=30,INDEX($GL:$GL,$IV672+30),"")</f>
      </c>
      <c r="HR672">
        <f>IF($IW672&gt;=31,INDEX($GL:$GL,$IV672+31),"")</f>
      </c>
      <c r="HS672">
        <f>IF($IW672&gt;=32,INDEX($GL:$GL,$IV672+32),"")</f>
      </c>
      <c r="HT672">
        <f>IF($IW672&gt;=33,INDEX($GL:$GL,$IV672+33),"")</f>
      </c>
      <c r="HU672">
        <f>IF($IW672&gt;=34,INDEX($GL:$GL,$IV672+34),"")</f>
      </c>
      <c r="HV672">
        <f>IF($IW672&gt;=35,INDEX($GL:$GL,$IV672+35),"")</f>
      </c>
      <c r="HW672">
        <f>IF($IW672&gt;=36,INDEX($GL:$GL,$IV672+36),"")</f>
      </c>
      <c r="HX672">
        <f>IF($IW672&gt;=37,INDEX($GL:$GL,$IV672+37),"")</f>
      </c>
      <c r="HY672">
        <f>IF($IW672&gt;=38,INDEX($GL:$GL,$IV672+38),"")</f>
      </c>
      <c r="HZ672">
        <f>IF($IW672&gt;=39,INDEX($GL:$GL,$IV672+39),"")</f>
      </c>
      <c r="IA672">
        <f>IF($IW672&gt;=40,INDEX($GL:$GL,$IV672+40),"")</f>
      </c>
      <c r="IB672">
        <f>IF($IW672&gt;=41,INDEX($GL:$GL,$IV672+41),"")</f>
      </c>
      <c r="IC672">
        <f>IF($IW672&gt;=42,INDEX($GL:$GL,$IV672+42),"")</f>
      </c>
      <c r="ID672">
        <f>IF($IW672&gt;=43,INDEX($GL:$GL,$IV672+43),"")</f>
      </c>
      <c r="IE672">
        <f>IF($IW672&gt;=44,INDEX($GL:$GL,$IV672+44),"")</f>
      </c>
      <c r="IF672">
        <f>IF($IW672&gt;=45,INDEX($GL:$GL,$IV672+45),"")</f>
      </c>
      <c r="IG672">
        <f>IF($IW672&gt;=46,INDEX($GL:$GL,$IV672+46),"")</f>
      </c>
      <c r="IH672">
        <f>IF($IW672&gt;=47,INDEX($GL:$GL,$IV672+47),"")</f>
      </c>
      <c r="II672">
        <f>IF($IW672&gt;=48,INDEX($GL:$GL,$IV672+48),"")</f>
      </c>
      <c r="IJ672">
        <f>IF($IW672&gt;=49,INDEX($GL:$GL,$IV672+49),"")</f>
      </c>
      <c r="IK672">
        <f>IF($IW672&gt;=50,INDEX($GL:$GL,$IV672+50),"")</f>
      </c>
      <c r="IL672">
        <f>IF($IW672&gt;=51,INDEX($GL:$GL,$IV672+51),"")</f>
      </c>
      <c r="IM672">
        <f>IF($IW672&gt;=52,INDEX($GL:$GL,$IV672+52),"")</f>
      </c>
      <c r="IN672">
        <f>IF($IW672&gt;=53,INDEX($GL:$GL,$IV672+53),"")</f>
      </c>
      <c r="IO672">
        <f>IF($IW672&gt;=54,INDEX($GL:$GL,$IV672+54),"")</f>
      </c>
      <c r="IP672">
        <f>IF($IW672&gt;=55,INDEX($GL:$GL,$IV672+55),"")</f>
      </c>
      <c r="IQ672">
        <f>IF($IW672&gt;=56,INDEX($GL:$GL,$IV672+56),"")</f>
      </c>
      <c r="IR672">
        <f>IF($IW672&gt;=57,INDEX($GL:$GL,$IV672+57),"")</f>
      </c>
      <c r="IS672">
        <f>IF($IW672&gt;=58,INDEX($GL:$GL,$IV672+58),"")</f>
      </c>
      <c r="IT672">
        <f>IF($IW672&gt;=59,INDEX($GL:$GL,$IV672+59),"")</f>
      </c>
      <c r="IU672">
        <f>IF($IW672&gt;=60,INDEX($GL:$GL,$IV672+60),"")</f>
      </c>
      <c r="IV672">
        <f>IFERROR(MATCH($GK672,$GL$2:$GL$324,0)+1,0)</f>
      </c>
      <c r="IW672">
        <f>IFERROR(INDEX($GM$2:$GM$324,MATCH($GK672,$GL$2:$GL$324,0)),0)</f>
      </c>
      <c r="IX672" t="s">
        <v>34</v>
      </c>
      <c r="IY672" t="s">
        <v>34</v>
      </c>
    </row>
    <row r="673" spans="1:259" x14ac:dyDescent="0.25">
      <c r="K673">
        <f>IF(OR($N673="",$J673=""),"",IFERROR($N673/$J673,0))</f>
      </c>
      <c r="L673">
        <f>IF($N673="","",
SUM($M673,$O673,$T673,$P673,$R673)*
(1-IF($U673="",0,VALUE($U673)/100)))</f>
      </c>
      <c r="M673">
        <f>IF($N673="","",$N673)</f>
      </c>
      <c r="O673">
        <f>IF($N673="","",
IF($H673="","",
IF(ISNUMBER(SEARCH("exempt",LOWER($H673))),0,
$N673*(VALUE(SUBSTITUTE($H673,"%",""))/100))))</f>
      </c>
      <c r="V673">
        <f>IFERROR(IF(FIND(" - ",$E673)&gt;0,MID($E673,FIND(" - ",$E673)+3,LEN($E673)),""),"")</f>
      </c>
      <c r="AE673" t="s">
        <v>1254</v>
      </c>
      <c r="AJ673">
        <f>IFERROR(LEFT($E673,FIND(" - ",$E673)-1),$E673)</f>
      </c>
      <c r="AM673">
        <f>IF($CB673&gt;=1,INDEX($AK:$AK,$CA673+1),"")</f>
      </c>
      <c r="AN673">
        <f>IF($CB673&gt;=2,INDEX($AK:$AK,$CA673+2),"")</f>
      </c>
      <c r="AO673">
        <f>IF($CB673&gt;=3,INDEX($AK:$AK,$CA673+3),"")</f>
      </c>
      <c r="AP673">
        <f>IF($CB673&gt;=4,INDEX($AK:$AK,$CA673+4),"")</f>
      </c>
      <c r="AQ673">
        <f>IF($CB673&gt;=5,INDEX($AK:$AK,$CA673+5),"")</f>
      </c>
      <c r="AR673">
        <f>IF($CB673&gt;=6,INDEX($AK:$AK,$CA673+6),"")</f>
      </c>
      <c r="AS673">
        <f>IF($CB673&gt;=7,INDEX($AK:$AK,$CA673+7),"")</f>
      </c>
      <c r="AT673">
        <f>IF($CB673&gt;=8,INDEX($AK:$AK,$CA673+8),"")</f>
      </c>
      <c r="AU673">
        <f>IF($CB673&gt;=9,INDEX($AK:$AK,$CA673+9),"")</f>
      </c>
      <c r="AV673">
        <f>IF($CB673&gt;=10,INDEX($AK:$AK,$CA673+10),"")</f>
      </c>
      <c r="AW673">
        <f>IF($CB673&gt;=11,INDEX($AK:$AK,$CA673+11),"")</f>
      </c>
      <c r="AX673">
        <f>IF($CB673&gt;=12,INDEX($AK:$AK,$CA673+12),"")</f>
      </c>
      <c r="AY673">
        <f>IF($CB673&gt;=13,INDEX($AK:$AK,$CA673+13),"")</f>
      </c>
      <c r="AZ673">
        <f>IF($CB673&gt;=14,INDEX($AK:$AK,$CA673+14),"")</f>
      </c>
      <c r="BA673">
        <f>IF($CB673&gt;=15,INDEX($AK:$AK,$CA673+15),"")</f>
      </c>
      <c r="BB673">
        <f>IF($CB673&gt;=16,INDEX($AK:$AK,$CA673+16),"")</f>
      </c>
      <c r="BC673">
        <f>IF($CB673&gt;=17,INDEX($AK:$AK,$CA673+17),"")</f>
      </c>
      <c r="BD673">
        <f>IF($CB673&gt;=18,INDEX($AK:$AK,$CA673+18),"")</f>
      </c>
      <c r="BE673">
        <f>IF($CB673&gt;=19,INDEX($AK:$AK,$CA673+19),"")</f>
      </c>
      <c r="BF673">
        <f>IF($CB673&gt;=20,INDEX($AK:$AK,$CA673+20),"")</f>
      </c>
      <c r="BG673">
        <f>IF($CB673&gt;=21,INDEX($AK:$AK,$CA673+21),"")</f>
      </c>
      <c r="BH673">
        <f>IF($CB673&gt;=22,INDEX($AK:$AK,$CA673+22),"")</f>
      </c>
      <c r="BI673">
        <f>IF($CB673&gt;=23,INDEX($AK:$AK,$CA673+23),"")</f>
      </c>
      <c r="BJ673">
        <f>IF($CB673&gt;=24,INDEX($AK:$AK,$CA673+24),"")</f>
      </c>
      <c r="BK673">
        <f>IF($CB673&gt;=25,INDEX($AK:$AK,$CA673+25),"")</f>
      </c>
      <c r="BL673">
        <f>IF($CB673&gt;=26,INDEX($AK:$AK,$CA673+26),"")</f>
      </c>
      <c r="BM673">
        <f>IF($CB673&gt;=27,INDEX($AK:$AK,$CA673+27),"")</f>
      </c>
      <c r="BN673">
        <f>IF($CB673&gt;=28,INDEX($AK:$AK,$CA673+28),"")</f>
      </c>
      <c r="BO673">
        <f>IF($CB673&gt;=29,INDEX($AK:$AK,$CA673+29),"")</f>
      </c>
      <c r="BP673">
        <f>IF($CB673&gt;=30,INDEX($AK:$AK,$CA673+30),"")</f>
      </c>
      <c r="BQ673">
        <f>IF($CB673&gt;=31,INDEX($AK:$AK,$CA673+31),"")</f>
      </c>
      <c r="BR673">
        <f>IF($CB673&gt;=32,INDEX($AK:$AK,$CA673+32),"")</f>
      </c>
      <c r="BS673">
        <f>IF($CB673&gt;=33,INDEX($AK:$AK,$CA673+33),"")</f>
      </c>
      <c r="BT673">
        <f>IF($CB673&gt;=34,INDEX($AK:$AK,$CA673+34),"")</f>
      </c>
      <c r="BU673">
        <f>IF($CB673&gt;=35,INDEX($AK:$AK,$CA673+35),"")</f>
      </c>
      <c r="BV673">
        <f>IF($CB673&gt;=36,INDEX($AK:$AK,$CA673+36),"")</f>
      </c>
      <c r="BW673">
        <f>IF($CB673&gt;=37,INDEX($AK:$AK,$CA673+37),"")</f>
      </c>
      <c r="BX673">
        <f>IF($CB673&gt;=38,INDEX($AK:$AK,$CA673+38),"")</f>
      </c>
      <c r="BY673">
        <f>IF($CB673&gt;=39,INDEX($AK:$AK,$CA673+39),"")</f>
      </c>
      <c r="BZ673">
        <f>IF($CB673&gt;=40,INDEX($AK:$AK,$CA673+40),"")</f>
      </c>
      <c r="CA673">
        <f>IFERROR(MATCH($AJ673,$AK$2:$AK$134,0)+1,0)</f>
      </c>
      <c r="CB673">
        <f>IFERROR(INDEX($AL$2:$AL$134,MATCH($AJ673,$AK$2:$AK$134,0)),0)</f>
      </c>
      <c r="CC673">
        <f>IFERROR(LEFT($F673,FIND(" - ",$F673)-1),$F673)</f>
      </c>
      <c r="CF673">
        <f>IF($DA673&gt;=1,INDEX($CD:$CD,$CZ673+1),"")</f>
      </c>
      <c r="CG673">
        <f>IF($DA673&gt;=2,INDEX($CD:$CD,$CZ673+2),"")</f>
      </c>
      <c r="CH673">
        <f>IF($DA673&gt;=3,INDEX($CD:$CD,$CZ673+3),"")</f>
      </c>
      <c r="CI673">
        <f>IF($DA673&gt;=4,INDEX($CD:$CD,$CZ673+4),"")</f>
      </c>
      <c r="CJ673">
        <f>IF($DA673&gt;=5,INDEX($CD:$CD,$CZ673+5),"")</f>
      </c>
      <c r="CK673">
        <f>IF($DA673&gt;=6,INDEX($CD:$CD,$CZ673+6),"")</f>
      </c>
      <c r="CL673">
        <f>IF($DA673&gt;=7,INDEX($CD:$CD,$CZ673+7),"")</f>
      </c>
      <c r="CM673">
        <f>IF($DA673&gt;=8,INDEX($CD:$CD,$CZ673+8),"")</f>
      </c>
      <c r="CN673">
        <f>IF($DA673&gt;=9,INDEX($CD:$CD,$CZ673+9),"")</f>
      </c>
      <c r="CO673">
        <f>IF($DA673&gt;=10,INDEX($CD:$CD,$CZ673+10),"")</f>
      </c>
      <c r="CP673">
        <f>IF($DA673&gt;=11,INDEX($CD:$CD,$CZ673+11),"")</f>
      </c>
      <c r="CQ673">
        <f>IF($DA673&gt;=12,INDEX($CD:$CD,$CZ673+12),"")</f>
      </c>
      <c r="CR673">
        <f>IF($DA673&gt;=13,INDEX($CD:$CD,$CZ673+13),"")</f>
      </c>
      <c r="CS673">
        <f>IF($DA673&gt;=14,INDEX($CD:$CD,$CZ673+14),"")</f>
      </c>
      <c r="CT673">
        <f>IF($DA673&gt;=15,INDEX($CD:$CD,$CZ673+15),"")</f>
      </c>
      <c r="CU673">
        <f>IF($DA673&gt;=16,INDEX($CD:$CD,$CZ673+16),"")</f>
      </c>
      <c r="CV673">
        <f>IF($DA673&gt;=17,INDEX($CD:$CD,$CZ673+17),"")</f>
      </c>
      <c r="CW673">
        <f>IF($DA673&gt;=18,INDEX($CD:$CD,$CZ673+18),"")</f>
      </c>
      <c r="CX673">
        <f>IF($DA673&gt;=19,INDEX($CD:$CD,$CZ673+19),"")</f>
      </c>
      <c r="CY673">
        <f>IF($DA673&gt;=20,INDEX($CD:$CD,$CZ673+20),"")</f>
      </c>
      <c r="CZ673">
        <f>IFERROR(MATCH($CC673,$CD$2:$CD$263,0)+1,0)</f>
      </c>
      <c r="DA673">
        <f>IFERROR(INDEX($CE$2:$CE$263,MATCH($CC673,$CD$2:$CD$263,0)),0)</f>
      </c>
      <c r="DB673">
        <f>IFERROR(INDEX($AI:$AI,MATCH($H673,$AH:$AH,0))&amp;"","")</f>
      </c>
      <c r="DF673">
        <f>IF($GI673&gt;=1,INDEX($DC:$DC,$GH673+1),"")</f>
      </c>
      <c r="DG673">
        <f>IF($GI673&gt;=2,INDEX($DC:$DC,$GH673+2),"")</f>
      </c>
      <c r="DH673">
        <f>IF($GI673&gt;=3,INDEX($DC:$DC,$GH673+3),"")</f>
      </c>
      <c r="DI673">
        <f>IF($GI673&gt;=4,INDEX($DC:$DC,$GH673+4),"")</f>
      </c>
      <c r="DJ673">
        <f>IF($GI673&gt;=5,INDEX($DC:$DC,$GH673+5),"")</f>
      </c>
      <c r="DK673">
        <f>IF($GI673&gt;=6,INDEX($DC:$DC,$GH673+6),"")</f>
      </c>
      <c r="DL673">
        <f>IF($GI673&gt;=7,INDEX($DC:$DC,$GH673+7),"")</f>
      </c>
      <c r="DM673">
        <f>IF($GI673&gt;=8,INDEX($DC:$DC,$GH673+8),"")</f>
      </c>
      <c r="DN673">
        <f>IF($GI673&gt;=9,INDEX($DC:$DC,$GH673+9),"")</f>
      </c>
      <c r="DO673">
        <f>IF($GI673&gt;=10,INDEX($DC:$DC,$GH673+10),"")</f>
      </c>
      <c r="DP673">
        <f>IF($GI673&gt;=11,INDEX($DC:$DC,$GH673+11),"")</f>
      </c>
      <c r="DQ673">
        <f>IF($GI673&gt;=12,INDEX($DC:$DC,$GH673+12),"")</f>
      </c>
      <c r="DR673">
        <f>IF($GI673&gt;=13,INDEX($DC:$DC,$GH673+13),"")</f>
      </c>
      <c r="DS673">
        <f>IF($GI673&gt;=14,INDEX($DC:$DC,$GH673+14),"")</f>
      </c>
      <c r="DT673">
        <f>IF($GI673&gt;=15,INDEX($DC:$DC,$GH673+15),"")</f>
      </c>
      <c r="DU673">
        <f>IF($GI673&gt;=16,INDEX($DC:$DC,$GH673+16),"")</f>
      </c>
      <c r="DV673">
        <f>IF($GI673&gt;=17,INDEX($DC:$DC,$GH673+17),"")</f>
      </c>
      <c r="DW673">
        <f>IF($GI673&gt;=18,INDEX($DC:$DC,$GH673+18),"")</f>
      </c>
      <c r="DX673">
        <f>IF($GI673&gt;=19,INDEX($DC:$DC,$GH673+19),"")</f>
      </c>
      <c r="DY673">
        <f>IF($GI673&gt;=20,INDEX($DC:$DC,$GH673+20),"")</f>
      </c>
      <c r="DZ673">
        <f>IF($GI673&gt;=21,INDEX($DC:$DC,$GH673+21),"")</f>
      </c>
      <c r="EA673">
        <f>IF($GI673&gt;=22,INDEX($DC:$DC,$GH673+22),"")</f>
      </c>
      <c r="EB673">
        <f>IF($GI673&gt;=23,INDEX($DC:$DC,$GH673+23),"")</f>
      </c>
      <c r="EC673">
        <f>IF($GI673&gt;=24,INDEX($DC:$DC,$GH673+24),"")</f>
      </c>
      <c r="ED673">
        <f>IF($GI673&gt;=25,INDEX($DC:$DC,$GH673+25),"")</f>
      </c>
      <c r="EE673">
        <f>IF($GI673&gt;=26,INDEX($DC:$DC,$GH673+26),"")</f>
      </c>
      <c r="EF673">
        <f>IF($GI673&gt;=27,INDEX($DC:$DC,$GH673+27),"")</f>
      </c>
      <c r="EG673">
        <f>IF($GI673&gt;=28,INDEX($DC:$DC,$GH673+28),"")</f>
      </c>
      <c r="EH673">
        <f>IF($GI673&gt;=29,INDEX($DC:$DC,$GH673+29),"")</f>
      </c>
      <c r="EI673">
        <f>IF($GI673&gt;=30,INDEX($DC:$DC,$GH673+30),"")</f>
      </c>
      <c r="EJ673">
        <f>IF($GI673&gt;=31,INDEX($DC:$DC,$GH673+31),"")</f>
      </c>
      <c r="EK673">
        <f>IF($GI673&gt;=32,INDEX($DC:$DC,$GH673+32),"")</f>
      </c>
      <c r="EL673">
        <f>IF($GI673&gt;=33,INDEX($DC:$DC,$GH673+33),"")</f>
      </c>
      <c r="EM673">
        <f>IF($GI673&gt;=34,INDEX($DC:$DC,$GH673+34),"")</f>
      </c>
      <c r="EN673">
        <f>IF($GI673&gt;=35,INDEX($DC:$DC,$GH673+35),"")</f>
      </c>
      <c r="EO673">
        <f>IF($GI673&gt;=36,INDEX($DC:$DC,$GH673+36),"")</f>
      </c>
      <c r="EP673">
        <f>IF($GI673&gt;=37,INDEX($DC:$DC,$GH673+37),"")</f>
      </c>
      <c r="EQ673">
        <f>IF($GI673&gt;=38,INDEX($DC:$DC,$GH673+38),"")</f>
      </c>
      <c r="ER673">
        <f>IF($GI673&gt;=39,INDEX($DC:$DC,$GH673+39),"")</f>
      </c>
      <c r="ES673">
        <f>IF($GI673&gt;=40,INDEX($DC:$DC,$GH673+40),"")</f>
      </c>
      <c r="ET673">
        <f>IF($GI673&gt;=1,INDEX($DD:$DD,$GH673+1),"")</f>
      </c>
      <c r="EU673">
        <f>IF($GI673&gt;=2,INDEX($DD:$DD,$GH673+2),"")</f>
      </c>
      <c r="EV673">
        <f>IF($GI673&gt;=3,INDEX($DD:$DD,$GH673+3),"")</f>
      </c>
      <c r="EW673">
        <f>IF($GI673&gt;=4,INDEX($DD:$DD,$GH673+4),"")</f>
      </c>
      <c r="EX673">
        <f>IF($GI673&gt;=5,INDEX($DD:$DD,$GH673+5),"")</f>
      </c>
      <c r="EY673">
        <f>IF($GI673&gt;=6,INDEX($DD:$DD,$GH673+6),"")</f>
      </c>
      <c r="EZ673">
        <f>IF($GI673&gt;=7,INDEX($DD:$DD,$GH673+7),"")</f>
      </c>
      <c r="FA673">
        <f>IF($GI673&gt;=8,INDEX($DD:$DD,$GH673+8),"")</f>
      </c>
      <c r="FB673">
        <f>IF($GI673&gt;=9,INDEX($DD:$DD,$GH673+9),"")</f>
      </c>
      <c r="FC673">
        <f>IF($GI673&gt;=10,INDEX($DD:$DD,$GH673+10),"")</f>
      </c>
      <c r="FD673">
        <f>IF($GI673&gt;=11,INDEX($DD:$DD,$GH673+11),"")</f>
      </c>
      <c r="FE673">
        <f>IF($GI673&gt;=12,INDEX($DD:$DD,$GH673+12),"")</f>
      </c>
      <c r="FF673">
        <f>IF($GI673&gt;=13,INDEX($DD:$DD,$GH673+13),"")</f>
      </c>
      <c r="FG673">
        <f>IF($GI673&gt;=14,INDEX($DD:$DD,$GH673+14),"")</f>
      </c>
      <c r="FH673">
        <f>IF($GI673&gt;=15,INDEX($DD:$DD,$GH673+15),"")</f>
      </c>
      <c r="FI673">
        <f>IF($GI673&gt;=16,INDEX($DD:$DD,$GH673+16),"")</f>
      </c>
      <c r="FJ673">
        <f>IF($GI673&gt;=17,INDEX($DD:$DD,$GH673+17),"")</f>
      </c>
      <c r="FK673">
        <f>IF($GI673&gt;=18,INDEX($DD:$DD,$GH673+18),"")</f>
      </c>
      <c r="FL673">
        <f>IF($GI673&gt;=19,INDEX($DD:$DD,$GH673+19),"")</f>
      </c>
      <c r="FM673">
        <f>IF($GI673&gt;=20,INDEX($DD:$DD,$GH673+20),"")</f>
      </c>
      <c r="FN673">
        <f>IF($GI673&gt;=21,INDEX($DD:$DD,$GH673+21),"")</f>
      </c>
      <c r="FO673">
        <f>IF($GI673&gt;=22,INDEX($DD:$DD,$GH673+22),"")</f>
      </c>
      <c r="FP673">
        <f>IF($GI673&gt;=23,INDEX($DD:$DD,$GH673+23),"")</f>
      </c>
      <c r="FQ673">
        <f>IF($GI673&gt;=24,INDEX($DD:$DD,$GH673+24),"")</f>
      </c>
      <c r="FR673">
        <f>IF($GI673&gt;=25,INDEX($DD:$DD,$GH673+25),"")</f>
      </c>
      <c r="FS673">
        <f>IF($GI673&gt;=26,INDEX($DD:$DD,$GH673+26),"")</f>
      </c>
      <c r="FT673">
        <f>IF($GI673&gt;=27,INDEX($DD:$DD,$GH673+27),"")</f>
      </c>
      <c r="FU673">
        <f>IF($GI673&gt;=28,INDEX($DD:$DD,$GH673+28),"")</f>
      </c>
      <c r="FV673">
        <f>IF($GI673&gt;=29,INDEX($DD:$DD,$GH673+29),"")</f>
      </c>
      <c r="FW673">
        <f>IF($GI673&gt;=30,INDEX($DD:$DD,$GH673+30),"")</f>
      </c>
      <c r="FX673">
        <f>IF($GI673&gt;=31,INDEX($DD:$DD,$GH673+31),"")</f>
      </c>
      <c r="FY673">
        <f>IF($GI673&gt;=32,INDEX($DD:$DD,$GH673+32),"")</f>
      </c>
      <c r="FZ673">
        <f>IF($GI673&gt;=33,INDEX($DD:$DD,$GH673+33),"")</f>
      </c>
      <c r="GA673">
        <f>IF($GI673&gt;=34,INDEX($DD:$DD,$GH673+34),"")</f>
      </c>
      <c r="GB673">
        <f>IF($GI673&gt;=35,INDEX($DD:$DD,$GH673+35),"")</f>
      </c>
      <c r="GC673">
        <f>IF($GI673&gt;=36,INDEX($DD:$DD,$GH673+36),"")</f>
      </c>
      <c r="GD673">
        <f>IF($GI673&gt;=37,INDEX($DD:$DD,$GH673+37),"")</f>
      </c>
      <c r="GE673">
        <f>IF($GI673&gt;=38,INDEX($DD:$DD,$GH673+38),"")</f>
      </c>
      <c r="GF673">
        <f>IF($GI673&gt;=39,INDEX($DD:$DD,$GH673+39),"")</f>
      </c>
      <c r="GG673">
        <f>IF($GI673&gt;=40,INDEX($DD:$DD,$GH673+40),"")</f>
      </c>
      <c r="GH673">
        <f>IFERROR(MATCH($DB673,$DC$2:$DC$148,0)+1,0)</f>
      </c>
      <c r="GI673">
        <f>IFERROR(INDEX($DE$2:$DE$148,MATCH($DB673,$DC$2:$DC$148,0)),0)</f>
      </c>
      <c r="GJ673">
        <f>IFERROR(MATCH($S673,$DF$673:$ES$673,0),0)</f>
      </c>
      <c r="GK673">
        <f>IF($GJ673&gt;0,INDEX($ET$673:$GG$673,$GJ673),"")</f>
      </c>
      <c r="GN673">
        <f>IF($IW673&gt;=1,INDEX($GL:$GL,$IV673+1),"")</f>
      </c>
      <c r="GO673">
        <f>IF($IW673&gt;=2,INDEX($GL:$GL,$IV673+2),"")</f>
      </c>
      <c r="GP673">
        <f>IF($IW673&gt;=3,INDEX($GL:$GL,$IV673+3),"")</f>
      </c>
      <c r="GQ673">
        <f>IF($IW673&gt;=4,INDEX($GL:$GL,$IV673+4),"")</f>
      </c>
      <c r="GR673">
        <f>IF($IW673&gt;=5,INDEX($GL:$GL,$IV673+5),"")</f>
      </c>
      <c r="GS673">
        <f>IF($IW673&gt;=6,INDEX($GL:$GL,$IV673+6),"")</f>
      </c>
      <c r="GT673">
        <f>IF($IW673&gt;=7,INDEX($GL:$GL,$IV673+7),"")</f>
      </c>
      <c r="GU673">
        <f>IF($IW673&gt;=8,INDEX($GL:$GL,$IV673+8),"")</f>
      </c>
      <c r="GV673">
        <f>IF($IW673&gt;=9,INDEX($GL:$GL,$IV673+9),"")</f>
      </c>
      <c r="GW673">
        <f>IF($IW673&gt;=10,INDEX($GL:$GL,$IV673+10),"")</f>
      </c>
      <c r="GX673">
        <f>IF($IW673&gt;=11,INDEX($GL:$GL,$IV673+11),"")</f>
      </c>
      <c r="GY673">
        <f>IF($IW673&gt;=12,INDEX($GL:$GL,$IV673+12),"")</f>
      </c>
      <c r="GZ673">
        <f>IF($IW673&gt;=13,INDEX($GL:$GL,$IV673+13),"")</f>
      </c>
      <c r="HA673">
        <f>IF($IW673&gt;=14,INDEX($GL:$GL,$IV673+14),"")</f>
      </c>
      <c r="HB673">
        <f>IF($IW673&gt;=15,INDEX($GL:$GL,$IV673+15),"")</f>
      </c>
      <c r="HC673">
        <f>IF($IW673&gt;=16,INDEX($GL:$GL,$IV673+16),"")</f>
      </c>
      <c r="HD673">
        <f>IF($IW673&gt;=17,INDEX($GL:$GL,$IV673+17),"")</f>
      </c>
      <c r="HE673">
        <f>IF($IW673&gt;=18,INDEX($GL:$GL,$IV673+18),"")</f>
      </c>
      <c r="HF673">
        <f>IF($IW673&gt;=19,INDEX($GL:$GL,$IV673+19),"")</f>
      </c>
      <c r="HG673">
        <f>IF($IW673&gt;=20,INDEX($GL:$GL,$IV673+20),"")</f>
      </c>
      <c r="HH673">
        <f>IF($IW673&gt;=21,INDEX($GL:$GL,$IV673+21),"")</f>
      </c>
      <c r="HI673">
        <f>IF($IW673&gt;=22,INDEX($GL:$GL,$IV673+22),"")</f>
      </c>
      <c r="HJ673">
        <f>IF($IW673&gt;=23,INDEX($GL:$GL,$IV673+23),"")</f>
      </c>
      <c r="HK673">
        <f>IF($IW673&gt;=24,INDEX($GL:$GL,$IV673+24),"")</f>
      </c>
      <c r="HL673">
        <f>IF($IW673&gt;=25,INDEX($GL:$GL,$IV673+25),"")</f>
      </c>
      <c r="HM673">
        <f>IF($IW673&gt;=26,INDEX($GL:$GL,$IV673+26),"")</f>
      </c>
      <c r="HN673">
        <f>IF($IW673&gt;=27,INDEX($GL:$GL,$IV673+27),"")</f>
      </c>
      <c r="HO673">
        <f>IF($IW673&gt;=28,INDEX($GL:$GL,$IV673+28),"")</f>
      </c>
      <c r="HP673">
        <f>IF($IW673&gt;=29,INDEX($GL:$GL,$IV673+29),"")</f>
      </c>
      <c r="HQ673">
        <f>IF($IW673&gt;=30,INDEX($GL:$GL,$IV673+30),"")</f>
      </c>
      <c r="HR673">
        <f>IF($IW673&gt;=31,INDEX($GL:$GL,$IV673+31),"")</f>
      </c>
      <c r="HS673">
        <f>IF($IW673&gt;=32,INDEX($GL:$GL,$IV673+32),"")</f>
      </c>
      <c r="HT673">
        <f>IF($IW673&gt;=33,INDEX($GL:$GL,$IV673+33),"")</f>
      </c>
      <c r="HU673">
        <f>IF($IW673&gt;=34,INDEX($GL:$GL,$IV673+34),"")</f>
      </c>
      <c r="HV673">
        <f>IF($IW673&gt;=35,INDEX($GL:$GL,$IV673+35),"")</f>
      </c>
      <c r="HW673">
        <f>IF($IW673&gt;=36,INDEX($GL:$GL,$IV673+36),"")</f>
      </c>
      <c r="HX673">
        <f>IF($IW673&gt;=37,INDEX($GL:$GL,$IV673+37),"")</f>
      </c>
      <c r="HY673">
        <f>IF($IW673&gt;=38,INDEX($GL:$GL,$IV673+38),"")</f>
      </c>
      <c r="HZ673">
        <f>IF($IW673&gt;=39,INDEX($GL:$GL,$IV673+39),"")</f>
      </c>
      <c r="IA673">
        <f>IF($IW673&gt;=40,INDEX($GL:$GL,$IV673+40),"")</f>
      </c>
      <c r="IB673">
        <f>IF($IW673&gt;=41,INDEX($GL:$GL,$IV673+41),"")</f>
      </c>
      <c r="IC673">
        <f>IF($IW673&gt;=42,INDEX($GL:$GL,$IV673+42),"")</f>
      </c>
      <c r="ID673">
        <f>IF($IW673&gt;=43,INDEX($GL:$GL,$IV673+43),"")</f>
      </c>
      <c r="IE673">
        <f>IF($IW673&gt;=44,INDEX($GL:$GL,$IV673+44),"")</f>
      </c>
      <c r="IF673">
        <f>IF($IW673&gt;=45,INDEX($GL:$GL,$IV673+45),"")</f>
      </c>
      <c r="IG673">
        <f>IF($IW673&gt;=46,INDEX($GL:$GL,$IV673+46),"")</f>
      </c>
      <c r="IH673">
        <f>IF($IW673&gt;=47,INDEX($GL:$GL,$IV673+47),"")</f>
      </c>
      <c r="II673">
        <f>IF($IW673&gt;=48,INDEX($GL:$GL,$IV673+48),"")</f>
      </c>
      <c r="IJ673">
        <f>IF($IW673&gt;=49,INDEX($GL:$GL,$IV673+49),"")</f>
      </c>
      <c r="IK673">
        <f>IF($IW673&gt;=50,INDEX($GL:$GL,$IV673+50),"")</f>
      </c>
      <c r="IL673">
        <f>IF($IW673&gt;=51,INDEX($GL:$GL,$IV673+51),"")</f>
      </c>
      <c r="IM673">
        <f>IF($IW673&gt;=52,INDEX($GL:$GL,$IV673+52),"")</f>
      </c>
      <c r="IN673">
        <f>IF($IW673&gt;=53,INDEX($GL:$GL,$IV673+53),"")</f>
      </c>
      <c r="IO673">
        <f>IF($IW673&gt;=54,INDEX($GL:$GL,$IV673+54),"")</f>
      </c>
      <c r="IP673">
        <f>IF($IW673&gt;=55,INDEX($GL:$GL,$IV673+55),"")</f>
      </c>
      <c r="IQ673">
        <f>IF($IW673&gt;=56,INDEX($GL:$GL,$IV673+56),"")</f>
      </c>
      <c r="IR673">
        <f>IF($IW673&gt;=57,INDEX($GL:$GL,$IV673+57),"")</f>
      </c>
      <c r="IS673">
        <f>IF($IW673&gt;=58,INDEX($GL:$GL,$IV673+58),"")</f>
      </c>
      <c r="IT673">
        <f>IF($IW673&gt;=59,INDEX($GL:$GL,$IV673+59),"")</f>
      </c>
      <c r="IU673">
        <f>IF($IW673&gt;=60,INDEX($GL:$GL,$IV673+60),"")</f>
      </c>
      <c r="IV673">
        <f>IFERROR(MATCH($GK673,$GL$2:$GL$324,0)+1,0)</f>
      </c>
      <c r="IW673">
        <f>IFERROR(INDEX($GM$2:$GM$324,MATCH($GK673,$GL$2:$GL$324,0)),0)</f>
      </c>
      <c r="IX673" t="s">
        <v>34</v>
      </c>
      <c r="IY673" t="s">
        <v>34</v>
      </c>
    </row>
    <row r="674" spans="1:259" x14ac:dyDescent="0.25">
      <c r="K674">
        <f>IF(OR($N674="",$J674=""),"",IFERROR($N674/$J674,0))</f>
      </c>
      <c r="L674">
        <f>IF($N674="","",
SUM($M674,$O674,$T674,$P674,$R674)*
(1-IF($U674="",0,VALUE($U674)/100)))</f>
      </c>
      <c r="M674">
        <f>IF($N674="","",$N674)</f>
      </c>
      <c r="O674">
        <f>IF($N674="","",
IF($H674="","",
IF(ISNUMBER(SEARCH("exempt",LOWER($H674))),0,
$N674*(VALUE(SUBSTITUTE($H674,"%",""))/100))))</f>
      </c>
      <c r="V674">
        <f>IFERROR(IF(FIND(" - ",$E674)&gt;0,MID($E674,FIND(" - ",$E674)+3,LEN($E674)),""),"")</f>
      </c>
      <c r="AE674" t="s">
        <v>1255</v>
      </c>
      <c r="AJ674">
        <f>IFERROR(LEFT($E674,FIND(" - ",$E674)-1),$E674)</f>
      </c>
      <c r="AM674">
        <f>IF($CB674&gt;=1,INDEX($AK:$AK,$CA674+1),"")</f>
      </c>
      <c r="AN674">
        <f>IF($CB674&gt;=2,INDEX($AK:$AK,$CA674+2),"")</f>
      </c>
      <c r="AO674">
        <f>IF($CB674&gt;=3,INDEX($AK:$AK,$CA674+3),"")</f>
      </c>
      <c r="AP674">
        <f>IF($CB674&gt;=4,INDEX($AK:$AK,$CA674+4),"")</f>
      </c>
      <c r="AQ674">
        <f>IF($CB674&gt;=5,INDEX($AK:$AK,$CA674+5),"")</f>
      </c>
      <c r="AR674">
        <f>IF($CB674&gt;=6,INDEX($AK:$AK,$CA674+6),"")</f>
      </c>
      <c r="AS674">
        <f>IF($CB674&gt;=7,INDEX($AK:$AK,$CA674+7),"")</f>
      </c>
      <c r="AT674">
        <f>IF($CB674&gt;=8,INDEX($AK:$AK,$CA674+8),"")</f>
      </c>
      <c r="AU674">
        <f>IF($CB674&gt;=9,INDEX($AK:$AK,$CA674+9),"")</f>
      </c>
      <c r="AV674">
        <f>IF($CB674&gt;=10,INDEX($AK:$AK,$CA674+10),"")</f>
      </c>
      <c r="AW674">
        <f>IF($CB674&gt;=11,INDEX($AK:$AK,$CA674+11),"")</f>
      </c>
      <c r="AX674">
        <f>IF($CB674&gt;=12,INDEX($AK:$AK,$CA674+12),"")</f>
      </c>
      <c r="AY674">
        <f>IF($CB674&gt;=13,INDEX($AK:$AK,$CA674+13),"")</f>
      </c>
      <c r="AZ674">
        <f>IF($CB674&gt;=14,INDEX($AK:$AK,$CA674+14),"")</f>
      </c>
      <c r="BA674">
        <f>IF($CB674&gt;=15,INDEX($AK:$AK,$CA674+15),"")</f>
      </c>
      <c r="BB674">
        <f>IF($CB674&gt;=16,INDEX($AK:$AK,$CA674+16),"")</f>
      </c>
      <c r="BC674">
        <f>IF($CB674&gt;=17,INDEX($AK:$AK,$CA674+17),"")</f>
      </c>
      <c r="BD674">
        <f>IF($CB674&gt;=18,INDEX($AK:$AK,$CA674+18),"")</f>
      </c>
      <c r="BE674">
        <f>IF($CB674&gt;=19,INDEX($AK:$AK,$CA674+19),"")</f>
      </c>
      <c r="BF674">
        <f>IF($CB674&gt;=20,INDEX($AK:$AK,$CA674+20),"")</f>
      </c>
      <c r="BG674">
        <f>IF($CB674&gt;=21,INDEX($AK:$AK,$CA674+21),"")</f>
      </c>
      <c r="BH674">
        <f>IF($CB674&gt;=22,INDEX($AK:$AK,$CA674+22),"")</f>
      </c>
      <c r="BI674">
        <f>IF($CB674&gt;=23,INDEX($AK:$AK,$CA674+23),"")</f>
      </c>
      <c r="BJ674">
        <f>IF($CB674&gt;=24,INDEX($AK:$AK,$CA674+24),"")</f>
      </c>
      <c r="BK674">
        <f>IF($CB674&gt;=25,INDEX($AK:$AK,$CA674+25),"")</f>
      </c>
      <c r="BL674">
        <f>IF($CB674&gt;=26,INDEX($AK:$AK,$CA674+26),"")</f>
      </c>
      <c r="BM674">
        <f>IF($CB674&gt;=27,INDEX($AK:$AK,$CA674+27),"")</f>
      </c>
      <c r="BN674">
        <f>IF($CB674&gt;=28,INDEX($AK:$AK,$CA674+28),"")</f>
      </c>
      <c r="BO674">
        <f>IF($CB674&gt;=29,INDEX($AK:$AK,$CA674+29),"")</f>
      </c>
      <c r="BP674">
        <f>IF($CB674&gt;=30,INDEX($AK:$AK,$CA674+30),"")</f>
      </c>
      <c r="BQ674">
        <f>IF($CB674&gt;=31,INDEX($AK:$AK,$CA674+31),"")</f>
      </c>
      <c r="BR674">
        <f>IF($CB674&gt;=32,INDEX($AK:$AK,$CA674+32),"")</f>
      </c>
      <c r="BS674">
        <f>IF($CB674&gt;=33,INDEX($AK:$AK,$CA674+33),"")</f>
      </c>
      <c r="BT674">
        <f>IF($CB674&gt;=34,INDEX($AK:$AK,$CA674+34),"")</f>
      </c>
      <c r="BU674">
        <f>IF($CB674&gt;=35,INDEX($AK:$AK,$CA674+35),"")</f>
      </c>
      <c r="BV674">
        <f>IF($CB674&gt;=36,INDEX($AK:$AK,$CA674+36),"")</f>
      </c>
      <c r="BW674">
        <f>IF($CB674&gt;=37,INDEX($AK:$AK,$CA674+37),"")</f>
      </c>
      <c r="BX674">
        <f>IF($CB674&gt;=38,INDEX($AK:$AK,$CA674+38),"")</f>
      </c>
      <c r="BY674">
        <f>IF($CB674&gt;=39,INDEX($AK:$AK,$CA674+39),"")</f>
      </c>
      <c r="BZ674">
        <f>IF($CB674&gt;=40,INDEX($AK:$AK,$CA674+40),"")</f>
      </c>
      <c r="CA674">
        <f>IFERROR(MATCH($AJ674,$AK$2:$AK$134,0)+1,0)</f>
      </c>
      <c r="CB674">
        <f>IFERROR(INDEX($AL$2:$AL$134,MATCH($AJ674,$AK$2:$AK$134,0)),0)</f>
      </c>
      <c r="CC674">
        <f>IFERROR(LEFT($F674,FIND(" - ",$F674)-1),$F674)</f>
      </c>
      <c r="CF674">
        <f>IF($DA674&gt;=1,INDEX($CD:$CD,$CZ674+1),"")</f>
      </c>
      <c r="CG674">
        <f>IF($DA674&gt;=2,INDEX($CD:$CD,$CZ674+2),"")</f>
      </c>
      <c r="CH674">
        <f>IF($DA674&gt;=3,INDEX($CD:$CD,$CZ674+3),"")</f>
      </c>
      <c r="CI674">
        <f>IF($DA674&gt;=4,INDEX($CD:$CD,$CZ674+4),"")</f>
      </c>
      <c r="CJ674">
        <f>IF($DA674&gt;=5,INDEX($CD:$CD,$CZ674+5),"")</f>
      </c>
      <c r="CK674">
        <f>IF($DA674&gt;=6,INDEX($CD:$CD,$CZ674+6),"")</f>
      </c>
      <c r="CL674">
        <f>IF($DA674&gt;=7,INDEX($CD:$CD,$CZ674+7),"")</f>
      </c>
      <c r="CM674">
        <f>IF($DA674&gt;=8,INDEX($CD:$CD,$CZ674+8),"")</f>
      </c>
      <c r="CN674">
        <f>IF($DA674&gt;=9,INDEX($CD:$CD,$CZ674+9),"")</f>
      </c>
      <c r="CO674">
        <f>IF($DA674&gt;=10,INDEX($CD:$CD,$CZ674+10),"")</f>
      </c>
      <c r="CP674">
        <f>IF($DA674&gt;=11,INDEX($CD:$CD,$CZ674+11),"")</f>
      </c>
      <c r="CQ674">
        <f>IF($DA674&gt;=12,INDEX($CD:$CD,$CZ674+12),"")</f>
      </c>
      <c r="CR674">
        <f>IF($DA674&gt;=13,INDEX($CD:$CD,$CZ674+13),"")</f>
      </c>
      <c r="CS674">
        <f>IF($DA674&gt;=14,INDEX($CD:$CD,$CZ674+14),"")</f>
      </c>
      <c r="CT674">
        <f>IF($DA674&gt;=15,INDEX($CD:$CD,$CZ674+15),"")</f>
      </c>
      <c r="CU674">
        <f>IF($DA674&gt;=16,INDEX($CD:$CD,$CZ674+16),"")</f>
      </c>
      <c r="CV674">
        <f>IF($DA674&gt;=17,INDEX($CD:$CD,$CZ674+17),"")</f>
      </c>
      <c r="CW674">
        <f>IF($DA674&gt;=18,INDEX($CD:$CD,$CZ674+18),"")</f>
      </c>
      <c r="CX674">
        <f>IF($DA674&gt;=19,INDEX($CD:$CD,$CZ674+19),"")</f>
      </c>
      <c r="CY674">
        <f>IF($DA674&gt;=20,INDEX($CD:$CD,$CZ674+20),"")</f>
      </c>
      <c r="CZ674">
        <f>IFERROR(MATCH($CC674,$CD$2:$CD$263,0)+1,0)</f>
      </c>
      <c r="DA674">
        <f>IFERROR(INDEX($CE$2:$CE$263,MATCH($CC674,$CD$2:$CD$263,0)),0)</f>
      </c>
      <c r="DB674">
        <f>IFERROR(INDEX($AI:$AI,MATCH($H674,$AH:$AH,0))&amp;"","")</f>
      </c>
      <c r="DF674">
        <f>IF($GI674&gt;=1,INDEX($DC:$DC,$GH674+1),"")</f>
      </c>
      <c r="DG674">
        <f>IF($GI674&gt;=2,INDEX($DC:$DC,$GH674+2),"")</f>
      </c>
      <c r="DH674">
        <f>IF($GI674&gt;=3,INDEX($DC:$DC,$GH674+3),"")</f>
      </c>
      <c r="DI674">
        <f>IF($GI674&gt;=4,INDEX($DC:$DC,$GH674+4),"")</f>
      </c>
      <c r="DJ674">
        <f>IF($GI674&gt;=5,INDEX($DC:$DC,$GH674+5),"")</f>
      </c>
      <c r="DK674">
        <f>IF($GI674&gt;=6,INDEX($DC:$DC,$GH674+6),"")</f>
      </c>
      <c r="DL674">
        <f>IF($GI674&gt;=7,INDEX($DC:$DC,$GH674+7),"")</f>
      </c>
      <c r="DM674">
        <f>IF($GI674&gt;=8,INDEX($DC:$DC,$GH674+8),"")</f>
      </c>
      <c r="DN674">
        <f>IF($GI674&gt;=9,INDEX($DC:$DC,$GH674+9),"")</f>
      </c>
      <c r="DO674">
        <f>IF($GI674&gt;=10,INDEX($DC:$DC,$GH674+10),"")</f>
      </c>
      <c r="DP674">
        <f>IF($GI674&gt;=11,INDEX($DC:$DC,$GH674+11),"")</f>
      </c>
      <c r="DQ674">
        <f>IF($GI674&gt;=12,INDEX($DC:$DC,$GH674+12),"")</f>
      </c>
      <c r="DR674">
        <f>IF($GI674&gt;=13,INDEX($DC:$DC,$GH674+13),"")</f>
      </c>
      <c r="DS674">
        <f>IF($GI674&gt;=14,INDEX($DC:$DC,$GH674+14),"")</f>
      </c>
      <c r="DT674">
        <f>IF($GI674&gt;=15,INDEX($DC:$DC,$GH674+15),"")</f>
      </c>
      <c r="DU674">
        <f>IF($GI674&gt;=16,INDEX($DC:$DC,$GH674+16),"")</f>
      </c>
      <c r="DV674">
        <f>IF($GI674&gt;=17,INDEX($DC:$DC,$GH674+17),"")</f>
      </c>
      <c r="DW674">
        <f>IF($GI674&gt;=18,INDEX($DC:$DC,$GH674+18),"")</f>
      </c>
      <c r="DX674">
        <f>IF($GI674&gt;=19,INDEX($DC:$DC,$GH674+19),"")</f>
      </c>
      <c r="DY674">
        <f>IF($GI674&gt;=20,INDEX($DC:$DC,$GH674+20),"")</f>
      </c>
      <c r="DZ674">
        <f>IF($GI674&gt;=21,INDEX($DC:$DC,$GH674+21),"")</f>
      </c>
      <c r="EA674">
        <f>IF($GI674&gt;=22,INDEX($DC:$DC,$GH674+22),"")</f>
      </c>
      <c r="EB674">
        <f>IF($GI674&gt;=23,INDEX($DC:$DC,$GH674+23),"")</f>
      </c>
      <c r="EC674">
        <f>IF($GI674&gt;=24,INDEX($DC:$DC,$GH674+24),"")</f>
      </c>
      <c r="ED674">
        <f>IF($GI674&gt;=25,INDEX($DC:$DC,$GH674+25),"")</f>
      </c>
      <c r="EE674">
        <f>IF($GI674&gt;=26,INDEX($DC:$DC,$GH674+26),"")</f>
      </c>
      <c r="EF674">
        <f>IF($GI674&gt;=27,INDEX($DC:$DC,$GH674+27),"")</f>
      </c>
      <c r="EG674">
        <f>IF($GI674&gt;=28,INDEX($DC:$DC,$GH674+28),"")</f>
      </c>
      <c r="EH674">
        <f>IF($GI674&gt;=29,INDEX($DC:$DC,$GH674+29),"")</f>
      </c>
      <c r="EI674">
        <f>IF($GI674&gt;=30,INDEX($DC:$DC,$GH674+30),"")</f>
      </c>
      <c r="EJ674">
        <f>IF($GI674&gt;=31,INDEX($DC:$DC,$GH674+31),"")</f>
      </c>
      <c r="EK674">
        <f>IF($GI674&gt;=32,INDEX($DC:$DC,$GH674+32),"")</f>
      </c>
      <c r="EL674">
        <f>IF($GI674&gt;=33,INDEX($DC:$DC,$GH674+33),"")</f>
      </c>
      <c r="EM674">
        <f>IF($GI674&gt;=34,INDEX($DC:$DC,$GH674+34),"")</f>
      </c>
      <c r="EN674">
        <f>IF($GI674&gt;=35,INDEX($DC:$DC,$GH674+35),"")</f>
      </c>
      <c r="EO674">
        <f>IF($GI674&gt;=36,INDEX($DC:$DC,$GH674+36),"")</f>
      </c>
      <c r="EP674">
        <f>IF($GI674&gt;=37,INDEX($DC:$DC,$GH674+37),"")</f>
      </c>
      <c r="EQ674">
        <f>IF($GI674&gt;=38,INDEX($DC:$DC,$GH674+38),"")</f>
      </c>
      <c r="ER674">
        <f>IF($GI674&gt;=39,INDEX($DC:$DC,$GH674+39),"")</f>
      </c>
      <c r="ES674">
        <f>IF($GI674&gt;=40,INDEX($DC:$DC,$GH674+40),"")</f>
      </c>
      <c r="ET674">
        <f>IF($GI674&gt;=1,INDEX($DD:$DD,$GH674+1),"")</f>
      </c>
      <c r="EU674">
        <f>IF($GI674&gt;=2,INDEX($DD:$DD,$GH674+2),"")</f>
      </c>
      <c r="EV674">
        <f>IF($GI674&gt;=3,INDEX($DD:$DD,$GH674+3),"")</f>
      </c>
      <c r="EW674">
        <f>IF($GI674&gt;=4,INDEX($DD:$DD,$GH674+4),"")</f>
      </c>
      <c r="EX674">
        <f>IF($GI674&gt;=5,INDEX($DD:$DD,$GH674+5),"")</f>
      </c>
      <c r="EY674">
        <f>IF($GI674&gt;=6,INDEX($DD:$DD,$GH674+6),"")</f>
      </c>
      <c r="EZ674">
        <f>IF($GI674&gt;=7,INDEX($DD:$DD,$GH674+7),"")</f>
      </c>
      <c r="FA674">
        <f>IF($GI674&gt;=8,INDEX($DD:$DD,$GH674+8),"")</f>
      </c>
      <c r="FB674">
        <f>IF($GI674&gt;=9,INDEX($DD:$DD,$GH674+9),"")</f>
      </c>
      <c r="FC674">
        <f>IF($GI674&gt;=10,INDEX($DD:$DD,$GH674+10),"")</f>
      </c>
      <c r="FD674">
        <f>IF($GI674&gt;=11,INDEX($DD:$DD,$GH674+11),"")</f>
      </c>
      <c r="FE674">
        <f>IF($GI674&gt;=12,INDEX($DD:$DD,$GH674+12),"")</f>
      </c>
      <c r="FF674">
        <f>IF($GI674&gt;=13,INDEX($DD:$DD,$GH674+13),"")</f>
      </c>
      <c r="FG674">
        <f>IF($GI674&gt;=14,INDEX($DD:$DD,$GH674+14),"")</f>
      </c>
      <c r="FH674">
        <f>IF($GI674&gt;=15,INDEX($DD:$DD,$GH674+15),"")</f>
      </c>
      <c r="FI674">
        <f>IF($GI674&gt;=16,INDEX($DD:$DD,$GH674+16),"")</f>
      </c>
      <c r="FJ674">
        <f>IF($GI674&gt;=17,INDEX($DD:$DD,$GH674+17),"")</f>
      </c>
      <c r="FK674">
        <f>IF($GI674&gt;=18,INDEX($DD:$DD,$GH674+18),"")</f>
      </c>
      <c r="FL674">
        <f>IF($GI674&gt;=19,INDEX($DD:$DD,$GH674+19),"")</f>
      </c>
      <c r="FM674">
        <f>IF($GI674&gt;=20,INDEX($DD:$DD,$GH674+20),"")</f>
      </c>
      <c r="FN674">
        <f>IF($GI674&gt;=21,INDEX($DD:$DD,$GH674+21),"")</f>
      </c>
      <c r="FO674">
        <f>IF($GI674&gt;=22,INDEX($DD:$DD,$GH674+22),"")</f>
      </c>
      <c r="FP674">
        <f>IF($GI674&gt;=23,INDEX($DD:$DD,$GH674+23),"")</f>
      </c>
      <c r="FQ674">
        <f>IF($GI674&gt;=24,INDEX($DD:$DD,$GH674+24),"")</f>
      </c>
      <c r="FR674">
        <f>IF($GI674&gt;=25,INDEX($DD:$DD,$GH674+25),"")</f>
      </c>
      <c r="FS674">
        <f>IF($GI674&gt;=26,INDEX($DD:$DD,$GH674+26),"")</f>
      </c>
      <c r="FT674">
        <f>IF($GI674&gt;=27,INDEX($DD:$DD,$GH674+27),"")</f>
      </c>
      <c r="FU674">
        <f>IF($GI674&gt;=28,INDEX($DD:$DD,$GH674+28),"")</f>
      </c>
      <c r="FV674">
        <f>IF($GI674&gt;=29,INDEX($DD:$DD,$GH674+29),"")</f>
      </c>
      <c r="FW674">
        <f>IF($GI674&gt;=30,INDEX($DD:$DD,$GH674+30),"")</f>
      </c>
      <c r="FX674">
        <f>IF($GI674&gt;=31,INDEX($DD:$DD,$GH674+31),"")</f>
      </c>
      <c r="FY674">
        <f>IF($GI674&gt;=32,INDEX($DD:$DD,$GH674+32),"")</f>
      </c>
      <c r="FZ674">
        <f>IF($GI674&gt;=33,INDEX($DD:$DD,$GH674+33),"")</f>
      </c>
      <c r="GA674">
        <f>IF($GI674&gt;=34,INDEX($DD:$DD,$GH674+34),"")</f>
      </c>
      <c r="GB674">
        <f>IF($GI674&gt;=35,INDEX($DD:$DD,$GH674+35),"")</f>
      </c>
      <c r="GC674">
        <f>IF($GI674&gt;=36,INDEX($DD:$DD,$GH674+36),"")</f>
      </c>
      <c r="GD674">
        <f>IF($GI674&gt;=37,INDEX($DD:$DD,$GH674+37),"")</f>
      </c>
      <c r="GE674">
        <f>IF($GI674&gt;=38,INDEX($DD:$DD,$GH674+38),"")</f>
      </c>
      <c r="GF674">
        <f>IF($GI674&gt;=39,INDEX($DD:$DD,$GH674+39),"")</f>
      </c>
      <c r="GG674">
        <f>IF($GI674&gt;=40,INDEX($DD:$DD,$GH674+40),"")</f>
      </c>
      <c r="GH674">
        <f>IFERROR(MATCH($DB674,$DC$2:$DC$148,0)+1,0)</f>
      </c>
      <c r="GI674">
        <f>IFERROR(INDEX($DE$2:$DE$148,MATCH($DB674,$DC$2:$DC$148,0)),0)</f>
      </c>
      <c r="GJ674">
        <f>IFERROR(MATCH($S674,$DF$674:$ES$674,0),0)</f>
      </c>
      <c r="GK674">
        <f>IF($GJ674&gt;0,INDEX($ET$674:$GG$674,$GJ674),"")</f>
      </c>
      <c r="GN674">
        <f>IF($IW674&gt;=1,INDEX($GL:$GL,$IV674+1),"")</f>
      </c>
      <c r="GO674">
        <f>IF($IW674&gt;=2,INDEX($GL:$GL,$IV674+2),"")</f>
      </c>
      <c r="GP674">
        <f>IF($IW674&gt;=3,INDEX($GL:$GL,$IV674+3),"")</f>
      </c>
      <c r="GQ674">
        <f>IF($IW674&gt;=4,INDEX($GL:$GL,$IV674+4),"")</f>
      </c>
      <c r="GR674">
        <f>IF($IW674&gt;=5,INDEX($GL:$GL,$IV674+5),"")</f>
      </c>
      <c r="GS674">
        <f>IF($IW674&gt;=6,INDEX($GL:$GL,$IV674+6),"")</f>
      </c>
      <c r="GT674">
        <f>IF($IW674&gt;=7,INDEX($GL:$GL,$IV674+7),"")</f>
      </c>
      <c r="GU674">
        <f>IF($IW674&gt;=8,INDEX($GL:$GL,$IV674+8),"")</f>
      </c>
      <c r="GV674">
        <f>IF($IW674&gt;=9,INDEX($GL:$GL,$IV674+9),"")</f>
      </c>
      <c r="GW674">
        <f>IF($IW674&gt;=10,INDEX($GL:$GL,$IV674+10),"")</f>
      </c>
      <c r="GX674">
        <f>IF($IW674&gt;=11,INDEX($GL:$GL,$IV674+11),"")</f>
      </c>
      <c r="GY674">
        <f>IF($IW674&gt;=12,INDEX($GL:$GL,$IV674+12),"")</f>
      </c>
      <c r="GZ674">
        <f>IF($IW674&gt;=13,INDEX($GL:$GL,$IV674+13),"")</f>
      </c>
      <c r="HA674">
        <f>IF($IW674&gt;=14,INDEX($GL:$GL,$IV674+14),"")</f>
      </c>
      <c r="HB674">
        <f>IF($IW674&gt;=15,INDEX($GL:$GL,$IV674+15),"")</f>
      </c>
      <c r="HC674">
        <f>IF($IW674&gt;=16,INDEX($GL:$GL,$IV674+16),"")</f>
      </c>
      <c r="HD674">
        <f>IF($IW674&gt;=17,INDEX($GL:$GL,$IV674+17),"")</f>
      </c>
      <c r="HE674">
        <f>IF($IW674&gt;=18,INDEX($GL:$GL,$IV674+18),"")</f>
      </c>
      <c r="HF674">
        <f>IF($IW674&gt;=19,INDEX($GL:$GL,$IV674+19),"")</f>
      </c>
      <c r="HG674">
        <f>IF($IW674&gt;=20,INDEX($GL:$GL,$IV674+20),"")</f>
      </c>
      <c r="HH674">
        <f>IF($IW674&gt;=21,INDEX($GL:$GL,$IV674+21),"")</f>
      </c>
      <c r="HI674">
        <f>IF($IW674&gt;=22,INDEX($GL:$GL,$IV674+22),"")</f>
      </c>
      <c r="HJ674">
        <f>IF($IW674&gt;=23,INDEX($GL:$GL,$IV674+23),"")</f>
      </c>
      <c r="HK674">
        <f>IF($IW674&gt;=24,INDEX($GL:$GL,$IV674+24),"")</f>
      </c>
      <c r="HL674">
        <f>IF($IW674&gt;=25,INDEX($GL:$GL,$IV674+25),"")</f>
      </c>
      <c r="HM674">
        <f>IF($IW674&gt;=26,INDEX($GL:$GL,$IV674+26),"")</f>
      </c>
      <c r="HN674">
        <f>IF($IW674&gt;=27,INDEX($GL:$GL,$IV674+27),"")</f>
      </c>
      <c r="HO674">
        <f>IF($IW674&gt;=28,INDEX($GL:$GL,$IV674+28),"")</f>
      </c>
      <c r="HP674">
        <f>IF($IW674&gt;=29,INDEX($GL:$GL,$IV674+29),"")</f>
      </c>
      <c r="HQ674">
        <f>IF($IW674&gt;=30,INDEX($GL:$GL,$IV674+30),"")</f>
      </c>
      <c r="HR674">
        <f>IF($IW674&gt;=31,INDEX($GL:$GL,$IV674+31),"")</f>
      </c>
      <c r="HS674">
        <f>IF($IW674&gt;=32,INDEX($GL:$GL,$IV674+32),"")</f>
      </c>
      <c r="HT674">
        <f>IF($IW674&gt;=33,INDEX($GL:$GL,$IV674+33),"")</f>
      </c>
      <c r="HU674">
        <f>IF($IW674&gt;=34,INDEX($GL:$GL,$IV674+34),"")</f>
      </c>
      <c r="HV674">
        <f>IF($IW674&gt;=35,INDEX($GL:$GL,$IV674+35),"")</f>
      </c>
      <c r="HW674">
        <f>IF($IW674&gt;=36,INDEX($GL:$GL,$IV674+36),"")</f>
      </c>
      <c r="HX674">
        <f>IF($IW674&gt;=37,INDEX($GL:$GL,$IV674+37),"")</f>
      </c>
      <c r="HY674">
        <f>IF($IW674&gt;=38,INDEX($GL:$GL,$IV674+38),"")</f>
      </c>
      <c r="HZ674">
        <f>IF($IW674&gt;=39,INDEX($GL:$GL,$IV674+39),"")</f>
      </c>
      <c r="IA674">
        <f>IF($IW674&gt;=40,INDEX($GL:$GL,$IV674+40),"")</f>
      </c>
      <c r="IB674">
        <f>IF($IW674&gt;=41,INDEX($GL:$GL,$IV674+41),"")</f>
      </c>
      <c r="IC674">
        <f>IF($IW674&gt;=42,INDEX($GL:$GL,$IV674+42),"")</f>
      </c>
      <c r="ID674">
        <f>IF($IW674&gt;=43,INDEX($GL:$GL,$IV674+43),"")</f>
      </c>
      <c r="IE674">
        <f>IF($IW674&gt;=44,INDEX($GL:$GL,$IV674+44),"")</f>
      </c>
      <c r="IF674">
        <f>IF($IW674&gt;=45,INDEX($GL:$GL,$IV674+45),"")</f>
      </c>
      <c r="IG674">
        <f>IF($IW674&gt;=46,INDEX($GL:$GL,$IV674+46),"")</f>
      </c>
      <c r="IH674">
        <f>IF($IW674&gt;=47,INDEX($GL:$GL,$IV674+47),"")</f>
      </c>
      <c r="II674">
        <f>IF($IW674&gt;=48,INDEX($GL:$GL,$IV674+48),"")</f>
      </c>
      <c r="IJ674">
        <f>IF($IW674&gt;=49,INDEX($GL:$GL,$IV674+49),"")</f>
      </c>
      <c r="IK674">
        <f>IF($IW674&gt;=50,INDEX($GL:$GL,$IV674+50),"")</f>
      </c>
      <c r="IL674">
        <f>IF($IW674&gt;=51,INDEX($GL:$GL,$IV674+51),"")</f>
      </c>
      <c r="IM674">
        <f>IF($IW674&gt;=52,INDEX($GL:$GL,$IV674+52),"")</f>
      </c>
      <c r="IN674">
        <f>IF($IW674&gt;=53,INDEX($GL:$GL,$IV674+53),"")</f>
      </c>
      <c r="IO674">
        <f>IF($IW674&gt;=54,INDEX($GL:$GL,$IV674+54),"")</f>
      </c>
      <c r="IP674">
        <f>IF($IW674&gt;=55,INDEX($GL:$GL,$IV674+55),"")</f>
      </c>
      <c r="IQ674">
        <f>IF($IW674&gt;=56,INDEX($GL:$GL,$IV674+56),"")</f>
      </c>
      <c r="IR674">
        <f>IF($IW674&gt;=57,INDEX($GL:$GL,$IV674+57),"")</f>
      </c>
      <c r="IS674">
        <f>IF($IW674&gt;=58,INDEX($GL:$GL,$IV674+58),"")</f>
      </c>
      <c r="IT674">
        <f>IF($IW674&gt;=59,INDEX($GL:$GL,$IV674+59),"")</f>
      </c>
      <c r="IU674">
        <f>IF($IW674&gt;=60,INDEX($GL:$GL,$IV674+60),"")</f>
      </c>
      <c r="IV674">
        <f>IFERROR(MATCH($GK674,$GL$2:$GL$324,0)+1,0)</f>
      </c>
      <c r="IW674">
        <f>IFERROR(INDEX($GM$2:$GM$324,MATCH($GK674,$GL$2:$GL$324,0)),0)</f>
      </c>
      <c r="IX674" t="s">
        <v>34</v>
      </c>
      <c r="IY674" t="s">
        <v>34</v>
      </c>
    </row>
    <row r="675" spans="1:259" x14ac:dyDescent="0.25">
      <c r="K675">
        <f>IF(OR($N675="",$J675=""),"",IFERROR($N675/$J675,0))</f>
      </c>
      <c r="L675">
        <f>IF($N675="","",
SUM($M675,$O675,$T675,$P675,$R675)*
(1-IF($U675="",0,VALUE($U675)/100)))</f>
      </c>
      <c r="M675">
        <f>IF($N675="","",$N675)</f>
      </c>
      <c r="O675">
        <f>IF($N675="","",
IF($H675="","",
IF(ISNUMBER(SEARCH("exempt",LOWER($H675))),0,
$N675*(VALUE(SUBSTITUTE($H675,"%",""))/100))))</f>
      </c>
      <c r="V675">
        <f>IFERROR(IF(FIND(" - ",$E675)&gt;0,MID($E675,FIND(" - ",$E675)+3,LEN($E675)),""),"")</f>
      </c>
      <c r="AE675" t="s">
        <v>1256</v>
      </c>
      <c r="AJ675">
        <f>IFERROR(LEFT($E675,FIND(" - ",$E675)-1),$E675)</f>
      </c>
      <c r="AM675">
        <f>IF($CB675&gt;=1,INDEX($AK:$AK,$CA675+1),"")</f>
      </c>
      <c r="AN675">
        <f>IF($CB675&gt;=2,INDEX($AK:$AK,$CA675+2),"")</f>
      </c>
      <c r="AO675">
        <f>IF($CB675&gt;=3,INDEX($AK:$AK,$CA675+3),"")</f>
      </c>
      <c r="AP675">
        <f>IF($CB675&gt;=4,INDEX($AK:$AK,$CA675+4),"")</f>
      </c>
      <c r="AQ675">
        <f>IF($CB675&gt;=5,INDEX($AK:$AK,$CA675+5),"")</f>
      </c>
      <c r="AR675">
        <f>IF($CB675&gt;=6,INDEX($AK:$AK,$CA675+6),"")</f>
      </c>
      <c r="AS675">
        <f>IF($CB675&gt;=7,INDEX($AK:$AK,$CA675+7),"")</f>
      </c>
      <c r="AT675">
        <f>IF($CB675&gt;=8,INDEX($AK:$AK,$CA675+8),"")</f>
      </c>
      <c r="AU675">
        <f>IF($CB675&gt;=9,INDEX($AK:$AK,$CA675+9),"")</f>
      </c>
      <c r="AV675">
        <f>IF($CB675&gt;=10,INDEX($AK:$AK,$CA675+10),"")</f>
      </c>
      <c r="AW675">
        <f>IF($CB675&gt;=11,INDEX($AK:$AK,$CA675+11),"")</f>
      </c>
      <c r="AX675">
        <f>IF($CB675&gt;=12,INDEX($AK:$AK,$CA675+12),"")</f>
      </c>
      <c r="AY675">
        <f>IF($CB675&gt;=13,INDEX($AK:$AK,$CA675+13),"")</f>
      </c>
      <c r="AZ675">
        <f>IF($CB675&gt;=14,INDEX($AK:$AK,$CA675+14),"")</f>
      </c>
      <c r="BA675">
        <f>IF($CB675&gt;=15,INDEX($AK:$AK,$CA675+15),"")</f>
      </c>
      <c r="BB675">
        <f>IF($CB675&gt;=16,INDEX($AK:$AK,$CA675+16),"")</f>
      </c>
      <c r="BC675">
        <f>IF($CB675&gt;=17,INDEX($AK:$AK,$CA675+17),"")</f>
      </c>
      <c r="BD675">
        <f>IF($CB675&gt;=18,INDEX($AK:$AK,$CA675+18),"")</f>
      </c>
      <c r="BE675">
        <f>IF($CB675&gt;=19,INDEX($AK:$AK,$CA675+19),"")</f>
      </c>
      <c r="BF675">
        <f>IF($CB675&gt;=20,INDEX($AK:$AK,$CA675+20),"")</f>
      </c>
      <c r="BG675">
        <f>IF($CB675&gt;=21,INDEX($AK:$AK,$CA675+21),"")</f>
      </c>
      <c r="BH675">
        <f>IF($CB675&gt;=22,INDEX($AK:$AK,$CA675+22),"")</f>
      </c>
      <c r="BI675">
        <f>IF($CB675&gt;=23,INDEX($AK:$AK,$CA675+23),"")</f>
      </c>
      <c r="BJ675">
        <f>IF($CB675&gt;=24,INDEX($AK:$AK,$CA675+24),"")</f>
      </c>
      <c r="BK675">
        <f>IF($CB675&gt;=25,INDEX($AK:$AK,$CA675+25),"")</f>
      </c>
      <c r="BL675">
        <f>IF($CB675&gt;=26,INDEX($AK:$AK,$CA675+26),"")</f>
      </c>
      <c r="BM675">
        <f>IF($CB675&gt;=27,INDEX($AK:$AK,$CA675+27),"")</f>
      </c>
      <c r="BN675">
        <f>IF($CB675&gt;=28,INDEX($AK:$AK,$CA675+28),"")</f>
      </c>
      <c r="BO675">
        <f>IF($CB675&gt;=29,INDEX($AK:$AK,$CA675+29),"")</f>
      </c>
      <c r="BP675">
        <f>IF($CB675&gt;=30,INDEX($AK:$AK,$CA675+30),"")</f>
      </c>
      <c r="BQ675">
        <f>IF($CB675&gt;=31,INDEX($AK:$AK,$CA675+31),"")</f>
      </c>
      <c r="BR675">
        <f>IF($CB675&gt;=32,INDEX($AK:$AK,$CA675+32),"")</f>
      </c>
      <c r="BS675">
        <f>IF($CB675&gt;=33,INDEX($AK:$AK,$CA675+33),"")</f>
      </c>
      <c r="BT675">
        <f>IF($CB675&gt;=34,INDEX($AK:$AK,$CA675+34),"")</f>
      </c>
      <c r="BU675">
        <f>IF($CB675&gt;=35,INDEX($AK:$AK,$CA675+35),"")</f>
      </c>
      <c r="BV675">
        <f>IF($CB675&gt;=36,INDEX($AK:$AK,$CA675+36),"")</f>
      </c>
      <c r="BW675">
        <f>IF($CB675&gt;=37,INDEX($AK:$AK,$CA675+37),"")</f>
      </c>
      <c r="BX675">
        <f>IF($CB675&gt;=38,INDEX($AK:$AK,$CA675+38),"")</f>
      </c>
      <c r="BY675">
        <f>IF($CB675&gt;=39,INDEX($AK:$AK,$CA675+39),"")</f>
      </c>
      <c r="BZ675">
        <f>IF($CB675&gt;=40,INDEX($AK:$AK,$CA675+40),"")</f>
      </c>
      <c r="CA675">
        <f>IFERROR(MATCH($AJ675,$AK$2:$AK$134,0)+1,0)</f>
      </c>
      <c r="CB675">
        <f>IFERROR(INDEX($AL$2:$AL$134,MATCH($AJ675,$AK$2:$AK$134,0)),0)</f>
      </c>
      <c r="CC675">
        <f>IFERROR(LEFT($F675,FIND(" - ",$F675)-1),$F675)</f>
      </c>
      <c r="CF675">
        <f>IF($DA675&gt;=1,INDEX($CD:$CD,$CZ675+1),"")</f>
      </c>
      <c r="CG675">
        <f>IF($DA675&gt;=2,INDEX($CD:$CD,$CZ675+2),"")</f>
      </c>
      <c r="CH675">
        <f>IF($DA675&gt;=3,INDEX($CD:$CD,$CZ675+3),"")</f>
      </c>
      <c r="CI675">
        <f>IF($DA675&gt;=4,INDEX($CD:$CD,$CZ675+4),"")</f>
      </c>
      <c r="CJ675">
        <f>IF($DA675&gt;=5,INDEX($CD:$CD,$CZ675+5),"")</f>
      </c>
      <c r="CK675">
        <f>IF($DA675&gt;=6,INDEX($CD:$CD,$CZ675+6),"")</f>
      </c>
      <c r="CL675">
        <f>IF($DA675&gt;=7,INDEX($CD:$CD,$CZ675+7),"")</f>
      </c>
      <c r="CM675">
        <f>IF($DA675&gt;=8,INDEX($CD:$CD,$CZ675+8),"")</f>
      </c>
      <c r="CN675">
        <f>IF($DA675&gt;=9,INDEX($CD:$CD,$CZ675+9),"")</f>
      </c>
      <c r="CO675">
        <f>IF($DA675&gt;=10,INDEX($CD:$CD,$CZ675+10),"")</f>
      </c>
      <c r="CP675">
        <f>IF($DA675&gt;=11,INDEX($CD:$CD,$CZ675+11),"")</f>
      </c>
      <c r="CQ675">
        <f>IF($DA675&gt;=12,INDEX($CD:$CD,$CZ675+12),"")</f>
      </c>
      <c r="CR675">
        <f>IF($DA675&gt;=13,INDEX($CD:$CD,$CZ675+13),"")</f>
      </c>
      <c r="CS675">
        <f>IF($DA675&gt;=14,INDEX($CD:$CD,$CZ675+14),"")</f>
      </c>
      <c r="CT675">
        <f>IF($DA675&gt;=15,INDEX($CD:$CD,$CZ675+15),"")</f>
      </c>
      <c r="CU675">
        <f>IF($DA675&gt;=16,INDEX($CD:$CD,$CZ675+16),"")</f>
      </c>
      <c r="CV675">
        <f>IF($DA675&gt;=17,INDEX($CD:$CD,$CZ675+17),"")</f>
      </c>
      <c r="CW675">
        <f>IF($DA675&gt;=18,INDEX($CD:$CD,$CZ675+18),"")</f>
      </c>
      <c r="CX675">
        <f>IF($DA675&gt;=19,INDEX($CD:$CD,$CZ675+19),"")</f>
      </c>
      <c r="CY675">
        <f>IF($DA675&gt;=20,INDEX($CD:$CD,$CZ675+20),"")</f>
      </c>
      <c r="CZ675">
        <f>IFERROR(MATCH($CC675,$CD$2:$CD$263,0)+1,0)</f>
      </c>
      <c r="DA675">
        <f>IFERROR(INDEX($CE$2:$CE$263,MATCH($CC675,$CD$2:$CD$263,0)),0)</f>
      </c>
      <c r="DB675">
        <f>IFERROR(INDEX($AI:$AI,MATCH($H675,$AH:$AH,0))&amp;"","")</f>
      </c>
      <c r="DF675">
        <f>IF($GI675&gt;=1,INDEX($DC:$DC,$GH675+1),"")</f>
      </c>
      <c r="DG675">
        <f>IF($GI675&gt;=2,INDEX($DC:$DC,$GH675+2),"")</f>
      </c>
      <c r="DH675">
        <f>IF($GI675&gt;=3,INDEX($DC:$DC,$GH675+3),"")</f>
      </c>
      <c r="DI675">
        <f>IF($GI675&gt;=4,INDEX($DC:$DC,$GH675+4),"")</f>
      </c>
      <c r="DJ675">
        <f>IF($GI675&gt;=5,INDEX($DC:$DC,$GH675+5),"")</f>
      </c>
      <c r="DK675">
        <f>IF($GI675&gt;=6,INDEX($DC:$DC,$GH675+6),"")</f>
      </c>
      <c r="DL675">
        <f>IF($GI675&gt;=7,INDEX($DC:$DC,$GH675+7),"")</f>
      </c>
      <c r="DM675">
        <f>IF($GI675&gt;=8,INDEX($DC:$DC,$GH675+8),"")</f>
      </c>
      <c r="DN675">
        <f>IF($GI675&gt;=9,INDEX($DC:$DC,$GH675+9),"")</f>
      </c>
      <c r="DO675">
        <f>IF($GI675&gt;=10,INDEX($DC:$DC,$GH675+10),"")</f>
      </c>
      <c r="DP675">
        <f>IF($GI675&gt;=11,INDEX($DC:$DC,$GH675+11),"")</f>
      </c>
      <c r="DQ675">
        <f>IF($GI675&gt;=12,INDEX($DC:$DC,$GH675+12),"")</f>
      </c>
      <c r="DR675">
        <f>IF($GI675&gt;=13,INDEX($DC:$DC,$GH675+13),"")</f>
      </c>
      <c r="DS675">
        <f>IF($GI675&gt;=14,INDEX($DC:$DC,$GH675+14),"")</f>
      </c>
      <c r="DT675">
        <f>IF($GI675&gt;=15,INDEX($DC:$DC,$GH675+15),"")</f>
      </c>
      <c r="DU675">
        <f>IF($GI675&gt;=16,INDEX($DC:$DC,$GH675+16),"")</f>
      </c>
      <c r="DV675">
        <f>IF($GI675&gt;=17,INDEX($DC:$DC,$GH675+17),"")</f>
      </c>
      <c r="DW675">
        <f>IF($GI675&gt;=18,INDEX($DC:$DC,$GH675+18),"")</f>
      </c>
      <c r="DX675">
        <f>IF($GI675&gt;=19,INDEX($DC:$DC,$GH675+19),"")</f>
      </c>
      <c r="DY675">
        <f>IF($GI675&gt;=20,INDEX($DC:$DC,$GH675+20),"")</f>
      </c>
      <c r="DZ675">
        <f>IF($GI675&gt;=21,INDEX($DC:$DC,$GH675+21),"")</f>
      </c>
      <c r="EA675">
        <f>IF($GI675&gt;=22,INDEX($DC:$DC,$GH675+22),"")</f>
      </c>
      <c r="EB675">
        <f>IF($GI675&gt;=23,INDEX($DC:$DC,$GH675+23),"")</f>
      </c>
      <c r="EC675">
        <f>IF($GI675&gt;=24,INDEX($DC:$DC,$GH675+24),"")</f>
      </c>
      <c r="ED675">
        <f>IF($GI675&gt;=25,INDEX($DC:$DC,$GH675+25),"")</f>
      </c>
      <c r="EE675">
        <f>IF($GI675&gt;=26,INDEX($DC:$DC,$GH675+26),"")</f>
      </c>
      <c r="EF675">
        <f>IF($GI675&gt;=27,INDEX($DC:$DC,$GH675+27),"")</f>
      </c>
      <c r="EG675">
        <f>IF($GI675&gt;=28,INDEX($DC:$DC,$GH675+28),"")</f>
      </c>
      <c r="EH675">
        <f>IF($GI675&gt;=29,INDEX($DC:$DC,$GH675+29),"")</f>
      </c>
      <c r="EI675">
        <f>IF($GI675&gt;=30,INDEX($DC:$DC,$GH675+30),"")</f>
      </c>
      <c r="EJ675">
        <f>IF($GI675&gt;=31,INDEX($DC:$DC,$GH675+31),"")</f>
      </c>
      <c r="EK675">
        <f>IF($GI675&gt;=32,INDEX($DC:$DC,$GH675+32),"")</f>
      </c>
      <c r="EL675">
        <f>IF($GI675&gt;=33,INDEX($DC:$DC,$GH675+33),"")</f>
      </c>
      <c r="EM675">
        <f>IF($GI675&gt;=34,INDEX($DC:$DC,$GH675+34),"")</f>
      </c>
      <c r="EN675">
        <f>IF($GI675&gt;=35,INDEX($DC:$DC,$GH675+35),"")</f>
      </c>
      <c r="EO675">
        <f>IF($GI675&gt;=36,INDEX($DC:$DC,$GH675+36),"")</f>
      </c>
      <c r="EP675">
        <f>IF($GI675&gt;=37,INDEX($DC:$DC,$GH675+37),"")</f>
      </c>
      <c r="EQ675">
        <f>IF($GI675&gt;=38,INDEX($DC:$DC,$GH675+38),"")</f>
      </c>
      <c r="ER675">
        <f>IF($GI675&gt;=39,INDEX($DC:$DC,$GH675+39),"")</f>
      </c>
      <c r="ES675">
        <f>IF($GI675&gt;=40,INDEX($DC:$DC,$GH675+40),"")</f>
      </c>
      <c r="ET675">
        <f>IF($GI675&gt;=1,INDEX($DD:$DD,$GH675+1),"")</f>
      </c>
      <c r="EU675">
        <f>IF($GI675&gt;=2,INDEX($DD:$DD,$GH675+2),"")</f>
      </c>
      <c r="EV675">
        <f>IF($GI675&gt;=3,INDEX($DD:$DD,$GH675+3),"")</f>
      </c>
      <c r="EW675">
        <f>IF($GI675&gt;=4,INDEX($DD:$DD,$GH675+4),"")</f>
      </c>
      <c r="EX675">
        <f>IF($GI675&gt;=5,INDEX($DD:$DD,$GH675+5),"")</f>
      </c>
      <c r="EY675">
        <f>IF($GI675&gt;=6,INDEX($DD:$DD,$GH675+6),"")</f>
      </c>
      <c r="EZ675">
        <f>IF($GI675&gt;=7,INDEX($DD:$DD,$GH675+7),"")</f>
      </c>
      <c r="FA675">
        <f>IF($GI675&gt;=8,INDEX($DD:$DD,$GH675+8),"")</f>
      </c>
      <c r="FB675">
        <f>IF($GI675&gt;=9,INDEX($DD:$DD,$GH675+9),"")</f>
      </c>
      <c r="FC675">
        <f>IF($GI675&gt;=10,INDEX($DD:$DD,$GH675+10),"")</f>
      </c>
      <c r="FD675">
        <f>IF($GI675&gt;=11,INDEX($DD:$DD,$GH675+11),"")</f>
      </c>
      <c r="FE675">
        <f>IF($GI675&gt;=12,INDEX($DD:$DD,$GH675+12),"")</f>
      </c>
      <c r="FF675">
        <f>IF($GI675&gt;=13,INDEX($DD:$DD,$GH675+13),"")</f>
      </c>
      <c r="FG675">
        <f>IF($GI675&gt;=14,INDEX($DD:$DD,$GH675+14),"")</f>
      </c>
      <c r="FH675">
        <f>IF($GI675&gt;=15,INDEX($DD:$DD,$GH675+15),"")</f>
      </c>
      <c r="FI675">
        <f>IF($GI675&gt;=16,INDEX($DD:$DD,$GH675+16),"")</f>
      </c>
      <c r="FJ675">
        <f>IF($GI675&gt;=17,INDEX($DD:$DD,$GH675+17),"")</f>
      </c>
      <c r="FK675">
        <f>IF($GI675&gt;=18,INDEX($DD:$DD,$GH675+18),"")</f>
      </c>
      <c r="FL675">
        <f>IF($GI675&gt;=19,INDEX($DD:$DD,$GH675+19),"")</f>
      </c>
      <c r="FM675">
        <f>IF($GI675&gt;=20,INDEX($DD:$DD,$GH675+20),"")</f>
      </c>
      <c r="FN675">
        <f>IF($GI675&gt;=21,INDEX($DD:$DD,$GH675+21),"")</f>
      </c>
      <c r="FO675">
        <f>IF($GI675&gt;=22,INDEX($DD:$DD,$GH675+22),"")</f>
      </c>
      <c r="FP675">
        <f>IF($GI675&gt;=23,INDEX($DD:$DD,$GH675+23),"")</f>
      </c>
      <c r="FQ675">
        <f>IF($GI675&gt;=24,INDEX($DD:$DD,$GH675+24),"")</f>
      </c>
      <c r="FR675">
        <f>IF($GI675&gt;=25,INDEX($DD:$DD,$GH675+25),"")</f>
      </c>
      <c r="FS675">
        <f>IF($GI675&gt;=26,INDEX($DD:$DD,$GH675+26),"")</f>
      </c>
      <c r="FT675">
        <f>IF($GI675&gt;=27,INDEX($DD:$DD,$GH675+27),"")</f>
      </c>
      <c r="FU675">
        <f>IF($GI675&gt;=28,INDEX($DD:$DD,$GH675+28),"")</f>
      </c>
      <c r="FV675">
        <f>IF($GI675&gt;=29,INDEX($DD:$DD,$GH675+29),"")</f>
      </c>
      <c r="FW675">
        <f>IF($GI675&gt;=30,INDEX($DD:$DD,$GH675+30),"")</f>
      </c>
      <c r="FX675">
        <f>IF($GI675&gt;=31,INDEX($DD:$DD,$GH675+31),"")</f>
      </c>
      <c r="FY675">
        <f>IF($GI675&gt;=32,INDEX($DD:$DD,$GH675+32),"")</f>
      </c>
      <c r="FZ675">
        <f>IF($GI675&gt;=33,INDEX($DD:$DD,$GH675+33),"")</f>
      </c>
      <c r="GA675">
        <f>IF($GI675&gt;=34,INDEX($DD:$DD,$GH675+34),"")</f>
      </c>
      <c r="GB675">
        <f>IF($GI675&gt;=35,INDEX($DD:$DD,$GH675+35),"")</f>
      </c>
      <c r="GC675">
        <f>IF($GI675&gt;=36,INDEX($DD:$DD,$GH675+36),"")</f>
      </c>
      <c r="GD675">
        <f>IF($GI675&gt;=37,INDEX($DD:$DD,$GH675+37),"")</f>
      </c>
      <c r="GE675">
        <f>IF($GI675&gt;=38,INDEX($DD:$DD,$GH675+38),"")</f>
      </c>
      <c r="GF675">
        <f>IF($GI675&gt;=39,INDEX($DD:$DD,$GH675+39),"")</f>
      </c>
      <c r="GG675">
        <f>IF($GI675&gt;=40,INDEX($DD:$DD,$GH675+40),"")</f>
      </c>
      <c r="GH675">
        <f>IFERROR(MATCH($DB675,$DC$2:$DC$148,0)+1,0)</f>
      </c>
      <c r="GI675">
        <f>IFERROR(INDEX($DE$2:$DE$148,MATCH($DB675,$DC$2:$DC$148,0)),0)</f>
      </c>
      <c r="GJ675">
        <f>IFERROR(MATCH($S675,$DF$675:$ES$675,0),0)</f>
      </c>
      <c r="GK675">
        <f>IF($GJ675&gt;0,INDEX($ET$675:$GG$675,$GJ675),"")</f>
      </c>
      <c r="GN675">
        <f>IF($IW675&gt;=1,INDEX($GL:$GL,$IV675+1),"")</f>
      </c>
      <c r="GO675">
        <f>IF($IW675&gt;=2,INDEX($GL:$GL,$IV675+2),"")</f>
      </c>
      <c r="GP675">
        <f>IF($IW675&gt;=3,INDEX($GL:$GL,$IV675+3),"")</f>
      </c>
      <c r="GQ675">
        <f>IF($IW675&gt;=4,INDEX($GL:$GL,$IV675+4),"")</f>
      </c>
      <c r="GR675">
        <f>IF($IW675&gt;=5,INDEX($GL:$GL,$IV675+5),"")</f>
      </c>
      <c r="GS675">
        <f>IF($IW675&gt;=6,INDEX($GL:$GL,$IV675+6),"")</f>
      </c>
      <c r="GT675">
        <f>IF($IW675&gt;=7,INDEX($GL:$GL,$IV675+7),"")</f>
      </c>
      <c r="GU675">
        <f>IF($IW675&gt;=8,INDEX($GL:$GL,$IV675+8),"")</f>
      </c>
      <c r="GV675">
        <f>IF($IW675&gt;=9,INDEX($GL:$GL,$IV675+9),"")</f>
      </c>
      <c r="GW675">
        <f>IF($IW675&gt;=10,INDEX($GL:$GL,$IV675+10),"")</f>
      </c>
      <c r="GX675">
        <f>IF($IW675&gt;=11,INDEX($GL:$GL,$IV675+11),"")</f>
      </c>
      <c r="GY675">
        <f>IF($IW675&gt;=12,INDEX($GL:$GL,$IV675+12),"")</f>
      </c>
      <c r="GZ675">
        <f>IF($IW675&gt;=13,INDEX($GL:$GL,$IV675+13),"")</f>
      </c>
      <c r="HA675">
        <f>IF($IW675&gt;=14,INDEX($GL:$GL,$IV675+14),"")</f>
      </c>
      <c r="HB675">
        <f>IF($IW675&gt;=15,INDEX($GL:$GL,$IV675+15),"")</f>
      </c>
      <c r="HC675">
        <f>IF($IW675&gt;=16,INDEX($GL:$GL,$IV675+16),"")</f>
      </c>
      <c r="HD675">
        <f>IF($IW675&gt;=17,INDEX($GL:$GL,$IV675+17),"")</f>
      </c>
      <c r="HE675">
        <f>IF($IW675&gt;=18,INDEX($GL:$GL,$IV675+18),"")</f>
      </c>
      <c r="HF675">
        <f>IF($IW675&gt;=19,INDEX($GL:$GL,$IV675+19),"")</f>
      </c>
      <c r="HG675">
        <f>IF($IW675&gt;=20,INDEX($GL:$GL,$IV675+20),"")</f>
      </c>
      <c r="HH675">
        <f>IF($IW675&gt;=21,INDEX($GL:$GL,$IV675+21),"")</f>
      </c>
      <c r="HI675">
        <f>IF($IW675&gt;=22,INDEX($GL:$GL,$IV675+22),"")</f>
      </c>
      <c r="HJ675">
        <f>IF($IW675&gt;=23,INDEX($GL:$GL,$IV675+23),"")</f>
      </c>
      <c r="HK675">
        <f>IF($IW675&gt;=24,INDEX($GL:$GL,$IV675+24),"")</f>
      </c>
      <c r="HL675">
        <f>IF($IW675&gt;=25,INDEX($GL:$GL,$IV675+25),"")</f>
      </c>
      <c r="HM675">
        <f>IF($IW675&gt;=26,INDEX($GL:$GL,$IV675+26),"")</f>
      </c>
      <c r="HN675">
        <f>IF($IW675&gt;=27,INDEX($GL:$GL,$IV675+27),"")</f>
      </c>
      <c r="HO675">
        <f>IF($IW675&gt;=28,INDEX($GL:$GL,$IV675+28),"")</f>
      </c>
      <c r="HP675">
        <f>IF($IW675&gt;=29,INDEX($GL:$GL,$IV675+29),"")</f>
      </c>
      <c r="HQ675">
        <f>IF($IW675&gt;=30,INDEX($GL:$GL,$IV675+30),"")</f>
      </c>
      <c r="HR675">
        <f>IF($IW675&gt;=31,INDEX($GL:$GL,$IV675+31),"")</f>
      </c>
      <c r="HS675">
        <f>IF($IW675&gt;=32,INDEX($GL:$GL,$IV675+32),"")</f>
      </c>
      <c r="HT675">
        <f>IF($IW675&gt;=33,INDEX($GL:$GL,$IV675+33),"")</f>
      </c>
      <c r="HU675">
        <f>IF($IW675&gt;=34,INDEX($GL:$GL,$IV675+34),"")</f>
      </c>
      <c r="HV675">
        <f>IF($IW675&gt;=35,INDEX($GL:$GL,$IV675+35),"")</f>
      </c>
      <c r="HW675">
        <f>IF($IW675&gt;=36,INDEX($GL:$GL,$IV675+36),"")</f>
      </c>
      <c r="HX675">
        <f>IF($IW675&gt;=37,INDEX($GL:$GL,$IV675+37),"")</f>
      </c>
      <c r="HY675">
        <f>IF($IW675&gt;=38,INDEX($GL:$GL,$IV675+38),"")</f>
      </c>
      <c r="HZ675">
        <f>IF($IW675&gt;=39,INDEX($GL:$GL,$IV675+39),"")</f>
      </c>
      <c r="IA675">
        <f>IF($IW675&gt;=40,INDEX($GL:$GL,$IV675+40),"")</f>
      </c>
      <c r="IB675">
        <f>IF($IW675&gt;=41,INDEX($GL:$GL,$IV675+41),"")</f>
      </c>
      <c r="IC675">
        <f>IF($IW675&gt;=42,INDEX($GL:$GL,$IV675+42),"")</f>
      </c>
      <c r="ID675">
        <f>IF($IW675&gt;=43,INDEX($GL:$GL,$IV675+43),"")</f>
      </c>
      <c r="IE675">
        <f>IF($IW675&gt;=44,INDEX($GL:$GL,$IV675+44),"")</f>
      </c>
      <c r="IF675">
        <f>IF($IW675&gt;=45,INDEX($GL:$GL,$IV675+45),"")</f>
      </c>
      <c r="IG675">
        <f>IF($IW675&gt;=46,INDEX($GL:$GL,$IV675+46),"")</f>
      </c>
      <c r="IH675">
        <f>IF($IW675&gt;=47,INDEX($GL:$GL,$IV675+47),"")</f>
      </c>
      <c r="II675">
        <f>IF($IW675&gt;=48,INDEX($GL:$GL,$IV675+48),"")</f>
      </c>
      <c r="IJ675">
        <f>IF($IW675&gt;=49,INDEX($GL:$GL,$IV675+49),"")</f>
      </c>
      <c r="IK675">
        <f>IF($IW675&gt;=50,INDEX($GL:$GL,$IV675+50),"")</f>
      </c>
      <c r="IL675">
        <f>IF($IW675&gt;=51,INDEX($GL:$GL,$IV675+51),"")</f>
      </c>
      <c r="IM675">
        <f>IF($IW675&gt;=52,INDEX($GL:$GL,$IV675+52),"")</f>
      </c>
      <c r="IN675">
        <f>IF($IW675&gt;=53,INDEX($GL:$GL,$IV675+53),"")</f>
      </c>
      <c r="IO675">
        <f>IF($IW675&gt;=54,INDEX($GL:$GL,$IV675+54),"")</f>
      </c>
      <c r="IP675">
        <f>IF($IW675&gt;=55,INDEX($GL:$GL,$IV675+55),"")</f>
      </c>
      <c r="IQ675">
        <f>IF($IW675&gt;=56,INDEX($GL:$GL,$IV675+56),"")</f>
      </c>
      <c r="IR675">
        <f>IF($IW675&gt;=57,INDEX($GL:$GL,$IV675+57),"")</f>
      </c>
      <c r="IS675">
        <f>IF($IW675&gt;=58,INDEX($GL:$GL,$IV675+58),"")</f>
      </c>
      <c r="IT675">
        <f>IF($IW675&gt;=59,INDEX($GL:$GL,$IV675+59),"")</f>
      </c>
      <c r="IU675">
        <f>IF($IW675&gt;=60,INDEX($GL:$GL,$IV675+60),"")</f>
      </c>
      <c r="IV675">
        <f>IFERROR(MATCH($GK675,$GL$2:$GL$324,0)+1,0)</f>
      </c>
      <c r="IW675">
        <f>IFERROR(INDEX($GM$2:$GM$324,MATCH($GK675,$GL$2:$GL$324,0)),0)</f>
      </c>
      <c r="IX675" t="s">
        <v>34</v>
      </c>
      <c r="IY675" t="s">
        <v>34</v>
      </c>
    </row>
    <row r="676" spans="1:259" x14ac:dyDescent="0.25">
      <c r="K676">
        <f>IF(OR($N676="",$J676=""),"",IFERROR($N676/$J676,0))</f>
      </c>
      <c r="L676">
        <f>IF($N676="","",
SUM($M676,$O676,$T676,$P676,$R676)*
(1-IF($U676="",0,VALUE($U676)/100)))</f>
      </c>
      <c r="M676">
        <f>IF($N676="","",$N676)</f>
      </c>
      <c r="O676">
        <f>IF($N676="","",
IF($H676="","",
IF(ISNUMBER(SEARCH("exempt",LOWER($H676))),0,
$N676*(VALUE(SUBSTITUTE($H676,"%",""))/100))))</f>
      </c>
      <c r="V676">
        <f>IFERROR(IF(FIND(" - ",$E676)&gt;0,MID($E676,FIND(" - ",$E676)+3,LEN($E676)),""),"")</f>
      </c>
      <c r="AE676" t="s">
        <v>1257</v>
      </c>
      <c r="AJ676">
        <f>IFERROR(LEFT($E676,FIND(" - ",$E676)-1),$E676)</f>
      </c>
      <c r="AM676">
        <f>IF($CB676&gt;=1,INDEX($AK:$AK,$CA676+1),"")</f>
      </c>
      <c r="AN676">
        <f>IF($CB676&gt;=2,INDEX($AK:$AK,$CA676+2),"")</f>
      </c>
      <c r="AO676">
        <f>IF($CB676&gt;=3,INDEX($AK:$AK,$CA676+3),"")</f>
      </c>
      <c r="AP676">
        <f>IF($CB676&gt;=4,INDEX($AK:$AK,$CA676+4),"")</f>
      </c>
      <c r="AQ676">
        <f>IF($CB676&gt;=5,INDEX($AK:$AK,$CA676+5),"")</f>
      </c>
      <c r="AR676">
        <f>IF($CB676&gt;=6,INDEX($AK:$AK,$CA676+6),"")</f>
      </c>
      <c r="AS676">
        <f>IF($CB676&gt;=7,INDEX($AK:$AK,$CA676+7),"")</f>
      </c>
      <c r="AT676">
        <f>IF($CB676&gt;=8,INDEX($AK:$AK,$CA676+8),"")</f>
      </c>
      <c r="AU676">
        <f>IF($CB676&gt;=9,INDEX($AK:$AK,$CA676+9),"")</f>
      </c>
      <c r="AV676">
        <f>IF($CB676&gt;=10,INDEX($AK:$AK,$CA676+10),"")</f>
      </c>
      <c r="AW676">
        <f>IF($CB676&gt;=11,INDEX($AK:$AK,$CA676+11),"")</f>
      </c>
      <c r="AX676">
        <f>IF($CB676&gt;=12,INDEX($AK:$AK,$CA676+12),"")</f>
      </c>
      <c r="AY676">
        <f>IF($CB676&gt;=13,INDEX($AK:$AK,$CA676+13),"")</f>
      </c>
      <c r="AZ676">
        <f>IF($CB676&gt;=14,INDEX($AK:$AK,$CA676+14),"")</f>
      </c>
      <c r="BA676">
        <f>IF($CB676&gt;=15,INDEX($AK:$AK,$CA676+15),"")</f>
      </c>
      <c r="BB676">
        <f>IF($CB676&gt;=16,INDEX($AK:$AK,$CA676+16),"")</f>
      </c>
      <c r="BC676">
        <f>IF($CB676&gt;=17,INDEX($AK:$AK,$CA676+17),"")</f>
      </c>
      <c r="BD676">
        <f>IF($CB676&gt;=18,INDEX($AK:$AK,$CA676+18),"")</f>
      </c>
      <c r="BE676">
        <f>IF($CB676&gt;=19,INDEX($AK:$AK,$CA676+19),"")</f>
      </c>
      <c r="BF676">
        <f>IF($CB676&gt;=20,INDEX($AK:$AK,$CA676+20),"")</f>
      </c>
      <c r="BG676">
        <f>IF($CB676&gt;=21,INDEX($AK:$AK,$CA676+21),"")</f>
      </c>
      <c r="BH676">
        <f>IF($CB676&gt;=22,INDEX($AK:$AK,$CA676+22),"")</f>
      </c>
      <c r="BI676">
        <f>IF($CB676&gt;=23,INDEX($AK:$AK,$CA676+23),"")</f>
      </c>
      <c r="BJ676">
        <f>IF($CB676&gt;=24,INDEX($AK:$AK,$CA676+24),"")</f>
      </c>
      <c r="BK676">
        <f>IF($CB676&gt;=25,INDEX($AK:$AK,$CA676+25),"")</f>
      </c>
      <c r="BL676">
        <f>IF($CB676&gt;=26,INDEX($AK:$AK,$CA676+26),"")</f>
      </c>
      <c r="BM676">
        <f>IF($CB676&gt;=27,INDEX($AK:$AK,$CA676+27),"")</f>
      </c>
      <c r="BN676">
        <f>IF($CB676&gt;=28,INDEX($AK:$AK,$CA676+28),"")</f>
      </c>
      <c r="BO676">
        <f>IF($CB676&gt;=29,INDEX($AK:$AK,$CA676+29),"")</f>
      </c>
      <c r="BP676">
        <f>IF($CB676&gt;=30,INDEX($AK:$AK,$CA676+30),"")</f>
      </c>
      <c r="BQ676">
        <f>IF($CB676&gt;=31,INDEX($AK:$AK,$CA676+31),"")</f>
      </c>
      <c r="BR676">
        <f>IF($CB676&gt;=32,INDEX($AK:$AK,$CA676+32),"")</f>
      </c>
      <c r="BS676">
        <f>IF($CB676&gt;=33,INDEX($AK:$AK,$CA676+33),"")</f>
      </c>
      <c r="BT676">
        <f>IF($CB676&gt;=34,INDEX($AK:$AK,$CA676+34),"")</f>
      </c>
      <c r="BU676">
        <f>IF($CB676&gt;=35,INDEX($AK:$AK,$CA676+35),"")</f>
      </c>
      <c r="BV676">
        <f>IF($CB676&gt;=36,INDEX($AK:$AK,$CA676+36),"")</f>
      </c>
      <c r="BW676">
        <f>IF($CB676&gt;=37,INDEX($AK:$AK,$CA676+37),"")</f>
      </c>
      <c r="BX676">
        <f>IF($CB676&gt;=38,INDEX($AK:$AK,$CA676+38),"")</f>
      </c>
      <c r="BY676">
        <f>IF($CB676&gt;=39,INDEX($AK:$AK,$CA676+39),"")</f>
      </c>
      <c r="BZ676">
        <f>IF($CB676&gt;=40,INDEX($AK:$AK,$CA676+40),"")</f>
      </c>
      <c r="CA676">
        <f>IFERROR(MATCH($AJ676,$AK$2:$AK$134,0)+1,0)</f>
      </c>
      <c r="CB676">
        <f>IFERROR(INDEX($AL$2:$AL$134,MATCH($AJ676,$AK$2:$AK$134,0)),0)</f>
      </c>
      <c r="CC676">
        <f>IFERROR(LEFT($F676,FIND(" - ",$F676)-1),$F676)</f>
      </c>
      <c r="CF676">
        <f>IF($DA676&gt;=1,INDEX($CD:$CD,$CZ676+1),"")</f>
      </c>
      <c r="CG676">
        <f>IF($DA676&gt;=2,INDEX($CD:$CD,$CZ676+2),"")</f>
      </c>
      <c r="CH676">
        <f>IF($DA676&gt;=3,INDEX($CD:$CD,$CZ676+3),"")</f>
      </c>
      <c r="CI676">
        <f>IF($DA676&gt;=4,INDEX($CD:$CD,$CZ676+4),"")</f>
      </c>
      <c r="CJ676">
        <f>IF($DA676&gt;=5,INDEX($CD:$CD,$CZ676+5),"")</f>
      </c>
      <c r="CK676">
        <f>IF($DA676&gt;=6,INDEX($CD:$CD,$CZ676+6),"")</f>
      </c>
      <c r="CL676">
        <f>IF($DA676&gt;=7,INDEX($CD:$CD,$CZ676+7),"")</f>
      </c>
      <c r="CM676">
        <f>IF($DA676&gt;=8,INDEX($CD:$CD,$CZ676+8),"")</f>
      </c>
      <c r="CN676">
        <f>IF($DA676&gt;=9,INDEX($CD:$CD,$CZ676+9),"")</f>
      </c>
      <c r="CO676">
        <f>IF($DA676&gt;=10,INDEX($CD:$CD,$CZ676+10),"")</f>
      </c>
      <c r="CP676">
        <f>IF($DA676&gt;=11,INDEX($CD:$CD,$CZ676+11),"")</f>
      </c>
      <c r="CQ676">
        <f>IF($DA676&gt;=12,INDEX($CD:$CD,$CZ676+12),"")</f>
      </c>
      <c r="CR676">
        <f>IF($DA676&gt;=13,INDEX($CD:$CD,$CZ676+13),"")</f>
      </c>
      <c r="CS676">
        <f>IF($DA676&gt;=14,INDEX($CD:$CD,$CZ676+14),"")</f>
      </c>
      <c r="CT676">
        <f>IF($DA676&gt;=15,INDEX($CD:$CD,$CZ676+15),"")</f>
      </c>
      <c r="CU676">
        <f>IF($DA676&gt;=16,INDEX($CD:$CD,$CZ676+16),"")</f>
      </c>
      <c r="CV676">
        <f>IF($DA676&gt;=17,INDEX($CD:$CD,$CZ676+17),"")</f>
      </c>
      <c r="CW676">
        <f>IF($DA676&gt;=18,INDEX($CD:$CD,$CZ676+18),"")</f>
      </c>
      <c r="CX676">
        <f>IF($DA676&gt;=19,INDEX($CD:$CD,$CZ676+19),"")</f>
      </c>
      <c r="CY676">
        <f>IF($DA676&gt;=20,INDEX($CD:$CD,$CZ676+20),"")</f>
      </c>
      <c r="CZ676">
        <f>IFERROR(MATCH($CC676,$CD$2:$CD$263,0)+1,0)</f>
      </c>
      <c r="DA676">
        <f>IFERROR(INDEX($CE$2:$CE$263,MATCH($CC676,$CD$2:$CD$263,0)),0)</f>
      </c>
      <c r="DB676">
        <f>IFERROR(INDEX($AI:$AI,MATCH($H676,$AH:$AH,0))&amp;"","")</f>
      </c>
      <c r="DF676">
        <f>IF($GI676&gt;=1,INDEX($DC:$DC,$GH676+1),"")</f>
      </c>
      <c r="DG676">
        <f>IF($GI676&gt;=2,INDEX($DC:$DC,$GH676+2),"")</f>
      </c>
      <c r="DH676">
        <f>IF($GI676&gt;=3,INDEX($DC:$DC,$GH676+3),"")</f>
      </c>
      <c r="DI676">
        <f>IF($GI676&gt;=4,INDEX($DC:$DC,$GH676+4),"")</f>
      </c>
      <c r="DJ676">
        <f>IF($GI676&gt;=5,INDEX($DC:$DC,$GH676+5),"")</f>
      </c>
      <c r="DK676">
        <f>IF($GI676&gt;=6,INDEX($DC:$DC,$GH676+6),"")</f>
      </c>
      <c r="DL676">
        <f>IF($GI676&gt;=7,INDEX($DC:$DC,$GH676+7),"")</f>
      </c>
      <c r="DM676">
        <f>IF($GI676&gt;=8,INDEX($DC:$DC,$GH676+8),"")</f>
      </c>
      <c r="DN676">
        <f>IF($GI676&gt;=9,INDEX($DC:$DC,$GH676+9),"")</f>
      </c>
      <c r="DO676">
        <f>IF($GI676&gt;=10,INDEX($DC:$DC,$GH676+10),"")</f>
      </c>
      <c r="DP676">
        <f>IF($GI676&gt;=11,INDEX($DC:$DC,$GH676+11),"")</f>
      </c>
      <c r="DQ676">
        <f>IF($GI676&gt;=12,INDEX($DC:$DC,$GH676+12),"")</f>
      </c>
      <c r="DR676">
        <f>IF($GI676&gt;=13,INDEX($DC:$DC,$GH676+13),"")</f>
      </c>
      <c r="DS676">
        <f>IF($GI676&gt;=14,INDEX($DC:$DC,$GH676+14),"")</f>
      </c>
      <c r="DT676">
        <f>IF($GI676&gt;=15,INDEX($DC:$DC,$GH676+15),"")</f>
      </c>
      <c r="DU676">
        <f>IF($GI676&gt;=16,INDEX($DC:$DC,$GH676+16),"")</f>
      </c>
      <c r="DV676">
        <f>IF($GI676&gt;=17,INDEX($DC:$DC,$GH676+17),"")</f>
      </c>
      <c r="DW676">
        <f>IF($GI676&gt;=18,INDEX($DC:$DC,$GH676+18),"")</f>
      </c>
      <c r="DX676">
        <f>IF($GI676&gt;=19,INDEX($DC:$DC,$GH676+19),"")</f>
      </c>
      <c r="DY676">
        <f>IF($GI676&gt;=20,INDEX($DC:$DC,$GH676+20),"")</f>
      </c>
      <c r="DZ676">
        <f>IF($GI676&gt;=21,INDEX($DC:$DC,$GH676+21),"")</f>
      </c>
      <c r="EA676">
        <f>IF($GI676&gt;=22,INDEX($DC:$DC,$GH676+22),"")</f>
      </c>
      <c r="EB676">
        <f>IF($GI676&gt;=23,INDEX($DC:$DC,$GH676+23),"")</f>
      </c>
      <c r="EC676">
        <f>IF($GI676&gt;=24,INDEX($DC:$DC,$GH676+24),"")</f>
      </c>
      <c r="ED676">
        <f>IF($GI676&gt;=25,INDEX($DC:$DC,$GH676+25),"")</f>
      </c>
      <c r="EE676">
        <f>IF($GI676&gt;=26,INDEX($DC:$DC,$GH676+26),"")</f>
      </c>
      <c r="EF676">
        <f>IF($GI676&gt;=27,INDEX($DC:$DC,$GH676+27),"")</f>
      </c>
      <c r="EG676">
        <f>IF($GI676&gt;=28,INDEX($DC:$DC,$GH676+28),"")</f>
      </c>
      <c r="EH676">
        <f>IF($GI676&gt;=29,INDEX($DC:$DC,$GH676+29),"")</f>
      </c>
      <c r="EI676">
        <f>IF($GI676&gt;=30,INDEX($DC:$DC,$GH676+30),"")</f>
      </c>
      <c r="EJ676">
        <f>IF($GI676&gt;=31,INDEX($DC:$DC,$GH676+31),"")</f>
      </c>
      <c r="EK676">
        <f>IF($GI676&gt;=32,INDEX($DC:$DC,$GH676+32),"")</f>
      </c>
      <c r="EL676">
        <f>IF($GI676&gt;=33,INDEX($DC:$DC,$GH676+33),"")</f>
      </c>
      <c r="EM676">
        <f>IF($GI676&gt;=34,INDEX($DC:$DC,$GH676+34),"")</f>
      </c>
      <c r="EN676">
        <f>IF($GI676&gt;=35,INDEX($DC:$DC,$GH676+35),"")</f>
      </c>
      <c r="EO676">
        <f>IF($GI676&gt;=36,INDEX($DC:$DC,$GH676+36),"")</f>
      </c>
      <c r="EP676">
        <f>IF($GI676&gt;=37,INDEX($DC:$DC,$GH676+37),"")</f>
      </c>
      <c r="EQ676">
        <f>IF($GI676&gt;=38,INDEX($DC:$DC,$GH676+38),"")</f>
      </c>
      <c r="ER676">
        <f>IF($GI676&gt;=39,INDEX($DC:$DC,$GH676+39),"")</f>
      </c>
      <c r="ES676">
        <f>IF($GI676&gt;=40,INDEX($DC:$DC,$GH676+40),"")</f>
      </c>
      <c r="ET676">
        <f>IF($GI676&gt;=1,INDEX($DD:$DD,$GH676+1),"")</f>
      </c>
      <c r="EU676">
        <f>IF($GI676&gt;=2,INDEX($DD:$DD,$GH676+2),"")</f>
      </c>
      <c r="EV676">
        <f>IF($GI676&gt;=3,INDEX($DD:$DD,$GH676+3),"")</f>
      </c>
      <c r="EW676">
        <f>IF($GI676&gt;=4,INDEX($DD:$DD,$GH676+4),"")</f>
      </c>
      <c r="EX676">
        <f>IF($GI676&gt;=5,INDEX($DD:$DD,$GH676+5),"")</f>
      </c>
      <c r="EY676">
        <f>IF($GI676&gt;=6,INDEX($DD:$DD,$GH676+6),"")</f>
      </c>
      <c r="EZ676">
        <f>IF($GI676&gt;=7,INDEX($DD:$DD,$GH676+7),"")</f>
      </c>
      <c r="FA676">
        <f>IF($GI676&gt;=8,INDEX($DD:$DD,$GH676+8),"")</f>
      </c>
      <c r="FB676">
        <f>IF($GI676&gt;=9,INDEX($DD:$DD,$GH676+9),"")</f>
      </c>
      <c r="FC676">
        <f>IF($GI676&gt;=10,INDEX($DD:$DD,$GH676+10),"")</f>
      </c>
      <c r="FD676">
        <f>IF($GI676&gt;=11,INDEX($DD:$DD,$GH676+11),"")</f>
      </c>
      <c r="FE676">
        <f>IF($GI676&gt;=12,INDEX($DD:$DD,$GH676+12),"")</f>
      </c>
      <c r="FF676">
        <f>IF($GI676&gt;=13,INDEX($DD:$DD,$GH676+13),"")</f>
      </c>
      <c r="FG676">
        <f>IF($GI676&gt;=14,INDEX($DD:$DD,$GH676+14),"")</f>
      </c>
      <c r="FH676">
        <f>IF($GI676&gt;=15,INDEX($DD:$DD,$GH676+15),"")</f>
      </c>
      <c r="FI676">
        <f>IF($GI676&gt;=16,INDEX($DD:$DD,$GH676+16),"")</f>
      </c>
      <c r="FJ676">
        <f>IF($GI676&gt;=17,INDEX($DD:$DD,$GH676+17),"")</f>
      </c>
      <c r="FK676">
        <f>IF($GI676&gt;=18,INDEX($DD:$DD,$GH676+18),"")</f>
      </c>
      <c r="FL676">
        <f>IF($GI676&gt;=19,INDEX($DD:$DD,$GH676+19),"")</f>
      </c>
      <c r="FM676">
        <f>IF($GI676&gt;=20,INDEX($DD:$DD,$GH676+20),"")</f>
      </c>
      <c r="FN676">
        <f>IF($GI676&gt;=21,INDEX($DD:$DD,$GH676+21),"")</f>
      </c>
      <c r="FO676">
        <f>IF($GI676&gt;=22,INDEX($DD:$DD,$GH676+22),"")</f>
      </c>
      <c r="FP676">
        <f>IF($GI676&gt;=23,INDEX($DD:$DD,$GH676+23),"")</f>
      </c>
      <c r="FQ676">
        <f>IF($GI676&gt;=24,INDEX($DD:$DD,$GH676+24),"")</f>
      </c>
      <c r="FR676">
        <f>IF($GI676&gt;=25,INDEX($DD:$DD,$GH676+25),"")</f>
      </c>
      <c r="FS676">
        <f>IF($GI676&gt;=26,INDEX($DD:$DD,$GH676+26),"")</f>
      </c>
      <c r="FT676">
        <f>IF($GI676&gt;=27,INDEX($DD:$DD,$GH676+27),"")</f>
      </c>
      <c r="FU676">
        <f>IF($GI676&gt;=28,INDEX($DD:$DD,$GH676+28),"")</f>
      </c>
      <c r="FV676">
        <f>IF($GI676&gt;=29,INDEX($DD:$DD,$GH676+29),"")</f>
      </c>
      <c r="FW676">
        <f>IF($GI676&gt;=30,INDEX($DD:$DD,$GH676+30),"")</f>
      </c>
      <c r="FX676">
        <f>IF($GI676&gt;=31,INDEX($DD:$DD,$GH676+31),"")</f>
      </c>
      <c r="FY676">
        <f>IF($GI676&gt;=32,INDEX($DD:$DD,$GH676+32),"")</f>
      </c>
      <c r="FZ676">
        <f>IF($GI676&gt;=33,INDEX($DD:$DD,$GH676+33),"")</f>
      </c>
      <c r="GA676">
        <f>IF($GI676&gt;=34,INDEX($DD:$DD,$GH676+34),"")</f>
      </c>
      <c r="GB676">
        <f>IF($GI676&gt;=35,INDEX($DD:$DD,$GH676+35),"")</f>
      </c>
      <c r="GC676">
        <f>IF($GI676&gt;=36,INDEX($DD:$DD,$GH676+36),"")</f>
      </c>
      <c r="GD676">
        <f>IF($GI676&gt;=37,INDEX($DD:$DD,$GH676+37),"")</f>
      </c>
      <c r="GE676">
        <f>IF($GI676&gt;=38,INDEX($DD:$DD,$GH676+38),"")</f>
      </c>
      <c r="GF676">
        <f>IF($GI676&gt;=39,INDEX($DD:$DD,$GH676+39),"")</f>
      </c>
      <c r="GG676">
        <f>IF($GI676&gt;=40,INDEX($DD:$DD,$GH676+40),"")</f>
      </c>
      <c r="GH676">
        <f>IFERROR(MATCH($DB676,$DC$2:$DC$148,0)+1,0)</f>
      </c>
      <c r="GI676">
        <f>IFERROR(INDEX($DE$2:$DE$148,MATCH($DB676,$DC$2:$DC$148,0)),0)</f>
      </c>
      <c r="GJ676">
        <f>IFERROR(MATCH($S676,$DF$676:$ES$676,0),0)</f>
      </c>
      <c r="GK676">
        <f>IF($GJ676&gt;0,INDEX($ET$676:$GG$676,$GJ676),"")</f>
      </c>
      <c r="GN676">
        <f>IF($IW676&gt;=1,INDEX($GL:$GL,$IV676+1),"")</f>
      </c>
      <c r="GO676">
        <f>IF($IW676&gt;=2,INDEX($GL:$GL,$IV676+2),"")</f>
      </c>
      <c r="GP676">
        <f>IF($IW676&gt;=3,INDEX($GL:$GL,$IV676+3),"")</f>
      </c>
      <c r="GQ676">
        <f>IF($IW676&gt;=4,INDEX($GL:$GL,$IV676+4),"")</f>
      </c>
      <c r="GR676">
        <f>IF($IW676&gt;=5,INDEX($GL:$GL,$IV676+5),"")</f>
      </c>
      <c r="GS676">
        <f>IF($IW676&gt;=6,INDEX($GL:$GL,$IV676+6),"")</f>
      </c>
      <c r="GT676">
        <f>IF($IW676&gt;=7,INDEX($GL:$GL,$IV676+7),"")</f>
      </c>
      <c r="GU676">
        <f>IF($IW676&gt;=8,INDEX($GL:$GL,$IV676+8),"")</f>
      </c>
      <c r="GV676">
        <f>IF($IW676&gt;=9,INDEX($GL:$GL,$IV676+9),"")</f>
      </c>
      <c r="GW676">
        <f>IF($IW676&gt;=10,INDEX($GL:$GL,$IV676+10),"")</f>
      </c>
      <c r="GX676">
        <f>IF($IW676&gt;=11,INDEX($GL:$GL,$IV676+11),"")</f>
      </c>
      <c r="GY676">
        <f>IF($IW676&gt;=12,INDEX($GL:$GL,$IV676+12),"")</f>
      </c>
      <c r="GZ676">
        <f>IF($IW676&gt;=13,INDEX($GL:$GL,$IV676+13),"")</f>
      </c>
      <c r="HA676">
        <f>IF($IW676&gt;=14,INDEX($GL:$GL,$IV676+14),"")</f>
      </c>
      <c r="HB676">
        <f>IF($IW676&gt;=15,INDEX($GL:$GL,$IV676+15),"")</f>
      </c>
      <c r="HC676">
        <f>IF($IW676&gt;=16,INDEX($GL:$GL,$IV676+16),"")</f>
      </c>
      <c r="HD676">
        <f>IF($IW676&gt;=17,INDEX($GL:$GL,$IV676+17),"")</f>
      </c>
      <c r="HE676">
        <f>IF($IW676&gt;=18,INDEX($GL:$GL,$IV676+18),"")</f>
      </c>
      <c r="HF676">
        <f>IF($IW676&gt;=19,INDEX($GL:$GL,$IV676+19),"")</f>
      </c>
      <c r="HG676">
        <f>IF($IW676&gt;=20,INDEX($GL:$GL,$IV676+20),"")</f>
      </c>
      <c r="HH676">
        <f>IF($IW676&gt;=21,INDEX($GL:$GL,$IV676+21),"")</f>
      </c>
      <c r="HI676">
        <f>IF($IW676&gt;=22,INDEX($GL:$GL,$IV676+22),"")</f>
      </c>
      <c r="HJ676">
        <f>IF($IW676&gt;=23,INDEX($GL:$GL,$IV676+23),"")</f>
      </c>
      <c r="HK676">
        <f>IF($IW676&gt;=24,INDEX($GL:$GL,$IV676+24),"")</f>
      </c>
      <c r="HL676">
        <f>IF($IW676&gt;=25,INDEX($GL:$GL,$IV676+25),"")</f>
      </c>
      <c r="HM676">
        <f>IF($IW676&gt;=26,INDEX($GL:$GL,$IV676+26),"")</f>
      </c>
      <c r="HN676">
        <f>IF($IW676&gt;=27,INDEX($GL:$GL,$IV676+27),"")</f>
      </c>
      <c r="HO676">
        <f>IF($IW676&gt;=28,INDEX($GL:$GL,$IV676+28),"")</f>
      </c>
      <c r="HP676">
        <f>IF($IW676&gt;=29,INDEX($GL:$GL,$IV676+29),"")</f>
      </c>
      <c r="HQ676">
        <f>IF($IW676&gt;=30,INDEX($GL:$GL,$IV676+30),"")</f>
      </c>
      <c r="HR676">
        <f>IF($IW676&gt;=31,INDEX($GL:$GL,$IV676+31),"")</f>
      </c>
      <c r="HS676">
        <f>IF($IW676&gt;=32,INDEX($GL:$GL,$IV676+32),"")</f>
      </c>
      <c r="HT676">
        <f>IF($IW676&gt;=33,INDEX($GL:$GL,$IV676+33),"")</f>
      </c>
      <c r="HU676">
        <f>IF($IW676&gt;=34,INDEX($GL:$GL,$IV676+34),"")</f>
      </c>
      <c r="HV676">
        <f>IF($IW676&gt;=35,INDEX($GL:$GL,$IV676+35),"")</f>
      </c>
      <c r="HW676">
        <f>IF($IW676&gt;=36,INDEX($GL:$GL,$IV676+36),"")</f>
      </c>
      <c r="HX676">
        <f>IF($IW676&gt;=37,INDEX($GL:$GL,$IV676+37),"")</f>
      </c>
      <c r="HY676">
        <f>IF($IW676&gt;=38,INDEX($GL:$GL,$IV676+38),"")</f>
      </c>
      <c r="HZ676">
        <f>IF($IW676&gt;=39,INDEX($GL:$GL,$IV676+39),"")</f>
      </c>
      <c r="IA676">
        <f>IF($IW676&gt;=40,INDEX($GL:$GL,$IV676+40),"")</f>
      </c>
      <c r="IB676">
        <f>IF($IW676&gt;=41,INDEX($GL:$GL,$IV676+41),"")</f>
      </c>
      <c r="IC676">
        <f>IF($IW676&gt;=42,INDEX($GL:$GL,$IV676+42),"")</f>
      </c>
      <c r="ID676">
        <f>IF($IW676&gt;=43,INDEX($GL:$GL,$IV676+43),"")</f>
      </c>
      <c r="IE676">
        <f>IF($IW676&gt;=44,INDEX($GL:$GL,$IV676+44),"")</f>
      </c>
      <c r="IF676">
        <f>IF($IW676&gt;=45,INDEX($GL:$GL,$IV676+45),"")</f>
      </c>
      <c r="IG676">
        <f>IF($IW676&gt;=46,INDEX($GL:$GL,$IV676+46),"")</f>
      </c>
      <c r="IH676">
        <f>IF($IW676&gt;=47,INDEX($GL:$GL,$IV676+47),"")</f>
      </c>
      <c r="II676">
        <f>IF($IW676&gt;=48,INDEX($GL:$GL,$IV676+48),"")</f>
      </c>
      <c r="IJ676">
        <f>IF($IW676&gt;=49,INDEX($GL:$GL,$IV676+49),"")</f>
      </c>
      <c r="IK676">
        <f>IF($IW676&gt;=50,INDEX($GL:$GL,$IV676+50),"")</f>
      </c>
      <c r="IL676">
        <f>IF($IW676&gt;=51,INDEX($GL:$GL,$IV676+51),"")</f>
      </c>
      <c r="IM676">
        <f>IF($IW676&gt;=52,INDEX($GL:$GL,$IV676+52),"")</f>
      </c>
      <c r="IN676">
        <f>IF($IW676&gt;=53,INDEX($GL:$GL,$IV676+53),"")</f>
      </c>
      <c r="IO676">
        <f>IF($IW676&gt;=54,INDEX($GL:$GL,$IV676+54),"")</f>
      </c>
      <c r="IP676">
        <f>IF($IW676&gt;=55,INDEX($GL:$GL,$IV676+55),"")</f>
      </c>
      <c r="IQ676">
        <f>IF($IW676&gt;=56,INDEX($GL:$GL,$IV676+56),"")</f>
      </c>
      <c r="IR676">
        <f>IF($IW676&gt;=57,INDEX($GL:$GL,$IV676+57),"")</f>
      </c>
      <c r="IS676">
        <f>IF($IW676&gt;=58,INDEX($GL:$GL,$IV676+58),"")</f>
      </c>
      <c r="IT676">
        <f>IF($IW676&gt;=59,INDEX($GL:$GL,$IV676+59),"")</f>
      </c>
      <c r="IU676">
        <f>IF($IW676&gt;=60,INDEX($GL:$GL,$IV676+60),"")</f>
      </c>
      <c r="IV676">
        <f>IFERROR(MATCH($GK676,$GL$2:$GL$324,0)+1,0)</f>
      </c>
      <c r="IW676">
        <f>IFERROR(INDEX($GM$2:$GM$324,MATCH($GK676,$GL$2:$GL$324,0)),0)</f>
      </c>
      <c r="IX676" t="s">
        <v>34</v>
      </c>
      <c r="IY676" t="s">
        <v>34</v>
      </c>
    </row>
    <row r="677" spans="1:259" x14ac:dyDescent="0.25">
      <c r="K677">
        <f>IF(OR($N677="",$J677=""),"",IFERROR($N677/$J677,0))</f>
      </c>
      <c r="L677">
        <f>IF($N677="","",
SUM($M677,$O677,$T677,$P677,$R677)*
(1-IF($U677="",0,VALUE($U677)/100)))</f>
      </c>
      <c r="M677">
        <f>IF($N677="","",$N677)</f>
      </c>
      <c r="O677">
        <f>IF($N677="","",
IF($H677="","",
IF(ISNUMBER(SEARCH("exempt",LOWER($H677))),0,
$N677*(VALUE(SUBSTITUTE($H677,"%",""))/100))))</f>
      </c>
      <c r="V677">
        <f>IFERROR(IF(FIND(" - ",$E677)&gt;0,MID($E677,FIND(" - ",$E677)+3,LEN($E677)),""),"")</f>
      </c>
      <c r="AE677" t="s">
        <v>1258</v>
      </c>
      <c r="AJ677">
        <f>IFERROR(LEFT($E677,FIND(" - ",$E677)-1),$E677)</f>
      </c>
      <c r="AM677">
        <f>IF($CB677&gt;=1,INDEX($AK:$AK,$CA677+1),"")</f>
      </c>
      <c r="AN677">
        <f>IF($CB677&gt;=2,INDEX($AK:$AK,$CA677+2),"")</f>
      </c>
      <c r="AO677">
        <f>IF($CB677&gt;=3,INDEX($AK:$AK,$CA677+3),"")</f>
      </c>
      <c r="AP677">
        <f>IF($CB677&gt;=4,INDEX($AK:$AK,$CA677+4),"")</f>
      </c>
      <c r="AQ677">
        <f>IF($CB677&gt;=5,INDEX($AK:$AK,$CA677+5),"")</f>
      </c>
      <c r="AR677">
        <f>IF($CB677&gt;=6,INDEX($AK:$AK,$CA677+6),"")</f>
      </c>
      <c r="AS677">
        <f>IF($CB677&gt;=7,INDEX($AK:$AK,$CA677+7),"")</f>
      </c>
      <c r="AT677">
        <f>IF($CB677&gt;=8,INDEX($AK:$AK,$CA677+8),"")</f>
      </c>
      <c r="AU677">
        <f>IF($CB677&gt;=9,INDEX($AK:$AK,$CA677+9),"")</f>
      </c>
      <c r="AV677">
        <f>IF($CB677&gt;=10,INDEX($AK:$AK,$CA677+10),"")</f>
      </c>
      <c r="AW677">
        <f>IF($CB677&gt;=11,INDEX($AK:$AK,$CA677+11),"")</f>
      </c>
      <c r="AX677">
        <f>IF($CB677&gt;=12,INDEX($AK:$AK,$CA677+12),"")</f>
      </c>
      <c r="AY677">
        <f>IF($CB677&gt;=13,INDEX($AK:$AK,$CA677+13),"")</f>
      </c>
      <c r="AZ677">
        <f>IF($CB677&gt;=14,INDEX($AK:$AK,$CA677+14),"")</f>
      </c>
      <c r="BA677">
        <f>IF($CB677&gt;=15,INDEX($AK:$AK,$CA677+15),"")</f>
      </c>
      <c r="BB677">
        <f>IF($CB677&gt;=16,INDEX($AK:$AK,$CA677+16),"")</f>
      </c>
      <c r="BC677">
        <f>IF($CB677&gt;=17,INDEX($AK:$AK,$CA677+17),"")</f>
      </c>
      <c r="BD677">
        <f>IF($CB677&gt;=18,INDEX($AK:$AK,$CA677+18),"")</f>
      </c>
      <c r="BE677">
        <f>IF($CB677&gt;=19,INDEX($AK:$AK,$CA677+19),"")</f>
      </c>
      <c r="BF677">
        <f>IF($CB677&gt;=20,INDEX($AK:$AK,$CA677+20),"")</f>
      </c>
      <c r="BG677">
        <f>IF($CB677&gt;=21,INDEX($AK:$AK,$CA677+21),"")</f>
      </c>
      <c r="BH677">
        <f>IF($CB677&gt;=22,INDEX($AK:$AK,$CA677+22),"")</f>
      </c>
      <c r="BI677">
        <f>IF($CB677&gt;=23,INDEX($AK:$AK,$CA677+23),"")</f>
      </c>
      <c r="BJ677">
        <f>IF($CB677&gt;=24,INDEX($AK:$AK,$CA677+24),"")</f>
      </c>
      <c r="BK677">
        <f>IF($CB677&gt;=25,INDEX($AK:$AK,$CA677+25),"")</f>
      </c>
      <c r="BL677">
        <f>IF($CB677&gt;=26,INDEX($AK:$AK,$CA677+26),"")</f>
      </c>
      <c r="BM677">
        <f>IF($CB677&gt;=27,INDEX($AK:$AK,$CA677+27),"")</f>
      </c>
      <c r="BN677">
        <f>IF($CB677&gt;=28,INDEX($AK:$AK,$CA677+28),"")</f>
      </c>
      <c r="BO677">
        <f>IF($CB677&gt;=29,INDEX($AK:$AK,$CA677+29),"")</f>
      </c>
      <c r="BP677">
        <f>IF($CB677&gt;=30,INDEX($AK:$AK,$CA677+30),"")</f>
      </c>
      <c r="BQ677">
        <f>IF($CB677&gt;=31,INDEX($AK:$AK,$CA677+31),"")</f>
      </c>
      <c r="BR677">
        <f>IF($CB677&gt;=32,INDEX($AK:$AK,$CA677+32),"")</f>
      </c>
      <c r="BS677">
        <f>IF($CB677&gt;=33,INDEX($AK:$AK,$CA677+33),"")</f>
      </c>
      <c r="BT677">
        <f>IF($CB677&gt;=34,INDEX($AK:$AK,$CA677+34),"")</f>
      </c>
      <c r="BU677">
        <f>IF($CB677&gt;=35,INDEX($AK:$AK,$CA677+35),"")</f>
      </c>
      <c r="BV677">
        <f>IF($CB677&gt;=36,INDEX($AK:$AK,$CA677+36),"")</f>
      </c>
      <c r="BW677">
        <f>IF($CB677&gt;=37,INDEX($AK:$AK,$CA677+37),"")</f>
      </c>
      <c r="BX677">
        <f>IF($CB677&gt;=38,INDEX($AK:$AK,$CA677+38),"")</f>
      </c>
      <c r="BY677">
        <f>IF($CB677&gt;=39,INDEX($AK:$AK,$CA677+39),"")</f>
      </c>
      <c r="BZ677">
        <f>IF($CB677&gt;=40,INDEX($AK:$AK,$CA677+40),"")</f>
      </c>
      <c r="CA677">
        <f>IFERROR(MATCH($AJ677,$AK$2:$AK$134,0)+1,0)</f>
      </c>
      <c r="CB677">
        <f>IFERROR(INDEX($AL$2:$AL$134,MATCH($AJ677,$AK$2:$AK$134,0)),0)</f>
      </c>
      <c r="CC677">
        <f>IFERROR(LEFT($F677,FIND(" - ",$F677)-1),$F677)</f>
      </c>
      <c r="CF677">
        <f>IF($DA677&gt;=1,INDEX($CD:$CD,$CZ677+1),"")</f>
      </c>
      <c r="CG677">
        <f>IF($DA677&gt;=2,INDEX($CD:$CD,$CZ677+2),"")</f>
      </c>
      <c r="CH677">
        <f>IF($DA677&gt;=3,INDEX($CD:$CD,$CZ677+3),"")</f>
      </c>
      <c r="CI677">
        <f>IF($DA677&gt;=4,INDEX($CD:$CD,$CZ677+4),"")</f>
      </c>
      <c r="CJ677">
        <f>IF($DA677&gt;=5,INDEX($CD:$CD,$CZ677+5),"")</f>
      </c>
      <c r="CK677">
        <f>IF($DA677&gt;=6,INDEX($CD:$CD,$CZ677+6),"")</f>
      </c>
      <c r="CL677">
        <f>IF($DA677&gt;=7,INDEX($CD:$CD,$CZ677+7),"")</f>
      </c>
      <c r="CM677">
        <f>IF($DA677&gt;=8,INDEX($CD:$CD,$CZ677+8),"")</f>
      </c>
      <c r="CN677">
        <f>IF($DA677&gt;=9,INDEX($CD:$CD,$CZ677+9),"")</f>
      </c>
      <c r="CO677">
        <f>IF($DA677&gt;=10,INDEX($CD:$CD,$CZ677+10),"")</f>
      </c>
      <c r="CP677">
        <f>IF($DA677&gt;=11,INDEX($CD:$CD,$CZ677+11),"")</f>
      </c>
      <c r="CQ677">
        <f>IF($DA677&gt;=12,INDEX($CD:$CD,$CZ677+12),"")</f>
      </c>
      <c r="CR677">
        <f>IF($DA677&gt;=13,INDEX($CD:$CD,$CZ677+13),"")</f>
      </c>
      <c r="CS677">
        <f>IF($DA677&gt;=14,INDEX($CD:$CD,$CZ677+14),"")</f>
      </c>
      <c r="CT677">
        <f>IF($DA677&gt;=15,INDEX($CD:$CD,$CZ677+15),"")</f>
      </c>
      <c r="CU677">
        <f>IF($DA677&gt;=16,INDEX($CD:$CD,$CZ677+16),"")</f>
      </c>
      <c r="CV677">
        <f>IF($DA677&gt;=17,INDEX($CD:$CD,$CZ677+17),"")</f>
      </c>
      <c r="CW677">
        <f>IF($DA677&gt;=18,INDEX($CD:$CD,$CZ677+18),"")</f>
      </c>
      <c r="CX677">
        <f>IF($DA677&gt;=19,INDEX($CD:$CD,$CZ677+19),"")</f>
      </c>
      <c r="CY677">
        <f>IF($DA677&gt;=20,INDEX($CD:$CD,$CZ677+20),"")</f>
      </c>
      <c r="CZ677">
        <f>IFERROR(MATCH($CC677,$CD$2:$CD$263,0)+1,0)</f>
      </c>
      <c r="DA677">
        <f>IFERROR(INDEX($CE$2:$CE$263,MATCH($CC677,$CD$2:$CD$263,0)),0)</f>
      </c>
      <c r="DB677">
        <f>IFERROR(INDEX($AI:$AI,MATCH($H677,$AH:$AH,0))&amp;"","")</f>
      </c>
      <c r="DF677">
        <f>IF($GI677&gt;=1,INDEX($DC:$DC,$GH677+1),"")</f>
      </c>
      <c r="DG677">
        <f>IF($GI677&gt;=2,INDEX($DC:$DC,$GH677+2),"")</f>
      </c>
      <c r="DH677">
        <f>IF($GI677&gt;=3,INDEX($DC:$DC,$GH677+3),"")</f>
      </c>
      <c r="DI677">
        <f>IF($GI677&gt;=4,INDEX($DC:$DC,$GH677+4),"")</f>
      </c>
      <c r="DJ677">
        <f>IF($GI677&gt;=5,INDEX($DC:$DC,$GH677+5),"")</f>
      </c>
      <c r="DK677">
        <f>IF($GI677&gt;=6,INDEX($DC:$DC,$GH677+6),"")</f>
      </c>
      <c r="DL677">
        <f>IF($GI677&gt;=7,INDEX($DC:$DC,$GH677+7),"")</f>
      </c>
      <c r="DM677">
        <f>IF($GI677&gt;=8,INDEX($DC:$DC,$GH677+8),"")</f>
      </c>
      <c r="DN677">
        <f>IF($GI677&gt;=9,INDEX($DC:$DC,$GH677+9),"")</f>
      </c>
      <c r="DO677">
        <f>IF($GI677&gt;=10,INDEX($DC:$DC,$GH677+10),"")</f>
      </c>
      <c r="DP677">
        <f>IF($GI677&gt;=11,INDEX($DC:$DC,$GH677+11),"")</f>
      </c>
      <c r="DQ677">
        <f>IF($GI677&gt;=12,INDEX($DC:$DC,$GH677+12),"")</f>
      </c>
      <c r="DR677">
        <f>IF($GI677&gt;=13,INDEX($DC:$DC,$GH677+13),"")</f>
      </c>
      <c r="DS677">
        <f>IF($GI677&gt;=14,INDEX($DC:$DC,$GH677+14),"")</f>
      </c>
      <c r="DT677">
        <f>IF($GI677&gt;=15,INDEX($DC:$DC,$GH677+15),"")</f>
      </c>
      <c r="DU677">
        <f>IF($GI677&gt;=16,INDEX($DC:$DC,$GH677+16),"")</f>
      </c>
      <c r="DV677">
        <f>IF($GI677&gt;=17,INDEX($DC:$DC,$GH677+17),"")</f>
      </c>
      <c r="DW677">
        <f>IF($GI677&gt;=18,INDEX($DC:$DC,$GH677+18),"")</f>
      </c>
      <c r="DX677">
        <f>IF($GI677&gt;=19,INDEX($DC:$DC,$GH677+19),"")</f>
      </c>
      <c r="DY677">
        <f>IF($GI677&gt;=20,INDEX($DC:$DC,$GH677+20),"")</f>
      </c>
      <c r="DZ677">
        <f>IF($GI677&gt;=21,INDEX($DC:$DC,$GH677+21),"")</f>
      </c>
      <c r="EA677">
        <f>IF($GI677&gt;=22,INDEX($DC:$DC,$GH677+22),"")</f>
      </c>
      <c r="EB677">
        <f>IF($GI677&gt;=23,INDEX($DC:$DC,$GH677+23),"")</f>
      </c>
      <c r="EC677">
        <f>IF($GI677&gt;=24,INDEX($DC:$DC,$GH677+24),"")</f>
      </c>
      <c r="ED677">
        <f>IF($GI677&gt;=25,INDEX($DC:$DC,$GH677+25),"")</f>
      </c>
      <c r="EE677">
        <f>IF($GI677&gt;=26,INDEX($DC:$DC,$GH677+26),"")</f>
      </c>
      <c r="EF677">
        <f>IF($GI677&gt;=27,INDEX($DC:$DC,$GH677+27),"")</f>
      </c>
      <c r="EG677">
        <f>IF($GI677&gt;=28,INDEX($DC:$DC,$GH677+28),"")</f>
      </c>
      <c r="EH677">
        <f>IF($GI677&gt;=29,INDEX($DC:$DC,$GH677+29),"")</f>
      </c>
      <c r="EI677">
        <f>IF($GI677&gt;=30,INDEX($DC:$DC,$GH677+30),"")</f>
      </c>
      <c r="EJ677">
        <f>IF($GI677&gt;=31,INDEX($DC:$DC,$GH677+31),"")</f>
      </c>
      <c r="EK677">
        <f>IF($GI677&gt;=32,INDEX($DC:$DC,$GH677+32),"")</f>
      </c>
      <c r="EL677">
        <f>IF($GI677&gt;=33,INDEX($DC:$DC,$GH677+33),"")</f>
      </c>
      <c r="EM677">
        <f>IF($GI677&gt;=34,INDEX($DC:$DC,$GH677+34),"")</f>
      </c>
      <c r="EN677">
        <f>IF($GI677&gt;=35,INDEX($DC:$DC,$GH677+35),"")</f>
      </c>
      <c r="EO677">
        <f>IF($GI677&gt;=36,INDEX($DC:$DC,$GH677+36),"")</f>
      </c>
      <c r="EP677">
        <f>IF($GI677&gt;=37,INDEX($DC:$DC,$GH677+37),"")</f>
      </c>
      <c r="EQ677">
        <f>IF($GI677&gt;=38,INDEX($DC:$DC,$GH677+38),"")</f>
      </c>
      <c r="ER677">
        <f>IF($GI677&gt;=39,INDEX($DC:$DC,$GH677+39),"")</f>
      </c>
      <c r="ES677">
        <f>IF($GI677&gt;=40,INDEX($DC:$DC,$GH677+40),"")</f>
      </c>
      <c r="ET677">
        <f>IF($GI677&gt;=1,INDEX($DD:$DD,$GH677+1),"")</f>
      </c>
      <c r="EU677">
        <f>IF($GI677&gt;=2,INDEX($DD:$DD,$GH677+2),"")</f>
      </c>
      <c r="EV677">
        <f>IF($GI677&gt;=3,INDEX($DD:$DD,$GH677+3),"")</f>
      </c>
      <c r="EW677">
        <f>IF($GI677&gt;=4,INDEX($DD:$DD,$GH677+4),"")</f>
      </c>
      <c r="EX677">
        <f>IF($GI677&gt;=5,INDEX($DD:$DD,$GH677+5),"")</f>
      </c>
      <c r="EY677">
        <f>IF($GI677&gt;=6,INDEX($DD:$DD,$GH677+6),"")</f>
      </c>
      <c r="EZ677">
        <f>IF($GI677&gt;=7,INDEX($DD:$DD,$GH677+7),"")</f>
      </c>
      <c r="FA677">
        <f>IF($GI677&gt;=8,INDEX($DD:$DD,$GH677+8),"")</f>
      </c>
      <c r="FB677">
        <f>IF($GI677&gt;=9,INDEX($DD:$DD,$GH677+9),"")</f>
      </c>
      <c r="FC677">
        <f>IF($GI677&gt;=10,INDEX($DD:$DD,$GH677+10),"")</f>
      </c>
      <c r="FD677">
        <f>IF($GI677&gt;=11,INDEX($DD:$DD,$GH677+11),"")</f>
      </c>
      <c r="FE677">
        <f>IF($GI677&gt;=12,INDEX($DD:$DD,$GH677+12),"")</f>
      </c>
      <c r="FF677">
        <f>IF($GI677&gt;=13,INDEX($DD:$DD,$GH677+13),"")</f>
      </c>
      <c r="FG677">
        <f>IF($GI677&gt;=14,INDEX($DD:$DD,$GH677+14),"")</f>
      </c>
      <c r="FH677">
        <f>IF($GI677&gt;=15,INDEX($DD:$DD,$GH677+15),"")</f>
      </c>
      <c r="FI677">
        <f>IF($GI677&gt;=16,INDEX($DD:$DD,$GH677+16),"")</f>
      </c>
      <c r="FJ677">
        <f>IF($GI677&gt;=17,INDEX($DD:$DD,$GH677+17),"")</f>
      </c>
      <c r="FK677">
        <f>IF($GI677&gt;=18,INDEX($DD:$DD,$GH677+18),"")</f>
      </c>
      <c r="FL677">
        <f>IF($GI677&gt;=19,INDEX($DD:$DD,$GH677+19),"")</f>
      </c>
      <c r="FM677">
        <f>IF($GI677&gt;=20,INDEX($DD:$DD,$GH677+20),"")</f>
      </c>
      <c r="FN677">
        <f>IF($GI677&gt;=21,INDEX($DD:$DD,$GH677+21),"")</f>
      </c>
      <c r="FO677">
        <f>IF($GI677&gt;=22,INDEX($DD:$DD,$GH677+22),"")</f>
      </c>
      <c r="FP677">
        <f>IF($GI677&gt;=23,INDEX($DD:$DD,$GH677+23),"")</f>
      </c>
      <c r="FQ677">
        <f>IF($GI677&gt;=24,INDEX($DD:$DD,$GH677+24),"")</f>
      </c>
      <c r="FR677">
        <f>IF($GI677&gt;=25,INDEX($DD:$DD,$GH677+25),"")</f>
      </c>
      <c r="FS677">
        <f>IF($GI677&gt;=26,INDEX($DD:$DD,$GH677+26),"")</f>
      </c>
      <c r="FT677">
        <f>IF($GI677&gt;=27,INDEX($DD:$DD,$GH677+27),"")</f>
      </c>
      <c r="FU677">
        <f>IF($GI677&gt;=28,INDEX($DD:$DD,$GH677+28),"")</f>
      </c>
      <c r="FV677">
        <f>IF($GI677&gt;=29,INDEX($DD:$DD,$GH677+29),"")</f>
      </c>
      <c r="FW677">
        <f>IF($GI677&gt;=30,INDEX($DD:$DD,$GH677+30),"")</f>
      </c>
      <c r="FX677">
        <f>IF($GI677&gt;=31,INDEX($DD:$DD,$GH677+31),"")</f>
      </c>
      <c r="FY677">
        <f>IF($GI677&gt;=32,INDEX($DD:$DD,$GH677+32),"")</f>
      </c>
      <c r="FZ677">
        <f>IF($GI677&gt;=33,INDEX($DD:$DD,$GH677+33),"")</f>
      </c>
      <c r="GA677">
        <f>IF($GI677&gt;=34,INDEX($DD:$DD,$GH677+34),"")</f>
      </c>
      <c r="GB677">
        <f>IF($GI677&gt;=35,INDEX($DD:$DD,$GH677+35),"")</f>
      </c>
      <c r="GC677">
        <f>IF($GI677&gt;=36,INDEX($DD:$DD,$GH677+36),"")</f>
      </c>
      <c r="GD677">
        <f>IF($GI677&gt;=37,INDEX($DD:$DD,$GH677+37),"")</f>
      </c>
      <c r="GE677">
        <f>IF($GI677&gt;=38,INDEX($DD:$DD,$GH677+38),"")</f>
      </c>
      <c r="GF677">
        <f>IF($GI677&gt;=39,INDEX($DD:$DD,$GH677+39),"")</f>
      </c>
      <c r="GG677">
        <f>IF($GI677&gt;=40,INDEX($DD:$DD,$GH677+40),"")</f>
      </c>
      <c r="GH677">
        <f>IFERROR(MATCH($DB677,$DC$2:$DC$148,0)+1,0)</f>
      </c>
      <c r="GI677">
        <f>IFERROR(INDEX($DE$2:$DE$148,MATCH($DB677,$DC$2:$DC$148,0)),0)</f>
      </c>
      <c r="GJ677">
        <f>IFERROR(MATCH($S677,$DF$677:$ES$677,0),0)</f>
      </c>
      <c r="GK677">
        <f>IF($GJ677&gt;0,INDEX($ET$677:$GG$677,$GJ677),"")</f>
      </c>
      <c r="GN677">
        <f>IF($IW677&gt;=1,INDEX($GL:$GL,$IV677+1),"")</f>
      </c>
      <c r="GO677">
        <f>IF($IW677&gt;=2,INDEX($GL:$GL,$IV677+2),"")</f>
      </c>
      <c r="GP677">
        <f>IF($IW677&gt;=3,INDEX($GL:$GL,$IV677+3),"")</f>
      </c>
      <c r="GQ677">
        <f>IF($IW677&gt;=4,INDEX($GL:$GL,$IV677+4),"")</f>
      </c>
      <c r="GR677">
        <f>IF($IW677&gt;=5,INDEX($GL:$GL,$IV677+5),"")</f>
      </c>
      <c r="GS677">
        <f>IF($IW677&gt;=6,INDEX($GL:$GL,$IV677+6),"")</f>
      </c>
      <c r="GT677">
        <f>IF($IW677&gt;=7,INDEX($GL:$GL,$IV677+7),"")</f>
      </c>
      <c r="GU677">
        <f>IF($IW677&gt;=8,INDEX($GL:$GL,$IV677+8),"")</f>
      </c>
      <c r="GV677">
        <f>IF($IW677&gt;=9,INDEX($GL:$GL,$IV677+9),"")</f>
      </c>
      <c r="GW677">
        <f>IF($IW677&gt;=10,INDEX($GL:$GL,$IV677+10),"")</f>
      </c>
      <c r="GX677">
        <f>IF($IW677&gt;=11,INDEX($GL:$GL,$IV677+11),"")</f>
      </c>
      <c r="GY677">
        <f>IF($IW677&gt;=12,INDEX($GL:$GL,$IV677+12),"")</f>
      </c>
      <c r="GZ677">
        <f>IF($IW677&gt;=13,INDEX($GL:$GL,$IV677+13),"")</f>
      </c>
      <c r="HA677">
        <f>IF($IW677&gt;=14,INDEX($GL:$GL,$IV677+14),"")</f>
      </c>
      <c r="HB677">
        <f>IF($IW677&gt;=15,INDEX($GL:$GL,$IV677+15),"")</f>
      </c>
      <c r="HC677">
        <f>IF($IW677&gt;=16,INDEX($GL:$GL,$IV677+16),"")</f>
      </c>
      <c r="HD677">
        <f>IF($IW677&gt;=17,INDEX($GL:$GL,$IV677+17),"")</f>
      </c>
      <c r="HE677">
        <f>IF($IW677&gt;=18,INDEX($GL:$GL,$IV677+18),"")</f>
      </c>
      <c r="HF677">
        <f>IF($IW677&gt;=19,INDEX($GL:$GL,$IV677+19),"")</f>
      </c>
      <c r="HG677">
        <f>IF($IW677&gt;=20,INDEX($GL:$GL,$IV677+20),"")</f>
      </c>
      <c r="HH677">
        <f>IF($IW677&gt;=21,INDEX($GL:$GL,$IV677+21),"")</f>
      </c>
      <c r="HI677">
        <f>IF($IW677&gt;=22,INDEX($GL:$GL,$IV677+22),"")</f>
      </c>
      <c r="HJ677">
        <f>IF($IW677&gt;=23,INDEX($GL:$GL,$IV677+23),"")</f>
      </c>
      <c r="HK677">
        <f>IF($IW677&gt;=24,INDEX($GL:$GL,$IV677+24),"")</f>
      </c>
      <c r="HL677">
        <f>IF($IW677&gt;=25,INDEX($GL:$GL,$IV677+25),"")</f>
      </c>
      <c r="HM677">
        <f>IF($IW677&gt;=26,INDEX($GL:$GL,$IV677+26),"")</f>
      </c>
      <c r="HN677">
        <f>IF($IW677&gt;=27,INDEX($GL:$GL,$IV677+27),"")</f>
      </c>
      <c r="HO677">
        <f>IF($IW677&gt;=28,INDEX($GL:$GL,$IV677+28),"")</f>
      </c>
      <c r="HP677">
        <f>IF($IW677&gt;=29,INDEX($GL:$GL,$IV677+29),"")</f>
      </c>
      <c r="HQ677">
        <f>IF($IW677&gt;=30,INDEX($GL:$GL,$IV677+30),"")</f>
      </c>
      <c r="HR677">
        <f>IF($IW677&gt;=31,INDEX($GL:$GL,$IV677+31),"")</f>
      </c>
      <c r="HS677">
        <f>IF($IW677&gt;=32,INDEX($GL:$GL,$IV677+32),"")</f>
      </c>
      <c r="HT677">
        <f>IF($IW677&gt;=33,INDEX($GL:$GL,$IV677+33),"")</f>
      </c>
      <c r="HU677">
        <f>IF($IW677&gt;=34,INDEX($GL:$GL,$IV677+34),"")</f>
      </c>
      <c r="HV677">
        <f>IF($IW677&gt;=35,INDEX($GL:$GL,$IV677+35),"")</f>
      </c>
      <c r="HW677">
        <f>IF($IW677&gt;=36,INDEX($GL:$GL,$IV677+36),"")</f>
      </c>
      <c r="HX677">
        <f>IF($IW677&gt;=37,INDEX($GL:$GL,$IV677+37),"")</f>
      </c>
      <c r="HY677">
        <f>IF($IW677&gt;=38,INDEX($GL:$GL,$IV677+38),"")</f>
      </c>
      <c r="HZ677">
        <f>IF($IW677&gt;=39,INDEX($GL:$GL,$IV677+39),"")</f>
      </c>
      <c r="IA677">
        <f>IF($IW677&gt;=40,INDEX($GL:$GL,$IV677+40),"")</f>
      </c>
      <c r="IB677">
        <f>IF($IW677&gt;=41,INDEX($GL:$GL,$IV677+41),"")</f>
      </c>
      <c r="IC677">
        <f>IF($IW677&gt;=42,INDEX($GL:$GL,$IV677+42),"")</f>
      </c>
      <c r="ID677">
        <f>IF($IW677&gt;=43,INDEX($GL:$GL,$IV677+43),"")</f>
      </c>
      <c r="IE677">
        <f>IF($IW677&gt;=44,INDEX($GL:$GL,$IV677+44),"")</f>
      </c>
      <c r="IF677">
        <f>IF($IW677&gt;=45,INDEX($GL:$GL,$IV677+45),"")</f>
      </c>
      <c r="IG677">
        <f>IF($IW677&gt;=46,INDEX($GL:$GL,$IV677+46),"")</f>
      </c>
      <c r="IH677">
        <f>IF($IW677&gt;=47,INDEX($GL:$GL,$IV677+47),"")</f>
      </c>
      <c r="II677">
        <f>IF($IW677&gt;=48,INDEX($GL:$GL,$IV677+48),"")</f>
      </c>
      <c r="IJ677">
        <f>IF($IW677&gt;=49,INDEX($GL:$GL,$IV677+49),"")</f>
      </c>
      <c r="IK677">
        <f>IF($IW677&gt;=50,INDEX($GL:$GL,$IV677+50),"")</f>
      </c>
      <c r="IL677">
        <f>IF($IW677&gt;=51,INDEX($GL:$GL,$IV677+51),"")</f>
      </c>
      <c r="IM677">
        <f>IF($IW677&gt;=52,INDEX($GL:$GL,$IV677+52),"")</f>
      </c>
      <c r="IN677">
        <f>IF($IW677&gt;=53,INDEX($GL:$GL,$IV677+53),"")</f>
      </c>
      <c r="IO677">
        <f>IF($IW677&gt;=54,INDEX($GL:$GL,$IV677+54),"")</f>
      </c>
      <c r="IP677">
        <f>IF($IW677&gt;=55,INDEX($GL:$GL,$IV677+55),"")</f>
      </c>
      <c r="IQ677">
        <f>IF($IW677&gt;=56,INDEX($GL:$GL,$IV677+56),"")</f>
      </c>
      <c r="IR677">
        <f>IF($IW677&gt;=57,INDEX($GL:$GL,$IV677+57),"")</f>
      </c>
      <c r="IS677">
        <f>IF($IW677&gt;=58,INDEX($GL:$GL,$IV677+58),"")</f>
      </c>
      <c r="IT677">
        <f>IF($IW677&gt;=59,INDEX($GL:$GL,$IV677+59),"")</f>
      </c>
      <c r="IU677">
        <f>IF($IW677&gt;=60,INDEX($GL:$GL,$IV677+60),"")</f>
      </c>
      <c r="IV677">
        <f>IFERROR(MATCH($GK677,$GL$2:$GL$324,0)+1,0)</f>
      </c>
      <c r="IW677">
        <f>IFERROR(INDEX($GM$2:$GM$324,MATCH($GK677,$GL$2:$GL$324,0)),0)</f>
      </c>
      <c r="IX677" t="s">
        <v>34</v>
      </c>
      <c r="IY677" t="s">
        <v>34</v>
      </c>
    </row>
    <row r="678" spans="1:259" x14ac:dyDescent="0.25">
      <c r="K678">
        <f>IF(OR($N678="",$J678=""),"",IFERROR($N678/$J678,0))</f>
      </c>
      <c r="L678">
        <f>IF($N678="","",
SUM($M678,$O678,$T678,$P678,$R678)*
(1-IF($U678="",0,VALUE($U678)/100)))</f>
      </c>
      <c r="M678">
        <f>IF($N678="","",$N678)</f>
      </c>
      <c r="O678">
        <f>IF($N678="","",
IF($H678="","",
IF(ISNUMBER(SEARCH("exempt",LOWER($H678))),0,
$N678*(VALUE(SUBSTITUTE($H678,"%",""))/100))))</f>
      </c>
      <c r="V678">
        <f>IFERROR(IF(FIND(" - ",$E678)&gt;0,MID($E678,FIND(" - ",$E678)+3,LEN($E678)),""),"")</f>
      </c>
      <c r="AE678" t="s">
        <v>1259</v>
      </c>
      <c r="AJ678">
        <f>IFERROR(LEFT($E678,FIND(" - ",$E678)-1),$E678)</f>
      </c>
      <c r="AM678">
        <f>IF($CB678&gt;=1,INDEX($AK:$AK,$CA678+1),"")</f>
      </c>
      <c r="AN678">
        <f>IF($CB678&gt;=2,INDEX($AK:$AK,$CA678+2),"")</f>
      </c>
      <c r="AO678">
        <f>IF($CB678&gt;=3,INDEX($AK:$AK,$CA678+3),"")</f>
      </c>
      <c r="AP678">
        <f>IF($CB678&gt;=4,INDEX($AK:$AK,$CA678+4),"")</f>
      </c>
      <c r="AQ678">
        <f>IF($CB678&gt;=5,INDEX($AK:$AK,$CA678+5),"")</f>
      </c>
      <c r="AR678">
        <f>IF($CB678&gt;=6,INDEX($AK:$AK,$CA678+6),"")</f>
      </c>
      <c r="AS678">
        <f>IF($CB678&gt;=7,INDEX($AK:$AK,$CA678+7),"")</f>
      </c>
      <c r="AT678">
        <f>IF($CB678&gt;=8,INDEX($AK:$AK,$CA678+8),"")</f>
      </c>
      <c r="AU678">
        <f>IF($CB678&gt;=9,INDEX($AK:$AK,$CA678+9),"")</f>
      </c>
      <c r="AV678">
        <f>IF($CB678&gt;=10,INDEX($AK:$AK,$CA678+10),"")</f>
      </c>
      <c r="AW678">
        <f>IF($CB678&gt;=11,INDEX($AK:$AK,$CA678+11),"")</f>
      </c>
      <c r="AX678">
        <f>IF($CB678&gt;=12,INDEX($AK:$AK,$CA678+12),"")</f>
      </c>
      <c r="AY678">
        <f>IF($CB678&gt;=13,INDEX($AK:$AK,$CA678+13),"")</f>
      </c>
      <c r="AZ678">
        <f>IF($CB678&gt;=14,INDEX($AK:$AK,$CA678+14),"")</f>
      </c>
      <c r="BA678">
        <f>IF($CB678&gt;=15,INDEX($AK:$AK,$CA678+15),"")</f>
      </c>
      <c r="BB678">
        <f>IF($CB678&gt;=16,INDEX($AK:$AK,$CA678+16),"")</f>
      </c>
      <c r="BC678">
        <f>IF($CB678&gt;=17,INDEX($AK:$AK,$CA678+17),"")</f>
      </c>
      <c r="BD678">
        <f>IF($CB678&gt;=18,INDEX($AK:$AK,$CA678+18),"")</f>
      </c>
      <c r="BE678">
        <f>IF($CB678&gt;=19,INDEX($AK:$AK,$CA678+19),"")</f>
      </c>
      <c r="BF678">
        <f>IF($CB678&gt;=20,INDEX($AK:$AK,$CA678+20),"")</f>
      </c>
      <c r="BG678">
        <f>IF($CB678&gt;=21,INDEX($AK:$AK,$CA678+21),"")</f>
      </c>
      <c r="BH678">
        <f>IF($CB678&gt;=22,INDEX($AK:$AK,$CA678+22),"")</f>
      </c>
      <c r="BI678">
        <f>IF($CB678&gt;=23,INDEX($AK:$AK,$CA678+23),"")</f>
      </c>
      <c r="BJ678">
        <f>IF($CB678&gt;=24,INDEX($AK:$AK,$CA678+24),"")</f>
      </c>
      <c r="BK678">
        <f>IF($CB678&gt;=25,INDEX($AK:$AK,$CA678+25),"")</f>
      </c>
      <c r="BL678">
        <f>IF($CB678&gt;=26,INDEX($AK:$AK,$CA678+26),"")</f>
      </c>
      <c r="BM678">
        <f>IF($CB678&gt;=27,INDEX($AK:$AK,$CA678+27),"")</f>
      </c>
      <c r="BN678">
        <f>IF($CB678&gt;=28,INDEX($AK:$AK,$CA678+28),"")</f>
      </c>
      <c r="BO678">
        <f>IF($CB678&gt;=29,INDEX($AK:$AK,$CA678+29),"")</f>
      </c>
      <c r="BP678">
        <f>IF($CB678&gt;=30,INDEX($AK:$AK,$CA678+30),"")</f>
      </c>
      <c r="BQ678">
        <f>IF($CB678&gt;=31,INDEX($AK:$AK,$CA678+31),"")</f>
      </c>
      <c r="BR678">
        <f>IF($CB678&gt;=32,INDEX($AK:$AK,$CA678+32),"")</f>
      </c>
      <c r="BS678">
        <f>IF($CB678&gt;=33,INDEX($AK:$AK,$CA678+33),"")</f>
      </c>
      <c r="BT678">
        <f>IF($CB678&gt;=34,INDEX($AK:$AK,$CA678+34),"")</f>
      </c>
      <c r="BU678">
        <f>IF($CB678&gt;=35,INDEX($AK:$AK,$CA678+35),"")</f>
      </c>
      <c r="BV678">
        <f>IF($CB678&gt;=36,INDEX($AK:$AK,$CA678+36),"")</f>
      </c>
      <c r="BW678">
        <f>IF($CB678&gt;=37,INDEX($AK:$AK,$CA678+37),"")</f>
      </c>
      <c r="BX678">
        <f>IF($CB678&gt;=38,INDEX($AK:$AK,$CA678+38),"")</f>
      </c>
      <c r="BY678">
        <f>IF($CB678&gt;=39,INDEX($AK:$AK,$CA678+39),"")</f>
      </c>
      <c r="BZ678">
        <f>IF($CB678&gt;=40,INDEX($AK:$AK,$CA678+40),"")</f>
      </c>
      <c r="CA678">
        <f>IFERROR(MATCH($AJ678,$AK$2:$AK$134,0)+1,0)</f>
      </c>
      <c r="CB678">
        <f>IFERROR(INDEX($AL$2:$AL$134,MATCH($AJ678,$AK$2:$AK$134,0)),0)</f>
      </c>
      <c r="CC678">
        <f>IFERROR(LEFT($F678,FIND(" - ",$F678)-1),$F678)</f>
      </c>
      <c r="CF678">
        <f>IF($DA678&gt;=1,INDEX($CD:$CD,$CZ678+1),"")</f>
      </c>
      <c r="CG678">
        <f>IF($DA678&gt;=2,INDEX($CD:$CD,$CZ678+2),"")</f>
      </c>
      <c r="CH678">
        <f>IF($DA678&gt;=3,INDEX($CD:$CD,$CZ678+3),"")</f>
      </c>
      <c r="CI678">
        <f>IF($DA678&gt;=4,INDEX($CD:$CD,$CZ678+4),"")</f>
      </c>
      <c r="CJ678">
        <f>IF($DA678&gt;=5,INDEX($CD:$CD,$CZ678+5),"")</f>
      </c>
      <c r="CK678">
        <f>IF($DA678&gt;=6,INDEX($CD:$CD,$CZ678+6),"")</f>
      </c>
      <c r="CL678">
        <f>IF($DA678&gt;=7,INDEX($CD:$CD,$CZ678+7),"")</f>
      </c>
      <c r="CM678">
        <f>IF($DA678&gt;=8,INDEX($CD:$CD,$CZ678+8),"")</f>
      </c>
      <c r="CN678">
        <f>IF($DA678&gt;=9,INDEX($CD:$CD,$CZ678+9),"")</f>
      </c>
      <c r="CO678">
        <f>IF($DA678&gt;=10,INDEX($CD:$CD,$CZ678+10),"")</f>
      </c>
      <c r="CP678">
        <f>IF($DA678&gt;=11,INDEX($CD:$CD,$CZ678+11),"")</f>
      </c>
      <c r="CQ678">
        <f>IF($DA678&gt;=12,INDEX($CD:$CD,$CZ678+12),"")</f>
      </c>
      <c r="CR678">
        <f>IF($DA678&gt;=13,INDEX($CD:$CD,$CZ678+13),"")</f>
      </c>
      <c r="CS678">
        <f>IF($DA678&gt;=14,INDEX($CD:$CD,$CZ678+14),"")</f>
      </c>
      <c r="CT678">
        <f>IF($DA678&gt;=15,INDEX($CD:$CD,$CZ678+15),"")</f>
      </c>
      <c r="CU678">
        <f>IF($DA678&gt;=16,INDEX($CD:$CD,$CZ678+16),"")</f>
      </c>
      <c r="CV678">
        <f>IF($DA678&gt;=17,INDEX($CD:$CD,$CZ678+17),"")</f>
      </c>
      <c r="CW678">
        <f>IF($DA678&gt;=18,INDEX($CD:$CD,$CZ678+18),"")</f>
      </c>
      <c r="CX678">
        <f>IF($DA678&gt;=19,INDEX($CD:$CD,$CZ678+19),"")</f>
      </c>
      <c r="CY678">
        <f>IF($DA678&gt;=20,INDEX($CD:$CD,$CZ678+20),"")</f>
      </c>
      <c r="CZ678">
        <f>IFERROR(MATCH($CC678,$CD$2:$CD$263,0)+1,0)</f>
      </c>
      <c r="DA678">
        <f>IFERROR(INDEX($CE$2:$CE$263,MATCH($CC678,$CD$2:$CD$263,0)),0)</f>
      </c>
      <c r="DB678">
        <f>IFERROR(INDEX($AI:$AI,MATCH($H678,$AH:$AH,0))&amp;"","")</f>
      </c>
      <c r="DF678">
        <f>IF($GI678&gt;=1,INDEX($DC:$DC,$GH678+1),"")</f>
      </c>
      <c r="DG678">
        <f>IF($GI678&gt;=2,INDEX($DC:$DC,$GH678+2),"")</f>
      </c>
      <c r="DH678">
        <f>IF($GI678&gt;=3,INDEX($DC:$DC,$GH678+3),"")</f>
      </c>
      <c r="DI678">
        <f>IF($GI678&gt;=4,INDEX($DC:$DC,$GH678+4),"")</f>
      </c>
      <c r="DJ678">
        <f>IF($GI678&gt;=5,INDEX($DC:$DC,$GH678+5),"")</f>
      </c>
      <c r="DK678">
        <f>IF($GI678&gt;=6,INDEX($DC:$DC,$GH678+6),"")</f>
      </c>
      <c r="DL678">
        <f>IF($GI678&gt;=7,INDEX($DC:$DC,$GH678+7),"")</f>
      </c>
      <c r="DM678">
        <f>IF($GI678&gt;=8,INDEX($DC:$DC,$GH678+8),"")</f>
      </c>
      <c r="DN678">
        <f>IF($GI678&gt;=9,INDEX($DC:$DC,$GH678+9),"")</f>
      </c>
      <c r="DO678">
        <f>IF($GI678&gt;=10,INDEX($DC:$DC,$GH678+10),"")</f>
      </c>
      <c r="DP678">
        <f>IF($GI678&gt;=11,INDEX($DC:$DC,$GH678+11),"")</f>
      </c>
      <c r="DQ678">
        <f>IF($GI678&gt;=12,INDEX($DC:$DC,$GH678+12),"")</f>
      </c>
      <c r="DR678">
        <f>IF($GI678&gt;=13,INDEX($DC:$DC,$GH678+13),"")</f>
      </c>
      <c r="DS678">
        <f>IF($GI678&gt;=14,INDEX($DC:$DC,$GH678+14),"")</f>
      </c>
      <c r="DT678">
        <f>IF($GI678&gt;=15,INDEX($DC:$DC,$GH678+15),"")</f>
      </c>
      <c r="DU678">
        <f>IF($GI678&gt;=16,INDEX($DC:$DC,$GH678+16),"")</f>
      </c>
      <c r="DV678">
        <f>IF($GI678&gt;=17,INDEX($DC:$DC,$GH678+17),"")</f>
      </c>
      <c r="DW678">
        <f>IF($GI678&gt;=18,INDEX($DC:$DC,$GH678+18),"")</f>
      </c>
      <c r="DX678">
        <f>IF($GI678&gt;=19,INDEX($DC:$DC,$GH678+19),"")</f>
      </c>
      <c r="DY678">
        <f>IF($GI678&gt;=20,INDEX($DC:$DC,$GH678+20),"")</f>
      </c>
      <c r="DZ678">
        <f>IF($GI678&gt;=21,INDEX($DC:$DC,$GH678+21),"")</f>
      </c>
      <c r="EA678">
        <f>IF($GI678&gt;=22,INDEX($DC:$DC,$GH678+22),"")</f>
      </c>
      <c r="EB678">
        <f>IF($GI678&gt;=23,INDEX($DC:$DC,$GH678+23),"")</f>
      </c>
      <c r="EC678">
        <f>IF($GI678&gt;=24,INDEX($DC:$DC,$GH678+24),"")</f>
      </c>
      <c r="ED678">
        <f>IF($GI678&gt;=25,INDEX($DC:$DC,$GH678+25),"")</f>
      </c>
      <c r="EE678">
        <f>IF($GI678&gt;=26,INDEX($DC:$DC,$GH678+26),"")</f>
      </c>
      <c r="EF678">
        <f>IF($GI678&gt;=27,INDEX($DC:$DC,$GH678+27),"")</f>
      </c>
      <c r="EG678">
        <f>IF($GI678&gt;=28,INDEX($DC:$DC,$GH678+28),"")</f>
      </c>
      <c r="EH678">
        <f>IF($GI678&gt;=29,INDEX($DC:$DC,$GH678+29),"")</f>
      </c>
      <c r="EI678">
        <f>IF($GI678&gt;=30,INDEX($DC:$DC,$GH678+30),"")</f>
      </c>
      <c r="EJ678">
        <f>IF($GI678&gt;=31,INDEX($DC:$DC,$GH678+31),"")</f>
      </c>
      <c r="EK678">
        <f>IF($GI678&gt;=32,INDEX($DC:$DC,$GH678+32),"")</f>
      </c>
      <c r="EL678">
        <f>IF($GI678&gt;=33,INDEX($DC:$DC,$GH678+33),"")</f>
      </c>
      <c r="EM678">
        <f>IF($GI678&gt;=34,INDEX($DC:$DC,$GH678+34),"")</f>
      </c>
      <c r="EN678">
        <f>IF($GI678&gt;=35,INDEX($DC:$DC,$GH678+35),"")</f>
      </c>
      <c r="EO678">
        <f>IF($GI678&gt;=36,INDEX($DC:$DC,$GH678+36),"")</f>
      </c>
      <c r="EP678">
        <f>IF($GI678&gt;=37,INDEX($DC:$DC,$GH678+37),"")</f>
      </c>
      <c r="EQ678">
        <f>IF($GI678&gt;=38,INDEX($DC:$DC,$GH678+38),"")</f>
      </c>
      <c r="ER678">
        <f>IF($GI678&gt;=39,INDEX($DC:$DC,$GH678+39),"")</f>
      </c>
      <c r="ES678">
        <f>IF($GI678&gt;=40,INDEX($DC:$DC,$GH678+40),"")</f>
      </c>
      <c r="ET678">
        <f>IF($GI678&gt;=1,INDEX($DD:$DD,$GH678+1),"")</f>
      </c>
      <c r="EU678">
        <f>IF($GI678&gt;=2,INDEX($DD:$DD,$GH678+2),"")</f>
      </c>
      <c r="EV678">
        <f>IF($GI678&gt;=3,INDEX($DD:$DD,$GH678+3),"")</f>
      </c>
      <c r="EW678">
        <f>IF($GI678&gt;=4,INDEX($DD:$DD,$GH678+4),"")</f>
      </c>
      <c r="EX678">
        <f>IF($GI678&gt;=5,INDEX($DD:$DD,$GH678+5),"")</f>
      </c>
      <c r="EY678">
        <f>IF($GI678&gt;=6,INDEX($DD:$DD,$GH678+6),"")</f>
      </c>
      <c r="EZ678">
        <f>IF($GI678&gt;=7,INDEX($DD:$DD,$GH678+7),"")</f>
      </c>
      <c r="FA678">
        <f>IF($GI678&gt;=8,INDEX($DD:$DD,$GH678+8),"")</f>
      </c>
      <c r="FB678">
        <f>IF($GI678&gt;=9,INDEX($DD:$DD,$GH678+9),"")</f>
      </c>
      <c r="FC678">
        <f>IF($GI678&gt;=10,INDEX($DD:$DD,$GH678+10),"")</f>
      </c>
      <c r="FD678">
        <f>IF($GI678&gt;=11,INDEX($DD:$DD,$GH678+11),"")</f>
      </c>
      <c r="FE678">
        <f>IF($GI678&gt;=12,INDEX($DD:$DD,$GH678+12),"")</f>
      </c>
      <c r="FF678">
        <f>IF($GI678&gt;=13,INDEX($DD:$DD,$GH678+13),"")</f>
      </c>
      <c r="FG678">
        <f>IF($GI678&gt;=14,INDEX($DD:$DD,$GH678+14),"")</f>
      </c>
      <c r="FH678">
        <f>IF($GI678&gt;=15,INDEX($DD:$DD,$GH678+15),"")</f>
      </c>
      <c r="FI678">
        <f>IF($GI678&gt;=16,INDEX($DD:$DD,$GH678+16),"")</f>
      </c>
      <c r="FJ678">
        <f>IF($GI678&gt;=17,INDEX($DD:$DD,$GH678+17),"")</f>
      </c>
      <c r="FK678">
        <f>IF($GI678&gt;=18,INDEX($DD:$DD,$GH678+18),"")</f>
      </c>
      <c r="FL678">
        <f>IF($GI678&gt;=19,INDEX($DD:$DD,$GH678+19),"")</f>
      </c>
      <c r="FM678">
        <f>IF($GI678&gt;=20,INDEX($DD:$DD,$GH678+20),"")</f>
      </c>
      <c r="FN678">
        <f>IF($GI678&gt;=21,INDEX($DD:$DD,$GH678+21),"")</f>
      </c>
      <c r="FO678">
        <f>IF($GI678&gt;=22,INDEX($DD:$DD,$GH678+22),"")</f>
      </c>
      <c r="FP678">
        <f>IF($GI678&gt;=23,INDEX($DD:$DD,$GH678+23),"")</f>
      </c>
      <c r="FQ678">
        <f>IF($GI678&gt;=24,INDEX($DD:$DD,$GH678+24),"")</f>
      </c>
      <c r="FR678">
        <f>IF($GI678&gt;=25,INDEX($DD:$DD,$GH678+25),"")</f>
      </c>
      <c r="FS678">
        <f>IF($GI678&gt;=26,INDEX($DD:$DD,$GH678+26),"")</f>
      </c>
      <c r="FT678">
        <f>IF($GI678&gt;=27,INDEX($DD:$DD,$GH678+27),"")</f>
      </c>
      <c r="FU678">
        <f>IF($GI678&gt;=28,INDEX($DD:$DD,$GH678+28),"")</f>
      </c>
      <c r="FV678">
        <f>IF($GI678&gt;=29,INDEX($DD:$DD,$GH678+29),"")</f>
      </c>
      <c r="FW678">
        <f>IF($GI678&gt;=30,INDEX($DD:$DD,$GH678+30),"")</f>
      </c>
      <c r="FX678">
        <f>IF($GI678&gt;=31,INDEX($DD:$DD,$GH678+31),"")</f>
      </c>
      <c r="FY678">
        <f>IF($GI678&gt;=32,INDEX($DD:$DD,$GH678+32),"")</f>
      </c>
      <c r="FZ678">
        <f>IF($GI678&gt;=33,INDEX($DD:$DD,$GH678+33),"")</f>
      </c>
      <c r="GA678">
        <f>IF($GI678&gt;=34,INDEX($DD:$DD,$GH678+34),"")</f>
      </c>
      <c r="GB678">
        <f>IF($GI678&gt;=35,INDEX($DD:$DD,$GH678+35),"")</f>
      </c>
      <c r="GC678">
        <f>IF($GI678&gt;=36,INDEX($DD:$DD,$GH678+36),"")</f>
      </c>
      <c r="GD678">
        <f>IF($GI678&gt;=37,INDEX($DD:$DD,$GH678+37),"")</f>
      </c>
      <c r="GE678">
        <f>IF($GI678&gt;=38,INDEX($DD:$DD,$GH678+38),"")</f>
      </c>
      <c r="GF678">
        <f>IF($GI678&gt;=39,INDEX($DD:$DD,$GH678+39),"")</f>
      </c>
      <c r="GG678">
        <f>IF($GI678&gt;=40,INDEX($DD:$DD,$GH678+40),"")</f>
      </c>
      <c r="GH678">
        <f>IFERROR(MATCH($DB678,$DC$2:$DC$148,0)+1,0)</f>
      </c>
      <c r="GI678">
        <f>IFERROR(INDEX($DE$2:$DE$148,MATCH($DB678,$DC$2:$DC$148,0)),0)</f>
      </c>
      <c r="GJ678">
        <f>IFERROR(MATCH($S678,$DF$678:$ES$678,0),0)</f>
      </c>
      <c r="GK678">
        <f>IF($GJ678&gt;0,INDEX($ET$678:$GG$678,$GJ678),"")</f>
      </c>
      <c r="GN678">
        <f>IF($IW678&gt;=1,INDEX($GL:$GL,$IV678+1),"")</f>
      </c>
      <c r="GO678">
        <f>IF($IW678&gt;=2,INDEX($GL:$GL,$IV678+2),"")</f>
      </c>
      <c r="GP678">
        <f>IF($IW678&gt;=3,INDEX($GL:$GL,$IV678+3),"")</f>
      </c>
      <c r="GQ678">
        <f>IF($IW678&gt;=4,INDEX($GL:$GL,$IV678+4),"")</f>
      </c>
      <c r="GR678">
        <f>IF($IW678&gt;=5,INDEX($GL:$GL,$IV678+5),"")</f>
      </c>
      <c r="GS678">
        <f>IF($IW678&gt;=6,INDEX($GL:$GL,$IV678+6),"")</f>
      </c>
      <c r="GT678">
        <f>IF($IW678&gt;=7,INDEX($GL:$GL,$IV678+7),"")</f>
      </c>
      <c r="GU678">
        <f>IF($IW678&gt;=8,INDEX($GL:$GL,$IV678+8),"")</f>
      </c>
      <c r="GV678">
        <f>IF($IW678&gt;=9,INDEX($GL:$GL,$IV678+9),"")</f>
      </c>
      <c r="GW678">
        <f>IF($IW678&gt;=10,INDEX($GL:$GL,$IV678+10),"")</f>
      </c>
      <c r="GX678">
        <f>IF($IW678&gt;=11,INDEX($GL:$GL,$IV678+11),"")</f>
      </c>
      <c r="GY678">
        <f>IF($IW678&gt;=12,INDEX($GL:$GL,$IV678+12),"")</f>
      </c>
      <c r="GZ678">
        <f>IF($IW678&gt;=13,INDEX($GL:$GL,$IV678+13),"")</f>
      </c>
      <c r="HA678">
        <f>IF($IW678&gt;=14,INDEX($GL:$GL,$IV678+14),"")</f>
      </c>
      <c r="HB678">
        <f>IF($IW678&gt;=15,INDEX($GL:$GL,$IV678+15),"")</f>
      </c>
      <c r="HC678">
        <f>IF($IW678&gt;=16,INDEX($GL:$GL,$IV678+16),"")</f>
      </c>
      <c r="HD678">
        <f>IF($IW678&gt;=17,INDEX($GL:$GL,$IV678+17),"")</f>
      </c>
      <c r="HE678">
        <f>IF($IW678&gt;=18,INDEX($GL:$GL,$IV678+18),"")</f>
      </c>
      <c r="HF678">
        <f>IF($IW678&gt;=19,INDEX($GL:$GL,$IV678+19),"")</f>
      </c>
      <c r="HG678">
        <f>IF($IW678&gt;=20,INDEX($GL:$GL,$IV678+20),"")</f>
      </c>
      <c r="HH678">
        <f>IF($IW678&gt;=21,INDEX($GL:$GL,$IV678+21),"")</f>
      </c>
      <c r="HI678">
        <f>IF($IW678&gt;=22,INDEX($GL:$GL,$IV678+22),"")</f>
      </c>
      <c r="HJ678">
        <f>IF($IW678&gt;=23,INDEX($GL:$GL,$IV678+23),"")</f>
      </c>
      <c r="HK678">
        <f>IF($IW678&gt;=24,INDEX($GL:$GL,$IV678+24),"")</f>
      </c>
      <c r="HL678">
        <f>IF($IW678&gt;=25,INDEX($GL:$GL,$IV678+25),"")</f>
      </c>
      <c r="HM678">
        <f>IF($IW678&gt;=26,INDEX($GL:$GL,$IV678+26),"")</f>
      </c>
      <c r="HN678">
        <f>IF($IW678&gt;=27,INDEX($GL:$GL,$IV678+27),"")</f>
      </c>
      <c r="HO678">
        <f>IF($IW678&gt;=28,INDEX($GL:$GL,$IV678+28),"")</f>
      </c>
      <c r="HP678">
        <f>IF($IW678&gt;=29,INDEX($GL:$GL,$IV678+29),"")</f>
      </c>
      <c r="HQ678">
        <f>IF($IW678&gt;=30,INDEX($GL:$GL,$IV678+30),"")</f>
      </c>
      <c r="HR678">
        <f>IF($IW678&gt;=31,INDEX($GL:$GL,$IV678+31),"")</f>
      </c>
      <c r="HS678">
        <f>IF($IW678&gt;=32,INDEX($GL:$GL,$IV678+32),"")</f>
      </c>
      <c r="HT678">
        <f>IF($IW678&gt;=33,INDEX($GL:$GL,$IV678+33),"")</f>
      </c>
      <c r="HU678">
        <f>IF($IW678&gt;=34,INDEX($GL:$GL,$IV678+34),"")</f>
      </c>
      <c r="HV678">
        <f>IF($IW678&gt;=35,INDEX($GL:$GL,$IV678+35),"")</f>
      </c>
      <c r="HW678">
        <f>IF($IW678&gt;=36,INDEX($GL:$GL,$IV678+36),"")</f>
      </c>
      <c r="HX678">
        <f>IF($IW678&gt;=37,INDEX($GL:$GL,$IV678+37),"")</f>
      </c>
      <c r="HY678">
        <f>IF($IW678&gt;=38,INDEX($GL:$GL,$IV678+38),"")</f>
      </c>
      <c r="HZ678">
        <f>IF($IW678&gt;=39,INDEX($GL:$GL,$IV678+39),"")</f>
      </c>
      <c r="IA678">
        <f>IF($IW678&gt;=40,INDEX($GL:$GL,$IV678+40),"")</f>
      </c>
      <c r="IB678">
        <f>IF($IW678&gt;=41,INDEX($GL:$GL,$IV678+41),"")</f>
      </c>
      <c r="IC678">
        <f>IF($IW678&gt;=42,INDEX($GL:$GL,$IV678+42),"")</f>
      </c>
      <c r="ID678">
        <f>IF($IW678&gt;=43,INDEX($GL:$GL,$IV678+43),"")</f>
      </c>
      <c r="IE678">
        <f>IF($IW678&gt;=44,INDEX($GL:$GL,$IV678+44),"")</f>
      </c>
      <c r="IF678">
        <f>IF($IW678&gt;=45,INDEX($GL:$GL,$IV678+45),"")</f>
      </c>
      <c r="IG678">
        <f>IF($IW678&gt;=46,INDEX($GL:$GL,$IV678+46),"")</f>
      </c>
      <c r="IH678">
        <f>IF($IW678&gt;=47,INDEX($GL:$GL,$IV678+47),"")</f>
      </c>
      <c r="II678">
        <f>IF($IW678&gt;=48,INDEX($GL:$GL,$IV678+48),"")</f>
      </c>
      <c r="IJ678">
        <f>IF($IW678&gt;=49,INDEX($GL:$GL,$IV678+49),"")</f>
      </c>
      <c r="IK678">
        <f>IF($IW678&gt;=50,INDEX($GL:$GL,$IV678+50),"")</f>
      </c>
      <c r="IL678">
        <f>IF($IW678&gt;=51,INDEX($GL:$GL,$IV678+51),"")</f>
      </c>
      <c r="IM678">
        <f>IF($IW678&gt;=52,INDEX($GL:$GL,$IV678+52),"")</f>
      </c>
      <c r="IN678">
        <f>IF($IW678&gt;=53,INDEX($GL:$GL,$IV678+53),"")</f>
      </c>
      <c r="IO678">
        <f>IF($IW678&gt;=54,INDEX($GL:$GL,$IV678+54),"")</f>
      </c>
      <c r="IP678">
        <f>IF($IW678&gt;=55,INDEX($GL:$GL,$IV678+55),"")</f>
      </c>
      <c r="IQ678">
        <f>IF($IW678&gt;=56,INDEX($GL:$GL,$IV678+56),"")</f>
      </c>
      <c r="IR678">
        <f>IF($IW678&gt;=57,INDEX($GL:$GL,$IV678+57),"")</f>
      </c>
      <c r="IS678">
        <f>IF($IW678&gt;=58,INDEX($GL:$GL,$IV678+58),"")</f>
      </c>
      <c r="IT678">
        <f>IF($IW678&gt;=59,INDEX($GL:$GL,$IV678+59),"")</f>
      </c>
      <c r="IU678">
        <f>IF($IW678&gt;=60,INDEX($GL:$GL,$IV678+60),"")</f>
      </c>
      <c r="IV678">
        <f>IFERROR(MATCH($GK678,$GL$2:$GL$324,0)+1,0)</f>
      </c>
      <c r="IW678">
        <f>IFERROR(INDEX($GM$2:$GM$324,MATCH($GK678,$GL$2:$GL$324,0)),0)</f>
      </c>
      <c r="IX678" t="s">
        <v>34</v>
      </c>
      <c r="IY678" t="s">
        <v>34</v>
      </c>
    </row>
    <row r="679" spans="1:259" x14ac:dyDescent="0.25">
      <c r="K679">
        <f>IF(OR($N679="",$J679=""),"",IFERROR($N679/$J679,0))</f>
      </c>
      <c r="L679">
        <f>IF($N679="","",
SUM($M679,$O679,$T679,$P679,$R679)*
(1-IF($U679="",0,VALUE($U679)/100)))</f>
      </c>
      <c r="M679">
        <f>IF($N679="","",$N679)</f>
      </c>
      <c r="O679">
        <f>IF($N679="","",
IF($H679="","",
IF(ISNUMBER(SEARCH("exempt",LOWER($H679))),0,
$N679*(VALUE(SUBSTITUTE($H679,"%",""))/100))))</f>
      </c>
      <c r="V679">
        <f>IFERROR(IF(FIND(" - ",$E679)&gt;0,MID($E679,FIND(" - ",$E679)+3,LEN($E679)),""),"")</f>
      </c>
      <c r="AE679" t="s">
        <v>1260</v>
      </c>
      <c r="AJ679">
        <f>IFERROR(LEFT($E679,FIND(" - ",$E679)-1),$E679)</f>
      </c>
      <c r="AM679">
        <f>IF($CB679&gt;=1,INDEX($AK:$AK,$CA679+1),"")</f>
      </c>
      <c r="AN679">
        <f>IF($CB679&gt;=2,INDEX($AK:$AK,$CA679+2),"")</f>
      </c>
      <c r="AO679">
        <f>IF($CB679&gt;=3,INDEX($AK:$AK,$CA679+3),"")</f>
      </c>
      <c r="AP679">
        <f>IF($CB679&gt;=4,INDEX($AK:$AK,$CA679+4),"")</f>
      </c>
      <c r="AQ679">
        <f>IF($CB679&gt;=5,INDEX($AK:$AK,$CA679+5),"")</f>
      </c>
      <c r="AR679">
        <f>IF($CB679&gt;=6,INDEX($AK:$AK,$CA679+6),"")</f>
      </c>
      <c r="AS679">
        <f>IF($CB679&gt;=7,INDEX($AK:$AK,$CA679+7),"")</f>
      </c>
      <c r="AT679">
        <f>IF($CB679&gt;=8,INDEX($AK:$AK,$CA679+8),"")</f>
      </c>
      <c r="AU679">
        <f>IF($CB679&gt;=9,INDEX($AK:$AK,$CA679+9),"")</f>
      </c>
      <c r="AV679">
        <f>IF($CB679&gt;=10,INDEX($AK:$AK,$CA679+10),"")</f>
      </c>
      <c r="AW679">
        <f>IF($CB679&gt;=11,INDEX($AK:$AK,$CA679+11),"")</f>
      </c>
      <c r="AX679">
        <f>IF($CB679&gt;=12,INDEX($AK:$AK,$CA679+12),"")</f>
      </c>
      <c r="AY679">
        <f>IF($CB679&gt;=13,INDEX($AK:$AK,$CA679+13),"")</f>
      </c>
      <c r="AZ679">
        <f>IF($CB679&gt;=14,INDEX($AK:$AK,$CA679+14),"")</f>
      </c>
      <c r="BA679">
        <f>IF($CB679&gt;=15,INDEX($AK:$AK,$CA679+15),"")</f>
      </c>
      <c r="BB679">
        <f>IF($CB679&gt;=16,INDEX($AK:$AK,$CA679+16),"")</f>
      </c>
      <c r="BC679">
        <f>IF($CB679&gt;=17,INDEX($AK:$AK,$CA679+17),"")</f>
      </c>
      <c r="BD679">
        <f>IF($CB679&gt;=18,INDEX($AK:$AK,$CA679+18),"")</f>
      </c>
      <c r="BE679">
        <f>IF($CB679&gt;=19,INDEX($AK:$AK,$CA679+19),"")</f>
      </c>
      <c r="BF679">
        <f>IF($CB679&gt;=20,INDEX($AK:$AK,$CA679+20),"")</f>
      </c>
      <c r="BG679">
        <f>IF($CB679&gt;=21,INDEX($AK:$AK,$CA679+21),"")</f>
      </c>
      <c r="BH679">
        <f>IF($CB679&gt;=22,INDEX($AK:$AK,$CA679+22),"")</f>
      </c>
      <c r="BI679">
        <f>IF($CB679&gt;=23,INDEX($AK:$AK,$CA679+23),"")</f>
      </c>
      <c r="BJ679">
        <f>IF($CB679&gt;=24,INDEX($AK:$AK,$CA679+24),"")</f>
      </c>
      <c r="BK679">
        <f>IF($CB679&gt;=25,INDEX($AK:$AK,$CA679+25),"")</f>
      </c>
      <c r="BL679">
        <f>IF($CB679&gt;=26,INDEX($AK:$AK,$CA679+26),"")</f>
      </c>
      <c r="BM679">
        <f>IF($CB679&gt;=27,INDEX($AK:$AK,$CA679+27),"")</f>
      </c>
      <c r="BN679">
        <f>IF($CB679&gt;=28,INDEX($AK:$AK,$CA679+28),"")</f>
      </c>
      <c r="BO679">
        <f>IF($CB679&gt;=29,INDEX($AK:$AK,$CA679+29),"")</f>
      </c>
      <c r="BP679">
        <f>IF($CB679&gt;=30,INDEX($AK:$AK,$CA679+30),"")</f>
      </c>
      <c r="BQ679">
        <f>IF($CB679&gt;=31,INDEX($AK:$AK,$CA679+31),"")</f>
      </c>
      <c r="BR679">
        <f>IF($CB679&gt;=32,INDEX($AK:$AK,$CA679+32),"")</f>
      </c>
      <c r="BS679">
        <f>IF($CB679&gt;=33,INDEX($AK:$AK,$CA679+33),"")</f>
      </c>
      <c r="BT679">
        <f>IF($CB679&gt;=34,INDEX($AK:$AK,$CA679+34),"")</f>
      </c>
      <c r="BU679">
        <f>IF($CB679&gt;=35,INDEX($AK:$AK,$CA679+35),"")</f>
      </c>
      <c r="BV679">
        <f>IF($CB679&gt;=36,INDEX($AK:$AK,$CA679+36),"")</f>
      </c>
      <c r="BW679">
        <f>IF($CB679&gt;=37,INDEX($AK:$AK,$CA679+37),"")</f>
      </c>
      <c r="BX679">
        <f>IF($CB679&gt;=38,INDEX($AK:$AK,$CA679+38),"")</f>
      </c>
      <c r="BY679">
        <f>IF($CB679&gt;=39,INDEX($AK:$AK,$CA679+39),"")</f>
      </c>
      <c r="BZ679">
        <f>IF($CB679&gt;=40,INDEX($AK:$AK,$CA679+40),"")</f>
      </c>
      <c r="CA679">
        <f>IFERROR(MATCH($AJ679,$AK$2:$AK$134,0)+1,0)</f>
      </c>
      <c r="CB679">
        <f>IFERROR(INDEX($AL$2:$AL$134,MATCH($AJ679,$AK$2:$AK$134,0)),0)</f>
      </c>
      <c r="CC679">
        <f>IFERROR(LEFT($F679,FIND(" - ",$F679)-1),$F679)</f>
      </c>
      <c r="CF679">
        <f>IF($DA679&gt;=1,INDEX($CD:$CD,$CZ679+1),"")</f>
      </c>
      <c r="CG679">
        <f>IF($DA679&gt;=2,INDEX($CD:$CD,$CZ679+2),"")</f>
      </c>
      <c r="CH679">
        <f>IF($DA679&gt;=3,INDEX($CD:$CD,$CZ679+3),"")</f>
      </c>
      <c r="CI679">
        <f>IF($DA679&gt;=4,INDEX($CD:$CD,$CZ679+4),"")</f>
      </c>
      <c r="CJ679">
        <f>IF($DA679&gt;=5,INDEX($CD:$CD,$CZ679+5),"")</f>
      </c>
      <c r="CK679">
        <f>IF($DA679&gt;=6,INDEX($CD:$CD,$CZ679+6),"")</f>
      </c>
      <c r="CL679">
        <f>IF($DA679&gt;=7,INDEX($CD:$CD,$CZ679+7),"")</f>
      </c>
      <c r="CM679">
        <f>IF($DA679&gt;=8,INDEX($CD:$CD,$CZ679+8),"")</f>
      </c>
      <c r="CN679">
        <f>IF($DA679&gt;=9,INDEX($CD:$CD,$CZ679+9),"")</f>
      </c>
      <c r="CO679">
        <f>IF($DA679&gt;=10,INDEX($CD:$CD,$CZ679+10),"")</f>
      </c>
      <c r="CP679">
        <f>IF($DA679&gt;=11,INDEX($CD:$CD,$CZ679+11),"")</f>
      </c>
      <c r="CQ679">
        <f>IF($DA679&gt;=12,INDEX($CD:$CD,$CZ679+12),"")</f>
      </c>
      <c r="CR679">
        <f>IF($DA679&gt;=13,INDEX($CD:$CD,$CZ679+13),"")</f>
      </c>
      <c r="CS679">
        <f>IF($DA679&gt;=14,INDEX($CD:$CD,$CZ679+14),"")</f>
      </c>
      <c r="CT679">
        <f>IF($DA679&gt;=15,INDEX($CD:$CD,$CZ679+15),"")</f>
      </c>
      <c r="CU679">
        <f>IF($DA679&gt;=16,INDEX($CD:$CD,$CZ679+16),"")</f>
      </c>
      <c r="CV679">
        <f>IF($DA679&gt;=17,INDEX($CD:$CD,$CZ679+17),"")</f>
      </c>
      <c r="CW679">
        <f>IF($DA679&gt;=18,INDEX($CD:$CD,$CZ679+18),"")</f>
      </c>
      <c r="CX679">
        <f>IF($DA679&gt;=19,INDEX($CD:$CD,$CZ679+19),"")</f>
      </c>
      <c r="CY679">
        <f>IF($DA679&gt;=20,INDEX($CD:$CD,$CZ679+20),"")</f>
      </c>
      <c r="CZ679">
        <f>IFERROR(MATCH($CC679,$CD$2:$CD$263,0)+1,0)</f>
      </c>
      <c r="DA679">
        <f>IFERROR(INDEX($CE$2:$CE$263,MATCH($CC679,$CD$2:$CD$263,0)),0)</f>
      </c>
      <c r="DB679">
        <f>IFERROR(INDEX($AI:$AI,MATCH($H679,$AH:$AH,0))&amp;"","")</f>
      </c>
      <c r="DF679">
        <f>IF($GI679&gt;=1,INDEX($DC:$DC,$GH679+1),"")</f>
      </c>
      <c r="DG679">
        <f>IF($GI679&gt;=2,INDEX($DC:$DC,$GH679+2),"")</f>
      </c>
      <c r="DH679">
        <f>IF($GI679&gt;=3,INDEX($DC:$DC,$GH679+3),"")</f>
      </c>
      <c r="DI679">
        <f>IF($GI679&gt;=4,INDEX($DC:$DC,$GH679+4),"")</f>
      </c>
      <c r="DJ679">
        <f>IF($GI679&gt;=5,INDEX($DC:$DC,$GH679+5),"")</f>
      </c>
      <c r="DK679">
        <f>IF($GI679&gt;=6,INDEX($DC:$DC,$GH679+6),"")</f>
      </c>
      <c r="DL679">
        <f>IF($GI679&gt;=7,INDEX($DC:$DC,$GH679+7),"")</f>
      </c>
      <c r="DM679">
        <f>IF($GI679&gt;=8,INDEX($DC:$DC,$GH679+8),"")</f>
      </c>
      <c r="DN679">
        <f>IF($GI679&gt;=9,INDEX($DC:$DC,$GH679+9),"")</f>
      </c>
      <c r="DO679">
        <f>IF($GI679&gt;=10,INDEX($DC:$DC,$GH679+10),"")</f>
      </c>
      <c r="DP679">
        <f>IF($GI679&gt;=11,INDEX($DC:$DC,$GH679+11),"")</f>
      </c>
      <c r="DQ679">
        <f>IF($GI679&gt;=12,INDEX($DC:$DC,$GH679+12),"")</f>
      </c>
      <c r="DR679">
        <f>IF($GI679&gt;=13,INDEX($DC:$DC,$GH679+13),"")</f>
      </c>
      <c r="DS679">
        <f>IF($GI679&gt;=14,INDEX($DC:$DC,$GH679+14),"")</f>
      </c>
      <c r="DT679">
        <f>IF($GI679&gt;=15,INDEX($DC:$DC,$GH679+15),"")</f>
      </c>
      <c r="DU679">
        <f>IF($GI679&gt;=16,INDEX($DC:$DC,$GH679+16),"")</f>
      </c>
      <c r="DV679">
        <f>IF($GI679&gt;=17,INDEX($DC:$DC,$GH679+17),"")</f>
      </c>
      <c r="DW679">
        <f>IF($GI679&gt;=18,INDEX($DC:$DC,$GH679+18),"")</f>
      </c>
      <c r="DX679">
        <f>IF($GI679&gt;=19,INDEX($DC:$DC,$GH679+19),"")</f>
      </c>
      <c r="DY679">
        <f>IF($GI679&gt;=20,INDEX($DC:$DC,$GH679+20),"")</f>
      </c>
      <c r="DZ679">
        <f>IF($GI679&gt;=21,INDEX($DC:$DC,$GH679+21),"")</f>
      </c>
      <c r="EA679">
        <f>IF($GI679&gt;=22,INDEX($DC:$DC,$GH679+22),"")</f>
      </c>
      <c r="EB679">
        <f>IF($GI679&gt;=23,INDEX($DC:$DC,$GH679+23),"")</f>
      </c>
      <c r="EC679">
        <f>IF($GI679&gt;=24,INDEX($DC:$DC,$GH679+24),"")</f>
      </c>
      <c r="ED679">
        <f>IF($GI679&gt;=25,INDEX($DC:$DC,$GH679+25),"")</f>
      </c>
      <c r="EE679">
        <f>IF($GI679&gt;=26,INDEX($DC:$DC,$GH679+26),"")</f>
      </c>
      <c r="EF679">
        <f>IF($GI679&gt;=27,INDEX($DC:$DC,$GH679+27),"")</f>
      </c>
      <c r="EG679">
        <f>IF($GI679&gt;=28,INDEX($DC:$DC,$GH679+28),"")</f>
      </c>
      <c r="EH679">
        <f>IF($GI679&gt;=29,INDEX($DC:$DC,$GH679+29),"")</f>
      </c>
      <c r="EI679">
        <f>IF($GI679&gt;=30,INDEX($DC:$DC,$GH679+30),"")</f>
      </c>
      <c r="EJ679">
        <f>IF($GI679&gt;=31,INDEX($DC:$DC,$GH679+31),"")</f>
      </c>
      <c r="EK679">
        <f>IF($GI679&gt;=32,INDEX($DC:$DC,$GH679+32),"")</f>
      </c>
      <c r="EL679">
        <f>IF($GI679&gt;=33,INDEX($DC:$DC,$GH679+33),"")</f>
      </c>
      <c r="EM679">
        <f>IF($GI679&gt;=34,INDEX($DC:$DC,$GH679+34),"")</f>
      </c>
      <c r="EN679">
        <f>IF($GI679&gt;=35,INDEX($DC:$DC,$GH679+35),"")</f>
      </c>
      <c r="EO679">
        <f>IF($GI679&gt;=36,INDEX($DC:$DC,$GH679+36),"")</f>
      </c>
      <c r="EP679">
        <f>IF($GI679&gt;=37,INDEX($DC:$DC,$GH679+37),"")</f>
      </c>
      <c r="EQ679">
        <f>IF($GI679&gt;=38,INDEX($DC:$DC,$GH679+38),"")</f>
      </c>
      <c r="ER679">
        <f>IF($GI679&gt;=39,INDEX($DC:$DC,$GH679+39),"")</f>
      </c>
      <c r="ES679">
        <f>IF($GI679&gt;=40,INDEX($DC:$DC,$GH679+40),"")</f>
      </c>
      <c r="ET679">
        <f>IF($GI679&gt;=1,INDEX($DD:$DD,$GH679+1),"")</f>
      </c>
      <c r="EU679">
        <f>IF($GI679&gt;=2,INDEX($DD:$DD,$GH679+2),"")</f>
      </c>
      <c r="EV679">
        <f>IF($GI679&gt;=3,INDEX($DD:$DD,$GH679+3),"")</f>
      </c>
      <c r="EW679">
        <f>IF($GI679&gt;=4,INDEX($DD:$DD,$GH679+4),"")</f>
      </c>
      <c r="EX679">
        <f>IF($GI679&gt;=5,INDEX($DD:$DD,$GH679+5),"")</f>
      </c>
      <c r="EY679">
        <f>IF($GI679&gt;=6,INDEX($DD:$DD,$GH679+6),"")</f>
      </c>
      <c r="EZ679">
        <f>IF($GI679&gt;=7,INDEX($DD:$DD,$GH679+7),"")</f>
      </c>
      <c r="FA679">
        <f>IF($GI679&gt;=8,INDEX($DD:$DD,$GH679+8),"")</f>
      </c>
      <c r="FB679">
        <f>IF($GI679&gt;=9,INDEX($DD:$DD,$GH679+9),"")</f>
      </c>
      <c r="FC679">
        <f>IF($GI679&gt;=10,INDEX($DD:$DD,$GH679+10),"")</f>
      </c>
      <c r="FD679">
        <f>IF($GI679&gt;=11,INDEX($DD:$DD,$GH679+11),"")</f>
      </c>
      <c r="FE679">
        <f>IF($GI679&gt;=12,INDEX($DD:$DD,$GH679+12),"")</f>
      </c>
      <c r="FF679">
        <f>IF($GI679&gt;=13,INDEX($DD:$DD,$GH679+13),"")</f>
      </c>
      <c r="FG679">
        <f>IF($GI679&gt;=14,INDEX($DD:$DD,$GH679+14),"")</f>
      </c>
      <c r="FH679">
        <f>IF($GI679&gt;=15,INDEX($DD:$DD,$GH679+15),"")</f>
      </c>
      <c r="FI679">
        <f>IF($GI679&gt;=16,INDEX($DD:$DD,$GH679+16),"")</f>
      </c>
      <c r="FJ679">
        <f>IF($GI679&gt;=17,INDEX($DD:$DD,$GH679+17),"")</f>
      </c>
      <c r="FK679">
        <f>IF($GI679&gt;=18,INDEX($DD:$DD,$GH679+18),"")</f>
      </c>
      <c r="FL679">
        <f>IF($GI679&gt;=19,INDEX($DD:$DD,$GH679+19),"")</f>
      </c>
      <c r="FM679">
        <f>IF($GI679&gt;=20,INDEX($DD:$DD,$GH679+20),"")</f>
      </c>
      <c r="FN679">
        <f>IF($GI679&gt;=21,INDEX($DD:$DD,$GH679+21),"")</f>
      </c>
      <c r="FO679">
        <f>IF($GI679&gt;=22,INDEX($DD:$DD,$GH679+22),"")</f>
      </c>
      <c r="FP679">
        <f>IF($GI679&gt;=23,INDEX($DD:$DD,$GH679+23),"")</f>
      </c>
      <c r="FQ679">
        <f>IF($GI679&gt;=24,INDEX($DD:$DD,$GH679+24),"")</f>
      </c>
      <c r="FR679">
        <f>IF($GI679&gt;=25,INDEX($DD:$DD,$GH679+25),"")</f>
      </c>
      <c r="FS679">
        <f>IF($GI679&gt;=26,INDEX($DD:$DD,$GH679+26),"")</f>
      </c>
      <c r="FT679">
        <f>IF($GI679&gt;=27,INDEX($DD:$DD,$GH679+27),"")</f>
      </c>
      <c r="FU679">
        <f>IF($GI679&gt;=28,INDEX($DD:$DD,$GH679+28),"")</f>
      </c>
      <c r="FV679">
        <f>IF($GI679&gt;=29,INDEX($DD:$DD,$GH679+29),"")</f>
      </c>
      <c r="FW679">
        <f>IF($GI679&gt;=30,INDEX($DD:$DD,$GH679+30),"")</f>
      </c>
      <c r="FX679">
        <f>IF($GI679&gt;=31,INDEX($DD:$DD,$GH679+31),"")</f>
      </c>
      <c r="FY679">
        <f>IF($GI679&gt;=32,INDEX($DD:$DD,$GH679+32),"")</f>
      </c>
      <c r="FZ679">
        <f>IF($GI679&gt;=33,INDEX($DD:$DD,$GH679+33),"")</f>
      </c>
      <c r="GA679">
        <f>IF($GI679&gt;=34,INDEX($DD:$DD,$GH679+34),"")</f>
      </c>
      <c r="GB679">
        <f>IF($GI679&gt;=35,INDEX($DD:$DD,$GH679+35),"")</f>
      </c>
      <c r="GC679">
        <f>IF($GI679&gt;=36,INDEX($DD:$DD,$GH679+36),"")</f>
      </c>
      <c r="GD679">
        <f>IF($GI679&gt;=37,INDEX($DD:$DD,$GH679+37),"")</f>
      </c>
      <c r="GE679">
        <f>IF($GI679&gt;=38,INDEX($DD:$DD,$GH679+38),"")</f>
      </c>
      <c r="GF679">
        <f>IF($GI679&gt;=39,INDEX($DD:$DD,$GH679+39),"")</f>
      </c>
      <c r="GG679">
        <f>IF($GI679&gt;=40,INDEX($DD:$DD,$GH679+40),"")</f>
      </c>
      <c r="GH679">
        <f>IFERROR(MATCH($DB679,$DC$2:$DC$148,0)+1,0)</f>
      </c>
      <c r="GI679">
        <f>IFERROR(INDEX($DE$2:$DE$148,MATCH($DB679,$DC$2:$DC$148,0)),0)</f>
      </c>
      <c r="GJ679">
        <f>IFERROR(MATCH($S679,$DF$679:$ES$679,0),0)</f>
      </c>
      <c r="GK679">
        <f>IF($GJ679&gt;0,INDEX($ET$679:$GG$679,$GJ679),"")</f>
      </c>
      <c r="GN679">
        <f>IF($IW679&gt;=1,INDEX($GL:$GL,$IV679+1),"")</f>
      </c>
      <c r="GO679">
        <f>IF($IW679&gt;=2,INDEX($GL:$GL,$IV679+2),"")</f>
      </c>
      <c r="GP679">
        <f>IF($IW679&gt;=3,INDEX($GL:$GL,$IV679+3),"")</f>
      </c>
      <c r="GQ679">
        <f>IF($IW679&gt;=4,INDEX($GL:$GL,$IV679+4),"")</f>
      </c>
      <c r="GR679">
        <f>IF($IW679&gt;=5,INDEX($GL:$GL,$IV679+5),"")</f>
      </c>
      <c r="GS679">
        <f>IF($IW679&gt;=6,INDEX($GL:$GL,$IV679+6),"")</f>
      </c>
      <c r="GT679">
        <f>IF($IW679&gt;=7,INDEX($GL:$GL,$IV679+7),"")</f>
      </c>
      <c r="GU679">
        <f>IF($IW679&gt;=8,INDEX($GL:$GL,$IV679+8),"")</f>
      </c>
      <c r="GV679">
        <f>IF($IW679&gt;=9,INDEX($GL:$GL,$IV679+9),"")</f>
      </c>
      <c r="GW679">
        <f>IF($IW679&gt;=10,INDEX($GL:$GL,$IV679+10),"")</f>
      </c>
      <c r="GX679">
        <f>IF($IW679&gt;=11,INDEX($GL:$GL,$IV679+11),"")</f>
      </c>
      <c r="GY679">
        <f>IF($IW679&gt;=12,INDEX($GL:$GL,$IV679+12),"")</f>
      </c>
      <c r="GZ679">
        <f>IF($IW679&gt;=13,INDEX($GL:$GL,$IV679+13),"")</f>
      </c>
      <c r="HA679">
        <f>IF($IW679&gt;=14,INDEX($GL:$GL,$IV679+14),"")</f>
      </c>
      <c r="HB679">
        <f>IF($IW679&gt;=15,INDEX($GL:$GL,$IV679+15),"")</f>
      </c>
      <c r="HC679">
        <f>IF($IW679&gt;=16,INDEX($GL:$GL,$IV679+16),"")</f>
      </c>
      <c r="HD679">
        <f>IF($IW679&gt;=17,INDEX($GL:$GL,$IV679+17),"")</f>
      </c>
      <c r="HE679">
        <f>IF($IW679&gt;=18,INDEX($GL:$GL,$IV679+18),"")</f>
      </c>
      <c r="HF679">
        <f>IF($IW679&gt;=19,INDEX($GL:$GL,$IV679+19),"")</f>
      </c>
      <c r="HG679">
        <f>IF($IW679&gt;=20,INDEX($GL:$GL,$IV679+20),"")</f>
      </c>
      <c r="HH679">
        <f>IF($IW679&gt;=21,INDEX($GL:$GL,$IV679+21),"")</f>
      </c>
      <c r="HI679">
        <f>IF($IW679&gt;=22,INDEX($GL:$GL,$IV679+22),"")</f>
      </c>
      <c r="HJ679">
        <f>IF($IW679&gt;=23,INDEX($GL:$GL,$IV679+23),"")</f>
      </c>
      <c r="HK679">
        <f>IF($IW679&gt;=24,INDEX($GL:$GL,$IV679+24),"")</f>
      </c>
      <c r="HL679">
        <f>IF($IW679&gt;=25,INDEX($GL:$GL,$IV679+25),"")</f>
      </c>
      <c r="HM679">
        <f>IF($IW679&gt;=26,INDEX($GL:$GL,$IV679+26),"")</f>
      </c>
      <c r="HN679">
        <f>IF($IW679&gt;=27,INDEX($GL:$GL,$IV679+27),"")</f>
      </c>
      <c r="HO679">
        <f>IF($IW679&gt;=28,INDEX($GL:$GL,$IV679+28),"")</f>
      </c>
      <c r="HP679">
        <f>IF($IW679&gt;=29,INDEX($GL:$GL,$IV679+29),"")</f>
      </c>
      <c r="HQ679">
        <f>IF($IW679&gt;=30,INDEX($GL:$GL,$IV679+30),"")</f>
      </c>
      <c r="HR679">
        <f>IF($IW679&gt;=31,INDEX($GL:$GL,$IV679+31),"")</f>
      </c>
      <c r="HS679">
        <f>IF($IW679&gt;=32,INDEX($GL:$GL,$IV679+32),"")</f>
      </c>
      <c r="HT679">
        <f>IF($IW679&gt;=33,INDEX($GL:$GL,$IV679+33),"")</f>
      </c>
      <c r="HU679">
        <f>IF($IW679&gt;=34,INDEX($GL:$GL,$IV679+34),"")</f>
      </c>
      <c r="HV679">
        <f>IF($IW679&gt;=35,INDEX($GL:$GL,$IV679+35),"")</f>
      </c>
      <c r="HW679">
        <f>IF($IW679&gt;=36,INDEX($GL:$GL,$IV679+36),"")</f>
      </c>
      <c r="HX679">
        <f>IF($IW679&gt;=37,INDEX($GL:$GL,$IV679+37),"")</f>
      </c>
      <c r="HY679">
        <f>IF($IW679&gt;=38,INDEX($GL:$GL,$IV679+38),"")</f>
      </c>
      <c r="HZ679">
        <f>IF($IW679&gt;=39,INDEX($GL:$GL,$IV679+39),"")</f>
      </c>
      <c r="IA679">
        <f>IF($IW679&gt;=40,INDEX($GL:$GL,$IV679+40),"")</f>
      </c>
      <c r="IB679">
        <f>IF($IW679&gt;=41,INDEX($GL:$GL,$IV679+41),"")</f>
      </c>
      <c r="IC679">
        <f>IF($IW679&gt;=42,INDEX($GL:$GL,$IV679+42),"")</f>
      </c>
      <c r="ID679">
        <f>IF($IW679&gt;=43,INDEX($GL:$GL,$IV679+43),"")</f>
      </c>
      <c r="IE679">
        <f>IF($IW679&gt;=44,INDEX($GL:$GL,$IV679+44),"")</f>
      </c>
      <c r="IF679">
        <f>IF($IW679&gt;=45,INDEX($GL:$GL,$IV679+45),"")</f>
      </c>
      <c r="IG679">
        <f>IF($IW679&gt;=46,INDEX($GL:$GL,$IV679+46),"")</f>
      </c>
      <c r="IH679">
        <f>IF($IW679&gt;=47,INDEX($GL:$GL,$IV679+47),"")</f>
      </c>
      <c r="II679">
        <f>IF($IW679&gt;=48,INDEX($GL:$GL,$IV679+48),"")</f>
      </c>
      <c r="IJ679">
        <f>IF($IW679&gt;=49,INDEX($GL:$GL,$IV679+49),"")</f>
      </c>
      <c r="IK679">
        <f>IF($IW679&gt;=50,INDEX($GL:$GL,$IV679+50),"")</f>
      </c>
      <c r="IL679">
        <f>IF($IW679&gt;=51,INDEX($GL:$GL,$IV679+51),"")</f>
      </c>
      <c r="IM679">
        <f>IF($IW679&gt;=52,INDEX($GL:$GL,$IV679+52),"")</f>
      </c>
      <c r="IN679">
        <f>IF($IW679&gt;=53,INDEX($GL:$GL,$IV679+53),"")</f>
      </c>
      <c r="IO679">
        <f>IF($IW679&gt;=54,INDEX($GL:$GL,$IV679+54),"")</f>
      </c>
      <c r="IP679">
        <f>IF($IW679&gt;=55,INDEX($GL:$GL,$IV679+55),"")</f>
      </c>
      <c r="IQ679">
        <f>IF($IW679&gt;=56,INDEX($GL:$GL,$IV679+56),"")</f>
      </c>
      <c r="IR679">
        <f>IF($IW679&gt;=57,INDEX($GL:$GL,$IV679+57),"")</f>
      </c>
      <c r="IS679">
        <f>IF($IW679&gt;=58,INDEX($GL:$GL,$IV679+58),"")</f>
      </c>
      <c r="IT679">
        <f>IF($IW679&gt;=59,INDEX($GL:$GL,$IV679+59),"")</f>
      </c>
      <c r="IU679">
        <f>IF($IW679&gt;=60,INDEX($GL:$GL,$IV679+60),"")</f>
      </c>
      <c r="IV679">
        <f>IFERROR(MATCH($GK679,$GL$2:$GL$324,0)+1,0)</f>
      </c>
      <c r="IW679">
        <f>IFERROR(INDEX($GM$2:$GM$324,MATCH($GK679,$GL$2:$GL$324,0)),0)</f>
      </c>
      <c r="IX679" t="s">
        <v>34</v>
      </c>
      <c r="IY679" t="s">
        <v>34</v>
      </c>
    </row>
    <row r="680" spans="1:259" x14ac:dyDescent="0.25">
      <c r="K680">
        <f>IF(OR($N680="",$J680=""),"",IFERROR($N680/$J680,0))</f>
      </c>
      <c r="L680">
        <f>IF($N680="","",
SUM($M680,$O680,$T680,$P680,$R680)*
(1-IF($U680="",0,VALUE($U680)/100)))</f>
      </c>
      <c r="M680">
        <f>IF($N680="","",$N680)</f>
      </c>
      <c r="O680">
        <f>IF($N680="","",
IF($H680="","",
IF(ISNUMBER(SEARCH("exempt",LOWER($H680))),0,
$N680*(VALUE(SUBSTITUTE($H680,"%",""))/100))))</f>
      </c>
      <c r="V680">
        <f>IFERROR(IF(FIND(" - ",$E680)&gt;0,MID($E680,FIND(" - ",$E680)+3,LEN($E680)),""),"")</f>
      </c>
      <c r="AE680" t="s">
        <v>1261</v>
      </c>
      <c r="AJ680">
        <f>IFERROR(LEFT($E680,FIND(" - ",$E680)-1),$E680)</f>
      </c>
      <c r="AM680">
        <f>IF($CB680&gt;=1,INDEX($AK:$AK,$CA680+1),"")</f>
      </c>
      <c r="AN680">
        <f>IF($CB680&gt;=2,INDEX($AK:$AK,$CA680+2),"")</f>
      </c>
      <c r="AO680">
        <f>IF($CB680&gt;=3,INDEX($AK:$AK,$CA680+3),"")</f>
      </c>
      <c r="AP680">
        <f>IF($CB680&gt;=4,INDEX($AK:$AK,$CA680+4),"")</f>
      </c>
      <c r="AQ680">
        <f>IF($CB680&gt;=5,INDEX($AK:$AK,$CA680+5),"")</f>
      </c>
      <c r="AR680">
        <f>IF($CB680&gt;=6,INDEX($AK:$AK,$CA680+6),"")</f>
      </c>
      <c r="AS680">
        <f>IF($CB680&gt;=7,INDEX($AK:$AK,$CA680+7),"")</f>
      </c>
      <c r="AT680">
        <f>IF($CB680&gt;=8,INDEX($AK:$AK,$CA680+8),"")</f>
      </c>
      <c r="AU680">
        <f>IF($CB680&gt;=9,INDEX($AK:$AK,$CA680+9),"")</f>
      </c>
      <c r="AV680">
        <f>IF($CB680&gt;=10,INDEX($AK:$AK,$CA680+10),"")</f>
      </c>
      <c r="AW680">
        <f>IF($CB680&gt;=11,INDEX($AK:$AK,$CA680+11),"")</f>
      </c>
      <c r="AX680">
        <f>IF($CB680&gt;=12,INDEX($AK:$AK,$CA680+12),"")</f>
      </c>
      <c r="AY680">
        <f>IF($CB680&gt;=13,INDEX($AK:$AK,$CA680+13),"")</f>
      </c>
      <c r="AZ680">
        <f>IF($CB680&gt;=14,INDEX($AK:$AK,$CA680+14),"")</f>
      </c>
      <c r="BA680">
        <f>IF($CB680&gt;=15,INDEX($AK:$AK,$CA680+15),"")</f>
      </c>
      <c r="BB680">
        <f>IF($CB680&gt;=16,INDEX($AK:$AK,$CA680+16),"")</f>
      </c>
      <c r="BC680">
        <f>IF($CB680&gt;=17,INDEX($AK:$AK,$CA680+17),"")</f>
      </c>
      <c r="BD680">
        <f>IF($CB680&gt;=18,INDEX($AK:$AK,$CA680+18),"")</f>
      </c>
      <c r="BE680">
        <f>IF($CB680&gt;=19,INDEX($AK:$AK,$CA680+19),"")</f>
      </c>
      <c r="BF680">
        <f>IF($CB680&gt;=20,INDEX($AK:$AK,$CA680+20),"")</f>
      </c>
      <c r="BG680">
        <f>IF($CB680&gt;=21,INDEX($AK:$AK,$CA680+21),"")</f>
      </c>
      <c r="BH680">
        <f>IF($CB680&gt;=22,INDEX($AK:$AK,$CA680+22),"")</f>
      </c>
      <c r="BI680">
        <f>IF($CB680&gt;=23,INDEX($AK:$AK,$CA680+23),"")</f>
      </c>
      <c r="BJ680">
        <f>IF($CB680&gt;=24,INDEX($AK:$AK,$CA680+24),"")</f>
      </c>
      <c r="BK680">
        <f>IF($CB680&gt;=25,INDEX($AK:$AK,$CA680+25),"")</f>
      </c>
      <c r="BL680">
        <f>IF($CB680&gt;=26,INDEX($AK:$AK,$CA680+26),"")</f>
      </c>
      <c r="BM680">
        <f>IF($CB680&gt;=27,INDEX($AK:$AK,$CA680+27),"")</f>
      </c>
      <c r="BN680">
        <f>IF($CB680&gt;=28,INDEX($AK:$AK,$CA680+28),"")</f>
      </c>
      <c r="BO680">
        <f>IF($CB680&gt;=29,INDEX($AK:$AK,$CA680+29),"")</f>
      </c>
      <c r="BP680">
        <f>IF($CB680&gt;=30,INDEX($AK:$AK,$CA680+30),"")</f>
      </c>
      <c r="BQ680">
        <f>IF($CB680&gt;=31,INDEX($AK:$AK,$CA680+31),"")</f>
      </c>
      <c r="BR680">
        <f>IF($CB680&gt;=32,INDEX($AK:$AK,$CA680+32),"")</f>
      </c>
      <c r="BS680">
        <f>IF($CB680&gt;=33,INDEX($AK:$AK,$CA680+33),"")</f>
      </c>
      <c r="BT680">
        <f>IF($CB680&gt;=34,INDEX($AK:$AK,$CA680+34),"")</f>
      </c>
      <c r="BU680">
        <f>IF($CB680&gt;=35,INDEX($AK:$AK,$CA680+35),"")</f>
      </c>
      <c r="BV680">
        <f>IF($CB680&gt;=36,INDEX($AK:$AK,$CA680+36),"")</f>
      </c>
      <c r="BW680">
        <f>IF($CB680&gt;=37,INDEX($AK:$AK,$CA680+37),"")</f>
      </c>
      <c r="BX680">
        <f>IF($CB680&gt;=38,INDEX($AK:$AK,$CA680+38),"")</f>
      </c>
      <c r="BY680">
        <f>IF($CB680&gt;=39,INDEX($AK:$AK,$CA680+39),"")</f>
      </c>
      <c r="BZ680">
        <f>IF($CB680&gt;=40,INDEX($AK:$AK,$CA680+40),"")</f>
      </c>
      <c r="CA680">
        <f>IFERROR(MATCH($AJ680,$AK$2:$AK$134,0)+1,0)</f>
      </c>
      <c r="CB680">
        <f>IFERROR(INDEX($AL$2:$AL$134,MATCH($AJ680,$AK$2:$AK$134,0)),0)</f>
      </c>
      <c r="CC680">
        <f>IFERROR(LEFT($F680,FIND(" - ",$F680)-1),$F680)</f>
      </c>
      <c r="CF680">
        <f>IF($DA680&gt;=1,INDEX($CD:$CD,$CZ680+1),"")</f>
      </c>
      <c r="CG680">
        <f>IF($DA680&gt;=2,INDEX($CD:$CD,$CZ680+2),"")</f>
      </c>
      <c r="CH680">
        <f>IF($DA680&gt;=3,INDEX($CD:$CD,$CZ680+3),"")</f>
      </c>
      <c r="CI680">
        <f>IF($DA680&gt;=4,INDEX($CD:$CD,$CZ680+4),"")</f>
      </c>
      <c r="CJ680">
        <f>IF($DA680&gt;=5,INDEX($CD:$CD,$CZ680+5),"")</f>
      </c>
      <c r="CK680">
        <f>IF($DA680&gt;=6,INDEX($CD:$CD,$CZ680+6),"")</f>
      </c>
      <c r="CL680">
        <f>IF($DA680&gt;=7,INDEX($CD:$CD,$CZ680+7),"")</f>
      </c>
      <c r="CM680">
        <f>IF($DA680&gt;=8,INDEX($CD:$CD,$CZ680+8),"")</f>
      </c>
      <c r="CN680">
        <f>IF($DA680&gt;=9,INDEX($CD:$CD,$CZ680+9),"")</f>
      </c>
      <c r="CO680">
        <f>IF($DA680&gt;=10,INDEX($CD:$CD,$CZ680+10),"")</f>
      </c>
      <c r="CP680">
        <f>IF($DA680&gt;=11,INDEX($CD:$CD,$CZ680+11),"")</f>
      </c>
      <c r="CQ680">
        <f>IF($DA680&gt;=12,INDEX($CD:$CD,$CZ680+12),"")</f>
      </c>
      <c r="CR680">
        <f>IF($DA680&gt;=13,INDEX($CD:$CD,$CZ680+13),"")</f>
      </c>
      <c r="CS680">
        <f>IF($DA680&gt;=14,INDEX($CD:$CD,$CZ680+14),"")</f>
      </c>
      <c r="CT680">
        <f>IF($DA680&gt;=15,INDEX($CD:$CD,$CZ680+15),"")</f>
      </c>
      <c r="CU680">
        <f>IF($DA680&gt;=16,INDEX($CD:$CD,$CZ680+16),"")</f>
      </c>
      <c r="CV680">
        <f>IF($DA680&gt;=17,INDEX($CD:$CD,$CZ680+17),"")</f>
      </c>
      <c r="CW680">
        <f>IF($DA680&gt;=18,INDEX($CD:$CD,$CZ680+18),"")</f>
      </c>
      <c r="CX680">
        <f>IF($DA680&gt;=19,INDEX($CD:$CD,$CZ680+19),"")</f>
      </c>
      <c r="CY680">
        <f>IF($DA680&gt;=20,INDEX($CD:$CD,$CZ680+20),"")</f>
      </c>
      <c r="CZ680">
        <f>IFERROR(MATCH($CC680,$CD$2:$CD$263,0)+1,0)</f>
      </c>
      <c r="DA680">
        <f>IFERROR(INDEX($CE$2:$CE$263,MATCH($CC680,$CD$2:$CD$263,0)),0)</f>
      </c>
      <c r="DB680">
        <f>IFERROR(INDEX($AI:$AI,MATCH($H680,$AH:$AH,0))&amp;"","")</f>
      </c>
      <c r="DF680">
        <f>IF($GI680&gt;=1,INDEX($DC:$DC,$GH680+1),"")</f>
      </c>
      <c r="DG680">
        <f>IF($GI680&gt;=2,INDEX($DC:$DC,$GH680+2),"")</f>
      </c>
      <c r="DH680">
        <f>IF($GI680&gt;=3,INDEX($DC:$DC,$GH680+3),"")</f>
      </c>
      <c r="DI680">
        <f>IF($GI680&gt;=4,INDEX($DC:$DC,$GH680+4),"")</f>
      </c>
      <c r="DJ680">
        <f>IF($GI680&gt;=5,INDEX($DC:$DC,$GH680+5),"")</f>
      </c>
      <c r="DK680">
        <f>IF($GI680&gt;=6,INDEX($DC:$DC,$GH680+6),"")</f>
      </c>
      <c r="DL680">
        <f>IF($GI680&gt;=7,INDEX($DC:$DC,$GH680+7),"")</f>
      </c>
      <c r="DM680">
        <f>IF($GI680&gt;=8,INDEX($DC:$DC,$GH680+8),"")</f>
      </c>
      <c r="DN680">
        <f>IF($GI680&gt;=9,INDEX($DC:$DC,$GH680+9),"")</f>
      </c>
      <c r="DO680">
        <f>IF($GI680&gt;=10,INDEX($DC:$DC,$GH680+10),"")</f>
      </c>
      <c r="DP680">
        <f>IF($GI680&gt;=11,INDEX($DC:$DC,$GH680+11),"")</f>
      </c>
      <c r="DQ680">
        <f>IF($GI680&gt;=12,INDEX($DC:$DC,$GH680+12),"")</f>
      </c>
      <c r="DR680">
        <f>IF($GI680&gt;=13,INDEX($DC:$DC,$GH680+13),"")</f>
      </c>
      <c r="DS680">
        <f>IF($GI680&gt;=14,INDEX($DC:$DC,$GH680+14),"")</f>
      </c>
      <c r="DT680">
        <f>IF($GI680&gt;=15,INDEX($DC:$DC,$GH680+15),"")</f>
      </c>
      <c r="DU680">
        <f>IF($GI680&gt;=16,INDEX($DC:$DC,$GH680+16),"")</f>
      </c>
      <c r="DV680">
        <f>IF($GI680&gt;=17,INDEX($DC:$DC,$GH680+17),"")</f>
      </c>
      <c r="DW680">
        <f>IF($GI680&gt;=18,INDEX($DC:$DC,$GH680+18),"")</f>
      </c>
      <c r="DX680">
        <f>IF($GI680&gt;=19,INDEX($DC:$DC,$GH680+19),"")</f>
      </c>
      <c r="DY680">
        <f>IF($GI680&gt;=20,INDEX($DC:$DC,$GH680+20),"")</f>
      </c>
      <c r="DZ680">
        <f>IF($GI680&gt;=21,INDEX($DC:$DC,$GH680+21),"")</f>
      </c>
      <c r="EA680">
        <f>IF($GI680&gt;=22,INDEX($DC:$DC,$GH680+22),"")</f>
      </c>
      <c r="EB680">
        <f>IF($GI680&gt;=23,INDEX($DC:$DC,$GH680+23),"")</f>
      </c>
      <c r="EC680">
        <f>IF($GI680&gt;=24,INDEX($DC:$DC,$GH680+24),"")</f>
      </c>
      <c r="ED680">
        <f>IF($GI680&gt;=25,INDEX($DC:$DC,$GH680+25),"")</f>
      </c>
      <c r="EE680">
        <f>IF($GI680&gt;=26,INDEX($DC:$DC,$GH680+26),"")</f>
      </c>
      <c r="EF680">
        <f>IF($GI680&gt;=27,INDEX($DC:$DC,$GH680+27),"")</f>
      </c>
      <c r="EG680">
        <f>IF($GI680&gt;=28,INDEX($DC:$DC,$GH680+28),"")</f>
      </c>
      <c r="EH680">
        <f>IF($GI680&gt;=29,INDEX($DC:$DC,$GH680+29),"")</f>
      </c>
      <c r="EI680">
        <f>IF($GI680&gt;=30,INDEX($DC:$DC,$GH680+30),"")</f>
      </c>
      <c r="EJ680">
        <f>IF($GI680&gt;=31,INDEX($DC:$DC,$GH680+31),"")</f>
      </c>
      <c r="EK680">
        <f>IF($GI680&gt;=32,INDEX($DC:$DC,$GH680+32),"")</f>
      </c>
      <c r="EL680">
        <f>IF($GI680&gt;=33,INDEX($DC:$DC,$GH680+33),"")</f>
      </c>
      <c r="EM680">
        <f>IF($GI680&gt;=34,INDEX($DC:$DC,$GH680+34),"")</f>
      </c>
      <c r="EN680">
        <f>IF($GI680&gt;=35,INDEX($DC:$DC,$GH680+35),"")</f>
      </c>
      <c r="EO680">
        <f>IF($GI680&gt;=36,INDEX($DC:$DC,$GH680+36),"")</f>
      </c>
      <c r="EP680">
        <f>IF($GI680&gt;=37,INDEX($DC:$DC,$GH680+37),"")</f>
      </c>
      <c r="EQ680">
        <f>IF($GI680&gt;=38,INDEX($DC:$DC,$GH680+38),"")</f>
      </c>
      <c r="ER680">
        <f>IF($GI680&gt;=39,INDEX($DC:$DC,$GH680+39),"")</f>
      </c>
      <c r="ES680">
        <f>IF($GI680&gt;=40,INDEX($DC:$DC,$GH680+40),"")</f>
      </c>
      <c r="ET680">
        <f>IF($GI680&gt;=1,INDEX($DD:$DD,$GH680+1),"")</f>
      </c>
      <c r="EU680">
        <f>IF($GI680&gt;=2,INDEX($DD:$DD,$GH680+2),"")</f>
      </c>
      <c r="EV680">
        <f>IF($GI680&gt;=3,INDEX($DD:$DD,$GH680+3),"")</f>
      </c>
      <c r="EW680">
        <f>IF($GI680&gt;=4,INDEX($DD:$DD,$GH680+4),"")</f>
      </c>
      <c r="EX680">
        <f>IF($GI680&gt;=5,INDEX($DD:$DD,$GH680+5),"")</f>
      </c>
      <c r="EY680">
        <f>IF($GI680&gt;=6,INDEX($DD:$DD,$GH680+6),"")</f>
      </c>
      <c r="EZ680">
        <f>IF($GI680&gt;=7,INDEX($DD:$DD,$GH680+7),"")</f>
      </c>
      <c r="FA680">
        <f>IF($GI680&gt;=8,INDEX($DD:$DD,$GH680+8),"")</f>
      </c>
      <c r="FB680">
        <f>IF($GI680&gt;=9,INDEX($DD:$DD,$GH680+9),"")</f>
      </c>
      <c r="FC680">
        <f>IF($GI680&gt;=10,INDEX($DD:$DD,$GH680+10),"")</f>
      </c>
      <c r="FD680">
        <f>IF($GI680&gt;=11,INDEX($DD:$DD,$GH680+11),"")</f>
      </c>
      <c r="FE680">
        <f>IF($GI680&gt;=12,INDEX($DD:$DD,$GH680+12),"")</f>
      </c>
      <c r="FF680">
        <f>IF($GI680&gt;=13,INDEX($DD:$DD,$GH680+13),"")</f>
      </c>
      <c r="FG680">
        <f>IF($GI680&gt;=14,INDEX($DD:$DD,$GH680+14),"")</f>
      </c>
      <c r="FH680">
        <f>IF($GI680&gt;=15,INDEX($DD:$DD,$GH680+15),"")</f>
      </c>
      <c r="FI680">
        <f>IF($GI680&gt;=16,INDEX($DD:$DD,$GH680+16),"")</f>
      </c>
      <c r="FJ680">
        <f>IF($GI680&gt;=17,INDEX($DD:$DD,$GH680+17),"")</f>
      </c>
      <c r="FK680">
        <f>IF($GI680&gt;=18,INDEX($DD:$DD,$GH680+18),"")</f>
      </c>
      <c r="FL680">
        <f>IF($GI680&gt;=19,INDEX($DD:$DD,$GH680+19),"")</f>
      </c>
      <c r="FM680">
        <f>IF($GI680&gt;=20,INDEX($DD:$DD,$GH680+20),"")</f>
      </c>
      <c r="FN680">
        <f>IF($GI680&gt;=21,INDEX($DD:$DD,$GH680+21),"")</f>
      </c>
      <c r="FO680">
        <f>IF($GI680&gt;=22,INDEX($DD:$DD,$GH680+22),"")</f>
      </c>
      <c r="FP680">
        <f>IF($GI680&gt;=23,INDEX($DD:$DD,$GH680+23),"")</f>
      </c>
      <c r="FQ680">
        <f>IF($GI680&gt;=24,INDEX($DD:$DD,$GH680+24),"")</f>
      </c>
      <c r="FR680">
        <f>IF($GI680&gt;=25,INDEX($DD:$DD,$GH680+25),"")</f>
      </c>
      <c r="FS680">
        <f>IF($GI680&gt;=26,INDEX($DD:$DD,$GH680+26),"")</f>
      </c>
      <c r="FT680">
        <f>IF($GI680&gt;=27,INDEX($DD:$DD,$GH680+27),"")</f>
      </c>
      <c r="FU680">
        <f>IF($GI680&gt;=28,INDEX($DD:$DD,$GH680+28),"")</f>
      </c>
      <c r="FV680">
        <f>IF($GI680&gt;=29,INDEX($DD:$DD,$GH680+29),"")</f>
      </c>
      <c r="FW680">
        <f>IF($GI680&gt;=30,INDEX($DD:$DD,$GH680+30),"")</f>
      </c>
      <c r="FX680">
        <f>IF($GI680&gt;=31,INDEX($DD:$DD,$GH680+31),"")</f>
      </c>
      <c r="FY680">
        <f>IF($GI680&gt;=32,INDEX($DD:$DD,$GH680+32),"")</f>
      </c>
      <c r="FZ680">
        <f>IF($GI680&gt;=33,INDEX($DD:$DD,$GH680+33),"")</f>
      </c>
      <c r="GA680">
        <f>IF($GI680&gt;=34,INDEX($DD:$DD,$GH680+34),"")</f>
      </c>
      <c r="GB680">
        <f>IF($GI680&gt;=35,INDEX($DD:$DD,$GH680+35),"")</f>
      </c>
      <c r="GC680">
        <f>IF($GI680&gt;=36,INDEX($DD:$DD,$GH680+36),"")</f>
      </c>
      <c r="GD680">
        <f>IF($GI680&gt;=37,INDEX($DD:$DD,$GH680+37),"")</f>
      </c>
      <c r="GE680">
        <f>IF($GI680&gt;=38,INDEX($DD:$DD,$GH680+38),"")</f>
      </c>
      <c r="GF680">
        <f>IF($GI680&gt;=39,INDEX($DD:$DD,$GH680+39),"")</f>
      </c>
      <c r="GG680">
        <f>IF($GI680&gt;=40,INDEX($DD:$DD,$GH680+40),"")</f>
      </c>
      <c r="GH680">
        <f>IFERROR(MATCH($DB680,$DC$2:$DC$148,0)+1,0)</f>
      </c>
      <c r="GI680">
        <f>IFERROR(INDEX($DE$2:$DE$148,MATCH($DB680,$DC$2:$DC$148,0)),0)</f>
      </c>
      <c r="GJ680">
        <f>IFERROR(MATCH($S680,$DF$680:$ES$680,0),0)</f>
      </c>
      <c r="GK680">
        <f>IF($GJ680&gt;0,INDEX($ET$680:$GG$680,$GJ680),"")</f>
      </c>
      <c r="GN680">
        <f>IF($IW680&gt;=1,INDEX($GL:$GL,$IV680+1),"")</f>
      </c>
      <c r="GO680">
        <f>IF($IW680&gt;=2,INDEX($GL:$GL,$IV680+2),"")</f>
      </c>
      <c r="GP680">
        <f>IF($IW680&gt;=3,INDEX($GL:$GL,$IV680+3),"")</f>
      </c>
      <c r="GQ680">
        <f>IF($IW680&gt;=4,INDEX($GL:$GL,$IV680+4),"")</f>
      </c>
      <c r="GR680">
        <f>IF($IW680&gt;=5,INDEX($GL:$GL,$IV680+5),"")</f>
      </c>
      <c r="GS680">
        <f>IF($IW680&gt;=6,INDEX($GL:$GL,$IV680+6),"")</f>
      </c>
      <c r="GT680">
        <f>IF($IW680&gt;=7,INDEX($GL:$GL,$IV680+7),"")</f>
      </c>
      <c r="GU680">
        <f>IF($IW680&gt;=8,INDEX($GL:$GL,$IV680+8),"")</f>
      </c>
      <c r="GV680">
        <f>IF($IW680&gt;=9,INDEX($GL:$GL,$IV680+9),"")</f>
      </c>
      <c r="GW680">
        <f>IF($IW680&gt;=10,INDEX($GL:$GL,$IV680+10),"")</f>
      </c>
      <c r="GX680">
        <f>IF($IW680&gt;=11,INDEX($GL:$GL,$IV680+11),"")</f>
      </c>
      <c r="GY680">
        <f>IF($IW680&gt;=12,INDEX($GL:$GL,$IV680+12),"")</f>
      </c>
      <c r="GZ680">
        <f>IF($IW680&gt;=13,INDEX($GL:$GL,$IV680+13),"")</f>
      </c>
      <c r="HA680">
        <f>IF($IW680&gt;=14,INDEX($GL:$GL,$IV680+14),"")</f>
      </c>
      <c r="HB680">
        <f>IF($IW680&gt;=15,INDEX($GL:$GL,$IV680+15),"")</f>
      </c>
      <c r="HC680">
        <f>IF($IW680&gt;=16,INDEX($GL:$GL,$IV680+16),"")</f>
      </c>
      <c r="HD680">
        <f>IF($IW680&gt;=17,INDEX($GL:$GL,$IV680+17),"")</f>
      </c>
      <c r="HE680">
        <f>IF($IW680&gt;=18,INDEX($GL:$GL,$IV680+18),"")</f>
      </c>
      <c r="HF680">
        <f>IF($IW680&gt;=19,INDEX($GL:$GL,$IV680+19),"")</f>
      </c>
      <c r="HG680">
        <f>IF($IW680&gt;=20,INDEX($GL:$GL,$IV680+20),"")</f>
      </c>
      <c r="HH680">
        <f>IF($IW680&gt;=21,INDEX($GL:$GL,$IV680+21),"")</f>
      </c>
      <c r="HI680">
        <f>IF($IW680&gt;=22,INDEX($GL:$GL,$IV680+22),"")</f>
      </c>
      <c r="HJ680">
        <f>IF($IW680&gt;=23,INDEX($GL:$GL,$IV680+23),"")</f>
      </c>
      <c r="HK680">
        <f>IF($IW680&gt;=24,INDEX($GL:$GL,$IV680+24),"")</f>
      </c>
      <c r="HL680">
        <f>IF($IW680&gt;=25,INDEX($GL:$GL,$IV680+25),"")</f>
      </c>
      <c r="HM680">
        <f>IF($IW680&gt;=26,INDEX($GL:$GL,$IV680+26),"")</f>
      </c>
      <c r="HN680">
        <f>IF($IW680&gt;=27,INDEX($GL:$GL,$IV680+27),"")</f>
      </c>
      <c r="HO680">
        <f>IF($IW680&gt;=28,INDEX($GL:$GL,$IV680+28),"")</f>
      </c>
      <c r="HP680">
        <f>IF($IW680&gt;=29,INDEX($GL:$GL,$IV680+29),"")</f>
      </c>
      <c r="HQ680">
        <f>IF($IW680&gt;=30,INDEX($GL:$GL,$IV680+30),"")</f>
      </c>
      <c r="HR680">
        <f>IF($IW680&gt;=31,INDEX($GL:$GL,$IV680+31),"")</f>
      </c>
      <c r="HS680">
        <f>IF($IW680&gt;=32,INDEX($GL:$GL,$IV680+32),"")</f>
      </c>
      <c r="HT680">
        <f>IF($IW680&gt;=33,INDEX($GL:$GL,$IV680+33),"")</f>
      </c>
      <c r="HU680">
        <f>IF($IW680&gt;=34,INDEX($GL:$GL,$IV680+34),"")</f>
      </c>
      <c r="HV680">
        <f>IF($IW680&gt;=35,INDEX($GL:$GL,$IV680+35),"")</f>
      </c>
      <c r="HW680">
        <f>IF($IW680&gt;=36,INDEX($GL:$GL,$IV680+36),"")</f>
      </c>
      <c r="HX680">
        <f>IF($IW680&gt;=37,INDEX($GL:$GL,$IV680+37),"")</f>
      </c>
      <c r="HY680">
        <f>IF($IW680&gt;=38,INDEX($GL:$GL,$IV680+38),"")</f>
      </c>
      <c r="HZ680">
        <f>IF($IW680&gt;=39,INDEX($GL:$GL,$IV680+39),"")</f>
      </c>
      <c r="IA680">
        <f>IF($IW680&gt;=40,INDEX($GL:$GL,$IV680+40),"")</f>
      </c>
      <c r="IB680">
        <f>IF($IW680&gt;=41,INDEX($GL:$GL,$IV680+41),"")</f>
      </c>
      <c r="IC680">
        <f>IF($IW680&gt;=42,INDEX($GL:$GL,$IV680+42),"")</f>
      </c>
      <c r="ID680">
        <f>IF($IW680&gt;=43,INDEX($GL:$GL,$IV680+43),"")</f>
      </c>
      <c r="IE680">
        <f>IF($IW680&gt;=44,INDEX($GL:$GL,$IV680+44),"")</f>
      </c>
      <c r="IF680">
        <f>IF($IW680&gt;=45,INDEX($GL:$GL,$IV680+45),"")</f>
      </c>
      <c r="IG680">
        <f>IF($IW680&gt;=46,INDEX($GL:$GL,$IV680+46),"")</f>
      </c>
      <c r="IH680">
        <f>IF($IW680&gt;=47,INDEX($GL:$GL,$IV680+47),"")</f>
      </c>
      <c r="II680">
        <f>IF($IW680&gt;=48,INDEX($GL:$GL,$IV680+48),"")</f>
      </c>
      <c r="IJ680">
        <f>IF($IW680&gt;=49,INDEX($GL:$GL,$IV680+49),"")</f>
      </c>
      <c r="IK680">
        <f>IF($IW680&gt;=50,INDEX($GL:$GL,$IV680+50),"")</f>
      </c>
      <c r="IL680">
        <f>IF($IW680&gt;=51,INDEX($GL:$GL,$IV680+51),"")</f>
      </c>
      <c r="IM680">
        <f>IF($IW680&gt;=52,INDEX($GL:$GL,$IV680+52),"")</f>
      </c>
      <c r="IN680">
        <f>IF($IW680&gt;=53,INDEX($GL:$GL,$IV680+53),"")</f>
      </c>
      <c r="IO680">
        <f>IF($IW680&gt;=54,INDEX($GL:$GL,$IV680+54),"")</f>
      </c>
      <c r="IP680">
        <f>IF($IW680&gt;=55,INDEX($GL:$GL,$IV680+55),"")</f>
      </c>
      <c r="IQ680">
        <f>IF($IW680&gt;=56,INDEX($GL:$GL,$IV680+56),"")</f>
      </c>
      <c r="IR680">
        <f>IF($IW680&gt;=57,INDEX($GL:$GL,$IV680+57),"")</f>
      </c>
      <c r="IS680">
        <f>IF($IW680&gt;=58,INDEX($GL:$GL,$IV680+58),"")</f>
      </c>
      <c r="IT680">
        <f>IF($IW680&gt;=59,INDEX($GL:$GL,$IV680+59),"")</f>
      </c>
      <c r="IU680">
        <f>IF($IW680&gt;=60,INDEX($GL:$GL,$IV680+60),"")</f>
      </c>
      <c r="IV680">
        <f>IFERROR(MATCH($GK680,$GL$2:$GL$324,0)+1,0)</f>
      </c>
      <c r="IW680">
        <f>IFERROR(INDEX($GM$2:$GM$324,MATCH($GK680,$GL$2:$GL$324,0)),0)</f>
      </c>
      <c r="IX680" t="s">
        <v>34</v>
      </c>
      <c r="IY680" t="s">
        <v>34</v>
      </c>
    </row>
    <row r="681" spans="1:259" x14ac:dyDescent="0.25">
      <c r="K681">
        <f>IF(OR($N681="",$J681=""),"",IFERROR($N681/$J681,0))</f>
      </c>
      <c r="L681">
        <f>IF($N681="","",
SUM($M681,$O681,$T681,$P681,$R681)*
(1-IF($U681="",0,VALUE($U681)/100)))</f>
      </c>
      <c r="M681">
        <f>IF($N681="","",$N681)</f>
      </c>
      <c r="O681">
        <f>IF($N681="","",
IF($H681="","",
IF(ISNUMBER(SEARCH("exempt",LOWER($H681))),0,
$N681*(VALUE(SUBSTITUTE($H681,"%",""))/100))))</f>
      </c>
      <c r="V681">
        <f>IFERROR(IF(FIND(" - ",$E681)&gt;0,MID($E681,FIND(" - ",$E681)+3,LEN($E681)),""),"")</f>
      </c>
      <c r="AE681" t="s">
        <v>1262</v>
      </c>
      <c r="AJ681">
        <f>IFERROR(LEFT($E681,FIND(" - ",$E681)-1),$E681)</f>
      </c>
      <c r="AM681">
        <f>IF($CB681&gt;=1,INDEX($AK:$AK,$CA681+1),"")</f>
      </c>
      <c r="AN681">
        <f>IF($CB681&gt;=2,INDEX($AK:$AK,$CA681+2),"")</f>
      </c>
      <c r="AO681">
        <f>IF($CB681&gt;=3,INDEX($AK:$AK,$CA681+3),"")</f>
      </c>
      <c r="AP681">
        <f>IF($CB681&gt;=4,INDEX($AK:$AK,$CA681+4),"")</f>
      </c>
      <c r="AQ681">
        <f>IF($CB681&gt;=5,INDEX($AK:$AK,$CA681+5),"")</f>
      </c>
      <c r="AR681">
        <f>IF($CB681&gt;=6,INDEX($AK:$AK,$CA681+6),"")</f>
      </c>
      <c r="AS681">
        <f>IF($CB681&gt;=7,INDEX($AK:$AK,$CA681+7),"")</f>
      </c>
      <c r="AT681">
        <f>IF($CB681&gt;=8,INDEX($AK:$AK,$CA681+8),"")</f>
      </c>
      <c r="AU681">
        <f>IF($CB681&gt;=9,INDEX($AK:$AK,$CA681+9),"")</f>
      </c>
      <c r="AV681">
        <f>IF($CB681&gt;=10,INDEX($AK:$AK,$CA681+10),"")</f>
      </c>
      <c r="AW681">
        <f>IF($CB681&gt;=11,INDEX($AK:$AK,$CA681+11),"")</f>
      </c>
      <c r="AX681">
        <f>IF($CB681&gt;=12,INDEX($AK:$AK,$CA681+12),"")</f>
      </c>
      <c r="AY681">
        <f>IF($CB681&gt;=13,INDEX($AK:$AK,$CA681+13),"")</f>
      </c>
      <c r="AZ681">
        <f>IF($CB681&gt;=14,INDEX($AK:$AK,$CA681+14),"")</f>
      </c>
      <c r="BA681">
        <f>IF($CB681&gt;=15,INDEX($AK:$AK,$CA681+15),"")</f>
      </c>
      <c r="BB681">
        <f>IF($CB681&gt;=16,INDEX($AK:$AK,$CA681+16),"")</f>
      </c>
      <c r="BC681">
        <f>IF($CB681&gt;=17,INDEX($AK:$AK,$CA681+17),"")</f>
      </c>
      <c r="BD681">
        <f>IF($CB681&gt;=18,INDEX($AK:$AK,$CA681+18),"")</f>
      </c>
      <c r="BE681">
        <f>IF($CB681&gt;=19,INDEX($AK:$AK,$CA681+19),"")</f>
      </c>
      <c r="BF681">
        <f>IF($CB681&gt;=20,INDEX($AK:$AK,$CA681+20),"")</f>
      </c>
      <c r="BG681">
        <f>IF($CB681&gt;=21,INDEX($AK:$AK,$CA681+21),"")</f>
      </c>
      <c r="BH681">
        <f>IF($CB681&gt;=22,INDEX($AK:$AK,$CA681+22),"")</f>
      </c>
      <c r="BI681">
        <f>IF($CB681&gt;=23,INDEX($AK:$AK,$CA681+23),"")</f>
      </c>
      <c r="BJ681">
        <f>IF($CB681&gt;=24,INDEX($AK:$AK,$CA681+24),"")</f>
      </c>
      <c r="BK681">
        <f>IF($CB681&gt;=25,INDEX($AK:$AK,$CA681+25),"")</f>
      </c>
      <c r="BL681">
        <f>IF($CB681&gt;=26,INDEX($AK:$AK,$CA681+26),"")</f>
      </c>
      <c r="BM681">
        <f>IF($CB681&gt;=27,INDEX($AK:$AK,$CA681+27),"")</f>
      </c>
      <c r="BN681">
        <f>IF($CB681&gt;=28,INDEX($AK:$AK,$CA681+28),"")</f>
      </c>
      <c r="BO681">
        <f>IF($CB681&gt;=29,INDEX($AK:$AK,$CA681+29),"")</f>
      </c>
      <c r="BP681">
        <f>IF($CB681&gt;=30,INDEX($AK:$AK,$CA681+30),"")</f>
      </c>
      <c r="BQ681">
        <f>IF($CB681&gt;=31,INDEX($AK:$AK,$CA681+31),"")</f>
      </c>
      <c r="BR681">
        <f>IF($CB681&gt;=32,INDEX($AK:$AK,$CA681+32),"")</f>
      </c>
      <c r="BS681">
        <f>IF($CB681&gt;=33,INDEX($AK:$AK,$CA681+33),"")</f>
      </c>
      <c r="BT681">
        <f>IF($CB681&gt;=34,INDEX($AK:$AK,$CA681+34),"")</f>
      </c>
      <c r="BU681">
        <f>IF($CB681&gt;=35,INDEX($AK:$AK,$CA681+35),"")</f>
      </c>
      <c r="BV681">
        <f>IF($CB681&gt;=36,INDEX($AK:$AK,$CA681+36),"")</f>
      </c>
      <c r="BW681">
        <f>IF($CB681&gt;=37,INDEX($AK:$AK,$CA681+37),"")</f>
      </c>
      <c r="BX681">
        <f>IF($CB681&gt;=38,INDEX($AK:$AK,$CA681+38),"")</f>
      </c>
      <c r="BY681">
        <f>IF($CB681&gt;=39,INDEX($AK:$AK,$CA681+39),"")</f>
      </c>
      <c r="BZ681">
        <f>IF($CB681&gt;=40,INDEX($AK:$AK,$CA681+40),"")</f>
      </c>
      <c r="CA681">
        <f>IFERROR(MATCH($AJ681,$AK$2:$AK$134,0)+1,0)</f>
      </c>
      <c r="CB681">
        <f>IFERROR(INDEX($AL$2:$AL$134,MATCH($AJ681,$AK$2:$AK$134,0)),0)</f>
      </c>
      <c r="CC681">
        <f>IFERROR(LEFT($F681,FIND(" - ",$F681)-1),$F681)</f>
      </c>
      <c r="CF681">
        <f>IF($DA681&gt;=1,INDEX($CD:$CD,$CZ681+1),"")</f>
      </c>
      <c r="CG681">
        <f>IF($DA681&gt;=2,INDEX($CD:$CD,$CZ681+2),"")</f>
      </c>
      <c r="CH681">
        <f>IF($DA681&gt;=3,INDEX($CD:$CD,$CZ681+3),"")</f>
      </c>
      <c r="CI681">
        <f>IF($DA681&gt;=4,INDEX($CD:$CD,$CZ681+4),"")</f>
      </c>
      <c r="CJ681">
        <f>IF($DA681&gt;=5,INDEX($CD:$CD,$CZ681+5),"")</f>
      </c>
      <c r="CK681">
        <f>IF($DA681&gt;=6,INDEX($CD:$CD,$CZ681+6),"")</f>
      </c>
      <c r="CL681">
        <f>IF($DA681&gt;=7,INDEX($CD:$CD,$CZ681+7),"")</f>
      </c>
      <c r="CM681">
        <f>IF($DA681&gt;=8,INDEX($CD:$CD,$CZ681+8),"")</f>
      </c>
      <c r="CN681">
        <f>IF($DA681&gt;=9,INDEX($CD:$CD,$CZ681+9),"")</f>
      </c>
      <c r="CO681">
        <f>IF($DA681&gt;=10,INDEX($CD:$CD,$CZ681+10),"")</f>
      </c>
      <c r="CP681">
        <f>IF($DA681&gt;=11,INDEX($CD:$CD,$CZ681+11),"")</f>
      </c>
      <c r="CQ681">
        <f>IF($DA681&gt;=12,INDEX($CD:$CD,$CZ681+12),"")</f>
      </c>
      <c r="CR681">
        <f>IF($DA681&gt;=13,INDEX($CD:$CD,$CZ681+13),"")</f>
      </c>
      <c r="CS681">
        <f>IF($DA681&gt;=14,INDEX($CD:$CD,$CZ681+14),"")</f>
      </c>
      <c r="CT681">
        <f>IF($DA681&gt;=15,INDEX($CD:$CD,$CZ681+15),"")</f>
      </c>
      <c r="CU681">
        <f>IF($DA681&gt;=16,INDEX($CD:$CD,$CZ681+16),"")</f>
      </c>
      <c r="CV681">
        <f>IF($DA681&gt;=17,INDEX($CD:$CD,$CZ681+17),"")</f>
      </c>
      <c r="CW681">
        <f>IF($DA681&gt;=18,INDEX($CD:$CD,$CZ681+18),"")</f>
      </c>
      <c r="CX681">
        <f>IF($DA681&gt;=19,INDEX($CD:$CD,$CZ681+19),"")</f>
      </c>
      <c r="CY681">
        <f>IF($DA681&gt;=20,INDEX($CD:$CD,$CZ681+20),"")</f>
      </c>
      <c r="CZ681">
        <f>IFERROR(MATCH($CC681,$CD$2:$CD$263,0)+1,0)</f>
      </c>
      <c r="DA681">
        <f>IFERROR(INDEX($CE$2:$CE$263,MATCH($CC681,$CD$2:$CD$263,0)),0)</f>
      </c>
      <c r="DB681">
        <f>IFERROR(INDEX($AI:$AI,MATCH($H681,$AH:$AH,0))&amp;"","")</f>
      </c>
      <c r="DF681">
        <f>IF($GI681&gt;=1,INDEX($DC:$DC,$GH681+1),"")</f>
      </c>
      <c r="DG681">
        <f>IF($GI681&gt;=2,INDEX($DC:$DC,$GH681+2),"")</f>
      </c>
      <c r="DH681">
        <f>IF($GI681&gt;=3,INDEX($DC:$DC,$GH681+3),"")</f>
      </c>
      <c r="DI681">
        <f>IF($GI681&gt;=4,INDEX($DC:$DC,$GH681+4),"")</f>
      </c>
      <c r="DJ681">
        <f>IF($GI681&gt;=5,INDEX($DC:$DC,$GH681+5),"")</f>
      </c>
      <c r="DK681">
        <f>IF($GI681&gt;=6,INDEX($DC:$DC,$GH681+6),"")</f>
      </c>
      <c r="DL681">
        <f>IF($GI681&gt;=7,INDEX($DC:$DC,$GH681+7),"")</f>
      </c>
      <c r="DM681">
        <f>IF($GI681&gt;=8,INDEX($DC:$DC,$GH681+8),"")</f>
      </c>
      <c r="DN681">
        <f>IF($GI681&gt;=9,INDEX($DC:$DC,$GH681+9),"")</f>
      </c>
      <c r="DO681">
        <f>IF($GI681&gt;=10,INDEX($DC:$DC,$GH681+10),"")</f>
      </c>
      <c r="DP681">
        <f>IF($GI681&gt;=11,INDEX($DC:$DC,$GH681+11),"")</f>
      </c>
      <c r="DQ681">
        <f>IF($GI681&gt;=12,INDEX($DC:$DC,$GH681+12),"")</f>
      </c>
      <c r="DR681">
        <f>IF($GI681&gt;=13,INDEX($DC:$DC,$GH681+13),"")</f>
      </c>
      <c r="DS681">
        <f>IF($GI681&gt;=14,INDEX($DC:$DC,$GH681+14),"")</f>
      </c>
      <c r="DT681">
        <f>IF($GI681&gt;=15,INDEX($DC:$DC,$GH681+15),"")</f>
      </c>
      <c r="DU681">
        <f>IF($GI681&gt;=16,INDEX($DC:$DC,$GH681+16),"")</f>
      </c>
      <c r="DV681">
        <f>IF($GI681&gt;=17,INDEX($DC:$DC,$GH681+17),"")</f>
      </c>
      <c r="DW681">
        <f>IF($GI681&gt;=18,INDEX($DC:$DC,$GH681+18),"")</f>
      </c>
      <c r="DX681">
        <f>IF($GI681&gt;=19,INDEX($DC:$DC,$GH681+19),"")</f>
      </c>
      <c r="DY681">
        <f>IF($GI681&gt;=20,INDEX($DC:$DC,$GH681+20),"")</f>
      </c>
      <c r="DZ681">
        <f>IF($GI681&gt;=21,INDEX($DC:$DC,$GH681+21),"")</f>
      </c>
      <c r="EA681">
        <f>IF($GI681&gt;=22,INDEX($DC:$DC,$GH681+22),"")</f>
      </c>
      <c r="EB681">
        <f>IF($GI681&gt;=23,INDEX($DC:$DC,$GH681+23),"")</f>
      </c>
      <c r="EC681">
        <f>IF($GI681&gt;=24,INDEX($DC:$DC,$GH681+24),"")</f>
      </c>
      <c r="ED681">
        <f>IF($GI681&gt;=25,INDEX($DC:$DC,$GH681+25),"")</f>
      </c>
      <c r="EE681">
        <f>IF($GI681&gt;=26,INDEX($DC:$DC,$GH681+26),"")</f>
      </c>
      <c r="EF681">
        <f>IF($GI681&gt;=27,INDEX($DC:$DC,$GH681+27),"")</f>
      </c>
      <c r="EG681">
        <f>IF($GI681&gt;=28,INDEX($DC:$DC,$GH681+28),"")</f>
      </c>
      <c r="EH681">
        <f>IF($GI681&gt;=29,INDEX($DC:$DC,$GH681+29),"")</f>
      </c>
      <c r="EI681">
        <f>IF($GI681&gt;=30,INDEX($DC:$DC,$GH681+30),"")</f>
      </c>
      <c r="EJ681">
        <f>IF($GI681&gt;=31,INDEX($DC:$DC,$GH681+31),"")</f>
      </c>
      <c r="EK681">
        <f>IF($GI681&gt;=32,INDEX($DC:$DC,$GH681+32),"")</f>
      </c>
      <c r="EL681">
        <f>IF($GI681&gt;=33,INDEX($DC:$DC,$GH681+33),"")</f>
      </c>
      <c r="EM681">
        <f>IF($GI681&gt;=34,INDEX($DC:$DC,$GH681+34),"")</f>
      </c>
      <c r="EN681">
        <f>IF($GI681&gt;=35,INDEX($DC:$DC,$GH681+35),"")</f>
      </c>
      <c r="EO681">
        <f>IF($GI681&gt;=36,INDEX($DC:$DC,$GH681+36),"")</f>
      </c>
      <c r="EP681">
        <f>IF($GI681&gt;=37,INDEX($DC:$DC,$GH681+37),"")</f>
      </c>
      <c r="EQ681">
        <f>IF($GI681&gt;=38,INDEX($DC:$DC,$GH681+38),"")</f>
      </c>
      <c r="ER681">
        <f>IF($GI681&gt;=39,INDEX($DC:$DC,$GH681+39),"")</f>
      </c>
      <c r="ES681">
        <f>IF($GI681&gt;=40,INDEX($DC:$DC,$GH681+40),"")</f>
      </c>
      <c r="ET681">
        <f>IF($GI681&gt;=1,INDEX($DD:$DD,$GH681+1),"")</f>
      </c>
      <c r="EU681">
        <f>IF($GI681&gt;=2,INDEX($DD:$DD,$GH681+2),"")</f>
      </c>
      <c r="EV681">
        <f>IF($GI681&gt;=3,INDEX($DD:$DD,$GH681+3),"")</f>
      </c>
      <c r="EW681">
        <f>IF($GI681&gt;=4,INDEX($DD:$DD,$GH681+4),"")</f>
      </c>
      <c r="EX681">
        <f>IF($GI681&gt;=5,INDEX($DD:$DD,$GH681+5),"")</f>
      </c>
      <c r="EY681">
        <f>IF($GI681&gt;=6,INDEX($DD:$DD,$GH681+6),"")</f>
      </c>
      <c r="EZ681">
        <f>IF($GI681&gt;=7,INDEX($DD:$DD,$GH681+7),"")</f>
      </c>
      <c r="FA681">
        <f>IF($GI681&gt;=8,INDEX($DD:$DD,$GH681+8),"")</f>
      </c>
      <c r="FB681">
        <f>IF($GI681&gt;=9,INDEX($DD:$DD,$GH681+9),"")</f>
      </c>
      <c r="FC681">
        <f>IF($GI681&gt;=10,INDEX($DD:$DD,$GH681+10),"")</f>
      </c>
      <c r="FD681">
        <f>IF($GI681&gt;=11,INDEX($DD:$DD,$GH681+11),"")</f>
      </c>
      <c r="FE681">
        <f>IF($GI681&gt;=12,INDEX($DD:$DD,$GH681+12),"")</f>
      </c>
      <c r="FF681">
        <f>IF($GI681&gt;=13,INDEX($DD:$DD,$GH681+13),"")</f>
      </c>
      <c r="FG681">
        <f>IF($GI681&gt;=14,INDEX($DD:$DD,$GH681+14),"")</f>
      </c>
      <c r="FH681">
        <f>IF($GI681&gt;=15,INDEX($DD:$DD,$GH681+15),"")</f>
      </c>
      <c r="FI681">
        <f>IF($GI681&gt;=16,INDEX($DD:$DD,$GH681+16),"")</f>
      </c>
      <c r="FJ681">
        <f>IF($GI681&gt;=17,INDEX($DD:$DD,$GH681+17),"")</f>
      </c>
      <c r="FK681">
        <f>IF($GI681&gt;=18,INDEX($DD:$DD,$GH681+18),"")</f>
      </c>
      <c r="FL681">
        <f>IF($GI681&gt;=19,INDEX($DD:$DD,$GH681+19),"")</f>
      </c>
      <c r="FM681">
        <f>IF($GI681&gt;=20,INDEX($DD:$DD,$GH681+20),"")</f>
      </c>
      <c r="FN681">
        <f>IF($GI681&gt;=21,INDEX($DD:$DD,$GH681+21),"")</f>
      </c>
      <c r="FO681">
        <f>IF($GI681&gt;=22,INDEX($DD:$DD,$GH681+22),"")</f>
      </c>
      <c r="FP681">
        <f>IF($GI681&gt;=23,INDEX($DD:$DD,$GH681+23),"")</f>
      </c>
      <c r="FQ681">
        <f>IF($GI681&gt;=24,INDEX($DD:$DD,$GH681+24),"")</f>
      </c>
      <c r="FR681">
        <f>IF($GI681&gt;=25,INDEX($DD:$DD,$GH681+25),"")</f>
      </c>
      <c r="FS681">
        <f>IF($GI681&gt;=26,INDEX($DD:$DD,$GH681+26),"")</f>
      </c>
      <c r="FT681">
        <f>IF($GI681&gt;=27,INDEX($DD:$DD,$GH681+27),"")</f>
      </c>
      <c r="FU681">
        <f>IF($GI681&gt;=28,INDEX($DD:$DD,$GH681+28),"")</f>
      </c>
      <c r="FV681">
        <f>IF($GI681&gt;=29,INDEX($DD:$DD,$GH681+29),"")</f>
      </c>
      <c r="FW681">
        <f>IF($GI681&gt;=30,INDEX($DD:$DD,$GH681+30),"")</f>
      </c>
      <c r="FX681">
        <f>IF($GI681&gt;=31,INDEX($DD:$DD,$GH681+31),"")</f>
      </c>
      <c r="FY681">
        <f>IF($GI681&gt;=32,INDEX($DD:$DD,$GH681+32),"")</f>
      </c>
      <c r="FZ681">
        <f>IF($GI681&gt;=33,INDEX($DD:$DD,$GH681+33),"")</f>
      </c>
      <c r="GA681">
        <f>IF($GI681&gt;=34,INDEX($DD:$DD,$GH681+34),"")</f>
      </c>
      <c r="GB681">
        <f>IF($GI681&gt;=35,INDEX($DD:$DD,$GH681+35),"")</f>
      </c>
      <c r="GC681">
        <f>IF($GI681&gt;=36,INDEX($DD:$DD,$GH681+36),"")</f>
      </c>
      <c r="GD681">
        <f>IF($GI681&gt;=37,INDEX($DD:$DD,$GH681+37),"")</f>
      </c>
      <c r="GE681">
        <f>IF($GI681&gt;=38,INDEX($DD:$DD,$GH681+38),"")</f>
      </c>
      <c r="GF681">
        <f>IF($GI681&gt;=39,INDEX($DD:$DD,$GH681+39),"")</f>
      </c>
      <c r="GG681">
        <f>IF($GI681&gt;=40,INDEX($DD:$DD,$GH681+40),"")</f>
      </c>
      <c r="GH681">
        <f>IFERROR(MATCH($DB681,$DC$2:$DC$148,0)+1,0)</f>
      </c>
      <c r="GI681">
        <f>IFERROR(INDEX($DE$2:$DE$148,MATCH($DB681,$DC$2:$DC$148,0)),0)</f>
      </c>
      <c r="GJ681">
        <f>IFERROR(MATCH($S681,$DF$681:$ES$681,0),0)</f>
      </c>
      <c r="GK681">
        <f>IF($GJ681&gt;0,INDEX($ET$681:$GG$681,$GJ681),"")</f>
      </c>
      <c r="GN681">
        <f>IF($IW681&gt;=1,INDEX($GL:$GL,$IV681+1),"")</f>
      </c>
      <c r="GO681">
        <f>IF($IW681&gt;=2,INDEX($GL:$GL,$IV681+2),"")</f>
      </c>
      <c r="GP681">
        <f>IF($IW681&gt;=3,INDEX($GL:$GL,$IV681+3),"")</f>
      </c>
      <c r="GQ681">
        <f>IF($IW681&gt;=4,INDEX($GL:$GL,$IV681+4),"")</f>
      </c>
      <c r="GR681">
        <f>IF($IW681&gt;=5,INDEX($GL:$GL,$IV681+5),"")</f>
      </c>
      <c r="GS681">
        <f>IF($IW681&gt;=6,INDEX($GL:$GL,$IV681+6),"")</f>
      </c>
      <c r="GT681">
        <f>IF($IW681&gt;=7,INDEX($GL:$GL,$IV681+7),"")</f>
      </c>
      <c r="GU681">
        <f>IF($IW681&gt;=8,INDEX($GL:$GL,$IV681+8),"")</f>
      </c>
      <c r="GV681">
        <f>IF($IW681&gt;=9,INDEX($GL:$GL,$IV681+9),"")</f>
      </c>
      <c r="GW681">
        <f>IF($IW681&gt;=10,INDEX($GL:$GL,$IV681+10),"")</f>
      </c>
      <c r="GX681">
        <f>IF($IW681&gt;=11,INDEX($GL:$GL,$IV681+11),"")</f>
      </c>
      <c r="GY681">
        <f>IF($IW681&gt;=12,INDEX($GL:$GL,$IV681+12),"")</f>
      </c>
      <c r="GZ681">
        <f>IF($IW681&gt;=13,INDEX($GL:$GL,$IV681+13),"")</f>
      </c>
      <c r="HA681">
        <f>IF($IW681&gt;=14,INDEX($GL:$GL,$IV681+14),"")</f>
      </c>
      <c r="HB681">
        <f>IF($IW681&gt;=15,INDEX($GL:$GL,$IV681+15),"")</f>
      </c>
      <c r="HC681">
        <f>IF($IW681&gt;=16,INDEX($GL:$GL,$IV681+16),"")</f>
      </c>
      <c r="HD681">
        <f>IF($IW681&gt;=17,INDEX($GL:$GL,$IV681+17),"")</f>
      </c>
      <c r="HE681">
        <f>IF($IW681&gt;=18,INDEX($GL:$GL,$IV681+18),"")</f>
      </c>
      <c r="HF681">
        <f>IF($IW681&gt;=19,INDEX($GL:$GL,$IV681+19),"")</f>
      </c>
      <c r="HG681">
        <f>IF($IW681&gt;=20,INDEX($GL:$GL,$IV681+20),"")</f>
      </c>
      <c r="HH681">
        <f>IF($IW681&gt;=21,INDEX($GL:$GL,$IV681+21),"")</f>
      </c>
      <c r="HI681">
        <f>IF($IW681&gt;=22,INDEX($GL:$GL,$IV681+22),"")</f>
      </c>
      <c r="HJ681">
        <f>IF($IW681&gt;=23,INDEX($GL:$GL,$IV681+23),"")</f>
      </c>
      <c r="HK681">
        <f>IF($IW681&gt;=24,INDEX($GL:$GL,$IV681+24),"")</f>
      </c>
      <c r="HL681">
        <f>IF($IW681&gt;=25,INDEX($GL:$GL,$IV681+25),"")</f>
      </c>
      <c r="HM681">
        <f>IF($IW681&gt;=26,INDEX($GL:$GL,$IV681+26),"")</f>
      </c>
      <c r="HN681">
        <f>IF($IW681&gt;=27,INDEX($GL:$GL,$IV681+27),"")</f>
      </c>
      <c r="HO681">
        <f>IF($IW681&gt;=28,INDEX($GL:$GL,$IV681+28),"")</f>
      </c>
      <c r="HP681">
        <f>IF($IW681&gt;=29,INDEX($GL:$GL,$IV681+29),"")</f>
      </c>
      <c r="HQ681">
        <f>IF($IW681&gt;=30,INDEX($GL:$GL,$IV681+30),"")</f>
      </c>
      <c r="HR681">
        <f>IF($IW681&gt;=31,INDEX($GL:$GL,$IV681+31),"")</f>
      </c>
      <c r="HS681">
        <f>IF($IW681&gt;=32,INDEX($GL:$GL,$IV681+32),"")</f>
      </c>
      <c r="HT681">
        <f>IF($IW681&gt;=33,INDEX($GL:$GL,$IV681+33),"")</f>
      </c>
      <c r="HU681">
        <f>IF($IW681&gt;=34,INDEX($GL:$GL,$IV681+34),"")</f>
      </c>
      <c r="HV681">
        <f>IF($IW681&gt;=35,INDEX($GL:$GL,$IV681+35),"")</f>
      </c>
      <c r="HW681">
        <f>IF($IW681&gt;=36,INDEX($GL:$GL,$IV681+36),"")</f>
      </c>
      <c r="HX681">
        <f>IF($IW681&gt;=37,INDEX($GL:$GL,$IV681+37),"")</f>
      </c>
      <c r="HY681">
        <f>IF($IW681&gt;=38,INDEX($GL:$GL,$IV681+38),"")</f>
      </c>
      <c r="HZ681">
        <f>IF($IW681&gt;=39,INDEX($GL:$GL,$IV681+39),"")</f>
      </c>
      <c r="IA681">
        <f>IF($IW681&gt;=40,INDEX($GL:$GL,$IV681+40),"")</f>
      </c>
      <c r="IB681">
        <f>IF($IW681&gt;=41,INDEX($GL:$GL,$IV681+41),"")</f>
      </c>
      <c r="IC681">
        <f>IF($IW681&gt;=42,INDEX($GL:$GL,$IV681+42),"")</f>
      </c>
      <c r="ID681">
        <f>IF($IW681&gt;=43,INDEX($GL:$GL,$IV681+43),"")</f>
      </c>
      <c r="IE681">
        <f>IF($IW681&gt;=44,INDEX($GL:$GL,$IV681+44),"")</f>
      </c>
      <c r="IF681">
        <f>IF($IW681&gt;=45,INDEX($GL:$GL,$IV681+45),"")</f>
      </c>
      <c r="IG681">
        <f>IF($IW681&gt;=46,INDEX($GL:$GL,$IV681+46),"")</f>
      </c>
      <c r="IH681">
        <f>IF($IW681&gt;=47,INDEX($GL:$GL,$IV681+47),"")</f>
      </c>
      <c r="II681">
        <f>IF($IW681&gt;=48,INDEX($GL:$GL,$IV681+48),"")</f>
      </c>
      <c r="IJ681">
        <f>IF($IW681&gt;=49,INDEX($GL:$GL,$IV681+49),"")</f>
      </c>
      <c r="IK681">
        <f>IF($IW681&gt;=50,INDEX($GL:$GL,$IV681+50),"")</f>
      </c>
      <c r="IL681">
        <f>IF($IW681&gt;=51,INDEX($GL:$GL,$IV681+51),"")</f>
      </c>
      <c r="IM681">
        <f>IF($IW681&gt;=52,INDEX($GL:$GL,$IV681+52),"")</f>
      </c>
      <c r="IN681">
        <f>IF($IW681&gt;=53,INDEX($GL:$GL,$IV681+53),"")</f>
      </c>
      <c r="IO681">
        <f>IF($IW681&gt;=54,INDEX($GL:$GL,$IV681+54),"")</f>
      </c>
      <c r="IP681">
        <f>IF($IW681&gt;=55,INDEX($GL:$GL,$IV681+55),"")</f>
      </c>
      <c r="IQ681">
        <f>IF($IW681&gt;=56,INDEX($GL:$GL,$IV681+56),"")</f>
      </c>
      <c r="IR681">
        <f>IF($IW681&gt;=57,INDEX($GL:$GL,$IV681+57),"")</f>
      </c>
      <c r="IS681">
        <f>IF($IW681&gt;=58,INDEX($GL:$GL,$IV681+58),"")</f>
      </c>
      <c r="IT681">
        <f>IF($IW681&gt;=59,INDEX($GL:$GL,$IV681+59),"")</f>
      </c>
      <c r="IU681">
        <f>IF($IW681&gt;=60,INDEX($GL:$GL,$IV681+60),"")</f>
      </c>
      <c r="IV681">
        <f>IFERROR(MATCH($GK681,$GL$2:$GL$324,0)+1,0)</f>
      </c>
      <c r="IW681">
        <f>IFERROR(INDEX($GM$2:$GM$324,MATCH($GK681,$GL$2:$GL$324,0)),0)</f>
      </c>
      <c r="IX681" t="s">
        <v>34</v>
      </c>
      <c r="IY681" t="s">
        <v>34</v>
      </c>
    </row>
    <row r="682" spans="1:259" x14ac:dyDescent="0.25">
      <c r="K682">
        <f>IF(OR($N682="",$J682=""),"",IFERROR($N682/$J682,0))</f>
      </c>
      <c r="L682">
        <f>IF($N682="","",
SUM($M682,$O682,$T682,$P682,$R682)*
(1-IF($U682="",0,VALUE($U682)/100)))</f>
      </c>
      <c r="M682">
        <f>IF($N682="","",$N682)</f>
      </c>
      <c r="O682">
        <f>IF($N682="","",
IF($H682="","",
IF(ISNUMBER(SEARCH("exempt",LOWER($H682))),0,
$N682*(VALUE(SUBSTITUTE($H682,"%",""))/100))))</f>
      </c>
      <c r="V682">
        <f>IFERROR(IF(FIND(" - ",$E682)&gt;0,MID($E682,FIND(" - ",$E682)+3,LEN($E682)),""),"")</f>
      </c>
      <c r="AE682" t="s">
        <v>1263</v>
      </c>
      <c r="AJ682">
        <f>IFERROR(LEFT($E682,FIND(" - ",$E682)-1),$E682)</f>
      </c>
      <c r="AM682">
        <f>IF($CB682&gt;=1,INDEX($AK:$AK,$CA682+1),"")</f>
      </c>
      <c r="AN682">
        <f>IF($CB682&gt;=2,INDEX($AK:$AK,$CA682+2),"")</f>
      </c>
      <c r="AO682">
        <f>IF($CB682&gt;=3,INDEX($AK:$AK,$CA682+3),"")</f>
      </c>
      <c r="AP682">
        <f>IF($CB682&gt;=4,INDEX($AK:$AK,$CA682+4),"")</f>
      </c>
      <c r="AQ682">
        <f>IF($CB682&gt;=5,INDEX($AK:$AK,$CA682+5),"")</f>
      </c>
      <c r="AR682">
        <f>IF($CB682&gt;=6,INDEX($AK:$AK,$CA682+6),"")</f>
      </c>
      <c r="AS682">
        <f>IF($CB682&gt;=7,INDEX($AK:$AK,$CA682+7),"")</f>
      </c>
      <c r="AT682">
        <f>IF($CB682&gt;=8,INDEX($AK:$AK,$CA682+8),"")</f>
      </c>
      <c r="AU682">
        <f>IF($CB682&gt;=9,INDEX($AK:$AK,$CA682+9),"")</f>
      </c>
      <c r="AV682">
        <f>IF($CB682&gt;=10,INDEX($AK:$AK,$CA682+10),"")</f>
      </c>
      <c r="AW682">
        <f>IF($CB682&gt;=11,INDEX($AK:$AK,$CA682+11),"")</f>
      </c>
      <c r="AX682">
        <f>IF($CB682&gt;=12,INDEX($AK:$AK,$CA682+12),"")</f>
      </c>
      <c r="AY682">
        <f>IF($CB682&gt;=13,INDEX($AK:$AK,$CA682+13),"")</f>
      </c>
      <c r="AZ682">
        <f>IF($CB682&gt;=14,INDEX($AK:$AK,$CA682+14),"")</f>
      </c>
      <c r="BA682">
        <f>IF($CB682&gt;=15,INDEX($AK:$AK,$CA682+15),"")</f>
      </c>
      <c r="BB682">
        <f>IF($CB682&gt;=16,INDEX($AK:$AK,$CA682+16),"")</f>
      </c>
      <c r="BC682">
        <f>IF($CB682&gt;=17,INDEX($AK:$AK,$CA682+17),"")</f>
      </c>
      <c r="BD682">
        <f>IF($CB682&gt;=18,INDEX($AK:$AK,$CA682+18),"")</f>
      </c>
      <c r="BE682">
        <f>IF($CB682&gt;=19,INDEX($AK:$AK,$CA682+19),"")</f>
      </c>
      <c r="BF682">
        <f>IF($CB682&gt;=20,INDEX($AK:$AK,$CA682+20),"")</f>
      </c>
      <c r="BG682">
        <f>IF($CB682&gt;=21,INDEX($AK:$AK,$CA682+21),"")</f>
      </c>
      <c r="BH682">
        <f>IF($CB682&gt;=22,INDEX($AK:$AK,$CA682+22),"")</f>
      </c>
      <c r="BI682">
        <f>IF($CB682&gt;=23,INDEX($AK:$AK,$CA682+23),"")</f>
      </c>
      <c r="BJ682">
        <f>IF($CB682&gt;=24,INDEX($AK:$AK,$CA682+24),"")</f>
      </c>
      <c r="BK682">
        <f>IF($CB682&gt;=25,INDEX($AK:$AK,$CA682+25),"")</f>
      </c>
      <c r="BL682">
        <f>IF($CB682&gt;=26,INDEX($AK:$AK,$CA682+26),"")</f>
      </c>
      <c r="BM682">
        <f>IF($CB682&gt;=27,INDEX($AK:$AK,$CA682+27),"")</f>
      </c>
      <c r="BN682">
        <f>IF($CB682&gt;=28,INDEX($AK:$AK,$CA682+28),"")</f>
      </c>
      <c r="BO682">
        <f>IF($CB682&gt;=29,INDEX($AK:$AK,$CA682+29),"")</f>
      </c>
      <c r="BP682">
        <f>IF($CB682&gt;=30,INDEX($AK:$AK,$CA682+30),"")</f>
      </c>
      <c r="BQ682">
        <f>IF($CB682&gt;=31,INDEX($AK:$AK,$CA682+31),"")</f>
      </c>
      <c r="BR682">
        <f>IF($CB682&gt;=32,INDEX($AK:$AK,$CA682+32),"")</f>
      </c>
      <c r="BS682">
        <f>IF($CB682&gt;=33,INDEX($AK:$AK,$CA682+33),"")</f>
      </c>
      <c r="BT682">
        <f>IF($CB682&gt;=34,INDEX($AK:$AK,$CA682+34),"")</f>
      </c>
      <c r="BU682">
        <f>IF($CB682&gt;=35,INDEX($AK:$AK,$CA682+35),"")</f>
      </c>
      <c r="BV682">
        <f>IF($CB682&gt;=36,INDEX($AK:$AK,$CA682+36),"")</f>
      </c>
      <c r="BW682">
        <f>IF($CB682&gt;=37,INDEX($AK:$AK,$CA682+37),"")</f>
      </c>
      <c r="BX682">
        <f>IF($CB682&gt;=38,INDEX($AK:$AK,$CA682+38),"")</f>
      </c>
      <c r="BY682">
        <f>IF($CB682&gt;=39,INDEX($AK:$AK,$CA682+39),"")</f>
      </c>
      <c r="BZ682">
        <f>IF($CB682&gt;=40,INDEX($AK:$AK,$CA682+40),"")</f>
      </c>
      <c r="CA682">
        <f>IFERROR(MATCH($AJ682,$AK$2:$AK$134,0)+1,0)</f>
      </c>
      <c r="CB682">
        <f>IFERROR(INDEX($AL$2:$AL$134,MATCH($AJ682,$AK$2:$AK$134,0)),0)</f>
      </c>
      <c r="CC682">
        <f>IFERROR(LEFT($F682,FIND(" - ",$F682)-1),$F682)</f>
      </c>
      <c r="CF682">
        <f>IF($DA682&gt;=1,INDEX($CD:$CD,$CZ682+1),"")</f>
      </c>
      <c r="CG682">
        <f>IF($DA682&gt;=2,INDEX($CD:$CD,$CZ682+2),"")</f>
      </c>
      <c r="CH682">
        <f>IF($DA682&gt;=3,INDEX($CD:$CD,$CZ682+3),"")</f>
      </c>
      <c r="CI682">
        <f>IF($DA682&gt;=4,INDEX($CD:$CD,$CZ682+4),"")</f>
      </c>
      <c r="CJ682">
        <f>IF($DA682&gt;=5,INDEX($CD:$CD,$CZ682+5),"")</f>
      </c>
      <c r="CK682">
        <f>IF($DA682&gt;=6,INDEX($CD:$CD,$CZ682+6),"")</f>
      </c>
      <c r="CL682">
        <f>IF($DA682&gt;=7,INDEX($CD:$CD,$CZ682+7),"")</f>
      </c>
      <c r="CM682">
        <f>IF($DA682&gt;=8,INDEX($CD:$CD,$CZ682+8),"")</f>
      </c>
      <c r="CN682">
        <f>IF($DA682&gt;=9,INDEX($CD:$CD,$CZ682+9),"")</f>
      </c>
      <c r="CO682">
        <f>IF($DA682&gt;=10,INDEX($CD:$CD,$CZ682+10),"")</f>
      </c>
      <c r="CP682">
        <f>IF($DA682&gt;=11,INDEX($CD:$CD,$CZ682+11),"")</f>
      </c>
      <c r="CQ682">
        <f>IF($DA682&gt;=12,INDEX($CD:$CD,$CZ682+12),"")</f>
      </c>
      <c r="CR682">
        <f>IF($DA682&gt;=13,INDEX($CD:$CD,$CZ682+13),"")</f>
      </c>
      <c r="CS682">
        <f>IF($DA682&gt;=14,INDEX($CD:$CD,$CZ682+14),"")</f>
      </c>
      <c r="CT682">
        <f>IF($DA682&gt;=15,INDEX($CD:$CD,$CZ682+15),"")</f>
      </c>
      <c r="CU682">
        <f>IF($DA682&gt;=16,INDEX($CD:$CD,$CZ682+16),"")</f>
      </c>
      <c r="CV682">
        <f>IF($DA682&gt;=17,INDEX($CD:$CD,$CZ682+17),"")</f>
      </c>
      <c r="CW682">
        <f>IF($DA682&gt;=18,INDEX($CD:$CD,$CZ682+18),"")</f>
      </c>
      <c r="CX682">
        <f>IF($DA682&gt;=19,INDEX($CD:$CD,$CZ682+19),"")</f>
      </c>
      <c r="CY682">
        <f>IF($DA682&gt;=20,INDEX($CD:$CD,$CZ682+20),"")</f>
      </c>
      <c r="CZ682">
        <f>IFERROR(MATCH($CC682,$CD$2:$CD$263,0)+1,0)</f>
      </c>
      <c r="DA682">
        <f>IFERROR(INDEX($CE$2:$CE$263,MATCH($CC682,$CD$2:$CD$263,0)),0)</f>
      </c>
      <c r="DB682">
        <f>IFERROR(INDEX($AI:$AI,MATCH($H682,$AH:$AH,0))&amp;"","")</f>
      </c>
      <c r="DF682">
        <f>IF($GI682&gt;=1,INDEX($DC:$DC,$GH682+1),"")</f>
      </c>
      <c r="DG682">
        <f>IF($GI682&gt;=2,INDEX($DC:$DC,$GH682+2),"")</f>
      </c>
      <c r="DH682">
        <f>IF($GI682&gt;=3,INDEX($DC:$DC,$GH682+3),"")</f>
      </c>
      <c r="DI682">
        <f>IF($GI682&gt;=4,INDEX($DC:$DC,$GH682+4),"")</f>
      </c>
      <c r="DJ682">
        <f>IF($GI682&gt;=5,INDEX($DC:$DC,$GH682+5),"")</f>
      </c>
      <c r="DK682">
        <f>IF($GI682&gt;=6,INDEX($DC:$DC,$GH682+6),"")</f>
      </c>
      <c r="DL682">
        <f>IF($GI682&gt;=7,INDEX($DC:$DC,$GH682+7),"")</f>
      </c>
      <c r="DM682">
        <f>IF($GI682&gt;=8,INDEX($DC:$DC,$GH682+8),"")</f>
      </c>
      <c r="DN682">
        <f>IF($GI682&gt;=9,INDEX($DC:$DC,$GH682+9),"")</f>
      </c>
      <c r="DO682">
        <f>IF($GI682&gt;=10,INDEX($DC:$DC,$GH682+10),"")</f>
      </c>
      <c r="DP682">
        <f>IF($GI682&gt;=11,INDEX($DC:$DC,$GH682+11),"")</f>
      </c>
      <c r="DQ682">
        <f>IF($GI682&gt;=12,INDEX($DC:$DC,$GH682+12),"")</f>
      </c>
      <c r="DR682">
        <f>IF($GI682&gt;=13,INDEX($DC:$DC,$GH682+13),"")</f>
      </c>
      <c r="DS682">
        <f>IF($GI682&gt;=14,INDEX($DC:$DC,$GH682+14),"")</f>
      </c>
      <c r="DT682">
        <f>IF($GI682&gt;=15,INDEX($DC:$DC,$GH682+15),"")</f>
      </c>
      <c r="DU682">
        <f>IF($GI682&gt;=16,INDEX($DC:$DC,$GH682+16),"")</f>
      </c>
      <c r="DV682">
        <f>IF($GI682&gt;=17,INDEX($DC:$DC,$GH682+17),"")</f>
      </c>
      <c r="DW682">
        <f>IF($GI682&gt;=18,INDEX($DC:$DC,$GH682+18),"")</f>
      </c>
      <c r="DX682">
        <f>IF($GI682&gt;=19,INDEX($DC:$DC,$GH682+19),"")</f>
      </c>
      <c r="DY682">
        <f>IF($GI682&gt;=20,INDEX($DC:$DC,$GH682+20),"")</f>
      </c>
      <c r="DZ682">
        <f>IF($GI682&gt;=21,INDEX($DC:$DC,$GH682+21),"")</f>
      </c>
      <c r="EA682">
        <f>IF($GI682&gt;=22,INDEX($DC:$DC,$GH682+22),"")</f>
      </c>
      <c r="EB682">
        <f>IF($GI682&gt;=23,INDEX($DC:$DC,$GH682+23),"")</f>
      </c>
      <c r="EC682">
        <f>IF($GI682&gt;=24,INDEX($DC:$DC,$GH682+24),"")</f>
      </c>
      <c r="ED682">
        <f>IF($GI682&gt;=25,INDEX($DC:$DC,$GH682+25),"")</f>
      </c>
      <c r="EE682">
        <f>IF($GI682&gt;=26,INDEX($DC:$DC,$GH682+26),"")</f>
      </c>
      <c r="EF682">
        <f>IF($GI682&gt;=27,INDEX($DC:$DC,$GH682+27),"")</f>
      </c>
      <c r="EG682">
        <f>IF($GI682&gt;=28,INDEX($DC:$DC,$GH682+28),"")</f>
      </c>
      <c r="EH682">
        <f>IF($GI682&gt;=29,INDEX($DC:$DC,$GH682+29),"")</f>
      </c>
      <c r="EI682">
        <f>IF($GI682&gt;=30,INDEX($DC:$DC,$GH682+30),"")</f>
      </c>
      <c r="EJ682">
        <f>IF($GI682&gt;=31,INDEX($DC:$DC,$GH682+31),"")</f>
      </c>
      <c r="EK682">
        <f>IF($GI682&gt;=32,INDEX($DC:$DC,$GH682+32),"")</f>
      </c>
      <c r="EL682">
        <f>IF($GI682&gt;=33,INDEX($DC:$DC,$GH682+33),"")</f>
      </c>
      <c r="EM682">
        <f>IF($GI682&gt;=34,INDEX($DC:$DC,$GH682+34),"")</f>
      </c>
      <c r="EN682">
        <f>IF($GI682&gt;=35,INDEX($DC:$DC,$GH682+35),"")</f>
      </c>
      <c r="EO682">
        <f>IF($GI682&gt;=36,INDEX($DC:$DC,$GH682+36),"")</f>
      </c>
      <c r="EP682">
        <f>IF($GI682&gt;=37,INDEX($DC:$DC,$GH682+37),"")</f>
      </c>
      <c r="EQ682">
        <f>IF($GI682&gt;=38,INDEX($DC:$DC,$GH682+38),"")</f>
      </c>
      <c r="ER682">
        <f>IF($GI682&gt;=39,INDEX($DC:$DC,$GH682+39),"")</f>
      </c>
      <c r="ES682">
        <f>IF($GI682&gt;=40,INDEX($DC:$DC,$GH682+40),"")</f>
      </c>
      <c r="ET682">
        <f>IF($GI682&gt;=1,INDEX($DD:$DD,$GH682+1),"")</f>
      </c>
      <c r="EU682">
        <f>IF($GI682&gt;=2,INDEX($DD:$DD,$GH682+2),"")</f>
      </c>
      <c r="EV682">
        <f>IF($GI682&gt;=3,INDEX($DD:$DD,$GH682+3),"")</f>
      </c>
      <c r="EW682">
        <f>IF($GI682&gt;=4,INDEX($DD:$DD,$GH682+4),"")</f>
      </c>
      <c r="EX682">
        <f>IF($GI682&gt;=5,INDEX($DD:$DD,$GH682+5),"")</f>
      </c>
      <c r="EY682">
        <f>IF($GI682&gt;=6,INDEX($DD:$DD,$GH682+6),"")</f>
      </c>
      <c r="EZ682">
        <f>IF($GI682&gt;=7,INDEX($DD:$DD,$GH682+7),"")</f>
      </c>
      <c r="FA682">
        <f>IF($GI682&gt;=8,INDEX($DD:$DD,$GH682+8),"")</f>
      </c>
      <c r="FB682">
        <f>IF($GI682&gt;=9,INDEX($DD:$DD,$GH682+9),"")</f>
      </c>
      <c r="FC682">
        <f>IF($GI682&gt;=10,INDEX($DD:$DD,$GH682+10),"")</f>
      </c>
      <c r="FD682">
        <f>IF($GI682&gt;=11,INDEX($DD:$DD,$GH682+11),"")</f>
      </c>
      <c r="FE682">
        <f>IF($GI682&gt;=12,INDEX($DD:$DD,$GH682+12),"")</f>
      </c>
      <c r="FF682">
        <f>IF($GI682&gt;=13,INDEX($DD:$DD,$GH682+13),"")</f>
      </c>
      <c r="FG682">
        <f>IF($GI682&gt;=14,INDEX($DD:$DD,$GH682+14),"")</f>
      </c>
      <c r="FH682">
        <f>IF($GI682&gt;=15,INDEX($DD:$DD,$GH682+15),"")</f>
      </c>
      <c r="FI682">
        <f>IF($GI682&gt;=16,INDEX($DD:$DD,$GH682+16),"")</f>
      </c>
      <c r="FJ682">
        <f>IF($GI682&gt;=17,INDEX($DD:$DD,$GH682+17),"")</f>
      </c>
      <c r="FK682">
        <f>IF($GI682&gt;=18,INDEX($DD:$DD,$GH682+18),"")</f>
      </c>
      <c r="FL682">
        <f>IF($GI682&gt;=19,INDEX($DD:$DD,$GH682+19),"")</f>
      </c>
      <c r="FM682">
        <f>IF($GI682&gt;=20,INDEX($DD:$DD,$GH682+20),"")</f>
      </c>
      <c r="FN682">
        <f>IF($GI682&gt;=21,INDEX($DD:$DD,$GH682+21),"")</f>
      </c>
      <c r="FO682">
        <f>IF($GI682&gt;=22,INDEX($DD:$DD,$GH682+22),"")</f>
      </c>
      <c r="FP682">
        <f>IF($GI682&gt;=23,INDEX($DD:$DD,$GH682+23),"")</f>
      </c>
      <c r="FQ682">
        <f>IF($GI682&gt;=24,INDEX($DD:$DD,$GH682+24),"")</f>
      </c>
      <c r="FR682">
        <f>IF($GI682&gt;=25,INDEX($DD:$DD,$GH682+25),"")</f>
      </c>
      <c r="FS682">
        <f>IF($GI682&gt;=26,INDEX($DD:$DD,$GH682+26),"")</f>
      </c>
      <c r="FT682">
        <f>IF($GI682&gt;=27,INDEX($DD:$DD,$GH682+27),"")</f>
      </c>
      <c r="FU682">
        <f>IF($GI682&gt;=28,INDEX($DD:$DD,$GH682+28),"")</f>
      </c>
      <c r="FV682">
        <f>IF($GI682&gt;=29,INDEX($DD:$DD,$GH682+29),"")</f>
      </c>
      <c r="FW682">
        <f>IF($GI682&gt;=30,INDEX($DD:$DD,$GH682+30),"")</f>
      </c>
      <c r="FX682">
        <f>IF($GI682&gt;=31,INDEX($DD:$DD,$GH682+31),"")</f>
      </c>
      <c r="FY682">
        <f>IF($GI682&gt;=32,INDEX($DD:$DD,$GH682+32),"")</f>
      </c>
      <c r="FZ682">
        <f>IF($GI682&gt;=33,INDEX($DD:$DD,$GH682+33),"")</f>
      </c>
      <c r="GA682">
        <f>IF($GI682&gt;=34,INDEX($DD:$DD,$GH682+34),"")</f>
      </c>
      <c r="GB682">
        <f>IF($GI682&gt;=35,INDEX($DD:$DD,$GH682+35),"")</f>
      </c>
      <c r="GC682">
        <f>IF($GI682&gt;=36,INDEX($DD:$DD,$GH682+36),"")</f>
      </c>
      <c r="GD682">
        <f>IF($GI682&gt;=37,INDEX($DD:$DD,$GH682+37),"")</f>
      </c>
      <c r="GE682">
        <f>IF($GI682&gt;=38,INDEX($DD:$DD,$GH682+38),"")</f>
      </c>
      <c r="GF682">
        <f>IF($GI682&gt;=39,INDEX($DD:$DD,$GH682+39),"")</f>
      </c>
      <c r="GG682">
        <f>IF($GI682&gt;=40,INDEX($DD:$DD,$GH682+40),"")</f>
      </c>
      <c r="GH682">
        <f>IFERROR(MATCH($DB682,$DC$2:$DC$148,0)+1,0)</f>
      </c>
      <c r="GI682">
        <f>IFERROR(INDEX($DE$2:$DE$148,MATCH($DB682,$DC$2:$DC$148,0)),0)</f>
      </c>
      <c r="GJ682">
        <f>IFERROR(MATCH($S682,$DF$682:$ES$682,0),0)</f>
      </c>
      <c r="GK682">
        <f>IF($GJ682&gt;0,INDEX($ET$682:$GG$682,$GJ682),"")</f>
      </c>
      <c r="GN682">
        <f>IF($IW682&gt;=1,INDEX($GL:$GL,$IV682+1),"")</f>
      </c>
      <c r="GO682">
        <f>IF($IW682&gt;=2,INDEX($GL:$GL,$IV682+2),"")</f>
      </c>
      <c r="GP682">
        <f>IF($IW682&gt;=3,INDEX($GL:$GL,$IV682+3),"")</f>
      </c>
      <c r="GQ682">
        <f>IF($IW682&gt;=4,INDEX($GL:$GL,$IV682+4),"")</f>
      </c>
      <c r="GR682">
        <f>IF($IW682&gt;=5,INDEX($GL:$GL,$IV682+5),"")</f>
      </c>
      <c r="GS682">
        <f>IF($IW682&gt;=6,INDEX($GL:$GL,$IV682+6),"")</f>
      </c>
      <c r="GT682">
        <f>IF($IW682&gt;=7,INDEX($GL:$GL,$IV682+7),"")</f>
      </c>
      <c r="GU682">
        <f>IF($IW682&gt;=8,INDEX($GL:$GL,$IV682+8),"")</f>
      </c>
      <c r="GV682">
        <f>IF($IW682&gt;=9,INDEX($GL:$GL,$IV682+9),"")</f>
      </c>
      <c r="GW682">
        <f>IF($IW682&gt;=10,INDEX($GL:$GL,$IV682+10),"")</f>
      </c>
      <c r="GX682">
        <f>IF($IW682&gt;=11,INDEX($GL:$GL,$IV682+11),"")</f>
      </c>
      <c r="GY682">
        <f>IF($IW682&gt;=12,INDEX($GL:$GL,$IV682+12),"")</f>
      </c>
      <c r="GZ682">
        <f>IF($IW682&gt;=13,INDEX($GL:$GL,$IV682+13),"")</f>
      </c>
      <c r="HA682">
        <f>IF($IW682&gt;=14,INDEX($GL:$GL,$IV682+14),"")</f>
      </c>
      <c r="HB682">
        <f>IF($IW682&gt;=15,INDEX($GL:$GL,$IV682+15),"")</f>
      </c>
      <c r="HC682">
        <f>IF($IW682&gt;=16,INDEX($GL:$GL,$IV682+16),"")</f>
      </c>
      <c r="HD682">
        <f>IF($IW682&gt;=17,INDEX($GL:$GL,$IV682+17),"")</f>
      </c>
      <c r="HE682">
        <f>IF($IW682&gt;=18,INDEX($GL:$GL,$IV682+18),"")</f>
      </c>
      <c r="HF682">
        <f>IF($IW682&gt;=19,INDEX($GL:$GL,$IV682+19),"")</f>
      </c>
      <c r="HG682">
        <f>IF($IW682&gt;=20,INDEX($GL:$GL,$IV682+20),"")</f>
      </c>
      <c r="HH682">
        <f>IF($IW682&gt;=21,INDEX($GL:$GL,$IV682+21),"")</f>
      </c>
      <c r="HI682">
        <f>IF($IW682&gt;=22,INDEX($GL:$GL,$IV682+22),"")</f>
      </c>
      <c r="HJ682">
        <f>IF($IW682&gt;=23,INDEX($GL:$GL,$IV682+23),"")</f>
      </c>
      <c r="HK682">
        <f>IF($IW682&gt;=24,INDEX($GL:$GL,$IV682+24),"")</f>
      </c>
      <c r="HL682">
        <f>IF($IW682&gt;=25,INDEX($GL:$GL,$IV682+25),"")</f>
      </c>
      <c r="HM682">
        <f>IF($IW682&gt;=26,INDEX($GL:$GL,$IV682+26),"")</f>
      </c>
      <c r="HN682">
        <f>IF($IW682&gt;=27,INDEX($GL:$GL,$IV682+27),"")</f>
      </c>
      <c r="HO682">
        <f>IF($IW682&gt;=28,INDEX($GL:$GL,$IV682+28),"")</f>
      </c>
      <c r="HP682">
        <f>IF($IW682&gt;=29,INDEX($GL:$GL,$IV682+29),"")</f>
      </c>
      <c r="HQ682">
        <f>IF($IW682&gt;=30,INDEX($GL:$GL,$IV682+30),"")</f>
      </c>
      <c r="HR682">
        <f>IF($IW682&gt;=31,INDEX($GL:$GL,$IV682+31),"")</f>
      </c>
      <c r="HS682">
        <f>IF($IW682&gt;=32,INDEX($GL:$GL,$IV682+32),"")</f>
      </c>
      <c r="HT682">
        <f>IF($IW682&gt;=33,INDEX($GL:$GL,$IV682+33),"")</f>
      </c>
      <c r="HU682">
        <f>IF($IW682&gt;=34,INDEX($GL:$GL,$IV682+34),"")</f>
      </c>
      <c r="HV682">
        <f>IF($IW682&gt;=35,INDEX($GL:$GL,$IV682+35),"")</f>
      </c>
      <c r="HW682">
        <f>IF($IW682&gt;=36,INDEX($GL:$GL,$IV682+36),"")</f>
      </c>
      <c r="HX682">
        <f>IF($IW682&gt;=37,INDEX($GL:$GL,$IV682+37),"")</f>
      </c>
      <c r="HY682">
        <f>IF($IW682&gt;=38,INDEX($GL:$GL,$IV682+38),"")</f>
      </c>
      <c r="HZ682">
        <f>IF($IW682&gt;=39,INDEX($GL:$GL,$IV682+39),"")</f>
      </c>
      <c r="IA682">
        <f>IF($IW682&gt;=40,INDEX($GL:$GL,$IV682+40),"")</f>
      </c>
      <c r="IB682">
        <f>IF($IW682&gt;=41,INDEX($GL:$GL,$IV682+41),"")</f>
      </c>
      <c r="IC682">
        <f>IF($IW682&gt;=42,INDEX($GL:$GL,$IV682+42),"")</f>
      </c>
      <c r="ID682">
        <f>IF($IW682&gt;=43,INDEX($GL:$GL,$IV682+43),"")</f>
      </c>
      <c r="IE682">
        <f>IF($IW682&gt;=44,INDEX($GL:$GL,$IV682+44),"")</f>
      </c>
      <c r="IF682">
        <f>IF($IW682&gt;=45,INDEX($GL:$GL,$IV682+45),"")</f>
      </c>
      <c r="IG682">
        <f>IF($IW682&gt;=46,INDEX($GL:$GL,$IV682+46),"")</f>
      </c>
      <c r="IH682">
        <f>IF($IW682&gt;=47,INDEX($GL:$GL,$IV682+47),"")</f>
      </c>
      <c r="II682">
        <f>IF($IW682&gt;=48,INDEX($GL:$GL,$IV682+48),"")</f>
      </c>
      <c r="IJ682">
        <f>IF($IW682&gt;=49,INDEX($GL:$GL,$IV682+49),"")</f>
      </c>
      <c r="IK682">
        <f>IF($IW682&gt;=50,INDEX($GL:$GL,$IV682+50),"")</f>
      </c>
      <c r="IL682">
        <f>IF($IW682&gt;=51,INDEX($GL:$GL,$IV682+51),"")</f>
      </c>
      <c r="IM682">
        <f>IF($IW682&gt;=52,INDEX($GL:$GL,$IV682+52),"")</f>
      </c>
      <c r="IN682">
        <f>IF($IW682&gt;=53,INDEX($GL:$GL,$IV682+53),"")</f>
      </c>
      <c r="IO682">
        <f>IF($IW682&gt;=54,INDEX($GL:$GL,$IV682+54),"")</f>
      </c>
      <c r="IP682">
        <f>IF($IW682&gt;=55,INDEX($GL:$GL,$IV682+55),"")</f>
      </c>
      <c r="IQ682">
        <f>IF($IW682&gt;=56,INDEX($GL:$GL,$IV682+56),"")</f>
      </c>
      <c r="IR682">
        <f>IF($IW682&gt;=57,INDEX($GL:$GL,$IV682+57),"")</f>
      </c>
      <c r="IS682">
        <f>IF($IW682&gt;=58,INDEX($GL:$GL,$IV682+58),"")</f>
      </c>
      <c r="IT682">
        <f>IF($IW682&gt;=59,INDEX($GL:$GL,$IV682+59),"")</f>
      </c>
      <c r="IU682">
        <f>IF($IW682&gt;=60,INDEX($GL:$GL,$IV682+60),"")</f>
      </c>
      <c r="IV682">
        <f>IFERROR(MATCH($GK682,$GL$2:$GL$324,0)+1,0)</f>
      </c>
      <c r="IW682">
        <f>IFERROR(INDEX($GM$2:$GM$324,MATCH($GK682,$GL$2:$GL$324,0)),0)</f>
      </c>
      <c r="IX682" t="s">
        <v>34</v>
      </c>
      <c r="IY682" t="s">
        <v>34</v>
      </c>
    </row>
    <row r="683" spans="1:259" x14ac:dyDescent="0.25">
      <c r="K683">
        <f>IF(OR($N683="",$J683=""),"",IFERROR($N683/$J683,0))</f>
      </c>
      <c r="L683">
        <f>IF($N683="","",
SUM($M683,$O683,$T683,$P683,$R683)*
(1-IF($U683="",0,VALUE($U683)/100)))</f>
      </c>
      <c r="M683">
        <f>IF($N683="","",$N683)</f>
      </c>
      <c r="O683">
        <f>IF($N683="","",
IF($H683="","",
IF(ISNUMBER(SEARCH("exempt",LOWER($H683))),0,
$N683*(VALUE(SUBSTITUTE($H683,"%",""))/100))))</f>
      </c>
      <c r="V683">
        <f>IFERROR(IF(FIND(" - ",$E683)&gt;0,MID($E683,FIND(" - ",$E683)+3,LEN($E683)),""),"")</f>
      </c>
      <c r="AE683" t="s">
        <v>1264</v>
      </c>
      <c r="AJ683">
        <f>IFERROR(LEFT($E683,FIND(" - ",$E683)-1),$E683)</f>
      </c>
      <c r="AM683">
        <f>IF($CB683&gt;=1,INDEX($AK:$AK,$CA683+1),"")</f>
      </c>
      <c r="AN683">
        <f>IF($CB683&gt;=2,INDEX($AK:$AK,$CA683+2),"")</f>
      </c>
      <c r="AO683">
        <f>IF($CB683&gt;=3,INDEX($AK:$AK,$CA683+3),"")</f>
      </c>
      <c r="AP683">
        <f>IF($CB683&gt;=4,INDEX($AK:$AK,$CA683+4),"")</f>
      </c>
      <c r="AQ683">
        <f>IF($CB683&gt;=5,INDEX($AK:$AK,$CA683+5),"")</f>
      </c>
      <c r="AR683">
        <f>IF($CB683&gt;=6,INDEX($AK:$AK,$CA683+6),"")</f>
      </c>
      <c r="AS683">
        <f>IF($CB683&gt;=7,INDEX($AK:$AK,$CA683+7),"")</f>
      </c>
      <c r="AT683">
        <f>IF($CB683&gt;=8,INDEX($AK:$AK,$CA683+8),"")</f>
      </c>
      <c r="AU683">
        <f>IF($CB683&gt;=9,INDEX($AK:$AK,$CA683+9),"")</f>
      </c>
      <c r="AV683">
        <f>IF($CB683&gt;=10,INDEX($AK:$AK,$CA683+10),"")</f>
      </c>
      <c r="AW683">
        <f>IF($CB683&gt;=11,INDEX($AK:$AK,$CA683+11),"")</f>
      </c>
      <c r="AX683">
        <f>IF($CB683&gt;=12,INDEX($AK:$AK,$CA683+12),"")</f>
      </c>
      <c r="AY683">
        <f>IF($CB683&gt;=13,INDEX($AK:$AK,$CA683+13),"")</f>
      </c>
      <c r="AZ683">
        <f>IF($CB683&gt;=14,INDEX($AK:$AK,$CA683+14),"")</f>
      </c>
      <c r="BA683">
        <f>IF($CB683&gt;=15,INDEX($AK:$AK,$CA683+15),"")</f>
      </c>
      <c r="BB683">
        <f>IF($CB683&gt;=16,INDEX($AK:$AK,$CA683+16),"")</f>
      </c>
      <c r="BC683">
        <f>IF($CB683&gt;=17,INDEX($AK:$AK,$CA683+17),"")</f>
      </c>
      <c r="BD683">
        <f>IF($CB683&gt;=18,INDEX($AK:$AK,$CA683+18),"")</f>
      </c>
      <c r="BE683">
        <f>IF($CB683&gt;=19,INDEX($AK:$AK,$CA683+19),"")</f>
      </c>
      <c r="BF683">
        <f>IF($CB683&gt;=20,INDEX($AK:$AK,$CA683+20),"")</f>
      </c>
      <c r="BG683">
        <f>IF($CB683&gt;=21,INDEX($AK:$AK,$CA683+21),"")</f>
      </c>
      <c r="BH683">
        <f>IF($CB683&gt;=22,INDEX($AK:$AK,$CA683+22),"")</f>
      </c>
      <c r="BI683">
        <f>IF($CB683&gt;=23,INDEX($AK:$AK,$CA683+23),"")</f>
      </c>
      <c r="BJ683">
        <f>IF($CB683&gt;=24,INDEX($AK:$AK,$CA683+24),"")</f>
      </c>
      <c r="BK683">
        <f>IF($CB683&gt;=25,INDEX($AK:$AK,$CA683+25),"")</f>
      </c>
      <c r="BL683">
        <f>IF($CB683&gt;=26,INDEX($AK:$AK,$CA683+26),"")</f>
      </c>
      <c r="BM683">
        <f>IF($CB683&gt;=27,INDEX($AK:$AK,$CA683+27),"")</f>
      </c>
      <c r="BN683">
        <f>IF($CB683&gt;=28,INDEX($AK:$AK,$CA683+28),"")</f>
      </c>
      <c r="BO683">
        <f>IF($CB683&gt;=29,INDEX($AK:$AK,$CA683+29),"")</f>
      </c>
      <c r="BP683">
        <f>IF($CB683&gt;=30,INDEX($AK:$AK,$CA683+30),"")</f>
      </c>
      <c r="BQ683">
        <f>IF($CB683&gt;=31,INDEX($AK:$AK,$CA683+31),"")</f>
      </c>
      <c r="BR683">
        <f>IF($CB683&gt;=32,INDEX($AK:$AK,$CA683+32),"")</f>
      </c>
      <c r="BS683">
        <f>IF($CB683&gt;=33,INDEX($AK:$AK,$CA683+33),"")</f>
      </c>
      <c r="BT683">
        <f>IF($CB683&gt;=34,INDEX($AK:$AK,$CA683+34),"")</f>
      </c>
      <c r="BU683">
        <f>IF($CB683&gt;=35,INDEX($AK:$AK,$CA683+35),"")</f>
      </c>
      <c r="BV683">
        <f>IF($CB683&gt;=36,INDEX($AK:$AK,$CA683+36),"")</f>
      </c>
      <c r="BW683">
        <f>IF($CB683&gt;=37,INDEX($AK:$AK,$CA683+37),"")</f>
      </c>
      <c r="BX683">
        <f>IF($CB683&gt;=38,INDEX($AK:$AK,$CA683+38),"")</f>
      </c>
      <c r="BY683">
        <f>IF($CB683&gt;=39,INDEX($AK:$AK,$CA683+39),"")</f>
      </c>
      <c r="BZ683">
        <f>IF($CB683&gt;=40,INDEX($AK:$AK,$CA683+40),"")</f>
      </c>
      <c r="CA683">
        <f>IFERROR(MATCH($AJ683,$AK$2:$AK$134,0)+1,0)</f>
      </c>
      <c r="CB683">
        <f>IFERROR(INDEX($AL$2:$AL$134,MATCH($AJ683,$AK$2:$AK$134,0)),0)</f>
      </c>
      <c r="CC683">
        <f>IFERROR(LEFT($F683,FIND(" - ",$F683)-1),$F683)</f>
      </c>
      <c r="CF683">
        <f>IF($DA683&gt;=1,INDEX($CD:$CD,$CZ683+1),"")</f>
      </c>
      <c r="CG683">
        <f>IF($DA683&gt;=2,INDEX($CD:$CD,$CZ683+2),"")</f>
      </c>
      <c r="CH683">
        <f>IF($DA683&gt;=3,INDEX($CD:$CD,$CZ683+3),"")</f>
      </c>
      <c r="CI683">
        <f>IF($DA683&gt;=4,INDEX($CD:$CD,$CZ683+4),"")</f>
      </c>
      <c r="CJ683">
        <f>IF($DA683&gt;=5,INDEX($CD:$CD,$CZ683+5),"")</f>
      </c>
      <c r="CK683">
        <f>IF($DA683&gt;=6,INDEX($CD:$CD,$CZ683+6),"")</f>
      </c>
      <c r="CL683">
        <f>IF($DA683&gt;=7,INDEX($CD:$CD,$CZ683+7),"")</f>
      </c>
      <c r="CM683">
        <f>IF($DA683&gt;=8,INDEX($CD:$CD,$CZ683+8),"")</f>
      </c>
      <c r="CN683">
        <f>IF($DA683&gt;=9,INDEX($CD:$CD,$CZ683+9),"")</f>
      </c>
      <c r="CO683">
        <f>IF($DA683&gt;=10,INDEX($CD:$CD,$CZ683+10),"")</f>
      </c>
      <c r="CP683">
        <f>IF($DA683&gt;=11,INDEX($CD:$CD,$CZ683+11),"")</f>
      </c>
      <c r="CQ683">
        <f>IF($DA683&gt;=12,INDEX($CD:$CD,$CZ683+12),"")</f>
      </c>
      <c r="CR683">
        <f>IF($DA683&gt;=13,INDEX($CD:$CD,$CZ683+13),"")</f>
      </c>
      <c r="CS683">
        <f>IF($DA683&gt;=14,INDEX($CD:$CD,$CZ683+14),"")</f>
      </c>
      <c r="CT683">
        <f>IF($DA683&gt;=15,INDEX($CD:$CD,$CZ683+15),"")</f>
      </c>
      <c r="CU683">
        <f>IF($DA683&gt;=16,INDEX($CD:$CD,$CZ683+16),"")</f>
      </c>
      <c r="CV683">
        <f>IF($DA683&gt;=17,INDEX($CD:$CD,$CZ683+17),"")</f>
      </c>
      <c r="CW683">
        <f>IF($DA683&gt;=18,INDEX($CD:$CD,$CZ683+18),"")</f>
      </c>
      <c r="CX683">
        <f>IF($DA683&gt;=19,INDEX($CD:$CD,$CZ683+19),"")</f>
      </c>
      <c r="CY683">
        <f>IF($DA683&gt;=20,INDEX($CD:$CD,$CZ683+20),"")</f>
      </c>
      <c r="CZ683">
        <f>IFERROR(MATCH($CC683,$CD$2:$CD$263,0)+1,0)</f>
      </c>
      <c r="DA683">
        <f>IFERROR(INDEX($CE$2:$CE$263,MATCH($CC683,$CD$2:$CD$263,0)),0)</f>
      </c>
      <c r="DB683">
        <f>IFERROR(INDEX($AI:$AI,MATCH($H683,$AH:$AH,0))&amp;"","")</f>
      </c>
      <c r="DF683">
        <f>IF($GI683&gt;=1,INDEX($DC:$DC,$GH683+1),"")</f>
      </c>
      <c r="DG683">
        <f>IF($GI683&gt;=2,INDEX($DC:$DC,$GH683+2),"")</f>
      </c>
      <c r="DH683">
        <f>IF($GI683&gt;=3,INDEX($DC:$DC,$GH683+3),"")</f>
      </c>
      <c r="DI683">
        <f>IF($GI683&gt;=4,INDEX($DC:$DC,$GH683+4),"")</f>
      </c>
      <c r="DJ683">
        <f>IF($GI683&gt;=5,INDEX($DC:$DC,$GH683+5),"")</f>
      </c>
      <c r="DK683">
        <f>IF($GI683&gt;=6,INDEX($DC:$DC,$GH683+6),"")</f>
      </c>
      <c r="DL683">
        <f>IF($GI683&gt;=7,INDEX($DC:$DC,$GH683+7),"")</f>
      </c>
      <c r="DM683">
        <f>IF($GI683&gt;=8,INDEX($DC:$DC,$GH683+8),"")</f>
      </c>
      <c r="DN683">
        <f>IF($GI683&gt;=9,INDEX($DC:$DC,$GH683+9),"")</f>
      </c>
      <c r="DO683">
        <f>IF($GI683&gt;=10,INDEX($DC:$DC,$GH683+10),"")</f>
      </c>
      <c r="DP683">
        <f>IF($GI683&gt;=11,INDEX($DC:$DC,$GH683+11),"")</f>
      </c>
      <c r="DQ683">
        <f>IF($GI683&gt;=12,INDEX($DC:$DC,$GH683+12),"")</f>
      </c>
      <c r="DR683">
        <f>IF($GI683&gt;=13,INDEX($DC:$DC,$GH683+13),"")</f>
      </c>
      <c r="DS683">
        <f>IF($GI683&gt;=14,INDEX($DC:$DC,$GH683+14),"")</f>
      </c>
      <c r="DT683">
        <f>IF($GI683&gt;=15,INDEX($DC:$DC,$GH683+15),"")</f>
      </c>
      <c r="DU683">
        <f>IF($GI683&gt;=16,INDEX($DC:$DC,$GH683+16),"")</f>
      </c>
      <c r="DV683">
        <f>IF($GI683&gt;=17,INDEX($DC:$DC,$GH683+17),"")</f>
      </c>
      <c r="DW683">
        <f>IF($GI683&gt;=18,INDEX($DC:$DC,$GH683+18),"")</f>
      </c>
      <c r="DX683">
        <f>IF($GI683&gt;=19,INDEX($DC:$DC,$GH683+19),"")</f>
      </c>
      <c r="DY683">
        <f>IF($GI683&gt;=20,INDEX($DC:$DC,$GH683+20),"")</f>
      </c>
      <c r="DZ683">
        <f>IF($GI683&gt;=21,INDEX($DC:$DC,$GH683+21),"")</f>
      </c>
      <c r="EA683">
        <f>IF($GI683&gt;=22,INDEX($DC:$DC,$GH683+22),"")</f>
      </c>
      <c r="EB683">
        <f>IF($GI683&gt;=23,INDEX($DC:$DC,$GH683+23),"")</f>
      </c>
      <c r="EC683">
        <f>IF($GI683&gt;=24,INDEX($DC:$DC,$GH683+24),"")</f>
      </c>
      <c r="ED683">
        <f>IF($GI683&gt;=25,INDEX($DC:$DC,$GH683+25),"")</f>
      </c>
      <c r="EE683">
        <f>IF($GI683&gt;=26,INDEX($DC:$DC,$GH683+26),"")</f>
      </c>
      <c r="EF683">
        <f>IF($GI683&gt;=27,INDEX($DC:$DC,$GH683+27),"")</f>
      </c>
      <c r="EG683">
        <f>IF($GI683&gt;=28,INDEX($DC:$DC,$GH683+28),"")</f>
      </c>
      <c r="EH683">
        <f>IF($GI683&gt;=29,INDEX($DC:$DC,$GH683+29),"")</f>
      </c>
      <c r="EI683">
        <f>IF($GI683&gt;=30,INDEX($DC:$DC,$GH683+30),"")</f>
      </c>
      <c r="EJ683">
        <f>IF($GI683&gt;=31,INDEX($DC:$DC,$GH683+31),"")</f>
      </c>
      <c r="EK683">
        <f>IF($GI683&gt;=32,INDEX($DC:$DC,$GH683+32),"")</f>
      </c>
      <c r="EL683">
        <f>IF($GI683&gt;=33,INDEX($DC:$DC,$GH683+33),"")</f>
      </c>
      <c r="EM683">
        <f>IF($GI683&gt;=34,INDEX($DC:$DC,$GH683+34),"")</f>
      </c>
      <c r="EN683">
        <f>IF($GI683&gt;=35,INDEX($DC:$DC,$GH683+35),"")</f>
      </c>
      <c r="EO683">
        <f>IF($GI683&gt;=36,INDEX($DC:$DC,$GH683+36),"")</f>
      </c>
      <c r="EP683">
        <f>IF($GI683&gt;=37,INDEX($DC:$DC,$GH683+37),"")</f>
      </c>
      <c r="EQ683">
        <f>IF($GI683&gt;=38,INDEX($DC:$DC,$GH683+38),"")</f>
      </c>
      <c r="ER683">
        <f>IF($GI683&gt;=39,INDEX($DC:$DC,$GH683+39),"")</f>
      </c>
      <c r="ES683">
        <f>IF($GI683&gt;=40,INDEX($DC:$DC,$GH683+40),"")</f>
      </c>
      <c r="ET683">
        <f>IF($GI683&gt;=1,INDEX($DD:$DD,$GH683+1),"")</f>
      </c>
      <c r="EU683">
        <f>IF($GI683&gt;=2,INDEX($DD:$DD,$GH683+2),"")</f>
      </c>
      <c r="EV683">
        <f>IF($GI683&gt;=3,INDEX($DD:$DD,$GH683+3),"")</f>
      </c>
      <c r="EW683">
        <f>IF($GI683&gt;=4,INDEX($DD:$DD,$GH683+4),"")</f>
      </c>
      <c r="EX683">
        <f>IF($GI683&gt;=5,INDEX($DD:$DD,$GH683+5),"")</f>
      </c>
      <c r="EY683">
        <f>IF($GI683&gt;=6,INDEX($DD:$DD,$GH683+6),"")</f>
      </c>
      <c r="EZ683">
        <f>IF($GI683&gt;=7,INDEX($DD:$DD,$GH683+7),"")</f>
      </c>
      <c r="FA683">
        <f>IF($GI683&gt;=8,INDEX($DD:$DD,$GH683+8),"")</f>
      </c>
      <c r="FB683">
        <f>IF($GI683&gt;=9,INDEX($DD:$DD,$GH683+9),"")</f>
      </c>
      <c r="FC683">
        <f>IF($GI683&gt;=10,INDEX($DD:$DD,$GH683+10),"")</f>
      </c>
      <c r="FD683">
        <f>IF($GI683&gt;=11,INDEX($DD:$DD,$GH683+11),"")</f>
      </c>
      <c r="FE683">
        <f>IF($GI683&gt;=12,INDEX($DD:$DD,$GH683+12),"")</f>
      </c>
      <c r="FF683">
        <f>IF($GI683&gt;=13,INDEX($DD:$DD,$GH683+13),"")</f>
      </c>
      <c r="FG683">
        <f>IF($GI683&gt;=14,INDEX($DD:$DD,$GH683+14),"")</f>
      </c>
      <c r="FH683">
        <f>IF($GI683&gt;=15,INDEX($DD:$DD,$GH683+15),"")</f>
      </c>
      <c r="FI683">
        <f>IF($GI683&gt;=16,INDEX($DD:$DD,$GH683+16),"")</f>
      </c>
      <c r="FJ683">
        <f>IF($GI683&gt;=17,INDEX($DD:$DD,$GH683+17),"")</f>
      </c>
      <c r="FK683">
        <f>IF($GI683&gt;=18,INDEX($DD:$DD,$GH683+18),"")</f>
      </c>
      <c r="FL683">
        <f>IF($GI683&gt;=19,INDEX($DD:$DD,$GH683+19),"")</f>
      </c>
      <c r="FM683">
        <f>IF($GI683&gt;=20,INDEX($DD:$DD,$GH683+20),"")</f>
      </c>
      <c r="FN683">
        <f>IF($GI683&gt;=21,INDEX($DD:$DD,$GH683+21),"")</f>
      </c>
      <c r="FO683">
        <f>IF($GI683&gt;=22,INDEX($DD:$DD,$GH683+22),"")</f>
      </c>
      <c r="FP683">
        <f>IF($GI683&gt;=23,INDEX($DD:$DD,$GH683+23),"")</f>
      </c>
      <c r="FQ683">
        <f>IF($GI683&gt;=24,INDEX($DD:$DD,$GH683+24),"")</f>
      </c>
      <c r="FR683">
        <f>IF($GI683&gt;=25,INDEX($DD:$DD,$GH683+25),"")</f>
      </c>
      <c r="FS683">
        <f>IF($GI683&gt;=26,INDEX($DD:$DD,$GH683+26),"")</f>
      </c>
      <c r="FT683">
        <f>IF($GI683&gt;=27,INDEX($DD:$DD,$GH683+27),"")</f>
      </c>
      <c r="FU683">
        <f>IF($GI683&gt;=28,INDEX($DD:$DD,$GH683+28),"")</f>
      </c>
      <c r="FV683">
        <f>IF($GI683&gt;=29,INDEX($DD:$DD,$GH683+29),"")</f>
      </c>
      <c r="FW683">
        <f>IF($GI683&gt;=30,INDEX($DD:$DD,$GH683+30),"")</f>
      </c>
      <c r="FX683">
        <f>IF($GI683&gt;=31,INDEX($DD:$DD,$GH683+31),"")</f>
      </c>
      <c r="FY683">
        <f>IF($GI683&gt;=32,INDEX($DD:$DD,$GH683+32),"")</f>
      </c>
      <c r="FZ683">
        <f>IF($GI683&gt;=33,INDEX($DD:$DD,$GH683+33),"")</f>
      </c>
      <c r="GA683">
        <f>IF($GI683&gt;=34,INDEX($DD:$DD,$GH683+34),"")</f>
      </c>
      <c r="GB683">
        <f>IF($GI683&gt;=35,INDEX($DD:$DD,$GH683+35),"")</f>
      </c>
      <c r="GC683">
        <f>IF($GI683&gt;=36,INDEX($DD:$DD,$GH683+36),"")</f>
      </c>
      <c r="GD683">
        <f>IF($GI683&gt;=37,INDEX($DD:$DD,$GH683+37),"")</f>
      </c>
      <c r="GE683">
        <f>IF($GI683&gt;=38,INDEX($DD:$DD,$GH683+38),"")</f>
      </c>
      <c r="GF683">
        <f>IF($GI683&gt;=39,INDEX($DD:$DD,$GH683+39),"")</f>
      </c>
      <c r="GG683">
        <f>IF($GI683&gt;=40,INDEX($DD:$DD,$GH683+40),"")</f>
      </c>
      <c r="GH683">
        <f>IFERROR(MATCH($DB683,$DC$2:$DC$148,0)+1,0)</f>
      </c>
      <c r="GI683">
        <f>IFERROR(INDEX($DE$2:$DE$148,MATCH($DB683,$DC$2:$DC$148,0)),0)</f>
      </c>
      <c r="GJ683">
        <f>IFERROR(MATCH($S683,$DF$683:$ES$683,0),0)</f>
      </c>
      <c r="GK683">
        <f>IF($GJ683&gt;0,INDEX($ET$683:$GG$683,$GJ683),"")</f>
      </c>
      <c r="GN683">
        <f>IF($IW683&gt;=1,INDEX($GL:$GL,$IV683+1),"")</f>
      </c>
      <c r="GO683">
        <f>IF($IW683&gt;=2,INDEX($GL:$GL,$IV683+2),"")</f>
      </c>
      <c r="GP683">
        <f>IF($IW683&gt;=3,INDEX($GL:$GL,$IV683+3),"")</f>
      </c>
      <c r="GQ683">
        <f>IF($IW683&gt;=4,INDEX($GL:$GL,$IV683+4),"")</f>
      </c>
      <c r="GR683">
        <f>IF($IW683&gt;=5,INDEX($GL:$GL,$IV683+5),"")</f>
      </c>
      <c r="GS683">
        <f>IF($IW683&gt;=6,INDEX($GL:$GL,$IV683+6),"")</f>
      </c>
      <c r="GT683">
        <f>IF($IW683&gt;=7,INDEX($GL:$GL,$IV683+7),"")</f>
      </c>
      <c r="GU683">
        <f>IF($IW683&gt;=8,INDEX($GL:$GL,$IV683+8),"")</f>
      </c>
      <c r="GV683">
        <f>IF($IW683&gt;=9,INDEX($GL:$GL,$IV683+9),"")</f>
      </c>
      <c r="GW683">
        <f>IF($IW683&gt;=10,INDEX($GL:$GL,$IV683+10),"")</f>
      </c>
      <c r="GX683">
        <f>IF($IW683&gt;=11,INDEX($GL:$GL,$IV683+11),"")</f>
      </c>
      <c r="GY683">
        <f>IF($IW683&gt;=12,INDEX($GL:$GL,$IV683+12),"")</f>
      </c>
      <c r="GZ683">
        <f>IF($IW683&gt;=13,INDEX($GL:$GL,$IV683+13),"")</f>
      </c>
      <c r="HA683">
        <f>IF($IW683&gt;=14,INDEX($GL:$GL,$IV683+14),"")</f>
      </c>
      <c r="HB683">
        <f>IF($IW683&gt;=15,INDEX($GL:$GL,$IV683+15),"")</f>
      </c>
      <c r="HC683">
        <f>IF($IW683&gt;=16,INDEX($GL:$GL,$IV683+16),"")</f>
      </c>
      <c r="HD683">
        <f>IF($IW683&gt;=17,INDEX($GL:$GL,$IV683+17),"")</f>
      </c>
      <c r="HE683">
        <f>IF($IW683&gt;=18,INDEX($GL:$GL,$IV683+18),"")</f>
      </c>
      <c r="HF683">
        <f>IF($IW683&gt;=19,INDEX($GL:$GL,$IV683+19),"")</f>
      </c>
      <c r="HG683">
        <f>IF($IW683&gt;=20,INDEX($GL:$GL,$IV683+20),"")</f>
      </c>
      <c r="HH683">
        <f>IF($IW683&gt;=21,INDEX($GL:$GL,$IV683+21),"")</f>
      </c>
      <c r="HI683">
        <f>IF($IW683&gt;=22,INDEX($GL:$GL,$IV683+22),"")</f>
      </c>
      <c r="HJ683">
        <f>IF($IW683&gt;=23,INDEX($GL:$GL,$IV683+23),"")</f>
      </c>
      <c r="HK683">
        <f>IF($IW683&gt;=24,INDEX($GL:$GL,$IV683+24),"")</f>
      </c>
      <c r="HL683">
        <f>IF($IW683&gt;=25,INDEX($GL:$GL,$IV683+25),"")</f>
      </c>
      <c r="HM683">
        <f>IF($IW683&gt;=26,INDEX($GL:$GL,$IV683+26),"")</f>
      </c>
      <c r="HN683">
        <f>IF($IW683&gt;=27,INDEX($GL:$GL,$IV683+27),"")</f>
      </c>
      <c r="HO683">
        <f>IF($IW683&gt;=28,INDEX($GL:$GL,$IV683+28),"")</f>
      </c>
      <c r="HP683">
        <f>IF($IW683&gt;=29,INDEX($GL:$GL,$IV683+29),"")</f>
      </c>
      <c r="HQ683">
        <f>IF($IW683&gt;=30,INDEX($GL:$GL,$IV683+30),"")</f>
      </c>
      <c r="HR683">
        <f>IF($IW683&gt;=31,INDEX($GL:$GL,$IV683+31),"")</f>
      </c>
      <c r="HS683">
        <f>IF($IW683&gt;=32,INDEX($GL:$GL,$IV683+32),"")</f>
      </c>
      <c r="HT683">
        <f>IF($IW683&gt;=33,INDEX($GL:$GL,$IV683+33),"")</f>
      </c>
      <c r="HU683">
        <f>IF($IW683&gt;=34,INDEX($GL:$GL,$IV683+34),"")</f>
      </c>
      <c r="HV683">
        <f>IF($IW683&gt;=35,INDEX($GL:$GL,$IV683+35),"")</f>
      </c>
      <c r="HW683">
        <f>IF($IW683&gt;=36,INDEX($GL:$GL,$IV683+36),"")</f>
      </c>
      <c r="HX683">
        <f>IF($IW683&gt;=37,INDEX($GL:$GL,$IV683+37),"")</f>
      </c>
      <c r="HY683">
        <f>IF($IW683&gt;=38,INDEX($GL:$GL,$IV683+38),"")</f>
      </c>
      <c r="HZ683">
        <f>IF($IW683&gt;=39,INDEX($GL:$GL,$IV683+39),"")</f>
      </c>
      <c r="IA683">
        <f>IF($IW683&gt;=40,INDEX($GL:$GL,$IV683+40),"")</f>
      </c>
      <c r="IB683">
        <f>IF($IW683&gt;=41,INDEX($GL:$GL,$IV683+41),"")</f>
      </c>
      <c r="IC683">
        <f>IF($IW683&gt;=42,INDEX($GL:$GL,$IV683+42),"")</f>
      </c>
      <c r="ID683">
        <f>IF($IW683&gt;=43,INDEX($GL:$GL,$IV683+43),"")</f>
      </c>
      <c r="IE683">
        <f>IF($IW683&gt;=44,INDEX($GL:$GL,$IV683+44),"")</f>
      </c>
      <c r="IF683">
        <f>IF($IW683&gt;=45,INDEX($GL:$GL,$IV683+45),"")</f>
      </c>
      <c r="IG683">
        <f>IF($IW683&gt;=46,INDEX($GL:$GL,$IV683+46),"")</f>
      </c>
      <c r="IH683">
        <f>IF($IW683&gt;=47,INDEX($GL:$GL,$IV683+47),"")</f>
      </c>
      <c r="II683">
        <f>IF($IW683&gt;=48,INDEX($GL:$GL,$IV683+48),"")</f>
      </c>
      <c r="IJ683">
        <f>IF($IW683&gt;=49,INDEX($GL:$GL,$IV683+49),"")</f>
      </c>
      <c r="IK683">
        <f>IF($IW683&gt;=50,INDEX($GL:$GL,$IV683+50),"")</f>
      </c>
      <c r="IL683">
        <f>IF($IW683&gt;=51,INDEX($GL:$GL,$IV683+51),"")</f>
      </c>
      <c r="IM683">
        <f>IF($IW683&gt;=52,INDEX($GL:$GL,$IV683+52),"")</f>
      </c>
      <c r="IN683">
        <f>IF($IW683&gt;=53,INDEX($GL:$GL,$IV683+53),"")</f>
      </c>
      <c r="IO683">
        <f>IF($IW683&gt;=54,INDEX($GL:$GL,$IV683+54),"")</f>
      </c>
      <c r="IP683">
        <f>IF($IW683&gt;=55,INDEX($GL:$GL,$IV683+55),"")</f>
      </c>
      <c r="IQ683">
        <f>IF($IW683&gt;=56,INDEX($GL:$GL,$IV683+56),"")</f>
      </c>
      <c r="IR683">
        <f>IF($IW683&gt;=57,INDEX($GL:$GL,$IV683+57),"")</f>
      </c>
      <c r="IS683">
        <f>IF($IW683&gt;=58,INDEX($GL:$GL,$IV683+58),"")</f>
      </c>
      <c r="IT683">
        <f>IF($IW683&gt;=59,INDEX($GL:$GL,$IV683+59),"")</f>
      </c>
      <c r="IU683">
        <f>IF($IW683&gt;=60,INDEX($GL:$GL,$IV683+60),"")</f>
      </c>
      <c r="IV683">
        <f>IFERROR(MATCH($GK683,$GL$2:$GL$324,0)+1,0)</f>
      </c>
      <c r="IW683">
        <f>IFERROR(INDEX($GM$2:$GM$324,MATCH($GK683,$GL$2:$GL$324,0)),0)</f>
      </c>
      <c r="IX683" t="s">
        <v>34</v>
      </c>
      <c r="IY683" t="s">
        <v>34</v>
      </c>
    </row>
    <row r="684" spans="1:259" x14ac:dyDescent="0.25">
      <c r="K684">
        <f>IF(OR($N684="",$J684=""),"",IFERROR($N684/$J684,0))</f>
      </c>
      <c r="L684">
        <f>IF($N684="","",
SUM($M684,$O684,$T684,$P684,$R684)*
(1-IF($U684="",0,VALUE($U684)/100)))</f>
      </c>
      <c r="M684">
        <f>IF($N684="","",$N684)</f>
      </c>
      <c r="O684">
        <f>IF($N684="","",
IF($H684="","",
IF(ISNUMBER(SEARCH("exempt",LOWER($H684))),0,
$N684*(VALUE(SUBSTITUTE($H684,"%",""))/100))))</f>
      </c>
      <c r="V684">
        <f>IFERROR(IF(FIND(" - ",$E684)&gt;0,MID($E684,FIND(" - ",$E684)+3,LEN($E684)),""),"")</f>
      </c>
      <c r="AE684" t="s">
        <v>1265</v>
      </c>
      <c r="AJ684">
        <f>IFERROR(LEFT($E684,FIND(" - ",$E684)-1),$E684)</f>
      </c>
      <c r="AM684">
        <f>IF($CB684&gt;=1,INDEX($AK:$AK,$CA684+1),"")</f>
      </c>
      <c r="AN684">
        <f>IF($CB684&gt;=2,INDEX($AK:$AK,$CA684+2),"")</f>
      </c>
      <c r="AO684">
        <f>IF($CB684&gt;=3,INDEX($AK:$AK,$CA684+3),"")</f>
      </c>
      <c r="AP684">
        <f>IF($CB684&gt;=4,INDEX($AK:$AK,$CA684+4),"")</f>
      </c>
      <c r="AQ684">
        <f>IF($CB684&gt;=5,INDEX($AK:$AK,$CA684+5),"")</f>
      </c>
      <c r="AR684">
        <f>IF($CB684&gt;=6,INDEX($AK:$AK,$CA684+6),"")</f>
      </c>
      <c r="AS684">
        <f>IF($CB684&gt;=7,INDEX($AK:$AK,$CA684+7),"")</f>
      </c>
      <c r="AT684">
        <f>IF($CB684&gt;=8,INDEX($AK:$AK,$CA684+8),"")</f>
      </c>
      <c r="AU684">
        <f>IF($CB684&gt;=9,INDEX($AK:$AK,$CA684+9),"")</f>
      </c>
      <c r="AV684">
        <f>IF($CB684&gt;=10,INDEX($AK:$AK,$CA684+10),"")</f>
      </c>
      <c r="AW684">
        <f>IF($CB684&gt;=11,INDEX($AK:$AK,$CA684+11),"")</f>
      </c>
      <c r="AX684">
        <f>IF($CB684&gt;=12,INDEX($AK:$AK,$CA684+12),"")</f>
      </c>
      <c r="AY684">
        <f>IF($CB684&gt;=13,INDEX($AK:$AK,$CA684+13),"")</f>
      </c>
      <c r="AZ684">
        <f>IF($CB684&gt;=14,INDEX($AK:$AK,$CA684+14),"")</f>
      </c>
      <c r="BA684">
        <f>IF($CB684&gt;=15,INDEX($AK:$AK,$CA684+15),"")</f>
      </c>
      <c r="BB684">
        <f>IF($CB684&gt;=16,INDEX($AK:$AK,$CA684+16),"")</f>
      </c>
      <c r="BC684">
        <f>IF($CB684&gt;=17,INDEX($AK:$AK,$CA684+17),"")</f>
      </c>
      <c r="BD684">
        <f>IF($CB684&gt;=18,INDEX($AK:$AK,$CA684+18),"")</f>
      </c>
      <c r="BE684">
        <f>IF($CB684&gt;=19,INDEX($AK:$AK,$CA684+19),"")</f>
      </c>
      <c r="BF684">
        <f>IF($CB684&gt;=20,INDEX($AK:$AK,$CA684+20),"")</f>
      </c>
      <c r="BG684">
        <f>IF($CB684&gt;=21,INDEX($AK:$AK,$CA684+21),"")</f>
      </c>
      <c r="BH684">
        <f>IF($CB684&gt;=22,INDEX($AK:$AK,$CA684+22),"")</f>
      </c>
      <c r="BI684">
        <f>IF($CB684&gt;=23,INDEX($AK:$AK,$CA684+23),"")</f>
      </c>
      <c r="BJ684">
        <f>IF($CB684&gt;=24,INDEX($AK:$AK,$CA684+24),"")</f>
      </c>
      <c r="BK684">
        <f>IF($CB684&gt;=25,INDEX($AK:$AK,$CA684+25),"")</f>
      </c>
      <c r="BL684">
        <f>IF($CB684&gt;=26,INDEX($AK:$AK,$CA684+26),"")</f>
      </c>
      <c r="BM684">
        <f>IF($CB684&gt;=27,INDEX($AK:$AK,$CA684+27),"")</f>
      </c>
      <c r="BN684">
        <f>IF($CB684&gt;=28,INDEX($AK:$AK,$CA684+28),"")</f>
      </c>
      <c r="BO684">
        <f>IF($CB684&gt;=29,INDEX($AK:$AK,$CA684+29),"")</f>
      </c>
      <c r="BP684">
        <f>IF($CB684&gt;=30,INDEX($AK:$AK,$CA684+30),"")</f>
      </c>
      <c r="BQ684">
        <f>IF($CB684&gt;=31,INDEX($AK:$AK,$CA684+31),"")</f>
      </c>
      <c r="BR684">
        <f>IF($CB684&gt;=32,INDEX($AK:$AK,$CA684+32),"")</f>
      </c>
      <c r="BS684">
        <f>IF($CB684&gt;=33,INDEX($AK:$AK,$CA684+33),"")</f>
      </c>
      <c r="BT684">
        <f>IF($CB684&gt;=34,INDEX($AK:$AK,$CA684+34),"")</f>
      </c>
      <c r="BU684">
        <f>IF($CB684&gt;=35,INDEX($AK:$AK,$CA684+35),"")</f>
      </c>
      <c r="BV684">
        <f>IF($CB684&gt;=36,INDEX($AK:$AK,$CA684+36),"")</f>
      </c>
      <c r="BW684">
        <f>IF($CB684&gt;=37,INDEX($AK:$AK,$CA684+37),"")</f>
      </c>
      <c r="BX684">
        <f>IF($CB684&gt;=38,INDEX($AK:$AK,$CA684+38),"")</f>
      </c>
      <c r="BY684">
        <f>IF($CB684&gt;=39,INDEX($AK:$AK,$CA684+39),"")</f>
      </c>
      <c r="BZ684">
        <f>IF($CB684&gt;=40,INDEX($AK:$AK,$CA684+40),"")</f>
      </c>
      <c r="CA684">
        <f>IFERROR(MATCH($AJ684,$AK$2:$AK$134,0)+1,0)</f>
      </c>
      <c r="CB684">
        <f>IFERROR(INDEX($AL$2:$AL$134,MATCH($AJ684,$AK$2:$AK$134,0)),0)</f>
      </c>
      <c r="CC684">
        <f>IFERROR(LEFT($F684,FIND(" - ",$F684)-1),$F684)</f>
      </c>
      <c r="CF684">
        <f>IF($DA684&gt;=1,INDEX($CD:$CD,$CZ684+1),"")</f>
      </c>
      <c r="CG684">
        <f>IF($DA684&gt;=2,INDEX($CD:$CD,$CZ684+2),"")</f>
      </c>
      <c r="CH684">
        <f>IF($DA684&gt;=3,INDEX($CD:$CD,$CZ684+3),"")</f>
      </c>
      <c r="CI684">
        <f>IF($DA684&gt;=4,INDEX($CD:$CD,$CZ684+4),"")</f>
      </c>
      <c r="CJ684">
        <f>IF($DA684&gt;=5,INDEX($CD:$CD,$CZ684+5),"")</f>
      </c>
      <c r="CK684">
        <f>IF($DA684&gt;=6,INDEX($CD:$CD,$CZ684+6),"")</f>
      </c>
      <c r="CL684">
        <f>IF($DA684&gt;=7,INDEX($CD:$CD,$CZ684+7),"")</f>
      </c>
      <c r="CM684">
        <f>IF($DA684&gt;=8,INDEX($CD:$CD,$CZ684+8),"")</f>
      </c>
      <c r="CN684">
        <f>IF($DA684&gt;=9,INDEX($CD:$CD,$CZ684+9),"")</f>
      </c>
      <c r="CO684">
        <f>IF($DA684&gt;=10,INDEX($CD:$CD,$CZ684+10),"")</f>
      </c>
      <c r="CP684">
        <f>IF($DA684&gt;=11,INDEX($CD:$CD,$CZ684+11),"")</f>
      </c>
      <c r="CQ684">
        <f>IF($DA684&gt;=12,INDEX($CD:$CD,$CZ684+12),"")</f>
      </c>
      <c r="CR684">
        <f>IF($DA684&gt;=13,INDEX($CD:$CD,$CZ684+13),"")</f>
      </c>
      <c r="CS684">
        <f>IF($DA684&gt;=14,INDEX($CD:$CD,$CZ684+14),"")</f>
      </c>
      <c r="CT684">
        <f>IF($DA684&gt;=15,INDEX($CD:$CD,$CZ684+15),"")</f>
      </c>
      <c r="CU684">
        <f>IF($DA684&gt;=16,INDEX($CD:$CD,$CZ684+16),"")</f>
      </c>
      <c r="CV684">
        <f>IF($DA684&gt;=17,INDEX($CD:$CD,$CZ684+17),"")</f>
      </c>
      <c r="CW684">
        <f>IF($DA684&gt;=18,INDEX($CD:$CD,$CZ684+18),"")</f>
      </c>
      <c r="CX684">
        <f>IF($DA684&gt;=19,INDEX($CD:$CD,$CZ684+19),"")</f>
      </c>
      <c r="CY684">
        <f>IF($DA684&gt;=20,INDEX($CD:$CD,$CZ684+20),"")</f>
      </c>
      <c r="CZ684">
        <f>IFERROR(MATCH($CC684,$CD$2:$CD$263,0)+1,0)</f>
      </c>
      <c r="DA684">
        <f>IFERROR(INDEX($CE$2:$CE$263,MATCH($CC684,$CD$2:$CD$263,0)),0)</f>
      </c>
      <c r="DB684">
        <f>IFERROR(INDEX($AI:$AI,MATCH($H684,$AH:$AH,0))&amp;"","")</f>
      </c>
      <c r="DF684">
        <f>IF($GI684&gt;=1,INDEX($DC:$DC,$GH684+1),"")</f>
      </c>
      <c r="DG684">
        <f>IF($GI684&gt;=2,INDEX($DC:$DC,$GH684+2),"")</f>
      </c>
      <c r="DH684">
        <f>IF($GI684&gt;=3,INDEX($DC:$DC,$GH684+3),"")</f>
      </c>
      <c r="DI684">
        <f>IF($GI684&gt;=4,INDEX($DC:$DC,$GH684+4),"")</f>
      </c>
      <c r="DJ684">
        <f>IF($GI684&gt;=5,INDEX($DC:$DC,$GH684+5),"")</f>
      </c>
      <c r="DK684">
        <f>IF($GI684&gt;=6,INDEX($DC:$DC,$GH684+6),"")</f>
      </c>
      <c r="DL684">
        <f>IF($GI684&gt;=7,INDEX($DC:$DC,$GH684+7),"")</f>
      </c>
      <c r="DM684">
        <f>IF($GI684&gt;=8,INDEX($DC:$DC,$GH684+8),"")</f>
      </c>
      <c r="DN684">
        <f>IF($GI684&gt;=9,INDEX($DC:$DC,$GH684+9),"")</f>
      </c>
      <c r="DO684">
        <f>IF($GI684&gt;=10,INDEX($DC:$DC,$GH684+10),"")</f>
      </c>
      <c r="DP684">
        <f>IF($GI684&gt;=11,INDEX($DC:$DC,$GH684+11),"")</f>
      </c>
      <c r="DQ684">
        <f>IF($GI684&gt;=12,INDEX($DC:$DC,$GH684+12),"")</f>
      </c>
      <c r="DR684">
        <f>IF($GI684&gt;=13,INDEX($DC:$DC,$GH684+13),"")</f>
      </c>
      <c r="DS684">
        <f>IF($GI684&gt;=14,INDEX($DC:$DC,$GH684+14),"")</f>
      </c>
      <c r="DT684">
        <f>IF($GI684&gt;=15,INDEX($DC:$DC,$GH684+15),"")</f>
      </c>
      <c r="DU684">
        <f>IF($GI684&gt;=16,INDEX($DC:$DC,$GH684+16),"")</f>
      </c>
      <c r="DV684">
        <f>IF($GI684&gt;=17,INDEX($DC:$DC,$GH684+17),"")</f>
      </c>
      <c r="DW684">
        <f>IF($GI684&gt;=18,INDEX($DC:$DC,$GH684+18),"")</f>
      </c>
      <c r="DX684">
        <f>IF($GI684&gt;=19,INDEX($DC:$DC,$GH684+19),"")</f>
      </c>
      <c r="DY684">
        <f>IF($GI684&gt;=20,INDEX($DC:$DC,$GH684+20),"")</f>
      </c>
      <c r="DZ684">
        <f>IF($GI684&gt;=21,INDEX($DC:$DC,$GH684+21),"")</f>
      </c>
      <c r="EA684">
        <f>IF($GI684&gt;=22,INDEX($DC:$DC,$GH684+22),"")</f>
      </c>
      <c r="EB684">
        <f>IF($GI684&gt;=23,INDEX($DC:$DC,$GH684+23),"")</f>
      </c>
      <c r="EC684">
        <f>IF($GI684&gt;=24,INDEX($DC:$DC,$GH684+24),"")</f>
      </c>
      <c r="ED684">
        <f>IF($GI684&gt;=25,INDEX($DC:$DC,$GH684+25),"")</f>
      </c>
      <c r="EE684">
        <f>IF($GI684&gt;=26,INDEX($DC:$DC,$GH684+26),"")</f>
      </c>
      <c r="EF684">
        <f>IF($GI684&gt;=27,INDEX($DC:$DC,$GH684+27),"")</f>
      </c>
      <c r="EG684">
        <f>IF($GI684&gt;=28,INDEX($DC:$DC,$GH684+28),"")</f>
      </c>
      <c r="EH684">
        <f>IF($GI684&gt;=29,INDEX($DC:$DC,$GH684+29),"")</f>
      </c>
      <c r="EI684">
        <f>IF($GI684&gt;=30,INDEX($DC:$DC,$GH684+30),"")</f>
      </c>
      <c r="EJ684">
        <f>IF($GI684&gt;=31,INDEX($DC:$DC,$GH684+31),"")</f>
      </c>
      <c r="EK684">
        <f>IF($GI684&gt;=32,INDEX($DC:$DC,$GH684+32),"")</f>
      </c>
      <c r="EL684">
        <f>IF($GI684&gt;=33,INDEX($DC:$DC,$GH684+33),"")</f>
      </c>
      <c r="EM684">
        <f>IF($GI684&gt;=34,INDEX($DC:$DC,$GH684+34),"")</f>
      </c>
      <c r="EN684">
        <f>IF($GI684&gt;=35,INDEX($DC:$DC,$GH684+35),"")</f>
      </c>
      <c r="EO684">
        <f>IF($GI684&gt;=36,INDEX($DC:$DC,$GH684+36),"")</f>
      </c>
      <c r="EP684">
        <f>IF($GI684&gt;=37,INDEX($DC:$DC,$GH684+37),"")</f>
      </c>
      <c r="EQ684">
        <f>IF($GI684&gt;=38,INDEX($DC:$DC,$GH684+38),"")</f>
      </c>
      <c r="ER684">
        <f>IF($GI684&gt;=39,INDEX($DC:$DC,$GH684+39),"")</f>
      </c>
      <c r="ES684">
        <f>IF($GI684&gt;=40,INDEX($DC:$DC,$GH684+40),"")</f>
      </c>
      <c r="ET684">
        <f>IF($GI684&gt;=1,INDEX($DD:$DD,$GH684+1),"")</f>
      </c>
      <c r="EU684">
        <f>IF($GI684&gt;=2,INDEX($DD:$DD,$GH684+2),"")</f>
      </c>
      <c r="EV684">
        <f>IF($GI684&gt;=3,INDEX($DD:$DD,$GH684+3),"")</f>
      </c>
      <c r="EW684">
        <f>IF($GI684&gt;=4,INDEX($DD:$DD,$GH684+4),"")</f>
      </c>
      <c r="EX684">
        <f>IF($GI684&gt;=5,INDEX($DD:$DD,$GH684+5),"")</f>
      </c>
      <c r="EY684">
        <f>IF($GI684&gt;=6,INDEX($DD:$DD,$GH684+6),"")</f>
      </c>
      <c r="EZ684">
        <f>IF($GI684&gt;=7,INDEX($DD:$DD,$GH684+7),"")</f>
      </c>
      <c r="FA684">
        <f>IF($GI684&gt;=8,INDEX($DD:$DD,$GH684+8),"")</f>
      </c>
      <c r="FB684">
        <f>IF($GI684&gt;=9,INDEX($DD:$DD,$GH684+9),"")</f>
      </c>
      <c r="FC684">
        <f>IF($GI684&gt;=10,INDEX($DD:$DD,$GH684+10),"")</f>
      </c>
      <c r="FD684">
        <f>IF($GI684&gt;=11,INDEX($DD:$DD,$GH684+11),"")</f>
      </c>
      <c r="FE684">
        <f>IF($GI684&gt;=12,INDEX($DD:$DD,$GH684+12),"")</f>
      </c>
      <c r="FF684">
        <f>IF($GI684&gt;=13,INDEX($DD:$DD,$GH684+13),"")</f>
      </c>
      <c r="FG684">
        <f>IF($GI684&gt;=14,INDEX($DD:$DD,$GH684+14),"")</f>
      </c>
      <c r="FH684">
        <f>IF($GI684&gt;=15,INDEX($DD:$DD,$GH684+15),"")</f>
      </c>
      <c r="FI684">
        <f>IF($GI684&gt;=16,INDEX($DD:$DD,$GH684+16),"")</f>
      </c>
      <c r="FJ684">
        <f>IF($GI684&gt;=17,INDEX($DD:$DD,$GH684+17),"")</f>
      </c>
      <c r="FK684">
        <f>IF($GI684&gt;=18,INDEX($DD:$DD,$GH684+18),"")</f>
      </c>
      <c r="FL684">
        <f>IF($GI684&gt;=19,INDEX($DD:$DD,$GH684+19),"")</f>
      </c>
      <c r="FM684">
        <f>IF($GI684&gt;=20,INDEX($DD:$DD,$GH684+20),"")</f>
      </c>
      <c r="FN684">
        <f>IF($GI684&gt;=21,INDEX($DD:$DD,$GH684+21),"")</f>
      </c>
      <c r="FO684">
        <f>IF($GI684&gt;=22,INDEX($DD:$DD,$GH684+22),"")</f>
      </c>
      <c r="FP684">
        <f>IF($GI684&gt;=23,INDEX($DD:$DD,$GH684+23),"")</f>
      </c>
      <c r="FQ684">
        <f>IF($GI684&gt;=24,INDEX($DD:$DD,$GH684+24),"")</f>
      </c>
      <c r="FR684">
        <f>IF($GI684&gt;=25,INDEX($DD:$DD,$GH684+25),"")</f>
      </c>
      <c r="FS684">
        <f>IF($GI684&gt;=26,INDEX($DD:$DD,$GH684+26),"")</f>
      </c>
      <c r="FT684">
        <f>IF($GI684&gt;=27,INDEX($DD:$DD,$GH684+27),"")</f>
      </c>
      <c r="FU684">
        <f>IF($GI684&gt;=28,INDEX($DD:$DD,$GH684+28),"")</f>
      </c>
      <c r="FV684">
        <f>IF($GI684&gt;=29,INDEX($DD:$DD,$GH684+29),"")</f>
      </c>
      <c r="FW684">
        <f>IF($GI684&gt;=30,INDEX($DD:$DD,$GH684+30),"")</f>
      </c>
      <c r="FX684">
        <f>IF($GI684&gt;=31,INDEX($DD:$DD,$GH684+31),"")</f>
      </c>
      <c r="FY684">
        <f>IF($GI684&gt;=32,INDEX($DD:$DD,$GH684+32),"")</f>
      </c>
      <c r="FZ684">
        <f>IF($GI684&gt;=33,INDEX($DD:$DD,$GH684+33),"")</f>
      </c>
      <c r="GA684">
        <f>IF($GI684&gt;=34,INDEX($DD:$DD,$GH684+34),"")</f>
      </c>
      <c r="GB684">
        <f>IF($GI684&gt;=35,INDEX($DD:$DD,$GH684+35),"")</f>
      </c>
      <c r="GC684">
        <f>IF($GI684&gt;=36,INDEX($DD:$DD,$GH684+36),"")</f>
      </c>
      <c r="GD684">
        <f>IF($GI684&gt;=37,INDEX($DD:$DD,$GH684+37),"")</f>
      </c>
      <c r="GE684">
        <f>IF($GI684&gt;=38,INDEX($DD:$DD,$GH684+38),"")</f>
      </c>
      <c r="GF684">
        <f>IF($GI684&gt;=39,INDEX($DD:$DD,$GH684+39),"")</f>
      </c>
      <c r="GG684">
        <f>IF($GI684&gt;=40,INDEX($DD:$DD,$GH684+40),"")</f>
      </c>
      <c r="GH684">
        <f>IFERROR(MATCH($DB684,$DC$2:$DC$148,0)+1,0)</f>
      </c>
      <c r="GI684">
        <f>IFERROR(INDEX($DE$2:$DE$148,MATCH($DB684,$DC$2:$DC$148,0)),0)</f>
      </c>
      <c r="GJ684">
        <f>IFERROR(MATCH($S684,$DF$684:$ES$684,0),0)</f>
      </c>
      <c r="GK684">
        <f>IF($GJ684&gt;0,INDEX($ET$684:$GG$684,$GJ684),"")</f>
      </c>
      <c r="GN684">
        <f>IF($IW684&gt;=1,INDEX($GL:$GL,$IV684+1),"")</f>
      </c>
      <c r="GO684">
        <f>IF($IW684&gt;=2,INDEX($GL:$GL,$IV684+2),"")</f>
      </c>
      <c r="GP684">
        <f>IF($IW684&gt;=3,INDEX($GL:$GL,$IV684+3),"")</f>
      </c>
      <c r="GQ684">
        <f>IF($IW684&gt;=4,INDEX($GL:$GL,$IV684+4),"")</f>
      </c>
      <c r="GR684">
        <f>IF($IW684&gt;=5,INDEX($GL:$GL,$IV684+5),"")</f>
      </c>
      <c r="GS684">
        <f>IF($IW684&gt;=6,INDEX($GL:$GL,$IV684+6),"")</f>
      </c>
      <c r="GT684">
        <f>IF($IW684&gt;=7,INDEX($GL:$GL,$IV684+7),"")</f>
      </c>
      <c r="GU684">
        <f>IF($IW684&gt;=8,INDEX($GL:$GL,$IV684+8),"")</f>
      </c>
      <c r="GV684">
        <f>IF($IW684&gt;=9,INDEX($GL:$GL,$IV684+9),"")</f>
      </c>
      <c r="GW684">
        <f>IF($IW684&gt;=10,INDEX($GL:$GL,$IV684+10),"")</f>
      </c>
      <c r="GX684">
        <f>IF($IW684&gt;=11,INDEX($GL:$GL,$IV684+11),"")</f>
      </c>
      <c r="GY684">
        <f>IF($IW684&gt;=12,INDEX($GL:$GL,$IV684+12),"")</f>
      </c>
      <c r="GZ684">
        <f>IF($IW684&gt;=13,INDEX($GL:$GL,$IV684+13),"")</f>
      </c>
      <c r="HA684">
        <f>IF($IW684&gt;=14,INDEX($GL:$GL,$IV684+14),"")</f>
      </c>
      <c r="HB684">
        <f>IF($IW684&gt;=15,INDEX($GL:$GL,$IV684+15),"")</f>
      </c>
      <c r="HC684">
        <f>IF($IW684&gt;=16,INDEX($GL:$GL,$IV684+16),"")</f>
      </c>
      <c r="HD684">
        <f>IF($IW684&gt;=17,INDEX($GL:$GL,$IV684+17),"")</f>
      </c>
      <c r="HE684">
        <f>IF($IW684&gt;=18,INDEX($GL:$GL,$IV684+18),"")</f>
      </c>
      <c r="HF684">
        <f>IF($IW684&gt;=19,INDEX($GL:$GL,$IV684+19),"")</f>
      </c>
      <c r="HG684">
        <f>IF($IW684&gt;=20,INDEX($GL:$GL,$IV684+20),"")</f>
      </c>
      <c r="HH684">
        <f>IF($IW684&gt;=21,INDEX($GL:$GL,$IV684+21),"")</f>
      </c>
      <c r="HI684">
        <f>IF($IW684&gt;=22,INDEX($GL:$GL,$IV684+22),"")</f>
      </c>
      <c r="HJ684">
        <f>IF($IW684&gt;=23,INDEX($GL:$GL,$IV684+23),"")</f>
      </c>
      <c r="HK684">
        <f>IF($IW684&gt;=24,INDEX($GL:$GL,$IV684+24),"")</f>
      </c>
      <c r="HL684">
        <f>IF($IW684&gt;=25,INDEX($GL:$GL,$IV684+25),"")</f>
      </c>
      <c r="HM684">
        <f>IF($IW684&gt;=26,INDEX($GL:$GL,$IV684+26),"")</f>
      </c>
      <c r="HN684">
        <f>IF($IW684&gt;=27,INDEX($GL:$GL,$IV684+27),"")</f>
      </c>
      <c r="HO684">
        <f>IF($IW684&gt;=28,INDEX($GL:$GL,$IV684+28),"")</f>
      </c>
      <c r="HP684">
        <f>IF($IW684&gt;=29,INDEX($GL:$GL,$IV684+29),"")</f>
      </c>
      <c r="HQ684">
        <f>IF($IW684&gt;=30,INDEX($GL:$GL,$IV684+30),"")</f>
      </c>
      <c r="HR684">
        <f>IF($IW684&gt;=31,INDEX($GL:$GL,$IV684+31),"")</f>
      </c>
      <c r="HS684">
        <f>IF($IW684&gt;=32,INDEX($GL:$GL,$IV684+32),"")</f>
      </c>
      <c r="HT684">
        <f>IF($IW684&gt;=33,INDEX($GL:$GL,$IV684+33),"")</f>
      </c>
      <c r="HU684">
        <f>IF($IW684&gt;=34,INDEX($GL:$GL,$IV684+34),"")</f>
      </c>
      <c r="HV684">
        <f>IF($IW684&gt;=35,INDEX($GL:$GL,$IV684+35),"")</f>
      </c>
      <c r="HW684">
        <f>IF($IW684&gt;=36,INDEX($GL:$GL,$IV684+36),"")</f>
      </c>
      <c r="HX684">
        <f>IF($IW684&gt;=37,INDEX($GL:$GL,$IV684+37),"")</f>
      </c>
      <c r="HY684">
        <f>IF($IW684&gt;=38,INDEX($GL:$GL,$IV684+38),"")</f>
      </c>
      <c r="HZ684">
        <f>IF($IW684&gt;=39,INDEX($GL:$GL,$IV684+39),"")</f>
      </c>
      <c r="IA684">
        <f>IF($IW684&gt;=40,INDEX($GL:$GL,$IV684+40),"")</f>
      </c>
      <c r="IB684">
        <f>IF($IW684&gt;=41,INDEX($GL:$GL,$IV684+41),"")</f>
      </c>
      <c r="IC684">
        <f>IF($IW684&gt;=42,INDEX($GL:$GL,$IV684+42),"")</f>
      </c>
      <c r="ID684">
        <f>IF($IW684&gt;=43,INDEX($GL:$GL,$IV684+43),"")</f>
      </c>
      <c r="IE684">
        <f>IF($IW684&gt;=44,INDEX($GL:$GL,$IV684+44),"")</f>
      </c>
      <c r="IF684">
        <f>IF($IW684&gt;=45,INDEX($GL:$GL,$IV684+45),"")</f>
      </c>
      <c r="IG684">
        <f>IF($IW684&gt;=46,INDEX($GL:$GL,$IV684+46),"")</f>
      </c>
      <c r="IH684">
        <f>IF($IW684&gt;=47,INDEX($GL:$GL,$IV684+47),"")</f>
      </c>
      <c r="II684">
        <f>IF($IW684&gt;=48,INDEX($GL:$GL,$IV684+48),"")</f>
      </c>
      <c r="IJ684">
        <f>IF($IW684&gt;=49,INDEX($GL:$GL,$IV684+49),"")</f>
      </c>
      <c r="IK684">
        <f>IF($IW684&gt;=50,INDEX($GL:$GL,$IV684+50),"")</f>
      </c>
      <c r="IL684">
        <f>IF($IW684&gt;=51,INDEX($GL:$GL,$IV684+51),"")</f>
      </c>
      <c r="IM684">
        <f>IF($IW684&gt;=52,INDEX($GL:$GL,$IV684+52),"")</f>
      </c>
      <c r="IN684">
        <f>IF($IW684&gt;=53,INDEX($GL:$GL,$IV684+53),"")</f>
      </c>
      <c r="IO684">
        <f>IF($IW684&gt;=54,INDEX($GL:$GL,$IV684+54),"")</f>
      </c>
      <c r="IP684">
        <f>IF($IW684&gt;=55,INDEX($GL:$GL,$IV684+55),"")</f>
      </c>
      <c r="IQ684">
        <f>IF($IW684&gt;=56,INDEX($GL:$GL,$IV684+56),"")</f>
      </c>
      <c r="IR684">
        <f>IF($IW684&gt;=57,INDEX($GL:$GL,$IV684+57),"")</f>
      </c>
      <c r="IS684">
        <f>IF($IW684&gt;=58,INDEX($GL:$GL,$IV684+58),"")</f>
      </c>
      <c r="IT684">
        <f>IF($IW684&gt;=59,INDEX($GL:$GL,$IV684+59),"")</f>
      </c>
      <c r="IU684">
        <f>IF($IW684&gt;=60,INDEX($GL:$GL,$IV684+60),"")</f>
      </c>
      <c r="IV684">
        <f>IFERROR(MATCH($GK684,$GL$2:$GL$324,0)+1,0)</f>
      </c>
      <c r="IW684">
        <f>IFERROR(INDEX($GM$2:$GM$324,MATCH($GK684,$GL$2:$GL$324,0)),0)</f>
      </c>
      <c r="IX684" t="s">
        <v>34</v>
      </c>
      <c r="IY684" t="s">
        <v>34</v>
      </c>
    </row>
    <row r="685" spans="1:259" x14ac:dyDescent="0.25">
      <c r="K685">
        <f>IF(OR($N685="",$J685=""),"",IFERROR($N685/$J685,0))</f>
      </c>
      <c r="L685">
        <f>IF($N685="","",
SUM($M685,$O685,$T685,$P685,$R685)*
(1-IF($U685="",0,VALUE($U685)/100)))</f>
      </c>
      <c r="M685">
        <f>IF($N685="","",$N685)</f>
      </c>
      <c r="O685">
        <f>IF($N685="","",
IF($H685="","",
IF(ISNUMBER(SEARCH("exempt",LOWER($H685))),0,
$N685*(VALUE(SUBSTITUTE($H685,"%",""))/100))))</f>
      </c>
      <c r="V685">
        <f>IFERROR(IF(FIND(" - ",$E685)&gt;0,MID($E685,FIND(" - ",$E685)+3,LEN($E685)),""),"")</f>
      </c>
      <c r="AE685" t="s">
        <v>1266</v>
      </c>
      <c r="AJ685">
        <f>IFERROR(LEFT($E685,FIND(" - ",$E685)-1),$E685)</f>
      </c>
      <c r="AM685">
        <f>IF($CB685&gt;=1,INDEX($AK:$AK,$CA685+1),"")</f>
      </c>
      <c r="AN685">
        <f>IF($CB685&gt;=2,INDEX($AK:$AK,$CA685+2),"")</f>
      </c>
      <c r="AO685">
        <f>IF($CB685&gt;=3,INDEX($AK:$AK,$CA685+3),"")</f>
      </c>
      <c r="AP685">
        <f>IF($CB685&gt;=4,INDEX($AK:$AK,$CA685+4),"")</f>
      </c>
      <c r="AQ685">
        <f>IF($CB685&gt;=5,INDEX($AK:$AK,$CA685+5),"")</f>
      </c>
      <c r="AR685">
        <f>IF($CB685&gt;=6,INDEX($AK:$AK,$CA685+6),"")</f>
      </c>
      <c r="AS685">
        <f>IF($CB685&gt;=7,INDEX($AK:$AK,$CA685+7),"")</f>
      </c>
      <c r="AT685">
        <f>IF($CB685&gt;=8,INDEX($AK:$AK,$CA685+8),"")</f>
      </c>
      <c r="AU685">
        <f>IF($CB685&gt;=9,INDEX($AK:$AK,$CA685+9),"")</f>
      </c>
      <c r="AV685">
        <f>IF($CB685&gt;=10,INDEX($AK:$AK,$CA685+10),"")</f>
      </c>
      <c r="AW685">
        <f>IF($CB685&gt;=11,INDEX($AK:$AK,$CA685+11),"")</f>
      </c>
      <c r="AX685">
        <f>IF($CB685&gt;=12,INDEX($AK:$AK,$CA685+12),"")</f>
      </c>
      <c r="AY685">
        <f>IF($CB685&gt;=13,INDEX($AK:$AK,$CA685+13),"")</f>
      </c>
      <c r="AZ685">
        <f>IF($CB685&gt;=14,INDEX($AK:$AK,$CA685+14),"")</f>
      </c>
      <c r="BA685">
        <f>IF($CB685&gt;=15,INDEX($AK:$AK,$CA685+15),"")</f>
      </c>
      <c r="BB685">
        <f>IF($CB685&gt;=16,INDEX($AK:$AK,$CA685+16),"")</f>
      </c>
      <c r="BC685">
        <f>IF($CB685&gt;=17,INDEX($AK:$AK,$CA685+17),"")</f>
      </c>
      <c r="BD685">
        <f>IF($CB685&gt;=18,INDEX($AK:$AK,$CA685+18),"")</f>
      </c>
      <c r="BE685">
        <f>IF($CB685&gt;=19,INDEX($AK:$AK,$CA685+19),"")</f>
      </c>
      <c r="BF685">
        <f>IF($CB685&gt;=20,INDEX($AK:$AK,$CA685+20),"")</f>
      </c>
      <c r="BG685">
        <f>IF($CB685&gt;=21,INDEX($AK:$AK,$CA685+21),"")</f>
      </c>
      <c r="BH685">
        <f>IF($CB685&gt;=22,INDEX($AK:$AK,$CA685+22),"")</f>
      </c>
      <c r="BI685">
        <f>IF($CB685&gt;=23,INDEX($AK:$AK,$CA685+23),"")</f>
      </c>
      <c r="BJ685">
        <f>IF($CB685&gt;=24,INDEX($AK:$AK,$CA685+24),"")</f>
      </c>
      <c r="BK685">
        <f>IF($CB685&gt;=25,INDEX($AK:$AK,$CA685+25),"")</f>
      </c>
      <c r="BL685">
        <f>IF($CB685&gt;=26,INDEX($AK:$AK,$CA685+26),"")</f>
      </c>
      <c r="BM685">
        <f>IF($CB685&gt;=27,INDEX($AK:$AK,$CA685+27),"")</f>
      </c>
      <c r="BN685">
        <f>IF($CB685&gt;=28,INDEX($AK:$AK,$CA685+28),"")</f>
      </c>
      <c r="BO685">
        <f>IF($CB685&gt;=29,INDEX($AK:$AK,$CA685+29),"")</f>
      </c>
      <c r="BP685">
        <f>IF($CB685&gt;=30,INDEX($AK:$AK,$CA685+30),"")</f>
      </c>
      <c r="BQ685">
        <f>IF($CB685&gt;=31,INDEX($AK:$AK,$CA685+31),"")</f>
      </c>
      <c r="BR685">
        <f>IF($CB685&gt;=32,INDEX($AK:$AK,$CA685+32),"")</f>
      </c>
      <c r="BS685">
        <f>IF($CB685&gt;=33,INDEX($AK:$AK,$CA685+33),"")</f>
      </c>
      <c r="BT685">
        <f>IF($CB685&gt;=34,INDEX($AK:$AK,$CA685+34),"")</f>
      </c>
      <c r="BU685">
        <f>IF($CB685&gt;=35,INDEX($AK:$AK,$CA685+35),"")</f>
      </c>
      <c r="BV685">
        <f>IF($CB685&gt;=36,INDEX($AK:$AK,$CA685+36),"")</f>
      </c>
      <c r="BW685">
        <f>IF($CB685&gt;=37,INDEX($AK:$AK,$CA685+37),"")</f>
      </c>
      <c r="BX685">
        <f>IF($CB685&gt;=38,INDEX($AK:$AK,$CA685+38),"")</f>
      </c>
      <c r="BY685">
        <f>IF($CB685&gt;=39,INDEX($AK:$AK,$CA685+39),"")</f>
      </c>
      <c r="BZ685">
        <f>IF($CB685&gt;=40,INDEX($AK:$AK,$CA685+40),"")</f>
      </c>
      <c r="CA685">
        <f>IFERROR(MATCH($AJ685,$AK$2:$AK$134,0)+1,0)</f>
      </c>
      <c r="CB685">
        <f>IFERROR(INDEX($AL$2:$AL$134,MATCH($AJ685,$AK$2:$AK$134,0)),0)</f>
      </c>
      <c r="CC685">
        <f>IFERROR(LEFT($F685,FIND(" - ",$F685)-1),$F685)</f>
      </c>
      <c r="CF685">
        <f>IF($DA685&gt;=1,INDEX($CD:$CD,$CZ685+1),"")</f>
      </c>
      <c r="CG685">
        <f>IF($DA685&gt;=2,INDEX($CD:$CD,$CZ685+2),"")</f>
      </c>
      <c r="CH685">
        <f>IF($DA685&gt;=3,INDEX($CD:$CD,$CZ685+3),"")</f>
      </c>
      <c r="CI685">
        <f>IF($DA685&gt;=4,INDEX($CD:$CD,$CZ685+4),"")</f>
      </c>
      <c r="CJ685">
        <f>IF($DA685&gt;=5,INDEX($CD:$CD,$CZ685+5),"")</f>
      </c>
      <c r="CK685">
        <f>IF($DA685&gt;=6,INDEX($CD:$CD,$CZ685+6),"")</f>
      </c>
      <c r="CL685">
        <f>IF($DA685&gt;=7,INDEX($CD:$CD,$CZ685+7),"")</f>
      </c>
      <c r="CM685">
        <f>IF($DA685&gt;=8,INDEX($CD:$CD,$CZ685+8),"")</f>
      </c>
      <c r="CN685">
        <f>IF($DA685&gt;=9,INDEX($CD:$CD,$CZ685+9),"")</f>
      </c>
      <c r="CO685">
        <f>IF($DA685&gt;=10,INDEX($CD:$CD,$CZ685+10),"")</f>
      </c>
      <c r="CP685">
        <f>IF($DA685&gt;=11,INDEX($CD:$CD,$CZ685+11),"")</f>
      </c>
      <c r="CQ685">
        <f>IF($DA685&gt;=12,INDEX($CD:$CD,$CZ685+12),"")</f>
      </c>
      <c r="CR685">
        <f>IF($DA685&gt;=13,INDEX($CD:$CD,$CZ685+13),"")</f>
      </c>
      <c r="CS685">
        <f>IF($DA685&gt;=14,INDEX($CD:$CD,$CZ685+14),"")</f>
      </c>
      <c r="CT685">
        <f>IF($DA685&gt;=15,INDEX($CD:$CD,$CZ685+15),"")</f>
      </c>
      <c r="CU685">
        <f>IF($DA685&gt;=16,INDEX($CD:$CD,$CZ685+16),"")</f>
      </c>
      <c r="CV685">
        <f>IF($DA685&gt;=17,INDEX($CD:$CD,$CZ685+17),"")</f>
      </c>
      <c r="CW685">
        <f>IF($DA685&gt;=18,INDEX($CD:$CD,$CZ685+18),"")</f>
      </c>
      <c r="CX685">
        <f>IF($DA685&gt;=19,INDEX($CD:$CD,$CZ685+19),"")</f>
      </c>
      <c r="CY685">
        <f>IF($DA685&gt;=20,INDEX($CD:$CD,$CZ685+20),"")</f>
      </c>
      <c r="CZ685">
        <f>IFERROR(MATCH($CC685,$CD$2:$CD$263,0)+1,0)</f>
      </c>
      <c r="DA685">
        <f>IFERROR(INDEX($CE$2:$CE$263,MATCH($CC685,$CD$2:$CD$263,0)),0)</f>
      </c>
      <c r="DB685">
        <f>IFERROR(INDEX($AI:$AI,MATCH($H685,$AH:$AH,0))&amp;"","")</f>
      </c>
      <c r="DF685">
        <f>IF($GI685&gt;=1,INDEX($DC:$DC,$GH685+1),"")</f>
      </c>
      <c r="DG685">
        <f>IF($GI685&gt;=2,INDEX($DC:$DC,$GH685+2),"")</f>
      </c>
      <c r="DH685">
        <f>IF($GI685&gt;=3,INDEX($DC:$DC,$GH685+3),"")</f>
      </c>
      <c r="DI685">
        <f>IF($GI685&gt;=4,INDEX($DC:$DC,$GH685+4),"")</f>
      </c>
      <c r="DJ685">
        <f>IF($GI685&gt;=5,INDEX($DC:$DC,$GH685+5),"")</f>
      </c>
      <c r="DK685">
        <f>IF($GI685&gt;=6,INDEX($DC:$DC,$GH685+6),"")</f>
      </c>
      <c r="DL685">
        <f>IF($GI685&gt;=7,INDEX($DC:$DC,$GH685+7),"")</f>
      </c>
      <c r="DM685">
        <f>IF($GI685&gt;=8,INDEX($DC:$DC,$GH685+8),"")</f>
      </c>
      <c r="DN685">
        <f>IF($GI685&gt;=9,INDEX($DC:$DC,$GH685+9),"")</f>
      </c>
      <c r="DO685">
        <f>IF($GI685&gt;=10,INDEX($DC:$DC,$GH685+10),"")</f>
      </c>
      <c r="DP685">
        <f>IF($GI685&gt;=11,INDEX($DC:$DC,$GH685+11),"")</f>
      </c>
      <c r="DQ685">
        <f>IF($GI685&gt;=12,INDEX($DC:$DC,$GH685+12),"")</f>
      </c>
      <c r="DR685">
        <f>IF($GI685&gt;=13,INDEX($DC:$DC,$GH685+13),"")</f>
      </c>
      <c r="DS685">
        <f>IF($GI685&gt;=14,INDEX($DC:$DC,$GH685+14),"")</f>
      </c>
      <c r="DT685">
        <f>IF($GI685&gt;=15,INDEX($DC:$DC,$GH685+15),"")</f>
      </c>
      <c r="DU685">
        <f>IF($GI685&gt;=16,INDEX($DC:$DC,$GH685+16),"")</f>
      </c>
      <c r="DV685">
        <f>IF($GI685&gt;=17,INDEX($DC:$DC,$GH685+17),"")</f>
      </c>
      <c r="DW685">
        <f>IF($GI685&gt;=18,INDEX($DC:$DC,$GH685+18),"")</f>
      </c>
      <c r="DX685">
        <f>IF($GI685&gt;=19,INDEX($DC:$DC,$GH685+19),"")</f>
      </c>
      <c r="DY685">
        <f>IF($GI685&gt;=20,INDEX($DC:$DC,$GH685+20),"")</f>
      </c>
      <c r="DZ685">
        <f>IF($GI685&gt;=21,INDEX($DC:$DC,$GH685+21),"")</f>
      </c>
      <c r="EA685">
        <f>IF($GI685&gt;=22,INDEX($DC:$DC,$GH685+22),"")</f>
      </c>
      <c r="EB685">
        <f>IF($GI685&gt;=23,INDEX($DC:$DC,$GH685+23),"")</f>
      </c>
      <c r="EC685">
        <f>IF($GI685&gt;=24,INDEX($DC:$DC,$GH685+24),"")</f>
      </c>
      <c r="ED685">
        <f>IF($GI685&gt;=25,INDEX($DC:$DC,$GH685+25),"")</f>
      </c>
      <c r="EE685">
        <f>IF($GI685&gt;=26,INDEX($DC:$DC,$GH685+26),"")</f>
      </c>
      <c r="EF685">
        <f>IF($GI685&gt;=27,INDEX($DC:$DC,$GH685+27),"")</f>
      </c>
      <c r="EG685">
        <f>IF($GI685&gt;=28,INDEX($DC:$DC,$GH685+28),"")</f>
      </c>
      <c r="EH685">
        <f>IF($GI685&gt;=29,INDEX($DC:$DC,$GH685+29),"")</f>
      </c>
      <c r="EI685">
        <f>IF($GI685&gt;=30,INDEX($DC:$DC,$GH685+30),"")</f>
      </c>
      <c r="EJ685">
        <f>IF($GI685&gt;=31,INDEX($DC:$DC,$GH685+31),"")</f>
      </c>
      <c r="EK685">
        <f>IF($GI685&gt;=32,INDEX($DC:$DC,$GH685+32),"")</f>
      </c>
      <c r="EL685">
        <f>IF($GI685&gt;=33,INDEX($DC:$DC,$GH685+33),"")</f>
      </c>
      <c r="EM685">
        <f>IF($GI685&gt;=34,INDEX($DC:$DC,$GH685+34),"")</f>
      </c>
      <c r="EN685">
        <f>IF($GI685&gt;=35,INDEX($DC:$DC,$GH685+35),"")</f>
      </c>
      <c r="EO685">
        <f>IF($GI685&gt;=36,INDEX($DC:$DC,$GH685+36),"")</f>
      </c>
      <c r="EP685">
        <f>IF($GI685&gt;=37,INDEX($DC:$DC,$GH685+37),"")</f>
      </c>
      <c r="EQ685">
        <f>IF($GI685&gt;=38,INDEX($DC:$DC,$GH685+38),"")</f>
      </c>
      <c r="ER685">
        <f>IF($GI685&gt;=39,INDEX($DC:$DC,$GH685+39),"")</f>
      </c>
      <c r="ES685">
        <f>IF($GI685&gt;=40,INDEX($DC:$DC,$GH685+40),"")</f>
      </c>
      <c r="ET685">
        <f>IF($GI685&gt;=1,INDEX($DD:$DD,$GH685+1),"")</f>
      </c>
      <c r="EU685">
        <f>IF($GI685&gt;=2,INDEX($DD:$DD,$GH685+2),"")</f>
      </c>
      <c r="EV685">
        <f>IF($GI685&gt;=3,INDEX($DD:$DD,$GH685+3),"")</f>
      </c>
      <c r="EW685">
        <f>IF($GI685&gt;=4,INDEX($DD:$DD,$GH685+4),"")</f>
      </c>
      <c r="EX685">
        <f>IF($GI685&gt;=5,INDEX($DD:$DD,$GH685+5),"")</f>
      </c>
      <c r="EY685">
        <f>IF($GI685&gt;=6,INDEX($DD:$DD,$GH685+6),"")</f>
      </c>
      <c r="EZ685">
        <f>IF($GI685&gt;=7,INDEX($DD:$DD,$GH685+7),"")</f>
      </c>
      <c r="FA685">
        <f>IF($GI685&gt;=8,INDEX($DD:$DD,$GH685+8),"")</f>
      </c>
      <c r="FB685">
        <f>IF($GI685&gt;=9,INDEX($DD:$DD,$GH685+9),"")</f>
      </c>
      <c r="FC685">
        <f>IF($GI685&gt;=10,INDEX($DD:$DD,$GH685+10),"")</f>
      </c>
      <c r="FD685">
        <f>IF($GI685&gt;=11,INDEX($DD:$DD,$GH685+11),"")</f>
      </c>
      <c r="FE685">
        <f>IF($GI685&gt;=12,INDEX($DD:$DD,$GH685+12),"")</f>
      </c>
      <c r="FF685">
        <f>IF($GI685&gt;=13,INDEX($DD:$DD,$GH685+13),"")</f>
      </c>
      <c r="FG685">
        <f>IF($GI685&gt;=14,INDEX($DD:$DD,$GH685+14),"")</f>
      </c>
      <c r="FH685">
        <f>IF($GI685&gt;=15,INDEX($DD:$DD,$GH685+15),"")</f>
      </c>
      <c r="FI685">
        <f>IF($GI685&gt;=16,INDEX($DD:$DD,$GH685+16),"")</f>
      </c>
      <c r="FJ685">
        <f>IF($GI685&gt;=17,INDEX($DD:$DD,$GH685+17),"")</f>
      </c>
      <c r="FK685">
        <f>IF($GI685&gt;=18,INDEX($DD:$DD,$GH685+18),"")</f>
      </c>
      <c r="FL685">
        <f>IF($GI685&gt;=19,INDEX($DD:$DD,$GH685+19),"")</f>
      </c>
      <c r="FM685">
        <f>IF($GI685&gt;=20,INDEX($DD:$DD,$GH685+20),"")</f>
      </c>
      <c r="FN685">
        <f>IF($GI685&gt;=21,INDEX($DD:$DD,$GH685+21),"")</f>
      </c>
      <c r="FO685">
        <f>IF($GI685&gt;=22,INDEX($DD:$DD,$GH685+22),"")</f>
      </c>
      <c r="FP685">
        <f>IF($GI685&gt;=23,INDEX($DD:$DD,$GH685+23),"")</f>
      </c>
      <c r="FQ685">
        <f>IF($GI685&gt;=24,INDEX($DD:$DD,$GH685+24),"")</f>
      </c>
      <c r="FR685">
        <f>IF($GI685&gt;=25,INDEX($DD:$DD,$GH685+25),"")</f>
      </c>
      <c r="FS685">
        <f>IF($GI685&gt;=26,INDEX($DD:$DD,$GH685+26),"")</f>
      </c>
      <c r="FT685">
        <f>IF($GI685&gt;=27,INDEX($DD:$DD,$GH685+27),"")</f>
      </c>
      <c r="FU685">
        <f>IF($GI685&gt;=28,INDEX($DD:$DD,$GH685+28),"")</f>
      </c>
      <c r="FV685">
        <f>IF($GI685&gt;=29,INDEX($DD:$DD,$GH685+29),"")</f>
      </c>
      <c r="FW685">
        <f>IF($GI685&gt;=30,INDEX($DD:$DD,$GH685+30),"")</f>
      </c>
      <c r="FX685">
        <f>IF($GI685&gt;=31,INDEX($DD:$DD,$GH685+31),"")</f>
      </c>
      <c r="FY685">
        <f>IF($GI685&gt;=32,INDEX($DD:$DD,$GH685+32),"")</f>
      </c>
      <c r="FZ685">
        <f>IF($GI685&gt;=33,INDEX($DD:$DD,$GH685+33),"")</f>
      </c>
      <c r="GA685">
        <f>IF($GI685&gt;=34,INDEX($DD:$DD,$GH685+34),"")</f>
      </c>
      <c r="GB685">
        <f>IF($GI685&gt;=35,INDEX($DD:$DD,$GH685+35),"")</f>
      </c>
      <c r="GC685">
        <f>IF($GI685&gt;=36,INDEX($DD:$DD,$GH685+36),"")</f>
      </c>
      <c r="GD685">
        <f>IF($GI685&gt;=37,INDEX($DD:$DD,$GH685+37),"")</f>
      </c>
      <c r="GE685">
        <f>IF($GI685&gt;=38,INDEX($DD:$DD,$GH685+38),"")</f>
      </c>
      <c r="GF685">
        <f>IF($GI685&gt;=39,INDEX($DD:$DD,$GH685+39),"")</f>
      </c>
      <c r="GG685">
        <f>IF($GI685&gt;=40,INDEX($DD:$DD,$GH685+40),"")</f>
      </c>
      <c r="GH685">
        <f>IFERROR(MATCH($DB685,$DC$2:$DC$148,0)+1,0)</f>
      </c>
      <c r="GI685">
        <f>IFERROR(INDEX($DE$2:$DE$148,MATCH($DB685,$DC$2:$DC$148,0)),0)</f>
      </c>
      <c r="GJ685">
        <f>IFERROR(MATCH($S685,$DF$685:$ES$685,0),0)</f>
      </c>
      <c r="GK685">
        <f>IF($GJ685&gt;0,INDEX($ET$685:$GG$685,$GJ685),"")</f>
      </c>
      <c r="GN685">
        <f>IF($IW685&gt;=1,INDEX($GL:$GL,$IV685+1),"")</f>
      </c>
      <c r="GO685">
        <f>IF($IW685&gt;=2,INDEX($GL:$GL,$IV685+2),"")</f>
      </c>
      <c r="GP685">
        <f>IF($IW685&gt;=3,INDEX($GL:$GL,$IV685+3),"")</f>
      </c>
      <c r="GQ685">
        <f>IF($IW685&gt;=4,INDEX($GL:$GL,$IV685+4),"")</f>
      </c>
      <c r="GR685">
        <f>IF($IW685&gt;=5,INDEX($GL:$GL,$IV685+5),"")</f>
      </c>
      <c r="GS685">
        <f>IF($IW685&gt;=6,INDEX($GL:$GL,$IV685+6),"")</f>
      </c>
      <c r="GT685">
        <f>IF($IW685&gt;=7,INDEX($GL:$GL,$IV685+7),"")</f>
      </c>
      <c r="GU685">
        <f>IF($IW685&gt;=8,INDEX($GL:$GL,$IV685+8),"")</f>
      </c>
      <c r="GV685">
        <f>IF($IW685&gt;=9,INDEX($GL:$GL,$IV685+9),"")</f>
      </c>
      <c r="GW685">
        <f>IF($IW685&gt;=10,INDEX($GL:$GL,$IV685+10),"")</f>
      </c>
      <c r="GX685">
        <f>IF($IW685&gt;=11,INDEX($GL:$GL,$IV685+11),"")</f>
      </c>
      <c r="GY685">
        <f>IF($IW685&gt;=12,INDEX($GL:$GL,$IV685+12),"")</f>
      </c>
      <c r="GZ685">
        <f>IF($IW685&gt;=13,INDEX($GL:$GL,$IV685+13),"")</f>
      </c>
      <c r="HA685">
        <f>IF($IW685&gt;=14,INDEX($GL:$GL,$IV685+14),"")</f>
      </c>
      <c r="HB685">
        <f>IF($IW685&gt;=15,INDEX($GL:$GL,$IV685+15),"")</f>
      </c>
      <c r="HC685">
        <f>IF($IW685&gt;=16,INDEX($GL:$GL,$IV685+16),"")</f>
      </c>
      <c r="HD685">
        <f>IF($IW685&gt;=17,INDEX($GL:$GL,$IV685+17),"")</f>
      </c>
      <c r="HE685">
        <f>IF($IW685&gt;=18,INDEX($GL:$GL,$IV685+18),"")</f>
      </c>
      <c r="HF685">
        <f>IF($IW685&gt;=19,INDEX($GL:$GL,$IV685+19),"")</f>
      </c>
      <c r="HG685">
        <f>IF($IW685&gt;=20,INDEX($GL:$GL,$IV685+20),"")</f>
      </c>
      <c r="HH685">
        <f>IF($IW685&gt;=21,INDEX($GL:$GL,$IV685+21),"")</f>
      </c>
      <c r="HI685">
        <f>IF($IW685&gt;=22,INDEX($GL:$GL,$IV685+22),"")</f>
      </c>
      <c r="HJ685">
        <f>IF($IW685&gt;=23,INDEX($GL:$GL,$IV685+23),"")</f>
      </c>
      <c r="HK685">
        <f>IF($IW685&gt;=24,INDEX($GL:$GL,$IV685+24),"")</f>
      </c>
      <c r="HL685">
        <f>IF($IW685&gt;=25,INDEX($GL:$GL,$IV685+25),"")</f>
      </c>
      <c r="HM685">
        <f>IF($IW685&gt;=26,INDEX($GL:$GL,$IV685+26),"")</f>
      </c>
      <c r="HN685">
        <f>IF($IW685&gt;=27,INDEX($GL:$GL,$IV685+27),"")</f>
      </c>
      <c r="HO685">
        <f>IF($IW685&gt;=28,INDEX($GL:$GL,$IV685+28),"")</f>
      </c>
      <c r="HP685">
        <f>IF($IW685&gt;=29,INDEX($GL:$GL,$IV685+29),"")</f>
      </c>
      <c r="HQ685">
        <f>IF($IW685&gt;=30,INDEX($GL:$GL,$IV685+30),"")</f>
      </c>
      <c r="HR685">
        <f>IF($IW685&gt;=31,INDEX($GL:$GL,$IV685+31),"")</f>
      </c>
      <c r="HS685">
        <f>IF($IW685&gt;=32,INDEX($GL:$GL,$IV685+32),"")</f>
      </c>
      <c r="HT685">
        <f>IF($IW685&gt;=33,INDEX($GL:$GL,$IV685+33),"")</f>
      </c>
      <c r="HU685">
        <f>IF($IW685&gt;=34,INDEX($GL:$GL,$IV685+34),"")</f>
      </c>
      <c r="HV685">
        <f>IF($IW685&gt;=35,INDEX($GL:$GL,$IV685+35),"")</f>
      </c>
      <c r="HW685">
        <f>IF($IW685&gt;=36,INDEX($GL:$GL,$IV685+36),"")</f>
      </c>
      <c r="HX685">
        <f>IF($IW685&gt;=37,INDEX($GL:$GL,$IV685+37),"")</f>
      </c>
      <c r="HY685">
        <f>IF($IW685&gt;=38,INDEX($GL:$GL,$IV685+38),"")</f>
      </c>
      <c r="HZ685">
        <f>IF($IW685&gt;=39,INDEX($GL:$GL,$IV685+39),"")</f>
      </c>
      <c r="IA685">
        <f>IF($IW685&gt;=40,INDEX($GL:$GL,$IV685+40),"")</f>
      </c>
      <c r="IB685">
        <f>IF($IW685&gt;=41,INDEX($GL:$GL,$IV685+41),"")</f>
      </c>
      <c r="IC685">
        <f>IF($IW685&gt;=42,INDEX($GL:$GL,$IV685+42),"")</f>
      </c>
      <c r="ID685">
        <f>IF($IW685&gt;=43,INDEX($GL:$GL,$IV685+43),"")</f>
      </c>
      <c r="IE685">
        <f>IF($IW685&gt;=44,INDEX($GL:$GL,$IV685+44),"")</f>
      </c>
      <c r="IF685">
        <f>IF($IW685&gt;=45,INDEX($GL:$GL,$IV685+45),"")</f>
      </c>
      <c r="IG685">
        <f>IF($IW685&gt;=46,INDEX($GL:$GL,$IV685+46),"")</f>
      </c>
      <c r="IH685">
        <f>IF($IW685&gt;=47,INDEX($GL:$GL,$IV685+47),"")</f>
      </c>
      <c r="II685">
        <f>IF($IW685&gt;=48,INDEX($GL:$GL,$IV685+48),"")</f>
      </c>
      <c r="IJ685">
        <f>IF($IW685&gt;=49,INDEX($GL:$GL,$IV685+49),"")</f>
      </c>
      <c r="IK685">
        <f>IF($IW685&gt;=50,INDEX($GL:$GL,$IV685+50),"")</f>
      </c>
      <c r="IL685">
        <f>IF($IW685&gt;=51,INDEX($GL:$GL,$IV685+51),"")</f>
      </c>
      <c r="IM685">
        <f>IF($IW685&gt;=52,INDEX($GL:$GL,$IV685+52),"")</f>
      </c>
      <c r="IN685">
        <f>IF($IW685&gt;=53,INDEX($GL:$GL,$IV685+53),"")</f>
      </c>
      <c r="IO685">
        <f>IF($IW685&gt;=54,INDEX($GL:$GL,$IV685+54),"")</f>
      </c>
      <c r="IP685">
        <f>IF($IW685&gt;=55,INDEX($GL:$GL,$IV685+55),"")</f>
      </c>
      <c r="IQ685">
        <f>IF($IW685&gt;=56,INDEX($GL:$GL,$IV685+56),"")</f>
      </c>
      <c r="IR685">
        <f>IF($IW685&gt;=57,INDEX($GL:$GL,$IV685+57),"")</f>
      </c>
      <c r="IS685">
        <f>IF($IW685&gt;=58,INDEX($GL:$GL,$IV685+58),"")</f>
      </c>
      <c r="IT685">
        <f>IF($IW685&gt;=59,INDEX($GL:$GL,$IV685+59),"")</f>
      </c>
      <c r="IU685">
        <f>IF($IW685&gt;=60,INDEX($GL:$GL,$IV685+60),"")</f>
      </c>
      <c r="IV685">
        <f>IFERROR(MATCH($GK685,$GL$2:$GL$324,0)+1,0)</f>
      </c>
      <c r="IW685">
        <f>IFERROR(INDEX($GM$2:$GM$324,MATCH($GK685,$GL$2:$GL$324,0)),0)</f>
      </c>
      <c r="IX685" t="s">
        <v>34</v>
      </c>
      <c r="IY685" t="s">
        <v>34</v>
      </c>
    </row>
    <row r="686" spans="1:259" x14ac:dyDescent="0.25">
      <c r="K686">
        <f>IF(OR($N686="",$J686=""),"",IFERROR($N686/$J686,0))</f>
      </c>
      <c r="L686">
        <f>IF($N686="","",
SUM($M686,$O686,$T686,$P686,$R686)*
(1-IF($U686="",0,VALUE($U686)/100)))</f>
      </c>
      <c r="M686">
        <f>IF($N686="","",$N686)</f>
      </c>
      <c r="O686">
        <f>IF($N686="","",
IF($H686="","",
IF(ISNUMBER(SEARCH("exempt",LOWER($H686))),0,
$N686*(VALUE(SUBSTITUTE($H686,"%",""))/100))))</f>
      </c>
      <c r="V686">
        <f>IFERROR(IF(FIND(" - ",$E686)&gt;0,MID($E686,FIND(" - ",$E686)+3,LEN($E686)),""),"")</f>
      </c>
      <c r="AE686" t="s">
        <v>1267</v>
      </c>
      <c r="AJ686">
        <f>IFERROR(LEFT($E686,FIND(" - ",$E686)-1),$E686)</f>
      </c>
      <c r="AM686">
        <f>IF($CB686&gt;=1,INDEX($AK:$AK,$CA686+1),"")</f>
      </c>
      <c r="AN686">
        <f>IF($CB686&gt;=2,INDEX($AK:$AK,$CA686+2),"")</f>
      </c>
      <c r="AO686">
        <f>IF($CB686&gt;=3,INDEX($AK:$AK,$CA686+3),"")</f>
      </c>
      <c r="AP686">
        <f>IF($CB686&gt;=4,INDEX($AK:$AK,$CA686+4),"")</f>
      </c>
      <c r="AQ686">
        <f>IF($CB686&gt;=5,INDEX($AK:$AK,$CA686+5),"")</f>
      </c>
      <c r="AR686">
        <f>IF($CB686&gt;=6,INDEX($AK:$AK,$CA686+6),"")</f>
      </c>
      <c r="AS686">
        <f>IF($CB686&gt;=7,INDEX($AK:$AK,$CA686+7),"")</f>
      </c>
      <c r="AT686">
        <f>IF($CB686&gt;=8,INDEX($AK:$AK,$CA686+8),"")</f>
      </c>
      <c r="AU686">
        <f>IF($CB686&gt;=9,INDEX($AK:$AK,$CA686+9),"")</f>
      </c>
      <c r="AV686">
        <f>IF($CB686&gt;=10,INDEX($AK:$AK,$CA686+10),"")</f>
      </c>
      <c r="AW686">
        <f>IF($CB686&gt;=11,INDEX($AK:$AK,$CA686+11),"")</f>
      </c>
      <c r="AX686">
        <f>IF($CB686&gt;=12,INDEX($AK:$AK,$CA686+12),"")</f>
      </c>
      <c r="AY686">
        <f>IF($CB686&gt;=13,INDEX($AK:$AK,$CA686+13),"")</f>
      </c>
      <c r="AZ686">
        <f>IF($CB686&gt;=14,INDEX($AK:$AK,$CA686+14),"")</f>
      </c>
      <c r="BA686">
        <f>IF($CB686&gt;=15,INDEX($AK:$AK,$CA686+15),"")</f>
      </c>
      <c r="BB686">
        <f>IF($CB686&gt;=16,INDEX($AK:$AK,$CA686+16),"")</f>
      </c>
      <c r="BC686">
        <f>IF($CB686&gt;=17,INDEX($AK:$AK,$CA686+17),"")</f>
      </c>
      <c r="BD686">
        <f>IF($CB686&gt;=18,INDEX($AK:$AK,$CA686+18),"")</f>
      </c>
      <c r="BE686">
        <f>IF($CB686&gt;=19,INDEX($AK:$AK,$CA686+19),"")</f>
      </c>
      <c r="BF686">
        <f>IF($CB686&gt;=20,INDEX($AK:$AK,$CA686+20),"")</f>
      </c>
      <c r="BG686">
        <f>IF($CB686&gt;=21,INDEX($AK:$AK,$CA686+21),"")</f>
      </c>
      <c r="BH686">
        <f>IF($CB686&gt;=22,INDEX($AK:$AK,$CA686+22),"")</f>
      </c>
      <c r="BI686">
        <f>IF($CB686&gt;=23,INDEX($AK:$AK,$CA686+23),"")</f>
      </c>
      <c r="BJ686">
        <f>IF($CB686&gt;=24,INDEX($AK:$AK,$CA686+24),"")</f>
      </c>
      <c r="BK686">
        <f>IF($CB686&gt;=25,INDEX($AK:$AK,$CA686+25),"")</f>
      </c>
      <c r="BL686">
        <f>IF($CB686&gt;=26,INDEX($AK:$AK,$CA686+26),"")</f>
      </c>
      <c r="BM686">
        <f>IF($CB686&gt;=27,INDEX($AK:$AK,$CA686+27),"")</f>
      </c>
      <c r="BN686">
        <f>IF($CB686&gt;=28,INDEX($AK:$AK,$CA686+28),"")</f>
      </c>
      <c r="BO686">
        <f>IF($CB686&gt;=29,INDEX($AK:$AK,$CA686+29),"")</f>
      </c>
      <c r="BP686">
        <f>IF($CB686&gt;=30,INDEX($AK:$AK,$CA686+30),"")</f>
      </c>
      <c r="BQ686">
        <f>IF($CB686&gt;=31,INDEX($AK:$AK,$CA686+31),"")</f>
      </c>
      <c r="BR686">
        <f>IF($CB686&gt;=32,INDEX($AK:$AK,$CA686+32),"")</f>
      </c>
      <c r="BS686">
        <f>IF($CB686&gt;=33,INDEX($AK:$AK,$CA686+33),"")</f>
      </c>
      <c r="BT686">
        <f>IF($CB686&gt;=34,INDEX($AK:$AK,$CA686+34),"")</f>
      </c>
      <c r="BU686">
        <f>IF($CB686&gt;=35,INDEX($AK:$AK,$CA686+35),"")</f>
      </c>
      <c r="BV686">
        <f>IF($CB686&gt;=36,INDEX($AK:$AK,$CA686+36),"")</f>
      </c>
      <c r="BW686">
        <f>IF($CB686&gt;=37,INDEX($AK:$AK,$CA686+37),"")</f>
      </c>
      <c r="BX686">
        <f>IF($CB686&gt;=38,INDEX($AK:$AK,$CA686+38),"")</f>
      </c>
      <c r="BY686">
        <f>IF($CB686&gt;=39,INDEX($AK:$AK,$CA686+39),"")</f>
      </c>
      <c r="BZ686">
        <f>IF($CB686&gt;=40,INDEX($AK:$AK,$CA686+40),"")</f>
      </c>
      <c r="CA686">
        <f>IFERROR(MATCH($AJ686,$AK$2:$AK$134,0)+1,0)</f>
      </c>
      <c r="CB686">
        <f>IFERROR(INDEX($AL$2:$AL$134,MATCH($AJ686,$AK$2:$AK$134,0)),0)</f>
      </c>
      <c r="CC686">
        <f>IFERROR(LEFT($F686,FIND(" - ",$F686)-1),$F686)</f>
      </c>
      <c r="CF686">
        <f>IF($DA686&gt;=1,INDEX($CD:$CD,$CZ686+1),"")</f>
      </c>
      <c r="CG686">
        <f>IF($DA686&gt;=2,INDEX($CD:$CD,$CZ686+2),"")</f>
      </c>
      <c r="CH686">
        <f>IF($DA686&gt;=3,INDEX($CD:$CD,$CZ686+3),"")</f>
      </c>
      <c r="CI686">
        <f>IF($DA686&gt;=4,INDEX($CD:$CD,$CZ686+4),"")</f>
      </c>
      <c r="CJ686">
        <f>IF($DA686&gt;=5,INDEX($CD:$CD,$CZ686+5),"")</f>
      </c>
      <c r="CK686">
        <f>IF($DA686&gt;=6,INDEX($CD:$CD,$CZ686+6),"")</f>
      </c>
      <c r="CL686">
        <f>IF($DA686&gt;=7,INDEX($CD:$CD,$CZ686+7),"")</f>
      </c>
      <c r="CM686">
        <f>IF($DA686&gt;=8,INDEX($CD:$CD,$CZ686+8),"")</f>
      </c>
      <c r="CN686">
        <f>IF($DA686&gt;=9,INDEX($CD:$CD,$CZ686+9),"")</f>
      </c>
      <c r="CO686">
        <f>IF($DA686&gt;=10,INDEX($CD:$CD,$CZ686+10),"")</f>
      </c>
      <c r="CP686">
        <f>IF($DA686&gt;=11,INDEX($CD:$CD,$CZ686+11),"")</f>
      </c>
      <c r="CQ686">
        <f>IF($DA686&gt;=12,INDEX($CD:$CD,$CZ686+12),"")</f>
      </c>
      <c r="CR686">
        <f>IF($DA686&gt;=13,INDEX($CD:$CD,$CZ686+13),"")</f>
      </c>
      <c r="CS686">
        <f>IF($DA686&gt;=14,INDEX($CD:$CD,$CZ686+14),"")</f>
      </c>
      <c r="CT686">
        <f>IF($DA686&gt;=15,INDEX($CD:$CD,$CZ686+15),"")</f>
      </c>
      <c r="CU686">
        <f>IF($DA686&gt;=16,INDEX($CD:$CD,$CZ686+16),"")</f>
      </c>
      <c r="CV686">
        <f>IF($DA686&gt;=17,INDEX($CD:$CD,$CZ686+17),"")</f>
      </c>
      <c r="CW686">
        <f>IF($DA686&gt;=18,INDEX($CD:$CD,$CZ686+18),"")</f>
      </c>
      <c r="CX686">
        <f>IF($DA686&gt;=19,INDEX($CD:$CD,$CZ686+19),"")</f>
      </c>
      <c r="CY686">
        <f>IF($DA686&gt;=20,INDEX($CD:$CD,$CZ686+20),"")</f>
      </c>
      <c r="CZ686">
        <f>IFERROR(MATCH($CC686,$CD$2:$CD$263,0)+1,0)</f>
      </c>
      <c r="DA686">
        <f>IFERROR(INDEX($CE$2:$CE$263,MATCH($CC686,$CD$2:$CD$263,0)),0)</f>
      </c>
      <c r="DB686">
        <f>IFERROR(INDEX($AI:$AI,MATCH($H686,$AH:$AH,0))&amp;"","")</f>
      </c>
      <c r="DF686">
        <f>IF($GI686&gt;=1,INDEX($DC:$DC,$GH686+1),"")</f>
      </c>
      <c r="DG686">
        <f>IF($GI686&gt;=2,INDEX($DC:$DC,$GH686+2),"")</f>
      </c>
      <c r="DH686">
        <f>IF($GI686&gt;=3,INDEX($DC:$DC,$GH686+3),"")</f>
      </c>
      <c r="DI686">
        <f>IF($GI686&gt;=4,INDEX($DC:$DC,$GH686+4),"")</f>
      </c>
      <c r="DJ686">
        <f>IF($GI686&gt;=5,INDEX($DC:$DC,$GH686+5),"")</f>
      </c>
      <c r="DK686">
        <f>IF($GI686&gt;=6,INDEX($DC:$DC,$GH686+6),"")</f>
      </c>
      <c r="DL686">
        <f>IF($GI686&gt;=7,INDEX($DC:$DC,$GH686+7),"")</f>
      </c>
      <c r="DM686">
        <f>IF($GI686&gt;=8,INDEX($DC:$DC,$GH686+8),"")</f>
      </c>
      <c r="DN686">
        <f>IF($GI686&gt;=9,INDEX($DC:$DC,$GH686+9),"")</f>
      </c>
      <c r="DO686">
        <f>IF($GI686&gt;=10,INDEX($DC:$DC,$GH686+10),"")</f>
      </c>
      <c r="DP686">
        <f>IF($GI686&gt;=11,INDEX($DC:$DC,$GH686+11),"")</f>
      </c>
      <c r="DQ686">
        <f>IF($GI686&gt;=12,INDEX($DC:$DC,$GH686+12),"")</f>
      </c>
      <c r="DR686">
        <f>IF($GI686&gt;=13,INDEX($DC:$DC,$GH686+13),"")</f>
      </c>
      <c r="DS686">
        <f>IF($GI686&gt;=14,INDEX($DC:$DC,$GH686+14),"")</f>
      </c>
      <c r="DT686">
        <f>IF($GI686&gt;=15,INDEX($DC:$DC,$GH686+15),"")</f>
      </c>
      <c r="DU686">
        <f>IF($GI686&gt;=16,INDEX($DC:$DC,$GH686+16),"")</f>
      </c>
      <c r="DV686">
        <f>IF($GI686&gt;=17,INDEX($DC:$DC,$GH686+17),"")</f>
      </c>
      <c r="DW686">
        <f>IF($GI686&gt;=18,INDEX($DC:$DC,$GH686+18),"")</f>
      </c>
      <c r="DX686">
        <f>IF($GI686&gt;=19,INDEX($DC:$DC,$GH686+19),"")</f>
      </c>
      <c r="DY686">
        <f>IF($GI686&gt;=20,INDEX($DC:$DC,$GH686+20),"")</f>
      </c>
      <c r="DZ686">
        <f>IF($GI686&gt;=21,INDEX($DC:$DC,$GH686+21),"")</f>
      </c>
      <c r="EA686">
        <f>IF($GI686&gt;=22,INDEX($DC:$DC,$GH686+22),"")</f>
      </c>
      <c r="EB686">
        <f>IF($GI686&gt;=23,INDEX($DC:$DC,$GH686+23),"")</f>
      </c>
      <c r="EC686">
        <f>IF($GI686&gt;=24,INDEX($DC:$DC,$GH686+24),"")</f>
      </c>
      <c r="ED686">
        <f>IF($GI686&gt;=25,INDEX($DC:$DC,$GH686+25),"")</f>
      </c>
      <c r="EE686">
        <f>IF($GI686&gt;=26,INDEX($DC:$DC,$GH686+26),"")</f>
      </c>
      <c r="EF686">
        <f>IF($GI686&gt;=27,INDEX($DC:$DC,$GH686+27),"")</f>
      </c>
      <c r="EG686">
        <f>IF($GI686&gt;=28,INDEX($DC:$DC,$GH686+28),"")</f>
      </c>
      <c r="EH686">
        <f>IF($GI686&gt;=29,INDEX($DC:$DC,$GH686+29),"")</f>
      </c>
      <c r="EI686">
        <f>IF($GI686&gt;=30,INDEX($DC:$DC,$GH686+30),"")</f>
      </c>
      <c r="EJ686">
        <f>IF($GI686&gt;=31,INDEX($DC:$DC,$GH686+31),"")</f>
      </c>
      <c r="EK686">
        <f>IF($GI686&gt;=32,INDEX($DC:$DC,$GH686+32),"")</f>
      </c>
      <c r="EL686">
        <f>IF($GI686&gt;=33,INDEX($DC:$DC,$GH686+33),"")</f>
      </c>
      <c r="EM686">
        <f>IF($GI686&gt;=34,INDEX($DC:$DC,$GH686+34),"")</f>
      </c>
      <c r="EN686">
        <f>IF($GI686&gt;=35,INDEX($DC:$DC,$GH686+35),"")</f>
      </c>
      <c r="EO686">
        <f>IF($GI686&gt;=36,INDEX($DC:$DC,$GH686+36),"")</f>
      </c>
      <c r="EP686">
        <f>IF($GI686&gt;=37,INDEX($DC:$DC,$GH686+37),"")</f>
      </c>
      <c r="EQ686">
        <f>IF($GI686&gt;=38,INDEX($DC:$DC,$GH686+38),"")</f>
      </c>
      <c r="ER686">
        <f>IF($GI686&gt;=39,INDEX($DC:$DC,$GH686+39),"")</f>
      </c>
      <c r="ES686">
        <f>IF($GI686&gt;=40,INDEX($DC:$DC,$GH686+40),"")</f>
      </c>
      <c r="ET686">
        <f>IF($GI686&gt;=1,INDEX($DD:$DD,$GH686+1),"")</f>
      </c>
      <c r="EU686">
        <f>IF($GI686&gt;=2,INDEX($DD:$DD,$GH686+2),"")</f>
      </c>
      <c r="EV686">
        <f>IF($GI686&gt;=3,INDEX($DD:$DD,$GH686+3),"")</f>
      </c>
      <c r="EW686">
        <f>IF($GI686&gt;=4,INDEX($DD:$DD,$GH686+4),"")</f>
      </c>
      <c r="EX686">
        <f>IF($GI686&gt;=5,INDEX($DD:$DD,$GH686+5),"")</f>
      </c>
      <c r="EY686">
        <f>IF($GI686&gt;=6,INDEX($DD:$DD,$GH686+6),"")</f>
      </c>
      <c r="EZ686">
        <f>IF($GI686&gt;=7,INDEX($DD:$DD,$GH686+7),"")</f>
      </c>
      <c r="FA686">
        <f>IF($GI686&gt;=8,INDEX($DD:$DD,$GH686+8),"")</f>
      </c>
      <c r="FB686">
        <f>IF($GI686&gt;=9,INDEX($DD:$DD,$GH686+9),"")</f>
      </c>
      <c r="FC686">
        <f>IF($GI686&gt;=10,INDEX($DD:$DD,$GH686+10),"")</f>
      </c>
      <c r="FD686">
        <f>IF($GI686&gt;=11,INDEX($DD:$DD,$GH686+11),"")</f>
      </c>
      <c r="FE686">
        <f>IF($GI686&gt;=12,INDEX($DD:$DD,$GH686+12),"")</f>
      </c>
      <c r="FF686">
        <f>IF($GI686&gt;=13,INDEX($DD:$DD,$GH686+13),"")</f>
      </c>
      <c r="FG686">
        <f>IF($GI686&gt;=14,INDEX($DD:$DD,$GH686+14),"")</f>
      </c>
      <c r="FH686">
        <f>IF($GI686&gt;=15,INDEX($DD:$DD,$GH686+15),"")</f>
      </c>
      <c r="FI686">
        <f>IF($GI686&gt;=16,INDEX($DD:$DD,$GH686+16),"")</f>
      </c>
      <c r="FJ686">
        <f>IF($GI686&gt;=17,INDEX($DD:$DD,$GH686+17),"")</f>
      </c>
      <c r="FK686">
        <f>IF($GI686&gt;=18,INDEX($DD:$DD,$GH686+18),"")</f>
      </c>
      <c r="FL686">
        <f>IF($GI686&gt;=19,INDEX($DD:$DD,$GH686+19),"")</f>
      </c>
      <c r="FM686">
        <f>IF($GI686&gt;=20,INDEX($DD:$DD,$GH686+20),"")</f>
      </c>
      <c r="FN686">
        <f>IF($GI686&gt;=21,INDEX($DD:$DD,$GH686+21),"")</f>
      </c>
      <c r="FO686">
        <f>IF($GI686&gt;=22,INDEX($DD:$DD,$GH686+22),"")</f>
      </c>
      <c r="FP686">
        <f>IF($GI686&gt;=23,INDEX($DD:$DD,$GH686+23),"")</f>
      </c>
      <c r="FQ686">
        <f>IF($GI686&gt;=24,INDEX($DD:$DD,$GH686+24),"")</f>
      </c>
      <c r="FR686">
        <f>IF($GI686&gt;=25,INDEX($DD:$DD,$GH686+25),"")</f>
      </c>
      <c r="FS686">
        <f>IF($GI686&gt;=26,INDEX($DD:$DD,$GH686+26),"")</f>
      </c>
      <c r="FT686">
        <f>IF($GI686&gt;=27,INDEX($DD:$DD,$GH686+27),"")</f>
      </c>
      <c r="FU686">
        <f>IF($GI686&gt;=28,INDEX($DD:$DD,$GH686+28),"")</f>
      </c>
      <c r="FV686">
        <f>IF($GI686&gt;=29,INDEX($DD:$DD,$GH686+29),"")</f>
      </c>
      <c r="FW686">
        <f>IF($GI686&gt;=30,INDEX($DD:$DD,$GH686+30),"")</f>
      </c>
      <c r="FX686">
        <f>IF($GI686&gt;=31,INDEX($DD:$DD,$GH686+31),"")</f>
      </c>
      <c r="FY686">
        <f>IF($GI686&gt;=32,INDEX($DD:$DD,$GH686+32),"")</f>
      </c>
      <c r="FZ686">
        <f>IF($GI686&gt;=33,INDEX($DD:$DD,$GH686+33),"")</f>
      </c>
      <c r="GA686">
        <f>IF($GI686&gt;=34,INDEX($DD:$DD,$GH686+34),"")</f>
      </c>
      <c r="GB686">
        <f>IF($GI686&gt;=35,INDEX($DD:$DD,$GH686+35),"")</f>
      </c>
      <c r="GC686">
        <f>IF($GI686&gt;=36,INDEX($DD:$DD,$GH686+36),"")</f>
      </c>
      <c r="GD686">
        <f>IF($GI686&gt;=37,INDEX($DD:$DD,$GH686+37),"")</f>
      </c>
      <c r="GE686">
        <f>IF($GI686&gt;=38,INDEX($DD:$DD,$GH686+38),"")</f>
      </c>
      <c r="GF686">
        <f>IF($GI686&gt;=39,INDEX($DD:$DD,$GH686+39),"")</f>
      </c>
      <c r="GG686">
        <f>IF($GI686&gt;=40,INDEX($DD:$DD,$GH686+40),"")</f>
      </c>
      <c r="GH686">
        <f>IFERROR(MATCH($DB686,$DC$2:$DC$148,0)+1,0)</f>
      </c>
      <c r="GI686">
        <f>IFERROR(INDEX($DE$2:$DE$148,MATCH($DB686,$DC$2:$DC$148,0)),0)</f>
      </c>
      <c r="GJ686">
        <f>IFERROR(MATCH($S686,$DF$686:$ES$686,0),0)</f>
      </c>
      <c r="GK686">
        <f>IF($GJ686&gt;0,INDEX($ET$686:$GG$686,$GJ686),"")</f>
      </c>
      <c r="GN686">
        <f>IF($IW686&gt;=1,INDEX($GL:$GL,$IV686+1),"")</f>
      </c>
      <c r="GO686">
        <f>IF($IW686&gt;=2,INDEX($GL:$GL,$IV686+2),"")</f>
      </c>
      <c r="GP686">
        <f>IF($IW686&gt;=3,INDEX($GL:$GL,$IV686+3),"")</f>
      </c>
      <c r="GQ686">
        <f>IF($IW686&gt;=4,INDEX($GL:$GL,$IV686+4),"")</f>
      </c>
      <c r="GR686">
        <f>IF($IW686&gt;=5,INDEX($GL:$GL,$IV686+5),"")</f>
      </c>
      <c r="GS686">
        <f>IF($IW686&gt;=6,INDEX($GL:$GL,$IV686+6),"")</f>
      </c>
      <c r="GT686">
        <f>IF($IW686&gt;=7,INDEX($GL:$GL,$IV686+7),"")</f>
      </c>
      <c r="GU686">
        <f>IF($IW686&gt;=8,INDEX($GL:$GL,$IV686+8),"")</f>
      </c>
      <c r="GV686">
        <f>IF($IW686&gt;=9,INDEX($GL:$GL,$IV686+9),"")</f>
      </c>
      <c r="GW686">
        <f>IF($IW686&gt;=10,INDEX($GL:$GL,$IV686+10),"")</f>
      </c>
      <c r="GX686">
        <f>IF($IW686&gt;=11,INDEX($GL:$GL,$IV686+11),"")</f>
      </c>
      <c r="GY686">
        <f>IF($IW686&gt;=12,INDEX($GL:$GL,$IV686+12),"")</f>
      </c>
      <c r="GZ686">
        <f>IF($IW686&gt;=13,INDEX($GL:$GL,$IV686+13),"")</f>
      </c>
      <c r="HA686">
        <f>IF($IW686&gt;=14,INDEX($GL:$GL,$IV686+14),"")</f>
      </c>
      <c r="HB686">
        <f>IF($IW686&gt;=15,INDEX($GL:$GL,$IV686+15),"")</f>
      </c>
      <c r="HC686">
        <f>IF($IW686&gt;=16,INDEX($GL:$GL,$IV686+16),"")</f>
      </c>
      <c r="HD686">
        <f>IF($IW686&gt;=17,INDEX($GL:$GL,$IV686+17),"")</f>
      </c>
      <c r="HE686">
        <f>IF($IW686&gt;=18,INDEX($GL:$GL,$IV686+18),"")</f>
      </c>
      <c r="HF686">
        <f>IF($IW686&gt;=19,INDEX($GL:$GL,$IV686+19),"")</f>
      </c>
      <c r="HG686">
        <f>IF($IW686&gt;=20,INDEX($GL:$GL,$IV686+20),"")</f>
      </c>
      <c r="HH686">
        <f>IF($IW686&gt;=21,INDEX($GL:$GL,$IV686+21),"")</f>
      </c>
      <c r="HI686">
        <f>IF($IW686&gt;=22,INDEX($GL:$GL,$IV686+22),"")</f>
      </c>
      <c r="HJ686">
        <f>IF($IW686&gt;=23,INDEX($GL:$GL,$IV686+23),"")</f>
      </c>
      <c r="HK686">
        <f>IF($IW686&gt;=24,INDEX($GL:$GL,$IV686+24),"")</f>
      </c>
      <c r="HL686">
        <f>IF($IW686&gt;=25,INDEX($GL:$GL,$IV686+25),"")</f>
      </c>
      <c r="HM686">
        <f>IF($IW686&gt;=26,INDEX($GL:$GL,$IV686+26),"")</f>
      </c>
      <c r="HN686">
        <f>IF($IW686&gt;=27,INDEX($GL:$GL,$IV686+27),"")</f>
      </c>
      <c r="HO686">
        <f>IF($IW686&gt;=28,INDEX($GL:$GL,$IV686+28),"")</f>
      </c>
      <c r="HP686">
        <f>IF($IW686&gt;=29,INDEX($GL:$GL,$IV686+29),"")</f>
      </c>
      <c r="HQ686">
        <f>IF($IW686&gt;=30,INDEX($GL:$GL,$IV686+30),"")</f>
      </c>
      <c r="HR686">
        <f>IF($IW686&gt;=31,INDEX($GL:$GL,$IV686+31),"")</f>
      </c>
      <c r="HS686">
        <f>IF($IW686&gt;=32,INDEX($GL:$GL,$IV686+32),"")</f>
      </c>
      <c r="HT686">
        <f>IF($IW686&gt;=33,INDEX($GL:$GL,$IV686+33),"")</f>
      </c>
      <c r="HU686">
        <f>IF($IW686&gt;=34,INDEX($GL:$GL,$IV686+34),"")</f>
      </c>
      <c r="HV686">
        <f>IF($IW686&gt;=35,INDEX($GL:$GL,$IV686+35),"")</f>
      </c>
      <c r="HW686">
        <f>IF($IW686&gt;=36,INDEX($GL:$GL,$IV686+36),"")</f>
      </c>
      <c r="HX686">
        <f>IF($IW686&gt;=37,INDEX($GL:$GL,$IV686+37),"")</f>
      </c>
      <c r="HY686">
        <f>IF($IW686&gt;=38,INDEX($GL:$GL,$IV686+38),"")</f>
      </c>
      <c r="HZ686">
        <f>IF($IW686&gt;=39,INDEX($GL:$GL,$IV686+39),"")</f>
      </c>
      <c r="IA686">
        <f>IF($IW686&gt;=40,INDEX($GL:$GL,$IV686+40),"")</f>
      </c>
      <c r="IB686">
        <f>IF($IW686&gt;=41,INDEX($GL:$GL,$IV686+41),"")</f>
      </c>
      <c r="IC686">
        <f>IF($IW686&gt;=42,INDEX($GL:$GL,$IV686+42),"")</f>
      </c>
      <c r="ID686">
        <f>IF($IW686&gt;=43,INDEX($GL:$GL,$IV686+43),"")</f>
      </c>
      <c r="IE686">
        <f>IF($IW686&gt;=44,INDEX($GL:$GL,$IV686+44),"")</f>
      </c>
      <c r="IF686">
        <f>IF($IW686&gt;=45,INDEX($GL:$GL,$IV686+45),"")</f>
      </c>
      <c r="IG686">
        <f>IF($IW686&gt;=46,INDEX($GL:$GL,$IV686+46),"")</f>
      </c>
      <c r="IH686">
        <f>IF($IW686&gt;=47,INDEX($GL:$GL,$IV686+47),"")</f>
      </c>
      <c r="II686">
        <f>IF($IW686&gt;=48,INDEX($GL:$GL,$IV686+48),"")</f>
      </c>
      <c r="IJ686">
        <f>IF($IW686&gt;=49,INDEX($GL:$GL,$IV686+49),"")</f>
      </c>
      <c r="IK686">
        <f>IF($IW686&gt;=50,INDEX($GL:$GL,$IV686+50),"")</f>
      </c>
      <c r="IL686">
        <f>IF($IW686&gt;=51,INDEX($GL:$GL,$IV686+51),"")</f>
      </c>
      <c r="IM686">
        <f>IF($IW686&gt;=52,INDEX($GL:$GL,$IV686+52),"")</f>
      </c>
      <c r="IN686">
        <f>IF($IW686&gt;=53,INDEX($GL:$GL,$IV686+53),"")</f>
      </c>
      <c r="IO686">
        <f>IF($IW686&gt;=54,INDEX($GL:$GL,$IV686+54),"")</f>
      </c>
      <c r="IP686">
        <f>IF($IW686&gt;=55,INDEX($GL:$GL,$IV686+55),"")</f>
      </c>
      <c r="IQ686">
        <f>IF($IW686&gt;=56,INDEX($GL:$GL,$IV686+56),"")</f>
      </c>
      <c r="IR686">
        <f>IF($IW686&gt;=57,INDEX($GL:$GL,$IV686+57),"")</f>
      </c>
      <c r="IS686">
        <f>IF($IW686&gt;=58,INDEX($GL:$GL,$IV686+58),"")</f>
      </c>
      <c r="IT686">
        <f>IF($IW686&gt;=59,INDEX($GL:$GL,$IV686+59),"")</f>
      </c>
      <c r="IU686">
        <f>IF($IW686&gt;=60,INDEX($GL:$GL,$IV686+60),"")</f>
      </c>
      <c r="IV686">
        <f>IFERROR(MATCH($GK686,$GL$2:$GL$324,0)+1,0)</f>
      </c>
      <c r="IW686">
        <f>IFERROR(INDEX($GM$2:$GM$324,MATCH($GK686,$GL$2:$GL$324,0)),0)</f>
      </c>
      <c r="IX686" t="s">
        <v>34</v>
      </c>
      <c r="IY686" t="s">
        <v>34</v>
      </c>
    </row>
    <row r="687" spans="1:259" x14ac:dyDescent="0.25">
      <c r="K687">
        <f>IF(OR($N687="",$J687=""),"",IFERROR($N687/$J687,0))</f>
      </c>
      <c r="L687">
        <f>IF($N687="","",
SUM($M687,$O687,$T687,$P687,$R687)*
(1-IF($U687="",0,VALUE($U687)/100)))</f>
      </c>
      <c r="M687">
        <f>IF($N687="","",$N687)</f>
      </c>
      <c r="O687">
        <f>IF($N687="","",
IF($H687="","",
IF(ISNUMBER(SEARCH("exempt",LOWER($H687))),0,
$N687*(VALUE(SUBSTITUTE($H687,"%",""))/100))))</f>
      </c>
      <c r="V687">
        <f>IFERROR(IF(FIND(" - ",$E687)&gt;0,MID($E687,FIND(" - ",$E687)+3,LEN($E687)),""),"")</f>
      </c>
      <c r="AE687" t="s">
        <v>1268</v>
      </c>
      <c r="AJ687">
        <f>IFERROR(LEFT($E687,FIND(" - ",$E687)-1),$E687)</f>
      </c>
      <c r="AM687">
        <f>IF($CB687&gt;=1,INDEX($AK:$AK,$CA687+1),"")</f>
      </c>
      <c r="AN687">
        <f>IF($CB687&gt;=2,INDEX($AK:$AK,$CA687+2),"")</f>
      </c>
      <c r="AO687">
        <f>IF($CB687&gt;=3,INDEX($AK:$AK,$CA687+3),"")</f>
      </c>
      <c r="AP687">
        <f>IF($CB687&gt;=4,INDEX($AK:$AK,$CA687+4),"")</f>
      </c>
      <c r="AQ687">
        <f>IF($CB687&gt;=5,INDEX($AK:$AK,$CA687+5),"")</f>
      </c>
      <c r="AR687">
        <f>IF($CB687&gt;=6,INDEX($AK:$AK,$CA687+6),"")</f>
      </c>
      <c r="AS687">
        <f>IF($CB687&gt;=7,INDEX($AK:$AK,$CA687+7),"")</f>
      </c>
      <c r="AT687">
        <f>IF($CB687&gt;=8,INDEX($AK:$AK,$CA687+8),"")</f>
      </c>
      <c r="AU687">
        <f>IF($CB687&gt;=9,INDEX($AK:$AK,$CA687+9),"")</f>
      </c>
      <c r="AV687">
        <f>IF($CB687&gt;=10,INDEX($AK:$AK,$CA687+10),"")</f>
      </c>
      <c r="AW687">
        <f>IF($CB687&gt;=11,INDEX($AK:$AK,$CA687+11),"")</f>
      </c>
      <c r="AX687">
        <f>IF($CB687&gt;=12,INDEX($AK:$AK,$CA687+12),"")</f>
      </c>
      <c r="AY687">
        <f>IF($CB687&gt;=13,INDEX($AK:$AK,$CA687+13),"")</f>
      </c>
      <c r="AZ687">
        <f>IF($CB687&gt;=14,INDEX($AK:$AK,$CA687+14),"")</f>
      </c>
      <c r="BA687">
        <f>IF($CB687&gt;=15,INDEX($AK:$AK,$CA687+15),"")</f>
      </c>
      <c r="BB687">
        <f>IF($CB687&gt;=16,INDEX($AK:$AK,$CA687+16),"")</f>
      </c>
      <c r="BC687">
        <f>IF($CB687&gt;=17,INDEX($AK:$AK,$CA687+17),"")</f>
      </c>
      <c r="BD687">
        <f>IF($CB687&gt;=18,INDEX($AK:$AK,$CA687+18),"")</f>
      </c>
      <c r="BE687">
        <f>IF($CB687&gt;=19,INDEX($AK:$AK,$CA687+19),"")</f>
      </c>
      <c r="BF687">
        <f>IF($CB687&gt;=20,INDEX($AK:$AK,$CA687+20),"")</f>
      </c>
      <c r="BG687">
        <f>IF($CB687&gt;=21,INDEX($AK:$AK,$CA687+21),"")</f>
      </c>
      <c r="BH687">
        <f>IF($CB687&gt;=22,INDEX($AK:$AK,$CA687+22),"")</f>
      </c>
      <c r="BI687">
        <f>IF($CB687&gt;=23,INDEX($AK:$AK,$CA687+23),"")</f>
      </c>
      <c r="BJ687">
        <f>IF($CB687&gt;=24,INDEX($AK:$AK,$CA687+24),"")</f>
      </c>
      <c r="BK687">
        <f>IF($CB687&gt;=25,INDEX($AK:$AK,$CA687+25),"")</f>
      </c>
      <c r="BL687">
        <f>IF($CB687&gt;=26,INDEX($AK:$AK,$CA687+26),"")</f>
      </c>
      <c r="BM687">
        <f>IF($CB687&gt;=27,INDEX($AK:$AK,$CA687+27),"")</f>
      </c>
      <c r="BN687">
        <f>IF($CB687&gt;=28,INDEX($AK:$AK,$CA687+28),"")</f>
      </c>
      <c r="BO687">
        <f>IF($CB687&gt;=29,INDEX($AK:$AK,$CA687+29),"")</f>
      </c>
      <c r="BP687">
        <f>IF($CB687&gt;=30,INDEX($AK:$AK,$CA687+30),"")</f>
      </c>
      <c r="BQ687">
        <f>IF($CB687&gt;=31,INDEX($AK:$AK,$CA687+31),"")</f>
      </c>
      <c r="BR687">
        <f>IF($CB687&gt;=32,INDEX($AK:$AK,$CA687+32),"")</f>
      </c>
      <c r="BS687">
        <f>IF($CB687&gt;=33,INDEX($AK:$AK,$CA687+33),"")</f>
      </c>
      <c r="BT687">
        <f>IF($CB687&gt;=34,INDEX($AK:$AK,$CA687+34),"")</f>
      </c>
      <c r="BU687">
        <f>IF($CB687&gt;=35,INDEX($AK:$AK,$CA687+35),"")</f>
      </c>
      <c r="BV687">
        <f>IF($CB687&gt;=36,INDEX($AK:$AK,$CA687+36),"")</f>
      </c>
      <c r="BW687">
        <f>IF($CB687&gt;=37,INDEX($AK:$AK,$CA687+37),"")</f>
      </c>
      <c r="BX687">
        <f>IF($CB687&gt;=38,INDEX($AK:$AK,$CA687+38),"")</f>
      </c>
      <c r="BY687">
        <f>IF($CB687&gt;=39,INDEX($AK:$AK,$CA687+39),"")</f>
      </c>
      <c r="BZ687">
        <f>IF($CB687&gt;=40,INDEX($AK:$AK,$CA687+40),"")</f>
      </c>
      <c r="CA687">
        <f>IFERROR(MATCH($AJ687,$AK$2:$AK$134,0)+1,0)</f>
      </c>
      <c r="CB687">
        <f>IFERROR(INDEX($AL$2:$AL$134,MATCH($AJ687,$AK$2:$AK$134,0)),0)</f>
      </c>
      <c r="CC687">
        <f>IFERROR(LEFT($F687,FIND(" - ",$F687)-1),$F687)</f>
      </c>
      <c r="CF687">
        <f>IF($DA687&gt;=1,INDEX($CD:$CD,$CZ687+1),"")</f>
      </c>
      <c r="CG687">
        <f>IF($DA687&gt;=2,INDEX($CD:$CD,$CZ687+2),"")</f>
      </c>
      <c r="CH687">
        <f>IF($DA687&gt;=3,INDEX($CD:$CD,$CZ687+3),"")</f>
      </c>
      <c r="CI687">
        <f>IF($DA687&gt;=4,INDEX($CD:$CD,$CZ687+4),"")</f>
      </c>
      <c r="CJ687">
        <f>IF($DA687&gt;=5,INDEX($CD:$CD,$CZ687+5),"")</f>
      </c>
      <c r="CK687">
        <f>IF($DA687&gt;=6,INDEX($CD:$CD,$CZ687+6),"")</f>
      </c>
      <c r="CL687">
        <f>IF($DA687&gt;=7,INDEX($CD:$CD,$CZ687+7),"")</f>
      </c>
      <c r="CM687">
        <f>IF($DA687&gt;=8,INDEX($CD:$CD,$CZ687+8),"")</f>
      </c>
      <c r="CN687">
        <f>IF($DA687&gt;=9,INDEX($CD:$CD,$CZ687+9),"")</f>
      </c>
      <c r="CO687">
        <f>IF($DA687&gt;=10,INDEX($CD:$CD,$CZ687+10),"")</f>
      </c>
      <c r="CP687">
        <f>IF($DA687&gt;=11,INDEX($CD:$CD,$CZ687+11),"")</f>
      </c>
      <c r="CQ687">
        <f>IF($DA687&gt;=12,INDEX($CD:$CD,$CZ687+12),"")</f>
      </c>
      <c r="CR687">
        <f>IF($DA687&gt;=13,INDEX($CD:$CD,$CZ687+13),"")</f>
      </c>
      <c r="CS687">
        <f>IF($DA687&gt;=14,INDEX($CD:$CD,$CZ687+14),"")</f>
      </c>
      <c r="CT687">
        <f>IF($DA687&gt;=15,INDEX($CD:$CD,$CZ687+15),"")</f>
      </c>
      <c r="CU687">
        <f>IF($DA687&gt;=16,INDEX($CD:$CD,$CZ687+16),"")</f>
      </c>
      <c r="CV687">
        <f>IF($DA687&gt;=17,INDEX($CD:$CD,$CZ687+17),"")</f>
      </c>
      <c r="CW687">
        <f>IF($DA687&gt;=18,INDEX($CD:$CD,$CZ687+18),"")</f>
      </c>
      <c r="CX687">
        <f>IF($DA687&gt;=19,INDEX($CD:$CD,$CZ687+19),"")</f>
      </c>
      <c r="CY687">
        <f>IF($DA687&gt;=20,INDEX($CD:$CD,$CZ687+20),"")</f>
      </c>
      <c r="CZ687">
        <f>IFERROR(MATCH($CC687,$CD$2:$CD$263,0)+1,0)</f>
      </c>
      <c r="DA687">
        <f>IFERROR(INDEX($CE$2:$CE$263,MATCH($CC687,$CD$2:$CD$263,0)),0)</f>
      </c>
      <c r="DB687">
        <f>IFERROR(INDEX($AI:$AI,MATCH($H687,$AH:$AH,0))&amp;"","")</f>
      </c>
      <c r="DF687">
        <f>IF($GI687&gt;=1,INDEX($DC:$DC,$GH687+1),"")</f>
      </c>
      <c r="DG687">
        <f>IF($GI687&gt;=2,INDEX($DC:$DC,$GH687+2),"")</f>
      </c>
      <c r="DH687">
        <f>IF($GI687&gt;=3,INDEX($DC:$DC,$GH687+3),"")</f>
      </c>
      <c r="DI687">
        <f>IF($GI687&gt;=4,INDEX($DC:$DC,$GH687+4),"")</f>
      </c>
      <c r="DJ687">
        <f>IF($GI687&gt;=5,INDEX($DC:$DC,$GH687+5),"")</f>
      </c>
      <c r="DK687">
        <f>IF($GI687&gt;=6,INDEX($DC:$DC,$GH687+6),"")</f>
      </c>
      <c r="DL687">
        <f>IF($GI687&gt;=7,INDEX($DC:$DC,$GH687+7),"")</f>
      </c>
      <c r="DM687">
        <f>IF($GI687&gt;=8,INDEX($DC:$DC,$GH687+8),"")</f>
      </c>
      <c r="DN687">
        <f>IF($GI687&gt;=9,INDEX($DC:$DC,$GH687+9),"")</f>
      </c>
      <c r="DO687">
        <f>IF($GI687&gt;=10,INDEX($DC:$DC,$GH687+10),"")</f>
      </c>
      <c r="DP687">
        <f>IF($GI687&gt;=11,INDEX($DC:$DC,$GH687+11),"")</f>
      </c>
      <c r="DQ687">
        <f>IF($GI687&gt;=12,INDEX($DC:$DC,$GH687+12),"")</f>
      </c>
      <c r="DR687">
        <f>IF($GI687&gt;=13,INDEX($DC:$DC,$GH687+13),"")</f>
      </c>
      <c r="DS687">
        <f>IF($GI687&gt;=14,INDEX($DC:$DC,$GH687+14),"")</f>
      </c>
      <c r="DT687">
        <f>IF($GI687&gt;=15,INDEX($DC:$DC,$GH687+15),"")</f>
      </c>
      <c r="DU687">
        <f>IF($GI687&gt;=16,INDEX($DC:$DC,$GH687+16),"")</f>
      </c>
      <c r="DV687">
        <f>IF($GI687&gt;=17,INDEX($DC:$DC,$GH687+17),"")</f>
      </c>
      <c r="DW687">
        <f>IF($GI687&gt;=18,INDEX($DC:$DC,$GH687+18),"")</f>
      </c>
      <c r="DX687">
        <f>IF($GI687&gt;=19,INDEX($DC:$DC,$GH687+19),"")</f>
      </c>
      <c r="DY687">
        <f>IF($GI687&gt;=20,INDEX($DC:$DC,$GH687+20),"")</f>
      </c>
      <c r="DZ687">
        <f>IF($GI687&gt;=21,INDEX($DC:$DC,$GH687+21),"")</f>
      </c>
      <c r="EA687">
        <f>IF($GI687&gt;=22,INDEX($DC:$DC,$GH687+22),"")</f>
      </c>
      <c r="EB687">
        <f>IF($GI687&gt;=23,INDEX($DC:$DC,$GH687+23),"")</f>
      </c>
      <c r="EC687">
        <f>IF($GI687&gt;=24,INDEX($DC:$DC,$GH687+24),"")</f>
      </c>
      <c r="ED687">
        <f>IF($GI687&gt;=25,INDEX($DC:$DC,$GH687+25),"")</f>
      </c>
      <c r="EE687">
        <f>IF($GI687&gt;=26,INDEX($DC:$DC,$GH687+26),"")</f>
      </c>
      <c r="EF687">
        <f>IF($GI687&gt;=27,INDEX($DC:$DC,$GH687+27),"")</f>
      </c>
      <c r="EG687">
        <f>IF($GI687&gt;=28,INDEX($DC:$DC,$GH687+28),"")</f>
      </c>
      <c r="EH687">
        <f>IF($GI687&gt;=29,INDEX($DC:$DC,$GH687+29),"")</f>
      </c>
      <c r="EI687">
        <f>IF($GI687&gt;=30,INDEX($DC:$DC,$GH687+30),"")</f>
      </c>
      <c r="EJ687">
        <f>IF($GI687&gt;=31,INDEX($DC:$DC,$GH687+31),"")</f>
      </c>
      <c r="EK687">
        <f>IF($GI687&gt;=32,INDEX($DC:$DC,$GH687+32),"")</f>
      </c>
      <c r="EL687">
        <f>IF($GI687&gt;=33,INDEX($DC:$DC,$GH687+33),"")</f>
      </c>
      <c r="EM687">
        <f>IF($GI687&gt;=34,INDEX($DC:$DC,$GH687+34),"")</f>
      </c>
      <c r="EN687">
        <f>IF($GI687&gt;=35,INDEX($DC:$DC,$GH687+35),"")</f>
      </c>
      <c r="EO687">
        <f>IF($GI687&gt;=36,INDEX($DC:$DC,$GH687+36),"")</f>
      </c>
      <c r="EP687">
        <f>IF($GI687&gt;=37,INDEX($DC:$DC,$GH687+37),"")</f>
      </c>
      <c r="EQ687">
        <f>IF($GI687&gt;=38,INDEX($DC:$DC,$GH687+38),"")</f>
      </c>
      <c r="ER687">
        <f>IF($GI687&gt;=39,INDEX($DC:$DC,$GH687+39),"")</f>
      </c>
      <c r="ES687">
        <f>IF($GI687&gt;=40,INDEX($DC:$DC,$GH687+40),"")</f>
      </c>
      <c r="ET687">
        <f>IF($GI687&gt;=1,INDEX($DD:$DD,$GH687+1),"")</f>
      </c>
      <c r="EU687">
        <f>IF($GI687&gt;=2,INDEX($DD:$DD,$GH687+2),"")</f>
      </c>
      <c r="EV687">
        <f>IF($GI687&gt;=3,INDEX($DD:$DD,$GH687+3),"")</f>
      </c>
      <c r="EW687">
        <f>IF($GI687&gt;=4,INDEX($DD:$DD,$GH687+4),"")</f>
      </c>
      <c r="EX687">
        <f>IF($GI687&gt;=5,INDEX($DD:$DD,$GH687+5),"")</f>
      </c>
      <c r="EY687">
        <f>IF($GI687&gt;=6,INDEX($DD:$DD,$GH687+6),"")</f>
      </c>
      <c r="EZ687">
        <f>IF($GI687&gt;=7,INDEX($DD:$DD,$GH687+7),"")</f>
      </c>
      <c r="FA687">
        <f>IF($GI687&gt;=8,INDEX($DD:$DD,$GH687+8),"")</f>
      </c>
      <c r="FB687">
        <f>IF($GI687&gt;=9,INDEX($DD:$DD,$GH687+9),"")</f>
      </c>
      <c r="FC687">
        <f>IF($GI687&gt;=10,INDEX($DD:$DD,$GH687+10),"")</f>
      </c>
      <c r="FD687">
        <f>IF($GI687&gt;=11,INDEX($DD:$DD,$GH687+11),"")</f>
      </c>
      <c r="FE687">
        <f>IF($GI687&gt;=12,INDEX($DD:$DD,$GH687+12),"")</f>
      </c>
      <c r="FF687">
        <f>IF($GI687&gt;=13,INDEX($DD:$DD,$GH687+13),"")</f>
      </c>
      <c r="FG687">
        <f>IF($GI687&gt;=14,INDEX($DD:$DD,$GH687+14),"")</f>
      </c>
      <c r="FH687">
        <f>IF($GI687&gt;=15,INDEX($DD:$DD,$GH687+15),"")</f>
      </c>
      <c r="FI687">
        <f>IF($GI687&gt;=16,INDEX($DD:$DD,$GH687+16),"")</f>
      </c>
      <c r="FJ687">
        <f>IF($GI687&gt;=17,INDEX($DD:$DD,$GH687+17),"")</f>
      </c>
      <c r="FK687">
        <f>IF($GI687&gt;=18,INDEX($DD:$DD,$GH687+18),"")</f>
      </c>
      <c r="FL687">
        <f>IF($GI687&gt;=19,INDEX($DD:$DD,$GH687+19),"")</f>
      </c>
      <c r="FM687">
        <f>IF($GI687&gt;=20,INDEX($DD:$DD,$GH687+20),"")</f>
      </c>
      <c r="FN687">
        <f>IF($GI687&gt;=21,INDEX($DD:$DD,$GH687+21),"")</f>
      </c>
      <c r="FO687">
        <f>IF($GI687&gt;=22,INDEX($DD:$DD,$GH687+22),"")</f>
      </c>
      <c r="FP687">
        <f>IF($GI687&gt;=23,INDEX($DD:$DD,$GH687+23),"")</f>
      </c>
      <c r="FQ687">
        <f>IF($GI687&gt;=24,INDEX($DD:$DD,$GH687+24),"")</f>
      </c>
      <c r="FR687">
        <f>IF($GI687&gt;=25,INDEX($DD:$DD,$GH687+25),"")</f>
      </c>
      <c r="FS687">
        <f>IF($GI687&gt;=26,INDEX($DD:$DD,$GH687+26),"")</f>
      </c>
      <c r="FT687">
        <f>IF($GI687&gt;=27,INDEX($DD:$DD,$GH687+27),"")</f>
      </c>
      <c r="FU687">
        <f>IF($GI687&gt;=28,INDEX($DD:$DD,$GH687+28),"")</f>
      </c>
      <c r="FV687">
        <f>IF($GI687&gt;=29,INDEX($DD:$DD,$GH687+29),"")</f>
      </c>
      <c r="FW687">
        <f>IF($GI687&gt;=30,INDEX($DD:$DD,$GH687+30),"")</f>
      </c>
      <c r="FX687">
        <f>IF($GI687&gt;=31,INDEX($DD:$DD,$GH687+31),"")</f>
      </c>
      <c r="FY687">
        <f>IF($GI687&gt;=32,INDEX($DD:$DD,$GH687+32),"")</f>
      </c>
      <c r="FZ687">
        <f>IF($GI687&gt;=33,INDEX($DD:$DD,$GH687+33),"")</f>
      </c>
      <c r="GA687">
        <f>IF($GI687&gt;=34,INDEX($DD:$DD,$GH687+34),"")</f>
      </c>
      <c r="GB687">
        <f>IF($GI687&gt;=35,INDEX($DD:$DD,$GH687+35),"")</f>
      </c>
      <c r="GC687">
        <f>IF($GI687&gt;=36,INDEX($DD:$DD,$GH687+36),"")</f>
      </c>
      <c r="GD687">
        <f>IF($GI687&gt;=37,INDEX($DD:$DD,$GH687+37),"")</f>
      </c>
      <c r="GE687">
        <f>IF($GI687&gt;=38,INDEX($DD:$DD,$GH687+38),"")</f>
      </c>
      <c r="GF687">
        <f>IF($GI687&gt;=39,INDEX($DD:$DD,$GH687+39),"")</f>
      </c>
      <c r="GG687">
        <f>IF($GI687&gt;=40,INDEX($DD:$DD,$GH687+40),"")</f>
      </c>
      <c r="GH687">
        <f>IFERROR(MATCH($DB687,$DC$2:$DC$148,0)+1,0)</f>
      </c>
      <c r="GI687">
        <f>IFERROR(INDEX($DE$2:$DE$148,MATCH($DB687,$DC$2:$DC$148,0)),0)</f>
      </c>
      <c r="GJ687">
        <f>IFERROR(MATCH($S687,$DF$687:$ES$687,0),0)</f>
      </c>
      <c r="GK687">
        <f>IF($GJ687&gt;0,INDEX($ET$687:$GG$687,$GJ687),"")</f>
      </c>
      <c r="GN687">
        <f>IF($IW687&gt;=1,INDEX($GL:$GL,$IV687+1),"")</f>
      </c>
      <c r="GO687">
        <f>IF($IW687&gt;=2,INDEX($GL:$GL,$IV687+2),"")</f>
      </c>
      <c r="GP687">
        <f>IF($IW687&gt;=3,INDEX($GL:$GL,$IV687+3),"")</f>
      </c>
      <c r="GQ687">
        <f>IF($IW687&gt;=4,INDEX($GL:$GL,$IV687+4),"")</f>
      </c>
      <c r="GR687">
        <f>IF($IW687&gt;=5,INDEX($GL:$GL,$IV687+5),"")</f>
      </c>
      <c r="GS687">
        <f>IF($IW687&gt;=6,INDEX($GL:$GL,$IV687+6),"")</f>
      </c>
      <c r="GT687">
        <f>IF($IW687&gt;=7,INDEX($GL:$GL,$IV687+7),"")</f>
      </c>
      <c r="GU687">
        <f>IF($IW687&gt;=8,INDEX($GL:$GL,$IV687+8),"")</f>
      </c>
      <c r="GV687">
        <f>IF($IW687&gt;=9,INDEX($GL:$GL,$IV687+9),"")</f>
      </c>
      <c r="GW687">
        <f>IF($IW687&gt;=10,INDEX($GL:$GL,$IV687+10),"")</f>
      </c>
      <c r="GX687">
        <f>IF($IW687&gt;=11,INDEX($GL:$GL,$IV687+11),"")</f>
      </c>
      <c r="GY687">
        <f>IF($IW687&gt;=12,INDEX($GL:$GL,$IV687+12),"")</f>
      </c>
      <c r="GZ687">
        <f>IF($IW687&gt;=13,INDEX($GL:$GL,$IV687+13),"")</f>
      </c>
      <c r="HA687">
        <f>IF($IW687&gt;=14,INDEX($GL:$GL,$IV687+14),"")</f>
      </c>
      <c r="HB687">
        <f>IF($IW687&gt;=15,INDEX($GL:$GL,$IV687+15),"")</f>
      </c>
      <c r="HC687">
        <f>IF($IW687&gt;=16,INDEX($GL:$GL,$IV687+16),"")</f>
      </c>
      <c r="HD687">
        <f>IF($IW687&gt;=17,INDEX($GL:$GL,$IV687+17),"")</f>
      </c>
      <c r="HE687">
        <f>IF($IW687&gt;=18,INDEX($GL:$GL,$IV687+18),"")</f>
      </c>
      <c r="HF687">
        <f>IF($IW687&gt;=19,INDEX($GL:$GL,$IV687+19),"")</f>
      </c>
      <c r="HG687">
        <f>IF($IW687&gt;=20,INDEX($GL:$GL,$IV687+20),"")</f>
      </c>
      <c r="HH687">
        <f>IF($IW687&gt;=21,INDEX($GL:$GL,$IV687+21),"")</f>
      </c>
      <c r="HI687">
        <f>IF($IW687&gt;=22,INDEX($GL:$GL,$IV687+22),"")</f>
      </c>
      <c r="HJ687">
        <f>IF($IW687&gt;=23,INDEX($GL:$GL,$IV687+23),"")</f>
      </c>
      <c r="HK687">
        <f>IF($IW687&gt;=24,INDEX($GL:$GL,$IV687+24),"")</f>
      </c>
      <c r="HL687">
        <f>IF($IW687&gt;=25,INDEX($GL:$GL,$IV687+25),"")</f>
      </c>
      <c r="HM687">
        <f>IF($IW687&gt;=26,INDEX($GL:$GL,$IV687+26),"")</f>
      </c>
      <c r="HN687">
        <f>IF($IW687&gt;=27,INDEX($GL:$GL,$IV687+27),"")</f>
      </c>
      <c r="HO687">
        <f>IF($IW687&gt;=28,INDEX($GL:$GL,$IV687+28),"")</f>
      </c>
      <c r="HP687">
        <f>IF($IW687&gt;=29,INDEX($GL:$GL,$IV687+29),"")</f>
      </c>
      <c r="HQ687">
        <f>IF($IW687&gt;=30,INDEX($GL:$GL,$IV687+30),"")</f>
      </c>
      <c r="HR687">
        <f>IF($IW687&gt;=31,INDEX($GL:$GL,$IV687+31),"")</f>
      </c>
      <c r="HS687">
        <f>IF($IW687&gt;=32,INDEX($GL:$GL,$IV687+32),"")</f>
      </c>
      <c r="HT687">
        <f>IF($IW687&gt;=33,INDEX($GL:$GL,$IV687+33),"")</f>
      </c>
      <c r="HU687">
        <f>IF($IW687&gt;=34,INDEX($GL:$GL,$IV687+34),"")</f>
      </c>
      <c r="HV687">
        <f>IF($IW687&gt;=35,INDEX($GL:$GL,$IV687+35),"")</f>
      </c>
      <c r="HW687">
        <f>IF($IW687&gt;=36,INDEX($GL:$GL,$IV687+36),"")</f>
      </c>
      <c r="HX687">
        <f>IF($IW687&gt;=37,INDEX($GL:$GL,$IV687+37),"")</f>
      </c>
      <c r="HY687">
        <f>IF($IW687&gt;=38,INDEX($GL:$GL,$IV687+38),"")</f>
      </c>
      <c r="HZ687">
        <f>IF($IW687&gt;=39,INDEX($GL:$GL,$IV687+39),"")</f>
      </c>
      <c r="IA687">
        <f>IF($IW687&gt;=40,INDEX($GL:$GL,$IV687+40),"")</f>
      </c>
      <c r="IB687">
        <f>IF($IW687&gt;=41,INDEX($GL:$GL,$IV687+41),"")</f>
      </c>
      <c r="IC687">
        <f>IF($IW687&gt;=42,INDEX($GL:$GL,$IV687+42),"")</f>
      </c>
      <c r="ID687">
        <f>IF($IW687&gt;=43,INDEX($GL:$GL,$IV687+43),"")</f>
      </c>
      <c r="IE687">
        <f>IF($IW687&gt;=44,INDEX($GL:$GL,$IV687+44),"")</f>
      </c>
      <c r="IF687">
        <f>IF($IW687&gt;=45,INDEX($GL:$GL,$IV687+45),"")</f>
      </c>
      <c r="IG687">
        <f>IF($IW687&gt;=46,INDEX($GL:$GL,$IV687+46),"")</f>
      </c>
      <c r="IH687">
        <f>IF($IW687&gt;=47,INDEX($GL:$GL,$IV687+47),"")</f>
      </c>
      <c r="II687">
        <f>IF($IW687&gt;=48,INDEX($GL:$GL,$IV687+48),"")</f>
      </c>
      <c r="IJ687">
        <f>IF($IW687&gt;=49,INDEX($GL:$GL,$IV687+49),"")</f>
      </c>
      <c r="IK687">
        <f>IF($IW687&gt;=50,INDEX($GL:$GL,$IV687+50),"")</f>
      </c>
      <c r="IL687">
        <f>IF($IW687&gt;=51,INDEX($GL:$GL,$IV687+51),"")</f>
      </c>
      <c r="IM687">
        <f>IF($IW687&gt;=52,INDEX($GL:$GL,$IV687+52),"")</f>
      </c>
      <c r="IN687">
        <f>IF($IW687&gt;=53,INDEX($GL:$GL,$IV687+53),"")</f>
      </c>
      <c r="IO687">
        <f>IF($IW687&gt;=54,INDEX($GL:$GL,$IV687+54),"")</f>
      </c>
      <c r="IP687">
        <f>IF($IW687&gt;=55,INDEX($GL:$GL,$IV687+55),"")</f>
      </c>
      <c r="IQ687">
        <f>IF($IW687&gt;=56,INDEX($GL:$GL,$IV687+56),"")</f>
      </c>
      <c r="IR687">
        <f>IF($IW687&gt;=57,INDEX($GL:$GL,$IV687+57),"")</f>
      </c>
      <c r="IS687">
        <f>IF($IW687&gt;=58,INDEX($GL:$GL,$IV687+58),"")</f>
      </c>
      <c r="IT687">
        <f>IF($IW687&gt;=59,INDEX($GL:$GL,$IV687+59),"")</f>
      </c>
      <c r="IU687">
        <f>IF($IW687&gt;=60,INDEX($GL:$GL,$IV687+60),"")</f>
      </c>
      <c r="IV687">
        <f>IFERROR(MATCH($GK687,$GL$2:$GL$324,0)+1,0)</f>
      </c>
      <c r="IW687">
        <f>IFERROR(INDEX($GM$2:$GM$324,MATCH($GK687,$GL$2:$GL$324,0)),0)</f>
      </c>
      <c r="IX687" t="s">
        <v>34</v>
      </c>
      <c r="IY687" t="s">
        <v>34</v>
      </c>
    </row>
    <row r="688" spans="1:259" x14ac:dyDescent="0.25">
      <c r="K688">
        <f>IF(OR($N688="",$J688=""),"",IFERROR($N688/$J688,0))</f>
      </c>
      <c r="L688">
        <f>IF($N688="","",
SUM($M688,$O688,$T688,$P688,$R688)*
(1-IF($U688="",0,VALUE($U688)/100)))</f>
      </c>
      <c r="M688">
        <f>IF($N688="","",$N688)</f>
      </c>
      <c r="O688">
        <f>IF($N688="","",
IF($H688="","",
IF(ISNUMBER(SEARCH("exempt",LOWER($H688))),0,
$N688*(VALUE(SUBSTITUTE($H688,"%",""))/100))))</f>
      </c>
      <c r="V688">
        <f>IFERROR(IF(FIND(" - ",$E688)&gt;0,MID($E688,FIND(" - ",$E688)+3,LEN($E688)),""),"")</f>
      </c>
      <c r="AE688" t="s">
        <v>1269</v>
      </c>
      <c r="AJ688">
        <f>IFERROR(LEFT($E688,FIND(" - ",$E688)-1),$E688)</f>
      </c>
      <c r="AM688">
        <f>IF($CB688&gt;=1,INDEX($AK:$AK,$CA688+1),"")</f>
      </c>
      <c r="AN688">
        <f>IF($CB688&gt;=2,INDEX($AK:$AK,$CA688+2),"")</f>
      </c>
      <c r="AO688">
        <f>IF($CB688&gt;=3,INDEX($AK:$AK,$CA688+3),"")</f>
      </c>
      <c r="AP688">
        <f>IF($CB688&gt;=4,INDEX($AK:$AK,$CA688+4),"")</f>
      </c>
      <c r="AQ688">
        <f>IF($CB688&gt;=5,INDEX($AK:$AK,$CA688+5),"")</f>
      </c>
      <c r="AR688">
        <f>IF($CB688&gt;=6,INDEX($AK:$AK,$CA688+6),"")</f>
      </c>
      <c r="AS688">
        <f>IF($CB688&gt;=7,INDEX($AK:$AK,$CA688+7),"")</f>
      </c>
      <c r="AT688">
        <f>IF($CB688&gt;=8,INDEX($AK:$AK,$CA688+8),"")</f>
      </c>
      <c r="AU688">
        <f>IF($CB688&gt;=9,INDEX($AK:$AK,$CA688+9),"")</f>
      </c>
      <c r="AV688">
        <f>IF($CB688&gt;=10,INDEX($AK:$AK,$CA688+10),"")</f>
      </c>
      <c r="AW688">
        <f>IF($CB688&gt;=11,INDEX($AK:$AK,$CA688+11),"")</f>
      </c>
      <c r="AX688">
        <f>IF($CB688&gt;=12,INDEX($AK:$AK,$CA688+12),"")</f>
      </c>
      <c r="AY688">
        <f>IF($CB688&gt;=13,INDEX($AK:$AK,$CA688+13),"")</f>
      </c>
      <c r="AZ688">
        <f>IF($CB688&gt;=14,INDEX($AK:$AK,$CA688+14),"")</f>
      </c>
      <c r="BA688">
        <f>IF($CB688&gt;=15,INDEX($AK:$AK,$CA688+15),"")</f>
      </c>
      <c r="BB688">
        <f>IF($CB688&gt;=16,INDEX($AK:$AK,$CA688+16),"")</f>
      </c>
      <c r="BC688">
        <f>IF($CB688&gt;=17,INDEX($AK:$AK,$CA688+17),"")</f>
      </c>
      <c r="BD688">
        <f>IF($CB688&gt;=18,INDEX($AK:$AK,$CA688+18),"")</f>
      </c>
      <c r="BE688">
        <f>IF($CB688&gt;=19,INDEX($AK:$AK,$CA688+19),"")</f>
      </c>
      <c r="BF688">
        <f>IF($CB688&gt;=20,INDEX($AK:$AK,$CA688+20),"")</f>
      </c>
      <c r="BG688">
        <f>IF($CB688&gt;=21,INDEX($AK:$AK,$CA688+21),"")</f>
      </c>
      <c r="BH688">
        <f>IF($CB688&gt;=22,INDEX($AK:$AK,$CA688+22),"")</f>
      </c>
      <c r="BI688">
        <f>IF($CB688&gt;=23,INDEX($AK:$AK,$CA688+23),"")</f>
      </c>
      <c r="BJ688">
        <f>IF($CB688&gt;=24,INDEX($AK:$AK,$CA688+24),"")</f>
      </c>
      <c r="BK688">
        <f>IF($CB688&gt;=25,INDEX($AK:$AK,$CA688+25),"")</f>
      </c>
      <c r="BL688">
        <f>IF($CB688&gt;=26,INDEX($AK:$AK,$CA688+26),"")</f>
      </c>
      <c r="BM688">
        <f>IF($CB688&gt;=27,INDEX($AK:$AK,$CA688+27),"")</f>
      </c>
      <c r="BN688">
        <f>IF($CB688&gt;=28,INDEX($AK:$AK,$CA688+28),"")</f>
      </c>
      <c r="BO688">
        <f>IF($CB688&gt;=29,INDEX($AK:$AK,$CA688+29),"")</f>
      </c>
      <c r="BP688">
        <f>IF($CB688&gt;=30,INDEX($AK:$AK,$CA688+30),"")</f>
      </c>
      <c r="BQ688">
        <f>IF($CB688&gt;=31,INDEX($AK:$AK,$CA688+31),"")</f>
      </c>
      <c r="BR688">
        <f>IF($CB688&gt;=32,INDEX($AK:$AK,$CA688+32),"")</f>
      </c>
      <c r="BS688">
        <f>IF($CB688&gt;=33,INDEX($AK:$AK,$CA688+33),"")</f>
      </c>
      <c r="BT688">
        <f>IF($CB688&gt;=34,INDEX($AK:$AK,$CA688+34),"")</f>
      </c>
      <c r="BU688">
        <f>IF($CB688&gt;=35,INDEX($AK:$AK,$CA688+35),"")</f>
      </c>
      <c r="BV688">
        <f>IF($CB688&gt;=36,INDEX($AK:$AK,$CA688+36),"")</f>
      </c>
      <c r="BW688">
        <f>IF($CB688&gt;=37,INDEX($AK:$AK,$CA688+37),"")</f>
      </c>
      <c r="BX688">
        <f>IF($CB688&gt;=38,INDEX($AK:$AK,$CA688+38),"")</f>
      </c>
      <c r="BY688">
        <f>IF($CB688&gt;=39,INDEX($AK:$AK,$CA688+39),"")</f>
      </c>
      <c r="BZ688">
        <f>IF($CB688&gt;=40,INDEX($AK:$AK,$CA688+40),"")</f>
      </c>
      <c r="CA688">
        <f>IFERROR(MATCH($AJ688,$AK$2:$AK$134,0)+1,0)</f>
      </c>
      <c r="CB688">
        <f>IFERROR(INDEX($AL$2:$AL$134,MATCH($AJ688,$AK$2:$AK$134,0)),0)</f>
      </c>
      <c r="CC688">
        <f>IFERROR(LEFT($F688,FIND(" - ",$F688)-1),$F688)</f>
      </c>
      <c r="CF688">
        <f>IF($DA688&gt;=1,INDEX($CD:$CD,$CZ688+1),"")</f>
      </c>
      <c r="CG688">
        <f>IF($DA688&gt;=2,INDEX($CD:$CD,$CZ688+2),"")</f>
      </c>
      <c r="CH688">
        <f>IF($DA688&gt;=3,INDEX($CD:$CD,$CZ688+3),"")</f>
      </c>
      <c r="CI688">
        <f>IF($DA688&gt;=4,INDEX($CD:$CD,$CZ688+4),"")</f>
      </c>
      <c r="CJ688">
        <f>IF($DA688&gt;=5,INDEX($CD:$CD,$CZ688+5),"")</f>
      </c>
      <c r="CK688">
        <f>IF($DA688&gt;=6,INDEX($CD:$CD,$CZ688+6),"")</f>
      </c>
      <c r="CL688">
        <f>IF($DA688&gt;=7,INDEX($CD:$CD,$CZ688+7),"")</f>
      </c>
      <c r="CM688">
        <f>IF($DA688&gt;=8,INDEX($CD:$CD,$CZ688+8),"")</f>
      </c>
      <c r="CN688">
        <f>IF($DA688&gt;=9,INDEX($CD:$CD,$CZ688+9),"")</f>
      </c>
      <c r="CO688">
        <f>IF($DA688&gt;=10,INDEX($CD:$CD,$CZ688+10),"")</f>
      </c>
      <c r="CP688">
        <f>IF($DA688&gt;=11,INDEX($CD:$CD,$CZ688+11),"")</f>
      </c>
      <c r="CQ688">
        <f>IF($DA688&gt;=12,INDEX($CD:$CD,$CZ688+12),"")</f>
      </c>
      <c r="CR688">
        <f>IF($DA688&gt;=13,INDEX($CD:$CD,$CZ688+13),"")</f>
      </c>
      <c r="CS688">
        <f>IF($DA688&gt;=14,INDEX($CD:$CD,$CZ688+14),"")</f>
      </c>
      <c r="CT688">
        <f>IF($DA688&gt;=15,INDEX($CD:$CD,$CZ688+15),"")</f>
      </c>
      <c r="CU688">
        <f>IF($DA688&gt;=16,INDEX($CD:$CD,$CZ688+16),"")</f>
      </c>
      <c r="CV688">
        <f>IF($DA688&gt;=17,INDEX($CD:$CD,$CZ688+17),"")</f>
      </c>
      <c r="CW688">
        <f>IF($DA688&gt;=18,INDEX($CD:$CD,$CZ688+18),"")</f>
      </c>
      <c r="CX688">
        <f>IF($DA688&gt;=19,INDEX($CD:$CD,$CZ688+19),"")</f>
      </c>
      <c r="CY688">
        <f>IF($DA688&gt;=20,INDEX($CD:$CD,$CZ688+20),"")</f>
      </c>
      <c r="CZ688">
        <f>IFERROR(MATCH($CC688,$CD$2:$CD$263,0)+1,0)</f>
      </c>
      <c r="DA688">
        <f>IFERROR(INDEX($CE$2:$CE$263,MATCH($CC688,$CD$2:$CD$263,0)),0)</f>
      </c>
      <c r="DB688">
        <f>IFERROR(INDEX($AI:$AI,MATCH($H688,$AH:$AH,0))&amp;"","")</f>
      </c>
      <c r="DF688">
        <f>IF($GI688&gt;=1,INDEX($DC:$DC,$GH688+1),"")</f>
      </c>
      <c r="DG688">
        <f>IF($GI688&gt;=2,INDEX($DC:$DC,$GH688+2),"")</f>
      </c>
      <c r="DH688">
        <f>IF($GI688&gt;=3,INDEX($DC:$DC,$GH688+3),"")</f>
      </c>
      <c r="DI688">
        <f>IF($GI688&gt;=4,INDEX($DC:$DC,$GH688+4),"")</f>
      </c>
      <c r="DJ688">
        <f>IF($GI688&gt;=5,INDEX($DC:$DC,$GH688+5),"")</f>
      </c>
      <c r="DK688">
        <f>IF($GI688&gt;=6,INDEX($DC:$DC,$GH688+6),"")</f>
      </c>
      <c r="DL688">
        <f>IF($GI688&gt;=7,INDEX($DC:$DC,$GH688+7),"")</f>
      </c>
      <c r="DM688">
        <f>IF($GI688&gt;=8,INDEX($DC:$DC,$GH688+8),"")</f>
      </c>
      <c r="DN688">
        <f>IF($GI688&gt;=9,INDEX($DC:$DC,$GH688+9),"")</f>
      </c>
      <c r="DO688">
        <f>IF($GI688&gt;=10,INDEX($DC:$DC,$GH688+10),"")</f>
      </c>
      <c r="DP688">
        <f>IF($GI688&gt;=11,INDEX($DC:$DC,$GH688+11),"")</f>
      </c>
      <c r="DQ688">
        <f>IF($GI688&gt;=12,INDEX($DC:$DC,$GH688+12),"")</f>
      </c>
      <c r="DR688">
        <f>IF($GI688&gt;=13,INDEX($DC:$DC,$GH688+13),"")</f>
      </c>
      <c r="DS688">
        <f>IF($GI688&gt;=14,INDEX($DC:$DC,$GH688+14),"")</f>
      </c>
      <c r="DT688">
        <f>IF($GI688&gt;=15,INDEX($DC:$DC,$GH688+15),"")</f>
      </c>
      <c r="DU688">
        <f>IF($GI688&gt;=16,INDEX($DC:$DC,$GH688+16),"")</f>
      </c>
      <c r="DV688">
        <f>IF($GI688&gt;=17,INDEX($DC:$DC,$GH688+17),"")</f>
      </c>
      <c r="DW688">
        <f>IF($GI688&gt;=18,INDEX($DC:$DC,$GH688+18),"")</f>
      </c>
      <c r="DX688">
        <f>IF($GI688&gt;=19,INDEX($DC:$DC,$GH688+19),"")</f>
      </c>
      <c r="DY688">
        <f>IF($GI688&gt;=20,INDEX($DC:$DC,$GH688+20),"")</f>
      </c>
      <c r="DZ688">
        <f>IF($GI688&gt;=21,INDEX($DC:$DC,$GH688+21),"")</f>
      </c>
      <c r="EA688">
        <f>IF($GI688&gt;=22,INDEX($DC:$DC,$GH688+22),"")</f>
      </c>
      <c r="EB688">
        <f>IF($GI688&gt;=23,INDEX($DC:$DC,$GH688+23),"")</f>
      </c>
      <c r="EC688">
        <f>IF($GI688&gt;=24,INDEX($DC:$DC,$GH688+24),"")</f>
      </c>
      <c r="ED688">
        <f>IF($GI688&gt;=25,INDEX($DC:$DC,$GH688+25),"")</f>
      </c>
      <c r="EE688">
        <f>IF($GI688&gt;=26,INDEX($DC:$DC,$GH688+26),"")</f>
      </c>
      <c r="EF688">
        <f>IF($GI688&gt;=27,INDEX($DC:$DC,$GH688+27),"")</f>
      </c>
      <c r="EG688">
        <f>IF($GI688&gt;=28,INDEX($DC:$DC,$GH688+28),"")</f>
      </c>
      <c r="EH688">
        <f>IF($GI688&gt;=29,INDEX($DC:$DC,$GH688+29),"")</f>
      </c>
      <c r="EI688">
        <f>IF($GI688&gt;=30,INDEX($DC:$DC,$GH688+30),"")</f>
      </c>
      <c r="EJ688">
        <f>IF($GI688&gt;=31,INDEX($DC:$DC,$GH688+31),"")</f>
      </c>
      <c r="EK688">
        <f>IF($GI688&gt;=32,INDEX($DC:$DC,$GH688+32),"")</f>
      </c>
      <c r="EL688">
        <f>IF($GI688&gt;=33,INDEX($DC:$DC,$GH688+33),"")</f>
      </c>
      <c r="EM688">
        <f>IF($GI688&gt;=34,INDEX($DC:$DC,$GH688+34),"")</f>
      </c>
      <c r="EN688">
        <f>IF($GI688&gt;=35,INDEX($DC:$DC,$GH688+35),"")</f>
      </c>
      <c r="EO688">
        <f>IF($GI688&gt;=36,INDEX($DC:$DC,$GH688+36),"")</f>
      </c>
      <c r="EP688">
        <f>IF($GI688&gt;=37,INDEX($DC:$DC,$GH688+37),"")</f>
      </c>
      <c r="EQ688">
        <f>IF($GI688&gt;=38,INDEX($DC:$DC,$GH688+38),"")</f>
      </c>
      <c r="ER688">
        <f>IF($GI688&gt;=39,INDEX($DC:$DC,$GH688+39),"")</f>
      </c>
      <c r="ES688">
        <f>IF($GI688&gt;=40,INDEX($DC:$DC,$GH688+40),"")</f>
      </c>
      <c r="ET688">
        <f>IF($GI688&gt;=1,INDEX($DD:$DD,$GH688+1),"")</f>
      </c>
      <c r="EU688">
        <f>IF($GI688&gt;=2,INDEX($DD:$DD,$GH688+2),"")</f>
      </c>
      <c r="EV688">
        <f>IF($GI688&gt;=3,INDEX($DD:$DD,$GH688+3),"")</f>
      </c>
      <c r="EW688">
        <f>IF($GI688&gt;=4,INDEX($DD:$DD,$GH688+4),"")</f>
      </c>
      <c r="EX688">
        <f>IF($GI688&gt;=5,INDEX($DD:$DD,$GH688+5),"")</f>
      </c>
      <c r="EY688">
        <f>IF($GI688&gt;=6,INDEX($DD:$DD,$GH688+6),"")</f>
      </c>
      <c r="EZ688">
        <f>IF($GI688&gt;=7,INDEX($DD:$DD,$GH688+7),"")</f>
      </c>
      <c r="FA688">
        <f>IF($GI688&gt;=8,INDEX($DD:$DD,$GH688+8),"")</f>
      </c>
      <c r="FB688">
        <f>IF($GI688&gt;=9,INDEX($DD:$DD,$GH688+9),"")</f>
      </c>
      <c r="FC688">
        <f>IF($GI688&gt;=10,INDEX($DD:$DD,$GH688+10),"")</f>
      </c>
      <c r="FD688">
        <f>IF($GI688&gt;=11,INDEX($DD:$DD,$GH688+11),"")</f>
      </c>
      <c r="FE688">
        <f>IF($GI688&gt;=12,INDEX($DD:$DD,$GH688+12),"")</f>
      </c>
      <c r="FF688">
        <f>IF($GI688&gt;=13,INDEX($DD:$DD,$GH688+13),"")</f>
      </c>
      <c r="FG688">
        <f>IF($GI688&gt;=14,INDEX($DD:$DD,$GH688+14),"")</f>
      </c>
      <c r="FH688">
        <f>IF($GI688&gt;=15,INDEX($DD:$DD,$GH688+15),"")</f>
      </c>
      <c r="FI688">
        <f>IF($GI688&gt;=16,INDEX($DD:$DD,$GH688+16),"")</f>
      </c>
      <c r="FJ688">
        <f>IF($GI688&gt;=17,INDEX($DD:$DD,$GH688+17),"")</f>
      </c>
      <c r="FK688">
        <f>IF($GI688&gt;=18,INDEX($DD:$DD,$GH688+18),"")</f>
      </c>
      <c r="FL688">
        <f>IF($GI688&gt;=19,INDEX($DD:$DD,$GH688+19),"")</f>
      </c>
      <c r="FM688">
        <f>IF($GI688&gt;=20,INDEX($DD:$DD,$GH688+20),"")</f>
      </c>
      <c r="FN688">
        <f>IF($GI688&gt;=21,INDEX($DD:$DD,$GH688+21),"")</f>
      </c>
      <c r="FO688">
        <f>IF($GI688&gt;=22,INDEX($DD:$DD,$GH688+22),"")</f>
      </c>
      <c r="FP688">
        <f>IF($GI688&gt;=23,INDEX($DD:$DD,$GH688+23),"")</f>
      </c>
      <c r="FQ688">
        <f>IF($GI688&gt;=24,INDEX($DD:$DD,$GH688+24),"")</f>
      </c>
      <c r="FR688">
        <f>IF($GI688&gt;=25,INDEX($DD:$DD,$GH688+25),"")</f>
      </c>
      <c r="FS688">
        <f>IF($GI688&gt;=26,INDEX($DD:$DD,$GH688+26),"")</f>
      </c>
      <c r="FT688">
        <f>IF($GI688&gt;=27,INDEX($DD:$DD,$GH688+27),"")</f>
      </c>
      <c r="FU688">
        <f>IF($GI688&gt;=28,INDEX($DD:$DD,$GH688+28),"")</f>
      </c>
      <c r="FV688">
        <f>IF($GI688&gt;=29,INDEX($DD:$DD,$GH688+29),"")</f>
      </c>
      <c r="FW688">
        <f>IF($GI688&gt;=30,INDEX($DD:$DD,$GH688+30),"")</f>
      </c>
      <c r="FX688">
        <f>IF($GI688&gt;=31,INDEX($DD:$DD,$GH688+31),"")</f>
      </c>
      <c r="FY688">
        <f>IF($GI688&gt;=32,INDEX($DD:$DD,$GH688+32),"")</f>
      </c>
      <c r="FZ688">
        <f>IF($GI688&gt;=33,INDEX($DD:$DD,$GH688+33),"")</f>
      </c>
      <c r="GA688">
        <f>IF($GI688&gt;=34,INDEX($DD:$DD,$GH688+34),"")</f>
      </c>
      <c r="GB688">
        <f>IF($GI688&gt;=35,INDEX($DD:$DD,$GH688+35),"")</f>
      </c>
      <c r="GC688">
        <f>IF($GI688&gt;=36,INDEX($DD:$DD,$GH688+36),"")</f>
      </c>
      <c r="GD688">
        <f>IF($GI688&gt;=37,INDEX($DD:$DD,$GH688+37),"")</f>
      </c>
      <c r="GE688">
        <f>IF($GI688&gt;=38,INDEX($DD:$DD,$GH688+38),"")</f>
      </c>
      <c r="GF688">
        <f>IF($GI688&gt;=39,INDEX($DD:$DD,$GH688+39),"")</f>
      </c>
      <c r="GG688">
        <f>IF($GI688&gt;=40,INDEX($DD:$DD,$GH688+40),"")</f>
      </c>
      <c r="GH688">
        <f>IFERROR(MATCH($DB688,$DC$2:$DC$148,0)+1,0)</f>
      </c>
      <c r="GI688">
        <f>IFERROR(INDEX($DE$2:$DE$148,MATCH($DB688,$DC$2:$DC$148,0)),0)</f>
      </c>
      <c r="GJ688">
        <f>IFERROR(MATCH($S688,$DF$688:$ES$688,0),0)</f>
      </c>
      <c r="GK688">
        <f>IF($GJ688&gt;0,INDEX($ET$688:$GG$688,$GJ688),"")</f>
      </c>
      <c r="GN688">
        <f>IF($IW688&gt;=1,INDEX($GL:$GL,$IV688+1),"")</f>
      </c>
      <c r="GO688">
        <f>IF($IW688&gt;=2,INDEX($GL:$GL,$IV688+2),"")</f>
      </c>
      <c r="GP688">
        <f>IF($IW688&gt;=3,INDEX($GL:$GL,$IV688+3),"")</f>
      </c>
      <c r="GQ688">
        <f>IF($IW688&gt;=4,INDEX($GL:$GL,$IV688+4),"")</f>
      </c>
      <c r="GR688">
        <f>IF($IW688&gt;=5,INDEX($GL:$GL,$IV688+5),"")</f>
      </c>
      <c r="GS688">
        <f>IF($IW688&gt;=6,INDEX($GL:$GL,$IV688+6),"")</f>
      </c>
      <c r="GT688">
        <f>IF($IW688&gt;=7,INDEX($GL:$GL,$IV688+7),"")</f>
      </c>
      <c r="GU688">
        <f>IF($IW688&gt;=8,INDEX($GL:$GL,$IV688+8),"")</f>
      </c>
      <c r="GV688">
        <f>IF($IW688&gt;=9,INDEX($GL:$GL,$IV688+9),"")</f>
      </c>
      <c r="GW688">
        <f>IF($IW688&gt;=10,INDEX($GL:$GL,$IV688+10),"")</f>
      </c>
      <c r="GX688">
        <f>IF($IW688&gt;=11,INDEX($GL:$GL,$IV688+11),"")</f>
      </c>
      <c r="GY688">
        <f>IF($IW688&gt;=12,INDEX($GL:$GL,$IV688+12),"")</f>
      </c>
      <c r="GZ688">
        <f>IF($IW688&gt;=13,INDEX($GL:$GL,$IV688+13),"")</f>
      </c>
      <c r="HA688">
        <f>IF($IW688&gt;=14,INDEX($GL:$GL,$IV688+14),"")</f>
      </c>
      <c r="HB688">
        <f>IF($IW688&gt;=15,INDEX($GL:$GL,$IV688+15),"")</f>
      </c>
      <c r="HC688">
        <f>IF($IW688&gt;=16,INDEX($GL:$GL,$IV688+16),"")</f>
      </c>
      <c r="HD688">
        <f>IF($IW688&gt;=17,INDEX($GL:$GL,$IV688+17),"")</f>
      </c>
      <c r="HE688">
        <f>IF($IW688&gt;=18,INDEX($GL:$GL,$IV688+18),"")</f>
      </c>
      <c r="HF688">
        <f>IF($IW688&gt;=19,INDEX($GL:$GL,$IV688+19),"")</f>
      </c>
      <c r="HG688">
        <f>IF($IW688&gt;=20,INDEX($GL:$GL,$IV688+20),"")</f>
      </c>
      <c r="HH688">
        <f>IF($IW688&gt;=21,INDEX($GL:$GL,$IV688+21),"")</f>
      </c>
      <c r="HI688">
        <f>IF($IW688&gt;=22,INDEX($GL:$GL,$IV688+22),"")</f>
      </c>
      <c r="HJ688">
        <f>IF($IW688&gt;=23,INDEX($GL:$GL,$IV688+23),"")</f>
      </c>
      <c r="HK688">
        <f>IF($IW688&gt;=24,INDEX($GL:$GL,$IV688+24),"")</f>
      </c>
      <c r="HL688">
        <f>IF($IW688&gt;=25,INDEX($GL:$GL,$IV688+25),"")</f>
      </c>
      <c r="HM688">
        <f>IF($IW688&gt;=26,INDEX($GL:$GL,$IV688+26),"")</f>
      </c>
      <c r="HN688">
        <f>IF($IW688&gt;=27,INDEX($GL:$GL,$IV688+27),"")</f>
      </c>
      <c r="HO688">
        <f>IF($IW688&gt;=28,INDEX($GL:$GL,$IV688+28),"")</f>
      </c>
      <c r="HP688">
        <f>IF($IW688&gt;=29,INDEX($GL:$GL,$IV688+29),"")</f>
      </c>
      <c r="HQ688">
        <f>IF($IW688&gt;=30,INDEX($GL:$GL,$IV688+30),"")</f>
      </c>
      <c r="HR688">
        <f>IF($IW688&gt;=31,INDEX($GL:$GL,$IV688+31),"")</f>
      </c>
      <c r="HS688">
        <f>IF($IW688&gt;=32,INDEX($GL:$GL,$IV688+32),"")</f>
      </c>
      <c r="HT688">
        <f>IF($IW688&gt;=33,INDEX($GL:$GL,$IV688+33),"")</f>
      </c>
      <c r="HU688">
        <f>IF($IW688&gt;=34,INDEX($GL:$GL,$IV688+34),"")</f>
      </c>
      <c r="HV688">
        <f>IF($IW688&gt;=35,INDEX($GL:$GL,$IV688+35),"")</f>
      </c>
      <c r="HW688">
        <f>IF($IW688&gt;=36,INDEX($GL:$GL,$IV688+36),"")</f>
      </c>
      <c r="HX688">
        <f>IF($IW688&gt;=37,INDEX($GL:$GL,$IV688+37),"")</f>
      </c>
      <c r="HY688">
        <f>IF($IW688&gt;=38,INDEX($GL:$GL,$IV688+38),"")</f>
      </c>
      <c r="HZ688">
        <f>IF($IW688&gt;=39,INDEX($GL:$GL,$IV688+39),"")</f>
      </c>
      <c r="IA688">
        <f>IF($IW688&gt;=40,INDEX($GL:$GL,$IV688+40),"")</f>
      </c>
      <c r="IB688">
        <f>IF($IW688&gt;=41,INDEX($GL:$GL,$IV688+41),"")</f>
      </c>
      <c r="IC688">
        <f>IF($IW688&gt;=42,INDEX($GL:$GL,$IV688+42),"")</f>
      </c>
      <c r="ID688">
        <f>IF($IW688&gt;=43,INDEX($GL:$GL,$IV688+43),"")</f>
      </c>
      <c r="IE688">
        <f>IF($IW688&gt;=44,INDEX($GL:$GL,$IV688+44),"")</f>
      </c>
      <c r="IF688">
        <f>IF($IW688&gt;=45,INDEX($GL:$GL,$IV688+45),"")</f>
      </c>
      <c r="IG688">
        <f>IF($IW688&gt;=46,INDEX($GL:$GL,$IV688+46),"")</f>
      </c>
      <c r="IH688">
        <f>IF($IW688&gt;=47,INDEX($GL:$GL,$IV688+47),"")</f>
      </c>
      <c r="II688">
        <f>IF($IW688&gt;=48,INDEX($GL:$GL,$IV688+48),"")</f>
      </c>
      <c r="IJ688">
        <f>IF($IW688&gt;=49,INDEX($GL:$GL,$IV688+49),"")</f>
      </c>
      <c r="IK688">
        <f>IF($IW688&gt;=50,INDEX($GL:$GL,$IV688+50),"")</f>
      </c>
      <c r="IL688">
        <f>IF($IW688&gt;=51,INDEX($GL:$GL,$IV688+51),"")</f>
      </c>
      <c r="IM688">
        <f>IF($IW688&gt;=52,INDEX($GL:$GL,$IV688+52),"")</f>
      </c>
      <c r="IN688">
        <f>IF($IW688&gt;=53,INDEX($GL:$GL,$IV688+53),"")</f>
      </c>
      <c r="IO688">
        <f>IF($IW688&gt;=54,INDEX($GL:$GL,$IV688+54),"")</f>
      </c>
      <c r="IP688">
        <f>IF($IW688&gt;=55,INDEX($GL:$GL,$IV688+55),"")</f>
      </c>
      <c r="IQ688">
        <f>IF($IW688&gt;=56,INDEX($GL:$GL,$IV688+56),"")</f>
      </c>
      <c r="IR688">
        <f>IF($IW688&gt;=57,INDEX($GL:$GL,$IV688+57),"")</f>
      </c>
      <c r="IS688">
        <f>IF($IW688&gt;=58,INDEX($GL:$GL,$IV688+58),"")</f>
      </c>
      <c r="IT688">
        <f>IF($IW688&gt;=59,INDEX($GL:$GL,$IV688+59),"")</f>
      </c>
      <c r="IU688">
        <f>IF($IW688&gt;=60,INDEX($GL:$GL,$IV688+60),"")</f>
      </c>
      <c r="IV688">
        <f>IFERROR(MATCH($GK688,$GL$2:$GL$324,0)+1,0)</f>
      </c>
      <c r="IW688">
        <f>IFERROR(INDEX($GM$2:$GM$324,MATCH($GK688,$GL$2:$GL$324,0)),0)</f>
      </c>
      <c r="IX688" t="s">
        <v>34</v>
      </c>
      <c r="IY688" t="s">
        <v>34</v>
      </c>
    </row>
    <row r="689" spans="1:259" x14ac:dyDescent="0.25">
      <c r="K689">
        <f>IF(OR($N689="",$J689=""),"",IFERROR($N689/$J689,0))</f>
      </c>
      <c r="L689">
        <f>IF($N689="","",
SUM($M689,$O689,$T689,$P689,$R689)*
(1-IF($U689="",0,VALUE($U689)/100)))</f>
      </c>
      <c r="M689">
        <f>IF($N689="","",$N689)</f>
      </c>
      <c r="O689">
        <f>IF($N689="","",
IF($H689="","",
IF(ISNUMBER(SEARCH("exempt",LOWER($H689))),0,
$N689*(VALUE(SUBSTITUTE($H689,"%",""))/100))))</f>
      </c>
      <c r="V689">
        <f>IFERROR(IF(FIND(" - ",$E689)&gt;0,MID($E689,FIND(" - ",$E689)+3,LEN($E689)),""),"")</f>
      </c>
      <c r="AE689" t="s">
        <v>1270</v>
      </c>
      <c r="AJ689">
        <f>IFERROR(LEFT($E689,FIND(" - ",$E689)-1),$E689)</f>
      </c>
      <c r="AM689">
        <f>IF($CB689&gt;=1,INDEX($AK:$AK,$CA689+1),"")</f>
      </c>
      <c r="AN689">
        <f>IF($CB689&gt;=2,INDEX($AK:$AK,$CA689+2),"")</f>
      </c>
      <c r="AO689">
        <f>IF($CB689&gt;=3,INDEX($AK:$AK,$CA689+3),"")</f>
      </c>
      <c r="AP689">
        <f>IF($CB689&gt;=4,INDEX($AK:$AK,$CA689+4),"")</f>
      </c>
      <c r="AQ689">
        <f>IF($CB689&gt;=5,INDEX($AK:$AK,$CA689+5),"")</f>
      </c>
      <c r="AR689">
        <f>IF($CB689&gt;=6,INDEX($AK:$AK,$CA689+6),"")</f>
      </c>
      <c r="AS689">
        <f>IF($CB689&gt;=7,INDEX($AK:$AK,$CA689+7),"")</f>
      </c>
      <c r="AT689">
        <f>IF($CB689&gt;=8,INDEX($AK:$AK,$CA689+8),"")</f>
      </c>
      <c r="AU689">
        <f>IF($CB689&gt;=9,INDEX($AK:$AK,$CA689+9),"")</f>
      </c>
      <c r="AV689">
        <f>IF($CB689&gt;=10,INDEX($AK:$AK,$CA689+10),"")</f>
      </c>
      <c r="AW689">
        <f>IF($CB689&gt;=11,INDEX($AK:$AK,$CA689+11),"")</f>
      </c>
      <c r="AX689">
        <f>IF($CB689&gt;=12,INDEX($AK:$AK,$CA689+12),"")</f>
      </c>
      <c r="AY689">
        <f>IF($CB689&gt;=13,INDEX($AK:$AK,$CA689+13),"")</f>
      </c>
      <c r="AZ689">
        <f>IF($CB689&gt;=14,INDEX($AK:$AK,$CA689+14),"")</f>
      </c>
      <c r="BA689">
        <f>IF($CB689&gt;=15,INDEX($AK:$AK,$CA689+15),"")</f>
      </c>
      <c r="BB689">
        <f>IF($CB689&gt;=16,INDEX($AK:$AK,$CA689+16),"")</f>
      </c>
      <c r="BC689">
        <f>IF($CB689&gt;=17,INDEX($AK:$AK,$CA689+17),"")</f>
      </c>
      <c r="BD689">
        <f>IF($CB689&gt;=18,INDEX($AK:$AK,$CA689+18),"")</f>
      </c>
      <c r="BE689">
        <f>IF($CB689&gt;=19,INDEX($AK:$AK,$CA689+19),"")</f>
      </c>
      <c r="BF689">
        <f>IF($CB689&gt;=20,INDEX($AK:$AK,$CA689+20),"")</f>
      </c>
      <c r="BG689">
        <f>IF($CB689&gt;=21,INDEX($AK:$AK,$CA689+21),"")</f>
      </c>
      <c r="BH689">
        <f>IF($CB689&gt;=22,INDEX($AK:$AK,$CA689+22),"")</f>
      </c>
      <c r="BI689">
        <f>IF($CB689&gt;=23,INDEX($AK:$AK,$CA689+23),"")</f>
      </c>
      <c r="BJ689">
        <f>IF($CB689&gt;=24,INDEX($AK:$AK,$CA689+24),"")</f>
      </c>
      <c r="BK689">
        <f>IF($CB689&gt;=25,INDEX($AK:$AK,$CA689+25),"")</f>
      </c>
      <c r="BL689">
        <f>IF($CB689&gt;=26,INDEX($AK:$AK,$CA689+26),"")</f>
      </c>
      <c r="BM689">
        <f>IF($CB689&gt;=27,INDEX($AK:$AK,$CA689+27),"")</f>
      </c>
      <c r="BN689">
        <f>IF($CB689&gt;=28,INDEX($AK:$AK,$CA689+28),"")</f>
      </c>
      <c r="BO689">
        <f>IF($CB689&gt;=29,INDEX($AK:$AK,$CA689+29),"")</f>
      </c>
      <c r="BP689">
        <f>IF($CB689&gt;=30,INDEX($AK:$AK,$CA689+30),"")</f>
      </c>
      <c r="BQ689">
        <f>IF($CB689&gt;=31,INDEX($AK:$AK,$CA689+31),"")</f>
      </c>
      <c r="BR689">
        <f>IF($CB689&gt;=32,INDEX($AK:$AK,$CA689+32),"")</f>
      </c>
      <c r="BS689">
        <f>IF($CB689&gt;=33,INDEX($AK:$AK,$CA689+33),"")</f>
      </c>
      <c r="BT689">
        <f>IF($CB689&gt;=34,INDEX($AK:$AK,$CA689+34),"")</f>
      </c>
      <c r="BU689">
        <f>IF($CB689&gt;=35,INDEX($AK:$AK,$CA689+35),"")</f>
      </c>
      <c r="BV689">
        <f>IF($CB689&gt;=36,INDEX($AK:$AK,$CA689+36),"")</f>
      </c>
      <c r="BW689">
        <f>IF($CB689&gt;=37,INDEX($AK:$AK,$CA689+37),"")</f>
      </c>
      <c r="BX689">
        <f>IF($CB689&gt;=38,INDEX($AK:$AK,$CA689+38),"")</f>
      </c>
      <c r="BY689">
        <f>IF($CB689&gt;=39,INDEX($AK:$AK,$CA689+39),"")</f>
      </c>
      <c r="BZ689">
        <f>IF($CB689&gt;=40,INDEX($AK:$AK,$CA689+40),"")</f>
      </c>
      <c r="CA689">
        <f>IFERROR(MATCH($AJ689,$AK$2:$AK$134,0)+1,0)</f>
      </c>
      <c r="CB689">
        <f>IFERROR(INDEX($AL$2:$AL$134,MATCH($AJ689,$AK$2:$AK$134,0)),0)</f>
      </c>
      <c r="CC689">
        <f>IFERROR(LEFT($F689,FIND(" - ",$F689)-1),$F689)</f>
      </c>
      <c r="CF689">
        <f>IF($DA689&gt;=1,INDEX($CD:$CD,$CZ689+1),"")</f>
      </c>
      <c r="CG689">
        <f>IF($DA689&gt;=2,INDEX($CD:$CD,$CZ689+2),"")</f>
      </c>
      <c r="CH689">
        <f>IF($DA689&gt;=3,INDEX($CD:$CD,$CZ689+3),"")</f>
      </c>
      <c r="CI689">
        <f>IF($DA689&gt;=4,INDEX($CD:$CD,$CZ689+4),"")</f>
      </c>
      <c r="CJ689">
        <f>IF($DA689&gt;=5,INDEX($CD:$CD,$CZ689+5),"")</f>
      </c>
      <c r="CK689">
        <f>IF($DA689&gt;=6,INDEX($CD:$CD,$CZ689+6),"")</f>
      </c>
      <c r="CL689">
        <f>IF($DA689&gt;=7,INDEX($CD:$CD,$CZ689+7),"")</f>
      </c>
      <c r="CM689">
        <f>IF($DA689&gt;=8,INDEX($CD:$CD,$CZ689+8),"")</f>
      </c>
      <c r="CN689">
        <f>IF($DA689&gt;=9,INDEX($CD:$CD,$CZ689+9),"")</f>
      </c>
      <c r="CO689">
        <f>IF($DA689&gt;=10,INDEX($CD:$CD,$CZ689+10),"")</f>
      </c>
      <c r="CP689">
        <f>IF($DA689&gt;=11,INDEX($CD:$CD,$CZ689+11),"")</f>
      </c>
      <c r="CQ689">
        <f>IF($DA689&gt;=12,INDEX($CD:$CD,$CZ689+12),"")</f>
      </c>
      <c r="CR689">
        <f>IF($DA689&gt;=13,INDEX($CD:$CD,$CZ689+13),"")</f>
      </c>
      <c r="CS689">
        <f>IF($DA689&gt;=14,INDEX($CD:$CD,$CZ689+14),"")</f>
      </c>
      <c r="CT689">
        <f>IF($DA689&gt;=15,INDEX($CD:$CD,$CZ689+15),"")</f>
      </c>
      <c r="CU689">
        <f>IF($DA689&gt;=16,INDEX($CD:$CD,$CZ689+16),"")</f>
      </c>
      <c r="CV689">
        <f>IF($DA689&gt;=17,INDEX($CD:$CD,$CZ689+17),"")</f>
      </c>
      <c r="CW689">
        <f>IF($DA689&gt;=18,INDEX($CD:$CD,$CZ689+18),"")</f>
      </c>
      <c r="CX689">
        <f>IF($DA689&gt;=19,INDEX($CD:$CD,$CZ689+19),"")</f>
      </c>
      <c r="CY689">
        <f>IF($DA689&gt;=20,INDEX($CD:$CD,$CZ689+20),"")</f>
      </c>
      <c r="CZ689">
        <f>IFERROR(MATCH($CC689,$CD$2:$CD$263,0)+1,0)</f>
      </c>
      <c r="DA689">
        <f>IFERROR(INDEX($CE$2:$CE$263,MATCH($CC689,$CD$2:$CD$263,0)),0)</f>
      </c>
      <c r="DB689">
        <f>IFERROR(INDEX($AI:$AI,MATCH($H689,$AH:$AH,0))&amp;"","")</f>
      </c>
      <c r="DF689">
        <f>IF($GI689&gt;=1,INDEX($DC:$DC,$GH689+1),"")</f>
      </c>
      <c r="DG689">
        <f>IF($GI689&gt;=2,INDEX($DC:$DC,$GH689+2),"")</f>
      </c>
      <c r="DH689">
        <f>IF($GI689&gt;=3,INDEX($DC:$DC,$GH689+3),"")</f>
      </c>
      <c r="DI689">
        <f>IF($GI689&gt;=4,INDEX($DC:$DC,$GH689+4),"")</f>
      </c>
      <c r="DJ689">
        <f>IF($GI689&gt;=5,INDEX($DC:$DC,$GH689+5),"")</f>
      </c>
      <c r="DK689">
        <f>IF($GI689&gt;=6,INDEX($DC:$DC,$GH689+6),"")</f>
      </c>
      <c r="DL689">
        <f>IF($GI689&gt;=7,INDEX($DC:$DC,$GH689+7),"")</f>
      </c>
      <c r="DM689">
        <f>IF($GI689&gt;=8,INDEX($DC:$DC,$GH689+8),"")</f>
      </c>
      <c r="DN689">
        <f>IF($GI689&gt;=9,INDEX($DC:$DC,$GH689+9),"")</f>
      </c>
      <c r="DO689">
        <f>IF($GI689&gt;=10,INDEX($DC:$DC,$GH689+10),"")</f>
      </c>
      <c r="DP689">
        <f>IF($GI689&gt;=11,INDEX($DC:$DC,$GH689+11),"")</f>
      </c>
      <c r="DQ689">
        <f>IF($GI689&gt;=12,INDEX($DC:$DC,$GH689+12),"")</f>
      </c>
      <c r="DR689">
        <f>IF($GI689&gt;=13,INDEX($DC:$DC,$GH689+13),"")</f>
      </c>
      <c r="DS689">
        <f>IF($GI689&gt;=14,INDEX($DC:$DC,$GH689+14),"")</f>
      </c>
      <c r="DT689">
        <f>IF($GI689&gt;=15,INDEX($DC:$DC,$GH689+15),"")</f>
      </c>
      <c r="DU689">
        <f>IF($GI689&gt;=16,INDEX($DC:$DC,$GH689+16),"")</f>
      </c>
      <c r="DV689">
        <f>IF($GI689&gt;=17,INDEX($DC:$DC,$GH689+17),"")</f>
      </c>
      <c r="DW689">
        <f>IF($GI689&gt;=18,INDEX($DC:$DC,$GH689+18),"")</f>
      </c>
      <c r="DX689">
        <f>IF($GI689&gt;=19,INDEX($DC:$DC,$GH689+19),"")</f>
      </c>
      <c r="DY689">
        <f>IF($GI689&gt;=20,INDEX($DC:$DC,$GH689+20),"")</f>
      </c>
      <c r="DZ689">
        <f>IF($GI689&gt;=21,INDEX($DC:$DC,$GH689+21),"")</f>
      </c>
      <c r="EA689">
        <f>IF($GI689&gt;=22,INDEX($DC:$DC,$GH689+22),"")</f>
      </c>
      <c r="EB689">
        <f>IF($GI689&gt;=23,INDEX($DC:$DC,$GH689+23),"")</f>
      </c>
      <c r="EC689">
        <f>IF($GI689&gt;=24,INDEX($DC:$DC,$GH689+24),"")</f>
      </c>
      <c r="ED689">
        <f>IF($GI689&gt;=25,INDEX($DC:$DC,$GH689+25),"")</f>
      </c>
      <c r="EE689">
        <f>IF($GI689&gt;=26,INDEX($DC:$DC,$GH689+26),"")</f>
      </c>
      <c r="EF689">
        <f>IF($GI689&gt;=27,INDEX($DC:$DC,$GH689+27),"")</f>
      </c>
      <c r="EG689">
        <f>IF($GI689&gt;=28,INDEX($DC:$DC,$GH689+28),"")</f>
      </c>
      <c r="EH689">
        <f>IF($GI689&gt;=29,INDEX($DC:$DC,$GH689+29),"")</f>
      </c>
      <c r="EI689">
        <f>IF($GI689&gt;=30,INDEX($DC:$DC,$GH689+30),"")</f>
      </c>
      <c r="EJ689">
        <f>IF($GI689&gt;=31,INDEX($DC:$DC,$GH689+31),"")</f>
      </c>
      <c r="EK689">
        <f>IF($GI689&gt;=32,INDEX($DC:$DC,$GH689+32),"")</f>
      </c>
      <c r="EL689">
        <f>IF($GI689&gt;=33,INDEX($DC:$DC,$GH689+33),"")</f>
      </c>
      <c r="EM689">
        <f>IF($GI689&gt;=34,INDEX($DC:$DC,$GH689+34),"")</f>
      </c>
      <c r="EN689">
        <f>IF($GI689&gt;=35,INDEX($DC:$DC,$GH689+35),"")</f>
      </c>
      <c r="EO689">
        <f>IF($GI689&gt;=36,INDEX($DC:$DC,$GH689+36),"")</f>
      </c>
      <c r="EP689">
        <f>IF($GI689&gt;=37,INDEX($DC:$DC,$GH689+37),"")</f>
      </c>
      <c r="EQ689">
        <f>IF($GI689&gt;=38,INDEX($DC:$DC,$GH689+38),"")</f>
      </c>
      <c r="ER689">
        <f>IF($GI689&gt;=39,INDEX($DC:$DC,$GH689+39),"")</f>
      </c>
      <c r="ES689">
        <f>IF($GI689&gt;=40,INDEX($DC:$DC,$GH689+40),"")</f>
      </c>
      <c r="ET689">
        <f>IF($GI689&gt;=1,INDEX($DD:$DD,$GH689+1),"")</f>
      </c>
      <c r="EU689">
        <f>IF($GI689&gt;=2,INDEX($DD:$DD,$GH689+2),"")</f>
      </c>
      <c r="EV689">
        <f>IF($GI689&gt;=3,INDEX($DD:$DD,$GH689+3),"")</f>
      </c>
      <c r="EW689">
        <f>IF($GI689&gt;=4,INDEX($DD:$DD,$GH689+4),"")</f>
      </c>
      <c r="EX689">
        <f>IF($GI689&gt;=5,INDEX($DD:$DD,$GH689+5),"")</f>
      </c>
      <c r="EY689">
        <f>IF($GI689&gt;=6,INDEX($DD:$DD,$GH689+6),"")</f>
      </c>
      <c r="EZ689">
        <f>IF($GI689&gt;=7,INDEX($DD:$DD,$GH689+7),"")</f>
      </c>
      <c r="FA689">
        <f>IF($GI689&gt;=8,INDEX($DD:$DD,$GH689+8),"")</f>
      </c>
      <c r="FB689">
        <f>IF($GI689&gt;=9,INDEX($DD:$DD,$GH689+9),"")</f>
      </c>
      <c r="FC689">
        <f>IF($GI689&gt;=10,INDEX($DD:$DD,$GH689+10),"")</f>
      </c>
      <c r="FD689">
        <f>IF($GI689&gt;=11,INDEX($DD:$DD,$GH689+11),"")</f>
      </c>
      <c r="FE689">
        <f>IF($GI689&gt;=12,INDEX($DD:$DD,$GH689+12),"")</f>
      </c>
      <c r="FF689">
        <f>IF($GI689&gt;=13,INDEX($DD:$DD,$GH689+13),"")</f>
      </c>
      <c r="FG689">
        <f>IF($GI689&gt;=14,INDEX($DD:$DD,$GH689+14),"")</f>
      </c>
      <c r="FH689">
        <f>IF($GI689&gt;=15,INDEX($DD:$DD,$GH689+15),"")</f>
      </c>
      <c r="FI689">
        <f>IF($GI689&gt;=16,INDEX($DD:$DD,$GH689+16),"")</f>
      </c>
      <c r="FJ689">
        <f>IF($GI689&gt;=17,INDEX($DD:$DD,$GH689+17),"")</f>
      </c>
      <c r="FK689">
        <f>IF($GI689&gt;=18,INDEX($DD:$DD,$GH689+18),"")</f>
      </c>
      <c r="FL689">
        <f>IF($GI689&gt;=19,INDEX($DD:$DD,$GH689+19),"")</f>
      </c>
      <c r="FM689">
        <f>IF($GI689&gt;=20,INDEX($DD:$DD,$GH689+20),"")</f>
      </c>
      <c r="FN689">
        <f>IF($GI689&gt;=21,INDEX($DD:$DD,$GH689+21),"")</f>
      </c>
      <c r="FO689">
        <f>IF($GI689&gt;=22,INDEX($DD:$DD,$GH689+22),"")</f>
      </c>
      <c r="FP689">
        <f>IF($GI689&gt;=23,INDEX($DD:$DD,$GH689+23),"")</f>
      </c>
      <c r="FQ689">
        <f>IF($GI689&gt;=24,INDEX($DD:$DD,$GH689+24),"")</f>
      </c>
      <c r="FR689">
        <f>IF($GI689&gt;=25,INDEX($DD:$DD,$GH689+25),"")</f>
      </c>
      <c r="FS689">
        <f>IF($GI689&gt;=26,INDEX($DD:$DD,$GH689+26),"")</f>
      </c>
      <c r="FT689">
        <f>IF($GI689&gt;=27,INDEX($DD:$DD,$GH689+27),"")</f>
      </c>
      <c r="FU689">
        <f>IF($GI689&gt;=28,INDEX($DD:$DD,$GH689+28),"")</f>
      </c>
      <c r="FV689">
        <f>IF($GI689&gt;=29,INDEX($DD:$DD,$GH689+29),"")</f>
      </c>
      <c r="FW689">
        <f>IF($GI689&gt;=30,INDEX($DD:$DD,$GH689+30),"")</f>
      </c>
      <c r="FX689">
        <f>IF($GI689&gt;=31,INDEX($DD:$DD,$GH689+31),"")</f>
      </c>
      <c r="FY689">
        <f>IF($GI689&gt;=32,INDEX($DD:$DD,$GH689+32),"")</f>
      </c>
      <c r="FZ689">
        <f>IF($GI689&gt;=33,INDEX($DD:$DD,$GH689+33),"")</f>
      </c>
      <c r="GA689">
        <f>IF($GI689&gt;=34,INDEX($DD:$DD,$GH689+34),"")</f>
      </c>
      <c r="GB689">
        <f>IF($GI689&gt;=35,INDEX($DD:$DD,$GH689+35),"")</f>
      </c>
      <c r="GC689">
        <f>IF($GI689&gt;=36,INDEX($DD:$DD,$GH689+36),"")</f>
      </c>
      <c r="GD689">
        <f>IF($GI689&gt;=37,INDEX($DD:$DD,$GH689+37),"")</f>
      </c>
      <c r="GE689">
        <f>IF($GI689&gt;=38,INDEX($DD:$DD,$GH689+38),"")</f>
      </c>
      <c r="GF689">
        <f>IF($GI689&gt;=39,INDEX($DD:$DD,$GH689+39),"")</f>
      </c>
      <c r="GG689">
        <f>IF($GI689&gt;=40,INDEX($DD:$DD,$GH689+40),"")</f>
      </c>
      <c r="GH689">
        <f>IFERROR(MATCH($DB689,$DC$2:$DC$148,0)+1,0)</f>
      </c>
      <c r="GI689">
        <f>IFERROR(INDEX($DE$2:$DE$148,MATCH($DB689,$DC$2:$DC$148,0)),0)</f>
      </c>
      <c r="GJ689">
        <f>IFERROR(MATCH($S689,$DF$689:$ES$689,0),0)</f>
      </c>
      <c r="GK689">
        <f>IF($GJ689&gt;0,INDEX($ET$689:$GG$689,$GJ689),"")</f>
      </c>
      <c r="GN689">
        <f>IF($IW689&gt;=1,INDEX($GL:$GL,$IV689+1),"")</f>
      </c>
      <c r="GO689">
        <f>IF($IW689&gt;=2,INDEX($GL:$GL,$IV689+2),"")</f>
      </c>
      <c r="GP689">
        <f>IF($IW689&gt;=3,INDEX($GL:$GL,$IV689+3),"")</f>
      </c>
      <c r="GQ689">
        <f>IF($IW689&gt;=4,INDEX($GL:$GL,$IV689+4),"")</f>
      </c>
      <c r="GR689">
        <f>IF($IW689&gt;=5,INDEX($GL:$GL,$IV689+5),"")</f>
      </c>
      <c r="GS689">
        <f>IF($IW689&gt;=6,INDEX($GL:$GL,$IV689+6),"")</f>
      </c>
      <c r="GT689">
        <f>IF($IW689&gt;=7,INDEX($GL:$GL,$IV689+7),"")</f>
      </c>
      <c r="GU689">
        <f>IF($IW689&gt;=8,INDEX($GL:$GL,$IV689+8),"")</f>
      </c>
      <c r="GV689">
        <f>IF($IW689&gt;=9,INDEX($GL:$GL,$IV689+9),"")</f>
      </c>
      <c r="GW689">
        <f>IF($IW689&gt;=10,INDEX($GL:$GL,$IV689+10),"")</f>
      </c>
      <c r="GX689">
        <f>IF($IW689&gt;=11,INDEX($GL:$GL,$IV689+11),"")</f>
      </c>
      <c r="GY689">
        <f>IF($IW689&gt;=12,INDEX($GL:$GL,$IV689+12),"")</f>
      </c>
      <c r="GZ689">
        <f>IF($IW689&gt;=13,INDEX($GL:$GL,$IV689+13),"")</f>
      </c>
      <c r="HA689">
        <f>IF($IW689&gt;=14,INDEX($GL:$GL,$IV689+14),"")</f>
      </c>
      <c r="HB689">
        <f>IF($IW689&gt;=15,INDEX($GL:$GL,$IV689+15),"")</f>
      </c>
      <c r="HC689">
        <f>IF($IW689&gt;=16,INDEX($GL:$GL,$IV689+16),"")</f>
      </c>
      <c r="HD689">
        <f>IF($IW689&gt;=17,INDEX($GL:$GL,$IV689+17),"")</f>
      </c>
      <c r="HE689">
        <f>IF($IW689&gt;=18,INDEX($GL:$GL,$IV689+18),"")</f>
      </c>
      <c r="HF689">
        <f>IF($IW689&gt;=19,INDEX($GL:$GL,$IV689+19),"")</f>
      </c>
      <c r="HG689">
        <f>IF($IW689&gt;=20,INDEX($GL:$GL,$IV689+20),"")</f>
      </c>
      <c r="HH689">
        <f>IF($IW689&gt;=21,INDEX($GL:$GL,$IV689+21),"")</f>
      </c>
      <c r="HI689">
        <f>IF($IW689&gt;=22,INDEX($GL:$GL,$IV689+22),"")</f>
      </c>
      <c r="HJ689">
        <f>IF($IW689&gt;=23,INDEX($GL:$GL,$IV689+23),"")</f>
      </c>
      <c r="HK689">
        <f>IF($IW689&gt;=24,INDEX($GL:$GL,$IV689+24),"")</f>
      </c>
      <c r="HL689">
        <f>IF($IW689&gt;=25,INDEX($GL:$GL,$IV689+25),"")</f>
      </c>
      <c r="HM689">
        <f>IF($IW689&gt;=26,INDEX($GL:$GL,$IV689+26),"")</f>
      </c>
      <c r="HN689">
        <f>IF($IW689&gt;=27,INDEX($GL:$GL,$IV689+27),"")</f>
      </c>
      <c r="HO689">
        <f>IF($IW689&gt;=28,INDEX($GL:$GL,$IV689+28),"")</f>
      </c>
      <c r="HP689">
        <f>IF($IW689&gt;=29,INDEX($GL:$GL,$IV689+29),"")</f>
      </c>
      <c r="HQ689">
        <f>IF($IW689&gt;=30,INDEX($GL:$GL,$IV689+30),"")</f>
      </c>
      <c r="HR689">
        <f>IF($IW689&gt;=31,INDEX($GL:$GL,$IV689+31),"")</f>
      </c>
      <c r="HS689">
        <f>IF($IW689&gt;=32,INDEX($GL:$GL,$IV689+32),"")</f>
      </c>
      <c r="HT689">
        <f>IF($IW689&gt;=33,INDEX($GL:$GL,$IV689+33),"")</f>
      </c>
      <c r="HU689">
        <f>IF($IW689&gt;=34,INDEX($GL:$GL,$IV689+34),"")</f>
      </c>
      <c r="HV689">
        <f>IF($IW689&gt;=35,INDEX($GL:$GL,$IV689+35),"")</f>
      </c>
      <c r="HW689">
        <f>IF($IW689&gt;=36,INDEX($GL:$GL,$IV689+36),"")</f>
      </c>
      <c r="HX689">
        <f>IF($IW689&gt;=37,INDEX($GL:$GL,$IV689+37),"")</f>
      </c>
      <c r="HY689">
        <f>IF($IW689&gt;=38,INDEX($GL:$GL,$IV689+38),"")</f>
      </c>
      <c r="HZ689">
        <f>IF($IW689&gt;=39,INDEX($GL:$GL,$IV689+39),"")</f>
      </c>
      <c r="IA689">
        <f>IF($IW689&gt;=40,INDEX($GL:$GL,$IV689+40),"")</f>
      </c>
      <c r="IB689">
        <f>IF($IW689&gt;=41,INDEX($GL:$GL,$IV689+41),"")</f>
      </c>
      <c r="IC689">
        <f>IF($IW689&gt;=42,INDEX($GL:$GL,$IV689+42),"")</f>
      </c>
      <c r="ID689">
        <f>IF($IW689&gt;=43,INDEX($GL:$GL,$IV689+43),"")</f>
      </c>
      <c r="IE689">
        <f>IF($IW689&gt;=44,INDEX($GL:$GL,$IV689+44),"")</f>
      </c>
      <c r="IF689">
        <f>IF($IW689&gt;=45,INDEX($GL:$GL,$IV689+45),"")</f>
      </c>
      <c r="IG689">
        <f>IF($IW689&gt;=46,INDEX($GL:$GL,$IV689+46),"")</f>
      </c>
      <c r="IH689">
        <f>IF($IW689&gt;=47,INDEX($GL:$GL,$IV689+47),"")</f>
      </c>
      <c r="II689">
        <f>IF($IW689&gt;=48,INDEX($GL:$GL,$IV689+48),"")</f>
      </c>
      <c r="IJ689">
        <f>IF($IW689&gt;=49,INDEX($GL:$GL,$IV689+49),"")</f>
      </c>
      <c r="IK689">
        <f>IF($IW689&gt;=50,INDEX($GL:$GL,$IV689+50),"")</f>
      </c>
      <c r="IL689">
        <f>IF($IW689&gt;=51,INDEX($GL:$GL,$IV689+51),"")</f>
      </c>
      <c r="IM689">
        <f>IF($IW689&gt;=52,INDEX($GL:$GL,$IV689+52),"")</f>
      </c>
      <c r="IN689">
        <f>IF($IW689&gt;=53,INDEX($GL:$GL,$IV689+53),"")</f>
      </c>
      <c r="IO689">
        <f>IF($IW689&gt;=54,INDEX($GL:$GL,$IV689+54),"")</f>
      </c>
      <c r="IP689">
        <f>IF($IW689&gt;=55,INDEX($GL:$GL,$IV689+55),"")</f>
      </c>
      <c r="IQ689">
        <f>IF($IW689&gt;=56,INDEX($GL:$GL,$IV689+56),"")</f>
      </c>
      <c r="IR689">
        <f>IF($IW689&gt;=57,INDEX($GL:$GL,$IV689+57),"")</f>
      </c>
      <c r="IS689">
        <f>IF($IW689&gt;=58,INDEX($GL:$GL,$IV689+58),"")</f>
      </c>
      <c r="IT689">
        <f>IF($IW689&gt;=59,INDEX($GL:$GL,$IV689+59),"")</f>
      </c>
      <c r="IU689">
        <f>IF($IW689&gt;=60,INDEX($GL:$GL,$IV689+60),"")</f>
      </c>
      <c r="IV689">
        <f>IFERROR(MATCH($GK689,$GL$2:$GL$324,0)+1,0)</f>
      </c>
      <c r="IW689">
        <f>IFERROR(INDEX($GM$2:$GM$324,MATCH($GK689,$GL$2:$GL$324,0)),0)</f>
      </c>
      <c r="IX689" t="s">
        <v>34</v>
      </c>
      <c r="IY689" t="s">
        <v>34</v>
      </c>
    </row>
    <row r="690" spans="1:259" x14ac:dyDescent="0.25">
      <c r="K690">
        <f>IF(OR($N690="",$J690=""),"",IFERROR($N690/$J690,0))</f>
      </c>
      <c r="L690">
        <f>IF($N690="","",
SUM($M690,$O690,$T690,$P690,$R690)*
(1-IF($U690="",0,VALUE($U690)/100)))</f>
      </c>
      <c r="M690">
        <f>IF($N690="","",$N690)</f>
      </c>
      <c r="O690">
        <f>IF($N690="","",
IF($H690="","",
IF(ISNUMBER(SEARCH("exempt",LOWER($H690))),0,
$N690*(VALUE(SUBSTITUTE($H690,"%",""))/100))))</f>
      </c>
      <c r="V690">
        <f>IFERROR(IF(FIND(" - ",$E690)&gt;0,MID($E690,FIND(" - ",$E690)+3,LEN($E690)),""),"")</f>
      </c>
      <c r="AE690" t="s">
        <v>1271</v>
      </c>
      <c r="AJ690">
        <f>IFERROR(LEFT($E690,FIND(" - ",$E690)-1),$E690)</f>
      </c>
      <c r="AM690">
        <f>IF($CB690&gt;=1,INDEX($AK:$AK,$CA690+1),"")</f>
      </c>
      <c r="AN690">
        <f>IF($CB690&gt;=2,INDEX($AK:$AK,$CA690+2),"")</f>
      </c>
      <c r="AO690">
        <f>IF($CB690&gt;=3,INDEX($AK:$AK,$CA690+3),"")</f>
      </c>
      <c r="AP690">
        <f>IF($CB690&gt;=4,INDEX($AK:$AK,$CA690+4),"")</f>
      </c>
      <c r="AQ690">
        <f>IF($CB690&gt;=5,INDEX($AK:$AK,$CA690+5),"")</f>
      </c>
      <c r="AR690">
        <f>IF($CB690&gt;=6,INDEX($AK:$AK,$CA690+6),"")</f>
      </c>
      <c r="AS690">
        <f>IF($CB690&gt;=7,INDEX($AK:$AK,$CA690+7),"")</f>
      </c>
      <c r="AT690">
        <f>IF($CB690&gt;=8,INDEX($AK:$AK,$CA690+8),"")</f>
      </c>
      <c r="AU690">
        <f>IF($CB690&gt;=9,INDEX($AK:$AK,$CA690+9),"")</f>
      </c>
      <c r="AV690">
        <f>IF($CB690&gt;=10,INDEX($AK:$AK,$CA690+10),"")</f>
      </c>
      <c r="AW690">
        <f>IF($CB690&gt;=11,INDEX($AK:$AK,$CA690+11),"")</f>
      </c>
      <c r="AX690">
        <f>IF($CB690&gt;=12,INDEX($AK:$AK,$CA690+12),"")</f>
      </c>
      <c r="AY690">
        <f>IF($CB690&gt;=13,INDEX($AK:$AK,$CA690+13),"")</f>
      </c>
      <c r="AZ690">
        <f>IF($CB690&gt;=14,INDEX($AK:$AK,$CA690+14),"")</f>
      </c>
      <c r="BA690">
        <f>IF($CB690&gt;=15,INDEX($AK:$AK,$CA690+15),"")</f>
      </c>
      <c r="BB690">
        <f>IF($CB690&gt;=16,INDEX($AK:$AK,$CA690+16),"")</f>
      </c>
      <c r="BC690">
        <f>IF($CB690&gt;=17,INDEX($AK:$AK,$CA690+17),"")</f>
      </c>
      <c r="BD690">
        <f>IF($CB690&gt;=18,INDEX($AK:$AK,$CA690+18),"")</f>
      </c>
      <c r="BE690">
        <f>IF($CB690&gt;=19,INDEX($AK:$AK,$CA690+19),"")</f>
      </c>
      <c r="BF690">
        <f>IF($CB690&gt;=20,INDEX($AK:$AK,$CA690+20),"")</f>
      </c>
      <c r="BG690">
        <f>IF($CB690&gt;=21,INDEX($AK:$AK,$CA690+21),"")</f>
      </c>
      <c r="BH690">
        <f>IF($CB690&gt;=22,INDEX($AK:$AK,$CA690+22),"")</f>
      </c>
      <c r="BI690">
        <f>IF($CB690&gt;=23,INDEX($AK:$AK,$CA690+23),"")</f>
      </c>
      <c r="BJ690">
        <f>IF($CB690&gt;=24,INDEX($AK:$AK,$CA690+24),"")</f>
      </c>
      <c r="BK690">
        <f>IF($CB690&gt;=25,INDEX($AK:$AK,$CA690+25),"")</f>
      </c>
      <c r="BL690">
        <f>IF($CB690&gt;=26,INDEX($AK:$AK,$CA690+26),"")</f>
      </c>
      <c r="BM690">
        <f>IF($CB690&gt;=27,INDEX($AK:$AK,$CA690+27),"")</f>
      </c>
      <c r="BN690">
        <f>IF($CB690&gt;=28,INDEX($AK:$AK,$CA690+28),"")</f>
      </c>
      <c r="BO690">
        <f>IF($CB690&gt;=29,INDEX($AK:$AK,$CA690+29),"")</f>
      </c>
      <c r="BP690">
        <f>IF($CB690&gt;=30,INDEX($AK:$AK,$CA690+30),"")</f>
      </c>
      <c r="BQ690">
        <f>IF($CB690&gt;=31,INDEX($AK:$AK,$CA690+31),"")</f>
      </c>
      <c r="BR690">
        <f>IF($CB690&gt;=32,INDEX($AK:$AK,$CA690+32),"")</f>
      </c>
      <c r="BS690">
        <f>IF($CB690&gt;=33,INDEX($AK:$AK,$CA690+33),"")</f>
      </c>
      <c r="BT690">
        <f>IF($CB690&gt;=34,INDEX($AK:$AK,$CA690+34),"")</f>
      </c>
      <c r="BU690">
        <f>IF($CB690&gt;=35,INDEX($AK:$AK,$CA690+35),"")</f>
      </c>
      <c r="BV690">
        <f>IF($CB690&gt;=36,INDEX($AK:$AK,$CA690+36),"")</f>
      </c>
      <c r="BW690">
        <f>IF($CB690&gt;=37,INDEX($AK:$AK,$CA690+37),"")</f>
      </c>
      <c r="BX690">
        <f>IF($CB690&gt;=38,INDEX($AK:$AK,$CA690+38),"")</f>
      </c>
      <c r="BY690">
        <f>IF($CB690&gt;=39,INDEX($AK:$AK,$CA690+39),"")</f>
      </c>
      <c r="BZ690">
        <f>IF($CB690&gt;=40,INDEX($AK:$AK,$CA690+40),"")</f>
      </c>
      <c r="CA690">
        <f>IFERROR(MATCH($AJ690,$AK$2:$AK$134,0)+1,0)</f>
      </c>
      <c r="CB690">
        <f>IFERROR(INDEX($AL$2:$AL$134,MATCH($AJ690,$AK$2:$AK$134,0)),0)</f>
      </c>
      <c r="CC690">
        <f>IFERROR(LEFT($F690,FIND(" - ",$F690)-1),$F690)</f>
      </c>
      <c r="CF690">
        <f>IF($DA690&gt;=1,INDEX($CD:$CD,$CZ690+1),"")</f>
      </c>
      <c r="CG690">
        <f>IF($DA690&gt;=2,INDEX($CD:$CD,$CZ690+2),"")</f>
      </c>
      <c r="CH690">
        <f>IF($DA690&gt;=3,INDEX($CD:$CD,$CZ690+3),"")</f>
      </c>
      <c r="CI690">
        <f>IF($DA690&gt;=4,INDEX($CD:$CD,$CZ690+4),"")</f>
      </c>
      <c r="CJ690">
        <f>IF($DA690&gt;=5,INDEX($CD:$CD,$CZ690+5),"")</f>
      </c>
      <c r="CK690">
        <f>IF($DA690&gt;=6,INDEX($CD:$CD,$CZ690+6),"")</f>
      </c>
      <c r="CL690">
        <f>IF($DA690&gt;=7,INDEX($CD:$CD,$CZ690+7),"")</f>
      </c>
      <c r="CM690">
        <f>IF($DA690&gt;=8,INDEX($CD:$CD,$CZ690+8),"")</f>
      </c>
      <c r="CN690">
        <f>IF($DA690&gt;=9,INDEX($CD:$CD,$CZ690+9),"")</f>
      </c>
      <c r="CO690">
        <f>IF($DA690&gt;=10,INDEX($CD:$CD,$CZ690+10),"")</f>
      </c>
      <c r="CP690">
        <f>IF($DA690&gt;=11,INDEX($CD:$CD,$CZ690+11),"")</f>
      </c>
      <c r="CQ690">
        <f>IF($DA690&gt;=12,INDEX($CD:$CD,$CZ690+12),"")</f>
      </c>
      <c r="CR690">
        <f>IF($DA690&gt;=13,INDEX($CD:$CD,$CZ690+13),"")</f>
      </c>
      <c r="CS690">
        <f>IF($DA690&gt;=14,INDEX($CD:$CD,$CZ690+14),"")</f>
      </c>
      <c r="CT690">
        <f>IF($DA690&gt;=15,INDEX($CD:$CD,$CZ690+15),"")</f>
      </c>
      <c r="CU690">
        <f>IF($DA690&gt;=16,INDEX($CD:$CD,$CZ690+16),"")</f>
      </c>
      <c r="CV690">
        <f>IF($DA690&gt;=17,INDEX($CD:$CD,$CZ690+17),"")</f>
      </c>
      <c r="CW690">
        <f>IF($DA690&gt;=18,INDEX($CD:$CD,$CZ690+18),"")</f>
      </c>
      <c r="CX690">
        <f>IF($DA690&gt;=19,INDEX($CD:$CD,$CZ690+19),"")</f>
      </c>
      <c r="CY690">
        <f>IF($DA690&gt;=20,INDEX($CD:$CD,$CZ690+20),"")</f>
      </c>
      <c r="CZ690">
        <f>IFERROR(MATCH($CC690,$CD$2:$CD$263,0)+1,0)</f>
      </c>
      <c r="DA690">
        <f>IFERROR(INDEX($CE$2:$CE$263,MATCH($CC690,$CD$2:$CD$263,0)),0)</f>
      </c>
      <c r="DB690">
        <f>IFERROR(INDEX($AI:$AI,MATCH($H690,$AH:$AH,0))&amp;"","")</f>
      </c>
      <c r="DF690">
        <f>IF($GI690&gt;=1,INDEX($DC:$DC,$GH690+1),"")</f>
      </c>
      <c r="DG690">
        <f>IF($GI690&gt;=2,INDEX($DC:$DC,$GH690+2),"")</f>
      </c>
      <c r="DH690">
        <f>IF($GI690&gt;=3,INDEX($DC:$DC,$GH690+3),"")</f>
      </c>
      <c r="DI690">
        <f>IF($GI690&gt;=4,INDEX($DC:$DC,$GH690+4),"")</f>
      </c>
      <c r="DJ690">
        <f>IF($GI690&gt;=5,INDEX($DC:$DC,$GH690+5),"")</f>
      </c>
      <c r="DK690">
        <f>IF($GI690&gt;=6,INDEX($DC:$DC,$GH690+6),"")</f>
      </c>
      <c r="DL690">
        <f>IF($GI690&gt;=7,INDEX($DC:$DC,$GH690+7),"")</f>
      </c>
      <c r="DM690">
        <f>IF($GI690&gt;=8,INDEX($DC:$DC,$GH690+8),"")</f>
      </c>
      <c r="DN690">
        <f>IF($GI690&gt;=9,INDEX($DC:$DC,$GH690+9),"")</f>
      </c>
      <c r="DO690">
        <f>IF($GI690&gt;=10,INDEX($DC:$DC,$GH690+10),"")</f>
      </c>
      <c r="DP690">
        <f>IF($GI690&gt;=11,INDEX($DC:$DC,$GH690+11),"")</f>
      </c>
      <c r="DQ690">
        <f>IF($GI690&gt;=12,INDEX($DC:$DC,$GH690+12),"")</f>
      </c>
      <c r="DR690">
        <f>IF($GI690&gt;=13,INDEX($DC:$DC,$GH690+13),"")</f>
      </c>
      <c r="DS690">
        <f>IF($GI690&gt;=14,INDEX($DC:$DC,$GH690+14),"")</f>
      </c>
      <c r="DT690">
        <f>IF($GI690&gt;=15,INDEX($DC:$DC,$GH690+15),"")</f>
      </c>
      <c r="DU690">
        <f>IF($GI690&gt;=16,INDEX($DC:$DC,$GH690+16),"")</f>
      </c>
      <c r="DV690">
        <f>IF($GI690&gt;=17,INDEX($DC:$DC,$GH690+17),"")</f>
      </c>
      <c r="DW690">
        <f>IF($GI690&gt;=18,INDEX($DC:$DC,$GH690+18),"")</f>
      </c>
      <c r="DX690">
        <f>IF($GI690&gt;=19,INDEX($DC:$DC,$GH690+19),"")</f>
      </c>
      <c r="DY690">
        <f>IF($GI690&gt;=20,INDEX($DC:$DC,$GH690+20),"")</f>
      </c>
      <c r="DZ690">
        <f>IF($GI690&gt;=21,INDEX($DC:$DC,$GH690+21),"")</f>
      </c>
      <c r="EA690">
        <f>IF($GI690&gt;=22,INDEX($DC:$DC,$GH690+22),"")</f>
      </c>
      <c r="EB690">
        <f>IF($GI690&gt;=23,INDEX($DC:$DC,$GH690+23),"")</f>
      </c>
      <c r="EC690">
        <f>IF($GI690&gt;=24,INDEX($DC:$DC,$GH690+24),"")</f>
      </c>
      <c r="ED690">
        <f>IF($GI690&gt;=25,INDEX($DC:$DC,$GH690+25),"")</f>
      </c>
      <c r="EE690">
        <f>IF($GI690&gt;=26,INDEX($DC:$DC,$GH690+26),"")</f>
      </c>
      <c r="EF690">
        <f>IF($GI690&gt;=27,INDEX($DC:$DC,$GH690+27),"")</f>
      </c>
      <c r="EG690">
        <f>IF($GI690&gt;=28,INDEX($DC:$DC,$GH690+28),"")</f>
      </c>
      <c r="EH690">
        <f>IF($GI690&gt;=29,INDEX($DC:$DC,$GH690+29),"")</f>
      </c>
      <c r="EI690">
        <f>IF($GI690&gt;=30,INDEX($DC:$DC,$GH690+30),"")</f>
      </c>
      <c r="EJ690">
        <f>IF($GI690&gt;=31,INDEX($DC:$DC,$GH690+31),"")</f>
      </c>
      <c r="EK690">
        <f>IF($GI690&gt;=32,INDEX($DC:$DC,$GH690+32),"")</f>
      </c>
      <c r="EL690">
        <f>IF($GI690&gt;=33,INDEX($DC:$DC,$GH690+33),"")</f>
      </c>
      <c r="EM690">
        <f>IF($GI690&gt;=34,INDEX($DC:$DC,$GH690+34),"")</f>
      </c>
      <c r="EN690">
        <f>IF($GI690&gt;=35,INDEX($DC:$DC,$GH690+35),"")</f>
      </c>
      <c r="EO690">
        <f>IF($GI690&gt;=36,INDEX($DC:$DC,$GH690+36),"")</f>
      </c>
      <c r="EP690">
        <f>IF($GI690&gt;=37,INDEX($DC:$DC,$GH690+37),"")</f>
      </c>
      <c r="EQ690">
        <f>IF($GI690&gt;=38,INDEX($DC:$DC,$GH690+38),"")</f>
      </c>
      <c r="ER690">
        <f>IF($GI690&gt;=39,INDEX($DC:$DC,$GH690+39),"")</f>
      </c>
      <c r="ES690">
        <f>IF($GI690&gt;=40,INDEX($DC:$DC,$GH690+40),"")</f>
      </c>
      <c r="ET690">
        <f>IF($GI690&gt;=1,INDEX($DD:$DD,$GH690+1),"")</f>
      </c>
      <c r="EU690">
        <f>IF($GI690&gt;=2,INDEX($DD:$DD,$GH690+2),"")</f>
      </c>
      <c r="EV690">
        <f>IF($GI690&gt;=3,INDEX($DD:$DD,$GH690+3),"")</f>
      </c>
      <c r="EW690">
        <f>IF($GI690&gt;=4,INDEX($DD:$DD,$GH690+4),"")</f>
      </c>
      <c r="EX690">
        <f>IF($GI690&gt;=5,INDEX($DD:$DD,$GH690+5),"")</f>
      </c>
      <c r="EY690">
        <f>IF($GI690&gt;=6,INDEX($DD:$DD,$GH690+6),"")</f>
      </c>
      <c r="EZ690">
        <f>IF($GI690&gt;=7,INDEX($DD:$DD,$GH690+7),"")</f>
      </c>
      <c r="FA690">
        <f>IF($GI690&gt;=8,INDEX($DD:$DD,$GH690+8),"")</f>
      </c>
      <c r="FB690">
        <f>IF($GI690&gt;=9,INDEX($DD:$DD,$GH690+9),"")</f>
      </c>
      <c r="FC690">
        <f>IF($GI690&gt;=10,INDEX($DD:$DD,$GH690+10),"")</f>
      </c>
      <c r="FD690">
        <f>IF($GI690&gt;=11,INDEX($DD:$DD,$GH690+11),"")</f>
      </c>
      <c r="FE690">
        <f>IF($GI690&gt;=12,INDEX($DD:$DD,$GH690+12),"")</f>
      </c>
      <c r="FF690">
        <f>IF($GI690&gt;=13,INDEX($DD:$DD,$GH690+13),"")</f>
      </c>
      <c r="FG690">
        <f>IF($GI690&gt;=14,INDEX($DD:$DD,$GH690+14),"")</f>
      </c>
      <c r="FH690">
        <f>IF($GI690&gt;=15,INDEX($DD:$DD,$GH690+15),"")</f>
      </c>
      <c r="FI690">
        <f>IF($GI690&gt;=16,INDEX($DD:$DD,$GH690+16),"")</f>
      </c>
      <c r="FJ690">
        <f>IF($GI690&gt;=17,INDEX($DD:$DD,$GH690+17),"")</f>
      </c>
      <c r="FK690">
        <f>IF($GI690&gt;=18,INDEX($DD:$DD,$GH690+18),"")</f>
      </c>
      <c r="FL690">
        <f>IF($GI690&gt;=19,INDEX($DD:$DD,$GH690+19),"")</f>
      </c>
      <c r="FM690">
        <f>IF($GI690&gt;=20,INDEX($DD:$DD,$GH690+20),"")</f>
      </c>
      <c r="FN690">
        <f>IF($GI690&gt;=21,INDEX($DD:$DD,$GH690+21),"")</f>
      </c>
      <c r="FO690">
        <f>IF($GI690&gt;=22,INDEX($DD:$DD,$GH690+22),"")</f>
      </c>
      <c r="FP690">
        <f>IF($GI690&gt;=23,INDEX($DD:$DD,$GH690+23),"")</f>
      </c>
      <c r="FQ690">
        <f>IF($GI690&gt;=24,INDEX($DD:$DD,$GH690+24),"")</f>
      </c>
      <c r="FR690">
        <f>IF($GI690&gt;=25,INDEX($DD:$DD,$GH690+25),"")</f>
      </c>
      <c r="FS690">
        <f>IF($GI690&gt;=26,INDEX($DD:$DD,$GH690+26),"")</f>
      </c>
      <c r="FT690">
        <f>IF($GI690&gt;=27,INDEX($DD:$DD,$GH690+27),"")</f>
      </c>
      <c r="FU690">
        <f>IF($GI690&gt;=28,INDEX($DD:$DD,$GH690+28),"")</f>
      </c>
      <c r="FV690">
        <f>IF($GI690&gt;=29,INDEX($DD:$DD,$GH690+29),"")</f>
      </c>
      <c r="FW690">
        <f>IF($GI690&gt;=30,INDEX($DD:$DD,$GH690+30),"")</f>
      </c>
      <c r="FX690">
        <f>IF($GI690&gt;=31,INDEX($DD:$DD,$GH690+31),"")</f>
      </c>
      <c r="FY690">
        <f>IF($GI690&gt;=32,INDEX($DD:$DD,$GH690+32),"")</f>
      </c>
      <c r="FZ690">
        <f>IF($GI690&gt;=33,INDEX($DD:$DD,$GH690+33),"")</f>
      </c>
      <c r="GA690">
        <f>IF($GI690&gt;=34,INDEX($DD:$DD,$GH690+34),"")</f>
      </c>
      <c r="GB690">
        <f>IF($GI690&gt;=35,INDEX($DD:$DD,$GH690+35),"")</f>
      </c>
      <c r="GC690">
        <f>IF($GI690&gt;=36,INDEX($DD:$DD,$GH690+36),"")</f>
      </c>
      <c r="GD690">
        <f>IF($GI690&gt;=37,INDEX($DD:$DD,$GH690+37),"")</f>
      </c>
      <c r="GE690">
        <f>IF($GI690&gt;=38,INDEX($DD:$DD,$GH690+38),"")</f>
      </c>
      <c r="GF690">
        <f>IF($GI690&gt;=39,INDEX($DD:$DD,$GH690+39),"")</f>
      </c>
      <c r="GG690">
        <f>IF($GI690&gt;=40,INDEX($DD:$DD,$GH690+40),"")</f>
      </c>
      <c r="GH690">
        <f>IFERROR(MATCH($DB690,$DC$2:$DC$148,0)+1,0)</f>
      </c>
      <c r="GI690">
        <f>IFERROR(INDEX($DE$2:$DE$148,MATCH($DB690,$DC$2:$DC$148,0)),0)</f>
      </c>
      <c r="GJ690">
        <f>IFERROR(MATCH($S690,$DF$690:$ES$690,0),0)</f>
      </c>
      <c r="GK690">
        <f>IF($GJ690&gt;0,INDEX($ET$690:$GG$690,$GJ690),"")</f>
      </c>
      <c r="GN690">
        <f>IF($IW690&gt;=1,INDEX($GL:$GL,$IV690+1),"")</f>
      </c>
      <c r="GO690">
        <f>IF($IW690&gt;=2,INDEX($GL:$GL,$IV690+2),"")</f>
      </c>
      <c r="GP690">
        <f>IF($IW690&gt;=3,INDEX($GL:$GL,$IV690+3),"")</f>
      </c>
      <c r="GQ690">
        <f>IF($IW690&gt;=4,INDEX($GL:$GL,$IV690+4),"")</f>
      </c>
      <c r="GR690">
        <f>IF($IW690&gt;=5,INDEX($GL:$GL,$IV690+5),"")</f>
      </c>
      <c r="GS690">
        <f>IF($IW690&gt;=6,INDEX($GL:$GL,$IV690+6),"")</f>
      </c>
      <c r="GT690">
        <f>IF($IW690&gt;=7,INDEX($GL:$GL,$IV690+7),"")</f>
      </c>
      <c r="GU690">
        <f>IF($IW690&gt;=8,INDEX($GL:$GL,$IV690+8),"")</f>
      </c>
      <c r="GV690">
        <f>IF($IW690&gt;=9,INDEX($GL:$GL,$IV690+9),"")</f>
      </c>
      <c r="GW690">
        <f>IF($IW690&gt;=10,INDEX($GL:$GL,$IV690+10),"")</f>
      </c>
      <c r="GX690">
        <f>IF($IW690&gt;=11,INDEX($GL:$GL,$IV690+11),"")</f>
      </c>
      <c r="GY690">
        <f>IF($IW690&gt;=12,INDEX($GL:$GL,$IV690+12),"")</f>
      </c>
      <c r="GZ690">
        <f>IF($IW690&gt;=13,INDEX($GL:$GL,$IV690+13),"")</f>
      </c>
      <c r="HA690">
        <f>IF($IW690&gt;=14,INDEX($GL:$GL,$IV690+14),"")</f>
      </c>
      <c r="HB690">
        <f>IF($IW690&gt;=15,INDEX($GL:$GL,$IV690+15),"")</f>
      </c>
      <c r="HC690">
        <f>IF($IW690&gt;=16,INDEX($GL:$GL,$IV690+16),"")</f>
      </c>
      <c r="HD690">
        <f>IF($IW690&gt;=17,INDEX($GL:$GL,$IV690+17),"")</f>
      </c>
      <c r="HE690">
        <f>IF($IW690&gt;=18,INDEX($GL:$GL,$IV690+18),"")</f>
      </c>
      <c r="HF690">
        <f>IF($IW690&gt;=19,INDEX($GL:$GL,$IV690+19),"")</f>
      </c>
      <c r="HG690">
        <f>IF($IW690&gt;=20,INDEX($GL:$GL,$IV690+20),"")</f>
      </c>
      <c r="HH690">
        <f>IF($IW690&gt;=21,INDEX($GL:$GL,$IV690+21),"")</f>
      </c>
      <c r="HI690">
        <f>IF($IW690&gt;=22,INDEX($GL:$GL,$IV690+22),"")</f>
      </c>
      <c r="HJ690">
        <f>IF($IW690&gt;=23,INDEX($GL:$GL,$IV690+23),"")</f>
      </c>
      <c r="HK690">
        <f>IF($IW690&gt;=24,INDEX($GL:$GL,$IV690+24),"")</f>
      </c>
      <c r="HL690">
        <f>IF($IW690&gt;=25,INDEX($GL:$GL,$IV690+25),"")</f>
      </c>
      <c r="HM690">
        <f>IF($IW690&gt;=26,INDEX($GL:$GL,$IV690+26),"")</f>
      </c>
      <c r="HN690">
        <f>IF($IW690&gt;=27,INDEX($GL:$GL,$IV690+27),"")</f>
      </c>
      <c r="HO690">
        <f>IF($IW690&gt;=28,INDEX($GL:$GL,$IV690+28),"")</f>
      </c>
      <c r="HP690">
        <f>IF($IW690&gt;=29,INDEX($GL:$GL,$IV690+29),"")</f>
      </c>
      <c r="HQ690">
        <f>IF($IW690&gt;=30,INDEX($GL:$GL,$IV690+30),"")</f>
      </c>
      <c r="HR690">
        <f>IF($IW690&gt;=31,INDEX($GL:$GL,$IV690+31),"")</f>
      </c>
      <c r="HS690">
        <f>IF($IW690&gt;=32,INDEX($GL:$GL,$IV690+32),"")</f>
      </c>
      <c r="HT690">
        <f>IF($IW690&gt;=33,INDEX($GL:$GL,$IV690+33),"")</f>
      </c>
      <c r="HU690">
        <f>IF($IW690&gt;=34,INDEX($GL:$GL,$IV690+34),"")</f>
      </c>
      <c r="HV690">
        <f>IF($IW690&gt;=35,INDEX($GL:$GL,$IV690+35),"")</f>
      </c>
      <c r="HW690">
        <f>IF($IW690&gt;=36,INDEX($GL:$GL,$IV690+36),"")</f>
      </c>
      <c r="HX690">
        <f>IF($IW690&gt;=37,INDEX($GL:$GL,$IV690+37),"")</f>
      </c>
      <c r="HY690">
        <f>IF($IW690&gt;=38,INDEX($GL:$GL,$IV690+38),"")</f>
      </c>
      <c r="HZ690">
        <f>IF($IW690&gt;=39,INDEX($GL:$GL,$IV690+39),"")</f>
      </c>
      <c r="IA690">
        <f>IF($IW690&gt;=40,INDEX($GL:$GL,$IV690+40),"")</f>
      </c>
      <c r="IB690">
        <f>IF($IW690&gt;=41,INDEX($GL:$GL,$IV690+41),"")</f>
      </c>
      <c r="IC690">
        <f>IF($IW690&gt;=42,INDEX($GL:$GL,$IV690+42),"")</f>
      </c>
      <c r="ID690">
        <f>IF($IW690&gt;=43,INDEX($GL:$GL,$IV690+43),"")</f>
      </c>
      <c r="IE690">
        <f>IF($IW690&gt;=44,INDEX($GL:$GL,$IV690+44),"")</f>
      </c>
      <c r="IF690">
        <f>IF($IW690&gt;=45,INDEX($GL:$GL,$IV690+45),"")</f>
      </c>
      <c r="IG690">
        <f>IF($IW690&gt;=46,INDEX($GL:$GL,$IV690+46),"")</f>
      </c>
      <c r="IH690">
        <f>IF($IW690&gt;=47,INDEX($GL:$GL,$IV690+47),"")</f>
      </c>
      <c r="II690">
        <f>IF($IW690&gt;=48,INDEX($GL:$GL,$IV690+48),"")</f>
      </c>
      <c r="IJ690">
        <f>IF($IW690&gt;=49,INDEX($GL:$GL,$IV690+49),"")</f>
      </c>
      <c r="IK690">
        <f>IF($IW690&gt;=50,INDEX($GL:$GL,$IV690+50),"")</f>
      </c>
      <c r="IL690">
        <f>IF($IW690&gt;=51,INDEX($GL:$GL,$IV690+51),"")</f>
      </c>
      <c r="IM690">
        <f>IF($IW690&gt;=52,INDEX($GL:$GL,$IV690+52),"")</f>
      </c>
      <c r="IN690">
        <f>IF($IW690&gt;=53,INDEX($GL:$GL,$IV690+53),"")</f>
      </c>
      <c r="IO690">
        <f>IF($IW690&gt;=54,INDEX($GL:$GL,$IV690+54),"")</f>
      </c>
      <c r="IP690">
        <f>IF($IW690&gt;=55,INDEX($GL:$GL,$IV690+55),"")</f>
      </c>
      <c r="IQ690">
        <f>IF($IW690&gt;=56,INDEX($GL:$GL,$IV690+56),"")</f>
      </c>
      <c r="IR690">
        <f>IF($IW690&gt;=57,INDEX($GL:$GL,$IV690+57),"")</f>
      </c>
      <c r="IS690">
        <f>IF($IW690&gt;=58,INDEX($GL:$GL,$IV690+58),"")</f>
      </c>
      <c r="IT690">
        <f>IF($IW690&gt;=59,INDEX($GL:$GL,$IV690+59),"")</f>
      </c>
      <c r="IU690">
        <f>IF($IW690&gt;=60,INDEX($GL:$GL,$IV690+60),"")</f>
      </c>
      <c r="IV690">
        <f>IFERROR(MATCH($GK690,$GL$2:$GL$324,0)+1,0)</f>
      </c>
      <c r="IW690">
        <f>IFERROR(INDEX($GM$2:$GM$324,MATCH($GK690,$GL$2:$GL$324,0)),0)</f>
      </c>
      <c r="IX690" t="s">
        <v>34</v>
      </c>
      <c r="IY690" t="s">
        <v>34</v>
      </c>
    </row>
    <row r="691" spans="1:259" x14ac:dyDescent="0.25">
      <c r="K691">
        <f>IF(OR($N691="",$J691=""),"",IFERROR($N691/$J691,0))</f>
      </c>
      <c r="L691">
        <f>IF($N691="","",
SUM($M691,$O691,$T691,$P691,$R691)*
(1-IF($U691="",0,VALUE($U691)/100)))</f>
      </c>
      <c r="M691">
        <f>IF($N691="","",$N691)</f>
      </c>
      <c r="O691">
        <f>IF($N691="","",
IF($H691="","",
IF(ISNUMBER(SEARCH("exempt",LOWER($H691))),0,
$N691*(VALUE(SUBSTITUTE($H691,"%",""))/100))))</f>
      </c>
      <c r="V691">
        <f>IFERROR(IF(FIND(" - ",$E691)&gt;0,MID($E691,FIND(" - ",$E691)+3,LEN($E691)),""),"")</f>
      </c>
      <c r="AE691" t="s">
        <v>1272</v>
      </c>
      <c r="AJ691">
        <f>IFERROR(LEFT($E691,FIND(" - ",$E691)-1),$E691)</f>
      </c>
      <c r="AM691">
        <f>IF($CB691&gt;=1,INDEX($AK:$AK,$CA691+1),"")</f>
      </c>
      <c r="AN691">
        <f>IF($CB691&gt;=2,INDEX($AK:$AK,$CA691+2),"")</f>
      </c>
      <c r="AO691">
        <f>IF($CB691&gt;=3,INDEX($AK:$AK,$CA691+3),"")</f>
      </c>
      <c r="AP691">
        <f>IF($CB691&gt;=4,INDEX($AK:$AK,$CA691+4),"")</f>
      </c>
      <c r="AQ691">
        <f>IF($CB691&gt;=5,INDEX($AK:$AK,$CA691+5),"")</f>
      </c>
      <c r="AR691">
        <f>IF($CB691&gt;=6,INDEX($AK:$AK,$CA691+6),"")</f>
      </c>
      <c r="AS691">
        <f>IF($CB691&gt;=7,INDEX($AK:$AK,$CA691+7),"")</f>
      </c>
      <c r="AT691">
        <f>IF($CB691&gt;=8,INDEX($AK:$AK,$CA691+8),"")</f>
      </c>
      <c r="AU691">
        <f>IF($CB691&gt;=9,INDEX($AK:$AK,$CA691+9),"")</f>
      </c>
      <c r="AV691">
        <f>IF($CB691&gt;=10,INDEX($AK:$AK,$CA691+10),"")</f>
      </c>
      <c r="AW691">
        <f>IF($CB691&gt;=11,INDEX($AK:$AK,$CA691+11),"")</f>
      </c>
      <c r="AX691">
        <f>IF($CB691&gt;=12,INDEX($AK:$AK,$CA691+12),"")</f>
      </c>
      <c r="AY691">
        <f>IF($CB691&gt;=13,INDEX($AK:$AK,$CA691+13),"")</f>
      </c>
      <c r="AZ691">
        <f>IF($CB691&gt;=14,INDEX($AK:$AK,$CA691+14),"")</f>
      </c>
      <c r="BA691">
        <f>IF($CB691&gt;=15,INDEX($AK:$AK,$CA691+15),"")</f>
      </c>
      <c r="BB691">
        <f>IF($CB691&gt;=16,INDEX($AK:$AK,$CA691+16),"")</f>
      </c>
      <c r="BC691">
        <f>IF($CB691&gt;=17,INDEX($AK:$AK,$CA691+17),"")</f>
      </c>
      <c r="BD691">
        <f>IF($CB691&gt;=18,INDEX($AK:$AK,$CA691+18),"")</f>
      </c>
      <c r="BE691">
        <f>IF($CB691&gt;=19,INDEX($AK:$AK,$CA691+19),"")</f>
      </c>
      <c r="BF691">
        <f>IF($CB691&gt;=20,INDEX($AK:$AK,$CA691+20),"")</f>
      </c>
      <c r="BG691">
        <f>IF($CB691&gt;=21,INDEX($AK:$AK,$CA691+21),"")</f>
      </c>
      <c r="BH691">
        <f>IF($CB691&gt;=22,INDEX($AK:$AK,$CA691+22),"")</f>
      </c>
      <c r="BI691">
        <f>IF($CB691&gt;=23,INDEX($AK:$AK,$CA691+23),"")</f>
      </c>
      <c r="BJ691">
        <f>IF($CB691&gt;=24,INDEX($AK:$AK,$CA691+24),"")</f>
      </c>
      <c r="BK691">
        <f>IF($CB691&gt;=25,INDEX($AK:$AK,$CA691+25),"")</f>
      </c>
      <c r="BL691">
        <f>IF($CB691&gt;=26,INDEX($AK:$AK,$CA691+26),"")</f>
      </c>
      <c r="BM691">
        <f>IF($CB691&gt;=27,INDEX($AK:$AK,$CA691+27),"")</f>
      </c>
      <c r="BN691">
        <f>IF($CB691&gt;=28,INDEX($AK:$AK,$CA691+28),"")</f>
      </c>
      <c r="BO691">
        <f>IF($CB691&gt;=29,INDEX($AK:$AK,$CA691+29),"")</f>
      </c>
      <c r="BP691">
        <f>IF($CB691&gt;=30,INDEX($AK:$AK,$CA691+30),"")</f>
      </c>
      <c r="BQ691">
        <f>IF($CB691&gt;=31,INDEX($AK:$AK,$CA691+31),"")</f>
      </c>
      <c r="BR691">
        <f>IF($CB691&gt;=32,INDEX($AK:$AK,$CA691+32),"")</f>
      </c>
      <c r="BS691">
        <f>IF($CB691&gt;=33,INDEX($AK:$AK,$CA691+33),"")</f>
      </c>
      <c r="BT691">
        <f>IF($CB691&gt;=34,INDEX($AK:$AK,$CA691+34),"")</f>
      </c>
      <c r="BU691">
        <f>IF($CB691&gt;=35,INDEX($AK:$AK,$CA691+35),"")</f>
      </c>
      <c r="BV691">
        <f>IF($CB691&gt;=36,INDEX($AK:$AK,$CA691+36),"")</f>
      </c>
      <c r="BW691">
        <f>IF($CB691&gt;=37,INDEX($AK:$AK,$CA691+37),"")</f>
      </c>
      <c r="BX691">
        <f>IF($CB691&gt;=38,INDEX($AK:$AK,$CA691+38),"")</f>
      </c>
      <c r="BY691">
        <f>IF($CB691&gt;=39,INDEX($AK:$AK,$CA691+39),"")</f>
      </c>
      <c r="BZ691">
        <f>IF($CB691&gt;=40,INDEX($AK:$AK,$CA691+40),"")</f>
      </c>
      <c r="CA691">
        <f>IFERROR(MATCH($AJ691,$AK$2:$AK$134,0)+1,0)</f>
      </c>
      <c r="CB691">
        <f>IFERROR(INDEX($AL$2:$AL$134,MATCH($AJ691,$AK$2:$AK$134,0)),0)</f>
      </c>
      <c r="CC691">
        <f>IFERROR(LEFT($F691,FIND(" - ",$F691)-1),$F691)</f>
      </c>
      <c r="CF691">
        <f>IF($DA691&gt;=1,INDEX($CD:$CD,$CZ691+1),"")</f>
      </c>
      <c r="CG691">
        <f>IF($DA691&gt;=2,INDEX($CD:$CD,$CZ691+2),"")</f>
      </c>
      <c r="CH691">
        <f>IF($DA691&gt;=3,INDEX($CD:$CD,$CZ691+3),"")</f>
      </c>
      <c r="CI691">
        <f>IF($DA691&gt;=4,INDEX($CD:$CD,$CZ691+4),"")</f>
      </c>
      <c r="CJ691">
        <f>IF($DA691&gt;=5,INDEX($CD:$CD,$CZ691+5),"")</f>
      </c>
      <c r="CK691">
        <f>IF($DA691&gt;=6,INDEX($CD:$CD,$CZ691+6),"")</f>
      </c>
      <c r="CL691">
        <f>IF($DA691&gt;=7,INDEX($CD:$CD,$CZ691+7),"")</f>
      </c>
      <c r="CM691">
        <f>IF($DA691&gt;=8,INDEX($CD:$CD,$CZ691+8),"")</f>
      </c>
      <c r="CN691">
        <f>IF($DA691&gt;=9,INDEX($CD:$CD,$CZ691+9),"")</f>
      </c>
      <c r="CO691">
        <f>IF($DA691&gt;=10,INDEX($CD:$CD,$CZ691+10),"")</f>
      </c>
      <c r="CP691">
        <f>IF($DA691&gt;=11,INDEX($CD:$CD,$CZ691+11),"")</f>
      </c>
      <c r="CQ691">
        <f>IF($DA691&gt;=12,INDEX($CD:$CD,$CZ691+12),"")</f>
      </c>
      <c r="CR691">
        <f>IF($DA691&gt;=13,INDEX($CD:$CD,$CZ691+13),"")</f>
      </c>
      <c r="CS691">
        <f>IF($DA691&gt;=14,INDEX($CD:$CD,$CZ691+14),"")</f>
      </c>
      <c r="CT691">
        <f>IF($DA691&gt;=15,INDEX($CD:$CD,$CZ691+15),"")</f>
      </c>
      <c r="CU691">
        <f>IF($DA691&gt;=16,INDEX($CD:$CD,$CZ691+16),"")</f>
      </c>
      <c r="CV691">
        <f>IF($DA691&gt;=17,INDEX($CD:$CD,$CZ691+17),"")</f>
      </c>
      <c r="CW691">
        <f>IF($DA691&gt;=18,INDEX($CD:$CD,$CZ691+18),"")</f>
      </c>
      <c r="CX691">
        <f>IF($DA691&gt;=19,INDEX($CD:$CD,$CZ691+19),"")</f>
      </c>
      <c r="CY691">
        <f>IF($DA691&gt;=20,INDEX($CD:$CD,$CZ691+20),"")</f>
      </c>
      <c r="CZ691">
        <f>IFERROR(MATCH($CC691,$CD$2:$CD$263,0)+1,0)</f>
      </c>
      <c r="DA691">
        <f>IFERROR(INDEX($CE$2:$CE$263,MATCH($CC691,$CD$2:$CD$263,0)),0)</f>
      </c>
      <c r="DB691">
        <f>IFERROR(INDEX($AI:$AI,MATCH($H691,$AH:$AH,0))&amp;"","")</f>
      </c>
      <c r="DF691">
        <f>IF($GI691&gt;=1,INDEX($DC:$DC,$GH691+1),"")</f>
      </c>
      <c r="DG691">
        <f>IF($GI691&gt;=2,INDEX($DC:$DC,$GH691+2),"")</f>
      </c>
      <c r="DH691">
        <f>IF($GI691&gt;=3,INDEX($DC:$DC,$GH691+3),"")</f>
      </c>
      <c r="DI691">
        <f>IF($GI691&gt;=4,INDEX($DC:$DC,$GH691+4),"")</f>
      </c>
      <c r="DJ691">
        <f>IF($GI691&gt;=5,INDEX($DC:$DC,$GH691+5),"")</f>
      </c>
      <c r="DK691">
        <f>IF($GI691&gt;=6,INDEX($DC:$DC,$GH691+6),"")</f>
      </c>
      <c r="DL691">
        <f>IF($GI691&gt;=7,INDEX($DC:$DC,$GH691+7),"")</f>
      </c>
      <c r="DM691">
        <f>IF($GI691&gt;=8,INDEX($DC:$DC,$GH691+8),"")</f>
      </c>
      <c r="DN691">
        <f>IF($GI691&gt;=9,INDEX($DC:$DC,$GH691+9),"")</f>
      </c>
      <c r="DO691">
        <f>IF($GI691&gt;=10,INDEX($DC:$DC,$GH691+10),"")</f>
      </c>
      <c r="DP691">
        <f>IF($GI691&gt;=11,INDEX($DC:$DC,$GH691+11),"")</f>
      </c>
      <c r="DQ691">
        <f>IF($GI691&gt;=12,INDEX($DC:$DC,$GH691+12),"")</f>
      </c>
      <c r="DR691">
        <f>IF($GI691&gt;=13,INDEX($DC:$DC,$GH691+13),"")</f>
      </c>
      <c r="DS691">
        <f>IF($GI691&gt;=14,INDEX($DC:$DC,$GH691+14),"")</f>
      </c>
      <c r="DT691">
        <f>IF($GI691&gt;=15,INDEX($DC:$DC,$GH691+15),"")</f>
      </c>
      <c r="DU691">
        <f>IF($GI691&gt;=16,INDEX($DC:$DC,$GH691+16),"")</f>
      </c>
      <c r="DV691">
        <f>IF($GI691&gt;=17,INDEX($DC:$DC,$GH691+17),"")</f>
      </c>
      <c r="DW691">
        <f>IF($GI691&gt;=18,INDEX($DC:$DC,$GH691+18),"")</f>
      </c>
      <c r="DX691">
        <f>IF($GI691&gt;=19,INDEX($DC:$DC,$GH691+19),"")</f>
      </c>
      <c r="DY691">
        <f>IF($GI691&gt;=20,INDEX($DC:$DC,$GH691+20),"")</f>
      </c>
      <c r="DZ691">
        <f>IF($GI691&gt;=21,INDEX($DC:$DC,$GH691+21),"")</f>
      </c>
      <c r="EA691">
        <f>IF($GI691&gt;=22,INDEX($DC:$DC,$GH691+22),"")</f>
      </c>
      <c r="EB691">
        <f>IF($GI691&gt;=23,INDEX($DC:$DC,$GH691+23),"")</f>
      </c>
      <c r="EC691">
        <f>IF($GI691&gt;=24,INDEX($DC:$DC,$GH691+24),"")</f>
      </c>
      <c r="ED691">
        <f>IF($GI691&gt;=25,INDEX($DC:$DC,$GH691+25),"")</f>
      </c>
      <c r="EE691">
        <f>IF($GI691&gt;=26,INDEX($DC:$DC,$GH691+26),"")</f>
      </c>
      <c r="EF691">
        <f>IF($GI691&gt;=27,INDEX($DC:$DC,$GH691+27),"")</f>
      </c>
      <c r="EG691">
        <f>IF($GI691&gt;=28,INDEX($DC:$DC,$GH691+28),"")</f>
      </c>
      <c r="EH691">
        <f>IF($GI691&gt;=29,INDEX($DC:$DC,$GH691+29),"")</f>
      </c>
      <c r="EI691">
        <f>IF($GI691&gt;=30,INDEX($DC:$DC,$GH691+30),"")</f>
      </c>
      <c r="EJ691">
        <f>IF($GI691&gt;=31,INDEX($DC:$DC,$GH691+31),"")</f>
      </c>
      <c r="EK691">
        <f>IF($GI691&gt;=32,INDEX($DC:$DC,$GH691+32),"")</f>
      </c>
      <c r="EL691">
        <f>IF($GI691&gt;=33,INDEX($DC:$DC,$GH691+33),"")</f>
      </c>
      <c r="EM691">
        <f>IF($GI691&gt;=34,INDEX($DC:$DC,$GH691+34),"")</f>
      </c>
      <c r="EN691">
        <f>IF($GI691&gt;=35,INDEX($DC:$DC,$GH691+35),"")</f>
      </c>
      <c r="EO691">
        <f>IF($GI691&gt;=36,INDEX($DC:$DC,$GH691+36),"")</f>
      </c>
      <c r="EP691">
        <f>IF($GI691&gt;=37,INDEX($DC:$DC,$GH691+37),"")</f>
      </c>
      <c r="EQ691">
        <f>IF($GI691&gt;=38,INDEX($DC:$DC,$GH691+38),"")</f>
      </c>
      <c r="ER691">
        <f>IF($GI691&gt;=39,INDEX($DC:$DC,$GH691+39),"")</f>
      </c>
      <c r="ES691">
        <f>IF($GI691&gt;=40,INDEX($DC:$DC,$GH691+40),"")</f>
      </c>
      <c r="ET691">
        <f>IF($GI691&gt;=1,INDEX($DD:$DD,$GH691+1),"")</f>
      </c>
      <c r="EU691">
        <f>IF($GI691&gt;=2,INDEX($DD:$DD,$GH691+2),"")</f>
      </c>
      <c r="EV691">
        <f>IF($GI691&gt;=3,INDEX($DD:$DD,$GH691+3),"")</f>
      </c>
      <c r="EW691">
        <f>IF($GI691&gt;=4,INDEX($DD:$DD,$GH691+4),"")</f>
      </c>
      <c r="EX691">
        <f>IF($GI691&gt;=5,INDEX($DD:$DD,$GH691+5),"")</f>
      </c>
      <c r="EY691">
        <f>IF($GI691&gt;=6,INDEX($DD:$DD,$GH691+6),"")</f>
      </c>
      <c r="EZ691">
        <f>IF($GI691&gt;=7,INDEX($DD:$DD,$GH691+7),"")</f>
      </c>
      <c r="FA691">
        <f>IF($GI691&gt;=8,INDEX($DD:$DD,$GH691+8),"")</f>
      </c>
      <c r="FB691">
        <f>IF($GI691&gt;=9,INDEX($DD:$DD,$GH691+9),"")</f>
      </c>
      <c r="FC691">
        <f>IF($GI691&gt;=10,INDEX($DD:$DD,$GH691+10),"")</f>
      </c>
      <c r="FD691">
        <f>IF($GI691&gt;=11,INDEX($DD:$DD,$GH691+11),"")</f>
      </c>
      <c r="FE691">
        <f>IF($GI691&gt;=12,INDEX($DD:$DD,$GH691+12),"")</f>
      </c>
      <c r="FF691">
        <f>IF($GI691&gt;=13,INDEX($DD:$DD,$GH691+13),"")</f>
      </c>
      <c r="FG691">
        <f>IF($GI691&gt;=14,INDEX($DD:$DD,$GH691+14),"")</f>
      </c>
      <c r="FH691">
        <f>IF($GI691&gt;=15,INDEX($DD:$DD,$GH691+15),"")</f>
      </c>
      <c r="FI691">
        <f>IF($GI691&gt;=16,INDEX($DD:$DD,$GH691+16),"")</f>
      </c>
      <c r="FJ691">
        <f>IF($GI691&gt;=17,INDEX($DD:$DD,$GH691+17),"")</f>
      </c>
      <c r="FK691">
        <f>IF($GI691&gt;=18,INDEX($DD:$DD,$GH691+18),"")</f>
      </c>
      <c r="FL691">
        <f>IF($GI691&gt;=19,INDEX($DD:$DD,$GH691+19),"")</f>
      </c>
      <c r="FM691">
        <f>IF($GI691&gt;=20,INDEX($DD:$DD,$GH691+20),"")</f>
      </c>
      <c r="FN691">
        <f>IF($GI691&gt;=21,INDEX($DD:$DD,$GH691+21),"")</f>
      </c>
      <c r="FO691">
        <f>IF($GI691&gt;=22,INDEX($DD:$DD,$GH691+22),"")</f>
      </c>
      <c r="FP691">
        <f>IF($GI691&gt;=23,INDEX($DD:$DD,$GH691+23),"")</f>
      </c>
      <c r="FQ691">
        <f>IF($GI691&gt;=24,INDEX($DD:$DD,$GH691+24),"")</f>
      </c>
      <c r="FR691">
        <f>IF($GI691&gt;=25,INDEX($DD:$DD,$GH691+25),"")</f>
      </c>
      <c r="FS691">
        <f>IF($GI691&gt;=26,INDEX($DD:$DD,$GH691+26),"")</f>
      </c>
      <c r="FT691">
        <f>IF($GI691&gt;=27,INDEX($DD:$DD,$GH691+27),"")</f>
      </c>
      <c r="FU691">
        <f>IF($GI691&gt;=28,INDEX($DD:$DD,$GH691+28),"")</f>
      </c>
      <c r="FV691">
        <f>IF($GI691&gt;=29,INDEX($DD:$DD,$GH691+29),"")</f>
      </c>
      <c r="FW691">
        <f>IF($GI691&gt;=30,INDEX($DD:$DD,$GH691+30),"")</f>
      </c>
      <c r="FX691">
        <f>IF($GI691&gt;=31,INDEX($DD:$DD,$GH691+31),"")</f>
      </c>
      <c r="FY691">
        <f>IF($GI691&gt;=32,INDEX($DD:$DD,$GH691+32),"")</f>
      </c>
      <c r="FZ691">
        <f>IF($GI691&gt;=33,INDEX($DD:$DD,$GH691+33),"")</f>
      </c>
      <c r="GA691">
        <f>IF($GI691&gt;=34,INDEX($DD:$DD,$GH691+34),"")</f>
      </c>
      <c r="GB691">
        <f>IF($GI691&gt;=35,INDEX($DD:$DD,$GH691+35),"")</f>
      </c>
      <c r="GC691">
        <f>IF($GI691&gt;=36,INDEX($DD:$DD,$GH691+36),"")</f>
      </c>
      <c r="GD691">
        <f>IF($GI691&gt;=37,INDEX($DD:$DD,$GH691+37),"")</f>
      </c>
      <c r="GE691">
        <f>IF($GI691&gt;=38,INDEX($DD:$DD,$GH691+38),"")</f>
      </c>
      <c r="GF691">
        <f>IF($GI691&gt;=39,INDEX($DD:$DD,$GH691+39),"")</f>
      </c>
      <c r="GG691">
        <f>IF($GI691&gt;=40,INDEX($DD:$DD,$GH691+40),"")</f>
      </c>
      <c r="GH691">
        <f>IFERROR(MATCH($DB691,$DC$2:$DC$148,0)+1,0)</f>
      </c>
      <c r="GI691">
        <f>IFERROR(INDEX($DE$2:$DE$148,MATCH($DB691,$DC$2:$DC$148,0)),0)</f>
      </c>
      <c r="GJ691">
        <f>IFERROR(MATCH($S691,$DF$691:$ES$691,0),0)</f>
      </c>
      <c r="GK691">
        <f>IF($GJ691&gt;0,INDEX($ET$691:$GG$691,$GJ691),"")</f>
      </c>
      <c r="GN691">
        <f>IF($IW691&gt;=1,INDEX($GL:$GL,$IV691+1),"")</f>
      </c>
      <c r="GO691">
        <f>IF($IW691&gt;=2,INDEX($GL:$GL,$IV691+2),"")</f>
      </c>
      <c r="GP691">
        <f>IF($IW691&gt;=3,INDEX($GL:$GL,$IV691+3),"")</f>
      </c>
      <c r="GQ691">
        <f>IF($IW691&gt;=4,INDEX($GL:$GL,$IV691+4),"")</f>
      </c>
      <c r="GR691">
        <f>IF($IW691&gt;=5,INDEX($GL:$GL,$IV691+5),"")</f>
      </c>
      <c r="GS691">
        <f>IF($IW691&gt;=6,INDEX($GL:$GL,$IV691+6),"")</f>
      </c>
      <c r="GT691">
        <f>IF($IW691&gt;=7,INDEX($GL:$GL,$IV691+7),"")</f>
      </c>
      <c r="GU691">
        <f>IF($IW691&gt;=8,INDEX($GL:$GL,$IV691+8),"")</f>
      </c>
      <c r="GV691">
        <f>IF($IW691&gt;=9,INDEX($GL:$GL,$IV691+9),"")</f>
      </c>
      <c r="GW691">
        <f>IF($IW691&gt;=10,INDEX($GL:$GL,$IV691+10),"")</f>
      </c>
      <c r="GX691">
        <f>IF($IW691&gt;=11,INDEX($GL:$GL,$IV691+11),"")</f>
      </c>
      <c r="GY691">
        <f>IF($IW691&gt;=12,INDEX($GL:$GL,$IV691+12),"")</f>
      </c>
      <c r="GZ691">
        <f>IF($IW691&gt;=13,INDEX($GL:$GL,$IV691+13),"")</f>
      </c>
      <c r="HA691">
        <f>IF($IW691&gt;=14,INDEX($GL:$GL,$IV691+14),"")</f>
      </c>
      <c r="HB691">
        <f>IF($IW691&gt;=15,INDEX($GL:$GL,$IV691+15),"")</f>
      </c>
      <c r="HC691">
        <f>IF($IW691&gt;=16,INDEX($GL:$GL,$IV691+16),"")</f>
      </c>
      <c r="HD691">
        <f>IF($IW691&gt;=17,INDEX($GL:$GL,$IV691+17),"")</f>
      </c>
      <c r="HE691">
        <f>IF($IW691&gt;=18,INDEX($GL:$GL,$IV691+18),"")</f>
      </c>
      <c r="HF691">
        <f>IF($IW691&gt;=19,INDEX($GL:$GL,$IV691+19),"")</f>
      </c>
      <c r="HG691">
        <f>IF($IW691&gt;=20,INDEX($GL:$GL,$IV691+20),"")</f>
      </c>
      <c r="HH691">
        <f>IF($IW691&gt;=21,INDEX($GL:$GL,$IV691+21),"")</f>
      </c>
      <c r="HI691">
        <f>IF($IW691&gt;=22,INDEX($GL:$GL,$IV691+22),"")</f>
      </c>
      <c r="HJ691">
        <f>IF($IW691&gt;=23,INDEX($GL:$GL,$IV691+23),"")</f>
      </c>
      <c r="HK691">
        <f>IF($IW691&gt;=24,INDEX($GL:$GL,$IV691+24),"")</f>
      </c>
      <c r="HL691">
        <f>IF($IW691&gt;=25,INDEX($GL:$GL,$IV691+25),"")</f>
      </c>
      <c r="HM691">
        <f>IF($IW691&gt;=26,INDEX($GL:$GL,$IV691+26),"")</f>
      </c>
      <c r="HN691">
        <f>IF($IW691&gt;=27,INDEX($GL:$GL,$IV691+27),"")</f>
      </c>
      <c r="HO691">
        <f>IF($IW691&gt;=28,INDEX($GL:$GL,$IV691+28),"")</f>
      </c>
      <c r="HP691">
        <f>IF($IW691&gt;=29,INDEX($GL:$GL,$IV691+29),"")</f>
      </c>
      <c r="HQ691">
        <f>IF($IW691&gt;=30,INDEX($GL:$GL,$IV691+30),"")</f>
      </c>
      <c r="HR691">
        <f>IF($IW691&gt;=31,INDEX($GL:$GL,$IV691+31),"")</f>
      </c>
      <c r="HS691">
        <f>IF($IW691&gt;=32,INDEX($GL:$GL,$IV691+32),"")</f>
      </c>
      <c r="HT691">
        <f>IF($IW691&gt;=33,INDEX($GL:$GL,$IV691+33),"")</f>
      </c>
      <c r="HU691">
        <f>IF($IW691&gt;=34,INDEX($GL:$GL,$IV691+34),"")</f>
      </c>
      <c r="HV691">
        <f>IF($IW691&gt;=35,INDEX($GL:$GL,$IV691+35),"")</f>
      </c>
      <c r="HW691">
        <f>IF($IW691&gt;=36,INDEX($GL:$GL,$IV691+36),"")</f>
      </c>
      <c r="HX691">
        <f>IF($IW691&gt;=37,INDEX($GL:$GL,$IV691+37),"")</f>
      </c>
      <c r="HY691">
        <f>IF($IW691&gt;=38,INDEX($GL:$GL,$IV691+38),"")</f>
      </c>
      <c r="HZ691">
        <f>IF($IW691&gt;=39,INDEX($GL:$GL,$IV691+39),"")</f>
      </c>
      <c r="IA691">
        <f>IF($IW691&gt;=40,INDEX($GL:$GL,$IV691+40),"")</f>
      </c>
      <c r="IB691">
        <f>IF($IW691&gt;=41,INDEX($GL:$GL,$IV691+41),"")</f>
      </c>
      <c r="IC691">
        <f>IF($IW691&gt;=42,INDEX($GL:$GL,$IV691+42),"")</f>
      </c>
      <c r="ID691">
        <f>IF($IW691&gt;=43,INDEX($GL:$GL,$IV691+43),"")</f>
      </c>
      <c r="IE691">
        <f>IF($IW691&gt;=44,INDEX($GL:$GL,$IV691+44),"")</f>
      </c>
      <c r="IF691">
        <f>IF($IW691&gt;=45,INDEX($GL:$GL,$IV691+45),"")</f>
      </c>
      <c r="IG691">
        <f>IF($IW691&gt;=46,INDEX($GL:$GL,$IV691+46),"")</f>
      </c>
      <c r="IH691">
        <f>IF($IW691&gt;=47,INDEX($GL:$GL,$IV691+47),"")</f>
      </c>
      <c r="II691">
        <f>IF($IW691&gt;=48,INDEX($GL:$GL,$IV691+48),"")</f>
      </c>
      <c r="IJ691">
        <f>IF($IW691&gt;=49,INDEX($GL:$GL,$IV691+49),"")</f>
      </c>
      <c r="IK691">
        <f>IF($IW691&gt;=50,INDEX($GL:$GL,$IV691+50),"")</f>
      </c>
      <c r="IL691">
        <f>IF($IW691&gt;=51,INDEX($GL:$GL,$IV691+51),"")</f>
      </c>
      <c r="IM691">
        <f>IF($IW691&gt;=52,INDEX($GL:$GL,$IV691+52),"")</f>
      </c>
      <c r="IN691">
        <f>IF($IW691&gt;=53,INDEX($GL:$GL,$IV691+53),"")</f>
      </c>
      <c r="IO691">
        <f>IF($IW691&gt;=54,INDEX($GL:$GL,$IV691+54),"")</f>
      </c>
      <c r="IP691">
        <f>IF($IW691&gt;=55,INDEX($GL:$GL,$IV691+55),"")</f>
      </c>
      <c r="IQ691">
        <f>IF($IW691&gt;=56,INDEX($GL:$GL,$IV691+56),"")</f>
      </c>
      <c r="IR691">
        <f>IF($IW691&gt;=57,INDEX($GL:$GL,$IV691+57),"")</f>
      </c>
      <c r="IS691">
        <f>IF($IW691&gt;=58,INDEX($GL:$GL,$IV691+58),"")</f>
      </c>
      <c r="IT691">
        <f>IF($IW691&gt;=59,INDEX($GL:$GL,$IV691+59),"")</f>
      </c>
      <c r="IU691">
        <f>IF($IW691&gt;=60,INDEX($GL:$GL,$IV691+60),"")</f>
      </c>
      <c r="IV691">
        <f>IFERROR(MATCH($GK691,$GL$2:$GL$324,0)+1,0)</f>
      </c>
      <c r="IW691">
        <f>IFERROR(INDEX($GM$2:$GM$324,MATCH($GK691,$GL$2:$GL$324,0)),0)</f>
      </c>
      <c r="IX691" t="s">
        <v>34</v>
      </c>
      <c r="IY691" t="s">
        <v>34</v>
      </c>
    </row>
    <row r="692" spans="1:259" x14ac:dyDescent="0.25">
      <c r="K692">
        <f>IF(OR($N692="",$J692=""),"",IFERROR($N692/$J692,0))</f>
      </c>
      <c r="L692">
        <f>IF($N692="","",
SUM($M692,$O692,$T692,$P692,$R692)*
(1-IF($U692="",0,VALUE($U692)/100)))</f>
      </c>
      <c r="M692">
        <f>IF($N692="","",$N692)</f>
      </c>
      <c r="O692">
        <f>IF($N692="","",
IF($H692="","",
IF(ISNUMBER(SEARCH("exempt",LOWER($H692))),0,
$N692*(VALUE(SUBSTITUTE($H692,"%",""))/100))))</f>
      </c>
      <c r="V692">
        <f>IFERROR(IF(FIND(" - ",$E692)&gt;0,MID($E692,FIND(" - ",$E692)+3,LEN($E692)),""),"")</f>
      </c>
      <c r="AE692" t="s">
        <v>1273</v>
      </c>
      <c r="AJ692">
        <f>IFERROR(LEFT($E692,FIND(" - ",$E692)-1),$E692)</f>
      </c>
      <c r="AM692">
        <f>IF($CB692&gt;=1,INDEX($AK:$AK,$CA692+1),"")</f>
      </c>
      <c r="AN692">
        <f>IF($CB692&gt;=2,INDEX($AK:$AK,$CA692+2),"")</f>
      </c>
      <c r="AO692">
        <f>IF($CB692&gt;=3,INDEX($AK:$AK,$CA692+3),"")</f>
      </c>
      <c r="AP692">
        <f>IF($CB692&gt;=4,INDEX($AK:$AK,$CA692+4),"")</f>
      </c>
      <c r="AQ692">
        <f>IF($CB692&gt;=5,INDEX($AK:$AK,$CA692+5),"")</f>
      </c>
      <c r="AR692">
        <f>IF($CB692&gt;=6,INDEX($AK:$AK,$CA692+6),"")</f>
      </c>
      <c r="AS692">
        <f>IF($CB692&gt;=7,INDEX($AK:$AK,$CA692+7),"")</f>
      </c>
      <c r="AT692">
        <f>IF($CB692&gt;=8,INDEX($AK:$AK,$CA692+8),"")</f>
      </c>
      <c r="AU692">
        <f>IF($CB692&gt;=9,INDEX($AK:$AK,$CA692+9),"")</f>
      </c>
      <c r="AV692">
        <f>IF($CB692&gt;=10,INDEX($AK:$AK,$CA692+10),"")</f>
      </c>
      <c r="AW692">
        <f>IF($CB692&gt;=11,INDEX($AK:$AK,$CA692+11),"")</f>
      </c>
      <c r="AX692">
        <f>IF($CB692&gt;=12,INDEX($AK:$AK,$CA692+12),"")</f>
      </c>
      <c r="AY692">
        <f>IF($CB692&gt;=13,INDEX($AK:$AK,$CA692+13),"")</f>
      </c>
      <c r="AZ692">
        <f>IF($CB692&gt;=14,INDEX($AK:$AK,$CA692+14),"")</f>
      </c>
      <c r="BA692">
        <f>IF($CB692&gt;=15,INDEX($AK:$AK,$CA692+15),"")</f>
      </c>
      <c r="BB692">
        <f>IF($CB692&gt;=16,INDEX($AK:$AK,$CA692+16),"")</f>
      </c>
      <c r="BC692">
        <f>IF($CB692&gt;=17,INDEX($AK:$AK,$CA692+17),"")</f>
      </c>
      <c r="BD692">
        <f>IF($CB692&gt;=18,INDEX($AK:$AK,$CA692+18),"")</f>
      </c>
      <c r="BE692">
        <f>IF($CB692&gt;=19,INDEX($AK:$AK,$CA692+19),"")</f>
      </c>
      <c r="BF692">
        <f>IF($CB692&gt;=20,INDEX($AK:$AK,$CA692+20),"")</f>
      </c>
      <c r="BG692">
        <f>IF($CB692&gt;=21,INDEX($AK:$AK,$CA692+21),"")</f>
      </c>
      <c r="BH692">
        <f>IF($CB692&gt;=22,INDEX($AK:$AK,$CA692+22),"")</f>
      </c>
      <c r="BI692">
        <f>IF($CB692&gt;=23,INDEX($AK:$AK,$CA692+23),"")</f>
      </c>
      <c r="BJ692">
        <f>IF($CB692&gt;=24,INDEX($AK:$AK,$CA692+24),"")</f>
      </c>
      <c r="BK692">
        <f>IF($CB692&gt;=25,INDEX($AK:$AK,$CA692+25),"")</f>
      </c>
      <c r="BL692">
        <f>IF($CB692&gt;=26,INDEX($AK:$AK,$CA692+26),"")</f>
      </c>
      <c r="BM692">
        <f>IF($CB692&gt;=27,INDEX($AK:$AK,$CA692+27),"")</f>
      </c>
      <c r="BN692">
        <f>IF($CB692&gt;=28,INDEX($AK:$AK,$CA692+28),"")</f>
      </c>
      <c r="BO692">
        <f>IF($CB692&gt;=29,INDEX($AK:$AK,$CA692+29),"")</f>
      </c>
      <c r="BP692">
        <f>IF($CB692&gt;=30,INDEX($AK:$AK,$CA692+30),"")</f>
      </c>
      <c r="BQ692">
        <f>IF($CB692&gt;=31,INDEX($AK:$AK,$CA692+31),"")</f>
      </c>
      <c r="BR692">
        <f>IF($CB692&gt;=32,INDEX($AK:$AK,$CA692+32),"")</f>
      </c>
      <c r="BS692">
        <f>IF($CB692&gt;=33,INDEX($AK:$AK,$CA692+33),"")</f>
      </c>
      <c r="BT692">
        <f>IF($CB692&gt;=34,INDEX($AK:$AK,$CA692+34),"")</f>
      </c>
      <c r="BU692">
        <f>IF($CB692&gt;=35,INDEX($AK:$AK,$CA692+35),"")</f>
      </c>
      <c r="BV692">
        <f>IF($CB692&gt;=36,INDEX($AK:$AK,$CA692+36),"")</f>
      </c>
      <c r="BW692">
        <f>IF($CB692&gt;=37,INDEX($AK:$AK,$CA692+37),"")</f>
      </c>
      <c r="BX692">
        <f>IF($CB692&gt;=38,INDEX($AK:$AK,$CA692+38),"")</f>
      </c>
      <c r="BY692">
        <f>IF($CB692&gt;=39,INDEX($AK:$AK,$CA692+39),"")</f>
      </c>
      <c r="BZ692">
        <f>IF($CB692&gt;=40,INDEX($AK:$AK,$CA692+40),"")</f>
      </c>
      <c r="CA692">
        <f>IFERROR(MATCH($AJ692,$AK$2:$AK$134,0)+1,0)</f>
      </c>
      <c r="CB692">
        <f>IFERROR(INDEX($AL$2:$AL$134,MATCH($AJ692,$AK$2:$AK$134,0)),0)</f>
      </c>
      <c r="CC692">
        <f>IFERROR(LEFT($F692,FIND(" - ",$F692)-1),$F692)</f>
      </c>
      <c r="CF692">
        <f>IF($DA692&gt;=1,INDEX($CD:$CD,$CZ692+1),"")</f>
      </c>
      <c r="CG692">
        <f>IF($DA692&gt;=2,INDEX($CD:$CD,$CZ692+2),"")</f>
      </c>
      <c r="CH692">
        <f>IF($DA692&gt;=3,INDEX($CD:$CD,$CZ692+3),"")</f>
      </c>
      <c r="CI692">
        <f>IF($DA692&gt;=4,INDEX($CD:$CD,$CZ692+4),"")</f>
      </c>
      <c r="CJ692">
        <f>IF($DA692&gt;=5,INDEX($CD:$CD,$CZ692+5),"")</f>
      </c>
      <c r="CK692">
        <f>IF($DA692&gt;=6,INDEX($CD:$CD,$CZ692+6),"")</f>
      </c>
      <c r="CL692">
        <f>IF($DA692&gt;=7,INDEX($CD:$CD,$CZ692+7),"")</f>
      </c>
      <c r="CM692">
        <f>IF($DA692&gt;=8,INDEX($CD:$CD,$CZ692+8),"")</f>
      </c>
      <c r="CN692">
        <f>IF($DA692&gt;=9,INDEX($CD:$CD,$CZ692+9),"")</f>
      </c>
      <c r="CO692">
        <f>IF($DA692&gt;=10,INDEX($CD:$CD,$CZ692+10),"")</f>
      </c>
      <c r="CP692">
        <f>IF($DA692&gt;=11,INDEX($CD:$CD,$CZ692+11),"")</f>
      </c>
      <c r="CQ692">
        <f>IF($DA692&gt;=12,INDEX($CD:$CD,$CZ692+12),"")</f>
      </c>
      <c r="CR692">
        <f>IF($DA692&gt;=13,INDEX($CD:$CD,$CZ692+13),"")</f>
      </c>
      <c r="CS692">
        <f>IF($DA692&gt;=14,INDEX($CD:$CD,$CZ692+14),"")</f>
      </c>
      <c r="CT692">
        <f>IF($DA692&gt;=15,INDEX($CD:$CD,$CZ692+15),"")</f>
      </c>
      <c r="CU692">
        <f>IF($DA692&gt;=16,INDEX($CD:$CD,$CZ692+16),"")</f>
      </c>
      <c r="CV692">
        <f>IF($DA692&gt;=17,INDEX($CD:$CD,$CZ692+17),"")</f>
      </c>
      <c r="CW692">
        <f>IF($DA692&gt;=18,INDEX($CD:$CD,$CZ692+18),"")</f>
      </c>
      <c r="CX692">
        <f>IF($DA692&gt;=19,INDEX($CD:$CD,$CZ692+19),"")</f>
      </c>
      <c r="CY692">
        <f>IF($DA692&gt;=20,INDEX($CD:$CD,$CZ692+20),"")</f>
      </c>
      <c r="CZ692">
        <f>IFERROR(MATCH($CC692,$CD$2:$CD$263,0)+1,0)</f>
      </c>
      <c r="DA692">
        <f>IFERROR(INDEX($CE$2:$CE$263,MATCH($CC692,$CD$2:$CD$263,0)),0)</f>
      </c>
      <c r="DB692">
        <f>IFERROR(INDEX($AI:$AI,MATCH($H692,$AH:$AH,0))&amp;"","")</f>
      </c>
      <c r="DF692">
        <f>IF($GI692&gt;=1,INDEX($DC:$DC,$GH692+1),"")</f>
      </c>
      <c r="DG692">
        <f>IF($GI692&gt;=2,INDEX($DC:$DC,$GH692+2),"")</f>
      </c>
      <c r="DH692">
        <f>IF($GI692&gt;=3,INDEX($DC:$DC,$GH692+3),"")</f>
      </c>
      <c r="DI692">
        <f>IF($GI692&gt;=4,INDEX($DC:$DC,$GH692+4),"")</f>
      </c>
      <c r="DJ692">
        <f>IF($GI692&gt;=5,INDEX($DC:$DC,$GH692+5),"")</f>
      </c>
      <c r="DK692">
        <f>IF($GI692&gt;=6,INDEX($DC:$DC,$GH692+6),"")</f>
      </c>
      <c r="DL692">
        <f>IF($GI692&gt;=7,INDEX($DC:$DC,$GH692+7),"")</f>
      </c>
      <c r="DM692">
        <f>IF($GI692&gt;=8,INDEX($DC:$DC,$GH692+8),"")</f>
      </c>
      <c r="DN692">
        <f>IF($GI692&gt;=9,INDEX($DC:$DC,$GH692+9),"")</f>
      </c>
      <c r="DO692">
        <f>IF($GI692&gt;=10,INDEX($DC:$DC,$GH692+10),"")</f>
      </c>
      <c r="DP692">
        <f>IF($GI692&gt;=11,INDEX($DC:$DC,$GH692+11),"")</f>
      </c>
      <c r="DQ692">
        <f>IF($GI692&gt;=12,INDEX($DC:$DC,$GH692+12),"")</f>
      </c>
      <c r="DR692">
        <f>IF($GI692&gt;=13,INDEX($DC:$DC,$GH692+13),"")</f>
      </c>
      <c r="DS692">
        <f>IF($GI692&gt;=14,INDEX($DC:$DC,$GH692+14),"")</f>
      </c>
      <c r="DT692">
        <f>IF($GI692&gt;=15,INDEX($DC:$DC,$GH692+15),"")</f>
      </c>
      <c r="DU692">
        <f>IF($GI692&gt;=16,INDEX($DC:$DC,$GH692+16),"")</f>
      </c>
      <c r="DV692">
        <f>IF($GI692&gt;=17,INDEX($DC:$DC,$GH692+17),"")</f>
      </c>
      <c r="DW692">
        <f>IF($GI692&gt;=18,INDEX($DC:$DC,$GH692+18),"")</f>
      </c>
      <c r="DX692">
        <f>IF($GI692&gt;=19,INDEX($DC:$DC,$GH692+19),"")</f>
      </c>
      <c r="DY692">
        <f>IF($GI692&gt;=20,INDEX($DC:$DC,$GH692+20),"")</f>
      </c>
      <c r="DZ692">
        <f>IF($GI692&gt;=21,INDEX($DC:$DC,$GH692+21),"")</f>
      </c>
      <c r="EA692">
        <f>IF($GI692&gt;=22,INDEX($DC:$DC,$GH692+22),"")</f>
      </c>
      <c r="EB692">
        <f>IF($GI692&gt;=23,INDEX($DC:$DC,$GH692+23),"")</f>
      </c>
      <c r="EC692">
        <f>IF($GI692&gt;=24,INDEX($DC:$DC,$GH692+24),"")</f>
      </c>
      <c r="ED692">
        <f>IF($GI692&gt;=25,INDEX($DC:$DC,$GH692+25),"")</f>
      </c>
      <c r="EE692">
        <f>IF($GI692&gt;=26,INDEX($DC:$DC,$GH692+26),"")</f>
      </c>
      <c r="EF692">
        <f>IF($GI692&gt;=27,INDEX($DC:$DC,$GH692+27),"")</f>
      </c>
      <c r="EG692">
        <f>IF($GI692&gt;=28,INDEX($DC:$DC,$GH692+28),"")</f>
      </c>
      <c r="EH692">
        <f>IF($GI692&gt;=29,INDEX($DC:$DC,$GH692+29),"")</f>
      </c>
      <c r="EI692">
        <f>IF($GI692&gt;=30,INDEX($DC:$DC,$GH692+30),"")</f>
      </c>
      <c r="EJ692">
        <f>IF($GI692&gt;=31,INDEX($DC:$DC,$GH692+31),"")</f>
      </c>
      <c r="EK692">
        <f>IF($GI692&gt;=32,INDEX($DC:$DC,$GH692+32),"")</f>
      </c>
      <c r="EL692">
        <f>IF($GI692&gt;=33,INDEX($DC:$DC,$GH692+33),"")</f>
      </c>
      <c r="EM692">
        <f>IF($GI692&gt;=34,INDEX($DC:$DC,$GH692+34),"")</f>
      </c>
      <c r="EN692">
        <f>IF($GI692&gt;=35,INDEX($DC:$DC,$GH692+35),"")</f>
      </c>
      <c r="EO692">
        <f>IF($GI692&gt;=36,INDEX($DC:$DC,$GH692+36),"")</f>
      </c>
      <c r="EP692">
        <f>IF($GI692&gt;=37,INDEX($DC:$DC,$GH692+37),"")</f>
      </c>
      <c r="EQ692">
        <f>IF($GI692&gt;=38,INDEX($DC:$DC,$GH692+38),"")</f>
      </c>
      <c r="ER692">
        <f>IF($GI692&gt;=39,INDEX($DC:$DC,$GH692+39),"")</f>
      </c>
      <c r="ES692">
        <f>IF($GI692&gt;=40,INDEX($DC:$DC,$GH692+40),"")</f>
      </c>
      <c r="ET692">
        <f>IF($GI692&gt;=1,INDEX($DD:$DD,$GH692+1),"")</f>
      </c>
      <c r="EU692">
        <f>IF($GI692&gt;=2,INDEX($DD:$DD,$GH692+2),"")</f>
      </c>
      <c r="EV692">
        <f>IF($GI692&gt;=3,INDEX($DD:$DD,$GH692+3),"")</f>
      </c>
      <c r="EW692">
        <f>IF($GI692&gt;=4,INDEX($DD:$DD,$GH692+4),"")</f>
      </c>
      <c r="EX692">
        <f>IF($GI692&gt;=5,INDEX($DD:$DD,$GH692+5),"")</f>
      </c>
      <c r="EY692">
        <f>IF($GI692&gt;=6,INDEX($DD:$DD,$GH692+6),"")</f>
      </c>
      <c r="EZ692">
        <f>IF($GI692&gt;=7,INDEX($DD:$DD,$GH692+7),"")</f>
      </c>
      <c r="FA692">
        <f>IF($GI692&gt;=8,INDEX($DD:$DD,$GH692+8),"")</f>
      </c>
      <c r="FB692">
        <f>IF($GI692&gt;=9,INDEX($DD:$DD,$GH692+9),"")</f>
      </c>
      <c r="FC692">
        <f>IF($GI692&gt;=10,INDEX($DD:$DD,$GH692+10),"")</f>
      </c>
      <c r="FD692">
        <f>IF($GI692&gt;=11,INDEX($DD:$DD,$GH692+11),"")</f>
      </c>
      <c r="FE692">
        <f>IF($GI692&gt;=12,INDEX($DD:$DD,$GH692+12),"")</f>
      </c>
      <c r="FF692">
        <f>IF($GI692&gt;=13,INDEX($DD:$DD,$GH692+13),"")</f>
      </c>
      <c r="FG692">
        <f>IF($GI692&gt;=14,INDEX($DD:$DD,$GH692+14),"")</f>
      </c>
      <c r="FH692">
        <f>IF($GI692&gt;=15,INDEX($DD:$DD,$GH692+15),"")</f>
      </c>
      <c r="FI692">
        <f>IF($GI692&gt;=16,INDEX($DD:$DD,$GH692+16),"")</f>
      </c>
      <c r="FJ692">
        <f>IF($GI692&gt;=17,INDEX($DD:$DD,$GH692+17),"")</f>
      </c>
      <c r="FK692">
        <f>IF($GI692&gt;=18,INDEX($DD:$DD,$GH692+18),"")</f>
      </c>
      <c r="FL692">
        <f>IF($GI692&gt;=19,INDEX($DD:$DD,$GH692+19),"")</f>
      </c>
      <c r="FM692">
        <f>IF($GI692&gt;=20,INDEX($DD:$DD,$GH692+20),"")</f>
      </c>
      <c r="FN692">
        <f>IF($GI692&gt;=21,INDEX($DD:$DD,$GH692+21),"")</f>
      </c>
      <c r="FO692">
        <f>IF($GI692&gt;=22,INDEX($DD:$DD,$GH692+22),"")</f>
      </c>
      <c r="FP692">
        <f>IF($GI692&gt;=23,INDEX($DD:$DD,$GH692+23),"")</f>
      </c>
      <c r="FQ692">
        <f>IF($GI692&gt;=24,INDEX($DD:$DD,$GH692+24),"")</f>
      </c>
      <c r="FR692">
        <f>IF($GI692&gt;=25,INDEX($DD:$DD,$GH692+25),"")</f>
      </c>
      <c r="FS692">
        <f>IF($GI692&gt;=26,INDEX($DD:$DD,$GH692+26),"")</f>
      </c>
      <c r="FT692">
        <f>IF($GI692&gt;=27,INDEX($DD:$DD,$GH692+27),"")</f>
      </c>
      <c r="FU692">
        <f>IF($GI692&gt;=28,INDEX($DD:$DD,$GH692+28),"")</f>
      </c>
      <c r="FV692">
        <f>IF($GI692&gt;=29,INDEX($DD:$DD,$GH692+29),"")</f>
      </c>
      <c r="FW692">
        <f>IF($GI692&gt;=30,INDEX($DD:$DD,$GH692+30),"")</f>
      </c>
      <c r="FX692">
        <f>IF($GI692&gt;=31,INDEX($DD:$DD,$GH692+31),"")</f>
      </c>
      <c r="FY692">
        <f>IF($GI692&gt;=32,INDEX($DD:$DD,$GH692+32),"")</f>
      </c>
      <c r="FZ692">
        <f>IF($GI692&gt;=33,INDEX($DD:$DD,$GH692+33),"")</f>
      </c>
      <c r="GA692">
        <f>IF($GI692&gt;=34,INDEX($DD:$DD,$GH692+34),"")</f>
      </c>
      <c r="GB692">
        <f>IF($GI692&gt;=35,INDEX($DD:$DD,$GH692+35),"")</f>
      </c>
      <c r="GC692">
        <f>IF($GI692&gt;=36,INDEX($DD:$DD,$GH692+36),"")</f>
      </c>
      <c r="GD692">
        <f>IF($GI692&gt;=37,INDEX($DD:$DD,$GH692+37),"")</f>
      </c>
      <c r="GE692">
        <f>IF($GI692&gt;=38,INDEX($DD:$DD,$GH692+38),"")</f>
      </c>
      <c r="GF692">
        <f>IF($GI692&gt;=39,INDEX($DD:$DD,$GH692+39),"")</f>
      </c>
      <c r="GG692">
        <f>IF($GI692&gt;=40,INDEX($DD:$DD,$GH692+40),"")</f>
      </c>
      <c r="GH692">
        <f>IFERROR(MATCH($DB692,$DC$2:$DC$148,0)+1,0)</f>
      </c>
      <c r="GI692">
        <f>IFERROR(INDEX($DE$2:$DE$148,MATCH($DB692,$DC$2:$DC$148,0)),0)</f>
      </c>
      <c r="GJ692">
        <f>IFERROR(MATCH($S692,$DF$692:$ES$692,0),0)</f>
      </c>
      <c r="GK692">
        <f>IF($GJ692&gt;0,INDEX($ET$692:$GG$692,$GJ692),"")</f>
      </c>
      <c r="GN692">
        <f>IF($IW692&gt;=1,INDEX($GL:$GL,$IV692+1),"")</f>
      </c>
      <c r="GO692">
        <f>IF($IW692&gt;=2,INDEX($GL:$GL,$IV692+2),"")</f>
      </c>
      <c r="GP692">
        <f>IF($IW692&gt;=3,INDEX($GL:$GL,$IV692+3),"")</f>
      </c>
      <c r="GQ692">
        <f>IF($IW692&gt;=4,INDEX($GL:$GL,$IV692+4),"")</f>
      </c>
      <c r="GR692">
        <f>IF($IW692&gt;=5,INDEX($GL:$GL,$IV692+5),"")</f>
      </c>
      <c r="GS692">
        <f>IF($IW692&gt;=6,INDEX($GL:$GL,$IV692+6),"")</f>
      </c>
      <c r="GT692">
        <f>IF($IW692&gt;=7,INDEX($GL:$GL,$IV692+7),"")</f>
      </c>
      <c r="GU692">
        <f>IF($IW692&gt;=8,INDEX($GL:$GL,$IV692+8),"")</f>
      </c>
      <c r="GV692">
        <f>IF($IW692&gt;=9,INDEX($GL:$GL,$IV692+9),"")</f>
      </c>
      <c r="GW692">
        <f>IF($IW692&gt;=10,INDEX($GL:$GL,$IV692+10),"")</f>
      </c>
      <c r="GX692">
        <f>IF($IW692&gt;=11,INDEX($GL:$GL,$IV692+11),"")</f>
      </c>
      <c r="GY692">
        <f>IF($IW692&gt;=12,INDEX($GL:$GL,$IV692+12),"")</f>
      </c>
      <c r="GZ692">
        <f>IF($IW692&gt;=13,INDEX($GL:$GL,$IV692+13),"")</f>
      </c>
      <c r="HA692">
        <f>IF($IW692&gt;=14,INDEX($GL:$GL,$IV692+14),"")</f>
      </c>
      <c r="HB692">
        <f>IF($IW692&gt;=15,INDEX($GL:$GL,$IV692+15),"")</f>
      </c>
      <c r="HC692">
        <f>IF($IW692&gt;=16,INDEX($GL:$GL,$IV692+16),"")</f>
      </c>
      <c r="HD692">
        <f>IF($IW692&gt;=17,INDEX($GL:$GL,$IV692+17),"")</f>
      </c>
      <c r="HE692">
        <f>IF($IW692&gt;=18,INDEX($GL:$GL,$IV692+18),"")</f>
      </c>
      <c r="HF692">
        <f>IF($IW692&gt;=19,INDEX($GL:$GL,$IV692+19),"")</f>
      </c>
      <c r="HG692">
        <f>IF($IW692&gt;=20,INDEX($GL:$GL,$IV692+20),"")</f>
      </c>
      <c r="HH692">
        <f>IF($IW692&gt;=21,INDEX($GL:$GL,$IV692+21),"")</f>
      </c>
      <c r="HI692">
        <f>IF($IW692&gt;=22,INDEX($GL:$GL,$IV692+22),"")</f>
      </c>
      <c r="HJ692">
        <f>IF($IW692&gt;=23,INDEX($GL:$GL,$IV692+23),"")</f>
      </c>
      <c r="HK692">
        <f>IF($IW692&gt;=24,INDEX($GL:$GL,$IV692+24),"")</f>
      </c>
      <c r="HL692">
        <f>IF($IW692&gt;=25,INDEX($GL:$GL,$IV692+25),"")</f>
      </c>
      <c r="HM692">
        <f>IF($IW692&gt;=26,INDEX($GL:$GL,$IV692+26),"")</f>
      </c>
      <c r="HN692">
        <f>IF($IW692&gt;=27,INDEX($GL:$GL,$IV692+27),"")</f>
      </c>
      <c r="HO692">
        <f>IF($IW692&gt;=28,INDEX($GL:$GL,$IV692+28),"")</f>
      </c>
      <c r="HP692">
        <f>IF($IW692&gt;=29,INDEX($GL:$GL,$IV692+29),"")</f>
      </c>
      <c r="HQ692">
        <f>IF($IW692&gt;=30,INDEX($GL:$GL,$IV692+30),"")</f>
      </c>
      <c r="HR692">
        <f>IF($IW692&gt;=31,INDEX($GL:$GL,$IV692+31),"")</f>
      </c>
      <c r="HS692">
        <f>IF($IW692&gt;=32,INDEX($GL:$GL,$IV692+32),"")</f>
      </c>
      <c r="HT692">
        <f>IF($IW692&gt;=33,INDEX($GL:$GL,$IV692+33),"")</f>
      </c>
      <c r="HU692">
        <f>IF($IW692&gt;=34,INDEX($GL:$GL,$IV692+34),"")</f>
      </c>
      <c r="HV692">
        <f>IF($IW692&gt;=35,INDEX($GL:$GL,$IV692+35),"")</f>
      </c>
      <c r="HW692">
        <f>IF($IW692&gt;=36,INDEX($GL:$GL,$IV692+36),"")</f>
      </c>
      <c r="HX692">
        <f>IF($IW692&gt;=37,INDEX($GL:$GL,$IV692+37),"")</f>
      </c>
      <c r="HY692">
        <f>IF($IW692&gt;=38,INDEX($GL:$GL,$IV692+38),"")</f>
      </c>
      <c r="HZ692">
        <f>IF($IW692&gt;=39,INDEX($GL:$GL,$IV692+39),"")</f>
      </c>
      <c r="IA692">
        <f>IF($IW692&gt;=40,INDEX($GL:$GL,$IV692+40),"")</f>
      </c>
      <c r="IB692">
        <f>IF($IW692&gt;=41,INDEX($GL:$GL,$IV692+41),"")</f>
      </c>
      <c r="IC692">
        <f>IF($IW692&gt;=42,INDEX($GL:$GL,$IV692+42),"")</f>
      </c>
      <c r="ID692">
        <f>IF($IW692&gt;=43,INDEX($GL:$GL,$IV692+43),"")</f>
      </c>
      <c r="IE692">
        <f>IF($IW692&gt;=44,INDEX($GL:$GL,$IV692+44),"")</f>
      </c>
      <c r="IF692">
        <f>IF($IW692&gt;=45,INDEX($GL:$GL,$IV692+45),"")</f>
      </c>
      <c r="IG692">
        <f>IF($IW692&gt;=46,INDEX($GL:$GL,$IV692+46),"")</f>
      </c>
      <c r="IH692">
        <f>IF($IW692&gt;=47,INDEX($GL:$GL,$IV692+47),"")</f>
      </c>
      <c r="II692">
        <f>IF($IW692&gt;=48,INDEX($GL:$GL,$IV692+48),"")</f>
      </c>
      <c r="IJ692">
        <f>IF($IW692&gt;=49,INDEX($GL:$GL,$IV692+49),"")</f>
      </c>
      <c r="IK692">
        <f>IF($IW692&gt;=50,INDEX($GL:$GL,$IV692+50),"")</f>
      </c>
      <c r="IL692">
        <f>IF($IW692&gt;=51,INDEX($GL:$GL,$IV692+51),"")</f>
      </c>
      <c r="IM692">
        <f>IF($IW692&gt;=52,INDEX($GL:$GL,$IV692+52),"")</f>
      </c>
      <c r="IN692">
        <f>IF($IW692&gt;=53,INDEX($GL:$GL,$IV692+53),"")</f>
      </c>
      <c r="IO692">
        <f>IF($IW692&gt;=54,INDEX($GL:$GL,$IV692+54),"")</f>
      </c>
      <c r="IP692">
        <f>IF($IW692&gt;=55,INDEX($GL:$GL,$IV692+55),"")</f>
      </c>
      <c r="IQ692">
        <f>IF($IW692&gt;=56,INDEX($GL:$GL,$IV692+56),"")</f>
      </c>
      <c r="IR692">
        <f>IF($IW692&gt;=57,INDEX($GL:$GL,$IV692+57),"")</f>
      </c>
      <c r="IS692">
        <f>IF($IW692&gt;=58,INDEX($GL:$GL,$IV692+58),"")</f>
      </c>
      <c r="IT692">
        <f>IF($IW692&gt;=59,INDEX($GL:$GL,$IV692+59),"")</f>
      </c>
      <c r="IU692">
        <f>IF($IW692&gt;=60,INDEX($GL:$GL,$IV692+60),"")</f>
      </c>
      <c r="IV692">
        <f>IFERROR(MATCH($GK692,$GL$2:$GL$324,0)+1,0)</f>
      </c>
      <c r="IW692">
        <f>IFERROR(INDEX($GM$2:$GM$324,MATCH($GK692,$GL$2:$GL$324,0)),0)</f>
      </c>
      <c r="IX692" t="s">
        <v>34</v>
      </c>
      <c r="IY692" t="s">
        <v>34</v>
      </c>
    </row>
    <row r="693" spans="1:259" x14ac:dyDescent="0.25">
      <c r="K693">
        <f>IF(OR($N693="",$J693=""),"",IFERROR($N693/$J693,0))</f>
      </c>
      <c r="L693">
        <f>IF($N693="","",
SUM($M693,$O693,$T693,$P693,$R693)*
(1-IF($U693="",0,VALUE($U693)/100)))</f>
      </c>
      <c r="M693">
        <f>IF($N693="","",$N693)</f>
      </c>
      <c r="O693">
        <f>IF($N693="","",
IF($H693="","",
IF(ISNUMBER(SEARCH("exempt",LOWER($H693))),0,
$N693*(VALUE(SUBSTITUTE($H693,"%",""))/100))))</f>
      </c>
      <c r="V693">
        <f>IFERROR(IF(FIND(" - ",$E693)&gt;0,MID($E693,FIND(" - ",$E693)+3,LEN($E693)),""),"")</f>
      </c>
      <c r="AE693" t="s">
        <v>1274</v>
      </c>
      <c r="AJ693">
        <f>IFERROR(LEFT($E693,FIND(" - ",$E693)-1),$E693)</f>
      </c>
      <c r="AM693">
        <f>IF($CB693&gt;=1,INDEX($AK:$AK,$CA693+1),"")</f>
      </c>
      <c r="AN693">
        <f>IF($CB693&gt;=2,INDEX($AK:$AK,$CA693+2),"")</f>
      </c>
      <c r="AO693">
        <f>IF($CB693&gt;=3,INDEX($AK:$AK,$CA693+3),"")</f>
      </c>
      <c r="AP693">
        <f>IF($CB693&gt;=4,INDEX($AK:$AK,$CA693+4),"")</f>
      </c>
      <c r="AQ693">
        <f>IF($CB693&gt;=5,INDEX($AK:$AK,$CA693+5),"")</f>
      </c>
      <c r="AR693">
        <f>IF($CB693&gt;=6,INDEX($AK:$AK,$CA693+6),"")</f>
      </c>
      <c r="AS693">
        <f>IF($CB693&gt;=7,INDEX($AK:$AK,$CA693+7),"")</f>
      </c>
      <c r="AT693">
        <f>IF($CB693&gt;=8,INDEX($AK:$AK,$CA693+8),"")</f>
      </c>
      <c r="AU693">
        <f>IF($CB693&gt;=9,INDEX($AK:$AK,$CA693+9),"")</f>
      </c>
      <c r="AV693">
        <f>IF($CB693&gt;=10,INDEX($AK:$AK,$CA693+10),"")</f>
      </c>
      <c r="AW693">
        <f>IF($CB693&gt;=11,INDEX($AK:$AK,$CA693+11),"")</f>
      </c>
      <c r="AX693">
        <f>IF($CB693&gt;=12,INDEX($AK:$AK,$CA693+12),"")</f>
      </c>
      <c r="AY693">
        <f>IF($CB693&gt;=13,INDEX($AK:$AK,$CA693+13),"")</f>
      </c>
      <c r="AZ693">
        <f>IF($CB693&gt;=14,INDEX($AK:$AK,$CA693+14),"")</f>
      </c>
      <c r="BA693">
        <f>IF($CB693&gt;=15,INDEX($AK:$AK,$CA693+15),"")</f>
      </c>
      <c r="BB693">
        <f>IF($CB693&gt;=16,INDEX($AK:$AK,$CA693+16),"")</f>
      </c>
      <c r="BC693">
        <f>IF($CB693&gt;=17,INDEX($AK:$AK,$CA693+17),"")</f>
      </c>
      <c r="BD693">
        <f>IF($CB693&gt;=18,INDEX($AK:$AK,$CA693+18),"")</f>
      </c>
      <c r="BE693">
        <f>IF($CB693&gt;=19,INDEX($AK:$AK,$CA693+19),"")</f>
      </c>
      <c r="BF693">
        <f>IF($CB693&gt;=20,INDEX($AK:$AK,$CA693+20),"")</f>
      </c>
      <c r="BG693">
        <f>IF($CB693&gt;=21,INDEX($AK:$AK,$CA693+21),"")</f>
      </c>
      <c r="BH693">
        <f>IF($CB693&gt;=22,INDEX($AK:$AK,$CA693+22),"")</f>
      </c>
      <c r="BI693">
        <f>IF($CB693&gt;=23,INDEX($AK:$AK,$CA693+23),"")</f>
      </c>
      <c r="BJ693">
        <f>IF($CB693&gt;=24,INDEX($AK:$AK,$CA693+24),"")</f>
      </c>
      <c r="BK693">
        <f>IF($CB693&gt;=25,INDEX($AK:$AK,$CA693+25),"")</f>
      </c>
      <c r="BL693">
        <f>IF($CB693&gt;=26,INDEX($AK:$AK,$CA693+26),"")</f>
      </c>
      <c r="BM693">
        <f>IF($CB693&gt;=27,INDEX($AK:$AK,$CA693+27),"")</f>
      </c>
      <c r="BN693">
        <f>IF($CB693&gt;=28,INDEX($AK:$AK,$CA693+28),"")</f>
      </c>
      <c r="BO693">
        <f>IF($CB693&gt;=29,INDEX($AK:$AK,$CA693+29),"")</f>
      </c>
      <c r="BP693">
        <f>IF($CB693&gt;=30,INDEX($AK:$AK,$CA693+30),"")</f>
      </c>
      <c r="BQ693">
        <f>IF($CB693&gt;=31,INDEX($AK:$AK,$CA693+31),"")</f>
      </c>
      <c r="BR693">
        <f>IF($CB693&gt;=32,INDEX($AK:$AK,$CA693+32),"")</f>
      </c>
      <c r="BS693">
        <f>IF($CB693&gt;=33,INDEX($AK:$AK,$CA693+33),"")</f>
      </c>
      <c r="BT693">
        <f>IF($CB693&gt;=34,INDEX($AK:$AK,$CA693+34),"")</f>
      </c>
      <c r="BU693">
        <f>IF($CB693&gt;=35,INDEX($AK:$AK,$CA693+35),"")</f>
      </c>
      <c r="BV693">
        <f>IF($CB693&gt;=36,INDEX($AK:$AK,$CA693+36),"")</f>
      </c>
      <c r="BW693">
        <f>IF($CB693&gt;=37,INDEX($AK:$AK,$CA693+37),"")</f>
      </c>
      <c r="BX693">
        <f>IF($CB693&gt;=38,INDEX($AK:$AK,$CA693+38),"")</f>
      </c>
      <c r="BY693">
        <f>IF($CB693&gt;=39,INDEX($AK:$AK,$CA693+39),"")</f>
      </c>
      <c r="BZ693">
        <f>IF($CB693&gt;=40,INDEX($AK:$AK,$CA693+40),"")</f>
      </c>
      <c r="CA693">
        <f>IFERROR(MATCH($AJ693,$AK$2:$AK$134,0)+1,0)</f>
      </c>
      <c r="CB693">
        <f>IFERROR(INDEX($AL$2:$AL$134,MATCH($AJ693,$AK$2:$AK$134,0)),0)</f>
      </c>
      <c r="CC693">
        <f>IFERROR(LEFT($F693,FIND(" - ",$F693)-1),$F693)</f>
      </c>
      <c r="CF693">
        <f>IF($DA693&gt;=1,INDEX($CD:$CD,$CZ693+1),"")</f>
      </c>
      <c r="CG693">
        <f>IF($DA693&gt;=2,INDEX($CD:$CD,$CZ693+2),"")</f>
      </c>
      <c r="CH693">
        <f>IF($DA693&gt;=3,INDEX($CD:$CD,$CZ693+3),"")</f>
      </c>
      <c r="CI693">
        <f>IF($DA693&gt;=4,INDEX($CD:$CD,$CZ693+4),"")</f>
      </c>
      <c r="CJ693">
        <f>IF($DA693&gt;=5,INDEX($CD:$CD,$CZ693+5),"")</f>
      </c>
      <c r="CK693">
        <f>IF($DA693&gt;=6,INDEX($CD:$CD,$CZ693+6),"")</f>
      </c>
      <c r="CL693">
        <f>IF($DA693&gt;=7,INDEX($CD:$CD,$CZ693+7),"")</f>
      </c>
      <c r="CM693">
        <f>IF($DA693&gt;=8,INDEX($CD:$CD,$CZ693+8),"")</f>
      </c>
      <c r="CN693">
        <f>IF($DA693&gt;=9,INDEX($CD:$CD,$CZ693+9),"")</f>
      </c>
      <c r="CO693">
        <f>IF($DA693&gt;=10,INDEX($CD:$CD,$CZ693+10),"")</f>
      </c>
      <c r="CP693">
        <f>IF($DA693&gt;=11,INDEX($CD:$CD,$CZ693+11),"")</f>
      </c>
      <c r="CQ693">
        <f>IF($DA693&gt;=12,INDEX($CD:$CD,$CZ693+12),"")</f>
      </c>
      <c r="CR693">
        <f>IF($DA693&gt;=13,INDEX($CD:$CD,$CZ693+13),"")</f>
      </c>
      <c r="CS693">
        <f>IF($DA693&gt;=14,INDEX($CD:$CD,$CZ693+14),"")</f>
      </c>
      <c r="CT693">
        <f>IF($DA693&gt;=15,INDEX($CD:$CD,$CZ693+15),"")</f>
      </c>
      <c r="CU693">
        <f>IF($DA693&gt;=16,INDEX($CD:$CD,$CZ693+16),"")</f>
      </c>
      <c r="CV693">
        <f>IF($DA693&gt;=17,INDEX($CD:$CD,$CZ693+17),"")</f>
      </c>
      <c r="CW693">
        <f>IF($DA693&gt;=18,INDEX($CD:$CD,$CZ693+18),"")</f>
      </c>
      <c r="CX693">
        <f>IF($DA693&gt;=19,INDEX($CD:$CD,$CZ693+19),"")</f>
      </c>
      <c r="CY693">
        <f>IF($DA693&gt;=20,INDEX($CD:$CD,$CZ693+20),"")</f>
      </c>
      <c r="CZ693">
        <f>IFERROR(MATCH($CC693,$CD$2:$CD$263,0)+1,0)</f>
      </c>
      <c r="DA693">
        <f>IFERROR(INDEX($CE$2:$CE$263,MATCH($CC693,$CD$2:$CD$263,0)),0)</f>
      </c>
      <c r="DB693">
        <f>IFERROR(INDEX($AI:$AI,MATCH($H693,$AH:$AH,0))&amp;"","")</f>
      </c>
      <c r="DF693">
        <f>IF($GI693&gt;=1,INDEX($DC:$DC,$GH693+1),"")</f>
      </c>
      <c r="DG693">
        <f>IF($GI693&gt;=2,INDEX($DC:$DC,$GH693+2),"")</f>
      </c>
      <c r="DH693">
        <f>IF($GI693&gt;=3,INDEX($DC:$DC,$GH693+3),"")</f>
      </c>
      <c r="DI693">
        <f>IF($GI693&gt;=4,INDEX($DC:$DC,$GH693+4),"")</f>
      </c>
      <c r="DJ693">
        <f>IF($GI693&gt;=5,INDEX($DC:$DC,$GH693+5),"")</f>
      </c>
      <c r="DK693">
        <f>IF($GI693&gt;=6,INDEX($DC:$DC,$GH693+6),"")</f>
      </c>
      <c r="DL693">
        <f>IF($GI693&gt;=7,INDEX($DC:$DC,$GH693+7),"")</f>
      </c>
      <c r="DM693">
        <f>IF($GI693&gt;=8,INDEX($DC:$DC,$GH693+8),"")</f>
      </c>
      <c r="DN693">
        <f>IF($GI693&gt;=9,INDEX($DC:$DC,$GH693+9),"")</f>
      </c>
      <c r="DO693">
        <f>IF($GI693&gt;=10,INDEX($DC:$DC,$GH693+10),"")</f>
      </c>
      <c r="DP693">
        <f>IF($GI693&gt;=11,INDEX($DC:$DC,$GH693+11),"")</f>
      </c>
      <c r="DQ693">
        <f>IF($GI693&gt;=12,INDEX($DC:$DC,$GH693+12),"")</f>
      </c>
      <c r="DR693">
        <f>IF($GI693&gt;=13,INDEX($DC:$DC,$GH693+13),"")</f>
      </c>
      <c r="DS693">
        <f>IF($GI693&gt;=14,INDEX($DC:$DC,$GH693+14),"")</f>
      </c>
      <c r="DT693">
        <f>IF($GI693&gt;=15,INDEX($DC:$DC,$GH693+15),"")</f>
      </c>
      <c r="DU693">
        <f>IF($GI693&gt;=16,INDEX($DC:$DC,$GH693+16),"")</f>
      </c>
      <c r="DV693">
        <f>IF($GI693&gt;=17,INDEX($DC:$DC,$GH693+17),"")</f>
      </c>
      <c r="DW693">
        <f>IF($GI693&gt;=18,INDEX($DC:$DC,$GH693+18),"")</f>
      </c>
      <c r="DX693">
        <f>IF($GI693&gt;=19,INDEX($DC:$DC,$GH693+19),"")</f>
      </c>
      <c r="DY693">
        <f>IF($GI693&gt;=20,INDEX($DC:$DC,$GH693+20),"")</f>
      </c>
      <c r="DZ693">
        <f>IF($GI693&gt;=21,INDEX($DC:$DC,$GH693+21),"")</f>
      </c>
      <c r="EA693">
        <f>IF($GI693&gt;=22,INDEX($DC:$DC,$GH693+22),"")</f>
      </c>
      <c r="EB693">
        <f>IF($GI693&gt;=23,INDEX($DC:$DC,$GH693+23),"")</f>
      </c>
      <c r="EC693">
        <f>IF($GI693&gt;=24,INDEX($DC:$DC,$GH693+24),"")</f>
      </c>
      <c r="ED693">
        <f>IF($GI693&gt;=25,INDEX($DC:$DC,$GH693+25),"")</f>
      </c>
      <c r="EE693">
        <f>IF($GI693&gt;=26,INDEX($DC:$DC,$GH693+26),"")</f>
      </c>
      <c r="EF693">
        <f>IF($GI693&gt;=27,INDEX($DC:$DC,$GH693+27),"")</f>
      </c>
      <c r="EG693">
        <f>IF($GI693&gt;=28,INDEX($DC:$DC,$GH693+28),"")</f>
      </c>
      <c r="EH693">
        <f>IF($GI693&gt;=29,INDEX($DC:$DC,$GH693+29),"")</f>
      </c>
      <c r="EI693">
        <f>IF($GI693&gt;=30,INDEX($DC:$DC,$GH693+30),"")</f>
      </c>
      <c r="EJ693">
        <f>IF($GI693&gt;=31,INDEX($DC:$DC,$GH693+31),"")</f>
      </c>
      <c r="EK693">
        <f>IF($GI693&gt;=32,INDEX($DC:$DC,$GH693+32),"")</f>
      </c>
      <c r="EL693">
        <f>IF($GI693&gt;=33,INDEX($DC:$DC,$GH693+33),"")</f>
      </c>
      <c r="EM693">
        <f>IF($GI693&gt;=34,INDEX($DC:$DC,$GH693+34),"")</f>
      </c>
      <c r="EN693">
        <f>IF($GI693&gt;=35,INDEX($DC:$DC,$GH693+35),"")</f>
      </c>
      <c r="EO693">
        <f>IF($GI693&gt;=36,INDEX($DC:$DC,$GH693+36),"")</f>
      </c>
      <c r="EP693">
        <f>IF($GI693&gt;=37,INDEX($DC:$DC,$GH693+37),"")</f>
      </c>
      <c r="EQ693">
        <f>IF($GI693&gt;=38,INDEX($DC:$DC,$GH693+38),"")</f>
      </c>
      <c r="ER693">
        <f>IF($GI693&gt;=39,INDEX($DC:$DC,$GH693+39),"")</f>
      </c>
      <c r="ES693">
        <f>IF($GI693&gt;=40,INDEX($DC:$DC,$GH693+40),"")</f>
      </c>
      <c r="ET693">
        <f>IF($GI693&gt;=1,INDEX($DD:$DD,$GH693+1),"")</f>
      </c>
      <c r="EU693">
        <f>IF($GI693&gt;=2,INDEX($DD:$DD,$GH693+2),"")</f>
      </c>
      <c r="EV693">
        <f>IF($GI693&gt;=3,INDEX($DD:$DD,$GH693+3),"")</f>
      </c>
      <c r="EW693">
        <f>IF($GI693&gt;=4,INDEX($DD:$DD,$GH693+4),"")</f>
      </c>
      <c r="EX693">
        <f>IF($GI693&gt;=5,INDEX($DD:$DD,$GH693+5),"")</f>
      </c>
      <c r="EY693">
        <f>IF($GI693&gt;=6,INDEX($DD:$DD,$GH693+6),"")</f>
      </c>
      <c r="EZ693">
        <f>IF($GI693&gt;=7,INDEX($DD:$DD,$GH693+7),"")</f>
      </c>
      <c r="FA693">
        <f>IF($GI693&gt;=8,INDEX($DD:$DD,$GH693+8),"")</f>
      </c>
      <c r="FB693">
        <f>IF($GI693&gt;=9,INDEX($DD:$DD,$GH693+9),"")</f>
      </c>
      <c r="FC693">
        <f>IF($GI693&gt;=10,INDEX($DD:$DD,$GH693+10),"")</f>
      </c>
      <c r="FD693">
        <f>IF($GI693&gt;=11,INDEX($DD:$DD,$GH693+11),"")</f>
      </c>
      <c r="FE693">
        <f>IF($GI693&gt;=12,INDEX($DD:$DD,$GH693+12),"")</f>
      </c>
      <c r="FF693">
        <f>IF($GI693&gt;=13,INDEX($DD:$DD,$GH693+13),"")</f>
      </c>
      <c r="FG693">
        <f>IF($GI693&gt;=14,INDEX($DD:$DD,$GH693+14),"")</f>
      </c>
      <c r="FH693">
        <f>IF($GI693&gt;=15,INDEX($DD:$DD,$GH693+15),"")</f>
      </c>
      <c r="FI693">
        <f>IF($GI693&gt;=16,INDEX($DD:$DD,$GH693+16),"")</f>
      </c>
      <c r="FJ693">
        <f>IF($GI693&gt;=17,INDEX($DD:$DD,$GH693+17),"")</f>
      </c>
      <c r="FK693">
        <f>IF($GI693&gt;=18,INDEX($DD:$DD,$GH693+18),"")</f>
      </c>
      <c r="FL693">
        <f>IF($GI693&gt;=19,INDEX($DD:$DD,$GH693+19),"")</f>
      </c>
      <c r="FM693">
        <f>IF($GI693&gt;=20,INDEX($DD:$DD,$GH693+20),"")</f>
      </c>
      <c r="FN693">
        <f>IF($GI693&gt;=21,INDEX($DD:$DD,$GH693+21),"")</f>
      </c>
      <c r="FO693">
        <f>IF($GI693&gt;=22,INDEX($DD:$DD,$GH693+22),"")</f>
      </c>
      <c r="FP693">
        <f>IF($GI693&gt;=23,INDEX($DD:$DD,$GH693+23),"")</f>
      </c>
      <c r="FQ693">
        <f>IF($GI693&gt;=24,INDEX($DD:$DD,$GH693+24),"")</f>
      </c>
      <c r="FR693">
        <f>IF($GI693&gt;=25,INDEX($DD:$DD,$GH693+25),"")</f>
      </c>
      <c r="FS693">
        <f>IF($GI693&gt;=26,INDEX($DD:$DD,$GH693+26),"")</f>
      </c>
      <c r="FT693">
        <f>IF($GI693&gt;=27,INDEX($DD:$DD,$GH693+27),"")</f>
      </c>
      <c r="FU693">
        <f>IF($GI693&gt;=28,INDEX($DD:$DD,$GH693+28),"")</f>
      </c>
      <c r="FV693">
        <f>IF($GI693&gt;=29,INDEX($DD:$DD,$GH693+29),"")</f>
      </c>
      <c r="FW693">
        <f>IF($GI693&gt;=30,INDEX($DD:$DD,$GH693+30),"")</f>
      </c>
      <c r="FX693">
        <f>IF($GI693&gt;=31,INDEX($DD:$DD,$GH693+31),"")</f>
      </c>
      <c r="FY693">
        <f>IF($GI693&gt;=32,INDEX($DD:$DD,$GH693+32),"")</f>
      </c>
      <c r="FZ693">
        <f>IF($GI693&gt;=33,INDEX($DD:$DD,$GH693+33),"")</f>
      </c>
      <c r="GA693">
        <f>IF($GI693&gt;=34,INDEX($DD:$DD,$GH693+34),"")</f>
      </c>
      <c r="GB693">
        <f>IF($GI693&gt;=35,INDEX($DD:$DD,$GH693+35),"")</f>
      </c>
      <c r="GC693">
        <f>IF($GI693&gt;=36,INDEX($DD:$DD,$GH693+36),"")</f>
      </c>
      <c r="GD693">
        <f>IF($GI693&gt;=37,INDEX($DD:$DD,$GH693+37),"")</f>
      </c>
      <c r="GE693">
        <f>IF($GI693&gt;=38,INDEX($DD:$DD,$GH693+38),"")</f>
      </c>
      <c r="GF693">
        <f>IF($GI693&gt;=39,INDEX($DD:$DD,$GH693+39),"")</f>
      </c>
      <c r="GG693">
        <f>IF($GI693&gt;=40,INDEX($DD:$DD,$GH693+40),"")</f>
      </c>
      <c r="GH693">
        <f>IFERROR(MATCH($DB693,$DC$2:$DC$148,0)+1,0)</f>
      </c>
      <c r="GI693">
        <f>IFERROR(INDEX($DE$2:$DE$148,MATCH($DB693,$DC$2:$DC$148,0)),0)</f>
      </c>
      <c r="GJ693">
        <f>IFERROR(MATCH($S693,$DF$693:$ES$693,0),0)</f>
      </c>
      <c r="GK693">
        <f>IF($GJ693&gt;0,INDEX($ET$693:$GG$693,$GJ693),"")</f>
      </c>
      <c r="GN693">
        <f>IF($IW693&gt;=1,INDEX($GL:$GL,$IV693+1),"")</f>
      </c>
      <c r="GO693">
        <f>IF($IW693&gt;=2,INDEX($GL:$GL,$IV693+2),"")</f>
      </c>
      <c r="GP693">
        <f>IF($IW693&gt;=3,INDEX($GL:$GL,$IV693+3),"")</f>
      </c>
      <c r="GQ693">
        <f>IF($IW693&gt;=4,INDEX($GL:$GL,$IV693+4),"")</f>
      </c>
      <c r="GR693">
        <f>IF($IW693&gt;=5,INDEX($GL:$GL,$IV693+5),"")</f>
      </c>
      <c r="GS693">
        <f>IF($IW693&gt;=6,INDEX($GL:$GL,$IV693+6),"")</f>
      </c>
      <c r="GT693">
        <f>IF($IW693&gt;=7,INDEX($GL:$GL,$IV693+7),"")</f>
      </c>
      <c r="GU693">
        <f>IF($IW693&gt;=8,INDEX($GL:$GL,$IV693+8),"")</f>
      </c>
      <c r="GV693">
        <f>IF($IW693&gt;=9,INDEX($GL:$GL,$IV693+9),"")</f>
      </c>
      <c r="GW693">
        <f>IF($IW693&gt;=10,INDEX($GL:$GL,$IV693+10),"")</f>
      </c>
      <c r="GX693">
        <f>IF($IW693&gt;=11,INDEX($GL:$GL,$IV693+11),"")</f>
      </c>
      <c r="GY693">
        <f>IF($IW693&gt;=12,INDEX($GL:$GL,$IV693+12),"")</f>
      </c>
      <c r="GZ693">
        <f>IF($IW693&gt;=13,INDEX($GL:$GL,$IV693+13),"")</f>
      </c>
      <c r="HA693">
        <f>IF($IW693&gt;=14,INDEX($GL:$GL,$IV693+14),"")</f>
      </c>
      <c r="HB693">
        <f>IF($IW693&gt;=15,INDEX($GL:$GL,$IV693+15),"")</f>
      </c>
      <c r="HC693">
        <f>IF($IW693&gt;=16,INDEX($GL:$GL,$IV693+16),"")</f>
      </c>
      <c r="HD693">
        <f>IF($IW693&gt;=17,INDEX($GL:$GL,$IV693+17),"")</f>
      </c>
      <c r="HE693">
        <f>IF($IW693&gt;=18,INDEX($GL:$GL,$IV693+18),"")</f>
      </c>
      <c r="HF693">
        <f>IF($IW693&gt;=19,INDEX($GL:$GL,$IV693+19),"")</f>
      </c>
      <c r="HG693">
        <f>IF($IW693&gt;=20,INDEX($GL:$GL,$IV693+20),"")</f>
      </c>
      <c r="HH693">
        <f>IF($IW693&gt;=21,INDEX($GL:$GL,$IV693+21),"")</f>
      </c>
      <c r="HI693">
        <f>IF($IW693&gt;=22,INDEX($GL:$GL,$IV693+22),"")</f>
      </c>
      <c r="HJ693">
        <f>IF($IW693&gt;=23,INDEX($GL:$GL,$IV693+23),"")</f>
      </c>
      <c r="HK693">
        <f>IF($IW693&gt;=24,INDEX($GL:$GL,$IV693+24),"")</f>
      </c>
      <c r="HL693">
        <f>IF($IW693&gt;=25,INDEX($GL:$GL,$IV693+25),"")</f>
      </c>
      <c r="HM693">
        <f>IF($IW693&gt;=26,INDEX($GL:$GL,$IV693+26),"")</f>
      </c>
      <c r="HN693">
        <f>IF($IW693&gt;=27,INDEX($GL:$GL,$IV693+27),"")</f>
      </c>
      <c r="HO693">
        <f>IF($IW693&gt;=28,INDEX($GL:$GL,$IV693+28),"")</f>
      </c>
      <c r="HP693">
        <f>IF($IW693&gt;=29,INDEX($GL:$GL,$IV693+29),"")</f>
      </c>
      <c r="HQ693">
        <f>IF($IW693&gt;=30,INDEX($GL:$GL,$IV693+30),"")</f>
      </c>
      <c r="HR693">
        <f>IF($IW693&gt;=31,INDEX($GL:$GL,$IV693+31),"")</f>
      </c>
      <c r="HS693">
        <f>IF($IW693&gt;=32,INDEX($GL:$GL,$IV693+32),"")</f>
      </c>
      <c r="HT693">
        <f>IF($IW693&gt;=33,INDEX($GL:$GL,$IV693+33),"")</f>
      </c>
      <c r="HU693">
        <f>IF($IW693&gt;=34,INDEX($GL:$GL,$IV693+34),"")</f>
      </c>
      <c r="HV693">
        <f>IF($IW693&gt;=35,INDEX($GL:$GL,$IV693+35),"")</f>
      </c>
      <c r="HW693">
        <f>IF($IW693&gt;=36,INDEX($GL:$GL,$IV693+36),"")</f>
      </c>
      <c r="HX693">
        <f>IF($IW693&gt;=37,INDEX($GL:$GL,$IV693+37),"")</f>
      </c>
      <c r="HY693">
        <f>IF($IW693&gt;=38,INDEX($GL:$GL,$IV693+38),"")</f>
      </c>
      <c r="HZ693">
        <f>IF($IW693&gt;=39,INDEX($GL:$GL,$IV693+39),"")</f>
      </c>
      <c r="IA693">
        <f>IF($IW693&gt;=40,INDEX($GL:$GL,$IV693+40),"")</f>
      </c>
      <c r="IB693">
        <f>IF($IW693&gt;=41,INDEX($GL:$GL,$IV693+41),"")</f>
      </c>
      <c r="IC693">
        <f>IF($IW693&gt;=42,INDEX($GL:$GL,$IV693+42),"")</f>
      </c>
      <c r="ID693">
        <f>IF($IW693&gt;=43,INDEX($GL:$GL,$IV693+43),"")</f>
      </c>
      <c r="IE693">
        <f>IF($IW693&gt;=44,INDEX($GL:$GL,$IV693+44),"")</f>
      </c>
      <c r="IF693">
        <f>IF($IW693&gt;=45,INDEX($GL:$GL,$IV693+45),"")</f>
      </c>
      <c r="IG693">
        <f>IF($IW693&gt;=46,INDEX($GL:$GL,$IV693+46),"")</f>
      </c>
      <c r="IH693">
        <f>IF($IW693&gt;=47,INDEX($GL:$GL,$IV693+47),"")</f>
      </c>
      <c r="II693">
        <f>IF($IW693&gt;=48,INDEX($GL:$GL,$IV693+48),"")</f>
      </c>
      <c r="IJ693">
        <f>IF($IW693&gt;=49,INDEX($GL:$GL,$IV693+49),"")</f>
      </c>
      <c r="IK693">
        <f>IF($IW693&gt;=50,INDEX($GL:$GL,$IV693+50),"")</f>
      </c>
      <c r="IL693">
        <f>IF($IW693&gt;=51,INDEX($GL:$GL,$IV693+51),"")</f>
      </c>
      <c r="IM693">
        <f>IF($IW693&gt;=52,INDEX($GL:$GL,$IV693+52),"")</f>
      </c>
      <c r="IN693">
        <f>IF($IW693&gt;=53,INDEX($GL:$GL,$IV693+53),"")</f>
      </c>
      <c r="IO693">
        <f>IF($IW693&gt;=54,INDEX($GL:$GL,$IV693+54),"")</f>
      </c>
      <c r="IP693">
        <f>IF($IW693&gt;=55,INDEX($GL:$GL,$IV693+55),"")</f>
      </c>
      <c r="IQ693">
        <f>IF($IW693&gt;=56,INDEX($GL:$GL,$IV693+56),"")</f>
      </c>
      <c r="IR693">
        <f>IF($IW693&gt;=57,INDEX($GL:$GL,$IV693+57),"")</f>
      </c>
      <c r="IS693">
        <f>IF($IW693&gt;=58,INDEX($GL:$GL,$IV693+58),"")</f>
      </c>
      <c r="IT693">
        <f>IF($IW693&gt;=59,INDEX($GL:$GL,$IV693+59),"")</f>
      </c>
      <c r="IU693">
        <f>IF($IW693&gt;=60,INDEX($GL:$GL,$IV693+60),"")</f>
      </c>
      <c r="IV693">
        <f>IFERROR(MATCH($GK693,$GL$2:$GL$324,0)+1,0)</f>
      </c>
      <c r="IW693">
        <f>IFERROR(INDEX($GM$2:$GM$324,MATCH($GK693,$GL$2:$GL$324,0)),0)</f>
      </c>
      <c r="IX693" t="s">
        <v>34</v>
      </c>
      <c r="IY693" t="s">
        <v>34</v>
      </c>
    </row>
    <row r="694" spans="1:259" x14ac:dyDescent="0.25">
      <c r="K694">
        <f>IF(OR($N694="",$J694=""),"",IFERROR($N694/$J694,0))</f>
      </c>
      <c r="L694">
        <f>IF($N694="","",
SUM($M694,$O694,$T694,$P694,$R694)*
(1-IF($U694="",0,VALUE($U694)/100)))</f>
      </c>
      <c r="M694">
        <f>IF($N694="","",$N694)</f>
      </c>
      <c r="O694">
        <f>IF($N694="","",
IF($H694="","",
IF(ISNUMBER(SEARCH("exempt",LOWER($H694))),0,
$N694*(VALUE(SUBSTITUTE($H694,"%",""))/100))))</f>
      </c>
      <c r="V694">
        <f>IFERROR(IF(FIND(" - ",$E694)&gt;0,MID($E694,FIND(" - ",$E694)+3,LEN($E694)),""),"")</f>
      </c>
      <c r="AE694" t="s">
        <v>1275</v>
      </c>
      <c r="AJ694">
        <f>IFERROR(LEFT($E694,FIND(" - ",$E694)-1),$E694)</f>
      </c>
      <c r="AM694">
        <f>IF($CB694&gt;=1,INDEX($AK:$AK,$CA694+1),"")</f>
      </c>
      <c r="AN694">
        <f>IF($CB694&gt;=2,INDEX($AK:$AK,$CA694+2),"")</f>
      </c>
      <c r="AO694">
        <f>IF($CB694&gt;=3,INDEX($AK:$AK,$CA694+3),"")</f>
      </c>
      <c r="AP694">
        <f>IF($CB694&gt;=4,INDEX($AK:$AK,$CA694+4),"")</f>
      </c>
      <c r="AQ694">
        <f>IF($CB694&gt;=5,INDEX($AK:$AK,$CA694+5),"")</f>
      </c>
      <c r="AR694">
        <f>IF($CB694&gt;=6,INDEX($AK:$AK,$CA694+6),"")</f>
      </c>
      <c r="AS694">
        <f>IF($CB694&gt;=7,INDEX($AK:$AK,$CA694+7),"")</f>
      </c>
      <c r="AT694">
        <f>IF($CB694&gt;=8,INDEX($AK:$AK,$CA694+8),"")</f>
      </c>
      <c r="AU694">
        <f>IF($CB694&gt;=9,INDEX($AK:$AK,$CA694+9),"")</f>
      </c>
      <c r="AV694">
        <f>IF($CB694&gt;=10,INDEX($AK:$AK,$CA694+10),"")</f>
      </c>
      <c r="AW694">
        <f>IF($CB694&gt;=11,INDEX($AK:$AK,$CA694+11),"")</f>
      </c>
      <c r="AX694">
        <f>IF($CB694&gt;=12,INDEX($AK:$AK,$CA694+12),"")</f>
      </c>
      <c r="AY694">
        <f>IF($CB694&gt;=13,INDEX($AK:$AK,$CA694+13),"")</f>
      </c>
      <c r="AZ694">
        <f>IF($CB694&gt;=14,INDEX($AK:$AK,$CA694+14),"")</f>
      </c>
      <c r="BA694">
        <f>IF($CB694&gt;=15,INDEX($AK:$AK,$CA694+15),"")</f>
      </c>
      <c r="BB694">
        <f>IF($CB694&gt;=16,INDEX($AK:$AK,$CA694+16),"")</f>
      </c>
      <c r="BC694">
        <f>IF($CB694&gt;=17,INDEX($AK:$AK,$CA694+17),"")</f>
      </c>
      <c r="BD694">
        <f>IF($CB694&gt;=18,INDEX($AK:$AK,$CA694+18),"")</f>
      </c>
      <c r="BE694">
        <f>IF($CB694&gt;=19,INDEX($AK:$AK,$CA694+19),"")</f>
      </c>
      <c r="BF694">
        <f>IF($CB694&gt;=20,INDEX($AK:$AK,$CA694+20),"")</f>
      </c>
      <c r="BG694">
        <f>IF($CB694&gt;=21,INDEX($AK:$AK,$CA694+21),"")</f>
      </c>
      <c r="BH694">
        <f>IF($CB694&gt;=22,INDEX($AK:$AK,$CA694+22),"")</f>
      </c>
      <c r="BI694">
        <f>IF($CB694&gt;=23,INDEX($AK:$AK,$CA694+23),"")</f>
      </c>
      <c r="BJ694">
        <f>IF($CB694&gt;=24,INDEX($AK:$AK,$CA694+24),"")</f>
      </c>
      <c r="BK694">
        <f>IF($CB694&gt;=25,INDEX($AK:$AK,$CA694+25),"")</f>
      </c>
      <c r="BL694">
        <f>IF($CB694&gt;=26,INDEX($AK:$AK,$CA694+26),"")</f>
      </c>
      <c r="BM694">
        <f>IF($CB694&gt;=27,INDEX($AK:$AK,$CA694+27),"")</f>
      </c>
      <c r="BN694">
        <f>IF($CB694&gt;=28,INDEX($AK:$AK,$CA694+28),"")</f>
      </c>
      <c r="BO694">
        <f>IF($CB694&gt;=29,INDEX($AK:$AK,$CA694+29),"")</f>
      </c>
      <c r="BP694">
        <f>IF($CB694&gt;=30,INDEX($AK:$AK,$CA694+30),"")</f>
      </c>
      <c r="BQ694">
        <f>IF($CB694&gt;=31,INDEX($AK:$AK,$CA694+31),"")</f>
      </c>
      <c r="BR694">
        <f>IF($CB694&gt;=32,INDEX($AK:$AK,$CA694+32),"")</f>
      </c>
      <c r="BS694">
        <f>IF($CB694&gt;=33,INDEX($AK:$AK,$CA694+33),"")</f>
      </c>
      <c r="BT694">
        <f>IF($CB694&gt;=34,INDEX($AK:$AK,$CA694+34),"")</f>
      </c>
      <c r="BU694">
        <f>IF($CB694&gt;=35,INDEX($AK:$AK,$CA694+35),"")</f>
      </c>
      <c r="BV694">
        <f>IF($CB694&gt;=36,INDEX($AK:$AK,$CA694+36),"")</f>
      </c>
      <c r="BW694">
        <f>IF($CB694&gt;=37,INDEX($AK:$AK,$CA694+37),"")</f>
      </c>
      <c r="BX694">
        <f>IF($CB694&gt;=38,INDEX($AK:$AK,$CA694+38),"")</f>
      </c>
      <c r="BY694">
        <f>IF($CB694&gt;=39,INDEX($AK:$AK,$CA694+39),"")</f>
      </c>
      <c r="BZ694">
        <f>IF($CB694&gt;=40,INDEX($AK:$AK,$CA694+40),"")</f>
      </c>
      <c r="CA694">
        <f>IFERROR(MATCH($AJ694,$AK$2:$AK$134,0)+1,0)</f>
      </c>
      <c r="CB694">
        <f>IFERROR(INDEX($AL$2:$AL$134,MATCH($AJ694,$AK$2:$AK$134,0)),0)</f>
      </c>
      <c r="CC694">
        <f>IFERROR(LEFT($F694,FIND(" - ",$F694)-1),$F694)</f>
      </c>
      <c r="CF694">
        <f>IF($DA694&gt;=1,INDEX($CD:$CD,$CZ694+1),"")</f>
      </c>
      <c r="CG694">
        <f>IF($DA694&gt;=2,INDEX($CD:$CD,$CZ694+2),"")</f>
      </c>
      <c r="CH694">
        <f>IF($DA694&gt;=3,INDEX($CD:$CD,$CZ694+3),"")</f>
      </c>
      <c r="CI694">
        <f>IF($DA694&gt;=4,INDEX($CD:$CD,$CZ694+4),"")</f>
      </c>
      <c r="CJ694">
        <f>IF($DA694&gt;=5,INDEX($CD:$CD,$CZ694+5),"")</f>
      </c>
      <c r="CK694">
        <f>IF($DA694&gt;=6,INDEX($CD:$CD,$CZ694+6),"")</f>
      </c>
      <c r="CL694">
        <f>IF($DA694&gt;=7,INDEX($CD:$CD,$CZ694+7),"")</f>
      </c>
      <c r="CM694">
        <f>IF($DA694&gt;=8,INDEX($CD:$CD,$CZ694+8),"")</f>
      </c>
      <c r="CN694">
        <f>IF($DA694&gt;=9,INDEX($CD:$CD,$CZ694+9),"")</f>
      </c>
      <c r="CO694">
        <f>IF($DA694&gt;=10,INDEX($CD:$CD,$CZ694+10),"")</f>
      </c>
      <c r="CP694">
        <f>IF($DA694&gt;=11,INDEX($CD:$CD,$CZ694+11),"")</f>
      </c>
      <c r="CQ694">
        <f>IF($DA694&gt;=12,INDEX($CD:$CD,$CZ694+12),"")</f>
      </c>
      <c r="CR694">
        <f>IF($DA694&gt;=13,INDEX($CD:$CD,$CZ694+13),"")</f>
      </c>
      <c r="CS694">
        <f>IF($DA694&gt;=14,INDEX($CD:$CD,$CZ694+14),"")</f>
      </c>
      <c r="CT694">
        <f>IF($DA694&gt;=15,INDEX($CD:$CD,$CZ694+15),"")</f>
      </c>
      <c r="CU694">
        <f>IF($DA694&gt;=16,INDEX($CD:$CD,$CZ694+16),"")</f>
      </c>
      <c r="CV694">
        <f>IF($DA694&gt;=17,INDEX($CD:$CD,$CZ694+17),"")</f>
      </c>
      <c r="CW694">
        <f>IF($DA694&gt;=18,INDEX($CD:$CD,$CZ694+18),"")</f>
      </c>
      <c r="CX694">
        <f>IF($DA694&gt;=19,INDEX($CD:$CD,$CZ694+19),"")</f>
      </c>
      <c r="CY694">
        <f>IF($DA694&gt;=20,INDEX($CD:$CD,$CZ694+20),"")</f>
      </c>
      <c r="CZ694">
        <f>IFERROR(MATCH($CC694,$CD$2:$CD$263,0)+1,0)</f>
      </c>
      <c r="DA694">
        <f>IFERROR(INDEX($CE$2:$CE$263,MATCH($CC694,$CD$2:$CD$263,0)),0)</f>
      </c>
      <c r="DB694">
        <f>IFERROR(INDEX($AI:$AI,MATCH($H694,$AH:$AH,0))&amp;"","")</f>
      </c>
      <c r="DF694">
        <f>IF($GI694&gt;=1,INDEX($DC:$DC,$GH694+1),"")</f>
      </c>
      <c r="DG694">
        <f>IF($GI694&gt;=2,INDEX($DC:$DC,$GH694+2),"")</f>
      </c>
      <c r="DH694">
        <f>IF($GI694&gt;=3,INDEX($DC:$DC,$GH694+3),"")</f>
      </c>
      <c r="DI694">
        <f>IF($GI694&gt;=4,INDEX($DC:$DC,$GH694+4),"")</f>
      </c>
      <c r="DJ694">
        <f>IF($GI694&gt;=5,INDEX($DC:$DC,$GH694+5),"")</f>
      </c>
      <c r="DK694">
        <f>IF($GI694&gt;=6,INDEX($DC:$DC,$GH694+6),"")</f>
      </c>
      <c r="DL694">
        <f>IF($GI694&gt;=7,INDEX($DC:$DC,$GH694+7),"")</f>
      </c>
      <c r="DM694">
        <f>IF($GI694&gt;=8,INDEX($DC:$DC,$GH694+8),"")</f>
      </c>
      <c r="DN694">
        <f>IF($GI694&gt;=9,INDEX($DC:$DC,$GH694+9),"")</f>
      </c>
      <c r="DO694">
        <f>IF($GI694&gt;=10,INDEX($DC:$DC,$GH694+10),"")</f>
      </c>
      <c r="DP694">
        <f>IF($GI694&gt;=11,INDEX($DC:$DC,$GH694+11),"")</f>
      </c>
      <c r="DQ694">
        <f>IF($GI694&gt;=12,INDEX($DC:$DC,$GH694+12),"")</f>
      </c>
      <c r="DR694">
        <f>IF($GI694&gt;=13,INDEX($DC:$DC,$GH694+13),"")</f>
      </c>
      <c r="DS694">
        <f>IF($GI694&gt;=14,INDEX($DC:$DC,$GH694+14),"")</f>
      </c>
      <c r="DT694">
        <f>IF($GI694&gt;=15,INDEX($DC:$DC,$GH694+15),"")</f>
      </c>
      <c r="DU694">
        <f>IF($GI694&gt;=16,INDEX($DC:$DC,$GH694+16),"")</f>
      </c>
      <c r="DV694">
        <f>IF($GI694&gt;=17,INDEX($DC:$DC,$GH694+17),"")</f>
      </c>
      <c r="DW694">
        <f>IF($GI694&gt;=18,INDEX($DC:$DC,$GH694+18),"")</f>
      </c>
      <c r="DX694">
        <f>IF($GI694&gt;=19,INDEX($DC:$DC,$GH694+19),"")</f>
      </c>
      <c r="DY694">
        <f>IF($GI694&gt;=20,INDEX($DC:$DC,$GH694+20),"")</f>
      </c>
      <c r="DZ694">
        <f>IF($GI694&gt;=21,INDEX($DC:$DC,$GH694+21),"")</f>
      </c>
      <c r="EA694">
        <f>IF($GI694&gt;=22,INDEX($DC:$DC,$GH694+22),"")</f>
      </c>
      <c r="EB694">
        <f>IF($GI694&gt;=23,INDEX($DC:$DC,$GH694+23),"")</f>
      </c>
      <c r="EC694">
        <f>IF($GI694&gt;=24,INDEX($DC:$DC,$GH694+24),"")</f>
      </c>
      <c r="ED694">
        <f>IF($GI694&gt;=25,INDEX($DC:$DC,$GH694+25),"")</f>
      </c>
      <c r="EE694">
        <f>IF($GI694&gt;=26,INDEX($DC:$DC,$GH694+26),"")</f>
      </c>
      <c r="EF694">
        <f>IF($GI694&gt;=27,INDEX($DC:$DC,$GH694+27),"")</f>
      </c>
      <c r="EG694">
        <f>IF($GI694&gt;=28,INDEX($DC:$DC,$GH694+28),"")</f>
      </c>
      <c r="EH694">
        <f>IF($GI694&gt;=29,INDEX($DC:$DC,$GH694+29),"")</f>
      </c>
      <c r="EI694">
        <f>IF($GI694&gt;=30,INDEX($DC:$DC,$GH694+30),"")</f>
      </c>
      <c r="EJ694">
        <f>IF($GI694&gt;=31,INDEX($DC:$DC,$GH694+31),"")</f>
      </c>
      <c r="EK694">
        <f>IF($GI694&gt;=32,INDEX($DC:$DC,$GH694+32),"")</f>
      </c>
      <c r="EL694">
        <f>IF($GI694&gt;=33,INDEX($DC:$DC,$GH694+33),"")</f>
      </c>
      <c r="EM694">
        <f>IF($GI694&gt;=34,INDEX($DC:$DC,$GH694+34),"")</f>
      </c>
      <c r="EN694">
        <f>IF($GI694&gt;=35,INDEX($DC:$DC,$GH694+35),"")</f>
      </c>
      <c r="EO694">
        <f>IF($GI694&gt;=36,INDEX($DC:$DC,$GH694+36),"")</f>
      </c>
      <c r="EP694">
        <f>IF($GI694&gt;=37,INDEX($DC:$DC,$GH694+37),"")</f>
      </c>
      <c r="EQ694">
        <f>IF($GI694&gt;=38,INDEX($DC:$DC,$GH694+38),"")</f>
      </c>
      <c r="ER694">
        <f>IF($GI694&gt;=39,INDEX($DC:$DC,$GH694+39),"")</f>
      </c>
      <c r="ES694">
        <f>IF($GI694&gt;=40,INDEX($DC:$DC,$GH694+40),"")</f>
      </c>
      <c r="ET694">
        <f>IF($GI694&gt;=1,INDEX($DD:$DD,$GH694+1),"")</f>
      </c>
      <c r="EU694">
        <f>IF($GI694&gt;=2,INDEX($DD:$DD,$GH694+2),"")</f>
      </c>
      <c r="EV694">
        <f>IF($GI694&gt;=3,INDEX($DD:$DD,$GH694+3),"")</f>
      </c>
      <c r="EW694">
        <f>IF($GI694&gt;=4,INDEX($DD:$DD,$GH694+4),"")</f>
      </c>
      <c r="EX694">
        <f>IF($GI694&gt;=5,INDEX($DD:$DD,$GH694+5),"")</f>
      </c>
      <c r="EY694">
        <f>IF($GI694&gt;=6,INDEX($DD:$DD,$GH694+6),"")</f>
      </c>
      <c r="EZ694">
        <f>IF($GI694&gt;=7,INDEX($DD:$DD,$GH694+7),"")</f>
      </c>
      <c r="FA694">
        <f>IF($GI694&gt;=8,INDEX($DD:$DD,$GH694+8),"")</f>
      </c>
      <c r="FB694">
        <f>IF($GI694&gt;=9,INDEX($DD:$DD,$GH694+9),"")</f>
      </c>
      <c r="FC694">
        <f>IF($GI694&gt;=10,INDEX($DD:$DD,$GH694+10),"")</f>
      </c>
      <c r="FD694">
        <f>IF($GI694&gt;=11,INDEX($DD:$DD,$GH694+11),"")</f>
      </c>
      <c r="FE694">
        <f>IF($GI694&gt;=12,INDEX($DD:$DD,$GH694+12),"")</f>
      </c>
      <c r="FF694">
        <f>IF($GI694&gt;=13,INDEX($DD:$DD,$GH694+13),"")</f>
      </c>
      <c r="FG694">
        <f>IF($GI694&gt;=14,INDEX($DD:$DD,$GH694+14),"")</f>
      </c>
      <c r="FH694">
        <f>IF($GI694&gt;=15,INDEX($DD:$DD,$GH694+15),"")</f>
      </c>
      <c r="FI694">
        <f>IF($GI694&gt;=16,INDEX($DD:$DD,$GH694+16),"")</f>
      </c>
      <c r="FJ694">
        <f>IF($GI694&gt;=17,INDEX($DD:$DD,$GH694+17),"")</f>
      </c>
      <c r="FK694">
        <f>IF($GI694&gt;=18,INDEX($DD:$DD,$GH694+18),"")</f>
      </c>
      <c r="FL694">
        <f>IF($GI694&gt;=19,INDEX($DD:$DD,$GH694+19),"")</f>
      </c>
      <c r="FM694">
        <f>IF($GI694&gt;=20,INDEX($DD:$DD,$GH694+20),"")</f>
      </c>
      <c r="FN694">
        <f>IF($GI694&gt;=21,INDEX($DD:$DD,$GH694+21),"")</f>
      </c>
      <c r="FO694">
        <f>IF($GI694&gt;=22,INDEX($DD:$DD,$GH694+22),"")</f>
      </c>
      <c r="FP694">
        <f>IF($GI694&gt;=23,INDEX($DD:$DD,$GH694+23),"")</f>
      </c>
      <c r="FQ694">
        <f>IF($GI694&gt;=24,INDEX($DD:$DD,$GH694+24),"")</f>
      </c>
      <c r="FR694">
        <f>IF($GI694&gt;=25,INDEX($DD:$DD,$GH694+25),"")</f>
      </c>
      <c r="FS694">
        <f>IF($GI694&gt;=26,INDEX($DD:$DD,$GH694+26),"")</f>
      </c>
      <c r="FT694">
        <f>IF($GI694&gt;=27,INDEX($DD:$DD,$GH694+27),"")</f>
      </c>
      <c r="FU694">
        <f>IF($GI694&gt;=28,INDEX($DD:$DD,$GH694+28),"")</f>
      </c>
      <c r="FV694">
        <f>IF($GI694&gt;=29,INDEX($DD:$DD,$GH694+29),"")</f>
      </c>
      <c r="FW694">
        <f>IF($GI694&gt;=30,INDEX($DD:$DD,$GH694+30),"")</f>
      </c>
      <c r="FX694">
        <f>IF($GI694&gt;=31,INDEX($DD:$DD,$GH694+31),"")</f>
      </c>
      <c r="FY694">
        <f>IF($GI694&gt;=32,INDEX($DD:$DD,$GH694+32),"")</f>
      </c>
      <c r="FZ694">
        <f>IF($GI694&gt;=33,INDEX($DD:$DD,$GH694+33),"")</f>
      </c>
      <c r="GA694">
        <f>IF($GI694&gt;=34,INDEX($DD:$DD,$GH694+34),"")</f>
      </c>
      <c r="GB694">
        <f>IF($GI694&gt;=35,INDEX($DD:$DD,$GH694+35),"")</f>
      </c>
      <c r="GC694">
        <f>IF($GI694&gt;=36,INDEX($DD:$DD,$GH694+36),"")</f>
      </c>
      <c r="GD694">
        <f>IF($GI694&gt;=37,INDEX($DD:$DD,$GH694+37),"")</f>
      </c>
      <c r="GE694">
        <f>IF($GI694&gt;=38,INDEX($DD:$DD,$GH694+38),"")</f>
      </c>
      <c r="GF694">
        <f>IF($GI694&gt;=39,INDEX($DD:$DD,$GH694+39),"")</f>
      </c>
      <c r="GG694">
        <f>IF($GI694&gt;=40,INDEX($DD:$DD,$GH694+40),"")</f>
      </c>
      <c r="GH694">
        <f>IFERROR(MATCH($DB694,$DC$2:$DC$148,0)+1,0)</f>
      </c>
      <c r="GI694">
        <f>IFERROR(INDEX($DE$2:$DE$148,MATCH($DB694,$DC$2:$DC$148,0)),0)</f>
      </c>
      <c r="GJ694">
        <f>IFERROR(MATCH($S694,$DF$694:$ES$694,0),0)</f>
      </c>
      <c r="GK694">
        <f>IF($GJ694&gt;0,INDEX($ET$694:$GG$694,$GJ694),"")</f>
      </c>
      <c r="GN694">
        <f>IF($IW694&gt;=1,INDEX($GL:$GL,$IV694+1),"")</f>
      </c>
      <c r="GO694">
        <f>IF($IW694&gt;=2,INDEX($GL:$GL,$IV694+2),"")</f>
      </c>
      <c r="GP694">
        <f>IF($IW694&gt;=3,INDEX($GL:$GL,$IV694+3),"")</f>
      </c>
      <c r="GQ694">
        <f>IF($IW694&gt;=4,INDEX($GL:$GL,$IV694+4),"")</f>
      </c>
      <c r="GR694">
        <f>IF($IW694&gt;=5,INDEX($GL:$GL,$IV694+5),"")</f>
      </c>
      <c r="GS694">
        <f>IF($IW694&gt;=6,INDEX($GL:$GL,$IV694+6),"")</f>
      </c>
      <c r="GT694">
        <f>IF($IW694&gt;=7,INDEX($GL:$GL,$IV694+7),"")</f>
      </c>
      <c r="GU694">
        <f>IF($IW694&gt;=8,INDEX($GL:$GL,$IV694+8),"")</f>
      </c>
      <c r="GV694">
        <f>IF($IW694&gt;=9,INDEX($GL:$GL,$IV694+9),"")</f>
      </c>
      <c r="GW694">
        <f>IF($IW694&gt;=10,INDEX($GL:$GL,$IV694+10),"")</f>
      </c>
      <c r="GX694">
        <f>IF($IW694&gt;=11,INDEX($GL:$GL,$IV694+11),"")</f>
      </c>
      <c r="GY694">
        <f>IF($IW694&gt;=12,INDEX($GL:$GL,$IV694+12),"")</f>
      </c>
      <c r="GZ694">
        <f>IF($IW694&gt;=13,INDEX($GL:$GL,$IV694+13),"")</f>
      </c>
      <c r="HA694">
        <f>IF($IW694&gt;=14,INDEX($GL:$GL,$IV694+14),"")</f>
      </c>
      <c r="HB694">
        <f>IF($IW694&gt;=15,INDEX($GL:$GL,$IV694+15),"")</f>
      </c>
      <c r="HC694">
        <f>IF($IW694&gt;=16,INDEX($GL:$GL,$IV694+16),"")</f>
      </c>
      <c r="HD694">
        <f>IF($IW694&gt;=17,INDEX($GL:$GL,$IV694+17),"")</f>
      </c>
      <c r="HE694">
        <f>IF($IW694&gt;=18,INDEX($GL:$GL,$IV694+18),"")</f>
      </c>
      <c r="HF694">
        <f>IF($IW694&gt;=19,INDEX($GL:$GL,$IV694+19),"")</f>
      </c>
      <c r="HG694">
        <f>IF($IW694&gt;=20,INDEX($GL:$GL,$IV694+20),"")</f>
      </c>
      <c r="HH694">
        <f>IF($IW694&gt;=21,INDEX($GL:$GL,$IV694+21),"")</f>
      </c>
      <c r="HI694">
        <f>IF($IW694&gt;=22,INDEX($GL:$GL,$IV694+22),"")</f>
      </c>
      <c r="HJ694">
        <f>IF($IW694&gt;=23,INDEX($GL:$GL,$IV694+23),"")</f>
      </c>
      <c r="HK694">
        <f>IF($IW694&gt;=24,INDEX($GL:$GL,$IV694+24),"")</f>
      </c>
      <c r="HL694">
        <f>IF($IW694&gt;=25,INDEX($GL:$GL,$IV694+25),"")</f>
      </c>
      <c r="HM694">
        <f>IF($IW694&gt;=26,INDEX($GL:$GL,$IV694+26),"")</f>
      </c>
      <c r="HN694">
        <f>IF($IW694&gt;=27,INDEX($GL:$GL,$IV694+27),"")</f>
      </c>
      <c r="HO694">
        <f>IF($IW694&gt;=28,INDEX($GL:$GL,$IV694+28),"")</f>
      </c>
      <c r="HP694">
        <f>IF($IW694&gt;=29,INDEX($GL:$GL,$IV694+29),"")</f>
      </c>
      <c r="HQ694">
        <f>IF($IW694&gt;=30,INDEX($GL:$GL,$IV694+30),"")</f>
      </c>
      <c r="HR694">
        <f>IF($IW694&gt;=31,INDEX($GL:$GL,$IV694+31),"")</f>
      </c>
      <c r="HS694">
        <f>IF($IW694&gt;=32,INDEX($GL:$GL,$IV694+32),"")</f>
      </c>
      <c r="HT694">
        <f>IF($IW694&gt;=33,INDEX($GL:$GL,$IV694+33),"")</f>
      </c>
      <c r="HU694">
        <f>IF($IW694&gt;=34,INDEX($GL:$GL,$IV694+34),"")</f>
      </c>
      <c r="HV694">
        <f>IF($IW694&gt;=35,INDEX($GL:$GL,$IV694+35),"")</f>
      </c>
      <c r="HW694">
        <f>IF($IW694&gt;=36,INDEX($GL:$GL,$IV694+36),"")</f>
      </c>
      <c r="HX694">
        <f>IF($IW694&gt;=37,INDEX($GL:$GL,$IV694+37),"")</f>
      </c>
      <c r="HY694">
        <f>IF($IW694&gt;=38,INDEX($GL:$GL,$IV694+38),"")</f>
      </c>
      <c r="HZ694">
        <f>IF($IW694&gt;=39,INDEX($GL:$GL,$IV694+39),"")</f>
      </c>
      <c r="IA694">
        <f>IF($IW694&gt;=40,INDEX($GL:$GL,$IV694+40),"")</f>
      </c>
      <c r="IB694">
        <f>IF($IW694&gt;=41,INDEX($GL:$GL,$IV694+41),"")</f>
      </c>
      <c r="IC694">
        <f>IF($IW694&gt;=42,INDEX($GL:$GL,$IV694+42),"")</f>
      </c>
      <c r="ID694">
        <f>IF($IW694&gt;=43,INDEX($GL:$GL,$IV694+43),"")</f>
      </c>
      <c r="IE694">
        <f>IF($IW694&gt;=44,INDEX($GL:$GL,$IV694+44),"")</f>
      </c>
      <c r="IF694">
        <f>IF($IW694&gt;=45,INDEX($GL:$GL,$IV694+45),"")</f>
      </c>
      <c r="IG694">
        <f>IF($IW694&gt;=46,INDEX($GL:$GL,$IV694+46),"")</f>
      </c>
      <c r="IH694">
        <f>IF($IW694&gt;=47,INDEX($GL:$GL,$IV694+47),"")</f>
      </c>
      <c r="II694">
        <f>IF($IW694&gt;=48,INDEX($GL:$GL,$IV694+48),"")</f>
      </c>
      <c r="IJ694">
        <f>IF($IW694&gt;=49,INDEX($GL:$GL,$IV694+49),"")</f>
      </c>
      <c r="IK694">
        <f>IF($IW694&gt;=50,INDEX($GL:$GL,$IV694+50),"")</f>
      </c>
      <c r="IL694">
        <f>IF($IW694&gt;=51,INDEX($GL:$GL,$IV694+51),"")</f>
      </c>
      <c r="IM694">
        <f>IF($IW694&gt;=52,INDEX($GL:$GL,$IV694+52),"")</f>
      </c>
      <c r="IN694">
        <f>IF($IW694&gt;=53,INDEX($GL:$GL,$IV694+53),"")</f>
      </c>
      <c r="IO694">
        <f>IF($IW694&gt;=54,INDEX($GL:$GL,$IV694+54),"")</f>
      </c>
      <c r="IP694">
        <f>IF($IW694&gt;=55,INDEX($GL:$GL,$IV694+55),"")</f>
      </c>
      <c r="IQ694">
        <f>IF($IW694&gt;=56,INDEX($GL:$GL,$IV694+56),"")</f>
      </c>
      <c r="IR694">
        <f>IF($IW694&gt;=57,INDEX($GL:$GL,$IV694+57),"")</f>
      </c>
      <c r="IS694">
        <f>IF($IW694&gt;=58,INDEX($GL:$GL,$IV694+58),"")</f>
      </c>
      <c r="IT694">
        <f>IF($IW694&gt;=59,INDEX($GL:$GL,$IV694+59),"")</f>
      </c>
      <c r="IU694">
        <f>IF($IW694&gt;=60,INDEX($GL:$GL,$IV694+60),"")</f>
      </c>
      <c r="IV694">
        <f>IFERROR(MATCH($GK694,$GL$2:$GL$324,0)+1,0)</f>
      </c>
      <c r="IW694">
        <f>IFERROR(INDEX($GM$2:$GM$324,MATCH($GK694,$GL$2:$GL$324,0)),0)</f>
      </c>
      <c r="IX694" t="s">
        <v>34</v>
      </c>
      <c r="IY694" t="s">
        <v>34</v>
      </c>
    </row>
    <row r="695" spans="1:259" x14ac:dyDescent="0.25">
      <c r="K695">
        <f>IF(OR($N695="",$J695=""),"",IFERROR($N695/$J695,0))</f>
      </c>
      <c r="L695">
        <f>IF($N695="","",
SUM($M695,$O695,$T695,$P695,$R695)*
(1-IF($U695="",0,VALUE($U695)/100)))</f>
      </c>
      <c r="M695">
        <f>IF($N695="","",$N695)</f>
      </c>
      <c r="O695">
        <f>IF($N695="","",
IF($H695="","",
IF(ISNUMBER(SEARCH("exempt",LOWER($H695))),0,
$N695*(VALUE(SUBSTITUTE($H695,"%",""))/100))))</f>
      </c>
      <c r="V695">
        <f>IFERROR(IF(FIND(" - ",$E695)&gt;0,MID($E695,FIND(" - ",$E695)+3,LEN($E695)),""),"")</f>
      </c>
      <c r="AE695" t="s">
        <v>1276</v>
      </c>
      <c r="AJ695">
        <f>IFERROR(LEFT($E695,FIND(" - ",$E695)-1),$E695)</f>
      </c>
      <c r="AM695">
        <f>IF($CB695&gt;=1,INDEX($AK:$AK,$CA695+1),"")</f>
      </c>
      <c r="AN695">
        <f>IF($CB695&gt;=2,INDEX($AK:$AK,$CA695+2),"")</f>
      </c>
      <c r="AO695">
        <f>IF($CB695&gt;=3,INDEX($AK:$AK,$CA695+3),"")</f>
      </c>
      <c r="AP695">
        <f>IF($CB695&gt;=4,INDEX($AK:$AK,$CA695+4),"")</f>
      </c>
      <c r="AQ695">
        <f>IF($CB695&gt;=5,INDEX($AK:$AK,$CA695+5),"")</f>
      </c>
      <c r="AR695">
        <f>IF($CB695&gt;=6,INDEX($AK:$AK,$CA695+6),"")</f>
      </c>
      <c r="AS695">
        <f>IF($CB695&gt;=7,INDEX($AK:$AK,$CA695+7),"")</f>
      </c>
      <c r="AT695">
        <f>IF($CB695&gt;=8,INDEX($AK:$AK,$CA695+8),"")</f>
      </c>
      <c r="AU695">
        <f>IF($CB695&gt;=9,INDEX($AK:$AK,$CA695+9),"")</f>
      </c>
      <c r="AV695">
        <f>IF($CB695&gt;=10,INDEX($AK:$AK,$CA695+10),"")</f>
      </c>
      <c r="AW695">
        <f>IF($CB695&gt;=11,INDEX($AK:$AK,$CA695+11),"")</f>
      </c>
      <c r="AX695">
        <f>IF($CB695&gt;=12,INDEX($AK:$AK,$CA695+12),"")</f>
      </c>
      <c r="AY695">
        <f>IF($CB695&gt;=13,INDEX($AK:$AK,$CA695+13),"")</f>
      </c>
      <c r="AZ695">
        <f>IF($CB695&gt;=14,INDEX($AK:$AK,$CA695+14),"")</f>
      </c>
      <c r="BA695">
        <f>IF($CB695&gt;=15,INDEX($AK:$AK,$CA695+15),"")</f>
      </c>
      <c r="BB695">
        <f>IF($CB695&gt;=16,INDEX($AK:$AK,$CA695+16),"")</f>
      </c>
      <c r="BC695">
        <f>IF($CB695&gt;=17,INDEX($AK:$AK,$CA695+17),"")</f>
      </c>
      <c r="BD695">
        <f>IF($CB695&gt;=18,INDEX($AK:$AK,$CA695+18),"")</f>
      </c>
      <c r="BE695">
        <f>IF($CB695&gt;=19,INDEX($AK:$AK,$CA695+19),"")</f>
      </c>
      <c r="BF695">
        <f>IF($CB695&gt;=20,INDEX($AK:$AK,$CA695+20),"")</f>
      </c>
      <c r="BG695">
        <f>IF($CB695&gt;=21,INDEX($AK:$AK,$CA695+21),"")</f>
      </c>
      <c r="BH695">
        <f>IF($CB695&gt;=22,INDEX($AK:$AK,$CA695+22),"")</f>
      </c>
      <c r="BI695">
        <f>IF($CB695&gt;=23,INDEX($AK:$AK,$CA695+23),"")</f>
      </c>
      <c r="BJ695">
        <f>IF($CB695&gt;=24,INDEX($AK:$AK,$CA695+24),"")</f>
      </c>
      <c r="BK695">
        <f>IF($CB695&gt;=25,INDEX($AK:$AK,$CA695+25),"")</f>
      </c>
      <c r="BL695">
        <f>IF($CB695&gt;=26,INDEX($AK:$AK,$CA695+26),"")</f>
      </c>
      <c r="BM695">
        <f>IF($CB695&gt;=27,INDEX($AK:$AK,$CA695+27),"")</f>
      </c>
      <c r="BN695">
        <f>IF($CB695&gt;=28,INDEX($AK:$AK,$CA695+28),"")</f>
      </c>
      <c r="BO695">
        <f>IF($CB695&gt;=29,INDEX($AK:$AK,$CA695+29),"")</f>
      </c>
      <c r="BP695">
        <f>IF($CB695&gt;=30,INDEX($AK:$AK,$CA695+30),"")</f>
      </c>
      <c r="BQ695">
        <f>IF($CB695&gt;=31,INDEX($AK:$AK,$CA695+31),"")</f>
      </c>
      <c r="BR695">
        <f>IF($CB695&gt;=32,INDEX($AK:$AK,$CA695+32),"")</f>
      </c>
      <c r="BS695">
        <f>IF($CB695&gt;=33,INDEX($AK:$AK,$CA695+33),"")</f>
      </c>
      <c r="BT695">
        <f>IF($CB695&gt;=34,INDEX($AK:$AK,$CA695+34),"")</f>
      </c>
      <c r="BU695">
        <f>IF($CB695&gt;=35,INDEX($AK:$AK,$CA695+35),"")</f>
      </c>
      <c r="BV695">
        <f>IF($CB695&gt;=36,INDEX($AK:$AK,$CA695+36),"")</f>
      </c>
      <c r="BW695">
        <f>IF($CB695&gt;=37,INDEX($AK:$AK,$CA695+37),"")</f>
      </c>
      <c r="BX695">
        <f>IF($CB695&gt;=38,INDEX($AK:$AK,$CA695+38),"")</f>
      </c>
      <c r="BY695">
        <f>IF($CB695&gt;=39,INDEX($AK:$AK,$CA695+39),"")</f>
      </c>
      <c r="BZ695">
        <f>IF($CB695&gt;=40,INDEX($AK:$AK,$CA695+40),"")</f>
      </c>
      <c r="CA695">
        <f>IFERROR(MATCH($AJ695,$AK$2:$AK$134,0)+1,0)</f>
      </c>
      <c r="CB695">
        <f>IFERROR(INDEX($AL$2:$AL$134,MATCH($AJ695,$AK$2:$AK$134,0)),0)</f>
      </c>
      <c r="CC695">
        <f>IFERROR(LEFT($F695,FIND(" - ",$F695)-1),$F695)</f>
      </c>
      <c r="CF695">
        <f>IF($DA695&gt;=1,INDEX($CD:$CD,$CZ695+1),"")</f>
      </c>
      <c r="CG695">
        <f>IF($DA695&gt;=2,INDEX($CD:$CD,$CZ695+2),"")</f>
      </c>
      <c r="CH695">
        <f>IF($DA695&gt;=3,INDEX($CD:$CD,$CZ695+3),"")</f>
      </c>
      <c r="CI695">
        <f>IF($DA695&gt;=4,INDEX($CD:$CD,$CZ695+4),"")</f>
      </c>
      <c r="CJ695">
        <f>IF($DA695&gt;=5,INDEX($CD:$CD,$CZ695+5),"")</f>
      </c>
      <c r="CK695">
        <f>IF($DA695&gt;=6,INDEX($CD:$CD,$CZ695+6),"")</f>
      </c>
      <c r="CL695">
        <f>IF($DA695&gt;=7,INDEX($CD:$CD,$CZ695+7),"")</f>
      </c>
      <c r="CM695">
        <f>IF($DA695&gt;=8,INDEX($CD:$CD,$CZ695+8),"")</f>
      </c>
      <c r="CN695">
        <f>IF($DA695&gt;=9,INDEX($CD:$CD,$CZ695+9),"")</f>
      </c>
      <c r="CO695">
        <f>IF($DA695&gt;=10,INDEX($CD:$CD,$CZ695+10),"")</f>
      </c>
      <c r="CP695">
        <f>IF($DA695&gt;=11,INDEX($CD:$CD,$CZ695+11),"")</f>
      </c>
      <c r="CQ695">
        <f>IF($DA695&gt;=12,INDEX($CD:$CD,$CZ695+12),"")</f>
      </c>
      <c r="CR695">
        <f>IF($DA695&gt;=13,INDEX($CD:$CD,$CZ695+13),"")</f>
      </c>
      <c r="CS695">
        <f>IF($DA695&gt;=14,INDEX($CD:$CD,$CZ695+14),"")</f>
      </c>
      <c r="CT695">
        <f>IF($DA695&gt;=15,INDEX($CD:$CD,$CZ695+15),"")</f>
      </c>
      <c r="CU695">
        <f>IF($DA695&gt;=16,INDEX($CD:$CD,$CZ695+16),"")</f>
      </c>
      <c r="CV695">
        <f>IF($DA695&gt;=17,INDEX($CD:$CD,$CZ695+17),"")</f>
      </c>
      <c r="CW695">
        <f>IF($DA695&gt;=18,INDEX($CD:$CD,$CZ695+18),"")</f>
      </c>
      <c r="CX695">
        <f>IF($DA695&gt;=19,INDEX($CD:$CD,$CZ695+19),"")</f>
      </c>
      <c r="CY695">
        <f>IF($DA695&gt;=20,INDEX($CD:$CD,$CZ695+20),"")</f>
      </c>
      <c r="CZ695">
        <f>IFERROR(MATCH($CC695,$CD$2:$CD$263,0)+1,0)</f>
      </c>
      <c r="DA695">
        <f>IFERROR(INDEX($CE$2:$CE$263,MATCH($CC695,$CD$2:$CD$263,0)),0)</f>
      </c>
      <c r="DB695">
        <f>IFERROR(INDEX($AI:$AI,MATCH($H695,$AH:$AH,0))&amp;"","")</f>
      </c>
      <c r="DF695">
        <f>IF($GI695&gt;=1,INDEX($DC:$DC,$GH695+1),"")</f>
      </c>
      <c r="DG695">
        <f>IF($GI695&gt;=2,INDEX($DC:$DC,$GH695+2),"")</f>
      </c>
      <c r="DH695">
        <f>IF($GI695&gt;=3,INDEX($DC:$DC,$GH695+3),"")</f>
      </c>
      <c r="DI695">
        <f>IF($GI695&gt;=4,INDEX($DC:$DC,$GH695+4),"")</f>
      </c>
      <c r="DJ695">
        <f>IF($GI695&gt;=5,INDEX($DC:$DC,$GH695+5),"")</f>
      </c>
      <c r="DK695">
        <f>IF($GI695&gt;=6,INDEX($DC:$DC,$GH695+6),"")</f>
      </c>
      <c r="DL695">
        <f>IF($GI695&gt;=7,INDEX($DC:$DC,$GH695+7),"")</f>
      </c>
      <c r="DM695">
        <f>IF($GI695&gt;=8,INDEX($DC:$DC,$GH695+8),"")</f>
      </c>
      <c r="DN695">
        <f>IF($GI695&gt;=9,INDEX($DC:$DC,$GH695+9),"")</f>
      </c>
      <c r="DO695">
        <f>IF($GI695&gt;=10,INDEX($DC:$DC,$GH695+10),"")</f>
      </c>
      <c r="DP695">
        <f>IF($GI695&gt;=11,INDEX($DC:$DC,$GH695+11),"")</f>
      </c>
      <c r="DQ695">
        <f>IF($GI695&gt;=12,INDEX($DC:$DC,$GH695+12),"")</f>
      </c>
      <c r="DR695">
        <f>IF($GI695&gt;=13,INDEX($DC:$DC,$GH695+13),"")</f>
      </c>
      <c r="DS695">
        <f>IF($GI695&gt;=14,INDEX($DC:$DC,$GH695+14),"")</f>
      </c>
      <c r="DT695">
        <f>IF($GI695&gt;=15,INDEX($DC:$DC,$GH695+15),"")</f>
      </c>
      <c r="DU695">
        <f>IF($GI695&gt;=16,INDEX($DC:$DC,$GH695+16),"")</f>
      </c>
      <c r="DV695">
        <f>IF($GI695&gt;=17,INDEX($DC:$DC,$GH695+17),"")</f>
      </c>
      <c r="DW695">
        <f>IF($GI695&gt;=18,INDEX($DC:$DC,$GH695+18),"")</f>
      </c>
      <c r="DX695">
        <f>IF($GI695&gt;=19,INDEX($DC:$DC,$GH695+19),"")</f>
      </c>
      <c r="DY695">
        <f>IF($GI695&gt;=20,INDEX($DC:$DC,$GH695+20),"")</f>
      </c>
      <c r="DZ695">
        <f>IF($GI695&gt;=21,INDEX($DC:$DC,$GH695+21),"")</f>
      </c>
      <c r="EA695">
        <f>IF($GI695&gt;=22,INDEX($DC:$DC,$GH695+22),"")</f>
      </c>
      <c r="EB695">
        <f>IF($GI695&gt;=23,INDEX($DC:$DC,$GH695+23),"")</f>
      </c>
      <c r="EC695">
        <f>IF($GI695&gt;=24,INDEX($DC:$DC,$GH695+24),"")</f>
      </c>
      <c r="ED695">
        <f>IF($GI695&gt;=25,INDEX($DC:$DC,$GH695+25),"")</f>
      </c>
      <c r="EE695">
        <f>IF($GI695&gt;=26,INDEX($DC:$DC,$GH695+26),"")</f>
      </c>
      <c r="EF695">
        <f>IF($GI695&gt;=27,INDEX($DC:$DC,$GH695+27),"")</f>
      </c>
      <c r="EG695">
        <f>IF($GI695&gt;=28,INDEX($DC:$DC,$GH695+28),"")</f>
      </c>
      <c r="EH695">
        <f>IF($GI695&gt;=29,INDEX($DC:$DC,$GH695+29),"")</f>
      </c>
      <c r="EI695">
        <f>IF($GI695&gt;=30,INDEX($DC:$DC,$GH695+30),"")</f>
      </c>
      <c r="EJ695">
        <f>IF($GI695&gt;=31,INDEX($DC:$DC,$GH695+31),"")</f>
      </c>
      <c r="EK695">
        <f>IF($GI695&gt;=32,INDEX($DC:$DC,$GH695+32),"")</f>
      </c>
      <c r="EL695">
        <f>IF($GI695&gt;=33,INDEX($DC:$DC,$GH695+33),"")</f>
      </c>
      <c r="EM695">
        <f>IF($GI695&gt;=34,INDEX($DC:$DC,$GH695+34),"")</f>
      </c>
      <c r="EN695">
        <f>IF($GI695&gt;=35,INDEX($DC:$DC,$GH695+35),"")</f>
      </c>
      <c r="EO695">
        <f>IF($GI695&gt;=36,INDEX($DC:$DC,$GH695+36),"")</f>
      </c>
      <c r="EP695">
        <f>IF($GI695&gt;=37,INDEX($DC:$DC,$GH695+37),"")</f>
      </c>
      <c r="EQ695">
        <f>IF($GI695&gt;=38,INDEX($DC:$DC,$GH695+38),"")</f>
      </c>
      <c r="ER695">
        <f>IF($GI695&gt;=39,INDEX($DC:$DC,$GH695+39),"")</f>
      </c>
      <c r="ES695">
        <f>IF($GI695&gt;=40,INDEX($DC:$DC,$GH695+40),"")</f>
      </c>
      <c r="ET695">
        <f>IF($GI695&gt;=1,INDEX($DD:$DD,$GH695+1),"")</f>
      </c>
      <c r="EU695">
        <f>IF($GI695&gt;=2,INDEX($DD:$DD,$GH695+2),"")</f>
      </c>
      <c r="EV695">
        <f>IF($GI695&gt;=3,INDEX($DD:$DD,$GH695+3),"")</f>
      </c>
      <c r="EW695">
        <f>IF($GI695&gt;=4,INDEX($DD:$DD,$GH695+4),"")</f>
      </c>
      <c r="EX695">
        <f>IF($GI695&gt;=5,INDEX($DD:$DD,$GH695+5),"")</f>
      </c>
      <c r="EY695">
        <f>IF($GI695&gt;=6,INDEX($DD:$DD,$GH695+6),"")</f>
      </c>
      <c r="EZ695">
        <f>IF($GI695&gt;=7,INDEX($DD:$DD,$GH695+7),"")</f>
      </c>
      <c r="FA695">
        <f>IF($GI695&gt;=8,INDEX($DD:$DD,$GH695+8),"")</f>
      </c>
      <c r="FB695">
        <f>IF($GI695&gt;=9,INDEX($DD:$DD,$GH695+9),"")</f>
      </c>
      <c r="FC695">
        <f>IF($GI695&gt;=10,INDEX($DD:$DD,$GH695+10),"")</f>
      </c>
      <c r="FD695">
        <f>IF($GI695&gt;=11,INDEX($DD:$DD,$GH695+11),"")</f>
      </c>
      <c r="FE695">
        <f>IF($GI695&gt;=12,INDEX($DD:$DD,$GH695+12),"")</f>
      </c>
      <c r="FF695">
        <f>IF($GI695&gt;=13,INDEX($DD:$DD,$GH695+13),"")</f>
      </c>
      <c r="FG695">
        <f>IF($GI695&gt;=14,INDEX($DD:$DD,$GH695+14),"")</f>
      </c>
      <c r="FH695">
        <f>IF($GI695&gt;=15,INDEX($DD:$DD,$GH695+15),"")</f>
      </c>
      <c r="FI695">
        <f>IF($GI695&gt;=16,INDEX($DD:$DD,$GH695+16),"")</f>
      </c>
      <c r="FJ695">
        <f>IF($GI695&gt;=17,INDEX($DD:$DD,$GH695+17),"")</f>
      </c>
      <c r="FK695">
        <f>IF($GI695&gt;=18,INDEX($DD:$DD,$GH695+18),"")</f>
      </c>
      <c r="FL695">
        <f>IF($GI695&gt;=19,INDEX($DD:$DD,$GH695+19),"")</f>
      </c>
      <c r="FM695">
        <f>IF($GI695&gt;=20,INDEX($DD:$DD,$GH695+20),"")</f>
      </c>
      <c r="FN695">
        <f>IF($GI695&gt;=21,INDEX($DD:$DD,$GH695+21),"")</f>
      </c>
      <c r="FO695">
        <f>IF($GI695&gt;=22,INDEX($DD:$DD,$GH695+22),"")</f>
      </c>
      <c r="FP695">
        <f>IF($GI695&gt;=23,INDEX($DD:$DD,$GH695+23),"")</f>
      </c>
      <c r="FQ695">
        <f>IF($GI695&gt;=24,INDEX($DD:$DD,$GH695+24),"")</f>
      </c>
      <c r="FR695">
        <f>IF($GI695&gt;=25,INDEX($DD:$DD,$GH695+25),"")</f>
      </c>
      <c r="FS695">
        <f>IF($GI695&gt;=26,INDEX($DD:$DD,$GH695+26),"")</f>
      </c>
      <c r="FT695">
        <f>IF($GI695&gt;=27,INDEX($DD:$DD,$GH695+27),"")</f>
      </c>
      <c r="FU695">
        <f>IF($GI695&gt;=28,INDEX($DD:$DD,$GH695+28),"")</f>
      </c>
      <c r="FV695">
        <f>IF($GI695&gt;=29,INDEX($DD:$DD,$GH695+29),"")</f>
      </c>
      <c r="FW695">
        <f>IF($GI695&gt;=30,INDEX($DD:$DD,$GH695+30),"")</f>
      </c>
      <c r="FX695">
        <f>IF($GI695&gt;=31,INDEX($DD:$DD,$GH695+31),"")</f>
      </c>
      <c r="FY695">
        <f>IF($GI695&gt;=32,INDEX($DD:$DD,$GH695+32),"")</f>
      </c>
      <c r="FZ695">
        <f>IF($GI695&gt;=33,INDEX($DD:$DD,$GH695+33),"")</f>
      </c>
      <c r="GA695">
        <f>IF($GI695&gt;=34,INDEX($DD:$DD,$GH695+34),"")</f>
      </c>
      <c r="GB695">
        <f>IF($GI695&gt;=35,INDEX($DD:$DD,$GH695+35),"")</f>
      </c>
      <c r="GC695">
        <f>IF($GI695&gt;=36,INDEX($DD:$DD,$GH695+36),"")</f>
      </c>
      <c r="GD695">
        <f>IF($GI695&gt;=37,INDEX($DD:$DD,$GH695+37),"")</f>
      </c>
      <c r="GE695">
        <f>IF($GI695&gt;=38,INDEX($DD:$DD,$GH695+38),"")</f>
      </c>
      <c r="GF695">
        <f>IF($GI695&gt;=39,INDEX($DD:$DD,$GH695+39),"")</f>
      </c>
      <c r="GG695">
        <f>IF($GI695&gt;=40,INDEX($DD:$DD,$GH695+40),"")</f>
      </c>
      <c r="GH695">
        <f>IFERROR(MATCH($DB695,$DC$2:$DC$148,0)+1,0)</f>
      </c>
      <c r="GI695">
        <f>IFERROR(INDEX($DE$2:$DE$148,MATCH($DB695,$DC$2:$DC$148,0)),0)</f>
      </c>
      <c r="GJ695">
        <f>IFERROR(MATCH($S695,$DF$695:$ES$695,0),0)</f>
      </c>
      <c r="GK695">
        <f>IF($GJ695&gt;0,INDEX($ET$695:$GG$695,$GJ695),"")</f>
      </c>
      <c r="GN695">
        <f>IF($IW695&gt;=1,INDEX($GL:$GL,$IV695+1),"")</f>
      </c>
      <c r="GO695">
        <f>IF($IW695&gt;=2,INDEX($GL:$GL,$IV695+2),"")</f>
      </c>
      <c r="GP695">
        <f>IF($IW695&gt;=3,INDEX($GL:$GL,$IV695+3),"")</f>
      </c>
      <c r="GQ695">
        <f>IF($IW695&gt;=4,INDEX($GL:$GL,$IV695+4),"")</f>
      </c>
      <c r="GR695">
        <f>IF($IW695&gt;=5,INDEX($GL:$GL,$IV695+5),"")</f>
      </c>
      <c r="GS695">
        <f>IF($IW695&gt;=6,INDEX($GL:$GL,$IV695+6),"")</f>
      </c>
      <c r="GT695">
        <f>IF($IW695&gt;=7,INDEX($GL:$GL,$IV695+7),"")</f>
      </c>
      <c r="GU695">
        <f>IF($IW695&gt;=8,INDEX($GL:$GL,$IV695+8),"")</f>
      </c>
      <c r="GV695">
        <f>IF($IW695&gt;=9,INDEX($GL:$GL,$IV695+9),"")</f>
      </c>
      <c r="GW695">
        <f>IF($IW695&gt;=10,INDEX($GL:$GL,$IV695+10),"")</f>
      </c>
      <c r="GX695">
        <f>IF($IW695&gt;=11,INDEX($GL:$GL,$IV695+11),"")</f>
      </c>
      <c r="GY695">
        <f>IF($IW695&gt;=12,INDEX($GL:$GL,$IV695+12),"")</f>
      </c>
      <c r="GZ695">
        <f>IF($IW695&gt;=13,INDEX($GL:$GL,$IV695+13),"")</f>
      </c>
      <c r="HA695">
        <f>IF($IW695&gt;=14,INDEX($GL:$GL,$IV695+14),"")</f>
      </c>
      <c r="HB695">
        <f>IF($IW695&gt;=15,INDEX($GL:$GL,$IV695+15),"")</f>
      </c>
      <c r="HC695">
        <f>IF($IW695&gt;=16,INDEX($GL:$GL,$IV695+16),"")</f>
      </c>
      <c r="HD695">
        <f>IF($IW695&gt;=17,INDEX($GL:$GL,$IV695+17),"")</f>
      </c>
      <c r="HE695">
        <f>IF($IW695&gt;=18,INDEX($GL:$GL,$IV695+18),"")</f>
      </c>
      <c r="HF695">
        <f>IF($IW695&gt;=19,INDEX($GL:$GL,$IV695+19),"")</f>
      </c>
      <c r="HG695">
        <f>IF($IW695&gt;=20,INDEX($GL:$GL,$IV695+20),"")</f>
      </c>
      <c r="HH695">
        <f>IF($IW695&gt;=21,INDEX($GL:$GL,$IV695+21),"")</f>
      </c>
      <c r="HI695">
        <f>IF($IW695&gt;=22,INDEX($GL:$GL,$IV695+22),"")</f>
      </c>
      <c r="HJ695">
        <f>IF($IW695&gt;=23,INDEX($GL:$GL,$IV695+23),"")</f>
      </c>
      <c r="HK695">
        <f>IF($IW695&gt;=24,INDEX($GL:$GL,$IV695+24),"")</f>
      </c>
      <c r="HL695">
        <f>IF($IW695&gt;=25,INDEX($GL:$GL,$IV695+25),"")</f>
      </c>
      <c r="HM695">
        <f>IF($IW695&gt;=26,INDEX($GL:$GL,$IV695+26),"")</f>
      </c>
      <c r="HN695">
        <f>IF($IW695&gt;=27,INDEX($GL:$GL,$IV695+27),"")</f>
      </c>
      <c r="HO695">
        <f>IF($IW695&gt;=28,INDEX($GL:$GL,$IV695+28),"")</f>
      </c>
      <c r="HP695">
        <f>IF($IW695&gt;=29,INDEX($GL:$GL,$IV695+29),"")</f>
      </c>
      <c r="HQ695">
        <f>IF($IW695&gt;=30,INDEX($GL:$GL,$IV695+30),"")</f>
      </c>
      <c r="HR695">
        <f>IF($IW695&gt;=31,INDEX($GL:$GL,$IV695+31),"")</f>
      </c>
      <c r="HS695">
        <f>IF($IW695&gt;=32,INDEX($GL:$GL,$IV695+32),"")</f>
      </c>
      <c r="HT695">
        <f>IF($IW695&gt;=33,INDEX($GL:$GL,$IV695+33),"")</f>
      </c>
      <c r="HU695">
        <f>IF($IW695&gt;=34,INDEX($GL:$GL,$IV695+34),"")</f>
      </c>
      <c r="HV695">
        <f>IF($IW695&gt;=35,INDEX($GL:$GL,$IV695+35),"")</f>
      </c>
      <c r="HW695">
        <f>IF($IW695&gt;=36,INDEX($GL:$GL,$IV695+36),"")</f>
      </c>
      <c r="HX695">
        <f>IF($IW695&gt;=37,INDEX($GL:$GL,$IV695+37),"")</f>
      </c>
      <c r="HY695">
        <f>IF($IW695&gt;=38,INDEX($GL:$GL,$IV695+38),"")</f>
      </c>
      <c r="HZ695">
        <f>IF($IW695&gt;=39,INDEX($GL:$GL,$IV695+39),"")</f>
      </c>
      <c r="IA695">
        <f>IF($IW695&gt;=40,INDEX($GL:$GL,$IV695+40),"")</f>
      </c>
      <c r="IB695">
        <f>IF($IW695&gt;=41,INDEX($GL:$GL,$IV695+41),"")</f>
      </c>
      <c r="IC695">
        <f>IF($IW695&gt;=42,INDEX($GL:$GL,$IV695+42),"")</f>
      </c>
      <c r="ID695">
        <f>IF($IW695&gt;=43,INDEX($GL:$GL,$IV695+43),"")</f>
      </c>
      <c r="IE695">
        <f>IF($IW695&gt;=44,INDEX($GL:$GL,$IV695+44),"")</f>
      </c>
      <c r="IF695">
        <f>IF($IW695&gt;=45,INDEX($GL:$GL,$IV695+45),"")</f>
      </c>
      <c r="IG695">
        <f>IF($IW695&gt;=46,INDEX($GL:$GL,$IV695+46),"")</f>
      </c>
      <c r="IH695">
        <f>IF($IW695&gt;=47,INDEX($GL:$GL,$IV695+47),"")</f>
      </c>
      <c r="II695">
        <f>IF($IW695&gt;=48,INDEX($GL:$GL,$IV695+48),"")</f>
      </c>
      <c r="IJ695">
        <f>IF($IW695&gt;=49,INDEX($GL:$GL,$IV695+49),"")</f>
      </c>
      <c r="IK695">
        <f>IF($IW695&gt;=50,INDEX($GL:$GL,$IV695+50),"")</f>
      </c>
      <c r="IL695">
        <f>IF($IW695&gt;=51,INDEX($GL:$GL,$IV695+51),"")</f>
      </c>
      <c r="IM695">
        <f>IF($IW695&gt;=52,INDEX($GL:$GL,$IV695+52),"")</f>
      </c>
      <c r="IN695">
        <f>IF($IW695&gt;=53,INDEX($GL:$GL,$IV695+53),"")</f>
      </c>
      <c r="IO695">
        <f>IF($IW695&gt;=54,INDEX($GL:$GL,$IV695+54),"")</f>
      </c>
      <c r="IP695">
        <f>IF($IW695&gt;=55,INDEX($GL:$GL,$IV695+55),"")</f>
      </c>
      <c r="IQ695">
        <f>IF($IW695&gt;=56,INDEX($GL:$GL,$IV695+56),"")</f>
      </c>
      <c r="IR695">
        <f>IF($IW695&gt;=57,INDEX($GL:$GL,$IV695+57),"")</f>
      </c>
      <c r="IS695">
        <f>IF($IW695&gt;=58,INDEX($GL:$GL,$IV695+58),"")</f>
      </c>
      <c r="IT695">
        <f>IF($IW695&gt;=59,INDEX($GL:$GL,$IV695+59),"")</f>
      </c>
      <c r="IU695">
        <f>IF($IW695&gt;=60,INDEX($GL:$GL,$IV695+60),"")</f>
      </c>
      <c r="IV695">
        <f>IFERROR(MATCH($GK695,$GL$2:$GL$324,0)+1,0)</f>
      </c>
      <c r="IW695">
        <f>IFERROR(INDEX($GM$2:$GM$324,MATCH($GK695,$GL$2:$GL$324,0)),0)</f>
      </c>
      <c r="IX695" t="s">
        <v>34</v>
      </c>
      <c r="IY695" t="s">
        <v>34</v>
      </c>
    </row>
    <row r="696" spans="1:259" x14ac:dyDescent="0.25">
      <c r="K696">
        <f>IF(OR($N696="",$J696=""),"",IFERROR($N696/$J696,0))</f>
      </c>
      <c r="L696">
        <f>IF($N696="","",
SUM($M696,$O696,$T696,$P696,$R696)*
(1-IF($U696="",0,VALUE($U696)/100)))</f>
      </c>
      <c r="M696">
        <f>IF($N696="","",$N696)</f>
      </c>
      <c r="O696">
        <f>IF($N696="","",
IF($H696="","",
IF(ISNUMBER(SEARCH("exempt",LOWER($H696))),0,
$N696*(VALUE(SUBSTITUTE($H696,"%",""))/100))))</f>
      </c>
      <c r="V696">
        <f>IFERROR(IF(FIND(" - ",$E696)&gt;0,MID($E696,FIND(" - ",$E696)+3,LEN($E696)),""),"")</f>
      </c>
      <c r="AE696" t="s">
        <v>1277</v>
      </c>
      <c r="AJ696">
        <f>IFERROR(LEFT($E696,FIND(" - ",$E696)-1),$E696)</f>
      </c>
      <c r="AM696">
        <f>IF($CB696&gt;=1,INDEX($AK:$AK,$CA696+1),"")</f>
      </c>
      <c r="AN696">
        <f>IF($CB696&gt;=2,INDEX($AK:$AK,$CA696+2),"")</f>
      </c>
      <c r="AO696">
        <f>IF($CB696&gt;=3,INDEX($AK:$AK,$CA696+3),"")</f>
      </c>
      <c r="AP696">
        <f>IF($CB696&gt;=4,INDEX($AK:$AK,$CA696+4),"")</f>
      </c>
      <c r="AQ696">
        <f>IF($CB696&gt;=5,INDEX($AK:$AK,$CA696+5),"")</f>
      </c>
      <c r="AR696">
        <f>IF($CB696&gt;=6,INDEX($AK:$AK,$CA696+6),"")</f>
      </c>
      <c r="AS696">
        <f>IF($CB696&gt;=7,INDEX($AK:$AK,$CA696+7),"")</f>
      </c>
      <c r="AT696">
        <f>IF($CB696&gt;=8,INDEX($AK:$AK,$CA696+8),"")</f>
      </c>
      <c r="AU696">
        <f>IF($CB696&gt;=9,INDEX($AK:$AK,$CA696+9),"")</f>
      </c>
      <c r="AV696">
        <f>IF($CB696&gt;=10,INDEX($AK:$AK,$CA696+10),"")</f>
      </c>
      <c r="AW696">
        <f>IF($CB696&gt;=11,INDEX($AK:$AK,$CA696+11),"")</f>
      </c>
      <c r="AX696">
        <f>IF($CB696&gt;=12,INDEX($AK:$AK,$CA696+12),"")</f>
      </c>
      <c r="AY696">
        <f>IF($CB696&gt;=13,INDEX($AK:$AK,$CA696+13),"")</f>
      </c>
      <c r="AZ696">
        <f>IF($CB696&gt;=14,INDEX($AK:$AK,$CA696+14),"")</f>
      </c>
      <c r="BA696">
        <f>IF($CB696&gt;=15,INDEX($AK:$AK,$CA696+15),"")</f>
      </c>
      <c r="BB696">
        <f>IF($CB696&gt;=16,INDEX($AK:$AK,$CA696+16),"")</f>
      </c>
      <c r="BC696">
        <f>IF($CB696&gt;=17,INDEX($AK:$AK,$CA696+17),"")</f>
      </c>
      <c r="BD696">
        <f>IF($CB696&gt;=18,INDEX($AK:$AK,$CA696+18),"")</f>
      </c>
      <c r="BE696">
        <f>IF($CB696&gt;=19,INDEX($AK:$AK,$CA696+19),"")</f>
      </c>
      <c r="BF696">
        <f>IF($CB696&gt;=20,INDEX($AK:$AK,$CA696+20),"")</f>
      </c>
      <c r="BG696">
        <f>IF($CB696&gt;=21,INDEX($AK:$AK,$CA696+21),"")</f>
      </c>
      <c r="BH696">
        <f>IF($CB696&gt;=22,INDEX($AK:$AK,$CA696+22),"")</f>
      </c>
      <c r="BI696">
        <f>IF($CB696&gt;=23,INDEX($AK:$AK,$CA696+23),"")</f>
      </c>
      <c r="BJ696">
        <f>IF($CB696&gt;=24,INDEX($AK:$AK,$CA696+24),"")</f>
      </c>
      <c r="BK696">
        <f>IF($CB696&gt;=25,INDEX($AK:$AK,$CA696+25),"")</f>
      </c>
      <c r="BL696">
        <f>IF($CB696&gt;=26,INDEX($AK:$AK,$CA696+26),"")</f>
      </c>
      <c r="BM696">
        <f>IF($CB696&gt;=27,INDEX($AK:$AK,$CA696+27),"")</f>
      </c>
      <c r="BN696">
        <f>IF($CB696&gt;=28,INDEX($AK:$AK,$CA696+28),"")</f>
      </c>
      <c r="BO696">
        <f>IF($CB696&gt;=29,INDEX($AK:$AK,$CA696+29),"")</f>
      </c>
      <c r="BP696">
        <f>IF($CB696&gt;=30,INDEX($AK:$AK,$CA696+30),"")</f>
      </c>
      <c r="BQ696">
        <f>IF($CB696&gt;=31,INDEX($AK:$AK,$CA696+31),"")</f>
      </c>
      <c r="BR696">
        <f>IF($CB696&gt;=32,INDEX($AK:$AK,$CA696+32),"")</f>
      </c>
      <c r="BS696">
        <f>IF($CB696&gt;=33,INDEX($AK:$AK,$CA696+33),"")</f>
      </c>
      <c r="BT696">
        <f>IF($CB696&gt;=34,INDEX($AK:$AK,$CA696+34),"")</f>
      </c>
      <c r="BU696">
        <f>IF($CB696&gt;=35,INDEX($AK:$AK,$CA696+35),"")</f>
      </c>
      <c r="BV696">
        <f>IF($CB696&gt;=36,INDEX($AK:$AK,$CA696+36),"")</f>
      </c>
      <c r="BW696">
        <f>IF($CB696&gt;=37,INDEX($AK:$AK,$CA696+37),"")</f>
      </c>
      <c r="BX696">
        <f>IF($CB696&gt;=38,INDEX($AK:$AK,$CA696+38),"")</f>
      </c>
      <c r="BY696">
        <f>IF($CB696&gt;=39,INDEX($AK:$AK,$CA696+39),"")</f>
      </c>
      <c r="BZ696">
        <f>IF($CB696&gt;=40,INDEX($AK:$AK,$CA696+40),"")</f>
      </c>
      <c r="CA696">
        <f>IFERROR(MATCH($AJ696,$AK$2:$AK$134,0)+1,0)</f>
      </c>
      <c r="CB696">
        <f>IFERROR(INDEX($AL$2:$AL$134,MATCH($AJ696,$AK$2:$AK$134,0)),0)</f>
      </c>
      <c r="CC696">
        <f>IFERROR(LEFT($F696,FIND(" - ",$F696)-1),$F696)</f>
      </c>
      <c r="CF696">
        <f>IF($DA696&gt;=1,INDEX($CD:$CD,$CZ696+1),"")</f>
      </c>
      <c r="CG696">
        <f>IF($DA696&gt;=2,INDEX($CD:$CD,$CZ696+2),"")</f>
      </c>
      <c r="CH696">
        <f>IF($DA696&gt;=3,INDEX($CD:$CD,$CZ696+3),"")</f>
      </c>
      <c r="CI696">
        <f>IF($DA696&gt;=4,INDEX($CD:$CD,$CZ696+4),"")</f>
      </c>
      <c r="CJ696">
        <f>IF($DA696&gt;=5,INDEX($CD:$CD,$CZ696+5),"")</f>
      </c>
      <c r="CK696">
        <f>IF($DA696&gt;=6,INDEX($CD:$CD,$CZ696+6),"")</f>
      </c>
      <c r="CL696">
        <f>IF($DA696&gt;=7,INDEX($CD:$CD,$CZ696+7),"")</f>
      </c>
      <c r="CM696">
        <f>IF($DA696&gt;=8,INDEX($CD:$CD,$CZ696+8),"")</f>
      </c>
      <c r="CN696">
        <f>IF($DA696&gt;=9,INDEX($CD:$CD,$CZ696+9),"")</f>
      </c>
      <c r="CO696">
        <f>IF($DA696&gt;=10,INDEX($CD:$CD,$CZ696+10),"")</f>
      </c>
      <c r="CP696">
        <f>IF($DA696&gt;=11,INDEX($CD:$CD,$CZ696+11),"")</f>
      </c>
      <c r="CQ696">
        <f>IF($DA696&gt;=12,INDEX($CD:$CD,$CZ696+12),"")</f>
      </c>
      <c r="CR696">
        <f>IF($DA696&gt;=13,INDEX($CD:$CD,$CZ696+13),"")</f>
      </c>
      <c r="CS696">
        <f>IF($DA696&gt;=14,INDEX($CD:$CD,$CZ696+14),"")</f>
      </c>
      <c r="CT696">
        <f>IF($DA696&gt;=15,INDEX($CD:$CD,$CZ696+15),"")</f>
      </c>
      <c r="CU696">
        <f>IF($DA696&gt;=16,INDEX($CD:$CD,$CZ696+16),"")</f>
      </c>
      <c r="CV696">
        <f>IF($DA696&gt;=17,INDEX($CD:$CD,$CZ696+17),"")</f>
      </c>
      <c r="CW696">
        <f>IF($DA696&gt;=18,INDEX($CD:$CD,$CZ696+18),"")</f>
      </c>
      <c r="CX696">
        <f>IF($DA696&gt;=19,INDEX($CD:$CD,$CZ696+19),"")</f>
      </c>
      <c r="CY696">
        <f>IF($DA696&gt;=20,INDEX($CD:$CD,$CZ696+20),"")</f>
      </c>
      <c r="CZ696">
        <f>IFERROR(MATCH($CC696,$CD$2:$CD$263,0)+1,0)</f>
      </c>
      <c r="DA696">
        <f>IFERROR(INDEX($CE$2:$CE$263,MATCH($CC696,$CD$2:$CD$263,0)),0)</f>
      </c>
      <c r="DB696">
        <f>IFERROR(INDEX($AI:$AI,MATCH($H696,$AH:$AH,0))&amp;"","")</f>
      </c>
      <c r="DF696">
        <f>IF($GI696&gt;=1,INDEX($DC:$DC,$GH696+1),"")</f>
      </c>
      <c r="DG696">
        <f>IF($GI696&gt;=2,INDEX($DC:$DC,$GH696+2),"")</f>
      </c>
      <c r="DH696">
        <f>IF($GI696&gt;=3,INDEX($DC:$DC,$GH696+3),"")</f>
      </c>
      <c r="DI696">
        <f>IF($GI696&gt;=4,INDEX($DC:$DC,$GH696+4),"")</f>
      </c>
      <c r="DJ696">
        <f>IF($GI696&gt;=5,INDEX($DC:$DC,$GH696+5),"")</f>
      </c>
      <c r="DK696">
        <f>IF($GI696&gt;=6,INDEX($DC:$DC,$GH696+6),"")</f>
      </c>
      <c r="DL696">
        <f>IF($GI696&gt;=7,INDEX($DC:$DC,$GH696+7),"")</f>
      </c>
      <c r="DM696">
        <f>IF($GI696&gt;=8,INDEX($DC:$DC,$GH696+8),"")</f>
      </c>
      <c r="DN696">
        <f>IF($GI696&gt;=9,INDEX($DC:$DC,$GH696+9),"")</f>
      </c>
      <c r="DO696">
        <f>IF($GI696&gt;=10,INDEX($DC:$DC,$GH696+10),"")</f>
      </c>
      <c r="DP696">
        <f>IF($GI696&gt;=11,INDEX($DC:$DC,$GH696+11),"")</f>
      </c>
      <c r="DQ696">
        <f>IF($GI696&gt;=12,INDEX($DC:$DC,$GH696+12),"")</f>
      </c>
      <c r="DR696">
        <f>IF($GI696&gt;=13,INDEX($DC:$DC,$GH696+13),"")</f>
      </c>
      <c r="DS696">
        <f>IF($GI696&gt;=14,INDEX($DC:$DC,$GH696+14),"")</f>
      </c>
      <c r="DT696">
        <f>IF($GI696&gt;=15,INDEX($DC:$DC,$GH696+15),"")</f>
      </c>
      <c r="DU696">
        <f>IF($GI696&gt;=16,INDEX($DC:$DC,$GH696+16),"")</f>
      </c>
      <c r="DV696">
        <f>IF($GI696&gt;=17,INDEX($DC:$DC,$GH696+17),"")</f>
      </c>
      <c r="DW696">
        <f>IF($GI696&gt;=18,INDEX($DC:$DC,$GH696+18),"")</f>
      </c>
      <c r="DX696">
        <f>IF($GI696&gt;=19,INDEX($DC:$DC,$GH696+19),"")</f>
      </c>
      <c r="DY696">
        <f>IF($GI696&gt;=20,INDEX($DC:$DC,$GH696+20),"")</f>
      </c>
      <c r="DZ696">
        <f>IF($GI696&gt;=21,INDEX($DC:$DC,$GH696+21),"")</f>
      </c>
      <c r="EA696">
        <f>IF($GI696&gt;=22,INDEX($DC:$DC,$GH696+22),"")</f>
      </c>
      <c r="EB696">
        <f>IF($GI696&gt;=23,INDEX($DC:$DC,$GH696+23),"")</f>
      </c>
      <c r="EC696">
        <f>IF($GI696&gt;=24,INDEX($DC:$DC,$GH696+24),"")</f>
      </c>
      <c r="ED696">
        <f>IF($GI696&gt;=25,INDEX($DC:$DC,$GH696+25),"")</f>
      </c>
      <c r="EE696">
        <f>IF($GI696&gt;=26,INDEX($DC:$DC,$GH696+26),"")</f>
      </c>
      <c r="EF696">
        <f>IF($GI696&gt;=27,INDEX($DC:$DC,$GH696+27),"")</f>
      </c>
      <c r="EG696">
        <f>IF($GI696&gt;=28,INDEX($DC:$DC,$GH696+28),"")</f>
      </c>
      <c r="EH696">
        <f>IF($GI696&gt;=29,INDEX($DC:$DC,$GH696+29),"")</f>
      </c>
      <c r="EI696">
        <f>IF($GI696&gt;=30,INDEX($DC:$DC,$GH696+30),"")</f>
      </c>
      <c r="EJ696">
        <f>IF($GI696&gt;=31,INDEX($DC:$DC,$GH696+31),"")</f>
      </c>
      <c r="EK696">
        <f>IF($GI696&gt;=32,INDEX($DC:$DC,$GH696+32),"")</f>
      </c>
      <c r="EL696">
        <f>IF($GI696&gt;=33,INDEX($DC:$DC,$GH696+33),"")</f>
      </c>
      <c r="EM696">
        <f>IF($GI696&gt;=34,INDEX($DC:$DC,$GH696+34),"")</f>
      </c>
      <c r="EN696">
        <f>IF($GI696&gt;=35,INDEX($DC:$DC,$GH696+35),"")</f>
      </c>
      <c r="EO696">
        <f>IF($GI696&gt;=36,INDEX($DC:$DC,$GH696+36),"")</f>
      </c>
      <c r="EP696">
        <f>IF($GI696&gt;=37,INDEX($DC:$DC,$GH696+37),"")</f>
      </c>
      <c r="EQ696">
        <f>IF($GI696&gt;=38,INDEX($DC:$DC,$GH696+38),"")</f>
      </c>
      <c r="ER696">
        <f>IF($GI696&gt;=39,INDEX($DC:$DC,$GH696+39),"")</f>
      </c>
      <c r="ES696">
        <f>IF($GI696&gt;=40,INDEX($DC:$DC,$GH696+40),"")</f>
      </c>
      <c r="ET696">
        <f>IF($GI696&gt;=1,INDEX($DD:$DD,$GH696+1),"")</f>
      </c>
      <c r="EU696">
        <f>IF($GI696&gt;=2,INDEX($DD:$DD,$GH696+2),"")</f>
      </c>
      <c r="EV696">
        <f>IF($GI696&gt;=3,INDEX($DD:$DD,$GH696+3),"")</f>
      </c>
      <c r="EW696">
        <f>IF($GI696&gt;=4,INDEX($DD:$DD,$GH696+4),"")</f>
      </c>
      <c r="EX696">
        <f>IF($GI696&gt;=5,INDEX($DD:$DD,$GH696+5),"")</f>
      </c>
      <c r="EY696">
        <f>IF($GI696&gt;=6,INDEX($DD:$DD,$GH696+6),"")</f>
      </c>
      <c r="EZ696">
        <f>IF($GI696&gt;=7,INDEX($DD:$DD,$GH696+7),"")</f>
      </c>
      <c r="FA696">
        <f>IF($GI696&gt;=8,INDEX($DD:$DD,$GH696+8),"")</f>
      </c>
      <c r="FB696">
        <f>IF($GI696&gt;=9,INDEX($DD:$DD,$GH696+9),"")</f>
      </c>
      <c r="FC696">
        <f>IF($GI696&gt;=10,INDEX($DD:$DD,$GH696+10),"")</f>
      </c>
      <c r="FD696">
        <f>IF($GI696&gt;=11,INDEX($DD:$DD,$GH696+11),"")</f>
      </c>
      <c r="FE696">
        <f>IF($GI696&gt;=12,INDEX($DD:$DD,$GH696+12),"")</f>
      </c>
      <c r="FF696">
        <f>IF($GI696&gt;=13,INDEX($DD:$DD,$GH696+13),"")</f>
      </c>
      <c r="FG696">
        <f>IF($GI696&gt;=14,INDEX($DD:$DD,$GH696+14),"")</f>
      </c>
      <c r="FH696">
        <f>IF($GI696&gt;=15,INDEX($DD:$DD,$GH696+15),"")</f>
      </c>
      <c r="FI696">
        <f>IF($GI696&gt;=16,INDEX($DD:$DD,$GH696+16),"")</f>
      </c>
      <c r="FJ696">
        <f>IF($GI696&gt;=17,INDEX($DD:$DD,$GH696+17),"")</f>
      </c>
      <c r="FK696">
        <f>IF($GI696&gt;=18,INDEX($DD:$DD,$GH696+18),"")</f>
      </c>
      <c r="FL696">
        <f>IF($GI696&gt;=19,INDEX($DD:$DD,$GH696+19),"")</f>
      </c>
      <c r="FM696">
        <f>IF($GI696&gt;=20,INDEX($DD:$DD,$GH696+20),"")</f>
      </c>
      <c r="FN696">
        <f>IF($GI696&gt;=21,INDEX($DD:$DD,$GH696+21),"")</f>
      </c>
      <c r="FO696">
        <f>IF($GI696&gt;=22,INDEX($DD:$DD,$GH696+22),"")</f>
      </c>
      <c r="FP696">
        <f>IF($GI696&gt;=23,INDEX($DD:$DD,$GH696+23),"")</f>
      </c>
      <c r="FQ696">
        <f>IF($GI696&gt;=24,INDEX($DD:$DD,$GH696+24),"")</f>
      </c>
      <c r="FR696">
        <f>IF($GI696&gt;=25,INDEX($DD:$DD,$GH696+25),"")</f>
      </c>
      <c r="FS696">
        <f>IF($GI696&gt;=26,INDEX($DD:$DD,$GH696+26),"")</f>
      </c>
      <c r="FT696">
        <f>IF($GI696&gt;=27,INDEX($DD:$DD,$GH696+27),"")</f>
      </c>
      <c r="FU696">
        <f>IF($GI696&gt;=28,INDEX($DD:$DD,$GH696+28),"")</f>
      </c>
      <c r="FV696">
        <f>IF($GI696&gt;=29,INDEX($DD:$DD,$GH696+29),"")</f>
      </c>
      <c r="FW696">
        <f>IF($GI696&gt;=30,INDEX($DD:$DD,$GH696+30),"")</f>
      </c>
      <c r="FX696">
        <f>IF($GI696&gt;=31,INDEX($DD:$DD,$GH696+31),"")</f>
      </c>
      <c r="FY696">
        <f>IF($GI696&gt;=32,INDEX($DD:$DD,$GH696+32),"")</f>
      </c>
      <c r="FZ696">
        <f>IF($GI696&gt;=33,INDEX($DD:$DD,$GH696+33),"")</f>
      </c>
      <c r="GA696">
        <f>IF($GI696&gt;=34,INDEX($DD:$DD,$GH696+34),"")</f>
      </c>
      <c r="GB696">
        <f>IF($GI696&gt;=35,INDEX($DD:$DD,$GH696+35),"")</f>
      </c>
      <c r="GC696">
        <f>IF($GI696&gt;=36,INDEX($DD:$DD,$GH696+36),"")</f>
      </c>
      <c r="GD696">
        <f>IF($GI696&gt;=37,INDEX($DD:$DD,$GH696+37),"")</f>
      </c>
      <c r="GE696">
        <f>IF($GI696&gt;=38,INDEX($DD:$DD,$GH696+38),"")</f>
      </c>
      <c r="GF696">
        <f>IF($GI696&gt;=39,INDEX($DD:$DD,$GH696+39),"")</f>
      </c>
      <c r="GG696">
        <f>IF($GI696&gt;=40,INDEX($DD:$DD,$GH696+40),"")</f>
      </c>
      <c r="GH696">
        <f>IFERROR(MATCH($DB696,$DC$2:$DC$148,0)+1,0)</f>
      </c>
      <c r="GI696">
        <f>IFERROR(INDEX($DE$2:$DE$148,MATCH($DB696,$DC$2:$DC$148,0)),0)</f>
      </c>
      <c r="GJ696">
        <f>IFERROR(MATCH($S696,$DF$696:$ES$696,0),0)</f>
      </c>
      <c r="GK696">
        <f>IF($GJ696&gt;0,INDEX($ET$696:$GG$696,$GJ696),"")</f>
      </c>
      <c r="GN696">
        <f>IF($IW696&gt;=1,INDEX($GL:$GL,$IV696+1),"")</f>
      </c>
      <c r="GO696">
        <f>IF($IW696&gt;=2,INDEX($GL:$GL,$IV696+2),"")</f>
      </c>
      <c r="GP696">
        <f>IF($IW696&gt;=3,INDEX($GL:$GL,$IV696+3),"")</f>
      </c>
      <c r="GQ696">
        <f>IF($IW696&gt;=4,INDEX($GL:$GL,$IV696+4),"")</f>
      </c>
      <c r="GR696">
        <f>IF($IW696&gt;=5,INDEX($GL:$GL,$IV696+5),"")</f>
      </c>
      <c r="GS696">
        <f>IF($IW696&gt;=6,INDEX($GL:$GL,$IV696+6),"")</f>
      </c>
      <c r="GT696">
        <f>IF($IW696&gt;=7,INDEX($GL:$GL,$IV696+7),"")</f>
      </c>
      <c r="GU696">
        <f>IF($IW696&gt;=8,INDEX($GL:$GL,$IV696+8),"")</f>
      </c>
      <c r="GV696">
        <f>IF($IW696&gt;=9,INDEX($GL:$GL,$IV696+9),"")</f>
      </c>
      <c r="GW696">
        <f>IF($IW696&gt;=10,INDEX($GL:$GL,$IV696+10),"")</f>
      </c>
      <c r="GX696">
        <f>IF($IW696&gt;=11,INDEX($GL:$GL,$IV696+11),"")</f>
      </c>
      <c r="GY696">
        <f>IF($IW696&gt;=12,INDEX($GL:$GL,$IV696+12),"")</f>
      </c>
      <c r="GZ696">
        <f>IF($IW696&gt;=13,INDEX($GL:$GL,$IV696+13),"")</f>
      </c>
      <c r="HA696">
        <f>IF($IW696&gt;=14,INDEX($GL:$GL,$IV696+14),"")</f>
      </c>
      <c r="HB696">
        <f>IF($IW696&gt;=15,INDEX($GL:$GL,$IV696+15),"")</f>
      </c>
      <c r="HC696">
        <f>IF($IW696&gt;=16,INDEX($GL:$GL,$IV696+16),"")</f>
      </c>
      <c r="HD696">
        <f>IF($IW696&gt;=17,INDEX($GL:$GL,$IV696+17),"")</f>
      </c>
      <c r="HE696">
        <f>IF($IW696&gt;=18,INDEX($GL:$GL,$IV696+18),"")</f>
      </c>
      <c r="HF696">
        <f>IF($IW696&gt;=19,INDEX($GL:$GL,$IV696+19),"")</f>
      </c>
      <c r="HG696">
        <f>IF($IW696&gt;=20,INDEX($GL:$GL,$IV696+20),"")</f>
      </c>
      <c r="HH696">
        <f>IF($IW696&gt;=21,INDEX($GL:$GL,$IV696+21),"")</f>
      </c>
      <c r="HI696">
        <f>IF($IW696&gt;=22,INDEX($GL:$GL,$IV696+22),"")</f>
      </c>
      <c r="HJ696">
        <f>IF($IW696&gt;=23,INDEX($GL:$GL,$IV696+23),"")</f>
      </c>
      <c r="HK696">
        <f>IF($IW696&gt;=24,INDEX($GL:$GL,$IV696+24),"")</f>
      </c>
      <c r="HL696">
        <f>IF($IW696&gt;=25,INDEX($GL:$GL,$IV696+25),"")</f>
      </c>
      <c r="HM696">
        <f>IF($IW696&gt;=26,INDEX($GL:$GL,$IV696+26),"")</f>
      </c>
      <c r="HN696">
        <f>IF($IW696&gt;=27,INDEX($GL:$GL,$IV696+27),"")</f>
      </c>
      <c r="HO696">
        <f>IF($IW696&gt;=28,INDEX($GL:$GL,$IV696+28),"")</f>
      </c>
      <c r="HP696">
        <f>IF($IW696&gt;=29,INDEX($GL:$GL,$IV696+29),"")</f>
      </c>
      <c r="HQ696">
        <f>IF($IW696&gt;=30,INDEX($GL:$GL,$IV696+30),"")</f>
      </c>
      <c r="HR696">
        <f>IF($IW696&gt;=31,INDEX($GL:$GL,$IV696+31),"")</f>
      </c>
      <c r="HS696">
        <f>IF($IW696&gt;=32,INDEX($GL:$GL,$IV696+32),"")</f>
      </c>
      <c r="HT696">
        <f>IF($IW696&gt;=33,INDEX($GL:$GL,$IV696+33),"")</f>
      </c>
      <c r="HU696">
        <f>IF($IW696&gt;=34,INDEX($GL:$GL,$IV696+34),"")</f>
      </c>
      <c r="HV696">
        <f>IF($IW696&gt;=35,INDEX($GL:$GL,$IV696+35),"")</f>
      </c>
      <c r="HW696">
        <f>IF($IW696&gt;=36,INDEX($GL:$GL,$IV696+36),"")</f>
      </c>
      <c r="HX696">
        <f>IF($IW696&gt;=37,INDEX($GL:$GL,$IV696+37),"")</f>
      </c>
      <c r="HY696">
        <f>IF($IW696&gt;=38,INDEX($GL:$GL,$IV696+38),"")</f>
      </c>
      <c r="HZ696">
        <f>IF($IW696&gt;=39,INDEX($GL:$GL,$IV696+39),"")</f>
      </c>
      <c r="IA696">
        <f>IF($IW696&gt;=40,INDEX($GL:$GL,$IV696+40),"")</f>
      </c>
      <c r="IB696">
        <f>IF($IW696&gt;=41,INDEX($GL:$GL,$IV696+41),"")</f>
      </c>
      <c r="IC696">
        <f>IF($IW696&gt;=42,INDEX($GL:$GL,$IV696+42),"")</f>
      </c>
      <c r="ID696">
        <f>IF($IW696&gt;=43,INDEX($GL:$GL,$IV696+43),"")</f>
      </c>
      <c r="IE696">
        <f>IF($IW696&gt;=44,INDEX($GL:$GL,$IV696+44),"")</f>
      </c>
      <c r="IF696">
        <f>IF($IW696&gt;=45,INDEX($GL:$GL,$IV696+45),"")</f>
      </c>
      <c r="IG696">
        <f>IF($IW696&gt;=46,INDEX($GL:$GL,$IV696+46),"")</f>
      </c>
      <c r="IH696">
        <f>IF($IW696&gt;=47,INDEX($GL:$GL,$IV696+47),"")</f>
      </c>
      <c r="II696">
        <f>IF($IW696&gt;=48,INDEX($GL:$GL,$IV696+48),"")</f>
      </c>
      <c r="IJ696">
        <f>IF($IW696&gt;=49,INDEX($GL:$GL,$IV696+49),"")</f>
      </c>
      <c r="IK696">
        <f>IF($IW696&gt;=50,INDEX($GL:$GL,$IV696+50),"")</f>
      </c>
      <c r="IL696">
        <f>IF($IW696&gt;=51,INDEX($GL:$GL,$IV696+51),"")</f>
      </c>
      <c r="IM696">
        <f>IF($IW696&gt;=52,INDEX($GL:$GL,$IV696+52),"")</f>
      </c>
      <c r="IN696">
        <f>IF($IW696&gt;=53,INDEX($GL:$GL,$IV696+53),"")</f>
      </c>
      <c r="IO696">
        <f>IF($IW696&gt;=54,INDEX($GL:$GL,$IV696+54),"")</f>
      </c>
      <c r="IP696">
        <f>IF($IW696&gt;=55,INDEX($GL:$GL,$IV696+55),"")</f>
      </c>
      <c r="IQ696">
        <f>IF($IW696&gt;=56,INDEX($GL:$GL,$IV696+56),"")</f>
      </c>
      <c r="IR696">
        <f>IF($IW696&gt;=57,INDEX($GL:$GL,$IV696+57),"")</f>
      </c>
      <c r="IS696">
        <f>IF($IW696&gt;=58,INDEX($GL:$GL,$IV696+58),"")</f>
      </c>
      <c r="IT696">
        <f>IF($IW696&gt;=59,INDEX($GL:$GL,$IV696+59),"")</f>
      </c>
      <c r="IU696">
        <f>IF($IW696&gt;=60,INDEX($GL:$GL,$IV696+60),"")</f>
      </c>
      <c r="IV696">
        <f>IFERROR(MATCH($GK696,$GL$2:$GL$324,0)+1,0)</f>
      </c>
      <c r="IW696">
        <f>IFERROR(INDEX($GM$2:$GM$324,MATCH($GK696,$GL$2:$GL$324,0)),0)</f>
      </c>
      <c r="IX696" t="s">
        <v>34</v>
      </c>
      <c r="IY696" t="s">
        <v>34</v>
      </c>
    </row>
    <row r="697" spans="1:259" x14ac:dyDescent="0.25">
      <c r="K697">
        <f>IF(OR($N697="",$J697=""),"",IFERROR($N697/$J697,0))</f>
      </c>
      <c r="L697">
        <f>IF($N697="","",
SUM($M697,$O697,$T697,$P697,$R697)*
(1-IF($U697="",0,VALUE($U697)/100)))</f>
      </c>
      <c r="M697">
        <f>IF($N697="","",$N697)</f>
      </c>
      <c r="O697">
        <f>IF($N697="","",
IF($H697="","",
IF(ISNUMBER(SEARCH("exempt",LOWER($H697))),0,
$N697*(VALUE(SUBSTITUTE($H697,"%",""))/100))))</f>
      </c>
      <c r="V697">
        <f>IFERROR(IF(FIND(" - ",$E697)&gt;0,MID($E697,FIND(" - ",$E697)+3,LEN($E697)),""),"")</f>
      </c>
      <c r="AE697" t="s">
        <v>1278</v>
      </c>
      <c r="AJ697">
        <f>IFERROR(LEFT($E697,FIND(" - ",$E697)-1),$E697)</f>
      </c>
      <c r="AM697">
        <f>IF($CB697&gt;=1,INDEX($AK:$AK,$CA697+1),"")</f>
      </c>
      <c r="AN697">
        <f>IF($CB697&gt;=2,INDEX($AK:$AK,$CA697+2),"")</f>
      </c>
      <c r="AO697">
        <f>IF($CB697&gt;=3,INDEX($AK:$AK,$CA697+3),"")</f>
      </c>
      <c r="AP697">
        <f>IF($CB697&gt;=4,INDEX($AK:$AK,$CA697+4),"")</f>
      </c>
      <c r="AQ697">
        <f>IF($CB697&gt;=5,INDEX($AK:$AK,$CA697+5),"")</f>
      </c>
      <c r="AR697">
        <f>IF($CB697&gt;=6,INDEX($AK:$AK,$CA697+6),"")</f>
      </c>
      <c r="AS697">
        <f>IF($CB697&gt;=7,INDEX($AK:$AK,$CA697+7),"")</f>
      </c>
      <c r="AT697">
        <f>IF($CB697&gt;=8,INDEX($AK:$AK,$CA697+8),"")</f>
      </c>
      <c r="AU697">
        <f>IF($CB697&gt;=9,INDEX($AK:$AK,$CA697+9),"")</f>
      </c>
      <c r="AV697">
        <f>IF($CB697&gt;=10,INDEX($AK:$AK,$CA697+10),"")</f>
      </c>
      <c r="AW697">
        <f>IF($CB697&gt;=11,INDEX($AK:$AK,$CA697+11),"")</f>
      </c>
      <c r="AX697">
        <f>IF($CB697&gt;=12,INDEX($AK:$AK,$CA697+12),"")</f>
      </c>
      <c r="AY697">
        <f>IF($CB697&gt;=13,INDEX($AK:$AK,$CA697+13),"")</f>
      </c>
      <c r="AZ697">
        <f>IF($CB697&gt;=14,INDEX($AK:$AK,$CA697+14),"")</f>
      </c>
      <c r="BA697">
        <f>IF($CB697&gt;=15,INDEX($AK:$AK,$CA697+15),"")</f>
      </c>
      <c r="BB697">
        <f>IF($CB697&gt;=16,INDEX($AK:$AK,$CA697+16),"")</f>
      </c>
      <c r="BC697">
        <f>IF($CB697&gt;=17,INDEX($AK:$AK,$CA697+17),"")</f>
      </c>
      <c r="BD697">
        <f>IF($CB697&gt;=18,INDEX($AK:$AK,$CA697+18),"")</f>
      </c>
      <c r="BE697">
        <f>IF($CB697&gt;=19,INDEX($AK:$AK,$CA697+19),"")</f>
      </c>
      <c r="BF697">
        <f>IF($CB697&gt;=20,INDEX($AK:$AK,$CA697+20),"")</f>
      </c>
      <c r="BG697">
        <f>IF($CB697&gt;=21,INDEX($AK:$AK,$CA697+21),"")</f>
      </c>
      <c r="BH697">
        <f>IF($CB697&gt;=22,INDEX($AK:$AK,$CA697+22),"")</f>
      </c>
      <c r="BI697">
        <f>IF($CB697&gt;=23,INDEX($AK:$AK,$CA697+23),"")</f>
      </c>
      <c r="BJ697">
        <f>IF($CB697&gt;=24,INDEX($AK:$AK,$CA697+24),"")</f>
      </c>
      <c r="BK697">
        <f>IF($CB697&gt;=25,INDEX($AK:$AK,$CA697+25),"")</f>
      </c>
      <c r="BL697">
        <f>IF($CB697&gt;=26,INDEX($AK:$AK,$CA697+26),"")</f>
      </c>
      <c r="BM697">
        <f>IF($CB697&gt;=27,INDEX($AK:$AK,$CA697+27),"")</f>
      </c>
      <c r="BN697">
        <f>IF($CB697&gt;=28,INDEX($AK:$AK,$CA697+28),"")</f>
      </c>
      <c r="BO697">
        <f>IF($CB697&gt;=29,INDEX($AK:$AK,$CA697+29),"")</f>
      </c>
      <c r="BP697">
        <f>IF($CB697&gt;=30,INDEX($AK:$AK,$CA697+30),"")</f>
      </c>
      <c r="BQ697">
        <f>IF($CB697&gt;=31,INDEX($AK:$AK,$CA697+31),"")</f>
      </c>
      <c r="BR697">
        <f>IF($CB697&gt;=32,INDEX($AK:$AK,$CA697+32),"")</f>
      </c>
      <c r="BS697">
        <f>IF($CB697&gt;=33,INDEX($AK:$AK,$CA697+33),"")</f>
      </c>
      <c r="BT697">
        <f>IF($CB697&gt;=34,INDEX($AK:$AK,$CA697+34),"")</f>
      </c>
      <c r="BU697">
        <f>IF($CB697&gt;=35,INDEX($AK:$AK,$CA697+35),"")</f>
      </c>
      <c r="BV697">
        <f>IF($CB697&gt;=36,INDEX($AK:$AK,$CA697+36),"")</f>
      </c>
      <c r="BW697">
        <f>IF($CB697&gt;=37,INDEX($AK:$AK,$CA697+37),"")</f>
      </c>
      <c r="BX697">
        <f>IF($CB697&gt;=38,INDEX($AK:$AK,$CA697+38),"")</f>
      </c>
      <c r="BY697">
        <f>IF($CB697&gt;=39,INDEX($AK:$AK,$CA697+39),"")</f>
      </c>
      <c r="BZ697">
        <f>IF($CB697&gt;=40,INDEX($AK:$AK,$CA697+40),"")</f>
      </c>
      <c r="CA697">
        <f>IFERROR(MATCH($AJ697,$AK$2:$AK$134,0)+1,0)</f>
      </c>
      <c r="CB697">
        <f>IFERROR(INDEX($AL$2:$AL$134,MATCH($AJ697,$AK$2:$AK$134,0)),0)</f>
      </c>
      <c r="CC697">
        <f>IFERROR(LEFT($F697,FIND(" - ",$F697)-1),$F697)</f>
      </c>
      <c r="CF697">
        <f>IF($DA697&gt;=1,INDEX($CD:$CD,$CZ697+1),"")</f>
      </c>
      <c r="CG697">
        <f>IF($DA697&gt;=2,INDEX($CD:$CD,$CZ697+2),"")</f>
      </c>
      <c r="CH697">
        <f>IF($DA697&gt;=3,INDEX($CD:$CD,$CZ697+3),"")</f>
      </c>
      <c r="CI697">
        <f>IF($DA697&gt;=4,INDEX($CD:$CD,$CZ697+4),"")</f>
      </c>
      <c r="CJ697">
        <f>IF($DA697&gt;=5,INDEX($CD:$CD,$CZ697+5),"")</f>
      </c>
      <c r="CK697">
        <f>IF($DA697&gt;=6,INDEX($CD:$CD,$CZ697+6),"")</f>
      </c>
      <c r="CL697">
        <f>IF($DA697&gt;=7,INDEX($CD:$CD,$CZ697+7),"")</f>
      </c>
      <c r="CM697">
        <f>IF($DA697&gt;=8,INDEX($CD:$CD,$CZ697+8),"")</f>
      </c>
      <c r="CN697">
        <f>IF($DA697&gt;=9,INDEX($CD:$CD,$CZ697+9),"")</f>
      </c>
      <c r="CO697">
        <f>IF($DA697&gt;=10,INDEX($CD:$CD,$CZ697+10),"")</f>
      </c>
      <c r="CP697">
        <f>IF($DA697&gt;=11,INDEX($CD:$CD,$CZ697+11),"")</f>
      </c>
      <c r="CQ697">
        <f>IF($DA697&gt;=12,INDEX($CD:$CD,$CZ697+12),"")</f>
      </c>
      <c r="CR697">
        <f>IF($DA697&gt;=13,INDEX($CD:$CD,$CZ697+13),"")</f>
      </c>
      <c r="CS697">
        <f>IF($DA697&gt;=14,INDEX($CD:$CD,$CZ697+14),"")</f>
      </c>
      <c r="CT697">
        <f>IF($DA697&gt;=15,INDEX($CD:$CD,$CZ697+15),"")</f>
      </c>
      <c r="CU697">
        <f>IF($DA697&gt;=16,INDEX($CD:$CD,$CZ697+16),"")</f>
      </c>
      <c r="CV697">
        <f>IF($DA697&gt;=17,INDEX($CD:$CD,$CZ697+17),"")</f>
      </c>
      <c r="CW697">
        <f>IF($DA697&gt;=18,INDEX($CD:$CD,$CZ697+18),"")</f>
      </c>
      <c r="CX697">
        <f>IF($DA697&gt;=19,INDEX($CD:$CD,$CZ697+19),"")</f>
      </c>
      <c r="CY697">
        <f>IF($DA697&gt;=20,INDEX($CD:$CD,$CZ697+20),"")</f>
      </c>
      <c r="CZ697">
        <f>IFERROR(MATCH($CC697,$CD$2:$CD$263,0)+1,0)</f>
      </c>
      <c r="DA697">
        <f>IFERROR(INDEX($CE$2:$CE$263,MATCH($CC697,$CD$2:$CD$263,0)),0)</f>
      </c>
      <c r="DB697">
        <f>IFERROR(INDEX($AI:$AI,MATCH($H697,$AH:$AH,0))&amp;"","")</f>
      </c>
      <c r="DF697">
        <f>IF($GI697&gt;=1,INDEX($DC:$DC,$GH697+1),"")</f>
      </c>
      <c r="DG697">
        <f>IF($GI697&gt;=2,INDEX($DC:$DC,$GH697+2),"")</f>
      </c>
      <c r="DH697">
        <f>IF($GI697&gt;=3,INDEX($DC:$DC,$GH697+3),"")</f>
      </c>
      <c r="DI697">
        <f>IF($GI697&gt;=4,INDEX($DC:$DC,$GH697+4),"")</f>
      </c>
      <c r="DJ697">
        <f>IF($GI697&gt;=5,INDEX($DC:$DC,$GH697+5),"")</f>
      </c>
      <c r="DK697">
        <f>IF($GI697&gt;=6,INDEX($DC:$DC,$GH697+6),"")</f>
      </c>
      <c r="DL697">
        <f>IF($GI697&gt;=7,INDEX($DC:$DC,$GH697+7),"")</f>
      </c>
      <c r="DM697">
        <f>IF($GI697&gt;=8,INDEX($DC:$DC,$GH697+8),"")</f>
      </c>
      <c r="DN697">
        <f>IF($GI697&gt;=9,INDEX($DC:$DC,$GH697+9),"")</f>
      </c>
      <c r="DO697">
        <f>IF($GI697&gt;=10,INDEX($DC:$DC,$GH697+10),"")</f>
      </c>
      <c r="DP697">
        <f>IF($GI697&gt;=11,INDEX($DC:$DC,$GH697+11),"")</f>
      </c>
      <c r="DQ697">
        <f>IF($GI697&gt;=12,INDEX($DC:$DC,$GH697+12),"")</f>
      </c>
      <c r="DR697">
        <f>IF($GI697&gt;=13,INDEX($DC:$DC,$GH697+13),"")</f>
      </c>
      <c r="DS697">
        <f>IF($GI697&gt;=14,INDEX($DC:$DC,$GH697+14),"")</f>
      </c>
      <c r="DT697">
        <f>IF($GI697&gt;=15,INDEX($DC:$DC,$GH697+15),"")</f>
      </c>
      <c r="DU697">
        <f>IF($GI697&gt;=16,INDEX($DC:$DC,$GH697+16),"")</f>
      </c>
      <c r="DV697">
        <f>IF($GI697&gt;=17,INDEX($DC:$DC,$GH697+17),"")</f>
      </c>
      <c r="DW697">
        <f>IF($GI697&gt;=18,INDEX($DC:$DC,$GH697+18),"")</f>
      </c>
      <c r="DX697">
        <f>IF($GI697&gt;=19,INDEX($DC:$DC,$GH697+19),"")</f>
      </c>
      <c r="DY697">
        <f>IF($GI697&gt;=20,INDEX($DC:$DC,$GH697+20),"")</f>
      </c>
      <c r="DZ697">
        <f>IF($GI697&gt;=21,INDEX($DC:$DC,$GH697+21),"")</f>
      </c>
      <c r="EA697">
        <f>IF($GI697&gt;=22,INDEX($DC:$DC,$GH697+22),"")</f>
      </c>
      <c r="EB697">
        <f>IF($GI697&gt;=23,INDEX($DC:$DC,$GH697+23),"")</f>
      </c>
      <c r="EC697">
        <f>IF($GI697&gt;=24,INDEX($DC:$DC,$GH697+24),"")</f>
      </c>
      <c r="ED697">
        <f>IF($GI697&gt;=25,INDEX($DC:$DC,$GH697+25),"")</f>
      </c>
      <c r="EE697">
        <f>IF($GI697&gt;=26,INDEX($DC:$DC,$GH697+26),"")</f>
      </c>
      <c r="EF697">
        <f>IF($GI697&gt;=27,INDEX($DC:$DC,$GH697+27),"")</f>
      </c>
      <c r="EG697">
        <f>IF($GI697&gt;=28,INDEX($DC:$DC,$GH697+28),"")</f>
      </c>
      <c r="EH697">
        <f>IF($GI697&gt;=29,INDEX($DC:$DC,$GH697+29),"")</f>
      </c>
      <c r="EI697">
        <f>IF($GI697&gt;=30,INDEX($DC:$DC,$GH697+30),"")</f>
      </c>
      <c r="EJ697">
        <f>IF($GI697&gt;=31,INDEX($DC:$DC,$GH697+31),"")</f>
      </c>
      <c r="EK697">
        <f>IF($GI697&gt;=32,INDEX($DC:$DC,$GH697+32),"")</f>
      </c>
      <c r="EL697">
        <f>IF($GI697&gt;=33,INDEX($DC:$DC,$GH697+33),"")</f>
      </c>
      <c r="EM697">
        <f>IF($GI697&gt;=34,INDEX($DC:$DC,$GH697+34),"")</f>
      </c>
      <c r="EN697">
        <f>IF($GI697&gt;=35,INDEX($DC:$DC,$GH697+35),"")</f>
      </c>
      <c r="EO697">
        <f>IF($GI697&gt;=36,INDEX($DC:$DC,$GH697+36),"")</f>
      </c>
      <c r="EP697">
        <f>IF($GI697&gt;=37,INDEX($DC:$DC,$GH697+37),"")</f>
      </c>
      <c r="EQ697">
        <f>IF($GI697&gt;=38,INDEX($DC:$DC,$GH697+38),"")</f>
      </c>
      <c r="ER697">
        <f>IF($GI697&gt;=39,INDEX($DC:$DC,$GH697+39),"")</f>
      </c>
      <c r="ES697">
        <f>IF($GI697&gt;=40,INDEX($DC:$DC,$GH697+40),"")</f>
      </c>
      <c r="ET697">
        <f>IF($GI697&gt;=1,INDEX($DD:$DD,$GH697+1),"")</f>
      </c>
      <c r="EU697">
        <f>IF($GI697&gt;=2,INDEX($DD:$DD,$GH697+2),"")</f>
      </c>
      <c r="EV697">
        <f>IF($GI697&gt;=3,INDEX($DD:$DD,$GH697+3),"")</f>
      </c>
      <c r="EW697">
        <f>IF($GI697&gt;=4,INDEX($DD:$DD,$GH697+4),"")</f>
      </c>
      <c r="EX697">
        <f>IF($GI697&gt;=5,INDEX($DD:$DD,$GH697+5),"")</f>
      </c>
      <c r="EY697">
        <f>IF($GI697&gt;=6,INDEX($DD:$DD,$GH697+6),"")</f>
      </c>
      <c r="EZ697">
        <f>IF($GI697&gt;=7,INDEX($DD:$DD,$GH697+7),"")</f>
      </c>
      <c r="FA697">
        <f>IF($GI697&gt;=8,INDEX($DD:$DD,$GH697+8),"")</f>
      </c>
      <c r="FB697">
        <f>IF($GI697&gt;=9,INDEX($DD:$DD,$GH697+9),"")</f>
      </c>
      <c r="FC697">
        <f>IF($GI697&gt;=10,INDEX($DD:$DD,$GH697+10),"")</f>
      </c>
      <c r="FD697">
        <f>IF($GI697&gt;=11,INDEX($DD:$DD,$GH697+11),"")</f>
      </c>
      <c r="FE697">
        <f>IF($GI697&gt;=12,INDEX($DD:$DD,$GH697+12),"")</f>
      </c>
      <c r="FF697">
        <f>IF($GI697&gt;=13,INDEX($DD:$DD,$GH697+13),"")</f>
      </c>
      <c r="FG697">
        <f>IF($GI697&gt;=14,INDEX($DD:$DD,$GH697+14),"")</f>
      </c>
      <c r="FH697">
        <f>IF($GI697&gt;=15,INDEX($DD:$DD,$GH697+15),"")</f>
      </c>
      <c r="FI697">
        <f>IF($GI697&gt;=16,INDEX($DD:$DD,$GH697+16),"")</f>
      </c>
      <c r="FJ697">
        <f>IF($GI697&gt;=17,INDEX($DD:$DD,$GH697+17),"")</f>
      </c>
      <c r="FK697">
        <f>IF($GI697&gt;=18,INDEX($DD:$DD,$GH697+18),"")</f>
      </c>
      <c r="FL697">
        <f>IF($GI697&gt;=19,INDEX($DD:$DD,$GH697+19),"")</f>
      </c>
      <c r="FM697">
        <f>IF($GI697&gt;=20,INDEX($DD:$DD,$GH697+20),"")</f>
      </c>
      <c r="FN697">
        <f>IF($GI697&gt;=21,INDEX($DD:$DD,$GH697+21),"")</f>
      </c>
      <c r="FO697">
        <f>IF($GI697&gt;=22,INDEX($DD:$DD,$GH697+22),"")</f>
      </c>
      <c r="FP697">
        <f>IF($GI697&gt;=23,INDEX($DD:$DD,$GH697+23),"")</f>
      </c>
      <c r="FQ697">
        <f>IF($GI697&gt;=24,INDEX($DD:$DD,$GH697+24),"")</f>
      </c>
      <c r="FR697">
        <f>IF($GI697&gt;=25,INDEX($DD:$DD,$GH697+25),"")</f>
      </c>
      <c r="FS697">
        <f>IF($GI697&gt;=26,INDEX($DD:$DD,$GH697+26),"")</f>
      </c>
      <c r="FT697">
        <f>IF($GI697&gt;=27,INDEX($DD:$DD,$GH697+27),"")</f>
      </c>
      <c r="FU697">
        <f>IF($GI697&gt;=28,INDEX($DD:$DD,$GH697+28),"")</f>
      </c>
      <c r="FV697">
        <f>IF($GI697&gt;=29,INDEX($DD:$DD,$GH697+29),"")</f>
      </c>
      <c r="FW697">
        <f>IF($GI697&gt;=30,INDEX($DD:$DD,$GH697+30),"")</f>
      </c>
      <c r="FX697">
        <f>IF($GI697&gt;=31,INDEX($DD:$DD,$GH697+31),"")</f>
      </c>
      <c r="FY697">
        <f>IF($GI697&gt;=32,INDEX($DD:$DD,$GH697+32),"")</f>
      </c>
      <c r="FZ697">
        <f>IF($GI697&gt;=33,INDEX($DD:$DD,$GH697+33),"")</f>
      </c>
      <c r="GA697">
        <f>IF($GI697&gt;=34,INDEX($DD:$DD,$GH697+34),"")</f>
      </c>
      <c r="GB697">
        <f>IF($GI697&gt;=35,INDEX($DD:$DD,$GH697+35),"")</f>
      </c>
      <c r="GC697">
        <f>IF($GI697&gt;=36,INDEX($DD:$DD,$GH697+36),"")</f>
      </c>
      <c r="GD697">
        <f>IF($GI697&gt;=37,INDEX($DD:$DD,$GH697+37),"")</f>
      </c>
      <c r="GE697">
        <f>IF($GI697&gt;=38,INDEX($DD:$DD,$GH697+38),"")</f>
      </c>
      <c r="GF697">
        <f>IF($GI697&gt;=39,INDEX($DD:$DD,$GH697+39),"")</f>
      </c>
      <c r="GG697">
        <f>IF($GI697&gt;=40,INDEX($DD:$DD,$GH697+40),"")</f>
      </c>
      <c r="GH697">
        <f>IFERROR(MATCH($DB697,$DC$2:$DC$148,0)+1,0)</f>
      </c>
      <c r="GI697">
        <f>IFERROR(INDEX($DE$2:$DE$148,MATCH($DB697,$DC$2:$DC$148,0)),0)</f>
      </c>
      <c r="GJ697">
        <f>IFERROR(MATCH($S697,$DF$697:$ES$697,0),0)</f>
      </c>
      <c r="GK697">
        <f>IF($GJ697&gt;0,INDEX($ET$697:$GG$697,$GJ697),"")</f>
      </c>
      <c r="GN697">
        <f>IF($IW697&gt;=1,INDEX($GL:$GL,$IV697+1),"")</f>
      </c>
      <c r="GO697">
        <f>IF($IW697&gt;=2,INDEX($GL:$GL,$IV697+2),"")</f>
      </c>
      <c r="GP697">
        <f>IF($IW697&gt;=3,INDEX($GL:$GL,$IV697+3),"")</f>
      </c>
      <c r="GQ697">
        <f>IF($IW697&gt;=4,INDEX($GL:$GL,$IV697+4),"")</f>
      </c>
      <c r="GR697">
        <f>IF($IW697&gt;=5,INDEX($GL:$GL,$IV697+5),"")</f>
      </c>
      <c r="GS697">
        <f>IF($IW697&gt;=6,INDEX($GL:$GL,$IV697+6),"")</f>
      </c>
      <c r="GT697">
        <f>IF($IW697&gt;=7,INDEX($GL:$GL,$IV697+7),"")</f>
      </c>
      <c r="GU697">
        <f>IF($IW697&gt;=8,INDEX($GL:$GL,$IV697+8),"")</f>
      </c>
      <c r="GV697">
        <f>IF($IW697&gt;=9,INDEX($GL:$GL,$IV697+9),"")</f>
      </c>
      <c r="GW697">
        <f>IF($IW697&gt;=10,INDEX($GL:$GL,$IV697+10),"")</f>
      </c>
      <c r="GX697">
        <f>IF($IW697&gt;=11,INDEX($GL:$GL,$IV697+11),"")</f>
      </c>
      <c r="GY697">
        <f>IF($IW697&gt;=12,INDEX($GL:$GL,$IV697+12),"")</f>
      </c>
      <c r="GZ697">
        <f>IF($IW697&gt;=13,INDEX($GL:$GL,$IV697+13),"")</f>
      </c>
      <c r="HA697">
        <f>IF($IW697&gt;=14,INDEX($GL:$GL,$IV697+14),"")</f>
      </c>
      <c r="HB697">
        <f>IF($IW697&gt;=15,INDEX($GL:$GL,$IV697+15),"")</f>
      </c>
      <c r="HC697">
        <f>IF($IW697&gt;=16,INDEX($GL:$GL,$IV697+16),"")</f>
      </c>
      <c r="HD697">
        <f>IF($IW697&gt;=17,INDEX($GL:$GL,$IV697+17),"")</f>
      </c>
      <c r="HE697">
        <f>IF($IW697&gt;=18,INDEX($GL:$GL,$IV697+18),"")</f>
      </c>
      <c r="HF697">
        <f>IF($IW697&gt;=19,INDEX($GL:$GL,$IV697+19),"")</f>
      </c>
      <c r="HG697">
        <f>IF($IW697&gt;=20,INDEX($GL:$GL,$IV697+20),"")</f>
      </c>
      <c r="HH697">
        <f>IF($IW697&gt;=21,INDEX($GL:$GL,$IV697+21),"")</f>
      </c>
      <c r="HI697">
        <f>IF($IW697&gt;=22,INDEX($GL:$GL,$IV697+22),"")</f>
      </c>
      <c r="HJ697">
        <f>IF($IW697&gt;=23,INDEX($GL:$GL,$IV697+23),"")</f>
      </c>
      <c r="HK697">
        <f>IF($IW697&gt;=24,INDEX($GL:$GL,$IV697+24),"")</f>
      </c>
      <c r="HL697">
        <f>IF($IW697&gt;=25,INDEX($GL:$GL,$IV697+25),"")</f>
      </c>
      <c r="HM697">
        <f>IF($IW697&gt;=26,INDEX($GL:$GL,$IV697+26),"")</f>
      </c>
      <c r="HN697">
        <f>IF($IW697&gt;=27,INDEX($GL:$GL,$IV697+27),"")</f>
      </c>
      <c r="HO697">
        <f>IF($IW697&gt;=28,INDEX($GL:$GL,$IV697+28),"")</f>
      </c>
      <c r="HP697">
        <f>IF($IW697&gt;=29,INDEX($GL:$GL,$IV697+29),"")</f>
      </c>
      <c r="HQ697">
        <f>IF($IW697&gt;=30,INDEX($GL:$GL,$IV697+30),"")</f>
      </c>
      <c r="HR697">
        <f>IF($IW697&gt;=31,INDEX($GL:$GL,$IV697+31),"")</f>
      </c>
      <c r="HS697">
        <f>IF($IW697&gt;=32,INDEX($GL:$GL,$IV697+32),"")</f>
      </c>
      <c r="HT697">
        <f>IF($IW697&gt;=33,INDEX($GL:$GL,$IV697+33),"")</f>
      </c>
      <c r="HU697">
        <f>IF($IW697&gt;=34,INDEX($GL:$GL,$IV697+34),"")</f>
      </c>
      <c r="HV697">
        <f>IF($IW697&gt;=35,INDEX($GL:$GL,$IV697+35),"")</f>
      </c>
      <c r="HW697">
        <f>IF($IW697&gt;=36,INDEX($GL:$GL,$IV697+36),"")</f>
      </c>
      <c r="HX697">
        <f>IF($IW697&gt;=37,INDEX($GL:$GL,$IV697+37),"")</f>
      </c>
      <c r="HY697">
        <f>IF($IW697&gt;=38,INDEX($GL:$GL,$IV697+38),"")</f>
      </c>
      <c r="HZ697">
        <f>IF($IW697&gt;=39,INDEX($GL:$GL,$IV697+39),"")</f>
      </c>
      <c r="IA697">
        <f>IF($IW697&gt;=40,INDEX($GL:$GL,$IV697+40),"")</f>
      </c>
      <c r="IB697">
        <f>IF($IW697&gt;=41,INDEX($GL:$GL,$IV697+41),"")</f>
      </c>
      <c r="IC697">
        <f>IF($IW697&gt;=42,INDEX($GL:$GL,$IV697+42),"")</f>
      </c>
      <c r="ID697">
        <f>IF($IW697&gt;=43,INDEX($GL:$GL,$IV697+43),"")</f>
      </c>
      <c r="IE697">
        <f>IF($IW697&gt;=44,INDEX($GL:$GL,$IV697+44),"")</f>
      </c>
      <c r="IF697">
        <f>IF($IW697&gt;=45,INDEX($GL:$GL,$IV697+45),"")</f>
      </c>
      <c r="IG697">
        <f>IF($IW697&gt;=46,INDEX($GL:$GL,$IV697+46),"")</f>
      </c>
      <c r="IH697">
        <f>IF($IW697&gt;=47,INDEX($GL:$GL,$IV697+47),"")</f>
      </c>
      <c r="II697">
        <f>IF($IW697&gt;=48,INDEX($GL:$GL,$IV697+48),"")</f>
      </c>
      <c r="IJ697">
        <f>IF($IW697&gt;=49,INDEX($GL:$GL,$IV697+49),"")</f>
      </c>
      <c r="IK697">
        <f>IF($IW697&gt;=50,INDEX($GL:$GL,$IV697+50),"")</f>
      </c>
      <c r="IL697">
        <f>IF($IW697&gt;=51,INDEX($GL:$GL,$IV697+51),"")</f>
      </c>
      <c r="IM697">
        <f>IF($IW697&gt;=52,INDEX($GL:$GL,$IV697+52),"")</f>
      </c>
      <c r="IN697">
        <f>IF($IW697&gt;=53,INDEX($GL:$GL,$IV697+53),"")</f>
      </c>
      <c r="IO697">
        <f>IF($IW697&gt;=54,INDEX($GL:$GL,$IV697+54),"")</f>
      </c>
      <c r="IP697">
        <f>IF($IW697&gt;=55,INDEX($GL:$GL,$IV697+55),"")</f>
      </c>
      <c r="IQ697">
        <f>IF($IW697&gt;=56,INDEX($GL:$GL,$IV697+56),"")</f>
      </c>
      <c r="IR697">
        <f>IF($IW697&gt;=57,INDEX($GL:$GL,$IV697+57),"")</f>
      </c>
      <c r="IS697">
        <f>IF($IW697&gt;=58,INDEX($GL:$GL,$IV697+58),"")</f>
      </c>
      <c r="IT697">
        <f>IF($IW697&gt;=59,INDEX($GL:$GL,$IV697+59),"")</f>
      </c>
      <c r="IU697">
        <f>IF($IW697&gt;=60,INDEX($GL:$GL,$IV697+60),"")</f>
      </c>
      <c r="IV697">
        <f>IFERROR(MATCH($GK697,$GL$2:$GL$324,0)+1,0)</f>
      </c>
      <c r="IW697">
        <f>IFERROR(INDEX($GM$2:$GM$324,MATCH($GK697,$GL$2:$GL$324,0)),0)</f>
      </c>
      <c r="IX697" t="s">
        <v>34</v>
      </c>
      <c r="IY697" t="s">
        <v>34</v>
      </c>
    </row>
    <row r="698" spans="1:259" x14ac:dyDescent="0.25">
      <c r="K698">
        <f>IF(OR($N698="",$J698=""),"",IFERROR($N698/$J698,0))</f>
      </c>
      <c r="L698">
        <f>IF($N698="","",
SUM($M698,$O698,$T698,$P698,$R698)*
(1-IF($U698="",0,VALUE($U698)/100)))</f>
      </c>
      <c r="M698">
        <f>IF($N698="","",$N698)</f>
      </c>
      <c r="O698">
        <f>IF($N698="","",
IF($H698="","",
IF(ISNUMBER(SEARCH("exempt",LOWER($H698))),0,
$N698*(VALUE(SUBSTITUTE($H698,"%",""))/100))))</f>
      </c>
      <c r="V698">
        <f>IFERROR(IF(FIND(" - ",$E698)&gt;0,MID($E698,FIND(" - ",$E698)+3,LEN($E698)),""),"")</f>
      </c>
      <c r="AE698" t="s">
        <v>1279</v>
      </c>
      <c r="AJ698">
        <f>IFERROR(LEFT($E698,FIND(" - ",$E698)-1),$E698)</f>
      </c>
      <c r="AM698">
        <f>IF($CB698&gt;=1,INDEX($AK:$AK,$CA698+1),"")</f>
      </c>
      <c r="AN698">
        <f>IF($CB698&gt;=2,INDEX($AK:$AK,$CA698+2),"")</f>
      </c>
      <c r="AO698">
        <f>IF($CB698&gt;=3,INDEX($AK:$AK,$CA698+3),"")</f>
      </c>
      <c r="AP698">
        <f>IF($CB698&gt;=4,INDEX($AK:$AK,$CA698+4),"")</f>
      </c>
      <c r="AQ698">
        <f>IF($CB698&gt;=5,INDEX($AK:$AK,$CA698+5),"")</f>
      </c>
      <c r="AR698">
        <f>IF($CB698&gt;=6,INDEX($AK:$AK,$CA698+6),"")</f>
      </c>
      <c r="AS698">
        <f>IF($CB698&gt;=7,INDEX($AK:$AK,$CA698+7),"")</f>
      </c>
      <c r="AT698">
        <f>IF($CB698&gt;=8,INDEX($AK:$AK,$CA698+8),"")</f>
      </c>
      <c r="AU698">
        <f>IF($CB698&gt;=9,INDEX($AK:$AK,$CA698+9),"")</f>
      </c>
      <c r="AV698">
        <f>IF($CB698&gt;=10,INDEX($AK:$AK,$CA698+10),"")</f>
      </c>
      <c r="AW698">
        <f>IF($CB698&gt;=11,INDEX($AK:$AK,$CA698+11),"")</f>
      </c>
      <c r="AX698">
        <f>IF($CB698&gt;=12,INDEX($AK:$AK,$CA698+12),"")</f>
      </c>
      <c r="AY698">
        <f>IF($CB698&gt;=13,INDEX($AK:$AK,$CA698+13),"")</f>
      </c>
      <c r="AZ698">
        <f>IF($CB698&gt;=14,INDEX($AK:$AK,$CA698+14),"")</f>
      </c>
      <c r="BA698">
        <f>IF($CB698&gt;=15,INDEX($AK:$AK,$CA698+15),"")</f>
      </c>
      <c r="BB698">
        <f>IF($CB698&gt;=16,INDEX($AK:$AK,$CA698+16),"")</f>
      </c>
      <c r="BC698">
        <f>IF($CB698&gt;=17,INDEX($AK:$AK,$CA698+17),"")</f>
      </c>
      <c r="BD698">
        <f>IF($CB698&gt;=18,INDEX($AK:$AK,$CA698+18),"")</f>
      </c>
      <c r="BE698">
        <f>IF($CB698&gt;=19,INDEX($AK:$AK,$CA698+19),"")</f>
      </c>
      <c r="BF698">
        <f>IF($CB698&gt;=20,INDEX($AK:$AK,$CA698+20),"")</f>
      </c>
      <c r="BG698">
        <f>IF($CB698&gt;=21,INDEX($AK:$AK,$CA698+21),"")</f>
      </c>
      <c r="BH698">
        <f>IF($CB698&gt;=22,INDEX($AK:$AK,$CA698+22),"")</f>
      </c>
      <c r="BI698">
        <f>IF($CB698&gt;=23,INDEX($AK:$AK,$CA698+23),"")</f>
      </c>
      <c r="BJ698">
        <f>IF($CB698&gt;=24,INDEX($AK:$AK,$CA698+24),"")</f>
      </c>
      <c r="BK698">
        <f>IF($CB698&gt;=25,INDEX($AK:$AK,$CA698+25),"")</f>
      </c>
      <c r="BL698">
        <f>IF($CB698&gt;=26,INDEX($AK:$AK,$CA698+26),"")</f>
      </c>
      <c r="BM698">
        <f>IF($CB698&gt;=27,INDEX($AK:$AK,$CA698+27),"")</f>
      </c>
      <c r="BN698">
        <f>IF($CB698&gt;=28,INDEX($AK:$AK,$CA698+28),"")</f>
      </c>
      <c r="BO698">
        <f>IF($CB698&gt;=29,INDEX($AK:$AK,$CA698+29),"")</f>
      </c>
      <c r="BP698">
        <f>IF($CB698&gt;=30,INDEX($AK:$AK,$CA698+30),"")</f>
      </c>
      <c r="BQ698">
        <f>IF($CB698&gt;=31,INDEX($AK:$AK,$CA698+31),"")</f>
      </c>
      <c r="BR698">
        <f>IF($CB698&gt;=32,INDEX($AK:$AK,$CA698+32),"")</f>
      </c>
      <c r="BS698">
        <f>IF($CB698&gt;=33,INDEX($AK:$AK,$CA698+33),"")</f>
      </c>
      <c r="BT698">
        <f>IF($CB698&gt;=34,INDEX($AK:$AK,$CA698+34),"")</f>
      </c>
      <c r="BU698">
        <f>IF($CB698&gt;=35,INDEX($AK:$AK,$CA698+35),"")</f>
      </c>
      <c r="BV698">
        <f>IF($CB698&gt;=36,INDEX($AK:$AK,$CA698+36),"")</f>
      </c>
      <c r="BW698">
        <f>IF($CB698&gt;=37,INDEX($AK:$AK,$CA698+37),"")</f>
      </c>
      <c r="BX698">
        <f>IF($CB698&gt;=38,INDEX($AK:$AK,$CA698+38),"")</f>
      </c>
      <c r="BY698">
        <f>IF($CB698&gt;=39,INDEX($AK:$AK,$CA698+39),"")</f>
      </c>
      <c r="BZ698">
        <f>IF($CB698&gt;=40,INDEX($AK:$AK,$CA698+40),"")</f>
      </c>
      <c r="CA698">
        <f>IFERROR(MATCH($AJ698,$AK$2:$AK$134,0)+1,0)</f>
      </c>
      <c r="CB698">
        <f>IFERROR(INDEX($AL$2:$AL$134,MATCH($AJ698,$AK$2:$AK$134,0)),0)</f>
      </c>
      <c r="CC698">
        <f>IFERROR(LEFT($F698,FIND(" - ",$F698)-1),$F698)</f>
      </c>
      <c r="CF698">
        <f>IF($DA698&gt;=1,INDEX($CD:$CD,$CZ698+1),"")</f>
      </c>
      <c r="CG698">
        <f>IF($DA698&gt;=2,INDEX($CD:$CD,$CZ698+2),"")</f>
      </c>
      <c r="CH698">
        <f>IF($DA698&gt;=3,INDEX($CD:$CD,$CZ698+3),"")</f>
      </c>
      <c r="CI698">
        <f>IF($DA698&gt;=4,INDEX($CD:$CD,$CZ698+4),"")</f>
      </c>
      <c r="CJ698">
        <f>IF($DA698&gt;=5,INDEX($CD:$CD,$CZ698+5),"")</f>
      </c>
      <c r="CK698">
        <f>IF($DA698&gt;=6,INDEX($CD:$CD,$CZ698+6),"")</f>
      </c>
      <c r="CL698">
        <f>IF($DA698&gt;=7,INDEX($CD:$CD,$CZ698+7),"")</f>
      </c>
      <c r="CM698">
        <f>IF($DA698&gt;=8,INDEX($CD:$CD,$CZ698+8),"")</f>
      </c>
      <c r="CN698">
        <f>IF($DA698&gt;=9,INDEX($CD:$CD,$CZ698+9),"")</f>
      </c>
      <c r="CO698">
        <f>IF($DA698&gt;=10,INDEX($CD:$CD,$CZ698+10),"")</f>
      </c>
      <c r="CP698">
        <f>IF($DA698&gt;=11,INDEX($CD:$CD,$CZ698+11),"")</f>
      </c>
      <c r="CQ698">
        <f>IF($DA698&gt;=12,INDEX($CD:$CD,$CZ698+12),"")</f>
      </c>
      <c r="CR698">
        <f>IF($DA698&gt;=13,INDEX($CD:$CD,$CZ698+13),"")</f>
      </c>
      <c r="CS698">
        <f>IF($DA698&gt;=14,INDEX($CD:$CD,$CZ698+14),"")</f>
      </c>
      <c r="CT698">
        <f>IF($DA698&gt;=15,INDEX($CD:$CD,$CZ698+15),"")</f>
      </c>
      <c r="CU698">
        <f>IF($DA698&gt;=16,INDEX($CD:$CD,$CZ698+16),"")</f>
      </c>
      <c r="CV698">
        <f>IF($DA698&gt;=17,INDEX($CD:$CD,$CZ698+17),"")</f>
      </c>
      <c r="CW698">
        <f>IF($DA698&gt;=18,INDEX($CD:$CD,$CZ698+18),"")</f>
      </c>
      <c r="CX698">
        <f>IF($DA698&gt;=19,INDEX($CD:$CD,$CZ698+19),"")</f>
      </c>
      <c r="CY698">
        <f>IF($DA698&gt;=20,INDEX($CD:$CD,$CZ698+20),"")</f>
      </c>
      <c r="CZ698">
        <f>IFERROR(MATCH($CC698,$CD$2:$CD$263,0)+1,0)</f>
      </c>
      <c r="DA698">
        <f>IFERROR(INDEX($CE$2:$CE$263,MATCH($CC698,$CD$2:$CD$263,0)),0)</f>
      </c>
      <c r="DB698">
        <f>IFERROR(INDEX($AI:$AI,MATCH($H698,$AH:$AH,0))&amp;"","")</f>
      </c>
      <c r="DF698">
        <f>IF($GI698&gt;=1,INDEX($DC:$DC,$GH698+1),"")</f>
      </c>
      <c r="DG698">
        <f>IF($GI698&gt;=2,INDEX($DC:$DC,$GH698+2),"")</f>
      </c>
      <c r="DH698">
        <f>IF($GI698&gt;=3,INDEX($DC:$DC,$GH698+3),"")</f>
      </c>
      <c r="DI698">
        <f>IF($GI698&gt;=4,INDEX($DC:$DC,$GH698+4),"")</f>
      </c>
      <c r="DJ698">
        <f>IF($GI698&gt;=5,INDEX($DC:$DC,$GH698+5),"")</f>
      </c>
      <c r="DK698">
        <f>IF($GI698&gt;=6,INDEX($DC:$DC,$GH698+6),"")</f>
      </c>
      <c r="DL698">
        <f>IF($GI698&gt;=7,INDEX($DC:$DC,$GH698+7),"")</f>
      </c>
      <c r="DM698">
        <f>IF($GI698&gt;=8,INDEX($DC:$DC,$GH698+8),"")</f>
      </c>
      <c r="DN698">
        <f>IF($GI698&gt;=9,INDEX($DC:$DC,$GH698+9),"")</f>
      </c>
      <c r="DO698">
        <f>IF($GI698&gt;=10,INDEX($DC:$DC,$GH698+10),"")</f>
      </c>
      <c r="DP698">
        <f>IF($GI698&gt;=11,INDEX($DC:$DC,$GH698+11),"")</f>
      </c>
      <c r="DQ698">
        <f>IF($GI698&gt;=12,INDEX($DC:$DC,$GH698+12),"")</f>
      </c>
      <c r="DR698">
        <f>IF($GI698&gt;=13,INDEX($DC:$DC,$GH698+13),"")</f>
      </c>
      <c r="DS698">
        <f>IF($GI698&gt;=14,INDEX($DC:$DC,$GH698+14),"")</f>
      </c>
      <c r="DT698">
        <f>IF($GI698&gt;=15,INDEX($DC:$DC,$GH698+15),"")</f>
      </c>
      <c r="DU698">
        <f>IF($GI698&gt;=16,INDEX($DC:$DC,$GH698+16),"")</f>
      </c>
      <c r="DV698">
        <f>IF($GI698&gt;=17,INDEX($DC:$DC,$GH698+17),"")</f>
      </c>
      <c r="DW698">
        <f>IF($GI698&gt;=18,INDEX($DC:$DC,$GH698+18),"")</f>
      </c>
      <c r="DX698">
        <f>IF($GI698&gt;=19,INDEX($DC:$DC,$GH698+19),"")</f>
      </c>
      <c r="DY698">
        <f>IF($GI698&gt;=20,INDEX($DC:$DC,$GH698+20),"")</f>
      </c>
      <c r="DZ698">
        <f>IF($GI698&gt;=21,INDEX($DC:$DC,$GH698+21),"")</f>
      </c>
      <c r="EA698">
        <f>IF($GI698&gt;=22,INDEX($DC:$DC,$GH698+22),"")</f>
      </c>
      <c r="EB698">
        <f>IF($GI698&gt;=23,INDEX($DC:$DC,$GH698+23),"")</f>
      </c>
      <c r="EC698">
        <f>IF($GI698&gt;=24,INDEX($DC:$DC,$GH698+24),"")</f>
      </c>
      <c r="ED698">
        <f>IF($GI698&gt;=25,INDEX($DC:$DC,$GH698+25),"")</f>
      </c>
      <c r="EE698">
        <f>IF($GI698&gt;=26,INDEX($DC:$DC,$GH698+26),"")</f>
      </c>
      <c r="EF698">
        <f>IF($GI698&gt;=27,INDEX($DC:$DC,$GH698+27),"")</f>
      </c>
      <c r="EG698">
        <f>IF($GI698&gt;=28,INDEX($DC:$DC,$GH698+28),"")</f>
      </c>
      <c r="EH698">
        <f>IF($GI698&gt;=29,INDEX($DC:$DC,$GH698+29),"")</f>
      </c>
      <c r="EI698">
        <f>IF($GI698&gt;=30,INDEX($DC:$DC,$GH698+30),"")</f>
      </c>
      <c r="EJ698">
        <f>IF($GI698&gt;=31,INDEX($DC:$DC,$GH698+31),"")</f>
      </c>
      <c r="EK698">
        <f>IF($GI698&gt;=32,INDEX($DC:$DC,$GH698+32),"")</f>
      </c>
      <c r="EL698">
        <f>IF($GI698&gt;=33,INDEX($DC:$DC,$GH698+33),"")</f>
      </c>
      <c r="EM698">
        <f>IF($GI698&gt;=34,INDEX($DC:$DC,$GH698+34),"")</f>
      </c>
      <c r="EN698">
        <f>IF($GI698&gt;=35,INDEX($DC:$DC,$GH698+35),"")</f>
      </c>
      <c r="EO698">
        <f>IF($GI698&gt;=36,INDEX($DC:$DC,$GH698+36),"")</f>
      </c>
      <c r="EP698">
        <f>IF($GI698&gt;=37,INDEX($DC:$DC,$GH698+37),"")</f>
      </c>
      <c r="EQ698">
        <f>IF($GI698&gt;=38,INDEX($DC:$DC,$GH698+38),"")</f>
      </c>
      <c r="ER698">
        <f>IF($GI698&gt;=39,INDEX($DC:$DC,$GH698+39),"")</f>
      </c>
      <c r="ES698">
        <f>IF($GI698&gt;=40,INDEX($DC:$DC,$GH698+40),"")</f>
      </c>
      <c r="ET698">
        <f>IF($GI698&gt;=1,INDEX($DD:$DD,$GH698+1),"")</f>
      </c>
      <c r="EU698">
        <f>IF($GI698&gt;=2,INDEX($DD:$DD,$GH698+2),"")</f>
      </c>
      <c r="EV698">
        <f>IF($GI698&gt;=3,INDEX($DD:$DD,$GH698+3),"")</f>
      </c>
      <c r="EW698">
        <f>IF($GI698&gt;=4,INDEX($DD:$DD,$GH698+4),"")</f>
      </c>
      <c r="EX698">
        <f>IF($GI698&gt;=5,INDEX($DD:$DD,$GH698+5),"")</f>
      </c>
      <c r="EY698">
        <f>IF($GI698&gt;=6,INDEX($DD:$DD,$GH698+6),"")</f>
      </c>
      <c r="EZ698">
        <f>IF($GI698&gt;=7,INDEX($DD:$DD,$GH698+7),"")</f>
      </c>
      <c r="FA698">
        <f>IF($GI698&gt;=8,INDEX($DD:$DD,$GH698+8),"")</f>
      </c>
      <c r="FB698">
        <f>IF($GI698&gt;=9,INDEX($DD:$DD,$GH698+9),"")</f>
      </c>
      <c r="FC698">
        <f>IF($GI698&gt;=10,INDEX($DD:$DD,$GH698+10),"")</f>
      </c>
      <c r="FD698">
        <f>IF($GI698&gt;=11,INDEX($DD:$DD,$GH698+11),"")</f>
      </c>
      <c r="FE698">
        <f>IF($GI698&gt;=12,INDEX($DD:$DD,$GH698+12),"")</f>
      </c>
      <c r="FF698">
        <f>IF($GI698&gt;=13,INDEX($DD:$DD,$GH698+13),"")</f>
      </c>
      <c r="FG698">
        <f>IF($GI698&gt;=14,INDEX($DD:$DD,$GH698+14),"")</f>
      </c>
      <c r="FH698">
        <f>IF($GI698&gt;=15,INDEX($DD:$DD,$GH698+15),"")</f>
      </c>
      <c r="FI698">
        <f>IF($GI698&gt;=16,INDEX($DD:$DD,$GH698+16),"")</f>
      </c>
      <c r="FJ698">
        <f>IF($GI698&gt;=17,INDEX($DD:$DD,$GH698+17),"")</f>
      </c>
      <c r="FK698">
        <f>IF($GI698&gt;=18,INDEX($DD:$DD,$GH698+18),"")</f>
      </c>
      <c r="FL698">
        <f>IF($GI698&gt;=19,INDEX($DD:$DD,$GH698+19),"")</f>
      </c>
      <c r="FM698">
        <f>IF($GI698&gt;=20,INDEX($DD:$DD,$GH698+20),"")</f>
      </c>
      <c r="FN698">
        <f>IF($GI698&gt;=21,INDEX($DD:$DD,$GH698+21),"")</f>
      </c>
      <c r="FO698">
        <f>IF($GI698&gt;=22,INDEX($DD:$DD,$GH698+22),"")</f>
      </c>
      <c r="FP698">
        <f>IF($GI698&gt;=23,INDEX($DD:$DD,$GH698+23),"")</f>
      </c>
      <c r="FQ698">
        <f>IF($GI698&gt;=24,INDEX($DD:$DD,$GH698+24),"")</f>
      </c>
      <c r="FR698">
        <f>IF($GI698&gt;=25,INDEX($DD:$DD,$GH698+25),"")</f>
      </c>
      <c r="FS698">
        <f>IF($GI698&gt;=26,INDEX($DD:$DD,$GH698+26),"")</f>
      </c>
      <c r="FT698">
        <f>IF($GI698&gt;=27,INDEX($DD:$DD,$GH698+27),"")</f>
      </c>
      <c r="FU698">
        <f>IF($GI698&gt;=28,INDEX($DD:$DD,$GH698+28),"")</f>
      </c>
      <c r="FV698">
        <f>IF($GI698&gt;=29,INDEX($DD:$DD,$GH698+29),"")</f>
      </c>
      <c r="FW698">
        <f>IF($GI698&gt;=30,INDEX($DD:$DD,$GH698+30),"")</f>
      </c>
      <c r="FX698">
        <f>IF($GI698&gt;=31,INDEX($DD:$DD,$GH698+31),"")</f>
      </c>
      <c r="FY698">
        <f>IF($GI698&gt;=32,INDEX($DD:$DD,$GH698+32),"")</f>
      </c>
      <c r="FZ698">
        <f>IF($GI698&gt;=33,INDEX($DD:$DD,$GH698+33),"")</f>
      </c>
      <c r="GA698">
        <f>IF($GI698&gt;=34,INDEX($DD:$DD,$GH698+34),"")</f>
      </c>
      <c r="GB698">
        <f>IF($GI698&gt;=35,INDEX($DD:$DD,$GH698+35),"")</f>
      </c>
      <c r="GC698">
        <f>IF($GI698&gt;=36,INDEX($DD:$DD,$GH698+36),"")</f>
      </c>
      <c r="GD698">
        <f>IF($GI698&gt;=37,INDEX($DD:$DD,$GH698+37),"")</f>
      </c>
      <c r="GE698">
        <f>IF($GI698&gt;=38,INDEX($DD:$DD,$GH698+38),"")</f>
      </c>
      <c r="GF698">
        <f>IF($GI698&gt;=39,INDEX($DD:$DD,$GH698+39),"")</f>
      </c>
      <c r="GG698">
        <f>IF($GI698&gt;=40,INDEX($DD:$DD,$GH698+40),"")</f>
      </c>
      <c r="GH698">
        <f>IFERROR(MATCH($DB698,$DC$2:$DC$148,0)+1,0)</f>
      </c>
      <c r="GI698">
        <f>IFERROR(INDEX($DE$2:$DE$148,MATCH($DB698,$DC$2:$DC$148,0)),0)</f>
      </c>
      <c r="GJ698">
        <f>IFERROR(MATCH($S698,$DF$698:$ES$698,0),0)</f>
      </c>
      <c r="GK698">
        <f>IF($GJ698&gt;0,INDEX($ET$698:$GG$698,$GJ698),"")</f>
      </c>
      <c r="GN698">
        <f>IF($IW698&gt;=1,INDEX($GL:$GL,$IV698+1),"")</f>
      </c>
      <c r="GO698">
        <f>IF($IW698&gt;=2,INDEX($GL:$GL,$IV698+2),"")</f>
      </c>
      <c r="GP698">
        <f>IF($IW698&gt;=3,INDEX($GL:$GL,$IV698+3),"")</f>
      </c>
      <c r="GQ698">
        <f>IF($IW698&gt;=4,INDEX($GL:$GL,$IV698+4),"")</f>
      </c>
      <c r="GR698">
        <f>IF($IW698&gt;=5,INDEX($GL:$GL,$IV698+5),"")</f>
      </c>
      <c r="GS698">
        <f>IF($IW698&gt;=6,INDEX($GL:$GL,$IV698+6),"")</f>
      </c>
      <c r="GT698">
        <f>IF($IW698&gt;=7,INDEX($GL:$GL,$IV698+7),"")</f>
      </c>
      <c r="GU698">
        <f>IF($IW698&gt;=8,INDEX($GL:$GL,$IV698+8),"")</f>
      </c>
      <c r="GV698">
        <f>IF($IW698&gt;=9,INDEX($GL:$GL,$IV698+9),"")</f>
      </c>
      <c r="GW698">
        <f>IF($IW698&gt;=10,INDEX($GL:$GL,$IV698+10),"")</f>
      </c>
      <c r="GX698">
        <f>IF($IW698&gt;=11,INDEX($GL:$GL,$IV698+11),"")</f>
      </c>
      <c r="GY698">
        <f>IF($IW698&gt;=12,INDEX($GL:$GL,$IV698+12),"")</f>
      </c>
      <c r="GZ698">
        <f>IF($IW698&gt;=13,INDEX($GL:$GL,$IV698+13),"")</f>
      </c>
      <c r="HA698">
        <f>IF($IW698&gt;=14,INDEX($GL:$GL,$IV698+14),"")</f>
      </c>
      <c r="HB698">
        <f>IF($IW698&gt;=15,INDEX($GL:$GL,$IV698+15),"")</f>
      </c>
      <c r="HC698">
        <f>IF($IW698&gt;=16,INDEX($GL:$GL,$IV698+16),"")</f>
      </c>
      <c r="HD698">
        <f>IF($IW698&gt;=17,INDEX($GL:$GL,$IV698+17),"")</f>
      </c>
      <c r="HE698">
        <f>IF($IW698&gt;=18,INDEX($GL:$GL,$IV698+18),"")</f>
      </c>
      <c r="HF698">
        <f>IF($IW698&gt;=19,INDEX($GL:$GL,$IV698+19),"")</f>
      </c>
      <c r="HG698">
        <f>IF($IW698&gt;=20,INDEX($GL:$GL,$IV698+20),"")</f>
      </c>
      <c r="HH698">
        <f>IF($IW698&gt;=21,INDEX($GL:$GL,$IV698+21),"")</f>
      </c>
      <c r="HI698">
        <f>IF($IW698&gt;=22,INDEX($GL:$GL,$IV698+22),"")</f>
      </c>
      <c r="HJ698">
        <f>IF($IW698&gt;=23,INDEX($GL:$GL,$IV698+23),"")</f>
      </c>
      <c r="HK698">
        <f>IF($IW698&gt;=24,INDEX($GL:$GL,$IV698+24),"")</f>
      </c>
      <c r="HL698">
        <f>IF($IW698&gt;=25,INDEX($GL:$GL,$IV698+25),"")</f>
      </c>
      <c r="HM698">
        <f>IF($IW698&gt;=26,INDEX($GL:$GL,$IV698+26),"")</f>
      </c>
      <c r="HN698">
        <f>IF($IW698&gt;=27,INDEX($GL:$GL,$IV698+27),"")</f>
      </c>
      <c r="HO698">
        <f>IF($IW698&gt;=28,INDEX($GL:$GL,$IV698+28),"")</f>
      </c>
      <c r="HP698">
        <f>IF($IW698&gt;=29,INDEX($GL:$GL,$IV698+29),"")</f>
      </c>
      <c r="HQ698">
        <f>IF($IW698&gt;=30,INDEX($GL:$GL,$IV698+30),"")</f>
      </c>
      <c r="HR698">
        <f>IF($IW698&gt;=31,INDEX($GL:$GL,$IV698+31),"")</f>
      </c>
      <c r="HS698">
        <f>IF($IW698&gt;=32,INDEX($GL:$GL,$IV698+32),"")</f>
      </c>
      <c r="HT698">
        <f>IF($IW698&gt;=33,INDEX($GL:$GL,$IV698+33),"")</f>
      </c>
      <c r="HU698">
        <f>IF($IW698&gt;=34,INDEX($GL:$GL,$IV698+34),"")</f>
      </c>
      <c r="HV698">
        <f>IF($IW698&gt;=35,INDEX($GL:$GL,$IV698+35),"")</f>
      </c>
      <c r="HW698">
        <f>IF($IW698&gt;=36,INDEX($GL:$GL,$IV698+36),"")</f>
      </c>
      <c r="HX698">
        <f>IF($IW698&gt;=37,INDEX($GL:$GL,$IV698+37),"")</f>
      </c>
      <c r="HY698">
        <f>IF($IW698&gt;=38,INDEX($GL:$GL,$IV698+38),"")</f>
      </c>
      <c r="HZ698">
        <f>IF($IW698&gt;=39,INDEX($GL:$GL,$IV698+39),"")</f>
      </c>
      <c r="IA698">
        <f>IF($IW698&gt;=40,INDEX($GL:$GL,$IV698+40),"")</f>
      </c>
      <c r="IB698">
        <f>IF($IW698&gt;=41,INDEX($GL:$GL,$IV698+41),"")</f>
      </c>
      <c r="IC698">
        <f>IF($IW698&gt;=42,INDEX($GL:$GL,$IV698+42),"")</f>
      </c>
      <c r="ID698">
        <f>IF($IW698&gt;=43,INDEX($GL:$GL,$IV698+43),"")</f>
      </c>
      <c r="IE698">
        <f>IF($IW698&gt;=44,INDEX($GL:$GL,$IV698+44),"")</f>
      </c>
      <c r="IF698">
        <f>IF($IW698&gt;=45,INDEX($GL:$GL,$IV698+45),"")</f>
      </c>
      <c r="IG698">
        <f>IF($IW698&gt;=46,INDEX($GL:$GL,$IV698+46),"")</f>
      </c>
      <c r="IH698">
        <f>IF($IW698&gt;=47,INDEX($GL:$GL,$IV698+47),"")</f>
      </c>
      <c r="II698">
        <f>IF($IW698&gt;=48,INDEX($GL:$GL,$IV698+48),"")</f>
      </c>
      <c r="IJ698">
        <f>IF($IW698&gt;=49,INDEX($GL:$GL,$IV698+49),"")</f>
      </c>
      <c r="IK698">
        <f>IF($IW698&gt;=50,INDEX($GL:$GL,$IV698+50),"")</f>
      </c>
      <c r="IL698">
        <f>IF($IW698&gt;=51,INDEX($GL:$GL,$IV698+51),"")</f>
      </c>
      <c r="IM698">
        <f>IF($IW698&gt;=52,INDEX($GL:$GL,$IV698+52),"")</f>
      </c>
      <c r="IN698">
        <f>IF($IW698&gt;=53,INDEX($GL:$GL,$IV698+53),"")</f>
      </c>
      <c r="IO698">
        <f>IF($IW698&gt;=54,INDEX($GL:$GL,$IV698+54),"")</f>
      </c>
      <c r="IP698">
        <f>IF($IW698&gt;=55,INDEX($GL:$GL,$IV698+55),"")</f>
      </c>
      <c r="IQ698">
        <f>IF($IW698&gt;=56,INDEX($GL:$GL,$IV698+56),"")</f>
      </c>
      <c r="IR698">
        <f>IF($IW698&gt;=57,INDEX($GL:$GL,$IV698+57),"")</f>
      </c>
      <c r="IS698">
        <f>IF($IW698&gt;=58,INDEX($GL:$GL,$IV698+58),"")</f>
      </c>
      <c r="IT698">
        <f>IF($IW698&gt;=59,INDEX($GL:$GL,$IV698+59),"")</f>
      </c>
      <c r="IU698">
        <f>IF($IW698&gt;=60,INDEX($GL:$GL,$IV698+60),"")</f>
      </c>
      <c r="IV698">
        <f>IFERROR(MATCH($GK698,$GL$2:$GL$324,0)+1,0)</f>
      </c>
      <c r="IW698">
        <f>IFERROR(INDEX($GM$2:$GM$324,MATCH($GK698,$GL$2:$GL$324,0)),0)</f>
      </c>
      <c r="IX698" t="s">
        <v>34</v>
      </c>
      <c r="IY698" t="s">
        <v>34</v>
      </c>
    </row>
    <row r="699" spans="1:259" x14ac:dyDescent="0.25">
      <c r="K699">
        <f>IF(OR($N699="",$J699=""),"",IFERROR($N699/$J699,0))</f>
      </c>
      <c r="L699">
        <f>IF($N699="","",
SUM($M699,$O699,$T699,$P699,$R699)*
(1-IF($U699="",0,VALUE($U699)/100)))</f>
      </c>
      <c r="M699">
        <f>IF($N699="","",$N699)</f>
      </c>
      <c r="O699">
        <f>IF($N699="","",
IF($H699="","",
IF(ISNUMBER(SEARCH("exempt",LOWER($H699))),0,
$N699*(VALUE(SUBSTITUTE($H699,"%",""))/100))))</f>
      </c>
      <c r="V699">
        <f>IFERROR(IF(FIND(" - ",$E699)&gt;0,MID($E699,FIND(" - ",$E699)+3,LEN($E699)),""),"")</f>
      </c>
      <c r="AE699" t="s">
        <v>1280</v>
      </c>
      <c r="AJ699">
        <f>IFERROR(LEFT($E699,FIND(" - ",$E699)-1),$E699)</f>
      </c>
      <c r="AM699">
        <f>IF($CB699&gt;=1,INDEX($AK:$AK,$CA699+1),"")</f>
      </c>
      <c r="AN699">
        <f>IF($CB699&gt;=2,INDEX($AK:$AK,$CA699+2),"")</f>
      </c>
      <c r="AO699">
        <f>IF($CB699&gt;=3,INDEX($AK:$AK,$CA699+3),"")</f>
      </c>
      <c r="AP699">
        <f>IF($CB699&gt;=4,INDEX($AK:$AK,$CA699+4),"")</f>
      </c>
      <c r="AQ699">
        <f>IF($CB699&gt;=5,INDEX($AK:$AK,$CA699+5),"")</f>
      </c>
      <c r="AR699">
        <f>IF($CB699&gt;=6,INDEX($AK:$AK,$CA699+6),"")</f>
      </c>
      <c r="AS699">
        <f>IF($CB699&gt;=7,INDEX($AK:$AK,$CA699+7),"")</f>
      </c>
      <c r="AT699">
        <f>IF($CB699&gt;=8,INDEX($AK:$AK,$CA699+8),"")</f>
      </c>
      <c r="AU699">
        <f>IF($CB699&gt;=9,INDEX($AK:$AK,$CA699+9),"")</f>
      </c>
      <c r="AV699">
        <f>IF($CB699&gt;=10,INDEX($AK:$AK,$CA699+10),"")</f>
      </c>
      <c r="AW699">
        <f>IF($CB699&gt;=11,INDEX($AK:$AK,$CA699+11),"")</f>
      </c>
      <c r="AX699">
        <f>IF($CB699&gt;=12,INDEX($AK:$AK,$CA699+12),"")</f>
      </c>
      <c r="AY699">
        <f>IF($CB699&gt;=13,INDEX($AK:$AK,$CA699+13),"")</f>
      </c>
      <c r="AZ699">
        <f>IF($CB699&gt;=14,INDEX($AK:$AK,$CA699+14),"")</f>
      </c>
      <c r="BA699">
        <f>IF($CB699&gt;=15,INDEX($AK:$AK,$CA699+15),"")</f>
      </c>
      <c r="BB699">
        <f>IF($CB699&gt;=16,INDEX($AK:$AK,$CA699+16),"")</f>
      </c>
      <c r="BC699">
        <f>IF($CB699&gt;=17,INDEX($AK:$AK,$CA699+17),"")</f>
      </c>
      <c r="BD699">
        <f>IF($CB699&gt;=18,INDEX($AK:$AK,$CA699+18),"")</f>
      </c>
      <c r="BE699">
        <f>IF($CB699&gt;=19,INDEX($AK:$AK,$CA699+19),"")</f>
      </c>
      <c r="BF699">
        <f>IF($CB699&gt;=20,INDEX($AK:$AK,$CA699+20),"")</f>
      </c>
      <c r="BG699">
        <f>IF($CB699&gt;=21,INDEX($AK:$AK,$CA699+21),"")</f>
      </c>
      <c r="BH699">
        <f>IF($CB699&gt;=22,INDEX($AK:$AK,$CA699+22),"")</f>
      </c>
      <c r="BI699">
        <f>IF($CB699&gt;=23,INDEX($AK:$AK,$CA699+23),"")</f>
      </c>
      <c r="BJ699">
        <f>IF($CB699&gt;=24,INDEX($AK:$AK,$CA699+24),"")</f>
      </c>
      <c r="BK699">
        <f>IF($CB699&gt;=25,INDEX($AK:$AK,$CA699+25),"")</f>
      </c>
      <c r="BL699">
        <f>IF($CB699&gt;=26,INDEX($AK:$AK,$CA699+26),"")</f>
      </c>
      <c r="BM699">
        <f>IF($CB699&gt;=27,INDEX($AK:$AK,$CA699+27),"")</f>
      </c>
      <c r="BN699">
        <f>IF($CB699&gt;=28,INDEX($AK:$AK,$CA699+28),"")</f>
      </c>
      <c r="BO699">
        <f>IF($CB699&gt;=29,INDEX($AK:$AK,$CA699+29),"")</f>
      </c>
      <c r="BP699">
        <f>IF($CB699&gt;=30,INDEX($AK:$AK,$CA699+30),"")</f>
      </c>
      <c r="BQ699">
        <f>IF($CB699&gt;=31,INDEX($AK:$AK,$CA699+31),"")</f>
      </c>
      <c r="BR699">
        <f>IF($CB699&gt;=32,INDEX($AK:$AK,$CA699+32),"")</f>
      </c>
      <c r="BS699">
        <f>IF($CB699&gt;=33,INDEX($AK:$AK,$CA699+33),"")</f>
      </c>
      <c r="BT699">
        <f>IF($CB699&gt;=34,INDEX($AK:$AK,$CA699+34),"")</f>
      </c>
      <c r="BU699">
        <f>IF($CB699&gt;=35,INDEX($AK:$AK,$CA699+35),"")</f>
      </c>
      <c r="BV699">
        <f>IF($CB699&gt;=36,INDEX($AK:$AK,$CA699+36),"")</f>
      </c>
      <c r="BW699">
        <f>IF($CB699&gt;=37,INDEX($AK:$AK,$CA699+37),"")</f>
      </c>
      <c r="BX699">
        <f>IF($CB699&gt;=38,INDEX($AK:$AK,$CA699+38),"")</f>
      </c>
      <c r="BY699">
        <f>IF($CB699&gt;=39,INDEX($AK:$AK,$CA699+39),"")</f>
      </c>
      <c r="BZ699">
        <f>IF($CB699&gt;=40,INDEX($AK:$AK,$CA699+40),"")</f>
      </c>
      <c r="CA699">
        <f>IFERROR(MATCH($AJ699,$AK$2:$AK$134,0)+1,0)</f>
      </c>
      <c r="CB699">
        <f>IFERROR(INDEX($AL$2:$AL$134,MATCH($AJ699,$AK$2:$AK$134,0)),0)</f>
      </c>
      <c r="CC699">
        <f>IFERROR(LEFT($F699,FIND(" - ",$F699)-1),$F699)</f>
      </c>
      <c r="CF699">
        <f>IF($DA699&gt;=1,INDEX($CD:$CD,$CZ699+1),"")</f>
      </c>
      <c r="CG699">
        <f>IF($DA699&gt;=2,INDEX($CD:$CD,$CZ699+2),"")</f>
      </c>
      <c r="CH699">
        <f>IF($DA699&gt;=3,INDEX($CD:$CD,$CZ699+3),"")</f>
      </c>
      <c r="CI699">
        <f>IF($DA699&gt;=4,INDEX($CD:$CD,$CZ699+4),"")</f>
      </c>
      <c r="CJ699">
        <f>IF($DA699&gt;=5,INDEX($CD:$CD,$CZ699+5),"")</f>
      </c>
      <c r="CK699">
        <f>IF($DA699&gt;=6,INDEX($CD:$CD,$CZ699+6),"")</f>
      </c>
      <c r="CL699">
        <f>IF($DA699&gt;=7,INDEX($CD:$CD,$CZ699+7),"")</f>
      </c>
      <c r="CM699">
        <f>IF($DA699&gt;=8,INDEX($CD:$CD,$CZ699+8),"")</f>
      </c>
      <c r="CN699">
        <f>IF($DA699&gt;=9,INDEX($CD:$CD,$CZ699+9),"")</f>
      </c>
      <c r="CO699">
        <f>IF($DA699&gt;=10,INDEX($CD:$CD,$CZ699+10),"")</f>
      </c>
      <c r="CP699">
        <f>IF($DA699&gt;=11,INDEX($CD:$CD,$CZ699+11),"")</f>
      </c>
      <c r="CQ699">
        <f>IF($DA699&gt;=12,INDEX($CD:$CD,$CZ699+12),"")</f>
      </c>
      <c r="CR699">
        <f>IF($DA699&gt;=13,INDEX($CD:$CD,$CZ699+13),"")</f>
      </c>
      <c r="CS699">
        <f>IF($DA699&gt;=14,INDEX($CD:$CD,$CZ699+14),"")</f>
      </c>
      <c r="CT699">
        <f>IF($DA699&gt;=15,INDEX($CD:$CD,$CZ699+15),"")</f>
      </c>
      <c r="CU699">
        <f>IF($DA699&gt;=16,INDEX($CD:$CD,$CZ699+16),"")</f>
      </c>
      <c r="CV699">
        <f>IF($DA699&gt;=17,INDEX($CD:$CD,$CZ699+17),"")</f>
      </c>
      <c r="CW699">
        <f>IF($DA699&gt;=18,INDEX($CD:$CD,$CZ699+18),"")</f>
      </c>
      <c r="CX699">
        <f>IF($DA699&gt;=19,INDEX($CD:$CD,$CZ699+19),"")</f>
      </c>
      <c r="CY699">
        <f>IF($DA699&gt;=20,INDEX($CD:$CD,$CZ699+20),"")</f>
      </c>
      <c r="CZ699">
        <f>IFERROR(MATCH($CC699,$CD$2:$CD$263,0)+1,0)</f>
      </c>
      <c r="DA699">
        <f>IFERROR(INDEX($CE$2:$CE$263,MATCH($CC699,$CD$2:$CD$263,0)),0)</f>
      </c>
      <c r="DB699">
        <f>IFERROR(INDEX($AI:$AI,MATCH($H699,$AH:$AH,0))&amp;"","")</f>
      </c>
      <c r="DF699">
        <f>IF($GI699&gt;=1,INDEX($DC:$DC,$GH699+1),"")</f>
      </c>
      <c r="DG699">
        <f>IF($GI699&gt;=2,INDEX($DC:$DC,$GH699+2),"")</f>
      </c>
      <c r="DH699">
        <f>IF($GI699&gt;=3,INDEX($DC:$DC,$GH699+3),"")</f>
      </c>
      <c r="DI699">
        <f>IF($GI699&gt;=4,INDEX($DC:$DC,$GH699+4),"")</f>
      </c>
      <c r="DJ699">
        <f>IF($GI699&gt;=5,INDEX($DC:$DC,$GH699+5),"")</f>
      </c>
      <c r="DK699">
        <f>IF($GI699&gt;=6,INDEX($DC:$DC,$GH699+6),"")</f>
      </c>
      <c r="DL699">
        <f>IF($GI699&gt;=7,INDEX($DC:$DC,$GH699+7),"")</f>
      </c>
      <c r="DM699">
        <f>IF($GI699&gt;=8,INDEX($DC:$DC,$GH699+8),"")</f>
      </c>
      <c r="DN699">
        <f>IF($GI699&gt;=9,INDEX($DC:$DC,$GH699+9),"")</f>
      </c>
      <c r="DO699">
        <f>IF($GI699&gt;=10,INDEX($DC:$DC,$GH699+10),"")</f>
      </c>
      <c r="DP699">
        <f>IF($GI699&gt;=11,INDEX($DC:$DC,$GH699+11),"")</f>
      </c>
      <c r="DQ699">
        <f>IF($GI699&gt;=12,INDEX($DC:$DC,$GH699+12),"")</f>
      </c>
      <c r="DR699">
        <f>IF($GI699&gt;=13,INDEX($DC:$DC,$GH699+13),"")</f>
      </c>
      <c r="DS699">
        <f>IF($GI699&gt;=14,INDEX($DC:$DC,$GH699+14),"")</f>
      </c>
      <c r="DT699">
        <f>IF($GI699&gt;=15,INDEX($DC:$DC,$GH699+15),"")</f>
      </c>
      <c r="DU699">
        <f>IF($GI699&gt;=16,INDEX($DC:$DC,$GH699+16),"")</f>
      </c>
      <c r="DV699">
        <f>IF($GI699&gt;=17,INDEX($DC:$DC,$GH699+17),"")</f>
      </c>
      <c r="DW699">
        <f>IF($GI699&gt;=18,INDEX($DC:$DC,$GH699+18),"")</f>
      </c>
      <c r="DX699">
        <f>IF($GI699&gt;=19,INDEX($DC:$DC,$GH699+19),"")</f>
      </c>
      <c r="DY699">
        <f>IF($GI699&gt;=20,INDEX($DC:$DC,$GH699+20),"")</f>
      </c>
      <c r="DZ699">
        <f>IF($GI699&gt;=21,INDEX($DC:$DC,$GH699+21),"")</f>
      </c>
      <c r="EA699">
        <f>IF($GI699&gt;=22,INDEX($DC:$DC,$GH699+22),"")</f>
      </c>
      <c r="EB699">
        <f>IF($GI699&gt;=23,INDEX($DC:$DC,$GH699+23),"")</f>
      </c>
      <c r="EC699">
        <f>IF($GI699&gt;=24,INDEX($DC:$DC,$GH699+24),"")</f>
      </c>
      <c r="ED699">
        <f>IF($GI699&gt;=25,INDEX($DC:$DC,$GH699+25),"")</f>
      </c>
      <c r="EE699">
        <f>IF($GI699&gt;=26,INDEX($DC:$DC,$GH699+26),"")</f>
      </c>
      <c r="EF699">
        <f>IF($GI699&gt;=27,INDEX($DC:$DC,$GH699+27),"")</f>
      </c>
      <c r="EG699">
        <f>IF($GI699&gt;=28,INDEX($DC:$DC,$GH699+28),"")</f>
      </c>
      <c r="EH699">
        <f>IF($GI699&gt;=29,INDEX($DC:$DC,$GH699+29),"")</f>
      </c>
      <c r="EI699">
        <f>IF($GI699&gt;=30,INDEX($DC:$DC,$GH699+30),"")</f>
      </c>
      <c r="EJ699">
        <f>IF($GI699&gt;=31,INDEX($DC:$DC,$GH699+31),"")</f>
      </c>
      <c r="EK699">
        <f>IF($GI699&gt;=32,INDEX($DC:$DC,$GH699+32),"")</f>
      </c>
      <c r="EL699">
        <f>IF($GI699&gt;=33,INDEX($DC:$DC,$GH699+33),"")</f>
      </c>
      <c r="EM699">
        <f>IF($GI699&gt;=34,INDEX($DC:$DC,$GH699+34),"")</f>
      </c>
      <c r="EN699">
        <f>IF($GI699&gt;=35,INDEX($DC:$DC,$GH699+35),"")</f>
      </c>
      <c r="EO699">
        <f>IF($GI699&gt;=36,INDEX($DC:$DC,$GH699+36),"")</f>
      </c>
      <c r="EP699">
        <f>IF($GI699&gt;=37,INDEX($DC:$DC,$GH699+37),"")</f>
      </c>
      <c r="EQ699">
        <f>IF($GI699&gt;=38,INDEX($DC:$DC,$GH699+38),"")</f>
      </c>
      <c r="ER699">
        <f>IF($GI699&gt;=39,INDEX($DC:$DC,$GH699+39),"")</f>
      </c>
      <c r="ES699">
        <f>IF($GI699&gt;=40,INDEX($DC:$DC,$GH699+40),"")</f>
      </c>
      <c r="ET699">
        <f>IF($GI699&gt;=1,INDEX($DD:$DD,$GH699+1),"")</f>
      </c>
      <c r="EU699">
        <f>IF($GI699&gt;=2,INDEX($DD:$DD,$GH699+2),"")</f>
      </c>
      <c r="EV699">
        <f>IF($GI699&gt;=3,INDEX($DD:$DD,$GH699+3),"")</f>
      </c>
      <c r="EW699">
        <f>IF($GI699&gt;=4,INDEX($DD:$DD,$GH699+4),"")</f>
      </c>
      <c r="EX699">
        <f>IF($GI699&gt;=5,INDEX($DD:$DD,$GH699+5),"")</f>
      </c>
      <c r="EY699">
        <f>IF($GI699&gt;=6,INDEX($DD:$DD,$GH699+6),"")</f>
      </c>
      <c r="EZ699">
        <f>IF($GI699&gt;=7,INDEX($DD:$DD,$GH699+7),"")</f>
      </c>
      <c r="FA699">
        <f>IF($GI699&gt;=8,INDEX($DD:$DD,$GH699+8),"")</f>
      </c>
      <c r="FB699">
        <f>IF($GI699&gt;=9,INDEX($DD:$DD,$GH699+9),"")</f>
      </c>
      <c r="FC699">
        <f>IF($GI699&gt;=10,INDEX($DD:$DD,$GH699+10),"")</f>
      </c>
      <c r="FD699">
        <f>IF($GI699&gt;=11,INDEX($DD:$DD,$GH699+11),"")</f>
      </c>
      <c r="FE699">
        <f>IF($GI699&gt;=12,INDEX($DD:$DD,$GH699+12),"")</f>
      </c>
      <c r="FF699">
        <f>IF($GI699&gt;=13,INDEX($DD:$DD,$GH699+13),"")</f>
      </c>
      <c r="FG699">
        <f>IF($GI699&gt;=14,INDEX($DD:$DD,$GH699+14),"")</f>
      </c>
      <c r="FH699">
        <f>IF($GI699&gt;=15,INDEX($DD:$DD,$GH699+15),"")</f>
      </c>
      <c r="FI699">
        <f>IF($GI699&gt;=16,INDEX($DD:$DD,$GH699+16),"")</f>
      </c>
      <c r="FJ699">
        <f>IF($GI699&gt;=17,INDEX($DD:$DD,$GH699+17),"")</f>
      </c>
      <c r="FK699">
        <f>IF($GI699&gt;=18,INDEX($DD:$DD,$GH699+18),"")</f>
      </c>
      <c r="FL699">
        <f>IF($GI699&gt;=19,INDEX($DD:$DD,$GH699+19),"")</f>
      </c>
      <c r="FM699">
        <f>IF($GI699&gt;=20,INDEX($DD:$DD,$GH699+20),"")</f>
      </c>
      <c r="FN699">
        <f>IF($GI699&gt;=21,INDEX($DD:$DD,$GH699+21),"")</f>
      </c>
      <c r="FO699">
        <f>IF($GI699&gt;=22,INDEX($DD:$DD,$GH699+22),"")</f>
      </c>
      <c r="FP699">
        <f>IF($GI699&gt;=23,INDEX($DD:$DD,$GH699+23),"")</f>
      </c>
      <c r="FQ699">
        <f>IF($GI699&gt;=24,INDEX($DD:$DD,$GH699+24),"")</f>
      </c>
      <c r="FR699">
        <f>IF($GI699&gt;=25,INDEX($DD:$DD,$GH699+25),"")</f>
      </c>
      <c r="FS699">
        <f>IF($GI699&gt;=26,INDEX($DD:$DD,$GH699+26),"")</f>
      </c>
      <c r="FT699">
        <f>IF($GI699&gt;=27,INDEX($DD:$DD,$GH699+27),"")</f>
      </c>
      <c r="FU699">
        <f>IF($GI699&gt;=28,INDEX($DD:$DD,$GH699+28),"")</f>
      </c>
      <c r="FV699">
        <f>IF($GI699&gt;=29,INDEX($DD:$DD,$GH699+29),"")</f>
      </c>
      <c r="FW699">
        <f>IF($GI699&gt;=30,INDEX($DD:$DD,$GH699+30),"")</f>
      </c>
      <c r="FX699">
        <f>IF($GI699&gt;=31,INDEX($DD:$DD,$GH699+31),"")</f>
      </c>
      <c r="FY699">
        <f>IF($GI699&gt;=32,INDEX($DD:$DD,$GH699+32),"")</f>
      </c>
      <c r="FZ699">
        <f>IF($GI699&gt;=33,INDEX($DD:$DD,$GH699+33),"")</f>
      </c>
      <c r="GA699">
        <f>IF($GI699&gt;=34,INDEX($DD:$DD,$GH699+34),"")</f>
      </c>
      <c r="GB699">
        <f>IF($GI699&gt;=35,INDEX($DD:$DD,$GH699+35),"")</f>
      </c>
      <c r="GC699">
        <f>IF($GI699&gt;=36,INDEX($DD:$DD,$GH699+36),"")</f>
      </c>
      <c r="GD699">
        <f>IF($GI699&gt;=37,INDEX($DD:$DD,$GH699+37),"")</f>
      </c>
      <c r="GE699">
        <f>IF($GI699&gt;=38,INDEX($DD:$DD,$GH699+38),"")</f>
      </c>
      <c r="GF699">
        <f>IF($GI699&gt;=39,INDEX($DD:$DD,$GH699+39),"")</f>
      </c>
      <c r="GG699">
        <f>IF($GI699&gt;=40,INDEX($DD:$DD,$GH699+40),"")</f>
      </c>
      <c r="GH699">
        <f>IFERROR(MATCH($DB699,$DC$2:$DC$148,0)+1,0)</f>
      </c>
      <c r="GI699">
        <f>IFERROR(INDEX($DE$2:$DE$148,MATCH($DB699,$DC$2:$DC$148,0)),0)</f>
      </c>
      <c r="GJ699">
        <f>IFERROR(MATCH($S699,$DF$699:$ES$699,0),0)</f>
      </c>
      <c r="GK699">
        <f>IF($GJ699&gt;0,INDEX($ET$699:$GG$699,$GJ699),"")</f>
      </c>
      <c r="GN699">
        <f>IF($IW699&gt;=1,INDEX($GL:$GL,$IV699+1),"")</f>
      </c>
      <c r="GO699">
        <f>IF($IW699&gt;=2,INDEX($GL:$GL,$IV699+2),"")</f>
      </c>
      <c r="GP699">
        <f>IF($IW699&gt;=3,INDEX($GL:$GL,$IV699+3),"")</f>
      </c>
      <c r="GQ699">
        <f>IF($IW699&gt;=4,INDEX($GL:$GL,$IV699+4),"")</f>
      </c>
      <c r="GR699">
        <f>IF($IW699&gt;=5,INDEX($GL:$GL,$IV699+5),"")</f>
      </c>
      <c r="GS699">
        <f>IF($IW699&gt;=6,INDEX($GL:$GL,$IV699+6),"")</f>
      </c>
      <c r="GT699">
        <f>IF($IW699&gt;=7,INDEX($GL:$GL,$IV699+7),"")</f>
      </c>
      <c r="GU699">
        <f>IF($IW699&gt;=8,INDEX($GL:$GL,$IV699+8),"")</f>
      </c>
      <c r="GV699">
        <f>IF($IW699&gt;=9,INDEX($GL:$GL,$IV699+9),"")</f>
      </c>
      <c r="GW699">
        <f>IF($IW699&gt;=10,INDEX($GL:$GL,$IV699+10),"")</f>
      </c>
      <c r="GX699">
        <f>IF($IW699&gt;=11,INDEX($GL:$GL,$IV699+11),"")</f>
      </c>
      <c r="GY699">
        <f>IF($IW699&gt;=12,INDEX($GL:$GL,$IV699+12),"")</f>
      </c>
      <c r="GZ699">
        <f>IF($IW699&gt;=13,INDEX($GL:$GL,$IV699+13),"")</f>
      </c>
      <c r="HA699">
        <f>IF($IW699&gt;=14,INDEX($GL:$GL,$IV699+14),"")</f>
      </c>
      <c r="HB699">
        <f>IF($IW699&gt;=15,INDEX($GL:$GL,$IV699+15),"")</f>
      </c>
      <c r="HC699">
        <f>IF($IW699&gt;=16,INDEX($GL:$GL,$IV699+16),"")</f>
      </c>
      <c r="HD699">
        <f>IF($IW699&gt;=17,INDEX($GL:$GL,$IV699+17),"")</f>
      </c>
      <c r="HE699">
        <f>IF($IW699&gt;=18,INDEX($GL:$GL,$IV699+18),"")</f>
      </c>
      <c r="HF699">
        <f>IF($IW699&gt;=19,INDEX($GL:$GL,$IV699+19),"")</f>
      </c>
      <c r="HG699">
        <f>IF($IW699&gt;=20,INDEX($GL:$GL,$IV699+20),"")</f>
      </c>
      <c r="HH699">
        <f>IF($IW699&gt;=21,INDEX($GL:$GL,$IV699+21),"")</f>
      </c>
      <c r="HI699">
        <f>IF($IW699&gt;=22,INDEX($GL:$GL,$IV699+22),"")</f>
      </c>
      <c r="HJ699">
        <f>IF($IW699&gt;=23,INDEX($GL:$GL,$IV699+23),"")</f>
      </c>
      <c r="HK699">
        <f>IF($IW699&gt;=24,INDEX($GL:$GL,$IV699+24),"")</f>
      </c>
      <c r="HL699">
        <f>IF($IW699&gt;=25,INDEX($GL:$GL,$IV699+25),"")</f>
      </c>
      <c r="HM699">
        <f>IF($IW699&gt;=26,INDEX($GL:$GL,$IV699+26),"")</f>
      </c>
      <c r="HN699">
        <f>IF($IW699&gt;=27,INDEX($GL:$GL,$IV699+27),"")</f>
      </c>
      <c r="HO699">
        <f>IF($IW699&gt;=28,INDEX($GL:$GL,$IV699+28),"")</f>
      </c>
      <c r="HP699">
        <f>IF($IW699&gt;=29,INDEX($GL:$GL,$IV699+29),"")</f>
      </c>
      <c r="HQ699">
        <f>IF($IW699&gt;=30,INDEX($GL:$GL,$IV699+30),"")</f>
      </c>
      <c r="HR699">
        <f>IF($IW699&gt;=31,INDEX($GL:$GL,$IV699+31),"")</f>
      </c>
      <c r="HS699">
        <f>IF($IW699&gt;=32,INDEX($GL:$GL,$IV699+32),"")</f>
      </c>
      <c r="HT699">
        <f>IF($IW699&gt;=33,INDEX($GL:$GL,$IV699+33),"")</f>
      </c>
      <c r="HU699">
        <f>IF($IW699&gt;=34,INDEX($GL:$GL,$IV699+34),"")</f>
      </c>
      <c r="HV699">
        <f>IF($IW699&gt;=35,INDEX($GL:$GL,$IV699+35),"")</f>
      </c>
      <c r="HW699">
        <f>IF($IW699&gt;=36,INDEX($GL:$GL,$IV699+36),"")</f>
      </c>
      <c r="HX699">
        <f>IF($IW699&gt;=37,INDEX($GL:$GL,$IV699+37),"")</f>
      </c>
      <c r="HY699">
        <f>IF($IW699&gt;=38,INDEX($GL:$GL,$IV699+38),"")</f>
      </c>
      <c r="HZ699">
        <f>IF($IW699&gt;=39,INDEX($GL:$GL,$IV699+39),"")</f>
      </c>
      <c r="IA699">
        <f>IF($IW699&gt;=40,INDEX($GL:$GL,$IV699+40),"")</f>
      </c>
      <c r="IB699">
        <f>IF($IW699&gt;=41,INDEX($GL:$GL,$IV699+41),"")</f>
      </c>
      <c r="IC699">
        <f>IF($IW699&gt;=42,INDEX($GL:$GL,$IV699+42),"")</f>
      </c>
      <c r="ID699">
        <f>IF($IW699&gt;=43,INDEX($GL:$GL,$IV699+43),"")</f>
      </c>
      <c r="IE699">
        <f>IF($IW699&gt;=44,INDEX($GL:$GL,$IV699+44),"")</f>
      </c>
      <c r="IF699">
        <f>IF($IW699&gt;=45,INDEX($GL:$GL,$IV699+45),"")</f>
      </c>
      <c r="IG699">
        <f>IF($IW699&gt;=46,INDEX($GL:$GL,$IV699+46),"")</f>
      </c>
      <c r="IH699">
        <f>IF($IW699&gt;=47,INDEX($GL:$GL,$IV699+47),"")</f>
      </c>
      <c r="II699">
        <f>IF($IW699&gt;=48,INDEX($GL:$GL,$IV699+48),"")</f>
      </c>
      <c r="IJ699">
        <f>IF($IW699&gt;=49,INDEX($GL:$GL,$IV699+49),"")</f>
      </c>
      <c r="IK699">
        <f>IF($IW699&gt;=50,INDEX($GL:$GL,$IV699+50),"")</f>
      </c>
      <c r="IL699">
        <f>IF($IW699&gt;=51,INDEX($GL:$GL,$IV699+51),"")</f>
      </c>
      <c r="IM699">
        <f>IF($IW699&gt;=52,INDEX($GL:$GL,$IV699+52),"")</f>
      </c>
      <c r="IN699">
        <f>IF($IW699&gt;=53,INDEX($GL:$GL,$IV699+53),"")</f>
      </c>
      <c r="IO699">
        <f>IF($IW699&gt;=54,INDEX($GL:$GL,$IV699+54),"")</f>
      </c>
      <c r="IP699">
        <f>IF($IW699&gt;=55,INDEX($GL:$GL,$IV699+55),"")</f>
      </c>
      <c r="IQ699">
        <f>IF($IW699&gt;=56,INDEX($GL:$GL,$IV699+56),"")</f>
      </c>
      <c r="IR699">
        <f>IF($IW699&gt;=57,INDEX($GL:$GL,$IV699+57),"")</f>
      </c>
      <c r="IS699">
        <f>IF($IW699&gt;=58,INDEX($GL:$GL,$IV699+58),"")</f>
      </c>
      <c r="IT699">
        <f>IF($IW699&gt;=59,INDEX($GL:$GL,$IV699+59),"")</f>
      </c>
      <c r="IU699">
        <f>IF($IW699&gt;=60,INDEX($GL:$GL,$IV699+60),"")</f>
      </c>
      <c r="IV699">
        <f>IFERROR(MATCH($GK699,$GL$2:$GL$324,0)+1,0)</f>
      </c>
      <c r="IW699">
        <f>IFERROR(INDEX($GM$2:$GM$324,MATCH($GK699,$GL$2:$GL$324,0)),0)</f>
      </c>
      <c r="IX699" t="s">
        <v>34</v>
      </c>
      <c r="IY699" t="s">
        <v>34</v>
      </c>
    </row>
    <row r="700" spans="1:259" x14ac:dyDescent="0.25">
      <c r="K700">
        <f>IF(OR($N700="",$J700=""),"",IFERROR($N700/$J700,0))</f>
      </c>
      <c r="L700">
        <f>IF($N700="","",
SUM($M700,$O700,$T700,$P700,$R700)*
(1-IF($U700="",0,VALUE($U700)/100)))</f>
      </c>
      <c r="M700">
        <f>IF($N700="","",$N700)</f>
      </c>
      <c r="O700">
        <f>IF($N700="","",
IF($H700="","",
IF(ISNUMBER(SEARCH("exempt",LOWER($H700))),0,
$N700*(VALUE(SUBSTITUTE($H700,"%",""))/100))))</f>
      </c>
      <c r="V700">
        <f>IFERROR(IF(FIND(" - ",$E700)&gt;0,MID($E700,FIND(" - ",$E700)+3,LEN($E700)),""),"")</f>
      </c>
      <c r="AE700" t="s">
        <v>1281</v>
      </c>
      <c r="AJ700">
        <f>IFERROR(LEFT($E700,FIND(" - ",$E700)-1),$E700)</f>
      </c>
      <c r="AM700">
        <f>IF($CB700&gt;=1,INDEX($AK:$AK,$CA700+1),"")</f>
      </c>
      <c r="AN700">
        <f>IF($CB700&gt;=2,INDEX($AK:$AK,$CA700+2),"")</f>
      </c>
      <c r="AO700">
        <f>IF($CB700&gt;=3,INDEX($AK:$AK,$CA700+3),"")</f>
      </c>
      <c r="AP700">
        <f>IF($CB700&gt;=4,INDEX($AK:$AK,$CA700+4),"")</f>
      </c>
      <c r="AQ700">
        <f>IF($CB700&gt;=5,INDEX($AK:$AK,$CA700+5),"")</f>
      </c>
      <c r="AR700">
        <f>IF($CB700&gt;=6,INDEX($AK:$AK,$CA700+6),"")</f>
      </c>
      <c r="AS700">
        <f>IF($CB700&gt;=7,INDEX($AK:$AK,$CA700+7),"")</f>
      </c>
      <c r="AT700">
        <f>IF($CB700&gt;=8,INDEX($AK:$AK,$CA700+8),"")</f>
      </c>
      <c r="AU700">
        <f>IF($CB700&gt;=9,INDEX($AK:$AK,$CA700+9),"")</f>
      </c>
      <c r="AV700">
        <f>IF($CB700&gt;=10,INDEX($AK:$AK,$CA700+10),"")</f>
      </c>
      <c r="AW700">
        <f>IF($CB700&gt;=11,INDEX($AK:$AK,$CA700+11),"")</f>
      </c>
      <c r="AX700">
        <f>IF($CB700&gt;=12,INDEX($AK:$AK,$CA700+12),"")</f>
      </c>
      <c r="AY700">
        <f>IF($CB700&gt;=13,INDEX($AK:$AK,$CA700+13),"")</f>
      </c>
      <c r="AZ700">
        <f>IF($CB700&gt;=14,INDEX($AK:$AK,$CA700+14),"")</f>
      </c>
      <c r="BA700">
        <f>IF($CB700&gt;=15,INDEX($AK:$AK,$CA700+15),"")</f>
      </c>
      <c r="BB700">
        <f>IF($CB700&gt;=16,INDEX($AK:$AK,$CA700+16),"")</f>
      </c>
      <c r="BC700">
        <f>IF($CB700&gt;=17,INDEX($AK:$AK,$CA700+17),"")</f>
      </c>
      <c r="BD700">
        <f>IF($CB700&gt;=18,INDEX($AK:$AK,$CA700+18),"")</f>
      </c>
      <c r="BE700">
        <f>IF($CB700&gt;=19,INDEX($AK:$AK,$CA700+19),"")</f>
      </c>
      <c r="BF700">
        <f>IF($CB700&gt;=20,INDEX($AK:$AK,$CA700+20),"")</f>
      </c>
      <c r="BG700">
        <f>IF($CB700&gt;=21,INDEX($AK:$AK,$CA700+21),"")</f>
      </c>
      <c r="BH700">
        <f>IF($CB700&gt;=22,INDEX($AK:$AK,$CA700+22),"")</f>
      </c>
      <c r="BI700">
        <f>IF($CB700&gt;=23,INDEX($AK:$AK,$CA700+23),"")</f>
      </c>
      <c r="BJ700">
        <f>IF($CB700&gt;=24,INDEX($AK:$AK,$CA700+24),"")</f>
      </c>
      <c r="BK700">
        <f>IF($CB700&gt;=25,INDEX($AK:$AK,$CA700+25),"")</f>
      </c>
      <c r="BL700">
        <f>IF($CB700&gt;=26,INDEX($AK:$AK,$CA700+26),"")</f>
      </c>
      <c r="BM700">
        <f>IF($CB700&gt;=27,INDEX($AK:$AK,$CA700+27),"")</f>
      </c>
      <c r="BN700">
        <f>IF($CB700&gt;=28,INDEX($AK:$AK,$CA700+28),"")</f>
      </c>
      <c r="BO700">
        <f>IF($CB700&gt;=29,INDEX($AK:$AK,$CA700+29),"")</f>
      </c>
      <c r="BP700">
        <f>IF($CB700&gt;=30,INDEX($AK:$AK,$CA700+30),"")</f>
      </c>
      <c r="BQ700">
        <f>IF($CB700&gt;=31,INDEX($AK:$AK,$CA700+31),"")</f>
      </c>
      <c r="BR700">
        <f>IF($CB700&gt;=32,INDEX($AK:$AK,$CA700+32),"")</f>
      </c>
      <c r="BS700">
        <f>IF($CB700&gt;=33,INDEX($AK:$AK,$CA700+33),"")</f>
      </c>
      <c r="BT700">
        <f>IF($CB700&gt;=34,INDEX($AK:$AK,$CA700+34),"")</f>
      </c>
      <c r="BU700">
        <f>IF($CB700&gt;=35,INDEX($AK:$AK,$CA700+35),"")</f>
      </c>
      <c r="BV700">
        <f>IF($CB700&gt;=36,INDEX($AK:$AK,$CA700+36),"")</f>
      </c>
      <c r="BW700">
        <f>IF($CB700&gt;=37,INDEX($AK:$AK,$CA700+37),"")</f>
      </c>
      <c r="BX700">
        <f>IF($CB700&gt;=38,INDEX($AK:$AK,$CA700+38),"")</f>
      </c>
      <c r="BY700">
        <f>IF($CB700&gt;=39,INDEX($AK:$AK,$CA700+39),"")</f>
      </c>
      <c r="BZ700">
        <f>IF($CB700&gt;=40,INDEX($AK:$AK,$CA700+40),"")</f>
      </c>
      <c r="CA700">
        <f>IFERROR(MATCH($AJ700,$AK$2:$AK$134,0)+1,0)</f>
      </c>
      <c r="CB700">
        <f>IFERROR(INDEX($AL$2:$AL$134,MATCH($AJ700,$AK$2:$AK$134,0)),0)</f>
      </c>
      <c r="CC700">
        <f>IFERROR(LEFT($F700,FIND(" - ",$F700)-1),$F700)</f>
      </c>
      <c r="CF700">
        <f>IF($DA700&gt;=1,INDEX($CD:$CD,$CZ700+1),"")</f>
      </c>
      <c r="CG700">
        <f>IF($DA700&gt;=2,INDEX($CD:$CD,$CZ700+2),"")</f>
      </c>
      <c r="CH700">
        <f>IF($DA700&gt;=3,INDEX($CD:$CD,$CZ700+3),"")</f>
      </c>
      <c r="CI700">
        <f>IF($DA700&gt;=4,INDEX($CD:$CD,$CZ700+4),"")</f>
      </c>
      <c r="CJ700">
        <f>IF($DA700&gt;=5,INDEX($CD:$CD,$CZ700+5),"")</f>
      </c>
      <c r="CK700">
        <f>IF($DA700&gt;=6,INDEX($CD:$CD,$CZ700+6),"")</f>
      </c>
      <c r="CL700">
        <f>IF($DA700&gt;=7,INDEX($CD:$CD,$CZ700+7),"")</f>
      </c>
      <c r="CM700">
        <f>IF($DA700&gt;=8,INDEX($CD:$CD,$CZ700+8),"")</f>
      </c>
      <c r="CN700">
        <f>IF($DA700&gt;=9,INDEX($CD:$CD,$CZ700+9),"")</f>
      </c>
      <c r="CO700">
        <f>IF($DA700&gt;=10,INDEX($CD:$CD,$CZ700+10),"")</f>
      </c>
      <c r="CP700">
        <f>IF($DA700&gt;=11,INDEX($CD:$CD,$CZ700+11),"")</f>
      </c>
      <c r="CQ700">
        <f>IF($DA700&gt;=12,INDEX($CD:$CD,$CZ700+12),"")</f>
      </c>
      <c r="CR700">
        <f>IF($DA700&gt;=13,INDEX($CD:$CD,$CZ700+13),"")</f>
      </c>
      <c r="CS700">
        <f>IF($DA700&gt;=14,INDEX($CD:$CD,$CZ700+14),"")</f>
      </c>
      <c r="CT700">
        <f>IF($DA700&gt;=15,INDEX($CD:$CD,$CZ700+15),"")</f>
      </c>
      <c r="CU700">
        <f>IF($DA700&gt;=16,INDEX($CD:$CD,$CZ700+16),"")</f>
      </c>
      <c r="CV700">
        <f>IF($DA700&gt;=17,INDEX($CD:$CD,$CZ700+17),"")</f>
      </c>
      <c r="CW700">
        <f>IF($DA700&gt;=18,INDEX($CD:$CD,$CZ700+18),"")</f>
      </c>
      <c r="CX700">
        <f>IF($DA700&gt;=19,INDEX($CD:$CD,$CZ700+19),"")</f>
      </c>
      <c r="CY700">
        <f>IF($DA700&gt;=20,INDEX($CD:$CD,$CZ700+20),"")</f>
      </c>
      <c r="CZ700">
        <f>IFERROR(MATCH($CC700,$CD$2:$CD$263,0)+1,0)</f>
      </c>
      <c r="DA700">
        <f>IFERROR(INDEX($CE$2:$CE$263,MATCH($CC700,$CD$2:$CD$263,0)),0)</f>
      </c>
      <c r="DB700">
        <f>IFERROR(INDEX($AI:$AI,MATCH($H700,$AH:$AH,0))&amp;"","")</f>
      </c>
      <c r="DF700">
        <f>IF($GI700&gt;=1,INDEX($DC:$DC,$GH700+1),"")</f>
      </c>
      <c r="DG700">
        <f>IF($GI700&gt;=2,INDEX($DC:$DC,$GH700+2),"")</f>
      </c>
      <c r="DH700">
        <f>IF($GI700&gt;=3,INDEX($DC:$DC,$GH700+3),"")</f>
      </c>
      <c r="DI700">
        <f>IF($GI700&gt;=4,INDEX($DC:$DC,$GH700+4),"")</f>
      </c>
      <c r="DJ700">
        <f>IF($GI700&gt;=5,INDEX($DC:$DC,$GH700+5),"")</f>
      </c>
      <c r="DK700">
        <f>IF($GI700&gt;=6,INDEX($DC:$DC,$GH700+6),"")</f>
      </c>
      <c r="DL700">
        <f>IF($GI700&gt;=7,INDEX($DC:$DC,$GH700+7),"")</f>
      </c>
      <c r="DM700">
        <f>IF($GI700&gt;=8,INDEX($DC:$DC,$GH700+8),"")</f>
      </c>
      <c r="DN700">
        <f>IF($GI700&gt;=9,INDEX($DC:$DC,$GH700+9),"")</f>
      </c>
      <c r="DO700">
        <f>IF($GI700&gt;=10,INDEX($DC:$DC,$GH700+10),"")</f>
      </c>
      <c r="DP700">
        <f>IF($GI700&gt;=11,INDEX($DC:$DC,$GH700+11),"")</f>
      </c>
      <c r="DQ700">
        <f>IF($GI700&gt;=12,INDEX($DC:$DC,$GH700+12),"")</f>
      </c>
      <c r="DR700">
        <f>IF($GI700&gt;=13,INDEX($DC:$DC,$GH700+13),"")</f>
      </c>
      <c r="DS700">
        <f>IF($GI700&gt;=14,INDEX($DC:$DC,$GH700+14),"")</f>
      </c>
      <c r="DT700">
        <f>IF($GI700&gt;=15,INDEX($DC:$DC,$GH700+15),"")</f>
      </c>
      <c r="DU700">
        <f>IF($GI700&gt;=16,INDEX($DC:$DC,$GH700+16),"")</f>
      </c>
      <c r="DV700">
        <f>IF($GI700&gt;=17,INDEX($DC:$DC,$GH700+17),"")</f>
      </c>
      <c r="DW700">
        <f>IF($GI700&gt;=18,INDEX($DC:$DC,$GH700+18),"")</f>
      </c>
      <c r="DX700">
        <f>IF($GI700&gt;=19,INDEX($DC:$DC,$GH700+19),"")</f>
      </c>
      <c r="DY700">
        <f>IF($GI700&gt;=20,INDEX($DC:$DC,$GH700+20),"")</f>
      </c>
      <c r="DZ700">
        <f>IF($GI700&gt;=21,INDEX($DC:$DC,$GH700+21),"")</f>
      </c>
      <c r="EA700">
        <f>IF($GI700&gt;=22,INDEX($DC:$DC,$GH700+22),"")</f>
      </c>
      <c r="EB700">
        <f>IF($GI700&gt;=23,INDEX($DC:$DC,$GH700+23),"")</f>
      </c>
      <c r="EC700">
        <f>IF($GI700&gt;=24,INDEX($DC:$DC,$GH700+24),"")</f>
      </c>
      <c r="ED700">
        <f>IF($GI700&gt;=25,INDEX($DC:$DC,$GH700+25),"")</f>
      </c>
      <c r="EE700">
        <f>IF($GI700&gt;=26,INDEX($DC:$DC,$GH700+26),"")</f>
      </c>
      <c r="EF700">
        <f>IF($GI700&gt;=27,INDEX($DC:$DC,$GH700+27),"")</f>
      </c>
      <c r="EG700">
        <f>IF($GI700&gt;=28,INDEX($DC:$DC,$GH700+28),"")</f>
      </c>
      <c r="EH700">
        <f>IF($GI700&gt;=29,INDEX($DC:$DC,$GH700+29),"")</f>
      </c>
      <c r="EI700">
        <f>IF($GI700&gt;=30,INDEX($DC:$DC,$GH700+30),"")</f>
      </c>
      <c r="EJ700">
        <f>IF($GI700&gt;=31,INDEX($DC:$DC,$GH700+31),"")</f>
      </c>
      <c r="EK700">
        <f>IF($GI700&gt;=32,INDEX($DC:$DC,$GH700+32),"")</f>
      </c>
      <c r="EL700">
        <f>IF($GI700&gt;=33,INDEX($DC:$DC,$GH700+33),"")</f>
      </c>
      <c r="EM700">
        <f>IF($GI700&gt;=34,INDEX($DC:$DC,$GH700+34),"")</f>
      </c>
      <c r="EN700">
        <f>IF($GI700&gt;=35,INDEX($DC:$DC,$GH700+35),"")</f>
      </c>
      <c r="EO700">
        <f>IF($GI700&gt;=36,INDEX($DC:$DC,$GH700+36),"")</f>
      </c>
      <c r="EP700">
        <f>IF($GI700&gt;=37,INDEX($DC:$DC,$GH700+37),"")</f>
      </c>
      <c r="EQ700">
        <f>IF($GI700&gt;=38,INDEX($DC:$DC,$GH700+38),"")</f>
      </c>
      <c r="ER700">
        <f>IF($GI700&gt;=39,INDEX($DC:$DC,$GH700+39),"")</f>
      </c>
      <c r="ES700">
        <f>IF($GI700&gt;=40,INDEX($DC:$DC,$GH700+40),"")</f>
      </c>
      <c r="ET700">
        <f>IF($GI700&gt;=1,INDEX($DD:$DD,$GH700+1),"")</f>
      </c>
      <c r="EU700">
        <f>IF($GI700&gt;=2,INDEX($DD:$DD,$GH700+2),"")</f>
      </c>
      <c r="EV700">
        <f>IF($GI700&gt;=3,INDEX($DD:$DD,$GH700+3),"")</f>
      </c>
      <c r="EW700">
        <f>IF($GI700&gt;=4,INDEX($DD:$DD,$GH700+4),"")</f>
      </c>
      <c r="EX700">
        <f>IF($GI700&gt;=5,INDEX($DD:$DD,$GH700+5),"")</f>
      </c>
      <c r="EY700">
        <f>IF($GI700&gt;=6,INDEX($DD:$DD,$GH700+6),"")</f>
      </c>
      <c r="EZ700">
        <f>IF($GI700&gt;=7,INDEX($DD:$DD,$GH700+7),"")</f>
      </c>
      <c r="FA700">
        <f>IF($GI700&gt;=8,INDEX($DD:$DD,$GH700+8),"")</f>
      </c>
      <c r="FB700">
        <f>IF($GI700&gt;=9,INDEX($DD:$DD,$GH700+9),"")</f>
      </c>
      <c r="FC700">
        <f>IF($GI700&gt;=10,INDEX($DD:$DD,$GH700+10),"")</f>
      </c>
      <c r="FD700">
        <f>IF($GI700&gt;=11,INDEX($DD:$DD,$GH700+11),"")</f>
      </c>
      <c r="FE700">
        <f>IF($GI700&gt;=12,INDEX($DD:$DD,$GH700+12),"")</f>
      </c>
      <c r="FF700">
        <f>IF($GI700&gt;=13,INDEX($DD:$DD,$GH700+13),"")</f>
      </c>
      <c r="FG700">
        <f>IF($GI700&gt;=14,INDEX($DD:$DD,$GH700+14),"")</f>
      </c>
      <c r="FH700">
        <f>IF($GI700&gt;=15,INDEX($DD:$DD,$GH700+15),"")</f>
      </c>
      <c r="FI700">
        <f>IF($GI700&gt;=16,INDEX($DD:$DD,$GH700+16),"")</f>
      </c>
      <c r="FJ700">
        <f>IF($GI700&gt;=17,INDEX($DD:$DD,$GH700+17),"")</f>
      </c>
      <c r="FK700">
        <f>IF($GI700&gt;=18,INDEX($DD:$DD,$GH700+18),"")</f>
      </c>
      <c r="FL700">
        <f>IF($GI700&gt;=19,INDEX($DD:$DD,$GH700+19),"")</f>
      </c>
      <c r="FM700">
        <f>IF($GI700&gt;=20,INDEX($DD:$DD,$GH700+20),"")</f>
      </c>
      <c r="FN700">
        <f>IF($GI700&gt;=21,INDEX($DD:$DD,$GH700+21),"")</f>
      </c>
      <c r="FO700">
        <f>IF($GI700&gt;=22,INDEX($DD:$DD,$GH700+22),"")</f>
      </c>
      <c r="FP700">
        <f>IF($GI700&gt;=23,INDEX($DD:$DD,$GH700+23),"")</f>
      </c>
      <c r="FQ700">
        <f>IF($GI700&gt;=24,INDEX($DD:$DD,$GH700+24),"")</f>
      </c>
      <c r="FR700">
        <f>IF($GI700&gt;=25,INDEX($DD:$DD,$GH700+25),"")</f>
      </c>
      <c r="FS700">
        <f>IF($GI700&gt;=26,INDEX($DD:$DD,$GH700+26),"")</f>
      </c>
      <c r="FT700">
        <f>IF($GI700&gt;=27,INDEX($DD:$DD,$GH700+27),"")</f>
      </c>
      <c r="FU700">
        <f>IF($GI700&gt;=28,INDEX($DD:$DD,$GH700+28),"")</f>
      </c>
      <c r="FV700">
        <f>IF($GI700&gt;=29,INDEX($DD:$DD,$GH700+29),"")</f>
      </c>
      <c r="FW700">
        <f>IF($GI700&gt;=30,INDEX($DD:$DD,$GH700+30),"")</f>
      </c>
      <c r="FX700">
        <f>IF($GI700&gt;=31,INDEX($DD:$DD,$GH700+31),"")</f>
      </c>
      <c r="FY700">
        <f>IF($GI700&gt;=32,INDEX($DD:$DD,$GH700+32),"")</f>
      </c>
      <c r="FZ700">
        <f>IF($GI700&gt;=33,INDEX($DD:$DD,$GH700+33),"")</f>
      </c>
      <c r="GA700">
        <f>IF($GI700&gt;=34,INDEX($DD:$DD,$GH700+34),"")</f>
      </c>
      <c r="GB700">
        <f>IF($GI700&gt;=35,INDEX($DD:$DD,$GH700+35),"")</f>
      </c>
      <c r="GC700">
        <f>IF($GI700&gt;=36,INDEX($DD:$DD,$GH700+36),"")</f>
      </c>
      <c r="GD700">
        <f>IF($GI700&gt;=37,INDEX($DD:$DD,$GH700+37),"")</f>
      </c>
      <c r="GE700">
        <f>IF($GI700&gt;=38,INDEX($DD:$DD,$GH700+38),"")</f>
      </c>
      <c r="GF700">
        <f>IF($GI700&gt;=39,INDEX($DD:$DD,$GH700+39),"")</f>
      </c>
      <c r="GG700">
        <f>IF($GI700&gt;=40,INDEX($DD:$DD,$GH700+40),"")</f>
      </c>
      <c r="GH700">
        <f>IFERROR(MATCH($DB700,$DC$2:$DC$148,0)+1,0)</f>
      </c>
      <c r="GI700">
        <f>IFERROR(INDEX($DE$2:$DE$148,MATCH($DB700,$DC$2:$DC$148,0)),0)</f>
      </c>
      <c r="GJ700">
        <f>IFERROR(MATCH($S700,$DF$700:$ES$700,0),0)</f>
      </c>
      <c r="GK700">
        <f>IF($GJ700&gt;0,INDEX($ET$700:$GG$700,$GJ700),"")</f>
      </c>
      <c r="GN700">
        <f>IF($IW700&gt;=1,INDEX($GL:$GL,$IV700+1),"")</f>
      </c>
      <c r="GO700">
        <f>IF($IW700&gt;=2,INDEX($GL:$GL,$IV700+2),"")</f>
      </c>
      <c r="GP700">
        <f>IF($IW700&gt;=3,INDEX($GL:$GL,$IV700+3),"")</f>
      </c>
      <c r="GQ700">
        <f>IF($IW700&gt;=4,INDEX($GL:$GL,$IV700+4),"")</f>
      </c>
      <c r="GR700">
        <f>IF($IW700&gt;=5,INDEX($GL:$GL,$IV700+5),"")</f>
      </c>
      <c r="GS700">
        <f>IF($IW700&gt;=6,INDEX($GL:$GL,$IV700+6),"")</f>
      </c>
      <c r="GT700">
        <f>IF($IW700&gt;=7,INDEX($GL:$GL,$IV700+7),"")</f>
      </c>
      <c r="GU700">
        <f>IF($IW700&gt;=8,INDEX($GL:$GL,$IV700+8),"")</f>
      </c>
      <c r="GV700">
        <f>IF($IW700&gt;=9,INDEX($GL:$GL,$IV700+9),"")</f>
      </c>
      <c r="GW700">
        <f>IF($IW700&gt;=10,INDEX($GL:$GL,$IV700+10),"")</f>
      </c>
      <c r="GX700">
        <f>IF($IW700&gt;=11,INDEX($GL:$GL,$IV700+11),"")</f>
      </c>
      <c r="GY700">
        <f>IF($IW700&gt;=12,INDEX($GL:$GL,$IV700+12),"")</f>
      </c>
      <c r="GZ700">
        <f>IF($IW700&gt;=13,INDEX($GL:$GL,$IV700+13),"")</f>
      </c>
      <c r="HA700">
        <f>IF($IW700&gt;=14,INDEX($GL:$GL,$IV700+14),"")</f>
      </c>
      <c r="HB700">
        <f>IF($IW700&gt;=15,INDEX($GL:$GL,$IV700+15),"")</f>
      </c>
      <c r="HC700">
        <f>IF($IW700&gt;=16,INDEX($GL:$GL,$IV700+16),"")</f>
      </c>
      <c r="HD700">
        <f>IF($IW700&gt;=17,INDEX($GL:$GL,$IV700+17),"")</f>
      </c>
      <c r="HE700">
        <f>IF($IW700&gt;=18,INDEX($GL:$GL,$IV700+18),"")</f>
      </c>
      <c r="HF700">
        <f>IF($IW700&gt;=19,INDEX($GL:$GL,$IV700+19),"")</f>
      </c>
      <c r="HG700">
        <f>IF($IW700&gt;=20,INDEX($GL:$GL,$IV700+20),"")</f>
      </c>
      <c r="HH700">
        <f>IF($IW700&gt;=21,INDEX($GL:$GL,$IV700+21),"")</f>
      </c>
      <c r="HI700">
        <f>IF($IW700&gt;=22,INDEX($GL:$GL,$IV700+22),"")</f>
      </c>
      <c r="HJ700">
        <f>IF($IW700&gt;=23,INDEX($GL:$GL,$IV700+23),"")</f>
      </c>
      <c r="HK700">
        <f>IF($IW700&gt;=24,INDEX($GL:$GL,$IV700+24),"")</f>
      </c>
      <c r="HL700">
        <f>IF($IW700&gt;=25,INDEX($GL:$GL,$IV700+25),"")</f>
      </c>
      <c r="HM700">
        <f>IF($IW700&gt;=26,INDEX($GL:$GL,$IV700+26),"")</f>
      </c>
      <c r="HN700">
        <f>IF($IW700&gt;=27,INDEX($GL:$GL,$IV700+27),"")</f>
      </c>
      <c r="HO700">
        <f>IF($IW700&gt;=28,INDEX($GL:$GL,$IV700+28),"")</f>
      </c>
      <c r="HP700">
        <f>IF($IW700&gt;=29,INDEX($GL:$GL,$IV700+29),"")</f>
      </c>
      <c r="HQ700">
        <f>IF($IW700&gt;=30,INDEX($GL:$GL,$IV700+30),"")</f>
      </c>
      <c r="HR700">
        <f>IF($IW700&gt;=31,INDEX($GL:$GL,$IV700+31),"")</f>
      </c>
      <c r="HS700">
        <f>IF($IW700&gt;=32,INDEX($GL:$GL,$IV700+32),"")</f>
      </c>
      <c r="HT700">
        <f>IF($IW700&gt;=33,INDEX($GL:$GL,$IV700+33),"")</f>
      </c>
      <c r="HU700">
        <f>IF($IW700&gt;=34,INDEX($GL:$GL,$IV700+34),"")</f>
      </c>
      <c r="HV700">
        <f>IF($IW700&gt;=35,INDEX($GL:$GL,$IV700+35),"")</f>
      </c>
      <c r="HW700">
        <f>IF($IW700&gt;=36,INDEX($GL:$GL,$IV700+36),"")</f>
      </c>
      <c r="HX700">
        <f>IF($IW700&gt;=37,INDEX($GL:$GL,$IV700+37),"")</f>
      </c>
      <c r="HY700">
        <f>IF($IW700&gt;=38,INDEX($GL:$GL,$IV700+38),"")</f>
      </c>
      <c r="HZ700">
        <f>IF($IW700&gt;=39,INDEX($GL:$GL,$IV700+39),"")</f>
      </c>
      <c r="IA700">
        <f>IF($IW700&gt;=40,INDEX($GL:$GL,$IV700+40),"")</f>
      </c>
      <c r="IB700">
        <f>IF($IW700&gt;=41,INDEX($GL:$GL,$IV700+41),"")</f>
      </c>
      <c r="IC700">
        <f>IF($IW700&gt;=42,INDEX($GL:$GL,$IV700+42),"")</f>
      </c>
      <c r="ID700">
        <f>IF($IW700&gt;=43,INDEX($GL:$GL,$IV700+43),"")</f>
      </c>
      <c r="IE700">
        <f>IF($IW700&gt;=44,INDEX($GL:$GL,$IV700+44),"")</f>
      </c>
      <c r="IF700">
        <f>IF($IW700&gt;=45,INDEX($GL:$GL,$IV700+45),"")</f>
      </c>
      <c r="IG700">
        <f>IF($IW700&gt;=46,INDEX($GL:$GL,$IV700+46),"")</f>
      </c>
      <c r="IH700">
        <f>IF($IW700&gt;=47,INDEX($GL:$GL,$IV700+47),"")</f>
      </c>
      <c r="II700">
        <f>IF($IW700&gt;=48,INDEX($GL:$GL,$IV700+48),"")</f>
      </c>
      <c r="IJ700">
        <f>IF($IW700&gt;=49,INDEX($GL:$GL,$IV700+49),"")</f>
      </c>
      <c r="IK700">
        <f>IF($IW700&gt;=50,INDEX($GL:$GL,$IV700+50),"")</f>
      </c>
      <c r="IL700">
        <f>IF($IW700&gt;=51,INDEX($GL:$GL,$IV700+51),"")</f>
      </c>
      <c r="IM700">
        <f>IF($IW700&gt;=52,INDEX($GL:$GL,$IV700+52),"")</f>
      </c>
      <c r="IN700">
        <f>IF($IW700&gt;=53,INDEX($GL:$GL,$IV700+53),"")</f>
      </c>
      <c r="IO700">
        <f>IF($IW700&gt;=54,INDEX($GL:$GL,$IV700+54),"")</f>
      </c>
      <c r="IP700">
        <f>IF($IW700&gt;=55,INDEX($GL:$GL,$IV700+55),"")</f>
      </c>
      <c r="IQ700">
        <f>IF($IW700&gt;=56,INDEX($GL:$GL,$IV700+56),"")</f>
      </c>
      <c r="IR700">
        <f>IF($IW700&gt;=57,INDEX($GL:$GL,$IV700+57),"")</f>
      </c>
      <c r="IS700">
        <f>IF($IW700&gt;=58,INDEX($GL:$GL,$IV700+58),"")</f>
      </c>
      <c r="IT700">
        <f>IF($IW700&gt;=59,INDEX($GL:$GL,$IV700+59),"")</f>
      </c>
      <c r="IU700">
        <f>IF($IW700&gt;=60,INDEX($GL:$GL,$IV700+60),"")</f>
      </c>
      <c r="IV700">
        <f>IFERROR(MATCH($GK700,$GL$2:$GL$324,0)+1,0)</f>
      </c>
      <c r="IW700">
        <f>IFERROR(INDEX($GM$2:$GM$324,MATCH($GK700,$GL$2:$GL$324,0)),0)</f>
      </c>
      <c r="IX700" t="s">
        <v>34</v>
      </c>
      <c r="IY700" t="s">
        <v>34</v>
      </c>
    </row>
    <row r="701" spans="1:259" x14ac:dyDescent="0.25">
      <c r="K701">
        <f>IF(OR($N701="",$J701=""),"",IFERROR($N701/$J701,0))</f>
      </c>
      <c r="L701">
        <f>IF($N701="","",
SUM($M701,$O701,$T701,$P701,$R701)*
(1-IF($U701="",0,VALUE($U701)/100)))</f>
      </c>
      <c r="M701">
        <f>IF($N701="","",$N701)</f>
      </c>
      <c r="O701">
        <f>IF($N701="","",
IF($H701="","",
IF(ISNUMBER(SEARCH("exempt",LOWER($H701))),0,
$N701*(VALUE(SUBSTITUTE($H701,"%",""))/100))))</f>
      </c>
      <c r="V701">
        <f>IFERROR(IF(FIND(" - ",$E701)&gt;0,MID($E701,FIND(" - ",$E701)+3,LEN($E701)),""),"")</f>
      </c>
      <c r="AE701" t="s">
        <v>1282</v>
      </c>
      <c r="AJ701">
        <f>IFERROR(LEFT($E701,FIND(" - ",$E701)-1),$E701)</f>
      </c>
      <c r="AM701">
        <f>IF($CB701&gt;=1,INDEX($AK:$AK,$CA701+1),"")</f>
      </c>
      <c r="AN701">
        <f>IF($CB701&gt;=2,INDEX($AK:$AK,$CA701+2),"")</f>
      </c>
      <c r="AO701">
        <f>IF($CB701&gt;=3,INDEX($AK:$AK,$CA701+3),"")</f>
      </c>
      <c r="AP701">
        <f>IF($CB701&gt;=4,INDEX($AK:$AK,$CA701+4),"")</f>
      </c>
      <c r="AQ701">
        <f>IF($CB701&gt;=5,INDEX($AK:$AK,$CA701+5),"")</f>
      </c>
      <c r="AR701">
        <f>IF($CB701&gt;=6,INDEX($AK:$AK,$CA701+6),"")</f>
      </c>
      <c r="AS701">
        <f>IF($CB701&gt;=7,INDEX($AK:$AK,$CA701+7),"")</f>
      </c>
      <c r="AT701">
        <f>IF($CB701&gt;=8,INDEX($AK:$AK,$CA701+8),"")</f>
      </c>
      <c r="AU701">
        <f>IF($CB701&gt;=9,INDEX($AK:$AK,$CA701+9),"")</f>
      </c>
      <c r="AV701">
        <f>IF($CB701&gt;=10,INDEX($AK:$AK,$CA701+10),"")</f>
      </c>
      <c r="AW701">
        <f>IF($CB701&gt;=11,INDEX($AK:$AK,$CA701+11),"")</f>
      </c>
      <c r="AX701">
        <f>IF($CB701&gt;=12,INDEX($AK:$AK,$CA701+12),"")</f>
      </c>
      <c r="AY701">
        <f>IF($CB701&gt;=13,INDEX($AK:$AK,$CA701+13),"")</f>
      </c>
      <c r="AZ701">
        <f>IF($CB701&gt;=14,INDEX($AK:$AK,$CA701+14),"")</f>
      </c>
      <c r="BA701">
        <f>IF($CB701&gt;=15,INDEX($AK:$AK,$CA701+15),"")</f>
      </c>
      <c r="BB701">
        <f>IF($CB701&gt;=16,INDEX($AK:$AK,$CA701+16),"")</f>
      </c>
      <c r="BC701">
        <f>IF($CB701&gt;=17,INDEX($AK:$AK,$CA701+17),"")</f>
      </c>
      <c r="BD701">
        <f>IF($CB701&gt;=18,INDEX($AK:$AK,$CA701+18),"")</f>
      </c>
      <c r="BE701">
        <f>IF($CB701&gt;=19,INDEX($AK:$AK,$CA701+19),"")</f>
      </c>
      <c r="BF701">
        <f>IF($CB701&gt;=20,INDEX($AK:$AK,$CA701+20),"")</f>
      </c>
      <c r="BG701">
        <f>IF($CB701&gt;=21,INDEX($AK:$AK,$CA701+21),"")</f>
      </c>
      <c r="BH701">
        <f>IF($CB701&gt;=22,INDEX($AK:$AK,$CA701+22),"")</f>
      </c>
      <c r="BI701">
        <f>IF($CB701&gt;=23,INDEX($AK:$AK,$CA701+23),"")</f>
      </c>
      <c r="BJ701">
        <f>IF($CB701&gt;=24,INDEX($AK:$AK,$CA701+24),"")</f>
      </c>
      <c r="BK701">
        <f>IF($CB701&gt;=25,INDEX($AK:$AK,$CA701+25),"")</f>
      </c>
      <c r="BL701">
        <f>IF($CB701&gt;=26,INDEX($AK:$AK,$CA701+26),"")</f>
      </c>
      <c r="BM701">
        <f>IF($CB701&gt;=27,INDEX($AK:$AK,$CA701+27),"")</f>
      </c>
      <c r="BN701">
        <f>IF($CB701&gt;=28,INDEX($AK:$AK,$CA701+28),"")</f>
      </c>
      <c r="BO701">
        <f>IF($CB701&gt;=29,INDEX($AK:$AK,$CA701+29),"")</f>
      </c>
      <c r="BP701">
        <f>IF($CB701&gt;=30,INDEX($AK:$AK,$CA701+30),"")</f>
      </c>
      <c r="BQ701">
        <f>IF($CB701&gt;=31,INDEX($AK:$AK,$CA701+31),"")</f>
      </c>
      <c r="BR701">
        <f>IF($CB701&gt;=32,INDEX($AK:$AK,$CA701+32),"")</f>
      </c>
      <c r="BS701">
        <f>IF($CB701&gt;=33,INDEX($AK:$AK,$CA701+33),"")</f>
      </c>
      <c r="BT701">
        <f>IF($CB701&gt;=34,INDEX($AK:$AK,$CA701+34),"")</f>
      </c>
      <c r="BU701">
        <f>IF($CB701&gt;=35,INDEX($AK:$AK,$CA701+35),"")</f>
      </c>
      <c r="BV701">
        <f>IF($CB701&gt;=36,INDEX($AK:$AK,$CA701+36),"")</f>
      </c>
      <c r="BW701">
        <f>IF($CB701&gt;=37,INDEX($AK:$AK,$CA701+37),"")</f>
      </c>
      <c r="BX701">
        <f>IF($CB701&gt;=38,INDEX($AK:$AK,$CA701+38),"")</f>
      </c>
      <c r="BY701">
        <f>IF($CB701&gt;=39,INDEX($AK:$AK,$CA701+39),"")</f>
      </c>
      <c r="BZ701">
        <f>IF($CB701&gt;=40,INDEX($AK:$AK,$CA701+40),"")</f>
      </c>
      <c r="CA701">
        <f>IFERROR(MATCH($AJ701,$AK$2:$AK$134,0)+1,0)</f>
      </c>
      <c r="CB701">
        <f>IFERROR(INDEX($AL$2:$AL$134,MATCH($AJ701,$AK$2:$AK$134,0)),0)</f>
      </c>
      <c r="CC701">
        <f>IFERROR(LEFT($F701,FIND(" - ",$F701)-1),$F701)</f>
      </c>
      <c r="CF701">
        <f>IF($DA701&gt;=1,INDEX($CD:$CD,$CZ701+1),"")</f>
      </c>
      <c r="CG701">
        <f>IF($DA701&gt;=2,INDEX($CD:$CD,$CZ701+2),"")</f>
      </c>
      <c r="CH701">
        <f>IF($DA701&gt;=3,INDEX($CD:$CD,$CZ701+3),"")</f>
      </c>
      <c r="CI701">
        <f>IF($DA701&gt;=4,INDEX($CD:$CD,$CZ701+4),"")</f>
      </c>
      <c r="CJ701">
        <f>IF($DA701&gt;=5,INDEX($CD:$CD,$CZ701+5),"")</f>
      </c>
      <c r="CK701">
        <f>IF($DA701&gt;=6,INDEX($CD:$CD,$CZ701+6),"")</f>
      </c>
      <c r="CL701">
        <f>IF($DA701&gt;=7,INDEX($CD:$CD,$CZ701+7),"")</f>
      </c>
      <c r="CM701">
        <f>IF($DA701&gt;=8,INDEX($CD:$CD,$CZ701+8),"")</f>
      </c>
      <c r="CN701">
        <f>IF($DA701&gt;=9,INDEX($CD:$CD,$CZ701+9),"")</f>
      </c>
      <c r="CO701">
        <f>IF($DA701&gt;=10,INDEX($CD:$CD,$CZ701+10),"")</f>
      </c>
      <c r="CP701">
        <f>IF($DA701&gt;=11,INDEX($CD:$CD,$CZ701+11),"")</f>
      </c>
      <c r="CQ701">
        <f>IF($DA701&gt;=12,INDEX($CD:$CD,$CZ701+12),"")</f>
      </c>
      <c r="CR701">
        <f>IF($DA701&gt;=13,INDEX($CD:$CD,$CZ701+13),"")</f>
      </c>
      <c r="CS701">
        <f>IF($DA701&gt;=14,INDEX($CD:$CD,$CZ701+14),"")</f>
      </c>
      <c r="CT701">
        <f>IF($DA701&gt;=15,INDEX($CD:$CD,$CZ701+15),"")</f>
      </c>
      <c r="CU701">
        <f>IF($DA701&gt;=16,INDEX($CD:$CD,$CZ701+16),"")</f>
      </c>
      <c r="CV701">
        <f>IF($DA701&gt;=17,INDEX($CD:$CD,$CZ701+17),"")</f>
      </c>
      <c r="CW701">
        <f>IF($DA701&gt;=18,INDEX($CD:$CD,$CZ701+18),"")</f>
      </c>
      <c r="CX701">
        <f>IF($DA701&gt;=19,INDEX($CD:$CD,$CZ701+19),"")</f>
      </c>
      <c r="CY701">
        <f>IF($DA701&gt;=20,INDEX($CD:$CD,$CZ701+20),"")</f>
      </c>
      <c r="CZ701">
        <f>IFERROR(MATCH($CC701,$CD$2:$CD$263,0)+1,0)</f>
      </c>
      <c r="DA701">
        <f>IFERROR(INDEX($CE$2:$CE$263,MATCH($CC701,$CD$2:$CD$263,0)),0)</f>
      </c>
      <c r="DB701">
        <f>IFERROR(INDEX($AI:$AI,MATCH($H701,$AH:$AH,0))&amp;"","")</f>
      </c>
      <c r="DF701">
        <f>IF($GI701&gt;=1,INDEX($DC:$DC,$GH701+1),"")</f>
      </c>
      <c r="DG701">
        <f>IF($GI701&gt;=2,INDEX($DC:$DC,$GH701+2),"")</f>
      </c>
      <c r="DH701">
        <f>IF($GI701&gt;=3,INDEX($DC:$DC,$GH701+3),"")</f>
      </c>
      <c r="DI701">
        <f>IF($GI701&gt;=4,INDEX($DC:$DC,$GH701+4),"")</f>
      </c>
      <c r="DJ701">
        <f>IF($GI701&gt;=5,INDEX($DC:$DC,$GH701+5),"")</f>
      </c>
      <c r="DK701">
        <f>IF($GI701&gt;=6,INDEX($DC:$DC,$GH701+6),"")</f>
      </c>
      <c r="DL701">
        <f>IF($GI701&gt;=7,INDEX($DC:$DC,$GH701+7),"")</f>
      </c>
      <c r="DM701">
        <f>IF($GI701&gt;=8,INDEX($DC:$DC,$GH701+8),"")</f>
      </c>
      <c r="DN701">
        <f>IF($GI701&gt;=9,INDEX($DC:$DC,$GH701+9),"")</f>
      </c>
      <c r="DO701">
        <f>IF($GI701&gt;=10,INDEX($DC:$DC,$GH701+10),"")</f>
      </c>
      <c r="DP701">
        <f>IF($GI701&gt;=11,INDEX($DC:$DC,$GH701+11),"")</f>
      </c>
      <c r="DQ701">
        <f>IF($GI701&gt;=12,INDEX($DC:$DC,$GH701+12),"")</f>
      </c>
      <c r="DR701">
        <f>IF($GI701&gt;=13,INDEX($DC:$DC,$GH701+13),"")</f>
      </c>
      <c r="DS701">
        <f>IF($GI701&gt;=14,INDEX($DC:$DC,$GH701+14),"")</f>
      </c>
      <c r="DT701">
        <f>IF($GI701&gt;=15,INDEX($DC:$DC,$GH701+15),"")</f>
      </c>
      <c r="DU701">
        <f>IF($GI701&gt;=16,INDEX($DC:$DC,$GH701+16),"")</f>
      </c>
      <c r="DV701">
        <f>IF($GI701&gt;=17,INDEX($DC:$DC,$GH701+17),"")</f>
      </c>
      <c r="DW701">
        <f>IF($GI701&gt;=18,INDEX($DC:$DC,$GH701+18),"")</f>
      </c>
      <c r="DX701">
        <f>IF($GI701&gt;=19,INDEX($DC:$DC,$GH701+19),"")</f>
      </c>
      <c r="DY701">
        <f>IF($GI701&gt;=20,INDEX($DC:$DC,$GH701+20),"")</f>
      </c>
      <c r="DZ701">
        <f>IF($GI701&gt;=21,INDEX($DC:$DC,$GH701+21),"")</f>
      </c>
      <c r="EA701">
        <f>IF($GI701&gt;=22,INDEX($DC:$DC,$GH701+22),"")</f>
      </c>
      <c r="EB701">
        <f>IF($GI701&gt;=23,INDEX($DC:$DC,$GH701+23),"")</f>
      </c>
      <c r="EC701">
        <f>IF($GI701&gt;=24,INDEX($DC:$DC,$GH701+24),"")</f>
      </c>
      <c r="ED701">
        <f>IF($GI701&gt;=25,INDEX($DC:$DC,$GH701+25),"")</f>
      </c>
      <c r="EE701">
        <f>IF($GI701&gt;=26,INDEX($DC:$DC,$GH701+26),"")</f>
      </c>
      <c r="EF701">
        <f>IF($GI701&gt;=27,INDEX($DC:$DC,$GH701+27),"")</f>
      </c>
      <c r="EG701">
        <f>IF($GI701&gt;=28,INDEX($DC:$DC,$GH701+28),"")</f>
      </c>
      <c r="EH701">
        <f>IF($GI701&gt;=29,INDEX($DC:$DC,$GH701+29),"")</f>
      </c>
      <c r="EI701">
        <f>IF($GI701&gt;=30,INDEX($DC:$DC,$GH701+30),"")</f>
      </c>
      <c r="EJ701">
        <f>IF($GI701&gt;=31,INDEX($DC:$DC,$GH701+31),"")</f>
      </c>
      <c r="EK701">
        <f>IF($GI701&gt;=32,INDEX($DC:$DC,$GH701+32),"")</f>
      </c>
      <c r="EL701">
        <f>IF($GI701&gt;=33,INDEX($DC:$DC,$GH701+33),"")</f>
      </c>
      <c r="EM701">
        <f>IF($GI701&gt;=34,INDEX($DC:$DC,$GH701+34),"")</f>
      </c>
      <c r="EN701">
        <f>IF($GI701&gt;=35,INDEX($DC:$DC,$GH701+35),"")</f>
      </c>
      <c r="EO701">
        <f>IF($GI701&gt;=36,INDEX($DC:$DC,$GH701+36),"")</f>
      </c>
      <c r="EP701">
        <f>IF($GI701&gt;=37,INDEX($DC:$DC,$GH701+37),"")</f>
      </c>
      <c r="EQ701">
        <f>IF($GI701&gt;=38,INDEX($DC:$DC,$GH701+38),"")</f>
      </c>
      <c r="ER701">
        <f>IF($GI701&gt;=39,INDEX($DC:$DC,$GH701+39),"")</f>
      </c>
      <c r="ES701">
        <f>IF($GI701&gt;=40,INDEX($DC:$DC,$GH701+40),"")</f>
      </c>
      <c r="ET701">
        <f>IF($GI701&gt;=1,INDEX($DD:$DD,$GH701+1),"")</f>
      </c>
      <c r="EU701">
        <f>IF($GI701&gt;=2,INDEX($DD:$DD,$GH701+2),"")</f>
      </c>
      <c r="EV701">
        <f>IF($GI701&gt;=3,INDEX($DD:$DD,$GH701+3),"")</f>
      </c>
      <c r="EW701">
        <f>IF($GI701&gt;=4,INDEX($DD:$DD,$GH701+4),"")</f>
      </c>
      <c r="EX701">
        <f>IF($GI701&gt;=5,INDEX($DD:$DD,$GH701+5),"")</f>
      </c>
      <c r="EY701">
        <f>IF($GI701&gt;=6,INDEX($DD:$DD,$GH701+6),"")</f>
      </c>
      <c r="EZ701">
        <f>IF($GI701&gt;=7,INDEX($DD:$DD,$GH701+7),"")</f>
      </c>
      <c r="FA701">
        <f>IF($GI701&gt;=8,INDEX($DD:$DD,$GH701+8),"")</f>
      </c>
      <c r="FB701">
        <f>IF($GI701&gt;=9,INDEX($DD:$DD,$GH701+9),"")</f>
      </c>
      <c r="FC701">
        <f>IF($GI701&gt;=10,INDEX($DD:$DD,$GH701+10),"")</f>
      </c>
      <c r="FD701">
        <f>IF($GI701&gt;=11,INDEX($DD:$DD,$GH701+11),"")</f>
      </c>
      <c r="FE701">
        <f>IF($GI701&gt;=12,INDEX($DD:$DD,$GH701+12),"")</f>
      </c>
      <c r="FF701">
        <f>IF($GI701&gt;=13,INDEX($DD:$DD,$GH701+13),"")</f>
      </c>
      <c r="FG701">
        <f>IF($GI701&gt;=14,INDEX($DD:$DD,$GH701+14),"")</f>
      </c>
      <c r="FH701">
        <f>IF($GI701&gt;=15,INDEX($DD:$DD,$GH701+15),"")</f>
      </c>
      <c r="FI701">
        <f>IF($GI701&gt;=16,INDEX($DD:$DD,$GH701+16),"")</f>
      </c>
      <c r="FJ701">
        <f>IF($GI701&gt;=17,INDEX($DD:$DD,$GH701+17),"")</f>
      </c>
      <c r="FK701">
        <f>IF($GI701&gt;=18,INDEX($DD:$DD,$GH701+18),"")</f>
      </c>
      <c r="FL701">
        <f>IF($GI701&gt;=19,INDEX($DD:$DD,$GH701+19),"")</f>
      </c>
      <c r="FM701">
        <f>IF($GI701&gt;=20,INDEX($DD:$DD,$GH701+20),"")</f>
      </c>
      <c r="FN701">
        <f>IF($GI701&gt;=21,INDEX($DD:$DD,$GH701+21),"")</f>
      </c>
      <c r="FO701">
        <f>IF($GI701&gt;=22,INDEX($DD:$DD,$GH701+22),"")</f>
      </c>
      <c r="FP701">
        <f>IF($GI701&gt;=23,INDEX($DD:$DD,$GH701+23),"")</f>
      </c>
      <c r="FQ701">
        <f>IF($GI701&gt;=24,INDEX($DD:$DD,$GH701+24),"")</f>
      </c>
      <c r="FR701">
        <f>IF($GI701&gt;=25,INDEX($DD:$DD,$GH701+25),"")</f>
      </c>
      <c r="FS701">
        <f>IF($GI701&gt;=26,INDEX($DD:$DD,$GH701+26),"")</f>
      </c>
      <c r="FT701">
        <f>IF($GI701&gt;=27,INDEX($DD:$DD,$GH701+27),"")</f>
      </c>
      <c r="FU701">
        <f>IF($GI701&gt;=28,INDEX($DD:$DD,$GH701+28),"")</f>
      </c>
      <c r="FV701">
        <f>IF($GI701&gt;=29,INDEX($DD:$DD,$GH701+29),"")</f>
      </c>
      <c r="FW701">
        <f>IF($GI701&gt;=30,INDEX($DD:$DD,$GH701+30),"")</f>
      </c>
      <c r="FX701">
        <f>IF($GI701&gt;=31,INDEX($DD:$DD,$GH701+31),"")</f>
      </c>
      <c r="FY701">
        <f>IF($GI701&gt;=32,INDEX($DD:$DD,$GH701+32),"")</f>
      </c>
      <c r="FZ701">
        <f>IF($GI701&gt;=33,INDEX($DD:$DD,$GH701+33),"")</f>
      </c>
      <c r="GA701">
        <f>IF($GI701&gt;=34,INDEX($DD:$DD,$GH701+34),"")</f>
      </c>
      <c r="GB701">
        <f>IF($GI701&gt;=35,INDEX($DD:$DD,$GH701+35),"")</f>
      </c>
      <c r="GC701">
        <f>IF($GI701&gt;=36,INDEX($DD:$DD,$GH701+36),"")</f>
      </c>
      <c r="GD701">
        <f>IF($GI701&gt;=37,INDEX($DD:$DD,$GH701+37),"")</f>
      </c>
      <c r="GE701">
        <f>IF($GI701&gt;=38,INDEX($DD:$DD,$GH701+38),"")</f>
      </c>
      <c r="GF701">
        <f>IF($GI701&gt;=39,INDEX($DD:$DD,$GH701+39),"")</f>
      </c>
      <c r="GG701">
        <f>IF($GI701&gt;=40,INDEX($DD:$DD,$GH701+40),"")</f>
      </c>
      <c r="GH701">
        <f>IFERROR(MATCH($DB701,$DC$2:$DC$148,0)+1,0)</f>
      </c>
      <c r="GI701">
        <f>IFERROR(INDEX($DE$2:$DE$148,MATCH($DB701,$DC$2:$DC$148,0)),0)</f>
      </c>
      <c r="GJ701">
        <f>IFERROR(MATCH($S701,$DF$701:$ES$701,0),0)</f>
      </c>
      <c r="GK701">
        <f>IF($GJ701&gt;0,INDEX($ET$701:$GG$701,$GJ701),"")</f>
      </c>
      <c r="GN701">
        <f>IF($IW701&gt;=1,INDEX($GL:$GL,$IV701+1),"")</f>
      </c>
      <c r="GO701">
        <f>IF($IW701&gt;=2,INDEX($GL:$GL,$IV701+2),"")</f>
      </c>
      <c r="GP701">
        <f>IF($IW701&gt;=3,INDEX($GL:$GL,$IV701+3),"")</f>
      </c>
      <c r="GQ701">
        <f>IF($IW701&gt;=4,INDEX($GL:$GL,$IV701+4),"")</f>
      </c>
      <c r="GR701">
        <f>IF($IW701&gt;=5,INDEX($GL:$GL,$IV701+5),"")</f>
      </c>
      <c r="GS701">
        <f>IF($IW701&gt;=6,INDEX($GL:$GL,$IV701+6),"")</f>
      </c>
      <c r="GT701">
        <f>IF($IW701&gt;=7,INDEX($GL:$GL,$IV701+7),"")</f>
      </c>
      <c r="GU701">
        <f>IF($IW701&gt;=8,INDEX($GL:$GL,$IV701+8),"")</f>
      </c>
      <c r="GV701">
        <f>IF($IW701&gt;=9,INDEX($GL:$GL,$IV701+9),"")</f>
      </c>
      <c r="GW701">
        <f>IF($IW701&gt;=10,INDEX($GL:$GL,$IV701+10),"")</f>
      </c>
      <c r="GX701">
        <f>IF($IW701&gt;=11,INDEX($GL:$GL,$IV701+11),"")</f>
      </c>
      <c r="GY701">
        <f>IF($IW701&gt;=12,INDEX($GL:$GL,$IV701+12),"")</f>
      </c>
      <c r="GZ701">
        <f>IF($IW701&gt;=13,INDEX($GL:$GL,$IV701+13),"")</f>
      </c>
      <c r="HA701">
        <f>IF($IW701&gt;=14,INDEX($GL:$GL,$IV701+14),"")</f>
      </c>
      <c r="HB701">
        <f>IF($IW701&gt;=15,INDEX($GL:$GL,$IV701+15),"")</f>
      </c>
      <c r="HC701">
        <f>IF($IW701&gt;=16,INDEX($GL:$GL,$IV701+16),"")</f>
      </c>
      <c r="HD701">
        <f>IF($IW701&gt;=17,INDEX($GL:$GL,$IV701+17),"")</f>
      </c>
      <c r="HE701">
        <f>IF($IW701&gt;=18,INDEX($GL:$GL,$IV701+18),"")</f>
      </c>
      <c r="HF701">
        <f>IF($IW701&gt;=19,INDEX($GL:$GL,$IV701+19),"")</f>
      </c>
      <c r="HG701">
        <f>IF($IW701&gt;=20,INDEX($GL:$GL,$IV701+20),"")</f>
      </c>
      <c r="HH701">
        <f>IF($IW701&gt;=21,INDEX($GL:$GL,$IV701+21),"")</f>
      </c>
      <c r="HI701">
        <f>IF($IW701&gt;=22,INDEX($GL:$GL,$IV701+22),"")</f>
      </c>
      <c r="HJ701">
        <f>IF($IW701&gt;=23,INDEX($GL:$GL,$IV701+23),"")</f>
      </c>
      <c r="HK701">
        <f>IF($IW701&gt;=24,INDEX($GL:$GL,$IV701+24),"")</f>
      </c>
      <c r="HL701">
        <f>IF($IW701&gt;=25,INDEX($GL:$GL,$IV701+25),"")</f>
      </c>
      <c r="HM701">
        <f>IF($IW701&gt;=26,INDEX($GL:$GL,$IV701+26),"")</f>
      </c>
      <c r="HN701">
        <f>IF($IW701&gt;=27,INDEX($GL:$GL,$IV701+27),"")</f>
      </c>
      <c r="HO701">
        <f>IF($IW701&gt;=28,INDEX($GL:$GL,$IV701+28),"")</f>
      </c>
      <c r="HP701">
        <f>IF($IW701&gt;=29,INDEX($GL:$GL,$IV701+29),"")</f>
      </c>
      <c r="HQ701">
        <f>IF($IW701&gt;=30,INDEX($GL:$GL,$IV701+30),"")</f>
      </c>
      <c r="HR701">
        <f>IF($IW701&gt;=31,INDEX($GL:$GL,$IV701+31),"")</f>
      </c>
      <c r="HS701">
        <f>IF($IW701&gt;=32,INDEX($GL:$GL,$IV701+32),"")</f>
      </c>
      <c r="HT701">
        <f>IF($IW701&gt;=33,INDEX($GL:$GL,$IV701+33),"")</f>
      </c>
      <c r="HU701">
        <f>IF($IW701&gt;=34,INDEX($GL:$GL,$IV701+34),"")</f>
      </c>
      <c r="HV701">
        <f>IF($IW701&gt;=35,INDEX($GL:$GL,$IV701+35),"")</f>
      </c>
      <c r="HW701">
        <f>IF($IW701&gt;=36,INDEX($GL:$GL,$IV701+36),"")</f>
      </c>
      <c r="HX701">
        <f>IF($IW701&gt;=37,INDEX($GL:$GL,$IV701+37),"")</f>
      </c>
      <c r="HY701">
        <f>IF($IW701&gt;=38,INDEX($GL:$GL,$IV701+38),"")</f>
      </c>
      <c r="HZ701">
        <f>IF($IW701&gt;=39,INDEX($GL:$GL,$IV701+39),"")</f>
      </c>
      <c r="IA701">
        <f>IF($IW701&gt;=40,INDEX($GL:$GL,$IV701+40),"")</f>
      </c>
      <c r="IB701">
        <f>IF($IW701&gt;=41,INDEX($GL:$GL,$IV701+41),"")</f>
      </c>
      <c r="IC701">
        <f>IF($IW701&gt;=42,INDEX($GL:$GL,$IV701+42),"")</f>
      </c>
      <c r="ID701">
        <f>IF($IW701&gt;=43,INDEX($GL:$GL,$IV701+43),"")</f>
      </c>
      <c r="IE701">
        <f>IF($IW701&gt;=44,INDEX($GL:$GL,$IV701+44),"")</f>
      </c>
      <c r="IF701">
        <f>IF($IW701&gt;=45,INDEX($GL:$GL,$IV701+45),"")</f>
      </c>
      <c r="IG701">
        <f>IF($IW701&gt;=46,INDEX($GL:$GL,$IV701+46),"")</f>
      </c>
      <c r="IH701">
        <f>IF($IW701&gt;=47,INDEX($GL:$GL,$IV701+47),"")</f>
      </c>
      <c r="II701">
        <f>IF($IW701&gt;=48,INDEX($GL:$GL,$IV701+48),"")</f>
      </c>
      <c r="IJ701">
        <f>IF($IW701&gt;=49,INDEX($GL:$GL,$IV701+49),"")</f>
      </c>
      <c r="IK701">
        <f>IF($IW701&gt;=50,INDEX($GL:$GL,$IV701+50),"")</f>
      </c>
      <c r="IL701">
        <f>IF($IW701&gt;=51,INDEX($GL:$GL,$IV701+51),"")</f>
      </c>
      <c r="IM701">
        <f>IF($IW701&gt;=52,INDEX($GL:$GL,$IV701+52),"")</f>
      </c>
      <c r="IN701">
        <f>IF($IW701&gt;=53,INDEX($GL:$GL,$IV701+53),"")</f>
      </c>
      <c r="IO701">
        <f>IF($IW701&gt;=54,INDEX($GL:$GL,$IV701+54),"")</f>
      </c>
      <c r="IP701">
        <f>IF($IW701&gt;=55,INDEX($GL:$GL,$IV701+55),"")</f>
      </c>
      <c r="IQ701">
        <f>IF($IW701&gt;=56,INDEX($GL:$GL,$IV701+56),"")</f>
      </c>
      <c r="IR701">
        <f>IF($IW701&gt;=57,INDEX($GL:$GL,$IV701+57),"")</f>
      </c>
      <c r="IS701">
        <f>IF($IW701&gt;=58,INDEX($GL:$GL,$IV701+58),"")</f>
      </c>
      <c r="IT701">
        <f>IF($IW701&gt;=59,INDEX($GL:$GL,$IV701+59),"")</f>
      </c>
      <c r="IU701">
        <f>IF($IW701&gt;=60,INDEX($GL:$GL,$IV701+60),"")</f>
      </c>
      <c r="IV701">
        <f>IFERROR(MATCH($GK701,$GL$2:$GL$324,0)+1,0)</f>
      </c>
      <c r="IW701">
        <f>IFERROR(INDEX($GM$2:$GM$324,MATCH($GK701,$GL$2:$GL$324,0)),0)</f>
      </c>
      <c r="IX701" t="s">
        <v>34</v>
      </c>
      <c r="IY701" t="s">
        <v>34</v>
      </c>
    </row>
    <row r="702" spans="1:259" x14ac:dyDescent="0.25">
      <c r="K702">
        <f>IF(OR($N702="",$J702=""),"",IFERROR($N702/$J702,0))</f>
      </c>
      <c r="L702">
        <f>IF($N702="","",
SUM($M702,$O702,$T702,$P702,$R702)*
(1-IF($U702="",0,VALUE($U702)/100)))</f>
      </c>
      <c r="M702">
        <f>IF($N702="","",$N702)</f>
      </c>
      <c r="O702">
        <f>IF($N702="","",
IF($H702="","",
IF(ISNUMBER(SEARCH("exempt",LOWER($H702))),0,
$N702*(VALUE(SUBSTITUTE($H702,"%",""))/100))))</f>
      </c>
      <c r="V702">
        <f>IFERROR(IF(FIND(" - ",$E702)&gt;0,MID($E702,FIND(" - ",$E702)+3,LEN($E702)),""),"")</f>
      </c>
      <c r="AE702" t="s">
        <v>1283</v>
      </c>
      <c r="AJ702">
        <f>IFERROR(LEFT($E702,FIND(" - ",$E702)-1),$E702)</f>
      </c>
      <c r="AM702">
        <f>IF($CB702&gt;=1,INDEX($AK:$AK,$CA702+1),"")</f>
      </c>
      <c r="AN702">
        <f>IF($CB702&gt;=2,INDEX($AK:$AK,$CA702+2),"")</f>
      </c>
      <c r="AO702">
        <f>IF($CB702&gt;=3,INDEX($AK:$AK,$CA702+3),"")</f>
      </c>
      <c r="AP702">
        <f>IF($CB702&gt;=4,INDEX($AK:$AK,$CA702+4),"")</f>
      </c>
      <c r="AQ702">
        <f>IF($CB702&gt;=5,INDEX($AK:$AK,$CA702+5),"")</f>
      </c>
      <c r="AR702">
        <f>IF($CB702&gt;=6,INDEX($AK:$AK,$CA702+6),"")</f>
      </c>
      <c r="AS702">
        <f>IF($CB702&gt;=7,INDEX($AK:$AK,$CA702+7),"")</f>
      </c>
      <c r="AT702">
        <f>IF($CB702&gt;=8,INDEX($AK:$AK,$CA702+8),"")</f>
      </c>
      <c r="AU702">
        <f>IF($CB702&gt;=9,INDEX($AK:$AK,$CA702+9),"")</f>
      </c>
      <c r="AV702">
        <f>IF($CB702&gt;=10,INDEX($AK:$AK,$CA702+10),"")</f>
      </c>
      <c r="AW702">
        <f>IF($CB702&gt;=11,INDEX($AK:$AK,$CA702+11),"")</f>
      </c>
      <c r="AX702">
        <f>IF($CB702&gt;=12,INDEX($AK:$AK,$CA702+12),"")</f>
      </c>
      <c r="AY702">
        <f>IF($CB702&gt;=13,INDEX($AK:$AK,$CA702+13),"")</f>
      </c>
      <c r="AZ702">
        <f>IF($CB702&gt;=14,INDEX($AK:$AK,$CA702+14),"")</f>
      </c>
      <c r="BA702">
        <f>IF($CB702&gt;=15,INDEX($AK:$AK,$CA702+15),"")</f>
      </c>
      <c r="BB702">
        <f>IF($CB702&gt;=16,INDEX($AK:$AK,$CA702+16),"")</f>
      </c>
      <c r="BC702">
        <f>IF($CB702&gt;=17,INDEX($AK:$AK,$CA702+17),"")</f>
      </c>
      <c r="BD702">
        <f>IF($CB702&gt;=18,INDEX($AK:$AK,$CA702+18),"")</f>
      </c>
      <c r="BE702">
        <f>IF($CB702&gt;=19,INDEX($AK:$AK,$CA702+19),"")</f>
      </c>
      <c r="BF702">
        <f>IF($CB702&gt;=20,INDEX($AK:$AK,$CA702+20),"")</f>
      </c>
      <c r="BG702">
        <f>IF($CB702&gt;=21,INDEX($AK:$AK,$CA702+21),"")</f>
      </c>
      <c r="BH702">
        <f>IF($CB702&gt;=22,INDEX($AK:$AK,$CA702+22),"")</f>
      </c>
      <c r="BI702">
        <f>IF($CB702&gt;=23,INDEX($AK:$AK,$CA702+23),"")</f>
      </c>
      <c r="BJ702">
        <f>IF($CB702&gt;=24,INDEX($AK:$AK,$CA702+24),"")</f>
      </c>
      <c r="BK702">
        <f>IF($CB702&gt;=25,INDEX($AK:$AK,$CA702+25),"")</f>
      </c>
      <c r="BL702">
        <f>IF($CB702&gt;=26,INDEX($AK:$AK,$CA702+26),"")</f>
      </c>
      <c r="BM702">
        <f>IF($CB702&gt;=27,INDEX($AK:$AK,$CA702+27),"")</f>
      </c>
      <c r="BN702">
        <f>IF($CB702&gt;=28,INDEX($AK:$AK,$CA702+28),"")</f>
      </c>
      <c r="BO702">
        <f>IF($CB702&gt;=29,INDEX($AK:$AK,$CA702+29),"")</f>
      </c>
      <c r="BP702">
        <f>IF($CB702&gt;=30,INDEX($AK:$AK,$CA702+30),"")</f>
      </c>
      <c r="BQ702">
        <f>IF($CB702&gt;=31,INDEX($AK:$AK,$CA702+31),"")</f>
      </c>
      <c r="BR702">
        <f>IF($CB702&gt;=32,INDEX($AK:$AK,$CA702+32),"")</f>
      </c>
      <c r="BS702">
        <f>IF($CB702&gt;=33,INDEX($AK:$AK,$CA702+33),"")</f>
      </c>
      <c r="BT702">
        <f>IF($CB702&gt;=34,INDEX($AK:$AK,$CA702+34),"")</f>
      </c>
      <c r="BU702">
        <f>IF($CB702&gt;=35,INDEX($AK:$AK,$CA702+35),"")</f>
      </c>
      <c r="BV702">
        <f>IF($CB702&gt;=36,INDEX($AK:$AK,$CA702+36),"")</f>
      </c>
      <c r="BW702">
        <f>IF($CB702&gt;=37,INDEX($AK:$AK,$CA702+37),"")</f>
      </c>
      <c r="BX702">
        <f>IF($CB702&gt;=38,INDEX($AK:$AK,$CA702+38),"")</f>
      </c>
      <c r="BY702">
        <f>IF($CB702&gt;=39,INDEX($AK:$AK,$CA702+39),"")</f>
      </c>
      <c r="BZ702">
        <f>IF($CB702&gt;=40,INDEX($AK:$AK,$CA702+40),"")</f>
      </c>
      <c r="CA702">
        <f>IFERROR(MATCH($AJ702,$AK$2:$AK$134,0)+1,0)</f>
      </c>
      <c r="CB702">
        <f>IFERROR(INDEX($AL$2:$AL$134,MATCH($AJ702,$AK$2:$AK$134,0)),0)</f>
      </c>
      <c r="CC702">
        <f>IFERROR(LEFT($F702,FIND(" - ",$F702)-1),$F702)</f>
      </c>
      <c r="CF702">
        <f>IF($DA702&gt;=1,INDEX($CD:$CD,$CZ702+1),"")</f>
      </c>
      <c r="CG702">
        <f>IF($DA702&gt;=2,INDEX($CD:$CD,$CZ702+2),"")</f>
      </c>
      <c r="CH702">
        <f>IF($DA702&gt;=3,INDEX($CD:$CD,$CZ702+3),"")</f>
      </c>
      <c r="CI702">
        <f>IF($DA702&gt;=4,INDEX($CD:$CD,$CZ702+4),"")</f>
      </c>
      <c r="CJ702">
        <f>IF($DA702&gt;=5,INDEX($CD:$CD,$CZ702+5),"")</f>
      </c>
      <c r="CK702">
        <f>IF($DA702&gt;=6,INDEX($CD:$CD,$CZ702+6),"")</f>
      </c>
      <c r="CL702">
        <f>IF($DA702&gt;=7,INDEX($CD:$CD,$CZ702+7),"")</f>
      </c>
      <c r="CM702">
        <f>IF($DA702&gt;=8,INDEX($CD:$CD,$CZ702+8),"")</f>
      </c>
      <c r="CN702">
        <f>IF($DA702&gt;=9,INDEX($CD:$CD,$CZ702+9),"")</f>
      </c>
      <c r="CO702">
        <f>IF($DA702&gt;=10,INDEX($CD:$CD,$CZ702+10),"")</f>
      </c>
      <c r="CP702">
        <f>IF($DA702&gt;=11,INDEX($CD:$CD,$CZ702+11),"")</f>
      </c>
      <c r="CQ702">
        <f>IF($DA702&gt;=12,INDEX($CD:$CD,$CZ702+12),"")</f>
      </c>
      <c r="CR702">
        <f>IF($DA702&gt;=13,INDEX($CD:$CD,$CZ702+13),"")</f>
      </c>
      <c r="CS702">
        <f>IF($DA702&gt;=14,INDEX($CD:$CD,$CZ702+14),"")</f>
      </c>
      <c r="CT702">
        <f>IF($DA702&gt;=15,INDEX($CD:$CD,$CZ702+15),"")</f>
      </c>
      <c r="CU702">
        <f>IF($DA702&gt;=16,INDEX($CD:$CD,$CZ702+16),"")</f>
      </c>
      <c r="CV702">
        <f>IF($DA702&gt;=17,INDEX($CD:$CD,$CZ702+17),"")</f>
      </c>
      <c r="CW702">
        <f>IF($DA702&gt;=18,INDEX($CD:$CD,$CZ702+18),"")</f>
      </c>
      <c r="CX702">
        <f>IF($DA702&gt;=19,INDEX($CD:$CD,$CZ702+19),"")</f>
      </c>
      <c r="CY702">
        <f>IF($DA702&gt;=20,INDEX($CD:$CD,$CZ702+20),"")</f>
      </c>
      <c r="CZ702">
        <f>IFERROR(MATCH($CC702,$CD$2:$CD$263,0)+1,0)</f>
      </c>
      <c r="DA702">
        <f>IFERROR(INDEX($CE$2:$CE$263,MATCH($CC702,$CD$2:$CD$263,0)),0)</f>
      </c>
      <c r="DB702">
        <f>IFERROR(INDEX($AI:$AI,MATCH($H702,$AH:$AH,0))&amp;"","")</f>
      </c>
      <c r="DF702">
        <f>IF($GI702&gt;=1,INDEX($DC:$DC,$GH702+1),"")</f>
      </c>
      <c r="DG702">
        <f>IF($GI702&gt;=2,INDEX($DC:$DC,$GH702+2),"")</f>
      </c>
      <c r="DH702">
        <f>IF($GI702&gt;=3,INDEX($DC:$DC,$GH702+3),"")</f>
      </c>
      <c r="DI702">
        <f>IF($GI702&gt;=4,INDEX($DC:$DC,$GH702+4),"")</f>
      </c>
      <c r="DJ702">
        <f>IF($GI702&gt;=5,INDEX($DC:$DC,$GH702+5),"")</f>
      </c>
      <c r="DK702">
        <f>IF($GI702&gt;=6,INDEX($DC:$DC,$GH702+6),"")</f>
      </c>
      <c r="DL702">
        <f>IF($GI702&gt;=7,INDEX($DC:$DC,$GH702+7),"")</f>
      </c>
      <c r="DM702">
        <f>IF($GI702&gt;=8,INDEX($DC:$DC,$GH702+8),"")</f>
      </c>
      <c r="DN702">
        <f>IF($GI702&gt;=9,INDEX($DC:$DC,$GH702+9),"")</f>
      </c>
      <c r="DO702">
        <f>IF($GI702&gt;=10,INDEX($DC:$DC,$GH702+10),"")</f>
      </c>
      <c r="DP702">
        <f>IF($GI702&gt;=11,INDEX($DC:$DC,$GH702+11),"")</f>
      </c>
      <c r="DQ702">
        <f>IF($GI702&gt;=12,INDEX($DC:$DC,$GH702+12),"")</f>
      </c>
      <c r="DR702">
        <f>IF($GI702&gt;=13,INDEX($DC:$DC,$GH702+13),"")</f>
      </c>
      <c r="DS702">
        <f>IF($GI702&gt;=14,INDEX($DC:$DC,$GH702+14),"")</f>
      </c>
      <c r="DT702">
        <f>IF($GI702&gt;=15,INDEX($DC:$DC,$GH702+15),"")</f>
      </c>
      <c r="DU702">
        <f>IF($GI702&gt;=16,INDEX($DC:$DC,$GH702+16),"")</f>
      </c>
      <c r="DV702">
        <f>IF($GI702&gt;=17,INDEX($DC:$DC,$GH702+17),"")</f>
      </c>
      <c r="DW702">
        <f>IF($GI702&gt;=18,INDEX($DC:$DC,$GH702+18),"")</f>
      </c>
      <c r="DX702">
        <f>IF($GI702&gt;=19,INDEX($DC:$DC,$GH702+19),"")</f>
      </c>
      <c r="DY702">
        <f>IF($GI702&gt;=20,INDEX($DC:$DC,$GH702+20),"")</f>
      </c>
      <c r="DZ702">
        <f>IF($GI702&gt;=21,INDEX($DC:$DC,$GH702+21),"")</f>
      </c>
      <c r="EA702">
        <f>IF($GI702&gt;=22,INDEX($DC:$DC,$GH702+22),"")</f>
      </c>
      <c r="EB702">
        <f>IF($GI702&gt;=23,INDEX($DC:$DC,$GH702+23),"")</f>
      </c>
      <c r="EC702">
        <f>IF($GI702&gt;=24,INDEX($DC:$DC,$GH702+24),"")</f>
      </c>
      <c r="ED702">
        <f>IF($GI702&gt;=25,INDEX($DC:$DC,$GH702+25),"")</f>
      </c>
      <c r="EE702">
        <f>IF($GI702&gt;=26,INDEX($DC:$DC,$GH702+26),"")</f>
      </c>
      <c r="EF702">
        <f>IF($GI702&gt;=27,INDEX($DC:$DC,$GH702+27),"")</f>
      </c>
      <c r="EG702">
        <f>IF($GI702&gt;=28,INDEX($DC:$DC,$GH702+28),"")</f>
      </c>
      <c r="EH702">
        <f>IF($GI702&gt;=29,INDEX($DC:$DC,$GH702+29),"")</f>
      </c>
      <c r="EI702">
        <f>IF($GI702&gt;=30,INDEX($DC:$DC,$GH702+30),"")</f>
      </c>
      <c r="EJ702">
        <f>IF($GI702&gt;=31,INDEX($DC:$DC,$GH702+31),"")</f>
      </c>
      <c r="EK702">
        <f>IF($GI702&gt;=32,INDEX($DC:$DC,$GH702+32),"")</f>
      </c>
      <c r="EL702">
        <f>IF($GI702&gt;=33,INDEX($DC:$DC,$GH702+33),"")</f>
      </c>
      <c r="EM702">
        <f>IF($GI702&gt;=34,INDEX($DC:$DC,$GH702+34),"")</f>
      </c>
      <c r="EN702">
        <f>IF($GI702&gt;=35,INDEX($DC:$DC,$GH702+35),"")</f>
      </c>
      <c r="EO702">
        <f>IF($GI702&gt;=36,INDEX($DC:$DC,$GH702+36),"")</f>
      </c>
      <c r="EP702">
        <f>IF($GI702&gt;=37,INDEX($DC:$DC,$GH702+37),"")</f>
      </c>
      <c r="EQ702">
        <f>IF($GI702&gt;=38,INDEX($DC:$DC,$GH702+38),"")</f>
      </c>
      <c r="ER702">
        <f>IF($GI702&gt;=39,INDEX($DC:$DC,$GH702+39),"")</f>
      </c>
      <c r="ES702">
        <f>IF($GI702&gt;=40,INDEX($DC:$DC,$GH702+40),"")</f>
      </c>
      <c r="ET702">
        <f>IF($GI702&gt;=1,INDEX($DD:$DD,$GH702+1),"")</f>
      </c>
      <c r="EU702">
        <f>IF($GI702&gt;=2,INDEX($DD:$DD,$GH702+2),"")</f>
      </c>
      <c r="EV702">
        <f>IF($GI702&gt;=3,INDEX($DD:$DD,$GH702+3),"")</f>
      </c>
      <c r="EW702">
        <f>IF($GI702&gt;=4,INDEX($DD:$DD,$GH702+4),"")</f>
      </c>
      <c r="EX702">
        <f>IF($GI702&gt;=5,INDEX($DD:$DD,$GH702+5),"")</f>
      </c>
      <c r="EY702">
        <f>IF($GI702&gt;=6,INDEX($DD:$DD,$GH702+6),"")</f>
      </c>
      <c r="EZ702">
        <f>IF($GI702&gt;=7,INDEX($DD:$DD,$GH702+7),"")</f>
      </c>
      <c r="FA702">
        <f>IF($GI702&gt;=8,INDEX($DD:$DD,$GH702+8),"")</f>
      </c>
      <c r="FB702">
        <f>IF($GI702&gt;=9,INDEX($DD:$DD,$GH702+9),"")</f>
      </c>
      <c r="FC702">
        <f>IF($GI702&gt;=10,INDEX($DD:$DD,$GH702+10),"")</f>
      </c>
      <c r="FD702">
        <f>IF($GI702&gt;=11,INDEX($DD:$DD,$GH702+11),"")</f>
      </c>
      <c r="FE702">
        <f>IF($GI702&gt;=12,INDEX($DD:$DD,$GH702+12),"")</f>
      </c>
      <c r="FF702">
        <f>IF($GI702&gt;=13,INDEX($DD:$DD,$GH702+13),"")</f>
      </c>
      <c r="FG702">
        <f>IF($GI702&gt;=14,INDEX($DD:$DD,$GH702+14),"")</f>
      </c>
      <c r="FH702">
        <f>IF($GI702&gt;=15,INDEX($DD:$DD,$GH702+15),"")</f>
      </c>
      <c r="FI702">
        <f>IF($GI702&gt;=16,INDEX($DD:$DD,$GH702+16),"")</f>
      </c>
      <c r="FJ702">
        <f>IF($GI702&gt;=17,INDEX($DD:$DD,$GH702+17),"")</f>
      </c>
      <c r="FK702">
        <f>IF($GI702&gt;=18,INDEX($DD:$DD,$GH702+18),"")</f>
      </c>
      <c r="FL702">
        <f>IF($GI702&gt;=19,INDEX($DD:$DD,$GH702+19),"")</f>
      </c>
      <c r="FM702">
        <f>IF($GI702&gt;=20,INDEX($DD:$DD,$GH702+20),"")</f>
      </c>
      <c r="FN702">
        <f>IF($GI702&gt;=21,INDEX($DD:$DD,$GH702+21),"")</f>
      </c>
      <c r="FO702">
        <f>IF($GI702&gt;=22,INDEX($DD:$DD,$GH702+22),"")</f>
      </c>
      <c r="FP702">
        <f>IF($GI702&gt;=23,INDEX($DD:$DD,$GH702+23),"")</f>
      </c>
      <c r="FQ702">
        <f>IF($GI702&gt;=24,INDEX($DD:$DD,$GH702+24),"")</f>
      </c>
      <c r="FR702">
        <f>IF($GI702&gt;=25,INDEX($DD:$DD,$GH702+25),"")</f>
      </c>
      <c r="FS702">
        <f>IF($GI702&gt;=26,INDEX($DD:$DD,$GH702+26),"")</f>
      </c>
      <c r="FT702">
        <f>IF($GI702&gt;=27,INDEX($DD:$DD,$GH702+27),"")</f>
      </c>
      <c r="FU702">
        <f>IF($GI702&gt;=28,INDEX($DD:$DD,$GH702+28),"")</f>
      </c>
      <c r="FV702">
        <f>IF($GI702&gt;=29,INDEX($DD:$DD,$GH702+29),"")</f>
      </c>
      <c r="FW702">
        <f>IF($GI702&gt;=30,INDEX($DD:$DD,$GH702+30),"")</f>
      </c>
      <c r="FX702">
        <f>IF($GI702&gt;=31,INDEX($DD:$DD,$GH702+31),"")</f>
      </c>
      <c r="FY702">
        <f>IF($GI702&gt;=32,INDEX($DD:$DD,$GH702+32),"")</f>
      </c>
      <c r="FZ702">
        <f>IF($GI702&gt;=33,INDEX($DD:$DD,$GH702+33),"")</f>
      </c>
      <c r="GA702">
        <f>IF($GI702&gt;=34,INDEX($DD:$DD,$GH702+34),"")</f>
      </c>
      <c r="GB702">
        <f>IF($GI702&gt;=35,INDEX($DD:$DD,$GH702+35),"")</f>
      </c>
      <c r="GC702">
        <f>IF($GI702&gt;=36,INDEX($DD:$DD,$GH702+36),"")</f>
      </c>
      <c r="GD702">
        <f>IF($GI702&gt;=37,INDEX($DD:$DD,$GH702+37),"")</f>
      </c>
      <c r="GE702">
        <f>IF($GI702&gt;=38,INDEX($DD:$DD,$GH702+38),"")</f>
      </c>
      <c r="GF702">
        <f>IF($GI702&gt;=39,INDEX($DD:$DD,$GH702+39),"")</f>
      </c>
      <c r="GG702">
        <f>IF($GI702&gt;=40,INDEX($DD:$DD,$GH702+40),"")</f>
      </c>
      <c r="GH702">
        <f>IFERROR(MATCH($DB702,$DC$2:$DC$148,0)+1,0)</f>
      </c>
      <c r="GI702">
        <f>IFERROR(INDEX($DE$2:$DE$148,MATCH($DB702,$DC$2:$DC$148,0)),0)</f>
      </c>
      <c r="GJ702">
        <f>IFERROR(MATCH($S702,$DF$702:$ES$702,0),0)</f>
      </c>
      <c r="GK702">
        <f>IF($GJ702&gt;0,INDEX($ET$702:$GG$702,$GJ702),"")</f>
      </c>
      <c r="GN702">
        <f>IF($IW702&gt;=1,INDEX($GL:$GL,$IV702+1),"")</f>
      </c>
      <c r="GO702">
        <f>IF($IW702&gt;=2,INDEX($GL:$GL,$IV702+2),"")</f>
      </c>
      <c r="GP702">
        <f>IF($IW702&gt;=3,INDEX($GL:$GL,$IV702+3),"")</f>
      </c>
      <c r="GQ702">
        <f>IF($IW702&gt;=4,INDEX($GL:$GL,$IV702+4),"")</f>
      </c>
      <c r="GR702">
        <f>IF($IW702&gt;=5,INDEX($GL:$GL,$IV702+5),"")</f>
      </c>
      <c r="GS702">
        <f>IF($IW702&gt;=6,INDEX($GL:$GL,$IV702+6),"")</f>
      </c>
      <c r="GT702">
        <f>IF($IW702&gt;=7,INDEX($GL:$GL,$IV702+7),"")</f>
      </c>
      <c r="GU702">
        <f>IF($IW702&gt;=8,INDEX($GL:$GL,$IV702+8),"")</f>
      </c>
      <c r="GV702">
        <f>IF($IW702&gt;=9,INDEX($GL:$GL,$IV702+9),"")</f>
      </c>
      <c r="GW702">
        <f>IF($IW702&gt;=10,INDEX($GL:$GL,$IV702+10),"")</f>
      </c>
      <c r="GX702">
        <f>IF($IW702&gt;=11,INDEX($GL:$GL,$IV702+11),"")</f>
      </c>
      <c r="GY702">
        <f>IF($IW702&gt;=12,INDEX($GL:$GL,$IV702+12),"")</f>
      </c>
      <c r="GZ702">
        <f>IF($IW702&gt;=13,INDEX($GL:$GL,$IV702+13),"")</f>
      </c>
      <c r="HA702">
        <f>IF($IW702&gt;=14,INDEX($GL:$GL,$IV702+14),"")</f>
      </c>
      <c r="HB702">
        <f>IF($IW702&gt;=15,INDEX($GL:$GL,$IV702+15),"")</f>
      </c>
      <c r="HC702">
        <f>IF($IW702&gt;=16,INDEX($GL:$GL,$IV702+16),"")</f>
      </c>
      <c r="HD702">
        <f>IF($IW702&gt;=17,INDEX($GL:$GL,$IV702+17),"")</f>
      </c>
      <c r="HE702">
        <f>IF($IW702&gt;=18,INDEX($GL:$GL,$IV702+18),"")</f>
      </c>
      <c r="HF702">
        <f>IF($IW702&gt;=19,INDEX($GL:$GL,$IV702+19),"")</f>
      </c>
      <c r="HG702">
        <f>IF($IW702&gt;=20,INDEX($GL:$GL,$IV702+20),"")</f>
      </c>
      <c r="HH702">
        <f>IF($IW702&gt;=21,INDEX($GL:$GL,$IV702+21),"")</f>
      </c>
      <c r="HI702">
        <f>IF($IW702&gt;=22,INDEX($GL:$GL,$IV702+22),"")</f>
      </c>
      <c r="HJ702">
        <f>IF($IW702&gt;=23,INDEX($GL:$GL,$IV702+23),"")</f>
      </c>
      <c r="HK702">
        <f>IF($IW702&gt;=24,INDEX($GL:$GL,$IV702+24),"")</f>
      </c>
      <c r="HL702">
        <f>IF($IW702&gt;=25,INDEX($GL:$GL,$IV702+25),"")</f>
      </c>
      <c r="HM702">
        <f>IF($IW702&gt;=26,INDEX($GL:$GL,$IV702+26),"")</f>
      </c>
      <c r="HN702">
        <f>IF($IW702&gt;=27,INDEX($GL:$GL,$IV702+27),"")</f>
      </c>
      <c r="HO702">
        <f>IF($IW702&gt;=28,INDEX($GL:$GL,$IV702+28),"")</f>
      </c>
      <c r="HP702">
        <f>IF($IW702&gt;=29,INDEX($GL:$GL,$IV702+29),"")</f>
      </c>
      <c r="HQ702">
        <f>IF($IW702&gt;=30,INDEX($GL:$GL,$IV702+30),"")</f>
      </c>
      <c r="HR702">
        <f>IF($IW702&gt;=31,INDEX($GL:$GL,$IV702+31),"")</f>
      </c>
      <c r="HS702">
        <f>IF($IW702&gt;=32,INDEX($GL:$GL,$IV702+32),"")</f>
      </c>
      <c r="HT702">
        <f>IF($IW702&gt;=33,INDEX($GL:$GL,$IV702+33),"")</f>
      </c>
      <c r="HU702">
        <f>IF($IW702&gt;=34,INDEX($GL:$GL,$IV702+34),"")</f>
      </c>
      <c r="HV702">
        <f>IF($IW702&gt;=35,INDEX($GL:$GL,$IV702+35),"")</f>
      </c>
      <c r="HW702">
        <f>IF($IW702&gt;=36,INDEX($GL:$GL,$IV702+36),"")</f>
      </c>
      <c r="HX702">
        <f>IF($IW702&gt;=37,INDEX($GL:$GL,$IV702+37),"")</f>
      </c>
      <c r="HY702">
        <f>IF($IW702&gt;=38,INDEX($GL:$GL,$IV702+38),"")</f>
      </c>
      <c r="HZ702">
        <f>IF($IW702&gt;=39,INDEX($GL:$GL,$IV702+39),"")</f>
      </c>
      <c r="IA702">
        <f>IF($IW702&gt;=40,INDEX($GL:$GL,$IV702+40),"")</f>
      </c>
      <c r="IB702">
        <f>IF($IW702&gt;=41,INDEX($GL:$GL,$IV702+41),"")</f>
      </c>
      <c r="IC702">
        <f>IF($IW702&gt;=42,INDEX($GL:$GL,$IV702+42),"")</f>
      </c>
      <c r="ID702">
        <f>IF($IW702&gt;=43,INDEX($GL:$GL,$IV702+43),"")</f>
      </c>
      <c r="IE702">
        <f>IF($IW702&gt;=44,INDEX($GL:$GL,$IV702+44),"")</f>
      </c>
      <c r="IF702">
        <f>IF($IW702&gt;=45,INDEX($GL:$GL,$IV702+45),"")</f>
      </c>
      <c r="IG702">
        <f>IF($IW702&gt;=46,INDEX($GL:$GL,$IV702+46),"")</f>
      </c>
      <c r="IH702">
        <f>IF($IW702&gt;=47,INDEX($GL:$GL,$IV702+47),"")</f>
      </c>
      <c r="II702">
        <f>IF($IW702&gt;=48,INDEX($GL:$GL,$IV702+48),"")</f>
      </c>
      <c r="IJ702">
        <f>IF($IW702&gt;=49,INDEX($GL:$GL,$IV702+49),"")</f>
      </c>
      <c r="IK702">
        <f>IF($IW702&gt;=50,INDEX($GL:$GL,$IV702+50),"")</f>
      </c>
      <c r="IL702">
        <f>IF($IW702&gt;=51,INDEX($GL:$GL,$IV702+51),"")</f>
      </c>
      <c r="IM702">
        <f>IF($IW702&gt;=52,INDEX($GL:$GL,$IV702+52),"")</f>
      </c>
      <c r="IN702">
        <f>IF($IW702&gt;=53,INDEX($GL:$GL,$IV702+53),"")</f>
      </c>
      <c r="IO702">
        <f>IF($IW702&gt;=54,INDEX($GL:$GL,$IV702+54),"")</f>
      </c>
      <c r="IP702">
        <f>IF($IW702&gt;=55,INDEX($GL:$GL,$IV702+55),"")</f>
      </c>
      <c r="IQ702">
        <f>IF($IW702&gt;=56,INDEX($GL:$GL,$IV702+56),"")</f>
      </c>
      <c r="IR702">
        <f>IF($IW702&gt;=57,INDEX($GL:$GL,$IV702+57),"")</f>
      </c>
      <c r="IS702">
        <f>IF($IW702&gt;=58,INDEX($GL:$GL,$IV702+58),"")</f>
      </c>
      <c r="IT702">
        <f>IF($IW702&gt;=59,INDEX($GL:$GL,$IV702+59),"")</f>
      </c>
      <c r="IU702">
        <f>IF($IW702&gt;=60,INDEX($GL:$GL,$IV702+60),"")</f>
      </c>
      <c r="IV702">
        <f>IFERROR(MATCH($GK702,$GL$2:$GL$324,0)+1,0)</f>
      </c>
      <c r="IW702">
        <f>IFERROR(INDEX($GM$2:$GM$324,MATCH($GK702,$GL$2:$GL$324,0)),0)</f>
      </c>
      <c r="IX702" t="s">
        <v>34</v>
      </c>
      <c r="IY702" t="s">
        <v>34</v>
      </c>
    </row>
    <row r="703" spans="1:259" x14ac:dyDescent="0.25">
      <c r="K703">
        <f>IF(OR($N703="",$J703=""),"",IFERROR($N703/$J703,0))</f>
      </c>
      <c r="L703">
        <f>IF($N703="","",
SUM($M703,$O703,$T703,$P703,$R703)*
(1-IF($U703="",0,VALUE($U703)/100)))</f>
      </c>
      <c r="M703">
        <f>IF($N703="","",$N703)</f>
      </c>
      <c r="O703">
        <f>IF($N703="","",
IF($H703="","",
IF(ISNUMBER(SEARCH("exempt",LOWER($H703))),0,
$N703*(VALUE(SUBSTITUTE($H703,"%",""))/100))))</f>
      </c>
      <c r="V703">
        <f>IFERROR(IF(FIND(" - ",$E703)&gt;0,MID($E703,FIND(" - ",$E703)+3,LEN($E703)),""),"")</f>
      </c>
      <c r="AE703" t="s">
        <v>1284</v>
      </c>
      <c r="AJ703">
        <f>IFERROR(LEFT($E703,FIND(" - ",$E703)-1),$E703)</f>
      </c>
      <c r="AM703">
        <f>IF($CB703&gt;=1,INDEX($AK:$AK,$CA703+1),"")</f>
      </c>
      <c r="AN703">
        <f>IF($CB703&gt;=2,INDEX($AK:$AK,$CA703+2),"")</f>
      </c>
      <c r="AO703">
        <f>IF($CB703&gt;=3,INDEX($AK:$AK,$CA703+3),"")</f>
      </c>
      <c r="AP703">
        <f>IF($CB703&gt;=4,INDEX($AK:$AK,$CA703+4),"")</f>
      </c>
      <c r="AQ703">
        <f>IF($CB703&gt;=5,INDEX($AK:$AK,$CA703+5),"")</f>
      </c>
      <c r="AR703">
        <f>IF($CB703&gt;=6,INDEX($AK:$AK,$CA703+6),"")</f>
      </c>
      <c r="AS703">
        <f>IF($CB703&gt;=7,INDEX($AK:$AK,$CA703+7),"")</f>
      </c>
      <c r="AT703">
        <f>IF($CB703&gt;=8,INDEX($AK:$AK,$CA703+8),"")</f>
      </c>
      <c r="AU703">
        <f>IF($CB703&gt;=9,INDEX($AK:$AK,$CA703+9),"")</f>
      </c>
      <c r="AV703">
        <f>IF($CB703&gt;=10,INDEX($AK:$AK,$CA703+10),"")</f>
      </c>
      <c r="AW703">
        <f>IF($CB703&gt;=11,INDEX($AK:$AK,$CA703+11),"")</f>
      </c>
      <c r="AX703">
        <f>IF($CB703&gt;=12,INDEX($AK:$AK,$CA703+12),"")</f>
      </c>
      <c r="AY703">
        <f>IF($CB703&gt;=13,INDEX($AK:$AK,$CA703+13),"")</f>
      </c>
      <c r="AZ703">
        <f>IF($CB703&gt;=14,INDEX($AK:$AK,$CA703+14),"")</f>
      </c>
      <c r="BA703">
        <f>IF($CB703&gt;=15,INDEX($AK:$AK,$CA703+15),"")</f>
      </c>
      <c r="BB703">
        <f>IF($CB703&gt;=16,INDEX($AK:$AK,$CA703+16),"")</f>
      </c>
      <c r="BC703">
        <f>IF($CB703&gt;=17,INDEX($AK:$AK,$CA703+17),"")</f>
      </c>
      <c r="BD703">
        <f>IF($CB703&gt;=18,INDEX($AK:$AK,$CA703+18),"")</f>
      </c>
      <c r="BE703">
        <f>IF($CB703&gt;=19,INDEX($AK:$AK,$CA703+19),"")</f>
      </c>
      <c r="BF703">
        <f>IF($CB703&gt;=20,INDEX($AK:$AK,$CA703+20),"")</f>
      </c>
      <c r="BG703">
        <f>IF($CB703&gt;=21,INDEX($AK:$AK,$CA703+21),"")</f>
      </c>
      <c r="BH703">
        <f>IF($CB703&gt;=22,INDEX($AK:$AK,$CA703+22),"")</f>
      </c>
      <c r="BI703">
        <f>IF($CB703&gt;=23,INDEX($AK:$AK,$CA703+23),"")</f>
      </c>
      <c r="BJ703">
        <f>IF($CB703&gt;=24,INDEX($AK:$AK,$CA703+24),"")</f>
      </c>
      <c r="BK703">
        <f>IF($CB703&gt;=25,INDEX($AK:$AK,$CA703+25),"")</f>
      </c>
      <c r="BL703">
        <f>IF($CB703&gt;=26,INDEX($AK:$AK,$CA703+26),"")</f>
      </c>
      <c r="BM703">
        <f>IF($CB703&gt;=27,INDEX($AK:$AK,$CA703+27),"")</f>
      </c>
      <c r="BN703">
        <f>IF($CB703&gt;=28,INDEX($AK:$AK,$CA703+28),"")</f>
      </c>
      <c r="BO703">
        <f>IF($CB703&gt;=29,INDEX($AK:$AK,$CA703+29),"")</f>
      </c>
      <c r="BP703">
        <f>IF($CB703&gt;=30,INDEX($AK:$AK,$CA703+30),"")</f>
      </c>
      <c r="BQ703">
        <f>IF($CB703&gt;=31,INDEX($AK:$AK,$CA703+31),"")</f>
      </c>
      <c r="BR703">
        <f>IF($CB703&gt;=32,INDEX($AK:$AK,$CA703+32),"")</f>
      </c>
      <c r="BS703">
        <f>IF($CB703&gt;=33,INDEX($AK:$AK,$CA703+33),"")</f>
      </c>
      <c r="BT703">
        <f>IF($CB703&gt;=34,INDEX($AK:$AK,$CA703+34),"")</f>
      </c>
      <c r="BU703">
        <f>IF($CB703&gt;=35,INDEX($AK:$AK,$CA703+35),"")</f>
      </c>
      <c r="BV703">
        <f>IF($CB703&gt;=36,INDEX($AK:$AK,$CA703+36),"")</f>
      </c>
      <c r="BW703">
        <f>IF($CB703&gt;=37,INDEX($AK:$AK,$CA703+37),"")</f>
      </c>
      <c r="BX703">
        <f>IF($CB703&gt;=38,INDEX($AK:$AK,$CA703+38),"")</f>
      </c>
      <c r="BY703">
        <f>IF($CB703&gt;=39,INDEX($AK:$AK,$CA703+39),"")</f>
      </c>
      <c r="BZ703">
        <f>IF($CB703&gt;=40,INDEX($AK:$AK,$CA703+40),"")</f>
      </c>
      <c r="CA703">
        <f>IFERROR(MATCH($AJ703,$AK$2:$AK$134,0)+1,0)</f>
      </c>
      <c r="CB703">
        <f>IFERROR(INDEX($AL$2:$AL$134,MATCH($AJ703,$AK$2:$AK$134,0)),0)</f>
      </c>
      <c r="CC703">
        <f>IFERROR(LEFT($F703,FIND(" - ",$F703)-1),$F703)</f>
      </c>
      <c r="CF703">
        <f>IF($DA703&gt;=1,INDEX($CD:$CD,$CZ703+1),"")</f>
      </c>
      <c r="CG703">
        <f>IF($DA703&gt;=2,INDEX($CD:$CD,$CZ703+2),"")</f>
      </c>
      <c r="CH703">
        <f>IF($DA703&gt;=3,INDEX($CD:$CD,$CZ703+3),"")</f>
      </c>
      <c r="CI703">
        <f>IF($DA703&gt;=4,INDEX($CD:$CD,$CZ703+4),"")</f>
      </c>
      <c r="CJ703">
        <f>IF($DA703&gt;=5,INDEX($CD:$CD,$CZ703+5),"")</f>
      </c>
      <c r="CK703">
        <f>IF($DA703&gt;=6,INDEX($CD:$CD,$CZ703+6),"")</f>
      </c>
      <c r="CL703">
        <f>IF($DA703&gt;=7,INDEX($CD:$CD,$CZ703+7),"")</f>
      </c>
      <c r="CM703">
        <f>IF($DA703&gt;=8,INDEX($CD:$CD,$CZ703+8),"")</f>
      </c>
      <c r="CN703">
        <f>IF($DA703&gt;=9,INDEX($CD:$CD,$CZ703+9),"")</f>
      </c>
      <c r="CO703">
        <f>IF($DA703&gt;=10,INDEX($CD:$CD,$CZ703+10),"")</f>
      </c>
      <c r="CP703">
        <f>IF($DA703&gt;=11,INDEX($CD:$CD,$CZ703+11),"")</f>
      </c>
      <c r="CQ703">
        <f>IF($DA703&gt;=12,INDEX($CD:$CD,$CZ703+12),"")</f>
      </c>
      <c r="CR703">
        <f>IF($DA703&gt;=13,INDEX($CD:$CD,$CZ703+13),"")</f>
      </c>
      <c r="CS703">
        <f>IF($DA703&gt;=14,INDEX($CD:$CD,$CZ703+14),"")</f>
      </c>
      <c r="CT703">
        <f>IF($DA703&gt;=15,INDEX($CD:$CD,$CZ703+15),"")</f>
      </c>
      <c r="CU703">
        <f>IF($DA703&gt;=16,INDEX($CD:$CD,$CZ703+16),"")</f>
      </c>
      <c r="CV703">
        <f>IF($DA703&gt;=17,INDEX($CD:$CD,$CZ703+17),"")</f>
      </c>
      <c r="CW703">
        <f>IF($DA703&gt;=18,INDEX($CD:$CD,$CZ703+18),"")</f>
      </c>
      <c r="CX703">
        <f>IF($DA703&gt;=19,INDEX($CD:$CD,$CZ703+19),"")</f>
      </c>
      <c r="CY703">
        <f>IF($DA703&gt;=20,INDEX($CD:$CD,$CZ703+20),"")</f>
      </c>
      <c r="CZ703">
        <f>IFERROR(MATCH($CC703,$CD$2:$CD$263,0)+1,0)</f>
      </c>
      <c r="DA703">
        <f>IFERROR(INDEX($CE$2:$CE$263,MATCH($CC703,$CD$2:$CD$263,0)),0)</f>
      </c>
      <c r="DB703">
        <f>IFERROR(INDEX($AI:$AI,MATCH($H703,$AH:$AH,0))&amp;"","")</f>
      </c>
      <c r="DF703">
        <f>IF($GI703&gt;=1,INDEX($DC:$DC,$GH703+1),"")</f>
      </c>
      <c r="DG703">
        <f>IF($GI703&gt;=2,INDEX($DC:$DC,$GH703+2),"")</f>
      </c>
      <c r="DH703">
        <f>IF($GI703&gt;=3,INDEX($DC:$DC,$GH703+3),"")</f>
      </c>
      <c r="DI703">
        <f>IF($GI703&gt;=4,INDEX($DC:$DC,$GH703+4),"")</f>
      </c>
      <c r="DJ703">
        <f>IF($GI703&gt;=5,INDEX($DC:$DC,$GH703+5),"")</f>
      </c>
      <c r="DK703">
        <f>IF($GI703&gt;=6,INDEX($DC:$DC,$GH703+6),"")</f>
      </c>
      <c r="DL703">
        <f>IF($GI703&gt;=7,INDEX($DC:$DC,$GH703+7),"")</f>
      </c>
      <c r="DM703">
        <f>IF($GI703&gt;=8,INDEX($DC:$DC,$GH703+8),"")</f>
      </c>
      <c r="DN703">
        <f>IF($GI703&gt;=9,INDEX($DC:$DC,$GH703+9),"")</f>
      </c>
      <c r="DO703">
        <f>IF($GI703&gt;=10,INDEX($DC:$DC,$GH703+10),"")</f>
      </c>
      <c r="DP703">
        <f>IF($GI703&gt;=11,INDEX($DC:$DC,$GH703+11),"")</f>
      </c>
      <c r="DQ703">
        <f>IF($GI703&gt;=12,INDEX($DC:$DC,$GH703+12),"")</f>
      </c>
      <c r="DR703">
        <f>IF($GI703&gt;=13,INDEX($DC:$DC,$GH703+13),"")</f>
      </c>
      <c r="DS703">
        <f>IF($GI703&gt;=14,INDEX($DC:$DC,$GH703+14),"")</f>
      </c>
      <c r="DT703">
        <f>IF($GI703&gt;=15,INDEX($DC:$DC,$GH703+15),"")</f>
      </c>
      <c r="DU703">
        <f>IF($GI703&gt;=16,INDEX($DC:$DC,$GH703+16),"")</f>
      </c>
      <c r="DV703">
        <f>IF($GI703&gt;=17,INDEX($DC:$DC,$GH703+17),"")</f>
      </c>
      <c r="DW703">
        <f>IF($GI703&gt;=18,INDEX($DC:$DC,$GH703+18),"")</f>
      </c>
      <c r="DX703">
        <f>IF($GI703&gt;=19,INDEX($DC:$DC,$GH703+19),"")</f>
      </c>
      <c r="DY703">
        <f>IF($GI703&gt;=20,INDEX($DC:$DC,$GH703+20),"")</f>
      </c>
      <c r="DZ703">
        <f>IF($GI703&gt;=21,INDEX($DC:$DC,$GH703+21),"")</f>
      </c>
      <c r="EA703">
        <f>IF($GI703&gt;=22,INDEX($DC:$DC,$GH703+22),"")</f>
      </c>
      <c r="EB703">
        <f>IF($GI703&gt;=23,INDEX($DC:$DC,$GH703+23),"")</f>
      </c>
      <c r="EC703">
        <f>IF($GI703&gt;=24,INDEX($DC:$DC,$GH703+24),"")</f>
      </c>
      <c r="ED703">
        <f>IF($GI703&gt;=25,INDEX($DC:$DC,$GH703+25),"")</f>
      </c>
      <c r="EE703">
        <f>IF($GI703&gt;=26,INDEX($DC:$DC,$GH703+26),"")</f>
      </c>
      <c r="EF703">
        <f>IF($GI703&gt;=27,INDEX($DC:$DC,$GH703+27),"")</f>
      </c>
      <c r="EG703">
        <f>IF($GI703&gt;=28,INDEX($DC:$DC,$GH703+28),"")</f>
      </c>
      <c r="EH703">
        <f>IF($GI703&gt;=29,INDEX($DC:$DC,$GH703+29),"")</f>
      </c>
      <c r="EI703">
        <f>IF($GI703&gt;=30,INDEX($DC:$DC,$GH703+30),"")</f>
      </c>
      <c r="EJ703">
        <f>IF($GI703&gt;=31,INDEX($DC:$DC,$GH703+31),"")</f>
      </c>
      <c r="EK703">
        <f>IF($GI703&gt;=32,INDEX($DC:$DC,$GH703+32),"")</f>
      </c>
      <c r="EL703">
        <f>IF($GI703&gt;=33,INDEX($DC:$DC,$GH703+33),"")</f>
      </c>
      <c r="EM703">
        <f>IF($GI703&gt;=34,INDEX($DC:$DC,$GH703+34),"")</f>
      </c>
      <c r="EN703">
        <f>IF($GI703&gt;=35,INDEX($DC:$DC,$GH703+35),"")</f>
      </c>
      <c r="EO703">
        <f>IF($GI703&gt;=36,INDEX($DC:$DC,$GH703+36),"")</f>
      </c>
      <c r="EP703">
        <f>IF($GI703&gt;=37,INDEX($DC:$DC,$GH703+37),"")</f>
      </c>
      <c r="EQ703">
        <f>IF($GI703&gt;=38,INDEX($DC:$DC,$GH703+38),"")</f>
      </c>
      <c r="ER703">
        <f>IF($GI703&gt;=39,INDEX($DC:$DC,$GH703+39),"")</f>
      </c>
      <c r="ES703">
        <f>IF($GI703&gt;=40,INDEX($DC:$DC,$GH703+40),"")</f>
      </c>
      <c r="ET703">
        <f>IF($GI703&gt;=1,INDEX($DD:$DD,$GH703+1),"")</f>
      </c>
      <c r="EU703">
        <f>IF($GI703&gt;=2,INDEX($DD:$DD,$GH703+2),"")</f>
      </c>
      <c r="EV703">
        <f>IF($GI703&gt;=3,INDEX($DD:$DD,$GH703+3),"")</f>
      </c>
      <c r="EW703">
        <f>IF($GI703&gt;=4,INDEX($DD:$DD,$GH703+4),"")</f>
      </c>
      <c r="EX703">
        <f>IF($GI703&gt;=5,INDEX($DD:$DD,$GH703+5),"")</f>
      </c>
      <c r="EY703">
        <f>IF($GI703&gt;=6,INDEX($DD:$DD,$GH703+6),"")</f>
      </c>
      <c r="EZ703">
        <f>IF($GI703&gt;=7,INDEX($DD:$DD,$GH703+7),"")</f>
      </c>
      <c r="FA703">
        <f>IF($GI703&gt;=8,INDEX($DD:$DD,$GH703+8),"")</f>
      </c>
      <c r="FB703">
        <f>IF($GI703&gt;=9,INDEX($DD:$DD,$GH703+9),"")</f>
      </c>
      <c r="FC703">
        <f>IF($GI703&gt;=10,INDEX($DD:$DD,$GH703+10),"")</f>
      </c>
      <c r="FD703">
        <f>IF($GI703&gt;=11,INDEX($DD:$DD,$GH703+11),"")</f>
      </c>
      <c r="FE703">
        <f>IF($GI703&gt;=12,INDEX($DD:$DD,$GH703+12),"")</f>
      </c>
      <c r="FF703">
        <f>IF($GI703&gt;=13,INDEX($DD:$DD,$GH703+13),"")</f>
      </c>
      <c r="FG703">
        <f>IF($GI703&gt;=14,INDEX($DD:$DD,$GH703+14),"")</f>
      </c>
      <c r="FH703">
        <f>IF($GI703&gt;=15,INDEX($DD:$DD,$GH703+15),"")</f>
      </c>
      <c r="FI703">
        <f>IF($GI703&gt;=16,INDEX($DD:$DD,$GH703+16),"")</f>
      </c>
      <c r="FJ703">
        <f>IF($GI703&gt;=17,INDEX($DD:$DD,$GH703+17),"")</f>
      </c>
      <c r="FK703">
        <f>IF($GI703&gt;=18,INDEX($DD:$DD,$GH703+18),"")</f>
      </c>
      <c r="FL703">
        <f>IF($GI703&gt;=19,INDEX($DD:$DD,$GH703+19),"")</f>
      </c>
      <c r="FM703">
        <f>IF($GI703&gt;=20,INDEX($DD:$DD,$GH703+20),"")</f>
      </c>
      <c r="FN703">
        <f>IF($GI703&gt;=21,INDEX($DD:$DD,$GH703+21),"")</f>
      </c>
      <c r="FO703">
        <f>IF($GI703&gt;=22,INDEX($DD:$DD,$GH703+22),"")</f>
      </c>
      <c r="FP703">
        <f>IF($GI703&gt;=23,INDEX($DD:$DD,$GH703+23),"")</f>
      </c>
      <c r="FQ703">
        <f>IF($GI703&gt;=24,INDEX($DD:$DD,$GH703+24),"")</f>
      </c>
      <c r="FR703">
        <f>IF($GI703&gt;=25,INDEX($DD:$DD,$GH703+25),"")</f>
      </c>
      <c r="FS703">
        <f>IF($GI703&gt;=26,INDEX($DD:$DD,$GH703+26),"")</f>
      </c>
      <c r="FT703">
        <f>IF($GI703&gt;=27,INDEX($DD:$DD,$GH703+27),"")</f>
      </c>
      <c r="FU703">
        <f>IF($GI703&gt;=28,INDEX($DD:$DD,$GH703+28),"")</f>
      </c>
      <c r="FV703">
        <f>IF($GI703&gt;=29,INDEX($DD:$DD,$GH703+29),"")</f>
      </c>
      <c r="FW703">
        <f>IF($GI703&gt;=30,INDEX($DD:$DD,$GH703+30),"")</f>
      </c>
      <c r="FX703">
        <f>IF($GI703&gt;=31,INDEX($DD:$DD,$GH703+31),"")</f>
      </c>
      <c r="FY703">
        <f>IF($GI703&gt;=32,INDEX($DD:$DD,$GH703+32),"")</f>
      </c>
      <c r="FZ703">
        <f>IF($GI703&gt;=33,INDEX($DD:$DD,$GH703+33),"")</f>
      </c>
      <c r="GA703">
        <f>IF($GI703&gt;=34,INDEX($DD:$DD,$GH703+34),"")</f>
      </c>
      <c r="GB703">
        <f>IF($GI703&gt;=35,INDEX($DD:$DD,$GH703+35),"")</f>
      </c>
      <c r="GC703">
        <f>IF($GI703&gt;=36,INDEX($DD:$DD,$GH703+36),"")</f>
      </c>
      <c r="GD703">
        <f>IF($GI703&gt;=37,INDEX($DD:$DD,$GH703+37),"")</f>
      </c>
      <c r="GE703">
        <f>IF($GI703&gt;=38,INDEX($DD:$DD,$GH703+38),"")</f>
      </c>
      <c r="GF703">
        <f>IF($GI703&gt;=39,INDEX($DD:$DD,$GH703+39),"")</f>
      </c>
      <c r="GG703">
        <f>IF($GI703&gt;=40,INDEX($DD:$DD,$GH703+40),"")</f>
      </c>
      <c r="GH703">
        <f>IFERROR(MATCH($DB703,$DC$2:$DC$148,0)+1,0)</f>
      </c>
      <c r="GI703">
        <f>IFERROR(INDEX($DE$2:$DE$148,MATCH($DB703,$DC$2:$DC$148,0)),0)</f>
      </c>
      <c r="GJ703">
        <f>IFERROR(MATCH($S703,$DF$703:$ES$703,0),0)</f>
      </c>
      <c r="GK703">
        <f>IF($GJ703&gt;0,INDEX($ET$703:$GG$703,$GJ703),"")</f>
      </c>
      <c r="GN703">
        <f>IF($IW703&gt;=1,INDEX($GL:$GL,$IV703+1),"")</f>
      </c>
      <c r="GO703">
        <f>IF($IW703&gt;=2,INDEX($GL:$GL,$IV703+2),"")</f>
      </c>
      <c r="GP703">
        <f>IF($IW703&gt;=3,INDEX($GL:$GL,$IV703+3),"")</f>
      </c>
      <c r="GQ703">
        <f>IF($IW703&gt;=4,INDEX($GL:$GL,$IV703+4),"")</f>
      </c>
      <c r="GR703">
        <f>IF($IW703&gt;=5,INDEX($GL:$GL,$IV703+5),"")</f>
      </c>
      <c r="GS703">
        <f>IF($IW703&gt;=6,INDEX($GL:$GL,$IV703+6),"")</f>
      </c>
      <c r="GT703">
        <f>IF($IW703&gt;=7,INDEX($GL:$GL,$IV703+7),"")</f>
      </c>
      <c r="GU703">
        <f>IF($IW703&gt;=8,INDEX($GL:$GL,$IV703+8),"")</f>
      </c>
      <c r="GV703">
        <f>IF($IW703&gt;=9,INDEX($GL:$GL,$IV703+9),"")</f>
      </c>
      <c r="GW703">
        <f>IF($IW703&gt;=10,INDEX($GL:$GL,$IV703+10),"")</f>
      </c>
      <c r="GX703">
        <f>IF($IW703&gt;=11,INDEX($GL:$GL,$IV703+11),"")</f>
      </c>
      <c r="GY703">
        <f>IF($IW703&gt;=12,INDEX($GL:$GL,$IV703+12),"")</f>
      </c>
      <c r="GZ703">
        <f>IF($IW703&gt;=13,INDEX($GL:$GL,$IV703+13),"")</f>
      </c>
      <c r="HA703">
        <f>IF($IW703&gt;=14,INDEX($GL:$GL,$IV703+14),"")</f>
      </c>
      <c r="HB703">
        <f>IF($IW703&gt;=15,INDEX($GL:$GL,$IV703+15),"")</f>
      </c>
      <c r="HC703">
        <f>IF($IW703&gt;=16,INDEX($GL:$GL,$IV703+16),"")</f>
      </c>
      <c r="HD703">
        <f>IF($IW703&gt;=17,INDEX($GL:$GL,$IV703+17),"")</f>
      </c>
      <c r="HE703">
        <f>IF($IW703&gt;=18,INDEX($GL:$GL,$IV703+18),"")</f>
      </c>
      <c r="HF703">
        <f>IF($IW703&gt;=19,INDEX($GL:$GL,$IV703+19),"")</f>
      </c>
      <c r="HG703">
        <f>IF($IW703&gt;=20,INDEX($GL:$GL,$IV703+20),"")</f>
      </c>
      <c r="HH703">
        <f>IF($IW703&gt;=21,INDEX($GL:$GL,$IV703+21),"")</f>
      </c>
      <c r="HI703">
        <f>IF($IW703&gt;=22,INDEX($GL:$GL,$IV703+22),"")</f>
      </c>
      <c r="HJ703">
        <f>IF($IW703&gt;=23,INDEX($GL:$GL,$IV703+23),"")</f>
      </c>
      <c r="HK703">
        <f>IF($IW703&gt;=24,INDEX($GL:$GL,$IV703+24),"")</f>
      </c>
      <c r="HL703">
        <f>IF($IW703&gt;=25,INDEX($GL:$GL,$IV703+25),"")</f>
      </c>
      <c r="HM703">
        <f>IF($IW703&gt;=26,INDEX($GL:$GL,$IV703+26),"")</f>
      </c>
      <c r="HN703">
        <f>IF($IW703&gt;=27,INDEX($GL:$GL,$IV703+27),"")</f>
      </c>
      <c r="HO703">
        <f>IF($IW703&gt;=28,INDEX($GL:$GL,$IV703+28),"")</f>
      </c>
      <c r="HP703">
        <f>IF($IW703&gt;=29,INDEX($GL:$GL,$IV703+29),"")</f>
      </c>
      <c r="HQ703">
        <f>IF($IW703&gt;=30,INDEX($GL:$GL,$IV703+30),"")</f>
      </c>
      <c r="HR703">
        <f>IF($IW703&gt;=31,INDEX($GL:$GL,$IV703+31),"")</f>
      </c>
      <c r="HS703">
        <f>IF($IW703&gt;=32,INDEX($GL:$GL,$IV703+32),"")</f>
      </c>
      <c r="HT703">
        <f>IF($IW703&gt;=33,INDEX($GL:$GL,$IV703+33),"")</f>
      </c>
      <c r="HU703">
        <f>IF($IW703&gt;=34,INDEX($GL:$GL,$IV703+34),"")</f>
      </c>
      <c r="HV703">
        <f>IF($IW703&gt;=35,INDEX($GL:$GL,$IV703+35),"")</f>
      </c>
      <c r="HW703">
        <f>IF($IW703&gt;=36,INDEX($GL:$GL,$IV703+36),"")</f>
      </c>
      <c r="HX703">
        <f>IF($IW703&gt;=37,INDEX($GL:$GL,$IV703+37),"")</f>
      </c>
      <c r="HY703">
        <f>IF($IW703&gt;=38,INDEX($GL:$GL,$IV703+38),"")</f>
      </c>
      <c r="HZ703">
        <f>IF($IW703&gt;=39,INDEX($GL:$GL,$IV703+39),"")</f>
      </c>
      <c r="IA703">
        <f>IF($IW703&gt;=40,INDEX($GL:$GL,$IV703+40),"")</f>
      </c>
      <c r="IB703">
        <f>IF($IW703&gt;=41,INDEX($GL:$GL,$IV703+41),"")</f>
      </c>
      <c r="IC703">
        <f>IF($IW703&gt;=42,INDEX($GL:$GL,$IV703+42),"")</f>
      </c>
      <c r="ID703">
        <f>IF($IW703&gt;=43,INDEX($GL:$GL,$IV703+43),"")</f>
      </c>
      <c r="IE703">
        <f>IF($IW703&gt;=44,INDEX($GL:$GL,$IV703+44),"")</f>
      </c>
      <c r="IF703">
        <f>IF($IW703&gt;=45,INDEX($GL:$GL,$IV703+45),"")</f>
      </c>
      <c r="IG703">
        <f>IF($IW703&gt;=46,INDEX($GL:$GL,$IV703+46),"")</f>
      </c>
      <c r="IH703">
        <f>IF($IW703&gt;=47,INDEX($GL:$GL,$IV703+47),"")</f>
      </c>
      <c r="II703">
        <f>IF($IW703&gt;=48,INDEX($GL:$GL,$IV703+48),"")</f>
      </c>
      <c r="IJ703">
        <f>IF($IW703&gt;=49,INDEX($GL:$GL,$IV703+49),"")</f>
      </c>
      <c r="IK703">
        <f>IF($IW703&gt;=50,INDEX($GL:$GL,$IV703+50),"")</f>
      </c>
      <c r="IL703">
        <f>IF($IW703&gt;=51,INDEX($GL:$GL,$IV703+51),"")</f>
      </c>
      <c r="IM703">
        <f>IF($IW703&gt;=52,INDEX($GL:$GL,$IV703+52),"")</f>
      </c>
      <c r="IN703">
        <f>IF($IW703&gt;=53,INDEX($GL:$GL,$IV703+53),"")</f>
      </c>
      <c r="IO703">
        <f>IF($IW703&gt;=54,INDEX($GL:$GL,$IV703+54),"")</f>
      </c>
      <c r="IP703">
        <f>IF($IW703&gt;=55,INDEX($GL:$GL,$IV703+55),"")</f>
      </c>
      <c r="IQ703">
        <f>IF($IW703&gt;=56,INDEX($GL:$GL,$IV703+56),"")</f>
      </c>
      <c r="IR703">
        <f>IF($IW703&gt;=57,INDEX($GL:$GL,$IV703+57),"")</f>
      </c>
      <c r="IS703">
        <f>IF($IW703&gt;=58,INDEX($GL:$GL,$IV703+58),"")</f>
      </c>
      <c r="IT703">
        <f>IF($IW703&gt;=59,INDEX($GL:$GL,$IV703+59),"")</f>
      </c>
      <c r="IU703">
        <f>IF($IW703&gt;=60,INDEX($GL:$GL,$IV703+60),"")</f>
      </c>
      <c r="IV703">
        <f>IFERROR(MATCH($GK703,$GL$2:$GL$324,0)+1,0)</f>
      </c>
      <c r="IW703">
        <f>IFERROR(INDEX($GM$2:$GM$324,MATCH($GK703,$GL$2:$GL$324,0)),0)</f>
      </c>
      <c r="IX703" t="s">
        <v>34</v>
      </c>
      <c r="IY703" t="s">
        <v>34</v>
      </c>
    </row>
    <row r="704" spans="1:259" x14ac:dyDescent="0.25">
      <c r="K704">
        <f>IF(OR($N704="",$J704=""),"",IFERROR($N704/$J704,0))</f>
      </c>
      <c r="L704">
        <f>IF($N704="","",
SUM($M704,$O704,$T704,$P704,$R704)*
(1-IF($U704="",0,VALUE($U704)/100)))</f>
      </c>
      <c r="M704">
        <f>IF($N704="","",$N704)</f>
      </c>
      <c r="O704">
        <f>IF($N704="","",
IF($H704="","",
IF(ISNUMBER(SEARCH("exempt",LOWER($H704))),0,
$N704*(VALUE(SUBSTITUTE($H704,"%",""))/100))))</f>
      </c>
      <c r="V704">
        <f>IFERROR(IF(FIND(" - ",$E704)&gt;0,MID($E704,FIND(" - ",$E704)+3,LEN($E704)),""),"")</f>
      </c>
      <c r="AE704" t="s">
        <v>1285</v>
      </c>
      <c r="AJ704">
        <f>IFERROR(LEFT($E704,FIND(" - ",$E704)-1),$E704)</f>
      </c>
      <c r="AM704">
        <f>IF($CB704&gt;=1,INDEX($AK:$AK,$CA704+1),"")</f>
      </c>
      <c r="AN704">
        <f>IF($CB704&gt;=2,INDEX($AK:$AK,$CA704+2),"")</f>
      </c>
      <c r="AO704">
        <f>IF($CB704&gt;=3,INDEX($AK:$AK,$CA704+3),"")</f>
      </c>
      <c r="AP704">
        <f>IF($CB704&gt;=4,INDEX($AK:$AK,$CA704+4),"")</f>
      </c>
      <c r="AQ704">
        <f>IF($CB704&gt;=5,INDEX($AK:$AK,$CA704+5),"")</f>
      </c>
      <c r="AR704">
        <f>IF($CB704&gt;=6,INDEX($AK:$AK,$CA704+6),"")</f>
      </c>
      <c r="AS704">
        <f>IF($CB704&gt;=7,INDEX($AK:$AK,$CA704+7),"")</f>
      </c>
      <c r="AT704">
        <f>IF($CB704&gt;=8,INDEX($AK:$AK,$CA704+8),"")</f>
      </c>
      <c r="AU704">
        <f>IF($CB704&gt;=9,INDEX($AK:$AK,$CA704+9),"")</f>
      </c>
      <c r="AV704">
        <f>IF($CB704&gt;=10,INDEX($AK:$AK,$CA704+10),"")</f>
      </c>
      <c r="AW704">
        <f>IF($CB704&gt;=11,INDEX($AK:$AK,$CA704+11),"")</f>
      </c>
      <c r="AX704">
        <f>IF($CB704&gt;=12,INDEX($AK:$AK,$CA704+12),"")</f>
      </c>
      <c r="AY704">
        <f>IF($CB704&gt;=13,INDEX($AK:$AK,$CA704+13),"")</f>
      </c>
      <c r="AZ704">
        <f>IF($CB704&gt;=14,INDEX($AK:$AK,$CA704+14),"")</f>
      </c>
      <c r="BA704">
        <f>IF($CB704&gt;=15,INDEX($AK:$AK,$CA704+15),"")</f>
      </c>
      <c r="BB704">
        <f>IF($CB704&gt;=16,INDEX($AK:$AK,$CA704+16),"")</f>
      </c>
      <c r="BC704">
        <f>IF($CB704&gt;=17,INDEX($AK:$AK,$CA704+17),"")</f>
      </c>
      <c r="BD704">
        <f>IF($CB704&gt;=18,INDEX($AK:$AK,$CA704+18),"")</f>
      </c>
      <c r="BE704">
        <f>IF($CB704&gt;=19,INDEX($AK:$AK,$CA704+19),"")</f>
      </c>
      <c r="BF704">
        <f>IF($CB704&gt;=20,INDEX($AK:$AK,$CA704+20),"")</f>
      </c>
      <c r="BG704">
        <f>IF($CB704&gt;=21,INDEX($AK:$AK,$CA704+21),"")</f>
      </c>
      <c r="BH704">
        <f>IF($CB704&gt;=22,INDEX($AK:$AK,$CA704+22),"")</f>
      </c>
      <c r="BI704">
        <f>IF($CB704&gt;=23,INDEX($AK:$AK,$CA704+23),"")</f>
      </c>
      <c r="BJ704">
        <f>IF($CB704&gt;=24,INDEX($AK:$AK,$CA704+24),"")</f>
      </c>
      <c r="BK704">
        <f>IF($CB704&gt;=25,INDEX($AK:$AK,$CA704+25),"")</f>
      </c>
      <c r="BL704">
        <f>IF($CB704&gt;=26,INDEX($AK:$AK,$CA704+26),"")</f>
      </c>
      <c r="BM704">
        <f>IF($CB704&gt;=27,INDEX($AK:$AK,$CA704+27),"")</f>
      </c>
      <c r="BN704">
        <f>IF($CB704&gt;=28,INDEX($AK:$AK,$CA704+28),"")</f>
      </c>
      <c r="BO704">
        <f>IF($CB704&gt;=29,INDEX($AK:$AK,$CA704+29),"")</f>
      </c>
      <c r="BP704">
        <f>IF($CB704&gt;=30,INDEX($AK:$AK,$CA704+30),"")</f>
      </c>
      <c r="BQ704">
        <f>IF($CB704&gt;=31,INDEX($AK:$AK,$CA704+31),"")</f>
      </c>
      <c r="BR704">
        <f>IF($CB704&gt;=32,INDEX($AK:$AK,$CA704+32),"")</f>
      </c>
      <c r="BS704">
        <f>IF($CB704&gt;=33,INDEX($AK:$AK,$CA704+33),"")</f>
      </c>
      <c r="BT704">
        <f>IF($CB704&gt;=34,INDEX($AK:$AK,$CA704+34),"")</f>
      </c>
      <c r="BU704">
        <f>IF($CB704&gt;=35,INDEX($AK:$AK,$CA704+35),"")</f>
      </c>
      <c r="BV704">
        <f>IF($CB704&gt;=36,INDEX($AK:$AK,$CA704+36),"")</f>
      </c>
      <c r="BW704">
        <f>IF($CB704&gt;=37,INDEX($AK:$AK,$CA704+37),"")</f>
      </c>
      <c r="BX704">
        <f>IF($CB704&gt;=38,INDEX($AK:$AK,$CA704+38),"")</f>
      </c>
      <c r="BY704">
        <f>IF($CB704&gt;=39,INDEX($AK:$AK,$CA704+39),"")</f>
      </c>
      <c r="BZ704">
        <f>IF($CB704&gt;=40,INDEX($AK:$AK,$CA704+40),"")</f>
      </c>
      <c r="CA704">
        <f>IFERROR(MATCH($AJ704,$AK$2:$AK$134,0)+1,0)</f>
      </c>
      <c r="CB704">
        <f>IFERROR(INDEX($AL$2:$AL$134,MATCH($AJ704,$AK$2:$AK$134,0)),0)</f>
      </c>
      <c r="CC704">
        <f>IFERROR(LEFT($F704,FIND(" - ",$F704)-1),$F704)</f>
      </c>
      <c r="CF704">
        <f>IF($DA704&gt;=1,INDEX($CD:$CD,$CZ704+1),"")</f>
      </c>
      <c r="CG704">
        <f>IF($DA704&gt;=2,INDEX($CD:$CD,$CZ704+2),"")</f>
      </c>
      <c r="CH704">
        <f>IF($DA704&gt;=3,INDEX($CD:$CD,$CZ704+3),"")</f>
      </c>
      <c r="CI704">
        <f>IF($DA704&gt;=4,INDEX($CD:$CD,$CZ704+4),"")</f>
      </c>
      <c r="CJ704">
        <f>IF($DA704&gt;=5,INDEX($CD:$CD,$CZ704+5),"")</f>
      </c>
      <c r="CK704">
        <f>IF($DA704&gt;=6,INDEX($CD:$CD,$CZ704+6),"")</f>
      </c>
      <c r="CL704">
        <f>IF($DA704&gt;=7,INDEX($CD:$CD,$CZ704+7),"")</f>
      </c>
      <c r="CM704">
        <f>IF($DA704&gt;=8,INDEX($CD:$CD,$CZ704+8),"")</f>
      </c>
      <c r="CN704">
        <f>IF($DA704&gt;=9,INDEX($CD:$CD,$CZ704+9),"")</f>
      </c>
      <c r="CO704">
        <f>IF($DA704&gt;=10,INDEX($CD:$CD,$CZ704+10),"")</f>
      </c>
      <c r="CP704">
        <f>IF($DA704&gt;=11,INDEX($CD:$CD,$CZ704+11),"")</f>
      </c>
      <c r="CQ704">
        <f>IF($DA704&gt;=12,INDEX($CD:$CD,$CZ704+12),"")</f>
      </c>
      <c r="CR704">
        <f>IF($DA704&gt;=13,INDEX($CD:$CD,$CZ704+13),"")</f>
      </c>
      <c r="CS704">
        <f>IF($DA704&gt;=14,INDEX($CD:$CD,$CZ704+14),"")</f>
      </c>
      <c r="CT704">
        <f>IF($DA704&gt;=15,INDEX($CD:$CD,$CZ704+15),"")</f>
      </c>
      <c r="CU704">
        <f>IF($DA704&gt;=16,INDEX($CD:$CD,$CZ704+16),"")</f>
      </c>
      <c r="CV704">
        <f>IF($DA704&gt;=17,INDEX($CD:$CD,$CZ704+17),"")</f>
      </c>
      <c r="CW704">
        <f>IF($DA704&gt;=18,INDEX($CD:$CD,$CZ704+18),"")</f>
      </c>
      <c r="CX704">
        <f>IF($DA704&gt;=19,INDEX($CD:$CD,$CZ704+19),"")</f>
      </c>
      <c r="CY704">
        <f>IF($DA704&gt;=20,INDEX($CD:$CD,$CZ704+20),"")</f>
      </c>
      <c r="CZ704">
        <f>IFERROR(MATCH($CC704,$CD$2:$CD$263,0)+1,0)</f>
      </c>
      <c r="DA704">
        <f>IFERROR(INDEX($CE$2:$CE$263,MATCH($CC704,$CD$2:$CD$263,0)),0)</f>
      </c>
      <c r="DB704">
        <f>IFERROR(INDEX($AI:$AI,MATCH($H704,$AH:$AH,0))&amp;"","")</f>
      </c>
      <c r="DF704">
        <f>IF($GI704&gt;=1,INDEX($DC:$DC,$GH704+1),"")</f>
      </c>
      <c r="DG704">
        <f>IF($GI704&gt;=2,INDEX($DC:$DC,$GH704+2),"")</f>
      </c>
      <c r="DH704">
        <f>IF($GI704&gt;=3,INDEX($DC:$DC,$GH704+3),"")</f>
      </c>
      <c r="DI704">
        <f>IF($GI704&gt;=4,INDEX($DC:$DC,$GH704+4),"")</f>
      </c>
      <c r="DJ704">
        <f>IF($GI704&gt;=5,INDEX($DC:$DC,$GH704+5),"")</f>
      </c>
      <c r="DK704">
        <f>IF($GI704&gt;=6,INDEX($DC:$DC,$GH704+6),"")</f>
      </c>
      <c r="DL704">
        <f>IF($GI704&gt;=7,INDEX($DC:$DC,$GH704+7),"")</f>
      </c>
      <c r="DM704">
        <f>IF($GI704&gt;=8,INDEX($DC:$DC,$GH704+8),"")</f>
      </c>
      <c r="DN704">
        <f>IF($GI704&gt;=9,INDEX($DC:$DC,$GH704+9),"")</f>
      </c>
      <c r="DO704">
        <f>IF($GI704&gt;=10,INDEX($DC:$DC,$GH704+10),"")</f>
      </c>
      <c r="DP704">
        <f>IF($GI704&gt;=11,INDEX($DC:$DC,$GH704+11),"")</f>
      </c>
      <c r="DQ704">
        <f>IF($GI704&gt;=12,INDEX($DC:$DC,$GH704+12),"")</f>
      </c>
      <c r="DR704">
        <f>IF($GI704&gt;=13,INDEX($DC:$DC,$GH704+13),"")</f>
      </c>
      <c r="DS704">
        <f>IF($GI704&gt;=14,INDEX($DC:$DC,$GH704+14),"")</f>
      </c>
      <c r="DT704">
        <f>IF($GI704&gt;=15,INDEX($DC:$DC,$GH704+15),"")</f>
      </c>
      <c r="DU704">
        <f>IF($GI704&gt;=16,INDEX($DC:$DC,$GH704+16),"")</f>
      </c>
      <c r="DV704">
        <f>IF($GI704&gt;=17,INDEX($DC:$DC,$GH704+17),"")</f>
      </c>
      <c r="DW704">
        <f>IF($GI704&gt;=18,INDEX($DC:$DC,$GH704+18),"")</f>
      </c>
      <c r="DX704">
        <f>IF($GI704&gt;=19,INDEX($DC:$DC,$GH704+19),"")</f>
      </c>
      <c r="DY704">
        <f>IF($GI704&gt;=20,INDEX($DC:$DC,$GH704+20),"")</f>
      </c>
      <c r="DZ704">
        <f>IF($GI704&gt;=21,INDEX($DC:$DC,$GH704+21),"")</f>
      </c>
      <c r="EA704">
        <f>IF($GI704&gt;=22,INDEX($DC:$DC,$GH704+22),"")</f>
      </c>
      <c r="EB704">
        <f>IF($GI704&gt;=23,INDEX($DC:$DC,$GH704+23),"")</f>
      </c>
      <c r="EC704">
        <f>IF($GI704&gt;=24,INDEX($DC:$DC,$GH704+24),"")</f>
      </c>
      <c r="ED704">
        <f>IF($GI704&gt;=25,INDEX($DC:$DC,$GH704+25),"")</f>
      </c>
      <c r="EE704">
        <f>IF($GI704&gt;=26,INDEX($DC:$DC,$GH704+26),"")</f>
      </c>
      <c r="EF704">
        <f>IF($GI704&gt;=27,INDEX($DC:$DC,$GH704+27),"")</f>
      </c>
      <c r="EG704">
        <f>IF($GI704&gt;=28,INDEX($DC:$DC,$GH704+28),"")</f>
      </c>
      <c r="EH704">
        <f>IF($GI704&gt;=29,INDEX($DC:$DC,$GH704+29),"")</f>
      </c>
      <c r="EI704">
        <f>IF($GI704&gt;=30,INDEX($DC:$DC,$GH704+30),"")</f>
      </c>
      <c r="EJ704">
        <f>IF($GI704&gt;=31,INDEX($DC:$DC,$GH704+31),"")</f>
      </c>
      <c r="EK704">
        <f>IF($GI704&gt;=32,INDEX($DC:$DC,$GH704+32),"")</f>
      </c>
      <c r="EL704">
        <f>IF($GI704&gt;=33,INDEX($DC:$DC,$GH704+33),"")</f>
      </c>
      <c r="EM704">
        <f>IF($GI704&gt;=34,INDEX($DC:$DC,$GH704+34),"")</f>
      </c>
      <c r="EN704">
        <f>IF($GI704&gt;=35,INDEX($DC:$DC,$GH704+35),"")</f>
      </c>
      <c r="EO704">
        <f>IF($GI704&gt;=36,INDEX($DC:$DC,$GH704+36),"")</f>
      </c>
      <c r="EP704">
        <f>IF($GI704&gt;=37,INDEX($DC:$DC,$GH704+37),"")</f>
      </c>
      <c r="EQ704">
        <f>IF($GI704&gt;=38,INDEX($DC:$DC,$GH704+38),"")</f>
      </c>
      <c r="ER704">
        <f>IF($GI704&gt;=39,INDEX($DC:$DC,$GH704+39),"")</f>
      </c>
      <c r="ES704">
        <f>IF($GI704&gt;=40,INDEX($DC:$DC,$GH704+40),"")</f>
      </c>
      <c r="ET704">
        <f>IF($GI704&gt;=1,INDEX($DD:$DD,$GH704+1),"")</f>
      </c>
      <c r="EU704">
        <f>IF($GI704&gt;=2,INDEX($DD:$DD,$GH704+2),"")</f>
      </c>
      <c r="EV704">
        <f>IF($GI704&gt;=3,INDEX($DD:$DD,$GH704+3),"")</f>
      </c>
      <c r="EW704">
        <f>IF($GI704&gt;=4,INDEX($DD:$DD,$GH704+4),"")</f>
      </c>
      <c r="EX704">
        <f>IF($GI704&gt;=5,INDEX($DD:$DD,$GH704+5),"")</f>
      </c>
      <c r="EY704">
        <f>IF($GI704&gt;=6,INDEX($DD:$DD,$GH704+6),"")</f>
      </c>
      <c r="EZ704">
        <f>IF($GI704&gt;=7,INDEX($DD:$DD,$GH704+7),"")</f>
      </c>
      <c r="FA704">
        <f>IF($GI704&gt;=8,INDEX($DD:$DD,$GH704+8),"")</f>
      </c>
      <c r="FB704">
        <f>IF($GI704&gt;=9,INDEX($DD:$DD,$GH704+9),"")</f>
      </c>
      <c r="FC704">
        <f>IF($GI704&gt;=10,INDEX($DD:$DD,$GH704+10),"")</f>
      </c>
      <c r="FD704">
        <f>IF($GI704&gt;=11,INDEX($DD:$DD,$GH704+11),"")</f>
      </c>
      <c r="FE704">
        <f>IF($GI704&gt;=12,INDEX($DD:$DD,$GH704+12),"")</f>
      </c>
      <c r="FF704">
        <f>IF($GI704&gt;=13,INDEX($DD:$DD,$GH704+13),"")</f>
      </c>
      <c r="FG704">
        <f>IF($GI704&gt;=14,INDEX($DD:$DD,$GH704+14),"")</f>
      </c>
      <c r="FH704">
        <f>IF($GI704&gt;=15,INDEX($DD:$DD,$GH704+15),"")</f>
      </c>
      <c r="FI704">
        <f>IF($GI704&gt;=16,INDEX($DD:$DD,$GH704+16),"")</f>
      </c>
      <c r="FJ704">
        <f>IF($GI704&gt;=17,INDEX($DD:$DD,$GH704+17),"")</f>
      </c>
      <c r="FK704">
        <f>IF($GI704&gt;=18,INDEX($DD:$DD,$GH704+18),"")</f>
      </c>
      <c r="FL704">
        <f>IF($GI704&gt;=19,INDEX($DD:$DD,$GH704+19),"")</f>
      </c>
      <c r="FM704">
        <f>IF($GI704&gt;=20,INDEX($DD:$DD,$GH704+20),"")</f>
      </c>
      <c r="FN704">
        <f>IF($GI704&gt;=21,INDEX($DD:$DD,$GH704+21),"")</f>
      </c>
      <c r="FO704">
        <f>IF($GI704&gt;=22,INDEX($DD:$DD,$GH704+22),"")</f>
      </c>
      <c r="FP704">
        <f>IF($GI704&gt;=23,INDEX($DD:$DD,$GH704+23),"")</f>
      </c>
      <c r="FQ704">
        <f>IF($GI704&gt;=24,INDEX($DD:$DD,$GH704+24),"")</f>
      </c>
      <c r="FR704">
        <f>IF($GI704&gt;=25,INDEX($DD:$DD,$GH704+25),"")</f>
      </c>
      <c r="FS704">
        <f>IF($GI704&gt;=26,INDEX($DD:$DD,$GH704+26),"")</f>
      </c>
      <c r="FT704">
        <f>IF($GI704&gt;=27,INDEX($DD:$DD,$GH704+27),"")</f>
      </c>
      <c r="FU704">
        <f>IF($GI704&gt;=28,INDEX($DD:$DD,$GH704+28),"")</f>
      </c>
      <c r="FV704">
        <f>IF($GI704&gt;=29,INDEX($DD:$DD,$GH704+29),"")</f>
      </c>
      <c r="FW704">
        <f>IF($GI704&gt;=30,INDEX($DD:$DD,$GH704+30),"")</f>
      </c>
      <c r="FX704">
        <f>IF($GI704&gt;=31,INDEX($DD:$DD,$GH704+31),"")</f>
      </c>
      <c r="FY704">
        <f>IF($GI704&gt;=32,INDEX($DD:$DD,$GH704+32),"")</f>
      </c>
      <c r="FZ704">
        <f>IF($GI704&gt;=33,INDEX($DD:$DD,$GH704+33),"")</f>
      </c>
      <c r="GA704">
        <f>IF($GI704&gt;=34,INDEX($DD:$DD,$GH704+34),"")</f>
      </c>
      <c r="GB704">
        <f>IF($GI704&gt;=35,INDEX($DD:$DD,$GH704+35),"")</f>
      </c>
      <c r="GC704">
        <f>IF($GI704&gt;=36,INDEX($DD:$DD,$GH704+36),"")</f>
      </c>
      <c r="GD704">
        <f>IF($GI704&gt;=37,INDEX($DD:$DD,$GH704+37),"")</f>
      </c>
      <c r="GE704">
        <f>IF($GI704&gt;=38,INDEX($DD:$DD,$GH704+38),"")</f>
      </c>
      <c r="GF704">
        <f>IF($GI704&gt;=39,INDEX($DD:$DD,$GH704+39),"")</f>
      </c>
      <c r="GG704">
        <f>IF($GI704&gt;=40,INDEX($DD:$DD,$GH704+40),"")</f>
      </c>
      <c r="GH704">
        <f>IFERROR(MATCH($DB704,$DC$2:$DC$148,0)+1,0)</f>
      </c>
      <c r="GI704">
        <f>IFERROR(INDEX($DE$2:$DE$148,MATCH($DB704,$DC$2:$DC$148,0)),0)</f>
      </c>
      <c r="GJ704">
        <f>IFERROR(MATCH($S704,$DF$704:$ES$704,0),0)</f>
      </c>
      <c r="GK704">
        <f>IF($GJ704&gt;0,INDEX($ET$704:$GG$704,$GJ704),"")</f>
      </c>
      <c r="GN704">
        <f>IF($IW704&gt;=1,INDEX($GL:$GL,$IV704+1),"")</f>
      </c>
      <c r="GO704">
        <f>IF($IW704&gt;=2,INDEX($GL:$GL,$IV704+2),"")</f>
      </c>
      <c r="GP704">
        <f>IF($IW704&gt;=3,INDEX($GL:$GL,$IV704+3),"")</f>
      </c>
      <c r="GQ704">
        <f>IF($IW704&gt;=4,INDEX($GL:$GL,$IV704+4),"")</f>
      </c>
      <c r="GR704">
        <f>IF($IW704&gt;=5,INDEX($GL:$GL,$IV704+5),"")</f>
      </c>
      <c r="GS704">
        <f>IF($IW704&gt;=6,INDEX($GL:$GL,$IV704+6),"")</f>
      </c>
      <c r="GT704">
        <f>IF($IW704&gt;=7,INDEX($GL:$GL,$IV704+7),"")</f>
      </c>
      <c r="GU704">
        <f>IF($IW704&gt;=8,INDEX($GL:$GL,$IV704+8),"")</f>
      </c>
      <c r="GV704">
        <f>IF($IW704&gt;=9,INDEX($GL:$GL,$IV704+9),"")</f>
      </c>
      <c r="GW704">
        <f>IF($IW704&gt;=10,INDEX($GL:$GL,$IV704+10),"")</f>
      </c>
      <c r="GX704">
        <f>IF($IW704&gt;=11,INDEX($GL:$GL,$IV704+11),"")</f>
      </c>
      <c r="GY704">
        <f>IF($IW704&gt;=12,INDEX($GL:$GL,$IV704+12),"")</f>
      </c>
      <c r="GZ704">
        <f>IF($IW704&gt;=13,INDEX($GL:$GL,$IV704+13),"")</f>
      </c>
      <c r="HA704">
        <f>IF($IW704&gt;=14,INDEX($GL:$GL,$IV704+14),"")</f>
      </c>
      <c r="HB704">
        <f>IF($IW704&gt;=15,INDEX($GL:$GL,$IV704+15),"")</f>
      </c>
      <c r="HC704">
        <f>IF($IW704&gt;=16,INDEX($GL:$GL,$IV704+16),"")</f>
      </c>
      <c r="HD704">
        <f>IF($IW704&gt;=17,INDEX($GL:$GL,$IV704+17),"")</f>
      </c>
      <c r="HE704">
        <f>IF($IW704&gt;=18,INDEX($GL:$GL,$IV704+18),"")</f>
      </c>
      <c r="HF704">
        <f>IF($IW704&gt;=19,INDEX($GL:$GL,$IV704+19),"")</f>
      </c>
      <c r="HG704">
        <f>IF($IW704&gt;=20,INDEX($GL:$GL,$IV704+20),"")</f>
      </c>
      <c r="HH704">
        <f>IF($IW704&gt;=21,INDEX($GL:$GL,$IV704+21),"")</f>
      </c>
      <c r="HI704">
        <f>IF($IW704&gt;=22,INDEX($GL:$GL,$IV704+22),"")</f>
      </c>
      <c r="HJ704">
        <f>IF($IW704&gt;=23,INDEX($GL:$GL,$IV704+23),"")</f>
      </c>
      <c r="HK704">
        <f>IF($IW704&gt;=24,INDEX($GL:$GL,$IV704+24),"")</f>
      </c>
      <c r="HL704">
        <f>IF($IW704&gt;=25,INDEX($GL:$GL,$IV704+25),"")</f>
      </c>
      <c r="HM704">
        <f>IF($IW704&gt;=26,INDEX($GL:$GL,$IV704+26),"")</f>
      </c>
      <c r="HN704">
        <f>IF($IW704&gt;=27,INDEX($GL:$GL,$IV704+27),"")</f>
      </c>
      <c r="HO704">
        <f>IF($IW704&gt;=28,INDEX($GL:$GL,$IV704+28),"")</f>
      </c>
      <c r="HP704">
        <f>IF($IW704&gt;=29,INDEX($GL:$GL,$IV704+29),"")</f>
      </c>
      <c r="HQ704">
        <f>IF($IW704&gt;=30,INDEX($GL:$GL,$IV704+30),"")</f>
      </c>
      <c r="HR704">
        <f>IF($IW704&gt;=31,INDEX($GL:$GL,$IV704+31),"")</f>
      </c>
      <c r="HS704">
        <f>IF($IW704&gt;=32,INDEX($GL:$GL,$IV704+32),"")</f>
      </c>
      <c r="HT704">
        <f>IF($IW704&gt;=33,INDEX($GL:$GL,$IV704+33),"")</f>
      </c>
      <c r="HU704">
        <f>IF($IW704&gt;=34,INDEX($GL:$GL,$IV704+34),"")</f>
      </c>
      <c r="HV704">
        <f>IF($IW704&gt;=35,INDEX($GL:$GL,$IV704+35),"")</f>
      </c>
      <c r="HW704">
        <f>IF($IW704&gt;=36,INDEX($GL:$GL,$IV704+36),"")</f>
      </c>
      <c r="HX704">
        <f>IF($IW704&gt;=37,INDEX($GL:$GL,$IV704+37),"")</f>
      </c>
      <c r="HY704">
        <f>IF($IW704&gt;=38,INDEX($GL:$GL,$IV704+38),"")</f>
      </c>
      <c r="HZ704">
        <f>IF($IW704&gt;=39,INDEX($GL:$GL,$IV704+39),"")</f>
      </c>
      <c r="IA704">
        <f>IF($IW704&gt;=40,INDEX($GL:$GL,$IV704+40),"")</f>
      </c>
      <c r="IB704">
        <f>IF($IW704&gt;=41,INDEX($GL:$GL,$IV704+41),"")</f>
      </c>
      <c r="IC704">
        <f>IF($IW704&gt;=42,INDEX($GL:$GL,$IV704+42),"")</f>
      </c>
      <c r="ID704">
        <f>IF($IW704&gt;=43,INDEX($GL:$GL,$IV704+43),"")</f>
      </c>
      <c r="IE704">
        <f>IF($IW704&gt;=44,INDEX($GL:$GL,$IV704+44),"")</f>
      </c>
      <c r="IF704">
        <f>IF($IW704&gt;=45,INDEX($GL:$GL,$IV704+45),"")</f>
      </c>
      <c r="IG704">
        <f>IF($IW704&gt;=46,INDEX($GL:$GL,$IV704+46),"")</f>
      </c>
      <c r="IH704">
        <f>IF($IW704&gt;=47,INDEX($GL:$GL,$IV704+47),"")</f>
      </c>
      <c r="II704">
        <f>IF($IW704&gt;=48,INDEX($GL:$GL,$IV704+48),"")</f>
      </c>
      <c r="IJ704">
        <f>IF($IW704&gt;=49,INDEX($GL:$GL,$IV704+49),"")</f>
      </c>
      <c r="IK704">
        <f>IF($IW704&gt;=50,INDEX($GL:$GL,$IV704+50),"")</f>
      </c>
      <c r="IL704">
        <f>IF($IW704&gt;=51,INDEX($GL:$GL,$IV704+51),"")</f>
      </c>
      <c r="IM704">
        <f>IF($IW704&gt;=52,INDEX($GL:$GL,$IV704+52),"")</f>
      </c>
      <c r="IN704">
        <f>IF($IW704&gt;=53,INDEX($GL:$GL,$IV704+53),"")</f>
      </c>
      <c r="IO704">
        <f>IF($IW704&gt;=54,INDEX($GL:$GL,$IV704+54),"")</f>
      </c>
      <c r="IP704">
        <f>IF($IW704&gt;=55,INDEX($GL:$GL,$IV704+55),"")</f>
      </c>
      <c r="IQ704">
        <f>IF($IW704&gt;=56,INDEX($GL:$GL,$IV704+56),"")</f>
      </c>
      <c r="IR704">
        <f>IF($IW704&gt;=57,INDEX($GL:$GL,$IV704+57),"")</f>
      </c>
      <c r="IS704">
        <f>IF($IW704&gt;=58,INDEX($GL:$GL,$IV704+58),"")</f>
      </c>
      <c r="IT704">
        <f>IF($IW704&gt;=59,INDEX($GL:$GL,$IV704+59),"")</f>
      </c>
      <c r="IU704">
        <f>IF($IW704&gt;=60,INDEX($GL:$GL,$IV704+60),"")</f>
      </c>
      <c r="IV704">
        <f>IFERROR(MATCH($GK704,$GL$2:$GL$324,0)+1,0)</f>
      </c>
      <c r="IW704">
        <f>IFERROR(INDEX($GM$2:$GM$324,MATCH($GK704,$GL$2:$GL$324,0)),0)</f>
      </c>
      <c r="IX704" t="s">
        <v>34</v>
      </c>
      <c r="IY704" t="s">
        <v>34</v>
      </c>
    </row>
    <row r="705" spans="1:259" x14ac:dyDescent="0.25">
      <c r="K705">
        <f>IF(OR($N705="",$J705=""),"",IFERROR($N705/$J705,0))</f>
      </c>
      <c r="L705">
        <f>IF($N705="","",
SUM($M705,$O705,$T705,$P705,$R705)*
(1-IF($U705="",0,VALUE($U705)/100)))</f>
      </c>
      <c r="M705">
        <f>IF($N705="","",$N705)</f>
      </c>
      <c r="O705">
        <f>IF($N705="","",
IF($H705="","",
IF(ISNUMBER(SEARCH("exempt",LOWER($H705))),0,
$N705*(VALUE(SUBSTITUTE($H705,"%",""))/100))))</f>
      </c>
      <c r="V705">
        <f>IFERROR(IF(FIND(" - ",$E705)&gt;0,MID($E705,FIND(" - ",$E705)+3,LEN($E705)),""),"")</f>
      </c>
      <c r="AE705" t="s">
        <v>1286</v>
      </c>
      <c r="AJ705">
        <f>IFERROR(LEFT($E705,FIND(" - ",$E705)-1),$E705)</f>
      </c>
      <c r="AM705">
        <f>IF($CB705&gt;=1,INDEX($AK:$AK,$CA705+1),"")</f>
      </c>
      <c r="AN705">
        <f>IF($CB705&gt;=2,INDEX($AK:$AK,$CA705+2),"")</f>
      </c>
      <c r="AO705">
        <f>IF($CB705&gt;=3,INDEX($AK:$AK,$CA705+3),"")</f>
      </c>
      <c r="AP705">
        <f>IF($CB705&gt;=4,INDEX($AK:$AK,$CA705+4),"")</f>
      </c>
      <c r="AQ705">
        <f>IF($CB705&gt;=5,INDEX($AK:$AK,$CA705+5),"")</f>
      </c>
      <c r="AR705">
        <f>IF($CB705&gt;=6,INDEX($AK:$AK,$CA705+6),"")</f>
      </c>
      <c r="AS705">
        <f>IF($CB705&gt;=7,INDEX($AK:$AK,$CA705+7),"")</f>
      </c>
      <c r="AT705">
        <f>IF($CB705&gt;=8,INDEX($AK:$AK,$CA705+8),"")</f>
      </c>
      <c r="AU705">
        <f>IF($CB705&gt;=9,INDEX($AK:$AK,$CA705+9),"")</f>
      </c>
      <c r="AV705">
        <f>IF($CB705&gt;=10,INDEX($AK:$AK,$CA705+10),"")</f>
      </c>
      <c r="AW705">
        <f>IF($CB705&gt;=11,INDEX($AK:$AK,$CA705+11),"")</f>
      </c>
      <c r="AX705">
        <f>IF($CB705&gt;=12,INDEX($AK:$AK,$CA705+12),"")</f>
      </c>
      <c r="AY705">
        <f>IF($CB705&gt;=13,INDEX($AK:$AK,$CA705+13),"")</f>
      </c>
      <c r="AZ705">
        <f>IF($CB705&gt;=14,INDEX($AK:$AK,$CA705+14),"")</f>
      </c>
      <c r="BA705">
        <f>IF($CB705&gt;=15,INDEX($AK:$AK,$CA705+15),"")</f>
      </c>
      <c r="BB705">
        <f>IF($CB705&gt;=16,INDEX($AK:$AK,$CA705+16),"")</f>
      </c>
      <c r="BC705">
        <f>IF($CB705&gt;=17,INDEX($AK:$AK,$CA705+17),"")</f>
      </c>
      <c r="BD705">
        <f>IF($CB705&gt;=18,INDEX($AK:$AK,$CA705+18),"")</f>
      </c>
      <c r="BE705">
        <f>IF($CB705&gt;=19,INDEX($AK:$AK,$CA705+19),"")</f>
      </c>
      <c r="BF705">
        <f>IF($CB705&gt;=20,INDEX($AK:$AK,$CA705+20),"")</f>
      </c>
      <c r="BG705">
        <f>IF($CB705&gt;=21,INDEX($AK:$AK,$CA705+21),"")</f>
      </c>
      <c r="BH705">
        <f>IF($CB705&gt;=22,INDEX($AK:$AK,$CA705+22),"")</f>
      </c>
      <c r="BI705">
        <f>IF($CB705&gt;=23,INDEX($AK:$AK,$CA705+23),"")</f>
      </c>
      <c r="BJ705">
        <f>IF($CB705&gt;=24,INDEX($AK:$AK,$CA705+24),"")</f>
      </c>
      <c r="BK705">
        <f>IF($CB705&gt;=25,INDEX($AK:$AK,$CA705+25),"")</f>
      </c>
      <c r="BL705">
        <f>IF($CB705&gt;=26,INDEX($AK:$AK,$CA705+26),"")</f>
      </c>
      <c r="BM705">
        <f>IF($CB705&gt;=27,INDEX($AK:$AK,$CA705+27),"")</f>
      </c>
      <c r="BN705">
        <f>IF($CB705&gt;=28,INDEX($AK:$AK,$CA705+28),"")</f>
      </c>
      <c r="BO705">
        <f>IF($CB705&gt;=29,INDEX($AK:$AK,$CA705+29),"")</f>
      </c>
      <c r="BP705">
        <f>IF($CB705&gt;=30,INDEX($AK:$AK,$CA705+30),"")</f>
      </c>
      <c r="BQ705">
        <f>IF($CB705&gt;=31,INDEX($AK:$AK,$CA705+31),"")</f>
      </c>
      <c r="BR705">
        <f>IF($CB705&gt;=32,INDEX($AK:$AK,$CA705+32),"")</f>
      </c>
      <c r="BS705">
        <f>IF($CB705&gt;=33,INDEX($AK:$AK,$CA705+33),"")</f>
      </c>
      <c r="BT705">
        <f>IF($CB705&gt;=34,INDEX($AK:$AK,$CA705+34),"")</f>
      </c>
      <c r="BU705">
        <f>IF($CB705&gt;=35,INDEX($AK:$AK,$CA705+35),"")</f>
      </c>
      <c r="BV705">
        <f>IF($CB705&gt;=36,INDEX($AK:$AK,$CA705+36),"")</f>
      </c>
      <c r="BW705">
        <f>IF($CB705&gt;=37,INDEX($AK:$AK,$CA705+37),"")</f>
      </c>
      <c r="BX705">
        <f>IF($CB705&gt;=38,INDEX($AK:$AK,$CA705+38),"")</f>
      </c>
      <c r="BY705">
        <f>IF($CB705&gt;=39,INDEX($AK:$AK,$CA705+39),"")</f>
      </c>
      <c r="BZ705">
        <f>IF($CB705&gt;=40,INDEX($AK:$AK,$CA705+40),"")</f>
      </c>
      <c r="CA705">
        <f>IFERROR(MATCH($AJ705,$AK$2:$AK$134,0)+1,0)</f>
      </c>
      <c r="CB705">
        <f>IFERROR(INDEX($AL$2:$AL$134,MATCH($AJ705,$AK$2:$AK$134,0)),0)</f>
      </c>
      <c r="CC705">
        <f>IFERROR(LEFT($F705,FIND(" - ",$F705)-1),$F705)</f>
      </c>
      <c r="CF705">
        <f>IF($DA705&gt;=1,INDEX($CD:$CD,$CZ705+1),"")</f>
      </c>
      <c r="CG705">
        <f>IF($DA705&gt;=2,INDEX($CD:$CD,$CZ705+2),"")</f>
      </c>
      <c r="CH705">
        <f>IF($DA705&gt;=3,INDEX($CD:$CD,$CZ705+3),"")</f>
      </c>
      <c r="CI705">
        <f>IF($DA705&gt;=4,INDEX($CD:$CD,$CZ705+4),"")</f>
      </c>
      <c r="CJ705">
        <f>IF($DA705&gt;=5,INDEX($CD:$CD,$CZ705+5),"")</f>
      </c>
      <c r="CK705">
        <f>IF($DA705&gt;=6,INDEX($CD:$CD,$CZ705+6),"")</f>
      </c>
      <c r="CL705">
        <f>IF($DA705&gt;=7,INDEX($CD:$CD,$CZ705+7),"")</f>
      </c>
      <c r="CM705">
        <f>IF($DA705&gt;=8,INDEX($CD:$CD,$CZ705+8),"")</f>
      </c>
      <c r="CN705">
        <f>IF($DA705&gt;=9,INDEX($CD:$CD,$CZ705+9),"")</f>
      </c>
      <c r="CO705">
        <f>IF($DA705&gt;=10,INDEX($CD:$CD,$CZ705+10),"")</f>
      </c>
      <c r="CP705">
        <f>IF($DA705&gt;=11,INDEX($CD:$CD,$CZ705+11),"")</f>
      </c>
      <c r="CQ705">
        <f>IF($DA705&gt;=12,INDEX($CD:$CD,$CZ705+12),"")</f>
      </c>
      <c r="CR705">
        <f>IF($DA705&gt;=13,INDEX($CD:$CD,$CZ705+13),"")</f>
      </c>
      <c r="CS705">
        <f>IF($DA705&gt;=14,INDEX($CD:$CD,$CZ705+14),"")</f>
      </c>
      <c r="CT705">
        <f>IF($DA705&gt;=15,INDEX($CD:$CD,$CZ705+15),"")</f>
      </c>
      <c r="CU705">
        <f>IF($DA705&gt;=16,INDEX($CD:$CD,$CZ705+16),"")</f>
      </c>
      <c r="CV705">
        <f>IF($DA705&gt;=17,INDEX($CD:$CD,$CZ705+17),"")</f>
      </c>
      <c r="CW705">
        <f>IF($DA705&gt;=18,INDEX($CD:$CD,$CZ705+18),"")</f>
      </c>
      <c r="CX705">
        <f>IF($DA705&gt;=19,INDEX($CD:$CD,$CZ705+19),"")</f>
      </c>
      <c r="CY705">
        <f>IF($DA705&gt;=20,INDEX($CD:$CD,$CZ705+20),"")</f>
      </c>
      <c r="CZ705">
        <f>IFERROR(MATCH($CC705,$CD$2:$CD$263,0)+1,0)</f>
      </c>
      <c r="DA705">
        <f>IFERROR(INDEX($CE$2:$CE$263,MATCH($CC705,$CD$2:$CD$263,0)),0)</f>
      </c>
      <c r="DB705">
        <f>IFERROR(INDEX($AI:$AI,MATCH($H705,$AH:$AH,0))&amp;"","")</f>
      </c>
      <c r="DF705">
        <f>IF($GI705&gt;=1,INDEX($DC:$DC,$GH705+1),"")</f>
      </c>
      <c r="DG705">
        <f>IF($GI705&gt;=2,INDEX($DC:$DC,$GH705+2),"")</f>
      </c>
      <c r="DH705">
        <f>IF($GI705&gt;=3,INDEX($DC:$DC,$GH705+3),"")</f>
      </c>
      <c r="DI705">
        <f>IF($GI705&gt;=4,INDEX($DC:$DC,$GH705+4),"")</f>
      </c>
      <c r="DJ705">
        <f>IF($GI705&gt;=5,INDEX($DC:$DC,$GH705+5),"")</f>
      </c>
      <c r="DK705">
        <f>IF($GI705&gt;=6,INDEX($DC:$DC,$GH705+6),"")</f>
      </c>
      <c r="DL705">
        <f>IF($GI705&gt;=7,INDEX($DC:$DC,$GH705+7),"")</f>
      </c>
      <c r="DM705">
        <f>IF($GI705&gt;=8,INDEX($DC:$DC,$GH705+8),"")</f>
      </c>
      <c r="DN705">
        <f>IF($GI705&gt;=9,INDEX($DC:$DC,$GH705+9),"")</f>
      </c>
      <c r="DO705">
        <f>IF($GI705&gt;=10,INDEX($DC:$DC,$GH705+10),"")</f>
      </c>
      <c r="DP705">
        <f>IF($GI705&gt;=11,INDEX($DC:$DC,$GH705+11),"")</f>
      </c>
      <c r="DQ705">
        <f>IF($GI705&gt;=12,INDEX($DC:$DC,$GH705+12),"")</f>
      </c>
      <c r="DR705">
        <f>IF($GI705&gt;=13,INDEX($DC:$DC,$GH705+13),"")</f>
      </c>
      <c r="DS705">
        <f>IF($GI705&gt;=14,INDEX($DC:$DC,$GH705+14),"")</f>
      </c>
      <c r="DT705">
        <f>IF($GI705&gt;=15,INDEX($DC:$DC,$GH705+15),"")</f>
      </c>
      <c r="DU705">
        <f>IF($GI705&gt;=16,INDEX($DC:$DC,$GH705+16),"")</f>
      </c>
      <c r="DV705">
        <f>IF($GI705&gt;=17,INDEX($DC:$DC,$GH705+17),"")</f>
      </c>
      <c r="DW705">
        <f>IF($GI705&gt;=18,INDEX($DC:$DC,$GH705+18),"")</f>
      </c>
      <c r="DX705">
        <f>IF($GI705&gt;=19,INDEX($DC:$DC,$GH705+19),"")</f>
      </c>
      <c r="DY705">
        <f>IF($GI705&gt;=20,INDEX($DC:$DC,$GH705+20),"")</f>
      </c>
      <c r="DZ705">
        <f>IF($GI705&gt;=21,INDEX($DC:$DC,$GH705+21),"")</f>
      </c>
      <c r="EA705">
        <f>IF($GI705&gt;=22,INDEX($DC:$DC,$GH705+22),"")</f>
      </c>
      <c r="EB705">
        <f>IF($GI705&gt;=23,INDEX($DC:$DC,$GH705+23),"")</f>
      </c>
      <c r="EC705">
        <f>IF($GI705&gt;=24,INDEX($DC:$DC,$GH705+24),"")</f>
      </c>
      <c r="ED705">
        <f>IF($GI705&gt;=25,INDEX($DC:$DC,$GH705+25),"")</f>
      </c>
      <c r="EE705">
        <f>IF($GI705&gt;=26,INDEX($DC:$DC,$GH705+26),"")</f>
      </c>
      <c r="EF705">
        <f>IF($GI705&gt;=27,INDEX($DC:$DC,$GH705+27),"")</f>
      </c>
      <c r="EG705">
        <f>IF($GI705&gt;=28,INDEX($DC:$DC,$GH705+28),"")</f>
      </c>
      <c r="EH705">
        <f>IF($GI705&gt;=29,INDEX($DC:$DC,$GH705+29),"")</f>
      </c>
      <c r="EI705">
        <f>IF($GI705&gt;=30,INDEX($DC:$DC,$GH705+30),"")</f>
      </c>
      <c r="EJ705">
        <f>IF($GI705&gt;=31,INDEX($DC:$DC,$GH705+31),"")</f>
      </c>
      <c r="EK705">
        <f>IF($GI705&gt;=32,INDEX($DC:$DC,$GH705+32),"")</f>
      </c>
      <c r="EL705">
        <f>IF($GI705&gt;=33,INDEX($DC:$DC,$GH705+33),"")</f>
      </c>
      <c r="EM705">
        <f>IF($GI705&gt;=34,INDEX($DC:$DC,$GH705+34),"")</f>
      </c>
      <c r="EN705">
        <f>IF($GI705&gt;=35,INDEX($DC:$DC,$GH705+35),"")</f>
      </c>
      <c r="EO705">
        <f>IF($GI705&gt;=36,INDEX($DC:$DC,$GH705+36),"")</f>
      </c>
      <c r="EP705">
        <f>IF($GI705&gt;=37,INDEX($DC:$DC,$GH705+37),"")</f>
      </c>
      <c r="EQ705">
        <f>IF($GI705&gt;=38,INDEX($DC:$DC,$GH705+38),"")</f>
      </c>
      <c r="ER705">
        <f>IF($GI705&gt;=39,INDEX($DC:$DC,$GH705+39),"")</f>
      </c>
      <c r="ES705">
        <f>IF($GI705&gt;=40,INDEX($DC:$DC,$GH705+40),"")</f>
      </c>
      <c r="ET705">
        <f>IF($GI705&gt;=1,INDEX($DD:$DD,$GH705+1),"")</f>
      </c>
      <c r="EU705">
        <f>IF($GI705&gt;=2,INDEX($DD:$DD,$GH705+2),"")</f>
      </c>
      <c r="EV705">
        <f>IF($GI705&gt;=3,INDEX($DD:$DD,$GH705+3),"")</f>
      </c>
      <c r="EW705">
        <f>IF($GI705&gt;=4,INDEX($DD:$DD,$GH705+4),"")</f>
      </c>
      <c r="EX705">
        <f>IF($GI705&gt;=5,INDEX($DD:$DD,$GH705+5),"")</f>
      </c>
      <c r="EY705">
        <f>IF($GI705&gt;=6,INDEX($DD:$DD,$GH705+6),"")</f>
      </c>
      <c r="EZ705">
        <f>IF($GI705&gt;=7,INDEX($DD:$DD,$GH705+7),"")</f>
      </c>
      <c r="FA705">
        <f>IF($GI705&gt;=8,INDEX($DD:$DD,$GH705+8),"")</f>
      </c>
      <c r="FB705">
        <f>IF($GI705&gt;=9,INDEX($DD:$DD,$GH705+9),"")</f>
      </c>
      <c r="FC705">
        <f>IF($GI705&gt;=10,INDEX($DD:$DD,$GH705+10),"")</f>
      </c>
      <c r="FD705">
        <f>IF($GI705&gt;=11,INDEX($DD:$DD,$GH705+11),"")</f>
      </c>
      <c r="FE705">
        <f>IF($GI705&gt;=12,INDEX($DD:$DD,$GH705+12),"")</f>
      </c>
      <c r="FF705">
        <f>IF($GI705&gt;=13,INDEX($DD:$DD,$GH705+13),"")</f>
      </c>
      <c r="FG705">
        <f>IF($GI705&gt;=14,INDEX($DD:$DD,$GH705+14),"")</f>
      </c>
      <c r="FH705">
        <f>IF($GI705&gt;=15,INDEX($DD:$DD,$GH705+15),"")</f>
      </c>
      <c r="FI705">
        <f>IF($GI705&gt;=16,INDEX($DD:$DD,$GH705+16),"")</f>
      </c>
      <c r="FJ705">
        <f>IF($GI705&gt;=17,INDEX($DD:$DD,$GH705+17),"")</f>
      </c>
      <c r="FK705">
        <f>IF($GI705&gt;=18,INDEX($DD:$DD,$GH705+18),"")</f>
      </c>
      <c r="FL705">
        <f>IF($GI705&gt;=19,INDEX($DD:$DD,$GH705+19),"")</f>
      </c>
      <c r="FM705">
        <f>IF($GI705&gt;=20,INDEX($DD:$DD,$GH705+20),"")</f>
      </c>
      <c r="FN705">
        <f>IF($GI705&gt;=21,INDEX($DD:$DD,$GH705+21),"")</f>
      </c>
      <c r="FO705">
        <f>IF($GI705&gt;=22,INDEX($DD:$DD,$GH705+22),"")</f>
      </c>
      <c r="FP705">
        <f>IF($GI705&gt;=23,INDEX($DD:$DD,$GH705+23),"")</f>
      </c>
      <c r="FQ705">
        <f>IF($GI705&gt;=24,INDEX($DD:$DD,$GH705+24),"")</f>
      </c>
      <c r="FR705">
        <f>IF($GI705&gt;=25,INDEX($DD:$DD,$GH705+25),"")</f>
      </c>
      <c r="FS705">
        <f>IF($GI705&gt;=26,INDEX($DD:$DD,$GH705+26),"")</f>
      </c>
      <c r="FT705">
        <f>IF($GI705&gt;=27,INDEX($DD:$DD,$GH705+27),"")</f>
      </c>
      <c r="FU705">
        <f>IF($GI705&gt;=28,INDEX($DD:$DD,$GH705+28),"")</f>
      </c>
      <c r="FV705">
        <f>IF($GI705&gt;=29,INDEX($DD:$DD,$GH705+29),"")</f>
      </c>
      <c r="FW705">
        <f>IF($GI705&gt;=30,INDEX($DD:$DD,$GH705+30),"")</f>
      </c>
      <c r="FX705">
        <f>IF($GI705&gt;=31,INDEX($DD:$DD,$GH705+31),"")</f>
      </c>
      <c r="FY705">
        <f>IF($GI705&gt;=32,INDEX($DD:$DD,$GH705+32),"")</f>
      </c>
      <c r="FZ705">
        <f>IF($GI705&gt;=33,INDEX($DD:$DD,$GH705+33),"")</f>
      </c>
      <c r="GA705">
        <f>IF($GI705&gt;=34,INDEX($DD:$DD,$GH705+34),"")</f>
      </c>
      <c r="GB705">
        <f>IF($GI705&gt;=35,INDEX($DD:$DD,$GH705+35),"")</f>
      </c>
      <c r="GC705">
        <f>IF($GI705&gt;=36,INDEX($DD:$DD,$GH705+36),"")</f>
      </c>
      <c r="GD705">
        <f>IF($GI705&gt;=37,INDEX($DD:$DD,$GH705+37),"")</f>
      </c>
      <c r="GE705">
        <f>IF($GI705&gt;=38,INDEX($DD:$DD,$GH705+38),"")</f>
      </c>
      <c r="GF705">
        <f>IF($GI705&gt;=39,INDEX($DD:$DD,$GH705+39),"")</f>
      </c>
      <c r="GG705">
        <f>IF($GI705&gt;=40,INDEX($DD:$DD,$GH705+40),"")</f>
      </c>
      <c r="GH705">
        <f>IFERROR(MATCH($DB705,$DC$2:$DC$148,0)+1,0)</f>
      </c>
      <c r="GI705">
        <f>IFERROR(INDEX($DE$2:$DE$148,MATCH($DB705,$DC$2:$DC$148,0)),0)</f>
      </c>
      <c r="GJ705">
        <f>IFERROR(MATCH($S705,$DF$705:$ES$705,0),0)</f>
      </c>
      <c r="GK705">
        <f>IF($GJ705&gt;0,INDEX($ET$705:$GG$705,$GJ705),"")</f>
      </c>
      <c r="GN705">
        <f>IF($IW705&gt;=1,INDEX($GL:$GL,$IV705+1),"")</f>
      </c>
      <c r="GO705">
        <f>IF($IW705&gt;=2,INDEX($GL:$GL,$IV705+2),"")</f>
      </c>
      <c r="GP705">
        <f>IF($IW705&gt;=3,INDEX($GL:$GL,$IV705+3),"")</f>
      </c>
      <c r="GQ705">
        <f>IF($IW705&gt;=4,INDEX($GL:$GL,$IV705+4),"")</f>
      </c>
      <c r="GR705">
        <f>IF($IW705&gt;=5,INDEX($GL:$GL,$IV705+5),"")</f>
      </c>
      <c r="GS705">
        <f>IF($IW705&gt;=6,INDEX($GL:$GL,$IV705+6),"")</f>
      </c>
      <c r="GT705">
        <f>IF($IW705&gt;=7,INDEX($GL:$GL,$IV705+7),"")</f>
      </c>
      <c r="GU705">
        <f>IF($IW705&gt;=8,INDEX($GL:$GL,$IV705+8),"")</f>
      </c>
      <c r="GV705">
        <f>IF($IW705&gt;=9,INDEX($GL:$GL,$IV705+9),"")</f>
      </c>
      <c r="GW705">
        <f>IF($IW705&gt;=10,INDEX($GL:$GL,$IV705+10),"")</f>
      </c>
      <c r="GX705">
        <f>IF($IW705&gt;=11,INDEX($GL:$GL,$IV705+11),"")</f>
      </c>
      <c r="GY705">
        <f>IF($IW705&gt;=12,INDEX($GL:$GL,$IV705+12),"")</f>
      </c>
      <c r="GZ705">
        <f>IF($IW705&gt;=13,INDEX($GL:$GL,$IV705+13),"")</f>
      </c>
      <c r="HA705">
        <f>IF($IW705&gt;=14,INDEX($GL:$GL,$IV705+14),"")</f>
      </c>
      <c r="HB705">
        <f>IF($IW705&gt;=15,INDEX($GL:$GL,$IV705+15),"")</f>
      </c>
      <c r="HC705">
        <f>IF($IW705&gt;=16,INDEX($GL:$GL,$IV705+16),"")</f>
      </c>
      <c r="HD705">
        <f>IF($IW705&gt;=17,INDEX($GL:$GL,$IV705+17),"")</f>
      </c>
      <c r="HE705">
        <f>IF($IW705&gt;=18,INDEX($GL:$GL,$IV705+18),"")</f>
      </c>
      <c r="HF705">
        <f>IF($IW705&gt;=19,INDEX($GL:$GL,$IV705+19),"")</f>
      </c>
      <c r="HG705">
        <f>IF($IW705&gt;=20,INDEX($GL:$GL,$IV705+20),"")</f>
      </c>
      <c r="HH705">
        <f>IF($IW705&gt;=21,INDEX($GL:$GL,$IV705+21),"")</f>
      </c>
      <c r="HI705">
        <f>IF($IW705&gt;=22,INDEX($GL:$GL,$IV705+22),"")</f>
      </c>
      <c r="HJ705">
        <f>IF($IW705&gt;=23,INDEX($GL:$GL,$IV705+23),"")</f>
      </c>
      <c r="HK705">
        <f>IF($IW705&gt;=24,INDEX($GL:$GL,$IV705+24),"")</f>
      </c>
      <c r="HL705">
        <f>IF($IW705&gt;=25,INDEX($GL:$GL,$IV705+25),"")</f>
      </c>
      <c r="HM705">
        <f>IF($IW705&gt;=26,INDEX($GL:$GL,$IV705+26),"")</f>
      </c>
      <c r="HN705">
        <f>IF($IW705&gt;=27,INDEX($GL:$GL,$IV705+27),"")</f>
      </c>
      <c r="HO705">
        <f>IF($IW705&gt;=28,INDEX($GL:$GL,$IV705+28),"")</f>
      </c>
      <c r="HP705">
        <f>IF($IW705&gt;=29,INDEX($GL:$GL,$IV705+29),"")</f>
      </c>
      <c r="HQ705">
        <f>IF($IW705&gt;=30,INDEX($GL:$GL,$IV705+30),"")</f>
      </c>
      <c r="HR705">
        <f>IF($IW705&gt;=31,INDEX($GL:$GL,$IV705+31),"")</f>
      </c>
      <c r="HS705">
        <f>IF($IW705&gt;=32,INDEX($GL:$GL,$IV705+32),"")</f>
      </c>
      <c r="HT705">
        <f>IF($IW705&gt;=33,INDEX($GL:$GL,$IV705+33),"")</f>
      </c>
      <c r="HU705">
        <f>IF($IW705&gt;=34,INDEX($GL:$GL,$IV705+34),"")</f>
      </c>
      <c r="HV705">
        <f>IF($IW705&gt;=35,INDEX($GL:$GL,$IV705+35),"")</f>
      </c>
      <c r="HW705">
        <f>IF($IW705&gt;=36,INDEX($GL:$GL,$IV705+36),"")</f>
      </c>
      <c r="HX705">
        <f>IF($IW705&gt;=37,INDEX($GL:$GL,$IV705+37),"")</f>
      </c>
      <c r="HY705">
        <f>IF($IW705&gt;=38,INDEX($GL:$GL,$IV705+38),"")</f>
      </c>
      <c r="HZ705">
        <f>IF($IW705&gt;=39,INDEX($GL:$GL,$IV705+39),"")</f>
      </c>
      <c r="IA705">
        <f>IF($IW705&gt;=40,INDEX($GL:$GL,$IV705+40),"")</f>
      </c>
      <c r="IB705">
        <f>IF($IW705&gt;=41,INDEX($GL:$GL,$IV705+41),"")</f>
      </c>
      <c r="IC705">
        <f>IF($IW705&gt;=42,INDEX($GL:$GL,$IV705+42),"")</f>
      </c>
      <c r="ID705">
        <f>IF($IW705&gt;=43,INDEX($GL:$GL,$IV705+43),"")</f>
      </c>
      <c r="IE705">
        <f>IF($IW705&gt;=44,INDEX($GL:$GL,$IV705+44),"")</f>
      </c>
      <c r="IF705">
        <f>IF($IW705&gt;=45,INDEX($GL:$GL,$IV705+45),"")</f>
      </c>
      <c r="IG705">
        <f>IF($IW705&gt;=46,INDEX($GL:$GL,$IV705+46),"")</f>
      </c>
      <c r="IH705">
        <f>IF($IW705&gt;=47,INDEX($GL:$GL,$IV705+47),"")</f>
      </c>
      <c r="II705">
        <f>IF($IW705&gt;=48,INDEX($GL:$GL,$IV705+48),"")</f>
      </c>
      <c r="IJ705">
        <f>IF($IW705&gt;=49,INDEX($GL:$GL,$IV705+49),"")</f>
      </c>
      <c r="IK705">
        <f>IF($IW705&gt;=50,INDEX($GL:$GL,$IV705+50),"")</f>
      </c>
      <c r="IL705">
        <f>IF($IW705&gt;=51,INDEX($GL:$GL,$IV705+51),"")</f>
      </c>
      <c r="IM705">
        <f>IF($IW705&gt;=52,INDEX($GL:$GL,$IV705+52),"")</f>
      </c>
      <c r="IN705">
        <f>IF($IW705&gt;=53,INDEX($GL:$GL,$IV705+53),"")</f>
      </c>
      <c r="IO705">
        <f>IF($IW705&gt;=54,INDEX($GL:$GL,$IV705+54),"")</f>
      </c>
      <c r="IP705">
        <f>IF($IW705&gt;=55,INDEX($GL:$GL,$IV705+55),"")</f>
      </c>
      <c r="IQ705">
        <f>IF($IW705&gt;=56,INDEX($GL:$GL,$IV705+56),"")</f>
      </c>
      <c r="IR705">
        <f>IF($IW705&gt;=57,INDEX($GL:$GL,$IV705+57),"")</f>
      </c>
      <c r="IS705">
        <f>IF($IW705&gt;=58,INDEX($GL:$GL,$IV705+58),"")</f>
      </c>
      <c r="IT705">
        <f>IF($IW705&gt;=59,INDEX($GL:$GL,$IV705+59),"")</f>
      </c>
      <c r="IU705">
        <f>IF($IW705&gt;=60,INDEX($GL:$GL,$IV705+60),"")</f>
      </c>
      <c r="IV705">
        <f>IFERROR(MATCH($GK705,$GL$2:$GL$324,0)+1,0)</f>
      </c>
      <c r="IW705">
        <f>IFERROR(INDEX($GM$2:$GM$324,MATCH($GK705,$GL$2:$GL$324,0)),0)</f>
      </c>
      <c r="IX705" t="s">
        <v>34</v>
      </c>
      <c r="IY705" t="s">
        <v>34</v>
      </c>
    </row>
    <row r="706" spans="1:259" x14ac:dyDescent="0.25">
      <c r="K706">
        <f>IF(OR($N706="",$J706=""),"",IFERROR($N706/$J706,0))</f>
      </c>
      <c r="L706">
        <f>IF($N706="","",
SUM($M706,$O706,$T706,$P706,$R706)*
(1-IF($U706="",0,VALUE($U706)/100)))</f>
      </c>
      <c r="M706">
        <f>IF($N706="","",$N706)</f>
      </c>
      <c r="O706">
        <f>IF($N706="","",
IF($H706="","",
IF(ISNUMBER(SEARCH("exempt",LOWER($H706))),0,
$N706*(VALUE(SUBSTITUTE($H706,"%",""))/100))))</f>
      </c>
      <c r="V706">
        <f>IFERROR(IF(FIND(" - ",$E706)&gt;0,MID($E706,FIND(" - ",$E706)+3,LEN($E706)),""),"")</f>
      </c>
      <c r="AE706" t="s">
        <v>1287</v>
      </c>
      <c r="AJ706">
        <f>IFERROR(LEFT($E706,FIND(" - ",$E706)-1),$E706)</f>
      </c>
      <c r="AM706">
        <f>IF($CB706&gt;=1,INDEX($AK:$AK,$CA706+1),"")</f>
      </c>
      <c r="AN706">
        <f>IF($CB706&gt;=2,INDEX($AK:$AK,$CA706+2),"")</f>
      </c>
      <c r="AO706">
        <f>IF($CB706&gt;=3,INDEX($AK:$AK,$CA706+3),"")</f>
      </c>
      <c r="AP706">
        <f>IF($CB706&gt;=4,INDEX($AK:$AK,$CA706+4),"")</f>
      </c>
      <c r="AQ706">
        <f>IF($CB706&gt;=5,INDEX($AK:$AK,$CA706+5),"")</f>
      </c>
      <c r="AR706">
        <f>IF($CB706&gt;=6,INDEX($AK:$AK,$CA706+6),"")</f>
      </c>
      <c r="AS706">
        <f>IF($CB706&gt;=7,INDEX($AK:$AK,$CA706+7),"")</f>
      </c>
      <c r="AT706">
        <f>IF($CB706&gt;=8,INDEX($AK:$AK,$CA706+8),"")</f>
      </c>
      <c r="AU706">
        <f>IF($CB706&gt;=9,INDEX($AK:$AK,$CA706+9),"")</f>
      </c>
      <c r="AV706">
        <f>IF($CB706&gt;=10,INDEX($AK:$AK,$CA706+10),"")</f>
      </c>
      <c r="AW706">
        <f>IF($CB706&gt;=11,INDEX($AK:$AK,$CA706+11),"")</f>
      </c>
      <c r="AX706">
        <f>IF($CB706&gt;=12,INDEX($AK:$AK,$CA706+12),"")</f>
      </c>
      <c r="AY706">
        <f>IF($CB706&gt;=13,INDEX($AK:$AK,$CA706+13),"")</f>
      </c>
      <c r="AZ706">
        <f>IF($CB706&gt;=14,INDEX($AK:$AK,$CA706+14),"")</f>
      </c>
      <c r="BA706">
        <f>IF($CB706&gt;=15,INDEX($AK:$AK,$CA706+15),"")</f>
      </c>
      <c r="BB706">
        <f>IF($CB706&gt;=16,INDEX($AK:$AK,$CA706+16),"")</f>
      </c>
      <c r="BC706">
        <f>IF($CB706&gt;=17,INDEX($AK:$AK,$CA706+17),"")</f>
      </c>
      <c r="BD706">
        <f>IF($CB706&gt;=18,INDEX($AK:$AK,$CA706+18),"")</f>
      </c>
      <c r="BE706">
        <f>IF($CB706&gt;=19,INDEX($AK:$AK,$CA706+19),"")</f>
      </c>
      <c r="BF706">
        <f>IF($CB706&gt;=20,INDEX($AK:$AK,$CA706+20),"")</f>
      </c>
      <c r="BG706">
        <f>IF($CB706&gt;=21,INDEX($AK:$AK,$CA706+21),"")</f>
      </c>
      <c r="BH706">
        <f>IF($CB706&gt;=22,INDEX($AK:$AK,$CA706+22),"")</f>
      </c>
      <c r="BI706">
        <f>IF($CB706&gt;=23,INDEX($AK:$AK,$CA706+23),"")</f>
      </c>
      <c r="BJ706">
        <f>IF($CB706&gt;=24,INDEX($AK:$AK,$CA706+24),"")</f>
      </c>
      <c r="BK706">
        <f>IF($CB706&gt;=25,INDEX($AK:$AK,$CA706+25),"")</f>
      </c>
      <c r="BL706">
        <f>IF($CB706&gt;=26,INDEX($AK:$AK,$CA706+26),"")</f>
      </c>
      <c r="BM706">
        <f>IF($CB706&gt;=27,INDEX($AK:$AK,$CA706+27),"")</f>
      </c>
      <c r="BN706">
        <f>IF($CB706&gt;=28,INDEX($AK:$AK,$CA706+28),"")</f>
      </c>
      <c r="BO706">
        <f>IF($CB706&gt;=29,INDEX($AK:$AK,$CA706+29),"")</f>
      </c>
      <c r="BP706">
        <f>IF($CB706&gt;=30,INDEX($AK:$AK,$CA706+30),"")</f>
      </c>
      <c r="BQ706">
        <f>IF($CB706&gt;=31,INDEX($AK:$AK,$CA706+31),"")</f>
      </c>
      <c r="BR706">
        <f>IF($CB706&gt;=32,INDEX($AK:$AK,$CA706+32),"")</f>
      </c>
      <c r="BS706">
        <f>IF($CB706&gt;=33,INDEX($AK:$AK,$CA706+33),"")</f>
      </c>
      <c r="BT706">
        <f>IF($CB706&gt;=34,INDEX($AK:$AK,$CA706+34),"")</f>
      </c>
      <c r="BU706">
        <f>IF($CB706&gt;=35,INDEX($AK:$AK,$CA706+35),"")</f>
      </c>
      <c r="BV706">
        <f>IF($CB706&gt;=36,INDEX($AK:$AK,$CA706+36),"")</f>
      </c>
      <c r="BW706">
        <f>IF($CB706&gt;=37,INDEX($AK:$AK,$CA706+37),"")</f>
      </c>
      <c r="BX706">
        <f>IF($CB706&gt;=38,INDEX($AK:$AK,$CA706+38),"")</f>
      </c>
      <c r="BY706">
        <f>IF($CB706&gt;=39,INDEX($AK:$AK,$CA706+39),"")</f>
      </c>
      <c r="BZ706">
        <f>IF($CB706&gt;=40,INDEX($AK:$AK,$CA706+40),"")</f>
      </c>
      <c r="CA706">
        <f>IFERROR(MATCH($AJ706,$AK$2:$AK$134,0)+1,0)</f>
      </c>
      <c r="CB706">
        <f>IFERROR(INDEX($AL$2:$AL$134,MATCH($AJ706,$AK$2:$AK$134,0)),0)</f>
      </c>
      <c r="CC706">
        <f>IFERROR(LEFT($F706,FIND(" - ",$F706)-1),$F706)</f>
      </c>
      <c r="CF706">
        <f>IF($DA706&gt;=1,INDEX($CD:$CD,$CZ706+1),"")</f>
      </c>
      <c r="CG706">
        <f>IF($DA706&gt;=2,INDEX($CD:$CD,$CZ706+2),"")</f>
      </c>
      <c r="CH706">
        <f>IF($DA706&gt;=3,INDEX($CD:$CD,$CZ706+3),"")</f>
      </c>
      <c r="CI706">
        <f>IF($DA706&gt;=4,INDEX($CD:$CD,$CZ706+4),"")</f>
      </c>
      <c r="CJ706">
        <f>IF($DA706&gt;=5,INDEX($CD:$CD,$CZ706+5),"")</f>
      </c>
      <c r="CK706">
        <f>IF($DA706&gt;=6,INDEX($CD:$CD,$CZ706+6),"")</f>
      </c>
      <c r="CL706">
        <f>IF($DA706&gt;=7,INDEX($CD:$CD,$CZ706+7),"")</f>
      </c>
      <c r="CM706">
        <f>IF($DA706&gt;=8,INDEX($CD:$CD,$CZ706+8),"")</f>
      </c>
      <c r="CN706">
        <f>IF($DA706&gt;=9,INDEX($CD:$CD,$CZ706+9),"")</f>
      </c>
      <c r="CO706">
        <f>IF($DA706&gt;=10,INDEX($CD:$CD,$CZ706+10),"")</f>
      </c>
      <c r="CP706">
        <f>IF($DA706&gt;=11,INDEX($CD:$CD,$CZ706+11),"")</f>
      </c>
      <c r="CQ706">
        <f>IF($DA706&gt;=12,INDEX($CD:$CD,$CZ706+12),"")</f>
      </c>
      <c r="CR706">
        <f>IF($DA706&gt;=13,INDEX($CD:$CD,$CZ706+13),"")</f>
      </c>
      <c r="CS706">
        <f>IF($DA706&gt;=14,INDEX($CD:$CD,$CZ706+14),"")</f>
      </c>
      <c r="CT706">
        <f>IF($DA706&gt;=15,INDEX($CD:$CD,$CZ706+15),"")</f>
      </c>
      <c r="CU706">
        <f>IF($DA706&gt;=16,INDEX($CD:$CD,$CZ706+16),"")</f>
      </c>
      <c r="CV706">
        <f>IF($DA706&gt;=17,INDEX($CD:$CD,$CZ706+17),"")</f>
      </c>
      <c r="CW706">
        <f>IF($DA706&gt;=18,INDEX($CD:$CD,$CZ706+18),"")</f>
      </c>
      <c r="CX706">
        <f>IF($DA706&gt;=19,INDEX($CD:$CD,$CZ706+19),"")</f>
      </c>
      <c r="CY706">
        <f>IF($DA706&gt;=20,INDEX($CD:$CD,$CZ706+20),"")</f>
      </c>
      <c r="CZ706">
        <f>IFERROR(MATCH($CC706,$CD$2:$CD$263,0)+1,0)</f>
      </c>
      <c r="DA706">
        <f>IFERROR(INDEX($CE$2:$CE$263,MATCH($CC706,$CD$2:$CD$263,0)),0)</f>
      </c>
      <c r="DB706">
        <f>IFERROR(INDEX($AI:$AI,MATCH($H706,$AH:$AH,0))&amp;"","")</f>
      </c>
      <c r="DF706">
        <f>IF($GI706&gt;=1,INDEX($DC:$DC,$GH706+1),"")</f>
      </c>
      <c r="DG706">
        <f>IF($GI706&gt;=2,INDEX($DC:$DC,$GH706+2),"")</f>
      </c>
      <c r="DH706">
        <f>IF($GI706&gt;=3,INDEX($DC:$DC,$GH706+3),"")</f>
      </c>
      <c r="DI706">
        <f>IF($GI706&gt;=4,INDEX($DC:$DC,$GH706+4),"")</f>
      </c>
      <c r="DJ706">
        <f>IF($GI706&gt;=5,INDEX($DC:$DC,$GH706+5),"")</f>
      </c>
      <c r="DK706">
        <f>IF($GI706&gt;=6,INDEX($DC:$DC,$GH706+6),"")</f>
      </c>
      <c r="DL706">
        <f>IF($GI706&gt;=7,INDEX($DC:$DC,$GH706+7),"")</f>
      </c>
      <c r="DM706">
        <f>IF($GI706&gt;=8,INDEX($DC:$DC,$GH706+8),"")</f>
      </c>
      <c r="DN706">
        <f>IF($GI706&gt;=9,INDEX($DC:$DC,$GH706+9),"")</f>
      </c>
      <c r="DO706">
        <f>IF($GI706&gt;=10,INDEX($DC:$DC,$GH706+10),"")</f>
      </c>
      <c r="DP706">
        <f>IF($GI706&gt;=11,INDEX($DC:$DC,$GH706+11),"")</f>
      </c>
      <c r="DQ706">
        <f>IF($GI706&gt;=12,INDEX($DC:$DC,$GH706+12),"")</f>
      </c>
      <c r="DR706">
        <f>IF($GI706&gt;=13,INDEX($DC:$DC,$GH706+13),"")</f>
      </c>
      <c r="DS706">
        <f>IF($GI706&gt;=14,INDEX($DC:$DC,$GH706+14),"")</f>
      </c>
      <c r="DT706">
        <f>IF($GI706&gt;=15,INDEX($DC:$DC,$GH706+15),"")</f>
      </c>
      <c r="DU706">
        <f>IF($GI706&gt;=16,INDEX($DC:$DC,$GH706+16),"")</f>
      </c>
      <c r="DV706">
        <f>IF($GI706&gt;=17,INDEX($DC:$DC,$GH706+17),"")</f>
      </c>
      <c r="DW706">
        <f>IF($GI706&gt;=18,INDEX($DC:$DC,$GH706+18),"")</f>
      </c>
      <c r="DX706">
        <f>IF($GI706&gt;=19,INDEX($DC:$DC,$GH706+19),"")</f>
      </c>
      <c r="DY706">
        <f>IF($GI706&gt;=20,INDEX($DC:$DC,$GH706+20),"")</f>
      </c>
      <c r="DZ706">
        <f>IF($GI706&gt;=21,INDEX($DC:$DC,$GH706+21),"")</f>
      </c>
      <c r="EA706">
        <f>IF($GI706&gt;=22,INDEX($DC:$DC,$GH706+22),"")</f>
      </c>
      <c r="EB706">
        <f>IF($GI706&gt;=23,INDEX($DC:$DC,$GH706+23),"")</f>
      </c>
      <c r="EC706">
        <f>IF($GI706&gt;=24,INDEX($DC:$DC,$GH706+24),"")</f>
      </c>
      <c r="ED706">
        <f>IF($GI706&gt;=25,INDEX($DC:$DC,$GH706+25),"")</f>
      </c>
      <c r="EE706">
        <f>IF($GI706&gt;=26,INDEX($DC:$DC,$GH706+26),"")</f>
      </c>
      <c r="EF706">
        <f>IF($GI706&gt;=27,INDEX($DC:$DC,$GH706+27),"")</f>
      </c>
      <c r="EG706">
        <f>IF($GI706&gt;=28,INDEX($DC:$DC,$GH706+28),"")</f>
      </c>
      <c r="EH706">
        <f>IF($GI706&gt;=29,INDEX($DC:$DC,$GH706+29),"")</f>
      </c>
      <c r="EI706">
        <f>IF($GI706&gt;=30,INDEX($DC:$DC,$GH706+30),"")</f>
      </c>
      <c r="EJ706">
        <f>IF($GI706&gt;=31,INDEX($DC:$DC,$GH706+31),"")</f>
      </c>
      <c r="EK706">
        <f>IF($GI706&gt;=32,INDEX($DC:$DC,$GH706+32),"")</f>
      </c>
      <c r="EL706">
        <f>IF($GI706&gt;=33,INDEX($DC:$DC,$GH706+33),"")</f>
      </c>
      <c r="EM706">
        <f>IF($GI706&gt;=34,INDEX($DC:$DC,$GH706+34),"")</f>
      </c>
      <c r="EN706">
        <f>IF($GI706&gt;=35,INDEX($DC:$DC,$GH706+35),"")</f>
      </c>
      <c r="EO706">
        <f>IF($GI706&gt;=36,INDEX($DC:$DC,$GH706+36),"")</f>
      </c>
      <c r="EP706">
        <f>IF($GI706&gt;=37,INDEX($DC:$DC,$GH706+37),"")</f>
      </c>
      <c r="EQ706">
        <f>IF($GI706&gt;=38,INDEX($DC:$DC,$GH706+38),"")</f>
      </c>
      <c r="ER706">
        <f>IF($GI706&gt;=39,INDEX($DC:$DC,$GH706+39),"")</f>
      </c>
      <c r="ES706">
        <f>IF($GI706&gt;=40,INDEX($DC:$DC,$GH706+40),"")</f>
      </c>
      <c r="ET706">
        <f>IF($GI706&gt;=1,INDEX($DD:$DD,$GH706+1),"")</f>
      </c>
      <c r="EU706">
        <f>IF($GI706&gt;=2,INDEX($DD:$DD,$GH706+2),"")</f>
      </c>
      <c r="EV706">
        <f>IF($GI706&gt;=3,INDEX($DD:$DD,$GH706+3),"")</f>
      </c>
      <c r="EW706">
        <f>IF($GI706&gt;=4,INDEX($DD:$DD,$GH706+4),"")</f>
      </c>
      <c r="EX706">
        <f>IF($GI706&gt;=5,INDEX($DD:$DD,$GH706+5),"")</f>
      </c>
      <c r="EY706">
        <f>IF($GI706&gt;=6,INDEX($DD:$DD,$GH706+6),"")</f>
      </c>
      <c r="EZ706">
        <f>IF($GI706&gt;=7,INDEX($DD:$DD,$GH706+7),"")</f>
      </c>
      <c r="FA706">
        <f>IF($GI706&gt;=8,INDEX($DD:$DD,$GH706+8),"")</f>
      </c>
      <c r="FB706">
        <f>IF($GI706&gt;=9,INDEX($DD:$DD,$GH706+9),"")</f>
      </c>
      <c r="FC706">
        <f>IF($GI706&gt;=10,INDEX($DD:$DD,$GH706+10),"")</f>
      </c>
      <c r="FD706">
        <f>IF($GI706&gt;=11,INDEX($DD:$DD,$GH706+11),"")</f>
      </c>
      <c r="FE706">
        <f>IF($GI706&gt;=12,INDEX($DD:$DD,$GH706+12),"")</f>
      </c>
      <c r="FF706">
        <f>IF($GI706&gt;=13,INDEX($DD:$DD,$GH706+13),"")</f>
      </c>
      <c r="FG706">
        <f>IF($GI706&gt;=14,INDEX($DD:$DD,$GH706+14),"")</f>
      </c>
      <c r="FH706">
        <f>IF($GI706&gt;=15,INDEX($DD:$DD,$GH706+15),"")</f>
      </c>
      <c r="FI706">
        <f>IF($GI706&gt;=16,INDEX($DD:$DD,$GH706+16),"")</f>
      </c>
      <c r="FJ706">
        <f>IF($GI706&gt;=17,INDEX($DD:$DD,$GH706+17),"")</f>
      </c>
      <c r="FK706">
        <f>IF($GI706&gt;=18,INDEX($DD:$DD,$GH706+18),"")</f>
      </c>
      <c r="FL706">
        <f>IF($GI706&gt;=19,INDEX($DD:$DD,$GH706+19),"")</f>
      </c>
      <c r="FM706">
        <f>IF($GI706&gt;=20,INDEX($DD:$DD,$GH706+20),"")</f>
      </c>
      <c r="FN706">
        <f>IF($GI706&gt;=21,INDEX($DD:$DD,$GH706+21),"")</f>
      </c>
      <c r="FO706">
        <f>IF($GI706&gt;=22,INDEX($DD:$DD,$GH706+22),"")</f>
      </c>
      <c r="FP706">
        <f>IF($GI706&gt;=23,INDEX($DD:$DD,$GH706+23),"")</f>
      </c>
      <c r="FQ706">
        <f>IF($GI706&gt;=24,INDEX($DD:$DD,$GH706+24),"")</f>
      </c>
      <c r="FR706">
        <f>IF($GI706&gt;=25,INDEX($DD:$DD,$GH706+25),"")</f>
      </c>
      <c r="FS706">
        <f>IF($GI706&gt;=26,INDEX($DD:$DD,$GH706+26),"")</f>
      </c>
      <c r="FT706">
        <f>IF($GI706&gt;=27,INDEX($DD:$DD,$GH706+27),"")</f>
      </c>
      <c r="FU706">
        <f>IF($GI706&gt;=28,INDEX($DD:$DD,$GH706+28),"")</f>
      </c>
      <c r="FV706">
        <f>IF($GI706&gt;=29,INDEX($DD:$DD,$GH706+29),"")</f>
      </c>
      <c r="FW706">
        <f>IF($GI706&gt;=30,INDEX($DD:$DD,$GH706+30),"")</f>
      </c>
      <c r="FX706">
        <f>IF($GI706&gt;=31,INDEX($DD:$DD,$GH706+31),"")</f>
      </c>
      <c r="FY706">
        <f>IF($GI706&gt;=32,INDEX($DD:$DD,$GH706+32),"")</f>
      </c>
      <c r="FZ706">
        <f>IF($GI706&gt;=33,INDEX($DD:$DD,$GH706+33),"")</f>
      </c>
      <c r="GA706">
        <f>IF($GI706&gt;=34,INDEX($DD:$DD,$GH706+34),"")</f>
      </c>
      <c r="GB706">
        <f>IF($GI706&gt;=35,INDEX($DD:$DD,$GH706+35),"")</f>
      </c>
      <c r="GC706">
        <f>IF($GI706&gt;=36,INDEX($DD:$DD,$GH706+36),"")</f>
      </c>
      <c r="GD706">
        <f>IF($GI706&gt;=37,INDEX($DD:$DD,$GH706+37),"")</f>
      </c>
      <c r="GE706">
        <f>IF($GI706&gt;=38,INDEX($DD:$DD,$GH706+38),"")</f>
      </c>
      <c r="GF706">
        <f>IF($GI706&gt;=39,INDEX($DD:$DD,$GH706+39),"")</f>
      </c>
      <c r="GG706">
        <f>IF($GI706&gt;=40,INDEX($DD:$DD,$GH706+40),"")</f>
      </c>
      <c r="GH706">
        <f>IFERROR(MATCH($DB706,$DC$2:$DC$148,0)+1,0)</f>
      </c>
      <c r="GI706">
        <f>IFERROR(INDEX($DE$2:$DE$148,MATCH($DB706,$DC$2:$DC$148,0)),0)</f>
      </c>
      <c r="GJ706">
        <f>IFERROR(MATCH($S706,$DF$706:$ES$706,0),0)</f>
      </c>
      <c r="GK706">
        <f>IF($GJ706&gt;0,INDEX($ET$706:$GG$706,$GJ706),"")</f>
      </c>
      <c r="GN706">
        <f>IF($IW706&gt;=1,INDEX($GL:$GL,$IV706+1),"")</f>
      </c>
      <c r="GO706">
        <f>IF($IW706&gt;=2,INDEX($GL:$GL,$IV706+2),"")</f>
      </c>
      <c r="GP706">
        <f>IF($IW706&gt;=3,INDEX($GL:$GL,$IV706+3),"")</f>
      </c>
      <c r="GQ706">
        <f>IF($IW706&gt;=4,INDEX($GL:$GL,$IV706+4),"")</f>
      </c>
      <c r="GR706">
        <f>IF($IW706&gt;=5,INDEX($GL:$GL,$IV706+5),"")</f>
      </c>
      <c r="GS706">
        <f>IF($IW706&gt;=6,INDEX($GL:$GL,$IV706+6),"")</f>
      </c>
      <c r="GT706">
        <f>IF($IW706&gt;=7,INDEX($GL:$GL,$IV706+7),"")</f>
      </c>
      <c r="GU706">
        <f>IF($IW706&gt;=8,INDEX($GL:$GL,$IV706+8),"")</f>
      </c>
      <c r="GV706">
        <f>IF($IW706&gt;=9,INDEX($GL:$GL,$IV706+9),"")</f>
      </c>
      <c r="GW706">
        <f>IF($IW706&gt;=10,INDEX($GL:$GL,$IV706+10),"")</f>
      </c>
      <c r="GX706">
        <f>IF($IW706&gt;=11,INDEX($GL:$GL,$IV706+11),"")</f>
      </c>
      <c r="GY706">
        <f>IF($IW706&gt;=12,INDEX($GL:$GL,$IV706+12),"")</f>
      </c>
      <c r="GZ706">
        <f>IF($IW706&gt;=13,INDEX($GL:$GL,$IV706+13),"")</f>
      </c>
      <c r="HA706">
        <f>IF($IW706&gt;=14,INDEX($GL:$GL,$IV706+14),"")</f>
      </c>
      <c r="HB706">
        <f>IF($IW706&gt;=15,INDEX($GL:$GL,$IV706+15),"")</f>
      </c>
      <c r="HC706">
        <f>IF($IW706&gt;=16,INDEX($GL:$GL,$IV706+16),"")</f>
      </c>
      <c r="HD706">
        <f>IF($IW706&gt;=17,INDEX($GL:$GL,$IV706+17),"")</f>
      </c>
      <c r="HE706">
        <f>IF($IW706&gt;=18,INDEX($GL:$GL,$IV706+18),"")</f>
      </c>
      <c r="HF706">
        <f>IF($IW706&gt;=19,INDEX($GL:$GL,$IV706+19),"")</f>
      </c>
      <c r="HG706">
        <f>IF($IW706&gt;=20,INDEX($GL:$GL,$IV706+20),"")</f>
      </c>
      <c r="HH706">
        <f>IF($IW706&gt;=21,INDEX($GL:$GL,$IV706+21),"")</f>
      </c>
      <c r="HI706">
        <f>IF($IW706&gt;=22,INDEX($GL:$GL,$IV706+22),"")</f>
      </c>
      <c r="HJ706">
        <f>IF($IW706&gt;=23,INDEX($GL:$GL,$IV706+23),"")</f>
      </c>
      <c r="HK706">
        <f>IF($IW706&gt;=24,INDEX($GL:$GL,$IV706+24),"")</f>
      </c>
      <c r="HL706">
        <f>IF($IW706&gt;=25,INDEX($GL:$GL,$IV706+25),"")</f>
      </c>
      <c r="HM706">
        <f>IF($IW706&gt;=26,INDEX($GL:$GL,$IV706+26),"")</f>
      </c>
      <c r="HN706">
        <f>IF($IW706&gt;=27,INDEX($GL:$GL,$IV706+27),"")</f>
      </c>
      <c r="HO706">
        <f>IF($IW706&gt;=28,INDEX($GL:$GL,$IV706+28),"")</f>
      </c>
      <c r="HP706">
        <f>IF($IW706&gt;=29,INDEX($GL:$GL,$IV706+29),"")</f>
      </c>
      <c r="HQ706">
        <f>IF($IW706&gt;=30,INDEX($GL:$GL,$IV706+30),"")</f>
      </c>
      <c r="HR706">
        <f>IF($IW706&gt;=31,INDEX($GL:$GL,$IV706+31),"")</f>
      </c>
      <c r="HS706">
        <f>IF($IW706&gt;=32,INDEX($GL:$GL,$IV706+32),"")</f>
      </c>
      <c r="HT706">
        <f>IF($IW706&gt;=33,INDEX($GL:$GL,$IV706+33),"")</f>
      </c>
      <c r="HU706">
        <f>IF($IW706&gt;=34,INDEX($GL:$GL,$IV706+34),"")</f>
      </c>
      <c r="HV706">
        <f>IF($IW706&gt;=35,INDEX($GL:$GL,$IV706+35),"")</f>
      </c>
      <c r="HW706">
        <f>IF($IW706&gt;=36,INDEX($GL:$GL,$IV706+36),"")</f>
      </c>
      <c r="HX706">
        <f>IF($IW706&gt;=37,INDEX($GL:$GL,$IV706+37),"")</f>
      </c>
      <c r="HY706">
        <f>IF($IW706&gt;=38,INDEX($GL:$GL,$IV706+38),"")</f>
      </c>
      <c r="HZ706">
        <f>IF($IW706&gt;=39,INDEX($GL:$GL,$IV706+39),"")</f>
      </c>
      <c r="IA706">
        <f>IF($IW706&gt;=40,INDEX($GL:$GL,$IV706+40),"")</f>
      </c>
      <c r="IB706">
        <f>IF($IW706&gt;=41,INDEX($GL:$GL,$IV706+41),"")</f>
      </c>
      <c r="IC706">
        <f>IF($IW706&gt;=42,INDEX($GL:$GL,$IV706+42),"")</f>
      </c>
      <c r="ID706">
        <f>IF($IW706&gt;=43,INDEX($GL:$GL,$IV706+43),"")</f>
      </c>
      <c r="IE706">
        <f>IF($IW706&gt;=44,INDEX($GL:$GL,$IV706+44),"")</f>
      </c>
      <c r="IF706">
        <f>IF($IW706&gt;=45,INDEX($GL:$GL,$IV706+45),"")</f>
      </c>
      <c r="IG706">
        <f>IF($IW706&gt;=46,INDEX($GL:$GL,$IV706+46),"")</f>
      </c>
      <c r="IH706">
        <f>IF($IW706&gt;=47,INDEX($GL:$GL,$IV706+47),"")</f>
      </c>
      <c r="II706">
        <f>IF($IW706&gt;=48,INDEX($GL:$GL,$IV706+48),"")</f>
      </c>
      <c r="IJ706">
        <f>IF($IW706&gt;=49,INDEX($GL:$GL,$IV706+49),"")</f>
      </c>
      <c r="IK706">
        <f>IF($IW706&gt;=50,INDEX($GL:$GL,$IV706+50),"")</f>
      </c>
      <c r="IL706">
        <f>IF($IW706&gt;=51,INDEX($GL:$GL,$IV706+51),"")</f>
      </c>
      <c r="IM706">
        <f>IF($IW706&gt;=52,INDEX($GL:$GL,$IV706+52),"")</f>
      </c>
      <c r="IN706">
        <f>IF($IW706&gt;=53,INDEX($GL:$GL,$IV706+53),"")</f>
      </c>
      <c r="IO706">
        <f>IF($IW706&gt;=54,INDEX($GL:$GL,$IV706+54),"")</f>
      </c>
      <c r="IP706">
        <f>IF($IW706&gt;=55,INDEX($GL:$GL,$IV706+55),"")</f>
      </c>
      <c r="IQ706">
        <f>IF($IW706&gt;=56,INDEX($GL:$GL,$IV706+56),"")</f>
      </c>
      <c r="IR706">
        <f>IF($IW706&gt;=57,INDEX($GL:$GL,$IV706+57),"")</f>
      </c>
      <c r="IS706">
        <f>IF($IW706&gt;=58,INDEX($GL:$GL,$IV706+58),"")</f>
      </c>
      <c r="IT706">
        <f>IF($IW706&gt;=59,INDEX($GL:$GL,$IV706+59),"")</f>
      </c>
      <c r="IU706">
        <f>IF($IW706&gt;=60,INDEX($GL:$GL,$IV706+60),"")</f>
      </c>
      <c r="IV706">
        <f>IFERROR(MATCH($GK706,$GL$2:$GL$324,0)+1,0)</f>
      </c>
      <c r="IW706">
        <f>IFERROR(INDEX($GM$2:$GM$324,MATCH($GK706,$GL$2:$GL$324,0)),0)</f>
      </c>
      <c r="IX706" t="s">
        <v>34</v>
      </c>
      <c r="IY706" t="s">
        <v>34</v>
      </c>
    </row>
    <row r="707" spans="1:259" x14ac:dyDescent="0.25">
      <c r="K707">
        <f>IF(OR($N707="",$J707=""),"",IFERROR($N707/$J707,0))</f>
      </c>
      <c r="L707">
        <f>IF($N707="","",
SUM($M707,$O707,$T707,$P707,$R707)*
(1-IF($U707="",0,VALUE($U707)/100)))</f>
      </c>
      <c r="M707">
        <f>IF($N707="","",$N707)</f>
      </c>
      <c r="O707">
        <f>IF($N707="","",
IF($H707="","",
IF(ISNUMBER(SEARCH("exempt",LOWER($H707))),0,
$N707*(VALUE(SUBSTITUTE($H707,"%",""))/100))))</f>
      </c>
      <c r="V707">
        <f>IFERROR(IF(FIND(" - ",$E707)&gt;0,MID($E707,FIND(" - ",$E707)+3,LEN($E707)),""),"")</f>
      </c>
      <c r="AE707" t="s">
        <v>1288</v>
      </c>
      <c r="AJ707">
        <f>IFERROR(LEFT($E707,FIND(" - ",$E707)-1),$E707)</f>
      </c>
      <c r="AM707">
        <f>IF($CB707&gt;=1,INDEX($AK:$AK,$CA707+1),"")</f>
      </c>
      <c r="AN707">
        <f>IF($CB707&gt;=2,INDEX($AK:$AK,$CA707+2),"")</f>
      </c>
      <c r="AO707">
        <f>IF($CB707&gt;=3,INDEX($AK:$AK,$CA707+3),"")</f>
      </c>
      <c r="AP707">
        <f>IF($CB707&gt;=4,INDEX($AK:$AK,$CA707+4),"")</f>
      </c>
      <c r="AQ707">
        <f>IF($CB707&gt;=5,INDEX($AK:$AK,$CA707+5),"")</f>
      </c>
      <c r="AR707">
        <f>IF($CB707&gt;=6,INDEX($AK:$AK,$CA707+6),"")</f>
      </c>
      <c r="AS707">
        <f>IF($CB707&gt;=7,INDEX($AK:$AK,$CA707+7),"")</f>
      </c>
      <c r="AT707">
        <f>IF($CB707&gt;=8,INDEX($AK:$AK,$CA707+8),"")</f>
      </c>
      <c r="AU707">
        <f>IF($CB707&gt;=9,INDEX($AK:$AK,$CA707+9),"")</f>
      </c>
      <c r="AV707">
        <f>IF($CB707&gt;=10,INDEX($AK:$AK,$CA707+10),"")</f>
      </c>
      <c r="AW707">
        <f>IF($CB707&gt;=11,INDEX($AK:$AK,$CA707+11),"")</f>
      </c>
      <c r="AX707">
        <f>IF($CB707&gt;=12,INDEX($AK:$AK,$CA707+12),"")</f>
      </c>
      <c r="AY707">
        <f>IF($CB707&gt;=13,INDEX($AK:$AK,$CA707+13),"")</f>
      </c>
      <c r="AZ707">
        <f>IF($CB707&gt;=14,INDEX($AK:$AK,$CA707+14),"")</f>
      </c>
      <c r="BA707">
        <f>IF($CB707&gt;=15,INDEX($AK:$AK,$CA707+15),"")</f>
      </c>
      <c r="BB707">
        <f>IF($CB707&gt;=16,INDEX($AK:$AK,$CA707+16),"")</f>
      </c>
      <c r="BC707">
        <f>IF($CB707&gt;=17,INDEX($AK:$AK,$CA707+17),"")</f>
      </c>
      <c r="BD707">
        <f>IF($CB707&gt;=18,INDEX($AK:$AK,$CA707+18),"")</f>
      </c>
      <c r="BE707">
        <f>IF($CB707&gt;=19,INDEX($AK:$AK,$CA707+19),"")</f>
      </c>
      <c r="BF707">
        <f>IF($CB707&gt;=20,INDEX($AK:$AK,$CA707+20),"")</f>
      </c>
      <c r="BG707">
        <f>IF($CB707&gt;=21,INDEX($AK:$AK,$CA707+21),"")</f>
      </c>
      <c r="BH707">
        <f>IF($CB707&gt;=22,INDEX($AK:$AK,$CA707+22),"")</f>
      </c>
      <c r="BI707">
        <f>IF($CB707&gt;=23,INDEX($AK:$AK,$CA707+23),"")</f>
      </c>
      <c r="BJ707">
        <f>IF($CB707&gt;=24,INDEX($AK:$AK,$CA707+24),"")</f>
      </c>
      <c r="BK707">
        <f>IF($CB707&gt;=25,INDEX($AK:$AK,$CA707+25),"")</f>
      </c>
      <c r="BL707">
        <f>IF($CB707&gt;=26,INDEX($AK:$AK,$CA707+26),"")</f>
      </c>
      <c r="BM707">
        <f>IF($CB707&gt;=27,INDEX($AK:$AK,$CA707+27),"")</f>
      </c>
      <c r="BN707">
        <f>IF($CB707&gt;=28,INDEX($AK:$AK,$CA707+28),"")</f>
      </c>
      <c r="BO707">
        <f>IF($CB707&gt;=29,INDEX($AK:$AK,$CA707+29),"")</f>
      </c>
      <c r="BP707">
        <f>IF($CB707&gt;=30,INDEX($AK:$AK,$CA707+30),"")</f>
      </c>
      <c r="BQ707">
        <f>IF($CB707&gt;=31,INDEX($AK:$AK,$CA707+31),"")</f>
      </c>
      <c r="BR707">
        <f>IF($CB707&gt;=32,INDEX($AK:$AK,$CA707+32),"")</f>
      </c>
      <c r="BS707">
        <f>IF($CB707&gt;=33,INDEX($AK:$AK,$CA707+33),"")</f>
      </c>
      <c r="BT707">
        <f>IF($CB707&gt;=34,INDEX($AK:$AK,$CA707+34),"")</f>
      </c>
      <c r="BU707">
        <f>IF($CB707&gt;=35,INDEX($AK:$AK,$CA707+35),"")</f>
      </c>
      <c r="BV707">
        <f>IF($CB707&gt;=36,INDEX($AK:$AK,$CA707+36),"")</f>
      </c>
      <c r="BW707">
        <f>IF($CB707&gt;=37,INDEX($AK:$AK,$CA707+37),"")</f>
      </c>
      <c r="BX707">
        <f>IF($CB707&gt;=38,INDEX($AK:$AK,$CA707+38),"")</f>
      </c>
      <c r="BY707">
        <f>IF($CB707&gt;=39,INDEX($AK:$AK,$CA707+39),"")</f>
      </c>
      <c r="BZ707">
        <f>IF($CB707&gt;=40,INDEX($AK:$AK,$CA707+40),"")</f>
      </c>
      <c r="CA707">
        <f>IFERROR(MATCH($AJ707,$AK$2:$AK$134,0)+1,0)</f>
      </c>
      <c r="CB707">
        <f>IFERROR(INDEX($AL$2:$AL$134,MATCH($AJ707,$AK$2:$AK$134,0)),0)</f>
      </c>
      <c r="CC707">
        <f>IFERROR(LEFT($F707,FIND(" - ",$F707)-1),$F707)</f>
      </c>
      <c r="CF707">
        <f>IF($DA707&gt;=1,INDEX($CD:$CD,$CZ707+1),"")</f>
      </c>
      <c r="CG707">
        <f>IF($DA707&gt;=2,INDEX($CD:$CD,$CZ707+2),"")</f>
      </c>
      <c r="CH707">
        <f>IF($DA707&gt;=3,INDEX($CD:$CD,$CZ707+3),"")</f>
      </c>
      <c r="CI707">
        <f>IF($DA707&gt;=4,INDEX($CD:$CD,$CZ707+4),"")</f>
      </c>
      <c r="CJ707">
        <f>IF($DA707&gt;=5,INDEX($CD:$CD,$CZ707+5),"")</f>
      </c>
      <c r="CK707">
        <f>IF($DA707&gt;=6,INDEX($CD:$CD,$CZ707+6),"")</f>
      </c>
      <c r="CL707">
        <f>IF($DA707&gt;=7,INDEX($CD:$CD,$CZ707+7),"")</f>
      </c>
      <c r="CM707">
        <f>IF($DA707&gt;=8,INDEX($CD:$CD,$CZ707+8),"")</f>
      </c>
      <c r="CN707">
        <f>IF($DA707&gt;=9,INDEX($CD:$CD,$CZ707+9),"")</f>
      </c>
      <c r="CO707">
        <f>IF($DA707&gt;=10,INDEX($CD:$CD,$CZ707+10),"")</f>
      </c>
      <c r="CP707">
        <f>IF($DA707&gt;=11,INDEX($CD:$CD,$CZ707+11),"")</f>
      </c>
      <c r="CQ707">
        <f>IF($DA707&gt;=12,INDEX($CD:$CD,$CZ707+12),"")</f>
      </c>
      <c r="CR707">
        <f>IF($DA707&gt;=13,INDEX($CD:$CD,$CZ707+13),"")</f>
      </c>
      <c r="CS707">
        <f>IF($DA707&gt;=14,INDEX($CD:$CD,$CZ707+14),"")</f>
      </c>
      <c r="CT707">
        <f>IF($DA707&gt;=15,INDEX($CD:$CD,$CZ707+15),"")</f>
      </c>
      <c r="CU707">
        <f>IF($DA707&gt;=16,INDEX($CD:$CD,$CZ707+16),"")</f>
      </c>
      <c r="CV707">
        <f>IF($DA707&gt;=17,INDEX($CD:$CD,$CZ707+17),"")</f>
      </c>
      <c r="CW707">
        <f>IF($DA707&gt;=18,INDEX($CD:$CD,$CZ707+18),"")</f>
      </c>
      <c r="CX707">
        <f>IF($DA707&gt;=19,INDEX($CD:$CD,$CZ707+19),"")</f>
      </c>
      <c r="CY707">
        <f>IF($DA707&gt;=20,INDEX($CD:$CD,$CZ707+20),"")</f>
      </c>
      <c r="CZ707">
        <f>IFERROR(MATCH($CC707,$CD$2:$CD$263,0)+1,0)</f>
      </c>
      <c r="DA707">
        <f>IFERROR(INDEX($CE$2:$CE$263,MATCH($CC707,$CD$2:$CD$263,0)),0)</f>
      </c>
      <c r="DB707">
        <f>IFERROR(INDEX($AI:$AI,MATCH($H707,$AH:$AH,0))&amp;"","")</f>
      </c>
      <c r="DF707">
        <f>IF($GI707&gt;=1,INDEX($DC:$DC,$GH707+1),"")</f>
      </c>
      <c r="DG707">
        <f>IF($GI707&gt;=2,INDEX($DC:$DC,$GH707+2),"")</f>
      </c>
      <c r="DH707">
        <f>IF($GI707&gt;=3,INDEX($DC:$DC,$GH707+3),"")</f>
      </c>
      <c r="DI707">
        <f>IF($GI707&gt;=4,INDEX($DC:$DC,$GH707+4),"")</f>
      </c>
      <c r="DJ707">
        <f>IF($GI707&gt;=5,INDEX($DC:$DC,$GH707+5),"")</f>
      </c>
      <c r="DK707">
        <f>IF($GI707&gt;=6,INDEX($DC:$DC,$GH707+6),"")</f>
      </c>
      <c r="DL707">
        <f>IF($GI707&gt;=7,INDEX($DC:$DC,$GH707+7),"")</f>
      </c>
      <c r="DM707">
        <f>IF($GI707&gt;=8,INDEX($DC:$DC,$GH707+8),"")</f>
      </c>
      <c r="DN707">
        <f>IF($GI707&gt;=9,INDEX($DC:$DC,$GH707+9),"")</f>
      </c>
      <c r="DO707">
        <f>IF($GI707&gt;=10,INDEX($DC:$DC,$GH707+10),"")</f>
      </c>
      <c r="DP707">
        <f>IF($GI707&gt;=11,INDEX($DC:$DC,$GH707+11),"")</f>
      </c>
      <c r="DQ707">
        <f>IF($GI707&gt;=12,INDEX($DC:$DC,$GH707+12),"")</f>
      </c>
      <c r="DR707">
        <f>IF($GI707&gt;=13,INDEX($DC:$DC,$GH707+13),"")</f>
      </c>
      <c r="DS707">
        <f>IF($GI707&gt;=14,INDEX($DC:$DC,$GH707+14),"")</f>
      </c>
      <c r="DT707">
        <f>IF($GI707&gt;=15,INDEX($DC:$DC,$GH707+15),"")</f>
      </c>
      <c r="DU707">
        <f>IF($GI707&gt;=16,INDEX($DC:$DC,$GH707+16),"")</f>
      </c>
      <c r="DV707">
        <f>IF($GI707&gt;=17,INDEX($DC:$DC,$GH707+17),"")</f>
      </c>
      <c r="DW707">
        <f>IF($GI707&gt;=18,INDEX($DC:$DC,$GH707+18),"")</f>
      </c>
      <c r="DX707">
        <f>IF($GI707&gt;=19,INDEX($DC:$DC,$GH707+19),"")</f>
      </c>
      <c r="DY707">
        <f>IF($GI707&gt;=20,INDEX($DC:$DC,$GH707+20),"")</f>
      </c>
      <c r="DZ707">
        <f>IF($GI707&gt;=21,INDEX($DC:$DC,$GH707+21),"")</f>
      </c>
      <c r="EA707">
        <f>IF($GI707&gt;=22,INDEX($DC:$DC,$GH707+22),"")</f>
      </c>
      <c r="EB707">
        <f>IF($GI707&gt;=23,INDEX($DC:$DC,$GH707+23),"")</f>
      </c>
      <c r="EC707">
        <f>IF($GI707&gt;=24,INDEX($DC:$DC,$GH707+24),"")</f>
      </c>
      <c r="ED707">
        <f>IF($GI707&gt;=25,INDEX($DC:$DC,$GH707+25),"")</f>
      </c>
      <c r="EE707">
        <f>IF($GI707&gt;=26,INDEX($DC:$DC,$GH707+26),"")</f>
      </c>
      <c r="EF707">
        <f>IF($GI707&gt;=27,INDEX($DC:$DC,$GH707+27),"")</f>
      </c>
      <c r="EG707">
        <f>IF($GI707&gt;=28,INDEX($DC:$DC,$GH707+28),"")</f>
      </c>
      <c r="EH707">
        <f>IF($GI707&gt;=29,INDEX($DC:$DC,$GH707+29),"")</f>
      </c>
      <c r="EI707">
        <f>IF($GI707&gt;=30,INDEX($DC:$DC,$GH707+30),"")</f>
      </c>
      <c r="EJ707">
        <f>IF($GI707&gt;=31,INDEX($DC:$DC,$GH707+31),"")</f>
      </c>
      <c r="EK707">
        <f>IF($GI707&gt;=32,INDEX($DC:$DC,$GH707+32),"")</f>
      </c>
      <c r="EL707">
        <f>IF($GI707&gt;=33,INDEX($DC:$DC,$GH707+33),"")</f>
      </c>
      <c r="EM707">
        <f>IF($GI707&gt;=34,INDEX($DC:$DC,$GH707+34),"")</f>
      </c>
      <c r="EN707">
        <f>IF($GI707&gt;=35,INDEX($DC:$DC,$GH707+35),"")</f>
      </c>
      <c r="EO707">
        <f>IF($GI707&gt;=36,INDEX($DC:$DC,$GH707+36),"")</f>
      </c>
      <c r="EP707">
        <f>IF($GI707&gt;=37,INDEX($DC:$DC,$GH707+37),"")</f>
      </c>
      <c r="EQ707">
        <f>IF($GI707&gt;=38,INDEX($DC:$DC,$GH707+38),"")</f>
      </c>
      <c r="ER707">
        <f>IF($GI707&gt;=39,INDEX($DC:$DC,$GH707+39),"")</f>
      </c>
      <c r="ES707">
        <f>IF($GI707&gt;=40,INDEX($DC:$DC,$GH707+40),"")</f>
      </c>
      <c r="ET707">
        <f>IF($GI707&gt;=1,INDEX($DD:$DD,$GH707+1),"")</f>
      </c>
      <c r="EU707">
        <f>IF($GI707&gt;=2,INDEX($DD:$DD,$GH707+2),"")</f>
      </c>
      <c r="EV707">
        <f>IF($GI707&gt;=3,INDEX($DD:$DD,$GH707+3),"")</f>
      </c>
      <c r="EW707">
        <f>IF($GI707&gt;=4,INDEX($DD:$DD,$GH707+4),"")</f>
      </c>
      <c r="EX707">
        <f>IF($GI707&gt;=5,INDEX($DD:$DD,$GH707+5),"")</f>
      </c>
      <c r="EY707">
        <f>IF($GI707&gt;=6,INDEX($DD:$DD,$GH707+6),"")</f>
      </c>
      <c r="EZ707">
        <f>IF($GI707&gt;=7,INDEX($DD:$DD,$GH707+7),"")</f>
      </c>
      <c r="FA707">
        <f>IF($GI707&gt;=8,INDEX($DD:$DD,$GH707+8),"")</f>
      </c>
      <c r="FB707">
        <f>IF($GI707&gt;=9,INDEX($DD:$DD,$GH707+9),"")</f>
      </c>
      <c r="FC707">
        <f>IF($GI707&gt;=10,INDEX($DD:$DD,$GH707+10),"")</f>
      </c>
      <c r="FD707">
        <f>IF($GI707&gt;=11,INDEX($DD:$DD,$GH707+11),"")</f>
      </c>
      <c r="FE707">
        <f>IF($GI707&gt;=12,INDEX($DD:$DD,$GH707+12),"")</f>
      </c>
      <c r="FF707">
        <f>IF($GI707&gt;=13,INDEX($DD:$DD,$GH707+13),"")</f>
      </c>
      <c r="FG707">
        <f>IF($GI707&gt;=14,INDEX($DD:$DD,$GH707+14),"")</f>
      </c>
      <c r="FH707">
        <f>IF($GI707&gt;=15,INDEX($DD:$DD,$GH707+15),"")</f>
      </c>
      <c r="FI707">
        <f>IF($GI707&gt;=16,INDEX($DD:$DD,$GH707+16),"")</f>
      </c>
      <c r="FJ707">
        <f>IF($GI707&gt;=17,INDEX($DD:$DD,$GH707+17),"")</f>
      </c>
      <c r="FK707">
        <f>IF($GI707&gt;=18,INDEX($DD:$DD,$GH707+18),"")</f>
      </c>
      <c r="FL707">
        <f>IF($GI707&gt;=19,INDEX($DD:$DD,$GH707+19),"")</f>
      </c>
      <c r="FM707">
        <f>IF($GI707&gt;=20,INDEX($DD:$DD,$GH707+20),"")</f>
      </c>
      <c r="FN707">
        <f>IF($GI707&gt;=21,INDEX($DD:$DD,$GH707+21),"")</f>
      </c>
      <c r="FO707">
        <f>IF($GI707&gt;=22,INDEX($DD:$DD,$GH707+22),"")</f>
      </c>
      <c r="FP707">
        <f>IF($GI707&gt;=23,INDEX($DD:$DD,$GH707+23),"")</f>
      </c>
      <c r="FQ707">
        <f>IF($GI707&gt;=24,INDEX($DD:$DD,$GH707+24),"")</f>
      </c>
      <c r="FR707">
        <f>IF($GI707&gt;=25,INDEX($DD:$DD,$GH707+25),"")</f>
      </c>
      <c r="FS707">
        <f>IF($GI707&gt;=26,INDEX($DD:$DD,$GH707+26),"")</f>
      </c>
      <c r="FT707">
        <f>IF($GI707&gt;=27,INDEX($DD:$DD,$GH707+27),"")</f>
      </c>
      <c r="FU707">
        <f>IF($GI707&gt;=28,INDEX($DD:$DD,$GH707+28),"")</f>
      </c>
      <c r="FV707">
        <f>IF($GI707&gt;=29,INDEX($DD:$DD,$GH707+29),"")</f>
      </c>
      <c r="FW707">
        <f>IF($GI707&gt;=30,INDEX($DD:$DD,$GH707+30),"")</f>
      </c>
      <c r="FX707">
        <f>IF($GI707&gt;=31,INDEX($DD:$DD,$GH707+31),"")</f>
      </c>
      <c r="FY707">
        <f>IF($GI707&gt;=32,INDEX($DD:$DD,$GH707+32),"")</f>
      </c>
      <c r="FZ707">
        <f>IF($GI707&gt;=33,INDEX($DD:$DD,$GH707+33),"")</f>
      </c>
      <c r="GA707">
        <f>IF($GI707&gt;=34,INDEX($DD:$DD,$GH707+34),"")</f>
      </c>
      <c r="GB707">
        <f>IF($GI707&gt;=35,INDEX($DD:$DD,$GH707+35),"")</f>
      </c>
      <c r="GC707">
        <f>IF($GI707&gt;=36,INDEX($DD:$DD,$GH707+36),"")</f>
      </c>
      <c r="GD707">
        <f>IF($GI707&gt;=37,INDEX($DD:$DD,$GH707+37),"")</f>
      </c>
      <c r="GE707">
        <f>IF($GI707&gt;=38,INDEX($DD:$DD,$GH707+38),"")</f>
      </c>
      <c r="GF707">
        <f>IF($GI707&gt;=39,INDEX($DD:$DD,$GH707+39),"")</f>
      </c>
      <c r="GG707">
        <f>IF($GI707&gt;=40,INDEX($DD:$DD,$GH707+40),"")</f>
      </c>
      <c r="GH707">
        <f>IFERROR(MATCH($DB707,$DC$2:$DC$148,0)+1,0)</f>
      </c>
      <c r="GI707">
        <f>IFERROR(INDEX($DE$2:$DE$148,MATCH($DB707,$DC$2:$DC$148,0)),0)</f>
      </c>
      <c r="GJ707">
        <f>IFERROR(MATCH($S707,$DF$707:$ES$707,0),0)</f>
      </c>
      <c r="GK707">
        <f>IF($GJ707&gt;0,INDEX($ET$707:$GG$707,$GJ707),"")</f>
      </c>
      <c r="GN707">
        <f>IF($IW707&gt;=1,INDEX($GL:$GL,$IV707+1),"")</f>
      </c>
      <c r="GO707">
        <f>IF($IW707&gt;=2,INDEX($GL:$GL,$IV707+2),"")</f>
      </c>
      <c r="GP707">
        <f>IF($IW707&gt;=3,INDEX($GL:$GL,$IV707+3),"")</f>
      </c>
      <c r="GQ707">
        <f>IF($IW707&gt;=4,INDEX($GL:$GL,$IV707+4),"")</f>
      </c>
      <c r="GR707">
        <f>IF($IW707&gt;=5,INDEX($GL:$GL,$IV707+5),"")</f>
      </c>
      <c r="GS707">
        <f>IF($IW707&gt;=6,INDEX($GL:$GL,$IV707+6),"")</f>
      </c>
      <c r="GT707">
        <f>IF($IW707&gt;=7,INDEX($GL:$GL,$IV707+7),"")</f>
      </c>
      <c r="GU707">
        <f>IF($IW707&gt;=8,INDEX($GL:$GL,$IV707+8),"")</f>
      </c>
      <c r="GV707">
        <f>IF($IW707&gt;=9,INDEX($GL:$GL,$IV707+9),"")</f>
      </c>
      <c r="GW707">
        <f>IF($IW707&gt;=10,INDEX($GL:$GL,$IV707+10),"")</f>
      </c>
      <c r="GX707">
        <f>IF($IW707&gt;=11,INDEX($GL:$GL,$IV707+11),"")</f>
      </c>
      <c r="GY707">
        <f>IF($IW707&gt;=12,INDEX($GL:$GL,$IV707+12),"")</f>
      </c>
      <c r="GZ707">
        <f>IF($IW707&gt;=13,INDEX($GL:$GL,$IV707+13),"")</f>
      </c>
      <c r="HA707">
        <f>IF($IW707&gt;=14,INDEX($GL:$GL,$IV707+14),"")</f>
      </c>
      <c r="HB707">
        <f>IF($IW707&gt;=15,INDEX($GL:$GL,$IV707+15),"")</f>
      </c>
      <c r="HC707">
        <f>IF($IW707&gt;=16,INDEX($GL:$GL,$IV707+16),"")</f>
      </c>
      <c r="HD707">
        <f>IF($IW707&gt;=17,INDEX($GL:$GL,$IV707+17),"")</f>
      </c>
      <c r="HE707">
        <f>IF($IW707&gt;=18,INDEX($GL:$GL,$IV707+18),"")</f>
      </c>
      <c r="HF707">
        <f>IF($IW707&gt;=19,INDEX($GL:$GL,$IV707+19),"")</f>
      </c>
      <c r="HG707">
        <f>IF($IW707&gt;=20,INDEX($GL:$GL,$IV707+20),"")</f>
      </c>
      <c r="HH707">
        <f>IF($IW707&gt;=21,INDEX($GL:$GL,$IV707+21),"")</f>
      </c>
      <c r="HI707">
        <f>IF($IW707&gt;=22,INDEX($GL:$GL,$IV707+22),"")</f>
      </c>
      <c r="HJ707">
        <f>IF($IW707&gt;=23,INDEX($GL:$GL,$IV707+23),"")</f>
      </c>
      <c r="HK707">
        <f>IF($IW707&gt;=24,INDEX($GL:$GL,$IV707+24),"")</f>
      </c>
      <c r="HL707">
        <f>IF($IW707&gt;=25,INDEX($GL:$GL,$IV707+25),"")</f>
      </c>
      <c r="HM707">
        <f>IF($IW707&gt;=26,INDEX($GL:$GL,$IV707+26),"")</f>
      </c>
      <c r="HN707">
        <f>IF($IW707&gt;=27,INDEX($GL:$GL,$IV707+27),"")</f>
      </c>
      <c r="HO707">
        <f>IF($IW707&gt;=28,INDEX($GL:$GL,$IV707+28),"")</f>
      </c>
      <c r="HP707">
        <f>IF($IW707&gt;=29,INDEX($GL:$GL,$IV707+29),"")</f>
      </c>
      <c r="HQ707">
        <f>IF($IW707&gt;=30,INDEX($GL:$GL,$IV707+30),"")</f>
      </c>
      <c r="HR707">
        <f>IF($IW707&gt;=31,INDEX($GL:$GL,$IV707+31),"")</f>
      </c>
      <c r="HS707">
        <f>IF($IW707&gt;=32,INDEX($GL:$GL,$IV707+32),"")</f>
      </c>
      <c r="HT707">
        <f>IF($IW707&gt;=33,INDEX($GL:$GL,$IV707+33),"")</f>
      </c>
      <c r="HU707">
        <f>IF($IW707&gt;=34,INDEX($GL:$GL,$IV707+34),"")</f>
      </c>
      <c r="HV707">
        <f>IF($IW707&gt;=35,INDEX($GL:$GL,$IV707+35),"")</f>
      </c>
      <c r="HW707">
        <f>IF($IW707&gt;=36,INDEX($GL:$GL,$IV707+36),"")</f>
      </c>
      <c r="HX707">
        <f>IF($IW707&gt;=37,INDEX($GL:$GL,$IV707+37),"")</f>
      </c>
      <c r="HY707">
        <f>IF($IW707&gt;=38,INDEX($GL:$GL,$IV707+38),"")</f>
      </c>
      <c r="HZ707">
        <f>IF($IW707&gt;=39,INDEX($GL:$GL,$IV707+39),"")</f>
      </c>
      <c r="IA707">
        <f>IF($IW707&gt;=40,INDEX($GL:$GL,$IV707+40),"")</f>
      </c>
      <c r="IB707">
        <f>IF($IW707&gt;=41,INDEX($GL:$GL,$IV707+41),"")</f>
      </c>
      <c r="IC707">
        <f>IF($IW707&gt;=42,INDEX($GL:$GL,$IV707+42),"")</f>
      </c>
      <c r="ID707">
        <f>IF($IW707&gt;=43,INDEX($GL:$GL,$IV707+43),"")</f>
      </c>
      <c r="IE707">
        <f>IF($IW707&gt;=44,INDEX($GL:$GL,$IV707+44),"")</f>
      </c>
      <c r="IF707">
        <f>IF($IW707&gt;=45,INDEX($GL:$GL,$IV707+45),"")</f>
      </c>
      <c r="IG707">
        <f>IF($IW707&gt;=46,INDEX($GL:$GL,$IV707+46),"")</f>
      </c>
      <c r="IH707">
        <f>IF($IW707&gt;=47,INDEX($GL:$GL,$IV707+47),"")</f>
      </c>
      <c r="II707">
        <f>IF($IW707&gt;=48,INDEX($GL:$GL,$IV707+48),"")</f>
      </c>
      <c r="IJ707">
        <f>IF($IW707&gt;=49,INDEX($GL:$GL,$IV707+49),"")</f>
      </c>
      <c r="IK707">
        <f>IF($IW707&gt;=50,INDEX($GL:$GL,$IV707+50),"")</f>
      </c>
      <c r="IL707">
        <f>IF($IW707&gt;=51,INDEX($GL:$GL,$IV707+51),"")</f>
      </c>
      <c r="IM707">
        <f>IF($IW707&gt;=52,INDEX($GL:$GL,$IV707+52),"")</f>
      </c>
      <c r="IN707">
        <f>IF($IW707&gt;=53,INDEX($GL:$GL,$IV707+53),"")</f>
      </c>
      <c r="IO707">
        <f>IF($IW707&gt;=54,INDEX($GL:$GL,$IV707+54),"")</f>
      </c>
      <c r="IP707">
        <f>IF($IW707&gt;=55,INDEX($GL:$GL,$IV707+55),"")</f>
      </c>
      <c r="IQ707">
        <f>IF($IW707&gt;=56,INDEX($GL:$GL,$IV707+56),"")</f>
      </c>
      <c r="IR707">
        <f>IF($IW707&gt;=57,INDEX($GL:$GL,$IV707+57),"")</f>
      </c>
      <c r="IS707">
        <f>IF($IW707&gt;=58,INDEX($GL:$GL,$IV707+58),"")</f>
      </c>
      <c r="IT707">
        <f>IF($IW707&gt;=59,INDEX($GL:$GL,$IV707+59),"")</f>
      </c>
      <c r="IU707">
        <f>IF($IW707&gt;=60,INDEX($GL:$GL,$IV707+60),"")</f>
      </c>
      <c r="IV707">
        <f>IFERROR(MATCH($GK707,$GL$2:$GL$324,0)+1,0)</f>
      </c>
      <c r="IW707">
        <f>IFERROR(INDEX($GM$2:$GM$324,MATCH($GK707,$GL$2:$GL$324,0)),0)</f>
      </c>
      <c r="IX707" t="s">
        <v>34</v>
      </c>
      <c r="IY707" t="s">
        <v>34</v>
      </c>
    </row>
    <row r="708" spans="1:259" x14ac:dyDescent="0.25">
      <c r="K708">
        <f>IF(OR($N708="",$J708=""),"",IFERROR($N708/$J708,0))</f>
      </c>
      <c r="L708">
        <f>IF($N708="","",
SUM($M708,$O708,$T708,$P708,$R708)*
(1-IF($U708="",0,VALUE($U708)/100)))</f>
      </c>
      <c r="M708">
        <f>IF($N708="","",$N708)</f>
      </c>
      <c r="O708">
        <f>IF($N708="","",
IF($H708="","",
IF(ISNUMBER(SEARCH("exempt",LOWER($H708))),0,
$N708*(VALUE(SUBSTITUTE($H708,"%",""))/100))))</f>
      </c>
      <c r="V708">
        <f>IFERROR(IF(FIND(" - ",$E708)&gt;0,MID($E708,FIND(" - ",$E708)+3,LEN($E708)),""),"")</f>
      </c>
      <c r="AE708" t="s">
        <v>1289</v>
      </c>
      <c r="AJ708">
        <f>IFERROR(LEFT($E708,FIND(" - ",$E708)-1),$E708)</f>
      </c>
      <c r="AM708">
        <f>IF($CB708&gt;=1,INDEX($AK:$AK,$CA708+1),"")</f>
      </c>
      <c r="AN708">
        <f>IF($CB708&gt;=2,INDEX($AK:$AK,$CA708+2),"")</f>
      </c>
      <c r="AO708">
        <f>IF($CB708&gt;=3,INDEX($AK:$AK,$CA708+3),"")</f>
      </c>
      <c r="AP708">
        <f>IF($CB708&gt;=4,INDEX($AK:$AK,$CA708+4),"")</f>
      </c>
      <c r="AQ708">
        <f>IF($CB708&gt;=5,INDEX($AK:$AK,$CA708+5),"")</f>
      </c>
      <c r="AR708">
        <f>IF($CB708&gt;=6,INDEX($AK:$AK,$CA708+6),"")</f>
      </c>
      <c r="AS708">
        <f>IF($CB708&gt;=7,INDEX($AK:$AK,$CA708+7),"")</f>
      </c>
      <c r="AT708">
        <f>IF($CB708&gt;=8,INDEX($AK:$AK,$CA708+8),"")</f>
      </c>
      <c r="AU708">
        <f>IF($CB708&gt;=9,INDEX($AK:$AK,$CA708+9),"")</f>
      </c>
      <c r="AV708">
        <f>IF($CB708&gt;=10,INDEX($AK:$AK,$CA708+10),"")</f>
      </c>
      <c r="AW708">
        <f>IF($CB708&gt;=11,INDEX($AK:$AK,$CA708+11),"")</f>
      </c>
      <c r="AX708">
        <f>IF($CB708&gt;=12,INDEX($AK:$AK,$CA708+12),"")</f>
      </c>
      <c r="AY708">
        <f>IF($CB708&gt;=13,INDEX($AK:$AK,$CA708+13),"")</f>
      </c>
      <c r="AZ708">
        <f>IF($CB708&gt;=14,INDEX($AK:$AK,$CA708+14),"")</f>
      </c>
      <c r="BA708">
        <f>IF($CB708&gt;=15,INDEX($AK:$AK,$CA708+15),"")</f>
      </c>
      <c r="BB708">
        <f>IF($CB708&gt;=16,INDEX($AK:$AK,$CA708+16),"")</f>
      </c>
      <c r="BC708">
        <f>IF($CB708&gt;=17,INDEX($AK:$AK,$CA708+17),"")</f>
      </c>
      <c r="BD708">
        <f>IF($CB708&gt;=18,INDEX($AK:$AK,$CA708+18),"")</f>
      </c>
      <c r="BE708">
        <f>IF($CB708&gt;=19,INDEX($AK:$AK,$CA708+19),"")</f>
      </c>
      <c r="BF708">
        <f>IF($CB708&gt;=20,INDEX($AK:$AK,$CA708+20),"")</f>
      </c>
      <c r="BG708">
        <f>IF($CB708&gt;=21,INDEX($AK:$AK,$CA708+21),"")</f>
      </c>
      <c r="BH708">
        <f>IF($CB708&gt;=22,INDEX($AK:$AK,$CA708+22),"")</f>
      </c>
      <c r="BI708">
        <f>IF($CB708&gt;=23,INDEX($AK:$AK,$CA708+23),"")</f>
      </c>
      <c r="BJ708">
        <f>IF($CB708&gt;=24,INDEX($AK:$AK,$CA708+24),"")</f>
      </c>
      <c r="BK708">
        <f>IF($CB708&gt;=25,INDEX($AK:$AK,$CA708+25),"")</f>
      </c>
      <c r="BL708">
        <f>IF($CB708&gt;=26,INDEX($AK:$AK,$CA708+26),"")</f>
      </c>
      <c r="BM708">
        <f>IF($CB708&gt;=27,INDEX($AK:$AK,$CA708+27),"")</f>
      </c>
      <c r="BN708">
        <f>IF($CB708&gt;=28,INDEX($AK:$AK,$CA708+28),"")</f>
      </c>
      <c r="BO708">
        <f>IF($CB708&gt;=29,INDEX($AK:$AK,$CA708+29),"")</f>
      </c>
      <c r="BP708">
        <f>IF($CB708&gt;=30,INDEX($AK:$AK,$CA708+30),"")</f>
      </c>
      <c r="BQ708">
        <f>IF($CB708&gt;=31,INDEX($AK:$AK,$CA708+31),"")</f>
      </c>
      <c r="BR708">
        <f>IF($CB708&gt;=32,INDEX($AK:$AK,$CA708+32),"")</f>
      </c>
      <c r="BS708">
        <f>IF($CB708&gt;=33,INDEX($AK:$AK,$CA708+33),"")</f>
      </c>
      <c r="BT708">
        <f>IF($CB708&gt;=34,INDEX($AK:$AK,$CA708+34),"")</f>
      </c>
      <c r="BU708">
        <f>IF($CB708&gt;=35,INDEX($AK:$AK,$CA708+35),"")</f>
      </c>
      <c r="BV708">
        <f>IF($CB708&gt;=36,INDEX($AK:$AK,$CA708+36),"")</f>
      </c>
      <c r="BW708">
        <f>IF($CB708&gt;=37,INDEX($AK:$AK,$CA708+37),"")</f>
      </c>
      <c r="BX708">
        <f>IF($CB708&gt;=38,INDEX($AK:$AK,$CA708+38),"")</f>
      </c>
      <c r="BY708">
        <f>IF($CB708&gt;=39,INDEX($AK:$AK,$CA708+39),"")</f>
      </c>
      <c r="BZ708">
        <f>IF($CB708&gt;=40,INDEX($AK:$AK,$CA708+40),"")</f>
      </c>
      <c r="CA708">
        <f>IFERROR(MATCH($AJ708,$AK$2:$AK$134,0)+1,0)</f>
      </c>
      <c r="CB708">
        <f>IFERROR(INDEX($AL$2:$AL$134,MATCH($AJ708,$AK$2:$AK$134,0)),0)</f>
      </c>
      <c r="CC708">
        <f>IFERROR(LEFT($F708,FIND(" - ",$F708)-1),$F708)</f>
      </c>
      <c r="CF708">
        <f>IF($DA708&gt;=1,INDEX($CD:$CD,$CZ708+1),"")</f>
      </c>
      <c r="CG708">
        <f>IF($DA708&gt;=2,INDEX($CD:$CD,$CZ708+2),"")</f>
      </c>
      <c r="CH708">
        <f>IF($DA708&gt;=3,INDEX($CD:$CD,$CZ708+3),"")</f>
      </c>
      <c r="CI708">
        <f>IF($DA708&gt;=4,INDEX($CD:$CD,$CZ708+4),"")</f>
      </c>
      <c r="CJ708">
        <f>IF($DA708&gt;=5,INDEX($CD:$CD,$CZ708+5),"")</f>
      </c>
      <c r="CK708">
        <f>IF($DA708&gt;=6,INDEX($CD:$CD,$CZ708+6),"")</f>
      </c>
      <c r="CL708">
        <f>IF($DA708&gt;=7,INDEX($CD:$CD,$CZ708+7),"")</f>
      </c>
      <c r="CM708">
        <f>IF($DA708&gt;=8,INDEX($CD:$CD,$CZ708+8),"")</f>
      </c>
      <c r="CN708">
        <f>IF($DA708&gt;=9,INDEX($CD:$CD,$CZ708+9),"")</f>
      </c>
      <c r="CO708">
        <f>IF($DA708&gt;=10,INDEX($CD:$CD,$CZ708+10),"")</f>
      </c>
      <c r="CP708">
        <f>IF($DA708&gt;=11,INDEX($CD:$CD,$CZ708+11),"")</f>
      </c>
      <c r="CQ708">
        <f>IF($DA708&gt;=12,INDEX($CD:$CD,$CZ708+12),"")</f>
      </c>
      <c r="CR708">
        <f>IF($DA708&gt;=13,INDEX($CD:$CD,$CZ708+13),"")</f>
      </c>
      <c r="CS708">
        <f>IF($DA708&gt;=14,INDEX($CD:$CD,$CZ708+14),"")</f>
      </c>
      <c r="CT708">
        <f>IF($DA708&gt;=15,INDEX($CD:$CD,$CZ708+15),"")</f>
      </c>
      <c r="CU708">
        <f>IF($DA708&gt;=16,INDEX($CD:$CD,$CZ708+16),"")</f>
      </c>
      <c r="CV708">
        <f>IF($DA708&gt;=17,INDEX($CD:$CD,$CZ708+17),"")</f>
      </c>
      <c r="CW708">
        <f>IF($DA708&gt;=18,INDEX($CD:$CD,$CZ708+18),"")</f>
      </c>
      <c r="CX708">
        <f>IF($DA708&gt;=19,INDEX($CD:$CD,$CZ708+19),"")</f>
      </c>
      <c r="CY708">
        <f>IF($DA708&gt;=20,INDEX($CD:$CD,$CZ708+20),"")</f>
      </c>
      <c r="CZ708">
        <f>IFERROR(MATCH($CC708,$CD$2:$CD$263,0)+1,0)</f>
      </c>
      <c r="DA708">
        <f>IFERROR(INDEX($CE$2:$CE$263,MATCH($CC708,$CD$2:$CD$263,0)),0)</f>
      </c>
      <c r="DB708">
        <f>IFERROR(INDEX($AI:$AI,MATCH($H708,$AH:$AH,0))&amp;"","")</f>
      </c>
      <c r="DF708">
        <f>IF($GI708&gt;=1,INDEX($DC:$DC,$GH708+1),"")</f>
      </c>
      <c r="DG708">
        <f>IF($GI708&gt;=2,INDEX($DC:$DC,$GH708+2),"")</f>
      </c>
      <c r="DH708">
        <f>IF($GI708&gt;=3,INDEX($DC:$DC,$GH708+3),"")</f>
      </c>
      <c r="DI708">
        <f>IF($GI708&gt;=4,INDEX($DC:$DC,$GH708+4),"")</f>
      </c>
      <c r="DJ708">
        <f>IF($GI708&gt;=5,INDEX($DC:$DC,$GH708+5),"")</f>
      </c>
      <c r="DK708">
        <f>IF($GI708&gt;=6,INDEX($DC:$DC,$GH708+6),"")</f>
      </c>
      <c r="DL708">
        <f>IF($GI708&gt;=7,INDEX($DC:$DC,$GH708+7),"")</f>
      </c>
      <c r="DM708">
        <f>IF($GI708&gt;=8,INDEX($DC:$DC,$GH708+8),"")</f>
      </c>
      <c r="DN708">
        <f>IF($GI708&gt;=9,INDEX($DC:$DC,$GH708+9),"")</f>
      </c>
      <c r="DO708">
        <f>IF($GI708&gt;=10,INDEX($DC:$DC,$GH708+10),"")</f>
      </c>
      <c r="DP708">
        <f>IF($GI708&gt;=11,INDEX($DC:$DC,$GH708+11),"")</f>
      </c>
      <c r="DQ708">
        <f>IF($GI708&gt;=12,INDEX($DC:$DC,$GH708+12),"")</f>
      </c>
      <c r="DR708">
        <f>IF($GI708&gt;=13,INDEX($DC:$DC,$GH708+13),"")</f>
      </c>
      <c r="DS708">
        <f>IF($GI708&gt;=14,INDEX($DC:$DC,$GH708+14),"")</f>
      </c>
      <c r="DT708">
        <f>IF($GI708&gt;=15,INDEX($DC:$DC,$GH708+15),"")</f>
      </c>
      <c r="DU708">
        <f>IF($GI708&gt;=16,INDEX($DC:$DC,$GH708+16),"")</f>
      </c>
      <c r="DV708">
        <f>IF($GI708&gt;=17,INDEX($DC:$DC,$GH708+17),"")</f>
      </c>
      <c r="DW708">
        <f>IF($GI708&gt;=18,INDEX($DC:$DC,$GH708+18),"")</f>
      </c>
      <c r="DX708">
        <f>IF($GI708&gt;=19,INDEX($DC:$DC,$GH708+19),"")</f>
      </c>
      <c r="DY708">
        <f>IF($GI708&gt;=20,INDEX($DC:$DC,$GH708+20),"")</f>
      </c>
      <c r="DZ708">
        <f>IF($GI708&gt;=21,INDEX($DC:$DC,$GH708+21),"")</f>
      </c>
      <c r="EA708">
        <f>IF($GI708&gt;=22,INDEX($DC:$DC,$GH708+22),"")</f>
      </c>
      <c r="EB708">
        <f>IF($GI708&gt;=23,INDEX($DC:$DC,$GH708+23),"")</f>
      </c>
      <c r="EC708">
        <f>IF($GI708&gt;=24,INDEX($DC:$DC,$GH708+24),"")</f>
      </c>
      <c r="ED708">
        <f>IF($GI708&gt;=25,INDEX($DC:$DC,$GH708+25),"")</f>
      </c>
      <c r="EE708">
        <f>IF($GI708&gt;=26,INDEX($DC:$DC,$GH708+26),"")</f>
      </c>
      <c r="EF708">
        <f>IF($GI708&gt;=27,INDEX($DC:$DC,$GH708+27),"")</f>
      </c>
      <c r="EG708">
        <f>IF($GI708&gt;=28,INDEX($DC:$DC,$GH708+28),"")</f>
      </c>
      <c r="EH708">
        <f>IF($GI708&gt;=29,INDEX($DC:$DC,$GH708+29),"")</f>
      </c>
      <c r="EI708">
        <f>IF($GI708&gt;=30,INDEX($DC:$DC,$GH708+30),"")</f>
      </c>
      <c r="EJ708">
        <f>IF($GI708&gt;=31,INDEX($DC:$DC,$GH708+31),"")</f>
      </c>
      <c r="EK708">
        <f>IF($GI708&gt;=32,INDEX($DC:$DC,$GH708+32),"")</f>
      </c>
      <c r="EL708">
        <f>IF($GI708&gt;=33,INDEX($DC:$DC,$GH708+33),"")</f>
      </c>
      <c r="EM708">
        <f>IF($GI708&gt;=34,INDEX($DC:$DC,$GH708+34),"")</f>
      </c>
      <c r="EN708">
        <f>IF($GI708&gt;=35,INDEX($DC:$DC,$GH708+35),"")</f>
      </c>
      <c r="EO708">
        <f>IF($GI708&gt;=36,INDEX($DC:$DC,$GH708+36),"")</f>
      </c>
      <c r="EP708">
        <f>IF($GI708&gt;=37,INDEX($DC:$DC,$GH708+37),"")</f>
      </c>
      <c r="EQ708">
        <f>IF($GI708&gt;=38,INDEX($DC:$DC,$GH708+38),"")</f>
      </c>
      <c r="ER708">
        <f>IF($GI708&gt;=39,INDEX($DC:$DC,$GH708+39),"")</f>
      </c>
      <c r="ES708">
        <f>IF($GI708&gt;=40,INDEX($DC:$DC,$GH708+40),"")</f>
      </c>
      <c r="ET708">
        <f>IF($GI708&gt;=1,INDEX($DD:$DD,$GH708+1),"")</f>
      </c>
      <c r="EU708">
        <f>IF($GI708&gt;=2,INDEX($DD:$DD,$GH708+2),"")</f>
      </c>
      <c r="EV708">
        <f>IF($GI708&gt;=3,INDEX($DD:$DD,$GH708+3),"")</f>
      </c>
      <c r="EW708">
        <f>IF($GI708&gt;=4,INDEX($DD:$DD,$GH708+4),"")</f>
      </c>
      <c r="EX708">
        <f>IF($GI708&gt;=5,INDEX($DD:$DD,$GH708+5),"")</f>
      </c>
      <c r="EY708">
        <f>IF($GI708&gt;=6,INDEX($DD:$DD,$GH708+6),"")</f>
      </c>
      <c r="EZ708">
        <f>IF($GI708&gt;=7,INDEX($DD:$DD,$GH708+7),"")</f>
      </c>
      <c r="FA708">
        <f>IF($GI708&gt;=8,INDEX($DD:$DD,$GH708+8),"")</f>
      </c>
      <c r="FB708">
        <f>IF($GI708&gt;=9,INDEX($DD:$DD,$GH708+9),"")</f>
      </c>
      <c r="FC708">
        <f>IF($GI708&gt;=10,INDEX($DD:$DD,$GH708+10),"")</f>
      </c>
      <c r="FD708">
        <f>IF($GI708&gt;=11,INDEX($DD:$DD,$GH708+11),"")</f>
      </c>
      <c r="FE708">
        <f>IF($GI708&gt;=12,INDEX($DD:$DD,$GH708+12),"")</f>
      </c>
      <c r="FF708">
        <f>IF($GI708&gt;=13,INDEX($DD:$DD,$GH708+13),"")</f>
      </c>
      <c r="FG708">
        <f>IF($GI708&gt;=14,INDEX($DD:$DD,$GH708+14),"")</f>
      </c>
      <c r="FH708">
        <f>IF($GI708&gt;=15,INDEX($DD:$DD,$GH708+15),"")</f>
      </c>
      <c r="FI708">
        <f>IF($GI708&gt;=16,INDEX($DD:$DD,$GH708+16),"")</f>
      </c>
      <c r="FJ708">
        <f>IF($GI708&gt;=17,INDEX($DD:$DD,$GH708+17),"")</f>
      </c>
      <c r="FK708">
        <f>IF($GI708&gt;=18,INDEX($DD:$DD,$GH708+18),"")</f>
      </c>
      <c r="FL708">
        <f>IF($GI708&gt;=19,INDEX($DD:$DD,$GH708+19),"")</f>
      </c>
      <c r="FM708">
        <f>IF($GI708&gt;=20,INDEX($DD:$DD,$GH708+20),"")</f>
      </c>
      <c r="FN708">
        <f>IF($GI708&gt;=21,INDEX($DD:$DD,$GH708+21),"")</f>
      </c>
      <c r="FO708">
        <f>IF($GI708&gt;=22,INDEX($DD:$DD,$GH708+22),"")</f>
      </c>
      <c r="FP708">
        <f>IF($GI708&gt;=23,INDEX($DD:$DD,$GH708+23),"")</f>
      </c>
      <c r="FQ708">
        <f>IF($GI708&gt;=24,INDEX($DD:$DD,$GH708+24),"")</f>
      </c>
      <c r="FR708">
        <f>IF($GI708&gt;=25,INDEX($DD:$DD,$GH708+25),"")</f>
      </c>
      <c r="FS708">
        <f>IF($GI708&gt;=26,INDEX($DD:$DD,$GH708+26),"")</f>
      </c>
      <c r="FT708">
        <f>IF($GI708&gt;=27,INDEX($DD:$DD,$GH708+27),"")</f>
      </c>
      <c r="FU708">
        <f>IF($GI708&gt;=28,INDEX($DD:$DD,$GH708+28),"")</f>
      </c>
      <c r="FV708">
        <f>IF($GI708&gt;=29,INDEX($DD:$DD,$GH708+29),"")</f>
      </c>
      <c r="FW708">
        <f>IF($GI708&gt;=30,INDEX($DD:$DD,$GH708+30),"")</f>
      </c>
      <c r="FX708">
        <f>IF($GI708&gt;=31,INDEX($DD:$DD,$GH708+31),"")</f>
      </c>
      <c r="FY708">
        <f>IF($GI708&gt;=32,INDEX($DD:$DD,$GH708+32),"")</f>
      </c>
      <c r="FZ708">
        <f>IF($GI708&gt;=33,INDEX($DD:$DD,$GH708+33),"")</f>
      </c>
      <c r="GA708">
        <f>IF($GI708&gt;=34,INDEX($DD:$DD,$GH708+34),"")</f>
      </c>
      <c r="GB708">
        <f>IF($GI708&gt;=35,INDEX($DD:$DD,$GH708+35),"")</f>
      </c>
      <c r="GC708">
        <f>IF($GI708&gt;=36,INDEX($DD:$DD,$GH708+36),"")</f>
      </c>
      <c r="GD708">
        <f>IF($GI708&gt;=37,INDEX($DD:$DD,$GH708+37),"")</f>
      </c>
      <c r="GE708">
        <f>IF($GI708&gt;=38,INDEX($DD:$DD,$GH708+38),"")</f>
      </c>
      <c r="GF708">
        <f>IF($GI708&gt;=39,INDEX($DD:$DD,$GH708+39),"")</f>
      </c>
      <c r="GG708">
        <f>IF($GI708&gt;=40,INDEX($DD:$DD,$GH708+40),"")</f>
      </c>
      <c r="GH708">
        <f>IFERROR(MATCH($DB708,$DC$2:$DC$148,0)+1,0)</f>
      </c>
      <c r="GI708">
        <f>IFERROR(INDEX($DE$2:$DE$148,MATCH($DB708,$DC$2:$DC$148,0)),0)</f>
      </c>
      <c r="GJ708">
        <f>IFERROR(MATCH($S708,$DF$708:$ES$708,0),0)</f>
      </c>
      <c r="GK708">
        <f>IF($GJ708&gt;0,INDEX($ET$708:$GG$708,$GJ708),"")</f>
      </c>
      <c r="GN708">
        <f>IF($IW708&gt;=1,INDEX($GL:$GL,$IV708+1),"")</f>
      </c>
      <c r="GO708">
        <f>IF($IW708&gt;=2,INDEX($GL:$GL,$IV708+2),"")</f>
      </c>
      <c r="GP708">
        <f>IF($IW708&gt;=3,INDEX($GL:$GL,$IV708+3),"")</f>
      </c>
      <c r="GQ708">
        <f>IF($IW708&gt;=4,INDEX($GL:$GL,$IV708+4),"")</f>
      </c>
      <c r="GR708">
        <f>IF($IW708&gt;=5,INDEX($GL:$GL,$IV708+5),"")</f>
      </c>
      <c r="GS708">
        <f>IF($IW708&gt;=6,INDEX($GL:$GL,$IV708+6),"")</f>
      </c>
      <c r="GT708">
        <f>IF($IW708&gt;=7,INDEX($GL:$GL,$IV708+7),"")</f>
      </c>
      <c r="GU708">
        <f>IF($IW708&gt;=8,INDEX($GL:$GL,$IV708+8),"")</f>
      </c>
      <c r="GV708">
        <f>IF($IW708&gt;=9,INDEX($GL:$GL,$IV708+9),"")</f>
      </c>
      <c r="GW708">
        <f>IF($IW708&gt;=10,INDEX($GL:$GL,$IV708+10),"")</f>
      </c>
      <c r="GX708">
        <f>IF($IW708&gt;=11,INDEX($GL:$GL,$IV708+11),"")</f>
      </c>
      <c r="GY708">
        <f>IF($IW708&gt;=12,INDEX($GL:$GL,$IV708+12),"")</f>
      </c>
      <c r="GZ708">
        <f>IF($IW708&gt;=13,INDEX($GL:$GL,$IV708+13),"")</f>
      </c>
      <c r="HA708">
        <f>IF($IW708&gt;=14,INDEX($GL:$GL,$IV708+14),"")</f>
      </c>
      <c r="HB708">
        <f>IF($IW708&gt;=15,INDEX($GL:$GL,$IV708+15),"")</f>
      </c>
      <c r="HC708">
        <f>IF($IW708&gt;=16,INDEX($GL:$GL,$IV708+16),"")</f>
      </c>
      <c r="HD708">
        <f>IF($IW708&gt;=17,INDEX($GL:$GL,$IV708+17),"")</f>
      </c>
      <c r="HE708">
        <f>IF($IW708&gt;=18,INDEX($GL:$GL,$IV708+18),"")</f>
      </c>
      <c r="HF708">
        <f>IF($IW708&gt;=19,INDEX($GL:$GL,$IV708+19),"")</f>
      </c>
      <c r="HG708">
        <f>IF($IW708&gt;=20,INDEX($GL:$GL,$IV708+20),"")</f>
      </c>
      <c r="HH708">
        <f>IF($IW708&gt;=21,INDEX($GL:$GL,$IV708+21),"")</f>
      </c>
      <c r="HI708">
        <f>IF($IW708&gt;=22,INDEX($GL:$GL,$IV708+22),"")</f>
      </c>
      <c r="HJ708">
        <f>IF($IW708&gt;=23,INDEX($GL:$GL,$IV708+23),"")</f>
      </c>
      <c r="HK708">
        <f>IF($IW708&gt;=24,INDEX($GL:$GL,$IV708+24),"")</f>
      </c>
      <c r="HL708">
        <f>IF($IW708&gt;=25,INDEX($GL:$GL,$IV708+25),"")</f>
      </c>
      <c r="HM708">
        <f>IF($IW708&gt;=26,INDEX($GL:$GL,$IV708+26),"")</f>
      </c>
      <c r="HN708">
        <f>IF($IW708&gt;=27,INDEX($GL:$GL,$IV708+27),"")</f>
      </c>
      <c r="HO708">
        <f>IF($IW708&gt;=28,INDEX($GL:$GL,$IV708+28),"")</f>
      </c>
      <c r="HP708">
        <f>IF($IW708&gt;=29,INDEX($GL:$GL,$IV708+29),"")</f>
      </c>
      <c r="HQ708">
        <f>IF($IW708&gt;=30,INDEX($GL:$GL,$IV708+30),"")</f>
      </c>
      <c r="HR708">
        <f>IF($IW708&gt;=31,INDEX($GL:$GL,$IV708+31),"")</f>
      </c>
      <c r="HS708">
        <f>IF($IW708&gt;=32,INDEX($GL:$GL,$IV708+32),"")</f>
      </c>
      <c r="HT708">
        <f>IF($IW708&gt;=33,INDEX($GL:$GL,$IV708+33),"")</f>
      </c>
      <c r="HU708">
        <f>IF($IW708&gt;=34,INDEX($GL:$GL,$IV708+34),"")</f>
      </c>
      <c r="HV708">
        <f>IF($IW708&gt;=35,INDEX($GL:$GL,$IV708+35),"")</f>
      </c>
      <c r="HW708">
        <f>IF($IW708&gt;=36,INDEX($GL:$GL,$IV708+36),"")</f>
      </c>
      <c r="HX708">
        <f>IF($IW708&gt;=37,INDEX($GL:$GL,$IV708+37),"")</f>
      </c>
      <c r="HY708">
        <f>IF($IW708&gt;=38,INDEX($GL:$GL,$IV708+38),"")</f>
      </c>
      <c r="HZ708">
        <f>IF($IW708&gt;=39,INDEX($GL:$GL,$IV708+39),"")</f>
      </c>
      <c r="IA708">
        <f>IF($IW708&gt;=40,INDEX($GL:$GL,$IV708+40),"")</f>
      </c>
      <c r="IB708">
        <f>IF($IW708&gt;=41,INDEX($GL:$GL,$IV708+41),"")</f>
      </c>
      <c r="IC708">
        <f>IF($IW708&gt;=42,INDEX($GL:$GL,$IV708+42),"")</f>
      </c>
      <c r="ID708">
        <f>IF($IW708&gt;=43,INDEX($GL:$GL,$IV708+43),"")</f>
      </c>
      <c r="IE708">
        <f>IF($IW708&gt;=44,INDEX($GL:$GL,$IV708+44),"")</f>
      </c>
      <c r="IF708">
        <f>IF($IW708&gt;=45,INDEX($GL:$GL,$IV708+45),"")</f>
      </c>
      <c r="IG708">
        <f>IF($IW708&gt;=46,INDEX($GL:$GL,$IV708+46),"")</f>
      </c>
      <c r="IH708">
        <f>IF($IW708&gt;=47,INDEX($GL:$GL,$IV708+47),"")</f>
      </c>
      <c r="II708">
        <f>IF($IW708&gt;=48,INDEX($GL:$GL,$IV708+48),"")</f>
      </c>
      <c r="IJ708">
        <f>IF($IW708&gt;=49,INDEX($GL:$GL,$IV708+49),"")</f>
      </c>
      <c r="IK708">
        <f>IF($IW708&gt;=50,INDEX($GL:$GL,$IV708+50),"")</f>
      </c>
      <c r="IL708">
        <f>IF($IW708&gt;=51,INDEX($GL:$GL,$IV708+51),"")</f>
      </c>
      <c r="IM708">
        <f>IF($IW708&gt;=52,INDEX($GL:$GL,$IV708+52),"")</f>
      </c>
      <c r="IN708">
        <f>IF($IW708&gt;=53,INDEX($GL:$GL,$IV708+53),"")</f>
      </c>
      <c r="IO708">
        <f>IF($IW708&gt;=54,INDEX($GL:$GL,$IV708+54),"")</f>
      </c>
      <c r="IP708">
        <f>IF($IW708&gt;=55,INDEX($GL:$GL,$IV708+55),"")</f>
      </c>
      <c r="IQ708">
        <f>IF($IW708&gt;=56,INDEX($GL:$GL,$IV708+56),"")</f>
      </c>
      <c r="IR708">
        <f>IF($IW708&gt;=57,INDEX($GL:$GL,$IV708+57),"")</f>
      </c>
      <c r="IS708">
        <f>IF($IW708&gt;=58,INDEX($GL:$GL,$IV708+58),"")</f>
      </c>
      <c r="IT708">
        <f>IF($IW708&gt;=59,INDEX($GL:$GL,$IV708+59),"")</f>
      </c>
      <c r="IU708">
        <f>IF($IW708&gt;=60,INDEX($GL:$GL,$IV708+60),"")</f>
      </c>
      <c r="IV708">
        <f>IFERROR(MATCH($GK708,$GL$2:$GL$324,0)+1,0)</f>
      </c>
      <c r="IW708">
        <f>IFERROR(INDEX($GM$2:$GM$324,MATCH($GK708,$GL$2:$GL$324,0)),0)</f>
      </c>
      <c r="IX708" t="s">
        <v>34</v>
      </c>
      <c r="IY708" t="s">
        <v>34</v>
      </c>
    </row>
    <row r="709" spans="1:259" x14ac:dyDescent="0.25">
      <c r="K709">
        <f>IF(OR($N709="",$J709=""),"",IFERROR($N709/$J709,0))</f>
      </c>
      <c r="L709">
        <f>IF($N709="","",
SUM($M709,$O709,$T709,$P709,$R709)*
(1-IF($U709="",0,VALUE($U709)/100)))</f>
      </c>
      <c r="M709">
        <f>IF($N709="","",$N709)</f>
      </c>
      <c r="O709">
        <f>IF($N709="","",
IF($H709="","",
IF(ISNUMBER(SEARCH("exempt",LOWER($H709))),0,
$N709*(VALUE(SUBSTITUTE($H709,"%",""))/100))))</f>
      </c>
      <c r="V709">
        <f>IFERROR(IF(FIND(" - ",$E709)&gt;0,MID($E709,FIND(" - ",$E709)+3,LEN($E709)),""),"")</f>
      </c>
      <c r="AE709" t="s">
        <v>1290</v>
      </c>
      <c r="AJ709">
        <f>IFERROR(LEFT($E709,FIND(" - ",$E709)-1),$E709)</f>
      </c>
      <c r="AM709">
        <f>IF($CB709&gt;=1,INDEX($AK:$AK,$CA709+1),"")</f>
      </c>
      <c r="AN709">
        <f>IF($CB709&gt;=2,INDEX($AK:$AK,$CA709+2),"")</f>
      </c>
      <c r="AO709">
        <f>IF($CB709&gt;=3,INDEX($AK:$AK,$CA709+3),"")</f>
      </c>
      <c r="AP709">
        <f>IF($CB709&gt;=4,INDEX($AK:$AK,$CA709+4),"")</f>
      </c>
      <c r="AQ709">
        <f>IF($CB709&gt;=5,INDEX($AK:$AK,$CA709+5),"")</f>
      </c>
      <c r="AR709">
        <f>IF($CB709&gt;=6,INDEX($AK:$AK,$CA709+6),"")</f>
      </c>
      <c r="AS709">
        <f>IF($CB709&gt;=7,INDEX($AK:$AK,$CA709+7),"")</f>
      </c>
      <c r="AT709">
        <f>IF($CB709&gt;=8,INDEX($AK:$AK,$CA709+8),"")</f>
      </c>
      <c r="AU709">
        <f>IF($CB709&gt;=9,INDEX($AK:$AK,$CA709+9),"")</f>
      </c>
      <c r="AV709">
        <f>IF($CB709&gt;=10,INDEX($AK:$AK,$CA709+10),"")</f>
      </c>
      <c r="AW709">
        <f>IF($CB709&gt;=11,INDEX($AK:$AK,$CA709+11),"")</f>
      </c>
      <c r="AX709">
        <f>IF($CB709&gt;=12,INDEX($AK:$AK,$CA709+12),"")</f>
      </c>
      <c r="AY709">
        <f>IF($CB709&gt;=13,INDEX($AK:$AK,$CA709+13),"")</f>
      </c>
      <c r="AZ709">
        <f>IF($CB709&gt;=14,INDEX($AK:$AK,$CA709+14),"")</f>
      </c>
      <c r="BA709">
        <f>IF($CB709&gt;=15,INDEX($AK:$AK,$CA709+15),"")</f>
      </c>
      <c r="BB709">
        <f>IF($CB709&gt;=16,INDEX($AK:$AK,$CA709+16),"")</f>
      </c>
      <c r="BC709">
        <f>IF($CB709&gt;=17,INDEX($AK:$AK,$CA709+17),"")</f>
      </c>
      <c r="BD709">
        <f>IF($CB709&gt;=18,INDEX($AK:$AK,$CA709+18),"")</f>
      </c>
      <c r="BE709">
        <f>IF($CB709&gt;=19,INDEX($AK:$AK,$CA709+19),"")</f>
      </c>
      <c r="BF709">
        <f>IF($CB709&gt;=20,INDEX($AK:$AK,$CA709+20),"")</f>
      </c>
      <c r="BG709">
        <f>IF($CB709&gt;=21,INDEX($AK:$AK,$CA709+21),"")</f>
      </c>
      <c r="BH709">
        <f>IF($CB709&gt;=22,INDEX($AK:$AK,$CA709+22),"")</f>
      </c>
      <c r="BI709">
        <f>IF($CB709&gt;=23,INDEX($AK:$AK,$CA709+23),"")</f>
      </c>
      <c r="BJ709">
        <f>IF($CB709&gt;=24,INDEX($AK:$AK,$CA709+24),"")</f>
      </c>
      <c r="BK709">
        <f>IF($CB709&gt;=25,INDEX($AK:$AK,$CA709+25),"")</f>
      </c>
      <c r="BL709">
        <f>IF($CB709&gt;=26,INDEX($AK:$AK,$CA709+26),"")</f>
      </c>
      <c r="BM709">
        <f>IF($CB709&gt;=27,INDEX($AK:$AK,$CA709+27),"")</f>
      </c>
      <c r="BN709">
        <f>IF($CB709&gt;=28,INDEX($AK:$AK,$CA709+28),"")</f>
      </c>
      <c r="BO709">
        <f>IF($CB709&gt;=29,INDEX($AK:$AK,$CA709+29),"")</f>
      </c>
      <c r="BP709">
        <f>IF($CB709&gt;=30,INDEX($AK:$AK,$CA709+30),"")</f>
      </c>
      <c r="BQ709">
        <f>IF($CB709&gt;=31,INDEX($AK:$AK,$CA709+31),"")</f>
      </c>
      <c r="BR709">
        <f>IF($CB709&gt;=32,INDEX($AK:$AK,$CA709+32),"")</f>
      </c>
      <c r="BS709">
        <f>IF($CB709&gt;=33,INDEX($AK:$AK,$CA709+33),"")</f>
      </c>
      <c r="BT709">
        <f>IF($CB709&gt;=34,INDEX($AK:$AK,$CA709+34),"")</f>
      </c>
      <c r="BU709">
        <f>IF($CB709&gt;=35,INDEX($AK:$AK,$CA709+35),"")</f>
      </c>
      <c r="BV709">
        <f>IF($CB709&gt;=36,INDEX($AK:$AK,$CA709+36),"")</f>
      </c>
      <c r="BW709">
        <f>IF($CB709&gt;=37,INDEX($AK:$AK,$CA709+37),"")</f>
      </c>
      <c r="BX709">
        <f>IF($CB709&gt;=38,INDEX($AK:$AK,$CA709+38),"")</f>
      </c>
      <c r="BY709">
        <f>IF($CB709&gt;=39,INDEX($AK:$AK,$CA709+39),"")</f>
      </c>
      <c r="BZ709">
        <f>IF($CB709&gt;=40,INDEX($AK:$AK,$CA709+40),"")</f>
      </c>
      <c r="CA709">
        <f>IFERROR(MATCH($AJ709,$AK$2:$AK$134,0)+1,0)</f>
      </c>
      <c r="CB709">
        <f>IFERROR(INDEX($AL$2:$AL$134,MATCH($AJ709,$AK$2:$AK$134,0)),0)</f>
      </c>
      <c r="CC709">
        <f>IFERROR(LEFT($F709,FIND(" - ",$F709)-1),$F709)</f>
      </c>
      <c r="CF709">
        <f>IF($DA709&gt;=1,INDEX($CD:$CD,$CZ709+1),"")</f>
      </c>
      <c r="CG709">
        <f>IF($DA709&gt;=2,INDEX($CD:$CD,$CZ709+2),"")</f>
      </c>
      <c r="CH709">
        <f>IF($DA709&gt;=3,INDEX($CD:$CD,$CZ709+3),"")</f>
      </c>
      <c r="CI709">
        <f>IF($DA709&gt;=4,INDEX($CD:$CD,$CZ709+4),"")</f>
      </c>
      <c r="CJ709">
        <f>IF($DA709&gt;=5,INDEX($CD:$CD,$CZ709+5),"")</f>
      </c>
      <c r="CK709">
        <f>IF($DA709&gt;=6,INDEX($CD:$CD,$CZ709+6),"")</f>
      </c>
      <c r="CL709">
        <f>IF($DA709&gt;=7,INDEX($CD:$CD,$CZ709+7),"")</f>
      </c>
      <c r="CM709">
        <f>IF($DA709&gt;=8,INDEX($CD:$CD,$CZ709+8),"")</f>
      </c>
      <c r="CN709">
        <f>IF($DA709&gt;=9,INDEX($CD:$CD,$CZ709+9),"")</f>
      </c>
      <c r="CO709">
        <f>IF($DA709&gt;=10,INDEX($CD:$CD,$CZ709+10),"")</f>
      </c>
      <c r="CP709">
        <f>IF($DA709&gt;=11,INDEX($CD:$CD,$CZ709+11),"")</f>
      </c>
      <c r="CQ709">
        <f>IF($DA709&gt;=12,INDEX($CD:$CD,$CZ709+12),"")</f>
      </c>
      <c r="CR709">
        <f>IF($DA709&gt;=13,INDEX($CD:$CD,$CZ709+13),"")</f>
      </c>
      <c r="CS709">
        <f>IF($DA709&gt;=14,INDEX($CD:$CD,$CZ709+14),"")</f>
      </c>
      <c r="CT709">
        <f>IF($DA709&gt;=15,INDEX($CD:$CD,$CZ709+15),"")</f>
      </c>
      <c r="CU709">
        <f>IF($DA709&gt;=16,INDEX($CD:$CD,$CZ709+16),"")</f>
      </c>
      <c r="CV709">
        <f>IF($DA709&gt;=17,INDEX($CD:$CD,$CZ709+17),"")</f>
      </c>
      <c r="CW709">
        <f>IF($DA709&gt;=18,INDEX($CD:$CD,$CZ709+18),"")</f>
      </c>
      <c r="CX709">
        <f>IF($DA709&gt;=19,INDEX($CD:$CD,$CZ709+19),"")</f>
      </c>
      <c r="CY709">
        <f>IF($DA709&gt;=20,INDEX($CD:$CD,$CZ709+20),"")</f>
      </c>
      <c r="CZ709">
        <f>IFERROR(MATCH($CC709,$CD$2:$CD$263,0)+1,0)</f>
      </c>
      <c r="DA709">
        <f>IFERROR(INDEX($CE$2:$CE$263,MATCH($CC709,$CD$2:$CD$263,0)),0)</f>
      </c>
      <c r="DB709">
        <f>IFERROR(INDEX($AI:$AI,MATCH($H709,$AH:$AH,0))&amp;"","")</f>
      </c>
      <c r="DF709">
        <f>IF($GI709&gt;=1,INDEX($DC:$DC,$GH709+1),"")</f>
      </c>
      <c r="DG709">
        <f>IF($GI709&gt;=2,INDEX($DC:$DC,$GH709+2),"")</f>
      </c>
      <c r="DH709">
        <f>IF($GI709&gt;=3,INDEX($DC:$DC,$GH709+3),"")</f>
      </c>
      <c r="DI709">
        <f>IF($GI709&gt;=4,INDEX($DC:$DC,$GH709+4),"")</f>
      </c>
      <c r="DJ709">
        <f>IF($GI709&gt;=5,INDEX($DC:$DC,$GH709+5),"")</f>
      </c>
      <c r="DK709">
        <f>IF($GI709&gt;=6,INDEX($DC:$DC,$GH709+6),"")</f>
      </c>
      <c r="DL709">
        <f>IF($GI709&gt;=7,INDEX($DC:$DC,$GH709+7),"")</f>
      </c>
      <c r="DM709">
        <f>IF($GI709&gt;=8,INDEX($DC:$DC,$GH709+8),"")</f>
      </c>
      <c r="DN709">
        <f>IF($GI709&gt;=9,INDEX($DC:$DC,$GH709+9),"")</f>
      </c>
      <c r="DO709">
        <f>IF($GI709&gt;=10,INDEX($DC:$DC,$GH709+10),"")</f>
      </c>
      <c r="DP709">
        <f>IF($GI709&gt;=11,INDEX($DC:$DC,$GH709+11),"")</f>
      </c>
      <c r="DQ709">
        <f>IF($GI709&gt;=12,INDEX($DC:$DC,$GH709+12),"")</f>
      </c>
      <c r="DR709">
        <f>IF($GI709&gt;=13,INDEX($DC:$DC,$GH709+13),"")</f>
      </c>
      <c r="DS709">
        <f>IF($GI709&gt;=14,INDEX($DC:$DC,$GH709+14),"")</f>
      </c>
      <c r="DT709">
        <f>IF($GI709&gt;=15,INDEX($DC:$DC,$GH709+15),"")</f>
      </c>
      <c r="DU709">
        <f>IF($GI709&gt;=16,INDEX($DC:$DC,$GH709+16),"")</f>
      </c>
      <c r="DV709">
        <f>IF($GI709&gt;=17,INDEX($DC:$DC,$GH709+17),"")</f>
      </c>
      <c r="DW709">
        <f>IF($GI709&gt;=18,INDEX($DC:$DC,$GH709+18),"")</f>
      </c>
      <c r="DX709">
        <f>IF($GI709&gt;=19,INDEX($DC:$DC,$GH709+19),"")</f>
      </c>
      <c r="DY709">
        <f>IF($GI709&gt;=20,INDEX($DC:$DC,$GH709+20),"")</f>
      </c>
      <c r="DZ709">
        <f>IF($GI709&gt;=21,INDEX($DC:$DC,$GH709+21),"")</f>
      </c>
      <c r="EA709">
        <f>IF($GI709&gt;=22,INDEX($DC:$DC,$GH709+22),"")</f>
      </c>
      <c r="EB709">
        <f>IF($GI709&gt;=23,INDEX($DC:$DC,$GH709+23),"")</f>
      </c>
      <c r="EC709">
        <f>IF($GI709&gt;=24,INDEX($DC:$DC,$GH709+24),"")</f>
      </c>
      <c r="ED709">
        <f>IF($GI709&gt;=25,INDEX($DC:$DC,$GH709+25),"")</f>
      </c>
      <c r="EE709">
        <f>IF($GI709&gt;=26,INDEX($DC:$DC,$GH709+26),"")</f>
      </c>
      <c r="EF709">
        <f>IF($GI709&gt;=27,INDEX($DC:$DC,$GH709+27),"")</f>
      </c>
      <c r="EG709">
        <f>IF($GI709&gt;=28,INDEX($DC:$DC,$GH709+28),"")</f>
      </c>
      <c r="EH709">
        <f>IF($GI709&gt;=29,INDEX($DC:$DC,$GH709+29),"")</f>
      </c>
      <c r="EI709">
        <f>IF($GI709&gt;=30,INDEX($DC:$DC,$GH709+30),"")</f>
      </c>
      <c r="EJ709">
        <f>IF($GI709&gt;=31,INDEX($DC:$DC,$GH709+31),"")</f>
      </c>
      <c r="EK709">
        <f>IF($GI709&gt;=32,INDEX($DC:$DC,$GH709+32),"")</f>
      </c>
      <c r="EL709">
        <f>IF($GI709&gt;=33,INDEX($DC:$DC,$GH709+33),"")</f>
      </c>
      <c r="EM709">
        <f>IF($GI709&gt;=34,INDEX($DC:$DC,$GH709+34),"")</f>
      </c>
      <c r="EN709">
        <f>IF($GI709&gt;=35,INDEX($DC:$DC,$GH709+35),"")</f>
      </c>
      <c r="EO709">
        <f>IF($GI709&gt;=36,INDEX($DC:$DC,$GH709+36),"")</f>
      </c>
      <c r="EP709">
        <f>IF($GI709&gt;=37,INDEX($DC:$DC,$GH709+37),"")</f>
      </c>
      <c r="EQ709">
        <f>IF($GI709&gt;=38,INDEX($DC:$DC,$GH709+38),"")</f>
      </c>
      <c r="ER709">
        <f>IF($GI709&gt;=39,INDEX($DC:$DC,$GH709+39),"")</f>
      </c>
      <c r="ES709">
        <f>IF($GI709&gt;=40,INDEX($DC:$DC,$GH709+40),"")</f>
      </c>
      <c r="ET709">
        <f>IF($GI709&gt;=1,INDEX($DD:$DD,$GH709+1),"")</f>
      </c>
      <c r="EU709">
        <f>IF($GI709&gt;=2,INDEX($DD:$DD,$GH709+2),"")</f>
      </c>
      <c r="EV709">
        <f>IF($GI709&gt;=3,INDEX($DD:$DD,$GH709+3),"")</f>
      </c>
      <c r="EW709">
        <f>IF($GI709&gt;=4,INDEX($DD:$DD,$GH709+4),"")</f>
      </c>
      <c r="EX709">
        <f>IF($GI709&gt;=5,INDEX($DD:$DD,$GH709+5),"")</f>
      </c>
      <c r="EY709">
        <f>IF($GI709&gt;=6,INDEX($DD:$DD,$GH709+6),"")</f>
      </c>
      <c r="EZ709">
        <f>IF($GI709&gt;=7,INDEX($DD:$DD,$GH709+7),"")</f>
      </c>
      <c r="FA709">
        <f>IF($GI709&gt;=8,INDEX($DD:$DD,$GH709+8),"")</f>
      </c>
      <c r="FB709">
        <f>IF($GI709&gt;=9,INDEX($DD:$DD,$GH709+9),"")</f>
      </c>
      <c r="FC709">
        <f>IF($GI709&gt;=10,INDEX($DD:$DD,$GH709+10),"")</f>
      </c>
      <c r="FD709">
        <f>IF($GI709&gt;=11,INDEX($DD:$DD,$GH709+11),"")</f>
      </c>
      <c r="FE709">
        <f>IF($GI709&gt;=12,INDEX($DD:$DD,$GH709+12),"")</f>
      </c>
      <c r="FF709">
        <f>IF($GI709&gt;=13,INDEX($DD:$DD,$GH709+13),"")</f>
      </c>
      <c r="FG709">
        <f>IF($GI709&gt;=14,INDEX($DD:$DD,$GH709+14),"")</f>
      </c>
      <c r="FH709">
        <f>IF($GI709&gt;=15,INDEX($DD:$DD,$GH709+15),"")</f>
      </c>
      <c r="FI709">
        <f>IF($GI709&gt;=16,INDEX($DD:$DD,$GH709+16),"")</f>
      </c>
      <c r="FJ709">
        <f>IF($GI709&gt;=17,INDEX($DD:$DD,$GH709+17),"")</f>
      </c>
      <c r="FK709">
        <f>IF($GI709&gt;=18,INDEX($DD:$DD,$GH709+18),"")</f>
      </c>
      <c r="FL709">
        <f>IF($GI709&gt;=19,INDEX($DD:$DD,$GH709+19),"")</f>
      </c>
      <c r="FM709">
        <f>IF($GI709&gt;=20,INDEX($DD:$DD,$GH709+20),"")</f>
      </c>
      <c r="FN709">
        <f>IF($GI709&gt;=21,INDEX($DD:$DD,$GH709+21),"")</f>
      </c>
      <c r="FO709">
        <f>IF($GI709&gt;=22,INDEX($DD:$DD,$GH709+22),"")</f>
      </c>
      <c r="FP709">
        <f>IF($GI709&gt;=23,INDEX($DD:$DD,$GH709+23),"")</f>
      </c>
      <c r="FQ709">
        <f>IF($GI709&gt;=24,INDEX($DD:$DD,$GH709+24),"")</f>
      </c>
      <c r="FR709">
        <f>IF($GI709&gt;=25,INDEX($DD:$DD,$GH709+25),"")</f>
      </c>
      <c r="FS709">
        <f>IF($GI709&gt;=26,INDEX($DD:$DD,$GH709+26),"")</f>
      </c>
      <c r="FT709">
        <f>IF($GI709&gt;=27,INDEX($DD:$DD,$GH709+27),"")</f>
      </c>
      <c r="FU709">
        <f>IF($GI709&gt;=28,INDEX($DD:$DD,$GH709+28),"")</f>
      </c>
      <c r="FV709">
        <f>IF($GI709&gt;=29,INDEX($DD:$DD,$GH709+29),"")</f>
      </c>
      <c r="FW709">
        <f>IF($GI709&gt;=30,INDEX($DD:$DD,$GH709+30),"")</f>
      </c>
      <c r="FX709">
        <f>IF($GI709&gt;=31,INDEX($DD:$DD,$GH709+31),"")</f>
      </c>
      <c r="FY709">
        <f>IF($GI709&gt;=32,INDEX($DD:$DD,$GH709+32),"")</f>
      </c>
      <c r="FZ709">
        <f>IF($GI709&gt;=33,INDEX($DD:$DD,$GH709+33),"")</f>
      </c>
      <c r="GA709">
        <f>IF($GI709&gt;=34,INDEX($DD:$DD,$GH709+34),"")</f>
      </c>
      <c r="GB709">
        <f>IF($GI709&gt;=35,INDEX($DD:$DD,$GH709+35),"")</f>
      </c>
      <c r="GC709">
        <f>IF($GI709&gt;=36,INDEX($DD:$DD,$GH709+36),"")</f>
      </c>
      <c r="GD709">
        <f>IF($GI709&gt;=37,INDEX($DD:$DD,$GH709+37),"")</f>
      </c>
      <c r="GE709">
        <f>IF($GI709&gt;=38,INDEX($DD:$DD,$GH709+38),"")</f>
      </c>
      <c r="GF709">
        <f>IF($GI709&gt;=39,INDEX($DD:$DD,$GH709+39),"")</f>
      </c>
      <c r="GG709">
        <f>IF($GI709&gt;=40,INDEX($DD:$DD,$GH709+40),"")</f>
      </c>
      <c r="GH709">
        <f>IFERROR(MATCH($DB709,$DC$2:$DC$148,0)+1,0)</f>
      </c>
      <c r="GI709">
        <f>IFERROR(INDEX($DE$2:$DE$148,MATCH($DB709,$DC$2:$DC$148,0)),0)</f>
      </c>
      <c r="GJ709">
        <f>IFERROR(MATCH($S709,$DF$709:$ES$709,0),0)</f>
      </c>
      <c r="GK709">
        <f>IF($GJ709&gt;0,INDEX($ET$709:$GG$709,$GJ709),"")</f>
      </c>
      <c r="GN709">
        <f>IF($IW709&gt;=1,INDEX($GL:$GL,$IV709+1),"")</f>
      </c>
      <c r="GO709">
        <f>IF($IW709&gt;=2,INDEX($GL:$GL,$IV709+2),"")</f>
      </c>
      <c r="GP709">
        <f>IF($IW709&gt;=3,INDEX($GL:$GL,$IV709+3),"")</f>
      </c>
      <c r="GQ709">
        <f>IF($IW709&gt;=4,INDEX($GL:$GL,$IV709+4),"")</f>
      </c>
      <c r="GR709">
        <f>IF($IW709&gt;=5,INDEX($GL:$GL,$IV709+5),"")</f>
      </c>
      <c r="GS709">
        <f>IF($IW709&gt;=6,INDEX($GL:$GL,$IV709+6),"")</f>
      </c>
      <c r="GT709">
        <f>IF($IW709&gt;=7,INDEX($GL:$GL,$IV709+7),"")</f>
      </c>
      <c r="GU709">
        <f>IF($IW709&gt;=8,INDEX($GL:$GL,$IV709+8),"")</f>
      </c>
      <c r="GV709">
        <f>IF($IW709&gt;=9,INDEX($GL:$GL,$IV709+9),"")</f>
      </c>
      <c r="GW709">
        <f>IF($IW709&gt;=10,INDEX($GL:$GL,$IV709+10),"")</f>
      </c>
      <c r="GX709">
        <f>IF($IW709&gt;=11,INDEX($GL:$GL,$IV709+11),"")</f>
      </c>
      <c r="GY709">
        <f>IF($IW709&gt;=12,INDEX($GL:$GL,$IV709+12),"")</f>
      </c>
      <c r="GZ709">
        <f>IF($IW709&gt;=13,INDEX($GL:$GL,$IV709+13),"")</f>
      </c>
      <c r="HA709">
        <f>IF($IW709&gt;=14,INDEX($GL:$GL,$IV709+14),"")</f>
      </c>
      <c r="HB709">
        <f>IF($IW709&gt;=15,INDEX($GL:$GL,$IV709+15),"")</f>
      </c>
      <c r="HC709">
        <f>IF($IW709&gt;=16,INDEX($GL:$GL,$IV709+16),"")</f>
      </c>
      <c r="HD709">
        <f>IF($IW709&gt;=17,INDEX($GL:$GL,$IV709+17),"")</f>
      </c>
      <c r="HE709">
        <f>IF($IW709&gt;=18,INDEX($GL:$GL,$IV709+18),"")</f>
      </c>
      <c r="HF709">
        <f>IF($IW709&gt;=19,INDEX($GL:$GL,$IV709+19),"")</f>
      </c>
      <c r="HG709">
        <f>IF($IW709&gt;=20,INDEX($GL:$GL,$IV709+20),"")</f>
      </c>
      <c r="HH709">
        <f>IF($IW709&gt;=21,INDEX($GL:$GL,$IV709+21),"")</f>
      </c>
      <c r="HI709">
        <f>IF($IW709&gt;=22,INDEX($GL:$GL,$IV709+22),"")</f>
      </c>
      <c r="HJ709">
        <f>IF($IW709&gt;=23,INDEX($GL:$GL,$IV709+23),"")</f>
      </c>
      <c r="HK709">
        <f>IF($IW709&gt;=24,INDEX($GL:$GL,$IV709+24),"")</f>
      </c>
      <c r="HL709">
        <f>IF($IW709&gt;=25,INDEX($GL:$GL,$IV709+25),"")</f>
      </c>
      <c r="HM709">
        <f>IF($IW709&gt;=26,INDEX($GL:$GL,$IV709+26),"")</f>
      </c>
      <c r="HN709">
        <f>IF($IW709&gt;=27,INDEX($GL:$GL,$IV709+27),"")</f>
      </c>
      <c r="HO709">
        <f>IF($IW709&gt;=28,INDEX($GL:$GL,$IV709+28),"")</f>
      </c>
      <c r="HP709">
        <f>IF($IW709&gt;=29,INDEX($GL:$GL,$IV709+29),"")</f>
      </c>
      <c r="HQ709">
        <f>IF($IW709&gt;=30,INDEX($GL:$GL,$IV709+30),"")</f>
      </c>
      <c r="HR709">
        <f>IF($IW709&gt;=31,INDEX($GL:$GL,$IV709+31),"")</f>
      </c>
      <c r="HS709">
        <f>IF($IW709&gt;=32,INDEX($GL:$GL,$IV709+32),"")</f>
      </c>
      <c r="HT709">
        <f>IF($IW709&gt;=33,INDEX($GL:$GL,$IV709+33),"")</f>
      </c>
      <c r="HU709">
        <f>IF($IW709&gt;=34,INDEX($GL:$GL,$IV709+34),"")</f>
      </c>
      <c r="HV709">
        <f>IF($IW709&gt;=35,INDEX($GL:$GL,$IV709+35),"")</f>
      </c>
      <c r="HW709">
        <f>IF($IW709&gt;=36,INDEX($GL:$GL,$IV709+36),"")</f>
      </c>
      <c r="HX709">
        <f>IF($IW709&gt;=37,INDEX($GL:$GL,$IV709+37),"")</f>
      </c>
      <c r="HY709">
        <f>IF($IW709&gt;=38,INDEX($GL:$GL,$IV709+38),"")</f>
      </c>
      <c r="HZ709">
        <f>IF($IW709&gt;=39,INDEX($GL:$GL,$IV709+39),"")</f>
      </c>
      <c r="IA709">
        <f>IF($IW709&gt;=40,INDEX($GL:$GL,$IV709+40),"")</f>
      </c>
      <c r="IB709">
        <f>IF($IW709&gt;=41,INDEX($GL:$GL,$IV709+41),"")</f>
      </c>
      <c r="IC709">
        <f>IF($IW709&gt;=42,INDEX($GL:$GL,$IV709+42),"")</f>
      </c>
      <c r="ID709">
        <f>IF($IW709&gt;=43,INDEX($GL:$GL,$IV709+43),"")</f>
      </c>
      <c r="IE709">
        <f>IF($IW709&gt;=44,INDEX($GL:$GL,$IV709+44),"")</f>
      </c>
      <c r="IF709">
        <f>IF($IW709&gt;=45,INDEX($GL:$GL,$IV709+45),"")</f>
      </c>
      <c r="IG709">
        <f>IF($IW709&gt;=46,INDEX($GL:$GL,$IV709+46),"")</f>
      </c>
      <c r="IH709">
        <f>IF($IW709&gt;=47,INDEX($GL:$GL,$IV709+47),"")</f>
      </c>
      <c r="II709">
        <f>IF($IW709&gt;=48,INDEX($GL:$GL,$IV709+48),"")</f>
      </c>
      <c r="IJ709">
        <f>IF($IW709&gt;=49,INDEX($GL:$GL,$IV709+49),"")</f>
      </c>
      <c r="IK709">
        <f>IF($IW709&gt;=50,INDEX($GL:$GL,$IV709+50),"")</f>
      </c>
      <c r="IL709">
        <f>IF($IW709&gt;=51,INDEX($GL:$GL,$IV709+51),"")</f>
      </c>
      <c r="IM709">
        <f>IF($IW709&gt;=52,INDEX($GL:$GL,$IV709+52),"")</f>
      </c>
      <c r="IN709">
        <f>IF($IW709&gt;=53,INDEX($GL:$GL,$IV709+53),"")</f>
      </c>
      <c r="IO709">
        <f>IF($IW709&gt;=54,INDEX($GL:$GL,$IV709+54),"")</f>
      </c>
      <c r="IP709">
        <f>IF($IW709&gt;=55,INDEX($GL:$GL,$IV709+55),"")</f>
      </c>
      <c r="IQ709">
        <f>IF($IW709&gt;=56,INDEX($GL:$GL,$IV709+56),"")</f>
      </c>
      <c r="IR709">
        <f>IF($IW709&gt;=57,INDEX($GL:$GL,$IV709+57),"")</f>
      </c>
      <c r="IS709">
        <f>IF($IW709&gt;=58,INDEX($GL:$GL,$IV709+58),"")</f>
      </c>
      <c r="IT709">
        <f>IF($IW709&gt;=59,INDEX($GL:$GL,$IV709+59),"")</f>
      </c>
      <c r="IU709">
        <f>IF($IW709&gt;=60,INDEX($GL:$GL,$IV709+60),"")</f>
      </c>
      <c r="IV709">
        <f>IFERROR(MATCH($GK709,$GL$2:$GL$324,0)+1,0)</f>
      </c>
      <c r="IW709">
        <f>IFERROR(INDEX($GM$2:$GM$324,MATCH($GK709,$GL$2:$GL$324,0)),0)</f>
      </c>
      <c r="IX709" t="s">
        <v>34</v>
      </c>
      <c r="IY709" t="s">
        <v>34</v>
      </c>
    </row>
    <row r="710" spans="1:259" x14ac:dyDescent="0.25">
      <c r="K710">
        <f>IF(OR($N710="",$J710=""),"",IFERROR($N710/$J710,0))</f>
      </c>
      <c r="L710">
        <f>IF($N710="","",
SUM($M710,$O710,$T710,$P710,$R710)*
(1-IF($U710="",0,VALUE($U710)/100)))</f>
      </c>
      <c r="M710">
        <f>IF($N710="","",$N710)</f>
      </c>
      <c r="O710">
        <f>IF($N710="","",
IF($H710="","",
IF(ISNUMBER(SEARCH("exempt",LOWER($H710))),0,
$N710*(VALUE(SUBSTITUTE($H710,"%",""))/100))))</f>
      </c>
      <c r="V710">
        <f>IFERROR(IF(FIND(" - ",$E710)&gt;0,MID($E710,FIND(" - ",$E710)+3,LEN($E710)),""),"")</f>
      </c>
      <c r="AE710" t="s">
        <v>1291</v>
      </c>
      <c r="AJ710">
        <f>IFERROR(LEFT($E710,FIND(" - ",$E710)-1),$E710)</f>
      </c>
      <c r="AM710">
        <f>IF($CB710&gt;=1,INDEX($AK:$AK,$CA710+1),"")</f>
      </c>
      <c r="AN710">
        <f>IF($CB710&gt;=2,INDEX($AK:$AK,$CA710+2),"")</f>
      </c>
      <c r="AO710">
        <f>IF($CB710&gt;=3,INDEX($AK:$AK,$CA710+3),"")</f>
      </c>
      <c r="AP710">
        <f>IF($CB710&gt;=4,INDEX($AK:$AK,$CA710+4),"")</f>
      </c>
      <c r="AQ710">
        <f>IF($CB710&gt;=5,INDEX($AK:$AK,$CA710+5),"")</f>
      </c>
      <c r="AR710">
        <f>IF($CB710&gt;=6,INDEX($AK:$AK,$CA710+6),"")</f>
      </c>
      <c r="AS710">
        <f>IF($CB710&gt;=7,INDEX($AK:$AK,$CA710+7),"")</f>
      </c>
      <c r="AT710">
        <f>IF($CB710&gt;=8,INDEX($AK:$AK,$CA710+8),"")</f>
      </c>
      <c r="AU710">
        <f>IF($CB710&gt;=9,INDEX($AK:$AK,$CA710+9),"")</f>
      </c>
      <c r="AV710">
        <f>IF($CB710&gt;=10,INDEX($AK:$AK,$CA710+10),"")</f>
      </c>
      <c r="AW710">
        <f>IF($CB710&gt;=11,INDEX($AK:$AK,$CA710+11),"")</f>
      </c>
      <c r="AX710">
        <f>IF($CB710&gt;=12,INDEX($AK:$AK,$CA710+12),"")</f>
      </c>
      <c r="AY710">
        <f>IF($CB710&gt;=13,INDEX($AK:$AK,$CA710+13),"")</f>
      </c>
      <c r="AZ710">
        <f>IF($CB710&gt;=14,INDEX($AK:$AK,$CA710+14),"")</f>
      </c>
      <c r="BA710">
        <f>IF($CB710&gt;=15,INDEX($AK:$AK,$CA710+15),"")</f>
      </c>
      <c r="BB710">
        <f>IF($CB710&gt;=16,INDEX($AK:$AK,$CA710+16),"")</f>
      </c>
      <c r="BC710">
        <f>IF($CB710&gt;=17,INDEX($AK:$AK,$CA710+17),"")</f>
      </c>
      <c r="BD710">
        <f>IF($CB710&gt;=18,INDEX($AK:$AK,$CA710+18),"")</f>
      </c>
      <c r="BE710">
        <f>IF($CB710&gt;=19,INDEX($AK:$AK,$CA710+19),"")</f>
      </c>
      <c r="BF710">
        <f>IF($CB710&gt;=20,INDEX($AK:$AK,$CA710+20),"")</f>
      </c>
      <c r="BG710">
        <f>IF($CB710&gt;=21,INDEX($AK:$AK,$CA710+21),"")</f>
      </c>
      <c r="BH710">
        <f>IF($CB710&gt;=22,INDEX($AK:$AK,$CA710+22),"")</f>
      </c>
      <c r="BI710">
        <f>IF($CB710&gt;=23,INDEX($AK:$AK,$CA710+23),"")</f>
      </c>
      <c r="BJ710">
        <f>IF($CB710&gt;=24,INDEX($AK:$AK,$CA710+24),"")</f>
      </c>
      <c r="BK710">
        <f>IF($CB710&gt;=25,INDEX($AK:$AK,$CA710+25),"")</f>
      </c>
      <c r="BL710">
        <f>IF($CB710&gt;=26,INDEX($AK:$AK,$CA710+26),"")</f>
      </c>
      <c r="BM710">
        <f>IF($CB710&gt;=27,INDEX($AK:$AK,$CA710+27),"")</f>
      </c>
      <c r="BN710">
        <f>IF($CB710&gt;=28,INDEX($AK:$AK,$CA710+28),"")</f>
      </c>
      <c r="BO710">
        <f>IF($CB710&gt;=29,INDEX($AK:$AK,$CA710+29),"")</f>
      </c>
      <c r="BP710">
        <f>IF($CB710&gt;=30,INDEX($AK:$AK,$CA710+30),"")</f>
      </c>
      <c r="BQ710">
        <f>IF($CB710&gt;=31,INDEX($AK:$AK,$CA710+31),"")</f>
      </c>
      <c r="BR710">
        <f>IF($CB710&gt;=32,INDEX($AK:$AK,$CA710+32),"")</f>
      </c>
      <c r="BS710">
        <f>IF($CB710&gt;=33,INDEX($AK:$AK,$CA710+33),"")</f>
      </c>
      <c r="BT710">
        <f>IF($CB710&gt;=34,INDEX($AK:$AK,$CA710+34),"")</f>
      </c>
      <c r="BU710">
        <f>IF($CB710&gt;=35,INDEX($AK:$AK,$CA710+35),"")</f>
      </c>
      <c r="BV710">
        <f>IF($CB710&gt;=36,INDEX($AK:$AK,$CA710+36),"")</f>
      </c>
      <c r="BW710">
        <f>IF($CB710&gt;=37,INDEX($AK:$AK,$CA710+37),"")</f>
      </c>
      <c r="BX710">
        <f>IF($CB710&gt;=38,INDEX($AK:$AK,$CA710+38),"")</f>
      </c>
      <c r="BY710">
        <f>IF($CB710&gt;=39,INDEX($AK:$AK,$CA710+39),"")</f>
      </c>
      <c r="BZ710">
        <f>IF($CB710&gt;=40,INDEX($AK:$AK,$CA710+40),"")</f>
      </c>
      <c r="CA710">
        <f>IFERROR(MATCH($AJ710,$AK$2:$AK$134,0)+1,0)</f>
      </c>
      <c r="CB710">
        <f>IFERROR(INDEX($AL$2:$AL$134,MATCH($AJ710,$AK$2:$AK$134,0)),0)</f>
      </c>
      <c r="CC710">
        <f>IFERROR(LEFT($F710,FIND(" - ",$F710)-1),$F710)</f>
      </c>
      <c r="CF710">
        <f>IF($DA710&gt;=1,INDEX($CD:$CD,$CZ710+1),"")</f>
      </c>
      <c r="CG710">
        <f>IF($DA710&gt;=2,INDEX($CD:$CD,$CZ710+2),"")</f>
      </c>
      <c r="CH710">
        <f>IF($DA710&gt;=3,INDEX($CD:$CD,$CZ710+3),"")</f>
      </c>
      <c r="CI710">
        <f>IF($DA710&gt;=4,INDEX($CD:$CD,$CZ710+4),"")</f>
      </c>
      <c r="CJ710">
        <f>IF($DA710&gt;=5,INDEX($CD:$CD,$CZ710+5),"")</f>
      </c>
      <c r="CK710">
        <f>IF($DA710&gt;=6,INDEX($CD:$CD,$CZ710+6),"")</f>
      </c>
      <c r="CL710">
        <f>IF($DA710&gt;=7,INDEX($CD:$CD,$CZ710+7),"")</f>
      </c>
      <c r="CM710">
        <f>IF($DA710&gt;=8,INDEX($CD:$CD,$CZ710+8),"")</f>
      </c>
      <c r="CN710">
        <f>IF($DA710&gt;=9,INDEX($CD:$CD,$CZ710+9),"")</f>
      </c>
      <c r="CO710">
        <f>IF($DA710&gt;=10,INDEX($CD:$CD,$CZ710+10),"")</f>
      </c>
      <c r="CP710">
        <f>IF($DA710&gt;=11,INDEX($CD:$CD,$CZ710+11),"")</f>
      </c>
      <c r="CQ710">
        <f>IF($DA710&gt;=12,INDEX($CD:$CD,$CZ710+12),"")</f>
      </c>
      <c r="CR710">
        <f>IF($DA710&gt;=13,INDEX($CD:$CD,$CZ710+13),"")</f>
      </c>
      <c r="CS710">
        <f>IF($DA710&gt;=14,INDEX($CD:$CD,$CZ710+14),"")</f>
      </c>
      <c r="CT710">
        <f>IF($DA710&gt;=15,INDEX($CD:$CD,$CZ710+15),"")</f>
      </c>
      <c r="CU710">
        <f>IF($DA710&gt;=16,INDEX($CD:$CD,$CZ710+16),"")</f>
      </c>
      <c r="CV710">
        <f>IF($DA710&gt;=17,INDEX($CD:$CD,$CZ710+17),"")</f>
      </c>
      <c r="CW710">
        <f>IF($DA710&gt;=18,INDEX($CD:$CD,$CZ710+18),"")</f>
      </c>
      <c r="CX710">
        <f>IF($DA710&gt;=19,INDEX($CD:$CD,$CZ710+19),"")</f>
      </c>
      <c r="CY710">
        <f>IF($DA710&gt;=20,INDEX($CD:$CD,$CZ710+20),"")</f>
      </c>
      <c r="CZ710">
        <f>IFERROR(MATCH($CC710,$CD$2:$CD$263,0)+1,0)</f>
      </c>
      <c r="DA710">
        <f>IFERROR(INDEX($CE$2:$CE$263,MATCH($CC710,$CD$2:$CD$263,0)),0)</f>
      </c>
      <c r="DB710">
        <f>IFERROR(INDEX($AI:$AI,MATCH($H710,$AH:$AH,0))&amp;"","")</f>
      </c>
      <c r="DF710">
        <f>IF($GI710&gt;=1,INDEX($DC:$DC,$GH710+1),"")</f>
      </c>
      <c r="DG710">
        <f>IF($GI710&gt;=2,INDEX($DC:$DC,$GH710+2),"")</f>
      </c>
      <c r="DH710">
        <f>IF($GI710&gt;=3,INDEX($DC:$DC,$GH710+3),"")</f>
      </c>
      <c r="DI710">
        <f>IF($GI710&gt;=4,INDEX($DC:$DC,$GH710+4),"")</f>
      </c>
      <c r="DJ710">
        <f>IF($GI710&gt;=5,INDEX($DC:$DC,$GH710+5),"")</f>
      </c>
      <c r="DK710">
        <f>IF($GI710&gt;=6,INDEX($DC:$DC,$GH710+6),"")</f>
      </c>
      <c r="DL710">
        <f>IF($GI710&gt;=7,INDEX($DC:$DC,$GH710+7),"")</f>
      </c>
      <c r="DM710">
        <f>IF($GI710&gt;=8,INDEX($DC:$DC,$GH710+8),"")</f>
      </c>
      <c r="DN710">
        <f>IF($GI710&gt;=9,INDEX($DC:$DC,$GH710+9),"")</f>
      </c>
      <c r="DO710">
        <f>IF($GI710&gt;=10,INDEX($DC:$DC,$GH710+10),"")</f>
      </c>
      <c r="DP710">
        <f>IF($GI710&gt;=11,INDEX($DC:$DC,$GH710+11),"")</f>
      </c>
      <c r="DQ710">
        <f>IF($GI710&gt;=12,INDEX($DC:$DC,$GH710+12),"")</f>
      </c>
      <c r="DR710">
        <f>IF($GI710&gt;=13,INDEX($DC:$DC,$GH710+13),"")</f>
      </c>
      <c r="DS710">
        <f>IF($GI710&gt;=14,INDEX($DC:$DC,$GH710+14),"")</f>
      </c>
      <c r="DT710">
        <f>IF($GI710&gt;=15,INDEX($DC:$DC,$GH710+15),"")</f>
      </c>
      <c r="DU710">
        <f>IF($GI710&gt;=16,INDEX($DC:$DC,$GH710+16),"")</f>
      </c>
      <c r="DV710">
        <f>IF($GI710&gt;=17,INDEX($DC:$DC,$GH710+17),"")</f>
      </c>
      <c r="DW710">
        <f>IF($GI710&gt;=18,INDEX($DC:$DC,$GH710+18),"")</f>
      </c>
      <c r="DX710">
        <f>IF($GI710&gt;=19,INDEX($DC:$DC,$GH710+19),"")</f>
      </c>
      <c r="DY710">
        <f>IF($GI710&gt;=20,INDEX($DC:$DC,$GH710+20),"")</f>
      </c>
      <c r="DZ710">
        <f>IF($GI710&gt;=21,INDEX($DC:$DC,$GH710+21),"")</f>
      </c>
      <c r="EA710">
        <f>IF($GI710&gt;=22,INDEX($DC:$DC,$GH710+22),"")</f>
      </c>
      <c r="EB710">
        <f>IF($GI710&gt;=23,INDEX($DC:$DC,$GH710+23),"")</f>
      </c>
      <c r="EC710">
        <f>IF($GI710&gt;=24,INDEX($DC:$DC,$GH710+24),"")</f>
      </c>
      <c r="ED710">
        <f>IF($GI710&gt;=25,INDEX($DC:$DC,$GH710+25),"")</f>
      </c>
      <c r="EE710">
        <f>IF($GI710&gt;=26,INDEX($DC:$DC,$GH710+26),"")</f>
      </c>
      <c r="EF710">
        <f>IF($GI710&gt;=27,INDEX($DC:$DC,$GH710+27),"")</f>
      </c>
      <c r="EG710">
        <f>IF($GI710&gt;=28,INDEX($DC:$DC,$GH710+28),"")</f>
      </c>
      <c r="EH710">
        <f>IF($GI710&gt;=29,INDEX($DC:$DC,$GH710+29),"")</f>
      </c>
      <c r="EI710">
        <f>IF($GI710&gt;=30,INDEX($DC:$DC,$GH710+30),"")</f>
      </c>
      <c r="EJ710">
        <f>IF($GI710&gt;=31,INDEX($DC:$DC,$GH710+31),"")</f>
      </c>
      <c r="EK710">
        <f>IF($GI710&gt;=32,INDEX($DC:$DC,$GH710+32),"")</f>
      </c>
      <c r="EL710">
        <f>IF($GI710&gt;=33,INDEX($DC:$DC,$GH710+33),"")</f>
      </c>
      <c r="EM710">
        <f>IF($GI710&gt;=34,INDEX($DC:$DC,$GH710+34),"")</f>
      </c>
      <c r="EN710">
        <f>IF($GI710&gt;=35,INDEX($DC:$DC,$GH710+35),"")</f>
      </c>
      <c r="EO710">
        <f>IF($GI710&gt;=36,INDEX($DC:$DC,$GH710+36),"")</f>
      </c>
      <c r="EP710">
        <f>IF($GI710&gt;=37,INDEX($DC:$DC,$GH710+37),"")</f>
      </c>
      <c r="EQ710">
        <f>IF($GI710&gt;=38,INDEX($DC:$DC,$GH710+38),"")</f>
      </c>
      <c r="ER710">
        <f>IF($GI710&gt;=39,INDEX($DC:$DC,$GH710+39),"")</f>
      </c>
      <c r="ES710">
        <f>IF($GI710&gt;=40,INDEX($DC:$DC,$GH710+40),"")</f>
      </c>
      <c r="ET710">
        <f>IF($GI710&gt;=1,INDEX($DD:$DD,$GH710+1),"")</f>
      </c>
      <c r="EU710">
        <f>IF($GI710&gt;=2,INDEX($DD:$DD,$GH710+2),"")</f>
      </c>
      <c r="EV710">
        <f>IF($GI710&gt;=3,INDEX($DD:$DD,$GH710+3),"")</f>
      </c>
      <c r="EW710">
        <f>IF($GI710&gt;=4,INDEX($DD:$DD,$GH710+4),"")</f>
      </c>
      <c r="EX710">
        <f>IF($GI710&gt;=5,INDEX($DD:$DD,$GH710+5),"")</f>
      </c>
      <c r="EY710">
        <f>IF($GI710&gt;=6,INDEX($DD:$DD,$GH710+6),"")</f>
      </c>
      <c r="EZ710">
        <f>IF($GI710&gt;=7,INDEX($DD:$DD,$GH710+7),"")</f>
      </c>
      <c r="FA710">
        <f>IF($GI710&gt;=8,INDEX($DD:$DD,$GH710+8),"")</f>
      </c>
      <c r="FB710">
        <f>IF($GI710&gt;=9,INDEX($DD:$DD,$GH710+9),"")</f>
      </c>
      <c r="FC710">
        <f>IF($GI710&gt;=10,INDEX($DD:$DD,$GH710+10),"")</f>
      </c>
      <c r="FD710">
        <f>IF($GI710&gt;=11,INDEX($DD:$DD,$GH710+11),"")</f>
      </c>
      <c r="FE710">
        <f>IF($GI710&gt;=12,INDEX($DD:$DD,$GH710+12),"")</f>
      </c>
      <c r="FF710">
        <f>IF($GI710&gt;=13,INDEX($DD:$DD,$GH710+13),"")</f>
      </c>
      <c r="FG710">
        <f>IF($GI710&gt;=14,INDEX($DD:$DD,$GH710+14),"")</f>
      </c>
      <c r="FH710">
        <f>IF($GI710&gt;=15,INDEX($DD:$DD,$GH710+15),"")</f>
      </c>
      <c r="FI710">
        <f>IF($GI710&gt;=16,INDEX($DD:$DD,$GH710+16),"")</f>
      </c>
      <c r="FJ710">
        <f>IF($GI710&gt;=17,INDEX($DD:$DD,$GH710+17),"")</f>
      </c>
      <c r="FK710">
        <f>IF($GI710&gt;=18,INDEX($DD:$DD,$GH710+18),"")</f>
      </c>
      <c r="FL710">
        <f>IF($GI710&gt;=19,INDEX($DD:$DD,$GH710+19),"")</f>
      </c>
      <c r="FM710">
        <f>IF($GI710&gt;=20,INDEX($DD:$DD,$GH710+20),"")</f>
      </c>
      <c r="FN710">
        <f>IF($GI710&gt;=21,INDEX($DD:$DD,$GH710+21),"")</f>
      </c>
      <c r="FO710">
        <f>IF($GI710&gt;=22,INDEX($DD:$DD,$GH710+22),"")</f>
      </c>
      <c r="FP710">
        <f>IF($GI710&gt;=23,INDEX($DD:$DD,$GH710+23),"")</f>
      </c>
      <c r="FQ710">
        <f>IF($GI710&gt;=24,INDEX($DD:$DD,$GH710+24),"")</f>
      </c>
      <c r="FR710">
        <f>IF($GI710&gt;=25,INDEX($DD:$DD,$GH710+25),"")</f>
      </c>
      <c r="FS710">
        <f>IF($GI710&gt;=26,INDEX($DD:$DD,$GH710+26),"")</f>
      </c>
      <c r="FT710">
        <f>IF($GI710&gt;=27,INDEX($DD:$DD,$GH710+27),"")</f>
      </c>
      <c r="FU710">
        <f>IF($GI710&gt;=28,INDEX($DD:$DD,$GH710+28),"")</f>
      </c>
      <c r="FV710">
        <f>IF($GI710&gt;=29,INDEX($DD:$DD,$GH710+29),"")</f>
      </c>
      <c r="FW710">
        <f>IF($GI710&gt;=30,INDEX($DD:$DD,$GH710+30),"")</f>
      </c>
      <c r="FX710">
        <f>IF($GI710&gt;=31,INDEX($DD:$DD,$GH710+31),"")</f>
      </c>
      <c r="FY710">
        <f>IF($GI710&gt;=32,INDEX($DD:$DD,$GH710+32),"")</f>
      </c>
      <c r="FZ710">
        <f>IF($GI710&gt;=33,INDEX($DD:$DD,$GH710+33),"")</f>
      </c>
      <c r="GA710">
        <f>IF($GI710&gt;=34,INDEX($DD:$DD,$GH710+34),"")</f>
      </c>
      <c r="GB710">
        <f>IF($GI710&gt;=35,INDEX($DD:$DD,$GH710+35),"")</f>
      </c>
      <c r="GC710">
        <f>IF($GI710&gt;=36,INDEX($DD:$DD,$GH710+36),"")</f>
      </c>
      <c r="GD710">
        <f>IF($GI710&gt;=37,INDEX($DD:$DD,$GH710+37),"")</f>
      </c>
      <c r="GE710">
        <f>IF($GI710&gt;=38,INDEX($DD:$DD,$GH710+38),"")</f>
      </c>
      <c r="GF710">
        <f>IF($GI710&gt;=39,INDEX($DD:$DD,$GH710+39),"")</f>
      </c>
      <c r="GG710">
        <f>IF($GI710&gt;=40,INDEX($DD:$DD,$GH710+40),"")</f>
      </c>
      <c r="GH710">
        <f>IFERROR(MATCH($DB710,$DC$2:$DC$148,0)+1,0)</f>
      </c>
      <c r="GI710">
        <f>IFERROR(INDEX($DE$2:$DE$148,MATCH($DB710,$DC$2:$DC$148,0)),0)</f>
      </c>
      <c r="GJ710">
        <f>IFERROR(MATCH($S710,$DF$710:$ES$710,0),0)</f>
      </c>
      <c r="GK710">
        <f>IF($GJ710&gt;0,INDEX($ET$710:$GG$710,$GJ710),"")</f>
      </c>
      <c r="GN710">
        <f>IF($IW710&gt;=1,INDEX($GL:$GL,$IV710+1),"")</f>
      </c>
      <c r="GO710">
        <f>IF($IW710&gt;=2,INDEX($GL:$GL,$IV710+2),"")</f>
      </c>
      <c r="GP710">
        <f>IF($IW710&gt;=3,INDEX($GL:$GL,$IV710+3),"")</f>
      </c>
      <c r="GQ710">
        <f>IF($IW710&gt;=4,INDEX($GL:$GL,$IV710+4),"")</f>
      </c>
      <c r="GR710">
        <f>IF($IW710&gt;=5,INDEX($GL:$GL,$IV710+5),"")</f>
      </c>
      <c r="GS710">
        <f>IF($IW710&gt;=6,INDEX($GL:$GL,$IV710+6),"")</f>
      </c>
      <c r="GT710">
        <f>IF($IW710&gt;=7,INDEX($GL:$GL,$IV710+7),"")</f>
      </c>
      <c r="GU710">
        <f>IF($IW710&gt;=8,INDEX($GL:$GL,$IV710+8),"")</f>
      </c>
      <c r="GV710">
        <f>IF($IW710&gt;=9,INDEX($GL:$GL,$IV710+9),"")</f>
      </c>
      <c r="GW710">
        <f>IF($IW710&gt;=10,INDEX($GL:$GL,$IV710+10),"")</f>
      </c>
      <c r="GX710">
        <f>IF($IW710&gt;=11,INDEX($GL:$GL,$IV710+11),"")</f>
      </c>
      <c r="GY710">
        <f>IF($IW710&gt;=12,INDEX($GL:$GL,$IV710+12),"")</f>
      </c>
      <c r="GZ710">
        <f>IF($IW710&gt;=13,INDEX($GL:$GL,$IV710+13),"")</f>
      </c>
      <c r="HA710">
        <f>IF($IW710&gt;=14,INDEX($GL:$GL,$IV710+14),"")</f>
      </c>
      <c r="HB710">
        <f>IF($IW710&gt;=15,INDEX($GL:$GL,$IV710+15),"")</f>
      </c>
      <c r="HC710">
        <f>IF($IW710&gt;=16,INDEX($GL:$GL,$IV710+16),"")</f>
      </c>
      <c r="HD710">
        <f>IF($IW710&gt;=17,INDEX($GL:$GL,$IV710+17),"")</f>
      </c>
      <c r="HE710">
        <f>IF($IW710&gt;=18,INDEX($GL:$GL,$IV710+18),"")</f>
      </c>
      <c r="HF710">
        <f>IF($IW710&gt;=19,INDEX($GL:$GL,$IV710+19),"")</f>
      </c>
      <c r="HG710">
        <f>IF($IW710&gt;=20,INDEX($GL:$GL,$IV710+20),"")</f>
      </c>
      <c r="HH710">
        <f>IF($IW710&gt;=21,INDEX($GL:$GL,$IV710+21),"")</f>
      </c>
      <c r="HI710">
        <f>IF($IW710&gt;=22,INDEX($GL:$GL,$IV710+22),"")</f>
      </c>
      <c r="HJ710">
        <f>IF($IW710&gt;=23,INDEX($GL:$GL,$IV710+23),"")</f>
      </c>
      <c r="HK710">
        <f>IF($IW710&gt;=24,INDEX($GL:$GL,$IV710+24),"")</f>
      </c>
      <c r="HL710">
        <f>IF($IW710&gt;=25,INDEX($GL:$GL,$IV710+25),"")</f>
      </c>
      <c r="HM710">
        <f>IF($IW710&gt;=26,INDEX($GL:$GL,$IV710+26),"")</f>
      </c>
      <c r="HN710">
        <f>IF($IW710&gt;=27,INDEX($GL:$GL,$IV710+27),"")</f>
      </c>
      <c r="HO710">
        <f>IF($IW710&gt;=28,INDEX($GL:$GL,$IV710+28),"")</f>
      </c>
      <c r="HP710">
        <f>IF($IW710&gt;=29,INDEX($GL:$GL,$IV710+29),"")</f>
      </c>
      <c r="HQ710">
        <f>IF($IW710&gt;=30,INDEX($GL:$GL,$IV710+30),"")</f>
      </c>
      <c r="HR710">
        <f>IF($IW710&gt;=31,INDEX($GL:$GL,$IV710+31),"")</f>
      </c>
      <c r="HS710">
        <f>IF($IW710&gt;=32,INDEX($GL:$GL,$IV710+32),"")</f>
      </c>
      <c r="HT710">
        <f>IF($IW710&gt;=33,INDEX($GL:$GL,$IV710+33),"")</f>
      </c>
      <c r="HU710">
        <f>IF($IW710&gt;=34,INDEX($GL:$GL,$IV710+34),"")</f>
      </c>
      <c r="HV710">
        <f>IF($IW710&gt;=35,INDEX($GL:$GL,$IV710+35),"")</f>
      </c>
      <c r="HW710">
        <f>IF($IW710&gt;=36,INDEX($GL:$GL,$IV710+36),"")</f>
      </c>
      <c r="HX710">
        <f>IF($IW710&gt;=37,INDEX($GL:$GL,$IV710+37),"")</f>
      </c>
      <c r="HY710">
        <f>IF($IW710&gt;=38,INDEX($GL:$GL,$IV710+38),"")</f>
      </c>
      <c r="HZ710">
        <f>IF($IW710&gt;=39,INDEX($GL:$GL,$IV710+39),"")</f>
      </c>
      <c r="IA710">
        <f>IF($IW710&gt;=40,INDEX($GL:$GL,$IV710+40),"")</f>
      </c>
      <c r="IB710">
        <f>IF($IW710&gt;=41,INDEX($GL:$GL,$IV710+41),"")</f>
      </c>
      <c r="IC710">
        <f>IF($IW710&gt;=42,INDEX($GL:$GL,$IV710+42),"")</f>
      </c>
      <c r="ID710">
        <f>IF($IW710&gt;=43,INDEX($GL:$GL,$IV710+43),"")</f>
      </c>
      <c r="IE710">
        <f>IF($IW710&gt;=44,INDEX($GL:$GL,$IV710+44),"")</f>
      </c>
      <c r="IF710">
        <f>IF($IW710&gt;=45,INDEX($GL:$GL,$IV710+45),"")</f>
      </c>
      <c r="IG710">
        <f>IF($IW710&gt;=46,INDEX($GL:$GL,$IV710+46),"")</f>
      </c>
      <c r="IH710">
        <f>IF($IW710&gt;=47,INDEX($GL:$GL,$IV710+47),"")</f>
      </c>
      <c r="II710">
        <f>IF($IW710&gt;=48,INDEX($GL:$GL,$IV710+48),"")</f>
      </c>
      <c r="IJ710">
        <f>IF($IW710&gt;=49,INDEX($GL:$GL,$IV710+49),"")</f>
      </c>
      <c r="IK710">
        <f>IF($IW710&gt;=50,INDEX($GL:$GL,$IV710+50),"")</f>
      </c>
      <c r="IL710">
        <f>IF($IW710&gt;=51,INDEX($GL:$GL,$IV710+51),"")</f>
      </c>
      <c r="IM710">
        <f>IF($IW710&gt;=52,INDEX($GL:$GL,$IV710+52),"")</f>
      </c>
      <c r="IN710">
        <f>IF($IW710&gt;=53,INDEX($GL:$GL,$IV710+53),"")</f>
      </c>
      <c r="IO710">
        <f>IF($IW710&gt;=54,INDEX($GL:$GL,$IV710+54),"")</f>
      </c>
      <c r="IP710">
        <f>IF($IW710&gt;=55,INDEX($GL:$GL,$IV710+55),"")</f>
      </c>
      <c r="IQ710">
        <f>IF($IW710&gt;=56,INDEX($GL:$GL,$IV710+56),"")</f>
      </c>
      <c r="IR710">
        <f>IF($IW710&gt;=57,INDEX($GL:$GL,$IV710+57),"")</f>
      </c>
      <c r="IS710">
        <f>IF($IW710&gt;=58,INDEX($GL:$GL,$IV710+58),"")</f>
      </c>
      <c r="IT710">
        <f>IF($IW710&gt;=59,INDEX($GL:$GL,$IV710+59),"")</f>
      </c>
      <c r="IU710">
        <f>IF($IW710&gt;=60,INDEX($GL:$GL,$IV710+60),"")</f>
      </c>
      <c r="IV710">
        <f>IFERROR(MATCH($GK710,$GL$2:$GL$324,0)+1,0)</f>
      </c>
      <c r="IW710">
        <f>IFERROR(INDEX($GM$2:$GM$324,MATCH($GK710,$GL$2:$GL$324,0)),0)</f>
      </c>
      <c r="IX710" t="s">
        <v>34</v>
      </c>
      <c r="IY710" t="s">
        <v>34</v>
      </c>
    </row>
    <row r="711" spans="1:259" x14ac:dyDescent="0.25">
      <c r="K711">
        <f>IF(OR($N711="",$J711=""),"",IFERROR($N711/$J711,0))</f>
      </c>
      <c r="L711">
        <f>IF($N711="","",
SUM($M711,$O711,$T711,$P711,$R711)*
(1-IF($U711="",0,VALUE($U711)/100)))</f>
      </c>
      <c r="M711">
        <f>IF($N711="","",$N711)</f>
      </c>
      <c r="O711">
        <f>IF($N711="","",
IF($H711="","",
IF(ISNUMBER(SEARCH("exempt",LOWER($H711))),0,
$N711*(VALUE(SUBSTITUTE($H711,"%",""))/100))))</f>
      </c>
      <c r="V711">
        <f>IFERROR(IF(FIND(" - ",$E711)&gt;0,MID($E711,FIND(" - ",$E711)+3,LEN($E711)),""),"")</f>
      </c>
      <c r="AE711" t="s">
        <v>1292</v>
      </c>
      <c r="AJ711">
        <f>IFERROR(LEFT($E711,FIND(" - ",$E711)-1),$E711)</f>
      </c>
      <c r="AM711">
        <f>IF($CB711&gt;=1,INDEX($AK:$AK,$CA711+1),"")</f>
      </c>
      <c r="AN711">
        <f>IF($CB711&gt;=2,INDEX($AK:$AK,$CA711+2),"")</f>
      </c>
      <c r="AO711">
        <f>IF($CB711&gt;=3,INDEX($AK:$AK,$CA711+3),"")</f>
      </c>
      <c r="AP711">
        <f>IF($CB711&gt;=4,INDEX($AK:$AK,$CA711+4),"")</f>
      </c>
      <c r="AQ711">
        <f>IF($CB711&gt;=5,INDEX($AK:$AK,$CA711+5),"")</f>
      </c>
      <c r="AR711">
        <f>IF($CB711&gt;=6,INDEX($AK:$AK,$CA711+6),"")</f>
      </c>
      <c r="AS711">
        <f>IF($CB711&gt;=7,INDEX($AK:$AK,$CA711+7),"")</f>
      </c>
      <c r="AT711">
        <f>IF($CB711&gt;=8,INDEX($AK:$AK,$CA711+8),"")</f>
      </c>
      <c r="AU711">
        <f>IF($CB711&gt;=9,INDEX($AK:$AK,$CA711+9),"")</f>
      </c>
      <c r="AV711">
        <f>IF($CB711&gt;=10,INDEX($AK:$AK,$CA711+10),"")</f>
      </c>
      <c r="AW711">
        <f>IF($CB711&gt;=11,INDEX($AK:$AK,$CA711+11),"")</f>
      </c>
      <c r="AX711">
        <f>IF($CB711&gt;=12,INDEX($AK:$AK,$CA711+12),"")</f>
      </c>
      <c r="AY711">
        <f>IF($CB711&gt;=13,INDEX($AK:$AK,$CA711+13),"")</f>
      </c>
      <c r="AZ711">
        <f>IF($CB711&gt;=14,INDEX($AK:$AK,$CA711+14),"")</f>
      </c>
      <c r="BA711">
        <f>IF($CB711&gt;=15,INDEX($AK:$AK,$CA711+15),"")</f>
      </c>
      <c r="BB711">
        <f>IF($CB711&gt;=16,INDEX($AK:$AK,$CA711+16),"")</f>
      </c>
      <c r="BC711">
        <f>IF($CB711&gt;=17,INDEX($AK:$AK,$CA711+17),"")</f>
      </c>
      <c r="BD711">
        <f>IF($CB711&gt;=18,INDEX($AK:$AK,$CA711+18),"")</f>
      </c>
      <c r="BE711">
        <f>IF($CB711&gt;=19,INDEX($AK:$AK,$CA711+19),"")</f>
      </c>
      <c r="BF711">
        <f>IF($CB711&gt;=20,INDEX($AK:$AK,$CA711+20),"")</f>
      </c>
      <c r="BG711">
        <f>IF($CB711&gt;=21,INDEX($AK:$AK,$CA711+21),"")</f>
      </c>
      <c r="BH711">
        <f>IF($CB711&gt;=22,INDEX($AK:$AK,$CA711+22),"")</f>
      </c>
      <c r="BI711">
        <f>IF($CB711&gt;=23,INDEX($AK:$AK,$CA711+23),"")</f>
      </c>
      <c r="BJ711">
        <f>IF($CB711&gt;=24,INDEX($AK:$AK,$CA711+24),"")</f>
      </c>
      <c r="BK711">
        <f>IF($CB711&gt;=25,INDEX($AK:$AK,$CA711+25),"")</f>
      </c>
      <c r="BL711">
        <f>IF($CB711&gt;=26,INDEX($AK:$AK,$CA711+26),"")</f>
      </c>
      <c r="BM711">
        <f>IF($CB711&gt;=27,INDEX($AK:$AK,$CA711+27),"")</f>
      </c>
      <c r="BN711">
        <f>IF($CB711&gt;=28,INDEX($AK:$AK,$CA711+28),"")</f>
      </c>
      <c r="BO711">
        <f>IF($CB711&gt;=29,INDEX($AK:$AK,$CA711+29),"")</f>
      </c>
      <c r="BP711">
        <f>IF($CB711&gt;=30,INDEX($AK:$AK,$CA711+30),"")</f>
      </c>
      <c r="BQ711">
        <f>IF($CB711&gt;=31,INDEX($AK:$AK,$CA711+31),"")</f>
      </c>
      <c r="BR711">
        <f>IF($CB711&gt;=32,INDEX($AK:$AK,$CA711+32),"")</f>
      </c>
      <c r="BS711">
        <f>IF($CB711&gt;=33,INDEX($AK:$AK,$CA711+33),"")</f>
      </c>
      <c r="BT711">
        <f>IF($CB711&gt;=34,INDEX($AK:$AK,$CA711+34),"")</f>
      </c>
      <c r="BU711">
        <f>IF($CB711&gt;=35,INDEX($AK:$AK,$CA711+35),"")</f>
      </c>
      <c r="BV711">
        <f>IF($CB711&gt;=36,INDEX($AK:$AK,$CA711+36),"")</f>
      </c>
      <c r="BW711">
        <f>IF($CB711&gt;=37,INDEX($AK:$AK,$CA711+37),"")</f>
      </c>
      <c r="BX711">
        <f>IF($CB711&gt;=38,INDEX($AK:$AK,$CA711+38),"")</f>
      </c>
      <c r="BY711">
        <f>IF($CB711&gt;=39,INDEX($AK:$AK,$CA711+39),"")</f>
      </c>
      <c r="BZ711">
        <f>IF($CB711&gt;=40,INDEX($AK:$AK,$CA711+40),"")</f>
      </c>
      <c r="CA711">
        <f>IFERROR(MATCH($AJ711,$AK$2:$AK$134,0)+1,0)</f>
      </c>
      <c r="CB711">
        <f>IFERROR(INDEX($AL$2:$AL$134,MATCH($AJ711,$AK$2:$AK$134,0)),0)</f>
      </c>
      <c r="CC711">
        <f>IFERROR(LEFT($F711,FIND(" - ",$F711)-1),$F711)</f>
      </c>
      <c r="CF711">
        <f>IF($DA711&gt;=1,INDEX($CD:$CD,$CZ711+1),"")</f>
      </c>
      <c r="CG711">
        <f>IF($DA711&gt;=2,INDEX($CD:$CD,$CZ711+2),"")</f>
      </c>
      <c r="CH711">
        <f>IF($DA711&gt;=3,INDEX($CD:$CD,$CZ711+3),"")</f>
      </c>
      <c r="CI711">
        <f>IF($DA711&gt;=4,INDEX($CD:$CD,$CZ711+4),"")</f>
      </c>
      <c r="CJ711">
        <f>IF($DA711&gt;=5,INDEX($CD:$CD,$CZ711+5),"")</f>
      </c>
      <c r="CK711">
        <f>IF($DA711&gt;=6,INDEX($CD:$CD,$CZ711+6),"")</f>
      </c>
      <c r="CL711">
        <f>IF($DA711&gt;=7,INDEX($CD:$CD,$CZ711+7),"")</f>
      </c>
      <c r="CM711">
        <f>IF($DA711&gt;=8,INDEX($CD:$CD,$CZ711+8),"")</f>
      </c>
      <c r="CN711">
        <f>IF($DA711&gt;=9,INDEX($CD:$CD,$CZ711+9),"")</f>
      </c>
      <c r="CO711">
        <f>IF($DA711&gt;=10,INDEX($CD:$CD,$CZ711+10),"")</f>
      </c>
      <c r="CP711">
        <f>IF($DA711&gt;=11,INDEX($CD:$CD,$CZ711+11),"")</f>
      </c>
      <c r="CQ711">
        <f>IF($DA711&gt;=12,INDEX($CD:$CD,$CZ711+12),"")</f>
      </c>
      <c r="CR711">
        <f>IF($DA711&gt;=13,INDEX($CD:$CD,$CZ711+13),"")</f>
      </c>
      <c r="CS711">
        <f>IF($DA711&gt;=14,INDEX($CD:$CD,$CZ711+14),"")</f>
      </c>
      <c r="CT711">
        <f>IF($DA711&gt;=15,INDEX($CD:$CD,$CZ711+15),"")</f>
      </c>
      <c r="CU711">
        <f>IF($DA711&gt;=16,INDEX($CD:$CD,$CZ711+16),"")</f>
      </c>
      <c r="CV711">
        <f>IF($DA711&gt;=17,INDEX($CD:$CD,$CZ711+17),"")</f>
      </c>
      <c r="CW711">
        <f>IF($DA711&gt;=18,INDEX($CD:$CD,$CZ711+18),"")</f>
      </c>
      <c r="CX711">
        <f>IF($DA711&gt;=19,INDEX($CD:$CD,$CZ711+19),"")</f>
      </c>
      <c r="CY711">
        <f>IF($DA711&gt;=20,INDEX($CD:$CD,$CZ711+20),"")</f>
      </c>
      <c r="CZ711">
        <f>IFERROR(MATCH($CC711,$CD$2:$CD$263,0)+1,0)</f>
      </c>
      <c r="DA711">
        <f>IFERROR(INDEX($CE$2:$CE$263,MATCH($CC711,$CD$2:$CD$263,0)),0)</f>
      </c>
      <c r="DB711">
        <f>IFERROR(INDEX($AI:$AI,MATCH($H711,$AH:$AH,0))&amp;"","")</f>
      </c>
      <c r="DF711">
        <f>IF($GI711&gt;=1,INDEX($DC:$DC,$GH711+1),"")</f>
      </c>
      <c r="DG711">
        <f>IF($GI711&gt;=2,INDEX($DC:$DC,$GH711+2),"")</f>
      </c>
      <c r="DH711">
        <f>IF($GI711&gt;=3,INDEX($DC:$DC,$GH711+3),"")</f>
      </c>
      <c r="DI711">
        <f>IF($GI711&gt;=4,INDEX($DC:$DC,$GH711+4),"")</f>
      </c>
      <c r="DJ711">
        <f>IF($GI711&gt;=5,INDEX($DC:$DC,$GH711+5),"")</f>
      </c>
      <c r="DK711">
        <f>IF($GI711&gt;=6,INDEX($DC:$DC,$GH711+6),"")</f>
      </c>
      <c r="DL711">
        <f>IF($GI711&gt;=7,INDEX($DC:$DC,$GH711+7),"")</f>
      </c>
      <c r="DM711">
        <f>IF($GI711&gt;=8,INDEX($DC:$DC,$GH711+8),"")</f>
      </c>
      <c r="DN711">
        <f>IF($GI711&gt;=9,INDEX($DC:$DC,$GH711+9),"")</f>
      </c>
      <c r="DO711">
        <f>IF($GI711&gt;=10,INDEX($DC:$DC,$GH711+10),"")</f>
      </c>
      <c r="DP711">
        <f>IF($GI711&gt;=11,INDEX($DC:$DC,$GH711+11),"")</f>
      </c>
      <c r="DQ711">
        <f>IF($GI711&gt;=12,INDEX($DC:$DC,$GH711+12),"")</f>
      </c>
      <c r="DR711">
        <f>IF($GI711&gt;=13,INDEX($DC:$DC,$GH711+13),"")</f>
      </c>
      <c r="DS711">
        <f>IF($GI711&gt;=14,INDEX($DC:$DC,$GH711+14),"")</f>
      </c>
      <c r="DT711">
        <f>IF($GI711&gt;=15,INDEX($DC:$DC,$GH711+15),"")</f>
      </c>
      <c r="DU711">
        <f>IF($GI711&gt;=16,INDEX($DC:$DC,$GH711+16),"")</f>
      </c>
      <c r="DV711">
        <f>IF($GI711&gt;=17,INDEX($DC:$DC,$GH711+17),"")</f>
      </c>
      <c r="DW711">
        <f>IF($GI711&gt;=18,INDEX($DC:$DC,$GH711+18),"")</f>
      </c>
      <c r="DX711">
        <f>IF($GI711&gt;=19,INDEX($DC:$DC,$GH711+19),"")</f>
      </c>
      <c r="DY711">
        <f>IF($GI711&gt;=20,INDEX($DC:$DC,$GH711+20),"")</f>
      </c>
      <c r="DZ711">
        <f>IF($GI711&gt;=21,INDEX($DC:$DC,$GH711+21),"")</f>
      </c>
      <c r="EA711">
        <f>IF($GI711&gt;=22,INDEX($DC:$DC,$GH711+22),"")</f>
      </c>
      <c r="EB711">
        <f>IF($GI711&gt;=23,INDEX($DC:$DC,$GH711+23),"")</f>
      </c>
      <c r="EC711">
        <f>IF($GI711&gt;=24,INDEX($DC:$DC,$GH711+24),"")</f>
      </c>
      <c r="ED711">
        <f>IF($GI711&gt;=25,INDEX($DC:$DC,$GH711+25),"")</f>
      </c>
      <c r="EE711">
        <f>IF($GI711&gt;=26,INDEX($DC:$DC,$GH711+26),"")</f>
      </c>
      <c r="EF711">
        <f>IF($GI711&gt;=27,INDEX($DC:$DC,$GH711+27),"")</f>
      </c>
      <c r="EG711">
        <f>IF($GI711&gt;=28,INDEX($DC:$DC,$GH711+28),"")</f>
      </c>
      <c r="EH711">
        <f>IF($GI711&gt;=29,INDEX($DC:$DC,$GH711+29),"")</f>
      </c>
      <c r="EI711">
        <f>IF($GI711&gt;=30,INDEX($DC:$DC,$GH711+30),"")</f>
      </c>
      <c r="EJ711">
        <f>IF($GI711&gt;=31,INDEX($DC:$DC,$GH711+31),"")</f>
      </c>
      <c r="EK711">
        <f>IF($GI711&gt;=32,INDEX($DC:$DC,$GH711+32),"")</f>
      </c>
      <c r="EL711">
        <f>IF($GI711&gt;=33,INDEX($DC:$DC,$GH711+33),"")</f>
      </c>
      <c r="EM711">
        <f>IF($GI711&gt;=34,INDEX($DC:$DC,$GH711+34),"")</f>
      </c>
      <c r="EN711">
        <f>IF($GI711&gt;=35,INDEX($DC:$DC,$GH711+35),"")</f>
      </c>
      <c r="EO711">
        <f>IF($GI711&gt;=36,INDEX($DC:$DC,$GH711+36),"")</f>
      </c>
      <c r="EP711">
        <f>IF($GI711&gt;=37,INDEX($DC:$DC,$GH711+37),"")</f>
      </c>
      <c r="EQ711">
        <f>IF($GI711&gt;=38,INDEX($DC:$DC,$GH711+38),"")</f>
      </c>
      <c r="ER711">
        <f>IF($GI711&gt;=39,INDEX($DC:$DC,$GH711+39),"")</f>
      </c>
      <c r="ES711">
        <f>IF($GI711&gt;=40,INDEX($DC:$DC,$GH711+40),"")</f>
      </c>
      <c r="ET711">
        <f>IF($GI711&gt;=1,INDEX($DD:$DD,$GH711+1),"")</f>
      </c>
      <c r="EU711">
        <f>IF($GI711&gt;=2,INDEX($DD:$DD,$GH711+2),"")</f>
      </c>
      <c r="EV711">
        <f>IF($GI711&gt;=3,INDEX($DD:$DD,$GH711+3),"")</f>
      </c>
      <c r="EW711">
        <f>IF($GI711&gt;=4,INDEX($DD:$DD,$GH711+4),"")</f>
      </c>
      <c r="EX711">
        <f>IF($GI711&gt;=5,INDEX($DD:$DD,$GH711+5),"")</f>
      </c>
      <c r="EY711">
        <f>IF($GI711&gt;=6,INDEX($DD:$DD,$GH711+6),"")</f>
      </c>
      <c r="EZ711">
        <f>IF($GI711&gt;=7,INDEX($DD:$DD,$GH711+7),"")</f>
      </c>
      <c r="FA711">
        <f>IF($GI711&gt;=8,INDEX($DD:$DD,$GH711+8),"")</f>
      </c>
      <c r="FB711">
        <f>IF($GI711&gt;=9,INDEX($DD:$DD,$GH711+9),"")</f>
      </c>
      <c r="FC711">
        <f>IF($GI711&gt;=10,INDEX($DD:$DD,$GH711+10),"")</f>
      </c>
      <c r="FD711">
        <f>IF($GI711&gt;=11,INDEX($DD:$DD,$GH711+11),"")</f>
      </c>
      <c r="FE711">
        <f>IF($GI711&gt;=12,INDEX($DD:$DD,$GH711+12),"")</f>
      </c>
      <c r="FF711">
        <f>IF($GI711&gt;=13,INDEX($DD:$DD,$GH711+13),"")</f>
      </c>
      <c r="FG711">
        <f>IF($GI711&gt;=14,INDEX($DD:$DD,$GH711+14),"")</f>
      </c>
      <c r="FH711">
        <f>IF($GI711&gt;=15,INDEX($DD:$DD,$GH711+15),"")</f>
      </c>
      <c r="FI711">
        <f>IF($GI711&gt;=16,INDEX($DD:$DD,$GH711+16),"")</f>
      </c>
      <c r="FJ711">
        <f>IF($GI711&gt;=17,INDEX($DD:$DD,$GH711+17),"")</f>
      </c>
      <c r="FK711">
        <f>IF($GI711&gt;=18,INDEX($DD:$DD,$GH711+18),"")</f>
      </c>
      <c r="FL711">
        <f>IF($GI711&gt;=19,INDEX($DD:$DD,$GH711+19),"")</f>
      </c>
      <c r="FM711">
        <f>IF($GI711&gt;=20,INDEX($DD:$DD,$GH711+20),"")</f>
      </c>
      <c r="FN711">
        <f>IF($GI711&gt;=21,INDEX($DD:$DD,$GH711+21),"")</f>
      </c>
      <c r="FO711">
        <f>IF($GI711&gt;=22,INDEX($DD:$DD,$GH711+22),"")</f>
      </c>
      <c r="FP711">
        <f>IF($GI711&gt;=23,INDEX($DD:$DD,$GH711+23),"")</f>
      </c>
      <c r="FQ711">
        <f>IF($GI711&gt;=24,INDEX($DD:$DD,$GH711+24),"")</f>
      </c>
      <c r="FR711">
        <f>IF($GI711&gt;=25,INDEX($DD:$DD,$GH711+25),"")</f>
      </c>
      <c r="FS711">
        <f>IF($GI711&gt;=26,INDEX($DD:$DD,$GH711+26),"")</f>
      </c>
      <c r="FT711">
        <f>IF($GI711&gt;=27,INDEX($DD:$DD,$GH711+27),"")</f>
      </c>
      <c r="FU711">
        <f>IF($GI711&gt;=28,INDEX($DD:$DD,$GH711+28),"")</f>
      </c>
      <c r="FV711">
        <f>IF($GI711&gt;=29,INDEX($DD:$DD,$GH711+29),"")</f>
      </c>
      <c r="FW711">
        <f>IF($GI711&gt;=30,INDEX($DD:$DD,$GH711+30),"")</f>
      </c>
      <c r="FX711">
        <f>IF($GI711&gt;=31,INDEX($DD:$DD,$GH711+31),"")</f>
      </c>
      <c r="FY711">
        <f>IF($GI711&gt;=32,INDEX($DD:$DD,$GH711+32),"")</f>
      </c>
      <c r="FZ711">
        <f>IF($GI711&gt;=33,INDEX($DD:$DD,$GH711+33),"")</f>
      </c>
      <c r="GA711">
        <f>IF($GI711&gt;=34,INDEX($DD:$DD,$GH711+34),"")</f>
      </c>
      <c r="GB711">
        <f>IF($GI711&gt;=35,INDEX($DD:$DD,$GH711+35),"")</f>
      </c>
      <c r="GC711">
        <f>IF($GI711&gt;=36,INDEX($DD:$DD,$GH711+36),"")</f>
      </c>
      <c r="GD711">
        <f>IF($GI711&gt;=37,INDEX($DD:$DD,$GH711+37),"")</f>
      </c>
      <c r="GE711">
        <f>IF($GI711&gt;=38,INDEX($DD:$DD,$GH711+38),"")</f>
      </c>
      <c r="GF711">
        <f>IF($GI711&gt;=39,INDEX($DD:$DD,$GH711+39),"")</f>
      </c>
      <c r="GG711">
        <f>IF($GI711&gt;=40,INDEX($DD:$DD,$GH711+40),"")</f>
      </c>
      <c r="GH711">
        <f>IFERROR(MATCH($DB711,$DC$2:$DC$148,0)+1,0)</f>
      </c>
      <c r="GI711">
        <f>IFERROR(INDEX($DE$2:$DE$148,MATCH($DB711,$DC$2:$DC$148,0)),0)</f>
      </c>
      <c r="GJ711">
        <f>IFERROR(MATCH($S711,$DF$711:$ES$711,0),0)</f>
      </c>
      <c r="GK711">
        <f>IF($GJ711&gt;0,INDEX($ET$711:$GG$711,$GJ711),"")</f>
      </c>
      <c r="GN711">
        <f>IF($IW711&gt;=1,INDEX($GL:$GL,$IV711+1),"")</f>
      </c>
      <c r="GO711">
        <f>IF($IW711&gt;=2,INDEX($GL:$GL,$IV711+2),"")</f>
      </c>
      <c r="GP711">
        <f>IF($IW711&gt;=3,INDEX($GL:$GL,$IV711+3),"")</f>
      </c>
      <c r="GQ711">
        <f>IF($IW711&gt;=4,INDEX($GL:$GL,$IV711+4),"")</f>
      </c>
      <c r="GR711">
        <f>IF($IW711&gt;=5,INDEX($GL:$GL,$IV711+5),"")</f>
      </c>
      <c r="GS711">
        <f>IF($IW711&gt;=6,INDEX($GL:$GL,$IV711+6),"")</f>
      </c>
      <c r="GT711">
        <f>IF($IW711&gt;=7,INDEX($GL:$GL,$IV711+7),"")</f>
      </c>
      <c r="GU711">
        <f>IF($IW711&gt;=8,INDEX($GL:$GL,$IV711+8),"")</f>
      </c>
      <c r="GV711">
        <f>IF($IW711&gt;=9,INDEX($GL:$GL,$IV711+9),"")</f>
      </c>
      <c r="GW711">
        <f>IF($IW711&gt;=10,INDEX($GL:$GL,$IV711+10),"")</f>
      </c>
      <c r="GX711">
        <f>IF($IW711&gt;=11,INDEX($GL:$GL,$IV711+11),"")</f>
      </c>
      <c r="GY711">
        <f>IF($IW711&gt;=12,INDEX($GL:$GL,$IV711+12),"")</f>
      </c>
      <c r="GZ711">
        <f>IF($IW711&gt;=13,INDEX($GL:$GL,$IV711+13),"")</f>
      </c>
      <c r="HA711">
        <f>IF($IW711&gt;=14,INDEX($GL:$GL,$IV711+14),"")</f>
      </c>
      <c r="HB711">
        <f>IF($IW711&gt;=15,INDEX($GL:$GL,$IV711+15),"")</f>
      </c>
      <c r="HC711">
        <f>IF($IW711&gt;=16,INDEX($GL:$GL,$IV711+16),"")</f>
      </c>
      <c r="HD711">
        <f>IF($IW711&gt;=17,INDEX($GL:$GL,$IV711+17),"")</f>
      </c>
      <c r="HE711">
        <f>IF($IW711&gt;=18,INDEX($GL:$GL,$IV711+18),"")</f>
      </c>
      <c r="HF711">
        <f>IF($IW711&gt;=19,INDEX($GL:$GL,$IV711+19),"")</f>
      </c>
      <c r="HG711">
        <f>IF($IW711&gt;=20,INDEX($GL:$GL,$IV711+20),"")</f>
      </c>
      <c r="HH711">
        <f>IF($IW711&gt;=21,INDEX($GL:$GL,$IV711+21),"")</f>
      </c>
      <c r="HI711">
        <f>IF($IW711&gt;=22,INDEX($GL:$GL,$IV711+22),"")</f>
      </c>
      <c r="HJ711">
        <f>IF($IW711&gt;=23,INDEX($GL:$GL,$IV711+23),"")</f>
      </c>
      <c r="HK711">
        <f>IF($IW711&gt;=24,INDEX($GL:$GL,$IV711+24),"")</f>
      </c>
      <c r="HL711">
        <f>IF($IW711&gt;=25,INDEX($GL:$GL,$IV711+25),"")</f>
      </c>
      <c r="HM711">
        <f>IF($IW711&gt;=26,INDEX($GL:$GL,$IV711+26),"")</f>
      </c>
      <c r="HN711">
        <f>IF($IW711&gt;=27,INDEX($GL:$GL,$IV711+27),"")</f>
      </c>
      <c r="HO711">
        <f>IF($IW711&gt;=28,INDEX($GL:$GL,$IV711+28),"")</f>
      </c>
      <c r="HP711">
        <f>IF($IW711&gt;=29,INDEX($GL:$GL,$IV711+29),"")</f>
      </c>
      <c r="HQ711">
        <f>IF($IW711&gt;=30,INDEX($GL:$GL,$IV711+30),"")</f>
      </c>
      <c r="HR711">
        <f>IF($IW711&gt;=31,INDEX($GL:$GL,$IV711+31),"")</f>
      </c>
      <c r="HS711">
        <f>IF($IW711&gt;=32,INDEX($GL:$GL,$IV711+32),"")</f>
      </c>
      <c r="HT711">
        <f>IF($IW711&gt;=33,INDEX($GL:$GL,$IV711+33),"")</f>
      </c>
      <c r="HU711">
        <f>IF($IW711&gt;=34,INDEX($GL:$GL,$IV711+34),"")</f>
      </c>
      <c r="HV711">
        <f>IF($IW711&gt;=35,INDEX($GL:$GL,$IV711+35),"")</f>
      </c>
      <c r="HW711">
        <f>IF($IW711&gt;=36,INDEX($GL:$GL,$IV711+36),"")</f>
      </c>
      <c r="HX711">
        <f>IF($IW711&gt;=37,INDEX($GL:$GL,$IV711+37),"")</f>
      </c>
      <c r="HY711">
        <f>IF($IW711&gt;=38,INDEX($GL:$GL,$IV711+38),"")</f>
      </c>
      <c r="HZ711">
        <f>IF($IW711&gt;=39,INDEX($GL:$GL,$IV711+39),"")</f>
      </c>
      <c r="IA711">
        <f>IF($IW711&gt;=40,INDEX($GL:$GL,$IV711+40),"")</f>
      </c>
      <c r="IB711">
        <f>IF($IW711&gt;=41,INDEX($GL:$GL,$IV711+41),"")</f>
      </c>
      <c r="IC711">
        <f>IF($IW711&gt;=42,INDEX($GL:$GL,$IV711+42),"")</f>
      </c>
      <c r="ID711">
        <f>IF($IW711&gt;=43,INDEX($GL:$GL,$IV711+43),"")</f>
      </c>
      <c r="IE711">
        <f>IF($IW711&gt;=44,INDEX($GL:$GL,$IV711+44),"")</f>
      </c>
      <c r="IF711">
        <f>IF($IW711&gt;=45,INDEX($GL:$GL,$IV711+45),"")</f>
      </c>
      <c r="IG711">
        <f>IF($IW711&gt;=46,INDEX($GL:$GL,$IV711+46),"")</f>
      </c>
      <c r="IH711">
        <f>IF($IW711&gt;=47,INDEX($GL:$GL,$IV711+47),"")</f>
      </c>
      <c r="II711">
        <f>IF($IW711&gt;=48,INDEX($GL:$GL,$IV711+48),"")</f>
      </c>
      <c r="IJ711">
        <f>IF($IW711&gt;=49,INDEX($GL:$GL,$IV711+49),"")</f>
      </c>
      <c r="IK711">
        <f>IF($IW711&gt;=50,INDEX($GL:$GL,$IV711+50),"")</f>
      </c>
      <c r="IL711">
        <f>IF($IW711&gt;=51,INDEX($GL:$GL,$IV711+51),"")</f>
      </c>
      <c r="IM711">
        <f>IF($IW711&gt;=52,INDEX($GL:$GL,$IV711+52),"")</f>
      </c>
      <c r="IN711">
        <f>IF($IW711&gt;=53,INDEX($GL:$GL,$IV711+53),"")</f>
      </c>
      <c r="IO711">
        <f>IF($IW711&gt;=54,INDEX($GL:$GL,$IV711+54),"")</f>
      </c>
      <c r="IP711">
        <f>IF($IW711&gt;=55,INDEX($GL:$GL,$IV711+55),"")</f>
      </c>
      <c r="IQ711">
        <f>IF($IW711&gt;=56,INDEX($GL:$GL,$IV711+56),"")</f>
      </c>
      <c r="IR711">
        <f>IF($IW711&gt;=57,INDEX($GL:$GL,$IV711+57),"")</f>
      </c>
      <c r="IS711">
        <f>IF($IW711&gt;=58,INDEX($GL:$GL,$IV711+58),"")</f>
      </c>
      <c r="IT711">
        <f>IF($IW711&gt;=59,INDEX($GL:$GL,$IV711+59),"")</f>
      </c>
      <c r="IU711">
        <f>IF($IW711&gt;=60,INDEX($GL:$GL,$IV711+60),"")</f>
      </c>
      <c r="IV711">
        <f>IFERROR(MATCH($GK711,$GL$2:$GL$324,0)+1,0)</f>
      </c>
      <c r="IW711">
        <f>IFERROR(INDEX($GM$2:$GM$324,MATCH($GK711,$GL$2:$GL$324,0)),0)</f>
      </c>
      <c r="IX711" t="s">
        <v>34</v>
      </c>
      <c r="IY711" t="s">
        <v>34</v>
      </c>
    </row>
    <row r="712" spans="1:259" x14ac:dyDescent="0.25">
      <c r="K712">
        <f>IF(OR($N712="",$J712=""),"",IFERROR($N712/$J712,0))</f>
      </c>
      <c r="L712">
        <f>IF($N712="","",
SUM($M712,$O712,$T712,$P712,$R712)*
(1-IF($U712="",0,VALUE($U712)/100)))</f>
      </c>
      <c r="M712">
        <f>IF($N712="","",$N712)</f>
      </c>
      <c r="O712">
        <f>IF($N712="","",
IF($H712="","",
IF(ISNUMBER(SEARCH("exempt",LOWER($H712))),0,
$N712*(VALUE(SUBSTITUTE($H712,"%",""))/100))))</f>
      </c>
      <c r="V712">
        <f>IFERROR(IF(FIND(" - ",$E712)&gt;0,MID($E712,FIND(" - ",$E712)+3,LEN($E712)),""),"")</f>
      </c>
      <c r="AE712" t="s">
        <v>1293</v>
      </c>
      <c r="AJ712">
        <f>IFERROR(LEFT($E712,FIND(" - ",$E712)-1),$E712)</f>
      </c>
      <c r="AM712">
        <f>IF($CB712&gt;=1,INDEX($AK:$AK,$CA712+1),"")</f>
      </c>
      <c r="AN712">
        <f>IF($CB712&gt;=2,INDEX($AK:$AK,$CA712+2),"")</f>
      </c>
      <c r="AO712">
        <f>IF($CB712&gt;=3,INDEX($AK:$AK,$CA712+3),"")</f>
      </c>
      <c r="AP712">
        <f>IF($CB712&gt;=4,INDEX($AK:$AK,$CA712+4),"")</f>
      </c>
      <c r="AQ712">
        <f>IF($CB712&gt;=5,INDEX($AK:$AK,$CA712+5),"")</f>
      </c>
      <c r="AR712">
        <f>IF($CB712&gt;=6,INDEX($AK:$AK,$CA712+6),"")</f>
      </c>
      <c r="AS712">
        <f>IF($CB712&gt;=7,INDEX($AK:$AK,$CA712+7),"")</f>
      </c>
      <c r="AT712">
        <f>IF($CB712&gt;=8,INDEX($AK:$AK,$CA712+8),"")</f>
      </c>
      <c r="AU712">
        <f>IF($CB712&gt;=9,INDEX($AK:$AK,$CA712+9),"")</f>
      </c>
      <c r="AV712">
        <f>IF($CB712&gt;=10,INDEX($AK:$AK,$CA712+10),"")</f>
      </c>
      <c r="AW712">
        <f>IF($CB712&gt;=11,INDEX($AK:$AK,$CA712+11),"")</f>
      </c>
      <c r="AX712">
        <f>IF($CB712&gt;=12,INDEX($AK:$AK,$CA712+12),"")</f>
      </c>
      <c r="AY712">
        <f>IF($CB712&gt;=13,INDEX($AK:$AK,$CA712+13),"")</f>
      </c>
      <c r="AZ712">
        <f>IF($CB712&gt;=14,INDEX($AK:$AK,$CA712+14),"")</f>
      </c>
      <c r="BA712">
        <f>IF($CB712&gt;=15,INDEX($AK:$AK,$CA712+15),"")</f>
      </c>
      <c r="BB712">
        <f>IF($CB712&gt;=16,INDEX($AK:$AK,$CA712+16),"")</f>
      </c>
      <c r="BC712">
        <f>IF($CB712&gt;=17,INDEX($AK:$AK,$CA712+17),"")</f>
      </c>
      <c r="BD712">
        <f>IF($CB712&gt;=18,INDEX($AK:$AK,$CA712+18),"")</f>
      </c>
      <c r="BE712">
        <f>IF($CB712&gt;=19,INDEX($AK:$AK,$CA712+19),"")</f>
      </c>
      <c r="BF712">
        <f>IF($CB712&gt;=20,INDEX($AK:$AK,$CA712+20),"")</f>
      </c>
      <c r="BG712">
        <f>IF($CB712&gt;=21,INDEX($AK:$AK,$CA712+21),"")</f>
      </c>
      <c r="BH712">
        <f>IF($CB712&gt;=22,INDEX($AK:$AK,$CA712+22),"")</f>
      </c>
      <c r="BI712">
        <f>IF($CB712&gt;=23,INDEX($AK:$AK,$CA712+23),"")</f>
      </c>
      <c r="BJ712">
        <f>IF($CB712&gt;=24,INDEX($AK:$AK,$CA712+24),"")</f>
      </c>
      <c r="BK712">
        <f>IF($CB712&gt;=25,INDEX($AK:$AK,$CA712+25),"")</f>
      </c>
      <c r="BL712">
        <f>IF($CB712&gt;=26,INDEX($AK:$AK,$CA712+26),"")</f>
      </c>
      <c r="BM712">
        <f>IF($CB712&gt;=27,INDEX($AK:$AK,$CA712+27),"")</f>
      </c>
      <c r="BN712">
        <f>IF($CB712&gt;=28,INDEX($AK:$AK,$CA712+28),"")</f>
      </c>
      <c r="BO712">
        <f>IF($CB712&gt;=29,INDEX($AK:$AK,$CA712+29),"")</f>
      </c>
      <c r="BP712">
        <f>IF($CB712&gt;=30,INDEX($AK:$AK,$CA712+30),"")</f>
      </c>
      <c r="BQ712">
        <f>IF($CB712&gt;=31,INDEX($AK:$AK,$CA712+31),"")</f>
      </c>
      <c r="BR712">
        <f>IF($CB712&gt;=32,INDEX($AK:$AK,$CA712+32),"")</f>
      </c>
      <c r="BS712">
        <f>IF($CB712&gt;=33,INDEX($AK:$AK,$CA712+33),"")</f>
      </c>
      <c r="BT712">
        <f>IF($CB712&gt;=34,INDEX($AK:$AK,$CA712+34),"")</f>
      </c>
      <c r="BU712">
        <f>IF($CB712&gt;=35,INDEX($AK:$AK,$CA712+35),"")</f>
      </c>
      <c r="BV712">
        <f>IF($CB712&gt;=36,INDEX($AK:$AK,$CA712+36),"")</f>
      </c>
      <c r="BW712">
        <f>IF($CB712&gt;=37,INDEX($AK:$AK,$CA712+37),"")</f>
      </c>
      <c r="BX712">
        <f>IF($CB712&gt;=38,INDEX($AK:$AK,$CA712+38),"")</f>
      </c>
      <c r="BY712">
        <f>IF($CB712&gt;=39,INDEX($AK:$AK,$CA712+39),"")</f>
      </c>
      <c r="BZ712">
        <f>IF($CB712&gt;=40,INDEX($AK:$AK,$CA712+40),"")</f>
      </c>
      <c r="CA712">
        <f>IFERROR(MATCH($AJ712,$AK$2:$AK$134,0)+1,0)</f>
      </c>
      <c r="CB712">
        <f>IFERROR(INDEX($AL$2:$AL$134,MATCH($AJ712,$AK$2:$AK$134,0)),0)</f>
      </c>
      <c r="CC712">
        <f>IFERROR(LEFT($F712,FIND(" - ",$F712)-1),$F712)</f>
      </c>
      <c r="CF712">
        <f>IF($DA712&gt;=1,INDEX($CD:$CD,$CZ712+1),"")</f>
      </c>
      <c r="CG712">
        <f>IF($DA712&gt;=2,INDEX($CD:$CD,$CZ712+2),"")</f>
      </c>
      <c r="CH712">
        <f>IF($DA712&gt;=3,INDEX($CD:$CD,$CZ712+3),"")</f>
      </c>
      <c r="CI712">
        <f>IF($DA712&gt;=4,INDEX($CD:$CD,$CZ712+4),"")</f>
      </c>
      <c r="CJ712">
        <f>IF($DA712&gt;=5,INDEX($CD:$CD,$CZ712+5),"")</f>
      </c>
      <c r="CK712">
        <f>IF($DA712&gt;=6,INDEX($CD:$CD,$CZ712+6),"")</f>
      </c>
      <c r="CL712">
        <f>IF($DA712&gt;=7,INDEX($CD:$CD,$CZ712+7),"")</f>
      </c>
      <c r="CM712">
        <f>IF($DA712&gt;=8,INDEX($CD:$CD,$CZ712+8),"")</f>
      </c>
      <c r="CN712">
        <f>IF($DA712&gt;=9,INDEX($CD:$CD,$CZ712+9),"")</f>
      </c>
      <c r="CO712">
        <f>IF($DA712&gt;=10,INDEX($CD:$CD,$CZ712+10),"")</f>
      </c>
      <c r="CP712">
        <f>IF($DA712&gt;=11,INDEX($CD:$CD,$CZ712+11),"")</f>
      </c>
      <c r="CQ712">
        <f>IF($DA712&gt;=12,INDEX($CD:$CD,$CZ712+12),"")</f>
      </c>
      <c r="CR712">
        <f>IF($DA712&gt;=13,INDEX($CD:$CD,$CZ712+13),"")</f>
      </c>
      <c r="CS712">
        <f>IF($DA712&gt;=14,INDEX($CD:$CD,$CZ712+14),"")</f>
      </c>
      <c r="CT712">
        <f>IF($DA712&gt;=15,INDEX($CD:$CD,$CZ712+15),"")</f>
      </c>
      <c r="CU712">
        <f>IF($DA712&gt;=16,INDEX($CD:$CD,$CZ712+16),"")</f>
      </c>
      <c r="CV712">
        <f>IF($DA712&gt;=17,INDEX($CD:$CD,$CZ712+17),"")</f>
      </c>
      <c r="CW712">
        <f>IF($DA712&gt;=18,INDEX($CD:$CD,$CZ712+18),"")</f>
      </c>
      <c r="CX712">
        <f>IF($DA712&gt;=19,INDEX($CD:$CD,$CZ712+19),"")</f>
      </c>
      <c r="CY712">
        <f>IF($DA712&gt;=20,INDEX($CD:$CD,$CZ712+20),"")</f>
      </c>
      <c r="CZ712">
        <f>IFERROR(MATCH($CC712,$CD$2:$CD$263,0)+1,0)</f>
      </c>
      <c r="DA712">
        <f>IFERROR(INDEX($CE$2:$CE$263,MATCH($CC712,$CD$2:$CD$263,0)),0)</f>
      </c>
      <c r="DB712">
        <f>IFERROR(INDEX($AI:$AI,MATCH($H712,$AH:$AH,0))&amp;"","")</f>
      </c>
      <c r="DF712">
        <f>IF($GI712&gt;=1,INDEX($DC:$DC,$GH712+1),"")</f>
      </c>
      <c r="DG712">
        <f>IF($GI712&gt;=2,INDEX($DC:$DC,$GH712+2),"")</f>
      </c>
      <c r="DH712">
        <f>IF($GI712&gt;=3,INDEX($DC:$DC,$GH712+3),"")</f>
      </c>
      <c r="DI712">
        <f>IF($GI712&gt;=4,INDEX($DC:$DC,$GH712+4),"")</f>
      </c>
      <c r="DJ712">
        <f>IF($GI712&gt;=5,INDEX($DC:$DC,$GH712+5),"")</f>
      </c>
      <c r="DK712">
        <f>IF($GI712&gt;=6,INDEX($DC:$DC,$GH712+6),"")</f>
      </c>
      <c r="DL712">
        <f>IF($GI712&gt;=7,INDEX($DC:$DC,$GH712+7),"")</f>
      </c>
      <c r="DM712">
        <f>IF($GI712&gt;=8,INDEX($DC:$DC,$GH712+8),"")</f>
      </c>
      <c r="DN712">
        <f>IF($GI712&gt;=9,INDEX($DC:$DC,$GH712+9),"")</f>
      </c>
      <c r="DO712">
        <f>IF($GI712&gt;=10,INDEX($DC:$DC,$GH712+10),"")</f>
      </c>
      <c r="DP712">
        <f>IF($GI712&gt;=11,INDEX($DC:$DC,$GH712+11),"")</f>
      </c>
      <c r="DQ712">
        <f>IF($GI712&gt;=12,INDEX($DC:$DC,$GH712+12),"")</f>
      </c>
      <c r="DR712">
        <f>IF($GI712&gt;=13,INDEX($DC:$DC,$GH712+13),"")</f>
      </c>
      <c r="DS712">
        <f>IF($GI712&gt;=14,INDEX($DC:$DC,$GH712+14),"")</f>
      </c>
      <c r="DT712">
        <f>IF($GI712&gt;=15,INDEX($DC:$DC,$GH712+15),"")</f>
      </c>
      <c r="DU712">
        <f>IF($GI712&gt;=16,INDEX($DC:$DC,$GH712+16),"")</f>
      </c>
      <c r="DV712">
        <f>IF($GI712&gt;=17,INDEX($DC:$DC,$GH712+17),"")</f>
      </c>
      <c r="DW712">
        <f>IF($GI712&gt;=18,INDEX($DC:$DC,$GH712+18),"")</f>
      </c>
      <c r="DX712">
        <f>IF($GI712&gt;=19,INDEX($DC:$DC,$GH712+19),"")</f>
      </c>
      <c r="DY712">
        <f>IF($GI712&gt;=20,INDEX($DC:$DC,$GH712+20),"")</f>
      </c>
      <c r="DZ712">
        <f>IF($GI712&gt;=21,INDEX($DC:$DC,$GH712+21),"")</f>
      </c>
      <c r="EA712">
        <f>IF($GI712&gt;=22,INDEX($DC:$DC,$GH712+22),"")</f>
      </c>
      <c r="EB712">
        <f>IF($GI712&gt;=23,INDEX($DC:$DC,$GH712+23),"")</f>
      </c>
      <c r="EC712">
        <f>IF($GI712&gt;=24,INDEX($DC:$DC,$GH712+24),"")</f>
      </c>
      <c r="ED712">
        <f>IF($GI712&gt;=25,INDEX($DC:$DC,$GH712+25),"")</f>
      </c>
      <c r="EE712">
        <f>IF($GI712&gt;=26,INDEX($DC:$DC,$GH712+26),"")</f>
      </c>
      <c r="EF712">
        <f>IF($GI712&gt;=27,INDEX($DC:$DC,$GH712+27),"")</f>
      </c>
      <c r="EG712">
        <f>IF($GI712&gt;=28,INDEX($DC:$DC,$GH712+28),"")</f>
      </c>
      <c r="EH712">
        <f>IF($GI712&gt;=29,INDEX($DC:$DC,$GH712+29),"")</f>
      </c>
      <c r="EI712">
        <f>IF($GI712&gt;=30,INDEX($DC:$DC,$GH712+30),"")</f>
      </c>
      <c r="EJ712">
        <f>IF($GI712&gt;=31,INDEX($DC:$DC,$GH712+31),"")</f>
      </c>
      <c r="EK712">
        <f>IF($GI712&gt;=32,INDEX($DC:$DC,$GH712+32),"")</f>
      </c>
      <c r="EL712">
        <f>IF($GI712&gt;=33,INDEX($DC:$DC,$GH712+33),"")</f>
      </c>
      <c r="EM712">
        <f>IF($GI712&gt;=34,INDEX($DC:$DC,$GH712+34),"")</f>
      </c>
      <c r="EN712">
        <f>IF($GI712&gt;=35,INDEX($DC:$DC,$GH712+35),"")</f>
      </c>
      <c r="EO712">
        <f>IF($GI712&gt;=36,INDEX($DC:$DC,$GH712+36),"")</f>
      </c>
      <c r="EP712">
        <f>IF($GI712&gt;=37,INDEX($DC:$DC,$GH712+37),"")</f>
      </c>
      <c r="EQ712">
        <f>IF($GI712&gt;=38,INDEX($DC:$DC,$GH712+38),"")</f>
      </c>
      <c r="ER712">
        <f>IF($GI712&gt;=39,INDEX($DC:$DC,$GH712+39),"")</f>
      </c>
      <c r="ES712">
        <f>IF($GI712&gt;=40,INDEX($DC:$DC,$GH712+40),"")</f>
      </c>
      <c r="ET712">
        <f>IF($GI712&gt;=1,INDEX($DD:$DD,$GH712+1),"")</f>
      </c>
      <c r="EU712">
        <f>IF($GI712&gt;=2,INDEX($DD:$DD,$GH712+2),"")</f>
      </c>
      <c r="EV712">
        <f>IF($GI712&gt;=3,INDEX($DD:$DD,$GH712+3),"")</f>
      </c>
      <c r="EW712">
        <f>IF($GI712&gt;=4,INDEX($DD:$DD,$GH712+4),"")</f>
      </c>
      <c r="EX712">
        <f>IF($GI712&gt;=5,INDEX($DD:$DD,$GH712+5),"")</f>
      </c>
      <c r="EY712">
        <f>IF($GI712&gt;=6,INDEX($DD:$DD,$GH712+6),"")</f>
      </c>
      <c r="EZ712">
        <f>IF($GI712&gt;=7,INDEX($DD:$DD,$GH712+7),"")</f>
      </c>
      <c r="FA712">
        <f>IF($GI712&gt;=8,INDEX($DD:$DD,$GH712+8),"")</f>
      </c>
      <c r="FB712">
        <f>IF($GI712&gt;=9,INDEX($DD:$DD,$GH712+9),"")</f>
      </c>
      <c r="FC712">
        <f>IF($GI712&gt;=10,INDEX($DD:$DD,$GH712+10),"")</f>
      </c>
      <c r="FD712">
        <f>IF($GI712&gt;=11,INDEX($DD:$DD,$GH712+11),"")</f>
      </c>
      <c r="FE712">
        <f>IF($GI712&gt;=12,INDEX($DD:$DD,$GH712+12),"")</f>
      </c>
      <c r="FF712">
        <f>IF($GI712&gt;=13,INDEX($DD:$DD,$GH712+13),"")</f>
      </c>
      <c r="FG712">
        <f>IF($GI712&gt;=14,INDEX($DD:$DD,$GH712+14),"")</f>
      </c>
      <c r="FH712">
        <f>IF($GI712&gt;=15,INDEX($DD:$DD,$GH712+15),"")</f>
      </c>
      <c r="FI712">
        <f>IF($GI712&gt;=16,INDEX($DD:$DD,$GH712+16),"")</f>
      </c>
      <c r="FJ712">
        <f>IF($GI712&gt;=17,INDEX($DD:$DD,$GH712+17),"")</f>
      </c>
      <c r="FK712">
        <f>IF($GI712&gt;=18,INDEX($DD:$DD,$GH712+18),"")</f>
      </c>
      <c r="FL712">
        <f>IF($GI712&gt;=19,INDEX($DD:$DD,$GH712+19),"")</f>
      </c>
      <c r="FM712">
        <f>IF($GI712&gt;=20,INDEX($DD:$DD,$GH712+20),"")</f>
      </c>
      <c r="FN712">
        <f>IF($GI712&gt;=21,INDEX($DD:$DD,$GH712+21),"")</f>
      </c>
      <c r="FO712">
        <f>IF($GI712&gt;=22,INDEX($DD:$DD,$GH712+22),"")</f>
      </c>
      <c r="FP712">
        <f>IF($GI712&gt;=23,INDEX($DD:$DD,$GH712+23),"")</f>
      </c>
      <c r="FQ712">
        <f>IF($GI712&gt;=24,INDEX($DD:$DD,$GH712+24),"")</f>
      </c>
      <c r="FR712">
        <f>IF($GI712&gt;=25,INDEX($DD:$DD,$GH712+25),"")</f>
      </c>
      <c r="FS712">
        <f>IF($GI712&gt;=26,INDEX($DD:$DD,$GH712+26),"")</f>
      </c>
      <c r="FT712">
        <f>IF($GI712&gt;=27,INDEX($DD:$DD,$GH712+27),"")</f>
      </c>
      <c r="FU712">
        <f>IF($GI712&gt;=28,INDEX($DD:$DD,$GH712+28),"")</f>
      </c>
      <c r="FV712">
        <f>IF($GI712&gt;=29,INDEX($DD:$DD,$GH712+29),"")</f>
      </c>
      <c r="FW712">
        <f>IF($GI712&gt;=30,INDEX($DD:$DD,$GH712+30),"")</f>
      </c>
      <c r="FX712">
        <f>IF($GI712&gt;=31,INDEX($DD:$DD,$GH712+31),"")</f>
      </c>
      <c r="FY712">
        <f>IF($GI712&gt;=32,INDEX($DD:$DD,$GH712+32),"")</f>
      </c>
      <c r="FZ712">
        <f>IF($GI712&gt;=33,INDEX($DD:$DD,$GH712+33),"")</f>
      </c>
      <c r="GA712">
        <f>IF($GI712&gt;=34,INDEX($DD:$DD,$GH712+34),"")</f>
      </c>
      <c r="GB712">
        <f>IF($GI712&gt;=35,INDEX($DD:$DD,$GH712+35),"")</f>
      </c>
      <c r="GC712">
        <f>IF($GI712&gt;=36,INDEX($DD:$DD,$GH712+36),"")</f>
      </c>
      <c r="GD712">
        <f>IF($GI712&gt;=37,INDEX($DD:$DD,$GH712+37),"")</f>
      </c>
      <c r="GE712">
        <f>IF($GI712&gt;=38,INDEX($DD:$DD,$GH712+38),"")</f>
      </c>
      <c r="GF712">
        <f>IF($GI712&gt;=39,INDEX($DD:$DD,$GH712+39),"")</f>
      </c>
      <c r="GG712">
        <f>IF($GI712&gt;=40,INDEX($DD:$DD,$GH712+40),"")</f>
      </c>
      <c r="GH712">
        <f>IFERROR(MATCH($DB712,$DC$2:$DC$148,0)+1,0)</f>
      </c>
      <c r="GI712">
        <f>IFERROR(INDEX($DE$2:$DE$148,MATCH($DB712,$DC$2:$DC$148,0)),0)</f>
      </c>
      <c r="GJ712">
        <f>IFERROR(MATCH($S712,$DF$712:$ES$712,0),0)</f>
      </c>
      <c r="GK712">
        <f>IF($GJ712&gt;0,INDEX($ET$712:$GG$712,$GJ712),"")</f>
      </c>
      <c r="GN712">
        <f>IF($IW712&gt;=1,INDEX($GL:$GL,$IV712+1),"")</f>
      </c>
      <c r="GO712">
        <f>IF($IW712&gt;=2,INDEX($GL:$GL,$IV712+2),"")</f>
      </c>
      <c r="GP712">
        <f>IF($IW712&gt;=3,INDEX($GL:$GL,$IV712+3),"")</f>
      </c>
      <c r="GQ712">
        <f>IF($IW712&gt;=4,INDEX($GL:$GL,$IV712+4),"")</f>
      </c>
      <c r="GR712">
        <f>IF($IW712&gt;=5,INDEX($GL:$GL,$IV712+5),"")</f>
      </c>
      <c r="GS712">
        <f>IF($IW712&gt;=6,INDEX($GL:$GL,$IV712+6),"")</f>
      </c>
      <c r="GT712">
        <f>IF($IW712&gt;=7,INDEX($GL:$GL,$IV712+7),"")</f>
      </c>
      <c r="GU712">
        <f>IF($IW712&gt;=8,INDEX($GL:$GL,$IV712+8),"")</f>
      </c>
      <c r="GV712">
        <f>IF($IW712&gt;=9,INDEX($GL:$GL,$IV712+9),"")</f>
      </c>
      <c r="GW712">
        <f>IF($IW712&gt;=10,INDEX($GL:$GL,$IV712+10),"")</f>
      </c>
      <c r="GX712">
        <f>IF($IW712&gt;=11,INDEX($GL:$GL,$IV712+11),"")</f>
      </c>
      <c r="GY712">
        <f>IF($IW712&gt;=12,INDEX($GL:$GL,$IV712+12),"")</f>
      </c>
      <c r="GZ712">
        <f>IF($IW712&gt;=13,INDEX($GL:$GL,$IV712+13),"")</f>
      </c>
      <c r="HA712">
        <f>IF($IW712&gt;=14,INDEX($GL:$GL,$IV712+14),"")</f>
      </c>
      <c r="HB712">
        <f>IF($IW712&gt;=15,INDEX($GL:$GL,$IV712+15),"")</f>
      </c>
      <c r="HC712">
        <f>IF($IW712&gt;=16,INDEX($GL:$GL,$IV712+16),"")</f>
      </c>
      <c r="HD712">
        <f>IF($IW712&gt;=17,INDEX($GL:$GL,$IV712+17),"")</f>
      </c>
      <c r="HE712">
        <f>IF($IW712&gt;=18,INDEX($GL:$GL,$IV712+18),"")</f>
      </c>
      <c r="HF712">
        <f>IF($IW712&gt;=19,INDEX($GL:$GL,$IV712+19),"")</f>
      </c>
      <c r="HG712">
        <f>IF($IW712&gt;=20,INDEX($GL:$GL,$IV712+20),"")</f>
      </c>
      <c r="HH712">
        <f>IF($IW712&gt;=21,INDEX($GL:$GL,$IV712+21),"")</f>
      </c>
      <c r="HI712">
        <f>IF($IW712&gt;=22,INDEX($GL:$GL,$IV712+22),"")</f>
      </c>
      <c r="HJ712">
        <f>IF($IW712&gt;=23,INDEX($GL:$GL,$IV712+23),"")</f>
      </c>
      <c r="HK712">
        <f>IF($IW712&gt;=24,INDEX($GL:$GL,$IV712+24),"")</f>
      </c>
      <c r="HL712">
        <f>IF($IW712&gt;=25,INDEX($GL:$GL,$IV712+25),"")</f>
      </c>
      <c r="HM712">
        <f>IF($IW712&gt;=26,INDEX($GL:$GL,$IV712+26),"")</f>
      </c>
      <c r="HN712">
        <f>IF($IW712&gt;=27,INDEX($GL:$GL,$IV712+27),"")</f>
      </c>
      <c r="HO712">
        <f>IF($IW712&gt;=28,INDEX($GL:$GL,$IV712+28),"")</f>
      </c>
      <c r="HP712">
        <f>IF($IW712&gt;=29,INDEX($GL:$GL,$IV712+29),"")</f>
      </c>
      <c r="HQ712">
        <f>IF($IW712&gt;=30,INDEX($GL:$GL,$IV712+30),"")</f>
      </c>
      <c r="HR712">
        <f>IF($IW712&gt;=31,INDEX($GL:$GL,$IV712+31),"")</f>
      </c>
      <c r="HS712">
        <f>IF($IW712&gt;=32,INDEX($GL:$GL,$IV712+32),"")</f>
      </c>
      <c r="HT712">
        <f>IF($IW712&gt;=33,INDEX($GL:$GL,$IV712+33),"")</f>
      </c>
      <c r="HU712">
        <f>IF($IW712&gt;=34,INDEX($GL:$GL,$IV712+34),"")</f>
      </c>
      <c r="HV712">
        <f>IF($IW712&gt;=35,INDEX($GL:$GL,$IV712+35),"")</f>
      </c>
      <c r="HW712">
        <f>IF($IW712&gt;=36,INDEX($GL:$GL,$IV712+36),"")</f>
      </c>
      <c r="HX712">
        <f>IF($IW712&gt;=37,INDEX($GL:$GL,$IV712+37),"")</f>
      </c>
      <c r="HY712">
        <f>IF($IW712&gt;=38,INDEX($GL:$GL,$IV712+38),"")</f>
      </c>
      <c r="HZ712">
        <f>IF($IW712&gt;=39,INDEX($GL:$GL,$IV712+39),"")</f>
      </c>
      <c r="IA712">
        <f>IF($IW712&gt;=40,INDEX($GL:$GL,$IV712+40),"")</f>
      </c>
      <c r="IB712">
        <f>IF($IW712&gt;=41,INDEX($GL:$GL,$IV712+41),"")</f>
      </c>
      <c r="IC712">
        <f>IF($IW712&gt;=42,INDEX($GL:$GL,$IV712+42),"")</f>
      </c>
      <c r="ID712">
        <f>IF($IW712&gt;=43,INDEX($GL:$GL,$IV712+43),"")</f>
      </c>
      <c r="IE712">
        <f>IF($IW712&gt;=44,INDEX($GL:$GL,$IV712+44),"")</f>
      </c>
      <c r="IF712">
        <f>IF($IW712&gt;=45,INDEX($GL:$GL,$IV712+45),"")</f>
      </c>
      <c r="IG712">
        <f>IF($IW712&gt;=46,INDEX($GL:$GL,$IV712+46),"")</f>
      </c>
      <c r="IH712">
        <f>IF($IW712&gt;=47,INDEX($GL:$GL,$IV712+47),"")</f>
      </c>
      <c r="II712">
        <f>IF($IW712&gt;=48,INDEX($GL:$GL,$IV712+48),"")</f>
      </c>
      <c r="IJ712">
        <f>IF($IW712&gt;=49,INDEX($GL:$GL,$IV712+49),"")</f>
      </c>
      <c r="IK712">
        <f>IF($IW712&gt;=50,INDEX($GL:$GL,$IV712+50),"")</f>
      </c>
      <c r="IL712">
        <f>IF($IW712&gt;=51,INDEX($GL:$GL,$IV712+51),"")</f>
      </c>
      <c r="IM712">
        <f>IF($IW712&gt;=52,INDEX($GL:$GL,$IV712+52),"")</f>
      </c>
      <c r="IN712">
        <f>IF($IW712&gt;=53,INDEX($GL:$GL,$IV712+53),"")</f>
      </c>
      <c r="IO712">
        <f>IF($IW712&gt;=54,INDEX($GL:$GL,$IV712+54),"")</f>
      </c>
      <c r="IP712">
        <f>IF($IW712&gt;=55,INDEX($GL:$GL,$IV712+55),"")</f>
      </c>
      <c r="IQ712">
        <f>IF($IW712&gt;=56,INDEX($GL:$GL,$IV712+56),"")</f>
      </c>
      <c r="IR712">
        <f>IF($IW712&gt;=57,INDEX($GL:$GL,$IV712+57),"")</f>
      </c>
      <c r="IS712">
        <f>IF($IW712&gt;=58,INDEX($GL:$GL,$IV712+58),"")</f>
      </c>
      <c r="IT712">
        <f>IF($IW712&gt;=59,INDEX($GL:$GL,$IV712+59),"")</f>
      </c>
      <c r="IU712">
        <f>IF($IW712&gt;=60,INDEX($GL:$GL,$IV712+60),"")</f>
      </c>
      <c r="IV712">
        <f>IFERROR(MATCH($GK712,$GL$2:$GL$324,0)+1,0)</f>
      </c>
      <c r="IW712">
        <f>IFERROR(INDEX($GM$2:$GM$324,MATCH($GK712,$GL$2:$GL$324,0)),0)</f>
      </c>
      <c r="IX712" t="s">
        <v>34</v>
      </c>
      <c r="IY712" t="s">
        <v>34</v>
      </c>
    </row>
    <row r="713" spans="1:259" x14ac:dyDescent="0.25">
      <c r="K713">
        <f>IF(OR($N713="",$J713=""),"",IFERROR($N713/$J713,0))</f>
      </c>
      <c r="L713">
        <f>IF($N713="","",
SUM($M713,$O713,$T713,$P713,$R713)*
(1-IF($U713="",0,VALUE($U713)/100)))</f>
      </c>
      <c r="M713">
        <f>IF($N713="","",$N713)</f>
      </c>
      <c r="O713">
        <f>IF($N713="","",
IF($H713="","",
IF(ISNUMBER(SEARCH("exempt",LOWER($H713))),0,
$N713*(VALUE(SUBSTITUTE($H713,"%",""))/100))))</f>
      </c>
      <c r="V713">
        <f>IFERROR(IF(FIND(" - ",$E713)&gt;0,MID($E713,FIND(" - ",$E713)+3,LEN($E713)),""),"")</f>
      </c>
      <c r="AE713" t="s">
        <v>1294</v>
      </c>
      <c r="AJ713">
        <f>IFERROR(LEFT($E713,FIND(" - ",$E713)-1),$E713)</f>
      </c>
      <c r="AM713">
        <f>IF($CB713&gt;=1,INDEX($AK:$AK,$CA713+1),"")</f>
      </c>
      <c r="AN713">
        <f>IF($CB713&gt;=2,INDEX($AK:$AK,$CA713+2),"")</f>
      </c>
      <c r="AO713">
        <f>IF($CB713&gt;=3,INDEX($AK:$AK,$CA713+3),"")</f>
      </c>
      <c r="AP713">
        <f>IF($CB713&gt;=4,INDEX($AK:$AK,$CA713+4),"")</f>
      </c>
      <c r="AQ713">
        <f>IF($CB713&gt;=5,INDEX($AK:$AK,$CA713+5),"")</f>
      </c>
      <c r="AR713">
        <f>IF($CB713&gt;=6,INDEX($AK:$AK,$CA713+6),"")</f>
      </c>
      <c r="AS713">
        <f>IF($CB713&gt;=7,INDEX($AK:$AK,$CA713+7),"")</f>
      </c>
      <c r="AT713">
        <f>IF($CB713&gt;=8,INDEX($AK:$AK,$CA713+8),"")</f>
      </c>
      <c r="AU713">
        <f>IF($CB713&gt;=9,INDEX($AK:$AK,$CA713+9),"")</f>
      </c>
      <c r="AV713">
        <f>IF($CB713&gt;=10,INDEX($AK:$AK,$CA713+10),"")</f>
      </c>
      <c r="AW713">
        <f>IF($CB713&gt;=11,INDEX($AK:$AK,$CA713+11),"")</f>
      </c>
      <c r="AX713">
        <f>IF($CB713&gt;=12,INDEX($AK:$AK,$CA713+12),"")</f>
      </c>
      <c r="AY713">
        <f>IF($CB713&gt;=13,INDEX($AK:$AK,$CA713+13),"")</f>
      </c>
      <c r="AZ713">
        <f>IF($CB713&gt;=14,INDEX($AK:$AK,$CA713+14),"")</f>
      </c>
      <c r="BA713">
        <f>IF($CB713&gt;=15,INDEX($AK:$AK,$CA713+15),"")</f>
      </c>
      <c r="BB713">
        <f>IF($CB713&gt;=16,INDEX($AK:$AK,$CA713+16),"")</f>
      </c>
      <c r="BC713">
        <f>IF($CB713&gt;=17,INDEX($AK:$AK,$CA713+17),"")</f>
      </c>
      <c r="BD713">
        <f>IF($CB713&gt;=18,INDEX($AK:$AK,$CA713+18),"")</f>
      </c>
      <c r="BE713">
        <f>IF($CB713&gt;=19,INDEX($AK:$AK,$CA713+19),"")</f>
      </c>
      <c r="BF713">
        <f>IF($CB713&gt;=20,INDEX($AK:$AK,$CA713+20),"")</f>
      </c>
      <c r="BG713">
        <f>IF($CB713&gt;=21,INDEX($AK:$AK,$CA713+21),"")</f>
      </c>
      <c r="BH713">
        <f>IF($CB713&gt;=22,INDEX($AK:$AK,$CA713+22),"")</f>
      </c>
      <c r="BI713">
        <f>IF($CB713&gt;=23,INDEX($AK:$AK,$CA713+23),"")</f>
      </c>
      <c r="BJ713">
        <f>IF($CB713&gt;=24,INDEX($AK:$AK,$CA713+24),"")</f>
      </c>
      <c r="BK713">
        <f>IF($CB713&gt;=25,INDEX($AK:$AK,$CA713+25),"")</f>
      </c>
      <c r="BL713">
        <f>IF($CB713&gt;=26,INDEX($AK:$AK,$CA713+26),"")</f>
      </c>
      <c r="BM713">
        <f>IF($CB713&gt;=27,INDEX($AK:$AK,$CA713+27),"")</f>
      </c>
      <c r="BN713">
        <f>IF($CB713&gt;=28,INDEX($AK:$AK,$CA713+28),"")</f>
      </c>
      <c r="BO713">
        <f>IF($CB713&gt;=29,INDEX($AK:$AK,$CA713+29),"")</f>
      </c>
      <c r="BP713">
        <f>IF($CB713&gt;=30,INDEX($AK:$AK,$CA713+30),"")</f>
      </c>
      <c r="BQ713">
        <f>IF($CB713&gt;=31,INDEX($AK:$AK,$CA713+31),"")</f>
      </c>
      <c r="BR713">
        <f>IF($CB713&gt;=32,INDEX($AK:$AK,$CA713+32),"")</f>
      </c>
      <c r="BS713">
        <f>IF($CB713&gt;=33,INDEX($AK:$AK,$CA713+33),"")</f>
      </c>
      <c r="BT713">
        <f>IF($CB713&gt;=34,INDEX($AK:$AK,$CA713+34),"")</f>
      </c>
      <c r="BU713">
        <f>IF($CB713&gt;=35,INDEX($AK:$AK,$CA713+35),"")</f>
      </c>
      <c r="BV713">
        <f>IF($CB713&gt;=36,INDEX($AK:$AK,$CA713+36),"")</f>
      </c>
      <c r="BW713">
        <f>IF($CB713&gt;=37,INDEX($AK:$AK,$CA713+37),"")</f>
      </c>
      <c r="BX713">
        <f>IF($CB713&gt;=38,INDEX($AK:$AK,$CA713+38),"")</f>
      </c>
      <c r="BY713">
        <f>IF($CB713&gt;=39,INDEX($AK:$AK,$CA713+39),"")</f>
      </c>
      <c r="BZ713">
        <f>IF($CB713&gt;=40,INDEX($AK:$AK,$CA713+40),"")</f>
      </c>
      <c r="CA713">
        <f>IFERROR(MATCH($AJ713,$AK$2:$AK$134,0)+1,0)</f>
      </c>
      <c r="CB713">
        <f>IFERROR(INDEX($AL$2:$AL$134,MATCH($AJ713,$AK$2:$AK$134,0)),0)</f>
      </c>
      <c r="CC713">
        <f>IFERROR(LEFT($F713,FIND(" - ",$F713)-1),$F713)</f>
      </c>
      <c r="CF713">
        <f>IF($DA713&gt;=1,INDEX($CD:$CD,$CZ713+1),"")</f>
      </c>
      <c r="CG713">
        <f>IF($DA713&gt;=2,INDEX($CD:$CD,$CZ713+2),"")</f>
      </c>
      <c r="CH713">
        <f>IF($DA713&gt;=3,INDEX($CD:$CD,$CZ713+3),"")</f>
      </c>
      <c r="CI713">
        <f>IF($DA713&gt;=4,INDEX($CD:$CD,$CZ713+4),"")</f>
      </c>
      <c r="CJ713">
        <f>IF($DA713&gt;=5,INDEX($CD:$CD,$CZ713+5),"")</f>
      </c>
      <c r="CK713">
        <f>IF($DA713&gt;=6,INDEX($CD:$CD,$CZ713+6),"")</f>
      </c>
      <c r="CL713">
        <f>IF($DA713&gt;=7,INDEX($CD:$CD,$CZ713+7),"")</f>
      </c>
      <c r="CM713">
        <f>IF($DA713&gt;=8,INDEX($CD:$CD,$CZ713+8),"")</f>
      </c>
      <c r="CN713">
        <f>IF($DA713&gt;=9,INDEX($CD:$CD,$CZ713+9),"")</f>
      </c>
      <c r="CO713">
        <f>IF($DA713&gt;=10,INDEX($CD:$CD,$CZ713+10),"")</f>
      </c>
      <c r="CP713">
        <f>IF($DA713&gt;=11,INDEX($CD:$CD,$CZ713+11),"")</f>
      </c>
      <c r="CQ713">
        <f>IF($DA713&gt;=12,INDEX($CD:$CD,$CZ713+12),"")</f>
      </c>
      <c r="CR713">
        <f>IF($DA713&gt;=13,INDEX($CD:$CD,$CZ713+13),"")</f>
      </c>
      <c r="CS713">
        <f>IF($DA713&gt;=14,INDEX($CD:$CD,$CZ713+14),"")</f>
      </c>
      <c r="CT713">
        <f>IF($DA713&gt;=15,INDEX($CD:$CD,$CZ713+15),"")</f>
      </c>
      <c r="CU713">
        <f>IF($DA713&gt;=16,INDEX($CD:$CD,$CZ713+16),"")</f>
      </c>
      <c r="CV713">
        <f>IF($DA713&gt;=17,INDEX($CD:$CD,$CZ713+17),"")</f>
      </c>
      <c r="CW713">
        <f>IF($DA713&gt;=18,INDEX($CD:$CD,$CZ713+18),"")</f>
      </c>
      <c r="CX713">
        <f>IF($DA713&gt;=19,INDEX($CD:$CD,$CZ713+19),"")</f>
      </c>
      <c r="CY713">
        <f>IF($DA713&gt;=20,INDEX($CD:$CD,$CZ713+20),"")</f>
      </c>
      <c r="CZ713">
        <f>IFERROR(MATCH($CC713,$CD$2:$CD$263,0)+1,0)</f>
      </c>
      <c r="DA713">
        <f>IFERROR(INDEX($CE$2:$CE$263,MATCH($CC713,$CD$2:$CD$263,0)),0)</f>
      </c>
      <c r="DB713">
        <f>IFERROR(INDEX($AI:$AI,MATCH($H713,$AH:$AH,0))&amp;"","")</f>
      </c>
      <c r="DF713">
        <f>IF($GI713&gt;=1,INDEX($DC:$DC,$GH713+1),"")</f>
      </c>
      <c r="DG713">
        <f>IF($GI713&gt;=2,INDEX($DC:$DC,$GH713+2),"")</f>
      </c>
      <c r="DH713">
        <f>IF($GI713&gt;=3,INDEX($DC:$DC,$GH713+3),"")</f>
      </c>
      <c r="DI713">
        <f>IF($GI713&gt;=4,INDEX($DC:$DC,$GH713+4),"")</f>
      </c>
      <c r="DJ713">
        <f>IF($GI713&gt;=5,INDEX($DC:$DC,$GH713+5),"")</f>
      </c>
      <c r="DK713">
        <f>IF($GI713&gt;=6,INDEX($DC:$DC,$GH713+6),"")</f>
      </c>
      <c r="DL713">
        <f>IF($GI713&gt;=7,INDEX($DC:$DC,$GH713+7),"")</f>
      </c>
      <c r="DM713">
        <f>IF($GI713&gt;=8,INDEX($DC:$DC,$GH713+8),"")</f>
      </c>
      <c r="DN713">
        <f>IF($GI713&gt;=9,INDEX($DC:$DC,$GH713+9),"")</f>
      </c>
      <c r="DO713">
        <f>IF($GI713&gt;=10,INDEX($DC:$DC,$GH713+10),"")</f>
      </c>
      <c r="DP713">
        <f>IF($GI713&gt;=11,INDEX($DC:$DC,$GH713+11),"")</f>
      </c>
      <c r="DQ713">
        <f>IF($GI713&gt;=12,INDEX($DC:$DC,$GH713+12),"")</f>
      </c>
      <c r="DR713">
        <f>IF($GI713&gt;=13,INDEX($DC:$DC,$GH713+13),"")</f>
      </c>
      <c r="DS713">
        <f>IF($GI713&gt;=14,INDEX($DC:$DC,$GH713+14),"")</f>
      </c>
      <c r="DT713">
        <f>IF($GI713&gt;=15,INDEX($DC:$DC,$GH713+15),"")</f>
      </c>
      <c r="DU713">
        <f>IF($GI713&gt;=16,INDEX($DC:$DC,$GH713+16),"")</f>
      </c>
      <c r="DV713">
        <f>IF($GI713&gt;=17,INDEX($DC:$DC,$GH713+17),"")</f>
      </c>
      <c r="DW713">
        <f>IF($GI713&gt;=18,INDEX($DC:$DC,$GH713+18),"")</f>
      </c>
      <c r="DX713">
        <f>IF($GI713&gt;=19,INDEX($DC:$DC,$GH713+19),"")</f>
      </c>
      <c r="DY713">
        <f>IF($GI713&gt;=20,INDEX($DC:$DC,$GH713+20),"")</f>
      </c>
      <c r="DZ713">
        <f>IF($GI713&gt;=21,INDEX($DC:$DC,$GH713+21),"")</f>
      </c>
      <c r="EA713">
        <f>IF($GI713&gt;=22,INDEX($DC:$DC,$GH713+22),"")</f>
      </c>
      <c r="EB713">
        <f>IF($GI713&gt;=23,INDEX($DC:$DC,$GH713+23),"")</f>
      </c>
      <c r="EC713">
        <f>IF($GI713&gt;=24,INDEX($DC:$DC,$GH713+24),"")</f>
      </c>
      <c r="ED713">
        <f>IF($GI713&gt;=25,INDEX($DC:$DC,$GH713+25),"")</f>
      </c>
      <c r="EE713">
        <f>IF($GI713&gt;=26,INDEX($DC:$DC,$GH713+26),"")</f>
      </c>
      <c r="EF713">
        <f>IF($GI713&gt;=27,INDEX($DC:$DC,$GH713+27),"")</f>
      </c>
      <c r="EG713">
        <f>IF($GI713&gt;=28,INDEX($DC:$DC,$GH713+28),"")</f>
      </c>
      <c r="EH713">
        <f>IF($GI713&gt;=29,INDEX($DC:$DC,$GH713+29),"")</f>
      </c>
      <c r="EI713">
        <f>IF($GI713&gt;=30,INDEX($DC:$DC,$GH713+30),"")</f>
      </c>
      <c r="EJ713">
        <f>IF($GI713&gt;=31,INDEX($DC:$DC,$GH713+31),"")</f>
      </c>
      <c r="EK713">
        <f>IF($GI713&gt;=32,INDEX($DC:$DC,$GH713+32),"")</f>
      </c>
      <c r="EL713">
        <f>IF($GI713&gt;=33,INDEX($DC:$DC,$GH713+33),"")</f>
      </c>
      <c r="EM713">
        <f>IF($GI713&gt;=34,INDEX($DC:$DC,$GH713+34),"")</f>
      </c>
      <c r="EN713">
        <f>IF($GI713&gt;=35,INDEX($DC:$DC,$GH713+35),"")</f>
      </c>
      <c r="EO713">
        <f>IF($GI713&gt;=36,INDEX($DC:$DC,$GH713+36),"")</f>
      </c>
      <c r="EP713">
        <f>IF($GI713&gt;=37,INDEX($DC:$DC,$GH713+37),"")</f>
      </c>
      <c r="EQ713">
        <f>IF($GI713&gt;=38,INDEX($DC:$DC,$GH713+38),"")</f>
      </c>
      <c r="ER713">
        <f>IF($GI713&gt;=39,INDEX($DC:$DC,$GH713+39),"")</f>
      </c>
      <c r="ES713">
        <f>IF($GI713&gt;=40,INDEX($DC:$DC,$GH713+40),"")</f>
      </c>
      <c r="ET713">
        <f>IF($GI713&gt;=1,INDEX($DD:$DD,$GH713+1),"")</f>
      </c>
      <c r="EU713">
        <f>IF($GI713&gt;=2,INDEX($DD:$DD,$GH713+2),"")</f>
      </c>
      <c r="EV713">
        <f>IF($GI713&gt;=3,INDEX($DD:$DD,$GH713+3),"")</f>
      </c>
      <c r="EW713">
        <f>IF($GI713&gt;=4,INDEX($DD:$DD,$GH713+4),"")</f>
      </c>
      <c r="EX713">
        <f>IF($GI713&gt;=5,INDEX($DD:$DD,$GH713+5),"")</f>
      </c>
      <c r="EY713">
        <f>IF($GI713&gt;=6,INDEX($DD:$DD,$GH713+6),"")</f>
      </c>
      <c r="EZ713">
        <f>IF($GI713&gt;=7,INDEX($DD:$DD,$GH713+7),"")</f>
      </c>
      <c r="FA713">
        <f>IF($GI713&gt;=8,INDEX($DD:$DD,$GH713+8),"")</f>
      </c>
      <c r="FB713">
        <f>IF($GI713&gt;=9,INDEX($DD:$DD,$GH713+9),"")</f>
      </c>
      <c r="FC713">
        <f>IF($GI713&gt;=10,INDEX($DD:$DD,$GH713+10),"")</f>
      </c>
      <c r="FD713">
        <f>IF($GI713&gt;=11,INDEX($DD:$DD,$GH713+11),"")</f>
      </c>
      <c r="FE713">
        <f>IF($GI713&gt;=12,INDEX($DD:$DD,$GH713+12),"")</f>
      </c>
      <c r="FF713">
        <f>IF($GI713&gt;=13,INDEX($DD:$DD,$GH713+13),"")</f>
      </c>
      <c r="FG713">
        <f>IF($GI713&gt;=14,INDEX($DD:$DD,$GH713+14),"")</f>
      </c>
      <c r="FH713">
        <f>IF($GI713&gt;=15,INDEX($DD:$DD,$GH713+15),"")</f>
      </c>
      <c r="FI713">
        <f>IF($GI713&gt;=16,INDEX($DD:$DD,$GH713+16),"")</f>
      </c>
      <c r="FJ713">
        <f>IF($GI713&gt;=17,INDEX($DD:$DD,$GH713+17),"")</f>
      </c>
      <c r="FK713">
        <f>IF($GI713&gt;=18,INDEX($DD:$DD,$GH713+18),"")</f>
      </c>
      <c r="FL713">
        <f>IF($GI713&gt;=19,INDEX($DD:$DD,$GH713+19),"")</f>
      </c>
      <c r="FM713">
        <f>IF($GI713&gt;=20,INDEX($DD:$DD,$GH713+20),"")</f>
      </c>
      <c r="FN713">
        <f>IF($GI713&gt;=21,INDEX($DD:$DD,$GH713+21),"")</f>
      </c>
      <c r="FO713">
        <f>IF($GI713&gt;=22,INDEX($DD:$DD,$GH713+22),"")</f>
      </c>
      <c r="FP713">
        <f>IF($GI713&gt;=23,INDEX($DD:$DD,$GH713+23),"")</f>
      </c>
      <c r="FQ713">
        <f>IF($GI713&gt;=24,INDEX($DD:$DD,$GH713+24),"")</f>
      </c>
      <c r="FR713">
        <f>IF($GI713&gt;=25,INDEX($DD:$DD,$GH713+25),"")</f>
      </c>
      <c r="FS713">
        <f>IF($GI713&gt;=26,INDEX($DD:$DD,$GH713+26),"")</f>
      </c>
      <c r="FT713">
        <f>IF($GI713&gt;=27,INDEX($DD:$DD,$GH713+27),"")</f>
      </c>
      <c r="FU713">
        <f>IF($GI713&gt;=28,INDEX($DD:$DD,$GH713+28),"")</f>
      </c>
      <c r="FV713">
        <f>IF($GI713&gt;=29,INDEX($DD:$DD,$GH713+29),"")</f>
      </c>
      <c r="FW713">
        <f>IF($GI713&gt;=30,INDEX($DD:$DD,$GH713+30),"")</f>
      </c>
      <c r="FX713">
        <f>IF($GI713&gt;=31,INDEX($DD:$DD,$GH713+31),"")</f>
      </c>
      <c r="FY713">
        <f>IF($GI713&gt;=32,INDEX($DD:$DD,$GH713+32),"")</f>
      </c>
      <c r="FZ713">
        <f>IF($GI713&gt;=33,INDEX($DD:$DD,$GH713+33),"")</f>
      </c>
      <c r="GA713">
        <f>IF($GI713&gt;=34,INDEX($DD:$DD,$GH713+34),"")</f>
      </c>
      <c r="GB713">
        <f>IF($GI713&gt;=35,INDEX($DD:$DD,$GH713+35),"")</f>
      </c>
      <c r="GC713">
        <f>IF($GI713&gt;=36,INDEX($DD:$DD,$GH713+36),"")</f>
      </c>
      <c r="GD713">
        <f>IF($GI713&gt;=37,INDEX($DD:$DD,$GH713+37),"")</f>
      </c>
      <c r="GE713">
        <f>IF($GI713&gt;=38,INDEX($DD:$DD,$GH713+38),"")</f>
      </c>
      <c r="GF713">
        <f>IF($GI713&gt;=39,INDEX($DD:$DD,$GH713+39),"")</f>
      </c>
      <c r="GG713">
        <f>IF($GI713&gt;=40,INDEX($DD:$DD,$GH713+40),"")</f>
      </c>
      <c r="GH713">
        <f>IFERROR(MATCH($DB713,$DC$2:$DC$148,0)+1,0)</f>
      </c>
      <c r="GI713">
        <f>IFERROR(INDEX($DE$2:$DE$148,MATCH($DB713,$DC$2:$DC$148,0)),0)</f>
      </c>
      <c r="GJ713">
        <f>IFERROR(MATCH($S713,$DF$713:$ES$713,0),0)</f>
      </c>
      <c r="GK713">
        <f>IF($GJ713&gt;0,INDEX($ET$713:$GG$713,$GJ713),"")</f>
      </c>
      <c r="GN713">
        <f>IF($IW713&gt;=1,INDEX($GL:$GL,$IV713+1),"")</f>
      </c>
      <c r="GO713">
        <f>IF($IW713&gt;=2,INDEX($GL:$GL,$IV713+2),"")</f>
      </c>
      <c r="GP713">
        <f>IF($IW713&gt;=3,INDEX($GL:$GL,$IV713+3),"")</f>
      </c>
      <c r="GQ713">
        <f>IF($IW713&gt;=4,INDEX($GL:$GL,$IV713+4),"")</f>
      </c>
      <c r="GR713">
        <f>IF($IW713&gt;=5,INDEX($GL:$GL,$IV713+5),"")</f>
      </c>
      <c r="GS713">
        <f>IF($IW713&gt;=6,INDEX($GL:$GL,$IV713+6),"")</f>
      </c>
      <c r="GT713">
        <f>IF($IW713&gt;=7,INDEX($GL:$GL,$IV713+7),"")</f>
      </c>
      <c r="GU713">
        <f>IF($IW713&gt;=8,INDEX($GL:$GL,$IV713+8),"")</f>
      </c>
      <c r="GV713">
        <f>IF($IW713&gt;=9,INDEX($GL:$GL,$IV713+9),"")</f>
      </c>
      <c r="GW713">
        <f>IF($IW713&gt;=10,INDEX($GL:$GL,$IV713+10),"")</f>
      </c>
      <c r="GX713">
        <f>IF($IW713&gt;=11,INDEX($GL:$GL,$IV713+11),"")</f>
      </c>
      <c r="GY713">
        <f>IF($IW713&gt;=12,INDEX($GL:$GL,$IV713+12),"")</f>
      </c>
      <c r="GZ713">
        <f>IF($IW713&gt;=13,INDEX($GL:$GL,$IV713+13),"")</f>
      </c>
      <c r="HA713">
        <f>IF($IW713&gt;=14,INDEX($GL:$GL,$IV713+14),"")</f>
      </c>
      <c r="HB713">
        <f>IF($IW713&gt;=15,INDEX($GL:$GL,$IV713+15),"")</f>
      </c>
      <c r="HC713">
        <f>IF($IW713&gt;=16,INDEX($GL:$GL,$IV713+16),"")</f>
      </c>
      <c r="HD713">
        <f>IF($IW713&gt;=17,INDEX($GL:$GL,$IV713+17),"")</f>
      </c>
      <c r="HE713">
        <f>IF($IW713&gt;=18,INDEX($GL:$GL,$IV713+18),"")</f>
      </c>
      <c r="HF713">
        <f>IF($IW713&gt;=19,INDEX($GL:$GL,$IV713+19),"")</f>
      </c>
      <c r="HG713">
        <f>IF($IW713&gt;=20,INDEX($GL:$GL,$IV713+20),"")</f>
      </c>
      <c r="HH713">
        <f>IF($IW713&gt;=21,INDEX($GL:$GL,$IV713+21),"")</f>
      </c>
      <c r="HI713">
        <f>IF($IW713&gt;=22,INDEX($GL:$GL,$IV713+22),"")</f>
      </c>
      <c r="HJ713">
        <f>IF($IW713&gt;=23,INDEX($GL:$GL,$IV713+23),"")</f>
      </c>
      <c r="HK713">
        <f>IF($IW713&gt;=24,INDEX($GL:$GL,$IV713+24),"")</f>
      </c>
      <c r="HL713">
        <f>IF($IW713&gt;=25,INDEX($GL:$GL,$IV713+25),"")</f>
      </c>
      <c r="HM713">
        <f>IF($IW713&gt;=26,INDEX($GL:$GL,$IV713+26),"")</f>
      </c>
      <c r="HN713">
        <f>IF($IW713&gt;=27,INDEX($GL:$GL,$IV713+27),"")</f>
      </c>
      <c r="HO713">
        <f>IF($IW713&gt;=28,INDEX($GL:$GL,$IV713+28),"")</f>
      </c>
      <c r="HP713">
        <f>IF($IW713&gt;=29,INDEX($GL:$GL,$IV713+29),"")</f>
      </c>
      <c r="HQ713">
        <f>IF($IW713&gt;=30,INDEX($GL:$GL,$IV713+30),"")</f>
      </c>
      <c r="HR713">
        <f>IF($IW713&gt;=31,INDEX($GL:$GL,$IV713+31),"")</f>
      </c>
      <c r="HS713">
        <f>IF($IW713&gt;=32,INDEX($GL:$GL,$IV713+32),"")</f>
      </c>
      <c r="HT713">
        <f>IF($IW713&gt;=33,INDEX($GL:$GL,$IV713+33),"")</f>
      </c>
      <c r="HU713">
        <f>IF($IW713&gt;=34,INDEX($GL:$GL,$IV713+34),"")</f>
      </c>
      <c r="HV713">
        <f>IF($IW713&gt;=35,INDEX($GL:$GL,$IV713+35),"")</f>
      </c>
      <c r="HW713">
        <f>IF($IW713&gt;=36,INDEX($GL:$GL,$IV713+36),"")</f>
      </c>
      <c r="HX713">
        <f>IF($IW713&gt;=37,INDEX($GL:$GL,$IV713+37),"")</f>
      </c>
      <c r="HY713">
        <f>IF($IW713&gt;=38,INDEX($GL:$GL,$IV713+38),"")</f>
      </c>
      <c r="HZ713">
        <f>IF($IW713&gt;=39,INDEX($GL:$GL,$IV713+39),"")</f>
      </c>
      <c r="IA713">
        <f>IF($IW713&gt;=40,INDEX($GL:$GL,$IV713+40),"")</f>
      </c>
      <c r="IB713">
        <f>IF($IW713&gt;=41,INDEX($GL:$GL,$IV713+41),"")</f>
      </c>
      <c r="IC713">
        <f>IF($IW713&gt;=42,INDEX($GL:$GL,$IV713+42),"")</f>
      </c>
      <c r="ID713">
        <f>IF($IW713&gt;=43,INDEX($GL:$GL,$IV713+43),"")</f>
      </c>
      <c r="IE713">
        <f>IF($IW713&gt;=44,INDEX($GL:$GL,$IV713+44),"")</f>
      </c>
      <c r="IF713">
        <f>IF($IW713&gt;=45,INDEX($GL:$GL,$IV713+45),"")</f>
      </c>
      <c r="IG713">
        <f>IF($IW713&gt;=46,INDEX($GL:$GL,$IV713+46),"")</f>
      </c>
      <c r="IH713">
        <f>IF($IW713&gt;=47,INDEX($GL:$GL,$IV713+47),"")</f>
      </c>
      <c r="II713">
        <f>IF($IW713&gt;=48,INDEX($GL:$GL,$IV713+48),"")</f>
      </c>
      <c r="IJ713">
        <f>IF($IW713&gt;=49,INDEX($GL:$GL,$IV713+49),"")</f>
      </c>
      <c r="IK713">
        <f>IF($IW713&gt;=50,INDEX($GL:$GL,$IV713+50),"")</f>
      </c>
      <c r="IL713">
        <f>IF($IW713&gt;=51,INDEX($GL:$GL,$IV713+51),"")</f>
      </c>
      <c r="IM713">
        <f>IF($IW713&gt;=52,INDEX($GL:$GL,$IV713+52),"")</f>
      </c>
      <c r="IN713">
        <f>IF($IW713&gt;=53,INDEX($GL:$GL,$IV713+53),"")</f>
      </c>
      <c r="IO713">
        <f>IF($IW713&gt;=54,INDEX($GL:$GL,$IV713+54),"")</f>
      </c>
      <c r="IP713">
        <f>IF($IW713&gt;=55,INDEX($GL:$GL,$IV713+55),"")</f>
      </c>
      <c r="IQ713">
        <f>IF($IW713&gt;=56,INDEX($GL:$GL,$IV713+56),"")</f>
      </c>
      <c r="IR713">
        <f>IF($IW713&gt;=57,INDEX($GL:$GL,$IV713+57),"")</f>
      </c>
      <c r="IS713">
        <f>IF($IW713&gt;=58,INDEX($GL:$GL,$IV713+58),"")</f>
      </c>
      <c r="IT713">
        <f>IF($IW713&gt;=59,INDEX($GL:$GL,$IV713+59),"")</f>
      </c>
      <c r="IU713">
        <f>IF($IW713&gt;=60,INDEX($GL:$GL,$IV713+60),"")</f>
      </c>
      <c r="IV713">
        <f>IFERROR(MATCH($GK713,$GL$2:$GL$324,0)+1,0)</f>
      </c>
      <c r="IW713">
        <f>IFERROR(INDEX($GM$2:$GM$324,MATCH($GK713,$GL$2:$GL$324,0)),0)</f>
      </c>
      <c r="IX713" t="s">
        <v>34</v>
      </c>
      <c r="IY713" t="s">
        <v>34</v>
      </c>
    </row>
    <row r="714" spans="1:259" x14ac:dyDescent="0.25">
      <c r="K714">
        <f>IF(OR($N714="",$J714=""),"",IFERROR($N714/$J714,0))</f>
      </c>
      <c r="L714">
        <f>IF($N714="","",
SUM($M714,$O714,$T714,$P714,$R714)*
(1-IF($U714="",0,VALUE($U714)/100)))</f>
      </c>
      <c r="M714">
        <f>IF($N714="","",$N714)</f>
      </c>
      <c r="O714">
        <f>IF($N714="","",
IF($H714="","",
IF(ISNUMBER(SEARCH("exempt",LOWER($H714))),0,
$N714*(VALUE(SUBSTITUTE($H714,"%",""))/100))))</f>
      </c>
      <c r="V714">
        <f>IFERROR(IF(FIND(" - ",$E714)&gt;0,MID($E714,FIND(" - ",$E714)+3,LEN($E714)),""),"")</f>
      </c>
      <c r="AE714" t="s">
        <v>1295</v>
      </c>
      <c r="AJ714">
        <f>IFERROR(LEFT($E714,FIND(" - ",$E714)-1),$E714)</f>
      </c>
      <c r="AM714">
        <f>IF($CB714&gt;=1,INDEX($AK:$AK,$CA714+1),"")</f>
      </c>
      <c r="AN714">
        <f>IF($CB714&gt;=2,INDEX($AK:$AK,$CA714+2),"")</f>
      </c>
      <c r="AO714">
        <f>IF($CB714&gt;=3,INDEX($AK:$AK,$CA714+3),"")</f>
      </c>
      <c r="AP714">
        <f>IF($CB714&gt;=4,INDEX($AK:$AK,$CA714+4),"")</f>
      </c>
      <c r="AQ714">
        <f>IF($CB714&gt;=5,INDEX($AK:$AK,$CA714+5),"")</f>
      </c>
      <c r="AR714">
        <f>IF($CB714&gt;=6,INDEX($AK:$AK,$CA714+6),"")</f>
      </c>
      <c r="AS714">
        <f>IF($CB714&gt;=7,INDEX($AK:$AK,$CA714+7),"")</f>
      </c>
      <c r="AT714">
        <f>IF($CB714&gt;=8,INDEX($AK:$AK,$CA714+8),"")</f>
      </c>
      <c r="AU714">
        <f>IF($CB714&gt;=9,INDEX($AK:$AK,$CA714+9),"")</f>
      </c>
      <c r="AV714">
        <f>IF($CB714&gt;=10,INDEX($AK:$AK,$CA714+10),"")</f>
      </c>
      <c r="AW714">
        <f>IF($CB714&gt;=11,INDEX($AK:$AK,$CA714+11),"")</f>
      </c>
      <c r="AX714">
        <f>IF($CB714&gt;=12,INDEX($AK:$AK,$CA714+12),"")</f>
      </c>
      <c r="AY714">
        <f>IF($CB714&gt;=13,INDEX($AK:$AK,$CA714+13),"")</f>
      </c>
      <c r="AZ714">
        <f>IF($CB714&gt;=14,INDEX($AK:$AK,$CA714+14),"")</f>
      </c>
      <c r="BA714">
        <f>IF($CB714&gt;=15,INDEX($AK:$AK,$CA714+15),"")</f>
      </c>
      <c r="BB714">
        <f>IF($CB714&gt;=16,INDEX($AK:$AK,$CA714+16),"")</f>
      </c>
      <c r="BC714">
        <f>IF($CB714&gt;=17,INDEX($AK:$AK,$CA714+17),"")</f>
      </c>
      <c r="BD714">
        <f>IF($CB714&gt;=18,INDEX($AK:$AK,$CA714+18),"")</f>
      </c>
      <c r="BE714">
        <f>IF($CB714&gt;=19,INDEX($AK:$AK,$CA714+19),"")</f>
      </c>
      <c r="BF714">
        <f>IF($CB714&gt;=20,INDEX($AK:$AK,$CA714+20),"")</f>
      </c>
      <c r="BG714">
        <f>IF($CB714&gt;=21,INDEX($AK:$AK,$CA714+21),"")</f>
      </c>
      <c r="BH714">
        <f>IF($CB714&gt;=22,INDEX($AK:$AK,$CA714+22),"")</f>
      </c>
      <c r="BI714">
        <f>IF($CB714&gt;=23,INDEX($AK:$AK,$CA714+23),"")</f>
      </c>
      <c r="BJ714">
        <f>IF($CB714&gt;=24,INDEX($AK:$AK,$CA714+24),"")</f>
      </c>
      <c r="BK714">
        <f>IF($CB714&gt;=25,INDEX($AK:$AK,$CA714+25),"")</f>
      </c>
      <c r="BL714">
        <f>IF($CB714&gt;=26,INDEX($AK:$AK,$CA714+26),"")</f>
      </c>
      <c r="BM714">
        <f>IF($CB714&gt;=27,INDEX($AK:$AK,$CA714+27),"")</f>
      </c>
      <c r="BN714">
        <f>IF($CB714&gt;=28,INDEX($AK:$AK,$CA714+28),"")</f>
      </c>
      <c r="BO714">
        <f>IF($CB714&gt;=29,INDEX($AK:$AK,$CA714+29),"")</f>
      </c>
      <c r="BP714">
        <f>IF($CB714&gt;=30,INDEX($AK:$AK,$CA714+30),"")</f>
      </c>
      <c r="BQ714">
        <f>IF($CB714&gt;=31,INDEX($AK:$AK,$CA714+31),"")</f>
      </c>
      <c r="BR714">
        <f>IF($CB714&gt;=32,INDEX($AK:$AK,$CA714+32),"")</f>
      </c>
      <c r="BS714">
        <f>IF($CB714&gt;=33,INDEX($AK:$AK,$CA714+33),"")</f>
      </c>
      <c r="BT714">
        <f>IF($CB714&gt;=34,INDEX($AK:$AK,$CA714+34),"")</f>
      </c>
      <c r="BU714">
        <f>IF($CB714&gt;=35,INDEX($AK:$AK,$CA714+35),"")</f>
      </c>
      <c r="BV714">
        <f>IF($CB714&gt;=36,INDEX($AK:$AK,$CA714+36),"")</f>
      </c>
      <c r="BW714">
        <f>IF($CB714&gt;=37,INDEX($AK:$AK,$CA714+37),"")</f>
      </c>
      <c r="BX714">
        <f>IF($CB714&gt;=38,INDEX($AK:$AK,$CA714+38),"")</f>
      </c>
      <c r="BY714">
        <f>IF($CB714&gt;=39,INDEX($AK:$AK,$CA714+39),"")</f>
      </c>
      <c r="BZ714">
        <f>IF($CB714&gt;=40,INDEX($AK:$AK,$CA714+40),"")</f>
      </c>
      <c r="CA714">
        <f>IFERROR(MATCH($AJ714,$AK$2:$AK$134,0)+1,0)</f>
      </c>
      <c r="CB714">
        <f>IFERROR(INDEX($AL$2:$AL$134,MATCH($AJ714,$AK$2:$AK$134,0)),0)</f>
      </c>
      <c r="CC714">
        <f>IFERROR(LEFT($F714,FIND(" - ",$F714)-1),$F714)</f>
      </c>
      <c r="CF714">
        <f>IF($DA714&gt;=1,INDEX($CD:$CD,$CZ714+1),"")</f>
      </c>
      <c r="CG714">
        <f>IF($DA714&gt;=2,INDEX($CD:$CD,$CZ714+2),"")</f>
      </c>
      <c r="CH714">
        <f>IF($DA714&gt;=3,INDEX($CD:$CD,$CZ714+3),"")</f>
      </c>
      <c r="CI714">
        <f>IF($DA714&gt;=4,INDEX($CD:$CD,$CZ714+4),"")</f>
      </c>
      <c r="CJ714">
        <f>IF($DA714&gt;=5,INDEX($CD:$CD,$CZ714+5),"")</f>
      </c>
      <c r="CK714">
        <f>IF($DA714&gt;=6,INDEX($CD:$CD,$CZ714+6),"")</f>
      </c>
      <c r="CL714">
        <f>IF($DA714&gt;=7,INDEX($CD:$CD,$CZ714+7),"")</f>
      </c>
      <c r="CM714">
        <f>IF($DA714&gt;=8,INDEX($CD:$CD,$CZ714+8),"")</f>
      </c>
      <c r="CN714">
        <f>IF($DA714&gt;=9,INDEX($CD:$CD,$CZ714+9),"")</f>
      </c>
      <c r="CO714">
        <f>IF($DA714&gt;=10,INDEX($CD:$CD,$CZ714+10),"")</f>
      </c>
      <c r="CP714">
        <f>IF($DA714&gt;=11,INDEX($CD:$CD,$CZ714+11),"")</f>
      </c>
      <c r="CQ714">
        <f>IF($DA714&gt;=12,INDEX($CD:$CD,$CZ714+12),"")</f>
      </c>
      <c r="CR714">
        <f>IF($DA714&gt;=13,INDEX($CD:$CD,$CZ714+13),"")</f>
      </c>
      <c r="CS714">
        <f>IF($DA714&gt;=14,INDEX($CD:$CD,$CZ714+14),"")</f>
      </c>
      <c r="CT714">
        <f>IF($DA714&gt;=15,INDEX($CD:$CD,$CZ714+15),"")</f>
      </c>
      <c r="CU714">
        <f>IF($DA714&gt;=16,INDEX($CD:$CD,$CZ714+16),"")</f>
      </c>
      <c r="CV714">
        <f>IF($DA714&gt;=17,INDEX($CD:$CD,$CZ714+17),"")</f>
      </c>
      <c r="CW714">
        <f>IF($DA714&gt;=18,INDEX($CD:$CD,$CZ714+18),"")</f>
      </c>
      <c r="CX714">
        <f>IF($DA714&gt;=19,INDEX($CD:$CD,$CZ714+19),"")</f>
      </c>
      <c r="CY714">
        <f>IF($DA714&gt;=20,INDEX($CD:$CD,$CZ714+20),"")</f>
      </c>
      <c r="CZ714">
        <f>IFERROR(MATCH($CC714,$CD$2:$CD$263,0)+1,0)</f>
      </c>
      <c r="DA714">
        <f>IFERROR(INDEX($CE$2:$CE$263,MATCH($CC714,$CD$2:$CD$263,0)),0)</f>
      </c>
      <c r="DB714">
        <f>IFERROR(INDEX($AI:$AI,MATCH($H714,$AH:$AH,0))&amp;"","")</f>
      </c>
      <c r="DF714">
        <f>IF($GI714&gt;=1,INDEX($DC:$DC,$GH714+1),"")</f>
      </c>
      <c r="DG714">
        <f>IF($GI714&gt;=2,INDEX($DC:$DC,$GH714+2),"")</f>
      </c>
      <c r="DH714">
        <f>IF($GI714&gt;=3,INDEX($DC:$DC,$GH714+3),"")</f>
      </c>
      <c r="DI714">
        <f>IF($GI714&gt;=4,INDEX($DC:$DC,$GH714+4),"")</f>
      </c>
      <c r="DJ714">
        <f>IF($GI714&gt;=5,INDEX($DC:$DC,$GH714+5),"")</f>
      </c>
      <c r="DK714">
        <f>IF($GI714&gt;=6,INDEX($DC:$DC,$GH714+6),"")</f>
      </c>
      <c r="DL714">
        <f>IF($GI714&gt;=7,INDEX($DC:$DC,$GH714+7),"")</f>
      </c>
      <c r="DM714">
        <f>IF($GI714&gt;=8,INDEX($DC:$DC,$GH714+8),"")</f>
      </c>
      <c r="DN714">
        <f>IF($GI714&gt;=9,INDEX($DC:$DC,$GH714+9),"")</f>
      </c>
      <c r="DO714">
        <f>IF($GI714&gt;=10,INDEX($DC:$DC,$GH714+10),"")</f>
      </c>
      <c r="DP714">
        <f>IF($GI714&gt;=11,INDEX($DC:$DC,$GH714+11),"")</f>
      </c>
      <c r="DQ714">
        <f>IF($GI714&gt;=12,INDEX($DC:$DC,$GH714+12),"")</f>
      </c>
      <c r="DR714">
        <f>IF($GI714&gt;=13,INDEX($DC:$DC,$GH714+13),"")</f>
      </c>
      <c r="DS714">
        <f>IF($GI714&gt;=14,INDEX($DC:$DC,$GH714+14),"")</f>
      </c>
      <c r="DT714">
        <f>IF($GI714&gt;=15,INDEX($DC:$DC,$GH714+15),"")</f>
      </c>
      <c r="DU714">
        <f>IF($GI714&gt;=16,INDEX($DC:$DC,$GH714+16),"")</f>
      </c>
      <c r="DV714">
        <f>IF($GI714&gt;=17,INDEX($DC:$DC,$GH714+17),"")</f>
      </c>
      <c r="DW714">
        <f>IF($GI714&gt;=18,INDEX($DC:$DC,$GH714+18),"")</f>
      </c>
      <c r="DX714">
        <f>IF($GI714&gt;=19,INDEX($DC:$DC,$GH714+19),"")</f>
      </c>
      <c r="DY714">
        <f>IF($GI714&gt;=20,INDEX($DC:$DC,$GH714+20),"")</f>
      </c>
      <c r="DZ714">
        <f>IF($GI714&gt;=21,INDEX($DC:$DC,$GH714+21),"")</f>
      </c>
      <c r="EA714">
        <f>IF($GI714&gt;=22,INDEX($DC:$DC,$GH714+22),"")</f>
      </c>
      <c r="EB714">
        <f>IF($GI714&gt;=23,INDEX($DC:$DC,$GH714+23),"")</f>
      </c>
      <c r="EC714">
        <f>IF($GI714&gt;=24,INDEX($DC:$DC,$GH714+24),"")</f>
      </c>
      <c r="ED714">
        <f>IF($GI714&gt;=25,INDEX($DC:$DC,$GH714+25),"")</f>
      </c>
      <c r="EE714">
        <f>IF($GI714&gt;=26,INDEX($DC:$DC,$GH714+26),"")</f>
      </c>
      <c r="EF714">
        <f>IF($GI714&gt;=27,INDEX($DC:$DC,$GH714+27),"")</f>
      </c>
      <c r="EG714">
        <f>IF($GI714&gt;=28,INDEX($DC:$DC,$GH714+28),"")</f>
      </c>
      <c r="EH714">
        <f>IF($GI714&gt;=29,INDEX($DC:$DC,$GH714+29),"")</f>
      </c>
      <c r="EI714">
        <f>IF($GI714&gt;=30,INDEX($DC:$DC,$GH714+30),"")</f>
      </c>
      <c r="EJ714">
        <f>IF($GI714&gt;=31,INDEX($DC:$DC,$GH714+31),"")</f>
      </c>
      <c r="EK714">
        <f>IF($GI714&gt;=32,INDEX($DC:$DC,$GH714+32),"")</f>
      </c>
      <c r="EL714">
        <f>IF($GI714&gt;=33,INDEX($DC:$DC,$GH714+33),"")</f>
      </c>
      <c r="EM714">
        <f>IF($GI714&gt;=34,INDEX($DC:$DC,$GH714+34),"")</f>
      </c>
      <c r="EN714">
        <f>IF($GI714&gt;=35,INDEX($DC:$DC,$GH714+35),"")</f>
      </c>
      <c r="EO714">
        <f>IF($GI714&gt;=36,INDEX($DC:$DC,$GH714+36),"")</f>
      </c>
      <c r="EP714">
        <f>IF($GI714&gt;=37,INDEX($DC:$DC,$GH714+37),"")</f>
      </c>
      <c r="EQ714">
        <f>IF($GI714&gt;=38,INDEX($DC:$DC,$GH714+38),"")</f>
      </c>
      <c r="ER714">
        <f>IF($GI714&gt;=39,INDEX($DC:$DC,$GH714+39),"")</f>
      </c>
      <c r="ES714">
        <f>IF($GI714&gt;=40,INDEX($DC:$DC,$GH714+40),"")</f>
      </c>
      <c r="ET714">
        <f>IF($GI714&gt;=1,INDEX($DD:$DD,$GH714+1),"")</f>
      </c>
      <c r="EU714">
        <f>IF($GI714&gt;=2,INDEX($DD:$DD,$GH714+2),"")</f>
      </c>
      <c r="EV714">
        <f>IF($GI714&gt;=3,INDEX($DD:$DD,$GH714+3),"")</f>
      </c>
      <c r="EW714">
        <f>IF($GI714&gt;=4,INDEX($DD:$DD,$GH714+4),"")</f>
      </c>
      <c r="EX714">
        <f>IF($GI714&gt;=5,INDEX($DD:$DD,$GH714+5),"")</f>
      </c>
      <c r="EY714">
        <f>IF($GI714&gt;=6,INDEX($DD:$DD,$GH714+6),"")</f>
      </c>
      <c r="EZ714">
        <f>IF($GI714&gt;=7,INDEX($DD:$DD,$GH714+7),"")</f>
      </c>
      <c r="FA714">
        <f>IF($GI714&gt;=8,INDEX($DD:$DD,$GH714+8),"")</f>
      </c>
      <c r="FB714">
        <f>IF($GI714&gt;=9,INDEX($DD:$DD,$GH714+9),"")</f>
      </c>
      <c r="FC714">
        <f>IF($GI714&gt;=10,INDEX($DD:$DD,$GH714+10),"")</f>
      </c>
      <c r="FD714">
        <f>IF($GI714&gt;=11,INDEX($DD:$DD,$GH714+11),"")</f>
      </c>
      <c r="FE714">
        <f>IF($GI714&gt;=12,INDEX($DD:$DD,$GH714+12),"")</f>
      </c>
      <c r="FF714">
        <f>IF($GI714&gt;=13,INDEX($DD:$DD,$GH714+13),"")</f>
      </c>
      <c r="FG714">
        <f>IF($GI714&gt;=14,INDEX($DD:$DD,$GH714+14),"")</f>
      </c>
      <c r="FH714">
        <f>IF($GI714&gt;=15,INDEX($DD:$DD,$GH714+15),"")</f>
      </c>
      <c r="FI714">
        <f>IF($GI714&gt;=16,INDEX($DD:$DD,$GH714+16),"")</f>
      </c>
      <c r="FJ714">
        <f>IF($GI714&gt;=17,INDEX($DD:$DD,$GH714+17),"")</f>
      </c>
      <c r="FK714">
        <f>IF($GI714&gt;=18,INDEX($DD:$DD,$GH714+18),"")</f>
      </c>
      <c r="FL714">
        <f>IF($GI714&gt;=19,INDEX($DD:$DD,$GH714+19),"")</f>
      </c>
      <c r="FM714">
        <f>IF($GI714&gt;=20,INDEX($DD:$DD,$GH714+20),"")</f>
      </c>
      <c r="FN714">
        <f>IF($GI714&gt;=21,INDEX($DD:$DD,$GH714+21),"")</f>
      </c>
      <c r="FO714">
        <f>IF($GI714&gt;=22,INDEX($DD:$DD,$GH714+22),"")</f>
      </c>
      <c r="FP714">
        <f>IF($GI714&gt;=23,INDEX($DD:$DD,$GH714+23),"")</f>
      </c>
      <c r="FQ714">
        <f>IF($GI714&gt;=24,INDEX($DD:$DD,$GH714+24),"")</f>
      </c>
      <c r="FR714">
        <f>IF($GI714&gt;=25,INDEX($DD:$DD,$GH714+25),"")</f>
      </c>
      <c r="FS714">
        <f>IF($GI714&gt;=26,INDEX($DD:$DD,$GH714+26),"")</f>
      </c>
      <c r="FT714">
        <f>IF($GI714&gt;=27,INDEX($DD:$DD,$GH714+27),"")</f>
      </c>
      <c r="FU714">
        <f>IF($GI714&gt;=28,INDEX($DD:$DD,$GH714+28),"")</f>
      </c>
      <c r="FV714">
        <f>IF($GI714&gt;=29,INDEX($DD:$DD,$GH714+29),"")</f>
      </c>
      <c r="FW714">
        <f>IF($GI714&gt;=30,INDEX($DD:$DD,$GH714+30),"")</f>
      </c>
      <c r="FX714">
        <f>IF($GI714&gt;=31,INDEX($DD:$DD,$GH714+31),"")</f>
      </c>
      <c r="FY714">
        <f>IF($GI714&gt;=32,INDEX($DD:$DD,$GH714+32),"")</f>
      </c>
      <c r="FZ714">
        <f>IF($GI714&gt;=33,INDEX($DD:$DD,$GH714+33),"")</f>
      </c>
      <c r="GA714">
        <f>IF($GI714&gt;=34,INDEX($DD:$DD,$GH714+34),"")</f>
      </c>
      <c r="GB714">
        <f>IF($GI714&gt;=35,INDEX($DD:$DD,$GH714+35),"")</f>
      </c>
      <c r="GC714">
        <f>IF($GI714&gt;=36,INDEX($DD:$DD,$GH714+36),"")</f>
      </c>
      <c r="GD714">
        <f>IF($GI714&gt;=37,INDEX($DD:$DD,$GH714+37),"")</f>
      </c>
      <c r="GE714">
        <f>IF($GI714&gt;=38,INDEX($DD:$DD,$GH714+38),"")</f>
      </c>
      <c r="GF714">
        <f>IF($GI714&gt;=39,INDEX($DD:$DD,$GH714+39),"")</f>
      </c>
      <c r="GG714">
        <f>IF($GI714&gt;=40,INDEX($DD:$DD,$GH714+40),"")</f>
      </c>
      <c r="GH714">
        <f>IFERROR(MATCH($DB714,$DC$2:$DC$148,0)+1,0)</f>
      </c>
      <c r="GI714">
        <f>IFERROR(INDEX($DE$2:$DE$148,MATCH($DB714,$DC$2:$DC$148,0)),0)</f>
      </c>
      <c r="GJ714">
        <f>IFERROR(MATCH($S714,$DF$714:$ES$714,0),0)</f>
      </c>
      <c r="GK714">
        <f>IF($GJ714&gt;0,INDEX($ET$714:$GG$714,$GJ714),"")</f>
      </c>
      <c r="GN714">
        <f>IF($IW714&gt;=1,INDEX($GL:$GL,$IV714+1),"")</f>
      </c>
      <c r="GO714">
        <f>IF($IW714&gt;=2,INDEX($GL:$GL,$IV714+2),"")</f>
      </c>
      <c r="GP714">
        <f>IF($IW714&gt;=3,INDEX($GL:$GL,$IV714+3),"")</f>
      </c>
      <c r="GQ714">
        <f>IF($IW714&gt;=4,INDEX($GL:$GL,$IV714+4),"")</f>
      </c>
      <c r="GR714">
        <f>IF($IW714&gt;=5,INDEX($GL:$GL,$IV714+5),"")</f>
      </c>
      <c r="GS714">
        <f>IF($IW714&gt;=6,INDEX($GL:$GL,$IV714+6),"")</f>
      </c>
      <c r="GT714">
        <f>IF($IW714&gt;=7,INDEX($GL:$GL,$IV714+7),"")</f>
      </c>
      <c r="GU714">
        <f>IF($IW714&gt;=8,INDEX($GL:$GL,$IV714+8),"")</f>
      </c>
      <c r="GV714">
        <f>IF($IW714&gt;=9,INDEX($GL:$GL,$IV714+9),"")</f>
      </c>
      <c r="GW714">
        <f>IF($IW714&gt;=10,INDEX($GL:$GL,$IV714+10),"")</f>
      </c>
      <c r="GX714">
        <f>IF($IW714&gt;=11,INDEX($GL:$GL,$IV714+11),"")</f>
      </c>
      <c r="GY714">
        <f>IF($IW714&gt;=12,INDEX($GL:$GL,$IV714+12),"")</f>
      </c>
      <c r="GZ714">
        <f>IF($IW714&gt;=13,INDEX($GL:$GL,$IV714+13),"")</f>
      </c>
      <c r="HA714">
        <f>IF($IW714&gt;=14,INDEX($GL:$GL,$IV714+14),"")</f>
      </c>
      <c r="HB714">
        <f>IF($IW714&gt;=15,INDEX($GL:$GL,$IV714+15),"")</f>
      </c>
      <c r="HC714">
        <f>IF($IW714&gt;=16,INDEX($GL:$GL,$IV714+16),"")</f>
      </c>
      <c r="HD714">
        <f>IF($IW714&gt;=17,INDEX($GL:$GL,$IV714+17),"")</f>
      </c>
      <c r="HE714">
        <f>IF($IW714&gt;=18,INDEX($GL:$GL,$IV714+18),"")</f>
      </c>
      <c r="HF714">
        <f>IF($IW714&gt;=19,INDEX($GL:$GL,$IV714+19),"")</f>
      </c>
      <c r="HG714">
        <f>IF($IW714&gt;=20,INDEX($GL:$GL,$IV714+20),"")</f>
      </c>
      <c r="HH714">
        <f>IF($IW714&gt;=21,INDEX($GL:$GL,$IV714+21),"")</f>
      </c>
      <c r="HI714">
        <f>IF($IW714&gt;=22,INDEX($GL:$GL,$IV714+22),"")</f>
      </c>
      <c r="HJ714">
        <f>IF($IW714&gt;=23,INDEX($GL:$GL,$IV714+23),"")</f>
      </c>
      <c r="HK714">
        <f>IF($IW714&gt;=24,INDEX($GL:$GL,$IV714+24),"")</f>
      </c>
      <c r="HL714">
        <f>IF($IW714&gt;=25,INDEX($GL:$GL,$IV714+25),"")</f>
      </c>
      <c r="HM714">
        <f>IF($IW714&gt;=26,INDEX($GL:$GL,$IV714+26),"")</f>
      </c>
      <c r="HN714">
        <f>IF($IW714&gt;=27,INDEX($GL:$GL,$IV714+27),"")</f>
      </c>
      <c r="HO714">
        <f>IF($IW714&gt;=28,INDEX($GL:$GL,$IV714+28),"")</f>
      </c>
      <c r="HP714">
        <f>IF($IW714&gt;=29,INDEX($GL:$GL,$IV714+29),"")</f>
      </c>
      <c r="HQ714">
        <f>IF($IW714&gt;=30,INDEX($GL:$GL,$IV714+30),"")</f>
      </c>
      <c r="HR714">
        <f>IF($IW714&gt;=31,INDEX($GL:$GL,$IV714+31),"")</f>
      </c>
      <c r="HS714">
        <f>IF($IW714&gt;=32,INDEX($GL:$GL,$IV714+32),"")</f>
      </c>
      <c r="HT714">
        <f>IF($IW714&gt;=33,INDEX($GL:$GL,$IV714+33),"")</f>
      </c>
      <c r="HU714">
        <f>IF($IW714&gt;=34,INDEX($GL:$GL,$IV714+34),"")</f>
      </c>
      <c r="HV714">
        <f>IF($IW714&gt;=35,INDEX($GL:$GL,$IV714+35),"")</f>
      </c>
      <c r="HW714">
        <f>IF($IW714&gt;=36,INDEX($GL:$GL,$IV714+36),"")</f>
      </c>
      <c r="HX714">
        <f>IF($IW714&gt;=37,INDEX($GL:$GL,$IV714+37),"")</f>
      </c>
      <c r="HY714">
        <f>IF($IW714&gt;=38,INDEX($GL:$GL,$IV714+38),"")</f>
      </c>
      <c r="HZ714">
        <f>IF($IW714&gt;=39,INDEX($GL:$GL,$IV714+39),"")</f>
      </c>
      <c r="IA714">
        <f>IF($IW714&gt;=40,INDEX($GL:$GL,$IV714+40),"")</f>
      </c>
      <c r="IB714">
        <f>IF($IW714&gt;=41,INDEX($GL:$GL,$IV714+41),"")</f>
      </c>
      <c r="IC714">
        <f>IF($IW714&gt;=42,INDEX($GL:$GL,$IV714+42),"")</f>
      </c>
      <c r="ID714">
        <f>IF($IW714&gt;=43,INDEX($GL:$GL,$IV714+43),"")</f>
      </c>
      <c r="IE714">
        <f>IF($IW714&gt;=44,INDEX($GL:$GL,$IV714+44),"")</f>
      </c>
      <c r="IF714">
        <f>IF($IW714&gt;=45,INDEX($GL:$GL,$IV714+45),"")</f>
      </c>
      <c r="IG714">
        <f>IF($IW714&gt;=46,INDEX($GL:$GL,$IV714+46),"")</f>
      </c>
      <c r="IH714">
        <f>IF($IW714&gt;=47,INDEX($GL:$GL,$IV714+47),"")</f>
      </c>
      <c r="II714">
        <f>IF($IW714&gt;=48,INDEX($GL:$GL,$IV714+48),"")</f>
      </c>
      <c r="IJ714">
        <f>IF($IW714&gt;=49,INDEX($GL:$GL,$IV714+49),"")</f>
      </c>
      <c r="IK714">
        <f>IF($IW714&gt;=50,INDEX($GL:$GL,$IV714+50),"")</f>
      </c>
      <c r="IL714">
        <f>IF($IW714&gt;=51,INDEX($GL:$GL,$IV714+51),"")</f>
      </c>
      <c r="IM714">
        <f>IF($IW714&gt;=52,INDEX($GL:$GL,$IV714+52),"")</f>
      </c>
      <c r="IN714">
        <f>IF($IW714&gt;=53,INDEX($GL:$GL,$IV714+53),"")</f>
      </c>
      <c r="IO714">
        <f>IF($IW714&gt;=54,INDEX($GL:$GL,$IV714+54),"")</f>
      </c>
      <c r="IP714">
        <f>IF($IW714&gt;=55,INDEX($GL:$GL,$IV714+55),"")</f>
      </c>
      <c r="IQ714">
        <f>IF($IW714&gt;=56,INDEX($GL:$GL,$IV714+56),"")</f>
      </c>
      <c r="IR714">
        <f>IF($IW714&gt;=57,INDEX($GL:$GL,$IV714+57),"")</f>
      </c>
      <c r="IS714">
        <f>IF($IW714&gt;=58,INDEX($GL:$GL,$IV714+58),"")</f>
      </c>
      <c r="IT714">
        <f>IF($IW714&gt;=59,INDEX($GL:$GL,$IV714+59),"")</f>
      </c>
      <c r="IU714">
        <f>IF($IW714&gt;=60,INDEX($GL:$GL,$IV714+60),"")</f>
      </c>
      <c r="IV714">
        <f>IFERROR(MATCH($GK714,$GL$2:$GL$324,0)+1,0)</f>
      </c>
      <c r="IW714">
        <f>IFERROR(INDEX($GM$2:$GM$324,MATCH($GK714,$GL$2:$GL$324,0)),0)</f>
      </c>
      <c r="IX714" t="s">
        <v>34</v>
      </c>
      <c r="IY714" t="s">
        <v>34</v>
      </c>
    </row>
    <row r="715" spans="1:259" x14ac:dyDescent="0.25">
      <c r="K715">
        <f>IF(OR($N715="",$J715=""),"",IFERROR($N715/$J715,0))</f>
      </c>
      <c r="L715">
        <f>IF($N715="","",
SUM($M715,$O715,$T715,$P715,$R715)*
(1-IF($U715="",0,VALUE($U715)/100)))</f>
      </c>
      <c r="M715">
        <f>IF($N715="","",$N715)</f>
      </c>
      <c r="O715">
        <f>IF($N715="","",
IF($H715="","",
IF(ISNUMBER(SEARCH("exempt",LOWER($H715))),0,
$N715*(VALUE(SUBSTITUTE($H715,"%",""))/100))))</f>
      </c>
      <c r="V715">
        <f>IFERROR(IF(FIND(" - ",$E715)&gt;0,MID($E715,FIND(" - ",$E715)+3,LEN($E715)),""),"")</f>
      </c>
      <c r="AE715" t="s">
        <v>1296</v>
      </c>
      <c r="AJ715">
        <f>IFERROR(LEFT($E715,FIND(" - ",$E715)-1),$E715)</f>
      </c>
      <c r="AM715">
        <f>IF($CB715&gt;=1,INDEX($AK:$AK,$CA715+1),"")</f>
      </c>
      <c r="AN715">
        <f>IF($CB715&gt;=2,INDEX($AK:$AK,$CA715+2),"")</f>
      </c>
      <c r="AO715">
        <f>IF($CB715&gt;=3,INDEX($AK:$AK,$CA715+3),"")</f>
      </c>
      <c r="AP715">
        <f>IF($CB715&gt;=4,INDEX($AK:$AK,$CA715+4),"")</f>
      </c>
      <c r="AQ715">
        <f>IF($CB715&gt;=5,INDEX($AK:$AK,$CA715+5),"")</f>
      </c>
      <c r="AR715">
        <f>IF($CB715&gt;=6,INDEX($AK:$AK,$CA715+6),"")</f>
      </c>
      <c r="AS715">
        <f>IF($CB715&gt;=7,INDEX($AK:$AK,$CA715+7),"")</f>
      </c>
      <c r="AT715">
        <f>IF($CB715&gt;=8,INDEX($AK:$AK,$CA715+8),"")</f>
      </c>
      <c r="AU715">
        <f>IF($CB715&gt;=9,INDEX($AK:$AK,$CA715+9),"")</f>
      </c>
      <c r="AV715">
        <f>IF($CB715&gt;=10,INDEX($AK:$AK,$CA715+10),"")</f>
      </c>
      <c r="AW715">
        <f>IF($CB715&gt;=11,INDEX($AK:$AK,$CA715+11),"")</f>
      </c>
      <c r="AX715">
        <f>IF($CB715&gt;=12,INDEX($AK:$AK,$CA715+12),"")</f>
      </c>
      <c r="AY715">
        <f>IF($CB715&gt;=13,INDEX($AK:$AK,$CA715+13),"")</f>
      </c>
      <c r="AZ715">
        <f>IF($CB715&gt;=14,INDEX($AK:$AK,$CA715+14),"")</f>
      </c>
      <c r="BA715">
        <f>IF($CB715&gt;=15,INDEX($AK:$AK,$CA715+15),"")</f>
      </c>
      <c r="BB715">
        <f>IF($CB715&gt;=16,INDEX($AK:$AK,$CA715+16),"")</f>
      </c>
      <c r="BC715">
        <f>IF($CB715&gt;=17,INDEX($AK:$AK,$CA715+17),"")</f>
      </c>
      <c r="BD715">
        <f>IF($CB715&gt;=18,INDEX($AK:$AK,$CA715+18),"")</f>
      </c>
      <c r="BE715">
        <f>IF($CB715&gt;=19,INDEX($AK:$AK,$CA715+19),"")</f>
      </c>
      <c r="BF715">
        <f>IF($CB715&gt;=20,INDEX($AK:$AK,$CA715+20),"")</f>
      </c>
      <c r="BG715">
        <f>IF($CB715&gt;=21,INDEX($AK:$AK,$CA715+21),"")</f>
      </c>
      <c r="BH715">
        <f>IF($CB715&gt;=22,INDEX($AK:$AK,$CA715+22),"")</f>
      </c>
      <c r="BI715">
        <f>IF($CB715&gt;=23,INDEX($AK:$AK,$CA715+23),"")</f>
      </c>
      <c r="BJ715">
        <f>IF($CB715&gt;=24,INDEX($AK:$AK,$CA715+24),"")</f>
      </c>
      <c r="BK715">
        <f>IF($CB715&gt;=25,INDEX($AK:$AK,$CA715+25),"")</f>
      </c>
      <c r="BL715">
        <f>IF($CB715&gt;=26,INDEX($AK:$AK,$CA715+26),"")</f>
      </c>
      <c r="BM715">
        <f>IF($CB715&gt;=27,INDEX($AK:$AK,$CA715+27),"")</f>
      </c>
      <c r="BN715">
        <f>IF($CB715&gt;=28,INDEX($AK:$AK,$CA715+28),"")</f>
      </c>
      <c r="BO715">
        <f>IF($CB715&gt;=29,INDEX($AK:$AK,$CA715+29),"")</f>
      </c>
      <c r="BP715">
        <f>IF($CB715&gt;=30,INDEX($AK:$AK,$CA715+30),"")</f>
      </c>
      <c r="BQ715">
        <f>IF($CB715&gt;=31,INDEX($AK:$AK,$CA715+31),"")</f>
      </c>
      <c r="BR715">
        <f>IF($CB715&gt;=32,INDEX($AK:$AK,$CA715+32),"")</f>
      </c>
      <c r="BS715">
        <f>IF($CB715&gt;=33,INDEX($AK:$AK,$CA715+33),"")</f>
      </c>
      <c r="BT715">
        <f>IF($CB715&gt;=34,INDEX($AK:$AK,$CA715+34),"")</f>
      </c>
      <c r="BU715">
        <f>IF($CB715&gt;=35,INDEX($AK:$AK,$CA715+35),"")</f>
      </c>
      <c r="BV715">
        <f>IF($CB715&gt;=36,INDEX($AK:$AK,$CA715+36),"")</f>
      </c>
      <c r="BW715">
        <f>IF($CB715&gt;=37,INDEX($AK:$AK,$CA715+37),"")</f>
      </c>
      <c r="BX715">
        <f>IF($CB715&gt;=38,INDEX($AK:$AK,$CA715+38),"")</f>
      </c>
      <c r="BY715">
        <f>IF($CB715&gt;=39,INDEX($AK:$AK,$CA715+39),"")</f>
      </c>
      <c r="BZ715">
        <f>IF($CB715&gt;=40,INDEX($AK:$AK,$CA715+40),"")</f>
      </c>
      <c r="CA715">
        <f>IFERROR(MATCH($AJ715,$AK$2:$AK$134,0)+1,0)</f>
      </c>
      <c r="CB715">
        <f>IFERROR(INDEX($AL$2:$AL$134,MATCH($AJ715,$AK$2:$AK$134,0)),0)</f>
      </c>
      <c r="CC715">
        <f>IFERROR(LEFT($F715,FIND(" - ",$F715)-1),$F715)</f>
      </c>
      <c r="CF715">
        <f>IF($DA715&gt;=1,INDEX($CD:$CD,$CZ715+1),"")</f>
      </c>
      <c r="CG715">
        <f>IF($DA715&gt;=2,INDEX($CD:$CD,$CZ715+2),"")</f>
      </c>
      <c r="CH715">
        <f>IF($DA715&gt;=3,INDEX($CD:$CD,$CZ715+3),"")</f>
      </c>
      <c r="CI715">
        <f>IF($DA715&gt;=4,INDEX($CD:$CD,$CZ715+4),"")</f>
      </c>
      <c r="CJ715">
        <f>IF($DA715&gt;=5,INDEX($CD:$CD,$CZ715+5),"")</f>
      </c>
      <c r="CK715">
        <f>IF($DA715&gt;=6,INDEX($CD:$CD,$CZ715+6),"")</f>
      </c>
      <c r="CL715">
        <f>IF($DA715&gt;=7,INDEX($CD:$CD,$CZ715+7),"")</f>
      </c>
      <c r="CM715">
        <f>IF($DA715&gt;=8,INDEX($CD:$CD,$CZ715+8),"")</f>
      </c>
      <c r="CN715">
        <f>IF($DA715&gt;=9,INDEX($CD:$CD,$CZ715+9),"")</f>
      </c>
      <c r="CO715">
        <f>IF($DA715&gt;=10,INDEX($CD:$CD,$CZ715+10),"")</f>
      </c>
      <c r="CP715">
        <f>IF($DA715&gt;=11,INDEX($CD:$CD,$CZ715+11),"")</f>
      </c>
      <c r="CQ715">
        <f>IF($DA715&gt;=12,INDEX($CD:$CD,$CZ715+12),"")</f>
      </c>
      <c r="CR715">
        <f>IF($DA715&gt;=13,INDEX($CD:$CD,$CZ715+13),"")</f>
      </c>
      <c r="CS715">
        <f>IF($DA715&gt;=14,INDEX($CD:$CD,$CZ715+14),"")</f>
      </c>
      <c r="CT715">
        <f>IF($DA715&gt;=15,INDEX($CD:$CD,$CZ715+15),"")</f>
      </c>
      <c r="CU715">
        <f>IF($DA715&gt;=16,INDEX($CD:$CD,$CZ715+16),"")</f>
      </c>
      <c r="CV715">
        <f>IF($DA715&gt;=17,INDEX($CD:$CD,$CZ715+17),"")</f>
      </c>
      <c r="CW715">
        <f>IF($DA715&gt;=18,INDEX($CD:$CD,$CZ715+18),"")</f>
      </c>
      <c r="CX715">
        <f>IF($DA715&gt;=19,INDEX($CD:$CD,$CZ715+19),"")</f>
      </c>
      <c r="CY715">
        <f>IF($DA715&gt;=20,INDEX($CD:$CD,$CZ715+20),"")</f>
      </c>
      <c r="CZ715">
        <f>IFERROR(MATCH($CC715,$CD$2:$CD$263,0)+1,0)</f>
      </c>
      <c r="DA715">
        <f>IFERROR(INDEX($CE$2:$CE$263,MATCH($CC715,$CD$2:$CD$263,0)),0)</f>
      </c>
      <c r="DB715">
        <f>IFERROR(INDEX($AI:$AI,MATCH($H715,$AH:$AH,0))&amp;"","")</f>
      </c>
      <c r="DF715">
        <f>IF($GI715&gt;=1,INDEX($DC:$DC,$GH715+1),"")</f>
      </c>
      <c r="DG715">
        <f>IF($GI715&gt;=2,INDEX($DC:$DC,$GH715+2),"")</f>
      </c>
      <c r="DH715">
        <f>IF($GI715&gt;=3,INDEX($DC:$DC,$GH715+3),"")</f>
      </c>
      <c r="DI715">
        <f>IF($GI715&gt;=4,INDEX($DC:$DC,$GH715+4),"")</f>
      </c>
      <c r="DJ715">
        <f>IF($GI715&gt;=5,INDEX($DC:$DC,$GH715+5),"")</f>
      </c>
      <c r="DK715">
        <f>IF($GI715&gt;=6,INDEX($DC:$DC,$GH715+6),"")</f>
      </c>
      <c r="DL715">
        <f>IF($GI715&gt;=7,INDEX($DC:$DC,$GH715+7),"")</f>
      </c>
      <c r="DM715">
        <f>IF($GI715&gt;=8,INDEX($DC:$DC,$GH715+8),"")</f>
      </c>
      <c r="DN715">
        <f>IF($GI715&gt;=9,INDEX($DC:$DC,$GH715+9),"")</f>
      </c>
      <c r="DO715">
        <f>IF($GI715&gt;=10,INDEX($DC:$DC,$GH715+10),"")</f>
      </c>
      <c r="DP715">
        <f>IF($GI715&gt;=11,INDEX($DC:$DC,$GH715+11),"")</f>
      </c>
      <c r="DQ715">
        <f>IF($GI715&gt;=12,INDEX($DC:$DC,$GH715+12),"")</f>
      </c>
      <c r="DR715">
        <f>IF($GI715&gt;=13,INDEX($DC:$DC,$GH715+13),"")</f>
      </c>
      <c r="DS715">
        <f>IF($GI715&gt;=14,INDEX($DC:$DC,$GH715+14),"")</f>
      </c>
      <c r="DT715">
        <f>IF($GI715&gt;=15,INDEX($DC:$DC,$GH715+15),"")</f>
      </c>
      <c r="DU715">
        <f>IF($GI715&gt;=16,INDEX($DC:$DC,$GH715+16),"")</f>
      </c>
      <c r="DV715">
        <f>IF($GI715&gt;=17,INDEX($DC:$DC,$GH715+17),"")</f>
      </c>
      <c r="DW715">
        <f>IF($GI715&gt;=18,INDEX($DC:$DC,$GH715+18),"")</f>
      </c>
      <c r="DX715">
        <f>IF($GI715&gt;=19,INDEX($DC:$DC,$GH715+19),"")</f>
      </c>
      <c r="DY715">
        <f>IF($GI715&gt;=20,INDEX($DC:$DC,$GH715+20),"")</f>
      </c>
      <c r="DZ715">
        <f>IF($GI715&gt;=21,INDEX($DC:$DC,$GH715+21),"")</f>
      </c>
      <c r="EA715">
        <f>IF($GI715&gt;=22,INDEX($DC:$DC,$GH715+22),"")</f>
      </c>
      <c r="EB715">
        <f>IF($GI715&gt;=23,INDEX($DC:$DC,$GH715+23),"")</f>
      </c>
      <c r="EC715">
        <f>IF($GI715&gt;=24,INDEX($DC:$DC,$GH715+24),"")</f>
      </c>
      <c r="ED715">
        <f>IF($GI715&gt;=25,INDEX($DC:$DC,$GH715+25),"")</f>
      </c>
      <c r="EE715">
        <f>IF($GI715&gt;=26,INDEX($DC:$DC,$GH715+26),"")</f>
      </c>
      <c r="EF715">
        <f>IF($GI715&gt;=27,INDEX($DC:$DC,$GH715+27),"")</f>
      </c>
      <c r="EG715">
        <f>IF($GI715&gt;=28,INDEX($DC:$DC,$GH715+28),"")</f>
      </c>
      <c r="EH715">
        <f>IF($GI715&gt;=29,INDEX($DC:$DC,$GH715+29),"")</f>
      </c>
      <c r="EI715">
        <f>IF($GI715&gt;=30,INDEX($DC:$DC,$GH715+30),"")</f>
      </c>
      <c r="EJ715">
        <f>IF($GI715&gt;=31,INDEX($DC:$DC,$GH715+31),"")</f>
      </c>
      <c r="EK715">
        <f>IF($GI715&gt;=32,INDEX($DC:$DC,$GH715+32),"")</f>
      </c>
      <c r="EL715">
        <f>IF($GI715&gt;=33,INDEX($DC:$DC,$GH715+33),"")</f>
      </c>
      <c r="EM715">
        <f>IF($GI715&gt;=34,INDEX($DC:$DC,$GH715+34),"")</f>
      </c>
      <c r="EN715">
        <f>IF($GI715&gt;=35,INDEX($DC:$DC,$GH715+35),"")</f>
      </c>
      <c r="EO715">
        <f>IF($GI715&gt;=36,INDEX($DC:$DC,$GH715+36),"")</f>
      </c>
      <c r="EP715">
        <f>IF($GI715&gt;=37,INDEX($DC:$DC,$GH715+37),"")</f>
      </c>
      <c r="EQ715">
        <f>IF($GI715&gt;=38,INDEX($DC:$DC,$GH715+38),"")</f>
      </c>
      <c r="ER715">
        <f>IF($GI715&gt;=39,INDEX($DC:$DC,$GH715+39),"")</f>
      </c>
      <c r="ES715">
        <f>IF($GI715&gt;=40,INDEX($DC:$DC,$GH715+40),"")</f>
      </c>
      <c r="ET715">
        <f>IF($GI715&gt;=1,INDEX($DD:$DD,$GH715+1),"")</f>
      </c>
      <c r="EU715">
        <f>IF($GI715&gt;=2,INDEX($DD:$DD,$GH715+2),"")</f>
      </c>
      <c r="EV715">
        <f>IF($GI715&gt;=3,INDEX($DD:$DD,$GH715+3),"")</f>
      </c>
      <c r="EW715">
        <f>IF($GI715&gt;=4,INDEX($DD:$DD,$GH715+4),"")</f>
      </c>
      <c r="EX715">
        <f>IF($GI715&gt;=5,INDEX($DD:$DD,$GH715+5),"")</f>
      </c>
      <c r="EY715">
        <f>IF($GI715&gt;=6,INDEX($DD:$DD,$GH715+6),"")</f>
      </c>
      <c r="EZ715">
        <f>IF($GI715&gt;=7,INDEX($DD:$DD,$GH715+7),"")</f>
      </c>
      <c r="FA715">
        <f>IF($GI715&gt;=8,INDEX($DD:$DD,$GH715+8),"")</f>
      </c>
      <c r="FB715">
        <f>IF($GI715&gt;=9,INDEX($DD:$DD,$GH715+9),"")</f>
      </c>
      <c r="FC715">
        <f>IF($GI715&gt;=10,INDEX($DD:$DD,$GH715+10),"")</f>
      </c>
      <c r="FD715">
        <f>IF($GI715&gt;=11,INDEX($DD:$DD,$GH715+11),"")</f>
      </c>
      <c r="FE715">
        <f>IF($GI715&gt;=12,INDEX($DD:$DD,$GH715+12),"")</f>
      </c>
      <c r="FF715">
        <f>IF($GI715&gt;=13,INDEX($DD:$DD,$GH715+13),"")</f>
      </c>
      <c r="FG715">
        <f>IF($GI715&gt;=14,INDEX($DD:$DD,$GH715+14),"")</f>
      </c>
      <c r="FH715">
        <f>IF($GI715&gt;=15,INDEX($DD:$DD,$GH715+15),"")</f>
      </c>
      <c r="FI715">
        <f>IF($GI715&gt;=16,INDEX($DD:$DD,$GH715+16),"")</f>
      </c>
      <c r="FJ715">
        <f>IF($GI715&gt;=17,INDEX($DD:$DD,$GH715+17),"")</f>
      </c>
      <c r="FK715">
        <f>IF($GI715&gt;=18,INDEX($DD:$DD,$GH715+18),"")</f>
      </c>
      <c r="FL715">
        <f>IF($GI715&gt;=19,INDEX($DD:$DD,$GH715+19),"")</f>
      </c>
      <c r="FM715">
        <f>IF($GI715&gt;=20,INDEX($DD:$DD,$GH715+20),"")</f>
      </c>
      <c r="FN715">
        <f>IF($GI715&gt;=21,INDEX($DD:$DD,$GH715+21),"")</f>
      </c>
      <c r="FO715">
        <f>IF($GI715&gt;=22,INDEX($DD:$DD,$GH715+22),"")</f>
      </c>
      <c r="FP715">
        <f>IF($GI715&gt;=23,INDEX($DD:$DD,$GH715+23),"")</f>
      </c>
      <c r="FQ715">
        <f>IF($GI715&gt;=24,INDEX($DD:$DD,$GH715+24),"")</f>
      </c>
      <c r="FR715">
        <f>IF($GI715&gt;=25,INDEX($DD:$DD,$GH715+25),"")</f>
      </c>
      <c r="FS715">
        <f>IF($GI715&gt;=26,INDEX($DD:$DD,$GH715+26),"")</f>
      </c>
      <c r="FT715">
        <f>IF($GI715&gt;=27,INDEX($DD:$DD,$GH715+27),"")</f>
      </c>
      <c r="FU715">
        <f>IF($GI715&gt;=28,INDEX($DD:$DD,$GH715+28),"")</f>
      </c>
      <c r="FV715">
        <f>IF($GI715&gt;=29,INDEX($DD:$DD,$GH715+29),"")</f>
      </c>
      <c r="FW715">
        <f>IF($GI715&gt;=30,INDEX($DD:$DD,$GH715+30),"")</f>
      </c>
      <c r="FX715">
        <f>IF($GI715&gt;=31,INDEX($DD:$DD,$GH715+31),"")</f>
      </c>
      <c r="FY715">
        <f>IF($GI715&gt;=32,INDEX($DD:$DD,$GH715+32),"")</f>
      </c>
      <c r="FZ715">
        <f>IF($GI715&gt;=33,INDEX($DD:$DD,$GH715+33),"")</f>
      </c>
      <c r="GA715">
        <f>IF($GI715&gt;=34,INDEX($DD:$DD,$GH715+34),"")</f>
      </c>
      <c r="GB715">
        <f>IF($GI715&gt;=35,INDEX($DD:$DD,$GH715+35),"")</f>
      </c>
      <c r="GC715">
        <f>IF($GI715&gt;=36,INDEX($DD:$DD,$GH715+36),"")</f>
      </c>
      <c r="GD715">
        <f>IF($GI715&gt;=37,INDEX($DD:$DD,$GH715+37),"")</f>
      </c>
      <c r="GE715">
        <f>IF($GI715&gt;=38,INDEX($DD:$DD,$GH715+38),"")</f>
      </c>
      <c r="GF715">
        <f>IF($GI715&gt;=39,INDEX($DD:$DD,$GH715+39),"")</f>
      </c>
      <c r="GG715">
        <f>IF($GI715&gt;=40,INDEX($DD:$DD,$GH715+40),"")</f>
      </c>
      <c r="GH715">
        <f>IFERROR(MATCH($DB715,$DC$2:$DC$148,0)+1,0)</f>
      </c>
      <c r="GI715">
        <f>IFERROR(INDEX($DE$2:$DE$148,MATCH($DB715,$DC$2:$DC$148,0)),0)</f>
      </c>
      <c r="GJ715">
        <f>IFERROR(MATCH($S715,$DF$715:$ES$715,0),0)</f>
      </c>
      <c r="GK715">
        <f>IF($GJ715&gt;0,INDEX($ET$715:$GG$715,$GJ715),"")</f>
      </c>
      <c r="GN715">
        <f>IF($IW715&gt;=1,INDEX($GL:$GL,$IV715+1),"")</f>
      </c>
      <c r="GO715">
        <f>IF($IW715&gt;=2,INDEX($GL:$GL,$IV715+2),"")</f>
      </c>
      <c r="GP715">
        <f>IF($IW715&gt;=3,INDEX($GL:$GL,$IV715+3),"")</f>
      </c>
      <c r="GQ715">
        <f>IF($IW715&gt;=4,INDEX($GL:$GL,$IV715+4),"")</f>
      </c>
      <c r="GR715">
        <f>IF($IW715&gt;=5,INDEX($GL:$GL,$IV715+5),"")</f>
      </c>
      <c r="GS715">
        <f>IF($IW715&gt;=6,INDEX($GL:$GL,$IV715+6),"")</f>
      </c>
      <c r="GT715">
        <f>IF($IW715&gt;=7,INDEX($GL:$GL,$IV715+7),"")</f>
      </c>
      <c r="GU715">
        <f>IF($IW715&gt;=8,INDEX($GL:$GL,$IV715+8),"")</f>
      </c>
      <c r="GV715">
        <f>IF($IW715&gt;=9,INDEX($GL:$GL,$IV715+9),"")</f>
      </c>
      <c r="GW715">
        <f>IF($IW715&gt;=10,INDEX($GL:$GL,$IV715+10),"")</f>
      </c>
      <c r="GX715">
        <f>IF($IW715&gt;=11,INDEX($GL:$GL,$IV715+11),"")</f>
      </c>
      <c r="GY715">
        <f>IF($IW715&gt;=12,INDEX($GL:$GL,$IV715+12),"")</f>
      </c>
      <c r="GZ715">
        <f>IF($IW715&gt;=13,INDEX($GL:$GL,$IV715+13),"")</f>
      </c>
      <c r="HA715">
        <f>IF($IW715&gt;=14,INDEX($GL:$GL,$IV715+14),"")</f>
      </c>
      <c r="HB715">
        <f>IF($IW715&gt;=15,INDEX($GL:$GL,$IV715+15),"")</f>
      </c>
      <c r="HC715">
        <f>IF($IW715&gt;=16,INDEX($GL:$GL,$IV715+16),"")</f>
      </c>
      <c r="HD715">
        <f>IF($IW715&gt;=17,INDEX($GL:$GL,$IV715+17),"")</f>
      </c>
      <c r="HE715">
        <f>IF($IW715&gt;=18,INDEX($GL:$GL,$IV715+18),"")</f>
      </c>
      <c r="HF715">
        <f>IF($IW715&gt;=19,INDEX($GL:$GL,$IV715+19),"")</f>
      </c>
      <c r="HG715">
        <f>IF($IW715&gt;=20,INDEX($GL:$GL,$IV715+20),"")</f>
      </c>
      <c r="HH715">
        <f>IF($IW715&gt;=21,INDEX($GL:$GL,$IV715+21),"")</f>
      </c>
      <c r="HI715">
        <f>IF($IW715&gt;=22,INDEX($GL:$GL,$IV715+22),"")</f>
      </c>
      <c r="HJ715">
        <f>IF($IW715&gt;=23,INDEX($GL:$GL,$IV715+23),"")</f>
      </c>
      <c r="HK715">
        <f>IF($IW715&gt;=24,INDEX($GL:$GL,$IV715+24),"")</f>
      </c>
      <c r="HL715">
        <f>IF($IW715&gt;=25,INDEX($GL:$GL,$IV715+25),"")</f>
      </c>
      <c r="HM715">
        <f>IF($IW715&gt;=26,INDEX($GL:$GL,$IV715+26),"")</f>
      </c>
      <c r="HN715">
        <f>IF($IW715&gt;=27,INDEX($GL:$GL,$IV715+27),"")</f>
      </c>
      <c r="HO715">
        <f>IF($IW715&gt;=28,INDEX($GL:$GL,$IV715+28),"")</f>
      </c>
      <c r="HP715">
        <f>IF($IW715&gt;=29,INDEX($GL:$GL,$IV715+29),"")</f>
      </c>
      <c r="HQ715">
        <f>IF($IW715&gt;=30,INDEX($GL:$GL,$IV715+30),"")</f>
      </c>
      <c r="HR715">
        <f>IF($IW715&gt;=31,INDEX($GL:$GL,$IV715+31),"")</f>
      </c>
      <c r="HS715">
        <f>IF($IW715&gt;=32,INDEX($GL:$GL,$IV715+32),"")</f>
      </c>
      <c r="HT715">
        <f>IF($IW715&gt;=33,INDEX($GL:$GL,$IV715+33),"")</f>
      </c>
      <c r="HU715">
        <f>IF($IW715&gt;=34,INDEX($GL:$GL,$IV715+34),"")</f>
      </c>
      <c r="HV715">
        <f>IF($IW715&gt;=35,INDEX($GL:$GL,$IV715+35),"")</f>
      </c>
      <c r="HW715">
        <f>IF($IW715&gt;=36,INDEX($GL:$GL,$IV715+36),"")</f>
      </c>
      <c r="HX715">
        <f>IF($IW715&gt;=37,INDEX($GL:$GL,$IV715+37),"")</f>
      </c>
      <c r="HY715">
        <f>IF($IW715&gt;=38,INDEX($GL:$GL,$IV715+38),"")</f>
      </c>
      <c r="HZ715">
        <f>IF($IW715&gt;=39,INDEX($GL:$GL,$IV715+39),"")</f>
      </c>
      <c r="IA715">
        <f>IF($IW715&gt;=40,INDEX($GL:$GL,$IV715+40),"")</f>
      </c>
      <c r="IB715">
        <f>IF($IW715&gt;=41,INDEX($GL:$GL,$IV715+41),"")</f>
      </c>
      <c r="IC715">
        <f>IF($IW715&gt;=42,INDEX($GL:$GL,$IV715+42),"")</f>
      </c>
      <c r="ID715">
        <f>IF($IW715&gt;=43,INDEX($GL:$GL,$IV715+43),"")</f>
      </c>
      <c r="IE715">
        <f>IF($IW715&gt;=44,INDEX($GL:$GL,$IV715+44),"")</f>
      </c>
      <c r="IF715">
        <f>IF($IW715&gt;=45,INDEX($GL:$GL,$IV715+45),"")</f>
      </c>
      <c r="IG715">
        <f>IF($IW715&gt;=46,INDEX($GL:$GL,$IV715+46),"")</f>
      </c>
      <c r="IH715">
        <f>IF($IW715&gt;=47,INDEX($GL:$GL,$IV715+47),"")</f>
      </c>
      <c r="II715">
        <f>IF($IW715&gt;=48,INDEX($GL:$GL,$IV715+48),"")</f>
      </c>
      <c r="IJ715">
        <f>IF($IW715&gt;=49,INDEX($GL:$GL,$IV715+49),"")</f>
      </c>
      <c r="IK715">
        <f>IF($IW715&gt;=50,INDEX($GL:$GL,$IV715+50),"")</f>
      </c>
      <c r="IL715">
        <f>IF($IW715&gt;=51,INDEX($GL:$GL,$IV715+51),"")</f>
      </c>
      <c r="IM715">
        <f>IF($IW715&gt;=52,INDEX($GL:$GL,$IV715+52),"")</f>
      </c>
      <c r="IN715">
        <f>IF($IW715&gt;=53,INDEX($GL:$GL,$IV715+53),"")</f>
      </c>
      <c r="IO715">
        <f>IF($IW715&gt;=54,INDEX($GL:$GL,$IV715+54),"")</f>
      </c>
      <c r="IP715">
        <f>IF($IW715&gt;=55,INDEX($GL:$GL,$IV715+55),"")</f>
      </c>
      <c r="IQ715">
        <f>IF($IW715&gt;=56,INDEX($GL:$GL,$IV715+56),"")</f>
      </c>
      <c r="IR715">
        <f>IF($IW715&gt;=57,INDEX($GL:$GL,$IV715+57),"")</f>
      </c>
      <c r="IS715">
        <f>IF($IW715&gt;=58,INDEX($GL:$GL,$IV715+58),"")</f>
      </c>
      <c r="IT715">
        <f>IF($IW715&gt;=59,INDEX($GL:$GL,$IV715+59),"")</f>
      </c>
      <c r="IU715">
        <f>IF($IW715&gt;=60,INDEX($GL:$GL,$IV715+60),"")</f>
      </c>
      <c r="IV715">
        <f>IFERROR(MATCH($GK715,$GL$2:$GL$324,0)+1,0)</f>
      </c>
      <c r="IW715">
        <f>IFERROR(INDEX($GM$2:$GM$324,MATCH($GK715,$GL$2:$GL$324,0)),0)</f>
      </c>
      <c r="IX715" t="s">
        <v>34</v>
      </c>
      <c r="IY715" t="s">
        <v>34</v>
      </c>
    </row>
    <row r="716" spans="1:259" x14ac:dyDescent="0.25">
      <c r="K716">
        <f>IF(OR($N716="",$J716=""),"",IFERROR($N716/$J716,0))</f>
      </c>
      <c r="L716">
        <f>IF($N716="","",
SUM($M716,$O716,$T716,$P716,$R716)*
(1-IF($U716="",0,VALUE($U716)/100)))</f>
      </c>
      <c r="M716">
        <f>IF($N716="","",$N716)</f>
      </c>
      <c r="O716">
        <f>IF($N716="","",
IF($H716="","",
IF(ISNUMBER(SEARCH("exempt",LOWER($H716))),0,
$N716*(VALUE(SUBSTITUTE($H716,"%",""))/100))))</f>
      </c>
      <c r="V716">
        <f>IFERROR(IF(FIND(" - ",$E716)&gt;0,MID($E716,FIND(" - ",$E716)+3,LEN($E716)),""),"")</f>
      </c>
      <c r="AE716" t="s">
        <v>1297</v>
      </c>
      <c r="AJ716">
        <f>IFERROR(LEFT($E716,FIND(" - ",$E716)-1),$E716)</f>
      </c>
      <c r="AM716">
        <f>IF($CB716&gt;=1,INDEX($AK:$AK,$CA716+1),"")</f>
      </c>
      <c r="AN716">
        <f>IF($CB716&gt;=2,INDEX($AK:$AK,$CA716+2),"")</f>
      </c>
      <c r="AO716">
        <f>IF($CB716&gt;=3,INDEX($AK:$AK,$CA716+3),"")</f>
      </c>
      <c r="AP716">
        <f>IF($CB716&gt;=4,INDEX($AK:$AK,$CA716+4),"")</f>
      </c>
      <c r="AQ716">
        <f>IF($CB716&gt;=5,INDEX($AK:$AK,$CA716+5),"")</f>
      </c>
      <c r="AR716">
        <f>IF($CB716&gt;=6,INDEX($AK:$AK,$CA716+6),"")</f>
      </c>
      <c r="AS716">
        <f>IF($CB716&gt;=7,INDEX($AK:$AK,$CA716+7),"")</f>
      </c>
      <c r="AT716">
        <f>IF($CB716&gt;=8,INDEX($AK:$AK,$CA716+8),"")</f>
      </c>
      <c r="AU716">
        <f>IF($CB716&gt;=9,INDEX($AK:$AK,$CA716+9),"")</f>
      </c>
      <c r="AV716">
        <f>IF($CB716&gt;=10,INDEX($AK:$AK,$CA716+10),"")</f>
      </c>
      <c r="AW716">
        <f>IF($CB716&gt;=11,INDEX($AK:$AK,$CA716+11),"")</f>
      </c>
      <c r="AX716">
        <f>IF($CB716&gt;=12,INDEX($AK:$AK,$CA716+12),"")</f>
      </c>
      <c r="AY716">
        <f>IF($CB716&gt;=13,INDEX($AK:$AK,$CA716+13),"")</f>
      </c>
      <c r="AZ716">
        <f>IF($CB716&gt;=14,INDEX($AK:$AK,$CA716+14),"")</f>
      </c>
      <c r="BA716">
        <f>IF($CB716&gt;=15,INDEX($AK:$AK,$CA716+15),"")</f>
      </c>
      <c r="BB716">
        <f>IF($CB716&gt;=16,INDEX($AK:$AK,$CA716+16),"")</f>
      </c>
      <c r="BC716">
        <f>IF($CB716&gt;=17,INDEX($AK:$AK,$CA716+17),"")</f>
      </c>
      <c r="BD716">
        <f>IF($CB716&gt;=18,INDEX($AK:$AK,$CA716+18),"")</f>
      </c>
      <c r="BE716">
        <f>IF($CB716&gt;=19,INDEX($AK:$AK,$CA716+19),"")</f>
      </c>
      <c r="BF716">
        <f>IF($CB716&gt;=20,INDEX($AK:$AK,$CA716+20),"")</f>
      </c>
      <c r="BG716">
        <f>IF($CB716&gt;=21,INDEX($AK:$AK,$CA716+21),"")</f>
      </c>
      <c r="BH716">
        <f>IF($CB716&gt;=22,INDEX($AK:$AK,$CA716+22),"")</f>
      </c>
      <c r="BI716">
        <f>IF($CB716&gt;=23,INDEX($AK:$AK,$CA716+23),"")</f>
      </c>
      <c r="BJ716">
        <f>IF($CB716&gt;=24,INDEX($AK:$AK,$CA716+24),"")</f>
      </c>
      <c r="BK716">
        <f>IF($CB716&gt;=25,INDEX($AK:$AK,$CA716+25),"")</f>
      </c>
      <c r="BL716">
        <f>IF($CB716&gt;=26,INDEX($AK:$AK,$CA716+26),"")</f>
      </c>
      <c r="BM716">
        <f>IF($CB716&gt;=27,INDEX($AK:$AK,$CA716+27),"")</f>
      </c>
      <c r="BN716">
        <f>IF($CB716&gt;=28,INDEX($AK:$AK,$CA716+28),"")</f>
      </c>
      <c r="BO716">
        <f>IF($CB716&gt;=29,INDEX($AK:$AK,$CA716+29),"")</f>
      </c>
      <c r="BP716">
        <f>IF($CB716&gt;=30,INDEX($AK:$AK,$CA716+30),"")</f>
      </c>
      <c r="BQ716">
        <f>IF($CB716&gt;=31,INDEX($AK:$AK,$CA716+31),"")</f>
      </c>
      <c r="BR716">
        <f>IF($CB716&gt;=32,INDEX($AK:$AK,$CA716+32),"")</f>
      </c>
      <c r="BS716">
        <f>IF($CB716&gt;=33,INDEX($AK:$AK,$CA716+33),"")</f>
      </c>
      <c r="BT716">
        <f>IF($CB716&gt;=34,INDEX($AK:$AK,$CA716+34),"")</f>
      </c>
      <c r="BU716">
        <f>IF($CB716&gt;=35,INDEX($AK:$AK,$CA716+35),"")</f>
      </c>
      <c r="BV716">
        <f>IF($CB716&gt;=36,INDEX($AK:$AK,$CA716+36),"")</f>
      </c>
      <c r="BW716">
        <f>IF($CB716&gt;=37,INDEX($AK:$AK,$CA716+37),"")</f>
      </c>
      <c r="BX716">
        <f>IF($CB716&gt;=38,INDEX($AK:$AK,$CA716+38),"")</f>
      </c>
      <c r="BY716">
        <f>IF($CB716&gt;=39,INDEX($AK:$AK,$CA716+39),"")</f>
      </c>
      <c r="BZ716">
        <f>IF($CB716&gt;=40,INDEX($AK:$AK,$CA716+40),"")</f>
      </c>
      <c r="CA716">
        <f>IFERROR(MATCH($AJ716,$AK$2:$AK$134,0)+1,0)</f>
      </c>
      <c r="CB716">
        <f>IFERROR(INDEX($AL$2:$AL$134,MATCH($AJ716,$AK$2:$AK$134,0)),0)</f>
      </c>
      <c r="CC716">
        <f>IFERROR(LEFT($F716,FIND(" - ",$F716)-1),$F716)</f>
      </c>
      <c r="CF716">
        <f>IF($DA716&gt;=1,INDEX($CD:$CD,$CZ716+1),"")</f>
      </c>
      <c r="CG716">
        <f>IF($DA716&gt;=2,INDEX($CD:$CD,$CZ716+2),"")</f>
      </c>
      <c r="CH716">
        <f>IF($DA716&gt;=3,INDEX($CD:$CD,$CZ716+3),"")</f>
      </c>
      <c r="CI716">
        <f>IF($DA716&gt;=4,INDEX($CD:$CD,$CZ716+4),"")</f>
      </c>
      <c r="CJ716">
        <f>IF($DA716&gt;=5,INDEX($CD:$CD,$CZ716+5),"")</f>
      </c>
      <c r="CK716">
        <f>IF($DA716&gt;=6,INDEX($CD:$CD,$CZ716+6),"")</f>
      </c>
      <c r="CL716">
        <f>IF($DA716&gt;=7,INDEX($CD:$CD,$CZ716+7),"")</f>
      </c>
      <c r="CM716">
        <f>IF($DA716&gt;=8,INDEX($CD:$CD,$CZ716+8),"")</f>
      </c>
      <c r="CN716">
        <f>IF($DA716&gt;=9,INDEX($CD:$CD,$CZ716+9),"")</f>
      </c>
      <c r="CO716">
        <f>IF($DA716&gt;=10,INDEX($CD:$CD,$CZ716+10),"")</f>
      </c>
      <c r="CP716">
        <f>IF($DA716&gt;=11,INDEX($CD:$CD,$CZ716+11),"")</f>
      </c>
      <c r="CQ716">
        <f>IF($DA716&gt;=12,INDEX($CD:$CD,$CZ716+12),"")</f>
      </c>
      <c r="CR716">
        <f>IF($DA716&gt;=13,INDEX($CD:$CD,$CZ716+13),"")</f>
      </c>
      <c r="CS716">
        <f>IF($DA716&gt;=14,INDEX($CD:$CD,$CZ716+14),"")</f>
      </c>
      <c r="CT716">
        <f>IF($DA716&gt;=15,INDEX($CD:$CD,$CZ716+15),"")</f>
      </c>
      <c r="CU716">
        <f>IF($DA716&gt;=16,INDEX($CD:$CD,$CZ716+16),"")</f>
      </c>
      <c r="CV716">
        <f>IF($DA716&gt;=17,INDEX($CD:$CD,$CZ716+17),"")</f>
      </c>
      <c r="CW716">
        <f>IF($DA716&gt;=18,INDEX($CD:$CD,$CZ716+18),"")</f>
      </c>
      <c r="CX716">
        <f>IF($DA716&gt;=19,INDEX($CD:$CD,$CZ716+19),"")</f>
      </c>
      <c r="CY716">
        <f>IF($DA716&gt;=20,INDEX($CD:$CD,$CZ716+20),"")</f>
      </c>
      <c r="CZ716">
        <f>IFERROR(MATCH($CC716,$CD$2:$CD$263,0)+1,0)</f>
      </c>
      <c r="DA716">
        <f>IFERROR(INDEX($CE$2:$CE$263,MATCH($CC716,$CD$2:$CD$263,0)),0)</f>
      </c>
      <c r="DB716">
        <f>IFERROR(INDEX($AI:$AI,MATCH($H716,$AH:$AH,0))&amp;"","")</f>
      </c>
      <c r="DF716">
        <f>IF($GI716&gt;=1,INDEX($DC:$DC,$GH716+1),"")</f>
      </c>
      <c r="DG716">
        <f>IF($GI716&gt;=2,INDEX($DC:$DC,$GH716+2),"")</f>
      </c>
      <c r="DH716">
        <f>IF($GI716&gt;=3,INDEX($DC:$DC,$GH716+3),"")</f>
      </c>
      <c r="DI716">
        <f>IF($GI716&gt;=4,INDEX($DC:$DC,$GH716+4),"")</f>
      </c>
      <c r="DJ716">
        <f>IF($GI716&gt;=5,INDEX($DC:$DC,$GH716+5),"")</f>
      </c>
      <c r="DK716">
        <f>IF($GI716&gt;=6,INDEX($DC:$DC,$GH716+6),"")</f>
      </c>
      <c r="DL716">
        <f>IF($GI716&gt;=7,INDEX($DC:$DC,$GH716+7),"")</f>
      </c>
      <c r="DM716">
        <f>IF($GI716&gt;=8,INDEX($DC:$DC,$GH716+8),"")</f>
      </c>
      <c r="DN716">
        <f>IF($GI716&gt;=9,INDEX($DC:$DC,$GH716+9),"")</f>
      </c>
      <c r="DO716">
        <f>IF($GI716&gt;=10,INDEX($DC:$DC,$GH716+10),"")</f>
      </c>
      <c r="DP716">
        <f>IF($GI716&gt;=11,INDEX($DC:$DC,$GH716+11),"")</f>
      </c>
      <c r="DQ716">
        <f>IF($GI716&gt;=12,INDEX($DC:$DC,$GH716+12),"")</f>
      </c>
      <c r="DR716">
        <f>IF($GI716&gt;=13,INDEX($DC:$DC,$GH716+13),"")</f>
      </c>
      <c r="DS716">
        <f>IF($GI716&gt;=14,INDEX($DC:$DC,$GH716+14),"")</f>
      </c>
      <c r="DT716">
        <f>IF($GI716&gt;=15,INDEX($DC:$DC,$GH716+15),"")</f>
      </c>
      <c r="DU716">
        <f>IF($GI716&gt;=16,INDEX($DC:$DC,$GH716+16),"")</f>
      </c>
      <c r="DV716">
        <f>IF($GI716&gt;=17,INDEX($DC:$DC,$GH716+17),"")</f>
      </c>
      <c r="DW716">
        <f>IF($GI716&gt;=18,INDEX($DC:$DC,$GH716+18),"")</f>
      </c>
      <c r="DX716">
        <f>IF($GI716&gt;=19,INDEX($DC:$DC,$GH716+19),"")</f>
      </c>
      <c r="DY716">
        <f>IF($GI716&gt;=20,INDEX($DC:$DC,$GH716+20),"")</f>
      </c>
      <c r="DZ716">
        <f>IF($GI716&gt;=21,INDEX($DC:$DC,$GH716+21),"")</f>
      </c>
      <c r="EA716">
        <f>IF($GI716&gt;=22,INDEX($DC:$DC,$GH716+22),"")</f>
      </c>
      <c r="EB716">
        <f>IF($GI716&gt;=23,INDEX($DC:$DC,$GH716+23),"")</f>
      </c>
      <c r="EC716">
        <f>IF($GI716&gt;=24,INDEX($DC:$DC,$GH716+24),"")</f>
      </c>
      <c r="ED716">
        <f>IF($GI716&gt;=25,INDEX($DC:$DC,$GH716+25),"")</f>
      </c>
      <c r="EE716">
        <f>IF($GI716&gt;=26,INDEX($DC:$DC,$GH716+26),"")</f>
      </c>
      <c r="EF716">
        <f>IF($GI716&gt;=27,INDEX($DC:$DC,$GH716+27),"")</f>
      </c>
      <c r="EG716">
        <f>IF($GI716&gt;=28,INDEX($DC:$DC,$GH716+28),"")</f>
      </c>
      <c r="EH716">
        <f>IF($GI716&gt;=29,INDEX($DC:$DC,$GH716+29),"")</f>
      </c>
      <c r="EI716">
        <f>IF($GI716&gt;=30,INDEX($DC:$DC,$GH716+30),"")</f>
      </c>
      <c r="EJ716">
        <f>IF($GI716&gt;=31,INDEX($DC:$DC,$GH716+31),"")</f>
      </c>
      <c r="EK716">
        <f>IF($GI716&gt;=32,INDEX($DC:$DC,$GH716+32),"")</f>
      </c>
      <c r="EL716">
        <f>IF($GI716&gt;=33,INDEX($DC:$DC,$GH716+33),"")</f>
      </c>
      <c r="EM716">
        <f>IF($GI716&gt;=34,INDEX($DC:$DC,$GH716+34),"")</f>
      </c>
      <c r="EN716">
        <f>IF($GI716&gt;=35,INDEX($DC:$DC,$GH716+35),"")</f>
      </c>
      <c r="EO716">
        <f>IF($GI716&gt;=36,INDEX($DC:$DC,$GH716+36),"")</f>
      </c>
      <c r="EP716">
        <f>IF($GI716&gt;=37,INDEX($DC:$DC,$GH716+37),"")</f>
      </c>
      <c r="EQ716">
        <f>IF($GI716&gt;=38,INDEX($DC:$DC,$GH716+38),"")</f>
      </c>
      <c r="ER716">
        <f>IF($GI716&gt;=39,INDEX($DC:$DC,$GH716+39),"")</f>
      </c>
      <c r="ES716">
        <f>IF($GI716&gt;=40,INDEX($DC:$DC,$GH716+40),"")</f>
      </c>
      <c r="ET716">
        <f>IF($GI716&gt;=1,INDEX($DD:$DD,$GH716+1),"")</f>
      </c>
      <c r="EU716">
        <f>IF($GI716&gt;=2,INDEX($DD:$DD,$GH716+2),"")</f>
      </c>
      <c r="EV716">
        <f>IF($GI716&gt;=3,INDEX($DD:$DD,$GH716+3),"")</f>
      </c>
      <c r="EW716">
        <f>IF($GI716&gt;=4,INDEX($DD:$DD,$GH716+4),"")</f>
      </c>
      <c r="EX716">
        <f>IF($GI716&gt;=5,INDEX($DD:$DD,$GH716+5),"")</f>
      </c>
      <c r="EY716">
        <f>IF($GI716&gt;=6,INDEX($DD:$DD,$GH716+6),"")</f>
      </c>
      <c r="EZ716">
        <f>IF($GI716&gt;=7,INDEX($DD:$DD,$GH716+7),"")</f>
      </c>
      <c r="FA716">
        <f>IF($GI716&gt;=8,INDEX($DD:$DD,$GH716+8),"")</f>
      </c>
      <c r="FB716">
        <f>IF($GI716&gt;=9,INDEX($DD:$DD,$GH716+9),"")</f>
      </c>
      <c r="FC716">
        <f>IF($GI716&gt;=10,INDEX($DD:$DD,$GH716+10),"")</f>
      </c>
      <c r="FD716">
        <f>IF($GI716&gt;=11,INDEX($DD:$DD,$GH716+11),"")</f>
      </c>
      <c r="FE716">
        <f>IF($GI716&gt;=12,INDEX($DD:$DD,$GH716+12),"")</f>
      </c>
      <c r="FF716">
        <f>IF($GI716&gt;=13,INDEX($DD:$DD,$GH716+13),"")</f>
      </c>
      <c r="FG716">
        <f>IF($GI716&gt;=14,INDEX($DD:$DD,$GH716+14),"")</f>
      </c>
      <c r="FH716">
        <f>IF($GI716&gt;=15,INDEX($DD:$DD,$GH716+15),"")</f>
      </c>
      <c r="FI716">
        <f>IF($GI716&gt;=16,INDEX($DD:$DD,$GH716+16),"")</f>
      </c>
      <c r="FJ716">
        <f>IF($GI716&gt;=17,INDEX($DD:$DD,$GH716+17),"")</f>
      </c>
      <c r="FK716">
        <f>IF($GI716&gt;=18,INDEX($DD:$DD,$GH716+18),"")</f>
      </c>
      <c r="FL716">
        <f>IF($GI716&gt;=19,INDEX($DD:$DD,$GH716+19),"")</f>
      </c>
      <c r="FM716">
        <f>IF($GI716&gt;=20,INDEX($DD:$DD,$GH716+20),"")</f>
      </c>
      <c r="FN716">
        <f>IF($GI716&gt;=21,INDEX($DD:$DD,$GH716+21),"")</f>
      </c>
      <c r="FO716">
        <f>IF($GI716&gt;=22,INDEX($DD:$DD,$GH716+22),"")</f>
      </c>
      <c r="FP716">
        <f>IF($GI716&gt;=23,INDEX($DD:$DD,$GH716+23),"")</f>
      </c>
      <c r="FQ716">
        <f>IF($GI716&gt;=24,INDEX($DD:$DD,$GH716+24),"")</f>
      </c>
      <c r="FR716">
        <f>IF($GI716&gt;=25,INDEX($DD:$DD,$GH716+25),"")</f>
      </c>
      <c r="FS716">
        <f>IF($GI716&gt;=26,INDEX($DD:$DD,$GH716+26),"")</f>
      </c>
      <c r="FT716">
        <f>IF($GI716&gt;=27,INDEX($DD:$DD,$GH716+27),"")</f>
      </c>
      <c r="FU716">
        <f>IF($GI716&gt;=28,INDEX($DD:$DD,$GH716+28),"")</f>
      </c>
      <c r="FV716">
        <f>IF($GI716&gt;=29,INDEX($DD:$DD,$GH716+29),"")</f>
      </c>
      <c r="FW716">
        <f>IF($GI716&gt;=30,INDEX($DD:$DD,$GH716+30),"")</f>
      </c>
      <c r="FX716">
        <f>IF($GI716&gt;=31,INDEX($DD:$DD,$GH716+31),"")</f>
      </c>
      <c r="FY716">
        <f>IF($GI716&gt;=32,INDEX($DD:$DD,$GH716+32),"")</f>
      </c>
      <c r="FZ716">
        <f>IF($GI716&gt;=33,INDEX($DD:$DD,$GH716+33),"")</f>
      </c>
      <c r="GA716">
        <f>IF($GI716&gt;=34,INDEX($DD:$DD,$GH716+34),"")</f>
      </c>
      <c r="GB716">
        <f>IF($GI716&gt;=35,INDEX($DD:$DD,$GH716+35),"")</f>
      </c>
      <c r="GC716">
        <f>IF($GI716&gt;=36,INDEX($DD:$DD,$GH716+36),"")</f>
      </c>
      <c r="GD716">
        <f>IF($GI716&gt;=37,INDEX($DD:$DD,$GH716+37),"")</f>
      </c>
      <c r="GE716">
        <f>IF($GI716&gt;=38,INDEX($DD:$DD,$GH716+38),"")</f>
      </c>
      <c r="GF716">
        <f>IF($GI716&gt;=39,INDEX($DD:$DD,$GH716+39),"")</f>
      </c>
      <c r="GG716">
        <f>IF($GI716&gt;=40,INDEX($DD:$DD,$GH716+40),"")</f>
      </c>
      <c r="GH716">
        <f>IFERROR(MATCH($DB716,$DC$2:$DC$148,0)+1,0)</f>
      </c>
      <c r="GI716">
        <f>IFERROR(INDEX($DE$2:$DE$148,MATCH($DB716,$DC$2:$DC$148,0)),0)</f>
      </c>
      <c r="GJ716">
        <f>IFERROR(MATCH($S716,$DF$716:$ES$716,0),0)</f>
      </c>
      <c r="GK716">
        <f>IF($GJ716&gt;0,INDEX($ET$716:$GG$716,$GJ716),"")</f>
      </c>
      <c r="GN716">
        <f>IF($IW716&gt;=1,INDEX($GL:$GL,$IV716+1),"")</f>
      </c>
      <c r="GO716">
        <f>IF($IW716&gt;=2,INDEX($GL:$GL,$IV716+2),"")</f>
      </c>
      <c r="GP716">
        <f>IF($IW716&gt;=3,INDEX($GL:$GL,$IV716+3),"")</f>
      </c>
      <c r="GQ716">
        <f>IF($IW716&gt;=4,INDEX($GL:$GL,$IV716+4),"")</f>
      </c>
      <c r="GR716">
        <f>IF($IW716&gt;=5,INDEX($GL:$GL,$IV716+5),"")</f>
      </c>
      <c r="GS716">
        <f>IF($IW716&gt;=6,INDEX($GL:$GL,$IV716+6),"")</f>
      </c>
      <c r="GT716">
        <f>IF($IW716&gt;=7,INDEX($GL:$GL,$IV716+7),"")</f>
      </c>
      <c r="GU716">
        <f>IF($IW716&gt;=8,INDEX($GL:$GL,$IV716+8),"")</f>
      </c>
      <c r="GV716">
        <f>IF($IW716&gt;=9,INDEX($GL:$GL,$IV716+9),"")</f>
      </c>
      <c r="GW716">
        <f>IF($IW716&gt;=10,INDEX($GL:$GL,$IV716+10),"")</f>
      </c>
      <c r="GX716">
        <f>IF($IW716&gt;=11,INDEX($GL:$GL,$IV716+11),"")</f>
      </c>
      <c r="GY716">
        <f>IF($IW716&gt;=12,INDEX($GL:$GL,$IV716+12),"")</f>
      </c>
      <c r="GZ716">
        <f>IF($IW716&gt;=13,INDEX($GL:$GL,$IV716+13),"")</f>
      </c>
      <c r="HA716">
        <f>IF($IW716&gt;=14,INDEX($GL:$GL,$IV716+14),"")</f>
      </c>
      <c r="HB716">
        <f>IF($IW716&gt;=15,INDEX($GL:$GL,$IV716+15),"")</f>
      </c>
      <c r="HC716">
        <f>IF($IW716&gt;=16,INDEX($GL:$GL,$IV716+16),"")</f>
      </c>
      <c r="HD716">
        <f>IF($IW716&gt;=17,INDEX($GL:$GL,$IV716+17),"")</f>
      </c>
      <c r="HE716">
        <f>IF($IW716&gt;=18,INDEX($GL:$GL,$IV716+18),"")</f>
      </c>
      <c r="HF716">
        <f>IF($IW716&gt;=19,INDEX($GL:$GL,$IV716+19),"")</f>
      </c>
      <c r="HG716">
        <f>IF($IW716&gt;=20,INDEX($GL:$GL,$IV716+20),"")</f>
      </c>
      <c r="HH716">
        <f>IF($IW716&gt;=21,INDEX($GL:$GL,$IV716+21),"")</f>
      </c>
      <c r="HI716">
        <f>IF($IW716&gt;=22,INDEX($GL:$GL,$IV716+22),"")</f>
      </c>
      <c r="HJ716">
        <f>IF($IW716&gt;=23,INDEX($GL:$GL,$IV716+23),"")</f>
      </c>
      <c r="HK716">
        <f>IF($IW716&gt;=24,INDEX($GL:$GL,$IV716+24),"")</f>
      </c>
      <c r="HL716">
        <f>IF($IW716&gt;=25,INDEX($GL:$GL,$IV716+25),"")</f>
      </c>
      <c r="HM716">
        <f>IF($IW716&gt;=26,INDEX($GL:$GL,$IV716+26),"")</f>
      </c>
      <c r="HN716">
        <f>IF($IW716&gt;=27,INDEX($GL:$GL,$IV716+27),"")</f>
      </c>
      <c r="HO716">
        <f>IF($IW716&gt;=28,INDEX($GL:$GL,$IV716+28),"")</f>
      </c>
      <c r="HP716">
        <f>IF($IW716&gt;=29,INDEX($GL:$GL,$IV716+29),"")</f>
      </c>
      <c r="HQ716">
        <f>IF($IW716&gt;=30,INDEX($GL:$GL,$IV716+30),"")</f>
      </c>
      <c r="HR716">
        <f>IF($IW716&gt;=31,INDEX($GL:$GL,$IV716+31),"")</f>
      </c>
      <c r="HS716">
        <f>IF($IW716&gt;=32,INDEX($GL:$GL,$IV716+32),"")</f>
      </c>
      <c r="HT716">
        <f>IF($IW716&gt;=33,INDEX($GL:$GL,$IV716+33),"")</f>
      </c>
      <c r="HU716">
        <f>IF($IW716&gt;=34,INDEX($GL:$GL,$IV716+34),"")</f>
      </c>
      <c r="HV716">
        <f>IF($IW716&gt;=35,INDEX($GL:$GL,$IV716+35),"")</f>
      </c>
      <c r="HW716">
        <f>IF($IW716&gt;=36,INDEX($GL:$GL,$IV716+36),"")</f>
      </c>
      <c r="HX716">
        <f>IF($IW716&gt;=37,INDEX($GL:$GL,$IV716+37),"")</f>
      </c>
      <c r="HY716">
        <f>IF($IW716&gt;=38,INDEX($GL:$GL,$IV716+38),"")</f>
      </c>
      <c r="HZ716">
        <f>IF($IW716&gt;=39,INDEX($GL:$GL,$IV716+39),"")</f>
      </c>
      <c r="IA716">
        <f>IF($IW716&gt;=40,INDEX($GL:$GL,$IV716+40),"")</f>
      </c>
      <c r="IB716">
        <f>IF($IW716&gt;=41,INDEX($GL:$GL,$IV716+41),"")</f>
      </c>
      <c r="IC716">
        <f>IF($IW716&gt;=42,INDEX($GL:$GL,$IV716+42),"")</f>
      </c>
      <c r="ID716">
        <f>IF($IW716&gt;=43,INDEX($GL:$GL,$IV716+43),"")</f>
      </c>
      <c r="IE716">
        <f>IF($IW716&gt;=44,INDEX($GL:$GL,$IV716+44),"")</f>
      </c>
      <c r="IF716">
        <f>IF($IW716&gt;=45,INDEX($GL:$GL,$IV716+45),"")</f>
      </c>
      <c r="IG716">
        <f>IF($IW716&gt;=46,INDEX($GL:$GL,$IV716+46),"")</f>
      </c>
      <c r="IH716">
        <f>IF($IW716&gt;=47,INDEX($GL:$GL,$IV716+47),"")</f>
      </c>
      <c r="II716">
        <f>IF($IW716&gt;=48,INDEX($GL:$GL,$IV716+48),"")</f>
      </c>
      <c r="IJ716">
        <f>IF($IW716&gt;=49,INDEX($GL:$GL,$IV716+49),"")</f>
      </c>
      <c r="IK716">
        <f>IF($IW716&gt;=50,INDEX($GL:$GL,$IV716+50),"")</f>
      </c>
      <c r="IL716">
        <f>IF($IW716&gt;=51,INDEX($GL:$GL,$IV716+51),"")</f>
      </c>
      <c r="IM716">
        <f>IF($IW716&gt;=52,INDEX($GL:$GL,$IV716+52),"")</f>
      </c>
      <c r="IN716">
        <f>IF($IW716&gt;=53,INDEX($GL:$GL,$IV716+53),"")</f>
      </c>
      <c r="IO716">
        <f>IF($IW716&gt;=54,INDEX($GL:$GL,$IV716+54),"")</f>
      </c>
      <c r="IP716">
        <f>IF($IW716&gt;=55,INDEX($GL:$GL,$IV716+55),"")</f>
      </c>
      <c r="IQ716">
        <f>IF($IW716&gt;=56,INDEX($GL:$GL,$IV716+56),"")</f>
      </c>
      <c r="IR716">
        <f>IF($IW716&gt;=57,INDEX($GL:$GL,$IV716+57),"")</f>
      </c>
      <c r="IS716">
        <f>IF($IW716&gt;=58,INDEX($GL:$GL,$IV716+58),"")</f>
      </c>
      <c r="IT716">
        <f>IF($IW716&gt;=59,INDEX($GL:$GL,$IV716+59),"")</f>
      </c>
      <c r="IU716">
        <f>IF($IW716&gt;=60,INDEX($GL:$GL,$IV716+60),"")</f>
      </c>
      <c r="IV716">
        <f>IFERROR(MATCH($GK716,$GL$2:$GL$324,0)+1,0)</f>
      </c>
      <c r="IW716">
        <f>IFERROR(INDEX($GM$2:$GM$324,MATCH($GK716,$GL$2:$GL$324,0)),0)</f>
      </c>
      <c r="IX716" t="s">
        <v>34</v>
      </c>
      <c r="IY716" t="s">
        <v>34</v>
      </c>
    </row>
    <row r="717" spans="1:259" x14ac:dyDescent="0.25">
      <c r="K717">
        <f>IF(OR($N717="",$J717=""),"",IFERROR($N717/$J717,0))</f>
      </c>
      <c r="L717">
        <f>IF($N717="","",
SUM($M717,$O717,$T717,$P717,$R717)*
(1-IF($U717="",0,VALUE($U717)/100)))</f>
      </c>
      <c r="M717">
        <f>IF($N717="","",$N717)</f>
      </c>
      <c r="O717">
        <f>IF($N717="","",
IF($H717="","",
IF(ISNUMBER(SEARCH("exempt",LOWER($H717))),0,
$N717*(VALUE(SUBSTITUTE($H717,"%",""))/100))))</f>
      </c>
      <c r="V717">
        <f>IFERROR(IF(FIND(" - ",$E717)&gt;0,MID($E717,FIND(" - ",$E717)+3,LEN($E717)),""),"")</f>
      </c>
      <c r="AE717" t="s">
        <v>1298</v>
      </c>
      <c r="AJ717">
        <f>IFERROR(LEFT($E717,FIND(" - ",$E717)-1),$E717)</f>
      </c>
      <c r="AM717">
        <f>IF($CB717&gt;=1,INDEX($AK:$AK,$CA717+1),"")</f>
      </c>
      <c r="AN717">
        <f>IF($CB717&gt;=2,INDEX($AK:$AK,$CA717+2),"")</f>
      </c>
      <c r="AO717">
        <f>IF($CB717&gt;=3,INDEX($AK:$AK,$CA717+3),"")</f>
      </c>
      <c r="AP717">
        <f>IF($CB717&gt;=4,INDEX($AK:$AK,$CA717+4),"")</f>
      </c>
      <c r="AQ717">
        <f>IF($CB717&gt;=5,INDEX($AK:$AK,$CA717+5),"")</f>
      </c>
      <c r="AR717">
        <f>IF($CB717&gt;=6,INDEX($AK:$AK,$CA717+6),"")</f>
      </c>
      <c r="AS717">
        <f>IF($CB717&gt;=7,INDEX($AK:$AK,$CA717+7),"")</f>
      </c>
      <c r="AT717">
        <f>IF($CB717&gt;=8,INDEX($AK:$AK,$CA717+8),"")</f>
      </c>
      <c r="AU717">
        <f>IF($CB717&gt;=9,INDEX($AK:$AK,$CA717+9),"")</f>
      </c>
      <c r="AV717">
        <f>IF($CB717&gt;=10,INDEX($AK:$AK,$CA717+10),"")</f>
      </c>
      <c r="AW717">
        <f>IF($CB717&gt;=11,INDEX($AK:$AK,$CA717+11),"")</f>
      </c>
      <c r="AX717">
        <f>IF($CB717&gt;=12,INDEX($AK:$AK,$CA717+12),"")</f>
      </c>
      <c r="AY717">
        <f>IF($CB717&gt;=13,INDEX($AK:$AK,$CA717+13),"")</f>
      </c>
      <c r="AZ717">
        <f>IF($CB717&gt;=14,INDEX($AK:$AK,$CA717+14),"")</f>
      </c>
      <c r="BA717">
        <f>IF($CB717&gt;=15,INDEX($AK:$AK,$CA717+15),"")</f>
      </c>
      <c r="BB717">
        <f>IF($CB717&gt;=16,INDEX($AK:$AK,$CA717+16),"")</f>
      </c>
      <c r="BC717">
        <f>IF($CB717&gt;=17,INDEX($AK:$AK,$CA717+17),"")</f>
      </c>
      <c r="BD717">
        <f>IF($CB717&gt;=18,INDEX($AK:$AK,$CA717+18),"")</f>
      </c>
      <c r="BE717">
        <f>IF($CB717&gt;=19,INDEX($AK:$AK,$CA717+19),"")</f>
      </c>
      <c r="BF717">
        <f>IF($CB717&gt;=20,INDEX($AK:$AK,$CA717+20),"")</f>
      </c>
      <c r="BG717">
        <f>IF($CB717&gt;=21,INDEX($AK:$AK,$CA717+21),"")</f>
      </c>
      <c r="BH717">
        <f>IF($CB717&gt;=22,INDEX($AK:$AK,$CA717+22),"")</f>
      </c>
      <c r="BI717">
        <f>IF($CB717&gt;=23,INDEX($AK:$AK,$CA717+23),"")</f>
      </c>
      <c r="BJ717">
        <f>IF($CB717&gt;=24,INDEX($AK:$AK,$CA717+24),"")</f>
      </c>
      <c r="BK717">
        <f>IF($CB717&gt;=25,INDEX($AK:$AK,$CA717+25),"")</f>
      </c>
      <c r="BL717">
        <f>IF($CB717&gt;=26,INDEX($AK:$AK,$CA717+26),"")</f>
      </c>
      <c r="BM717">
        <f>IF($CB717&gt;=27,INDEX($AK:$AK,$CA717+27),"")</f>
      </c>
      <c r="BN717">
        <f>IF($CB717&gt;=28,INDEX($AK:$AK,$CA717+28),"")</f>
      </c>
      <c r="BO717">
        <f>IF($CB717&gt;=29,INDEX($AK:$AK,$CA717+29),"")</f>
      </c>
      <c r="BP717">
        <f>IF($CB717&gt;=30,INDEX($AK:$AK,$CA717+30),"")</f>
      </c>
      <c r="BQ717">
        <f>IF($CB717&gt;=31,INDEX($AK:$AK,$CA717+31),"")</f>
      </c>
      <c r="BR717">
        <f>IF($CB717&gt;=32,INDEX($AK:$AK,$CA717+32),"")</f>
      </c>
      <c r="BS717">
        <f>IF($CB717&gt;=33,INDEX($AK:$AK,$CA717+33),"")</f>
      </c>
      <c r="BT717">
        <f>IF($CB717&gt;=34,INDEX($AK:$AK,$CA717+34),"")</f>
      </c>
      <c r="BU717">
        <f>IF($CB717&gt;=35,INDEX($AK:$AK,$CA717+35),"")</f>
      </c>
      <c r="BV717">
        <f>IF($CB717&gt;=36,INDEX($AK:$AK,$CA717+36),"")</f>
      </c>
      <c r="BW717">
        <f>IF($CB717&gt;=37,INDEX($AK:$AK,$CA717+37),"")</f>
      </c>
      <c r="BX717">
        <f>IF($CB717&gt;=38,INDEX($AK:$AK,$CA717+38),"")</f>
      </c>
      <c r="BY717">
        <f>IF($CB717&gt;=39,INDEX($AK:$AK,$CA717+39),"")</f>
      </c>
      <c r="BZ717">
        <f>IF($CB717&gt;=40,INDEX($AK:$AK,$CA717+40),"")</f>
      </c>
      <c r="CA717">
        <f>IFERROR(MATCH($AJ717,$AK$2:$AK$134,0)+1,0)</f>
      </c>
      <c r="CB717">
        <f>IFERROR(INDEX($AL$2:$AL$134,MATCH($AJ717,$AK$2:$AK$134,0)),0)</f>
      </c>
      <c r="CC717">
        <f>IFERROR(LEFT($F717,FIND(" - ",$F717)-1),$F717)</f>
      </c>
      <c r="CF717">
        <f>IF($DA717&gt;=1,INDEX($CD:$CD,$CZ717+1),"")</f>
      </c>
      <c r="CG717">
        <f>IF($DA717&gt;=2,INDEX($CD:$CD,$CZ717+2),"")</f>
      </c>
      <c r="CH717">
        <f>IF($DA717&gt;=3,INDEX($CD:$CD,$CZ717+3),"")</f>
      </c>
      <c r="CI717">
        <f>IF($DA717&gt;=4,INDEX($CD:$CD,$CZ717+4),"")</f>
      </c>
      <c r="CJ717">
        <f>IF($DA717&gt;=5,INDEX($CD:$CD,$CZ717+5),"")</f>
      </c>
      <c r="CK717">
        <f>IF($DA717&gt;=6,INDEX($CD:$CD,$CZ717+6),"")</f>
      </c>
      <c r="CL717">
        <f>IF($DA717&gt;=7,INDEX($CD:$CD,$CZ717+7),"")</f>
      </c>
      <c r="CM717">
        <f>IF($DA717&gt;=8,INDEX($CD:$CD,$CZ717+8),"")</f>
      </c>
      <c r="CN717">
        <f>IF($DA717&gt;=9,INDEX($CD:$CD,$CZ717+9),"")</f>
      </c>
      <c r="CO717">
        <f>IF($DA717&gt;=10,INDEX($CD:$CD,$CZ717+10),"")</f>
      </c>
      <c r="CP717">
        <f>IF($DA717&gt;=11,INDEX($CD:$CD,$CZ717+11),"")</f>
      </c>
      <c r="CQ717">
        <f>IF($DA717&gt;=12,INDEX($CD:$CD,$CZ717+12),"")</f>
      </c>
      <c r="CR717">
        <f>IF($DA717&gt;=13,INDEX($CD:$CD,$CZ717+13),"")</f>
      </c>
      <c r="CS717">
        <f>IF($DA717&gt;=14,INDEX($CD:$CD,$CZ717+14),"")</f>
      </c>
      <c r="CT717">
        <f>IF($DA717&gt;=15,INDEX($CD:$CD,$CZ717+15),"")</f>
      </c>
      <c r="CU717">
        <f>IF($DA717&gt;=16,INDEX($CD:$CD,$CZ717+16),"")</f>
      </c>
      <c r="CV717">
        <f>IF($DA717&gt;=17,INDEX($CD:$CD,$CZ717+17),"")</f>
      </c>
      <c r="CW717">
        <f>IF($DA717&gt;=18,INDEX($CD:$CD,$CZ717+18),"")</f>
      </c>
      <c r="CX717">
        <f>IF($DA717&gt;=19,INDEX($CD:$CD,$CZ717+19),"")</f>
      </c>
      <c r="CY717">
        <f>IF($DA717&gt;=20,INDEX($CD:$CD,$CZ717+20),"")</f>
      </c>
      <c r="CZ717">
        <f>IFERROR(MATCH($CC717,$CD$2:$CD$263,0)+1,0)</f>
      </c>
      <c r="DA717">
        <f>IFERROR(INDEX($CE$2:$CE$263,MATCH($CC717,$CD$2:$CD$263,0)),0)</f>
      </c>
      <c r="DB717">
        <f>IFERROR(INDEX($AI:$AI,MATCH($H717,$AH:$AH,0))&amp;"","")</f>
      </c>
      <c r="DF717">
        <f>IF($GI717&gt;=1,INDEX($DC:$DC,$GH717+1),"")</f>
      </c>
      <c r="DG717">
        <f>IF($GI717&gt;=2,INDEX($DC:$DC,$GH717+2),"")</f>
      </c>
      <c r="DH717">
        <f>IF($GI717&gt;=3,INDEX($DC:$DC,$GH717+3),"")</f>
      </c>
      <c r="DI717">
        <f>IF($GI717&gt;=4,INDEX($DC:$DC,$GH717+4),"")</f>
      </c>
      <c r="DJ717">
        <f>IF($GI717&gt;=5,INDEX($DC:$DC,$GH717+5),"")</f>
      </c>
      <c r="DK717">
        <f>IF($GI717&gt;=6,INDEX($DC:$DC,$GH717+6),"")</f>
      </c>
      <c r="DL717">
        <f>IF($GI717&gt;=7,INDEX($DC:$DC,$GH717+7),"")</f>
      </c>
      <c r="DM717">
        <f>IF($GI717&gt;=8,INDEX($DC:$DC,$GH717+8),"")</f>
      </c>
      <c r="DN717">
        <f>IF($GI717&gt;=9,INDEX($DC:$DC,$GH717+9),"")</f>
      </c>
      <c r="DO717">
        <f>IF($GI717&gt;=10,INDEX($DC:$DC,$GH717+10),"")</f>
      </c>
      <c r="DP717">
        <f>IF($GI717&gt;=11,INDEX($DC:$DC,$GH717+11),"")</f>
      </c>
      <c r="DQ717">
        <f>IF($GI717&gt;=12,INDEX($DC:$DC,$GH717+12),"")</f>
      </c>
      <c r="DR717">
        <f>IF($GI717&gt;=13,INDEX($DC:$DC,$GH717+13),"")</f>
      </c>
      <c r="DS717">
        <f>IF($GI717&gt;=14,INDEX($DC:$DC,$GH717+14),"")</f>
      </c>
      <c r="DT717">
        <f>IF($GI717&gt;=15,INDEX($DC:$DC,$GH717+15),"")</f>
      </c>
      <c r="DU717">
        <f>IF($GI717&gt;=16,INDEX($DC:$DC,$GH717+16),"")</f>
      </c>
      <c r="DV717">
        <f>IF($GI717&gt;=17,INDEX($DC:$DC,$GH717+17),"")</f>
      </c>
      <c r="DW717">
        <f>IF($GI717&gt;=18,INDEX($DC:$DC,$GH717+18),"")</f>
      </c>
      <c r="DX717">
        <f>IF($GI717&gt;=19,INDEX($DC:$DC,$GH717+19),"")</f>
      </c>
      <c r="DY717">
        <f>IF($GI717&gt;=20,INDEX($DC:$DC,$GH717+20),"")</f>
      </c>
      <c r="DZ717">
        <f>IF($GI717&gt;=21,INDEX($DC:$DC,$GH717+21),"")</f>
      </c>
      <c r="EA717">
        <f>IF($GI717&gt;=22,INDEX($DC:$DC,$GH717+22),"")</f>
      </c>
      <c r="EB717">
        <f>IF($GI717&gt;=23,INDEX($DC:$DC,$GH717+23),"")</f>
      </c>
      <c r="EC717">
        <f>IF($GI717&gt;=24,INDEX($DC:$DC,$GH717+24),"")</f>
      </c>
      <c r="ED717">
        <f>IF($GI717&gt;=25,INDEX($DC:$DC,$GH717+25),"")</f>
      </c>
      <c r="EE717">
        <f>IF($GI717&gt;=26,INDEX($DC:$DC,$GH717+26),"")</f>
      </c>
      <c r="EF717">
        <f>IF($GI717&gt;=27,INDEX($DC:$DC,$GH717+27),"")</f>
      </c>
      <c r="EG717">
        <f>IF($GI717&gt;=28,INDEX($DC:$DC,$GH717+28),"")</f>
      </c>
      <c r="EH717">
        <f>IF($GI717&gt;=29,INDEX($DC:$DC,$GH717+29),"")</f>
      </c>
      <c r="EI717">
        <f>IF($GI717&gt;=30,INDEX($DC:$DC,$GH717+30),"")</f>
      </c>
      <c r="EJ717">
        <f>IF($GI717&gt;=31,INDEX($DC:$DC,$GH717+31),"")</f>
      </c>
      <c r="EK717">
        <f>IF($GI717&gt;=32,INDEX($DC:$DC,$GH717+32),"")</f>
      </c>
      <c r="EL717">
        <f>IF($GI717&gt;=33,INDEX($DC:$DC,$GH717+33),"")</f>
      </c>
      <c r="EM717">
        <f>IF($GI717&gt;=34,INDEX($DC:$DC,$GH717+34),"")</f>
      </c>
      <c r="EN717">
        <f>IF($GI717&gt;=35,INDEX($DC:$DC,$GH717+35),"")</f>
      </c>
      <c r="EO717">
        <f>IF($GI717&gt;=36,INDEX($DC:$DC,$GH717+36),"")</f>
      </c>
      <c r="EP717">
        <f>IF($GI717&gt;=37,INDEX($DC:$DC,$GH717+37),"")</f>
      </c>
      <c r="EQ717">
        <f>IF($GI717&gt;=38,INDEX($DC:$DC,$GH717+38),"")</f>
      </c>
      <c r="ER717">
        <f>IF($GI717&gt;=39,INDEX($DC:$DC,$GH717+39),"")</f>
      </c>
      <c r="ES717">
        <f>IF($GI717&gt;=40,INDEX($DC:$DC,$GH717+40),"")</f>
      </c>
      <c r="ET717">
        <f>IF($GI717&gt;=1,INDEX($DD:$DD,$GH717+1),"")</f>
      </c>
      <c r="EU717">
        <f>IF($GI717&gt;=2,INDEX($DD:$DD,$GH717+2),"")</f>
      </c>
      <c r="EV717">
        <f>IF($GI717&gt;=3,INDEX($DD:$DD,$GH717+3),"")</f>
      </c>
      <c r="EW717">
        <f>IF($GI717&gt;=4,INDEX($DD:$DD,$GH717+4),"")</f>
      </c>
      <c r="EX717">
        <f>IF($GI717&gt;=5,INDEX($DD:$DD,$GH717+5),"")</f>
      </c>
      <c r="EY717">
        <f>IF($GI717&gt;=6,INDEX($DD:$DD,$GH717+6),"")</f>
      </c>
      <c r="EZ717">
        <f>IF($GI717&gt;=7,INDEX($DD:$DD,$GH717+7),"")</f>
      </c>
      <c r="FA717">
        <f>IF($GI717&gt;=8,INDEX($DD:$DD,$GH717+8),"")</f>
      </c>
      <c r="FB717">
        <f>IF($GI717&gt;=9,INDEX($DD:$DD,$GH717+9),"")</f>
      </c>
      <c r="FC717">
        <f>IF($GI717&gt;=10,INDEX($DD:$DD,$GH717+10),"")</f>
      </c>
      <c r="FD717">
        <f>IF($GI717&gt;=11,INDEX($DD:$DD,$GH717+11),"")</f>
      </c>
      <c r="FE717">
        <f>IF($GI717&gt;=12,INDEX($DD:$DD,$GH717+12),"")</f>
      </c>
      <c r="FF717">
        <f>IF($GI717&gt;=13,INDEX($DD:$DD,$GH717+13),"")</f>
      </c>
      <c r="FG717">
        <f>IF($GI717&gt;=14,INDEX($DD:$DD,$GH717+14),"")</f>
      </c>
      <c r="FH717">
        <f>IF($GI717&gt;=15,INDEX($DD:$DD,$GH717+15),"")</f>
      </c>
      <c r="FI717">
        <f>IF($GI717&gt;=16,INDEX($DD:$DD,$GH717+16),"")</f>
      </c>
      <c r="FJ717">
        <f>IF($GI717&gt;=17,INDEX($DD:$DD,$GH717+17),"")</f>
      </c>
      <c r="FK717">
        <f>IF($GI717&gt;=18,INDEX($DD:$DD,$GH717+18),"")</f>
      </c>
      <c r="FL717">
        <f>IF($GI717&gt;=19,INDEX($DD:$DD,$GH717+19),"")</f>
      </c>
      <c r="FM717">
        <f>IF($GI717&gt;=20,INDEX($DD:$DD,$GH717+20),"")</f>
      </c>
      <c r="FN717">
        <f>IF($GI717&gt;=21,INDEX($DD:$DD,$GH717+21),"")</f>
      </c>
      <c r="FO717">
        <f>IF($GI717&gt;=22,INDEX($DD:$DD,$GH717+22),"")</f>
      </c>
      <c r="FP717">
        <f>IF($GI717&gt;=23,INDEX($DD:$DD,$GH717+23),"")</f>
      </c>
      <c r="FQ717">
        <f>IF($GI717&gt;=24,INDEX($DD:$DD,$GH717+24),"")</f>
      </c>
      <c r="FR717">
        <f>IF($GI717&gt;=25,INDEX($DD:$DD,$GH717+25),"")</f>
      </c>
      <c r="FS717">
        <f>IF($GI717&gt;=26,INDEX($DD:$DD,$GH717+26),"")</f>
      </c>
      <c r="FT717">
        <f>IF($GI717&gt;=27,INDEX($DD:$DD,$GH717+27),"")</f>
      </c>
      <c r="FU717">
        <f>IF($GI717&gt;=28,INDEX($DD:$DD,$GH717+28),"")</f>
      </c>
      <c r="FV717">
        <f>IF($GI717&gt;=29,INDEX($DD:$DD,$GH717+29),"")</f>
      </c>
      <c r="FW717">
        <f>IF($GI717&gt;=30,INDEX($DD:$DD,$GH717+30),"")</f>
      </c>
      <c r="FX717">
        <f>IF($GI717&gt;=31,INDEX($DD:$DD,$GH717+31),"")</f>
      </c>
      <c r="FY717">
        <f>IF($GI717&gt;=32,INDEX($DD:$DD,$GH717+32),"")</f>
      </c>
      <c r="FZ717">
        <f>IF($GI717&gt;=33,INDEX($DD:$DD,$GH717+33),"")</f>
      </c>
      <c r="GA717">
        <f>IF($GI717&gt;=34,INDEX($DD:$DD,$GH717+34),"")</f>
      </c>
      <c r="GB717">
        <f>IF($GI717&gt;=35,INDEX($DD:$DD,$GH717+35),"")</f>
      </c>
      <c r="GC717">
        <f>IF($GI717&gt;=36,INDEX($DD:$DD,$GH717+36),"")</f>
      </c>
      <c r="GD717">
        <f>IF($GI717&gt;=37,INDEX($DD:$DD,$GH717+37),"")</f>
      </c>
      <c r="GE717">
        <f>IF($GI717&gt;=38,INDEX($DD:$DD,$GH717+38),"")</f>
      </c>
      <c r="GF717">
        <f>IF($GI717&gt;=39,INDEX($DD:$DD,$GH717+39),"")</f>
      </c>
      <c r="GG717">
        <f>IF($GI717&gt;=40,INDEX($DD:$DD,$GH717+40),"")</f>
      </c>
      <c r="GH717">
        <f>IFERROR(MATCH($DB717,$DC$2:$DC$148,0)+1,0)</f>
      </c>
      <c r="GI717">
        <f>IFERROR(INDEX($DE$2:$DE$148,MATCH($DB717,$DC$2:$DC$148,0)),0)</f>
      </c>
      <c r="GJ717">
        <f>IFERROR(MATCH($S717,$DF$717:$ES$717,0),0)</f>
      </c>
      <c r="GK717">
        <f>IF($GJ717&gt;0,INDEX($ET$717:$GG$717,$GJ717),"")</f>
      </c>
      <c r="GN717">
        <f>IF($IW717&gt;=1,INDEX($GL:$GL,$IV717+1),"")</f>
      </c>
      <c r="GO717">
        <f>IF($IW717&gt;=2,INDEX($GL:$GL,$IV717+2),"")</f>
      </c>
      <c r="GP717">
        <f>IF($IW717&gt;=3,INDEX($GL:$GL,$IV717+3),"")</f>
      </c>
      <c r="GQ717">
        <f>IF($IW717&gt;=4,INDEX($GL:$GL,$IV717+4),"")</f>
      </c>
      <c r="GR717">
        <f>IF($IW717&gt;=5,INDEX($GL:$GL,$IV717+5),"")</f>
      </c>
      <c r="GS717">
        <f>IF($IW717&gt;=6,INDEX($GL:$GL,$IV717+6),"")</f>
      </c>
      <c r="GT717">
        <f>IF($IW717&gt;=7,INDEX($GL:$GL,$IV717+7),"")</f>
      </c>
      <c r="GU717">
        <f>IF($IW717&gt;=8,INDEX($GL:$GL,$IV717+8),"")</f>
      </c>
      <c r="GV717">
        <f>IF($IW717&gt;=9,INDEX($GL:$GL,$IV717+9),"")</f>
      </c>
      <c r="GW717">
        <f>IF($IW717&gt;=10,INDEX($GL:$GL,$IV717+10),"")</f>
      </c>
      <c r="GX717">
        <f>IF($IW717&gt;=11,INDEX($GL:$GL,$IV717+11),"")</f>
      </c>
      <c r="GY717">
        <f>IF($IW717&gt;=12,INDEX($GL:$GL,$IV717+12),"")</f>
      </c>
      <c r="GZ717">
        <f>IF($IW717&gt;=13,INDEX($GL:$GL,$IV717+13),"")</f>
      </c>
      <c r="HA717">
        <f>IF($IW717&gt;=14,INDEX($GL:$GL,$IV717+14),"")</f>
      </c>
      <c r="HB717">
        <f>IF($IW717&gt;=15,INDEX($GL:$GL,$IV717+15),"")</f>
      </c>
      <c r="HC717">
        <f>IF($IW717&gt;=16,INDEX($GL:$GL,$IV717+16),"")</f>
      </c>
      <c r="HD717">
        <f>IF($IW717&gt;=17,INDEX($GL:$GL,$IV717+17),"")</f>
      </c>
      <c r="HE717">
        <f>IF($IW717&gt;=18,INDEX($GL:$GL,$IV717+18),"")</f>
      </c>
      <c r="HF717">
        <f>IF($IW717&gt;=19,INDEX($GL:$GL,$IV717+19),"")</f>
      </c>
      <c r="HG717">
        <f>IF($IW717&gt;=20,INDEX($GL:$GL,$IV717+20),"")</f>
      </c>
      <c r="HH717">
        <f>IF($IW717&gt;=21,INDEX($GL:$GL,$IV717+21),"")</f>
      </c>
      <c r="HI717">
        <f>IF($IW717&gt;=22,INDEX($GL:$GL,$IV717+22),"")</f>
      </c>
      <c r="HJ717">
        <f>IF($IW717&gt;=23,INDEX($GL:$GL,$IV717+23),"")</f>
      </c>
      <c r="HK717">
        <f>IF($IW717&gt;=24,INDEX($GL:$GL,$IV717+24),"")</f>
      </c>
      <c r="HL717">
        <f>IF($IW717&gt;=25,INDEX($GL:$GL,$IV717+25),"")</f>
      </c>
      <c r="HM717">
        <f>IF($IW717&gt;=26,INDEX($GL:$GL,$IV717+26),"")</f>
      </c>
      <c r="HN717">
        <f>IF($IW717&gt;=27,INDEX($GL:$GL,$IV717+27),"")</f>
      </c>
      <c r="HO717">
        <f>IF($IW717&gt;=28,INDEX($GL:$GL,$IV717+28),"")</f>
      </c>
      <c r="HP717">
        <f>IF($IW717&gt;=29,INDEX($GL:$GL,$IV717+29),"")</f>
      </c>
      <c r="HQ717">
        <f>IF($IW717&gt;=30,INDEX($GL:$GL,$IV717+30),"")</f>
      </c>
      <c r="HR717">
        <f>IF($IW717&gt;=31,INDEX($GL:$GL,$IV717+31),"")</f>
      </c>
      <c r="HS717">
        <f>IF($IW717&gt;=32,INDEX($GL:$GL,$IV717+32),"")</f>
      </c>
      <c r="HT717">
        <f>IF($IW717&gt;=33,INDEX($GL:$GL,$IV717+33),"")</f>
      </c>
      <c r="HU717">
        <f>IF($IW717&gt;=34,INDEX($GL:$GL,$IV717+34),"")</f>
      </c>
      <c r="HV717">
        <f>IF($IW717&gt;=35,INDEX($GL:$GL,$IV717+35),"")</f>
      </c>
      <c r="HW717">
        <f>IF($IW717&gt;=36,INDEX($GL:$GL,$IV717+36),"")</f>
      </c>
      <c r="HX717">
        <f>IF($IW717&gt;=37,INDEX($GL:$GL,$IV717+37),"")</f>
      </c>
      <c r="HY717">
        <f>IF($IW717&gt;=38,INDEX($GL:$GL,$IV717+38),"")</f>
      </c>
      <c r="HZ717">
        <f>IF($IW717&gt;=39,INDEX($GL:$GL,$IV717+39),"")</f>
      </c>
      <c r="IA717">
        <f>IF($IW717&gt;=40,INDEX($GL:$GL,$IV717+40),"")</f>
      </c>
      <c r="IB717">
        <f>IF($IW717&gt;=41,INDEX($GL:$GL,$IV717+41),"")</f>
      </c>
      <c r="IC717">
        <f>IF($IW717&gt;=42,INDEX($GL:$GL,$IV717+42),"")</f>
      </c>
      <c r="ID717">
        <f>IF($IW717&gt;=43,INDEX($GL:$GL,$IV717+43),"")</f>
      </c>
      <c r="IE717">
        <f>IF($IW717&gt;=44,INDEX($GL:$GL,$IV717+44),"")</f>
      </c>
      <c r="IF717">
        <f>IF($IW717&gt;=45,INDEX($GL:$GL,$IV717+45),"")</f>
      </c>
      <c r="IG717">
        <f>IF($IW717&gt;=46,INDEX($GL:$GL,$IV717+46),"")</f>
      </c>
      <c r="IH717">
        <f>IF($IW717&gt;=47,INDEX($GL:$GL,$IV717+47),"")</f>
      </c>
      <c r="II717">
        <f>IF($IW717&gt;=48,INDEX($GL:$GL,$IV717+48),"")</f>
      </c>
      <c r="IJ717">
        <f>IF($IW717&gt;=49,INDEX($GL:$GL,$IV717+49),"")</f>
      </c>
      <c r="IK717">
        <f>IF($IW717&gt;=50,INDEX($GL:$GL,$IV717+50),"")</f>
      </c>
      <c r="IL717">
        <f>IF($IW717&gt;=51,INDEX($GL:$GL,$IV717+51),"")</f>
      </c>
      <c r="IM717">
        <f>IF($IW717&gt;=52,INDEX($GL:$GL,$IV717+52),"")</f>
      </c>
      <c r="IN717">
        <f>IF($IW717&gt;=53,INDEX($GL:$GL,$IV717+53),"")</f>
      </c>
      <c r="IO717">
        <f>IF($IW717&gt;=54,INDEX($GL:$GL,$IV717+54),"")</f>
      </c>
      <c r="IP717">
        <f>IF($IW717&gt;=55,INDEX($GL:$GL,$IV717+55),"")</f>
      </c>
      <c r="IQ717">
        <f>IF($IW717&gt;=56,INDEX($GL:$GL,$IV717+56),"")</f>
      </c>
      <c r="IR717">
        <f>IF($IW717&gt;=57,INDEX($GL:$GL,$IV717+57),"")</f>
      </c>
      <c r="IS717">
        <f>IF($IW717&gt;=58,INDEX($GL:$GL,$IV717+58),"")</f>
      </c>
      <c r="IT717">
        <f>IF($IW717&gt;=59,INDEX($GL:$GL,$IV717+59),"")</f>
      </c>
      <c r="IU717">
        <f>IF($IW717&gt;=60,INDEX($GL:$GL,$IV717+60),"")</f>
      </c>
      <c r="IV717">
        <f>IFERROR(MATCH($GK717,$GL$2:$GL$324,0)+1,0)</f>
      </c>
      <c r="IW717">
        <f>IFERROR(INDEX($GM$2:$GM$324,MATCH($GK717,$GL$2:$GL$324,0)),0)</f>
      </c>
      <c r="IX717" t="s">
        <v>34</v>
      </c>
      <c r="IY717" t="s">
        <v>34</v>
      </c>
    </row>
    <row r="718" spans="1:259" x14ac:dyDescent="0.25">
      <c r="K718">
        <f>IF(OR($N718="",$J718=""),"",IFERROR($N718/$J718,0))</f>
      </c>
      <c r="L718">
        <f>IF($N718="","",
SUM($M718,$O718,$T718,$P718,$R718)*
(1-IF($U718="",0,VALUE($U718)/100)))</f>
      </c>
      <c r="M718">
        <f>IF($N718="","",$N718)</f>
      </c>
      <c r="O718">
        <f>IF($N718="","",
IF($H718="","",
IF(ISNUMBER(SEARCH("exempt",LOWER($H718))),0,
$N718*(VALUE(SUBSTITUTE($H718,"%",""))/100))))</f>
      </c>
      <c r="V718">
        <f>IFERROR(IF(FIND(" - ",$E718)&gt;0,MID($E718,FIND(" - ",$E718)+3,LEN($E718)),""),"")</f>
      </c>
      <c r="AE718" t="s">
        <v>1299</v>
      </c>
      <c r="AJ718">
        <f>IFERROR(LEFT($E718,FIND(" - ",$E718)-1),$E718)</f>
      </c>
      <c r="AM718">
        <f>IF($CB718&gt;=1,INDEX($AK:$AK,$CA718+1),"")</f>
      </c>
      <c r="AN718">
        <f>IF($CB718&gt;=2,INDEX($AK:$AK,$CA718+2),"")</f>
      </c>
      <c r="AO718">
        <f>IF($CB718&gt;=3,INDEX($AK:$AK,$CA718+3),"")</f>
      </c>
      <c r="AP718">
        <f>IF($CB718&gt;=4,INDEX($AK:$AK,$CA718+4),"")</f>
      </c>
      <c r="AQ718">
        <f>IF($CB718&gt;=5,INDEX($AK:$AK,$CA718+5),"")</f>
      </c>
      <c r="AR718">
        <f>IF($CB718&gt;=6,INDEX($AK:$AK,$CA718+6),"")</f>
      </c>
      <c r="AS718">
        <f>IF($CB718&gt;=7,INDEX($AK:$AK,$CA718+7),"")</f>
      </c>
      <c r="AT718">
        <f>IF($CB718&gt;=8,INDEX($AK:$AK,$CA718+8),"")</f>
      </c>
      <c r="AU718">
        <f>IF($CB718&gt;=9,INDEX($AK:$AK,$CA718+9),"")</f>
      </c>
      <c r="AV718">
        <f>IF($CB718&gt;=10,INDEX($AK:$AK,$CA718+10),"")</f>
      </c>
      <c r="AW718">
        <f>IF($CB718&gt;=11,INDEX($AK:$AK,$CA718+11),"")</f>
      </c>
      <c r="AX718">
        <f>IF($CB718&gt;=12,INDEX($AK:$AK,$CA718+12),"")</f>
      </c>
      <c r="AY718">
        <f>IF($CB718&gt;=13,INDEX($AK:$AK,$CA718+13),"")</f>
      </c>
      <c r="AZ718">
        <f>IF($CB718&gt;=14,INDEX($AK:$AK,$CA718+14),"")</f>
      </c>
      <c r="BA718">
        <f>IF($CB718&gt;=15,INDEX($AK:$AK,$CA718+15),"")</f>
      </c>
      <c r="BB718">
        <f>IF($CB718&gt;=16,INDEX($AK:$AK,$CA718+16),"")</f>
      </c>
      <c r="BC718">
        <f>IF($CB718&gt;=17,INDEX($AK:$AK,$CA718+17),"")</f>
      </c>
      <c r="BD718">
        <f>IF($CB718&gt;=18,INDEX($AK:$AK,$CA718+18),"")</f>
      </c>
      <c r="BE718">
        <f>IF($CB718&gt;=19,INDEX($AK:$AK,$CA718+19),"")</f>
      </c>
      <c r="BF718">
        <f>IF($CB718&gt;=20,INDEX($AK:$AK,$CA718+20),"")</f>
      </c>
      <c r="BG718">
        <f>IF($CB718&gt;=21,INDEX($AK:$AK,$CA718+21),"")</f>
      </c>
      <c r="BH718">
        <f>IF($CB718&gt;=22,INDEX($AK:$AK,$CA718+22),"")</f>
      </c>
      <c r="BI718">
        <f>IF($CB718&gt;=23,INDEX($AK:$AK,$CA718+23),"")</f>
      </c>
      <c r="BJ718">
        <f>IF($CB718&gt;=24,INDEX($AK:$AK,$CA718+24),"")</f>
      </c>
      <c r="BK718">
        <f>IF($CB718&gt;=25,INDEX($AK:$AK,$CA718+25),"")</f>
      </c>
      <c r="BL718">
        <f>IF($CB718&gt;=26,INDEX($AK:$AK,$CA718+26),"")</f>
      </c>
      <c r="BM718">
        <f>IF($CB718&gt;=27,INDEX($AK:$AK,$CA718+27),"")</f>
      </c>
      <c r="BN718">
        <f>IF($CB718&gt;=28,INDEX($AK:$AK,$CA718+28),"")</f>
      </c>
      <c r="BO718">
        <f>IF($CB718&gt;=29,INDEX($AK:$AK,$CA718+29),"")</f>
      </c>
      <c r="BP718">
        <f>IF($CB718&gt;=30,INDEX($AK:$AK,$CA718+30),"")</f>
      </c>
      <c r="BQ718">
        <f>IF($CB718&gt;=31,INDEX($AK:$AK,$CA718+31),"")</f>
      </c>
      <c r="BR718">
        <f>IF($CB718&gt;=32,INDEX($AK:$AK,$CA718+32),"")</f>
      </c>
      <c r="BS718">
        <f>IF($CB718&gt;=33,INDEX($AK:$AK,$CA718+33),"")</f>
      </c>
      <c r="BT718">
        <f>IF($CB718&gt;=34,INDEX($AK:$AK,$CA718+34),"")</f>
      </c>
      <c r="BU718">
        <f>IF($CB718&gt;=35,INDEX($AK:$AK,$CA718+35),"")</f>
      </c>
      <c r="BV718">
        <f>IF($CB718&gt;=36,INDEX($AK:$AK,$CA718+36),"")</f>
      </c>
      <c r="BW718">
        <f>IF($CB718&gt;=37,INDEX($AK:$AK,$CA718+37),"")</f>
      </c>
      <c r="BX718">
        <f>IF($CB718&gt;=38,INDEX($AK:$AK,$CA718+38),"")</f>
      </c>
      <c r="BY718">
        <f>IF($CB718&gt;=39,INDEX($AK:$AK,$CA718+39),"")</f>
      </c>
      <c r="BZ718">
        <f>IF($CB718&gt;=40,INDEX($AK:$AK,$CA718+40),"")</f>
      </c>
      <c r="CA718">
        <f>IFERROR(MATCH($AJ718,$AK$2:$AK$134,0)+1,0)</f>
      </c>
      <c r="CB718">
        <f>IFERROR(INDEX($AL$2:$AL$134,MATCH($AJ718,$AK$2:$AK$134,0)),0)</f>
      </c>
      <c r="CC718">
        <f>IFERROR(LEFT($F718,FIND(" - ",$F718)-1),$F718)</f>
      </c>
      <c r="CF718">
        <f>IF($DA718&gt;=1,INDEX($CD:$CD,$CZ718+1),"")</f>
      </c>
      <c r="CG718">
        <f>IF($DA718&gt;=2,INDEX($CD:$CD,$CZ718+2),"")</f>
      </c>
      <c r="CH718">
        <f>IF($DA718&gt;=3,INDEX($CD:$CD,$CZ718+3),"")</f>
      </c>
      <c r="CI718">
        <f>IF($DA718&gt;=4,INDEX($CD:$CD,$CZ718+4),"")</f>
      </c>
      <c r="CJ718">
        <f>IF($DA718&gt;=5,INDEX($CD:$CD,$CZ718+5),"")</f>
      </c>
      <c r="CK718">
        <f>IF($DA718&gt;=6,INDEX($CD:$CD,$CZ718+6),"")</f>
      </c>
      <c r="CL718">
        <f>IF($DA718&gt;=7,INDEX($CD:$CD,$CZ718+7),"")</f>
      </c>
      <c r="CM718">
        <f>IF($DA718&gt;=8,INDEX($CD:$CD,$CZ718+8),"")</f>
      </c>
      <c r="CN718">
        <f>IF($DA718&gt;=9,INDEX($CD:$CD,$CZ718+9),"")</f>
      </c>
      <c r="CO718">
        <f>IF($DA718&gt;=10,INDEX($CD:$CD,$CZ718+10),"")</f>
      </c>
      <c r="CP718">
        <f>IF($DA718&gt;=11,INDEX($CD:$CD,$CZ718+11),"")</f>
      </c>
      <c r="CQ718">
        <f>IF($DA718&gt;=12,INDEX($CD:$CD,$CZ718+12),"")</f>
      </c>
      <c r="CR718">
        <f>IF($DA718&gt;=13,INDEX($CD:$CD,$CZ718+13),"")</f>
      </c>
      <c r="CS718">
        <f>IF($DA718&gt;=14,INDEX($CD:$CD,$CZ718+14),"")</f>
      </c>
      <c r="CT718">
        <f>IF($DA718&gt;=15,INDEX($CD:$CD,$CZ718+15),"")</f>
      </c>
      <c r="CU718">
        <f>IF($DA718&gt;=16,INDEX($CD:$CD,$CZ718+16),"")</f>
      </c>
      <c r="CV718">
        <f>IF($DA718&gt;=17,INDEX($CD:$CD,$CZ718+17),"")</f>
      </c>
      <c r="CW718">
        <f>IF($DA718&gt;=18,INDEX($CD:$CD,$CZ718+18),"")</f>
      </c>
      <c r="CX718">
        <f>IF($DA718&gt;=19,INDEX($CD:$CD,$CZ718+19),"")</f>
      </c>
      <c r="CY718">
        <f>IF($DA718&gt;=20,INDEX($CD:$CD,$CZ718+20),"")</f>
      </c>
      <c r="CZ718">
        <f>IFERROR(MATCH($CC718,$CD$2:$CD$263,0)+1,0)</f>
      </c>
      <c r="DA718">
        <f>IFERROR(INDEX($CE$2:$CE$263,MATCH($CC718,$CD$2:$CD$263,0)),0)</f>
      </c>
      <c r="DB718">
        <f>IFERROR(INDEX($AI:$AI,MATCH($H718,$AH:$AH,0))&amp;"","")</f>
      </c>
      <c r="DF718">
        <f>IF($GI718&gt;=1,INDEX($DC:$DC,$GH718+1),"")</f>
      </c>
      <c r="DG718">
        <f>IF($GI718&gt;=2,INDEX($DC:$DC,$GH718+2),"")</f>
      </c>
      <c r="DH718">
        <f>IF($GI718&gt;=3,INDEX($DC:$DC,$GH718+3),"")</f>
      </c>
      <c r="DI718">
        <f>IF($GI718&gt;=4,INDEX($DC:$DC,$GH718+4),"")</f>
      </c>
      <c r="DJ718">
        <f>IF($GI718&gt;=5,INDEX($DC:$DC,$GH718+5),"")</f>
      </c>
      <c r="DK718">
        <f>IF($GI718&gt;=6,INDEX($DC:$DC,$GH718+6),"")</f>
      </c>
      <c r="DL718">
        <f>IF($GI718&gt;=7,INDEX($DC:$DC,$GH718+7),"")</f>
      </c>
      <c r="DM718">
        <f>IF($GI718&gt;=8,INDEX($DC:$DC,$GH718+8),"")</f>
      </c>
      <c r="DN718">
        <f>IF($GI718&gt;=9,INDEX($DC:$DC,$GH718+9),"")</f>
      </c>
      <c r="DO718">
        <f>IF($GI718&gt;=10,INDEX($DC:$DC,$GH718+10),"")</f>
      </c>
      <c r="DP718">
        <f>IF($GI718&gt;=11,INDEX($DC:$DC,$GH718+11),"")</f>
      </c>
      <c r="DQ718">
        <f>IF($GI718&gt;=12,INDEX($DC:$DC,$GH718+12),"")</f>
      </c>
      <c r="DR718">
        <f>IF($GI718&gt;=13,INDEX($DC:$DC,$GH718+13),"")</f>
      </c>
      <c r="DS718">
        <f>IF($GI718&gt;=14,INDEX($DC:$DC,$GH718+14),"")</f>
      </c>
      <c r="DT718">
        <f>IF($GI718&gt;=15,INDEX($DC:$DC,$GH718+15),"")</f>
      </c>
      <c r="DU718">
        <f>IF($GI718&gt;=16,INDEX($DC:$DC,$GH718+16),"")</f>
      </c>
      <c r="DV718">
        <f>IF($GI718&gt;=17,INDEX($DC:$DC,$GH718+17),"")</f>
      </c>
      <c r="DW718">
        <f>IF($GI718&gt;=18,INDEX($DC:$DC,$GH718+18),"")</f>
      </c>
      <c r="DX718">
        <f>IF($GI718&gt;=19,INDEX($DC:$DC,$GH718+19),"")</f>
      </c>
      <c r="DY718">
        <f>IF($GI718&gt;=20,INDEX($DC:$DC,$GH718+20),"")</f>
      </c>
      <c r="DZ718">
        <f>IF($GI718&gt;=21,INDEX($DC:$DC,$GH718+21),"")</f>
      </c>
      <c r="EA718">
        <f>IF($GI718&gt;=22,INDEX($DC:$DC,$GH718+22),"")</f>
      </c>
      <c r="EB718">
        <f>IF($GI718&gt;=23,INDEX($DC:$DC,$GH718+23),"")</f>
      </c>
      <c r="EC718">
        <f>IF($GI718&gt;=24,INDEX($DC:$DC,$GH718+24),"")</f>
      </c>
      <c r="ED718">
        <f>IF($GI718&gt;=25,INDEX($DC:$DC,$GH718+25),"")</f>
      </c>
      <c r="EE718">
        <f>IF($GI718&gt;=26,INDEX($DC:$DC,$GH718+26),"")</f>
      </c>
      <c r="EF718">
        <f>IF($GI718&gt;=27,INDEX($DC:$DC,$GH718+27),"")</f>
      </c>
      <c r="EG718">
        <f>IF($GI718&gt;=28,INDEX($DC:$DC,$GH718+28),"")</f>
      </c>
      <c r="EH718">
        <f>IF($GI718&gt;=29,INDEX($DC:$DC,$GH718+29),"")</f>
      </c>
      <c r="EI718">
        <f>IF($GI718&gt;=30,INDEX($DC:$DC,$GH718+30),"")</f>
      </c>
      <c r="EJ718">
        <f>IF($GI718&gt;=31,INDEX($DC:$DC,$GH718+31),"")</f>
      </c>
      <c r="EK718">
        <f>IF($GI718&gt;=32,INDEX($DC:$DC,$GH718+32),"")</f>
      </c>
      <c r="EL718">
        <f>IF($GI718&gt;=33,INDEX($DC:$DC,$GH718+33),"")</f>
      </c>
      <c r="EM718">
        <f>IF($GI718&gt;=34,INDEX($DC:$DC,$GH718+34),"")</f>
      </c>
      <c r="EN718">
        <f>IF($GI718&gt;=35,INDEX($DC:$DC,$GH718+35),"")</f>
      </c>
      <c r="EO718">
        <f>IF($GI718&gt;=36,INDEX($DC:$DC,$GH718+36),"")</f>
      </c>
      <c r="EP718">
        <f>IF($GI718&gt;=37,INDEX($DC:$DC,$GH718+37),"")</f>
      </c>
      <c r="EQ718">
        <f>IF($GI718&gt;=38,INDEX($DC:$DC,$GH718+38),"")</f>
      </c>
      <c r="ER718">
        <f>IF($GI718&gt;=39,INDEX($DC:$DC,$GH718+39),"")</f>
      </c>
      <c r="ES718">
        <f>IF($GI718&gt;=40,INDEX($DC:$DC,$GH718+40),"")</f>
      </c>
      <c r="ET718">
        <f>IF($GI718&gt;=1,INDEX($DD:$DD,$GH718+1),"")</f>
      </c>
      <c r="EU718">
        <f>IF($GI718&gt;=2,INDEX($DD:$DD,$GH718+2),"")</f>
      </c>
      <c r="EV718">
        <f>IF($GI718&gt;=3,INDEX($DD:$DD,$GH718+3),"")</f>
      </c>
      <c r="EW718">
        <f>IF($GI718&gt;=4,INDEX($DD:$DD,$GH718+4),"")</f>
      </c>
      <c r="EX718">
        <f>IF($GI718&gt;=5,INDEX($DD:$DD,$GH718+5),"")</f>
      </c>
      <c r="EY718">
        <f>IF($GI718&gt;=6,INDEX($DD:$DD,$GH718+6),"")</f>
      </c>
      <c r="EZ718">
        <f>IF($GI718&gt;=7,INDEX($DD:$DD,$GH718+7),"")</f>
      </c>
      <c r="FA718">
        <f>IF($GI718&gt;=8,INDEX($DD:$DD,$GH718+8),"")</f>
      </c>
      <c r="FB718">
        <f>IF($GI718&gt;=9,INDEX($DD:$DD,$GH718+9),"")</f>
      </c>
      <c r="FC718">
        <f>IF($GI718&gt;=10,INDEX($DD:$DD,$GH718+10),"")</f>
      </c>
      <c r="FD718">
        <f>IF($GI718&gt;=11,INDEX($DD:$DD,$GH718+11),"")</f>
      </c>
      <c r="FE718">
        <f>IF($GI718&gt;=12,INDEX($DD:$DD,$GH718+12),"")</f>
      </c>
      <c r="FF718">
        <f>IF($GI718&gt;=13,INDEX($DD:$DD,$GH718+13),"")</f>
      </c>
      <c r="FG718">
        <f>IF($GI718&gt;=14,INDEX($DD:$DD,$GH718+14),"")</f>
      </c>
      <c r="FH718">
        <f>IF($GI718&gt;=15,INDEX($DD:$DD,$GH718+15),"")</f>
      </c>
      <c r="FI718">
        <f>IF($GI718&gt;=16,INDEX($DD:$DD,$GH718+16),"")</f>
      </c>
      <c r="FJ718">
        <f>IF($GI718&gt;=17,INDEX($DD:$DD,$GH718+17),"")</f>
      </c>
      <c r="FK718">
        <f>IF($GI718&gt;=18,INDEX($DD:$DD,$GH718+18),"")</f>
      </c>
      <c r="FL718">
        <f>IF($GI718&gt;=19,INDEX($DD:$DD,$GH718+19),"")</f>
      </c>
      <c r="FM718">
        <f>IF($GI718&gt;=20,INDEX($DD:$DD,$GH718+20),"")</f>
      </c>
      <c r="FN718">
        <f>IF($GI718&gt;=21,INDEX($DD:$DD,$GH718+21),"")</f>
      </c>
      <c r="FO718">
        <f>IF($GI718&gt;=22,INDEX($DD:$DD,$GH718+22),"")</f>
      </c>
      <c r="FP718">
        <f>IF($GI718&gt;=23,INDEX($DD:$DD,$GH718+23),"")</f>
      </c>
      <c r="FQ718">
        <f>IF($GI718&gt;=24,INDEX($DD:$DD,$GH718+24),"")</f>
      </c>
      <c r="FR718">
        <f>IF($GI718&gt;=25,INDEX($DD:$DD,$GH718+25),"")</f>
      </c>
      <c r="FS718">
        <f>IF($GI718&gt;=26,INDEX($DD:$DD,$GH718+26),"")</f>
      </c>
      <c r="FT718">
        <f>IF($GI718&gt;=27,INDEX($DD:$DD,$GH718+27),"")</f>
      </c>
      <c r="FU718">
        <f>IF($GI718&gt;=28,INDEX($DD:$DD,$GH718+28),"")</f>
      </c>
      <c r="FV718">
        <f>IF($GI718&gt;=29,INDEX($DD:$DD,$GH718+29),"")</f>
      </c>
      <c r="FW718">
        <f>IF($GI718&gt;=30,INDEX($DD:$DD,$GH718+30),"")</f>
      </c>
      <c r="FX718">
        <f>IF($GI718&gt;=31,INDEX($DD:$DD,$GH718+31),"")</f>
      </c>
      <c r="FY718">
        <f>IF($GI718&gt;=32,INDEX($DD:$DD,$GH718+32),"")</f>
      </c>
      <c r="FZ718">
        <f>IF($GI718&gt;=33,INDEX($DD:$DD,$GH718+33),"")</f>
      </c>
      <c r="GA718">
        <f>IF($GI718&gt;=34,INDEX($DD:$DD,$GH718+34),"")</f>
      </c>
      <c r="GB718">
        <f>IF($GI718&gt;=35,INDEX($DD:$DD,$GH718+35),"")</f>
      </c>
      <c r="GC718">
        <f>IF($GI718&gt;=36,INDEX($DD:$DD,$GH718+36),"")</f>
      </c>
      <c r="GD718">
        <f>IF($GI718&gt;=37,INDEX($DD:$DD,$GH718+37),"")</f>
      </c>
      <c r="GE718">
        <f>IF($GI718&gt;=38,INDEX($DD:$DD,$GH718+38),"")</f>
      </c>
      <c r="GF718">
        <f>IF($GI718&gt;=39,INDEX($DD:$DD,$GH718+39),"")</f>
      </c>
      <c r="GG718">
        <f>IF($GI718&gt;=40,INDEX($DD:$DD,$GH718+40),"")</f>
      </c>
      <c r="GH718">
        <f>IFERROR(MATCH($DB718,$DC$2:$DC$148,0)+1,0)</f>
      </c>
      <c r="GI718">
        <f>IFERROR(INDEX($DE$2:$DE$148,MATCH($DB718,$DC$2:$DC$148,0)),0)</f>
      </c>
      <c r="GJ718">
        <f>IFERROR(MATCH($S718,$DF$718:$ES$718,0),0)</f>
      </c>
      <c r="GK718">
        <f>IF($GJ718&gt;0,INDEX($ET$718:$GG$718,$GJ718),"")</f>
      </c>
      <c r="GN718">
        <f>IF($IW718&gt;=1,INDEX($GL:$GL,$IV718+1),"")</f>
      </c>
      <c r="GO718">
        <f>IF($IW718&gt;=2,INDEX($GL:$GL,$IV718+2),"")</f>
      </c>
      <c r="GP718">
        <f>IF($IW718&gt;=3,INDEX($GL:$GL,$IV718+3),"")</f>
      </c>
      <c r="GQ718">
        <f>IF($IW718&gt;=4,INDEX($GL:$GL,$IV718+4),"")</f>
      </c>
      <c r="GR718">
        <f>IF($IW718&gt;=5,INDEX($GL:$GL,$IV718+5),"")</f>
      </c>
      <c r="GS718">
        <f>IF($IW718&gt;=6,INDEX($GL:$GL,$IV718+6),"")</f>
      </c>
      <c r="GT718">
        <f>IF($IW718&gt;=7,INDEX($GL:$GL,$IV718+7),"")</f>
      </c>
      <c r="GU718">
        <f>IF($IW718&gt;=8,INDEX($GL:$GL,$IV718+8),"")</f>
      </c>
      <c r="GV718">
        <f>IF($IW718&gt;=9,INDEX($GL:$GL,$IV718+9),"")</f>
      </c>
      <c r="GW718">
        <f>IF($IW718&gt;=10,INDEX($GL:$GL,$IV718+10),"")</f>
      </c>
      <c r="GX718">
        <f>IF($IW718&gt;=11,INDEX($GL:$GL,$IV718+11),"")</f>
      </c>
      <c r="GY718">
        <f>IF($IW718&gt;=12,INDEX($GL:$GL,$IV718+12),"")</f>
      </c>
      <c r="GZ718">
        <f>IF($IW718&gt;=13,INDEX($GL:$GL,$IV718+13),"")</f>
      </c>
      <c r="HA718">
        <f>IF($IW718&gt;=14,INDEX($GL:$GL,$IV718+14),"")</f>
      </c>
      <c r="HB718">
        <f>IF($IW718&gt;=15,INDEX($GL:$GL,$IV718+15),"")</f>
      </c>
      <c r="HC718">
        <f>IF($IW718&gt;=16,INDEX($GL:$GL,$IV718+16),"")</f>
      </c>
      <c r="HD718">
        <f>IF($IW718&gt;=17,INDEX($GL:$GL,$IV718+17),"")</f>
      </c>
      <c r="HE718">
        <f>IF($IW718&gt;=18,INDEX($GL:$GL,$IV718+18),"")</f>
      </c>
      <c r="HF718">
        <f>IF($IW718&gt;=19,INDEX($GL:$GL,$IV718+19),"")</f>
      </c>
      <c r="HG718">
        <f>IF($IW718&gt;=20,INDEX($GL:$GL,$IV718+20),"")</f>
      </c>
      <c r="HH718">
        <f>IF($IW718&gt;=21,INDEX($GL:$GL,$IV718+21),"")</f>
      </c>
      <c r="HI718">
        <f>IF($IW718&gt;=22,INDEX($GL:$GL,$IV718+22),"")</f>
      </c>
      <c r="HJ718">
        <f>IF($IW718&gt;=23,INDEX($GL:$GL,$IV718+23),"")</f>
      </c>
      <c r="HK718">
        <f>IF($IW718&gt;=24,INDEX($GL:$GL,$IV718+24),"")</f>
      </c>
      <c r="HL718">
        <f>IF($IW718&gt;=25,INDEX($GL:$GL,$IV718+25),"")</f>
      </c>
      <c r="HM718">
        <f>IF($IW718&gt;=26,INDEX($GL:$GL,$IV718+26),"")</f>
      </c>
      <c r="HN718">
        <f>IF($IW718&gt;=27,INDEX($GL:$GL,$IV718+27),"")</f>
      </c>
      <c r="HO718">
        <f>IF($IW718&gt;=28,INDEX($GL:$GL,$IV718+28),"")</f>
      </c>
      <c r="HP718">
        <f>IF($IW718&gt;=29,INDEX($GL:$GL,$IV718+29),"")</f>
      </c>
      <c r="HQ718">
        <f>IF($IW718&gt;=30,INDEX($GL:$GL,$IV718+30),"")</f>
      </c>
      <c r="HR718">
        <f>IF($IW718&gt;=31,INDEX($GL:$GL,$IV718+31),"")</f>
      </c>
      <c r="HS718">
        <f>IF($IW718&gt;=32,INDEX($GL:$GL,$IV718+32),"")</f>
      </c>
      <c r="HT718">
        <f>IF($IW718&gt;=33,INDEX($GL:$GL,$IV718+33),"")</f>
      </c>
      <c r="HU718">
        <f>IF($IW718&gt;=34,INDEX($GL:$GL,$IV718+34),"")</f>
      </c>
      <c r="HV718">
        <f>IF($IW718&gt;=35,INDEX($GL:$GL,$IV718+35),"")</f>
      </c>
      <c r="HW718">
        <f>IF($IW718&gt;=36,INDEX($GL:$GL,$IV718+36),"")</f>
      </c>
      <c r="HX718">
        <f>IF($IW718&gt;=37,INDEX($GL:$GL,$IV718+37),"")</f>
      </c>
      <c r="HY718">
        <f>IF($IW718&gt;=38,INDEX($GL:$GL,$IV718+38),"")</f>
      </c>
      <c r="HZ718">
        <f>IF($IW718&gt;=39,INDEX($GL:$GL,$IV718+39),"")</f>
      </c>
      <c r="IA718">
        <f>IF($IW718&gt;=40,INDEX($GL:$GL,$IV718+40),"")</f>
      </c>
      <c r="IB718">
        <f>IF($IW718&gt;=41,INDEX($GL:$GL,$IV718+41),"")</f>
      </c>
      <c r="IC718">
        <f>IF($IW718&gt;=42,INDEX($GL:$GL,$IV718+42),"")</f>
      </c>
      <c r="ID718">
        <f>IF($IW718&gt;=43,INDEX($GL:$GL,$IV718+43),"")</f>
      </c>
      <c r="IE718">
        <f>IF($IW718&gt;=44,INDEX($GL:$GL,$IV718+44),"")</f>
      </c>
      <c r="IF718">
        <f>IF($IW718&gt;=45,INDEX($GL:$GL,$IV718+45),"")</f>
      </c>
      <c r="IG718">
        <f>IF($IW718&gt;=46,INDEX($GL:$GL,$IV718+46),"")</f>
      </c>
      <c r="IH718">
        <f>IF($IW718&gt;=47,INDEX($GL:$GL,$IV718+47),"")</f>
      </c>
      <c r="II718">
        <f>IF($IW718&gt;=48,INDEX($GL:$GL,$IV718+48),"")</f>
      </c>
      <c r="IJ718">
        <f>IF($IW718&gt;=49,INDEX($GL:$GL,$IV718+49),"")</f>
      </c>
      <c r="IK718">
        <f>IF($IW718&gt;=50,INDEX($GL:$GL,$IV718+50),"")</f>
      </c>
      <c r="IL718">
        <f>IF($IW718&gt;=51,INDEX($GL:$GL,$IV718+51),"")</f>
      </c>
      <c r="IM718">
        <f>IF($IW718&gt;=52,INDEX($GL:$GL,$IV718+52),"")</f>
      </c>
      <c r="IN718">
        <f>IF($IW718&gt;=53,INDEX($GL:$GL,$IV718+53),"")</f>
      </c>
      <c r="IO718">
        <f>IF($IW718&gt;=54,INDEX($GL:$GL,$IV718+54),"")</f>
      </c>
      <c r="IP718">
        <f>IF($IW718&gt;=55,INDEX($GL:$GL,$IV718+55),"")</f>
      </c>
      <c r="IQ718">
        <f>IF($IW718&gt;=56,INDEX($GL:$GL,$IV718+56),"")</f>
      </c>
      <c r="IR718">
        <f>IF($IW718&gt;=57,INDEX($GL:$GL,$IV718+57),"")</f>
      </c>
      <c r="IS718">
        <f>IF($IW718&gt;=58,INDEX($GL:$GL,$IV718+58),"")</f>
      </c>
      <c r="IT718">
        <f>IF($IW718&gt;=59,INDEX($GL:$GL,$IV718+59),"")</f>
      </c>
      <c r="IU718">
        <f>IF($IW718&gt;=60,INDEX($GL:$GL,$IV718+60),"")</f>
      </c>
      <c r="IV718">
        <f>IFERROR(MATCH($GK718,$GL$2:$GL$324,0)+1,0)</f>
      </c>
      <c r="IW718">
        <f>IFERROR(INDEX($GM$2:$GM$324,MATCH($GK718,$GL$2:$GL$324,0)),0)</f>
      </c>
      <c r="IX718" t="s">
        <v>34</v>
      </c>
      <c r="IY718" t="s">
        <v>34</v>
      </c>
    </row>
    <row r="719" spans="1:259" x14ac:dyDescent="0.25">
      <c r="K719">
        <f>IF(OR($N719="",$J719=""),"",IFERROR($N719/$J719,0))</f>
      </c>
      <c r="L719">
        <f>IF($N719="","",
SUM($M719,$O719,$T719,$P719,$R719)*
(1-IF($U719="",0,VALUE($U719)/100)))</f>
      </c>
      <c r="M719">
        <f>IF($N719="","",$N719)</f>
      </c>
      <c r="O719">
        <f>IF($N719="","",
IF($H719="","",
IF(ISNUMBER(SEARCH("exempt",LOWER($H719))),0,
$N719*(VALUE(SUBSTITUTE($H719,"%",""))/100))))</f>
      </c>
      <c r="V719">
        <f>IFERROR(IF(FIND(" - ",$E719)&gt;0,MID($E719,FIND(" - ",$E719)+3,LEN($E719)),""),"")</f>
      </c>
      <c r="AE719" t="s">
        <v>1300</v>
      </c>
      <c r="AJ719">
        <f>IFERROR(LEFT($E719,FIND(" - ",$E719)-1),$E719)</f>
      </c>
      <c r="AM719">
        <f>IF($CB719&gt;=1,INDEX($AK:$AK,$CA719+1),"")</f>
      </c>
      <c r="AN719">
        <f>IF($CB719&gt;=2,INDEX($AK:$AK,$CA719+2),"")</f>
      </c>
      <c r="AO719">
        <f>IF($CB719&gt;=3,INDEX($AK:$AK,$CA719+3),"")</f>
      </c>
      <c r="AP719">
        <f>IF($CB719&gt;=4,INDEX($AK:$AK,$CA719+4),"")</f>
      </c>
      <c r="AQ719">
        <f>IF($CB719&gt;=5,INDEX($AK:$AK,$CA719+5),"")</f>
      </c>
      <c r="AR719">
        <f>IF($CB719&gt;=6,INDEX($AK:$AK,$CA719+6),"")</f>
      </c>
      <c r="AS719">
        <f>IF($CB719&gt;=7,INDEX($AK:$AK,$CA719+7),"")</f>
      </c>
      <c r="AT719">
        <f>IF($CB719&gt;=8,INDEX($AK:$AK,$CA719+8),"")</f>
      </c>
      <c r="AU719">
        <f>IF($CB719&gt;=9,INDEX($AK:$AK,$CA719+9),"")</f>
      </c>
      <c r="AV719">
        <f>IF($CB719&gt;=10,INDEX($AK:$AK,$CA719+10),"")</f>
      </c>
      <c r="AW719">
        <f>IF($CB719&gt;=11,INDEX($AK:$AK,$CA719+11),"")</f>
      </c>
      <c r="AX719">
        <f>IF($CB719&gt;=12,INDEX($AK:$AK,$CA719+12),"")</f>
      </c>
      <c r="AY719">
        <f>IF($CB719&gt;=13,INDEX($AK:$AK,$CA719+13),"")</f>
      </c>
      <c r="AZ719">
        <f>IF($CB719&gt;=14,INDEX($AK:$AK,$CA719+14),"")</f>
      </c>
      <c r="BA719">
        <f>IF($CB719&gt;=15,INDEX($AK:$AK,$CA719+15),"")</f>
      </c>
      <c r="BB719">
        <f>IF($CB719&gt;=16,INDEX($AK:$AK,$CA719+16),"")</f>
      </c>
      <c r="BC719">
        <f>IF($CB719&gt;=17,INDEX($AK:$AK,$CA719+17),"")</f>
      </c>
      <c r="BD719">
        <f>IF($CB719&gt;=18,INDEX($AK:$AK,$CA719+18),"")</f>
      </c>
      <c r="BE719">
        <f>IF($CB719&gt;=19,INDEX($AK:$AK,$CA719+19),"")</f>
      </c>
      <c r="BF719">
        <f>IF($CB719&gt;=20,INDEX($AK:$AK,$CA719+20),"")</f>
      </c>
      <c r="BG719">
        <f>IF($CB719&gt;=21,INDEX($AK:$AK,$CA719+21),"")</f>
      </c>
      <c r="BH719">
        <f>IF($CB719&gt;=22,INDEX($AK:$AK,$CA719+22),"")</f>
      </c>
      <c r="BI719">
        <f>IF($CB719&gt;=23,INDEX($AK:$AK,$CA719+23),"")</f>
      </c>
      <c r="BJ719">
        <f>IF($CB719&gt;=24,INDEX($AK:$AK,$CA719+24),"")</f>
      </c>
      <c r="BK719">
        <f>IF($CB719&gt;=25,INDEX($AK:$AK,$CA719+25),"")</f>
      </c>
      <c r="BL719">
        <f>IF($CB719&gt;=26,INDEX($AK:$AK,$CA719+26),"")</f>
      </c>
      <c r="BM719">
        <f>IF($CB719&gt;=27,INDEX($AK:$AK,$CA719+27),"")</f>
      </c>
      <c r="BN719">
        <f>IF($CB719&gt;=28,INDEX($AK:$AK,$CA719+28),"")</f>
      </c>
      <c r="BO719">
        <f>IF($CB719&gt;=29,INDEX($AK:$AK,$CA719+29),"")</f>
      </c>
      <c r="BP719">
        <f>IF($CB719&gt;=30,INDEX($AK:$AK,$CA719+30),"")</f>
      </c>
      <c r="BQ719">
        <f>IF($CB719&gt;=31,INDEX($AK:$AK,$CA719+31),"")</f>
      </c>
      <c r="BR719">
        <f>IF($CB719&gt;=32,INDEX($AK:$AK,$CA719+32),"")</f>
      </c>
      <c r="BS719">
        <f>IF($CB719&gt;=33,INDEX($AK:$AK,$CA719+33),"")</f>
      </c>
      <c r="BT719">
        <f>IF($CB719&gt;=34,INDEX($AK:$AK,$CA719+34),"")</f>
      </c>
      <c r="BU719">
        <f>IF($CB719&gt;=35,INDEX($AK:$AK,$CA719+35),"")</f>
      </c>
      <c r="BV719">
        <f>IF($CB719&gt;=36,INDEX($AK:$AK,$CA719+36),"")</f>
      </c>
      <c r="BW719">
        <f>IF($CB719&gt;=37,INDEX($AK:$AK,$CA719+37),"")</f>
      </c>
      <c r="BX719">
        <f>IF($CB719&gt;=38,INDEX($AK:$AK,$CA719+38),"")</f>
      </c>
      <c r="BY719">
        <f>IF($CB719&gt;=39,INDEX($AK:$AK,$CA719+39),"")</f>
      </c>
      <c r="BZ719">
        <f>IF($CB719&gt;=40,INDEX($AK:$AK,$CA719+40),"")</f>
      </c>
      <c r="CA719">
        <f>IFERROR(MATCH($AJ719,$AK$2:$AK$134,0)+1,0)</f>
      </c>
      <c r="CB719">
        <f>IFERROR(INDEX($AL$2:$AL$134,MATCH($AJ719,$AK$2:$AK$134,0)),0)</f>
      </c>
      <c r="CC719">
        <f>IFERROR(LEFT($F719,FIND(" - ",$F719)-1),$F719)</f>
      </c>
      <c r="CF719">
        <f>IF($DA719&gt;=1,INDEX($CD:$CD,$CZ719+1),"")</f>
      </c>
      <c r="CG719">
        <f>IF($DA719&gt;=2,INDEX($CD:$CD,$CZ719+2),"")</f>
      </c>
      <c r="CH719">
        <f>IF($DA719&gt;=3,INDEX($CD:$CD,$CZ719+3),"")</f>
      </c>
      <c r="CI719">
        <f>IF($DA719&gt;=4,INDEX($CD:$CD,$CZ719+4),"")</f>
      </c>
      <c r="CJ719">
        <f>IF($DA719&gt;=5,INDEX($CD:$CD,$CZ719+5),"")</f>
      </c>
      <c r="CK719">
        <f>IF($DA719&gt;=6,INDEX($CD:$CD,$CZ719+6),"")</f>
      </c>
      <c r="CL719">
        <f>IF($DA719&gt;=7,INDEX($CD:$CD,$CZ719+7),"")</f>
      </c>
      <c r="CM719">
        <f>IF($DA719&gt;=8,INDEX($CD:$CD,$CZ719+8),"")</f>
      </c>
      <c r="CN719">
        <f>IF($DA719&gt;=9,INDEX($CD:$CD,$CZ719+9),"")</f>
      </c>
      <c r="CO719">
        <f>IF($DA719&gt;=10,INDEX($CD:$CD,$CZ719+10),"")</f>
      </c>
      <c r="CP719">
        <f>IF($DA719&gt;=11,INDEX($CD:$CD,$CZ719+11),"")</f>
      </c>
      <c r="CQ719">
        <f>IF($DA719&gt;=12,INDEX($CD:$CD,$CZ719+12),"")</f>
      </c>
      <c r="CR719">
        <f>IF($DA719&gt;=13,INDEX($CD:$CD,$CZ719+13),"")</f>
      </c>
      <c r="CS719">
        <f>IF($DA719&gt;=14,INDEX($CD:$CD,$CZ719+14),"")</f>
      </c>
      <c r="CT719">
        <f>IF($DA719&gt;=15,INDEX($CD:$CD,$CZ719+15),"")</f>
      </c>
      <c r="CU719">
        <f>IF($DA719&gt;=16,INDEX($CD:$CD,$CZ719+16),"")</f>
      </c>
      <c r="CV719">
        <f>IF($DA719&gt;=17,INDEX($CD:$CD,$CZ719+17),"")</f>
      </c>
      <c r="CW719">
        <f>IF($DA719&gt;=18,INDEX($CD:$CD,$CZ719+18),"")</f>
      </c>
      <c r="CX719">
        <f>IF($DA719&gt;=19,INDEX($CD:$CD,$CZ719+19),"")</f>
      </c>
      <c r="CY719">
        <f>IF($DA719&gt;=20,INDEX($CD:$CD,$CZ719+20),"")</f>
      </c>
      <c r="CZ719">
        <f>IFERROR(MATCH($CC719,$CD$2:$CD$263,0)+1,0)</f>
      </c>
      <c r="DA719">
        <f>IFERROR(INDEX($CE$2:$CE$263,MATCH($CC719,$CD$2:$CD$263,0)),0)</f>
      </c>
      <c r="DB719">
        <f>IFERROR(INDEX($AI:$AI,MATCH($H719,$AH:$AH,0))&amp;"","")</f>
      </c>
      <c r="DF719">
        <f>IF($GI719&gt;=1,INDEX($DC:$DC,$GH719+1),"")</f>
      </c>
      <c r="DG719">
        <f>IF($GI719&gt;=2,INDEX($DC:$DC,$GH719+2),"")</f>
      </c>
      <c r="DH719">
        <f>IF($GI719&gt;=3,INDEX($DC:$DC,$GH719+3),"")</f>
      </c>
      <c r="DI719">
        <f>IF($GI719&gt;=4,INDEX($DC:$DC,$GH719+4),"")</f>
      </c>
      <c r="DJ719">
        <f>IF($GI719&gt;=5,INDEX($DC:$DC,$GH719+5),"")</f>
      </c>
      <c r="DK719">
        <f>IF($GI719&gt;=6,INDEX($DC:$DC,$GH719+6),"")</f>
      </c>
      <c r="DL719">
        <f>IF($GI719&gt;=7,INDEX($DC:$DC,$GH719+7),"")</f>
      </c>
      <c r="DM719">
        <f>IF($GI719&gt;=8,INDEX($DC:$DC,$GH719+8),"")</f>
      </c>
      <c r="DN719">
        <f>IF($GI719&gt;=9,INDEX($DC:$DC,$GH719+9),"")</f>
      </c>
      <c r="DO719">
        <f>IF($GI719&gt;=10,INDEX($DC:$DC,$GH719+10),"")</f>
      </c>
      <c r="DP719">
        <f>IF($GI719&gt;=11,INDEX($DC:$DC,$GH719+11),"")</f>
      </c>
      <c r="DQ719">
        <f>IF($GI719&gt;=12,INDEX($DC:$DC,$GH719+12),"")</f>
      </c>
      <c r="DR719">
        <f>IF($GI719&gt;=13,INDEX($DC:$DC,$GH719+13),"")</f>
      </c>
      <c r="DS719">
        <f>IF($GI719&gt;=14,INDEX($DC:$DC,$GH719+14),"")</f>
      </c>
      <c r="DT719">
        <f>IF($GI719&gt;=15,INDEX($DC:$DC,$GH719+15),"")</f>
      </c>
      <c r="DU719">
        <f>IF($GI719&gt;=16,INDEX($DC:$DC,$GH719+16),"")</f>
      </c>
      <c r="DV719">
        <f>IF($GI719&gt;=17,INDEX($DC:$DC,$GH719+17),"")</f>
      </c>
      <c r="DW719">
        <f>IF($GI719&gt;=18,INDEX($DC:$DC,$GH719+18),"")</f>
      </c>
      <c r="DX719">
        <f>IF($GI719&gt;=19,INDEX($DC:$DC,$GH719+19),"")</f>
      </c>
      <c r="DY719">
        <f>IF($GI719&gt;=20,INDEX($DC:$DC,$GH719+20),"")</f>
      </c>
      <c r="DZ719">
        <f>IF($GI719&gt;=21,INDEX($DC:$DC,$GH719+21),"")</f>
      </c>
      <c r="EA719">
        <f>IF($GI719&gt;=22,INDEX($DC:$DC,$GH719+22),"")</f>
      </c>
      <c r="EB719">
        <f>IF($GI719&gt;=23,INDEX($DC:$DC,$GH719+23),"")</f>
      </c>
      <c r="EC719">
        <f>IF($GI719&gt;=24,INDEX($DC:$DC,$GH719+24),"")</f>
      </c>
      <c r="ED719">
        <f>IF($GI719&gt;=25,INDEX($DC:$DC,$GH719+25),"")</f>
      </c>
      <c r="EE719">
        <f>IF($GI719&gt;=26,INDEX($DC:$DC,$GH719+26),"")</f>
      </c>
      <c r="EF719">
        <f>IF($GI719&gt;=27,INDEX($DC:$DC,$GH719+27),"")</f>
      </c>
      <c r="EG719">
        <f>IF($GI719&gt;=28,INDEX($DC:$DC,$GH719+28),"")</f>
      </c>
      <c r="EH719">
        <f>IF($GI719&gt;=29,INDEX($DC:$DC,$GH719+29),"")</f>
      </c>
      <c r="EI719">
        <f>IF($GI719&gt;=30,INDEX($DC:$DC,$GH719+30),"")</f>
      </c>
      <c r="EJ719">
        <f>IF($GI719&gt;=31,INDEX($DC:$DC,$GH719+31),"")</f>
      </c>
      <c r="EK719">
        <f>IF($GI719&gt;=32,INDEX($DC:$DC,$GH719+32),"")</f>
      </c>
      <c r="EL719">
        <f>IF($GI719&gt;=33,INDEX($DC:$DC,$GH719+33),"")</f>
      </c>
      <c r="EM719">
        <f>IF($GI719&gt;=34,INDEX($DC:$DC,$GH719+34),"")</f>
      </c>
      <c r="EN719">
        <f>IF($GI719&gt;=35,INDEX($DC:$DC,$GH719+35),"")</f>
      </c>
      <c r="EO719">
        <f>IF($GI719&gt;=36,INDEX($DC:$DC,$GH719+36),"")</f>
      </c>
      <c r="EP719">
        <f>IF($GI719&gt;=37,INDEX($DC:$DC,$GH719+37),"")</f>
      </c>
      <c r="EQ719">
        <f>IF($GI719&gt;=38,INDEX($DC:$DC,$GH719+38),"")</f>
      </c>
      <c r="ER719">
        <f>IF($GI719&gt;=39,INDEX($DC:$DC,$GH719+39),"")</f>
      </c>
      <c r="ES719">
        <f>IF($GI719&gt;=40,INDEX($DC:$DC,$GH719+40),"")</f>
      </c>
      <c r="ET719">
        <f>IF($GI719&gt;=1,INDEX($DD:$DD,$GH719+1),"")</f>
      </c>
      <c r="EU719">
        <f>IF($GI719&gt;=2,INDEX($DD:$DD,$GH719+2),"")</f>
      </c>
      <c r="EV719">
        <f>IF($GI719&gt;=3,INDEX($DD:$DD,$GH719+3),"")</f>
      </c>
      <c r="EW719">
        <f>IF($GI719&gt;=4,INDEX($DD:$DD,$GH719+4),"")</f>
      </c>
      <c r="EX719">
        <f>IF($GI719&gt;=5,INDEX($DD:$DD,$GH719+5),"")</f>
      </c>
      <c r="EY719">
        <f>IF($GI719&gt;=6,INDEX($DD:$DD,$GH719+6),"")</f>
      </c>
      <c r="EZ719">
        <f>IF($GI719&gt;=7,INDEX($DD:$DD,$GH719+7),"")</f>
      </c>
      <c r="FA719">
        <f>IF($GI719&gt;=8,INDEX($DD:$DD,$GH719+8),"")</f>
      </c>
      <c r="FB719">
        <f>IF($GI719&gt;=9,INDEX($DD:$DD,$GH719+9),"")</f>
      </c>
      <c r="FC719">
        <f>IF($GI719&gt;=10,INDEX($DD:$DD,$GH719+10),"")</f>
      </c>
      <c r="FD719">
        <f>IF($GI719&gt;=11,INDEX($DD:$DD,$GH719+11),"")</f>
      </c>
      <c r="FE719">
        <f>IF($GI719&gt;=12,INDEX($DD:$DD,$GH719+12),"")</f>
      </c>
      <c r="FF719">
        <f>IF($GI719&gt;=13,INDEX($DD:$DD,$GH719+13),"")</f>
      </c>
      <c r="FG719">
        <f>IF($GI719&gt;=14,INDEX($DD:$DD,$GH719+14),"")</f>
      </c>
      <c r="FH719">
        <f>IF($GI719&gt;=15,INDEX($DD:$DD,$GH719+15),"")</f>
      </c>
      <c r="FI719">
        <f>IF($GI719&gt;=16,INDEX($DD:$DD,$GH719+16),"")</f>
      </c>
      <c r="FJ719">
        <f>IF($GI719&gt;=17,INDEX($DD:$DD,$GH719+17),"")</f>
      </c>
      <c r="FK719">
        <f>IF($GI719&gt;=18,INDEX($DD:$DD,$GH719+18),"")</f>
      </c>
      <c r="FL719">
        <f>IF($GI719&gt;=19,INDEX($DD:$DD,$GH719+19),"")</f>
      </c>
      <c r="FM719">
        <f>IF($GI719&gt;=20,INDEX($DD:$DD,$GH719+20),"")</f>
      </c>
      <c r="FN719">
        <f>IF($GI719&gt;=21,INDEX($DD:$DD,$GH719+21),"")</f>
      </c>
      <c r="FO719">
        <f>IF($GI719&gt;=22,INDEX($DD:$DD,$GH719+22),"")</f>
      </c>
      <c r="FP719">
        <f>IF($GI719&gt;=23,INDEX($DD:$DD,$GH719+23),"")</f>
      </c>
      <c r="FQ719">
        <f>IF($GI719&gt;=24,INDEX($DD:$DD,$GH719+24),"")</f>
      </c>
      <c r="FR719">
        <f>IF($GI719&gt;=25,INDEX($DD:$DD,$GH719+25),"")</f>
      </c>
      <c r="FS719">
        <f>IF($GI719&gt;=26,INDEX($DD:$DD,$GH719+26),"")</f>
      </c>
      <c r="FT719">
        <f>IF($GI719&gt;=27,INDEX($DD:$DD,$GH719+27),"")</f>
      </c>
      <c r="FU719">
        <f>IF($GI719&gt;=28,INDEX($DD:$DD,$GH719+28),"")</f>
      </c>
      <c r="FV719">
        <f>IF($GI719&gt;=29,INDEX($DD:$DD,$GH719+29),"")</f>
      </c>
      <c r="FW719">
        <f>IF($GI719&gt;=30,INDEX($DD:$DD,$GH719+30),"")</f>
      </c>
      <c r="FX719">
        <f>IF($GI719&gt;=31,INDEX($DD:$DD,$GH719+31),"")</f>
      </c>
      <c r="FY719">
        <f>IF($GI719&gt;=32,INDEX($DD:$DD,$GH719+32),"")</f>
      </c>
      <c r="FZ719">
        <f>IF($GI719&gt;=33,INDEX($DD:$DD,$GH719+33),"")</f>
      </c>
      <c r="GA719">
        <f>IF($GI719&gt;=34,INDEX($DD:$DD,$GH719+34),"")</f>
      </c>
      <c r="GB719">
        <f>IF($GI719&gt;=35,INDEX($DD:$DD,$GH719+35),"")</f>
      </c>
      <c r="GC719">
        <f>IF($GI719&gt;=36,INDEX($DD:$DD,$GH719+36),"")</f>
      </c>
      <c r="GD719">
        <f>IF($GI719&gt;=37,INDEX($DD:$DD,$GH719+37),"")</f>
      </c>
      <c r="GE719">
        <f>IF($GI719&gt;=38,INDEX($DD:$DD,$GH719+38),"")</f>
      </c>
      <c r="GF719">
        <f>IF($GI719&gt;=39,INDEX($DD:$DD,$GH719+39),"")</f>
      </c>
      <c r="GG719">
        <f>IF($GI719&gt;=40,INDEX($DD:$DD,$GH719+40),"")</f>
      </c>
      <c r="GH719">
        <f>IFERROR(MATCH($DB719,$DC$2:$DC$148,0)+1,0)</f>
      </c>
      <c r="GI719">
        <f>IFERROR(INDEX($DE$2:$DE$148,MATCH($DB719,$DC$2:$DC$148,0)),0)</f>
      </c>
      <c r="GJ719">
        <f>IFERROR(MATCH($S719,$DF$719:$ES$719,0),0)</f>
      </c>
      <c r="GK719">
        <f>IF($GJ719&gt;0,INDEX($ET$719:$GG$719,$GJ719),"")</f>
      </c>
      <c r="GN719">
        <f>IF($IW719&gt;=1,INDEX($GL:$GL,$IV719+1),"")</f>
      </c>
      <c r="GO719">
        <f>IF($IW719&gt;=2,INDEX($GL:$GL,$IV719+2),"")</f>
      </c>
      <c r="GP719">
        <f>IF($IW719&gt;=3,INDEX($GL:$GL,$IV719+3),"")</f>
      </c>
      <c r="GQ719">
        <f>IF($IW719&gt;=4,INDEX($GL:$GL,$IV719+4),"")</f>
      </c>
      <c r="GR719">
        <f>IF($IW719&gt;=5,INDEX($GL:$GL,$IV719+5),"")</f>
      </c>
      <c r="GS719">
        <f>IF($IW719&gt;=6,INDEX($GL:$GL,$IV719+6),"")</f>
      </c>
      <c r="GT719">
        <f>IF($IW719&gt;=7,INDEX($GL:$GL,$IV719+7),"")</f>
      </c>
      <c r="GU719">
        <f>IF($IW719&gt;=8,INDEX($GL:$GL,$IV719+8),"")</f>
      </c>
      <c r="GV719">
        <f>IF($IW719&gt;=9,INDEX($GL:$GL,$IV719+9),"")</f>
      </c>
      <c r="GW719">
        <f>IF($IW719&gt;=10,INDEX($GL:$GL,$IV719+10),"")</f>
      </c>
      <c r="GX719">
        <f>IF($IW719&gt;=11,INDEX($GL:$GL,$IV719+11),"")</f>
      </c>
      <c r="GY719">
        <f>IF($IW719&gt;=12,INDEX($GL:$GL,$IV719+12),"")</f>
      </c>
      <c r="GZ719">
        <f>IF($IW719&gt;=13,INDEX($GL:$GL,$IV719+13),"")</f>
      </c>
      <c r="HA719">
        <f>IF($IW719&gt;=14,INDEX($GL:$GL,$IV719+14),"")</f>
      </c>
      <c r="HB719">
        <f>IF($IW719&gt;=15,INDEX($GL:$GL,$IV719+15),"")</f>
      </c>
      <c r="HC719">
        <f>IF($IW719&gt;=16,INDEX($GL:$GL,$IV719+16),"")</f>
      </c>
      <c r="HD719">
        <f>IF($IW719&gt;=17,INDEX($GL:$GL,$IV719+17),"")</f>
      </c>
      <c r="HE719">
        <f>IF($IW719&gt;=18,INDEX($GL:$GL,$IV719+18),"")</f>
      </c>
      <c r="HF719">
        <f>IF($IW719&gt;=19,INDEX($GL:$GL,$IV719+19),"")</f>
      </c>
      <c r="HG719">
        <f>IF($IW719&gt;=20,INDEX($GL:$GL,$IV719+20),"")</f>
      </c>
      <c r="HH719">
        <f>IF($IW719&gt;=21,INDEX($GL:$GL,$IV719+21),"")</f>
      </c>
      <c r="HI719">
        <f>IF($IW719&gt;=22,INDEX($GL:$GL,$IV719+22),"")</f>
      </c>
      <c r="HJ719">
        <f>IF($IW719&gt;=23,INDEX($GL:$GL,$IV719+23),"")</f>
      </c>
      <c r="HK719">
        <f>IF($IW719&gt;=24,INDEX($GL:$GL,$IV719+24),"")</f>
      </c>
      <c r="HL719">
        <f>IF($IW719&gt;=25,INDEX($GL:$GL,$IV719+25),"")</f>
      </c>
      <c r="HM719">
        <f>IF($IW719&gt;=26,INDEX($GL:$GL,$IV719+26),"")</f>
      </c>
      <c r="HN719">
        <f>IF($IW719&gt;=27,INDEX($GL:$GL,$IV719+27),"")</f>
      </c>
      <c r="HO719">
        <f>IF($IW719&gt;=28,INDEX($GL:$GL,$IV719+28),"")</f>
      </c>
      <c r="HP719">
        <f>IF($IW719&gt;=29,INDEX($GL:$GL,$IV719+29),"")</f>
      </c>
      <c r="HQ719">
        <f>IF($IW719&gt;=30,INDEX($GL:$GL,$IV719+30),"")</f>
      </c>
      <c r="HR719">
        <f>IF($IW719&gt;=31,INDEX($GL:$GL,$IV719+31),"")</f>
      </c>
      <c r="HS719">
        <f>IF($IW719&gt;=32,INDEX($GL:$GL,$IV719+32),"")</f>
      </c>
      <c r="HT719">
        <f>IF($IW719&gt;=33,INDEX($GL:$GL,$IV719+33),"")</f>
      </c>
      <c r="HU719">
        <f>IF($IW719&gt;=34,INDEX($GL:$GL,$IV719+34),"")</f>
      </c>
      <c r="HV719">
        <f>IF($IW719&gt;=35,INDEX($GL:$GL,$IV719+35),"")</f>
      </c>
      <c r="HW719">
        <f>IF($IW719&gt;=36,INDEX($GL:$GL,$IV719+36),"")</f>
      </c>
      <c r="HX719">
        <f>IF($IW719&gt;=37,INDEX($GL:$GL,$IV719+37),"")</f>
      </c>
      <c r="HY719">
        <f>IF($IW719&gt;=38,INDEX($GL:$GL,$IV719+38),"")</f>
      </c>
      <c r="HZ719">
        <f>IF($IW719&gt;=39,INDEX($GL:$GL,$IV719+39),"")</f>
      </c>
      <c r="IA719">
        <f>IF($IW719&gt;=40,INDEX($GL:$GL,$IV719+40),"")</f>
      </c>
      <c r="IB719">
        <f>IF($IW719&gt;=41,INDEX($GL:$GL,$IV719+41),"")</f>
      </c>
      <c r="IC719">
        <f>IF($IW719&gt;=42,INDEX($GL:$GL,$IV719+42),"")</f>
      </c>
      <c r="ID719">
        <f>IF($IW719&gt;=43,INDEX($GL:$GL,$IV719+43),"")</f>
      </c>
      <c r="IE719">
        <f>IF($IW719&gt;=44,INDEX($GL:$GL,$IV719+44),"")</f>
      </c>
      <c r="IF719">
        <f>IF($IW719&gt;=45,INDEX($GL:$GL,$IV719+45),"")</f>
      </c>
      <c r="IG719">
        <f>IF($IW719&gt;=46,INDEX($GL:$GL,$IV719+46),"")</f>
      </c>
      <c r="IH719">
        <f>IF($IW719&gt;=47,INDEX($GL:$GL,$IV719+47),"")</f>
      </c>
      <c r="II719">
        <f>IF($IW719&gt;=48,INDEX($GL:$GL,$IV719+48),"")</f>
      </c>
      <c r="IJ719">
        <f>IF($IW719&gt;=49,INDEX($GL:$GL,$IV719+49),"")</f>
      </c>
      <c r="IK719">
        <f>IF($IW719&gt;=50,INDEX($GL:$GL,$IV719+50),"")</f>
      </c>
      <c r="IL719">
        <f>IF($IW719&gt;=51,INDEX($GL:$GL,$IV719+51),"")</f>
      </c>
      <c r="IM719">
        <f>IF($IW719&gt;=52,INDEX($GL:$GL,$IV719+52),"")</f>
      </c>
      <c r="IN719">
        <f>IF($IW719&gt;=53,INDEX($GL:$GL,$IV719+53),"")</f>
      </c>
      <c r="IO719">
        <f>IF($IW719&gt;=54,INDEX($GL:$GL,$IV719+54),"")</f>
      </c>
      <c r="IP719">
        <f>IF($IW719&gt;=55,INDEX($GL:$GL,$IV719+55),"")</f>
      </c>
      <c r="IQ719">
        <f>IF($IW719&gt;=56,INDEX($GL:$GL,$IV719+56),"")</f>
      </c>
      <c r="IR719">
        <f>IF($IW719&gt;=57,INDEX($GL:$GL,$IV719+57),"")</f>
      </c>
      <c r="IS719">
        <f>IF($IW719&gt;=58,INDEX($GL:$GL,$IV719+58),"")</f>
      </c>
      <c r="IT719">
        <f>IF($IW719&gt;=59,INDEX($GL:$GL,$IV719+59),"")</f>
      </c>
      <c r="IU719">
        <f>IF($IW719&gt;=60,INDEX($GL:$GL,$IV719+60),"")</f>
      </c>
      <c r="IV719">
        <f>IFERROR(MATCH($GK719,$GL$2:$GL$324,0)+1,0)</f>
      </c>
      <c r="IW719">
        <f>IFERROR(INDEX($GM$2:$GM$324,MATCH($GK719,$GL$2:$GL$324,0)),0)</f>
      </c>
      <c r="IX719" t="s">
        <v>34</v>
      </c>
      <c r="IY719" t="s">
        <v>34</v>
      </c>
    </row>
    <row r="720" spans="1:259" x14ac:dyDescent="0.25">
      <c r="K720">
        <f>IF(OR($N720="",$J720=""),"",IFERROR($N720/$J720,0))</f>
      </c>
      <c r="L720">
        <f>IF($N720="","",
SUM($M720,$O720,$T720,$P720,$R720)*
(1-IF($U720="",0,VALUE($U720)/100)))</f>
      </c>
      <c r="M720">
        <f>IF($N720="","",$N720)</f>
      </c>
      <c r="O720">
        <f>IF($N720="","",
IF($H720="","",
IF(ISNUMBER(SEARCH("exempt",LOWER($H720))),0,
$N720*(VALUE(SUBSTITUTE($H720,"%",""))/100))))</f>
      </c>
      <c r="V720">
        <f>IFERROR(IF(FIND(" - ",$E720)&gt;0,MID($E720,FIND(" - ",$E720)+3,LEN($E720)),""),"")</f>
      </c>
      <c r="AE720" t="s">
        <v>1301</v>
      </c>
      <c r="AJ720">
        <f>IFERROR(LEFT($E720,FIND(" - ",$E720)-1),$E720)</f>
      </c>
      <c r="AM720">
        <f>IF($CB720&gt;=1,INDEX($AK:$AK,$CA720+1),"")</f>
      </c>
      <c r="AN720">
        <f>IF($CB720&gt;=2,INDEX($AK:$AK,$CA720+2),"")</f>
      </c>
      <c r="AO720">
        <f>IF($CB720&gt;=3,INDEX($AK:$AK,$CA720+3),"")</f>
      </c>
      <c r="AP720">
        <f>IF($CB720&gt;=4,INDEX($AK:$AK,$CA720+4),"")</f>
      </c>
      <c r="AQ720">
        <f>IF($CB720&gt;=5,INDEX($AK:$AK,$CA720+5),"")</f>
      </c>
      <c r="AR720">
        <f>IF($CB720&gt;=6,INDEX($AK:$AK,$CA720+6),"")</f>
      </c>
      <c r="AS720">
        <f>IF($CB720&gt;=7,INDEX($AK:$AK,$CA720+7),"")</f>
      </c>
      <c r="AT720">
        <f>IF($CB720&gt;=8,INDEX($AK:$AK,$CA720+8),"")</f>
      </c>
      <c r="AU720">
        <f>IF($CB720&gt;=9,INDEX($AK:$AK,$CA720+9),"")</f>
      </c>
      <c r="AV720">
        <f>IF($CB720&gt;=10,INDEX($AK:$AK,$CA720+10),"")</f>
      </c>
      <c r="AW720">
        <f>IF($CB720&gt;=11,INDEX($AK:$AK,$CA720+11),"")</f>
      </c>
      <c r="AX720">
        <f>IF($CB720&gt;=12,INDEX($AK:$AK,$CA720+12),"")</f>
      </c>
      <c r="AY720">
        <f>IF($CB720&gt;=13,INDEX($AK:$AK,$CA720+13),"")</f>
      </c>
      <c r="AZ720">
        <f>IF($CB720&gt;=14,INDEX($AK:$AK,$CA720+14),"")</f>
      </c>
      <c r="BA720">
        <f>IF($CB720&gt;=15,INDEX($AK:$AK,$CA720+15),"")</f>
      </c>
      <c r="BB720">
        <f>IF($CB720&gt;=16,INDEX($AK:$AK,$CA720+16),"")</f>
      </c>
      <c r="BC720">
        <f>IF($CB720&gt;=17,INDEX($AK:$AK,$CA720+17),"")</f>
      </c>
      <c r="BD720">
        <f>IF($CB720&gt;=18,INDEX($AK:$AK,$CA720+18),"")</f>
      </c>
      <c r="BE720">
        <f>IF($CB720&gt;=19,INDEX($AK:$AK,$CA720+19),"")</f>
      </c>
      <c r="BF720">
        <f>IF($CB720&gt;=20,INDEX($AK:$AK,$CA720+20),"")</f>
      </c>
      <c r="BG720">
        <f>IF($CB720&gt;=21,INDEX($AK:$AK,$CA720+21),"")</f>
      </c>
      <c r="BH720">
        <f>IF($CB720&gt;=22,INDEX($AK:$AK,$CA720+22),"")</f>
      </c>
      <c r="BI720">
        <f>IF($CB720&gt;=23,INDEX($AK:$AK,$CA720+23),"")</f>
      </c>
      <c r="BJ720">
        <f>IF($CB720&gt;=24,INDEX($AK:$AK,$CA720+24),"")</f>
      </c>
      <c r="BK720">
        <f>IF($CB720&gt;=25,INDEX($AK:$AK,$CA720+25),"")</f>
      </c>
      <c r="BL720">
        <f>IF($CB720&gt;=26,INDEX($AK:$AK,$CA720+26),"")</f>
      </c>
      <c r="BM720">
        <f>IF($CB720&gt;=27,INDEX($AK:$AK,$CA720+27),"")</f>
      </c>
      <c r="BN720">
        <f>IF($CB720&gt;=28,INDEX($AK:$AK,$CA720+28),"")</f>
      </c>
      <c r="BO720">
        <f>IF($CB720&gt;=29,INDEX($AK:$AK,$CA720+29),"")</f>
      </c>
      <c r="BP720">
        <f>IF($CB720&gt;=30,INDEX($AK:$AK,$CA720+30),"")</f>
      </c>
      <c r="BQ720">
        <f>IF($CB720&gt;=31,INDEX($AK:$AK,$CA720+31),"")</f>
      </c>
      <c r="BR720">
        <f>IF($CB720&gt;=32,INDEX($AK:$AK,$CA720+32),"")</f>
      </c>
      <c r="BS720">
        <f>IF($CB720&gt;=33,INDEX($AK:$AK,$CA720+33),"")</f>
      </c>
      <c r="BT720">
        <f>IF($CB720&gt;=34,INDEX($AK:$AK,$CA720+34),"")</f>
      </c>
      <c r="BU720">
        <f>IF($CB720&gt;=35,INDEX($AK:$AK,$CA720+35),"")</f>
      </c>
      <c r="BV720">
        <f>IF($CB720&gt;=36,INDEX($AK:$AK,$CA720+36),"")</f>
      </c>
      <c r="BW720">
        <f>IF($CB720&gt;=37,INDEX($AK:$AK,$CA720+37),"")</f>
      </c>
      <c r="BX720">
        <f>IF($CB720&gt;=38,INDEX($AK:$AK,$CA720+38),"")</f>
      </c>
      <c r="BY720">
        <f>IF($CB720&gt;=39,INDEX($AK:$AK,$CA720+39),"")</f>
      </c>
      <c r="BZ720">
        <f>IF($CB720&gt;=40,INDEX($AK:$AK,$CA720+40),"")</f>
      </c>
      <c r="CA720">
        <f>IFERROR(MATCH($AJ720,$AK$2:$AK$134,0)+1,0)</f>
      </c>
      <c r="CB720">
        <f>IFERROR(INDEX($AL$2:$AL$134,MATCH($AJ720,$AK$2:$AK$134,0)),0)</f>
      </c>
      <c r="CC720">
        <f>IFERROR(LEFT($F720,FIND(" - ",$F720)-1),$F720)</f>
      </c>
      <c r="CF720">
        <f>IF($DA720&gt;=1,INDEX($CD:$CD,$CZ720+1),"")</f>
      </c>
      <c r="CG720">
        <f>IF($DA720&gt;=2,INDEX($CD:$CD,$CZ720+2),"")</f>
      </c>
      <c r="CH720">
        <f>IF($DA720&gt;=3,INDEX($CD:$CD,$CZ720+3),"")</f>
      </c>
      <c r="CI720">
        <f>IF($DA720&gt;=4,INDEX($CD:$CD,$CZ720+4),"")</f>
      </c>
      <c r="CJ720">
        <f>IF($DA720&gt;=5,INDEX($CD:$CD,$CZ720+5),"")</f>
      </c>
      <c r="CK720">
        <f>IF($DA720&gt;=6,INDEX($CD:$CD,$CZ720+6),"")</f>
      </c>
      <c r="CL720">
        <f>IF($DA720&gt;=7,INDEX($CD:$CD,$CZ720+7),"")</f>
      </c>
      <c r="CM720">
        <f>IF($DA720&gt;=8,INDEX($CD:$CD,$CZ720+8),"")</f>
      </c>
      <c r="CN720">
        <f>IF($DA720&gt;=9,INDEX($CD:$CD,$CZ720+9),"")</f>
      </c>
      <c r="CO720">
        <f>IF($DA720&gt;=10,INDEX($CD:$CD,$CZ720+10),"")</f>
      </c>
      <c r="CP720">
        <f>IF($DA720&gt;=11,INDEX($CD:$CD,$CZ720+11),"")</f>
      </c>
      <c r="CQ720">
        <f>IF($DA720&gt;=12,INDEX($CD:$CD,$CZ720+12),"")</f>
      </c>
      <c r="CR720">
        <f>IF($DA720&gt;=13,INDEX($CD:$CD,$CZ720+13),"")</f>
      </c>
      <c r="CS720">
        <f>IF($DA720&gt;=14,INDEX($CD:$CD,$CZ720+14),"")</f>
      </c>
      <c r="CT720">
        <f>IF($DA720&gt;=15,INDEX($CD:$CD,$CZ720+15),"")</f>
      </c>
      <c r="CU720">
        <f>IF($DA720&gt;=16,INDEX($CD:$CD,$CZ720+16),"")</f>
      </c>
      <c r="CV720">
        <f>IF($DA720&gt;=17,INDEX($CD:$CD,$CZ720+17),"")</f>
      </c>
      <c r="CW720">
        <f>IF($DA720&gt;=18,INDEX($CD:$CD,$CZ720+18),"")</f>
      </c>
      <c r="CX720">
        <f>IF($DA720&gt;=19,INDEX($CD:$CD,$CZ720+19),"")</f>
      </c>
      <c r="CY720">
        <f>IF($DA720&gt;=20,INDEX($CD:$CD,$CZ720+20),"")</f>
      </c>
      <c r="CZ720">
        <f>IFERROR(MATCH($CC720,$CD$2:$CD$263,0)+1,0)</f>
      </c>
      <c r="DA720">
        <f>IFERROR(INDEX($CE$2:$CE$263,MATCH($CC720,$CD$2:$CD$263,0)),0)</f>
      </c>
      <c r="DB720">
        <f>IFERROR(INDEX($AI:$AI,MATCH($H720,$AH:$AH,0))&amp;"","")</f>
      </c>
      <c r="DF720">
        <f>IF($GI720&gt;=1,INDEX($DC:$DC,$GH720+1),"")</f>
      </c>
      <c r="DG720">
        <f>IF($GI720&gt;=2,INDEX($DC:$DC,$GH720+2),"")</f>
      </c>
      <c r="DH720">
        <f>IF($GI720&gt;=3,INDEX($DC:$DC,$GH720+3),"")</f>
      </c>
      <c r="DI720">
        <f>IF($GI720&gt;=4,INDEX($DC:$DC,$GH720+4),"")</f>
      </c>
      <c r="DJ720">
        <f>IF($GI720&gt;=5,INDEX($DC:$DC,$GH720+5),"")</f>
      </c>
      <c r="DK720">
        <f>IF($GI720&gt;=6,INDEX($DC:$DC,$GH720+6),"")</f>
      </c>
      <c r="DL720">
        <f>IF($GI720&gt;=7,INDEX($DC:$DC,$GH720+7),"")</f>
      </c>
      <c r="DM720">
        <f>IF($GI720&gt;=8,INDEX($DC:$DC,$GH720+8),"")</f>
      </c>
      <c r="DN720">
        <f>IF($GI720&gt;=9,INDEX($DC:$DC,$GH720+9),"")</f>
      </c>
      <c r="DO720">
        <f>IF($GI720&gt;=10,INDEX($DC:$DC,$GH720+10),"")</f>
      </c>
      <c r="DP720">
        <f>IF($GI720&gt;=11,INDEX($DC:$DC,$GH720+11),"")</f>
      </c>
      <c r="DQ720">
        <f>IF($GI720&gt;=12,INDEX($DC:$DC,$GH720+12),"")</f>
      </c>
      <c r="DR720">
        <f>IF($GI720&gt;=13,INDEX($DC:$DC,$GH720+13),"")</f>
      </c>
      <c r="DS720">
        <f>IF($GI720&gt;=14,INDEX($DC:$DC,$GH720+14),"")</f>
      </c>
      <c r="DT720">
        <f>IF($GI720&gt;=15,INDEX($DC:$DC,$GH720+15),"")</f>
      </c>
      <c r="DU720">
        <f>IF($GI720&gt;=16,INDEX($DC:$DC,$GH720+16),"")</f>
      </c>
      <c r="DV720">
        <f>IF($GI720&gt;=17,INDEX($DC:$DC,$GH720+17),"")</f>
      </c>
      <c r="DW720">
        <f>IF($GI720&gt;=18,INDEX($DC:$DC,$GH720+18),"")</f>
      </c>
      <c r="DX720">
        <f>IF($GI720&gt;=19,INDEX($DC:$DC,$GH720+19),"")</f>
      </c>
      <c r="DY720">
        <f>IF($GI720&gt;=20,INDEX($DC:$DC,$GH720+20),"")</f>
      </c>
      <c r="DZ720">
        <f>IF($GI720&gt;=21,INDEX($DC:$DC,$GH720+21),"")</f>
      </c>
      <c r="EA720">
        <f>IF($GI720&gt;=22,INDEX($DC:$DC,$GH720+22),"")</f>
      </c>
      <c r="EB720">
        <f>IF($GI720&gt;=23,INDEX($DC:$DC,$GH720+23),"")</f>
      </c>
      <c r="EC720">
        <f>IF($GI720&gt;=24,INDEX($DC:$DC,$GH720+24),"")</f>
      </c>
      <c r="ED720">
        <f>IF($GI720&gt;=25,INDEX($DC:$DC,$GH720+25),"")</f>
      </c>
      <c r="EE720">
        <f>IF($GI720&gt;=26,INDEX($DC:$DC,$GH720+26),"")</f>
      </c>
      <c r="EF720">
        <f>IF($GI720&gt;=27,INDEX($DC:$DC,$GH720+27),"")</f>
      </c>
      <c r="EG720">
        <f>IF($GI720&gt;=28,INDEX($DC:$DC,$GH720+28),"")</f>
      </c>
      <c r="EH720">
        <f>IF($GI720&gt;=29,INDEX($DC:$DC,$GH720+29),"")</f>
      </c>
      <c r="EI720">
        <f>IF($GI720&gt;=30,INDEX($DC:$DC,$GH720+30),"")</f>
      </c>
      <c r="EJ720">
        <f>IF($GI720&gt;=31,INDEX($DC:$DC,$GH720+31),"")</f>
      </c>
      <c r="EK720">
        <f>IF($GI720&gt;=32,INDEX($DC:$DC,$GH720+32),"")</f>
      </c>
      <c r="EL720">
        <f>IF($GI720&gt;=33,INDEX($DC:$DC,$GH720+33),"")</f>
      </c>
      <c r="EM720">
        <f>IF($GI720&gt;=34,INDEX($DC:$DC,$GH720+34),"")</f>
      </c>
      <c r="EN720">
        <f>IF($GI720&gt;=35,INDEX($DC:$DC,$GH720+35),"")</f>
      </c>
      <c r="EO720">
        <f>IF($GI720&gt;=36,INDEX($DC:$DC,$GH720+36),"")</f>
      </c>
      <c r="EP720">
        <f>IF($GI720&gt;=37,INDEX($DC:$DC,$GH720+37),"")</f>
      </c>
      <c r="EQ720">
        <f>IF($GI720&gt;=38,INDEX($DC:$DC,$GH720+38),"")</f>
      </c>
      <c r="ER720">
        <f>IF($GI720&gt;=39,INDEX($DC:$DC,$GH720+39),"")</f>
      </c>
      <c r="ES720">
        <f>IF($GI720&gt;=40,INDEX($DC:$DC,$GH720+40),"")</f>
      </c>
      <c r="ET720">
        <f>IF($GI720&gt;=1,INDEX($DD:$DD,$GH720+1),"")</f>
      </c>
      <c r="EU720">
        <f>IF($GI720&gt;=2,INDEX($DD:$DD,$GH720+2),"")</f>
      </c>
      <c r="EV720">
        <f>IF($GI720&gt;=3,INDEX($DD:$DD,$GH720+3),"")</f>
      </c>
      <c r="EW720">
        <f>IF($GI720&gt;=4,INDEX($DD:$DD,$GH720+4),"")</f>
      </c>
      <c r="EX720">
        <f>IF($GI720&gt;=5,INDEX($DD:$DD,$GH720+5),"")</f>
      </c>
      <c r="EY720">
        <f>IF($GI720&gt;=6,INDEX($DD:$DD,$GH720+6),"")</f>
      </c>
      <c r="EZ720">
        <f>IF($GI720&gt;=7,INDEX($DD:$DD,$GH720+7),"")</f>
      </c>
      <c r="FA720">
        <f>IF($GI720&gt;=8,INDEX($DD:$DD,$GH720+8),"")</f>
      </c>
      <c r="FB720">
        <f>IF($GI720&gt;=9,INDEX($DD:$DD,$GH720+9),"")</f>
      </c>
      <c r="FC720">
        <f>IF($GI720&gt;=10,INDEX($DD:$DD,$GH720+10),"")</f>
      </c>
      <c r="FD720">
        <f>IF($GI720&gt;=11,INDEX($DD:$DD,$GH720+11),"")</f>
      </c>
      <c r="FE720">
        <f>IF($GI720&gt;=12,INDEX($DD:$DD,$GH720+12),"")</f>
      </c>
      <c r="FF720">
        <f>IF($GI720&gt;=13,INDEX($DD:$DD,$GH720+13),"")</f>
      </c>
      <c r="FG720">
        <f>IF($GI720&gt;=14,INDEX($DD:$DD,$GH720+14),"")</f>
      </c>
      <c r="FH720">
        <f>IF($GI720&gt;=15,INDEX($DD:$DD,$GH720+15),"")</f>
      </c>
      <c r="FI720">
        <f>IF($GI720&gt;=16,INDEX($DD:$DD,$GH720+16),"")</f>
      </c>
      <c r="FJ720">
        <f>IF($GI720&gt;=17,INDEX($DD:$DD,$GH720+17),"")</f>
      </c>
      <c r="FK720">
        <f>IF($GI720&gt;=18,INDEX($DD:$DD,$GH720+18),"")</f>
      </c>
      <c r="FL720">
        <f>IF($GI720&gt;=19,INDEX($DD:$DD,$GH720+19),"")</f>
      </c>
      <c r="FM720">
        <f>IF($GI720&gt;=20,INDEX($DD:$DD,$GH720+20),"")</f>
      </c>
      <c r="FN720">
        <f>IF($GI720&gt;=21,INDEX($DD:$DD,$GH720+21),"")</f>
      </c>
      <c r="FO720">
        <f>IF($GI720&gt;=22,INDEX($DD:$DD,$GH720+22),"")</f>
      </c>
      <c r="FP720">
        <f>IF($GI720&gt;=23,INDEX($DD:$DD,$GH720+23),"")</f>
      </c>
      <c r="FQ720">
        <f>IF($GI720&gt;=24,INDEX($DD:$DD,$GH720+24),"")</f>
      </c>
      <c r="FR720">
        <f>IF($GI720&gt;=25,INDEX($DD:$DD,$GH720+25),"")</f>
      </c>
      <c r="FS720">
        <f>IF($GI720&gt;=26,INDEX($DD:$DD,$GH720+26),"")</f>
      </c>
      <c r="FT720">
        <f>IF($GI720&gt;=27,INDEX($DD:$DD,$GH720+27),"")</f>
      </c>
      <c r="FU720">
        <f>IF($GI720&gt;=28,INDEX($DD:$DD,$GH720+28),"")</f>
      </c>
      <c r="FV720">
        <f>IF($GI720&gt;=29,INDEX($DD:$DD,$GH720+29),"")</f>
      </c>
      <c r="FW720">
        <f>IF($GI720&gt;=30,INDEX($DD:$DD,$GH720+30),"")</f>
      </c>
      <c r="FX720">
        <f>IF($GI720&gt;=31,INDEX($DD:$DD,$GH720+31),"")</f>
      </c>
      <c r="FY720">
        <f>IF($GI720&gt;=32,INDEX($DD:$DD,$GH720+32),"")</f>
      </c>
      <c r="FZ720">
        <f>IF($GI720&gt;=33,INDEX($DD:$DD,$GH720+33),"")</f>
      </c>
      <c r="GA720">
        <f>IF($GI720&gt;=34,INDEX($DD:$DD,$GH720+34),"")</f>
      </c>
      <c r="GB720">
        <f>IF($GI720&gt;=35,INDEX($DD:$DD,$GH720+35),"")</f>
      </c>
      <c r="GC720">
        <f>IF($GI720&gt;=36,INDEX($DD:$DD,$GH720+36),"")</f>
      </c>
      <c r="GD720">
        <f>IF($GI720&gt;=37,INDEX($DD:$DD,$GH720+37),"")</f>
      </c>
      <c r="GE720">
        <f>IF($GI720&gt;=38,INDEX($DD:$DD,$GH720+38),"")</f>
      </c>
      <c r="GF720">
        <f>IF($GI720&gt;=39,INDEX($DD:$DD,$GH720+39),"")</f>
      </c>
      <c r="GG720">
        <f>IF($GI720&gt;=40,INDEX($DD:$DD,$GH720+40),"")</f>
      </c>
      <c r="GH720">
        <f>IFERROR(MATCH($DB720,$DC$2:$DC$148,0)+1,0)</f>
      </c>
      <c r="GI720">
        <f>IFERROR(INDEX($DE$2:$DE$148,MATCH($DB720,$DC$2:$DC$148,0)),0)</f>
      </c>
      <c r="GJ720">
        <f>IFERROR(MATCH($S720,$DF$720:$ES$720,0),0)</f>
      </c>
      <c r="GK720">
        <f>IF($GJ720&gt;0,INDEX($ET$720:$GG$720,$GJ720),"")</f>
      </c>
      <c r="GN720">
        <f>IF($IW720&gt;=1,INDEX($GL:$GL,$IV720+1),"")</f>
      </c>
      <c r="GO720">
        <f>IF($IW720&gt;=2,INDEX($GL:$GL,$IV720+2),"")</f>
      </c>
      <c r="GP720">
        <f>IF($IW720&gt;=3,INDEX($GL:$GL,$IV720+3),"")</f>
      </c>
      <c r="GQ720">
        <f>IF($IW720&gt;=4,INDEX($GL:$GL,$IV720+4),"")</f>
      </c>
      <c r="GR720">
        <f>IF($IW720&gt;=5,INDEX($GL:$GL,$IV720+5),"")</f>
      </c>
      <c r="GS720">
        <f>IF($IW720&gt;=6,INDEX($GL:$GL,$IV720+6),"")</f>
      </c>
      <c r="GT720">
        <f>IF($IW720&gt;=7,INDEX($GL:$GL,$IV720+7),"")</f>
      </c>
      <c r="GU720">
        <f>IF($IW720&gt;=8,INDEX($GL:$GL,$IV720+8),"")</f>
      </c>
      <c r="GV720">
        <f>IF($IW720&gt;=9,INDEX($GL:$GL,$IV720+9),"")</f>
      </c>
      <c r="GW720">
        <f>IF($IW720&gt;=10,INDEX($GL:$GL,$IV720+10),"")</f>
      </c>
      <c r="GX720">
        <f>IF($IW720&gt;=11,INDEX($GL:$GL,$IV720+11),"")</f>
      </c>
      <c r="GY720">
        <f>IF($IW720&gt;=12,INDEX($GL:$GL,$IV720+12),"")</f>
      </c>
      <c r="GZ720">
        <f>IF($IW720&gt;=13,INDEX($GL:$GL,$IV720+13),"")</f>
      </c>
      <c r="HA720">
        <f>IF($IW720&gt;=14,INDEX($GL:$GL,$IV720+14),"")</f>
      </c>
      <c r="HB720">
        <f>IF($IW720&gt;=15,INDEX($GL:$GL,$IV720+15),"")</f>
      </c>
      <c r="HC720">
        <f>IF($IW720&gt;=16,INDEX($GL:$GL,$IV720+16),"")</f>
      </c>
      <c r="HD720">
        <f>IF($IW720&gt;=17,INDEX($GL:$GL,$IV720+17),"")</f>
      </c>
      <c r="HE720">
        <f>IF($IW720&gt;=18,INDEX($GL:$GL,$IV720+18),"")</f>
      </c>
      <c r="HF720">
        <f>IF($IW720&gt;=19,INDEX($GL:$GL,$IV720+19),"")</f>
      </c>
      <c r="HG720">
        <f>IF($IW720&gt;=20,INDEX($GL:$GL,$IV720+20),"")</f>
      </c>
      <c r="HH720">
        <f>IF($IW720&gt;=21,INDEX($GL:$GL,$IV720+21),"")</f>
      </c>
      <c r="HI720">
        <f>IF($IW720&gt;=22,INDEX($GL:$GL,$IV720+22),"")</f>
      </c>
      <c r="HJ720">
        <f>IF($IW720&gt;=23,INDEX($GL:$GL,$IV720+23),"")</f>
      </c>
      <c r="HK720">
        <f>IF($IW720&gt;=24,INDEX($GL:$GL,$IV720+24),"")</f>
      </c>
      <c r="HL720">
        <f>IF($IW720&gt;=25,INDEX($GL:$GL,$IV720+25),"")</f>
      </c>
      <c r="HM720">
        <f>IF($IW720&gt;=26,INDEX($GL:$GL,$IV720+26),"")</f>
      </c>
      <c r="HN720">
        <f>IF($IW720&gt;=27,INDEX($GL:$GL,$IV720+27),"")</f>
      </c>
      <c r="HO720">
        <f>IF($IW720&gt;=28,INDEX($GL:$GL,$IV720+28),"")</f>
      </c>
      <c r="HP720">
        <f>IF($IW720&gt;=29,INDEX($GL:$GL,$IV720+29),"")</f>
      </c>
      <c r="HQ720">
        <f>IF($IW720&gt;=30,INDEX($GL:$GL,$IV720+30),"")</f>
      </c>
      <c r="HR720">
        <f>IF($IW720&gt;=31,INDEX($GL:$GL,$IV720+31),"")</f>
      </c>
      <c r="HS720">
        <f>IF($IW720&gt;=32,INDEX($GL:$GL,$IV720+32),"")</f>
      </c>
      <c r="HT720">
        <f>IF($IW720&gt;=33,INDEX($GL:$GL,$IV720+33),"")</f>
      </c>
      <c r="HU720">
        <f>IF($IW720&gt;=34,INDEX($GL:$GL,$IV720+34),"")</f>
      </c>
      <c r="HV720">
        <f>IF($IW720&gt;=35,INDEX($GL:$GL,$IV720+35),"")</f>
      </c>
      <c r="HW720">
        <f>IF($IW720&gt;=36,INDEX($GL:$GL,$IV720+36),"")</f>
      </c>
      <c r="HX720">
        <f>IF($IW720&gt;=37,INDEX($GL:$GL,$IV720+37),"")</f>
      </c>
      <c r="HY720">
        <f>IF($IW720&gt;=38,INDEX($GL:$GL,$IV720+38),"")</f>
      </c>
      <c r="HZ720">
        <f>IF($IW720&gt;=39,INDEX($GL:$GL,$IV720+39),"")</f>
      </c>
      <c r="IA720">
        <f>IF($IW720&gt;=40,INDEX($GL:$GL,$IV720+40),"")</f>
      </c>
      <c r="IB720">
        <f>IF($IW720&gt;=41,INDEX($GL:$GL,$IV720+41),"")</f>
      </c>
      <c r="IC720">
        <f>IF($IW720&gt;=42,INDEX($GL:$GL,$IV720+42),"")</f>
      </c>
      <c r="ID720">
        <f>IF($IW720&gt;=43,INDEX($GL:$GL,$IV720+43),"")</f>
      </c>
      <c r="IE720">
        <f>IF($IW720&gt;=44,INDEX($GL:$GL,$IV720+44),"")</f>
      </c>
      <c r="IF720">
        <f>IF($IW720&gt;=45,INDEX($GL:$GL,$IV720+45),"")</f>
      </c>
      <c r="IG720">
        <f>IF($IW720&gt;=46,INDEX($GL:$GL,$IV720+46),"")</f>
      </c>
      <c r="IH720">
        <f>IF($IW720&gt;=47,INDEX($GL:$GL,$IV720+47),"")</f>
      </c>
      <c r="II720">
        <f>IF($IW720&gt;=48,INDEX($GL:$GL,$IV720+48),"")</f>
      </c>
      <c r="IJ720">
        <f>IF($IW720&gt;=49,INDEX($GL:$GL,$IV720+49),"")</f>
      </c>
      <c r="IK720">
        <f>IF($IW720&gt;=50,INDEX($GL:$GL,$IV720+50),"")</f>
      </c>
      <c r="IL720">
        <f>IF($IW720&gt;=51,INDEX($GL:$GL,$IV720+51),"")</f>
      </c>
      <c r="IM720">
        <f>IF($IW720&gt;=52,INDEX($GL:$GL,$IV720+52),"")</f>
      </c>
      <c r="IN720">
        <f>IF($IW720&gt;=53,INDEX($GL:$GL,$IV720+53),"")</f>
      </c>
      <c r="IO720">
        <f>IF($IW720&gt;=54,INDEX($GL:$GL,$IV720+54),"")</f>
      </c>
      <c r="IP720">
        <f>IF($IW720&gt;=55,INDEX($GL:$GL,$IV720+55),"")</f>
      </c>
      <c r="IQ720">
        <f>IF($IW720&gt;=56,INDEX($GL:$GL,$IV720+56),"")</f>
      </c>
      <c r="IR720">
        <f>IF($IW720&gt;=57,INDEX($GL:$GL,$IV720+57),"")</f>
      </c>
      <c r="IS720">
        <f>IF($IW720&gt;=58,INDEX($GL:$GL,$IV720+58),"")</f>
      </c>
      <c r="IT720">
        <f>IF($IW720&gt;=59,INDEX($GL:$GL,$IV720+59),"")</f>
      </c>
      <c r="IU720">
        <f>IF($IW720&gt;=60,INDEX($GL:$GL,$IV720+60),"")</f>
      </c>
      <c r="IV720">
        <f>IFERROR(MATCH($GK720,$GL$2:$GL$324,0)+1,0)</f>
      </c>
      <c r="IW720">
        <f>IFERROR(INDEX($GM$2:$GM$324,MATCH($GK720,$GL$2:$GL$324,0)),0)</f>
      </c>
      <c r="IX720" t="s">
        <v>34</v>
      </c>
      <c r="IY720" t="s">
        <v>34</v>
      </c>
    </row>
    <row r="721" spans="1:259" x14ac:dyDescent="0.25">
      <c r="K721">
        <f>IF(OR($N721="",$J721=""),"",IFERROR($N721/$J721,0))</f>
      </c>
      <c r="L721">
        <f>IF($N721="","",
SUM($M721,$O721,$T721,$P721,$R721)*
(1-IF($U721="",0,VALUE($U721)/100)))</f>
      </c>
      <c r="M721">
        <f>IF($N721="","",$N721)</f>
      </c>
      <c r="O721">
        <f>IF($N721="","",
IF($H721="","",
IF(ISNUMBER(SEARCH("exempt",LOWER($H721))),0,
$N721*(VALUE(SUBSTITUTE($H721,"%",""))/100))))</f>
      </c>
      <c r="V721">
        <f>IFERROR(IF(FIND(" - ",$E721)&gt;0,MID($E721,FIND(" - ",$E721)+3,LEN($E721)),""),"")</f>
      </c>
      <c r="AE721" t="s">
        <v>1302</v>
      </c>
      <c r="AJ721">
        <f>IFERROR(LEFT($E721,FIND(" - ",$E721)-1),$E721)</f>
      </c>
      <c r="AM721">
        <f>IF($CB721&gt;=1,INDEX($AK:$AK,$CA721+1),"")</f>
      </c>
      <c r="AN721">
        <f>IF($CB721&gt;=2,INDEX($AK:$AK,$CA721+2),"")</f>
      </c>
      <c r="AO721">
        <f>IF($CB721&gt;=3,INDEX($AK:$AK,$CA721+3),"")</f>
      </c>
      <c r="AP721">
        <f>IF($CB721&gt;=4,INDEX($AK:$AK,$CA721+4),"")</f>
      </c>
      <c r="AQ721">
        <f>IF($CB721&gt;=5,INDEX($AK:$AK,$CA721+5),"")</f>
      </c>
      <c r="AR721">
        <f>IF($CB721&gt;=6,INDEX($AK:$AK,$CA721+6),"")</f>
      </c>
      <c r="AS721">
        <f>IF($CB721&gt;=7,INDEX($AK:$AK,$CA721+7),"")</f>
      </c>
      <c r="AT721">
        <f>IF($CB721&gt;=8,INDEX($AK:$AK,$CA721+8),"")</f>
      </c>
      <c r="AU721">
        <f>IF($CB721&gt;=9,INDEX($AK:$AK,$CA721+9),"")</f>
      </c>
      <c r="AV721">
        <f>IF($CB721&gt;=10,INDEX($AK:$AK,$CA721+10),"")</f>
      </c>
      <c r="AW721">
        <f>IF($CB721&gt;=11,INDEX($AK:$AK,$CA721+11),"")</f>
      </c>
      <c r="AX721">
        <f>IF($CB721&gt;=12,INDEX($AK:$AK,$CA721+12),"")</f>
      </c>
      <c r="AY721">
        <f>IF($CB721&gt;=13,INDEX($AK:$AK,$CA721+13),"")</f>
      </c>
      <c r="AZ721">
        <f>IF($CB721&gt;=14,INDEX($AK:$AK,$CA721+14),"")</f>
      </c>
      <c r="BA721">
        <f>IF($CB721&gt;=15,INDEX($AK:$AK,$CA721+15),"")</f>
      </c>
      <c r="BB721">
        <f>IF($CB721&gt;=16,INDEX($AK:$AK,$CA721+16),"")</f>
      </c>
      <c r="BC721">
        <f>IF($CB721&gt;=17,INDEX($AK:$AK,$CA721+17),"")</f>
      </c>
      <c r="BD721">
        <f>IF($CB721&gt;=18,INDEX($AK:$AK,$CA721+18),"")</f>
      </c>
      <c r="BE721">
        <f>IF($CB721&gt;=19,INDEX($AK:$AK,$CA721+19),"")</f>
      </c>
      <c r="BF721">
        <f>IF($CB721&gt;=20,INDEX($AK:$AK,$CA721+20),"")</f>
      </c>
      <c r="BG721">
        <f>IF($CB721&gt;=21,INDEX($AK:$AK,$CA721+21),"")</f>
      </c>
      <c r="BH721">
        <f>IF($CB721&gt;=22,INDEX($AK:$AK,$CA721+22),"")</f>
      </c>
      <c r="BI721">
        <f>IF($CB721&gt;=23,INDEX($AK:$AK,$CA721+23),"")</f>
      </c>
      <c r="BJ721">
        <f>IF($CB721&gt;=24,INDEX($AK:$AK,$CA721+24),"")</f>
      </c>
      <c r="BK721">
        <f>IF($CB721&gt;=25,INDEX($AK:$AK,$CA721+25),"")</f>
      </c>
      <c r="BL721">
        <f>IF($CB721&gt;=26,INDEX($AK:$AK,$CA721+26),"")</f>
      </c>
      <c r="BM721">
        <f>IF($CB721&gt;=27,INDEX($AK:$AK,$CA721+27),"")</f>
      </c>
      <c r="BN721">
        <f>IF($CB721&gt;=28,INDEX($AK:$AK,$CA721+28),"")</f>
      </c>
      <c r="BO721">
        <f>IF($CB721&gt;=29,INDEX($AK:$AK,$CA721+29),"")</f>
      </c>
      <c r="BP721">
        <f>IF($CB721&gt;=30,INDEX($AK:$AK,$CA721+30),"")</f>
      </c>
      <c r="BQ721">
        <f>IF($CB721&gt;=31,INDEX($AK:$AK,$CA721+31),"")</f>
      </c>
      <c r="BR721">
        <f>IF($CB721&gt;=32,INDEX($AK:$AK,$CA721+32),"")</f>
      </c>
      <c r="BS721">
        <f>IF($CB721&gt;=33,INDEX($AK:$AK,$CA721+33),"")</f>
      </c>
      <c r="BT721">
        <f>IF($CB721&gt;=34,INDEX($AK:$AK,$CA721+34),"")</f>
      </c>
      <c r="BU721">
        <f>IF($CB721&gt;=35,INDEX($AK:$AK,$CA721+35),"")</f>
      </c>
      <c r="BV721">
        <f>IF($CB721&gt;=36,INDEX($AK:$AK,$CA721+36),"")</f>
      </c>
      <c r="BW721">
        <f>IF($CB721&gt;=37,INDEX($AK:$AK,$CA721+37),"")</f>
      </c>
      <c r="BX721">
        <f>IF($CB721&gt;=38,INDEX($AK:$AK,$CA721+38),"")</f>
      </c>
      <c r="BY721">
        <f>IF($CB721&gt;=39,INDEX($AK:$AK,$CA721+39),"")</f>
      </c>
      <c r="BZ721">
        <f>IF($CB721&gt;=40,INDEX($AK:$AK,$CA721+40),"")</f>
      </c>
      <c r="CA721">
        <f>IFERROR(MATCH($AJ721,$AK$2:$AK$134,0)+1,0)</f>
      </c>
      <c r="CB721">
        <f>IFERROR(INDEX($AL$2:$AL$134,MATCH($AJ721,$AK$2:$AK$134,0)),0)</f>
      </c>
      <c r="CC721">
        <f>IFERROR(LEFT($F721,FIND(" - ",$F721)-1),$F721)</f>
      </c>
      <c r="CF721">
        <f>IF($DA721&gt;=1,INDEX($CD:$CD,$CZ721+1),"")</f>
      </c>
      <c r="CG721">
        <f>IF($DA721&gt;=2,INDEX($CD:$CD,$CZ721+2),"")</f>
      </c>
      <c r="CH721">
        <f>IF($DA721&gt;=3,INDEX($CD:$CD,$CZ721+3),"")</f>
      </c>
      <c r="CI721">
        <f>IF($DA721&gt;=4,INDEX($CD:$CD,$CZ721+4),"")</f>
      </c>
      <c r="CJ721">
        <f>IF($DA721&gt;=5,INDEX($CD:$CD,$CZ721+5),"")</f>
      </c>
      <c r="CK721">
        <f>IF($DA721&gt;=6,INDEX($CD:$CD,$CZ721+6),"")</f>
      </c>
      <c r="CL721">
        <f>IF($DA721&gt;=7,INDEX($CD:$CD,$CZ721+7),"")</f>
      </c>
      <c r="CM721">
        <f>IF($DA721&gt;=8,INDEX($CD:$CD,$CZ721+8),"")</f>
      </c>
      <c r="CN721">
        <f>IF($DA721&gt;=9,INDEX($CD:$CD,$CZ721+9),"")</f>
      </c>
      <c r="CO721">
        <f>IF($DA721&gt;=10,INDEX($CD:$CD,$CZ721+10),"")</f>
      </c>
      <c r="CP721">
        <f>IF($DA721&gt;=11,INDEX($CD:$CD,$CZ721+11),"")</f>
      </c>
      <c r="CQ721">
        <f>IF($DA721&gt;=12,INDEX($CD:$CD,$CZ721+12),"")</f>
      </c>
      <c r="CR721">
        <f>IF($DA721&gt;=13,INDEX($CD:$CD,$CZ721+13),"")</f>
      </c>
      <c r="CS721">
        <f>IF($DA721&gt;=14,INDEX($CD:$CD,$CZ721+14),"")</f>
      </c>
      <c r="CT721">
        <f>IF($DA721&gt;=15,INDEX($CD:$CD,$CZ721+15),"")</f>
      </c>
      <c r="CU721">
        <f>IF($DA721&gt;=16,INDEX($CD:$CD,$CZ721+16),"")</f>
      </c>
      <c r="CV721">
        <f>IF($DA721&gt;=17,INDEX($CD:$CD,$CZ721+17),"")</f>
      </c>
      <c r="CW721">
        <f>IF($DA721&gt;=18,INDEX($CD:$CD,$CZ721+18),"")</f>
      </c>
      <c r="CX721">
        <f>IF($DA721&gt;=19,INDEX($CD:$CD,$CZ721+19),"")</f>
      </c>
      <c r="CY721">
        <f>IF($DA721&gt;=20,INDEX($CD:$CD,$CZ721+20),"")</f>
      </c>
      <c r="CZ721">
        <f>IFERROR(MATCH($CC721,$CD$2:$CD$263,0)+1,0)</f>
      </c>
      <c r="DA721">
        <f>IFERROR(INDEX($CE$2:$CE$263,MATCH($CC721,$CD$2:$CD$263,0)),0)</f>
      </c>
      <c r="DB721">
        <f>IFERROR(INDEX($AI:$AI,MATCH($H721,$AH:$AH,0))&amp;"","")</f>
      </c>
      <c r="DF721">
        <f>IF($GI721&gt;=1,INDEX($DC:$DC,$GH721+1),"")</f>
      </c>
      <c r="DG721">
        <f>IF($GI721&gt;=2,INDEX($DC:$DC,$GH721+2),"")</f>
      </c>
      <c r="DH721">
        <f>IF($GI721&gt;=3,INDEX($DC:$DC,$GH721+3),"")</f>
      </c>
      <c r="DI721">
        <f>IF($GI721&gt;=4,INDEX($DC:$DC,$GH721+4),"")</f>
      </c>
      <c r="DJ721">
        <f>IF($GI721&gt;=5,INDEX($DC:$DC,$GH721+5),"")</f>
      </c>
      <c r="DK721">
        <f>IF($GI721&gt;=6,INDEX($DC:$DC,$GH721+6),"")</f>
      </c>
      <c r="DL721">
        <f>IF($GI721&gt;=7,INDEX($DC:$DC,$GH721+7),"")</f>
      </c>
      <c r="DM721">
        <f>IF($GI721&gt;=8,INDEX($DC:$DC,$GH721+8),"")</f>
      </c>
      <c r="DN721">
        <f>IF($GI721&gt;=9,INDEX($DC:$DC,$GH721+9),"")</f>
      </c>
      <c r="DO721">
        <f>IF($GI721&gt;=10,INDEX($DC:$DC,$GH721+10),"")</f>
      </c>
      <c r="DP721">
        <f>IF($GI721&gt;=11,INDEX($DC:$DC,$GH721+11),"")</f>
      </c>
      <c r="DQ721">
        <f>IF($GI721&gt;=12,INDEX($DC:$DC,$GH721+12),"")</f>
      </c>
      <c r="DR721">
        <f>IF($GI721&gt;=13,INDEX($DC:$DC,$GH721+13),"")</f>
      </c>
      <c r="DS721">
        <f>IF($GI721&gt;=14,INDEX($DC:$DC,$GH721+14),"")</f>
      </c>
      <c r="DT721">
        <f>IF($GI721&gt;=15,INDEX($DC:$DC,$GH721+15),"")</f>
      </c>
      <c r="DU721">
        <f>IF($GI721&gt;=16,INDEX($DC:$DC,$GH721+16),"")</f>
      </c>
      <c r="DV721">
        <f>IF($GI721&gt;=17,INDEX($DC:$DC,$GH721+17),"")</f>
      </c>
      <c r="DW721">
        <f>IF($GI721&gt;=18,INDEX($DC:$DC,$GH721+18),"")</f>
      </c>
      <c r="DX721">
        <f>IF($GI721&gt;=19,INDEX($DC:$DC,$GH721+19),"")</f>
      </c>
      <c r="DY721">
        <f>IF($GI721&gt;=20,INDEX($DC:$DC,$GH721+20),"")</f>
      </c>
      <c r="DZ721">
        <f>IF($GI721&gt;=21,INDEX($DC:$DC,$GH721+21),"")</f>
      </c>
      <c r="EA721">
        <f>IF($GI721&gt;=22,INDEX($DC:$DC,$GH721+22),"")</f>
      </c>
      <c r="EB721">
        <f>IF($GI721&gt;=23,INDEX($DC:$DC,$GH721+23),"")</f>
      </c>
      <c r="EC721">
        <f>IF($GI721&gt;=24,INDEX($DC:$DC,$GH721+24),"")</f>
      </c>
      <c r="ED721">
        <f>IF($GI721&gt;=25,INDEX($DC:$DC,$GH721+25),"")</f>
      </c>
      <c r="EE721">
        <f>IF($GI721&gt;=26,INDEX($DC:$DC,$GH721+26),"")</f>
      </c>
      <c r="EF721">
        <f>IF($GI721&gt;=27,INDEX($DC:$DC,$GH721+27),"")</f>
      </c>
      <c r="EG721">
        <f>IF($GI721&gt;=28,INDEX($DC:$DC,$GH721+28),"")</f>
      </c>
      <c r="EH721">
        <f>IF($GI721&gt;=29,INDEX($DC:$DC,$GH721+29),"")</f>
      </c>
      <c r="EI721">
        <f>IF($GI721&gt;=30,INDEX($DC:$DC,$GH721+30),"")</f>
      </c>
      <c r="EJ721">
        <f>IF($GI721&gt;=31,INDEX($DC:$DC,$GH721+31),"")</f>
      </c>
      <c r="EK721">
        <f>IF($GI721&gt;=32,INDEX($DC:$DC,$GH721+32),"")</f>
      </c>
      <c r="EL721">
        <f>IF($GI721&gt;=33,INDEX($DC:$DC,$GH721+33),"")</f>
      </c>
      <c r="EM721">
        <f>IF($GI721&gt;=34,INDEX($DC:$DC,$GH721+34),"")</f>
      </c>
      <c r="EN721">
        <f>IF($GI721&gt;=35,INDEX($DC:$DC,$GH721+35),"")</f>
      </c>
      <c r="EO721">
        <f>IF($GI721&gt;=36,INDEX($DC:$DC,$GH721+36),"")</f>
      </c>
      <c r="EP721">
        <f>IF($GI721&gt;=37,INDEX($DC:$DC,$GH721+37),"")</f>
      </c>
      <c r="EQ721">
        <f>IF($GI721&gt;=38,INDEX($DC:$DC,$GH721+38),"")</f>
      </c>
      <c r="ER721">
        <f>IF($GI721&gt;=39,INDEX($DC:$DC,$GH721+39),"")</f>
      </c>
      <c r="ES721">
        <f>IF($GI721&gt;=40,INDEX($DC:$DC,$GH721+40),"")</f>
      </c>
      <c r="ET721">
        <f>IF($GI721&gt;=1,INDEX($DD:$DD,$GH721+1),"")</f>
      </c>
      <c r="EU721">
        <f>IF($GI721&gt;=2,INDEX($DD:$DD,$GH721+2),"")</f>
      </c>
      <c r="EV721">
        <f>IF($GI721&gt;=3,INDEX($DD:$DD,$GH721+3),"")</f>
      </c>
      <c r="EW721">
        <f>IF($GI721&gt;=4,INDEX($DD:$DD,$GH721+4),"")</f>
      </c>
      <c r="EX721">
        <f>IF($GI721&gt;=5,INDEX($DD:$DD,$GH721+5),"")</f>
      </c>
      <c r="EY721">
        <f>IF($GI721&gt;=6,INDEX($DD:$DD,$GH721+6),"")</f>
      </c>
      <c r="EZ721">
        <f>IF($GI721&gt;=7,INDEX($DD:$DD,$GH721+7),"")</f>
      </c>
      <c r="FA721">
        <f>IF($GI721&gt;=8,INDEX($DD:$DD,$GH721+8),"")</f>
      </c>
      <c r="FB721">
        <f>IF($GI721&gt;=9,INDEX($DD:$DD,$GH721+9),"")</f>
      </c>
      <c r="FC721">
        <f>IF($GI721&gt;=10,INDEX($DD:$DD,$GH721+10),"")</f>
      </c>
      <c r="FD721">
        <f>IF($GI721&gt;=11,INDEX($DD:$DD,$GH721+11),"")</f>
      </c>
      <c r="FE721">
        <f>IF($GI721&gt;=12,INDEX($DD:$DD,$GH721+12),"")</f>
      </c>
      <c r="FF721">
        <f>IF($GI721&gt;=13,INDEX($DD:$DD,$GH721+13),"")</f>
      </c>
      <c r="FG721">
        <f>IF($GI721&gt;=14,INDEX($DD:$DD,$GH721+14),"")</f>
      </c>
      <c r="FH721">
        <f>IF($GI721&gt;=15,INDEX($DD:$DD,$GH721+15),"")</f>
      </c>
      <c r="FI721">
        <f>IF($GI721&gt;=16,INDEX($DD:$DD,$GH721+16),"")</f>
      </c>
      <c r="FJ721">
        <f>IF($GI721&gt;=17,INDEX($DD:$DD,$GH721+17),"")</f>
      </c>
      <c r="FK721">
        <f>IF($GI721&gt;=18,INDEX($DD:$DD,$GH721+18),"")</f>
      </c>
      <c r="FL721">
        <f>IF($GI721&gt;=19,INDEX($DD:$DD,$GH721+19),"")</f>
      </c>
      <c r="FM721">
        <f>IF($GI721&gt;=20,INDEX($DD:$DD,$GH721+20),"")</f>
      </c>
      <c r="FN721">
        <f>IF($GI721&gt;=21,INDEX($DD:$DD,$GH721+21),"")</f>
      </c>
      <c r="FO721">
        <f>IF($GI721&gt;=22,INDEX($DD:$DD,$GH721+22),"")</f>
      </c>
      <c r="FP721">
        <f>IF($GI721&gt;=23,INDEX($DD:$DD,$GH721+23),"")</f>
      </c>
      <c r="FQ721">
        <f>IF($GI721&gt;=24,INDEX($DD:$DD,$GH721+24),"")</f>
      </c>
      <c r="FR721">
        <f>IF($GI721&gt;=25,INDEX($DD:$DD,$GH721+25),"")</f>
      </c>
      <c r="FS721">
        <f>IF($GI721&gt;=26,INDEX($DD:$DD,$GH721+26),"")</f>
      </c>
      <c r="FT721">
        <f>IF($GI721&gt;=27,INDEX($DD:$DD,$GH721+27),"")</f>
      </c>
      <c r="FU721">
        <f>IF($GI721&gt;=28,INDEX($DD:$DD,$GH721+28),"")</f>
      </c>
      <c r="FV721">
        <f>IF($GI721&gt;=29,INDEX($DD:$DD,$GH721+29),"")</f>
      </c>
      <c r="FW721">
        <f>IF($GI721&gt;=30,INDEX($DD:$DD,$GH721+30),"")</f>
      </c>
      <c r="FX721">
        <f>IF($GI721&gt;=31,INDEX($DD:$DD,$GH721+31),"")</f>
      </c>
      <c r="FY721">
        <f>IF($GI721&gt;=32,INDEX($DD:$DD,$GH721+32),"")</f>
      </c>
      <c r="FZ721">
        <f>IF($GI721&gt;=33,INDEX($DD:$DD,$GH721+33),"")</f>
      </c>
      <c r="GA721">
        <f>IF($GI721&gt;=34,INDEX($DD:$DD,$GH721+34),"")</f>
      </c>
      <c r="GB721">
        <f>IF($GI721&gt;=35,INDEX($DD:$DD,$GH721+35),"")</f>
      </c>
      <c r="GC721">
        <f>IF($GI721&gt;=36,INDEX($DD:$DD,$GH721+36),"")</f>
      </c>
      <c r="GD721">
        <f>IF($GI721&gt;=37,INDEX($DD:$DD,$GH721+37),"")</f>
      </c>
      <c r="GE721">
        <f>IF($GI721&gt;=38,INDEX($DD:$DD,$GH721+38),"")</f>
      </c>
      <c r="GF721">
        <f>IF($GI721&gt;=39,INDEX($DD:$DD,$GH721+39),"")</f>
      </c>
      <c r="GG721">
        <f>IF($GI721&gt;=40,INDEX($DD:$DD,$GH721+40),"")</f>
      </c>
      <c r="GH721">
        <f>IFERROR(MATCH($DB721,$DC$2:$DC$148,0)+1,0)</f>
      </c>
      <c r="GI721">
        <f>IFERROR(INDEX($DE$2:$DE$148,MATCH($DB721,$DC$2:$DC$148,0)),0)</f>
      </c>
      <c r="GJ721">
        <f>IFERROR(MATCH($S721,$DF$721:$ES$721,0),0)</f>
      </c>
      <c r="GK721">
        <f>IF($GJ721&gt;0,INDEX($ET$721:$GG$721,$GJ721),"")</f>
      </c>
      <c r="GN721">
        <f>IF($IW721&gt;=1,INDEX($GL:$GL,$IV721+1),"")</f>
      </c>
      <c r="GO721">
        <f>IF($IW721&gt;=2,INDEX($GL:$GL,$IV721+2),"")</f>
      </c>
      <c r="GP721">
        <f>IF($IW721&gt;=3,INDEX($GL:$GL,$IV721+3),"")</f>
      </c>
      <c r="GQ721">
        <f>IF($IW721&gt;=4,INDEX($GL:$GL,$IV721+4),"")</f>
      </c>
      <c r="GR721">
        <f>IF($IW721&gt;=5,INDEX($GL:$GL,$IV721+5),"")</f>
      </c>
      <c r="GS721">
        <f>IF($IW721&gt;=6,INDEX($GL:$GL,$IV721+6),"")</f>
      </c>
      <c r="GT721">
        <f>IF($IW721&gt;=7,INDEX($GL:$GL,$IV721+7),"")</f>
      </c>
      <c r="GU721">
        <f>IF($IW721&gt;=8,INDEX($GL:$GL,$IV721+8),"")</f>
      </c>
      <c r="GV721">
        <f>IF($IW721&gt;=9,INDEX($GL:$GL,$IV721+9),"")</f>
      </c>
      <c r="GW721">
        <f>IF($IW721&gt;=10,INDEX($GL:$GL,$IV721+10),"")</f>
      </c>
      <c r="GX721">
        <f>IF($IW721&gt;=11,INDEX($GL:$GL,$IV721+11),"")</f>
      </c>
      <c r="GY721">
        <f>IF($IW721&gt;=12,INDEX($GL:$GL,$IV721+12),"")</f>
      </c>
      <c r="GZ721">
        <f>IF($IW721&gt;=13,INDEX($GL:$GL,$IV721+13),"")</f>
      </c>
      <c r="HA721">
        <f>IF($IW721&gt;=14,INDEX($GL:$GL,$IV721+14),"")</f>
      </c>
      <c r="HB721">
        <f>IF($IW721&gt;=15,INDEX($GL:$GL,$IV721+15),"")</f>
      </c>
      <c r="HC721">
        <f>IF($IW721&gt;=16,INDEX($GL:$GL,$IV721+16),"")</f>
      </c>
      <c r="HD721">
        <f>IF($IW721&gt;=17,INDEX($GL:$GL,$IV721+17),"")</f>
      </c>
      <c r="HE721">
        <f>IF($IW721&gt;=18,INDEX($GL:$GL,$IV721+18),"")</f>
      </c>
      <c r="HF721">
        <f>IF($IW721&gt;=19,INDEX($GL:$GL,$IV721+19),"")</f>
      </c>
      <c r="HG721">
        <f>IF($IW721&gt;=20,INDEX($GL:$GL,$IV721+20),"")</f>
      </c>
      <c r="HH721">
        <f>IF($IW721&gt;=21,INDEX($GL:$GL,$IV721+21),"")</f>
      </c>
      <c r="HI721">
        <f>IF($IW721&gt;=22,INDEX($GL:$GL,$IV721+22),"")</f>
      </c>
      <c r="HJ721">
        <f>IF($IW721&gt;=23,INDEX($GL:$GL,$IV721+23),"")</f>
      </c>
      <c r="HK721">
        <f>IF($IW721&gt;=24,INDEX($GL:$GL,$IV721+24),"")</f>
      </c>
      <c r="HL721">
        <f>IF($IW721&gt;=25,INDEX($GL:$GL,$IV721+25),"")</f>
      </c>
      <c r="HM721">
        <f>IF($IW721&gt;=26,INDEX($GL:$GL,$IV721+26),"")</f>
      </c>
      <c r="HN721">
        <f>IF($IW721&gt;=27,INDEX($GL:$GL,$IV721+27),"")</f>
      </c>
      <c r="HO721">
        <f>IF($IW721&gt;=28,INDEX($GL:$GL,$IV721+28),"")</f>
      </c>
      <c r="HP721">
        <f>IF($IW721&gt;=29,INDEX($GL:$GL,$IV721+29),"")</f>
      </c>
      <c r="HQ721">
        <f>IF($IW721&gt;=30,INDEX($GL:$GL,$IV721+30),"")</f>
      </c>
      <c r="HR721">
        <f>IF($IW721&gt;=31,INDEX($GL:$GL,$IV721+31),"")</f>
      </c>
      <c r="HS721">
        <f>IF($IW721&gt;=32,INDEX($GL:$GL,$IV721+32),"")</f>
      </c>
      <c r="HT721">
        <f>IF($IW721&gt;=33,INDEX($GL:$GL,$IV721+33),"")</f>
      </c>
      <c r="HU721">
        <f>IF($IW721&gt;=34,INDEX($GL:$GL,$IV721+34),"")</f>
      </c>
      <c r="HV721">
        <f>IF($IW721&gt;=35,INDEX($GL:$GL,$IV721+35),"")</f>
      </c>
      <c r="HW721">
        <f>IF($IW721&gt;=36,INDEX($GL:$GL,$IV721+36),"")</f>
      </c>
      <c r="HX721">
        <f>IF($IW721&gt;=37,INDEX($GL:$GL,$IV721+37),"")</f>
      </c>
      <c r="HY721">
        <f>IF($IW721&gt;=38,INDEX($GL:$GL,$IV721+38),"")</f>
      </c>
      <c r="HZ721">
        <f>IF($IW721&gt;=39,INDEX($GL:$GL,$IV721+39),"")</f>
      </c>
      <c r="IA721">
        <f>IF($IW721&gt;=40,INDEX($GL:$GL,$IV721+40),"")</f>
      </c>
      <c r="IB721">
        <f>IF($IW721&gt;=41,INDEX($GL:$GL,$IV721+41),"")</f>
      </c>
      <c r="IC721">
        <f>IF($IW721&gt;=42,INDEX($GL:$GL,$IV721+42),"")</f>
      </c>
      <c r="ID721">
        <f>IF($IW721&gt;=43,INDEX($GL:$GL,$IV721+43),"")</f>
      </c>
      <c r="IE721">
        <f>IF($IW721&gt;=44,INDEX($GL:$GL,$IV721+44),"")</f>
      </c>
      <c r="IF721">
        <f>IF($IW721&gt;=45,INDEX($GL:$GL,$IV721+45),"")</f>
      </c>
      <c r="IG721">
        <f>IF($IW721&gt;=46,INDEX($GL:$GL,$IV721+46),"")</f>
      </c>
      <c r="IH721">
        <f>IF($IW721&gt;=47,INDEX($GL:$GL,$IV721+47),"")</f>
      </c>
      <c r="II721">
        <f>IF($IW721&gt;=48,INDEX($GL:$GL,$IV721+48),"")</f>
      </c>
      <c r="IJ721">
        <f>IF($IW721&gt;=49,INDEX($GL:$GL,$IV721+49),"")</f>
      </c>
      <c r="IK721">
        <f>IF($IW721&gt;=50,INDEX($GL:$GL,$IV721+50),"")</f>
      </c>
      <c r="IL721">
        <f>IF($IW721&gt;=51,INDEX($GL:$GL,$IV721+51),"")</f>
      </c>
      <c r="IM721">
        <f>IF($IW721&gt;=52,INDEX($GL:$GL,$IV721+52),"")</f>
      </c>
      <c r="IN721">
        <f>IF($IW721&gt;=53,INDEX($GL:$GL,$IV721+53),"")</f>
      </c>
      <c r="IO721">
        <f>IF($IW721&gt;=54,INDEX($GL:$GL,$IV721+54),"")</f>
      </c>
      <c r="IP721">
        <f>IF($IW721&gt;=55,INDEX($GL:$GL,$IV721+55),"")</f>
      </c>
      <c r="IQ721">
        <f>IF($IW721&gt;=56,INDEX($GL:$GL,$IV721+56),"")</f>
      </c>
      <c r="IR721">
        <f>IF($IW721&gt;=57,INDEX($GL:$GL,$IV721+57),"")</f>
      </c>
      <c r="IS721">
        <f>IF($IW721&gt;=58,INDEX($GL:$GL,$IV721+58),"")</f>
      </c>
      <c r="IT721">
        <f>IF($IW721&gt;=59,INDEX($GL:$GL,$IV721+59),"")</f>
      </c>
      <c r="IU721">
        <f>IF($IW721&gt;=60,INDEX($GL:$GL,$IV721+60),"")</f>
      </c>
      <c r="IV721">
        <f>IFERROR(MATCH($GK721,$GL$2:$GL$324,0)+1,0)</f>
      </c>
      <c r="IW721">
        <f>IFERROR(INDEX($GM$2:$GM$324,MATCH($GK721,$GL$2:$GL$324,0)),0)</f>
      </c>
      <c r="IX721" t="s">
        <v>34</v>
      </c>
      <c r="IY721" t="s">
        <v>34</v>
      </c>
    </row>
    <row r="722" spans="1:259" x14ac:dyDescent="0.25">
      <c r="K722">
        <f>IF(OR($N722="",$J722=""),"",IFERROR($N722/$J722,0))</f>
      </c>
      <c r="L722">
        <f>IF($N722="","",
SUM($M722,$O722,$T722,$P722,$R722)*
(1-IF($U722="",0,VALUE($U722)/100)))</f>
      </c>
      <c r="M722">
        <f>IF($N722="","",$N722)</f>
      </c>
      <c r="O722">
        <f>IF($N722="","",
IF($H722="","",
IF(ISNUMBER(SEARCH("exempt",LOWER($H722))),0,
$N722*(VALUE(SUBSTITUTE($H722,"%",""))/100))))</f>
      </c>
      <c r="V722">
        <f>IFERROR(IF(FIND(" - ",$E722)&gt;0,MID($E722,FIND(" - ",$E722)+3,LEN($E722)),""),"")</f>
      </c>
      <c r="AE722" t="s">
        <v>1303</v>
      </c>
      <c r="AJ722">
        <f>IFERROR(LEFT($E722,FIND(" - ",$E722)-1),$E722)</f>
      </c>
      <c r="AM722">
        <f>IF($CB722&gt;=1,INDEX($AK:$AK,$CA722+1),"")</f>
      </c>
      <c r="AN722">
        <f>IF($CB722&gt;=2,INDEX($AK:$AK,$CA722+2),"")</f>
      </c>
      <c r="AO722">
        <f>IF($CB722&gt;=3,INDEX($AK:$AK,$CA722+3),"")</f>
      </c>
      <c r="AP722">
        <f>IF($CB722&gt;=4,INDEX($AK:$AK,$CA722+4),"")</f>
      </c>
      <c r="AQ722">
        <f>IF($CB722&gt;=5,INDEX($AK:$AK,$CA722+5),"")</f>
      </c>
      <c r="AR722">
        <f>IF($CB722&gt;=6,INDEX($AK:$AK,$CA722+6),"")</f>
      </c>
      <c r="AS722">
        <f>IF($CB722&gt;=7,INDEX($AK:$AK,$CA722+7),"")</f>
      </c>
      <c r="AT722">
        <f>IF($CB722&gt;=8,INDEX($AK:$AK,$CA722+8),"")</f>
      </c>
      <c r="AU722">
        <f>IF($CB722&gt;=9,INDEX($AK:$AK,$CA722+9),"")</f>
      </c>
      <c r="AV722">
        <f>IF($CB722&gt;=10,INDEX($AK:$AK,$CA722+10),"")</f>
      </c>
      <c r="AW722">
        <f>IF($CB722&gt;=11,INDEX($AK:$AK,$CA722+11),"")</f>
      </c>
      <c r="AX722">
        <f>IF($CB722&gt;=12,INDEX($AK:$AK,$CA722+12),"")</f>
      </c>
      <c r="AY722">
        <f>IF($CB722&gt;=13,INDEX($AK:$AK,$CA722+13),"")</f>
      </c>
      <c r="AZ722">
        <f>IF($CB722&gt;=14,INDEX($AK:$AK,$CA722+14),"")</f>
      </c>
      <c r="BA722">
        <f>IF($CB722&gt;=15,INDEX($AK:$AK,$CA722+15),"")</f>
      </c>
      <c r="BB722">
        <f>IF($CB722&gt;=16,INDEX($AK:$AK,$CA722+16),"")</f>
      </c>
      <c r="BC722">
        <f>IF($CB722&gt;=17,INDEX($AK:$AK,$CA722+17),"")</f>
      </c>
      <c r="BD722">
        <f>IF($CB722&gt;=18,INDEX($AK:$AK,$CA722+18),"")</f>
      </c>
      <c r="BE722">
        <f>IF($CB722&gt;=19,INDEX($AK:$AK,$CA722+19),"")</f>
      </c>
      <c r="BF722">
        <f>IF($CB722&gt;=20,INDEX($AK:$AK,$CA722+20),"")</f>
      </c>
      <c r="BG722">
        <f>IF($CB722&gt;=21,INDEX($AK:$AK,$CA722+21),"")</f>
      </c>
      <c r="BH722">
        <f>IF($CB722&gt;=22,INDEX($AK:$AK,$CA722+22),"")</f>
      </c>
      <c r="BI722">
        <f>IF($CB722&gt;=23,INDEX($AK:$AK,$CA722+23),"")</f>
      </c>
      <c r="BJ722">
        <f>IF($CB722&gt;=24,INDEX($AK:$AK,$CA722+24),"")</f>
      </c>
      <c r="BK722">
        <f>IF($CB722&gt;=25,INDEX($AK:$AK,$CA722+25),"")</f>
      </c>
      <c r="BL722">
        <f>IF($CB722&gt;=26,INDEX($AK:$AK,$CA722+26),"")</f>
      </c>
      <c r="BM722">
        <f>IF($CB722&gt;=27,INDEX($AK:$AK,$CA722+27),"")</f>
      </c>
      <c r="BN722">
        <f>IF($CB722&gt;=28,INDEX($AK:$AK,$CA722+28),"")</f>
      </c>
      <c r="BO722">
        <f>IF($CB722&gt;=29,INDEX($AK:$AK,$CA722+29),"")</f>
      </c>
      <c r="BP722">
        <f>IF($CB722&gt;=30,INDEX($AK:$AK,$CA722+30),"")</f>
      </c>
      <c r="BQ722">
        <f>IF($CB722&gt;=31,INDEX($AK:$AK,$CA722+31),"")</f>
      </c>
      <c r="BR722">
        <f>IF($CB722&gt;=32,INDEX($AK:$AK,$CA722+32),"")</f>
      </c>
      <c r="BS722">
        <f>IF($CB722&gt;=33,INDEX($AK:$AK,$CA722+33),"")</f>
      </c>
      <c r="BT722">
        <f>IF($CB722&gt;=34,INDEX($AK:$AK,$CA722+34),"")</f>
      </c>
      <c r="BU722">
        <f>IF($CB722&gt;=35,INDEX($AK:$AK,$CA722+35),"")</f>
      </c>
      <c r="BV722">
        <f>IF($CB722&gt;=36,INDEX($AK:$AK,$CA722+36),"")</f>
      </c>
      <c r="BW722">
        <f>IF($CB722&gt;=37,INDEX($AK:$AK,$CA722+37),"")</f>
      </c>
      <c r="BX722">
        <f>IF($CB722&gt;=38,INDEX($AK:$AK,$CA722+38),"")</f>
      </c>
      <c r="BY722">
        <f>IF($CB722&gt;=39,INDEX($AK:$AK,$CA722+39),"")</f>
      </c>
      <c r="BZ722">
        <f>IF($CB722&gt;=40,INDEX($AK:$AK,$CA722+40),"")</f>
      </c>
      <c r="CA722">
        <f>IFERROR(MATCH($AJ722,$AK$2:$AK$134,0)+1,0)</f>
      </c>
      <c r="CB722">
        <f>IFERROR(INDEX($AL$2:$AL$134,MATCH($AJ722,$AK$2:$AK$134,0)),0)</f>
      </c>
      <c r="CC722">
        <f>IFERROR(LEFT($F722,FIND(" - ",$F722)-1),$F722)</f>
      </c>
      <c r="CF722">
        <f>IF($DA722&gt;=1,INDEX($CD:$CD,$CZ722+1),"")</f>
      </c>
      <c r="CG722">
        <f>IF($DA722&gt;=2,INDEX($CD:$CD,$CZ722+2),"")</f>
      </c>
      <c r="CH722">
        <f>IF($DA722&gt;=3,INDEX($CD:$CD,$CZ722+3),"")</f>
      </c>
      <c r="CI722">
        <f>IF($DA722&gt;=4,INDEX($CD:$CD,$CZ722+4),"")</f>
      </c>
      <c r="CJ722">
        <f>IF($DA722&gt;=5,INDEX($CD:$CD,$CZ722+5),"")</f>
      </c>
      <c r="CK722">
        <f>IF($DA722&gt;=6,INDEX($CD:$CD,$CZ722+6),"")</f>
      </c>
      <c r="CL722">
        <f>IF($DA722&gt;=7,INDEX($CD:$CD,$CZ722+7),"")</f>
      </c>
      <c r="CM722">
        <f>IF($DA722&gt;=8,INDEX($CD:$CD,$CZ722+8),"")</f>
      </c>
      <c r="CN722">
        <f>IF($DA722&gt;=9,INDEX($CD:$CD,$CZ722+9),"")</f>
      </c>
      <c r="CO722">
        <f>IF($DA722&gt;=10,INDEX($CD:$CD,$CZ722+10),"")</f>
      </c>
      <c r="CP722">
        <f>IF($DA722&gt;=11,INDEX($CD:$CD,$CZ722+11),"")</f>
      </c>
      <c r="CQ722">
        <f>IF($DA722&gt;=12,INDEX($CD:$CD,$CZ722+12),"")</f>
      </c>
      <c r="CR722">
        <f>IF($DA722&gt;=13,INDEX($CD:$CD,$CZ722+13),"")</f>
      </c>
      <c r="CS722">
        <f>IF($DA722&gt;=14,INDEX($CD:$CD,$CZ722+14),"")</f>
      </c>
      <c r="CT722">
        <f>IF($DA722&gt;=15,INDEX($CD:$CD,$CZ722+15),"")</f>
      </c>
      <c r="CU722">
        <f>IF($DA722&gt;=16,INDEX($CD:$CD,$CZ722+16),"")</f>
      </c>
      <c r="CV722">
        <f>IF($DA722&gt;=17,INDEX($CD:$CD,$CZ722+17),"")</f>
      </c>
      <c r="CW722">
        <f>IF($DA722&gt;=18,INDEX($CD:$CD,$CZ722+18),"")</f>
      </c>
      <c r="CX722">
        <f>IF($DA722&gt;=19,INDEX($CD:$CD,$CZ722+19),"")</f>
      </c>
      <c r="CY722">
        <f>IF($DA722&gt;=20,INDEX($CD:$CD,$CZ722+20),"")</f>
      </c>
      <c r="CZ722">
        <f>IFERROR(MATCH($CC722,$CD$2:$CD$263,0)+1,0)</f>
      </c>
      <c r="DA722">
        <f>IFERROR(INDEX($CE$2:$CE$263,MATCH($CC722,$CD$2:$CD$263,0)),0)</f>
      </c>
      <c r="DB722">
        <f>IFERROR(INDEX($AI:$AI,MATCH($H722,$AH:$AH,0))&amp;"","")</f>
      </c>
      <c r="DF722">
        <f>IF($GI722&gt;=1,INDEX($DC:$DC,$GH722+1),"")</f>
      </c>
      <c r="DG722">
        <f>IF($GI722&gt;=2,INDEX($DC:$DC,$GH722+2),"")</f>
      </c>
      <c r="DH722">
        <f>IF($GI722&gt;=3,INDEX($DC:$DC,$GH722+3),"")</f>
      </c>
      <c r="DI722">
        <f>IF($GI722&gt;=4,INDEX($DC:$DC,$GH722+4),"")</f>
      </c>
      <c r="DJ722">
        <f>IF($GI722&gt;=5,INDEX($DC:$DC,$GH722+5),"")</f>
      </c>
      <c r="DK722">
        <f>IF($GI722&gt;=6,INDEX($DC:$DC,$GH722+6),"")</f>
      </c>
      <c r="DL722">
        <f>IF($GI722&gt;=7,INDEX($DC:$DC,$GH722+7),"")</f>
      </c>
      <c r="DM722">
        <f>IF($GI722&gt;=8,INDEX($DC:$DC,$GH722+8),"")</f>
      </c>
      <c r="DN722">
        <f>IF($GI722&gt;=9,INDEX($DC:$DC,$GH722+9),"")</f>
      </c>
      <c r="DO722">
        <f>IF($GI722&gt;=10,INDEX($DC:$DC,$GH722+10),"")</f>
      </c>
      <c r="DP722">
        <f>IF($GI722&gt;=11,INDEX($DC:$DC,$GH722+11),"")</f>
      </c>
      <c r="DQ722">
        <f>IF($GI722&gt;=12,INDEX($DC:$DC,$GH722+12),"")</f>
      </c>
      <c r="DR722">
        <f>IF($GI722&gt;=13,INDEX($DC:$DC,$GH722+13),"")</f>
      </c>
      <c r="DS722">
        <f>IF($GI722&gt;=14,INDEX($DC:$DC,$GH722+14),"")</f>
      </c>
      <c r="DT722">
        <f>IF($GI722&gt;=15,INDEX($DC:$DC,$GH722+15),"")</f>
      </c>
      <c r="DU722">
        <f>IF($GI722&gt;=16,INDEX($DC:$DC,$GH722+16),"")</f>
      </c>
      <c r="DV722">
        <f>IF($GI722&gt;=17,INDEX($DC:$DC,$GH722+17),"")</f>
      </c>
      <c r="DW722">
        <f>IF($GI722&gt;=18,INDEX($DC:$DC,$GH722+18),"")</f>
      </c>
      <c r="DX722">
        <f>IF($GI722&gt;=19,INDEX($DC:$DC,$GH722+19),"")</f>
      </c>
      <c r="DY722">
        <f>IF($GI722&gt;=20,INDEX($DC:$DC,$GH722+20),"")</f>
      </c>
      <c r="DZ722">
        <f>IF($GI722&gt;=21,INDEX($DC:$DC,$GH722+21),"")</f>
      </c>
      <c r="EA722">
        <f>IF($GI722&gt;=22,INDEX($DC:$DC,$GH722+22),"")</f>
      </c>
      <c r="EB722">
        <f>IF($GI722&gt;=23,INDEX($DC:$DC,$GH722+23),"")</f>
      </c>
      <c r="EC722">
        <f>IF($GI722&gt;=24,INDEX($DC:$DC,$GH722+24),"")</f>
      </c>
      <c r="ED722">
        <f>IF($GI722&gt;=25,INDEX($DC:$DC,$GH722+25),"")</f>
      </c>
      <c r="EE722">
        <f>IF($GI722&gt;=26,INDEX($DC:$DC,$GH722+26),"")</f>
      </c>
      <c r="EF722">
        <f>IF($GI722&gt;=27,INDEX($DC:$DC,$GH722+27),"")</f>
      </c>
      <c r="EG722">
        <f>IF($GI722&gt;=28,INDEX($DC:$DC,$GH722+28),"")</f>
      </c>
      <c r="EH722">
        <f>IF($GI722&gt;=29,INDEX($DC:$DC,$GH722+29),"")</f>
      </c>
      <c r="EI722">
        <f>IF($GI722&gt;=30,INDEX($DC:$DC,$GH722+30),"")</f>
      </c>
      <c r="EJ722">
        <f>IF($GI722&gt;=31,INDEX($DC:$DC,$GH722+31),"")</f>
      </c>
      <c r="EK722">
        <f>IF($GI722&gt;=32,INDEX($DC:$DC,$GH722+32),"")</f>
      </c>
      <c r="EL722">
        <f>IF($GI722&gt;=33,INDEX($DC:$DC,$GH722+33),"")</f>
      </c>
      <c r="EM722">
        <f>IF($GI722&gt;=34,INDEX($DC:$DC,$GH722+34),"")</f>
      </c>
      <c r="EN722">
        <f>IF($GI722&gt;=35,INDEX($DC:$DC,$GH722+35),"")</f>
      </c>
      <c r="EO722">
        <f>IF($GI722&gt;=36,INDEX($DC:$DC,$GH722+36),"")</f>
      </c>
      <c r="EP722">
        <f>IF($GI722&gt;=37,INDEX($DC:$DC,$GH722+37),"")</f>
      </c>
      <c r="EQ722">
        <f>IF($GI722&gt;=38,INDEX($DC:$DC,$GH722+38),"")</f>
      </c>
      <c r="ER722">
        <f>IF($GI722&gt;=39,INDEX($DC:$DC,$GH722+39),"")</f>
      </c>
      <c r="ES722">
        <f>IF($GI722&gt;=40,INDEX($DC:$DC,$GH722+40),"")</f>
      </c>
      <c r="ET722">
        <f>IF($GI722&gt;=1,INDEX($DD:$DD,$GH722+1),"")</f>
      </c>
      <c r="EU722">
        <f>IF($GI722&gt;=2,INDEX($DD:$DD,$GH722+2),"")</f>
      </c>
      <c r="EV722">
        <f>IF($GI722&gt;=3,INDEX($DD:$DD,$GH722+3),"")</f>
      </c>
      <c r="EW722">
        <f>IF($GI722&gt;=4,INDEX($DD:$DD,$GH722+4),"")</f>
      </c>
      <c r="EX722">
        <f>IF($GI722&gt;=5,INDEX($DD:$DD,$GH722+5),"")</f>
      </c>
      <c r="EY722">
        <f>IF($GI722&gt;=6,INDEX($DD:$DD,$GH722+6),"")</f>
      </c>
      <c r="EZ722">
        <f>IF($GI722&gt;=7,INDEX($DD:$DD,$GH722+7),"")</f>
      </c>
      <c r="FA722">
        <f>IF($GI722&gt;=8,INDEX($DD:$DD,$GH722+8),"")</f>
      </c>
      <c r="FB722">
        <f>IF($GI722&gt;=9,INDEX($DD:$DD,$GH722+9),"")</f>
      </c>
      <c r="FC722">
        <f>IF($GI722&gt;=10,INDEX($DD:$DD,$GH722+10),"")</f>
      </c>
      <c r="FD722">
        <f>IF($GI722&gt;=11,INDEX($DD:$DD,$GH722+11),"")</f>
      </c>
      <c r="FE722">
        <f>IF($GI722&gt;=12,INDEX($DD:$DD,$GH722+12),"")</f>
      </c>
      <c r="FF722">
        <f>IF($GI722&gt;=13,INDEX($DD:$DD,$GH722+13),"")</f>
      </c>
      <c r="FG722">
        <f>IF($GI722&gt;=14,INDEX($DD:$DD,$GH722+14),"")</f>
      </c>
      <c r="FH722">
        <f>IF($GI722&gt;=15,INDEX($DD:$DD,$GH722+15),"")</f>
      </c>
      <c r="FI722">
        <f>IF($GI722&gt;=16,INDEX($DD:$DD,$GH722+16),"")</f>
      </c>
      <c r="FJ722">
        <f>IF($GI722&gt;=17,INDEX($DD:$DD,$GH722+17),"")</f>
      </c>
      <c r="FK722">
        <f>IF($GI722&gt;=18,INDEX($DD:$DD,$GH722+18),"")</f>
      </c>
      <c r="FL722">
        <f>IF($GI722&gt;=19,INDEX($DD:$DD,$GH722+19),"")</f>
      </c>
      <c r="FM722">
        <f>IF($GI722&gt;=20,INDEX($DD:$DD,$GH722+20),"")</f>
      </c>
      <c r="FN722">
        <f>IF($GI722&gt;=21,INDEX($DD:$DD,$GH722+21),"")</f>
      </c>
      <c r="FO722">
        <f>IF($GI722&gt;=22,INDEX($DD:$DD,$GH722+22),"")</f>
      </c>
      <c r="FP722">
        <f>IF($GI722&gt;=23,INDEX($DD:$DD,$GH722+23),"")</f>
      </c>
      <c r="FQ722">
        <f>IF($GI722&gt;=24,INDEX($DD:$DD,$GH722+24),"")</f>
      </c>
      <c r="FR722">
        <f>IF($GI722&gt;=25,INDEX($DD:$DD,$GH722+25),"")</f>
      </c>
      <c r="FS722">
        <f>IF($GI722&gt;=26,INDEX($DD:$DD,$GH722+26),"")</f>
      </c>
      <c r="FT722">
        <f>IF($GI722&gt;=27,INDEX($DD:$DD,$GH722+27),"")</f>
      </c>
      <c r="FU722">
        <f>IF($GI722&gt;=28,INDEX($DD:$DD,$GH722+28),"")</f>
      </c>
      <c r="FV722">
        <f>IF($GI722&gt;=29,INDEX($DD:$DD,$GH722+29),"")</f>
      </c>
      <c r="FW722">
        <f>IF($GI722&gt;=30,INDEX($DD:$DD,$GH722+30),"")</f>
      </c>
      <c r="FX722">
        <f>IF($GI722&gt;=31,INDEX($DD:$DD,$GH722+31),"")</f>
      </c>
      <c r="FY722">
        <f>IF($GI722&gt;=32,INDEX($DD:$DD,$GH722+32),"")</f>
      </c>
      <c r="FZ722">
        <f>IF($GI722&gt;=33,INDEX($DD:$DD,$GH722+33),"")</f>
      </c>
      <c r="GA722">
        <f>IF($GI722&gt;=34,INDEX($DD:$DD,$GH722+34),"")</f>
      </c>
      <c r="GB722">
        <f>IF($GI722&gt;=35,INDEX($DD:$DD,$GH722+35),"")</f>
      </c>
      <c r="GC722">
        <f>IF($GI722&gt;=36,INDEX($DD:$DD,$GH722+36),"")</f>
      </c>
      <c r="GD722">
        <f>IF($GI722&gt;=37,INDEX($DD:$DD,$GH722+37),"")</f>
      </c>
      <c r="GE722">
        <f>IF($GI722&gt;=38,INDEX($DD:$DD,$GH722+38),"")</f>
      </c>
      <c r="GF722">
        <f>IF($GI722&gt;=39,INDEX($DD:$DD,$GH722+39),"")</f>
      </c>
      <c r="GG722">
        <f>IF($GI722&gt;=40,INDEX($DD:$DD,$GH722+40),"")</f>
      </c>
      <c r="GH722">
        <f>IFERROR(MATCH($DB722,$DC$2:$DC$148,0)+1,0)</f>
      </c>
      <c r="GI722">
        <f>IFERROR(INDEX($DE$2:$DE$148,MATCH($DB722,$DC$2:$DC$148,0)),0)</f>
      </c>
      <c r="GJ722">
        <f>IFERROR(MATCH($S722,$DF$722:$ES$722,0),0)</f>
      </c>
      <c r="GK722">
        <f>IF($GJ722&gt;0,INDEX($ET$722:$GG$722,$GJ722),"")</f>
      </c>
      <c r="GN722">
        <f>IF($IW722&gt;=1,INDEX($GL:$GL,$IV722+1),"")</f>
      </c>
      <c r="GO722">
        <f>IF($IW722&gt;=2,INDEX($GL:$GL,$IV722+2),"")</f>
      </c>
      <c r="GP722">
        <f>IF($IW722&gt;=3,INDEX($GL:$GL,$IV722+3),"")</f>
      </c>
      <c r="GQ722">
        <f>IF($IW722&gt;=4,INDEX($GL:$GL,$IV722+4),"")</f>
      </c>
      <c r="GR722">
        <f>IF($IW722&gt;=5,INDEX($GL:$GL,$IV722+5),"")</f>
      </c>
      <c r="GS722">
        <f>IF($IW722&gt;=6,INDEX($GL:$GL,$IV722+6),"")</f>
      </c>
      <c r="GT722">
        <f>IF($IW722&gt;=7,INDEX($GL:$GL,$IV722+7),"")</f>
      </c>
      <c r="GU722">
        <f>IF($IW722&gt;=8,INDEX($GL:$GL,$IV722+8),"")</f>
      </c>
      <c r="GV722">
        <f>IF($IW722&gt;=9,INDEX($GL:$GL,$IV722+9),"")</f>
      </c>
      <c r="GW722">
        <f>IF($IW722&gt;=10,INDEX($GL:$GL,$IV722+10),"")</f>
      </c>
      <c r="GX722">
        <f>IF($IW722&gt;=11,INDEX($GL:$GL,$IV722+11),"")</f>
      </c>
      <c r="GY722">
        <f>IF($IW722&gt;=12,INDEX($GL:$GL,$IV722+12),"")</f>
      </c>
      <c r="GZ722">
        <f>IF($IW722&gt;=13,INDEX($GL:$GL,$IV722+13),"")</f>
      </c>
      <c r="HA722">
        <f>IF($IW722&gt;=14,INDEX($GL:$GL,$IV722+14),"")</f>
      </c>
      <c r="HB722">
        <f>IF($IW722&gt;=15,INDEX($GL:$GL,$IV722+15),"")</f>
      </c>
      <c r="HC722">
        <f>IF($IW722&gt;=16,INDEX($GL:$GL,$IV722+16),"")</f>
      </c>
      <c r="HD722">
        <f>IF($IW722&gt;=17,INDEX($GL:$GL,$IV722+17),"")</f>
      </c>
      <c r="HE722">
        <f>IF($IW722&gt;=18,INDEX($GL:$GL,$IV722+18),"")</f>
      </c>
      <c r="HF722">
        <f>IF($IW722&gt;=19,INDEX($GL:$GL,$IV722+19),"")</f>
      </c>
      <c r="HG722">
        <f>IF($IW722&gt;=20,INDEX($GL:$GL,$IV722+20),"")</f>
      </c>
      <c r="HH722">
        <f>IF($IW722&gt;=21,INDEX($GL:$GL,$IV722+21),"")</f>
      </c>
      <c r="HI722">
        <f>IF($IW722&gt;=22,INDEX($GL:$GL,$IV722+22),"")</f>
      </c>
      <c r="HJ722">
        <f>IF($IW722&gt;=23,INDEX($GL:$GL,$IV722+23),"")</f>
      </c>
      <c r="HK722">
        <f>IF($IW722&gt;=24,INDEX($GL:$GL,$IV722+24),"")</f>
      </c>
      <c r="HL722">
        <f>IF($IW722&gt;=25,INDEX($GL:$GL,$IV722+25),"")</f>
      </c>
      <c r="HM722">
        <f>IF($IW722&gt;=26,INDEX($GL:$GL,$IV722+26),"")</f>
      </c>
      <c r="HN722">
        <f>IF($IW722&gt;=27,INDEX($GL:$GL,$IV722+27),"")</f>
      </c>
      <c r="HO722">
        <f>IF($IW722&gt;=28,INDEX($GL:$GL,$IV722+28),"")</f>
      </c>
      <c r="HP722">
        <f>IF($IW722&gt;=29,INDEX($GL:$GL,$IV722+29),"")</f>
      </c>
      <c r="HQ722">
        <f>IF($IW722&gt;=30,INDEX($GL:$GL,$IV722+30),"")</f>
      </c>
      <c r="HR722">
        <f>IF($IW722&gt;=31,INDEX($GL:$GL,$IV722+31),"")</f>
      </c>
      <c r="HS722">
        <f>IF($IW722&gt;=32,INDEX($GL:$GL,$IV722+32),"")</f>
      </c>
      <c r="HT722">
        <f>IF($IW722&gt;=33,INDEX($GL:$GL,$IV722+33),"")</f>
      </c>
      <c r="HU722">
        <f>IF($IW722&gt;=34,INDEX($GL:$GL,$IV722+34),"")</f>
      </c>
      <c r="HV722">
        <f>IF($IW722&gt;=35,INDEX($GL:$GL,$IV722+35),"")</f>
      </c>
      <c r="HW722">
        <f>IF($IW722&gt;=36,INDEX($GL:$GL,$IV722+36),"")</f>
      </c>
      <c r="HX722">
        <f>IF($IW722&gt;=37,INDEX($GL:$GL,$IV722+37),"")</f>
      </c>
      <c r="HY722">
        <f>IF($IW722&gt;=38,INDEX($GL:$GL,$IV722+38),"")</f>
      </c>
      <c r="HZ722">
        <f>IF($IW722&gt;=39,INDEX($GL:$GL,$IV722+39),"")</f>
      </c>
      <c r="IA722">
        <f>IF($IW722&gt;=40,INDEX($GL:$GL,$IV722+40),"")</f>
      </c>
      <c r="IB722">
        <f>IF($IW722&gt;=41,INDEX($GL:$GL,$IV722+41),"")</f>
      </c>
      <c r="IC722">
        <f>IF($IW722&gt;=42,INDEX($GL:$GL,$IV722+42),"")</f>
      </c>
      <c r="ID722">
        <f>IF($IW722&gt;=43,INDEX($GL:$GL,$IV722+43),"")</f>
      </c>
      <c r="IE722">
        <f>IF($IW722&gt;=44,INDEX($GL:$GL,$IV722+44),"")</f>
      </c>
      <c r="IF722">
        <f>IF($IW722&gt;=45,INDEX($GL:$GL,$IV722+45),"")</f>
      </c>
      <c r="IG722">
        <f>IF($IW722&gt;=46,INDEX($GL:$GL,$IV722+46),"")</f>
      </c>
      <c r="IH722">
        <f>IF($IW722&gt;=47,INDEX($GL:$GL,$IV722+47),"")</f>
      </c>
      <c r="II722">
        <f>IF($IW722&gt;=48,INDEX($GL:$GL,$IV722+48),"")</f>
      </c>
      <c r="IJ722">
        <f>IF($IW722&gt;=49,INDEX($GL:$GL,$IV722+49),"")</f>
      </c>
      <c r="IK722">
        <f>IF($IW722&gt;=50,INDEX($GL:$GL,$IV722+50),"")</f>
      </c>
      <c r="IL722">
        <f>IF($IW722&gt;=51,INDEX($GL:$GL,$IV722+51),"")</f>
      </c>
      <c r="IM722">
        <f>IF($IW722&gt;=52,INDEX($GL:$GL,$IV722+52),"")</f>
      </c>
      <c r="IN722">
        <f>IF($IW722&gt;=53,INDEX($GL:$GL,$IV722+53),"")</f>
      </c>
      <c r="IO722">
        <f>IF($IW722&gt;=54,INDEX($GL:$GL,$IV722+54),"")</f>
      </c>
      <c r="IP722">
        <f>IF($IW722&gt;=55,INDEX($GL:$GL,$IV722+55),"")</f>
      </c>
      <c r="IQ722">
        <f>IF($IW722&gt;=56,INDEX($GL:$GL,$IV722+56),"")</f>
      </c>
      <c r="IR722">
        <f>IF($IW722&gt;=57,INDEX($GL:$GL,$IV722+57),"")</f>
      </c>
      <c r="IS722">
        <f>IF($IW722&gt;=58,INDEX($GL:$GL,$IV722+58),"")</f>
      </c>
      <c r="IT722">
        <f>IF($IW722&gt;=59,INDEX($GL:$GL,$IV722+59),"")</f>
      </c>
      <c r="IU722">
        <f>IF($IW722&gt;=60,INDEX($GL:$GL,$IV722+60),"")</f>
      </c>
      <c r="IV722">
        <f>IFERROR(MATCH($GK722,$GL$2:$GL$324,0)+1,0)</f>
      </c>
      <c r="IW722">
        <f>IFERROR(INDEX($GM$2:$GM$324,MATCH($GK722,$GL$2:$GL$324,0)),0)</f>
      </c>
      <c r="IX722" t="s">
        <v>34</v>
      </c>
      <c r="IY722" t="s">
        <v>34</v>
      </c>
    </row>
    <row r="723" spans="1:259" x14ac:dyDescent="0.25">
      <c r="K723">
        <f>IF(OR($N723="",$J723=""),"",IFERROR($N723/$J723,0))</f>
      </c>
      <c r="L723">
        <f>IF($N723="","",
SUM($M723,$O723,$T723,$P723,$R723)*
(1-IF($U723="",0,VALUE($U723)/100)))</f>
      </c>
      <c r="M723">
        <f>IF($N723="","",$N723)</f>
      </c>
      <c r="O723">
        <f>IF($N723="","",
IF($H723="","",
IF(ISNUMBER(SEARCH("exempt",LOWER($H723))),0,
$N723*(VALUE(SUBSTITUTE($H723,"%",""))/100))))</f>
      </c>
      <c r="V723">
        <f>IFERROR(IF(FIND(" - ",$E723)&gt;0,MID($E723,FIND(" - ",$E723)+3,LEN($E723)),""),"")</f>
      </c>
      <c r="AE723" t="s">
        <v>1304</v>
      </c>
      <c r="AJ723">
        <f>IFERROR(LEFT($E723,FIND(" - ",$E723)-1),$E723)</f>
      </c>
      <c r="AM723">
        <f>IF($CB723&gt;=1,INDEX($AK:$AK,$CA723+1),"")</f>
      </c>
      <c r="AN723">
        <f>IF($CB723&gt;=2,INDEX($AK:$AK,$CA723+2),"")</f>
      </c>
      <c r="AO723">
        <f>IF($CB723&gt;=3,INDEX($AK:$AK,$CA723+3),"")</f>
      </c>
      <c r="AP723">
        <f>IF($CB723&gt;=4,INDEX($AK:$AK,$CA723+4),"")</f>
      </c>
      <c r="AQ723">
        <f>IF($CB723&gt;=5,INDEX($AK:$AK,$CA723+5),"")</f>
      </c>
      <c r="AR723">
        <f>IF($CB723&gt;=6,INDEX($AK:$AK,$CA723+6),"")</f>
      </c>
      <c r="AS723">
        <f>IF($CB723&gt;=7,INDEX($AK:$AK,$CA723+7),"")</f>
      </c>
      <c r="AT723">
        <f>IF($CB723&gt;=8,INDEX($AK:$AK,$CA723+8),"")</f>
      </c>
      <c r="AU723">
        <f>IF($CB723&gt;=9,INDEX($AK:$AK,$CA723+9),"")</f>
      </c>
      <c r="AV723">
        <f>IF($CB723&gt;=10,INDEX($AK:$AK,$CA723+10),"")</f>
      </c>
      <c r="AW723">
        <f>IF($CB723&gt;=11,INDEX($AK:$AK,$CA723+11),"")</f>
      </c>
      <c r="AX723">
        <f>IF($CB723&gt;=12,INDEX($AK:$AK,$CA723+12),"")</f>
      </c>
      <c r="AY723">
        <f>IF($CB723&gt;=13,INDEX($AK:$AK,$CA723+13),"")</f>
      </c>
      <c r="AZ723">
        <f>IF($CB723&gt;=14,INDEX($AK:$AK,$CA723+14),"")</f>
      </c>
      <c r="BA723">
        <f>IF($CB723&gt;=15,INDEX($AK:$AK,$CA723+15),"")</f>
      </c>
      <c r="BB723">
        <f>IF($CB723&gt;=16,INDEX($AK:$AK,$CA723+16),"")</f>
      </c>
      <c r="BC723">
        <f>IF($CB723&gt;=17,INDEX($AK:$AK,$CA723+17),"")</f>
      </c>
      <c r="BD723">
        <f>IF($CB723&gt;=18,INDEX($AK:$AK,$CA723+18),"")</f>
      </c>
      <c r="BE723">
        <f>IF($CB723&gt;=19,INDEX($AK:$AK,$CA723+19),"")</f>
      </c>
      <c r="BF723">
        <f>IF($CB723&gt;=20,INDEX($AK:$AK,$CA723+20),"")</f>
      </c>
      <c r="BG723">
        <f>IF($CB723&gt;=21,INDEX($AK:$AK,$CA723+21),"")</f>
      </c>
      <c r="BH723">
        <f>IF($CB723&gt;=22,INDEX($AK:$AK,$CA723+22),"")</f>
      </c>
      <c r="BI723">
        <f>IF($CB723&gt;=23,INDEX($AK:$AK,$CA723+23),"")</f>
      </c>
      <c r="BJ723">
        <f>IF($CB723&gt;=24,INDEX($AK:$AK,$CA723+24),"")</f>
      </c>
      <c r="BK723">
        <f>IF($CB723&gt;=25,INDEX($AK:$AK,$CA723+25),"")</f>
      </c>
      <c r="BL723">
        <f>IF($CB723&gt;=26,INDEX($AK:$AK,$CA723+26),"")</f>
      </c>
      <c r="BM723">
        <f>IF($CB723&gt;=27,INDEX($AK:$AK,$CA723+27),"")</f>
      </c>
      <c r="BN723">
        <f>IF($CB723&gt;=28,INDEX($AK:$AK,$CA723+28),"")</f>
      </c>
      <c r="BO723">
        <f>IF($CB723&gt;=29,INDEX($AK:$AK,$CA723+29),"")</f>
      </c>
      <c r="BP723">
        <f>IF($CB723&gt;=30,INDEX($AK:$AK,$CA723+30),"")</f>
      </c>
      <c r="BQ723">
        <f>IF($CB723&gt;=31,INDEX($AK:$AK,$CA723+31),"")</f>
      </c>
      <c r="BR723">
        <f>IF($CB723&gt;=32,INDEX($AK:$AK,$CA723+32),"")</f>
      </c>
      <c r="BS723">
        <f>IF($CB723&gt;=33,INDEX($AK:$AK,$CA723+33),"")</f>
      </c>
      <c r="BT723">
        <f>IF($CB723&gt;=34,INDEX($AK:$AK,$CA723+34),"")</f>
      </c>
      <c r="BU723">
        <f>IF($CB723&gt;=35,INDEX($AK:$AK,$CA723+35),"")</f>
      </c>
      <c r="BV723">
        <f>IF($CB723&gt;=36,INDEX($AK:$AK,$CA723+36),"")</f>
      </c>
      <c r="BW723">
        <f>IF($CB723&gt;=37,INDEX($AK:$AK,$CA723+37),"")</f>
      </c>
      <c r="BX723">
        <f>IF($CB723&gt;=38,INDEX($AK:$AK,$CA723+38),"")</f>
      </c>
      <c r="BY723">
        <f>IF($CB723&gt;=39,INDEX($AK:$AK,$CA723+39),"")</f>
      </c>
      <c r="BZ723">
        <f>IF($CB723&gt;=40,INDEX($AK:$AK,$CA723+40),"")</f>
      </c>
      <c r="CA723">
        <f>IFERROR(MATCH($AJ723,$AK$2:$AK$134,0)+1,0)</f>
      </c>
      <c r="CB723">
        <f>IFERROR(INDEX($AL$2:$AL$134,MATCH($AJ723,$AK$2:$AK$134,0)),0)</f>
      </c>
      <c r="CC723">
        <f>IFERROR(LEFT($F723,FIND(" - ",$F723)-1),$F723)</f>
      </c>
      <c r="CF723">
        <f>IF($DA723&gt;=1,INDEX($CD:$CD,$CZ723+1),"")</f>
      </c>
      <c r="CG723">
        <f>IF($DA723&gt;=2,INDEX($CD:$CD,$CZ723+2),"")</f>
      </c>
      <c r="CH723">
        <f>IF($DA723&gt;=3,INDEX($CD:$CD,$CZ723+3),"")</f>
      </c>
      <c r="CI723">
        <f>IF($DA723&gt;=4,INDEX($CD:$CD,$CZ723+4),"")</f>
      </c>
      <c r="CJ723">
        <f>IF($DA723&gt;=5,INDEX($CD:$CD,$CZ723+5),"")</f>
      </c>
      <c r="CK723">
        <f>IF($DA723&gt;=6,INDEX($CD:$CD,$CZ723+6),"")</f>
      </c>
      <c r="CL723">
        <f>IF($DA723&gt;=7,INDEX($CD:$CD,$CZ723+7),"")</f>
      </c>
      <c r="CM723">
        <f>IF($DA723&gt;=8,INDEX($CD:$CD,$CZ723+8),"")</f>
      </c>
      <c r="CN723">
        <f>IF($DA723&gt;=9,INDEX($CD:$CD,$CZ723+9),"")</f>
      </c>
      <c r="CO723">
        <f>IF($DA723&gt;=10,INDEX($CD:$CD,$CZ723+10),"")</f>
      </c>
      <c r="CP723">
        <f>IF($DA723&gt;=11,INDEX($CD:$CD,$CZ723+11),"")</f>
      </c>
      <c r="CQ723">
        <f>IF($DA723&gt;=12,INDEX($CD:$CD,$CZ723+12),"")</f>
      </c>
      <c r="CR723">
        <f>IF($DA723&gt;=13,INDEX($CD:$CD,$CZ723+13),"")</f>
      </c>
      <c r="CS723">
        <f>IF($DA723&gt;=14,INDEX($CD:$CD,$CZ723+14),"")</f>
      </c>
      <c r="CT723">
        <f>IF($DA723&gt;=15,INDEX($CD:$CD,$CZ723+15),"")</f>
      </c>
      <c r="CU723">
        <f>IF($DA723&gt;=16,INDEX($CD:$CD,$CZ723+16),"")</f>
      </c>
      <c r="CV723">
        <f>IF($DA723&gt;=17,INDEX($CD:$CD,$CZ723+17),"")</f>
      </c>
      <c r="CW723">
        <f>IF($DA723&gt;=18,INDEX($CD:$CD,$CZ723+18),"")</f>
      </c>
      <c r="CX723">
        <f>IF($DA723&gt;=19,INDEX($CD:$CD,$CZ723+19),"")</f>
      </c>
      <c r="CY723">
        <f>IF($DA723&gt;=20,INDEX($CD:$CD,$CZ723+20),"")</f>
      </c>
      <c r="CZ723">
        <f>IFERROR(MATCH($CC723,$CD$2:$CD$263,0)+1,0)</f>
      </c>
      <c r="DA723">
        <f>IFERROR(INDEX($CE$2:$CE$263,MATCH($CC723,$CD$2:$CD$263,0)),0)</f>
      </c>
      <c r="DB723">
        <f>IFERROR(INDEX($AI:$AI,MATCH($H723,$AH:$AH,0))&amp;"","")</f>
      </c>
      <c r="DF723">
        <f>IF($GI723&gt;=1,INDEX($DC:$DC,$GH723+1),"")</f>
      </c>
      <c r="DG723">
        <f>IF($GI723&gt;=2,INDEX($DC:$DC,$GH723+2),"")</f>
      </c>
      <c r="DH723">
        <f>IF($GI723&gt;=3,INDEX($DC:$DC,$GH723+3),"")</f>
      </c>
      <c r="DI723">
        <f>IF($GI723&gt;=4,INDEX($DC:$DC,$GH723+4),"")</f>
      </c>
      <c r="DJ723">
        <f>IF($GI723&gt;=5,INDEX($DC:$DC,$GH723+5),"")</f>
      </c>
      <c r="DK723">
        <f>IF($GI723&gt;=6,INDEX($DC:$DC,$GH723+6),"")</f>
      </c>
      <c r="DL723">
        <f>IF($GI723&gt;=7,INDEX($DC:$DC,$GH723+7),"")</f>
      </c>
      <c r="DM723">
        <f>IF($GI723&gt;=8,INDEX($DC:$DC,$GH723+8),"")</f>
      </c>
      <c r="DN723">
        <f>IF($GI723&gt;=9,INDEX($DC:$DC,$GH723+9),"")</f>
      </c>
      <c r="DO723">
        <f>IF($GI723&gt;=10,INDEX($DC:$DC,$GH723+10),"")</f>
      </c>
      <c r="DP723">
        <f>IF($GI723&gt;=11,INDEX($DC:$DC,$GH723+11),"")</f>
      </c>
      <c r="DQ723">
        <f>IF($GI723&gt;=12,INDEX($DC:$DC,$GH723+12),"")</f>
      </c>
      <c r="DR723">
        <f>IF($GI723&gt;=13,INDEX($DC:$DC,$GH723+13),"")</f>
      </c>
      <c r="DS723">
        <f>IF($GI723&gt;=14,INDEX($DC:$DC,$GH723+14),"")</f>
      </c>
      <c r="DT723">
        <f>IF($GI723&gt;=15,INDEX($DC:$DC,$GH723+15),"")</f>
      </c>
      <c r="DU723">
        <f>IF($GI723&gt;=16,INDEX($DC:$DC,$GH723+16),"")</f>
      </c>
      <c r="DV723">
        <f>IF($GI723&gt;=17,INDEX($DC:$DC,$GH723+17),"")</f>
      </c>
      <c r="DW723">
        <f>IF($GI723&gt;=18,INDEX($DC:$DC,$GH723+18),"")</f>
      </c>
      <c r="DX723">
        <f>IF($GI723&gt;=19,INDEX($DC:$DC,$GH723+19),"")</f>
      </c>
      <c r="DY723">
        <f>IF($GI723&gt;=20,INDEX($DC:$DC,$GH723+20),"")</f>
      </c>
      <c r="DZ723">
        <f>IF($GI723&gt;=21,INDEX($DC:$DC,$GH723+21),"")</f>
      </c>
      <c r="EA723">
        <f>IF($GI723&gt;=22,INDEX($DC:$DC,$GH723+22),"")</f>
      </c>
      <c r="EB723">
        <f>IF($GI723&gt;=23,INDEX($DC:$DC,$GH723+23),"")</f>
      </c>
      <c r="EC723">
        <f>IF($GI723&gt;=24,INDEX($DC:$DC,$GH723+24),"")</f>
      </c>
      <c r="ED723">
        <f>IF($GI723&gt;=25,INDEX($DC:$DC,$GH723+25),"")</f>
      </c>
      <c r="EE723">
        <f>IF($GI723&gt;=26,INDEX($DC:$DC,$GH723+26),"")</f>
      </c>
      <c r="EF723">
        <f>IF($GI723&gt;=27,INDEX($DC:$DC,$GH723+27),"")</f>
      </c>
      <c r="EG723">
        <f>IF($GI723&gt;=28,INDEX($DC:$DC,$GH723+28),"")</f>
      </c>
      <c r="EH723">
        <f>IF($GI723&gt;=29,INDEX($DC:$DC,$GH723+29),"")</f>
      </c>
      <c r="EI723">
        <f>IF($GI723&gt;=30,INDEX($DC:$DC,$GH723+30),"")</f>
      </c>
      <c r="EJ723">
        <f>IF($GI723&gt;=31,INDEX($DC:$DC,$GH723+31),"")</f>
      </c>
      <c r="EK723">
        <f>IF($GI723&gt;=32,INDEX($DC:$DC,$GH723+32),"")</f>
      </c>
      <c r="EL723">
        <f>IF($GI723&gt;=33,INDEX($DC:$DC,$GH723+33),"")</f>
      </c>
      <c r="EM723">
        <f>IF($GI723&gt;=34,INDEX($DC:$DC,$GH723+34),"")</f>
      </c>
      <c r="EN723">
        <f>IF($GI723&gt;=35,INDEX($DC:$DC,$GH723+35),"")</f>
      </c>
      <c r="EO723">
        <f>IF($GI723&gt;=36,INDEX($DC:$DC,$GH723+36),"")</f>
      </c>
      <c r="EP723">
        <f>IF($GI723&gt;=37,INDEX($DC:$DC,$GH723+37),"")</f>
      </c>
      <c r="EQ723">
        <f>IF($GI723&gt;=38,INDEX($DC:$DC,$GH723+38),"")</f>
      </c>
      <c r="ER723">
        <f>IF($GI723&gt;=39,INDEX($DC:$DC,$GH723+39),"")</f>
      </c>
      <c r="ES723">
        <f>IF($GI723&gt;=40,INDEX($DC:$DC,$GH723+40),"")</f>
      </c>
      <c r="ET723">
        <f>IF($GI723&gt;=1,INDEX($DD:$DD,$GH723+1),"")</f>
      </c>
      <c r="EU723">
        <f>IF($GI723&gt;=2,INDEX($DD:$DD,$GH723+2),"")</f>
      </c>
      <c r="EV723">
        <f>IF($GI723&gt;=3,INDEX($DD:$DD,$GH723+3),"")</f>
      </c>
      <c r="EW723">
        <f>IF($GI723&gt;=4,INDEX($DD:$DD,$GH723+4),"")</f>
      </c>
      <c r="EX723">
        <f>IF($GI723&gt;=5,INDEX($DD:$DD,$GH723+5),"")</f>
      </c>
      <c r="EY723">
        <f>IF($GI723&gt;=6,INDEX($DD:$DD,$GH723+6),"")</f>
      </c>
      <c r="EZ723">
        <f>IF($GI723&gt;=7,INDEX($DD:$DD,$GH723+7),"")</f>
      </c>
      <c r="FA723">
        <f>IF($GI723&gt;=8,INDEX($DD:$DD,$GH723+8),"")</f>
      </c>
      <c r="FB723">
        <f>IF($GI723&gt;=9,INDEX($DD:$DD,$GH723+9),"")</f>
      </c>
      <c r="FC723">
        <f>IF($GI723&gt;=10,INDEX($DD:$DD,$GH723+10),"")</f>
      </c>
      <c r="FD723">
        <f>IF($GI723&gt;=11,INDEX($DD:$DD,$GH723+11),"")</f>
      </c>
      <c r="FE723">
        <f>IF($GI723&gt;=12,INDEX($DD:$DD,$GH723+12),"")</f>
      </c>
      <c r="FF723">
        <f>IF($GI723&gt;=13,INDEX($DD:$DD,$GH723+13),"")</f>
      </c>
      <c r="FG723">
        <f>IF($GI723&gt;=14,INDEX($DD:$DD,$GH723+14),"")</f>
      </c>
      <c r="FH723">
        <f>IF($GI723&gt;=15,INDEX($DD:$DD,$GH723+15),"")</f>
      </c>
      <c r="FI723">
        <f>IF($GI723&gt;=16,INDEX($DD:$DD,$GH723+16),"")</f>
      </c>
      <c r="FJ723">
        <f>IF($GI723&gt;=17,INDEX($DD:$DD,$GH723+17),"")</f>
      </c>
      <c r="FK723">
        <f>IF($GI723&gt;=18,INDEX($DD:$DD,$GH723+18),"")</f>
      </c>
      <c r="FL723">
        <f>IF($GI723&gt;=19,INDEX($DD:$DD,$GH723+19),"")</f>
      </c>
      <c r="FM723">
        <f>IF($GI723&gt;=20,INDEX($DD:$DD,$GH723+20),"")</f>
      </c>
      <c r="FN723">
        <f>IF($GI723&gt;=21,INDEX($DD:$DD,$GH723+21),"")</f>
      </c>
      <c r="FO723">
        <f>IF($GI723&gt;=22,INDEX($DD:$DD,$GH723+22),"")</f>
      </c>
      <c r="FP723">
        <f>IF($GI723&gt;=23,INDEX($DD:$DD,$GH723+23),"")</f>
      </c>
      <c r="FQ723">
        <f>IF($GI723&gt;=24,INDEX($DD:$DD,$GH723+24),"")</f>
      </c>
      <c r="FR723">
        <f>IF($GI723&gt;=25,INDEX($DD:$DD,$GH723+25),"")</f>
      </c>
      <c r="FS723">
        <f>IF($GI723&gt;=26,INDEX($DD:$DD,$GH723+26),"")</f>
      </c>
      <c r="FT723">
        <f>IF($GI723&gt;=27,INDEX($DD:$DD,$GH723+27),"")</f>
      </c>
      <c r="FU723">
        <f>IF($GI723&gt;=28,INDEX($DD:$DD,$GH723+28),"")</f>
      </c>
      <c r="FV723">
        <f>IF($GI723&gt;=29,INDEX($DD:$DD,$GH723+29),"")</f>
      </c>
      <c r="FW723">
        <f>IF($GI723&gt;=30,INDEX($DD:$DD,$GH723+30),"")</f>
      </c>
      <c r="FX723">
        <f>IF($GI723&gt;=31,INDEX($DD:$DD,$GH723+31),"")</f>
      </c>
      <c r="FY723">
        <f>IF($GI723&gt;=32,INDEX($DD:$DD,$GH723+32),"")</f>
      </c>
      <c r="FZ723">
        <f>IF($GI723&gt;=33,INDEX($DD:$DD,$GH723+33),"")</f>
      </c>
      <c r="GA723">
        <f>IF($GI723&gt;=34,INDEX($DD:$DD,$GH723+34),"")</f>
      </c>
      <c r="GB723">
        <f>IF($GI723&gt;=35,INDEX($DD:$DD,$GH723+35),"")</f>
      </c>
      <c r="GC723">
        <f>IF($GI723&gt;=36,INDEX($DD:$DD,$GH723+36),"")</f>
      </c>
      <c r="GD723">
        <f>IF($GI723&gt;=37,INDEX($DD:$DD,$GH723+37),"")</f>
      </c>
      <c r="GE723">
        <f>IF($GI723&gt;=38,INDEX($DD:$DD,$GH723+38),"")</f>
      </c>
      <c r="GF723">
        <f>IF($GI723&gt;=39,INDEX($DD:$DD,$GH723+39),"")</f>
      </c>
      <c r="GG723">
        <f>IF($GI723&gt;=40,INDEX($DD:$DD,$GH723+40),"")</f>
      </c>
      <c r="GH723">
        <f>IFERROR(MATCH($DB723,$DC$2:$DC$148,0)+1,0)</f>
      </c>
      <c r="GI723">
        <f>IFERROR(INDEX($DE$2:$DE$148,MATCH($DB723,$DC$2:$DC$148,0)),0)</f>
      </c>
      <c r="GJ723">
        <f>IFERROR(MATCH($S723,$DF$723:$ES$723,0),0)</f>
      </c>
      <c r="GK723">
        <f>IF($GJ723&gt;0,INDEX($ET$723:$GG$723,$GJ723),"")</f>
      </c>
      <c r="GN723">
        <f>IF($IW723&gt;=1,INDEX($GL:$GL,$IV723+1),"")</f>
      </c>
      <c r="GO723">
        <f>IF($IW723&gt;=2,INDEX($GL:$GL,$IV723+2),"")</f>
      </c>
      <c r="GP723">
        <f>IF($IW723&gt;=3,INDEX($GL:$GL,$IV723+3),"")</f>
      </c>
      <c r="GQ723">
        <f>IF($IW723&gt;=4,INDEX($GL:$GL,$IV723+4),"")</f>
      </c>
      <c r="GR723">
        <f>IF($IW723&gt;=5,INDEX($GL:$GL,$IV723+5),"")</f>
      </c>
      <c r="GS723">
        <f>IF($IW723&gt;=6,INDEX($GL:$GL,$IV723+6),"")</f>
      </c>
      <c r="GT723">
        <f>IF($IW723&gt;=7,INDEX($GL:$GL,$IV723+7),"")</f>
      </c>
      <c r="GU723">
        <f>IF($IW723&gt;=8,INDEX($GL:$GL,$IV723+8),"")</f>
      </c>
      <c r="GV723">
        <f>IF($IW723&gt;=9,INDEX($GL:$GL,$IV723+9),"")</f>
      </c>
      <c r="GW723">
        <f>IF($IW723&gt;=10,INDEX($GL:$GL,$IV723+10),"")</f>
      </c>
      <c r="GX723">
        <f>IF($IW723&gt;=11,INDEX($GL:$GL,$IV723+11),"")</f>
      </c>
      <c r="GY723">
        <f>IF($IW723&gt;=12,INDEX($GL:$GL,$IV723+12),"")</f>
      </c>
      <c r="GZ723">
        <f>IF($IW723&gt;=13,INDEX($GL:$GL,$IV723+13),"")</f>
      </c>
      <c r="HA723">
        <f>IF($IW723&gt;=14,INDEX($GL:$GL,$IV723+14),"")</f>
      </c>
      <c r="HB723">
        <f>IF($IW723&gt;=15,INDEX($GL:$GL,$IV723+15),"")</f>
      </c>
      <c r="HC723">
        <f>IF($IW723&gt;=16,INDEX($GL:$GL,$IV723+16),"")</f>
      </c>
      <c r="HD723">
        <f>IF($IW723&gt;=17,INDEX($GL:$GL,$IV723+17),"")</f>
      </c>
      <c r="HE723">
        <f>IF($IW723&gt;=18,INDEX($GL:$GL,$IV723+18),"")</f>
      </c>
      <c r="HF723">
        <f>IF($IW723&gt;=19,INDEX($GL:$GL,$IV723+19),"")</f>
      </c>
      <c r="HG723">
        <f>IF($IW723&gt;=20,INDEX($GL:$GL,$IV723+20),"")</f>
      </c>
      <c r="HH723">
        <f>IF($IW723&gt;=21,INDEX($GL:$GL,$IV723+21),"")</f>
      </c>
      <c r="HI723">
        <f>IF($IW723&gt;=22,INDEX($GL:$GL,$IV723+22),"")</f>
      </c>
      <c r="HJ723">
        <f>IF($IW723&gt;=23,INDEX($GL:$GL,$IV723+23),"")</f>
      </c>
      <c r="HK723">
        <f>IF($IW723&gt;=24,INDEX($GL:$GL,$IV723+24),"")</f>
      </c>
      <c r="HL723">
        <f>IF($IW723&gt;=25,INDEX($GL:$GL,$IV723+25),"")</f>
      </c>
      <c r="HM723">
        <f>IF($IW723&gt;=26,INDEX($GL:$GL,$IV723+26),"")</f>
      </c>
      <c r="HN723">
        <f>IF($IW723&gt;=27,INDEX($GL:$GL,$IV723+27),"")</f>
      </c>
      <c r="HO723">
        <f>IF($IW723&gt;=28,INDEX($GL:$GL,$IV723+28),"")</f>
      </c>
      <c r="HP723">
        <f>IF($IW723&gt;=29,INDEX($GL:$GL,$IV723+29),"")</f>
      </c>
      <c r="HQ723">
        <f>IF($IW723&gt;=30,INDEX($GL:$GL,$IV723+30),"")</f>
      </c>
      <c r="HR723">
        <f>IF($IW723&gt;=31,INDEX($GL:$GL,$IV723+31),"")</f>
      </c>
      <c r="HS723">
        <f>IF($IW723&gt;=32,INDEX($GL:$GL,$IV723+32),"")</f>
      </c>
      <c r="HT723">
        <f>IF($IW723&gt;=33,INDEX($GL:$GL,$IV723+33),"")</f>
      </c>
      <c r="HU723">
        <f>IF($IW723&gt;=34,INDEX($GL:$GL,$IV723+34),"")</f>
      </c>
      <c r="HV723">
        <f>IF($IW723&gt;=35,INDEX($GL:$GL,$IV723+35),"")</f>
      </c>
      <c r="HW723">
        <f>IF($IW723&gt;=36,INDEX($GL:$GL,$IV723+36),"")</f>
      </c>
      <c r="HX723">
        <f>IF($IW723&gt;=37,INDEX($GL:$GL,$IV723+37),"")</f>
      </c>
      <c r="HY723">
        <f>IF($IW723&gt;=38,INDEX($GL:$GL,$IV723+38),"")</f>
      </c>
      <c r="HZ723">
        <f>IF($IW723&gt;=39,INDEX($GL:$GL,$IV723+39),"")</f>
      </c>
      <c r="IA723">
        <f>IF($IW723&gt;=40,INDEX($GL:$GL,$IV723+40),"")</f>
      </c>
      <c r="IB723">
        <f>IF($IW723&gt;=41,INDEX($GL:$GL,$IV723+41),"")</f>
      </c>
      <c r="IC723">
        <f>IF($IW723&gt;=42,INDEX($GL:$GL,$IV723+42),"")</f>
      </c>
      <c r="ID723">
        <f>IF($IW723&gt;=43,INDEX($GL:$GL,$IV723+43),"")</f>
      </c>
      <c r="IE723">
        <f>IF($IW723&gt;=44,INDEX($GL:$GL,$IV723+44),"")</f>
      </c>
      <c r="IF723">
        <f>IF($IW723&gt;=45,INDEX($GL:$GL,$IV723+45),"")</f>
      </c>
      <c r="IG723">
        <f>IF($IW723&gt;=46,INDEX($GL:$GL,$IV723+46),"")</f>
      </c>
      <c r="IH723">
        <f>IF($IW723&gt;=47,INDEX($GL:$GL,$IV723+47),"")</f>
      </c>
      <c r="II723">
        <f>IF($IW723&gt;=48,INDEX($GL:$GL,$IV723+48),"")</f>
      </c>
      <c r="IJ723">
        <f>IF($IW723&gt;=49,INDEX($GL:$GL,$IV723+49),"")</f>
      </c>
      <c r="IK723">
        <f>IF($IW723&gt;=50,INDEX($GL:$GL,$IV723+50),"")</f>
      </c>
      <c r="IL723">
        <f>IF($IW723&gt;=51,INDEX($GL:$GL,$IV723+51),"")</f>
      </c>
      <c r="IM723">
        <f>IF($IW723&gt;=52,INDEX($GL:$GL,$IV723+52),"")</f>
      </c>
      <c r="IN723">
        <f>IF($IW723&gt;=53,INDEX($GL:$GL,$IV723+53),"")</f>
      </c>
      <c r="IO723">
        <f>IF($IW723&gt;=54,INDEX($GL:$GL,$IV723+54),"")</f>
      </c>
      <c r="IP723">
        <f>IF($IW723&gt;=55,INDEX($GL:$GL,$IV723+55),"")</f>
      </c>
      <c r="IQ723">
        <f>IF($IW723&gt;=56,INDEX($GL:$GL,$IV723+56),"")</f>
      </c>
      <c r="IR723">
        <f>IF($IW723&gt;=57,INDEX($GL:$GL,$IV723+57),"")</f>
      </c>
      <c r="IS723">
        <f>IF($IW723&gt;=58,INDEX($GL:$GL,$IV723+58),"")</f>
      </c>
      <c r="IT723">
        <f>IF($IW723&gt;=59,INDEX($GL:$GL,$IV723+59),"")</f>
      </c>
      <c r="IU723">
        <f>IF($IW723&gt;=60,INDEX($GL:$GL,$IV723+60),"")</f>
      </c>
      <c r="IV723">
        <f>IFERROR(MATCH($GK723,$GL$2:$GL$324,0)+1,0)</f>
      </c>
      <c r="IW723">
        <f>IFERROR(INDEX($GM$2:$GM$324,MATCH($GK723,$GL$2:$GL$324,0)),0)</f>
      </c>
      <c r="IX723" t="s">
        <v>34</v>
      </c>
      <c r="IY723" t="s">
        <v>34</v>
      </c>
    </row>
    <row r="724" spans="1:259" x14ac:dyDescent="0.25">
      <c r="K724">
        <f>IF(OR($N724="",$J724=""),"",IFERROR($N724/$J724,0))</f>
      </c>
      <c r="L724">
        <f>IF($N724="","",
SUM($M724,$O724,$T724,$P724,$R724)*
(1-IF($U724="",0,VALUE($U724)/100)))</f>
      </c>
      <c r="M724">
        <f>IF($N724="","",$N724)</f>
      </c>
      <c r="O724">
        <f>IF($N724="","",
IF($H724="","",
IF(ISNUMBER(SEARCH("exempt",LOWER($H724))),0,
$N724*(VALUE(SUBSTITUTE($H724,"%",""))/100))))</f>
      </c>
      <c r="V724">
        <f>IFERROR(IF(FIND(" - ",$E724)&gt;0,MID($E724,FIND(" - ",$E724)+3,LEN($E724)),""),"")</f>
      </c>
      <c r="AE724" t="s">
        <v>1305</v>
      </c>
      <c r="AJ724">
        <f>IFERROR(LEFT($E724,FIND(" - ",$E724)-1),$E724)</f>
      </c>
      <c r="AM724">
        <f>IF($CB724&gt;=1,INDEX($AK:$AK,$CA724+1),"")</f>
      </c>
      <c r="AN724">
        <f>IF($CB724&gt;=2,INDEX($AK:$AK,$CA724+2),"")</f>
      </c>
      <c r="AO724">
        <f>IF($CB724&gt;=3,INDEX($AK:$AK,$CA724+3),"")</f>
      </c>
      <c r="AP724">
        <f>IF($CB724&gt;=4,INDEX($AK:$AK,$CA724+4),"")</f>
      </c>
      <c r="AQ724">
        <f>IF($CB724&gt;=5,INDEX($AK:$AK,$CA724+5),"")</f>
      </c>
      <c r="AR724">
        <f>IF($CB724&gt;=6,INDEX($AK:$AK,$CA724+6),"")</f>
      </c>
      <c r="AS724">
        <f>IF($CB724&gt;=7,INDEX($AK:$AK,$CA724+7),"")</f>
      </c>
      <c r="AT724">
        <f>IF($CB724&gt;=8,INDEX($AK:$AK,$CA724+8),"")</f>
      </c>
      <c r="AU724">
        <f>IF($CB724&gt;=9,INDEX($AK:$AK,$CA724+9),"")</f>
      </c>
      <c r="AV724">
        <f>IF($CB724&gt;=10,INDEX($AK:$AK,$CA724+10),"")</f>
      </c>
      <c r="AW724">
        <f>IF($CB724&gt;=11,INDEX($AK:$AK,$CA724+11),"")</f>
      </c>
      <c r="AX724">
        <f>IF($CB724&gt;=12,INDEX($AK:$AK,$CA724+12),"")</f>
      </c>
      <c r="AY724">
        <f>IF($CB724&gt;=13,INDEX($AK:$AK,$CA724+13),"")</f>
      </c>
      <c r="AZ724">
        <f>IF($CB724&gt;=14,INDEX($AK:$AK,$CA724+14),"")</f>
      </c>
      <c r="BA724">
        <f>IF($CB724&gt;=15,INDEX($AK:$AK,$CA724+15),"")</f>
      </c>
      <c r="BB724">
        <f>IF($CB724&gt;=16,INDEX($AK:$AK,$CA724+16),"")</f>
      </c>
      <c r="BC724">
        <f>IF($CB724&gt;=17,INDEX($AK:$AK,$CA724+17),"")</f>
      </c>
      <c r="BD724">
        <f>IF($CB724&gt;=18,INDEX($AK:$AK,$CA724+18),"")</f>
      </c>
      <c r="BE724">
        <f>IF($CB724&gt;=19,INDEX($AK:$AK,$CA724+19),"")</f>
      </c>
      <c r="BF724">
        <f>IF($CB724&gt;=20,INDEX($AK:$AK,$CA724+20),"")</f>
      </c>
      <c r="BG724">
        <f>IF($CB724&gt;=21,INDEX($AK:$AK,$CA724+21),"")</f>
      </c>
      <c r="BH724">
        <f>IF($CB724&gt;=22,INDEX($AK:$AK,$CA724+22),"")</f>
      </c>
      <c r="BI724">
        <f>IF($CB724&gt;=23,INDEX($AK:$AK,$CA724+23),"")</f>
      </c>
      <c r="BJ724">
        <f>IF($CB724&gt;=24,INDEX($AK:$AK,$CA724+24),"")</f>
      </c>
      <c r="BK724">
        <f>IF($CB724&gt;=25,INDEX($AK:$AK,$CA724+25),"")</f>
      </c>
      <c r="BL724">
        <f>IF($CB724&gt;=26,INDEX($AK:$AK,$CA724+26),"")</f>
      </c>
      <c r="BM724">
        <f>IF($CB724&gt;=27,INDEX($AK:$AK,$CA724+27),"")</f>
      </c>
      <c r="BN724">
        <f>IF($CB724&gt;=28,INDEX($AK:$AK,$CA724+28),"")</f>
      </c>
      <c r="BO724">
        <f>IF($CB724&gt;=29,INDEX($AK:$AK,$CA724+29),"")</f>
      </c>
      <c r="BP724">
        <f>IF($CB724&gt;=30,INDEX($AK:$AK,$CA724+30),"")</f>
      </c>
      <c r="BQ724">
        <f>IF($CB724&gt;=31,INDEX($AK:$AK,$CA724+31),"")</f>
      </c>
      <c r="BR724">
        <f>IF($CB724&gt;=32,INDEX($AK:$AK,$CA724+32),"")</f>
      </c>
      <c r="BS724">
        <f>IF($CB724&gt;=33,INDEX($AK:$AK,$CA724+33),"")</f>
      </c>
      <c r="BT724">
        <f>IF($CB724&gt;=34,INDEX($AK:$AK,$CA724+34),"")</f>
      </c>
      <c r="BU724">
        <f>IF($CB724&gt;=35,INDEX($AK:$AK,$CA724+35),"")</f>
      </c>
      <c r="BV724">
        <f>IF($CB724&gt;=36,INDEX($AK:$AK,$CA724+36),"")</f>
      </c>
      <c r="BW724">
        <f>IF($CB724&gt;=37,INDEX($AK:$AK,$CA724+37),"")</f>
      </c>
      <c r="BX724">
        <f>IF($CB724&gt;=38,INDEX($AK:$AK,$CA724+38),"")</f>
      </c>
      <c r="BY724">
        <f>IF($CB724&gt;=39,INDEX($AK:$AK,$CA724+39),"")</f>
      </c>
      <c r="BZ724">
        <f>IF($CB724&gt;=40,INDEX($AK:$AK,$CA724+40),"")</f>
      </c>
      <c r="CA724">
        <f>IFERROR(MATCH($AJ724,$AK$2:$AK$134,0)+1,0)</f>
      </c>
      <c r="CB724">
        <f>IFERROR(INDEX($AL$2:$AL$134,MATCH($AJ724,$AK$2:$AK$134,0)),0)</f>
      </c>
      <c r="CC724">
        <f>IFERROR(LEFT($F724,FIND(" - ",$F724)-1),$F724)</f>
      </c>
      <c r="CF724">
        <f>IF($DA724&gt;=1,INDEX($CD:$CD,$CZ724+1),"")</f>
      </c>
      <c r="CG724">
        <f>IF($DA724&gt;=2,INDEX($CD:$CD,$CZ724+2),"")</f>
      </c>
      <c r="CH724">
        <f>IF($DA724&gt;=3,INDEX($CD:$CD,$CZ724+3),"")</f>
      </c>
      <c r="CI724">
        <f>IF($DA724&gt;=4,INDEX($CD:$CD,$CZ724+4),"")</f>
      </c>
      <c r="CJ724">
        <f>IF($DA724&gt;=5,INDEX($CD:$CD,$CZ724+5),"")</f>
      </c>
      <c r="CK724">
        <f>IF($DA724&gt;=6,INDEX($CD:$CD,$CZ724+6),"")</f>
      </c>
      <c r="CL724">
        <f>IF($DA724&gt;=7,INDEX($CD:$CD,$CZ724+7),"")</f>
      </c>
      <c r="CM724">
        <f>IF($DA724&gt;=8,INDEX($CD:$CD,$CZ724+8),"")</f>
      </c>
      <c r="CN724">
        <f>IF($DA724&gt;=9,INDEX($CD:$CD,$CZ724+9),"")</f>
      </c>
      <c r="CO724">
        <f>IF($DA724&gt;=10,INDEX($CD:$CD,$CZ724+10),"")</f>
      </c>
      <c r="CP724">
        <f>IF($DA724&gt;=11,INDEX($CD:$CD,$CZ724+11),"")</f>
      </c>
      <c r="CQ724">
        <f>IF($DA724&gt;=12,INDEX($CD:$CD,$CZ724+12),"")</f>
      </c>
      <c r="CR724">
        <f>IF($DA724&gt;=13,INDEX($CD:$CD,$CZ724+13),"")</f>
      </c>
      <c r="CS724">
        <f>IF($DA724&gt;=14,INDEX($CD:$CD,$CZ724+14),"")</f>
      </c>
      <c r="CT724">
        <f>IF($DA724&gt;=15,INDEX($CD:$CD,$CZ724+15),"")</f>
      </c>
      <c r="CU724">
        <f>IF($DA724&gt;=16,INDEX($CD:$CD,$CZ724+16),"")</f>
      </c>
      <c r="CV724">
        <f>IF($DA724&gt;=17,INDEX($CD:$CD,$CZ724+17),"")</f>
      </c>
      <c r="CW724">
        <f>IF($DA724&gt;=18,INDEX($CD:$CD,$CZ724+18),"")</f>
      </c>
      <c r="CX724">
        <f>IF($DA724&gt;=19,INDEX($CD:$CD,$CZ724+19),"")</f>
      </c>
      <c r="CY724">
        <f>IF($DA724&gt;=20,INDEX($CD:$CD,$CZ724+20),"")</f>
      </c>
      <c r="CZ724">
        <f>IFERROR(MATCH($CC724,$CD$2:$CD$263,0)+1,0)</f>
      </c>
      <c r="DA724">
        <f>IFERROR(INDEX($CE$2:$CE$263,MATCH($CC724,$CD$2:$CD$263,0)),0)</f>
      </c>
      <c r="DB724">
        <f>IFERROR(INDEX($AI:$AI,MATCH($H724,$AH:$AH,0))&amp;"","")</f>
      </c>
      <c r="DF724">
        <f>IF($GI724&gt;=1,INDEX($DC:$DC,$GH724+1),"")</f>
      </c>
      <c r="DG724">
        <f>IF($GI724&gt;=2,INDEX($DC:$DC,$GH724+2),"")</f>
      </c>
      <c r="DH724">
        <f>IF($GI724&gt;=3,INDEX($DC:$DC,$GH724+3),"")</f>
      </c>
      <c r="DI724">
        <f>IF($GI724&gt;=4,INDEX($DC:$DC,$GH724+4),"")</f>
      </c>
      <c r="DJ724">
        <f>IF($GI724&gt;=5,INDEX($DC:$DC,$GH724+5),"")</f>
      </c>
      <c r="DK724">
        <f>IF($GI724&gt;=6,INDEX($DC:$DC,$GH724+6),"")</f>
      </c>
      <c r="DL724">
        <f>IF($GI724&gt;=7,INDEX($DC:$DC,$GH724+7),"")</f>
      </c>
      <c r="DM724">
        <f>IF($GI724&gt;=8,INDEX($DC:$DC,$GH724+8),"")</f>
      </c>
      <c r="DN724">
        <f>IF($GI724&gt;=9,INDEX($DC:$DC,$GH724+9),"")</f>
      </c>
      <c r="DO724">
        <f>IF($GI724&gt;=10,INDEX($DC:$DC,$GH724+10),"")</f>
      </c>
      <c r="DP724">
        <f>IF($GI724&gt;=11,INDEX($DC:$DC,$GH724+11),"")</f>
      </c>
      <c r="DQ724">
        <f>IF($GI724&gt;=12,INDEX($DC:$DC,$GH724+12),"")</f>
      </c>
      <c r="DR724">
        <f>IF($GI724&gt;=13,INDEX($DC:$DC,$GH724+13),"")</f>
      </c>
      <c r="DS724">
        <f>IF($GI724&gt;=14,INDEX($DC:$DC,$GH724+14),"")</f>
      </c>
      <c r="DT724">
        <f>IF($GI724&gt;=15,INDEX($DC:$DC,$GH724+15),"")</f>
      </c>
      <c r="DU724">
        <f>IF($GI724&gt;=16,INDEX($DC:$DC,$GH724+16),"")</f>
      </c>
      <c r="DV724">
        <f>IF($GI724&gt;=17,INDEX($DC:$DC,$GH724+17),"")</f>
      </c>
      <c r="DW724">
        <f>IF($GI724&gt;=18,INDEX($DC:$DC,$GH724+18),"")</f>
      </c>
      <c r="DX724">
        <f>IF($GI724&gt;=19,INDEX($DC:$DC,$GH724+19),"")</f>
      </c>
      <c r="DY724">
        <f>IF($GI724&gt;=20,INDEX($DC:$DC,$GH724+20),"")</f>
      </c>
      <c r="DZ724">
        <f>IF($GI724&gt;=21,INDEX($DC:$DC,$GH724+21),"")</f>
      </c>
      <c r="EA724">
        <f>IF($GI724&gt;=22,INDEX($DC:$DC,$GH724+22),"")</f>
      </c>
      <c r="EB724">
        <f>IF($GI724&gt;=23,INDEX($DC:$DC,$GH724+23),"")</f>
      </c>
      <c r="EC724">
        <f>IF($GI724&gt;=24,INDEX($DC:$DC,$GH724+24),"")</f>
      </c>
      <c r="ED724">
        <f>IF($GI724&gt;=25,INDEX($DC:$DC,$GH724+25),"")</f>
      </c>
      <c r="EE724">
        <f>IF($GI724&gt;=26,INDEX($DC:$DC,$GH724+26),"")</f>
      </c>
      <c r="EF724">
        <f>IF($GI724&gt;=27,INDEX($DC:$DC,$GH724+27),"")</f>
      </c>
      <c r="EG724">
        <f>IF($GI724&gt;=28,INDEX($DC:$DC,$GH724+28),"")</f>
      </c>
      <c r="EH724">
        <f>IF($GI724&gt;=29,INDEX($DC:$DC,$GH724+29),"")</f>
      </c>
      <c r="EI724">
        <f>IF($GI724&gt;=30,INDEX($DC:$DC,$GH724+30),"")</f>
      </c>
      <c r="EJ724">
        <f>IF($GI724&gt;=31,INDEX($DC:$DC,$GH724+31),"")</f>
      </c>
      <c r="EK724">
        <f>IF($GI724&gt;=32,INDEX($DC:$DC,$GH724+32),"")</f>
      </c>
      <c r="EL724">
        <f>IF($GI724&gt;=33,INDEX($DC:$DC,$GH724+33),"")</f>
      </c>
      <c r="EM724">
        <f>IF($GI724&gt;=34,INDEX($DC:$DC,$GH724+34),"")</f>
      </c>
      <c r="EN724">
        <f>IF($GI724&gt;=35,INDEX($DC:$DC,$GH724+35),"")</f>
      </c>
      <c r="EO724">
        <f>IF($GI724&gt;=36,INDEX($DC:$DC,$GH724+36),"")</f>
      </c>
      <c r="EP724">
        <f>IF($GI724&gt;=37,INDEX($DC:$DC,$GH724+37),"")</f>
      </c>
      <c r="EQ724">
        <f>IF($GI724&gt;=38,INDEX($DC:$DC,$GH724+38),"")</f>
      </c>
      <c r="ER724">
        <f>IF($GI724&gt;=39,INDEX($DC:$DC,$GH724+39),"")</f>
      </c>
      <c r="ES724">
        <f>IF($GI724&gt;=40,INDEX($DC:$DC,$GH724+40),"")</f>
      </c>
      <c r="ET724">
        <f>IF($GI724&gt;=1,INDEX($DD:$DD,$GH724+1),"")</f>
      </c>
      <c r="EU724">
        <f>IF($GI724&gt;=2,INDEX($DD:$DD,$GH724+2),"")</f>
      </c>
      <c r="EV724">
        <f>IF($GI724&gt;=3,INDEX($DD:$DD,$GH724+3),"")</f>
      </c>
      <c r="EW724">
        <f>IF($GI724&gt;=4,INDEX($DD:$DD,$GH724+4),"")</f>
      </c>
      <c r="EX724">
        <f>IF($GI724&gt;=5,INDEX($DD:$DD,$GH724+5),"")</f>
      </c>
      <c r="EY724">
        <f>IF($GI724&gt;=6,INDEX($DD:$DD,$GH724+6),"")</f>
      </c>
      <c r="EZ724">
        <f>IF($GI724&gt;=7,INDEX($DD:$DD,$GH724+7),"")</f>
      </c>
      <c r="FA724">
        <f>IF($GI724&gt;=8,INDEX($DD:$DD,$GH724+8),"")</f>
      </c>
      <c r="FB724">
        <f>IF($GI724&gt;=9,INDEX($DD:$DD,$GH724+9),"")</f>
      </c>
      <c r="FC724">
        <f>IF($GI724&gt;=10,INDEX($DD:$DD,$GH724+10),"")</f>
      </c>
      <c r="FD724">
        <f>IF($GI724&gt;=11,INDEX($DD:$DD,$GH724+11),"")</f>
      </c>
      <c r="FE724">
        <f>IF($GI724&gt;=12,INDEX($DD:$DD,$GH724+12),"")</f>
      </c>
      <c r="FF724">
        <f>IF($GI724&gt;=13,INDEX($DD:$DD,$GH724+13),"")</f>
      </c>
      <c r="FG724">
        <f>IF($GI724&gt;=14,INDEX($DD:$DD,$GH724+14),"")</f>
      </c>
      <c r="FH724">
        <f>IF($GI724&gt;=15,INDEX($DD:$DD,$GH724+15),"")</f>
      </c>
      <c r="FI724">
        <f>IF($GI724&gt;=16,INDEX($DD:$DD,$GH724+16),"")</f>
      </c>
      <c r="FJ724">
        <f>IF($GI724&gt;=17,INDEX($DD:$DD,$GH724+17),"")</f>
      </c>
      <c r="FK724">
        <f>IF($GI724&gt;=18,INDEX($DD:$DD,$GH724+18),"")</f>
      </c>
      <c r="FL724">
        <f>IF($GI724&gt;=19,INDEX($DD:$DD,$GH724+19),"")</f>
      </c>
      <c r="FM724">
        <f>IF($GI724&gt;=20,INDEX($DD:$DD,$GH724+20),"")</f>
      </c>
      <c r="FN724">
        <f>IF($GI724&gt;=21,INDEX($DD:$DD,$GH724+21),"")</f>
      </c>
      <c r="FO724">
        <f>IF($GI724&gt;=22,INDEX($DD:$DD,$GH724+22),"")</f>
      </c>
      <c r="FP724">
        <f>IF($GI724&gt;=23,INDEX($DD:$DD,$GH724+23),"")</f>
      </c>
      <c r="FQ724">
        <f>IF($GI724&gt;=24,INDEX($DD:$DD,$GH724+24),"")</f>
      </c>
      <c r="FR724">
        <f>IF($GI724&gt;=25,INDEX($DD:$DD,$GH724+25),"")</f>
      </c>
      <c r="FS724">
        <f>IF($GI724&gt;=26,INDEX($DD:$DD,$GH724+26),"")</f>
      </c>
      <c r="FT724">
        <f>IF($GI724&gt;=27,INDEX($DD:$DD,$GH724+27),"")</f>
      </c>
      <c r="FU724">
        <f>IF($GI724&gt;=28,INDEX($DD:$DD,$GH724+28),"")</f>
      </c>
      <c r="FV724">
        <f>IF($GI724&gt;=29,INDEX($DD:$DD,$GH724+29),"")</f>
      </c>
      <c r="FW724">
        <f>IF($GI724&gt;=30,INDEX($DD:$DD,$GH724+30),"")</f>
      </c>
      <c r="FX724">
        <f>IF($GI724&gt;=31,INDEX($DD:$DD,$GH724+31),"")</f>
      </c>
      <c r="FY724">
        <f>IF($GI724&gt;=32,INDEX($DD:$DD,$GH724+32),"")</f>
      </c>
      <c r="FZ724">
        <f>IF($GI724&gt;=33,INDEX($DD:$DD,$GH724+33),"")</f>
      </c>
      <c r="GA724">
        <f>IF($GI724&gt;=34,INDEX($DD:$DD,$GH724+34),"")</f>
      </c>
      <c r="GB724">
        <f>IF($GI724&gt;=35,INDEX($DD:$DD,$GH724+35),"")</f>
      </c>
      <c r="GC724">
        <f>IF($GI724&gt;=36,INDEX($DD:$DD,$GH724+36),"")</f>
      </c>
      <c r="GD724">
        <f>IF($GI724&gt;=37,INDEX($DD:$DD,$GH724+37),"")</f>
      </c>
      <c r="GE724">
        <f>IF($GI724&gt;=38,INDEX($DD:$DD,$GH724+38),"")</f>
      </c>
      <c r="GF724">
        <f>IF($GI724&gt;=39,INDEX($DD:$DD,$GH724+39),"")</f>
      </c>
      <c r="GG724">
        <f>IF($GI724&gt;=40,INDEX($DD:$DD,$GH724+40),"")</f>
      </c>
      <c r="GH724">
        <f>IFERROR(MATCH($DB724,$DC$2:$DC$148,0)+1,0)</f>
      </c>
      <c r="GI724">
        <f>IFERROR(INDEX($DE$2:$DE$148,MATCH($DB724,$DC$2:$DC$148,0)),0)</f>
      </c>
      <c r="GJ724">
        <f>IFERROR(MATCH($S724,$DF$724:$ES$724,0),0)</f>
      </c>
      <c r="GK724">
        <f>IF($GJ724&gt;0,INDEX($ET$724:$GG$724,$GJ724),"")</f>
      </c>
      <c r="GN724">
        <f>IF($IW724&gt;=1,INDEX($GL:$GL,$IV724+1),"")</f>
      </c>
      <c r="GO724">
        <f>IF($IW724&gt;=2,INDEX($GL:$GL,$IV724+2),"")</f>
      </c>
      <c r="GP724">
        <f>IF($IW724&gt;=3,INDEX($GL:$GL,$IV724+3),"")</f>
      </c>
      <c r="GQ724">
        <f>IF($IW724&gt;=4,INDEX($GL:$GL,$IV724+4),"")</f>
      </c>
      <c r="GR724">
        <f>IF($IW724&gt;=5,INDEX($GL:$GL,$IV724+5),"")</f>
      </c>
      <c r="GS724">
        <f>IF($IW724&gt;=6,INDEX($GL:$GL,$IV724+6),"")</f>
      </c>
      <c r="GT724">
        <f>IF($IW724&gt;=7,INDEX($GL:$GL,$IV724+7),"")</f>
      </c>
      <c r="GU724">
        <f>IF($IW724&gt;=8,INDEX($GL:$GL,$IV724+8),"")</f>
      </c>
      <c r="GV724">
        <f>IF($IW724&gt;=9,INDEX($GL:$GL,$IV724+9),"")</f>
      </c>
      <c r="GW724">
        <f>IF($IW724&gt;=10,INDEX($GL:$GL,$IV724+10),"")</f>
      </c>
      <c r="GX724">
        <f>IF($IW724&gt;=11,INDEX($GL:$GL,$IV724+11),"")</f>
      </c>
      <c r="GY724">
        <f>IF($IW724&gt;=12,INDEX($GL:$GL,$IV724+12),"")</f>
      </c>
      <c r="GZ724">
        <f>IF($IW724&gt;=13,INDEX($GL:$GL,$IV724+13),"")</f>
      </c>
      <c r="HA724">
        <f>IF($IW724&gt;=14,INDEX($GL:$GL,$IV724+14),"")</f>
      </c>
      <c r="HB724">
        <f>IF($IW724&gt;=15,INDEX($GL:$GL,$IV724+15),"")</f>
      </c>
      <c r="HC724">
        <f>IF($IW724&gt;=16,INDEX($GL:$GL,$IV724+16),"")</f>
      </c>
      <c r="HD724">
        <f>IF($IW724&gt;=17,INDEX($GL:$GL,$IV724+17),"")</f>
      </c>
      <c r="HE724">
        <f>IF($IW724&gt;=18,INDEX($GL:$GL,$IV724+18),"")</f>
      </c>
      <c r="HF724">
        <f>IF($IW724&gt;=19,INDEX($GL:$GL,$IV724+19),"")</f>
      </c>
      <c r="HG724">
        <f>IF($IW724&gt;=20,INDEX($GL:$GL,$IV724+20),"")</f>
      </c>
      <c r="HH724">
        <f>IF($IW724&gt;=21,INDEX($GL:$GL,$IV724+21),"")</f>
      </c>
      <c r="HI724">
        <f>IF($IW724&gt;=22,INDEX($GL:$GL,$IV724+22),"")</f>
      </c>
      <c r="HJ724">
        <f>IF($IW724&gt;=23,INDEX($GL:$GL,$IV724+23),"")</f>
      </c>
      <c r="HK724">
        <f>IF($IW724&gt;=24,INDEX($GL:$GL,$IV724+24),"")</f>
      </c>
      <c r="HL724">
        <f>IF($IW724&gt;=25,INDEX($GL:$GL,$IV724+25),"")</f>
      </c>
      <c r="HM724">
        <f>IF($IW724&gt;=26,INDEX($GL:$GL,$IV724+26),"")</f>
      </c>
      <c r="HN724">
        <f>IF($IW724&gt;=27,INDEX($GL:$GL,$IV724+27),"")</f>
      </c>
      <c r="HO724">
        <f>IF($IW724&gt;=28,INDEX($GL:$GL,$IV724+28),"")</f>
      </c>
      <c r="HP724">
        <f>IF($IW724&gt;=29,INDEX($GL:$GL,$IV724+29),"")</f>
      </c>
      <c r="HQ724">
        <f>IF($IW724&gt;=30,INDEX($GL:$GL,$IV724+30),"")</f>
      </c>
      <c r="HR724">
        <f>IF($IW724&gt;=31,INDEX($GL:$GL,$IV724+31),"")</f>
      </c>
      <c r="HS724">
        <f>IF($IW724&gt;=32,INDEX($GL:$GL,$IV724+32),"")</f>
      </c>
      <c r="HT724">
        <f>IF($IW724&gt;=33,INDEX($GL:$GL,$IV724+33),"")</f>
      </c>
      <c r="HU724">
        <f>IF($IW724&gt;=34,INDEX($GL:$GL,$IV724+34),"")</f>
      </c>
      <c r="HV724">
        <f>IF($IW724&gt;=35,INDEX($GL:$GL,$IV724+35),"")</f>
      </c>
      <c r="HW724">
        <f>IF($IW724&gt;=36,INDEX($GL:$GL,$IV724+36),"")</f>
      </c>
      <c r="HX724">
        <f>IF($IW724&gt;=37,INDEX($GL:$GL,$IV724+37),"")</f>
      </c>
      <c r="HY724">
        <f>IF($IW724&gt;=38,INDEX($GL:$GL,$IV724+38),"")</f>
      </c>
      <c r="HZ724">
        <f>IF($IW724&gt;=39,INDEX($GL:$GL,$IV724+39),"")</f>
      </c>
      <c r="IA724">
        <f>IF($IW724&gt;=40,INDEX($GL:$GL,$IV724+40),"")</f>
      </c>
      <c r="IB724">
        <f>IF($IW724&gt;=41,INDEX($GL:$GL,$IV724+41),"")</f>
      </c>
      <c r="IC724">
        <f>IF($IW724&gt;=42,INDEX($GL:$GL,$IV724+42),"")</f>
      </c>
      <c r="ID724">
        <f>IF($IW724&gt;=43,INDEX($GL:$GL,$IV724+43),"")</f>
      </c>
      <c r="IE724">
        <f>IF($IW724&gt;=44,INDEX($GL:$GL,$IV724+44),"")</f>
      </c>
      <c r="IF724">
        <f>IF($IW724&gt;=45,INDEX($GL:$GL,$IV724+45),"")</f>
      </c>
      <c r="IG724">
        <f>IF($IW724&gt;=46,INDEX($GL:$GL,$IV724+46),"")</f>
      </c>
      <c r="IH724">
        <f>IF($IW724&gt;=47,INDEX($GL:$GL,$IV724+47),"")</f>
      </c>
      <c r="II724">
        <f>IF($IW724&gt;=48,INDEX($GL:$GL,$IV724+48),"")</f>
      </c>
      <c r="IJ724">
        <f>IF($IW724&gt;=49,INDEX($GL:$GL,$IV724+49),"")</f>
      </c>
      <c r="IK724">
        <f>IF($IW724&gt;=50,INDEX($GL:$GL,$IV724+50),"")</f>
      </c>
      <c r="IL724">
        <f>IF($IW724&gt;=51,INDEX($GL:$GL,$IV724+51),"")</f>
      </c>
      <c r="IM724">
        <f>IF($IW724&gt;=52,INDEX($GL:$GL,$IV724+52),"")</f>
      </c>
      <c r="IN724">
        <f>IF($IW724&gt;=53,INDEX($GL:$GL,$IV724+53),"")</f>
      </c>
      <c r="IO724">
        <f>IF($IW724&gt;=54,INDEX($GL:$GL,$IV724+54),"")</f>
      </c>
      <c r="IP724">
        <f>IF($IW724&gt;=55,INDEX($GL:$GL,$IV724+55),"")</f>
      </c>
      <c r="IQ724">
        <f>IF($IW724&gt;=56,INDEX($GL:$GL,$IV724+56),"")</f>
      </c>
      <c r="IR724">
        <f>IF($IW724&gt;=57,INDEX($GL:$GL,$IV724+57),"")</f>
      </c>
      <c r="IS724">
        <f>IF($IW724&gt;=58,INDEX($GL:$GL,$IV724+58),"")</f>
      </c>
      <c r="IT724">
        <f>IF($IW724&gt;=59,INDEX($GL:$GL,$IV724+59),"")</f>
      </c>
      <c r="IU724">
        <f>IF($IW724&gt;=60,INDEX($GL:$GL,$IV724+60),"")</f>
      </c>
      <c r="IV724">
        <f>IFERROR(MATCH($GK724,$GL$2:$GL$324,0)+1,0)</f>
      </c>
      <c r="IW724">
        <f>IFERROR(INDEX($GM$2:$GM$324,MATCH($GK724,$GL$2:$GL$324,0)),0)</f>
      </c>
      <c r="IX724" t="s">
        <v>34</v>
      </c>
      <c r="IY724" t="s">
        <v>34</v>
      </c>
    </row>
    <row r="725" spans="1:259" x14ac:dyDescent="0.25">
      <c r="K725">
        <f>IF(OR($N725="",$J725=""),"",IFERROR($N725/$J725,0))</f>
      </c>
      <c r="L725">
        <f>IF($N725="","",
SUM($M725,$O725,$T725,$P725,$R725)*
(1-IF($U725="",0,VALUE($U725)/100)))</f>
      </c>
      <c r="M725">
        <f>IF($N725="","",$N725)</f>
      </c>
      <c r="O725">
        <f>IF($N725="","",
IF($H725="","",
IF(ISNUMBER(SEARCH("exempt",LOWER($H725))),0,
$N725*(VALUE(SUBSTITUTE($H725,"%",""))/100))))</f>
      </c>
      <c r="V725">
        <f>IFERROR(IF(FIND(" - ",$E725)&gt;0,MID($E725,FIND(" - ",$E725)+3,LEN($E725)),""),"")</f>
      </c>
      <c r="AE725" t="s">
        <v>1306</v>
      </c>
      <c r="AJ725">
        <f>IFERROR(LEFT($E725,FIND(" - ",$E725)-1),$E725)</f>
      </c>
      <c r="AM725">
        <f>IF($CB725&gt;=1,INDEX($AK:$AK,$CA725+1),"")</f>
      </c>
      <c r="AN725">
        <f>IF($CB725&gt;=2,INDEX($AK:$AK,$CA725+2),"")</f>
      </c>
      <c r="AO725">
        <f>IF($CB725&gt;=3,INDEX($AK:$AK,$CA725+3),"")</f>
      </c>
      <c r="AP725">
        <f>IF($CB725&gt;=4,INDEX($AK:$AK,$CA725+4),"")</f>
      </c>
      <c r="AQ725">
        <f>IF($CB725&gt;=5,INDEX($AK:$AK,$CA725+5),"")</f>
      </c>
      <c r="AR725">
        <f>IF($CB725&gt;=6,INDEX($AK:$AK,$CA725+6),"")</f>
      </c>
      <c r="AS725">
        <f>IF($CB725&gt;=7,INDEX($AK:$AK,$CA725+7),"")</f>
      </c>
      <c r="AT725">
        <f>IF($CB725&gt;=8,INDEX($AK:$AK,$CA725+8),"")</f>
      </c>
      <c r="AU725">
        <f>IF($CB725&gt;=9,INDEX($AK:$AK,$CA725+9),"")</f>
      </c>
      <c r="AV725">
        <f>IF($CB725&gt;=10,INDEX($AK:$AK,$CA725+10),"")</f>
      </c>
      <c r="AW725">
        <f>IF($CB725&gt;=11,INDEX($AK:$AK,$CA725+11),"")</f>
      </c>
      <c r="AX725">
        <f>IF($CB725&gt;=12,INDEX($AK:$AK,$CA725+12),"")</f>
      </c>
      <c r="AY725">
        <f>IF($CB725&gt;=13,INDEX($AK:$AK,$CA725+13),"")</f>
      </c>
      <c r="AZ725">
        <f>IF($CB725&gt;=14,INDEX($AK:$AK,$CA725+14),"")</f>
      </c>
      <c r="BA725">
        <f>IF($CB725&gt;=15,INDEX($AK:$AK,$CA725+15),"")</f>
      </c>
      <c r="BB725">
        <f>IF($CB725&gt;=16,INDEX($AK:$AK,$CA725+16),"")</f>
      </c>
      <c r="BC725">
        <f>IF($CB725&gt;=17,INDEX($AK:$AK,$CA725+17),"")</f>
      </c>
      <c r="BD725">
        <f>IF($CB725&gt;=18,INDEX($AK:$AK,$CA725+18),"")</f>
      </c>
      <c r="BE725">
        <f>IF($CB725&gt;=19,INDEX($AK:$AK,$CA725+19),"")</f>
      </c>
      <c r="BF725">
        <f>IF($CB725&gt;=20,INDEX($AK:$AK,$CA725+20),"")</f>
      </c>
      <c r="BG725">
        <f>IF($CB725&gt;=21,INDEX($AK:$AK,$CA725+21),"")</f>
      </c>
      <c r="BH725">
        <f>IF($CB725&gt;=22,INDEX($AK:$AK,$CA725+22),"")</f>
      </c>
      <c r="BI725">
        <f>IF($CB725&gt;=23,INDEX($AK:$AK,$CA725+23),"")</f>
      </c>
      <c r="BJ725">
        <f>IF($CB725&gt;=24,INDEX($AK:$AK,$CA725+24),"")</f>
      </c>
      <c r="BK725">
        <f>IF($CB725&gt;=25,INDEX($AK:$AK,$CA725+25),"")</f>
      </c>
      <c r="BL725">
        <f>IF($CB725&gt;=26,INDEX($AK:$AK,$CA725+26),"")</f>
      </c>
      <c r="BM725">
        <f>IF($CB725&gt;=27,INDEX($AK:$AK,$CA725+27),"")</f>
      </c>
      <c r="BN725">
        <f>IF($CB725&gt;=28,INDEX($AK:$AK,$CA725+28),"")</f>
      </c>
      <c r="BO725">
        <f>IF($CB725&gt;=29,INDEX($AK:$AK,$CA725+29),"")</f>
      </c>
      <c r="BP725">
        <f>IF($CB725&gt;=30,INDEX($AK:$AK,$CA725+30),"")</f>
      </c>
      <c r="BQ725">
        <f>IF($CB725&gt;=31,INDEX($AK:$AK,$CA725+31),"")</f>
      </c>
      <c r="BR725">
        <f>IF($CB725&gt;=32,INDEX($AK:$AK,$CA725+32),"")</f>
      </c>
      <c r="BS725">
        <f>IF($CB725&gt;=33,INDEX($AK:$AK,$CA725+33),"")</f>
      </c>
      <c r="BT725">
        <f>IF($CB725&gt;=34,INDEX($AK:$AK,$CA725+34),"")</f>
      </c>
      <c r="BU725">
        <f>IF($CB725&gt;=35,INDEX($AK:$AK,$CA725+35),"")</f>
      </c>
      <c r="BV725">
        <f>IF($CB725&gt;=36,INDEX($AK:$AK,$CA725+36),"")</f>
      </c>
      <c r="BW725">
        <f>IF($CB725&gt;=37,INDEX($AK:$AK,$CA725+37),"")</f>
      </c>
      <c r="BX725">
        <f>IF($CB725&gt;=38,INDEX($AK:$AK,$CA725+38),"")</f>
      </c>
      <c r="BY725">
        <f>IF($CB725&gt;=39,INDEX($AK:$AK,$CA725+39),"")</f>
      </c>
      <c r="BZ725">
        <f>IF($CB725&gt;=40,INDEX($AK:$AK,$CA725+40),"")</f>
      </c>
      <c r="CA725">
        <f>IFERROR(MATCH($AJ725,$AK$2:$AK$134,0)+1,0)</f>
      </c>
      <c r="CB725">
        <f>IFERROR(INDEX($AL$2:$AL$134,MATCH($AJ725,$AK$2:$AK$134,0)),0)</f>
      </c>
      <c r="CC725">
        <f>IFERROR(LEFT($F725,FIND(" - ",$F725)-1),$F725)</f>
      </c>
      <c r="CF725">
        <f>IF($DA725&gt;=1,INDEX($CD:$CD,$CZ725+1),"")</f>
      </c>
      <c r="CG725">
        <f>IF($DA725&gt;=2,INDEX($CD:$CD,$CZ725+2),"")</f>
      </c>
      <c r="CH725">
        <f>IF($DA725&gt;=3,INDEX($CD:$CD,$CZ725+3),"")</f>
      </c>
      <c r="CI725">
        <f>IF($DA725&gt;=4,INDEX($CD:$CD,$CZ725+4),"")</f>
      </c>
      <c r="CJ725">
        <f>IF($DA725&gt;=5,INDEX($CD:$CD,$CZ725+5),"")</f>
      </c>
      <c r="CK725">
        <f>IF($DA725&gt;=6,INDEX($CD:$CD,$CZ725+6),"")</f>
      </c>
      <c r="CL725">
        <f>IF($DA725&gt;=7,INDEX($CD:$CD,$CZ725+7),"")</f>
      </c>
      <c r="CM725">
        <f>IF($DA725&gt;=8,INDEX($CD:$CD,$CZ725+8),"")</f>
      </c>
      <c r="CN725">
        <f>IF($DA725&gt;=9,INDEX($CD:$CD,$CZ725+9),"")</f>
      </c>
      <c r="CO725">
        <f>IF($DA725&gt;=10,INDEX($CD:$CD,$CZ725+10),"")</f>
      </c>
      <c r="CP725">
        <f>IF($DA725&gt;=11,INDEX($CD:$CD,$CZ725+11),"")</f>
      </c>
      <c r="CQ725">
        <f>IF($DA725&gt;=12,INDEX($CD:$CD,$CZ725+12),"")</f>
      </c>
      <c r="CR725">
        <f>IF($DA725&gt;=13,INDEX($CD:$CD,$CZ725+13),"")</f>
      </c>
      <c r="CS725">
        <f>IF($DA725&gt;=14,INDEX($CD:$CD,$CZ725+14),"")</f>
      </c>
      <c r="CT725">
        <f>IF($DA725&gt;=15,INDEX($CD:$CD,$CZ725+15),"")</f>
      </c>
      <c r="CU725">
        <f>IF($DA725&gt;=16,INDEX($CD:$CD,$CZ725+16),"")</f>
      </c>
      <c r="CV725">
        <f>IF($DA725&gt;=17,INDEX($CD:$CD,$CZ725+17),"")</f>
      </c>
      <c r="CW725">
        <f>IF($DA725&gt;=18,INDEX($CD:$CD,$CZ725+18),"")</f>
      </c>
      <c r="CX725">
        <f>IF($DA725&gt;=19,INDEX($CD:$CD,$CZ725+19),"")</f>
      </c>
      <c r="CY725">
        <f>IF($DA725&gt;=20,INDEX($CD:$CD,$CZ725+20),"")</f>
      </c>
      <c r="CZ725">
        <f>IFERROR(MATCH($CC725,$CD$2:$CD$263,0)+1,0)</f>
      </c>
      <c r="DA725">
        <f>IFERROR(INDEX($CE$2:$CE$263,MATCH($CC725,$CD$2:$CD$263,0)),0)</f>
      </c>
      <c r="DB725">
        <f>IFERROR(INDEX($AI:$AI,MATCH($H725,$AH:$AH,0))&amp;"","")</f>
      </c>
      <c r="DF725">
        <f>IF($GI725&gt;=1,INDEX($DC:$DC,$GH725+1),"")</f>
      </c>
      <c r="DG725">
        <f>IF($GI725&gt;=2,INDEX($DC:$DC,$GH725+2),"")</f>
      </c>
      <c r="DH725">
        <f>IF($GI725&gt;=3,INDEX($DC:$DC,$GH725+3),"")</f>
      </c>
      <c r="DI725">
        <f>IF($GI725&gt;=4,INDEX($DC:$DC,$GH725+4),"")</f>
      </c>
      <c r="DJ725">
        <f>IF($GI725&gt;=5,INDEX($DC:$DC,$GH725+5),"")</f>
      </c>
      <c r="DK725">
        <f>IF($GI725&gt;=6,INDEX($DC:$DC,$GH725+6),"")</f>
      </c>
      <c r="DL725">
        <f>IF($GI725&gt;=7,INDEX($DC:$DC,$GH725+7),"")</f>
      </c>
      <c r="DM725">
        <f>IF($GI725&gt;=8,INDEX($DC:$DC,$GH725+8),"")</f>
      </c>
      <c r="DN725">
        <f>IF($GI725&gt;=9,INDEX($DC:$DC,$GH725+9),"")</f>
      </c>
      <c r="DO725">
        <f>IF($GI725&gt;=10,INDEX($DC:$DC,$GH725+10),"")</f>
      </c>
      <c r="DP725">
        <f>IF($GI725&gt;=11,INDEX($DC:$DC,$GH725+11),"")</f>
      </c>
      <c r="DQ725">
        <f>IF($GI725&gt;=12,INDEX($DC:$DC,$GH725+12),"")</f>
      </c>
      <c r="DR725">
        <f>IF($GI725&gt;=13,INDEX($DC:$DC,$GH725+13),"")</f>
      </c>
      <c r="DS725">
        <f>IF($GI725&gt;=14,INDEX($DC:$DC,$GH725+14),"")</f>
      </c>
      <c r="DT725">
        <f>IF($GI725&gt;=15,INDEX($DC:$DC,$GH725+15),"")</f>
      </c>
      <c r="DU725">
        <f>IF($GI725&gt;=16,INDEX($DC:$DC,$GH725+16),"")</f>
      </c>
      <c r="DV725">
        <f>IF($GI725&gt;=17,INDEX($DC:$DC,$GH725+17),"")</f>
      </c>
      <c r="DW725">
        <f>IF($GI725&gt;=18,INDEX($DC:$DC,$GH725+18),"")</f>
      </c>
      <c r="DX725">
        <f>IF($GI725&gt;=19,INDEX($DC:$DC,$GH725+19),"")</f>
      </c>
      <c r="DY725">
        <f>IF($GI725&gt;=20,INDEX($DC:$DC,$GH725+20),"")</f>
      </c>
      <c r="DZ725">
        <f>IF($GI725&gt;=21,INDEX($DC:$DC,$GH725+21),"")</f>
      </c>
      <c r="EA725">
        <f>IF($GI725&gt;=22,INDEX($DC:$DC,$GH725+22),"")</f>
      </c>
      <c r="EB725">
        <f>IF($GI725&gt;=23,INDEX($DC:$DC,$GH725+23),"")</f>
      </c>
      <c r="EC725">
        <f>IF($GI725&gt;=24,INDEX($DC:$DC,$GH725+24),"")</f>
      </c>
      <c r="ED725">
        <f>IF($GI725&gt;=25,INDEX($DC:$DC,$GH725+25),"")</f>
      </c>
      <c r="EE725">
        <f>IF($GI725&gt;=26,INDEX($DC:$DC,$GH725+26),"")</f>
      </c>
      <c r="EF725">
        <f>IF($GI725&gt;=27,INDEX($DC:$DC,$GH725+27),"")</f>
      </c>
      <c r="EG725">
        <f>IF($GI725&gt;=28,INDEX($DC:$DC,$GH725+28),"")</f>
      </c>
      <c r="EH725">
        <f>IF($GI725&gt;=29,INDEX($DC:$DC,$GH725+29),"")</f>
      </c>
      <c r="EI725">
        <f>IF($GI725&gt;=30,INDEX($DC:$DC,$GH725+30),"")</f>
      </c>
      <c r="EJ725">
        <f>IF($GI725&gt;=31,INDEX($DC:$DC,$GH725+31),"")</f>
      </c>
      <c r="EK725">
        <f>IF($GI725&gt;=32,INDEX($DC:$DC,$GH725+32),"")</f>
      </c>
      <c r="EL725">
        <f>IF($GI725&gt;=33,INDEX($DC:$DC,$GH725+33),"")</f>
      </c>
      <c r="EM725">
        <f>IF($GI725&gt;=34,INDEX($DC:$DC,$GH725+34),"")</f>
      </c>
      <c r="EN725">
        <f>IF($GI725&gt;=35,INDEX($DC:$DC,$GH725+35),"")</f>
      </c>
      <c r="EO725">
        <f>IF($GI725&gt;=36,INDEX($DC:$DC,$GH725+36),"")</f>
      </c>
      <c r="EP725">
        <f>IF($GI725&gt;=37,INDEX($DC:$DC,$GH725+37),"")</f>
      </c>
      <c r="EQ725">
        <f>IF($GI725&gt;=38,INDEX($DC:$DC,$GH725+38),"")</f>
      </c>
      <c r="ER725">
        <f>IF($GI725&gt;=39,INDEX($DC:$DC,$GH725+39),"")</f>
      </c>
      <c r="ES725">
        <f>IF($GI725&gt;=40,INDEX($DC:$DC,$GH725+40),"")</f>
      </c>
      <c r="ET725">
        <f>IF($GI725&gt;=1,INDEX($DD:$DD,$GH725+1),"")</f>
      </c>
      <c r="EU725">
        <f>IF($GI725&gt;=2,INDEX($DD:$DD,$GH725+2),"")</f>
      </c>
      <c r="EV725">
        <f>IF($GI725&gt;=3,INDEX($DD:$DD,$GH725+3),"")</f>
      </c>
      <c r="EW725">
        <f>IF($GI725&gt;=4,INDEX($DD:$DD,$GH725+4),"")</f>
      </c>
      <c r="EX725">
        <f>IF($GI725&gt;=5,INDEX($DD:$DD,$GH725+5),"")</f>
      </c>
      <c r="EY725">
        <f>IF($GI725&gt;=6,INDEX($DD:$DD,$GH725+6),"")</f>
      </c>
      <c r="EZ725">
        <f>IF($GI725&gt;=7,INDEX($DD:$DD,$GH725+7),"")</f>
      </c>
      <c r="FA725">
        <f>IF($GI725&gt;=8,INDEX($DD:$DD,$GH725+8),"")</f>
      </c>
      <c r="FB725">
        <f>IF($GI725&gt;=9,INDEX($DD:$DD,$GH725+9),"")</f>
      </c>
      <c r="FC725">
        <f>IF($GI725&gt;=10,INDEX($DD:$DD,$GH725+10),"")</f>
      </c>
      <c r="FD725">
        <f>IF($GI725&gt;=11,INDEX($DD:$DD,$GH725+11),"")</f>
      </c>
      <c r="FE725">
        <f>IF($GI725&gt;=12,INDEX($DD:$DD,$GH725+12),"")</f>
      </c>
      <c r="FF725">
        <f>IF($GI725&gt;=13,INDEX($DD:$DD,$GH725+13),"")</f>
      </c>
      <c r="FG725">
        <f>IF($GI725&gt;=14,INDEX($DD:$DD,$GH725+14),"")</f>
      </c>
      <c r="FH725">
        <f>IF($GI725&gt;=15,INDEX($DD:$DD,$GH725+15),"")</f>
      </c>
      <c r="FI725">
        <f>IF($GI725&gt;=16,INDEX($DD:$DD,$GH725+16),"")</f>
      </c>
      <c r="FJ725">
        <f>IF($GI725&gt;=17,INDEX($DD:$DD,$GH725+17),"")</f>
      </c>
      <c r="FK725">
        <f>IF($GI725&gt;=18,INDEX($DD:$DD,$GH725+18),"")</f>
      </c>
      <c r="FL725">
        <f>IF($GI725&gt;=19,INDEX($DD:$DD,$GH725+19),"")</f>
      </c>
      <c r="FM725">
        <f>IF($GI725&gt;=20,INDEX($DD:$DD,$GH725+20),"")</f>
      </c>
      <c r="FN725">
        <f>IF($GI725&gt;=21,INDEX($DD:$DD,$GH725+21),"")</f>
      </c>
      <c r="FO725">
        <f>IF($GI725&gt;=22,INDEX($DD:$DD,$GH725+22),"")</f>
      </c>
      <c r="FP725">
        <f>IF($GI725&gt;=23,INDEX($DD:$DD,$GH725+23),"")</f>
      </c>
      <c r="FQ725">
        <f>IF($GI725&gt;=24,INDEX($DD:$DD,$GH725+24),"")</f>
      </c>
      <c r="FR725">
        <f>IF($GI725&gt;=25,INDEX($DD:$DD,$GH725+25),"")</f>
      </c>
      <c r="FS725">
        <f>IF($GI725&gt;=26,INDEX($DD:$DD,$GH725+26),"")</f>
      </c>
      <c r="FT725">
        <f>IF($GI725&gt;=27,INDEX($DD:$DD,$GH725+27),"")</f>
      </c>
      <c r="FU725">
        <f>IF($GI725&gt;=28,INDEX($DD:$DD,$GH725+28),"")</f>
      </c>
      <c r="FV725">
        <f>IF($GI725&gt;=29,INDEX($DD:$DD,$GH725+29),"")</f>
      </c>
      <c r="FW725">
        <f>IF($GI725&gt;=30,INDEX($DD:$DD,$GH725+30),"")</f>
      </c>
      <c r="FX725">
        <f>IF($GI725&gt;=31,INDEX($DD:$DD,$GH725+31),"")</f>
      </c>
      <c r="FY725">
        <f>IF($GI725&gt;=32,INDEX($DD:$DD,$GH725+32),"")</f>
      </c>
      <c r="FZ725">
        <f>IF($GI725&gt;=33,INDEX($DD:$DD,$GH725+33),"")</f>
      </c>
      <c r="GA725">
        <f>IF($GI725&gt;=34,INDEX($DD:$DD,$GH725+34),"")</f>
      </c>
      <c r="GB725">
        <f>IF($GI725&gt;=35,INDEX($DD:$DD,$GH725+35),"")</f>
      </c>
      <c r="GC725">
        <f>IF($GI725&gt;=36,INDEX($DD:$DD,$GH725+36),"")</f>
      </c>
      <c r="GD725">
        <f>IF($GI725&gt;=37,INDEX($DD:$DD,$GH725+37),"")</f>
      </c>
      <c r="GE725">
        <f>IF($GI725&gt;=38,INDEX($DD:$DD,$GH725+38),"")</f>
      </c>
      <c r="GF725">
        <f>IF($GI725&gt;=39,INDEX($DD:$DD,$GH725+39),"")</f>
      </c>
      <c r="GG725">
        <f>IF($GI725&gt;=40,INDEX($DD:$DD,$GH725+40),"")</f>
      </c>
      <c r="GH725">
        <f>IFERROR(MATCH($DB725,$DC$2:$DC$148,0)+1,0)</f>
      </c>
      <c r="GI725">
        <f>IFERROR(INDEX($DE$2:$DE$148,MATCH($DB725,$DC$2:$DC$148,0)),0)</f>
      </c>
      <c r="GJ725">
        <f>IFERROR(MATCH($S725,$DF$725:$ES$725,0),0)</f>
      </c>
      <c r="GK725">
        <f>IF($GJ725&gt;0,INDEX($ET$725:$GG$725,$GJ725),"")</f>
      </c>
      <c r="GN725">
        <f>IF($IW725&gt;=1,INDEX($GL:$GL,$IV725+1),"")</f>
      </c>
      <c r="GO725">
        <f>IF($IW725&gt;=2,INDEX($GL:$GL,$IV725+2),"")</f>
      </c>
      <c r="GP725">
        <f>IF($IW725&gt;=3,INDEX($GL:$GL,$IV725+3),"")</f>
      </c>
      <c r="GQ725">
        <f>IF($IW725&gt;=4,INDEX($GL:$GL,$IV725+4),"")</f>
      </c>
      <c r="GR725">
        <f>IF($IW725&gt;=5,INDEX($GL:$GL,$IV725+5),"")</f>
      </c>
      <c r="GS725">
        <f>IF($IW725&gt;=6,INDEX($GL:$GL,$IV725+6),"")</f>
      </c>
      <c r="GT725">
        <f>IF($IW725&gt;=7,INDEX($GL:$GL,$IV725+7),"")</f>
      </c>
      <c r="GU725">
        <f>IF($IW725&gt;=8,INDEX($GL:$GL,$IV725+8),"")</f>
      </c>
      <c r="GV725">
        <f>IF($IW725&gt;=9,INDEX($GL:$GL,$IV725+9),"")</f>
      </c>
      <c r="GW725">
        <f>IF($IW725&gt;=10,INDEX($GL:$GL,$IV725+10),"")</f>
      </c>
      <c r="GX725">
        <f>IF($IW725&gt;=11,INDEX($GL:$GL,$IV725+11),"")</f>
      </c>
      <c r="GY725">
        <f>IF($IW725&gt;=12,INDEX($GL:$GL,$IV725+12),"")</f>
      </c>
      <c r="GZ725">
        <f>IF($IW725&gt;=13,INDEX($GL:$GL,$IV725+13),"")</f>
      </c>
      <c r="HA725">
        <f>IF($IW725&gt;=14,INDEX($GL:$GL,$IV725+14),"")</f>
      </c>
      <c r="HB725">
        <f>IF($IW725&gt;=15,INDEX($GL:$GL,$IV725+15),"")</f>
      </c>
      <c r="HC725">
        <f>IF($IW725&gt;=16,INDEX($GL:$GL,$IV725+16),"")</f>
      </c>
      <c r="HD725">
        <f>IF($IW725&gt;=17,INDEX($GL:$GL,$IV725+17),"")</f>
      </c>
      <c r="HE725">
        <f>IF($IW725&gt;=18,INDEX($GL:$GL,$IV725+18),"")</f>
      </c>
      <c r="HF725">
        <f>IF($IW725&gt;=19,INDEX($GL:$GL,$IV725+19),"")</f>
      </c>
      <c r="HG725">
        <f>IF($IW725&gt;=20,INDEX($GL:$GL,$IV725+20),"")</f>
      </c>
      <c r="HH725">
        <f>IF($IW725&gt;=21,INDEX($GL:$GL,$IV725+21),"")</f>
      </c>
      <c r="HI725">
        <f>IF($IW725&gt;=22,INDEX($GL:$GL,$IV725+22),"")</f>
      </c>
      <c r="HJ725">
        <f>IF($IW725&gt;=23,INDEX($GL:$GL,$IV725+23),"")</f>
      </c>
      <c r="HK725">
        <f>IF($IW725&gt;=24,INDEX($GL:$GL,$IV725+24),"")</f>
      </c>
      <c r="HL725">
        <f>IF($IW725&gt;=25,INDEX($GL:$GL,$IV725+25),"")</f>
      </c>
      <c r="HM725">
        <f>IF($IW725&gt;=26,INDEX($GL:$GL,$IV725+26),"")</f>
      </c>
      <c r="HN725">
        <f>IF($IW725&gt;=27,INDEX($GL:$GL,$IV725+27),"")</f>
      </c>
      <c r="HO725">
        <f>IF($IW725&gt;=28,INDEX($GL:$GL,$IV725+28),"")</f>
      </c>
      <c r="HP725">
        <f>IF($IW725&gt;=29,INDEX($GL:$GL,$IV725+29),"")</f>
      </c>
      <c r="HQ725">
        <f>IF($IW725&gt;=30,INDEX($GL:$GL,$IV725+30),"")</f>
      </c>
      <c r="HR725">
        <f>IF($IW725&gt;=31,INDEX($GL:$GL,$IV725+31),"")</f>
      </c>
      <c r="HS725">
        <f>IF($IW725&gt;=32,INDEX($GL:$GL,$IV725+32),"")</f>
      </c>
      <c r="HT725">
        <f>IF($IW725&gt;=33,INDEX($GL:$GL,$IV725+33),"")</f>
      </c>
      <c r="HU725">
        <f>IF($IW725&gt;=34,INDEX($GL:$GL,$IV725+34),"")</f>
      </c>
      <c r="HV725">
        <f>IF($IW725&gt;=35,INDEX($GL:$GL,$IV725+35),"")</f>
      </c>
      <c r="HW725">
        <f>IF($IW725&gt;=36,INDEX($GL:$GL,$IV725+36),"")</f>
      </c>
      <c r="HX725">
        <f>IF($IW725&gt;=37,INDEX($GL:$GL,$IV725+37),"")</f>
      </c>
      <c r="HY725">
        <f>IF($IW725&gt;=38,INDEX($GL:$GL,$IV725+38),"")</f>
      </c>
      <c r="HZ725">
        <f>IF($IW725&gt;=39,INDEX($GL:$GL,$IV725+39),"")</f>
      </c>
      <c r="IA725">
        <f>IF($IW725&gt;=40,INDEX($GL:$GL,$IV725+40),"")</f>
      </c>
      <c r="IB725">
        <f>IF($IW725&gt;=41,INDEX($GL:$GL,$IV725+41),"")</f>
      </c>
      <c r="IC725">
        <f>IF($IW725&gt;=42,INDEX($GL:$GL,$IV725+42),"")</f>
      </c>
      <c r="ID725">
        <f>IF($IW725&gt;=43,INDEX($GL:$GL,$IV725+43),"")</f>
      </c>
      <c r="IE725">
        <f>IF($IW725&gt;=44,INDEX($GL:$GL,$IV725+44),"")</f>
      </c>
      <c r="IF725">
        <f>IF($IW725&gt;=45,INDEX($GL:$GL,$IV725+45),"")</f>
      </c>
      <c r="IG725">
        <f>IF($IW725&gt;=46,INDEX($GL:$GL,$IV725+46),"")</f>
      </c>
      <c r="IH725">
        <f>IF($IW725&gt;=47,INDEX($GL:$GL,$IV725+47),"")</f>
      </c>
      <c r="II725">
        <f>IF($IW725&gt;=48,INDEX($GL:$GL,$IV725+48),"")</f>
      </c>
      <c r="IJ725">
        <f>IF($IW725&gt;=49,INDEX($GL:$GL,$IV725+49),"")</f>
      </c>
      <c r="IK725">
        <f>IF($IW725&gt;=50,INDEX($GL:$GL,$IV725+50),"")</f>
      </c>
      <c r="IL725">
        <f>IF($IW725&gt;=51,INDEX($GL:$GL,$IV725+51),"")</f>
      </c>
      <c r="IM725">
        <f>IF($IW725&gt;=52,INDEX($GL:$GL,$IV725+52),"")</f>
      </c>
      <c r="IN725">
        <f>IF($IW725&gt;=53,INDEX($GL:$GL,$IV725+53),"")</f>
      </c>
      <c r="IO725">
        <f>IF($IW725&gt;=54,INDEX($GL:$GL,$IV725+54),"")</f>
      </c>
      <c r="IP725">
        <f>IF($IW725&gt;=55,INDEX($GL:$GL,$IV725+55),"")</f>
      </c>
      <c r="IQ725">
        <f>IF($IW725&gt;=56,INDEX($GL:$GL,$IV725+56),"")</f>
      </c>
      <c r="IR725">
        <f>IF($IW725&gt;=57,INDEX($GL:$GL,$IV725+57),"")</f>
      </c>
      <c r="IS725">
        <f>IF($IW725&gt;=58,INDEX($GL:$GL,$IV725+58),"")</f>
      </c>
      <c r="IT725">
        <f>IF($IW725&gt;=59,INDEX($GL:$GL,$IV725+59),"")</f>
      </c>
      <c r="IU725">
        <f>IF($IW725&gt;=60,INDEX($GL:$GL,$IV725+60),"")</f>
      </c>
      <c r="IV725">
        <f>IFERROR(MATCH($GK725,$GL$2:$GL$324,0)+1,0)</f>
      </c>
      <c r="IW725">
        <f>IFERROR(INDEX($GM$2:$GM$324,MATCH($GK725,$GL$2:$GL$324,0)),0)</f>
      </c>
      <c r="IX725" t="s">
        <v>34</v>
      </c>
      <c r="IY725" t="s">
        <v>34</v>
      </c>
    </row>
    <row r="726" spans="1:259" x14ac:dyDescent="0.25">
      <c r="K726">
        <f>IF(OR($N726="",$J726=""),"",IFERROR($N726/$J726,0))</f>
      </c>
      <c r="L726">
        <f>IF($N726="","",
SUM($M726,$O726,$T726,$P726,$R726)*
(1-IF($U726="",0,VALUE($U726)/100)))</f>
      </c>
      <c r="M726">
        <f>IF($N726="","",$N726)</f>
      </c>
      <c r="O726">
        <f>IF($N726="","",
IF($H726="","",
IF(ISNUMBER(SEARCH("exempt",LOWER($H726))),0,
$N726*(VALUE(SUBSTITUTE($H726,"%",""))/100))))</f>
      </c>
      <c r="V726">
        <f>IFERROR(IF(FIND(" - ",$E726)&gt;0,MID($E726,FIND(" - ",$E726)+3,LEN($E726)),""),"")</f>
      </c>
      <c r="AE726" t="s">
        <v>1307</v>
      </c>
      <c r="AJ726">
        <f>IFERROR(LEFT($E726,FIND(" - ",$E726)-1),$E726)</f>
      </c>
      <c r="AM726">
        <f>IF($CB726&gt;=1,INDEX($AK:$AK,$CA726+1),"")</f>
      </c>
      <c r="AN726">
        <f>IF($CB726&gt;=2,INDEX($AK:$AK,$CA726+2),"")</f>
      </c>
      <c r="AO726">
        <f>IF($CB726&gt;=3,INDEX($AK:$AK,$CA726+3),"")</f>
      </c>
      <c r="AP726">
        <f>IF($CB726&gt;=4,INDEX($AK:$AK,$CA726+4),"")</f>
      </c>
      <c r="AQ726">
        <f>IF($CB726&gt;=5,INDEX($AK:$AK,$CA726+5),"")</f>
      </c>
      <c r="AR726">
        <f>IF($CB726&gt;=6,INDEX($AK:$AK,$CA726+6),"")</f>
      </c>
      <c r="AS726">
        <f>IF($CB726&gt;=7,INDEX($AK:$AK,$CA726+7),"")</f>
      </c>
      <c r="AT726">
        <f>IF($CB726&gt;=8,INDEX($AK:$AK,$CA726+8),"")</f>
      </c>
      <c r="AU726">
        <f>IF($CB726&gt;=9,INDEX($AK:$AK,$CA726+9),"")</f>
      </c>
      <c r="AV726">
        <f>IF($CB726&gt;=10,INDEX($AK:$AK,$CA726+10),"")</f>
      </c>
      <c r="AW726">
        <f>IF($CB726&gt;=11,INDEX($AK:$AK,$CA726+11),"")</f>
      </c>
      <c r="AX726">
        <f>IF($CB726&gt;=12,INDEX($AK:$AK,$CA726+12),"")</f>
      </c>
      <c r="AY726">
        <f>IF($CB726&gt;=13,INDEX($AK:$AK,$CA726+13),"")</f>
      </c>
      <c r="AZ726">
        <f>IF($CB726&gt;=14,INDEX($AK:$AK,$CA726+14),"")</f>
      </c>
      <c r="BA726">
        <f>IF($CB726&gt;=15,INDEX($AK:$AK,$CA726+15),"")</f>
      </c>
      <c r="BB726">
        <f>IF($CB726&gt;=16,INDEX($AK:$AK,$CA726+16),"")</f>
      </c>
      <c r="BC726">
        <f>IF($CB726&gt;=17,INDEX($AK:$AK,$CA726+17),"")</f>
      </c>
      <c r="BD726">
        <f>IF($CB726&gt;=18,INDEX($AK:$AK,$CA726+18),"")</f>
      </c>
      <c r="BE726">
        <f>IF($CB726&gt;=19,INDEX($AK:$AK,$CA726+19),"")</f>
      </c>
      <c r="BF726">
        <f>IF($CB726&gt;=20,INDEX($AK:$AK,$CA726+20),"")</f>
      </c>
      <c r="BG726">
        <f>IF($CB726&gt;=21,INDEX($AK:$AK,$CA726+21),"")</f>
      </c>
      <c r="BH726">
        <f>IF($CB726&gt;=22,INDEX($AK:$AK,$CA726+22),"")</f>
      </c>
      <c r="BI726">
        <f>IF($CB726&gt;=23,INDEX($AK:$AK,$CA726+23),"")</f>
      </c>
      <c r="BJ726">
        <f>IF($CB726&gt;=24,INDEX($AK:$AK,$CA726+24),"")</f>
      </c>
      <c r="BK726">
        <f>IF($CB726&gt;=25,INDEX($AK:$AK,$CA726+25),"")</f>
      </c>
      <c r="BL726">
        <f>IF($CB726&gt;=26,INDEX($AK:$AK,$CA726+26),"")</f>
      </c>
      <c r="BM726">
        <f>IF($CB726&gt;=27,INDEX($AK:$AK,$CA726+27),"")</f>
      </c>
      <c r="BN726">
        <f>IF($CB726&gt;=28,INDEX($AK:$AK,$CA726+28),"")</f>
      </c>
      <c r="BO726">
        <f>IF($CB726&gt;=29,INDEX($AK:$AK,$CA726+29),"")</f>
      </c>
      <c r="BP726">
        <f>IF($CB726&gt;=30,INDEX($AK:$AK,$CA726+30),"")</f>
      </c>
      <c r="BQ726">
        <f>IF($CB726&gt;=31,INDEX($AK:$AK,$CA726+31),"")</f>
      </c>
      <c r="BR726">
        <f>IF($CB726&gt;=32,INDEX($AK:$AK,$CA726+32),"")</f>
      </c>
      <c r="BS726">
        <f>IF($CB726&gt;=33,INDEX($AK:$AK,$CA726+33),"")</f>
      </c>
      <c r="BT726">
        <f>IF($CB726&gt;=34,INDEX($AK:$AK,$CA726+34),"")</f>
      </c>
      <c r="BU726">
        <f>IF($CB726&gt;=35,INDEX($AK:$AK,$CA726+35),"")</f>
      </c>
      <c r="BV726">
        <f>IF($CB726&gt;=36,INDEX($AK:$AK,$CA726+36),"")</f>
      </c>
      <c r="BW726">
        <f>IF($CB726&gt;=37,INDEX($AK:$AK,$CA726+37),"")</f>
      </c>
      <c r="BX726">
        <f>IF($CB726&gt;=38,INDEX($AK:$AK,$CA726+38),"")</f>
      </c>
      <c r="BY726">
        <f>IF($CB726&gt;=39,INDEX($AK:$AK,$CA726+39),"")</f>
      </c>
      <c r="BZ726">
        <f>IF($CB726&gt;=40,INDEX($AK:$AK,$CA726+40),"")</f>
      </c>
      <c r="CA726">
        <f>IFERROR(MATCH($AJ726,$AK$2:$AK$134,0)+1,0)</f>
      </c>
      <c r="CB726">
        <f>IFERROR(INDEX($AL$2:$AL$134,MATCH($AJ726,$AK$2:$AK$134,0)),0)</f>
      </c>
      <c r="CC726">
        <f>IFERROR(LEFT($F726,FIND(" - ",$F726)-1),$F726)</f>
      </c>
      <c r="CF726">
        <f>IF($DA726&gt;=1,INDEX($CD:$CD,$CZ726+1),"")</f>
      </c>
      <c r="CG726">
        <f>IF($DA726&gt;=2,INDEX($CD:$CD,$CZ726+2),"")</f>
      </c>
      <c r="CH726">
        <f>IF($DA726&gt;=3,INDEX($CD:$CD,$CZ726+3),"")</f>
      </c>
      <c r="CI726">
        <f>IF($DA726&gt;=4,INDEX($CD:$CD,$CZ726+4),"")</f>
      </c>
      <c r="CJ726">
        <f>IF($DA726&gt;=5,INDEX($CD:$CD,$CZ726+5),"")</f>
      </c>
      <c r="CK726">
        <f>IF($DA726&gt;=6,INDEX($CD:$CD,$CZ726+6),"")</f>
      </c>
      <c r="CL726">
        <f>IF($DA726&gt;=7,INDEX($CD:$CD,$CZ726+7),"")</f>
      </c>
      <c r="CM726">
        <f>IF($DA726&gt;=8,INDEX($CD:$CD,$CZ726+8),"")</f>
      </c>
      <c r="CN726">
        <f>IF($DA726&gt;=9,INDEX($CD:$CD,$CZ726+9),"")</f>
      </c>
      <c r="CO726">
        <f>IF($DA726&gt;=10,INDEX($CD:$CD,$CZ726+10),"")</f>
      </c>
      <c r="CP726">
        <f>IF($DA726&gt;=11,INDEX($CD:$CD,$CZ726+11),"")</f>
      </c>
      <c r="CQ726">
        <f>IF($DA726&gt;=12,INDEX($CD:$CD,$CZ726+12),"")</f>
      </c>
      <c r="CR726">
        <f>IF($DA726&gt;=13,INDEX($CD:$CD,$CZ726+13),"")</f>
      </c>
      <c r="CS726">
        <f>IF($DA726&gt;=14,INDEX($CD:$CD,$CZ726+14),"")</f>
      </c>
      <c r="CT726">
        <f>IF($DA726&gt;=15,INDEX($CD:$CD,$CZ726+15),"")</f>
      </c>
      <c r="CU726">
        <f>IF($DA726&gt;=16,INDEX($CD:$CD,$CZ726+16),"")</f>
      </c>
      <c r="CV726">
        <f>IF($DA726&gt;=17,INDEX($CD:$CD,$CZ726+17),"")</f>
      </c>
      <c r="CW726">
        <f>IF($DA726&gt;=18,INDEX($CD:$CD,$CZ726+18),"")</f>
      </c>
      <c r="CX726">
        <f>IF($DA726&gt;=19,INDEX($CD:$CD,$CZ726+19),"")</f>
      </c>
      <c r="CY726">
        <f>IF($DA726&gt;=20,INDEX($CD:$CD,$CZ726+20),"")</f>
      </c>
      <c r="CZ726">
        <f>IFERROR(MATCH($CC726,$CD$2:$CD$263,0)+1,0)</f>
      </c>
      <c r="DA726">
        <f>IFERROR(INDEX($CE$2:$CE$263,MATCH($CC726,$CD$2:$CD$263,0)),0)</f>
      </c>
      <c r="DB726">
        <f>IFERROR(INDEX($AI:$AI,MATCH($H726,$AH:$AH,0))&amp;"","")</f>
      </c>
      <c r="DF726">
        <f>IF($GI726&gt;=1,INDEX($DC:$DC,$GH726+1),"")</f>
      </c>
      <c r="DG726">
        <f>IF($GI726&gt;=2,INDEX($DC:$DC,$GH726+2),"")</f>
      </c>
      <c r="DH726">
        <f>IF($GI726&gt;=3,INDEX($DC:$DC,$GH726+3),"")</f>
      </c>
      <c r="DI726">
        <f>IF($GI726&gt;=4,INDEX($DC:$DC,$GH726+4),"")</f>
      </c>
      <c r="DJ726">
        <f>IF($GI726&gt;=5,INDEX($DC:$DC,$GH726+5),"")</f>
      </c>
      <c r="DK726">
        <f>IF($GI726&gt;=6,INDEX($DC:$DC,$GH726+6),"")</f>
      </c>
      <c r="DL726">
        <f>IF($GI726&gt;=7,INDEX($DC:$DC,$GH726+7),"")</f>
      </c>
      <c r="DM726">
        <f>IF($GI726&gt;=8,INDEX($DC:$DC,$GH726+8),"")</f>
      </c>
      <c r="DN726">
        <f>IF($GI726&gt;=9,INDEX($DC:$DC,$GH726+9),"")</f>
      </c>
      <c r="DO726">
        <f>IF($GI726&gt;=10,INDEX($DC:$DC,$GH726+10),"")</f>
      </c>
      <c r="DP726">
        <f>IF($GI726&gt;=11,INDEX($DC:$DC,$GH726+11),"")</f>
      </c>
      <c r="DQ726">
        <f>IF($GI726&gt;=12,INDEX($DC:$DC,$GH726+12),"")</f>
      </c>
      <c r="DR726">
        <f>IF($GI726&gt;=13,INDEX($DC:$DC,$GH726+13),"")</f>
      </c>
      <c r="DS726">
        <f>IF($GI726&gt;=14,INDEX($DC:$DC,$GH726+14),"")</f>
      </c>
      <c r="DT726">
        <f>IF($GI726&gt;=15,INDEX($DC:$DC,$GH726+15),"")</f>
      </c>
      <c r="DU726">
        <f>IF($GI726&gt;=16,INDEX($DC:$DC,$GH726+16),"")</f>
      </c>
      <c r="DV726">
        <f>IF($GI726&gt;=17,INDEX($DC:$DC,$GH726+17),"")</f>
      </c>
      <c r="DW726">
        <f>IF($GI726&gt;=18,INDEX($DC:$DC,$GH726+18),"")</f>
      </c>
      <c r="DX726">
        <f>IF($GI726&gt;=19,INDEX($DC:$DC,$GH726+19),"")</f>
      </c>
      <c r="DY726">
        <f>IF($GI726&gt;=20,INDEX($DC:$DC,$GH726+20),"")</f>
      </c>
      <c r="DZ726">
        <f>IF($GI726&gt;=21,INDEX($DC:$DC,$GH726+21),"")</f>
      </c>
      <c r="EA726">
        <f>IF($GI726&gt;=22,INDEX($DC:$DC,$GH726+22),"")</f>
      </c>
      <c r="EB726">
        <f>IF($GI726&gt;=23,INDEX($DC:$DC,$GH726+23),"")</f>
      </c>
      <c r="EC726">
        <f>IF($GI726&gt;=24,INDEX($DC:$DC,$GH726+24),"")</f>
      </c>
      <c r="ED726">
        <f>IF($GI726&gt;=25,INDEX($DC:$DC,$GH726+25),"")</f>
      </c>
      <c r="EE726">
        <f>IF($GI726&gt;=26,INDEX($DC:$DC,$GH726+26),"")</f>
      </c>
      <c r="EF726">
        <f>IF($GI726&gt;=27,INDEX($DC:$DC,$GH726+27),"")</f>
      </c>
      <c r="EG726">
        <f>IF($GI726&gt;=28,INDEX($DC:$DC,$GH726+28),"")</f>
      </c>
      <c r="EH726">
        <f>IF($GI726&gt;=29,INDEX($DC:$DC,$GH726+29),"")</f>
      </c>
      <c r="EI726">
        <f>IF($GI726&gt;=30,INDEX($DC:$DC,$GH726+30),"")</f>
      </c>
      <c r="EJ726">
        <f>IF($GI726&gt;=31,INDEX($DC:$DC,$GH726+31),"")</f>
      </c>
      <c r="EK726">
        <f>IF($GI726&gt;=32,INDEX($DC:$DC,$GH726+32),"")</f>
      </c>
      <c r="EL726">
        <f>IF($GI726&gt;=33,INDEX($DC:$DC,$GH726+33),"")</f>
      </c>
      <c r="EM726">
        <f>IF($GI726&gt;=34,INDEX($DC:$DC,$GH726+34),"")</f>
      </c>
      <c r="EN726">
        <f>IF($GI726&gt;=35,INDEX($DC:$DC,$GH726+35),"")</f>
      </c>
      <c r="EO726">
        <f>IF($GI726&gt;=36,INDEX($DC:$DC,$GH726+36),"")</f>
      </c>
      <c r="EP726">
        <f>IF($GI726&gt;=37,INDEX($DC:$DC,$GH726+37),"")</f>
      </c>
      <c r="EQ726">
        <f>IF($GI726&gt;=38,INDEX($DC:$DC,$GH726+38),"")</f>
      </c>
      <c r="ER726">
        <f>IF($GI726&gt;=39,INDEX($DC:$DC,$GH726+39),"")</f>
      </c>
      <c r="ES726">
        <f>IF($GI726&gt;=40,INDEX($DC:$DC,$GH726+40),"")</f>
      </c>
      <c r="ET726">
        <f>IF($GI726&gt;=1,INDEX($DD:$DD,$GH726+1),"")</f>
      </c>
      <c r="EU726">
        <f>IF($GI726&gt;=2,INDEX($DD:$DD,$GH726+2),"")</f>
      </c>
      <c r="EV726">
        <f>IF($GI726&gt;=3,INDEX($DD:$DD,$GH726+3),"")</f>
      </c>
      <c r="EW726">
        <f>IF($GI726&gt;=4,INDEX($DD:$DD,$GH726+4),"")</f>
      </c>
      <c r="EX726">
        <f>IF($GI726&gt;=5,INDEX($DD:$DD,$GH726+5),"")</f>
      </c>
      <c r="EY726">
        <f>IF($GI726&gt;=6,INDEX($DD:$DD,$GH726+6),"")</f>
      </c>
      <c r="EZ726">
        <f>IF($GI726&gt;=7,INDEX($DD:$DD,$GH726+7),"")</f>
      </c>
      <c r="FA726">
        <f>IF($GI726&gt;=8,INDEX($DD:$DD,$GH726+8),"")</f>
      </c>
      <c r="FB726">
        <f>IF($GI726&gt;=9,INDEX($DD:$DD,$GH726+9),"")</f>
      </c>
      <c r="FC726">
        <f>IF($GI726&gt;=10,INDEX($DD:$DD,$GH726+10),"")</f>
      </c>
      <c r="FD726">
        <f>IF($GI726&gt;=11,INDEX($DD:$DD,$GH726+11),"")</f>
      </c>
      <c r="FE726">
        <f>IF($GI726&gt;=12,INDEX($DD:$DD,$GH726+12),"")</f>
      </c>
      <c r="FF726">
        <f>IF($GI726&gt;=13,INDEX($DD:$DD,$GH726+13),"")</f>
      </c>
      <c r="FG726">
        <f>IF($GI726&gt;=14,INDEX($DD:$DD,$GH726+14),"")</f>
      </c>
      <c r="FH726">
        <f>IF($GI726&gt;=15,INDEX($DD:$DD,$GH726+15),"")</f>
      </c>
      <c r="FI726">
        <f>IF($GI726&gt;=16,INDEX($DD:$DD,$GH726+16),"")</f>
      </c>
      <c r="FJ726">
        <f>IF($GI726&gt;=17,INDEX($DD:$DD,$GH726+17),"")</f>
      </c>
      <c r="FK726">
        <f>IF($GI726&gt;=18,INDEX($DD:$DD,$GH726+18),"")</f>
      </c>
      <c r="FL726">
        <f>IF($GI726&gt;=19,INDEX($DD:$DD,$GH726+19),"")</f>
      </c>
      <c r="FM726">
        <f>IF($GI726&gt;=20,INDEX($DD:$DD,$GH726+20),"")</f>
      </c>
      <c r="FN726">
        <f>IF($GI726&gt;=21,INDEX($DD:$DD,$GH726+21),"")</f>
      </c>
      <c r="FO726">
        <f>IF($GI726&gt;=22,INDEX($DD:$DD,$GH726+22),"")</f>
      </c>
      <c r="FP726">
        <f>IF($GI726&gt;=23,INDEX($DD:$DD,$GH726+23),"")</f>
      </c>
      <c r="FQ726">
        <f>IF($GI726&gt;=24,INDEX($DD:$DD,$GH726+24),"")</f>
      </c>
      <c r="FR726">
        <f>IF($GI726&gt;=25,INDEX($DD:$DD,$GH726+25),"")</f>
      </c>
      <c r="FS726">
        <f>IF($GI726&gt;=26,INDEX($DD:$DD,$GH726+26),"")</f>
      </c>
      <c r="FT726">
        <f>IF($GI726&gt;=27,INDEX($DD:$DD,$GH726+27),"")</f>
      </c>
      <c r="FU726">
        <f>IF($GI726&gt;=28,INDEX($DD:$DD,$GH726+28),"")</f>
      </c>
      <c r="FV726">
        <f>IF($GI726&gt;=29,INDEX($DD:$DD,$GH726+29),"")</f>
      </c>
      <c r="FW726">
        <f>IF($GI726&gt;=30,INDEX($DD:$DD,$GH726+30),"")</f>
      </c>
      <c r="FX726">
        <f>IF($GI726&gt;=31,INDEX($DD:$DD,$GH726+31),"")</f>
      </c>
      <c r="FY726">
        <f>IF($GI726&gt;=32,INDEX($DD:$DD,$GH726+32),"")</f>
      </c>
      <c r="FZ726">
        <f>IF($GI726&gt;=33,INDEX($DD:$DD,$GH726+33),"")</f>
      </c>
      <c r="GA726">
        <f>IF($GI726&gt;=34,INDEX($DD:$DD,$GH726+34),"")</f>
      </c>
      <c r="GB726">
        <f>IF($GI726&gt;=35,INDEX($DD:$DD,$GH726+35),"")</f>
      </c>
      <c r="GC726">
        <f>IF($GI726&gt;=36,INDEX($DD:$DD,$GH726+36),"")</f>
      </c>
      <c r="GD726">
        <f>IF($GI726&gt;=37,INDEX($DD:$DD,$GH726+37),"")</f>
      </c>
      <c r="GE726">
        <f>IF($GI726&gt;=38,INDEX($DD:$DD,$GH726+38),"")</f>
      </c>
      <c r="GF726">
        <f>IF($GI726&gt;=39,INDEX($DD:$DD,$GH726+39),"")</f>
      </c>
      <c r="GG726">
        <f>IF($GI726&gt;=40,INDEX($DD:$DD,$GH726+40),"")</f>
      </c>
      <c r="GH726">
        <f>IFERROR(MATCH($DB726,$DC$2:$DC$148,0)+1,0)</f>
      </c>
      <c r="GI726">
        <f>IFERROR(INDEX($DE$2:$DE$148,MATCH($DB726,$DC$2:$DC$148,0)),0)</f>
      </c>
      <c r="GJ726">
        <f>IFERROR(MATCH($S726,$DF$726:$ES$726,0),0)</f>
      </c>
      <c r="GK726">
        <f>IF($GJ726&gt;0,INDEX($ET$726:$GG$726,$GJ726),"")</f>
      </c>
      <c r="GN726">
        <f>IF($IW726&gt;=1,INDEX($GL:$GL,$IV726+1),"")</f>
      </c>
      <c r="GO726">
        <f>IF($IW726&gt;=2,INDEX($GL:$GL,$IV726+2),"")</f>
      </c>
      <c r="GP726">
        <f>IF($IW726&gt;=3,INDEX($GL:$GL,$IV726+3),"")</f>
      </c>
      <c r="GQ726">
        <f>IF($IW726&gt;=4,INDEX($GL:$GL,$IV726+4),"")</f>
      </c>
      <c r="GR726">
        <f>IF($IW726&gt;=5,INDEX($GL:$GL,$IV726+5),"")</f>
      </c>
      <c r="GS726">
        <f>IF($IW726&gt;=6,INDEX($GL:$GL,$IV726+6),"")</f>
      </c>
      <c r="GT726">
        <f>IF($IW726&gt;=7,INDEX($GL:$GL,$IV726+7),"")</f>
      </c>
      <c r="GU726">
        <f>IF($IW726&gt;=8,INDEX($GL:$GL,$IV726+8),"")</f>
      </c>
      <c r="GV726">
        <f>IF($IW726&gt;=9,INDEX($GL:$GL,$IV726+9),"")</f>
      </c>
      <c r="GW726">
        <f>IF($IW726&gt;=10,INDEX($GL:$GL,$IV726+10),"")</f>
      </c>
      <c r="GX726">
        <f>IF($IW726&gt;=11,INDEX($GL:$GL,$IV726+11),"")</f>
      </c>
      <c r="GY726">
        <f>IF($IW726&gt;=12,INDEX($GL:$GL,$IV726+12),"")</f>
      </c>
      <c r="GZ726">
        <f>IF($IW726&gt;=13,INDEX($GL:$GL,$IV726+13),"")</f>
      </c>
      <c r="HA726">
        <f>IF($IW726&gt;=14,INDEX($GL:$GL,$IV726+14),"")</f>
      </c>
      <c r="HB726">
        <f>IF($IW726&gt;=15,INDEX($GL:$GL,$IV726+15),"")</f>
      </c>
      <c r="HC726">
        <f>IF($IW726&gt;=16,INDEX($GL:$GL,$IV726+16),"")</f>
      </c>
      <c r="HD726">
        <f>IF($IW726&gt;=17,INDEX($GL:$GL,$IV726+17),"")</f>
      </c>
      <c r="HE726">
        <f>IF($IW726&gt;=18,INDEX($GL:$GL,$IV726+18),"")</f>
      </c>
      <c r="HF726">
        <f>IF($IW726&gt;=19,INDEX($GL:$GL,$IV726+19),"")</f>
      </c>
      <c r="HG726">
        <f>IF($IW726&gt;=20,INDEX($GL:$GL,$IV726+20),"")</f>
      </c>
      <c r="HH726">
        <f>IF($IW726&gt;=21,INDEX($GL:$GL,$IV726+21),"")</f>
      </c>
      <c r="HI726">
        <f>IF($IW726&gt;=22,INDEX($GL:$GL,$IV726+22),"")</f>
      </c>
      <c r="HJ726">
        <f>IF($IW726&gt;=23,INDEX($GL:$GL,$IV726+23),"")</f>
      </c>
      <c r="HK726">
        <f>IF($IW726&gt;=24,INDEX($GL:$GL,$IV726+24),"")</f>
      </c>
      <c r="HL726">
        <f>IF($IW726&gt;=25,INDEX($GL:$GL,$IV726+25),"")</f>
      </c>
      <c r="HM726">
        <f>IF($IW726&gt;=26,INDEX($GL:$GL,$IV726+26),"")</f>
      </c>
      <c r="HN726">
        <f>IF($IW726&gt;=27,INDEX($GL:$GL,$IV726+27),"")</f>
      </c>
      <c r="HO726">
        <f>IF($IW726&gt;=28,INDEX($GL:$GL,$IV726+28),"")</f>
      </c>
      <c r="HP726">
        <f>IF($IW726&gt;=29,INDEX($GL:$GL,$IV726+29),"")</f>
      </c>
      <c r="HQ726">
        <f>IF($IW726&gt;=30,INDEX($GL:$GL,$IV726+30),"")</f>
      </c>
      <c r="HR726">
        <f>IF($IW726&gt;=31,INDEX($GL:$GL,$IV726+31),"")</f>
      </c>
      <c r="HS726">
        <f>IF($IW726&gt;=32,INDEX($GL:$GL,$IV726+32),"")</f>
      </c>
      <c r="HT726">
        <f>IF($IW726&gt;=33,INDEX($GL:$GL,$IV726+33),"")</f>
      </c>
      <c r="HU726">
        <f>IF($IW726&gt;=34,INDEX($GL:$GL,$IV726+34),"")</f>
      </c>
      <c r="HV726">
        <f>IF($IW726&gt;=35,INDEX($GL:$GL,$IV726+35),"")</f>
      </c>
      <c r="HW726">
        <f>IF($IW726&gt;=36,INDEX($GL:$GL,$IV726+36),"")</f>
      </c>
      <c r="HX726">
        <f>IF($IW726&gt;=37,INDEX($GL:$GL,$IV726+37),"")</f>
      </c>
      <c r="HY726">
        <f>IF($IW726&gt;=38,INDEX($GL:$GL,$IV726+38),"")</f>
      </c>
      <c r="HZ726">
        <f>IF($IW726&gt;=39,INDEX($GL:$GL,$IV726+39),"")</f>
      </c>
      <c r="IA726">
        <f>IF($IW726&gt;=40,INDEX($GL:$GL,$IV726+40),"")</f>
      </c>
      <c r="IB726">
        <f>IF($IW726&gt;=41,INDEX($GL:$GL,$IV726+41),"")</f>
      </c>
      <c r="IC726">
        <f>IF($IW726&gt;=42,INDEX($GL:$GL,$IV726+42),"")</f>
      </c>
      <c r="ID726">
        <f>IF($IW726&gt;=43,INDEX($GL:$GL,$IV726+43),"")</f>
      </c>
      <c r="IE726">
        <f>IF($IW726&gt;=44,INDEX($GL:$GL,$IV726+44),"")</f>
      </c>
      <c r="IF726">
        <f>IF($IW726&gt;=45,INDEX($GL:$GL,$IV726+45),"")</f>
      </c>
      <c r="IG726">
        <f>IF($IW726&gt;=46,INDEX($GL:$GL,$IV726+46),"")</f>
      </c>
      <c r="IH726">
        <f>IF($IW726&gt;=47,INDEX($GL:$GL,$IV726+47),"")</f>
      </c>
      <c r="II726">
        <f>IF($IW726&gt;=48,INDEX($GL:$GL,$IV726+48),"")</f>
      </c>
      <c r="IJ726">
        <f>IF($IW726&gt;=49,INDEX($GL:$GL,$IV726+49),"")</f>
      </c>
      <c r="IK726">
        <f>IF($IW726&gt;=50,INDEX($GL:$GL,$IV726+50),"")</f>
      </c>
      <c r="IL726">
        <f>IF($IW726&gt;=51,INDEX($GL:$GL,$IV726+51),"")</f>
      </c>
      <c r="IM726">
        <f>IF($IW726&gt;=52,INDEX($GL:$GL,$IV726+52),"")</f>
      </c>
      <c r="IN726">
        <f>IF($IW726&gt;=53,INDEX($GL:$GL,$IV726+53),"")</f>
      </c>
      <c r="IO726">
        <f>IF($IW726&gt;=54,INDEX($GL:$GL,$IV726+54),"")</f>
      </c>
      <c r="IP726">
        <f>IF($IW726&gt;=55,INDEX($GL:$GL,$IV726+55),"")</f>
      </c>
      <c r="IQ726">
        <f>IF($IW726&gt;=56,INDEX($GL:$GL,$IV726+56),"")</f>
      </c>
      <c r="IR726">
        <f>IF($IW726&gt;=57,INDEX($GL:$GL,$IV726+57),"")</f>
      </c>
      <c r="IS726">
        <f>IF($IW726&gt;=58,INDEX($GL:$GL,$IV726+58),"")</f>
      </c>
      <c r="IT726">
        <f>IF($IW726&gt;=59,INDEX($GL:$GL,$IV726+59),"")</f>
      </c>
      <c r="IU726">
        <f>IF($IW726&gt;=60,INDEX($GL:$GL,$IV726+60),"")</f>
      </c>
      <c r="IV726">
        <f>IFERROR(MATCH($GK726,$GL$2:$GL$324,0)+1,0)</f>
      </c>
      <c r="IW726">
        <f>IFERROR(INDEX($GM$2:$GM$324,MATCH($GK726,$GL$2:$GL$324,0)),0)</f>
      </c>
      <c r="IX726" t="s">
        <v>34</v>
      </c>
      <c r="IY726" t="s">
        <v>34</v>
      </c>
    </row>
    <row r="727" spans="1:259" x14ac:dyDescent="0.25">
      <c r="K727">
        <f>IF(OR($N727="",$J727=""),"",IFERROR($N727/$J727,0))</f>
      </c>
      <c r="L727">
        <f>IF($N727="","",
SUM($M727,$O727,$T727,$P727,$R727)*
(1-IF($U727="",0,VALUE($U727)/100)))</f>
      </c>
      <c r="M727">
        <f>IF($N727="","",$N727)</f>
      </c>
      <c r="O727">
        <f>IF($N727="","",
IF($H727="","",
IF(ISNUMBER(SEARCH("exempt",LOWER($H727))),0,
$N727*(VALUE(SUBSTITUTE($H727,"%",""))/100))))</f>
      </c>
      <c r="V727">
        <f>IFERROR(IF(FIND(" - ",$E727)&gt;0,MID($E727,FIND(" - ",$E727)+3,LEN($E727)),""),"")</f>
      </c>
      <c r="AE727" t="s">
        <v>1308</v>
      </c>
      <c r="AJ727">
        <f>IFERROR(LEFT($E727,FIND(" - ",$E727)-1),$E727)</f>
      </c>
      <c r="AM727">
        <f>IF($CB727&gt;=1,INDEX($AK:$AK,$CA727+1),"")</f>
      </c>
      <c r="AN727">
        <f>IF($CB727&gt;=2,INDEX($AK:$AK,$CA727+2),"")</f>
      </c>
      <c r="AO727">
        <f>IF($CB727&gt;=3,INDEX($AK:$AK,$CA727+3),"")</f>
      </c>
      <c r="AP727">
        <f>IF($CB727&gt;=4,INDEX($AK:$AK,$CA727+4),"")</f>
      </c>
      <c r="AQ727">
        <f>IF($CB727&gt;=5,INDEX($AK:$AK,$CA727+5),"")</f>
      </c>
      <c r="AR727">
        <f>IF($CB727&gt;=6,INDEX($AK:$AK,$CA727+6),"")</f>
      </c>
      <c r="AS727">
        <f>IF($CB727&gt;=7,INDEX($AK:$AK,$CA727+7),"")</f>
      </c>
      <c r="AT727">
        <f>IF($CB727&gt;=8,INDEX($AK:$AK,$CA727+8),"")</f>
      </c>
      <c r="AU727">
        <f>IF($CB727&gt;=9,INDEX($AK:$AK,$CA727+9),"")</f>
      </c>
      <c r="AV727">
        <f>IF($CB727&gt;=10,INDEX($AK:$AK,$CA727+10),"")</f>
      </c>
      <c r="AW727">
        <f>IF($CB727&gt;=11,INDEX($AK:$AK,$CA727+11),"")</f>
      </c>
      <c r="AX727">
        <f>IF($CB727&gt;=12,INDEX($AK:$AK,$CA727+12),"")</f>
      </c>
      <c r="AY727">
        <f>IF($CB727&gt;=13,INDEX($AK:$AK,$CA727+13),"")</f>
      </c>
      <c r="AZ727">
        <f>IF($CB727&gt;=14,INDEX($AK:$AK,$CA727+14),"")</f>
      </c>
      <c r="BA727">
        <f>IF($CB727&gt;=15,INDEX($AK:$AK,$CA727+15),"")</f>
      </c>
      <c r="BB727">
        <f>IF($CB727&gt;=16,INDEX($AK:$AK,$CA727+16),"")</f>
      </c>
      <c r="BC727">
        <f>IF($CB727&gt;=17,INDEX($AK:$AK,$CA727+17),"")</f>
      </c>
      <c r="BD727">
        <f>IF($CB727&gt;=18,INDEX($AK:$AK,$CA727+18),"")</f>
      </c>
      <c r="BE727">
        <f>IF($CB727&gt;=19,INDEX($AK:$AK,$CA727+19),"")</f>
      </c>
      <c r="BF727">
        <f>IF($CB727&gt;=20,INDEX($AK:$AK,$CA727+20),"")</f>
      </c>
      <c r="BG727">
        <f>IF($CB727&gt;=21,INDEX($AK:$AK,$CA727+21),"")</f>
      </c>
      <c r="BH727">
        <f>IF($CB727&gt;=22,INDEX($AK:$AK,$CA727+22),"")</f>
      </c>
      <c r="BI727">
        <f>IF($CB727&gt;=23,INDEX($AK:$AK,$CA727+23),"")</f>
      </c>
      <c r="BJ727">
        <f>IF($CB727&gt;=24,INDEX($AK:$AK,$CA727+24),"")</f>
      </c>
      <c r="BK727">
        <f>IF($CB727&gt;=25,INDEX($AK:$AK,$CA727+25),"")</f>
      </c>
      <c r="BL727">
        <f>IF($CB727&gt;=26,INDEX($AK:$AK,$CA727+26),"")</f>
      </c>
      <c r="BM727">
        <f>IF($CB727&gt;=27,INDEX($AK:$AK,$CA727+27),"")</f>
      </c>
      <c r="BN727">
        <f>IF($CB727&gt;=28,INDEX($AK:$AK,$CA727+28),"")</f>
      </c>
      <c r="BO727">
        <f>IF($CB727&gt;=29,INDEX($AK:$AK,$CA727+29),"")</f>
      </c>
      <c r="BP727">
        <f>IF($CB727&gt;=30,INDEX($AK:$AK,$CA727+30),"")</f>
      </c>
      <c r="BQ727">
        <f>IF($CB727&gt;=31,INDEX($AK:$AK,$CA727+31),"")</f>
      </c>
      <c r="BR727">
        <f>IF($CB727&gt;=32,INDEX($AK:$AK,$CA727+32),"")</f>
      </c>
      <c r="BS727">
        <f>IF($CB727&gt;=33,INDEX($AK:$AK,$CA727+33),"")</f>
      </c>
      <c r="BT727">
        <f>IF($CB727&gt;=34,INDEX($AK:$AK,$CA727+34),"")</f>
      </c>
      <c r="BU727">
        <f>IF($CB727&gt;=35,INDEX($AK:$AK,$CA727+35),"")</f>
      </c>
      <c r="BV727">
        <f>IF($CB727&gt;=36,INDEX($AK:$AK,$CA727+36),"")</f>
      </c>
      <c r="BW727">
        <f>IF($CB727&gt;=37,INDEX($AK:$AK,$CA727+37),"")</f>
      </c>
      <c r="BX727">
        <f>IF($CB727&gt;=38,INDEX($AK:$AK,$CA727+38),"")</f>
      </c>
      <c r="BY727">
        <f>IF($CB727&gt;=39,INDEX($AK:$AK,$CA727+39),"")</f>
      </c>
      <c r="BZ727">
        <f>IF($CB727&gt;=40,INDEX($AK:$AK,$CA727+40),"")</f>
      </c>
      <c r="CA727">
        <f>IFERROR(MATCH($AJ727,$AK$2:$AK$134,0)+1,0)</f>
      </c>
      <c r="CB727">
        <f>IFERROR(INDEX($AL$2:$AL$134,MATCH($AJ727,$AK$2:$AK$134,0)),0)</f>
      </c>
      <c r="CC727">
        <f>IFERROR(LEFT($F727,FIND(" - ",$F727)-1),$F727)</f>
      </c>
      <c r="CF727">
        <f>IF($DA727&gt;=1,INDEX($CD:$CD,$CZ727+1),"")</f>
      </c>
      <c r="CG727">
        <f>IF($DA727&gt;=2,INDEX($CD:$CD,$CZ727+2),"")</f>
      </c>
      <c r="CH727">
        <f>IF($DA727&gt;=3,INDEX($CD:$CD,$CZ727+3),"")</f>
      </c>
      <c r="CI727">
        <f>IF($DA727&gt;=4,INDEX($CD:$CD,$CZ727+4),"")</f>
      </c>
      <c r="CJ727">
        <f>IF($DA727&gt;=5,INDEX($CD:$CD,$CZ727+5),"")</f>
      </c>
      <c r="CK727">
        <f>IF($DA727&gt;=6,INDEX($CD:$CD,$CZ727+6),"")</f>
      </c>
      <c r="CL727">
        <f>IF($DA727&gt;=7,INDEX($CD:$CD,$CZ727+7),"")</f>
      </c>
      <c r="CM727">
        <f>IF($DA727&gt;=8,INDEX($CD:$CD,$CZ727+8),"")</f>
      </c>
      <c r="CN727">
        <f>IF($DA727&gt;=9,INDEX($CD:$CD,$CZ727+9),"")</f>
      </c>
      <c r="CO727">
        <f>IF($DA727&gt;=10,INDEX($CD:$CD,$CZ727+10),"")</f>
      </c>
      <c r="CP727">
        <f>IF($DA727&gt;=11,INDEX($CD:$CD,$CZ727+11),"")</f>
      </c>
      <c r="CQ727">
        <f>IF($DA727&gt;=12,INDEX($CD:$CD,$CZ727+12),"")</f>
      </c>
      <c r="CR727">
        <f>IF($DA727&gt;=13,INDEX($CD:$CD,$CZ727+13),"")</f>
      </c>
      <c r="CS727">
        <f>IF($DA727&gt;=14,INDEX($CD:$CD,$CZ727+14),"")</f>
      </c>
      <c r="CT727">
        <f>IF($DA727&gt;=15,INDEX($CD:$CD,$CZ727+15),"")</f>
      </c>
      <c r="CU727">
        <f>IF($DA727&gt;=16,INDEX($CD:$CD,$CZ727+16),"")</f>
      </c>
      <c r="CV727">
        <f>IF($DA727&gt;=17,INDEX($CD:$CD,$CZ727+17),"")</f>
      </c>
      <c r="CW727">
        <f>IF($DA727&gt;=18,INDEX($CD:$CD,$CZ727+18),"")</f>
      </c>
      <c r="CX727">
        <f>IF($DA727&gt;=19,INDEX($CD:$CD,$CZ727+19),"")</f>
      </c>
      <c r="CY727">
        <f>IF($DA727&gt;=20,INDEX($CD:$CD,$CZ727+20),"")</f>
      </c>
      <c r="CZ727">
        <f>IFERROR(MATCH($CC727,$CD$2:$CD$263,0)+1,0)</f>
      </c>
      <c r="DA727">
        <f>IFERROR(INDEX($CE$2:$CE$263,MATCH($CC727,$CD$2:$CD$263,0)),0)</f>
      </c>
      <c r="DB727">
        <f>IFERROR(INDEX($AI:$AI,MATCH($H727,$AH:$AH,0))&amp;"","")</f>
      </c>
      <c r="DF727">
        <f>IF($GI727&gt;=1,INDEX($DC:$DC,$GH727+1),"")</f>
      </c>
      <c r="DG727">
        <f>IF($GI727&gt;=2,INDEX($DC:$DC,$GH727+2),"")</f>
      </c>
      <c r="DH727">
        <f>IF($GI727&gt;=3,INDEX($DC:$DC,$GH727+3),"")</f>
      </c>
      <c r="DI727">
        <f>IF($GI727&gt;=4,INDEX($DC:$DC,$GH727+4),"")</f>
      </c>
      <c r="DJ727">
        <f>IF($GI727&gt;=5,INDEX($DC:$DC,$GH727+5),"")</f>
      </c>
      <c r="DK727">
        <f>IF($GI727&gt;=6,INDEX($DC:$DC,$GH727+6),"")</f>
      </c>
      <c r="DL727">
        <f>IF($GI727&gt;=7,INDEX($DC:$DC,$GH727+7),"")</f>
      </c>
      <c r="DM727">
        <f>IF($GI727&gt;=8,INDEX($DC:$DC,$GH727+8),"")</f>
      </c>
      <c r="DN727">
        <f>IF($GI727&gt;=9,INDEX($DC:$DC,$GH727+9),"")</f>
      </c>
      <c r="DO727">
        <f>IF($GI727&gt;=10,INDEX($DC:$DC,$GH727+10),"")</f>
      </c>
      <c r="DP727">
        <f>IF($GI727&gt;=11,INDEX($DC:$DC,$GH727+11),"")</f>
      </c>
      <c r="DQ727">
        <f>IF($GI727&gt;=12,INDEX($DC:$DC,$GH727+12),"")</f>
      </c>
      <c r="DR727">
        <f>IF($GI727&gt;=13,INDEX($DC:$DC,$GH727+13),"")</f>
      </c>
      <c r="DS727">
        <f>IF($GI727&gt;=14,INDEX($DC:$DC,$GH727+14),"")</f>
      </c>
      <c r="DT727">
        <f>IF($GI727&gt;=15,INDEX($DC:$DC,$GH727+15),"")</f>
      </c>
      <c r="DU727">
        <f>IF($GI727&gt;=16,INDEX($DC:$DC,$GH727+16),"")</f>
      </c>
      <c r="DV727">
        <f>IF($GI727&gt;=17,INDEX($DC:$DC,$GH727+17),"")</f>
      </c>
      <c r="DW727">
        <f>IF($GI727&gt;=18,INDEX($DC:$DC,$GH727+18),"")</f>
      </c>
      <c r="DX727">
        <f>IF($GI727&gt;=19,INDEX($DC:$DC,$GH727+19),"")</f>
      </c>
      <c r="DY727">
        <f>IF($GI727&gt;=20,INDEX($DC:$DC,$GH727+20),"")</f>
      </c>
      <c r="DZ727">
        <f>IF($GI727&gt;=21,INDEX($DC:$DC,$GH727+21),"")</f>
      </c>
      <c r="EA727">
        <f>IF($GI727&gt;=22,INDEX($DC:$DC,$GH727+22),"")</f>
      </c>
      <c r="EB727">
        <f>IF($GI727&gt;=23,INDEX($DC:$DC,$GH727+23),"")</f>
      </c>
      <c r="EC727">
        <f>IF($GI727&gt;=24,INDEX($DC:$DC,$GH727+24),"")</f>
      </c>
      <c r="ED727">
        <f>IF($GI727&gt;=25,INDEX($DC:$DC,$GH727+25),"")</f>
      </c>
      <c r="EE727">
        <f>IF($GI727&gt;=26,INDEX($DC:$DC,$GH727+26),"")</f>
      </c>
      <c r="EF727">
        <f>IF($GI727&gt;=27,INDEX($DC:$DC,$GH727+27),"")</f>
      </c>
      <c r="EG727">
        <f>IF($GI727&gt;=28,INDEX($DC:$DC,$GH727+28),"")</f>
      </c>
      <c r="EH727">
        <f>IF($GI727&gt;=29,INDEX($DC:$DC,$GH727+29),"")</f>
      </c>
      <c r="EI727">
        <f>IF($GI727&gt;=30,INDEX($DC:$DC,$GH727+30),"")</f>
      </c>
      <c r="EJ727">
        <f>IF($GI727&gt;=31,INDEX($DC:$DC,$GH727+31),"")</f>
      </c>
      <c r="EK727">
        <f>IF($GI727&gt;=32,INDEX($DC:$DC,$GH727+32),"")</f>
      </c>
      <c r="EL727">
        <f>IF($GI727&gt;=33,INDEX($DC:$DC,$GH727+33),"")</f>
      </c>
      <c r="EM727">
        <f>IF($GI727&gt;=34,INDEX($DC:$DC,$GH727+34),"")</f>
      </c>
      <c r="EN727">
        <f>IF($GI727&gt;=35,INDEX($DC:$DC,$GH727+35),"")</f>
      </c>
      <c r="EO727">
        <f>IF($GI727&gt;=36,INDEX($DC:$DC,$GH727+36),"")</f>
      </c>
      <c r="EP727">
        <f>IF($GI727&gt;=37,INDEX($DC:$DC,$GH727+37),"")</f>
      </c>
      <c r="EQ727">
        <f>IF($GI727&gt;=38,INDEX($DC:$DC,$GH727+38),"")</f>
      </c>
      <c r="ER727">
        <f>IF($GI727&gt;=39,INDEX($DC:$DC,$GH727+39),"")</f>
      </c>
      <c r="ES727">
        <f>IF($GI727&gt;=40,INDEX($DC:$DC,$GH727+40),"")</f>
      </c>
      <c r="ET727">
        <f>IF($GI727&gt;=1,INDEX($DD:$DD,$GH727+1),"")</f>
      </c>
      <c r="EU727">
        <f>IF($GI727&gt;=2,INDEX($DD:$DD,$GH727+2),"")</f>
      </c>
      <c r="EV727">
        <f>IF($GI727&gt;=3,INDEX($DD:$DD,$GH727+3),"")</f>
      </c>
      <c r="EW727">
        <f>IF($GI727&gt;=4,INDEX($DD:$DD,$GH727+4),"")</f>
      </c>
      <c r="EX727">
        <f>IF($GI727&gt;=5,INDEX($DD:$DD,$GH727+5),"")</f>
      </c>
      <c r="EY727">
        <f>IF($GI727&gt;=6,INDEX($DD:$DD,$GH727+6),"")</f>
      </c>
      <c r="EZ727">
        <f>IF($GI727&gt;=7,INDEX($DD:$DD,$GH727+7),"")</f>
      </c>
      <c r="FA727">
        <f>IF($GI727&gt;=8,INDEX($DD:$DD,$GH727+8),"")</f>
      </c>
      <c r="FB727">
        <f>IF($GI727&gt;=9,INDEX($DD:$DD,$GH727+9),"")</f>
      </c>
      <c r="FC727">
        <f>IF($GI727&gt;=10,INDEX($DD:$DD,$GH727+10),"")</f>
      </c>
      <c r="FD727">
        <f>IF($GI727&gt;=11,INDEX($DD:$DD,$GH727+11),"")</f>
      </c>
      <c r="FE727">
        <f>IF($GI727&gt;=12,INDEX($DD:$DD,$GH727+12),"")</f>
      </c>
      <c r="FF727">
        <f>IF($GI727&gt;=13,INDEX($DD:$DD,$GH727+13),"")</f>
      </c>
      <c r="FG727">
        <f>IF($GI727&gt;=14,INDEX($DD:$DD,$GH727+14),"")</f>
      </c>
      <c r="FH727">
        <f>IF($GI727&gt;=15,INDEX($DD:$DD,$GH727+15),"")</f>
      </c>
      <c r="FI727">
        <f>IF($GI727&gt;=16,INDEX($DD:$DD,$GH727+16),"")</f>
      </c>
      <c r="FJ727">
        <f>IF($GI727&gt;=17,INDEX($DD:$DD,$GH727+17),"")</f>
      </c>
      <c r="FK727">
        <f>IF($GI727&gt;=18,INDEX($DD:$DD,$GH727+18),"")</f>
      </c>
      <c r="FL727">
        <f>IF($GI727&gt;=19,INDEX($DD:$DD,$GH727+19),"")</f>
      </c>
      <c r="FM727">
        <f>IF($GI727&gt;=20,INDEX($DD:$DD,$GH727+20),"")</f>
      </c>
      <c r="FN727">
        <f>IF($GI727&gt;=21,INDEX($DD:$DD,$GH727+21),"")</f>
      </c>
      <c r="FO727">
        <f>IF($GI727&gt;=22,INDEX($DD:$DD,$GH727+22),"")</f>
      </c>
      <c r="FP727">
        <f>IF($GI727&gt;=23,INDEX($DD:$DD,$GH727+23),"")</f>
      </c>
      <c r="FQ727">
        <f>IF($GI727&gt;=24,INDEX($DD:$DD,$GH727+24),"")</f>
      </c>
      <c r="FR727">
        <f>IF($GI727&gt;=25,INDEX($DD:$DD,$GH727+25),"")</f>
      </c>
      <c r="FS727">
        <f>IF($GI727&gt;=26,INDEX($DD:$DD,$GH727+26),"")</f>
      </c>
      <c r="FT727">
        <f>IF($GI727&gt;=27,INDEX($DD:$DD,$GH727+27),"")</f>
      </c>
      <c r="FU727">
        <f>IF($GI727&gt;=28,INDEX($DD:$DD,$GH727+28),"")</f>
      </c>
      <c r="FV727">
        <f>IF($GI727&gt;=29,INDEX($DD:$DD,$GH727+29),"")</f>
      </c>
      <c r="FW727">
        <f>IF($GI727&gt;=30,INDEX($DD:$DD,$GH727+30),"")</f>
      </c>
      <c r="FX727">
        <f>IF($GI727&gt;=31,INDEX($DD:$DD,$GH727+31),"")</f>
      </c>
      <c r="FY727">
        <f>IF($GI727&gt;=32,INDEX($DD:$DD,$GH727+32),"")</f>
      </c>
      <c r="FZ727">
        <f>IF($GI727&gt;=33,INDEX($DD:$DD,$GH727+33),"")</f>
      </c>
      <c r="GA727">
        <f>IF($GI727&gt;=34,INDEX($DD:$DD,$GH727+34),"")</f>
      </c>
      <c r="GB727">
        <f>IF($GI727&gt;=35,INDEX($DD:$DD,$GH727+35),"")</f>
      </c>
      <c r="GC727">
        <f>IF($GI727&gt;=36,INDEX($DD:$DD,$GH727+36),"")</f>
      </c>
      <c r="GD727">
        <f>IF($GI727&gt;=37,INDEX($DD:$DD,$GH727+37),"")</f>
      </c>
      <c r="GE727">
        <f>IF($GI727&gt;=38,INDEX($DD:$DD,$GH727+38),"")</f>
      </c>
      <c r="GF727">
        <f>IF($GI727&gt;=39,INDEX($DD:$DD,$GH727+39),"")</f>
      </c>
      <c r="GG727">
        <f>IF($GI727&gt;=40,INDEX($DD:$DD,$GH727+40),"")</f>
      </c>
      <c r="GH727">
        <f>IFERROR(MATCH($DB727,$DC$2:$DC$148,0)+1,0)</f>
      </c>
      <c r="GI727">
        <f>IFERROR(INDEX($DE$2:$DE$148,MATCH($DB727,$DC$2:$DC$148,0)),0)</f>
      </c>
      <c r="GJ727">
        <f>IFERROR(MATCH($S727,$DF$727:$ES$727,0),0)</f>
      </c>
      <c r="GK727">
        <f>IF($GJ727&gt;0,INDEX($ET$727:$GG$727,$GJ727),"")</f>
      </c>
      <c r="GN727">
        <f>IF($IW727&gt;=1,INDEX($GL:$GL,$IV727+1),"")</f>
      </c>
      <c r="GO727">
        <f>IF($IW727&gt;=2,INDEX($GL:$GL,$IV727+2),"")</f>
      </c>
      <c r="GP727">
        <f>IF($IW727&gt;=3,INDEX($GL:$GL,$IV727+3),"")</f>
      </c>
      <c r="GQ727">
        <f>IF($IW727&gt;=4,INDEX($GL:$GL,$IV727+4),"")</f>
      </c>
      <c r="GR727">
        <f>IF($IW727&gt;=5,INDEX($GL:$GL,$IV727+5),"")</f>
      </c>
      <c r="GS727">
        <f>IF($IW727&gt;=6,INDEX($GL:$GL,$IV727+6),"")</f>
      </c>
      <c r="GT727">
        <f>IF($IW727&gt;=7,INDEX($GL:$GL,$IV727+7),"")</f>
      </c>
      <c r="GU727">
        <f>IF($IW727&gt;=8,INDEX($GL:$GL,$IV727+8),"")</f>
      </c>
      <c r="GV727">
        <f>IF($IW727&gt;=9,INDEX($GL:$GL,$IV727+9),"")</f>
      </c>
      <c r="GW727">
        <f>IF($IW727&gt;=10,INDEX($GL:$GL,$IV727+10),"")</f>
      </c>
      <c r="GX727">
        <f>IF($IW727&gt;=11,INDEX($GL:$GL,$IV727+11),"")</f>
      </c>
      <c r="GY727">
        <f>IF($IW727&gt;=12,INDEX($GL:$GL,$IV727+12),"")</f>
      </c>
      <c r="GZ727">
        <f>IF($IW727&gt;=13,INDEX($GL:$GL,$IV727+13),"")</f>
      </c>
      <c r="HA727">
        <f>IF($IW727&gt;=14,INDEX($GL:$GL,$IV727+14),"")</f>
      </c>
      <c r="HB727">
        <f>IF($IW727&gt;=15,INDEX($GL:$GL,$IV727+15),"")</f>
      </c>
      <c r="HC727">
        <f>IF($IW727&gt;=16,INDEX($GL:$GL,$IV727+16),"")</f>
      </c>
      <c r="HD727">
        <f>IF($IW727&gt;=17,INDEX($GL:$GL,$IV727+17),"")</f>
      </c>
      <c r="HE727">
        <f>IF($IW727&gt;=18,INDEX($GL:$GL,$IV727+18),"")</f>
      </c>
      <c r="HF727">
        <f>IF($IW727&gt;=19,INDEX($GL:$GL,$IV727+19),"")</f>
      </c>
      <c r="HG727">
        <f>IF($IW727&gt;=20,INDEX($GL:$GL,$IV727+20),"")</f>
      </c>
      <c r="HH727">
        <f>IF($IW727&gt;=21,INDEX($GL:$GL,$IV727+21),"")</f>
      </c>
      <c r="HI727">
        <f>IF($IW727&gt;=22,INDEX($GL:$GL,$IV727+22),"")</f>
      </c>
      <c r="HJ727">
        <f>IF($IW727&gt;=23,INDEX($GL:$GL,$IV727+23),"")</f>
      </c>
      <c r="HK727">
        <f>IF($IW727&gt;=24,INDEX($GL:$GL,$IV727+24),"")</f>
      </c>
      <c r="HL727">
        <f>IF($IW727&gt;=25,INDEX($GL:$GL,$IV727+25),"")</f>
      </c>
      <c r="HM727">
        <f>IF($IW727&gt;=26,INDEX($GL:$GL,$IV727+26),"")</f>
      </c>
      <c r="HN727">
        <f>IF($IW727&gt;=27,INDEX($GL:$GL,$IV727+27),"")</f>
      </c>
      <c r="HO727">
        <f>IF($IW727&gt;=28,INDEX($GL:$GL,$IV727+28),"")</f>
      </c>
      <c r="HP727">
        <f>IF($IW727&gt;=29,INDEX($GL:$GL,$IV727+29),"")</f>
      </c>
      <c r="HQ727">
        <f>IF($IW727&gt;=30,INDEX($GL:$GL,$IV727+30),"")</f>
      </c>
      <c r="HR727">
        <f>IF($IW727&gt;=31,INDEX($GL:$GL,$IV727+31),"")</f>
      </c>
      <c r="HS727">
        <f>IF($IW727&gt;=32,INDEX($GL:$GL,$IV727+32),"")</f>
      </c>
      <c r="HT727">
        <f>IF($IW727&gt;=33,INDEX($GL:$GL,$IV727+33),"")</f>
      </c>
      <c r="HU727">
        <f>IF($IW727&gt;=34,INDEX($GL:$GL,$IV727+34),"")</f>
      </c>
      <c r="HV727">
        <f>IF($IW727&gt;=35,INDEX($GL:$GL,$IV727+35),"")</f>
      </c>
      <c r="HW727">
        <f>IF($IW727&gt;=36,INDEX($GL:$GL,$IV727+36),"")</f>
      </c>
      <c r="HX727">
        <f>IF($IW727&gt;=37,INDEX($GL:$GL,$IV727+37),"")</f>
      </c>
      <c r="HY727">
        <f>IF($IW727&gt;=38,INDEX($GL:$GL,$IV727+38),"")</f>
      </c>
      <c r="HZ727">
        <f>IF($IW727&gt;=39,INDEX($GL:$GL,$IV727+39),"")</f>
      </c>
      <c r="IA727">
        <f>IF($IW727&gt;=40,INDEX($GL:$GL,$IV727+40),"")</f>
      </c>
      <c r="IB727">
        <f>IF($IW727&gt;=41,INDEX($GL:$GL,$IV727+41),"")</f>
      </c>
      <c r="IC727">
        <f>IF($IW727&gt;=42,INDEX($GL:$GL,$IV727+42),"")</f>
      </c>
      <c r="ID727">
        <f>IF($IW727&gt;=43,INDEX($GL:$GL,$IV727+43),"")</f>
      </c>
      <c r="IE727">
        <f>IF($IW727&gt;=44,INDEX($GL:$GL,$IV727+44),"")</f>
      </c>
      <c r="IF727">
        <f>IF($IW727&gt;=45,INDEX($GL:$GL,$IV727+45),"")</f>
      </c>
      <c r="IG727">
        <f>IF($IW727&gt;=46,INDEX($GL:$GL,$IV727+46),"")</f>
      </c>
      <c r="IH727">
        <f>IF($IW727&gt;=47,INDEX($GL:$GL,$IV727+47),"")</f>
      </c>
      <c r="II727">
        <f>IF($IW727&gt;=48,INDEX($GL:$GL,$IV727+48),"")</f>
      </c>
      <c r="IJ727">
        <f>IF($IW727&gt;=49,INDEX($GL:$GL,$IV727+49),"")</f>
      </c>
      <c r="IK727">
        <f>IF($IW727&gt;=50,INDEX($GL:$GL,$IV727+50),"")</f>
      </c>
      <c r="IL727">
        <f>IF($IW727&gt;=51,INDEX($GL:$GL,$IV727+51),"")</f>
      </c>
      <c r="IM727">
        <f>IF($IW727&gt;=52,INDEX($GL:$GL,$IV727+52),"")</f>
      </c>
      <c r="IN727">
        <f>IF($IW727&gt;=53,INDEX($GL:$GL,$IV727+53),"")</f>
      </c>
      <c r="IO727">
        <f>IF($IW727&gt;=54,INDEX($GL:$GL,$IV727+54),"")</f>
      </c>
      <c r="IP727">
        <f>IF($IW727&gt;=55,INDEX($GL:$GL,$IV727+55),"")</f>
      </c>
      <c r="IQ727">
        <f>IF($IW727&gt;=56,INDEX($GL:$GL,$IV727+56),"")</f>
      </c>
      <c r="IR727">
        <f>IF($IW727&gt;=57,INDEX($GL:$GL,$IV727+57),"")</f>
      </c>
      <c r="IS727">
        <f>IF($IW727&gt;=58,INDEX($GL:$GL,$IV727+58),"")</f>
      </c>
      <c r="IT727">
        <f>IF($IW727&gt;=59,INDEX($GL:$GL,$IV727+59),"")</f>
      </c>
      <c r="IU727">
        <f>IF($IW727&gt;=60,INDEX($GL:$GL,$IV727+60),"")</f>
      </c>
      <c r="IV727">
        <f>IFERROR(MATCH($GK727,$GL$2:$GL$324,0)+1,0)</f>
      </c>
      <c r="IW727">
        <f>IFERROR(INDEX($GM$2:$GM$324,MATCH($GK727,$GL$2:$GL$324,0)),0)</f>
      </c>
      <c r="IX727" t="s">
        <v>34</v>
      </c>
      <c r="IY727" t="s">
        <v>34</v>
      </c>
    </row>
    <row r="728" spans="1:259" x14ac:dyDescent="0.25">
      <c r="K728">
        <f>IF(OR($N728="",$J728=""),"",IFERROR($N728/$J728,0))</f>
      </c>
      <c r="L728">
        <f>IF($N728="","",
SUM($M728,$O728,$T728,$P728,$R728)*
(1-IF($U728="",0,VALUE($U728)/100)))</f>
      </c>
      <c r="M728">
        <f>IF($N728="","",$N728)</f>
      </c>
      <c r="O728">
        <f>IF($N728="","",
IF($H728="","",
IF(ISNUMBER(SEARCH("exempt",LOWER($H728))),0,
$N728*(VALUE(SUBSTITUTE($H728,"%",""))/100))))</f>
      </c>
      <c r="V728">
        <f>IFERROR(IF(FIND(" - ",$E728)&gt;0,MID($E728,FIND(" - ",$E728)+3,LEN($E728)),""),"")</f>
      </c>
      <c r="AE728" t="s">
        <v>1309</v>
      </c>
      <c r="AJ728">
        <f>IFERROR(LEFT($E728,FIND(" - ",$E728)-1),$E728)</f>
      </c>
      <c r="AM728">
        <f>IF($CB728&gt;=1,INDEX($AK:$AK,$CA728+1),"")</f>
      </c>
      <c r="AN728">
        <f>IF($CB728&gt;=2,INDEX($AK:$AK,$CA728+2),"")</f>
      </c>
      <c r="AO728">
        <f>IF($CB728&gt;=3,INDEX($AK:$AK,$CA728+3),"")</f>
      </c>
      <c r="AP728">
        <f>IF($CB728&gt;=4,INDEX($AK:$AK,$CA728+4),"")</f>
      </c>
      <c r="AQ728">
        <f>IF($CB728&gt;=5,INDEX($AK:$AK,$CA728+5),"")</f>
      </c>
      <c r="AR728">
        <f>IF($CB728&gt;=6,INDEX($AK:$AK,$CA728+6),"")</f>
      </c>
      <c r="AS728">
        <f>IF($CB728&gt;=7,INDEX($AK:$AK,$CA728+7),"")</f>
      </c>
      <c r="AT728">
        <f>IF($CB728&gt;=8,INDEX($AK:$AK,$CA728+8),"")</f>
      </c>
      <c r="AU728">
        <f>IF($CB728&gt;=9,INDEX($AK:$AK,$CA728+9),"")</f>
      </c>
      <c r="AV728">
        <f>IF($CB728&gt;=10,INDEX($AK:$AK,$CA728+10),"")</f>
      </c>
      <c r="AW728">
        <f>IF($CB728&gt;=11,INDEX($AK:$AK,$CA728+11),"")</f>
      </c>
      <c r="AX728">
        <f>IF($CB728&gt;=12,INDEX($AK:$AK,$CA728+12),"")</f>
      </c>
      <c r="AY728">
        <f>IF($CB728&gt;=13,INDEX($AK:$AK,$CA728+13),"")</f>
      </c>
      <c r="AZ728">
        <f>IF($CB728&gt;=14,INDEX($AK:$AK,$CA728+14),"")</f>
      </c>
      <c r="BA728">
        <f>IF($CB728&gt;=15,INDEX($AK:$AK,$CA728+15),"")</f>
      </c>
      <c r="BB728">
        <f>IF($CB728&gt;=16,INDEX($AK:$AK,$CA728+16),"")</f>
      </c>
      <c r="BC728">
        <f>IF($CB728&gt;=17,INDEX($AK:$AK,$CA728+17),"")</f>
      </c>
      <c r="BD728">
        <f>IF($CB728&gt;=18,INDEX($AK:$AK,$CA728+18),"")</f>
      </c>
      <c r="BE728">
        <f>IF($CB728&gt;=19,INDEX($AK:$AK,$CA728+19),"")</f>
      </c>
      <c r="BF728">
        <f>IF($CB728&gt;=20,INDEX($AK:$AK,$CA728+20),"")</f>
      </c>
      <c r="BG728">
        <f>IF($CB728&gt;=21,INDEX($AK:$AK,$CA728+21),"")</f>
      </c>
      <c r="BH728">
        <f>IF($CB728&gt;=22,INDEX($AK:$AK,$CA728+22),"")</f>
      </c>
      <c r="BI728">
        <f>IF($CB728&gt;=23,INDEX($AK:$AK,$CA728+23),"")</f>
      </c>
      <c r="BJ728">
        <f>IF($CB728&gt;=24,INDEX($AK:$AK,$CA728+24),"")</f>
      </c>
      <c r="BK728">
        <f>IF($CB728&gt;=25,INDEX($AK:$AK,$CA728+25),"")</f>
      </c>
      <c r="BL728">
        <f>IF($CB728&gt;=26,INDEX($AK:$AK,$CA728+26),"")</f>
      </c>
      <c r="BM728">
        <f>IF($CB728&gt;=27,INDEX($AK:$AK,$CA728+27),"")</f>
      </c>
      <c r="BN728">
        <f>IF($CB728&gt;=28,INDEX($AK:$AK,$CA728+28),"")</f>
      </c>
      <c r="BO728">
        <f>IF($CB728&gt;=29,INDEX($AK:$AK,$CA728+29),"")</f>
      </c>
      <c r="BP728">
        <f>IF($CB728&gt;=30,INDEX($AK:$AK,$CA728+30),"")</f>
      </c>
      <c r="BQ728">
        <f>IF($CB728&gt;=31,INDEX($AK:$AK,$CA728+31),"")</f>
      </c>
      <c r="BR728">
        <f>IF($CB728&gt;=32,INDEX($AK:$AK,$CA728+32),"")</f>
      </c>
      <c r="BS728">
        <f>IF($CB728&gt;=33,INDEX($AK:$AK,$CA728+33),"")</f>
      </c>
      <c r="BT728">
        <f>IF($CB728&gt;=34,INDEX($AK:$AK,$CA728+34),"")</f>
      </c>
      <c r="BU728">
        <f>IF($CB728&gt;=35,INDEX($AK:$AK,$CA728+35),"")</f>
      </c>
      <c r="BV728">
        <f>IF($CB728&gt;=36,INDEX($AK:$AK,$CA728+36),"")</f>
      </c>
      <c r="BW728">
        <f>IF($CB728&gt;=37,INDEX($AK:$AK,$CA728+37),"")</f>
      </c>
      <c r="BX728">
        <f>IF($CB728&gt;=38,INDEX($AK:$AK,$CA728+38),"")</f>
      </c>
      <c r="BY728">
        <f>IF($CB728&gt;=39,INDEX($AK:$AK,$CA728+39),"")</f>
      </c>
      <c r="BZ728">
        <f>IF($CB728&gt;=40,INDEX($AK:$AK,$CA728+40),"")</f>
      </c>
      <c r="CA728">
        <f>IFERROR(MATCH($AJ728,$AK$2:$AK$134,0)+1,0)</f>
      </c>
      <c r="CB728">
        <f>IFERROR(INDEX($AL$2:$AL$134,MATCH($AJ728,$AK$2:$AK$134,0)),0)</f>
      </c>
      <c r="CC728">
        <f>IFERROR(LEFT($F728,FIND(" - ",$F728)-1),$F728)</f>
      </c>
      <c r="CF728">
        <f>IF($DA728&gt;=1,INDEX($CD:$CD,$CZ728+1),"")</f>
      </c>
      <c r="CG728">
        <f>IF($DA728&gt;=2,INDEX($CD:$CD,$CZ728+2),"")</f>
      </c>
      <c r="CH728">
        <f>IF($DA728&gt;=3,INDEX($CD:$CD,$CZ728+3),"")</f>
      </c>
      <c r="CI728">
        <f>IF($DA728&gt;=4,INDEX($CD:$CD,$CZ728+4),"")</f>
      </c>
      <c r="CJ728">
        <f>IF($DA728&gt;=5,INDEX($CD:$CD,$CZ728+5),"")</f>
      </c>
      <c r="CK728">
        <f>IF($DA728&gt;=6,INDEX($CD:$CD,$CZ728+6),"")</f>
      </c>
      <c r="CL728">
        <f>IF($DA728&gt;=7,INDEX($CD:$CD,$CZ728+7),"")</f>
      </c>
      <c r="CM728">
        <f>IF($DA728&gt;=8,INDEX($CD:$CD,$CZ728+8),"")</f>
      </c>
      <c r="CN728">
        <f>IF($DA728&gt;=9,INDEX($CD:$CD,$CZ728+9),"")</f>
      </c>
      <c r="CO728">
        <f>IF($DA728&gt;=10,INDEX($CD:$CD,$CZ728+10),"")</f>
      </c>
      <c r="CP728">
        <f>IF($DA728&gt;=11,INDEX($CD:$CD,$CZ728+11),"")</f>
      </c>
      <c r="CQ728">
        <f>IF($DA728&gt;=12,INDEX($CD:$CD,$CZ728+12),"")</f>
      </c>
      <c r="CR728">
        <f>IF($DA728&gt;=13,INDEX($CD:$CD,$CZ728+13),"")</f>
      </c>
      <c r="CS728">
        <f>IF($DA728&gt;=14,INDEX($CD:$CD,$CZ728+14),"")</f>
      </c>
      <c r="CT728">
        <f>IF($DA728&gt;=15,INDEX($CD:$CD,$CZ728+15),"")</f>
      </c>
      <c r="CU728">
        <f>IF($DA728&gt;=16,INDEX($CD:$CD,$CZ728+16),"")</f>
      </c>
      <c r="CV728">
        <f>IF($DA728&gt;=17,INDEX($CD:$CD,$CZ728+17),"")</f>
      </c>
      <c r="CW728">
        <f>IF($DA728&gt;=18,INDEX($CD:$CD,$CZ728+18),"")</f>
      </c>
      <c r="CX728">
        <f>IF($DA728&gt;=19,INDEX($CD:$CD,$CZ728+19),"")</f>
      </c>
      <c r="CY728">
        <f>IF($DA728&gt;=20,INDEX($CD:$CD,$CZ728+20),"")</f>
      </c>
      <c r="CZ728">
        <f>IFERROR(MATCH($CC728,$CD$2:$CD$263,0)+1,0)</f>
      </c>
      <c r="DA728">
        <f>IFERROR(INDEX($CE$2:$CE$263,MATCH($CC728,$CD$2:$CD$263,0)),0)</f>
      </c>
      <c r="DB728">
        <f>IFERROR(INDEX($AI:$AI,MATCH($H728,$AH:$AH,0))&amp;"","")</f>
      </c>
      <c r="DF728">
        <f>IF($GI728&gt;=1,INDEX($DC:$DC,$GH728+1),"")</f>
      </c>
      <c r="DG728">
        <f>IF($GI728&gt;=2,INDEX($DC:$DC,$GH728+2),"")</f>
      </c>
      <c r="DH728">
        <f>IF($GI728&gt;=3,INDEX($DC:$DC,$GH728+3),"")</f>
      </c>
      <c r="DI728">
        <f>IF($GI728&gt;=4,INDEX($DC:$DC,$GH728+4),"")</f>
      </c>
      <c r="DJ728">
        <f>IF($GI728&gt;=5,INDEX($DC:$DC,$GH728+5),"")</f>
      </c>
      <c r="DK728">
        <f>IF($GI728&gt;=6,INDEX($DC:$DC,$GH728+6),"")</f>
      </c>
      <c r="DL728">
        <f>IF($GI728&gt;=7,INDEX($DC:$DC,$GH728+7),"")</f>
      </c>
      <c r="DM728">
        <f>IF($GI728&gt;=8,INDEX($DC:$DC,$GH728+8),"")</f>
      </c>
      <c r="DN728">
        <f>IF($GI728&gt;=9,INDEX($DC:$DC,$GH728+9),"")</f>
      </c>
      <c r="DO728">
        <f>IF($GI728&gt;=10,INDEX($DC:$DC,$GH728+10),"")</f>
      </c>
      <c r="DP728">
        <f>IF($GI728&gt;=11,INDEX($DC:$DC,$GH728+11),"")</f>
      </c>
      <c r="DQ728">
        <f>IF($GI728&gt;=12,INDEX($DC:$DC,$GH728+12),"")</f>
      </c>
      <c r="DR728">
        <f>IF($GI728&gt;=13,INDEX($DC:$DC,$GH728+13),"")</f>
      </c>
      <c r="DS728">
        <f>IF($GI728&gt;=14,INDEX($DC:$DC,$GH728+14),"")</f>
      </c>
      <c r="DT728">
        <f>IF($GI728&gt;=15,INDEX($DC:$DC,$GH728+15),"")</f>
      </c>
      <c r="DU728">
        <f>IF($GI728&gt;=16,INDEX($DC:$DC,$GH728+16),"")</f>
      </c>
      <c r="DV728">
        <f>IF($GI728&gt;=17,INDEX($DC:$DC,$GH728+17),"")</f>
      </c>
      <c r="DW728">
        <f>IF($GI728&gt;=18,INDEX($DC:$DC,$GH728+18),"")</f>
      </c>
      <c r="DX728">
        <f>IF($GI728&gt;=19,INDEX($DC:$DC,$GH728+19),"")</f>
      </c>
      <c r="DY728">
        <f>IF($GI728&gt;=20,INDEX($DC:$DC,$GH728+20),"")</f>
      </c>
      <c r="DZ728">
        <f>IF($GI728&gt;=21,INDEX($DC:$DC,$GH728+21),"")</f>
      </c>
      <c r="EA728">
        <f>IF($GI728&gt;=22,INDEX($DC:$DC,$GH728+22),"")</f>
      </c>
      <c r="EB728">
        <f>IF($GI728&gt;=23,INDEX($DC:$DC,$GH728+23),"")</f>
      </c>
      <c r="EC728">
        <f>IF($GI728&gt;=24,INDEX($DC:$DC,$GH728+24),"")</f>
      </c>
      <c r="ED728">
        <f>IF($GI728&gt;=25,INDEX($DC:$DC,$GH728+25),"")</f>
      </c>
      <c r="EE728">
        <f>IF($GI728&gt;=26,INDEX($DC:$DC,$GH728+26),"")</f>
      </c>
      <c r="EF728">
        <f>IF($GI728&gt;=27,INDEX($DC:$DC,$GH728+27),"")</f>
      </c>
      <c r="EG728">
        <f>IF($GI728&gt;=28,INDEX($DC:$DC,$GH728+28),"")</f>
      </c>
      <c r="EH728">
        <f>IF($GI728&gt;=29,INDEX($DC:$DC,$GH728+29),"")</f>
      </c>
      <c r="EI728">
        <f>IF($GI728&gt;=30,INDEX($DC:$DC,$GH728+30),"")</f>
      </c>
      <c r="EJ728">
        <f>IF($GI728&gt;=31,INDEX($DC:$DC,$GH728+31),"")</f>
      </c>
      <c r="EK728">
        <f>IF($GI728&gt;=32,INDEX($DC:$DC,$GH728+32),"")</f>
      </c>
      <c r="EL728">
        <f>IF($GI728&gt;=33,INDEX($DC:$DC,$GH728+33),"")</f>
      </c>
      <c r="EM728">
        <f>IF($GI728&gt;=34,INDEX($DC:$DC,$GH728+34),"")</f>
      </c>
      <c r="EN728">
        <f>IF($GI728&gt;=35,INDEX($DC:$DC,$GH728+35),"")</f>
      </c>
      <c r="EO728">
        <f>IF($GI728&gt;=36,INDEX($DC:$DC,$GH728+36),"")</f>
      </c>
      <c r="EP728">
        <f>IF($GI728&gt;=37,INDEX($DC:$DC,$GH728+37),"")</f>
      </c>
      <c r="EQ728">
        <f>IF($GI728&gt;=38,INDEX($DC:$DC,$GH728+38),"")</f>
      </c>
      <c r="ER728">
        <f>IF($GI728&gt;=39,INDEX($DC:$DC,$GH728+39),"")</f>
      </c>
      <c r="ES728">
        <f>IF($GI728&gt;=40,INDEX($DC:$DC,$GH728+40),"")</f>
      </c>
      <c r="ET728">
        <f>IF($GI728&gt;=1,INDEX($DD:$DD,$GH728+1),"")</f>
      </c>
      <c r="EU728">
        <f>IF($GI728&gt;=2,INDEX($DD:$DD,$GH728+2),"")</f>
      </c>
      <c r="EV728">
        <f>IF($GI728&gt;=3,INDEX($DD:$DD,$GH728+3),"")</f>
      </c>
      <c r="EW728">
        <f>IF($GI728&gt;=4,INDEX($DD:$DD,$GH728+4),"")</f>
      </c>
      <c r="EX728">
        <f>IF($GI728&gt;=5,INDEX($DD:$DD,$GH728+5),"")</f>
      </c>
      <c r="EY728">
        <f>IF($GI728&gt;=6,INDEX($DD:$DD,$GH728+6),"")</f>
      </c>
      <c r="EZ728">
        <f>IF($GI728&gt;=7,INDEX($DD:$DD,$GH728+7),"")</f>
      </c>
      <c r="FA728">
        <f>IF($GI728&gt;=8,INDEX($DD:$DD,$GH728+8),"")</f>
      </c>
      <c r="FB728">
        <f>IF($GI728&gt;=9,INDEX($DD:$DD,$GH728+9),"")</f>
      </c>
      <c r="FC728">
        <f>IF($GI728&gt;=10,INDEX($DD:$DD,$GH728+10),"")</f>
      </c>
      <c r="FD728">
        <f>IF($GI728&gt;=11,INDEX($DD:$DD,$GH728+11),"")</f>
      </c>
      <c r="FE728">
        <f>IF($GI728&gt;=12,INDEX($DD:$DD,$GH728+12),"")</f>
      </c>
      <c r="FF728">
        <f>IF($GI728&gt;=13,INDEX($DD:$DD,$GH728+13),"")</f>
      </c>
      <c r="FG728">
        <f>IF($GI728&gt;=14,INDEX($DD:$DD,$GH728+14),"")</f>
      </c>
      <c r="FH728">
        <f>IF($GI728&gt;=15,INDEX($DD:$DD,$GH728+15),"")</f>
      </c>
      <c r="FI728">
        <f>IF($GI728&gt;=16,INDEX($DD:$DD,$GH728+16),"")</f>
      </c>
      <c r="FJ728">
        <f>IF($GI728&gt;=17,INDEX($DD:$DD,$GH728+17),"")</f>
      </c>
      <c r="FK728">
        <f>IF($GI728&gt;=18,INDEX($DD:$DD,$GH728+18),"")</f>
      </c>
      <c r="FL728">
        <f>IF($GI728&gt;=19,INDEX($DD:$DD,$GH728+19),"")</f>
      </c>
      <c r="FM728">
        <f>IF($GI728&gt;=20,INDEX($DD:$DD,$GH728+20),"")</f>
      </c>
      <c r="FN728">
        <f>IF($GI728&gt;=21,INDEX($DD:$DD,$GH728+21),"")</f>
      </c>
      <c r="FO728">
        <f>IF($GI728&gt;=22,INDEX($DD:$DD,$GH728+22),"")</f>
      </c>
      <c r="FP728">
        <f>IF($GI728&gt;=23,INDEX($DD:$DD,$GH728+23),"")</f>
      </c>
      <c r="FQ728">
        <f>IF($GI728&gt;=24,INDEX($DD:$DD,$GH728+24),"")</f>
      </c>
      <c r="FR728">
        <f>IF($GI728&gt;=25,INDEX($DD:$DD,$GH728+25),"")</f>
      </c>
      <c r="FS728">
        <f>IF($GI728&gt;=26,INDEX($DD:$DD,$GH728+26),"")</f>
      </c>
      <c r="FT728">
        <f>IF($GI728&gt;=27,INDEX($DD:$DD,$GH728+27),"")</f>
      </c>
      <c r="FU728">
        <f>IF($GI728&gt;=28,INDEX($DD:$DD,$GH728+28),"")</f>
      </c>
      <c r="FV728">
        <f>IF($GI728&gt;=29,INDEX($DD:$DD,$GH728+29),"")</f>
      </c>
      <c r="FW728">
        <f>IF($GI728&gt;=30,INDEX($DD:$DD,$GH728+30),"")</f>
      </c>
      <c r="FX728">
        <f>IF($GI728&gt;=31,INDEX($DD:$DD,$GH728+31),"")</f>
      </c>
      <c r="FY728">
        <f>IF($GI728&gt;=32,INDEX($DD:$DD,$GH728+32),"")</f>
      </c>
      <c r="FZ728">
        <f>IF($GI728&gt;=33,INDEX($DD:$DD,$GH728+33),"")</f>
      </c>
      <c r="GA728">
        <f>IF($GI728&gt;=34,INDEX($DD:$DD,$GH728+34),"")</f>
      </c>
      <c r="GB728">
        <f>IF($GI728&gt;=35,INDEX($DD:$DD,$GH728+35),"")</f>
      </c>
      <c r="GC728">
        <f>IF($GI728&gt;=36,INDEX($DD:$DD,$GH728+36),"")</f>
      </c>
      <c r="GD728">
        <f>IF($GI728&gt;=37,INDEX($DD:$DD,$GH728+37),"")</f>
      </c>
      <c r="GE728">
        <f>IF($GI728&gt;=38,INDEX($DD:$DD,$GH728+38),"")</f>
      </c>
      <c r="GF728">
        <f>IF($GI728&gt;=39,INDEX($DD:$DD,$GH728+39),"")</f>
      </c>
      <c r="GG728">
        <f>IF($GI728&gt;=40,INDEX($DD:$DD,$GH728+40),"")</f>
      </c>
      <c r="GH728">
        <f>IFERROR(MATCH($DB728,$DC$2:$DC$148,0)+1,0)</f>
      </c>
      <c r="GI728">
        <f>IFERROR(INDEX($DE$2:$DE$148,MATCH($DB728,$DC$2:$DC$148,0)),0)</f>
      </c>
      <c r="GJ728">
        <f>IFERROR(MATCH($S728,$DF$728:$ES$728,0),0)</f>
      </c>
      <c r="GK728">
        <f>IF($GJ728&gt;0,INDEX($ET$728:$GG$728,$GJ728),"")</f>
      </c>
      <c r="GN728">
        <f>IF($IW728&gt;=1,INDEX($GL:$GL,$IV728+1),"")</f>
      </c>
      <c r="GO728">
        <f>IF($IW728&gt;=2,INDEX($GL:$GL,$IV728+2),"")</f>
      </c>
      <c r="GP728">
        <f>IF($IW728&gt;=3,INDEX($GL:$GL,$IV728+3),"")</f>
      </c>
      <c r="GQ728">
        <f>IF($IW728&gt;=4,INDEX($GL:$GL,$IV728+4),"")</f>
      </c>
      <c r="GR728">
        <f>IF($IW728&gt;=5,INDEX($GL:$GL,$IV728+5),"")</f>
      </c>
      <c r="GS728">
        <f>IF($IW728&gt;=6,INDEX($GL:$GL,$IV728+6),"")</f>
      </c>
      <c r="GT728">
        <f>IF($IW728&gt;=7,INDEX($GL:$GL,$IV728+7),"")</f>
      </c>
      <c r="GU728">
        <f>IF($IW728&gt;=8,INDEX($GL:$GL,$IV728+8),"")</f>
      </c>
      <c r="GV728">
        <f>IF($IW728&gt;=9,INDEX($GL:$GL,$IV728+9),"")</f>
      </c>
      <c r="GW728">
        <f>IF($IW728&gt;=10,INDEX($GL:$GL,$IV728+10),"")</f>
      </c>
      <c r="GX728">
        <f>IF($IW728&gt;=11,INDEX($GL:$GL,$IV728+11),"")</f>
      </c>
      <c r="GY728">
        <f>IF($IW728&gt;=12,INDEX($GL:$GL,$IV728+12),"")</f>
      </c>
      <c r="GZ728">
        <f>IF($IW728&gt;=13,INDEX($GL:$GL,$IV728+13),"")</f>
      </c>
      <c r="HA728">
        <f>IF($IW728&gt;=14,INDEX($GL:$GL,$IV728+14),"")</f>
      </c>
      <c r="HB728">
        <f>IF($IW728&gt;=15,INDEX($GL:$GL,$IV728+15),"")</f>
      </c>
      <c r="HC728">
        <f>IF($IW728&gt;=16,INDEX($GL:$GL,$IV728+16),"")</f>
      </c>
      <c r="HD728">
        <f>IF($IW728&gt;=17,INDEX($GL:$GL,$IV728+17),"")</f>
      </c>
      <c r="HE728">
        <f>IF($IW728&gt;=18,INDEX($GL:$GL,$IV728+18),"")</f>
      </c>
      <c r="HF728">
        <f>IF($IW728&gt;=19,INDEX($GL:$GL,$IV728+19),"")</f>
      </c>
      <c r="HG728">
        <f>IF($IW728&gt;=20,INDEX($GL:$GL,$IV728+20),"")</f>
      </c>
      <c r="HH728">
        <f>IF($IW728&gt;=21,INDEX($GL:$GL,$IV728+21),"")</f>
      </c>
      <c r="HI728">
        <f>IF($IW728&gt;=22,INDEX($GL:$GL,$IV728+22),"")</f>
      </c>
      <c r="HJ728">
        <f>IF($IW728&gt;=23,INDEX($GL:$GL,$IV728+23),"")</f>
      </c>
      <c r="HK728">
        <f>IF($IW728&gt;=24,INDEX($GL:$GL,$IV728+24),"")</f>
      </c>
      <c r="HL728">
        <f>IF($IW728&gt;=25,INDEX($GL:$GL,$IV728+25),"")</f>
      </c>
      <c r="HM728">
        <f>IF($IW728&gt;=26,INDEX($GL:$GL,$IV728+26),"")</f>
      </c>
      <c r="HN728">
        <f>IF($IW728&gt;=27,INDEX($GL:$GL,$IV728+27),"")</f>
      </c>
      <c r="HO728">
        <f>IF($IW728&gt;=28,INDEX($GL:$GL,$IV728+28),"")</f>
      </c>
      <c r="HP728">
        <f>IF($IW728&gt;=29,INDEX($GL:$GL,$IV728+29),"")</f>
      </c>
      <c r="HQ728">
        <f>IF($IW728&gt;=30,INDEX($GL:$GL,$IV728+30),"")</f>
      </c>
      <c r="HR728">
        <f>IF($IW728&gt;=31,INDEX($GL:$GL,$IV728+31),"")</f>
      </c>
      <c r="HS728">
        <f>IF($IW728&gt;=32,INDEX($GL:$GL,$IV728+32),"")</f>
      </c>
      <c r="HT728">
        <f>IF($IW728&gt;=33,INDEX($GL:$GL,$IV728+33),"")</f>
      </c>
      <c r="HU728">
        <f>IF($IW728&gt;=34,INDEX($GL:$GL,$IV728+34),"")</f>
      </c>
      <c r="HV728">
        <f>IF($IW728&gt;=35,INDEX($GL:$GL,$IV728+35),"")</f>
      </c>
      <c r="HW728">
        <f>IF($IW728&gt;=36,INDEX($GL:$GL,$IV728+36),"")</f>
      </c>
      <c r="HX728">
        <f>IF($IW728&gt;=37,INDEX($GL:$GL,$IV728+37),"")</f>
      </c>
      <c r="HY728">
        <f>IF($IW728&gt;=38,INDEX($GL:$GL,$IV728+38),"")</f>
      </c>
      <c r="HZ728">
        <f>IF($IW728&gt;=39,INDEX($GL:$GL,$IV728+39),"")</f>
      </c>
      <c r="IA728">
        <f>IF($IW728&gt;=40,INDEX($GL:$GL,$IV728+40),"")</f>
      </c>
      <c r="IB728">
        <f>IF($IW728&gt;=41,INDEX($GL:$GL,$IV728+41),"")</f>
      </c>
      <c r="IC728">
        <f>IF($IW728&gt;=42,INDEX($GL:$GL,$IV728+42),"")</f>
      </c>
      <c r="ID728">
        <f>IF($IW728&gt;=43,INDEX($GL:$GL,$IV728+43),"")</f>
      </c>
      <c r="IE728">
        <f>IF($IW728&gt;=44,INDEX($GL:$GL,$IV728+44),"")</f>
      </c>
      <c r="IF728">
        <f>IF($IW728&gt;=45,INDEX($GL:$GL,$IV728+45),"")</f>
      </c>
      <c r="IG728">
        <f>IF($IW728&gt;=46,INDEX($GL:$GL,$IV728+46),"")</f>
      </c>
      <c r="IH728">
        <f>IF($IW728&gt;=47,INDEX($GL:$GL,$IV728+47),"")</f>
      </c>
      <c r="II728">
        <f>IF($IW728&gt;=48,INDEX($GL:$GL,$IV728+48),"")</f>
      </c>
      <c r="IJ728">
        <f>IF($IW728&gt;=49,INDEX($GL:$GL,$IV728+49),"")</f>
      </c>
      <c r="IK728">
        <f>IF($IW728&gt;=50,INDEX($GL:$GL,$IV728+50),"")</f>
      </c>
      <c r="IL728">
        <f>IF($IW728&gt;=51,INDEX($GL:$GL,$IV728+51),"")</f>
      </c>
      <c r="IM728">
        <f>IF($IW728&gt;=52,INDEX($GL:$GL,$IV728+52),"")</f>
      </c>
      <c r="IN728">
        <f>IF($IW728&gt;=53,INDEX($GL:$GL,$IV728+53),"")</f>
      </c>
      <c r="IO728">
        <f>IF($IW728&gt;=54,INDEX($GL:$GL,$IV728+54),"")</f>
      </c>
      <c r="IP728">
        <f>IF($IW728&gt;=55,INDEX($GL:$GL,$IV728+55),"")</f>
      </c>
      <c r="IQ728">
        <f>IF($IW728&gt;=56,INDEX($GL:$GL,$IV728+56),"")</f>
      </c>
      <c r="IR728">
        <f>IF($IW728&gt;=57,INDEX($GL:$GL,$IV728+57),"")</f>
      </c>
      <c r="IS728">
        <f>IF($IW728&gt;=58,INDEX($GL:$GL,$IV728+58),"")</f>
      </c>
      <c r="IT728">
        <f>IF($IW728&gt;=59,INDEX($GL:$GL,$IV728+59),"")</f>
      </c>
      <c r="IU728">
        <f>IF($IW728&gt;=60,INDEX($GL:$GL,$IV728+60),"")</f>
      </c>
      <c r="IV728">
        <f>IFERROR(MATCH($GK728,$GL$2:$GL$324,0)+1,0)</f>
      </c>
      <c r="IW728">
        <f>IFERROR(INDEX($GM$2:$GM$324,MATCH($GK728,$GL$2:$GL$324,0)),0)</f>
      </c>
      <c r="IX728" t="s">
        <v>34</v>
      </c>
      <c r="IY728" t="s">
        <v>34</v>
      </c>
    </row>
    <row r="729" spans="1:259" x14ac:dyDescent="0.25">
      <c r="K729">
        <f>IF(OR($N729="",$J729=""),"",IFERROR($N729/$J729,0))</f>
      </c>
      <c r="L729">
        <f>IF($N729="","",
SUM($M729,$O729,$T729,$P729,$R729)*
(1-IF($U729="",0,VALUE($U729)/100)))</f>
      </c>
      <c r="M729">
        <f>IF($N729="","",$N729)</f>
      </c>
      <c r="O729">
        <f>IF($N729="","",
IF($H729="","",
IF(ISNUMBER(SEARCH("exempt",LOWER($H729))),0,
$N729*(VALUE(SUBSTITUTE($H729,"%",""))/100))))</f>
      </c>
      <c r="V729">
        <f>IFERROR(IF(FIND(" - ",$E729)&gt;0,MID($E729,FIND(" - ",$E729)+3,LEN($E729)),""),"")</f>
      </c>
      <c r="AE729" t="s">
        <v>1310</v>
      </c>
      <c r="AJ729">
        <f>IFERROR(LEFT($E729,FIND(" - ",$E729)-1),$E729)</f>
      </c>
      <c r="AM729">
        <f>IF($CB729&gt;=1,INDEX($AK:$AK,$CA729+1),"")</f>
      </c>
      <c r="AN729">
        <f>IF($CB729&gt;=2,INDEX($AK:$AK,$CA729+2),"")</f>
      </c>
      <c r="AO729">
        <f>IF($CB729&gt;=3,INDEX($AK:$AK,$CA729+3),"")</f>
      </c>
      <c r="AP729">
        <f>IF($CB729&gt;=4,INDEX($AK:$AK,$CA729+4),"")</f>
      </c>
      <c r="AQ729">
        <f>IF($CB729&gt;=5,INDEX($AK:$AK,$CA729+5),"")</f>
      </c>
      <c r="AR729">
        <f>IF($CB729&gt;=6,INDEX($AK:$AK,$CA729+6),"")</f>
      </c>
      <c r="AS729">
        <f>IF($CB729&gt;=7,INDEX($AK:$AK,$CA729+7),"")</f>
      </c>
      <c r="AT729">
        <f>IF($CB729&gt;=8,INDEX($AK:$AK,$CA729+8),"")</f>
      </c>
      <c r="AU729">
        <f>IF($CB729&gt;=9,INDEX($AK:$AK,$CA729+9),"")</f>
      </c>
      <c r="AV729">
        <f>IF($CB729&gt;=10,INDEX($AK:$AK,$CA729+10),"")</f>
      </c>
      <c r="AW729">
        <f>IF($CB729&gt;=11,INDEX($AK:$AK,$CA729+11),"")</f>
      </c>
      <c r="AX729">
        <f>IF($CB729&gt;=12,INDEX($AK:$AK,$CA729+12),"")</f>
      </c>
      <c r="AY729">
        <f>IF($CB729&gt;=13,INDEX($AK:$AK,$CA729+13),"")</f>
      </c>
      <c r="AZ729">
        <f>IF($CB729&gt;=14,INDEX($AK:$AK,$CA729+14),"")</f>
      </c>
      <c r="BA729">
        <f>IF($CB729&gt;=15,INDEX($AK:$AK,$CA729+15),"")</f>
      </c>
      <c r="BB729">
        <f>IF($CB729&gt;=16,INDEX($AK:$AK,$CA729+16),"")</f>
      </c>
      <c r="BC729">
        <f>IF($CB729&gt;=17,INDEX($AK:$AK,$CA729+17),"")</f>
      </c>
      <c r="BD729">
        <f>IF($CB729&gt;=18,INDEX($AK:$AK,$CA729+18),"")</f>
      </c>
      <c r="BE729">
        <f>IF($CB729&gt;=19,INDEX($AK:$AK,$CA729+19),"")</f>
      </c>
      <c r="BF729">
        <f>IF($CB729&gt;=20,INDEX($AK:$AK,$CA729+20),"")</f>
      </c>
      <c r="BG729">
        <f>IF($CB729&gt;=21,INDEX($AK:$AK,$CA729+21),"")</f>
      </c>
      <c r="BH729">
        <f>IF($CB729&gt;=22,INDEX($AK:$AK,$CA729+22),"")</f>
      </c>
      <c r="BI729">
        <f>IF($CB729&gt;=23,INDEX($AK:$AK,$CA729+23),"")</f>
      </c>
      <c r="BJ729">
        <f>IF($CB729&gt;=24,INDEX($AK:$AK,$CA729+24),"")</f>
      </c>
      <c r="BK729">
        <f>IF($CB729&gt;=25,INDEX($AK:$AK,$CA729+25),"")</f>
      </c>
      <c r="BL729">
        <f>IF($CB729&gt;=26,INDEX($AK:$AK,$CA729+26),"")</f>
      </c>
      <c r="BM729">
        <f>IF($CB729&gt;=27,INDEX($AK:$AK,$CA729+27),"")</f>
      </c>
      <c r="BN729">
        <f>IF($CB729&gt;=28,INDEX($AK:$AK,$CA729+28),"")</f>
      </c>
      <c r="BO729">
        <f>IF($CB729&gt;=29,INDEX($AK:$AK,$CA729+29),"")</f>
      </c>
      <c r="BP729">
        <f>IF($CB729&gt;=30,INDEX($AK:$AK,$CA729+30),"")</f>
      </c>
      <c r="BQ729">
        <f>IF($CB729&gt;=31,INDEX($AK:$AK,$CA729+31),"")</f>
      </c>
      <c r="BR729">
        <f>IF($CB729&gt;=32,INDEX($AK:$AK,$CA729+32),"")</f>
      </c>
      <c r="BS729">
        <f>IF($CB729&gt;=33,INDEX($AK:$AK,$CA729+33),"")</f>
      </c>
      <c r="BT729">
        <f>IF($CB729&gt;=34,INDEX($AK:$AK,$CA729+34),"")</f>
      </c>
      <c r="BU729">
        <f>IF($CB729&gt;=35,INDEX($AK:$AK,$CA729+35),"")</f>
      </c>
      <c r="BV729">
        <f>IF($CB729&gt;=36,INDEX($AK:$AK,$CA729+36),"")</f>
      </c>
      <c r="BW729">
        <f>IF($CB729&gt;=37,INDEX($AK:$AK,$CA729+37),"")</f>
      </c>
      <c r="BX729">
        <f>IF($CB729&gt;=38,INDEX($AK:$AK,$CA729+38),"")</f>
      </c>
      <c r="BY729">
        <f>IF($CB729&gt;=39,INDEX($AK:$AK,$CA729+39),"")</f>
      </c>
      <c r="BZ729">
        <f>IF($CB729&gt;=40,INDEX($AK:$AK,$CA729+40),"")</f>
      </c>
      <c r="CA729">
        <f>IFERROR(MATCH($AJ729,$AK$2:$AK$134,0)+1,0)</f>
      </c>
      <c r="CB729">
        <f>IFERROR(INDEX($AL$2:$AL$134,MATCH($AJ729,$AK$2:$AK$134,0)),0)</f>
      </c>
      <c r="CC729">
        <f>IFERROR(LEFT($F729,FIND(" - ",$F729)-1),$F729)</f>
      </c>
      <c r="CF729">
        <f>IF($DA729&gt;=1,INDEX($CD:$CD,$CZ729+1),"")</f>
      </c>
      <c r="CG729">
        <f>IF($DA729&gt;=2,INDEX($CD:$CD,$CZ729+2),"")</f>
      </c>
      <c r="CH729">
        <f>IF($DA729&gt;=3,INDEX($CD:$CD,$CZ729+3),"")</f>
      </c>
      <c r="CI729">
        <f>IF($DA729&gt;=4,INDEX($CD:$CD,$CZ729+4),"")</f>
      </c>
      <c r="CJ729">
        <f>IF($DA729&gt;=5,INDEX($CD:$CD,$CZ729+5),"")</f>
      </c>
      <c r="CK729">
        <f>IF($DA729&gt;=6,INDEX($CD:$CD,$CZ729+6),"")</f>
      </c>
      <c r="CL729">
        <f>IF($DA729&gt;=7,INDEX($CD:$CD,$CZ729+7),"")</f>
      </c>
      <c r="CM729">
        <f>IF($DA729&gt;=8,INDEX($CD:$CD,$CZ729+8),"")</f>
      </c>
      <c r="CN729">
        <f>IF($DA729&gt;=9,INDEX($CD:$CD,$CZ729+9),"")</f>
      </c>
      <c r="CO729">
        <f>IF($DA729&gt;=10,INDEX($CD:$CD,$CZ729+10),"")</f>
      </c>
      <c r="CP729">
        <f>IF($DA729&gt;=11,INDEX($CD:$CD,$CZ729+11),"")</f>
      </c>
      <c r="CQ729">
        <f>IF($DA729&gt;=12,INDEX($CD:$CD,$CZ729+12),"")</f>
      </c>
      <c r="CR729">
        <f>IF($DA729&gt;=13,INDEX($CD:$CD,$CZ729+13),"")</f>
      </c>
      <c r="CS729">
        <f>IF($DA729&gt;=14,INDEX($CD:$CD,$CZ729+14),"")</f>
      </c>
      <c r="CT729">
        <f>IF($DA729&gt;=15,INDEX($CD:$CD,$CZ729+15),"")</f>
      </c>
      <c r="CU729">
        <f>IF($DA729&gt;=16,INDEX($CD:$CD,$CZ729+16),"")</f>
      </c>
      <c r="CV729">
        <f>IF($DA729&gt;=17,INDEX($CD:$CD,$CZ729+17),"")</f>
      </c>
      <c r="CW729">
        <f>IF($DA729&gt;=18,INDEX($CD:$CD,$CZ729+18),"")</f>
      </c>
      <c r="CX729">
        <f>IF($DA729&gt;=19,INDEX($CD:$CD,$CZ729+19),"")</f>
      </c>
      <c r="CY729">
        <f>IF($DA729&gt;=20,INDEX($CD:$CD,$CZ729+20),"")</f>
      </c>
      <c r="CZ729">
        <f>IFERROR(MATCH($CC729,$CD$2:$CD$263,0)+1,0)</f>
      </c>
      <c r="DA729">
        <f>IFERROR(INDEX($CE$2:$CE$263,MATCH($CC729,$CD$2:$CD$263,0)),0)</f>
      </c>
      <c r="DB729">
        <f>IFERROR(INDEX($AI:$AI,MATCH($H729,$AH:$AH,0))&amp;"","")</f>
      </c>
      <c r="DF729">
        <f>IF($GI729&gt;=1,INDEX($DC:$DC,$GH729+1),"")</f>
      </c>
      <c r="DG729">
        <f>IF($GI729&gt;=2,INDEX($DC:$DC,$GH729+2),"")</f>
      </c>
      <c r="DH729">
        <f>IF($GI729&gt;=3,INDEX($DC:$DC,$GH729+3),"")</f>
      </c>
      <c r="DI729">
        <f>IF($GI729&gt;=4,INDEX($DC:$DC,$GH729+4),"")</f>
      </c>
      <c r="DJ729">
        <f>IF($GI729&gt;=5,INDEX($DC:$DC,$GH729+5),"")</f>
      </c>
      <c r="DK729">
        <f>IF($GI729&gt;=6,INDEX($DC:$DC,$GH729+6),"")</f>
      </c>
      <c r="DL729">
        <f>IF($GI729&gt;=7,INDEX($DC:$DC,$GH729+7),"")</f>
      </c>
      <c r="DM729">
        <f>IF($GI729&gt;=8,INDEX($DC:$DC,$GH729+8),"")</f>
      </c>
      <c r="DN729">
        <f>IF($GI729&gt;=9,INDEX($DC:$DC,$GH729+9),"")</f>
      </c>
      <c r="DO729">
        <f>IF($GI729&gt;=10,INDEX($DC:$DC,$GH729+10),"")</f>
      </c>
      <c r="DP729">
        <f>IF($GI729&gt;=11,INDEX($DC:$DC,$GH729+11),"")</f>
      </c>
      <c r="DQ729">
        <f>IF($GI729&gt;=12,INDEX($DC:$DC,$GH729+12),"")</f>
      </c>
      <c r="DR729">
        <f>IF($GI729&gt;=13,INDEX($DC:$DC,$GH729+13),"")</f>
      </c>
      <c r="DS729">
        <f>IF($GI729&gt;=14,INDEX($DC:$DC,$GH729+14),"")</f>
      </c>
      <c r="DT729">
        <f>IF($GI729&gt;=15,INDEX($DC:$DC,$GH729+15),"")</f>
      </c>
      <c r="DU729">
        <f>IF($GI729&gt;=16,INDEX($DC:$DC,$GH729+16),"")</f>
      </c>
      <c r="DV729">
        <f>IF($GI729&gt;=17,INDEX($DC:$DC,$GH729+17),"")</f>
      </c>
      <c r="DW729">
        <f>IF($GI729&gt;=18,INDEX($DC:$DC,$GH729+18),"")</f>
      </c>
      <c r="DX729">
        <f>IF($GI729&gt;=19,INDEX($DC:$DC,$GH729+19),"")</f>
      </c>
      <c r="DY729">
        <f>IF($GI729&gt;=20,INDEX($DC:$DC,$GH729+20),"")</f>
      </c>
      <c r="DZ729">
        <f>IF($GI729&gt;=21,INDEX($DC:$DC,$GH729+21),"")</f>
      </c>
      <c r="EA729">
        <f>IF($GI729&gt;=22,INDEX($DC:$DC,$GH729+22),"")</f>
      </c>
      <c r="EB729">
        <f>IF($GI729&gt;=23,INDEX($DC:$DC,$GH729+23),"")</f>
      </c>
      <c r="EC729">
        <f>IF($GI729&gt;=24,INDEX($DC:$DC,$GH729+24),"")</f>
      </c>
      <c r="ED729">
        <f>IF($GI729&gt;=25,INDEX($DC:$DC,$GH729+25),"")</f>
      </c>
      <c r="EE729">
        <f>IF($GI729&gt;=26,INDEX($DC:$DC,$GH729+26),"")</f>
      </c>
      <c r="EF729">
        <f>IF($GI729&gt;=27,INDEX($DC:$DC,$GH729+27),"")</f>
      </c>
      <c r="EG729">
        <f>IF($GI729&gt;=28,INDEX($DC:$DC,$GH729+28),"")</f>
      </c>
      <c r="EH729">
        <f>IF($GI729&gt;=29,INDEX($DC:$DC,$GH729+29),"")</f>
      </c>
      <c r="EI729">
        <f>IF($GI729&gt;=30,INDEX($DC:$DC,$GH729+30),"")</f>
      </c>
      <c r="EJ729">
        <f>IF($GI729&gt;=31,INDEX($DC:$DC,$GH729+31),"")</f>
      </c>
      <c r="EK729">
        <f>IF($GI729&gt;=32,INDEX($DC:$DC,$GH729+32),"")</f>
      </c>
      <c r="EL729">
        <f>IF($GI729&gt;=33,INDEX($DC:$DC,$GH729+33),"")</f>
      </c>
      <c r="EM729">
        <f>IF($GI729&gt;=34,INDEX($DC:$DC,$GH729+34),"")</f>
      </c>
      <c r="EN729">
        <f>IF($GI729&gt;=35,INDEX($DC:$DC,$GH729+35),"")</f>
      </c>
      <c r="EO729">
        <f>IF($GI729&gt;=36,INDEX($DC:$DC,$GH729+36),"")</f>
      </c>
      <c r="EP729">
        <f>IF($GI729&gt;=37,INDEX($DC:$DC,$GH729+37),"")</f>
      </c>
      <c r="EQ729">
        <f>IF($GI729&gt;=38,INDEX($DC:$DC,$GH729+38),"")</f>
      </c>
      <c r="ER729">
        <f>IF($GI729&gt;=39,INDEX($DC:$DC,$GH729+39),"")</f>
      </c>
      <c r="ES729">
        <f>IF($GI729&gt;=40,INDEX($DC:$DC,$GH729+40),"")</f>
      </c>
      <c r="ET729">
        <f>IF($GI729&gt;=1,INDEX($DD:$DD,$GH729+1),"")</f>
      </c>
      <c r="EU729">
        <f>IF($GI729&gt;=2,INDEX($DD:$DD,$GH729+2),"")</f>
      </c>
      <c r="EV729">
        <f>IF($GI729&gt;=3,INDEX($DD:$DD,$GH729+3),"")</f>
      </c>
      <c r="EW729">
        <f>IF($GI729&gt;=4,INDEX($DD:$DD,$GH729+4),"")</f>
      </c>
      <c r="EX729">
        <f>IF($GI729&gt;=5,INDEX($DD:$DD,$GH729+5),"")</f>
      </c>
      <c r="EY729">
        <f>IF($GI729&gt;=6,INDEX($DD:$DD,$GH729+6),"")</f>
      </c>
      <c r="EZ729">
        <f>IF($GI729&gt;=7,INDEX($DD:$DD,$GH729+7),"")</f>
      </c>
      <c r="FA729">
        <f>IF($GI729&gt;=8,INDEX($DD:$DD,$GH729+8),"")</f>
      </c>
      <c r="FB729">
        <f>IF($GI729&gt;=9,INDEX($DD:$DD,$GH729+9),"")</f>
      </c>
      <c r="FC729">
        <f>IF($GI729&gt;=10,INDEX($DD:$DD,$GH729+10),"")</f>
      </c>
      <c r="FD729">
        <f>IF($GI729&gt;=11,INDEX($DD:$DD,$GH729+11),"")</f>
      </c>
      <c r="FE729">
        <f>IF($GI729&gt;=12,INDEX($DD:$DD,$GH729+12),"")</f>
      </c>
      <c r="FF729">
        <f>IF($GI729&gt;=13,INDEX($DD:$DD,$GH729+13),"")</f>
      </c>
      <c r="FG729">
        <f>IF($GI729&gt;=14,INDEX($DD:$DD,$GH729+14),"")</f>
      </c>
      <c r="FH729">
        <f>IF($GI729&gt;=15,INDEX($DD:$DD,$GH729+15),"")</f>
      </c>
      <c r="FI729">
        <f>IF($GI729&gt;=16,INDEX($DD:$DD,$GH729+16),"")</f>
      </c>
      <c r="FJ729">
        <f>IF($GI729&gt;=17,INDEX($DD:$DD,$GH729+17),"")</f>
      </c>
      <c r="FK729">
        <f>IF($GI729&gt;=18,INDEX($DD:$DD,$GH729+18),"")</f>
      </c>
      <c r="FL729">
        <f>IF($GI729&gt;=19,INDEX($DD:$DD,$GH729+19),"")</f>
      </c>
      <c r="FM729">
        <f>IF($GI729&gt;=20,INDEX($DD:$DD,$GH729+20),"")</f>
      </c>
      <c r="FN729">
        <f>IF($GI729&gt;=21,INDEX($DD:$DD,$GH729+21),"")</f>
      </c>
      <c r="FO729">
        <f>IF($GI729&gt;=22,INDEX($DD:$DD,$GH729+22),"")</f>
      </c>
      <c r="FP729">
        <f>IF($GI729&gt;=23,INDEX($DD:$DD,$GH729+23),"")</f>
      </c>
      <c r="FQ729">
        <f>IF($GI729&gt;=24,INDEX($DD:$DD,$GH729+24),"")</f>
      </c>
      <c r="FR729">
        <f>IF($GI729&gt;=25,INDEX($DD:$DD,$GH729+25),"")</f>
      </c>
      <c r="FS729">
        <f>IF($GI729&gt;=26,INDEX($DD:$DD,$GH729+26),"")</f>
      </c>
      <c r="FT729">
        <f>IF($GI729&gt;=27,INDEX($DD:$DD,$GH729+27),"")</f>
      </c>
      <c r="FU729">
        <f>IF($GI729&gt;=28,INDEX($DD:$DD,$GH729+28),"")</f>
      </c>
      <c r="FV729">
        <f>IF($GI729&gt;=29,INDEX($DD:$DD,$GH729+29),"")</f>
      </c>
      <c r="FW729">
        <f>IF($GI729&gt;=30,INDEX($DD:$DD,$GH729+30),"")</f>
      </c>
      <c r="FX729">
        <f>IF($GI729&gt;=31,INDEX($DD:$DD,$GH729+31),"")</f>
      </c>
      <c r="FY729">
        <f>IF($GI729&gt;=32,INDEX($DD:$DD,$GH729+32),"")</f>
      </c>
      <c r="FZ729">
        <f>IF($GI729&gt;=33,INDEX($DD:$DD,$GH729+33),"")</f>
      </c>
      <c r="GA729">
        <f>IF($GI729&gt;=34,INDEX($DD:$DD,$GH729+34),"")</f>
      </c>
      <c r="GB729">
        <f>IF($GI729&gt;=35,INDEX($DD:$DD,$GH729+35),"")</f>
      </c>
      <c r="GC729">
        <f>IF($GI729&gt;=36,INDEX($DD:$DD,$GH729+36),"")</f>
      </c>
      <c r="GD729">
        <f>IF($GI729&gt;=37,INDEX($DD:$DD,$GH729+37),"")</f>
      </c>
      <c r="GE729">
        <f>IF($GI729&gt;=38,INDEX($DD:$DD,$GH729+38),"")</f>
      </c>
      <c r="GF729">
        <f>IF($GI729&gt;=39,INDEX($DD:$DD,$GH729+39),"")</f>
      </c>
      <c r="GG729">
        <f>IF($GI729&gt;=40,INDEX($DD:$DD,$GH729+40),"")</f>
      </c>
      <c r="GH729">
        <f>IFERROR(MATCH($DB729,$DC$2:$DC$148,0)+1,0)</f>
      </c>
      <c r="GI729">
        <f>IFERROR(INDEX($DE$2:$DE$148,MATCH($DB729,$DC$2:$DC$148,0)),0)</f>
      </c>
      <c r="GJ729">
        <f>IFERROR(MATCH($S729,$DF$729:$ES$729,0),0)</f>
      </c>
      <c r="GK729">
        <f>IF($GJ729&gt;0,INDEX($ET$729:$GG$729,$GJ729),"")</f>
      </c>
      <c r="GN729">
        <f>IF($IW729&gt;=1,INDEX($GL:$GL,$IV729+1),"")</f>
      </c>
      <c r="GO729">
        <f>IF($IW729&gt;=2,INDEX($GL:$GL,$IV729+2),"")</f>
      </c>
      <c r="GP729">
        <f>IF($IW729&gt;=3,INDEX($GL:$GL,$IV729+3),"")</f>
      </c>
      <c r="GQ729">
        <f>IF($IW729&gt;=4,INDEX($GL:$GL,$IV729+4),"")</f>
      </c>
      <c r="GR729">
        <f>IF($IW729&gt;=5,INDEX($GL:$GL,$IV729+5),"")</f>
      </c>
      <c r="GS729">
        <f>IF($IW729&gt;=6,INDEX($GL:$GL,$IV729+6),"")</f>
      </c>
      <c r="GT729">
        <f>IF($IW729&gt;=7,INDEX($GL:$GL,$IV729+7),"")</f>
      </c>
      <c r="GU729">
        <f>IF($IW729&gt;=8,INDEX($GL:$GL,$IV729+8),"")</f>
      </c>
      <c r="GV729">
        <f>IF($IW729&gt;=9,INDEX($GL:$GL,$IV729+9),"")</f>
      </c>
      <c r="GW729">
        <f>IF($IW729&gt;=10,INDEX($GL:$GL,$IV729+10),"")</f>
      </c>
      <c r="GX729">
        <f>IF($IW729&gt;=11,INDEX($GL:$GL,$IV729+11),"")</f>
      </c>
      <c r="GY729">
        <f>IF($IW729&gt;=12,INDEX($GL:$GL,$IV729+12),"")</f>
      </c>
      <c r="GZ729">
        <f>IF($IW729&gt;=13,INDEX($GL:$GL,$IV729+13),"")</f>
      </c>
      <c r="HA729">
        <f>IF($IW729&gt;=14,INDEX($GL:$GL,$IV729+14),"")</f>
      </c>
      <c r="HB729">
        <f>IF($IW729&gt;=15,INDEX($GL:$GL,$IV729+15),"")</f>
      </c>
      <c r="HC729">
        <f>IF($IW729&gt;=16,INDEX($GL:$GL,$IV729+16),"")</f>
      </c>
      <c r="HD729">
        <f>IF($IW729&gt;=17,INDEX($GL:$GL,$IV729+17),"")</f>
      </c>
      <c r="HE729">
        <f>IF($IW729&gt;=18,INDEX($GL:$GL,$IV729+18),"")</f>
      </c>
      <c r="HF729">
        <f>IF($IW729&gt;=19,INDEX($GL:$GL,$IV729+19),"")</f>
      </c>
      <c r="HG729">
        <f>IF($IW729&gt;=20,INDEX($GL:$GL,$IV729+20),"")</f>
      </c>
      <c r="HH729">
        <f>IF($IW729&gt;=21,INDEX($GL:$GL,$IV729+21),"")</f>
      </c>
      <c r="HI729">
        <f>IF($IW729&gt;=22,INDEX($GL:$GL,$IV729+22),"")</f>
      </c>
      <c r="HJ729">
        <f>IF($IW729&gt;=23,INDEX($GL:$GL,$IV729+23),"")</f>
      </c>
      <c r="HK729">
        <f>IF($IW729&gt;=24,INDEX($GL:$GL,$IV729+24),"")</f>
      </c>
      <c r="HL729">
        <f>IF($IW729&gt;=25,INDEX($GL:$GL,$IV729+25),"")</f>
      </c>
      <c r="HM729">
        <f>IF($IW729&gt;=26,INDEX($GL:$GL,$IV729+26),"")</f>
      </c>
      <c r="HN729">
        <f>IF($IW729&gt;=27,INDEX($GL:$GL,$IV729+27),"")</f>
      </c>
      <c r="HO729">
        <f>IF($IW729&gt;=28,INDEX($GL:$GL,$IV729+28),"")</f>
      </c>
      <c r="HP729">
        <f>IF($IW729&gt;=29,INDEX($GL:$GL,$IV729+29),"")</f>
      </c>
      <c r="HQ729">
        <f>IF($IW729&gt;=30,INDEX($GL:$GL,$IV729+30),"")</f>
      </c>
      <c r="HR729">
        <f>IF($IW729&gt;=31,INDEX($GL:$GL,$IV729+31),"")</f>
      </c>
      <c r="HS729">
        <f>IF($IW729&gt;=32,INDEX($GL:$GL,$IV729+32),"")</f>
      </c>
      <c r="HT729">
        <f>IF($IW729&gt;=33,INDEX($GL:$GL,$IV729+33),"")</f>
      </c>
      <c r="HU729">
        <f>IF($IW729&gt;=34,INDEX($GL:$GL,$IV729+34),"")</f>
      </c>
      <c r="HV729">
        <f>IF($IW729&gt;=35,INDEX($GL:$GL,$IV729+35),"")</f>
      </c>
      <c r="HW729">
        <f>IF($IW729&gt;=36,INDEX($GL:$GL,$IV729+36),"")</f>
      </c>
      <c r="HX729">
        <f>IF($IW729&gt;=37,INDEX($GL:$GL,$IV729+37),"")</f>
      </c>
      <c r="HY729">
        <f>IF($IW729&gt;=38,INDEX($GL:$GL,$IV729+38),"")</f>
      </c>
      <c r="HZ729">
        <f>IF($IW729&gt;=39,INDEX($GL:$GL,$IV729+39),"")</f>
      </c>
      <c r="IA729">
        <f>IF($IW729&gt;=40,INDEX($GL:$GL,$IV729+40),"")</f>
      </c>
      <c r="IB729">
        <f>IF($IW729&gt;=41,INDEX($GL:$GL,$IV729+41),"")</f>
      </c>
      <c r="IC729">
        <f>IF($IW729&gt;=42,INDEX($GL:$GL,$IV729+42),"")</f>
      </c>
      <c r="ID729">
        <f>IF($IW729&gt;=43,INDEX($GL:$GL,$IV729+43),"")</f>
      </c>
      <c r="IE729">
        <f>IF($IW729&gt;=44,INDEX($GL:$GL,$IV729+44),"")</f>
      </c>
      <c r="IF729">
        <f>IF($IW729&gt;=45,INDEX($GL:$GL,$IV729+45),"")</f>
      </c>
      <c r="IG729">
        <f>IF($IW729&gt;=46,INDEX($GL:$GL,$IV729+46),"")</f>
      </c>
      <c r="IH729">
        <f>IF($IW729&gt;=47,INDEX($GL:$GL,$IV729+47),"")</f>
      </c>
      <c r="II729">
        <f>IF($IW729&gt;=48,INDEX($GL:$GL,$IV729+48),"")</f>
      </c>
      <c r="IJ729">
        <f>IF($IW729&gt;=49,INDEX($GL:$GL,$IV729+49),"")</f>
      </c>
      <c r="IK729">
        <f>IF($IW729&gt;=50,INDEX($GL:$GL,$IV729+50),"")</f>
      </c>
      <c r="IL729">
        <f>IF($IW729&gt;=51,INDEX($GL:$GL,$IV729+51),"")</f>
      </c>
      <c r="IM729">
        <f>IF($IW729&gt;=52,INDEX($GL:$GL,$IV729+52),"")</f>
      </c>
      <c r="IN729">
        <f>IF($IW729&gt;=53,INDEX($GL:$GL,$IV729+53),"")</f>
      </c>
      <c r="IO729">
        <f>IF($IW729&gt;=54,INDEX($GL:$GL,$IV729+54),"")</f>
      </c>
      <c r="IP729">
        <f>IF($IW729&gt;=55,INDEX($GL:$GL,$IV729+55),"")</f>
      </c>
      <c r="IQ729">
        <f>IF($IW729&gt;=56,INDEX($GL:$GL,$IV729+56),"")</f>
      </c>
      <c r="IR729">
        <f>IF($IW729&gt;=57,INDEX($GL:$GL,$IV729+57),"")</f>
      </c>
      <c r="IS729">
        <f>IF($IW729&gt;=58,INDEX($GL:$GL,$IV729+58),"")</f>
      </c>
      <c r="IT729">
        <f>IF($IW729&gt;=59,INDEX($GL:$GL,$IV729+59),"")</f>
      </c>
      <c r="IU729">
        <f>IF($IW729&gt;=60,INDEX($GL:$GL,$IV729+60),"")</f>
      </c>
      <c r="IV729">
        <f>IFERROR(MATCH($GK729,$GL$2:$GL$324,0)+1,0)</f>
      </c>
      <c r="IW729">
        <f>IFERROR(INDEX($GM$2:$GM$324,MATCH($GK729,$GL$2:$GL$324,0)),0)</f>
      </c>
      <c r="IX729" t="s">
        <v>34</v>
      </c>
      <c r="IY729" t="s">
        <v>34</v>
      </c>
    </row>
    <row r="730" spans="1:259" x14ac:dyDescent="0.25">
      <c r="K730">
        <f>IF(OR($N730="",$J730=""),"",IFERROR($N730/$J730,0))</f>
      </c>
      <c r="L730">
        <f>IF($N730="","",
SUM($M730,$O730,$T730,$P730,$R730)*
(1-IF($U730="",0,VALUE($U730)/100)))</f>
      </c>
      <c r="M730">
        <f>IF($N730="","",$N730)</f>
      </c>
      <c r="O730">
        <f>IF($N730="","",
IF($H730="","",
IF(ISNUMBER(SEARCH("exempt",LOWER($H730))),0,
$N730*(VALUE(SUBSTITUTE($H730,"%",""))/100))))</f>
      </c>
      <c r="V730">
        <f>IFERROR(IF(FIND(" - ",$E730)&gt;0,MID($E730,FIND(" - ",$E730)+3,LEN($E730)),""),"")</f>
      </c>
      <c r="AE730" t="s">
        <v>1311</v>
      </c>
      <c r="AJ730">
        <f>IFERROR(LEFT($E730,FIND(" - ",$E730)-1),$E730)</f>
      </c>
      <c r="AM730">
        <f>IF($CB730&gt;=1,INDEX($AK:$AK,$CA730+1),"")</f>
      </c>
      <c r="AN730">
        <f>IF($CB730&gt;=2,INDEX($AK:$AK,$CA730+2),"")</f>
      </c>
      <c r="AO730">
        <f>IF($CB730&gt;=3,INDEX($AK:$AK,$CA730+3),"")</f>
      </c>
      <c r="AP730">
        <f>IF($CB730&gt;=4,INDEX($AK:$AK,$CA730+4),"")</f>
      </c>
      <c r="AQ730">
        <f>IF($CB730&gt;=5,INDEX($AK:$AK,$CA730+5),"")</f>
      </c>
      <c r="AR730">
        <f>IF($CB730&gt;=6,INDEX($AK:$AK,$CA730+6),"")</f>
      </c>
      <c r="AS730">
        <f>IF($CB730&gt;=7,INDEX($AK:$AK,$CA730+7),"")</f>
      </c>
      <c r="AT730">
        <f>IF($CB730&gt;=8,INDEX($AK:$AK,$CA730+8),"")</f>
      </c>
      <c r="AU730">
        <f>IF($CB730&gt;=9,INDEX($AK:$AK,$CA730+9),"")</f>
      </c>
      <c r="AV730">
        <f>IF($CB730&gt;=10,INDEX($AK:$AK,$CA730+10),"")</f>
      </c>
      <c r="AW730">
        <f>IF($CB730&gt;=11,INDEX($AK:$AK,$CA730+11),"")</f>
      </c>
      <c r="AX730">
        <f>IF($CB730&gt;=12,INDEX($AK:$AK,$CA730+12),"")</f>
      </c>
      <c r="AY730">
        <f>IF($CB730&gt;=13,INDEX($AK:$AK,$CA730+13),"")</f>
      </c>
      <c r="AZ730">
        <f>IF($CB730&gt;=14,INDEX($AK:$AK,$CA730+14),"")</f>
      </c>
      <c r="BA730">
        <f>IF($CB730&gt;=15,INDEX($AK:$AK,$CA730+15),"")</f>
      </c>
      <c r="BB730">
        <f>IF($CB730&gt;=16,INDEX($AK:$AK,$CA730+16),"")</f>
      </c>
      <c r="BC730">
        <f>IF($CB730&gt;=17,INDEX($AK:$AK,$CA730+17),"")</f>
      </c>
      <c r="BD730">
        <f>IF($CB730&gt;=18,INDEX($AK:$AK,$CA730+18),"")</f>
      </c>
      <c r="BE730">
        <f>IF($CB730&gt;=19,INDEX($AK:$AK,$CA730+19),"")</f>
      </c>
      <c r="BF730">
        <f>IF($CB730&gt;=20,INDEX($AK:$AK,$CA730+20),"")</f>
      </c>
      <c r="BG730">
        <f>IF($CB730&gt;=21,INDEX($AK:$AK,$CA730+21),"")</f>
      </c>
      <c r="BH730">
        <f>IF($CB730&gt;=22,INDEX($AK:$AK,$CA730+22),"")</f>
      </c>
      <c r="BI730">
        <f>IF($CB730&gt;=23,INDEX($AK:$AK,$CA730+23),"")</f>
      </c>
      <c r="BJ730">
        <f>IF($CB730&gt;=24,INDEX($AK:$AK,$CA730+24),"")</f>
      </c>
      <c r="BK730">
        <f>IF($CB730&gt;=25,INDEX($AK:$AK,$CA730+25),"")</f>
      </c>
      <c r="BL730">
        <f>IF($CB730&gt;=26,INDEX($AK:$AK,$CA730+26),"")</f>
      </c>
      <c r="BM730">
        <f>IF($CB730&gt;=27,INDEX($AK:$AK,$CA730+27),"")</f>
      </c>
      <c r="BN730">
        <f>IF($CB730&gt;=28,INDEX($AK:$AK,$CA730+28),"")</f>
      </c>
      <c r="BO730">
        <f>IF($CB730&gt;=29,INDEX($AK:$AK,$CA730+29),"")</f>
      </c>
      <c r="BP730">
        <f>IF($CB730&gt;=30,INDEX($AK:$AK,$CA730+30),"")</f>
      </c>
      <c r="BQ730">
        <f>IF($CB730&gt;=31,INDEX($AK:$AK,$CA730+31),"")</f>
      </c>
      <c r="BR730">
        <f>IF($CB730&gt;=32,INDEX($AK:$AK,$CA730+32),"")</f>
      </c>
      <c r="BS730">
        <f>IF($CB730&gt;=33,INDEX($AK:$AK,$CA730+33),"")</f>
      </c>
      <c r="BT730">
        <f>IF($CB730&gt;=34,INDEX($AK:$AK,$CA730+34),"")</f>
      </c>
      <c r="BU730">
        <f>IF($CB730&gt;=35,INDEX($AK:$AK,$CA730+35),"")</f>
      </c>
      <c r="BV730">
        <f>IF($CB730&gt;=36,INDEX($AK:$AK,$CA730+36),"")</f>
      </c>
      <c r="BW730">
        <f>IF($CB730&gt;=37,INDEX($AK:$AK,$CA730+37),"")</f>
      </c>
      <c r="BX730">
        <f>IF($CB730&gt;=38,INDEX($AK:$AK,$CA730+38),"")</f>
      </c>
      <c r="BY730">
        <f>IF($CB730&gt;=39,INDEX($AK:$AK,$CA730+39),"")</f>
      </c>
      <c r="BZ730">
        <f>IF($CB730&gt;=40,INDEX($AK:$AK,$CA730+40),"")</f>
      </c>
      <c r="CA730">
        <f>IFERROR(MATCH($AJ730,$AK$2:$AK$134,0)+1,0)</f>
      </c>
      <c r="CB730">
        <f>IFERROR(INDEX($AL$2:$AL$134,MATCH($AJ730,$AK$2:$AK$134,0)),0)</f>
      </c>
      <c r="CC730">
        <f>IFERROR(LEFT($F730,FIND(" - ",$F730)-1),$F730)</f>
      </c>
      <c r="CF730">
        <f>IF($DA730&gt;=1,INDEX($CD:$CD,$CZ730+1),"")</f>
      </c>
      <c r="CG730">
        <f>IF($DA730&gt;=2,INDEX($CD:$CD,$CZ730+2),"")</f>
      </c>
      <c r="CH730">
        <f>IF($DA730&gt;=3,INDEX($CD:$CD,$CZ730+3),"")</f>
      </c>
      <c r="CI730">
        <f>IF($DA730&gt;=4,INDEX($CD:$CD,$CZ730+4),"")</f>
      </c>
      <c r="CJ730">
        <f>IF($DA730&gt;=5,INDEX($CD:$CD,$CZ730+5),"")</f>
      </c>
      <c r="CK730">
        <f>IF($DA730&gt;=6,INDEX($CD:$CD,$CZ730+6),"")</f>
      </c>
      <c r="CL730">
        <f>IF($DA730&gt;=7,INDEX($CD:$CD,$CZ730+7),"")</f>
      </c>
      <c r="CM730">
        <f>IF($DA730&gt;=8,INDEX($CD:$CD,$CZ730+8),"")</f>
      </c>
      <c r="CN730">
        <f>IF($DA730&gt;=9,INDEX($CD:$CD,$CZ730+9),"")</f>
      </c>
      <c r="CO730">
        <f>IF($DA730&gt;=10,INDEX($CD:$CD,$CZ730+10),"")</f>
      </c>
      <c r="CP730">
        <f>IF($DA730&gt;=11,INDEX($CD:$CD,$CZ730+11),"")</f>
      </c>
      <c r="CQ730">
        <f>IF($DA730&gt;=12,INDEX($CD:$CD,$CZ730+12),"")</f>
      </c>
      <c r="CR730">
        <f>IF($DA730&gt;=13,INDEX($CD:$CD,$CZ730+13),"")</f>
      </c>
      <c r="CS730">
        <f>IF($DA730&gt;=14,INDEX($CD:$CD,$CZ730+14),"")</f>
      </c>
      <c r="CT730">
        <f>IF($DA730&gt;=15,INDEX($CD:$CD,$CZ730+15),"")</f>
      </c>
      <c r="CU730">
        <f>IF($DA730&gt;=16,INDEX($CD:$CD,$CZ730+16),"")</f>
      </c>
      <c r="CV730">
        <f>IF($DA730&gt;=17,INDEX($CD:$CD,$CZ730+17),"")</f>
      </c>
      <c r="CW730">
        <f>IF($DA730&gt;=18,INDEX($CD:$CD,$CZ730+18),"")</f>
      </c>
      <c r="CX730">
        <f>IF($DA730&gt;=19,INDEX($CD:$CD,$CZ730+19),"")</f>
      </c>
      <c r="CY730">
        <f>IF($DA730&gt;=20,INDEX($CD:$CD,$CZ730+20),"")</f>
      </c>
      <c r="CZ730">
        <f>IFERROR(MATCH($CC730,$CD$2:$CD$263,0)+1,0)</f>
      </c>
      <c r="DA730">
        <f>IFERROR(INDEX($CE$2:$CE$263,MATCH($CC730,$CD$2:$CD$263,0)),0)</f>
      </c>
      <c r="DB730">
        <f>IFERROR(INDEX($AI:$AI,MATCH($H730,$AH:$AH,0))&amp;"","")</f>
      </c>
      <c r="DF730">
        <f>IF($GI730&gt;=1,INDEX($DC:$DC,$GH730+1),"")</f>
      </c>
      <c r="DG730">
        <f>IF($GI730&gt;=2,INDEX($DC:$DC,$GH730+2),"")</f>
      </c>
      <c r="DH730">
        <f>IF($GI730&gt;=3,INDEX($DC:$DC,$GH730+3),"")</f>
      </c>
      <c r="DI730">
        <f>IF($GI730&gt;=4,INDEX($DC:$DC,$GH730+4),"")</f>
      </c>
      <c r="DJ730">
        <f>IF($GI730&gt;=5,INDEX($DC:$DC,$GH730+5),"")</f>
      </c>
      <c r="DK730">
        <f>IF($GI730&gt;=6,INDEX($DC:$DC,$GH730+6),"")</f>
      </c>
      <c r="DL730">
        <f>IF($GI730&gt;=7,INDEX($DC:$DC,$GH730+7),"")</f>
      </c>
      <c r="DM730">
        <f>IF($GI730&gt;=8,INDEX($DC:$DC,$GH730+8),"")</f>
      </c>
      <c r="DN730">
        <f>IF($GI730&gt;=9,INDEX($DC:$DC,$GH730+9),"")</f>
      </c>
      <c r="DO730">
        <f>IF($GI730&gt;=10,INDEX($DC:$DC,$GH730+10),"")</f>
      </c>
      <c r="DP730">
        <f>IF($GI730&gt;=11,INDEX($DC:$DC,$GH730+11),"")</f>
      </c>
      <c r="DQ730">
        <f>IF($GI730&gt;=12,INDEX($DC:$DC,$GH730+12),"")</f>
      </c>
      <c r="DR730">
        <f>IF($GI730&gt;=13,INDEX($DC:$DC,$GH730+13),"")</f>
      </c>
      <c r="DS730">
        <f>IF($GI730&gt;=14,INDEX($DC:$DC,$GH730+14),"")</f>
      </c>
      <c r="DT730">
        <f>IF($GI730&gt;=15,INDEX($DC:$DC,$GH730+15),"")</f>
      </c>
      <c r="DU730">
        <f>IF($GI730&gt;=16,INDEX($DC:$DC,$GH730+16),"")</f>
      </c>
      <c r="DV730">
        <f>IF($GI730&gt;=17,INDEX($DC:$DC,$GH730+17),"")</f>
      </c>
      <c r="DW730">
        <f>IF($GI730&gt;=18,INDEX($DC:$DC,$GH730+18),"")</f>
      </c>
      <c r="DX730">
        <f>IF($GI730&gt;=19,INDEX($DC:$DC,$GH730+19),"")</f>
      </c>
      <c r="DY730">
        <f>IF($GI730&gt;=20,INDEX($DC:$DC,$GH730+20),"")</f>
      </c>
      <c r="DZ730">
        <f>IF($GI730&gt;=21,INDEX($DC:$DC,$GH730+21),"")</f>
      </c>
      <c r="EA730">
        <f>IF($GI730&gt;=22,INDEX($DC:$DC,$GH730+22),"")</f>
      </c>
      <c r="EB730">
        <f>IF($GI730&gt;=23,INDEX($DC:$DC,$GH730+23),"")</f>
      </c>
      <c r="EC730">
        <f>IF($GI730&gt;=24,INDEX($DC:$DC,$GH730+24),"")</f>
      </c>
      <c r="ED730">
        <f>IF($GI730&gt;=25,INDEX($DC:$DC,$GH730+25),"")</f>
      </c>
      <c r="EE730">
        <f>IF($GI730&gt;=26,INDEX($DC:$DC,$GH730+26),"")</f>
      </c>
      <c r="EF730">
        <f>IF($GI730&gt;=27,INDEX($DC:$DC,$GH730+27),"")</f>
      </c>
      <c r="EG730">
        <f>IF($GI730&gt;=28,INDEX($DC:$DC,$GH730+28),"")</f>
      </c>
      <c r="EH730">
        <f>IF($GI730&gt;=29,INDEX($DC:$DC,$GH730+29),"")</f>
      </c>
      <c r="EI730">
        <f>IF($GI730&gt;=30,INDEX($DC:$DC,$GH730+30),"")</f>
      </c>
      <c r="EJ730">
        <f>IF($GI730&gt;=31,INDEX($DC:$DC,$GH730+31),"")</f>
      </c>
      <c r="EK730">
        <f>IF($GI730&gt;=32,INDEX($DC:$DC,$GH730+32),"")</f>
      </c>
      <c r="EL730">
        <f>IF($GI730&gt;=33,INDEX($DC:$DC,$GH730+33),"")</f>
      </c>
      <c r="EM730">
        <f>IF($GI730&gt;=34,INDEX($DC:$DC,$GH730+34),"")</f>
      </c>
      <c r="EN730">
        <f>IF($GI730&gt;=35,INDEX($DC:$DC,$GH730+35),"")</f>
      </c>
      <c r="EO730">
        <f>IF($GI730&gt;=36,INDEX($DC:$DC,$GH730+36),"")</f>
      </c>
      <c r="EP730">
        <f>IF($GI730&gt;=37,INDEX($DC:$DC,$GH730+37),"")</f>
      </c>
      <c r="EQ730">
        <f>IF($GI730&gt;=38,INDEX($DC:$DC,$GH730+38),"")</f>
      </c>
      <c r="ER730">
        <f>IF($GI730&gt;=39,INDEX($DC:$DC,$GH730+39),"")</f>
      </c>
      <c r="ES730">
        <f>IF($GI730&gt;=40,INDEX($DC:$DC,$GH730+40),"")</f>
      </c>
      <c r="ET730">
        <f>IF($GI730&gt;=1,INDEX($DD:$DD,$GH730+1),"")</f>
      </c>
      <c r="EU730">
        <f>IF($GI730&gt;=2,INDEX($DD:$DD,$GH730+2),"")</f>
      </c>
      <c r="EV730">
        <f>IF($GI730&gt;=3,INDEX($DD:$DD,$GH730+3),"")</f>
      </c>
      <c r="EW730">
        <f>IF($GI730&gt;=4,INDEX($DD:$DD,$GH730+4),"")</f>
      </c>
      <c r="EX730">
        <f>IF($GI730&gt;=5,INDEX($DD:$DD,$GH730+5),"")</f>
      </c>
      <c r="EY730">
        <f>IF($GI730&gt;=6,INDEX($DD:$DD,$GH730+6),"")</f>
      </c>
      <c r="EZ730">
        <f>IF($GI730&gt;=7,INDEX($DD:$DD,$GH730+7),"")</f>
      </c>
      <c r="FA730">
        <f>IF($GI730&gt;=8,INDEX($DD:$DD,$GH730+8),"")</f>
      </c>
      <c r="FB730">
        <f>IF($GI730&gt;=9,INDEX($DD:$DD,$GH730+9),"")</f>
      </c>
      <c r="FC730">
        <f>IF($GI730&gt;=10,INDEX($DD:$DD,$GH730+10),"")</f>
      </c>
      <c r="FD730">
        <f>IF($GI730&gt;=11,INDEX($DD:$DD,$GH730+11),"")</f>
      </c>
      <c r="FE730">
        <f>IF($GI730&gt;=12,INDEX($DD:$DD,$GH730+12),"")</f>
      </c>
      <c r="FF730">
        <f>IF($GI730&gt;=13,INDEX($DD:$DD,$GH730+13),"")</f>
      </c>
      <c r="FG730">
        <f>IF($GI730&gt;=14,INDEX($DD:$DD,$GH730+14),"")</f>
      </c>
      <c r="FH730">
        <f>IF($GI730&gt;=15,INDEX($DD:$DD,$GH730+15),"")</f>
      </c>
      <c r="FI730">
        <f>IF($GI730&gt;=16,INDEX($DD:$DD,$GH730+16),"")</f>
      </c>
      <c r="FJ730">
        <f>IF($GI730&gt;=17,INDEX($DD:$DD,$GH730+17),"")</f>
      </c>
      <c r="FK730">
        <f>IF($GI730&gt;=18,INDEX($DD:$DD,$GH730+18),"")</f>
      </c>
      <c r="FL730">
        <f>IF($GI730&gt;=19,INDEX($DD:$DD,$GH730+19),"")</f>
      </c>
      <c r="FM730">
        <f>IF($GI730&gt;=20,INDEX($DD:$DD,$GH730+20),"")</f>
      </c>
      <c r="FN730">
        <f>IF($GI730&gt;=21,INDEX($DD:$DD,$GH730+21),"")</f>
      </c>
      <c r="FO730">
        <f>IF($GI730&gt;=22,INDEX($DD:$DD,$GH730+22),"")</f>
      </c>
      <c r="FP730">
        <f>IF($GI730&gt;=23,INDEX($DD:$DD,$GH730+23),"")</f>
      </c>
      <c r="FQ730">
        <f>IF($GI730&gt;=24,INDEX($DD:$DD,$GH730+24),"")</f>
      </c>
      <c r="FR730">
        <f>IF($GI730&gt;=25,INDEX($DD:$DD,$GH730+25),"")</f>
      </c>
      <c r="FS730">
        <f>IF($GI730&gt;=26,INDEX($DD:$DD,$GH730+26),"")</f>
      </c>
      <c r="FT730">
        <f>IF($GI730&gt;=27,INDEX($DD:$DD,$GH730+27),"")</f>
      </c>
      <c r="FU730">
        <f>IF($GI730&gt;=28,INDEX($DD:$DD,$GH730+28),"")</f>
      </c>
      <c r="FV730">
        <f>IF($GI730&gt;=29,INDEX($DD:$DD,$GH730+29),"")</f>
      </c>
      <c r="FW730">
        <f>IF($GI730&gt;=30,INDEX($DD:$DD,$GH730+30),"")</f>
      </c>
      <c r="FX730">
        <f>IF($GI730&gt;=31,INDEX($DD:$DD,$GH730+31),"")</f>
      </c>
      <c r="FY730">
        <f>IF($GI730&gt;=32,INDEX($DD:$DD,$GH730+32),"")</f>
      </c>
      <c r="FZ730">
        <f>IF($GI730&gt;=33,INDEX($DD:$DD,$GH730+33),"")</f>
      </c>
      <c r="GA730">
        <f>IF($GI730&gt;=34,INDEX($DD:$DD,$GH730+34),"")</f>
      </c>
      <c r="GB730">
        <f>IF($GI730&gt;=35,INDEX($DD:$DD,$GH730+35),"")</f>
      </c>
      <c r="GC730">
        <f>IF($GI730&gt;=36,INDEX($DD:$DD,$GH730+36),"")</f>
      </c>
      <c r="GD730">
        <f>IF($GI730&gt;=37,INDEX($DD:$DD,$GH730+37),"")</f>
      </c>
      <c r="GE730">
        <f>IF($GI730&gt;=38,INDEX($DD:$DD,$GH730+38),"")</f>
      </c>
      <c r="GF730">
        <f>IF($GI730&gt;=39,INDEX($DD:$DD,$GH730+39),"")</f>
      </c>
      <c r="GG730">
        <f>IF($GI730&gt;=40,INDEX($DD:$DD,$GH730+40),"")</f>
      </c>
      <c r="GH730">
        <f>IFERROR(MATCH($DB730,$DC$2:$DC$148,0)+1,0)</f>
      </c>
      <c r="GI730">
        <f>IFERROR(INDEX($DE$2:$DE$148,MATCH($DB730,$DC$2:$DC$148,0)),0)</f>
      </c>
      <c r="GJ730">
        <f>IFERROR(MATCH($S730,$DF$730:$ES$730,0),0)</f>
      </c>
      <c r="GK730">
        <f>IF($GJ730&gt;0,INDEX($ET$730:$GG$730,$GJ730),"")</f>
      </c>
      <c r="GN730">
        <f>IF($IW730&gt;=1,INDEX($GL:$GL,$IV730+1),"")</f>
      </c>
      <c r="GO730">
        <f>IF($IW730&gt;=2,INDEX($GL:$GL,$IV730+2),"")</f>
      </c>
      <c r="GP730">
        <f>IF($IW730&gt;=3,INDEX($GL:$GL,$IV730+3),"")</f>
      </c>
      <c r="GQ730">
        <f>IF($IW730&gt;=4,INDEX($GL:$GL,$IV730+4),"")</f>
      </c>
      <c r="GR730">
        <f>IF($IW730&gt;=5,INDEX($GL:$GL,$IV730+5),"")</f>
      </c>
      <c r="GS730">
        <f>IF($IW730&gt;=6,INDEX($GL:$GL,$IV730+6),"")</f>
      </c>
      <c r="GT730">
        <f>IF($IW730&gt;=7,INDEX($GL:$GL,$IV730+7),"")</f>
      </c>
      <c r="GU730">
        <f>IF($IW730&gt;=8,INDEX($GL:$GL,$IV730+8),"")</f>
      </c>
      <c r="GV730">
        <f>IF($IW730&gt;=9,INDEX($GL:$GL,$IV730+9),"")</f>
      </c>
      <c r="GW730">
        <f>IF($IW730&gt;=10,INDEX($GL:$GL,$IV730+10),"")</f>
      </c>
      <c r="GX730">
        <f>IF($IW730&gt;=11,INDEX($GL:$GL,$IV730+11),"")</f>
      </c>
      <c r="GY730">
        <f>IF($IW730&gt;=12,INDEX($GL:$GL,$IV730+12),"")</f>
      </c>
      <c r="GZ730">
        <f>IF($IW730&gt;=13,INDEX($GL:$GL,$IV730+13),"")</f>
      </c>
      <c r="HA730">
        <f>IF($IW730&gt;=14,INDEX($GL:$GL,$IV730+14),"")</f>
      </c>
      <c r="HB730">
        <f>IF($IW730&gt;=15,INDEX($GL:$GL,$IV730+15),"")</f>
      </c>
      <c r="HC730">
        <f>IF($IW730&gt;=16,INDEX($GL:$GL,$IV730+16),"")</f>
      </c>
      <c r="HD730">
        <f>IF($IW730&gt;=17,INDEX($GL:$GL,$IV730+17),"")</f>
      </c>
      <c r="HE730">
        <f>IF($IW730&gt;=18,INDEX($GL:$GL,$IV730+18),"")</f>
      </c>
      <c r="HF730">
        <f>IF($IW730&gt;=19,INDEX($GL:$GL,$IV730+19),"")</f>
      </c>
      <c r="HG730">
        <f>IF($IW730&gt;=20,INDEX($GL:$GL,$IV730+20),"")</f>
      </c>
      <c r="HH730">
        <f>IF($IW730&gt;=21,INDEX($GL:$GL,$IV730+21),"")</f>
      </c>
      <c r="HI730">
        <f>IF($IW730&gt;=22,INDEX($GL:$GL,$IV730+22),"")</f>
      </c>
      <c r="HJ730">
        <f>IF($IW730&gt;=23,INDEX($GL:$GL,$IV730+23),"")</f>
      </c>
      <c r="HK730">
        <f>IF($IW730&gt;=24,INDEX($GL:$GL,$IV730+24),"")</f>
      </c>
      <c r="HL730">
        <f>IF($IW730&gt;=25,INDEX($GL:$GL,$IV730+25),"")</f>
      </c>
      <c r="HM730">
        <f>IF($IW730&gt;=26,INDEX($GL:$GL,$IV730+26),"")</f>
      </c>
      <c r="HN730">
        <f>IF($IW730&gt;=27,INDEX($GL:$GL,$IV730+27),"")</f>
      </c>
      <c r="HO730">
        <f>IF($IW730&gt;=28,INDEX($GL:$GL,$IV730+28),"")</f>
      </c>
      <c r="HP730">
        <f>IF($IW730&gt;=29,INDEX($GL:$GL,$IV730+29),"")</f>
      </c>
      <c r="HQ730">
        <f>IF($IW730&gt;=30,INDEX($GL:$GL,$IV730+30),"")</f>
      </c>
      <c r="HR730">
        <f>IF($IW730&gt;=31,INDEX($GL:$GL,$IV730+31),"")</f>
      </c>
      <c r="HS730">
        <f>IF($IW730&gt;=32,INDEX($GL:$GL,$IV730+32),"")</f>
      </c>
      <c r="HT730">
        <f>IF($IW730&gt;=33,INDEX($GL:$GL,$IV730+33),"")</f>
      </c>
      <c r="HU730">
        <f>IF($IW730&gt;=34,INDEX($GL:$GL,$IV730+34),"")</f>
      </c>
      <c r="HV730">
        <f>IF($IW730&gt;=35,INDEX($GL:$GL,$IV730+35),"")</f>
      </c>
      <c r="HW730">
        <f>IF($IW730&gt;=36,INDEX($GL:$GL,$IV730+36),"")</f>
      </c>
      <c r="HX730">
        <f>IF($IW730&gt;=37,INDEX($GL:$GL,$IV730+37),"")</f>
      </c>
      <c r="HY730">
        <f>IF($IW730&gt;=38,INDEX($GL:$GL,$IV730+38),"")</f>
      </c>
      <c r="HZ730">
        <f>IF($IW730&gt;=39,INDEX($GL:$GL,$IV730+39),"")</f>
      </c>
      <c r="IA730">
        <f>IF($IW730&gt;=40,INDEX($GL:$GL,$IV730+40),"")</f>
      </c>
      <c r="IB730">
        <f>IF($IW730&gt;=41,INDEX($GL:$GL,$IV730+41),"")</f>
      </c>
      <c r="IC730">
        <f>IF($IW730&gt;=42,INDEX($GL:$GL,$IV730+42),"")</f>
      </c>
      <c r="ID730">
        <f>IF($IW730&gt;=43,INDEX($GL:$GL,$IV730+43),"")</f>
      </c>
      <c r="IE730">
        <f>IF($IW730&gt;=44,INDEX($GL:$GL,$IV730+44),"")</f>
      </c>
      <c r="IF730">
        <f>IF($IW730&gt;=45,INDEX($GL:$GL,$IV730+45),"")</f>
      </c>
      <c r="IG730">
        <f>IF($IW730&gt;=46,INDEX($GL:$GL,$IV730+46),"")</f>
      </c>
      <c r="IH730">
        <f>IF($IW730&gt;=47,INDEX($GL:$GL,$IV730+47),"")</f>
      </c>
      <c r="II730">
        <f>IF($IW730&gt;=48,INDEX($GL:$GL,$IV730+48),"")</f>
      </c>
      <c r="IJ730">
        <f>IF($IW730&gt;=49,INDEX($GL:$GL,$IV730+49),"")</f>
      </c>
      <c r="IK730">
        <f>IF($IW730&gt;=50,INDEX($GL:$GL,$IV730+50),"")</f>
      </c>
      <c r="IL730">
        <f>IF($IW730&gt;=51,INDEX($GL:$GL,$IV730+51),"")</f>
      </c>
      <c r="IM730">
        <f>IF($IW730&gt;=52,INDEX($GL:$GL,$IV730+52),"")</f>
      </c>
      <c r="IN730">
        <f>IF($IW730&gt;=53,INDEX($GL:$GL,$IV730+53),"")</f>
      </c>
      <c r="IO730">
        <f>IF($IW730&gt;=54,INDEX($GL:$GL,$IV730+54),"")</f>
      </c>
      <c r="IP730">
        <f>IF($IW730&gt;=55,INDEX($GL:$GL,$IV730+55),"")</f>
      </c>
      <c r="IQ730">
        <f>IF($IW730&gt;=56,INDEX($GL:$GL,$IV730+56),"")</f>
      </c>
      <c r="IR730">
        <f>IF($IW730&gt;=57,INDEX($GL:$GL,$IV730+57),"")</f>
      </c>
      <c r="IS730">
        <f>IF($IW730&gt;=58,INDEX($GL:$GL,$IV730+58),"")</f>
      </c>
      <c r="IT730">
        <f>IF($IW730&gt;=59,INDEX($GL:$GL,$IV730+59),"")</f>
      </c>
      <c r="IU730">
        <f>IF($IW730&gt;=60,INDEX($GL:$GL,$IV730+60),"")</f>
      </c>
      <c r="IV730">
        <f>IFERROR(MATCH($GK730,$GL$2:$GL$324,0)+1,0)</f>
      </c>
      <c r="IW730">
        <f>IFERROR(INDEX($GM$2:$GM$324,MATCH($GK730,$GL$2:$GL$324,0)),0)</f>
      </c>
      <c r="IX730" t="s">
        <v>34</v>
      </c>
      <c r="IY730" t="s">
        <v>34</v>
      </c>
    </row>
    <row r="731" spans="1:259" x14ac:dyDescent="0.25">
      <c r="K731">
        <f>IF(OR($N731="",$J731=""),"",IFERROR($N731/$J731,0))</f>
      </c>
      <c r="L731">
        <f>IF($N731="","",
SUM($M731,$O731,$T731,$P731,$R731)*
(1-IF($U731="",0,VALUE($U731)/100)))</f>
      </c>
      <c r="M731">
        <f>IF($N731="","",$N731)</f>
      </c>
      <c r="O731">
        <f>IF($N731="","",
IF($H731="","",
IF(ISNUMBER(SEARCH("exempt",LOWER($H731))),0,
$N731*(VALUE(SUBSTITUTE($H731,"%",""))/100))))</f>
      </c>
      <c r="V731">
        <f>IFERROR(IF(FIND(" - ",$E731)&gt;0,MID($E731,FIND(" - ",$E731)+3,LEN($E731)),""),"")</f>
      </c>
      <c r="AE731" t="s">
        <v>1312</v>
      </c>
      <c r="AJ731">
        <f>IFERROR(LEFT($E731,FIND(" - ",$E731)-1),$E731)</f>
      </c>
      <c r="AM731">
        <f>IF($CB731&gt;=1,INDEX($AK:$AK,$CA731+1),"")</f>
      </c>
      <c r="AN731">
        <f>IF($CB731&gt;=2,INDEX($AK:$AK,$CA731+2),"")</f>
      </c>
      <c r="AO731">
        <f>IF($CB731&gt;=3,INDEX($AK:$AK,$CA731+3),"")</f>
      </c>
      <c r="AP731">
        <f>IF($CB731&gt;=4,INDEX($AK:$AK,$CA731+4),"")</f>
      </c>
      <c r="AQ731">
        <f>IF($CB731&gt;=5,INDEX($AK:$AK,$CA731+5),"")</f>
      </c>
      <c r="AR731">
        <f>IF($CB731&gt;=6,INDEX($AK:$AK,$CA731+6),"")</f>
      </c>
      <c r="AS731">
        <f>IF($CB731&gt;=7,INDEX($AK:$AK,$CA731+7),"")</f>
      </c>
      <c r="AT731">
        <f>IF($CB731&gt;=8,INDEX($AK:$AK,$CA731+8),"")</f>
      </c>
      <c r="AU731">
        <f>IF($CB731&gt;=9,INDEX($AK:$AK,$CA731+9),"")</f>
      </c>
      <c r="AV731">
        <f>IF($CB731&gt;=10,INDEX($AK:$AK,$CA731+10),"")</f>
      </c>
      <c r="AW731">
        <f>IF($CB731&gt;=11,INDEX($AK:$AK,$CA731+11),"")</f>
      </c>
      <c r="AX731">
        <f>IF($CB731&gt;=12,INDEX($AK:$AK,$CA731+12),"")</f>
      </c>
      <c r="AY731">
        <f>IF($CB731&gt;=13,INDEX($AK:$AK,$CA731+13),"")</f>
      </c>
      <c r="AZ731">
        <f>IF($CB731&gt;=14,INDEX($AK:$AK,$CA731+14),"")</f>
      </c>
      <c r="BA731">
        <f>IF($CB731&gt;=15,INDEX($AK:$AK,$CA731+15),"")</f>
      </c>
      <c r="BB731">
        <f>IF($CB731&gt;=16,INDEX($AK:$AK,$CA731+16),"")</f>
      </c>
      <c r="BC731">
        <f>IF($CB731&gt;=17,INDEX($AK:$AK,$CA731+17),"")</f>
      </c>
      <c r="BD731">
        <f>IF($CB731&gt;=18,INDEX($AK:$AK,$CA731+18),"")</f>
      </c>
      <c r="BE731">
        <f>IF($CB731&gt;=19,INDEX($AK:$AK,$CA731+19),"")</f>
      </c>
      <c r="BF731">
        <f>IF($CB731&gt;=20,INDEX($AK:$AK,$CA731+20),"")</f>
      </c>
      <c r="BG731">
        <f>IF($CB731&gt;=21,INDEX($AK:$AK,$CA731+21),"")</f>
      </c>
      <c r="BH731">
        <f>IF($CB731&gt;=22,INDEX($AK:$AK,$CA731+22),"")</f>
      </c>
      <c r="BI731">
        <f>IF($CB731&gt;=23,INDEX($AK:$AK,$CA731+23),"")</f>
      </c>
      <c r="BJ731">
        <f>IF($CB731&gt;=24,INDEX($AK:$AK,$CA731+24),"")</f>
      </c>
      <c r="BK731">
        <f>IF($CB731&gt;=25,INDEX($AK:$AK,$CA731+25),"")</f>
      </c>
      <c r="BL731">
        <f>IF($CB731&gt;=26,INDEX($AK:$AK,$CA731+26),"")</f>
      </c>
      <c r="BM731">
        <f>IF($CB731&gt;=27,INDEX($AK:$AK,$CA731+27),"")</f>
      </c>
      <c r="BN731">
        <f>IF($CB731&gt;=28,INDEX($AK:$AK,$CA731+28),"")</f>
      </c>
      <c r="BO731">
        <f>IF($CB731&gt;=29,INDEX($AK:$AK,$CA731+29),"")</f>
      </c>
      <c r="BP731">
        <f>IF($CB731&gt;=30,INDEX($AK:$AK,$CA731+30),"")</f>
      </c>
      <c r="BQ731">
        <f>IF($CB731&gt;=31,INDEX($AK:$AK,$CA731+31),"")</f>
      </c>
      <c r="BR731">
        <f>IF($CB731&gt;=32,INDEX($AK:$AK,$CA731+32),"")</f>
      </c>
      <c r="BS731">
        <f>IF($CB731&gt;=33,INDEX($AK:$AK,$CA731+33),"")</f>
      </c>
      <c r="BT731">
        <f>IF($CB731&gt;=34,INDEX($AK:$AK,$CA731+34),"")</f>
      </c>
      <c r="BU731">
        <f>IF($CB731&gt;=35,INDEX($AK:$AK,$CA731+35),"")</f>
      </c>
      <c r="BV731">
        <f>IF($CB731&gt;=36,INDEX($AK:$AK,$CA731+36),"")</f>
      </c>
      <c r="BW731">
        <f>IF($CB731&gt;=37,INDEX($AK:$AK,$CA731+37),"")</f>
      </c>
      <c r="BX731">
        <f>IF($CB731&gt;=38,INDEX($AK:$AK,$CA731+38),"")</f>
      </c>
      <c r="BY731">
        <f>IF($CB731&gt;=39,INDEX($AK:$AK,$CA731+39),"")</f>
      </c>
      <c r="BZ731">
        <f>IF($CB731&gt;=40,INDEX($AK:$AK,$CA731+40),"")</f>
      </c>
      <c r="CA731">
        <f>IFERROR(MATCH($AJ731,$AK$2:$AK$134,0)+1,0)</f>
      </c>
      <c r="CB731">
        <f>IFERROR(INDEX($AL$2:$AL$134,MATCH($AJ731,$AK$2:$AK$134,0)),0)</f>
      </c>
      <c r="CC731">
        <f>IFERROR(LEFT($F731,FIND(" - ",$F731)-1),$F731)</f>
      </c>
      <c r="CF731">
        <f>IF($DA731&gt;=1,INDEX($CD:$CD,$CZ731+1),"")</f>
      </c>
      <c r="CG731">
        <f>IF($DA731&gt;=2,INDEX($CD:$CD,$CZ731+2),"")</f>
      </c>
      <c r="CH731">
        <f>IF($DA731&gt;=3,INDEX($CD:$CD,$CZ731+3),"")</f>
      </c>
      <c r="CI731">
        <f>IF($DA731&gt;=4,INDEX($CD:$CD,$CZ731+4),"")</f>
      </c>
      <c r="CJ731">
        <f>IF($DA731&gt;=5,INDEX($CD:$CD,$CZ731+5),"")</f>
      </c>
      <c r="CK731">
        <f>IF($DA731&gt;=6,INDEX($CD:$CD,$CZ731+6),"")</f>
      </c>
      <c r="CL731">
        <f>IF($DA731&gt;=7,INDEX($CD:$CD,$CZ731+7),"")</f>
      </c>
      <c r="CM731">
        <f>IF($DA731&gt;=8,INDEX($CD:$CD,$CZ731+8),"")</f>
      </c>
      <c r="CN731">
        <f>IF($DA731&gt;=9,INDEX($CD:$CD,$CZ731+9),"")</f>
      </c>
      <c r="CO731">
        <f>IF($DA731&gt;=10,INDEX($CD:$CD,$CZ731+10),"")</f>
      </c>
      <c r="CP731">
        <f>IF($DA731&gt;=11,INDEX($CD:$CD,$CZ731+11),"")</f>
      </c>
      <c r="CQ731">
        <f>IF($DA731&gt;=12,INDEX($CD:$CD,$CZ731+12),"")</f>
      </c>
      <c r="CR731">
        <f>IF($DA731&gt;=13,INDEX($CD:$CD,$CZ731+13),"")</f>
      </c>
      <c r="CS731">
        <f>IF($DA731&gt;=14,INDEX($CD:$CD,$CZ731+14),"")</f>
      </c>
      <c r="CT731">
        <f>IF($DA731&gt;=15,INDEX($CD:$CD,$CZ731+15),"")</f>
      </c>
      <c r="CU731">
        <f>IF($DA731&gt;=16,INDEX($CD:$CD,$CZ731+16),"")</f>
      </c>
      <c r="CV731">
        <f>IF($DA731&gt;=17,INDEX($CD:$CD,$CZ731+17),"")</f>
      </c>
      <c r="CW731">
        <f>IF($DA731&gt;=18,INDEX($CD:$CD,$CZ731+18),"")</f>
      </c>
      <c r="CX731">
        <f>IF($DA731&gt;=19,INDEX($CD:$CD,$CZ731+19),"")</f>
      </c>
      <c r="CY731">
        <f>IF($DA731&gt;=20,INDEX($CD:$CD,$CZ731+20),"")</f>
      </c>
      <c r="CZ731">
        <f>IFERROR(MATCH($CC731,$CD$2:$CD$263,0)+1,0)</f>
      </c>
      <c r="DA731">
        <f>IFERROR(INDEX($CE$2:$CE$263,MATCH($CC731,$CD$2:$CD$263,0)),0)</f>
      </c>
      <c r="DB731">
        <f>IFERROR(INDEX($AI:$AI,MATCH($H731,$AH:$AH,0))&amp;"","")</f>
      </c>
      <c r="DF731">
        <f>IF($GI731&gt;=1,INDEX($DC:$DC,$GH731+1),"")</f>
      </c>
      <c r="DG731">
        <f>IF($GI731&gt;=2,INDEX($DC:$DC,$GH731+2),"")</f>
      </c>
      <c r="DH731">
        <f>IF($GI731&gt;=3,INDEX($DC:$DC,$GH731+3),"")</f>
      </c>
      <c r="DI731">
        <f>IF($GI731&gt;=4,INDEX($DC:$DC,$GH731+4),"")</f>
      </c>
      <c r="DJ731">
        <f>IF($GI731&gt;=5,INDEX($DC:$DC,$GH731+5),"")</f>
      </c>
      <c r="DK731">
        <f>IF($GI731&gt;=6,INDEX($DC:$DC,$GH731+6),"")</f>
      </c>
      <c r="DL731">
        <f>IF($GI731&gt;=7,INDEX($DC:$DC,$GH731+7),"")</f>
      </c>
      <c r="DM731">
        <f>IF($GI731&gt;=8,INDEX($DC:$DC,$GH731+8),"")</f>
      </c>
      <c r="DN731">
        <f>IF($GI731&gt;=9,INDEX($DC:$DC,$GH731+9),"")</f>
      </c>
      <c r="DO731">
        <f>IF($GI731&gt;=10,INDEX($DC:$DC,$GH731+10),"")</f>
      </c>
      <c r="DP731">
        <f>IF($GI731&gt;=11,INDEX($DC:$DC,$GH731+11),"")</f>
      </c>
      <c r="DQ731">
        <f>IF($GI731&gt;=12,INDEX($DC:$DC,$GH731+12),"")</f>
      </c>
      <c r="DR731">
        <f>IF($GI731&gt;=13,INDEX($DC:$DC,$GH731+13),"")</f>
      </c>
      <c r="DS731">
        <f>IF($GI731&gt;=14,INDEX($DC:$DC,$GH731+14),"")</f>
      </c>
      <c r="DT731">
        <f>IF($GI731&gt;=15,INDEX($DC:$DC,$GH731+15),"")</f>
      </c>
      <c r="DU731">
        <f>IF($GI731&gt;=16,INDEX($DC:$DC,$GH731+16),"")</f>
      </c>
      <c r="DV731">
        <f>IF($GI731&gt;=17,INDEX($DC:$DC,$GH731+17),"")</f>
      </c>
      <c r="DW731">
        <f>IF($GI731&gt;=18,INDEX($DC:$DC,$GH731+18),"")</f>
      </c>
      <c r="DX731">
        <f>IF($GI731&gt;=19,INDEX($DC:$DC,$GH731+19),"")</f>
      </c>
      <c r="DY731">
        <f>IF($GI731&gt;=20,INDEX($DC:$DC,$GH731+20),"")</f>
      </c>
      <c r="DZ731">
        <f>IF($GI731&gt;=21,INDEX($DC:$DC,$GH731+21),"")</f>
      </c>
      <c r="EA731">
        <f>IF($GI731&gt;=22,INDEX($DC:$DC,$GH731+22),"")</f>
      </c>
      <c r="EB731">
        <f>IF($GI731&gt;=23,INDEX($DC:$DC,$GH731+23),"")</f>
      </c>
      <c r="EC731">
        <f>IF($GI731&gt;=24,INDEX($DC:$DC,$GH731+24),"")</f>
      </c>
      <c r="ED731">
        <f>IF($GI731&gt;=25,INDEX($DC:$DC,$GH731+25),"")</f>
      </c>
      <c r="EE731">
        <f>IF($GI731&gt;=26,INDEX($DC:$DC,$GH731+26),"")</f>
      </c>
      <c r="EF731">
        <f>IF($GI731&gt;=27,INDEX($DC:$DC,$GH731+27),"")</f>
      </c>
      <c r="EG731">
        <f>IF($GI731&gt;=28,INDEX($DC:$DC,$GH731+28),"")</f>
      </c>
      <c r="EH731">
        <f>IF($GI731&gt;=29,INDEX($DC:$DC,$GH731+29),"")</f>
      </c>
      <c r="EI731">
        <f>IF($GI731&gt;=30,INDEX($DC:$DC,$GH731+30),"")</f>
      </c>
      <c r="EJ731">
        <f>IF($GI731&gt;=31,INDEX($DC:$DC,$GH731+31),"")</f>
      </c>
      <c r="EK731">
        <f>IF($GI731&gt;=32,INDEX($DC:$DC,$GH731+32),"")</f>
      </c>
      <c r="EL731">
        <f>IF($GI731&gt;=33,INDEX($DC:$DC,$GH731+33),"")</f>
      </c>
      <c r="EM731">
        <f>IF($GI731&gt;=34,INDEX($DC:$DC,$GH731+34),"")</f>
      </c>
      <c r="EN731">
        <f>IF($GI731&gt;=35,INDEX($DC:$DC,$GH731+35),"")</f>
      </c>
      <c r="EO731">
        <f>IF($GI731&gt;=36,INDEX($DC:$DC,$GH731+36),"")</f>
      </c>
      <c r="EP731">
        <f>IF($GI731&gt;=37,INDEX($DC:$DC,$GH731+37),"")</f>
      </c>
      <c r="EQ731">
        <f>IF($GI731&gt;=38,INDEX($DC:$DC,$GH731+38),"")</f>
      </c>
      <c r="ER731">
        <f>IF($GI731&gt;=39,INDEX($DC:$DC,$GH731+39),"")</f>
      </c>
      <c r="ES731">
        <f>IF($GI731&gt;=40,INDEX($DC:$DC,$GH731+40),"")</f>
      </c>
      <c r="ET731">
        <f>IF($GI731&gt;=1,INDEX($DD:$DD,$GH731+1),"")</f>
      </c>
      <c r="EU731">
        <f>IF($GI731&gt;=2,INDEX($DD:$DD,$GH731+2),"")</f>
      </c>
      <c r="EV731">
        <f>IF($GI731&gt;=3,INDEX($DD:$DD,$GH731+3),"")</f>
      </c>
      <c r="EW731">
        <f>IF($GI731&gt;=4,INDEX($DD:$DD,$GH731+4),"")</f>
      </c>
      <c r="EX731">
        <f>IF($GI731&gt;=5,INDEX($DD:$DD,$GH731+5),"")</f>
      </c>
      <c r="EY731">
        <f>IF($GI731&gt;=6,INDEX($DD:$DD,$GH731+6),"")</f>
      </c>
      <c r="EZ731">
        <f>IF($GI731&gt;=7,INDEX($DD:$DD,$GH731+7),"")</f>
      </c>
      <c r="FA731">
        <f>IF($GI731&gt;=8,INDEX($DD:$DD,$GH731+8),"")</f>
      </c>
      <c r="FB731">
        <f>IF($GI731&gt;=9,INDEX($DD:$DD,$GH731+9),"")</f>
      </c>
      <c r="FC731">
        <f>IF($GI731&gt;=10,INDEX($DD:$DD,$GH731+10),"")</f>
      </c>
      <c r="FD731">
        <f>IF($GI731&gt;=11,INDEX($DD:$DD,$GH731+11),"")</f>
      </c>
      <c r="FE731">
        <f>IF($GI731&gt;=12,INDEX($DD:$DD,$GH731+12),"")</f>
      </c>
      <c r="FF731">
        <f>IF($GI731&gt;=13,INDEX($DD:$DD,$GH731+13),"")</f>
      </c>
      <c r="FG731">
        <f>IF($GI731&gt;=14,INDEX($DD:$DD,$GH731+14),"")</f>
      </c>
      <c r="FH731">
        <f>IF($GI731&gt;=15,INDEX($DD:$DD,$GH731+15),"")</f>
      </c>
      <c r="FI731">
        <f>IF($GI731&gt;=16,INDEX($DD:$DD,$GH731+16),"")</f>
      </c>
      <c r="FJ731">
        <f>IF($GI731&gt;=17,INDEX($DD:$DD,$GH731+17),"")</f>
      </c>
      <c r="FK731">
        <f>IF($GI731&gt;=18,INDEX($DD:$DD,$GH731+18),"")</f>
      </c>
      <c r="FL731">
        <f>IF($GI731&gt;=19,INDEX($DD:$DD,$GH731+19),"")</f>
      </c>
      <c r="FM731">
        <f>IF($GI731&gt;=20,INDEX($DD:$DD,$GH731+20),"")</f>
      </c>
      <c r="FN731">
        <f>IF($GI731&gt;=21,INDEX($DD:$DD,$GH731+21),"")</f>
      </c>
      <c r="FO731">
        <f>IF($GI731&gt;=22,INDEX($DD:$DD,$GH731+22),"")</f>
      </c>
      <c r="FP731">
        <f>IF($GI731&gt;=23,INDEX($DD:$DD,$GH731+23),"")</f>
      </c>
      <c r="FQ731">
        <f>IF($GI731&gt;=24,INDEX($DD:$DD,$GH731+24),"")</f>
      </c>
      <c r="FR731">
        <f>IF($GI731&gt;=25,INDEX($DD:$DD,$GH731+25),"")</f>
      </c>
      <c r="FS731">
        <f>IF($GI731&gt;=26,INDEX($DD:$DD,$GH731+26),"")</f>
      </c>
      <c r="FT731">
        <f>IF($GI731&gt;=27,INDEX($DD:$DD,$GH731+27),"")</f>
      </c>
      <c r="FU731">
        <f>IF($GI731&gt;=28,INDEX($DD:$DD,$GH731+28),"")</f>
      </c>
      <c r="FV731">
        <f>IF($GI731&gt;=29,INDEX($DD:$DD,$GH731+29),"")</f>
      </c>
      <c r="FW731">
        <f>IF($GI731&gt;=30,INDEX($DD:$DD,$GH731+30),"")</f>
      </c>
      <c r="FX731">
        <f>IF($GI731&gt;=31,INDEX($DD:$DD,$GH731+31),"")</f>
      </c>
      <c r="FY731">
        <f>IF($GI731&gt;=32,INDEX($DD:$DD,$GH731+32),"")</f>
      </c>
      <c r="FZ731">
        <f>IF($GI731&gt;=33,INDEX($DD:$DD,$GH731+33),"")</f>
      </c>
      <c r="GA731">
        <f>IF($GI731&gt;=34,INDEX($DD:$DD,$GH731+34),"")</f>
      </c>
      <c r="GB731">
        <f>IF($GI731&gt;=35,INDEX($DD:$DD,$GH731+35),"")</f>
      </c>
      <c r="GC731">
        <f>IF($GI731&gt;=36,INDEX($DD:$DD,$GH731+36),"")</f>
      </c>
      <c r="GD731">
        <f>IF($GI731&gt;=37,INDEX($DD:$DD,$GH731+37),"")</f>
      </c>
      <c r="GE731">
        <f>IF($GI731&gt;=38,INDEX($DD:$DD,$GH731+38),"")</f>
      </c>
      <c r="GF731">
        <f>IF($GI731&gt;=39,INDEX($DD:$DD,$GH731+39),"")</f>
      </c>
      <c r="GG731">
        <f>IF($GI731&gt;=40,INDEX($DD:$DD,$GH731+40),"")</f>
      </c>
      <c r="GH731">
        <f>IFERROR(MATCH($DB731,$DC$2:$DC$148,0)+1,0)</f>
      </c>
      <c r="GI731">
        <f>IFERROR(INDEX($DE$2:$DE$148,MATCH($DB731,$DC$2:$DC$148,0)),0)</f>
      </c>
      <c r="GJ731">
        <f>IFERROR(MATCH($S731,$DF$731:$ES$731,0),0)</f>
      </c>
      <c r="GK731">
        <f>IF($GJ731&gt;0,INDEX($ET$731:$GG$731,$GJ731),"")</f>
      </c>
      <c r="GN731">
        <f>IF($IW731&gt;=1,INDEX($GL:$GL,$IV731+1),"")</f>
      </c>
      <c r="GO731">
        <f>IF($IW731&gt;=2,INDEX($GL:$GL,$IV731+2),"")</f>
      </c>
      <c r="GP731">
        <f>IF($IW731&gt;=3,INDEX($GL:$GL,$IV731+3),"")</f>
      </c>
      <c r="GQ731">
        <f>IF($IW731&gt;=4,INDEX($GL:$GL,$IV731+4),"")</f>
      </c>
      <c r="GR731">
        <f>IF($IW731&gt;=5,INDEX($GL:$GL,$IV731+5),"")</f>
      </c>
      <c r="GS731">
        <f>IF($IW731&gt;=6,INDEX($GL:$GL,$IV731+6),"")</f>
      </c>
      <c r="GT731">
        <f>IF($IW731&gt;=7,INDEX($GL:$GL,$IV731+7),"")</f>
      </c>
      <c r="GU731">
        <f>IF($IW731&gt;=8,INDEX($GL:$GL,$IV731+8),"")</f>
      </c>
      <c r="GV731">
        <f>IF($IW731&gt;=9,INDEX($GL:$GL,$IV731+9),"")</f>
      </c>
      <c r="GW731">
        <f>IF($IW731&gt;=10,INDEX($GL:$GL,$IV731+10),"")</f>
      </c>
      <c r="GX731">
        <f>IF($IW731&gt;=11,INDEX($GL:$GL,$IV731+11),"")</f>
      </c>
      <c r="GY731">
        <f>IF($IW731&gt;=12,INDEX($GL:$GL,$IV731+12),"")</f>
      </c>
      <c r="GZ731">
        <f>IF($IW731&gt;=13,INDEX($GL:$GL,$IV731+13),"")</f>
      </c>
      <c r="HA731">
        <f>IF($IW731&gt;=14,INDEX($GL:$GL,$IV731+14),"")</f>
      </c>
      <c r="HB731">
        <f>IF($IW731&gt;=15,INDEX($GL:$GL,$IV731+15),"")</f>
      </c>
      <c r="HC731">
        <f>IF($IW731&gt;=16,INDEX($GL:$GL,$IV731+16),"")</f>
      </c>
      <c r="HD731">
        <f>IF($IW731&gt;=17,INDEX($GL:$GL,$IV731+17),"")</f>
      </c>
      <c r="HE731">
        <f>IF($IW731&gt;=18,INDEX($GL:$GL,$IV731+18),"")</f>
      </c>
      <c r="HF731">
        <f>IF($IW731&gt;=19,INDEX($GL:$GL,$IV731+19),"")</f>
      </c>
      <c r="HG731">
        <f>IF($IW731&gt;=20,INDEX($GL:$GL,$IV731+20),"")</f>
      </c>
      <c r="HH731">
        <f>IF($IW731&gt;=21,INDEX($GL:$GL,$IV731+21),"")</f>
      </c>
      <c r="HI731">
        <f>IF($IW731&gt;=22,INDEX($GL:$GL,$IV731+22),"")</f>
      </c>
      <c r="HJ731">
        <f>IF($IW731&gt;=23,INDEX($GL:$GL,$IV731+23),"")</f>
      </c>
      <c r="HK731">
        <f>IF($IW731&gt;=24,INDEX($GL:$GL,$IV731+24),"")</f>
      </c>
      <c r="HL731">
        <f>IF($IW731&gt;=25,INDEX($GL:$GL,$IV731+25),"")</f>
      </c>
      <c r="HM731">
        <f>IF($IW731&gt;=26,INDEX($GL:$GL,$IV731+26),"")</f>
      </c>
      <c r="HN731">
        <f>IF($IW731&gt;=27,INDEX($GL:$GL,$IV731+27),"")</f>
      </c>
      <c r="HO731">
        <f>IF($IW731&gt;=28,INDEX($GL:$GL,$IV731+28),"")</f>
      </c>
      <c r="HP731">
        <f>IF($IW731&gt;=29,INDEX($GL:$GL,$IV731+29),"")</f>
      </c>
      <c r="HQ731">
        <f>IF($IW731&gt;=30,INDEX($GL:$GL,$IV731+30),"")</f>
      </c>
      <c r="HR731">
        <f>IF($IW731&gt;=31,INDEX($GL:$GL,$IV731+31),"")</f>
      </c>
      <c r="HS731">
        <f>IF($IW731&gt;=32,INDEX($GL:$GL,$IV731+32),"")</f>
      </c>
      <c r="HT731">
        <f>IF($IW731&gt;=33,INDEX($GL:$GL,$IV731+33),"")</f>
      </c>
      <c r="HU731">
        <f>IF($IW731&gt;=34,INDEX($GL:$GL,$IV731+34),"")</f>
      </c>
      <c r="HV731">
        <f>IF($IW731&gt;=35,INDEX($GL:$GL,$IV731+35),"")</f>
      </c>
      <c r="HW731">
        <f>IF($IW731&gt;=36,INDEX($GL:$GL,$IV731+36),"")</f>
      </c>
      <c r="HX731">
        <f>IF($IW731&gt;=37,INDEX($GL:$GL,$IV731+37),"")</f>
      </c>
      <c r="HY731">
        <f>IF($IW731&gt;=38,INDEX($GL:$GL,$IV731+38),"")</f>
      </c>
      <c r="HZ731">
        <f>IF($IW731&gt;=39,INDEX($GL:$GL,$IV731+39),"")</f>
      </c>
      <c r="IA731">
        <f>IF($IW731&gt;=40,INDEX($GL:$GL,$IV731+40),"")</f>
      </c>
      <c r="IB731">
        <f>IF($IW731&gt;=41,INDEX($GL:$GL,$IV731+41),"")</f>
      </c>
      <c r="IC731">
        <f>IF($IW731&gt;=42,INDEX($GL:$GL,$IV731+42),"")</f>
      </c>
      <c r="ID731">
        <f>IF($IW731&gt;=43,INDEX($GL:$GL,$IV731+43),"")</f>
      </c>
      <c r="IE731">
        <f>IF($IW731&gt;=44,INDEX($GL:$GL,$IV731+44),"")</f>
      </c>
      <c r="IF731">
        <f>IF($IW731&gt;=45,INDEX($GL:$GL,$IV731+45),"")</f>
      </c>
      <c r="IG731">
        <f>IF($IW731&gt;=46,INDEX($GL:$GL,$IV731+46),"")</f>
      </c>
      <c r="IH731">
        <f>IF($IW731&gt;=47,INDEX($GL:$GL,$IV731+47),"")</f>
      </c>
      <c r="II731">
        <f>IF($IW731&gt;=48,INDEX($GL:$GL,$IV731+48),"")</f>
      </c>
      <c r="IJ731">
        <f>IF($IW731&gt;=49,INDEX($GL:$GL,$IV731+49),"")</f>
      </c>
      <c r="IK731">
        <f>IF($IW731&gt;=50,INDEX($GL:$GL,$IV731+50),"")</f>
      </c>
      <c r="IL731">
        <f>IF($IW731&gt;=51,INDEX($GL:$GL,$IV731+51),"")</f>
      </c>
      <c r="IM731">
        <f>IF($IW731&gt;=52,INDEX($GL:$GL,$IV731+52),"")</f>
      </c>
      <c r="IN731">
        <f>IF($IW731&gt;=53,INDEX($GL:$GL,$IV731+53),"")</f>
      </c>
      <c r="IO731">
        <f>IF($IW731&gt;=54,INDEX($GL:$GL,$IV731+54),"")</f>
      </c>
      <c r="IP731">
        <f>IF($IW731&gt;=55,INDEX($GL:$GL,$IV731+55),"")</f>
      </c>
      <c r="IQ731">
        <f>IF($IW731&gt;=56,INDEX($GL:$GL,$IV731+56),"")</f>
      </c>
      <c r="IR731">
        <f>IF($IW731&gt;=57,INDEX($GL:$GL,$IV731+57),"")</f>
      </c>
      <c r="IS731">
        <f>IF($IW731&gt;=58,INDEX($GL:$GL,$IV731+58),"")</f>
      </c>
      <c r="IT731">
        <f>IF($IW731&gt;=59,INDEX($GL:$GL,$IV731+59),"")</f>
      </c>
      <c r="IU731">
        <f>IF($IW731&gt;=60,INDEX($GL:$GL,$IV731+60),"")</f>
      </c>
      <c r="IV731">
        <f>IFERROR(MATCH($GK731,$GL$2:$GL$324,0)+1,0)</f>
      </c>
      <c r="IW731">
        <f>IFERROR(INDEX($GM$2:$GM$324,MATCH($GK731,$GL$2:$GL$324,0)),0)</f>
      </c>
      <c r="IX731" t="s">
        <v>34</v>
      </c>
      <c r="IY731" t="s">
        <v>34</v>
      </c>
    </row>
    <row r="732" spans="1:259" x14ac:dyDescent="0.25">
      <c r="K732">
        <f>IF(OR($N732="",$J732=""),"",IFERROR($N732/$J732,0))</f>
      </c>
      <c r="L732">
        <f>IF($N732="","",
SUM($M732,$O732,$T732,$P732,$R732)*
(1-IF($U732="",0,VALUE($U732)/100)))</f>
      </c>
      <c r="M732">
        <f>IF($N732="","",$N732)</f>
      </c>
      <c r="O732">
        <f>IF($N732="","",
IF($H732="","",
IF(ISNUMBER(SEARCH("exempt",LOWER($H732))),0,
$N732*(VALUE(SUBSTITUTE($H732,"%",""))/100))))</f>
      </c>
      <c r="V732">
        <f>IFERROR(IF(FIND(" - ",$E732)&gt;0,MID($E732,FIND(" - ",$E732)+3,LEN($E732)),""),"")</f>
      </c>
      <c r="AE732" t="s">
        <v>1313</v>
      </c>
      <c r="AJ732">
        <f>IFERROR(LEFT($E732,FIND(" - ",$E732)-1),$E732)</f>
      </c>
      <c r="AM732">
        <f>IF($CB732&gt;=1,INDEX($AK:$AK,$CA732+1),"")</f>
      </c>
      <c r="AN732">
        <f>IF($CB732&gt;=2,INDEX($AK:$AK,$CA732+2),"")</f>
      </c>
      <c r="AO732">
        <f>IF($CB732&gt;=3,INDEX($AK:$AK,$CA732+3),"")</f>
      </c>
      <c r="AP732">
        <f>IF($CB732&gt;=4,INDEX($AK:$AK,$CA732+4),"")</f>
      </c>
      <c r="AQ732">
        <f>IF($CB732&gt;=5,INDEX($AK:$AK,$CA732+5),"")</f>
      </c>
      <c r="AR732">
        <f>IF($CB732&gt;=6,INDEX($AK:$AK,$CA732+6),"")</f>
      </c>
      <c r="AS732">
        <f>IF($CB732&gt;=7,INDEX($AK:$AK,$CA732+7),"")</f>
      </c>
      <c r="AT732">
        <f>IF($CB732&gt;=8,INDEX($AK:$AK,$CA732+8),"")</f>
      </c>
      <c r="AU732">
        <f>IF($CB732&gt;=9,INDEX($AK:$AK,$CA732+9),"")</f>
      </c>
      <c r="AV732">
        <f>IF($CB732&gt;=10,INDEX($AK:$AK,$CA732+10),"")</f>
      </c>
      <c r="AW732">
        <f>IF($CB732&gt;=11,INDEX($AK:$AK,$CA732+11),"")</f>
      </c>
      <c r="AX732">
        <f>IF($CB732&gt;=12,INDEX($AK:$AK,$CA732+12),"")</f>
      </c>
      <c r="AY732">
        <f>IF($CB732&gt;=13,INDEX($AK:$AK,$CA732+13),"")</f>
      </c>
      <c r="AZ732">
        <f>IF($CB732&gt;=14,INDEX($AK:$AK,$CA732+14),"")</f>
      </c>
      <c r="BA732">
        <f>IF($CB732&gt;=15,INDEX($AK:$AK,$CA732+15),"")</f>
      </c>
      <c r="BB732">
        <f>IF($CB732&gt;=16,INDEX($AK:$AK,$CA732+16),"")</f>
      </c>
      <c r="BC732">
        <f>IF($CB732&gt;=17,INDEX($AK:$AK,$CA732+17),"")</f>
      </c>
      <c r="BD732">
        <f>IF($CB732&gt;=18,INDEX($AK:$AK,$CA732+18),"")</f>
      </c>
      <c r="BE732">
        <f>IF($CB732&gt;=19,INDEX($AK:$AK,$CA732+19),"")</f>
      </c>
      <c r="BF732">
        <f>IF($CB732&gt;=20,INDEX($AK:$AK,$CA732+20),"")</f>
      </c>
      <c r="BG732">
        <f>IF($CB732&gt;=21,INDEX($AK:$AK,$CA732+21),"")</f>
      </c>
      <c r="BH732">
        <f>IF($CB732&gt;=22,INDEX($AK:$AK,$CA732+22),"")</f>
      </c>
      <c r="BI732">
        <f>IF($CB732&gt;=23,INDEX($AK:$AK,$CA732+23),"")</f>
      </c>
      <c r="BJ732">
        <f>IF($CB732&gt;=24,INDEX($AK:$AK,$CA732+24),"")</f>
      </c>
      <c r="BK732">
        <f>IF($CB732&gt;=25,INDEX($AK:$AK,$CA732+25),"")</f>
      </c>
      <c r="BL732">
        <f>IF($CB732&gt;=26,INDEX($AK:$AK,$CA732+26),"")</f>
      </c>
      <c r="BM732">
        <f>IF($CB732&gt;=27,INDEX($AK:$AK,$CA732+27),"")</f>
      </c>
      <c r="BN732">
        <f>IF($CB732&gt;=28,INDEX($AK:$AK,$CA732+28),"")</f>
      </c>
      <c r="BO732">
        <f>IF($CB732&gt;=29,INDEX($AK:$AK,$CA732+29),"")</f>
      </c>
      <c r="BP732">
        <f>IF($CB732&gt;=30,INDEX($AK:$AK,$CA732+30),"")</f>
      </c>
      <c r="BQ732">
        <f>IF($CB732&gt;=31,INDEX($AK:$AK,$CA732+31),"")</f>
      </c>
      <c r="BR732">
        <f>IF($CB732&gt;=32,INDEX($AK:$AK,$CA732+32),"")</f>
      </c>
      <c r="BS732">
        <f>IF($CB732&gt;=33,INDEX($AK:$AK,$CA732+33),"")</f>
      </c>
      <c r="BT732">
        <f>IF($CB732&gt;=34,INDEX($AK:$AK,$CA732+34),"")</f>
      </c>
      <c r="BU732">
        <f>IF($CB732&gt;=35,INDEX($AK:$AK,$CA732+35),"")</f>
      </c>
      <c r="BV732">
        <f>IF($CB732&gt;=36,INDEX($AK:$AK,$CA732+36),"")</f>
      </c>
      <c r="BW732">
        <f>IF($CB732&gt;=37,INDEX($AK:$AK,$CA732+37),"")</f>
      </c>
      <c r="BX732">
        <f>IF($CB732&gt;=38,INDEX($AK:$AK,$CA732+38),"")</f>
      </c>
      <c r="BY732">
        <f>IF($CB732&gt;=39,INDEX($AK:$AK,$CA732+39),"")</f>
      </c>
      <c r="BZ732">
        <f>IF($CB732&gt;=40,INDEX($AK:$AK,$CA732+40),"")</f>
      </c>
      <c r="CA732">
        <f>IFERROR(MATCH($AJ732,$AK$2:$AK$134,0)+1,0)</f>
      </c>
      <c r="CB732">
        <f>IFERROR(INDEX($AL$2:$AL$134,MATCH($AJ732,$AK$2:$AK$134,0)),0)</f>
      </c>
      <c r="CC732">
        <f>IFERROR(LEFT($F732,FIND(" - ",$F732)-1),$F732)</f>
      </c>
      <c r="CF732">
        <f>IF($DA732&gt;=1,INDEX($CD:$CD,$CZ732+1),"")</f>
      </c>
      <c r="CG732">
        <f>IF($DA732&gt;=2,INDEX($CD:$CD,$CZ732+2),"")</f>
      </c>
      <c r="CH732">
        <f>IF($DA732&gt;=3,INDEX($CD:$CD,$CZ732+3),"")</f>
      </c>
      <c r="CI732">
        <f>IF($DA732&gt;=4,INDEX($CD:$CD,$CZ732+4),"")</f>
      </c>
      <c r="CJ732">
        <f>IF($DA732&gt;=5,INDEX($CD:$CD,$CZ732+5),"")</f>
      </c>
      <c r="CK732">
        <f>IF($DA732&gt;=6,INDEX($CD:$CD,$CZ732+6),"")</f>
      </c>
      <c r="CL732">
        <f>IF($DA732&gt;=7,INDEX($CD:$CD,$CZ732+7),"")</f>
      </c>
      <c r="CM732">
        <f>IF($DA732&gt;=8,INDEX($CD:$CD,$CZ732+8),"")</f>
      </c>
      <c r="CN732">
        <f>IF($DA732&gt;=9,INDEX($CD:$CD,$CZ732+9),"")</f>
      </c>
      <c r="CO732">
        <f>IF($DA732&gt;=10,INDEX($CD:$CD,$CZ732+10),"")</f>
      </c>
      <c r="CP732">
        <f>IF($DA732&gt;=11,INDEX($CD:$CD,$CZ732+11),"")</f>
      </c>
      <c r="CQ732">
        <f>IF($DA732&gt;=12,INDEX($CD:$CD,$CZ732+12),"")</f>
      </c>
      <c r="CR732">
        <f>IF($DA732&gt;=13,INDEX($CD:$CD,$CZ732+13),"")</f>
      </c>
      <c r="CS732">
        <f>IF($DA732&gt;=14,INDEX($CD:$CD,$CZ732+14),"")</f>
      </c>
      <c r="CT732">
        <f>IF($DA732&gt;=15,INDEX($CD:$CD,$CZ732+15),"")</f>
      </c>
      <c r="CU732">
        <f>IF($DA732&gt;=16,INDEX($CD:$CD,$CZ732+16),"")</f>
      </c>
      <c r="CV732">
        <f>IF($DA732&gt;=17,INDEX($CD:$CD,$CZ732+17),"")</f>
      </c>
      <c r="CW732">
        <f>IF($DA732&gt;=18,INDEX($CD:$CD,$CZ732+18),"")</f>
      </c>
      <c r="CX732">
        <f>IF($DA732&gt;=19,INDEX($CD:$CD,$CZ732+19),"")</f>
      </c>
      <c r="CY732">
        <f>IF($DA732&gt;=20,INDEX($CD:$CD,$CZ732+20),"")</f>
      </c>
      <c r="CZ732">
        <f>IFERROR(MATCH($CC732,$CD$2:$CD$263,0)+1,0)</f>
      </c>
      <c r="DA732">
        <f>IFERROR(INDEX($CE$2:$CE$263,MATCH($CC732,$CD$2:$CD$263,0)),0)</f>
      </c>
      <c r="DB732">
        <f>IFERROR(INDEX($AI:$AI,MATCH($H732,$AH:$AH,0))&amp;"","")</f>
      </c>
      <c r="DF732">
        <f>IF($GI732&gt;=1,INDEX($DC:$DC,$GH732+1),"")</f>
      </c>
      <c r="DG732">
        <f>IF($GI732&gt;=2,INDEX($DC:$DC,$GH732+2),"")</f>
      </c>
      <c r="DH732">
        <f>IF($GI732&gt;=3,INDEX($DC:$DC,$GH732+3),"")</f>
      </c>
      <c r="DI732">
        <f>IF($GI732&gt;=4,INDEX($DC:$DC,$GH732+4),"")</f>
      </c>
      <c r="DJ732">
        <f>IF($GI732&gt;=5,INDEX($DC:$DC,$GH732+5),"")</f>
      </c>
      <c r="DK732">
        <f>IF($GI732&gt;=6,INDEX($DC:$DC,$GH732+6),"")</f>
      </c>
      <c r="DL732">
        <f>IF($GI732&gt;=7,INDEX($DC:$DC,$GH732+7),"")</f>
      </c>
      <c r="DM732">
        <f>IF($GI732&gt;=8,INDEX($DC:$DC,$GH732+8),"")</f>
      </c>
      <c r="DN732">
        <f>IF($GI732&gt;=9,INDEX($DC:$DC,$GH732+9),"")</f>
      </c>
      <c r="DO732">
        <f>IF($GI732&gt;=10,INDEX($DC:$DC,$GH732+10),"")</f>
      </c>
      <c r="DP732">
        <f>IF($GI732&gt;=11,INDEX($DC:$DC,$GH732+11),"")</f>
      </c>
      <c r="DQ732">
        <f>IF($GI732&gt;=12,INDEX($DC:$DC,$GH732+12),"")</f>
      </c>
      <c r="DR732">
        <f>IF($GI732&gt;=13,INDEX($DC:$DC,$GH732+13),"")</f>
      </c>
      <c r="DS732">
        <f>IF($GI732&gt;=14,INDEX($DC:$DC,$GH732+14),"")</f>
      </c>
      <c r="DT732">
        <f>IF($GI732&gt;=15,INDEX($DC:$DC,$GH732+15),"")</f>
      </c>
      <c r="DU732">
        <f>IF($GI732&gt;=16,INDEX($DC:$DC,$GH732+16),"")</f>
      </c>
      <c r="DV732">
        <f>IF($GI732&gt;=17,INDEX($DC:$DC,$GH732+17),"")</f>
      </c>
      <c r="DW732">
        <f>IF($GI732&gt;=18,INDEX($DC:$DC,$GH732+18),"")</f>
      </c>
      <c r="DX732">
        <f>IF($GI732&gt;=19,INDEX($DC:$DC,$GH732+19),"")</f>
      </c>
      <c r="DY732">
        <f>IF($GI732&gt;=20,INDEX($DC:$DC,$GH732+20),"")</f>
      </c>
      <c r="DZ732">
        <f>IF($GI732&gt;=21,INDEX($DC:$DC,$GH732+21),"")</f>
      </c>
      <c r="EA732">
        <f>IF($GI732&gt;=22,INDEX($DC:$DC,$GH732+22),"")</f>
      </c>
      <c r="EB732">
        <f>IF($GI732&gt;=23,INDEX($DC:$DC,$GH732+23),"")</f>
      </c>
      <c r="EC732">
        <f>IF($GI732&gt;=24,INDEX($DC:$DC,$GH732+24),"")</f>
      </c>
      <c r="ED732">
        <f>IF($GI732&gt;=25,INDEX($DC:$DC,$GH732+25),"")</f>
      </c>
      <c r="EE732">
        <f>IF($GI732&gt;=26,INDEX($DC:$DC,$GH732+26),"")</f>
      </c>
      <c r="EF732">
        <f>IF($GI732&gt;=27,INDEX($DC:$DC,$GH732+27),"")</f>
      </c>
      <c r="EG732">
        <f>IF($GI732&gt;=28,INDEX($DC:$DC,$GH732+28),"")</f>
      </c>
      <c r="EH732">
        <f>IF($GI732&gt;=29,INDEX($DC:$DC,$GH732+29),"")</f>
      </c>
      <c r="EI732">
        <f>IF($GI732&gt;=30,INDEX($DC:$DC,$GH732+30),"")</f>
      </c>
      <c r="EJ732">
        <f>IF($GI732&gt;=31,INDEX($DC:$DC,$GH732+31),"")</f>
      </c>
      <c r="EK732">
        <f>IF($GI732&gt;=32,INDEX($DC:$DC,$GH732+32),"")</f>
      </c>
      <c r="EL732">
        <f>IF($GI732&gt;=33,INDEX($DC:$DC,$GH732+33),"")</f>
      </c>
      <c r="EM732">
        <f>IF($GI732&gt;=34,INDEX($DC:$DC,$GH732+34),"")</f>
      </c>
      <c r="EN732">
        <f>IF($GI732&gt;=35,INDEX($DC:$DC,$GH732+35),"")</f>
      </c>
      <c r="EO732">
        <f>IF($GI732&gt;=36,INDEX($DC:$DC,$GH732+36),"")</f>
      </c>
      <c r="EP732">
        <f>IF($GI732&gt;=37,INDEX($DC:$DC,$GH732+37),"")</f>
      </c>
      <c r="EQ732">
        <f>IF($GI732&gt;=38,INDEX($DC:$DC,$GH732+38),"")</f>
      </c>
      <c r="ER732">
        <f>IF($GI732&gt;=39,INDEX($DC:$DC,$GH732+39),"")</f>
      </c>
      <c r="ES732">
        <f>IF($GI732&gt;=40,INDEX($DC:$DC,$GH732+40),"")</f>
      </c>
      <c r="ET732">
        <f>IF($GI732&gt;=1,INDEX($DD:$DD,$GH732+1),"")</f>
      </c>
      <c r="EU732">
        <f>IF($GI732&gt;=2,INDEX($DD:$DD,$GH732+2),"")</f>
      </c>
      <c r="EV732">
        <f>IF($GI732&gt;=3,INDEX($DD:$DD,$GH732+3),"")</f>
      </c>
      <c r="EW732">
        <f>IF($GI732&gt;=4,INDEX($DD:$DD,$GH732+4),"")</f>
      </c>
      <c r="EX732">
        <f>IF($GI732&gt;=5,INDEX($DD:$DD,$GH732+5),"")</f>
      </c>
      <c r="EY732">
        <f>IF($GI732&gt;=6,INDEX($DD:$DD,$GH732+6),"")</f>
      </c>
      <c r="EZ732">
        <f>IF($GI732&gt;=7,INDEX($DD:$DD,$GH732+7),"")</f>
      </c>
      <c r="FA732">
        <f>IF($GI732&gt;=8,INDEX($DD:$DD,$GH732+8),"")</f>
      </c>
      <c r="FB732">
        <f>IF($GI732&gt;=9,INDEX($DD:$DD,$GH732+9),"")</f>
      </c>
      <c r="FC732">
        <f>IF($GI732&gt;=10,INDEX($DD:$DD,$GH732+10),"")</f>
      </c>
      <c r="FD732">
        <f>IF($GI732&gt;=11,INDEX($DD:$DD,$GH732+11),"")</f>
      </c>
      <c r="FE732">
        <f>IF($GI732&gt;=12,INDEX($DD:$DD,$GH732+12),"")</f>
      </c>
      <c r="FF732">
        <f>IF($GI732&gt;=13,INDEX($DD:$DD,$GH732+13),"")</f>
      </c>
      <c r="FG732">
        <f>IF($GI732&gt;=14,INDEX($DD:$DD,$GH732+14),"")</f>
      </c>
      <c r="FH732">
        <f>IF($GI732&gt;=15,INDEX($DD:$DD,$GH732+15),"")</f>
      </c>
      <c r="FI732">
        <f>IF($GI732&gt;=16,INDEX($DD:$DD,$GH732+16),"")</f>
      </c>
      <c r="FJ732">
        <f>IF($GI732&gt;=17,INDEX($DD:$DD,$GH732+17),"")</f>
      </c>
      <c r="FK732">
        <f>IF($GI732&gt;=18,INDEX($DD:$DD,$GH732+18),"")</f>
      </c>
      <c r="FL732">
        <f>IF($GI732&gt;=19,INDEX($DD:$DD,$GH732+19),"")</f>
      </c>
      <c r="FM732">
        <f>IF($GI732&gt;=20,INDEX($DD:$DD,$GH732+20),"")</f>
      </c>
      <c r="FN732">
        <f>IF($GI732&gt;=21,INDEX($DD:$DD,$GH732+21),"")</f>
      </c>
      <c r="FO732">
        <f>IF($GI732&gt;=22,INDEX($DD:$DD,$GH732+22),"")</f>
      </c>
      <c r="FP732">
        <f>IF($GI732&gt;=23,INDEX($DD:$DD,$GH732+23),"")</f>
      </c>
      <c r="FQ732">
        <f>IF($GI732&gt;=24,INDEX($DD:$DD,$GH732+24),"")</f>
      </c>
      <c r="FR732">
        <f>IF($GI732&gt;=25,INDEX($DD:$DD,$GH732+25),"")</f>
      </c>
      <c r="FS732">
        <f>IF($GI732&gt;=26,INDEX($DD:$DD,$GH732+26),"")</f>
      </c>
      <c r="FT732">
        <f>IF($GI732&gt;=27,INDEX($DD:$DD,$GH732+27),"")</f>
      </c>
      <c r="FU732">
        <f>IF($GI732&gt;=28,INDEX($DD:$DD,$GH732+28),"")</f>
      </c>
      <c r="FV732">
        <f>IF($GI732&gt;=29,INDEX($DD:$DD,$GH732+29),"")</f>
      </c>
      <c r="FW732">
        <f>IF($GI732&gt;=30,INDEX($DD:$DD,$GH732+30),"")</f>
      </c>
      <c r="FX732">
        <f>IF($GI732&gt;=31,INDEX($DD:$DD,$GH732+31),"")</f>
      </c>
      <c r="FY732">
        <f>IF($GI732&gt;=32,INDEX($DD:$DD,$GH732+32),"")</f>
      </c>
      <c r="FZ732">
        <f>IF($GI732&gt;=33,INDEX($DD:$DD,$GH732+33),"")</f>
      </c>
      <c r="GA732">
        <f>IF($GI732&gt;=34,INDEX($DD:$DD,$GH732+34),"")</f>
      </c>
      <c r="GB732">
        <f>IF($GI732&gt;=35,INDEX($DD:$DD,$GH732+35),"")</f>
      </c>
      <c r="GC732">
        <f>IF($GI732&gt;=36,INDEX($DD:$DD,$GH732+36),"")</f>
      </c>
      <c r="GD732">
        <f>IF($GI732&gt;=37,INDEX($DD:$DD,$GH732+37),"")</f>
      </c>
      <c r="GE732">
        <f>IF($GI732&gt;=38,INDEX($DD:$DD,$GH732+38),"")</f>
      </c>
      <c r="GF732">
        <f>IF($GI732&gt;=39,INDEX($DD:$DD,$GH732+39),"")</f>
      </c>
      <c r="GG732">
        <f>IF($GI732&gt;=40,INDEX($DD:$DD,$GH732+40),"")</f>
      </c>
      <c r="GH732">
        <f>IFERROR(MATCH($DB732,$DC$2:$DC$148,0)+1,0)</f>
      </c>
      <c r="GI732">
        <f>IFERROR(INDEX($DE$2:$DE$148,MATCH($DB732,$DC$2:$DC$148,0)),0)</f>
      </c>
      <c r="GJ732">
        <f>IFERROR(MATCH($S732,$DF$732:$ES$732,0),0)</f>
      </c>
      <c r="GK732">
        <f>IF($GJ732&gt;0,INDEX($ET$732:$GG$732,$GJ732),"")</f>
      </c>
      <c r="GN732">
        <f>IF($IW732&gt;=1,INDEX($GL:$GL,$IV732+1),"")</f>
      </c>
      <c r="GO732">
        <f>IF($IW732&gt;=2,INDEX($GL:$GL,$IV732+2),"")</f>
      </c>
      <c r="GP732">
        <f>IF($IW732&gt;=3,INDEX($GL:$GL,$IV732+3),"")</f>
      </c>
      <c r="GQ732">
        <f>IF($IW732&gt;=4,INDEX($GL:$GL,$IV732+4),"")</f>
      </c>
      <c r="GR732">
        <f>IF($IW732&gt;=5,INDEX($GL:$GL,$IV732+5),"")</f>
      </c>
      <c r="GS732">
        <f>IF($IW732&gt;=6,INDEX($GL:$GL,$IV732+6),"")</f>
      </c>
      <c r="GT732">
        <f>IF($IW732&gt;=7,INDEX($GL:$GL,$IV732+7),"")</f>
      </c>
      <c r="GU732">
        <f>IF($IW732&gt;=8,INDEX($GL:$GL,$IV732+8),"")</f>
      </c>
      <c r="GV732">
        <f>IF($IW732&gt;=9,INDEX($GL:$GL,$IV732+9),"")</f>
      </c>
      <c r="GW732">
        <f>IF($IW732&gt;=10,INDEX($GL:$GL,$IV732+10),"")</f>
      </c>
      <c r="GX732">
        <f>IF($IW732&gt;=11,INDEX($GL:$GL,$IV732+11),"")</f>
      </c>
      <c r="GY732">
        <f>IF($IW732&gt;=12,INDEX($GL:$GL,$IV732+12),"")</f>
      </c>
      <c r="GZ732">
        <f>IF($IW732&gt;=13,INDEX($GL:$GL,$IV732+13),"")</f>
      </c>
      <c r="HA732">
        <f>IF($IW732&gt;=14,INDEX($GL:$GL,$IV732+14),"")</f>
      </c>
      <c r="HB732">
        <f>IF($IW732&gt;=15,INDEX($GL:$GL,$IV732+15),"")</f>
      </c>
      <c r="HC732">
        <f>IF($IW732&gt;=16,INDEX($GL:$GL,$IV732+16),"")</f>
      </c>
      <c r="HD732">
        <f>IF($IW732&gt;=17,INDEX($GL:$GL,$IV732+17),"")</f>
      </c>
      <c r="HE732">
        <f>IF($IW732&gt;=18,INDEX($GL:$GL,$IV732+18),"")</f>
      </c>
      <c r="HF732">
        <f>IF($IW732&gt;=19,INDEX($GL:$GL,$IV732+19),"")</f>
      </c>
      <c r="HG732">
        <f>IF($IW732&gt;=20,INDEX($GL:$GL,$IV732+20),"")</f>
      </c>
      <c r="HH732">
        <f>IF($IW732&gt;=21,INDEX($GL:$GL,$IV732+21),"")</f>
      </c>
      <c r="HI732">
        <f>IF($IW732&gt;=22,INDEX($GL:$GL,$IV732+22),"")</f>
      </c>
      <c r="HJ732">
        <f>IF($IW732&gt;=23,INDEX($GL:$GL,$IV732+23),"")</f>
      </c>
      <c r="HK732">
        <f>IF($IW732&gt;=24,INDEX($GL:$GL,$IV732+24),"")</f>
      </c>
      <c r="HL732">
        <f>IF($IW732&gt;=25,INDEX($GL:$GL,$IV732+25),"")</f>
      </c>
      <c r="HM732">
        <f>IF($IW732&gt;=26,INDEX($GL:$GL,$IV732+26),"")</f>
      </c>
      <c r="HN732">
        <f>IF($IW732&gt;=27,INDEX($GL:$GL,$IV732+27),"")</f>
      </c>
      <c r="HO732">
        <f>IF($IW732&gt;=28,INDEX($GL:$GL,$IV732+28),"")</f>
      </c>
      <c r="HP732">
        <f>IF($IW732&gt;=29,INDEX($GL:$GL,$IV732+29),"")</f>
      </c>
      <c r="HQ732">
        <f>IF($IW732&gt;=30,INDEX($GL:$GL,$IV732+30),"")</f>
      </c>
      <c r="HR732">
        <f>IF($IW732&gt;=31,INDEX($GL:$GL,$IV732+31),"")</f>
      </c>
      <c r="HS732">
        <f>IF($IW732&gt;=32,INDEX($GL:$GL,$IV732+32),"")</f>
      </c>
      <c r="HT732">
        <f>IF($IW732&gt;=33,INDEX($GL:$GL,$IV732+33),"")</f>
      </c>
      <c r="HU732">
        <f>IF($IW732&gt;=34,INDEX($GL:$GL,$IV732+34),"")</f>
      </c>
      <c r="HV732">
        <f>IF($IW732&gt;=35,INDEX($GL:$GL,$IV732+35),"")</f>
      </c>
      <c r="HW732">
        <f>IF($IW732&gt;=36,INDEX($GL:$GL,$IV732+36),"")</f>
      </c>
      <c r="HX732">
        <f>IF($IW732&gt;=37,INDEX($GL:$GL,$IV732+37),"")</f>
      </c>
      <c r="HY732">
        <f>IF($IW732&gt;=38,INDEX($GL:$GL,$IV732+38),"")</f>
      </c>
      <c r="HZ732">
        <f>IF($IW732&gt;=39,INDEX($GL:$GL,$IV732+39),"")</f>
      </c>
      <c r="IA732">
        <f>IF($IW732&gt;=40,INDEX($GL:$GL,$IV732+40),"")</f>
      </c>
      <c r="IB732">
        <f>IF($IW732&gt;=41,INDEX($GL:$GL,$IV732+41),"")</f>
      </c>
      <c r="IC732">
        <f>IF($IW732&gt;=42,INDEX($GL:$GL,$IV732+42),"")</f>
      </c>
      <c r="ID732">
        <f>IF($IW732&gt;=43,INDEX($GL:$GL,$IV732+43),"")</f>
      </c>
      <c r="IE732">
        <f>IF($IW732&gt;=44,INDEX($GL:$GL,$IV732+44),"")</f>
      </c>
      <c r="IF732">
        <f>IF($IW732&gt;=45,INDEX($GL:$GL,$IV732+45),"")</f>
      </c>
      <c r="IG732">
        <f>IF($IW732&gt;=46,INDEX($GL:$GL,$IV732+46),"")</f>
      </c>
      <c r="IH732">
        <f>IF($IW732&gt;=47,INDEX($GL:$GL,$IV732+47),"")</f>
      </c>
      <c r="II732">
        <f>IF($IW732&gt;=48,INDEX($GL:$GL,$IV732+48),"")</f>
      </c>
      <c r="IJ732">
        <f>IF($IW732&gt;=49,INDEX($GL:$GL,$IV732+49),"")</f>
      </c>
      <c r="IK732">
        <f>IF($IW732&gt;=50,INDEX($GL:$GL,$IV732+50),"")</f>
      </c>
      <c r="IL732">
        <f>IF($IW732&gt;=51,INDEX($GL:$GL,$IV732+51),"")</f>
      </c>
      <c r="IM732">
        <f>IF($IW732&gt;=52,INDEX($GL:$GL,$IV732+52),"")</f>
      </c>
      <c r="IN732">
        <f>IF($IW732&gt;=53,INDEX($GL:$GL,$IV732+53),"")</f>
      </c>
      <c r="IO732">
        <f>IF($IW732&gt;=54,INDEX($GL:$GL,$IV732+54),"")</f>
      </c>
      <c r="IP732">
        <f>IF($IW732&gt;=55,INDEX($GL:$GL,$IV732+55),"")</f>
      </c>
      <c r="IQ732">
        <f>IF($IW732&gt;=56,INDEX($GL:$GL,$IV732+56),"")</f>
      </c>
      <c r="IR732">
        <f>IF($IW732&gt;=57,INDEX($GL:$GL,$IV732+57),"")</f>
      </c>
      <c r="IS732">
        <f>IF($IW732&gt;=58,INDEX($GL:$GL,$IV732+58),"")</f>
      </c>
      <c r="IT732">
        <f>IF($IW732&gt;=59,INDEX($GL:$GL,$IV732+59),"")</f>
      </c>
      <c r="IU732">
        <f>IF($IW732&gt;=60,INDEX($GL:$GL,$IV732+60),"")</f>
      </c>
      <c r="IV732">
        <f>IFERROR(MATCH($GK732,$GL$2:$GL$324,0)+1,0)</f>
      </c>
      <c r="IW732">
        <f>IFERROR(INDEX($GM$2:$GM$324,MATCH($GK732,$GL$2:$GL$324,0)),0)</f>
      </c>
      <c r="IX732" t="s">
        <v>34</v>
      </c>
      <c r="IY732" t="s">
        <v>34</v>
      </c>
    </row>
    <row r="733" spans="1:259" x14ac:dyDescent="0.25">
      <c r="K733">
        <f>IF(OR($N733="",$J733=""),"",IFERROR($N733/$J733,0))</f>
      </c>
      <c r="L733">
        <f>IF($N733="","",
SUM($M733,$O733,$T733,$P733,$R733)*
(1-IF($U733="",0,VALUE($U733)/100)))</f>
      </c>
      <c r="M733">
        <f>IF($N733="","",$N733)</f>
      </c>
      <c r="O733">
        <f>IF($N733="","",
IF($H733="","",
IF(ISNUMBER(SEARCH("exempt",LOWER($H733))),0,
$N733*(VALUE(SUBSTITUTE($H733,"%",""))/100))))</f>
      </c>
      <c r="V733">
        <f>IFERROR(IF(FIND(" - ",$E733)&gt;0,MID($E733,FIND(" - ",$E733)+3,LEN($E733)),""),"")</f>
      </c>
      <c r="AE733" t="s">
        <v>1314</v>
      </c>
      <c r="AJ733">
        <f>IFERROR(LEFT($E733,FIND(" - ",$E733)-1),$E733)</f>
      </c>
      <c r="AM733">
        <f>IF($CB733&gt;=1,INDEX($AK:$AK,$CA733+1),"")</f>
      </c>
      <c r="AN733">
        <f>IF($CB733&gt;=2,INDEX($AK:$AK,$CA733+2),"")</f>
      </c>
      <c r="AO733">
        <f>IF($CB733&gt;=3,INDEX($AK:$AK,$CA733+3),"")</f>
      </c>
      <c r="AP733">
        <f>IF($CB733&gt;=4,INDEX($AK:$AK,$CA733+4),"")</f>
      </c>
      <c r="AQ733">
        <f>IF($CB733&gt;=5,INDEX($AK:$AK,$CA733+5),"")</f>
      </c>
      <c r="AR733">
        <f>IF($CB733&gt;=6,INDEX($AK:$AK,$CA733+6),"")</f>
      </c>
      <c r="AS733">
        <f>IF($CB733&gt;=7,INDEX($AK:$AK,$CA733+7),"")</f>
      </c>
      <c r="AT733">
        <f>IF($CB733&gt;=8,INDEX($AK:$AK,$CA733+8),"")</f>
      </c>
      <c r="AU733">
        <f>IF($CB733&gt;=9,INDEX($AK:$AK,$CA733+9),"")</f>
      </c>
      <c r="AV733">
        <f>IF($CB733&gt;=10,INDEX($AK:$AK,$CA733+10),"")</f>
      </c>
      <c r="AW733">
        <f>IF($CB733&gt;=11,INDEX($AK:$AK,$CA733+11),"")</f>
      </c>
      <c r="AX733">
        <f>IF($CB733&gt;=12,INDEX($AK:$AK,$CA733+12),"")</f>
      </c>
      <c r="AY733">
        <f>IF($CB733&gt;=13,INDEX($AK:$AK,$CA733+13),"")</f>
      </c>
      <c r="AZ733">
        <f>IF($CB733&gt;=14,INDEX($AK:$AK,$CA733+14),"")</f>
      </c>
      <c r="BA733">
        <f>IF($CB733&gt;=15,INDEX($AK:$AK,$CA733+15),"")</f>
      </c>
      <c r="BB733">
        <f>IF($CB733&gt;=16,INDEX($AK:$AK,$CA733+16),"")</f>
      </c>
      <c r="BC733">
        <f>IF($CB733&gt;=17,INDEX($AK:$AK,$CA733+17),"")</f>
      </c>
      <c r="BD733">
        <f>IF($CB733&gt;=18,INDEX($AK:$AK,$CA733+18),"")</f>
      </c>
      <c r="BE733">
        <f>IF($CB733&gt;=19,INDEX($AK:$AK,$CA733+19),"")</f>
      </c>
      <c r="BF733">
        <f>IF($CB733&gt;=20,INDEX($AK:$AK,$CA733+20),"")</f>
      </c>
      <c r="BG733">
        <f>IF($CB733&gt;=21,INDEX($AK:$AK,$CA733+21),"")</f>
      </c>
      <c r="BH733">
        <f>IF($CB733&gt;=22,INDEX($AK:$AK,$CA733+22),"")</f>
      </c>
      <c r="BI733">
        <f>IF($CB733&gt;=23,INDEX($AK:$AK,$CA733+23),"")</f>
      </c>
      <c r="BJ733">
        <f>IF($CB733&gt;=24,INDEX($AK:$AK,$CA733+24),"")</f>
      </c>
      <c r="BK733">
        <f>IF($CB733&gt;=25,INDEX($AK:$AK,$CA733+25),"")</f>
      </c>
      <c r="BL733">
        <f>IF($CB733&gt;=26,INDEX($AK:$AK,$CA733+26),"")</f>
      </c>
      <c r="BM733">
        <f>IF($CB733&gt;=27,INDEX($AK:$AK,$CA733+27),"")</f>
      </c>
      <c r="BN733">
        <f>IF($CB733&gt;=28,INDEX($AK:$AK,$CA733+28),"")</f>
      </c>
      <c r="BO733">
        <f>IF($CB733&gt;=29,INDEX($AK:$AK,$CA733+29),"")</f>
      </c>
      <c r="BP733">
        <f>IF($CB733&gt;=30,INDEX($AK:$AK,$CA733+30),"")</f>
      </c>
      <c r="BQ733">
        <f>IF($CB733&gt;=31,INDEX($AK:$AK,$CA733+31),"")</f>
      </c>
      <c r="BR733">
        <f>IF($CB733&gt;=32,INDEX($AK:$AK,$CA733+32),"")</f>
      </c>
      <c r="BS733">
        <f>IF($CB733&gt;=33,INDEX($AK:$AK,$CA733+33),"")</f>
      </c>
      <c r="BT733">
        <f>IF($CB733&gt;=34,INDEX($AK:$AK,$CA733+34),"")</f>
      </c>
      <c r="BU733">
        <f>IF($CB733&gt;=35,INDEX($AK:$AK,$CA733+35),"")</f>
      </c>
      <c r="BV733">
        <f>IF($CB733&gt;=36,INDEX($AK:$AK,$CA733+36),"")</f>
      </c>
      <c r="BW733">
        <f>IF($CB733&gt;=37,INDEX($AK:$AK,$CA733+37),"")</f>
      </c>
      <c r="BX733">
        <f>IF($CB733&gt;=38,INDEX($AK:$AK,$CA733+38),"")</f>
      </c>
      <c r="BY733">
        <f>IF($CB733&gt;=39,INDEX($AK:$AK,$CA733+39),"")</f>
      </c>
      <c r="BZ733">
        <f>IF($CB733&gt;=40,INDEX($AK:$AK,$CA733+40),"")</f>
      </c>
      <c r="CA733">
        <f>IFERROR(MATCH($AJ733,$AK$2:$AK$134,0)+1,0)</f>
      </c>
      <c r="CB733">
        <f>IFERROR(INDEX($AL$2:$AL$134,MATCH($AJ733,$AK$2:$AK$134,0)),0)</f>
      </c>
      <c r="CC733">
        <f>IFERROR(LEFT($F733,FIND(" - ",$F733)-1),$F733)</f>
      </c>
      <c r="CF733">
        <f>IF($DA733&gt;=1,INDEX($CD:$CD,$CZ733+1),"")</f>
      </c>
      <c r="CG733">
        <f>IF($DA733&gt;=2,INDEX($CD:$CD,$CZ733+2),"")</f>
      </c>
      <c r="CH733">
        <f>IF($DA733&gt;=3,INDEX($CD:$CD,$CZ733+3),"")</f>
      </c>
      <c r="CI733">
        <f>IF($DA733&gt;=4,INDEX($CD:$CD,$CZ733+4),"")</f>
      </c>
      <c r="CJ733">
        <f>IF($DA733&gt;=5,INDEX($CD:$CD,$CZ733+5),"")</f>
      </c>
      <c r="CK733">
        <f>IF($DA733&gt;=6,INDEX($CD:$CD,$CZ733+6),"")</f>
      </c>
      <c r="CL733">
        <f>IF($DA733&gt;=7,INDEX($CD:$CD,$CZ733+7),"")</f>
      </c>
      <c r="CM733">
        <f>IF($DA733&gt;=8,INDEX($CD:$CD,$CZ733+8),"")</f>
      </c>
      <c r="CN733">
        <f>IF($DA733&gt;=9,INDEX($CD:$CD,$CZ733+9),"")</f>
      </c>
      <c r="CO733">
        <f>IF($DA733&gt;=10,INDEX($CD:$CD,$CZ733+10),"")</f>
      </c>
      <c r="CP733">
        <f>IF($DA733&gt;=11,INDEX($CD:$CD,$CZ733+11),"")</f>
      </c>
      <c r="CQ733">
        <f>IF($DA733&gt;=12,INDEX($CD:$CD,$CZ733+12),"")</f>
      </c>
      <c r="CR733">
        <f>IF($DA733&gt;=13,INDEX($CD:$CD,$CZ733+13),"")</f>
      </c>
      <c r="CS733">
        <f>IF($DA733&gt;=14,INDEX($CD:$CD,$CZ733+14),"")</f>
      </c>
      <c r="CT733">
        <f>IF($DA733&gt;=15,INDEX($CD:$CD,$CZ733+15),"")</f>
      </c>
      <c r="CU733">
        <f>IF($DA733&gt;=16,INDEX($CD:$CD,$CZ733+16),"")</f>
      </c>
      <c r="CV733">
        <f>IF($DA733&gt;=17,INDEX($CD:$CD,$CZ733+17),"")</f>
      </c>
      <c r="CW733">
        <f>IF($DA733&gt;=18,INDEX($CD:$CD,$CZ733+18),"")</f>
      </c>
      <c r="CX733">
        <f>IF($DA733&gt;=19,INDEX($CD:$CD,$CZ733+19),"")</f>
      </c>
      <c r="CY733">
        <f>IF($DA733&gt;=20,INDEX($CD:$CD,$CZ733+20),"")</f>
      </c>
      <c r="CZ733">
        <f>IFERROR(MATCH($CC733,$CD$2:$CD$263,0)+1,0)</f>
      </c>
      <c r="DA733">
        <f>IFERROR(INDEX($CE$2:$CE$263,MATCH($CC733,$CD$2:$CD$263,0)),0)</f>
      </c>
      <c r="DB733">
        <f>IFERROR(INDEX($AI:$AI,MATCH($H733,$AH:$AH,0))&amp;"","")</f>
      </c>
      <c r="DF733">
        <f>IF($GI733&gt;=1,INDEX($DC:$DC,$GH733+1),"")</f>
      </c>
      <c r="DG733">
        <f>IF($GI733&gt;=2,INDEX($DC:$DC,$GH733+2),"")</f>
      </c>
      <c r="DH733">
        <f>IF($GI733&gt;=3,INDEX($DC:$DC,$GH733+3),"")</f>
      </c>
      <c r="DI733">
        <f>IF($GI733&gt;=4,INDEX($DC:$DC,$GH733+4),"")</f>
      </c>
      <c r="DJ733">
        <f>IF($GI733&gt;=5,INDEX($DC:$DC,$GH733+5),"")</f>
      </c>
      <c r="DK733">
        <f>IF($GI733&gt;=6,INDEX($DC:$DC,$GH733+6),"")</f>
      </c>
      <c r="DL733">
        <f>IF($GI733&gt;=7,INDEX($DC:$DC,$GH733+7),"")</f>
      </c>
      <c r="DM733">
        <f>IF($GI733&gt;=8,INDEX($DC:$DC,$GH733+8),"")</f>
      </c>
      <c r="DN733">
        <f>IF($GI733&gt;=9,INDEX($DC:$DC,$GH733+9),"")</f>
      </c>
      <c r="DO733">
        <f>IF($GI733&gt;=10,INDEX($DC:$DC,$GH733+10),"")</f>
      </c>
      <c r="DP733">
        <f>IF($GI733&gt;=11,INDEX($DC:$DC,$GH733+11),"")</f>
      </c>
      <c r="DQ733">
        <f>IF($GI733&gt;=12,INDEX($DC:$DC,$GH733+12),"")</f>
      </c>
      <c r="DR733">
        <f>IF($GI733&gt;=13,INDEX($DC:$DC,$GH733+13),"")</f>
      </c>
      <c r="DS733">
        <f>IF($GI733&gt;=14,INDEX($DC:$DC,$GH733+14),"")</f>
      </c>
      <c r="DT733">
        <f>IF($GI733&gt;=15,INDEX($DC:$DC,$GH733+15),"")</f>
      </c>
      <c r="DU733">
        <f>IF($GI733&gt;=16,INDEX($DC:$DC,$GH733+16),"")</f>
      </c>
      <c r="DV733">
        <f>IF($GI733&gt;=17,INDEX($DC:$DC,$GH733+17),"")</f>
      </c>
      <c r="DW733">
        <f>IF($GI733&gt;=18,INDEX($DC:$DC,$GH733+18),"")</f>
      </c>
      <c r="DX733">
        <f>IF($GI733&gt;=19,INDEX($DC:$DC,$GH733+19),"")</f>
      </c>
      <c r="DY733">
        <f>IF($GI733&gt;=20,INDEX($DC:$DC,$GH733+20),"")</f>
      </c>
      <c r="DZ733">
        <f>IF($GI733&gt;=21,INDEX($DC:$DC,$GH733+21),"")</f>
      </c>
      <c r="EA733">
        <f>IF($GI733&gt;=22,INDEX($DC:$DC,$GH733+22),"")</f>
      </c>
      <c r="EB733">
        <f>IF($GI733&gt;=23,INDEX($DC:$DC,$GH733+23),"")</f>
      </c>
      <c r="EC733">
        <f>IF($GI733&gt;=24,INDEX($DC:$DC,$GH733+24),"")</f>
      </c>
      <c r="ED733">
        <f>IF($GI733&gt;=25,INDEX($DC:$DC,$GH733+25),"")</f>
      </c>
      <c r="EE733">
        <f>IF($GI733&gt;=26,INDEX($DC:$DC,$GH733+26),"")</f>
      </c>
      <c r="EF733">
        <f>IF($GI733&gt;=27,INDEX($DC:$DC,$GH733+27),"")</f>
      </c>
      <c r="EG733">
        <f>IF($GI733&gt;=28,INDEX($DC:$DC,$GH733+28),"")</f>
      </c>
      <c r="EH733">
        <f>IF($GI733&gt;=29,INDEX($DC:$DC,$GH733+29),"")</f>
      </c>
      <c r="EI733">
        <f>IF($GI733&gt;=30,INDEX($DC:$DC,$GH733+30),"")</f>
      </c>
      <c r="EJ733">
        <f>IF($GI733&gt;=31,INDEX($DC:$DC,$GH733+31),"")</f>
      </c>
      <c r="EK733">
        <f>IF($GI733&gt;=32,INDEX($DC:$DC,$GH733+32),"")</f>
      </c>
      <c r="EL733">
        <f>IF($GI733&gt;=33,INDEX($DC:$DC,$GH733+33),"")</f>
      </c>
      <c r="EM733">
        <f>IF($GI733&gt;=34,INDEX($DC:$DC,$GH733+34),"")</f>
      </c>
      <c r="EN733">
        <f>IF($GI733&gt;=35,INDEX($DC:$DC,$GH733+35),"")</f>
      </c>
      <c r="EO733">
        <f>IF($GI733&gt;=36,INDEX($DC:$DC,$GH733+36),"")</f>
      </c>
      <c r="EP733">
        <f>IF($GI733&gt;=37,INDEX($DC:$DC,$GH733+37),"")</f>
      </c>
      <c r="EQ733">
        <f>IF($GI733&gt;=38,INDEX($DC:$DC,$GH733+38),"")</f>
      </c>
      <c r="ER733">
        <f>IF($GI733&gt;=39,INDEX($DC:$DC,$GH733+39),"")</f>
      </c>
      <c r="ES733">
        <f>IF($GI733&gt;=40,INDEX($DC:$DC,$GH733+40),"")</f>
      </c>
      <c r="ET733">
        <f>IF($GI733&gt;=1,INDEX($DD:$DD,$GH733+1),"")</f>
      </c>
      <c r="EU733">
        <f>IF($GI733&gt;=2,INDEX($DD:$DD,$GH733+2),"")</f>
      </c>
      <c r="EV733">
        <f>IF($GI733&gt;=3,INDEX($DD:$DD,$GH733+3),"")</f>
      </c>
      <c r="EW733">
        <f>IF($GI733&gt;=4,INDEX($DD:$DD,$GH733+4),"")</f>
      </c>
      <c r="EX733">
        <f>IF($GI733&gt;=5,INDEX($DD:$DD,$GH733+5),"")</f>
      </c>
      <c r="EY733">
        <f>IF($GI733&gt;=6,INDEX($DD:$DD,$GH733+6),"")</f>
      </c>
      <c r="EZ733">
        <f>IF($GI733&gt;=7,INDEX($DD:$DD,$GH733+7),"")</f>
      </c>
      <c r="FA733">
        <f>IF($GI733&gt;=8,INDEX($DD:$DD,$GH733+8),"")</f>
      </c>
      <c r="FB733">
        <f>IF($GI733&gt;=9,INDEX($DD:$DD,$GH733+9),"")</f>
      </c>
      <c r="FC733">
        <f>IF($GI733&gt;=10,INDEX($DD:$DD,$GH733+10),"")</f>
      </c>
      <c r="FD733">
        <f>IF($GI733&gt;=11,INDEX($DD:$DD,$GH733+11),"")</f>
      </c>
      <c r="FE733">
        <f>IF($GI733&gt;=12,INDEX($DD:$DD,$GH733+12),"")</f>
      </c>
      <c r="FF733">
        <f>IF($GI733&gt;=13,INDEX($DD:$DD,$GH733+13),"")</f>
      </c>
      <c r="FG733">
        <f>IF($GI733&gt;=14,INDEX($DD:$DD,$GH733+14),"")</f>
      </c>
      <c r="FH733">
        <f>IF($GI733&gt;=15,INDEX($DD:$DD,$GH733+15),"")</f>
      </c>
      <c r="FI733">
        <f>IF($GI733&gt;=16,INDEX($DD:$DD,$GH733+16),"")</f>
      </c>
      <c r="FJ733">
        <f>IF($GI733&gt;=17,INDEX($DD:$DD,$GH733+17),"")</f>
      </c>
      <c r="FK733">
        <f>IF($GI733&gt;=18,INDEX($DD:$DD,$GH733+18),"")</f>
      </c>
      <c r="FL733">
        <f>IF($GI733&gt;=19,INDEX($DD:$DD,$GH733+19),"")</f>
      </c>
      <c r="FM733">
        <f>IF($GI733&gt;=20,INDEX($DD:$DD,$GH733+20),"")</f>
      </c>
      <c r="FN733">
        <f>IF($GI733&gt;=21,INDEX($DD:$DD,$GH733+21),"")</f>
      </c>
      <c r="FO733">
        <f>IF($GI733&gt;=22,INDEX($DD:$DD,$GH733+22),"")</f>
      </c>
      <c r="FP733">
        <f>IF($GI733&gt;=23,INDEX($DD:$DD,$GH733+23),"")</f>
      </c>
      <c r="FQ733">
        <f>IF($GI733&gt;=24,INDEX($DD:$DD,$GH733+24),"")</f>
      </c>
      <c r="FR733">
        <f>IF($GI733&gt;=25,INDEX($DD:$DD,$GH733+25),"")</f>
      </c>
      <c r="FS733">
        <f>IF($GI733&gt;=26,INDEX($DD:$DD,$GH733+26),"")</f>
      </c>
      <c r="FT733">
        <f>IF($GI733&gt;=27,INDEX($DD:$DD,$GH733+27),"")</f>
      </c>
      <c r="FU733">
        <f>IF($GI733&gt;=28,INDEX($DD:$DD,$GH733+28),"")</f>
      </c>
      <c r="FV733">
        <f>IF($GI733&gt;=29,INDEX($DD:$DD,$GH733+29),"")</f>
      </c>
      <c r="FW733">
        <f>IF($GI733&gt;=30,INDEX($DD:$DD,$GH733+30),"")</f>
      </c>
      <c r="FX733">
        <f>IF($GI733&gt;=31,INDEX($DD:$DD,$GH733+31),"")</f>
      </c>
      <c r="FY733">
        <f>IF($GI733&gt;=32,INDEX($DD:$DD,$GH733+32),"")</f>
      </c>
      <c r="FZ733">
        <f>IF($GI733&gt;=33,INDEX($DD:$DD,$GH733+33),"")</f>
      </c>
      <c r="GA733">
        <f>IF($GI733&gt;=34,INDEX($DD:$DD,$GH733+34),"")</f>
      </c>
      <c r="GB733">
        <f>IF($GI733&gt;=35,INDEX($DD:$DD,$GH733+35),"")</f>
      </c>
      <c r="GC733">
        <f>IF($GI733&gt;=36,INDEX($DD:$DD,$GH733+36),"")</f>
      </c>
      <c r="GD733">
        <f>IF($GI733&gt;=37,INDEX($DD:$DD,$GH733+37),"")</f>
      </c>
      <c r="GE733">
        <f>IF($GI733&gt;=38,INDEX($DD:$DD,$GH733+38),"")</f>
      </c>
      <c r="GF733">
        <f>IF($GI733&gt;=39,INDEX($DD:$DD,$GH733+39),"")</f>
      </c>
      <c r="GG733">
        <f>IF($GI733&gt;=40,INDEX($DD:$DD,$GH733+40),"")</f>
      </c>
      <c r="GH733">
        <f>IFERROR(MATCH($DB733,$DC$2:$DC$148,0)+1,0)</f>
      </c>
      <c r="GI733">
        <f>IFERROR(INDEX($DE$2:$DE$148,MATCH($DB733,$DC$2:$DC$148,0)),0)</f>
      </c>
      <c r="GJ733">
        <f>IFERROR(MATCH($S733,$DF$733:$ES$733,0),0)</f>
      </c>
      <c r="GK733">
        <f>IF($GJ733&gt;0,INDEX($ET$733:$GG$733,$GJ733),"")</f>
      </c>
      <c r="GN733">
        <f>IF($IW733&gt;=1,INDEX($GL:$GL,$IV733+1),"")</f>
      </c>
      <c r="GO733">
        <f>IF($IW733&gt;=2,INDEX($GL:$GL,$IV733+2),"")</f>
      </c>
      <c r="GP733">
        <f>IF($IW733&gt;=3,INDEX($GL:$GL,$IV733+3),"")</f>
      </c>
      <c r="GQ733">
        <f>IF($IW733&gt;=4,INDEX($GL:$GL,$IV733+4),"")</f>
      </c>
      <c r="GR733">
        <f>IF($IW733&gt;=5,INDEX($GL:$GL,$IV733+5),"")</f>
      </c>
      <c r="GS733">
        <f>IF($IW733&gt;=6,INDEX($GL:$GL,$IV733+6),"")</f>
      </c>
      <c r="GT733">
        <f>IF($IW733&gt;=7,INDEX($GL:$GL,$IV733+7),"")</f>
      </c>
      <c r="GU733">
        <f>IF($IW733&gt;=8,INDEX($GL:$GL,$IV733+8),"")</f>
      </c>
      <c r="GV733">
        <f>IF($IW733&gt;=9,INDEX($GL:$GL,$IV733+9),"")</f>
      </c>
      <c r="GW733">
        <f>IF($IW733&gt;=10,INDEX($GL:$GL,$IV733+10),"")</f>
      </c>
      <c r="GX733">
        <f>IF($IW733&gt;=11,INDEX($GL:$GL,$IV733+11),"")</f>
      </c>
      <c r="GY733">
        <f>IF($IW733&gt;=12,INDEX($GL:$GL,$IV733+12),"")</f>
      </c>
      <c r="GZ733">
        <f>IF($IW733&gt;=13,INDEX($GL:$GL,$IV733+13),"")</f>
      </c>
      <c r="HA733">
        <f>IF($IW733&gt;=14,INDEX($GL:$GL,$IV733+14),"")</f>
      </c>
      <c r="HB733">
        <f>IF($IW733&gt;=15,INDEX($GL:$GL,$IV733+15),"")</f>
      </c>
      <c r="HC733">
        <f>IF($IW733&gt;=16,INDEX($GL:$GL,$IV733+16),"")</f>
      </c>
      <c r="HD733">
        <f>IF($IW733&gt;=17,INDEX($GL:$GL,$IV733+17),"")</f>
      </c>
      <c r="HE733">
        <f>IF($IW733&gt;=18,INDEX($GL:$GL,$IV733+18),"")</f>
      </c>
      <c r="HF733">
        <f>IF($IW733&gt;=19,INDEX($GL:$GL,$IV733+19),"")</f>
      </c>
      <c r="HG733">
        <f>IF($IW733&gt;=20,INDEX($GL:$GL,$IV733+20),"")</f>
      </c>
      <c r="HH733">
        <f>IF($IW733&gt;=21,INDEX($GL:$GL,$IV733+21),"")</f>
      </c>
      <c r="HI733">
        <f>IF($IW733&gt;=22,INDEX($GL:$GL,$IV733+22),"")</f>
      </c>
      <c r="HJ733">
        <f>IF($IW733&gt;=23,INDEX($GL:$GL,$IV733+23),"")</f>
      </c>
      <c r="HK733">
        <f>IF($IW733&gt;=24,INDEX($GL:$GL,$IV733+24),"")</f>
      </c>
      <c r="HL733">
        <f>IF($IW733&gt;=25,INDEX($GL:$GL,$IV733+25),"")</f>
      </c>
      <c r="HM733">
        <f>IF($IW733&gt;=26,INDEX($GL:$GL,$IV733+26),"")</f>
      </c>
      <c r="HN733">
        <f>IF($IW733&gt;=27,INDEX($GL:$GL,$IV733+27),"")</f>
      </c>
      <c r="HO733">
        <f>IF($IW733&gt;=28,INDEX($GL:$GL,$IV733+28),"")</f>
      </c>
      <c r="HP733">
        <f>IF($IW733&gt;=29,INDEX($GL:$GL,$IV733+29),"")</f>
      </c>
      <c r="HQ733">
        <f>IF($IW733&gt;=30,INDEX($GL:$GL,$IV733+30),"")</f>
      </c>
      <c r="HR733">
        <f>IF($IW733&gt;=31,INDEX($GL:$GL,$IV733+31),"")</f>
      </c>
      <c r="HS733">
        <f>IF($IW733&gt;=32,INDEX($GL:$GL,$IV733+32),"")</f>
      </c>
      <c r="HT733">
        <f>IF($IW733&gt;=33,INDEX($GL:$GL,$IV733+33),"")</f>
      </c>
      <c r="HU733">
        <f>IF($IW733&gt;=34,INDEX($GL:$GL,$IV733+34),"")</f>
      </c>
      <c r="HV733">
        <f>IF($IW733&gt;=35,INDEX($GL:$GL,$IV733+35),"")</f>
      </c>
      <c r="HW733">
        <f>IF($IW733&gt;=36,INDEX($GL:$GL,$IV733+36),"")</f>
      </c>
      <c r="HX733">
        <f>IF($IW733&gt;=37,INDEX($GL:$GL,$IV733+37),"")</f>
      </c>
      <c r="HY733">
        <f>IF($IW733&gt;=38,INDEX($GL:$GL,$IV733+38),"")</f>
      </c>
      <c r="HZ733">
        <f>IF($IW733&gt;=39,INDEX($GL:$GL,$IV733+39),"")</f>
      </c>
      <c r="IA733">
        <f>IF($IW733&gt;=40,INDEX($GL:$GL,$IV733+40),"")</f>
      </c>
      <c r="IB733">
        <f>IF($IW733&gt;=41,INDEX($GL:$GL,$IV733+41),"")</f>
      </c>
      <c r="IC733">
        <f>IF($IW733&gt;=42,INDEX($GL:$GL,$IV733+42),"")</f>
      </c>
      <c r="ID733">
        <f>IF($IW733&gt;=43,INDEX($GL:$GL,$IV733+43),"")</f>
      </c>
      <c r="IE733">
        <f>IF($IW733&gt;=44,INDEX($GL:$GL,$IV733+44),"")</f>
      </c>
      <c r="IF733">
        <f>IF($IW733&gt;=45,INDEX($GL:$GL,$IV733+45),"")</f>
      </c>
      <c r="IG733">
        <f>IF($IW733&gt;=46,INDEX($GL:$GL,$IV733+46),"")</f>
      </c>
      <c r="IH733">
        <f>IF($IW733&gt;=47,INDEX($GL:$GL,$IV733+47),"")</f>
      </c>
      <c r="II733">
        <f>IF($IW733&gt;=48,INDEX($GL:$GL,$IV733+48),"")</f>
      </c>
      <c r="IJ733">
        <f>IF($IW733&gt;=49,INDEX($GL:$GL,$IV733+49),"")</f>
      </c>
      <c r="IK733">
        <f>IF($IW733&gt;=50,INDEX($GL:$GL,$IV733+50),"")</f>
      </c>
      <c r="IL733">
        <f>IF($IW733&gt;=51,INDEX($GL:$GL,$IV733+51),"")</f>
      </c>
      <c r="IM733">
        <f>IF($IW733&gt;=52,INDEX($GL:$GL,$IV733+52),"")</f>
      </c>
      <c r="IN733">
        <f>IF($IW733&gt;=53,INDEX($GL:$GL,$IV733+53),"")</f>
      </c>
      <c r="IO733">
        <f>IF($IW733&gt;=54,INDEX($GL:$GL,$IV733+54),"")</f>
      </c>
      <c r="IP733">
        <f>IF($IW733&gt;=55,INDEX($GL:$GL,$IV733+55),"")</f>
      </c>
      <c r="IQ733">
        <f>IF($IW733&gt;=56,INDEX($GL:$GL,$IV733+56),"")</f>
      </c>
      <c r="IR733">
        <f>IF($IW733&gt;=57,INDEX($GL:$GL,$IV733+57),"")</f>
      </c>
      <c r="IS733">
        <f>IF($IW733&gt;=58,INDEX($GL:$GL,$IV733+58),"")</f>
      </c>
      <c r="IT733">
        <f>IF($IW733&gt;=59,INDEX($GL:$GL,$IV733+59),"")</f>
      </c>
      <c r="IU733">
        <f>IF($IW733&gt;=60,INDEX($GL:$GL,$IV733+60),"")</f>
      </c>
      <c r="IV733">
        <f>IFERROR(MATCH($GK733,$GL$2:$GL$324,0)+1,0)</f>
      </c>
      <c r="IW733">
        <f>IFERROR(INDEX($GM$2:$GM$324,MATCH($GK733,$GL$2:$GL$324,0)),0)</f>
      </c>
      <c r="IX733" t="s">
        <v>34</v>
      </c>
      <c r="IY733" t="s">
        <v>34</v>
      </c>
    </row>
    <row r="734" spans="1:259" x14ac:dyDescent="0.25">
      <c r="K734">
        <f>IF(OR($N734="",$J734=""),"",IFERROR($N734/$J734,0))</f>
      </c>
      <c r="L734">
        <f>IF($N734="","",
SUM($M734,$O734,$T734,$P734,$R734)*
(1-IF($U734="",0,VALUE($U734)/100)))</f>
      </c>
      <c r="M734">
        <f>IF($N734="","",$N734)</f>
      </c>
      <c r="O734">
        <f>IF($N734="","",
IF($H734="","",
IF(ISNUMBER(SEARCH("exempt",LOWER($H734))),0,
$N734*(VALUE(SUBSTITUTE($H734,"%",""))/100))))</f>
      </c>
      <c r="V734">
        <f>IFERROR(IF(FIND(" - ",$E734)&gt;0,MID($E734,FIND(" - ",$E734)+3,LEN($E734)),""),"")</f>
      </c>
      <c r="AE734" t="s">
        <v>1315</v>
      </c>
      <c r="AJ734">
        <f>IFERROR(LEFT($E734,FIND(" - ",$E734)-1),$E734)</f>
      </c>
      <c r="AM734">
        <f>IF($CB734&gt;=1,INDEX($AK:$AK,$CA734+1),"")</f>
      </c>
      <c r="AN734">
        <f>IF($CB734&gt;=2,INDEX($AK:$AK,$CA734+2),"")</f>
      </c>
      <c r="AO734">
        <f>IF($CB734&gt;=3,INDEX($AK:$AK,$CA734+3),"")</f>
      </c>
      <c r="AP734">
        <f>IF($CB734&gt;=4,INDEX($AK:$AK,$CA734+4),"")</f>
      </c>
      <c r="AQ734">
        <f>IF($CB734&gt;=5,INDEX($AK:$AK,$CA734+5),"")</f>
      </c>
      <c r="AR734">
        <f>IF($CB734&gt;=6,INDEX($AK:$AK,$CA734+6),"")</f>
      </c>
      <c r="AS734">
        <f>IF($CB734&gt;=7,INDEX($AK:$AK,$CA734+7),"")</f>
      </c>
      <c r="AT734">
        <f>IF($CB734&gt;=8,INDEX($AK:$AK,$CA734+8),"")</f>
      </c>
      <c r="AU734">
        <f>IF($CB734&gt;=9,INDEX($AK:$AK,$CA734+9),"")</f>
      </c>
      <c r="AV734">
        <f>IF($CB734&gt;=10,INDEX($AK:$AK,$CA734+10),"")</f>
      </c>
      <c r="AW734">
        <f>IF($CB734&gt;=11,INDEX($AK:$AK,$CA734+11),"")</f>
      </c>
      <c r="AX734">
        <f>IF($CB734&gt;=12,INDEX($AK:$AK,$CA734+12),"")</f>
      </c>
      <c r="AY734">
        <f>IF($CB734&gt;=13,INDEX($AK:$AK,$CA734+13),"")</f>
      </c>
      <c r="AZ734">
        <f>IF($CB734&gt;=14,INDEX($AK:$AK,$CA734+14),"")</f>
      </c>
      <c r="BA734">
        <f>IF($CB734&gt;=15,INDEX($AK:$AK,$CA734+15),"")</f>
      </c>
      <c r="BB734">
        <f>IF($CB734&gt;=16,INDEX($AK:$AK,$CA734+16),"")</f>
      </c>
      <c r="BC734">
        <f>IF($CB734&gt;=17,INDEX($AK:$AK,$CA734+17),"")</f>
      </c>
      <c r="BD734">
        <f>IF($CB734&gt;=18,INDEX($AK:$AK,$CA734+18),"")</f>
      </c>
      <c r="BE734">
        <f>IF($CB734&gt;=19,INDEX($AK:$AK,$CA734+19),"")</f>
      </c>
      <c r="BF734">
        <f>IF($CB734&gt;=20,INDEX($AK:$AK,$CA734+20),"")</f>
      </c>
      <c r="BG734">
        <f>IF($CB734&gt;=21,INDEX($AK:$AK,$CA734+21),"")</f>
      </c>
      <c r="BH734">
        <f>IF($CB734&gt;=22,INDEX($AK:$AK,$CA734+22),"")</f>
      </c>
      <c r="BI734">
        <f>IF($CB734&gt;=23,INDEX($AK:$AK,$CA734+23),"")</f>
      </c>
      <c r="BJ734">
        <f>IF($CB734&gt;=24,INDEX($AK:$AK,$CA734+24),"")</f>
      </c>
      <c r="BK734">
        <f>IF($CB734&gt;=25,INDEX($AK:$AK,$CA734+25),"")</f>
      </c>
      <c r="BL734">
        <f>IF($CB734&gt;=26,INDEX($AK:$AK,$CA734+26),"")</f>
      </c>
      <c r="BM734">
        <f>IF($CB734&gt;=27,INDEX($AK:$AK,$CA734+27),"")</f>
      </c>
      <c r="BN734">
        <f>IF($CB734&gt;=28,INDEX($AK:$AK,$CA734+28),"")</f>
      </c>
      <c r="BO734">
        <f>IF($CB734&gt;=29,INDEX($AK:$AK,$CA734+29),"")</f>
      </c>
      <c r="BP734">
        <f>IF($CB734&gt;=30,INDEX($AK:$AK,$CA734+30),"")</f>
      </c>
      <c r="BQ734">
        <f>IF($CB734&gt;=31,INDEX($AK:$AK,$CA734+31),"")</f>
      </c>
      <c r="BR734">
        <f>IF($CB734&gt;=32,INDEX($AK:$AK,$CA734+32),"")</f>
      </c>
      <c r="BS734">
        <f>IF($CB734&gt;=33,INDEX($AK:$AK,$CA734+33),"")</f>
      </c>
      <c r="BT734">
        <f>IF($CB734&gt;=34,INDEX($AK:$AK,$CA734+34),"")</f>
      </c>
      <c r="BU734">
        <f>IF($CB734&gt;=35,INDEX($AK:$AK,$CA734+35),"")</f>
      </c>
      <c r="BV734">
        <f>IF($CB734&gt;=36,INDEX($AK:$AK,$CA734+36),"")</f>
      </c>
      <c r="BW734">
        <f>IF($CB734&gt;=37,INDEX($AK:$AK,$CA734+37),"")</f>
      </c>
      <c r="BX734">
        <f>IF($CB734&gt;=38,INDEX($AK:$AK,$CA734+38),"")</f>
      </c>
      <c r="BY734">
        <f>IF($CB734&gt;=39,INDEX($AK:$AK,$CA734+39),"")</f>
      </c>
      <c r="BZ734">
        <f>IF($CB734&gt;=40,INDEX($AK:$AK,$CA734+40),"")</f>
      </c>
      <c r="CA734">
        <f>IFERROR(MATCH($AJ734,$AK$2:$AK$134,0)+1,0)</f>
      </c>
      <c r="CB734">
        <f>IFERROR(INDEX($AL$2:$AL$134,MATCH($AJ734,$AK$2:$AK$134,0)),0)</f>
      </c>
      <c r="CC734">
        <f>IFERROR(LEFT($F734,FIND(" - ",$F734)-1),$F734)</f>
      </c>
      <c r="CF734">
        <f>IF($DA734&gt;=1,INDEX($CD:$CD,$CZ734+1),"")</f>
      </c>
      <c r="CG734">
        <f>IF($DA734&gt;=2,INDEX($CD:$CD,$CZ734+2),"")</f>
      </c>
      <c r="CH734">
        <f>IF($DA734&gt;=3,INDEX($CD:$CD,$CZ734+3),"")</f>
      </c>
      <c r="CI734">
        <f>IF($DA734&gt;=4,INDEX($CD:$CD,$CZ734+4),"")</f>
      </c>
      <c r="CJ734">
        <f>IF($DA734&gt;=5,INDEX($CD:$CD,$CZ734+5),"")</f>
      </c>
      <c r="CK734">
        <f>IF($DA734&gt;=6,INDEX($CD:$CD,$CZ734+6),"")</f>
      </c>
      <c r="CL734">
        <f>IF($DA734&gt;=7,INDEX($CD:$CD,$CZ734+7),"")</f>
      </c>
      <c r="CM734">
        <f>IF($DA734&gt;=8,INDEX($CD:$CD,$CZ734+8),"")</f>
      </c>
      <c r="CN734">
        <f>IF($DA734&gt;=9,INDEX($CD:$CD,$CZ734+9),"")</f>
      </c>
      <c r="CO734">
        <f>IF($DA734&gt;=10,INDEX($CD:$CD,$CZ734+10),"")</f>
      </c>
      <c r="CP734">
        <f>IF($DA734&gt;=11,INDEX($CD:$CD,$CZ734+11),"")</f>
      </c>
      <c r="CQ734">
        <f>IF($DA734&gt;=12,INDEX($CD:$CD,$CZ734+12),"")</f>
      </c>
      <c r="CR734">
        <f>IF($DA734&gt;=13,INDEX($CD:$CD,$CZ734+13),"")</f>
      </c>
      <c r="CS734">
        <f>IF($DA734&gt;=14,INDEX($CD:$CD,$CZ734+14),"")</f>
      </c>
      <c r="CT734">
        <f>IF($DA734&gt;=15,INDEX($CD:$CD,$CZ734+15),"")</f>
      </c>
      <c r="CU734">
        <f>IF($DA734&gt;=16,INDEX($CD:$CD,$CZ734+16),"")</f>
      </c>
      <c r="CV734">
        <f>IF($DA734&gt;=17,INDEX($CD:$CD,$CZ734+17),"")</f>
      </c>
      <c r="CW734">
        <f>IF($DA734&gt;=18,INDEX($CD:$CD,$CZ734+18),"")</f>
      </c>
      <c r="CX734">
        <f>IF($DA734&gt;=19,INDEX($CD:$CD,$CZ734+19),"")</f>
      </c>
      <c r="CY734">
        <f>IF($DA734&gt;=20,INDEX($CD:$CD,$CZ734+20),"")</f>
      </c>
      <c r="CZ734">
        <f>IFERROR(MATCH($CC734,$CD$2:$CD$263,0)+1,0)</f>
      </c>
      <c r="DA734">
        <f>IFERROR(INDEX($CE$2:$CE$263,MATCH($CC734,$CD$2:$CD$263,0)),0)</f>
      </c>
      <c r="DB734">
        <f>IFERROR(INDEX($AI:$AI,MATCH($H734,$AH:$AH,0))&amp;"","")</f>
      </c>
      <c r="DF734">
        <f>IF($GI734&gt;=1,INDEX($DC:$DC,$GH734+1),"")</f>
      </c>
      <c r="DG734">
        <f>IF($GI734&gt;=2,INDEX($DC:$DC,$GH734+2),"")</f>
      </c>
      <c r="DH734">
        <f>IF($GI734&gt;=3,INDEX($DC:$DC,$GH734+3),"")</f>
      </c>
      <c r="DI734">
        <f>IF($GI734&gt;=4,INDEX($DC:$DC,$GH734+4),"")</f>
      </c>
      <c r="DJ734">
        <f>IF($GI734&gt;=5,INDEX($DC:$DC,$GH734+5),"")</f>
      </c>
      <c r="DK734">
        <f>IF($GI734&gt;=6,INDEX($DC:$DC,$GH734+6),"")</f>
      </c>
      <c r="DL734">
        <f>IF($GI734&gt;=7,INDEX($DC:$DC,$GH734+7),"")</f>
      </c>
      <c r="DM734">
        <f>IF($GI734&gt;=8,INDEX($DC:$DC,$GH734+8),"")</f>
      </c>
      <c r="DN734">
        <f>IF($GI734&gt;=9,INDEX($DC:$DC,$GH734+9),"")</f>
      </c>
      <c r="DO734">
        <f>IF($GI734&gt;=10,INDEX($DC:$DC,$GH734+10),"")</f>
      </c>
      <c r="DP734">
        <f>IF($GI734&gt;=11,INDEX($DC:$DC,$GH734+11),"")</f>
      </c>
      <c r="DQ734">
        <f>IF($GI734&gt;=12,INDEX($DC:$DC,$GH734+12),"")</f>
      </c>
      <c r="DR734">
        <f>IF($GI734&gt;=13,INDEX($DC:$DC,$GH734+13),"")</f>
      </c>
      <c r="DS734">
        <f>IF($GI734&gt;=14,INDEX($DC:$DC,$GH734+14),"")</f>
      </c>
      <c r="DT734">
        <f>IF($GI734&gt;=15,INDEX($DC:$DC,$GH734+15),"")</f>
      </c>
      <c r="DU734">
        <f>IF($GI734&gt;=16,INDEX($DC:$DC,$GH734+16),"")</f>
      </c>
      <c r="DV734">
        <f>IF($GI734&gt;=17,INDEX($DC:$DC,$GH734+17),"")</f>
      </c>
      <c r="DW734">
        <f>IF($GI734&gt;=18,INDEX($DC:$DC,$GH734+18),"")</f>
      </c>
      <c r="DX734">
        <f>IF($GI734&gt;=19,INDEX($DC:$DC,$GH734+19),"")</f>
      </c>
      <c r="DY734">
        <f>IF($GI734&gt;=20,INDEX($DC:$DC,$GH734+20),"")</f>
      </c>
      <c r="DZ734">
        <f>IF($GI734&gt;=21,INDEX($DC:$DC,$GH734+21),"")</f>
      </c>
      <c r="EA734">
        <f>IF($GI734&gt;=22,INDEX($DC:$DC,$GH734+22),"")</f>
      </c>
      <c r="EB734">
        <f>IF($GI734&gt;=23,INDEX($DC:$DC,$GH734+23),"")</f>
      </c>
      <c r="EC734">
        <f>IF($GI734&gt;=24,INDEX($DC:$DC,$GH734+24),"")</f>
      </c>
      <c r="ED734">
        <f>IF($GI734&gt;=25,INDEX($DC:$DC,$GH734+25),"")</f>
      </c>
      <c r="EE734">
        <f>IF($GI734&gt;=26,INDEX($DC:$DC,$GH734+26),"")</f>
      </c>
      <c r="EF734">
        <f>IF($GI734&gt;=27,INDEX($DC:$DC,$GH734+27),"")</f>
      </c>
      <c r="EG734">
        <f>IF($GI734&gt;=28,INDEX($DC:$DC,$GH734+28),"")</f>
      </c>
      <c r="EH734">
        <f>IF($GI734&gt;=29,INDEX($DC:$DC,$GH734+29),"")</f>
      </c>
      <c r="EI734">
        <f>IF($GI734&gt;=30,INDEX($DC:$DC,$GH734+30),"")</f>
      </c>
      <c r="EJ734">
        <f>IF($GI734&gt;=31,INDEX($DC:$DC,$GH734+31),"")</f>
      </c>
      <c r="EK734">
        <f>IF($GI734&gt;=32,INDEX($DC:$DC,$GH734+32),"")</f>
      </c>
      <c r="EL734">
        <f>IF($GI734&gt;=33,INDEX($DC:$DC,$GH734+33),"")</f>
      </c>
      <c r="EM734">
        <f>IF($GI734&gt;=34,INDEX($DC:$DC,$GH734+34),"")</f>
      </c>
      <c r="EN734">
        <f>IF($GI734&gt;=35,INDEX($DC:$DC,$GH734+35),"")</f>
      </c>
      <c r="EO734">
        <f>IF($GI734&gt;=36,INDEX($DC:$DC,$GH734+36),"")</f>
      </c>
      <c r="EP734">
        <f>IF($GI734&gt;=37,INDEX($DC:$DC,$GH734+37),"")</f>
      </c>
      <c r="EQ734">
        <f>IF($GI734&gt;=38,INDEX($DC:$DC,$GH734+38),"")</f>
      </c>
      <c r="ER734">
        <f>IF($GI734&gt;=39,INDEX($DC:$DC,$GH734+39),"")</f>
      </c>
      <c r="ES734">
        <f>IF($GI734&gt;=40,INDEX($DC:$DC,$GH734+40),"")</f>
      </c>
      <c r="ET734">
        <f>IF($GI734&gt;=1,INDEX($DD:$DD,$GH734+1),"")</f>
      </c>
      <c r="EU734">
        <f>IF($GI734&gt;=2,INDEX($DD:$DD,$GH734+2),"")</f>
      </c>
      <c r="EV734">
        <f>IF($GI734&gt;=3,INDEX($DD:$DD,$GH734+3),"")</f>
      </c>
      <c r="EW734">
        <f>IF($GI734&gt;=4,INDEX($DD:$DD,$GH734+4),"")</f>
      </c>
      <c r="EX734">
        <f>IF($GI734&gt;=5,INDEX($DD:$DD,$GH734+5),"")</f>
      </c>
      <c r="EY734">
        <f>IF($GI734&gt;=6,INDEX($DD:$DD,$GH734+6),"")</f>
      </c>
      <c r="EZ734">
        <f>IF($GI734&gt;=7,INDEX($DD:$DD,$GH734+7),"")</f>
      </c>
      <c r="FA734">
        <f>IF($GI734&gt;=8,INDEX($DD:$DD,$GH734+8),"")</f>
      </c>
      <c r="FB734">
        <f>IF($GI734&gt;=9,INDEX($DD:$DD,$GH734+9),"")</f>
      </c>
      <c r="FC734">
        <f>IF($GI734&gt;=10,INDEX($DD:$DD,$GH734+10),"")</f>
      </c>
      <c r="FD734">
        <f>IF($GI734&gt;=11,INDEX($DD:$DD,$GH734+11),"")</f>
      </c>
      <c r="FE734">
        <f>IF($GI734&gt;=12,INDEX($DD:$DD,$GH734+12),"")</f>
      </c>
      <c r="FF734">
        <f>IF($GI734&gt;=13,INDEX($DD:$DD,$GH734+13),"")</f>
      </c>
      <c r="FG734">
        <f>IF($GI734&gt;=14,INDEX($DD:$DD,$GH734+14),"")</f>
      </c>
      <c r="FH734">
        <f>IF($GI734&gt;=15,INDEX($DD:$DD,$GH734+15),"")</f>
      </c>
      <c r="FI734">
        <f>IF($GI734&gt;=16,INDEX($DD:$DD,$GH734+16),"")</f>
      </c>
      <c r="FJ734">
        <f>IF($GI734&gt;=17,INDEX($DD:$DD,$GH734+17),"")</f>
      </c>
      <c r="FK734">
        <f>IF($GI734&gt;=18,INDEX($DD:$DD,$GH734+18),"")</f>
      </c>
      <c r="FL734">
        <f>IF($GI734&gt;=19,INDEX($DD:$DD,$GH734+19),"")</f>
      </c>
      <c r="FM734">
        <f>IF($GI734&gt;=20,INDEX($DD:$DD,$GH734+20),"")</f>
      </c>
      <c r="FN734">
        <f>IF($GI734&gt;=21,INDEX($DD:$DD,$GH734+21),"")</f>
      </c>
      <c r="FO734">
        <f>IF($GI734&gt;=22,INDEX($DD:$DD,$GH734+22),"")</f>
      </c>
      <c r="FP734">
        <f>IF($GI734&gt;=23,INDEX($DD:$DD,$GH734+23),"")</f>
      </c>
      <c r="FQ734">
        <f>IF($GI734&gt;=24,INDEX($DD:$DD,$GH734+24),"")</f>
      </c>
      <c r="FR734">
        <f>IF($GI734&gt;=25,INDEX($DD:$DD,$GH734+25),"")</f>
      </c>
      <c r="FS734">
        <f>IF($GI734&gt;=26,INDEX($DD:$DD,$GH734+26),"")</f>
      </c>
      <c r="FT734">
        <f>IF($GI734&gt;=27,INDEX($DD:$DD,$GH734+27),"")</f>
      </c>
      <c r="FU734">
        <f>IF($GI734&gt;=28,INDEX($DD:$DD,$GH734+28),"")</f>
      </c>
      <c r="FV734">
        <f>IF($GI734&gt;=29,INDEX($DD:$DD,$GH734+29),"")</f>
      </c>
      <c r="FW734">
        <f>IF($GI734&gt;=30,INDEX($DD:$DD,$GH734+30),"")</f>
      </c>
      <c r="FX734">
        <f>IF($GI734&gt;=31,INDEX($DD:$DD,$GH734+31),"")</f>
      </c>
      <c r="FY734">
        <f>IF($GI734&gt;=32,INDEX($DD:$DD,$GH734+32),"")</f>
      </c>
      <c r="FZ734">
        <f>IF($GI734&gt;=33,INDEX($DD:$DD,$GH734+33),"")</f>
      </c>
      <c r="GA734">
        <f>IF($GI734&gt;=34,INDEX($DD:$DD,$GH734+34),"")</f>
      </c>
      <c r="GB734">
        <f>IF($GI734&gt;=35,INDEX($DD:$DD,$GH734+35),"")</f>
      </c>
      <c r="GC734">
        <f>IF($GI734&gt;=36,INDEX($DD:$DD,$GH734+36),"")</f>
      </c>
      <c r="GD734">
        <f>IF($GI734&gt;=37,INDEX($DD:$DD,$GH734+37),"")</f>
      </c>
      <c r="GE734">
        <f>IF($GI734&gt;=38,INDEX($DD:$DD,$GH734+38),"")</f>
      </c>
      <c r="GF734">
        <f>IF($GI734&gt;=39,INDEX($DD:$DD,$GH734+39),"")</f>
      </c>
      <c r="GG734">
        <f>IF($GI734&gt;=40,INDEX($DD:$DD,$GH734+40),"")</f>
      </c>
      <c r="GH734">
        <f>IFERROR(MATCH($DB734,$DC$2:$DC$148,0)+1,0)</f>
      </c>
      <c r="GI734">
        <f>IFERROR(INDEX($DE$2:$DE$148,MATCH($DB734,$DC$2:$DC$148,0)),0)</f>
      </c>
      <c r="GJ734">
        <f>IFERROR(MATCH($S734,$DF$734:$ES$734,0),0)</f>
      </c>
      <c r="GK734">
        <f>IF($GJ734&gt;0,INDEX($ET$734:$GG$734,$GJ734),"")</f>
      </c>
      <c r="GN734">
        <f>IF($IW734&gt;=1,INDEX($GL:$GL,$IV734+1),"")</f>
      </c>
      <c r="GO734">
        <f>IF($IW734&gt;=2,INDEX($GL:$GL,$IV734+2),"")</f>
      </c>
      <c r="GP734">
        <f>IF($IW734&gt;=3,INDEX($GL:$GL,$IV734+3),"")</f>
      </c>
      <c r="GQ734">
        <f>IF($IW734&gt;=4,INDEX($GL:$GL,$IV734+4),"")</f>
      </c>
      <c r="GR734">
        <f>IF($IW734&gt;=5,INDEX($GL:$GL,$IV734+5),"")</f>
      </c>
      <c r="GS734">
        <f>IF($IW734&gt;=6,INDEX($GL:$GL,$IV734+6),"")</f>
      </c>
      <c r="GT734">
        <f>IF($IW734&gt;=7,INDEX($GL:$GL,$IV734+7),"")</f>
      </c>
      <c r="GU734">
        <f>IF($IW734&gt;=8,INDEX($GL:$GL,$IV734+8),"")</f>
      </c>
      <c r="GV734">
        <f>IF($IW734&gt;=9,INDEX($GL:$GL,$IV734+9),"")</f>
      </c>
      <c r="GW734">
        <f>IF($IW734&gt;=10,INDEX($GL:$GL,$IV734+10),"")</f>
      </c>
      <c r="GX734">
        <f>IF($IW734&gt;=11,INDEX($GL:$GL,$IV734+11),"")</f>
      </c>
      <c r="GY734">
        <f>IF($IW734&gt;=12,INDEX($GL:$GL,$IV734+12),"")</f>
      </c>
      <c r="GZ734">
        <f>IF($IW734&gt;=13,INDEX($GL:$GL,$IV734+13),"")</f>
      </c>
      <c r="HA734">
        <f>IF($IW734&gt;=14,INDEX($GL:$GL,$IV734+14),"")</f>
      </c>
      <c r="HB734">
        <f>IF($IW734&gt;=15,INDEX($GL:$GL,$IV734+15),"")</f>
      </c>
      <c r="HC734">
        <f>IF($IW734&gt;=16,INDEX($GL:$GL,$IV734+16),"")</f>
      </c>
      <c r="HD734">
        <f>IF($IW734&gt;=17,INDEX($GL:$GL,$IV734+17),"")</f>
      </c>
      <c r="HE734">
        <f>IF($IW734&gt;=18,INDEX($GL:$GL,$IV734+18),"")</f>
      </c>
      <c r="HF734">
        <f>IF($IW734&gt;=19,INDEX($GL:$GL,$IV734+19),"")</f>
      </c>
      <c r="HG734">
        <f>IF($IW734&gt;=20,INDEX($GL:$GL,$IV734+20),"")</f>
      </c>
      <c r="HH734">
        <f>IF($IW734&gt;=21,INDEX($GL:$GL,$IV734+21),"")</f>
      </c>
      <c r="HI734">
        <f>IF($IW734&gt;=22,INDEX($GL:$GL,$IV734+22),"")</f>
      </c>
      <c r="HJ734">
        <f>IF($IW734&gt;=23,INDEX($GL:$GL,$IV734+23),"")</f>
      </c>
      <c r="HK734">
        <f>IF($IW734&gt;=24,INDEX($GL:$GL,$IV734+24),"")</f>
      </c>
      <c r="HL734">
        <f>IF($IW734&gt;=25,INDEX($GL:$GL,$IV734+25),"")</f>
      </c>
      <c r="HM734">
        <f>IF($IW734&gt;=26,INDEX($GL:$GL,$IV734+26),"")</f>
      </c>
      <c r="HN734">
        <f>IF($IW734&gt;=27,INDEX($GL:$GL,$IV734+27),"")</f>
      </c>
      <c r="HO734">
        <f>IF($IW734&gt;=28,INDEX($GL:$GL,$IV734+28),"")</f>
      </c>
      <c r="HP734">
        <f>IF($IW734&gt;=29,INDEX($GL:$GL,$IV734+29),"")</f>
      </c>
      <c r="HQ734">
        <f>IF($IW734&gt;=30,INDEX($GL:$GL,$IV734+30),"")</f>
      </c>
      <c r="HR734">
        <f>IF($IW734&gt;=31,INDEX($GL:$GL,$IV734+31),"")</f>
      </c>
      <c r="HS734">
        <f>IF($IW734&gt;=32,INDEX($GL:$GL,$IV734+32),"")</f>
      </c>
      <c r="HT734">
        <f>IF($IW734&gt;=33,INDEX($GL:$GL,$IV734+33),"")</f>
      </c>
      <c r="HU734">
        <f>IF($IW734&gt;=34,INDEX($GL:$GL,$IV734+34),"")</f>
      </c>
      <c r="HV734">
        <f>IF($IW734&gt;=35,INDEX($GL:$GL,$IV734+35),"")</f>
      </c>
      <c r="HW734">
        <f>IF($IW734&gt;=36,INDEX($GL:$GL,$IV734+36),"")</f>
      </c>
      <c r="HX734">
        <f>IF($IW734&gt;=37,INDEX($GL:$GL,$IV734+37),"")</f>
      </c>
      <c r="HY734">
        <f>IF($IW734&gt;=38,INDEX($GL:$GL,$IV734+38),"")</f>
      </c>
      <c r="HZ734">
        <f>IF($IW734&gt;=39,INDEX($GL:$GL,$IV734+39),"")</f>
      </c>
      <c r="IA734">
        <f>IF($IW734&gt;=40,INDEX($GL:$GL,$IV734+40),"")</f>
      </c>
      <c r="IB734">
        <f>IF($IW734&gt;=41,INDEX($GL:$GL,$IV734+41),"")</f>
      </c>
      <c r="IC734">
        <f>IF($IW734&gt;=42,INDEX($GL:$GL,$IV734+42),"")</f>
      </c>
      <c r="ID734">
        <f>IF($IW734&gt;=43,INDEX($GL:$GL,$IV734+43),"")</f>
      </c>
      <c r="IE734">
        <f>IF($IW734&gt;=44,INDEX($GL:$GL,$IV734+44),"")</f>
      </c>
      <c r="IF734">
        <f>IF($IW734&gt;=45,INDEX($GL:$GL,$IV734+45),"")</f>
      </c>
      <c r="IG734">
        <f>IF($IW734&gt;=46,INDEX($GL:$GL,$IV734+46),"")</f>
      </c>
      <c r="IH734">
        <f>IF($IW734&gt;=47,INDEX($GL:$GL,$IV734+47),"")</f>
      </c>
      <c r="II734">
        <f>IF($IW734&gt;=48,INDEX($GL:$GL,$IV734+48),"")</f>
      </c>
      <c r="IJ734">
        <f>IF($IW734&gt;=49,INDEX($GL:$GL,$IV734+49),"")</f>
      </c>
      <c r="IK734">
        <f>IF($IW734&gt;=50,INDEX($GL:$GL,$IV734+50),"")</f>
      </c>
      <c r="IL734">
        <f>IF($IW734&gt;=51,INDEX($GL:$GL,$IV734+51),"")</f>
      </c>
      <c r="IM734">
        <f>IF($IW734&gt;=52,INDEX($GL:$GL,$IV734+52),"")</f>
      </c>
      <c r="IN734">
        <f>IF($IW734&gt;=53,INDEX($GL:$GL,$IV734+53),"")</f>
      </c>
      <c r="IO734">
        <f>IF($IW734&gt;=54,INDEX($GL:$GL,$IV734+54),"")</f>
      </c>
      <c r="IP734">
        <f>IF($IW734&gt;=55,INDEX($GL:$GL,$IV734+55),"")</f>
      </c>
      <c r="IQ734">
        <f>IF($IW734&gt;=56,INDEX($GL:$GL,$IV734+56),"")</f>
      </c>
      <c r="IR734">
        <f>IF($IW734&gt;=57,INDEX($GL:$GL,$IV734+57),"")</f>
      </c>
      <c r="IS734">
        <f>IF($IW734&gt;=58,INDEX($GL:$GL,$IV734+58),"")</f>
      </c>
      <c r="IT734">
        <f>IF($IW734&gt;=59,INDEX($GL:$GL,$IV734+59),"")</f>
      </c>
      <c r="IU734">
        <f>IF($IW734&gt;=60,INDEX($GL:$GL,$IV734+60),"")</f>
      </c>
      <c r="IV734">
        <f>IFERROR(MATCH($GK734,$GL$2:$GL$324,0)+1,0)</f>
      </c>
      <c r="IW734">
        <f>IFERROR(INDEX($GM$2:$GM$324,MATCH($GK734,$GL$2:$GL$324,0)),0)</f>
      </c>
      <c r="IX734" t="s">
        <v>34</v>
      </c>
      <c r="IY734" t="s">
        <v>34</v>
      </c>
    </row>
    <row r="735" spans="1:259" x14ac:dyDescent="0.25">
      <c r="K735">
        <f>IF(OR($N735="",$J735=""),"",IFERROR($N735/$J735,0))</f>
      </c>
      <c r="L735">
        <f>IF($N735="","",
SUM($M735,$O735,$T735,$P735,$R735)*
(1-IF($U735="",0,VALUE($U735)/100)))</f>
      </c>
      <c r="M735">
        <f>IF($N735="","",$N735)</f>
      </c>
      <c r="O735">
        <f>IF($N735="","",
IF($H735="","",
IF(ISNUMBER(SEARCH("exempt",LOWER($H735))),0,
$N735*(VALUE(SUBSTITUTE($H735,"%",""))/100))))</f>
      </c>
      <c r="V735">
        <f>IFERROR(IF(FIND(" - ",$E735)&gt;0,MID($E735,FIND(" - ",$E735)+3,LEN($E735)),""),"")</f>
      </c>
      <c r="AE735" t="s">
        <v>1316</v>
      </c>
      <c r="AJ735">
        <f>IFERROR(LEFT($E735,FIND(" - ",$E735)-1),$E735)</f>
      </c>
      <c r="AM735">
        <f>IF($CB735&gt;=1,INDEX($AK:$AK,$CA735+1),"")</f>
      </c>
      <c r="AN735">
        <f>IF($CB735&gt;=2,INDEX($AK:$AK,$CA735+2),"")</f>
      </c>
      <c r="AO735">
        <f>IF($CB735&gt;=3,INDEX($AK:$AK,$CA735+3),"")</f>
      </c>
      <c r="AP735">
        <f>IF($CB735&gt;=4,INDEX($AK:$AK,$CA735+4),"")</f>
      </c>
      <c r="AQ735">
        <f>IF($CB735&gt;=5,INDEX($AK:$AK,$CA735+5),"")</f>
      </c>
      <c r="AR735">
        <f>IF($CB735&gt;=6,INDEX($AK:$AK,$CA735+6),"")</f>
      </c>
      <c r="AS735">
        <f>IF($CB735&gt;=7,INDEX($AK:$AK,$CA735+7),"")</f>
      </c>
      <c r="AT735">
        <f>IF($CB735&gt;=8,INDEX($AK:$AK,$CA735+8),"")</f>
      </c>
      <c r="AU735">
        <f>IF($CB735&gt;=9,INDEX($AK:$AK,$CA735+9),"")</f>
      </c>
      <c r="AV735">
        <f>IF($CB735&gt;=10,INDEX($AK:$AK,$CA735+10),"")</f>
      </c>
      <c r="AW735">
        <f>IF($CB735&gt;=11,INDEX($AK:$AK,$CA735+11),"")</f>
      </c>
      <c r="AX735">
        <f>IF($CB735&gt;=12,INDEX($AK:$AK,$CA735+12),"")</f>
      </c>
      <c r="AY735">
        <f>IF($CB735&gt;=13,INDEX($AK:$AK,$CA735+13),"")</f>
      </c>
      <c r="AZ735">
        <f>IF($CB735&gt;=14,INDEX($AK:$AK,$CA735+14),"")</f>
      </c>
      <c r="BA735">
        <f>IF($CB735&gt;=15,INDEX($AK:$AK,$CA735+15),"")</f>
      </c>
      <c r="BB735">
        <f>IF($CB735&gt;=16,INDEX($AK:$AK,$CA735+16),"")</f>
      </c>
      <c r="BC735">
        <f>IF($CB735&gt;=17,INDEX($AK:$AK,$CA735+17),"")</f>
      </c>
      <c r="BD735">
        <f>IF($CB735&gt;=18,INDEX($AK:$AK,$CA735+18),"")</f>
      </c>
      <c r="BE735">
        <f>IF($CB735&gt;=19,INDEX($AK:$AK,$CA735+19),"")</f>
      </c>
      <c r="BF735">
        <f>IF($CB735&gt;=20,INDEX($AK:$AK,$CA735+20),"")</f>
      </c>
      <c r="BG735">
        <f>IF($CB735&gt;=21,INDEX($AK:$AK,$CA735+21),"")</f>
      </c>
      <c r="BH735">
        <f>IF($CB735&gt;=22,INDEX($AK:$AK,$CA735+22),"")</f>
      </c>
      <c r="BI735">
        <f>IF($CB735&gt;=23,INDEX($AK:$AK,$CA735+23),"")</f>
      </c>
      <c r="BJ735">
        <f>IF($CB735&gt;=24,INDEX($AK:$AK,$CA735+24),"")</f>
      </c>
      <c r="BK735">
        <f>IF($CB735&gt;=25,INDEX($AK:$AK,$CA735+25),"")</f>
      </c>
      <c r="BL735">
        <f>IF($CB735&gt;=26,INDEX($AK:$AK,$CA735+26),"")</f>
      </c>
      <c r="BM735">
        <f>IF($CB735&gt;=27,INDEX($AK:$AK,$CA735+27),"")</f>
      </c>
      <c r="BN735">
        <f>IF($CB735&gt;=28,INDEX($AK:$AK,$CA735+28),"")</f>
      </c>
      <c r="BO735">
        <f>IF($CB735&gt;=29,INDEX($AK:$AK,$CA735+29),"")</f>
      </c>
      <c r="BP735">
        <f>IF($CB735&gt;=30,INDEX($AK:$AK,$CA735+30),"")</f>
      </c>
      <c r="BQ735">
        <f>IF($CB735&gt;=31,INDEX($AK:$AK,$CA735+31),"")</f>
      </c>
      <c r="BR735">
        <f>IF($CB735&gt;=32,INDEX($AK:$AK,$CA735+32),"")</f>
      </c>
      <c r="BS735">
        <f>IF($CB735&gt;=33,INDEX($AK:$AK,$CA735+33),"")</f>
      </c>
      <c r="BT735">
        <f>IF($CB735&gt;=34,INDEX($AK:$AK,$CA735+34),"")</f>
      </c>
      <c r="BU735">
        <f>IF($CB735&gt;=35,INDEX($AK:$AK,$CA735+35),"")</f>
      </c>
      <c r="BV735">
        <f>IF($CB735&gt;=36,INDEX($AK:$AK,$CA735+36),"")</f>
      </c>
      <c r="BW735">
        <f>IF($CB735&gt;=37,INDEX($AK:$AK,$CA735+37),"")</f>
      </c>
      <c r="BX735">
        <f>IF($CB735&gt;=38,INDEX($AK:$AK,$CA735+38),"")</f>
      </c>
      <c r="BY735">
        <f>IF($CB735&gt;=39,INDEX($AK:$AK,$CA735+39),"")</f>
      </c>
      <c r="BZ735">
        <f>IF($CB735&gt;=40,INDEX($AK:$AK,$CA735+40),"")</f>
      </c>
      <c r="CA735">
        <f>IFERROR(MATCH($AJ735,$AK$2:$AK$134,0)+1,0)</f>
      </c>
      <c r="CB735">
        <f>IFERROR(INDEX($AL$2:$AL$134,MATCH($AJ735,$AK$2:$AK$134,0)),0)</f>
      </c>
      <c r="CC735">
        <f>IFERROR(LEFT($F735,FIND(" - ",$F735)-1),$F735)</f>
      </c>
      <c r="CF735">
        <f>IF($DA735&gt;=1,INDEX($CD:$CD,$CZ735+1),"")</f>
      </c>
      <c r="CG735">
        <f>IF($DA735&gt;=2,INDEX($CD:$CD,$CZ735+2),"")</f>
      </c>
      <c r="CH735">
        <f>IF($DA735&gt;=3,INDEX($CD:$CD,$CZ735+3),"")</f>
      </c>
      <c r="CI735">
        <f>IF($DA735&gt;=4,INDEX($CD:$CD,$CZ735+4),"")</f>
      </c>
      <c r="CJ735">
        <f>IF($DA735&gt;=5,INDEX($CD:$CD,$CZ735+5),"")</f>
      </c>
      <c r="CK735">
        <f>IF($DA735&gt;=6,INDEX($CD:$CD,$CZ735+6),"")</f>
      </c>
      <c r="CL735">
        <f>IF($DA735&gt;=7,INDEX($CD:$CD,$CZ735+7),"")</f>
      </c>
      <c r="CM735">
        <f>IF($DA735&gt;=8,INDEX($CD:$CD,$CZ735+8),"")</f>
      </c>
      <c r="CN735">
        <f>IF($DA735&gt;=9,INDEX($CD:$CD,$CZ735+9),"")</f>
      </c>
      <c r="CO735">
        <f>IF($DA735&gt;=10,INDEX($CD:$CD,$CZ735+10),"")</f>
      </c>
      <c r="CP735">
        <f>IF($DA735&gt;=11,INDEX($CD:$CD,$CZ735+11),"")</f>
      </c>
      <c r="CQ735">
        <f>IF($DA735&gt;=12,INDEX($CD:$CD,$CZ735+12),"")</f>
      </c>
      <c r="CR735">
        <f>IF($DA735&gt;=13,INDEX($CD:$CD,$CZ735+13),"")</f>
      </c>
      <c r="CS735">
        <f>IF($DA735&gt;=14,INDEX($CD:$CD,$CZ735+14),"")</f>
      </c>
      <c r="CT735">
        <f>IF($DA735&gt;=15,INDEX($CD:$CD,$CZ735+15),"")</f>
      </c>
      <c r="CU735">
        <f>IF($DA735&gt;=16,INDEX($CD:$CD,$CZ735+16),"")</f>
      </c>
      <c r="CV735">
        <f>IF($DA735&gt;=17,INDEX($CD:$CD,$CZ735+17),"")</f>
      </c>
      <c r="CW735">
        <f>IF($DA735&gt;=18,INDEX($CD:$CD,$CZ735+18),"")</f>
      </c>
      <c r="CX735">
        <f>IF($DA735&gt;=19,INDEX($CD:$CD,$CZ735+19),"")</f>
      </c>
      <c r="CY735">
        <f>IF($DA735&gt;=20,INDEX($CD:$CD,$CZ735+20),"")</f>
      </c>
      <c r="CZ735">
        <f>IFERROR(MATCH($CC735,$CD$2:$CD$263,0)+1,0)</f>
      </c>
      <c r="DA735">
        <f>IFERROR(INDEX($CE$2:$CE$263,MATCH($CC735,$CD$2:$CD$263,0)),0)</f>
      </c>
      <c r="DB735">
        <f>IFERROR(INDEX($AI:$AI,MATCH($H735,$AH:$AH,0))&amp;"","")</f>
      </c>
      <c r="DF735">
        <f>IF($GI735&gt;=1,INDEX($DC:$DC,$GH735+1),"")</f>
      </c>
      <c r="DG735">
        <f>IF($GI735&gt;=2,INDEX($DC:$DC,$GH735+2),"")</f>
      </c>
      <c r="DH735">
        <f>IF($GI735&gt;=3,INDEX($DC:$DC,$GH735+3),"")</f>
      </c>
      <c r="DI735">
        <f>IF($GI735&gt;=4,INDEX($DC:$DC,$GH735+4),"")</f>
      </c>
      <c r="DJ735">
        <f>IF($GI735&gt;=5,INDEX($DC:$DC,$GH735+5),"")</f>
      </c>
      <c r="DK735">
        <f>IF($GI735&gt;=6,INDEX($DC:$DC,$GH735+6),"")</f>
      </c>
      <c r="DL735">
        <f>IF($GI735&gt;=7,INDEX($DC:$DC,$GH735+7),"")</f>
      </c>
      <c r="DM735">
        <f>IF($GI735&gt;=8,INDEX($DC:$DC,$GH735+8),"")</f>
      </c>
      <c r="DN735">
        <f>IF($GI735&gt;=9,INDEX($DC:$DC,$GH735+9),"")</f>
      </c>
      <c r="DO735">
        <f>IF($GI735&gt;=10,INDEX($DC:$DC,$GH735+10),"")</f>
      </c>
      <c r="DP735">
        <f>IF($GI735&gt;=11,INDEX($DC:$DC,$GH735+11),"")</f>
      </c>
      <c r="DQ735">
        <f>IF($GI735&gt;=12,INDEX($DC:$DC,$GH735+12),"")</f>
      </c>
      <c r="DR735">
        <f>IF($GI735&gt;=13,INDEX($DC:$DC,$GH735+13),"")</f>
      </c>
      <c r="DS735">
        <f>IF($GI735&gt;=14,INDEX($DC:$DC,$GH735+14),"")</f>
      </c>
      <c r="DT735">
        <f>IF($GI735&gt;=15,INDEX($DC:$DC,$GH735+15),"")</f>
      </c>
      <c r="DU735">
        <f>IF($GI735&gt;=16,INDEX($DC:$DC,$GH735+16),"")</f>
      </c>
      <c r="DV735">
        <f>IF($GI735&gt;=17,INDEX($DC:$DC,$GH735+17),"")</f>
      </c>
      <c r="DW735">
        <f>IF($GI735&gt;=18,INDEX($DC:$DC,$GH735+18),"")</f>
      </c>
      <c r="DX735">
        <f>IF($GI735&gt;=19,INDEX($DC:$DC,$GH735+19),"")</f>
      </c>
      <c r="DY735">
        <f>IF($GI735&gt;=20,INDEX($DC:$DC,$GH735+20),"")</f>
      </c>
      <c r="DZ735">
        <f>IF($GI735&gt;=21,INDEX($DC:$DC,$GH735+21),"")</f>
      </c>
      <c r="EA735">
        <f>IF($GI735&gt;=22,INDEX($DC:$DC,$GH735+22),"")</f>
      </c>
      <c r="EB735">
        <f>IF($GI735&gt;=23,INDEX($DC:$DC,$GH735+23),"")</f>
      </c>
      <c r="EC735">
        <f>IF($GI735&gt;=24,INDEX($DC:$DC,$GH735+24),"")</f>
      </c>
      <c r="ED735">
        <f>IF($GI735&gt;=25,INDEX($DC:$DC,$GH735+25),"")</f>
      </c>
      <c r="EE735">
        <f>IF($GI735&gt;=26,INDEX($DC:$DC,$GH735+26),"")</f>
      </c>
      <c r="EF735">
        <f>IF($GI735&gt;=27,INDEX($DC:$DC,$GH735+27),"")</f>
      </c>
      <c r="EG735">
        <f>IF($GI735&gt;=28,INDEX($DC:$DC,$GH735+28),"")</f>
      </c>
      <c r="EH735">
        <f>IF($GI735&gt;=29,INDEX($DC:$DC,$GH735+29),"")</f>
      </c>
      <c r="EI735">
        <f>IF($GI735&gt;=30,INDEX($DC:$DC,$GH735+30),"")</f>
      </c>
      <c r="EJ735">
        <f>IF($GI735&gt;=31,INDEX($DC:$DC,$GH735+31),"")</f>
      </c>
      <c r="EK735">
        <f>IF($GI735&gt;=32,INDEX($DC:$DC,$GH735+32),"")</f>
      </c>
      <c r="EL735">
        <f>IF($GI735&gt;=33,INDEX($DC:$DC,$GH735+33),"")</f>
      </c>
      <c r="EM735">
        <f>IF($GI735&gt;=34,INDEX($DC:$DC,$GH735+34),"")</f>
      </c>
      <c r="EN735">
        <f>IF($GI735&gt;=35,INDEX($DC:$DC,$GH735+35),"")</f>
      </c>
      <c r="EO735">
        <f>IF($GI735&gt;=36,INDEX($DC:$DC,$GH735+36),"")</f>
      </c>
      <c r="EP735">
        <f>IF($GI735&gt;=37,INDEX($DC:$DC,$GH735+37),"")</f>
      </c>
      <c r="EQ735">
        <f>IF($GI735&gt;=38,INDEX($DC:$DC,$GH735+38),"")</f>
      </c>
      <c r="ER735">
        <f>IF($GI735&gt;=39,INDEX($DC:$DC,$GH735+39),"")</f>
      </c>
      <c r="ES735">
        <f>IF($GI735&gt;=40,INDEX($DC:$DC,$GH735+40),"")</f>
      </c>
      <c r="ET735">
        <f>IF($GI735&gt;=1,INDEX($DD:$DD,$GH735+1),"")</f>
      </c>
      <c r="EU735">
        <f>IF($GI735&gt;=2,INDEX($DD:$DD,$GH735+2),"")</f>
      </c>
      <c r="EV735">
        <f>IF($GI735&gt;=3,INDEX($DD:$DD,$GH735+3),"")</f>
      </c>
      <c r="EW735">
        <f>IF($GI735&gt;=4,INDEX($DD:$DD,$GH735+4),"")</f>
      </c>
      <c r="EX735">
        <f>IF($GI735&gt;=5,INDEX($DD:$DD,$GH735+5),"")</f>
      </c>
      <c r="EY735">
        <f>IF($GI735&gt;=6,INDEX($DD:$DD,$GH735+6),"")</f>
      </c>
      <c r="EZ735">
        <f>IF($GI735&gt;=7,INDEX($DD:$DD,$GH735+7),"")</f>
      </c>
      <c r="FA735">
        <f>IF($GI735&gt;=8,INDEX($DD:$DD,$GH735+8),"")</f>
      </c>
      <c r="FB735">
        <f>IF($GI735&gt;=9,INDEX($DD:$DD,$GH735+9),"")</f>
      </c>
      <c r="FC735">
        <f>IF($GI735&gt;=10,INDEX($DD:$DD,$GH735+10),"")</f>
      </c>
      <c r="FD735">
        <f>IF($GI735&gt;=11,INDEX($DD:$DD,$GH735+11),"")</f>
      </c>
      <c r="FE735">
        <f>IF($GI735&gt;=12,INDEX($DD:$DD,$GH735+12),"")</f>
      </c>
      <c r="FF735">
        <f>IF($GI735&gt;=13,INDEX($DD:$DD,$GH735+13),"")</f>
      </c>
      <c r="FG735">
        <f>IF($GI735&gt;=14,INDEX($DD:$DD,$GH735+14),"")</f>
      </c>
      <c r="FH735">
        <f>IF($GI735&gt;=15,INDEX($DD:$DD,$GH735+15),"")</f>
      </c>
      <c r="FI735">
        <f>IF($GI735&gt;=16,INDEX($DD:$DD,$GH735+16),"")</f>
      </c>
      <c r="FJ735">
        <f>IF($GI735&gt;=17,INDEX($DD:$DD,$GH735+17),"")</f>
      </c>
      <c r="FK735">
        <f>IF($GI735&gt;=18,INDEX($DD:$DD,$GH735+18),"")</f>
      </c>
      <c r="FL735">
        <f>IF($GI735&gt;=19,INDEX($DD:$DD,$GH735+19),"")</f>
      </c>
      <c r="FM735">
        <f>IF($GI735&gt;=20,INDEX($DD:$DD,$GH735+20),"")</f>
      </c>
      <c r="FN735">
        <f>IF($GI735&gt;=21,INDEX($DD:$DD,$GH735+21),"")</f>
      </c>
      <c r="FO735">
        <f>IF($GI735&gt;=22,INDEX($DD:$DD,$GH735+22),"")</f>
      </c>
      <c r="FP735">
        <f>IF($GI735&gt;=23,INDEX($DD:$DD,$GH735+23),"")</f>
      </c>
      <c r="FQ735">
        <f>IF($GI735&gt;=24,INDEX($DD:$DD,$GH735+24),"")</f>
      </c>
      <c r="FR735">
        <f>IF($GI735&gt;=25,INDEX($DD:$DD,$GH735+25),"")</f>
      </c>
      <c r="FS735">
        <f>IF($GI735&gt;=26,INDEX($DD:$DD,$GH735+26),"")</f>
      </c>
      <c r="FT735">
        <f>IF($GI735&gt;=27,INDEX($DD:$DD,$GH735+27),"")</f>
      </c>
      <c r="FU735">
        <f>IF($GI735&gt;=28,INDEX($DD:$DD,$GH735+28),"")</f>
      </c>
      <c r="FV735">
        <f>IF($GI735&gt;=29,INDEX($DD:$DD,$GH735+29),"")</f>
      </c>
      <c r="FW735">
        <f>IF($GI735&gt;=30,INDEX($DD:$DD,$GH735+30),"")</f>
      </c>
      <c r="FX735">
        <f>IF($GI735&gt;=31,INDEX($DD:$DD,$GH735+31),"")</f>
      </c>
      <c r="FY735">
        <f>IF($GI735&gt;=32,INDEX($DD:$DD,$GH735+32),"")</f>
      </c>
      <c r="FZ735">
        <f>IF($GI735&gt;=33,INDEX($DD:$DD,$GH735+33),"")</f>
      </c>
      <c r="GA735">
        <f>IF($GI735&gt;=34,INDEX($DD:$DD,$GH735+34),"")</f>
      </c>
      <c r="GB735">
        <f>IF($GI735&gt;=35,INDEX($DD:$DD,$GH735+35),"")</f>
      </c>
      <c r="GC735">
        <f>IF($GI735&gt;=36,INDEX($DD:$DD,$GH735+36),"")</f>
      </c>
      <c r="GD735">
        <f>IF($GI735&gt;=37,INDEX($DD:$DD,$GH735+37),"")</f>
      </c>
      <c r="GE735">
        <f>IF($GI735&gt;=38,INDEX($DD:$DD,$GH735+38),"")</f>
      </c>
      <c r="GF735">
        <f>IF($GI735&gt;=39,INDEX($DD:$DD,$GH735+39),"")</f>
      </c>
      <c r="GG735">
        <f>IF($GI735&gt;=40,INDEX($DD:$DD,$GH735+40),"")</f>
      </c>
      <c r="GH735">
        <f>IFERROR(MATCH($DB735,$DC$2:$DC$148,0)+1,0)</f>
      </c>
      <c r="GI735">
        <f>IFERROR(INDEX($DE$2:$DE$148,MATCH($DB735,$DC$2:$DC$148,0)),0)</f>
      </c>
      <c r="GJ735">
        <f>IFERROR(MATCH($S735,$DF$735:$ES$735,0),0)</f>
      </c>
      <c r="GK735">
        <f>IF($GJ735&gt;0,INDEX($ET$735:$GG$735,$GJ735),"")</f>
      </c>
      <c r="GN735">
        <f>IF($IW735&gt;=1,INDEX($GL:$GL,$IV735+1),"")</f>
      </c>
      <c r="GO735">
        <f>IF($IW735&gt;=2,INDEX($GL:$GL,$IV735+2),"")</f>
      </c>
      <c r="GP735">
        <f>IF($IW735&gt;=3,INDEX($GL:$GL,$IV735+3),"")</f>
      </c>
      <c r="GQ735">
        <f>IF($IW735&gt;=4,INDEX($GL:$GL,$IV735+4),"")</f>
      </c>
      <c r="GR735">
        <f>IF($IW735&gt;=5,INDEX($GL:$GL,$IV735+5),"")</f>
      </c>
      <c r="GS735">
        <f>IF($IW735&gt;=6,INDEX($GL:$GL,$IV735+6),"")</f>
      </c>
      <c r="GT735">
        <f>IF($IW735&gt;=7,INDEX($GL:$GL,$IV735+7),"")</f>
      </c>
      <c r="GU735">
        <f>IF($IW735&gt;=8,INDEX($GL:$GL,$IV735+8),"")</f>
      </c>
      <c r="GV735">
        <f>IF($IW735&gt;=9,INDEX($GL:$GL,$IV735+9),"")</f>
      </c>
      <c r="GW735">
        <f>IF($IW735&gt;=10,INDEX($GL:$GL,$IV735+10),"")</f>
      </c>
      <c r="GX735">
        <f>IF($IW735&gt;=11,INDEX($GL:$GL,$IV735+11),"")</f>
      </c>
      <c r="GY735">
        <f>IF($IW735&gt;=12,INDEX($GL:$GL,$IV735+12),"")</f>
      </c>
      <c r="GZ735">
        <f>IF($IW735&gt;=13,INDEX($GL:$GL,$IV735+13),"")</f>
      </c>
      <c r="HA735">
        <f>IF($IW735&gt;=14,INDEX($GL:$GL,$IV735+14),"")</f>
      </c>
      <c r="HB735">
        <f>IF($IW735&gt;=15,INDEX($GL:$GL,$IV735+15),"")</f>
      </c>
      <c r="HC735">
        <f>IF($IW735&gt;=16,INDEX($GL:$GL,$IV735+16),"")</f>
      </c>
      <c r="HD735">
        <f>IF($IW735&gt;=17,INDEX($GL:$GL,$IV735+17),"")</f>
      </c>
      <c r="HE735">
        <f>IF($IW735&gt;=18,INDEX($GL:$GL,$IV735+18),"")</f>
      </c>
      <c r="HF735">
        <f>IF($IW735&gt;=19,INDEX($GL:$GL,$IV735+19),"")</f>
      </c>
      <c r="HG735">
        <f>IF($IW735&gt;=20,INDEX($GL:$GL,$IV735+20),"")</f>
      </c>
      <c r="HH735">
        <f>IF($IW735&gt;=21,INDEX($GL:$GL,$IV735+21),"")</f>
      </c>
      <c r="HI735">
        <f>IF($IW735&gt;=22,INDEX($GL:$GL,$IV735+22),"")</f>
      </c>
      <c r="HJ735">
        <f>IF($IW735&gt;=23,INDEX($GL:$GL,$IV735+23),"")</f>
      </c>
      <c r="HK735">
        <f>IF($IW735&gt;=24,INDEX($GL:$GL,$IV735+24),"")</f>
      </c>
      <c r="HL735">
        <f>IF($IW735&gt;=25,INDEX($GL:$GL,$IV735+25),"")</f>
      </c>
      <c r="HM735">
        <f>IF($IW735&gt;=26,INDEX($GL:$GL,$IV735+26),"")</f>
      </c>
      <c r="HN735">
        <f>IF($IW735&gt;=27,INDEX($GL:$GL,$IV735+27),"")</f>
      </c>
      <c r="HO735">
        <f>IF($IW735&gt;=28,INDEX($GL:$GL,$IV735+28),"")</f>
      </c>
      <c r="HP735">
        <f>IF($IW735&gt;=29,INDEX($GL:$GL,$IV735+29),"")</f>
      </c>
      <c r="HQ735">
        <f>IF($IW735&gt;=30,INDEX($GL:$GL,$IV735+30),"")</f>
      </c>
      <c r="HR735">
        <f>IF($IW735&gt;=31,INDEX($GL:$GL,$IV735+31),"")</f>
      </c>
      <c r="HS735">
        <f>IF($IW735&gt;=32,INDEX($GL:$GL,$IV735+32),"")</f>
      </c>
      <c r="HT735">
        <f>IF($IW735&gt;=33,INDEX($GL:$GL,$IV735+33),"")</f>
      </c>
      <c r="HU735">
        <f>IF($IW735&gt;=34,INDEX($GL:$GL,$IV735+34),"")</f>
      </c>
      <c r="HV735">
        <f>IF($IW735&gt;=35,INDEX($GL:$GL,$IV735+35),"")</f>
      </c>
      <c r="HW735">
        <f>IF($IW735&gt;=36,INDEX($GL:$GL,$IV735+36),"")</f>
      </c>
      <c r="HX735">
        <f>IF($IW735&gt;=37,INDEX($GL:$GL,$IV735+37),"")</f>
      </c>
      <c r="HY735">
        <f>IF($IW735&gt;=38,INDEX($GL:$GL,$IV735+38),"")</f>
      </c>
      <c r="HZ735">
        <f>IF($IW735&gt;=39,INDEX($GL:$GL,$IV735+39),"")</f>
      </c>
      <c r="IA735">
        <f>IF($IW735&gt;=40,INDEX($GL:$GL,$IV735+40),"")</f>
      </c>
      <c r="IB735">
        <f>IF($IW735&gt;=41,INDEX($GL:$GL,$IV735+41),"")</f>
      </c>
      <c r="IC735">
        <f>IF($IW735&gt;=42,INDEX($GL:$GL,$IV735+42),"")</f>
      </c>
      <c r="ID735">
        <f>IF($IW735&gt;=43,INDEX($GL:$GL,$IV735+43),"")</f>
      </c>
      <c r="IE735">
        <f>IF($IW735&gt;=44,INDEX($GL:$GL,$IV735+44),"")</f>
      </c>
      <c r="IF735">
        <f>IF($IW735&gt;=45,INDEX($GL:$GL,$IV735+45),"")</f>
      </c>
      <c r="IG735">
        <f>IF($IW735&gt;=46,INDEX($GL:$GL,$IV735+46),"")</f>
      </c>
      <c r="IH735">
        <f>IF($IW735&gt;=47,INDEX($GL:$GL,$IV735+47),"")</f>
      </c>
      <c r="II735">
        <f>IF($IW735&gt;=48,INDEX($GL:$GL,$IV735+48),"")</f>
      </c>
      <c r="IJ735">
        <f>IF($IW735&gt;=49,INDEX($GL:$GL,$IV735+49),"")</f>
      </c>
      <c r="IK735">
        <f>IF($IW735&gt;=50,INDEX($GL:$GL,$IV735+50),"")</f>
      </c>
      <c r="IL735">
        <f>IF($IW735&gt;=51,INDEX($GL:$GL,$IV735+51),"")</f>
      </c>
      <c r="IM735">
        <f>IF($IW735&gt;=52,INDEX($GL:$GL,$IV735+52),"")</f>
      </c>
      <c r="IN735">
        <f>IF($IW735&gt;=53,INDEX($GL:$GL,$IV735+53),"")</f>
      </c>
      <c r="IO735">
        <f>IF($IW735&gt;=54,INDEX($GL:$GL,$IV735+54),"")</f>
      </c>
      <c r="IP735">
        <f>IF($IW735&gt;=55,INDEX($GL:$GL,$IV735+55),"")</f>
      </c>
      <c r="IQ735">
        <f>IF($IW735&gt;=56,INDEX($GL:$GL,$IV735+56),"")</f>
      </c>
      <c r="IR735">
        <f>IF($IW735&gt;=57,INDEX($GL:$GL,$IV735+57),"")</f>
      </c>
      <c r="IS735">
        <f>IF($IW735&gt;=58,INDEX($GL:$GL,$IV735+58),"")</f>
      </c>
      <c r="IT735">
        <f>IF($IW735&gt;=59,INDEX($GL:$GL,$IV735+59),"")</f>
      </c>
      <c r="IU735">
        <f>IF($IW735&gt;=60,INDEX($GL:$GL,$IV735+60),"")</f>
      </c>
      <c r="IV735">
        <f>IFERROR(MATCH($GK735,$GL$2:$GL$324,0)+1,0)</f>
      </c>
      <c r="IW735">
        <f>IFERROR(INDEX($GM$2:$GM$324,MATCH($GK735,$GL$2:$GL$324,0)),0)</f>
      </c>
      <c r="IX735" t="s">
        <v>34</v>
      </c>
      <c r="IY735" t="s">
        <v>34</v>
      </c>
    </row>
    <row r="736" spans="1:259" x14ac:dyDescent="0.25">
      <c r="K736">
        <f>IF(OR($N736="",$J736=""),"",IFERROR($N736/$J736,0))</f>
      </c>
      <c r="L736">
        <f>IF($N736="","",
SUM($M736,$O736,$T736,$P736,$R736)*
(1-IF($U736="",0,VALUE($U736)/100)))</f>
      </c>
      <c r="M736">
        <f>IF($N736="","",$N736)</f>
      </c>
      <c r="O736">
        <f>IF($N736="","",
IF($H736="","",
IF(ISNUMBER(SEARCH("exempt",LOWER($H736))),0,
$N736*(VALUE(SUBSTITUTE($H736,"%",""))/100))))</f>
      </c>
      <c r="V736">
        <f>IFERROR(IF(FIND(" - ",$E736)&gt;0,MID($E736,FIND(" - ",$E736)+3,LEN($E736)),""),"")</f>
      </c>
      <c r="AE736" t="s">
        <v>1317</v>
      </c>
      <c r="AJ736">
        <f>IFERROR(LEFT($E736,FIND(" - ",$E736)-1),$E736)</f>
      </c>
      <c r="AM736">
        <f>IF($CB736&gt;=1,INDEX($AK:$AK,$CA736+1),"")</f>
      </c>
      <c r="AN736">
        <f>IF($CB736&gt;=2,INDEX($AK:$AK,$CA736+2),"")</f>
      </c>
      <c r="AO736">
        <f>IF($CB736&gt;=3,INDEX($AK:$AK,$CA736+3),"")</f>
      </c>
      <c r="AP736">
        <f>IF($CB736&gt;=4,INDEX($AK:$AK,$CA736+4),"")</f>
      </c>
      <c r="AQ736">
        <f>IF($CB736&gt;=5,INDEX($AK:$AK,$CA736+5),"")</f>
      </c>
      <c r="AR736">
        <f>IF($CB736&gt;=6,INDEX($AK:$AK,$CA736+6),"")</f>
      </c>
      <c r="AS736">
        <f>IF($CB736&gt;=7,INDEX($AK:$AK,$CA736+7),"")</f>
      </c>
      <c r="AT736">
        <f>IF($CB736&gt;=8,INDEX($AK:$AK,$CA736+8),"")</f>
      </c>
      <c r="AU736">
        <f>IF($CB736&gt;=9,INDEX($AK:$AK,$CA736+9),"")</f>
      </c>
      <c r="AV736">
        <f>IF($CB736&gt;=10,INDEX($AK:$AK,$CA736+10),"")</f>
      </c>
      <c r="AW736">
        <f>IF($CB736&gt;=11,INDEX($AK:$AK,$CA736+11),"")</f>
      </c>
      <c r="AX736">
        <f>IF($CB736&gt;=12,INDEX($AK:$AK,$CA736+12),"")</f>
      </c>
      <c r="AY736">
        <f>IF($CB736&gt;=13,INDEX($AK:$AK,$CA736+13),"")</f>
      </c>
      <c r="AZ736">
        <f>IF($CB736&gt;=14,INDEX($AK:$AK,$CA736+14),"")</f>
      </c>
      <c r="BA736">
        <f>IF($CB736&gt;=15,INDEX($AK:$AK,$CA736+15),"")</f>
      </c>
      <c r="BB736">
        <f>IF($CB736&gt;=16,INDEX($AK:$AK,$CA736+16),"")</f>
      </c>
      <c r="BC736">
        <f>IF($CB736&gt;=17,INDEX($AK:$AK,$CA736+17),"")</f>
      </c>
      <c r="BD736">
        <f>IF($CB736&gt;=18,INDEX($AK:$AK,$CA736+18),"")</f>
      </c>
      <c r="BE736">
        <f>IF($CB736&gt;=19,INDEX($AK:$AK,$CA736+19),"")</f>
      </c>
      <c r="BF736">
        <f>IF($CB736&gt;=20,INDEX($AK:$AK,$CA736+20),"")</f>
      </c>
      <c r="BG736">
        <f>IF($CB736&gt;=21,INDEX($AK:$AK,$CA736+21),"")</f>
      </c>
      <c r="BH736">
        <f>IF($CB736&gt;=22,INDEX($AK:$AK,$CA736+22),"")</f>
      </c>
      <c r="BI736">
        <f>IF($CB736&gt;=23,INDEX($AK:$AK,$CA736+23),"")</f>
      </c>
      <c r="BJ736">
        <f>IF($CB736&gt;=24,INDEX($AK:$AK,$CA736+24),"")</f>
      </c>
      <c r="BK736">
        <f>IF($CB736&gt;=25,INDEX($AK:$AK,$CA736+25),"")</f>
      </c>
      <c r="BL736">
        <f>IF($CB736&gt;=26,INDEX($AK:$AK,$CA736+26),"")</f>
      </c>
      <c r="BM736">
        <f>IF($CB736&gt;=27,INDEX($AK:$AK,$CA736+27),"")</f>
      </c>
      <c r="BN736">
        <f>IF($CB736&gt;=28,INDEX($AK:$AK,$CA736+28),"")</f>
      </c>
      <c r="BO736">
        <f>IF($CB736&gt;=29,INDEX($AK:$AK,$CA736+29),"")</f>
      </c>
      <c r="BP736">
        <f>IF($CB736&gt;=30,INDEX($AK:$AK,$CA736+30),"")</f>
      </c>
      <c r="BQ736">
        <f>IF($CB736&gt;=31,INDEX($AK:$AK,$CA736+31),"")</f>
      </c>
      <c r="BR736">
        <f>IF($CB736&gt;=32,INDEX($AK:$AK,$CA736+32),"")</f>
      </c>
      <c r="BS736">
        <f>IF($CB736&gt;=33,INDEX($AK:$AK,$CA736+33),"")</f>
      </c>
      <c r="BT736">
        <f>IF($CB736&gt;=34,INDEX($AK:$AK,$CA736+34),"")</f>
      </c>
      <c r="BU736">
        <f>IF($CB736&gt;=35,INDEX($AK:$AK,$CA736+35),"")</f>
      </c>
      <c r="BV736">
        <f>IF($CB736&gt;=36,INDEX($AK:$AK,$CA736+36),"")</f>
      </c>
      <c r="BW736">
        <f>IF($CB736&gt;=37,INDEX($AK:$AK,$CA736+37),"")</f>
      </c>
      <c r="BX736">
        <f>IF($CB736&gt;=38,INDEX($AK:$AK,$CA736+38),"")</f>
      </c>
      <c r="BY736">
        <f>IF($CB736&gt;=39,INDEX($AK:$AK,$CA736+39),"")</f>
      </c>
      <c r="BZ736">
        <f>IF($CB736&gt;=40,INDEX($AK:$AK,$CA736+40),"")</f>
      </c>
      <c r="CA736">
        <f>IFERROR(MATCH($AJ736,$AK$2:$AK$134,0)+1,0)</f>
      </c>
      <c r="CB736">
        <f>IFERROR(INDEX($AL$2:$AL$134,MATCH($AJ736,$AK$2:$AK$134,0)),0)</f>
      </c>
      <c r="CC736">
        <f>IFERROR(LEFT($F736,FIND(" - ",$F736)-1),$F736)</f>
      </c>
      <c r="CF736">
        <f>IF($DA736&gt;=1,INDEX($CD:$CD,$CZ736+1),"")</f>
      </c>
      <c r="CG736">
        <f>IF($DA736&gt;=2,INDEX($CD:$CD,$CZ736+2),"")</f>
      </c>
      <c r="CH736">
        <f>IF($DA736&gt;=3,INDEX($CD:$CD,$CZ736+3),"")</f>
      </c>
      <c r="CI736">
        <f>IF($DA736&gt;=4,INDEX($CD:$CD,$CZ736+4),"")</f>
      </c>
      <c r="CJ736">
        <f>IF($DA736&gt;=5,INDEX($CD:$CD,$CZ736+5),"")</f>
      </c>
      <c r="CK736">
        <f>IF($DA736&gt;=6,INDEX($CD:$CD,$CZ736+6),"")</f>
      </c>
      <c r="CL736">
        <f>IF($DA736&gt;=7,INDEX($CD:$CD,$CZ736+7),"")</f>
      </c>
      <c r="CM736">
        <f>IF($DA736&gt;=8,INDEX($CD:$CD,$CZ736+8),"")</f>
      </c>
      <c r="CN736">
        <f>IF($DA736&gt;=9,INDEX($CD:$CD,$CZ736+9),"")</f>
      </c>
      <c r="CO736">
        <f>IF($DA736&gt;=10,INDEX($CD:$CD,$CZ736+10),"")</f>
      </c>
      <c r="CP736">
        <f>IF($DA736&gt;=11,INDEX($CD:$CD,$CZ736+11),"")</f>
      </c>
      <c r="CQ736">
        <f>IF($DA736&gt;=12,INDEX($CD:$CD,$CZ736+12),"")</f>
      </c>
      <c r="CR736">
        <f>IF($DA736&gt;=13,INDEX($CD:$CD,$CZ736+13),"")</f>
      </c>
      <c r="CS736">
        <f>IF($DA736&gt;=14,INDEX($CD:$CD,$CZ736+14),"")</f>
      </c>
      <c r="CT736">
        <f>IF($DA736&gt;=15,INDEX($CD:$CD,$CZ736+15),"")</f>
      </c>
      <c r="CU736">
        <f>IF($DA736&gt;=16,INDEX($CD:$CD,$CZ736+16),"")</f>
      </c>
      <c r="CV736">
        <f>IF($DA736&gt;=17,INDEX($CD:$CD,$CZ736+17),"")</f>
      </c>
      <c r="CW736">
        <f>IF($DA736&gt;=18,INDEX($CD:$CD,$CZ736+18),"")</f>
      </c>
      <c r="CX736">
        <f>IF($DA736&gt;=19,INDEX($CD:$CD,$CZ736+19),"")</f>
      </c>
      <c r="CY736">
        <f>IF($DA736&gt;=20,INDEX($CD:$CD,$CZ736+20),"")</f>
      </c>
      <c r="CZ736">
        <f>IFERROR(MATCH($CC736,$CD$2:$CD$263,0)+1,0)</f>
      </c>
      <c r="DA736">
        <f>IFERROR(INDEX($CE$2:$CE$263,MATCH($CC736,$CD$2:$CD$263,0)),0)</f>
      </c>
      <c r="DB736">
        <f>IFERROR(INDEX($AI:$AI,MATCH($H736,$AH:$AH,0))&amp;"","")</f>
      </c>
      <c r="DF736">
        <f>IF($GI736&gt;=1,INDEX($DC:$DC,$GH736+1),"")</f>
      </c>
      <c r="DG736">
        <f>IF($GI736&gt;=2,INDEX($DC:$DC,$GH736+2),"")</f>
      </c>
      <c r="DH736">
        <f>IF($GI736&gt;=3,INDEX($DC:$DC,$GH736+3),"")</f>
      </c>
      <c r="DI736">
        <f>IF($GI736&gt;=4,INDEX($DC:$DC,$GH736+4),"")</f>
      </c>
      <c r="DJ736">
        <f>IF($GI736&gt;=5,INDEX($DC:$DC,$GH736+5),"")</f>
      </c>
      <c r="DK736">
        <f>IF($GI736&gt;=6,INDEX($DC:$DC,$GH736+6),"")</f>
      </c>
      <c r="DL736">
        <f>IF($GI736&gt;=7,INDEX($DC:$DC,$GH736+7),"")</f>
      </c>
      <c r="DM736">
        <f>IF($GI736&gt;=8,INDEX($DC:$DC,$GH736+8),"")</f>
      </c>
      <c r="DN736">
        <f>IF($GI736&gt;=9,INDEX($DC:$DC,$GH736+9),"")</f>
      </c>
      <c r="DO736">
        <f>IF($GI736&gt;=10,INDEX($DC:$DC,$GH736+10),"")</f>
      </c>
      <c r="DP736">
        <f>IF($GI736&gt;=11,INDEX($DC:$DC,$GH736+11),"")</f>
      </c>
      <c r="DQ736">
        <f>IF($GI736&gt;=12,INDEX($DC:$DC,$GH736+12),"")</f>
      </c>
      <c r="DR736">
        <f>IF($GI736&gt;=13,INDEX($DC:$DC,$GH736+13),"")</f>
      </c>
      <c r="DS736">
        <f>IF($GI736&gt;=14,INDEX($DC:$DC,$GH736+14),"")</f>
      </c>
      <c r="DT736">
        <f>IF($GI736&gt;=15,INDEX($DC:$DC,$GH736+15),"")</f>
      </c>
      <c r="DU736">
        <f>IF($GI736&gt;=16,INDEX($DC:$DC,$GH736+16),"")</f>
      </c>
      <c r="DV736">
        <f>IF($GI736&gt;=17,INDEX($DC:$DC,$GH736+17),"")</f>
      </c>
      <c r="DW736">
        <f>IF($GI736&gt;=18,INDEX($DC:$DC,$GH736+18),"")</f>
      </c>
      <c r="DX736">
        <f>IF($GI736&gt;=19,INDEX($DC:$DC,$GH736+19),"")</f>
      </c>
      <c r="DY736">
        <f>IF($GI736&gt;=20,INDEX($DC:$DC,$GH736+20),"")</f>
      </c>
      <c r="DZ736">
        <f>IF($GI736&gt;=21,INDEX($DC:$DC,$GH736+21),"")</f>
      </c>
      <c r="EA736">
        <f>IF($GI736&gt;=22,INDEX($DC:$DC,$GH736+22),"")</f>
      </c>
      <c r="EB736">
        <f>IF($GI736&gt;=23,INDEX($DC:$DC,$GH736+23),"")</f>
      </c>
      <c r="EC736">
        <f>IF($GI736&gt;=24,INDEX($DC:$DC,$GH736+24),"")</f>
      </c>
      <c r="ED736">
        <f>IF($GI736&gt;=25,INDEX($DC:$DC,$GH736+25),"")</f>
      </c>
      <c r="EE736">
        <f>IF($GI736&gt;=26,INDEX($DC:$DC,$GH736+26),"")</f>
      </c>
      <c r="EF736">
        <f>IF($GI736&gt;=27,INDEX($DC:$DC,$GH736+27),"")</f>
      </c>
      <c r="EG736">
        <f>IF($GI736&gt;=28,INDEX($DC:$DC,$GH736+28),"")</f>
      </c>
      <c r="EH736">
        <f>IF($GI736&gt;=29,INDEX($DC:$DC,$GH736+29),"")</f>
      </c>
      <c r="EI736">
        <f>IF($GI736&gt;=30,INDEX($DC:$DC,$GH736+30),"")</f>
      </c>
      <c r="EJ736">
        <f>IF($GI736&gt;=31,INDEX($DC:$DC,$GH736+31),"")</f>
      </c>
      <c r="EK736">
        <f>IF($GI736&gt;=32,INDEX($DC:$DC,$GH736+32),"")</f>
      </c>
      <c r="EL736">
        <f>IF($GI736&gt;=33,INDEX($DC:$DC,$GH736+33),"")</f>
      </c>
      <c r="EM736">
        <f>IF($GI736&gt;=34,INDEX($DC:$DC,$GH736+34),"")</f>
      </c>
      <c r="EN736">
        <f>IF($GI736&gt;=35,INDEX($DC:$DC,$GH736+35),"")</f>
      </c>
      <c r="EO736">
        <f>IF($GI736&gt;=36,INDEX($DC:$DC,$GH736+36),"")</f>
      </c>
      <c r="EP736">
        <f>IF($GI736&gt;=37,INDEX($DC:$DC,$GH736+37),"")</f>
      </c>
      <c r="EQ736">
        <f>IF($GI736&gt;=38,INDEX($DC:$DC,$GH736+38),"")</f>
      </c>
      <c r="ER736">
        <f>IF($GI736&gt;=39,INDEX($DC:$DC,$GH736+39),"")</f>
      </c>
      <c r="ES736">
        <f>IF($GI736&gt;=40,INDEX($DC:$DC,$GH736+40),"")</f>
      </c>
      <c r="ET736">
        <f>IF($GI736&gt;=1,INDEX($DD:$DD,$GH736+1),"")</f>
      </c>
      <c r="EU736">
        <f>IF($GI736&gt;=2,INDEX($DD:$DD,$GH736+2),"")</f>
      </c>
      <c r="EV736">
        <f>IF($GI736&gt;=3,INDEX($DD:$DD,$GH736+3),"")</f>
      </c>
      <c r="EW736">
        <f>IF($GI736&gt;=4,INDEX($DD:$DD,$GH736+4),"")</f>
      </c>
      <c r="EX736">
        <f>IF($GI736&gt;=5,INDEX($DD:$DD,$GH736+5),"")</f>
      </c>
      <c r="EY736">
        <f>IF($GI736&gt;=6,INDEX($DD:$DD,$GH736+6),"")</f>
      </c>
      <c r="EZ736">
        <f>IF($GI736&gt;=7,INDEX($DD:$DD,$GH736+7),"")</f>
      </c>
      <c r="FA736">
        <f>IF($GI736&gt;=8,INDEX($DD:$DD,$GH736+8),"")</f>
      </c>
      <c r="FB736">
        <f>IF($GI736&gt;=9,INDEX($DD:$DD,$GH736+9),"")</f>
      </c>
      <c r="FC736">
        <f>IF($GI736&gt;=10,INDEX($DD:$DD,$GH736+10),"")</f>
      </c>
      <c r="FD736">
        <f>IF($GI736&gt;=11,INDEX($DD:$DD,$GH736+11),"")</f>
      </c>
      <c r="FE736">
        <f>IF($GI736&gt;=12,INDEX($DD:$DD,$GH736+12),"")</f>
      </c>
      <c r="FF736">
        <f>IF($GI736&gt;=13,INDEX($DD:$DD,$GH736+13),"")</f>
      </c>
      <c r="FG736">
        <f>IF($GI736&gt;=14,INDEX($DD:$DD,$GH736+14),"")</f>
      </c>
      <c r="FH736">
        <f>IF($GI736&gt;=15,INDEX($DD:$DD,$GH736+15),"")</f>
      </c>
      <c r="FI736">
        <f>IF($GI736&gt;=16,INDEX($DD:$DD,$GH736+16),"")</f>
      </c>
      <c r="FJ736">
        <f>IF($GI736&gt;=17,INDEX($DD:$DD,$GH736+17),"")</f>
      </c>
      <c r="FK736">
        <f>IF($GI736&gt;=18,INDEX($DD:$DD,$GH736+18),"")</f>
      </c>
      <c r="FL736">
        <f>IF($GI736&gt;=19,INDEX($DD:$DD,$GH736+19),"")</f>
      </c>
      <c r="FM736">
        <f>IF($GI736&gt;=20,INDEX($DD:$DD,$GH736+20),"")</f>
      </c>
      <c r="FN736">
        <f>IF($GI736&gt;=21,INDEX($DD:$DD,$GH736+21),"")</f>
      </c>
      <c r="FO736">
        <f>IF($GI736&gt;=22,INDEX($DD:$DD,$GH736+22),"")</f>
      </c>
      <c r="FP736">
        <f>IF($GI736&gt;=23,INDEX($DD:$DD,$GH736+23),"")</f>
      </c>
      <c r="FQ736">
        <f>IF($GI736&gt;=24,INDEX($DD:$DD,$GH736+24),"")</f>
      </c>
      <c r="FR736">
        <f>IF($GI736&gt;=25,INDEX($DD:$DD,$GH736+25),"")</f>
      </c>
      <c r="FS736">
        <f>IF($GI736&gt;=26,INDEX($DD:$DD,$GH736+26),"")</f>
      </c>
      <c r="FT736">
        <f>IF($GI736&gt;=27,INDEX($DD:$DD,$GH736+27),"")</f>
      </c>
      <c r="FU736">
        <f>IF($GI736&gt;=28,INDEX($DD:$DD,$GH736+28),"")</f>
      </c>
      <c r="FV736">
        <f>IF($GI736&gt;=29,INDEX($DD:$DD,$GH736+29),"")</f>
      </c>
      <c r="FW736">
        <f>IF($GI736&gt;=30,INDEX($DD:$DD,$GH736+30),"")</f>
      </c>
      <c r="FX736">
        <f>IF($GI736&gt;=31,INDEX($DD:$DD,$GH736+31),"")</f>
      </c>
      <c r="FY736">
        <f>IF($GI736&gt;=32,INDEX($DD:$DD,$GH736+32),"")</f>
      </c>
      <c r="FZ736">
        <f>IF($GI736&gt;=33,INDEX($DD:$DD,$GH736+33),"")</f>
      </c>
      <c r="GA736">
        <f>IF($GI736&gt;=34,INDEX($DD:$DD,$GH736+34),"")</f>
      </c>
      <c r="GB736">
        <f>IF($GI736&gt;=35,INDEX($DD:$DD,$GH736+35),"")</f>
      </c>
      <c r="GC736">
        <f>IF($GI736&gt;=36,INDEX($DD:$DD,$GH736+36),"")</f>
      </c>
      <c r="GD736">
        <f>IF($GI736&gt;=37,INDEX($DD:$DD,$GH736+37),"")</f>
      </c>
      <c r="GE736">
        <f>IF($GI736&gt;=38,INDEX($DD:$DD,$GH736+38),"")</f>
      </c>
      <c r="GF736">
        <f>IF($GI736&gt;=39,INDEX($DD:$DD,$GH736+39),"")</f>
      </c>
      <c r="GG736">
        <f>IF($GI736&gt;=40,INDEX($DD:$DD,$GH736+40),"")</f>
      </c>
      <c r="GH736">
        <f>IFERROR(MATCH($DB736,$DC$2:$DC$148,0)+1,0)</f>
      </c>
      <c r="GI736">
        <f>IFERROR(INDEX($DE$2:$DE$148,MATCH($DB736,$DC$2:$DC$148,0)),0)</f>
      </c>
      <c r="GJ736">
        <f>IFERROR(MATCH($S736,$DF$736:$ES$736,0),0)</f>
      </c>
      <c r="GK736">
        <f>IF($GJ736&gt;0,INDEX($ET$736:$GG$736,$GJ736),"")</f>
      </c>
      <c r="GN736">
        <f>IF($IW736&gt;=1,INDEX($GL:$GL,$IV736+1),"")</f>
      </c>
      <c r="GO736">
        <f>IF($IW736&gt;=2,INDEX($GL:$GL,$IV736+2),"")</f>
      </c>
      <c r="GP736">
        <f>IF($IW736&gt;=3,INDEX($GL:$GL,$IV736+3),"")</f>
      </c>
      <c r="GQ736">
        <f>IF($IW736&gt;=4,INDEX($GL:$GL,$IV736+4),"")</f>
      </c>
      <c r="GR736">
        <f>IF($IW736&gt;=5,INDEX($GL:$GL,$IV736+5),"")</f>
      </c>
      <c r="GS736">
        <f>IF($IW736&gt;=6,INDEX($GL:$GL,$IV736+6),"")</f>
      </c>
      <c r="GT736">
        <f>IF($IW736&gt;=7,INDEX($GL:$GL,$IV736+7),"")</f>
      </c>
      <c r="GU736">
        <f>IF($IW736&gt;=8,INDEX($GL:$GL,$IV736+8),"")</f>
      </c>
      <c r="GV736">
        <f>IF($IW736&gt;=9,INDEX($GL:$GL,$IV736+9),"")</f>
      </c>
      <c r="GW736">
        <f>IF($IW736&gt;=10,INDEX($GL:$GL,$IV736+10),"")</f>
      </c>
      <c r="GX736">
        <f>IF($IW736&gt;=11,INDEX($GL:$GL,$IV736+11),"")</f>
      </c>
      <c r="GY736">
        <f>IF($IW736&gt;=12,INDEX($GL:$GL,$IV736+12),"")</f>
      </c>
      <c r="GZ736">
        <f>IF($IW736&gt;=13,INDEX($GL:$GL,$IV736+13),"")</f>
      </c>
      <c r="HA736">
        <f>IF($IW736&gt;=14,INDEX($GL:$GL,$IV736+14),"")</f>
      </c>
      <c r="HB736">
        <f>IF($IW736&gt;=15,INDEX($GL:$GL,$IV736+15),"")</f>
      </c>
      <c r="HC736">
        <f>IF($IW736&gt;=16,INDEX($GL:$GL,$IV736+16),"")</f>
      </c>
      <c r="HD736">
        <f>IF($IW736&gt;=17,INDEX($GL:$GL,$IV736+17),"")</f>
      </c>
      <c r="HE736">
        <f>IF($IW736&gt;=18,INDEX($GL:$GL,$IV736+18),"")</f>
      </c>
      <c r="HF736">
        <f>IF($IW736&gt;=19,INDEX($GL:$GL,$IV736+19),"")</f>
      </c>
      <c r="HG736">
        <f>IF($IW736&gt;=20,INDEX($GL:$GL,$IV736+20),"")</f>
      </c>
      <c r="HH736">
        <f>IF($IW736&gt;=21,INDEX($GL:$GL,$IV736+21),"")</f>
      </c>
      <c r="HI736">
        <f>IF($IW736&gt;=22,INDEX($GL:$GL,$IV736+22),"")</f>
      </c>
      <c r="HJ736">
        <f>IF($IW736&gt;=23,INDEX($GL:$GL,$IV736+23),"")</f>
      </c>
      <c r="HK736">
        <f>IF($IW736&gt;=24,INDEX($GL:$GL,$IV736+24),"")</f>
      </c>
      <c r="HL736">
        <f>IF($IW736&gt;=25,INDEX($GL:$GL,$IV736+25),"")</f>
      </c>
      <c r="HM736">
        <f>IF($IW736&gt;=26,INDEX($GL:$GL,$IV736+26),"")</f>
      </c>
      <c r="HN736">
        <f>IF($IW736&gt;=27,INDEX($GL:$GL,$IV736+27),"")</f>
      </c>
      <c r="HO736">
        <f>IF($IW736&gt;=28,INDEX($GL:$GL,$IV736+28),"")</f>
      </c>
      <c r="HP736">
        <f>IF($IW736&gt;=29,INDEX($GL:$GL,$IV736+29),"")</f>
      </c>
      <c r="HQ736">
        <f>IF($IW736&gt;=30,INDEX($GL:$GL,$IV736+30),"")</f>
      </c>
      <c r="HR736">
        <f>IF($IW736&gt;=31,INDEX($GL:$GL,$IV736+31),"")</f>
      </c>
      <c r="HS736">
        <f>IF($IW736&gt;=32,INDEX($GL:$GL,$IV736+32),"")</f>
      </c>
      <c r="HT736">
        <f>IF($IW736&gt;=33,INDEX($GL:$GL,$IV736+33),"")</f>
      </c>
      <c r="HU736">
        <f>IF($IW736&gt;=34,INDEX($GL:$GL,$IV736+34),"")</f>
      </c>
      <c r="HV736">
        <f>IF($IW736&gt;=35,INDEX($GL:$GL,$IV736+35),"")</f>
      </c>
      <c r="HW736">
        <f>IF($IW736&gt;=36,INDEX($GL:$GL,$IV736+36),"")</f>
      </c>
      <c r="HX736">
        <f>IF($IW736&gt;=37,INDEX($GL:$GL,$IV736+37),"")</f>
      </c>
      <c r="HY736">
        <f>IF($IW736&gt;=38,INDEX($GL:$GL,$IV736+38),"")</f>
      </c>
      <c r="HZ736">
        <f>IF($IW736&gt;=39,INDEX($GL:$GL,$IV736+39),"")</f>
      </c>
      <c r="IA736">
        <f>IF($IW736&gt;=40,INDEX($GL:$GL,$IV736+40),"")</f>
      </c>
      <c r="IB736">
        <f>IF($IW736&gt;=41,INDEX($GL:$GL,$IV736+41),"")</f>
      </c>
      <c r="IC736">
        <f>IF($IW736&gt;=42,INDEX($GL:$GL,$IV736+42),"")</f>
      </c>
      <c r="ID736">
        <f>IF($IW736&gt;=43,INDEX($GL:$GL,$IV736+43),"")</f>
      </c>
      <c r="IE736">
        <f>IF($IW736&gt;=44,INDEX($GL:$GL,$IV736+44),"")</f>
      </c>
      <c r="IF736">
        <f>IF($IW736&gt;=45,INDEX($GL:$GL,$IV736+45),"")</f>
      </c>
      <c r="IG736">
        <f>IF($IW736&gt;=46,INDEX($GL:$GL,$IV736+46),"")</f>
      </c>
      <c r="IH736">
        <f>IF($IW736&gt;=47,INDEX($GL:$GL,$IV736+47),"")</f>
      </c>
      <c r="II736">
        <f>IF($IW736&gt;=48,INDEX($GL:$GL,$IV736+48),"")</f>
      </c>
      <c r="IJ736">
        <f>IF($IW736&gt;=49,INDEX($GL:$GL,$IV736+49),"")</f>
      </c>
      <c r="IK736">
        <f>IF($IW736&gt;=50,INDEX($GL:$GL,$IV736+50),"")</f>
      </c>
      <c r="IL736">
        <f>IF($IW736&gt;=51,INDEX($GL:$GL,$IV736+51),"")</f>
      </c>
      <c r="IM736">
        <f>IF($IW736&gt;=52,INDEX($GL:$GL,$IV736+52),"")</f>
      </c>
      <c r="IN736">
        <f>IF($IW736&gt;=53,INDEX($GL:$GL,$IV736+53),"")</f>
      </c>
      <c r="IO736">
        <f>IF($IW736&gt;=54,INDEX($GL:$GL,$IV736+54),"")</f>
      </c>
      <c r="IP736">
        <f>IF($IW736&gt;=55,INDEX($GL:$GL,$IV736+55),"")</f>
      </c>
      <c r="IQ736">
        <f>IF($IW736&gt;=56,INDEX($GL:$GL,$IV736+56),"")</f>
      </c>
      <c r="IR736">
        <f>IF($IW736&gt;=57,INDEX($GL:$GL,$IV736+57),"")</f>
      </c>
      <c r="IS736">
        <f>IF($IW736&gt;=58,INDEX($GL:$GL,$IV736+58),"")</f>
      </c>
      <c r="IT736">
        <f>IF($IW736&gt;=59,INDEX($GL:$GL,$IV736+59),"")</f>
      </c>
      <c r="IU736">
        <f>IF($IW736&gt;=60,INDEX($GL:$GL,$IV736+60),"")</f>
      </c>
      <c r="IV736">
        <f>IFERROR(MATCH($GK736,$GL$2:$GL$324,0)+1,0)</f>
      </c>
      <c r="IW736">
        <f>IFERROR(INDEX($GM$2:$GM$324,MATCH($GK736,$GL$2:$GL$324,0)),0)</f>
      </c>
      <c r="IX736" t="s">
        <v>34</v>
      </c>
      <c r="IY736" t="s">
        <v>34</v>
      </c>
    </row>
    <row r="737" spans="1:259" x14ac:dyDescent="0.25">
      <c r="K737">
        <f>IF(OR($N737="",$J737=""),"",IFERROR($N737/$J737,0))</f>
      </c>
      <c r="L737">
        <f>IF($N737="","",
SUM($M737,$O737,$T737,$P737,$R737)*
(1-IF($U737="",0,VALUE($U737)/100)))</f>
      </c>
      <c r="M737">
        <f>IF($N737="","",$N737)</f>
      </c>
      <c r="O737">
        <f>IF($N737="","",
IF($H737="","",
IF(ISNUMBER(SEARCH("exempt",LOWER($H737))),0,
$N737*(VALUE(SUBSTITUTE($H737,"%",""))/100))))</f>
      </c>
      <c r="V737">
        <f>IFERROR(IF(FIND(" - ",$E737)&gt;0,MID($E737,FIND(" - ",$E737)+3,LEN($E737)),""),"")</f>
      </c>
      <c r="AE737" t="s">
        <v>1318</v>
      </c>
      <c r="AJ737">
        <f>IFERROR(LEFT($E737,FIND(" - ",$E737)-1),$E737)</f>
      </c>
      <c r="AM737">
        <f>IF($CB737&gt;=1,INDEX($AK:$AK,$CA737+1),"")</f>
      </c>
      <c r="AN737">
        <f>IF($CB737&gt;=2,INDEX($AK:$AK,$CA737+2),"")</f>
      </c>
      <c r="AO737">
        <f>IF($CB737&gt;=3,INDEX($AK:$AK,$CA737+3),"")</f>
      </c>
      <c r="AP737">
        <f>IF($CB737&gt;=4,INDEX($AK:$AK,$CA737+4),"")</f>
      </c>
      <c r="AQ737">
        <f>IF($CB737&gt;=5,INDEX($AK:$AK,$CA737+5),"")</f>
      </c>
      <c r="AR737">
        <f>IF($CB737&gt;=6,INDEX($AK:$AK,$CA737+6),"")</f>
      </c>
      <c r="AS737">
        <f>IF($CB737&gt;=7,INDEX($AK:$AK,$CA737+7),"")</f>
      </c>
      <c r="AT737">
        <f>IF($CB737&gt;=8,INDEX($AK:$AK,$CA737+8),"")</f>
      </c>
      <c r="AU737">
        <f>IF($CB737&gt;=9,INDEX($AK:$AK,$CA737+9),"")</f>
      </c>
      <c r="AV737">
        <f>IF($CB737&gt;=10,INDEX($AK:$AK,$CA737+10),"")</f>
      </c>
      <c r="AW737">
        <f>IF($CB737&gt;=11,INDEX($AK:$AK,$CA737+11),"")</f>
      </c>
      <c r="AX737">
        <f>IF($CB737&gt;=12,INDEX($AK:$AK,$CA737+12),"")</f>
      </c>
      <c r="AY737">
        <f>IF($CB737&gt;=13,INDEX($AK:$AK,$CA737+13),"")</f>
      </c>
      <c r="AZ737">
        <f>IF($CB737&gt;=14,INDEX($AK:$AK,$CA737+14),"")</f>
      </c>
      <c r="BA737">
        <f>IF($CB737&gt;=15,INDEX($AK:$AK,$CA737+15),"")</f>
      </c>
      <c r="BB737">
        <f>IF($CB737&gt;=16,INDEX($AK:$AK,$CA737+16),"")</f>
      </c>
      <c r="BC737">
        <f>IF($CB737&gt;=17,INDEX($AK:$AK,$CA737+17),"")</f>
      </c>
      <c r="BD737">
        <f>IF($CB737&gt;=18,INDEX($AK:$AK,$CA737+18),"")</f>
      </c>
      <c r="BE737">
        <f>IF($CB737&gt;=19,INDEX($AK:$AK,$CA737+19),"")</f>
      </c>
      <c r="BF737">
        <f>IF($CB737&gt;=20,INDEX($AK:$AK,$CA737+20),"")</f>
      </c>
      <c r="BG737">
        <f>IF($CB737&gt;=21,INDEX($AK:$AK,$CA737+21),"")</f>
      </c>
      <c r="BH737">
        <f>IF($CB737&gt;=22,INDEX($AK:$AK,$CA737+22),"")</f>
      </c>
      <c r="BI737">
        <f>IF($CB737&gt;=23,INDEX($AK:$AK,$CA737+23),"")</f>
      </c>
      <c r="BJ737">
        <f>IF($CB737&gt;=24,INDEX($AK:$AK,$CA737+24),"")</f>
      </c>
      <c r="BK737">
        <f>IF($CB737&gt;=25,INDEX($AK:$AK,$CA737+25),"")</f>
      </c>
      <c r="BL737">
        <f>IF($CB737&gt;=26,INDEX($AK:$AK,$CA737+26),"")</f>
      </c>
      <c r="BM737">
        <f>IF($CB737&gt;=27,INDEX($AK:$AK,$CA737+27),"")</f>
      </c>
      <c r="BN737">
        <f>IF($CB737&gt;=28,INDEX($AK:$AK,$CA737+28),"")</f>
      </c>
      <c r="BO737">
        <f>IF($CB737&gt;=29,INDEX($AK:$AK,$CA737+29),"")</f>
      </c>
      <c r="BP737">
        <f>IF($CB737&gt;=30,INDEX($AK:$AK,$CA737+30),"")</f>
      </c>
      <c r="BQ737">
        <f>IF($CB737&gt;=31,INDEX($AK:$AK,$CA737+31),"")</f>
      </c>
      <c r="BR737">
        <f>IF($CB737&gt;=32,INDEX($AK:$AK,$CA737+32),"")</f>
      </c>
      <c r="BS737">
        <f>IF($CB737&gt;=33,INDEX($AK:$AK,$CA737+33),"")</f>
      </c>
      <c r="BT737">
        <f>IF($CB737&gt;=34,INDEX($AK:$AK,$CA737+34),"")</f>
      </c>
      <c r="BU737">
        <f>IF($CB737&gt;=35,INDEX($AK:$AK,$CA737+35),"")</f>
      </c>
      <c r="BV737">
        <f>IF($CB737&gt;=36,INDEX($AK:$AK,$CA737+36),"")</f>
      </c>
      <c r="BW737">
        <f>IF($CB737&gt;=37,INDEX($AK:$AK,$CA737+37),"")</f>
      </c>
      <c r="BX737">
        <f>IF($CB737&gt;=38,INDEX($AK:$AK,$CA737+38),"")</f>
      </c>
      <c r="BY737">
        <f>IF($CB737&gt;=39,INDEX($AK:$AK,$CA737+39),"")</f>
      </c>
      <c r="BZ737">
        <f>IF($CB737&gt;=40,INDEX($AK:$AK,$CA737+40),"")</f>
      </c>
      <c r="CA737">
        <f>IFERROR(MATCH($AJ737,$AK$2:$AK$134,0)+1,0)</f>
      </c>
      <c r="CB737">
        <f>IFERROR(INDEX($AL$2:$AL$134,MATCH($AJ737,$AK$2:$AK$134,0)),0)</f>
      </c>
      <c r="CC737">
        <f>IFERROR(LEFT($F737,FIND(" - ",$F737)-1),$F737)</f>
      </c>
      <c r="CF737">
        <f>IF($DA737&gt;=1,INDEX($CD:$CD,$CZ737+1),"")</f>
      </c>
      <c r="CG737">
        <f>IF($DA737&gt;=2,INDEX($CD:$CD,$CZ737+2),"")</f>
      </c>
      <c r="CH737">
        <f>IF($DA737&gt;=3,INDEX($CD:$CD,$CZ737+3),"")</f>
      </c>
      <c r="CI737">
        <f>IF($DA737&gt;=4,INDEX($CD:$CD,$CZ737+4),"")</f>
      </c>
      <c r="CJ737">
        <f>IF($DA737&gt;=5,INDEX($CD:$CD,$CZ737+5),"")</f>
      </c>
      <c r="CK737">
        <f>IF($DA737&gt;=6,INDEX($CD:$CD,$CZ737+6),"")</f>
      </c>
      <c r="CL737">
        <f>IF($DA737&gt;=7,INDEX($CD:$CD,$CZ737+7),"")</f>
      </c>
      <c r="CM737">
        <f>IF($DA737&gt;=8,INDEX($CD:$CD,$CZ737+8),"")</f>
      </c>
      <c r="CN737">
        <f>IF($DA737&gt;=9,INDEX($CD:$CD,$CZ737+9),"")</f>
      </c>
      <c r="CO737">
        <f>IF($DA737&gt;=10,INDEX($CD:$CD,$CZ737+10),"")</f>
      </c>
      <c r="CP737">
        <f>IF($DA737&gt;=11,INDEX($CD:$CD,$CZ737+11),"")</f>
      </c>
      <c r="CQ737">
        <f>IF($DA737&gt;=12,INDEX($CD:$CD,$CZ737+12),"")</f>
      </c>
      <c r="CR737">
        <f>IF($DA737&gt;=13,INDEX($CD:$CD,$CZ737+13),"")</f>
      </c>
      <c r="CS737">
        <f>IF($DA737&gt;=14,INDEX($CD:$CD,$CZ737+14),"")</f>
      </c>
      <c r="CT737">
        <f>IF($DA737&gt;=15,INDEX($CD:$CD,$CZ737+15),"")</f>
      </c>
      <c r="CU737">
        <f>IF($DA737&gt;=16,INDEX($CD:$CD,$CZ737+16),"")</f>
      </c>
      <c r="CV737">
        <f>IF($DA737&gt;=17,INDEX($CD:$CD,$CZ737+17),"")</f>
      </c>
      <c r="CW737">
        <f>IF($DA737&gt;=18,INDEX($CD:$CD,$CZ737+18),"")</f>
      </c>
      <c r="CX737">
        <f>IF($DA737&gt;=19,INDEX($CD:$CD,$CZ737+19),"")</f>
      </c>
      <c r="CY737">
        <f>IF($DA737&gt;=20,INDEX($CD:$CD,$CZ737+20),"")</f>
      </c>
      <c r="CZ737">
        <f>IFERROR(MATCH($CC737,$CD$2:$CD$263,0)+1,0)</f>
      </c>
      <c r="DA737">
        <f>IFERROR(INDEX($CE$2:$CE$263,MATCH($CC737,$CD$2:$CD$263,0)),0)</f>
      </c>
      <c r="DB737">
        <f>IFERROR(INDEX($AI:$AI,MATCH($H737,$AH:$AH,0))&amp;"","")</f>
      </c>
      <c r="DF737">
        <f>IF($GI737&gt;=1,INDEX($DC:$DC,$GH737+1),"")</f>
      </c>
      <c r="DG737">
        <f>IF($GI737&gt;=2,INDEX($DC:$DC,$GH737+2),"")</f>
      </c>
      <c r="DH737">
        <f>IF($GI737&gt;=3,INDEX($DC:$DC,$GH737+3),"")</f>
      </c>
      <c r="DI737">
        <f>IF($GI737&gt;=4,INDEX($DC:$DC,$GH737+4),"")</f>
      </c>
      <c r="DJ737">
        <f>IF($GI737&gt;=5,INDEX($DC:$DC,$GH737+5),"")</f>
      </c>
      <c r="DK737">
        <f>IF($GI737&gt;=6,INDEX($DC:$DC,$GH737+6),"")</f>
      </c>
      <c r="DL737">
        <f>IF($GI737&gt;=7,INDEX($DC:$DC,$GH737+7),"")</f>
      </c>
      <c r="DM737">
        <f>IF($GI737&gt;=8,INDEX($DC:$DC,$GH737+8),"")</f>
      </c>
      <c r="DN737">
        <f>IF($GI737&gt;=9,INDEX($DC:$DC,$GH737+9),"")</f>
      </c>
      <c r="DO737">
        <f>IF($GI737&gt;=10,INDEX($DC:$DC,$GH737+10),"")</f>
      </c>
      <c r="DP737">
        <f>IF($GI737&gt;=11,INDEX($DC:$DC,$GH737+11),"")</f>
      </c>
      <c r="DQ737">
        <f>IF($GI737&gt;=12,INDEX($DC:$DC,$GH737+12),"")</f>
      </c>
      <c r="DR737">
        <f>IF($GI737&gt;=13,INDEX($DC:$DC,$GH737+13),"")</f>
      </c>
      <c r="DS737">
        <f>IF($GI737&gt;=14,INDEX($DC:$DC,$GH737+14),"")</f>
      </c>
      <c r="DT737">
        <f>IF($GI737&gt;=15,INDEX($DC:$DC,$GH737+15),"")</f>
      </c>
      <c r="DU737">
        <f>IF($GI737&gt;=16,INDEX($DC:$DC,$GH737+16),"")</f>
      </c>
      <c r="DV737">
        <f>IF($GI737&gt;=17,INDEX($DC:$DC,$GH737+17),"")</f>
      </c>
      <c r="DW737">
        <f>IF($GI737&gt;=18,INDEX($DC:$DC,$GH737+18),"")</f>
      </c>
      <c r="DX737">
        <f>IF($GI737&gt;=19,INDEX($DC:$DC,$GH737+19),"")</f>
      </c>
      <c r="DY737">
        <f>IF($GI737&gt;=20,INDEX($DC:$DC,$GH737+20),"")</f>
      </c>
      <c r="DZ737">
        <f>IF($GI737&gt;=21,INDEX($DC:$DC,$GH737+21),"")</f>
      </c>
      <c r="EA737">
        <f>IF($GI737&gt;=22,INDEX($DC:$DC,$GH737+22),"")</f>
      </c>
      <c r="EB737">
        <f>IF($GI737&gt;=23,INDEX($DC:$DC,$GH737+23),"")</f>
      </c>
      <c r="EC737">
        <f>IF($GI737&gt;=24,INDEX($DC:$DC,$GH737+24),"")</f>
      </c>
      <c r="ED737">
        <f>IF($GI737&gt;=25,INDEX($DC:$DC,$GH737+25),"")</f>
      </c>
      <c r="EE737">
        <f>IF($GI737&gt;=26,INDEX($DC:$DC,$GH737+26),"")</f>
      </c>
      <c r="EF737">
        <f>IF($GI737&gt;=27,INDEX($DC:$DC,$GH737+27),"")</f>
      </c>
      <c r="EG737">
        <f>IF($GI737&gt;=28,INDEX($DC:$DC,$GH737+28),"")</f>
      </c>
      <c r="EH737">
        <f>IF($GI737&gt;=29,INDEX($DC:$DC,$GH737+29),"")</f>
      </c>
      <c r="EI737">
        <f>IF($GI737&gt;=30,INDEX($DC:$DC,$GH737+30),"")</f>
      </c>
      <c r="EJ737">
        <f>IF($GI737&gt;=31,INDEX($DC:$DC,$GH737+31),"")</f>
      </c>
      <c r="EK737">
        <f>IF($GI737&gt;=32,INDEX($DC:$DC,$GH737+32),"")</f>
      </c>
      <c r="EL737">
        <f>IF($GI737&gt;=33,INDEX($DC:$DC,$GH737+33),"")</f>
      </c>
      <c r="EM737">
        <f>IF($GI737&gt;=34,INDEX($DC:$DC,$GH737+34),"")</f>
      </c>
      <c r="EN737">
        <f>IF($GI737&gt;=35,INDEX($DC:$DC,$GH737+35),"")</f>
      </c>
      <c r="EO737">
        <f>IF($GI737&gt;=36,INDEX($DC:$DC,$GH737+36),"")</f>
      </c>
      <c r="EP737">
        <f>IF($GI737&gt;=37,INDEX($DC:$DC,$GH737+37),"")</f>
      </c>
      <c r="EQ737">
        <f>IF($GI737&gt;=38,INDEX($DC:$DC,$GH737+38),"")</f>
      </c>
      <c r="ER737">
        <f>IF($GI737&gt;=39,INDEX($DC:$DC,$GH737+39),"")</f>
      </c>
      <c r="ES737">
        <f>IF($GI737&gt;=40,INDEX($DC:$DC,$GH737+40),"")</f>
      </c>
      <c r="ET737">
        <f>IF($GI737&gt;=1,INDEX($DD:$DD,$GH737+1),"")</f>
      </c>
      <c r="EU737">
        <f>IF($GI737&gt;=2,INDEX($DD:$DD,$GH737+2),"")</f>
      </c>
      <c r="EV737">
        <f>IF($GI737&gt;=3,INDEX($DD:$DD,$GH737+3),"")</f>
      </c>
      <c r="EW737">
        <f>IF($GI737&gt;=4,INDEX($DD:$DD,$GH737+4),"")</f>
      </c>
      <c r="EX737">
        <f>IF($GI737&gt;=5,INDEX($DD:$DD,$GH737+5),"")</f>
      </c>
      <c r="EY737">
        <f>IF($GI737&gt;=6,INDEX($DD:$DD,$GH737+6),"")</f>
      </c>
      <c r="EZ737">
        <f>IF($GI737&gt;=7,INDEX($DD:$DD,$GH737+7),"")</f>
      </c>
      <c r="FA737">
        <f>IF($GI737&gt;=8,INDEX($DD:$DD,$GH737+8),"")</f>
      </c>
      <c r="FB737">
        <f>IF($GI737&gt;=9,INDEX($DD:$DD,$GH737+9),"")</f>
      </c>
      <c r="FC737">
        <f>IF($GI737&gt;=10,INDEX($DD:$DD,$GH737+10),"")</f>
      </c>
      <c r="FD737">
        <f>IF($GI737&gt;=11,INDEX($DD:$DD,$GH737+11),"")</f>
      </c>
      <c r="FE737">
        <f>IF($GI737&gt;=12,INDEX($DD:$DD,$GH737+12),"")</f>
      </c>
      <c r="FF737">
        <f>IF($GI737&gt;=13,INDEX($DD:$DD,$GH737+13),"")</f>
      </c>
      <c r="FG737">
        <f>IF($GI737&gt;=14,INDEX($DD:$DD,$GH737+14),"")</f>
      </c>
      <c r="FH737">
        <f>IF($GI737&gt;=15,INDEX($DD:$DD,$GH737+15),"")</f>
      </c>
      <c r="FI737">
        <f>IF($GI737&gt;=16,INDEX($DD:$DD,$GH737+16),"")</f>
      </c>
      <c r="FJ737">
        <f>IF($GI737&gt;=17,INDEX($DD:$DD,$GH737+17),"")</f>
      </c>
      <c r="FK737">
        <f>IF($GI737&gt;=18,INDEX($DD:$DD,$GH737+18),"")</f>
      </c>
      <c r="FL737">
        <f>IF($GI737&gt;=19,INDEX($DD:$DD,$GH737+19),"")</f>
      </c>
      <c r="FM737">
        <f>IF($GI737&gt;=20,INDEX($DD:$DD,$GH737+20),"")</f>
      </c>
      <c r="FN737">
        <f>IF($GI737&gt;=21,INDEX($DD:$DD,$GH737+21),"")</f>
      </c>
      <c r="FO737">
        <f>IF($GI737&gt;=22,INDEX($DD:$DD,$GH737+22),"")</f>
      </c>
      <c r="FP737">
        <f>IF($GI737&gt;=23,INDEX($DD:$DD,$GH737+23),"")</f>
      </c>
      <c r="FQ737">
        <f>IF($GI737&gt;=24,INDEX($DD:$DD,$GH737+24),"")</f>
      </c>
      <c r="FR737">
        <f>IF($GI737&gt;=25,INDEX($DD:$DD,$GH737+25),"")</f>
      </c>
      <c r="FS737">
        <f>IF($GI737&gt;=26,INDEX($DD:$DD,$GH737+26),"")</f>
      </c>
      <c r="FT737">
        <f>IF($GI737&gt;=27,INDEX($DD:$DD,$GH737+27),"")</f>
      </c>
      <c r="FU737">
        <f>IF($GI737&gt;=28,INDEX($DD:$DD,$GH737+28),"")</f>
      </c>
      <c r="FV737">
        <f>IF($GI737&gt;=29,INDEX($DD:$DD,$GH737+29),"")</f>
      </c>
      <c r="FW737">
        <f>IF($GI737&gt;=30,INDEX($DD:$DD,$GH737+30),"")</f>
      </c>
      <c r="FX737">
        <f>IF($GI737&gt;=31,INDEX($DD:$DD,$GH737+31),"")</f>
      </c>
      <c r="FY737">
        <f>IF($GI737&gt;=32,INDEX($DD:$DD,$GH737+32),"")</f>
      </c>
      <c r="FZ737">
        <f>IF($GI737&gt;=33,INDEX($DD:$DD,$GH737+33),"")</f>
      </c>
      <c r="GA737">
        <f>IF($GI737&gt;=34,INDEX($DD:$DD,$GH737+34),"")</f>
      </c>
      <c r="GB737">
        <f>IF($GI737&gt;=35,INDEX($DD:$DD,$GH737+35),"")</f>
      </c>
      <c r="GC737">
        <f>IF($GI737&gt;=36,INDEX($DD:$DD,$GH737+36),"")</f>
      </c>
      <c r="GD737">
        <f>IF($GI737&gt;=37,INDEX($DD:$DD,$GH737+37),"")</f>
      </c>
      <c r="GE737">
        <f>IF($GI737&gt;=38,INDEX($DD:$DD,$GH737+38),"")</f>
      </c>
      <c r="GF737">
        <f>IF($GI737&gt;=39,INDEX($DD:$DD,$GH737+39),"")</f>
      </c>
      <c r="GG737">
        <f>IF($GI737&gt;=40,INDEX($DD:$DD,$GH737+40),"")</f>
      </c>
      <c r="GH737">
        <f>IFERROR(MATCH($DB737,$DC$2:$DC$148,0)+1,0)</f>
      </c>
      <c r="GI737">
        <f>IFERROR(INDEX($DE$2:$DE$148,MATCH($DB737,$DC$2:$DC$148,0)),0)</f>
      </c>
      <c r="GJ737">
        <f>IFERROR(MATCH($S737,$DF$737:$ES$737,0),0)</f>
      </c>
      <c r="GK737">
        <f>IF($GJ737&gt;0,INDEX($ET$737:$GG$737,$GJ737),"")</f>
      </c>
      <c r="GN737">
        <f>IF($IW737&gt;=1,INDEX($GL:$GL,$IV737+1),"")</f>
      </c>
      <c r="GO737">
        <f>IF($IW737&gt;=2,INDEX($GL:$GL,$IV737+2),"")</f>
      </c>
      <c r="GP737">
        <f>IF($IW737&gt;=3,INDEX($GL:$GL,$IV737+3),"")</f>
      </c>
      <c r="GQ737">
        <f>IF($IW737&gt;=4,INDEX($GL:$GL,$IV737+4),"")</f>
      </c>
      <c r="GR737">
        <f>IF($IW737&gt;=5,INDEX($GL:$GL,$IV737+5),"")</f>
      </c>
      <c r="GS737">
        <f>IF($IW737&gt;=6,INDEX($GL:$GL,$IV737+6),"")</f>
      </c>
      <c r="GT737">
        <f>IF($IW737&gt;=7,INDEX($GL:$GL,$IV737+7),"")</f>
      </c>
      <c r="GU737">
        <f>IF($IW737&gt;=8,INDEX($GL:$GL,$IV737+8),"")</f>
      </c>
      <c r="GV737">
        <f>IF($IW737&gt;=9,INDEX($GL:$GL,$IV737+9),"")</f>
      </c>
      <c r="GW737">
        <f>IF($IW737&gt;=10,INDEX($GL:$GL,$IV737+10),"")</f>
      </c>
      <c r="GX737">
        <f>IF($IW737&gt;=11,INDEX($GL:$GL,$IV737+11),"")</f>
      </c>
      <c r="GY737">
        <f>IF($IW737&gt;=12,INDEX($GL:$GL,$IV737+12),"")</f>
      </c>
      <c r="GZ737">
        <f>IF($IW737&gt;=13,INDEX($GL:$GL,$IV737+13),"")</f>
      </c>
      <c r="HA737">
        <f>IF($IW737&gt;=14,INDEX($GL:$GL,$IV737+14),"")</f>
      </c>
      <c r="HB737">
        <f>IF($IW737&gt;=15,INDEX($GL:$GL,$IV737+15),"")</f>
      </c>
      <c r="HC737">
        <f>IF($IW737&gt;=16,INDEX($GL:$GL,$IV737+16),"")</f>
      </c>
      <c r="HD737">
        <f>IF($IW737&gt;=17,INDEX($GL:$GL,$IV737+17),"")</f>
      </c>
      <c r="HE737">
        <f>IF($IW737&gt;=18,INDEX($GL:$GL,$IV737+18),"")</f>
      </c>
      <c r="HF737">
        <f>IF($IW737&gt;=19,INDEX($GL:$GL,$IV737+19),"")</f>
      </c>
      <c r="HG737">
        <f>IF($IW737&gt;=20,INDEX($GL:$GL,$IV737+20),"")</f>
      </c>
      <c r="HH737">
        <f>IF($IW737&gt;=21,INDEX($GL:$GL,$IV737+21),"")</f>
      </c>
      <c r="HI737">
        <f>IF($IW737&gt;=22,INDEX($GL:$GL,$IV737+22),"")</f>
      </c>
      <c r="HJ737">
        <f>IF($IW737&gt;=23,INDEX($GL:$GL,$IV737+23),"")</f>
      </c>
      <c r="HK737">
        <f>IF($IW737&gt;=24,INDEX($GL:$GL,$IV737+24),"")</f>
      </c>
      <c r="HL737">
        <f>IF($IW737&gt;=25,INDEX($GL:$GL,$IV737+25),"")</f>
      </c>
      <c r="HM737">
        <f>IF($IW737&gt;=26,INDEX($GL:$GL,$IV737+26),"")</f>
      </c>
      <c r="HN737">
        <f>IF($IW737&gt;=27,INDEX($GL:$GL,$IV737+27),"")</f>
      </c>
      <c r="HO737">
        <f>IF($IW737&gt;=28,INDEX($GL:$GL,$IV737+28),"")</f>
      </c>
      <c r="HP737">
        <f>IF($IW737&gt;=29,INDEX($GL:$GL,$IV737+29),"")</f>
      </c>
      <c r="HQ737">
        <f>IF($IW737&gt;=30,INDEX($GL:$GL,$IV737+30),"")</f>
      </c>
      <c r="HR737">
        <f>IF($IW737&gt;=31,INDEX($GL:$GL,$IV737+31),"")</f>
      </c>
      <c r="HS737">
        <f>IF($IW737&gt;=32,INDEX($GL:$GL,$IV737+32),"")</f>
      </c>
      <c r="HT737">
        <f>IF($IW737&gt;=33,INDEX($GL:$GL,$IV737+33),"")</f>
      </c>
      <c r="HU737">
        <f>IF($IW737&gt;=34,INDEX($GL:$GL,$IV737+34),"")</f>
      </c>
      <c r="HV737">
        <f>IF($IW737&gt;=35,INDEX($GL:$GL,$IV737+35),"")</f>
      </c>
      <c r="HW737">
        <f>IF($IW737&gt;=36,INDEX($GL:$GL,$IV737+36),"")</f>
      </c>
      <c r="HX737">
        <f>IF($IW737&gt;=37,INDEX($GL:$GL,$IV737+37),"")</f>
      </c>
      <c r="HY737">
        <f>IF($IW737&gt;=38,INDEX($GL:$GL,$IV737+38),"")</f>
      </c>
      <c r="HZ737">
        <f>IF($IW737&gt;=39,INDEX($GL:$GL,$IV737+39),"")</f>
      </c>
      <c r="IA737">
        <f>IF($IW737&gt;=40,INDEX($GL:$GL,$IV737+40),"")</f>
      </c>
      <c r="IB737">
        <f>IF($IW737&gt;=41,INDEX($GL:$GL,$IV737+41),"")</f>
      </c>
      <c r="IC737">
        <f>IF($IW737&gt;=42,INDEX($GL:$GL,$IV737+42),"")</f>
      </c>
      <c r="ID737">
        <f>IF($IW737&gt;=43,INDEX($GL:$GL,$IV737+43),"")</f>
      </c>
      <c r="IE737">
        <f>IF($IW737&gt;=44,INDEX($GL:$GL,$IV737+44),"")</f>
      </c>
      <c r="IF737">
        <f>IF($IW737&gt;=45,INDEX($GL:$GL,$IV737+45),"")</f>
      </c>
      <c r="IG737">
        <f>IF($IW737&gt;=46,INDEX($GL:$GL,$IV737+46),"")</f>
      </c>
      <c r="IH737">
        <f>IF($IW737&gt;=47,INDEX($GL:$GL,$IV737+47),"")</f>
      </c>
      <c r="II737">
        <f>IF($IW737&gt;=48,INDEX($GL:$GL,$IV737+48),"")</f>
      </c>
      <c r="IJ737">
        <f>IF($IW737&gt;=49,INDEX($GL:$GL,$IV737+49),"")</f>
      </c>
      <c r="IK737">
        <f>IF($IW737&gt;=50,INDEX($GL:$GL,$IV737+50),"")</f>
      </c>
      <c r="IL737">
        <f>IF($IW737&gt;=51,INDEX($GL:$GL,$IV737+51),"")</f>
      </c>
      <c r="IM737">
        <f>IF($IW737&gt;=52,INDEX($GL:$GL,$IV737+52),"")</f>
      </c>
      <c r="IN737">
        <f>IF($IW737&gt;=53,INDEX($GL:$GL,$IV737+53),"")</f>
      </c>
      <c r="IO737">
        <f>IF($IW737&gt;=54,INDEX($GL:$GL,$IV737+54),"")</f>
      </c>
      <c r="IP737">
        <f>IF($IW737&gt;=55,INDEX($GL:$GL,$IV737+55),"")</f>
      </c>
      <c r="IQ737">
        <f>IF($IW737&gt;=56,INDEX($GL:$GL,$IV737+56),"")</f>
      </c>
      <c r="IR737">
        <f>IF($IW737&gt;=57,INDEX($GL:$GL,$IV737+57),"")</f>
      </c>
      <c r="IS737">
        <f>IF($IW737&gt;=58,INDEX($GL:$GL,$IV737+58),"")</f>
      </c>
      <c r="IT737">
        <f>IF($IW737&gt;=59,INDEX($GL:$GL,$IV737+59),"")</f>
      </c>
      <c r="IU737">
        <f>IF($IW737&gt;=60,INDEX($GL:$GL,$IV737+60),"")</f>
      </c>
      <c r="IV737">
        <f>IFERROR(MATCH($GK737,$GL$2:$GL$324,0)+1,0)</f>
      </c>
      <c r="IW737">
        <f>IFERROR(INDEX($GM$2:$GM$324,MATCH($GK737,$GL$2:$GL$324,0)),0)</f>
      </c>
      <c r="IX737" t="s">
        <v>34</v>
      </c>
      <c r="IY737" t="s">
        <v>34</v>
      </c>
    </row>
    <row r="738" spans="1:259" x14ac:dyDescent="0.25">
      <c r="K738">
        <f>IF(OR($N738="",$J738=""),"",IFERROR($N738/$J738,0))</f>
      </c>
      <c r="L738">
        <f>IF($N738="","",
SUM($M738,$O738,$T738,$P738,$R738)*
(1-IF($U738="",0,VALUE($U738)/100)))</f>
      </c>
      <c r="M738">
        <f>IF($N738="","",$N738)</f>
      </c>
      <c r="O738">
        <f>IF($N738="","",
IF($H738="","",
IF(ISNUMBER(SEARCH("exempt",LOWER($H738))),0,
$N738*(VALUE(SUBSTITUTE($H738,"%",""))/100))))</f>
      </c>
      <c r="V738">
        <f>IFERROR(IF(FIND(" - ",$E738)&gt;0,MID($E738,FIND(" - ",$E738)+3,LEN($E738)),""),"")</f>
      </c>
      <c r="AE738" t="s">
        <v>1319</v>
      </c>
      <c r="AJ738">
        <f>IFERROR(LEFT($E738,FIND(" - ",$E738)-1),$E738)</f>
      </c>
      <c r="AM738">
        <f>IF($CB738&gt;=1,INDEX($AK:$AK,$CA738+1),"")</f>
      </c>
      <c r="AN738">
        <f>IF($CB738&gt;=2,INDEX($AK:$AK,$CA738+2),"")</f>
      </c>
      <c r="AO738">
        <f>IF($CB738&gt;=3,INDEX($AK:$AK,$CA738+3),"")</f>
      </c>
      <c r="AP738">
        <f>IF($CB738&gt;=4,INDEX($AK:$AK,$CA738+4),"")</f>
      </c>
      <c r="AQ738">
        <f>IF($CB738&gt;=5,INDEX($AK:$AK,$CA738+5),"")</f>
      </c>
      <c r="AR738">
        <f>IF($CB738&gt;=6,INDEX($AK:$AK,$CA738+6),"")</f>
      </c>
      <c r="AS738">
        <f>IF($CB738&gt;=7,INDEX($AK:$AK,$CA738+7),"")</f>
      </c>
      <c r="AT738">
        <f>IF($CB738&gt;=8,INDEX($AK:$AK,$CA738+8),"")</f>
      </c>
      <c r="AU738">
        <f>IF($CB738&gt;=9,INDEX($AK:$AK,$CA738+9),"")</f>
      </c>
      <c r="AV738">
        <f>IF($CB738&gt;=10,INDEX($AK:$AK,$CA738+10),"")</f>
      </c>
      <c r="AW738">
        <f>IF($CB738&gt;=11,INDEX($AK:$AK,$CA738+11),"")</f>
      </c>
      <c r="AX738">
        <f>IF($CB738&gt;=12,INDEX($AK:$AK,$CA738+12),"")</f>
      </c>
      <c r="AY738">
        <f>IF($CB738&gt;=13,INDEX($AK:$AK,$CA738+13),"")</f>
      </c>
      <c r="AZ738">
        <f>IF($CB738&gt;=14,INDEX($AK:$AK,$CA738+14),"")</f>
      </c>
      <c r="BA738">
        <f>IF($CB738&gt;=15,INDEX($AK:$AK,$CA738+15),"")</f>
      </c>
      <c r="BB738">
        <f>IF($CB738&gt;=16,INDEX($AK:$AK,$CA738+16),"")</f>
      </c>
      <c r="BC738">
        <f>IF($CB738&gt;=17,INDEX($AK:$AK,$CA738+17),"")</f>
      </c>
      <c r="BD738">
        <f>IF($CB738&gt;=18,INDEX($AK:$AK,$CA738+18),"")</f>
      </c>
      <c r="BE738">
        <f>IF($CB738&gt;=19,INDEX($AK:$AK,$CA738+19),"")</f>
      </c>
      <c r="BF738">
        <f>IF($CB738&gt;=20,INDEX($AK:$AK,$CA738+20),"")</f>
      </c>
      <c r="BG738">
        <f>IF($CB738&gt;=21,INDEX($AK:$AK,$CA738+21),"")</f>
      </c>
      <c r="BH738">
        <f>IF($CB738&gt;=22,INDEX($AK:$AK,$CA738+22),"")</f>
      </c>
      <c r="BI738">
        <f>IF($CB738&gt;=23,INDEX($AK:$AK,$CA738+23),"")</f>
      </c>
      <c r="BJ738">
        <f>IF($CB738&gt;=24,INDEX($AK:$AK,$CA738+24),"")</f>
      </c>
      <c r="BK738">
        <f>IF($CB738&gt;=25,INDEX($AK:$AK,$CA738+25),"")</f>
      </c>
      <c r="BL738">
        <f>IF($CB738&gt;=26,INDEX($AK:$AK,$CA738+26),"")</f>
      </c>
      <c r="BM738">
        <f>IF($CB738&gt;=27,INDEX($AK:$AK,$CA738+27),"")</f>
      </c>
      <c r="BN738">
        <f>IF($CB738&gt;=28,INDEX($AK:$AK,$CA738+28),"")</f>
      </c>
      <c r="BO738">
        <f>IF($CB738&gt;=29,INDEX($AK:$AK,$CA738+29),"")</f>
      </c>
      <c r="BP738">
        <f>IF($CB738&gt;=30,INDEX($AK:$AK,$CA738+30),"")</f>
      </c>
      <c r="BQ738">
        <f>IF($CB738&gt;=31,INDEX($AK:$AK,$CA738+31),"")</f>
      </c>
      <c r="BR738">
        <f>IF($CB738&gt;=32,INDEX($AK:$AK,$CA738+32),"")</f>
      </c>
      <c r="BS738">
        <f>IF($CB738&gt;=33,INDEX($AK:$AK,$CA738+33),"")</f>
      </c>
      <c r="BT738">
        <f>IF($CB738&gt;=34,INDEX($AK:$AK,$CA738+34),"")</f>
      </c>
      <c r="BU738">
        <f>IF($CB738&gt;=35,INDEX($AK:$AK,$CA738+35),"")</f>
      </c>
      <c r="BV738">
        <f>IF($CB738&gt;=36,INDEX($AK:$AK,$CA738+36),"")</f>
      </c>
      <c r="BW738">
        <f>IF($CB738&gt;=37,INDEX($AK:$AK,$CA738+37),"")</f>
      </c>
      <c r="BX738">
        <f>IF($CB738&gt;=38,INDEX($AK:$AK,$CA738+38),"")</f>
      </c>
      <c r="BY738">
        <f>IF($CB738&gt;=39,INDEX($AK:$AK,$CA738+39),"")</f>
      </c>
      <c r="BZ738">
        <f>IF($CB738&gt;=40,INDEX($AK:$AK,$CA738+40),"")</f>
      </c>
      <c r="CA738">
        <f>IFERROR(MATCH($AJ738,$AK$2:$AK$134,0)+1,0)</f>
      </c>
      <c r="CB738">
        <f>IFERROR(INDEX($AL$2:$AL$134,MATCH($AJ738,$AK$2:$AK$134,0)),0)</f>
      </c>
      <c r="CC738">
        <f>IFERROR(LEFT($F738,FIND(" - ",$F738)-1),$F738)</f>
      </c>
      <c r="CF738">
        <f>IF($DA738&gt;=1,INDEX($CD:$CD,$CZ738+1),"")</f>
      </c>
      <c r="CG738">
        <f>IF($DA738&gt;=2,INDEX($CD:$CD,$CZ738+2),"")</f>
      </c>
      <c r="CH738">
        <f>IF($DA738&gt;=3,INDEX($CD:$CD,$CZ738+3),"")</f>
      </c>
      <c r="CI738">
        <f>IF($DA738&gt;=4,INDEX($CD:$CD,$CZ738+4),"")</f>
      </c>
      <c r="CJ738">
        <f>IF($DA738&gt;=5,INDEX($CD:$CD,$CZ738+5),"")</f>
      </c>
      <c r="CK738">
        <f>IF($DA738&gt;=6,INDEX($CD:$CD,$CZ738+6),"")</f>
      </c>
      <c r="CL738">
        <f>IF($DA738&gt;=7,INDEX($CD:$CD,$CZ738+7),"")</f>
      </c>
      <c r="CM738">
        <f>IF($DA738&gt;=8,INDEX($CD:$CD,$CZ738+8),"")</f>
      </c>
      <c r="CN738">
        <f>IF($DA738&gt;=9,INDEX($CD:$CD,$CZ738+9),"")</f>
      </c>
      <c r="CO738">
        <f>IF($DA738&gt;=10,INDEX($CD:$CD,$CZ738+10),"")</f>
      </c>
      <c r="CP738">
        <f>IF($DA738&gt;=11,INDEX($CD:$CD,$CZ738+11),"")</f>
      </c>
      <c r="CQ738">
        <f>IF($DA738&gt;=12,INDEX($CD:$CD,$CZ738+12),"")</f>
      </c>
      <c r="CR738">
        <f>IF($DA738&gt;=13,INDEX($CD:$CD,$CZ738+13),"")</f>
      </c>
      <c r="CS738">
        <f>IF($DA738&gt;=14,INDEX($CD:$CD,$CZ738+14),"")</f>
      </c>
      <c r="CT738">
        <f>IF($DA738&gt;=15,INDEX($CD:$CD,$CZ738+15),"")</f>
      </c>
      <c r="CU738">
        <f>IF($DA738&gt;=16,INDEX($CD:$CD,$CZ738+16),"")</f>
      </c>
      <c r="CV738">
        <f>IF($DA738&gt;=17,INDEX($CD:$CD,$CZ738+17),"")</f>
      </c>
      <c r="CW738">
        <f>IF($DA738&gt;=18,INDEX($CD:$CD,$CZ738+18),"")</f>
      </c>
      <c r="CX738">
        <f>IF($DA738&gt;=19,INDEX($CD:$CD,$CZ738+19),"")</f>
      </c>
      <c r="CY738">
        <f>IF($DA738&gt;=20,INDEX($CD:$CD,$CZ738+20),"")</f>
      </c>
      <c r="CZ738">
        <f>IFERROR(MATCH($CC738,$CD$2:$CD$263,0)+1,0)</f>
      </c>
      <c r="DA738">
        <f>IFERROR(INDEX($CE$2:$CE$263,MATCH($CC738,$CD$2:$CD$263,0)),0)</f>
      </c>
      <c r="DB738">
        <f>IFERROR(INDEX($AI:$AI,MATCH($H738,$AH:$AH,0))&amp;"","")</f>
      </c>
      <c r="DF738">
        <f>IF($GI738&gt;=1,INDEX($DC:$DC,$GH738+1),"")</f>
      </c>
      <c r="DG738">
        <f>IF($GI738&gt;=2,INDEX($DC:$DC,$GH738+2),"")</f>
      </c>
      <c r="DH738">
        <f>IF($GI738&gt;=3,INDEX($DC:$DC,$GH738+3),"")</f>
      </c>
      <c r="DI738">
        <f>IF($GI738&gt;=4,INDEX($DC:$DC,$GH738+4),"")</f>
      </c>
      <c r="DJ738">
        <f>IF($GI738&gt;=5,INDEX($DC:$DC,$GH738+5),"")</f>
      </c>
      <c r="DK738">
        <f>IF($GI738&gt;=6,INDEX($DC:$DC,$GH738+6),"")</f>
      </c>
      <c r="DL738">
        <f>IF($GI738&gt;=7,INDEX($DC:$DC,$GH738+7),"")</f>
      </c>
      <c r="DM738">
        <f>IF($GI738&gt;=8,INDEX($DC:$DC,$GH738+8),"")</f>
      </c>
      <c r="DN738">
        <f>IF($GI738&gt;=9,INDEX($DC:$DC,$GH738+9),"")</f>
      </c>
      <c r="DO738">
        <f>IF($GI738&gt;=10,INDEX($DC:$DC,$GH738+10),"")</f>
      </c>
      <c r="DP738">
        <f>IF($GI738&gt;=11,INDEX($DC:$DC,$GH738+11),"")</f>
      </c>
      <c r="DQ738">
        <f>IF($GI738&gt;=12,INDEX($DC:$DC,$GH738+12),"")</f>
      </c>
      <c r="DR738">
        <f>IF($GI738&gt;=13,INDEX($DC:$DC,$GH738+13),"")</f>
      </c>
      <c r="DS738">
        <f>IF($GI738&gt;=14,INDEX($DC:$DC,$GH738+14),"")</f>
      </c>
      <c r="DT738">
        <f>IF($GI738&gt;=15,INDEX($DC:$DC,$GH738+15),"")</f>
      </c>
      <c r="DU738">
        <f>IF($GI738&gt;=16,INDEX($DC:$DC,$GH738+16),"")</f>
      </c>
      <c r="DV738">
        <f>IF($GI738&gt;=17,INDEX($DC:$DC,$GH738+17),"")</f>
      </c>
      <c r="DW738">
        <f>IF($GI738&gt;=18,INDEX($DC:$DC,$GH738+18),"")</f>
      </c>
      <c r="DX738">
        <f>IF($GI738&gt;=19,INDEX($DC:$DC,$GH738+19),"")</f>
      </c>
      <c r="DY738">
        <f>IF($GI738&gt;=20,INDEX($DC:$DC,$GH738+20),"")</f>
      </c>
      <c r="DZ738">
        <f>IF($GI738&gt;=21,INDEX($DC:$DC,$GH738+21),"")</f>
      </c>
      <c r="EA738">
        <f>IF($GI738&gt;=22,INDEX($DC:$DC,$GH738+22),"")</f>
      </c>
      <c r="EB738">
        <f>IF($GI738&gt;=23,INDEX($DC:$DC,$GH738+23),"")</f>
      </c>
      <c r="EC738">
        <f>IF($GI738&gt;=24,INDEX($DC:$DC,$GH738+24),"")</f>
      </c>
      <c r="ED738">
        <f>IF($GI738&gt;=25,INDEX($DC:$DC,$GH738+25),"")</f>
      </c>
      <c r="EE738">
        <f>IF($GI738&gt;=26,INDEX($DC:$DC,$GH738+26),"")</f>
      </c>
      <c r="EF738">
        <f>IF($GI738&gt;=27,INDEX($DC:$DC,$GH738+27),"")</f>
      </c>
      <c r="EG738">
        <f>IF($GI738&gt;=28,INDEX($DC:$DC,$GH738+28),"")</f>
      </c>
      <c r="EH738">
        <f>IF($GI738&gt;=29,INDEX($DC:$DC,$GH738+29),"")</f>
      </c>
      <c r="EI738">
        <f>IF($GI738&gt;=30,INDEX($DC:$DC,$GH738+30),"")</f>
      </c>
      <c r="EJ738">
        <f>IF($GI738&gt;=31,INDEX($DC:$DC,$GH738+31),"")</f>
      </c>
      <c r="EK738">
        <f>IF($GI738&gt;=32,INDEX($DC:$DC,$GH738+32),"")</f>
      </c>
      <c r="EL738">
        <f>IF($GI738&gt;=33,INDEX($DC:$DC,$GH738+33),"")</f>
      </c>
      <c r="EM738">
        <f>IF($GI738&gt;=34,INDEX($DC:$DC,$GH738+34),"")</f>
      </c>
      <c r="EN738">
        <f>IF($GI738&gt;=35,INDEX($DC:$DC,$GH738+35),"")</f>
      </c>
      <c r="EO738">
        <f>IF($GI738&gt;=36,INDEX($DC:$DC,$GH738+36),"")</f>
      </c>
      <c r="EP738">
        <f>IF($GI738&gt;=37,INDEX($DC:$DC,$GH738+37),"")</f>
      </c>
      <c r="EQ738">
        <f>IF($GI738&gt;=38,INDEX($DC:$DC,$GH738+38),"")</f>
      </c>
      <c r="ER738">
        <f>IF($GI738&gt;=39,INDEX($DC:$DC,$GH738+39),"")</f>
      </c>
      <c r="ES738">
        <f>IF($GI738&gt;=40,INDEX($DC:$DC,$GH738+40),"")</f>
      </c>
      <c r="ET738">
        <f>IF($GI738&gt;=1,INDEX($DD:$DD,$GH738+1),"")</f>
      </c>
      <c r="EU738">
        <f>IF($GI738&gt;=2,INDEX($DD:$DD,$GH738+2),"")</f>
      </c>
      <c r="EV738">
        <f>IF($GI738&gt;=3,INDEX($DD:$DD,$GH738+3),"")</f>
      </c>
      <c r="EW738">
        <f>IF($GI738&gt;=4,INDEX($DD:$DD,$GH738+4),"")</f>
      </c>
      <c r="EX738">
        <f>IF($GI738&gt;=5,INDEX($DD:$DD,$GH738+5),"")</f>
      </c>
      <c r="EY738">
        <f>IF($GI738&gt;=6,INDEX($DD:$DD,$GH738+6),"")</f>
      </c>
      <c r="EZ738">
        <f>IF($GI738&gt;=7,INDEX($DD:$DD,$GH738+7),"")</f>
      </c>
      <c r="FA738">
        <f>IF($GI738&gt;=8,INDEX($DD:$DD,$GH738+8),"")</f>
      </c>
      <c r="FB738">
        <f>IF($GI738&gt;=9,INDEX($DD:$DD,$GH738+9),"")</f>
      </c>
      <c r="FC738">
        <f>IF($GI738&gt;=10,INDEX($DD:$DD,$GH738+10),"")</f>
      </c>
      <c r="FD738">
        <f>IF($GI738&gt;=11,INDEX($DD:$DD,$GH738+11),"")</f>
      </c>
      <c r="FE738">
        <f>IF($GI738&gt;=12,INDEX($DD:$DD,$GH738+12),"")</f>
      </c>
      <c r="FF738">
        <f>IF($GI738&gt;=13,INDEX($DD:$DD,$GH738+13),"")</f>
      </c>
      <c r="FG738">
        <f>IF($GI738&gt;=14,INDEX($DD:$DD,$GH738+14),"")</f>
      </c>
      <c r="FH738">
        <f>IF($GI738&gt;=15,INDEX($DD:$DD,$GH738+15),"")</f>
      </c>
      <c r="FI738">
        <f>IF($GI738&gt;=16,INDEX($DD:$DD,$GH738+16),"")</f>
      </c>
      <c r="FJ738">
        <f>IF($GI738&gt;=17,INDEX($DD:$DD,$GH738+17),"")</f>
      </c>
      <c r="FK738">
        <f>IF($GI738&gt;=18,INDEX($DD:$DD,$GH738+18),"")</f>
      </c>
      <c r="FL738">
        <f>IF($GI738&gt;=19,INDEX($DD:$DD,$GH738+19),"")</f>
      </c>
      <c r="FM738">
        <f>IF($GI738&gt;=20,INDEX($DD:$DD,$GH738+20),"")</f>
      </c>
      <c r="FN738">
        <f>IF($GI738&gt;=21,INDEX($DD:$DD,$GH738+21),"")</f>
      </c>
      <c r="FO738">
        <f>IF($GI738&gt;=22,INDEX($DD:$DD,$GH738+22),"")</f>
      </c>
      <c r="FP738">
        <f>IF($GI738&gt;=23,INDEX($DD:$DD,$GH738+23),"")</f>
      </c>
      <c r="FQ738">
        <f>IF($GI738&gt;=24,INDEX($DD:$DD,$GH738+24),"")</f>
      </c>
      <c r="FR738">
        <f>IF($GI738&gt;=25,INDEX($DD:$DD,$GH738+25),"")</f>
      </c>
      <c r="FS738">
        <f>IF($GI738&gt;=26,INDEX($DD:$DD,$GH738+26),"")</f>
      </c>
      <c r="FT738">
        <f>IF($GI738&gt;=27,INDEX($DD:$DD,$GH738+27),"")</f>
      </c>
      <c r="FU738">
        <f>IF($GI738&gt;=28,INDEX($DD:$DD,$GH738+28),"")</f>
      </c>
      <c r="FV738">
        <f>IF($GI738&gt;=29,INDEX($DD:$DD,$GH738+29),"")</f>
      </c>
      <c r="FW738">
        <f>IF($GI738&gt;=30,INDEX($DD:$DD,$GH738+30),"")</f>
      </c>
      <c r="FX738">
        <f>IF($GI738&gt;=31,INDEX($DD:$DD,$GH738+31),"")</f>
      </c>
      <c r="FY738">
        <f>IF($GI738&gt;=32,INDEX($DD:$DD,$GH738+32),"")</f>
      </c>
      <c r="FZ738">
        <f>IF($GI738&gt;=33,INDEX($DD:$DD,$GH738+33),"")</f>
      </c>
      <c r="GA738">
        <f>IF($GI738&gt;=34,INDEX($DD:$DD,$GH738+34),"")</f>
      </c>
      <c r="GB738">
        <f>IF($GI738&gt;=35,INDEX($DD:$DD,$GH738+35),"")</f>
      </c>
      <c r="GC738">
        <f>IF($GI738&gt;=36,INDEX($DD:$DD,$GH738+36),"")</f>
      </c>
      <c r="GD738">
        <f>IF($GI738&gt;=37,INDEX($DD:$DD,$GH738+37),"")</f>
      </c>
      <c r="GE738">
        <f>IF($GI738&gt;=38,INDEX($DD:$DD,$GH738+38),"")</f>
      </c>
      <c r="GF738">
        <f>IF($GI738&gt;=39,INDEX($DD:$DD,$GH738+39),"")</f>
      </c>
      <c r="GG738">
        <f>IF($GI738&gt;=40,INDEX($DD:$DD,$GH738+40),"")</f>
      </c>
      <c r="GH738">
        <f>IFERROR(MATCH($DB738,$DC$2:$DC$148,0)+1,0)</f>
      </c>
      <c r="GI738">
        <f>IFERROR(INDEX($DE$2:$DE$148,MATCH($DB738,$DC$2:$DC$148,0)),0)</f>
      </c>
      <c r="GJ738">
        <f>IFERROR(MATCH($S738,$DF$738:$ES$738,0),0)</f>
      </c>
      <c r="GK738">
        <f>IF($GJ738&gt;0,INDEX($ET$738:$GG$738,$GJ738),"")</f>
      </c>
      <c r="GN738">
        <f>IF($IW738&gt;=1,INDEX($GL:$GL,$IV738+1),"")</f>
      </c>
      <c r="GO738">
        <f>IF($IW738&gt;=2,INDEX($GL:$GL,$IV738+2),"")</f>
      </c>
      <c r="GP738">
        <f>IF($IW738&gt;=3,INDEX($GL:$GL,$IV738+3),"")</f>
      </c>
      <c r="GQ738">
        <f>IF($IW738&gt;=4,INDEX($GL:$GL,$IV738+4),"")</f>
      </c>
      <c r="GR738">
        <f>IF($IW738&gt;=5,INDEX($GL:$GL,$IV738+5),"")</f>
      </c>
      <c r="GS738">
        <f>IF($IW738&gt;=6,INDEX($GL:$GL,$IV738+6),"")</f>
      </c>
      <c r="GT738">
        <f>IF($IW738&gt;=7,INDEX($GL:$GL,$IV738+7),"")</f>
      </c>
      <c r="GU738">
        <f>IF($IW738&gt;=8,INDEX($GL:$GL,$IV738+8),"")</f>
      </c>
      <c r="GV738">
        <f>IF($IW738&gt;=9,INDEX($GL:$GL,$IV738+9),"")</f>
      </c>
      <c r="GW738">
        <f>IF($IW738&gt;=10,INDEX($GL:$GL,$IV738+10),"")</f>
      </c>
      <c r="GX738">
        <f>IF($IW738&gt;=11,INDEX($GL:$GL,$IV738+11),"")</f>
      </c>
      <c r="GY738">
        <f>IF($IW738&gt;=12,INDEX($GL:$GL,$IV738+12),"")</f>
      </c>
      <c r="GZ738">
        <f>IF($IW738&gt;=13,INDEX($GL:$GL,$IV738+13),"")</f>
      </c>
      <c r="HA738">
        <f>IF($IW738&gt;=14,INDEX($GL:$GL,$IV738+14),"")</f>
      </c>
      <c r="HB738">
        <f>IF($IW738&gt;=15,INDEX($GL:$GL,$IV738+15),"")</f>
      </c>
      <c r="HC738">
        <f>IF($IW738&gt;=16,INDEX($GL:$GL,$IV738+16),"")</f>
      </c>
      <c r="HD738">
        <f>IF($IW738&gt;=17,INDEX($GL:$GL,$IV738+17),"")</f>
      </c>
      <c r="HE738">
        <f>IF($IW738&gt;=18,INDEX($GL:$GL,$IV738+18),"")</f>
      </c>
      <c r="HF738">
        <f>IF($IW738&gt;=19,INDEX($GL:$GL,$IV738+19),"")</f>
      </c>
      <c r="HG738">
        <f>IF($IW738&gt;=20,INDEX($GL:$GL,$IV738+20),"")</f>
      </c>
      <c r="HH738">
        <f>IF($IW738&gt;=21,INDEX($GL:$GL,$IV738+21),"")</f>
      </c>
      <c r="HI738">
        <f>IF($IW738&gt;=22,INDEX($GL:$GL,$IV738+22),"")</f>
      </c>
      <c r="HJ738">
        <f>IF($IW738&gt;=23,INDEX($GL:$GL,$IV738+23),"")</f>
      </c>
      <c r="HK738">
        <f>IF($IW738&gt;=24,INDEX($GL:$GL,$IV738+24),"")</f>
      </c>
      <c r="HL738">
        <f>IF($IW738&gt;=25,INDEX($GL:$GL,$IV738+25),"")</f>
      </c>
      <c r="HM738">
        <f>IF($IW738&gt;=26,INDEX($GL:$GL,$IV738+26),"")</f>
      </c>
      <c r="HN738">
        <f>IF($IW738&gt;=27,INDEX($GL:$GL,$IV738+27),"")</f>
      </c>
      <c r="HO738">
        <f>IF($IW738&gt;=28,INDEX($GL:$GL,$IV738+28),"")</f>
      </c>
      <c r="HP738">
        <f>IF($IW738&gt;=29,INDEX($GL:$GL,$IV738+29),"")</f>
      </c>
      <c r="HQ738">
        <f>IF($IW738&gt;=30,INDEX($GL:$GL,$IV738+30),"")</f>
      </c>
      <c r="HR738">
        <f>IF($IW738&gt;=31,INDEX($GL:$GL,$IV738+31),"")</f>
      </c>
      <c r="HS738">
        <f>IF($IW738&gt;=32,INDEX($GL:$GL,$IV738+32),"")</f>
      </c>
      <c r="HT738">
        <f>IF($IW738&gt;=33,INDEX($GL:$GL,$IV738+33),"")</f>
      </c>
      <c r="HU738">
        <f>IF($IW738&gt;=34,INDEX($GL:$GL,$IV738+34),"")</f>
      </c>
      <c r="HV738">
        <f>IF($IW738&gt;=35,INDEX($GL:$GL,$IV738+35),"")</f>
      </c>
      <c r="HW738">
        <f>IF($IW738&gt;=36,INDEX($GL:$GL,$IV738+36),"")</f>
      </c>
      <c r="HX738">
        <f>IF($IW738&gt;=37,INDEX($GL:$GL,$IV738+37),"")</f>
      </c>
      <c r="HY738">
        <f>IF($IW738&gt;=38,INDEX($GL:$GL,$IV738+38),"")</f>
      </c>
      <c r="HZ738">
        <f>IF($IW738&gt;=39,INDEX($GL:$GL,$IV738+39),"")</f>
      </c>
      <c r="IA738">
        <f>IF($IW738&gt;=40,INDEX($GL:$GL,$IV738+40),"")</f>
      </c>
      <c r="IB738">
        <f>IF($IW738&gt;=41,INDEX($GL:$GL,$IV738+41),"")</f>
      </c>
      <c r="IC738">
        <f>IF($IW738&gt;=42,INDEX($GL:$GL,$IV738+42),"")</f>
      </c>
      <c r="ID738">
        <f>IF($IW738&gt;=43,INDEX($GL:$GL,$IV738+43),"")</f>
      </c>
      <c r="IE738">
        <f>IF($IW738&gt;=44,INDEX($GL:$GL,$IV738+44),"")</f>
      </c>
      <c r="IF738">
        <f>IF($IW738&gt;=45,INDEX($GL:$GL,$IV738+45),"")</f>
      </c>
      <c r="IG738">
        <f>IF($IW738&gt;=46,INDEX($GL:$GL,$IV738+46),"")</f>
      </c>
      <c r="IH738">
        <f>IF($IW738&gt;=47,INDEX($GL:$GL,$IV738+47),"")</f>
      </c>
      <c r="II738">
        <f>IF($IW738&gt;=48,INDEX($GL:$GL,$IV738+48),"")</f>
      </c>
      <c r="IJ738">
        <f>IF($IW738&gt;=49,INDEX($GL:$GL,$IV738+49),"")</f>
      </c>
      <c r="IK738">
        <f>IF($IW738&gt;=50,INDEX($GL:$GL,$IV738+50),"")</f>
      </c>
      <c r="IL738">
        <f>IF($IW738&gt;=51,INDEX($GL:$GL,$IV738+51),"")</f>
      </c>
      <c r="IM738">
        <f>IF($IW738&gt;=52,INDEX($GL:$GL,$IV738+52),"")</f>
      </c>
      <c r="IN738">
        <f>IF($IW738&gt;=53,INDEX($GL:$GL,$IV738+53),"")</f>
      </c>
      <c r="IO738">
        <f>IF($IW738&gt;=54,INDEX($GL:$GL,$IV738+54),"")</f>
      </c>
      <c r="IP738">
        <f>IF($IW738&gt;=55,INDEX($GL:$GL,$IV738+55),"")</f>
      </c>
      <c r="IQ738">
        <f>IF($IW738&gt;=56,INDEX($GL:$GL,$IV738+56),"")</f>
      </c>
      <c r="IR738">
        <f>IF($IW738&gt;=57,INDEX($GL:$GL,$IV738+57),"")</f>
      </c>
      <c r="IS738">
        <f>IF($IW738&gt;=58,INDEX($GL:$GL,$IV738+58),"")</f>
      </c>
      <c r="IT738">
        <f>IF($IW738&gt;=59,INDEX($GL:$GL,$IV738+59),"")</f>
      </c>
      <c r="IU738">
        <f>IF($IW738&gt;=60,INDEX($GL:$GL,$IV738+60),"")</f>
      </c>
      <c r="IV738">
        <f>IFERROR(MATCH($GK738,$GL$2:$GL$324,0)+1,0)</f>
      </c>
      <c r="IW738">
        <f>IFERROR(INDEX($GM$2:$GM$324,MATCH($GK738,$GL$2:$GL$324,0)),0)</f>
      </c>
      <c r="IX738" t="s">
        <v>34</v>
      </c>
      <c r="IY738" t="s">
        <v>34</v>
      </c>
    </row>
    <row r="739" spans="1:259" x14ac:dyDescent="0.25">
      <c r="K739">
        <f>IF(OR($N739="",$J739=""),"",IFERROR($N739/$J739,0))</f>
      </c>
      <c r="L739">
        <f>IF($N739="","",
SUM($M739,$O739,$T739,$P739,$R739)*
(1-IF($U739="",0,VALUE($U739)/100)))</f>
      </c>
      <c r="M739">
        <f>IF($N739="","",$N739)</f>
      </c>
      <c r="O739">
        <f>IF($N739="","",
IF($H739="","",
IF(ISNUMBER(SEARCH("exempt",LOWER($H739))),0,
$N739*(VALUE(SUBSTITUTE($H739,"%",""))/100))))</f>
      </c>
      <c r="V739">
        <f>IFERROR(IF(FIND(" - ",$E739)&gt;0,MID($E739,FIND(" - ",$E739)+3,LEN($E739)),""),"")</f>
      </c>
      <c r="AE739" t="s">
        <v>1320</v>
      </c>
      <c r="AJ739">
        <f>IFERROR(LEFT($E739,FIND(" - ",$E739)-1),$E739)</f>
      </c>
      <c r="AM739">
        <f>IF($CB739&gt;=1,INDEX($AK:$AK,$CA739+1),"")</f>
      </c>
      <c r="AN739">
        <f>IF($CB739&gt;=2,INDEX($AK:$AK,$CA739+2),"")</f>
      </c>
      <c r="AO739">
        <f>IF($CB739&gt;=3,INDEX($AK:$AK,$CA739+3),"")</f>
      </c>
      <c r="AP739">
        <f>IF($CB739&gt;=4,INDEX($AK:$AK,$CA739+4),"")</f>
      </c>
      <c r="AQ739">
        <f>IF($CB739&gt;=5,INDEX($AK:$AK,$CA739+5),"")</f>
      </c>
      <c r="AR739">
        <f>IF($CB739&gt;=6,INDEX($AK:$AK,$CA739+6),"")</f>
      </c>
      <c r="AS739">
        <f>IF($CB739&gt;=7,INDEX($AK:$AK,$CA739+7),"")</f>
      </c>
      <c r="AT739">
        <f>IF($CB739&gt;=8,INDEX($AK:$AK,$CA739+8),"")</f>
      </c>
      <c r="AU739">
        <f>IF($CB739&gt;=9,INDEX($AK:$AK,$CA739+9),"")</f>
      </c>
      <c r="AV739">
        <f>IF($CB739&gt;=10,INDEX($AK:$AK,$CA739+10),"")</f>
      </c>
      <c r="AW739">
        <f>IF($CB739&gt;=11,INDEX($AK:$AK,$CA739+11),"")</f>
      </c>
      <c r="AX739">
        <f>IF($CB739&gt;=12,INDEX($AK:$AK,$CA739+12),"")</f>
      </c>
      <c r="AY739">
        <f>IF($CB739&gt;=13,INDEX($AK:$AK,$CA739+13),"")</f>
      </c>
      <c r="AZ739">
        <f>IF($CB739&gt;=14,INDEX($AK:$AK,$CA739+14),"")</f>
      </c>
      <c r="BA739">
        <f>IF($CB739&gt;=15,INDEX($AK:$AK,$CA739+15),"")</f>
      </c>
      <c r="BB739">
        <f>IF($CB739&gt;=16,INDEX($AK:$AK,$CA739+16),"")</f>
      </c>
      <c r="BC739">
        <f>IF($CB739&gt;=17,INDEX($AK:$AK,$CA739+17),"")</f>
      </c>
      <c r="BD739">
        <f>IF($CB739&gt;=18,INDEX($AK:$AK,$CA739+18),"")</f>
      </c>
      <c r="BE739">
        <f>IF($CB739&gt;=19,INDEX($AK:$AK,$CA739+19),"")</f>
      </c>
      <c r="BF739">
        <f>IF($CB739&gt;=20,INDEX($AK:$AK,$CA739+20),"")</f>
      </c>
      <c r="BG739">
        <f>IF($CB739&gt;=21,INDEX($AK:$AK,$CA739+21),"")</f>
      </c>
      <c r="BH739">
        <f>IF($CB739&gt;=22,INDEX($AK:$AK,$CA739+22),"")</f>
      </c>
      <c r="BI739">
        <f>IF($CB739&gt;=23,INDEX($AK:$AK,$CA739+23),"")</f>
      </c>
      <c r="BJ739">
        <f>IF($CB739&gt;=24,INDEX($AK:$AK,$CA739+24),"")</f>
      </c>
      <c r="BK739">
        <f>IF($CB739&gt;=25,INDEX($AK:$AK,$CA739+25),"")</f>
      </c>
      <c r="BL739">
        <f>IF($CB739&gt;=26,INDEX($AK:$AK,$CA739+26),"")</f>
      </c>
      <c r="BM739">
        <f>IF($CB739&gt;=27,INDEX($AK:$AK,$CA739+27),"")</f>
      </c>
      <c r="BN739">
        <f>IF($CB739&gt;=28,INDEX($AK:$AK,$CA739+28),"")</f>
      </c>
      <c r="BO739">
        <f>IF($CB739&gt;=29,INDEX($AK:$AK,$CA739+29),"")</f>
      </c>
      <c r="BP739">
        <f>IF($CB739&gt;=30,INDEX($AK:$AK,$CA739+30),"")</f>
      </c>
      <c r="BQ739">
        <f>IF($CB739&gt;=31,INDEX($AK:$AK,$CA739+31),"")</f>
      </c>
      <c r="BR739">
        <f>IF($CB739&gt;=32,INDEX($AK:$AK,$CA739+32),"")</f>
      </c>
      <c r="BS739">
        <f>IF($CB739&gt;=33,INDEX($AK:$AK,$CA739+33),"")</f>
      </c>
      <c r="BT739">
        <f>IF($CB739&gt;=34,INDEX($AK:$AK,$CA739+34),"")</f>
      </c>
      <c r="BU739">
        <f>IF($CB739&gt;=35,INDEX($AK:$AK,$CA739+35),"")</f>
      </c>
      <c r="BV739">
        <f>IF($CB739&gt;=36,INDEX($AK:$AK,$CA739+36),"")</f>
      </c>
      <c r="BW739">
        <f>IF($CB739&gt;=37,INDEX($AK:$AK,$CA739+37),"")</f>
      </c>
      <c r="BX739">
        <f>IF($CB739&gt;=38,INDEX($AK:$AK,$CA739+38),"")</f>
      </c>
      <c r="BY739">
        <f>IF($CB739&gt;=39,INDEX($AK:$AK,$CA739+39),"")</f>
      </c>
      <c r="BZ739">
        <f>IF($CB739&gt;=40,INDEX($AK:$AK,$CA739+40),"")</f>
      </c>
      <c r="CA739">
        <f>IFERROR(MATCH($AJ739,$AK$2:$AK$134,0)+1,0)</f>
      </c>
      <c r="CB739">
        <f>IFERROR(INDEX($AL$2:$AL$134,MATCH($AJ739,$AK$2:$AK$134,0)),0)</f>
      </c>
      <c r="CC739">
        <f>IFERROR(LEFT($F739,FIND(" - ",$F739)-1),$F739)</f>
      </c>
      <c r="CF739">
        <f>IF($DA739&gt;=1,INDEX($CD:$CD,$CZ739+1),"")</f>
      </c>
      <c r="CG739">
        <f>IF($DA739&gt;=2,INDEX($CD:$CD,$CZ739+2),"")</f>
      </c>
      <c r="CH739">
        <f>IF($DA739&gt;=3,INDEX($CD:$CD,$CZ739+3),"")</f>
      </c>
      <c r="CI739">
        <f>IF($DA739&gt;=4,INDEX($CD:$CD,$CZ739+4),"")</f>
      </c>
      <c r="CJ739">
        <f>IF($DA739&gt;=5,INDEX($CD:$CD,$CZ739+5),"")</f>
      </c>
      <c r="CK739">
        <f>IF($DA739&gt;=6,INDEX($CD:$CD,$CZ739+6),"")</f>
      </c>
      <c r="CL739">
        <f>IF($DA739&gt;=7,INDEX($CD:$CD,$CZ739+7),"")</f>
      </c>
      <c r="CM739">
        <f>IF($DA739&gt;=8,INDEX($CD:$CD,$CZ739+8),"")</f>
      </c>
      <c r="CN739">
        <f>IF($DA739&gt;=9,INDEX($CD:$CD,$CZ739+9),"")</f>
      </c>
      <c r="CO739">
        <f>IF($DA739&gt;=10,INDEX($CD:$CD,$CZ739+10),"")</f>
      </c>
      <c r="CP739">
        <f>IF($DA739&gt;=11,INDEX($CD:$CD,$CZ739+11),"")</f>
      </c>
      <c r="CQ739">
        <f>IF($DA739&gt;=12,INDEX($CD:$CD,$CZ739+12),"")</f>
      </c>
      <c r="CR739">
        <f>IF($DA739&gt;=13,INDEX($CD:$CD,$CZ739+13),"")</f>
      </c>
      <c r="CS739">
        <f>IF($DA739&gt;=14,INDEX($CD:$CD,$CZ739+14),"")</f>
      </c>
      <c r="CT739">
        <f>IF($DA739&gt;=15,INDEX($CD:$CD,$CZ739+15),"")</f>
      </c>
      <c r="CU739">
        <f>IF($DA739&gt;=16,INDEX($CD:$CD,$CZ739+16),"")</f>
      </c>
      <c r="CV739">
        <f>IF($DA739&gt;=17,INDEX($CD:$CD,$CZ739+17),"")</f>
      </c>
      <c r="CW739">
        <f>IF($DA739&gt;=18,INDEX($CD:$CD,$CZ739+18),"")</f>
      </c>
      <c r="CX739">
        <f>IF($DA739&gt;=19,INDEX($CD:$CD,$CZ739+19),"")</f>
      </c>
      <c r="CY739">
        <f>IF($DA739&gt;=20,INDEX($CD:$CD,$CZ739+20),"")</f>
      </c>
      <c r="CZ739">
        <f>IFERROR(MATCH($CC739,$CD$2:$CD$263,0)+1,0)</f>
      </c>
      <c r="DA739">
        <f>IFERROR(INDEX($CE$2:$CE$263,MATCH($CC739,$CD$2:$CD$263,0)),0)</f>
      </c>
      <c r="DB739">
        <f>IFERROR(INDEX($AI:$AI,MATCH($H739,$AH:$AH,0))&amp;"","")</f>
      </c>
      <c r="DF739">
        <f>IF($GI739&gt;=1,INDEX($DC:$DC,$GH739+1),"")</f>
      </c>
      <c r="DG739">
        <f>IF($GI739&gt;=2,INDEX($DC:$DC,$GH739+2),"")</f>
      </c>
      <c r="DH739">
        <f>IF($GI739&gt;=3,INDEX($DC:$DC,$GH739+3),"")</f>
      </c>
      <c r="DI739">
        <f>IF($GI739&gt;=4,INDEX($DC:$DC,$GH739+4),"")</f>
      </c>
      <c r="DJ739">
        <f>IF($GI739&gt;=5,INDEX($DC:$DC,$GH739+5),"")</f>
      </c>
      <c r="DK739">
        <f>IF($GI739&gt;=6,INDEX($DC:$DC,$GH739+6),"")</f>
      </c>
      <c r="DL739">
        <f>IF($GI739&gt;=7,INDEX($DC:$DC,$GH739+7),"")</f>
      </c>
      <c r="DM739">
        <f>IF($GI739&gt;=8,INDEX($DC:$DC,$GH739+8),"")</f>
      </c>
      <c r="DN739">
        <f>IF($GI739&gt;=9,INDEX($DC:$DC,$GH739+9),"")</f>
      </c>
      <c r="DO739">
        <f>IF($GI739&gt;=10,INDEX($DC:$DC,$GH739+10),"")</f>
      </c>
      <c r="DP739">
        <f>IF($GI739&gt;=11,INDEX($DC:$DC,$GH739+11),"")</f>
      </c>
      <c r="DQ739">
        <f>IF($GI739&gt;=12,INDEX($DC:$DC,$GH739+12),"")</f>
      </c>
      <c r="DR739">
        <f>IF($GI739&gt;=13,INDEX($DC:$DC,$GH739+13),"")</f>
      </c>
      <c r="DS739">
        <f>IF($GI739&gt;=14,INDEX($DC:$DC,$GH739+14),"")</f>
      </c>
      <c r="DT739">
        <f>IF($GI739&gt;=15,INDEX($DC:$DC,$GH739+15),"")</f>
      </c>
      <c r="DU739">
        <f>IF($GI739&gt;=16,INDEX($DC:$DC,$GH739+16),"")</f>
      </c>
      <c r="DV739">
        <f>IF($GI739&gt;=17,INDEX($DC:$DC,$GH739+17),"")</f>
      </c>
      <c r="DW739">
        <f>IF($GI739&gt;=18,INDEX($DC:$DC,$GH739+18),"")</f>
      </c>
      <c r="DX739">
        <f>IF($GI739&gt;=19,INDEX($DC:$DC,$GH739+19),"")</f>
      </c>
      <c r="DY739">
        <f>IF($GI739&gt;=20,INDEX($DC:$DC,$GH739+20),"")</f>
      </c>
      <c r="DZ739">
        <f>IF($GI739&gt;=21,INDEX($DC:$DC,$GH739+21),"")</f>
      </c>
      <c r="EA739">
        <f>IF($GI739&gt;=22,INDEX($DC:$DC,$GH739+22),"")</f>
      </c>
      <c r="EB739">
        <f>IF($GI739&gt;=23,INDEX($DC:$DC,$GH739+23),"")</f>
      </c>
      <c r="EC739">
        <f>IF($GI739&gt;=24,INDEX($DC:$DC,$GH739+24),"")</f>
      </c>
      <c r="ED739">
        <f>IF($GI739&gt;=25,INDEX($DC:$DC,$GH739+25),"")</f>
      </c>
      <c r="EE739">
        <f>IF($GI739&gt;=26,INDEX($DC:$DC,$GH739+26),"")</f>
      </c>
      <c r="EF739">
        <f>IF($GI739&gt;=27,INDEX($DC:$DC,$GH739+27),"")</f>
      </c>
      <c r="EG739">
        <f>IF($GI739&gt;=28,INDEX($DC:$DC,$GH739+28),"")</f>
      </c>
      <c r="EH739">
        <f>IF($GI739&gt;=29,INDEX($DC:$DC,$GH739+29),"")</f>
      </c>
      <c r="EI739">
        <f>IF($GI739&gt;=30,INDEX($DC:$DC,$GH739+30),"")</f>
      </c>
      <c r="EJ739">
        <f>IF($GI739&gt;=31,INDEX($DC:$DC,$GH739+31),"")</f>
      </c>
      <c r="EK739">
        <f>IF($GI739&gt;=32,INDEX($DC:$DC,$GH739+32),"")</f>
      </c>
      <c r="EL739">
        <f>IF($GI739&gt;=33,INDEX($DC:$DC,$GH739+33),"")</f>
      </c>
      <c r="EM739">
        <f>IF($GI739&gt;=34,INDEX($DC:$DC,$GH739+34),"")</f>
      </c>
      <c r="EN739">
        <f>IF($GI739&gt;=35,INDEX($DC:$DC,$GH739+35),"")</f>
      </c>
      <c r="EO739">
        <f>IF($GI739&gt;=36,INDEX($DC:$DC,$GH739+36),"")</f>
      </c>
      <c r="EP739">
        <f>IF($GI739&gt;=37,INDEX($DC:$DC,$GH739+37),"")</f>
      </c>
      <c r="EQ739">
        <f>IF($GI739&gt;=38,INDEX($DC:$DC,$GH739+38),"")</f>
      </c>
      <c r="ER739">
        <f>IF($GI739&gt;=39,INDEX($DC:$DC,$GH739+39),"")</f>
      </c>
      <c r="ES739">
        <f>IF($GI739&gt;=40,INDEX($DC:$DC,$GH739+40),"")</f>
      </c>
      <c r="ET739">
        <f>IF($GI739&gt;=1,INDEX($DD:$DD,$GH739+1),"")</f>
      </c>
      <c r="EU739">
        <f>IF($GI739&gt;=2,INDEX($DD:$DD,$GH739+2),"")</f>
      </c>
      <c r="EV739">
        <f>IF($GI739&gt;=3,INDEX($DD:$DD,$GH739+3),"")</f>
      </c>
      <c r="EW739">
        <f>IF($GI739&gt;=4,INDEX($DD:$DD,$GH739+4),"")</f>
      </c>
      <c r="EX739">
        <f>IF($GI739&gt;=5,INDEX($DD:$DD,$GH739+5),"")</f>
      </c>
      <c r="EY739">
        <f>IF($GI739&gt;=6,INDEX($DD:$DD,$GH739+6),"")</f>
      </c>
      <c r="EZ739">
        <f>IF($GI739&gt;=7,INDEX($DD:$DD,$GH739+7),"")</f>
      </c>
      <c r="FA739">
        <f>IF($GI739&gt;=8,INDEX($DD:$DD,$GH739+8),"")</f>
      </c>
      <c r="FB739">
        <f>IF($GI739&gt;=9,INDEX($DD:$DD,$GH739+9),"")</f>
      </c>
      <c r="FC739">
        <f>IF($GI739&gt;=10,INDEX($DD:$DD,$GH739+10),"")</f>
      </c>
      <c r="FD739">
        <f>IF($GI739&gt;=11,INDEX($DD:$DD,$GH739+11),"")</f>
      </c>
      <c r="FE739">
        <f>IF($GI739&gt;=12,INDEX($DD:$DD,$GH739+12),"")</f>
      </c>
      <c r="FF739">
        <f>IF($GI739&gt;=13,INDEX($DD:$DD,$GH739+13),"")</f>
      </c>
      <c r="FG739">
        <f>IF($GI739&gt;=14,INDEX($DD:$DD,$GH739+14),"")</f>
      </c>
      <c r="FH739">
        <f>IF($GI739&gt;=15,INDEX($DD:$DD,$GH739+15),"")</f>
      </c>
      <c r="FI739">
        <f>IF($GI739&gt;=16,INDEX($DD:$DD,$GH739+16),"")</f>
      </c>
      <c r="FJ739">
        <f>IF($GI739&gt;=17,INDEX($DD:$DD,$GH739+17),"")</f>
      </c>
      <c r="FK739">
        <f>IF($GI739&gt;=18,INDEX($DD:$DD,$GH739+18),"")</f>
      </c>
      <c r="FL739">
        <f>IF($GI739&gt;=19,INDEX($DD:$DD,$GH739+19),"")</f>
      </c>
      <c r="FM739">
        <f>IF($GI739&gt;=20,INDEX($DD:$DD,$GH739+20),"")</f>
      </c>
      <c r="FN739">
        <f>IF($GI739&gt;=21,INDEX($DD:$DD,$GH739+21),"")</f>
      </c>
      <c r="FO739">
        <f>IF($GI739&gt;=22,INDEX($DD:$DD,$GH739+22),"")</f>
      </c>
      <c r="FP739">
        <f>IF($GI739&gt;=23,INDEX($DD:$DD,$GH739+23),"")</f>
      </c>
      <c r="FQ739">
        <f>IF($GI739&gt;=24,INDEX($DD:$DD,$GH739+24),"")</f>
      </c>
      <c r="FR739">
        <f>IF($GI739&gt;=25,INDEX($DD:$DD,$GH739+25),"")</f>
      </c>
      <c r="FS739">
        <f>IF($GI739&gt;=26,INDEX($DD:$DD,$GH739+26),"")</f>
      </c>
      <c r="FT739">
        <f>IF($GI739&gt;=27,INDEX($DD:$DD,$GH739+27),"")</f>
      </c>
      <c r="FU739">
        <f>IF($GI739&gt;=28,INDEX($DD:$DD,$GH739+28),"")</f>
      </c>
      <c r="FV739">
        <f>IF($GI739&gt;=29,INDEX($DD:$DD,$GH739+29),"")</f>
      </c>
      <c r="FW739">
        <f>IF($GI739&gt;=30,INDEX($DD:$DD,$GH739+30),"")</f>
      </c>
      <c r="FX739">
        <f>IF($GI739&gt;=31,INDEX($DD:$DD,$GH739+31),"")</f>
      </c>
      <c r="FY739">
        <f>IF($GI739&gt;=32,INDEX($DD:$DD,$GH739+32),"")</f>
      </c>
      <c r="FZ739">
        <f>IF($GI739&gt;=33,INDEX($DD:$DD,$GH739+33),"")</f>
      </c>
      <c r="GA739">
        <f>IF($GI739&gt;=34,INDEX($DD:$DD,$GH739+34),"")</f>
      </c>
      <c r="GB739">
        <f>IF($GI739&gt;=35,INDEX($DD:$DD,$GH739+35),"")</f>
      </c>
      <c r="GC739">
        <f>IF($GI739&gt;=36,INDEX($DD:$DD,$GH739+36),"")</f>
      </c>
      <c r="GD739">
        <f>IF($GI739&gt;=37,INDEX($DD:$DD,$GH739+37),"")</f>
      </c>
      <c r="GE739">
        <f>IF($GI739&gt;=38,INDEX($DD:$DD,$GH739+38),"")</f>
      </c>
      <c r="GF739">
        <f>IF($GI739&gt;=39,INDEX($DD:$DD,$GH739+39),"")</f>
      </c>
      <c r="GG739">
        <f>IF($GI739&gt;=40,INDEX($DD:$DD,$GH739+40),"")</f>
      </c>
      <c r="GH739">
        <f>IFERROR(MATCH($DB739,$DC$2:$DC$148,0)+1,0)</f>
      </c>
      <c r="GI739">
        <f>IFERROR(INDEX($DE$2:$DE$148,MATCH($DB739,$DC$2:$DC$148,0)),0)</f>
      </c>
      <c r="GJ739">
        <f>IFERROR(MATCH($S739,$DF$739:$ES$739,0),0)</f>
      </c>
      <c r="GK739">
        <f>IF($GJ739&gt;0,INDEX($ET$739:$GG$739,$GJ739),"")</f>
      </c>
      <c r="GN739">
        <f>IF($IW739&gt;=1,INDEX($GL:$GL,$IV739+1),"")</f>
      </c>
      <c r="GO739">
        <f>IF($IW739&gt;=2,INDEX($GL:$GL,$IV739+2),"")</f>
      </c>
      <c r="GP739">
        <f>IF($IW739&gt;=3,INDEX($GL:$GL,$IV739+3),"")</f>
      </c>
      <c r="GQ739">
        <f>IF($IW739&gt;=4,INDEX($GL:$GL,$IV739+4),"")</f>
      </c>
      <c r="GR739">
        <f>IF($IW739&gt;=5,INDEX($GL:$GL,$IV739+5),"")</f>
      </c>
      <c r="GS739">
        <f>IF($IW739&gt;=6,INDEX($GL:$GL,$IV739+6),"")</f>
      </c>
      <c r="GT739">
        <f>IF($IW739&gt;=7,INDEX($GL:$GL,$IV739+7),"")</f>
      </c>
      <c r="GU739">
        <f>IF($IW739&gt;=8,INDEX($GL:$GL,$IV739+8),"")</f>
      </c>
      <c r="GV739">
        <f>IF($IW739&gt;=9,INDEX($GL:$GL,$IV739+9),"")</f>
      </c>
      <c r="GW739">
        <f>IF($IW739&gt;=10,INDEX($GL:$GL,$IV739+10),"")</f>
      </c>
      <c r="GX739">
        <f>IF($IW739&gt;=11,INDEX($GL:$GL,$IV739+11),"")</f>
      </c>
      <c r="GY739">
        <f>IF($IW739&gt;=12,INDEX($GL:$GL,$IV739+12),"")</f>
      </c>
      <c r="GZ739">
        <f>IF($IW739&gt;=13,INDEX($GL:$GL,$IV739+13),"")</f>
      </c>
      <c r="HA739">
        <f>IF($IW739&gt;=14,INDEX($GL:$GL,$IV739+14),"")</f>
      </c>
      <c r="HB739">
        <f>IF($IW739&gt;=15,INDEX($GL:$GL,$IV739+15),"")</f>
      </c>
      <c r="HC739">
        <f>IF($IW739&gt;=16,INDEX($GL:$GL,$IV739+16),"")</f>
      </c>
      <c r="HD739">
        <f>IF($IW739&gt;=17,INDEX($GL:$GL,$IV739+17),"")</f>
      </c>
      <c r="HE739">
        <f>IF($IW739&gt;=18,INDEX($GL:$GL,$IV739+18),"")</f>
      </c>
      <c r="HF739">
        <f>IF($IW739&gt;=19,INDEX($GL:$GL,$IV739+19),"")</f>
      </c>
      <c r="HG739">
        <f>IF($IW739&gt;=20,INDEX($GL:$GL,$IV739+20),"")</f>
      </c>
      <c r="HH739">
        <f>IF($IW739&gt;=21,INDEX($GL:$GL,$IV739+21),"")</f>
      </c>
      <c r="HI739">
        <f>IF($IW739&gt;=22,INDEX($GL:$GL,$IV739+22),"")</f>
      </c>
      <c r="HJ739">
        <f>IF($IW739&gt;=23,INDEX($GL:$GL,$IV739+23),"")</f>
      </c>
      <c r="HK739">
        <f>IF($IW739&gt;=24,INDEX($GL:$GL,$IV739+24),"")</f>
      </c>
      <c r="HL739">
        <f>IF($IW739&gt;=25,INDEX($GL:$GL,$IV739+25),"")</f>
      </c>
      <c r="HM739">
        <f>IF($IW739&gt;=26,INDEX($GL:$GL,$IV739+26),"")</f>
      </c>
      <c r="HN739">
        <f>IF($IW739&gt;=27,INDEX($GL:$GL,$IV739+27),"")</f>
      </c>
      <c r="HO739">
        <f>IF($IW739&gt;=28,INDEX($GL:$GL,$IV739+28),"")</f>
      </c>
      <c r="HP739">
        <f>IF($IW739&gt;=29,INDEX($GL:$GL,$IV739+29),"")</f>
      </c>
      <c r="HQ739">
        <f>IF($IW739&gt;=30,INDEX($GL:$GL,$IV739+30),"")</f>
      </c>
      <c r="HR739">
        <f>IF($IW739&gt;=31,INDEX($GL:$GL,$IV739+31),"")</f>
      </c>
      <c r="HS739">
        <f>IF($IW739&gt;=32,INDEX($GL:$GL,$IV739+32),"")</f>
      </c>
      <c r="HT739">
        <f>IF($IW739&gt;=33,INDEX($GL:$GL,$IV739+33),"")</f>
      </c>
      <c r="HU739">
        <f>IF($IW739&gt;=34,INDEX($GL:$GL,$IV739+34),"")</f>
      </c>
      <c r="HV739">
        <f>IF($IW739&gt;=35,INDEX($GL:$GL,$IV739+35),"")</f>
      </c>
      <c r="HW739">
        <f>IF($IW739&gt;=36,INDEX($GL:$GL,$IV739+36),"")</f>
      </c>
      <c r="HX739">
        <f>IF($IW739&gt;=37,INDEX($GL:$GL,$IV739+37),"")</f>
      </c>
      <c r="HY739">
        <f>IF($IW739&gt;=38,INDEX($GL:$GL,$IV739+38),"")</f>
      </c>
      <c r="HZ739">
        <f>IF($IW739&gt;=39,INDEX($GL:$GL,$IV739+39),"")</f>
      </c>
      <c r="IA739">
        <f>IF($IW739&gt;=40,INDEX($GL:$GL,$IV739+40),"")</f>
      </c>
      <c r="IB739">
        <f>IF($IW739&gt;=41,INDEX($GL:$GL,$IV739+41),"")</f>
      </c>
      <c r="IC739">
        <f>IF($IW739&gt;=42,INDEX($GL:$GL,$IV739+42),"")</f>
      </c>
      <c r="ID739">
        <f>IF($IW739&gt;=43,INDEX($GL:$GL,$IV739+43),"")</f>
      </c>
      <c r="IE739">
        <f>IF($IW739&gt;=44,INDEX($GL:$GL,$IV739+44),"")</f>
      </c>
      <c r="IF739">
        <f>IF($IW739&gt;=45,INDEX($GL:$GL,$IV739+45),"")</f>
      </c>
      <c r="IG739">
        <f>IF($IW739&gt;=46,INDEX($GL:$GL,$IV739+46),"")</f>
      </c>
      <c r="IH739">
        <f>IF($IW739&gt;=47,INDEX($GL:$GL,$IV739+47),"")</f>
      </c>
      <c r="II739">
        <f>IF($IW739&gt;=48,INDEX($GL:$GL,$IV739+48),"")</f>
      </c>
      <c r="IJ739">
        <f>IF($IW739&gt;=49,INDEX($GL:$GL,$IV739+49),"")</f>
      </c>
      <c r="IK739">
        <f>IF($IW739&gt;=50,INDEX($GL:$GL,$IV739+50),"")</f>
      </c>
      <c r="IL739">
        <f>IF($IW739&gt;=51,INDEX($GL:$GL,$IV739+51),"")</f>
      </c>
      <c r="IM739">
        <f>IF($IW739&gt;=52,INDEX($GL:$GL,$IV739+52),"")</f>
      </c>
      <c r="IN739">
        <f>IF($IW739&gt;=53,INDEX($GL:$GL,$IV739+53),"")</f>
      </c>
      <c r="IO739">
        <f>IF($IW739&gt;=54,INDEX($GL:$GL,$IV739+54),"")</f>
      </c>
      <c r="IP739">
        <f>IF($IW739&gt;=55,INDEX($GL:$GL,$IV739+55),"")</f>
      </c>
      <c r="IQ739">
        <f>IF($IW739&gt;=56,INDEX($GL:$GL,$IV739+56),"")</f>
      </c>
      <c r="IR739">
        <f>IF($IW739&gt;=57,INDEX($GL:$GL,$IV739+57),"")</f>
      </c>
      <c r="IS739">
        <f>IF($IW739&gt;=58,INDEX($GL:$GL,$IV739+58),"")</f>
      </c>
      <c r="IT739">
        <f>IF($IW739&gt;=59,INDEX($GL:$GL,$IV739+59),"")</f>
      </c>
      <c r="IU739">
        <f>IF($IW739&gt;=60,INDEX($GL:$GL,$IV739+60),"")</f>
      </c>
      <c r="IV739">
        <f>IFERROR(MATCH($GK739,$GL$2:$GL$324,0)+1,0)</f>
      </c>
      <c r="IW739">
        <f>IFERROR(INDEX($GM$2:$GM$324,MATCH($GK739,$GL$2:$GL$324,0)),0)</f>
      </c>
      <c r="IX739" t="s">
        <v>34</v>
      </c>
      <c r="IY739" t="s">
        <v>34</v>
      </c>
    </row>
    <row r="740" spans="1:259" x14ac:dyDescent="0.25">
      <c r="K740">
        <f>IF(OR($N740="",$J740=""),"",IFERROR($N740/$J740,0))</f>
      </c>
      <c r="L740">
        <f>IF($N740="","",
SUM($M740,$O740,$T740,$P740,$R740)*
(1-IF($U740="",0,VALUE($U740)/100)))</f>
      </c>
      <c r="M740">
        <f>IF($N740="","",$N740)</f>
      </c>
      <c r="O740">
        <f>IF($N740="","",
IF($H740="","",
IF(ISNUMBER(SEARCH("exempt",LOWER($H740))),0,
$N740*(VALUE(SUBSTITUTE($H740,"%",""))/100))))</f>
      </c>
      <c r="V740">
        <f>IFERROR(IF(FIND(" - ",$E740)&gt;0,MID($E740,FIND(" - ",$E740)+3,LEN($E740)),""),"")</f>
      </c>
      <c r="AE740" t="s">
        <v>1321</v>
      </c>
      <c r="AJ740">
        <f>IFERROR(LEFT($E740,FIND(" - ",$E740)-1),$E740)</f>
      </c>
      <c r="AM740">
        <f>IF($CB740&gt;=1,INDEX($AK:$AK,$CA740+1),"")</f>
      </c>
      <c r="AN740">
        <f>IF($CB740&gt;=2,INDEX($AK:$AK,$CA740+2),"")</f>
      </c>
      <c r="AO740">
        <f>IF($CB740&gt;=3,INDEX($AK:$AK,$CA740+3),"")</f>
      </c>
      <c r="AP740">
        <f>IF($CB740&gt;=4,INDEX($AK:$AK,$CA740+4),"")</f>
      </c>
      <c r="AQ740">
        <f>IF($CB740&gt;=5,INDEX($AK:$AK,$CA740+5),"")</f>
      </c>
      <c r="AR740">
        <f>IF($CB740&gt;=6,INDEX($AK:$AK,$CA740+6),"")</f>
      </c>
      <c r="AS740">
        <f>IF($CB740&gt;=7,INDEX($AK:$AK,$CA740+7),"")</f>
      </c>
      <c r="AT740">
        <f>IF($CB740&gt;=8,INDEX($AK:$AK,$CA740+8),"")</f>
      </c>
      <c r="AU740">
        <f>IF($CB740&gt;=9,INDEX($AK:$AK,$CA740+9),"")</f>
      </c>
      <c r="AV740">
        <f>IF($CB740&gt;=10,INDEX($AK:$AK,$CA740+10),"")</f>
      </c>
      <c r="AW740">
        <f>IF($CB740&gt;=11,INDEX($AK:$AK,$CA740+11),"")</f>
      </c>
      <c r="AX740">
        <f>IF($CB740&gt;=12,INDEX($AK:$AK,$CA740+12),"")</f>
      </c>
      <c r="AY740">
        <f>IF($CB740&gt;=13,INDEX($AK:$AK,$CA740+13),"")</f>
      </c>
      <c r="AZ740">
        <f>IF($CB740&gt;=14,INDEX($AK:$AK,$CA740+14),"")</f>
      </c>
      <c r="BA740">
        <f>IF($CB740&gt;=15,INDEX($AK:$AK,$CA740+15),"")</f>
      </c>
      <c r="BB740">
        <f>IF($CB740&gt;=16,INDEX($AK:$AK,$CA740+16),"")</f>
      </c>
      <c r="BC740">
        <f>IF($CB740&gt;=17,INDEX($AK:$AK,$CA740+17),"")</f>
      </c>
      <c r="BD740">
        <f>IF($CB740&gt;=18,INDEX($AK:$AK,$CA740+18),"")</f>
      </c>
      <c r="BE740">
        <f>IF($CB740&gt;=19,INDEX($AK:$AK,$CA740+19),"")</f>
      </c>
      <c r="BF740">
        <f>IF($CB740&gt;=20,INDEX($AK:$AK,$CA740+20),"")</f>
      </c>
      <c r="BG740">
        <f>IF($CB740&gt;=21,INDEX($AK:$AK,$CA740+21),"")</f>
      </c>
      <c r="BH740">
        <f>IF($CB740&gt;=22,INDEX($AK:$AK,$CA740+22),"")</f>
      </c>
      <c r="BI740">
        <f>IF($CB740&gt;=23,INDEX($AK:$AK,$CA740+23),"")</f>
      </c>
      <c r="BJ740">
        <f>IF($CB740&gt;=24,INDEX($AK:$AK,$CA740+24),"")</f>
      </c>
      <c r="BK740">
        <f>IF($CB740&gt;=25,INDEX($AK:$AK,$CA740+25),"")</f>
      </c>
      <c r="BL740">
        <f>IF($CB740&gt;=26,INDEX($AK:$AK,$CA740+26),"")</f>
      </c>
      <c r="BM740">
        <f>IF($CB740&gt;=27,INDEX($AK:$AK,$CA740+27),"")</f>
      </c>
      <c r="BN740">
        <f>IF($CB740&gt;=28,INDEX($AK:$AK,$CA740+28),"")</f>
      </c>
      <c r="BO740">
        <f>IF($CB740&gt;=29,INDEX($AK:$AK,$CA740+29),"")</f>
      </c>
      <c r="BP740">
        <f>IF($CB740&gt;=30,INDEX($AK:$AK,$CA740+30),"")</f>
      </c>
      <c r="BQ740">
        <f>IF($CB740&gt;=31,INDEX($AK:$AK,$CA740+31),"")</f>
      </c>
      <c r="BR740">
        <f>IF($CB740&gt;=32,INDEX($AK:$AK,$CA740+32),"")</f>
      </c>
      <c r="BS740">
        <f>IF($CB740&gt;=33,INDEX($AK:$AK,$CA740+33),"")</f>
      </c>
      <c r="BT740">
        <f>IF($CB740&gt;=34,INDEX($AK:$AK,$CA740+34),"")</f>
      </c>
      <c r="BU740">
        <f>IF($CB740&gt;=35,INDEX($AK:$AK,$CA740+35),"")</f>
      </c>
      <c r="BV740">
        <f>IF($CB740&gt;=36,INDEX($AK:$AK,$CA740+36),"")</f>
      </c>
      <c r="BW740">
        <f>IF($CB740&gt;=37,INDEX($AK:$AK,$CA740+37),"")</f>
      </c>
      <c r="BX740">
        <f>IF($CB740&gt;=38,INDEX($AK:$AK,$CA740+38),"")</f>
      </c>
      <c r="BY740">
        <f>IF($CB740&gt;=39,INDEX($AK:$AK,$CA740+39),"")</f>
      </c>
      <c r="BZ740">
        <f>IF($CB740&gt;=40,INDEX($AK:$AK,$CA740+40),"")</f>
      </c>
      <c r="CA740">
        <f>IFERROR(MATCH($AJ740,$AK$2:$AK$134,0)+1,0)</f>
      </c>
      <c r="CB740">
        <f>IFERROR(INDEX($AL$2:$AL$134,MATCH($AJ740,$AK$2:$AK$134,0)),0)</f>
      </c>
      <c r="CC740">
        <f>IFERROR(LEFT($F740,FIND(" - ",$F740)-1),$F740)</f>
      </c>
      <c r="CF740">
        <f>IF($DA740&gt;=1,INDEX($CD:$CD,$CZ740+1),"")</f>
      </c>
      <c r="CG740">
        <f>IF($DA740&gt;=2,INDEX($CD:$CD,$CZ740+2),"")</f>
      </c>
      <c r="CH740">
        <f>IF($DA740&gt;=3,INDEX($CD:$CD,$CZ740+3),"")</f>
      </c>
      <c r="CI740">
        <f>IF($DA740&gt;=4,INDEX($CD:$CD,$CZ740+4),"")</f>
      </c>
      <c r="CJ740">
        <f>IF($DA740&gt;=5,INDEX($CD:$CD,$CZ740+5),"")</f>
      </c>
      <c r="CK740">
        <f>IF($DA740&gt;=6,INDEX($CD:$CD,$CZ740+6),"")</f>
      </c>
      <c r="CL740">
        <f>IF($DA740&gt;=7,INDEX($CD:$CD,$CZ740+7),"")</f>
      </c>
      <c r="CM740">
        <f>IF($DA740&gt;=8,INDEX($CD:$CD,$CZ740+8),"")</f>
      </c>
      <c r="CN740">
        <f>IF($DA740&gt;=9,INDEX($CD:$CD,$CZ740+9),"")</f>
      </c>
      <c r="CO740">
        <f>IF($DA740&gt;=10,INDEX($CD:$CD,$CZ740+10),"")</f>
      </c>
      <c r="CP740">
        <f>IF($DA740&gt;=11,INDEX($CD:$CD,$CZ740+11),"")</f>
      </c>
      <c r="CQ740">
        <f>IF($DA740&gt;=12,INDEX($CD:$CD,$CZ740+12),"")</f>
      </c>
      <c r="CR740">
        <f>IF($DA740&gt;=13,INDEX($CD:$CD,$CZ740+13),"")</f>
      </c>
      <c r="CS740">
        <f>IF($DA740&gt;=14,INDEX($CD:$CD,$CZ740+14),"")</f>
      </c>
      <c r="CT740">
        <f>IF($DA740&gt;=15,INDEX($CD:$CD,$CZ740+15),"")</f>
      </c>
      <c r="CU740">
        <f>IF($DA740&gt;=16,INDEX($CD:$CD,$CZ740+16),"")</f>
      </c>
      <c r="CV740">
        <f>IF($DA740&gt;=17,INDEX($CD:$CD,$CZ740+17),"")</f>
      </c>
      <c r="CW740">
        <f>IF($DA740&gt;=18,INDEX($CD:$CD,$CZ740+18),"")</f>
      </c>
      <c r="CX740">
        <f>IF($DA740&gt;=19,INDEX($CD:$CD,$CZ740+19),"")</f>
      </c>
      <c r="CY740">
        <f>IF($DA740&gt;=20,INDEX($CD:$CD,$CZ740+20),"")</f>
      </c>
      <c r="CZ740">
        <f>IFERROR(MATCH($CC740,$CD$2:$CD$263,0)+1,0)</f>
      </c>
      <c r="DA740">
        <f>IFERROR(INDEX($CE$2:$CE$263,MATCH($CC740,$CD$2:$CD$263,0)),0)</f>
      </c>
      <c r="DB740">
        <f>IFERROR(INDEX($AI:$AI,MATCH($H740,$AH:$AH,0))&amp;"","")</f>
      </c>
      <c r="DF740">
        <f>IF($GI740&gt;=1,INDEX($DC:$DC,$GH740+1),"")</f>
      </c>
      <c r="DG740">
        <f>IF($GI740&gt;=2,INDEX($DC:$DC,$GH740+2),"")</f>
      </c>
      <c r="DH740">
        <f>IF($GI740&gt;=3,INDEX($DC:$DC,$GH740+3),"")</f>
      </c>
      <c r="DI740">
        <f>IF($GI740&gt;=4,INDEX($DC:$DC,$GH740+4),"")</f>
      </c>
      <c r="DJ740">
        <f>IF($GI740&gt;=5,INDEX($DC:$DC,$GH740+5),"")</f>
      </c>
      <c r="DK740">
        <f>IF($GI740&gt;=6,INDEX($DC:$DC,$GH740+6),"")</f>
      </c>
      <c r="DL740">
        <f>IF($GI740&gt;=7,INDEX($DC:$DC,$GH740+7),"")</f>
      </c>
      <c r="DM740">
        <f>IF($GI740&gt;=8,INDEX($DC:$DC,$GH740+8),"")</f>
      </c>
      <c r="DN740">
        <f>IF($GI740&gt;=9,INDEX($DC:$DC,$GH740+9),"")</f>
      </c>
      <c r="DO740">
        <f>IF($GI740&gt;=10,INDEX($DC:$DC,$GH740+10),"")</f>
      </c>
      <c r="DP740">
        <f>IF($GI740&gt;=11,INDEX($DC:$DC,$GH740+11),"")</f>
      </c>
      <c r="DQ740">
        <f>IF($GI740&gt;=12,INDEX($DC:$DC,$GH740+12),"")</f>
      </c>
      <c r="DR740">
        <f>IF($GI740&gt;=13,INDEX($DC:$DC,$GH740+13),"")</f>
      </c>
      <c r="DS740">
        <f>IF($GI740&gt;=14,INDEX($DC:$DC,$GH740+14),"")</f>
      </c>
      <c r="DT740">
        <f>IF($GI740&gt;=15,INDEX($DC:$DC,$GH740+15),"")</f>
      </c>
      <c r="DU740">
        <f>IF($GI740&gt;=16,INDEX($DC:$DC,$GH740+16),"")</f>
      </c>
      <c r="DV740">
        <f>IF($GI740&gt;=17,INDEX($DC:$DC,$GH740+17),"")</f>
      </c>
      <c r="DW740">
        <f>IF($GI740&gt;=18,INDEX($DC:$DC,$GH740+18),"")</f>
      </c>
      <c r="DX740">
        <f>IF($GI740&gt;=19,INDEX($DC:$DC,$GH740+19),"")</f>
      </c>
      <c r="DY740">
        <f>IF($GI740&gt;=20,INDEX($DC:$DC,$GH740+20),"")</f>
      </c>
      <c r="DZ740">
        <f>IF($GI740&gt;=21,INDEX($DC:$DC,$GH740+21),"")</f>
      </c>
      <c r="EA740">
        <f>IF($GI740&gt;=22,INDEX($DC:$DC,$GH740+22),"")</f>
      </c>
      <c r="EB740">
        <f>IF($GI740&gt;=23,INDEX($DC:$DC,$GH740+23),"")</f>
      </c>
      <c r="EC740">
        <f>IF($GI740&gt;=24,INDEX($DC:$DC,$GH740+24),"")</f>
      </c>
      <c r="ED740">
        <f>IF($GI740&gt;=25,INDEX($DC:$DC,$GH740+25),"")</f>
      </c>
      <c r="EE740">
        <f>IF($GI740&gt;=26,INDEX($DC:$DC,$GH740+26),"")</f>
      </c>
      <c r="EF740">
        <f>IF($GI740&gt;=27,INDEX($DC:$DC,$GH740+27),"")</f>
      </c>
      <c r="EG740">
        <f>IF($GI740&gt;=28,INDEX($DC:$DC,$GH740+28),"")</f>
      </c>
      <c r="EH740">
        <f>IF($GI740&gt;=29,INDEX($DC:$DC,$GH740+29),"")</f>
      </c>
      <c r="EI740">
        <f>IF($GI740&gt;=30,INDEX($DC:$DC,$GH740+30),"")</f>
      </c>
      <c r="EJ740">
        <f>IF($GI740&gt;=31,INDEX($DC:$DC,$GH740+31),"")</f>
      </c>
      <c r="EK740">
        <f>IF($GI740&gt;=32,INDEX($DC:$DC,$GH740+32),"")</f>
      </c>
      <c r="EL740">
        <f>IF($GI740&gt;=33,INDEX($DC:$DC,$GH740+33),"")</f>
      </c>
      <c r="EM740">
        <f>IF($GI740&gt;=34,INDEX($DC:$DC,$GH740+34),"")</f>
      </c>
      <c r="EN740">
        <f>IF($GI740&gt;=35,INDEX($DC:$DC,$GH740+35),"")</f>
      </c>
      <c r="EO740">
        <f>IF($GI740&gt;=36,INDEX($DC:$DC,$GH740+36),"")</f>
      </c>
      <c r="EP740">
        <f>IF($GI740&gt;=37,INDEX($DC:$DC,$GH740+37),"")</f>
      </c>
      <c r="EQ740">
        <f>IF($GI740&gt;=38,INDEX($DC:$DC,$GH740+38),"")</f>
      </c>
      <c r="ER740">
        <f>IF($GI740&gt;=39,INDEX($DC:$DC,$GH740+39),"")</f>
      </c>
      <c r="ES740">
        <f>IF($GI740&gt;=40,INDEX($DC:$DC,$GH740+40),"")</f>
      </c>
      <c r="ET740">
        <f>IF($GI740&gt;=1,INDEX($DD:$DD,$GH740+1),"")</f>
      </c>
      <c r="EU740">
        <f>IF($GI740&gt;=2,INDEX($DD:$DD,$GH740+2),"")</f>
      </c>
      <c r="EV740">
        <f>IF($GI740&gt;=3,INDEX($DD:$DD,$GH740+3),"")</f>
      </c>
      <c r="EW740">
        <f>IF($GI740&gt;=4,INDEX($DD:$DD,$GH740+4),"")</f>
      </c>
      <c r="EX740">
        <f>IF($GI740&gt;=5,INDEX($DD:$DD,$GH740+5),"")</f>
      </c>
      <c r="EY740">
        <f>IF($GI740&gt;=6,INDEX($DD:$DD,$GH740+6),"")</f>
      </c>
      <c r="EZ740">
        <f>IF($GI740&gt;=7,INDEX($DD:$DD,$GH740+7),"")</f>
      </c>
      <c r="FA740">
        <f>IF($GI740&gt;=8,INDEX($DD:$DD,$GH740+8),"")</f>
      </c>
      <c r="FB740">
        <f>IF($GI740&gt;=9,INDEX($DD:$DD,$GH740+9),"")</f>
      </c>
      <c r="FC740">
        <f>IF($GI740&gt;=10,INDEX($DD:$DD,$GH740+10),"")</f>
      </c>
      <c r="FD740">
        <f>IF($GI740&gt;=11,INDEX($DD:$DD,$GH740+11),"")</f>
      </c>
      <c r="FE740">
        <f>IF($GI740&gt;=12,INDEX($DD:$DD,$GH740+12),"")</f>
      </c>
      <c r="FF740">
        <f>IF($GI740&gt;=13,INDEX($DD:$DD,$GH740+13),"")</f>
      </c>
      <c r="FG740">
        <f>IF($GI740&gt;=14,INDEX($DD:$DD,$GH740+14),"")</f>
      </c>
      <c r="FH740">
        <f>IF($GI740&gt;=15,INDEX($DD:$DD,$GH740+15),"")</f>
      </c>
      <c r="FI740">
        <f>IF($GI740&gt;=16,INDEX($DD:$DD,$GH740+16),"")</f>
      </c>
      <c r="FJ740">
        <f>IF($GI740&gt;=17,INDEX($DD:$DD,$GH740+17),"")</f>
      </c>
      <c r="FK740">
        <f>IF($GI740&gt;=18,INDEX($DD:$DD,$GH740+18),"")</f>
      </c>
      <c r="FL740">
        <f>IF($GI740&gt;=19,INDEX($DD:$DD,$GH740+19),"")</f>
      </c>
      <c r="FM740">
        <f>IF($GI740&gt;=20,INDEX($DD:$DD,$GH740+20),"")</f>
      </c>
      <c r="FN740">
        <f>IF($GI740&gt;=21,INDEX($DD:$DD,$GH740+21),"")</f>
      </c>
      <c r="FO740">
        <f>IF($GI740&gt;=22,INDEX($DD:$DD,$GH740+22),"")</f>
      </c>
      <c r="FP740">
        <f>IF($GI740&gt;=23,INDEX($DD:$DD,$GH740+23),"")</f>
      </c>
      <c r="FQ740">
        <f>IF($GI740&gt;=24,INDEX($DD:$DD,$GH740+24),"")</f>
      </c>
      <c r="FR740">
        <f>IF($GI740&gt;=25,INDEX($DD:$DD,$GH740+25),"")</f>
      </c>
      <c r="FS740">
        <f>IF($GI740&gt;=26,INDEX($DD:$DD,$GH740+26),"")</f>
      </c>
      <c r="FT740">
        <f>IF($GI740&gt;=27,INDEX($DD:$DD,$GH740+27),"")</f>
      </c>
      <c r="FU740">
        <f>IF($GI740&gt;=28,INDEX($DD:$DD,$GH740+28),"")</f>
      </c>
      <c r="FV740">
        <f>IF($GI740&gt;=29,INDEX($DD:$DD,$GH740+29),"")</f>
      </c>
      <c r="FW740">
        <f>IF($GI740&gt;=30,INDEX($DD:$DD,$GH740+30),"")</f>
      </c>
      <c r="FX740">
        <f>IF($GI740&gt;=31,INDEX($DD:$DD,$GH740+31),"")</f>
      </c>
      <c r="FY740">
        <f>IF($GI740&gt;=32,INDEX($DD:$DD,$GH740+32),"")</f>
      </c>
      <c r="FZ740">
        <f>IF($GI740&gt;=33,INDEX($DD:$DD,$GH740+33),"")</f>
      </c>
      <c r="GA740">
        <f>IF($GI740&gt;=34,INDEX($DD:$DD,$GH740+34),"")</f>
      </c>
      <c r="GB740">
        <f>IF($GI740&gt;=35,INDEX($DD:$DD,$GH740+35),"")</f>
      </c>
      <c r="GC740">
        <f>IF($GI740&gt;=36,INDEX($DD:$DD,$GH740+36),"")</f>
      </c>
      <c r="GD740">
        <f>IF($GI740&gt;=37,INDEX($DD:$DD,$GH740+37),"")</f>
      </c>
      <c r="GE740">
        <f>IF($GI740&gt;=38,INDEX($DD:$DD,$GH740+38),"")</f>
      </c>
      <c r="GF740">
        <f>IF($GI740&gt;=39,INDEX($DD:$DD,$GH740+39),"")</f>
      </c>
      <c r="GG740">
        <f>IF($GI740&gt;=40,INDEX($DD:$DD,$GH740+40),"")</f>
      </c>
      <c r="GH740">
        <f>IFERROR(MATCH($DB740,$DC$2:$DC$148,0)+1,0)</f>
      </c>
      <c r="GI740">
        <f>IFERROR(INDEX($DE$2:$DE$148,MATCH($DB740,$DC$2:$DC$148,0)),0)</f>
      </c>
      <c r="GJ740">
        <f>IFERROR(MATCH($S740,$DF$740:$ES$740,0),0)</f>
      </c>
      <c r="GK740">
        <f>IF($GJ740&gt;0,INDEX($ET$740:$GG$740,$GJ740),"")</f>
      </c>
      <c r="GN740">
        <f>IF($IW740&gt;=1,INDEX($GL:$GL,$IV740+1),"")</f>
      </c>
      <c r="GO740">
        <f>IF($IW740&gt;=2,INDEX($GL:$GL,$IV740+2),"")</f>
      </c>
      <c r="GP740">
        <f>IF($IW740&gt;=3,INDEX($GL:$GL,$IV740+3),"")</f>
      </c>
      <c r="GQ740">
        <f>IF($IW740&gt;=4,INDEX($GL:$GL,$IV740+4),"")</f>
      </c>
      <c r="GR740">
        <f>IF($IW740&gt;=5,INDEX($GL:$GL,$IV740+5),"")</f>
      </c>
      <c r="GS740">
        <f>IF($IW740&gt;=6,INDEX($GL:$GL,$IV740+6),"")</f>
      </c>
      <c r="GT740">
        <f>IF($IW740&gt;=7,INDEX($GL:$GL,$IV740+7),"")</f>
      </c>
      <c r="GU740">
        <f>IF($IW740&gt;=8,INDEX($GL:$GL,$IV740+8),"")</f>
      </c>
      <c r="GV740">
        <f>IF($IW740&gt;=9,INDEX($GL:$GL,$IV740+9),"")</f>
      </c>
      <c r="GW740">
        <f>IF($IW740&gt;=10,INDEX($GL:$GL,$IV740+10),"")</f>
      </c>
      <c r="GX740">
        <f>IF($IW740&gt;=11,INDEX($GL:$GL,$IV740+11),"")</f>
      </c>
      <c r="GY740">
        <f>IF($IW740&gt;=12,INDEX($GL:$GL,$IV740+12),"")</f>
      </c>
      <c r="GZ740">
        <f>IF($IW740&gt;=13,INDEX($GL:$GL,$IV740+13),"")</f>
      </c>
      <c r="HA740">
        <f>IF($IW740&gt;=14,INDEX($GL:$GL,$IV740+14),"")</f>
      </c>
      <c r="HB740">
        <f>IF($IW740&gt;=15,INDEX($GL:$GL,$IV740+15),"")</f>
      </c>
      <c r="HC740">
        <f>IF($IW740&gt;=16,INDEX($GL:$GL,$IV740+16),"")</f>
      </c>
      <c r="HD740">
        <f>IF($IW740&gt;=17,INDEX($GL:$GL,$IV740+17),"")</f>
      </c>
      <c r="HE740">
        <f>IF($IW740&gt;=18,INDEX($GL:$GL,$IV740+18),"")</f>
      </c>
      <c r="HF740">
        <f>IF($IW740&gt;=19,INDEX($GL:$GL,$IV740+19),"")</f>
      </c>
      <c r="HG740">
        <f>IF($IW740&gt;=20,INDEX($GL:$GL,$IV740+20),"")</f>
      </c>
      <c r="HH740">
        <f>IF($IW740&gt;=21,INDEX($GL:$GL,$IV740+21),"")</f>
      </c>
      <c r="HI740">
        <f>IF($IW740&gt;=22,INDEX($GL:$GL,$IV740+22),"")</f>
      </c>
      <c r="HJ740">
        <f>IF($IW740&gt;=23,INDEX($GL:$GL,$IV740+23),"")</f>
      </c>
      <c r="HK740">
        <f>IF($IW740&gt;=24,INDEX($GL:$GL,$IV740+24),"")</f>
      </c>
      <c r="HL740">
        <f>IF($IW740&gt;=25,INDEX($GL:$GL,$IV740+25),"")</f>
      </c>
      <c r="HM740">
        <f>IF($IW740&gt;=26,INDEX($GL:$GL,$IV740+26),"")</f>
      </c>
      <c r="HN740">
        <f>IF($IW740&gt;=27,INDEX($GL:$GL,$IV740+27),"")</f>
      </c>
      <c r="HO740">
        <f>IF($IW740&gt;=28,INDEX($GL:$GL,$IV740+28),"")</f>
      </c>
      <c r="HP740">
        <f>IF($IW740&gt;=29,INDEX($GL:$GL,$IV740+29),"")</f>
      </c>
      <c r="HQ740">
        <f>IF($IW740&gt;=30,INDEX($GL:$GL,$IV740+30),"")</f>
      </c>
      <c r="HR740">
        <f>IF($IW740&gt;=31,INDEX($GL:$GL,$IV740+31),"")</f>
      </c>
      <c r="HS740">
        <f>IF($IW740&gt;=32,INDEX($GL:$GL,$IV740+32),"")</f>
      </c>
      <c r="HT740">
        <f>IF($IW740&gt;=33,INDEX($GL:$GL,$IV740+33),"")</f>
      </c>
      <c r="HU740">
        <f>IF($IW740&gt;=34,INDEX($GL:$GL,$IV740+34),"")</f>
      </c>
      <c r="HV740">
        <f>IF($IW740&gt;=35,INDEX($GL:$GL,$IV740+35),"")</f>
      </c>
      <c r="HW740">
        <f>IF($IW740&gt;=36,INDEX($GL:$GL,$IV740+36),"")</f>
      </c>
      <c r="HX740">
        <f>IF($IW740&gt;=37,INDEX($GL:$GL,$IV740+37),"")</f>
      </c>
      <c r="HY740">
        <f>IF($IW740&gt;=38,INDEX($GL:$GL,$IV740+38),"")</f>
      </c>
      <c r="HZ740">
        <f>IF($IW740&gt;=39,INDEX($GL:$GL,$IV740+39),"")</f>
      </c>
      <c r="IA740">
        <f>IF($IW740&gt;=40,INDEX($GL:$GL,$IV740+40),"")</f>
      </c>
      <c r="IB740">
        <f>IF($IW740&gt;=41,INDEX($GL:$GL,$IV740+41),"")</f>
      </c>
      <c r="IC740">
        <f>IF($IW740&gt;=42,INDEX($GL:$GL,$IV740+42),"")</f>
      </c>
      <c r="ID740">
        <f>IF($IW740&gt;=43,INDEX($GL:$GL,$IV740+43),"")</f>
      </c>
      <c r="IE740">
        <f>IF($IW740&gt;=44,INDEX($GL:$GL,$IV740+44),"")</f>
      </c>
      <c r="IF740">
        <f>IF($IW740&gt;=45,INDEX($GL:$GL,$IV740+45),"")</f>
      </c>
      <c r="IG740">
        <f>IF($IW740&gt;=46,INDEX($GL:$GL,$IV740+46),"")</f>
      </c>
      <c r="IH740">
        <f>IF($IW740&gt;=47,INDEX($GL:$GL,$IV740+47),"")</f>
      </c>
      <c r="II740">
        <f>IF($IW740&gt;=48,INDEX($GL:$GL,$IV740+48),"")</f>
      </c>
      <c r="IJ740">
        <f>IF($IW740&gt;=49,INDEX($GL:$GL,$IV740+49),"")</f>
      </c>
      <c r="IK740">
        <f>IF($IW740&gt;=50,INDEX($GL:$GL,$IV740+50),"")</f>
      </c>
      <c r="IL740">
        <f>IF($IW740&gt;=51,INDEX($GL:$GL,$IV740+51),"")</f>
      </c>
      <c r="IM740">
        <f>IF($IW740&gt;=52,INDEX($GL:$GL,$IV740+52),"")</f>
      </c>
      <c r="IN740">
        <f>IF($IW740&gt;=53,INDEX($GL:$GL,$IV740+53),"")</f>
      </c>
      <c r="IO740">
        <f>IF($IW740&gt;=54,INDEX($GL:$GL,$IV740+54),"")</f>
      </c>
      <c r="IP740">
        <f>IF($IW740&gt;=55,INDEX($GL:$GL,$IV740+55),"")</f>
      </c>
      <c r="IQ740">
        <f>IF($IW740&gt;=56,INDEX($GL:$GL,$IV740+56),"")</f>
      </c>
      <c r="IR740">
        <f>IF($IW740&gt;=57,INDEX($GL:$GL,$IV740+57),"")</f>
      </c>
      <c r="IS740">
        <f>IF($IW740&gt;=58,INDEX($GL:$GL,$IV740+58),"")</f>
      </c>
      <c r="IT740">
        <f>IF($IW740&gt;=59,INDEX($GL:$GL,$IV740+59),"")</f>
      </c>
      <c r="IU740">
        <f>IF($IW740&gt;=60,INDEX($GL:$GL,$IV740+60),"")</f>
      </c>
      <c r="IV740">
        <f>IFERROR(MATCH($GK740,$GL$2:$GL$324,0)+1,0)</f>
      </c>
      <c r="IW740">
        <f>IFERROR(INDEX($GM$2:$GM$324,MATCH($GK740,$GL$2:$GL$324,0)),0)</f>
      </c>
      <c r="IX740" t="s">
        <v>34</v>
      </c>
      <c r="IY740" t="s">
        <v>34</v>
      </c>
    </row>
    <row r="741" spans="1:259" x14ac:dyDescent="0.25">
      <c r="K741">
        <f>IF(OR($N741="",$J741=""),"",IFERROR($N741/$J741,0))</f>
      </c>
      <c r="L741">
        <f>IF($N741="","",
SUM($M741,$O741,$T741,$P741,$R741)*
(1-IF($U741="",0,VALUE($U741)/100)))</f>
      </c>
      <c r="M741">
        <f>IF($N741="","",$N741)</f>
      </c>
      <c r="O741">
        <f>IF($N741="","",
IF($H741="","",
IF(ISNUMBER(SEARCH("exempt",LOWER($H741))),0,
$N741*(VALUE(SUBSTITUTE($H741,"%",""))/100))))</f>
      </c>
      <c r="V741">
        <f>IFERROR(IF(FIND(" - ",$E741)&gt;0,MID($E741,FIND(" - ",$E741)+3,LEN($E741)),""),"")</f>
      </c>
      <c r="AE741" t="s">
        <v>1322</v>
      </c>
      <c r="AJ741">
        <f>IFERROR(LEFT($E741,FIND(" - ",$E741)-1),$E741)</f>
      </c>
      <c r="AM741">
        <f>IF($CB741&gt;=1,INDEX($AK:$AK,$CA741+1),"")</f>
      </c>
      <c r="AN741">
        <f>IF($CB741&gt;=2,INDEX($AK:$AK,$CA741+2),"")</f>
      </c>
      <c r="AO741">
        <f>IF($CB741&gt;=3,INDEX($AK:$AK,$CA741+3),"")</f>
      </c>
      <c r="AP741">
        <f>IF($CB741&gt;=4,INDEX($AK:$AK,$CA741+4),"")</f>
      </c>
      <c r="AQ741">
        <f>IF($CB741&gt;=5,INDEX($AK:$AK,$CA741+5),"")</f>
      </c>
      <c r="AR741">
        <f>IF($CB741&gt;=6,INDEX($AK:$AK,$CA741+6),"")</f>
      </c>
      <c r="AS741">
        <f>IF($CB741&gt;=7,INDEX($AK:$AK,$CA741+7),"")</f>
      </c>
      <c r="AT741">
        <f>IF($CB741&gt;=8,INDEX($AK:$AK,$CA741+8),"")</f>
      </c>
      <c r="AU741">
        <f>IF($CB741&gt;=9,INDEX($AK:$AK,$CA741+9),"")</f>
      </c>
      <c r="AV741">
        <f>IF($CB741&gt;=10,INDEX($AK:$AK,$CA741+10),"")</f>
      </c>
      <c r="AW741">
        <f>IF($CB741&gt;=11,INDEX($AK:$AK,$CA741+11),"")</f>
      </c>
      <c r="AX741">
        <f>IF($CB741&gt;=12,INDEX($AK:$AK,$CA741+12),"")</f>
      </c>
      <c r="AY741">
        <f>IF($CB741&gt;=13,INDEX($AK:$AK,$CA741+13),"")</f>
      </c>
      <c r="AZ741">
        <f>IF($CB741&gt;=14,INDEX($AK:$AK,$CA741+14),"")</f>
      </c>
      <c r="BA741">
        <f>IF($CB741&gt;=15,INDEX($AK:$AK,$CA741+15),"")</f>
      </c>
      <c r="BB741">
        <f>IF($CB741&gt;=16,INDEX($AK:$AK,$CA741+16),"")</f>
      </c>
      <c r="BC741">
        <f>IF($CB741&gt;=17,INDEX($AK:$AK,$CA741+17),"")</f>
      </c>
      <c r="BD741">
        <f>IF($CB741&gt;=18,INDEX($AK:$AK,$CA741+18),"")</f>
      </c>
      <c r="BE741">
        <f>IF($CB741&gt;=19,INDEX($AK:$AK,$CA741+19),"")</f>
      </c>
      <c r="BF741">
        <f>IF($CB741&gt;=20,INDEX($AK:$AK,$CA741+20),"")</f>
      </c>
      <c r="BG741">
        <f>IF($CB741&gt;=21,INDEX($AK:$AK,$CA741+21),"")</f>
      </c>
      <c r="BH741">
        <f>IF($CB741&gt;=22,INDEX($AK:$AK,$CA741+22),"")</f>
      </c>
      <c r="BI741">
        <f>IF($CB741&gt;=23,INDEX($AK:$AK,$CA741+23),"")</f>
      </c>
      <c r="BJ741">
        <f>IF($CB741&gt;=24,INDEX($AK:$AK,$CA741+24),"")</f>
      </c>
      <c r="BK741">
        <f>IF($CB741&gt;=25,INDEX($AK:$AK,$CA741+25),"")</f>
      </c>
      <c r="BL741">
        <f>IF($CB741&gt;=26,INDEX($AK:$AK,$CA741+26),"")</f>
      </c>
      <c r="BM741">
        <f>IF($CB741&gt;=27,INDEX($AK:$AK,$CA741+27),"")</f>
      </c>
      <c r="BN741">
        <f>IF($CB741&gt;=28,INDEX($AK:$AK,$CA741+28),"")</f>
      </c>
      <c r="BO741">
        <f>IF($CB741&gt;=29,INDEX($AK:$AK,$CA741+29),"")</f>
      </c>
      <c r="BP741">
        <f>IF($CB741&gt;=30,INDEX($AK:$AK,$CA741+30),"")</f>
      </c>
      <c r="BQ741">
        <f>IF($CB741&gt;=31,INDEX($AK:$AK,$CA741+31),"")</f>
      </c>
      <c r="BR741">
        <f>IF($CB741&gt;=32,INDEX($AK:$AK,$CA741+32),"")</f>
      </c>
      <c r="BS741">
        <f>IF($CB741&gt;=33,INDEX($AK:$AK,$CA741+33),"")</f>
      </c>
      <c r="BT741">
        <f>IF($CB741&gt;=34,INDEX($AK:$AK,$CA741+34),"")</f>
      </c>
      <c r="BU741">
        <f>IF($CB741&gt;=35,INDEX($AK:$AK,$CA741+35),"")</f>
      </c>
      <c r="BV741">
        <f>IF($CB741&gt;=36,INDEX($AK:$AK,$CA741+36),"")</f>
      </c>
      <c r="BW741">
        <f>IF($CB741&gt;=37,INDEX($AK:$AK,$CA741+37),"")</f>
      </c>
      <c r="BX741">
        <f>IF($CB741&gt;=38,INDEX($AK:$AK,$CA741+38),"")</f>
      </c>
      <c r="BY741">
        <f>IF($CB741&gt;=39,INDEX($AK:$AK,$CA741+39),"")</f>
      </c>
      <c r="BZ741">
        <f>IF($CB741&gt;=40,INDEX($AK:$AK,$CA741+40),"")</f>
      </c>
      <c r="CA741">
        <f>IFERROR(MATCH($AJ741,$AK$2:$AK$134,0)+1,0)</f>
      </c>
      <c r="CB741">
        <f>IFERROR(INDEX($AL$2:$AL$134,MATCH($AJ741,$AK$2:$AK$134,0)),0)</f>
      </c>
      <c r="CC741">
        <f>IFERROR(LEFT($F741,FIND(" - ",$F741)-1),$F741)</f>
      </c>
      <c r="CF741">
        <f>IF($DA741&gt;=1,INDEX($CD:$CD,$CZ741+1),"")</f>
      </c>
      <c r="CG741">
        <f>IF($DA741&gt;=2,INDEX($CD:$CD,$CZ741+2),"")</f>
      </c>
      <c r="CH741">
        <f>IF($DA741&gt;=3,INDEX($CD:$CD,$CZ741+3),"")</f>
      </c>
      <c r="CI741">
        <f>IF($DA741&gt;=4,INDEX($CD:$CD,$CZ741+4),"")</f>
      </c>
      <c r="CJ741">
        <f>IF($DA741&gt;=5,INDEX($CD:$CD,$CZ741+5),"")</f>
      </c>
      <c r="CK741">
        <f>IF($DA741&gt;=6,INDEX($CD:$CD,$CZ741+6),"")</f>
      </c>
      <c r="CL741">
        <f>IF($DA741&gt;=7,INDEX($CD:$CD,$CZ741+7),"")</f>
      </c>
      <c r="CM741">
        <f>IF($DA741&gt;=8,INDEX($CD:$CD,$CZ741+8),"")</f>
      </c>
      <c r="CN741">
        <f>IF($DA741&gt;=9,INDEX($CD:$CD,$CZ741+9),"")</f>
      </c>
      <c r="CO741">
        <f>IF($DA741&gt;=10,INDEX($CD:$CD,$CZ741+10),"")</f>
      </c>
      <c r="CP741">
        <f>IF($DA741&gt;=11,INDEX($CD:$CD,$CZ741+11),"")</f>
      </c>
      <c r="CQ741">
        <f>IF($DA741&gt;=12,INDEX($CD:$CD,$CZ741+12),"")</f>
      </c>
      <c r="CR741">
        <f>IF($DA741&gt;=13,INDEX($CD:$CD,$CZ741+13),"")</f>
      </c>
      <c r="CS741">
        <f>IF($DA741&gt;=14,INDEX($CD:$CD,$CZ741+14),"")</f>
      </c>
      <c r="CT741">
        <f>IF($DA741&gt;=15,INDEX($CD:$CD,$CZ741+15),"")</f>
      </c>
      <c r="CU741">
        <f>IF($DA741&gt;=16,INDEX($CD:$CD,$CZ741+16),"")</f>
      </c>
      <c r="CV741">
        <f>IF($DA741&gt;=17,INDEX($CD:$CD,$CZ741+17),"")</f>
      </c>
      <c r="CW741">
        <f>IF($DA741&gt;=18,INDEX($CD:$CD,$CZ741+18),"")</f>
      </c>
      <c r="CX741">
        <f>IF($DA741&gt;=19,INDEX($CD:$CD,$CZ741+19),"")</f>
      </c>
      <c r="CY741">
        <f>IF($DA741&gt;=20,INDEX($CD:$CD,$CZ741+20),"")</f>
      </c>
      <c r="CZ741">
        <f>IFERROR(MATCH($CC741,$CD$2:$CD$263,0)+1,0)</f>
      </c>
      <c r="DA741">
        <f>IFERROR(INDEX($CE$2:$CE$263,MATCH($CC741,$CD$2:$CD$263,0)),0)</f>
      </c>
      <c r="DB741">
        <f>IFERROR(INDEX($AI:$AI,MATCH($H741,$AH:$AH,0))&amp;"","")</f>
      </c>
      <c r="DF741">
        <f>IF($GI741&gt;=1,INDEX($DC:$DC,$GH741+1),"")</f>
      </c>
      <c r="DG741">
        <f>IF($GI741&gt;=2,INDEX($DC:$DC,$GH741+2),"")</f>
      </c>
      <c r="DH741">
        <f>IF($GI741&gt;=3,INDEX($DC:$DC,$GH741+3),"")</f>
      </c>
      <c r="DI741">
        <f>IF($GI741&gt;=4,INDEX($DC:$DC,$GH741+4),"")</f>
      </c>
      <c r="DJ741">
        <f>IF($GI741&gt;=5,INDEX($DC:$DC,$GH741+5),"")</f>
      </c>
      <c r="DK741">
        <f>IF($GI741&gt;=6,INDEX($DC:$DC,$GH741+6),"")</f>
      </c>
      <c r="DL741">
        <f>IF($GI741&gt;=7,INDEX($DC:$DC,$GH741+7),"")</f>
      </c>
      <c r="DM741">
        <f>IF($GI741&gt;=8,INDEX($DC:$DC,$GH741+8),"")</f>
      </c>
      <c r="DN741">
        <f>IF($GI741&gt;=9,INDEX($DC:$DC,$GH741+9),"")</f>
      </c>
      <c r="DO741">
        <f>IF($GI741&gt;=10,INDEX($DC:$DC,$GH741+10),"")</f>
      </c>
      <c r="DP741">
        <f>IF($GI741&gt;=11,INDEX($DC:$DC,$GH741+11),"")</f>
      </c>
      <c r="DQ741">
        <f>IF($GI741&gt;=12,INDEX($DC:$DC,$GH741+12),"")</f>
      </c>
      <c r="DR741">
        <f>IF($GI741&gt;=13,INDEX($DC:$DC,$GH741+13),"")</f>
      </c>
      <c r="DS741">
        <f>IF($GI741&gt;=14,INDEX($DC:$DC,$GH741+14),"")</f>
      </c>
      <c r="DT741">
        <f>IF($GI741&gt;=15,INDEX($DC:$DC,$GH741+15),"")</f>
      </c>
      <c r="DU741">
        <f>IF($GI741&gt;=16,INDEX($DC:$DC,$GH741+16),"")</f>
      </c>
      <c r="DV741">
        <f>IF($GI741&gt;=17,INDEX($DC:$DC,$GH741+17),"")</f>
      </c>
      <c r="DW741">
        <f>IF($GI741&gt;=18,INDEX($DC:$DC,$GH741+18),"")</f>
      </c>
      <c r="DX741">
        <f>IF($GI741&gt;=19,INDEX($DC:$DC,$GH741+19),"")</f>
      </c>
      <c r="DY741">
        <f>IF($GI741&gt;=20,INDEX($DC:$DC,$GH741+20),"")</f>
      </c>
      <c r="DZ741">
        <f>IF($GI741&gt;=21,INDEX($DC:$DC,$GH741+21),"")</f>
      </c>
      <c r="EA741">
        <f>IF($GI741&gt;=22,INDEX($DC:$DC,$GH741+22),"")</f>
      </c>
      <c r="EB741">
        <f>IF($GI741&gt;=23,INDEX($DC:$DC,$GH741+23),"")</f>
      </c>
      <c r="EC741">
        <f>IF($GI741&gt;=24,INDEX($DC:$DC,$GH741+24),"")</f>
      </c>
      <c r="ED741">
        <f>IF($GI741&gt;=25,INDEX($DC:$DC,$GH741+25),"")</f>
      </c>
      <c r="EE741">
        <f>IF($GI741&gt;=26,INDEX($DC:$DC,$GH741+26),"")</f>
      </c>
      <c r="EF741">
        <f>IF($GI741&gt;=27,INDEX($DC:$DC,$GH741+27),"")</f>
      </c>
      <c r="EG741">
        <f>IF($GI741&gt;=28,INDEX($DC:$DC,$GH741+28),"")</f>
      </c>
      <c r="EH741">
        <f>IF($GI741&gt;=29,INDEX($DC:$DC,$GH741+29),"")</f>
      </c>
      <c r="EI741">
        <f>IF($GI741&gt;=30,INDEX($DC:$DC,$GH741+30),"")</f>
      </c>
      <c r="EJ741">
        <f>IF($GI741&gt;=31,INDEX($DC:$DC,$GH741+31),"")</f>
      </c>
      <c r="EK741">
        <f>IF($GI741&gt;=32,INDEX($DC:$DC,$GH741+32),"")</f>
      </c>
      <c r="EL741">
        <f>IF($GI741&gt;=33,INDEX($DC:$DC,$GH741+33),"")</f>
      </c>
      <c r="EM741">
        <f>IF($GI741&gt;=34,INDEX($DC:$DC,$GH741+34),"")</f>
      </c>
      <c r="EN741">
        <f>IF($GI741&gt;=35,INDEX($DC:$DC,$GH741+35),"")</f>
      </c>
      <c r="EO741">
        <f>IF($GI741&gt;=36,INDEX($DC:$DC,$GH741+36),"")</f>
      </c>
      <c r="EP741">
        <f>IF($GI741&gt;=37,INDEX($DC:$DC,$GH741+37),"")</f>
      </c>
      <c r="EQ741">
        <f>IF($GI741&gt;=38,INDEX($DC:$DC,$GH741+38),"")</f>
      </c>
      <c r="ER741">
        <f>IF($GI741&gt;=39,INDEX($DC:$DC,$GH741+39),"")</f>
      </c>
      <c r="ES741">
        <f>IF($GI741&gt;=40,INDEX($DC:$DC,$GH741+40),"")</f>
      </c>
      <c r="ET741">
        <f>IF($GI741&gt;=1,INDEX($DD:$DD,$GH741+1),"")</f>
      </c>
      <c r="EU741">
        <f>IF($GI741&gt;=2,INDEX($DD:$DD,$GH741+2),"")</f>
      </c>
      <c r="EV741">
        <f>IF($GI741&gt;=3,INDEX($DD:$DD,$GH741+3),"")</f>
      </c>
      <c r="EW741">
        <f>IF($GI741&gt;=4,INDEX($DD:$DD,$GH741+4),"")</f>
      </c>
      <c r="EX741">
        <f>IF($GI741&gt;=5,INDEX($DD:$DD,$GH741+5),"")</f>
      </c>
      <c r="EY741">
        <f>IF($GI741&gt;=6,INDEX($DD:$DD,$GH741+6),"")</f>
      </c>
      <c r="EZ741">
        <f>IF($GI741&gt;=7,INDEX($DD:$DD,$GH741+7),"")</f>
      </c>
      <c r="FA741">
        <f>IF($GI741&gt;=8,INDEX($DD:$DD,$GH741+8),"")</f>
      </c>
      <c r="FB741">
        <f>IF($GI741&gt;=9,INDEX($DD:$DD,$GH741+9),"")</f>
      </c>
      <c r="FC741">
        <f>IF($GI741&gt;=10,INDEX($DD:$DD,$GH741+10),"")</f>
      </c>
      <c r="FD741">
        <f>IF($GI741&gt;=11,INDEX($DD:$DD,$GH741+11),"")</f>
      </c>
      <c r="FE741">
        <f>IF($GI741&gt;=12,INDEX($DD:$DD,$GH741+12),"")</f>
      </c>
      <c r="FF741">
        <f>IF($GI741&gt;=13,INDEX($DD:$DD,$GH741+13),"")</f>
      </c>
      <c r="FG741">
        <f>IF($GI741&gt;=14,INDEX($DD:$DD,$GH741+14),"")</f>
      </c>
      <c r="FH741">
        <f>IF($GI741&gt;=15,INDEX($DD:$DD,$GH741+15),"")</f>
      </c>
      <c r="FI741">
        <f>IF($GI741&gt;=16,INDEX($DD:$DD,$GH741+16),"")</f>
      </c>
      <c r="FJ741">
        <f>IF($GI741&gt;=17,INDEX($DD:$DD,$GH741+17),"")</f>
      </c>
      <c r="FK741">
        <f>IF($GI741&gt;=18,INDEX($DD:$DD,$GH741+18),"")</f>
      </c>
      <c r="FL741">
        <f>IF($GI741&gt;=19,INDEX($DD:$DD,$GH741+19),"")</f>
      </c>
      <c r="FM741">
        <f>IF($GI741&gt;=20,INDEX($DD:$DD,$GH741+20),"")</f>
      </c>
      <c r="FN741">
        <f>IF($GI741&gt;=21,INDEX($DD:$DD,$GH741+21),"")</f>
      </c>
      <c r="FO741">
        <f>IF($GI741&gt;=22,INDEX($DD:$DD,$GH741+22),"")</f>
      </c>
      <c r="FP741">
        <f>IF($GI741&gt;=23,INDEX($DD:$DD,$GH741+23),"")</f>
      </c>
      <c r="FQ741">
        <f>IF($GI741&gt;=24,INDEX($DD:$DD,$GH741+24),"")</f>
      </c>
      <c r="FR741">
        <f>IF($GI741&gt;=25,INDEX($DD:$DD,$GH741+25),"")</f>
      </c>
      <c r="FS741">
        <f>IF($GI741&gt;=26,INDEX($DD:$DD,$GH741+26),"")</f>
      </c>
      <c r="FT741">
        <f>IF($GI741&gt;=27,INDEX($DD:$DD,$GH741+27),"")</f>
      </c>
      <c r="FU741">
        <f>IF($GI741&gt;=28,INDEX($DD:$DD,$GH741+28),"")</f>
      </c>
      <c r="FV741">
        <f>IF($GI741&gt;=29,INDEX($DD:$DD,$GH741+29),"")</f>
      </c>
      <c r="FW741">
        <f>IF($GI741&gt;=30,INDEX($DD:$DD,$GH741+30),"")</f>
      </c>
      <c r="FX741">
        <f>IF($GI741&gt;=31,INDEX($DD:$DD,$GH741+31),"")</f>
      </c>
      <c r="FY741">
        <f>IF($GI741&gt;=32,INDEX($DD:$DD,$GH741+32),"")</f>
      </c>
      <c r="FZ741">
        <f>IF($GI741&gt;=33,INDEX($DD:$DD,$GH741+33),"")</f>
      </c>
      <c r="GA741">
        <f>IF($GI741&gt;=34,INDEX($DD:$DD,$GH741+34),"")</f>
      </c>
      <c r="GB741">
        <f>IF($GI741&gt;=35,INDEX($DD:$DD,$GH741+35),"")</f>
      </c>
      <c r="GC741">
        <f>IF($GI741&gt;=36,INDEX($DD:$DD,$GH741+36),"")</f>
      </c>
      <c r="GD741">
        <f>IF($GI741&gt;=37,INDEX($DD:$DD,$GH741+37),"")</f>
      </c>
      <c r="GE741">
        <f>IF($GI741&gt;=38,INDEX($DD:$DD,$GH741+38),"")</f>
      </c>
      <c r="GF741">
        <f>IF($GI741&gt;=39,INDEX($DD:$DD,$GH741+39),"")</f>
      </c>
      <c r="GG741">
        <f>IF($GI741&gt;=40,INDEX($DD:$DD,$GH741+40),"")</f>
      </c>
      <c r="GH741">
        <f>IFERROR(MATCH($DB741,$DC$2:$DC$148,0)+1,0)</f>
      </c>
      <c r="GI741">
        <f>IFERROR(INDEX($DE$2:$DE$148,MATCH($DB741,$DC$2:$DC$148,0)),0)</f>
      </c>
      <c r="GJ741">
        <f>IFERROR(MATCH($S741,$DF$741:$ES$741,0),0)</f>
      </c>
      <c r="GK741">
        <f>IF($GJ741&gt;0,INDEX($ET$741:$GG$741,$GJ741),"")</f>
      </c>
      <c r="GN741">
        <f>IF($IW741&gt;=1,INDEX($GL:$GL,$IV741+1),"")</f>
      </c>
      <c r="GO741">
        <f>IF($IW741&gt;=2,INDEX($GL:$GL,$IV741+2),"")</f>
      </c>
      <c r="GP741">
        <f>IF($IW741&gt;=3,INDEX($GL:$GL,$IV741+3),"")</f>
      </c>
      <c r="GQ741">
        <f>IF($IW741&gt;=4,INDEX($GL:$GL,$IV741+4),"")</f>
      </c>
      <c r="GR741">
        <f>IF($IW741&gt;=5,INDEX($GL:$GL,$IV741+5),"")</f>
      </c>
      <c r="GS741">
        <f>IF($IW741&gt;=6,INDEX($GL:$GL,$IV741+6),"")</f>
      </c>
      <c r="GT741">
        <f>IF($IW741&gt;=7,INDEX($GL:$GL,$IV741+7),"")</f>
      </c>
      <c r="GU741">
        <f>IF($IW741&gt;=8,INDEX($GL:$GL,$IV741+8),"")</f>
      </c>
      <c r="GV741">
        <f>IF($IW741&gt;=9,INDEX($GL:$GL,$IV741+9),"")</f>
      </c>
      <c r="GW741">
        <f>IF($IW741&gt;=10,INDEX($GL:$GL,$IV741+10),"")</f>
      </c>
      <c r="GX741">
        <f>IF($IW741&gt;=11,INDEX($GL:$GL,$IV741+11),"")</f>
      </c>
      <c r="GY741">
        <f>IF($IW741&gt;=12,INDEX($GL:$GL,$IV741+12),"")</f>
      </c>
      <c r="GZ741">
        <f>IF($IW741&gt;=13,INDEX($GL:$GL,$IV741+13),"")</f>
      </c>
      <c r="HA741">
        <f>IF($IW741&gt;=14,INDEX($GL:$GL,$IV741+14),"")</f>
      </c>
      <c r="HB741">
        <f>IF($IW741&gt;=15,INDEX($GL:$GL,$IV741+15),"")</f>
      </c>
      <c r="HC741">
        <f>IF($IW741&gt;=16,INDEX($GL:$GL,$IV741+16),"")</f>
      </c>
      <c r="HD741">
        <f>IF($IW741&gt;=17,INDEX($GL:$GL,$IV741+17),"")</f>
      </c>
      <c r="HE741">
        <f>IF($IW741&gt;=18,INDEX($GL:$GL,$IV741+18),"")</f>
      </c>
      <c r="HF741">
        <f>IF($IW741&gt;=19,INDEX($GL:$GL,$IV741+19),"")</f>
      </c>
      <c r="HG741">
        <f>IF($IW741&gt;=20,INDEX($GL:$GL,$IV741+20),"")</f>
      </c>
      <c r="HH741">
        <f>IF($IW741&gt;=21,INDEX($GL:$GL,$IV741+21),"")</f>
      </c>
      <c r="HI741">
        <f>IF($IW741&gt;=22,INDEX($GL:$GL,$IV741+22),"")</f>
      </c>
      <c r="HJ741">
        <f>IF($IW741&gt;=23,INDEX($GL:$GL,$IV741+23),"")</f>
      </c>
      <c r="HK741">
        <f>IF($IW741&gt;=24,INDEX($GL:$GL,$IV741+24),"")</f>
      </c>
      <c r="HL741">
        <f>IF($IW741&gt;=25,INDEX($GL:$GL,$IV741+25),"")</f>
      </c>
      <c r="HM741">
        <f>IF($IW741&gt;=26,INDEX($GL:$GL,$IV741+26),"")</f>
      </c>
      <c r="HN741">
        <f>IF($IW741&gt;=27,INDEX($GL:$GL,$IV741+27),"")</f>
      </c>
      <c r="HO741">
        <f>IF($IW741&gt;=28,INDEX($GL:$GL,$IV741+28),"")</f>
      </c>
      <c r="HP741">
        <f>IF($IW741&gt;=29,INDEX($GL:$GL,$IV741+29),"")</f>
      </c>
      <c r="HQ741">
        <f>IF($IW741&gt;=30,INDEX($GL:$GL,$IV741+30),"")</f>
      </c>
      <c r="HR741">
        <f>IF($IW741&gt;=31,INDEX($GL:$GL,$IV741+31),"")</f>
      </c>
      <c r="HS741">
        <f>IF($IW741&gt;=32,INDEX($GL:$GL,$IV741+32),"")</f>
      </c>
      <c r="HT741">
        <f>IF($IW741&gt;=33,INDEX($GL:$GL,$IV741+33),"")</f>
      </c>
      <c r="HU741">
        <f>IF($IW741&gt;=34,INDEX($GL:$GL,$IV741+34),"")</f>
      </c>
      <c r="HV741">
        <f>IF($IW741&gt;=35,INDEX($GL:$GL,$IV741+35),"")</f>
      </c>
      <c r="HW741">
        <f>IF($IW741&gt;=36,INDEX($GL:$GL,$IV741+36),"")</f>
      </c>
      <c r="HX741">
        <f>IF($IW741&gt;=37,INDEX($GL:$GL,$IV741+37),"")</f>
      </c>
      <c r="HY741">
        <f>IF($IW741&gt;=38,INDEX($GL:$GL,$IV741+38),"")</f>
      </c>
      <c r="HZ741">
        <f>IF($IW741&gt;=39,INDEX($GL:$GL,$IV741+39),"")</f>
      </c>
      <c r="IA741">
        <f>IF($IW741&gt;=40,INDEX($GL:$GL,$IV741+40),"")</f>
      </c>
      <c r="IB741">
        <f>IF($IW741&gt;=41,INDEX($GL:$GL,$IV741+41),"")</f>
      </c>
      <c r="IC741">
        <f>IF($IW741&gt;=42,INDEX($GL:$GL,$IV741+42),"")</f>
      </c>
      <c r="ID741">
        <f>IF($IW741&gt;=43,INDEX($GL:$GL,$IV741+43),"")</f>
      </c>
      <c r="IE741">
        <f>IF($IW741&gt;=44,INDEX($GL:$GL,$IV741+44),"")</f>
      </c>
      <c r="IF741">
        <f>IF($IW741&gt;=45,INDEX($GL:$GL,$IV741+45),"")</f>
      </c>
      <c r="IG741">
        <f>IF($IW741&gt;=46,INDEX($GL:$GL,$IV741+46),"")</f>
      </c>
      <c r="IH741">
        <f>IF($IW741&gt;=47,INDEX($GL:$GL,$IV741+47),"")</f>
      </c>
      <c r="II741">
        <f>IF($IW741&gt;=48,INDEX($GL:$GL,$IV741+48),"")</f>
      </c>
      <c r="IJ741">
        <f>IF($IW741&gt;=49,INDEX($GL:$GL,$IV741+49),"")</f>
      </c>
      <c r="IK741">
        <f>IF($IW741&gt;=50,INDEX($GL:$GL,$IV741+50),"")</f>
      </c>
      <c r="IL741">
        <f>IF($IW741&gt;=51,INDEX($GL:$GL,$IV741+51),"")</f>
      </c>
      <c r="IM741">
        <f>IF($IW741&gt;=52,INDEX($GL:$GL,$IV741+52),"")</f>
      </c>
      <c r="IN741">
        <f>IF($IW741&gt;=53,INDEX($GL:$GL,$IV741+53),"")</f>
      </c>
      <c r="IO741">
        <f>IF($IW741&gt;=54,INDEX($GL:$GL,$IV741+54),"")</f>
      </c>
      <c r="IP741">
        <f>IF($IW741&gt;=55,INDEX($GL:$GL,$IV741+55),"")</f>
      </c>
      <c r="IQ741">
        <f>IF($IW741&gt;=56,INDEX($GL:$GL,$IV741+56),"")</f>
      </c>
      <c r="IR741">
        <f>IF($IW741&gt;=57,INDEX($GL:$GL,$IV741+57),"")</f>
      </c>
      <c r="IS741">
        <f>IF($IW741&gt;=58,INDEX($GL:$GL,$IV741+58),"")</f>
      </c>
      <c r="IT741">
        <f>IF($IW741&gt;=59,INDEX($GL:$GL,$IV741+59),"")</f>
      </c>
      <c r="IU741">
        <f>IF($IW741&gt;=60,INDEX($GL:$GL,$IV741+60),"")</f>
      </c>
      <c r="IV741">
        <f>IFERROR(MATCH($GK741,$GL$2:$GL$324,0)+1,0)</f>
      </c>
      <c r="IW741">
        <f>IFERROR(INDEX($GM$2:$GM$324,MATCH($GK741,$GL$2:$GL$324,0)),0)</f>
      </c>
      <c r="IX741" t="s">
        <v>34</v>
      </c>
      <c r="IY741" t="s">
        <v>34</v>
      </c>
    </row>
    <row r="742" spans="1:259" x14ac:dyDescent="0.25">
      <c r="K742">
        <f>IF(OR($N742="",$J742=""),"",IFERROR($N742/$J742,0))</f>
      </c>
      <c r="L742">
        <f>IF($N742="","",
SUM($M742,$O742,$T742,$P742,$R742)*
(1-IF($U742="",0,VALUE($U742)/100)))</f>
      </c>
      <c r="M742">
        <f>IF($N742="","",$N742)</f>
      </c>
      <c r="O742">
        <f>IF($N742="","",
IF($H742="","",
IF(ISNUMBER(SEARCH("exempt",LOWER($H742))),0,
$N742*(VALUE(SUBSTITUTE($H742,"%",""))/100))))</f>
      </c>
      <c r="V742">
        <f>IFERROR(IF(FIND(" - ",$E742)&gt;0,MID($E742,FIND(" - ",$E742)+3,LEN($E742)),""),"")</f>
      </c>
      <c r="AE742" t="s">
        <v>1323</v>
      </c>
      <c r="AJ742">
        <f>IFERROR(LEFT($E742,FIND(" - ",$E742)-1),$E742)</f>
      </c>
      <c r="AM742">
        <f>IF($CB742&gt;=1,INDEX($AK:$AK,$CA742+1),"")</f>
      </c>
      <c r="AN742">
        <f>IF($CB742&gt;=2,INDEX($AK:$AK,$CA742+2),"")</f>
      </c>
      <c r="AO742">
        <f>IF($CB742&gt;=3,INDEX($AK:$AK,$CA742+3),"")</f>
      </c>
      <c r="AP742">
        <f>IF($CB742&gt;=4,INDEX($AK:$AK,$CA742+4),"")</f>
      </c>
      <c r="AQ742">
        <f>IF($CB742&gt;=5,INDEX($AK:$AK,$CA742+5),"")</f>
      </c>
      <c r="AR742">
        <f>IF($CB742&gt;=6,INDEX($AK:$AK,$CA742+6),"")</f>
      </c>
      <c r="AS742">
        <f>IF($CB742&gt;=7,INDEX($AK:$AK,$CA742+7),"")</f>
      </c>
      <c r="AT742">
        <f>IF($CB742&gt;=8,INDEX($AK:$AK,$CA742+8),"")</f>
      </c>
      <c r="AU742">
        <f>IF($CB742&gt;=9,INDEX($AK:$AK,$CA742+9),"")</f>
      </c>
      <c r="AV742">
        <f>IF($CB742&gt;=10,INDEX($AK:$AK,$CA742+10),"")</f>
      </c>
      <c r="AW742">
        <f>IF($CB742&gt;=11,INDEX($AK:$AK,$CA742+11),"")</f>
      </c>
      <c r="AX742">
        <f>IF($CB742&gt;=12,INDEX($AK:$AK,$CA742+12),"")</f>
      </c>
      <c r="AY742">
        <f>IF($CB742&gt;=13,INDEX($AK:$AK,$CA742+13),"")</f>
      </c>
      <c r="AZ742">
        <f>IF($CB742&gt;=14,INDEX($AK:$AK,$CA742+14),"")</f>
      </c>
      <c r="BA742">
        <f>IF($CB742&gt;=15,INDEX($AK:$AK,$CA742+15),"")</f>
      </c>
      <c r="BB742">
        <f>IF($CB742&gt;=16,INDEX($AK:$AK,$CA742+16),"")</f>
      </c>
      <c r="BC742">
        <f>IF($CB742&gt;=17,INDEX($AK:$AK,$CA742+17),"")</f>
      </c>
      <c r="BD742">
        <f>IF($CB742&gt;=18,INDEX($AK:$AK,$CA742+18),"")</f>
      </c>
      <c r="BE742">
        <f>IF($CB742&gt;=19,INDEX($AK:$AK,$CA742+19),"")</f>
      </c>
      <c r="BF742">
        <f>IF($CB742&gt;=20,INDEX($AK:$AK,$CA742+20),"")</f>
      </c>
      <c r="BG742">
        <f>IF($CB742&gt;=21,INDEX($AK:$AK,$CA742+21),"")</f>
      </c>
      <c r="BH742">
        <f>IF($CB742&gt;=22,INDEX($AK:$AK,$CA742+22),"")</f>
      </c>
      <c r="BI742">
        <f>IF($CB742&gt;=23,INDEX($AK:$AK,$CA742+23),"")</f>
      </c>
      <c r="BJ742">
        <f>IF($CB742&gt;=24,INDEX($AK:$AK,$CA742+24),"")</f>
      </c>
      <c r="BK742">
        <f>IF($CB742&gt;=25,INDEX($AK:$AK,$CA742+25),"")</f>
      </c>
      <c r="BL742">
        <f>IF($CB742&gt;=26,INDEX($AK:$AK,$CA742+26),"")</f>
      </c>
      <c r="BM742">
        <f>IF($CB742&gt;=27,INDEX($AK:$AK,$CA742+27),"")</f>
      </c>
      <c r="BN742">
        <f>IF($CB742&gt;=28,INDEX($AK:$AK,$CA742+28),"")</f>
      </c>
      <c r="BO742">
        <f>IF($CB742&gt;=29,INDEX($AK:$AK,$CA742+29),"")</f>
      </c>
      <c r="BP742">
        <f>IF($CB742&gt;=30,INDEX($AK:$AK,$CA742+30),"")</f>
      </c>
      <c r="BQ742">
        <f>IF($CB742&gt;=31,INDEX($AK:$AK,$CA742+31),"")</f>
      </c>
      <c r="BR742">
        <f>IF($CB742&gt;=32,INDEX($AK:$AK,$CA742+32),"")</f>
      </c>
      <c r="BS742">
        <f>IF($CB742&gt;=33,INDEX($AK:$AK,$CA742+33),"")</f>
      </c>
      <c r="BT742">
        <f>IF($CB742&gt;=34,INDEX($AK:$AK,$CA742+34),"")</f>
      </c>
      <c r="BU742">
        <f>IF($CB742&gt;=35,INDEX($AK:$AK,$CA742+35),"")</f>
      </c>
      <c r="BV742">
        <f>IF($CB742&gt;=36,INDEX($AK:$AK,$CA742+36),"")</f>
      </c>
      <c r="BW742">
        <f>IF($CB742&gt;=37,INDEX($AK:$AK,$CA742+37),"")</f>
      </c>
      <c r="BX742">
        <f>IF($CB742&gt;=38,INDEX($AK:$AK,$CA742+38),"")</f>
      </c>
      <c r="BY742">
        <f>IF($CB742&gt;=39,INDEX($AK:$AK,$CA742+39),"")</f>
      </c>
      <c r="BZ742">
        <f>IF($CB742&gt;=40,INDEX($AK:$AK,$CA742+40),"")</f>
      </c>
      <c r="CA742">
        <f>IFERROR(MATCH($AJ742,$AK$2:$AK$134,0)+1,0)</f>
      </c>
      <c r="CB742">
        <f>IFERROR(INDEX($AL$2:$AL$134,MATCH($AJ742,$AK$2:$AK$134,0)),0)</f>
      </c>
      <c r="CC742">
        <f>IFERROR(LEFT($F742,FIND(" - ",$F742)-1),$F742)</f>
      </c>
      <c r="CF742">
        <f>IF($DA742&gt;=1,INDEX($CD:$CD,$CZ742+1),"")</f>
      </c>
      <c r="CG742">
        <f>IF($DA742&gt;=2,INDEX($CD:$CD,$CZ742+2),"")</f>
      </c>
      <c r="CH742">
        <f>IF($DA742&gt;=3,INDEX($CD:$CD,$CZ742+3),"")</f>
      </c>
      <c r="CI742">
        <f>IF($DA742&gt;=4,INDEX($CD:$CD,$CZ742+4),"")</f>
      </c>
      <c r="CJ742">
        <f>IF($DA742&gt;=5,INDEX($CD:$CD,$CZ742+5),"")</f>
      </c>
      <c r="CK742">
        <f>IF($DA742&gt;=6,INDEX($CD:$CD,$CZ742+6),"")</f>
      </c>
      <c r="CL742">
        <f>IF($DA742&gt;=7,INDEX($CD:$CD,$CZ742+7),"")</f>
      </c>
      <c r="CM742">
        <f>IF($DA742&gt;=8,INDEX($CD:$CD,$CZ742+8),"")</f>
      </c>
      <c r="CN742">
        <f>IF($DA742&gt;=9,INDEX($CD:$CD,$CZ742+9),"")</f>
      </c>
      <c r="CO742">
        <f>IF($DA742&gt;=10,INDEX($CD:$CD,$CZ742+10),"")</f>
      </c>
      <c r="CP742">
        <f>IF($DA742&gt;=11,INDEX($CD:$CD,$CZ742+11),"")</f>
      </c>
      <c r="CQ742">
        <f>IF($DA742&gt;=12,INDEX($CD:$CD,$CZ742+12),"")</f>
      </c>
      <c r="CR742">
        <f>IF($DA742&gt;=13,INDEX($CD:$CD,$CZ742+13),"")</f>
      </c>
      <c r="CS742">
        <f>IF($DA742&gt;=14,INDEX($CD:$CD,$CZ742+14),"")</f>
      </c>
      <c r="CT742">
        <f>IF($DA742&gt;=15,INDEX($CD:$CD,$CZ742+15),"")</f>
      </c>
      <c r="CU742">
        <f>IF($DA742&gt;=16,INDEX($CD:$CD,$CZ742+16),"")</f>
      </c>
      <c r="CV742">
        <f>IF($DA742&gt;=17,INDEX($CD:$CD,$CZ742+17),"")</f>
      </c>
      <c r="CW742">
        <f>IF($DA742&gt;=18,INDEX($CD:$CD,$CZ742+18),"")</f>
      </c>
      <c r="CX742">
        <f>IF($DA742&gt;=19,INDEX($CD:$CD,$CZ742+19),"")</f>
      </c>
      <c r="CY742">
        <f>IF($DA742&gt;=20,INDEX($CD:$CD,$CZ742+20),"")</f>
      </c>
      <c r="CZ742">
        <f>IFERROR(MATCH($CC742,$CD$2:$CD$263,0)+1,0)</f>
      </c>
      <c r="DA742">
        <f>IFERROR(INDEX($CE$2:$CE$263,MATCH($CC742,$CD$2:$CD$263,0)),0)</f>
      </c>
      <c r="DB742">
        <f>IFERROR(INDEX($AI:$AI,MATCH($H742,$AH:$AH,0))&amp;"","")</f>
      </c>
      <c r="DF742">
        <f>IF($GI742&gt;=1,INDEX($DC:$DC,$GH742+1),"")</f>
      </c>
      <c r="DG742">
        <f>IF($GI742&gt;=2,INDEX($DC:$DC,$GH742+2),"")</f>
      </c>
      <c r="DH742">
        <f>IF($GI742&gt;=3,INDEX($DC:$DC,$GH742+3),"")</f>
      </c>
      <c r="DI742">
        <f>IF($GI742&gt;=4,INDEX($DC:$DC,$GH742+4),"")</f>
      </c>
      <c r="DJ742">
        <f>IF($GI742&gt;=5,INDEX($DC:$DC,$GH742+5),"")</f>
      </c>
      <c r="DK742">
        <f>IF($GI742&gt;=6,INDEX($DC:$DC,$GH742+6),"")</f>
      </c>
      <c r="DL742">
        <f>IF($GI742&gt;=7,INDEX($DC:$DC,$GH742+7),"")</f>
      </c>
      <c r="DM742">
        <f>IF($GI742&gt;=8,INDEX($DC:$DC,$GH742+8),"")</f>
      </c>
      <c r="DN742">
        <f>IF($GI742&gt;=9,INDEX($DC:$DC,$GH742+9),"")</f>
      </c>
      <c r="DO742">
        <f>IF($GI742&gt;=10,INDEX($DC:$DC,$GH742+10),"")</f>
      </c>
      <c r="DP742">
        <f>IF($GI742&gt;=11,INDEX($DC:$DC,$GH742+11),"")</f>
      </c>
      <c r="DQ742">
        <f>IF($GI742&gt;=12,INDEX($DC:$DC,$GH742+12),"")</f>
      </c>
      <c r="DR742">
        <f>IF($GI742&gt;=13,INDEX($DC:$DC,$GH742+13),"")</f>
      </c>
      <c r="DS742">
        <f>IF($GI742&gt;=14,INDEX($DC:$DC,$GH742+14),"")</f>
      </c>
      <c r="DT742">
        <f>IF($GI742&gt;=15,INDEX($DC:$DC,$GH742+15),"")</f>
      </c>
      <c r="DU742">
        <f>IF($GI742&gt;=16,INDEX($DC:$DC,$GH742+16),"")</f>
      </c>
      <c r="DV742">
        <f>IF($GI742&gt;=17,INDEX($DC:$DC,$GH742+17),"")</f>
      </c>
      <c r="DW742">
        <f>IF($GI742&gt;=18,INDEX($DC:$DC,$GH742+18),"")</f>
      </c>
      <c r="DX742">
        <f>IF($GI742&gt;=19,INDEX($DC:$DC,$GH742+19),"")</f>
      </c>
      <c r="DY742">
        <f>IF($GI742&gt;=20,INDEX($DC:$DC,$GH742+20),"")</f>
      </c>
      <c r="DZ742">
        <f>IF($GI742&gt;=21,INDEX($DC:$DC,$GH742+21),"")</f>
      </c>
      <c r="EA742">
        <f>IF($GI742&gt;=22,INDEX($DC:$DC,$GH742+22),"")</f>
      </c>
      <c r="EB742">
        <f>IF($GI742&gt;=23,INDEX($DC:$DC,$GH742+23),"")</f>
      </c>
      <c r="EC742">
        <f>IF($GI742&gt;=24,INDEX($DC:$DC,$GH742+24),"")</f>
      </c>
      <c r="ED742">
        <f>IF($GI742&gt;=25,INDEX($DC:$DC,$GH742+25),"")</f>
      </c>
      <c r="EE742">
        <f>IF($GI742&gt;=26,INDEX($DC:$DC,$GH742+26),"")</f>
      </c>
      <c r="EF742">
        <f>IF($GI742&gt;=27,INDEX($DC:$DC,$GH742+27),"")</f>
      </c>
      <c r="EG742">
        <f>IF($GI742&gt;=28,INDEX($DC:$DC,$GH742+28),"")</f>
      </c>
      <c r="EH742">
        <f>IF($GI742&gt;=29,INDEX($DC:$DC,$GH742+29),"")</f>
      </c>
      <c r="EI742">
        <f>IF($GI742&gt;=30,INDEX($DC:$DC,$GH742+30),"")</f>
      </c>
      <c r="EJ742">
        <f>IF($GI742&gt;=31,INDEX($DC:$DC,$GH742+31),"")</f>
      </c>
      <c r="EK742">
        <f>IF($GI742&gt;=32,INDEX($DC:$DC,$GH742+32),"")</f>
      </c>
      <c r="EL742">
        <f>IF($GI742&gt;=33,INDEX($DC:$DC,$GH742+33),"")</f>
      </c>
      <c r="EM742">
        <f>IF($GI742&gt;=34,INDEX($DC:$DC,$GH742+34),"")</f>
      </c>
      <c r="EN742">
        <f>IF($GI742&gt;=35,INDEX($DC:$DC,$GH742+35),"")</f>
      </c>
      <c r="EO742">
        <f>IF($GI742&gt;=36,INDEX($DC:$DC,$GH742+36),"")</f>
      </c>
      <c r="EP742">
        <f>IF($GI742&gt;=37,INDEX($DC:$DC,$GH742+37),"")</f>
      </c>
      <c r="EQ742">
        <f>IF($GI742&gt;=38,INDEX($DC:$DC,$GH742+38),"")</f>
      </c>
      <c r="ER742">
        <f>IF($GI742&gt;=39,INDEX($DC:$DC,$GH742+39),"")</f>
      </c>
      <c r="ES742">
        <f>IF($GI742&gt;=40,INDEX($DC:$DC,$GH742+40),"")</f>
      </c>
      <c r="ET742">
        <f>IF($GI742&gt;=1,INDEX($DD:$DD,$GH742+1),"")</f>
      </c>
      <c r="EU742">
        <f>IF($GI742&gt;=2,INDEX($DD:$DD,$GH742+2),"")</f>
      </c>
      <c r="EV742">
        <f>IF($GI742&gt;=3,INDEX($DD:$DD,$GH742+3),"")</f>
      </c>
      <c r="EW742">
        <f>IF($GI742&gt;=4,INDEX($DD:$DD,$GH742+4),"")</f>
      </c>
      <c r="EX742">
        <f>IF($GI742&gt;=5,INDEX($DD:$DD,$GH742+5),"")</f>
      </c>
      <c r="EY742">
        <f>IF($GI742&gt;=6,INDEX($DD:$DD,$GH742+6),"")</f>
      </c>
      <c r="EZ742">
        <f>IF($GI742&gt;=7,INDEX($DD:$DD,$GH742+7),"")</f>
      </c>
      <c r="FA742">
        <f>IF($GI742&gt;=8,INDEX($DD:$DD,$GH742+8),"")</f>
      </c>
      <c r="FB742">
        <f>IF($GI742&gt;=9,INDEX($DD:$DD,$GH742+9),"")</f>
      </c>
      <c r="FC742">
        <f>IF($GI742&gt;=10,INDEX($DD:$DD,$GH742+10),"")</f>
      </c>
      <c r="FD742">
        <f>IF($GI742&gt;=11,INDEX($DD:$DD,$GH742+11),"")</f>
      </c>
      <c r="FE742">
        <f>IF($GI742&gt;=12,INDEX($DD:$DD,$GH742+12),"")</f>
      </c>
      <c r="FF742">
        <f>IF($GI742&gt;=13,INDEX($DD:$DD,$GH742+13),"")</f>
      </c>
      <c r="FG742">
        <f>IF($GI742&gt;=14,INDEX($DD:$DD,$GH742+14),"")</f>
      </c>
      <c r="FH742">
        <f>IF($GI742&gt;=15,INDEX($DD:$DD,$GH742+15),"")</f>
      </c>
      <c r="FI742">
        <f>IF($GI742&gt;=16,INDEX($DD:$DD,$GH742+16),"")</f>
      </c>
      <c r="FJ742">
        <f>IF($GI742&gt;=17,INDEX($DD:$DD,$GH742+17),"")</f>
      </c>
      <c r="FK742">
        <f>IF($GI742&gt;=18,INDEX($DD:$DD,$GH742+18),"")</f>
      </c>
      <c r="FL742">
        <f>IF($GI742&gt;=19,INDEX($DD:$DD,$GH742+19),"")</f>
      </c>
      <c r="FM742">
        <f>IF($GI742&gt;=20,INDEX($DD:$DD,$GH742+20),"")</f>
      </c>
      <c r="FN742">
        <f>IF($GI742&gt;=21,INDEX($DD:$DD,$GH742+21),"")</f>
      </c>
      <c r="FO742">
        <f>IF($GI742&gt;=22,INDEX($DD:$DD,$GH742+22),"")</f>
      </c>
      <c r="FP742">
        <f>IF($GI742&gt;=23,INDEX($DD:$DD,$GH742+23),"")</f>
      </c>
      <c r="FQ742">
        <f>IF($GI742&gt;=24,INDEX($DD:$DD,$GH742+24),"")</f>
      </c>
      <c r="FR742">
        <f>IF($GI742&gt;=25,INDEX($DD:$DD,$GH742+25),"")</f>
      </c>
      <c r="FS742">
        <f>IF($GI742&gt;=26,INDEX($DD:$DD,$GH742+26),"")</f>
      </c>
      <c r="FT742">
        <f>IF($GI742&gt;=27,INDEX($DD:$DD,$GH742+27),"")</f>
      </c>
      <c r="FU742">
        <f>IF($GI742&gt;=28,INDEX($DD:$DD,$GH742+28),"")</f>
      </c>
      <c r="FV742">
        <f>IF($GI742&gt;=29,INDEX($DD:$DD,$GH742+29),"")</f>
      </c>
      <c r="FW742">
        <f>IF($GI742&gt;=30,INDEX($DD:$DD,$GH742+30),"")</f>
      </c>
      <c r="FX742">
        <f>IF($GI742&gt;=31,INDEX($DD:$DD,$GH742+31),"")</f>
      </c>
      <c r="FY742">
        <f>IF($GI742&gt;=32,INDEX($DD:$DD,$GH742+32),"")</f>
      </c>
      <c r="FZ742">
        <f>IF($GI742&gt;=33,INDEX($DD:$DD,$GH742+33),"")</f>
      </c>
      <c r="GA742">
        <f>IF($GI742&gt;=34,INDEX($DD:$DD,$GH742+34),"")</f>
      </c>
      <c r="GB742">
        <f>IF($GI742&gt;=35,INDEX($DD:$DD,$GH742+35),"")</f>
      </c>
      <c r="GC742">
        <f>IF($GI742&gt;=36,INDEX($DD:$DD,$GH742+36),"")</f>
      </c>
      <c r="GD742">
        <f>IF($GI742&gt;=37,INDEX($DD:$DD,$GH742+37),"")</f>
      </c>
      <c r="GE742">
        <f>IF($GI742&gt;=38,INDEX($DD:$DD,$GH742+38),"")</f>
      </c>
      <c r="GF742">
        <f>IF($GI742&gt;=39,INDEX($DD:$DD,$GH742+39),"")</f>
      </c>
      <c r="GG742">
        <f>IF($GI742&gt;=40,INDEX($DD:$DD,$GH742+40),"")</f>
      </c>
      <c r="GH742">
        <f>IFERROR(MATCH($DB742,$DC$2:$DC$148,0)+1,0)</f>
      </c>
      <c r="GI742">
        <f>IFERROR(INDEX($DE$2:$DE$148,MATCH($DB742,$DC$2:$DC$148,0)),0)</f>
      </c>
      <c r="GJ742">
        <f>IFERROR(MATCH($S742,$DF$742:$ES$742,0),0)</f>
      </c>
      <c r="GK742">
        <f>IF($GJ742&gt;0,INDEX($ET$742:$GG$742,$GJ742),"")</f>
      </c>
      <c r="GN742">
        <f>IF($IW742&gt;=1,INDEX($GL:$GL,$IV742+1),"")</f>
      </c>
      <c r="GO742">
        <f>IF($IW742&gt;=2,INDEX($GL:$GL,$IV742+2),"")</f>
      </c>
      <c r="GP742">
        <f>IF($IW742&gt;=3,INDEX($GL:$GL,$IV742+3),"")</f>
      </c>
      <c r="GQ742">
        <f>IF($IW742&gt;=4,INDEX($GL:$GL,$IV742+4),"")</f>
      </c>
      <c r="GR742">
        <f>IF($IW742&gt;=5,INDEX($GL:$GL,$IV742+5),"")</f>
      </c>
      <c r="GS742">
        <f>IF($IW742&gt;=6,INDEX($GL:$GL,$IV742+6),"")</f>
      </c>
      <c r="GT742">
        <f>IF($IW742&gt;=7,INDEX($GL:$GL,$IV742+7),"")</f>
      </c>
      <c r="GU742">
        <f>IF($IW742&gt;=8,INDEX($GL:$GL,$IV742+8),"")</f>
      </c>
      <c r="GV742">
        <f>IF($IW742&gt;=9,INDEX($GL:$GL,$IV742+9),"")</f>
      </c>
      <c r="GW742">
        <f>IF($IW742&gt;=10,INDEX($GL:$GL,$IV742+10),"")</f>
      </c>
      <c r="GX742">
        <f>IF($IW742&gt;=11,INDEX($GL:$GL,$IV742+11),"")</f>
      </c>
      <c r="GY742">
        <f>IF($IW742&gt;=12,INDEX($GL:$GL,$IV742+12),"")</f>
      </c>
      <c r="GZ742">
        <f>IF($IW742&gt;=13,INDEX($GL:$GL,$IV742+13),"")</f>
      </c>
      <c r="HA742">
        <f>IF($IW742&gt;=14,INDEX($GL:$GL,$IV742+14),"")</f>
      </c>
      <c r="HB742">
        <f>IF($IW742&gt;=15,INDEX($GL:$GL,$IV742+15),"")</f>
      </c>
      <c r="HC742">
        <f>IF($IW742&gt;=16,INDEX($GL:$GL,$IV742+16),"")</f>
      </c>
      <c r="HD742">
        <f>IF($IW742&gt;=17,INDEX($GL:$GL,$IV742+17),"")</f>
      </c>
      <c r="HE742">
        <f>IF($IW742&gt;=18,INDEX($GL:$GL,$IV742+18),"")</f>
      </c>
      <c r="HF742">
        <f>IF($IW742&gt;=19,INDEX($GL:$GL,$IV742+19),"")</f>
      </c>
      <c r="HG742">
        <f>IF($IW742&gt;=20,INDEX($GL:$GL,$IV742+20),"")</f>
      </c>
      <c r="HH742">
        <f>IF($IW742&gt;=21,INDEX($GL:$GL,$IV742+21),"")</f>
      </c>
      <c r="HI742">
        <f>IF($IW742&gt;=22,INDEX($GL:$GL,$IV742+22),"")</f>
      </c>
      <c r="HJ742">
        <f>IF($IW742&gt;=23,INDEX($GL:$GL,$IV742+23),"")</f>
      </c>
      <c r="HK742">
        <f>IF($IW742&gt;=24,INDEX($GL:$GL,$IV742+24),"")</f>
      </c>
      <c r="HL742">
        <f>IF($IW742&gt;=25,INDEX($GL:$GL,$IV742+25),"")</f>
      </c>
      <c r="HM742">
        <f>IF($IW742&gt;=26,INDEX($GL:$GL,$IV742+26),"")</f>
      </c>
      <c r="HN742">
        <f>IF($IW742&gt;=27,INDEX($GL:$GL,$IV742+27),"")</f>
      </c>
      <c r="HO742">
        <f>IF($IW742&gt;=28,INDEX($GL:$GL,$IV742+28),"")</f>
      </c>
      <c r="HP742">
        <f>IF($IW742&gt;=29,INDEX($GL:$GL,$IV742+29),"")</f>
      </c>
      <c r="HQ742">
        <f>IF($IW742&gt;=30,INDEX($GL:$GL,$IV742+30),"")</f>
      </c>
      <c r="HR742">
        <f>IF($IW742&gt;=31,INDEX($GL:$GL,$IV742+31),"")</f>
      </c>
      <c r="HS742">
        <f>IF($IW742&gt;=32,INDEX($GL:$GL,$IV742+32),"")</f>
      </c>
      <c r="HT742">
        <f>IF($IW742&gt;=33,INDEX($GL:$GL,$IV742+33),"")</f>
      </c>
      <c r="HU742">
        <f>IF($IW742&gt;=34,INDEX($GL:$GL,$IV742+34),"")</f>
      </c>
      <c r="HV742">
        <f>IF($IW742&gt;=35,INDEX($GL:$GL,$IV742+35),"")</f>
      </c>
      <c r="HW742">
        <f>IF($IW742&gt;=36,INDEX($GL:$GL,$IV742+36),"")</f>
      </c>
      <c r="HX742">
        <f>IF($IW742&gt;=37,INDEX($GL:$GL,$IV742+37),"")</f>
      </c>
      <c r="HY742">
        <f>IF($IW742&gt;=38,INDEX($GL:$GL,$IV742+38),"")</f>
      </c>
      <c r="HZ742">
        <f>IF($IW742&gt;=39,INDEX($GL:$GL,$IV742+39),"")</f>
      </c>
      <c r="IA742">
        <f>IF($IW742&gt;=40,INDEX($GL:$GL,$IV742+40),"")</f>
      </c>
      <c r="IB742">
        <f>IF($IW742&gt;=41,INDEX($GL:$GL,$IV742+41),"")</f>
      </c>
      <c r="IC742">
        <f>IF($IW742&gt;=42,INDEX($GL:$GL,$IV742+42),"")</f>
      </c>
      <c r="ID742">
        <f>IF($IW742&gt;=43,INDEX($GL:$GL,$IV742+43),"")</f>
      </c>
      <c r="IE742">
        <f>IF($IW742&gt;=44,INDEX($GL:$GL,$IV742+44),"")</f>
      </c>
      <c r="IF742">
        <f>IF($IW742&gt;=45,INDEX($GL:$GL,$IV742+45),"")</f>
      </c>
      <c r="IG742">
        <f>IF($IW742&gt;=46,INDEX($GL:$GL,$IV742+46),"")</f>
      </c>
      <c r="IH742">
        <f>IF($IW742&gt;=47,INDEX($GL:$GL,$IV742+47),"")</f>
      </c>
      <c r="II742">
        <f>IF($IW742&gt;=48,INDEX($GL:$GL,$IV742+48),"")</f>
      </c>
      <c r="IJ742">
        <f>IF($IW742&gt;=49,INDEX($GL:$GL,$IV742+49),"")</f>
      </c>
      <c r="IK742">
        <f>IF($IW742&gt;=50,INDEX($GL:$GL,$IV742+50),"")</f>
      </c>
      <c r="IL742">
        <f>IF($IW742&gt;=51,INDEX($GL:$GL,$IV742+51),"")</f>
      </c>
      <c r="IM742">
        <f>IF($IW742&gt;=52,INDEX($GL:$GL,$IV742+52),"")</f>
      </c>
      <c r="IN742">
        <f>IF($IW742&gt;=53,INDEX($GL:$GL,$IV742+53),"")</f>
      </c>
      <c r="IO742">
        <f>IF($IW742&gt;=54,INDEX($GL:$GL,$IV742+54),"")</f>
      </c>
      <c r="IP742">
        <f>IF($IW742&gt;=55,INDEX($GL:$GL,$IV742+55),"")</f>
      </c>
      <c r="IQ742">
        <f>IF($IW742&gt;=56,INDEX($GL:$GL,$IV742+56),"")</f>
      </c>
      <c r="IR742">
        <f>IF($IW742&gt;=57,INDEX($GL:$GL,$IV742+57),"")</f>
      </c>
      <c r="IS742">
        <f>IF($IW742&gt;=58,INDEX($GL:$GL,$IV742+58),"")</f>
      </c>
      <c r="IT742">
        <f>IF($IW742&gt;=59,INDEX($GL:$GL,$IV742+59),"")</f>
      </c>
      <c r="IU742">
        <f>IF($IW742&gt;=60,INDEX($GL:$GL,$IV742+60),"")</f>
      </c>
      <c r="IV742">
        <f>IFERROR(MATCH($GK742,$GL$2:$GL$324,0)+1,0)</f>
      </c>
      <c r="IW742">
        <f>IFERROR(INDEX($GM$2:$GM$324,MATCH($GK742,$GL$2:$GL$324,0)),0)</f>
      </c>
      <c r="IX742" t="s">
        <v>34</v>
      </c>
      <c r="IY742" t="s">
        <v>34</v>
      </c>
    </row>
    <row r="743" spans="1:259" x14ac:dyDescent="0.25">
      <c r="K743">
        <f>IF(OR($N743="",$J743=""),"",IFERROR($N743/$J743,0))</f>
      </c>
      <c r="L743">
        <f>IF($N743="","",
SUM($M743,$O743,$T743,$P743,$R743)*
(1-IF($U743="",0,VALUE($U743)/100)))</f>
      </c>
      <c r="M743">
        <f>IF($N743="","",$N743)</f>
      </c>
      <c r="O743">
        <f>IF($N743="","",
IF($H743="","",
IF(ISNUMBER(SEARCH("exempt",LOWER($H743))),0,
$N743*(VALUE(SUBSTITUTE($H743,"%",""))/100))))</f>
      </c>
      <c r="V743">
        <f>IFERROR(IF(FIND(" - ",$E743)&gt;0,MID($E743,FIND(" - ",$E743)+3,LEN($E743)),""),"")</f>
      </c>
      <c r="AE743" t="s">
        <v>1324</v>
      </c>
      <c r="AJ743">
        <f>IFERROR(LEFT($E743,FIND(" - ",$E743)-1),$E743)</f>
      </c>
      <c r="AM743">
        <f>IF($CB743&gt;=1,INDEX($AK:$AK,$CA743+1),"")</f>
      </c>
      <c r="AN743">
        <f>IF($CB743&gt;=2,INDEX($AK:$AK,$CA743+2),"")</f>
      </c>
      <c r="AO743">
        <f>IF($CB743&gt;=3,INDEX($AK:$AK,$CA743+3),"")</f>
      </c>
      <c r="AP743">
        <f>IF($CB743&gt;=4,INDEX($AK:$AK,$CA743+4),"")</f>
      </c>
      <c r="AQ743">
        <f>IF($CB743&gt;=5,INDEX($AK:$AK,$CA743+5),"")</f>
      </c>
      <c r="AR743">
        <f>IF($CB743&gt;=6,INDEX($AK:$AK,$CA743+6),"")</f>
      </c>
      <c r="AS743">
        <f>IF($CB743&gt;=7,INDEX($AK:$AK,$CA743+7),"")</f>
      </c>
      <c r="AT743">
        <f>IF($CB743&gt;=8,INDEX($AK:$AK,$CA743+8),"")</f>
      </c>
      <c r="AU743">
        <f>IF($CB743&gt;=9,INDEX($AK:$AK,$CA743+9),"")</f>
      </c>
      <c r="AV743">
        <f>IF($CB743&gt;=10,INDEX($AK:$AK,$CA743+10),"")</f>
      </c>
      <c r="AW743">
        <f>IF($CB743&gt;=11,INDEX($AK:$AK,$CA743+11),"")</f>
      </c>
      <c r="AX743">
        <f>IF($CB743&gt;=12,INDEX($AK:$AK,$CA743+12),"")</f>
      </c>
      <c r="AY743">
        <f>IF($CB743&gt;=13,INDEX($AK:$AK,$CA743+13),"")</f>
      </c>
      <c r="AZ743">
        <f>IF($CB743&gt;=14,INDEX($AK:$AK,$CA743+14),"")</f>
      </c>
      <c r="BA743">
        <f>IF($CB743&gt;=15,INDEX($AK:$AK,$CA743+15),"")</f>
      </c>
      <c r="BB743">
        <f>IF($CB743&gt;=16,INDEX($AK:$AK,$CA743+16),"")</f>
      </c>
      <c r="BC743">
        <f>IF($CB743&gt;=17,INDEX($AK:$AK,$CA743+17),"")</f>
      </c>
      <c r="BD743">
        <f>IF($CB743&gt;=18,INDEX($AK:$AK,$CA743+18),"")</f>
      </c>
      <c r="BE743">
        <f>IF($CB743&gt;=19,INDEX($AK:$AK,$CA743+19),"")</f>
      </c>
      <c r="BF743">
        <f>IF($CB743&gt;=20,INDEX($AK:$AK,$CA743+20),"")</f>
      </c>
      <c r="BG743">
        <f>IF($CB743&gt;=21,INDEX($AK:$AK,$CA743+21),"")</f>
      </c>
      <c r="BH743">
        <f>IF($CB743&gt;=22,INDEX($AK:$AK,$CA743+22),"")</f>
      </c>
      <c r="BI743">
        <f>IF($CB743&gt;=23,INDEX($AK:$AK,$CA743+23),"")</f>
      </c>
      <c r="BJ743">
        <f>IF($CB743&gt;=24,INDEX($AK:$AK,$CA743+24),"")</f>
      </c>
      <c r="BK743">
        <f>IF($CB743&gt;=25,INDEX($AK:$AK,$CA743+25),"")</f>
      </c>
      <c r="BL743">
        <f>IF($CB743&gt;=26,INDEX($AK:$AK,$CA743+26),"")</f>
      </c>
      <c r="BM743">
        <f>IF($CB743&gt;=27,INDEX($AK:$AK,$CA743+27),"")</f>
      </c>
      <c r="BN743">
        <f>IF($CB743&gt;=28,INDEX($AK:$AK,$CA743+28),"")</f>
      </c>
      <c r="BO743">
        <f>IF($CB743&gt;=29,INDEX($AK:$AK,$CA743+29),"")</f>
      </c>
      <c r="BP743">
        <f>IF($CB743&gt;=30,INDEX($AK:$AK,$CA743+30),"")</f>
      </c>
      <c r="BQ743">
        <f>IF($CB743&gt;=31,INDEX($AK:$AK,$CA743+31),"")</f>
      </c>
      <c r="BR743">
        <f>IF($CB743&gt;=32,INDEX($AK:$AK,$CA743+32),"")</f>
      </c>
      <c r="BS743">
        <f>IF($CB743&gt;=33,INDEX($AK:$AK,$CA743+33),"")</f>
      </c>
      <c r="BT743">
        <f>IF($CB743&gt;=34,INDEX($AK:$AK,$CA743+34),"")</f>
      </c>
      <c r="BU743">
        <f>IF($CB743&gt;=35,INDEX($AK:$AK,$CA743+35),"")</f>
      </c>
      <c r="BV743">
        <f>IF($CB743&gt;=36,INDEX($AK:$AK,$CA743+36),"")</f>
      </c>
      <c r="BW743">
        <f>IF($CB743&gt;=37,INDEX($AK:$AK,$CA743+37),"")</f>
      </c>
      <c r="BX743">
        <f>IF($CB743&gt;=38,INDEX($AK:$AK,$CA743+38),"")</f>
      </c>
      <c r="BY743">
        <f>IF($CB743&gt;=39,INDEX($AK:$AK,$CA743+39),"")</f>
      </c>
      <c r="BZ743">
        <f>IF($CB743&gt;=40,INDEX($AK:$AK,$CA743+40),"")</f>
      </c>
      <c r="CA743">
        <f>IFERROR(MATCH($AJ743,$AK$2:$AK$134,0)+1,0)</f>
      </c>
      <c r="CB743">
        <f>IFERROR(INDEX($AL$2:$AL$134,MATCH($AJ743,$AK$2:$AK$134,0)),0)</f>
      </c>
      <c r="CC743">
        <f>IFERROR(LEFT($F743,FIND(" - ",$F743)-1),$F743)</f>
      </c>
      <c r="CF743">
        <f>IF($DA743&gt;=1,INDEX($CD:$CD,$CZ743+1),"")</f>
      </c>
      <c r="CG743">
        <f>IF($DA743&gt;=2,INDEX($CD:$CD,$CZ743+2),"")</f>
      </c>
      <c r="CH743">
        <f>IF($DA743&gt;=3,INDEX($CD:$CD,$CZ743+3),"")</f>
      </c>
      <c r="CI743">
        <f>IF($DA743&gt;=4,INDEX($CD:$CD,$CZ743+4),"")</f>
      </c>
      <c r="CJ743">
        <f>IF($DA743&gt;=5,INDEX($CD:$CD,$CZ743+5),"")</f>
      </c>
      <c r="CK743">
        <f>IF($DA743&gt;=6,INDEX($CD:$CD,$CZ743+6),"")</f>
      </c>
      <c r="CL743">
        <f>IF($DA743&gt;=7,INDEX($CD:$CD,$CZ743+7),"")</f>
      </c>
      <c r="CM743">
        <f>IF($DA743&gt;=8,INDEX($CD:$CD,$CZ743+8),"")</f>
      </c>
      <c r="CN743">
        <f>IF($DA743&gt;=9,INDEX($CD:$CD,$CZ743+9),"")</f>
      </c>
      <c r="CO743">
        <f>IF($DA743&gt;=10,INDEX($CD:$CD,$CZ743+10),"")</f>
      </c>
      <c r="CP743">
        <f>IF($DA743&gt;=11,INDEX($CD:$CD,$CZ743+11),"")</f>
      </c>
      <c r="CQ743">
        <f>IF($DA743&gt;=12,INDEX($CD:$CD,$CZ743+12),"")</f>
      </c>
      <c r="CR743">
        <f>IF($DA743&gt;=13,INDEX($CD:$CD,$CZ743+13),"")</f>
      </c>
      <c r="CS743">
        <f>IF($DA743&gt;=14,INDEX($CD:$CD,$CZ743+14),"")</f>
      </c>
      <c r="CT743">
        <f>IF($DA743&gt;=15,INDEX($CD:$CD,$CZ743+15),"")</f>
      </c>
      <c r="CU743">
        <f>IF($DA743&gt;=16,INDEX($CD:$CD,$CZ743+16),"")</f>
      </c>
      <c r="CV743">
        <f>IF($DA743&gt;=17,INDEX($CD:$CD,$CZ743+17),"")</f>
      </c>
      <c r="CW743">
        <f>IF($DA743&gt;=18,INDEX($CD:$CD,$CZ743+18),"")</f>
      </c>
      <c r="CX743">
        <f>IF($DA743&gt;=19,INDEX($CD:$CD,$CZ743+19),"")</f>
      </c>
      <c r="CY743">
        <f>IF($DA743&gt;=20,INDEX($CD:$CD,$CZ743+20),"")</f>
      </c>
      <c r="CZ743">
        <f>IFERROR(MATCH($CC743,$CD$2:$CD$263,0)+1,0)</f>
      </c>
      <c r="DA743">
        <f>IFERROR(INDEX($CE$2:$CE$263,MATCH($CC743,$CD$2:$CD$263,0)),0)</f>
      </c>
      <c r="DB743">
        <f>IFERROR(INDEX($AI:$AI,MATCH($H743,$AH:$AH,0))&amp;"","")</f>
      </c>
      <c r="DF743">
        <f>IF($GI743&gt;=1,INDEX($DC:$DC,$GH743+1),"")</f>
      </c>
      <c r="DG743">
        <f>IF($GI743&gt;=2,INDEX($DC:$DC,$GH743+2),"")</f>
      </c>
      <c r="DH743">
        <f>IF($GI743&gt;=3,INDEX($DC:$DC,$GH743+3),"")</f>
      </c>
      <c r="DI743">
        <f>IF($GI743&gt;=4,INDEX($DC:$DC,$GH743+4),"")</f>
      </c>
      <c r="DJ743">
        <f>IF($GI743&gt;=5,INDEX($DC:$DC,$GH743+5),"")</f>
      </c>
      <c r="DK743">
        <f>IF($GI743&gt;=6,INDEX($DC:$DC,$GH743+6),"")</f>
      </c>
      <c r="DL743">
        <f>IF($GI743&gt;=7,INDEX($DC:$DC,$GH743+7),"")</f>
      </c>
      <c r="DM743">
        <f>IF($GI743&gt;=8,INDEX($DC:$DC,$GH743+8),"")</f>
      </c>
      <c r="DN743">
        <f>IF($GI743&gt;=9,INDEX($DC:$DC,$GH743+9),"")</f>
      </c>
      <c r="DO743">
        <f>IF($GI743&gt;=10,INDEX($DC:$DC,$GH743+10),"")</f>
      </c>
      <c r="DP743">
        <f>IF($GI743&gt;=11,INDEX($DC:$DC,$GH743+11),"")</f>
      </c>
      <c r="DQ743">
        <f>IF($GI743&gt;=12,INDEX($DC:$DC,$GH743+12),"")</f>
      </c>
      <c r="DR743">
        <f>IF($GI743&gt;=13,INDEX($DC:$DC,$GH743+13),"")</f>
      </c>
      <c r="DS743">
        <f>IF($GI743&gt;=14,INDEX($DC:$DC,$GH743+14),"")</f>
      </c>
      <c r="DT743">
        <f>IF($GI743&gt;=15,INDEX($DC:$DC,$GH743+15),"")</f>
      </c>
      <c r="DU743">
        <f>IF($GI743&gt;=16,INDEX($DC:$DC,$GH743+16),"")</f>
      </c>
      <c r="DV743">
        <f>IF($GI743&gt;=17,INDEX($DC:$DC,$GH743+17),"")</f>
      </c>
      <c r="DW743">
        <f>IF($GI743&gt;=18,INDEX($DC:$DC,$GH743+18),"")</f>
      </c>
      <c r="DX743">
        <f>IF($GI743&gt;=19,INDEX($DC:$DC,$GH743+19),"")</f>
      </c>
      <c r="DY743">
        <f>IF($GI743&gt;=20,INDEX($DC:$DC,$GH743+20),"")</f>
      </c>
      <c r="DZ743">
        <f>IF($GI743&gt;=21,INDEX($DC:$DC,$GH743+21),"")</f>
      </c>
      <c r="EA743">
        <f>IF($GI743&gt;=22,INDEX($DC:$DC,$GH743+22),"")</f>
      </c>
      <c r="EB743">
        <f>IF($GI743&gt;=23,INDEX($DC:$DC,$GH743+23),"")</f>
      </c>
      <c r="EC743">
        <f>IF($GI743&gt;=24,INDEX($DC:$DC,$GH743+24),"")</f>
      </c>
      <c r="ED743">
        <f>IF($GI743&gt;=25,INDEX($DC:$DC,$GH743+25),"")</f>
      </c>
      <c r="EE743">
        <f>IF($GI743&gt;=26,INDEX($DC:$DC,$GH743+26),"")</f>
      </c>
      <c r="EF743">
        <f>IF($GI743&gt;=27,INDEX($DC:$DC,$GH743+27),"")</f>
      </c>
      <c r="EG743">
        <f>IF($GI743&gt;=28,INDEX($DC:$DC,$GH743+28),"")</f>
      </c>
      <c r="EH743">
        <f>IF($GI743&gt;=29,INDEX($DC:$DC,$GH743+29),"")</f>
      </c>
      <c r="EI743">
        <f>IF($GI743&gt;=30,INDEX($DC:$DC,$GH743+30),"")</f>
      </c>
      <c r="EJ743">
        <f>IF($GI743&gt;=31,INDEX($DC:$DC,$GH743+31),"")</f>
      </c>
      <c r="EK743">
        <f>IF($GI743&gt;=32,INDEX($DC:$DC,$GH743+32),"")</f>
      </c>
      <c r="EL743">
        <f>IF($GI743&gt;=33,INDEX($DC:$DC,$GH743+33),"")</f>
      </c>
      <c r="EM743">
        <f>IF($GI743&gt;=34,INDEX($DC:$DC,$GH743+34),"")</f>
      </c>
      <c r="EN743">
        <f>IF($GI743&gt;=35,INDEX($DC:$DC,$GH743+35),"")</f>
      </c>
      <c r="EO743">
        <f>IF($GI743&gt;=36,INDEX($DC:$DC,$GH743+36),"")</f>
      </c>
      <c r="EP743">
        <f>IF($GI743&gt;=37,INDEX($DC:$DC,$GH743+37),"")</f>
      </c>
      <c r="EQ743">
        <f>IF($GI743&gt;=38,INDEX($DC:$DC,$GH743+38),"")</f>
      </c>
      <c r="ER743">
        <f>IF($GI743&gt;=39,INDEX($DC:$DC,$GH743+39),"")</f>
      </c>
      <c r="ES743">
        <f>IF($GI743&gt;=40,INDEX($DC:$DC,$GH743+40),"")</f>
      </c>
      <c r="ET743">
        <f>IF($GI743&gt;=1,INDEX($DD:$DD,$GH743+1),"")</f>
      </c>
      <c r="EU743">
        <f>IF($GI743&gt;=2,INDEX($DD:$DD,$GH743+2),"")</f>
      </c>
      <c r="EV743">
        <f>IF($GI743&gt;=3,INDEX($DD:$DD,$GH743+3),"")</f>
      </c>
      <c r="EW743">
        <f>IF($GI743&gt;=4,INDEX($DD:$DD,$GH743+4),"")</f>
      </c>
      <c r="EX743">
        <f>IF($GI743&gt;=5,INDEX($DD:$DD,$GH743+5),"")</f>
      </c>
      <c r="EY743">
        <f>IF($GI743&gt;=6,INDEX($DD:$DD,$GH743+6),"")</f>
      </c>
      <c r="EZ743">
        <f>IF($GI743&gt;=7,INDEX($DD:$DD,$GH743+7),"")</f>
      </c>
      <c r="FA743">
        <f>IF($GI743&gt;=8,INDEX($DD:$DD,$GH743+8),"")</f>
      </c>
      <c r="FB743">
        <f>IF($GI743&gt;=9,INDEX($DD:$DD,$GH743+9),"")</f>
      </c>
      <c r="FC743">
        <f>IF($GI743&gt;=10,INDEX($DD:$DD,$GH743+10),"")</f>
      </c>
      <c r="FD743">
        <f>IF($GI743&gt;=11,INDEX($DD:$DD,$GH743+11),"")</f>
      </c>
      <c r="FE743">
        <f>IF($GI743&gt;=12,INDEX($DD:$DD,$GH743+12),"")</f>
      </c>
      <c r="FF743">
        <f>IF($GI743&gt;=13,INDEX($DD:$DD,$GH743+13),"")</f>
      </c>
      <c r="FG743">
        <f>IF($GI743&gt;=14,INDEX($DD:$DD,$GH743+14),"")</f>
      </c>
      <c r="FH743">
        <f>IF($GI743&gt;=15,INDEX($DD:$DD,$GH743+15),"")</f>
      </c>
      <c r="FI743">
        <f>IF($GI743&gt;=16,INDEX($DD:$DD,$GH743+16),"")</f>
      </c>
      <c r="FJ743">
        <f>IF($GI743&gt;=17,INDEX($DD:$DD,$GH743+17),"")</f>
      </c>
      <c r="FK743">
        <f>IF($GI743&gt;=18,INDEX($DD:$DD,$GH743+18),"")</f>
      </c>
      <c r="FL743">
        <f>IF($GI743&gt;=19,INDEX($DD:$DD,$GH743+19),"")</f>
      </c>
      <c r="FM743">
        <f>IF($GI743&gt;=20,INDEX($DD:$DD,$GH743+20),"")</f>
      </c>
      <c r="FN743">
        <f>IF($GI743&gt;=21,INDEX($DD:$DD,$GH743+21),"")</f>
      </c>
      <c r="FO743">
        <f>IF($GI743&gt;=22,INDEX($DD:$DD,$GH743+22),"")</f>
      </c>
      <c r="FP743">
        <f>IF($GI743&gt;=23,INDEX($DD:$DD,$GH743+23),"")</f>
      </c>
      <c r="FQ743">
        <f>IF($GI743&gt;=24,INDEX($DD:$DD,$GH743+24),"")</f>
      </c>
      <c r="FR743">
        <f>IF($GI743&gt;=25,INDEX($DD:$DD,$GH743+25),"")</f>
      </c>
      <c r="FS743">
        <f>IF($GI743&gt;=26,INDEX($DD:$DD,$GH743+26),"")</f>
      </c>
      <c r="FT743">
        <f>IF($GI743&gt;=27,INDEX($DD:$DD,$GH743+27),"")</f>
      </c>
      <c r="FU743">
        <f>IF($GI743&gt;=28,INDEX($DD:$DD,$GH743+28),"")</f>
      </c>
      <c r="FV743">
        <f>IF($GI743&gt;=29,INDEX($DD:$DD,$GH743+29),"")</f>
      </c>
      <c r="FW743">
        <f>IF($GI743&gt;=30,INDEX($DD:$DD,$GH743+30),"")</f>
      </c>
      <c r="FX743">
        <f>IF($GI743&gt;=31,INDEX($DD:$DD,$GH743+31),"")</f>
      </c>
      <c r="FY743">
        <f>IF($GI743&gt;=32,INDEX($DD:$DD,$GH743+32),"")</f>
      </c>
      <c r="FZ743">
        <f>IF($GI743&gt;=33,INDEX($DD:$DD,$GH743+33),"")</f>
      </c>
      <c r="GA743">
        <f>IF($GI743&gt;=34,INDEX($DD:$DD,$GH743+34),"")</f>
      </c>
      <c r="GB743">
        <f>IF($GI743&gt;=35,INDEX($DD:$DD,$GH743+35),"")</f>
      </c>
      <c r="GC743">
        <f>IF($GI743&gt;=36,INDEX($DD:$DD,$GH743+36),"")</f>
      </c>
      <c r="GD743">
        <f>IF($GI743&gt;=37,INDEX($DD:$DD,$GH743+37),"")</f>
      </c>
      <c r="GE743">
        <f>IF($GI743&gt;=38,INDEX($DD:$DD,$GH743+38),"")</f>
      </c>
      <c r="GF743">
        <f>IF($GI743&gt;=39,INDEX($DD:$DD,$GH743+39),"")</f>
      </c>
      <c r="GG743">
        <f>IF($GI743&gt;=40,INDEX($DD:$DD,$GH743+40),"")</f>
      </c>
      <c r="GH743">
        <f>IFERROR(MATCH($DB743,$DC$2:$DC$148,0)+1,0)</f>
      </c>
      <c r="GI743">
        <f>IFERROR(INDEX($DE$2:$DE$148,MATCH($DB743,$DC$2:$DC$148,0)),0)</f>
      </c>
      <c r="GJ743">
        <f>IFERROR(MATCH($S743,$DF$743:$ES$743,0),0)</f>
      </c>
      <c r="GK743">
        <f>IF($GJ743&gt;0,INDEX($ET$743:$GG$743,$GJ743),"")</f>
      </c>
      <c r="GN743">
        <f>IF($IW743&gt;=1,INDEX($GL:$GL,$IV743+1),"")</f>
      </c>
      <c r="GO743">
        <f>IF($IW743&gt;=2,INDEX($GL:$GL,$IV743+2),"")</f>
      </c>
      <c r="GP743">
        <f>IF($IW743&gt;=3,INDEX($GL:$GL,$IV743+3),"")</f>
      </c>
      <c r="GQ743">
        <f>IF($IW743&gt;=4,INDEX($GL:$GL,$IV743+4),"")</f>
      </c>
      <c r="GR743">
        <f>IF($IW743&gt;=5,INDEX($GL:$GL,$IV743+5),"")</f>
      </c>
      <c r="GS743">
        <f>IF($IW743&gt;=6,INDEX($GL:$GL,$IV743+6),"")</f>
      </c>
      <c r="GT743">
        <f>IF($IW743&gt;=7,INDEX($GL:$GL,$IV743+7),"")</f>
      </c>
      <c r="GU743">
        <f>IF($IW743&gt;=8,INDEX($GL:$GL,$IV743+8),"")</f>
      </c>
      <c r="GV743">
        <f>IF($IW743&gt;=9,INDEX($GL:$GL,$IV743+9),"")</f>
      </c>
      <c r="GW743">
        <f>IF($IW743&gt;=10,INDEX($GL:$GL,$IV743+10),"")</f>
      </c>
      <c r="GX743">
        <f>IF($IW743&gt;=11,INDEX($GL:$GL,$IV743+11),"")</f>
      </c>
      <c r="GY743">
        <f>IF($IW743&gt;=12,INDEX($GL:$GL,$IV743+12),"")</f>
      </c>
      <c r="GZ743">
        <f>IF($IW743&gt;=13,INDEX($GL:$GL,$IV743+13),"")</f>
      </c>
      <c r="HA743">
        <f>IF($IW743&gt;=14,INDEX($GL:$GL,$IV743+14),"")</f>
      </c>
      <c r="HB743">
        <f>IF($IW743&gt;=15,INDEX($GL:$GL,$IV743+15),"")</f>
      </c>
      <c r="HC743">
        <f>IF($IW743&gt;=16,INDEX($GL:$GL,$IV743+16),"")</f>
      </c>
      <c r="HD743">
        <f>IF($IW743&gt;=17,INDEX($GL:$GL,$IV743+17),"")</f>
      </c>
      <c r="HE743">
        <f>IF($IW743&gt;=18,INDEX($GL:$GL,$IV743+18),"")</f>
      </c>
      <c r="HF743">
        <f>IF($IW743&gt;=19,INDEX($GL:$GL,$IV743+19),"")</f>
      </c>
      <c r="HG743">
        <f>IF($IW743&gt;=20,INDEX($GL:$GL,$IV743+20),"")</f>
      </c>
      <c r="HH743">
        <f>IF($IW743&gt;=21,INDEX($GL:$GL,$IV743+21),"")</f>
      </c>
      <c r="HI743">
        <f>IF($IW743&gt;=22,INDEX($GL:$GL,$IV743+22),"")</f>
      </c>
      <c r="HJ743">
        <f>IF($IW743&gt;=23,INDEX($GL:$GL,$IV743+23),"")</f>
      </c>
      <c r="HK743">
        <f>IF($IW743&gt;=24,INDEX($GL:$GL,$IV743+24),"")</f>
      </c>
      <c r="HL743">
        <f>IF($IW743&gt;=25,INDEX($GL:$GL,$IV743+25),"")</f>
      </c>
      <c r="HM743">
        <f>IF($IW743&gt;=26,INDEX($GL:$GL,$IV743+26),"")</f>
      </c>
      <c r="HN743">
        <f>IF($IW743&gt;=27,INDEX($GL:$GL,$IV743+27),"")</f>
      </c>
      <c r="HO743">
        <f>IF($IW743&gt;=28,INDEX($GL:$GL,$IV743+28),"")</f>
      </c>
      <c r="HP743">
        <f>IF($IW743&gt;=29,INDEX($GL:$GL,$IV743+29),"")</f>
      </c>
      <c r="HQ743">
        <f>IF($IW743&gt;=30,INDEX($GL:$GL,$IV743+30),"")</f>
      </c>
      <c r="HR743">
        <f>IF($IW743&gt;=31,INDEX($GL:$GL,$IV743+31),"")</f>
      </c>
      <c r="HS743">
        <f>IF($IW743&gt;=32,INDEX($GL:$GL,$IV743+32),"")</f>
      </c>
      <c r="HT743">
        <f>IF($IW743&gt;=33,INDEX($GL:$GL,$IV743+33),"")</f>
      </c>
      <c r="HU743">
        <f>IF($IW743&gt;=34,INDEX($GL:$GL,$IV743+34),"")</f>
      </c>
      <c r="HV743">
        <f>IF($IW743&gt;=35,INDEX($GL:$GL,$IV743+35),"")</f>
      </c>
      <c r="HW743">
        <f>IF($IW743&gt;=36,INDEX($GL:$GL,$IV743+36),"")</f>
      </c>
      <c r="HX743">
        <f>IF($IW743&gt;=37,INDEX($GL:$GL,$IV743+37),"")</f>
      </c>
      <c r="HY743">
        <f>IF($IW743&gt;=38,INDEX($GL:$GL,$IV743+38),"")</f>
      </c>
      <c r="HZ743">
        <f>IF($IW743&gt;=39,INDEX($GL:$GL,$IV743+39),"")</f>
      </c>
      <c r="IA743">
        <f>IF($IW743&gt;=40,INDEX($GL:$GL,$IV743+40),"")</f>
      </c>
      <c r="IB743">
        <f>IF($IW743&gt;=41,INDEX($GL:$GL,$IV743+41),"")</f>
      </c>
      <c r="IC743">
        <f>IF($IW743&gt;=42,INDEX($GL:$GL,$IV743+42),"")</f>
      </c>
      <c r="ID743">
        <f>IF($IW743&gt;=43,INDEX($GL:$GL,$IV743+43),"")</f>
      </c>
      <c r="IE743">
        <f>IF($IW743&gt;=44,INDEX($GL:$GL,$IV743+44),"")</f>
      </c>
      <c r="IF743">
        <f>IF($IW743&gt;=45,INDEX($GL:$GL,$IV743+45),"")</f>
      </c>
      <c r="IG743">
        <f>IF($IW743&gt;=46,INDEX($GL:$GL,$IV743+46),"")</f>
      </c>
      <c r="IH743">
        <f>IF($IW743&gt;=47,INDEX($GL:$GL,$IV743+47),"")</f>
      </c>
      <c r="II743">
        <f>IF($IW743&gt;=48,INDEX($GL:$GL,$IV743+48),"")</f>
      </c>
      <c r="IJ743">
        <f>IF($IW743&gt;=49,INDEX($GL:$GL,$IV743+49),"")</f>
      </c>
      <c r="IK743">
        <f>IF($IW743&gt;=50,INDEX($GL:$GL,$IV743+50),"")</f>
      </c>
      <c r="IL743">
        <f>IF($IW743&gt;=51,INDEX($GL:$GL,$IV743+51),"")</f>
      </c>
      <c r="IM743">
        <f>IF($IW743&gt;=52,INDEX($GL:$GL,$IV743+52),"")</f>
      </c>
      <c r="IN743">
        <f>IF($IW743&gt;=53,INDEX($GL:$GL,$IV743+53),"")</f>
      </c>
      <c r="IO743">
        <f>IF($IW743&gt;=54,INDEX($GL:$GL,$IV743+54),"")</f>
      </c>
      <c r="IP743">
        <f>IF($IW743&gt;=55,INDEX($GL:$GL,$IV743+55),"")</f>
      </c>
      <c r="IQ743">
        <f>IF($IW743&gt;=56,INDEX($GL:$GL,$IV743+56),"")</f>
      </c>
      <c r="IR743">
        <f>IF($IW743&gt;=57,INDEX($GL:$GL,$IV743+57),"")</f>
      </c>
      <c r="IS743">
        <f>IF($IW743&gt;=58,INDEX($GL:$GL,$IV743+58),"")</f>
      </c>
      <c r="IT743">
        <f>IF($IW743&gt;=59,INDEX($GL:$GL,$IV743+59),"")</f>
      </c>
      <c r="IU743">
        <f>IF($IW743&gt;=60,INDEX($GL:$GL,$IV743+60),"")</f>
      </c>
      <c r="IV743">
        <f>IFERROR(MATCH($GK743,$GL$2:$GL$324,0)+1,0)</f>
      </c>
      <c r="IW743">
        <f>IFERROR(INDEX($GM$2:$GM$324,MATCH($GK743,$GL$2:$GL$324,0)),0)</f>
      </c>
      <c r="IX743" t="s">
        <v>34</v>
      </c>
      <c r="IY743" t="s">
        <v>34</v>
      </c>
    </row>
    <row r="744" spans="1:259" x14ac:dyDescent="0.25">
      <c r="K744">
        <f>IF(OR($N744="",$J744=""),"",IFERROR($N744/$J744,0))</f>
      </c>
      <c r="L744">
        <f>IF($N744="","",
SUM($M744,$O744,$T744,$P744,$R744)*
(1-IF($U744="",0,VALUE($U744)/100)))</f>
      </c>
      <c r="M744">
        <f>IF($N744="","",$N744)</f>
      </c>
      <c r="O744">
        <f>IF($N744="","",
IF($H744="","",
IF(ISNUMBER(SEARCH("exempt",LOWER($H744))),0,
$N744*(VALUE(SUBSTITUTE($H744,"%",""))/100))))</f>
      </c>
      <c r="V744">
        <f>IFERROR(IF(FIND(" - ",$E744)&gt;0,MID($E744,FIND(" - ",$E744)+3,LEN($E744)),""),"")</f>
      </c>
      <c r="AE744" t="s">
        <v>1325</v>
      </c>
      <c r="AJ744">
        <f>IFERROR(LEFT($E744,FIND(" - ",$E744)-1),$E744)</f>
      </c>
      <c r="AM744">
        <f>IF($CB744&gt;=1,INDEX($AK:$AK,$CA744+1),"")</f>
      </c>
      <c r="AN744">
        <f>IF($CB744&gt;=2,INDEX($AK:$AK,$CA744+2),"")</f>
      </c>
      <c r="AO744">
        <f>IF($CB744&gt;=3,INDEX($AK:$AK,$CA744+3),"")</f>
      </c>
      <c r="AP744">
        <f>IF($CB744&gt;=4,INDEX($AK:$AK,$CA744+4),"")</f>
      </c>
      <c r="AQ744">
        <f>IF($CB744&gt;=5,INDEX($AK:$AK,$CA744+5),"")</f>
      </c>
      <c r="AR744">
        <f>IF($CB744&gt;=6,INDEX($AK:$AK,$CA744+6),"")</f>
      </c>
      <c r="AS744">
        <f>IF($CB744&gt;=7,INDEX($AK:$AK,$CA744+7),"")</f>
      </c>
      <c r="AT744">
        <f>IF($CB744&gt;=8,INDEX($AK:$AK,$CA744+8),"")</f>
      </c>
      <c r="AU744">
        <f>IF($CB744&gt;=9,INDEX($AK:$AK,$CA744+9),"")</f>
      </c>
      <c r="AV744">
        <f>IF($CB744&gt;=10,INDEX($AK:$AK,$CA744+10),"")</f>
      </c>
      <c r="AW744">
        <f>IF($CB744&gt;=11,INDEX($AK:$AK,$CA744+11),"")</f>
      </c>
      <c r="AX744">
        <f>IF($CB744&gt;=12,INDEX($AK:$AK,$CA744+12),"")</f>
      </c>
      <c r="AY744">
        <f>IF($CB744&gt;=13,INDEX($AK:$AK,$CA744+13),"")</f>
      </c>
      <c r="AZ744">
        <f>IF($CB744&gt;=14,INDEX($AK:$AK,$CA744+14),"")</f>
      </c>
      <c r="BA744">
        <f>IF($CB744&gt;=15,INDEX($AK:$AK,$CA744+15),"")</f>
      </c>
      <c r="BB744">
        <f>IF($CB744&gt;=16,INDEX($AK:$AK,$CA744+16),"")</f>
      </c>
      <c r="BC744">
        <f>IF($CB744&gt;=17,INDEX($AK:$AK,$CA744+17),"")</f>
      </c>
      <c r="BD744">
        <f>IF($CB744&gt;=18,INDEX($AK:$AK,$CA744+18),"")</f>
      </c>
      <c r="BE744">
        <f>IF($CB744&gt;=19,INDEX($AK:$AK,$CA744+19),"")</f>
      </c>
      <c r="BF744">
        <f>IF($CB744&gt;=20,INDEX($AK:$AK,$CA744+20),"")</f>
      </c>
      <c r="BG744">
        <f>IF($CB744&gt;=21,INDEX($AK:$AK,$CA744+21),"")</f>
      </c>
      <c r="BH744">
        <f>IF($CB744&gt;=22,INDEX($AK:$AK,$CA744+22),"")</f>
      </c>
      <c r="BI744">
        <f>IF($CB744&gt;=23,INDEX($AK:$AK,$CA744+23),"")</f>
      </c>
      <c r="BJ744">
        <f>IF($CB744&gt;=24,INDEX($AK:$AK,$CA744+24),"")</f>
      </c>
      <c r="BK744">
        <f>IF($CB744&gt;=25,INDEX($AK:$AK,$CA744+25),"")</f>
      </c>
      <c r="BL744">
        <f>IF($CB744&gt;=26,INDEX($AK:$AK,$CA744+26),"")</f>
      </c>
      <c r="BM744">
        <f>IF($CB744&gt;=27,INDEX($AK:$AK,$CA744+27),"")</f>
      </c>
      <c r="BN744">
        <f>IF($CB744&gt;=28,INDEX($AK:$AK,$CA744+28),"")</f>
      </c>
      <c r="BO744">
        <f>IF($CB744&gt;=29,INDEX($AK:$AK,$CA744+29),"")</f>
      </c>
      <c r="BP744">
        <f>IF($CB744&gt;=30,INDEX($AK:$AK,$CA744+30),"")</f>
      </c>
      <c r="BQ744">
        <f>IF($CB744&gt;=31,INDEX($AK:$AK,$CA744+31),"")</f>
      </c>
      <c r="BR744">
        <f>IF($CB744&gt;=32,INDEX($AK:$AK,$CA744+32),"")</f>
      </c>
      <c r="BS744">
        <f>IF($CB744&gt;=33,INDEX($AK:$AK,$CA744+33),"")</f>
      </c>
      <c r="BT744">
        <f>IF($CB744&gt;=34,INDEX($AK:$AK,$CA744+34),"")</f>
      </c>
      <c r="BU744">
        <f>IF($CB744&gt;=35,INDEX($AK:$AK,$CA744+35),"")</f>
      </c>
      <c r="BV744">
        <f>IF($CB744&gt;=36,INDEX($AK:$AK,$CA744+36),"")</f>
      </c>
      <c r="BW744">
        <f>IF($CB744&gt;=37,INDEX($AK:$AK,$CA744+37),"")</f>
      </c>
      <c r="BX744">
        <f>IF($CB744&gt;=38,INDEX($AK:$AK,$CA744+38),"")</f>
      </c>
      <c r="BY744">
        <f>IF($CB744&gt;=39,INDEX($AK:$AK,$CA744+39),"")</f>
      </c>
      <c r="BZ744">
        <f>IF($CB744&gt;=40,INDEX($AK:$AK,$CA744+40),"")</f>
      </c>
      <c r="CA744">
        <f>IFERROR(MATCH($AJ744,$AK$2:$AK$134,0)+1,0)</f>
      </c>
      <c r="CB744">
        <f>IFERROR(INDEX($AL$2:$AL$134,MATCH($AJ744,$AK$2:$AK$134,0)),0)</f>
      </c>
      <c r="CC744">
        <f>IFERROR(LEFT($F744,FIND(" - ",$F744)-1),$F744)</f>
      </c>
      <c r="CF744">
        <f>IF($DA744&gt;=1,INDEX($CD:$CD,$CZ744+1),"")</f>
      </c>
      <c r="CG744">
        <f>IF($DA744&gt;=2,INDEX($CD:$CD,$CZ744+2),"")</f>
      </c>
      <c r="CH744">
        <f>IF($DA744&gt;=3,INDEX($CD:$CD,$CZ744+3),"")</f>
      </c>
      <c r="CI744">
        <f>IF($DA744&gt;=4,INDEX($CD:$CD,$CZ744+4),"")</f>
      </c>
      <c r="CJ744">
        <f>IF($DA744&gt;=5,INDEX($CD:$CD,$CZ744+5),"")</f>
      </c>
      <c r="CK744">
        <f>IF($DA744&gt;=6,INDEX($CD:$CD,$CZ744+6),"")</f>
      </c>
      <c r="CL744">
        <f>IF($DA744&gt;=7,INDEX($CD:$CD,$CZ744+7),"")</f>
      </c>
      <c r="CM744">
        <f>IF($DA744&gt;=8,INDEX($CD:$CD,$CZ744+8),"")</f>
      </c>
      <c r="CN744">
        <f>IF($DA744&gt;=9,INDEX($CD:$CD,$CZ744+9),"")</f>
      </c>
      <c r="CO744">
        <f>IF($DA744&gt;=10,INDEX($CD:$CD,$CZ744+10),"")</f>
      </c>
      <c r="CP744">
        <f>IF($DA744&gt;=11,INDEX($CD:$CD,$CZ744+11),"")</f>
      </c>
      <c r="CQ744">
        <f>IF($DA744&gt;=12,INDEX($CD:$CD,$CZ744+12),"")</f>
      </c>
      <c r="CR744">
        <f>IF($DA744&gt;=13,INDEX($CD:$CD,$CZ744+13),"")</f>
      </c>
      <c r="CS744">
        <f>IF($DA744&gt;=14,INDEX($CD:$CD,$CZ744+14),"")</f>
      </c>
      <c r="CT744">
        <f>IF($DA744&gt;=15,INDEX($CD:$CD,$CZ744+15),"")</f>
      </c>
      <c r="CU744">
        <f>IF($DA744&gt;=16,INDEX($CD:$CD,$CZ744+16),"")</f>
      </c>
      <c r="CV744">
        <f>IF($DA744&gt;=17,INDEX($CD:$CD,$CZ744+17),"")</f>
      </c>
      <c r="CW744">
        <f>IF($DA744&gt;=18,INDEX($CD:$CD,$CZ744+18),"")</f>
      </c>
      <c r="CX744">
        <f>IF($DA744&gt;=19,INDEX($CD:$CD,$CZ744+19),"")</f>
      </c>
      <c r="CY744">
        <f>IF($DA744&gt;=20,INDEX($CD:$CD,$CZ744+20),"")</f>
      </c>
      <c r="CZ744">
        <f>IFERROR(MATCH($CC744,$CD$2:$CD$263,0)+1,0)</f>
      </c>
      <c r="DA744">
        <f>IFERROR(INDEX($CE$2:$CE$263,MATCH($CC744,$CD$2:$CD$263,0)),0)</f>
      </c>
      <c r="DB744">
        <f>IFERROR(INDEX($AI:$AI,MATCH($H744,$AH:$AH,0))&amp;"","")</f>
      </c>
      <c r="DF744">
        <f>IF($GI744&gt;=1,INDEX($DC:$DC,$GH744+1),"")</f>
      </c>
      <c r="DG744">
        <f>IF($GI744&gt;=2,INDEX($DC:$DC,$GH744+2),"")</f>
      </c>
      <c r="DH744">
        <f>IF($GI744&gt;=3,INDEX($DC:$DC,$GH744+3),"")</f>
      </c>
      <c r="DI744">
        <f>IF($GI744&gt;=4,INDEX($DC:$DC,$GH744+4),"")</f>
      </c>
      <c r="DJ744">
        <f>IF($GI744&gt;=5,INDEX($DC:$DC,$GH744+5),"")</f>
      </c>
      <c r="DK744">
        <f>IF($GI744&gt;=6,INDEX($DC:$DC,$GH744+6),"")</f>
      </c>
      <c r="DL744">
        <f>IF($GI744&gt;=7,INDEX($DC:$DC,$GH744+7),"")</f>
      </c>
      <c r="DM744">
        <f>IF($GI744&gt;=8,INDEX($DC:$DC,$GH744+8),"")</f>
      </c>
      <c r="DN744">
        <f>IF($GI744&gt;=9,INDEX($DC:$DC,$GH744+9),"")</f>
      </c>
      <c r="DO744">
        <f>IF($GI744&gt;=10,INDEX($DC:$DC,$GH744+10),"")</f>
      </c>
      <c r="DP744">
        <f>IF($GI744&gt;=11,INDEX($DC:$DC,$GH744+11),"")</f>
      </c>
      <c r="DQ744">
        <f>IF($GI744&gt;=12,INDEX($DC:$DC,$GH744+12),"")</f>
      </c>
      <c r="DR744">
        <f>IF($GI744&gt;=13,INDEX($DC:$DC,$GH744+13),"")</f>
      </c>
      <c r="DS744">
        <f>IF($GI744&gt;=14,INDEX($DC:$DC,$GH744+14),"")</f>
      </c>
      <c r="DT744">
        <f>IF($GI744&gt;=15,INDEX($DC:$DC,$GH744+15),"")</f>
      </c>
      <c r="DU744">
        <f>IF($GI744&gt;=16,INDEX($DC:$DC,$GH744+16),"")</f>
      </c>
      <c r="DV744">
        <f>IF($GI744&gt;=17,INDEX($DC:$DC,$GH744+17),"")</f>
      </c>
      <c r="DW744">
        <f>IF($GI744&gt;=18,INDEX($DC:$DC,$GH744+18),"")</f>
      </c>
      <c r="DX744">
        <f>IF($GI744&gt;=19,INDEX($DC:$DC,$GH744+19),"")</f>
      </c>
      <c r="DY744">
        <f>IF($GI744&gt;=20,INDEX($DC:$DC,$GH744+20),"")</f>
      </c>
      <c r="DZ744">
        <f>IF($GI744&gt;=21,INDEX($DC:$DC,$GH744+21),"")</f>
      </c>
      <c r="EA744">
        <f>IF($GI744&gt;=22,INDEX($DC:$DC,$GH744+22),"")</f>
      </c>
      <c r="EB744">
        <f>IF($GI744&gt;=23,INDEX($DC:$DC,$GH744+23),"")</f>
      </c>
      <c r="EC744">
        <f>IF($GI744&gt;=24,INDEX($DC:$DC,$GH744+24),"")</f>
      </c>
      <c r="ED744">
        <f>IF($GI744&gt;=25,INDEX($DC:$DC,$GH744+25),"")</f>
      </c>
      <c r="EE744">
        <f>IF($GI744&gt;=26,INDEX($DC:$DC,$GH744+26),"")</f>
      </c>
      <c r="EF744">
        <f>IF($GI744&gt;=27,INDEX($DC:$DC,$GH744+27),"")</f>
      </c>
      <c r="EG744">
        <f>IF($GI744&gt;=28,INDEX($DC:$DC,$GH744+28),"")</f>
      </c>
      <c r="EH744">
        <f>IF($GI744&gt;=29,INDEX($DC:$DC,$GH744+29),"")</f>
      </c>
      <c r="EI744">
        <f>IF($GI744&gt;=30,INDEX($DC:$DC,$GH744+30),"")</f>
      </c>
      <c r="EJ744">
        <f>IF($GI744&gt;=31,INDEX($DC:$DC,$GH744+31),"")</f>
      </c>
      <c r="EK744">
        <f>IF($GI744&gt;=32,INDEX($DC:$DC,$GH744+32),"")</f>
      </c>
      <c r="EL744">
        <f>IF($GI744&gt;=33,INDEX($DC:$DC,$GH744+33),"")</f>
      </c>
      <c r="EM744">
        <f>IF($GI744&gt;=34,INDEX($DC:$DC,$GH744+34),"")</f>
      </c>
      <c r="EN744">
        <f>IF($GI744&gt;=35,INDEX($DC:$DC,$GH744+35),"")</f>
      </c>
      <c r="EO744">
        <f>IF($GI744&gt;=36,INDEX($DC:$DC,$GH744+36),"")</f>
      </c>
      <c r="EP744">
        <f>IF($GI744&gt;=37,INDEX($DC:$DC,$GH744+37),"")</f>
      </c>
      <c r="EQ744">
        <f>IF($GI744&gt;=38,INDEX($DC:$DC,$GH744+38),"")</f>
      </c>
      <c r="ER744">
        <f>IF($GI744&gt;=39,INDEX($DC:$DC,$GH744+39),"")</f>
      </c>
      <c r="ES744">
        <f>IF($GI744&gt;=40,INDEX($DC:$DC,$GH744+40),"")</f>
      </c>
      <c r="ET744">
        <f>IF($GI744&gt;=1,INDEX($DD:$DD,$GH744+1),"")</f>
      </c>
      <c r="EU744">
        <f>IF($GI744&gt;=2,INDEX($DD:$DD,$GH744+2),"")</f>
      </c>
      <c r="EV744">
        <f>IF($GI744&gt;=3,INDEX($DD:$DD,$GH744+3),"")</f>
      </c>
      <c r="EW744">
        <f>IF($GI744&gt;=4,INDEX($DD:$DD,$GH744+4),"")</f>
      </c>
      <c r="EX744">
        <f>IF($GI744&gt;=5,INDEX($DD:$DD,$GH744+5),"")</f>
      </c>
      <c r="EY744">
        <f>IF($GI744&gt;=6,INDEX($DD:$DD,$GH744+6),"")</f>
      </c>
      <c r="EZ744">
        <f>IF($GI744&gt;=7,INDEX($DD:$DD,$GH744+7),"")</f>
      </c>
      <c r="FA744">
        <f>IF($GI744&gt;=8,INDEX($DD:$DD,$GH744+8),"")</f>
      </c>
      <c r="FB744">
        <f>IF($GI744&gt;=9,INDEX($DD:$DD,$GH744+9),"")</f>
      </c>
      <c r="FC744">
        <f>IF($GI744&gt;=10,INDEX($DD:$DD,$GH744+10),"")</f>
      </c>
      <c r="FD744">
        <f>IF($GI744&gt;=11,INDEX($DD:$DD,$GH744+11),"")</f>
      </c>
      <c r="FE744">
        <f>IF($GI744&gt;=12,INDEX($DD:$DD,$GH744+12),"")</f>
      </c>
      <c r="FF744">
        <f>IF($GI744&gt;=13,INDEX($DD:$DD,$GH744+13),"")</f>
      </c>
      <c r="FG744">
        <f>IF($GI744&gt;=14,INDEX($DD:$DD,$GH744+14),"")</f>
      </c>
      <c r="FH744">
        <f>IF($GI744&gt;=15,INDEX($DD:$DD,$GH744+15),"")</f>
      </c>
      <c r="FI744">
        <f>IF($GI744&gt;=16,INDEX($DD:$DD,$GH744+16),"")</f>
      </c>
      <c r="FJ744">
        <f>IF($GI744&gt;=17,INDEX($DD:$DD,$GH744+17),"")</f>
      </c>
      <c r="FK744">
        <f>IF($GI744&gt;=18,INDEX($DD:$DD,$GH744+18),"")</f>
      </c>
      <c r="FL744">
        <f>IF($GI744&gt;=19,INDEX($DD:$DD,$GH744+19),"")</f>
      </c>
      <c r="FM744">
        <f>IF($GI744&gt;=20,INDEX($DD:$DD,$GH744+20),"")</f>
      </c>
      <c r="FN744">
        <f>IF($GI744&gt;=21,INDEX($DD:$DD,$GH744+21),"")</f>
      </c>
      <c r="FO744">
        <f>IF($GI744&gt;=22,INDEX($DD:$DD,$GH744+22),"")</f>
      </c>
      <c r="FP744">
        <f>IF($GI744&gt;=23,INDEX($DD:$DD,$GH744+23),"")</f>
      </c>
      <c r="FQ744">
        <f>IF($GI744&gt;=24,INDEX($DD:$DD,$GH744+24),"")</f>
      </c>
      <c r="FR744">
        <f>IF($GI744&gt;=25,INDEX($DD:$DD,$GH744+25),"")</f>
      </c>
      <c r="FS744">
        <f>IF($GI744&gt;=26,INDEX($DD:$DD,$GH744+26),"")</f>
      </c>
      <c r="FT744">
        <f>IF($GI744&gt;=27,INDEX($DD:$DD,$GH744+27),"")</f>
      </c>
      <c r="FU744">
        <f>IF($GI744&gt;=28,INDEX($DD:$DD,$GH744+28),"")</f>
      </c>
      <c r="FV744">
        <f>IF($GI744&gt;=29,INDEX($DD:$DD,$GH744+29),"")</f>
      </c>
      <c r="FW744">
        <f>IF($GI744&gt;=30,INDEX($DD:$DD,$GH744+30),"")</f>
      </c>
      <c r="FX744">
        <f>IF($GI744&gt;=31,INDEX($DD:$DD,$GH744+31),"")</f>
      </c>
      <c r="FY744">
        <f>IF($GI744&gt;=32,INDEX($DD:$DD,$GH744+32),"")</f>
      </c>
      <c r="FZ744">
        <f>IF($GI744&gt;=33,INDEX($DD:$DD,$GH744+33),"")</f>
      </c>
      <c r="GA744">
        <f>IF($GI744&gt;=34,INDEX($DD:$DD,$GH744+34),"")</f>
      </c>
      <c r="GB744">
        <f>IF($GI744&gt;=35,INDEX($DD:$DD,$GH744+35),"")</f>
      </c>
      <c r="GC744">
        <f>IF($GI744&gt;=36,INDEX($DD:$DD,$GH744+36),"")</f>
      </c>
      <c r="GD744">
        <f>IF($GI744&gt;=37,INDEX($DD:$DD,$GH744+37),"")</f>
      </c>
      <c r="GE744">
        <f>IF($GI744&gt;=38,INDEX($DD:$DD,$GH744+38),"")</f>
      </c>
      <c r="GF744">
        <f>IF($GI744&gt;=39,INDEX($DD:$DD,$GH744+39),"")</f>
      </c>
      <c r="GG744">
        <f>IF($GI744&gt;=40,INDEX($DD:$DD,$GH744+40),"")</f>
      </c>
      <c r="GH744">
        <f>IFERROR(MATCH($DB744,$DC$2:$DC$148,0)+1,0)</f>
      </c>
      <c r="GI744">
        <f>IFERROR(INDEX($DE$2:$DE$148,MATCH($DB744,$DC$2:$DC$148,0)),0)</f>
      </c>
      <c r="GJ744">
        <f>IFERROR(MATCH($S744,$DF$744:$ES$744,0),0)</f>
      </c>
      <c r="GK744">
        <f>IF($GJ744&gt;0,INDEX($ET$744:$GG$744,$GJ744),"")</f>
      </c>
      <c r="GN744">
        <f>IF($IW744&gt;=1,INDEX($GL:$GL,$IV744+1),"")</f>
      </c>
      <c r="GO744">
        <f>IF($IW744&gt;=2,INDEX($GL:$GL,$IV744+2),"")</f>
      </c>
      <c r="GP744">
        <f>IF($IW744&gt;=3,INDEX($GL:$GL,$IV744+3),"")</f>
      </c>
      <c r="GQ744">
        <f>IF($IW744&gt;=4,INDEX($GL:$GL,$IV744+4),"")</f>
      </c>
      <c r="GR744">
        <f>IF($IW744&gt;=5,INDEX($GL:$GL,$IV744+5),"")</f>
      </c>
      <c r="GS744">
        <f>IF($IW744&gt;=6,INDEX($GL:$GL,$IV744+6),"")</f>
      </c>
      <c r="GT744">
        <f>IF($IW744&gt;=7,INDEX($GL:$GL,$IV744+7),"")</f>
      </c>
      <c r="GU744">
        <f>IF($IW744&gt;=8,INDEX($GL:$GL,$IV744+8),"")</f>
      </c>
      <c r="GV744">
        <f>IF($IW744&gt;=9,INDEX($GL:$GL,$IV744+9),"")</f>
      </c>
      <c r="GW744">
        <f>IF($IW744&gt;=10,INDEX($GL:$GL,$IV744+10),"")</f>
      </c>
      <c r="GX744">
        <f>IF($IW744&gt;=11,INDEX($GL:$GL,$IV744+11),"")</f>
      </c>
      <c r="GY744">
        <f>IF($IW744&gt;=12,INDEX($GL:$GL,$IV744+12),"")</f>
      </c>
      <c r="GZ744">
        <f>IF($IW744&gt;=13,INDEX($GL:$GL,$IV744+13),"")</f>
      </c>
      <c r="HA744">
        <f>IF($IW744&gt;=14,INDEX($GL:$GL,$IV744+14),"")</f>
      </c>
      <c r="HB744">
        <f>IF($IW744&gt;=15,INDEX($GL:$GL,$IV744+15),"")</f>
      </c>
      <c r="HC744">
        <f>IF($IW744&gt;=16,INDEX($GL:$GL,$IV744+16),"")</f>
      </c>
      <c r="HD744">
        <f>IF($IW744&gt;=17,INDEX($GL:$GL,$IV744+17),"")</f>
      </c>
      <c r="HE744">
        <f>IF($IW744&gt;=18,INDEX($GL:$GL,$IV744+18),"")</f>
      </c>
      <c r="HF744">
        <f>IF($IW744&gt;=19,INDEX($GL:$GL,$IV744+19),"")</f>
      </c>
      <c r="HG744">
        <f>IF($IW744&gt;=20,INDEX($GL:$GL,$IV744+20),"")</f>
      </c>
      <c r="HH744">
        <f>IF($IW744&gt;=21,INDEX($GL:$GL,$IV744+21),"")</f>
      </c>
      <c r="HI744">
        <f>IF($IW744&gt;=22,INDEX($GL:$GL,$IV744+22),"")</f>
      </c>
      <c r="HJ744">
        <f>IF($IW744&gt;=23,INDEX($GL:$GL,$IV744+23),"")</f>
      </c>
      <c r="HK744">
        <f>IF($IW744&gt;=24,INDEX($GL:$GL,$IV744+24),"")</f>
      </c>
      <c r="HL744">
        <f>IF($IW744&gt;=25,INDEX($GL:$GL,$IV744+25),"")</f>
      </c>
      <c r="HM744">
        <f>IF($IW744&gt;=26,INDEX($GL:$GL,$IV744+26),"")</f>
      </c>
      <c r="HN744">
        <f>IF($IW744&gt;=27,INDEX($GL:$GL,$IV744+27),"")</f>
      </c>
      <c r="HO744">
        <f>IF($IW744&gt;=28,INDEX($GL:$GL,$IV744+28),"")</f>
      </c>
      <c r="HP744">
        <f>IF($IW744&gt;=29,INDEX($GL:$GL,$IV744+29),"")</f>
      </c>
      <c r="HQ744">
        <f>IF($IW744&gt;=30,INDEX($GL:$GL,$IV744+30),"")</f>
      </c>
      <c r="HR744">
        <f>IF($IW744&gt;=31,INDEX($GL:$GL,$IV744+31),"")</f>
      </c>
      <c r="HS744">
        <f>IF($IW744&gt;=32,INDEX($GL:$GL,$IV744+32),"")</f>
      </c>
      <c r="HT744">
        <f>IF($IW744&gt;=33,INDEX($GL:$GL,$IV744+33),"")</f>
      </c>
      <c r="HU744">
        <f>IF($IW744&gt;=34,INDEX($GL:$GL,$IV744+34),"")</f>
      </c>
      <c r="HV744">
        <f>IF($IW744&gt;=35,INDEX($GL:$GL,$IV744+35),"")</f>
      </c>
      <c r="HW744">
        <f>IF($IW744&gt;=36,INDEX($GL:$GL,$IV744+36),"")</f>
      </c>
      <c r="HX744">
        <f>IF($IW744&gt;=37,INDEX($GL:$GL,$IV744+37),"")</f>
      </c>
      <c r="HY744">
        <f>IF($IW744&gt;=38,INDEX($GL:$GL,$IV744+38),"")</f>
      </c>
      <c r="HZ744">
        <f>IF($IW744&gt;=39,INDEX($GL:$GL,$IV744+39),"")</f>
      </c>
      <c r="IA744">
        <f>IF($IW744&gt;=40,INDEX($GL:$GL,$IV744+40),"")</f>
      </c>
      <c r="IB744">
        <f>IF($IW744&gt;=41,INDEX($GL:$GL,$IV744+41),"")</f>
      </c>
      <c r="IC744">
        <f>IF($IW744&gt;=42,INDEX($GL:$GL,$IV744+42),"")</f>
      </c>
      <c r="ID744">
        <f>IF($IW744&gt;=43,INDEX($GL:$GL,$IV744+43),"")</f>
      </c>
      <c r="IE744">
        <f>IF($IW744&gt;=44,INDEX($GL:$GL,$IV744+44),"")</f>
      </c>
      <c r="IF744">
        <f>IF($IW744&gt;=45,INDEX($GL:$GL,$IV744+45),"")</f>
      </c>
      <c r="IG744">
        <f>IF($IW744&gt;=46,INDEX($GL:$GL,$IV744+46),"")</f>
      </c>
      <c r="IH744">
        <f>IF($IW744&gt;=47,INDEX($GL:$GL,$IV744+47),"")</f>
      </c>
      <c r="II744">
        <f>IF($IW744&gt;=48,INDEX($GL:$GL,$IV744+48),"")</f>
      </c>
      <c r="IJ744">
        <f>IF($IW744&gt;=49,INDEX($GL:$GL,$IV744+49),"")</f>
      </c>
      <c r="IK744">
        <f>IF($IW744&gt;=50,INDEX($GL:$GL,$IV744+50),"")</f>
      </c>
      <c r="IL744">
        <f>IF($IW744&gt;=51,INDEX($GL:$GL,$IV744+51),"")</f>
      </c>
      <c r="IM744">
        <f>IF($IW744&gt;=52,INDEX($GL:$GL,$IV744+52),"")</f>
      </c>
      <c r="IN744">
        <f>IF($IW744&gt;=53,INDEX($GL:$GL,$IV744+53),"")</f>
      </c>
      <c r="IO744">
        <f>IF($IW744&gt;=54,INDEX($GL:$GL,$IV744+54),"")</f>
      </c>
      <c r="IP744">
        <f>IF($IW744&gt;=55,INDEX($GL:$GL,$IV744+55),"")</f>
      </c>
      <c r="IQ744">
        <f>IF($IW744&gt;=56,INDEX($GL:$GL,$IV744+56),"")</f>
      </c>
      <c r="IR744">
        <f>IF($IW744&gt;=57,INDEX($GL:$GL,$IV744+57),"")</f>
      </c>
      <c r="IS744">
        <f>IF($IW744&gt;=58,INDEX($GL:$GL,$IV744+58),"")</f>
      </c>
      <c r="IT744">
        <f>IF($IW744&gt;=59,INDEX($GL:$GL,$IV744+59),"")</f>
      </c>
      <c r="IU744">
        <f>IF($IW744&gt;=60,INDEX($GL:$GL,$IV744+60),"")</f>
      </c>
      <c r="IV744">
        <f>IFERROR(MATCH($GK744,$GL$2:$GL$324,0)+1,0)</f>
      </c>
      <c r="IW744">
        <f>IFERROR(INDEX($GM$2:$GM$324,MATCH($GK744,$GL$2:$GL$324,0)),0)</f>
      </c>
      <c r="IX744" t="s">
        <v>34</v>
      </c>
      <c r="IY744" t="s">
        <v>34</v>
      </c>
    </row>
    <row r="745" spans="1:259" x14ac:dyDescent="0.25">
      <c r="K745">
        <f>IF(OR($N745="",$J745=""),"",IFERROR($N745/$J745,0))</f>
      </c>
      <c r="L745">
        <f>IF($N745="","",
SUM($M745,$O745,$T745,$P745,$R745)*
(1-IF($U745="",0,VALUE($U745)/100)))</f>
      </c>
      <c r="M745">
        <f>IF($N745="","",$N745)</f>
      </c>
      <c r="O745">
        <f>IF($N745="","",
IF($H745="","",
IF(ISNUMBER(SEARCH("exempt",LOWER($H745))),0,
$N745*(VALUE(SUBSTITUTE($H745,"%",""))/100))))</f>
      </c>
      <c r="V745">
        <f>IFERROR(IF(FIND(" - ",$E745)&gt;0,MID($E745,FIND(" - ",$E745)+3,LEN($E745)),""),"")</f>
      </c>
      <c r="AE745" t="s">
        <v>1326</v>
      </c>
      <c r="AJ745">
        <f>IFERROR(LEFT($E745,FIND(" - ",$E745)-1),$E745)</f>
      </c>
      <c r="AM745">
        <f>IF($CB745&gt;=1,INDEX($AK:$AK,$CA745+1),"")</f>
      </c>
      <c r="AN745">
        <f>IF($CB745&gt;=2,INDEX($AK:$AK,$CA745+2),"")</f>
      </c>
      <c r="AO745">
        <f>IF($CB745&gt;=3,INDEX($AK:$AK,$CA745+3),"")</f>
      </c>
      <c r="AP745">
        <f>IF($CB745&gt;=4,INDEX($AK:$AK,$CA745+4),"")</f>
      </c>
      <c r="AQ745">
        <f>IF($CB745&gt;=5,INDEX($AK:$AK,$CA745+5),"")</f>
      </c>
      <c r="AR745">
        <f>IF($CB745&gt;=6,INDEX($AK:$AK,$CA745+6),"")</f>
      </c>
      <c r="AS745">
        <f>IF($CB745&gt;=7,INDEX($AK:$AK,$CA745+7),"")</f>
      </c>
      <c r="AT745">
        <f>IF($CB745&gt;=8,INDEX($AK:$AK,$CA745+8),"")</f>
      </c>
      <c r="AU745">
        <f>IF($CB745&gt;=9,INDEX($AK:$AK,$CA745+9),"")</f>
      </c>
      <c r="AV745">
        <f>IF($CB745&gt;=10,INDEX($AK:$AK,$CA745+10),"")</f>
      </c>
      <c r="AW745">
        <f>IF($CB745&gt;=11,INDEX($AK:$AK,$CA745+11),"")</f>
      </c>
      <c r="AX745">
        <f>IF($CB745&gt;=12,INDEX($AK:$AK,$CA745+12),"")</f>
      </c>
      <c r="AY745">
        <f>IF($CB745&gt;=13,INDEX($AK:$AK,$CA745+13),"")</f>
      </c>
      <c r="AZ745">
        <f>IF($CB745&gt;=14,INDEX($AK:$AK,$CA745+14),"")</f>
      </c>
      <c r="BA745">
        <f>IF($CB745&gt;=15,INDEX($AK:$AK,$CA745+15),"")</f>
      </c>
      <c r="BB745">
        <f>IF($CB745&gt;=16,INDEX($AK:$AK,$CA745+16),"")</f>
      </c>
      <c r="BC745">
        <f>IF($CB745&gt;=17,INDEX($AK:$AK,$CA745+17),"")</f>
      </c>
      <c r="BD745">
        <f>IF($CB745&gt;=18,INDEX($AK:$AK,$CA745+18),"")</f>
      </c>
      <c r="BE745">
        <f>IF($CB745&gt;=19,INDEX($AK:$AK,$CA745+19),"")</f>
      </c>
      <c r="BF745">
        <f>IF($CB745&gt;=20,INDEX($AK:$AK,$CA745+20),"")</f>
      </c>
      <c r="BG745">
        <f>IF($CB745&gt;=21,INDEX($AK:$AK,$CA745+21),"")</f>
      </c>
      <c r="BH745">
        <f>IF($CB745&gt;=22,INDEX($AK:$AK,$CA745+22),"")</f>
      </c>
      <c r="BI745">
        <f>IF($CB745&gt;=23,INDEX($AK:$AK,$CA745+23),"")</f>
      </c>
      <c r="BJ745">
        <f>IF($CB745&gt;=24,INDEX($AK:$AK,$CA745+24),"")</f>
      </c>
      <c r="BK745">
        <f>IF($CB745&gt;=25,INDEX($AK:$AK,$CA745+25),"")</f>
      </c>
      <c r="BL745">
        <f>IF($CB745&gt;=26,INDEX($AK:$AK,$CA745+26),"")</f>
      </c>
      <c r="BM745">
        <f>IF($CB745&gt;=27,INDEX($AK:$AK,$CA745+27),"")</f>
      </c>
      <c r="BN745">
        <f>IF($CB745&gt;=28,INDEX($AK:$AK,$CA745+28),"")</f>
      </c>
      <c r="BO745">
        <f>IF($CB745&gt;=29,INDEX($AK:$AK,$CA745+29),"")</f>
      </c>
      <c r="BP745">
        <f>IF($CB745&gt;=30,INDEX($AK:$AK,$CA745+30),"")</f>
      </c>
      <c r="BQ745">
        <f>IF($CB745&gt;=31,INDEX($AK:$AK,$CA745+31),"")</f>
      </c>
      <c r="BR745">
        <f>IF($CB745&gt;=32,INDEX($AK:$AK,$CA745+32),"")</f>
      </c>
      <c r="BS745">
        <f>IF($CB745&gt;=33,INDEX($AK:$AK,$CA745+33),"")</f>
      </c>
      <c r="BT745">
        <f>IF($CB745&gt;=34,INDEX($AK:$AK,$CA745+34),"")</f>
      </c>
      <c r="BU745">
        <f>IF($CB745&gt;=35,INDEX($AK:$AK,$CA745+35),"")</f>
      </c>
      <c r="BV745">
        <f>IF($CB745&gt;=36,INDEX($AK:$AK,$CA745+36),"")</f>
      </c>
      <c r="BW745">
        <f>IF($CB745&gt;=37,INDEX($AK:$AK,$CA745+37),"")</f>
      </c>
      <c r="BX745">
        <f>IF($CB745&gt;=38,INDEX($AK:$AK,$CA745+38),"")</f>
      </c>
      <c r="BY745">
        <f>IF($CB745&gt;=39,INDEX($AK:$AK,$CA745+39),"")</f>
      </c>
      <c r="BZ745">
        <f>IF($CB745&gt;=40,INDEX($AK:$AK,$CA745+40),"")</f>
      </c>
      <c r="CA745">
        <f>IFERROR(MATCH($AJ745,$AK$2:$AK$134,0)+1,0)</f>
      </c>
      <c r="CB745">
        <f>IFERROR(INDEX($AL$2:$AL$134,MATCH($AJ745,$AK$2:$AK$134,0)),0)</f>
      </c>
      <c r="CC745">
        <f>IFERROR(LEFT($F745,FIND(" - ",$F745)-1),$F745)</f>
      </c>
      <c r="CF745">
        <f>IF($DA745&gt;=1,INDEX($CD:$CD,$CZ745+1),"")</f>
      </c>
      <c r="CG745">
        <f>IF($DA745&gt;=2,INDEX($CD:$CD,$CZ745+2),"")</f>
      </c>
      <c r="CH745">
        <f>IF($DA745&gt;=3,INDEX($CD:$CD,$CZ745+3),"")</f>
      </c>
      <c r="CI745">
        <f>IF($DA745&gt;=4,INDEX($CD:$CD,$CZ745+4),"")</f>
      </c>
      <c r="CJ745">
        <f>IF($DA745&gt;=5,INDEX($CD:$CD,$CZ745+5),"")</f>
      </c>
      <c r="CK745">
        <f>IF($DA745&gt;=6,INDEX($CD:$CD,$CZ745+6),"")</f>
      </c>
      <c r="CL745">
        <f>IF($DA745&gt;=7,INDEX($CD:$CD,$CZ745+7),"")</f>
      </c>
      <c r="CM745">
        <f>IF($DA745&gt;=8,INDEX($CD:$CD,$CZ745+8),"")</f>
      </c>
      <c r="CN745">
        <f>IF($DA745&gt;=9,INDEX($CD:$CD,$CZ745+9),"")</f>
      </c>
      <c r="CO745">
        <f>IF($DA745&gt;=10,INDEX($CD:$CD,$CZ745+10),"")</f>
      </c>
      <c r="CP745">
        <f>IF($DA745&gt;=11,INDEX($CD:$CD,$CZ745+11),"")</f>
      </c>
      <c r="CQ745">
        <f>IF($DA745&gt;=12,INDEX($CD:$CD,$CZ745+12),"")</f>
      </c>
      <c r="CR745">
        <f>IF($DA745&gt;=13,INDEX($CD:$CD,$CZ745+13),"")</f>
      </c>
      <c r="CS745">
        <f>IF($DA745&gt;=14,INDEX($CD:$CD,$CZ745+14),"")</f>
      </c>
      <c r="CT745">
        <f>IF($DA745&gt;=15,INDEX($CD:$CD,$CZ745+15),"")</f>
      </c>
      <c r="CU745">
        <f>IF($DA745&gt;=16,INDEX($CD:$CD,$CZ745+16),"")</f>
      </c>
      <c r="CV745">
        <f>IF($DA745&gt;=17,INDEX($CD:$CD,$CZ745+17),"")</f>
      </c>
      <c r="CW745">
        <f>IF($DA745&gt;=18,INDEX($CD:$CD,$CZ745+18),"")</f>
      </c>
      <c r="CX745">
        <f>IF($DA745&gt;=19,INDEX($CD:$CD,$CZ745+19),"")</f>
      </c>
      <c r="CY745">
        <f>IF($DA745&gt;=20,INDEX($CD:$CD,$CZ745+20),"")</f>
      </c>
      <c r="CZ745">
        <f>IFERROR(MATCH($CC745,$CD$2:$CD$263,0)+1,0)</f>
      </c>
      <c r="DA745">
        <f>IFERROR(INDEX($CE$2:$CE$263,MATCH($CC745,$CD$2:$CD$263,0)),0)</f>
      </c>
      <c r="DB745">
        <f>IFERROR(INDEX($AI:$AI,MATCH($H745,$AH:$AH,0))&amp;"","")</f>
      </c>
      <c r="DF745">
        <f>IF($GI745&gt;=1,INDEX($DC:$DC,$GH745+1),"")</f>
      </c>
      <c r="DG745">
        <f>IF($GI745&gt;=2,INDEX($DC:$DC,$GH745+2),"")</f>
      </c>
      <c r="DH745">
        <f>IF($GI745&gt;=3,INDEX($DC:$DC,$GH745+3),"")</f>
      </c>
      <c r="DI745">
        <f>IF($GI745&gt;=4,INDEX($DC:$DC,$GH745+4),"")</f>
      </c>
      <c r="DJ745">
        <f>IF($GI745&gt;=5,INDEX($DC:$DC,$GH745+5),"")</f>
      </c>
      <c r="DK745">
        <f>IF($GI745&gt;=6,INDEX($DC:$DC,$GH745+6),"")</f>
      </c>
      <c r="DL745">
        <f>IF($GI745&gt;=7,INDEX($DC:$DC,$GH745+7),"")</f>
      </c>
      <c r="DM745">
        <f>IF($GI745&gt;=8,INDEX($DC:$DC,$GH745+8),"")</f>
      </c>
      <c r="DN745">
        <f>IF($GI745&gt;=9,INDEX($DC:$DC,$GH745+9),"")</f>
      </c>
      <c r="DO745">
        <f>IF($GI745&gt;=10,INDEX($DC:$DC,$GH745+10),"")</f>
      </c>
      <c r="DP745">
        <f>IF($GI745&gt;=11,INDEX($DC:$DC,$GH745+11),"")</f>
      </c>
      <c r="DQ745">
        <f>IF($GI745&gt;=12,INDEX($DC:$DC,$GH745+12),"")</f>
      </c>
      <c r="DR745">
        <f>IF($GI745&gt;=13,INDEX($DC:$DC,$GH745+13),"")</f>
      </c>
      <c r="DS745">
        <f>IF($GI745&gt;=14,INDEX($DC:$DC,$GH745+14),"")</f>
      </c>
      <c r="DT745">
        <f>IF($GI745&gt;=15,INDEX($DC:$DC,$GH745+15),"")</f>
      </c>
      <c r="DU745">
        <f>IF($GI745&gt;=16,INDEX($DC:$DC,$GH745+16),"")</f>
      </c>
      <c r="DV745">
        <f>IF($GI745&gt;=17,INDEX($DC:$DC,$GH745+17),"")</f>
      </c>
      <c r="DW745">
        <f>IF($GI745&gt;=18,INDEX($DC:$DC,$GH745+18),"")</f>
      </c>
      <c r="DX745">
        <f>IF($GI745&gt;=19,INDEX($DC:$DC,$GH745+19),"")</f>
      </c>
      <c r="DY745">
        <f>IF($GI745&gt;=20,INDEX($DC:$DC,$GH745+20),"")</f>
      </c>
      <c r="DZ745">
        <f>IF($GI745&gt;=21,INDEX($DC:$DC,$GH745+21),"")</f>
      </c>
      <c r="EA745">
        <f>IF($GI745&gt;=22,INDEX($DC:$DC,$GH745+22),"")</f>
      </c>
      <c r="EB745">
        <f>IF($GI745&gt;=23,INDEX($DC:$DC,$GH745+23),"")</f>
      </c>
      <c r="EC745">
        <f>IF($GI745&gt;=24,INDEX($DC:$DC,$GH745+24),"")</f>
      </c>
      <c r="ED745">
        <f>IF($GI745&gt;=25,INDEX($DC:$DC,$GH745+25),"")</f>
      </c>
      <c r="EE745">
        <f>IF($GI745&gt;=26,INDEX($DC:$DC,$GH745+26),"")</f>
      </c>
      <c r="EF745">
        <f>IF($GI745&gt;=27,INDEX($DC:$DC,$GH745+27),"")</f>
      </c>
      <c r="EG745">
        <f>IF($GI745&gt;=28,INDEX($DC:$DC,$GH745+28),"")</f>
      </c>
      <c r="EH745">
        <f>IF($GI745&gt;=29,INDEX($DC:$DC,$GH745+29),"")</f>
      </c>
      <c r="EI745">
        <f>IF($GI745&gt;=30,INDEX($DC:$DC,$GH745+30),"")</f>
      </c>
      <c r="EJ745">
        <f>IF($GI745&gt;=31,INDEX($DC:$DC,$GH745+31),"")</f>
      </c>
      <c r="EK745">
        <f>IF($GI745&gt;=32,INDEX($DC:$DC,$GH745+32),"")</f>
      </c>
      <c r="EL745">
        <f>IF($GI745&gt;=33,INDEX($DC:$DC,$GH745+33),"")</f>
      </c>
      <c r="EM745">
        <f>IF($GI745&gt;=34,INDEX($DC:$DC,$GH745+34),"")</f>
      </c>
      <c r="EN745">
        <f>IF($GI745&gt;=35,INDEX($DC:$DC,$GH745+35),"")</f>
      </c>
      <c r="EO745">
        <f>IF($GI745&gt;=36,INDEX($DC:$DC,$GH745+36),"")</f>
      </c>
      <c r="EP745">
        <f>IF($GI745&gt;=37,INDEX($DC:$DC,$GH745+37),"")</f>
      </c>
      <c r="EQ745">
        <f>IF($GI745&gt;=38,INDEX($DC:$DC,$GH745+38),"")</f>
      </c>
      <c r="ER745">
        <f>IF($GI745&gt;=39,INDEX($DC:$DC,$GH745+39),"")</f>
      </c>
      <c r="ES745">
        <f>IF($GI745&gt;=40,INDEX($DC:$DC,$GH745+40),"")</f>
      </c>
      <c r="ET745">
        <f>IF($GI745&gt;=1,INDEX($DD:$DD,$GH745+1),"")</f>
      </c>
      <c r="EU745">
        <f>IF($GI745&gt;=2,INDEX($DD:$DD,$GH745+2),"")</f>
      </c>
      <c r="EV745">
        <f>IF($GI745&gt;=3,INDEX($DD:$DD,$GH745+3),"")</f>
      </c>
      <c r="EW745">
        <f>IF($GI745&gt;=4,INDEX($DD:$DD,$GH745+4),"")</f>
      </c>
      <c r="EX745">
        <f>IF($GI745&gt;=5,INDEX($DD:$DD,$GH745+5),"")</f>
      </c>
      <c r="EY745">
        <f>IF($GI745&gt;=6,INDEX($DD:$DD,$GH745+6),"")</f>
      </c>
      <c r="EZ745">
        <f>IF($GI745&gt;=7,INDEX($DD:$DD,$GH745+7),"")</f>
      </c>
      <c r="FA745">
        <f>IF($GI745&gt;=8,INDEX($DD:$DD,$GH745+8),"")</f>
      </c>
      <c r="FB745">
        <f>IF($GI745&gt;=9,INDEX($DD:$DD,$GH745+9),"")</f>
      </c>
      <c r="FC745">
        <f>IF($GI745&gt;=10,INDEX($DD:$DD,$GH745+10),"")</f>
      </c>
      <c r="FD745">
        <f>IF($GI745&gt;=11,INDEX($DD:$DD,$GH745+11),"")</f>
      </c>
      <c r="FE745">
        <f>IF($GI745&gt;=12,INDEX($DD:$DD,$GH745+12),"")</f>
      </c>
      <c r="FF745">
        <f>IF($GI745&gt;=13,INDEX($DD:$DD,$GH745+13),"")</f>
      </c>
      <c r="FG745">
        <f>IF($GI745&gt;=14,INDEX($DD:$DD,$GH745+14),"")</f>
      </c>
      <c r="FH745">
        <f>IF($GI745&gt;=15,INDEX($DD:$DD,$GH745+15),"")</f>
      </c>
      <c r="FI745">
        <f>IF($GI745&gt;=16,INDEX($DD:$DD,$GH745+16),"")</f>
      </c>
      <c r="FJ745">
        <f>IF($GI745&gt;=17,INDEX($DD:$DD,$GH745+17),"")</f>
      </c>
      <c r="FK745">
        <f>IF($GI745&gt;=18,INDEX($DD:$DD,$GH745+18),"")</f>
      </c>
      <c r="FL745">
        <f>IF($GI745&gt;=19,INDEX($DD:$DD,$GH745+19),"")</f>
      </c>
      <c r="FM745">
        <f>IF($GI745&gt;=20,INDEX($DD:$DD,$GH745+20),"")</f>
      </c>
      <c r="FN745">
        <f>IF($GI745&gt;=21,INDEX($DD:$DD,$GH745+21),"")</f>
      </c>
      <c r="FO745">
        <f>IF($GI745&gt;=22,INDEX($DD:$DD,$GH745+22),"")</f>
      </c>
      <c r="FP745">
        <f>IF($GI745&gt;=23,INDEX($DD:$DD,$GH745+23),"")</f>
      </c>
      <c r="FQ745">
        <f>IF($GI745&gt;=24,INDEX($DD:$DD,$GH745+24),"")</f>
      </c>
      <c r="FR745">
        <f>IF($GI745&gt;=25,INDEX($DD:$DD,$GH745+25),"")</f>
      </c>
      <c r="FS745">
        <f>IF($GI745&gt;=26,INDEX($DD:$DD,$GH745+26),"")</f>
      </c>
      <c r="FT745">
        <f>IF($GI745&gt;=27,INDEX($DD:$DD,$GH745+27),"")</f>
      </c>
      <c r="FU745">
        <f>IF($GI745&gt;=28,INDEX($DD:$DD,$GH745+28),"")</f>
      </c>
      <c r="FV745">
        <f>IF($GI745&gt;=29,INDEX($DD:$DD,$GH745+29),"")</f>
      </c>
      <c r="FW745">
        <f>IF($GI745&gt;=30,INDEX($DD:$DD,$GH745+30),"")</f>
      </c>
      <c r="FX745">
        <f>IF($GI745&gt;=31,INDEX($DD:$DD,$GH745+31),"")</f>
      </c>
      <c r="FY745">
        <f>IF($GI745&gt;=32,INDEX($DD:$DD,$GH745+32),"")</f>
      </c>
      <c r="FZ745">
        <f>IF($GI745&gt;=33,INDEX($DD:$DD,$GH745+33),"")</f>
      </c>
      <c r="GA745">
        <f>IF($GI745&gt;=34,INDEX($DD:$DD,$GH745+34),"")</f>
      </c>
      <c r="GB745">
        <f>IF($GI745&gt;=35,INDEX($DD:$DD,$GH745+35),"")</f>
      </c>
      <c r="GC745">
        <f>IF($GI745&gt;=36,INDEX($DD:$DD,$GH745+36),"")</f>
      </c>
      <c r="GD745">
        <f>IF($GI745&gt;=37,INDEX($DD:$DD,$GH745+37),"")</f>
      </c>
      <c r="GE745">
        <f>IF($GI745&gt;=38,INDEX($DD:$DD,$GH745+38),"")</f>
      </c>
      <c r="GF745">
        <f>IF($GI745&gt;=39,INDEX($DD:$DD,$GH745+39),"")</f>
      </c>
      <c r="GG745">
        <f>IF($GI745&gt;=40,INDEX($DD:$DD,$GH745+40),"")</f>
      </c>
      <c r="GH745">
        <f>IFERROR(MATCH($DB745,$DC$2:$DC$148,0)+1,0)</f>
      </c>
      <c r="GI745">
        <f>IFERROR(INDEX($DE$2:$DE$148,MATCH($DB745,$DC$2:$DC$148,0)),0)</f>
      </c>
      <c r="GJ745">
        <f>IFERROR(MATCH($S745,$DF$745:$ES$745,0),0)</f>
      </c>
      <c r="GK745">
        <f>IF($GJ745&gt;0,INDEX($ET$745:$GG$745,$GJ745),"")</f>
      </c>
      <c r="GN745">
        <f>IF($IW745&gt;=1,INDEX($GL:$GL,$IV745+1),"")</f>
      </c>
      <c r="GO745">
        <f>IF($IW745&gt;=2,INDEX($GL:$GL,$IV745+2),"")</f>
      </c>
      <c r="GP745">
        <f>IF($IW745&gt;=3,INDEX($GL:$GL,$IV745+3),"")</f>
      </c>
      <c r="GQ745">
        <f>IF($IW745&gt;=4,INDEX($GL:$GL,$IV745+4),"")</f>
      </c>
      <c r="GR745">
        <f>IF($IW745&gt;=5,INDEX($GL:$GL,$IV745+5),"")</f>
      </c>
      <c r="GS745">
        <f>IF($IW745&gt;=6,INDEX($GL:$GL,$IV745+6),"")</f>
      </c>
      <c r="GT745">
        <f>IF($IW745&gt;=7,INDEX($GL:$GL,$IV745+7),"")</f>
      </c>
      <c r="GU745">
        <f>IF($IW745&gt;=8,INDEX($GL:$GL,$IV745+8),"")</f>
      </c>
      <c r="GV745">
        <f>IF($IW745&gt;=9,INDEX($GL:$GL,$IV745+9),"")</f>
      </c>
      <c r="GW745">
        <f>IF($IW745&gt;=10,INDEX($GL:$GL,$IV745+10),"")</f>
      </c>
      <c r="GX745">
        <f>IF($IW745&gt;=11,INDEX($GL:$GL,$IV745+11),"")</f>
      </c>
      <c r="GY745">
        <f>IF($IW745&gt;=12,INDEX($GL:$GL,$IV745+12),"")</f>
      </c>
      <c r="GZ745">
        <f>IF($IW745&gt;=13,INDEX($GL:$GL,$IV745+13),"")</f>
      </c>
      <c r="HA745">
        <f>IF($IW745&gt;=14,INDEX($GL:$GL,$IV745+14),"")</f>
      </c>
      <c r="HB745">
        <f>IF($IW745&gt;=15,INDEX($GL:$GL,$IV745+15),"")</f>
      </c>
      <c r="HC745">
        <f>IF($IW745&gt;=16,INDEX($GL:$GL,$IV745+16),"")</f>
      </c>
      <c r="HD745">
        <f>IF($IW745&gt;=17,INDEX($GL:$GL,$IV745+17),"")</f>
      </c>
      <c r="HE745">
        <f>IF($IW745&gt;=18,INDEX($GL:$GL,$IV745+18),"")</f>
      </c>
      <c r="HF745">
        <f>IF($IW745&gt;=19,INDEX($GL:$GL,$IV745+19),"")</f>
      </c>
      <c r="HG745">
        <f>IF($IW745&gt;=20,INDEX($GL:$GL,$IV745+20),"")</f>
      </c>
      <c r="HH745">
        <f>IF($IW745&gt;=21,INDEX($GL:$GL,$IV745+21),"")</f>
      </c>
      <c r="HI745">
        <f>IF($IW745&gt;=22,INDEX($GL:$GL,$IV745+22),"")</f>
      </c>
      <c r="HJ745">
        <f>IF($IW745&gt;=23,INDEX($GL:$GL,$IV745+23),"")</f>
      </c>
      <c r="HK745">
        <f>IF($IW745&gt;=24,INDEX($GL:$GL,$IV745+24),"")</f>
      </c>
      <c r="HL745">
        <f>IF($IW745&gt;=25,INDEX($GL:$GL,$IV745+25),"")</f>
      </c>
      <c r="HM745">
        <f>IF($IW745&gt;=26,INDEX($GL:$GL,$IV745+26),"")</f>
      </c>
      <c r="HN745">
        <f>IF($IW745&gt;=27,INDEX($GL:$GL,$IV745+27),"")</f>
      </c>
      <c r="HO745">
        <f>IF($IW745&gt;=28,INDEX($GL:$GL,$IV745+28),"")</f>
      </c>
      <c r="HP745">
        <f>IF($IW745&gt;=29,INDEX($GL:$GL,$IV745+29),"")</f>
      </c>
      <c r="HQ745">
        <f>IF($IW745&gt;=30,INDEX($GL:$GL,$IV745+30),"")</f>
      </c>
      <c r="HR745">
        <f>IF($IW745&gt;=31,INDEX($GL:$GL,$IV745+31),"")</f>
      </c>
      <c r="HS745">
        <f>IF($IW745&gt;=32,INDEX($GL:$GL,$IV745+32),"")</f>
      </c>
      <c r="HT745">
        <f>IF($IW745&gt;=33,INDEX($GL:$GL,$IV745+33),"")</f>
      </c>
      <c r="HU745">
        <f>IF($IW745&gt;=34,INDEX($GL:$GL,$IV745+34),"")</f>
      </c>
      <c r="HV745">
        <f>IF($IW745&gt;=35,INDEX($GL:$GL,$IV745+35),"")</f>
      </c>
      <c r="HW745">
        <f>IF($IW745&gt;=36,INDEX($GL:$GL,$IV745+36),"")</f>
      </c>
      <c r="HX745">
        <f>IF($IW745&gt;=37,INDEX($GL:$GL,$IV745+37),"")</f>
      </c>
      <c r="HY745">
        <f>IF($IW745&gt;=38,INDEX($GL:$GL,$IV745+38),"")</f>
      </c>
      <c r="HZ745">
        <f>IF($IW745&gt;=39,INDEX($GL:$GL,$IV745+39),"")</f>
      </c>
      <c r="IA745">
        <f>IF($IW745&gt;=40,INDEX($GL:$GL,$IV745+40),"")</f>
      </c>
      <c r="IB745">
        <f>IF($IW745&gt;=41,INDEX($GL:$GL,$IV745+41),"")</f>
      </c>
      <c r="IC745">
        <f>IF($IW745&gt;=42,INDEX($GL:$GL,$IV745+42),"")</f>
      </c>
      <c r="ID745">
        <f>IF($IW745&gt;=43,INDEX($GL:$GL,$IV745+43),"")</f>
      </c>
      <c r="IE745">
        <f>IF($IW745&gt;=44,INDEX($GL:$GL,$IV745+44),"")</f>
      </c>
      <c r="IF745">
        <f>IF($IW745&gt;=45,INDEX($GL:$GL,$IV745+45),"")</f>
      </c>
      <c r="IG745">
        <f>IF($IW745&gt;=46,INDEX($GL:$GL,$IV745+46),"")</f>
      </c>
      <c r="IH745">
        <f>IF($IW745&gt;=47,INDEX($GL:$GL,$IV745+47),"")</f>
      </c>
      <c r="II745">
        <f>IF($IW745&gt;=48,INDEX($GL:$GL,$IV745+48),"")</f>
      </c>
      <c r="IJ745">
        <f>IF($IW745&gt;=49,INDEX($GL:$GL,$IV745+49),"")</f>
      </c>
      <c r="IK745">
        <f>IF($IW745&gt;=50,INDEX($GL:$GL,$IV745+50),"")</f>
      </c>
      <c r="IL745">
        <f>IF($IW745&gt;=51,INDEX($GL:$GL,$IV745+51),"")</f>
      </c>
      <c r="IM745">
        <f>IF($IW745&gt;=52,INDEX($GL:$GL,$IV745+52),"")</f>
      </c>
      <c r="IN745">
        <f>IF($IW745&gt;=53,INDEX($GL:$GL,$IV745+53),"")</f>
      </c>
      <c r="IO745">
        <f>IF($IW745&gt;=54,INDEX($GL:$GL,$IV745+54),"")</f>
      </c>
      <c r="IP745">
        <f>IF($IW745&gt;=55,INDEX($GL:$GL,$IV745+55),"")</f>
      </c>
      <c r="IQ745">
        <f>IF($IW745&gt;=56,INDEX($GL:$GL,$IV745+56),"")</f>
      </c>
      <c r="IR745">
        <f>IF($IW745&gt;=57,INDEX($GL:$GL,$IV745+57),"")</f>
      </c>
      <c r="IS745">
        <f>IF($IW745&gt;=58,INDEX($GL:$GL,$IV745+58),"")</f>
      </c>
      <c r="IT745">
        <f>IF($IW745&gt;=59,INDEX($GL:$GL,$IV745+59),"")</f>
      </c>
      <c r="IU745">
        <f>IF($IW745&gt;=60,INDEX($GL:$GL,$IV745+60),"")</f>
      </c>
      <c r="IV745">
        <f>IFERROR(MATCH($GK745,$GL$2:$GL$324,0)+1,0)</f>
      </c>
      <c r="IW745">
        <f>IFERROR(INDEX($GM$2:$GM$324,MATCH($GK745,$GL$2:$GL$324,0)),0)</f>
      </c>
      <c r="IX745" t="s">
        <v>34</v>
      </c>
      <c r="IY745" t="s">
        <v>34</v>
      </c>
    </row>
    <row r="746" spans="1:259" x14ac:dyDescent="0.25">
      <c r="K746">
        <f>IF(OR($N746="",$J746=""),"",IFERROR($N746/$J746,0))</f>
      </c>
      <c r="L746">
        <f>IF($N746="","",
SUM($M746,$O746,$T746,$P746,$R746)*
(1-IF($U746="",0,VALUE($U746)/100)))</f>
      </c>
      <c r="M746">
        <f>IF($N746="","",$N746)</f>
      </c>
      <c r="O746">
        <f>IF($N746="","",
IF($H746="","",
IF(ISNUMBER(SEARCH("exempt",LOWER($H746))),0,
$N746*(VALUE(SUBSTITUTE($H746,"%",""))/100))))</f>
      </c>
      <c r="V746">
        <f>IFERROR(IF(FIND(" - ",$E746)&gt;0,MID($E746,FIND(" - ",$E746)+3,LEN($E746)),""),"")</f>
      </c>
      <c r="AE746" t="s">
        <v>1327</v>
      </c>
      <c r="AJ746">
        <f>IFERROR(LEFT($E746,FIND(" - ",$E746)-1),$E746)</f>
      </c>
      <c r="AM746">
        <f>IF($CB746&gt;=1,INDEX($AK:$AK,$CA746+1),"")</f>
      </c>
      <c r="AN746">
        <f>IF($CB746&gt;=2,INDEX($AK:$AK,$CA746+2),"")</f>
      </c>
      <c r="AO746">
        <f>IF($CB746&gt;=3,INDEX($AK:$AK,$CA746+3),"")</f>
      </c>
      <c r="AP746">
        <f>IF($CB746&gt;=4,INDEX($AK:$AK,$CA746+4),"")</f>
      </c>
      <c r="AQ746">
        <f>IF($CB746&gt;=5,INDEX($AK:$AK,$CA746+5),"")</f>
      </c>
      <c r="AR746">
        <f>IF($CB746&gt;=6,INDEX($AK:$AK,$CA746+6),"")</f>
      </c>
      <c r="AS746">
        <f>IF($CB746&gt;=7,INDEX($AK:$AK,$CA746+7),"")</f>
      </c>
      <c r="AT746">
        <f>IF($CB746&gt;=8,INDEX($AK:$AK,$CA746+8),"")</f>
      </c>
      <c r="AU746">
        <f>IF($CB746&gt;=9,INDEX($AK:$AK,$CA746+9),"")</f>
      </c>
      <c r="AV746">
        <f>IF($CB746&gt;=10,INDEX($AK:$AK,$CA746+10),"")</f>
      </c>
      <c r="AW746">
        <f>IF($CB746&gt;=11,INDEX($AK:$AK,$CA746+11),"")</f>
      </c>
      <c r="AX746">
        <f>IF($CB746&gt;=12,INDEX($AK:$AK,$CA746+12),"")</f>
      </c>
      <c r="AY746">
        <f>IF($CB746&gt;=13,INDEX($AK:$AK,$CA746+13),"")</f>
      </c>
      <c r="AZ746">
        <f>IF($CB746&gt;=14,INDEX($AK:$AK,$CA746+14),"")</f>
      </c>
      <c r="BA746">
        <f>IF($CB746&gt;=15,INDEX($AK:$AK,$CA746+15),"")</f>
      </c>
      <c r="BB746">
        <f>IF($CB746&gt;=16,INDEX($AK:$AK,$CA746+16),"")</f>
      </c>
      <c r="BC746">
        <f>IF($CB746&gt;=17,INDEX($AK:$AK,$CA746+17),"")</f>
      </c>
      <c r="BD746">
        <f>IF($CB746&gt;=18,INDEX($AK:$AK,$CA746+18),"")</f>
      </c>
      <c r="BE746">
        <f>IF($CB746&gt;=19,INDEX($AK:$AK,$CA746+19),"")</f>
      </c>
      <c r="BF746">
        <f>IF($CB746&gt;=20,INDEX($AK:$AK,$CA746+20),"")</f>
      </c>
      <c r="BG746">
        <f>IF($CB746&gt;=21,INDEX($AK:$AK,$CA746+21),"")</f>
      </c>
      <c r="BH746">
        <f>IF($CB746&gt;=22,INDEX($AK:$AK,$CA746+22),"")</f>
      </c>
      <c r="BI746">
        <f>IF($CB746&gt;=23,INDEX($AK:$AK,$CA746+23),"")</f>
      </c>
      <c r="BJ746">
        <f>IF($CB746&gt;=24,INDEX($AK:$AK,$CA746+24),"")</f>
      </c>
      <c r="BK746">
        <f>IF($CB746&gt;=25,INDEX($AK:$AK,$CA746+25),"")</f>
      </c>
      <c r="BL746">
        <f>IF($CB746&gt;=26,INDEX($AK:$AK,$CA746+26),"")</f>
      </c>
      <c r="BM746">
        <f>IF($CB746&gt;=27,INDEX($AK:$AK,$CA746+27),"")</f>
      </c>
      <c r="BN746">
        <f>IF($CB746&gt;=28,INDEX($AK:$AK,$CA746+28),"")</f>
      </c>
      <c r="BO746">
        <f>IF($CB746&gt;=29,INDEX($AK:$AK,$CA746+29),"")</f>
      </c>
      <c r="BP746">
        <f>IF($CB746&gt;=30,INDEX($AK:$AK,$CA746+30),"")</f>
      </c>
      <c r="BQ746">
        <f>IF($CB746&gt;=31,INDEX($AK:$AK,$CA746+31),"")</f>
      </c>
      <c r="BR746">
        <f>IF($CB746&gt;=32,INDEX($AK:$AK,$CA746+32),"")</f>
      </c>
      <c r="BS746">
        <f>IF($CB746&gt;=33,INDEX($AK:$AK,$CA746+33),"")</f>
      </c>
      <c r="BT746">
        <f>IF($CB746&gt;=34,INDEX($AK:$AK,$CA746+34),"")</f>
      </c>
      <c r="BU746">
        <f>IF($CB746&gt;=35,INDEX($AK:$AK,$CA746+35),"")</f>
      </c>
      <c r="BV746">
        <f>IF($CB746&gt;=36,INDEX($AK:$AK,$CA746+36),"")</f>
      </c>
      <c r="BW746">
        <f>IF($CB746&gt;=37,INDEX($AK:$AK,$CA746+37),"")</f>
      </c>
      <c r="BX746">
        <f>IF($CB746&gt;=38,INDEX($AK:$AK,$CA746+38),"")</f>
      </c>
      <c r="BY746">
        <f>IF($CB746&gt;=39,INDEX($AK:$AK,$CA746+39),"")</f>
      </c>
      <c r="BZ746">
        <f>IF($CB746&gt;=40,INDEX($AK:$AK,$CA746+40),"")</f>
      </c>
      <c r="CA746">
        <f>IFERROR(MATCH($AJ746,$AK$2:$AK$134,0)+1,0)</f>
      </c>
      <c r="CB746">
        <f>IFERROR(INDEX($AL$2:$AL$134,MATCH($AJ746,$AK$2:$AK$134,0)),0)</f>
      </c>
      <c r="CC746">
        <f>IFERROR(LEFT($F746,FIND(" - ",$F746)-1),$F746)</f>
      </c>
      <c r="CF746">
        <f>IF($DA746&gt;=1,INDEX($CD:$CD,$CZ746+1),"")</f>
      </c>
      <c r="CG746">
        <f>IF($DA746&gt;=2,INDEX($CD:$CD,$CZ746+2),"")</f>
      </c>
      <c r="CH746">
        <f>IF($DA746&gt;=3,INDEX($CD:$CD,$CZ746+3),"")</f>
      </c>
      <c r="CI746">
        <f>IF($DA746&gt;=4,INDEX($CD:$CD,$CZ746+4),"")</f>
      </c>
      <c r="CJ746">
        <f>IF($DA746&gt;=5,INDEX($CD:$CD,$CZ746+5),"")</f>
      </c>
      <c r="CK746">
        <f>IF($DA746&gt;=6,INDEX($CD:$CD,$CZ746+6),"")</f>
      </c>
      <c r="CL746">
        <f>IF($DA746&gt;=7,INDEX($CD:$CD,$CZ746+7),"")</f>
      </c>
      <c r="CM746">
        <f>IF($DA746&gt;=8,INDEX($CD:$CD,$CZ746+8),"")</f>
      </c>
      <c r="CN746">
        <f>IF($DA746&gt;=9,INDEX($CD:$CD,$CZ746+9),"")</f>
      </c>
      <c r="CO746">
        <f>IF($DA746&gt;=10,INDEX($CD:$CD,$CZ746+10),"")</f>
      </c>
      <c r="CP746">
        <f>IF($DA746&gt;=11,INDEX($CD:$CD,$CZ746+11),"")</f>
      </c>
      <c r="CQ746">
        <f>IF($DA746&gt;=12,INDEX($CD:$CD,$CZ746+12),"")</f>
      </c>
      <c r="CR746">
        <f>IF($DA746&gt;=13,INDEX($CD:$CD,$CZ746+13),"")</f>
      </c>
      <c r="CS746">
        <f>IF($DA746&gt;=14,INDEX($CD:$CD,$CZ746+14),"")</f>
      </c>
      <c r="CT746">
        <f>IF($DA746&gt;=15,INDEX($CD:$CD,$CZ746+15),"")</f>
      </c>
      <c r="CU746">
        <f>IF($DA746&gt;=16,INDEX($CD:$CD,$CZ746+16),"")</f>
      </c>
      <c r="CV746">
        <f>IF($DA746&gt;=17,INDEX($CD:$CD,$CZ746+17),"")</f>
      </c>
      <c r="CW746">
        <f>IF($DA746&gt;=18,INDEX($CD:$CD,$CZ746+18),"")</f>
      </c>
      <c r="CX746">
        <f>IF($DA746&gt;=19,INDEX($CD:$CD,$CZ746+19),"")</f>
      </c>
      <c r="CY746">
        <f>IF($DA746&gt;=20,INDEX($CD:$CD,$CZ746+20),"")</f>
      </c>
      <c r="CZ746">
        <f>IFERROR(MATCH($CC746,$CD$2:$CD$263,0)+1,0)</f>
      </c>
      <c r="DA746">
        <f>IFERROR(INDEX($CE$2:$CE$263,MATCH($CC746,$CD$2:$CD$263,0)),0)</f>
      </c>
      <c r="DB746">
        <f>IFERROR(INDEX($AI:$AI,MATCH($H746,$AH:$AH,0))&amp;"","")</f>
      </c>
      <c r="DF746">
        <f>IF($GI746&gt;=1,INDEX($DC:$DC,$GH746+1),"")</f>
      </c>
      <c r="DG746">
        <f>IF($GI746&gt;=2,INDEX($DC:$DC,$GH746+2),"")</f>
      </c>
      <c r="DH746">
        <f>IF($GI746&gt;=3,INDEX($DC:$DC,$GH746+3),"")</f>
      </c>
      <c r="DI746">
        <f>IF($GI746&gt;=4,INDEX($DC:$DC,$GH746+4),"")</f>
      </c>
      <c r="DJ746">
        <f>IF($GI746&gt;=5,INDEX($DC:$DC,$GH746+5),"")</f>
      </c>
      <c r="DK746">
        <f>IF($GI746&gt;=6,INDEX($DC:$DC,$GH746+6),"")</f>
      </c>
      <c r="DL746">
        <f>IF($GI746&gt;=7,INDEX($DC:$DC,$GH746+7),"")</f>
      </c>
      <c r="DM746">
        <f>IF($GI746&gt;=8,INDEX($DC:$DC,$GH746+8),"")</f>
      </c>
      <c r="DN746">
        <f>IF($GI746&gt;=9,INDEX($DC:$DC,$GH746+9),"")</f>
      </c>
      <c r="DO746">
        <f>IF($GI746&gt;=10,INDEX($DC:$DC,$GH746+10),"")</f>
      </c>
      <c r="DP746">
        <f>IF($GI746&gt;=11,INDEX($DC:$DC,$GH746+11),"")</f>
      </c>
      <c r="DQ746">
        <f>IF($GI746&gt;=12,INDEX($DC:$DC,$GH746+12),"")</f>
      </c>
      <c r="DR746">
        <f>IF($GI746&gt;=13,INDEX($DC:$DC,$GH746+13),"")</f>
      </c>
      <c r="DS746">
        <f>IF($GI746&gt;=14,INDEX($DC:$DC,$GH746+14),"")</f>
      </c>
      <c r="DT746">
        <f>IF($GI746&gt;=15,INDEX($DC:$DC,$GH746+15),"")</f>
      </c>
      <c r="DU746">
        <f>IF($GI746&gt;=16,INDEX($DC:$DC,$GH746+16),"")</f>
      </c>
      <c r="DV746">
        <f>IF($GI746&gt;=17,INDEX($DC:$DC,$GH746+17),"")</f>
      </c>
      <c r="DW746">
        <f>IF($GI746&gt;=18,INDEX($DC:$DC,$GH746+18),"")</f>
      </c>
      <c r="DX746">
        <f>IF($GI746&gt;=19,INDEX($DC:$DC,$GH746+19),"")</f>
      </c>
      <c r="DY746">
        <f>IF($GI746&gt;=20,INDEX($DC:$DC,$GH746+20),"")</f>
      </c>
      <c r="DZ746">
        <f>IF($GI746&gt;=21,INDEX($DC:$DC,$GH746+21),"")</f>
      </c>
      <c r="EA746">
        <f>IF($GI746&gt;=22,INDEX($DC:$DC,$GH746+22),"")</f>
      </c>
      <c r="EB746">
        <f>IF($GI746&gt;=23,INDEX($DC:$DC,$GH746+23),"")</f>
      </c>
      <c r="EC746">
        <f>IF($GI746&gt;=24,INDEX($DC:$DC,$GH746+24),"")</f>
      </c>
      <c r="ED746">
        <f>IF($GI746&gt;=25,INDEX($DC:$DC,$GH746+25),"")</f>
      </c>
      <c r="EE746">
        <f>IF($GI746&gt;=26,INDEX($DC:$DC,$GH746+26),"")</f>
      </c>
      <c r="EF746">
        <f>IF($GI746&gt;=27,INDEX($DC:$DC,$GH746+27),"")</f>
      </c>
      <c r="EG746">
        <f>IF($GI746&gt;=28,INDEX($DC:$DC,$GH746+28),"")</f>
      </c>
      <c r="EH746">
        <f>IF($GI746&gt;=29,INDEX($DC:$DC,$GH746+29),"")</f>
      </c>
      <c r="EI746">
        <f>IF($GI746&gt;=30,INDEX($DC:$DC,$GH746+30),"")</f>
      </c>
      <c r="EJ746">
        <f>IF($GI746&gt;=31,INDEX($DC:$DC,$GH746+31),"")</f>
      </c>
      <c r="EK746">
        <f>IF($GI746&gt;=32,INDEX($DC:$DC,$GH746+32),"")</f>
      </c>
      <c r="EL746">
        <f>IF($GI746&gt;=33,INDEX($DC:$DC,$GH746+33),"")</f>
      </c>
      <c r="EM746">
        <f>IF($GI746&gt;=34,INDEX($DC:$DC,$GH746+34),"")</f>
      </c>
      <c r="EN746">
        <f>IF($GI746&gt;=35,INDEX($DC:$DC,$GH746+35),"")</f>
      </c>
      <c r="EO746">
        <f>IF($GI746&gt;=36,INDEX($DC:$DC,$GH746+36),"")</f>
      </c>
      <c r="EP746">
        <f>IF($GI746&gt;=37,INDEX($DC:$DC,$GH746+37),"")</f>
      </c>
      <c r="EQ746">
        <f>IF($GI746&gt;=38,INDEX($DC:$DC,$GH746+38),"")</f>
      </c>
      <c r="ER746">
        <f>IF($GI746&gt;=39,INDEX($DC:$DC,$GH746+39),"")</f>
      </c>
      <c r="ES746">
        <f>IF($GI746&gt;=40,INDEX($DC:$DC,$GH746+40),"")</f>
      </c>
      <c r="ET746">
        <f>IF($GI746&gt;=1,INDEX($DD:$DD,$GH746+1),"")</f>
      </c>
      <c r="EU746">
        <f>IF($GI746&gt;=2,INDEX($DD:$DD,$GH746+2),"")</f>
      </c>
      <c r="EV746">
        <f>IF($GI746&gt;=3,INDEX($DD:$DD,$GH746+3),"")</f>
      </c>
      <c r="EW746">
        <f>IF($GI746&gt;=4,INDEX($DD:$DD,$GH746+4),"")</f>
      </c>
      <c r="EX746">
        <f>IF($GI746&gt;=5,INDEX($DD:$DD,$GH746+5),"")</f>
      </c>
      <c r="EY746">
        <f>IF($GI746&gt;=6,INDEX($DD:$DD,$GH746+6),"")</f>
      </c>
      <c r="EZ746">
        <f>IF($GI746&gt;=7,INDEX($DD:$DD,$GH746+7),"")</f>
      </c>
      <c r="FA746">
        <f>IF($GI746&gt;=8,INDEX($DD:$DD,$GH746+8),"")</f>
      </c>
      <c r="FB746">
        <f>IF($GI746&gt;=9,INDEX($DD:$DD,$GH746+9),"")</f>
      </c>
      <c r="FC746">
        <f>IF($GI746&gt;=10,INDEX($DD:$DD,$GH746+10),"")</f>
      </c>
      <c r="FD746">
        <f>IF($GI746&gt;=11,INDEX($DD:$DD,$GH746+11),"")</f>
      </c>
      <c r="FE746">
        <f>IF($GI746&gt;=12,INDEX($DD:$DD,$GH746+12),"")</f>
      </c>
      <c r="FF746">
        <f>IF($GI746&gt;=13,INDEX($DD:$DD,$GH746+13),"")</f>
      </c>
      <c r="FG746">
        <f>IF($GI746&gt;=14,INDEX($DD:$DD,$GH746+14),"")</f>
      </c>
      <c r="FH746">
        <f>IF($GI746&gt;=15,INDEX($DD:$DD,$GH746+15),"")</f>
      </c>
      <c r="FI746">
        <f>IF($GI746&gt;=16,INDEX($DD:$DD,$GH746+16),"")</f>
      </c>
      <c r="FJ746">
        <f>IF($GI746&gt;=17,INDEX($DD:$DD,$GH746+17),"")</f>
      </c>
      <c r="FK746">
        <f>IF($GI746&gt;=18,INDEX($DD:$DD,$GH746+18),"")</f>
      </c>
      <c r="FL746">
        <f>IF($GI746&gt;=19,INDEX($DD:$DD,$GH746+19),"")</f>
      </c>
      <c r="FM746">
        <f>IF($GI746&gt;=20,INDEX($DD:$DD,$GH746+20),"")</f>
      </c>
      <c r="FN746">
        <f>IF($GI746&gt;=21,INDEX($DD:$DD,$GH746+21),"")</f>
      </c>
      <c r="FO746">
        <f>IF($GI746&gt;=22,INDEX($DD:$DD,$GH746+22),"")</f>
      </c>
      <c r="FP746">
        <f>IF($GI746&gt;=23,INDEX($DD:$DD,$GH746+23),"")</f>
      </c>
      <c r="FQ746">
        <f>IF($GI746&gt;=24,INDEX($DD:$DD,$GH746+24),"")</f>
      </c>
      <c r="FR746">
        <f>IF($GI746&gt;=25,INDEX($DD:$DD,$GH746+25),"")</f>
      </c>
      <c r="FS746">
        <f>IF($GI746&gt;=26,INDEX($DD:$DD,$GH746+26),"")</f>
      </c>
      <c r="FT746">
        <f>IF($GI746&gt;=27,INDEX($DD:$DD,$GH746+27),"")</f>
      </c>
      <c r="FU746">
        <f>IF($GI746&gt;=28,INDEX($DD:$DD,$GH746+28),"")</f>
      </c>
      <c r="FV746">
        <f>IF($GI746&gt;=29,INDEX($DD:$DD,$GH746+29),"")</f>
      </c>
      <c r="FW746">
        <f>IF($GI746&gt;=30,INDEX($DD:$DD,$GH746+30),"")</f>
      </c>
      <c r="FX746">
        <f>IF($GI746&gt;=31,INDEX($DD:$DD,$GH746+31),"")</f>
      </c>
      <c r="FY746">
        <f>IF($GI746&gt;=32,INDEX($DD:$DD,$GH746+32),"")</f>
      </c>
      <c r="FZ746">
        <f>IF($GI746&gt;=33,INDEX($DD:$DD,$GH746+33),"")</f>
      </c>
      <c r="GA746">
        <f>IF($GI746&gt;=34,INDEX($DD:$DD,$GH746+34),"")</f>
      </c>
      <c r="GB746">
        <f>IF($GI746&gt;=35,INDEX($DD:$DD,$GH746+35),"")</f>
      </c>
      <c r="GC746">
        <f>IF($GI746&gt;=36,INDEX($DD:$DD,$GH746+36),"")</f>
      </c>
      <c r="GD746">
        <f>IF($GI746&gt;=37,INDEX($DD:$DD,$GH746+37),"")</f>
      </c>
      <c r="GE746">
        <f>IF($GI746&gt;=38,INDEX($DD:$DD,$GH746+38),"")</f>
      </c>
      <c r="GF746">
        <f>IF($GI746&gt;=39,INDEX($DD:$DD,$GH746+39),"")</f>
      </c>
      <c r="GG746">
        <f>IF($GI746&gt;=40,INDEX($DD:$DD,$GH746+40),"")</f>
      </c>
      <c r="GH746">
        <f>IFERROR(MATCH($DB746,$DC$2:$DC$148,0)+1,0)</f>
      </c>
      <c r="GI746">
        <f>IFERROR(INDEX($DE$2:$DE$148,MATCH($DB746,$DC$2:$DC$148,0)),0)</f>
      </c>
      <c r="GJ746">
        <f>IFERROR(MATCH($S746,$DF$746:$ES$746,0),0)</f>
      </c>
      <c r="GK746">
        <f>IF($GJ746&gt;0,INDEX($ET$746:$GG$746,$GJ746),"")</f>
      </c>
      <c r="GN746">
        <f>IF($IW746&gt;=1,INDEX($GL:$GL,$IV746+1),"")</f>
      </c>
      <c r="GO746">
        <f>IF($IW746&gt;=2,INDEX($GL:$GL,$IV746+2),"")</f>
      </c>
      <c r="GP746">
        <f>IF($IW746&gt;=3,INDEX($GL:$GL,$IV746+3),"")</f>
      </c>
      <c r="GQ746">
        <f>IF($IW746&gt;=4,INDEX($GL:$GL,$IV746+4),"")</f>
      </c>
      <c r="GR746">
        <f>IF($IW746&gt;=5,INDEX($GL:$GL,$IV746+5),"")</f>
      </c>
      <c r="GS746">
        <f>IF($IW746&gt;=6,INDEX($GL:$GL,$IV746+6),"")</f>
      </c>
      <c r="GT746">
        <f>IF($IW746&gt;=7,INDEX($GL:$GL,$IV746+7),"")</f>
      </c>
      <c r="GU746">
        <f>IF($IW746&gt;=8,INDEX($GL:$GL,$IV746+8),"")</f>
      </c>
      <c r="GV746">
        <f>IF($IW746&gt;=9,INDEX($GL:$GL,$IV746+9),"")</f>
      </c>
      <c r="GW746">
        <f>IF($IW746&gt;=10,INDEX($GL:$GL,$IV746+10),"")</f>
      </c>
      <c r="GX746">
        <f>IF($IW746&gt;=11,INDEX($GL:$GL,$IV746+11),"")</f>
      </c>
      <c r="GY746">
        <f>IF($IW746&gt;=12,INDEX($GL:$GL,$IV746+12),"")</f>
      </c>
      <c r="GZ746">
        <f>IF($IW746&gt;=13,INDEX($GL:$GL,$IV746+13),"")</f>
      </c>
      <c r="HA746">
        <f>IF($IW746&gt;=14,INDEX($GL:$GL,$IV746+14),"")</f>
      </c>
      <c r="HB746">
        <f>IF($IW746&gt;=15,INDEX($GL:$GL,$IV746+15),"")</f>
      </c>
      <c r="HC746">
        <f>IF($IW746&gt;=16,INDEX($GL:$GL,$IV746+16),"")</f>
      </c>
      <c r="HD746">
        <f>IF($IW746&gt;=17,INDEX($GL:$GL,$IV746+17),"")</f>
      </c>
      <c r="HE746">
        <f>IF($IW746&gt;=18,INDEX($GL:$GL,$IV746+18),"")</f>
      </c>
      <c r="HF746">
        <f>IF($IW746&gt;=19,INDEX($GL:$GL,$IV746+19),"")</f>
      </c>
      <c r="HG746">
        <f>IF($IW746&gt;=20,INDEX($GL:$GL,$IV746+20),"")</f>
      </c>
      <c r="HH746">
        <f>IF($IW746&gt;=21,INDEX($GL:$GL,$IV746+21),"")</f>
      </c>
      <c r="HI746">
        <f>IF($IW746&gt;=22,INDEX($GL:$GL,$IV746+22),"")</f>
      </c>
      <c r="HJ746">
        <f>IF($IW746&gt;=23,INDEX($GL:$GL,$IV746+23),"")</f>
      </c>
      <c r="HK746">
        <f>IF($IW746&gt;=24,INDEX($GL:$GL,$IV746+24),"")</f>
      </c>
      <c r="HL746">
        <f>IF($IW746&gt;=25,INDEX($GL:$GL,$IV746+25),"")</f>
      </c>
      <c r="HM746">
        <f>IF($IW746&gt;=26,INDEX($GL:$GL,$IV746+26),"")</f>
      </c>
      <c r="HN746">
        <f>IF($IW746&gt;=27,INDEX($GL:$GL,$IV746+27),"")</f>
      </c>
      <c r="HO746">
        <f>IF($IW746&gt;=28,INDEX($GL:$GL,$IV746+28),"")</f>
      </c>
      <c r="HP746">
        <f>IF($IW746&gt;=29,INDEX($GL:$GL,$IV746+29),"")</f>
      </c>
      <c r="HQ746">
        <f>IF($IW746&gt;=30,INDEX($GL:$GL,$IV746+30),"")</f>
      </c>
      <c r="HR746">
        <f>IF($IW746&gt;=31,INDEX($GL:$GL,$IV746+31),"")</f>
      </c>
      <c r="HS746">
        <f>IF($IW746&gt;=32,INDEX($GL:$GL,$IV746+32),"")</f>
      </c>
      <c r="HT746">
        <f>IF($IW746&gt;=33,INDEX($GL:$GL,$IV746+33),"")</f>
      </c>
      <c r="HU746">
        <f>IF($IW746&gt;=34,INDEX($GL:$GL,$IV746+34),"")</f>
      </c>
      <c r="HV746">
        <f>IF($IW746&gt;=35,INDEX($GL:$GL,$IV746+35),"")</f>
      </c>
      <c r="HW746">
        <f>IF($IW746&gt;=36,INDEX($GL:$GL,$IV746+36),"")</f>
      </c>
      <c r="HX746">
        <f>IF($IW746&gt;=37,INDEX($GL:$GL,$IV746+37),"")</f>
      </c>
      <c r="HY746">
        <f>IF($IW746&gt;=38,INDEX($GL:$GL,$IV746+38),"")</f>
      </c>
      <c r="HZ746">
        <f>IF($IW746&gt;=39,INDEX($GL:$GL,$IV746+39),"")</f>
      </c>
      <c r="IA746">
        <f>IF($IW746&gt;=40,INDEX($GL:$GL,$IV746+40),"")</f>
      </c>
      <c r="IB746">
        <f>IF($IW746&gt;=41,INDEX($GL:$GL,$IV746+41),"")</f>
      </c>
      <c r="IC746">
        <f>IF($IW746&gt;=42,INDEX($GL:$GL,$IV746+42),"")</f>
      </c>
      <c r="ID746">
        <f>IF($IW746&gt;=43,INDEX($GL:$GL,$IV746+43),"")</f>
      </c>
      <c r="IE746">
        <f>IF($IW746&gt;=44,INDEX($GL:$GL,$IV746+44),"")</f>
      </c>
      <c r="IF746">
        <f>IF($IW746&gt;=45,INDEX($GL:$GL,$IV746+45),"")</f>
      </c>
      <c r="IG746">
        <f>IF($IW746&gt;=46,INDEX($GL:$GL,$IV746+46),"")</f>
      </c>
      <c r="IH746">
        <f>IF($IW746&gt;=47,INDEX($GL:$GL,$IV746+47),"")</f>
      </c>
      <c r="II746">
        <f>IF($IW746&gt;=48,INDEX($GL:$GL,$IV746+48),"")</f>
      </c>
      <c r="IJ746">
        <f>IF($IW746&gt;=49,INDEX($GL:$GL,$IV746+49),"")</f>
      </c>
      <c r="IK746">
        <f>IF($IW746&gt;=50,INDEX($GL:$GL,$IV746+50),"")</f>
      </c>
      <c r="IL746">
        <f>IF($IW746&gt;=51,INDEX($GL:$GL,$IV746+51),"")</f>
      </c>
      <c r="IM746">
        <f>IF($IW746&gt;=52,INDEX($GL:$GL,$IV746+52),"")</f>
      </c>
      <c r="IN746">
        <f>IF($IW746&gt;=53,INDEX($GL:$GL,$IV746+53),"")</f>
      </c>
      <c r="IO746">
        <f>IF($IW746&gt;=54,INDEX($GL:$GL,$IV746+54),"")</f>
      </c>
      <c r="IP746">
        <f>IF($IW746&gt;=55,INDEX($GL:$GL,$IV746+55),"")</f>
      </c>
      <c r="IQ746">
        <f>IF($IW746&gt;=56,INDEX($GL:$GL,$IV746+56),"")</f>
      </c>
      <c r="IR746">
        <f>IF($IW746&gt;=57,INDEX($GL:$GL,$IV746+57),"")</f>
      </c>
      <c r="IS746">
        <f>IF($IW746&gt;=58,INDEX($GL:$GL,$IV746+58),"")</f>
      </c>
      <c r="IT746">
        <f>IF($IW746&gt;=59,INDEX($GL:$GL,$IV746+59),"")</f>
      </c>
      <c r="IU746">
        <f>IF($IW746&gt;=60,INDEX($GL:$GL,$IV746+60),"")</f>
      </c>
      <c r="IV746">
        <f>IFERROR(MATCH($GK746,$GL$2:$GL$324,0)+1,0)</f>
      </c>
      <c r="IW746">
        <f>IFERROR(INDEX($GM$2:$GM$324,MATCH($GK746,$GL$2:$GL$324,0)),0)</f>
      </c>
      <c r="IX746" t="s">
        <v>34</v>
      </c>
      <c r="IY746" t="s">
        <v>34</v>
      </c>
    </row>
    <row r="747" spans="1:259" x14ac:dyDescent="0.25">
      <c r="K747">
        <f>IF(OR($N747="",$J747=""),"",IFERROR($N747/$J747,0))</f>
      </c>
      <c r="L747">
        <f>IF($N747="","",
SUM($M747,$O747,$T747,$P747,$R747)*
(1-IF($U747="",0,VALUE($U747)/100)))</f>
      </c>
      <c r="M747">
        <f>IF($N747="","",$N747)</f>
      </c>
      <c r="O747">
        <f>IF($N747="","",
IF($H747="","",
IF(ISNUMBER(SEARCH("exempt",LOWER($H747))),0,
$N747*(VALUE(SUBSTITUTE($H747,"%",""))/100))))</f>
      </c>
      <c r="V747">
        <f>IFERROR(IF(FIND(" - ",$E747)&gt;0,MID($E747,FIND(" - ",$E747)+3,LEN($E747)),""),"")</f>
      </c>
      <c r="AE747" t="s">
        <v>1328</v>
      </c>
      <c r="AJ747">
        <f>IFERROR(LEFT($E747,FIND(" - ",$E747)-1),$E747)</f>
      </c>
      <c r="AM747">
        <f>IF($CB747&gt;=1,INDEX($AK:$AK,$CA747+1),"")</f>
      </c>
      <c r="AN747">
        <f>IF($CB747&gt;=2,INDEX($AK:$AK,$CA747+2),"")</f>
      </c>
      <c r="AO747">
        <f>IF($CB747&gt;=3,INDEX($AK:$AK,$CA747+3),"")</f>
      </c>
      <c r="AP747">
        <f>IF($CB747&gt;=4,INDEX($AK:$AK,$CA747+4),"")</f>
      </c>
      <c r="AQ747">
        <f>IF($CB747&gt;=5,INDEX($AK:$AK,$CA747+5),"")</f>
      </c>
      <c r="AR747">
        <f>IF($CB747&gt;=6,INDEX($AK:$AK,$CA747+6),"")</f>
      </c>
      <c r="AS747">
        <f>IF($CB747&gt;=7,INDEX($AK:$AK,$CA747+7),"")</f>
      </c>
      <c r="AT747">
        <f>IF($CB747&gt;=8,INDEX($AK:$AK,$CA747+8),"")</f>
      </c>
      <c r="AU747">
        <f>IF($CB747&gt;=9,INDEX($AK:$AK,$CA747+9),"")</f>
      </c>
      <c r="AV747">
        <f>IF($CB747&gt;=10,INDEX($AK:$AK,$CA747+10),"")</f>
      </c>
      <c r="AW747">
        <f>IF($CB747&gt;=11,INDEX($AK:$AK,$CA747+11),"")</f>
      </c>
      <c r="AX747">
        <f>IF($CB747&gt;=12,INDEX($AK:$AK,$CA747+12),"")</f>
      </c>
      <c r="AY747">
        <f>IF($CB747&gt;=13,INDEX($AK:$AK,$CA747+13),"")</f>
      </c>
      <c r="AZ747">
        <f>IF($CB747&gt;=14,INDEX($AK:$AK,$CA747+14),"")</f>
      </c>
      <c r="BA747">
        <f>IF($CB747&gt;=15,INDEX($AK:$AK,$CA747+15),"")</f>
      </c>
      <c r="BB747">
        <f>IF($CB747&gt;=16,INDEX($AK:$AK,$CA747+16),"")</f>
      </c>
      <c r="BC747">
        <f>IF($CB747&gt;=17,INDEX($AK:$AK,$CA747+17),"")</f>
      </c>
      <c r="BD747">
        <f>IF($CB747&gt;=18,INDEX($AK:$AK,$CA747+18),"")</f>
      </c>
      <c r="BE747">
        <f>IF($CB747&gt;=19,INDEX($AK:$AK,$CA747+19),"")</f>
      </c>
      <c r="BF747">
        <f>IF($CB747&gt;=20,INDEX($AK:$AK,$CA747+20),"")</f>
      </c>
      <c r="BG747">
        <f>IF($CB747&gt;=21,INDEX($AK:$AK,$CA747+21),"")</f>
      </c>
      <c r="BH747">
        <f>IF($CB747&gt;=22,INDEX($AK:$AK,$CA747+22),"")</f>
      </c>
      <c r="BI747">
        <f>IF($CB747&gt;=23,INDEX($AK:$AK,$CA747+23),"")</f>
      </c>
      <c r="BJ747">
        <f>IF($CB747&gt;=24,INDEX($AK:$AK,$CA747+24),"")</f>
      </c>
      <c r="BK747">
        <f>IF($CB747&gt;=25,INDEX($AK:$AK,$CA747+25),"")</f>
      </c>
      <c r="BL747">
        <f>IF($CB747&gt;=26,INDEX($AK:$AK,$CA747+26),"")</f>
      </c>
      <c r="BM747">
        <f>IF($CB747&gt;=27,INDEX($AK:$AK,$CA747+27),"")</f>
      </c>
      <c r="BN747">
        <f>IF($CB747&gt;=28,INDEX($AK:$AK,$CA747+28),"")</f>
      </c>
      <c r="BO747">
        <f>IF($CB747&gt;=29,INDEX($AK:$AK,$CA747+29),"")</f>
      </c>
      <c r="BP747">
        <f>IF($CB747&gt;=30,INDEX($AK:$AK,$CA747+30),"")</f>
      </c>
      <c r="BQ747">
        <f>IF($CB747&gt;=31,INDEX($AK:$AK,$CA747+31),"")</f>
      </c>
      <c r="BR747">
        <f>IF($CB747&gt;=32,INDEX($AK:$AK,$CA747+32),"")</f>
      </c>
      <c r="BS747">
        <f>IF($CB747&gt;=33,INDEX($AK:$AK,$CA747+33),"")</f>
      </c>
      <c r="BT747">
        <f>IF($CB747&gt;=34,INDEX($AK:$AK,$CA747+34),"")</f>
      </c>
      <c r="BU747">
        <f>IF($CB747&gt;=35,INDEX($AK:$AK,$CA747+35),"")</f>
      </c>
      <c r="BV747">
        <f>IF($CB747&gt;=36,INDEX($AK:$AK,$CA747+36),"")</f>
      </c>
      <c r="BW747">
        <f>IF($CB747&gt;=37,INDEX($AK:$AK,$CA747+37),"")</f>
      </c>
      <c r="BX747">
        <f>IF($CB747&gt;=38,INDEX($AK:$AK,$CA747+38),"")</f>
      </c>
      <c r="BY747">
        <f>IF($CB747&gt;=39,INDEX($AK:$AK,$CA747+39),"")</f>
      </c>
      <c r="BZ747">
        <f>IF($CB747&gt;=40,INDEX($AK:$AK,$CA747+40),"")</f>
      </c>
      <c r="CA747">
        <f>IFERROR(MATCH($AJ747,$AK$2:$AK$134,0)+1,0)</f>
      </c>
      <c r="CB747">
        <f>IFERROR(INDEX($AL$2:$AL$134,MATCH($AJ747,$AK$2:$AK$134,0)),0)</f>
      </c>
      <c r="CC747">
        <f>IFERROR(LEFT($F747,FIND(" - ",$F747)-1),$F747)</f>
      </c>
      <c r="CF747">
        <f>IF($DA747&gt;=1,INDEX($CD:$CD,$CZ747+1),"")</f>
      </c>
      <c r="CG747">
        <f>IF($DA747&gt;=2,INDEX($CD:$CD,$CZ747+2),"")</f>
      </c>
      <c r="CH747">
        <f>IF($DA747&gt;=3,INDEX($CD:$CD,$CZ747+3),"")</f>
      </c>
      <c r="CI747">
        <f>IF($DA747&gt;=4,INDEX($CD:$CD,$CZ747+4),"")</f>
      </c>
      <c r="CJ747">
        <f>IF($DA747&gt;=5,INDEX($CD:$CD,$CZ747+5),"")</f>
      </c>
      <c r="CK747">
        <f>IF($DA747&gt;=6,INDEX($CD:$CD,$CZ747+6),"")</f>
      </c>
      <c r="CL747">
        <f>IF($DA747&gt;=7,INDEX($CD:$CD,$CZ747+7),"")</f>
      </c>
      <c r="CM747">
        <f>IF($DA747&gt;=8,INDEX($CD:$CD,$CZ747+8),"")</f>
      </c>
      <c r="CN747">
        <f>IF($DA747&gt;=9,INDEX($CD:$CD,$CZ747+9),"")</f>
      </c>
      <c r="CO747">
        <f>IF($DA747&gt;=10,INDEX($CD:$CD,$CZ747+10),"")</f>
      </c>
      <c r="CP747">
        <f>IF($DA747&gt;=11,INDEX($CD:$CD,$CZ747+11),"")</f>
      </c>
      <c r="CQ747">
        <f>IF($DA747&gt;=12,INDEX($CD:$CD,$CZ747+12),"")</f>
      </c>
      <c r="CR747">
        <f>IF($DA747&gt;=13,INDEX($CD:$CD,$CZ747+13),"")</f>
      </c>
      <c r="CS747">
        <f>IF($DA747&gt;=14,INDEX($CD:$CD,$CZ747+14),"")</f>
      </c>
      <c r="CT747">
        <f>IF($DA747&gt;=15,INDEX($CD:$CD,$CZ747+15),"")</f>
      </c>
      <c r="CU747">
        <f>IF($DA747&gt;=16,INDEX($CD:$CD,$CZ747+16),"")</f>
      </c>
      <c r="CV747">
        <f>IF($DA747&gt;=17,INDEX($CD:$CD,$CZ747+17),"")</f>
      </c>
      <c r="CW747">
        <f>IF($DA747&gt;=18,INDEX($CD:$CD,$CZ747+18),"")</f>
      </c>
      <c r="CX747">
        <f>IF($DA747&gt;=19,INDEX($CD:$CD,$CZ747+19),"")</f>
      </c>
      <c r="CY747">
        <f>IF($DA747&gt;=20,INDEX($CD:$CD,$CZ747+20),"")</f>
      </c>
      <c r="CZ747">
        <f>IFERROR(MATCH($CC747,$CD$2:$CD$263,0)+1,0)</f>
      </c>
      <c r="DA747">
        <f>IFERROR(INDEX($CE$2:$CE$263,MATCH($CC747,$CD$2:$CD$263,0)),0)</f>
      </c>
      <c r="DB747">
        <f>IFERROR(INDEX($AI:$AI,MATCH($H747,$AH:$AH,0))&amp;"","")</f>
      </c>
      <c r="DF747">
        <f>IF($GI747&gt;=1,INDEX($DC:$DC,$GH747+1),"")</f>
      </c>
      <c r="DG747">
        <f>IF($GI747&gt;=2,INDEX($DC:$DC,$GH747+2),"")</f>
      </c>
      <c r="DH747">
        <f>IF($GI747&gt;=3,INDEX($DC:$DC,$GH747+3),"")</f>
      </c>
      <c r="DI747">
        <f>IF($GI747&gt;=4,INDEX($DC:$DC,$GH747+4),"")</f>
      </c>
      <c r="DJ747">
        <f>IF($GI747&gt;=5,INDEX($DC:$DC,$GH747+5),"")</f>
      </c>
      <c r="DK747">
        <f>IF($GI747&gt;=6,INDEX($DC:$DC,$GH747+6),"")</f>
      </c>
      <c r="DL747">
        <f>IF($GI747&gt;=7,INDEX($DC:$DC,$GH747+7),"")</f>
      </c>
      <c r="DM747">
        <f>IF($GI747&gt;=8,INDEX($DC:$DC,$GH747+8),"")</f>
      </c>
      <c r="DN747">
        <f>IF($GI747&gt;=9,INDEX($DC:$DC,$GH747+9),"")</f>
      </c>
      <c r="DO747">
        <f>IF($GI747&gt;=10,INDEX($DC:$DC,$GH747+10),"")</f>
      </c>
      <c r="DP747">
        <f>IF($GI747&gt;=11,INDEX($DC:$DC,$GH747+11),"")</f>
      </c>
      <c r="DQ747">
        <f>IF($GI747&gt;=12,INDEX($DC:$DC,$GH747+12),"")</f>
      </c>
      <c r="DR747">
        <f>IF($GI747&gt;=13,INDEX($DC:$DC,$GH747+13),"")</f>
      </c>
      <c r="DS747">
        <f>IF($GI747&gt;=14,INDEX($DC:$DC,$GH747+14),"")</f>
      </c>
      <c r="DT747">
        <f>IF($GI747&gt;=15,INDEX($DC:$DC,$GH747+15),"")</f>
      </c>
      <c r="DU747">
        <f>IF($GI747&gt;=16,INDEX($DC:$DC,$GH747+16),"")</f>
      </c>
      <c r="DV747">
        <f>IF($GI747&gt;=17,INDEX($DC:$DC,$GH747+17),"")</f>
      </c>
      <c r="DW747">
        <f>IF($GI747&gt;=18,INDEX($DC:$DC,$GH747+18),"")</f>
      </c>
      <c r="DX747">
        <f>IF($GI747&gt;=19,INDEX($DC:$DC,$GH747+19),"")</f>
      </c>
      <c r="DY747">
        <f>IF($GI747&gt;=20,INDEX($DC:$DC,$GH747+20),"")</f>
      </c>
      <c r="DZ747">
        <f>IF($GI747&gt;=21,INDEX($DC:$DC,$GH747+21),"")</f>
      </c>
      <c r="EA747">
        <f>IF($GI747&gt;=22,INDEX($DC:$DC,$GH747+22),"")</f>
      </c>
      <c r="EB747">
        <f>IF($GI747&gt;=23,INDEX($DC:$DC,$GH747+23),"")</f>
      </c>
      <c r="EC747">
        <f>IF($GI747&gt;=24,INDEX($DC:$DC,$GH747+24),"")</f>
      </c>
      <c r="ED747">
        <f>IF($GI747&gt;=25,INDEX($DC:$DC,$GH747+25),"")</f>
      </c>
      <c r="EE747">
        <f>IF($GI747&gt;=26,INDEX($DC:$DC,$GH747+26),"")</f>
      </c>
      <c r="EF747">
        <f>IF($GI747&gt;=27,INDEX($DC:$DC,$GH747+27),"")</f>
      </c>
      <c r="EG747">
        <f>IF($GI747&gt;=28,INDEX($DC:$DC,$GH747+28),"")</f>
      </c>
      <c r="EH747">
        <f>IF($GI747&gt;=29,INDEX($DC:$DC,$GH747+29),"")</f>
      </c>
      <c r="EI747">
        <f>IF($GI747&gt;=30,INDEX($DC:$DC,$GH747+30),"")</f>
      </c>
      <c r="EJ747">
        <f>IF($GI747&gt;=31,INDEX($DC:$DC,$GH747+31),"")</f>
      </c>
      <c r="EK747">
        <f>IF($GI747&gt;=32,INDEX($DC:$DC,$GH747+32),"")</f>
      </c>
      <c r="EL747">
        <f>IF($GI747&gt;=33,INDEX($DC:$DC,$GH747+33),"")</f>
      </c>
      <c r="EM747">
        <f>IF($GI747&gt;=34,INDEX($DC:$DC,$GH747+34),"")</f>
      </c>
      <c r="EN747">
        <f>IF($GI747&gt;=35,INDEX($DC:$DC,$GH747+35),"")</f>
      </c>
      <c r="EO747">
        <f>IF($GI747&gt;=36,INDEX($DC:$DC,$GH747+36),"")</f>
      </c>
      <c r="EP747">
        <f>IF($GI747&gt;=37,INDEX($DC:$DC,$GH747+37),"")</f>
      </c>
      <c r="EQ747">
        <f>IF($GI747&gt;=38,INDEX($DC:$DC,$GH747+38),"")</f>
      </c>
      <c r="ER747">
        <f>IF($GI747&gt;=39,INDEX($DC:$DC,$GH747+39),"")</f>
      </c>
      <c r="ES747">
        <f>IF($GI747&gt;=40,INDEX($DC:$DC,$GH747+40),"")</f>
      </c>
      <c r="ET747">
        <f>IF($GI747&gt;=1,INDEX($DD:$DD,$GH747+1),"")</f>
      </c>
      <c r="EU747">
        <f>IF($GI747&gt;=2,INDEX($DD:$DD,$GH747+2),"")</f>
      </c>
      <c r="EV747">
        <f>IF($GI747&gt;=3,INDEX($DD:$DD,$GH747+3),"")</f>
      </c>
      <c r="EW747">
        <f>IF($GI747&gt;=4,INDEX($DD:$DD,$GH747+4),"")</f>
      </c>
      <c r="EX747">
        <f>IF($GI747&gt;=5,INDEX($DD:$DD,$GH747+5),"")</f>
      </c>
      <c r="EY747">
        <f>IF($GI747&gt;=6,INDEX($DD:$DD,$GH747+6),"")</f>
      </c>
      <c r="EZ747">
        <f>IF($GI747&gt;=7,INDEX($DD:$DD,$GH747+7),"")</f>
      </c>
      <c r="FA747">
        <f>IF($GI747&gt;=8,INDEX($DD:$DD,$GH747+8),"")</f>
      </c>
      <c r="FB747">
        <f>IF($GI747&gt;=9,INDEX($DD:$DD,$GH747+9),"")</f>
      </c>
      <c r="FC747">
        <f>IF($GI747&gt;=10,INDEX($DD:$DD,$GH747+10),"")</f>
      </c>
      <c r="FD747">
        <f>IF($GI747&gt;=11,INDEX($DD:$DD,$GH747+11),"")</f>
      </c>
      <c r="FE747">
        <f>IF($GI747&gt;=12,INDEX($DD:$DD,$GH747+12),"")</f>
      </c>
      <c r="FF747">
        <f>IF($GI747&gt;=13,INDEX($DD:$DD,$GH747+13),"")</f>
      </c>
      <c r="FG747">
        <f>IF($GI747&gt;=14,INDEX($DD:$DD,$GH747+14),"")</f>
      </c>
      <c r="FH747">
        <f>IF($GI747&gt;=15,INDEX($DD:$DD,$GH747+15),"")</f>
      </c>
      <c r="FI747">
        <f>IF($GI747&gt;=16,INDEX($DD:$DD,$GH747+16),"")</f>
      </c>
      <c r="FJ747">
        <f>IF($GI747&gt;=17,INDEX($DD:$DD,$GH747+17),"")</f>
      </c>
      <c r="FK747">
        <f>IF($GI747&gt;=18,INDEX($DD:$DD,$GH747+18),"")</f>
      </c>
      <c r="FL747">
        <f>IF($GI747&gt;=19,INDEX($DD:$DD,$GH747+19),"")</f>
      </c>
      <c r="FM747">
        <f>IF($GI747&gt;=20,INDEX($DD:$DD,$GH747+20),"")</f>
      </c>
      <c r="FN747">
        <f>IF($GI747&gt;=21,INDEX($DD:$DD,$GH747+21),"")</f>
      </c>
      <c r="FO747">
        <f>IF($GI747&gt;=22,INDEX($DD:$DD,$GH747+22),"")</f>
      </c>
      <c r="FP747">
        <f>IF($GI747&gt;=23,INDEX($DD:$DD,$GH747+23),"")</f>
      </c>
      <c r="FQ747">
        <f>IF($GI747&gt;=24,INDEX($DD:$DD,$GH747+24),"")</f>
      </c>
      <c r="FR747">
        <f>IF($GI747&gt;=25,INDEX($DD:$DD,$GH747+25),"")</f>
      </c>
      <c r="FS747">
        <f>IF($GI747&gt;=26,INDEX($DD:$DD,$GH747+26),"")</f>
      </c>
      <c r="FT747">
        <f>IF($GI747&gt;=27,INDEX($DD:$DD,$GH747+27),"")</f>
      </c>
      <c r="FU747">
        <f>IF($GI747&gt;=28,INDEX($DD:$DD,$GH747+28),"")</f>
      </c>
      <c r="FV747">
        <f>IF($GI747&gt;=29,INDEX($DD:$DD,$GH747+29),"")</f>
      </c>
      <c r="FW747">
        <f>IF($GI747&gt;=30,INDEX($DD:$DD,$GH747+30),"")</f>
      </c>
      <c r="FX747">
        <f>IF($GI747&gt;=31,INDEX($DD:$DD,$GH747+31),"")</f>
      </c>
      <c r="FY747">
        <f>IF($GI747&gt;=32,INDEX($DD:$DD,$GH747+32),"")</f>
      </c>
      <c r="FZ747">
        <f>IF($GI747&gt;=33,INDEX($DD:$DD,$GH747+33),"")</f>
      </c>
      <c r="GA747">
        <f>IF($GI747&gt;=34,INDEX($DD:$DD,$GH747+34),"")</f>
      </c>
      <c r="GB747">
        <f>IF($GI747&gt;=35,INDEX($DD:$DD,$GH747+35),"")</f>
      </c>
      <c r="GC747">
        <f>IF($GI747&gt;=36,INDEX($DD:$DD,$GH747+36),"")</f>
      </c>
      <c r="GD747">
        <f>IF($GI747&gt;=37,INDEX($DD:$DD,$GH747+37),"")</f>
      </c>
      <c r="GE747">
        <f>IF($GI747&gt;=38,INDEX($DD:$DD,$GH747+38),"")</f>
      </c>
      <c r="GF747">
        <f>IF($GI747&gt;=39,INDEX($DD:$DD,$GH747+39),"")</f>
      </c>
      <c r="GG747">
        <f>IF($GI747&gt;=40,INDEX($DD:$DD,$GH747+40),"")</f>
      </c>
      <c r="GH747">
        <f>IFERROR(MATCH($DB747,$DC$2:$DC$148,0)+1,0)</f>
      </c>
      <c r="GI747">
        <f>IFERROR(INDEX($DE$2:$DE$148,MATCH($DB747,$DC$2:$DC$148,0)),0)</f>
      </c>
      <c r="GJ747">
        <f>IFERROR(MATCH($S747,$DF$747:$ES$747,0),0)</f>
      </c>
      <c r="GK747">
        <f>IF($GJ747&gt;0,INDEX($ET$747:$GG$747,$GJ747),"")</f>
      </c>
      <c r="GN747">
        <f>IF($IW747&gt;=1,INDEX($GL:$GL,$IV747+1),"")</f>
      </c>
      <c r="GO747">
        <f>IF($IW747&gt;=2,INDEX($GL:$GL,$IV747+2),"")</f>
      </c>
      <c r="GP747">
        <f>IF($IW747&gt;=3,INDEX($GL:$GL,$IV747+3),"")</f>
      </c>
      <c r="GQ747">
        <f>IF($IW747&gt;=4,INDEX($GL:$GL,$IV747+4),"")</f>
      </c>
      <c r="GR747">
        <f>IF($IW747&gt;=5,INDEX($GL:$GL,$IV747+5),"")</f>
      </c>
      <c r="GS747">
        <f>IF($IW747&gt;=6,INDEX($GL:$GL,$IV747+6),"")</f>
      </c>
      <c r="GT747">
        <f>IF($IW747&gt;=7,INDEX($GL:$GL,$IV747+7),"")</f>
      </c>
      <c r="GU747">
        <f>IF($IW747&gt;=8,INDEX($GL:$GL,$IV747+8),"")</f>
      </c>
      <c r="GV747">
        <f>IF($IW747&gt;=9,INDEX($GL:$GL,$IV747+9),"")</f>
      </c>
      <c r="GW747">
        <f>IF($IW747&gt;=10,INDEX($GL:$GL,$IV747+10),"")</f>
      </c>
      <c r="GX747">
        <f>IF($IW747&gt;=11,INDEX($GL:$GL,$IV747+11),"")</f>
      </c>
      <c r="GY747">
        <f>IF($IW747&gt;=12,INDEX($GL:$GL,$IV747+12),"")</f>
      </c>
      <c r="GZ747">
        <f>IF($IW747&gt;=13,INDEX($GL:$GL,$IV747+13),"")</f>
      </c>
      <c r="HA747">
        <f>IF($IW747&gt;=14,INDEX($GL:$GL,$IV747+14),"")</f>
      </c>
      <c r="HB747">
        <f>IF($IW747&gt;=15,INDEX($GL:$GL,$IV747+15),"")</f>
      </c>
      <c r="HC747">
        <f>IF($IW747&gt;=16,INDEX($GL:$GL,$IV747+16),"")</f>
      </c>
      <c r="HD747">
        <f>IF($IW747&gt;=17,INDEX($GL:$GL,$IV747+17),"")</f>
      </c>
      <c r="HE747">
        <f>IF($IW747&gt;=18,INDEX($GL:$GL,$IV747+18),"")</f>
      </c>
      <c r="HF747">
        <f>IF($IW747&gt;=19,INDEX($GL:$GL,$IV747+19),"")</f>
      </c>
      <c r="HG747">
        <f>IF($IW747&gt;=20,INDEX($GL:$GL,$IV747+20),"")</f>
      </c>
      <c r="HH747">
        <f>IF($IW747&gt;=21,INDEX($GL:$GL,$IV747+21),"")</f>
      </c>
      <c r="HI747">
        <f>IF($IW747&gt;=22,INDEX($GL:$GL,$IV747+22),"")</f>
      </c>
      <c r="HJ747">
        <f>IF($IW747&gt;=23,INDEX($GL:$GL,$IV747+23),"")</f>
      </c>
      <c r="HK747">
        <f>IF($IW747&gt;=24,INDEX($GL:$GL,$IV747+24),"")</f>
      </c>
      <c r="HL747">
        <f>IF($IW747&gt;=25,INDEX($GL:$GL,$IV747+25),"")</f>
      </c>
      <c r="HM747">
        <f>IF($IW747&gt;=26,INDEX($GL:$GL,$IV747+26),"")</f>
      </c>
      <c r="HN747">
        <f>IF($IW747&gt;=27,INDEX($GL:$GL,$IV747+27),"")</f>
      </c>
      <c r="HO747">
        <f>IF($IW747&gt;=28,INDEX($GL:$GL,$IV747+28),"")</f>
      </c>
      <c r="HP747">
        <f>IF($IW747&gt;=29,INDEX($GL:$GL,$IV747+29),"")</f>
      </c>
      <c r="HQ747">
        <f>IF($IW747&gt;=30,INDEX($GL:$GL,$IV747+30),"")</f>
      </c>
      <c r="HR747">
        <f>IF($IW747&gt;=31,INDEX($GL:$GL,$IV747+31),"")</f>
      </c>
      <c r="HS747">
        <f>IF($IW747&gt;=32,INDEX($GL:$GL,$IV747+32),"")</f>
      </c>
      <c r="HT747">
        <f>IF($IW747&gt;=33,INDEX($GL:$GL,$IV747+33),"")</f>
      </c>
      <c r="HU747">
        <f>IF($IW747&gt;=34,INDEX($GL:$GL,$IV747+34),"")</f>
      </c>
      <c r="HV747">
        <f>IF($IW747&gt;=35,INDEX($GL:$GL,$IV747+35),"")</f>
      </c>
      <c r="HW747">
        <f>IF($IW747&gt;=36,INDEX($GL:$GL,$IV747+36),"")</f>
      </c>
      <c r="HX747">
        <f>IF($IW747&gt;=37,INDEX($GL:$GL,$IV747+37),"")</f>
      </c>
      <c r="HY747">
        <f>IF($IW747&gt;=38,INDEX($GL:$GL,$IV747+38),"")</f>
      </c>
      <c r="HZ747">
        <f>IF($IW747&gt;=39,INDEX($GL:$GL,$IV747+39),"")</f>
      </c>
      <c r="IA747">
        <f>IF($IW747&gt;=40,INDEX($GL:$GL,$IV747+40),"")</f>
      </c>
      <c r="IB747">
        <f>IF($IW747&gt;=41,INDEX($GL:$GL,$IV747+41),"")</f>
      </c>
      <c r="IC747">
        <f>IF($IW747&gt;=42,INDEX($GL:$GL,$IV747+42),"")</f>
      </c>
      <c r="ID747">
        <f>IF($IW747&gt;=43,INDEX($GL:$GL,$IV747+43),"")</f>
      </c>
      <c r="IE747">
        <f>IF($IW747&gt;=44,INDEX($GL:$GL,$IV747+44),"")</f>
      </c>
      <c r="IF747">
        <f>IF($IW747&gt;=45,INDEX($GL:$GL,$IV747+45),"")</f>
      </c>
      <c r="IG747">
        <f>IF($IW747&gt;=46,INDEX($GL:$GL,$IV747+46),"")</f>
      </c>
      <c r="IH747">
        <f>IF($IW747&gt;=47,INDEX($GL:$GL,$IV747+47),"")</f>
      </c>
      <c r="II747">
        <f>IF($IW747&gt;=48,INDEX($GL:$GL,$IV747+48),"")</f>
      </c>
      <c r="IJ747">
        <f>IF($IW747&gt;=49,INDEX($GL:$GL,$IV747+49),"")</f>
      </c>
      <c r="IK747">
        <f>IF($IW747&gt;=50,INDEX($GL:$GL,$IV747+50),"")</f>
      </c>
      <c r="IL747">
        <f>IF($IW747&gt;=51,INDEX($GL:$GL,$IV747+51),"")</f>
      </c>
      <c r="IM747">
        <f>IF($IW747&gt;=52,INDEX($GL:$GL,$IV747+52),"")</f>
      </c>
      <c r="IN747">
        <f>IF($IW747&gt;=53,INDEX($GL:$GL,$IV747+53),"")</f>
      </c>
      <c r="IO747">
        <f>IF($IW747&gt;=54,INDEX($GL:$GL,$IV747+54),"")</f>
      </c>
      <c r="IP747">
        <f>IF($IW747&gt;=55,INDEX($GL:$GL,$IV747+55),"")</f>
      </c>
      <c r="IQ747">
        <f>IF($IW747&gt;=56,INDEX($GL:$GL,$IV747+56),"")</f>
      </c>
      <c r="IR747">
        <f>IF($IW747&gt;=57,INDEX($GL:$GL,$IV747+57),"")</f>
      </c>
      <c r="IS747">
        <f>IF($IW747&gt;=58,INDEX($GL:$GL,$IV747+58),"")</f>
      </c>
      <c r="IT747">
        <f>IF($IW747&gt;=59,INDEX($GL:$GL,$IV747+59),"")</f>
      </c>
      <c r="IU747">
        <f>IF($IW747&gt;=60,INDEX($GL:$GL,$IV747+60),"")</f>
      </c>
      <c r="IV747">
        <f>IFERROR(MATCH($GK747,$GL$2:$GL$324,0)+1,0)</f>
      </c>
      <c r="IW747">
        <f>IFERROR(INDEX($GM$2:$GM$324,MATCH($GK747,$GL$2:$GL$324,0)),0)</f>
      </c>
      <c r="IX747" t="s">
        <v>34</v>
      </c>
      <c r="IY747" t="s">
        <v>34</v>
      </c>
    </row>
    <row r="748" spans="1:259" x14ac:dyDescent="0.25">
      <c r="K748">
        <f>IF(OR($N748="",$J748=""),"",IFERROR($N748/$J748,0))</f>
      </c>
      <c r="L748">
        <f>IF($N748="","",
SUM($M748,$O748,$T748,$P748,$R748)*
(1-IF($U748="",0,VALUE($U748)/100)))</f>
      </c>
      <c r="M748">
        <f>IF($N748="","",$N748)</f>
      </c>
      <c r="O748">
        <f>IF($N748="","",
IF($H748="","",
IF(ISNUMBER(SEARCH("exempt",LOWER($H748))),0,
$N748*(VALUE(SUBSTITUTE($H748,"%",""))/100))))</f>
      </c>
      <c r="V748">
        <f>IFERROR(IF(FIND(" - ",$E748)&gt;0,MID($E748,FIND(" - ",$E748)+3,LEN($E748)),""),"")</f>
      </c>
      <c r="AE748" t="s">
        <v>1329</v>
      </c>
      <c r="AJ748">
        <f>IFERROR(LEFT($E748,FIND(" - ",$E748)-1),$E748)</f>
      </c>
      <c r="AM748">
        <f>IF($CB748&gt;=1,INDEX($AK:$AK,$CA748+1),"")</f>
      </c>
      <c r="AN748">
        <f>IF($CB748&gt;=2,INDEX($AK:$AK,$CA748+2),"")</f>
      </c>
      <c r="AO748">
        <f>IF($CB748&gt;=3,INDEX($AK:$AK,$CA748+3),"")</f>
      </c>
      <c r="AP748">
        <f>IF($CB748&gt;=4,INDEX($AK:$AK,$CA748+4),"")</f>
      </c>
      <c r="AQ748">
        <f>IF($CB748&gt;=5,INDEX($AK:$AK,$CA748+5),"")</f>
      </c>
      <c r="AR748">
        <f>IF($CB748&gt;=6,INDEX($AK:$AK,$CA748+6),"")</f>
      </c>
      <c r="AS748">
        <f>IF($CB748&gt;=7,INDEX($AK:$AK,$CA748+7),"")</f>
      </c>
      <c r="AT748">
        <f>IF($CB748&gt;=8,INDEX($AK:$AK,$CA748+8),"")</f>
      </c>
      <c r="AU748">
        <f>IF($CB748&gt;=9,INDEX($AK:$AK,$CA748+9),"")</f>
      </c>
      <c r="AV748">
        <f>IF($CB748&gt;=10,INDEX($AK:$AK,$CA748+10),"")</f>
      </c>
      <c r="AW748">
        <f>IF($CB748&gt;=11,INDEX($AK:$AK,$CA748+11),"")</f>
      </c>
      <c r="AX748">
        <f>IF($CB748&gt;=12,INDEX($AK:$AK,$CA748+12),"")</f>
      </c>
      <c r="AY748">
        <f>IF($CB748&gt;=13,INDEX($AK:$AK,$CA748+13),"")</f>
      </c>
      <c r="AZ748">
        <f>IF($CB748&gt;=14,INDEX($AK:$AK,$CA748+14),"")</f>
      </c>
      <c r="BA748">
        <f>IF($CB748&gt;=15,INDEX($AK:$AK,$CA748+15),"")</f>
      </c>
      <c r="BB748">
        <f>IF($CB748&gt;=16,INDEX($AK:$AK,$CA748+16),"")</f>
      </c>
      <c r="BC748">
        <f>IF($CB748&gt;=17,INDEX($AK:$AK,$CA748+17),"")</f>
      </c>
      <c r="BD748">
        <f>IF($CB748&gt;=18,INDEX($AK:$AK,$CA748+18),"")</f>
      </c>
      <c r="BE748">
        <f>IF($CB748&gt;=19,INDEX($AK:$AK,$CA748+19),"")</f>
      </c>
      <c r="BF748">
        <f>IF($CB748&gt;=20,INDEX($AK:$AK,$CA748+20),"")</f>
      </c>
      <c r="BG748">
        <f>IF($CB748&gt;=21,INDEX($AK:$AK,$CA748+21),"")</f>
      </c>
      <c r="BH748">
        <f>IF($CB748&gt;=22,INDEX($AK:$AK,$CA748+22),"")</f>
      </c>
      <c r="BI748">
        <f>IF($CB748&gt;=23,INDEX($AK:$AK,$CA748+23),"")</f>
      </c>
      <c r="BJ748">
        <f>IF($CB748&gt;=24,INDEX($AK:$AK,$CA748+24),"")</f>
      </c>
      <c r="BK748">
        <f>IF($CB748&gt;=25,INDEX($AK:$AK,$CA748+25),"")</f>
      </c>
      <c r="BL748">
        <f>IF($CB748&gt;=26,INDEX($AK:$AK,$CA748+26),"")</f>
      </c>
      <c r="BM748">
        <f>IF($CB748&gt;=27,INDEX($AK:$AK,$CA748+27),"")</f>
      </c>
      <c r="BN748">
        <f>IF($CB748&gt;=28,INDEX($AK:$AK,$CA748+28),"")</f>
      </c>
      <c r="BO748">
        <f>IF($CB748&gt;=29,INDEX($AK:$AK,$CA748+29),"")</f>
      </c>
      <c r="BP748">
        <f>IF($CB748&gt;=30,INDEX($AK:$AK,$CA748+30),"")</f>
      </c>
      <c r="BQ748">
        <f>IF($CB748&gt;=31,INDEX($AK:$AK,$CA748+31),"")</f>
      </c>
      <c r="BR748">
        <f>IF($CB748&gt;=32,INDEX($AK:$AK,$CA748+32),"")</f>
      </c>
      <c r="BS748">
        <f>IF($CB748&gt;=33,INDEX($AK:$AK,$CA748+33),"")</f>
      </c>
      <c r="BT748">
        <f>IF($CB748&gt;=34,INDEX($AK:$AK,$CA748+34),"")</f>
      </c>
      <c r="BU748">
        <f>IF($CB748&gt;=35,INDEX($AK:$AK,$CA748+35),"")</f>
      </c>
      <c r="BV748">
        <f>IF($CB748&gt;=36,INDEX($AK:$AK,$CA748+36),"")</f>
      </c>
      <c r="BW748">
        <f>IF($CB748&gt;=37,INDEX($AK:$AK,$CA748+37),"")</f>
      </c>
      <c r="BX748">
        <f>IF($CB748&gt;=38,INDEX($AK:$AK,$CA748+38),"")</f>
      </c>
      <c r="BY748">
        <f>IF($CB748&gt;=39,INDEX($AK:$AK,$CA748+39),"")</f>
      </c>
      <c r="BZ748">
        <f>IF($CB748&gt;=40,INDEX($AK:$AK,$CA748+40),"")</f>
      </c>
      <c r="CA748">
        <f>IFERROR(MATCH($AJ748,$AK$2:$AK$134,0)+1,0)</f>
      </c>
      <c r="CB748">
        <f>IFERROR(INDEX($AL$2:$AL$134,MATCH($AJ748,$AK$2:$AK$134,0)),0)</f>
      </c>
      <c r="CC748">
        <f>IFERROR(LEFT($F748,FIND(" - ",$F748)-1),$F748)</f>
      </c>
      <c r="CF748">
        <f>IF($DA748&gt;=1,INDEX($CD:$CD,$CZ748+1),"")</f>
      </c>
      <c r="CG748">
        <f>IF($DA748&gt;=2,INDEX($CD:$CD,$CZ748+2),"")</f>
      </c>
      <c r="CH748">
        <f>IF($DA748&gt;=3,INDEX($CD:$CD,$CZ748+3),"")</f>
      </c>
      <c r="CI748">
        <f>IF($DA748&gt;=4,INDEX($CD:$CD,$CZ748+4),"")</f>
      </c>
      <c r="CJ748">
        <f>IF($DA748&gt;=5,INDEX($CD:$CD,$CZ748+5),"")</f>
      </c>
      <c r="CK748">
        <f>IF($DA748&gt;=6,INDEX($CD:$CD,$CZ748+6),"")</f>
      </c>
      <c r="CL748">
        <f>IF($DA748&gt;=7,INDEX($CD:$CD,$CZ748+7),"")</f>
      </c>
      <c r="CM748">
        <f>IF($DA748&gt;=8,INDEX($CD:$CD,$CZ748+8),"")</f>
      </c>
      <c r="CN748">
        <f>IF($DA748&gt;=9,INDEX($CD:$CD,$CZ748+9),"")</f>
      </c>
      <c r="CO748">
        <f>IF($DA748&gt;=10,INDEX($CD:$CD,$CZ748+10),"")</f>
      </c>
      <c r="CP748">
        <f>IF($DA748&gt;=11,INDEX($CD:$CD,$CZ748+11),"")</f>
      </c>
      <c r="CQ748">
        <f>IF($DA748&gt;=12,INDEX($CD:$CD,$CZ748+12),"")</f>
      </c>
      <c r="CR748">
        <f>IF($DA748&gt;=13,INDEX($CD:$CD,$CZ748+13),"")</f>
      </c>
      <c r="CS748">
        <f>IF($DA748&gt;=14,INDEX($CD:$CD,$CZ748+14),"")</f>
      </c>
      <c r="CT748">
        <f>IF($DA748&gt;=15,INDEX($CD:$CD,$CZ748+15),"")</f>
      </c>
      <c r="CU748">
        <f>IF($DA748&gt;=16,INDEX($CD:$CD,$CZ748+16),"")</f>
      </c>
      <c r="CV748">
        <f>IF($DA748&gt;=17,INDEX($CD:$CD,$CZ748+17),"")</f>
      </c>
      <c r="CW748">
        <f>IF($DA748&gt;=18,INDEX($CD:$CD,$CZ748+18),"")</f>
      </c>
      <c r="CX748">
        <f>IF($DA748&gt;=19,INDEX($CD:$CD,$CZ748+19),"")</f>
      </c>
      <c r="CY748">
        <f>IF($DA748&gt;=20,INDEX($CD:$CD,$CZ748+20),"")</f>
      </c>
      <c r="CZ748">
        <f>IFERROR(MATCH($CC748,$CD$2:$CD$263,0)+1,0)</f>
      </c>
      <c r="DA748">
        <f>IFERROR(INDEX($CE$2:$CE$263,MATCH($CC748,$CD$2:$CD$263,0)),0)</f>
      </c>
      <c r="DB748">
        <f>IFERROR(INDEX($AI:$AI,MATCH($H748,$AH:$AH,0))&amp;"","")</f>
      </c>
      <c r="DF748">
        <f>IF($GI748&gt;=1,INDEX($DC:$DC,$GH748+1),"")</f>
      </c>
      <c r="DG748">
        <f>IF($GI748&gt;=2,INDEX($DC:$DC,$GH748+2),"")</f>
      </c>
      <c r="DH748">
        <f>IF($GI748&gt;=3,INDEX($DC:$DC,$GH748+3),"")</f>
      </c>
      <c r="DI748">
        <f>IF($GI748&gt;=4,INDEX($DC:$DC,$GH748+4),"")</f>
      </c>
      <c r="DJ748">
        <f>IF($GI748&gt;=5,INDEX($DC:$DC,$GH748+5),"")</f>
      </c>
      <c r="DK748">
        <f>IF($GI748&gt;=6,INDEX($DC:$DC,$GH748+6),"")</f>
      </c>
      <c r="DL748">
        <f>IF($GI748&gt;=7,INDEX($DC:$DC,$GH748+7),"")</f>
      </c>
      <c r="DM748">
        <f>IF($GI748&gt;=8,INDEX($DC:$DC,$GH748+8),"")</f>
      </c>
      <c r="DN748">
        <f>IF($GI748&gt;=9,INDEX($DC:$DC,$GH748+9),"")</f>
      </c>
      <c r="DO748">
        <f>IF($GI748&gt;=10,INDEX($DC:$DC,$GH748+10),"")</f>
      </c>
      <c r="DP748">
        <f>IF($GI748&gt;=11,INDEX($DC:$DC,$GH748+11),"")</f>
      </c>
      <c r="DQ748">
        <f>IF($GI748&gt;=12,INDEX($DC:$DC,$GH748+12),"")</f>
      </c>
      <c r="DR748">
        <f>IF($GI748&gt;=13,INDEX($DC:$DC,$GH748+13),"")</f>
      </c>
      <c r="DS748">
        <f>IF($GI748&gt;=14,INDEX($DC:$DC,$GH748+14),"")</f>
      </c>
      <c r="DT748">
        <f>IF($GI748&gt;=15,INDEX($DC:$DC,$GH748+15),"")</f>
      </c>
      <c r="DU748">
        <f>IF($GI748&gt;=16,INDEX($DC:$DC,$GH748+16),"")</f>
      </c>
      <c r="DV748">
        <f>IF($GI748&gt;=17,INDEX($DC:$DC,$GH748+17),"")</f>
      </c>
      <c r="DW748">
        <f>IF($GI748&gt;=18,INDEX($DC:$DC,$GH748+18),"")</f>
      </c>
      <c r="DX748">
        <f>IF($GI748&gt;=19,INDEX($DC:$DC,$GH748+19),"")</f>
      </c>
      <c r="DY748">
        <f>IF($GI748&gt;=20,INDEX($DC:$DC,$GH748+20),"")</f>
      </c>
      <c r="DZ748">
        <f>IF($GI748&gt;=21,INDEX($DC:$DC,$GH748+21),"")</f>
      </c>
      <c r="EA748">
        <f>IF($GI748&gt;=22,INDEX($DC:$DC,$GH748+22),"")</f>
      </c>
      <c r="EB748">
        <f>IF($GI748&gt;=23,INDEX($DC:$DC,$GH748+23),"")</f>
      </c>
      <c r="EC748">
        <f>IF($GI748&gt;=24,INDEX($DC:$DC,$GH748+24),"")</f>
      </c>
      <c r="ED748">
        <f>IF($GI748&gt;=25,INDEX($DC:$DC,$GH748+25),"")</f>
      </c>
      <c r="EE748">
        <f>IF($GI748&gt;=26,INDEX($DC:$DC,$GH748+26),"")</f>
      </c>
      <c r="EF748">
        <f>IF($GI748&gt;=27,INDEX($DC:$DC,$GH748+27),"")</f>
      </c>
      <c r="EG748">
        <f>IF($GI748&gt;=28,INDEX($DC:$DC,$GH748+28),"")</f>
      </c>
      <c r="EH748">
        <f>IF($GI748&gt;=29,INDEX($DC:$DC,$GH748+29),"")</f>
      </c>
      <c r="EI748">
        <f>IF($GI748&gt;=30,INDEX($DC:$DC,$GH748+30),"")</f>
      </c>
      <c r="EJ748">
        <f>IF($GI748&gt;=31,INDEX($DC:$DC,$GH748+31),"")</f>
      </c>
      <c r="EK748">
        <f>IF($GI748&gt;=32,INDEX($DC:$DC,$GH748+32),"")</f>
      </c>
      <c r="EL748">
        <f>IF($GI748&gt;=33,INDEX($DC:$DC,$GH748+33),"")</f>
      </c>
      <c r="EM748">
        <f>IF($GI748&gt;=34,INDEX($DC:$DC,$GH748+34),"")</f>
      </c>
      <c r="EN748">
        <f>IF($GI748&gt;=35,INDEX($DC:$DC,$GH748+35),"")</f>
      </c>
      <c r="EO748">
        <f>IF($GI748&gt;=36,INDEX($DC:$DC,$GH748+36),"")</f>
      </c>
      <c r="EP748">
        <f>IF($GI748&gt;=37,INDEX($DC:$DC,$GH748+37),"")</f>
      </c>
      <c r="EQ748">
        <f>IF($GI748&gt;=38,INDEX($DC:$DC,$GH748+38),"")</f>
      </c>
      <c r="ER748">
        <f>IF($GI748&gt;=39,INDEX($DC:$DC,$GH748+39),"")</f>
      </c>
      <c r="ES748">
        <f>IF($GI748&gt;=40,INDEX($DC:$DC,$GH748+40),"")</f>
      </c>
      <c r="ET748">
        <f>IF($GI748&gt;=1,INDEX($DD:$DD,$GH748+1),"")</f>
      </c>
      <c r="EU748">
        <f>IF($GI748&gt;=2,INDEX($DD:$DD,$GH748+2),"")</f>
      </c>
      <c r="EV748">
        <f>IF($GI748&gt;=3,INDEX($DD:$DD,$GH748+3),"")</f>
      </c>
      <c r="EW748">
        <f>IF($GI748&gt;=4,INDEX($DD:$DD,$GH748+4),"")</f>
      </c>
      <c r="EX748">
        <f>IF($GI748&gt;=5,INDEX($DD:$DD,$GH748+5),"")</f>
      </c>
      <c r="EY748">
        <f>IF($GI748&gt;=6,INDEX($DD:$DD,$GH748+6),"")</f>
      </c>
      <c r="EZ748">
        <f>IF($GI748&gt;=7,INDEX($DD:$DD,$GH748+7),"")</f>
      </c>
      <c r="FA748">
        <f>IF($GI748&gt;=8,INDEX($DD:$DD,$GH748+8),"")</f>
      </c>
      <c r="FB748">
        <f>IF($GI748&gt;=9,INDEX($DD:$DD,$GH748+9),"")</f>
      </c>
      <c r="FC748">
        <f>IF($GI748&gt;=10,INDEX($DD:$DD,$GH748+10),"")</f>
      </c>
      <c r="FD748">
        <f>IF($GI748&gt;=11,INDEX($DD:$DD,$GH748+11),"")</f>
      </c>
      <c r="FE748">
        <f>IF($GI748&gt;=12,INDEX($DD:$DD,$GH748+12),"")</f>
      </c>
      <c r="FF748">
        <f>IF($GI748&gt;=13,INDEX($DD:$DD,$GH748+13),"")</f>
      </c>
      <c r="FG748">
        <f>IF($GI748&gt;=14,INDEX($DD:$DD,$GH748+14),"")</f>
      </c>
      <c r="FH748">
        <f>IF($GI748&gt;=15,INDEX($DD:$DD,$GH748+15),"")</f>
      </c>
      <c r="FI748">
        <f>IF($GI748&gt;=16,INDEX($DD:$DD,$GH748+16),"")</f>
      </c>
      <c r="FJ748">
        <f>IF($GI748&gt;=17,INDEX($DD:$DD,$GH748+17),"")</f>
      </c>
      <c r="FK748">
        <f>IF($GI748&gt;=18,INDEX($DD:$DD,$GH748+18),"")</f>
      </c>
      <c r="FL748">
        <f>IF($GI748&gt;=19,INDEX($DD:$DD,$GH748+19),"")</f>
      </c>
      <c r="FM748">
        <f>IF($GI748&gt;=20,INDEX($DD:$DD,$GH748+20),"")</f>
      </c>
      <c r="FN748">
        <f>IF($GI748&gt;=21,INDEX($DD:$DD,$GH748+21),"")</f>
      </c>
      <c r="FO748">
        <f>IF($GI748&gt;=22,INDEX($DD:$DD,$GH748+22),"")</f>
      </c>
      <c r="FP748">
        <f>IF($GI748&gt;=23,INDEX($DD:$DD,$GH748+23),"")</f>
      </c>
      <c r="FQ748">
        <f>IF($GI748&gt;=24,INDEX($DD:$DD,$GH748+24),"")</f>
      </c>
      <c r="FR748">
        <f>IF($GI748&gt;=25,INDEX($DD:$DD,$GH748+25),"")</f>
      </c>
      <c r="FS748">
        <f>IF($GI748&gt;=26,INDEX($DD:$DD,$GH748+26),"")</f>
      </c>
      <c r="FT748">
        <f>IF($GI748&gt;=27,INDEX($DD:$DD,$GH748+27),"")</f>
      </c>
      <c r="FU748">
        <f>IF($GI748&gt;=28,INDEX($DD:$DD,$GH748+28),"")</f>
      </c>
      <c r="FV748">
        <f>IF($GI748&gt;=29,INDEX($DD:$DD,$GH748+29),"")</f>
      </c>
      <c r="FW748">
        <f>IF($GI748&gt;=30,INDEX($DD:$DD,$GH748+30),"")</f>
      </c>
      <c r="FX748">
        <f>IF($GI748&gt;=31,INDEX($DD:$DD,$GH748+31),"")</f>
      </c>
      <c r="FY748">
        <f>IF($GI748&gt;=32,INDEX($DD:$DD,$GH748+32),"")</f>
      </c>
      <c r="FZ748">
        <f>IF($GI748&gt;=33,INDEX($DD:$DD,$GH748+33),"")</f>
      </c>
      <c r="GA748">
        <f>IF($GI748&gt;=34,INDEX($DD:$DD,$GH748+34),"")</f>
      </c>
      <c r="GB748">
        <f>IF($GI748&gt;=35,INDEX($DD:$DD,$GH748+35),"")</f>
      </c>
      <c r="GC748">
        <f>IF($GI748&gt;=36,INDEX($DD:$DD,$GH748+36),"")</f>
      </c>
      <c r="GD748">
        <f>IF($GI748&gt;=37,INDEX($DD:$DD,$GH748+37),"")</f>
      </c>
      <c r="GE748">
        <f>IF($GI748&gt;=38,INDEX($DD:$DD,$GH748+38),"")</f>
      </c>
      <c r="GF748">
        <f>IF($GI748&gt;=39,INDEX($DD:$DD,$GH748+39),"")</f>
      </c>
      <c r="GG748">
        <f>IF($GI748&gt;=40,INDEX($DD:$DD,$GH748+40),"")</f>
      </c>
      <c r="GH748">
        <f>IFERROR(MATCH($DB748,$DC$2:$DC$148,0)+1,0)</f>
      </c>
      <c r="GI748">
        <f>IFERROR(INDEX($DE$2:$DE$148,MATCH($DB748,$DC$2:$DC$148,0)),0)</f>
      </c>
      <c r="GJ748">
        <f>IFERROR(MATCH($S748,$DF$748:$ES$748,0),0)</f>
      </c>
      <c r="GK748">
        <f>IF($GJ748&gt;0,INDEX($ET$748:$GG$748,$GJ748),"")</f>
      </c>
      <c r="GN748">
        <f>IF($IW748&gt;=1,INDEX($GL:$GL,$IV748+1),"")</f>
      </c>
      <c r="GO748">
        <f>IF($IW748&gt;=2,INDEX($GL:$GL,$IV748+2),"")</f>
      </c>
      <c r="GP748">
        <f>IF($IW748&gt;=3,INDEX($GL:$GL,$IV748+3),"")</f>
      </c>
      <c r="GQ748">
        <f>IF($IW748&gt;=4,INDEX($GL:$GL,$IV748+4),"")</f>
      </c>
      <c r="GR748">
        <f>IF($IW748&gt;=5,INDEX($GL:$GL,$IV748+5),"")</f>
      </c>
      <c r="GS748">
        <f>IF($IW748&gt;=6,INDEX($GL:$GL,$IV748+6),"")</f>
      </c>
      <c r="GT748">
        <f>IF($IW748&gt;=7,INDEX($GL:$GL,$IV748+7),"")</f>
      </c>
      <c r="GU748">
        <f>IF($IW748&gt;=8,INDEX($GL:$GL,$IV748+8),"")</f>
      </c>
      <c r="GV748">
        <f>IF($IW748&gt;=9,INDEX($GL:$GL,$IV748+9),"")</f>
      </c>
      <c r="GW748">
        <f>IF($IW748&gt;=10,INDEX($GL:$GL,$IV748+10),"")</f>
      </c>
      <c r="GX748">
        <f>IF($IW748&gt;=11,INDEX($GL:$GL,$IV748+11),"")</f>
      </c>
      <c r="GY748">
        <f>IF($IW748&gt;=12,INDEX($GL:$GL,$IV748+12),"")</f>
      </c>
      <c r="GZ748">
        <f>IF($IW748&gt;=13,INDEX($GL:$GL,$IV748+13),"")</f>
      </c>
      <c r="HA748">
        <f>IF($IW748&gt;=14,INDEX($GL:$GL,$IV748+14),"")</f>
      </c>
      <c r="HB748">
        <f>IF($IW748&gt;=15,INDEX($GL:$GL,$IV748+15),"")</f>
      </c>
      <c r="HC748">
        <f>IF($IW748&gt;=16,INDEX($GL:$GL,$IV748+16),"")</f>
      </c>
      <c r="HD748">
        <f>IF($IW748&gt;=17,INDEX($GL:$GL,$IV748+17),"")</f>
      </c>
      <c r="HE748">
        <f>IF($IW748&gt;=18,INDEX($GL:$GL,$IV748+18),"")</f>
      </c>
      <c r="HF748">
        <f>IF($IW748&gt;=19,INDEX($GL:$GL,$IV748+19),"")</f>
      </c>
      <c r="HG748">
        <f>IF($IW748&gt;=20,INDEX($GL:$GL,$IV748+20),"")</f>
      </c>
      <c r="HH748">
        <f>IF($IW748&gt;=21,INDEX($GL:$GL,$IV748+21),"")</f>
      </c>
      <c r="HI748">
        <f>IF($IW748&gt;=22,INDEX($GL:$GL,$IV748+22),"")</f>
      </c>
      <c r="HJ748">
        <f>IF($IW748&gt;=23,INDEX($GL:$GL,$IV748+23),"")</f>
      </c>
      <c r="HK748">
        <f>IF($IW748&gt;=24,INDEX($GL:$GL,$IV748+24),"")</f>
      </c>
      <c r="HL748">
        <f>IF($IW748&gt;=25,INDEX($GL:$GL,$IV748+25),"")</f>
      </c>
      <c r="HM748">
        <f>IF($IW748&gt;=26,INDEX($GL:$GL,$IV748+26),"")</f>
      </c>
      <c r="HN748">
        <f>IF($IW748&gt;=27,INDEX($GL:$GL,$IV748+27),"")</f>
      </c>
      <c r="HO748">
        <f>IF($IW748&gt;=28,INDEX($GL:$GL,$IV748+28),"")</f>
      </c>
      <c r="HP748">
        <f>IF($IW748&gt;=29,INDEX($GL:$GL,$IV748+29),"")</f>
      </c>
      <c r="HQ748">
        <f>IF($IW748&gt;=30,INDEX($GL:$GL,$IV748+30),"")</f>
      </c>
      <c r="HR748">
        <f>IF($IW748&gt;=31,INDEX($GL:$GL,$IV748+31),"")</f>
      </c>
      <c r="HS748">
        <f>IF($IW748&gt;=32,INDEX($GL:$GL,$IV748+32),"")</f>
      </c>
      <c r="HT748">
        <f>IF($IW748&gt;=33,INDEX($GL:$GL,$IV748+33),"")</f>
      </c>
      <c r="HU748">
        <f>IF($IW748&gt;=34,INDEX($GL:$GL,$IV748+34),"")</f>
      </c>
      <c r="HV748">
        <f>IF($IW748&gt;=35,INDEX($GL:$GL,$IV748+35),"")</f>
      </c>
      <c r="HW748">
        <f>IF($IW748&gt;=36,INDEX($GL:$GL,$IV748+36),"")</f>
      </c>
      <c r="HX748">
        <f>IF($IW748&gt;=37,INDEX($GL:$GL,$IV748+37),"")</f>
      </c>
      <c r="HY748">
        <f>IF($IW748&gt;=38,INDEX($GL:$GL,$IV748+38),"")</f>
      </c>
      <c r="HZ748">
        <f>IF($IW748&gt;=39,INDEX($GL:$GL,$IV748+39),"")</f>
      </c>
      <c r="IA748">
        <f>IF($IW748&gt;=40,INDEX($GL:$GL,$IV748+40),"")</f>
      </c>
      <c r="IB748">
        <f>IF($IW748&gt;=41,INDEX($GL:$GL,$IV748+41),"")</f>
      </c>
      <c r="IC748">
        <f>IF($IW748&gt;=42,INDEX($GL:$GL,$IV748+42),"")</f>
      </c>
      <c r="ID748">
        <f>IF($IW748&gt;=43,INDEX($GL:$GL,$IV748+43),"")</f>
      </c>
      <c r="IE748">
        <f>IF($IW748&gt;=44,INDEX($GL:$GL,$IV748+44),"")</f>
      </c>
      <c r="IF748">
        <f>IF($IW748&gt;=45,INDEX($GL:$GL,$IV748+45),"")</f>
      </c>
      <c r="IG748">
        <f>IF($IW748&gt;=46,INDEX($GL:$GL,$IV748+46),"")</f>
      </c>
      <c r="IH748">
        <f>IF($IW748&gt;=47,INDEX($GL:$GL,$IV748+47),"")</f>
      </c>
      <c r="II748">
        <f>IF($IW748&gt;=48,INDEX($GL:$GL,$IV748+48),"")</f>
      </c>
      <c r="IJ748">
        <f>IF($IW748&gt;=49,INDEX($GL:$GL,$IV748+49),"")</f>
      </c>
      <c r="IK748">
        <f>IF($IW748&gt;=50,INDEX($GL:$GL,$IV748+50),"")</f>
      </c>
      <c r="IL748">
        <f>IF($IW748&gt;=51,INDEX($GL:$GL,$IV748+51),"")</f>
      </c>
      <c r="IM748">
        <f>IF($IW748&gt;=52,INDEX($GL:$GL,$IV748+52),"")</f>
      </c>
      <c r="IN748">
        <f>IF($IW748&gt;=53,INDEX($GL:$GL,$IV748+53),"")</f>
      </c>
      <c r="IO748">
        <f>IF($IW748&gt;=54,INDEX($GL:$GL,$IV748+54),"")</f>
      </c>
      <c r="IP748">
        <f>IF($IW748&gt;=55,INDEX($GL:$GL,$IV748+55),"")</f>
      </c>
      <c r="IQ748">
        <f>IF($IW748&gt;=56,INDEX($GL:$GL,$IV748+56),"")</f>
      </c>
      <c r="IR748">
        <f>IF($IW748&gt;=57,INDEX($GL:$GL,$IV748+57),"")</f>
      </c>
      <c r="IS748">
        <f>IF($IW748&gt;=58,INDEX($GL:$GL,$IV748+58),"")</f>
      </c>
      <c r="IT748">
        <f>IF($IW748&gt;=59,INDEX($GL:$GL,$IV748+59),"")</f>
      </c>
      <c r="IU748">
        <f>IF($IW748&gt;=60,INDEX($GL:$GL,$IV748+60),"")</f>
      </c>
      <c r="IV748">
        <f>IFERROR(MATCH($GK748,$GL$2:$GL$324,0)+1,0)</f>
      </c>
      <c r="IW748">
        <f>IFERROR(INDEX($GM$2:$GM$324,MATCH($GK748,$GL$2:$GL$324,0)),0)</f>
      </c>
      <c r="IX748" t="s">
        <v>34</v>
      </c>
      <c r="IY748" t="s">
        <v>34</v>
      </c>
    </row>
    <row r="749" spans="1:259" x14ac:dyDescent="0.25">
      <c r="K749">
        <f>IF(OR($N749="",$J749=""),"",IFERROR($N749/$J749,0))</f>
      </c>
      <c r="L749">
        <f>IF($N749="","",
SUM($M749,$O749,$T749,$P749,$R749)*
(1-IF($U749="",0,VALUE($U749)/100)))</f>
      </c>
      <c r="M749">
        <f>IF($N749="","",$N749)</f>
      </c>
      <c r="O749">
        <f>IF($N749="","",
IF($H749="","",
IF(ISNUMBER(SEARCH("exempt",LOWER($H749))),0,
$N749*(VALUE(SUBSTITUTE($H749,"%",""))/100))))</f>
      </c>
      <c r="V749">
        <f>IFERROR(IF(FIND(" - ",$E749)&gt;0,MID($E749,FIND(" - ",$E749)+3,LEN($E749)),""),"")</f>
      </c>
      <c r="AE749" t="s">
        <v>1330</v>
      </c>
      <c r="AJ749">
        <f>IFERROR(LEFT($E749,FIND(" - ",$E749)-1),$E749)</f>
      </c>
      <c r="AM749">
        <f>IF($CB749&gt;=1,INDEX($AK:$AK,$CA749+1),"")</f>
      </c>
      <c r="AN749">
        <f>IF($CB749&gt;=2,INDEX($AK:$AK,$CA749+2),"")</f>
      </c>
      <c r="AO749">
        <f>IF($CB749&gt;=3,INDEX($AK:$AK,$CA749+3),"")</f>
      </c>
      <c r="AP749">
        <f>IF($CB749&gt;=4,INDEX($AK:$AK,$CA749+4),"")</f>
      </c>
      <c r="AQ749">
        <f>IF($CB749&gt;=5,INDEX($AK:$AK,$CA749+5),"")</f>
      </c>
      <c r="AR749">
        <f>IF($CB749&gt;=6,INDEX($AK:$AK,$CA749+6),"")</f>
      </c>
      <c r="AS749">
        <f>IF($CB749&gt;=7,INDEX($AK:$AK,$CA749+7),"")</f>
      </c>
      <c r="AT749">
        <f>IF($CB749&gt;=8,INDEX($AK:$AK,$CA749+8),"")</f>
      </c>
      <c r="AU749">
        <f>IF($CB749&gt;=9,INDEX($AK:$AK,$CA749+9),"")</f>
      </c>
      <c r="AV749">
        <f>IF($CB749&gt;=10,INDEX($AK:$AK,$CA749+10),"")</f>
      </c>
      <c r="AW749">
        <f>IF($CB749&gt;=11,INDEX($AK:$AK,$CA749+11),"")</f>
      </c>
      <c r="AX749">
        <f>IF($CB749&gt;=12,INDEX($AK:$AK,$CA749+12),"")</f>
      </c>
      <c r="AY749">
        <f>IF($CB749&gt;=13,INDEX($AK:$AK,$CA749+13),"")</f>
      </c>
      <c r="AZ749">
        <f>IF($CB749&gt;=14,INDEX($AK:$AK,$CA749+14),"")</f>
      </c>
      <c r="BA749">
        <f>IF($CB749&gt;=15,INDEX($AK:$AK,$CA749+15),"")</f>
      </c>
      <c r="BB749">
        <f>IF($CB749&gt;=16,INDEX($AK:$AK,$CA749+16),"")</f>
      </c>
      <c r="BC749">
        <f>IF($CB749&gt;=17,INDEX($AK:$AK,$CA749+17),"")</f>
      </c>
      <c r="BD749">
        <f>IF($CB749&gt;=18,INDEX($AK:$AK,$CA749+18),"")</f>
      </c>
      <c r="BE749">
        <f>IF($CB749&gt;=19,INDEX($AK:$AK,$CA749+19),"")</f>
      </c>
      <c r="BF749">
        <f>IF($CB749&gt;=20,INDEX($AK:$AK,$CA749+20),"")</f>
      </c>
      <c r="BG749">
        <f>IF($CB749&gt;=21,INDEX($AK:$AK,$CA749+21),"")</f>
      </c>
      <c r="BH749">
        <f>IF($CB749&gt;=22,INDEX($AK:$AK,$CA749+22),"")</f>
      </c>
      <c r="BI749">
        <f>IF($CB749&gt;=23,INDEX($AK:$AK,$CA749+23),"")</f>
      </c>
      <c r="BJ749">
        <f>IF($CB749&gt;=24,INDEX($AK:$AK,$CA749+24),"")</f>
      </c>
      <c r="BK749">
        <f>IF($CB749&gt;=25,INDEX($AK:$AK,$CA749+25),"")</f>
      </c>
      <c r="BL749">
        <f>IF($CB749&gt;=26,INDEX($AK:$AK,$CA749+26),"")</f>
      </c>
      <c r="BM749">
        <f>IF($CB749&gt;=27,INDEX($AK:$AK,$CA749+27),"")</f>
      </c>
      <c r="BN749">
        <f>IF($CB749&gt;=28,INDEX($AK:$AK,$CA749+28),"")</f>
      </c>
      <c r="BO749">
        <f>IF($CB749&gt;=29,INDEX($AK:$AK,$CA749+29),"")</f>
      </c>
      <c r="BP749">
        <f>IF($CB749&gt;=30,INDEX($AK:$AK,$CA749+30),"")</f>
      </c>
      <c r="BQ749">
        <f>IF($CB749&gt;=31,INDEX($AK:$AK,$CA749+31),"")</f>
      </c>
      <c r="BR749">
        <f>IF($CB749&gt;=32,INDEX($AK:$AK,$CA749+32),"")</f>
      </c>
      <c r="BS749">
        <f>IF($CB749&gt;=33,INDEX($AK:$AK,$CA749+33),"")</f>
      </c>
      <c r="BT749">
        <f>IF($CB749&gt;=34,INDEX($AK:$AK,$CA749+34),"")</f>
      </c>
      <c r="BU749">
        <f>IF($CB749&gt;=35,INDEX($AK:$AK,$CA749+35),"")</f>
      </c>
      <c r="BV749">
        <f>IF($CB749&gt;=36,INDEX($AK:$AK,$CA749+36),"")</f>
      </c>
      <c r="BW749">
        <f>IF($CB749&gt;=37,INDEX($AK:$AK,$CA749+37),"")</f>
      </c>
      <c r="BX749">
        <f>IF($CB749&gt;=38,INDEX($AK:$AK,$CA749+38),"")</f>
      </c>
      <c r="BY749">
        <f>IF($CB749&gt;=39,INDEX($AK:$AK,$CA749+39),"")</f>
      </c>
      <c r="BZ749">
        <f>IF($CB749&gt;=40,INDEX($AK:$AK,$CA749+40),"")</f>
      </c>
      <c r="CA749">
        <f>IFERROR(MATCH($AJ749,$AK$2:$AK$134,0)+1,0)</f>
      </c>
      <c r="CB749">
        <f>IFERROR(INDEX($AL$2:$AL$134,MATCH($AJ749,$AK$2:$AK$134,0)),0)</f>
      </c>
      <c r="CC749">
        <f>IFERROR(LEFT($F749,FIND(" - ",$F749)-1),$F749)</f>
      </c>
      <c r="CF749">
        <f>IF($DA749&gt;=1,INDEX($CD:$CD,$CZ749+1),"")</f>
      </c>
      <c r="CG749">
        <f>IF($DA749&gt;=2,INDEX($CD:$CD,$CZ749+2),"")</f>
      </c>
      <c r="CH749">
        <f>IF($DA749&gt;=3,INDEX($CD:$CD,$CZ749+3),"")</f>
      </c>
      <c r="CI749">
        <f>IF($DA749&gt;=4,INDEX($CD:$CD,$CZ749+4),"")</f>
      </c>
      <c r="CJ749">
        <f>IF($DA749&gt;=5,INDEX($CD:$CD,$CZ749+5),"")</f>
      </c>
      <c r="CK749">
        <f>IF($DA749&gt;=6,INDEX($CD:$CD,$CZ749+6),"")</f>
      </c>
      <c r="CL749">
        <f>IF($DA749&gt;=7,INDEX($CD:$CD,$CZ749+7),"")</f>
      </c>
      <c r="CM749">
        <f>IF($DA749&gt;=8,INDEX($CD:$CD,$CZ749+8),"")</f>
      </c>
      <c r="CN749">
        <f>IF($DA749&gt;=9,INDEX($CD:$CD,$CZ749+9),"")</f>
      </c>
      <c r="CO749">
        <f>IF($DA749&gt;=10,INDEX($CD:$CD,$CZ749+10),"")</f>
      </c>
      <c r="CP749">
        <f>IF($DA749&gt;=11,INDEX($CD:$CD,$CZ749+11),"")</f>
      </c>
      <c r="CQ749">
        <f>IF($DA749&gt;=12,INDEX($CD:$CD,$CZ749+12),"")</f>
      </c>
      <c r="CR749">
        <f>IF($DA749&gt;=13,INDEX($CD:$CD,$CZ749+13),"")</f>
      </c>
      <c r="CS749">
        <f>IF($DA749&gt;=14,INDEX($CD:$CD,$CZ749+14),"")</f>
      </c>
      <c r="CT749">
        <f>IF($DA749&gt;=15,INDEX($CD:$CD,$CZ749+15),"")</f>
      </c>
      <c r="CU749">
        <f>IF($DA749&gt;=16,INDEX($CD:$CD,$CZ749+16),"")</f>
      </c>
      <c r="CV749">
        <f>IF($DA749&gt;=17,INDEX($CD:$CD,$CZ749+17),"")</f>
      </c>
      <c r="CW749">
        <f>IF($DA749&gt;=18,INDEX($CD:$CD,$CZ749+18),"")</f>
      </c>
      <c r="CX749">
        <f>IF($DA749&gt;=19,INDEX($CD:$CD,$CZ749+19),"")</f>
      </c>
      <c r="CY749">
        <f>IF($DA749&gt;=20,INDEX($CD:$CD,$CZ749+20),"")</f>
      </c>
      <c r="CZ749">
        <f>IFERROR(MATCH($CC749,$CD$2:$CD$263,0)+1,0)</f>
      </c>
      <c r="DA749">
        <f>IFERROR(INDEX($CE$2:$CE$263,MATCH($CC749,$CD$2:$CD$263,0)),0)</f>
      </c>
      <c r="DB749">
        <f>IFERROR(INDEX($AI:$AI,MATCH($H749,$AH:$AH,0))&amp;"","")</f>
      </c>
      <c r="DF749">
        <f>IF($GI749&gt;=1,INDEX($DC:$DC,$GH749+1),"")</f>
      </c>
      <c r="DG749">
        <f>IF($GI749&gt;=2,INDEX($DC:$DC,$GH749+2),"")</f>
      </c>
      <c r="DH749">
        <f>IF($GI749&gt;=3,INDEX($DC:$DC,$GH749+3),"")</f>
      </c>
      <c r="DI749">
        <f>IF($GI749&gt;=4,INDEX($DC:$DC,$GH749+4),"")</f>
      </c>
      <c r="DJ749">
        <f>IF($GI749&gt;=5,INDEX($DC:$DC,$GH749+5),"")</f>
      </c>
      <c r="DK749">
        <f>IF($GI749&gt;=6,INDEX($DC:$DC,$GH749+6),"")</f>
      </c>
      <c r="DL749">
        <f>IF($GI749&gt;=7,INDEX($DC:$DC,$GH749+7),"")</f>
      </c>
      <c r="DM749">
        <f>IF($GI749&gt;=8,INDEX($DC:$DC,$GH749+8),"")</f>
      </c>
      <c r="DN749">
        <f>IF($GI749&gt;=9,INDEX($DC:$DC,$GH749+9),"")</f>
      </c>
      <c r="DO749">
        <f>IF($GI749&gt;=10,INDEX($DC:$DC,$GH749+10),"")</f>
      </c>
      <c r="DP749">
        <f>IF($GI749&gt;=11,INDEX($DC:$DC,$GH749+11),"")</f>
      </c>
      <c r="DQ749">
        <f>IF($GI749&gt;=12,INDEX($DC:$DC,$GH749+12),"")</f>
      </c>
      <c r="DR749">
        <f>IF($GI749&gt;=13,INDEX($DC:$DC,$GH749+13),"")</f>
      </c>
      <c r="DS749">
        <f>IF($GI749&gt;=14,INDEX($DC:$DC,$GH749+14),"")</f>
      </c>
      <c r="DT749">
        <f>IF($GI749&gt;=15,INDEX($DC:$DC,$GH749+15),"")</f>
      </c>
      <c r="DU749">
        <f>IF($GI749&gt;=16,INDEX($DC:$DC,$GH749+16),"")</f>
      </c>
      <c r="DV749">
        <f>IF($GI749&gt;=17,INDEX($DC:$DC,$GH749+17),"")</f>
      </c>
      <c r="DW749">
        <f>IF($GI749&gt;=18,INDEX($DC:$DC,$GH749+18),"")</f>
      </c>
      <c r="DX749">
        <f>IF($GI749&gt;=19,INDEX($DC:$DC,$GH749+19),"")</f>
      </c>
      <c r="DY749">
        <f>IF($GI749&gt;=20,INDEX($DC:$DC,$GH749+20),"")</f>
      </c>
      <c r="DZ749">
        <f>IF($GI749&gt;=21,INDEX($DC:$DC,$GH749+21),"")</f>
      </c>
      <c r="EA749">
        <f>IF($GI749&gt;=22,INDEX($DC:$DC,$GH749+22),"")</f>
      </c>
      <c r="EB749">
        <f>IF($GI749&gt;=23,INDEX($DC:$DC,$GH749+23),"")</f>
      </c>
      <c r="EC749">
        <f>IF($GI749&gt;=24,INDEX($DC:$DC,$GH749+24),"")</f>
      </c>
      <c r="ED749">
        <f>IF($GI749&gt;=25,INDEX($DC:$DC,$GH749+25),"")</f>
      </c>
      <c r="EE749">
        <f>IF($GI749&gt;=26,INDEX($DC:$DC,$GH749+26),"")</f>
      </c>
      <c r="EF749">
        <f>IF($GI749&gt;=27,INDEX($DC:$DC,$GH749+27),"")</f>
      </c>
      <c r="EG749">
        <f>IF($GI749&gt;=28,INDEX($DC:$DC,$GH749+28),"")</f>
      </c>
      <c r="EH749">
        <f>IF($GI749&gt;=29,INDEX($DC:$DC,$GH749+29),"")</f>
      </c>
      <c r="EI749">
        <f>IF($GI749&gt;=30,INDEX($DC:$DC,$GH749+30),"")</f>
      </c>
      <c r="EJ749">
        <f>IF($GI749&gt;=31,INDEX($DC:$DC,$GH749+31),"")</f>
      </c>
      <c r="EK749">
        <f>IF($GI749&gt;=32,INDEX($DC:$DC,$GH749+32),"")</f>
      </c>
      <c r="EL749">
        <f>IF($GI749&gt;=33,INDEX($DC:$DC,$GH749+33),"")</f>
      </c>
      <c r="EM749">
        <f>IF($GI749&gt;=34,INDEX($DC:$DC,$GH749+34),"")</f>
      </c>
      <c r="EN749">
        <f>IF($GI749&gt;=35,INDEX($DC:$DC,$GH749+35),"")</f>
      </c>
      <c r="EO749">
        <f>IF($GI749&gt;=36,INDEX($DC:$DC,$GH749+36),"")</f>
      </c>
      <c r="EP749">
        <f>IF($GI749&gt;=37,INDEX($DC:$DC,$GH749+37),"")</f>
      </c>
      <c r="EQ749">
        <f>IF($GI749&gt;=38,INDEX($DC:$DC,$GH749+38),"")</f>
      </c>
      <c r="ER749">
        <f>IF($GI749&gt;=39,INDEX($DC:$DC,$GH749+39),"")</f>
      </c>
      <c r="ES749">
        <f>IF($GI749&gt;=40,INDEX($DC:$DC,$GH749+40),"")</f>
      </c>
      <c r="ET749">
        <f>IF($GI749&gt;=1,INDEX($DD:$DD,$GH749+1),"")</f>
      </c>
      <c r="EU749">
        <f>IF($GI749&gt;=2,INDEX($DD:$DD,$GH749+2),"")</f>
      </c>
      <c r="EV749">
        <f>IF($GI749&gt;=3,INDEX($DD:$DD,$GH749+3),"")</f>
      </c>
      <c r="EW749">
        <f>IF($GI749&gt;=4,INDEX($DD:$DD,$GH749+4),"")</f>
      </c>
      <c r="EX749">
        <f>IF($GI749&gt;=5,INDEX($DD:$DD,$GH749+5),"")</f>
      </c>
      <c r="EY749">
        <f>IF($GI749&gt;=6,INDEX($DD:$DD,$GH749+6),"")</f>
      </c>
      <c r="EZ749">
        <f>IF($GI749&gt;=7,INDEX($DD:$DD,$GH749+7),"")</f>
      </c>
      <c r="FA749">
        <f>IF($GI749&gt;=8,INDEX($DD:$DD,$GH749+8),"")</f>
      </c>
      <c r="FB749">
        <f>IF($GI749&gt;=9,INDEX($DD:$DD,$GH749+9),"")</f>
      </c>
      <c r="FC749">
        <f>IF($GI749&gt;=10,INDEX($DD:$DD,$GH749+10),"")</f>
      </c>
      <c r="FD749">
        <f>IF($GI749&gt;=11,INDEX($DD:$DD,$GH749+11),"")</f>
      </c>
      <c r="FE749">
        <f>IF($GI749&gt;=12,INDEX($DD:$DD,$GH749+12),"")</f>
      </c>
      <c r="FF749">
        <f>IF($GI749&gt;=13,INDEX($DD:$DD,$GH749+13),"")</f>
      </c>
      <c r="FG749">
        <f>IF($GI749&gt;=14,INDEX($DD:$DD,$GH749+14),"")</f>
      </c>
      <c r="FH749">
        <f>IF($GI749&gt;=15,INDEX($DD:$DD,$GH749+15),"")</f>
      </c>
      <c r="FI749">
        <f>IF($GI749&gt;=16,INDEX($DD:$DD,$GH749+16),"")</f>
      </c>
      <c r="FJ749">
        <f>IF($GI749&gt;=17,INDEX($DD:$DD,$GH749+17),"")</f>
      </c>
      <c r="FK749">
        <f>IF($GI749&gt;=18,INDEX($DD:$DD,$GH749+18),"")</f>
      </c>
      <c r="FL749">
        <f>IF($GI749&gt;=19,INDEX($DD:$DD,$GH749+19),"")</f>
      </c>
      <c r="FM749">
        <f>IF($GI749&gt;=20,INDEX($DD:$DD,$GH749+20),"")</f>
      </c>
      <c r="FN749">
        <f>IF($GI749&gt;=21,INDEX($DD:$DD,$GH749+21),"")</f>
      </c>
      <c r="FO749">
        <f>IF($GI749&gt;=22,INDEX($DD:$DD,$GH749+22),"")</f>
      </c>
      <c r="FP749">
        <f>IF($GI749&gt;=23,INDEX($DD:$DD,$GH749+23),"")</f>
      </c>
      <c r="FQ749">
        <f>IF($GI749&gt;=24,INDEX($DD:$DD,$GH749+24),"")</f>
      </c>
      <c r="FR749">
        <f>IF($GI749&gt;=25,INDEX($DD:$DD,$GH749+25),"")</f>
      </c>
      <c r="FS749">
        <f>IF($GI749&gt;=26,INDEX($DD:$DD,$GH749+26),"")</f>
      </c>
      <c r="FT749">
        <f>IF($GI749&gt;=27,INDEX($DD:$DD,$GH749+27),"")</f>
      </c>
      <c r="FU749">
        <f>IF($GI749&gt;=28,INDEX($DD:$DD,$GH749+28),"")</f>
      </c>
      <c r="FV749">
        <f>IF($GI749&gt;=29,INDEX($DD:$DD,$GH749+29),"")</f>
      </c>
      <c r="FW749">
        <f>IF($GI749&gt;=30,INDEX($DD:$DD,$GH749+30),"")</f>
      </c>
      <c r="FX749">
        <f>IF($GI749&gt;=31,INDEX($DD:$DD,$GH749+31),"")</f>
      </c>
      <c r="FY749">
        <f>IF($GI749&gt;=32,INDEX($DD:$DD,$GH749+32),"")</f>
      </c>
      <c r="FZ749">
        <f>IF($GI749&gt;=33,INDEX($DD:$DD,$GH749+33),"")</f>
      </c>
      <c r="GA749">
        <f>IF($GI749&gt;=34,INDEX($DD:$DD,$GH749+34),"")</f>
      </c>
      <c r="GB749">
        <f>IF($GI749&gt;=35,INDEX($DD:$DD,$GH749+35),"")</f>
      </c>
      <c r="GC749">
        <f>IF($GI749&gt;=36,INDEX($DD:$DD,$GH749+36),"")</f>
      </c>
      <c r="GD749">
        <f>IF($GI749&gt;=37,INDEX($DD:$DD,$GH749+37),"")</f>
      </c>
      <c r="GE749">
        <f>IF($GI749&gt;=38,INDEX($DD:$DD,$GH749+38),"")</f>
      </c>
      <c r="GF749">
        <f>IF($GI749&gt;=39,INDEX($DD:$DD,$GH749+39),"")</f>
      </c>
      <c r="GG749">
        <f>IF($GI749&gt;=40,INDEX($DD:$DD,$GH749+40),"")</f>
      </c>
      <c r="GH749">
        <f>IFERROR(MATCH($DB749,$DC$2:$DC$148,0)+1,0)</f>
      </c>
      <c r="GI749">
        <f>IFERROR(INDEX($DE$2:$DE$148,MATCH($DB749,$DC$2:$DC$148,0)),0)</f>
      </c>
      <c r="GJ749">
        <f>IFERROR(MATCH($S749,$DF$749:$ES$749,0),0)</f>
      </c>
      <c r="GK749">
        <f>IF($GJ749&gt;0,INDEX($ET$749:$GG$749,$GJ749),"")</f>
      </c>
      <c r="GN749">
        <f>IF($IW749&gt;=1,INDEX($GL:$GL,$IV749+1),"")</f>
      </c>
      <c r="GO749">
        <f>IF($IW749&gt;=2,INDEX($GL:$GL,$IV749+2),"")</f>
      </c>
      <c r="GP749">
        <f>IF($IW749&gt;=3,INDEX($GL:$GL,$IV749+3),"")</f>
      </c>
      <c r="GQ749">
        <f>IF($IW749&gt;=4,INDEX($GL:$GL,$IV749+4),"")</f>
      </c>
      <c r="GR749">
        <f>IF($IW749&gt;=5,INDEX($GL:$GL,$IV749+5),"")</f>
      </c>
      <c r="GS749">
        <f>IF($IW749&gt;=6,INDEX($GL:$GL,$IV749+6),"")</f>
      </c>
      <c r="GT749">
        <f>IF($IW749&gt;=7,INDEX($GL:$GL,$IV749+7),"")</f>
      </c>
      <c r="GU749">
        <f>IF($IW749&gt;=8,INDEX($GL:$GL,$IV749+8),"")</f>
      </c>
      <c r="GV749">
        <f>IF($IW749&gt;=9,INDEX($GL:$GL,$IV749+9),"")</f>
      </c>
      <c r="GW749">
        <f>IF($IW749&gt;=10,INDEX($GL:$GL,$IV749+10),"")</f>
      </c>
      <c r="GX749">
        <f>IF($IW749&gt;=11,INDEX($GL:$GL,$IV749+11),"")</f>
      </c>
      <c r="GY749">
        <f>IF($IW749&gt;=12,INDEX($GL:$GL,$IV749+12),"")</f>
      </c>
      <c r="GZ749">
        <f>IF($IW749&gt;=13,INDEX($GL:$GL,$IV749+13),"")</f>
      </c>
      <c r="HA749">
        <f>IF($IW749&gt;=14,INDEX($GL:$GL,$IV749+14),"")</f>
      </c>
      <c r="HB749">
        <f>IF($IW749&gt;=15,INDEX($GL:$GL,$IV749+15),"")</f>
      </c>
      <c r="HC749">
        <f>IF($IW749&gt;=16,INDEX($GL:$GL,$IV749+16),"")</f>
      </c>
      <c r="HD749">
        <f>IF($IW749&gt;=17,INDEX($GL:$GL,$IV749+17),"")</f>
      </c>
      <c r="HE749">
        <f>IF($IW749&gt;=18,INDEX($GL:$GL,$IV749+18),"")</f>
      </c>
      <c r="HF749">
        <f>IF($IW749&gt;=19,INDEX($GL:$GL,$IV749+19),"")</f>
      </c>
      <c r="HG749">
        <f>IF($IW749&gt;=20,INDEX($GL:$GL,$IV749+20),"")</f>
      </c>
      <c r="HH749">
        <f>IF($IW749&gt;=21,INDEX($GL:$GL,$IV749+21),"")</f>
      </c>
      <c r="HI749">
        <f>IF($IW749&gt;=22,INDEX($GL:$GL,$IV749+22),"")</f>
      </c>
      <c r="HJ749">
        <f>IF($IW749&gt;=23,INDEX($GL:$GL,$IV749+23),"")</f>
      </c>
      <c r="HK749">
        <f>IF($IW749&gt;=24,INDEX($GL:$GL,$IV749+24),"")</f>
      </c>
      <c r="HL749">
        <f>IF($IW749&gt;=25,INDEX($GL:$GL,$IV749+25),"")</f>
      </c>
      <c r="HM749">
        <f>IF($IW749&gt;=26,INDEX($GL:$GL,$IV749+26),"")</f>
      </c>
      <c r="HN749">
        <f>IF($IW749&gt;=27,INDEX($GL:$GL,$IV749+27),"")</f>
      </c>
      <c r="HO749">
        <f>IF($IW749&gt;=28,INDEX($GL:$GL,$IV749+28),"")</f>
      </c>
      <c r="HP749">
        <f>IF($IW749&gt;=29,INDEX($GL:$GL,$IV749+29),"")</f>
      </c>
      <c r="HQ749">
        <f>IF($IW749&gt;=30,INDEX($GL:$GL,$IV749+30),"")</f>
      </c>
      <c r="HR749">
        <f>IF($IW749&gt;=31,INDEX($GL:$GL,$IV749+31),"")</f>
      </c>
      <c r="HS749">
        <f>IF($IW749&gt;=32,INDEX($GL:$GL,$IV749+32),"")</f>
      </c>
      <c r="HT749">
        <f>IF($IW749&gt;=33,INDEX($GL:$GL,$IV749+33),"")</f>
      </c>
      <c r="HU749">
        <f>IF($IW749&gt;=34,INDEX($GL:$GL,$IV749+34),"")</f>
      </c>
      <c r="HV749">
        <f>IF($IW749&gt;=35,INDEX($GL:$GL,$IV749+35),"")</f>
      </c>
      <c r="HW749">
        <f>IF($IW749&gt;=36,INDEX($GL:$GL,$IV749+36),"")</f>
      </c>
      <c r="HX749">
        <f>IF($IW749&gt;=37,INDEX($GL:$GL,$IV749+37),"")</f>
      </c>
      <c r="HY749">
        <f>IF($IW749&gt;=38,INDEX($GL:$GL,$IV749+38),"")</f>
      </c>
      <c r="HZ749">
        <f>IF($IW749&gt;=39,INDEX($GL:$GL,$IV749+39),"")</f>
      </c>
      <c r="IA749">
        <f>IF($IW749&gt;=40,INDEX($GL:$GL,$IV749+40),"")</f>
      </c>
      <c r="IB749">
        <f>IF($IW749&gt;=41,INDEX($GL:$GL,$IV749+41),"")</f>
      </c>
      <c r="IC749">
        <f>IF($IW749&gt;=42,INDEX($GL:$GL,$IV749+42),"")</f>
      </c>
      <c r="ID749">
        <f>IF($IW749&gt;=43,INDEX($GL:$GL,$IV749+43),"")</f>
      </c>
      <c r="IE749">
        <f>IF($IW749&gt;=44,INDEX($GL:$GL,$IV749+44),"")</f>
      </c>
      <c r="IF749">
        <f>IF($IW749&gt;=45,INDEX($GL:$GL,$IV749+45),"")</f>
      </c>
      <c r="IG749">
        <f>IF($IW749&gt;=46,INDEX($GL:$GL,$IV749+46),"")</f>
      </c>
      <c r="IH749">
        <f>IF($IW749&gt;=47,INDEX($GL:$GL,$IV749+47),"")</f>
      </c>
      <c r="II749">
        <f>IF($IW749&gt;=48,INDEX($GL:$GL,$IV749+48),"")</f>
      </c>
      <c r="IJ749">
        <f>IF($IW749&gt;=49,INDEX($GL:$GL,$IV749+49),"")</f>
      </c>
      <c r="IK749">
        <f>IF($IW749&gt;=50,INDEX($GL:$GL,$IV749+50),"")</f>
      </c>
      <c r="IL749">
        <f>IF($IW749&gt;=51,INDEX($GL:$GL,$IV749+51),"")</f>
      </c>
      <c r="IM749">
        <f>IF($IW749&gt;=52,INDEX($GL:$GL,$IV749+52),"")</f>
      </c>
      <c r="IN749">
        <f>IF($IW749&gt;=53,INDEX($GL:$GL,$IV749+53),"")</f>
      </c>
      <c r="IO749">
        <f>IF($IW749&gt;=54,INDEX($GL:$GL,$IV749+54),"")</f>
      </c>
      <c r="IP749">
        <f>IF($IW749&gt;=55,INDEX($GL:$GL,$IV749+55),"")</f>
      </c>
      <c r="IQ749">
        <f>IF($IW749&gt;=56,INDEX($GL:$GL,$IV749+56),"")</f>
      </c>
      <c r="IR749">
        <f>IF($IW749&gt;=57,INDEX($GL:$GL,$IV749+57),"")</f>
      </c>
      <c r="IS749">
        <f>IF($IW749&gt;=58,INDEX($GL:$GL,$IV749+58),"")</f>
      </c>
      <c r="IT749">
        <f>IF($IW749&gt;=59,INDEX($GL:$GL,$IV749+59),"")</f>
      </c>
      <c r="IU749">
        <f>IF($IW749&gt;=60,INDEX($GL:$GL,$IV749+60),"")</f>
      </c>
      <c r="IV749">
        <f>IFERROR(MATCH($GK749,$GL$2:$GL$324,0)+1,0)</f>
      </c>
      <c r="IW749">
        <f>IFERROR(INDEX($GM$2:$GM$324,MATCH($GK749,$GL$2:$GL$324,0)),0)</f>
      </c>
      <c r="IX749" t="s">
        <v>34</v>
      </c>
      <c r="IY749" t="s">
        <v>34</v>
      </c>
    </row>
    <row r="750" spans="1:259" x14ac:dyDescent="0.25">
      <c r="K750">
        <f>IF(OR($N750="",$J750=""),"",IFERROR($N750/$J750,0))</f>
      </c>
      <c r="L750">
        <f>IF($N750="","",
SUM($M750,$O750,$T750,$P750,$R750)*
(1-IF($U750="",0,VALUE($U750)/100)))</f>
      </c>
      <c r="M750">
        <f>IF($N750="","",$N750)</f>
      </c>
      <c r="O750">
        <f>IF($N750="","",
IF($H750="","",
IF(ISNUMBER(SEARCH("exempt",LOWER($H750))),0,
$N750*(VALUE(SUBSTITUTE($H750,"%",""))/100))))</f>
      </c>
      <c r="V750">
        <f>IFERROR(IF(FIND(" - ",$E750)&gt;0,MID($E750,FIND(" - ",$E750)+3,LEN($E750)),""),"")</f>
      </c>
      <c r="AE750" t="s">
        <v>1331</v>
      </c>
      <c r="AJ750">
        <f>IFERROR(LEFT($E750,FIND(" - ",$E750)-1),$E750)</f>
      </c>
      <c r="AM750">
        <f>IF($CB750&gt;=1,INDEX($AK:$AK,$CA750+1),"")</f>
      </c>
      <c r="AN750">
        <f>IF($CB750&gt;=2,INDEX($AK:$AK,$CA750+2),"")</f>
      </c>
      <c r="AO750">
        <f>IF($CB750&gt;=3,INDEX($AK:$AK,$CA750+3),"")</f>
      </c>
      <c r="AP750">
        <f>IF($CB750&gt;=4,INDEX($AK:$AK,$CA750+4),"")</f>
      </c>
      <c r="AQ750">
        <f>IF($CB750&gt;=5,INDEX($AK:$AK,$CA750+5),"")</f>
      </c>
      <c r="AR750">
        <f>IF($CB750&gt;=6,INDEX($AK:$AK,$CA750+6),"")</f>
      </c>
      <c r="AS750">
        <f>IF($CB750&gt;=7,INDEX($AK:$AK,$CA750+7),"")</f>
      </c>
      <c r="AT750">
        <f>IF($CB750&gt;=8,INDEX($AK:$AK,$CA750+8),"")</f>
      </c>
      <c r="AU750">
        <f>IF($CB750&gt;=9,INDEX($AK:$AK,$CA750+9),"")</f>
      </c>
      <c r="AV750">
        <f>IF($CB750&gt;=10,INDEX($AK:$AK,$CA750+10),"")</f>
      </c>
      <c r="AW750">
        <f>IF($CB750&gt;=11,INDEX($AK:$AK,$CA750+11),"")</f>
      </c>
      <c r="AX750">
        <f>IF($CB750&gt;=12,INDEX($AK:$AK,$CA750+12),"")</f>
      </c>
      <c r="AY750">
        <f>IF($CB750&gt;=13,INDEX($AK:$AK,$CA750+13),"")</f>
      </c>
      <c r="AZ750">
        <f>IF($CB750&gt;=14,INDEX($AK:$AK,$CA750+14),"")</f>
      </c>
      <c r="BA750">
        <f>IF($CB750&gt;=15,INDEX($AK:$AK,$CA750+15),"")</f>
      </c>
      <c r="BB750">
        <f>IF($CB750&gt;=16,INDEX($AK:$AK,$CA750+16),"")</f>
      </c>
      <c r="BC750">
        <f>IF($CB750&gt;=17,INDEX($AK:$AK,$CA750+17),"")</f>
      </c>
      <c r="BD750">
        <f>IF($CB750&gt;=18,INDEX($AK:$AK,$CA750+18),"")</f>
      </c>
      <c r="BE750">
        <f>IF($CB750&gt;=19,INDEX($AK:$AK,$CA750+19),"")</f>
      </c>
      <c r="BF750">
        <f>IF($CB750&gt;=20,INDEX($AK:$AK,$CA750+20),"")</f>
      </c>
      <c r="BG750">
        <f>IF($CB750&gt;=21,INDEX($AK:$AK,$CA750+21),"")</f>
      </c>
      <c r="BH750">
        <f>IF($CB750&gt;=22,INDEX($AK:$AK,$CA750+22),"")</f>
      </c>
      <c r="BI750">
        <f>IF($CB750&gt;=23,INDEX($AK:$AK,$CA750+23),"")</f>
      </c>
      <c r="BJ750">
        <f>IF($CB750&gt;=24,INDEX($AK:$AK,$CA750+24),"")</f>
      </c>
      <c r="BK750">
        <f>IF($CB750&gt;=25,INDEX($AK:$AK,$CA750+25),"")</f>
      </c>
      <c r="BL750">
        <f>IF($CB750&gt;=26,INDEX($AK:$AK,$CA750+26),"")</f>
      </c>
      <c r="BM750">
        <f>IF($CB750&gt;=27,INDEX($AK:$AK,$CA750+27),"")</f>
      </c>
      <c r="BN750">
        <f>IF($CB750&gt;=28,INDEX($AK:$AK,$CA750+28),"")</f>
      </c>
      <c r="BO750">
        <f>IF($CB750&gt;=29,INDEX($AK:$AK,$CA750+29),"")</f>
      </c>
      <c r="BP750">
        <f>IF($CB750&gt;=30,INDEX($AK:$AK,$CA750+30),"")</f>
      </c>
      <c r="BQ750">
        <f>IF($CB750&gt;=31,INDEX($AK:$AK,$CA750+31),"")</f>
      </c>
      <c r="BR750">
        <f>IF($CB750&gt;=32,INDEX($AK:$AK,$CA750+32),"")</f>
      </c>
      <c r="BS750">
        <f>IF($CB750&gt;=33,INDEX($AK:$AK,$CA750+33),"")</f>
      </c>
      <c r="BT750">
        <f>IF($CB750&gt;=34,INDEX($AK:$AK,$CA750+34),"")</f>
      </c>
      <c r="BU750">
        <f>IF($CB750&gt;=35,INDEX($AK:$AK,$CA750+35),"")</f>
      </c>
      <c r="BV750">
        <f>IF($CB750&gt;=36,INDEX($AK:$AK,$CA750+36),"")</f>
      </c>
      <c r="BW750">
        <f>IF($CB750&gt;=37,INDEX($AK:$AK,$CA750+37),"")</f>
      </c>
      <c r="BX750">
        <f>IF($CB750&gt;=38,INDEX($AK:$AK,$CA750+38),"")</f>
      </c>
      <c r="BY750">
        <f>IF($CB750&gt;=39,INDEX($AK:$AK,$CA750+39),"")</f>
      </c>
      <c r="BZ750">
        <f>IF($CB750&gt;=40,INDEX($AK:$AK,$CA750+40),"")</f>
      </c>
      <c r="CA750">
        <f>IFERROR(MATCH($AJ750,$AK$2:$AK$134,0)+1,0)</f>
      </c>
      <c r="CB750">
        <f>IFERROR(INDEX($AL$2:$AL$134,MATCH($AJ750,$AK$2:$AK$134,0)),0)</f>
      </c>
      <c r="CC750">
        <f>IFERROR(LEFT($F750,FIND(" - ",$F750)-1),$F750)</f>
      </c>
      <c r="CF750">
        <f>IF($DA750&gt;=1,INDEX($CD:$CD,$CZ750+1),"")</f>
      </c>
      <c r="CG750">
        <f>IF($DA750&gt;=2,INDEX($CD:$CD,$CZ750+2),"")</f>
      </c>
      <c r="CH750">
        <f>IF($DA750&gt;=3,INDEX($CD:$CD,$CZ750+3),"")</f>
      </c>
      <c r="CI750">
        <f>IF($DA750&gt;=4,INDEX($CD:$CD,$CZ750+4),"")</f>
      </c>
      <c r="CJ750">
        <f>IF($DA750&gt;=5,INDEX($CD:$CD,$CZ750+5),"")</f>
      </c>
      <c r="CK750">
        <f>IF($DA750&gt;=6,INDEX($CD:$CD,$CZ750+6),"")</f>
      </c>
      <c r="CL750">
        <f>IF($DA750&gt;=7,INDEX($CD:$CD,$CZ750+7),"")</f>
      </c>
      <c r="CM750">
        <f>IF($DA750&gt;=8,INDEX($CD:$CD,$CZ750+8),"")</f>
      </c>
      <c r="CN750">
        <f>IF($DA750&gt;=9,INDEX($CD:$CD,$CZ750+9),"")</f>
      </c>
      <c r="CO750">
        <f>IF($DA750&gt;=10,INDEX($CD:$CD,$CZ750+10),"")</f>
      </c>
      <c r="CP750">
        <f>IF($DA750&gt;=11,INDEX($CD:$CD,$CZ750+11),"")</f>
      </c>
      <c r="CQ750">
        <f>IF($DA750&gt;=12,INDEX($CD:$CD,$CZ750+12),"")</f>
      </c>
      <c r="CR750">
        <f>IF($DA750&gt;=13,INDEX($CD:$CD,$CZ750+13),"")</f>
      </c>
      <c r="CS750">
        <f>IF($DA750&gt;=14,INDEX($CD:$CD,$CZ750+14),"")</f>
      </c>
      <c r="CT750">
        <f>IF($DA750&gt;=15,INDEX($CD:$CD,$CZ750+15),"")</f>
      </c>
      <c r="CU750">
        <f>IF($DA750&gt;=16,INDEX($CD:$CD,$CZ750+16),"")</f>
      </c>
      <c r="CV750">
        <f>IF($DA750&gt;=17,INDEX($CD:$CD,$CZ750+17),"")</f>
      </c>
      <c r="CW750">
        <f>IF($DA750&gt;=18,INDEX($CD:$CD,$CZ750+18),"")</f>
      </c>
      <c r="CX750">
        <f>IF($DA750&gt;=19,INDEX($CD:$CD,$CZ750+19),"")</f>
      </c>
      <c r="CY750">
        <f>IF($DA750&gt;=20,INDEX($CD:$CD,$CZ750+20),"")</f>
      </c>
      <c r="CZ750">
        <f>IFERROR(MATCH($CC750,$CD$2:$CD$263,0)+1,0)</f>
      </c>
      <c r="DA750">
        <f>IFERROR(INDEX($CE$2:$CE$263,MATCH($CC750,$CD$2:$CD$263,0)),0)</f>
      </c>
      <c r="DB750">
        <f>IFERROR(INDEX($AI:$AI,MATCH($H750,$AH:$AH,0))&amp;"","")</f>
      </c>
      <c r="DF750">
        <f>IF($GI750&gt;=1,INDEX($DC:$DC,$GH750+1),"")</f>
      </c>
      <c r="DG750">
        <f>IF($GI750&gt;=2,INDEX($DC:$DC,$GH750+2),"")</f>
      </c>
      <c r="DH750">
        <f>IF($GI750&gt;=3,INDEX($DC:$DC,$GH750+3),"")</f>
      </c>
      <c r="DI750">
        <f>IF($GI750&gt;=4,INDEX($DC:$DC,$GH750+4),"")</f>
      </c>
      <c r="DJ750">
        <f>IF($GI750&gt;=5,INDEX($DC:$DC,$GH750+5),"")</f>
      </c>
      <c r="DK750">
        <f>IF($GI750&gt;=6,INDEX($DC:$DC,$GH750+6),"")</f>
      </c>
      <c r="DL750">
        <f>IF($GI750&gt;=7,INDEX($DC:$DC,$GH750+7),"")</f>
      </c>
      <c r="DM750">
        <f>IF($GI750&gt;=8,INDEX($DC:$DC,$GH750+8),"")</f>
      </c>
      <c r="DN750">
        <f>IF($GI750&gt;=9,INDEX($DC:$DC,$GH750+9),"")</f>
      </c>
      <c r="DO750">
        <f>IF($GI750&gt;=10,INDEX($DC:$DC,$GH750+10),"")</f>
      </c>
      <c r="DP750">
        <f>IF($GI750&gt;=11,INDEX($DC:$DC,$GH750+11),"")</f>
      </c>
      <c r="DQ750">
        <f>IF($GI750&gt;=12,INDEX($DC:$DC,$GH750+12),"")</f>
      </c>
      <c r="DR750">
        <f>IF($GI750&gt;=13,INDEX($DC:$DC,$GH750+13),"")</f>
      </c>
      <c r="DS750">
        <f>IF($GI750&gt;=14,INDEX($DC:$DC,$GH750+14),"")</f>
      </c>
      <c r="DT750">
        <f>IF($GI750&gt;=15,INDEX($DC:$DC,$GH750+15),"")</f>
      </c>
      <c r="DU750">
        <f>IF($GI750&gt;=16,INDEX($DC:$DC,$GH750+16),"")</f>
      </c>
      <c r="DV750">
        <f>IF($GI750&gt;=17,INDEX($DC:$DC,$GH750+17),"")</f>
      </c>
      <c r="DW750">
        <f>IF($GI750&gt;=18,INDEX($DC:$DC,$GH750+18),"")</f>
      </c>
      <c r="DX750">
        <f>IF($GI750&gt;=19,INDEX($DC:$DC,$GH750+19),"")</f>
      </c>
      <c r="DY750">
        <f>IF($GI750&gt;=20,INDEX($DC:$DC,$GH750+20),"")</f>
      </c>
      <c r="DZ750">
        <f>IF($GI750&gt;=21,INDEX($DC:$DC,$GH750+21),"")</f>
      </c>
      <c r="EA750">
        <f>IF($GI750&gt;=22,INDEX($DC:$DC,$GH750+22),"")</f>
      </c>
      <c r="EB750">
        <f>IF($GI750&gt;=23,INDEX($DC:$DC,$GH750+23),"")</f>
      </c>
      <c r="EC750">
        <f>IF($GI750&gt;=24,INDEX($DC:$DC,$GH750+24),"")</f>
      </c>
      <c r="ED750">
        <f>IF($GI750&gt;=25,INDEX($DC:$DC,$GH750+25),"")</f>
      </c>
      <c r="EE750">
        <f>IF($GI750&gt;=26,INDEX($DC:$DC,$GH750+26),"")</f>
      </c>
      <c r="EF750">
        <f>IF($GI750&gt;=27,INDEX($DC:$DC,$GH750+27),"")</f>
      </c>
      <c r="EG750">
        <f>IF($GI750&gt;=28,INDEX($DC:$DC,$GH750+28),"")</f>
      </c>
      <c r="EH750">
        <f>IF($GI750&gt;=29,INDEX($DC:$DC,$GH750+29),"")</f>
      </c>
      <c r="EI750">
        <f>IF($GI750&gt;=30,INDEX($DC:$DC,$GH750+30),"")</f>
      </c>
      <c r="EJ750">
        <f>IF($GI750&gt;=31,INDEX($DC:$DC,$GH750+31),"")</f>
      </c>
      <c r="EK750">
        <f>IF($GI750&gt;=32,INDEX($DC:$DC,$GH750+32),"")</f>
      </c>
      <c r="EL750">
        <f>IF($GI750&gt;=33,INDEX($DC:$DC,$GH750+33),"")</f>
      </c>
      <c r="EM750">
        <f>IF($GI750&gt;=34,INDEX($DC:$DC,$GH750+34),"")</f>
      </c>
      <c r="EN750">
        <f>IF($GI750&gt;=35,INDEX($DC:$DC,$GH750+35),"")</f>
      </c>
      <c r="EO750">
        <f>IF($GI750&gt;=36,INDEX($DC:$DC,$GH750+36),"")</f>
      </c>
      <c r="EP750">
        <f>IF($GI750&gt;=37,INDEX($DC:$DC,$GH750+37),"")</f>
      </c>
      <c r="EQ750">
        <f>IF($GI750&gt;=38,INDEX($DC:$DC,$GH750+38),"")</f>
      </c>
      <c r="ER750">
        <f>IF($GI750&gt;=39,INDEX($DC:$DC,$GH750+39),"")</f>
      </c>
      <c r="ES750">
        <f>IF($GI750&gt;=40,INDEX($DC:$DC,$GH750+40),"")</f>
      </c>
      <c r="ET750">
        <f>IF($GI750&gt;=1,INDEX($DD:$DD,$GH750+1),"")</f>
      </c>
      <c r="EU750">
        <f>IF($GI750&gt;=2,INDEX($DD:$DD,$GH750+2),"")</f>
      </c>
      <c r="EV750">
        <f>IF($GI750&gt;=3,INDEX($DD:$DD,$GH750+3),"")</f>
      </c>
      <c r="EW750">
        <f>IF($GI750&gt;=4,INDEX($DD:$DD,$GH750+4),"")</f>
      </c>
      <c r="EX750">
        <f>IF($GI750&gt;=5,INDEX($DD:$DD,$GH750+5),"")</f>
      </c>
      <c r="EY750">
        <f>IF($GI750&gt;=6,INDEX($DD:$DD,$GH750+6),"")</f>
      </c>
      <c r="EZ750">
        <f>IF($GI750&gt;=7,INDEX($DD:$DD,$GH750+7),"")</f>
      </c>
      <c r="FA750">
        <f>IF($GI750&gt;=8,INDEX($DD:$DD,$GH750+8),"")</f>
      </c>
      <c r="FB750">
        <f>IF($GI750&gt;=9,INDEX($DD:$DD,$GH750+9),"")</f>
      </c>
      <c r="FC750">
        <f>IF($GI750&gt;=10,INDEX($DD:$DD,$GH750+10),"")</f>
      </c>
      <c r="FD750">
        <f>IF($GI750&gt;=11,INDEX($DD:$DD,$GH750+11),"")</f>
      </c>
      <c r="FE750">
        <f>IF($GI750&gt;=12,INDEX($DD:$DD,$GH750+12),"")</f>
      </c>
      <c r="FF750">
        <f>IF($GI750&gt;=13,INDEX($DD:$DD,$GH750+13),"")</f>
      </c>
      <c r="FG750">
        <f>IF($GI750&gt;=14,INDEX($DD:$DD,$GH750+14),"")</f>
      </c>
      <c r="FH750">
        <f>IF($GI750&gt;=15,INDEX($DD:$DD,$GH750+15),"")</f>
      </c>
      <c r="FI750">
        <f>IF($GI750&gt;=16,INDEX($DD:$DD,$GH750+16),"")</f>
      </c>
      <c r="FJ750">
        <f>IF($GI750&gt;=17,INDEX($DD:$DD,$GH750+17),"")</f>
      </c>
      <c r="FK750">
        <f>IF($GI750&gt;=18,INDEX($DD:$DD,$GH750+18),"")</f>
      </c>
      <c r="FL750">
        <f>IF($GI750&gt;=19,INDEX($DD:$DD,$GH750+19),"")</f>
      </c>
      <c r="FM750">
        <f>IF($GI750&gt;=20,INDEX($DD:$DD,$GH750+20),"")</f>
      </c>
      <c r="FN750">
        <f>IF($GI750&gt;=21,INDEX($DD:$DD,$GH750+21),"")</f>
      </c>
      <c r="FO750">
        <f>IF($GI750&gt;=22,INDEX($DD:$DD,$GH750+22),"")</f>
      </c>
      <c r="FP750">
        <f>IF($GI750&gt;=23,INDEX($DD:$DD,$GH750+23),"")</f>
      </c>
      <c r="FQ750">
        <f>IF($GI750&gt;=24,INDEX($DD:$DD,$GH750+24),"")</f>
      </c>
      <c r="FR750">
        <f>IF($GI750&gt;=25,INDEX($DD:$DD,$GH750+25),"")</f>
      </c>
      <c r="FS750">
        <f>IF($GI750&gt;=26,INDEX($DD:$DD,$GH750+26),"")</f>
      </c>
      <c r="FT750">
        <f>IF($GI750&gt;=27,INDEX($DD:$DD,$GH750+27),"")</f>
      </c>
      <c r="FU750">
        <f>IF($GI750&gt;=28,INDEX($DD:$DD,$GH750+28),"")</f>
      </c>
      <c r="FV750">
        <f>IF($GI750&gt;=29,INDEX($DD:$DD,$GH750+29),"")</f>
      </c>
      <c r="FW750">
        <f>IF($GI750&gt;=30,INDEX($DD:$DD,$GH750+30),"")</f>
      </c>
      <c r="FX750">
        <f>IF($GI750&gt;=31,INDEX($DD:$DD,$GH750+31),"")</f>
      </c>
      <c r="FY750">
        <f>IF($GI750&gt;=32,INDEX($DD:$DD,$GH750+32),"")</f>
      </c>
      <c r="FZ750">
        <f>IF($GI750&gt;=33,INDEX($DD:$DD,$GH750+33),"")</f>
      </c>
      <c r="GA750">
        <f>IF($GI750&gt;=34,INDEX($DD:$DD,$GH750+34),"")</f>
      </c>
      <c r="GB750">
        <f>IF($GI750&gt;=35,INDEX($DD:$DD,$GH750+35),"")</f>
      </c>
      <c r="GC750">
        <f>IF($GI750&gt;=36,INDEX($DD:$DD,$GH750+36),"")</f>
      </c>
      <c r="GD750">
        <f>IF($GI750&gt;=37,INDEX($DD:$DD,$GH750+37),"")</f>
      </c>
      <c r="GE750">
        <f>IF($GI750&gt;=38,INDEX($DD:$DD,$GH750+38),"")</f>
      </c>
      <c r="GF750">
        <f>IF($GI750&gt;=39,INDEX($DD:$DD,$GH750+39),"")</f>
      </c>
      <c r="GG750">
        <f>IF($GI750&gt;=40,INDEX($DD:$DD,$GH750+40),"")</f>
      </c>
      <c r="GH750">
        <f>IFERROR(MATCH($DB750,$DC$2:$DC$148,0)+1,0)</f>
      </c>
      <c r="GI750">
        <f>IFERROR(INDEX($DE$2:$DE$148,MATCH($DB750,$DC$2:$DC$148,0)),0)</f>
      </c>
      <c r="GJ750">
        <f>IFERROR(MATCH($S750,$DF$750:$ES$750,0),0)</f>
      </c>
      <c r="GK750">
        <f>IF($GJ750&gt;0,INDEX($ET$750:$GG$750,$GJ750),"")</f>
      </c>
      <c r="GN750">
        <f>IF($IW750&gt;=1,INDEX($GL:$GL,$IV750+1),"")</f>
      </c>
      <c r="GO750">
        <f>IF($IW750&gt;=2,INDEX($GL:$GL,$IV750+2),"")</f>
      </c>
      <c r="GP750">
        <f>IF($IW750&gt;=3,INDEX($GL:$GL,$IV750+3),"")</f>
      </c>
      <c r="GQ750">
        <f>IF($IW750&gt;=4,INDEX($GL:$GL,$IV750+4),"")</f>
      </c>
      <c r="GR750">
        <f>IF($IW750&gt;=5,INDEX($GL:$GL,$IV750+5),"")</f>
      </c>
      <c r="GS750">
        <f>IF($IW750&gt;=6,INDEX($GL:$GL,$IV750+6),"")</f>
      </c>
      <c r="GT750">
        <f>IF($IW750&gt;=7,INDEX($GL:$GL,$IV750+7),"")</f>
      </c>
      <c r="GU750">
        <f>IF($IW750&gt;=8,INDEX($GL:$GL,$IV750+8),"")</f>
      </c>
      <c r="GV750">
        <f>IF($IW750&gt;=9,INDEX($GL:$GL,$IV750+9),"")</f>
      </c>
      <c r="GW750">
        <f>IF($IW750&gt;=10,INDEX($GL:$GL,$IV750+10),"")</f>
      </c>
      <c r="GX750">
        <f>IF($IW750&gt;=11,INDEX($GL:$GL,$IV750+11),"")</f>
      </c>
      <c r="GY750">
        <f>IF($IW750&gt;=12,INDEX($GL:$GL,$IV750+12),"")</f>
      </c>
      <c r="GZ750">
        <f>IF($IW750&gt;=13,INDEX($GL:$GL,$IV750+13),"")</f>
      </c>
      <c r="HA750">
        <f>IF($IW750&gt;=14,INDEX($GL:$GL,$IV750+14),"")</f>
      </c>
      <c r="HB750">
        <f>IF($IW750&gt;=15,INDEX($GL:$GL,$IV750+15),"")</f>
      </c>
      <c r="HC750">
        <f>IF($IW750&gt;=16,INDEX($GL:$GL,$IV750+16),"")</f>
      </c>
      <c r="HD750">
        <f>IF($IW750&gt;=17,INDEX($GL:$GL,$IV750+17),"")</f>
      </c>
      <c r="HE750">
        <f>IF($IW750&gt;=18,INDEX($GL:$GL,$IV750+18),"")</f>
      </c>
      <c r="HF750">
        <f>IF($IW750&gt;=19,INDEX($GL:$GL,$IV750+19),"")</f>
      </c>
      <c r="HG750">
        <f>IF($IW750&gt;=20,INDEX($GL:$GL,$IV750+20),"")</f>
      </c>
      <c r="HH750">
        <f>IF($IW750&gt;=21,INDEX($GL:$GL,$IV750+21),"")</f>
      </c>
      <c r="HI750">
        <f>IF($IW750&gt;=22,INDEX($GL:$GL,$IV750+22),"")</f>
      </c>
      <c r="HJ750">
        <f>IF($IW750&gt;=23,INDEX($GL:$GL,$IV750+23),"")</f>
      </c>
      <c r="HK750">
        <f>IF($IW750&gt;=24,INDEX($GL:$GL,$IV750+24),"")</f>
      </c>
      <c r="HL750">
        <f>IF($IW750&gt;=25,INDEX($GL:$GL,$IV750+25),"")</f>
      </c>
      <c r="HM750">
        <f>IF($IW750&gt;=26,INDEX($GL:$GL,$IV750+26),"")</f>
      </c>
      <c r="HN750">
        <f>IF($IW750&gt;=27,INDEX($GL:$GL,$IV750+27),"")</f>
      </c>
      <c r="HO750">
        <f>IF($IW750&gt;=28,INDEX($GL:$GL,$IV750+28),"")</f>
      </c>
      <c r="HP750">
        <f>IF($IW750&gt;=29,INDEX($GL:$GL,$IV750+29),"")</f>
      </c>
      <c r="HQ750">
        <f>IF($IW750&gt;=30,INDEX($GL:$GL,$IV750+30),"")</f>
      </c>
      <c r="HR750">
        <f>IF($IW750&gt;=31,INDEX($GL:$GL,$IV750+31),"")</f>
      </c>
      <c r="HS750">
        <f>IF($IW750&gt;=32,INDEX($GL:$GL,$IV750+32),"")</f>
      </c>
      <c r="HT750">
        <f>IF($IW750&gt;=33,INDEX($GL:$GL,$IV750+33),"")</f>
      </c>
      <c r="HU750">
        <f>IF($IW750&gt;=34,INDEX($GL:$GL,$IV750+34),"")</f>
      </c>
      <c r="HV750">
        <f>IF($IW750&gt;=35,INDEX($GL:$GL,$IV750+35),"")</f>
      </c>
      <c r="HW750">
        <f>IF($IW750&gt;=36,INDEX($GL:$GL,$IV750+36),"")</f>
      </c>
      <c r="HX750">
        <f>IF($IW750&gt;=37,INDEX($GL:$GL,$IV750+37),"")</f>
      </c>
      <c r="HY750">
        <f>IF($IW750&gt;=38,INDEX($GL:$GL,$IV750+38),"")</f>
      </c>
      <c r="HZ750">
        <f>IF($IW750&gt;=39,INDEX($GL:$GL,$IV750+39),"")</f>
      </c>
      <c r="IA750">
        <f>IF($IW750&gt;=40,INDEX($GL:$GL,$IV750+40),"")</f>
      </c>
      <c r="IB750">
        <f>IF($IW750&gt;=41,INDEX($GL:$GL,$IV750+41),"")</f>
      </c>
      <c r="IC750">
        <f>IF($IW750&gt;=42,INDEX($GL:$GL,$IV750+42),"")</f>
      </c>
      <c r="ID750">
        <f>IF($IW750&gt;=43,INDEX($GL:$GL,$IV750+43),"")</f>
      </c>
      <c r="IE750">
        <f>IF($IW750&gt;=44,INDEX($GL:$GL,$IV750+44),"")</f>
      </c>
      <c r="IF750">
        <f>IF($IW750&gt;=45,INDEX($GL:$GL,$IV750+45),"")</f>
      </c>
      <c r="IG750">
        <f>IF($IW750&gt;=46,INDEX($GL:$GL,$IV750+46),"")</f>
      </c>
      <c r="IH750">
        <f>IF($IW750&gt;=47,INDEX($GL:$GL,$IV750+47),"")</f>
      </c>
      <c r="II750">
        <f>IF($IW750&gt;=48,INDEX($GL:$GL,$IV750+48),"")</f>
      </c>
      <c r="IJ750">
        <f>IF($IW750&gt;=49,INDEX($GL:$GL,$IV750+49),"")</f>
      </c>
      <c r="IK750">
        <f>IF($IW750&gt;=50,INDEX($GL:$GL,$IV750+50),"")</f>
      </c>
      <c r="IL750">
        <f>IF($IW750&gt;=51,INDEX($GL:$GL,$IV750+51),"")</f>
      </c>
      <c r="IM750">
        <f>IF($IW750&gt;=52,INDEX($GL:$GL,$IV750+52),"")</f>
      </c>
      <c r="IN750">
        <f>IF($IW750&gt;=53,INDEX($GL:$GL,$IV750+53),"")</f>
      </c>
      <c r="IO750">
        <f>IF($IW750&gt;=54,INDEX($GL:$GL,$IV750+54),"")</f>
      </c>
      <c r="IP750">
        <f>IF($IW750&gt;=55,INDEX($GL:$GL,$IV750+55),"")</f>
      </c>
      <c r="IQ750">
        <f>IF($IW750&gt;=56,INDEX($GL:$GL,$IV750+56),"")</f>
      </c>
      <c r="IR750">
        <f>IF($IW750&gt;=57,INDEX($GL:$GL,$IV750+57),"")</f>
      </c>
      <c r="IS750">
        <f>IF($IW750&gt;=58,INDEX($GL:$GL,$IV750+58),"")</f>
      </c>
      <c r="IT750">
        <f>IF($IW750&gt;=59,INDEX($GL:$GL,$IV750+59),"")</f>
      </c>
      <c r="IU750">
        <f>IF($IW750&gt;=60,INDEX($GL:$GL,$IV750+60),"")</f>
      </c>
      <c r="IV750">
        <f>IFERROR(MATCH($GK750,$GL$2:$GL$324,0)+1,0)</f>
      </c>
      <c r="IW750">
        <f>IFERROR(INDEX($GM$2:$GM$324,MATCH($GK750,$GL$2:$GL$324,0)),0)</f>
      </c>
      <c r="IX750" t="s">
        <v>34</v>
      </c>
      <c r="IY750" t="s">
        <v>34</v>
      </c>
    </row>
    <row r="751" spans="1:259" x14ac:dyDescent="0.25">
      <c r="K751">
        <f>IF(OR($N751="",$J751=""),"",IFERROR($N751/$J751,0))</f>
      </c>
      <c r="L751">
        <f>IF($N751="","",
SUM($M751,$O751,$T751,$P751,$R751)*
(1-IF($U751="",0,VALUE($U751)/100)))</f>
      </c>
      <c r="M751">
        <f>IF($N751="","",$N751)</f>
      </c>
      <c r="O751">
        <f>IF($N751="","",
IF($H751="","",
IF(ISNUMBER(SEARCH("exempt",LOWER($H751))),0,
$N751*(VALUE(SUBSTITUTE($H751,"%",""))/100))))</f>
      </c>
      <c r="V751">
        <f>IFERROR(IF(FIND(" - ",$E751)&gt;0,MID($E751,FIND(" - ",$E751)+3,LEN($E751)),""),"")</f>
      </c>
      <c r="AE751" t="s">
        <v>1332</v>
      </c>
      <c r="AJ751">
        <f>IFERROR(LEFT($E751,FIND(" - ",$E751)-1),$E751)</f>
      </c>
      <c r="AM751">
        <f>IF($CB751&gt;=1,INDEX($AK:$AK,$CA751+1),"")</f>
      </c>
      <c r="AN751">
        <f>IF($CB751&gt;=2,INDEX($AK:$AK,$CA751+2),"")</f>
      </c>
      <c r="AO751">
        <f>IF($CB751&gt;=3,INDEX($AK:$AK,$CA751+3),"")</f>
      </c>
      <c r="AP751">
        <f>IF($CB751&gt;=4,INDEX($AK:$AK,$CA751+4),"")</f>
      </c>
      <c r="AQ751">
        <f>IF($CB751&gt;=5,INDEX($AK:$AK,$CA751+5),"")</f>
      </c>
      <c r="AR751">
        <f>IF($CB751&gt;=6,INDEX($AK:$AK,$CA751+6),"")</f>
      </c>
      <c r="AS751">
        <f>IF($CB751&gt;=7,INDEX($AK:$AK,$CA751+7),"")</f>
      </c>
      <c r="AT751">
        <f>IF($CB751&gt;=8,INDEX($AK:$AK,$CA751+8),"")</f>
      </c>
      <c r="AU751">
        <f>IF($CB751&gt;=9,INDEX($AK:$AK,$CA751+9),"")</f>
      </c>
      <c r="AV751">
        <f>IF($CB751&gt;=10,INDEX($AK:$AK,$CA751+10),"")</f>
      </c>
      <c r="AW751">
        <f>IF($CB751&gt;=11,INDEX($AK:$AK,$CA751+11),"")</f>
      </c>
      <c r="AX751">
        <f>IF($CB751&gt;=12,INDEX($AK:$AK,$CA751+12),"")</f>
      </c>
      <c r="AY751">
        <f>IF($CB751&gt;=13,INDEX($AK:$AK,$CA751+13),"")</f>
      </c>
      <c r="AZ751">
        <f>IF($CB751&gt;=14,INDEX($AK:$AK,$CA751+14),"")</f>
      </c>
      <c r="BA751">
        <f>IF($CB751&gt;=15,INDEX($AK:$AK,$CA751+15),"")</f>
      </c>
      <c r="BB751">
        <f>IF($CB751&gt;=16,INDEX($AK:$AK,$CA751+16),"")</f>
      </c>
      <c r="BC751">
        <f>IF($CB751&gt;=17,INDEX($AK:$AK,$CA751+17),"")</f>
      </c>
      <c r="BD751">
        <f>IF($CB751&gt;=18,INDEX($AK:$AK,$CA751+18),"")</f>
      </c>
      <c r="BE751">
        <f>IF($CB751&gt;=19,INDEX($AK:$AK,$CA751+19),"")</f>
      </c>
      <c r="BF751">
        <f>IF($CB751&gt;=20,INDEX($AK:$AK,$CA751+20),"")</f>
      </c>
      <c r="BG751">
        <f>IF($CB751&gt;=21,INDEX($AK:$AK,$CA751+21),"")</f>
      </c>
      <c r="BH751">
        <f>IF($CB751&gt;=22,INDEX($AK:$AK,$CA751+22),"")</f>
      </c>
      <c r="BI751">
        <f>IF($CB751&gt;=23,INDEX($AK:$AK,$CA751+23),"")</f>
      </c>
      <c r="BJ751">
        <f>IF($CB751&gt;=24,INDEX($AK:$AK,$CA751+24),"")</f>
      </c>
      <c r="BK751">
        <f>IF($CB751&gt;=25,INDEX($AK:$AK,$CA751+25),"")</f>
      </c>
      <c r="BL751">
        <f>IF($CB751&gt;=26,INDEX($AK:$AK,$CA751+26),"")</f>
      </c>
      <c r="BM751">
        <f>IF($CB751&gt;=27,INDEX($AK:$AK,$CA751+27),"")</f>
      </c>
      <c r="BN751">
        <f>IF($CB751&gt;=28,INDEX($AK:$AK,$CA751+28),"")</f>
      </c>
      <c r="BO751">
        <f>IF($CB751&gt;=29,INDEX($AK:$AK,$CA751+29),"")</f>
      </c>
      <c r="BP751">
        <f>IF($CB751&gt;=30,INDEX($AK:$AK,$CA751+30),"")</f>
      </c>
      <c r="BQ751">
        <f>IF($CB751&gt;=31,INDEX($AK:$AK,$CA751+31),"")</f>
      </c>
      <c r="BR751">
        <f>IF($CB751&gt;=32,INDEX($AK:$AK,$CA751+32),"")</f>
      </c>
      <c r="BS751">
        <f>IF($CB751&gt;=33,INDEX($AK:$AK,$CA751+33),"")</f>
      </c>
      <c r="BT751">
        <f>IF($CB751&gt;=34,INDEX($AK:$AK,$CA751+34),"")</f>
      </c>
      <c r="BU751">
        <f>IF($CB751&gt;=35,INDEX($AK:$AK,$CA751+35),"")</f>
      </c>
      <c r="BV751">
        <f>IF($CB751&gt;=36,INDEX($AK:$AK,$CA751+36),"")</f>
      </c>
      <c r="BW751">
        <f>IF($CB751&gt;=37,INDEX($AK:$AK,$CA751+37),"")</f>
      </c>
      <c r="BX751">
        <f>IF($CB751&gt;=38,INDEX($AK:$AK,$CA751+38),"")</f>
      </c>
      <c r="BY751">
        <f>IF($CB751&gt;=39,INDEX($AK:$AK,$CA751+39),"")</f>
      </c>
      <c r="BZ751">
        <f>IF($CB751&gt;=40,INDEX($AK:$AK,$CA751+40),"")</f>
      </c>
      <c r="CA751">
        <f>IFERROR(MATCH($AJ751,$AK$2:$AK$134,0)+1,0)</f>
      </c>
      <c r="CB751">
        <f>IFERROR(INDEX($AL$2:$AL$134,MATCH($AJ751,$AK$2:$AK$134,0)),0)</f>
      </c>
      <c r="CC751">
        <f>IFERROR(LEFT($F751,FIND(" - ",$F751)-1),$F751)</f>
      </c>
      <c r="CF751">
        <f>IF($DA751&gt;=1,INDEX($CD:$CD,$CZ751+1),"")</f>
      </c>
      <c r="CG751">
        <f>IF($DA751&gt;=2,INDEX($CD:$CD,$CZ751+2),"")</f>
      </c>
      <c r="CH751">
        <f>IF($DA751&gt;=3,INDEX($CD:$CD,$CZ751+3),"")</f>
      </c>
      <c r="CI751">
        <f>IF($DA751&gt;=4,INDEX($CD:$CD,$CZ751+4),"")</f>
      </c>
      <c r="CJ751">
        <f>IF($DA751&gt;=5,INDEX($CD:$CD,$CZ751+5),"")</f>
      </c>
      <c r="CK751">
        <f>IF($DA751&gt;=6,INDEX($CD:$CD,$CZ751+6),"")</f>
      </c>
      <c r="CL751">
        <f>IF($DA751&gt;=7,INDEX($CD:$CD,$CZ751+7),"")</f>
      </c>
      <c r="CM751">
        <f>IF($DA751&gt;=8,INDEX($CD:$CD,$CZ751+8),"")</f>
      </c>
      <c r="CN751">
        <f>IF($DA751&gt;=9,INDEX($CD:$CD,$CZ751+9),"")</f>
      </c>
      <c r="CO751">
        <f>IF($DA751&gt;=10,INDEX($CD:$CD,$CZ751+10),"")</f>
      </c>
      <c r="CP751">
        <f>IF($DA751&gt;=11,INDEX($CD:$CD,$CZ751+11),"")</f>
      </c>
      <c r="CQ751">
        <f>IF($DA751&gt;=12,INDEX($CD:$CD,$CZ751+12),"")</f>
      </c>
      <c r="CR751">
        <f>IF($DA751&gt;=13,INDEX($CD:$CD,$CZ751+13),"")</f>
      </c>
      <c r="CS751">
        <f>IF($DA751&gt;=14,INDEX($CD:$CD,$CZ751+14),"")</f>
      </c>
      <c r="CT751">
        <f>IF($DA751&gt;=15,INDEX($CD:$CD,$CZ751+15),"")</f>
      </c>
      <c r="CU751">
        <f>IF($DA751&gt;=16,INDEX($CD:$CD,$CZ751+16),"")</f>
      </c>
      <c r="CV751">
        <f>IF($DA751&gt;=17,INDEX($CD:$CD,$CZ751+17),"")</f>
      </c>
      <c r="CW751">
        <f>IF($DA751&gt;=18,INDEX($CD:$CD,$CZ751+18),"")</f>
      </c>
      <c r="CX751">
        <f>IF($DA751&gt;=19,INDEX($CD:$CD,$CZ751+19),"")</f>
      </c>
      <c r="CY751">
        <f>IF($DA751&gt;=20,INDEX($CD:$CD,$CZ751+20),"")</f>
      </c>
      <c r="CZ751">
        <f>IFERROR(MATCH($CC751,$CD$2:$CD$263,0)+1,0)</f>
      </c>
      <c r="DA751">
        <f>IFERROR(INDEX($CE$2:$CE$263,MATCH($CC751,$CD$2:$CD$263,0)),0)</f>
      </c>
      <c r="DB751">
        <f>IFERROR(INDEX($AI:$AI,MATCH($H751,$AH:$AH,0))&amp;"","")</f>
      </c>
      <c r="DF751">
        <f>IF($GI751&gt;=1,INDEX($DC:$DC,$GH751+1),"")</f>
      </c>
      <c r="DG751">
        <f>IF($GI751&gt;=2,INDEX($DC:$DC,$GH751+2),"")</f>
      </c>
      <c r="DH751">
        <f>IF($GI751&gt;=3,INDEX($DC:$DC,$GH751+3),"")</f>
      </c>
      <c r="DI751">
        <f>IF($GI751&gt;=4,INDEX($DC:$DC,$GH751+4),"")</f>
      </c>
      <c r="DJ751">
        <f>IF($GI751&gt;=5,INDEX($DC:$DC,$GH751+5),"")</f>
      </c>
      <c r="DK751">
        <f>IF($GI751&gt;=6,INDEX($DC:$DC,$GH751+6),"")</f>
      </c>
      <c r="DL751">
        <f>IF($GI751&gt;=7,INDEX($DC:$DC,$GH751+7),"")</f>
      </c>
      <c r="DM751">
        <f>IF($GI751&gt;=8,INDEX($DC:$DC,$GH751+8),"")</f>
      </c>
      <c r="DN751">
        <f>IF($GI751&gt;=9,INDEX($DC:$DC,$GH751+9),"")</f>
      </c>
      <c r="DO751">
        <f>IF($GI751&gt;=10,INDEX($DC:$DC,$GH751+10),"")</f>
      </c>
      <c r="DP751">
        <f>IF($GI751&gt;=11,INDEX($DC:$DC,$GH751+11),"")</f>
      </c>
      <c r="DQ751">
        <f>IF($GI751&gt;=12,INDEX($DC:$DC,$GH751+12),"")</f>
      </c>
      <c r="DR751">
        <f>IF($GI751&gt;=13,INDEX($DC:$DC,$GH751+13),"")</f>
      </c>
      <c r="DS751">
        <f>IF($GI751&gt;=14,INDEX($DC:$DC,$GH751+14),"")</f>
      </c>
      <c r="DT751">
        <f>IF($GI751&gt;=15,INDEX($DC:$DC,$GH751+15),"")</f>
      </c>
      <c r="DU751">
        <f>IF($GI751&gt;=16,INDEX($DC:$DC,$GH751+16),"")</f>
      </c>
      <c r="DV751">
        <f>IF($GI751&gt;=17,INDEX($DC:$DC,$GH751+17),"")</f>
      </c>
      <c r="DW751">
        <f>IF($GI751&gt;=18,INDEX($DC:$DC,$GH751+18),"")</f>
      </c>
      <c r="DX751">
        <f>IF($GI751&gt;=19,INDEX($DC:$DC,$GH751+19),"")</f>
      </c>
      <c r="DY751">
        <f>IF($GI751&gt;=20,INDEX($DC:$DC,$GH751+20),"")</f>
      </c>
      <c r="DZ751">
        <f>IF($GI751&gt;=21,INDEX($DC:$DC,$GH751+21),"")</f>
      </c>
      <c r="EA751">
        <f>IF($GI751&gt;=22,INDEX($DC:$DC,$GH751+22),"")</f>
      </c>
      <c r="EB751">
        <f>IF($GI751&gt;=23,INDEX($DC:$DC,$GH751+23),"")</f>
      </c>
      <c r="EC751">
        <f>IF($GI751&gt;=24,INDEX($DC:$DC,$GH751+24),"")</f>
      </c>
      <c r="ED751">
        <f>IF($GI751&gt;=25,INDEX($DC:$DC,$GH751+25),"")</f>
      </c>
      <c r="EE751">
        <f>IF($GI751&gt;=26,INDEX($DC:$DC,$GH751+26),"")</f>
      </c>
      <c r="EF751">
        <f>IF($GI751&gt;=27,INDEX($DC:$DC,$GH751+27),"")</f>
      </c>
      <c r="EG751">
        <f>IF($GI751&gt;=28,INDEX($DC:$DC,$GH751+28),"")</f>
      </c>
      <c r="EH751">
        <f>IF($GI751&gt;=29,INDEX($DC:$DC,$GH751+29),"")</f>
      </c>
      <c r="EI751">
        <f>IF($GI751&gt;=30,INDEX($DC:$DC,$GH751+30),"")</f>
      </c>
      <c r="EJ751">
        <f>IF($GI751&gt;=31,INDEX($DC:$DC,$GH751+31),"")</f>
      </c>
      <c r="EK751">
        <f>IF($GI751&gt;=32,INDEX($DC:$DC,$GH751+32),"")</f>
      </c>
      <c r="EL751">
        <f>IF($GI751&gt;=33,INDEX($DC:$DC,$GH751+33),"")</f>
      </c>
      <c r="EM751">
        <f>IF($GI751&gt;=34,INDEX($DC:$DC,$GH751+34),"")</f>
      </c>
      <c r="EN751">
        <f>IF($GI751&gt;=35,INDEX($DC:$DC,$GH751+35),"")</f>
      </c>
      <c r="EO751">
        <f>IF($GI751&gt;=36,INDEX($DC:$DC,$GH751+36),"")</f>
      </c>
      <c r="EP751">
        <f>IF($GI751&gt;=37,INDEX($DC:$DC,$GH751+37),"")</f>
      </c>
      <c r="EQ751">
        <f>IF($GI751&gt;=38,INDEX($DC:$DC,$GH751+38),"")</f>
      </c>
      <c r="ER751">
        <f>IF($GI751&gt;=39,INDEX($DC:$DC,$GH751+39),"")</f>
      </c>
      <c r="ES751">
        <f>IF($GI751&gt;=40,INDEX($DC:$DC,$GH751+40),"")</f>
      </c>
      <c r="ET751">
        <f>IF($GI751&gt;=1,INDEX($DD:$DD,$GH751+1),"")</f>
      </c>
      <c r="EU751">
        <f>IF($GI751&gt;=2,INDEX($DD:$DD,$GH751+2),"")</f>
      </c>
      <c r="EV751">
        <f>IF($GI751&gt;=3,INDEX($DD:$DD,$GH751+3),"")</f>
      </c>
      <c r="EW751">
        <f>IF($GI751&gt;=4,INDEX($DD:$DD,$GH751+4),"")</f>
      </c>
      <c r="EX751">
        <f>IF($GI751&gt;=5,INDEX($DD:$DD,$GH751+5),"")</f>
      </c>
      <c r="EY751">
        <f>IF($GI751&gt;=6,INDEX($DD:$DD,$GH751+6),"")</f>
      </c>
      <c r="EZ751">
        <f>IF($GI751&gt;=7,INDEX($DD:$DD,$GH751+7),"")</f>
      </c>
      <c r="FA751">
        <f>IF($GI751&gt;=8,INDEX($DD:$DD,$GH751+8),"")</f>
      </c>
      <c r="FB751">
        <f>IF($GI751&gt;=9,INDEX($DD:$DD,$GH751+9),"")</f>
      </c>
      <c r="FC751">
        <f>IF($GI751&gt;=10,INDEX($DD:$DD,$GH751+10),"")</f>
      </c>
      <c r="FD751">
        <f>IF($GI751&gt;=11,INDEX($DD:$DD,$GH751+11),"")</f>
      </c>
      <c r="FE751">
        <f>IF($GI751&gt;=12,INDEX($DD:$DD,$GH751+12),"")</f>
      </c>
      <c r="FF751">
        <f>IF($GI751&gt;=13,INDEX($DD:$DD,$GH751+13),"")</f>
      </c>
      <c r="FG751">
        <f>IF($GI751&gt;=14,INDEX($DD:$DD,$GH751+14),"")</f>
      </c>
      <c r="FH751">
        <f>IF($GI751&gt;=15,INDEX($DD:$DD,$GH751+15),"")</f>
      </c>
      <c r="FI751">
        <f>IF($GI751&gt;=16,INDEX($DD:$DD,$GH751+16),"")</f>
      </c>
      <c r="FJ751">
        <f>IF($GI751&gt;=17,INDEX($DD:$DD,$GH751+17),"")</f>
      </c>
      <c r="FK751">
        <f>IF($GI751&gt;=18,INDEX($DD:$DD,$GH751+18),"")</f>
      </c>
      <c r="FL751">
        <f>IF($GI751&gt;=19,INDEX($DD:$DD,$GH751+19),"")</f>
      </c>
      <c r="FM751">
        <f>IF($GI751&gt;=20,INDEX($DD:$DD,$GH751+20),"")</f>
      </c>
      <c r="FN751">
        <f>IF($GI751&gt;=21,INDEX($DD:$DD,$GH751+21),"")</f>
      </c>
      <c r="FO751">
        <f>IF($GI751&gt;=22,INDEX($DD:$DD,$GH751+22),"")</f>
      </c>
      <c r="FP751">
        <f>IF($GI751&gt;=23,INDEX($DD:$DD,$GH751+23),"")</f>
      </c>
      <c r="FQ751">
        <f>IF($GI751&gt;=24,INDEX($DD:$DD,$GH751+24),"")</f>
      </c>
      <c r="FR751">
        <f>IF($GI751&gt;=25,INDEX($DD:$DD,$GH751+25),"")</f>
      </c>
      <c r="FS751">
        <f>IF($GI751&gt;=26,INDEX($DD:$DD,$GH751+26),"")</f>
      </c>
      <c r="FT751">
        <f>IF($GI751&gt;=27,INDEX($DD:$DD,$GH751+27),"")</f>
      </c>
      <c r="FU751">
        <f>IF($GI751&gt;=28,INDEX($DD:$DD,$GH751+28),"")</f>
      </c>
      <c r="FV751">
        <f>IF($GI751&gt;=29,INDEX($DD:$DD,$GH751+29),"")</f>
      </c>
      <c r="FW751">
        <f>IF($GI751&gt;=30,INDEX($DD:$DD,$GH751+30),"")</f>
      </c>
      <c r="FX751">
        <f>IF($GI751&gt;=31,INDEX($DD:$DD,$GH751+31),"")</f>
      </c>
      <c r="FY751">
        <f>IF($GI751&gt;=32,INDEX($DD:$DD,$GH751+32),"")</f>
      </c>
      <c r="FZ751">
        <f>IF($GI751&gt;=33,INDEX($DD:$DD,$GH751+33),"")</f>
      </c>
      <c r="GA751">
        <f>IF($GI751&gt;=34,INDEX($DD:$DD,$GH751+34),"")</f>
      </c>
      <c r="GB751">
        <f>IF($GI751&gt;=35,INDEX($DD:$DD,$GH751+35),"")</f>
      </c>
      <c r="GC751">
        <f>IF($GI751&gt;=36,INDEX($DD:$DD,$GH751+36),"")</f>
      </c>
      <c r="GD751">
        <f>IF($GI751&gt;=37,INDEX($DD:$DD,$GH751+37),"")</f>
      </c>
      <c r="GE751">
        <f>IF($GI751&gt;=38,INDEX($DD:$DD,$GH751+38),"")</f>
      </c>
      <c r="GF751">
        <f>IF($GI751&gt;=39,INDEX($DD:$DD,$GH751+39),"")</f>
      </c>
      <c r="GG751">
        <f>IF($GI751&gt;=40,INDEX($DD:$DD,$GH751+40),"")</f>
      </c>
      <c r="GH751">
        <f>IFERROR(MATCH($DB751,$DC$2:$DC$148,0)+1,0)</f>
      </c>
      <c r="GI751">
        <f>IFERROR(INDEX($DE$2:$DE$148,MATCH($DB751,$DC$2:$DC$148,0)),0)</f>
      </c>
      <c r="GJ751">
        <f>IFERROR(MATCH($S751,$DF$751:$ES$751,0),0)</f>
      </c>
      <c r="GK751">
        <f>IF($GJ751&gt;0,INDEX($ET$751:$GG$751,$GJ751),"")</f>
      </c>
      <c r="GN751">
        <f>IF($IW751&gt;=1,INDEX($GL:$GL,$IV751+1),"")</f>
      </c>
      <c r="GO751">
        <f>IF($IW751&gt;=2,INDEX($GL:$GL,$IV751+2),"")</f>
      </c>
      <c r="GP751">
        <f>IF($IW751&gt;=3,INDEX($GL:$GL,$IV751+3),"")</f>
      </c>
      <c r="GQ751">
        <f>IF($IW751&gt;=4,INDEX($GL:$GL,$IV751+4),"")</f>
      </c>
      <c r="GR751">
        <f>IF($IW751&gt;=5,INDEX($GL:$GL,$IV751+5),"")</f>
      </c>
      <c r="GS751">
        <f>IF($IW751&gt;=6,INDEX($GL:$GL,$IV751+6),"")</f>
      </c>
      <c r="GT751">
        <f>IF($IW751&gt;=7,INDEX($GL:$GL,$IV751+7),"")</f>
      </c>
      <c r="GU751">
        <f>IF($IW751&gt;=8,INDEX($GL:$GL,$IV751+8),"")</f>
      </c>
      <c r="GV751">
        <f>IF($IW751&gt;=9,INDEX($GL:$GL,$IV751+9),"")</f>
      </c>
      <c r="GW751">
        <f>IF($IW751&gt;=10,INDEX($GL:$GL,$IV751+10),"")</f>
      </c>
      <c r="GX751">
        <f>IF($IW751&gt;=11,INDEX($GL:$GL,$IV751+11),"")</f>
      </c>
      <c r="GY751">
        <f>IF($IW751&gt;=12,INDEX($GL:$GL,$IV751+12),"")</f>
      </c>
      <c r="GZ751">
        <f>IF($IW751&gt;=13,INDEX($GL:$GL,$IV751+13),"")</f>
      </c>
      <c r="HA751">
        <f>IF($IW751&gt;=14,INDEX($GL:$GL,$IV751+14),"")</f>
      </c>
      <c r="HB751">
        <f>IF($IW751&gt;=15,INDEX($GL:$GL,$IV751+15),"")</f>
      </c>
      <c r="HC751">
        <f>IF($IW751&gt;=16,INDEX($GL:$GL,$IV751+16),"")</f>
      </c>
      <c r="HD751">
        <f>IF($IW751&gt;=17,INDEX($GL:$GL,$IV751+17),"")</f>
      </c>
      <c r="HE751">
        <f>IF($IW751&gt;=18,INDEX($GL:$GL,$IV751+18),"")</f>
      </c>
      <c r="HF751">
        <f>IF($IW751&gt;=19,INDEX($GL:$GL,$IV751+19),"")</f>
      </c>
      <c r="HG751">
        <f>IF($IW751&gt;=20,INDEX($GL:$GL,$IV751+20),"")</f>
      </c>
      <c r="HH751">
        <f>IF($IW751&gt;=21,INDEX($GL:$GL,$IV751+21),"")</f>
      </c>
      <c r="HI751">
        <f>IF($IW751&gt;=22,INDEX($GL:$GL,$IV751+22),"")</f>
      </c>
      <c r="HJ751">
        <f>IF($IW751&gt;=23,INDEX($GL:$GL,$IV751+23),"")</f>
      </c>
      <c r="HK751">
        <f>IF($IW751&gt;=24,INDEX($GL:$GL,$IV751+24),"")</f>
      </c>
      <c r="HL751">
        <f>IF($IW751&gt;=25,INDEX($GL:$GL,$IV751+25),"")</f>
      </c>
      <c r="HM751">
        <f>IF($IW751&gt;=26,INDEX($GL:$GL,$IV751+26),"")</f>
      </c>
      <c r="HN751">
        <f>IF($IW751&gt;=27,INDEX($GL:$GL,$IV751+27),"")</f>
      </c>
      <c r="HO751">
        <f>IF($IW751&gt;=28,INDEX($GL:$GL,$IV751+28),"")</f>
      </c>
      <c r="HP751">
        <f>IF($IW751&gt;=29,INDEX($GL:$GL,$IV751+29),"")</f>
      </c>
      <c r="HQ751">
        <f>IF($IW751&gt;=30,INDEX($GL:$GL,$IV751+30),"")</f>
      </c>
      <c r="HR751">
        <f>IF($IW751&gt;=31,INDEX($GL:$GL,$IV751+31),"")</f>
      </c>
      <c r="HS751">
        <f>IF($IW751&gt;=32,INDEX($GL:$GL,$IV751+32),"")</f>
      </c>
      <c r="HT751">
        <f>IF($IW751&gt;=33,INDEX($GL:$GL,$IV751+33),"")</f>
      </c>
      <c r="HU751">
        <f>IF($IW751&gt;=34,INDEX($GL:$GL,$IV751+34),"")</f>
      </c>
      <c r="HV751">
        <f>IF($IW751&gt;=35,INDEX($GL:$GL,$IV751+35),"")</f>
      </c>
      <c r="HW751">
        <f>IF($IW751&gt;=36,INDEX($GL:$GL,$IV751+36),"")</f>
      </c>
      <c r="HX751">
        <f>IF($IW751&gt;=37,INDEX($GL:$GL,$IV751+37),"")</f>
      </c>
      <c r="HY751">
        <f>IF($IW751&gt;=38,INDEX($GL:$GL,$IV751+38),"")</f>
      </c>
      <c r="HZ751">
        <f>IF($IW751&gt;=39,INDEX($GL:$GL,$IV751+39),"")</f>
      </c>
      <c r="IA751">
        <f>IF($IW751&gt;=40,INDEX($GL:$GL,$IV751+40),"")</f>
      </c>
      <c r="IB751">
        <f>IF($IW751&gt;=41,INDEX($GL:$GL,$IV751+41),"")</f>
      </c>
      <c r="IC751">
        <f>IF($IW751&gt;=42,INDEX($GL:$GL,$IV751+42),"")</f>
      </c>
      <c r="ID751">
        <f>IF($IW751&gt;=43,INDEX($GL:$GL,$IV751+43),"")</f>
      </c>
      <c r="IE751">
        <f>IF($IW751&gt;=44,INDEX($GL:$GL,$IV751+44),"")</f>
      </c>
      <c r="IF751">
        <f>IF($IW751&gt;=45,INDEX($GL:$GL,$IV751+45),"")</f>
      </c>
      <c r="IG751">
        <f>IF($IW751&gt;=46,INDEX($GL:$GL,$IV751+46),"")</f>
      </c>
      <c r="IH751">
        <f>IF($IW751&gt;=47,INDEX($GL:$GL,$IV751+47),"")</f>
      </c>
      <c r="II751">
        <f>IF($IW751&gt;=48,INDEX($GL:$GL,$IV751+48),"")</f>
      </c>
      <c r="IJ751">
        <f>IF($IW751&gt;=49,INDEX($GL:$GL,$IV751+49),"")</f>
      </c>
      <c r="IK751">
        <f>IF($IW751&gt;=50,INDEX($GL:$GL,$IV751+50),"")</f>
      </c>
      <c r="IL751">
        <f>IF($IW751&gt;=51,INDEX($GL:$GL,$IV751+51),"")</f>
      </c>
      <c r="IM751">
        <f>IF($IW751&gt;=52,INDEX($GL:$GL,$IV751+52),"")</f>
      </c>
      <c r="IN751">
        <f>IF($IW751&gt;=53,INDEX($GL:$GL,$IV751+53),"")</f>
      </c>
      <c r="IO751">
        <f>IF($IW751&gt;=54,INDEX($GL:$GL,$IV751+54),"")</f>
      </c>
      <c r="IP751">
        <f>IF($IW751&gt;=55,INDEX($GL:$GL,$IV751+55),"")</f>
      </c>
      <c r="IQ751">
        <f>IF($IW751&gt;=56,INDEX($GL:$GL,$IV751+56),"")</f>
      </c>
      <c r="IR751">
        <f>IF($IW751&gt;=57,INDEX($GL:$GL,$IV751+57),"")</f>
      </c>
      <c r="IS751">
        <f>IF($IW751&gt;=58,INDEX($GL:$GL,$IV751+58),"")</f>
      </c>
      <c r="IT751">
        <f>IF($IW751&gt;=59,INDEX($GL:$GL,$IV751+59),"")</f>
      </c>
      <c r="IU751">
        <f>IF($IW751&gt;=60,INDEX($GL:$GL,$IV751+60),"")</f>
      </c>
      <c r="IV751">
        <f>IFERROR(MATCH($GK751,$GL$2:$GL$324,0)+1,0)</f>
      </c>
      <c r="IW751">
        <f>IFERROR(INDEX($GM$2:$GM$324,MATCH($GK751,$GL$2:$GL$324,0)),0)</f>
      </c>
      <c r="IX751" t="s">
        <v>34</v>
      </c>
      <c r="IY751" t="s">
        <v>34</v>
      </c>
    </row>
    <row r="752" spans="1:259" x14ac:dyDescent="0.25">
      <c r="K752">
        <f>IF(OR($N752="",$J752=""),"",IFERROR($N752/$J752,0))</f>
      </c>
      <c r="L752">
        <f>IF($N752="","",
SUM($M752,$O752,$T752,$P752,$R752)*
(1-IF($U752="",0,VALUE($U752)/100)))</f>
      </c>
      <c r="M752">
        <f>IF($N752="","",$N752)</f>
      </c>
      <c r="O752">
        <f>IF($N752="","",
IF($H752="","",
IF(ISNUMBER(SEARCH("exempt",LOWER($H752))),0,
$N752*(VALUE(SUBSTITUTE($H752,"%",""))/100))))</f>
      </c>
      <c r="V752">
        <f>IFERROR(IF(FIND(" - ",$E752)&gt;0,MID($E752,FIND(" - ",$E752)+3,LEN($E752)),""),"")</f>
      </c>
      <c r="AE752" t="s">
        <v>1333</v>
      </c>
      <c r="AJ752">
        <f>IFERROR(LEFT($E752,FIND(" - ",$E752)-1),$E752)</f>
      </c>
      <c r="AM752">
        <f>IF($CB752&gt;=1,INDEX($AK:$AK,$CA752+1),"")</f>
      </c>
      <c r="AN752">
        <f>IF($CB752&gt;=2,INDEX($AK:$AK,$CA752+2),"")</f>
      </c>
      <c r="AO752">
        <f>IF($CB752&gt;=3,INDEX($AK:$AK,$CA752+3),"")</f>
      </c>
      <c r="AP752">
        <f>IF($CB752&gt;=4,INDEX($AK:$AK,$CA752+4),"")</f>
      </c>
      <c r="AQ752">
        <f>IF($CB752&gt;=5,INDEX($AK:$AK,$CA752+5),"")</f>
      </c>
      <c r="AR752">
        <f>IF($CB752&gt;=6,INDEX($AK:$AK,$CA752+6),"")</f>
      </c>
      <c r="AS752">
        <f>IF($CB752&gt;=7,INDEX($AK:$AK,$CA752+7),"")</f>
      </c>
      <c r="AT752">
        <f>IF($CB752&gt;=8,INDEX($AK:$AK,$CA752+8),"")</f>
      </c>
      <c r="AU752">
        <f>IF($CB752&gt;=9,INDEX($AK:$AK,$CA752+9),"")</f>
      </c>
      <c r="AV752">
        <f>IF($CB752&gt;=10,INDEX($AK:$AK,$CA752+10),"")</f>
      </c>
      <c r="AW752">
        <f>IF($CB752&gt;=11,INDEX($AK:$AK,$CA752+11),"")</f>
      </c>
      <c r="AX752">
        <f>IF($CB752&gt;=12,INDEX($AK:$AK,$CA752+12),"")</f>
      </c>
      <c r="AY752">
        <f>IF($CB752&gt;=13,INDEX($AK:$AK,$CA752+13),"")</f>
      </c>
      <c r="AZ752">
        <f>IF($CB752&gt;=14,INDEX($AK:$AK,$CA752+14),"")</f>
      </c>
      <c r="BA752">
        <f>IF($CB752&gt;=15,INDEX($AK:$AK,$CA752+15),"")</f>
      </c>
      <c r="BB752">
        <f>IF($CB752&gt;=16,INDEX($AK:$AK,$CA752+16),"")</f>
      </c>
      <c r="BC752">
        <f>IF($CB752&gt;=17,INDEX($AK:$AK,$CA752+17),"")</f>
      </c>
      <c r="BD752">
        <f>IF($CB752&gt;=18,INDEX($AK:$AK,$CA752+18),"")</f>
      </c>
      <c r="BE752">
        <f>IF($CB752&gt;=19,INDEX($AK:$AK,$CA752+19),"")</f>
      </c>
      <c r="BF752">
        <f>IF($CB752&gt;=20,INDEX($AK:$AK,$CA752+20),"")</f>
      </c>
      <c r="BG752">
        <f>IF($CB752&gt;=21,INDEX($AK:$AK,$CA752+21),"")</f>
      </c>
      <c r="BH752">
        <f>IF($CB752&gt;=22,INDEX($AK:$AK,$CA752+22),"")</f>
      </c>
      <c r="BI752">
        <f>IF($CB752&gt;=23,INDEX($AK:$AK,$CA752+23),"")</f>
      </c>
      <c r="BJ752">
        <f>IF($CB752&gt;=24,INDEX($AK:$AK,$CA752+24),"")</f>
      </c>
      <c r="BK752">
        <f>IF($CB752&gt;=25,INDEX($AK:$AK,$CA752+25),"")</f>
      </c>
      <c r="BL752">
        <f>IF($CB752&gt;=26,INDEX($AK:$AK,$CA752+26),"")</f>
      </c>
      <c r="BM752">
        <f>IF($CB752&gt;=27,INDEX($AK:$AK,$CA752+27),"")</f>
      </c>
      <c r="BN752">
        <f>IF($CB752&gt;=28,INDEX($AK:$AK,$CA752+28),"")</f>
      </c>
      <c r="BO752">
        <f>IF($CB752&gt;=29,INDEX($AK:$AK,$CA752+29),"")</f>
      </c>
      <c r="BP752">
        <f>IF($CB752&gt;=30,INDEX($AK:$AK,$CA752+30),"")</f>
      </c>
      <c r="BQ752">
        <f>IF($CB752&gt;=31,INDEX($AK:$AK,$CA752+31),"")</f>
      </c>
      <c r="BR752">
        <f>IF($CB752&gt;=32,INDEX($AK:$AK,$CA752+32),"")</f>
      </c>
      <c r="BS752">
        <f>IF($CB752&gt;=33,INDEX($AK:$AK,$CA752+33),"")</f>
      </c>
      <c r="BT752">
        <f>IF($CB752&gt;=34,INDEX($AK:$AK,$CA752+34),"")</f>
      </c>
      <c r="BU752">
        <f>IF($CB752&gt;=35,INDEX($AK:$AK,$CA752+35),"")</f>
      </c>
      <c r="BV752">
        <f>IF($CB752&gt;=36,INDEX($AK:$AK,$CA752+36),"")</f>
      </c>
      <c r="BW752">
        <f>IF($CB752&gt;=37,INDEX($AK:$AK,$CA752+37),"")</f>
      </c>
      <c r="BX752">
        <f>IF($CB752&gt;=38,INDEX($AK:$AK,$CA752+38),"")</f>
      </c>
      <c r="BY752">
        <f>IF($CB752&gt;=39,INDEX($AK:$AK,$CA752+39),"")</f>
      </c>
      <c r="BZ752">
        <f>IF($CB752&gt;=40,INDEX($AK:$AK,$CA752+40),"")</f>
      </c>
      <c r="CA752">
        <f>IFERROR(MATCH($AJ752,$AK$2:$AK$134,0)+1,0)</f>
      </c>
      <c r="CB752">
        <f>IFERROR(INDEX($AL$2:$AL$134,MATCH($AJ752,$AK$2:$AK$134,0)),0)</f>
      </c>
      <c r="CC752">
        <f>IFERROR(LEFT($F752,FIND(" - ",$F752)-1),$F752)</f>
      </c>
      <c r="CF752">
        <f>IF($DA752&gt;=1,INDEX($CD:$CD,$CZ752+1),"")</f>
      </c>
      <c r="CG752">
        <f>IF($DA752&gt;=2,INDEX($CD:$CD,$CZ752+2),"")</f>
      </c>
      <c r="CH752">
        <f>IF($DA752&gt;=3,INDEX($CD:$CD,$CZ752+3),"")</f>
      </c>
      <c r="CI752">
        <f>IF($DA752&gt;=4,INDEX($CD:$CD,$CZ752+4),"")</f>
      </c>
      <c r="CJ752">
        <f>IF($DA752&gt;=5,INDEX($CD:$CD,$CZ752+5),"")</f>
      </c>
      <c r="CK752">
        <f>IF($DA752&gt;=6,INDEX($CD:$CD,$CZ752+6),"")</f>
      </c>
      <c r="CL752">
        <f>IF($DA752&gt;=7,INDEX($CD:$CD,$CZ752+7),"")</f>
      </c>
      <c r="CM752">
        <f>IF($DA752&gt;=8,INDEX($CD:$CD,$CZ752+8),"")</f>
      </c>
      <c r="CN752">
        <f>IF($DA752&gt;=9,INDEX($CD:$CD,$CZ752+9),"")</f>
      </c>
      <c r="CO752">
        <f>IF($DA752&gt;=10,INDEX($CD:$CD,$CZ752+10),"")</f>
      </c>
      <c r="CP752">
        <f>IF($DA752&gt;=11,INDEX($CD:$CD,$CZ752+11),"")</f>
      </c>
      <c r="CQ752">
        <f>IF($DA752&gt;=12,INDEX($CD:$CD,$CZ752+12),"")</f>
      </c>
      <c r="CR752">
        <f>IF($DA752&gt;=13,INDEX($CD:$CD,$CZ752+13),"")</f>
      </c>
      <c r="CS752">
        <f>IF($DA752&gt;=14,INDEX($CD:$CD,$CZ752+14),"")</f>
      </c>
      <c r="CT752">
        <f>IF($DA752&gt;=15,INDEX($CD:$CD,$CZ752+15),"")</f>
      </c>
      <c r="CU752">
        <f>IF($DA752&gt;=16,INDEX($CD:$CD,$CZ752+16),"")</f>
      </c>
      <c r="CV752">
        <f>IF($DA752&gt;=17,INDEX($CD:$CD,$CZ752+17),"")</f>
      </c>
      <c r="CW752">
        <f>IF($DA752&gt;=18,INDEX($CD:$CD,$CZ752+18),"")</f>
      </c>
      <c r="CX752">
        <f>IF($DA752&gt;=19,INDEX($CD:$CD,$CZ752+19),"")</f>
      </c>
      <c r="CY752">
        <f>IF($DA752&gt;=20,INDEX($CD:$CD,$CZ752+20),"")</f>
      </c>
      <c r="CZ752">
        <f>IFERROR(MATCH($CC752,$CD$2:$CD$263,0)+1,0)</f>
      </c>
      <c r="DA752">
        <f>IFERROR(INDEX($CE$2:$CE$263,MATCH($CC752,$CD$2:$CD$263,0)),0)</f>
      </c>
      <c r="DB752">
        <f>IFERROR(INDEX($AI:$AI,MATCH($H752,$AH:$AH,0))&amp;"","")</f>
      </c>
      <c r="DF752">
        <f>IF($GI752&gt;=1,INDEX($DC:$DC,$GH752+1),"")</f>
      </c>
      <c r="DG752">
        <f>IF($GI752&gt;=2,INDEX($DC:$DC,$GH752+2),"")</f>
      </c>
      <c r="DH752">
        <f>IF($GI752&gt;=3,INDEX($DC:$DC,$GH752+3),"")</f>
      </c>
      <c r="DI752">
        <f>IF($GI752&gt;=4,INDEX($DC:$DC,$GH752+4),"")</f>
      </c>
      <c r="DJ752">
        <f>IF($GI752&gt;=5,INDEX($DC:$DC,$GH752+5),"")</f>
      </c>
      <c r="DK752">
        <f>IF($GI752&gt;=6,INDEX($DC:$DC,$GH752+6),"")</f>
      </c>
      <c r="DL752">
        <f>IF($GI752&gt;=7,INDEX($DC:$DC,$GH752+7),"")</f>
      </c>
      <c r="DM752">
        <f>IF($GI752&gt;=8,INDEX($DC:$DC,$GH752+8),"")</f>
      </c>
      <c r="DN752">
        <f>IF($GI752&gt;=9,INDEX($DC:$DC,$GH752+9),"")</f>
      </c>
      <c r="DO752">
        <f>IF($GI752&gt;=10,INDEX($DC:$DC,$GH752+10),"")</f>
      </c>
      <c r="DP752">
        <f>IF($GI752&gt;=11,INDEX($DC:$DC,$GH752+11),"")</f>
      </c>
      <c r="DQ752">
        <f>IF($GI752&gt;=12,INDEX($DC:$DC,$GH752+12),"")</f>
      </c>
      <c r="DR752">
        <f>IF($GI752&gt;=13,INDEX($DC:$DC,$GH752+13),"")</f>
      </c>
      <c r="DS752">
        <f>IF($GI752&gt;=14,INDEX($DC:$DC,$GH752+14),"")</f>
      </c>
      <c r="DT752">
        <f>IF($GI752&gt;=15,INDEX($DC:$DC,$GH752+15),"")</f>
      </c>
      <c r="DU752">
        <f>IF($GI752&gt;=16,INDEX($DC:$DC,$GH752+16),"")</f>
      </c>
      <c r="DV752">
        <f>IF($GI752&gt;=17,INDEX($DC:$DC,$GH752+17),"")</f>
      </c>
      <c r="DW752">
        <f>IF($GI752&gt;=18,INDEX($DC:$DC,$GH752+18),"")</f>
      </c>
      <c r="DX752">
        <f>IF($GI752&gt;=19,INDEX($DC:$DC,$GH752+19),"")</f>
      </c>
      <c r="DY752">
        <f>IF($GI752&gt;=20,INDEX($DC:$DC,$GH752+20),"")</f>
      </c>
      <c r="DZ752">
        <f>IF($GI752&gt;=21,INDEX($DC:$DC,$GH752+21),"")</f>
      </c>
      <c r="EA752">
        <f>IF($GI752&gt;=22,INDEX($DC:$DC,$GH752+22),"")</f>
      </c>
      <c r="EB752">
        <f>IF($GI752&gt;=23,INDEX($DC:$DC,$GH752+23),"")</f>
      </c>
      <c r="EC752">
        <f>IF($GI752&gt;=24,INDEX($DC:$DC,$GH752+24),"")</f>
      </c>
      <c r="ED752">
        <f>IF($GI752&gt;=25,INDEX($DC:$DC,$GH752+25),"")</f>
      </c>
      <c r="EE752">
        <f>IF($GI752&gt;=26,INDEX($DC:$DC,$GH752+26),"")</f>
      </c>
      <c r="EF752">
        <f>IF($GI752&gt;=27,INDEX($DC:$DC,$GH752+27),"")</f>
      </c>
      <c r="EG752">
        <f>IF($GI752&gt;=28,INDEX($DC:$DC,$GH752+28),"")</f>
      </c>
      <c r="EH752">
        <f>IF($GI752&gt;=29,INDEX($DC:$DC,$GH752+29),"")</f>
      </c>
      <c r="EI752">
        <f>IF($GI752&gt;=30,INDEX($DC:$DC,$GH752+30),"")</f>
      </c>
      <c r="EJ752">
        <f>IF($GI752&gt;=31,INDEX($DC:$DC,$GH752+31),"")</f>
      </c>
      <c r="EK752">
        <f>IF($GI752&gt;=32,INDEX($DC:$DC,$GH752+32),"")</f>
      </c>
      <c r="EL752">
        <f>IF($GI752&gt;=33,INDEX($DC:$DC,$GH752+33),"")</f>
      </c>
      <c r="EM752">
        <f>IF($GI752&gt;=34,INDEX($DC:$DC,$GH752+34),"")</f>
      </c>
      <c r="EN752">
        <f>IF($GI752&gt;=35,INDEX($DC:$DC,$GH752+35),"")</f>
      </c>
      <c r="EO752">
        <f>IF($GI752&gt;=36,INDEX($DC:$DC,$GH752+36),"")</f>
      </c>
      <c r="EP752">
        <f>IF($GI752&gt;=37,INDEX($DC:$DC,$GH752+37),"")</f>
      </c>
      <c r="EQ752">
        <f>IF($GI752&gt;=38,INDEX($DC:$DC,$GH752+38),"")</f>
      </c>
      <c r="ER752">
        <f>IF($GI752&gt;=39,INDEX($DC:$DC,$GH752+39),"")</f>
      </c>
      <c r="ES752">
        <f>IF($GI752&gt;=40,INDEX($DC:$DC,$GH752+40),"")</f>
      </c>
      <c r="ET752">
        <f>IF($GI752&gt;=1,INDEX($DD:$DD,$GH752+1),"")</f>
      </c>
      <c r="EU752">
        <f>IF($GI752&gt;=2,INDEX($DD:$DD,$GH752+2),"")</f>
      </c>
      <c r="EV752">
        <f>IF($GI752&gt;=3,INDEX($DD:$DD,$GH752+3),"")</f>
      </c>
      <c r="EW752">
        <f>IF($GI752&gt;=4,INDEX($DD:$DD,$GH752+4),"")</f>
      </c>
      <c r="EX752">
        <f>IF($GI752&gt;=5,INDEX($DD:$DD,$GH752+5),"")</f>
      </c>
      <c r="EY752">
        <f>IF($GI752&gt;=6,INDEX($DD:$DD,$GH752+6),"")</f>
      </c>
      <c r="EZ752">
        <f>IF($GI752&gt;=7,INDEX($DD:$DD,$GH752+7),"")</f>
      </c>
      <c r="FA752">
        <f>IF($GI752&gt;=8,INDEX($DD:$DD,$GH752+8),"")</f>
      </c>
      <c r="FB752">
        <f>IF($GI752&gt;=9,INDEX($DD:$DD,$GH752+9),"")</f>
      </c>
      <c r="FC752">
        <f>IF($GI752&gt;=10,INDEX($DD:$DD,$GH752+10),"")</f>
      </c>
      <c r="FD752">
        <f>IF($GI752&gt;=11,INDEX($DD:$DD,$GH752+11),"")</f>
      </c>
      <c r="FE752">
        <f>IF($GI752&gt;=12,INDEX($DD:$DD,$GH752+12),"")</f>
      </c>
      <c r="FF752">
        <f>IF($GI752&gt;=13,INDEX($DD:$DD,$GH752+13),"")</f>
      </c>
      <c r="FG752">
        <f>IF($GI752&gt;=14,INDEX($DD:$DD,$GH752+14),"")</f>
      </c>
      <c r="FH752">
        <f>IF($GI752&gt;=15,INDEX($DD:$DD,$GH752+15),"")</f>
      </c>
      <c r="FI752">
        <f>IF($GI752&gt;=16,INDEX($DD:$DD,$GH752+16),"")</f>
      </c>
      <c r="FJ752">
        <f>IF($GI752&gt;=17,INDEX($DD:$DD,$GH752+17),"")</f>
      </c>
      <c r="FK752">
        <f>IF($GI752&gt;=18,INDEX($DD:$DD,$GH752+18),"")</f>
      </c>
      <c r="FL752">
        <f>IF($GI752&gt;=19,INDEX($DD:$DD,$GH752+19),"")</f>
      </c>
      <c r="FM752">
        <f>IF($GI752&gt;=20,INDEX($DD:$DD,$GH752+20),"")</f>
      </c>
      <c r="FN752">
        <f>IF($GI752&gt;=21,INDEX($DD:$DD,$GH752+21),"")</f>
      </c>
      <c r="FO752">
        <f>IF($GI752&gt;=22,INDEX($DD:$DD,$GH752+22),"")</f>
      </c>
      <c r="FP752">
        <f>IF($GI752&gt;=23,INDEX($DD:$DD,$GH752+23),"")</f>
      </c>
      <c r="FQ752">
        <f>IF($GI752&gt;=24,INDEX($DD:$DD,$GH752+24),"")</f>
      </c>
      <c r="FR752">
        <f>IF($GI752&gt;=25,INDEX($DD:$DD,$GH752+25),"")</f>
      </c>
      <c r="FS752">
        <f>IF($GI752&gt;=26,INDEX($DD:$DD,$GH752+26),"")</f>
      </c>
      <c r="FT752">
        <f>IF($GI752&gt;=27,INDEX($DD:$DD,$GH752+27),"")</f>
      </c>
      <c r="FU752">
        <f>IF($GI752&gt;=28,INDEX($DD:$DD,$GH752+28),"")</f>
      </c>
      <c r="FV752">
        <f>IF($GI752&gt;=29,INDEX($DD:$DD,$GH752+29),"")</f>
      </c>
      <c r="FW752">
        <f>IF($GI752&gt;=30,INDEX($DD:$DD,$GH752+30),"")</f>
      </c>
      <c r="FX752">
        <f>IF($GI752&gt;=31,INDEX($DD:$DD,$GH752+31),"")</f>
      </c>
      <c r="FY752">
        <f>IF($GI752&gt;=32,INDEX($DD:$DD,$GH752+32),"")</f>
      </c>
      <c r="FZ752">
        <f>IF($GI752&gt;=33,INDEX($DD:$DD,$GH752+33),"")</f>
      </c>
      <c r="GA752">
        <f>IF($GI752&gt;=34,INDEX($DD:$DD,$GH752+34),"")</f>
      </c>
      <c r="GB752">
        <f>IF($GI752&gt;=35,INDEX($DD:$DD,$GH752+35),"")</f>
      </c>
      <c r="GC752">
        <f>IF($GI752&gt;=36,INDEX($DD:$DD,$GH752+36),"")</f>
      </c>
      <c r="GD752">
        <f>IF($GI752&gt;=37,INDEX($DD:$DD,$GH752+37),"")</f>
      </c>
      <c r="GE752">
        <f>IF($GI752&gt;=38,INDEX($DD:$DD,$GH752+38),"")</f>
      </c>
      <c r="GF752">
        <f>IF($GI752&gt;=39,INDEX($DD:$DD,$GH752+39),"")</f>
      </c>
      <c r="GG752">
        <f>IF($GI752&gt;=40,INDEX($DD:$DD,$GH752+40),"")</f>
      </c>
      <c r="GH752">
        <f>IFERROR(MATCH($DB752,$DC$2:$DC$148,0)+1,0)</f>
      </c>
      <c r="GI752">
        <f>IFERROR(INDEX($DE$2:$DE$148,MATCH($DB752,$DC$2:$DC$148,0)),0)</f>
      </c>
      <c r="GJ752">
        <f>IFERROR(MATCH($S752,$DF$752:$ES$752,0),0)</f>
      </c>
      <c r="GK752">
        <f>IF($GJ752&gt;0,INDEX($ET$752:$GG$752,$GJ752),"")</f>
      </c>
      <c r="GN752">
        <f>IF($IW752&gt;=1,INDEX($GL:$GL,$IV752+1),"")</f>
      </c>
      <c r="GO752">
        <f>IF($IW752&gt;=2,INDEX($GL:$GL,$IV752+2),"")</f>
      </c>
      <c r="GP752">
        <f>IF($IW752&gt;=3,INDEX($GL:$GL,$IV752+3),"")</f>
      </c>
      <c r="GQ752">
        <f>IF($IW752&gt;=4,INDEX($GL:$GL,$IV752+4),"")</f>
      </c>
      <c r="GR752">
        <f>IF($IW752&gt;=5,INDEX($GL:$GL,$IV752+5),"")</f>
      </c>
      <c r="GS752">
        <f>IF($IW752&gt;=6,INDEX($GL:$GL,$IV752+6),"")</f>
      </c>
      <c r="GT752">
        <f>IF($IW752&gt;=7,INDEX($GL:$GL,$IV752+7),"")</f>
      </c>
      <c r="GU752">
        <f>IF($IW752&gt;=8,INDEX($GL:$GL,$IV752+8),"")</f>
      </c>
      <c r="GV752">
        <f>IF($IW752&gt;=9,INDEX($GL:$GL,$IV752+9),"")</f>
      </c>
      <c r="GW752">
        <f>IF($IW752&gt;=10,INDEX($GL:$GL,$IV752+10),"")</f>
      </c>
      <c r="GX752">
        <f>IF($IW752&gt;=11,INDEX($GL:$GL,$IV752+11),"")</f>
      </c>
      <c r="GY752">
        <f>IF($IW752&gt;=12,INDEX($GL:$GL,$IV752+12),"")</f>
      </c>
      <c r="GZ752">
        <f>IF($IW752&gt;=13,INDEX($GL:$GL,$IV752+13),"")</f>
      </c>
      <c r="HA752">
        <f>IF($IW752&gt;=14,INDEX($GL:$GL,$IV752+14),"")</f>
      </c>
      <c r="HB752">
        <f>IF($IW752&gt;=15,INDEX($GL:$GL,$IV752+15),"")</f>
      </c>
      <c r="HC752">
        <f>IF($IW752&gt;=16,INDEX($GL:$GL,$IV752+16),"")</f>
      </c>
      <c r="HD752">
        <f>IF($IW752&gt;=17,INDEX($GL:$GL,$IV752+17),"")</f>
      </c>
      <c r="HE752">
        <f>IF($IW752&gt;=18,INDEX($GL:$GL,$IV752+18),"")</f>
      </c>
      <c r="HF752">
        <f>IF($IW752&gt;=19,INDEX($GL:$GL,$IV752+19),"")</f>
      </c>
      <c r="HG752">
        <f>IF($IW752&gt;=20,INDEX($GL:$GL,$IV752+20),"")</f>
      </c>
      <c r="HH752">
        <f>IF($IW752&gt;=21,INDEX($GL:$GL,$IV752+21),"")</f>
      </c>
      <c r="HI752">
        <f>IF($IW752&gt;=22,INDEX($GL:$GL,$IV752+22),"")</f>
      </c>
      <c r="HJ752">
        <f>IF($IW752&gt;=23,INDEX($GL:$GL,$IV752+23),"")</f>
      </c>
      <c r="HK752">
        <f>IF($IW752&gt;=24,INDEX($GL:$GL,$IV752+24),"")</f>
      </c>
      <c r="HL752">
        <f>IF($IW752&gt;=25,INDEX($GL:$GL,$IV752+25),"")</f>
      </c>
      <c r="HM752">
        <f>IF($IW752&gt;=26,INDEX($GL:$GL,$IV752+26),"")</f>
      </c>
      <c r="HN752">
        <f>IF($IW752&gt;=27,INDEX($GL:$GL,$IV752+27),"")</f>
      </c>
      <c r="HO752">
        <f>IF($IW752&gt;=28,INDEX($GL:$GL,$IV752+28),"")</f>
      </c>
      <c r="HP752">
        <f>IF($IW752&gt;=29,INDEX($GL:$GL,$IV752+29),"")</f>
      </c>
      <c r="HQ752">
        <f>IF($IW752&gt;=30,INDEX($GL:$GL,$IV752+30),"")</f>
      </c>
      <c r="HR752">
        <f>IF($IW752&gt;=31,INDEX($GL:$GL,$IV752+31),"")</f>
      </c>
      <c r="HS752">
        <f>IF($IW752&gt;=32,INDEX($GL:$GL,$IV752+32),"")</f>
      </c>
      <c r="HT752">
        <f>IF($IW752&gt;=33,INDEX($GL:$GL,$IV752+33),"")</f>
      </c>
      <c r="HU752">
        <f>IF($IW752&gt;=34,INDEX($GL:$GL,$IV752+34),"")</f>
      </c>
      <c r="HV752">
        <f>IF($IW752&gt;=35,INDEX($GL:$GL,$IV752+35),"")</f>
      </c>
      <c r="HW752">
        <f>IF($IW752&gt;=36,INDEX($GL:$GL,$IV752+36),"")</f>
      </c>
      <c r="HX752">
        <f>IF($IW752&gt;=37,INDEX($GL:$GL,$IV752+37),"")</f>
      </c>
      <c r="HY752">
        <f>IF($IW752&gt;=38,INDEX($GL:$GL,$IV752+38),"")</f>
      </c>
      <c r="HZ752">
        <f>IF($IW752&gt;=39,INDEX($GL:$GL,$IV752+39),"")</f>
      </c>
      <c r="IA752">
        <f>IF($IW752&gt;=40,INDEX($GL:$GL,$IV752+40),"")</f>
      </c>
      <c r="IB752">
        <f>IF($IW752&gt;=41,INDEX($GL:$GL,$IV752+41),"")</f>
      </c>
      <c r="IC752">
        <f>IF($IW752&gt;=42,INDEX($GL:$GL,$IV752+42),"")</f>
      </c>
      <c r="ID752">
        <f>IF($IW752&gt;=43,INDEX($GL:$GL,$IV752+43),"")</f>
      </c>
      <c r="IE752">
        <f>IF($IW752&gt;=44,INDEX($GL:$GL,$IV752+44),"")</f>
      </c>
      <c r="IF752">
        <f>IF($IW752&gt;=45,INDEX($GL:$GL,$IV752+45),"")</f>
      </c>
      <c r="IG752">
        <f>IF($IW752&gt;=46,INDEX($GL:$GL,$IV752+46),"")</f>
      </c>
      <c r="IH752">
        <f>IF($IW752&gt;=47,INDEX($GL:$GL,$IV752+47),"")</f>
      </c>
      <c r="II752">
        <f>IF($IW752&gt;=48,INDEX($GL:$GL,$IV752+48),"")</f>
      </c>
      <c r="IJ752">
        <f>IF($IW752&gt;=49,INDEX($GL:$GL,$IV752+49),"")</f>
      </c>
      <c r="IK752">
        <f>IF($IW752&gt;=50,INDEX($GL:$GL,$IV752+50),"")</f>
      </c>
      <c r="IL752">
        <f>IF($IW752&gt;=51,INDEX($GL:$GL,$IV752+51),"")</f>
      </c>
      <c r="IM752">
        <f>IF($IW752&gt;=52,INDEX($GL:$GL,$IV752+52),"")</f>
      </c>
      <c r="IN752">
        <f>IF($IW752&gt;=53,INDEX($GL:$GL,$IV752+53),"")</f>
      </c>
      <c r="IO752">
        <f>IF($IW752&gt;=54,INDEX($GL:$GL,$IV752+54),"")</f>
      </c>
      <c r="IP752">
        <f>IF($IW752&gt;=55,INDEX($GL:$GL,$IV752+55),"")</f>
      </c>
      <c r="IQ752">
        <f>IF($IW752&gt;=56,INDEX($GL:$GL,$IV752+56),"")</f>
      </c>
      <c r="IR752">
        <f>IF($IW752&gt;=57,INDEX($GL:$GL,$IV752+57),"")</f>
      </c>
      <c r="IS752">
        <f>IF($IW752&gt;=58,INDEX($GL:$GL,$IV752+58),"")</f>
      </c>
      <c r="IT752">
        <f>IF($IW752&gt;=59,INDEX($GL:$GL,$IV752+59),"")</f>
      </c>
      <c r="IU752">
        <f>IF($IW752&gt;=60,INDEX($GL:$GL,$IV752+60),"")</f>
      </c>
      <c r="IV752">
        <f>IFERROR(MATCH($GK752,$GL$2:$GL$324,0)+1,0)</f>
      </c>
      <c r="IW752">
        <f>IFERROR(INDEX($GM$2:$GM$324,MATCH($GK752,$GL$2:$GL$324,0)),0)</f>
      </c>
      <c r="IX752" t="s">
        <v>34</v>
      </c>
      <c r="IY752" t="s">
        <v>34</v>
      </c>
    </row>
    <row r="753" spans="1:259" x14ac:dyDescent="0.25">
      <c r="K753">
        <f>IF(OR($N753="",$J753=""),"",IFERROR($N753/$J753,0))</f>
      </c>
      <c r="L753">
        <f>IF($N753="","",
SUM($M753,$O753,$T753,$P753,$R753)*
(1-IF($U753="",0,VALUE($U753)/100)))</f>
      </c>
      <c r="M753">
        <f>IF($N753="","",$N753)</f>
      </c>
      <c r="O753">
        <f>IF($N753="","",
IF($H753="","",
IF(ISNUMBER(SEARCH("exempt",LOWER($H753))),0,
$N753*(VALUE(SUBSTITUTE($H753,"%",""))/100))))</f>
      </c>
      <c r="V753">
        <f>IFERROR(IF(FIND(" - ",$E753)&gt;0,MID($E753,FIND(" - ",$E753)+3,LEN($E753)),""),"")</f>
      </c>
      <c r="AE753" t="s">
        <v>1334</v>
      </c>
      <c r="AJ753">
        <f>IFERROR(LEFT($E753,FIND(" - ",$E753)-1),$E753)</f>
      </c>
      <c r="AM753">
        <f>IF($CB753&gt;=1,INDEX($AK:$AK,$CA753+1),"")</f>
      </c>
      <c r="AN753">
        <f>IF($CB753&gt;=2,INDEX($AK:$AK,$CA753+2),"")</f>
      </c>
      <c r="AO753">
        <f>IF($CB753&gt;=3,INDEX($AK:$AK,$CA753+3),"")</f>
      </c>
      <c r="AP753">
        <f>IF($CB753&gt;=4,INDEX($AK:$AK,$CA753+4),"")</f>
      </c>
      <c r="AQ753">
        <f>IF($CB753&gt;=5,INDEX($AK:$AK,$CA753+5),"")</f>
      </c>
      <c r="AR753">
        <f>IF($CB753&gt;=6,INDEX($AK:$AK,$CA753+6),"")</f>
      </c>
      <c r="AS753">
        <f>IF($CB753&gt;=7,INDEX($AK:$AK,$CA753+7),"")</f>
      </c>
      <c r="AT753">
        <f>IF($CB753&gt;=8,INDEX($AK:$AK,$CA753+8),"")</f>
      </c>
      <c r="AU753">
        <f>IF($CB753&gt;=9,INDEX($AK:$AK,$CA753+9),"")</f>
      </c>
      <c r="AV753">
        <f>IF($CB753&gt;=10,INDEX($AK:$AK,$CA753+10),"")</f>
      </c>
      <c r="AW753">
        <f>IF($CB753&gt;=11,INDEX($AK:$AK,$CA753+11),"")</f>
      </c>
      <c r="AX753">
        <f>IF($CB753&gt;=12,INDEX($AK:$AK,$CA753+12),"")</f>
      </c>
      <c r="AY753">
        <f>IF($CB753&gt;=13,INDEX($AK:$AK,$CA753+13),"")</f>
      </c>
      <c r="AZ753">
        <f>IF($CB753&gt;=14,INDEX($AK:$AK,$CA753+14),"")</f>
      </c>
      <c r="BA753">
        <f>IF($CB753&gt;=15,INDEX($AK:$AK,$CA753+15),"")</f>
      </c>
      <c r="BB753">
        <f>IF($CB753&gt;=16,INDEX($AK:$AK,$CA753+16),"")</f>
      </c>
      <c r="BC753">
        <f>IF($CB753&gt;=17,INDEX($AK:$AK,$CA753+17),"")</f>
      </c>
      <c r="BD753">
        <f>IF($CB753&gt;=18,INDEX($AK:$AK,$CA753+18),"")</f>
      </c>
      <c r="BE753">
        <f>IF($CB753&gt;=19,INDEX($AK:$AK,$CA753+19),"")</f>
      </c>
      <c r="BF753">
        <f>IF($CB753&gt;=20,INDEX($AK:$AK,$CA753+20),"")</f>
      </c>
      <c r="BG753">
        <f>IF($CB753&gt;=21,INDEX($AK:$AK,$CA753+21),"")</f>
      </c>
      <c r="BH753">
        <f>IF($CB753&gt;=22,INDEX($AK:$AK,$CA753+22),"")</f>
      </c>
      <c r="BI753">
        <f>IF($CB753&gt;=23,INDEX($AK:$AK,$CA753+23),"")</f>
      </c>
      <c r="BJ753">
        <f>IF($CB753&gt;=24,INDEX($AK:$AK,$CA753+24),"")</f>
      </c>
      <c r="BK753">
        <f>IF($CB753&gt;=25,INDEX($AK:$AK,$CA753+25),"")</f>
      </c>
      <c r="BL753">
        <f>IF($CB753&gt;=26,INDEX($AK:$AK,$CA753+26),"")</f>
      </c>
      <c r="BM753">
        <f>IF($CB753&gt;=27,INDEX($AK:$AK,$CA753+27),"")</f>
      </c>
      <c r="BN753">
        <f>IF($CB753&gt;=28,INDEX($AK:$AK,$CA753+28),"")</f>
      </c>
      <c r="BO753">
        <f>IF($CB753&gt;=29,INDEX($AK:$AK,$CA753+29),"")</f>
      </c>
      <c r="BP753">
        <f>IF($CB753&gt;=30,INDEX($AK:$AK,$CA753+30),"")</f>
      </c>
      <c r="BQ753">
        <f>IF($CB753&gt;=31,INDEX($AK:$AK,$CA753+31),"")</f>
      </c>
      <c r="BR753">
        <f>IF($CB753&gt;=32,INDEX($AK:$AK,$CA753+32),"")</f>
      </c>
      <c r="BS753">
        <f>IF($CB753&gt;=33,INDEX($AK:$AK,$CA753+33),"")</f>
      </c>
      <c r="BT753">
        <f>IF($CB753&gt;=34,INDEX($AK:$AK,$CA753+34),"")</f>
      </c>
      <c r="BU753">
        <f>IF($CB753&gt;=35,INDEX($AK:$AK,$CA753+35),"")</f>
      </c>
      <c r="BV753">
        <f>IF($CB753&gt;=36,INDEX($AK:$AK,$CA753+36),"")</f>
      </c>
      <c r="BW753">
        <f>IF($CB753&gt;=37,INDEX($AK:$AK,$CA753+37),"")</f>
      </c>
      <c r="BX753">
        <f>IF($CB753&gt;=38,INDEX($AK:$AK,$CA753+38),"")</f>
      </c>
      <c r="BY753">
        <f>IF($CB753&gt;=39,INDEX($AK:$AK,$CA753+39),"")</f>
      </c>
      <c r="BZ753">
        <f>IF($CB753&gt;=40,INDEX($AK:$AK,$CA753+40),"")</f>
      </c>
      <c r="CA753">
        <f>IFERROR(MATCH($AJ753,$AK$2:$AK$134,0)+1,0)</f>
      </c>
      <c r="CB753">
        <f>IFERROR(INDEX($AL$2:$AL$134,MATCH($AJ753,$AK$2:$AK$134,0)),0)</f>
      </c>
      <c r="CC753">
        <f>IFERROR(LEFT($F753,FIND(" - ",$F753)-1),$F753)</f>
      </c>
      <c r="CF753">
        <f>IF($DA753&gt;=1,INDEX($CD:$CD,$CZ753+1),"")</f>
      </c>
      <c r="CG753">
        <f>IF($DA753&gt;=2,INDEX($CD:$CD,$CZ753+2),"")</f>
      </c>
      <c r="CH753">
        <f>IF($DA753&gt;=3,INDEX($CD:$CD,$CZ753+3),"")</f>
      </c>
      <c r="CI753">
        <f>IF($DA753&gt;=4,INDEX($CD:$CD,$CZ753+4),"")</f>
      </c>
      <c r="CJ753">
        <f>IF($DA753&gt;=5,INDEX($CD:$CD,$CZ753+5),"")</f>
      </c>
      <c r="CK753">
        <f>IF($DA753&gt;=6,INDEX($CD:$CD,$CZ753+6),"")</f>
      </c>
      <c r="CL753">
        <f>IF($DA753&gt;=7,INDEX($CD:$CD,$CZ753+7),"")</f>
      </c>
      <c r="CM753">
        <f>IF($DA753&gt;=8,INDEX($CD:$CD,$CZ753+8),"")</f>
      </c>
      <c r="CN753">
        <f>IF($DA753&gt;=9,INDEX($CD:$CD,$CZ753+9),"")</f>
      </c>
      <c r="CO753">
        <f>IF($DA753&gt;=10,INDEX($CD:$CD,$CZ753+10),"")</f>
      </c>
      <c r="CP753">
        <f>IF($DA753&gt;=11,INDEX($CD:$CD,$CZ753+11),"")</f>
      </c>
      <c r="CQ753">
        <f>IF($DA753&gt;=12,INDEX($CD:$CD,$CZ753+12),"")</f>
      </c>
      <c r="CR753">
        <f>IF($DA753&gt;=13,INDEX($CD:$CD,$CZ753+13),"")</f>
      </c>
      <c r="CS753">
        <f>IF($DA753&gt;=14,INDEX($CD:$CD,$CZ753+14),"")</f>
      </c>
      <c r="CT753">
        <f>IF($DA753&gt;=15,INDEX($CD:$CD,$CZ753+15),"")</f>
      </c>
      <c r="CU753">
        <f>IF($DA753&gt;=16,INDEX($CD:$CD,$CZ753+16),"")</f>
      </c>
      <c r="CV753">
        <f>IF($DA753&gt;=17,INDEX($CD:$CD,$CZ753+17),"")</f>
      </c>
      <c r="CW753">
        <f>IF($DA753&gt;=18,INDEX($CD:$CD,$CZ753+18),"")</f>
      </c>
      <c r="CX753">
        <f>IF($DA753&gt;=19,INDEX($CD:$CD,$CZ753+19),"")</f>
      </c>
      <c r="CY753">
        <f>IF($DA753&gt;=20,INDEX($CD:$CD,$CZ753+20),"")</f>
      </c>
      <c r="CZ753">
        <f>IFERROR(MATCH($CC753,$CD$2:$CD$263,0)+1,0)</f>
      </c>
      <c r="DA753">
        <f>IFERROR(INDEX($CE$2:$CE$263,MATCH($CC753,$CD$2:$CD$263,0)),0)</f>
      </c>
      <c r="DB753">
        <f>IFERROR(INDEX($AI:$AI,MATCH($H753,$AH:$AH,0))&amp;"","")</f>
      </c>
      <c r="DF753">
        <f>IF($GI753&gt;=1,INDEX($DC:$DC,$GH753+1),"")</f>
      </c>
      <c r="DG753">
        <f>IF($GI753&gt;=2,INDEX($DC:$DC,$GH753+2),"")</f>
      </c>
      <c r="DH753">
        <f>IF($GI753&gt;=3,INDEX($DC:$DC,$GH753+3),"")</f>
      </c>
      <c r="DI753">
        <f>IF($GI753&gt;=4,INDEX($DC:$DC,$GH753+4),"")</f>
      </c>
      <c r="DJ753">
        <f>IF($GI753&gt;=5,INDEX($DC:$DC,$GH753+5),"")</f>
      </c>
      <c r="DK753">
        <f>IF($GI753&gt;=6,INDEX($DC:$DC,$GH753+6),"")</f>
      </c>
      <c r="DL753">
        <f>IF($GI753&gt;=7,INDEX($DC:$DC,$GH753+7),"")</f>
      </c>
      <c r="DM753">
        <f>IF($GI753&gt;=8,INDEX($DC:$DC,$GH753+8),"")</f>
      </c>
      <c r="DN753">
        <f>IF($GI753&gt;=9,INDEX($DC:$DC,$GH753+9),"")</f>
      </c>
      <c r="DO753">
        <f>IF($GI753&gt;=10,INDEX($DC:$DC,$GH753+10),"")</f>
      </c>
      <c r="DP753">
        <f>IF($GI753&gt;=11,INDEX($DC:$DC,$GH753+11),"")</f>
      </c>
      <c r="DQ753">
        <f>IF($GI753&gt;=12,INDEX($DC:$DC,$GH753+12),"")</f>
      </c>
      <c r="DR753">
        <f>IF($GI753&gt;=13,INDEX($DC:$DC,$GH753+13),"")</f>
      </c>
      <c r="DS753">
        <f>IF($GI753&gt;=14,INDEX($DC:$DC,$GH753+14),"")</f>
      </c>
      <c r="DT753">
        <f>IF($GI753&gt;=15,INDEX($DC:$DC,$GH753+15),"")</f>
      </c>
      <c r="DU753">
        <f>IF($GI753&gt;=16,INDEX($DC:$DC,$GH753+16),"")</f>
      </c>
      <c r="DV753">
        <f>IF($GI753&gt;=17,INDEX($DC:$DC,$GH753+17),"")</f>
      </c>
      <c r="DW753">
        <f>IF($GI753&gt;=18,INDEX($DC:$DC,$GH753+18),"")</f>
      </c>
      <c r="DX753">
        <f>IF($GI753&gt;=19,INDEX($DC:$DC,$GH753+19),"")</f>
      </c>
      <c r="DY753">
        <f>IF($GI753&gt;=20,INDEX($DC:$DC,$GH753+20),"")</f>
      </c>
      <c r="DZ753">
        <f>IF($GI753&gt;=21,INDEX($DC:$DC,$GH753+21),"")</f>
      </c>
      <c r="EA753">
        <f>IF($GI753&gt;=22,INDEX($DC:$DC,$GH753+22),"")</f>
      </c>
      <c r="EB753">
        <f>IF($GI753&gt;=23,INDEX($DC:$DC,$GH753+23),"")</f>
      </c>
      <c r="EC753">
        <f>IF($GI753&gt;=24,INDEX($DC:$DC,$GH753+24),"")</f>
      </c>
      <c r="ED753">
        <f>IF($GI753&gt;=25,INDEX($DC:$DC,$GH753+25),"")</f>
      </c>
      <c r="EE753">
        <f>IF($GI753&gt;=26,INDEX($DC:$DC,$GH753+26),"")</f>
      </c>
      <c r="EF753">
        <f>IF($GI753&gt;=27,INDEX($DC:$DC,$GH753+27),"")</f>
      </c>
      <c r="EG753">
        <f>IF($GI753&gt;=28,INDEX($DC:$DC,$GH753+28),"")</f>
      </c>
      <c r="EH753">
        <f>IF($GI753&gt;=29,INDEX($DC:$DC,$GH753+29),"")</f>
      </c>
      <c r="EI753">
        <f>IF($GI753&gt;=30,INDEX($DC:$DC,$GH753+30),"")</f>
      </c>
      <c r="EJ753">
        <f>IF($GI753&gt;=31,INDEX($DC:$DC,$GH753+31),"")</f>
      </c>
      <c r="EK753">
        <f>IF($GI753&gt;=32,INDEX($DC:$DC,$GH753+32),"")</f>
      </c>
      <c r="EL753">
        <f>IF($GI753&gt;=33,INDEX($DC:$DC,$GH753+33),"")</f>
      </c>
      <c r="EM753">
        <f>IF($GI753&gt;=34,INDEX($DC:$DC,$GH753+34),"")</f>
      </c>
      <c r="EN753">
        <f>IF($GI753&gt;=35,INDEX($DC:$DC,$GH753+35),"")</f>
      </c>
      <c r="EO753">
        <f>IF($GI753&gt;=36,INDEX($DC:$DC,$GH753+36),"")</f>
      </c>
      <c r="EP753">
        <f>IF($GI753&gt;=37,INDEX($DC:$DC,$GH753+37),"")</f>
      </c>
      <c r="EQ753">
        <f>IF($GI753&gt;=38,INDEX($DC:$DC,$GH753+38),"")</f>
      </c>
      <c r="ER753">
        <f>IF($GI753&gt;=39,INDEX($DC:$DC,$GH753+39),"")</f>
      </c>
      <c r="ES753">
        <f>IF($GI753&gt;=40,INDEX($DC:$DC,$GH753+40),"")</f>
      </c>
      <c r="ET753">
        <f>IF($GI753&gt;=1,INDEX($DD:$DD,$GH753+1),"")</f>
      </c>
      <c r="EU753">
        <f>IF($GI753&gt;=2,INDEX($DD:$DD,$GH753+2),"")</f>
      </c>
      <c r="EV753">
        <f>IF($GI753&gt;=3,INDEX($DD:$DD,$GH753+3),"")</f>
      </c>
      <c r="EW753">
        <f>IF($GI753&gt;=4,INDEX($DD:$DD,$GH753+4),"")</f>
      </c>
      <c r="EX753">
        <f>IF($GI753&gt;=5,INDEX($DD:$DD,$GH753+5),"")</f>
      </c>
      <c r="EY753">
        <f>IF($GI753&gt;=6,INDEX($DD:$DD,$GH753+6),"")</f>
      </c>
      <c r="EZ753">
        <f>IF($GI753&gt;=7,INDEX($DD:$DD,$GH753+7),"")</f>
      </c>
      <c r="FA753">
        <f>IF($GI753&gt;=8,INDEX($DD:$DD,$GH753+8),"")</f>
      </c>
      <c r="FB753">
        <f>IF($GI753&gt;=9,INDEX($DD:$DD,$GH753+9),"")</f>
      </c>
      <c r="FC753">
        <f>IF($GI753&gt;=10,INDEX($DD:$DD,$GH753+10),"")</f>
      </c>
      <c r="FD753">
        <f>IF($GI753&gt;=11,INDEX($DD:$DD,$GH753+11),"")</f>
      </c>
      <c r="FE753">
        <f>IF($GI753&gt;=12,INDEX($DD:$DD,$GH753+12),"")</f>
      </c>
      <c r="FF753">
        <f>IF($GI753&gt;=13,INDEX($DD:$DD,$GH753+13),"")</f>
      </c>
      <c r="FG753">
        <f>IF($GI753&gt;=14,INDEX($DD:$DD,$GH753+14),"")</f>
      </c>
      <c r="FH753">
        <f>IF($GI753&gt;=15,INDEX($DD:$DD,$GH753+15),"")</f>
      </c>
      <c r="FI753">
        <f>IF($GI753&gt;=16,INDEX($DD:$DD,$GH753+16),"")</f>
      </c>
      <c r="FJ753">
        <f>IF($GI753&gt;=17,INDEX($DD:$DD,$GH753+17),"")</f>
      </c>
      <c r="FK753">
        <f>IF($GI753&gt;=18,INDEX($DD:$DD,$GH753+18),"")</f>
      </c>
      <c r="FL753">
        <f>IF($GI753&gt;=19,INDEX($DD:$DD,$GH753+19),"")</f>
      </c>
      <c r="FM753">
        <f>IF($GI753&gt;=20,INDEX($DD:$DD,$GH753+20),"")</f>
      </c>
      <c r="FN753">
        <f>IF($GI753&gt;=21,INDEX($DD:$DD,$GH753+21),"")</f>
      </c>
      <c r="FO753">
        <f>IF($GI753&gt;=22,INDEX($DD:$DD,$GH753+22),"")</f>
      </c>
      <c r="FP753">
        <f>IF($GI753&gt;=23,INDEX($DD:$DD,$GH753+23),"")</f>
      </c>
      <c r="FQ753">
        <f>IF($GI753&gt;=24,INDEX($DD:$DD,$GH753+24),"")</f>
      </c>
      <c r="FR753">
        <f>IF($GI753&gt;=25,INDEX($DD:$DD,$GH753+25),"")</f>
      </c>
      <c r="FS753">
        <f>IF($GI753&gt;=26,INDEX($DD:$DD,$GH753+26),"")</f>
      </c>
      <c r="FT753">
        <f>IF($GI753&gt;=27,INDEX($DD:$DD,$GH753+27),"")</f>
      </c>
      <c r="FU753">
        <f>IF($GI753&gt;=28,INDEX($DD:$DD,$GH753+28),"")</f>
      </c>
      <c r="FV753">
        <f>IF($GI753&gt;=29,INDEX($DD:$DD,$GH753+29),"")</f>
      </c>
      <c r="FW753">
        <f>IF($GI753&gt;=30,INDEX($DD:$DD,$GH753+30),"")</f>
      </c>
      <c r="FX753">
        <f>IF($GI753&gt;=31,INDEX($DD:$DD,$GH753+31),"")</f>
      </c>
      <c r="FY753">
        <f>IF($GI753&gt;=32,INDEX($DD:$DD,$GH753+32),"")</f>
      </c>
      <c r="FZ753">
        <f>IF($GI753&gt;=33,INDEX($DD:$DD,$GH753+33),"")</f>
      </c>
      <c r="GA753">
        <f>IF($GI753&gt;=34,INDEX($DD:$DD,$GH753+34),"")</f>
      </c>
      <c r="GB753">
        <f>IF($GI753&gt;=35,INDEX($DD:$DD,$GH753+35),"")</f>
      </c>
      <c r="GC753">
        <f>IF($GI753&gt;=36,INDEX($DD:$DD,$GH753+36),"")</f>
      </c>
      <c r="GD753">
        <f>IF($GI753&gt;=37,INDEX($DD:$DD,$GH753+37),"")</f>
      </c>
      <c r="GE753">
        <f>IF($GI753&gt;=38,INDEX($DD:$DD,$GH753+38),"")</f>
      </c>
      <c r="GF753">
        <f>IF($GI753&gt;=39,INDEX($DD:$DD,$GH753+39),"")</f>
      </c>
      <c r="GG753">
        <f>IF($GI753&gt;=40,INDEX($DD:$DD,$GH753+40),"")</f>
      </c>
      <c r="GH753">
        <f>IFERROR(MATCH($DB753,$DC$2:$DC$148,0)+1,0)</f>
      </c>
      <c r="GI753">
        <f>IFERROR(INDEX($DE$2:$DE$148,MATCH($DB753,$DC$2:$DC$148,0)),0)</f>
      </c>
      <c r="GJ753">
        <f>IFERROR(MATCH($S753,$DF$753:$ES$753,0),0)</f>
      </c>
      <c r="GK753">
        <f>IF($GJ753&gt;0,INDEX($ET$753:$GG$753,$GJ753),"")</f>
      </c>
      <c r="GN753">
        <f>IF($IW753&gt;=1,INDEX($GL:$GL,$IV753+1),"")</f>
      </c>
      <c r="GO753">
        <f>IF($IW753&gt;=2,INDEX($GL:$GL,$IV753+2),"")</f>
      </c>
      <c r="GP753">
        <f>IF($IW753&gt;=3,INDEX($GL:$GL,$IV753+3),"")</f>
      </c>
      <c r="GQ753">
        <f>IF($IW753&gt;=4,INDEX($GL:$GL,$IV753+4),"")</f>
      </c>
      <c r="GR753">
        <f>IF($IW753&gt;=5,INDEX($GL:$GL,$IV753+5),"")</f>
      </c>
      <c r="GS753">
        <f>IF($IW753&gt;=6,INDEX($GL:$GL,$IV753+6),"")</f>
      </c>
      <c r="GT753">
        <f>IF($IW753&gt;=7,INDEX($GL:$GL,$IV753+7),"")</f>
      </c>
      <c r="GU753">
        <f>IF($IW753&gt;=8,INDEX($GL:$GL,$IV753+8),"")</f>
      </c>
      <c r="GV753">
        <f>IF($IW753&gt;=9,INDEX($GL:$GL,$IV753+9),"")</f>
      </c>
      <c r="GW753">
        <f>IF($IW753&gt;=10,INDEX($GL:$GL,$IV753+10),"")</f>
      </c>
      <c r="GX753">
        <f>IF($IW753&gt;=11,INDEX($GL:$GL,$IV753+11),"")</f>
      </c>
      <c r="GY753">
        <f>IF($IW753&gt;=12,INDEX($GL:$GL,$IV753+12),"")</f>
      </c>
      <c r="GZ753">
        <f>IF($IW753&gt;=13,INDEX($GL:$GL,$IV753+13),"")</f>
      </c>
      <c r="HA753">
        <f>IF($IW753&gt;=14,INDEX($GL:$GL,$IV753+14),"")</f>
      </c>
      <c r="HB753">
        <f>IF($IW753&gt;=15,INDEX($GL:$GL,$IV753+15),"")</f>
      </c>
      <c r="HC753">
        <f>IF($IW753&gt;=16,INDEX($GL:$GL,$IV753+16),"")</f>
      </c>
      <c r="HD753">
        <f>IF($IW753&gt;=17,INDEX($GL:$GL,$IV753+17),"")</f>
      </c>
      <c r="HE753">
        <f>IF($IW753&gt;=18,INDEX($GL:$GL,$IV753+18),"")</f>
      </c>
      <c r="HF753">
        <f>IF($IW753&gt;=19,INDEX($GL:$GL,$IV753+19),"")</f>
      </c>
      <c r="HG753">
        <f>IF($IW753&gt;=20,INDEX($GL:$GL,$IV753+20),"")</f>
      </c>
      <c r="HH753">
        <f>IF($IW753&gt;=21,INDEX($GL:$GL,$IV753+21),"")</f>
      </c>
      <c r="HI753">
        <f>IF($IW753&gt;=22,INDEX($GL:$GL,$IV753+22),"")</f>
      </c>
      <c r="HJ753">
        <f>IF($IW753&gt;=23,INDEX($GL:$GL,$IV753+23),"")</f>
      </c>
      <c r="HK753">
        <f>IF($IW753&gt;=24,INDEX($GL:$GL,$IV753+24),"")</f>
      </c>
      <c r="HL753">
        <f>IF($IW753&gt;=25,INDEX($GL:$GL,$IV753+25),"")</f>
      </c>
      <c r="HM753">
        <f>IF($IW753&gt;=26,INDEX($GL:$GL,$IV753+26),"")</f>
      </c>
      <c r="HN753">
        <f>IF($IW753&gt;=27,INDEX($GL:$GL,$IV753+27),"")</f>
      </c>
      <c r="HO753">
        <f>IF($IW753&gt;=28,INDEX($GL:$GL,$IV753+28),"")</f>
      </c>
      <c r="HP753">
        <f>IF($IW753&gt;=29,INDEX($GL:$GL,$IV753+29),"")</f>
      </c>
      <c r="HQ753">
        <f>IF($IW753&gt;=30,INDEX($GL:$GL,$IV753+30),"")</f>
      </c>
      <c r="HR753">
        <f>IF($IW753&gt;=31,INDEX($GL:$GL,$IV753+31),"")</f>
      </c>
      <c r="HS753">
        <f>IF($IW753&gt;=32,INDEX($GL:$GL,$IV753+32),"")</f>
      </c>
      <c r="HT753">
        <f>IF($IW753&gt;=33,INDEX($GL:$GL,$IV753+33),"")</f>
      </c>
      <c r="HU753">
        <f>IF($IW753&gt;=34,INDEX($GL:$GL,$IV753+34),"")</f>
      </c>
      <c r="HV753">
        <f>IF($IW753&gt;=35,INDEX($GL:$GL,$IV753+35),"")</f>
      </c>
      <c r="HW753">
        <f>IF($IW753&gt;=36,INDEX($GL:$GL,$IV753+36),"")</f>
      </c>
      <c r="HX753">
        <f>IF($IW753&gt;=37,INDEX($GL:$GL,$IV753+37),"")</f>
      </c>
      <c r="HY753">
        <f>IF($IW753&gt;=38,INDEX($GL:$GL,$IV753+38),"")</f>
      </c>
      <c r="HZ753">
        <f>IF($IW753&gt;=39,INDEX($GL:$GL,$IV753+39),"")</f>
      </c>
      <c r="IA753">
        <f>IF($IW753&gt;=40,INDEX($GL:$GL,$IV753+40),"")</f>
      </c>
      <c r="IB753">
        <f>IF($IW753&gt;=41,INDEX($GL:$GL,$IV753+41),"")</f>
      </c>
      <c r="IC753">
        <f>IF($IW753&gt;=42,INDEX($GL:$GL,$IV753+42),"")</f>
      </c>
      <c r="ID753">
        <f>IF($IW753&gt;=43,INDEX($GL:$GL,$IV753+43),"")</f>
      </c>
      <c r="IE753">
        <f>IF($IW753&gt;=44,INDEX($GL:$GL,$IV753+44),"")</f>
      </c>
      <c r="IF753">
        <f>IF($IW753&gt;=45,INDEX($GL:$GL,$IV753+45),"")</f>
      </c>
      <c r="IG753">
        <f>IF($IW753&gt;=46,INDEX($GL:$GL,$IV753+46),"")</f>
      </c>
      <c r="IH753">
        <f>IF($IW753&gt;=47,INDEX($GL:$GL,$IV753+47),"")</f>
      </c>
      <c r="II753">
        <f>IF($IW753&gt;=48,INDEX($GL:$GL,$IV753+48),"")</f>
      </c>
      <c r="IJ753">
        <f>IF($IW753&gt;=49,INDEX($GL:$GL,$IV753+49),"")</f>
      </c>
      <c r="IK753">
        <f>IF($IW753&gt;=50,INDEX($GL:$GL,$IV753+50),"")</f>
      </c>
      <c r="IL753">
        <f>IF($IW753&gt;=51,INDEX($GL:$GL,$IV753+51),"")</f>
      </c>
      <c r="IM753">
        <f>IF($IW753&gt;=52,INDEX($GL:$GL,$IV753+52),"")</f>
      </c>
      <c r="IN753">
        <f>IF($IW753&gt;=53,INDEX($GL:$GL,$IV753+53),"")</f>
      </c>
      <c r="IO753">
        <f>IF($IW753&gt;=54,INDEX($GL:$GL,$IV753+54),"")</f>
      </c>
      <c r="IP753">
        <f>IF($IW753&gt;=55,INDEX($GL:$GL,$IV753+55),"")</f>
      </c>
      <c r="IQ753">
        <f>IF($IW753&gt;=56,INDEX($GL:$GL,$IV753+56),"")</f>
      </c>
      <c r="IR753">
        <f>IF($IW753&gt;=57,INDEX($GL:$GL,$IV753+57),"")</f>
      </c>
      <c r="IS753">
        <f>IF($IW753&gt;=58,INDEX($GL:$GL,$IV753+58),"")</f>
      </c>
      <c r="IT753">
        <f>IF($IW753&gt;=59,INDEX($GL:$GL,$IV753+59),"")</f>
      </c>
      <c r="IU753">
        <f>IF($IW753&gt;=60,INDEX($GL:$GL,$IV753+60),"")</f>
      </c>
      <c r="IV753">
        <f>IFERROR(MATCH($GK753,$GL$2:$GL$324,0)+1,0)</f>
      </c>
      <c r="IW753">
        <f>IFERROR(INDEX($GM$2:$GM$324,MATCH($GK753,$GL$2:$GL$324,0)),0)</f>
      </c>
      <c r="IX753" t="s">
        <v>34</v>
      </c>
      <c r="IY753" t="s">
        <v>34</v>
      </c>
    </row>
    <row r="754" spans="1:259" x14ac:dyDescent="0.25">
      <c r="K754">
        <f>IF(OR($N754="",$J754=""),"",IFERROR($N754/$J754,0))</f>
      </c>
      <c r="L754">
        <f>IF($N754="","",
SUM($M754,$O754,$T754,$P754,$R754)*
(1-IF($U754="",0,VALUE($U754)/100)))</f>
      </c>
      <c r="M754">
        <f>IF($N754="","",$N754)</f>
      </c>
      <c r="O754">
        <f>IF($N754="","",
IF($H754="","",
IF(ISNUMBER(SEARCH("exempt",LOWER($H754))),0,
$N754*(VALUE(SUBSTITUTE($H754,"%",""))/100))))</f>
      </c>
      <c r="V754">
        <f>IFERROR(IF(FIND(" - ",$E754)&gt;0,MID($E754,FIND(" - ",$E754)+3,LEN($E754)),""),"")</f>
      </c>
      <c r="AE754" t="s">
        <v>1335</v>
      </c>
      <c r="AJ754">
        <f>IFERROR(LEFT($E754,FIND(" - ",$E754)-1),$E754)</f>
      </c>
      <c r="AM754">
        <f>IF($CB754&gt;=1,INDEX($AK:$AK,$CA754+1),"")</f>
      </c>
      <c r="AN754">
        <f>IF($CB754&gt;=2,INDEX($AK:$AK,$CA754+2),"")</f>
      </c>
      <c r="AO754">
        <f>IF($CB754&gt;=3,INDEX($AK:$AK,$CA754+3),"")</f>
      </c>
      <c r="AP754">
        <f>IF($CB754&gt;=4,INDEX($AK:$AK,$CA754+4),"")</f>
      </c>
      <c r="AQ754">
        <f>IF($CB754&gt;=5,INDEX($AK:$AK,$CA754+5),"")</f>
      </c>
      <c r="AR754">
        <f>IF($CB754&gt;=6,INDEX($AK:$AK,$CA754+6),"")</f>
      </c>
      <c r="AS754">
        <f>IF($CB754&gt;=7,INDEX($AK:$AK,$CA754+7),"")</f>
      </c>
      <c r="AT754">
        <f>IF($CB754&gt;=8,INDEX($AK:$AK,$CA754+8),"")</f>
      </c>
      <c r="AU754">
        <f>IF($CB754&gt;=9,INDEX($AK:$AK,$CA754+9),"")</f>
      </c>
      <c r="AV754">
        <f>IF($CB754&gt;=10,INDEX($AK:$AK,$CA754+10),"")</f>
      </c>
      <c r="AW754">
        <f>IF($CB754&gt;=11,INDEX($AK:$AK,$CA754+11),"")</f>
      </c>
      <c r="AX754">
        <f>IF($CB754&gt;=12,INDEX($AK:$AK,$CA754+12),"")</f>
      </c>
      <c r="AY754">
        <f>IF($CB754&gt;=13,INDEX($AK:$AK,$CA754+13),"")</f>
      </c>
      <c r="AZ754">
        <f>IF($CB754&gt;=14,INDEX($AK:$AK,$CA754+14),"")</f>
      </c>
      <c r="BA754">
        <f>IF($CB754&gt;=15,INDEX($AK:$AK,$CA754+15),"")</f>
      </c>
      <c r="BB754">
        <f>IF($CB754&gt;=16,INDEX($AK:$AK,$CA754+16),"")</f>
      </c>
      <c r="BC754">
        <f>IF($CB754&gt;=17,INDEX($AK:$AK,$CA754+17),"")</f>
      </c>
      <c r="BD754">
        <f>IF($CB754&gt;=18,INDEX($AK:$AK,$CA754+18),"")</f>
      </c>
      <c r="BE754">
        <f>IF($CB754&gt;=19,INDEX($AK:$AK,$CA754+19),"")</f>
      </c>
      <c r="BF754">
        <f>IF($CB754&gt;=20,INDEX($AK:$AK,$CA754+20),"")</f>
      </c>
      <c r="BG754">
        <f>IF($CB754&gt;=21,INDEX($AK:$AK,$CA754+21),"")</f>
      </c>
      <c r="BH754">
        <f>IF($CB754&gt;=22,INDEX($AK:$AK,$CA754+22),"")</f>
      </c>
      <c r="BI754">
        <f>IF($CB754&gt;=23,INDEX($AK:$AK,$CA754+23),"")</f>
      </c>
      <c r="BJ754">
        <f>IF($CB754&gt;=24,INDEX($AK:$AK,$CA754+24),"")</f>
      </c>
      <c r="BK754">
        <f>IF($CB754&gt;=25,INDEX($AK:$AK,$CA754+25),"")</f>
      </c>
      <c r="BL754">
        <f>IF($CB754&gt;=26,INDEX($AK:$AK,$CA754+26),"")</f>
      </c>
      <c r="BM754">
        <f>IF($CB754&gt;=27,INDEX($AK:$AK,$CA754+27),"")</f>
      </c>
      <c r="BN754">
        <f>IF($CB754&gt;=28,INDEX($AK:$AK,$CA754+28),"")</f>
      </c>
      <c r="BO754">
        <f>IF($CB754&gt;=29,INDEX($AK:$AK,$CA754+29),"")</f>
      </c>
      <c r="BP754">
        <f>IF($CB754&gt;=30,INDEX($AK:$AK,$CA754+30),"")</f>
      </c>
      <c r="BQ754">
        <f>IF($CB754&gt;=31,INDEX($AK:$AK,$CA754+31),"")</f>
      </c>
      <c r="BR754">
        <f>IF($CB754&gt;=32,INDEX($AK:$AK,$CA754+32),"")</f>
      </c>
      <c r="BS754">
        <f>IF($CB754&gt;=33,INDEX($AK:$AK,$CA754+33),"")</f>
      </c>
      <c r="BT754">
        <f>IF($CB754&gt;=34,INDEX($AK:$AK,$CA754+34),"")</f>
      </c>
      <c r="BU754">
        <f>IF($CB754&gt;=35,INDEX($AK:$AK,$CA754+35),"")</f>
      </c>
      <c r="BV754">
        <f>IF($CB754&gt;=36,INDEX($AK:$AK,$CA754+36),"")</f>
      </c>
      <c r="BW754">
        <f>IF($CB754&gt;=37,INDEX($AK:$AK,$CA754+37),"")</f>
      </c>
      <c r="BX754">
        <f>IF($CB754&gt;=38,INDEX($AK:$AK,$CA754+38),"")</f>
      </c>
      <c r="BY754">
        <f>IF($CB754&gt;=39,INDEX($AK:$AK,$CA754+39),"")</f>
      </c>
      <c r="BZ754">
        <f>IF($CB754&gt;=40,INDEX($AK:$AK,$CA754+40),"")</f>
      </c>
      <c r="CA754">
        <f>IFERROR(MATCH($AJ754,$AK$2:$AK$134,0)+1,0)</f>
      </c>
      <c r="CB754">
        <f>IFERROR(INDEX($AL$2:$AL$134,MATCH($AJ754,$AK$2:$AK$134,0)),0)</f>
      </c>
      <c r="CC754">
        <f>IFERROR(LEFT($F754,FIND(" - ",$F754)-1),$F754)</f>
      </c>
      <c r="CF754">
        <f>IF($DA754&gt;=1,INDEX($CD:$CD,$CZ754+1),"")</f>
      </c>
      <c r="CG754">
        <f>IF($DA754&gt;=2,INDEX($CD:$CD,$CZ754+2),"")</f>
      </c>
      <c r="CH754">
        <f>IF($DA754&gt;=3,INDEX($CD:$CD,$CZ754+3),"")</f>
      </c>
      <c r="CI754">
        <f>IF($DA754&gt;=4,INDEX($CD:$CD,$CZ754+4),"")</f>
      </c>
      <c r="CJ754">
        <f>IF($DA754&gt;=5,INDEX($CD:$CD,$CZ754+5),"")</f>
      </c>
      <c r="CK754">
        <f>IF($DA754&gt;=6,INDEX($CD:$CD,$CZ754+6),"")</f>
      </c>
      <c r="CL754">
        <f>IF($DA754&gt;=7,INDEX($CD:$CD,$CZ754+7),"")</f>
      </c>
      <c r="CM754">
        <f>IF($DA754&gt;=8,INDEX($CD:$CD,$CZ754+8),"")</f>
      </c>
      <c r="CN754">
        <f>IF($DA754&gt;=9,INDEX($CD:$CD,$CZ754+9),"")</f>
      </c>
      <c r="CO754">
        <f>IF($DA754&gt;=10,INDEX($CD:$CD,$CZ754+10),"")</f>
      </c>
      <c r="CP754">
        <f>IF($DA754&gt;=11,INDEX($CD:$CD,$CZ754+11),"")</f>
      </c>
      <c r="CQ754">
        <f>IF($DA754&gt;=12,INDEX($CD:$CD,$CZ754+12),"")</f>
      </c>
      <c r="CR754">
        <f>IF($DA754&gt;=13,INDEX($CD:$CD,$CZ754+13),"")</f>
      </c>
      <c r="CS754">
        <f>IF($DA754&gt;=14,INDEX($CD:$CD,$CZ754+14),"")</f>
      </c>
      <c r="CT754">
        <f>IF($DA754&gt;=15,INDEX($CD:$CD,$CZ754+15),"")</f>
      </c>
      <c r="CU754">
        <f>IF($DA754&gt;=16,INDEX($CD:$CD,$CZ754+16),"")</f>
      </c>
      <c r="CV754">
        <f>IF($DA754&gt;=17,INDEX($CD:$CD,$CZ754+17),"")</f>
      </c>
      <c r="CW754">
        <f>IF($DA754&gt;=18,INDEX($CD:$CD,$CZ754+18),"")</f>
      </c>
      <c r="CX754">
        <f>IF($DA754&gt;=19,INDEX($CD:$CD,$CZ754+19),"")</f>
      </c>
      <c r="CY754">
        <f>IF($DA754&gt;=20,INDEX($CD:$CD,$CZ754+20),"")</f>
      </c>
      <c r="CZ754">
        <f>IFERROR(MATCH($CC754,$CD$2:$CD$263,0)+1,0)</f>
      </c>
      <c r="DA754">
        <f>IFERROR(INDEX($CE$2:$CE$263,MATCH($CC754,$CD$2:$CD$263,0)),0)</f>
      </c>
      <c r="DB754">
        <f>IFERROR(INDEX($AI:$AI,MATCH($H754,$AH:$AH,0))&amp;"","")</f>
      </c>
      <c r="DF754">
        <f>IF($GI754&gt;=1,INDEX($DC:$DC,$GH754+1),"")</f>
      </c>
      <c r="DG754">
        <f>IF($GI754&gt;=2,INDEX($DC:$DC,$GH754+2),"")</f>
      </c>
      <c r="DH754">
        <f>IF($GI754&gt;=3,INDEX($DC:$DC,$GH754+3),"")</f>
      </c>
      <c r="DI754">
        <f>IF($GI754&gt;=4,INDEX($DC:$DC,$GH754+4),"")</f>
      </c>
      <c r="DJ754">
        <f>IF($GI754&gt;=5,INDEX($DC:$DC,$GH754+5),"")</f>
      </c>
      <c r="DK754">
        <f>IF($GI754&gt;=6,INDEX($DC:$DC,$GH754+6),"")</f>
      </c>
      <c r="DL754">
        <f>IF($GI754&gt;=7,INDEX($DC:$DC,$GH754+7),"")</f>
      </c>
      <c r="DM754">
        <f>IF($GI754&gt;=8,INDEX($DC:$DC,$GH754+8),"")</f>
      </c>
      <c r="DN754">
        <f>IF($GI754&gt;=9,INDEX($DC:$DC,$GH754+9),"")</f>
      </c>
      <c r="DO754">
        <f>IF($GI754&gt;=10,INDEX($DC:$DC,$GH754+10),"")</f>
      </c>
      <c r="DP754">
        <f>IF($GI754&gt;=11,INDEX($DC:$DC,$GH754+11),"")</f>
      </c>
      <c r="DQ754">
        <f>IF($GI754&gt;=12,INDEX($DC:$DC,$GH754+12),"")</f>
      </c>
      <c r="DR754">
        <f>IF($GI754&gt;=13,INDEX($DC:$DC,$GH754+13),"")</f>
      </c>
      <c r="DS754">
        <f>IF($GI754&gt;=14,INDEX($DC:$DC,$GH754+14),"")</f>
      </c>
      <c r="DT754">
        <f>IF($GI754&gt;=15,INDEX($DC:$DC,$GH754+15),"")</f>
      </c>
      <c r="DU754">
        <f>IF($GI754&gt;=16,INDEX($DC:$DC,$GH754+16),"")</f>
      </c>
      <c r="DV754">
        <f>IF($GI754&gt;=17,INDEX($DC:$DC,$GH754+17),"")</f>
      </c>
      <c r="DW754">
        <f>IF($GI754&gt;=18,INDEX($DC:$DC,$GH754+18),"")</f>
      </c>
      <c r="DX754">
        <f>IF($GI754&gt;=19,INDEX($DC:$DC,$GH754+19),"")</f>
      </c>
      <c r="DY754">
        <f>IF($GI754&gt;=20,INDEX($DC:$DC,$GH754+20),"")</f>
      </c>
      <c r="DZ754">
        <f>IF($GI754&gt;=21,INDEX($DC:$DC,$GH754+21),"")</f>
      </c>
      <c r="EA754">
        <f>IF($GI754&gt;=22,INDEX($DC:$DC,$GH754+22),"")</f>
      </c>
      <c r="EB754">
        <f>IF($GI754&gt;=23,INDEX($DC:$DC,$GH754+23),"")</f>
      </c>
      <c r="EC754">
        <f>IF($GI754&gt;=24,INDEX($DC:$DC,$GH754+24),"")</f>
      </c>
      <c r="ED754">
        <f>IF($GI754&gt;=25,INDEX($DC:$DC,$GH754+25),"")</f>
      </c>
      <c r="EE754">
        <f>IF($GI754&gt;=26,INDEX($DC:$DC,$GH754+26),"")</f>
      </c>
      <c r="EF754">
        <f>IF($GI754&gt;=27,INDEX($DC:$DC,$GH754+27),"")</f>
      </c>
      <c r="EG754">
        <f>IF($GI754&gt;=28,INDEX($DC:$DC,$GH754+28),"")</f>
      </c>
      <c r="EH754">
        <f>IF($GI754&gt;=29,INDEX($DC:$DC,$GH754+29),"")</f>
      </c>
      <c r="EI754">
        <f>IF($GI754&gt;=30,INDEX($DC:$DC,$GH754+30),"")</f>
      </c>
      <c r="EJ754">
        <f>IF($GI754&gt;=31,INDEX($DC:$DC,$GH754+31),"")</f>
      </c>
      <c r="EK754">
        <f>IF($GI754&gt;=32,INDEX($DC:$DC,$GH754+32),"")</f>
      </c>
      <c r="EL754">
        <f>IF($GI754&gt;=33,INDEX($DC:$DC,$GH754+33),"")</f>
      </c>
      <c r="EM754">
        <f>IF($GI754&gt;=34,INDEX($DC:$DC,$GH754+34),"")</f>
      </c>
      <c r="EN754">
        <f>IF($GI754&gt;=35,INDEX($DC:$DC,$GH754+35),"")</f>
      </c>
      <c r="EO754">
        <f>IF($GI754&gt;=36,INDEX($DC:$DC,$GH754+36),"")</f>
      </c>
      <c r="EP754">
        <f>IF($GI754&gt;=37,INDEX($DC:$DC,$GH754+37),"")</f>
      </c>
      <c r="EQ754">
        <f>IF($GI754&gt;=38,INDEX($DC:$DC,$GH754+38),"")</f>
      </c>
      <c r="ER754">
        <f>IF($GI754&gt;=39,INDEX($DC:$DC,$GH754+39),"")</f>
      </c>
      <c r="ES754">
        <f>IF($GI754&gt;=40,INDEX($DC:$DC,$GH754+40),"")</f>
      </c>
      <c r="ET754">
        <f>IF($GI754&gt;=1,INDEX($DD:$DD,$GH754+1),"")</f>
      </c>
      <c r="EU754">
        <f>IF($GI754&gt;=2,INDEX($DD:$DD,$GH754+2),"")</f>
      </c>
      <c r="EV754">
        <f>IF($GI754&gt;=3,INDEX($DD:$DD,$GH754+3),"")</f>
      </c>
      <c r="EW754">
        <f>IF($GI754&gt;=4,INDEX($DD:$DD,$GH754+4),"")</f>
      </c>
      <c r="EX754">
        <f>IF($GI754&gt;=5,INDEX($DD:$DD,$GH754+5),"")</f>
      </c>
      <c r="EY754">
        <f>IF($GI754&gt;=6,INDEX($DD:$DD,$GH754+6),"")</f>
      </c>
      <c r="EZ754">
        <f>IF($GI754&gt;=7,INDEX($DD:$DD,$GH754+7),"")</f>
      </c>
      <c r="FA754">
        <f>IF($GI754&gt;=8,INDEX($DD:$DD,$GH754+8),"")</f>
      </c>
      <c r="FB754">
        <f>IF($GI754&gt;=9,INDEX($DD:$DD,$GH754+9),"")</f>
      </c>
      <c r="FC754">
        <f>IF($GI754&gt;=10,INDEX($DD:$DD,$GH754+10),"")</f>
      </c>
      <c r="FD754">
        <f>IF($GI754&gt;=11,INDEX($DD:$DD,$GH754+11),"")</f>
      </c>
      <c r="FE754">
        <f>IF($GI754&gt;=12,INDEX($DD:$DD,$GH754+12),"")</f>
      </c>
      <c r="FF754">
        <f>IF($GI754&gt;=13,INDEX($DD:$DD,$GH754+13),"")</f>
      </c>
      <c r="FG754">
        <f>IF($GI754&gt;=14,INDEX($DD:$DD,$GH754+14),"")</f>
      </c>
      <c r="FH754">
        <f>IF($GI754&gt;=15,INDEX($DD:$DD,$GH754+15),"")</f>
      </c>
      <c r="FI754">
        <f>IF($GI754&gt;=16,INDEX($DD:$DD,$GH754+16),"")</f>
      </c>
      <c r="FJ754">
        <f>IF($GI754&gt;=17,INDEX($DD:$DD,$GH754+17),"")</f>
      </c>
      <c r="FK754">
        <f>IF($GI754&gt;=18,INDEX($DD:$DD,$GH754+18),"")</f>
      </c>
      <c r="FL754">
        <f>IF($GI754&gt;=19,INDEX($DD:$DD,$GH754+19),"")</f>
      </c>
      <c r="FM754">
        <f>IF($GI754&gt;=20,INDEX($DD:$DD,$GH754+20),"")</f>
      </c>
      <c r="FN754">
        <f>IF($GI754&gt;=21,INDEX($DD:$DD,$GH754+21),"")</f>
      </c>
      <c r="FO754">
        <f>IF($GI754&gt;=22,INDEX($DD:$DD,$GH754+22),"")</f>
      </c>
      <c r="FP754">
        <f>IF($GI754&gt;=23,INDEX($DD:$DD,$GH754+23),"")</f>
      </c>
      <c r="FQ754">
        <f>IF($GI754&gt;=24,INDEX($DD:$DD,$GH754+24),"")</f>
      </c>
      <c r="FR754">
        <f>IF($GI754&gt;=25,INDEX($DD:$DD,$GH754+25),"")</f>
      </c>
      <c r="FS754">
        <f>IF($GI754&gt;=26,INDEX($DD:$DD,$GH754+26),"")</f>
      </c>
      <c r="FT754">
        <f>IF($GI754&gt;=27,INDEX($DD:$DD,$GH754+27),"")</f>
      </c>
      <c r="FU754">
        <f>IF($GI754&gt;=28,INDEX($DD:$DD,$GH754+28),"")</f>
      </c>
      <c r="FV754">
        <f>IF($GI754&gt;=29,INDEX($DD:$DD,$GH754+29),"")</f>
      </c>
      <c r="FW754">
        <f>IF($GI754&gt;=30,INDEX($DD:$DD,$GH754+30),"")</f>
      </c>
      <c r="FX754">
        <f>IF($GI754&gt;=31,INDEX($DD:$DD,$GH754+31),"")</f>
      </c>
      <c r="FY754">
        <f>IF($GI754&gt;=32,INDEX($DD:$DD,$GH754+32),"")</f>
      </c>
      <c r="FZ754">
        <f>IF($GI754&gt;=33,INDEX($DD:$DD,$GH754+33),"")</f>
      </c>
      <c r="GA754">
        <f>IF($GI754&gt;=34,INDEX($DD:$DD,$GH754+34),"")</f>
      </c>
      <c r="GB754">
        <f>IF($GI754&gt;=35,INDEX($DD:$DD,$GH754+35),"")</f>
      </c>
      <c r="GC754">
        <f>IF($GI754&gt;=36,INDEX($DD:$DD,$GH754+36),"")</f>
      </c>
      <c r="GD754">
        <f>IF($GI754&gt;=37,INDEX($DD:$DD,$GH754+37),"")</f>
      </c>
      <c r="GE754">
        <f>IF($GI754&gt;=38,INDEX($DD:$DD,$GH754+38),"")</f>
      </c>
      <c r="GF754">
        <f>IF($GI754&gt;=39,INDEX($DD:$DD,$GH754+39),"")</f>
      </c>
      <c r="GG754">
        <f>IF($GI754&gt;=40,INDEX($DD:$DD,$GH754+40),"")</f>
      </c>
      <c r="GH754">
        <f>IFERROR(MATCH($DB754,$DC$2:$DC$148,0)+1,0)</f>
      </c>
      <c r="GI754">
        <f>IFERROR(INDEX($DE$2:$DE$148,MATCH($DB754,$DC$2:$DC$148,0)),0)</f>
      </c>
      <c r="GJ754">
        <f>IFERROR(MATCH($S754,$DF$754:$ES$754,0),0)</f>
      </c>
      <c r="GK754">
        <f>IF($GJ754&gt;0,INDEX($ET$754:$GG$754,$GJ754),"")</f>
      </c>
      <c r="GN754">
        <f>IF($IW754&gt;=1,INDEX($GL:$GL,$IV754+1),"")</f>
      </c>
      <c r="GO754">
        <f>IF($IW754&gt;=2,INDEX($GL:$GL,$IV754+2),"")</f>
      </c>
      <c r="GP754">
        <f>IF($IW754&gt;=3,INDEX($GL:$GL,$IV754+3),"")</f>
      </c>
      <c r="GQ754">
        <f>IF($IW754&gt;=4,INDEX($GL:$GL,$IV754+4),"")</f>
      </c>
      <c r="GR754">
        <f>IF($IW754&gt;=5,INDEX($GL:$GL,$IV754+5),"")</f>
      </c>
      <c r="GS754">
        <f>IF($IW754&gt;=6,INDEX($GL:$GL,$IV754+6),"")</f>
      </c>
      <c r="GT754">
        <f>IF($IW754&gt;=7,INDEX($GL:$GL,$IV754+7),"")</f>
      </c>
      <c r="GU754">
        <f>IF($IW754&gt;=8,INDEX($GL:$GL,$IV754+8),"")</f>
      </c>
      <c r="GV754">
        <f>IF($IW754&gt;=9,INDEX($GL:$GL,$IV754+9),"")</f>
      </c>
      <c r="GW754">
        <f>IF($IW754&gt;=10,INDEX($GL:$GL,$IV754+10),"")</f>
      </c>
      <c r="GX754">
        <f>IF($IW754&gt;=11,INDEX($GL:$GL,$IV754+11),"")</f>
      </c>
      <c r="GY754">
        <f>IF($IW754&gt;=12,INDEX($GL:$GL,$IV754+12),"")</f>
      </c>
      <c r="GZ754">
        <f>IF($IW754&gt;=13,INDEX($GL:$GL,$IV754+13),"")</f>
      </c>
      <c r="HA754">
        <f>IF($IW754&gt;=14,INDEX($GL:$GL,$IV754+14),"")</f>
      </c>
      <c r="HB754">
        <f>IF($IW754&gt;=15,INDEX($GL:$GL,$IV754+15),"")</f>
      </c>
      <c r="HC754">
        <f>IF($IW754&gt;=16,INDEX($GL:$GL,$IV754+16),"")</f>
      </c>
      <c r="HD754">
        <f>IF($IW754&gt;=17,INDEX($GL:$GL,$IV754+17),"")</f>
      </c>
      <c r="HE754">
        <f>IF($IW754&gt;=18,INDEX($GL:$GL,$IV754+18),"")</f>
      </c>
      <c r="HF754">
        <f>IF($IW754&gt;=19,INDEX($GL:$GL,$IV754+19),"")</f>
      </c>
      <c r="HG754">
        <f>IF($IW754&gt;=20,INDEX($GL:$GL,$IV754+20),"")</f>
      </c>
      <c r="HH754">
        <f>IF($IW754&gt;=21,INDEX($GL:$GL,$IV754+21),"")</f>
      </c>
      <c r="HI754">
        <f>IF($IW754&gt;=22,INDEX($GL:$GL,$IV754+22),"")</f>
      </c>
      <c r="HJ754">
        <f>IF($IW754&gt;=23,INDEX($GL:$GL,$IV754+23),"")</f>
      </c>
      <c r="HK754">
        <f>IF($IW754&gt;=24,INDEX($GL:$GL,$IV754+24),"")</f>
      </c>
      <c r="HL754">
        <f>IF($IW754&gt;=25,INDEX($GL:$GL,$IV754+25),"")</f>
      </c>
      <c r="HM754">
        <f>IF($IW754&gt;=26,INDEX($GL:$GL,$IV754+26),"")</f>
      </c>
      <c r="HN754">
        <f>IF($IW754&gt;=27,INDEX($GL:$GL,$IV754+27),"")</f>
      </c>
      <c r="HO754">
        <f>IF($IW754&gt;=28,INDEX($GL:$GL,$IV754+28),"")</f>
      </c>
      <c r="HP754">
        <f>IF($IW754&gt;=29,INDEX($GL:$GL,$IV754+29),"")</f>
      </c>
      <c r="HQ754">
        <f>IF($IW754&gt;=30,INDEX($GL:$GL,$IV754+30),"")</f>
      </c>
      <c r="HR754">
        <f>IF($IW754&gt;=31,INDEX($GL:$GL,$IV754+31),"")</f>
      </c>
      <c r="HS754">
        <f>IF($IW754&gt;=32,INDEX($GL:$GL,$IV754+32),"")</f>
      </c>
      <c r="HT754">
        <f>IF($IW754&gt;=33,INDEX($GL:$GL,$IV754+33),"")</f>
      </c>
      <c r="HU754">
        <f>IF($IW754&gt;=34,INDEX($GL:$GL,$IV754+34),"")</f>
      </c>
      <c r="HV754">
        <f>IF($IW754&gt;=35,INDEX($GL:$GL,$IV754+35),"")</f>
      </c>
      <c r="HW754">
        <f>IF($IW754&gt;=36,INDEX($GL:$GL,$IV754+36),"")</f>
      </c>
      <c r="HX754">
        <f>IF($IW754&gt;=37,INDEX($GL:$GL,$IV754+37),"")</f>
      </c>
      <c r="HY754">
        <f>IF($IW754&gt;=38,INDEX($GL:$GL,$IV754+38),"")</f>
      </c>
      <c r="HZ754">
        <f>IF($IW754&gt;=39,INDEX($GL:$GL,$IV754+39),"")</f>
      </c>
      <c r="IA754">
        <f>IF($IW754&gt;=40,INDEX($GL:$GL,$IV754+40),"")</f>
      </c>
      <c r="IB754">
        <f>IF($IW754&gt;=41,INDEX($GL:$GL,$IV754+41),"")</f>
      </c>
      <c r="IC754">
        <f>IF($IW754&gt;=42,INDEX($GL:$GL,$IV754+42),"")</f>
      </c>
      <c r="ID754">
        <f>IF($IW754&gt;=43,INDEX($GL:$GL,$IV754+43),"")</f>
      </c>
      <c r="IE754">
        <f>IF($IW754&gt;=44,INDEX($GL:$GL,$IV754+44),"")</f>
      </c>
      <c r="IF754">
        <f>IF($IW754&gt;=45,INDEX($GL:$GL,$IV754+45),"")</f>
      </c>
      <c r="IG754">
        <f>IF($IW754&gt;=46,INDEX($GL:$GL,$IV754+46),"")</f>
      </c>
      <c r="IH754">
        <f>IF($IW754&gt;=47,INDEX($GL:$GL,$IV754+47),"")</f>
      </c>
      <c r="II754">
        <f>IF($IW754&gt;=48,INDEX($GL:$GL,$IV754+48),"")</f>
      </c>
      <c r="IJ754">
        <f>IF($IW754&gt;=49,INDEX($GL:$GL,$IV754+49),"")</f>
      </c>
      <c r="IK754">
        <f>IF($IW754&gt;=50,INDEX($GL:$GL,$IV754+50),"")</f>
      </c>
      <c r="IL754">
        <f>IF($IW754&gt;=51,INDEX($GL:$GL,$IV754+51),"")</f>
      </c>
      <c r="IM754">
        <f>IF($IW754&gt;=52,INDEX($GL:$GL,$IV754+52),"")</f>
      </c>
      <c r="IN754">
        <f>IF($IW754&gt;=53,INDEX($GL:$GL,$IV754+53),"")</f>
      </c>
      <c r="IO754">
        <f>IF($IW754&gt;=54,INDEX($GL:$GL,$IV754+54),"")</f>
      </c>
      <c r="IP754">
        <f>IF($IW754&gt;=55,INDEX($GL:$GL,$IV754+55),"")</f>
      </c>
      <c r="IQ754">
        <f>IF($IW754&gt;=56,INDEX($GL:$GL,$IV754+56),"")</f>
      </c>
      <c r="IR754">
        <f>IF($IW754&gt;=57,INDEX($GL:$GL,$IV754+57),"")</f>
      </c>
      <c r="IS754">
        <f>IF($IW754&gt;=58,INDEX($GL:$GL,$IV754+58),"")</f>
      </c>
      <c r="IT754">
        <f>IF($IW754&gt;=59,INDEX($GL:$GL,$IV754+59),"")</f>
      </c>
      <c r="IU754">
        <f>IF($IW754&gt;=60,INDEX($GL:$GL,$IV754+60),"")</f>
      </c>
      <c r="IV754">
        <f>IFERROR(MATCH($GK754,$GL$2:$GL$324,0)+1,0)</f>
      </c>
      <c r="IW754">
        <f>IFERROR(INDEX($GM$2:$GM$324,MATCH($GK754,$GL$2:$GL$324,0)),0)</f>
      </c>
      <c r="IX754" t="s">
        <v>34</v>
      </c>
      <c r="IY754" t="s">
        <v>34</v>
      </c>
    </row>
    <row r="755" spans="1:259" x14ac:dyDescent="0.25">
      <c r="K755">
        <f>IF(OR($N755="",$J755=""),"",IFERROR($N755/$J755,0))</f>
      </c>
      <c r="L755">
        <f>IF($N755="","",
SUM($M755,$O755,$T755,$P755,$R755)*
(1-IF($U755="",0,VALUE($U755)/100)))</f>
      </c>
      <c r="M755">
        <f>IF($N755="","",$N755)</f>
      </c>
      <c r="O755">
        <f>IF($N755="","",
IF($H755="","",
IF(ISNUMBER(SEARCH("exempt",LOWER($H755))),0,
$N755*(VALUE(SUBSTITUTE($H755,"%",""))/100))))</f>
      </c>
      <c r="V755">
        <f>IFERROR(IF(FIND(" - ",$E755)&gt;0,MID($E755,FIND(" - ",$E755)+3,LEN($E755)),""),"")</f>
      </c>
      <c r="AE755" t="s">
        <v>1336</v>
      </c>
      <c r="AJ755">
        <f>IFERROR(LEFT($E755,FIND(" - ",$E755)-1),$E755)</f>
      </c>
      <c r="AM755">
        <f>IF($CB755&gt;=1,INDEX($AK:$AK,$CA755+1),"")</f>
      </c>
      <c r="AN755">
        <f>IF($CB755&gt;=2,INDEX($AK:$AK,$CA755+2),"")</f>
      </c>
      <c r="AO755">
        <f>IF($CB755&gt;=3,INDEX($AK:$AK,$CA755+3),"")</f>
      </c>
      <c r="AP755">
        <f>IF($CB755&gt;=4,INDEX($AK:$AK,$CA755+4),"")</f>
      </c>
      <c r="AQ755">
        <f>IF($CB755&gt;=5,INDEX($AK:$AK,$CA755+5),"")</f>
      </c>
      <c r="AR755">
        <f>IF($CB755&gt;=6,INDEX($AK:$AK,$CA755+6),"")</f>
      </c>
      <c r="AS755">
        <f>IF($CB755&gt;=7,INDEX($AK:$AK,$CA755+7),"")</f>
      </c>
      <c r="AT755">
        <f>IF($CB755&gt;=8,INDEX($AK:$AK,$CA755+8),"")</f>
      </c>
      <c r="AU755">
        <f>IF($CB755&gt;=9,INDEX($AK:$AK,$CA755+9),"")</f>
      </c>
      <c r="AV755">
        <f>IF($CB755&gt;=10,INDEX($AK:$AK,$CA755+10),"")</f>
      </c>
      <c r="AW755">
        <f>IF($CB755&gt;=11,INDEX($AK:$AK,$CA755+11),"")</f>
      </c>
      <c r="AX755">
        <f>IF($CB755&gt;=12,INDEX($AK:$AK,$CA755+12),"")</f>
      </c>
      <c r="AY755">
        <f>IF($CB755&gt;=13,INDEX($AK:$AK,$CA755+13),"")</f>
      </c>
      <c r="AZ755">
        <f>IF($CB755&gt;=14,INDEX($AK:$AK,$CA755+14),"")</f>
      </c>
      <c r="BA755">
        <f>IF($CB755&gt;=15,INDEX($AK:$AK,$CA755+15),"")</f>
      </c>
      <c r="BB755">
        <f>IF($CB755&gt;=16,INDEX($AK:$AK,$CA755+16),"")</f>
      </c>
      <c r="BC755">
        <f>IF($CB755&gt;=17,INDEX($AK:$AK,$CA755+17),"")</f>
      </c>
      <c r="BD755">
        <f>IF($CB755&gt;=18,INDEX($AK:$AK,$CA755+18),"")</f>
      </c>
      <c r="BE755">
        <f>IF($CB755&gt;=19,INDEX($AK:$AK,$CA755+19),"")</f>
      </c>
      <c r="BF755">
        <f>IF($CB755&gt;=20,INDEX($AK:$AK,$CA755+20),"")</f>
      </c>
      <c r="BG755">
        <f>IF($CB755&gt;=21,INDEX($AK:$AK,$CA755+21),"")</f>
      </c>
      <c r="BH755">
        <f>IF($CB755&gt;=22,INDEX($AK:$AK,$CA755+22),"")</f>
      </c>
      <c r="BI755">
        <f>IF($CB755&gt;=23,INDEX($AK:$AK,$CA755+23),"")</f>
      </c>
      <c r="BJ755">
        <f>IF($CB755&gt;=24,INDEX($AK:$AK,$CA755+24),"")</f>
      </c>
      <c r="BK755">
        <f>IF($CB755&gt;=25,INDEX($AK:$AK,$CA755+25),"")</f>
      </c>
      <c r="BL755">
        <f>IF($CB755&gt;=26,INDEX($AK:$AK,$CA755+26),"")</f>
      </c>
      <c r="BM755">
        <f>IF($CB755&gt;=27,INDEX($AK:$AK,$CA755+27),"")</f>
      </c>
      <c r="BN755">
        <f>IF($CB755&gt;=28,INDEX($AK:$AK,$CA755+28),"")</f>
      </c>
      <c r="BO755">
        <f>IF($CB755&gt;=29,INDEX($AK:$AK,$CA755+29),"")</f>
      </c>
      <c r="BP755">
        <f>IF($CB755&gt;=30,INDEX($AK:$AK,$CA755+30),"")</f>
      </c>
      <c r="BQ755">
        <f>IF($CB755&gt;=31,INDEX($AK:$AK,$CA755+31),"")</f>
      </c>
      <c r="BR755">
        <f>IF($CB755&gt;=32,INDEX($AK:$AK,$CA755+32),"")</f>
      </c>
      <c r="BS755">
        <f>IF($CB755&gt;=33,INDEX($AK:$AK,$CA755+33),"")</f>
      </c>
      <c r="BT755">
        <f>IF($CB755&gt;=34,INDEX($AK:$AK,$CA755+34),"")</f>
      </c>
      <c r="BU755">
        <f>IF($CB755&gt;=35,INDEX($AK:$AK,$CA755+35),"")</f>
      </c>
      <c r="BV755">
        <f>IF($CB755&gt;=36,INDEX($AK:$AK,$CA755+36),"")</f>
      </c>
      <c r="BW755">
        <f>IF($CB755&gt;=37,INDEX($AK:$AK,$CA755+37),"")</f>
      </c>
      <c r="BX755">
        <f>IF($CB755&gt;=38,INDEX($AK:$AK,$CA755+38),"")</f>
      </c>
      <c r="BY755">
        <f>IF($CB755&gt;=39,INDEX($AK:$AK,$CA755+39),"")</f>
      </c>
      <c r="BZ755">
        <f>IF($CB755&gt;=40,INDEX($AK:$AK,$CA755+40),"")</f>
      </c>
      <c r="CA755">
        <f>IFERROR(MATCH($AJ755,$AK$2:$AK$134,0)+1,0)</f>
      </c>
      <c r="CB755">
        <f>IFERROR(INDEX($AL$2:$AL$134,MATCH($AJ755,$AK$2:$AK$134,0)),0)</f>
      </c>
      <c r="CC755">
        <f>IFERROR(LEFT($F755,FIND(" - ",$F755)-1),$F755)</f>
      </c>
      <c r="CF755">
        <f>IF($DA755&gt;=1,INDEX($CD:$CD,$CZ755+1),"")</f>
      </c>
      <c r="CG755">
        <f>IF($DA755&gt;=2,INDEX($CD:$CD,$CZ755+2),"")</f>
      </c>
      <c r="CH755">
        <f>IF($DA755&gt;=3,INDEX($CD:$CD,$CZ755+3),"")</f>
      </c>
      <c r="CI755">
        <f>IF($DA755&gt;=4,INDEX($CD:$CD,$CZ755+4),"")</f>
      </c>
      <c r="CJ755">
        <f>IF($DA755&gt;=5,INDEX($CD:$CD,$CZ755+5),"")</f>
      </c>
      <c r="CK755">
        <f>IF($DA755&gt;=6,INDEX($CD:$CD,$CZ755+6),"")</f>
      </c>
      <c r="CL755">
        <f>IF($DA755&gt;=7,INDEX($CD:$CD,$CZ755+7),"")</f>
      </c>
      <c r="CM755">
        <f>IF($DA755&gt;=8,INDEX($CD:$CD,$CZ755+8),"")</f>
      </c>
      <c r="CN755">
        <f>IF($DA755&gt;=9,INDEX($CD:$CD,$CZ755+9),"")</f>
      </c>
      <c r="CO755">
        <f>IF($DA755&gt;=10,INDEX($CD:$CD,$CZ755+10),"")</f>
      </c>
      <c r="CP755">
        <f>IF($DA755&gt;=11,INDEX($CD:$CD,$CZ755+11),"")</f>
      </c>
      <c r="CQ755">
        <f>IF($DA755&gt;=12,INDEX($CD:$CD,$CZ755+12),"")</f>
      </c>
      <c r="CR755">
        <f>IF($DA755&gt;=13,INDEX($CD:$CD,$CZ755+13),"")</f>
      </c>
      <c r="CS755">
        <f>IF($DA755&gt;=14,INDEX($CD:$CD,$CZ755+14),"")</f>
      </c>
      <c r="CT755">
        <f>IF($DA755&gt;=15,INDEX($CD:$CD,$CZ755+15),"")</f>
      </c>
      <c r="CU755">
        <f>IF($DA755&gt;=16,INDEX($CD:$CD,$CZ755+16),"")</f>
      </c>
      <c r="CV755">
        <f>IF($DA755&gt;=17,INDEX($CD:$CD,$CZ755+17),"")</f>
      </c>
      <c r="CW755">
        <f>IF($DA755&gt;=18,INDEX($CD:$CD,$CZ755+18),"")</f>
      </c>
      <c r="CX755">
        <f>IF($DA755&gt;=19,INDEX($CD:$CD,$CZ755+19),"")</f>
      </c>
      <c r="CY755">
        <f>IF($DA755&gt;=20,INDEX($CD:$CD,$CZ755+20),"")</f>
      </c>
      <c r="CZ755">
        <f>IFERROR(MATCH($CC755,$CD$2:$CD$263,0)+1,0)</f>
      </c>
      <c r="DA755">
        <f>IFERROR(INDEX($CE$2:$CE$263,MATCH($CC755,$CD$2:$CD$263,0)),0)</f>
      </c>
      <c r="DB755">
        <f>IFERROR(INDEX($AI:$AI,MATCH($H755,$AH:$AH,0))&amp;"","")</f>
      </c>
      <c r="DF755">
        <f>IF($GI755&gt;=1,INDEX($DC:$DC,$GH755+1),"")</f>
      </c>
      <c r="DG755">
        <f>IF($GI755&gt;=2,INDEX($DC:$DC,$GH755+2),"")</f>
      </c>
      <c r="DH755">
        <f>IF($GI755&gt;=3,INDEX($DC:$DC,$GH755+3),"")</f>
      </c>
      <c r="DI755">
        <f>IF($GI755&gt;=4,INDEX($DC:$DC,$GH755+4),"")</f>
      </c>
      <c r="DJ755">
        <f>IF($GI755&gt;=5,INDEX($DC:$DC,$GH755+5),"")</f>
      </c>
      <c r="DK755">
        <f>IF($GI755&gt;=6,INDEX($DC:$DC,$GH755+6),"")</f>
      </c>
      <c r="DL755">
        <f>IF($GI755&gt;=7,INDEX($DC:$DC,$GH755+7),"")</f>
      </c>
      <c r="DM755">
        <f>IF($GI755&gt;=8,INDEX($DC:$DC,$GH755+8),"")</f>
      </c>
      <c r="DN755">
        <f>IF($GI755&gt;=9,INDEX($DC:$DC,$GH755+9),"")</f>
      </c>
      <c r="DO755">
        <f>IF($GI755&gt;=10,INDEX($DC:$DC,$GH755+10),"")</f>
      </c>
      <c r="DP755">
        <f>IF($GI755&gt;=11,INDEX($DC:$DC,$GH755+11),"")</f>
      </c>
      <c r="DQ755">
        <f>IF($GI755&gt;=12,INDEX($DC:$DC,$GH755+12),"")</f>
      </c>
      <c r="DR755">
        <f>IF($GI755&gt;=13,INDEX($DC:$DC,$GH755+13),"")</f>
      </c>
      <c r="DS755">
        <f>IF($GI755&gt;=14,INDEX($DC:$DC,$GH755+14),"")</f>
      </c>
      <c r="DT755">
        <f>IF($GI755&gt;=15,INDEX($DC:$DC,$GH755+15),"")</f>
      </c>
      <c r="DU755">
        <f>IF($GI755&gt;=16,INDEX($DC:$DC,$GH755+16),"")</f>
      </c>
      <c r="DV755">
        <f>IF($GI755&gt;=17,INDEX($DC:$DC,$GH755+17),"")</f>
      </c>
      <c r="DW755">
        <f>IF($GI755&gt;=18,INDEX($DC:$DC,$GH755+18),"")</f>
      </c>
      <c r="DX755">
        <f>IF($GI755&gt;=19,INDEX($DC:$DC,$GH755+19),"")</f>
      </c>
      <c r="DY755">
        <f>IF($GI755&gt;=20,INDEX($DC:$DC,$GH755+20),"")</f>
      </c>
      <c r="DZ755">
        <f>IF($GI755&gt;=21,INDEX($DC:$DC,$GH755+21),"")</f>
      </c>
      <c r="EA755">
        <f>IF($GI755&gt;=22,INDEX($DC:$DC,$GH755+22),"")</f>
      </c>
      <c r="EB755">
        <f>IF($GI755&gt;=23,INDEX($DC:$DC,$GH755+23),"")</f>
      </c>
      <c r="EC755">
        <f>IF($GI755&gt;=24,INDEX($DC:$DC,$GH755+24),"")</f>
      </c>
      <c r="ED755">
        <f>IF($GI755&gt;=25,INDEX($DC:$DC,$GH755+25),"")</f>
      </c>
      <c r="EE755">
        <f>IF($GI755&gt;=26,INDEX($DC:$DC,$GH755+26),"")</f>
      </c>
      <c r="EF755">
        <f>IF($GI755&gt;=27,INDEX($DC:$DC,$GH755+27),"")</f>
      </c>
      <c r="EG755">
        <f>IF($GI755&gt;=28,INDEX($DC:$DC,$GH755+28),"")</f>
      </c>
      <c r="EH755">
        <f>IF($GI755&gt;=29,INDEX($DC:$DC,$GH755+29),"")</f>
      </c>
      <c r="EI755">
        <f>IF($GI755&gt;=30,INDEX($DC:$DC,$GH755+30),"")</f>
      </c>
      <c r="EJ755">
        <f>IF($GI755&gt;=31,INDEX($DC:$DC,$GH755+31),"")</f>
      </c>
      <c r="EK755">
        <f>IF($GI755&gt;=32,INDEX($DC:$DC,$GH755+32),"")</f>
      </c>
      <c r="EL755">
        <f>IF($GI755&gt;=33,INDEX($DC:$DC,$GH755+33),"")</f>
      </c>
      <c r="EM755">
        <f>IF($GI755&gt;=34,INDEX($DC:$DC,$GH755+34),"")</f>
      </c>
      <c r="EN755">
        <f>IF($GI755&gt;=35,INDEX($DC:$DC,$GH755+35),"")</f>
      </c>
      <c r="EO755">
        <f>IF($GI755&gt;=36,INDEX($DC:$DC,$GH755+36),"")</f>
      </c>
      <c r="EP755">
        <f>IF($GI755&gt;=37,INDEX($DC:$DC,$GH755+37),"")</f>
      </c>
      <c r="EQ755">
        <f>IF($GI755&gt;=38,INDEX($DC:$DC,$GH755+38),"")</f>
      </c>
      <c r="ER755">
        <f>IF($GI755&gt;=39,INDEX($DC:$DC,$GH755+39),"")</f>
      </c>
      <c r="ES755">
        <f>IF($GI755&gt;=40,INDEX($DC:$DC,$GH755+40),"")</f>
      </c>
      <c r="ET755">
        <f>IF($GI755&gt;=1,INDEX($DD:$DD,$GH755+1),"")</f>
      </c>
      <c r="EU755">
        <f>IF($GI755&gt;=2,INDEX($DD:$DD,$GH755+2),"")</f>
      </c>
      <c r="EV755">
        <f>IF($GI755&gt;=3,INDEX($DD:$DD,$GH755+3),"")</f>
      </c>
      <c r="EW755">
        <f>IF($GI755&gt;=4,INDEX($DD:$DD,$GH755+4),"")</f>
      </c>
      <c r="EX755">
        <f>IF($GI755&gt;=5,INDEX($DD:$DD,$GH755+5),"")</f>
      </c>
      <c r="EY755">
        <f>IF($GI755&gt;=6,INDEX($DD:$DD,$GH755+6),"")</f>
      </c>
      <c r="EZ755">
        <f>IF($GI755&gt;=7,INDEX($DD:$DD,$GH755+7),"")</f>
      </c>
      <c r="FA755">
        <f>IF($GI755&gt;=8,INDEX($DD:$DD,$GH755+8),"")</f>
      </c>
      <c r="FB755">
        <f>IF($GI755&gt;=9,INDEX($DD:$DD,$GH755+9),"")</f>
      </c>
      <c r="FC755">
        <f>IF($GI755&gt;=10,INDEX($DD:$DD,$GH755+10),"")</f>
      </c>
      <c r="FD755">
        <f>IF($GI755&gt;=11,INDEX($DD:$DD,$GH755+11),"")</f>
      </c>
      <c r="FE755">
        <f>IF($GI755&gt;=12,INDEX($DD:$DD,$GH755+12),"")</f>
      </c>
      <c r="FF755">
        <f>IF($GI755&gt;=13,INDEX($DD:$DD,$GH755+13),"")</f>
      </c>
      <c r="FG755">
        <f>IF($GI755&gt;=14,INDEX($DD:$DD,$GH755+14),"")</f>
      </c>
      <c r="FH755">
        <f>IF($GI755&gt;=15,INDEX($DD:$DD,$GH755+15),"")</f>
      </c>
      <c r="FI755">
        <f>IF($GI755&gt;=16,INDEX($DD:$DD,$GH755+16),"")</f>
      </c>
      <c r="FJ755">
        <f>IF($GI755&gt;=17,INDEX($DD:$DD,$GH755+17),"")</f>
      </c>
      <c r="FK755">
        <f>IF($GI755&gt;=18,INDEX($DD:$DD,$GH755+18),"")</f>
      </c>
      <c r="FL755">
        <f>IF($GI755&gt;=19,INDEX($DD:$DD,$GH755+19),"")</f>
      </c>
      <c r="FM755">
        <f>IF($GI755&gt;=20,INDEX($DD:$DD,$GH755+20),"")</f>
      </c>
      <c r="FN755">
        <f>IF($GI755&gt;=21,INDEX($DD:$DD,$GH755+21),"")</f>
      </c>
      <c r="FO755">
        <f>IF($GI755&gt;=22,INDEX($DD:$DD,$GH755+22),"")</f>
      </c>
      <c r="FP755">
        <f>IF($GI755&gt;=23,INDEX($DD:$DD,$GH755+23),"")</f>
      </c>
      <c r="FQ755">
        <f>IF($GI755&gt;=24,INDEX($DD:$DD,$GH755+24),"")</f>
      </c>
      <c r="FR755">
        <f>IF($GI755&gt;=25,INDEX($DD:$DD,$GH755+25),"")</f>
      </c>
      <c r="FS755">
        <f>IF($GI755&gt;=26,INDEX($DD:$DD,$GH755+26),"")</f>
      </c>
      <c r="FT755">
        <f>IF($GI755&gt;=27,INDEX($DD:$DD,$GH755+27),"")</f>
      </c>
      <c r="FU755">
        <f>IF($GI755&gt;=28,INDEX($DD:$DD,$GH755+28),"")</f>
      </c>
      <c r="FV755">
        <f>IF($GI755&gt;=29,INDEX($DD:$DD,$GH755+29),"")</f>
      </c>
      <c r="FW755">
        <f>IF($GI755&gt;=30,INDEX($DD:$DD,$GH755+30),"")</f>
      </c>
      <c r="FX755">
        <f>IF($GI755&gt;=31,INDEX($DD:$DD,$GH755+31),"")</f>
      </c>
      <c r="FY755">
        <f>IF($GI755&gt;=32,INDEX($DD:$DD,$GH755+32),"")</f>
      </c>
      <c r="FZ755">
        <f>IF($GI755&gt;=33,INDEX($DD:$DD,$GH755+33),"")</f>
      </c>
      <c r="GA755">
        <f>IF($GI755&gt;=34,INDEX($DD:$DD,$GH755+34),"")</f>
      </c>
      <c r="GB755">
        <f>IF($GI755&gt;=35,INDEX($DD:$DD,$GH755+35),"")</f>
      </c>
      <c r="GC755">
        <f>IF($GI755&gt;=36,INDEX($DD:$DD,$GH755+36),"")</f>
      </c>
      <c r="GD755">
        <f>IF($GI755&gt;=37,INDEX($DD:$DD,$GH755+37),"")</f>
      </c>
      <c r="GE755">
        <f>IF($GI755&gt;=38,INDEX($DD:$DD,$GH755+38),"")</f>
      </c>
      <c r="GF755">
        <f>IF($GI755&gt;=39,INDEX($DD:$DD,$GH755+39),"")</f>
      </c>
      <c r="GG755">
        <f>IF($GI755&gt;=40,INDEX($DD:$DD,$GH755+40),"")</f>
      </c>
      <c r="GH755">
        <f>IFERROR(MATCH($DB755,$DC$2:$DC$148,0)+1,0)</f>
      </c>
      <c r="GI755">
        <f>IFERROR(INDEX($DE$2:$DE$148,MATCH($DB755,$DC$2:$DC$148,0)),0)</f>
      </c>
      <c r="GJ755">
        <f>IFERROR(MATCH($S755,$DF$755:$ES$755,0),0)</f>
      </c>
      <c r="GK755">
        <f>IF($GJ755&gt;0,INDEX($ET$755:$GG$755,$GJ755),"")</f>
      </c>
      <c r="GN755">
        <f>IF($IW755&gt;=1,INDEX($GL:$GL,$IV755+1),"")</f>
      </c>
      <c r="GO755">
        <f>IF($IW755&gt;=2,INDEX($GL:$GL,$IV755+2),"")</f>
      </c>
      <c r="GP755">
        <f>IF($IW755&gt;=3,INDEX($GL:$GL,$IV755+3),"")</f>
      </c>
      <c r="GQ755">
        <f>IF($IW755&gt;=4,INDEX($GL:$GL,$IV755+4),"")</f>
      </c>
      <c r="GR755">
        <f>IF($IW755&gt;=5,INDEX($GL:$GL,$IV755+5),"")</f>
      </c>
      <c r="GS755">
        <f>IF($IW755&gt;=6,INDEX($GL:$GL,$IV755+6),"")</f>
      </c>
      <c r="GT755">
        <f>IF($IW755&gt;=7,INDEX($GL:$GL,$IV755+7),"")</f>
      </c>
      <c r="GU755">
        <f>IF($IW755&gt;=8,INDEX($GL:$GL,$IV755+8),"")</f>
      </c>
      <c r="GV755">
        <f>IF($IW755&gt;=9,INDEX($GL:$GL,$IV755+9),"")</f>
      </c>
      <c r="GW755">
        <f>IF($IW755&gt;=10,INDEX($GL:$GL,$IV755+10),"")</f>
      </c>
      <c r="GX755">
        <f>IF($IW755&gt;=11,INDEX($GL:$GL,$IV755+11),"")</f>
      </c>
      <c r="GY755">
        <f>IF($IW755&gt;=12,INDEX($GL:$GL,$IV755+12),"")</f>
      </c>
      <c r="GZ755">
        <f>IF($IW755&gt;=13,INDEX($GL:$GL,$IV755+13),"")</f>
      </c>
      <c r="HA755">
        <f>IF($IW755&gt;=14,INDEX($GL:$GL,$IV755+14),"")</f>
      </c>
      <c r="HB755">
        <f>IF($IW755&gt;=15,INDEX($GL:$GL,$IV755+15),"")</f>
      </c>
      <c r="HC755">
        <f>IF($IW755&gt;=16,INDEX($GL:$GL,$IV755+16),"")</f>
      </c>
      <c r="HD755">
        <f>IF($IW755&gt;=17,INDEX($GL:$GL,$IV755+17),"")</f>
      </c>
      <c r="HE755">
        <f>IF($IW755&gt;=18,INDEX($GL:$GL,$IV755+18),"")</f>
      </c>
      <c r="HF755">
        <f>IF($IW755&gt;=19,INDEX($GL:$GL,$IV755+19),"")</f>
      </c>
      <c r="HG755">
        <f>IF($IW755&gt;=20,INDEX($GL:$GL,$IV755+20),"")</f>
      </c>
      <c r="HH755">
        <f>IF($IW755&gt;=21,INDEX($GL:$GL,$IV755+21),"")</f>
      </c>
      <c r="HI755">
        <f>IF($IW755&gt;=22,INDEX($GL:$GL,$IV755+22),"")</f>
      </c>
      <c r="HJ755">
        <f>IF($IW755&gt;=23,INDEX($GL:$GL,$IV755+23),"")</f>
      </c>
      <c r="HK755">
        <f>IF($IW755&gt;=24,INDEX($GL:$GL,$IV755+24),"")</f>
      </c>
      <c r="HL755">
        <f>IF($IW755&gt;=25,INDEX($GL:$GL,$IV755+25),"")</f>
      </c>
      <c r="HM755">
        <f>IF($IW755&gt;=26,INDEX($GL:$GL,$IV755+26),"")</f>
      </c>
      <c r="HN755">
        <f>IF($IW755&gt;=27,INDEX($GL:$GL,$IV755+27),"")</f>
      </c>
      <c r="HO755">
        <f>IF($IW755&gt;=28,INDEX($GL:$GL,$IV755+28),"")</f>
      </c>
      <c r="HP755">
        <f>IF($IW755&gt;=29,INDEX($GL:$GL,$IV755+29),"")</f>
      </c>
      <c r="HQ755">
        <f>IF($IW755&gt;=30,INDEX($GL:$GL,$IV755+30),"")</f>
      </c>
      <c r="HR755">
        <f>IF($IW755&gt;=31,INDEX($GL:$GL,$IV755+31),"")</f>
      </c>
      <c r="HS755">
        <f>IF($IW755&gt;=32,INDEX($GL:$GL,$IV755+32),"")</f>
      </c>
      <c r="HT755">
        <f>IF($IW755&gt;=33,INDEX($GL:$GL,$IV755+33),"")</f>
      </c>
      <c r="HU755">
        <f>IF($IW755&gt;=34,INDEX($GL:$GL,$IV755+34),"")</f>
      </c>
      <c r="HV755">
        <f>IF($IW755&gt;=35,INDEX($GL:$GL,$IV755+35),"")</f>
      </c>
      <c r="HW755">
        <f>IF($IW755&gt;=36,INDEX($GL:$GL,$IV755+36),"")</f>
      </c>
      <c r="HX755">
        <f>IF($IW755&gt;=37,INDEX($GL:$GL,$IV755+37),"")</f>
      </c>
      <c r="HY755">
        <f>IF($IW755&gt;=38,INDEX($GL:$GL,$IV755+38),"")</f>
      </c>
      <c r="HZ755">
        <f>IF($IW755&gt;=39,INDEX($GL:$GL,$IV755+39),"")</f>
      </c>
      <c r="IA755">
        <f>IF($IW755&gt;=40,INDEX($GL:$GL,$IV755+40),"")</f>
      </c>
      <c r="IB755">
        <f>IF($IW755&gt;=41,INDEX($GL:$GL,$IV755+41),"")</f>
      </c>
      <c r="IC755">
        <f>IF($IW755&gt;=42,INDEX($GL:$GL,$IV755+42),"")</f>
      </c>
      <c r="ID755">
        <f>IF($IW755&gt;=43,INDEX($GL:$GL,$IV755+43),"")</f>
      </c>
      <c r="IE755">
        <f>IF($IW755&gt;=44,INDEX($GL:$GL,$IV755+44),"")</f>
      </c>
      <c r="IF755">
        <f>IF($IW755&gt;=45,INDEX($GL:$GL,$IV755+45),"")</f>
      </c>
      <c r="IG755">
        <f>IF($IW755&gt;=46,INDEX($GL:$GL,$IV755+46),"")</f>
      </c>
      <c r="IH755">
        <f>IF($IW755&gt;=47,INDEX($GL:$GL,$IV755+47),"")</f>
      </c>
      <c r="II755">
        <f>IF($IW755&gt;=48,INDEX($GL:$GL,$IV755+48),"")</f>
      </c>
      <c r="IJ755">
        <f>IF($IW755&gt;=49,INDEX($GL:$GL,$IV755+49),"")</f>
      </c>
      <c r="IK755">
        <f>IF($IW755&gt;=50,INDEX($GL:$GL,$IV755+50),"")</f>
      </c>
      <c r="IL755">
        <f>IF($IW755&gt;=51,INDEX($GL:$GL,$IV755+51),"")</f>
      </c>
      <c r="IM755">
        <f>IF($IW755&gt;=52,INDEX($GL:$GL,$IV755+52),"")</f>
      </c>
      <c r="IN755">
        <f>IF($IW755&gt;=53,INDEX($GL:$GL,$IV755+53),"")</f>
      </c>
      <c r="IO755">
        <f>IF($IW755&gt;=54,INDEX($GL:$GL,$IV755+54),"")</f>
      </c>
      <c r="IP755">
        <f>IF($IW755&gt;=55,INDEX($GL:$GL,$IV755+55),"")</f>
      </c>
      <c r="IQ755">
        <f>IF($IW755&gt;=56,INDEX($GL:$GL,$IV755+56),"")</f>
      </c>
      <c r="IR755">
        <f>IF($IW755&gt;=57,INDEX($GL:$GL,$IV755+57),"")</f>
      </c>
      <c r="IS755">
        <f>IF($IW755&gt;=58,INDEX($GL:$GL,$IV755+58),"")</f>
      </c>
      <c r="IT755">
        <f>IF($IW755&gt;=59,INDEX($GL:$GL,$IV755+59),"")</f>
      </c>
      <c r="IU755">
        <f>IF($IW755&gt;=60,INDEX($GL:$GL,$IV755+60),"")</f>
      </c>
      <c r="IV755">
        <f>IFERROR(MATCH($GK755,$GL$2:$GL$324,0)+1,0)</f>
      </c>
      <c r="IW755">
        <f>IFERROR(INDEX($GM$2:$GM$324,MATCH($GK755,$GL$2:$GL$324,0)),0)</f>
      </c>
      <c r="IX755" t="s">
        <v>34</v>
      </c>
      <c r="IY755" t="s">
        <v>34</v>
      </c>
    </row>
    <row r="756" spans="1:259" x14ac:dyDescent="0.25">
      <c r="K756">
        <f>IF(OR($N756="",$J756=""),"",IFERROR($N756/$J756,0))</f>
      </c>
      <c r="L756">
        <f>IF($N756="","",
SUM($M756,$O756,$T756,$P756,$R756)*
(1-IF($U756="",0,VALUE($U756)/100)))</f>
      </c>
      <c r="M756">
        <f>IF($N756="","",$N756)</f>
      </c>
      <c r="O756">
        <f>IF($N756="","",
IF($H756="","",
IF(ISNUMBER(SEARCH("exempt",LOWER($H756))),0,
$N756*(VALUE(SUBSTITUTE($H756,"%",""))/100))))</f>
      </c>
      <c r="V756">
        <f>IFERROR(IF(FIND(" - ",$E756)&gt;0,MID($E756,FIND(" - ",$E756)+3,LEN($E756)),""),"")</f>
      </c>
      <c r="AE756" t="s">
        <v>1337</v>
      </c>
      <c r="AJ756">
        <f>IFERROR(LEFT($E756,FIND(" - ",$E756)-1),$E756)</f>
      </c>
      <c r="AM756">
        <f>IF($CB756&gt;=1,INDEX($AK:$AK,$CA756+1),"")</f>
      </c>
      <c r="AN756">
        <f>IF($CB756&gt;=2,INDEX($AK:$AK,$CA756+2),"")</f>
      </c>
      <c r="AO756">
        <f>IF($CB756&gt;=3,INDEX($AK:$AK,$CA756+3),"")</f>
      </c>
      <c r="AP756">
        <f>IF($CB756&gt;=4,INDEX($AK:$AK,$CA756+4),"")</f>
      </c>
      <c r="AQ756">
        <f>IF($CB756&gt;=5,INDEX($AK:$AK,$CA756+5),"")</f>
      </c>
      <c r="AR756">
        <f>IF($CB756&gt;=6,INDEX($AK:$AK,$CA756+6),"")</f>
      </c>
      <c r="AS756">
        <f>IF($CB756&gt;=7,INDEX($AK:$AK,$CA756+7),"")</f>
      </c>
      <c r="AT756">
        <f>IF($CB756&gt;=8,INDEX($AK:$AK,$CA756+8),"")</f>
      </c>
      <c r="AU756">
        <f>IF($CB756&gt;=9,INDEX($AK:$AK,$CA756+9),"")</f>
      </c>
      <c r="AV756">
        <f>IF($CB756&gt;=10,INDEX($AK:$AK,$CA756+10),"")</f>
      </c>
      <c r="AW756">
        <f>IF($CB756&gt;=11,INDEX($AK:$AK,$CA756+11),"")</f>
      </c>
      <c r="AX756">
        <f>IF($CB756&gt;=12,INDEX($AK:$AK,$CA756+12),"")</f>
      </c>
      <c r="AY756">
        <f>IF($CB756&gt;=13,INDEX($AK:$AK,$CA756+13),"")</f>
      </c>
      <c r="AZ756">
        <f>IF($CB756&gt;=14,INDEX($AK:$AK,$CA756+14),"")</f>
      </c>
      <c r="BA756">
        <f>IF($CB756&gt;=15,INDEX($AK:$AK,$CA756+15),"")</f>
      </c>
      <c r="BB756">
        <f>IF($CB756&gt;=16,INDEX($AK:$AK,$CA756+16),"")</f>
      </c>
      <c r="BC756">
        <f>IF($CB756&gt;=17,INDEX($AK:$AK,$CA756+17),"")</f>
      </c>
      <c r="BD756">
        <f>IF($CB756&gt;=18,INDEX($AK:$AK,$CA756+18),"")</f>
      </c>
      <c r="BE756">
        <f>IF($CB756&gt;=19,INDEX($AK:$AK,$CA756+19),"")</f>
      </c>
      <c r="BF756">
        <f>IF($CB756&gt;=20,INDEX($AK:$AK,$CA756+20),"")</f>
      </c>
      <c r="BG756">
        <f>IF($CB756&gt;=21,INDEX($AK:$AK,$CA756+21),"")</f>
      </c>
      <c r="BH756">
        <f>IF($CB756&gt;=22,INDEX($AK:$AK,$CA756+22),"")</f>
      </c>
      <c r="BI756">
        <f>IF($CB756&gt;=23,INDEX($AK:$AK,$CA756+23),"")</f>
      </c>
      <c r="BJ756">
        <f>IF($CB756&gt;=24,INDEX($AK:$AK,$CA756+24),"")</f>
      </c>
      <c r="BK756">
        <f>IF($CB756&gt;=25,INDEX($AK:$AK,$CA756+25),"")</f>
      </c>
      <c r="BL756">
        <f>IF($CB756&gt;=26,INDEX($AK:$AK,$CA756+26),"")</f>
      </c>
      <c r="BM756">
        <f>IF($CB756&gt;=27,INDEX($AK:$AK,$CA756+27),"")</f>
      </c>
      <c r="BN756">
        <f>IF($CB756&gt;=28,INDEX($AK:$AK,$CA756+28),"")</f>
      </c>
      <c r="BO756">
        <f>IF($CB756&gt;=29,INDEX($AK:$AK,$CA756+29),"")</f>
      </c>
      <c r="BP756">
        <f>IF($CB756&gt;=30,INDEX($AK:$AK,$CA756+30),"")</f>
      </c>
      <c r="BQ756">
        <f>IF($CB756&gt;=31,INDEX($AK:$AK,$CA756+31),"")</f>
      </c>
      <c r="BR756">
        <f>IF($CB756&gt;=32,INDEX($AK:$AK,$CA756+32),"")</f>
      </c>
      <c r="BS756">
        <f>IF($CB756&gt;=33,INDEX($AK:$AK,$CA756+33),"")</f>
      </c>
      <c r="BT756">
        <f>IF($CB756&gt;=34,INDEX($AK:$AK,$CA756+34),"")</f>
      </c>
      <c r="BU756">
        <f>IF($CB756&gt;=35,INDEX($AK:$AK,$CA756+35),"")</f>
      </c>
      <c r="BV756">
        <f>IF($CB756&gt;=36,INDEX($AK:$AK,$CA756+36),"")</f>
      </c>
      <c r="BW756">
        <f>IF($CB756&gt;=37,INDEX($AK:$AK,$CA756+37),"")</f>
      </c>
      <c r="BX756">
        <f>IF($CB756&gt;=38,INDEX($AK:$AK,$CA756+38),"")</f>
      </c>
      <c r="BY756">
        <f>IF($CB756&gt;=39,INDEX($AK:$AK,$CA756+39),"")</f>
      </c>
      <c r="BZ756">
        <f>IF($CB756&gt;=40,INDEX($AK:$AK,$CA756+40),"")</f>
      </c>
      <c r="CA756">
        <f>IFERROR(MATCH($AJ756,$AK$2:$AK$134,0)+1,0)</f>
      </c>
      <c r="CB756">
        <f>IFERROR(INDEX($AL$2:$AL$134,MATCH($AJ756,$AK$2:$AK$134,0)),0)</f>
      </c>
      <c r="CC756">
        <f>IFERROR(LEFT($F756,FIND(" - ",$F756)-1),$F756)</f>
      </c>
      <c r="CF756">
        <f>IF($DA756&gt;=1,INDEX($CD:$CD,$CZ756+1),"")</f>
      </c>
      <c r="CG756">
        <f>IF($DA756&gt;=2,INDEX($CD:$CD,$CZ756+2),"")</f>
      </c>
      <c r="CH756">
        <f>IF($DA756&gt;=3,INDEX($CD:$CD,$CZ756+3),"")</f>
      </c>
      <c r="CI756">
        <f>IF($DA756&gt;=4,INDEX($CD:$CD,$CZ756+4),"")</f>
      </c>
      <c r="CJ756">
        <f>IF($DA756&gt;=5,INDEX($CD:$CD,$CZ756+5),"")</f>
      </c>
      <c r="CK756">
        <f>IF($DA756&gt;=6,INDEX($CD:$CD,$CZ756+6),"")</f>
      </c>
      <c r="CL756">
        <f>IF($DA756&gt;=7,INDEX($CD:$CD,$CZ756+7),"")</f>
      </c>
      <c r="CM756">
        <f>IF($DA756&gt;=8,INDEX($CD:$CD,$CZ756+8),"")</f>
      </c>
      <c r="CN756">
        <f>IF($DA756&gt;=9,INDEX($CD:$CD,$CZ756+9),"")</f>
      </c>
      <c r="CO756">
        <f>IF($DA756&gt;=10,INDEX($CD:$CD,$CZ756+10),"")</f>
      </c>
      <c r="CP756">
        <f>IF($DA756&gt;=11,INDEX($CD:$CD,$CZ756+11),"")</f>
      </c>
      <c r="CQ756">
        <f>IF($DA756&gt;=12,INDEX($CD:$CD,$CZ756+12),"")</f>
      </c>
      <c r="CR756">
        <f>IF($DA756&gt;=13,INDEX($CD:$CD,$CZ756+13),"")</f>
      </c>
      <c r="CS756">
        <f>IF($DA756&gt;=14,INDEX($CD:$CD,$CZ756+14),"")</f>
      </c>
      <c r="CT756">
        <f>IF($DA756&gt;=15,INDEX($CD:$CD,$CZ756+15),"")</f>
      </c>
      <c r="CU756">
        <f>IF($DA756&gt;=16,INDEX($CD:$CD,$CZ756+16),"")</f>
      </c>
      <c r="CV756">
        <f>IF($DA756&gt;=17,INDEX($CD:$CD,$CZ756+17),"")</f>
      </c>
      <c r="CW756">
        <f>IF($DA756&gt;=18,INDEX($CD:$CD,$CZ756+18),"")</f>
      </c>
      <c r="CX756">
        <f>IF($DA756&gt;=19,INDEX($CD:$CD,$CZ756+19),"")</f>
      </c>
      <c r="CY756">
        <f>IF($DA756&gt;=20,INDEX($CD:$CD,$CZ756+20),"")</f>
      </c>
      <c r="CZ756">
        <f>IFERROR(MATCH($CC756,$CD$2:$CD$263,0)+1,0)</f>
      </c>
      <c r="DA756">
        <f>IFERROR(INDEX($CE$2:$CE$263,MATCH($CC756,$CD$2:$CD$263,0)),0)</f>
      </c>
      <c r="DB756">
        <f>IFERROR(INDEX($AI:$AI,MATCH($H756,$AH:$AH,0))&amp;"","")</f>
      </c>
      <c r="DF756">
        <f>IF($GI756&gt;=1,INDEX($DC:$DC,$GH756+1),"")</f>
      </c>
      <c r="DG756">
        <f>IF($GI756&gt;=2,INDEX($DC:$DC,$GH756+2),"")</f>
      </c>
      <c r="DH756">
        <f>IF($GI756&gt;=3,INDEX($DC:$DC,$GH756+3),"")</f>
      </c>
      <c r="DI756">
        <f>IF($GI756&gt;=4,INDEX($DC:$DC,$GH756+4),"")</f>
      </c>
      <c r="DJ756">
        <f>IF($GI756&gt;=5,INDEX($DC:$DC,$GH756+5),"")</f>
      </c>
      <c r="DK756">
        <f>IF($GI756&gt;=6,INDEX($DC:$DC,$GH756+6),"")</f>
      </c>
      <c r="DL756">
        <f>IF($GI756&gt;=7,INDEX($DC:$DC,$GH756+7),"")</f>
      </c>
      <c r="DM756">
        <f>IF($GI756&gt;=8,INDEX($DC:$DC,$GH756+8),"")</f>
      </c>
      <c r="DN756">
        <f>IF($GI756&gt;=9,INDEX($DC:$DC,$GH756+9),"")</f>
      </c>
      <c r="DO756">
        <f>IF($GI756&gt;=10,INDEX($DC:$DC,$GH756+10),"")</f>
      </c>
      <c r="DP756">
        <f>IF($GI756&gt;=11,INDEX($DC:$DC,$GH756+11),"")</f>
      </c>
      <c r="DQ756">
        <f>IF($GI756&gt;=12,INDEX($DC:$DC,$GH756+12),"")</f>
      </c>
      <c r="DR756">
        <f>IF($GI756&gt;=13,INDEX($DC:$DC,$GH756+13),"")</f>
      </c>
      <c r="DS756">
        <f>IF($GI756&gt;=14,INDEX($DC:$DC,$GH756+14),"")</f>
      </c>
      <c r="DT756">
        <f>IF($GI756&gt;=15,INDEX($DC:$DC,$GH756+15),"")</f>
      </c>
      <c r="DU756">
        <f>IF($GI756&gt;=16,INDEX($DC:$DC,$GH756+16),"")</f>
      </c>
      <c r="DV756">
        <f>IF($GI756&gt;=17,INDEX($DC:$DC,$GH756+17),"")</f>
      </c>
      <c r="DW756">
        <f>IF($GI756&gt;=18,INDEX($DC:$DC,$GH756+18),"")</f>
      </c>
      <c r="DX756">
        <f>IF($GI756&gt;=19,INDEX($DC:$DC,$GH756+19),"")</f>
      </c>
      <c r="DY756">
        <f>IF($GI756&gt;=20,INDEX($DC:$DC,$GH756+20),"")</f>
      </c>
      <c r="DZ756">
        <f>IF($GI756&gt;=21,INDEX($DC:$DC,$GH756+21),"")</f>
      </c>
      <c r="EA756">
        <f>IF($GI756&gt;=22,INDEX($DC:$DC,$GH756+22),"")</f>
      </c>
      <c r="EB756">
        <f>IF($GI756&gt;=23,INDEX($DC:$DC,$GH756+23),"")</f>
      </c>
      <c r="EC756">
        <f>IF($GI756&gt;=24,INDEX($DC:$DC,$GH756+24),"")</f>
      </c>
      <c r="ED756">
        <f>IF($GI756&gt;=25,INDEX($DC:$DC,$GH756+25),"")</f>
      </c>
      <c r="EE756">
        <f>IF($GI756&gt;=26,INDEX($DC:$DC,$GH756+26),"")</f>
      </c>
      <c r="EF756">
        <f>IF($GI756&gt;=27,INDEX($DC:$DC,$GH756+27),"")</f>
      </c>
      <c r="EG756">
        <f>IF($GI756&gt;=28,INDEX($DC:$DC,$GH756+28),"")</f>
      </c>
      <c r="EH756">
        <f>IF($GI756&gt;=29,INDEX($DC:$DC,$GH756+29),"")</f>
      </c>
      <c r="EI756">
        <f>IF($GI756&gt;=30,INDEX($DC:$DC,$GH756+30),"")</f>
      </c>
      <c r="EJ756">
        <f>IF($GI756&gt;=31,INDEX($DC:$DC,$GH756+31),"")</f>
      </c>
      <c r="EK756">
        <f>IF($GI756&gt;=32,INDEX($DC:$DC,$GH756+32),"")</f>
      </c>
      <c r="EL756">
        <f>IF($GI756&gt;=33,INDEX($DC:$DC,$GH756+33),"")</f>
      </c>
      <c r="EM756">
        <f>IF($GI756&gt;=34,INDEX($DC:$DC,$GH756+34),"")</f>
      </c>
      <c r="EN756">
        <f>IF($GI756&gt;=35,INDEX($DC:$DC,$GH756+35),"")</f>
      </c>
      <c r="EO756">
        <f>IF($GI756&gt;=36,INDEX($DC:$DC,$GH756+36),"")</f>
      </c>
      <c r="EP756">
        <f>IF($GI756&gt;=37,INDEX($DC:$DC,$GH756+37),"")</f>
      </c>
      <c r="EQ756">
        <f>IF($GI756&gt;=38,INDEX($DC:$DC,$GH756+38),"")</f>
      </c>
      <c r="ER756">
        <f>IF($GI756&gt;=39,INDEX($DC:$DC,$GH756+39),"")</f>
      </c>
      <c r="ES756">
        <f>IF($GI756&gt;=40,INDEX($DC:$DC,$GH756+40),"")</f>
      </c>
      <c r="ET756">
        <f>IF($GI756&gt;=1,INDEX($DD:$DD,$GH756+1),"")</f>
      </c>
      <c r="EU756">
        <f>IF($GI756&gt;=2,INDEX($DD:$DD,$GH756+2),"")</f>
      </c>
      <c r="EV756">
        <f>IF($GI756&gt;=3,INDEX($DD:$DD,$GH756+3),"")</f>
      </c>
      <c r="EW756">
        <f>IF($GI756&gt;=4,INDEX($DD:$DD,$GH756+4),"")</f>
      </c>
      <c r="EX756">
        <f>IF($GI756&gt;=5,INDEX($DD:$DD,$GH756+5),"")</f>
      </c>
      <c r="EY756">
        <f>IF($GI756&gt;=6,INDEX($DD:$DD,$GH756+6),"")</f>
      </c>
      <c r="EZ756">
        <f>IF($GI756&gt;=7,INDEX($DD:$DD,$GH756+7),"")</f>
      </c>
      <c r="FA756">
        <f>IF($GI756&gt;=8,INDEX($DD:$DD,$GH756+8),"")</f>
      </c>
      <c r="FB756">
        <f>IF($GI756&gt;=9,INDEX($DD:$DD,$GH756+9),"")</f>
      </c>
      <c r="FC756">
        <f>IF($GI756&gt;=10,INDEX($DD:$DD,$GH756+10),"")</f>
      </c>
      <c r="FD756">
        <f>IF($GI756&gt;=11,INDEX($DD:$DD,$GH756+11),"")</f>
      </c>
      <c r="FE756">
        <f>IF($GI756&gt;=12,INDEX($DD:$DD,$GH756+12),"")</f>
      </c>
      <c r="FF756">
        <f>IF($GI756&gt;=13,INDEX($DD:$DD,$GH756+13),"")</f>
      </c>
      <c r="FG756">
        <f>IF($GI756&gt;=14,INDEX($DD:$DD,$GH756+14),"")</f>
      </c>
      <c r="FH756">
        <f>IF($GI756&gt;=15,INDEX($DD:$DD,$GH756+15),"")</f>
      </c>
      <c r="FI756">
        <f>IF($GI756&gt;=16,INDEX($DD:$DD,$GH756+16),"")</f>
      </c>
      <c r="FJ756">
        <f>IF($GI756&gt;=17,INDEX($DD:$DD,$GH756+17),"")</f>
      </c>
      <c r="FK756">
        <f>IF($GI756&gt;=18,INDEX($DD:$DD,$GH756+18),"")</f>
      </c>
      <c r="FL756">
        <f>IF($GI756&gt;=19,INDEX($DD:$DD,$GH756+19),"")</f>
      </c>
      <c r="FM756">
        <f>IF($GI756&gt;=20,INDEX($DD:$DD,$GH756+20),"")</f>
      </c>
      <c r="FN756">
        <f>IF($GI756&gt;=21,INDEX($DD:$DD,$GH756+21),"")</f>
      </c>
      <c r="FO756">
        <f>IF($GI756&gt;=22,INDEX($DD:$DD,$GH756+22),"")</f>
      </c>
      <c r="FP756">
        <f>IF($GI756&gt;=23,INDEX($DD:$DD,$GH756+23),"")</f>
      </c>
      <c r="FQ756">
        <f>IF($GI756&gt;=24,INDEX($DD:$DD,$GH756+24),"")</f>
      </c>
      <c r="FR756">
        <f>IF($GI756&gt;=25,INDEX($DD:$DD,$GH756+25),"")</f>
      </c>
      <c r="FS756">
        <f>IF($GI756&gt;=26,INDEX($DD:$DD,$GH756+26),"")</f>
      </c>
      <c r="FT756">
        <f>IF($GI756&gt;=27,INDEX($DD:$DD,$GH756+27),"")</f>
      </c>
      <c r="FU756">
        <f>IF($GI756&gt;=28,INDEX($DD:$DD,$GH756+28),"")</f>
      </c>
      <c r="FV756">
        <f>IF($GI756&gt;=29,INDEX($DD:$DD,$GH756+29),"")</f>
      </c>
      <c r="FW756">
        <f>IF($GI756&gt;=30,INDEX($DD:$DD,$GH756+30),"")</f>
      </c>
      <c r="FX756">
        <f>IF($GI756&gt;=31,INDEX($DD:$DD,$GH756+31),"")</f>
      </c>
      <c r="FY756">
        <f>IF($GI756&gt;=32,INDEX($DD:$DD,$GH756+32),"")</f>
      </c>
      <c r="FZ756">
        <f>IF($GI756&gt;=33,INDEX($DD:$DD,$GH756+33),"")</f>
      </c>
      <c r="GA756">
        <f>IF($GI756&gt;=34,INDEX($DD:$DD,$GH756+34),"")</f>
      </c>
      <c r="GB756">
        <f>IF($GI756&gt;=35,INDEX($DD:$DD,$GH756+35),"")</f>
      </c>
      <c r="GC756">
        <f>IF($GI756&gt;=36,INDEX($DD:$DD,$GH756+36),"")</f>
      </c>
      <c r="GD756">
        <f>IF($GI756&gt;=37,INDEX($DD:$DD,$GH756+37),"")</f>
      </c>
      <c r="GE756">
        <f>IF($GI756&gt;=38,INDEX($DD:$DD,$GH756+38),"")</f>
      </c>
      <c r="GF756">
        <f>IF($GI756&gt;=39,INDEX($DD:$DD,$GH756+39),"")</f>
      </c>
      <c r="GG756">
        <f>IF($GI756&gt;=40,INDEX($DD:$DD,$GH756+40),"")</f>
      </c>
      <c r="GH756">
        <f>IFERROR(MATCH($DB756,$DC$2:$DC$148,0)+1,0)</f>
      </c>
      <c r="GI756">
        <f>IFERROR(INDEX($DE$2:$DE$148,MATCH($DB756,$DC$2:$DC$148,0)),0)</f>
      </c>
      <c r="GJ756">
        <f>IFERROR(MATCH($S756,$DF$756:$ES$756,0),0)</f>
      </c>
      <c r="GK756">
        <f>IF($GJ756&gt;0,INDEX($ET$756:$GG$756,$GJ756),"")</f>
      </c>
      <c r="GN756">
        <f>IF($IW756&gt;=1,INDEX($GL:$GL,$IV756+1),"")</f>
      </c>
      <c r="GO756">
        <f>IF($IW756&gt;=2,INDEX($GL:$GL,$IV756+2),"")</f>
      </c>
      <c r="GP756">
        <f>IF($IW756&gt;=3,INDEX($GL:$GL,$IV756+3),"")</f>
      </c>
      <c r="GQ756">
        <f>IF($IW756&gt;=4,INDEX($GL:$GL,$IV756+4),"")</f>
      </c>
      <c r="GR756">
        <f>IF($IW756&gt;=5,INDEX($GL:$GL,$IV756+5),"")</f>
      </c>
      <c r="GS756">
        <f>IF($IW756&gt;=6,INDEX($GL:$GL,$IV756+6),"")</f>
      </c>
      <c r="GT756">
        <f>IF($IW756&gt;=7,INDEX($GL:$GL,$IV756+7),"")</f>
      </c>
      <c r="GU756">
        <f>IF($IW756&gt;=8,INDEX($GL:$GL,$IV756+8),"")</f>
      </c>
      <c r="GV756">
        <f>IF($IW756&gt;=9,INDEX($GL:$GL,$IV756+9),"")</f>
      </c>
      <c r="GW756">
        <f>IF($IW756&gt;=10,INDEX($GL:$GL,$IV756+10),"")</f>
      </c>
      <c r="GX756">
        <f>IF($IW756&gt;=11,INDEX($GL:$GL,$IV756+11),"")</f>
      </c>
      <c r="GY756">
        <f>IF($IW756&gt;=12,INDEX($GL:$GL,$IV756+12),"")</f>
      </c>
      <c r="GZ756">
        <f>IF($IW756&gt;=13,INDEX($GL:$GL,$IV756+13),"")</f>
      </c>
      <c r="HA756">
        <f>IF($IW756&gt;=14,INDEX($GL:$GL,$IV756+14),"")</f>
      </c>
      <c r="HB756">
        <f>IF($IW756&gt;=15,INDEX($GL:$GL,$IV756+15),"")</f>
      </c>
      <c r="HC756">
        <f>IF($IW756&gt;=16,INDEX($GL:$GL,$IV756+16),"")</f>
      </c>
      <c r="HD756">
        <f>IF($IW756&gt;=17,INDEX($GL:$GL,$IV756+17),"")</f>
      </c>
      <c r="HE756">
        <f>IF($IW756&gt;=18,INDEX($GL:$GL,$IV756+18),"")</f>
      </c>
      <c r="HF756">
        <f>IF($IW756&gt;=19,INDEX($GL:$GL,$IV756+19),"")</f>
      </c>
      <c r="HG756">
        <f>IF($IW756&gt;=20,INDEX($GL:$GL,$IV756+20),"")</f>
      </c>
      <c r="HH756">
        <f>IF($IW756&gt;=21,INDEX($GL:$GL,$IV756+21),"")</f>
      </c>
      <c r="HI756">
        <f>IF($IW756&gt;=22,INDEX($GL:$GL,$IV756+22),"")</f>
      </c>
      <c r="HJ756">
        <f>IF($IW756&gt;=23,INDEX($GL:$GL,$IV756+23),"")</f>
      </c>
      <c r="HK756">
        <f>IF($IW756&gt;=24,INDEX($GL:$GL,$IV756+24),"")</f>
      </c>
      <c r="HL756">
        <f>IF($IW756&gt;=25,INDEX($GL:$GL,$IV756+25),"")</f>
      </c>
      <c r="HM756">
        <f>IF($IW756&gt;=26,INDEX($GL:$GL,$IV756+26),"")</f>
      </c>
      <c r="HN756">
        <f>IF($IW756&gt;=27,INDEX($GL:$GL,$IV756+27),"")</f>
      </c>
      <c r="HO756">
        <f>IF($IW756&gt;=28,INDEX($GL:$GL,$IV756+28),"")</f>
      </c>
      <c r="HP756">
        <f>IF($IW756&gt;=29,INDEX($GL:$GL,$IV756+29),"")</f>
      </c>
      <c r="HQ756">
        <f>IF($IW756&gt;=30,INDEX($GL:$GL,$IV756+30),"")</f>
      </c>
      <c r="HR756">
        <f>IF($IW756&gt;=31,INDEX($GL:$GL,$IV756+31),"")</f>
      </c>
      <c r="HS756">
        <f>IF($IW756&gt;=32,INDEX($GL:$GL,$IV756+32),"")</f>
      </c>
      <c r="HT756">
        <f>IF($IW756&gt;=33,INDEX($GL:$GL,$IV756+33),"")</f>
      </c>
      <c r="HU756">
        <f>IF($IW756&gt;=34,INDEX($GL:$GL,$IV756+34),"")</f>
      </c>
      <c r="HV756">
        <f>IF($IW756&gt;=35,INDEX($GL:$GL,$IV756+35),"")</f>
      </c>
      <c r="HW756">
        <f>IF($IW756&gt;=36,INDEX($GL:$GL,$IV756+36),"")</f>
      </c>
      <c r="HX756">
        <f>IF($IW756&gt;=37,INDEX($GL:$GL,$IV756+37),"")</f>
      </c>
      <c r="HY756">
        <f>IF($IW756&gt;=38,INDEX($GL:$GL,$IV756+38),"")</f>
      </c>
      <c r="HZ756">
        <f>IF($IW756&gt;=39,INDEX($GL:$GL,$IV756+39),"")</f>
      </c>
      <c r="IA756">
        <f>IF($IW756&gt;=40,INDEX($GL:$GL,$IV756+40),"")</f>
      </c>
      <c r="IB756">
        <f>IF($IW756&gt;=41,INDEX($GL:$GL,$IV756+41),"")</f>
      </c>
      <c r="IC756">
        <f>IF($IW756&gt;=42,INDEX($GL:$GL,$IV756+42),"")</f>
      </c>
      <c r="ID756">
        <f>IF($IW756&gt;=43,INDEX($GL:$GL,$IV756+43),"")</f>
      </c>
      <c r="IE756">
        <f>IF($IW756&gt;=44,INDEX($GL:$GL,$IV756+44),"")</f>
      </c>
      <c r="IF756">
        <f>IF($IW756&gt;=45,INDEX($GL:$GL,$IV756+45),"")</f>
      </c>
      <c r="IG756">
        <f>IF($IW756&gt;=46,INDEX($GL:$GL,$IV756+46),"")</f>
      </c>
      <c r="IH756">
        <f>IF($IW756&gt;=47,INDEX($GL:$GL,$IV756+47),"")</f>
      </c>
      <c r="II756">
        <f>IF($IW756&gt;=48,INDEX($GL:$GL,$IV756+48),"")</f>
      </c>
      <c r="IJ756">
        <f>IF($IW756&gt;=49,INDEX($GL:$GL,$IV756+49),"")</f>
      </c>
      <c r="IK756">
        <f>IF($IW756&gt;=50,INDEX($GL:$GL,$IV756+50),"")</f>
      </c>
      <c r="IL756">
        <f>IF($IW756&gt;=51,INDEX($GL:$GL,$IV756+51),"")</f>
      </c>
      <c r="IM756">
        <f>IF($IW756&gt;=52,INDEX($GL:$GL,$IV756+52),"")</f>
      </c>
      <c r="IN756">
        <f>IF($IW756&gt;=53,INDEX($GL:$GL,$IV756+53),"")</f>
      </c>
      <c r="IO756">
        <f>IF($IW756&gt;=54,INDEX($GL:$GL,$IV756+54),"")</f>
      </c>
      <c r="IP756">
        <f>IF($IW756&gt;=55,INDEX($GL:$GL,$IV756+55),"")</f>
      </c>
      <c r="IQ756">
        <f>IF($IW756&gt;=56,INDEX($GL:$GL,$IV756+56),"")</f>
      </c>
      <c r="IR756">
        <f>IF($IW756&gt;=57,INDEX($GL:$GL,$IV756+57),"")</f>
      </c>
      <c r="IS756">
        <f>IF($IW756&gt;=58,INDEX($GL:$GL,$IV756+58),"")</f>
      </c>
      <c r="IT756">
        <f>IF($IW756&gt;=59,INDEX($GL:$GL,$IV756+59),"")</f>
      </c>
      <c r="IU756">
        <f>IF($IW756&gt;=60,INDEX($GL:$GL,$IV756+60),"")</f>
      </c>
      <c r="IV756">
        <f>IFERROR(MATCH($GK756,$GL$2:$GL$324,0)+1,0)</f>
      </c>
      <c r="IW756">
        <f>IFERROR(INDEX($GM$2:$GM$324,MATCH($GK756,$GL$2:$GL$324,0)),0)</f>
      </c>
      <c r="IX756" t="s">
        <v>34</v>
      </c>
      <c r="IY756" t="s">
        <v>34</v>
      </c>
    </row>
    <row r="757" spans="1:259" x14ac:dyDescent="0.25">
      <c r="K757">
        <f>IF(OR($N757="",$J757=""),"",IFERROR($N757/$J757,0))</f>
      </c>
      <c r="L757">
        <f>IF($N757="","",
SUM($M757,$O757,$T757,$P757,$R757)*
(1-IF($U757="",0,VALUE($U757)/100)))</f>
      </c>
      <c r="M757">
        <f>IF($N757="","",$N757)</f>
      </c>
      <c r="O757">
        <f>IF($N757="","",
IF($H757="","",
IF(ISNUMBER(SEARCH("exempt",LOWER($H757))),0,
$N757*(VALUE(SUBSTITUTE($H757,"%",""))/100))))</f>
      </c>
      <c r="V757">
        <f>IFERROR(IF(FIND(" - ",$E757)&gt;0,MID($E757,FIND(" - ",$E757)+3,LEN($E757)),""),"")</f>
      </c>
      <c r="AE757" t="s">
        <v>1338</v>
      </c>
      <c r="AJ757">
        <f>IFERROR(LEFT($E757,FIND(" - ",$E757)-1),$E757)</f>
      </c>
      <c r="AM757">
        <f>IF($CB757&gt;=1,INDEX($AK:$AK,$CA757+1),"")</f>
      </c>
      <c r="AN757">
        <f>IF($CB757&gt;=2,INDEX($AK:$AK,$CA757+2),"")</f>
      </c>
      <c r="AO757">
        <f>IF($CB757&gt;=3,INDEX($AK:$AK,$CA757+3),"")</f>
      </c>
      <c r="AP757">
        <f>IF($CB757&gt;=4,INDEX($AK:$AK,$CA757+4),"")</f>
      </c>
      <c r="AQ757">
        <f>IF($CB757&gt;=5,INDEX($AK:$AK,$CA757+5),"")</f>
      </c>
      <c r="AR757">
        <f>IF($CB757&gt;=6,INDEX($AK:$AK,$CA757+6),"")</f>
      </c>
      <c r="AS757">
        <f>IF($CB757&gt;=7,INDEX($AK:$AK,$CA757+7),"")</f>
      </c>
      <c r="AT757">
        <f>IF($CB757&gt;=8,INDEX($AK:$AK,$CA757+8),"")</f>
      </c>
      <c r="AU757">
        <f>IF($CB757&gt;=9,INDEX($AK:$AK,$CA757+9),"")</f>
      </c>
      <c r="AV757">
        <f>IF($CB757&gt;=10,INDEX($AK:$AK,$CA757+10),"")</f>
      </c>
      <c r="AW757">
        <f>IF($CB757&gt;=11,INDEX($AK:$AK,$CA757+11),"")</f>
      </c>
      <c r="AX757">
        <f>IF($CB757&gt;=12,INDEX($AK:$AK,$CA757+12),"")</f>
      </c>
      <c r="AY757">
        <f>IF($CB757&gt;=13,INDEX($AK:$AK,$CA757+13),"")</f>
      </c>
      <c r="AZ757">
        <f>IF($CB757&gt;=14,INDEX($AK:$AK,$CA757+14),"")</f>
      </c>
      <c r="BA757">
        <f>IF($CB757&gt;=15,INDEX($AK:$AK,$CA757+15),"")</f>
      </c>
      <c r="BB757">
        <f>IF($CB757&gt;=16,INDEX($AK:$AK,$CA757+16),"")</f>
      </c>
      <c r="BC757">
        <f>IF($CB757&gt;=17,INDEX($AK:$AK,$CA757+17),"")</f>
      </c>
      <c r="BD757">
        <f>IF($CB757&gt;=18,INDEX($AK:$AK,$CA757+18),"")</f>
      </c>
      <c r="BE757">
        <f>IF($CB757&gt;=19,INDEX($AK:$AK,$CA757+19),"")</f>
      </c>
      <c r="BF757">
        <f>IF($CB757&gt;=20,INDEX($AK:$AK,$CA757+20),"")</f>
      </c>
      <c r="BG757">
        <f>IF($CB757&gt;=21,INDEX($AK:$AK,$CA757+21),"")</f>
      </c>
      <c r="BH757">
        <f>IF($CB757&gt;=22,INDEX($AK:$AK,$CA757+22),"")</f>
      </c>
      <c r="BI757">
        <f>IF($CB757&gt;=23,INDEX($AK:$AK,$CA757+23),"")</f>
      </c>
      <c r="BJ757">
        <f>IF($CB757&gt;=24,INDEX($AK:$AK,$CA757+24),"")</f>
      </c>
      <c r="BK757">
        <f>IF($CB757&gt;=25,INDEX($AK:$AK,$CA757+25),"")</f>
      </c>
      <c r="BL757">
        <f>IF($CB757&gt;=26,INDEX($AK:$AK,$CA757+26),"")</f>
      </c>
      <c r="BM757">
        <f>IF($CB757&gt;=27,INDEX($AK:$AK,$CA757+27),"")</f>
      </c>
      <c r="BN757">
        <f>IF($CB757&gt;=28,INDEX($AK:$AK,$CA757+28),"")</f>
      </c>
      <c r="BO757">
        <f>IF($CB757&gt;=29,INDEX($AK:$AK,$CA757+29),"")</f>
      </c>
      <c r="BP757">
        <f>IF($CB757&gt;=30,INDEX($AK:$AK,$CA757+30),"")</f>
      </c>
      <c r="BQ757">
        <f>IF($CB757&gt;=31,INDEX($AK:$AK,$CA757+31),"")</f>
      </c>
      <c r="BR757">
        <f>IF($CB757&gt;=32,INDEX($AK:$AK,$CA757+32),"")</f>
      </c>
      <c r="BS757">
        <f>IF($CB757&gt;=33,INDEX($AK:$AK,$CA757+33),"")</f>
      </c>
      <c r="BT757">
        <f>IF($CB757&gt;=34,INDEX($AK:$AK,$CA757+34),"")</f>
      </c>
      <c r="BU757">
        <f>IF($CB757&gt;=35,INDEX($AK:$AK,$CA757+35),"")</f>
      </c>
      <c r="BV757">
        <f>IF($CB757&gt;=36,INDEX($AK:$AK,$CA757+36),"")</f>
      </c>
      <c r="BW757">
        <f>IF($CB757&gt;=37,INDEX($AK:$AK,$CA757+37),"")</f>
      </c>
      <c r="BX757">
        <f>IF($CB757&gt;=38,INDEX($AK:$AK,$CA757+38),"")</f>
      </c>
      <c r="BY757">
        <f>IF($CB757&gt;=39,INDEX($AK:$AK,$CA757+39),"")</f>
      </c>
      <c r="BZ757">
        <f>IF($CB757&gt;=40,INDEX($AK:$AK,$CA757+40),"")</f>
      </c>
      <c r="CA757">
        <f>IFERROR(MATCH($AJ757,$AK$2:$AK$134,0)+1,0)</f>
      </c>
      <c r="CB757">
        <f>IFERROR(INDEX($AL$2:$AL$134,MATCH($AJ757,$AK$2:$AK$134,0)),0)</f>
      </c>
      <c r="CC757">
        <f>IFERROR(LEFT($F757,FIND(" - ",$F757)-1),$F757)</f>
      </c>
      <c r="CF757">
        <f>IF($DA757&gt;=1,INDEX($CD:$CD,$CZ757+1),"")</f>
      </c>
      <c r="CG757">
        <f>IF($DA757&gt;=2,INDEX($CD:$CD,$CZ757+2),"")</f>
      </c>
      <c r="CH757">
        <f>IF($DA757&gt;=3,INDEX($CD:$CD,$CZ757+3),"")</f>
      </c>
      <c r="CI757">
        <f>IF($DA757&gt;=4,INDEX($CD:$CD,$CZ757+4),"")</f>
      </c>
      <c r="CJ757">
        <f>IF($DA757&gt;=5,INDEX($CD:$CD,$CZ757+5),"")</f>
      </c>
      <c r="CK757">
        <f>IF($DA757&gt;=6,INDEX($CD:$CD,$CZ757+6),"")</f>
      </c>
      <c r="CL757">
        <f>IF($DA757&gt;=7,INDEX($CD:$CD,$CZ757+7),"")</f>
      </c>
      <c r="CM757">
        <f>IF($DA757&gt;=8,INDEX($CD:$CD,$CZ757+8),"")</f>
      </c>
      <c r="CN757">
        <f>IF($DA757&gt;=9,INDEX($CD:$CD,$CZ757+9),"")</f>
      </c>
      <c r="CO757">
        <f>IF($DA757&gt;=10,INDEX($CD:$CD,$CZ757+10),"")</f>
      </c>
      <c r="CP757">
        <f>IF($DA757&gt;=11,INDEX($CD:$CD,$CZ757+11),"")</f>
      </c>
      <c r="CQ757">
        <f>IF($DA757&gt;=12,INDEX($CD:$CD,$CZ757+12),"")</f>
      </c>
      <c r="CR757">
        <f>IF($DA757&gt;=13,INDEX($CD:$CD,$CZ757+13),"")</f>
      </c>
      <c r="CS757">
        <f>IF($DA757&gt;=14,INDEX($CD:$CD,$CZ757+14),"")</f>
      </c>
      <c r="CT757">
        <f>IF($DA757&gt;=15,INDEX($CD:$CD,$CZ757+15),"")</f>
      </c>
      <c r="CU757">
        <f>IF($DA757&gt;=16,INDEX($CD:$CD,$CZ757+16),"")</f>
      </c>
      <c r="CV757">
        <f>IF($DA757&gt;=17,INDEX($CD:$CD,$CZ757+17),"")</f>
      </c>
      <c r="CW757">
        <f>IF($DA757&gt;=18,INDEX($CD:$CD,$CZ757+18),"")</f>
      </c>
      <c r="CX757">
        <f>IF($DA757&gt;=19,INDEX($CD:$CD,$CZ757+19),"")</f>
      </c>
      <c r="CY757">
        <f>IF($DA757&gt;=20,INDEX($CD:$CD,$CZ757+20),"")</f>
      </c>
      <c r="CZ757">
        <f>IFERROR(MATCH($CC757,$CD$2:$CD$263,0)+1,0)</f>
      </c>
      <c r="DA757">
        <f>IFERROR(INDEX($CE$2:$CE$263,MATCH($CC757,$CD$2:$CD$263,0)),0)</f>
      </c>
      <c r="DB757">
        <f>IFERROR(INDEX($AI:$AI,MATCH($H757,$AH:$AH,0))&amp;"","")</f>
      </c>
      <c r="DF757">
        <f>IF($GI757&gt;=1,INDEX($DC:$DC,$GH757+1),"")</f>
      </c>
      <c r="DG757">
        <f>IF($GI757&gt;=2,INDEX($DC:$DC,$GH757+2),"")</f>
      </c>
      <c r="DH757">
        <f>IF($GI757&gt;=3,INDEX($DC:$DC,$GH757+3),"")</f>
      </c>
      <c r="DI757">
        <f>IF($GI757&gt;=4,INDEX($DC:$DC,$GH757+4),"")</f>
      </c>
      <c r="DJ757">
        <f>IF($GI757&gt;=5,INDEX($DC:$DC,$GH757+5),"")</f>
      </c>
      <c r="DK757">
        <f>IF($GI757&gt;=6,INDEX($DC:$DC,$GH757+6),"")</f>
      </c>
      <c r="DL757">
        <f>IF($GI757&gt;=7,INDEX($DC:$DC,$GH757+7),"")</f>
      </c>
      <c r="DM757">
        <f>IF($GI757&gt;=8,INDEX($DC:$DC,$GH757+8),"")</f>
      </c>
      <c r="DN757">
        <f>IF($GI757&gt;=9,INDEX($DC:$DC,$GH757+9),"")</f>
      </c>
      <c r="DO757">
        <f>IF($GI757&gt;=10,INDEX($DC:$DC,$GH757+10),"")</f>
      </c>
      <c r="DP757">
        <f>IF($GI757&gt;=11,INDEX($DC:$DC,$GH757+11),"")</f>
      </c>
      <c r="DQ757">
        <f>IF($GI757&gt;=12,INDEX($DC:$DC,$GH757+12),"")</f>
      </c>
      <c r="DR757">
        <f>IF($GI757&gt;=13,INDEX($DC:$DC,$GH757+13),"")</f>
      </c>
      <c r="DS757">
        <f>IF($GI757&gt;=14,INDEX($DC:$DC,$GH757+14),"")</f>
      </c>
      <c r="DT757">
        <f>IF($GI757&gt;=15,INDEX($DC:$DC,$GH757+15),"")</f>
      </c>
      <c r="DU757">
        <f>IF($GI757&gt;=16,INDEX($DC:$DC,$GH757+16),"")</f>
      </c>
      <c r="DV757">
        <f>IF($GI757&gt;=17,INDEX($DC:$DC,$GH757+17),"")</f>
      </c>
      <c r="DW757">
        <f>IF($GI757&gt;=18,INDEX($DC:$DC,$GH757+18),"")</f>
      </c>
      <c r="DX757">
        <f>IF($GI757&gt;=19,INDEX($DC:$DC,$GH757+19),"")</f>
      </c>
      <c r="DY757">
        <f>IF($GI757&gt;=20,INDEX($DC:$DC,$GH757+20),"")</f>
      </c>
      <c r="DZ757">
        <f>IF($GI757&gt;=21,INDEX($DC:$DC,$GH757+21),"")</f>
      </c>
      <c r="EA757">
        <f>IF($GI757&gt;=22,INDEX($DC:$DC,$GH757+22),"")</f>
      </c>
      <c r="EB757">
        <f>IF($GI757&gt;=23,INDEX($DC:$DC,$GH757+23),"")</f>
      </c>
      <c r="EC757">
        <f>IF($GI757&gt;=24,INDEX($DC:$DC,$GH757+24),"")</f>
      </c>
      <c r="ED757">
        <f>IF($GI757&gt;=25,INDEX($DC:$DC,$GH757+25),"")</f>
      </c>
      <c r="EE757">
        <f>IF($GI757&gt;=26,INDEX($DC:$DC,$GH757+26),"")</f>
      </c>
      <c r="EF757">
        <f>IF($GI757&gt;=27,INDEX($DC:$DC,$GH757+27),"")</f>
      </c>
      <c r="EG757">
        <f>IF($GI757&gt;=28,INDEX($DC:$DC,$GH757+28),"")</f>
      </c>
      <c r="EH757">
        <f>IF($GI757&gt;=29,INDEX($DC:$DC,$GH757+29),"")</f>
      </c>
      <c r="EI757">
        <f>IF($GI757&gt;=30,INDEX($DC:$DC,$GH757+30),"")</f>
      </c>
      <c r="EJ757">
        <f>IF($GI757&gt;=31,INDEX($DC:$DC,$GH757+31),"")</f>
      </c>
      <c r="EK757">
        <f>IF($GI757&gt;=32,INDEX($DC:$DC,$GH757+32),"")</f>
      </c>
      <c r="EL757">
        <f>IF($GI757&gt;=33,INDEX($DC:$DC,$GH757+33),"")</f>
      </c>
      <c r="EM757">
        <f>IF($GI757&gt;=34,INDEX($DC:$DC,$GH757+34),"")</f>
      </c>
      <c r="EN757">
        <f>IF($GI757&gt;=35,INDEX($DC:$DC,$GH757+35),"")</f>
      </c>
      <c r="EO757">
        <f>IF($GI757&gt;=36,INDEX($DC:$DC,$GH757+36),"")</f>
      </c>
      <c r="EP757">
        <f>IF($GI757&gt;=37,INDEX($DC:$DC,$GH757+37),"")</f>
      </c>
      <c r="EQ757">
        <f>IF($GI757&gt;=38,INDEX($DC:$DC,$GH757+38),"")</f>
      </c>
      <c r="ER757">
        <f>IF($GI757&gt;=39,INDEX($DC:$DC,$GH757+39),"")</f>
      </c>
      <c r="ES757">
        <f>IF($GI757&gt;=40,INDEX($DC:$DC,$GH757+40),"")</f>
      </c>
      <c r="ET757">
        <f>IF($GI757&gt;=1,INDEX($DD:$DD,$GH757+1),"")</f>
      </c>
      <c r="EU757">
        <f>IF($GI757&gt;=2,INDEX($DD:$DD,$GH757+2),"")</f>
      </c>
      <c r="EV757">
        <f>IF($GI757&gt;=3,INDEX($DD:$DD,$GH757+3),"")</f>
      </c>
      <c r="EW757">
        <f>IF($GI757&gt;=4,INDEX($DD:$DD,$GH757+4),"")</f>
      </c>
      <c r="EX757">
        <f>IF($GI757&gt;=5,INDEX($DD:$DD,$GH757+5),"")</f>
      </c>
      <c r="EY757">
        <f>IF($GI757&gt;=6,INDEX($DD:$DD,$GH757+6),"")</f>
      </c>
      <c r="EZ757">
        <f>IF($GI757&gt;=7,INDEX($DD:$DD,$GH757+7),"")</f>
      </c>
      <c r="FA757">
        <f>IF($GI757&gt;=8,INDEX($DD:$DD,$GH757+8),"")</f>
      </c>
      <c r="FB757">
        <f>IF($GI757&gt;=9,INDEX($DD:$DD,$GH757+9),"")</f>
      </c>
      <c r="FC757">
        <f>IF($GI757&gt;=10,INDEX($DD:$DD,$GH757+10),"")</f>
      </c>
      <c r="FD757">
        <f>IF($GI757&gt;=11,INDEX($DD:$DD,$GH757+11),"")</f>
      </c>
      <c r="FE757">
        <f>IF($GI757&gt;=12,INDEX($DD:$DD,$GH757+12),"")</f>
      </c>
      <c r="FF757">
        <f>IF($GI757&gt;=13,INDEX($DD:$DD,$GH757+13),"")</f>
      </c>
      <c r="FG757">
        <f>IF($GI757&gt;=14,INDEX($DD:$DD,$GH757+14),"")</f>
      </c>
      <c r="FH757">
        <f>IF($GI757&gt;=15,INDEX($DD:$DD,$GH757+15),"")</f>
      </c>
      <c r="FI757">
        <f>IF($GI757&gt;=16,INDEX($DD:$DD,$GH757+16),"")</f>
      </c>
      <c r="FJ757">
        <f>IF($GI757&gt;=17,INDEX($DD:$DD,$GH757+17),"")</f>
      </c>
      <c r="FK757">
        <f>IF($GI757&gt;=18,INDEX($DD:$DD,$GH757+18),"")</f>
      </c>
      <c r="FL757">
        <f>IF($GI757&gt;=19,INDEX($DD:$DD,$GH757+19),"")</f>
      </c>
      <c r="FM757">
        <f>IF($GI757&gt;=20,INDEX($DD:$DD,$GH757+20),"")</f>
      </c>
      <c r="FN757">
        <f>IF($GI757&gt;=21,INDEX($DD:$DD,$GH757+21),"")</f>
      </c>
      <c r="FO757">
        <f>IF($GI757&gt;=22,INDEX($DD:$DD,$GH757+22),"")</f>
      </c>
      <c r="FP757">
        <f>IF($GI757&gt;=23,INDEX($DD:$DD,$GH757+23),"")</f>
      </c>
      <c r="FQ757">
        <f>IF($GI757&gt;=24,INDEX($DD:$DD,$GH757+24),"")</f>
      </c>
      <c r="FR757">
        <f>IF($GI757&gt;=25,INDEX($DD:$DD,$GH757+25),"")</f>
      </c>
      <c r="FS757">
        <f>IF($GI757&gt;=26,INDEX($DD:$DD,$GH757+26),"")</f>
      </c>
      <c r="FT757">
        <f>IF($GI757&gt;=27,INDEX($DD:$DD,$GH757+27),"")</f>
      </c>
      <c r="FU757">
        <f>IF($GI757&gt;=28,INDEX($DD:$DD,$GH757+28),"")</f>
      </c>
      <c r="FV757">
        <f>IF($GI757&gt;=29,INDEX($DD:$DD,$GH757+29),"")</f>
      </c>
      <c r="FW757">
        <f>IF($GI757&gt;=30,INDEX($DD:$DD,$GH757+30),"")</f>
      </c>
      <c r="FX757">
        <f>IF($GI757&gt;=31,INDEX($DD:$DD,$GH757+31),"")</f>
      </c>
      <c r="FY757">
        <f>IF($GI757&gt;=32,INDEX($DD:$DD,$GH757+32),"")</f>
      </c>
      <c r="FZ757">
        <f>IF($GI757&gt;=33,INDEX($DD:$DD,$GH757+33),"")</f>
      </c>
      <c r="GA757">
        <f>IF($GI757&gt;=34,INDEX($DD:$DD,$GH757+34),"")</f>
      </c>
      <c r="GB757">
        <f>IF($GI757&gt;=35,INDEX($DD:$DD,$GH757+35),"")</f>
      </c>
      <c r="GC757">
        <f>IF($GI757&gt;=36,INDEX($DD:$DD,$GH757+36),"")</f>
      </c>
      <c r="GD757">
        <f>IF($GI757&gt;=37,INDEX($DD:$DD,$GH757+37),"")</f>
      </c>
      <c r="GE757">
        <f>IF($GI757&gt;=38,INDEX($DD:$DD,$GH757+38),"")</f>
      </c>
      <c r="GF757">
        <f>IF($GI757&gt;=39,INDEX($DD:$DD,$GH757+39),"")</f>
      </c>
      <c r="GG757">
        <f>IF($GI757&gt;=40,INDEX($DD:$DD,$GH757+40),"")</f>
      </c>
      <c r="GH757">
        <f>IFERROR(MATCH($DB757,$DC$2:$DC$148,0)+1,0)</f>
      </c>
      <c r="GI757">
        <f>IFERROR(INDEX($DE$2:$DE$148,MATCH($DB757,$DC$2:$DC$148,0)),0)</f>
      </c>
      <c r="GJ757">
        <f>IFERROR(MATCH($S757,$DF$757:$ES$757,0),0)</f>
      </c>
      <c r="GK757">
        <f>IF($GJ757&gt;0,INDEX($ET$757:$GG$757,$GJ757),"")</f>
      </c>
      <c r="GN757">
        <f>IF($IW757&gt;=1,INDEX($GL:$GL,$IV757+1),"")</f>
      </c>
      <c r="GO757">
        <f>IF($IW757&gt;=2,INDEX($GL:$GL,$IV757+2),"")</f>
      </c>
      <c r="GP757">
        <f>IF($IW757&gt;=3,INDEX($GL:$GL,$IV757+3),"")</f>
      </c>
      <c r="GQ757">
        <f>IF($IW757&gt;=4,INDEX($GL:$GL,$IV757+4),"")</f>
      </c>
      <c r="GR757">
        <f>IF($IW757&gt;=5,INDEX($GL:$GL,$IV757+5),"")</f>
      </c>
      <c r="GS757">
        <f>IF($IW757&gt;=6,INDEX($GL:$GL,$IV757+6),"")</f>
      </c>
      <c r="GT757">
        <f>IF($IW757&gt;=7,INDEX($GL:$GL,$IV757+7),"")</f>
      </c>
      <c r="GU757">
        <f>IF($IW757&gt;=8,INDEX($GL:$GL,$IV757+8),"")</f>
      </c>
      <c r="GV757">
        <f>IF($IW757&gt;=9,INDEX($GL:$GL,$IV757+9),"")</f>
      </c>
      <c r="GW757">
        <f>IF($IW757&gt;=10,INDEX($GL:$GL,$IV757+10),"")</f>
      </c>
      <c r="GX757">
        <f>IF($IW757&gt;=11,INDEX($GL:$GL,$IV757+11),"")</f>
      </c>
      <c r="GY757">
        <f>IF($IW757&gt;=12,INDEX($GL:$GL,$IV757+12),"")</f>
      </c>
      <c r="GZ757">
        <f>IF($IW757&gt;=13,INDEX($GL:$GL,$IV757+13),"")</f>
      </c>
      <c r="HA757">
        <f>IF($IW757&gt;=14,INDEX($GL:$GL,$IV757+14),"")</f>
      </c>
      <c r="HB757">
        <f>IF($IW757&gt;=15,INDEX($GL:$GL,$IV757+15),"")</f>
      </c>
      <c r="HC757">
        <f>IF($IW757&gt;=16,INDEX($GL:$GL,$IV757+16),"")</f>
      </c>
      <c r="HD757">
        <f>IF($IW757&gt;=17,INDEX($GL:$GL,$IV757+17),"")</f>
      </c>
      <c r="HE757">
        <f>IF($IW757&gt;=18,INDEX($GL:$GL,$IV757+18),"")</f>
      </c>
      <c r="HF757">
        <f>IF($IW757&gt;=19,INDEX($GL:$GL,$IV757+19),"")</f>
      </c>
      <c r="HG757">
        <f>IF($IW757&gt;=20,INDEX($GL:$GL,$IV757+20),"")</f>
      </c>
      <c r="HH757">
        <f>IF($IW757&gt;=21,INDEX($GL:$GL,$IV757+21),"")</f>
      </c>
      <c r="HI757">
        <f>IF($IW757&gt;=22,INDEX($GL:$GL,$IV757+22),"")</f>
      </c>
      <c r="HJ757">
        <f>IF($IW757&gt;=23,INDEX($GL:$GL,$IV757+23),"")</f>
      </c>
      <c r="HK757">
        <f>IF($IW757&gt;=24,INDEX($GL:$GL,$IV757+24),"")</f>
      </c>
      <c r="HL757">
        <f>IF($IW757&gt;=25,INDEX($GL:$GL,$IV757+25),"")</f>
      </c>
      <c r="HM757">
        <f>IF($IW757&gt;=26,INDEX($GL:$GL,$IV757+26),"")</f>
      </c>
      <c r="HN757">
        <f>IF($IW757&gt;=27,INDEX($GL:$GL,$IV757+27),"")</f>
      </c>
      <c r="HO757">
        <f>IF($IW757&gt;=28,INDEX($GL:$GL,$IV757+28),"")</f>
      </c>
      <c r="HP757">
        <f>IF($IW757&gt;=29,INDEX($GL:$GL,$IV757+29),"")</f>
      </c>
      <c r="HQ757">
        <f>IF($IW757&gt;=30,INDEX($GL:$GL,$IV757+30),"")</f>
      </c>
      <c r="HR757">
        <f>IF($IW757&gt;=31,INDEX($GL:$GL,$IV757+31),"")</f>
      </c>
      <c r="HS757">
        <f>IF($IW757&gt;=32,INDEX($GL:$GL,$IV757+32),"")</f>
      </c>
      <c r="HT757">
        <f>IF($IW757&gt;=33,INDEX($GL:$GL,$IV757+33),"")</f>
      </c>
      <c r="HU757">
        <f>IF($IW757&gt;=34,INDEX($GL:$GL,$IV757+34),"")</f>
      </c>
      <c r="HV757">
        <f>IF($IW757&gt;=35,INDEX($GL:$GL,$IV757+35),"")</f>
      </c>
      <c r="HW757">
        <f>IF($IW757&gt;=36,INDEX($GL:$GL,$IV757+36),"")</f>
      </c>
      <c r="HX757">
        <f>IF($IW757&gt;=37,INDEX($GL:$GL,$IV757+37),"")</f>
      </c>
      <c r="HY757">
        <f>IF($IW757&gt;=38,INDEX($GL:$GL,$IV757+38),"")</f>
      </c>
      <c r="HZ757">
        <f>IF($IW757&gt;=39,INDEX($GL:$GL,$IV757+39),"")</f>
      </c>
      <c r="IA757">
        <f>IF($IW757&gt;=40,INDEX($GL:$GL,$IV757+40),"")</f>
      </c>
      <c r="IB757">
        <f>IF($IW757&gt;=41,INDEX($GL:$GL,$IV757+41),"")</f>
      </c>
      <c r="IC757">
        <f>IF($IW757&gt;=42,INDEX($GL:$GL,$IV757+42),"")</f>
      </c>
      <c r="ID757">
        <f>IF($IW757&gt;=43,INDEX($GL:$GL,$IV757+43),"")</f>
      </c>
      <c r="IE757">
        <f>IF($IW757&gt;=44,INDEX($GL:$GL,$IV757+44),"")</f>
      </c>
      <c r="IF757">
        <f>IF($IW757&gt;=45,INDEX($GL:$GL,$IV757+45),"")</f>
      </c>
      <c r="IG757">
        <f>IF($IW757&gt;=46,INDEX($GL:$GL,$IV757+46),"")</f>
      </c>
      <c r="IH757">
        <f>IF($IW757&gt;=47,INDEX($GL:$GL,$IV757+47),"")</f>
      </c>
      <c r="II757">
        <f>IF($IW757&gt;=48,INDEX($GL:$GL,$IV757+48),"")</f>
      </c>
      <c r="IJ757">
        <f>IF($IW757&gt;=49,INDEX($GL:$GL,$IV757+49),"")</f>
      </c>
      <c r="IK757">
        <f>IF($IW757&gt;=50,INDEX($GL:$GL,$IV757+50),"")</f>
      </c>
      <c r="IL757">
        <f>IF($IW757&gt;=51,INDEX($GL:$GL,$IV757+51),"")</f>
      </c>
      <c r="IM757">
        <f>IF($IW757&gt;=52,INDEX($GL:$GL,$IV757+52),"")</f>
      </c>
      <c r="IN757">
        <f>IF($IW757&gt;=53,INDEX($GL:$GL,$IV757+53),"")</f>
      </c>
      <c r="IO757">
        <f>IF($IW757&gt;=54,INDEX($GL:$GL,$IV757+54),"")</f>
      </c>
      <c r="IP757">
        <f>IF($IW757&gt;=55,INDEX($GL:$GL,$IV757+55),"")</f>
      </c>
      <c r="IQ757">
        <f>IF($IW757&gt;=56,INDEX($GL:$GL,$IV757+56),"")</f>
      </c>
      <c r="IR757">
        <f>IF($IW757&gt;=57,INDEX($GL:$GL,$IV757+57),"")</f>
      </c>
      <c r="IS757">
        <f>IF($IW757&gt;=58,INDEX($GL:$GL,$IV757+58),"")</f>
      </c>
      <c r="IT757">
        <f>IF($IW757&gt;=59,INDEX($GL:$GL,$IV757+59),"")</f>
      </c>
      <c r="IU757">
        <f>IF($IW757&gt;=60,INDEX($GL:$GL,$IV757+60),"")</f>
      </c>
      <c r="IV757">
        <f>IFERROR(MATCH($GK757,$GL$2:$GL$324,0)+1,0)</f>
      </c>
      <c r="IW757">
        <f>IFERROR(INDEX($GM$2:$GM$324,MATCH($GK757,$GL$2:$GL$324,0)),0)</f>
      </c>
      <c r="IX757" t="s">
        <v>34</v>
      </c>
      <c r="IY757" t="s">
        <v>34</v>
      </c>
    </row>
    <row r="758" spans="1:259" x14ac:dyDescent="0.25">
      <c r="K758">
        <f>IF(OR($N758="",$J758=""),"",IFERROR($N758/$J758,0))</f>
      </c>
      <c r="L758">
        <f>IF($N758="","",
SUM($M758,$O758,$T758,$P758,$R758)*
(1-IF($U758="",0,VALUE($U758)/100)))</f>
      </c>
      <c r="M758">
        <f>IF($N758="","",$N758)</f>
      </c>
      <c r="O758">
        <f>IF($N758="","",
IF($H758="","",
IF(ISNUMBER(SEARCH("exempt",LOWER($H758))),0,
$N758*(VALUE(SUBSTITUTE($H758,"%",""))/100))))</f>
      </c>
      <c r="V758">
        <f>IFERROR(IF(FIND(" - ",$E758)&gt;0,MID($E758,FIND(" - ",$E758)+3,LEN($E758)),""),"")</f>
      </c>
      <c r="AE758" t="s">
        <v>1339</v>
      </c>
      <c r="AJ758">
        <f>IFERROR(LEFT($E758,FIND(" - ",$E758)-1),$E758)</f>
      </c>
      <c r="AM758">
        <f>IF($CB758&gt;=1,INDEX($AK:$AK,$CA758+1),"")</f>
      </c>
      <c r="AN758">
        <f>IF($CB758&gt;=2,INDEX($AK:$AK,$CA758+2),"")</f>
      </c>
      <c r="AO758">
        <f>IF($CB758&gt;=3,INDEX($AK:$AK,$CA758+3),"")</f>
      </c>
      <c r="AP758">
        <f>IF($CB758&gt;=4,INDEX($AK:$AK,$CA758+4),"")</f>
      </c>
      <c r="AQ758">
        <f>IF($CB758&gt;=5,INDEX($AK:$AK,$CA758+5),"")</f>
      </c>
      <c r="AR758">
        <f>IF($CB758&gt;=6,INDEX($AK:$AK,$CA758+6),"")</f>
      </c>
      <c r="AS758">
        <f>IF($CB758&gt;=7,INDEX($AK:$AK,$CA758+7),"")</f>
      </c>
      <c r="AT758">
        <f>IF($CB758&gt;=8,INDEX($AK:$AK,$CA758+8),"")</f>
      </c>
      <c r="AU758">
        <f>IF($CB758&gt;=9,INDEX($AK:$AK,$CA758+9),"")</f>
      </c>
      <c r="AV758">
        <f>IF($CB758&gt;=10,INDEX($AK:$AK,$CA758+10),"")</f>
      </c>
      <c r="AW758">
        <f>IF($CB758&gt;=11,INDEX($AK:$AK,$CA758+11),"")</f>
      </c>
      <c r="AX758">
        <f>IF($CB758&gt;=12,INDEX($AK:$AK,$CA758+12),"")</f>
      </c>
      <c r="AY758">
        <f>IF($CB758&gt;=13,INDEX($AK:$AK,$CA758+13),"")</f>
      </c>
      <c r="AZ758">
        <f>IF($CB758&gt;=14,INDEX($AK:$AK,$CA758+14),"")</f>
      </c>
      <c r="BA758">
        <f>IF($CB758&gt;=15,INDEX($AK:$AK,$CA758+15),"")</f>
      </c>
      <c r="BB758">
        <f>IF($CB758&gt;=16,INDEX($AK:$AK,$CA758+16),"")</f>
      </c>
      <c r="BC758">
        <f>IF($CB758&gt;=17,INDEX($AK:$AK,$CA758+17),"")</f>
      </c>
      <c r="BD758">
        <f>IF($CB758&gt;=18,INDEX($AK:$AK,$CA758+18),"")</f>
      </c>
      <c r="BE758">
        <f>IF($CB758&gt;=19,INDEX($AK:$AK,$CA758+19),"")</f>
      </c>
      <c r="BF758">
        <f>IF($CB758&gt;=20,INDEX($AK:$AK,$CA758+20),"")</f>
      </c>
      <c r="BG758">
        <f>IF($CB758&gt;=21,INDEX($AK:$AK,$CA758+21),"")</f>
      </c>
      <c r="BH758">
        <f>IF($CB758&gt;=22,INDEX($AK:$AK,$CA758+22),"")</f>
      </c>
      <c r="BI758">
        <f>IF($CB758&gt;=23,INDEX($AK:$AK,$CA758+23),"")</f>
      </c>
      <c r="BJ758">
        <f>IF($CB758&gt;=24,INDEX($AK:$AK,$CA758+24),"")</f>
      </c>
      <c r="BK758">
        <f>IF($CB758&gt;=25,INDEX($AK:$AK,$CA758+25),"")</f>
      </c>
      <c r="BL758">
        <f>IF($CB758&gt;=26,INDEX($AK:$AK,$CA758+26),"")</f>
      </c>
      <c r="BM758">
        <f>IF($CB758&gt;=27,INDEX($AK:$AK,$CA758+27),"")</f>
      </c>
      <c r="BN758">
        <f>IF($CB758&gt;=28,INDEX($AK:$AK,$CA758+28),"")</f>
      </c>
      <c r="BO758">
        <f>IF($CB758&gt;=29,INDEX($AK:$AK,$CA758+29),"")</f>
      </c>
      <c r="BP758">
        <f>IF($CB758&gt;=30,INDEX($AK:$AK,$CA758+30),"")</f>
      </c>
      <c r="BQ758">
        <f>IF($CB758&gt;=31,INDEX($AK:$AK,$CA758+31),"")</f>
      </c>
      <c r="BR758">
        <f>IF($CB758&gt;=32,INDEX($AK:$AK,$CA758+32),"")</f>
      </c>
      <c r="BS758">
        <f>IF($CB758&gt;=33,INDEX($AK:$AK,$CA758+33),"")</f>
      </c>
      <c r="BT758">
        <f>IF($CB758&gt;=34,INDEX($AK:$AK,$CA758+34),"")</f>
      </c>
      <c r="BU758">
        <f>IF($CB758&gt;=35,INDEX($AK:$AK,$CA758+35),"")</f>
      </c>
      <c r="BV758">
        <f>IF($CB758&gt;=36,INDEX($AK:$AK,$CA758+36),"")</f>
      </c>
      <c r="BW758">
        <f>IF($CB758&gt;=37,INDEX($AK:$AK,$CA758+37),"")</f>
      </c>
      <c r="BX758">
        <f>IF($CB758&gt;=38,INDEX($AK:$AK,$CA758+38),"")</f>
      </c>
      <c r="BY758">
        <f>IF($CB758&gt;=39,INDEX($AK:$AK,$CA758+39),"")</f>
      </c>
      <c r="BZ758">
        <f>IF($CB758&gt;=40,INDEX($AK:$AK,$CA758+40),"")</f>
      </c>
      <c r="CA758">
        <f>IFERROR(MATCH($AJ758,$AK$2:$AK$134,0)+1,0)</f>
      </c>
      <c r="CB758">
        <f>IFERROR(INDEX($AL$2:$AL$134,MATCH($AJ758,$AK$2:$AK$134,0)),0)</f>
      </c>
      <c r="CC758">
        <f>IFERROR(LEFT($F758,FIND(" - ",$F758)-1),$F758)</f>
      </c>
      <c r="CF758">
        <f>IF($DA758&gt;=1,INDEX($CD:$CD,$CZ758+1),"")</f>
      </c>
      <c r="CG758">
        <f>IF($DA758&gt;=2,INDEX($CD:$CD,$CZ758+2),"")</f>
      </c>
      <c r="CH758">
        <f>IF($DA758&gt;=3,INDEX($CD:$CD,$CZ758+3),"")</f>
      </c>
      <c r="CI758">
        <f>IF($DA758&gt;=4,INDEX($CD:$CD,$CZ758+4),"")</f>
      </c>
      <c r="CJ758">
        <f>IF($DA758&gt;=5,INDEX($CD:$CD,$CZ758+5),"")</f>
      </c>
      <c r="CK758">
        <f>IF($DA758&gt;=6,INDEX($CD:$CD,$CZ758+6),"")</f>
      </c>
      <c r="CL758">
        <f>IF($DA758&gt;=7,INDEX($CD:$CD,$CZ758+7),"")</f>
      </c>
      <c r="CM758">
        <f>IF($DA758&gt;=8,INDEX($CD:$CD,$CZ758+8),"")</f>
      </c>
      <c r="CN758">
        <f>IF($DA758&gt;=9,INDEX($CD:$CD,$CZ758+9),"")</f>
      </c>
      <c r="CO758">
        <f>IF($DA758&gt;=10,INDEX($CD:$CD,$CZ758+10),"")</f>
      </c>
      <c r="CP758">
        <f>IF($DA758&gt;=11,INDEX($CD:$CD,$CZ758+11),"")</f>
      </c>
      <c r="CQ758">
        <f>IF($DA758&gt;=12,INDEX($CD:$CD,$CZ758+12),"")</f>
      </c>
      <c r="CR758">
        <f>IF($DA758&gt;=13,INDEX($CD:$CD,$CZ758+13),"")</f>
      </c>
      <c r="CS758">
        <f>IF($DA758&gt;=14,INDEX($CD:$CD,$CZ758+14),"")</f>
      </c>
      <c r="CT758">
        <f>IF($DA758&gt;=15,INDEX($CD:$CD,$CZ758+15),"")</f>
      </c>
      <c r="CU758">
        <f>IF($DA758&gt;=16,INDEX($CD:$CD,$CZ758+16),"")</f>
      </c>
      <c r="CV758">
        <f>IF($DA758&gt;=17,INDEX($CD:$CD,$CZ758+17),"")</f>
      </c>
      <c r="CW758">
        <f>IF($DA758&gt;=18,INDEX($CD:$CD,$CZ758+18),"")</f>
      </c>
      <c r="CX758">
        <f>IF($DA758&gt;=19,INDEX($CD:$CD,$CZ758+19),"")</f>
      </c>
      <c r="CY758">
        <f>IF($DA758&gt;=20,INDEX($CD:$CD,$CZ758+20),"")</f>
      </c>
      <c r="CZ758">
        <f>IFERROR(MATCH($CC758,$CD$2:$CD$263,0)+1,0)</f>
      </c>
      <c r="DA758">
        <f>IFERROR(INDEX($CE$2:$CE$263,MATCH($CC758,$CD$2:$CD$263,0)),0)</f>
      </c>
      <c r="DB758">
        <f>IFERROR(INDEX($AI:$AI,MATCH($H758,$AH:$AH,0))&amp;"","")</f>
      </c>
      <c r="DF758">
        <f>IF($GI758&gt;=1,INDEX($DC:$DC,$GH758+1),"")</f>
      </c>
      <c r="DG758">
        <f>IF($GI758&gt;=2,INDEX($DC:$DC,$GH758+2),"")</f>
      </c>
      <c r="DH758">
        <f>IF($GI758&gt;=3,INDEX($DC:$DC,$GH758+3),"")</f>
      </c>
      <c r="DI758">
        <f>IF($GI758&gt;=4,INDEX($DC:$DC,$GH758+4),"")</f>
      </c>
      <c r="DJ758">
        <f>IF($GI758&gt;=5,INDEX($DC:$DC,$GH758+5),"")</f>
      </c>
      <c r="DK758">
        <f>IF($GI758&gt;=6,INDEX($DC:$DC,$GH758+6),"")</f>
      </c>
      <c r="DL758">
        <f>IF($GI758&gt;=7,INDEX($DC:$DC,$GH758+7),"")</f>
      </c>
      <c r="DM758">
        <f>IF($GI758&gt;=8,INDEX($DC:$DC,$GH758+8),"")</f>
      </c>
      <c r="DN758">
        <f>IF($GI758&gt;=9,INDEX($DC:$DC,$GH758+9),"")</f>
      </c>
      <c r="DO758">
        <f>IF($GI758&gt;=10,INDEX($DC:$DC,$GH758+10),"")</f>
      </c>
      <c r="DP758">
        <f>IF($GI758&gt;=11,INDEX($DC:$DC,$GH758+11),"")</f>
      </c>
      <c r="DQ758">
        <f>IF($GI758&gt;=12,INDEX($DC:$DC,$GH758+12),"")</f>
      </c>
      <c r="DR758">
        <f>IF($GI758&gt;=13,INDEX($DC:$DC,$GH758+13),"")</f>
      </c>
      <c r="DS758">
        <f>IF($GI758&gt;=14,INDEX($DC:$DC,$GH758+14),"")</f>
      </c>
      <c r="DT758">
        <f>IF($GI758&gt;=15,INDEX($DC:$DC,$GH758+15),"")</f>
      </c>
      <c r="DU758">
        <f>IF($GI758&gt;=16,INDEX($DC:$DC,$GH758+16),"")</f>
      </c>
      <c r="DV758">
        <f>IF($GI758&gt;=17,INDEX($DC:$DC,$GH758+17),"")</f>
      </c>
      <c r="DW758">
        <f>IF($GI758&gt;=18,INDEX($DC:$DC,$GH758+18),"")</f>
      </c>
      <c r="DX758">
        <f>IF($GI758&gt;=19,INDEX($DC:$DC,$GH758+19),"")</f>
      </c>
      <c r="DY758">
        <f>IF($GI758&gt;=20,INDEX($DC:$DC,$GH758+20),"")</f>
      </c>
      <c r="DZ758">
        <f>IF($GI758&gt;=21,INDEX($DC:$DC,$GH758+21),"")</f>
      </c>
      <c r="EA758">
        <f>IF($GI758&gt;=22,INDEX($DC:$DC,$GH758+22),"")</f>
      </c>
      <c r="EB758">
        <f>IF($GI758&gt;=23,INDEX($DC:$DC,$GH758+23),"")</f>
      </c>
      <c r="EC758">
        <f>IF($GI758&gt;=24,INDEX($DC:$DC,$GH758+24),"")</f>
      </c>
      <c r="ED758">
        <f>IF($GI758&gt;=25,INDEX($DC:$DC,$GH758+25),"")</f>
      </c>
      <c r="EE758">
        <f>IF($GI758&gt;=26,INDEX($DC:$DC,$GH758+26),"")</f>
      </c>
      <c r="EF758">
        <f>IF($GI758&gt;=27,INDEX($DC:$DC,$GH758+27),"")</f>
      </c>
      <c r="EG758">
        <f>IF($GI758&gt;=28,INDEX($DC:$DC,$GH758+28),"")</f>
      </c>
      <c r="EH758">
        <f>IF($GI758&gt;=29,INDEX($DC:$DC,$GH758+29),"")</f>
      </c>
      <c r="EI758">
        <f>IF($GI758&gt;=30,INDEX($DC:$DC,$GH758+30),"")</f>
      </c>
      <c r="EJ758">
        <f>IF($GI758&gt;=31,INDEX($DC:$DC,$GH758+31),"")</f>
      </c>
      <c r="EK758">
        <f>IF($GI758&gt;=32,INDEX($DC:$DC,$GH758+32),"")</f>
      </c>
      <c r="EL758">
        <f>IF($GI758&gt;=33,INDEX($DC:$DC,$GH758+33),"")</f>
      </c>
      <c r="EM758">
        <f>IF($GI758&gt;=34,INDEX($DC:$DC,$GH758+34),"")</f>
      </c>
      <c r="EN758">
        <f>IF($GI758&gt;=35,INDEX($DC:$DC,$GH758+35),"")</f>
      </c>
      <c r="EO758">
        <f>IF($GI758&gt;=36,INDEX($DC:$DC,$GH758+36),"")</f>
      </c>
      <c r="EP758">
        <f>IF($GI758&gt;=37,INDEX($DC:$DC,$GH758+37),"")</f>
      </c>
      <c r="EQ758">
        <f>IF($GI758&gt;=38,INDEX($DC:$DC,$GH758+38),"")</f>
      </c>
      <c r="ER758">
        <f>IF($GI758&gt;=39,INDEX($DC:$DC,$GH758+39),"")</f>
      </c>
      <c r="ES758">
        <f>IF($GI758&gt;=40,INDEX($DC:$DC,$GH758+40),"")</f>
      </c>
      <c r="ET758">
        <f>IF($GI758&gt;=1,INDEX($DD:$DD,$GH758+1),"")</f>
      </c>
      <c r="EU758">
        <f>IF($GI758&gt;=2,INDEX($DD:$DD,$GH758+2),"")</f>
      </c>
      <c r="EV758">
        <f>IF($GI758&gt;=3,INDEX($DD:$DD,$GH758+3),"")</f>
      </c>
      <c r="EW758">
        <f>IF($GI758&gt;=4,INDEX($DD:$DD,$GH758+4),"")</f>
      </c>
      <c r="EX758">
        <f>IF($GI758&gt;=5,INDEX($DD:$DD,$GH758+5),"")</f>
      </c>
      <c r="EY758">
        <f>IF($GI758&gt;=6,INDEX($DD:$DD,$GH758+6),"")</f>
      </c>
      <c r="EZ758">
        <f>IF($GI758&gt;=7,INDEX($DD:$DD,$GH758+7),"")</f>
      </c>
      <c r="FA758">
        <f>IF($GI758&gt;=8,INDEX($DD:$DD,$GH758+8),"")</f>
      </c>
      <c r="FB758">
        <f>IF($GI758&gt;=9,INDEX($DD:$DD,$GH758+9),"")</f>
      </c>
      <c r="FC758">
        <f>IF($GI758&gt;=10,INDEX($DD:$DD,$GH758+10),"")</f>
      </c>
      <c r="FD758">
        <f>IF($GI758&gt;=11,INDEX($DD:$DD,$GH758+11),"")</f>
      </c>
      <c r="FE758">
        <f>IF($GI758&gt;=12,INDEX($DD:$DD,$GH758+12),"")</f>
      </c>
      <c r="FF758">
        <f>IF($GI758&gt;=13,INDEX($DD:$DD,$GH758+13),"")</f>
      </c>
      <c r="FG758">
        <f>IF($GI758&gt;=14,INDEX($DD:$DD,$GH758+14),"")</f>
      </c>
      <c r="FH758">
        <f>IF($GI758&gt;=15,INDEX($DD:$DD,$GH758+15),"")</f>
      </c>
      <c r="FI758">
        <f>IF($GI758&gt;=16,INDEX($DD:$DD,$GH758+16),"")</f>
      </c>
      <c r="FJ758">
        <f>IF($GI758&gt;=17,INDEX($DD:$DD,$GH758+17),"")</f>
      </c>
      <c r="FK758">
        <f>IF($GI758&gt;=18,INDEX($DD:$DD,$GH758+18),"")</f>
      </c>
      <c r="FL758">
        <f>IF($GI758&gt;=19,INDEX($DD:$DD,$GH758+19),"")</f>
      </c>
      <c r="FM758">
        <f>IF($GI758&gt;=20,INDEX($DD:$DD,$GH758+20),"")</f>
      </c>
      <c r="FN758">
        <f>IF($GI758&gt;=21,INDEX($DD:$DD,$GH758+21),"")</f>
      </c>
      <c r="FO758">
        <f>IF($GI758&gt;=22,INDEX($DD:$DD,$GH758+22),"")</f>
      </c>
      <c r="FP758">
        <f>IF($GI758&gt;=23,INDEX($DD:$DD,$GH758+23),"")</f>
      </c>
      <c r="FQ758">
        <f>IF($GI758&gt;=24,INDEX($DD:$DD,$GH758+24),"")</f>
      </c>
      <c r="FR758">
        <f>IF($GI758&gt;=25,INDEX($DD:$DD,$GH758+25),"")</f>
      </c>
      <c r="FS758">
        <f>IF($GI758&gt;=26,INDEX($DD:$DD,$GH758+26),"")</f>
      </c>
      <c r="FT758">
        <f>IF($GI758&gt;=27,INDEX($DD:$DD,$GH758+27),"")</f>
      </c>
      <c r="FU758">
        <f>IF($GI758&gt;=28,INDEX($DD:$DD,$GH758+28),"")</f>
      </c>
      <c r="FV758">
        <f>IF($GI758&gt;=29,INDEX($DD:$DD,$GH758+29),"")</f>
      </c>
      <c r="FW758">
        <f>IF($GI758&gt;=30,INDEX($DD:$DD,$GH758+30),"")</f>
      </c>
      <c r="FX758">
        <f>IF($GI758&gt;=31,INDEX($DD:$DD,$GH758+31),"")</f>
      </c>
      <c r="FY758">
        <f>IF($GI758&gt;=32,INDEX($DD:$DD,$GH758+32),"")</f>
      </c>
      <c r="FZ758">
        <f>IF($GI758&gt;=33,INDEX($DD:$DD,$GH758+33),"")</f>
      </c>
      <c r="GA758">
        <f>IF($GI758&gt;=34,INDEX($DD:$DD,$GH758+34),"")</f>
      </c>
      <c r="GB758">
        <f>IF($GI758&gt;=35,INDEX($DD:$DD,$GH758+35),"")</f>
      </c>
      <c r="GC758">
        <f>IF($GI758&gt;=36,INDEX($DD:$DD,$GH758+36),"")</f>
      </c>
      <c r="GD758">
        <f>IF($GI758&gt;=37,INDEX($DD:$DD,$GH758+37),"")</f>
      </c>
      <c r="GE758">
        <f>IF($GI758&gt;=38,INDEX($DD:$DD,$GH758+38),"")</f>
      </c>
      <c r="GF758">
        <f>IF($GI758&gt;=39,INDEX($DD:$DD,$GH758+39),"")</f>
      </c>
      <c r="GG758">
        <f>IF($GI758&gt;=40,INDEX($DD:$DD,$GH758+40),"")</f>
      </c>
      <c r="GH758">
        <f>IFERROR(MATCH($DB758,$DC$2:$DC$148,0)+1,0)</f>
      </c>
      <c r="GI758">
        <f>IFERROR(INDEX($DE$2:$DE$148,MATCH($DB758,$DC$2:$DC$148,0)),0)</f>
      </c>
      <c r="GJ758">
        <f>IFERROR(MATCH($S758,$DF$758:$ES$758,0),0)</f>
      </c>
      <c r="GK758">
        <f>IF($GJ758&gt;0,INDEX($ET$758:$GG$758,$GJ758),"")</f>
      </c>
      <c r="GN758">
        <f>IF($IW758&gt;=1,INDEX($GL:$GL,$IV758+1),"")</f>
      </c>
      <c r="GO758">
        <f>IF($IW758&gt;=2,INDEX($GL:$GL,$IV758+2),"")</f>
      </c>
      <c r="GP758">
        <f>IF($IW758&gt;=3,INDEX($GL:$GL,$IV758+3),"")</f>
      </c>
      <c r="GQ758">
        <f>IF($IW758&gt;=4,INDEX($GL:$GL,$IV758+4),"")</f>
      </c>
      <c r="GR758">
        <f>IF($IW758&gt;=5,INDEX($GL:$GL,$IV758+5),"")</f>
      </c>
      <c r="GS758">
        <f>IF($IW758&gt;=6,INDEX($GL:$GL,$IV758+6),"")</f>
      </c>
      <c r="GT758">
        <f>IF($IW758&gt;=7,INDEX($GL:$GL,$IV758+7),"")</f>
      </c>
      <c r="GU758">
        <f>IF($IW758&gt;=8,INDEX($GL:$GL,$IV758+8),"")</f>
      </c>
      <c r="GV758">
        <f>IF($IW758&gt;=9,INDEX($GL:$GL,$IV758+9),"")</f>
      </c>
      <c r="GW758">
        <f>IF($IW758&gt;=10,INDEX($GL:$GL,$IV758+10),"")</f>
      </c>
      <c r="GX758">
        <f>IF($IW758&gt;=11,INDEX($GL:$GL,$IV758+11),"")</f>
      </c>
      <c r="GY758">
        <f>IF($IW758&gt;=12,INDEX($GL:$GL,$IV758+12),"")</f>
      </c>
      <c r="GZ758">
        <f>IF($IW758&gt;=13,INDEX($GL:$GL,$IV758+13),"")</f>
      </c>
      <c r="HA758">
        <f>IF($IW758&gt;=14,INDEX($GL:$GL,$IV758+14),"")</f>
      </c>
      <c r="HB758">
        <f>IF($IW758&gt;=15,INDEX($GL:$GL,$IV758+15),"")</f>
      </c>
      <c r="HC758">
        <f>IF($IW758&gt;=16,INDEX($GL:$GL,$IV758+16),"")</f>
      </c>
      <c r="HD758">
        <f>IF($IW758&gt;=17,INDEX($GL:$GL,$IV758+17),"")</f>
      </c>
      <c r="HE758">
        <f>IF($IW758&gt;=18,INDEX($GL:$GL,$IV758+18),"")</f>
      </c>
      <c r="HF758">
        <f>IF($IW758&gt;=19,INDEX($GL:$GL,$IV758+19),"")</f>
      </c>
      <c r="HG758">
        <f>IF($IW758&gt;=20,INDEX($GL:$GL,$IV758+20),"")</f>
      </c>
      <c r="HH758">
        <f>IF($IW758&gt;=21,INDEX($GL:$GL,$IV758+21),"")</f>
      </c>
      <c r="HI758">
        <f>IF($IW758&gt;=22,INDEX($GL:$GL,$IV758+22),"")</f>
      </c>
      <c r="HJ758">
        <f>IF($IW758&gt;=23,INDEX($GL:$GL,$IV758+23),"")</f>
      </c>
      <c r="HK758">
        <f>IF($IW758&gt;=24,INDEX($GL:$GL,$IV758+24),"")</f>
      </c>
      <c r="HL758">
        <f>IF($IW758&gt;=25,INDEX($GL:$GL,$IV758+25),"")</f>
      </c>
      <c r="HM758">
        <f>IF($IW758&gt;=26,INDEX($GL:$GL,$IV758+26),"")</f>
      </c>
      <c r="HN758">
        <f>IF($IW758&gt;=27,INDEX($GL:$GL,$IV758+27),"")</f>
      </c>
      <c r="HO758">
        <f>IF($IW758&gt;=28,INDEX($GL:$GL,$IV758+28),"")</f>
      </c>
      <c r="HP758">
        <f>IF($IW758&gt;=29,INDEX($GL:$GL,$IV758+29),"")</f>
      </c>
      <c r="HQ758">
        <f>IF($IW758&gt;=30,INDEX($GL:$GL,$IV758+30),"")</f>
      </c>
      <c r="HR758">
        <f>IF($IW758&gt;=31,INDEX($GL:$GL,$IV758+31),"")</f>
      </c>
      <c r="HS758">
        <f>IF($IW758&gt;=32,INDEX($GL:$GL,$IV758+32),"")</f>
      </c>
      <c r="HT758">
        <f>IF($IW758&gt;=33,INDEX($GL:$GL,$IV758+33),"")</f>
      </c>
      <c r="HU758">
        <f>IF($IW758&gt;=34,INDEX($GL:$GL,$IV758+34),"")</f>
      </c>
      <c r="HV758">
        <f>IF($IW758&gt;=35,INDEX($GL:$GL,$IV758+35),"")</f>
      </c>
      <c r="HW758">
        <f>IF($IW758&gt;=36,INDEX($GL:$GL,$IV758+36),"")</f>
      </c>
      <c r="HX758">
        <f>IF($IW758&gt;=37,INDEX($GL:$GL,$IV758+37),"")</f>
      </c>
      <c r="HY758">
        <f>IF($IW758&gt;=38,INDEX($GL:$GL,$IV758+38),"")</f>
      </c>
      <c r="HZ758">
        <f>IF($IW758&gt;=39,INDEX($GL:$GL,$IV758+39),"")</f>
      </c>
      <c r="IA758">
        <f>IF($IW758&gt;=40,INDEX($GL:$GL,$IV758+40),"")</f>
      </c>
      <c r="IB758">
        <f>IF($IW758&gt;=41,INDEX($GL:$GL,$IV758+41),"")</f>
      </c>
      <c r="IC758">
        <f>IF($IW758&gt;=42,INDEX($GL:$GL,$IV758+42),"")</f>
      </c>
      <c r="ID758">
        <f>IF($IW758&gt;=43,INDEX($GL:$GL,$IV758+43),"")</f>
      </c>
      <c r="IE758">
        <f>IF($IW758&gt;=44,INDEX($GL:$GL,$IV758+44),"")</f>
      </c>
      <c r="IF758">
        <f>IF($IW758&gt;=45,INDEX($GL:$GL,$IV758+45),"")</f>
      </c>
      <c r="IG758">
        <f>IF($IW758&gt;=46,INDEX($GL:$GL,$IV758+46),"")</f>
      </c>
      <c r="IH758">
        <f>IF($IW758&gt;=47,INDEX($GL:$GL,$IV758+47),"")</f>
      </c>
      <c r="II758">
        <f>IF($IW758&gt;=48,INDEX($GL:$GL,$IV758+48),"")</f>
      </c>
      <c r="IJ758">
        <f>IF($IW758&gt;=49,INDEX($GL:$GL,$IV758+49),"")</f>
      </c>
      <c r="IK758">
        <f>IF($IW758&gt;=50,INDEX($GL:$GL,$IV758+50),"")</f>
      </c>
      <c r="IL758">
        <f>IF($IW758&gt;=51,INDEX($GL:$GL,$IV758+51),"")</f>
      </c>
      <c r="IM758">
        <f>IF($IW758&gt;=52,INDEX($GL:$GL,$IV758+52),"")</f>
      </c>
      <c r="IN758">
        <f>IF($IW758&gt;=53,INDEX($GL:$GL,$IV758+53),"")</f>
      </c>
      <c r="IO758">
        <f>IF($IW758&gt;=54,INDEX($GL:$GL,$IV758+54),"")</f>
      </c>
      <c r="IP758">
        <f>IF($IW758&gt;=55,INDEX($GL:$GL,$IV758+55),"")</f>
      </c>
      <c r="IQ758">
        <f>IF($IW758&gt;=56,INDEX($GL:$GL,$IV758+56),"")</f>
      </c>
      <c r="IR758">
        <f>IF($IW758&gt;=57,INDEX($GL:$GL,$IV758+57),"")</f>
      </c>
      <c r="IS758">
        <f>IF($IW758&gt;=58,INDEX($GL:$GL,$IV758+58),"")</f>
      </c>
      <c r="IT758">
        <f>IF($IW758&gt;=59,INDEX($GL:$GL,$IV758+59),"")</f>
      </c>
      <c r="IU758">
        <f>IF($IW758&gt;=60,INDEX($GL:$GL,$IV758+60),"")</f>
      </c>
      <c r="IV758">
        <f>IFERROR(MATCH($GK758,$GL$2:$GL$324,0)+1,0)</f>
      </c>
      <c r="IW758">
        <f>IFERROR(INDEX($GM$2:$GM$324,MATCH($GK758,$GL$2:$GL$324,0)),0)</f>
      </c>
      <c r="IX758" t="s">
        <v>34</v>
      </c>
      <c r="IY758" t="s">
        <v>34</v>
      </c>
    </row>
    <row r="759" spans="1:259" x14ac:dyDescent="0.25">
      <c r="K759">
        <f>IF(OR($N759="",$J759=""),"",IFERROR($N759/$J759,0))</f>
      </c>
      <c r="L759">
        <f>IF($N759="","",
SUM($M759,$O759,$T759,$P759,$R759)*
(1-IF($U759="",0,VALUE($U759)/100)))</f>
      </c>
      <c r="M759">
        <f>IF($N759="","",$N759)</f>
      </c>
      <c r="O759">
        <f>IF($N759="","",
IF($H759="","",
IF(ISNUMBER(SEARCH("exempt",LOWER($H759))),0,
$N759*(VALUE(SUBSTITUTE($H759,"%",""))/100))))</f>
      </c>
      <c r="V759">
        <f>IFERROR(IF(FIND(" - ",$E759)&gt;0,MID($E759,FIND(" - ",$E759)+3,LEN($E759)),""),"")</f>
      </c>
      <c r="AE759" t="s">
        <v>1340</v>
      </c>
      <c r="AJ759">
        <f>IFERROR(LEFT($E759,FIND(" - ",$E759)-1),$E759)</f>
      </c>
      <c r="AM759">
        <f>IF($CB759&gt;=1,INDEX($AK:$AK,$CA759+1),"")</f>
      </c>
      <c r="AN759">
        <f>IF($CB759&gt;=2,INDEX($AK:$AK,$CA759+2),"")</f>
      </c>
      <c r="AO759">
        <f>IF($CB759&gt;=3,INDEX($AK:$AK,$CA759+3),"")</f>
      </c>
      <c r="AP759">
        <f>IF($CB759&gt;=4,INDEX($AK:$AK,$CA759+4),"")</f>
      </c>
      <c r="AQ759">
        <f>IF($CB759&gt;=5,INDEX($AK:$AK,$CA759+5),"")</f>
      </c>
      <c r="AR759">
        <f>IF($CB759&gt;=6,INDEX($AK:$AK,$CA759+6),"")</f>
      </c>
      <c r="AS759">
        <f>IF($CB759&gt;=7,INDEX($AK:$AK,$CA759+7),"")</f>
      </c>
      <c r="AT759">
        <f>IF($CB759&gt;=8,INDEX($AK:$AK,$CA759+8),"")</f>
      </c>
      <c r="AU759">
        <f>IF($CB759&gt;=9,INDEX($AK:$AK,$CA759+9),"")</f>
      </c>
      <c r="AV759">
        <f>IF($CB759&gt;=10,INDEX($AK:$AK,$CA759+10),"")</f>
      </c>
      <c r="AW759">
        <f>IF($CB759&gt;=11,INDEX($AK:$AK,$CA759+11),"")</f>
      </c>
      <c r="AX759">
        <f>IF($CB759&gt;=12,INDEX($AK:$AK,$CA759+12),"")</f>
      </c>
      <c r="AY759">
        <f>IF($CB759&gt;=13,INDEX($AK:$AK,$CA759+13),"")</f>
      </c>
      <c r="AZ759">
        <f>IF($CB759&gt;=14,INDEX($AK:$AK,$CA759+14),"")</f>
      </c>
      <c r="BA759">
        <f>IF($CB759&gt;=15,INDEX($AK:$AK,$CA759+15),"")</f>
      </c>
      <c r="BB759">
        <f>IF($CB759&gt;=16,INDEX($AK:$AK,$CA759+16),"")</f>
      </c>
      <c r="BC759">
        <f>IF($CB759&gt;=17,INDEX($AK:$AK,$CA759+17),"")</f>
      </c>
      <c r="BD759">
        <f>IF($CB759&gt;=18,INDEX($AK:$AK,$CA759+18),"")</f>
      </c>
      <c r="BE759">
        <f>IF($CB759&gt;=19,INDEX($AK:$AK,$CA759+19),"")</f>
      </c>
      <c r="BF759">
        <f>IF($CB759&gt;=20,INDEX($AK:$AK,$CA759+20),"")</f>
      </c>
      <c r="BG759">
        <f>IF($CB759&gt;=21,INDEX($AK:$AK,$CA759+21),"")</f>
      </c>
      <c r="BH759">
        <f>IF($CB759&gt;=22,INDEX($AK:$AK,$CA759+22),"")</f>
      </c>
      <c r="BI759">
        <f>IF($CB759&gt;=23,INDEX($AK:$AK,$CA759+23),"")</f>
      </c>
      <c r="BJ759">
        <f>IF($CB759&gt;=24,INDEX($AK:$AK,$CA759+24),"")</f>
      </c>
      <c r="BK759">
        <f>IF($CB759&gt;=25,INDEX($AK:$AK,$CA759+25),"")</f>
      </c>
      <c r="BL759">
        <f>IF($CB759&gt;=26,INDEX($AK:$AK,$CA759+26),"")</f>
      </c>
      <c r="BM759">
        <f>IF($CB759&gt;=27,INDEX($AK:$AK,$CA759+27),"")</f>
      </c>
      <c r="BN759">
        <f>IF($CB759&gt;=28,INDEX($AK:$AK,$CA759+28),"")</f>
      </c>
      <c r="BO759">
        <f>IF($CB759&gt;=29,INDEX($AK:$AK,$CA759+29),"")</f>
      </c>
      <c r="BP759">
        <f>IF($CB759&gt;=30,INDEX($AK:$AK,$CA759+30),"")</f>
      </c>
      <c r="BQ759">
        <f>IF($CB759&gt;=31,INDEX($AK:$AK,$CA759+31),"")</f>
      </c>
      <c r="BR759">
        <f>IF($CB759&gt;=32,INDEX($AK:$AK,$CA759+32),"")</f>
      </c>
      <c r="BS759">
        <f>IF($CB759&gt;=33,INDEX($AK:$AK,$CA759+33),"")</f>
      </c>
      <c r="BT759">
        <f>IF($CB759&gt;=34,INDEX($AK:$AK,$CA759+34),"")</f>
      </c>
      <c r="BU759">
        <f>IF($CB759&gt;=35,INDEX($AK:$AK,$CA759+35),"")</f>
      </c>
      <c r="BV759">
        <f>IF($CB759&gt;=36,INDEX($AK:$AK,$CA759+36),"")</f>
      </c>
      <c r="BW759">
        <f>IF($CB759&gt;=37,INDEX($AK:$AK,$CA759+37),"")</f>
      </c>
      <c r="BX759">
        <f>IF($CB759&gt;=38,INDEX($AK:$AK,$CA759+38),"")</f>
      </c>
      <c r="BY759">
        <f>IF($CB759&gt;=39,INDEX($AK:$AK,$CA759+39),"")</f>
      </c>
      <c r="BZ759">
        <f>IF($CB759&gt;=40,INDEX($AK:$AK,$CA759+40),"")</f>
      </c>
      <c r="CA759">
        <f>IFERROR(MATCH($AJ759,$AK$2:$AK$134,0)+1,0)</f>
      </c>
      <c r="CB759">
        <f>IFERROR(INDEX($AL$2:$AL$134,MATCH($AJ759,$AK$2:$AK$134,0)),0)</f>
      </c>
      <c r="CC759">
        <f>IFERROR(LEFT($F759,FIND(" - ",$F759)-1),$F759)</f>
      </c>
      <c r="CF759">
        <f>IF($DA759&gt;=1,INDEX($CD:$CD,$CZ759+1),"")</f>
      </c>
      <c r="CG759">
        <f>IF($DA759&gt;=2,INDEX($CD:$CD,$CZ759+2),"")</f>
      </c>
      <c r="CH759">
        <f>IF($DA759&gt;=3,INDEX($CD:$CD,$CZ759+3),"")</f>
      </c>
      <c r="CI759">
        <f>IF($DA759&gt;=4,INDEX($CD:$CD,$CZ759+4),"")</f>
      </c>
      <c r="CJ759">
        <f>IF($DA759&gt;=5,INDEX($CD:$CD,$CZ759+5),"")</f>
      </c>
      <c r="CK759">
        <f>IF($DA759&gt;=6,INDEX($CD:$CD,$CZ759+6),"")</f>
      </c>
      <c r="CL759">
        <f>IF($DA759&gt;=7,INDEX($CD:$CD,$CZ759+7),"")</f>
      </c>
      <c r="CM759">
        <f>IF($DA759&gt;=8,INDEX($CD:$CD,$CZ759+8),"")</f>
      </c>
      <c r="CN759">
        <f>IF($DA759&gt;=9,INDEX($CD:$CD,$CZ759+9),"")</f>
      </c>
      <c r="CO759">
        <f>IF($DA759&gt;=10,INDEX($CD:$CD,$CZ759+10),"")</f>
      </c>
      <c r="CP759">
        <f>IF($DA759&gt;=11,INDEX($CD:$CD,$CZ759+11),"")</f>
      </c>
      <c r="CQ759">
        <f>IF($DA759&gt;=12,INDEX($CD:$CD,$CZ759+12),"")</f>
      </c>
      <c r="CR759">
        <f>IF($DA759&gt;=13,INDEX($CD:$CD,$CZ759+13),"")</f>
      </c>
      <c r="CS759">
        <f>IF($DA759&gt;=14,INDEX($CD:$CD,$CZ759+14),"")</f>
      </c>
      <c r="CT759">
        <f>IF($DA759&gt;=15,INDEX($CD:$CD,$CZ759+15),"")</f>
      </c>
      <c r="CU759">
        <f>IF($DA759&gt;=16,INDEX($CD:$CD,$CZ759+16),"")</f>
      </c>
      <c r="CV759">
        <f>IF($DA759&gt;=17,INDEX($CD:$CD,$CZ759+17),"")</f>
      </c>
      <c r="CW759">
        <f>IF($DA759&gt;=18,INDEX($CD:$CD,$CZ759+18),"")</f>
      </c>
      <c r="CX759">
        <f>IF($DA759&gt;=19,INDEX($CD:$CD,$CZ759+19),"")</f>
      </c>
      <c r="CY759">
        <f>IF($DA759&gt;=20,INDEX($CD:$CD,$CZ759+20),"")</f>
      </c>
      <c r="CZ759">
        <f>IFERROR(MATCH($CC759,$CD$2:$CD$263,0)+1,0)</f>
      </c>
      <c r="DA759">
        <f>IFERROR(INDEX($CE$2:$CE$263,MATCH($CC759,$CD$2:$CD$263,0)),0)</f>
      </c>
      <c r="DB759">
        <f>IFERROR(INDEX($AI:$AI,MATCH($H759,$AH:$AH,0))&amp;"","")</f>
      </c>
      <c r="DF759">
        <f>IF($GI759&gt;=1,INDEX($DC:$DC,$GH759+1),"")</f>
      </c>
      <c r="DG759">
        <f>IF($GI759&gt;=2,INDEX($DC:$DC,$GH759+2),"")</f>
      </c>
      <c r="DH759">
        <f>IF($GI759&gt;=3,INDEX($DC:$DC,$GH759+3),"")</f>
      </c>
      <c r="DI759">
        <f>IF($GI759&gt;=4,INDEX($DC:$DC,$GH759+4),"")</f>
      </c>
      <c r="DJ759">
        <f>IF($GI759&gt;=5,INDEX($DC:$DC,$GH759+5),"")</f>
      </c>
      <c r="DK759">
        <f>IF($GI759&gt;=6,INDEX($DC:$DC,$GH759+6),"")</f>
      </c>
      <c r="DL759">
        <f>IF($GI759&gt;=7,INDEX($DC:$DC,$GH759+7),"")</f>
      </c>
      <c r="DM759">
        <f>IF($GI759&gt;=8,INDEX($DC:$DC,$GH759+8),"")</f>
      </c>
      <c r="DN759">
        <f>IF($GI759&gt;=9,INDEX($DC:$DC,$GH759+9),"")</f>
      </c>
      <c r="DO759">
        <f>IF($GI759&gt;=10,INDEX($DC:$DC,$GH759+10),"")</f>
      </c>
      <c r="DP759">
        <f>IF($GI759&gt;=11,INDEX($DC:$DC,$GH759+11),"")</f>
      </c>
      <c r="DQ759">
        <f>IF($GI759&gt;=12,INDEX($DC:$DC,$GH759+12),"")</f>
      </c>
      <c r="DR759">
        <f>IF($GI759&gt;=13,INDEX($DC:$DC,$GH759+13),"")</f>
      </c>
      <c r="DS759">
        <f>IF($GI759&gt;=14,INDEX($DC:$DC,$GH759+14),"")</f>
      </c>
      <c r="DT759">
        <f>IF($GI759&gt;=15,INDEX($DC:$DC,$GH759+15),"")</f>
      </c>
      <c r="DU759">
        <f>IF($GI759&gt;=16,INDEX($DC:$DC,$GH759+16),"")</f>
      </c>
      <c r="DV759">
        <f>IF($GI759&gt;=17,INDEX($DC:$DC,$GH759+17),"")</f>
      </c>
      <c r="DW759">
        <f>IF($GI759&gt;=18,INDEX($DC:$DC,$GH759+18),"")</f>
      </c>
      <c r="DX759">
        <f>IF($GI759&gt;=19,INDEX($DC:$DC,$GH759+19),"")</f>
      </c>
      <c r="DY759">
        <f>IF($GI759&gt;=20,INDEX($DC:$DC,$GH759+20),"")</f>
      </c>
      <c r="DZ759">
        <f>IF($GI759&gt;=21,INDEX($DC:$DC,$GH759+21),"")</f>
      </c>
      <c r="EA759">
        <f>IF($GI759&gt;=22,INDEX($DC:$DC,$GH759+22),"")</f>
      </c>
      <c r="EB759">
        <f>IF($GI759&gt;=23,INDEX($DC:$DC,$GH759+23),"")</f>
      </c>
      <c r="EC759">
        <f>IF($GI759&gt;=24,INDEX($DC:$DC,$GH759+24),"")</f>
      </c>
      <c r="ED759">
        <f>IF($GI759&gt;=25,INDEX($DC:$DC,$GH759+25),"")</f>
      </c>
      <c r="EE759">
        <f>IF($GI759&gt;=26,INDEX($DC:$DC,$GH759+26),"")</f>
      </c>
      <c r="EF759">
        <f>IF($GI759&gt;=27,INDEX($DC:$DC,$GH759+27),"")</f>
      </c>
      <c r="EG759">
        <f>IF($GI759&gt;=28,INDEX($DC:$DC,$GH759+28),"")</f>
      </c>
      <c r="EH759">
        <f>IF($GI759&gt;=29,INDEX($DC:$DC,$GH759+29),"")</f>
      </c>
      <c r="EI759">
        <f>IF($GI759&gt;=30,INDEX($DC:$DC,$GH759+30),"")</f>
      </c>
      <c r="EJ759">
        <f>IF($GI759&gt;=31,INDEX($DC:$DC,$GH759+31),"")</f>
      </c>
      <c r="EK759">
        <f>IF($GI759&gt;=32,INDEX($DC:$DC,$GH759+32),"")</f>
      </c>
      <c r="EL759">
        <f>IF($GI759&gt;=33,INDEX($DC:$DC,$GH759+33),"")</f>
      </c>
      <c r="EM759">
        <f>IF($GI759&gt;=34,INDEX($DC:$DC,$GH759+34),"")</f>
      </c>
      <c r="EN759">
        <f>IF($GI759&gt;=35,INDEX($DC:$DC,$GH759+35),"")</f>
      </c>
      <c r="EO759">
        <f>IF($GI759&gt;=36,INDEX($DC:$DC,$GH759+36),"")</f>
      </c>
      <c r="EP759">
        <f>IF($GI759&gt;=37,INDEX($DC:$DC,$GH759+37),"")</f>
      </c>
      <c r="EQ759">
        <f>IF($GI759&gt;=38,INDEX($DC:$DC,$GH759+38),"")</f>
      </c>
      <c r="ER759">
        <f>IF($GI759&gt;=39,INDEX($DC:$DC,$GH759+39),"")</f>
      </c>
      <c r="ES759">
        <f>IF($GI759&gt;=40,INDEX($DC:$DC,$GH759+40),"")</f>
      </c>
      <c r="ET759">
        <f>IF($GI759&gt;=1,INDEX($DD:$DD,$GH759+1),"")</f>
      </c>
      <c r="EU759">
        <f>IF($GI759&gt;=2,INDEX($DD:$DD,$GH759+2),"")</f>
      </c>
      <c r="EV759">
        <f>IF($GI759&gt;=3,INDEX($DD:$DD,$GH759+3),"")</f>
      </c>
      <c r="EW759">
        <f>IF($GI759&gt;=4,INDEX($DD:$DD,$GH759+4),"")</f>
      </c>
      <c r="EX759">
        <f>IF($GI759&gt;=5,INDEX($DD:$DD,$GH759+5),"")</f>
      </c>
      <c r="EY759">
        <f>IF($GI759&gt;=6,INDEX($DD:$DD,$GH759+6),"")</f>
      </c>
      <c r="EZ759">
        <f>IF($GI759&gt;=7,INDEX($DD:$DD,$GH759+7),"")</f>
      </c>
      <c r="FA759">
        <f>IF($GI759&gt;=8,INDEX($DD:$DD,$GH759+8),"")</f>
      </c>
      <c r="FB759">
        <f>IF($GI759&gt;=9,INDEX($DD:$DD,$GH759+9),"")</f>
      </c>
      <c r="FC759">
        <f>IF($GI759&gt;=10,INDEX($DD:$DD,$GH759+10),"")</f>
      </c>
      <c r="FD759">
        <f>IF($GI759&gt;=11,INDEX($DD:$DD,$GH759+11),"")</f>
      </c>
      <c r="FE759">
        <f>IF($GI759&gt;=12,INDEX($DD:$DD,$GH759+12),"")</f>
      </c>
      <c r="FF759">
        <f>IF($GI759&gt;=13,INDEX($DD:$DD,$GH759+13),"")</f>
      </c>
      <c r="FG759">
        <f>IF($GI759&gt;=14,INDEX($DD:$DD,$GH759+14),"")</f>
      </c>
      <c r="FH759">
        <f>IF($GI759&gt;=15,INDEX($DD:$DD,$GH759+15),"")</f>
      </c>
      <c r="FI759">
        <f>IF($GI759&gt;=16,INDEX($DD:$DD,$GH759+16),"")</f>
      </c>
      <c r="FJ759">
        <f>IF($GI759&gt;=17,INDEX($DD:$DD,$GH759+17),"")</f>
      </c>
      <c r="FK759">
        <f>IF($GI759&gt;=18,INDEX($DD:$DD,$GH759+18),"")</f>
      </c>
      <c r="FL759">
        <f>IF($GI759&gt;=19,INDEX($DD:$DD,$GH759+19),"")</f>
      </c>
      <c r="FM759">
        <f>IF($GI759&gt;=20,INDEX($DD:$DD,$GH759+20),"")</f>
      </c>
      <c r="FN759">
        <f>IF($GI759&gt;=21,INDEX($DD:$DD,$GH759+21),"")</f>
      </c>
      <c r="FO759">
        <f>IF($GI759&gt;=22,INDEX($DD:$DD,$GH759+22),"")</f>
      </c>
      <c r="FP759">
        <f>IF($GI759&gt;=23,INDEX($DD:$DD,$GH759+23),"")</f>
      </c>
      <c r="FQ759">
        <f>IF($GI759&gt;=24,INDEX($DD:$DD,$GH759+24),"")</f>
      </c>
      <c r="FR759">
        <f>IF($GI759&gt;=25,INDEX($DD:$DD,$GH759+25),"")</f>
      </c>
      <c r="FS759">
        <f>IF($GI759&gt;=26,INDEX($DD:$DD,$GH759+26),"")</f>
      </c>
      <c r="FT759">
        <f>IF($GI759&gt;=27,INDEX($DD:$DD,$GH759+27),"")</f>
      </c>
      <c r="FU759">
        <f>IF($GI759&gt;=28,INDEX($DD:$DD,$GH759+28),"")</f>
      </c>
      <c r="FV759">
        <f>IF($GI759&gt;=29,INDEX($DD:$DD,$GH759+29),"")</f>
      </c>
      <c r="FW759">
        <f>IF($GI759&gt;=30,INDEX($DD:$DD,$GH759+30),"")</f>
      </c>
      <c r="FX759">
        <f>IF($GI759&gt;=31,INDEX($DD:$DD,$GH759+31),"")</f>
      </c>
      <c r="FY759">
        <f>IF($GI759&gt;=32,INDEX($DD:$DD,$GH759+32),"")</f>
      </c>
      <c r="FZ759">
        <f>IF($GI759&gt;=33,INDEX($DD:$DD,$GH759+33),"")</f>
      </c>
      <c r="GA759">
        <f>IF($GI759&gt;=34,INDEX($DD:$DD,$GH759+34),"")</f>
      </c>
      <c r="GB759">
        <f>IF($GI759&gt;=35,INDEX($DD:$DD,$GH759+35),"")</f>
      </c>
      <c r="GC759">
        <f>IF($GI759&gt;=36,INDEX($DD:$DD,$GH759+36),"")</f>
      </c>
      <c r="GD759">
        <f>IF($GI759&gt;=37,INDEX($DD:$DD,$GH759+37),"")</f>
      </c>
      <c r="GE759">
        <f>IF($GI759&gt;=38,INDEX($DD:$DD,$GH759+38),"")</f>
      </c>
      <c r="GF759">
        <f>IF($GI759&gt;=39,INDEX($DD:$DD,$GH759+39),"")</f>
      </c>
      <c r="GG759">
        <f>IF($GI759&gt;=40,INDEX($DD:$DD,$GH759+40),"")</f>
      </c>
      <c r="GH759">
        <f>IFERROR(MATCH($DB759,$DC$2:$DC$148,0)+1,0)</f>
      </c>
      <c r="GI759">
        <f>IFERROR(INDEX($DE$2:$DE$148,MATCH($DB759,$DC$2:$DC$148,0)),0)</f>
      </c>
      <c r="GJ759">
        <f>IFERROR(MATCH($S759,$DF$759:$ES$759,0),0)</f>
      </c>
      <c r="GK759">
        <f>IF($GJ759&gt;0,INDEX($ET$759:$GG$759,$GJ759),"")</f>
      </c>
      <c r="GN759">
        <f>IF($IW759&gt;=1,INDEX($GL:$GL,$IV759+1),"")</f>
      </c>
      <c r="GO759">
        <f>IF($IW759&gt;=2,INDEX($GL:$GL,$IV759+2),"")</f>
      </c>
      <c r="GP759">
        <f>IF($IW759&gt;=3,INDEX($GL:$GL,$IV759+3),"")</f>
      </c>
      <c r="GQ759">
        <f>IF($IW759&gt;=4,INDEX($GL:$GL,$IV759+4),"")</f>
      </c>
      <c r="GR759">
        <f>IF($IW759&gt;=5,INDEX($GL:$GL,$IV759+5),"")</f>
      </c>
      <c r="GS759">
        <f>IF($IW759&gt;=6,INDEX($GL:$GL,$IV759+6),"")</f>
      </c>
      <c r="GT759">
        <f>IF($IW759&gt;=7,INDEX($GL:$GL,$IV759+7),"")</f>
      </c>
      <c r="GU759">
        <f>IF($IW759&gt;=8,INDEX($GL:$GL,$IV759+8),"")</f>
      </c>
      <c r="GV759">
        <f>IF($IW759&gt;=9,INDEX($GL:$GL,$IV759+9),"")</f>
      </c>
      <c r="GW759">
        <f>IF($IW759&gt;=10,INDEX($GL:$GL,$IV759+10),"")</f>
      </c>
      <c r="GX759">
        <f>IF($IW759&gt;=11,INDEX($GL:$GL,$IV759+11),"")</f>
      </c>
      <c r="GY759">
        <f>IF($IW759&gt;=12,INDEX($GL:$GL,$IV759+12),"")</f>
      </c>
      <c r="GZ759">
        <f>IF($IW759&gt;=13,INDEX($GL:$GL,$IV759+13),"")</f>
      </c>
      <c r="HA759">
        <f>IF($IW759&gt;=14,INDEX($GL:$GL,$IV759+14),"")</f>
      </c>
      <c r="HB759">
        <f>IF($IW759&gt;=15,INDEX($GL:$GL,$IV759+15),"")</f>
      </c>
      <c r="HC759">
        <f>IF($IW759&gt;=16,INDEX($GL:$GL,$IV759+16),"")</f>
      </c>
      <c r="HD759">
        <f>IF($IW759&gt;=17,INDEX($GL:$GL,$IV759+17),"")</f>
      </c>
      <c r="HE759">
        <f>IF($IW759&gt;=18,INDEX($GL:$GL,$IV759+18),"")</f>
      </c>
      <c r="HF759">
        <f>IF($IW759&gt;=19,INDEX($GL:$GL,$IV759+19),"")</f>
      </c>
      <c r="HG759">
        <f>IF($IW759&gt;=20,INDEX($GL:$GL,$IV759+20),"")</f>
      </c>
      <c r="HH759">
        <f>IF($IW759&gt;=21,INDEX($GL:$GL,$IV759+21),"")</f>
      </c>
      <c r="HI759">
        <f>IF($IW759&gt;=22,INDEX($GL:$GL,$IV759+22),"")</f>
      </c>
      <c r="HJ759">
        <f>IF($IW759&gt;=23,INDEX($GL:$GL,$IV759+23),"")</f>
      </c>
      <c r="HK759">
        <f>IF($IW759&gt;=24,INDEX($GL:$GL,$IV759+24),"")</f>
      </c>
      <c r="HL759">
        <f>IF($IW759&gt;=25,INDEX($GL:$GL,$IV759+25),"")</f>
      </c>
      <c r="HM759">
        <f>IF($IW759&gt;=26,INDEX($GL:$GL,$IV759+26),"")</f>
      </c>
      <c r="HN759">
        <f>IF($IW759&gt;=27,INDEX($GL:$GL,$IV759+27),"")</f>
      </c>
      <c r="HO759">
        <f>IF($IW759&gt;=28,INDEX($GL:$GL,$IV759+28),"")</f>
      </c>
      <c r="HP759">
        <f>IF($IW759&gt;=29,INDEX($GL:$GL,$IV759+29),"")</f>
      </c>
      <c r="HQ759">
        <f>IF($IW759&gt;=30,INDEX($GL:$GL,$IV759+30),"")</f>
      </c>
      <c r="HR759">
        <f>IF($IW759&gt;=31,INDEX($GL:$GL,$IV759+31),"")</f>
      </c>
      <c r="HS759">
        <f>IF($IW759&gt;=32,INDEX($GL:$GL,$IV759+32),"")</f>
      </c>
      <c r="HT759">
        <f>IF($IW759&gt;=33,INDEX($GL:$GL,$IV759+33),"")</f>
      </c>
      <c r="HU759">
        <f>IF($IW759&gt;=34,INDEX($GL:$GL,$IV759+34),"")</f>
      </c>
      <c r="HV759">
        <f>IF($IW759&gt;=35,INDEX($GL:$GL,$IV759+35),"")</f>
      </c>
      <c r="HW759">
        <f>IF($IW759&gt;=36,INDEX($GL:$GL,$IV759+36),"")</f>
      </c>
      <c r="HX759">
        <f>IF($IW759&gt;=37,INDEX($GL:$GL,$IV759+37),"")</f>
      </c>
      <c r="HY759">
        <f>IF($IW759&gt;=38,INDEX($GL:$GL,$IV759+38),"")</f>
      </c>
      <c r="HZ759">
        <f>IF($IW759&gt;=39,INDEX($GL:$GL,$IV759+39),"")</f>
      </c>
      <c r="IA759">
        <f>IF($IW759&gt;=40,INDEX($GL:$GL,$IV759+40),"")</f>
      </c>
      <c r="IB759">
        <f>IF($IW759&gt;=41,INDEX($GL:$GL,$IV759+41),"")</f>
      </c>
      <c r="IC759">
        <f>IF($IW759&gt;=42,INDEX($GL:$GL,$IV759+42),"")</f>
      </c>
      <c r="ID759">
        <f>IF($IW759&gt;=43,INDEX($GL:$GL,$IV759+43),"")</f>
      </c>
      <c r="IE759">
        <f>IF($IW759&gt;=44,INDEX($GL:$GL,$IV759+44),"")</f>
      </c>
      <c r="IF759">
        <f>IF($IW759&gt;=45,INDEX($GL:$GL,$IV759+45),"")</f>
      </c>
      <c r="IG759">
        <f>IF($IW759&gt;=46,INDEX($GL:$GL,$IV759+46),"")</f>
      </c>
      <c r="IH759">
        <f>IF($IW759&gt;=47,INDEX($GL:$GL,$IV759+47),"")</f>
      </c>
      <c r="II759">
        <f>IF($IW759&gt;=48,INDEX($GL:$GL,$IV759+48),"")</f>
      </c>
      <c r="IJ759">
        <f>IF($IW759&gt;=49,INDEX($GL:$GL,$IV759+49),"")</f>
      </c>
      <c r="IK759">
        <f>IF($IW759&gt;=50,INDEX($GL:$GL,$IV759+50),"")</f>
      </c>
      <c r="IL759">
        <f>IF($IW759&gt;=51,INDEX($GL:$GL,$IV759+51),"")</f>
      </c>
      <c r="IM759">
        <f>IF($IW759&gt;=52,INDEX($GL:$GL,$IV759+52),"")</f>
      </c>
      <c r="IN759">
        <f>IF($IW759&gt;=53,INDEX($GL:$GL,$IV759+53),"")</f>
      </c>
      <c r="IO759">
        <f>IF($IW759&gt;=54,INDEX($GL:$GL,$IV759+54),"")</f>
      </c>
      <c r="IP759">
        <f>IF($IW759&gt;=55,INDEX($GL:$GL,$IV759+55),"")</f>
      </c>
      <c r="IQ759">
        <f>IF($IW759&gt;=56,INDEX($GL:$GL,$IV759+56),"")</f>
      </c>
      <c r="IR759">
        <f>IF($IW759&gt;=57,INDEX($GL:$GL,$IV759+57),"")</f>
      </c>
      <c r="IS759">
        <f>IF($IW759&gt;=58,INDEX($GL:$GL,$IV759+58),"")</f>
      </c>
      <c r="IT759">
        <f>IF($IW759&gt;=59,INDEX($GL:$GL,$IV759+59),"")</f>
      </c>
      <c r="IU759">
        <f>IF($IW759&gt;=60,INDEX($GL:$GL,$IV759+60),"")</f>
      </c>
      <c r="IV759">
        <f>IFERROR(MATCH($GK759,$GL$2:$GL$324,0)+1,0)</f>
      </c>
      <c r="IW759">
        <f>IFERROR(INDEX($GM$2:$GM$324,MATCH($GK759,$GL$2:$GL$324,0)),0)</f>
      </c>
      <c r="IX759" t="s">
        <v>34</v>
      </c>
      <c r="IY759" t="s">
        <v>34</v>
      </c>
    </row>
    <row r="760" spans="1:259" x14ac:dyDescent="0.25">
      <c r="K760">
        <f>IF(OR($N760="",$J760=""),"",IFERROR($N760/$J760,0))</f>
      </c>
      <c r="L760">
        <f>IF($N760="","",
SUM($M760,$O760,$T760,$P760,$R760)*
(1-IF($U760="",0,VALUE($U760)/100)))</f>
      </c>
      <c r="M760">
        <f>IF($N760="","",$N760)</f>
      </c>
      <c r="O760">
        <f>IF($N760="","",
IF($H760="","",
IF(ISNUMBER(SEARCH("exempt",LOWER($H760))),0,
$N760*(VALUE(SUBSTITUTE($H760,"%",""))/100))))</f>
      </c>
      <c r="V760">
        <f>IFERROR(IF(FIND(" - ",$E760)&gt;0,MID($E760,FIND(" - ",$E760)+3,LEN($E760)),""),"")</f>
      </c>
      <c r="AE760" t="s">
        <v>1341</v>
      </c>
      <c r="AJ760">
        <f>IFERROR(LEFT($E760,FIND(" - ",$E760)-1),$E760)</f>
      </c>
      <c r="AM760">
        <f>IF($CB760&gt;=1,INDEX($AK:$AK,$CA760+1),"")</f>
      </c>
      <c r="AN760">
        <f>IF($CB760&gt;=2,INDEX($AK:$AK,$CA760+2),"")</f>
      </c>
      <c r="AO760">
        <f>IF($CB760&gt;=3,INDEX($AK:$AK,$CA760+3),"")</f>
      </c>
      <c r="AP760">
        <f>IF($CB760&gt;=4,INDEX($AK:$AK,$CA760+4),"")</f>
      </c>
      <c r="AQ760">
        <f>IF($CB760&gt;=5,INDEX($AK:$AK,$CA760+5),"")</f>
      </c>
      <c r="AR760">
        <f>IF($CB760&gt;=6,INDEX($AK:$AK,$CA760+6),"")</f>
      </c>
      <c r="AS760">
        <f>IF($CB760&gt;=7,INDEX($AK:$AK,$CA760+7),"")</f>
      </c>
      <c r="AT760">
        <f>IF($CB760&gt;=8,INDEX($AK:$AK,$CA760+8),"")</f>
      </c>
      <c r="AU760">
        <f>IF($CB760&gt;=9,INDEX($AK:$AK,$CA760+9),"")</f>
      </c>
      <c r="AV760">
        <f>IF($CB760&gt;=10,INDEX($AK:$AK,$CA760+10),"")</f>
      </c>
      <c r="AW760">
        <f>IF($CB760&gt;=11,INDEX($AK:$AK,$CA760+11),"")</f>
      </c>
      <c r="AX760">
        <f>IF($CB760&gt;=12,INDEX($AK:$AK,$CA760+12),"")</f>
      </c>
      <c r="AY760">
        <f>IF($CB760&gt;=13,INDEX($AK:$AK,$CA760+13),"")</f>
      </c>
      <c r="AZ760">
        <f>IF($CB760&gt;=14,INDEX($AK:$AK,$CA760+14),"")</f>
      </c>
      <c r="BA760">
        <f>IF($CB760&gt;=15,INDEX($AK:$AK,$CA760+15),"")</f>
      </c>
      <c r="BB760">
        <f>IF($CB760&gt;=16,INDEX($AK:$AK,$CA760+16),"")</f>
      </c>
      <c r="BC760">
        <f>IF($CB760&gt;=17,INDEX($AK:$AK,$CA760+17),"")</f>
      </c>
      <c r="BD760">
        <f>IF($CB760&gt;=18,INDEX($AK:$AK,$CA760+18),"")</f>
      </c>
      <c r="BE760">
        <f>IF($CB760&gt;=19,INDEX($AK:$AK,$CA760+19),"")</f>
      </c>
      <c r="BF760">
        <f>IF($CB760&gt;=20,INDEX($AK:$AK,$CA760+20),"")</f>
      </c>
      <c r="BG760">
        <f>IF($CB760&gt;=21,INDEX($AK:$AK,$CA760+21),"")</f>
      </c>
      <c r="BH760">
        <f>IF($CB760&gt;=22,INDEX($AK:$AK,$CA760+22),"")</f>
      </c>
      <c r="BI760">
        <f>IF($CB760&gt;=23,INDEX($AK:$AK,$CA760+23),"")</f>
      </c>
      <c r="BJ760">
        <f>IF($CB760&gt;=24,INDEX($AK:$AK,$CA760+24),"")</f>
      </c>
      <c r="BK760">
        <f>IF($CB760&gt;=25,INDEX($AK:$AK,$CA760+25),"")</f>
      </c>
      <c r="BL760">
        <f>IF($CB760&gt;=26,INDEX($AK:$AK,$CA760+26),"")</f>
      </c>
      <c r="BM760">
        <f>IF($CB760&gt;=27,INDEX($AK:$AK,$CA760+27),"")</f>
      </c>
      <c r="BN760">
        <f>IF($CB760&gt;=28,INDEX($AK:$AK,$CA760+28),"")</f>
      </c>
      <c r="BO760">
        <f>IF($CB760&gt;=29,INDEX($AK:$AK,$CA760+29),"")</f>
      </c>
      <c r="BP760">
        <f>IF($CB760&gt;=30,INDEX($AK:$AK,$CA760+30),"")</f>
      </c>
      <c r="BQ760">
        <f>IF($CB760&gt;=31,INDEX($AK:$AK,$CA760+31),"")</f>
      </c>
      <c r="BR760">
        <f>IF($CB760&gt;=32,INDEX($AK:$AK,$CA760+32),"")</f>
      </c>
      <c r="BS760">
        <f>IF($CB760&gt;=33,INDEX($AK:$AK,$CA760+33),"")</f>
      </c>
      <c r="BT760">
        <f>IF($CB760&gt;=34,INDEX($AK:$AK,$CA760+34),"")</f>
      </c>
      <c r="BU760">
        <f>IF($CB760&gt;=35,INDEX($AK:$AK,$CA760+35),"")</f>
      </c>
      <c r="BV760">
        <f>IF($CB760&gt;=36,INDEX($AK:$AK,$CA760+36),"")</f>
      </c>
      <c r="BW760">
        <f>IF($CB760&gt;=37,INDEX($AK:$AK,$CA760+37),"")</f>
      </c>
      <c r="BX760">
        <f>IF($CB760&gt;=38,INDEX($AK:$AK,$CA760+38),"")</f>
      </c>
      <c r="BY760">
        <f>IF($CB760&gt;=39,INDEX($AK:$AK,$CA760+39),"")</f>
      </c>
      <c r="BZ760">
        <f>IF($CB760&gt;=40,INDEX($AK:$AK,$CA760+40),"")</f>
      </c>
      <c r="CA760">
        <f>IFERROR(MATCH($AJ760,$AK$2:$AK$134,0)+1,0)</f>
      </c>
      <c r="CB760">
        <f>IFERROR(INDEX($AL$2:$AL$134,MATCH($AJ760,$AK$2:$AK$134,0)),0)</f>
      </c>
      <c r="CC760">
        <f>IFERROR(LEFT($F760,FIND(" - ",$F760)-1),$F760)</f>
      </c>
      <c r="CF760">
        <f>IF($DA760&gt;=1,INDEX($CD:$CD,$CZ760+1),"")</f>
      </c>
      <c r="CG760">
        <f>IF($DA760&gt;=2,INDEX($CD:$CD,$CZ760+2),"")</f>
      </c>
      <c r="CH760">
        <f>IF($DA760&gt;=3,INDEX($CD:$CD,$CZ760+3),"")</f>
      </c>
      <c r="CI760">
        <f>IF($DA760&gt;=4,INDEX($CD:$CD,$CZ760+4),"")</f>
      </c>
      <c r="CJ760">
        <f>IF($DA760&gt;=5,INDEX($CD:$CD,$CZ760+5),"")</f>
      </c>
      <c r="CK760">
        <f>IF($DA760&gt;=6,INDEX($CD:$CD,$CZ760+6),"")</f>
      </c>
      <c r="CL760">
        <f>IF($DA760&gt;=7,INDEX($CD:$CD,$CZ760+7),"")</f>
      </c>
      <c r="CM760">
        <f>IF($DA760&gt;=8,INDEX($CD:$CD,$CZ760+8),"")</f>
      </c>
      <c r="CN760">
        <f>IF($DA760&gt;=9,INDEX($CD:$CD,$CZ760+9),"")</f>
      </c>
      <c r="CO760">
        <f>IF($DA760&gt;=10,INDEX($CD:$CD,$CZ760+10),"")</f>
      </c>
      <c r="CP760">
        <f>IF($DA760&gt;=11,INDEX($CD:$CD,$CZ760+11),"")</f>
      </c>
      <c r="CQ760">
        <f>IF($DA760&gt;=12,INDEX($CD:$CD,$CZ760+12),"")</f>
      </c>
      <c r="CR760">
        <f>IF($DA760&gt;=13,INDEX($CD:$CD,$CZ760+13),"")</f>
      </c>
      <c r="CS760">
        <f>IF($DA760&gt;=14,INDEX($CD:$CD,$CZ760+14),"")</f>
      </c>
      <c r="CT760">
        <f>IF($DA760&gt;=15,INDEX($CD:$CD,$CZ760+15),"")</f>
      </c>
      <c r="CU760">
        <f>IF($DA760&gt;=16,INDEX($CD:$CD,$CZ760+16),"")</f>
      </c>
      <c r="CV760">
        <f>IF($DA760&gt;=17,INDEX($CD:$CD,$CZ760+17),"")</f>
      </c>
      <c r="CW760">
        <f>IF($DA760&gt;=18,INDEX($CD:$CD,$CZ760+18),"")</f>
      </c>
      <c r="CX760">
        <f>IF($DA760&gt;=19,INDEX($CD:$CD,$CZ760+19),"")</f>
      </c>
      <c r="CY760">
        <f>IF($DA760&gt;=20,INDEX($CD:$CD,$CZ760+20),"")</f>
      </c>
      <c r="CZ760">
        <f>IFERROR(MATCH($CC760,$CD$2:$CD$263,0)+1,0)</f>
      </c>
      <c r="DA760">
        <f>IFERROR(INDEX($CE$2:$CE$263,MATCH($CC760,$CD$2:$CD$263,0)),0)</f>
      </c>
      <c r="DB760">
        <f>IFERROR(INDEX($AI:$AI,MATCH($H760,$AH:$AH,0))&amp;"","")</f>
      </c>
      <c r="DF760">
        <f>IF($GI760&gt;=1,INDEX($DC:$DC,$GH760+1),"")</f>
      </c>
      <c r="DG760">
        <f>IF($GI760&gt;=2,INDEX($DC:$DC,$GH760+2),"")</f>
      </c>
      <c r="DH760">
        <f>IF($GI760&gt;=3,INDEX($DC:$DC,$GH760+3),"")</f>
      </c>
      <c r="DI760">
        <f>IF($GI760&gt;=4,INDEX($DC:$DC,$GH760+4),"")</f>
      </c>
      <c r="DJ760">
        <f>IF($GI760&gt;=5,INDEX($DC:$DC,$GH760+5),"")</f>
      </c>
      <c r="DK760">
        <f>IF($GI760&gt;=6,INDEX($DC:$DC,$GH760+6),"")</f>
      </c>
      <c r="DL760">
        <f>IF($GI760&gt;=7,INDEX($DC:$DC,$GH760+7),"")</f>
      </c>
      <c r="DM760">
        <f>IF($GI760&gt;=8,INDEX($DC:$DC,$GH760+8),"")</f>
      </c>
      <c r="DN760">
        <f>IF($GI760&gt;=9,INDEX($DC:$DC,$GH760+9),"")</f>
      </c>
      <c r="DO760">
        <f>IF($GI760&gt;=10,INDEX($DC:$DC,$GH760+10),"")</f>
      </c>
      <c r="DP760">
        <f>IF($GI760&gt;=11,INDEX($DC:$DC,$GH760+11),"")</f>
      </c>
      <c r="DQ760">
        <f>IF($GI760&gt;=12,INDEX($DC:$DC,$GH760+12),"")</f>
      </c>
      <c r="DR760">
        <f>IF($GI760&gt;=13,INDEX($DC:$DC,$GH760+13),"")</f>
      </c>
      <c r="DS760">
        <f>IF($GI760&gt;=14,INDEX($DC:$DC,$GH760+14),"")</f>
      </c>
      <c r="DT760">
        <f>IF($GI760&gt;=15,INDEX($DC:$DC,$GH760+15),"")</f>
      </c>
      <c r="DU760">
        <f>IF($GI760&gt;=16,INDEX($DC:$DC,$GH760+16),"")</f>
      </c>
      <c r="DV760">
        <f>IF($GI760&gt;=17,INDEX($DC:$DC,$GH760+17),"")</f>
      </c>
      <c r="DW760">
        <f>IF($GI760&gt;=18,INDEX($DC:$DC,$GH760+18),"")</f>
      </c>
      <c r="DX760">
        <f>IF($GI760&gt;=19,INDEX($DC:$DC,$GH760+19),"")</f>
      </c>
      <c r="DY760">
        <f>IF($GI760&gt;=20,INDEX($DC:$DC,$GH760+20),"")</f>
      </c>
      <c r="DZ760">
        <f>IF($GI760&gt;=21,INDEX($DC:$DC,$GH760+21),"")</f>
      </c>
      <c r="EA760">
        <f>IF($GI760&gt;=22,INDEX($DC:$DC,$GH760+22),"")</f>
      </c>
      <c r="EB760">
        <f>IF($GI760&gt;=23,INDEX($DC:$DC,$GH760+23),"")</f>
      </c>
      <c r="EC760">
        <f>IF($GI760&gt;=24,INDEX($DC:$DC,$GH760+24),"")</f>
      </c>
      <c r="ED760">
        <f>IF($GI760&gt;=25,INDEX($DC:$DC,$GH760+25),"")</f>
      </c>
      <c r="EE760">
        <f>IF($GI760&gt;=26,INDEX($DC:$DC,$GH760+26),"")</f>
      </c>
      <c r="EF760">
        <f>IF($GI760&gt;=27,INDEX($DC:$DC,$GH760+27),"")</f>
      </c>
      <c r="EG760">
        <f>IF($GI760&gt;=28,INDEX($DC:$DC,$GH760+28),"")</f>
      </c>
      <c r="EH760">
        <f>IF($GI760&gt;=29,INDEX($DC:$DC,$GH760+29),"")</f>
      </c>
      <c r="EI760">
        <f>IF($GI760&gt;=30,INDEX($DC:$DC,$GH760+30),"")</f>
      </c>
      <c r="EJ760">
        <f>IF($GI760&gt;=31,INDEX($DC:$DC,$GH760+31),"")</f>
      </c>
      <c r="EK760">
        <f>IF($GI760&gt;=32,INDEX($DC:$DC,$GH760+32),"")</f>
      </c>
      <c r="EL760">
        <f>IF($GI760&gt;=33,INDEX($DC:$DC,$GH760+33),"")</f>
      </c>
      <c r="EM760">
        <f>IF($GI760&gt;=34,INDEX($DC:$DC,$GH760+34),"")</f>
      </c>
      <c r="EN760">
        <f>IF($GI760&gt;=35,INDEX($DC:$DC,$GH760+35),"")</f>
      </c>
      <c r="EO760">
        <f>IF($GI760&gt;=36,INDEX($DC:$DC,$GH760+36),"")</f>
      </c>
      <c r="EP760">
        <f>IF($GI760&gt;=37,INDEX($DC:$DC,$GH760+37),"")</f>
      </c>
      <c r="EQ760">
        <f>IF($GI760&gt;=38,INDEX($DC:$DC,$GH760+38),"")</f>
      </c>
      <c r="ER760">
        <f>IF($GI760&gt;=39,INDEX($DC:$DC,$GH760+39),"")</f>
      </c>
      <c r="ES760">
        <f>IF($GI760&gt;=40,INDEX($DC:$DC,$GH760+40),"")</f>
      </c>
      <c r="ET760">
        <f>IF($GI760&gt;=1,INDEX($DD:$DD,$GH760+1),"")</f>
      </c>
      <c r="EU760">
        <f>IF($GI760&gt;=2,INDEX($DD:$DD,$GH760+2),"")</f>
      </c>
      <c r="EV760">
        <f>IF($GI760&gt;=3,INDEX($DD:$DD,$GH760+3),"")</f>
      </c>
      <c r="EW760">
        <f>IF($GI760&gt;=4,INDEX($DD:$DD,$GH760+4),"")</f>
      </c>
      <c r="EX760">
        <f>IF($GI760&gt;=5,INDEX($DD:$DD,$GH760+5),"")</f>
      </c>
      <c r="EY760">
        <f>IF($GI760&gt;=6,INDEX($DD:$DD,$GH760+6),"")</f>
      </c>
      <c r="EZ760">
        <f>IF($GI760&gt;=7,INDEX($DD:$DD,$GH760+7),"")</f>
      </c>
      <c r="FA760">
        <f>IF($GI760&gt;=8,INDEX($DD:$DD,$GH760+8),"")</f>
      </c>
      <c r="FB760">
        <f>IF($GI760&gt;=9,INDEX($DD:$DD,$GH760+9),"")</f>
      </c>
      <c r="FC760">
        <f>IF($GI760&gt;=10,INDEX($DD:$DD,$GH760+10),"")</f>
      </c>
      <c r="FD760">
        <f>IF($GI760&gt;=11,INDEX($DD:$DD,$GH760+11),"")</f>
      </c>
      <c r="FE760">
        <f>IF($GI760&gt;=12,INDEX($DD:$DD,$GH760+12),"")</f>
      </c>
      <c r="FF760">
        <f>IF($GI760&gt;=13,INDEX($DD:$DD,$GH760+13),"")</f>
      </c>
      <c r="FG760">
        <f>IF($GI760&gt;=14,INDEX($DD:$DD,$GH760+14),"")</f>
      </c>
      <c r="FH760">
        <f>IF($GI760&gt;=15,INDEX($DD:$DD,$GH760+15),"")</f>
      </c>
      <c r="FI760">
        <f>IF($GI760&gt;=16,INDEX($DD:$DD,$GH760+16),"")</f>
      </c>
      <c r="FJ760">
        <f>IF($GI760&gt;=17,INDEX($DD:$DD,$GH760+17),"")</f>
      </c>
      <c r="FK760">
        <f>IF($GI760&gt;=18,INDEX($DD:$DD,$GH760+18),"")</f>
      </c>
      <c r="FL760">
        <f>IF($GI760&gt;=19,INDEX($DD:$DD,$GH760+19),"")</f>
      </c>
      <c r="FM760">
        <f>IF($GI760&gt;=20,INDEX($DD:$DD,$GH760+20),"")</f>
      </c>
      <c r="FN760">
        <f>IF($GI760&gt;=21,INDEX($DD:$DD,$GH760+21),"")</f>
      </c>
      <c r="FO760">
        <f>IF($GI760&gt;=22,INDEX($DD:$DD,$GH760+22),"")</f>
      </c>
      <c r="FP760">
        <f>IF($GI760&gt;=23,INDEX($DD:$DD,$GH760+23),"")</f>
      </c>
      <c r="FQ760">
        <f>IF($GI760&gt;=24,INDEX($DD:$DD,$GH760+24),"")</f>
      </c>
      <c r="FR760">
        <f>IF($GI760&gt;=25,INDEX($DD:$DD,$GH760+25),"")</f>
      </c>
      <c r="FS760">
        <f>IF($GI760&gt;=26,INDEX($DD:$DD,$GH760+26),"")</f>
      </c>
      <c r="FT760">
        <f>IF($GI760&gt;=27,INDEX($DD:$DD,$GH760+27),"")</f>
      </c>
      <c r="FU760">
        <f>IF($GI760&gt;=28,INDEX($DD:$DD,$GH760+28),"")</f>
      </c>
      <c r="FV760">
        <f>IF($GI760&gt;=29,INDEX($DD:$DD,$GH760+29),"")</f>
      </c>
      <c r="FW760">
        <f>IF($GI760&gt;=30,INDEX($DD:$DD,$GH760+30),"")</f>
      </c>
      <c r="FX760">
        <f>IF($GI760&gt;=31,INDEX($DD:$DD,$GH760+31),"")</f>
      </c>
      <c r="FY760">
        <f>IF($GI760&gt;=32,INDEX($DD:$DD,$GH760+32),"")</f>
      </c>
      <c r="FZ760">
        <f>IF($GI760&gt;=33,INDEX($DD:$DD,$GH760+33),"")</f>
      </c>
      <c r="GA760">
        <f>IF($GI760&gt;=34,INDEX($DD:$DD,$GH760+34),"")</f>
      </c>
      <c r="GB760">
        <f>IF($GI760&gt;=35,INDEX($DD:$DD,$GH760+35),"")</f>
      </c>
      <c r="GC760">
        <f>IF($GI760&gt;=36,INDEX($DD:$DD,$GH760+36),"")</f>
      </c>
      <c r="GD760">
        <f>IF($GI760&gt;=37,INDEX($DD:$DD,$GH760+37),"")</f>
      </c>
      <c r="GE760">
        <f>IF($GI760&gt;=38,INDEX($DD:$DD,$GH760+38),"")</f>
      </c>
      <c r="GF760">
        <f>IF($GI760&gt;=39,INDEX($DD:$DD,$GH760+39),"")</f>
      </c>
      <c r="GG760">
        <f>IF($GI760&gt;=40,INDEX($DD:$DD,$GH760+40),"")</f>
      </c>
      <c r="GH760">
        <f>IFERROR(MATCH($DB760,$DC$2:$DC$148,0)+1,0)</f>
      </c>
      <c r="GI760">
        <f>IFERROR(INDEX($DE$2:$DE$148,MATCH($DB760,$DC$2:$DC$148,0)),0)</f>
      </c>
      <c r="GJ760">
        <f>IFERROR(MATCH($S760,$DF$760:$ES$760,0),0)</f>
      </c>
      <c r="GK760">
        <f>IF($GJ760&gt;0,INDEX($ET$760:$GG$760,$GJ760),"")</f>
      </c>
      <c r="GN760">
        <f>IF($IW760&gt;=1,INDEX($GL:$GL,$IV760+1),"")</f>
      </c>
      <c r="GO760">
        <f>IF($IW760&gt;=2,INDEX($GL:$GL,$IV760+2),"")</f>
      </c>
      <c r="GP760">
        <f>IF($IW760&gt;=3,INDEX($GL:$GL,$IV760+3),"")</f>
      </c>
      <c r="GQ760">
        <f>IF($IW760&gt;=4,INDEX($GL:$GL,$IV760+4),"")</f>
      </c>
      <c r="GR760">
        <f>IF($IW760&gt;=5,INDEX($GL:$GL,$IV760+5),"")</f>
      </c>
      <c r="GS760">
        <f>IF($IW760&gt;=6,INDEX($GL:$GL,$IV760+6),"")</f>
      </c>
      <c r="GT760">
        <f>IF($IW760&gt;=7,INDEX($GL:$GL,$IV760+7),"")</f>
      </c>
      <c r="GU760">
        <f>IF($IW760&gt;=8,INDEX($GL:$GL,$IV760+8),"")</f>
      </c>
      <c r="GV760">
        <f>IF($IW760&gt;=9,INDEX($GL:$GL,$IV760+9),"")</f>
      </c>
      <c r="GW760">
        <f>IF($IW760&gt;=10,INDEX($GL:$GL,$IV760+10),"")</f>
      </c>
      <c r="GX760">
        <f>IF($IW760&gt;=11,INDEX($GL:$GL,$IV760+11),"")</f>
      </c>
      <c r="GY760">
        <f>IF($IW760&gt;=12,INDEX($GL:$GL,$IV760+12),"")</f>
      </c>
      <c r="GZ760">
        <f>IF($IW760&gt;=13,INDEX($GL:$GL,$IV760+13),"")</f>
      </c>
      <c r="HA760">
        <f>IF($IW760&gt;=14,INDEX($GL:$GL,$IV760+14),"")</f>
      </c>
      <c r="HB760">
        <f>IF($IW760&gt;=15,INDEX($GL:$GL,$IV760+15),"")</f>
      </c>
      <c r="HC760">
        <f>IF($IW760&gt;=16,INDEX($GL:$GL,$IV760+16),"")</f>
      </c>
      <c r="HD760">
        <f>IF($IW760&gt;=17,INDEX($GL:$GL,$IV760+17),"")</f>
      </c>
      <c r="HE760">
        <f>IF($IW760&gt;=18,INDEX($GL:$GL,$IV760+18),"")</f>
      </c>
      <c r="HF760">
        <f>IF($IW760&gt;=19,INDEX($GL:$GL,$IV760+19),"")</f>
      </c>
      <c r="HG760">
        <f>IF($IW760&gt;=20,INDEX($GL:$GL,$IV760+20),"")</f>
      </c>
      <c r="HH760">
        <f>IF($IW760&gt;=21,INDEX($GL:$GL,$IV760+21),"")</f>
      </c>
      <c r="HI760">
        <f>IF($IW760&gt;=22,INDEX($GL:$GL,$IV760+22),"")</f>
      </c>
      <c r="HJ760">
        <f>IF($IW760&gt;=23,INDEX($GL:$GL,$IV760+23),"")</f>
      </c>
      <c r="HK760">
        <f>IF($IW760&gt;=24,INDEX($GL:$GL,$IV760+24),"")</f>
      </c>
      <c r="HL760">
        <f>IF($IW760&gt;=25,INDEX($GL:$GL,$IV760+25),"")</f>
      </c>
      <c r="HM760">
        <f>IF($IW760&gt;=26,INDEX($GL:$GL,$IV760+26),"")</f>
      </c>
      <c r="HN760">
        <f>IF($IW760&gt;=27,INDEX($GL:$GL,$IV760+27),"")</f>
      </c>
      <c r="HO760">
        <f>IF($IW760&gt;=28,INDEX($GL:$GL,$IV760+28),"")</f>
      </c>
      <c r="HP760">
        <f>IF($IW760&gt;=29,INDEX($GL:$GL,$IV760+29),"")</f>
      </c>
      <c r="HQ760">
        <f>IF($IW760&gt;=30,INDEX($GL:$GL,$IV760+30),"")</f>
      </c>
      <c r="HR760">
        <f>IF($IW760&gt;=31,INDEX($GL:$GL,$IV760+31),"")</f>
      </c>
      <c r="HS760">
        <f>IF($IW760&gt;=32,INDEX($GL:$GL,$IV760+32),"")</f>
      </c>
      <c r="HT760">
        <f>IF($IW760&gt;=33,INDEX($GL:$GL,$IV760+33),"")</f>
      </c>
      <c r="HU760">
        <f>IF($IW760&gt;=34,INDEX($GL:$GL,$IV760+34),"")</f>
      </c>
      <c r="HV760">
        <f>IF($IW760&gt;=35,INDEX($GL:$GL,$IV760+35),"")</f>
      </c>
      <c r="HW760">
        <f>IF($IW760&gt;=36,INDEX($GL:$GL,$IV760+36),"")</f>
      </c>
      <c r="HX760">
        <f>IF($IW760&gt;=37,INDEX($GL:$GL,$IV760+37),"")</f>
      </c>
      <c r="HY760">
        <f>IF($IW760&gt;=38,INDEX($GL:$GL,$IV760+38),"")</f>
      </c>
      <c r="HZ760">
        <f>IF($IW760&gt;=39,INDEX($GL:$GL,$IV760+39),"")</f>
      </c>
      <c r="IA760">
        <f>IF($IW760&gt;=40,INDEX($GL:$GL,$IV760+40),"")</f>
      </c>
      <c r="IB760">
        <f>IF($IW760&gt;=41,INDEX($GL:$GL,$IV760+41),"")</f>
      </c>
      <c r="IC760">
        <f>IF($IW760&gt;=42,INDEX($GL:$GL,$IV760+42),"")</f>
      </c>
      <c r="ID760">
        <f>IF($IW760&gt;=43,INDEX($GL:$GL,$IV760+43),"")</f>
      </c>
      <c r="IE760">
        <f>IF($IW760&gt;=44,INDEX($GL:$GL,$IV760+44),"")</f>
      </c>
      <c r="IF760">
        <f>IF($IW760&gt;=45,INDEX($GL:$GL,$IV760+45),"")</f>
      </c>
      <c r="IG760">
        <f>IF($IW760&gt;=46,INDEX($GL:$GL,$IV760+46),"")</f>
      </c>
      <c r="IH760">
        <f>IF($IW760&gt;=47,INDEX($GL:$GL,$IV760+47),"")</f>
      </c>
      <c r="II760">
        <f>IF($IW760&gt;=48,INDEX($GL:$GL,$IV760+48),"")</f>
      </c>
      <c r="IJ760">
        <f>IF($IW760&gt;=49,INDEX($GL:$GL,$IV760+49),"")</f>
      </c>
      <c r="IK760">
        <f>IF($IW760&gt;=50,INDEX($GL:$GL,$IV760+50),"")</f>
      </c>
      <c r="IL760">
        <f>IF($IW760&gt;=51,INDEX($GL:$GL,$IV760+51),"")</f>
      </c>
      <c r="IM760">
        <f>IF($IW760&gt;=52,INDEX($GL:$GL,$IV760+52),"")</f>
      </c>
      <c r="IN760">
        <f>IF($IW760&gt;=53,INDEX($GL:$GL,$IV760+53),"")</f>
      </c>
      <c r="IO760">
        <f>IF($IW760&gt;=54,INDEX($GL:$GL,$IV760+54),"")</f>
      </c>
      <c r="IP760">
        <f>IF($IW760&gt;=55,INDEX($GL:$GL,$IV760+55),"")</f>
      </c>
      <c r="IQ760">
        <f>IF($IW760&gt;=56,INDEX($GL:$GL,$IV760+56),"")</f>
      </c>
      <c r="IR760">
        <f>IF($IW760&gt;=57,INDEX($GL:$GL,$IV760+57),"")</f>
      </c>
      <c r="IS760">
        <f>IF($IW760&gt;=58,INDEX($GL:$GL,$IV760+58),"")</f>
      </c>
      <c r="IT760">
        <f>IF($IW760&gt;=59,INDEX($GL:$GL,$IV760+59),"")</f>
      </c>
      <c r="IU760">
        <f>IF($IW760&gt;=60,INDEX($GL:$GL,$IV760+60),"")</f>
      </c>
      <c r="IV760">
        <f>IFERROR(MATCH($GK760,$GL$2:$GL$324,0)+1,0)</f>
      </c>
      <c r="IW760">
        <f>IFERROR(INDEX($GM$2:$GM$324,MATCH($GK760,$GL$2:$GL$324,0)),0)</f>
      </c>
      <c r="IX760" t="s">
        <v>34</v>
      </c>
      <c r="IY760" t="s">
        <v>34</v>
      </c>
    </row>
    <row r="761" spans="1:259" x14ac:dyDescent="0.25">
      <c r="K761">
        <f>IF(OR($N761="",$J761=""),"",IFERROR($N761/$J761,0))</f>
      </c>
      <c r="L761">
        <f>IF($N761="","",
SUM($M761,$O761,$T761,$P761,$R761)*
(1-IF($U761="",0,VALUE($U761)/100)))</f>
      </c>
      <c r="M761">
        <f>IF($N761="","",$N761)</f>
      </c>
      <c r="O761">
        <f>IF($N761="","",
IF($H761="","",
IF(ISNUMBER(SEARCH("exempt",LOWER($H761))),0,
$N761*(VALUE(SUBSTITUTE($H761,"%",""))/100))))</f>
      </c>
      <c r="V761">
        <f>IFERROR(IF(FIND(" - ",$E761)&gt;0,MID($E761,FIND(" - ",$E761)+3,LEN($E761)),""),"")</f>
      </c>
      <c r="AE761" t="s">
        <v>1342</v>
      </c>
      <c r="AJ761">
        <f>IFERROR(LEFT($E761,FIND(" - ",$E761)-1),$E761)</f>
      </c>
      <c r="AM761">
        <f>IF($CB761&gt;=1,INDEX($AK:$AK,$CA761+1),"")</f>
      </c>
      <c r="AN761">
        <f>IF($CB761&gt;=2,INDEX($AK:$AK,$CA761+2),"")</f>
      </c>
      <c r="AO761">
        <f>IF($CB761&gt;=3,INDEX($AK:$AK,$CA761+3),"")</f>
      </c>
      <c r="AP761">
        <f>IF($CB761&gt;=4,INDEX($AK:$AK,$CA761+4),"")</f>
      </c>
      <c r="AQ761">
        <f>IF($CB761&gt;=5,INDEX($AK:$AK,$CA761+5),"")</f>
      </c>
      <c r="AR761">
        <f>IF($CB761&gt;=6,INDEX($AK:$AK,$CA761+6),"")</f>
      </c>
      <c r="AS761">
        <f>IF($CB761&gt;=7,INDEX($AK:$AK,$CA761+7),"")</f>
      </c>
      <c r="AT761">
        <f>IF($CB761&gt;=8,INDEX($AK:$AK,$CA761+8),"")</f>
      </c>
      <c r="AU761">
        <f>IF($CB761&gt;=9,INDEX($AK:$AK,$CA761+9),"")</f>
      </c>
      <c r="AV761">
        <f>IF($CB761&gt;=10,INDEX($AK:$AK,$CA761+10),"")</f>
      </c>
      <c r="AW761">
        <f>IF($CB761&gt;=11,INDEX($AK:$AK,$CA761+11),"")</f>
      </c>
      <c r="AX761">
        <f>IF($CB761&gt;=12,INDEX($AK:$AK,$CA761+12),"")</f>
      </c>
      <c r="AY761">
        <f>IF($CB761&gt;=13,INDEX($AK:$AK,$CA761+13),"")</f>
      </c>
      <c r="AZ761">
        <f>IF($CB761&gt;=14,INDEX($AK:$AK,$CA761+14),"")</f>
      </c>
      <c r="BA761">
        <f>IF($CB761&gt;=15,INDEX($AK:$AK,$CA761+15),"")</f>
      </c>
      <c r="BB761">
        <f>IF($CB761&gt;=16,INDEX($AK:$AK,$CA761+16),"")</f>
      </c>
      <c r="BC761">
        <f>IF($CB761&gt;=17,INDEX($AK:$AK,$CA761+17),"")</f>
      </c>
      <c r="BD761">
        <f>IF($CB761&gt;=18,INDEX($AK:$AK,$CA761+18),"")</f>
      </c>
      <c r="BE761">
        <f>IF($CB761&gt;=19,INDEX($AK:$AK,$CA761+19),"")</f>
      </c>
      <c r="BF761">
        <f>IF($CB761&gt;=20,INDEX($AK:$AK,$CA761+20),"")</f>
      </c>
      <c r="BG761">
        <f>IF($CB761&gt;=21,INDEX($AK:$AK,$CA761+21),"")</f>
      </c>
      <c r="BH761">
        <f>IF($CB761&gt;=22,INDEX($AK:$AK,$CA761+22),"")</f>
      </c>
      <c r="BI761">
        <f>IF($CB761&gt;=23,INDEX($AK:$AK,$CA761+23),"")</f>
      </c>
      <c r="BJ761">
        <f>IF($CB761&gt;=24,INDEX($AK:$AK,$CA761+24),"")</f>
      </c>
      <c r="BK761">
        <f>IF($CB761&gt;=25,INDEX($AK:$AK,$CA761+25),"")</f>
      </c>
      <c r="BL761">
        <f>IF($CB761&gt;=26,INDEX($AK:$AK,$CA761+26),"")</f>
      </c>
      <c r="BM761">
        <f>IF($CB761&gt;=27,INDEX($AK:$AK,$CA761+27),"")</f>
      </c>
      <c r="BN761">
        <f>IF($CB761&gt;=28,INDEX($AK:$AK,$CA761+28),"")</f>
      </c>
      <c r="BO761">
        <f>IF($CB761&gt;=29,INDEX($AK:$AK,$CA761+29),"")</f>
      </c>
      <c r="BP761">
        <f>IF($CB761&gt;=30,INDEX($AK:$AK,$CA761+30),"")</f>
      </c>
      <c r="BQ761">
        <f>IF($CB761&gt;=31,INDEX($AK:$AK,$CA761+31),"")</f>
      </c>
      <c r="BR761">
        <f>IF($CB761&gt;=32,INDEX($AK:$AK,$CA761+32),"")</f>
      </c>
      <c r="BS761">
        <f>IF($CB761&gt;=33,INDEX($AK:$AK,$CA761+33),"")</f>
      </c>
      <c r="BT761">
        <f>IF($CB761&gt;=34,INDEX($AK:$AK,$CA761+34),"")</f>
      </c>
      <c r="BU761">
        <f>IF($CB761&gt;=35,INDEX($AK:$AK,$CA761+35),"")</f>
      </c>
      <c r="BV761">
        <f>IF($CB761&gt;=36,INDEX($AK:$AK,$CA761+36),"")</f>
      </c>
      <c r="BW761">
        <f>IF($CB761&gt;=37,INDEX($AK:$AK,$CA761+37),"")</f>
      </c>
      <c r="BX761">
        <f>IF($CB761&gt;=38,INDEX($AK:$AK,$CA761+38),"")</f>
      </c>
      <c r="BY761">
        <f>IF($CB761&gt;=39,INDEX($AK:$AK,$CA761+39),"")</f>
      </c>
      <c r="BZ761">
        <f>IF($CB761&gt;=40,INDEX($AK:$AK,$CA761+40),"")</f>
      </c>
      <c r="CA761">
        <f>IFERROR(MATCH($AJ761,$AK$2:$AK$134,0)+1,0)</f>
      </c>
      <c r="CB761">
        <f>IFERROR(INDEX($AL$2:$AL$134,MATCH($AJ761,$AK$2:$AK$134,0)),0)</f>
      </c>
      <c r="CC761">
        <f>IFERROR(LEFT($F761,FIND(" - ",$F761)-1),$F761)</f>
      </c>
      <c r="CF761">
        <f>IF($DA761&gt;=1,INDEX($CD:$CD,$CZ761+1),"")</f>
      </c>
      <c r="CG761">
        <f>IF($DA761&gt;=2,INDEX($CD:$CD,$CZ761+2),"")</f>
      </c>
      <c r="CH761">
        <f>IF($DA761&gt;=3,INDEX($CD:$CD,$CZ761+3),"")</f>
      </c>
      <c r="CI761">
        <f>IF($DA761&gt;=4,INDEX($CD:$CD,$CZ761+4),"")</f>
      </c>
      <c r="CJ761">
        <f>IF($DA761&gt;=5,INDEX($CD:$CD,$CZ761+5),"")</f>
      </c>
      <c r="CK761">
        <f>IF($DA761&gt;=6,INDEX($CD:$CD,$CZ761+6),"")</f>
      </c>
      <c r="CL761">
        <f>IF($DA761&gt;=7,INDEX($CD:$CD,$CZ761+7),"")</f>
      </c>
      <c r="CM761">
        <f>IF($DA761&gt;=8,INDEX($CD:$CD,$CZ761+8),"")</f>
      </c>
      <c r="CN761">
        <f>IF($DA761&gt;=9,INDEX($CD:$CD,$CZ761+9),"")</f>
      </c>
      <c r="CO761">
        <f>IF($DA761&gt;=10,INDEX($CD:$CD,$CZ761+10),"")</f>
      </c>
      <c r="CP761">
        <f>IF($DA761&gt;=11,INDEX($CD:$CD,$CZ761+11),"")</f>
      </c>
      <c r="CQ761">
        <f>IF($DA761&gt;=12,INDEX($CD:$CD,$CZ761+12),"")</f>
      </c>
      <c r="CR761">
        <f>IF($DA761&gt;=13,INDEX($CD:$CD,$CZ761+13),"")</f>
      </c>
      <c r="CS761">
        <f>IF($DA761&gt;=14,INDEX($CD:$CD,$CZ761+14),"")</f>
      </c>
      <c r="CT761">
        <f>IF($DA761&gt;=15,INDEX($CD:$CD,$CZ761+15),"")</f>
      </c>
      <c r="CU761">
        <f>IF($DA761&gt;=16,INDEX($CD:$CD,$CZ761+16),"")</f>
      </c>
      <c r="CV761">
        <f>IF($DA761&gt;=17,INDEX($CD:$CD,$CZ761+17),"")</f>
      </c>
      <c r="CW761">
        <f>IF($DA761&gt;=18,INDEX($CD:$CD,$CZ761+18),"")</f>
      </c>
      <c r="CX761">
        <f>IF($DA761&gt;=19,INDEX($CD:$CD,$CZ761+19),"")</f>
      </c>
      <c r="CY761">
        <f>IF($DA761&gt;=20,INDEX($CD:$CD,$CZ761+20),"")</f>
      </c>
      <c r="CZ761">
        <f>IFERROR(MATCH($CC761,$CD$2:$CD$263,0)+1,0)</f>
      </c>
      <c r="DA761">
        <f>IFERROR(INDEX($CE$2:$CE$263,MATCH($CC761,$CD$2:$CD$263,0)),0)</f>
      </c>
      <c r="DB761">
        <f>IFERROR(INDEX($AI:$AI,MATCH($H761,$AH:$AH,0))&amp;"","")</f>
      </c>
      <c r="DF761">
        <f>IF($GI761&gt;=1,INDEX($DC:$DC,$GH761+1),"")</f>
      </c>
      <c r="DG761">
        <f>IF($GI761&gt;=2,INDEX($DC:$DC,$GH761+2),"")</f>
      </c>
      <c r="DH761">
        <f>IF($GI761&gt;=3,INDEX($DC:$DC,$GH761+3),"")</f>
      </c>
      <c r="DI761">
        <f>IF($GI761&gt;=4,INDEX($DC:$DC,$GH761+4),"")</f>
      </c>
      <c r="DJ761">
        <f>IF($GI761&gt;=5,INDEX($DC:$DC,$GH761+5),"")</f>
      </c>
      <c r="DK761">
        <f>IF($GI761&gt;=6,INDEX($DC:$DC,$GH761+6),"")</f>
      </c>
      <c r="DL761">
        <f>IF($GI761&gt;=7,INDEX($DC:$DC,$GH761+7),"")</f>
      </c>
      <c r="DM761">
        <f>IF($GI761&gt;=8,INDEX($DC:$DC,$GH761+8),"")</f>
      </c>
      <c r="DN761">
        <f>IF($GI761&gt;=9,INDEX($DC:$DC,$GH761+9),"")</f>
      </c>
      <c r="DO761">
        <f>IF($GI761&gt;=10,INDEX($DC:$DC,$GH761+10),"")</f>
      </c>
      <c r="DP761">
        <f>IF($GI761&gt;=11,INDEX($DC:$DC,$GH761+11),"")</f>
      </c>
      <c r="DQ761">
        <f>IF($GI761&gt;=12,INDEX($DC:$DC,$GH761+12),"")</f>
      </c>
      <c r="DR761">
        <f>IF($GI761&gt;=13,INDEX($DC:$DC,$GH761+13),"")</f>
      </c>
      <c r="DS761">
        <f>IF($GI761&gt;=14,INDEX($DC:$DC,$GH761+14),"")</f>
      </c>
      <c r="DT761">
        <f>IF($GI761&gt;=15,INDEX($DC:$DC,$GH761+15),"")</f>
      </c>
      <c r="DU761">
        <f>IF($GI761&gt;=16,INDEX($DC:$DC,$GH761+16),"")</f>
      </c>
      <c r="DV761">
        <f>IF($GI761&gt;=17,INDEX($DC:$DC,$GH761+17),"")</f>
      </c>
      <c r="DW761">
        <f>IF($GI761&gt;=18,INDEX($DC:$DC,$GH761+18),"")</f>
      </c>
      <c r="DX761">
        <f>IF($GI761&gt;=19,INDEX($DC:$DC,$GH761+19),"")</f>
      </c>
      <c r="DY761">
        <f>IF($GI761&gt;=20,INDEX($DC:$DC,$GH761+20),"")</f>
      </c>
      <c r="DZ761">
        <f>IF($GI761&gt;=21,INDEX($DC:$DC,$GH761+21),"")</f>
      </c>
      <c r="EA761">
        <f>IF($GI761&gt;=22,INDEX($DC:$DC,$GH761+22),"")</f>
      </c>
      <c r="EB761">
        <f>IF($GI761&gt;=23,INDEX($DC:$DC,$GH761+23),"")</f>
      </c>
      <c r="EC761">
        <f>IF($GI761&gt;=24,INDEX($DC:$DC,$GH761+24),"")</f>
      </c>
      <c r="ED761">
        <f>IF($GI761&gt;=25,INDEX($DC:$DC,$GH761+25),"")</f>
      </c>
      <c r="EE761">
        <f>IF($GI761&gt;=26,INDEX($DC:$DC,$GH761+26),"")</f>
      </c>
      <c r="EF761">
        <f>IF($GI761&gt;=27,INDEX($DC:$DC,$GH761+27),"")</f>
      </c>
      <c r="EG761">
        <f>IF($GI761&gt;=28,INDEX($DC:$DC,$GH761+28),"")</f>
      </c>
      <c r="EH761">
        <f>IF($GI761&gt;=29,INDEX($DC:$DC,$GH761+29),"")</f>
      </c>
      <c r="EI761">
        <f>IF($GI761&gt;=30,INDEX($DC:$DC,$GH761+30),"")</f>
      </c>
      <c r="EJ761">
        <f>IF($GI761&gt;=31,INDEX($DC:$DC,$GH761+31),"")</f>
      </c>
      <c r="EK761">
        <f>IF($GI761&gt;=32,INDEX($DC:$DC,$GH761+32),"")</f>
      </c>
      <c r="EL761">
        <f>IF($GI761&gt;=33,INDEX($DC:$DC,$GH761+33),"")</f>
      </c>
      <c r="EM761">
        <f>IF($GI761&gt;=34,INDEX($DC:$DC,$GH761+34),"")</f>
      </c>
      <c r="EN761">
        <f>IF($GI761&gt;=35,INDEX($DC:$DC,$GH761+35),"")</f>
      </c>
      <c r="EO761">
        <f>IF($GI761&gt;=36,INDEX($DC:$DC,$GH761+36),"")</f>
      </c>
      <c r="EP761">
        <f>IF($GI761&gt;=37,INDEX($DC:$DC,$GH761+37),"")</f>
      </c>
      <c r="EQ761">
        <f>IF($GI761&gt;=38,INDEX($DC:$DC,$GH761+38),"")</f>
      </c>
      <c r="ER761">
        <f>IF($GI761&gt;=39,INDEX($DC:$DC,$GH761+39),"")</f>
      </c>
      <c r="ES761">
        <f>IF($GI761&gt;=40,INDEX($DC:$DC,$GH761+40),"")</f>
      </c>
      <c r="ET761">
        <f>IF($GI761&gt;=1,INDEX($DD:$DD,$GH761+1),"")</f>
      </c>
      <c r="EU761">
        <f>IF($GI761&gt;=2,INDEX($DD:$DD,$GH761+2),"")</f>
      </c>
      <c r="EV761">
        <f>IF($GI761&gt;=3,INDEX($DD:$DD,$GH761+3),"")</f>
      </c>
      <c r="EW761">
        <f>IF($GI761&gt;=4,INDEX($DD:$DD,$GH761+4),"")</f>
      </c>
      <c r="EX761">
        <f>IF($GI761&gt;=5,INDEX($DD:$DD,$GH761+5),"")</f>
      </c>
      <c r="EY761">
        <f>IF($GI761&gt;=6,INDEX($DD:$DD,$GH761+6),"")</f>
      </c>
      <c r="EZ761">
        <f>IF($GI761&gt;=7,INDEX($DD:$DD,$GH761+7),"")</f>
      </c>
      <c r="FA761">
        <f>IF($GI761&gt;=8,INDEX($DD:$DD,$GH761+8),"")</f>
      </c>
      <c r="FB761">
        <f>IF($GI761&gt;=9,INDEX($DD:$DD,$GH761+9),"")</f>
      </c>
      <c r="FC761">
        <f>IF($GI761&gt;=10,INDEX($DD:$DD,$GH761+10),"")</f>
      </c>
      <c r="FD761">
        <f>IF($GI761&gt;=11,INDEX($DD:$DD,$GH761+11),"")</f>
      </c>
      <c r="FE761">
        <f>IF($GI761&gt;=12,INDEX($DD:$DD,$GH761+12),"")</f>
      </c>
      <c r="FF761">
        <f>IF($GI761&gt;=13,INDEX($DD:$DD,$GH761+13),"")</f>
      </c>
      <c r="FG761">
        <f>IF($GI761&gt;=14,INDEX($DD:$DD,$GH761+14),"")</f>
      </c>
      <c r="FH761">
        <f>IF($GI761&gt;=15,INDEX($DD:$DD,$GH761+15),"")</f>
      </c>
      <c r="FI761">
        <f>IF($GI761&gt;=16,INDEX($DD:$DD,$GH761+16),"")</f>
      </c>
      <c r="FJ761">
        <f>IF($GI761&gt;=17,INDEX($DD:$DD,$GH761+17),"")</f>
      </c>
      <c r="FK761">
        <f>IF($GI761&gt;=18,INDEX($DD:$DD,$GH761+18),"")</f>
      </c>
      <c r="FL761">
        <f>IF($GI761&gt;=19,INDEX($DD:$DD,$GH761+19),"")</f>
      </c>
      <c r="FM761">
        <f>IF($GI761&gt;=20,INDEX($DD:$DD,$GH761+20),"")</f>
      </c>
      <c r="FN761">
        <f>IF($GI761&gt;=21,INDEX($DD:$DD,$GH761+21),"")</f>
      </c>
      <c r="FO761">
        <f>IF($GI761&gt;=22,INDEX($DD:$DD,$GH761+22),"")</f>
      </c>
      <c r="FP761">
        <f>IF($GI761&gt;=23,INDEX($DD:$DD,$GH761+23),"")</f>
      </c>
      <c r="FQ761">
        <f>IF($GI761&gt;=24,INDEX($DD:$DD,$GH761+24),"")</f>
      </c>
      <c r="FR761">
        <f>IF($GI761&gt;=25,INDEX($DD:$DD,$GH761+25),"")</f>
      </c>
      <c r="FS761">
        <f>IF($GI761&gt;=26,INDEX($DD:$DD,$GH761+26),"")</f>
      </c>
      <c r="FT761">
        <f>IF($GI761&gt;=27,INDEX($DD:$DD,$GH761+27),"")</f>
      </c>
      <c r="FU761">
        <f>IF($GI761&gt;=28,INDEX($DD:$DD,$GH761+28),"")</f>
      </c>
      <c r="FV761">
        <f>IF($GI761&gt;=29,INDEX($DD:$DD,$GH761+29),"")</f>
      </c>
      <c r="FW761">
        <f>IF($GI761&gt;=30,INDEX($DD:$DD,$GH761+30),"")</f>
      </c>
      <c r="FX761">
        <f>IF($GI761&gt;=31,INDEX($DD:$DD,$GH761+31),"")</f>
      </c>
      <c r="FY761">
        <f>IF($GI761&gt;=32,INDEX($DD:$DD,$GH761+32),"")</f>
      </c>
      <c r="FZ761">
        <f>IF($GI761&gt;=33,INDEX($DD:$DD,$GH761+33),"")</f>
      </c>
      <c r="GA761">
        <f>IF($GI761&gt;=34,INDEX($DD:$DD,$GH761+34),"")</f>
      </c>
      <c r="GB761">
        <f>IF($GI761&gt;=35,INDEX($DD:$DD,$GH761+35),"")</f>
      </c>
      <c r="GC761">
        <f>IF($GI761&gt;=36,INDEX($DD:$DD,$GH761+36),"")</f>
      </c>
      <c r="GD761">
        <f>IF($GI761&gt;=37,INDEX($DD:$DD,$GH761+37),"")</f>
      </c>
      <c r="GE761">
        <f>IF($GI761&gt;=38,INDEX($DD:$DD,$GH761+38),"")</f>
      </c>
      <c r="GF761">
        <f>IF($GI761&gt;=39,INDEX($DD:$DD,$GH761+39),"")</f>
      </c>
      <c r="GG761">
        <f>IF($GI761&gt;=40,INDEX($DD:$DD,$GH761+40),"")</f>
      </c>
      <c r="GH761">
        <f>IFERROR(MATCH($DB761,$DC$2:$DC$148,0)+1,0)</f>
      </c>
      <c r="GI761">
        <f>IFERROR(INDEX($DE$2:$DE$148,MATCH($DB761,$DC$2:$DC$148,0)),0)</f>
      </c>
      <c r="GJ761">
        <f>IFERROR(MATCH($S761,$DF$761:$ES$761,0),0)</f>
      </c>
      <c r="GK761">
        <f>IF($GJ761&gt;0,INDEX($ET$761:$GG$761,$GJ761),"")</f>
      </c>
      <c r="GN761">
        <f>IF($IW761&gt;=1,INDEX($GL:$GL,$IV761+1),"")</f>
      </c>
      <c r="GO761">
        <f>IF($IW761&gt;=2,INDEX($GL:$GL,$IV761+2),"")</f>
      </c>
      <c r="GP761">
        <f>IF($IW761&gt;=3,INDEX($GL:$GL,$IV761+3),"")</f>
      </c>
      <c r="GQ761">
        <f>IF($IW761&gt;=4,INDEX($GL:$GL,$IV761+4),"")</f>
      </c>
      <c r="GR761">
        <f>IF($IW761&gt;=5,INDEX($GL:$GL,$IV761+5),"")</f>
      </c>
      <c r="GS761">
        <f>IF($IW761&gt;=6,INDEX($GL:$GL,$IV761+6),"")</f>
      </c>
      <c r="GT761">
        <f>IF($IW761&gt;=7,INDEX($GL:$GL,$IV761+7),"")</f>
      </c>
      <c r="GU761">
        <f>IF($IW761&gt;=8,INDEX($GL:$GL,$IV761+8),"")</f>
      </c>
      <c r="GV761">
        <f>IF($IW761&gt;=9,INDEX($GL:$GL,$IV761+9),"")</f>
      </c>
      <c r="GW761">
        <f>IF($IW761&gt;=10,INDEX($GL:$GL,$IV761+10),"")</f>
      </c>
      <c r="GX761">
        <f>IF($IW761&gt;=11,INDEX($GL:$GL,$IV761+11),"")</f>
      </c>
      <c r="GY761">
        <f>IF($IW761&gt;=12,INDEX($GL:$GL,$IV761+12),"")</f>
      </c>
      <c r="GZ761">
        <f>IF($IW761&gt;=13,INDEX($GL:$GL,$IV761+13),"")</f>
      </c>
      <c r="HA761">
        <f>IF($IW761&gt;=14,INDEX($GL:$GL,$IV761+14),"")</f>
      </c>
      <c r="HB761">
        <f>IF($IW761&gt;=15,INDEX($GL:$GL,$IV761+15),"")</f>
      </c>
      <c r="HC761">
        <f>IF($IW761&gt;=16,INDEX($GL:$GL,$IV761+16),"")</f>
      </c>
      <c r="HD761">
        <f>IF($IW761&gt;=17,INDEX($GL:$GL,$IV761+17),"")</f>
      </c>
      <c r="HE761">
        <f>IF($IW761&gt;=18,INDEX($GL:$GL,$IV761+18),"")</f>
      </c>
      <c r="HF761">
        <f>IF($IW761&gt;=19,INDEX($GL:$GL,$IV761+19),"")</f>
      </c>
      <c r="HG761">
        <f>IF($IW761&gt;=20,INDEX($GL:$GL,$IV761+20),"")</f>
      </c>
      <c r="HH761">
        <f>IF($IW761&gt;=21,INDEX($GL:$GL,$IV761+21),"")</f>
      </c>
      <c r="HI761">
        <f>IF($IW761&gt;=22,INDEX($GL:$GL,$IV761+22),"")</f>
      </c>
      <c r="HJ761">
        <f>IF($IW761&gt;=23,INDEX($GL:$GL,$IV761+23),"")</f>
      </c>
      <c r="HK761">
        <f>IF($IW761&gt;=24,INDEX($GL:$GL,$IV761+24),"")</f>
      </c>
      <c r="HL761">
        <f>IF($IW761&gt;=25,INDEX($GL:$GL,$IV761+25),"")</f>
      </c>
      <c r="HM761">
        <f>IF($IW761&gt;=26,INDEX($GL:$GL,$IV761+26),"")</f>
      </c>
      <c r="HN761">
        <f>IF($IW761&gt;=27,INDEX($GL:$GL,$IV761+27),"")</f>
      </c>
      <c r="HO761">
        <f>IF($IW761&gt;=28,INDEX($GL:$GL,$IV761+28),"")</f>
      </c>
      <c r="HP761">
        <f>IF($IW761&gt;=29,INDEX($GL:$GL,$IV761+29),"")</f>
      </c>
      <c r="HQ761">
        <f>IF($IW761&gt;=30,INDEX($GL:$GL,$IV761+30),"")</f>
      </c>
      <c r="HR761">
        <f>IF($IW761&gt;=31,INDEX($GL:$GL,$IV761+31),"")</f>
      </c>
      <c r="HS761">
        <f>IF($IW761&gt;=32,INDEX($GL:$GL,$IV761+32),"")</f>
      </c>
      <c r="HT761">
        <f>IF($IW761&gt;=33,INDEX($GL:$GL,$IV761+33),"")</f>
      </c>
      <c r="HU761">
        <f>IF($IW761&gt;=34,INDEX($GL:$GL,$IV761+34),"")</f>
      </c>
      <c r="HV761">
        <f>IF($IW761&gt;=35,INDEX($GL:$GL,$IV761+35),"")</f>
      </c>
      <c r="HW761">
        <f>IF($IW761&gt;=36,INDEX($GL:$GL,$IV761+36),"")</f>
      </c>
      <c r="HX761">
        <f>IF($IW761&gt;=37,INDEX($GL:$GL,$IV761+37),"")</f>
      </c>
      <c r="HY761">
        <f>IF($IW761&gt;=38,INDEX($GL:$GL,$IV761+38),"")</f>
      </c>
      <c r="HZ761">
        <f>IF($IW761&gt;=39,INDEX($GL:$GL,$IV761+39),"")</f>
      </c>
      <c r="IA761">
        <f>IF($IW761&gt;=40,INDEX($GL:$GL,$IV761+40),"")</f>
      </c>
      <c r="IB761">
        <f>IF($IW761&gt;=41,INDEX($GL:$GL,$IV761+41),"")</f>
      </c>
      <c r="IC761">
        <f>IF($IW761&gt;=42,INDEX($GL:$GL,$IV761+42),"")</f>
      </c>
      <c r="ID761">
        <f>IF($IW761&gt;=43,INDEX($GL:$GL,$IV761+43),"")</f>
      </c>
      <c r="IE761">
        <f>IF($IW761&gt;=44,INDEX($GL:$GL,$IV761+44),"")</f>
      </c>
      <c r="IF761">
        <f>IF($IW761&gt;=45,INDEX($GL:$GL,$IV761+45),"")</f>
      </c>
      <c r="IG761">
        <f>IF($IW761&gt;=46,INDEX($GL:$GL,$IV761+46),"")</f>
      </c>
      <c r="IH761">
        <f>IF($IW761&gt;=47,INDEX($GL:$GL,$IV761+47),"")</f>
      </c>
      <c r="II761">
        <f>IF($IW761&gt;=48,INDEX($GL:$GL,$IV761+48),"")</f>
      </c>
      <c r="IJ761">
        <f>IF($IW761&gt;=49,INDEX($GL:$GL,$IV761+49),"")</f>
      </c>
      <c r="IK761">
        <f>IF($IW761&gt;=50,INDEX($GL:$GL,$IV761+50),"")</f>
      </c>
      <c r="IL761">
        <f>IF($IW761&gt;=51,INDEX($GL:$GL,$IV761+51),"")</f>
      </c>
      <c r="IM761">
        <f>IF($IW761&gt;=52,INDEX($GL:$GL,$IV761+52),"")</f>
      </c>
      <c r="IN761">
        <f>IF($IW761&gt;=53,INDEX($GL:$GL,$IV761+53),"")</f>
      </c>
      <c r="IO761">
        <f>IF($IW761&gt;=54,INDEX($GL:$GL,$IV761+54),"")</f>
      </c>
      <c r="IP761">
        <f>IF($IW761&gt;=55,INDEX($GL:$GL,$IV761+55),"")</f>
      </c>
      <c r="IQ761">
        <f>IF($IW761&gt;=56,INDEX($GL:$GL,$IV761+56),"")</f>
      </c>
      <c r="IR761">
        <f>IF($IW761&gt;=57,INDEX($GL:$GL,$IV761+57),"")</f>
      </c>
      <c r="IS761">
        <f>IF($IW761&gt;=58,INDEX($GL:$GL,$IV761+58),"")</f>
      </c>
      <c r="IT761">
        <f>IF($IW761&gt;=59,INDEX($GL:$GL,$IV761+59),"")</f>
      </c>
      <c r="IU761">
        <f>IF($IW761&gt;=60,INDEX($GL:$GL,$IV761+60),"")</f>
      </c>
      <c r="IV761">
        <f>IFERROR(MATCH($GK761,$GL$2:$GL$324,0)+1,0)</f>
      </c>
      <c r="IW761">
        <f>IFERROR(INDEX($GM$2:$GM$324,MATCH($GK761,$GL$2:$GL$324,0)),0)</f>
      </c>
      <c r="IX761" t="s">
        <v>34</v>
      </c>
      <c r="IY761" t="s">
        <v>34</v>
      </c>
    </row>
    <row r="762" spans="1:259" x14ac:dyDescent="0.25">
      <c r="K762">
        <f>IF(OR($N762="",$J762=""),"",IFERROR($N762/$J762,0))</f>
      </c>
      <c r="L762">
        <f>IF($N762="","",
SUM($M762,$O762,$T762,$P762,$R762)*
(1-IF($U762="",0,VALUE($U762)/100)))</f>
      </c>
      <c r="M762">
        <f>IF($N762="","",$N762)</f>
      </c>
      <c r="O762">
        <f>IF($N762="","",
IF($H762="","",
IF(ISNUMBER(SEARCH("exempt",LOWER($H762))),0,
$N762*(VALUE(SUBSTITUTE($H762,"%",""))/100))))</f>
      </c>
      <c r="V762">
        <f>IFERROR(IF(FIND(" - ",$E762)&gt;0,MID($E762,FIND(" - ",$E762)+3,LEN($E762)),""),"")</f>
      </c>
      <c r="AE762" t="s">
        <v>1343</v>
      </c>
      <c r="AJ762">
        <f>IFERROR(LEFT($E762,FIND(" - ",$E762)-1),$E762)</f>
      </c>
      <c r="AM762">
        <f>IF($CB762&gt;=1,INDEX($AK:$AK,$CA762+1),"")</f>
      </c>
      <c r="AN762">
        <f>IF($CB762&gt;=2,INDEX($AK:$AK,$CA762+2),"")</f>
      </c>
      <c r="AO762">
        <f>IF($CB762&gt;=3,INDEX($AK:$AK,$CA762+3),"")</f>
      </c>
      <c r="AP762">
        <f>IF($CB762&gt;=4,INDEX($AK:$AK,$CA762+4),"")</f>
      </c>
      <c r="AQ762">
        <f>IF($CB762&gt;=5,INDEX($AK:$AK,$CA762+5),"")</f>
      </c>
      <c r="AR762">
        <f>IF($CB762&gt;=6,INDEX($AK:$AK,$CA762+6),"")</f>
      </c>
      <c r="AS762">
        <f>IF($CB762&gt;=7,INDEX($AK:$AK,$CA762+7),"")</f>
      </c>
      <c r="AT762">
        <f>IF($CB762&gt;=8,INDEX($AK:$AK,$CA762+8),"")</f>
      </c>
      <c r="AU762">
        <f>IF($CB762&gt;=9,INDEX($AK:$AK,$CA762+9),"")</f>
      </c>
      <c r="AV762">
        <f>IF($CB762&gt;=10,INDEX($AK:$AK,$CA762+10),"")</f>
      </c>
      <c r="AW762">
        <f>IF($CB762&gt;=11,INDEX($AK:$AK,$CA762+11),"")</f>
      </c>
      <c r="AX762">
        <f>IF($CB762&gt;=12,INDEX($AK:$AK,$CA762+12),"")</f>
      </c>
      <c r="AY762">
        <f>IF($CB762&gt;=13,INDEX($AK:$AK,$CA762+13),"")</f>
      </c>
      <c r="AZ762">
        <f>IF($CB762&gt;=14,INDEX($AK:$AK,$CA762+14),"")</f>
      </c>
      <c r="BA762">
        <f>IF($CB762&gt;=15,INDEX($AK:$AK,$CA762+15),"")</f>
      </c>
      <c r="BB762">
        <f>IF($CB762&gt;=16,INDEX($AK:$AK,$CA762+16),"")</f>
      </c>
      <c r="BC762">
        <f>IF($CB762&gt;=17,INDEX($AK:$AK,$CA762+17),"")</f>
      </c>
      <c r="BD762">
        <f>IF($CB762&gt;=18,INDEX($AK:$AK,$CA762+18),"")</f>
      </c>
      <c r="BE762">
        <f>IF($CB762&gt;=19,INDEX($AK:$AK,$CA762+19),"")</f>
      </c>
      <c r="BF762">
        <f>IF($CB762&gt;=20,INDEX($AK:$AK,$CA762+20),"")</f>
      </c>
      <c r="BG762">
        <f>IF($CB762&gt;=21,INDEX($AK:$AK,$CA762+21),"")</f>
      </c>
      <c r="BH762">
        <f>IF($CB762&gt;=22,INDEX($AK:$AK,$CA762+22),"")</f>
      </c>
      <c r="BI762">
        <f>IF($CB762&gt;=23,INDEX($AK:$AK,$CA762+23),"")</f>
      </c>
      <c r="BJ762">
        <f>IF($CB762&gt;=24,INDEX($AK:$AK,$CA762+24),"")</f>
      </c>
      <c r="BK762">
        <f>IF($CB762&gt;=25,INDEX($AK:$AK,$CA762+25),"")</f>
      </c>
      <c r="BL762">
        <f>IF($CB762&gt;=26,INDEX($AK:$AK,$CA762+26),"")</f>
      </c>
      <c r="BM762">
        <f>IF($CB762&gt;=27,INDEX($AK:$AK,$CA762+27),"")</f>
      </c>
      <c r="BN762">
        <f>IF($CB762&gt;=28,INDEX($AK:$AK,$CA762+28),"")</f>
      </c>
      <c r="BO762">
        <f>IF($CB762&gt;=29,INDEX($AK:$AK,$CA762+29),"")</f>
      </c>
      <c r="BP762">
        <f>IF($CB762&gt;=30,INDEX($AK:$AK,$CA762+30),"")</f>
      </c>
      <c r="BQ762">
        <f>IF($CB762&gt;=31,INDEX($AK:$AK,$CA762+31),"")</f>
      </c>
      <c r="BR762">
        <f>IF($CB762&gt;=32,INDEX($AK:$AK,$CA762+32),"")</f>
      </c>
      <c r="BS762">
        <f>IF($CB762&gt;=33,INDEX($AK:$AK,$CA762+33),"")</f>
      </c>
      <c r="BT762">
        <f>IF($CB762&gt;=34,INDEX($AK:$AK,$CA762+34),"")</f>
      </c>
      <c r="BU762">
        <f>IF($CB762&gt;=35,INDEX($AK:$AK,$CA762+35),"")</f>
      </c>
      <c r="BV762">
        <f>IF($CB762&gt;=36,INDEX($AK:$AK,$CA762+36),"")</f>
      </c>
      <c r="BW762">
        <f>IF($CB762&gt;=37,INDEX($AK:$AK,$CA762+37),"")</f>
      </c>
      <c r="BX762">
        <f>IF($CB762&gt;=38,INDEX($AK:$AK,$CA762+38),"")</f>
      </c>
      <c r="BY762">
        <f>IF($CB762&gt;=39,INDEX($AK:$AK,$CA762+39),"")</f>
      </c>
      <c r="BZ762">
        <f>IF($CB762&gt;=40,INDEX($AK:$AK,$CA762+40),"")</f>
      </c>
      <c r="CA762">
        <f>IFERROR(MATCH($AJ762,$AK$2:$AK$134,0)+1,0)</f>
      </c>
      <c r="CB762">
        <f>IFERROR(INDEX($AL$2:$AL$134,MATCH($AJ762,$AK$2:$AK$134,0)),0)</f>
      </c>
      <c r="CC762">
        <f>IFERROR(LEFT($F762,FIND(" - ",$F762)-1),$F762)</f>
      </c>
      <c r="CF762">
        <f>IF($DA762&gt;=1,INDEX($CD:$CD,$CZ762+1),"")</f>
      </c>
      <c r="CG762">
        <f>IF($DA762&gt;=2,INDEX($CD:$CD,$CZ762+2),"")</f>
      </c>
      <c r="CH762">
        <f>IF($DA762&gt;=3,INDEX($CD:$CD,$CZ762+3),"")</f>
      </c>
      <c r="CI762">
        <f>IF($DA762&gt;=4,INDEX($CD:$CD,$CZ762+4),"")</f>
      </c>
      <c r="CJ762">
        <f>IF($DA762&gt;=5,INDEX($CD:$CD,$CZ762+5),"")</f>
      </c>
      <c r="CK762">
        <f>IF($DA762&gt;=6,INDEX($CD:$CD,$CZ762+6),"")</f>
      </c>
      <c r="CL762">
        <f>IF($DA762&gt;=7,INDEX($CD:$CD,$CZ762+7),"")</f>
      </c>
      <c r="CM762">
        <f>IF($DA762&gt;=8,INDEX($CD:$CD,$CZ762+8),"")</f>
      </c>
      <c r="CN762">
        <f>IF($DA762&gt;=9,INDEX($CD:$CD,$CZ762+9),"")</f>
      </c>
      <c r="CO762">
        <f>IF($DA762&gt;=10,INDEX($CD:$CD,$CZ762+10),"")</f>
      </c>
      <c r="CP762">
        <f>IF($DA762&gt;=11,INDEX($CD:$CD,$CZ762+11),"")</f>
      </c>
      <c r="CQ762">
        <f>IF($DA762&gt;=12,INDEX($CD:$CD,$CZ762+12),"")</f>
      </c>
      <c r="CR762">
        <f>IF($DA762&gt;=13,INDEX($CD:$CD,$CZ762+13),"")</f>
      </c>
      <c r="CS762">
        <f>IF($DA762&gt;=14,INDEX($CD:$CD,$CZ762+14),"")</f>
      </c>
      <c r="CT762">
        <f>IF($DA762&gt;=15,INDEX($CD:$CD,$CZ762+15),"")</f>
      </c>
      <c r="CU762">
        <f>IF($DA762&gt;=16,INDEX($CD:$CD,$CZ762+16),"")</f>
      </c>
      <c r="CV762">
        <f>IF($DA762&gt;=17,INDEX($CD:$CD,$CZ762+17),"")</f>
      </c>
      <c r="CW762">
        <f>IF($DA762&gt;=18,INDEX($CD:$CD,$CZ762+18),"")</f>
      </c>
      <c r="CX762">
        <f>IF($DA762&gt;=19,INDEX($CD:$CD,$CZ762+19),"")</f>
      </c>
      <c r="CY762">
        <f>IF($DA762&gt;=20,INDEX($CD:$CD,$CZ762+20),"")</f>
      </c>
      <c r="CZ762">
        <f>IFERROR(MATCH($CC762,$CD$2:$CD$263,0)+1,0)</f>
      </c>
      <c r="DA762">
        <f>IFERROR(INDEX($CE$2:$CE$263,MATCH($CC762,$CD$2:$CD$263,0)),0)</f>
      </c>
      <c r="DB762">
        <f>IFERROR(INDEX($AI:$AI,MATCH($H762,$AH:$AH,0))&amp;"","")</f>
      </c>
      <c r="DF762">
        <f>IF($GI762&gt;=1,INDEX($DC:$DC,$GH762+1),"")</f>
      </c>
      <c r="DG762">
        <f>IF($GI762&gt;=2,INDEX($DC:$DC,$GH762+2),"")</f>
      </c>
      <c r="DH762">
        <f>IF($GI762&gt;=3,INDEX($DC:$DC,$GH762+3),"")</f>
      </c>
      <c r="DI762">
        <f>IF($GI762&gt;=4,INDEX($DC:$DC,$GH762+4),"")</f>
      </c>
      <c r="DJ762">
        <f>IF($GI762&gt;=5,INDEX($DC:$DC,$GH762+5),"")</f>
      </c>
      <c r="DK762">
        <f>IF($GI762&gt;=6,INDEX($DC:$DC,$GH762+6),"")</f>
      </c>
      <c r="DL762">
        <f>IF($GI762&gt;=7,INDEX($DC:$DC,$GH762+7),"")</f>
      </c>
      <c r="DM762">
        <f>IF($GI762&gt;=8,INDEX($DC:$DC,$GH762+8),"")</f>
      </c>
      <c r="DN762">
        <f>IF($GI762&gt;=9,INDEX($DC:$DC,$GH762+9),"")</f>
      </c>
      <c r="DO762">
        <f>IF($GI762&gt;=10,INDEX($DC:$DC,$GH762+10),"")</f>
      </c>
      <c r="DP762">
        <f>IF($GI762&gt;=11,INDEX($DC:$DC,$GH762+11),"")</f>
      </c>
      <c r="DQ762">
        <f>IF($GI762&gt;=12,INDEX($DC:$DC,$GH762+12),"")</f>
      </c>
      <c r="DR762">
        <f>IF($GI762&gt;=13,INDEX($DC:$DC,$GH762+13),"")</f>
      </c>
      <c r="DS762">
        <f>IF($GI762&gt;=14,INDEX($DC:$DC,$GH762+14),"")</f>
      </c>
      <c r="DT762">
        <f>IF($GI762&gt;=15,INDEX($DC:$DC,$GH762+15),"")</f>
      </c>
      <c r="DU762">
        <f>IF($GI762&gt;=16,INDEX($DC:$DC,$GH762+16),"")</f>
      </c>
      <c r="DV762">
        <f>IF($GI762&gt;=17,INDEX($DC:$DC,$GH762+17),"")</f>
      </c>
      <c r="DW762">
        <f>IF($GI762&gt;=18,INDEX($DC:$DC,$GH762+18),"")</f>
      </c>
      <c r="DX762">
        <f>IF($GI762&gt;=19,INDEX($DC:$DC,$GH762+19),"")</f>
      </c>
      <c r="DY762">
        <f>IF($GI762&gt;=20,INDEX($DC:$DC,$GH762+20),"")</f>
      </c>
      <c r="DZ762">
        <f>IF($GI762&gt;=21,INDEX($DC:$DC,$GH762+21),"")</f>
      </c>
      <c r="EA762">
        <f>IF($GI762&gt;=22,INDEX($DC:$DC,$GH762+22),"")</f>
      </c>
      <c r="EB762">
        <f>IF($GI762&gt;=23,INDEX($DC:$DC,$GH762+23),"")</f>
      </c>
      <c r="EC762">
        <f>IF($GI762&gt;=24,INDEX($DC:$DC,$GH762+24),"")</f>
      </c>
      <c r="ED762">
        <f>IF($GI762&gt;=25,INDEX($DC:$DC,$GH762+25),"")</f>
      </c>
      <c r="EE762">
        <f>IF($GI762&gt;=26,INDEX($DC:$DC,$GH762+26),"")</f>
      </c>
      <c r="EF762">
        <f>IF($GI762&gt;=27,INDEX($DC:$DC,$GH762+27),"")</f>
      </c>
      <c r="EG762">
        <f>IF($GI762&gt;=28,INDEX($DC:$DC,$GH762+28),"")</f>
      </c>
      <c r="EH762">
        <f>IF($GI762&gt;=29,INDEX($DC:$DC,$GH762+29),"")</f>
      </c>
      <c r="EI762">
        <f>IF($GI762&gt;=30,INDEX($DC:$DC,$GH762+30),"")</f>
      </c>
      <c r="EJ762">
        <f>IF($GI762&gt;=31,INDEX($DC:$DC,$GH762+31),"")</f>
      </c>
      <c r="EK762">
        <f>IF($GI762&gt;=32,INDEX($DC:$DC,$GH762+32),"")</f>
      </c>
      <c r="EL762">
        <f>IF($GI762&gt;=33,INDEX($DC:$DC,$GH762+33),"")</f>
      </c>
      <c r="EM762">
        <f>IF($GI762&gt;=34,INDEX($DC:$DC,$GH762+34),"")</f>
      </c>
      <c r="EN762">
        <f>IF($GI762&gt;=35,INDEX($DC:$DC,$GH762+35),"")</f>
      </c>
      <c r="EO762">
        <f>IF($GI762&gt;=36,INDEX($DC:$DC,$GH762+36),"")</f>
      </c>
      <c r="EP762">
        <f>IF($GI762&gt;=37,INDEX($DC:$DC,$GH762+37),"")</f>
      </c>
      <c r="EQ762">
        <f>IF($GI762&gt;=38,INDEX($DC:$DC,$GH762+38),"")</f>
      </c>
      <c r="ER762">
        <f>IF($GI762&gt;=39,INDEX($DC:$DC,$GH762+39),"")</f>
      </c>
      <c r="ES762">
        <f>IF($GI762&gt;=40,INDEX($DC:$DC,$GH762+40),"")</f>
      </c>
      <c r="ET762">
        <f>IF($GI762&gt;=1,INDEX($DD:$DD,$GH762+1),"")</f>
      </c>
      <c r="EU762">
        <f>IF($GI762&gt;=2,INDEX($DD:$DD,$GH762+2),"")</f>
      </c>
      <c r="EV762">
        <f>IF($GI762&gt;=3,INDEX($DD:$DD,$GH762+3),"")</f>
      </c>
      <c r="EW762">
        <f>IF($GI762&gt;=4,INDEX($DD:$DD,$GH762+4),"")</f>
      </c>
      <c r="EX762">
        <f>IF($GI762&gt;=5,INDEX($DD:$DD,$GH762+5),"")</f>
      </c>
      <c r="EY762">
        <f>IF($GI762&gt;=6,INDEX($DD:$DD,$GH762+6),"")</f>
      </c>
      <c r="EZ762">
        <f>IF($GI762&gt;=7,INDEX($DD:$DD,$GH762+7),"")</f>
      </c>
      <c r="FA762">
        <f>IF($GI762&gt;=8,INDEX($DD:$DD,$GH762+8),"")</f>
      </c>
      <c r="FB762">
        <f>IF($GI762&gt;=9,INDEX($DD:$DD,$GH762+9),"")</f>
      </c>
      <c r="FC762">
        <f>IF($GI762&gt;=10,INDEX($DD:$DD,$GH762+10),"")</f>
      </c>
      <c r="FD762">
        <f>IF($GI762&gt;=11,INDEX($DD:$DD,$GH762+11),"")</f>
      </c>
      <c r="FE762">
        <f>IF($GI762&gt;=12,INDEX($DD:$DD,$GH762+12),"")</f>
      </c>
      <c r="FF762">
        <f>IF($GI762&gt;=13,INDEX($DD:$DD,$GH762+13),"")</f>
      </c>
      <c r="FG762">
        <f>IF($GI762&gt;=14,INDEX($DD:$DD,$GH762+14),"")</f>
      </c>
      <c r="FH762">
        <f>IF($GI762&gt;=15,INDEX($DD:$DD,$GH762+15),"")</f>
      </c>
      <c r="FI762">
        <f>IF($GI762&gt;=16,INDEX($DD:$DD,$GH762+16),"")</f>
      </c>
      <c r="FJ762">
        <f>IF($GI762&gt;=17,INDEX($DD:$DD,$GH762+17),"")</f>
      </c>
      <c r="FK762">
        <f>IF($GI762&gt;=18,INDEX($DD:$DD,$GH762+18),"")</f>
      </c>
      <c r="FL762">
        <f>IF($GI762&gt;=19,INDEX($DD:$DD,$GH762+19),"")</f>
      </c>
      <c r="FM762">
        <f>IF($GI762&gt;=20,INDEX($DD:$DD,$GH762+20),"")</f>
      </c>
      <c r="FN762">
        <f>IF($GI762&gt;=21,INDEX($DD:$DD,$GH762+21),"")</f>
      </c>
      <c r="FO762">
        <f>IF($GI762&gt;=22,INDEX($DD:$DD,$GH762+22),"")</f>
      </c>
      <c r="FP762">
        <f>IF($GI762&gt;=23,INDEX($DD:$DD,$GH762+23),"")</f>
      </c>
      <c r="FQ762">
        <f>IF($GI762&gt;=24,INDEX($DD:$DD,$GH762+24),"")</f>
      </c>
      <c r="FR762">
        <f>IF($GI762&gt;=25,INDEX($DD:$DD,$GH762+25),"")</f>
      </c>
      <c r="FS762">
        <f>IF($GI762&gt;=26,INDEX($DD:$DD,$GH762+26),"")</f>
      </c>
      <c r="FT762">
        <f>IF($GI762&gt;=27,INDEX($DD:$DD,$GH762+27),"")</f>
      </c>
      <c r="FU762">
        <f>IF($GI762&gt;=28,INDEX($DD:$DD,$GH762+28),"")</f>
      </c>
      <c r="FV762">
        <f>IF($GI762&gt;=29,INDEX($DD:$DD,$GH762+29),"")</f>
      </c>
      <c r="FW762">
        <f>IF($GI762&gt;=30,INDEX($DD:$DD,$GH762+30),"")</f>
      </c>
      <c r="FX762">
        <f>IF($GI762&gt;=31,INDEX($DD:$DD,$GH762+31),"")</f>
      </c>
      <c r="FY762">
        <f>IF($GI762&gt;=32,INDEX($DD:$DD,$GH762+32),"")</f>
      </c>
      <c r="FZ762">
        <f>IF($GI762&gt;=33,INDEX($DD:$DD,$GH762+33),"")</f>
      </c>
      <c r="GA762">
        <f>IF($GI762&gt;=34,INDEX($DD:$DD,$GH762+34),"")</f>
      </c>
      <c r="GB762">
        <f>IF($GI762&gt;=35,INDEX($DD:$DD,$GH762+35),"")</f>
      </c>
      <c r="GC762">
        <f>IF($GI762&gt;=36,INDEX($DD:$DD,$GH762+36),"")</f>
      </c>
      <c r="GD762">
        <f>IF($GI762&gt;=37,INDEX($DD:$DD,$GH762+37),"")</f>
      </c>
      <c r="GE762">
        <f>IF($GI762&gt;=38,INDEX($DD:$DD,$GH762+38),"")</f>
      </c>
      <c r="GF762">
        <f>IF($GI762&gt;=39,INDEX($DD:$DD,$GH762+39),"")</f>
      </c>
      <c r="GG762">
        <f>IF($GI762&gt;=40,INDEX($DD:$DD,$GH762+40),"")</f>
      </c>
      <c r="GH762">
        <f>IFERROR(MATCH($DB762,$DC$2:$DC$148,0)+1,0)</f>
      </c>
      <c r="GI762">
        <f>IFERROR(INDEX($DE$2:$DE$148,MATCH($DB762,$DC$2:$DC$148,0)),0)</f>
      </c>
      <c r="GJ762">
        <f>IFERROR(MATCH($S762,$DF$762:$ES$762,0),0)</f>
      </c>
      <c r="GK762">
        <f>IF($GJ762&gt;0,INDEX($ET$762:$GG$762,$GJ762),"")</f>
      </c>
      <c r="GN762">
        <f>IF($IW762&gt;=1,INDEX($GL:$GL,$IV762+1),"")</f>
      </c>
      <c r="GO762">
        <f>IF($IW762&gt;=2,INDEX($GL:$GL,$IV762+2),"")</f>
      </c>
      <c r="GP762">
        <f>IF($IW762&gt;=3,INDEX($GL:$GL,$IV762+3),"")</f>
      </c>
      <c r="GQ762">
        <f>IF($IW762&gt;=4,INDEX($GL:$GL,$IV762+4),"")</f>
      </c>
      <c r="GR762">
        <f>IF($IW762&gt;=5,INDEX($GL:$GL,$IV762+5),"")</f>
      </c>
      <c r="GS762">
        <f>IF($IW762&gt;=6,INDEX($GL:$GL,$IV762+6),"")</f>
      </c>
      <c r="GT762">
        <f>IF($IW762&gt;=7,INDEX($GL:$GL,$IV762+7),"")</f>
      </c>
      <c r="GU762">
        <f>IF($IW762&gt;=8,INDEX($GL:$GL,$IV762+8),"")</f>
      </c>
      <c r="GV762">
        <f>IF($IW762&gt;=9,INDEX($GL:$GL,$IV762+9),"")</f>
      </c>
      <c r="GW762">
        <f>IF($IW762&gt;=10,INDEX($GL:$GL,$IV762+10),"")</f>
      </c>
      <c r="GX762">
        <f>IF($IW762&gt;=11,INDEX($GL:$GL,$IV762+11),"")</f>
      </c>
      <c r="GY762">
        <f>IF($IW762&gt;=12,INDEX($GL:$GL,$IV762+12),"")</f>
      </c>
      <c r="GZ762">
        <f>IF($IW762&gt;=13,INDEX($GL:$GL,$IV762+13),"")</f>
      </c>
      <c r="HA762">
        <f>IF($IW762&gt;=14,INDEX($GL:$GL,$IV762+14),"")</f>
      </c>
      <c r="HB762">
        <f>IF($IW762&gt;=15,INDEX($GL:$GL,$IV762+15),"")</f>
      </c>
      <c r="HC762">
        <f>IF($IW762&gt;=16,INDEX($GL:$GL,$IV762+16),"")</f>
      </c>
      <c r="HD762">
        <f>IF($IW762&gt;=17,INDEX($GL:$GL,$IV762+17),"")</f>
      </c>
      <c r="HE762">
        <f>IF($IW762&gt;=18,INDEX($GL:$GL,$IV762+18),"")</f>
      </c>
      <c r="HF762">
        <f>IF($IW762&gt;=19,INDEX($GL:$GL,$IV762+19),"")</f>
      </c>
      <c r="HG762">
        <f>IF($IW762&gt;=20,INDEX($GL:$GL,$IV762+20),"")</f>
      </c>
      <c r="HH762">
        <f>IF($IW762&gt;=21,INDEX($GL:$GL,$IV762+21),"")</f>
      </c>
      <c r="HI762">
        <f>IF($IW762&gt;=22,INDEX($GL:$GL,$IV762+22),"")</f>
      </c>
      <c r="HJ762">
        <f>IF($IW762&gt;=23,INDEX($GL:$GL,$IV762+23),"")</f>
      </c>
      <c r="HK762">
        <f>IF($IW762&gt;=24,INDEX($GL:$GL,$IV762+24),"")</f>
      </c>
      <c r="HL762">
        <f>IF($IW762&gt;=25,INDEX($GL:$GL,$IV762+25),"")</f>
      </c>
      <c r="HM762">
        <f>IF($IW762&gt;=26,INDEX($GL:$GL,$IV762+26),"")</f>
      </c>
      <c r="HN762">
        <f>IF($IW762&gt;=27,INDEX($GL:$GL,$IV762+27),"")</f>
      </c>
      <c r="HO762">
        <f>IF($IW762&gt;=28,INDEX($GL:$GL,$IV762+28),"")</f>
      </c>
      <c r="HP762">
        <f>IF($IW762&gt;=29,INDEX($GL:$GL,$IV762+29),"")</f>
      </c>
      <c r="HQ762">
        <f>IF($IW762&gt;=30,INDEX($GL:$GL,$IV762+30),"")</f>
      </c>
      <c r="HR762">
        <f>IF($IW762&gt;=31,INDEX($GL:$GL,$IV762+31),"")</f>
      </c>
      <c r="HS762">
        <f>IF($IW762&gt;=32,INDEX($GL:$GL,$IV762+32),"")</f>
      </c>
      <c r="HT762">
        <f>IF($IW762&gt;=33,INDEX($GL:$GL,$IV762+33),"")</f>
      </c>
      <c r="HU762">
        <f>IF($IW762&gt;=34,INDEX($GL:$GL,$IV762+34),"")</f>
      </c>
      <c r="HV762">
        <f>IF($IW762&gt;=35,INDEX($GL:$GL,$IV762+35),"")</f>
      </c>
      <c r="HW762">
        <f>IF($IW762&gt;=36,INDEX($GL:$GL,$IV762+36),"")</f>
      </c>
      <c r="HX762">
        <f>IF($IW762&gt;=37,INDEX($GL:$GL,$IV762+37),"")</f>
      </c>
      <c r="HY762">
        <f>IF($IW762&gt;=38,INDEX($GL:$GL,$IV762+38),"")</f>
      </c>
      <c r="HZ762">
        <f>IF($IW762&gt;=39,INDEX($GL:$GL,$IV762+39),"")</f>
      </c>
      <c r="IA762">
        <f>IF($IW762&gt;=40,INDEX($GL:$GL,$IV762+40),"")</f>
      </c>
      <c r="IB762">
        <f>IF($IW762&gt;=41,INDEX($GL:$GL,$IV762+41),"")</f>
      </c>
      <c r="IC762">
        <f>IF($IW762&gt;=42,INDEX($GL:$GL,$IV762+42),"")</f>
      </c>
      <c r="ID762">
        <f>IF($IW762&gt;=43,INDEX($GL:$GL,$IV762+43),"")</f>
      </c>
      <c r="IE762">
        <f>IF($IW762&gt;=44,INDEX($GL:$GL,$IV762+44),"")</f>
      </c>
      <c r="IF762">
        <f>IF($IW762&gt;=45,INDEX($GL:$GL,$IV762+45),"")</f>
      </c>
      <c r="IG762">
        <f>IF($IW762&gt;=46,INDEX($GL:$GL,$IV762+46),"")</f>
      </c>
      <c r="IH762">
        <f>IF($IW762&gt;=47,INDEX($GL:$GL,$IV762+47),"")</f>
      </c>
      <c r="II762">
        <f>IF($IW762&gt;=48,INDEX($GL:$GL,$IV762+48),"")</f>
      </c>
      <c r="IJ762">
        <f>IF($IW762&gt;=49,INDEX($GL:$GL,$IV762+49),"")</f>
      </c>
      <c r="IK762">
        <f>IF($IW762&gt;=50,INDEX($GL:$GL,$IV762+50),"")</f>
      </c>
      <c r="IL762">
        <f>IF($IW762&gt;=51,INDEX($GL:$GL,$IV762+51),"")</f>
      </c>
      <c r="IM762">
        <f>IF($IW762&gt;=52,INDEX($GL:$GL,$IV762+52),"")</f>
      </c>
      <c r="IN762">
        <f>IF($IW762&gt;=53,INDEX($GL:$GL,$IV762+53),"")</f>
      </c>
      <c r="IO762">
        <f>IF($IW762&gt;=54,INDEX($GL:$GL,$IV762+54),"")</f>
      </c>
      <c r="IP762">
        <f>IF($IW762&gt;=55,INDEX($GL:$GL,$IV762+55),"")</f>
      </c>
      <c r="IQ762">
        <f>IF($IW762&gt;=56,INDEX($GL:$GL,$IV762+56),"")</f>
      </c>
      <c r="IR762">
        <f>IF($IW762&gt;=57,INDEX($GL:$GL,$IV762+57),"")</f>
      </c>
      <c r="IS762">
        <f>IF($IW762&gt;=58,INDEX($GL:$GL,$IV762+58),"")</f>
      </c>
      <c r="IT762">
        <f>IF($IW762&gt;=59,INDEX($GL:$GL,$IV762+59),"")</f>
      </c>
      <c r="IU762">
        <f>IF($IW762&gt;=60,INDEX($GL:$GL,$IV762+60),"")</f>
      </c>
      <c r="IV762">
        <f>IFERROR(MATCH($GK762,$GL$2:$GL$324,0)+1,0)</f>
      </c>
      <c r="IW762">
        <f>IFERROR(INDEX($GM$2:$GM$324,MATCH($GK762,$GL$2:$GL$324,0)),0)</f>
      </c>
      <c r="IX762" t="s">
        <v>34</v>
      </c>
      <c r="IY762" t="s">
        <v>34</v>
      </c>
    </row>
    <row r="763" spans="1:259" x14ac:dyDescent="0.25">
      <c r="K763">
        <f>IF(OR($N763="",$J763=""),"",IFERROR($N763/$J763,0))</f>
      </c>
      <c r="L763">
        <f>IF($N763="","",
SUM($M763,$O763,$T763,$P763,$R763)*
(1-IF($U763="",0,VALUE($U763)/100)))</f>
      </c>
      <c r="M763">
        <f>IF($N763="","",$N763)</f>
      </c>
      <c r="O763">
        <f>IF($N763="","",
IF($H763="","",
IF(ISNUMBER(SEARCH("exempt",LOWER($H763))),0,
$N763*(VALUE(SUBSTITUTE($H763,"%",""))/100))))</f>
      </c>
      <c r="V763">
        <f>IFERROR(IF(FIND(" - ",$E763)&gt;0,MID($E763,FIND(" - ",$E763)+3,LEN($E763)),""),"")</f>
      </c>
      <c r="AE763" t="s">
        <v>1344</v>
      </c>
      <c r="AJ763">
        <f>IFERROR(LEFT($E763,FIND(" - ",$E763)-1),$E763)</f>
      </c>
      <c r="AM763">
        <f>IF($CB763&gt;=1,INDEX($AK:$AK,$CA763+1),"")</f>
      </c>
      <c r="AN763">
        <f>IF($CB763&gt;=2,INDEX($AK:$AK,$CA763+2),"")</f>
      </c>
      <c r="AO763">
        <f>IF($CB763&gt;=3,INDEX($AK:$AK,$CA763+3),"")</f>
      </c>
      <c r="AP763">
        <f>IF($CB763&gt;=4,INDEX($AK:$AK,$CA763+4),"")</f>
      </c>
      <c r="AQ763">
        <f>IF($CB763&gt;=5,INDEX($AK:$AK,$CA763+5),"")</f>
      </c>
      <c r="AR763">
        <f>IF($CB763&gt;=6,INDEX($AK:$AK,$CA763+6),"")</f>
      </c>
      <c r="AS763">
        <f>IF($CB763&gt;=7,INDEX($AK:$AK,$CA763+7),"")</f>
      </c>
      <c r="AT763">
        <f>IF($CB763&gt;=8,INDEX($AK:$AK,$CA763+8),"")</f>
      </c>
      <c r="AU763">
        <f>IF($CB763&gt;=9,INDEX($AK:$AK,$CA763+9),"")</f>
      </c>
      <c r="AV763">
        <f>IF($CB763&gt;=10,INDEX($AK:$AK,$CA763+10),"")</f>
      </c>
      <c r="AW763">
        <f>IF($CB763&gt;=11,INDEX($AK:$AK,$CA763+11),"")</f>
      </c>
      <c r="AX763">
        <f>IF($CB763&gt;=12,INDEX($AK:$AK,$CA763+12),"")</f>
      </c>
      <c r="AY763">
        <f>IF($CB763&gt;=13,INDEX($AK:$AK,$CA763+13),"")</f>
      </c>
      <c r="AZ763">
        <f>IF($CB763&gt;=14,INDEX($AK:$AK,$CA763+14),"")</f>
      </c>
      <c r="BA763">
        <f>IF($CB763&gt;=15,INDEX($AK:$AK,$CA763+15),"")</f>
      </c>
      <c r="BB763">
        <f>IF($CB763&gt;=16,INDEX($AK:$AK,$CA763+16),"")</f>
      </c>
      <c r="BC763">
        <f>IF($CB763&gt;=17,INDEX($AK:$AK,$CA763+17),"")</f>
      </c>
      <c r="BD763">
        <f>IF($CB763&gt;=18,INDEX($AK:$AK,$CA763+18),"")</f>
      </c>
      <c r="BE763">
        <f>IF($CB763&gt;=19,INDEX($AK:$AK,$CA763+19),"")</f>
      </c>
      <c r="BF763">
        <f>IF($CB763&gt;=20,INDEX($AK:$AK,$CA763+20),"")</f>
      </c>
      <c r="BG763">
        <f>IF($CB763&gt;=21,INDEX($AK:$AK,$CA763+21),"")</f>
      </c>
      <c r="BH763">
        <f>IF($CB763&gt;=22,INDEX($AK:$AK,$CA763+22),"")</f>
      </c>
      <c r="BI763">
        <f>IF($CB763&gt;=23,INDEX($AK:$AK,$CA763+23),"")</f>
      </c>
      <c r="BJ763">
        <f>IF($CB763&gt;=24,INDEX($AK:$AK,$CA763+24),"")</f>
      </c>
      <c r="BK763">
        <f>IF($CB763&gt;=25,INDEX($AK:$AK,$CA763+25),"")</f>
      </c>
      <c r="BL763">
        <f>IF($CB763&gt;=26,INDEX($AK:$AK,$CA763+26),"")</f>
      </c>
      <c r="BM763">
        <f>IF($CB763&gt;=27,INDEX($AK:$AK,$CA763+27),"")</f>
      </c>
      <c r="BN763">
        <f>IF($CB763&gt;=28,INDEX($AK:$AK,$CA763+28),"")</f>
      </c>
      <c r="BO763">
        <f>IF($CB763&gt;=29,INDEX($AK:$AK,$CA763+29),"")</f>
      </c>
      <c r="BP763">
        <f>IF($CB763&gt;=30,INDEX($AK:$AK,$CA763+30),"")</f>
      </c>
      <c r="BQ763">
        <f>IF($CB763&gt;=31,INDEX($AK:$AK,$CA763+31),"")</f>
      </c>
      <c r="BR763">
        <f>IF($CB763&gt;=32,INDEX($AK:$AK,$CA763+32),"")</f>
      </c>
      <c r="BS763">
        <f>IF($CB763&gt;=33,INDEX($AK:$AK,$CA763+33),"")</f>
      </c>
      <c r="BT763">
        <f>IF($CB763&gt;=34,INDEX($AK:$AK,$CA763+34),"")</f>
      </c>
      <c r="BU763">
        <f>IF($CB763&gt;=35,INDEX($AK:$AK,$CA763+35),"")</f>
      </c>
      <c r="BV763">
        <f>IF($CB763&gt;=36,INDEX($AK:$AK,$CA763+36),"")</f>
      </c>
      <c r="BW763">
        <f>IF($CB763&gt;=37,INDEX($AK:$AK,$CA763+37),"")</f>
      </c>
      <c r="BX763">
        <f>IF($CB763&gt;=38,INDEX($AK:$AK,$CA763+38),"")</f>
      </c>
      <c r="BY763">
        <f>IF($CB763&gt;=39,INDEX($AK:$AK,$CA763+39),"")</f>
      </c>
      <c r="BZ763">
        <f>IF($CB763&gt;=40,INDEX($AK:$AK,$CA763+40),"")</f>
      </c>
      <c r="CA763">
        <f>IFERROR(MATCH($AJ763,$AK$2:$AK$134,0)+1,0)</f>
      </c>
      <c r="CB763">
        <f>IFERROR(INDEX($AL$2:$AL$134,MATCH($AJ763,$AK$2:$AK$134,0)),0)</f>
      </c>
      <c r="CC763">
        <f>IFERROR(LEFT($F763,FIND(" - ",$F763)-1),$F763)</f>
      </c>
      <c r="CF763">
        <f>IF($DA763&gt;=1,INDEX($CD:$CD,$CZ763+1),"")</f>
      </c>
      <c r="CG763">
        <f>IF($DA763&gt;=2,INDEX($CD:$CD,$CZ763+2),"")</f>
      </c>
      <c r="CH763">
        <f>IF($DA763&gt;=3,INDEX($CD:$CD,$CZ763+3),"")</f>
      </c>
      <c r="CI763">
        <f>IF($DA763&gt;=4,INDEX($CD:$CD,$CZ763+4),"")</f>
      </c>
      <c r="CJ763">
        <f>IF($DA763&gt;=5,INDEX($CD:$CD,$CZ763+5),"")</f>
      </c>
      <c r="CK763">
        <f>IF($DA763&gt;=6,INDEX($CD:$CD,$CZ763+6),"")</f>
      </c>
      <c r="CL763">
        <f>IF($DA763&gt;=7,INDEX($CD:$CD,$CZ763+7),"")</f>
      </c>
      <c r="CM763">
        <f>IF($DA763&gt;=8,INDEX($CD:$CD,$CZ763+8),"")</f>
      </c>
      <c r="CN763">
        <f>IF($DA763&gt;=9,INDEX($CD:$CD,$CZ763+9),"")</f>
      </c>
      <c r="CO763">
        <f>IF($DA763&gt;=10,INDEX($CD:$CD,$CZ763+10),"")</f>
      </c>
      <c r="CP763">
        <f>IF($DA763&gt;=11,INDEX($CD:$CD,$CZ763+11),"")</f>
      </c>
      <c r="CQ763">
        <f>IF($DA763&gt;=12,INDEX($CD:$CD,$CZ763+12),"")</f>
      </c>
      <c r="CR763">
        <f>IF($DA763&gt;=13,INDEX($CD:$CD,$CZ763+13),"")</f>
      </c>
      <c r="CS763">
        <f>IF($DA763&gt;=14,INDEX($CD:$CD,$CZ763+14),"")</f>
      </c>
      <c r="CT763">
        <f>IF($DA763&gt;=15,INDEX($CD:$CD,$CZ763+15),"")</f>
      </c>
      <c r="CU763">
        <f>IF($DA763&gt;=16,INDEX($CD:$CD,$CZ763+16),"")</f>
      </c>
      <c r="CV763">
        <f>IF($DA763&gt;=17,INDEX($CD:$CD,$CZ763+17),"")</f>
      </c>
      <c r="CW763">
        <f>IF($DA763&gt;=18,INDEX($CD:$CD,$CZ763+18),"")</f>
      </c>
      <c r="CX763">
        <f>IF($DA763&gt;=19,INDEX($CD:$CD,$CZ763+19),"")</f>
      </c>
      <c r="CY763">
        <f>IF($DA763&gt;=20,INDEX($CD:$CD,$CZ763+20),"")</f>
      </c>
      <c r="CZ763">
        <f>IFERROR(MATCH($CC763,$CD$2:$CD$263,0)+1,0)</f>
      </c>
      <c r="DA763">
        <f>IFERROR(INDEX($CE$2:$CE$263,MATCH($CC763,$CD$2:$CD$263,0)),0)</f>
      </c>
      <c r="DB763">
        <f>IFERROR(INDEX($AI:$AI,MATCH($H763,$AH:$AH,0))&amp;"","")</f>
      </c>
      <c r="DF763">
        <f>IF($GI763&gt;=1,INDEX($DC:$DC,$GH763+1),"")</f>
      </c>
      <c r="DG763">
        <f>IF($GI763&gt;=2,INDEX($DC:$DC,$GH763+2),"")</f>
      </c>
      <c r="DH763">
        <f>IF($GI763&gt;=3,INDEX($DC:$DC,$GH763+3),"")</f>
      </c>
      <c r="DI763">
        <f>IF($GI763&gt;=4,INDEX($DC:$DC,$GH763+4),"")</f>
      </c>
      <c r="DJ763">
        <f>IF($GI763&gt;=5,INDEX($DC:$DC,$GH763+5),"")</f>
      </c>
      <c r="DK763">
        <f>IF($GI763&gt;=6,INDEX($DC:$DC,$GH763+6),"")</f>
      </c>
      <c r="DL763">
        <f>IF($GI763&gt;=7,INDEX($DC:$DC,$GH763+7),"")</f>
      </c>
      <c r="DM763">
        <f>IF($GI763&gt;=8,INDEX($DC:$DC,$GH763+8),"")</f>
      </c>
      <c r="DN763">
        <f>IF($GI763&gt;=9,INDEX($DC:$DC,$GH763+9),"")</f>
      </c>
      <c r="DO763">
        <f>IF($GI763&gt;=10,INDEX($DC:$DC,$GH763+10),"")</f>
      </c>
      <c r="DP763">
        <f>IF($GI763&gt;=11,INDEX($DC:$DC,$GH763+11),"")</f>
      </c>
      <c r="DQ763">
        <f>IF($GI763&gt;=12,INDEX($DC:$DC,$GH763+12),"")</f>
      </c>
      <c r="DR763">
        <f>IF($GI763&gt;=13,INDEX($DC:$DC,$GH763+13),"")</f>
      </c>
      <c r="DS763">
        <f>IF($GI763&gt;=14,INDEX($DC:$DC,$GH763+14),"")</f>
      </c>
      <c r="DT763">
        <f>IF($GI763&gt;=15,INDEX($DC:$DC,$GH763+15),"")</f>
      </c>
      <c r="DU763">
        <f>IF($GI763&gt;=16,INDEX($DC:$DC,$GH763+16),"")</f>
      </c>
      <c r="DV763">
        <f>IF($GI763&gt;=17,INDEX($DC:$DC,$GH763+17),"")</f>
      </c>
      <c r="DW763">
        <f>IF($GI763&gt;=18,INDEX($DC:$DC,$GH763+18),"")</f>
      </c>
      <c r="DX763">
        <f>IF($GI763&gt;=19,INDEX($DC:$DC,$GH763+19),"")</f>
      </c>
      <c r="DY763">
        <f>IF($GI763&gt;=20,INDEX($DC:$DC,$GH763+20),"")</f>
      </c>
      <c r="DZ763">
        <f>IF($GI763&gt;=21,INDEX($DC:$DC,$GH763+21),"")</f>
      </c>
      <c r="EA763">
        <f>IF($GI763&gt;=22,INDEX($DC:$DC,$GH763+22),"")</f>
      </c>
      <c r="EB763">
        <f>IF($GI763&gt;=23,INDEX($DC:$DC,$GH763+23),"")</f>
      </c>
      <c r="EC763">
        <f>IF($GI763&gt;=24,INDEX($DC:$DC,$GH763+24),"")</f>
      </c>
      <c r="ED763">
        <f>IF($GI763&gt;=25,INDEX($DC:$DC,$GH763+25),"")</f>
      </c>
      <c r="EE763">
        <f>IF($GI763&gt;=26,INDEX($DC:$DC,$GH763+26),"")</f>
      </c>
      <c r="EF763">
        <f>IF($GI763&gt;=27,INDEX($DC:$DC,$GH763+27),"")</f>
      </c>
      <c r="EG763">
        <f>IF($GI763&gt;=28,INDEX($DC:$DC,$GH763+28),"")</f>
      </c>
      <c r="EH763">
        <f>IF($GI763&gt;=29,INDEX($DC:$DC,$GH763+29),"")</f>
      </c>
      <c r="EI763">
        <f>IF($GI763&gt;=30,INDEX($DC:$DC,$GH763+30),"")</f>
      </c>
      <c r="EJ763">
        <f>IF($GI763&gt;=31,INDEX($DC:$DC,$GH763+31),"")</f>
      </c>
      <c r="EK763">
        <f>IF($GI763&gt;=32,INDEX($DC:$DC,$GH763+32),"")</f>
      </c>
      <c r="EL763">
        <f>IF($GI763&gt;=33,INDEX($DC:$DC,$GH763+33),"")</f>
      </c>
      <c r="EM763">
        <f>IF($GI763&gt;=34,INDEX($DC:$DC,$GH763+34),"")</f>
      </c>
      <c r="EN763">
        <f>IF($GI763&gt;=35,INDEX($DC:$DC,$GH763+35),"")</f>
      </c>
      <c r="EO763">
        <f>IF($GI763&gt;=36,INDEX($DC:$DC,$GH763+36),"")</f>
      </c>
      <c r="EP763">
        <f>IF($GI763&gt;=37,INDEX($DC:$DC,$GH763+37),"")</f>
      </c>
      <c r="EQ763">
        <f>IF($GI763&gt;=38,INDEX($DC:$DC,$GH763+38),"")</f>
      </c>
      <c r="ER763">
        <f>IF($GI763&gt;=39,INDEX($DC:$DC,$GH763+39),"")</f>
      </c>
      <c r="ES763">
        <f>IF($GI763&gt;=40,INDEX($DC:$DC,$GH763+40),"")</f>
      </c>
      <c r="ET763">
        <f>IF($GI763&gt;=1,INDEX($DD:$DD,$GH763+1),"")</f>
      </c>
      <c r="EU763">
        <f>IF($GI763&gt;=2,INDEX($DD:$DD,$GH763+2),"")</f>
      </c>
      <c r="EV763">
        <f>IF($GI763&gt;=3,INDEX($DD:$DD,$GH763+3),"")</f>
      </c>
      <c r="EW763">
        <f>IF($GI763&gt;=4,INDEX($DD:$DD,$GH763+4),"")</f>
      </c>
      <c r="EX763">
        <f>IF($GI763&gt;=5,INDEX($DD:$DD,$GH763+5),"")</f>
      </c>
      <c r="EY763">
        <f>IF($GI763&gt;=6,INDEX($DD:$DD,$GH763+6),"")</f>
      </c>
      <c r="EZ763">
        <f>IF($GI763&gt;=7,INDEX($DD:$DD,$GH763+7),"")</f>
      </c>
      <c r="FA763">
        <f>IF($GI763&gt;=8,INDEX($DD:$DD,$GH763+8),"")</f>
      </c>
      <c r="FB763">
        <f>IF($GI763&gt;=9,INDEX($DD:$DD,$GH763+9),"")</f>
      </c>
      <c r="FC763">
        <f>IF($GI763&gt;=10,INDEX($DD:$DD,$GH763+10),"")</f>
      </c>
      <c r="FD763">
        <f>IF($GI763&gt;=11,INDEX($DD:$DD,$GH763+11),"")</f>
      </c>
      <c r="FE763">
        <f>IF($GI763&gt;=12,INDEX($DD:$DD,$GH763+12),"")</f>
      </c>
      <c r="FF763">
        <f>IF($GI763&gt;=13,INDEX($DD:$DD,$GH763+13),"")</f>
      </c>
      <c r="FG763">
        <f>IF($GI763&gt;=14,INDEX($DD:$DD,$GH763+14),"")</f>
      </c>
      <c r="FH763">
        <f>IF($GI763&gt;=15,INDEX($DD:$DD,$GH763+15),"")</f>
      </c>
      <c r="FI763">
        <f>IF($GI763&gt;=16,INDEX($DD:$DD,$GH763+16),"")</f>
      </c>
      <c r="FJ763">
        <f>IF($GI763&gt;=17,INDEX($DD:$DD,$GH763+17),"")</f>
      </c>
      <c r="FK763">
        <f>IF($GI763&gt;=18,INDEX($DD:$DD,$GH763+18),"")</f>
      </c>
      <c r="FL763">
        <f>IF($GI763&gt;=19,INDEX($DD:$DD,$GH763+19),"")</f>
      </c>
      <c r="FM763">
        <f>IF($GI763&gt;=20,INDEX($DD:$DD,$GH763+20),"")</f>
      </c>
      <c r="FN763">
        <f>IF($GI763&gt;=21,INDEX($DD:$DD,$GH763+21),"")</f>
      </c>
      <c r="FO763">
        <f>IF($GI763&gt;=22,INDEX($DD:$DD,$GH763+22),"")</f>
      </c>
      <c r="FP763">
        <f>IF($GI763&gt;=23,INDEX($DD:$DD,$GH763+23),"")</f>
      </c>
      <c r="FQ763">
        <f>IF($GI763&gt;=24,INDEX($DD:$DD,$GH763+24),"")</f>
      </c>
      <c r="FR763">
        <f>IF($GI763&gt;=25,INDEX($DD:$DD,$GH763+25),"")</f>
      </c>
      <c r="FS763">
        <f>IF($GI763&gt;=26,INDEX($DD:$DD,$GH763+26),"")</f>
      </c>
      <c r="FT763">
        <f>IF($GI763&gt;=27,INDEX($DD:$DD,$GH763+27),"")</f>
      </c>
      <c r="FU763">
        <f>IF($GI763&gt;=28,INDEX($DD:$DD,$GH763+28),"")</f>
      </c>
      <c r="FV763">
        <f>IF($GI763&gt;=29,INDEX($DD:$DD,$GH763+29),"")</f>
      </c>
      <c r="FW763">
        <f>IF($GI763&gt;=30,INDEX($DD:$DD,$GH763+30),"")</f>
      </c>
      <c r="FX763">
        <f>IF($GI763&gt;=31,INDEX($DD:$DD,$GH763+31),"")</f>
      </c>
      <c r="FY763">
        <f>IF($GI763&gt;=32,INDEX($DD:$DD,$GH763+32),"")</f>
      </c>
      <c r="FZ763">
        <f>IF($GI763&gt;=33,INDEX($DD:$DD,$GH763+33),"")</f>
      </c>
      <c r="GA763">
        <f>IF($GI763&gt;=34,INDEX($DD:$DD,$GH763+34),"")</f>
      </c>
      <c r="GB763">
        <f>IF($GI763&gt;=35,INDEX($DD:$DD,$GH763+35),"")</f>
      </c>
      <c r="GC763">
        <f>IF($GI763&gt;=36,INDEX($DD:$DD,$GH763+36),"")</f>
      </c>
      <c r="GD763">
        <f>IF($GI763&gt;=37,INDEX($DD:$DD,$GH763+37),"")</f>
      </c>
      <c r="GE763">
        <f>IF($GI763&gt;=38,INDEX($DD:$DD,$GH763+38),"")</f>
      </c>
      <c r="GF763">
        <f>IF($GI763&gt;=39,INDEX($DD:$DD,$GH763+39),"")</f>
      </c>
      <c r="GG763">
        <f>IF($GI763&gt;=40,INDEX($DD:$DD,$GH763+40),"")</f>
      </c>
      <c r="GH763">
        <f>IFERROR(MATCH($DB763,$DC$2:$DC$148,0)+1,0)</f>
      </c>
      <c r="GI763">
        <f>IFERROR(INDEX($DE$2:$DE$148,MATCH($DB763,$DC$2:$DC$148,0)),0)</f>
      </c>
      <c r="GJ763">
        <f>IFERROR(MATCH($S763,$DF$763:$ES$763,0),0)</f>
      </c>
      <c r="GK763">
        <f>IF($GJ763&gt;0,INDEX($ET$763:$GG$763,$GJ763),"")</f>
      </c>
      <c r="GN763">
        <f>IF($IW763&gt;=1,INDEX($GL:$GL,$IV763+1),"")</f>
      </c>
      <c r="GO763">
        <f>IF($IW763&gt;=2,INDEX($GL:$GL,$IV763+2),"")</f>
      </c>
      <c r="GP763">
        <f>IF($IW763&gt;=3,INDEX($GL:$GL,$IV763+3),"")</f>
      </c>
      <c r="GQ763">
        <f>IF($IW763&gt;=4,INDEX($GL:$GL,$IV763+4),"")</f>
      </c>
      <c r="GR763">
        <f>IF($IW763&gt;=5,INDEX($GL:$GL,$IV763+5),"")</f>
      </c>
      <c r="GS763">
        <f>IF($IW763&gt;=6,INDEX($GL:$GL,$IV763+6),"")</f>
      </c>
      <c r="GT763">
        <f>IF($IW763&gt;=7,INDEX($GL:$GL,$IV763+7),"")</f>
      </c>
      <c r="GU763">
        <f>IF($IW763&gt;=8,INDEX($GL:$GL,$IV763+8),"")</f>
      </c>
      <c r="GV763">
        <f>IF($IW763&gt;=9,INDEX($GL:$GL,$IV763+9),"")</f>
      </c>
      <c r="GW763">
        <f>IF($IW763&gt;=10,INDEX($GL:$GL,$IV763+10),"")</f>
      </c>
      <c r="GX763">
        <f>IF($IW763&gt;=11,INDEX($GL:$GL,$IV763+11),"")</f>
      </c>
      <c r="GY763">
        <f>IF($IW763&gt;=12,INDEX($GL:$GL,$IV763+12),"")</f>
      </c>
      <c r="GZ763">
        <f>IF($IW763&gt;=13,INDEX($GL:$GL,$IV763+13),"")</f>
      </c>
      <c r="HA763">
        <f>IF($IW763&gt;=14,INDEX($GL:$GL,$IV763+14),"")</f>
      </c>
      <c r="HB763">
        <f>IF($IW763&gt;=15,INDEX($GL:$GL,$IV763+15),"")</f>
      </c>
      <c r="HC763">
        <f>IF($IW763&gt;=16,INDEX($GL:$GL,$IV763+16),"")</f>
      </c>
      <c r="HD763">
        <f>IF($IW763&gt;=17,INDEX($GL:$GL,$IV763+17),"")</f>
      </c>
      <c r="HE763">
        <f>IF($IW763&gt;=18,INDEX($GL:$GL,$IV763+18),"")</f>
      </c>
      <c r="HF763">
        <f>IF($IW763&gt;=19,INDEX($GL:$GL,$IV763+19),"")</f>
      </c>
      <c r="HG763">
        <f>IF($IW763&gt;=20,INDEX($GL:$GL,$IV763+20),"")</f>
      </c>
      <c r="HH763">
        <f>IF($IW763&gt;=21,INDEX($GL:$GL,$IV763+21),"")</f>
      </c>
      <c r="HI763">
        <f>IF($IW763&gt;=22,INDEX($GL:$GL,$IV763+22),"")</f>
      </c>
      <c r="HJ763">
        <f>IF($IW763&gt;=23,INDEX($GL:$GL,$IV763+23),"")</f>
      </c>
      <c r="HK763">
        <f>IF($IW763&gt;=24,INDEX($GL:$GL,$IV763+24),"")</f>
      </c>
      <c r="HL763">
        <f>IF($IW763&gt;=25,INDEX($GL:$GL,$IV763+25),"")</f>
      </c>
      <c r="HM763">
        <f>IF($IW763&gt;=26,INDEX($GL:$GL,$IV763+26),"")</f>
      </c>
      <c r="HN763">
        <f>IF($IW763&gt;=27,INDEX($GL:$GL,$IV763+27),"")</f>
      </c>
      <c r="HO763">
        <f>IF($IW763&gt;=28,INDEX($GL:$GL,$IV763+28),"")</f>
      </c>
      <c r="HP763">
        <f>IF($IW763&gt;=29,INDEX($GL:$GL,$IV763+29),"")</f>
      </c>
      <c r="HQ763">
        <f>IF($IW763&gt;=30,INDEX($GL:$GL,$IV763+30),"")</f>
      </c>
      <c r="HR763">
        <f>IF($IW763&gt;=31,INDEX($GL:$GL,$IV763+31),"")</f>
      </c>
      <c r="HS763">
        <f>IF($IW763&gt;=32,INDEX($GL:$GL,$IV763+32),"")</f>
      </c>
      <c r="HT763">
        <f>IF($IW763&gt;=33,INDEX($GL:$GL,$IV763+33),"")</f>
      </c>
      <c r="HU763">
        <f>IF($IW763&gt;=34,INDEX($GL:$GL,$IV763+34),"")</f>
      </c>
      <c r="HV763">
        <f>IF($IW763&gt;=35,INDEX($GL:$GL,$IV763+35),"")</f>
      </c>
      <c r="HW763">
        <f>IF($IW763&gt;=36,INDEX($GL:$GL,$IV763+36),"")</f>
      </c>
      <c r="HX763">
        <f>IF($IW763&gt;=37,INDEX($GL:$GL,$IV763+37),"")</f>
      </c>
      <c r="HY763">
        <f>IF($IW763&gt;=38,INDEX($GL:$GL,$IV763+38),"")</f>
      </c>
      <c r="HZ763">
        <f>IF($IW763&gt;=39,INDEX($GL:$GL,$IV763+39),"")</f>
      </c>
      <c r="IA763">
        <f>IF($IW763&gt;=40,INDEX($GL:$GL,$IV763+40),"")</f>
      </c>
      <c r="IB763">
        <f>IF($IW763&gt;=41,INDEX($GL:$GL,$IV763+41),"")</f>
      </c>
      <c r="IC763">
        <f>IF($IW763&gt;=42,INDEX($GL:$GL,$IV763+42),"")</f>
      </c>
      <c r="ID763">
        <f>IF($IW763&gt;=43,INDEX($GL:$GL,$IV763+43),"")</f>
      </c>
      <c r="IE763">
        <f>IF($IW763&gt;=44,INDEX($GL:$GL,$IV763+44),"")</f>
      </c>
      <c r="IF763">
        <f>IF($IW763&gt;=45,INDEX($GL:$GL,$IV763+45),"")</f>
      </c>
      <c r="IG763">
        <f>IF($IW763&gt;=46,INDEX($GL:$GL,$IV763+46),"")</f>
      </c>
      <c r="IH763">
        <f>IF($IW763&gt;=47,INDEX($GL:$GL,$IV763+47),"")</f>
      </c>
      <c r="II763">
        <f>IF($IW763&gt;=48,INDEX($GL:$GL,$IV763+48),"")</f>
      </c>
      <c r="IJ763">
        <f>IF($IW763&gt;=49,INDEX($GL:$GL,$IV763+49),"")</f>
      </c>
      <c r="IK763">
        <f>IF($IW763&gt;=50,INDEX($GL:$GL,$IV763+50),"")</f>
      </c>
      <c r="IL763">
        <f>IF($IW763&gt;=51,INDEX($GL:$GL,$IV763+51),"")</f>
      </c>
      <c r="IM763">
        <f>IF($IW763&gt;=52,INDEX($GL:$GL,$IV763+52),"")</f>
      </c>
      <c r="IN763">
        <f>IF($IW763&gt;=53,INDEX($GL:$GL,$IV763+53),"")</f>
      </c>
      <c r="IO763">
        <f>IF($IW763&gt;=54,INDEX($GL:$GL,$IV763+54),"")</f>
      </c>
      <c r="IP763">
        <f>IF($IW763&gt;=55,INDEX($GL:$GL,$IV763+55),"")</f>
      </c>
      <c r="IQ763">
        <f>IF($IW763&gt;=56,INDEX($GL:$GL,$IV763+56),"")</f>
      </c>
      <c r="IR763">
        <f>IF($IW763&gt;=57,INDEX($GL:$GL,$IV763+57),"")</f>
      </c>
      <c r="IS763">
        <f>IF($IW763&gt;=58,INDEX($GL:$GL,$IV763+58),"")</f>
      </c>
      <c r="IT763">
        <f>IF($IW763&gt;=59,INDEX($GL:$GL,$IV763+59),"")</f>
      </c>
      <c r="IU763">
        <f>IF($IW763&gt;=60,INDEX($GL:$GL,$IV763+60),"")</f>
      </c>
      <c r="IV763">
        <f>IFERROR(MATCH($GK763,$GL$2:$GL$324,0)+1,0)</f>
      </c>
      <c r="IW763">
        <f>IFERROR(INDEX($GM$2:$GM$324,MATCH($GK763,$GL$2:$GL$324,0)),0)</f>
      </c>
      <c r="IX763" t="s">
        <v>34</v>
      </c>
      <c r="IY763" t="s">
        <v>34</v>
      </c>
    </row>
    <row r="764" spans="1:259" x14ac:dyDescent="0.25">
      <c r="K764">
        <f>IF(OR($N764="",$J764=""),"",IFERROR($N764/$J764,0))</f>
      </c>
      <c r="L764">
        <f>IF($N764="","",
SUM($M764,$O764,$T764,$P764,$R764)*
(1-IF($U764="",0,VALUE($U764)/100)))</f>
      </c>
      <c r="M764">
        <f>IF($N764="","",$N764)</f>
      </c>
      <c r="O764">
        <f>IF($N764="","",
IF($H764="","",
IF(ISNUMBER(SEARCH("exempt",LOWER($H764))),0,
$N764*(VALUE(SUBSTITUTE($H764,"%",""))/100))))</f>
      </c>
      <c r="V764">
        <f>IFERROR(IF(FIND(" - ",$E764)&gt;0,MID($E764,FIND(" - ",$E764)+3,LEN($E764)),""),"")</f>
      </c>
      <c r="AE764" t="s">
        <v>1345</v>
      </c>
      <c r="AJ764">
        <f>IFERROR(LEFT($E764,FIND(" - ",$E764)-1),$E764)</f>
      </c>
      <c r="AM764">
        <f>IF($CB764&gt;=1,INDEX($AK:$AK,$CA764+1),"")</f>
      </c>
      <c r="AN764">
        <f>IF($CB764&gt;=2,INDEX($AK:$AK,$CA764+2),"")</f>
      </c>
      <c r="AO764">
        <f>IF($CB764&gt;=3,INDEX($AK:$AK,$CA764+3),"")</f>
      </c>
      <c r="AP764">
        <f>IF($CB764&gt;=4,INDEX($AK:$AK,$CA764+4),"")</f>
      </c>
      <c r="AQ764">
        <f>IF($CB764&gt;=5,INDEX($AK:$AK,$CA764+5),"")</f>
      </c>
      <c r="AR764">
        <f>IF($CB764&gt;=6,INDEX($AK:$AK,$CA764+6),"")</f>
      </c>
      <c r="AS764">
        <f>IF($CB764&gt;=7,INDEX($AK:$AK,$CA764+7),"")</f>
      </c>
      <c r="AT764">
        <f>IF($CB764&gt;=8,INDEX($AK:$AK,$CA764+8),"")</f>
      </c>
      <c r="AU764">
        <f>IF($CB764&gt;=9,INDEX($AK:$AK,$CA764+9),"")</f>
      </c>
      <c r="AV764">
        <f>IF($CB764&gt;=10,INDEX($AK:$AK,$CA764+10),"")</f>
      </c>
      <c r="AW764">
        <f>IF($CB764&gt;=11,INDEX($AK:$AK,$CA764+11),"")</f>
      </c>
      <c r="AX764">
        <f>IF($CB764&gt;=12,INDEX($AK:$AK,$CA764+12),"")</f>
      </c>
      <c r="AY764">
        <f>IF($CB764&gt;=13,INDEX($AK:$AK,$CA764+13),"")</f>
      </c>
      <c r="AZ764">
        <f>IF($CB764&gt;=14,INDEX($AK:$AK,$CA764+14),"")</f>
      </c>
      <c r="BA764">
        <f>IF($CB764&gt;=15,INDEX($AK:$AK,$CA764+15),"")</f>
      </c>
      <c r="BB764">
        <f>IF($CB764&gt;=16,INDEX($AK:$AK,$CA764+16),"")</f>
      </c>
      <c r="BC764">
        <f>IF($CB764&gt;=17,INDEX($AK:$AK,$CA764+17),"")</f>
      </c>
      <c r="BD764">
        <f>IF($CB764&gt;=18,INDEX($AK:$AK,$CA764+18),"")</f>
      </c>
      <c r="BE764">
        <f>IF($CB764&gt;=19,INDEX($AK:$AK,$CA764+19),"")</f>
      </c>
      <c r="BF764">
        <f>IF($CB764&gt;=20,INDEX($AK:$AK,$CA764+20),"")</f>
      </c>
      <c r="BG764">
        <f>IF($CB764&gt;=21,INDEX($AK:$AK,$CA764+21),"")</f>
      </c>
      <c r="BH764">
        <f>IF($CB764&gt;=22,INDEX($AK:$AK,$CA764+22),"")</f>
      </c>
      <c r="BI764">
        <f>IF($CB764&gt;=23,INDEX($AK:$AK,$CA764+23),"")</f>
      </c>
      <c r="BJ764">
        <f>IF($CB764&gt;=24,INDEX($AK:$AK,$CA764+24),"")</f>
      </c>
      <c r="BK764">
        <f>IF($CB764&gt;=25,INDEX($AK:$AK,$CA764+25),"")</f>
      </c>
      <c r="BL764">
        <f>IF($CB764&gt;=26,INDEX($AK:$AK,$CA764+26),"")</f>
      </c>
      <c r="BM764">
        <f>IF($CB764&gt;=27,INDEX($AK:$AK,$CA764+27),"")</f>
      </c>
      <c r="BN764">
        <f>IF($CB764&gt;=28,INDEX($AK:$AK,$CA764+28),"")</f>
      </c>
      <c r="BO764">
        <f>IF($CB764&gt;=29,INDEX($AK:$AK,$CA764+29),"")</f>
      </c>
      <c r="BP764">
        <f>IF($CB764&gt;=30,INDEX($AK:$AK,$CA764+30),"")</f>
      </c>
      <c r="BQ764">
        <f>IF($CB764&gt;=31,INDEX($AK:$AK,$CA764+31),"")</f>
      </c>
      <c r="BR764">
        <f>IF($CB764&gt;=32,INDEX($AK:$AK,$CA764+32),"")</f>
      </c>
      <c r="BS764">
        <f>IF($CB764&gt;=33,INDEX($AK:$AK,$CA764+33),"")</f>
      </c>
      <c r="BT764">
        <f>IF($CB764&gt;=34,INDEX($AK:$AK,$CA764+34),"")</f>
      </c>
      <c r="BU764">
        <f>IF($CB764&gt;=35,INDEX($AK:$AK,$CA764+35),"")</f>
      </c>
      <c r="BV764">
        <f>IF($CB764&gt;=36,INDEX($AK:$AK,$CA764+36),"")</f>
      </c>
      <c r="BW764">
        <f>IF($CB764&gt;=37,INDEX($AK:$AK,$CA764+37),"")</f>
      </c>
      <c r="BX764">
        <f>IF($CB764&gt;=38,INDEX($AK:$AK,$CA764+38),"")</f>
      </c>
      <c r="BY764">
        <f>IF($CB764&gt;=39,INDEX($AK:$AK,$CA764+39),"")</f>
      </c>
      <c r="BZ764">
        <f>IF($CB764&gt;=40,INDEX($AK:$AK,$CA764+40),"")</f>
      </c>
      <c r="CA764">
        <f>IFERROR(MATCH($AJ764,$AK$2:$AK$134,0)+1,0)</f>
      </c>
      <c r="CB764">
        <f>IFERROR(INDEX($AL$2:$AL$134,MATCH($AJ764,$AK$2:$AK$134,0)),0)</f>
      </c>
      <c r="CC764">
        <f>IFERROR(LEFT($F764,FIND(" - ",$F764)-1),$F764)</f>
      </c>
      <c r="CF764">
        <f>IF($DA764&gt;=1,INDEX($CD:$CD,$CZ764+1),"")</f>
      </c>
      <c r="CG764">
        <f>IF($DA764&gt;=2,INDEX($CD:$CD,$CZ764+2),"")</f>
      </c>
      <c r="CH764">
        <f>IF($DA764&gt;=3,INDEX($CD:$CD,$CZ764+3),"")</f>
      </c>
      <c r="CI764">
        <f>IF($DA764&gt;=4,INDEX($CD:$CD,$CZ764+4),"")</f>
      </c>
      <c r="CJ764">
        <f>IF($DA764&gt;=5,INDEX($CD:$CD,$CZ764+5),"")</f>
      </c>
      <c r="CK764">
        <f>IF($DA764&gt;=6,INDEX($CD:$CD,$CZ764+6),"")</f>
      </c>
      <c r="CL764">
        <f>IF($DA764&gt;=7,INDEX($CD:$CD,$CZ764+7),"")</f>
      </c>
      <c r="CM764">
        <f>IF($DA764&gt;=8,INDEX($CD:$CD,$CZ764+8),"")</f>
      </c>
      <c r="CN764">
        <f>IF($DA764&gt;=9,INDEX($CD:$CD,$CZ764+9),"")</f>
      </c>
      <c r="CO764">
        <f>IF($DA764&gt;=10,INDEX($CD:$CD,$CZ764+10),"")</f>
      </c>
      <c r="CP764">
        <f>IF($DA764&gt;=11,INDEX($CD:$CD,$CZ764+11),"")</f>
      </c>
      <c r="CQ764">
        <f>IF($DA764&gt;=12,INDEX($CD:$CD,$CZ764+12),"")</f>
      </c>
      <c r="CR764">
        <f>IF($DA764&gt;=13,INDEX($CD:$CD,$CZ764+13),"")</f>
      </c>
      <c r="CS764">
        <f>IF($DA764&gt;=14,INDEX($CD:$CD,$CZ764+14),"")</f>
      </c>
      <c r="CT764">
        <f>IF($DA764&gt;=15,INDEX($CD:$CD,$CZ764+15),"")</f>
      </c>
      <c r="CU764">
        <f>IF($DA764&gt;=16,INDEX($CD:$CD,$CZ764+16),"")</f>
      </c>
      <c r="CV764">
        <f>IF($DA764&gt;=17,INDEX($CD:$CD,$CZ764+17),"")</f>
      </c>
      <c r="CW764">
        <f>IF($DA764&gt;=18,INDEX($CD:$CD,$CZ764+18),"")</f>
      </c>
      <c r="CX764">
        <f>IF($DA764&gt;=19,INDEX($CD:$CD,$CZ764+19),"")</f>
      </c>
      <c r="CY764">
        <f>IF($DA764&gt;=20,INDEX($CD:$CD,$CZ764+20),"")</f>
      </c>
      <c r="CZ764">
        <f>IFERROR(MATCH($CC764,$CD$2:$CD$263,0)+1,0)</f>
      </c>
      <c r="DA764">
        <f>IFERROR(INDEX($CE$2:$CE$263,MATCH($CC764,$CD$2:$CD$263,0)),0)</f>
      </c>
      <c r="DB764">
        <f>IFERROR(INDEX($AI:$AI,MATCH($H764,$AH:$AH,0))&amp;"","")</f>
      </c>
      <c r="DF764">
        <f>IF($GI764&gt;=1,INDEX($DC:$DC,$GH764+1),"")</f>
      </c>
      <c r="DG764">
        <f>IF($GI764&gt;=2,INDEX($DC:$DC,$GH764+2),"")</f>
      </c>
      <c r="DH764">
        <f>IF($GI764&gt;=3,INDEX($DC:$DC,$GH764+3),"")</f>
      </c>
      <c r="DI764">
        <f>IF($GI764&gt;=4,INDEX($DC:$DC,$GH764+4),"")</f>
      </c>
      <c r="DJ764">
        <f>IF($GI764&gt;=5,INDEX($DC:$DC,$GH764+5),"")</f>
      </c>
      <c r="DK764">
        <f>IF($GI764&gt;=6,INDEX($DC:$DC,$GH764+6),"")</f>
      </c>
      <c r="DL764">
        <f>IF($GI764&gt;=7,INDEX($DC:$DC,$GH764+7),"")</f>
      </c>
      <c r="DM764">
        <f>IF($GI764&gt;=8,INDEX($DC:$DC,$GH764+8),"")</f>
      </c>
      <c r="DN764">
        <f>IF($GI764&gt;=9,INDEX($DC:$DC,$GH764+9),"")</f>
      </c>
      <c r="DO764">
        <f>IF($GI764&gt;=10,INDEX($DC:$DC,$GH764+10),"")</f>
      </c>
      <c r="DP764">
        <f>IF($GI764&gt;=11,INDEX($DC:$DC,$GH764+11),"")</f>
      </c>
      <c r="DQ764">
        <f>IF($GI764&gt;=12,INDEX($DC:$DC,$GH764+12),"")</f>
      </c>
      <c r="DR764">
        <f>IF($GI764&gt;=13,INDEX($DC:$DC,$GH764+13),"")</f>
      </c>
      <c r="DS764">
        <f>IF($GI764&gt;=14,INDEX($DC:$DC,$GH764+14),"")</f>
      </c>
      <c r="DT764">
        <f>IF($GI764&gt;=15,INDEX($DC:$DC,$GH764+15),"")</f>
      </c>
      <c r="DU764">
        <f>IF($GI764&gt;=16,INDEX($DC:$DC,$GH764+16),"")</f>
      </c>
      <c r="DV764">
        <f>IF($GI764&gt;=17,INDEX($DC:$DC,$GH764+17),"")</f>
      </c>
      <c r="DW764">
        <f>IF($GI764&gt;=18,INDEX($DC:$DC,$GH764+18),"")</f>
      </c>
      <c r="DX764">
        <f>IF($GI764&gt;=19,INDEX($DC:$DC,$GH764+19),"")</f>
      </c>
      <c r="DY764">
        <f>IF($GI764&gt;=20,INDEX($DC:$DC,$GH764+20),"")</f>
      </c>
      <c r="DZ764">
        <f>IF($GI764&gt;=21,INDEX($DC:$DC,$GH764+21),"")</f>
      </c>
      <c r="EA764">
        <f>IF($GI764&gt;=22,INDEX($DC:$DC,$GH764+22),"")</f>
      </c>
      <c r="EB764">
        <f>IF($GI764&gt;=23,INDEX($DC:$DC,$GH764+23),"")</f>
      </c>
      <c r="EC764">
        <f>IF($GI764&gt;=24,INDEX($DC:$DC,$GH764+24),"")</f>
      </c>
      <c r="ED764">
        <f>IF($GI764&gt;=25,INDEX($DC:$DC,$GH764+25),"")</f>
      </c>
      <c r="EE764">
        <f>IF($GI764&gt;=26,INDEX($DC:$DC,$GH764+26),"")</f>
      </c>
      <c r="EF764">
        <f>IF($GI764&gt;=27,INDEX($DC:$DC,$GH764+27),"")</f>
      </c>
      <c r="EG764">
        <f>IF($GI764&gt;=28,INDEX($DC:$DC,$GH764+28),"")</f>
      </c>
      <c r="EH764">
        <f>IF($GI764&gt;=29,INDEX($DC:$DC,$GH764+29),"")</f>
      </c>
      <c r="EI764">
        <f>IF($GI764&gt;=30,INDEX($DC:$DC,$GH764+30),"")</f>
      </c>
      <c r="EJ764">
        <f>IF($GI764&gt;=31,INDEX($DC:$DC,$GH764+31),"")</f>
      </c>
      <c r="EK764">
        <f>IF($GI764&gt;=32,INDEX($DC:$DC,$GH764+32),"")</f>
      </c>
      <c r="EL764">
        <f>IF($GI764&gt;=33,INDEX($DC:$DC,$GH764+33),"")</f>
      </c>
      <c r="EM764">
        <f>IF($GI764&gt;=34,INDEX($DC:$DC,$GH764+34),"")</f>
      </c>
      <c r="EN764">
        <f>IF($GI764&gt;=35,INDEX($DC:$DC,$GH764+35),"")</f>
      </c>
      <c r="EO764">
        <f>IF($GI764&gt;=36,INDEX($DC:$DC,$GH764+36),"")</f>
      </c>
      <c r="EP764">
        <f>IF($GI764&gt;=37,INDEX($DC:$DC,$GH764+37),"")</f>
      </c>
      <c r="EQ764">
        <f>IF($GI764&gt;=38,INDEX($DC:$DC,$GH764+38),"")</f>
      </c>
      <c r="ER764">
        <f>IF($GI764&gt;=39,INDEX($DC:$DC,$GH764+39),"")</f>
      </c>
      <c r="ES764">
        <f>IF($GI764&gt;=40,INDEX($DC:$DC,$GH764+40),"")</f>
      </c>
      <c r="ET764">
        <f>IF($GI764&gt;=1,INDEX($DD:$DD,$GH764+1),"")</f>
      </c>
      <c r="EU764">
        <f>IF($GI764&gt;=2,INDEX($DD:$DD,$GH764+2),"")</f>
      </c>
      <c r="EV764">
        <f>IF($GI764&gt;=3,INDEX($DD:$DD,$GH764+3),"")</f>
      </c>
      <c r="EW764">
        <f>IF($GI764&gt;=4,INDEX($DD:$DD,$GH764+4),"")</f>
      </c>
      <c r="EX764">
        <f>IF($GI764&gt;=5,INDEX($DD:$DD,$GH764+5),"")</f>
      </c>
      <c r="EY764">
        <f>IF($GI764&gt;=6,INDEX($DD:$DD,$GH764+6),"")</f>
      </c>
      <c r="EZ764">
        <f>IF($GI764&gt;=7,INDEX($DD:$DD,$GH764+7),"")</f>
      </c>
      <c r="FA764">
        <f>IF($GI764&gt;=8,INDEX($DD:$DD,$GH764+8),"")</f>
      </c>
      <c r="FB764">
        <f>IF($GI764&gt;=9,INDEX($DD:$DD,$GH764+9),"")</f>
      </c>
      <c r="FC764">
        <f>IF($GI764&gt;=10,INDEX($DD:$DD,$GH764+10),"")</f>
      </c>
      <c r="FD764">
        <f>IF($GI764&gt;=11,INDEX($DD:$DD,$GH764+11),"")</f>
      </c>
      <c r="FE764">
        <f>IF($GI764&gt;=12,INDEX($DD:$DD,$GH764+12),"")</f>
      </c>
      <c r="FF764">
        <f>IF($GI764&gt;=13,INDEX($DD:$DD,$GH764+13),"")</f>
      </c>
      <c r="FG764">
        <f>IF($GI764&gt;=14,INDEX($DD:$DD,$GH764+14),"")</f>
      </c>
      <c r="FH764">
        <f>IF($GI764&gt;=15,INDEX($DD:$DD,$GH764+15),"")</f>
      </c>
      <c r="FI764">
        <f>IF($GI764&gt;=16,INDEX($DD:$DD,$GH764+16),"")</f>
      </c>
      <c r="FJ764">
        <f>IF($GI764&gt;=17,INDEX($DD:$DD,$GH764+17),"")</f>
      </c>
      <c r="FK764">
        <f>IF($GI764&gt;=18,INDEX($DD:$DD,$GH764+18),"")</f>
      </c>
      <c r="FL764">
        <f>IF($GI764&gt;=19,INDEX($DD:$DD,$GH764+19),"")</f>
      </c>
      <c r="FM764">
        <f>IF($GI764&gt;=20,INDEX($DD:$DD,$GH764+20),"")</f>
      </c>
      <c r="FN764">
        <f>IF($GI764&gt;=21,INDEX($DD:$DD,$GH764+21),"")</f>
      </c>
      <c r="FO764">
        <f>IF($GI764&gt;=22,INDEX($DD:$DD,$GH764+22),"")</f>
      </c>
      <c r="FP764">
        <f>IF($GI764&gt;=23,INDEX($DD:$DD,$GH764+23),"")</f>
      </c>
      <c r="FQ764">
        <f>IF($GI764&gt;=24,INDEX($DD:$DD,$GH764+24),"")</f>
      </c>
      <c r="FR764">
        <f>IF($GI764&gt;=25,INDEX($DD:$DD,$GH764+25),"")</f>
      </c>
      <c r="FS764">
        <f>IF($GI764&gt;=26,INDEX($DD:$DD,$GH764+26),"")</f>
      </c>
      <c r="FT764">
        <f>IF($GI764&gt;=27,INDEX($DD:$DD,$GH764+27),"")</f>
      </c>
      <c r="FU764">
        <f>IF($GI764&gt;=28,INDEX($DD:$DD,$GH764+28),"")</f>
      </c>
      <c r="FV764">
        <f>IF($GI764&gt;=29,INDEX($DD:$DD,$GH764+29),"")</f>
      </c>
      <c r="FW764">
        <f>IF($GI764&gt;=30,INDEX($DD:$DD,$GH764+30),"")</f>
      </c>
      <c r="FX764">
        <f>IF($GI764&gt;=31,INDEX($DD:$DD,$GH764+31),"")</f>
      </c>
      <c r="FY764">
        <f>IF($GI764&gt;=32,INDEX($DD:$DD,$GH764+32),"")</f>
      </c>
      <c r="FZ764">
        <f>IF($GI764&gt;=33,INDEX($DD:$DD,$GH764+33),"")</f>
      </c>
      <c r="GA764">
        <f>IF($GI764&gt;=34,INDEX($DD:$DD,$GH764+34),"")</f>
      </c>
      <c r="GB764">
        <f>IF($GI764&gt;=35,INDEX($DD:$DD,$GH764+35),"")</f>
      </c>
      <c r="GC764">
        <f>IF($GI764&gt;=36,INDEX($DD:$DD,$GH764+36),"")</f>
      </c>
      <c r="GD764">
        <f>IF($GI764&gt;=37,INDEX($DD:$DD,$GH764+37),"")</f>
      </c>
      <c r="GE764">
        <f>IF($GI764&gt;=38,INDEX($DD:$DD,$GH764+38),"")</f>
      </c>
      <c r="GF764">
        <f>IF($GI764&gt;=39,INDEX($DD:$DD,$GH764+39),"")</f>
      </c>
      <c r="GG764">
        <f>IF($GI764&gt;=40,INDEX($DD:$DD,$GH764+40),"")</f>
      </c>
      <c r="GH764">
        <f>IFERROR(MATCH($DB764,$DC$2:$DC$148,0)+1,0)</f>
      </c>
      <c r="GI764">
        <f>IFERROR(INDEX($DE$2:$DE$148,MATCH($DB764,$DC$2:$DC$148,0)),0)</f>
      </c>
      <c r="GJ764">
        <f>IFERROR(MATCH($S764,$DF$764:$ES$764,0),0)</f>
      </c>
      <c r="GK764">
        <f>IF($GJ764&gt;0,INDEX($ET$764:$GG$764,$GJ764),"")</f>
      </c>
      <c r="GN764">
        <f>IF($IW764&gt;=1,INDEX($GL:$GL,$IV764+1),"")</f>
      </c>
      <c r="GO764">
        <f>IF($IW764&gt;=2,INDEX($GL:$GL,$IV764+2),"")</f>
      </c>
      <c r="GP764">
        <f>IF($IW764&gt;=3,INDEX($GL:$GL,$IV764+3),"")</f>
      </c>
      <c r="GQ764">
        <f>IF($IW764&gt;=4,INDEX($GL:$GL,$IV764+4),"")</f>
      </c>
      <c r="GR764">
        <f>IF($IW764&gt;=5,INDEX($GL:$GL,$IV764+5),"")</f>
      </c>
      <c r="GS764">
        <f>IF($IW764&gt;=6,INDEX($GL:$GL,$IV764+6),"")</f>
      </c>
      <c r="GT764">
        <f>IF($IW764&gt;=7,INDEX($GL:$GL,$IV764+7),"")</f>
      </c>
      <c r="GU764">
        <f>IF($IW764&gt;=8,INDEX($GL:$GL,$IV764+8),"")</f>
      </c>
      <c r="GV764">
        <f>IF($IW764&gt;=9,INDEX($GL:$GL,$IV764+9),"")</f>
      </c>
      <c r="GW764">
        <f>IF($IW764&gt;=10,INDEX($GL:$GL,$IV764+10),"")</f>
      </c>
      <c r="GX764">
        <f>IF($IW764&gt;=11,INDEX($GL:$GL,$IV764+11),"")</f>
      </c>
      <c r="GY764">
        <f>IF($IW764&gt;=12,INDEX($GL:$GL,$IV764+12),"")</f>
      </c>
      <c r="GZ764">
        <f>IF($IW764&gt;=13,INDEX($GL:$GL,$IV764+13),"")</f>
      </c>
      <c r="HA764">
        <f>IF($IW764&gt;=14,INDEX($GL:$GL,$IV764+14),"")</f>
      </c>
      <c r="HB764">
        <f>IF($IW764&gt;=15,INDEX($GL:$GL,$IV764+15),"")</f>
      </c>
      <c r="HC764">
        <f>IF($IW764&gt;=16,INDEX($GL:$GL,$IV764+16),"")</f>
      </c>
      <c r="HD764">
        <f>IF($IW764&gt;=17,INDEX($GL:$GL,$IV764+17),"")</f>
      </c>
      <c r="HE764">
        <f>IF($IW764&gt;=18,INDEX($GL:$GL,$IV764+18),"")</f>
      </c>
      <c r="HF764">
        <f>IF($IW764&gt;=19,INDEX($GL:$GL,$IV764+19),"")</f>
      </c>
      <c r="HG764">
        <f>IF($IW764&gt;=20,INDEX($GL:$GL,$IV764+20),"")</f>
      </c>
      <c r="HH764">
        <f>IF($IW764&gt;=21,INDEX($GL:$GL,$IV764+21),"")</f>
      </c>
      <c r="HI764">
        <f>IF($IW764&gt;=22,INDEX($GL:$GL,$IV764+22),"")</f>
      </c>
      <c r="HJ764">
        <f>IF($IW764&gt;=23,INDEX($GL:$GL,$IV764+23),"")</f>
      </c>
      <c r="HK764">
        <f>IF($IW764&gt;=24,INDEX($GL:$GL,$IV764+24),"")</f>
      </c>
      <c r="HL764">
        <f>IF($IW764&gt;=25,INDEX($GL:$GL,$IV764+25),"")</f>
      </c>
      <c r="HM764">
        <f>IF($IW764&gt;=26,INDEX($GL:$GL,$IV764+26),"")</f>
      </c>
      <c r="HN764">
        <f>IF($IW764&gt;=27,INDEX($GL:$GL,$IV764+27),"")</f>
      </c>
      <c r="HO764">
        <f>IF($IW764&gt;=28,INDEX($GL:$GL,$IV764+28),"")</f>
      </c>
      <c r="HP764">
        <f>IF($IW764&gt;=29,INDEX($GL:$GL,$IV764+29),"")</f>
      </c>
      <c r="HQ764">
        <f>IF($IW764&gt;=30,INDEX($GL:$GL,$IV764+30),"")</f>
      </c>
      <c r="HR764">
        <f>IF($IW764&gt;=31,INDEX($GL:$GL,$IV764+31),"")</f>
      </c>
      <c r="HS764">
        <f>IF($IW764&gt;=32,INDEX($GL:$GL,$IV764+32),"")</f>
      </c>
      <c r="HT764">
        <f>IF($IW764&gt;=33,INDEX($GL:$GL,$IV764+33),"")</f>
      </c>
      <c r="HU764">
        <f>IF($IW764&gt;=34,INDEX($GL:$GL,$IV764+34),"")</f>
      </c>
      <c r="HV764">
        <f>IF($IW764&gt;=35,INDEX($GL:$GL,$IV764+35),"")</f>
      </c>
      <c r="HW764">
        <f>IF($IW764&gt;=36,INDEX($GL:$GL,$IV764+36),"")</f>
      </c>
      <c r="HX764">
        <f>IF($IW764&gt;=37,INDEX($GL:$GL,$IV764+37),"")</f>
      </c>
      <c r="HY764">
        <f>IF($IW764&gt;=38,INDEX($GL:$GL,$IV764+38),"")</f>
      </c>
      <c r="HZ764">
        <f>IF($IW764&gt;=39,INDEX($GL:$GL,$IV764+39),"")</f>
      </c>
      <c r="IA764">
        <f>IF($IW764&gt;=40,INDEX($GL:$GL,$IV764+40),"")</f>
      </c>
      <c r="IB764">
        <f>IF($IW764&gt;=41,INDEX($GL:$GL,$IV764+41),"")</f>
      </c>
      <c r="IC764">
        <f>IF($IW764&gt;=42,INDEX($GL:$GL,$IV764+42),"")</f>
      </c>
      <c r="ID764">
        <f>IF($IW764&gt;=43,INDEX($GL:$GL,$IV764+43),"")</f>
      </c>
      <c r="IE764">
        <f>IF($IW764&gt;=44,INDEX($GL:$GL,$IV764+44),"")</f>
      </c>
      <c r="IF764">
        <f>IF($IW764&gt;=45,INDEX($GL:$GL,$IV764+45),"")</f>
      </c>
      <c r="IG764">
        <f>IF($IW764&gt;=46,INDEX($GL:$GL,$IV764+46),"")</f>
      </c>
      <c r="IH764">
        <f>IF($IW764&gt;=47,INDEX($GL:$GL,$IV764+47),"")</f>
      </c>
      <c r="II764">
        <f>IF($IW764&gt;=48,INDEX($GL:$GL,$IV764+48),"")</f>
      </c>
      <c r="IJ764">
        <f>IF($IW764&gt;=49,INDEX($GL:$GL,$IV764+49),"")</f>
      </c>
      <c r="IK764">
        <f>IF($IW764&gt;=50,INDEX($GL:$GL,$IV764+50),"")</f>
      </c>
      <c r="IL764">
        <f>IF($IW764&gt;=51,INDEX($GL:$GL,$IV764+51),"")</f>
      </c>
      <c r="IM764">
        <f>IF($IW764&gt;=52,INDEX($GL:$GL,$IV764+52),"")</f>
      </c>
      <c r="IN764">
        <f>IF($IW764&gt;=53,INDEX($GL:$GL,$IV764+53),"")</f>
      </c>
      <c r="IO764">
        <f>IF($IW764&gt;=54,INDEX($GL:$GL,$IV764+54),"")</f>
      </c>
      <c r="IP764">
        <f>IF($IW764&gt;=55,INDEX($GL:$GL,$IV764+55),"")</f>
      </c>
      <c r="IQ764">
        <f>IF($IW764&gt;=56,INDEX($GL:$GL,$IV764+56),"")</f>
      </c>
      <c r="IR764">
        <f>IF($IW764&gt;=57,INDEX($GL:$GL,$IV764+57),"")</f>
      </c>
      <c r="IS764">
        <f>IF($IW764&gt;=58,INDEX($GL:$GL,$IV764+58),"")</f>
      </c>
      <c r="IT764">
        <f>IF($IW764&gt;=59,INDEX($GL:$GL,$IV764+59),"")</f>
      </c>
      <c r="IU764">
        <f>IF($IW764&gt;=60,INDEX($GL:$GL,$IV764+60),"")</f>
      </c>
      <c r="IV764">
        <f>IFERROR(MATCH($GK764,$GL$2:$GL$324,0)+1,0)</f>
      </c>
      <c r="IW764">
        <f>IFERROR(INDEX($GM$2:$GM$324,MATCH($GK764,$GL$2:$GL$324,0)),0)</f>
      </c>
      <c r="IX764" t="s">
        <v>34</v>
      </c>
      <c r="IY764" t="s">
        <v>34</v>
      </c>
    </row>
    <row r="765" spans="1:259" x14ac:dyDescent="0.25">
      <c r="K765">
        <f>IF(OR($N765="",$J765=""),"",IFERROR($N765/$J765,0))</f>
      </c>
      <c r="L765">
        <f>IF($N765="","",
SUM($M765,$O765,$T765,$P765,$R765)*
(1-IF($U765="",0,VALUE($U765)/100)))</f>
      </c>
      <c r="M765">
        <f>IF($N765="","",$N765)</f>
      </c>
      <c r="O765">
        <f>IF($N765="","",
IF($H765="","",
IF(ISNUMBER(SEARCH("exempt",LOWER($H765))),0,
$N765*(VALUE(SUBSTITUTE($H765,"%",""))/100))))</f>
      </c>
      <c r="V765">
        <f>IFERROR(IF(FIND(" - ",$E765)&gt;0,MID($E765,FIND(" - ",$E765)+3,LEN($E765)),""),"")</f>
      </c>
      <c r="AE765" t="s">
        <v>1346</v>
      </c>
      <c r="AJ765">
        <f>IFERROR(LEFT($E765,FIND(" - ",$E765)-1),$E765)</f>
      </c>
      <c r="AM765">
        <f>IF($CB765&gt;=1,INDEX($AK:$AK,$CA765+1),"")</f>
      </c>
      <c r="AN765">
        <f>IF($CB765&gt;=2,INDEX($AK:$AK,$CA765+2),"")</f>
      </c>
      <c r="AO765">
        <f>IF($CB765&gt;=3,INDEX($AK:$AK,$CA765+3),"")</f>
      </c>
      <c r="AP765">
        <f>IF($CB765&gt;=4,INDEX($AK:$AK,$CA765+4),"")</f>
      </c>
      <c r="AQ765">
        <f>IF($CB765&gt;=5,INDEX($AK:$AK,$CA765+5),"")</f>
      </c>
      <c r="AR765">
        <f>IF($CB765&gt;=6,INDEX($AK:$AK,$CA765+6),"")</f>
      </c>
      <c r="AS765">
        <f>IF($CB765&gt;=7,INDEX($AK:$AK,$CA765+7),"")</f>
      </c>
      <c r="AT765">
        <f>IF($CB765&gt;=8,INDEX($AK:$AK,$CA765+8),"")</f>
      </c>
      <c r="AU765">
        <f>IF($CB765&gt;=9,INDEX($AK:$AK,$CA765+9),"")</f>
      </c>
      <c r="AV765">
        <f>IF($CB765&gt;=10,INDEX($AK:$AK,$CA765+10),"")</f>
      </c>
      <c r="AW765">
        <f>IF($CB765&gt;=11,INDEX($AK:$AK,$CA765+11),"")</f>
      </c>
      <c r="AX765">
        <f>IF($CB765&gt;=12,INDEX($AK:$AK,$CA765+12),"")</f>
      </c>
      <c r="AY765">
        <f>IF($CB765&gt;=13,INDEX($AK:$AK,$CA765+13),"")</f>
      </c>
      <c r="AZ765">
        <f>IF($CB765&gt;=14,INDEX($AK:$AK,$CA765+14),"")</f>
      </c>
      <c r="BA765">
        <f>IF($CB765&gt;=15,INDEX($AK:$AK,$CA765+15),"")</f>
      </c>
      <c r="BB765">
        <f>IF($CB765&gt;=16,INDEX($AK:$AK,$CA765+16),"")</f>
      </c>
      <c r="BC765">
        <f>IF($CB765&gt;=17,INDEX($AK:$AK,$CA765+17),"")</f>
      </c>
      <c r="BD765">
        <f>IF($CB765&gt;=18,INDEX($AK:$AK,$CA765+18),"")</f>
      </c>
      <c r="BE765">
        <f>IF($CB765&gt;=19,INDEX($AK:$AK,$CA765+19),"")</f>
      </c>
      <c r="BF765">
        <f>IF($CB765&gt;=20,INDEX($AK:$AK,$CA765+20),"")</f>
      </c>
      <c r="BG765">
        <f>IF($CB765&gt;=21,INDEX($AK:$AK,$CA765+21),"")</f>
      </c>
      <c r="BH765">
        <f>IF($CB765&gt;=22,INDEX($AK:$AK,$CA765+22),"")</f>
      </c>
      <c r="BI765">
        <f>IF($CB765&gt;=23,INDEX($AK:$AK,$CA765+23),"")</f>
      </c>
      <c r="BJ765">
        <f>IF($CB765&gt;=24,INDEX($AK:$AK,$CA765+24),"")</f>
      </c>
      <c r="BK765">
        <f>IF($CB765&gt;=25,INDEX($AK:$AK,$CA765+25),"")</f>
      </c>
      <c r="BL765">
        <f>IF($CB765&gt;=26,INDEX($AK:$AK,$CA765+26),"")</f>
      </c>
      <c r="BM765">
        <f>IF($CB765&gt;=27,INDEX($AK:$AK,$CA765+27),"")</f>
      </c>
      <c r="BN765">
        <f>IF($CB765&gt;=28,INDEX($AK:$AK,$CA765+28),"")</f>
      </c>
      <c r="BO765">
        <f>IF($CB765&gt;=29,INDEX($AK:$AK,$CA765+29),"")</f>
      </c>
      <c r="BP765">
        <f>IF($CB765&gt;=30,INDEX($AK:$AK,$CA765+30),"")</f>
      </c>
      <c r="BQ765">
        <f>IF($CB765&gt;=31,INDEX($AK:$AK,$CA765+31),"")</f>
      </c>
      <c r="BR765">
        <f>IF($CB765&gt;=32,INDEX($AK:$AK,$CA765+32),"")</f>
      </c>
      <c r="BS765">
        <f>IF($CB765&gt;=33,INDEX($AK:$AK,$CA765+33),"")</f>
      </c>
      <c r="BT765">
        <f>IF($CB765&gt;=34,INDEX($AK:$AK,$CA765+34),"")</f>
      </c>
      <c r="BU765">
        <f>IF($CB765&gt;=35,INDEX($AK:$AK,$CA765+35),"")</f>
      </c>
      <c r="BV765">
        <f>IF($CB765&gt;=36,INDEX($AK:$AK,$CA765+36),"")</f>
      </c>
      <c r="BW765">
        <f>IF($CB765&gt;=37,INDEX($AK:$AK,$CA765+37),"")</f>
      </c>
      <c r="BX765">
        <f>IF($CB765&gt;=38,INDEX($AK:$AK,$CA765+38),"")</f>
      </c>
      <c r="BY765">
        <f>IF($CB765&gt;=39,INDEX($AK:$AK,$CA765+39),"")</f>
      </c>
      <c r="BZ765">
        <f>IF($CB765&gt;=40,INDEX($AK:$AK,$CA765+40),"")</f>
      </c>
      <c r="CA765">
        <f>IFERROR(MATCH($AJ765,$AK$2:$AK$134,0)+1,0)</f>
      </c>
      <c r="CB765">
        <f>IFERROR(INDEX($AL$2:$AL$134,MATCH($AJ765,$AK$2:$AK$134,0)),0)</f>
      </c>
      <c r="CC765">
        <f>IFERROR(LEFT($F765,FIND(" - ",$F765)-1),$F765)</f>
      </c>
      <c r="CF765">
        <f>IF($DA765&gt;=1,INDEX($CD:$CD,$CZ765+1),"")</f>
      </c>
      <c r="CG765">
        <f>IF($DA765&gt;=2,INDEX($CD:$CD,$CZ765+2),"")</f>
      </c>
      <c r="CH765">
        <f>IF($DA765&gt;=3,INDEX($CD:$CD,$CZ765+3),"")</f>
      </c>
      <c r="CI765">
        <f>IF($DA765&gt;=4,INDEX($CD:$CD,$CZ765+4),"")</f>
      </c>
      <c r="CJ765">
        <f>IF($DA765&gt;=5,INDEX($CD:$CD,$CZ765+5),"")</f>
      </c>
      <c r="CK765">
        <f>IF($DA765&gt;=6,INDEX($CD:$CD,$CZ765+6),"")</f>
      </c>
      <c r="CL765">
        <f>IF($DA765&gt;=7,INDEX($CD:$CD,$CZ765+7),"")</f>
      </c>
      <c r="CM765">
        <f>IF($DA765&gt;=8,INDEX($CD:$CD,$CZ765+8),"")</f>
      </c>
      <c r="CN765">
        <f>IF($DA765&gt;=9,INDEX($CD:$CD,$CZ765+9),"")</f>
      </c>
      <c r="CO765">
        <f>IF($DA765&gt;=10,INDEX($CD:$CD,$CZ765+10),"")</f>
      </c>
      <c r="CP765">
        <f>IF($DA765&gt;=11,INDEX($CD:$CD,$CZ765+11),"")</f>
      </c>
      <c r="CQ765">
        <f>IF($DA765&gt;=12,INDEX($CD:$CD,$CZ765+12),"")</f>
      </c>
      <c r="CR765">
        <f>IF($DA765&gt;=13,INDEX($CD:$CD,$CZ765+13),"")</f>
      </c>
      <c r="CS765">
        <f>IF($DA765&gt;=14,INDEX($CD:$CD,$CZ765+14),"")</f>
      </c>
      <c r="CT765">
        <f>IF($DA765&gt;=15,INDEX($CD:$CD,$CZ765+15),"")</f>
      </c>
      <c r="CU765">
        <f>IF($DA765&gt;=16,INDEX($CD:$CD,$CZ765+16),"")</f>
      </c>
      <c r="CV765">
        <f>IF($DA765&gt;=17,INDEX($CD:$CD,$CZ765+17),"")</f>
      </c>
      <c r="CW765">
        <f>IF($DA765&gt;=18,INDEX($CD:$CD,$CZ765+18),"")</f>
      </c>
      <c r="CX765">
        <f>IF($DA765&gt;=19,INDEX($CD:$CD,$CZ765+19),"")</f>
      </c>
      <c r="CY765">
        <f>IF($DA765&gt;=20,INDEX($CD:$CD,$CZ765+20),"")</f>
      </c>
      <c r="CZ765">
        <f>IFERROR(MATCH($CC765,$CD$2:$CD$263,0)+1,0)</f>
      </c>
      <c r="DA765">
        <f>IFERROR(INDEX($CE$2:$CE$263,MATCH($CC765,$CD$2:$CD$263,0)),0)</f>
      </c>
      <c r="DB765">
        <f>IFERROR(INDEX($AI:$AI,MATCH($H765,$AH:$AH,0))&amp;"","")</f>
      </c>
      <c r="DF765">
        <f>IF($GI765&gt;=1,INDEX($DC:$DC,$GH765+1),"")</f>
      </c>
      <c r="DG765">
        <f>IF($GI765&gt;=2,INDEX($DC:$DC,$GH765+2),"")</f>
      </c>
      <c r="DH765">
        <f>IF($GI765&gt;=3,INDEX($DC:$DC,$GH765+3),"")</f>
      </c>
      <c r="DI765">
        <f>IF($GI765&gt;=4,INDEX($DC:$DC,$GH765+4),"")</f>
      </c>
      <c r="DJ765">
        <f>IF($GI765&gt;=5,INDEX($DC:$DC,$GH765+5),"")</f>
      </c>
      <c r="DK765">
        <f>IF($GI765&gt;=6,INDEX($DC:$DC,$GH765+6),"")</f>
      </c>
      <c r="DL765">
        <f>IF($GI765&gt;=7,INDEX($DC:$DC,$GH765+7),"")</f>
      </c>
      <c r="DM765">
        <f>IF($GI765&gt;=8,INDEX($DC:$DC,$GH765+8),"")</f>
      </c>
      <c r="DN765">
        <f>IF($GI765&gt;=9,INDEX($DC:$DC,$GH765+9),"")</f>
      </c>
      <c r="DO765">
        <f>IF($GI765&gt;=10,INDEX($DC:$DC,$GH765+10),"")</f>
      </c>
      <c r="DP765">
        <f>IF($GI765&gt;=11,INDEX($DC:$DC,$GH765+11),"")</f>
      </c>
      <c r="DQ765">
        <f>IF($GI765&gt;=12,INDEX($DC:$DC,$GH765+12),"")</f>
      </c>
      <c r="DR765">
        <f>IF($GI765&gt;=13,INDEX($DC:$DC,$GH765+13),"")</f>
      </c>
      <c r="DS765">
        <f>IF($GI765&gt;=14,INDEX($DC:$DC,$GH765+14),"")</f>
      </c>
      <c r="DT765">
        <f>IF($GI765&gt;=15,INDEX($DC:$DC,$GH765+15),"")</f>
      </c>
      <c r="DU765">
        <f>IF($GI765&gt;=16,INDEX($DC:$DC,$GH765+16),"")</f>
      </c>
      <c r="DV765">
        <f>IF($GI765&gt;=17,INDEX($DC:$DC,$GH765+17),"")</f>
      </c>
      <c r="DW765">
        <f>IF($GI765&gt;=18,INDEX($DC:$DC,$GH765+18),"")</f>
      </c>
      <c r="DX765">
        <f>IF($GI765&gt;=19,INDEX($DC:$DC,$GH765+19),"")</f>
      </c>
      <c r="DY765">
        <f>IF($GI765&gt;=20,INDEX($DC:$DC,$GH765+20),"")</f>
      </c>
      <c r="DZ765">
        <f>IF($GI765&gt;=21,INDEX($DC:$DC,$GH765+21),"")</f>
      </c>
      <c r="EA765">
        <f>IF($GI765&gt;=22,INDEX($DC:$DC,$GH765+22),"")</f>
      </c>
      <c r="EB765">
        <f>IF($GI765&gt;=23,INDEX($DC:$DC,$GH765+23),"")</f>
      </c>
      <c r="EC765">
        <f>IF($GI765&gt;=24,INDEX($DC:$DC,$GH765+24),"")</f>
      </c>
      <c r="ED765">
        <f>IF($GI765&gt;=25,INDEX($DC:$DC,$GH765+25),"")</f>
      </c>
      <c r="EE765">
        <f>IF($GI765&gt;=26,INDEX($DC:$DC,$GH765+26),"")</f>
      </c>
      <c r="EF765">
        <f>IF($GI765&gt;=27,INDEX($DC:$DC,$GH765+27),"")</f>
      </c>
      <c r="EG765">
        <f>IF($GI765&gt;=28,INDEX($DC:$DC,$GH765+28),"")</f>
      </c>
      <c r="EH765">
        <f>IF($GI765&gt;=29,INDEX($DC:$DC,$GH765+29),"")</f>
      </c>
      <c r="EI765">
        <f>IF($GI765&gt;=30,INDEX($DC:$DC,$GH765+30),"")</f>
      </c>
      <c r="EJ765">
        <f>IF($GI765&gt;=31,INDEX($DC:$DC,$GH765+31),"")</f>
      </c>
      <c r="EK765">
        <f>IF($GI765&gt;=32,INDEX($DC:$DC,$GH765+32),"")</f>
      </c>
      <c r="EL765">
        <f>IF($GI765&gt;=33,INDEX($DC:$DC,$GH765+33),"")</f>
      </c>
      <c r="EM765">
        <f>IF($GI765&gt;=34,INDEX($DC:$DC,$GH765+34),"")</f>
      </c>
      <c r="EN765">
        <f>IF($GI765&gt;=35,INDEX($DC:$DC,$GH765+35),"")</f>
      </c>
      <c r="EO765">
        <f>IF($GI765&gt;=36,INDEX($DC:$DC,$GH765+36),"")</f>
      </c>
      <c r="EP765">
        <f>IF($GI765&gt;=37,INDEX($DC:$DC,$GH765+37),"")</f>
      </c>
      <c r="EQ765">
        <f>IF($GI765&gt;=38,INDEX($DC:$DC,$GH765+38),"")</f>
      </c>
      <c r="ER765">
        <f>IF($GI765&gt;=39,INDEX($DC:$DC,$GH765+39),"")</f>
      </c>
      <c r="ES765">
        <f>IF($GI765&gt;=40,INDEX($DC:$DC,$GH765+40),"")</f>
      </c>
      <c r="ET765">
        <f>IF($GI765&gt;=1,INDEX($DD:$DD,$GH765+1),"")</f>
      </c>
      <c r="EU765">
        <f>IF($GI765&gt;=2,INDEX($DD:$DD,$GH765+2),"")</f>
      </c>
      <c r="EV765">
        <f>IF($GI765&gt;=3,INDEX($DD:$DD,$GH765+3),"")</f>
      </c>
      <c r="EW765">
        <f>IF($GI765&gt;=4,INDEX($DD:$DD,$GH765+4),"")</f>
      </c>
      <c r="EX765">
        <f>IF($GI765&gt;=5,INDEX($DD:$DD,$GH765+5),"")</f>
      </c>
      <c r="EY765">
        <f>IF($GI765&gt;=6,INDEX($DD:$DD,$GH765+6),"")</f>
      </c>
      <c r="EZ765">
        <f>IF($GI765&gt;=7,INDEX($DD:$DD,$GH765+7),"")</f>
      </c>
      <c r="FA765">
        <f>IF($GI765&gt;=8,INDEX($DD:$DD,$GH765+8),"")</f>
      </c>
      <c r="FB765">
        <f>IF($GI765&gt;=9,INDEX($DD:$DD,$GH765+9),"")</f>
      </c>
      <c r="FC765">
        <f>IF($GI765&gt;=10,INDEX($DD:$DD,$GH765+10),"")</f>
      </c>
      <c r="FD765">
        <f>IF($GI765&gt;=11,INDEX($DD:$DD,$GH765+11),"")</f>
      </c>
      <c r="FE765">
        <f>IF($GI765&gt;=12,INDEX($DD:$DD,$GH765+12),"")</f>
      </c>
      <c r="FF765">
        <f>IF($GI765&gt;=13,INDEX($DD:$DD,$GH765+13),"")</f>
      </c>
      <c r="FG765">
        <f>IF($GI765&gt;=14,INDEX($DD:$DD,$GH765+14),"")</f>
      </c>
      <c r="FH765">
        <f>IF($GI765&gt;=15,INDEX($DD:$DD,$GH765+15),"")</f>
      </c>
      <c r="FI765">
        <f>IF($GI765&gt;=16,INDEX($DD:$DD,$GH765+16),"")</f>
      </c>
      <c r="FJ765">
        <f>IF($GI765&gt;=17,INDEX($DD:$DD,$GH765+17),"")</f>
      </c>
      <c r="FK765">
        <f>IF($GI765&gt;=18,INDEX($DD:$DD,$GH765+18),"")</f>
      </c>
      <c r="FL765">
        <f>IF($GI765&gt;=19,INDEX($DD:$DD,$GH765+19),"")</f>
      </c>
      <c r="FM765">
        <f>IF($GI765&gt;=20,INDEX($DD:$DD,$GH765+20),"")</f>
      </c>
      <c r="FN765">
        <f>IF($GI765&gt;=21,INDEX($DD:$DD,$GH765+21),"")</f>
      </c>
      <c r="FO765">
        <f>IF($GI765&gt;=22,INDEX($DD:$DD,$GH765+22),"")</f>
      </c>
      <c r="FP765">
        <f>IF($GI765&gt;=23,INDEX($DD:$DD,$GH765+23),"")</f>
      </c>
      <c r="FQ765">
        <f>IF($GI765&gt;=24,INDEX($DD:$DD,$GH765+24),"")</f>
      </c>
      <c r="FR765">
        <f>IF($GI765&gt;=25,INDEX($DD:$DD,$GH765+25),"")</f>
      </c>
      <c r="FS765">
        <f>IF($GI765&gt;=26,INDEX($DD:$DD,$GH765+26),"")</f>
      </c>
      <c r="FT765">
        <f>IF($GI765&gt;=27,INDEX($DD:$DD,$GH765+27),"")</f>
      </c>
      <c r="FU765">
        <f>IF($GI765&gt;=28,INDEX($DD:$DD,$GH765+28),"")</f>
      </c>
      <c r="FV765">
        <f>IF($GI765&gt;=29,INDEX($DD:$DD,$GH765+29),"")</f>
      </c>
      <c r="FW765">
        <f>IF($GI765&gt;=30,INDEX($DD:$DD,$GH765+30),"")</f>
      </c>
      <c r="FX765">
        <f>IF($GI765&gt;=31,INDEX($DD:$DD,$GH765+31),"")</f>
      </c>
      <c r="FY765">
        <f>IF($GI765&gt;=32,INDEX($DD:$DD,$GH765+32),"")</f>
      </c>
      <c r="FZ765">
        <f>IF($GI765&gt;=33,INDEX($DD:$DD,$GH765+33),"")</f>
      </c>
      <c r="GA765">
        <f>IF($GI765&gt;=34,INDEX($DD:$DD,$GH765+34),"")</f>
      </c>
      <c r="GB765">
        <f>IF($GI765&gt;=35,INDEX($DD:$DD,$GH765+35),"")</f>
      </c>
      <c r="GC765">
        <f>IF($GI765&gt;=36,INDEX($DD:$DD,$GH765+36),"")</f>
      </c>
      <c r="GD765">
        <f>IF($GI765&gt;=37,INDEX($DD:$DD,$GH765+37),"")</f>
      </c>
      <c r="GE765">
        <f>IF($GI765&gt;=38,INDEX($DD:$DD,$GH765+38),"")</f>
      </c>
      <c r="GF765">
        <f>IF($GI765&gt;=39,INDEX($DD:$DD,$GH765+39),"")</f>
      </c>
      <c r="GG765">
        <f>IF($GI765&gt;=40,INDEX($DD:$DD,$GH765+40),"")</f>
      </c>
      <c r="GH765">
        <f>IFERROR(MATCH($DB765,$DC$2:$DC$148,0)+1,0)</f>
      </c>
      <c r="GI765">
        <f>IFERROR(INDEX($DE$2:$DE$148,MATCH($DB765,$DC$2:$DC$148,0)),0)</f>
      </c>
      <c r="GJ765">
        <f>IFERROR(MATCH($S765,$DF$765:$ES$765,0),0)</f>
      </c>
      <c r="GK765">
        <f>IF($GJ765&gt;0,INDEX($ET$765:$GG$765,$GJ765),"")</f>
      </c>
      <c r="GN765">
        <f>IF($IW765&gt;=1,INDEX($GL:$GL,$IV765+1),"")</f>
      </c>
      <c r="GO765">
        <f>IF($IW765&gt;=2,INDEX($GL:$GL,$IV765+2),"")</f>
      </c>
      <c r="GP765">
        <f>IF($IW765&gt;=3,INDEX($GL:$GL,$IV765+3),"")</f>
      </c>
      <c r="GQ765">
        <f>IF($IW765&gt;=4,INDEX($GL:$GL,$IV765+4),"")</f>
      </c>
      <c r="GR765">
        <f>IF($IW765&gt;=5,INDEX($GL:$GL,$IV765+5),"")</f>
      </c>
      <c r="GS765">
        <f>IF($IW765&gt;=6,INDEX($GL:$GL,$IV765+6),"")</f>
      </c>
      <c r="GT765">
        <f>IF($IW765&gt;=7,INDEX($GL:$GL,$IV765+7),"")</f>
      </c>
      <c r="GU765">
        <f>IF($IW765&gt;=8,INDEX($GL:$GL,$IV765+8),"")</f>
      </c>
      <c r="GV765">
        <f>IF($IW765&gt;=9,INDEX($GL:$GL,$IV765+9),"")</f>
      </c>
      <c r="GW765">
        <f>IF($IW765&gt;=10,INDEX($GL:$GL,$IV765+10),"")</f>
      </c>
      <c r="GX765">
        <f>IF($IW765&gt;=11,INDEX($GL:$GL,$IV765+11),"")</f>
      </c>
      <c r="GY765">
        <f>IF($IW765&gt;=12,INDEX($GL:$GL,$IV765+12),"")</f>
      </c>
      <c r="GZ765">
        <f>IF($IW765&gt;=13,INDEX($GL:$GL,$IV765+13),"")</f>
      </c>
      <c r="HA765">
        <f>IF($IW765&gt;=14,INDEX($GL:$GL,$IV765+14),"")</f>
      </c>
      <c r="HB765">
        <f>IF($IW765&gt;=15,INDEX($GL:$GL,$IV765+15),"")</f>
      </c>
      <c r="HC765">
        <f>IF($IW765&gt;=16,INDEX($GL:$GL,$IV765+16),"")</f>
      </c>
      <c r="HD765">
        <f>IF($IW765&gt;=17,INDEX($GL:$GL,$IV765+17),"")</f>
      </c>
      <c r="HE765">
        <f>IF($IW765&gt;=18,INDEX($GL:$GL,$IV765+18),"")</f>
      </c>
      <c r="HF765">
        <f>IF($IW765&gt;=19,INDEX($GL:$GL,$IV765+19),"")</f>
      </c>
      <c r="HG765">
        <f>IF($IW765&gt;=20,INDEX($GL:$GL,$IV765+20),"")</f>
      </c>
      <c r="HH765">
        <f>IF($IW765&gt;=21,INDEX($GL:$GL,$IV765+21),"")</f>
      </c>
      <c r="HI765">
        <f>IF($IW765&gt;=22,INDEX($GL:$GL,$IV765+22),"")</f>
      </c>
      <c r="HJ765">
        <f>IF($IW765&gt;=23,INDEX($GL:$GL,$IV765+23),"")</f>
      </c>
      <c r="HK765">
        <f>IF($IW765&gt;=24,INDEX($GL:$GL,$IV765+24),"")</f>
      </c>
      <c r="HL765">
        <f>IF($IW765&gt;=25,INDEX($GL:$GL,$IV765+25),"")</f>
      </c>
      <c r="HM765">
        <f>IF($IW765&gt;=26,INDEX($GL:$GL,$IV765+26),"")</f>
      </c>
      <c r="HN765">
        <f>IF($IW765&gt;=27,INDEX($GL:$GL,$IV765+27),"")</f>
      </c>
      <c r="HO765">
        <f>IF($IW765&gt;=28,INDEX($GL:$GL,$IV765+28),"")</f>
      </c>
      <c r="HP765">
        <f>IF($IW765&gt;=29,INDEX($GL:$GL,$IV765+29),"")</f>
      </c>
      <c r="HQ765">
        <f>IF($IW765&gt;=30,INDEX($GL:$GL,$IV765+30),"")</f>
      </c>
      <c r="HR765">
        <f>IF($IW765&gt;=31,INDEX($GL:$GL,$IV765+31),"")</f>
      </c>
      <c r="HS765">
        <f>IF($IW765&gt;=32,INDEX($GL:$GL,$IV765+32),"")</f>
      </c>
      <c r="HT765">
        <f>IF($IW765&gt;=33,INDEX($GL:$GL,$IV765+33),"")</f>
      </c>
      <c r="HU765">
        <f>IF($IW765&gt;=34,INDEX($GL:$GL,$IV765+34),"")</f>
      </c>
      <c r="HV765">
        <f>IF($IW765&gt;=35,INDEX($GL:$GL,$IV765+35),"")</f>
      </c>
      <c r="HW765">
        <f>IF($IW765&gt;=36,INDEX($GL:$GL,$IV765+36),"")</f>
      </c>
      <c r="HX765">
        <f>IF($IW765&gt;=37,INDEX($GL:$GL,$IV765+37),"")</f>
      </c>
      <c r="HY765">
        <f>IF($IW765&gt;=38,INDEX($GL:$GL,$IV765+38),"")</f>
      </c>
      <c r="HZ765">
        <f>IF($IW765&gt;=39,INDEX($GL:$GL,$IV765+39),"")</f>
      </c>
      <c r="IA765">
        <f>IF($IW765&gt;=40,INDEX($GL:$GL,$IV765+40),"")</f>
      </c>
      <c r="IB765">
        <f>IF($IW765&gt;=41,INDEX($GL:$GL,$IV765+41),"")</f>
      </c>
      <c r="IC765">
        <f>IF($IW765&gt;=42,INDEX($GL:$GL,$IV765+42),"")</f>
      </c>
      <c r="ID765">
        <f>IF($IW765&gt;=43,INDEX($GL:$GL,$IV765+43),"")</f>
      </c>
      <c r="IE765">
        <f>IF($IW765&gt;=44,INDEX($GL:$GL,$IV765+44),"")</f>
      </c>
      <c r="IF765">
        <f>IF($IW765&gt;=45,INDEX($GL:$GL,$IV765+45),"")</f>
      </c>
      <c r="IG765">
        <f>IF($IW765&gt;=46,INDEX($GL:$GL,$IV765+46),"")</f>
      </c>
      <c r="IH765">
        <f>IF($IW765&gt;=47,INDEX($GL:$GL,$IV765+47),"")</f>
      </c>
      <c r="II765">
        <f>IF($IW765&gt;=48,INDEX($GL:$GL,$IV765+48),"")</f>
      </c>
      <c r="IJ765">
        <f>IF($IW765&gt;=49,INDEX($GL:$GL,$IV765+49),"")</f>
      </c>
      <c r="IK765">
        <f>IF($IW765&gt;=50,INDEX($GL:$GL,$IV765+50),"")</f>
      </c>
      <c r="IL765">
        <f>IF($IW765&gt;=51,INDEX($GL:$GL,$IV765+51),"")</f>
      </c>
      <c r="IM765">
        <f>IF($IW765&gt;=52,INDEX($GL:$GL,$IV765+52),"")</f>
      </c>
      <c r="IN765">
        <f>IF($IW765&gt;=53,INDEX($GL:$GL,$IV765+53),"")</f>
      </c>
      <c r="IO765">
        <f>IF($IW765&gt;=54,INDEX($GL:$GL,$IV765+54),"")</f>
      </c>
      <c r="IP765">
        <f>IF($IW765&gt;=55,INDEX($GL:$GL,$IV765+55),"")</f>
      </c>
      <c r="IQ765">
        <f>IF($IW765&gt;=56,INDEX($GL:$GL,$IV765+56),"")</f>
      </c>
      <c r="IR765">
        <f>IF($IW765&gt;=57,INDEX($GL:$GL,$IV765+57),"")</f>
      </c>
      <c r="IS765">
        <f>IF($IW765&gt;=58,INDEX($GL:$GL,$IV765+58),"")</f>
      </c>
      <c r="IT765">
        <f>IF($IW765&gt;=59,INDEX($GL:$GL,$IV765+59),"")</f>
      </c>
      <c r="IU765">
        <f>IF($IW765&gt;=60,INDEX($GL:$GL,$IV765+60),"")</f>
      </c>
      <c r="IV765">
        <f>IFERROR(MATCH($GK765,$GL$2:$GL$324,0)+1,0)</f>
      </c>
      <c r="IW765">
        <f>IFERROR(INDEX($GM$2:$GM$324,MATCH($GK765,$GL$2:$GL$324,0)),0)</f>
      </c>
      <c r="IX765" t="s">
        <v>34</v>
      </c>
      <c r="IY765" t="s">
        <v>34</v>
      </c>
    </row>
    <row r="766" spans="1:259" x14ac:dyDescent="0.25">
      <c r="K766">
        <f>IF(OR($N766="",$J766=""),"",IFERROR($N766/$J766,0))</f>
      </c>
      <c r="L766">
        <f>IF($N766="","",
SUM($M766,$O766,$T766,$P766,$R766)*
(1-IF($U766="",0,VALUE($U766)/100)))</f>
      </c>
      <c r="M766">
        <f>IF($N766="","",$N766)</f>
      </c>
      <c r="O766">
        <f>IF($N766="","",
IF($H766="","",
IF(ISNUMBER(SEARCH("exempt",LOWER($H766))),0,
$N766*(VALUE(SUBSTITUTE($H766,"%",""))/100))))</f>
      </c>
      <c r="V766">
        <f>IFERROR(IF(FIND(" - ",$E766)&gt;0,MID($E766,FIND(" - ",$E766)+3,LEN($E766)),""),"")</f>
      </c>
      <c r="AE766" t="s">
        <v>1347</v>
      </c>
      <c r="AJ766">
        <f>IFERROR(LEFT($E766,FIND(" - ",$E766)-1),$E766)</f>
      </c>
      <c r="AM766">
        <f>IF($CB766&gt;=1,INDEX($AK:$AK,$CA766+1),"")</f>
      </c>
      <c r="AN766">
        <f>IF($CB766&gt;=2,INDEX($AK:$AK,$CA766+2),"")</f>
      </c>
      <c r="AO766">
        <f>IF($CB766&gt;=3,INDEX($AK:$AK,$CA766+3),"")</f>
      </c>
      <c r="AP766">
        <f>IF($CB766&gt;=4,INDEX($AK:$AK,$CA766+4),"")</f>
      </c>
      <c r="AQ766">
        <f>IF($CB766&gt;=5,INDEX($AK:$AK,$CA766+5),"")</f>
      </c>
      <c r="AR766">
        <f>IF($CB766&gt;=6,INDEX($AK:$AK,$CA766+6),"")</f>
      </c>
      <c r="AS766">
        <f>IF($CB766&gt;=7,INDEX($AK:$AK,$CA766+7),"")</f>
      </c>
      <c r="AT766">
        <f>IF($CB766&gt;=8,INDEX($AK:$AK,$CA766+8),"")</f>
      </c>
      <c r="AU766">
        <f>IF($CB766&gt;=9,INDEX($AK:$AK,$CA766+9),"")</f>
      </c>
      <c r="AV766">
        <f>IF($CB766&gt;=10,INDEX($AK:$AK,$CA766+10),"")</f>
      </c>
      <c r="AW766">
        <f>IF($CB766&gt;=11,INDEX($AK:$AK,$CA766+11),"")</f>
      </c>
      <c r="AX766">
        <f>IF($CB766&gt;=12,INDEX($AK:$AK,$CA766+12),"")</f>
      </c>
      <c r="AY766">
        <f>IF($CB766&gt;=13,INDEX($AK:$AK,$CA766+13),"")</f>
      </c>
      <c r="AZ766">
        <f>IF($CB766&gt;=14,INDEX($AK:$AK,$CA766+14),"")</f>
      </c>
      <c r="BA766">
        <f>IF($CB766&gt;=15,INDEX($AK:$AK,$CA766+15),"")</f>
      </c>
      <c r="BB766">
        <f>IF($CB766&gt;=16,INDEX($AK:$AK,$CA766+16),"")</f>
      </c>
      <c r="BC766">
        <f>IF($CB766&gt;=17,INDEX($AK:$AK,$CA766+17),"")</f>
      </c>
      <c r="BD766">
        <f>IF($CB766&gt;=18,INDEX($AK:$AK,$CA766+18),"")</f>
      </c>
      <c r="BE766">
        <f>IF($CB766&gt;=19,INDEX($AK:$AK,$CA766+19),"")</f>
      </c>
      <c r="BF766">
        <f>IF($CB766&gt;=20,INDEX($AK:$AK,$CA766+20),"")</f>
      </c>
      <c r="BG766">
        <f>IF($CB766&gt;=21,INDEX($AK:$AK,$CA766+21),"")</f>
      </c>
      <c r="BH766">
        <f>IF($CB766&gt;=22,INDEX($AK:$AK,$CA766+22),"")</f>
      </c>
      <c r="BI766">
        <f>IF($CB766&gt;=23,INDEX($AK:$AK,$CA766+23),"")</f>
      </c>
      <c r="BJ766">
        <f>IF($CB766&gt;=24,INDEX($AK:$AK,$CA766+24),"")</f>
      </c>
      <c r="BK766">
        <f>IF($CB766&gt;=25,INDEX($AK:$AK,$CA766+25),"")</f>
      </c>
      <c r="BL766">
        <f>IF($CB766&gt;=26,INDEX($AK:$AK,$CA766+26),"")</f>
      </c>
      <c r="BM766">
        <f>IF($CB766&gt;=27,INDEX($AK:$AK,$CA766+27),"")</f>
      </c>
      <c r="BN766">
        <f>IF($CB766&gt;=28,INDEX($AK:$AK,$CA766+28),"")</f>
      </c>
      <c r="BO766">
        <f>IF($CB766&gt;=29,INDEX($AK:$AK,$CA766+29),"")</f>
      </c>
      <c r="BP766">
        <f>IF($CB766&gt;=30,INDEX($AK:$AK,$CA766+30),"")</f>
      </c>
      <c r="BQ766">
        <f>IF($CB766&gt;=31,INDEX($AK:$AK,$CA766+31),"")</f>
      </c>
      <c r="BR766">
        <f>IF($CB766&gt;=32,INDEX($AK:$AK,$CA766+32),"")</f>
      </c>
      <c r="BS766">
        <f>IF($CB766&gt;=33,INDEX($AK:$AK,$CA766+33),"")</f>
      </c>
      <c r="BT766">
        <f>IF($CB766&gt;=34,INDEX($AK:$AK,$CA766+34),"")</f>
      </c>
      <c r="BU766">
        <f>IF($CB766&gt;=35,INDEX($AK:$AK,$CA766+35),"")</f>
      </c>
      <c r="BV766">
        <f>IF($CB766&gt;=36,INDEX($AK:$AK,$CA766+36),"")</f>
      </c>
      <c r="BW766">
        <f>IF($CB766&gt;=37,INDEX($AK:$AK,$CA766+37),"")</f>
      </c>
      <c r="BX766">
        <f>IF($CB766&gt;=38,INDEX($AK:$AK,$CA766+38),"")</f>
      </c>
      <c r="BY766">
        <f>IF($CB766&gt;=39,INDEX($AK:$AK,$CA766+39),"")</f>
      </c>
      <c r="BZ766">
        <f>IF($CB766&gt;=40,INDEX($AK:$AK,$CA766+40),"")</f>
      </c>
      <c r="CA766">
        <f>IFERROR(MATCH($AJ766,$AK$2:$AK$134,0)+1,0)</f>
      </c>
      <c r="CB766">
        <f>IFERROR(INDEX($AL$2:$AL$134,MATCH($AJ766,$AK$2:$AK$134,0)),0)</f>
      </c>
      <c r="CC766">
        <f>IFERROR(LEFT($F766,FIND(" - ",$F766)-1),$F766)</f>
      </c>
      <c r="CF766">
        <f>IF($DA766&gt;=1,INDEX($CD:$CD,$CZ766+1),"")</f>
      </c>
      <c r="CG766">
        <f>IF($DA766&gt;=2,INDEX($CD:$CD,$CZ766+2),"")</f>
      </c>
      <c r="CH766">
        <f>IF($DA766&gt;=3,INDEX($CD:$CD,$CZ766+3),"")</f>
      </c>
      <c r="CI766">
        <f>IF($DA766&gt;=4,INDEX($CD:$CD,$CZ766+4),"")</f>
      </c>
      <c r="CJ766">
        <f>IF($DA766&gt;=5,INDEX($CD:$CD,$CZ766+5),"")</f>
      </c>
      <c r="CK766">
        <f>IF($DA766&gt;=6,INDEX($CD:$CD,$CZ766+6),"")</f>
      </c>
      <c r="CL766">
        <f>IF($DA766&gt;=7,INDEX($CD:$CD,$CZ766+7),"")</f>
      </c>
      <c r="CM766">
        <f>IF($DA766&gt;=8,INDEX($CD:$CD,$CZ766+8),"")</f>
      </c>
      <c r="CN766">
        <f>IF($DA766&gt;=9,INDEX($CD:$CD,$CZ766+9),"")</f>
      </c>
      <c r="CO766">
        <f>IF($DA766&gt;=10,INDEX($CD:$CD,$CZ766+10),"")</f>
      </c>
      <c r="CP766">
        <f>IF($DA766&gt;=11,INDEX($CD:$CD,$CZ766+11),"")</f>
      </c>
      <c r="CQ766">
        <f>IF($DA766&gt;=12,INDEX($CD:$CD,$CZ766+12),"")</f>
      </c>
      <c r="CR766">
        <f>IF($DA766&gt;=13,INDEX($CD:$CD,$CZ766+13),"")</f>
      </c>
      <c r="CS766">
        <f>IF($DA766&gt;=14,INDEX($CD:$CD,$CZ766+14),"")</f>
      </c>
      <c r="CT766">
        <f>IF($DA766&gt;=15,INDEX($CD:$CD,$CZ766+15),"")</f>
      </c>
      <c r="CU766">
        <f>IF($DA766&gt;=16,INDEX($CD:$CD,$CZ766+16),"")</f>
      </c>
      <c r="CV766">
        <f>IF($DA766&gt;=17,INDEX($CD:$CD,$CZ766+17),"")</f>
      </c>
      <c r="CW766">
        <f>IF($DA766&gt;=18,INDEX($CD:$CD,$CZ766+18),"")</f>
      </c>
      <c r="CX766">
        <f>IF($DA766&gt;=19,INDEX($CD:$CD,$CZ766+19),"")</f>
      </c>
      <c r="CY766">
        <f>IF($DA766&gt;=20,INDEX($CD:$CD,$CZ766+20),"")</f>
      </c>
      <c r="CZ766">
        <f>IFERROR(MATCH($CC766,$CD$2:$CD$263,0)+1,0)</f>
      </c>
      <c r="DA766">
        <f>IFERROR(INDEX($CE$2:$CE$263,MATCH($CC766,$CD$2:$CD$263,0)),0)</f>
      </c>
      <c r="DB766">
        <f>IFERROR(INDEX($AI:$AI,MATCH($H766,$AH:$AH,0))&amp;"","")</f>
      </c>
      <c r="DF766">
        <f>IF($GI766&gt;=1,INDEX($DC:$DC,$GH766+1),"")</f>
      </c>
      <c r="DG766">
        <f>IF($GI766&gt;=2,INDEX($DC:$DC,$GH766+2),"")</f>
      </c>
      <c r="DH766">
        <f>IF($GI766&gt;=3,INDEX($DC:$DC,$GH766+3),"")</f>
      </c>
      <c r="DI766">
        <f>IF($GI766&gt;=4,INDEX($DC:$DC,$GH766+4),"")</f>
      </c>
      <c r="DJ766">
        <f>IF($GI766&gt;=5,INDEX($DC:$DC,$GH766+5),"")</f>
      </c>
      <c r="DK766">
        <f>IF($GI766&gt;=6,INDEX($DC:$DC,$GH766+6),"")</f>
      </c>
      <c r="DL766">
        <f>IF($GI766&gt;=7,INDEX($DC:$DC,$GH766+7),"")</f>
      </c>
      <c r="DM766">
        <f>IF($GI766&gt;=8,INDEX($DC:$DC,$GH766+8),"")</f>
      </c>
      <c r="DN766">
        <f>IF($GI766&gt;=9,INDEX($DC:$DC,$GH766+9),"")</f>
      </c>
      <c r="DO766">
        <f>IF($GI766&gt;=10,INDEX($DC:$DC,$GH766+10),"")</f>
      </c>
      <c r="DP766">
        <f>IF($GI766&gt;=11,INDEX($DC:$DC,$GH766+11),"")</f>
      </c>
      <c r="DQ766">
        <f>IF($GI766&gt;=12,INDEX($DC:$DC,$GH766+12),"")</f>
      </c>
      <c r="DR766">
        <f>IF($GI766&gt;=13,INDEX($DC:$DC,$GH766+13),"")</f>
      </c>
      <c r="DS766">
        <f>IF($GI766&gt;=14,INDEX($DC:$DC,$GH766+14),"")</f>
      </c>
      <c r="DT766">
        <f>IF($GI766&gt;=15,INDEX($DC:$DC,$GH766+15),"")</f>
      </c>
      <c r="DU766">
        <f>IF($GI766&gt;=16,INDEX($DC:$DC,$GH766+16),"")</f>
      </c>
      <c r="DV766">
        <f>IF($GI766&gt;=17,INDEX($DC:$DC,$GH766+17),"")</f>
      </c>
      <c r="DW766">
        <f>IF($GI766&gt;=18,INDEX($DC:$DC,$GH766+18),"")</f>
      </c>
      <c r="DX766">
        <f>IF($GI766&gt;=19,INDEX($DC:$DC,$GH766+19),"")</f>
      </c>
      <c r="DY766">
        <f>IF($GI766&gt;=20,INDEX($DC:$DC,$GH766+20),"")</f>
      </c>
      <c r="DZ766">
        <f>IF($GI766&gt;=21,INDEX($DC:$DC,$GH766+21),"")</f>
      </c>
      <c r="EA766">
        <f>IF($GI766&gt;=22,INDEX($DC:$DC,$GH766+22),"")</f>
      </c>
      <c r="EB766">
        <f>IF($GI766&gt;=23,INDEX($DC:$DC,$GH766+23),"")</f>
      </c>
      <c r="EC766">
        <f>IF($GI766&gt;=24,INDEX($DC:$DC,$GH766+24),"")</f>
      </c>
      <c r="ED766">
        <f>IF($GI766&gt;=25,INDEX($DC:$DC,$GH766+25),"")</f>
      </c>
      <c r="EE766">
        <f>IF($GI766&gt;=26,INDEX($DC:$DC,$GH766+26),"")</f>
      </c>
      <c r="EF766">
        <f>IF($GI766&gt;=27,INDEX($DC:$DC,$GH766+27),"")</f>
      </c>
      <c r="EG766">
        <f>IF($GI766&gt;=28,INDEX($DC:$DC,$GH766+28),"")</f>
      </c>
      <c r="EH766">
        <f>IF($GI766&gt;=29,INDEX($DC:$DC,$GH766+29),"")</f>
      </c>
      <c r="EI766">
        <f>IF($GI766&gt;=30,INDEX($DC:$DC,$GH766+30),"")</f>
      </c>
      <c r="EJ766">
        <f>IF($GI766&gt;=31,INDEX($DC:$DC,$GH766+31),"")</f>
      </c>
      <c r="EK766">
        <f>IF($GI766&gt;=32,INDEX($DC:$DC,$GH766+32),"")</f>
      </c>
      <c r="EL766">
        <f>IF($GI766&gt;=33,INDEX($DC:$DC,$GH766+33),"")</f>
      </c>
      <c r="EM766">
        <f>IF($GI766&gt;=34,INDEX($DC:$DC,$GH766+34),"")</f>
      </c>
      <c r="EN766">
        <f>IF($GI766&gt;=35,INDEX($DC:$DC,$GH766+35),"")</f>
      </c>
      <c r="EO766">
        <f>IF($GI766&gt;=36,INDEX($DC:$DC,$GH766+36),"")</f>
      </c>
      <c r="EP766">
        <f>IF($GI766&gt;=37,INDEX($DC:$DC,$GH766+37),"")</f>
      </c>
      <c r="EQ766">
        <f>IF($GI766&gt;=38,INDEX($DC:$DC,$GH766+38),"")</f>
      </c>
      <c r="ER766">
        <f>IF($GI766&gt;=39,INDEX($DC:$DC,$GH766+39),"")</f>
      </c>
      <c r="ES766">
        <f>IF($GI766&gt;=40,INDEX($DC:$DC,$GH766+40),"")</f>
      </c>
      <c r="ET766">
        <f>IF($GI766&gt;=1,INDEX($DD:$DD,$GH766+1),"")</f>
      </c>
      <c r="EU766">
        <f>IF($GI766&gt;=2,INDEX($DD:$DD,$GH766+2),"")</f>
      </c>
      <c r="EV766">
        <f>IF($GI766&gt;=3,INDEX($DD:$DD,$GH766+3),"")</f>
      </c>
      <c r="EW766">
        <f>IF($GI766&gt;=4,INDEX($DD:$DD,$GH766+4),"")</f>
      </c>
      <c r="EX766">
        <f>IF($GI766&gt;=5,INDEX($DD:$DD,$GH766+5),"")</f>
      </c>
      <c r="EY766">
        <f>IF($GI766&gt;=6,INDEX($DD:$DD,$GH766+6),"")</f>
      </c>
      <c r="EZ766">
        <f>IF($GI766&gt;=7,INDEX($DD:$DD,$GH766+7),"")</f>
      </c>
      <c r="FA766">
        <f>IF($GI766&gt;=8,INDEX($DD:$DD,$GH766+8),"")</f>
      </c>
      <c r="FB766">
        <f>IF($GI766&gt;=9,INDEX($DD:$DD,$GH766+9),"")</f>
      </c>
      <c r="FC766">
        <f>IF($GI766&gt;=10,INDEX($DD:$DD,$GH766+10),"")</f>
      </c>
      <c r="FD766">
        <f>IF($GI766&gt;=11,INDEX($DD:$DD,$GH766+11),"")</f>
      </c>
      <c r="FE766">
        <f>IF($GI766&gt;=12,INDEX($DD:$DD,$GH766+12),"")</f>
      </c>
      <c r="FF766">
        <f>IF($GI766&gt;=13,INDEX($DD:$DD,$GH766+13),"")</f>
      </c>
      <c r="FG766">
        <f>IF($GI766&gt;=14,INDEX($DD:$DD,$GH766+14),"")</f>
      </c>
      <c r="FH766">
        <f>IF($GI766&gt;=15,INDEX($DD:$DD,$GH766+15),"")</f>
      </c>
      <c r="FI766">
        <f>IF($GI766&gt;=16,INDEX($DD:$DD,$GH766+16),"")</f>
      </c>
      <c r="FJ766">
        <f>IF($GI766&gt;=17,INDEX($DD:$DD,$GH766+17),"")</f>
      </c>
      <c r="FK766">
        <f>IF($GI766&gt;=18,INDEX($DD:$DD,$GH766+18),"")</f>
      </c>
      <c r="FL766">
        <f>IF($GI766&gt;=19,INDEX($DD:$DD,$GH766+19),"")</f>
      </c>
      <c r="FM766">
        <f>IF($GI766&gt;=20,INDEX($DD:$DD,$GH766+20),"")</f>
      </c>
      <c r="FN766">
        <f>IF($GI766&gt;=21,INDEX($DD:$DD,$GH766+21),"")</f>
      </c>
      <c r="FO766">
        <f>IF($GI766&gt;=22,INDEX($DD:$DD,$GH766+22),"")</f>
      </c>
      <c r="FP766">
        <f>IF($GI766&gt;=23,INDEX($DD:$DD,$GH766+23),"")</f>
      </c>
      <c r="FQ766">
        <f>IF($GI766&gt;=24,INDEX($DD:$DD,$GH766+24),"")</f>
      </c>
      <c r="FR766">
        <f>IF($GI766&gt;=25,INDEX($DD:$DD,$GH766+25),"")</f>
      </c>
      <c r="FS766">
        <f>IF($GI766&gt;=26,INDEX($DD:$DD,$GH766+26),"")</f>
      </c>
      <c r="FT766">
        <f>IF($GI766&gt;=27,INDEX($DD:$DD,$GH766+27),"")</f>
      </c>
      <c r="FU766">
        <f>IF($GI766&gt;=28,INDEX($DD:$DD,$GH766+28),"")</f>
      </c>
      <c r="FV766">
        <f>IF($GI766&gt;=29,INDEX($DD:$DD,$GH766+29),"")</f>
      </c>
      <c r="FW766">
        <f>IF($GI766&gt;=30,INDEX($DD:$DD,$GH766+30),"")</f>
      </c>
      <c r="FX766">
        <f>IF($GI766&gt;=31,INDEX($DD:$DD,$GH766+31),"")</f>
      </c>
      <c r="FY766">
        <f>IF($GI766&gt;=32,INDEX($DD:$DD,$GH766+32),"")</f>
      </c>
      <c r="FZ766">
        <f>IF($GI766&gt;=33,INDEX($DD:$DD,$GH766+33),"")</f>
      </c>
      <c r="GA766">
        <f>IF($GI766&gt;=34,INDEX($DD:$DD,$GH766+34),"")</f>
      </c>
      <c r="GB766">
        <f>IF($GI766&gt;=35,INDEX($DD:$DD,$GH766+35),"")</f>
      </c>
      <c r="GC766">
        <f>IF($GI766&gt;=36,INDEX($DD:$DD,$GH766+36),"")</f>
      </c>
      <c r="GD766">
        <f>IF($GI766&gt;=37,INDEX($DD:$DD,$GH766+37),"")</f>
      </c>
      <c r="GE766">
        <f>IF($GI766&gt;=38,INDEX($DD:$DD,$GH766+38),"")</f>
      </c>
      <c r="GF766">
        <f>IF($GI766&gt;=39,INDEX($DD:$DD,$GH766+39),"")</f>
      </c>
      <c r="GG766">
        <f>IF($GI766&gt;=40,INDEX($DD:$DD,$GH766+40),"")</f>
      </c>
      <c r="GH766">
        <f>IFERROR(MATCH($DB766,$DC$2:$DC$148,0)+1,0)</f>
      </c>
      <c r="GI766">
        <f>IFERROR(INDEX($DE$2:$DE$148,MATCH($DB766,$DC$2:$DC$148,0)),0)</f>
      </c>
      <c r="GJ766">
        <f>IFERROR(MATCH($S766,$DF$766:$ES$766,0),0)</f>
      </c>
      <c r="GK766">
        <f>IF($GJ766&gt;0,INDEX($ET$766:$GG$766,$GJ766),"")</f>
      </c>
      <c r="GN766">
        <f>IF($IW766&gt;=1,INDEX($GL:$GL,$IV766+1),"")</f>
      </c>
      <c r="GO766">
        <f>IF($IW766&gt;=2,INDEX($GL:$GL,$IV766+2),"")</f>
      </c>
      <c r="GP766">
        <f>IF($IW766&gt;=3,INDEX($GL:$GL,$IV766+3),"")</f>
      </c>
      <c r="GQ766">
        <f>IF($IW766&gt;=4,INDEX($GL:$GL,$IV766+4),"")</f>
      </c>
      <c r="GR766">
        <f>IF($IW766&gt;=5,INDEX($GL:$GL,$IV766+5),"")</f>
      </c>
      <c r="GS766">
        <f>IF($IW766&gt;=6,INDEX($GL:$GL,$IV766+6),"")</f>
      </c>
      <c r="GT766">
        <f>IF($IW766&gt;=7,INDEX($GL:$GL,$IV766+7),"")</f>
      </c>
      <c r="GU766">
        <f>IF($IW766&gt;=8,INDEX($GL:$GL,$IV766+8),"")</f>
      </c>
      <c r="GV766">
        <f>IF($IW766&gt;=9,INDEX($GL:$GL,$IV766+9),"")</f>
      </c>
      <c r="GW766">
        <f>IF($IW766&gt;=10,INDEX($GL:$GL,$IV766+10),"")</f>
      </c>
      <c r="GX766">
        <f>IF($IW766&gt;=11,INDEX($GL:$GL,$IV766+11),"")</f>
      </c>
      <c r="GY766">
        <f>IF($IW766&gt;=12,INDEX($GL:$GL,$IV766+12),"")</f>
      </c>
      <c r="GZ766">
        <f>IF($IW766&gt;=13,INDEX($GL:$GL,$IV766+13),"")</f>
      </c>
      <c r="HA766">
        <f>IF($IW766&gt;=14,INDEX($GL:$GL,$IV766+14),"")</f>
      </c>
      <c r="HB766">
        <f>IF($IW766&gt;=15,INDEX($GL:$GL,$IV766+15),"")</f>
      </c>
      <c r="HC766">
        <f>IF($IW766&gt;=16,INDEX($GL:$GL,$IV766+16),"")</f>
      </c>
      <c r="HD766">
        <f>IF($IW766&gt;=17,INDEX($GL:$GL,$IV766+17),"")</f>
      </c>
      <c r="HE766">
        <f>IF($IW766&gt;=18,INDEX($GL:$GL,$IV766+18),"")</f>
      </c>
      <c r="HF766">
        <f>IF($IW766&gt;=19,INDEX($GL:$GL,$IV766+19),"")</f>
      </c>
      <c r="HG766">
        <f>IF($IW766&gt;=20,INDEX($GL:$GL,$IV766+20),"")</f>
      </c>
      <c r="HH766">
        <f>IF($IW766&gt;=21,INDEX($GL:$GL,$IV766+21),"")</f>
      </c>
      <c r="HI766">
        <f>IF($IW766&gt;=22,INDEX($GL:$GL,$IV766+22),"")</f>
      </c>
      <c r="HJ766">
        <f>IF($IW766&gt;=23,INDEX($GL:$GL,$IV766+23),"")</f>
      </c>
      <c r="HK766">
        <f>IF($IW766&gt;=24,INDEX($GL:$GL,$IV766+24),"")</f>
      </c>
      <c r="HL766">
        <f>IF($IW766&gt;=25,INDEX($GL:$GL,$IV766+25),"")</f>
      </c>
      <c r="HM766">
        <f>IF($IW766&gt;=26,INDEX($GL:$GL,$IV766+26),"")</f>
      </c>
      <c r="HN766">
        <f>IF($IW766&gt;=27,INDEX($GL:$GL,$IV766+27),"")</f>
      </c>
      <c r="HO766">
        <f>IF($IW766&gt;=28,INDEX($GL:$GL,$IV766+28),"")</f>
      </c>
      <c r="HP766">
        <f>IF($IW766&gt;=29,INDEX($GL:$GL,$IV766+29),"")</f>
      </c>
      <c r="HQ766">
        <f>IF($IW766&gt;=30,INDEX($GL:$GL,$IV766+30),"")</f>
      </c>
      <c r="HR766">
        <f>IF($IW766&gt;=31,INDEX($GL:$GL,$IV766+31),"")</f>
      </c>
      <c r="HS766">
        <f>IF($IW766&gt;=32,INDEX($GL:$GL,$IV766+32),"")</f>
      </c>
      <c r="HT766">
        <f>IF($IW766&gt;=33,INDEX($GL:$GL,$IV766+33),"")</f>
      </c>
      <c r="HU766">
        <f>IF($IW766&gt;=34,INDEX($GL:$GL,$IV766+34),"")</f>
      </c>
      <c r="HV766">
        <f>IF($IW766&gt;=35,INDEX($GL:$GL,$IV766+35),"")</f>
      </c>
      <c r="HW766">
        <f>IF($IW766&gt;=36,INDEX($GL:$GL,$IV766+36),"")</f>
      </c>
      <c r="HX766">
        <f>IF($IW766&gt;=37,INDEX($GL:$GL,$IV766+37),"")</f>
      </c>
      <c r="HY766">
        <f>IF($IW766&gt;=38,INDEX($GL:$GL,$IV766+38),"")</f>
      </c>
      <c r="HZ766">
        <f>IF($IW766&gt;=39,INDEX($GL:$GL,$IV766+39),"")</f>
      </c>
      <c r="IA766">
        <f>IF($IW766&gt;=40,INDEX($GL:$GL,$IV766+40),"")</f>
      </c>
      <c r="IB766">
        <f>IF($IW766&gt;=41,INDEX($GL:$GL,$IV766+41),"")</f>
      </c>
      <c r="IC766">
        <f>IF($IW766&gt;=42,INDEX($GL:$GL,$IV766+42),"")</f>
      </c>
      <c r="ID766">
        <f>IF($IW766&gt;=43,INDEX($GL:$GL,$IV766+43),"")</f>
      </c>
      <c r="IE766">
        <f>IF($IW766&gt;=44,INDEX($GL:$GL,$IV766+44),"")</f>
      </c>
      <c r="IF766">
        <f>IF($IW766&gt;=45,INDEX($GL:$GL,$IV766+45),"")</f>
      </c>
      <c r="IG766">
        <f>IF($IW766&gt;=46,INDEX($GL:$GL,$IV766+46),"")</f>
      </c>
      <c r="IH766">
        <f>IF($IW766&gt;=47,INDEX($GL:$GL,$IV766+47),"")</f>
      </c>
      <c r="II766">
        <f>IF($IW766&gt;=48,INDEX($GL:$GL,$IV766+48),"")</f>
      </c>
      <c r="IJ766">
        <f>IF($IW766&gt;=49,INDEX($GL:$GL,$IV766+49),"")</f>
      </c>
      <c r="IK766">
        <f>IF($IW766&gt;=50,INDEX($GL:$GL,$IV766+50),"")</f>
      </c>
      <c r="IL766">
        <f>IF($IW766&gt;=51,INDEX($GL:$GL,$IV766+51),"")</f>
      </c>
      <c r="IM766">
        <f>IF($IW766&gt;=52,INDEX($GL:$GL,$IV766+52),"")</f>
      </c>
      <c r="IN766">
        <f>IF($IW766&gt;=53,INDEX($GL:$GL,$IV766+53),"")</f>
      </c>
      <c r="IO766">
        <f>IF($IW766&gt;=54,INDEX($GL:$GL,$IV766+54),"")</f>
      </c>
      <c r="IP766">
        <f>IF($IW766&gt;=55,INDEX($GL:$GL,$IV766+55),"")</f>
      </c>
      <c r="IQ766">
        <f>IF($IW766&gt;=56,INDEX($GL:$GL,$IV766+56),"")</f>
      </c>
      <c r="IR766">
        <f>IF($IW766&gt;=57,INDEX($GL:$GL,$IV766+57),"")</f>
      </c>
      <c r="IS766">
        <f>IF($IW766&gt;=58,INDEX($GL:$GL,$IV766+58),"")</f>
      </c>
      <c r="IT766">
        <f>IF($IW766&gt;=59,INDEX($GL:$GL,$IV766+59),"")</f>
      </c>
      <c r="IU766">
        <f>IF($IW766&gt;=60,INDEX($GL:$GL,$IV766+60),"")</f>
      </c>
      <c r="IV766">
        <f>IFERROR(MATCH($GK766,$GL$2:$GL$324,0)+1,0)</f>
      </c>
      <c r="IW766">
        <f>IFERROR(INDEX($GM$2:$GM$324,MATCH($GK766,$GL$2:$GL$324,0)),0)</f>
      </c>
      <c r="IX766" t="s">
        <v>34</v>
      </c>
      <c r="IY766" t="s">
        <v>34</v>
      </c>
    </row>
    <row r="767" spans="1:259" x14ac:dyDescent="0.25">
      <c r="K767">
        <f>IF(OR($N767="",$J767=""),"",IFERROR($N767/$J767,0))</f>
      </c>
      <c r="L767">
        <f>IF($N767="","",
SUM($M767,$O767,$T767,$P767,$R767)*
(1-IF($U767="",0,VALUE($U767)/100)))</f>
      </c>
      <c r="M767">
        <f>IF($N767="","",$N767)</f>
      </c>
      <c r="O767">
        <f>IF($N767="","",
IF($H767="","",
IF(ISNUMBER(SEARCH("exempt",LOWER($H767))),0,
$N767*(VALUE(SUBSTITUTE($H767,"%",""))/100))))</f>
      </c>
      <c r="V767">
        <f>IFERROR(IF(FIND(" - ",$E767)&gt;0,MID($E767,FIND(" - ",$E767)+3,LEN($E767)),""),"")</f>
      </c>
      <c r="AE767" t="s">
        <v>1348</v>
      </c>
      <c r="AJ767">
        <f>IFERROR(LEFT($E767,FIND(" - ",$E767)-1),$E767)</f>
      </c>
      <c r="AM767">
        <f>IF($CB767&gt;=1,INDEX($AK:$AK,$CA767+1),"")</f>
      </c>
      <c r="AN767">
        <f>IF($CB767&gt;=2,INDEX($AK:$AK,$CA767+2),"")</f>
      </c>
      <c r="AO767">
        <f>IF($CB767&gt;=3,INDEX($AK:$AK,$CA767+3),"")</f>
      </c>
      <c r="AP767">
        <f>IF($CB767&gt;=4,INDEX($AK:$AK,$CA767+4),"")</f>
      </c>
      <c r="AQ767">
        <f>IF($CB767&gt;=5,INDEX($AK:$AK,$CA767+5),"")</f>
      </c>
      <c r="AR767">
        <f>IF($CB767&gt;=6,INDEX($AK:$AK,$CA767+6),"")</f>
      </c>
      <c r="AS767">
        <f>IF($CB767&gt;=7,INDEX($AK:$AK,$CA767+7),"")</f>
      </c>
      <c r="AT767">
        <f>IF($CB767&gt;=8,INDEX($AK:$AK,$CA767+8),"")</f>
      </c>
      <c r="AU767">
        <f>IF($CB767&gt;=9,INDEX($AK:$AK,$CA767+9),"")</f>
      </c>
      <c r="AV767">
        <f>IF($CB767&gt;=10,INDEX($AK:$AK,$CA767+10),"")</f>
      </c>
      <c r="AW767">
        <f>IF($CB767&gt;=11,INDEX($AK:$AK,$CA767+11),"")</f>
      </c>
      <c r="AX767">
        <f>IF($CB767&gt;=12,INDEX($AK:$AK,$CA767+12),"")</f>
      </c>
      <c r="AY767">
        <f>IF($CB767&gt;=13,INDEX($AK:$AK,$CA767+13),"")</f>
      </c>
      <c r="AZ767">
        <f>IF($CB767&gt;=14,INDEX($AK:$AK,$CA767+14),"")</f>
      </c>
      <c r="BA767">
        <f>IF($CB767&gt;=15,INDEX($AK:$AK,$CA767+15),"")</f>
      </c>
      <c r="BB767">
        <f>IF($CB767&gt;=16,INDEX($AK:$AK,$CA767+16),"")</f>
      </c>
      <c r="BC767">
        <f>IF($CB767&gt;=17,INDEX($AK:$AK,$CA767+17),"")</f>
      </c>
      <c r="BD767">
        <f>IF($CB767&gt;=18,INDEX($AK:$AK,$CA767+18),"")</f>
      </c>
      <c r="BE767">
        <f>IF($CB767&gt;=19,INDEX($AK:$AK,$CA767+19),"")</f>
      </c>
      <c r="BF767">
        <f>IF($CB767&gt;=20,INDEX($AK:$AK,$CA767+20),"")</f>
      </c>
      <c r="BG767">
        <f>IF($CB767&gt;=21,INDEX($AK:$AK,$CA767+21),"")</f>
      </c>
      <c r="BH767">
        <f>IF($CB767&gt;=22,INDEX($AK:$AK,$CA767+22),"")</f>
      </c>
      <c r="BI767">
        <f>IF($CB767&gt;=23,INDEX($AK:$AK,$CA767+23),"")</f>
      </c>
      <c r="BJ767">
        <f>IF($CB767&gt;=24,INDEX($AK:$AK,$CA767+24),"")</f>
      </c>
      <c r="BK767">
        <f>IF($CB767&gt;=25,INDEX($AK:$AK,$CA767+25),"")</f>
      </c>
      <c r="BL767">
        <f>IF($CB767&gt;=26,INDEX($AK:$AK,$CA767+26),"")</f>
      </c>
      <c r="BM767">
        <f>IF($CB767&gt;=27,INDEX($AK:$AK,$CA767+27),"")</f>
      </c>
      <c r="BN767">
        <f>IF($CB767&gt;=28,INDEX($AK:$AK,$CA767+28),"")</f>
      </c>
      <c r="BO767">
        <f>IF($CB767&gt;=29,INDEX($AK:$AK,$CA767+29),"")</f>
      </c>
      <c r="BP767">
        <f>IF($CB767&gt;=30,INDEX($AK:$AK,$CA767+30),"")</f>
      </c>
      <c r="BQ767">
        <f>IF($CB767&gt;=31,INDEX($AK:$AK,$CA767+31),"")</f>
      </c>
      <c r="BR767">
        <f>IF($CB767&gt;=32,INDEX($AK:$AK,$CA767+32),"")</f>
      </c>
      <c r="BS767">
        <f>IF($CB767&gt;=33,INDEX($AK:$AK,$CA767+33),"")</f>
      </c>
      <c r="BT767">
        <f>IF($CB767&gt;=34,INDEX($AK:$AK,$CA767+34),"")</f>
      </c>
      <c r="BU767">
        <f>IF($CB767&gt;=35,INDEX($AK:$AK,$CA767+35),"")</f>
      </c>
      <c r="BV767">
        <f>IF($CB767&gt;=36,INDEX($AK:$AK,$CA767+36),"")</f>
      </c>
      <c r="BW767">
        <f>IF($CB767&gt;=37,INDEX($AK:$AK,$CA767+37),"")</f>
      </c>
      <c r="BX767">
        <f>IF($CB767&gt;=38,INDEX($AK:$AK,$CA767+38),"")</f>
      </c>
      <c r="BY767">
        <f>IF($CB767&gt;=39,INDEX($AK:$AK,$CA767+39),"")</f>
      </c>
      <c r="BZ767">
        <f>IF($CB767&gt;=40,INDEX($AK:$AK,$CA767+40),"")</f>
      </c>
      <c r="CA767">
        <f>IFERROR(MATCH($AJ767,$AK$2:$AK$134,0)+1,0)</f>
      </c>
      <c r="CB767">
        <f>IFERROR(INDEX($AL$2:$AL$134,MATCH($AJ767,$AK$2:$AK$134,0)),0)</f>
      </c>
      <c r="CC767">
        <f>IFERROR(LEFT($F767,FIND(" - ",$F767)-1),$F767)</f>
      </c>
      <c r="CF767">
        <f>IF($DA767&gt;=1,INDEX($CD:$CD,$CZ767+1),"")</f>
      </c>
      <c r="CG767">
        <f>IF($DA767&gt;=2,INDEX($CD:$CD,$CZ767+2),"")</f>
      </c>
      <c r="CH767">
        <f>IF($DA767&gt;=3,INDEX($CD:$CD,$CZ767+3),"")</f>
      </c>
      <c r="CI767">
        <f>IF($DA767&gt;=4,INDEX($CD:$CD,$CZ767+4),"")</f>
      </c>
      <c r="CJ767">
        <f>IF($DA767&gt;=5,INDEX($CD:$CD,$CZ767+5),"")</f>
      </c>
      <c r="CK767">
        <f>IF($DA767&gt;=6,INDEX($CD:$CD,$CZ767+6),"")</f>
      </c>
      <c r="CL767">
        <f>IF($DA767&gt;=7,INDEX($CD:$CD,$CZ767+7),"")</f>
      </c>
      <c r="CM767">
        <f>IF($DA767&gt;=8,INDEX($CD:$CD,$CZ767+8),"")</f>
      </c>
      <c r="CN767">
        <f>IF($DA767&gt;=9,INDEX($CD:$CD,$CZ767+9),"")</f>
      </c>
      <c r="CO767">
        <f>IF($DA767&gt;=10,INDEX($CD:$CD,$CZ767+10),"")</f>
      </c>
      <c r="CP767">
        <f>IF($DA767&gt;=11,INDEX($CD:$CD,$CZ767+11),"")</f>
      </c>
      <c r="CQ767">
        <f>IF($DA767&gt;=12,INDEX($CD:$CD,$CZ767+12),"")</f>
      </c>
      <c r="CR767">
        <f>IF($DA767&gt;=13,INDEX($CD:$CD,$CZ767+13),"")</f>
      </c>
      <c r="CS767">
        <f>IF($DA767&gt;=14,INDEX($CD:$CD,$CZ767+14),"")</f>
      </c>
      <c r="CT767">
        <f>IF($DA767&gt;=15,INDEX($CD:$CD,$CZ767+15),"")</f>
      </c>
      <c r="CU767">
        <f>IF($DA767&gt;=16,INDEX($CD:$CD,$CZ767+16),"")</f>
      </c>
      <c r="CV767">
        <f>IF($DA767&gt;=17,INDEX($CD:$CD,$CZ767+17),"")</f>
      </c>
      <c r="CW767">
        <f>IF($DA767&gt;=18,INDEX($CD:$CD,$CZ767+18),"")</f>
      </c>
      <c r="CX767">
        <f>IF($DA767&gt;=19,INDEX($CD:$CD,$CZ767+19),"")</f>
      </c>
      <c r="CY767">
        <f>IF($DA767&gt;=20,INDEX($CD:$CD,$CZ767+20),"")</f>
      </c>
      <c r="CZ767">
        <f>IFERROR(MATCH($CC767,$CD$2:$CD$263,0)+1,0)</f>
      </c>
      <c r="DA767">
        <f>IFERROR(INDEX($CE$2:$CE$263,MATCH($CC767,$CD$2:$CD$263,0)),0)</f>
      </c>
      <c r="DB767">
        <f>IFERROR(INDEX($AI:$AI,MATCH($H767,$AH:$AH,0))&amp;"","")</f>
      </c>
      <c r="DF767">
        <f>IF($GI767&gt;=1,INDEX($DC:$DC,$GH767+1),"")</f>
      </c>
      <c r="DG767">
        <f>IF($GI767&gt;=2,INDEX($DC:$DC,$GH767+2),"")</f>
      </c>
      <c r="DH767">
        <f>IF($GI767&gt;=3,INDEX($DC:$DC,$GH767+3),"")</f>
      </c>
      <c r="DI767">
        <f>IF($GI767&gt;=4,INDEX($DC:$DC,$GH767+4),"")</f>
      </c>
      <c r="DJ767">
        <f>IF($GI767&gt;=5,INDEX($DC:$DC,$GH767+5),"")</f>
      </c>
      <c r="DK767">
        <f>IF($GI767&gt;=6,INDEX($DC:$DC,$GH767+6),"")</f>
      </c>
      <c r="DL767">
        <f>IF($GI767&gt;=7,INDEX($DC:$DC,$GH767+7),"")</f>
      </c>
      <c r="DM767">
        <f>IF($GI767&gt;=8,INDEX($DC:$DC,$GH767+8),"")</f>
      </c>
      <c r="DN767">
        <f>IF($GI767&gt;=9,INDEX($DC:$DC,$GH767+9),"")</f>
      </c>
      <c r="DO767">
        <f>IF($GI767&gt;=10,INDEX($DC:$DC,$GH767+10),"")</f>
      </c>
      <c r="DP767">
        <f>IF($GI767&gt;=11,INDEX($DC:$DC,$GH767+11),"")</f>
      </c>
      <c r="DQ767">
        <f>IF($GI767&gt;=12,INDEX($DC:$DC,$GH767+12),"")</f>
      </c>
      <c r="DR767">
        <f>IF($GI767&gt;=13,INDEX($DC:$DC,$GH767+13),"")</f>
      </c>
      <c r="DS767">
        <f>IF($GI767&gt;=14,INDEX($DC:$DC,$GH767+14),"")</f>
      </c>
      <c r="DT767">
        <f>IF($GI767&gt;=15,INDEX($DC:$DC,$GH767+15),"")</f>
      </c>
      <c r="DU767">
        <f>IF($GI767&gt;=16,INDEX($DC:$DC,$GH767+16),"")</f>
      </c>
      <c r="DV767">
        <f>IF($GI767&gt;=17,INDEX($DC:$DC,$GH767+17),"")</f>
      </c>
      <c r="DW767">
        <f>IF($GI767&gt;=18,INDEX($DC:$DC,$GH767+18),"")</f>
      </c>
      <c r="DX767">
        <f>IF($GI767&gt;=19,INDEX($DC:$DC,$GH767+19),"")</f>
      </c>
      <c r="DY767">
        <f>IF($GI767&gt;=20,INDEX($DC:$DC,$GH767+20),"")</f>
      </c>
      <c r="DZ767">
        <f>IF($GI767&gt;=21,INDEX($DC:$DC,$GH767+21),"")</f>
      </c>
      <c r="EA767">
        <f>IF($GI767&gt;=22,INDEX($DC:$DC,$GH767+22),"")</f>
      </c>
      <c r="EB767">
        <f>IF($GI767&gt;=23,INDEX($DC:$DC,$GH767+23),"")</f>
      </c>
      <c r="EC767">
        <f>IF($GI767&gt;=24,INDEX($DC:$DC,$GH767+24),"")</f>
      </c>
      <c r="ED767">
        <f>IF($GI767&gt;=25,INDEX($DC:$DC,$GH767+25),"")</f>
      </c>
      <c r="EE767">
        <f>IF($GI767&gt;=26,INDEX($DC:$DC,$GH767+26),"")</f>
      </c>
      <c r="EF767">
        <f>IF($GI767&gt;=27,INDEX($DC:$DC,$GH767+27),"")</f>
      </c>
      <c r="EG767">
        <f>IF($GI767&gt;=28,INDEX($DC:$DC,$GH767+28),"")</f>
      </c>
      <c r="EH767">
        <f>IF($GI767&gt;=29,INDEX($DC:$DC,$GH767+29),"")</f>
      </c>
      <c r="EI767">
        <f>IF($GI767&gt;=30,INDEX($DC:$DC,$GH767+30),"")</f>
      </c>
      <c r="EJ767">
        <f>IF($GI767&gt;=31,INDEX($DC:$DC,$GH767+31),"")</f>
      </c>
      <c r="EK767">
        <f>IF($GI767&gt;=32,INDEX($DC:$DC,$GH767+32),"")</f>
      </c>
      <c r="EL767">
        <f>IF($GI767&gt;=33,INDEX($DC:$DC,$GH767+33),"")</f>
      </c>
      <c r="EM767">
        <f>IF($GI767&gt;=34,INDEX($DC:$DC,$GH767+34),"")</f>
      </c>
      <c r="EN767">
        <f>IF($GI767&gt;=35,INDEX($DC:$DC,$GH767+35),"")</f>
      </c>
      <c r="EO767">
        <f>IF($GI767&gt;=36,INDEX($DC:$DC,$GH767+36),"")</f>
      </c>
      <c r="EP767">
        <f>IF($GI767&gt;=37,INDEX($DC:$DC,$GH767+37),"")</f>
      </c>
      <c r="EQ767">
        <f>IF($GI767&gt;=38,INDEX($DC:$DC,$GH767+38),"")</f>
      </c>
      <c r="ER767">
        <f>IF($GI767&gt;=39,INDEX($DC:$DC,$GH767+39),"")</f>
      </c>
      <c r="ES767">
        <f>IF($GI767&gt;=40,INDEX($DC:$DC,$GH767+40),"")</f>
      </c>
      <c r="ET767">
        <f>IF($GI767&gt;=1,INDEX($DD:$DD,$GH767+1),"")</f>
      </c>
      <c r="EU767">
        <f>IF($GI767&gt;=2,INDEX($DD:$DD,$GH767+2),"")</f>
      </c>
      <c r="EV767">
        <f>IF($GI767&gt;=3,INDEX($DD:$DD,$GH767+3),"")</f>
      </c>
      <c r="EW767">
        <f>IF($GI767&gt;=4,INDEX($DD:$DD,$GH767+4),"")</f>
      </c>
      <c r="EX767">
        <f>IF($GI767&gt;=5,INDEX($DD:$DD,$GH767+5),"")</f>
      </c>
      <c r="EY767">
        <f>IF($GI767&gt;=6,INDEX($DD:$DD,$GH767+6),"")</f>
      </c>
      <c r="EZ767">
        <f>IF($GI767&gt;=7,INDEX($DD:$DD,$GH767+7),"")</f>
      </c>
      <c r="FA767">
        <f>IF($GI767&gt;=8,INDEX($DD:$DD,$GH767+8),"")</f>
      </c>
      <c r="FB767">
        <f>IF($GI767&gt;=9,INDEX($DD:$DD,$GH767+9),"")</f>
      </c>
      <c r="FC767">
        <f>IF($GI767&gt;=10,INDEX($DD:$DD,$GH767+10),"")</f>
      </c>
      <c r="FD767">
        <f>IF($GI767&gt;=11,INDEX($DD:$DD,$GH767+11),"")</f>
      </c>
      <c r="FE767">
        <f>IF($GI767&gt;=12,INDEX($DD:$DD,$GH767+12),"")</f>
      </c>
      <c r="FF767">
        <f>IF($GI767&gt;=13,INDEX($DD:$DD,$GH767+13),"")</f>
      </c>
      <c r="FG767">
        <f>IF($GI767&gt;=14,INDEX($DD:$DD,$GH767+14),"")</f>
      </c>
      <c r="FH767">
        <f>IF($GI767&gt;=15,INDEX($DD:$DD,$GH767+15),"")</f>
      </c>
      <c r="FI767">
        <f>IF($GI767&gt;=16,INDEX($DD:$DD,$GH767+16),"")</f>
      </c>
      <c r="FJ767">
        <f>IF($GI767&gt;=17,INDEX($DD:$DD,$GH767+17),"")</f>
      </c>
      <c r="FK767">
        <f>IF($GI767&gt;=18,INDEX($DD:$DD,$GH767+18),"")</f>
      </c>
      <c r="FL767">
        <f>IF($GI767&gt;=19,INDEX($DD:$DD,$GH767+19),"")</f>
      </c>
      <c r="FM767">
        <f>IF($GI767&gt;=20,INDEX($DD:$DD,$GH767+20),"")</f>
      </c>
      <c r="FN767">
        <f>IF($GI767&gt;=21,INDEX($DD:$DD,$GH767+21),"")</f>
      </c>
      <c r="FO767">
        <f>IF($GI767&gt;=22,INDEX($DD:$DD,$GH767+22),"")</f>
      </c>
      <c r="FP767">
        <f>IF($GI767&gt;=23,INDEX($DD:$DD,$GH767+23),"")</f>
      </c>
      <c r="FQ767">
        <f>IF($GI767&gt;=24,INDEX($DD:$DD,$GH767+24),"")</f>
      </c>
      <c r="FR767">
        <f>IF($GI767&gt;=25,INDEX($DD:$DD,$GH767+25),"")</f>
      </c>
      <c r="FS767">
        <f>IF($GI767&gt;=26,INDEX($DD:$DD,$GH767+26),"")</f>
      </c>
      <c r="FT767">
        <f>IF($GI767&gt;=27,INDEX($DD:$DD,$GH767+27),"")</f>
      </c>
      <c r="FU767">
        <f>IF($GI767&gt;=28,INDEX($DD:$DD,$GH767+28),"")</f>
      </c>
      <c r="FV767">
        <f>IF($GI767&gt;=29,INDEX($DD:$DD,$GH767+29),"")</f>
      </c>
      <c r="FW767">
        <f>IF($GI767&gt;=30,INDEX($DD:$DD,$GH767+30),"")</f>
      </c>
      <c r="FX767">
        <f>IF($GI767&gt;=31,INDEX($DD:$DD,$GH767+31),"")</f>
      </c>
      <c r="FY767">
        <f>IF($GI767&gt;=32,INDEX($DD:$DD,$GH767+32),"")</f>
      </c>
      <c r="FZ767">
        <f>IF($GI767&gt;=33,INDEX($DD:$DD,$GH767+33),"")</f>
      </c>
      <c r="GA767">
        <f>IF($GI767&gt;=34,INDEX($DD:$DD,$GH767+34),"")</f>
      </c>
      <c r="GB767">
        <f>IF($GI767&gt;=35,INDEX($DD:$DD,$GH767+35),"")</f>
      </c>
      <c r="GC767">
        <f>IF($GI767&gt;=36,INDEX($DD:$DD,$GH767+36),"")</f>
      </c>
      <c r="GD767">
        <f>IF($GI767&gt;=37,INDEX($DD:$DD,$GH767+37),"")</f>
      </c>
      <c r="GE767">
        <f>IF($GI767&gt;=38,INDEX($DD:$DD,$GH767+38),"")</f>
      </c>
      <c r="GF767">
        <f>IF($GI767&gt;=39,INDEX($DD:$DD,$GH767+39),"")</f>
      </c>
      <c r="GG767">
        <f>IF($GI767&gt;=40,INDEX($DD:$DD,$GH767+40),"")</f>
      </c>
      <c r="GH767">
        <f>IFERROR(MATCH($DB767,$DC$2:$DC$148,0)+1,0)</f>
      </c>
      <c r="GI767">
        <f>IFERROR(INDEX($DE$2:$DE$148,MATCH($DB767,$DC$2:$DC$148,0)),0)</f>
      </c>
      <c r="GJ767">
        <f>IFERROR(MATCH($S767,$DF$767:$ES$767,0),0)</f>
      </c>
      <c r="GK767">
        <f>IF($GJ767&gt;0,INDEX($ET$767:$GG$767,$GJ767),"")</f>
      </c>
      <c r="GN767">
        <f>IF($IW767&gt;=1,INDEX($GL:$GL,$IV767+1),"")</f>
      </c>
      <c r="GO767">
        <f>IF($IW767&gt;=2,INDEX($GL:$GL,$IV767+2),"")</f>
      </c>
      <c r="GP767">
        <f>IF($IW767&gt;=3,INDEX($GL:$GL,$IV767+3),"")</f>
      </c>
      <c r="GQ767">
        <f>IF($IW767&gt;=4,INDEX($GL:$GL,$IV767+4),"")</f>
      </c>
      <c r="GR767">
        <f>IF($IW767&gt;=5,INDEX($GL:$GL,$IV767+5),"")</f>
      </c>
      <c r="GS767">
        <f>IF($IW767&gt;=6,INDEX($GL:$GL,$IV767+6),"")</f>
      </c>
      <c r="GT767">
        <f>IF($IW767&gt;=7,INDEX($GL:$GL,$IV767+7),"")</f>
      </c>
      <c r="GU767">
        <f>IF($IW767&gt;=8,INDEX($GL:$GL,$IV767+8),"")</f>
      </c>
      <c r="GV767">
        <f>IF($IW767&gt;=9,INDEX($GL:$GL,$IV767+9),"")</f>
      </c>
      <c r="GW767">
        <f>IF($IW767&gt;=10,INDEX($GL:$GL,$IV767+10),"")</f>
      </c>
      <c r="GX767">
        <f>IF($IW767&gt;=11,INDEX($GL:$GL,$IV767+11),"")</f>
      </c>
      <c r="GY767">
        <f>IF($IW767&gt;=12,INDEX($GL:$GL,$IV767+12),"")</f>
      </c>
      <c r="GZ767">
        <f>IF($IW767&gt;=13,INDEX($GL:$GL,$IV767+13),"")</f>
      </c>
      <c r="HA767">
        <f>IF($IW767&gt;=14,INDEX($GL:$GL,$IV767+14),"")</f>
      </c>
      <c r="HB767">
        <f>IF($IW767&gt;=15,INDEX($GL:$GL,$IV767+15),"")</f>
      </c>
      <c r="HC767">
        <f>IF($IW767&gt;=16,INDEX($GL:$GL,$IV767+16),"")</f>
      </c>
      <c r="HD767">
        <f>IF($IW767&gt;=17,INDEX($GL:$GL,$IV767+17),"")</f>
      </c>
      <c r="HE767">
        <f>IF($IW767&gt;=18,INDEX($GL:$GL,$IV767+18),"")</f>
      </c>
      <c r="HF767">
        <f>IF($IW767&gt;=19,INDEX($GL:$GL,$IV767+19),"")</f>
      </c>
      <c r="HG767">
        <f>IF($IW767&gt;=20,INDEX($GL:$GL,$IV767+20),"")</f>
      </c>
      <c r="HH767">
        <f>IF($IW767&gt;=21,INDEX($GL:$GL,$IV767+21),"")</f>
      </c>
      <c r="HI767">
        <f>IF($IW767&gt;=22,INDEX($GL:$GL,$IV767+22),"")</f>
      </c>
      <c r="HJ767">
        <f>IF($IW767&gt;=23,INDEX($GL:$GL,$IV767+23),"")</f>
      </c>
      <c r="HK767">
        <f>IF($IW767&gt;=24,INDEX($GL:$GL,$IV767+24),"")</f>
      </c>
      <c r="HL767">
        <f>IF($IW767&gt;=25,INDEX($GL:$GL,$IV767+25),"")</f>
      </c>
      <c r="HM767">
        <f>IF($IW767&gt;=26,INDEX($GL:$GL,$IV767+26),"")</f>
      </c>
      <c r="HN767">
        <f>IF($IW767&gt;=27,INDEX($GL:$GL,$IV767+27),"")</f>
      </c>
      <c r="HO767">
        <f>IF($IW767&gt;=28,INDEX($GL:$GL,$IV767+28),"")</f>
      </c>
      <c r="HP767">
        <f>IF($IW767&gt;=29,INDEX($GL:$GL,$IV767+29),"")</f>
      </c>
      <c r="HQ767">
        <f>IF($IW767&gt;=30,INDEX($GL:$GL,$IV767+30),"")</f>
      </c>
      <c r="HR767">
        <f>IF($IW767&gt;=31,INDEX($GL:$GL,$IV767+31),"")</f>
      </c>
      <c r="HS767">
        <f>IF($IW767&gt;=32,INDEX($GL:$GL,$IV767+32),"")</f>
      </c>
      <c r="HT767">
        <f>IF($IW767&gt;=33,INDEX($GL:$GL,$IV767+33),"")</f>
      </c>
      <c r="HU767">
        <f>IF($IW767&gt;=34,INDEX($GL:$GL,$IV767+34),"")</f>
      </c>
      <c r="HV767">
        <f>IF($IW767&gt;=35,INDEX($GL:$GL,$IV767+35),"")</f>
      </c>
      <c r="HW767">
        <f>IF($IW767&gt;=36,INDEX($GL:$GL,$IV767+36),"")</f>
      </c>
      <c r="HX767">
        <f>IF($IW767&gt;=37,INDEX($GL:$GL,$IV767+37),"")</f>
      </c>
      <c r="HY767">
        <f>IF($IW767&gt;=38,INDEX($GL:$GL,$IV767+38),"")</f>
      </c>
      <c r="HZ767">
        <f>IF($IW767&gt;=39,INDEX($GL:$GL,$IV767+39),"")</f>
      </c>
      <c r="IA767">
        <f>IF($IW767&gt;=40,INDEX($GL:$GL,$IV767+40),"")</f>
      </c>
      <c r="IB767">
        <f>IF($IW767&gt;=41,INDEX($GL:$GL,$IV767+41),"")</f>
      </c>
      <c r="IC767">
        <f>IF($IW767&gt;=42,INDEX($GL:$GL,$IV767+42),"")</f>
      </c>
      <c r="ID767">
        <f>IF($IW767&gt;=43,INDEX($GL:$GL,$IV767+43),"")</f>
      </c>
      <c r="IE767">
        <f>IF($IW767&gt;=44,INDEX($GL:$GL,$IV767+44),"")</f>
      </c>
      <c r="IF767">
        <f>IF($IW767&gt;=45,INDEX($GL:$GL,$IV767+45),"")</f>
      </c>
      <c r="IG767">
        <f>IF($IW767&gt;=46,INDEX($GL:$GL,$IV767+46),"")</f>
      </c>
      <c r="IH767">
        <f>IF($IW767&gt;=47,INDEX($GL:$GL,$IV767+47),"")</f>
      </c>
      <c r="II767">
        <f>IF($IW767&gt;=48,INDEX($GL:$GL,$IV767+48),"")</f>
      </c>
      <c r="IJ767">
        <f>IF($IW767&gt;=49,INDEX($GL:$GL,$IV767+49),"")</f>
      </c>
      <c r="IK767">
        <f>IF($IW767&gt;=50,INDEX($GL:$GL,$IV767+50),"")</f>
      </c>
      <c r="IL767">
        <f>IF($IW767&gt;=51,INDEX($GL:$GL,$IV767+51),"")</f>
      </c>
      <c r="IM767">
        <f>IF($IW767&gt;=52,INDEX($GL:$GL,$IV767+52),"")</f>
      </c>
      <c r="IN767">
        <f>IF($IW767&gt;=53,INDEX($GL:$GL,$IV767+53),"")</f>
      </c>
      <c r="IO767">
        <f>IF($IW767&gt;=54,INDEX($GL:$GL,$IV767+54),"")</f>
      </c>
      <c r="IP767">
        <f>IF($IW767&gt;=55,INDEX($GL:$GL,$IV767+55),"")</f>
      </c>
      <c r="IQ767">
        <f>IF($IW767&gt;=56,INDEX($GL:$GL,$IV767+56),"")</f>
      </c>
      <c r="IR767">
        <f>IF($IW767&gt;=57,INDEX($GL:$GL,$IV767+57),"")</f>
      </c>
      <c r="IS767">
        <f>IF($IW767&gt;=58,INDEX($GL:$GL,$IV767+58),"")</f>
      </c>
      <c r="IT767">
        <f>IF($IW767&gt;=59,INDEX($GL:$GL,$IV767+59),"")</f>
      </c>
      <c r="IU767">
        <f>IF($IW767&gt;=60,INDEX($GL:$GL,$IV767+60),"")</f>
      </c>
      <c r="IV767">
        <f>IFERROR(MATCH($GK767,$GL$2:$GL$324,0)+1,0)</f>
      </c>
      <c r="IW767">
        <f>IFERROR(INDEX($GM$2:$GM$324,MATCH($GK767,$GL$2:$GL$324,0)),0)</f>
      </c>
      <c r="IX767" t="s">
        <v>34</v>
      </c>
      <c r="IY767" t="s">
        <v>34</v>
      </c>
    </row>
    <row r="768" spans="1:259" x14ac:dyDescent="0.25">
      <c r="K768">
        <f>IF(OR($N768="",$J768=""),"",IFERROR($N768/$J768,0))</f>
      </c>
      <c r="L768">
        <f>IF($N768="","",
SUM($M768,$O768,$T768,$P768,$R768)*
(1-IF($U768="",0,VALUE($U768)/100)))</f>
      </c>
      <c r="M768">
        <f>IF($N768="","",$N768)</f>
      </c>
      <c r="O768">
        <f>IF($N768="","",
IF($H768="","",
IF(ISNUMBER(SEARCH("exempt",LOWER($H768))),0,
$N768*(VALUE(SUBSTITUTE($H768,"%",""))/100))))</f>
      </c>
      <c r="V768">
        <f>IFERROR(IF(FIND(" - ",$E768)&gt;0,MID($E768,FIND(" - ",$E768)+3,LEN($E768)),""),"")</f>
      </c>
      <c r="AE768" t="s">
        <v>1349</v>
      </c>
      <c r="AJ768">
        <f>IFERROR(LEFT($E768,FIND(" - ",$E768)-1),$E768)</f>
      </c>
      <c r="AM768">
        <f>IF($CB768&gt;=1,INDEX($AK:$AK,$CA768+1),"")</f>
      </c>
      <c r="AN768">
        <f>IF($CB768&gt;=2,INDEX($AK:$AK,$CA768+2),"")</f>
      </c>
      <c r="AO768">
        <f>IF($CB768&gt;=3,INDEX($AK:$AK,$CA768+3),"")</f>
      </c>
      <c r="AP768">
        <f>IF($CB768&gt;=4,INDEX($AK:$AK,$CA768+4),"")</f>
      </c>
      <c r="AQ768">
        <f>IF($CB768&gt;=5,INDEX($AK:$AK,$CA768+5),"")</f>
      </c>
      <c r="AR768">
        <f>IF($CB768&gt;=6,INDEX($AK:$AK,$CA768+6),"")</f>
      </c>
      <c r="AS768">
        <f>IF($CB768&gt;=7,INDEX($AK:$AK,$CA768+7),"")</f>
      </c>
      <c r="AT768">
        <f>IF($CB768&gt;=8,INDEX($AK:$AK,$CA768+8),"")</f>
      </c>
      <c r="AU768">
        <f>IF($CB768&gt;=9,INDEX($AK:$AK,$CA768+9),"")</f>
      </c>
      <c r="AV768">
        <f>IF($CB768&gt;=10,INDEX($AK:$AK,$CA768+10),"")</f>
      </c>
      <c r="AW768">
        <f>IF($CB768&gt;=11,INDEX($AK:$AK,$CA768+11),"")</f>
      </c>
      <c r="AX768">
        <f>IF($CB768&gt;=12,INDEX($AK:$AK,$CA768+12),"")</f>
      </c>
      <c r="AY768">
        <f>IF($CB768&gt;=13,INDEX($AK:$AK,$CA768+13),"")</f>
      </c>
      <c r="AZ768">
        <f>IF($CB768&gt;=14,INDEX($AK:$AK,$CA768+14),"")</f>
      </c>
      <c r="BA768">
        <f>IF($CB768&gt;=15,INDEX($AK:$AK,$CA768+15),"")</f>
      </c>
      <c r="BB768">
        <f>IF($CB768&gt;=16,INDEX($AK:$AK,$CA768+16),"")</f>
      </c>
      <c r="BC768">
        <f>IF($CB768&gt;=17,INDEX($AK:$AK,$CA768+17),"")</f>
      </c>
      <c r="BD768">
        <f>IF($CB768&gt;=18,INDEX($AK:$AK,$CA768+18),"")</f>
      </c>
      <c r="BE768">
        <f>IF($CB768&gt;=19,INDEX($AK:$AK,$CA768+19),"")</f>
      </c>
      <c r="BF768">
        <f>IF($CB768&gt;=20,INDEX($AK:$AK,$CA768+20),"")</f>
      </c>
      <c r="BG768">
        <f>IF($CB768&gt;=21,INDEX($AK:$AK,$CA768+21),"")</f>
      </c>
      <c r="BH768">
        <f>IF($CB768&gt;=22,INDEX($AK:$AK,$CA768+22),"")</f>
      </c>
      <c r="BI768">
        <f>IF($CB768&gt;=23,INDEX($AK:$AK,$CA768+23),"")</f>
      </c>
      <c r="BJ768">
        <f>IF($CB768&gt;=24,INDEX($AK:$AK,$CA768+24),"")</f>
      </c>
      <c r="BK768">
        <f>IF($CB768&gt;=25,INDEX($AK:$AK,$CA768+25),"")</f>
      </c>
      <c r="BL768">
        <f>IF($CB768&gt;=26,INDEX($AK:$AK,$CA768+26),"")</f>
      </c>
      <c r="BM768">
        <f>IF($CB768&gt;=27,INDEX($AK:$AK,$CA768+27),"")</f>
      </c>
      <c r="BN768">
        <f>IF($CB768&gt;=28,INDEX($AK:$AK,$CA768+28),"")</f>
      </c>
      <c r="BO768">
        <f>IF($CB768&gt;=29,INDEX($AK:$AK,$CA768+29),"")</f>
      </c>
      <c r="BP768">
        <f>IF($CB768&gt;=30,INDEX($AK:$AK,$CA768+30),"")</f>
      </c>
      <c r="BQ768">
        <f>IF($CB768&gt;=31,INDEX($AK:$AK,$CA768+31),"")</f>
      </c>
      <c r="BR768">
        <f>IF($CB768&gt;=32,INDEX($AK:$AK,$CA768+32),"")</f>
      </c>
      <c r="BS768">
        <f>IF($CB768&gt;=33,INDEX($AK:$AK,$CA768+33),"")</f>
      </c>
      <c r="BT768">
        <f>IF($CB768&gt;=34,INDEX($AK:$AK,$CA768+34),"")</f>
      </c>
      <c r="BU768">
        <f>IF($CB768&gt;=35,INDEX($AK:$AK,$CA768+35),"")</f>
      </c>
      <c r="BV768">
        <f>IF($CB768&gt;=36,INDEX($AK:$AK,$CA768+36),"")</f>
      </c>
      <c r="BW768">
        <f>IF($CB768&gt;=37,INDEX($AK:$AK,$CA768+37),"")</f>
      </c>
      <c r="BX768">
        <f>IF($CB768&gt;=38,INDEX($AK:$AK,$CA768+38),"")</f>
      </c>
      <c r="BY768">
        <f>IF($CB768&gt;=39,INDEX($AK:$AK,$CA768+39),"")</f>
      </c>
      <c r="BZ768">
        <f>IF($CB768&gt;=40,INDEX($AK:$AK,$CA768+40),"")</f>
      </c>
      <c r="CA768">
        <f>IFERROR(MATCH($AJ768,$AK$2:$AK$134,0)+1,0)</f>
      </c>
      <c r="CB768">
        <f>IFERROR(INDEX($AL$2:$AL$134,MATCH($AJ768,$AK$2:$AK$134,0)),0)</f>
      </c>
      <c r="CC768">
        <f>IFERROR(LEFT($F768,FIND(" - ",$F768)-1),$F768)</f>
      </c>
      <c r="CF768">
        <f>IF($DA768&gt;=1,INDEX($CD:$CD,$CZ768+1),"")</f>
      </c>
      <c r="CG768">
        <f>IF($DA768&gt;=2,INDEX($CD:$CD,$CZ768+2),"")</f>
      </c>
      <c r="CH768">
        <f>IF($DA768&gt;=3,INDEX($CD:$CD,$CZ768+3),"")</f>
      </c>
      <c r="CI768">
        <f>IF($DA768&gt;=4,INDEX($CD:$CD,$CZ768+4),"")</f>
      </c>
      <c r="CJ768">
        <f>IF($DA768&gt;=5,INDEX($CD:$CD,$CZ768+5),"")</f>
      </c>
      <c r="CK768">
        <f>IF($DA768&gt;=6,INDEX($CD:$CD,$CZ768+6),"")</f>
      </c>
      <c r="CL768">
        <f>IF($DA768&gt;=7,INDEX($CD:$CD,$CZ768+7),"")</f>
      </c>
      <c r="CM768">
        <f>IF($DA768&gt;=8,INDEX($CD:$CD,$CZ768+8),"")</f>
      </c>
      <c r="CN768">
        <f>IF($DA768&gt;=9,INDEX($CD:$CD,$CZ768+9),"")</f>
      </c>
      <c r="CO768">
        <f>IF($DA768&gt;=10,INDEX($CD:$CD,$CZ768+10),"")</f>
      </c>
      <c r="CP768">
        <f>IF($DA768&gt;=11,INDEX($CD:$CD,$CZ768+11),"")</f>
      </c>
      <c r="CQ768">
        <f>IF($DA768&gt;=12,INDEX($CD:$CD,$CZ768+12),"")</f>
      </c>
      <c r="CR768">
        <f>IF($DA768&gt;=13,INDEX($CD:$CD,$CZ768+13),"")</f>
      </c>
      <c r="CS768">
        <f>IF($DA768&gt;=14,INDEX($CD:$CD,$CZ768+14),"")</f>
      </c>
      <c r="CT768">
        <f>IF($DA768&gt;=15,INDEX($CD:$CD,$CZ768+15),"")</f>
      </c>
      <c r="CU768">
        <f>IF($DA768&gt;=16,INDEX($CD:$CD,$CZ768+16),"")</f>
      </c>
      <c r="CV768">
        <f>IF($DA768&gt;=17,INDEX($CD:$CD,$CZ768+17),"")</f>
      </c>
      <c r="CW768">
        <f>IF($DA768&gt;=18,INDEX($CD:$CD,$CZ768+18),"")</f>
      </c>
      <c r="CX768">
        <f>IF($DA768&gt;=19,INDEX($CD:$CD,$CZ768+19),"")</f>
      </c>
      <c r="CY768">
        <f>IF($DA768&gt;=20,INDEX($CD:$CD,$CZ768+20),"")</f>
      </c>
      <c r="CZ768">
        <f>IFERROR(MATCH($CC768,$CD$2:$CD$263,0)+1,0)</f>
      </c>
      <c r="DA768">
        <f>IFERROR(INDEX($CE$2:$CE$263,MATCH($CC768,$CD$2:$CD$263,0)),0)</f>
      </c>
      <c r="DB768">
        <f>IFERROR(INDEX($AI:$AI,MATCH($H768,$AH:$AH,0))&amp;"","")</f>
      </c>
      <c r="DF768">
        <f>IF($GI768&gt;=1,INDEX($DC:$DC,$GH768+1),"")</f>
      </c>
      <c r="DG768">
        <f>IF($GI768&gt;=2,INDEX($DC:$DC,$GH768+2),"")</f>
      </c>
      <c r="DH768">
        <f>IF($GI768&gt;=3,INDEX($DC:$DC,$GH768+3),"")</f>
      </c>
      <c r="DI768">
        <f>IF($GI768&gt;=4,INDEX($DC:$DC,$GH768+4),"")</f>
      </c>
      <c r="DJ768">
        <f>IF($GI768&gt;=5,INDEX($DC:$DC,$GH768+5),"")</f>
      </c>
      <c r="DK768">
        <f>IF($GI768&gt;=6,INDEX($DC:$DC,$GH768+6),"")</f>
      </c>
      <c r="DL768">
        <f>IF($GI768&gt;=7,INDEX($DC:$DC,$GH768+7),"")</f>
      </c>
      <c r="DM768">
        <f>IF($GI768&gt;=8,INDEX($DC:$DC,$GH768+8),"")</f>
      </c>
      <c r="DN768">
        <f>IF($GI768&gt;=9,INDEX($DC:$DC,$GH768+9),"")</f>
      </c>
      <c r="DO768">
        <f>IF($GI768&gt;=10,INDEX($DC:$DC,$GH768+10),"")</f>
      </c>
      <c r="DP768">
        <f>IF($GI768&gt;=11,INDEX($DC:$DC,$GH768+11),"")</f>
      </c>
      <c r="DQ768">
        <f>IF($GI768&gt;=12,INDEX($DC:$DC,$GH768+12),"")</f>
      </c>
      <c r="DR768">
        <f>IF($GI768&gt;=13,INDEX($DC:$DC,$GH768+13),"")</f>
      </c>
      <c r="DS768">
        <f>IF($GI768&gt;=14,INDEX($DC:$DC,$GH768+14),"")</f>
      </c>
      <c r="DT768">
        <f>IF($GI768&gt;=15,INDEX($DC:$DC,$GH768+15),"")</f>
      </c>
      <c r="DU768">
        <f>IF($GI768&gt;=16,INDEX($DC:$DC,$GH768+16),"")</f>
      </c>
      <c r="DV768">
        <f>IF($GI768&gt;=17,INDEX($DC:$DC,$GH768+17),"")</f>
      </c>
      <c r="DW768">
        <f>IF($GI768&gt;=18,INDEX($DC:$DC,$GH768+18),"")</f>
      </c>
      <c r="DX768">
        <f>IF($GI768&gt;=19,INDEX($DC:$DC,$GH768+19),"")</f>
      </c>
      <c r="DY768">
        <f>IF($GI768&gt;=20,INDEX($DC:$DC,$GH768+20),"")</f>
      </c>
      <c r="DZ768">
        <f>IF($GI768&gt;=21,INDEX($DC:$DC,$GH768+21),"")</f>
      </c>
      <c r="EA768">
        <f>IF($GI768&gt;=22,INDEX($DC:$DC,$GH768+22),"")</f>
      </c>
      <c r="EB768">
        <f>IF($GI768&gt;=23,INDEX($DC:$DC,$GH768+23),"")</f>
      </c>
      <c r="EC768">
        <f>IF($GI768&gt;=24,INDEX($DC:$DC,$GH768+24),"")</f>
      </c>
      <c r="ED768">
        <f>IF($GI768&gt;=25,INDEX($DC:$DC,$GH768+25),"")</f>
      </c>
      <c r="EE768">
        <f>IF($GI768&gt;=26,INDEX($DC:$DC,$GH768+26),"")</f>
      </c>
      <c r="EF768">
        <f>IF($GI768&gt;=27,INDEX($DC:$DC,$GH768+27),"")</f>
      </c>
      <c r="EG768">
        <f>IF($GI768&gt;=28,INDEX($DC:$DC,$GH768+28),"")</f>
      </c>
      <c r="EH768">
        <f>IF($GI768&gt;=29,INDEX($DC:$DC,$GH768+29),"")</f>
      </c>
      <c r="EI768">
        <f>IF($GI768&gt;=30,INDEX($DC:$DC,$GH768+30),"")</f>
      </c>
      <c r="EJ768">
        <f>IF($GI768&gt;=31,INDEX($DC:$DC,$GH768+31),"")</f>
      </c>
      <c r="EK768">
        <f>IF($GI768&gt;=32,INDEX($DC:$DC,$GH768+32),"")</f>
      </c>
      <c r="EL768">
        <f>IF($GI768&gt;=33,INDEX($DC:$DC,$GH768+33),"")</f>
      </c>
      <c r="EM768">
        <f>IF($GI768&gt;=34,INDEX($DC:$DC,$GH768+34),"")</f>
      </c>
      <c r="EN768">
        <f>IF($GI768&gt;=35,INDEX($DC:$DC,$GH768+35),"")</f>
      </c>
      <c r="EO768">
        <f>IF($GI768&gt;=36,INDEX($DC:$DC,$GH768+36),"")</f>
      </c>
      <c r="EP768">
        <f>IF($GI768&gt;=37,INDEX($DC:$DC,$GH768+37),"")</f>
      </c>
      <c r="EQ768">
        <f>IF($GI768&gt;=38,INDEX($DC:$DC,$GH768+38),"")</f>
      </c>
      <c r="ER768">
        <f>IF($GI768&gt;=39,INDEX($DC:$DC,$GH768+39),"")</f>
      </c>
      <c r="ES768">
        <f>IF($GI768&gt;=40,INDEX($DC:$DC,$GH768+40),"")</f>
      </c>
      <c r="ET768">
        <f>IF($GI768&gt;=1,INDEX($DD:$DD,$GH768+1),"")</f>
      </c>
      <c r="EU768">
        <f>IF($GI768&gt;=2,INDEX($DD:$DD,$GH768+2),"")</f>
      </c>
      <c r="EV768">
        <f>IF($GI768&gt;=3,INDEX($DD:$DD,$GH768+3),"")</f>
      </c>
      <c r="EW768">
        <f>IF($GI768&gt;=4,INDEX($DD:$DD,$GH768+4),"")</f>
      </c>
      <c r="EX768">
        <f>IF($GI768&gt;=5,INDEX($DD:$DD,$GH768+5),"")</f>
      </c>
      <c r="EY768">
        <f>IF($GI768&gt;=6,INDEX($DD:$DD,$GH768+6),"")</f>
      </c>
      <c r="EZ768">
        <f>IF($GI768&gt;=7,INDEX($DD:$DD,$GH768+7),"")</f>
      </c>
      <c r="FA768">
        <f>IF($GI768&gt;=8,INDEX($DD:$DD,$GH768+8),"")</f>
      </c>
      <c r="FB768">
        <f>IF($GI768&gt;=9,INDEX($DD:$DD,$GH768+9),"")</f>
      </c>
      <c r="FC768">
        <f>IF($GI768&gt;=10,INDEX($DD:$DD,$GH768+10),"")</f>
      </c>
      <c r="FD768">
        <f>IF($GI768&gt;=11,INDEX($DD:$DD,$GH768+11),"")</f>
      </c>
      <c r="FE768">
        <f>IF($GI768&gt;=12,INDEX($DD:$DD,$GH768+12),"")</f>
      </c>
      <c r="FF768">
        <f>IF($GI768&gt;=13,INDEX($DD:$DD,$GH768+13),"")</f>
      </c>
      <c r="FG768">
        <f>IF($GI768&gt;=14,INDEX($DD:$DD,$GH768+14),"")</f>
      </c>
      <c r="FH768">
        <f>IF($GI768&gt;=15,INDEX($DD:$DD,$GH768+15),"")</f>
      </c>
      <c r="FI768">
        <f>IF($GI768&gt;=16,INDEX($DD:$DD,$GH768+16),"")</f>
      </c>
      <c r="FJ768">
        <f>IF($GI768&gt;=17,INDEX($DD:$DD,$GH768+17),"")</f>
      </c>
      <c r="FK768">
        <f>IF($GI768&gt;=18,INDEX($DD:$DD,$GH768+18),"")</f>
      </c>
      <c r="FL768">
        <f>IF($GI768&gt;=19,INDEX($DD:$DD,$GH768+19),"")</f>
      </c>
      <c r="FM768">
        <f>IF($GI768&gt;=20,INDEX($DD:$DD,$GH768+20),"")</f>
      </c>
      <c r="FN768">
        <f>IF($GI768&gt;=21,INDEX($DD:$DD,$GH768+21),"")</f>
      </c>
      <c r="FO768">
        <f>IF($GI768&gt;=22,INDEX($DD:$DD,$GH768+22),"")</f>
      </c>
      <c r="FP768">
        <f>IF($GI768&gt;=23,INDEX($DD:$DD,$GH768+23),"")</f>
      </c>
      <c r="FQ768">
        <f>IF($GI768&gt;=24,INDEX($DD:$DD,$GH768+24),"")</f>
      </c>
      <c r="FR768">
        <f>IF($GI768&gt;=25,INDEX($DD:$DD,$GH768+25),"")</f>
      </c>
      <c r="FS768">
        <f>IF($GI768&gt;=26,INDEX($DD:$DD,$GH768+26),"")</f>
      </c>
      <c r="FT768">
        <f>IF($GI768&gt;=27,INDEX($DD:$DD,$GH768+27),"")</f>
      </c>
      <c r="FU768">
        <f>IF($GI768&gt;=28,INDEX($DD:$DD,$GH768+28),"")</f>
      </c>
      <c r="FV768">
        <f>IF($GI768&gt;=29,INDEX($DD:$DD,$GH768+29),"")</f>
      </c>
      <c r="FW768">
        <f>IF($GI768&gt;=30,INDEX($DD:$DD,$GH768+30),"")</f>
      </c>
      <c r="FX768">
        <f>IF($GI768&gt;=31,INDEX($DD:$DD,$GH768+31),"")</f>
      </c>
      <c r="FY768">
        <f>IF($GI768&gt;=32,INDEX($DD:$DD,$GH768+32),"")</f>
      </c>
      <c r="FZ768">
        <f>IF($GI768&gt;=33,INDEX($DD:$DD,$GH768+33),"")</f>
      </c>
      <c r="GA768">
        <f>IF($GI768&gt;=34,INDEX($DD:$DD,$GH768+34),"")</f>
      </c>
      <c r="GB768">
        <f>IF($GI768&gt;=35,INDEX($DD:$DD,$GH768+35),"")</f>
      </c>
      <c r="GC768">
        <f>IF($GI768&gt;=36,INDEX($DD:$DD,$GH768+36),"")</f>
      </c>
      <c r="GD768">
        <f>IF($GI768&gt;=37,INDEX($DD:$DD,$GH768+37),"")</f>
      </c>
      <c r="GE768">
        <f>IF($GI768&gt;=38,INDEX($DD:$DD,$GH768+38),"")</f>
      </c>
      <c r="GF768">
        <f>IF($GI768&gt;=39,INDEX($DD:$DD,$GH768+39),"")</f>
      </c>
      <c r="GG768">
        <f>IF($GI768&gt;=40,INDEX($DD:$DD,$GH768+40),"")</f>
      </c>
      <c r="GH768">
        <f>IFERROR(MATCH($DB768,$DC$2:$DC$148,0)+1,0)</f>
      </c>
      <c r="GI768">
        <f>IFERROR(INDEX($DE$2:$DE$148,MATCH($DB768,$DC$2:$DC$148,0)),0)</f>
      </c>
      <c r="GJ768">
        <f>IFERROR(MATCH($S768,$DF$768:$ES$768,0),0)</f>
      </c>
      <c r="GK768">
        <f>IF($GJ768&gt;0,INDEX($ET$768:$GG$768,$GJ768),"")</f>
      </c>
      <c r="GN768">
        <f>IF($IW768&gt;=1,INDEX($GL:$GL,$IV768+1),"")</f>
      </c>
      <c r="GO768">
        <f>IF($IW768&gt;=2,INDEX($GL:$GL,$IV768+2),"")</f>
      </c>
      <c r="GP768">
        <f>IF($IW768&gt;=3,INDEX($GL:$GL,$IV768+3),"")</f>
      </c>
      <c r="GQ768">
        <f>IF($IW768&gt;=4,INDEX($GL:$GL,$IV768+4),"")</f>
      </c>
      <c r="GR768">
        <f>IF($IW768&gt;=5,INDEX($GL:$GL,$IV768+5),"")</f>
      </c>
      <c r="GS768">
        <f>IF($IW768&gt;=6,INDEX($GL:$GL,$IV768+6),"")</f>
      </c>
      <c r="GT768">
        <f>IF($IW768&gt;=7,INDEX($GL:$GL,$IV768+7),"")</f>
      </c>
      <c r="GU768">
        <f>IF($IW768&gt;=8,INDEX($GL:$GL,$IV768+8),"")</f>
      </c>
      <c r="GV768">
        <f>IF($IW768&gt;=9,INDEX($GL:$GL,$IV768+9),"")</f>
      </c>
      <c r="GW768">
        <f>IF($IW768&gt;=10,INDEX($GL:$GL,$IV768+10),"")</f>
      </c>
      <c r="GX768">
        <f>IF($IW768&gt;=11,INDEX($GL:$GL,$IV768+11),"")</f>
      </c>
      <c r="GY768">
        <f>IF($IW768&gt;=12,INDEX($GL:$GL,$IV768+12),"")</f>
      </c>
      <c r="GZ768">
        <f>IF($IW768&gt;=13,INDEX($GL:$GL,$IV768+13),"")</f>
      </c>
      <c r="HA768">
        <f>IF($IW768&gt;=14,INDEX($GL:$GL,$IV768+14),"")</f>
      </c>
      <c r="HB768">
        <f>IF($IW768&gt;=15,INDEX($GL:$GL,$IV768+15),"")</f>
      </c>
      <c r="HC768">
        <f>IF($IW768&gt;=16,INDEX($GL:$GL,$IV768+16),"")</f>
      </c>
      <c r="HD768">
        <f>IF($IW768&gt;=17,INDEX($GL:$GL,$IV768+17),"")</f>
      </c>
      <c r="HE768">
        <f>IF($IW768&gt;=18,INDEX($GL:$GL,$IV768+18),"")</f>
      </c>
      <c r="HF768">
        <f>IF($IW768&gt;=19,INDEX($GL:$GL,$IV768+19),"")</f>
      </c>
      <c r="HG768">
        <f>IF($IW768&gt;=20,INDEX($GL:$GL,$IV768+20),"")</f>
      </c>
      <c r="HH768">
        <f>IF($IW768&gt;=21,INDEX($GL:$GL,$IV768+21),"")</f>
      </c>
      <c r="HI768">
        <f>IF($IW768&gt;=22,INDEX($GL:$GL,$IV768+22),"")</f>
      </c>
      <c r="HJ768">
        <f>IF($IW768&gt;=23,INDEX($GL:$GL,$IV768+23),"")</f>
      </c>
      <c r="HK768">
        <f>IF($IW768&gt;=24,INDEX($GL:$GL,$IV768+24),"")</f>
      </c>
      <c r="HL768">
        <f>IF($IW768&gt;=25,INDEX($GL:$GL,$IV768+25),"")</f>
      </c>
      <c r="HM768">
        <f>IF($IW768&gt;=26,INDEX($GL:$GL,$IV768+26),"")</f>
      </c>
      <c r="HN768">
        <f>IF($IW768&gt;=27,INDEX($GL:$GL,$IV768+27),"")</f>
      </c>
      <c r="HO768">
        <f>IF($IW768&gt;=28,INDEX($GL:$GL,$IV768+28),"")</f>
      </c>
      <c r="HP768">
        <f>IF($IW768&gt;=29,INDEX($GL:$GL,$IV768+29),"")</f>
      </c>
      <c r="HQ768">
        <f>IF($IW768&gt;=30,INDEX($GL:$GL,$IV768+30),"")</f>
      </c>
      <c r="HR768">
        <f>IF($IW768&gt;=31,INDEX($GL:$GL,$IV768+31),"")</f>
      </c>
      <c r="HS768">
        <f>IF($IW768&gt;=32,INDEX($GL:$GL,$IV768+32),"")</f>
      </c>
      <c r="HT768">
        <f>IF($IW768&gt;=33,INDEX($GL:$GL,$IV768+33),"")</f>
      </c>
      <c r="HU768">
        <f>IF($IW768&gt;=34,INDEX($GL:$GL,$IV768+34),"")</f>
      </c>
      <c r="HV768">
        <f>IF($IW768&gt;=35,INDEX($GL:$GL,$IV768+35),"")</f>
      </c>
      <c r="HW768">
        <f>IF($IW768&gt;=36,INDEX($GL:$GL,$IV768+36),"")</f>
      </c>
      <c r="HX768">
        <f>IF($IW768&gt;=37,INDEX($GL:$GL,$IV768+37),"")</f>
      </c>
      <c r="HY768">
        <f>IF($IW768&gt;=38,INDEX($GL:$GL,$IV768+38),"")</f>
      </c>
      <c r="HZ768">
        <f>IF($IW768&gt;=39,INDEX($GL:$GL,$IV768+39),"")</f>
      </c>
      <c r="IA768">
        <f>IF($IW768&gt;=40,INDEX($GL:$GL,$IV768+40),"")</f>
      </c>
      <c r="IB768">
        <f>IF($IW768&gt;=41,INDEX($GL:$GL,$IV768+41),"")</f>
      </c>
      <c r="IC768">
        <f>IF($IW768&gt;=42,INDEX($GL:$GL,$IV768+42),"")</f>
      </c>
      <c r="ID768">
        <f>IF($IW768&gt;=43,INDEX($GL:$GL,$IV768+43),"")</f>
      </c>
      <c r="IE768">
        <f>IF($IW768&gt;=44,INDEX($GL:$GL,$IV768+44),"")</f>
      </c>
      <c r="IF768">
        <f>IF($IW768&gt;=45,INDEX($GL:$GL,$IV768+45),"")</f>
      </c>
      <c r="IG768">
        <f>IF($IW768&gt;=46,INDEX($GL:$GL,$IV768+46),"")</f>
      </c>
      <c r="IH768">
        <f>IF($IW768&gt;=47,INDEX($GL:$GL,$IV768+47),"")</f>
      </c>
      <c r="II768">
        <f>IF($IW768&gt;=48,INDEX($GL:$GL,$IV768+48),"")</f>
      </c>
      <c r="IJ768">
        <f>IF($IW768&gt;=49,INDEX($GL:$GL,$IV768+49),"")</f>
      </c>
      <c r="IK768">
        <f>IF($IW768&gt;=50,INDEX($GL:$GL,$IV768+50),"")</f>
      </c>
      <c r="IL768">
        <f>IF($IW768&gt;=51,INDEX($GL:$GL,$IV768+51),"")</f>
      </c>
      <c r="IM768">
        <f>IF($IW768&gt;=52,INDEX($GL:$GL,$IV768+52),"")</f>
      </c>
      <c r="IN768">
        <f>IF($IW768&gt;=53,INDEX($GL:$GL,$IV768+53),"")</f>
      </c>
      <c r="IO768">
        <f>IF($IW768&gt;=54,INDEX($GL:$GL,$IV768+54),"")</f>
      </c>
      <c r="IP768">
        <f>IF($IW768&gt;=55,INDEX($GL:$GL,$IV768+55),"")</f>
      </c>
      <c r="IQ768">
        <f>IF($IW768&gt;=56,INDEX($GL:$GL,$IV768+56),"")</f>
      </c>
      <c r="IR768">
        <f>IF($IW768&gt;=57,INDEX($GL:$GL,$IV768+57),"")</f>
      </c>
      <c r="IS768">
        <f>IF($IW768&gt;=58,INDEX($GL:$GL,$IV768+58),"")</f>
      </c>
      <c r="IT768">
        <f>IF($IW768&gt;=59,INDEX($GL:$GL,$IV768+59),"")</f>
      </c>
      <c r="IU768">
        <f>IF($IW768&gt;=60,INDEX($GL:$GL,$IV768+60),"")</f>
      </c>
      <c r="IV768">
        <f>IFERROR(MATCH($GK768,$GL$2:$GL$324,0)+1,0)</f>
      </c>
      <c r="IW768">
        <f>IFERROR(INDEX($GM$2:$GM$324,MATCH($GK768,$GL$2:$GL$324,0)),0)</f>
      </c>
      <c r="IX768" t="s">
        <v>34</v>
      </c>
      <c r="IY768" t="s">
        <v>34</v>
      </c>
    </row>
    <row r="769" spans="1:259" x14ac:dyDescent="0.25">
      <c r="K769">
        <f>IF(OR($N769="",$J769=""),"",IFERROR($N769/$J769,0))</f>
      </c>
      <c r="L769">
        <f>IF($N769="","",
SUM($M769,$O769,$T769,$P769,$R769)*
(1-IF($U769="",0,VALUE($U769)/100)))</f>
      </c>
      <c r="M769">
        <f>IF($N769="","",$N769)</f>
      </c>
      <c r="O769">
        <f>IF($N769="","",
IF($H769="","",
IF(ISNUMBER(SEARCH("exempt",LOWER($H769))),0,
$N769*(VALUE(SUBSTITUTE($H769,"%",""))/100))))</f>
      </c>
      <c r="V769">
        <f>IFERROR(IF(FIND(" - ",$E769)&gt;0,MID($E769,FIND(" - ",$E769)+3,LEN($E769)),""),"")</f>
      </c>
      <c r="AE769" t="s">
        <v>1350</v>
      </c>
      <c r="AJ769">
        <f>IFERROR(LEFT($E769,FIND(" - ",$E769)-1),$E769)</f>
      </c>
      <c r="AM769">
        <f>IF($CB769&gt;=1,INDEX($AK:$AK,$CA769+1),"")</f>
      </c>
      <c r="AN769">
        <f>IF($CB769&gt;=2,INDEX($AK:$AK,$CA769+2),"")</f>
      </c>
      <c r="AO769">
        <f>IF($CB769&gt;=3,INDEX($AK:$AK,$CA769+3),"")</f>
      </c>
      <c r="AP769">
        <f>IF($CB769&gt;=4,INDEX($AK:$AK,$CA769+4),"")</f>
      </c>
      <c r="AQ769">
        <f>IF($CB769&gt;=5,INDEX($AK:$AK,$CA769+5),"")</f>
      </c>
      <c r="AR769">
        <f>IF($CB769&gt;=6,INDEX($AK:$AK,$CA769+6),"")</f>
      </c>
      <c r="AS769">
        <f>IF($CB769&gt;=7,INDEX($AK:$AK,$CA769+7),"")</f>
      </c>
      <c r="AT769">
        <f>IF($CB769&gt;=8,INDEX($AK:$AK,$CA769+8),"")</f>
      </c>
      <c r="AU769">
        <f>IF($CB769&gt;=9,INDEX($AK:$AK,$CA769+9),"")</f>
      </c>
      <c r="AV769">
        <f>IF($CB769&gt;=10,INDEX($AK:$AK,$CA769+10),"")</f>
      </c>
      <c r="AW769">
        <f>IF($CB769&gt;=11,INDEX($AK:$AK,$CA769+11),"")</f>
      </c>
      <c r="AX769">
        <f>IF($CB769&gt;=12,INDEX($AK:$AK,$CA769+12),"")</f>
      </c>
      <c r="AY769">
        <f>IF($CB769&gt;=13,INDEX($AK:$AK,$CA769+13),"")</f>
      </c>
      <c r="AZ769">
        <f>IF($CB769&gt;=14,INDEX($AK:$AK,$CA769+14),"")</f>
      </c>
      <c r="BA769">
        <f>IF($CB769&gt;=15,INDEX($AK:$AK,$CA769+15),"")</f>
      </c>
      <c r="BB769">
        <f>IF($CB769&gt;=16,INDEX($AK:$AK,$CA769+16),"")</f>
      </c>
      <c r="BC769">
        <f>IF($CB769&gt;=17,INDEX($AK:$AK,$CA769+17),"")</f>
      </c>
      <c r="BD769">
        <f>IF($CB769&gt;=18,INDEX($AK:$AK,$CA769+18),"")</f>
      </c>
      <c r="BE769">
        <f>IF($CB769&gt;=19,INDEX($AK:$AK,$CA769+19),"")</f>
      </c>
      <c r="BF769">
        <f>IF($CB769&gt;=20,INDEX($AK:$AK,$CA769+20),"")</f>
      </c>
      <c r="BG769">
        <f>IF($CB769&gt;=21,INDEX($AK:$AK,$CA769+21),"")</f>
      </c>
      <c r="BH769">
        <f>IF($CB769&gt;=22,INDEX($AK:$AK,$CA769+22),"")</f>
      </c>
      <c r="BI769">
        <f>IF($CB769&gt;=23,INDEX($AK:$AK,$CA769+23),"")</f>
      </c>
      <c r="BJ769">
        <f>IF($CB769&gt;=24,INDEX($AK:$AK,$CA769+24),"")</f>
      </c>
      <c r="BK769">
        <f>IF($CB769&gt;=25,INDEX($AK:$AK,$CA769+25),"")</f>
      </c>
      <c r="BL769">
        <f>IF($CB769&gt;=26,INDEX($AK:$AK,$CA769+26),"")</f>
      </c>
      <c r="BM769">
        <f>IF($CB769&gt;=27,INDEX($AK:$AK,$CA769+27),"")</f>
      </c>
      <c r="BN769">
        <f>IF($CB769&gt;=28,INDEX($AK:$AK,$CA769+28),"")</f>
      </c>
      <c r="BO769">
        <f>IF($CB769&gt;=29,INDEX($AK:$AK,$CA769+29),"")</f>
      </c>
      <c r="BP769">
        <f>IF($CB769&gt;=30,INDEX($AK:$AK,$CA769+30),"")</f>
      </c>
      <c r="BQ769">
        <f>IF($CB769&gt;=31,INDEX($AK:$AK,$CA769+31),"")</f>
      </c>
      <c r="BR769">
        <f>IF($CB769&gt;=32,INDEX($AK:$AK,$CA769+32),"")</f>
      </c>
      <c r="BS769">
        <f>IF($CB769&gt;=33,INDEX($AK:$AK,$CA769+33),"")</f>
      </c>
      <c r="BT769">
        <f>IF($CB769&gt;=34,INDEX($AK:$AK,$CA769+34),"")</f>
      </c>
      <c r="BU769">
        <f>IF($CB769&gt;=35,INDEX($AK:$AK,$CA769+35),"")</f>
      </c>
      <c r="BV769">
        <f>IF($CB769&gt;=36,INDEX($AK:$AK,$CA769+36),"")</f>
      </c>
      <c r="BW769">
        <f>IF($CB769&gt;=37,INDEX($AK:$AK,$CA769+37),"")</f>
      </c>
      <c r="BX769">
        <f>IF($CB769&gt;=38,INDEX($AK:$AK,$CA769+38),"")</f>
      </c>
      <c r="BY769">
        <f>IF($CB769&gt;=39,INDEX($AK:$AK,$CA769+39),"")</f>
      </c>
      <c r="BZ769">
        <f>IF($CB769&gt;=40,INDEX($AK:$AK,$CA769+40),"")</f>
      </c>
      <c r="CA769">
        <f>IFERROR(MATCH($AJ769,$AK$2:$AK$134,0)+1,0)</f>
      </c>
      <c r="CB769">
        <f>IFERROR(INDEX($AL$2:$AL$134,MATCH($AJ769,$AK$2:$AK$134,0)),0)</f>
      </c>
      <c r="CC769">
        <f>IFERROR(LEFT($F769,FIND(" - ",$F769)-1),$F769)</f>
      </c>
      <c r="CF769">
        <f>IF($DA769&gt;=1,INDEX($CD:$CD,$CZ769+1),"")</f>
      </c>
      <c r="CG769">
        <f>IF($DA769&gt;=2,INDEX($CD:$CD,$CZ769+2),"")</f>
      </c>
      <c r="CH769">
        <f>IF($DA769&gt;=3,INDEX($CD:$CD,$CZ769+3),"")</f>
      </c>
      <c r="CI769">
        <f>IF($DA769&gt;=4,INDEX($CD:$CD,$CZ769+4),"")</f>
      </c>
      <c r="CJ769">
        <f>IF($DA769&gt;=5,INDEX($CD:$CD,$CZ769+5),"")</f>
      </c>
      <c r="CK769">
        <f>IF($DA769&gt;=6,INDEX($CD:$CD,$CZ769+6),"")</f>
      </c>
      <c r="CL769">
        <f>IF($DA769&gt;=7,INDEX($CD:$CD,$CZ769+7),"")</f>
      </c>
      <c r="CM769">
        <f>IF($DA769&gt;=8,INDEX($CD:$CD,$CZ769+8),"")</f>
      </c>
      <c r="CN769">
        <f>IF($DA769&gt;=9,INDEX($CD:$CD,$CZ769+9),"")</f>
      </c>
      <c r="CO769">
        <f>IF($DA769&gt;=10,INDEX($CD:$CD,$CZ769+10),"")</f>
      </c>
      <c r="CP769">
        <f>IF($DA769&gt;=11,INDEX($CD:$CD,$CZ769+11),"")</f>
      </c>
      <c r="CQ769">
        <f>IF($DA769&gt;=12,INDEX($CD:$CD,$CZ769+12),"")</f>
      </c>
      <c r="CR769">
        <f>IF($DA769&gt;=13,INDEX($CD:$CD,$CZ769+13),"")</f>
      </c>
      <c r="CS769">
        <f>IF($DA769&gt;=14,INDEX($CD:$CD,$CZ769+14),"")</f>
      </c>
      <c r="CT769">
        <f>IF($DA769&gt;=15,INDEX($CD:$CD,$CZ769+15),"")</f>
      </c>
      <c r="CU769">
        <f>IF($DA769&gt;=16,INDEX($CD:$CD,$CZ769+16),"")</f>
      </c>
      <c r="CV769">
        <f>IF($DA769&gt;=17,INDEX($CD:$CD,$CZ769+17),"")</f>
      </c>
      <c r="CW769">
        <f>IF($DA769&gt;=18,INDEX($CD:$CD,$CZ769+18),"")</f>
      </c>
      <c r="CX769">
        <f>IF($DA769&gt;=19,INDEX($CD:$CD,$CZ769+19),"")</f>
      </c>
      <c r="CY769">
        <f>IF($DA769&gt;=20,INDEX($CD:$CD,$CZ769+20),"")</f>
      </c>
      <c r="CZ769">
        <f>IFERROR(MATCH($CC769,$CD$2:$CD$263,0)+1,0)</f>
      </c>
      <c r="DA769">
        <f>IFERROR(INDEX($CE$2:$CE$263,MATCH($CC769,$CD$2:$CD$263,0)),0)</f>
      </c>
      <c r="DB769">
        <f>IFERROR(INDEX($AI:$AI,MATCH($H769,$AH:$AH,0))&amp;"","")</f>
      </c>
      <c r="DF769">
        <f>IF($GI769&gt;=1,INDEX($DC:$DC,$GH769+1),"")</f>
      </c>
      <c r="DG769">
        <f>IF($GI769&gt;=2,INDEX($DC:$DC,$GH769+2),"")</f>
      </c>
      <c r="DH769">
        <f>IF($GI769&gt;=3,INDEX($DC:$DC,$GH769+3),"")</f>
      </c>
      <c r="DI769">
        <f>IF($GI769&gt;=4,INDEX($DC:$DC,$GH769+4),"")</f>
      </c>
      <c r="DJ769">
        <f>IF($GI769&gt;=5,INDEX($DC:$DC,$GH769+5),"")</f>
      </c>
      <c r="DK769">
        <f>IF($GI769&gt;=6,INDEX($DC:$DC,$GH769+6),"")</f>
      </c>
      <c r="DL769">
        <f>IF($GI769&gt;=7,INDEX($DC:$DC,$GH769+7),"")</f>
      </c>
      <c r="DM769">
        <f>IF($GI769&gt;=8,INDEX($DC:$DC,$GH769+8),"")</f>
      </c>
      <c r="DN769">
        <f>IF($GI769&gt;=9,INDEX($DC:$DC,$GH769+9),"")</f>
      </c>
      <c r="DO769">
        <f>IF($GI769&gt;=10,INDEX($DC:$DC,$GH769+10),"")</f>
      </c>
      <c r="DP769">
        <f>IF($GI769&gt;=11,INDEX($DC:$DC,$GH769+11),"")</f>
      </c>
      <c r="DQ769">
        <f>IF($GI769&gt;=12,INDEX($DC:$DC,$GH769+12),"")</f>
      </c>
      <c r="DR769">
        <f>IF($GI769&gt;=13,INDEX($DC:$DC,$GH769+13),"")</f>
      </c>
      <c r="DS769">
        <f>IF($GI769&gt;=14,INDEX($DC:$DC,$GH769+14),"")</f>
      </c>
      <c r="DT769">
        <f>IF($GI769&gt;=15,INDEX($DC:$DC,$GH769+15),"")</f>
      </c>
      <c r="DU769">
        <f>IF($GI769&gt;=16,INDEX($DC:$DC,$GH769+16),"")</f>
      </c>
      <c r="DV769">
        <f>IF($GI769&gt;=17,INDEX($DC:$DC,$GH769+17),"")</f>
      </c>
      <c r="DW769">
        <f>IF($GI769&gt;=18,INDEX($DC:$DC,$GH769+18),"")</f>
      </c>
      <c r="DX769">
        <f>IF($GI769&gt;=19,INDEX($DC:$DC,$GH769+19),"")</f>
      </c>
      <c r="DY769">
        <f>IF($GI769&gt;=20,INDEX($DC:$DC,$GH769+20),"")</f>
      </c>
      <c r="DZ769">
        <f>IF($GI769&gt;=21,INDEX($DC:$DC,$GH769+21),"")</f>
      </c>
      <c r="EA769">
        <f>IF($GI769&gt;=22,INDEX($DC:$DC,$GH769+22),"")</f>
      </c>
      <c r="EB769">
        <f>IF($GI769&gt;=23,INDEX($DC:$DC,$GH769+23),"")</f>
      </c>
      <c r="EC769">
        <f>IF($GI769&gt;=24,INDEX($DC:$DC,$GH769+24),"")</f>
      </c>
      <c r="ED769">
        <f>IF($GI769&gt;=25,INDEX($DC:$DC,$GH769+25),"")</f>
      </c>
      <c r="EE769">
        <f>IF($GI769&gt;=26,INDEX($DC:$DC,$GH769+26),"")</f>
      </c>
      <c r="EF769">
        <f>IF($GI769&gt;=27,INDEX($DC:$DC,$GH769+27),"")</f>
      </c>
      <c r="EG769">
        <f>IF($GI769&gt;=28,INDEX($DC:$DC,$GH769+28),"")</f>
      </c>
      <c r="EH769">
        <f>IF($GI769&gt;=29,INDEX($DC:$DC,$GH769+29),"")</f>
      </c>
      <c r="EI769">
        <f>IF($GI769&gt;=30,INDEX($DC:$DC,$GH769+30),"")</f>
      </c>
      <c r="EJ769">
        <f>IF($GI769&gt;=31,INDEX($DC:$DC,$GH769+31),"")</f>
      </c>
      <c r="EK769">
        <f>IF($GI769&gt;=32,INDEX($DC:$DC,$GH769+32),"")</f>
      </c>
      <c r="EL769">
        <f>IF($GI769&gt;=33,INDEX($DC:$DC,$GH769+33),"")</f>
      </c>
      <c r="EM769">
        <f>IF($GI769&gt;=34,INDEX($DC:$DC,$GH769+34),"")</f>
      </c>
      <c r="EN769">
        <f>IF($GI769&gt;=35,INDEX($DC:$DC,$GH769+35),"")</f>
      </c>
      <c r="EO769">
        <f>IF($GI769&gt;=36,INDEX($DC:$DC,$GH769+36),"")</f>
      </c>
      <c r="EP769">
        <f>IF($GI769&gt;=37,INDEX($DC:$DC,$GH769+37),"")</f>
      </c>
      <c r="EQ769">
        <f>IF($GI769&gt;=38,INDEX($DC:$DC,$GH769+38),"")</f>
      </c>
      <c r="ER769">
        <f>IF($GI769&gt;=39,INDEX($DC:$DC,$GH769+39),"")</f>
      </c>
      <c r="ES769">
        <f>IF($GI769&gt;=40,INDEX($DC:$DC,$GH769+40),"")</f>
      </c>
      <c r="ET769">
        <f>IF($GI769&gt;=1,INDEX($DD:$DD,$GH769+1),"")</f>
      </c>
      <c r="EU769">
        <f>IF($GI769&gt;=2,INDEX($DD:$DD,$GH769+2),"")</f>
      </c>
      <c r="EV769">
        <f>IF($GI769&gt;=3,INDEX($DD:$DD,$GH769+3),"")</f>
      </c>
      <c r="EW769">
        <f>IF($GI769&gt;=4,INDEX($DD:$DD,$GH769+4),"")</f>
      </c>
      <c r="EX769">
        <f>IF($GI769&gt;=5,INDEX($DD:$DD,$GH769+5),"")</f>
      </c>
      <c r="EY769">
        <f>IF($GI769&gt;=6,INDEX($DD:$DD,$GH769+6),"")</f>
      </c>
      <c r="EZ769">
        <f>IF($GI769&gt;=7,INDEX($DD:$DD,$GH769+7),"")</f>
      </c>
      <c r="FA769">
        <f>IF($GI769&gt;=8,INDEX($DD:$DD,$GH769+8),"")</f>
      </c>
      <c r="FB769">
        <f>IF($GI769&gt;=9,INDEX($DD:$DD,$GH769+9),"")</f>
      </c>
      <c r="FC769">
        <f>IF($GI769&gt;=10,INDEX($DD:$DD,$GH769+10),"")</f>
      </c>
      <c r="FD769">
        <f>IF($GI769&gt;=11,INDEX($DD:$DD,$GH769+11),"")</f>
      </c>
      <c r="FE769">
        <f>IF($GI769&gt;=12,INDEX($DD:$DD,$GH769+12),"")</f>
      </c>
      <c r="FF769">
        <f>IF($GI769&gt;=13,INDEX($DD:$DD,$GH769+13),"")</f>
      </c>
      <c r="FG769">
        <f>IF($GI769&gt;=14,INDEX($DD:$DD,$GH769+14),"")</f>
      </c>
      <c r="FH769">
        <f>IF($GI769&gt;=15,INDEX($DD:$DD,$GH769+15),"")</f>
      </c>
      <c r="FI769">
        <f>IF($GI769&gt;=16,INDEX($DD:$DD,$GH769+16),"")</f>
      </c>
      <c r="FJ769">
        <f>IF($GI769&gt;=17,INDEX($DD:$DD,$GH769+17),"")</f>
      </c>
      <c r="FK769">
        <f>IF($GI769&gt;=18,INDEX($DD:$DD,$GH769+18),"")</f>
      </c>
      <c r="FL769">
        <f>IF($GI769&gt;=19,INDEX($DD:$DD,$GH769+19),"")</f>
      </c>
      <c r="FM769">
        <f>IF($GI769&gt;=20,INDEX($DD:$DD,$GH769+20),"")</f>
      </c>
      <c r="FN769">
        <f>IF($GI769&gt;=21,INDEX($DD:$DD,$GH769+21),"")</f>
      </c>
      <c r="FO769">
        <f>IF($GI769&gt;=22,INDEX($DD:$DD,$GH769+22),"")</f>
      </c>
      <c r="FP769">
        <f>IF($GI769&gt;=23,INDEX($DD:$DD,$GH769+23),"")</f>
      </c>
      <c r="FQ769">
        <f>IF($GI769&gt;=24,INDEX($DD:$DD,$GH769+24),"")</f>
      </c>
      <c r="FR769">
        <f>IF($GI769&gt;=25,INDEX($DD:$DD,$GH769+25),"")</f>
      </c>
      <c r="FS769">
        <f>IF($GI769&gt;=26,INDEX($DD:$DD,$GH769+26),"")</f>
      </c>
      <c r="FT769">
        <f>IF($GI769&gt;=27,INDEX($DD:$DD,$GH769+27),"")</f>
      </c>
      <c r="FU769">
        <f>IF($GI769&gt;=28,INDEX($DD:$DD,$GH769+28),"")</f>
      </c>
      <c r="FV769">
        <f>IF($GI769&gt;=29,INDEX($DD:$DD,$GH769+29),"")</f>
      </c>
      <c r="FW769">
        <f>IF($GI769&gt;=30,INDEX($DD:$DD,$GH769+30),"")</f>
      </c>
      <c r="FX769">
        <f>IF($GI769&gt;=31,INDEX($DD:$DD,$GH769+31),"")</f>
      </c>
      <c r="FY769">
        <f>IF($GI769&gt;=32,INDEX($DD:$DD,$GH769+32),"")</f>
      </c>
      <c r="FZ769">
        <f>IF($GI769&gt;=33,INDEX($DD:$DD,$GH769+33),"")</f>
      </c>
      <c r="GA769">
        <f>IF($GI769&gt;=34,INDEX($DD:$DD,$GH769+34),"")</f>
      </c>
      <c r="GB769">
        <f>IF($GI769&gt;=35,INDEX($DD:$DD,$GH769+35),"")</f>
      </c>
      <c r="GC769">
        <f>IF($GI769&gt;=36,INDEX($DD:$DD,$GH769+36),"")</f>
      </c>
      <c r="GD769">
        <f>IF($GI769&gt;=37,INDEX($DD:$DD,$GH769+37),"")</f>
      </c>
      <c r="GE769">
        <f>IF($GI769&gt;=38,INDEX($DD:$DD,$GH769+38),"")</f>
      </c>
      <c r="GF769">
        <f>IF($GI769&gt;=39,INDEX($DD:$DD,$GH769+39),"")</f>
      </c>
      <c r="GG769">
        <f>IF($GI769&gt;=40,INDEX($DD:$DD,$GH769+40),"")</f>
      </c>
      <c r="GH769">
        <f>IFERROR(MATCH($DB769,$DC$2:$DC$148,0)+1,0)</f>
      </c>
      <c r="GI769">
        <f>IFERROR(INDEX($DE$2:$DE$148,MATCH($DB769,$DC$2:$DC$148,0)),0)</f>
      </c>
      <c r="GJ769">
        <f>IFERROR(MATCH($S769,$DF$769:$ES$769,0),0)</f>
      </c>
      <c r="GK769">
        <f>IF($GJ769&gt;0,INDEX($ET$769:$GG$769,$GJ769),"")</f>
      </c>
      <c r="GN769">
        <f>IF($IW769&gt;=1,INDEX($GL:$GL,$IV769+1),"")</f>
      </c>
      <c r="GO769">
        <f>IF($IW769&gt;=2,INDEX($GL:$GL,$IV769+2),"")</f>
      </c>
      <c r="GP769">
        <f>IF($IW769&gt;=3,INDEX($GL:$GL,$IV769+3),"")</f>
      </c>
      <c r="GQ769">
        <f>IF($IW769&gt;=4,INDEX($GL:$GL,$IV769+4),"")</f>
      </c>
      <c r="GR769">
        <f>IF($IW769&gt;=5,INDEX($GL:$GL,$IV769+5),"")</f>
      </c>
      <c r="GS769">
        <f>IF($IW769&gt;=6,INDEX($GL:$GL,$IV769+6),"")</f>
      </c>
      <c r="GT769">
        <f>IF($IW769&gt;=7,INDEX($GL:$GL,$IV769+7),"")</f>
      </c>
      <c r="GU769">
        <f>IF($IW769&gt;=8,INDEX($GL:$GL,$IV769+8),"")</f>
      </c>
      <c r="GV769">
        <f>IF($IW769&gt;=9,INDEX($GL:$GL,$IV769+9),"")</f>
      </c>
      <c r="GW769">
        <f>IF($IW769&gt;=10,INDEX($GL:$GL,$IV769+10),"")</f>
      </c>
      <c r="GX769">
        <f>IF($IW769&gt;=11,INDEX($GL:$GL,$IV769+11),"")</f>
      </c>
      <c r="GY769">
        <f>IF($IW769&gt;=12,INDEX($GL:$GL,$IV769+12),"")</f>
      </c>
      <c r="GZ769">
        <f>IF($IW769&gt;=13,INDEX($GL:$GL,$IV769+13),"")</f>
      </c>
      <c r="HA769">
        <f>IF($IW769&gt;=14,INDEX($GL:$GL,$IV769+14),"")</f>
      </c>
      <c r="HB769">
        <f>IF($IW769&gt;=15,INDEX($GL:$GL,$IV769+15),"")</f>
      </c>
      <c r="HC769">
        <f>IF($IW769&gt;=16,INDEX($GL:$GL,$IV769+16),"")</f>
      </c>
      <c r="HD769">
        <f>IF($IW769&gt;=17,INDEX($GL:$GL,$IV769+17),"")</f>
      </c>
      <c r="HE769">
        <f>IF($IW769&gt;=18,INDEX($GL:$GL,$IV769+18),"")</f>
      </c>
      <c r="HF769">
        <f>IF($IW769&gt;=19,INDEX($GL:$GL,$IV769+19),"")</f>
      </c>
      <c r="HG769">
        <f>IF($IW769&gt;=20,INDEX($GL:$GL,$IV769+20),"")</f>
      </c>
      <c r="HH769">
        <f>IF($IW769&gt;=21,INDEX($GL:$GL,$IV769+21),"")</f>
      </c>
      <c r="HI769">
        <f>IF($IW769&gt;=22,INDEX($GL:$GL,$IV769+22),"")</f>
      </c>
      <c r="HJ769">
        <f>IF($IW769&gt;=23,INDEX($GL:$GL,$IV769+23),"")</f>
      </c>
      <c r="HK769">
        <f>IF($IW769&gt;=24,INDEX($GL:$GL,$IV769+24),"")</f>
      </c>
      <c r="HL769">
        <f>IF($IW769&gt;=25,INDEX($GL:$GL,$IV769+25),"")</f>
      </c>
      <c r="HM769">
        <f>IF($IW769&gt;=26,INDEX($GL:$GL,$IV769+26),"")</f>
      </c>
      <c r="HN769">
        <f>IF($IW769&gt;=27,INDEX($GL:$GL,$IV769+27),"")</f>
      </c>
      <c r="HO769">
        <f>IF($IW769&gt;=28,INDEX($GL:$GL,$IV769+28),"")</f>
      </c>
      <c r="HP769">
        <f>IF($IW769&gt;=29,INDEX($GL:$GL,$IV769+29),"")</f>
      </c>
      <c r="HQ769">
        <f>IF($IW769&gt;=30,INDEX($GL:$GL,$IV769+30),"")</f>
      </c>
      <c r="HR769">
        <f>IF($IW769&gt;=31,INDEX($GL:$GL,$IV769+31),"")</f>
      </c>
      <c r="HS769">
        <f>IF($IW769&gt;=32,INDEX($GL:$GL,$IV769+32),"")</f>
      </c>
      <c r="HT769">
        <f>IF($IW769&gt;=33,INDEX($GL:$GL,$IV769+33),"")</f>
      </c>
      <c r="HU769">
        <f>IF($IW769&gt;=34,INDEX($GL:$GL,$IV769+34),"")</f>
      </c>
      <c r="HV769">
        <f>IF($IW769&gt;=35,INDEX($GL:$GL,$IV769+35),"")</f>
      </c>
      <c r="HW769">
        <f>IF($IW769&gt;=36,INDEX($GL:$GL,$IV769+36),"")</f>
      </c>
      <c r="HX769">
        <f>IF($IW769&gt;=37,INDEX($GL:$GL,$IV769+37),"")</f>
      </c>
      <c r="HY769">
        <f>IF($IW769&gt;=38,INDEX($GL:$GL,$IV769+38),"")</f>
      </c>
      <c r="HZ769">
        <f>IF($IW769&gt;=39,INDEX($GL:$GL,$IV769+39),"")</f>
      </c>
      <c r="IA769">
        <f>IF($IW769&gt;=40,INDEX($GL:$GL,$IV769+40),"")</f>
      </c>
      <c r="IB769">
        <f>IF($IW769&gt;=41,INDEX($GL:$GL,$IV769+41),"")</f>
      </c>
      <c r="IC769">
        <f>IF($IW769&gt;=42,INDEX($GL:$GL,$IV769+42),"")</f>
      </c>
      <c r="ID769">
        <f>IF($IW769&gt;=43,INDEX($GL:$GL,$IV769+43),"")</f>
      </c>
      <c r="IE769">
        <f>IF($IW769&gt;=44,INDEX($GL:$GL,$IV769+44),"")</f>
      </c>
      <c r="IF769">
        <f>IF($IW769&gt;=45,INDEX($GL:$GL,$IV769+45),"")</f>
      </c>
      <c r="IG769">
        <f>IF($IW769&gt;=46,INDEX($GL:$GL,$IV769+46),"")</f>
      </c>
      <c r="IH769">
        <f>IF($IW769&gt;=47,INDEX($GL:$GL,$IV769+47),"")</f>
      </c>
      <c r="II769">
        <f>IF($IW769&gt;=48,INDEX($GL:$GL,$IV769+48),"")</f>
      </c>
      <c r="IJ769">
        <f>IF($IW769&gt;=49,INDEX($GL:$GL,$IV769+49),"")</f>
      </c>
      <c r="IK769">
        <f>IF($IW769&gt;=50,INDEX($GL:$GL,$IV769+50),"")</f>
      </c>
      <c r="IL769">
        <f>IF($IW769&gt;=51,INDEX($GL:$GL,$IV769+51),"")</f>
      </c>
      <c r="IM769">
        <f>IF($IW769&gt;=52,INDEX($GL:$GL,$IV769+52),"")</f>
      </c>
      <c r="IN769">
        <f>IF($IW769&gt;=53,INDEX($GL:$GL,$IV769+53),"")</f>
      </c>
      <c r="IO769">
        <f>IF($IW769&gt;=54,INDEX($GL:$GL,$IV769+54),"")</f>
      </c>
      <c r="IP769">
        <f>IF($IW769&gt;=55,INDEX($GL:$GL,$IV769+55),"")</f>
      </c>
      <c r="IQ769">
        <f>IF($IW769&gt;=56,INDEX($GL:$GL,$IV769+56),"")</f>
      </c>
      <c r="IR769">
        <f>IF($IW769&gt;=57,INDEX($GL:$GL,$IV769+57),"")</f>
      </c>
      <c r="IS769">
        <f>IF($IW769&gt;=58,INDEX($GL:$GL,$IV769+58),"")</f>
      </c>
      <c r="IT769">
        <f>IF($IW769&gt;=59,INDEX($GL:$GL,$IV769+59),"")</f>
      </c>
      <c r="IU769">
        <f>IF($IW769&gt;=60,INDEX($GL:$GL,$IV769+60),"")</f>
      </c>
      <c r="IV769">
        <f>IFERROR(MATCH($GK769,$GL$2:$GL$324,0)+1,0)</f>
      </c>
      <c r="IW769">
        <f>IFERROR(INDEX($GM$2:$GM$324,MATCH($GK769,$GL$2:$GL$324,0)),0)</f>
      </c>
      <c r="IX769" t="s">
        <v>34</v>
      </c>
      <c r="IY769" t="s">
        <v>34</v>
      </c>
    </row>
    <row r="770" spans="1:259" x14ac:dyDescent="0.25">
      <c r="K770">
        <f>IF(OR($N770="",$J770=""),"",IFERROR($N770/$J770,0))</f>
      </c>
      <c r="L770">
        <f>IF($N770="","",
SUM($M770,$O770,$T770,$P770,$R770)*
(1-IF($U770="",0,VALUE($U770)/100)))</f>
      </c>
      <c r="M770">
        <f>IF($N770="","",$N770)</f>
      </c>
      <c r="O770">
        <f>IF($N770="","",
IF($H770="","",
IF(ISNUMBER(SEARCH("exempt",LOWER($H770))),0,
$N770*(VALUE(SUBSTITUTE($H770,"%",""))/100))))</f>
      </c>
      <c r="V770">
        <f>IFERROR(IF(FIND(" - ",$E770)&gt;0,MID($E770,FIND(" - ",$E770)+3,LEN($E770)),""),"")</f>
      </c>
      <c r="AE770" t="s">
        <v>1351</v>
      </c>
      <c r="AJ770">
        <f>IFERROR(LEFT($E770,FIND(" - ",$E770)-1),$E770)</f>
      </c>
      <c r="AM770">
        <f>IF($CB770&gt;=1,INDEX($AK:$AK,$CA770+1),"")</f>
      </c>
      <c r="AN770">
        <f>IF($CB770&gt;=2,INDEX($AK:$AK,$CA770+2),"")</f>
      </c>
      <c r="AO770">
        <f>IF($CB770&gt;=3,INDEX($AK:$AK,$CA770+3),"")</f>
      </c>
      <c r="AP770">
        <f>IF($CB770&gt;=4,INDEX($AK:$AK,$CA770+4),"")</f>
      </c>
      <c r="AQ770">
        <f>IF($CB770&gt;=5,INDEX($AK:$AK,$CA770+5),"")</f>
      </c>
      <c r="AR770">
        <f>IF($CB770&gt;=6,INDEX($AK:$AK,$CA770+6),"")</f>
      </c>
      <c r="AS770">
        <f>IF($CB770&gt;=7,INDEX($AK:$AK,$CA770+7),"")</f>
      </c>
      <c r="AT770">
        <f>IF($CB770&gt;=8,INDEX($AK:$AK,$CA770+8),"")</f>
      </c>
      <c r="AU770">
        <f>IF($CB770&gt;=9,INDEX($AK:$AK,$CA770+9),"")</f>
      </c>
      <c r="AV770">
        <f>IF($CB770&gt;=10,INDEX($AK:$AK,$CA770+10),"")</f>
      </c>
      <c r="AW770">
        <f>IF($CB770&gt;=11,INDEX($AK:$AK,$CA770+11),"")</f>
      </c>
      <c r="AX770">
        <f>IF($CB770&gt;=12,INDEX($AK:$AK,$CA770+12),"")</f>
      </c>
      <c r="AY770">
        <f>IF($CB770&gt;=13,INDEX($AK:$AK,$CA770+13),"")</f>
      </c>
      <c r="AZ770">
        <f>IF($CB770&gt;=14,INDEX($AK:$AK,$CA770+14),"")</f>
      </c>
      <c r="BA770">
        <f>IF($CB770&gt;=15,INDEX($AK:$AK,$CA770+15),"")</f>
      </c>
      <c r="BB770">
        <f>IF($CB770&gt;=16,INDEX($AK:$AK,$CA770+16),"")</f>
      </c>
      <c r="BC770">
        <f>IF($CB770&gt;=17,INDEX($AK:$AK,$CA770+17),"")</f>
      </c>
      <c r="BD770">
        <f>IF($CB770&gt;=18,INDEX($AK:$AK,$CA770+18),"")</f>
      </c>
      <c r="BE770">
        <f>IF($CB770&gt;=19,INDEX($AK:$AK,$CA770+19),"")</f>
      </c>
      <c r="BF770">
        <f>IF($CB770&gt;=20,INDEX($AK:$AK,$CA770+20),"")</f>
      </c>
      <c r="BG770">
        <f>IF($CB770&gt;=21,INDEX($AK:$AK,$CA770+21),"")</f>
      </c>
      <c r="BH770">
        <f>IF($CB770&gt;=22,INDEX($AK:$AK,$CA770+22),"")</f>
      </c>
      <c r="BI770">
        <f>IF($CB770&gt;=23,INDEX($AK:$AK,$CA770+23),"")</f>
      </c>
      <c r="BJ770">
        <f>IF($CB770&gt;=24,INDEX($AK:$AK,$CA770+24),"")</f>
      </c>
      <c r="BK770">
        <f>IF($CB770&gt;=25,INDEX($AK:$AK,$CA770+25),"")</f>
      </c>
      <c r="BL770">
        <f>IF($CB770&gt;=26,INDEX($AK:$AK,$CA770+26),"")</f>
      </c>
      <c r="BM770">
        <f>IF($CB770&gt;=27,INDEX($AK:$AK,$CA770+27),"")</f>
      </c>
      <c r="BN770">
        <f>IF($CB770&gt;=28,INDEX($AK:$AK,$CA770+28),"")</f>
      </c>
      <c r="BO770">
        <f>IF($CB770&gt;=29,INDEX($AK:$AK,$CA770+29),"")</f>
      </c>
      <c r="BP770">
        <f>IF($CB770&gt;=30,INDEX($AK:$AK,$CA770+30),"")</f>
      </c>
      <c r="BQ770">
        <f>IF($CB770&gt;=31,INDEX($AK:$AK,$CA770+31),"")</f>
      </c>
      <c r="BR770">
        <f>IF($CB770&gt;=32,INDEX($AK:$AK,$CA770+32),"")</f>
      </c>
      <c r="BS770">
        <f>IF($CB770&gt;=33,INDEX($AK:$AK,$CA770+33),"")</f>
      </c>
      <c r="BT770">
        <f>IF($CB770&gt;=34,INDEX($AK:$AK,$CA770+34),"")</f>
      </c>
      <c r="BU770">
        <f>IF($CB770&gt;=35,INDEX($AK:$AK,$CA770+35),"")</f>
      </c>
      <c r="BV770">
        <f>IF($CB770&gt;=36,INDEX($AK:$AK,$CA770+36),"")</f>
      </c>
      <c r="BW770">
        <f>IF($CB770&gt;=37,INDEX($AK:$AK,$CA770+37),"")</f>
      </c>
      <c r="BX770">
        <f>IF($CB770&gt;=38,INDEX($AK:$AK,$CA770+38),"")</f>
      </c>
      <c r="BY770">
        <f>IF($CB770&gt;=39,INDEX($AK:$AK,$CA770+39),"")</f>
      </c>
      <c r="BZ770">
        <f>IF($CB770&gt;=40,INDEX($AK:$AK,$CA770+40),"")</f>
      </c>
      <c r="CA770">
        <f>IFERROR(MATCH($AJ770,$AK$2:$AK$134,0)+1,0)</f>
      </c>
      <c r="CB770">
        <f>IFERROR(INDEX($AL$2:$AL$134,MATCH($AJ770,$AK$2:$AK$134,0)),0)</f>
      </c>
      <c r="CC770">
        <f>IFERROR(LEFT($F770,FIND(" - ",$F770)-1),$F770)</f>
      </c>
      <c r="CF770">
        <f>IF($DA770&gt;=1,INDEX($CD:$CD,$CZ770+1),"")</f>
      </c>
      <c r="CG770">
        <f>IF($DA770&gt;=2,INDEX($CD:$CD,$CZ770+2),"")</f>
      </c>
      <c r="CH770">
        <f>IF($DA770&gt;=3,INDEX($CD:$CD,$CZ770+3),"")</f>
      </c>
      <c r="CI770">
        <f>IF($DA770&gt;=4,INDEX($CD:$CD,$CZ770+4),"")</f>
      </c>
      <c r="CJ770">
        <f>IF($DA770&gt;=5,INDEX($CD:$CD,$CZ770+5),"")</f>
      </c>
      <c r="CK770">
        <f>IF($DA770&gt;=6,INDEX($CD:$CD,$CZ770+6),"")</f>
      </c>
      <c r="CL770">
        <f>IF($DA770&gt;=7,INDEX($CD:$CD,$CZ770+7),"")</f>
      </c>
      <c r="CM770">
        <f>IF($DA770&gt;=8,INDEX($CD:$CD,$CZ770+8),"")</f>
      </c>
      <c r="CN770">
        <f>IF($DA770&gt;=9,INDEX($CD:$CD,$CZ770+9),"")</f>
      </c>
      <c r="CO770">
        <f>IF($DA770&gt;=10,INDEX($CD:$CD,$CZ770+10),"")</f>
      </c>
      <c r="CP770">
        <f>IF($DA770&gt;=11,INDEX($CD:$CD,$CZ770+11),"")</f>
      </c>
      <c r="CQ770">
        <f>IF($DA770&gt;=12,INDEX($CD:$CD,$CZ770+12),"")</f>
      </c>
      <c r="CR770">
        <f>IF($DA770&gt;=13,INDEX($CD:$CD,$CZ770+13),"")</f>
      </c>
      <c r="CS770">
        <f>IF($DA770&gt;=14,INDEX($CD:$CD,$CZ770+14),"")</f>
      </c>
      <c r="CT770">
        <f>IF($DA770&gt;=15,INDEX($CD:$CD,$CZ770+15),"")</f>
      </c>
      <c r="CU770">
        <f>IF($DA770&gt;=16,INDEX($CD:$CD,$CZ770+16),"")</f>
      </c>
      <c r="CV770">
        <f>IF($DA770&gt;=17,INDEX($CD:$CD,$CZ770+17),"")</f>
      </c>
      <c r="CW770">
        <f>IF($DA770&gt;=18,INDEX($CD:$CD,$CZ770+18),"")</f>
      </c>
      <c r="CX770">
        <f>IF($DA770&gt;=19,INDEX($CD:$CD,$CZ770+19),"")</f>
      </c>
      <c r="CY770">
        <f>IF($DA770&gt;=20,INDEX($CD:$CD,$CZ770+20),"")</f>
      </c>
      <c r="CZ770">
        <f>IFERROR(MATCH($CC770,$CD$2:$CD$263,0)+1,0)</f>
      </c>
      <c r="DA770">
        <f>IFERROR(INDEX($CE$2:$CE$263,MATCH($CC770,$CD$2:$CD$263,0)),0)</f>
      </c>
      <c r="DB770">
        <f>IFERROR(INDEX($AI:$AI,MATCH($H770,$AH:$AH,0))&amp;"","")</f>
      </c>
      <c r="DF770">
        <f>IF($GI770&gt;=1,INDEX($DC:$DC,$GH770+1),"")</f>
      </c>
      <c r="DG770">
        <f>IF($GI770&gt;=2,INDEX($DC:$DC,$GH770+2),"")</f>
      </c>
      <c r="DH770">
        <f>IF($GI770&gt;=3,INDEX($DC:$DC,$GH770+3),"")</f>
      </c>
      <c r="DI770">
        <f>IF($GI770&gt;=4,INDEX($DC:$DC,$GH770+4),"")</f>
      </c>
      <c r="DJ770">
        <f>IF($GI770&gt;=5,INDEX($DC:$DC,$GH770+5),"")</f>
      </c>
      <c r="DK770">
        <f>IF($GI770&gt;=6,INDEX($DC:$DC,$GH770+6),"")</f>
      </c>
      <c r="DL770">
        <f>IF($GI770&gt;=7,INDEX($DC:$DC,$GH770+7),"")</f>
      </c>
      <c r="DM770">
        <f>IF($GI770&gt;=8,INDEX($DC:$DC,$GH770+8),"")</f>
      </c>
      <c r="DN770">
        <f>IF($GI770&gt;=9,INDEX($DC:$DC,$GH770+9),"")</f>
      </c>
      <c r="DO770">
        <f>IF($GI770&gt;=10,INDEX($DC:$DC,$GH770+10),"")</f>
      </c>
      <c r="DP770">
        <f>IF($GI770&gt;=11,INDEX($DC:$DC,$GH770+11),"")</f>
      </c>
      <c r="DQ770">
        <f>IF($GI770&gt;=12,INDEX($DC:$DC,$GH770+12),"")</f>
      </c>
      <c r="DR770">
        <f>IF($GI770&gt;=13,INDEX($DC:$DC,$GH770+13),"")</f>
      </c>
      <c r="DS770">
        <f>IF($GI770&gt;=14,INDEX($DC:$DC,$GH770+14),"")</f>
      </c>
      <c r="DT770">
        <f>IF($GI770&gt;=15,INDEX($DC:$DC,$GH770+15),"")</f>
      </c>
      <c r="DU770">
        <f>IF($GI770&gt;=16,INDEX($DC:$DC,$GH770+16),"")</f>
      </c>
      <c r="DV770">
        <f>IF($GI770&gt;=17,INDEX($DC:$DC,$GH770+17),"")</f>
      </c>
      <c r="DW770">
        <f>IF($GI770&gt;=18,INDEX($DC:$DC,$GH770+18),"")</f>
      </c>
      <c r="DX770">
        <f>IF($GI770&gt;=19,INDEX($DC:$DC,$GH770+19),"")</f>
      </c>
      <c r="DY770">
        <f>IF($GI770&gt;=20,INDEX($DC:$DC,$GH770+20),"")</f>
      </c>
      <c r="DZ770">
        <f>IF($GI770&gt;=21,INDEX($DC:$DC,$GH770+21),"")</f>
      </c>
      <c r="EA770">
        <f>IF($GI770&gt;=22,INDEX($DC:$DC,$GH770+22),"")</f>
      </c>
      <c r="EB770">
        <f>IF($GI770&gt;=23,INDEX($DC:$DC,$GH770+23),"")</f>
      </c>
      <c r="EC770">
        <f>IF($GI770&gt;=24,INDEX($DC:$DC,$GH770+24),"")</f>
      </c>
      <c r="ED770">
        <f>IF($GI770&gt;=25,INDEX($DC:$DC,$GH770+25),"")</f>
      </c>
      <c r="EE770">
        <f>IF($GI770&gt;=26,INDEX($DC:$DC,$GH770+26),"")</f>
      </c>
      <c r="EF770">
        <f>IF($GI770&gt;=27,INDEX($DC:$DC,$GH770+27),"")</f>
      </c>
      <c r="EG770">
        <f>IF($GI770&gt;=28,INDEX($DC:$DC,$GH770+28),"")</f>
      </c>
      <c r="EH770">
        <f>IF($GI770&gt;=29,INDEX($DC:$DC,$GH770+29),"")</f>
      </c>
      <c r="EI770">
        <f>IF($GI770&gt;=30,INDEX($DC:$DC,$GH770+30),"")</f>
      </c>
      <c r="EJ770">
        <f>IF($GI770&gt;=31,INDEX($DC:$DC,$GH770+31),"")</f>
      </c>
      <c r="EK770">
        <f>IF($GI770&gt;=32,INDEX($DC:$DC,$GH770+32),"")</f>
      </c>
      <c r="EL770">
        <f>IF($GI770&gt;=33,INDEX($DC:$DC,$GH770+33),"")</f>
      </c>
      <c r="EM770">
        <f>IF($GI770&gt;=34,INDEX($DC:$DC,$GH770+34),"")</f>
      </c>
      <c r="EN770">
        <f>IF($GI770&gt;=35,INDEX($DC:$DC,$GH770+35),"")</f>
      </c>
      <c r="EO770">
        <f>IF($GI770&gt;=36,INDEX($DC:$DC,$GH770+36),"")</f>
      </c>
      <c r="EP770">
        <f>IF($GI770&gt;=37,INDEX($DC:$DC,$GH770+37),"")</f>
      </c>
      <c r="EQ770">
        <f>IF($GI770&gt;=38,INDEX($DC:$DC,$GH770+38),"")</f>
      </c>
      <c r="ER770">
        <f>IF($GI770&gt;=39,INDEX($DC:$DC,$GH770+39),"")</f>
      </c>
      <c r="ES770">
        <f>IF($GI770&gt;=40,INDEX($DC:$DC,$GH770+40),"")</f>
      </c>
      <c r="ET770">
        <f>IF($GI770&gt;=1,INDEX($DD:$DD,$GH770+1),"")</f>
      </c>
      <c r="EU770">
        <f>IF($GI770&gt;=2,INDEX($DD:$DD,$GH770+2),"")</f>
      </c>
      <c r="EV770">
        <f>IF($GI770&gt;=3,INDEX($DD:$DD,$GH770+3),"")</f>
      </c>
      <c r="EW770">
        <f>IF($GI770&gt;=4,INDEX($DD:$DD,$GH770+4),"")</f>
      </c>
      <c r="EX770">
        <f>IF($GI770&gt;=5,INDEX($DD:$DD,$GH770+5),"")</f>
      </c>
      <c r="EY770">
        <f>IF($GI770&gt;=6,INDEX($DD:$DD,$GH770+6),"")</f>
      </c>
      <c r="EZ770">
        <f>IF($GI770&gt;=7,INDEX($DD:$DD,$GH770+7),"")</f>
      </c>
      <c r="FA770">
        <f>IF($GI770&gt;=8,INDEX($DD:$DD,$GH770+8),"")</f>
      </c>
      <c r="FB770">
        <f>IF($GI770&gt;=9,INDEX($DD:$DD,$GH770+9),"")</f>
      </c>
      <c r="FC770">
        <f>IF($GI770&gt;=10,INDEX($DD:$DD,$GH770+10),"")</f>
      </c>
      <c r="FD770">
        <f>IF($GI770&gt;=11,INDEX($DD:$DD,$GH770+11),"")</f>
      </c>
      <c r="FE770">
        <f>IF($GI770&gt;=12,INDEX($DD:$DD,$GH770+12),"")</f>
      </c>
      <c r="FF770">
        <f>IF($GI770&gt;=13,INDEX($DD:$DD,$GH770+13),"")</f>
      </c>
      <c r="FG770">
        <f>IF($GI770&gt;=14,INDEX($DD:$DD,$GH770+14),"")</f>
      </c>
      <c r="FH770">
        <f>IF($GI770&gt;=15,INDEX($DD:$DD,$GH770+15),"")</f>
      </c>
      <c r="FI770">
        <f>IF($GI770&gt;=16,INDEX($DD:$DD,$GH770+16),"")</f>
      </c>
      <c r="FJ770">
        <f>IF($GI770&gt;=17,INDEX($DD:$DD,$GH770+17),"")</f>
      </c>
      <c r="FK770">
        <f>IF($GI770&gt;=18,INDEX($DD:$DD,$GH770+18),"")</f>
      </c>
      <c r="FL770">
        <f>IF($GI770&gt;=19,INDEX($DD:$DD,$GH770+19),"")</f>
      </c>
      <c r="FM770">
        <f>IF($GI770&gt;=20,INDEX($DD:$DD,$GH770+20),"")</f>
      </c>
      <c r="FN770">
        <f>IF($GI770&gt;=21,INDEX($DD:$DD,$GH770+21),"")</f>
      </c>
      <c r="FO770">
        <f>IF($GI770&gt;=22,INDEX($DD:$DD,$GH770+22),"")</f>
      </c>
      <c r="FP770">
        <f>IF($GI770&gt;=23,INDEX($DD:$DD,$GH770+23),"")</f>
      </c>
      <c r="FQ770">
        <f>IF($GI770&gt;=24,INDEX($DD:$DD,$GH770+24),"")</f>
      </c>
      <c r="FR770">
        <f>IF($GI770&gt;=25,INDEX($DD:$DD,$GH770+25),"")</f>
      </c>
      <c r="FS770">
        <f>IF($GI770&gt;=26,INDEX($DD:$DD,$GH770+26),"")</f>
      </c>
      <c r="FT770">
        <f>IF($GI770&gt;=27,INDEX($DD:$DD,$GH770+27),"")</f>
      </c>
      <c r="FU770">
        <f>IF($GI770&gt;=28,INDEX($DD:$DD,$GH770+28),"")</f>
      </c>
      <c r="FV770">
        <f>IF($GI770&gt;=29,INDEX($DD:$DD,$GH770+29),"")</f>
      </c>
      <c r="FW770">
        <f>IF($GI770&gt;=30,INDEX($DD:$DD,$GH770+30),"")</f>
      </c>
      <c r="FX770">
        <f>IF($GI770&gt;=31,INDEX($DD:$DD,$GH770+31),"")</f>
      </c>
      <c r="FY770">
        <f>IF($GI770&gt;=32,INDEX($DD:$DD,$GH770+32),"")</f>
      </c>
      <c r="FZ770">
        <f>IF($GI770&gt;=33,INDEX($DD:$DD,$GH770+33),"")</f>
      </c>
      <c r="GA770">
        <f>IF($GI770&gt;=34,INDEX($DD:$DD,$GH770+34),"")</f>
      </c>
      <c r="GB770">
        <f>IF($GI770&gt;=35,INDEX($DD:$DD,$GH770+35),"")</f>
      </c>
      <c r="GC770">
        <f>IF($GI770&gt;=36,INDEX($DD:$DD,$GH770+36),"")</f>
      </c>
      <c r="GD770">
        <f>IF($GI770&gt;=37,INDEX($DD:$DD,$GH770+37),"")</f>
      </c>
      <c r="GE770">
        <f>IF($GI770&gt;=38,INDEX($DD:$DD,$GH770+38),"")</f>
      </c>
      <c r="GF770">
        <f>IF($GI770&gt;=39,INDEX($DD:$DD,$GH770+39),"")</f>
      </c>
      <c r="GG770">
        <f>IF($GI770&gt;=40,INDEX($DD:$DD,$GH770+40),"")</f>
      </c>
      <c r="GH770">
        <f>IFERROR(MATCH($DB770,$DC$2:$DC$148,0)+1,0)</f>
      </c>
      <c r="GI770">
        <f>IFERROR(INDEX($DE$2:$DE$148,MATCH($DB770,$DC$2:$DC$148,0)),0)</f>
      </c>
      <c r="GJ770">
        <f>IFERROR(MATCH($S770,$DF$770:$ES$770,0),0)</f>
      </c>
      <c r="GK770">
        <f>IF($GJ770&gt;0,INDEX($ET$770:$GG$770,$GJ770),"")</f>
      </c>
      <c r="GN770">
        <f>IF($IW770&gt;=1,INDEX($GL:$GL,$IV770+1),"")</f>
      </c>
      <c r="GO770">
        <f>IF($IW770&gt;=2,INDEX($GL:$GL,$IV770+2),"")</f>
      </c>
      <c r="GP770">
        <f>IF($IW770&gt;=3,INDEX($GL:$GL,$IV770+3),"")</f>
      </c>
      <c r="GQ770">
        <f>IF($IW770&gt;=4,INDEX($GL:$GL,$IV770+4),"")</f>
      </c>
      <c r="GR770">
        <f>IF($IW770&gt;=5,INDEX($GL:$GL,$IV770+5),"")</f>
      </c>
      <c r="GS770">
        <f>IF($IW770&gt;=6,INDEX($GL:$GL,$IV770+6),"")</f>
      </c>
      <c r="GT770">
        <f>IF($IW770&gt;=7,INDEX($GL:$GL,$IV770+7),"")</f>
      </c>
      <c r="GU770">
        <f>IF($IW770&gt;=8,INDEX($GL:$GL,$IV770+8),"")</f>
      </c>
      <c r="GV770">
        <f>IF($IW770&gt;=9,INDEX($GL:$GL,$IV770+9),"")</f>
      </c>
      <c r="GW770">
        <f>IF($IW770&gt;=10,INDEX($GL:$GL,$IV770+10),"")</f>
      </c>
      <c r="GX770">
        <f>IF($IW770&gt;=11,INDEX($GL:$GL,$IV770+11),"")</f>
      </c>
      <c r="GY770">
        <f>IF($IW770&gt;=12,INDEX($GL:$GL,$IV770+12),"")</f>
      </c>
      <c r="GZ770">
        <f>IF($IW770&gt;=13,INDEX($GL:$GL,$IV770+13),"")</f>
      </c>
      <c r="HA770">
        <f>IF($IW770&gt;=14,INDEX($GL:$GL,$IV770+14),"")</f>
      </c>
      <c r="HB770">
        <f>IF($IW770&gt;=15,INDEX($GL:$GL,$IV770+15),"")</f>
      </c>
      <c r="HC770">
        <f>IF($IW770&gt;=16,INDEX($GL:$GL,$IV770+16),"")</f>
      </c>
      <c r="HD770">
        <f>IF($IW770&gt;=17,INDEX($GL:$GL,$IV770+17),"")</f>
      </c>
      <c r="HE770">
        <f>IF($IW770&gt;=18,INDEX($GL:$GL,$IV770+18),"")</f>
      </c>
      <c r="HF770">
        <f>IF($IW770&gt;=19,INDEX($GL:$GL,$IV770+19),"")</f>
      </c>
      <c r="HG770">
        <f>IF($IW770&gt;=20,INDEX($GL:$GL,$IV770+20),"")</f>
      </c>
      <c r="HH770">
        <f>IF($IW770&gt;=21,INDEX($GL:$GL,$IV770+21),"")</f>
      </c>
      <c r="HI770">
        <f>IF($IW770&gt;=22,INDEX($GL:$GL,$IV770+22),"")</f>
      </c>
      <c r="HJ770">
        <f>IF($IW770&gt;=23,INDEX($GL:$GL,$IV770+23),"")</f>
      </c>
      <c r="HK770">
        <f>IF($IW770&gt;=24,INDEX($GL:$GL,$IV770+24),"")</f>
      </c>
      <c r="HL770">
        <f>IF($IW770&gt;=25,INDEX($GL:$GL,$IV770+25),"")</f>
      </c>
      <c r="HM770">
        <f>IF($IW770&gt;=26,INDEX($GL:$GL,$IV770+26),"")</f>
      </c>
      <c r="HN770">
        <f>IF($IW770&gt;=27,INDEX($GL:$GL,$IV770+27),"")</f>
      </c>
      <c r="HO770">
        <f>IF($IW770&gt;=28,INDEX($GL:$GL,$IV770+28),"")</f>
      </c>
      <c r="HP770">
        <f>IF($IW770&gt;=29,INDEX($GL:$GL,$IV770+29),"")</f>
      </c>
      <c r="HQ770">
        <f>IF($IW770&gt;=30,INDEX($GL:$GL,$IV770+30),"")</f>
      </c>
      <c r="HR770">
        <f>IF($IW770&gt;=31,INDEX($GL:$GL,$IV770+31),"")</f>
      </c>
      <c r="HS770">
        <f>IF($IW770&gt;=32,INDEX($GL:$GL,$IV770+32),"")</f>
      </c>
      <c r="HT770">
        <f>IF($IW770&gt;=33,INDEX($GL:$GL,$IV770+33),"")</f>
      </c>
      <c r="HU770">
        <f>IF($IW770&gt;=34,INDEX($GL:$GL,$IV770+34),"")</f>
      </c>
      <c r="HV770">
        <f>IF($IW770&gt;=35,INDEX($GL:$GL,$IV770+35),"")</f>
      </c>
      <c r="HW770">
        <f>IF($IW770&gt;=36,INDEX($GL:$GL,$IV770+36),"")</f>
      </c>
      <c r="HX770">
        <f>IF($IW770&gt;=37,INDEX($GL:$GL,$IV770+37),"")</f>
      </c>
      <c r="HY770">
        <f>IF($IW770&gt;=38,INDEX($GL:$GL,$IV770+38),"")</f>
      </c>
      <c r="HZ770">
        <f>IF($IW770&gt;=39,INDEX($GL:$GL,$IV770+39),"")</f>
      </c>
      <c r="IA770">
        <f>IF($IW770&gt;=40,INDEX($GL:$GL,$IV770+40),"")</f>
      </c>
      <c r="IB770">
        <f>IF($IW770&gt;=41,INDEX($GL:$GL,$IV770+41),"")</f>
      </c>
      <c r="IC770">
        <f>IF($IW770&gt;=42,INDEX($GL:$GL,$IV770+42),"")</f>
      </c>
      <c r="ID770">
        <f>IF($IW770&gt;=43,INDEX($GL:$GL,$IV770+43),"")</f>
      </c>
      <c r="IE770">
        <f>IF($IW770&gt;=44,INDEX($GL:$GL,$IV770+44),"")</f>
      </c>
      <c r="IF770">
        <f>IF($IW770&gt;=45,INDEX($GL:$GL,$IV770+45),"")</f>
      </c>
      <c r="IG770">
        <f>IF($IW770&gt;=46,INDEX($GL:$GL,$IV770+46),"")</f>
      </c>
      <c r="IH770">
        <f>IF($IW770&gt;=47,INDEX($GL:$GL,$IV770+47),"")</f>
      </c>
      <c r="II770">
        <f>IF($IW770&gt;=48,INDEX($GL:$GL,$IV770+48),"")</f>
      </c>
      <c r="IJ770">
        <f>IF($IW770&gt;=49,INDEX($GL:$GL,$IV770+49),"")</f>
      </c>
      <c r="IK770">
        <f>IF($IW770&gt;=50,INDEX($GL:$GL,$IV770+50),"")</f>
      </c>
      <c r="IL770">
        <f>IF($IW770&gt;=51,INDEX($GL:$GL,$IV770+51),"")</f>
      </c>
      <c r="IM770">
        <f>IF($IW770&gt;=52,INDEX($GL:$GL,$IV770+52),"")</f>
      </c>
      <c r="IN770">
        <f>IF($IW770&gt;=53,INDEX($GL:$GL,$IV770+53),"")</f>
      </c>
      <c r="IO770">
        <f>IF($IW770&gt;=54,INDEX($GL:$GL,$IV770+54),"")</f>
      </c>
      <c r="IP770">
        <f>IF($IW770&gt;=55,INDEX($GL:$GL,$IV770+55),"")</f>
      </c>
      <c r="IQ770">
        <f>IF($IW770&gt;=56,INDEX($GL:$GL,$IV770+56),"")</f>
      </c>
      <c r="IR770">
        <f>IF($IW770&gt;=57,INDEX($GL:$GL,$IV770+57),"")</f>
      </c>
      <c r="IS770">
        <f>IF($IW770&gt;=58,INDEX($GL:$GL,$IV770+58),"")</f>
      </c>
      <c r="IT770">
        <f>IF($IW770&gt;=59,INDEX($GL:$GL,$IV770+59),"")</f>
      </c>
      <c r="IU770">
        <f>IF($IW770&gt;=60,INDEX($GL:$GL,$IV770+60),"")</f>
      </c>
      <c r="IV770">
        <f>IFERROR(MATCH($GK770,$GL$2:$GL$324,0)+1,0)</f>
      </c>
      <c r="IW770">
        <f>IFERROR(INDEX($GM$2:$GM$324,MATCH($GK770,$GL$2:$GL$324,0)),0)</f>
      </c>
      <c r="IX770" t="s">
        <v>34</v>
      </c>
      <c r="IY770" t="s">
        <v>34</v>
      </c>
    </row>
    <row r="771" spans="1:259" x14ac:dyDescent="0.25">
      <c r="K771">
        <f>IF(OR($N771="",$J771=""),"",IFERROR($N771/$J771,0))</f>
      </c>
      <c r="L771">
        <f>IF($N771="","",
SUM($M771,$O771,$T771,$P771,$R771)*
(1-IF($U771="",0,VALUE($U771)/100)))</f>
      </c>
      <c r="M771">
        <f>IF($N771="","",$N771)</f>
      </c>
      <c r="O771">
        <f>IF($N771="","",
IF($H771="","",
IF(ISNUMBER(SEARCH("exempt",LOWER($H771))),0,
$N771*(VALUE(SUBSTITUTE($H771,"%",""))/100))))</f>
      </c>
      <c r="V771">
        <f>IFERROR(IF(FIND(" - ",$E771)&gt;0,MID($E771,FIND(" - ",$E771)+3,LEN($E771)),""),"")</f>
      </c>
      <c r="AE771" t="s">
        <v>1352</v>
      </c>
      <c r="AJ771">
        <f>IFERROR(LEFT($E771,FIND(" - ",$E771)-1),$E771)</f>
      </c>
      <c r="AM771">
        <f>IF($CB771&gt;=1,INDEX($AK:$AK,$CA771+1),"")</f>
      </c>
      <c r="AN771">
        <f>IF($CB771&gt;=2,INDEX($AK:$AK,$CA771+2),"")</f>
      </c>
      <c r="AO771">
        <f>IF($CB771&gt;=3,INDEX($AK:$AK,$CA771+3),"")</f>
      </c>
      <c r="AP771">
        <f>IF($CB771&gt;=4,INDEX($AK:$AK,$CA771+4),"")</f>
      </c>
      <c r="AQ771">
        <f>IF($CB771&gt;=5,INDEX($AK:$AK,$CA771+5),"")</f>
      </c>
      <c r="AR771">
        <f>IF($CB771&gt;=6,INDEX($AK:$AK,$CA771+6),"")</f>
      </c>
      <c r="AS771">
        <f>IF($CB771&gt;=7,INDEX($AK:$AK,$CA771+7),"")</f>
      </c>
      <c r="AT771">
        <f>IF($CB771&gt;=8,INDEX($AK:$AK,$CA771+8),"")</f>
      </c>
      <c r="AU771">
        <f>IF($CB771&gt;=9,INDEX($AK:$AK,$CA771+9),"")</f>
      </c>
      <c r="AV771">
        <f>IF($CB771&gt;=10,INDEX($AK:$AK,$CA771+10),"")</f>
      </c>
      <c r="AW771">
        <f>IF($CB771&gt;=11,INDEX($AK:$AK,$CA771+11),"")</f>
      </c>
      <c r="AX771">
        <f>IF($CB771&gt;=12,INDEX($AK:$AK,$CA771+12),"")</f>
      </c>
      <c r="AY771">
        <f>IF($CB771&gt;=13,INDEX($AK:$AK,$CA771+13),"")</f>
      </c>
      <c r="AZ771">
        <f>IF($CB771&gt;=14,INDEX($AK:$AK,$CA771+14),"")</f>
      </c>
      <c r="BA771">
        <f>IF($CB771&gt;=15,INDEX($AK:$AK,$CA771+15),"")</f>
      </c>
      <c r="BB771">
        <f>IF($CB771&gt;=16,INDEX($AK:$AK,$CA771+16),"")</f>
      </c>
      <c r="BC771">
        <f>IF($CB771&gt;=17,INDEX($AK:$AK,$CA771+17),"")</f>
      </c>
      <c r="BD771">
        <f>IF($CB771&gt;=18,INDEX($AK:$AK,$CA771+18),"")</f>
      </c>
      <c r="BE771">
        <f>IF($CB771&gt;=19,INDEX($AK:$AK,$CA771+19),"")</f>
      </c>
      <c r="BF771">
        <f>IF($CB771&gt;=20,INDEX($AK:$AK,$CA771+20),"")</f>
      </c>
      <c r="BG771">
        <f>IF($CB771&gt;=21,INDEX($AK:$AK,$CA771+21),"")</f>
      </c>
      <c r="BH771">
        <f>IF($CB771&gt;=22,INDEX($AK:$AK,$CA771+22),"")</f>
      </c>
      <c r="BI771">
        <f>IF($CB771&gt;=23,INDEX($AK:$AK,$CA771+23),"")</f>
      </c>
      <c r="BJ771">
        <f>IF($CB771&gt;=24,INDEX($AK:$AK,$CA771+24),"")</f>
      </c>
      <c r="BK771">
        <f>IF($CB771&gt;=25,INDEX($AK:$AK,$CA771+25),"")</f>
      </c>
      <c r="BL771">
        <f>IF($CB771&gt;=26,INDEX($AK:$AK,$CA771+26),"")</f>
      </c>
      <c r="BM771">
        <f>IF($CB771&gt;=27,INDEX($AK:$AK,$CA771+27),"")</f>
      </c>
      <c r="BN771">
        <f>IF($CB771&gt;=28,INDEX($AK:$AK,$CA771+28),"")</f>
      </c>
      <c r="BO771">
        <f>IF($CB771&gt;=29,INDEX($AK:$AK,$CA771+29),"")</f>
      </c>
      <c r="BP771">
        <f>IF($CB771&gt;=30,INDEX($AK:$AK,$CA771+30),"")</f>
      </c>
      <c r="BQ771">
        <f>IF($CB771&gt;=31,INDEX($AK:$AK,$CA771+31),"")</f>
      </c>
      <c r="BR771">
        <f>IF($CB771&gt;=32,INDEX($AK:$AK,$CA771+32),"")</f>
      </c>
      <c r="BS771">
        <f>IF($CB771&gt;=33,INDEX($AK:$AK,$CA771+33),"")</f>
      </c>
      <c r="BT771">
        <f>IF($CB771&gt;=34,INDEX($AK:$AK,$CA771+34),"")</f>
      </c>
      <c r="BU771">
        <f>IF($CB771&gt;=35,INDEX($AK:$AK,$CA771+35),"")</f>
      </c>
      <c r="BV771">
        <f>IF($CB771&gt;=36,INDEX($AK:$AK,$CA771+36),"")</f>
      </c>
      <c r="BW771">
        <f>IF($CB771&gt;=37,INDEX($AK:$AK,$CA771+37),"")</f>
      </c>
      <c r="BX771">
        <f>IF($CB771&gt;=38,INDEX($AK:$AK,$CA771+38),"")</f>
      </c>
      <c r="BY771">
        <f>IF($CB771&gt;=39,INDEX($AK:$AK,$CA771+39),"")</f>
      </c>
      <c r="BZ771">
        <f>IF($CB771&gt;=40,INDEX($AK:$AK,$CA771+40),"")</f>
      </c>
      <c r="CA771">
        <f>IFERROR(MATCH($AJ771,$AK$2:$AK$134,0)+1,0)</f>
      </c>
      <c r="CB771">
        <f>IFERROR(INDEX($AL$2:$AL$134,MATCH($AJ771,$AK$2:$AK$134,0)),0)</f>
      </c>
      <c r="CC771">
        <f>IFERROR(LEFT($F771,FIND(" - ",$F771)-1),$F771)</f>
      </c>
      <c r="CF771">
        <f>IF($DA771&gt;=1,INDEX($CD:$CD,$CZ771+1),"")</f>
      </c>
      <c r="CG771">
        <f>IF($DA771&gt;=2,INDEX($CD:$CD,$CZ771+2),"")</f>
      </c>
      <c r="CH771">
        <f>IF($DA771&gt;=3,INDEX($CD:$CD,$CZ771+3),"")</f>
      </c>
      <c r="CI771">
        <f>IF($DA771&gt;=4,INDEX($CD:$CD,$CZ771+4),"")</f>
      </c>
      <c r="CJ771">
        <f>IF($DA771&gt;=5,INDEX($CD:$CD,$CZ771+5),"")</f>
      </c>
      <c r="CK771">
        <f>IF($DA771&gt;=6,INDEX($CD:$CD,$CZ771+6),"")</f>
      </c>
      <c r="CL771">
        <f>IF($DA771&gt;=7,INDEX($CD:$CD,$CZ771+7),"")</f>
      </c>
      <c r="CM771">
        <f>IF($DA771&gt;=8,INDEX($CD:$CD,$CZ771+8),"")</f>
      </c>
      <c r="CN771">
        <f>IF($DA771&gt;=9,INDEX($CD:$CD,$CZ771+9),"")</f>
      </c>
      <c r="CO771">
        <f>IF($DA771&gt;=10,INDEX($CD:$CD,$CZ771+10),"")</f>
      </c>
      <c r="CP771">
        <f>IF($DA771&gt;=11,INDEX($CD:$CD,$CZ771+11),"")</f>
      </c>
      <c r="CQ771">
        <f>IF($DA771&gt;=12,INDEX($CD:$CD,$CZ771+12),"")</f>
      </c>
      <c r="CR771">
        <f>IF($DA771&gt;=13,INDEX($CD:$CD,$CZ771+13),"")</f>
      </c>
      <c r="CS771">
        <f>IF($DA771&gt;=14,INDEX($CD:$CD,$CZ771+14),"")</f>
      </c>
      <c r="CT771">
        <f>IF($DA771&gt;=15,INDEX($CD:$CD,$CZ771+15),"")</f>
      </c>
      <c r="CU771">
        <f>IF($DA771&gt;=16,INDEX($CD:$CD,$CZ771+16),"")</f>
      </c>
      <c r="CV771">
        <f>IF($DA771&gt;=17,INDEX($CD:$CD,$CZ771+17),"")</f>
      </c>
      <c r="CW771">
        <f>IF($DA771&gt;=18,INDEX($CD:$CD,$CZ771+18),"")</f>
      </c>
      <c r="CX771">
        <f>IF($DA771&gt;=19,INDEX($CD:$CD,$CZ771+19),"")</f>
      </c>
      <c r="CY771">
        <f>IF($DA771&gt;=20,INDEX($CD:$CD,$CZ771+20),"")</f>
      </c>
      <c r="CZ771">
        <f>IFERROR(MATCH($CC771,$CD$2:$CD$263,0)+1,0)</f>
      </c>
      <c r="DA771">
        <f>IFERROR(INDEX($CE$2:$CE$263,MATCH($CC771,$CD$2:$CD$263,0)),0)</f>
      </c>
      <c r="DB771">
        <f>IFERROR(INDEX($AI:$AI,MATCH($H771,$AH:$AH,0))&amp;"","")</f>
      </c>
      <c r="DF771">
        <f>IF($GI771&gt;=1,INDEX($DC:$DC,$GH771+1),"")</f>
      </c>
      <c r="DG771">
        <f>IF($GI771&gt;=2,INDEX($DC:$DC,$GH771+2),"")</f>
      </c>
      <c r="DH771">
        <f>IF($GI771&gt;=3,INDEX($DC:$DC,$GH771+3),"")</f>
      </c>
      <c r="DI771">
        <f>IF($GI771&gt;=4,INDEX($DC:$DC,$GH771+4),"")</f>
      </c>
      <c r="DJ771">
        <f>IF($GI771&gt;=5,INDEX($DC:$DC,$GH771+5),"")</f>
      </c>
      <c r="DK771">
        <f>IF($GI771&gt;=6,INDEX($DC:$DC,$GH771+6),"")</f>
      </c>
      <c r="DL771">
        <f>IF($GI771&gt;=7,INDEX($DC:$DC,$GH771+7),"")</f>
      </c>
      <c r="DM771">
        <f>IF($GI771&gt;=8,INDEX($DC:$DC,$GH771+8),"")</f>
      </c>
      <c r="DN771">
        <f>IF($GI771&gt;=9,INDEX($DC:$DC,$GH771+9),"")</f>
      </c>
      <c r="DO771">
        <f>IF($GI771&gt;=10,INDEX($DC:$DC,$GH771+10),"")</f>
      </c>
      <c r="DP771">
        <f>IF($GI771&gt;=11,INDEX($DC:$DC,$GH771+11),"")</f>
      </c>
      <c r="DQ771">
        <f>IF($GI771&gt;=12,INDEX($DC:$DC,$GH771+12),"")</f>
      </c>
      <c r="DR771">
        <f>IF($GI771&gt;=13,INDEX($DC:$DC,$GH771+13),"")</f>
      </c>
      <c r="DS771">
        <f>IF($GI771&gt;=14,INDEX($DC:$DC,$GH771+14),"")</f>
      </c>
      <c r="DT771">
        <f>IF($GI771&gt;=15,INDEX($DC:$DC,$GH771+15),"")</f>
      </c>
      <c r="DU771">
        <f>IF($GI771&gt;=16,INDEX($DC:$DC,$GH771+16),"")</f>
      </c>
      <c r="DV771">
        <f>IF($GI771&gt;=17,INDEX($DC:$DC,$GH771+17),"")</f>
      </c>
      <c r="DW771">
        <f>IF($GI771&gt;=18,INDEX($DC:$DC,$GH771+18),"")</f>
      </c>
      <c r="DX771">
        <f>IF($GI771&gt;=19,INDEX($DC:$DC,$GH771+19),"")</f>
      </c>
      <c r="DY771">
        <f>IF($GI771&gt;=20,INDEX($DC:$DC,$GH771+20),"")</f>
      </c>
      <c r="DZ771">
        <f>IF($GI771&gt;=21,INDEX($DC:$DC,$GH771+21),"")</f>
      </c>
      <c r="EA771">
        <f>IF($GI771&gt;=22,INDEX($DC:$DC,$GH771+22),"")</f>
      </c>
      <c r="EB771">
        <f>IF($GI771&gt;=23,INDEX($DC:$DC,$GH771+23),"")</f>
      </c>
      <c r="EC771">
        <f>IF($GI771&gt;=24,INDEX($DC:$DC,$GH771+24),"")</f>
      </c>
      <c r="ED771">
        <f>IF($GI771&gt;=25,INDEX($DC:$DC,$GH771+25),"")</f>
      </c>
      <c r="EE771">
        <f>IF($GI771&gt;=26,INDEX($DC:$DC,$GH771+26),"")</f>
      </c>
      <c r="EF771">
        <f>IF($GI771&gt;=27,INDEX($DC:$DC,$GH771+27),"")</f>
      </c>
      <c r="EG771">
        <f>IF($GI771&gt;=28,INDEX($DC:$DC,$GH771+28),"")</f>
      </c>
      <c r="EH771">
        <f>IF($GI771&gt;=29,INDEX($DC:$DC,$GH771+29),"")</f>
      </c>
      <c r="EI771">
        <f>IF($GI771&gt;=30,INDEX($DC:$DC,$GH771+30),"")</f>
      </c>
      <c r="EJ771">
        <f>IF($GI771&gt;=31,INDEX($DC:$DC,$GH771+31),"")</f>
      </c>
      <c r="EK771">
        <f>IF($GI771&gt;=32,INDEX($DC:$DC,$GH771+32),"")</f>
      </c>
      <c r="EL771">
        <f>IF($GI771&gt;=33,INDEX($DC:$DC,$GH771+33),"")</f>
      </c>
      <c r="EM771">
        <f>IF($GI771&gt;=34,INDEX($DC:$DC,$GH771+34),"")</f>
      </c>
      <c r="EN771">
        <f>IF($GI771&gt;=35,INDEX($DC:$DC,$GH771+35),"")</f>
      </c>
      <c r="EO771">
        <f>IF($GI771&gt;=36,INDEX($DC:$DC,$GH771+36),"")</f>
      </c>
      <c r="EP771">
        <f>IF($GI771&gt;=37,INDEX($DC:$DC,$GH771+37),"")</f>
      </c>
      <c r="EQ771">
        <f>IF($GI771&gt;=38,INDEX($DC:$DC,$GH771+38),"")</f>
      </c>
      <c r="ER771">
        <f>IF($GI771&gt;=39,INDEX($DC:$DC,$GH771+39),"")</f>
      </c>
      <c r="ES771">
        <f>IF($GI771&gt;=40,INDEX($DC:$DC,$GH771+40),"")</f>
      </c>
      <c r="ET771">
        <f>IF($GI771&gt;=1,INDEX($DD:$DD,$GH771+1),"")</f>
      </c>
      <c r="EU771">
        <f>IF($GI771&gt;=2,INDEX($DD:$DD,$GH771+2),"")</f>
      </c>
      <c r="EV771">
        <f>IF($GI771&gt;=3,INDEX($DD:$DD,$GH771+3),"")</f>
      </c>
      <c r="EW771">
        <f>IF($GI771&gt;=4,INDEX($DD:$DD,$GH771+4),"")</f>
      </c>
      <c r="EX771">
        <f>IF($GI771&gt;=5,INDEX($DD:$DD,$GH771+5),"")</f>
      </c>
      <c r="EY771">
        <f>IF($GI771&gt;=6,INDEX($DD:$DD,$GH771+6),"")</f>
      </c>
      <c r="EZ771">
        <f>IF($GI771&gt;=7,INDEX($DD:$DD,$GH771+7),"")</f>
      </c>
      <c r="FA771">
        <f>IF($GI771&gt;=8,INDEX($DD:$DD,$GH771+8),"")</f>
      </c>
      <c r="FB771">
        <f>IF($GI771&gt;=9,INDEX($DD:$DD,$GH771+9),"")</f>
      </c>
      <c r="FC771">
        <f>IF($GI771&gt;=10,INDEX($DD:$DD,$GH771+10),"")</f>
      </c>
      <c r="FD771">
        <f>IF($GI771&gt;=11,INDEX($DD:$DD,$GH771+11),"")</f>
      </c>
      <c r="FE771">
        <f>IF($GI771&gt;=12,INDEX($DD:$DD,$GH771+12),"")</f>
      </c>
      <c r="FF771">
        <f>IF($GI771&gt;=13,INDEX($DD:$DD,$GH771+13),"")</f>
      </c>
      <c r="FG771">
        <f>IF($GI771&gt;=14,INDEX($DD:$DD,$GH771+14),"")</f>
      </c>
      <c r="FH771">
        <f>IF($GI771&gt;=15,INDEX($DD:$DD,$GH771+15),"")</f>
      </c>
      <c r="FI771">
        <f>IF($GI771&gt;=16,INDEX($DD:$DD,$GH771+16),"")</f>
      </c>
      <c r="FJ771">
        <f>IF($GI771&gt;=17,INDEX($DD:$DD,$GH771+17),"")</f>
      </c>
      <c r="FK771">
        <f>IF($GI771&gt;=18,INDEX($DD:$DD,$GH771+18),"")</f>
      </c>
      <c r="FL771">
        <f>IF($GI771&gt;=19,INDEX($DD:$DD,$GH771+19),"")</f>
      </c>
      <c r="FM771">
        <f>IF($GI771&gt;=20,INDEX($DD:$DD,$GH771+20),"")</f>
      </c>
      <c r="FN771">
        <f>IF($GI771&gt;=21,INDEX($DD:$DD,$GH771+21),"")</f>
      </c>
      <c r="FO771">
        <f>IF($GI771&gt;=22,INDEX($DD:$DD,$GH771+22),"")</f>
      </c>
      <c r="FP771">
        <f>IF($GI771&gt;=23,INDEX($DD:$DD,$GH771+23),"")</f>
      </c>
      <c r="FQ771">
        <f>IF($GI771&gt;=24,INDEX($DD:$DD,$GH771+24),"")</f>
      </c>
      <c r="FR771">
        <f>IF($GI771&gt;=25,INDEX($DD:$DD,$GH771+25),"")</f>
      </c>
      <c r="FS771">
        <f>IF($GI771&gt;=26,INDEX($DD:$DD,$GH771+26),"")</f>
      </c>
      <c r="FT771">
        <f>IF($GI771&gt;=27,INDEX($DD:$DD,$GH771+27),"")</f>
      </c>
      <c r="FU771">
        <f>IF($GI771&gt;=28,INDEX($DD:$DD,$GH771+28),"")</f>
      </c>
      <c r="FV771">
        <f>IF($GI771&gt;=29,INDEX($DD:$DD,$GH771+29),"")</f>
      </c>
      <c r="FW771">
        <f>IF($GI771&gt;=30,INDEX($DD:$DD,$GH771+30),"")</f>
      </c>
      <c r="FX771">
        <f>IF($GI771&gt;=31,INDEX($DD:$DD,$GH771+31),"")</f>
      </c>
      <c r="FY771">
        <f>IF($GI771&gt;=32,INDEX($DD:$DD,$GH771+32),"")</f>
      </c>
      <c r="FZ771">
        <f>IF($GI771&gt;=33,INDEX($DD:$DD,$GH771+33),"")</f>
      </c>
      <c r="GA771">
        <f>IF($GI771&gt;=34,INDEX($DD:$DD,$GH771+34),"")</f>
      </c>
      <c r="GB771">
        <f>IF($GI771&gt;=35,INDEX($DD:$DD,$GH771+35),"")</f>
      </c>
      <c r="GC771">
        <f>IF($GI771&gt;=36,INDEX($DD:$DD,$GH771+36),"")</f>
      </c>
      <c r="GD771">
        <f>IF($GI771&gt;=37,INDEX($DD:$DD,$GH771+37),"")</f>
      </c>
      <c r="GE771">
        <f>IF($GI771&gt;=38,INDEX($DD:$DD,$GH771+38),"")</f>
      </c>
      <c r="GF771">
        <f>IF($GI771&gt;=39,INDEX($DD:$DD,$GH771+39),"")</f>
      </c>
      <c r="GG771">
        <f>IF($GI771&gt;=40,INDEX($DD:$DD,$GH771+40),"")</f>
      </c>
      <c r="GH771">
        <f>IFERROR(MATCH($DB771,$DC$2:$DC$148,0)+1,0)</f>
      </c>
      <c r="GI771">
        <f>IFERROR(INDEX($DE$2:$DE$148,MATCH($DB771,$DC$2:$DC$148,0)),0)</f>
      </c>
      <c r="GJ771">
        <f>IFERROR(MATCH($S771,$DF$771:$ES$771,0),0)</f>
      </c>
      <c r="GK771">
        <f>IF($GJ771&gt;0,INDEX($ET$771:$GG$771,$GJ771),"")</f>
      </c>
      <c r="GN771">
        <f>IF($IW771&gt;=1,INDEX($GL:$GL,$IV771+1),"")</f>
      </c>
      <c r="GO771">
        <f>IF($IW771&gt;=2,INDEX($GL:$GL,$IV771+2),"")</f>
      </c>
      <c r="GP771">
        <f>IF($IW771&gt;=3,INDEX($GL:$GL,$IV771+3),"")</f>
      </c>
      <c r="GQ771">
        <f>IF($IW771&gt;=4,INDEX($GL:$GL,$IV771+4),"")</f>
      </c>
      <c r="GR771">
        <f>IF($IW771&gt;=5,INDEX($GL:$GL,$IV771+5),"")</f>
      </c>
      <c r="GS771">
        <f>IF($IW771&gt;=6,INDEX($GL:$GL,$IV771+6),"")</f>
      </c>
      <c r="GT771">
        <f>IF($IW771&gt;=7,INDEX($GL:$GL,$IV771+7),"")</f>
      </c>
      <c r="GU771">
        <f>IF($IW771&gt;=8,INDEX($GL:$GL,$IV771+8),"")</f>
      </c>
      <c r="GV771">
        <f>IF($IW771&gt;=9,INDEX($GL:$GL,$IV771+9),"")</f>
      </c>
      <c r="GW771">
        <f>IF($IW771&gt;=10,INDEX($GL:$GL,$IV771+10),"")</f>
      </c>
      <c r="GX771">
        <f>IF($IW771&gt;=11,INDEX($GL:$GL,$IV771+11),"")</f>
      </c>
      <c r="GY771">
        <f>IF($IW771&gt;=12,INDEX($GL:$GL,$IV771+12),"")</f>
      </c>
      <c r="GZ771">
        <f>IF($IW771&gt;=13,INDEX($GL:$GL,$IV771+13),"")</f>
      </c>
      <c r="HA771">
        <f>IF($IW771&gt;=14,INDEX($GL:$GL,$IV771+14),"")</f>
      </c>
      <c r="HB771">
        <f>IF($IW771&gt;=15,INDEX($GL:$GL,$IV771+15),"")</f>
      </c>
      <c r="HC771">
        <f>IF($IW771&gt;=16,INDEX($GL:$GL,$IV771+16),"")</f>
      </c>
      <c r="HD771">
        <f>IF($IW771&gt;=17,INDEX($GL:$GL,$IV771+17),"")</f>
      </c>
      <c r="HE771">
        <f>IF($IW771&gt;=18,INDEX($GL:$GL,$IV771+18),"")</f>
      </c>
      <c r="HF771">
        <f>IF($IW771&gt;=19,INDEX($GL:$GL,$IV771+19),"")</f>
      </c>
      <c r="HG771">
        <f>IF($IW771&gt;=20,INDEX($GL:$GL,$IV771+20),"")</f>
      </c>
      <c r="HH771">
        <f>IF($IW771&gt;=21,INDEX($GL:$GL,$IV771+21),"")</f>
      </c>
      <c r="HI771">
        <f>IF($IW771&gt;=22,INDEX($GL:$GL,$IV771+22),"")</f>
      </c>
      <c r="HJ771">
        <f>IF($IW771&gt;=23,INDEX($GL:$GL,$IV771+23),"")</f>
      </c>
      <c r="HK771">
        <f>IF($IW771&gt;=24,INDEX($GL:$GL,$IV771+24),"")</f>
      </c>
      <c r="HL771">
        <f>IF($IW771&gt;=25,INDEX($GL:$GL,$IV771+25),"")</f>
      </c>
      <c r="HM771">
        <f>IF($IW771&gt;=26,INDEX($GL:$GL,$IV771+26),"")</f>
      </c>
      <c r="HN771">
        <f>IF($IW771&gt;=27,INDEX($GL:$GL,$IV771+27),"")</f>
      </c>
      <c r="HO771">
        <f>IF($IW771&gt;=28,INDEX($GL:$GL,$IV771+28),"")</f>
      </c>
      <c r="HP771">
        <f>IF($IW771&gt;=29,INDEX($GL:$GL,$IV771+29),"")</f>
      </c>
      <c r="HQ771">
        <f>IF($IW771&gt;=30,INDEX($GL:$GL,$IV771+30),"")</f>
      </c>
      <c r="HR771">
        <f>IF($IW771&gt;=31,INDEX($GL:$GL,$IV771+31),"")</f>
      </c>
      <c r="HS771">
        <f>IF($IW771&gt;=32,INDEX($GL:$GL,$IV771+32),"")</f>
      </c>
      <c r="HT771">
        <f>IF($IW771&gt;=33,INDEX($GL:$GL,$IV771+33),"")</f>
      </c>
      <c r="HU771">
        <f>IF($IW771&gt;=34,INDEX($GL:$GL,$IV771+34),"")</f>
      </c>
      <c r="HV771">
        <f>IF($IW771&gt;=35,INDEX($GL:$GL,$IV771+35),"")</f>
      </c>
      <c r="HW771">
        <f>IF($IW771&gt;=36,INDEX($GL:$GL,$IV771+36),"")</f>
      </c>
      <c r="HX771">
        <f>IF($IW771&gt;=37,INDEX($GL:$GL,$IV771+37),"")</f>
      </c>
      <c r="HY771">
        <f>IF($IW771&gt;=38,INDEX($GL:$GL,$IV771+38),"")</f>
      </c>
      <c r="HZ771">
        <f>IF($IW771&gt;=39,INDEX($GL:$GL,$IV771+39),"")</f>
      </c>
      <c r="IA771">
        <f>IF($IW771&gt;=40,INDEX($GL:$GL,$IV771+40),"")</f>
      </c>
      <c r="IB771">
        <f>IF($IW771&gt;=41,INDEX($GL:$GL,$IV771+41),"")</f>
      </c>
      <c r="IC771">
        <f>IF($IW771&gt;=42,INDEX($GL:$GL,$IV771+42),"")</f>
      </c>
      <c r="ID771">
        <f>IF($IW771&gt;=43,INDEX($GL:$GL,$IV771+43),"")</f>
      </c>
      <c r="IE771">
        <f>IF($IW771&gt;=44,INDEX($GL:$GL,$IV771+44),"")</f>
      </c>
      <c r="IF771">
        <f>IF($IW771&gt;=45,INDEX($GL:$GL,$IV771+45),"")</f>
      </c>
      <c r="IG771">
        <f>IF($IW771&gt;=46,INDEX($GL:$GL,$IV771+46),"")</f>
      </c>
      <c r="IH771">
        <f>IF($IW771&gt;=47,INDEX($GL:$GL,$IV771+47),"")</f>
      </c>
      <c r="II771">
        <f>IF($IW771&gt;=48,INDEX($GL:$GL,$IV771+48),"")</f>
      </c>
      <c r="IJ771">
        <f>IF($IW771&gt;=49,INDEX($GL:$GL,$IV771+49),"")</f>
      </c>
      <c r="IK771">
        <f>IF($IW771&gt;=50,INDEX($GL:$GL,$IV771+50),"")</f>
      </c>
      <c r="IL771">
        <f>IF($IW771&gt;=51,INDEX($GL:$GL,$IV771+51),"")</f>
      </c>
      <c r="IM771">
        <f>IF($IW771&gt;=52,INDEX($GL:$GL,$IV771+52),"")</f>
      </c>
      <c r="IN771">
        <f>IF($IW771&gt;=53,INDEX($GL:$GL,$IV771+53),"")</f>
      </c>
      <c r="IO771">
        <f>IF($IW771&gt;=54,INDEX($GL:$GL,$IV771+54),"")</f>
      </c>
      <c r="IP771">
        <f>IF($IW771&gt;=55,INDEX($GL:$GL,$IV771+55),"")</f>
      </c>
      <c r="IQ771">
        <f>IF($IW771&gt;=56,INDEX($GL:$GL,$IV771+56),"")</f>
      </c>
      <c r="IR771">
        <f>IF($IW771&gt;=57,INDEX($GL:$GL,$IV771+57),"")</f>
      </c>
      <c r="IS771">
        <f>IF($IW771&gt;=58,INDEX($GL:$GL,$IV771+58),"")</f>
      </c>
      <c r="IT771">
        <f>IF($IW771&gt;=59,INDEX($GL:$GL,$IV771+59),"")</f>
      </c>
      <c r="IU771">
        <f>IF($IW771&gt;=60,INDEX($GL:$GL,$IV771+60),"")</f>
      </c>
      <c r="IV771">
        <f>IFERROR(MATCH($GK771,$GL$2:$GL$324,0)+1,0)</f>
      </c>
      <c r="IW771">
        <f>IFERROR(INDEX($GM$2:$GM$324,MATCH($GK771,$GL$2:$GL$324,0)),0)</f>
      </c>
      <c r="IX771" t="s">
        <v>34</v>
      </c>
      <c r="IY771" t="s">
        <v>34</v>
      </c>
    </row>
    <row r="772" spans="1:259" x14ac:dyDescent="0.25">
      <c r="K772">
        <f>IF(OR($N772="",$J772=""),"",IFERROR($N772/$J772,0))</f>
      </c>
      <c r="L772">
        <f>IF($N772="","",
SUM($M772,$O772,$T772,$P772,$R772)*
(1-IF($U772="",0,VALUE($U772)/100)))</f>
      </c>
      <c r="M772">
        <f>IF($N772="","",$N772)</f>
      </c>
      <c r="O772">
        <f>IF($N772="","",
IF($H772="","",
IF(ISNUMBER(SEARCH("exempt",LOWER($H772))),0,
$N772*(VALUE(SUBSTITUTE($H772,"%",""))/100))))</f>
      </c>
      <c r="V772">
        <f>IFERROR(IF(FIND(" - ",$E772)&gt;0,MID($E772,FIND(" - ",$E772)+3,LEN($E772)),""),"")</f>
      </c>
      <c r="AE772" t="s">
        <v>1353</v>
      </c>
      <c r="AJ772">
        <f>IFERROR(LEFT($E772,FIND(" - ",$E772)-1),$E772)</f>
      </c>
      <c r="AM772">
        <f>IF($CB772&gt;=1,INDEX($AK:$AK,$CA772+1),"")</f>
      </c>
      <c r="AN772">
        <f>IF($CB772&gt;=2,INDEX($AK:$AK,$CA772+2),"")</f>
      </c>
      <c r="AO772">
        <f>IF($CB772&gt;=3,INDEX($AK:$AK,$CA772+3),"")</f>
      </c>
      <c r="AP772">
        <f>IF($CB772&gt;=4,INDEX($AK:$AK,$CA772+4),"")</f>
      </c>
      <c r="AQ772">
        <f>IF($CB772&gt;=5,INDEX($AK:$AK,$CA772+5),"")</f>
      </c>
      <c r="AR772">
        <f>IF($CB772&gt;=6,INDEX($AK:$AK,$CA772+6),"")</f>
      </c>
      <c r="AS772">
        <f>IF($CB772&gt;=7,INDEX($AK:$AK,$CA772+7),"")</f>
      </c>
      <c r="AT772">
        <f>IF($CB772&gt;=8,INDEX($AK:$AK,$CA772+8),"")</f>
      </c>
      <c r="AU772">
        <f>IF($CB772&gt;=9,INDEX($AK:$AK,$CA772+9),"")</f>
      </c>
      <c r="AV772">
        <f>IF($CB772&gt;=10,INDEX($AK:$AK,$CA772+10),"")</f>
      </c>
      <c r="AW772">
        <f>IF($CB772&gt;=11,INDEX($AK:$AK,$CA772+11),"")</f>
      </c>
      <c r="AX772">
        <f>IF($CB772&gt;=12,INDEX($AK:$AK,$CA772+12),"")</f>
      </c>
      <c r="AY772">
        <f>IF($CB772&gt;=13,INDEX($AK:$AK,$CA772+13),"")</f>
      </c>
      <c r="AZ772">
        <f>IF($CB772&gt;=14,INDEX($AK:$AK,$CA772+14),"")</f>
      </c>
      <c r="BA772">
        <f>IF($CB772&gt;=15,INDEX($AK:$AK,$CA772+15),"")</f>
      </c>
      <c r="BB772">
        <f>IF($CB772&gt;=16,INDEX($AK:$AK,$CA772+16),"")</f>
      </c>
      <c r="BC772">
        <f>IF($CB772&gt;=17,INDEX($AK:$AK,$CA772+17),"")</f>
      </c>
      <c r="BD772">
        <f>IF($CB772&gt;=18,INDEX($AK:$AK,$CA772+18),"")</f>
      </c>
      <c r="BE772">
        <f>IF($CB772&gt;=19,INDEX($AK:$AK,$CA772+19),"")</f>
      </c>
      <c r="BF772">
        <f>IF($CB772&gt;=20,INDEX($AK:$AK,$CA772+20),"")</f>
      </c>
      <c r="BG772">
        <f>IF($CB772&gt;=21,INDEX($AK:$AK,$CA772+21),"")</f>
      </c>
      <c r="BH772">
        <f>IF($CB772&gt;=22,INDEX($AK:$AK,$CA772+22),"")</f>
      </c>
      <c r="BI772">
        <f>IF($CB772&gt;=23,INDEX($AK:$AK,$CA772+23),"")</f>
      </c>
      <c r="BJ772">
        <f>IF($CB772&gt;=24,INDEX($AK:$AK,$CA772+24),"")</f>
      </c>
      <c r="BK772">
        <f>IF($CB772&gt;=25,INDEX($AK:$AK,$CA772+25),"")</f>
      </c>
      <c r="BL772">
        <f>IF($CB772&gt;=26,INDEX($AK:$AK,$CA772+26),"")</f>
      </c>
      <c r="BM772">
        <f>IF($CB772&gt;=27,INDEX($AK:$AK,$CA772+27),"")</f>
      </c>
      <c r="BN772">
        <f>IF($CB772&gt;=28,INDEX($AK:$AK,$CA772+28),"")</f>
      </c>
      <c r="BO772">
        <f>IF($CB772&gt;=29,INDEX($AK:$AK,$CA772+29),"")</f>
      </c>
      <c r="BP772">
        <f>IF($CB772&gt;=30,INDEX($AK:$AK,$CA772+30),"")</f>
      </c>
      <c r="BQ772">
        <f>IF($CB772&gt;=31,INDEX($AK:$AK,$CA772+31),"")</f>
      </c>
      <c r="BR772">
        <f>IF($CB772&gt;=32,INDEX($AK:$AK,$CA772+32),"")</f>
      </c>
      <c r="BS772">
        <f>IF($CB772&gt;=33,INDEX($AK:$AK,$CA772+33),"")</f>
      </c>
      <c r="BT772">
        <f>IF($CB772&gt;=34,INDEX($AK:$AK,$CA772+34),"")</f>
      </c>
      <c r="BU772">
        <f>IF($CB772&gt;=35,INDEX($AK:$AK,$CA772+35),"")</f>
      </c>
      <c r="BV772">
        <f>IF($CB772&gt;=36,INDEX($AK:$AK,$CA772+36),"")</f>
      </c>
      <c r="BW772">
        <f>IF($CB772&gt;=37,INDEX($AK:$AK,$CA772+37),"")</f>
      </c>
      <c r="BX772">
        <f>IF($CB772&gt;=38,INDEX($AK:$AK,$CA772+38),"")</f>
      </c>
      <c r="BY772">
        <f>IF($CB772&gt;=39,INDEX($AK:$AK,$CA772+39),"")</f>
      </c>
      <c r="BZ772">
        <f>IF($CB772&gt;=40,INDEX($AK:$AK,$CA772+40),"")</f>
      </c>
      <c r="CA772">
        <f>IFERROR(MATCH($AJ772,$AK$2:$AK$134,0)+1,0)</f>
      </c>
      <c r="CB772">
        <f>IFERROR(INDEX($AL$2:$AL$134,MATCH($AJ772,$AK$2:$AK$134,0)),0)</f>
      </c>
      <c r="CC772">
        <f>IFERROR(LEFT($F772,FIND(" - ",$F772)-1),$F772)</f>
      </c>
      <c r="CF772">
        <f>IF($DA772&gt;=1,INDEX($CD:$CD,$CZ772+1),"")</f>
      </c>
      <c r="CG772">
        <f>IF($DA772&gt;=2,INDEX($CD:$CD,$CZ772+2),"")</f>
      </c>
      <c r="CH772">
        <f>IF($DA772&gt;=3,INDEX($CD:$CD,$CZ772+3),"")</f>
      </c>
      <c r="CI772">
        <f>IF($DA772&gt;=4,INDEX($CD:$CD,$CZ772+4),"")</f>
      </c>
      <c r="CJ772">
        <f>IF($DA772&gt;=5,INDEX($CD:$CD,$CZ772+5),"")</f>
      </c>
      <c r="CK772">
        <f>IF($DA772&gt;=6,INDEX($CD:$CD,$CZ772+6),"")</f>
      </c>
      <c r="CL772">
        <f>IF($DA772&gt;=7,INDEX($CD:$CD,$CZ772+7),"")</f>
      </c>
      <c r="CM772">
        <f>IF($DA772&gt;=8,INDEX($CD:$CD,$CZ772+8),"")</f>
      </c>
      <c r="CN772">
        <f>IF($DA772&gt;=9,INDEX($CD:$CD,$CZ772+9),"")</f>
      </c>
      <c r="CO772">
        <f>IF($DA772&gt;=10,INDEX($CD:$CD,$CZ772+10),"")</f>
      </c>
      <c r="CP772">
        <f>IF($DA772&gt;=11,INDEX($CD:$CD,$CZ772+11),"")</f>
      </c>
      <c r="CQ772">
        <f>IF($DA772&gt;=12,INDEX($CD:$CD,$CZ772+12),"")</f>
      </c>
      <c r="CR772">
        <f>IF($DA772&gt;=13,INDEX($CD:$CD,$CZ772+13),"")</f>
      </c>
      <c r="CS772">
        <f>IF($DA772&gt;=14,INDEX($CD:$CD,$CZ772+14),"")</f>
      </c>
      <c r="CT772">
        <f>IF($DA772&gt;=15,INDEX($CD:$CD,$CZ772+15),"")</f>
      </c>
      <c r="CU772">
        <f>IF($DA772&gt;=16,INDEX($CD:$CD,$CZ772+16),"")</f>
      </c>
      <c r="CV772">
        <f>IF($DA772&gt;=17,INDEX($CD:$CD,$CZ772+17),"")</f>
      </c>
      <c r="CW772">
        <f>IF($DA772&gt;=18,INDEX($CD:$CD,$CZ772+18),"")</f>
      </c>
      <c r="CX772">
        <f>IF($DA772&gt;=19,INDEX($CD:$CD,$CZ772+19),"")</f>
      </c>
      <c r="CY772">
        <f>IF($DA772&gt;=20,INDEX($CD:$CD,$CZ772+20),"")</f>
      </c>
      <c r="CZ772">
        <f>IFERROR(MATCH($CC772,$CD$2:$CD$263,0)+1,0)</f>
      </c>
      <c r="DA772">
        <f>IFERROR(INDEX($CE$2:$CE$263,MATCH($CC772,$CD$2:$CD$263,0)),0)</f>
      </c>
      <c r="DB772">
        <f>IFERROR(INDEX($AI:$AI,MATCH($H772,$AH:$AH,0))&amp;"","")</f>
      </c>
      <c r="DF772">
        <f>IF($GI772&gt;=1,INDEX($DC:$DC,$GH772+1),"")</f>
      </c>
      <c r="DG772">
        <f>IF($GI772&gt;=2,INDEX($DC:$DC,$GH772+2),"")</f>
      </c>
      <c r="DH772">
        <f>IF($GI772&gt;=3,INDEX($DC:$DC,$GH772+3),"")</f>
      </c>
      <c r="DI772">
        <f>IF($GI772&gt;=4,INDEX($DC:$DC,$GH772+4),"")</f>
      </c>
      <c r="DJ772">
        <f>IF($GI772&gt;=5,INDEX($DC:$DC,$GH772+5),"")</f>
      </c>
      <c r="DK772">
        <f>IF($GI772&gt;=6,INDEX($DC:$DC,$GH772+6),"")</f>
      </c>
      <c r="DL772">
        <f>IF($GI772&gt;=7,INDEX($DC:$DC,$GH772+7),"")</f>
      </c>
      <c r="DM772">
        <f>IF($GI772&gt;=8,INDEX($DC:$DC,$GH772+8),"")</f>
      </c>
      <c r="DN772">
        <f>IF($GI772&gt;=9,INDEX($DC:$DC,$GH772+9),"")</f>
      </c>
      <c r="DO772">
        <f>IF($GI772&gt;=10,INDEX($DC:$DC,$GH772+10),"")</f>
      </c>
      <c r="DP772">
        <f>IF($GI772&gt;=11,INDEX($DC:$DC,$GH772+11),"")</f>
      </c>
      <c r="DQ772">
        <f>IF($GI772&gt;=12,INDEX($DC:$DC,$GH772+12),"")</f>
      </c>
      <c r="DR772">
        <f>IF($GI772&gt;=13,INDEX($DC:$DC,$GH772+13),"")</f>
      </c>
      <c r="DS772">
        <f>IF($GI772&gt;=14,INDEX($DC:$DC,$GH772+14),"")</f>
      </c>
      <c r="DT772">
        <f>IF($GI772&gt;=15,INDEX($DC:$DC,$GH772+15),"")</f>
      </c>
      <c r="DU772">
        <f>IF($GI772&gt;=16,INDEX($DC:$DC,$GH772+16),"")</f>
      </c>
      <c r="DV772">
        <f>IF($GI772&gt;=17,INDEX($DC:$DC,$GH772+17),"")</f>
      </c>
      <c r="DW772">
        <f>IF($GI772&gt;=18,INDEX($DC:$DC,$GH772+18),"")</f>
      </c>
      <c r="DX772">
        <f>IF($GI772&gt;=19,INDEX($DC:$DC,$GH772+19),"")</f>
      </c>
      <c r="DY772">
        <f>IF($GI772&gt;=20,INDEX($DC:$DC,$GH772+20),"")</f>
      </c>
      <c r="DZ772">
        <f>IF($GI772&gt;=21,INDEX($DC:$DC,$GH772+21),"")</f>
      </c>
      <c r="EA772">
        <f>IF($GI772&gt;=22,INDEX($DC:$DC,$GH772+22),"")</f>
      </c>
      <c r="EB772">
        <f>IF($GI772&gt;=23,INDEX($DC:$DC,$GH772+23),"")</f>
      </c>
      <c r="EC772">
        <f>IF($GI772&gt;=24,INDEX($DC:$DC,$GH772+24),"")</f>
      </c>
      <c r="ED772">
        <f>IF($GI772&gt;=25,INDEX($DC:$DC,$GH772+25),"")</f>
      </c>
      <c r="EE772">
        <f>IF($GI772&gt;=26,INDEX($DC:$DC,$GH772+26),"")</f>
      </c>
      <c r="EF772">
        <f>IF($GI772&gt;=27,INDEX($DC:$DC,$GH772+27),"")</f>
      </c>
      <c r="EG772">
        <f>IF($GI772&gt;=28,INDEX($DC:$DC,$GH772+28),"")</f>
      </c>
      <c r="EH772">
        <f>IF($GI772&gt;=29,INDEX($DC:$DC,$GH772+29),"")</f>
      </c>
      <c r="EI772">
        <f>IF($GI772&gt;=30,INDEX($DC:$DC,$GH772+30),"")</f>
      </c>
      <c r="EJ772">
        <f>IF($GI772&gt;=31,INDEX($DC:$DC,$GH772+31),"")</f>
      </c>
      <c r="EK772">
        <f>IF($GI772&gt;=32,INDEX($DC:$DC,$GH772+32),"")</f>
      </c>
      <c r="EL772">
        <f>IF($GI772&gt;=33,INDEX($DC:$DC,$GH772+33),"")</f>
      </c>
      <c r="EM772">
        <f>IF($GI772&gt;=34,INDEX($DC:$DC,$GH772+34),"")</f>
      </c>
      <c r="EN772">
        <f>IF($GI772&gt;=35,INDEX($DC:$DC,$GH772+35),"")</f>
      </c>
      <c r="EO772">
        <f>IF($GI772&gt;=36,INDEX($DC:$DC,$GH772+36),"")</f>
      </c>
      <c r="EP772">
        <f>IF($GI772&gt;=37,INDEX($DC:$DC,$GH772+37),"")</f>
      </c>
      <c r="EQ772">
        <f>IF($GI772&gt;=38,INDEX($DC:$DC,$GH772+38),"")</f>
      </c>
      <c r="ER772">
        <f>IF($GI772&gt;=39,INDEX($DC:$DC,$GH772+39),"")</f>
      </c>
      <c r="ES772">
        <f>IF($GI772&gt;=40,INDEX($DC:$DC,$GH772+40),"")</f>
      </c>
      <c r="ET772">
        <f>IF($GI772&gt;=1,INDEX($DD:$DD,$GH772+1),"")</f>
      </c>
      <c r="EU772">
        <f>IF($GI772&gt;=2,INDEX($DD:$DD,$GH772+2),"")</f>
      </c>
      <c r="EV772">
        <f>IF($GI772&gt;=3,INDEX($DD:$DD,$GH772+3),"")</f>
      </c>
      <c r="EW772">
        <f>IF($GI772&gt;=4,INDEX($DD:$DD,$GH772+4),"")</f>
      </c>
      <c r="EX772">
        <f>IF($GI772&gt;=5,INDEX($DD:$DD,$GH772+5),"")</f>
      </c>
      <c r="EY772">
        <f>IF($GI772&gt;=6,INDEX($DD:$DD,$GH772+6),"")</f>
      </c>
      <c r="EZ772">
        <f>IF($GI772&gt;=7,INDEX($DD:$DD,$GH772+7),"")</f>
      </c>
      <c r="FA772">
        <f>IF($GI772&gt;=8,INDEX($DD:$DD,$GH772+8),"")</f>
      </c>
      <c r="FB772">
        <f>IF($GI772&gt;=9,INDEX($DD:$DD,$GH772+9),"")</f>
      </c>
      <c r="FC772">
        <f>IF($GI772&gt;=10,INDEX($DD:$DD,$GH772+10),"")</f>
      </c>
      <c r="FD772">
        <f>IF($GI772&gt;=11,INDEX($DD:$DD,$GH772+11),"")</f>
      </c>
      <c r="FE772">
        <f>IF($GI772&gt;=12,INDEX($DD:$DD,$GH772+12),"")</f>
      </c>
      <c r="FF772">
        <f>IF($GI772&gt;=13,INDEX($DD:$DD,$GH772+13),"")</f>
      </c>
      <c r="FG772">
        <f>IF($GI772&gt;=14,INDEX($DD:$DD,$GH772+14),"")</f>
      </c>
      <c r="FH772">
        <f>IF($GI772&gt;=15,INDEX($DD:$DD,$GH772+15),"")</f>
      </c>
      <c r="FI772">
        <f>IF($GI772&gt;=16,INDEX($DD:$DD,$GH772+16),"")</f>
      </c>
      <c r="FJ772">
        <f>IF($GI772&gt;=17,INDEX($DD:$DD,$GH772+17),"")</f>
      </c>
      <c r="FK772">
        <f>IF($GI772&gt;=18,INDEX($DD:$DD,$GH772+18),"")</f>
      </c>
      <c r="FL772">
        <f>IF($GI772&gt;=19,INDEX($DD:$DD,$GH772+19),"")</f>
      </c>
      <c r="FM772">
        <f>IF($GI772&gt;=20,INDEX($DD:$DD,$GH772+20),"")</f>
      </c>
      <c r="FN772">
        <f>IF($GI772&gt;=21,INDEX($DD:$DD,$GH772+21),"")</f>
      </c>
      <c r="FO772">
        <f>IF($GI772&gt;=22,INDEX($DD:$DD,$GH772+22),"")</f>
      </c>
      <c r="FP772">
        <f>IF($GI772&gt;=23,INDEX($DD:$DD,$GH772+23),"")</f>
      </c>
      <c r="FQ772">
        <f>IF($GI772&gt;=24,INDEX($DD:$DD,$GH772+24),"")</f>
      </c>
      <c r="FR772">
        <f>IF($GI772&gt;=25,INDEX($DD:$DD,$GH772+25),"")</f>
      </c>
      <c r="FS772">
        <f>IF($GI772&gt;=26,INDEX($DD:$DD,$GH772+26),"")</f>
      </c>
      <c r="FT772">
        <f>IF($GI772&gt;=27,INDEX($DD:$DD,$GH772+27),"")</f>
      </c>
      <c r="FU772">
        <f>IF($GI772&gt;=28,INDEX($DD:$DD,$GH772+28),"")</f>
      </c>
      <c r="FV772">
        <f>IF($GI772&gt;=29,INDEX($DD:$DD,$GH772+29),"")</f>
      </c>
      <c r="FW772">
        <f>IF($GI772&gt;=30,INDEX($DD:$DD,$GH772+30),"")</f>
      </c>
      <c r="FX772">
        <f>IF($GI772&gt;=31,INDEX($DD:$DD,$GH772+31),"")</f>
      </c>
      <c r="FY772">
        <f>IF($GI772&gt;=32,INDEX($DD:$DD,$GH772+32),"")</f>
      </c>
      <c r="FZ772">
        <f>IF($GI772&gt;=33,INDEX($DD:$DD,$GH772+33),"")</f>
      </c>
      <c r="GA772">
        <f>IF($GI772&gt;=34,INDEX($DD:$DD,$GH772+34),"")</f>
      </c>
      <c r="GB772">
        <f>IF($GI772&gt;=35,INDEX($DD:$DD,$GH772+35),"")</f>
      </c>
      <c r="GC772">
        <f>IF($GI772&gt;=36,INDEX($DD:$DD,$GH772+36),"")</f>
      </c>
      <c r="GD772">
        <f>IF($GI772&gt;=37,INDEX($DD:$DD,$GH772+37),"")</f>
      </c>
      <c r="GE772">
        <f>IF($GI772&gt;=38,INDEX($DD:$DD,$GH772+38),"")</f>
      </c>
      <c r="GF772">
        <f>IF($GI772&gt;=39,INDEX($DD:$DD,$GH772+39),"")</f>
      </c>
      <c r="GG772">
        <f>IF($GI772&gt;=40,INDEX($DD:$DD,$GH772+40),"")</f>
      </c>
      <c r="GH772">
        <f>IFERROR(MATCH($DB772,$DC$2:$DC$148,0)+1,0)</f>
      </c>
      <c r="GI772">
        <f>IFERROR(INDEX($DE$2:$DE$148,MATCH($DB772,$DC$2:$DC$148,0)),0)</f>
      </c>
      <c r="GJ772">
        <f>IFERROR(MATCH($S772,$DF$772:$ES$772,0),0)</f>
      </c>
      <c r="GK772">
        <f>IF($GJ772&gt;0,INDEX($ET$772:$GG$772,$GJ772),"")</f>
      </c>
      <c r="GN772">
        <f>IF($IW772&gt;=1,INDEX($GL:$GL,$IV772+1),"")</f>
      </c>
      <c r="GO772">
        <f>IF($IW772&gt;=2,INDEX($GL:$GL,$IV772+2),"")</f>
      </c>
      <c r="GP772">
        <f>IF($IW772&gt;=3,INDEX($GL:$GL,$IV772+3),"")</f>
      </c>
      <c r="GQ772">
        <f>IF($IW772&gt;=4,INDEX($GL:$GL,$IV772+4),"")</f>
      </c>
      <c r="GR772">
        <f>IF($IW772&gt;=5,INDEX($GL:$GL,$IV772+5),"")</f>
      </c>
      <c r="GS772">
        <f>IF($IW772&gt;=6,INDEX($GL:$GL,$IV772+6),"")</f>
      </c>
      <c r="GT772">
        <f>IF($IW772&gt;=7,INDEX($GL:$GL,$IV772+7),"")</f>
      </c>
      <c r="GU772">
        <f>IF($IW772&gt;=8,INDEX($GL:$GL,$IV772+8),"")</f>
      </c>
      <c r="GV772">
        <f>IF($IW772&gt;=9,INDEX($GL:$GL,$IV772+9),"")</f>
      </c>
      <c r="GW772">
        <f>IF($IW772&gt;=10,INDEX($GL:$GL,$IV772+10),"")</f>
      </c>
      <c r="GX772">
        <f>IF($IW772&gt;=11,INDEX($GL:$GL,$IV772+11),"")</f>
      </c>
      <c r="GY772">
        <f>IF($IW772&gt;=12,INDEX($GL:$GL,$IV772+12),"")</f>
      </c>
      <c r="GZ772">
        <f>IF($IW772&gt;=13,INDEX($GL:$GL,$IV772+13),"")</f>
      </c>
      <c r="HA772">
        <f>IF($IW772&gt;=14,INDEX($GL:$GL,$IV772+14),"")</f>
      </c>
      <c r="HB772">
        <f>IF($IW772&gt;=15,INDEX($GL:$GL,$IV772+15),"")</f>
      </c>
      <c r="HC772">
        <f>IF($IW772&gt;=16,INDEX($GL:$GL,$IV772+16),"")</f>
      </c>
      <c r="HD772">
        <f>IF($IW772&gt;=17,INDEX($GL:$GL,$IV772+17),"")</f>
      </c>
      <c r="HE772">
        <f>IF($IW772&gt;=18,INDEX($GL:$GL,$IV772+18),"")</f>
      </c>
      <c r="HF772">
        <f>IF($IW772&gt;=19,INDEX($GL:$GL,$IV772+19),"")</f>
      </c>
      <c r="HG772">
        <f>IF($IW772&gt;=20,INDEX($GL:$GL,$IV772+20),"")</f>
      </c>
      <c r="HH772">
        <f>IF($IW772&gt;=21,INDEX($GL:$GL,$IV772+21),"")</f>
      </c>
      <c r="HI772">
        <f>IF($IW772&gt;=22,INDEX($GL:$GL,$IV772+22),"")</f>
      </c>
      <c r="HJ772">
        <f>IF($IW772&gt;=23,INDEX($GL:$GL,$IV772+23),"")</f>
      </c>
      <c r="HK772">
        <f>IF($IW772&gt;=24,INDEX($GL:$GL,$IV772+24),"")</f>
      </c>
      <c r="HL772">
        <f>IF($IW772&gt;=25,INDEX($GL:$GL,$IV772+25),"")</f>
      </c>
      <c r="HM772">
        <f>IF($IW772&gt;=26,INDEX($GL:$GL,$IV772+26),"")</f>
      </c>
      <c r="HN772">
        <f>IF($IW772&gt;=27,INDEX($GL:$GL,$IV772+27),"")</f>
      </c>
      <c r="HO772">
        <f>IF($IW772&gt;=28,INDEX($GL:$GL,$IV772+28),"")</f>
      </c>
      <c r="HP772">
        <f>IF($IW772&gt;=29,INDEX($GL:$GL,$IV772+29),"")</f>
      </c>
      <c r="HQ772">
        <f>IF($IW772&gt;=30,INDEX($GL:$GL,$IV772+30),"")</f>
      </c>
      <c r="HR772">
        <f>IF($IW772&gt;=31,INDEX($GL:$GL,$IV772+31),"")</f>
      </c>
      <c r="HS772">
        <f>IF($IW772&gt;=32,INDEX($GL:$GL,$IV772+32),"")</f>
      </c>
      <c r="HT772">
        <f>IF($IW772&gt;=33,INDEX($GL:$GL,$IV772+33),"")</f>
      </c>
      <c r="HU772">
        <f>IF($IW772&gt;=34,INDEX($GL:$GL,$IV772+34),"")</f>
      </c>
      <c r="HV772">
        <f>IF($IW772&gt;=35,INDEX($GL:$GL,$IV772+35),"")</f>
      </c>
      <c r="HW772">
        <f>IF($IW772&gt;=36,INDEX($GL:$GL,$IV772+36),"")</f>
      </c>
      <c r="HX772">
        <f>IF($IW772&gt;=37,INDEX($GL:$GL,$IV772+37),"")</f>
      </c>
      <c r="HY772">
        <f>IF($IW772&gt;=38,INDEX($GL:$GL,$IV772+38),"")</f>
      </c>
      <c r="HZ772">
        <f>IF($IW772&gt;=39,INDEX($GL:$GL,$IV772+39),"")</f>
      </c>
      <c r="IA772">
        <f>IF($IW772&gt;=40,INDEX($GL:$GL,$IV772+40),"")</f>
      </c>
      <c r="IB772">
        <f>IF($IW772&gt;=41,INDEX($GL:$GL,$IV772+41),"")</f>
      </c>
      <c r="IC772">
        <f>IF($IW772&gt;=42,INDEX($GL:$GL,$IV772+42),"")</f>
      </c>
      <c r="ID772">
        <f>IF($IW772&gt;=43,INDEX($GL:$GL,$IV772+43),"")</f>
      </c>
      <c r="IE772">
        <f>IF($IW772&gt;=44,INDEX($GL:$GL,$IV772+44),"")</f>
      </c>
      <c r="IF772">
        <f>IF($IW772&gt;=45,INDEX($GL:$GL,$IV772+45),"")</f>
      </c>
      <c r="IG772">
        <f>IF($IW772&gt;=46,INDEX($GL:$GL,$IV772+46),"")</f>
      </c>
      <c r="IH772">
        <f>IF($IW772&gt;=47,INDEX($GL:$GL,$IV772+47),"")</f>
      </c>
      <c r="II772">
        <f>IF($IW772&gt;=48,INDEX($GL:$GL,$IV772+48),"")</f>
      </c>
      <c r="IJ772">
        <f>IF($IW772&gt;=49,INDEX($GL:$GL,$IV772+49),"")</f>
      </c>
      <c r="IK772">
        <f>IF($IW772&gt;=50,INDEX($GL:$GL,$IV772+50),"")</f>
      </c>
      <c r="IL772">
        <f>IF($IW772&gt;=51,INDEX($GL:$GL,$IV772+51),"")</f>
      </c>
      <c r="IM772">
        <f>IF($IW772&gt;=52,INDEX($GL:$GL,$IV772+52),"")</f>
      </c>
      <c r="IN772">
        <f>IF($IW772&gt;=53,INDEX($GL:$GL,$IV772+53),"")</f>
      </c>
      <c r="IO772">
        <f>IF($IW772&gt;=54,INDEX($GL:$GL,$IV772+54),"")</f>
      </c>
      <c r="IP772">
        <f>IF($IW772&gt;=55,INDEX($GL:$GL,$IV772+55),"")</f>
      </c>
      <c r="IQ772">
        <f>IF($IW772&gt;=56,INDEX($GL:$GL,$IV772+56),"")</f>
      </c>
      <c r="IR772">
        <f>IF($IW772&gt;=57,INDEX($GL:$GL,$IV772+57),"")</f>
      </c>
      <c r="IS772">
        <f>IF($IW772&gt;=58,INDEX($GL:$GL,$IV772+58),"")</f>
      </c>
      <c r="IT772">
        <f>IF($IW772&gt;=59,INDEX($GL:$GL,$IV772+59),"")</f>
      </c>
      <c r="IU772">
        <f>IF($IW772&gt;=60,INDEX($GL:$GL,$IV772+60),"")</f>
      </c>
      <c r="IV772">
        <f>IFERROR(MATCH($GK772,$GL$2:$GL$324,0)+1,0)</f>
      </c>
      <c r="IW772">
        <f>IFERROR(INDEX($GM$2:$GM$324,MATCH($GK772,$GL$2:$GL$324,0)),0)</f>
      </c>
      <c r="IX772" t="s">
        <v>34</v>
      </c>
      <c r="IY772" t="s">
        <v>34</v>
      </c>
    </row>
    <row r="773" spans="1:259" x14ac:dyDescent="0.25">
      <c r="K773">
        <f>IF(OR($N773="",$J773=""),"",IFERROR($N773/$J773,0))</f>
      </c>
      <c r="L773">
        <f>IF($N773="","",
SUM($M773,$O773,$T773,$P773,$R773)*
(1-IF($U773="",0,VALUE($U773)/100)))</f>
      </c>
      <c r="M773">
        <f>IF($N773="","",$N773)</f>
      </c>
      <c r="O773">
        <f>IF($N773="","",
IF($H773="","",
IF(ISNUMBER(SEARCH("exempt",LOWER($H773))),0,
$N773*(VALUE(SUBSTITUTE($H773,"%",""))/100))))</f>
      </c>
      <c r="V773">
        <f>IFERROR(IF(FIND(" - ",$E773)&gt;0,MID($E773,FIND(" - ",$E773)+3,LEN($E773)),""),"")</f>
      </c>
      <c r="AE773" t="s">
        <v>1354</v>
      </c>
      <c r="AJ773">
        <f>IFERROR(LEFT($E773,FIND(" - ",$E773)-1),$E773)</f>
      </c>
      <c r="AM773">
        <f>IF($CB773&gt;=1,INDEX($AK:$AK,$CA773+1),"")</f>
      </c>
      <c r="AN773">
        <f>IF($CB773&gt;=2,INDEX($AK:$AK,$CA773+2),"")</f>
      </c>
      <c r="AO773">
        <f>IF($CB773&gt;=3,INDEX($AK:$AK,$CA773+3),"")</f>
      </c>
      <c r="AP773">
        <f>IF($CB773&gt;=4,INDEX($AK:$AK,$CA773+4),"")</f>
      </c>
      <c r="AQ773">
        <f>IF($CB773&gt;=5,INDEX($AK:$AK,$CA773+5),"")</f>
      </c>
      <c r="AR773">
        <f>IF($CB773&gt;=6,INDEX($AK:$AK,$CA773+6),"")</f>
      </c>
      <c r="AS773">
        <f>IF($CB773&gt;=7,INDEX($AK:$AK,$CA773+7),"")</f>
      </c>
      <c r="AT773">
        <f>IF($CB773&gt;=8,INDEX($AK:$AK,$CA773+8),"")</f>
      </c>
      <c r="AU773">
        <f>IF($CB773&gt;=9,INDEX($AK:$AK,$CA773+9),"")</f>
      </c>
      <c r="AV773">
        <f>IF($CB773&gt;=10,INDEX($AK:$AK,$CA773+10),"")</f>
      </c>
      <c r="AW773">
        <f>IF($CB773&gt;=11,INDEX($AK:$AK,$CA773+11),"")</f>
      </c>
      <c r="AX773">
        <f>IF($CB773&gt;=12,INDEX($AK:$AK,$CA773+12),"")</f>
      </c>
      <c r="AY773">
        <f>IF($CB773&gt;=13,INDEX($AK:$AK,$CA773+13),"")</f>
      </c>
      <c r="AZ773">
        <f>IF($CB773&gt;=14,INDEX($AK:$AK,$CA773+14),"")</f>
      </c>
      <c r="BA773">
        <f>IF($CB773&gt;=15,INDEX($AK:$AK,$CA773+15),"")</f>
      </c>
      <c r="BB773">
        <f>IF($CB773&gt;=16,INDEX($AK:$AK,$CA773+16),"")</f>
      </c>
      <c r="BC773">
        <f>IF($CB773&gt;=17,INDEX($AK:$AK,$CA773+17),"")</f>
      </c>
      <c r="BD773">
        <f>IF($CB773&gt;=18,INDEX($AK:$AK,$CA773+18),"")</f>
      </c>
      <c r="BE773">
        <f>IF($CB773&gt;=19,INDEX($AK:$AK,$CA773+19),"")</f>
      </c>
      <c r="BF773">
        <f>IF($CB773&gt;=20,INDEX($AK:$AK,$CA773+20),"")</f>
      </c>
      <c r="BG773">
        <f>IF($CB773&gt;=21,INDEX($AK:$AK,$CA773+21),"")</f>
      </c>
      <c r="BH773">
        <f>IF($CB773&gt;=22,INDEX($AK:$AK,$CA773+22),"")</f>
      </c>
      <c r="BI773">
        <f>IF($CB773&gt;=23,INDEX($AK:$AK,$CA773+23),"")</f>
      </c>
      <c r="BJ773">
        <f>IF($CB773&gt;=24,INDEX($AK:$AK,$CA773+24),"")</f>
      </c>
      <c r="BK773">
        <f>IF($CB773&gt;=25,INDEX($AK:$AK,$CA773+25),"")</f>
      </c>
      <c r="BL773">
        <f>IF($CB773&gt;=26,INDEX($AK:$AK,$CA773+26),"")</f>
      </c>
      <c r="BM773">
        <f>IF($CB773&gt;=27,INDEX($AK:$AK,$CA773+27),"")</f>
      </c>
      <c r="BN773">
        <f>IF($CB773&gt;=28,INDEX($AK:$AK,$CA773+28),"")</f>
      </c>
      <c r="BO773">
        <f>IF($CB773&gt;=29,INDEX($AK:$AK,$CA773+29),"")</f>
      </c>
      <c r="BP773">
        <f>IF($CB773&gt;=30,INDEX($AK:$AK,$CA773+30),"")</f>
      </c>
      <c r="BQ773">
        <f>IF($CB773&gt;=31,INDEX($AK:$AK,$CA773+31),"")</f>
      </c>
      <c r="BR773">
        <f>IF($CB773&gt;=32,INDEX($AK:$AK,$CA773+32),"")</f>
      </c>
      <c r="BS773">
        <f>IF($CB773&gt;=33,INDEX($AK:$AK,$CA773+33),"")</f>
      </c>
      <c r="BT773">
        <f>IF($CB773&gt;=34,INDEX($AK:$AK,$CA773+34),"")</f>
      </c>
      <c r="BU773">
        <f>IF($CB773&gt;=35,INDEX($AK:$AK,$CA773+35),"")</f>
      </c>
      <c r="BV773">
        <f>IF($CB773&gt;=36,INDEX($AK:$AK,$CA773+36),"")</f>
      </c>
      <c r="BW773">
        <f>IF($CB773&gt;=37,INDEX($AK:$AK,$CA773+37),"")</f>
      </c>
      <c r="BX773">
        <f>IF($CB773&gt;=38,INDEX($AK:$AK,$CA773+38),"")</f>
      </c>
      <c r="BY773">
        <f>IF($CB773&gt;=39,INDEX($AK:$AK,$CA773+39),"")</f>
      </c>
      <c r="BZ773">
        <f>IF($CB773&gt;=40,INDEX($AK:$AK,$CA773+40),"")</f>
      </c>
      <c r="CA773">
        <f>IFERROR(MATCH($AJ773,$AK$2:$AK$134,0)+1,0)</f>
      </c>
      <c r="CB773">
        <f>IFERROR(INDEX($AL$2:$AL$134,MATCH($AJ773,$AK$2:$AK$134,0)),0)</f>
      </c>
      <c r="CC773">
        <f>IFERROR(LEFT($F773,FIND(" - ",$F773)-1),$F773)</f>
      </c>
      <c r="CF773">
        <f>IF($DA773&gt;=1,INDEX($CD:$CD,$CZ773+1),"")</f>
      </c>
      <c r="CG773">
        <f>IF($DA773&gt;=2,INDEX($CD:$CD,$CZ773+2),"")</f>
      </c>
      <c r="CH773">
        <f>IF($DA773&gt;=3,INDEX($CD:$CD,$CZ773+3),"")</f>
      </c>
      <c r="CI773">
        <f>IF($DA773&gt;=4,INDEX($CD:$CD,$CZ773+4),"")</f>
      </c>
      <c r="CJ773">
        <f>IF($DA773&gt;=5,INDEX($CD:$CD,$CZ773+5),"")</f>
      </c>
      <c r="CK773">
        <f>IF($DA773&gt;=6,INDEX($CD:$CD,$CZ773+6),"")</f>
      </c>
      <c r="CL773">
        <f>IF($DA773&gt;=7,INDEX($CD:$CD,$CZ773+7),"")</f>
      </c>
      <c r="CM773">
        <f>IF($DA773&gt;=8,INDEX($CD:$CD,$CZ773+8),"")</f>
      </c>
      <c r="CN773">
        <f>IF($DA773&gt;=9,INDEX($CD:$CD,$CZ773+9),"")</f>
      </c>
      <c r="CO773">
        <f>IF($DA773&gt;=10,INDEX($CD:$CD,$CZ773+10),"")</f>
      </c>
      <c r="CP773">
        <f>IF($DA773&gt;=11,INDEX($CD:$CD,$CZ773+11),"")</f>
      </c>
      <c r="CQ773">
        <f>IF($DA773&gt;=12,INDEX($CD:$CD,$CZ773+12),"")</f>
      </c>
      <c r="CR773">
        <f>IF($DA773&gt;=13,INDEX($CD:$CD,$CZ773+13),"")</f>
      </c>
      <c r="CS773">
        <f>IF($DA773&gt;=14,INDEX($CD:$CD,$CZ773+14),"")</f>
      </c>
      <c r="CT773">
        <f>IF($DA773&gt;=15,INDEX($CD:$CD,$CZ773+15),"")</f>
      </c>
      <c r="CU773">
        <f>IF($DA773&gt;=16,INDEX($CD:$CD,$CZ773+16),"")</f>
      </c>
      <c r="CV773">
        <f>IF($DA773&gt;=17,INDEX($CD:$CD,$CZ773+17),"")</f>
      </c>
      <c r="CW773">
        <f>IF($DA773&gt;=18,INDEX($CD:$CD,$CZ773+18),"")</f>
      </c>
      <c r="CX773">
        <f>IF($DA773&gt;=19,INDEX($CD:$CD,$CZ773+19),"")</f>
      </c>
      <c r="CY773">
        <f>IF($DA773&gt;=20,INDEX($CD:$CD,$CZ773+20),"")</f>
      </c>
      <c r="CZ773">
        <f>IFERROR(MATCH($CC773,$CD$2:$CD$263,0)+1,0)</f>
      </c>
      <c r="DA773">
        <f>IFERROR(INDEX($CE$2:$CE$263,MATCH($CC773,$CD$2:$CD$263,0)),0)</f>
      </c>
      <c r="DB773">
        <f>IFERROR(INDEX($AI:$AI,MATCH($H773,$AH:$AH,0))&amp;"","")</f>
      </c>
      <c r="DF773">
        <f>IF($GI773&gt;=1,INDEX($DC:$DC,$GH773+1),"")</f>
      </c>
      <c r="DG773">
        <f>IF($GI773&gt;=2,INDEX($DC:$DC,$GH773+2),"")</f>
      </c>
      <c r="DH773">
        <f>IF($GI773&gt;=3,INDEX($DC:$DC,$GH773+3),"")</f>
      </c>
      <c r="DI773">
        <f>IF($GI773&gt;=4,INDEX($DC:$DC,$GH773+4),"")</f>
      </c>
      <c r="DJ773">
        <f>IF($GI773&gt;=5,INDEX($DC:$DC,$GH773+5),"")</f>
      </c>
      <c r="DK773">
        <f>IF($GI773&gt;=6,INDEX($DC:$DC,$GH773+6),"")</f>
      </c>
      <c r="DL773">
        <f>IF($GI773&gt;=7,INDEX($DC:$DC,$GH773+7),"")</f>
      </c>
      <c r="DM773">
        <f>IF($GI773&gt;=8,INDEX($DC:$DC,$GH773+8),"")</f>
      </c>
      <c r="DN773">
        <f>IF($GI773&gt;=9,INDEX($DC:$DC,$GH773+9),"")</f>
      </c>
      <c r="DO773">
        <f>IF($GI773&gt;=10,INDEX($DC:$DC,$GH773+10),"")</f>
      </c>
      <c r="DP773">
        <f>IF($GI773&gt;=11,INDEX($DC:$DC,$GH773+11),"")</f>
      </c>
      <c r="DQ773">
        <f>IF($GI773&gt;=12,INDEX($DC:$DC,$GH773+12),"")</f>
      </c>
      <c r="DR773">
        <f>IF($GI773&gt;=13,INDEX($DC:$DC,$GH773+13),"")</f>
      </c>
      <c r="DS773">
        <f>IF($GI773&gt;=14,INDEX($DC:$DC,$GH773+14),"")</f>
      </c>
      <c r="DT773">
        <f>IF($GI773&gt;=15,INDEX($DC:$DC,$GH773+15),"")</f>
      </c>
      <c r="DU773">
        <f>IF($GI773&gt;=16,INDEX($DC:$DC,$GH773+16),"")</f>
      </c>
      <c r="DV773">
        <f>IF($GI773&gt;=17,INDEX($DC:$DC,$GH773+17),"")</f>
      </c>
      <c r="DW773">
        <f>IF($GI773&gt;=18,INDEX($DC:$DC,$GH773+18),"")</f>
      </c>
      <c r="DX773">
        <f>IF($GI773&gt;=19,INDEX($DC:$DC,$GH773+19),"")</f>
      </c>
      <c r="DY773">
        <f>IF($GI773&gt;=20,INDEX($DC:$DC,$GH773+20),"")</f>
      </c>
      <c r="DZ773">
        <f>IF($GI773&gt;=21,INDEX($DC:$DC,$GH773+21),"")</f>
      </c>
      <c r="EA773">
        <f>IF($GI773&gt;=22,INDEX($DC:$DC,$GH773+22),"")</f>
      </c>
      <c r="EB773">
        <f>IF($GI773&gt;=23,INDEX($DC:$DC,$GH773+23),"")</f>
      </c>
      <c r="EC773">
        <f>IF($GI773&gt;=24,INDEX($DC:$DC,$GH773+24),"")</f>
      </c>
      <c r="ED773">
        <f>IF($GI773&gt;=25,INDEX($DC:$DC,$GH773+25),"")</f>
      </c>
      <c r="EE773">
        <f>IF($GI773&gt;=26,INDEX($DC:$DC,$GH773+26),"")</f>
      </c>
      <c r="EF773">
        <f>IF($GI773&gt;=27,INDEX($DC:$DC,$GH773+27),"")</f>
      </c>
      <c r="EG773">
        <f>IF($GI773&gt;=28,INDEX($DC:$DC,$GH773+28),"")</f>
      </c>
      <c r="EH773">
        <f>IF($GI773&gt;=29,INDEX($DC:$DC,$GH773+29),"")</f>
      </c>
      <c r="EI773">
        <f>IF($GI773&gt;=30,INDEX($DC:$DC,$GH773+30),"")</f>
      </c>
      <c r="EJ773">
        <f>IF($GI773&gt;=31,INDEX($DC:$DC,$GH773+31),"")</f>
      </c>
      <c r="EK773">
        <f>IF($GI773&gt;=32,INDEX($DC:$DC,$GH773+32),"")</f>
      </c>
      <c r="EL773">
        <f>IF($GI773&gt;=33,INDEX($DC:$DC,$GH773+33),"")</f>
      </c>
      <c r="EM773">
        <f>IF($GI773&gt;=34,INDEX($DC:$DC,$GH773+34),"")</f>
      </c>
      <c r="EN773">
        <f>IF($GI773&gt;=35,INDEX($DC:$DC,$GH773+35),"")</f>
      </c>
      <c r="EO773">
        <f>IF($GI773&gt;=36,INDEX($DC:$DC,$GH773+36),"")</f>
      </c>
      <c r="EP773">
        <f>IF($GI773&gt;=37,INDEX($DC:$DC,$GH773+37),"")</f>
      </c>
      <c r="EQ773">
        <f>IF($GI773&gt;=38,INDEX($DC:$DC,$GH773+38),"")</f>
      </c>
      <c r="ER773">
        <f>IF($GI773&gt;=39,INDEX($DC:$DC,$GH773+39),"")</f>
      </c>
      <c r="ES773">
        <f>IF($GI773&gt;=40,INDEX($DC:$DC,$GH773+40),"")</f>
      </c>
      <c r="ET773">
        <f>IF($GI773&gt;=1,INDEX($DD:$DD,$GH773+1),"")</f>
      </c>
      <c r="EU773">
        <f>IF($GI773&gt;=2,INDEX($DD:$DD,$GH773+2),"")</f>
      </c>
      <c r="EV773">
        <f>IF($GI773&gt;=3,INDEX($DD:$DD,$GH773+3),"")</f>
      </c>
      <c r="EW773">
        <f>IF($GI773&gt;=4,INDEX($DD:$DD,$GH773+4),"")</f>
      </c>
      <c r="EX773">
        <f>IF($GI773&gt;=5,INDEX($DD:$DD,$GH773+5),"")</f>
      </c>
      <c r="EY773">
        <f>IF($GI773&gt;=6,INDEX($DD:$DD,$GH773+6),"")</f>
      </c>
      <c r="EZ773">
        <f>IF($GI773&gt;=7,INDEX($DD:$DD,$GH773+7),"")</f>
      </c>
      <c r="FA773">
        <f>IF($GI773&gt;=8,INDEX($DD:$DD,$GH773+8),"")</f>
      </c>
      <c r="FB773">
        <f>IF($GI773&gt;=9,INDEX($DD:$DD,$GH773+9),"")</f>
      </c>
      <c r="FC773">
        <f>IF($GI773&gt;=10,INDEX($DD:$DD,$GH773+10),"")</f>
      </c>
      <c r="FD773">
        <f>IF($GI773&gt;=11,INDEX($DD:$DD,$GH773+11),"")</f>
      </c>
      <c r="FE773">
        <f>IF($GI773&gt;=12,INDEX($DD:$DD,$GH773+12),"")</f>
      </c>
      <c r="FF773">
        <f>IF($GI773&gt;=13,INDEX($DD:$DD,$GH773+13),"")</f>
      </c>
      <c r="FG773">
        <f>IF($GI773&gt;=14,INDEX($DD:$DD,$GH773+14),"")</f>
      </c>
      <c r="FH773">
        <f>IF($GI773&gt;=15,INDEX($DD:$DD,$GH773+15),"")</f>
      </c>
      <c r="FI773">
        <f>IF($GI773&gt;=16,INDEX($DD:$DD,$GH773+16),"")</f>
      </c>
      <c r="FJ773">
        <f>IF($GI773&gt;=17,INDEX($DD:$DD,$GH773+17),"")</f>
      </c>
      <c r="FK773">
        <f>IF($GI773&gt;=18,INDEX($DD:$DD,$GH773+18),"")</f>
      </c>
      <c r="FL773">
        <f>IF($GI773&gt;=19,INDEX($DD:$DD,$GH773+19),"")</f>
      </c>
      <c r="FM773">
        <f>IF($GI773&gt;=20,INDEX($DD:$DD,$GH773+20),"")</f>
      </c>
      <c r="FN773">
        <f>IF($GI773&gt;=21,INDEX($DD:$DD,$GH773+21),"")</f>
      </c>
      <c r="FO773">
        <f>IF($GI773&gt;=22,INDEX($DD:$DD,$GH773+22),"")</f>
      </c>
      <c r="FP773">
        <f>IF($GI773&gt;=23,INDEX($DD:$DD,$GH773+23),"")</f>
      </c>
      <c r="FQ773">
        <f>IF($GI773&gt;=24,INDEX($DD:$DD,$GH773+24),"")</f>
      </c>
      <c r="FR773">
        <f>IF($GI773&gt;=25,INDEX($DD:$DD,$GH773+25),"")</f>
      </c>
      <c r="FS773">
        <f>IF($GI773&gt;=26,INDEX($DD:$DD,$GH773+26),"")</f>
      </c>
      <c r="FT773">
        <f>IF($GI773&gt;=27,INDEX($DD:$DD,$GH773+27),"")</f>
      </c>
      <c r="FU773">
        <f>IF($GI773&gt;=28,INDEX($DD:$DD,$GH773+28),"")</f>
      </c>
      <c r="FV773">
        <f>IF($GI773&gt;=29,INDEX($DD:$DD,$GH773+29),"")</f>
      </c>
      <c r="FW773">
        <f>IF($GI773&gt;=30,INDEX($DD:$DD,$GH773+30),"")</f>
      </c>
      <c r="FX773">
        <f>IF($GI773&gt;=31,INDEX($DD:$DD,$GH773+31),"")</f>
      </c>
      <c r="FY773">
        <f>IF($GI773&gt;=32,INDEX($DD:$DD,$GH773+32),"")</f>
      </c>
      <c r="FZ773">
        <f>IF($GI773&gt;=33,INDEX($DD:$DD,$GH773+33),"")</f>
      </c>
      <c r="GA773">
        <f>IF($GI773&gt;=34,INDEX($DD:$DD,$GH773+34),"")</f>
      </c>
      <c r="GB773">
        <f>IF($GI773&gt;=35,INDEX($DD:$DD,$GH773+35),"")</f>
      </c>
      <c r="GC773">
        <f>IF($GI773&gt;=36,INDEX($DD:$DD,$GH773+36),"")</f>
      </c>
      <c r="GD773">
        <f>IF($GI773&gt;=37,INDEX($DD:$DD,$GH773+37),"")</f>
      </c>
      <c r="GE773">
        <f>IF($GI773&gt;=38,INDEX($DD:$DD,$GH773+38),"")</f>
      </c>
      <c r="GF773">
        <f>IF($GI773&gt;=39,INDEX($DD:$DD,$GH773+39),"")</f>
      </c>
      <c r="GG773">
        <f>IF($GI773&gt;=40,INDEX($DD:$DD,$GH773+40),"")</f>
      </c>
      <c r="GH773">
        <f>IFERROR(MATCH($DB773,$DC$2:$DC$148,0)+1,0)</f>
      </c>
      <c r="GI773">
        <f>IFERROR(INDEX($DE$2:$DE$148,MATCH($DB773,$DC$2:$DC$148,0)),0)</f>
      </c>
      <c r="GJ773">
        <f>IFERROR(MATCH($S773,$DF$773:$ES$773,0),0)</f>
      </c>
      <c r="GK773">
        <f>IF($GJ773&gt;0,INDEX($ET$773:$GG$773,$GJ773),"")</f>
      </c>
      <c r="GN773">
        <f>IF($IW773&gt;=1,INDEX($GL:$GL,$IV773+1),"")</f>
      </c>
      <c r="GO773">
        <f>IF($IW773&gt;=2,INDEX($GL:$GL,$IV773+2),"")</f>
      </c>
      <c r="GP773">
        <f>IF($IW773&gt;=3,INDEX($GL:$GL,$IV773+3),"")</f>
      </c>
      <c r="GQ773">
        <f>IF($IW773&gt;=4,INDEX($GL:$GL,$IV773+4),"")</f>
      </c>
      <c r="GR773">
        <f>IF($IW773&gt;=5,INDEX($GL:$GL,$IV773+5),"")</f>
      </c>
      <c r="GS773">
        <f>IF($IW773&gt;=6,INDEX($GL:$GL,$IV773+6),"")</f>
      </c>
      <c r="GT773">
        <f>IF($IW773&gt;=7,INDEX($GL:$GL,$IV773+7),"")</f>
      </c>
      <c r="GU773">
        <f>IF($IW773&gt;=8,INDEX($GL:$GL,$IV773+8),"")</f>
      </c>
      <c r="GV773">
        <f>IF($IW773&gt;=9,INDEX($GL:$GL,$IV773+9),"")</f>
      </c>
      <c r="GW773">
        <f>IF($IW773&gt;=10,INDEX($GL:$GL,$IV773+10),"")</f>
      </c>
      <c r="GX773">
        <f>IF($IW773&gt;=11,INDEX($GL:$GL,$IV773+11),"")</f>
      </c>
      <c r="GY773">
        <f>IF($IW773&gt;=12,INDEX($GL:$GL,$IV773+12),"")</f>
      </c>
      <c r="GZ773">
        <f>IF($IW773&gt;=13,INDEX($GL:$GL,$IV773+13),"")</f>
      </c>
      <c r="HA773">
        <f>IF($IW773&gt;=14,INDEX($GL:$GL,$IV773+14),"")</f>
      </c>
      <c r="HB773">
        <f>IF($IW773&gt;=15,INDEX($GL:$GL,$IV773+15),"")</f>
      </c>
      <c r="HC773">
        <f>IF($IW773&gt;=16,INDEX($GL:$GL,$IV773+16),"")</f>
      </c>
      <c r="HD773">
        <f>IF($IW773&gt;=17,INDEX($GL:$GL,$IV773+17),"")</f>
      </c>
      <c r="HE773">
        <f>IF($IW773&gt;=18,INDEX($GL:$GL,$IV773+18),"")</f>
      </c>
      <c r="HF773">
        <f>IF($IW773&gt;=19,INDEX($GL:$GL,$IV773+19),"")</f>
      </c>
      <c r="HG773">
        <f>IF($IW773&gt;=20,INDEX($GL:$GL,$IV773+20),"")</f>
      </c>
      <c r="HH773">
        <f>IF($IW773&gt;=21,INDEX($GL:$GL,$IV773+21),"")</f>
      </c>
      <c r="HI773">
        <f>IF($IW773&gt;=22,INDEX($GL:$GL,$IV773+22),"")</f>
      </c>
      <c r="HJ773">
        <f>IF($IW773&gt;=23,INDEX($GL:$GL,$IV773+23),"")</f>
      </c>
      <c r="HK773">
        <f>IF($IW773&gt;=24,INDEX($GL:$GL,$IV773+24),"")</f>
      </c>
      <c r="HL773">
        <f>IF($IW773&gt;=25,INDEX($GL:$GL,$IV773+25),"")</f>
      </c>
      <c r="HM773">
        <f>IF($IW773&gt;=26,INDEX($GL:$GL,$IV773+26),"")</f>
      </c>
      <c r="HN773">
        <f>IF($IW773&gt;=27,INDEX($GL:$GL,$IV773+27),"")</f>
      </c>
      <c r="HO773">
        <f>IF($IW773&gt;=28,INDEX($GL:$GL,$IV773+28),"")</f>
      </c>
      <c r="HP773">
        <f>IF($IW773&gt;=29,INDEX($GL:$GL,$IV773+29),"")</f>
      </c>
      <c r="HQ773">
        <f>IF($IW773&gt;=30,INDEX($GL:$GL,$IV773+30),"")</f>
      </c>
      <c r="HR773">
        <f>IF($IW773&gt;=31,INDEX($GL:$GL,$IV773+31),"")</f>
      </c>
      <c r="HS773">
        <f>IF($IW773&gt;=32,INDEX($GL:$GL,$IV773+32),"")</f>
      </c>
      <c r="HT773">
        <f>IF($IW773&gt;=33,INDEX($GL:$GL,$IV773+33),"")</f>
      </c>
      <c r="HU773">
        <f>IF($IW773&gt;=34,INDEX($GL:$GL,$IV773+34),"")</f>
      </c>
      <c r="HV773">
        <f>IF($IW773&gt;=35,INDEX($GL:$GL,$IV773+35),"")</f>
      </c>
      <c r="HW773">
        <f>IF($IW773&gt;=36,INDEX($GL:$GL,$IV773+36),"")</f>
      </c>
      <c r="HX773">
        <f>IF($IW773&gt;=37,INDEX($GL:$GL,$IV773+37),"")</f>
      </c>
      <c r="HY773">
        <f>IF($IW773&gt;=38,INDEX($GL:$GL,$IV773+38),"")</f>
      </c>
      <c r="HZ773">
        <f>IF($IW773&gt;=39,INDEX($GL:$GL,$IV773+39),"")</f>
      </c>
      <c r="IA773">
        <f>IF($IW773&gt;=40,INDEX($GL:$GL,$IV773+40),"")</f>
      </c>
      <c r="IB773">
        <f>IF($IW773&gt;=41,INDEX($GL:$GL,$IV773+41),"")</f>
      </c>
      <c r="IC773">
        <f>IF($IW773&gt;=42,INDEX($GL:$GL,$IV773+42),"")</f>
      </c>
      <c r="ID773">
        <f>IF($IW773&gt;=43,INDEX($GL:$GL,$IV773+43),"")</f>
      </c>
      <c r="IE773">
        <f>IF($IW773&gt;=44,INDEX($GL:$GL,$IV773+44),"")</f>
      </c>
      <c r="IF773">
        <f>IF($IW773&gt;=45,INDEX($GL:$GL,$IV773+45),"")</f>
      </c>
      <c r="IG773">
        <f>IF($IW773&gt;=46,INDEX($GL:$GL,$IV773+46),"")</f>
      </c>
      <c r="IH773">
        <f>IF($IW773&gt;=47,INDEX($GL:$GL,$IV773+47),"")</f>
      </c>
      <c r="II773">
        <f>IF($IW773&gt;=48,INDEX($GL:$GL,$IV773+48),"")</f>
      </c>
      <c r="IJ773">
        <f>IF($IW773&gt;=49,INDEX($GL:$GL,$IV773+49),"")</f>
      </c>
      <c r="IK773">
        <f>IF($IW773&gt;=50,INDEX($GL:$GL,$IV773+50),"")</f>
      </c>
      <c r="IL773">
        <f>IF($IW773&gt;=51,INDEX($GL:$GL,$IV773+51),"")</f>
      </c>
      <c r="IM773">
        <f>IF($IW773&gt;=52,INDEX($GL:$GL,$IV773+52),"")</f>
      </c>
      <c r="IN773">
        <f>IF($IW773&gt;=53,INDEX($GL:$GL,$IV773+53),"")</f>
      </c>
      <c r="IO773">
        <f>IF($IW773&gt;=54,INDEX($GL:$GL,$IV773+54),"")</f>
      </c>
      <c r="IP773">
        <f>IF($IW773&gt;=55,INDEX($GL:$GL,$IV773+55),"")</f>
      </c>
      <c r="IQ773">
        <f>IF($IW773&gt;=56,INDEX($GL:$GL,$IV773+56),"")</f>
      </c>
      <c r="IR773">
        <f>IF($IW773&gt;=57,INDEX($GL:$GL,$IV773+57),"")</f>
      </c>
      <c r="IS773">
        <f>IF($IW773&gt;=58,INDEX($GL:$GL,$IV773+58),"")</f>
      </c>
      <c r="IT773">
        <f>IF($IW773&gt;=59,INDEX($GL:$GL,$IV773+59),"")</f>
      </c>
      <c r="IU773">
        <f>IF($IW773&gt;=60,INDEX($GL:$GL,$IV773+60),"")</f>
      </c>
      <c r="IV773">
        <f>IFERROR(MATCH($GK773,$GL$2:$GL$324,0)+1,0)</f>
      </c>
      <c r="IW773">
        <f>IFERROR(INDEX($GM$2:$GM$324,MATCH($GK773,$GL$2:$GL$324,0)),0)</f>
      </c>
      <c r="IX773" t="s">
        <v>34</v>
      </c>
      <c r="IY773" t="s">
        <v>34</v>
      </c>
    </row>
    <row r="774" spans="1:259" x14ac:dyDescent="0.25">
      <c r="K774">
        <f>IF(OR($N774="",$J774=""),"",IFERROR($N774/$J774,0))</f>
      </c>
      <c r="L774">
        <f>IF($N774="","",
SUM($M774,$O774,$T774,$P774,$R774)*
(1-IF($U774="",0,VALUE($U774)/100)))</f>
      </c>
      <c r="M774">
        <f>IF($N774="","",$N774)</f>
      </c>
      <c r="O774">
        <f>IF($N774="","",
IF($H774="","",
IF(ISNUMBER(SEARCH("exempt",LOWER($H774))),0,
$N774*(VALUE(SUBSTITUTE($H774,"%",""))/100))))</f>
      </c>
      <c r="V774">
        <f>IFERROR(IF(FIND(" - ",$E774)&gt;0,MID($E774,FIND(" - ",$E774)+3,LEN($E774)),""),"")</f>
      </c>
      <c r="AE774" t="s">
        <v>1355</v>
      </c>
      <c r="AJ774">
        <f>IFERROR(LEFT($E774,FIND(" - ",$E774)-1),$E774)</f>
      </c>
      <c r="AM774">
        <f>IF($CB774&gt;=1,INDEX($AK:$AK,$CA774+1),"")</f>
      </c>
      <c r="AN774">
        <f>IF($CB774&gt;=2,INDEX($AK:$AK,$CA774+2),"")</f>
      </c>
      <c r="AO774">
        <f>IF($CB774&gt;=3,INDEX($AK:$AK,$CA774+3),"")</f>
      </c>
      <c r="AP774">
        <f>IF($CB774&gt;=4,INDEX($AK:$AK,$CA774+4),"")</f>
      </c>
      <c r="AQ774">
        <f>IF($CB774&gt;=5,INDEX($AK:$AK,$CA774+5),"")</f>
      </c>
      <c r="AR774">
        <f>IF($CB774&gt;=6,INDEX($AK:$AK,$CA774+6),"")</f>
      </c>
      <c r="AS774">
        <f>IF($CB774&gt;=7,INDEX($AK:$AK,$CA774+7),"")</f>
      </c>
      <c r="AT774">
        <f>IF($CB774&gt;=8,INDEX($AK:$AK,$CA774+8),"")</f>
      </c>
      <c r="AU774">
        <f>IF($CB774&gt;=9,INDEX($AK:$AK,$CA774+9),"")</f>
      </c>
      <c r="AV774">
        <f>IF($CB774&gt;=10,INDEX($AK:$AK,$CA774+10),"")</f>
      </c>
      <c r="AW774">
        <f>IF($CB774&gt;=11,INDEX($AK:$AK,$CA774+11),"")</f>
      </c>
      <c r="AX774">
        <f>IF($CB774&gt;=12,INDEX($AK:$AK,$CA774+12),"")</f>
      </c>
      <c r="AY774">
        <f>IF($CB774&gt;=13,INDEX($AK:$AK,$CA774+13),"")</f>
      </c>
      <c r="AZ774">
        <f>IF($CB774&gt;=14,INDEX($AK:$AK,$CA774+14),"")</f>
      </c>
      <c r="BA774">
        <f>IF($CB774&gt;=15,INDEX($AK:$AK,$CA774+15),"")</f>
      </c>
      <c r="BB774">
        <f>IF($CB774&gt;=16,INDEX($AK:$AK,$CA774+16),"")</f>
      </c>
      <c r="BC774">
        <f>IF($CB774&gt;=17,INDEX($AK:$AK,$CA774+17),"")</f>
      </c>
      <c r="BD774">
        <f>IF($CB774&gt;=18,INDEX($AK:$AK,$CA774+18),"")</f>
      </c>
      <c r="BE774">
        <f>IF($CB774&gt;=19,INDEX($AK:$AK,$CA774+19),"")</f>
      </c>
      <c r="BF774">
        <f>IF($CB774&gt;=20,INDEX($AK:$AK,$CA774+20),"")</f>
      </c>
      <c r="BG774">
        <f>IF($CB774&gt;=21,INDEX($AK:$AK,$CA774+21),"")</f>
      </c>
      <c r="BH774">
        <f>IF($CB774&gt;=22,INDEX($AK:$AK,$CA774+22),"")</f>
      </c>
      <c r="BI774">
        <f>IF($CB774&gt;=23,INDEX($AK:$AK,$CA774+23),"")</f>
      </c>
      <c r="BJ774">
        <f>IF($CB774&gt;=24,INDEX($AK:$AK,$CA774+24),"")</f>
      </c>
      <c r="BK774">
        <f>IF($CB774&gt;=25,INDEX($AK:$AK,$CA774+25),"")</f>
      </c>
      <c r="BL774">
        <f>IF($CB774&gt;=26,INDEX($AK:$AK,$CA774+26),"")</f>
      </c>
      <c r="BM774">
        <f>IF($CB774&gt;=27,INDEX($AK:$AK,$CA774+27),"")</f>
      </c>
      <c r="BN774">
        <f>IF($CB774&gt;=28,INDEX($AK:$AK,$CA774+28),"")</f>
      </c>
      <c r="BO774">
        <f>IF($CB774&gt;=29,INDEX($AK:$AK,$CA774+29),"")</f>
      </c>
      <c r="BP774">
        <f>IF($CB774&gt;=30,INDEX($AK:$AK,$CA774+30),"")</f>
      </c>
      <c r="BQ774">
        <f>IF($CB774&gt;=31,INDEX($AK:$AK,$CA774+31),"")</f>
      </c>
      <c r="BR774">
        <f>IF($CB774&gt;=32,INDEX($AK:$AK,$CA774+32),"")</f>
      </c>
      <c r="BS774">
        <f>IF($CB774&gt;=33,INDEX($AK:$AK,$CA774+33),"")</f>
      </c>
      <c r="BT774">
        <f>IF($CB774&gt;=34,INDEX($AK:$AK,$CA774+34),"")</f>
      </c>
      <c r="BU774">
        <f>IF($CB774&gt;=35,INDEX($AK:$AK,$CA774+35),"")</f>
      </c>
      <c r="BV774">
        <f>IF($CB774&gt;=36,INDEX($AK:$AK,$CA774+36),"")</f>
      </c>
      <c r="BW774">
        <f>IF($CB774&gt;=37,INDEX($AK:$AK,$CA774+37),"")</f>
      </c>
      <c r="BX774">
        <f>IF($CB774&gt;=38,INDEX($AK:$AK,$CA774+38),"")</f>
      </c>
      <c r="BY774">
        <f>IF($CB774&gt;=39,INDEX($AK:$AK,$CA774+39),"")</f>
      </c>
      <c r="BZ774">
        <f>IF($CB774&gt;=40,INDEX($AK:$AK,$CA774+40),"")</f>
      </c>
      <c r="CA774">
        <f>IFERROR(MATCH($AJ774,$AK$2:$AK$134,0)+1,0)</f>
      </c>
      <c r="CB774">
        <f>IFERROR(INDEX($AL$2:$AL$134,MATCH($AJ774,$AK$2:$AK$134,0)),0)</f>
      </c>
      <c r="CC774">
        <f>IFERROR(LEFT($F774,FIND(" - ",$F774)-1),$F774)</f>
      </c>
      <c r="CF774">
        <f>IF($DA774&gt;=1,INDEX($CD:$CD,$CZ774+1),"")</f>
      </c>
      <c r="CG774">
        <f>IF($DA774&gt;=2,INDEX($CD:$CD,$CZ774+2),"")</f>
      </c>
      <c r="CH774">
        <f>IF($DA774&gt;=3,INDEX($CD:$CD,$CZ774+3),"")</f>
      </c>
      <c r="CI774">
        <f>IF($DA774&gt;=4,INDEX($CD:$CD,$CZ774+4),"")</f>
      </c>
      <c r="CJ774">
        <f>IF($DA774&gt;=5,INDEX($CD:$CD,$CZ774+5),"")</f>
      </c>
      <c r="CK774">
        <f>IF($DA774&gt;=6,INDEX($CD:$CD,$CZ774+6),"")</f>
      </c>
      <c r="CL774">
        <f>IF($DA774&gt;=7,INDEX($CD:$CD,$CZ774+7),"")</f>
      </c>
      <c r="CM774">
        <f>IF($DA774&gt;=8,INDEX($CD:$CD,$CZ774+8),"")</f>
      </c>
      <c r="CN774">
        <f>IF($DA774&gt;=9,INDEX($CD:$CD,$CZ774+9),"")</f>
      </c>
      <c r="CO774">
        <f>IF($DA774&gt;=10,INDEX($CD:$CD,$CZ774+10),"")</f>
      </c>
      <c r="CP774">
        <f>IF($DA774&gt;=11,INDEX($CD:$CD,$CZ774+11),"")</f>
      </c>
      <c r="CQ774">
        <f>IF($DA774&gt;=12,INDEX($CD:$CD,$CZ774+12),"")</f>
      </c>
      <c r="CR774">
        <f>IF($DA774&gt;=13,INDEX($CD:$CD,$CZ774+13),"")</f>
      </c>
      <c r="CS774">
        <f>IF($DA774&gt;=14,INDEX($CD:$CD,$CZ774+14),"")</f>
      </c>
      <c r="CT774">
        <f>IF($DA774&gt;=15,INDEX($CD:$CD,$CZ774+15),"")</f>
      </c>
      <c r="CU774">
        <f>IF($DA774&gt;=16,INDEX($CD:$CD,$CZ774+16),"")</f>
      </c>
      <c r="CV774">
        <f>IF($DA774&gt;=17,INDEX($CD:$CD,$CZ774+17),"")</f>
      </c>
      <c r="CW774">
        <f>IF($DA774&gt;=18,INDEX($CD:$CD,$CZ774+18),"")</f>
      </c>
      <c r="CX774">
        <f>IF($DA774&gt;=19,INDEX($CD:$CD,$CZ774+19),"")</f>
      </c>
      <c r="CY774">
        <f>IF($DA774&gt;=20,INDEX($CD:$CD,$CZ774+20),"")</f>
      </c>
      <c r="CZ774">
        <f>IFERROR(MATCH($CC774,$CD$2:$CD$263,0)+1,0)</f>
      </c>
      <c r="DA774">
        <f>IFERROR(INDEX($CE$2:$CE$263,MATCH($CC774,$CD$2:$CD$263,0)),0)</f>
      </c>
      <c r="DB774">
        <f>IFERROR(INDEX($AI:$AI,MATCH($H774,$AH:$AH,0))&amp;"","")</f>
      </c>
      <c r="DF774">
        <f>IF($GI774&gt;=1,INDEX($DC:$DC,$GH774+1),"")</f>
      </c>
      <c r="DG774">
        <f>IF($GI774&gt;=2,INDEX($DC:$DC,$GH774+2),"")</f>
      </c>
      <c r="DH774">
        <f>IF($GI774&gt;=3,INDEX($DC:$DC,$GH774+3),"")</f>
      </c>
      <c r="DI774">
        <f>IF($GI774&gt;=4,INDEX($DC:$DC,$GH774+4),"")</f>
      </c>
      <c r="DJ774">
        <f>IF($GI774&gt;=5,INDEX($DC:$DC,$GH774+5),"")</f>
      </c>
      <c r="DK774">
        <f>IF($GI774&gt;=6,INDEX($DC:$DC,$GH774+6),"")</f>
      </c>
      <c r="DL774">
        <f>IF($GI774&gt;=7,INDEX($DC:$DC,$GH774+7),"")</f>
      </c>
      <c r="DM774">
        <f>IF($GI774&gt;=8,INDEX($DC:$DC,$GH774+8),"")</f>
      </c>
      <c r="DN774">
        <f>IF($GI774&gt;=9,INDEX($DC:$DC,$GH774+9),"")</f>
      </c>
      <c r="DO774">
        <f>IF($GI774&gt;=10,INDEX($DC:$DC,$GH774+10),"")</f>
      </c>
      <c r="DP774">
        <f>IF($GI774&gt;=11,INDEX($DC:$DC,$GH774+11),"")</f>
      </c>
      <c r="DQ774">
        <f>IF($GI774&gt;=12,INDEX($DC:$DC,$GH774+12),"")</f>
      </c>
      <c r="DR774">
        <f>IF($GI774&gt;=13,INDEX($DC:$DC,$GH774+13),"")</f>
      </c>
      <c r="DS774">
        <f>IF($GI774&gt;=14,INDEX($DC:$DC,$GH774+14),"")</f>
      </c>
      <c r="DT774">
        <f>IF($GI774&gt;=15,INDEX($DC:$DC,$GH774+15),"")</f>
      </c>
      <c r="DU774">
        <f>IF($GI774&gt;=16,INDEX($DC:$DC,$GH774+16),"")</f>
      </c>
      <c r="DV774">
        <f>IF($GI774&gt;=17,INDEX($DC:$DC,$GH774+17),"")</f>
      </c>
      <c r="DW774">
        <f>IF($GI774&gt;=18,INDEX($DC:$DC,$GH774+18),"")</f>
      </c>
      <c r="DX774">
        <f>IF($GI774&gt;=19,INDEX($DC:$DC,$GH774+19),"")</f>
      </c>
      <c r="DY774">
        <f>IF($GI774&gt;=20,INDEX($DC:$DC,$GH774+20),"")</f>
      </c>
      <c r="DZ774">
        <f>IF($GI774&gt;=21,INDEX($DC:$DC,$GH774+21),"")</f>
      </c>
      <c r="EA774">
        <f>IF($GI774&gt;=22,INDEX($DC:$DC,$GH774+22),"")</f>
      </c>
      <c r="EB774">
        <f>IF($GI774&gt;=23,INDEX($DC:$DC,$GH774+23),"")</f>
      </c>
      <c r="EC774">
        <f>IF($GI774&gt;=24,INDEX($DC:$DC,$GH774+24),"")</f>
      </c>
      <c r="ED774">
        <f>IF($GI774&gt;=25,INDEX($DC:$DC,$GH774+25),"")</f>
      </c>
      <c r="EE774">
        <f>IF($GI774&gt;=26,INDEX($DC:$DC,$GH774+26),"")</f>
      </c>
      <c r="EF774">
        <f>IF($GI774&gt;=27,INDEX($DC:$DC,$GH774+27),"")</f>
      </c>
      <c r="EG774">
        <f>IF($GI774&gt;=28,INDEX($DC:$DC,$GH774+28),"")</f>
      </c>
      <c r="EH774">
        <f>IF($GI774&gt;=29,INDEX($DC:$DC,$GH774+29),"")</f>
      </c>
      <c r="EI774">
        <f>IF($GI774&gt;=30,INDEX($DC:$DC,$GH774+30),"")</f>
      </c>
      <c r="EJ774">
        <f>IF($GI774&gt;=31,INDEX($DC:$DC,$GH774+31),"")</f>
      </c>
      <c r="EK774">
        <f>IF($GI774&gt;=32,INDEX($DC:$DC,$GH774+32),"")</f>
      </c>
      <c r="EL774">
        <f>IF($GI774&gt;=33,INDEX($DC:$DC,$GH774+33),"")</f>
      </c>
      <c r="EM774">
        <f>IF($GI774&gt;=34,INDEX($DC:$DC,$GH774+34),"")</f>
      </c>
      <c r="EN774">
        <f>IF($GI774&gt;=35,INDEX($DC:$DC,$GH774+35),"")</f>
      </c>
      <c r="EO774">
        <f>IF($GI774&gt;=36,INDEX($DC:$DC,$GH774+36),"")</f>
      </c>
      <c r="EP774">
        <f>IF($GI774&gt;=37,INDEX($DC:$DC,$GH774+37),"")</f>
      </c>
      <c r="EQ774">
        <f>IF($GI774&gt;=38,INDEX($DC:$DC,$GH774+38),"")</f>
      </c>
      <c r="ER774">
        <f>IF($GI774&gt;=39,INDEX($DC:$DC,$GH774+39),"")</f>
      </c>
      <c r="ES774">
        <f>IF($GI774&gt;=40,INDEX($DC:$DC,$GH774+40),"")</f>
      </c>
      <c r="ET774">
        <f>IF($GI774&gt;=1,INDEX($DD:$DD,$GH774+1),"")</f>
      </c>
      <c r="EU774">
        <f>IF($GI774&gt;=2,INDEX($DD:$DD,$GH774+2),"")</f>
      </c>
      <c r="EV774">
        <f>IF($GI774&gt;=3,INDEX($DD:$DD,$GH774+3),"")</f>
      </c>
      <c r="EW774">
        <f>IF($GI774&gt;=4,INDEX($DD:$DD,$GH774+4),"")</f>
      </c>
      <c r="EX774">
        <f>IF($GI774&gt;=5,INDEX($DD:$DD,$GH774+5),"")</f>
      </c>
      <c r="EY774">
        <f>IF($GI774&gt;=6,INDEX($DD:$DD,$GH774+6),"")</f>
      </c>
      <c r="EZ774">
        <f>IF($GI774&gt;=7,INDEX($DD:$DD,$GH774+7),"")</f>
      </c>
      <c r="FA774">
        <f>IF($GI774&gt;=8,INDEX($DD:$DD,$GH774+8),"")</f>
      </c>
      <c r="FB774">
        <f>IF($GI774&gt;=9,INDEX($DD:$DD,$GH774+9),"")</f>
      </c>
      <c r="FC774">
        <f>IF($GI774&gt;=10,INDEX($DD:$DD,$GH774+10),"")</f>
      </c>
      <c r="FD774">
        <f>IF($GI774&gt;=11,INDEX($DD:$DD,$GH774+11),"")</f>
      </c>
      <c r="FE774">
        <f>IF($GI774&gt;=12,INDEX($DD:$DD,$GH774+12),"")</f>
      </c>
      <c r="FF774">
        <f>IF($GI774&gt;=13,INDEX($DD:$DD,$GH774+13),"")</f>
      </c>
      <c r="FG774">
        <f>IF($GI774&gt;=14,INDEX($DD:$DD,$GH774+14),"")</f>
      </c>
      <c r="FH774">
        <f>IF($GI774&gt;=15,INDEX($DD:$DD,$GH774+15),"")</f>
      </c>
      <c r="FI774">
        <f>IF($GI774&gt;=16,INDEX($DD:$DD,$GH774+16),"")</f>
      </c>
      <c r="FJ774">
        <f>IF($GI774&gt;=17,INDEX($DD:$DD,$GH774+17),"")</f>
      </c>
      <c r="FK774">
        <f>IF($GI774&gt;=18,INDEX($DD:$DD,$GH774+18),"")</f>
      </c>
      <c r="FL774">
        <f>IF($GI774&gt;=19,INDEX($DD:$DD,$GH774+19),"")</f>
      </c>
      <c r="FM774">
        <f>IF($GI774&gt;=20,INDEX($DD:$DD,$GH774+20),"")</f>
      </c>
      <c r="FN774">
        <f>IF($GI774&gt;=21,INDEX($DD:$DD,$GH774+21),"")</f>
      </c>
      <c r="FO774">
        <f>IF($GI774&gt;=22,INDEX($DD:$DD,$GH774+22),"")</f>
      </c>
      <c r="FP774">
        <f>IF($GI774&gt;=23,INDEX($DD:$DD,$GH774+23),"")</f>
      </c>
      <c r="FQ774">
        <f>IF($GI774&gt;=24,INDEX($DD:$DD,$GH774+24),"")</f>
      </c>
      <c r="FR774">
        <f>IF($GI774&gt;=25,INDEX($DD:$DD,$GH774+25),"")</f>
      </c>
      <c r="FS774">
        <f>IF($GI774&gt;=26,INDEX($DD:$DD,$GH774+26),"")</f>
      </c>
      <c r="FT774">
        <f>IF($GI774&gt;=27,INDEX($DD:$DD,$GH774+27),"")</f>
      </c>
      <c r="FU774">
        <f>IF($GI774&gt;=28,INDEX($DD:$DD,$GH774+28),"")</f>
      </c>
      <c r="FV774">
        <f>IF($GI774&gt;=29,INDEX($DD:$DD,$GH774+29),"")</f>
      </c>
      <c r="FW774">
        <f>IF($GI774&gt;=30,INDEX($DD:$DD,$GH774+30),"")</f>
      </c>
      <c r="FX774">
        <f>IF($GI774&gt;=31,INDEX($DD:$DD,$GH774+31),"")</f>
      </c>
      <c r="FY774">
        <f>IF($GI774&gt;=32,INDEX($DD:$DD,$GH774+32),"")</f>
      </c>
      <c r="FZ774">
        <f>IF($GI774&gt;=33,INDEX($DD:$DD,$GH774+33),"")</f>
      </c>
      <c r="GA774">
        <f>IF($GI774&gt;=34,INDEX($DD:$DD,$GH774+34),"")</f>
      </c>
      <c r="GB774">
        <f>IF($GI774&gt;=35,INDEX($DD:$DD,$GH774+35),"")</f>
      </c>
      <c r="GC774">
        <f>IF($GI774&gt;=36,INDEX($DD:$DD,$GH774+36),"")</f>
      </c>
      <c r="GD774">
        <f>IF($GI774&gt;=37,INDEX($DD:$DD,$GH774+37),"")</f>
      </c>
      <c r="GE774">
        <f>IF($GI774&gt;=38,INDEX($DD:$DD,$GH774+38),"")</f>
      </c>
      <c r="GF774">
        <f>IF($GI774&gt;=39,INDEX($DD:$DD,$GH774+39),"")</f>
      </c>
      <c r="GG774">
        <f>IF($GI774&gt;=40,INDEX($DD:$DD,$GH774+40),"")</f>
      </c>
      <c r="GH774">
        <f>IFERROR(MATCH($DB774,$DC$2:$DC$148,0)+1,0)</f>
      </c>
      <c r="GI774">
        <f>IFERROR(INDEX($DE$2:$DE$148,MATCH($DB774,$DC$2:$DC$148,0)),0)</f>
      </c>
      <c r="GJ774">
        <f>IFERROR(MATCH($S774,$DF$774:$ES$774,0),0)</f>
      </c>
      <c r="GK774">
        <f>IF($GJ774&gt;0,INDEX($ET$774:$GG$774,$GJ774),"")</f>
      </c>
      <c r="GN774">
        <f>IF($IW774&gt;=1,INDEX($GL:$GL,$IV774+1),"")</f>
      </c>
      <c r="GO774">
        <f>IF($IW774&gt;=2,INDEX($GL:$GL,$IV774+2),"")</f>
      </c>
      <c r="GP774">
        <f>IF($IW774&gt;=3,INDEX($GL:$GL,$IV774+3),"")</f>
      </c>
      <c r="GQ774">
        <f>IF($IW774&gt;=4,INDEX($GL:$GL,$IV774+4),"")</f>
      </c>
      <c r="GR774">
        <f>IF($IW774&gt;=5,INDEX($GL:$GL,$IV774+5),"")</f>
      </c>
      <c r="GS774">
        <f>IF($IW774&gt;=6,INDEX($GL:$GL,$IV774+6),"")</f>
      </c>
      <c r="GT774">
        <f>IF($IW774&gt;=7,INDEX($GL:$GL,$IV774+7),"")</f>
      </c>
      <c r="GU774">
        <f>IF($IW774&gt;=8,INDEX($GL:$GL,$IV774+8),"")</f>
      </c>
      <c r="GV774">
        <f>IF($IW774&gt;=9,INDEX($GL:$GL,$IV774+9),"")</f>
      </c>
      <c r="GW774">
        <f>IF($IW774&gt;=10,INDEX($GL:$GL,$IV774+10),"")</f>
      </c>
      <c r="GX774">
        <f>IF($IW774&gt;=11,INDEX($GL:$GL,$IV774+11),"")</f>
      </c>
      <c r="GY774">
        <f>IF($IW774&gt;=12,INDEX($GL:$GL,$IV774+12),"")</f>
      </c>
      <c r="GZ774">
        <f>IF($IW774&gt;=13,INDEX($GL:$GL,$IV774+13),"")</f>
      </c>
      <c r="HA774">
        <f>IF($IW774&gt;=14,INDEX($GL:$GL,$IV774+14),"")</f>
      </c>
      <c r="HB774">
        <f>IF($IW774&gt;=15,INDEX($GL:$GL,$IV774+15),"")</f>
      </c>
      <c r="HC774">
        <f>IF($IW774&gt;=16,INDEX($GL:$GL,$IV774+16),"")</f>
      </c>
      <c r="HD774">
        <f>IF($IW774&gt;=17,INDEX($GL:$GL,$IV774+17),"")</f>
      </c>
      <c r="HE774">
        <f>IF($IW774&gt;=18,INDEX($GL:$GL,$IV774+18),"")</f>
      </c>
      <c r="HF774">
        <f>IF($IW774&gt;=19,INDEX($GL:$GL,$IV774+19),"")</f>
      </c>
      <c r="HG774">
        <f>IF($IW774&gt;=20,INDEX($GL:$GL,$IV774+20),"")</f>
      </c>
      <c r="HH774">
        <f>IF($IW774&gt;=21,INDEX($GL:$GL,$IV774+21),"")</f>
      </c>
      <c r="HI774">
        <f>IF($IW774&gt;=22,INDEX($GL:$GL,$IV774+22),"")</f>
      </c>
      <c r="HJ774">
        <f>IF($IW774&gt;=23,INDEX($GL:$GL,$IV774+23),"")</f>
      </c>
      <c r="HK774">
        <f>IF($IW774&gt;=24,INDEX($GL:$GL,$IV774+24),"")</f>
      </c>
      <c r="HL774">
        <f>IF($IW774&gt;=25,INDEX($GL:$GL,$IV774+25),"")</f>
      </c>
      <c r="HM774">
        <f>IF($IW774&gt;=26,INDEX($GL:$GL,$IV774+26),"")</f>
      </c>
      <c r="HN774">
        <f>IF($IW774&gt;=27,INDEX($GL:$GL,$IV774+27),"")</f>
      </c>
      <c r="HO774">
        <f>IF($IW774&gt;=28,INDEX($GL:$GL,$IV774+28),"")</f>
      </c>
      <c r="HP774">
        <f>IF($IW774&gt;=29,INDEX($GL:$GL,$IV774+29),"")</f>
      </c>
      <c r="HQ774">
        <f>IF($IW774&gt;=30,INDEX($GL:$GL,$IV774+30),"")</f>
      </c>
      <c r="HR774">
        <f>IF($IW774&gt;=31,INDEX($GL:$GL,$IV774+31),"")</f>
      </c>
      <c r="HS774">
        <f>IF($IW774&gt;=32,INDEX($GL:$GL,$IV774+32),"")</f>
      </c>
      <c r="HT774">
        <f>IF($IW774&gt;=33,INDEX($GL:$GL,$IV774+33),"")</f>
      </c>
      <c r="HU774">
        <f>IF($IW774&gt;=34,INDEX($GL:$GL,$IV774+34),"")</f>
      </c>
      <c r="HV774">
        <f>IF($IW774&gt;=35,INDEX($GL:$GL,$IV774+35),"")</f>
      </c>
      <c r="HW774">
        <f>IF($IW774&gt;=36,INDEX($GL:$GL,$IV774+36),"")</f>
      </c>
      <c r="HX774">
        <f>IF($IW774&gt;=37,INDEX($GL:$GL,$IV774+37),"")</f>
      </c>
      <c r="HY774">
        <f>IF($IW774&gt;=38,INDEX($GL:$GL,$IV774+38),"")</f>
      </c>
      <c r="HZ774">
        <f>IF($IW774&gt;=39,INDEX($GL:$GL,$IV774+39),"")</f>
      </c>
      <c r="IA774">
        <f>IF($IW774&gt;=40,INDEX($GL:$GL,$IV774+40),"")</f>
      </c>
      <c r="IB774">
        <f>IF($IW774&gt;=41,INDEX($GL:$GL,$IV774+41),"")</f>
      </c>
      <c r="IC774">
        <f>IF($IW774&gt;=42,INDEX($GL:$GL,$IV774+42),"")</f>
      </c>
      <c r="ID774">
        <f>IF($IW774&gt;=43,INDEX($GL:$GL,$IV774+43),"")</f>
      </c>
      <c r="IE774">
        <f>IF($IW774&gt;=44,INDEX($GL:$GL,$IV774+44),"")</f>
      </c>
      <c r="IF774">
        <f>IF($IW774&gt;=45,INDEX($GL:$GL,$IV774+45),"")</f>
      </c>
      <c r="IG774">
        <f>IF($IW774&gt;=46,INDEX($GL:$GL,$IV774+46),"")</f>
      </c>
      <c r="IH774">
        <f>IF($IW774&gt;=47,INDEX($GL:$GL,$IV774+47),"")</f>
      </c>
      <c r="II774">
        <f>IF($IW774&gt;=48,INDEX($GL:$GL,$IV774+48),"")</f>
      </c>
      <c r="IJ774">
        <f>IF($IW774&gt;=49,INDEX($GL:$GL,$IV774+49),"")</f>
      </c>
      <c r="IK774">
        <f>IF($IW774&gt;=50,INDEX($GL:$GL,$IV774+50),"")</f>
      </c>
      <c r="IL774">
        <f>IF($IW774&gt;=51,INDEX($GL:$GL,$IV774+51),"")</f>
      </c>
      <c r="IM774">
        <f>IF($IW774&gt;=52,INDEX($GL:$GL,$IV774+52),"")</f>
      </c>
      <c r="IN774">
        <f>IF($IW774&gt;=53,INDEX($GL:$GL,$IV774+53),"")</f>
      </c>
      <c r="IO774">
        <f>IF($IW774&gt;=54,INDEX($GL:$GL,$IV774+54),"")</f>
      </c>
      <c r="IP774">
        <f>IF($IW774&gt;=55,INDEX($GL:$GL,$IV774+55),"")</f>
      </c>
      <c r="IQ774">
        <f>IF($IW774&gt;=56,INDEX($GL:$GL,$IV774+56),"")</f>
      </c>
      <c r="IR774">
        <f>IF($IW774&gt;=57,INDEX($GL:$GL,$IV774+57),"")</f>
      </c>
      <c r="IS774">
        <f>IF($IW774&gt;=58,INDEX($GL:$GL,$IV774+58),"")</f>
      </c>
      <c r="IT774">
        <f>IF($IW774&gt;=59,INDEX($GL:$GL,$IV774+59),"")</f>
      </c>
      <c r="IU774">
        <f>IF($IW774&gt;=60,INDEX($GL:$GL,$IV774+60),"")</f>
      </c>
      <c r="IV774">
        <f>IFERROR(MATCH($GK774,$GL$2:$GL$324,0)+1,0)</f>
      </c>
      <c r="IW774">
        <f>IFERROR(INDEX($GM$2:$GM$324,MATCH($GK774,$GL$2:$GL$324,0)),0)</f>
      </c>
      <c r="IX774" t="s">
        <v>34</v>
      </c>
      <c r="IY774" t="s">
        <v>34</v>
      </c>
    </row>
    <row r="775" spans="1:259" x14ac:dyDescent="0.25">
      <c r="K775">
        <f>IF(OR($N775="",$J775=""),"",IFERROR($N775/$J775,0))</f>
      </c>
      <c r="L775">
        <f>IF($N775="","",
SUM($M775,$O775,$T775,$P775,$R775)*
(1-IF($U775="",0,VALUE($U775)/100)))</f>
      </c>
      <c r="M775">
        <f>IF($N775="","",$N775)</f>
      </c>
      <c r="O775">
        <f>IF($N775="","",
IF($H775="","",
IF(ISNUMBER(SEARCH("exempt",LOWER($H775))),0,
$N775*(VALUE(SUBSTITUTE($H775,"%",""))/100))))</f>
      </c>
      <c r="V775">
        <f>IFERROR(IF(FIND(" - ",$E775)&gt;0,MID($E775,FIND(" - ",$E775)+3,LEN($E775)),""),"")</f>
      </c>
      <c r="AE775" t="s">
        <v>1356</v>
      </c>
      <c r="AJ775">
        <f>IFERROR(LEFT($E775,FIND(" - ",$E775)-1),$E775)</f>
      </c>
      <c r="AM775">
        <f>IF($CB775&gt;=1,INDEX($AK:$AK,$CA775+1),"")</f>
      </c>
      <c r="AN775">
        <f>IF($CB775&gt;=2,INDEX($AK:$AK,$CA775+2),"")</f>
      </c>
      <c r="AO775">
        <f>IF($CB775&gt;=3,INDEX($AK:$AK,$CA775+3),"")</f>
      </c>
      <c r="AP775">
        <f>IF($CB775&gt;=4,INDEX($AK:$AK,$CA775+4),"")</f>
      </c>
      <c r="AQ775">
        <f>IF($CB775&gt;=5,INDEX($AK:$AK,$CA775+5),"")</f>
      </c>
      <c r="AR775">
        <f>IF($CB775&gt;=6,INDEX($AK:$AK,$CA775+6),"")</f>
      </c>
      <c r="AS775">
        <f>IF($CB775&gt;=7,INDEX($AK:$AK,$CA775+7),"")</f>
      </c>
      <c r="AT775">
        <f>IF($CB775&gt;=8,INDEX($AK:$AK,$CA775+8),"")</f>
      </c>
      <c r="AU775">
        <f>IF($CB775&gt;=9,INDEX($AK:$AK,$CA775+9),"")</f>
      </c>
      <c r="AV775">
        <f>IF($CB775&gt;=10,INDEX($AK:$AK,$CA775+10),"")</f>
      </c>
      <c r="AW775">
        <f>IF($CB775&gt;=11,INDEX($AK:$AK,$CA775+11),"")</f>
      </c>
      <c r="AX775">
        <f>IF($CB775&gt;=12,INDEX($AK:$AK,$CA775+12),"")</f>
      </c>
      <c r="AY775">
        <f>IF($CB775&gt;=13,INDEX($AK:$AK,$CA775+13),"")</f>
      </c>
      <c r="AZ775">
        <f>IF($CB775&gt;=14,INDEX($AK:$AK,$CA775+14),"")</f>
      </c>
      <c r="BA775">
        <f>IF($CB775&gt;=15,INDEX($AK:$AK,$CA775+15),"")</f>
      </c>
      <c r="BB775">
        <f>IF($CB775&gt;=16,INDEX($AK:$AK,$CA775+16),"")</f>
      </c>
      <c r="BC775">
        <f>IF($CB775&gt;=17,INDEX($AK:$AK,$CA775+17),"")</f>
      </c>
      <c r="BD775">
        <f>IF($CB775&gt;=18,INDEX($AK:$AK,$CA775+18),"")</f>
      </c>
      <c r="BE775">
        <f>IF($CB775&gt;=19,INDEX($AK:$AK,$CA775+19),"")</f>
      </c>
      <c r="BF775">
        <f>IF($CB775&gt;=20,INDEX($AK:$AK,$CA775+20),"")</f>
      </c>
      <c r="BG775">
        <f>IF($CB775&gt;=21,INDEX($AK:$AK,$CA775+21),"")</f>
      </c>
      <c r="BH775">
        <f>IF($CB775&gt;=22,INDEX($AK:$AK,$CA775+22),"")</f>
      </c>
      <c r="BI775">
        <f>IF($CB775&gt;=23,INDEX($AK:$AK,$CA775+23),"")</f>
      </c>
      <c r="BJ775">
        <f>IF($CB775&gt;=24,INDEX($AK:$AK,$CA775+24),"")</f>
      </c>
      <c r="BK775">
        <f>IF($CB775&gt;=25,INDEX($AK:$AK,$CA775+25),"")</f>
      </c>
      <c r="BL775">
        <f>IF($CB775&gt;=26,INDEX($AK:$AK,$CA775+26),"")</f>
      </c>
      <c r="BM775">
        <f>IF($CB775&gt;=27,INDEX($AK:$AK,$CA775+27),"")</f>
      </c>
      <c r="BN775">
        <f>IF($CB775&gt;=28,INDEX($AK:$AK,$CA775+28),"")</f>
      </c>
      <c r="BO775">
        <f>IF($CB775&gt;=29,INDEX($AK:$AK,$CA775+29),"")</f>
      </c>
      <c r="BP775">
        <f>IF($CB775&gt;=30,INDEX($AK:$AK,$CA775+30),"")</f>
      </c>
      <c r="BQ775">
        <f>IF($CB775&gt;=31,INDEX($AK:$AK,$CA775+31),"")</f>
      </c>
      <c r="BR775">
        <f>IF($CB775&gt;=32,INDEX($AK:$AK,$CA775+32),"")</f>
      </c>
      <c r="BS775">
        <f>IF($CB775&gt;=33,INDEX($AK:$AK,$CA775+33),"")</f>
      </c>
      <c r="BT775">
        <f>IF($CB775&gt;=34,INDEX($AK:$AK,$CA775+34),"")</f>
      </c>
      <c r="BU775">
        <f>IF($CB775&gt;=35,INDEX($AK:$AK,$CA775+35),"")</f>
      </c>
      <c r="BV775">
        <f>IF($CB775&gt;=36,INDEX($AK:$AK,$CA775+36),"")</f>
      </c>
      <c r="BW775">
        <f>IF($CB775&gt;=37,INDEX($AK:$AK,$CA775+37),"")</f>
      </c>
      <c r="BX775">
        <f>IF($CB775&gt;=38,INDEX($AK:$AK,$CA775+38),"")</f>
      </c>
      <c r="BY775">
        <f>IF($CB775&gt;=39,INDEX($AK:$AK,$CA775+39),"")</f>
      </c>
      <c r="BZ775">
        <f>IF($CB775&gt;=40,INDEX($AK:$AK,$CA775+40),"")</f>
      </c>
      <c r="CA775">
        <f>IFERROR(MATCH($AJ775,$AK$2:$AK$134,0)+1,0)</f>
      </c>
      <c r="CB775">
        <f>IFERROR(INDEX($AL$2:$AL$134,MATCH($AJ775,$AK$2:$AK$134,0)),0)</f>
      </c>
      <c r="CC775">
        <f>IFERROR(LEFT($F775,FIND(" - ",$F775)-1),$F775)</f>
      </c>
      <c r="CF775">
        <f>IF($DA775&gt;=1,INDEX($CD:$CD,$CZ775+1),"")</f>
      </c>
      <c r="CG775">
        <f>IF($DA775&gt;=2,INDEX($CD:$CD,$CZ775+2),"")</f>
      </c>
      <c r="CH775">
        <f>IF($DA775&gt;=3,INDEX($CD:$CD,$CZ775+3),"")</f>
      </c>
      <c r="CI775">
        <f>IF($DA775&gt;=4,INDEX($CD:$CD,$CZ775+4),"")</f>
      </c>
      <c r="CJ775">
        <f>IF($DA775&gt;=5,INDEX($CD:$CD,$CZ775+5),"")</f>
      </c>
      <c r="CK775">
        <f>IF($DA775&gt;=6,INDEX($CD:$CD,$CZ775+6),"")</f>
      </c>
      <c r="CL775">
        <f>IF($DA775&gt;=7,INDEX($CD:$CD,$CZ775+7),"")</f>
      </c>
      <c r="CM775">
        <f>IF($DA775&gt;=8,INDEX($CD:$CD,$CZ775+8),"")</f>
      </c>
      <c r="CN775">
        <f>IF($DA775&gt;=9,INDEX($CD:$CD,$CZ775+9),"")</f>
      </c>
      <c r="CO775">
        <f>IF($DA775&gt;=10,INDEX($CD:$CD,$CZ775+10),"")</f>
      </c>
      <c r="CP775">
        <f>IF($DA775&gt;=11,INDEX($CD:$CD,$CZ775+11),"")</f>
      </c>
      <c r="CQ775">
        <f>IF($DA775&gt;=12,INDEX($CD:$CD,$CZ775+12),"")</f>
      </c>
      <c r="CR775">
        <f>IF($DA775&gt;=13,INDEX($CD:$CD,$CZ775+13),"")</f>
      </c>
      <c r="CS775">
        <f>IF($DA775&gt;=14,INDEX($CD:$CD,$CZ775+14),"")</f>
      </c>
      <c r="CT775">
        <f>IF($DA775&gt;=15,INDEX($CD:$CD,$CZ775+15),"")</f>
      </c>
      <c r="CU775">
        <f>IF($DA775&gt;=16,INDEX($CD:$CD,$CZ775+16),"")</f>
      </c>
      <c r="CV775">
        <f>IF($DA775&gt;=17,INDEX($CD:$CD,$CZ775+17),"")</f>
      </c>
      <c r="CW775">
        <f>IF($DA775&gt;=18,INDEX($CD:$CD,$CZ775+18),"")</f>
      </c>
      <c r="CX775">
        <f>IF($DA775&gt;=19,INDEX($CD:$CD,$CZ775+19),"")</f>
      </c>
      <c r="CY775">
        <f>IF($DA775&gt;=20,INDEX($CD:$CD,$CZ775+20),"")</f>
      </c>
      <c r="CZ775">
        <f>IFERROR(MATCH($CC775,$CD$2:$CD$263,0)+1,0)</f>
      </c>
      <c r="DA775">
        <f>IFERROR(INDEX($CE$2:$CE$263,MATCH($CC775,$CD$2:$CD$263,0)),0)</f>
      </c>
      <c r="DB775">
        <f>IFERROR(INDEX($AI:$AI,MATCH($H775,$AH:$AH,0))&amp;"","")</f>
      </c>
      <c r="DF775">
        <f>IF($GI775&gt;=1,INDEX($DC:$DC,$GH775+1),"")</f>
      </c>
      <c r="DG775">
        <f>IF($GI775&gt;=2,INDEX($DC:$DC,$GH775+2),"")</f>
      </c>
      <c r="DH775">
        <f>IF($GI775&gt;=3,INDEX($DC:$DC,$GH775+3),"")</f>
      </c>
      <c r="DI775">
        <f>IF($GI775&gt;=4,INDEX($DC:$DC,$GH775+4),"")</f>
      </c>
      <c r="DJ775">
        <f>IF($GI775&gt;=5,INDEX($DC:$DC,$GH775+5),"")</f>
      </c>
      <c r="DK775">
        <f>IF($GI775&gt;=6,INDEX($DC:$DC,$GH775+6),"")</f>
      </c>
      <c r="DL775">
        <f>IF($GI775&gt;=7,INDEX($DC:$DC,$GH775+7),"")</f>
      </c>
      <c r="DM775">
        <f>IF($GI775&gt;=8,INDEX($DC:$DC,$GH775+8),"")</f>
      </c>
      <c r="DN775">
        <f>IF($GI775&gt;=9,INDEX($DC:$DC,$GH775+9),"")</f>
      </c>
      <c r="DO775">
        <f>IF($GI775&gt;=10,INDEX($DC:$DC,$GH775+10),"")</f>
      </c>
      <c r="DP775">
        <f>IF($GI775&gt;=11,INDEX($DC:$DC,$GH775+11),"")</f>
      </c>
      <c r="DQ775">
        <f>IF($GI775&gt;=12,INDEX($DC:$DC,$GH775+12),"")</f>
      </c>
      <c r="DR775">
        <f>IF($GI775&gt;=13,INDEX($DC:$DC,$GH775+13),"")</f>
      </c>
      <c r="DS775">
        <f>IF($GI775&gt;=14,INDEX($DC:$DC,$GH775+14),"")</f>
      </c>
      <c r="DT775">
        <f>IF($GI775&gt;=15,INDEX($DC:$DC,$GH775+15),"")</f>
      </c>
      <c r="DU775">
        <f>IF($GI775&gt;=16,INDEX($DC:$DC,$GH775+16),"")</f>
      </c>
      <c r="DV775">
        <f>IF($GI775&gt;=17,INDEX($DC:$DC,$GH775+17),"")</f>
      </c>
      <c r="DW775">
        <f>IF($GI775&gt;=18,INDEX($DC:$DC,$GH775+18),"")</f>
      </c>
      <c r="DX775">
        <f>IF($GI775&gt;=19,INDEX($DC:$DC,$GH775+19),"")</f>
      </c>
      <c r="DY775">
        <f>IF($GI775&gt;=20,INDEX($DC:$DC,$GH775+20),"")</f>
      </c>
      <c r="DZ775">
        <f>IF($GI775&gt;=21,INDEX($DC:$DC,$GH775+21),"")</f>
      </c>
      <c r="EA775">
        <f>IF($GI775&gt;=22,INDEX($DC:$DC,$GH775+22),"")</f>
      </c>
      <c r="EB775">
        <f>IF($GI775&gt;=23,INDEX($DC:$DC,$GH775+23),"")</f>
      </c>
      <c r="EC775">
        <f>IF($GI775&gt;=24,INDEX($DC:$DC,$GH775+24),"")</f>
      </c>
      <c r="ED775">
        <f>IF($GI775&gt;=25,INDEX($DC:$DC,$GH775+25),"")</f>
      </c>
      <c r="EE775">
        <f>IF($GI775&gt;=26,INDEX($DC:$DC,$GH775+26),"")</f>
      </c>
      <c r="EF775">
        <f>IF($GI775&gt;=27,INDEX($DC:$DC,$GH775+27),"")</f>
      </c>
      <c r="EG775">
        <f>IF($GI775&gt;=28,INDEX($DC:$DC,$GH775+28),"")</f>
      </c>
      <c r="EH775">
        <f>IF($GI775&gt;=29,INDEX($DC:$DC,$GH775+29),"")</f>
      </c>
      <c r="EI775">
        <f>IF($GI775&gt;=30,INDEX($DC:$DC,$GH775+30),"")</f>
      </c>
      <c r="EJ775">
        <f>IF($GI775&gt;=31,INDEX($DC:$DC,$GH775+31),"")</f>
      </c>
      <c r="EK775">
        <f>IF($GI775&gt;=32,INDEX($DC:$DC,$GH775+32),"")</f>
      </c>
      <c r="EL775">
        <f>IF($GI775&gt;=33,INDEX($DC:$DC,$GH775+33),"")</f>
      </c>
      <c r="EM775">
        <f>IF($GI775&gt;=34,INDEX($DC:$DC,$GH775+34),"")</f>
      </c>
      <c r="EN775">
        <f>IF($GI775&gt;=35,INDEX($DC:$DC,$GH775+35),"")</f>
      </c>
      <c r="EO775">
        <f>IF($GI775&gt;=36,INDEX($DC:$DC,$GH775+36),"")</f>
      </c>
      <c r="EP775">
        <f>IF($GI775&gt;=37,INDEX($DC:$DC,$GH775+37),"")</f>
      </c>
      <c r="EQ775">
        <f>IF($GI775&gt;=38,INDEX($DC:$DC,$GH775+38),"")</f>
      </c>
      <c r="ER775">
        <f>IF($GI775&gt;=39,INDEX($DC:$DC,$GH775+39),"")</f>
      </c>
      <c r="ES775">
        <f>IF($GI775&gt;=40,INDEX($DC:$DC,$GH775+40),"")</f>
      </c>
      <c r="ET775">
        <f>IF($GI775&gt;=1,INDEX($DD:$DD,$GH775+1),"")</f>
      </c>
      <c r="EU775">
        <f>IF($GI775&gt;=2,INDEX($DD:$DD,$GH775+2),"")</f>
      </c>
      <c r="EV775">
        <f>IF($GI775&gt;=3,INDEX($DD:$DD,$GH775+3),"")</f>
      </c>
      <c r="EW775">
        <f>IF($GI775&gt;=4,INDEX($DD:$DD,$GH775+4),"")</f>
      </c>
      <c r="EX775">
        <f>IF($GI775&gt;=5,INDEX($DD:$DD,$GH775+5),"")</f>
      </c>
      <c r="EY775">
        <f>IF($GI775&gt;=6,INDEX($DD:$DD,$GH775+6),"")</f>
      </c>
      <c r="EZ775">
        <f>IF($GI775&gt;=7,INDEX($DD:$DD,$GH775+7),"")</f>
      </c>
      <c r="FA775">
        <f>IF($GI775&gt;=8,INDEX($DD:$DD,$GH775+8),"")</f>
      </c>
      <c r="FB775">
        <f>IF($GI775&gt;=9,INDEX($DD:$DD,$GH775+9),"")</f>
      </c>
      <c r="FC775">
        <f>IF($GI775&gt;=10,INDEX($DD:$DD,$GH775+10),"")</f>
      </c>
      <c r="FD775">
        <f>IF($GI775&gt;=11,INDEX($DD:$DD,$GH775+11),"")</f>
      </c>
      <c r="FE775">
        <f>IF($GI775&gt;=12,INDEX($DD:$DD,$GH775+12),"")</f>
      </c>
      <c r="FF775">
        <f>IF($GI775&gt;=13,INDEX($DD:$DD,$GH775+13),"")</f>
      </c>
      <c r="FG775">
        <f>IF($GI775&gt;=14,INDEX($DD:$DD,$GH775+14),"")</f>
      </c>
      <c r="FH775">
        <f>IF($GI775&gt;=15,INDEX($DD:$DD,$GH775+15),"")</f>
      </c>
      <c r="FI775">
        <f>IF($GI775&gt;=16,INDEX($DD:$DD,$GH775+16),"")</f>
      </c>
      <c r="FJ775">
        <f>IF($GI775&gt;=17,INDEX($DD:$DD,$GH775+17),"")</f>
      </c>
      <c r="FK775">
        <f>IF($GI775&gt;=18,INDEX($DD:$DD,$GH775+18),"")</f>
      </c>
      <c r="FL775">
        <f>IF($GI775&gt;=19,INDEX($DD:$DD,$GH775+19),"")</f>
      </c>
      <c r="FM775">
        <f>IF($GI775&gt;=20,INDEX($DD:$DD,$GH775+20),"")</f>
      </c>
      <c r="FN775">
        <f>IF($GI775&gt;=21,INDEX($DD:$DD,$GH775+21),"")</f>
      </c>
      <c r="FO775">
        <f>IF($GI775&gt;=22,INDEX($DD:$DD,$GH775+22),"")</f>
      </c>
      <c r="FP775">
        <f>IF($GI775&gt;=23,INDEX($DD:$DD,$GH775+23),"")</f>
      </c>
      <c r="FQ775">
        <f>IF($GI775&gt;=24,INDEX($DD:$DD,$GH775+24),"")</f>
      </c>
      <c r="FR775">
        <f>IF($GI775&gt;=25,INDEX($DD:$DD,$GH775+25),"")</f>
      </c>
      <c r="FS775">
        <f>IF($GI775&gt;=26,INDEX($DD:$DD,$GH775+26),"")</f>
      </c>
      <c r="FT775">
        <f>IF($GI775&gt;=27,INDEX($DD:$DD,$GH775+27),"")</f>
      </c>
      <c r="FU775">
        <f>IF($GI775&gt;=28,INDEX($DD:$DD,$GH775+28),"")</f>
      </c>
      <c r="FV775">
        <f>IF($GI775&gt;=29,INDEX($DD:$DD,$GH775+29),"")</f>
      </c>
      <c r="FW775">
        <f>IF($GI775&gt;=30,INDEX($DD:$DD,$GH775+30),"")</f>
      </c>
      <c r="FX775">
        <f>IF($GI775&gt;=31,INDEX($DD:$DD,$GH775+31),"")</f>
      </c>
      <c r="FY775">
        <f>IF($GI775&gt;=32,INDEX($DD:$DD,$GH775+32),"")</f>
      </c>
      <c r="FZ775">
        <f>IF($GI775&gt;=33,INDEX($DD:$DD,$GH775+33),"")</f>
      </c>
      <c r="GA775">
        <f>IF($GI775&gt;=34,INDEX($DD:$DD,$GH775+34),"")</f>
      </c>
      <c r="GB775">
        <f>IF($GI775&gt;=35,INDEX($DD:$DD,$GH775+35),"")</f>
      </c>
      <c r="GC775">
        <f>IF($GI775&gt;=36,INDEX($DD:$DD,$GH775+36),"")</f>
      </c>
      <c r="GD775">
        <f>IF($GI775&gt;=37,INDEX($DD:$DD,$GH775+37),"")</f>
      </c>
      <c r="GE775">
        <f>IF($GI775&gt;=38,INDEX($DD:$DD,$GH775+38),"")</f>
      </c>
      <c r="GF775">
        <f>IF($GI775&gt;=39,INDEX($DD:$DD,$GH775+39),"")</f>
      </c>
      <c r="GG775">
        <f>IF($GI775&gt;=40,INDEX($DD:$DD,$GH775+40),"")</f>
      </c>
      <c r="GH775">
        <f>IFERROR(MATCH($DB775,$DC$2:$DC$148,0)+1,0)</f>
      </c>
      <c r="GI775">
        <f>IFERROR(INDEX($DE$2:$DE$148,MATCH($DB775,$DC$2:$DC$148,0)),0)</f>
      </c>
      <c r="GJ775">
        <f>IFERROR(MATCH($S775,$DF$775:$ES$775,0),0)</f>
      </c>
      <c r="GK775">
        <f>IF($GJ775&gt;0,INDEX($ET$775:$GG$775,$GJ775),"")</f>
      </c>
      <c r="GN775">
        <f>IF($IW775&gt;=1,INDEX($GL:$GL,$IV775+1),"")</f>
      </c>
      <c r="GO775">
        <f>IF($IW775&gt;=2,INDEX($GL:$GL,$IV775+2),"")</f>
      </c>
      <c r="GP775">
        <f>IF($IW775&gt;=3,INDEX($GL:$GL,$IV775+3),"")</f>
      </c>
      <c r="GQ775">
        <f>IF($IW775&gt;=4,INDEX($GL:$GL,$IV775+4),"")</f>
      </c>
      <c r="GR775">
        <f>IF($IW775&gt;=5,INDEX($GL:$GL,$IV775+5),"")</f>
      </c>
      <c r="GS775">
        <f>IF($IW775&gt;=6,INDEX($GL:$GL,$IV775+6),"")</f>
      </c>
      <c r="GT775">
        <f>IF($IW775&gt;=7,INDEX($GL:$GL,$IV775+7),"")</f>
      </c>
      <c r="GU775">
        <f>IF($IW775&gt;=8,INDEX($GL:$GL,$IV775+8),"")</f>
      </c>
      <c r="GV775">
        <f>IF($IW775&gt;=9,INDEX($GL:$GL,$IV775+9),"")</f>
      </c>
      <c r="GW775">
        <f>IF($IW775&gt;=10,INDEX($GL:$GL,$IV775+10),"")</f>
      </c>
      <c r="GX775">
        <f>IF($IW775&gt;=11,INDEX($GL:$GL,$IV775+11),"")</f>
      </c>
      <c r="GY775">
        <f>IF($IW775&gt;=12,INDEX($GL:$GL,$IV775+12),"")</f>
      </c>
      <c r="GZ775">
        <f>IF($IW775&gt;=13,INDEX($GL:$GL,$IV775+13),"")</f>
      </c>
      <c r="HA775">
        <f>IF($IW775&gt;=14,INDEX($GL:$GL,$IV775+14),"")</f>
      </c>
      <c r="HB775">
        <f>IF($IW775&gt;=15,INDEX($GL:$GL,$IV775+15),"")</f>
      </c>
      <c r="HC775">
        <f>IF($IW775&gt;=16,INDEX($GL:$GL,$IV775+16),"")</f>
      </c>
      <c r="HD775">
        <f>IF($IW775&gt;=17,INDEX($GL:$GL,$IV775+17),"")</f>
      </c>
      <c r="HE775">
        <f>IF($IW775&gt;=18,INDEX($GL:$GL,$IV775+18),"")</f>
      </c>
      <c r="HF775">
        <f>IF($IW775&gt;=19,INDEX($GL:$GL,$IV775+19),"")</f>
      </c>
      <c r="HG775">
        <f>IF($IW775&gt;=20,INDEX($GL:$GL,$IV775+20),"")</f>
      </c>
      <c r="HH775">
        <f>IF($IW775&gt;=21,INDEX($GL:$GL,$IV775+21),"")</f>
      </c>
      <c r="HI775">
        <f>IF($IW775&gt;=22,INDEX($GL:$GL,$IV775+22),"")</f>
      </c>
      <c r="HJ775">
        <f>IF($IW775&gt;=23,INDEX($GL:$GL,$IV775+23),"")</f>
      </c>
      <c r="HK775">
        <f>IF($IW775&gt;=24,INDEX($GL:$GL,$IV775+24),"")</f>
      </c>
      <c r="HL775">
        <f>IF($IW775&gt;=25,INDEX($GL:$GL,$IV775+25),"")</f>
      </c>
      <c r="HM775">
        <f>IF($IW775&gt;=26,INDEX($GL:$GL,$IV775+26),"")</f>
      </c>
      <c r="HN775">
        <f>IF($IW775&gt;=27,INDEX($GL:$GL,$IV775+27),"")</f>
      </c>
      <c r="HO775">
        <f>IF($IW775&gt;=28,INDEX($GL:$GL,$IV775+28),"")</f>
      </c>
      <c r="HP775">
        <f>IF($IW775&gt;=29,INDEX($GL:$GL,$IV775+29),"")</f>
      </c>
      <c r="HQ775">
        <f>IF($IW775&gt;=30,INDEX($GL:$GL,$IV775+30),"")</f>
      </c>
      <c r="HR775">
        <f>IF($IW775&gt;=31,INDEX($GL:$GL,$IV775+31),"")</f>
      </c>
      <c r="HS775">
        <f>IF($IW775&gt;=32,INDEX($GL:$GL,$IV775+32),"")</f>
      </c>
      <c r="HT775">
        <f>IF($IW775&gt;=33,INDEX($GL:$GL,$IV775+33),"")</f>
      </c>
      <c r="HU775">
        <f>IF($IW775&gt;=34,INDEX($GL:$GL,$IV775+34),"")</f>
      </c>
      <c r="HV775">
        <f>IF($IW775&gt;=35,INDEX($GL:$GL,$IV775+35),"")</f>
      </c>
      <c r="HW775">
        <f>IF($IW775&gt;=36,INDEX($GL:$GL,$IV775+36),"")</f>
      </c>
      <c r="HX775">
        <f>IF($IW775&gt;=37,INDEX($GL:$GL,$IV775+37),"")</f>
      </c>
      <c r="HY775">
        <f>IF($IW775&gt;=38,INDEX($GL:$GL,$IV775+38),"")</f>
      </c>
      <c r="HZ775">
        <f>IF($IW775&gt;=39,INDEX($GL:$GL,$IV775+39),"")</f>
      </c>
      <c r="IA775">
        <f>IF($IW775&gt;=40,INDEX($GL:$GL,$IV775+40),"")</f>
      </c>
      <c r="IB775">
        <f>IF($IW775&gt;=41,INDEX($GL:$GL,$IV775+41),"")</f>
      </c>
      <c r="IC775">
        <f>IF($IW775&gt;=42,INDEX($GL:$GL,$IV775+42),"")</f>
      </c>
      <c r="ID775">
        <f>IF($IW775&gt;=43,INDEX($GL:$GL,$IV775+43),"")</f>
      </c>
      <c r="IE775">
        <f>IF($IW775&gt;=44,INDEX($GL:$GL,$IV775+44),"")</f>
      </c>
      <c r="IF775">
        <f>IF($IW775&gt;=45,INDEX($GL:$GL,$IV775+45),"")</f>
      </c>
      <c r="IG775">
        <f>IF($IW775&gt;=46,INDEX($GL:$GL,$IV775+46),"")</f>
      </c>
      <c r="IH775">
        <f>IF($IW775&gt;=47,INDEX($GL:$GL,$IV775+47),"")</f>
      </c>
      <c r="II775">
        <f>IF($IW775&gt;=48,INDEX($GL:$GL,$IV775+48),"")</f>
      </c>
      <c r="IJ775">
        <f>IF($IW775&gt;=49,INDEX($GL:$GL,$IV775+49),"")</f>
      </c>
      <c r="IK775">
        <f>IF($IW775&gt;=50,INDEX($GL:$GL,$IV775+50),"")</f>
      </c>
      <c r="IL775">
        <f>IF($IW775&gt;=51,INDEX($GL:$GL,$IV775+51),"")</f>
      </c>
      <c r="IM775">
        <f>IF($IW775&gt;=52,INDEX($GL:$GL,$IV775+52),"")</f>
      </c>
      <c r="IN775">
        <f>IF($IW775&gt;=53,INDEX($GL:$GL,$IV775+53),"")</f>
      </c>
      <c r="IO775">
        <f>IF($IW775&gt;=54,INDEX($GL:$GL,$IV775+54),"")</f>
      </c>
      <c r="IP775">
        <f>IF($IW775&gt;=55,INDEX($GL:$GL,$IV775+55),"")</f>
      </c>
      <c r="IQ775">
        <f>IF($IW775&gt;=56,INDEX($GL:$GL,$IV775+56),"")</f>
      </c>
      <c r="IR775">
        <f>IF($IW775&gt;=57,INDEX($GL:$GL,$IV775+57),"")</f>
      </c>
      <c r="IS775">
        <f>IF($IW775&gt;=58,INDEX($GL:$GL,$IV775+58),"")</f>
      </c>
      <c r="IT775">
        <f>IF($IW775&gt;=59,INDEX($GL:$GL,$IV775+59),"")</f>
      </c>
      <c r="IU775">
        <f>IF($IW775&gt;=60,INDEX($GL:$GL,$IV775+60),"")</f>
      </c>
      <c r="IV775">
        <f>IFERROR(MATCH($GK775,$GL$2:$GL$324,0)+1,0)</f>
      </c>
      <c r="IW775">
        <f>IFERROR(INDEX($GM$2:$GM$324,MATCH($GK775,$GL$2:$GL$324,0)),0)</f>
      </c>
      <c r="IX775" t="s">
        <v>34</v>
      </c>
      <c r="IY775" t="s">
        <v>34</v>
      </c>
    </row>
    <row r="776" spans="1:259" x14ac:dyDescent="0.25">
      <c r="K776">
        <f>IF(OR($N776="",$J776=""),"",IFERROR($N776/$J776,0))</f>
      </c>
      <c r="L776">
        <f>IF($N776="","",
SUM($M776,$O776,$T776,$P776,$R776)*
(1-IF($U776="",0,VALUE($U776)/100)))</f>
      </c>
      <c r="M776">
        <f>IF($N776="","",$N776)</f>
      </c>
      <c r="O776">
        <f>IF($N776="","",
IF($H776="","",
IF(ISNUMBER(SEARCH("exempt",LOWER($H776))),0,
$N776*(VALUE(SUBSTITUTE($H776,"%",""))/100))))</f>
      </c>
      <c r="V776">
        <f>IFERROR(IF(FIND(" - ",$E776)&gt;0,MID($E776,FIND(" - ",$E776)+3,LEN($E776)),""),"")</f>
      </c>
      <c r="AE776" t="s">
        <v>1357</v>
      </c>
      <c r="AJ776">
        <f>IFERROR(LEFT($E776,FIND(" - ",$E776)-1),$E776)</f>
      </c>
      <c r="AM776">
        <f>IF($CB776&gt;=1,INDEX($AK:$AK,$CA776+1),"")</f>
      </c>
      <c r="AN776">
        <f>IF($CB776&gt;=2,INDEX($AK:$AK,$CA776+2),"")</f>
      </c>
      <c r="AO776">
        <f>IF($CB776&gt;=3,INDEX($AK:$AK,$CA776+3),"")</f>
      </c>
      <c r="AP776">
        <f>IF($CB776&gt;=4,INDEX($AK:$AK,$CA776+4),"")</f>
      </c>
      <c r="AQ776">
        <f>IF($CB776&gt;=5,INDEX($AK:$AK,$CA776+5),"")</f>
      </c>
      <c r="AR776">
        <f>IF($CB776&gt;=6,INDEX($AK:$AK,$CA776+6),"")</f>
      </c>
      <c r="AS776">
        <f>IF($CB776&gt;=7,INDEX($AK:$AK,$CA776+7),"")</f>
      </c>
      <c r="AT776">
        <f>IF($CB776&gt;=8,INDEX($AK:$AK,$CA776+8),"")</f>
      </c>
      <c r="AU776">
        <f>IF($CB776&gt;=9,INDEX($AK:$AK,$CA776+9),"")</f>
      </c>
      <c r="AV776">
        <f>IF($CB776&gt;=10,INDEX($AK:$AK,$CA776+10),"")</f>
      </c>
      <c r="AW776">
        <f>IF($CB776&gt;=11,INDEX($AK:$AK,$CA776+11),"")</f>
      </c>
      <c r="AX776">
        <f>IF($CB776&gt;=12,INDEX($AK:$AK,$CA776+12),"")</f>
      </c>
      <c r="AY776">
        <f>IF($CB776&gt;=13,INDEX($AK:$AK,$CA776+13),"")</f>
      </c>
      <c r="AZ776">
        <f>IF($CB776&gt;=14,INDEX($AK:$AK,$CA776+14),"")</f>
      </c>
      <c r="BA776">
        <f>IF($CB776&gt;=15,INDEX($AK:$AK,$CA776+15),"")</f>
      </c>
      <c r="BB776">
        <f>IF($CB776&gt;=16,INDEX($AK:$AK,$CA776+16),"")</f>
      </c>
      <c r="BC776">
        <f>IF($CB776&gt;=17,INDEX($AK:$AK,$CA776+17),"")</f>
      </c>
      <c r="BD776">
        <f>IF($CB776&gt;=18,INDEX($AK:$AK,$CA776+18),"")</f>
      </c>
      <c r="BE776">
        <f>IF($CB776&gt;=19,INDEX($AK:$AK,$CA776+19),"")</f>
      </c>
      <c r="BF776">
        <f>IF($CB776&gt;=20,INDEX($AK:$AK,$CA776+20),"")</f>
      </c>
      <c r="BG776">
        <f>IF($CB776&gt;=21,INDEX($AK:$AK,$CA776+21),"")</f>
      </c>
      <c r="BH776">
        <f>IF($CB776&gt;=22,INDEX($AK:$AK,$CA776+22),"")</f>
      </c>
      <c r="BI776">
        <f>IF($CB776&gt;=23,INDEX($AK:$AK,$CA776+23),"")</f>
      </c>
      <c r="BJ776">
        <f>IF($CB776&gt;=24,INDEX($AK:$AK,$CA776+24),"")</f>
      </c>
      <c r="BK776">
        <f>IF($CB776&gt;=25,INDEX($AK:$AK,$CA776+25),"")</f>
      </c>
      <c r="BL776">
        <f>IF($CB776&gt;=26,INDEX($AK:$AK,$CA776+26),"")</f>
      </c>
      <c r="BM776">
        <f>IF($CB776&gt;=27,INDEX($AK:$AK,$CA776+27),"")</f>
      </c>
      <c r="BN776">
        <f>IF($CB776&gt;=28,INDEX($AK:$AK,$CA776+28),"")</f>
      </c>
      <c r="BO776">
        <f>IF($CB776&gt;=29,INDEX($AK:$AK,$CA776+29),"")</f>
      </c>
      <c r="BP776">
        <f>IF($CB776&gt;=30,INDEX($AK:$AK,$CA776+30),"")</f>
      </c>
      <c r="BQ776">
        <f>IF($CB776&gt;=31,INDEX($AK:$AK,$CA776+31),"")</f>
      </c>
      <c r="BR776">
        <f>IF($CB776&gt;=32,INDEX($AK:$AK,$CA776+32),"")</f>
      </c>
      <c r="BS776">
        <f>IF($CB776&gt;=33,INDEX($AK:$AK,$CA776+33),"")</f>
      </c>
      <c r="BT776">
        <f>IF($CB776&gt;=34,INDEX($AK:$AK,$CA776+34),"")</f>
      </c>
      <c r="BU776">
        <f>IF($CB776&gt;=35,INDEX($AK:$AK,$CA776+35),"")</f>
      </c>
      <c r="BV776">
        <f>IF($CB776&gt;=36,INDEX($AK:$AK,$CA776+36),"")</f>
      </c>
      <c r="BW776">
        <f>IF($CB776&gt;=37,INDEX($AK:$AK,$CA776+37),"")</f>
      </c>
      <c r="BX776">
        <f>IF($CB776&gt;=38,INDEX($AK:$AK,$CA776+38),"")</f>
      </c>
      <c r="BY776">
        <f>IF($CB776&gt;=39,INDEX($AK:$AK,$CA776+39),"")</f>
      </c>
      <c r="BZ776">
        <f>IF($CB776&gt;=40,INDEX($AK:$AK,$CA776+40),"")</f>
      </c>
      <c r="CA776">
        <f>IFERROR(MATCH($AJ776,$AK$2:$AK$134,0)+1,0)</f>
      </c>
      <c r="CB776">
        <f>IFERROR(INDEX($AL$2:$AL$134,MATCH($AJ776,$AK$2:$AK$134,0)),0)</f>
      </c>
      <c r="CC776">
        <f>IFERROR(LEFT($F776,FIND(" - ",$F776)-1),$F776)</f>
      </c>
      <c r="CF776">
        <f>IF($DA776&gt;=1,INDEX($CD:$CD,$CZ776+1),"")</f>
      </c>
      <c r="CG776">
        <f>IF($DA776&gt;=2,INDEX($CD:$CD,$CZ776+2),"")</f>
      </c>
      <c r="CH776">
        <f>IF($DA776&gt;=3,INDEX($CD:$CD,$CZ776+3),"")</f>
      </c>
      <c r="CI776">
        <f>IF($DA776&gt;=4,INDEX($CD:$CD,$CZ776+4),"")</f>
      </c>
      <c r="CJ776">
        <f>IF($DA776&gt;=5,INDEX($CD:$CD,$CZ776+5),"")</f>
      </c>
      <c r="CK776">
        <f>IF($DA776&gt;=6,INDEX($CD:$CD,$CZ776+6),"")</f>
      </c>
      <c r="CL776">
        <f>IF($DA776&gt;=7,INDEX($CD:$CD,$CZ776+7),"")</f>
      </c>
      <c r="CM776">
        <f>IF($DA776&gt;=8,INDEX($CD:$CD,$CZ776+8),"")</f>
      </c>
      <c r="CN776">
        <f>IF($DA776&gt;=9,INDEX($CD:$CD,$CZ776+9),"")</f>
      </c>
      <c r="CO776">
        <f>IF($DA776&gt;=10,INDEX($CD:$CD,$CZ776+10),"")</f>
      </c>
      <c r="CP776">
        <f>IF($DA776&gt;=11,INDEX($CD:$CD,$CZ776+11),"")</f>
      </c>
      <c r="CQ776">
        <f>IF($DA776&gt;=12,INDEX($CD:$CD,$CZ776+12),"")</f>
      </c>
      <c r="CR776">
        <f>IF($DA776&gt;=13,INDEX($CD:$CD,$CZ776+13),"")</f>
      </c>
      <c r="CS776">
        <f>IF($DA776&gt;=14,INDEX($CD:$CD,$CZ776+14),"")</f>
      </c>
      <c r="CT776">
        <f>IF($DA776&gt;=15,INDEX($CD:$CD,$CZ776+15),"")</f>
      </c>
      <c r="CU776">
        <f>IF($DA776&gt;=16,INDEX($CD:$CD,$CZ776+16),"")</f>
      </c>
      <c r="CV776">
        <f>IF($DA776&gt;=17,INDEX($CD:$CD,$CZ776+17),"")</f>
      </c>
      <c r="CW776">
        <f>IF($DA776&gt;=18,INDEX($CD:$CD,$CZ776+18),"")</f>
      </c>
      <c r="CX776">
        <f>IF($DA776&gt;=19,INDEX($CD:$CD,$CZ776+19),"")</f>
      </c>
      <c r="CY776">
        <f>IF($DA776&gt;=20,INDEX($CD:$CD,$CZ776+20),"")</f>
      </c>
      <c r="CZ776">
        <f>IFERROR(MATCH($CC776,$CD$2:$CD$263,0)+1,0)</f>
      </c>
      <c r="DA776">
        <f>IFERROR(INDEX($CE$2:$CE$263,MATCH($CC776,$CD$2:$CD$263,0)),0)</f>
      </c>
      <c r="DB776">
        <f>IFERROR(INDEX($AI:$AI,MATCH($H776,$AH:$AH,0))&amp;"","")</f>
      </c>
      <c r="DF776">
        <f>IF($GI776&gt;=1,INDEX($DC:$DC,$GH776+1),"")</f>
      </c>
      <c r="DG776">
        <f>IF($GI776&gt;=2,INDEX($DC:$DC,$GH776+2),"")</f>
      </c>
      <c r="DH776">
        <f>IF($GI776&gt;=3,INDEX($DC:$DC,$GH776+3),"")</f>
      </c>
      <c r="DI776">
        <f>IF($GI776&gt;=4,INDEX($DC:$DC,$GH776+4),"")</f>
      </c>
      <c r="DJ776">
        <f>IF($GI776&gt;=5,INDEX($DC:$DC,$GH776+5),"")</f>
      </c>
      <c r="DK776">
        <f>IF($GI776&gt;=6,INDEX($DC:$DC,$GH776+6),"")</f>
      </c>
      <c r="DL776">
        <f>IF($GI776&gt;=7,INDEX($DC:$DC,$GH776+7),"")</f>
      </c>
      <c r="DM776">
        <f>IF($GI776&gt;=8,INDEX($DC:$DC,$GH776+8),"")</f>
      </c>
      <c r="DN776">
        <f>IF($GI776&gt;=9,INDEX($DC:$DC,$GH776+9),"")</f>
      </c>
      <c r="DO776">
        <f>IF($GI776&gt;=10,INDEX($DC:$DC,$GH776+10),"")</f>
      </c>
      <c r="DP776">
        <f>IF($GI776&gt;=11,INDEX($DC:$DC,$GH776+11),"")</f>
      </c>
      <c r="DQ776">
        <f>IF($GI776&gt;=12,INDEX($DC:$DC,$GH776+12),"")</f>
      </c>
      <c r="DR776">
        <f>IF($GI776&gt;=13,INDEX($DC:$DC,$GH776+13),"")</f>
      </c>
      <c r="DS776">
        <f>IF($GI776&gt;=14,INDEX($DC:$DC,$GH776+14),"")</f>
      </c>
      <c r="DT776">
        <f>IF($GI776&gt;=15,INDEX($DC:$DC,$GH776+15),"")</f>
      </c>
      <c r="DU776">
        <f>IF($GI776&gt;=16,INDEX($DC:$DC,$GH776+16),"")</f>
      </c>
      <c r="DV776">
        <f>IF($GI776&gt;=17,INDEX($DC:$DC,$GH776+17),"")</f>
      </c>
      <c r="DW776">
        <f>IF($GI776&gt;=18,INDEX($DC:$DC,$GH776+18),"")</f>
      </c>
      <c r="DX776">
        <f>IF($GI776&gt;=19,INDEX($DC:$DC,$GH776+19),"")</f>
      </c>
      <c r="DY776">
        <f>IF($GI776&gt;=20,INDEX($DC:$DC,$GH776+20),"")</f>
      </c>
      <c r="DZ776">
        <f>IF($GI776&gt;=21,INDEX($DC:$DC,$GH776+21),"")</f>
      </c>
      <c r="EA776">
        <f>IF($GI776&gt;=22,INDEX($DC:$DC,$GH776+22),"")</f>
      </c>
      <c r="EB776">
        <f>IF($GI776&gt;=23,INDEX($DC:$DC,$GH776+23),"")</f>
      </c>
      <c r="EC776">
        <f>IF($GI776&gt;=24,INDEX($DC:$DC,$GH776+24),"")</f>
      </c>
      <c r="ED776">
        <f>IF($GI776&gt;=25,INDEX($DC:$DC,$GH776+25),"")</f>
      </c>
      <c r="EE776">
        <f>IF($GI776&gt;=26,INDEX($DC:$DC,$GH776+26),"")</f>
      </c>
      <c r="EF776">
        <f>IF($GI776&gt;=27,INDEX($DC:$DC,$GH776+27),"")</f>
      </c>
      <c r="EG776">
        <f>IF($GI776&gt;=28,INDEX($DC:$DC,$GH776+28),"")</f>
      </c>
      <c r="EH776">
        <f>IF($GI776&gt;=29,INDEX($DC:$DC,$GH776+29),"")</f>
      </c>
      <c r="EI776">
        <f>IF($GI776&gt;=30,INDEX($DC:$DC,$GH776+30),"")</f>
      </c>
      <c r="EJ776">
        <f>IF($GI776&gt;=31,INDEX($DC:$DC,$GH776+31),"")</f>
      </c>
      <c r="EK776">
        <f>IF($GI776&gt;=32,INDEX($DC:$DC,$GH776+32),"")</f>
      </c>
      <c r="EL776">
        <f>IF($GI776&gt;=33,INDEX($DC:$DC,$GH776+33),"")</f>
      </c>
      <c r="EM776">
        <f>IF($GI776&gt;=34,INDEX($DC:$DC,$GH776+34),"")</f>
      </c>
      <c r="EN776">
        <f>IF($GI776&gt;=35,INDEX($DC:$DC,$GH776+35),"")</f>
      </c>
      <c r="EO776">
        <f>IF($GI776&gt;=36,INDEX($DC:$DC,$GH776+36),"")</f>
      </c>
      <c r="EP776">
        <f>IF($GI776&gt;=37,INDEX($DC:$DC,$GH776+37),"")</f>
      </c>
      <c r="EQ776">
        <f>IF($GI776&gt;=38,INDEX($DC:$DC,$GH776+38),"")</f>
      </c>
      <c r="ER776">
        <f>IF($GI776&gt;=39,INDEX($DC:$DC,$GH776+39),"")</f>
      </c>
      <c r="ES776">
        <f>IF($GI776&gt;=40,INDEX($DC:$DC,$GH776+40),"")</f>
      </c>
      <c r="ET776">
        <f>IF($GI776&gt;=1,INDEX($DD:$DD,$GH776+1),"")</f>
      </c>
      <c r="EU776">
        <f>IF($GI776&gt;=2,INDEX($DD:$DD,$GH776+2),"")</f>
      </c>
      <c r="EV776">
        <f>IF($GI776&gt;=3,INDEX($DD:$DD,$GH776+3),"")</f>
      </c>
      <c r="EW776">
        <f>IF($GI776&gt;=4,INDEX($DD:$DD,$GH776+4),"")</f>
      </c>
      <c r="EX776">
        <f>IF($GI776&gt;=5,INDEX($DD:$DD,$GH776+5),"")</f>
      </c>
      <c r="EY776">
        <f>IF($GI776&gt;=6,INDEX($DD:$DD,$GH776+6),"")</f>
      </c>
      <c r="EZ776">
        <f>IF($GI776&gt;=7,INDEX($DD:$DD,$GH776+7),"")</f>
      </c>
      <c r="FA776">
        <f>IF($GI776&gt;=8,INDEX($DD:$DD,$GH776+8),"")</f>
      </c>
      <c r="FB776">
        <f>IF($GI776&gt;=9,INDEX($DD:$DD,$GH776+9),"")</f>
      </c>
      <c r="FC776">
        <f>IF($GI776&gt;=10,INDEX($DD:$DD,$GH776+10),"")</f>
      </c>
      <c r="FD776">
        <f>IF($GI776&gt;=11,INDEX($DD:$DD,$GH776+11),"")</f>
      </c>
      <c r="FE776">
        <f>IF($GI776&gt;=12,INDEX($DD:$DD,$GH776+12),"")</f>
      </c>
      <c r="FF776">
        <f>IF($GI776&gt;=13,INDEX($DD:$DD,$GH776+13),"")</f>
      </c>
      <c r="FG776">
        <f>IF($GI776&gt;=14,INDEX($DD:$DD,$GH776+14),"")</f>
      </c>
      <c r="FH776">
        <f>IF($GI776&gt;=15,INDEX($DD:$DD,$GH776+15),"")</f>
      </c>
      <c r="FI776">
        <f>IF($GI776&gt;=16,INDEX($DD:$DD,$GH776+16),"")</f>
      </c>
      <c r="FJ776">
        <f>IF($GI776&gt;=17,INDEX($DD:$DD,$GH776+17),"")</f>
      </c>
      <c r="FK776">
        <f>IF($GI776&gt;=18,INDEX($DD:$DD,$GH776+18),"")</f>
      </c>
      <c r="FL776">
        <f>IF($GI776&gt;=19,INDEX($DD:$DD,$GH776+19),"")</f>
      </c>
      <c r="FM776">
        <f>IF($GI776&gt;=20,INDEX($DD:$DD,$GH776+20),"")</f>
      </c>
      <c r="FN776">
        <f>IF($GI776&gt;=21,INDEX($DD:$DD,$GH776+21),"")</f>
      </c>
      <c r="FO776">
        <f>IF($GI776&gt;=22,INDEX($DD:$DD,$GH776+22),"")</f>
      </c>
      <c r="FP776">
        <f>IF($GI776&gt;=23,INDEX($DD:$DD,$GH776+23),"")</f>
      </c>
      <c r="FQ776">
        <f>IF($GI776&gt;=24,INDEX($DD:$DD,$GH776+24),"")</f>
      </c>
      <c r="FR776">
        <f>IF($GI776&gt;=25,INDEX($DD:$DD,$GH776+25),"")</f>
      </c>
      <c r="FS776">
        <f>IF($GI776&gt;=26,INDEX($DD:$DD,$GH776+26),"")</f>
      </c>
      <c r="FT776">
        <f>IF($GI776&gt;=27,INDEX($DD:$DD,$GH776+27),"")</f>
      </c>
      <c r="FU776">
        <f>IF($GI776&gt;=28,INDEX($DD:$DD,$GH776+28),"")</f>
      </c>
      <c r="FV776">
        <f>IF($GI776&gt;=29,INDEX($DD:$DD,$GH776+29),"")</f>
      </c>
      <c r="FW776">
        <f>IF($GI776&gt;=30,INDEX($DD:$DD,$GH776+30),"")</f>
      </c>
      <c r="FX776">
        <f>IF($GI776&gt;=31,INDEX($DD:$DD,$GH776+31),"")</f>
      </c>
      <c r="FY776">
        <f>IF($GI776&gt;=32,INDEX($DD:$DD,$GH776+32),"")</f>
      </c>
      <c r="FZ776">
        <f>IF($GI776&gt;=33,INDEX($DD:$DD,$GH776+33),"")</f>
      </c>
      <c r="GA776">
        <f>IF($GI776&gt;=34,INDEX($DD:$DD,$GH776+34),"")</f>
      </c>
      <c r="GB776">
        <f>IF($GI776&gt;=35,INDEX($DD:$DD,$GH776+35),"")</f>
      </c>
      <c r="GC776">
        <f>IF($GI776&gt;=36,INDEX($DD:$DD,$GH776+36),"")</f>
      </c>
      <c r="GD776">
        <f>IF($GI776&gt;=37,INDEX($DD:$DD,$GH776+37),"")</f>
      </c>
      <c r="GE776">
        <f>IF($GI776&gt;=38,INDEX($DD:$DD,$GH776+38),"")</f>
      </c>
      <c r="GF776">
        <f>IF($GI776&gt;=39,INDEX($DD:$DD,$GH776+39),"")</f>
      </c>
      <c r="GG776">
        <f>IF($GI776&gt;=40,INDEX($DD:$DD,$GH776+40),"")</f>
      </c>
      <c r="GH776">
        <f>IFERROR(MATCH($DB776,$DC$2:$DC$148,0)+1,0)</f>
      </c>
      <c r="GI776">
        <f>IFERROR(INDEX($DE$2:$DE$148,MATCH($DB776,$DC$2:$DC$148,0)),0)</f>
      </c>
      <c r="GJ776">
        <f>IFERROR(MATCH($S776,$DF$776:$ES$776,0),0)</f>
      </c>
      <c r="GK776">
        <f>IF($GJ776&gt;0,INDEX($ET$776:$GG$776,$GJ776),"")</f>
      </c>
      <c r="GN776">
        <f>IF($IW776&gt;=1,INDEX($GL:$GL,$IV776+1),"")</f>
      </c>
      <c r="GO776">
        <f>IF($IW776&gt;=2,INDEX($GL:$GL,$IV776+2),"")</f>
      </c>
      <c r="GP776">
        <f>IF($IW776&gt;=3,INDEX($GL:$GL,$IV776+3),"")</f>
      </c>
      <c r="GQ776">
        <f>IF($IW776&gt;=4,INDEX($GL:$GL,$IV776+4),"")</f>
      </c>
      <c r="GR776">
        <f>IF($IW776&gt;=5,INDEX($GL:$GL,$IV776+5),"")</f>
      </c>
      <c r="GS776">
        <f>IF($IW776&gt;=6,INDEX($GL:$GL,$IV776+6),"")</f>
      </c>
      <c r="GT776">
        <f>IF($IW776&gt;=7,INDEX($GL:$GL,$IV776+7),"")</f>
      </c>
      <c r="GU776">
        <f>IF($IW776&gt;=8,INDEX($GL:$GL,$IV776+8),"")</f>
      </c>
      <c r="GV776">
        <f>IF($IW776&gt;=9,INDEX($GL:$GL,$IV776+9),"")</f>
      </c>
      <c r="GW776">
        <f>IF($IW776&gt;=10,INDEX($GL:$GL,$IV776+10),"")</f>
      </c>
      <c r="GX776">
        <f>IF($IW776&gt;=11,INDEX($GL:$GL,$IV776+11),"")</f>
      </c>
      <c r="GY776">
        <f>IF($IW776&gt;=12,INDEX($GL:$GL,$IV776+12),"")</f>
      </c>
      <c r="GZ776">
        <f>IF($IW776&gt;=13,INDEX($GL:$GL,$IV776+13),"")</f>
      </c>
      <c r="HA776">
        <f>IF($IW776&gt;=14,INDEX($GL:$GL,$IV776+14),"")</f>
      </c>
      <c r="HB776">
        <f>IF($IW776&gt;=15,INDEX($GL:$GL,$IV776+15),"")</f>
      </c>
      <c r="HC776">
        <f>IF($IW776&gt;=16,INDEX($GL:$GL,$IV776+16),"")</f>
      </c>
      <c r="HD776">
        <f>IF($IW776&gt;=17,INDEX($GL:$GL,$IV776+17),"")</f>
      </c>
      <c r="HE776">
        <f>IF($IW776&gt;=18,INDEX($GL:$GL,$IV776+18),"")</f>
      </c>
      <c r="HF776">
        <f>IF($IW776&gt;=19,INDEX($GL:$GL,$IV776+19),"")</f>
      </c>
      <c r="HG776">
        <f>IF($IW776&gt;=20,INDEX($GL:$GL,$IV776+20),"")</f>
      </c>
      <c r="HH776">
        <f>IF($IW776&gt;=21,INDEX($GL:$GL,$IV776+21),"")</f>
      </c>
      <c r="HI776">
        <f>IF($IW776&gt;=22,INDEX($GL:$GL,$IV776+22),"")</f>
      </c>
      <c r="HJ776">
        <f>IF($IW776&gt;=23,INDEX($GL:$GL,$IV776+23),"")</f>
      </c>
      <c r="HK776">
        <f>IF($IW776&gt;=24,INDEX($GL:$GL,$IV776+24),"")</f>
      </c>
      <c r="HL776">
        <f>IF($IW776&gt;=25,INDEX($GL:$GL,$IV776+25),"")</f>
      </c>
      <c r="HM776">
        <f>IF($IW776&gt;=26,INDEX($GL:$GL,$IV776+26),"")</f>
      </c>
      <c r="HN776">
        <f>IF($IW776&gt;=27,INDEX($GL:$GL,$IV776+27),"")</f>
      </c>
      <c r="HO776">
        <f>IF($IW776&gt;=28,INDEX($GL:$GL,$IV776+28),"")</f>
      </c>
      <c r="HP776">
        <f>IF($IW776&gt;=29,INDEX($GL:$GL,$IV776+29),"")</f>
      </c>
      <c r="HQ776">
        <f>IF($IW776&gt;=30,INDEX($GL:$GL,$IV776+30),"")</f>
      </c>
      <c r="HR776">
        <f>IF($IW776&gt;=31,INDEX($GL:$GL,$IV776+31),"")</f>
      </c>
      <c r="HS776">
        <f>IF($IW776&gt;=32,INDEX($GL:$GL,$IV776+32),"")</f>
      </c>
      <c r="HT776">
        <f>IF($IW776&gt;=33,INDEX($GL:$GL,$IV776+33),"")</f>
      </c>
      <c r="HU776">
        <f>IF($IW776&gt;=34,INDEX($GL:$GL,$IV776+34),"")</f>
      </c>
      <c r="HV776">
        <f>IF($IW776&gt;=35,INDEX($GL:$GL,$IV776+35),"")</f>
      </c>
      <c r="HW776">
        <f>IF($IW776&gt;=36,INDEX($GL:$GL,$IV776+36),"")</f>
      </c>
      <c r="HX776">
        <f>IF($IW776&gt;=37,INDEX($GL:$GL,$IV776+37),"")</f>
      </c>
      <c r="HY776">
        <f>IF($IW776&gt;=38,INDEX($GL:$GL,$IV776+38),"")</f>
      </c>
      <c r="HZ776">
        <f>IF($IW776&gt;=39,INDEX($GL:$GL,$IV776+39),"")</f>
      </c>
      <c r="IA776">
        <f>IF($IW776&gt;=40,INDEX($GL:$GL,$IV776+40),"")</f>
      </c>
      <c r="IB776">
        <f>IF($IW776&gt;=41,INDEX($GL:$GL,$IV776+41),"")</f>
      </c>
      <c r="IC776">
        <f>IF($IW776&gt;=42,INDEX($GL:$GL,$IV776+42),"")</f>
      </c>
      <c r="ID776">
        <f>IF($IW776&gt;=43,INDEX($GL:$GL,$IV776+43),"")</f>
      </c>
      <c r="IE776">
        <f>IF($IW776&gt;=44,INDEX($GL:$GL,$IV776+44),"")</f>
      </c>
      <c r="IF776">
        <f>IF($IW776&gt;=45,INDEX($GL:$GL,$IV776+45),"")</f>
      </c>
      <c r="IG776">
        <f>IF($IW776&gt;=46,INDEX($GL:$GL,$IV776+46),"")</f>
      </c>
      <c r="IH776">
        <f>IF($IW776&gt;=47,INDEX($GL:$GL,$IV776+47),"")</f>
      </c>
      <c r="II776">
        <f>IF($IW776&gt;=48,INDEX($GL:$GL,$IV776+48),"")</f>
      </c>
      <c r="IJ776">
        <f>IF($IW776&gt;=49,INDEX($GL:$GL,$IV776+49),"")</f>
      </c>
      <c r="IK776">
        <f>IF($IW776&gt;=50,INDEX($GL:$GL,$IV776+50),"")</f>
      </c>
      <c r="IL776">
        <f>IF($IW776&gt;=51,INDEX($GL:$GL,$IV776+51),"")</f>
      </c>
      <c r="IM776">
        <f>IF($IW776&gt;=52,INDEX($GL:$GL,$IV776+52),"")</f>
      </c>
      <c r="IN776">
        <f>IF($IW776&gt;=53,INDEX($GL:$GL,$IV776+53),"")</f>
      </c>
      <c r="IO776">
        <f>IF($IW776&gt;=54,INDEX($GL:$GL,$IV776+54),"")</f>
      </c>
      <c r="IP776">
        <f>IF($IW776&gt;=55,INDEX($GL:$GL,$IV776+55),"")</f>
      </c>
      <c r="IQ776">
        <f>IF($IW776&gt;=56,INDEX($GL:$GL,$IV776+56),"")</f>
      </c>
      <c r="IR776">
        <f>IF($IW776&gt;=57,INDEX($GL:$GL,$IV776+57),"")</f>
      </c>
      <c r="IS776">
        <f>IF($IW776&gt;=58,INDEX($GL:$GL,$IV776+58),"")</f>
      </c>
      <c r="IT776">
        <f>IF($IW776&gt;=59,INDEX($GL:$GL,$IV776+59),"")</f>
      </c>
      <c r="IU776">
        <f>IF($IW776&gt;=60,INDEX($GL:$GL,$IV776+60),"")</f>
      </c>
      <c r="IV776">
        <f>IFERROR(MATCH($GK776,$GL$2:$GL$324,0)+1,0)</f>
      </c>
      <c r="IW776">
        <f>IFERROR(INDEX($GM$2:$GM$324,MATCH($GK776,$GL$2:$GL$324,0)),0)</f>
      </c>
      <c r="IX776" t="s">
        <v>34</v>
      </c>
      <c r="IY776" t="s">
        <v>34</v>
      </c>
    </row>
    <row r="777" spans="1:259" x14ac:dyDescent="0.25">
      <c r="K777">
        <f>IF(OR($N777="",$J777=""),"",IFERROR($N777/$J777,0))</f>
      </c>
      <c r="L777">
        <f>IF($N777="","",
SUM($M777,$O777,$T777,$P777,$R777)*
(1-IF($U777="",0,VALUE($U777)/100)))</f>
      </c>
      <c r="M777">
        <f>IF($N777="","",$N777)</f>
      </c>
      <c r="O777">
        <f>IF($N777="","",
IF($H777="","",
IF(ISNUMBER(SEARCH("exempt",LOWER($H777))),0,
$N777*(VALUE(SUBSTITUTE($H777,"%",""))/100))))</f>
      </c>
      <c r="V777">
        <f>IFERROR(IF(FIND(" - ",$E777)&gt;0,MID($E777,FIND(" - ",$E777)+3,LEN($E777)),""),"")</f>
      </c>
      <c r="AE777" t="s">
        <v>1358</v>
      </c>
      <c r="AJ777">
        <f>IFERROR(LEFT($E777,FIND(" - ",$E777)-1),$E777)</f>
      </c>
      <c r="AM777">
        <f>IF($CB777&gt;=1,INDEX($AK:$AK,$CA777+1),"")</f>
      </c>
      <c r="AN777">
        <f>IF($CB777&gt;=2,INDEX($AK:$AK,$CA777+2),"")</f>
      </c>
      <c r="AO777">
        <f>IF($CB777&gt;=3,INDEX($AK:$AK,$CA777+3),"")</f>
      </c>
      <c r="AP777">
        <f>IF($CB777&gt;=4,INDEX($AK:$AK,$CA777+4),"")</f>
      </c>
      <c r="AQ777">
        <f>IF($CB777&gt;=5,INDEX($AK:$AK,$CA777+5),"")</f>
      </c>
      <c r="AR777">
        <f>IF($CB777&gt;=6,INDEX($AK:$AK,$CA777+6),"")</f>
      </c>
      <c r="AS777">
        <f>IF($CB777&gt;=7,INDEX($AK:$AK,$CA777+7),"")</f>
      </c>
      <c r="AT777">
        <f>IF($CB777&gt;=8,INDEX($AK:$AK,$CA777+8),"")</f>
      </c>
      <c r="AU777">
        <f>IF($CB777&gt;=9,INDEX($AK:$AK,$CA777+9),"")</f>
      </c>
      <c r="AV777">
        <f>IF($CB777&gt;=10,INDEX($AK:$AK,$CA777+10),"")</f>
      </c>
      <c r="AW777">
        <f>IF($CB777&gt;=11,INDEX($AK:$AK,$CA777+11),"")</f>
      </c>
      <c r="AX777">
        <f>IF($CB777&gt;=12,INDEX($AK:$AK,$CA777+12),"")</f>
      </c>
      <c r="AY777">
        <f>IF($CB777&gt;=13,INDEX($AK:$AK,$CA777+13),"")</f>
      </c>
      <c r="AZ777">
        <f>IF($CB777&gt;=14,INDEX($AK:$AK,$CA777+14),"")</f>
      </c>
      <c r="BA777">
        <f>IF($CB777&gt;=15,INDEX($AK:$AK,$CA777+15),"")</f>
      </c>
      <c r="BB777">
        <f>IF($CB777&gt;=16,INDEX($AK:$AK,$CA777+16),"")</f>
      </c>
      <c r="BC777">
        <f>IF($CB777&gt;=17,INDEX($AK:$AK,$CA777+17),"")</f>
      </c>
      <c r="BD777">
        <f>IF($CB777&gt;=18,INDEX($AK:$AK,$CA777+18),"")</f>
      </c>
      <c r="BE777">
        <f>IF($CB777&gt;=19,INDEX($AK:$AK,$CA777+19),"")</f>
      </c>
      <c r="BF777">
        <f>IF($CB777&gt;=20,INDEX($AK:$AK,$CA777+20),"")</f>
      </c>
      <c r="BG777">
        <f>IF($CB777&gt;=21,INDEX($AK:$AK,$CA777+21),"")</f>
      </c>
      <c r="BH777">
        <f>IF($CB777&gt;=22,INDEX($AK:$AK,$CA777+22),"")</f>
      </c>
      <c r="BI777">
        <f>IF($CB777&gt;=23,INDEX($AK:$AK,$CA777+23),"")</f>
      </c>
      <c r="BJ777">
        <f>IF($CB777&gt;=24,INDEX($AK:$AK,$CA777+24),"")</f>
      </c>
      <c r="BK777">
        <f>IF($CB777&gt;=25,INDEX($AK:$AK,$CA777+25),"")</f>
      </c>
      <c r="BL777">
        <f>IF($CB777&gt;=26,INDEX($AK:$AK,$CA777+26),"")</f>
      </c>
      <c r="BM777">
        <f>IF($CB777&gt;=27,INDEX($AK:$AK,$CA777+27),"")</f>
      </c>
      <c r="BN777">
        <f>IF($CB777&gt;=28,INDEX($AK:$AK,$CA777+28),"")</f>
      </c>
      <c r="BO777">
        <f>IF($CB777&gt;=29,INDEX($AK:$AK,$CA777+29),"")</f>
      </c>
      <c r="BP777">
        <f>IF($CB777&gt;=30,INDEX($AK:$AK,$CA777+30),"")</f>
      </c>
      <c r="BQ777">
        <f>IF($CB777&gt;=31,INDEX($AK:$AK,$CA777+31),"")</f>
      </c>
      <c r="BR777">
        <f>IF($CB777&gt;=32,INDEX($AK:$AK,$CA777+32),"")</f>
      </c>
      <c r="BS777">
        <f>IF($CB777&gt;=33,INDEX($AK:$AK,$CA777+33),"")</f>
      </c>
      <c r="BT777">
        <f>IF($CB777&gt;=34,INDEX($AK:$AK,$CA777+34),"")</f>
      </c>
      <c r="BU777">
        <f>IF($CB777&gt;=35,INDEX($AK:$AK,$CA777+35),"")</f>
      </c>
      <c r="BV777">
        <f>IF($CB777&gt;=36,INDEX($AK:$AK,$CA777+36),"")</f>
      </c>
      <c r="BW777">
        <f>IF($CB777&gt;=37,INDEX($AK:$AK,$CA777+37),"")</f>
      </c>
      <c r="BX777">
        <f>IF($CB777&gt;=38,INDEX($AK:$AK,$CA777+38),"")</f>
      </c>
      <c r="BY777">
        <f>IF($CB777&gt;=39,INDEX($AK:$AK,$CA777+39),"")</f>
      </c>
      <c r="BZ777">
        <f>IF($CB777&gt;=40,INDEX($AK:$AK,$CA777+40),"")</f>
      </c>
      <c r="CA777">
        <f>IFERROR(MATCH($AJ777,$AK$2:$AK$134,0)+1,0)</f>
      </c>
      <c r="CB777">
        <f>IFERROR(INDEX($AL$2:$AL$134,MATCH($AJ777,$AK$2:$AK$134,0)),0)</f>
      </c>
      <c r="CC777">
        <f>IFERROR(LEFT($F777,FIND(" - ",$F777)-1),$F777)</f>
      </c>
      <c r="CF777">
        <f>IF($DA777&gt;=1,INDEX($CD:$CD,$CZ777+1),"")</f>
      </c>
      <c r="CG777">
        <f>IF($DA777&gt;=2,INDEX($CD:$CD,$CZ777+2),"")</f>
      </c>
      <c r="CH777">
        <f>IF($DA777&gt;=3,INDEX($CD:$CD,$CZ777+3),"")</f>
      </c>
      <c r="CI777">
        <f>IF($DA777&gt;=4,INDEX($CD:$CD,$CZ777+4),"")</f>
      </c>
      <c r="CJ777">
        <f>IF($DA777&gt;=5,INDEX($CD:$CD,$CZ777+5),"")</f>
      </c>
      <c r="CK777">
        <f>IF($DA777&gt;=6,INDEX($CD:$CD,$CZ777+6),"")</f>
      </c>
      <c r="CL777">
        <f>IF($DA777&gt;=7,INDEX($CD:$CD,$CZ777+7),"")</f>
      </c>
      <c r="CM777">
        <f>IF($DA777&gt;=8,INDEX($CD:$CD,$CZ777+8),"")</f>
      </c>
      <c r="CN777">
        <f>IF($DA777&gt;=9,INDEX($CD:$CD,$CZ777+9),"")</f>
      </c>
      <c r="CO777">
        <f>IF($DA777&gt;=10,INDEX($CD:$CD,$CZ777+10),"")</f>
      </c>
      <c r="CP777">
        <f>IF($DA777&gt;=11,INDEX($CD:$CD,$CZ777+11),"")</f>
      </c>
      <c r="CQ777">
        <f>IF($DA777&gt;=12,INDEX($CD:$CD,$CZ777+12),"")</f>
      </c>
      <c r="CR777">
        <f>IF($DA777&gt;=13,INDEX($CD:$CD,$CZ777+13),"")</f>
      </c>
      <c r="CS777">
        <f>IF($DA777&gt;=14,INDEX($CD:$CD,$CZ777+14),"")</f>
      </c>
      <c r="CT777">
        <f>IF($DA777&gt;=15,INDEX($CD:$CD,$CZ777+15),"")</f>
      </c>
      <c r="CU777">
        <f>IF($DA777&gt;=16,INDEX($CD:$CD,$CZ777+16),"")</f>
      </c>
      <c r="CV777">
        <f>IF($DA777&gt;=17,INDEX($CD:$CD,$CZ777+17),"")</f>
      </c>
      <c r="CW777">
        <f>IF($DA777&gt;=18,INDEX($CD:$CD,$CZ777+18),"")</f>
      </c>
      <c r="CX777">
        <f>IF($DA777&gt;=19,INDEX($CD:$CD,$CZ777+19),"")</f>
      </c>
      <c r="CY777">
        <f>IF($DA777&gt;=20,INDEX($CD:$CD,$CZ777+20),"")</f>
      </c>
      <c r="CZ777">
        <f>IFERROR(MATCH($CC777,$CD$2:$CD$263,0)+1,0)</f>
      </c>
      <c r="DA777">
        <f>IFERROR(INDEX($CE$2:$CE$263,MATCH($CC777,$CD$2:$CD$263,0)),0)</f>
      </c>
      <c r="DB777">
        <f>IFERROR(INDEX($AI:$AI,MATCH($H777,$AH:$AH,0))&amp;"","")</f>
      </c>
      <c r="DF777">
        <f>IF($GI777&gt;=1,INDEX($DC:$DC,$GH777+1),"")</f>
      </c>
      <c r="DG777">
        <f>IF($GI777&gt;=2,INDEX($DC:$DC,$GH777+2),"")</f>
      </c>
      <c r="DH777">
        <f>IF($GI777&gt;=3,INDEX($DC:$DC,$GH777+3),"")</f>
      </c>
      <c r="DI777">
        <f>IF($GI777&gt;=4,INDEX($DC:$DC,$GH777+4),"")</f>
      </c>
      <c r="DJ777">
        <f>IF($GI777&gt;=5,INDEX($DC:$DC,$GH777+5),"")</f>
      </c>
      <c r="DK777">
        <f>IF($GI777&gt;=6,INDEX($DC:$DC,$GH777+6),"")</f>
      </c>
      <c r="DL777">
        <f>IF($GI777&gt;=7,INDEX($DC:$DC,$GH777+7),"")</f>
      </c>
      <c r="DM777">
        <f>IF($GI777&gt;=8,INDEX($DC:$DC,$GH777+8),"")</f>
      </c>
      <c r="DN777">
        <f>IF($GI777&gt;=9,INDEX($DC:$DC,$GH777+9),"")</f>
      </c>
      <c r="DO777">
        <f>IF($GI777&gt;=10,INDEX($DC:$DC,$GH777+10),"")</f>
      </c>
      <c r="DP777">
        <f>IF($GI777&gt;=11,INDEX($DC:$DC,$GH777+11),"")</f>
      </c>
      <c r="DQ777">
        <f>IF($GI777&gt;=12,INDEX($DC:$DC,$GH777+12),"")</f>
      </c>
      <c r="DR777">
        <f>IF($GI777&gt;=13,INDEX($DC:$DC,$GH777+13),"")</f>
      </c>
      <c r="DS777">
        <f>IF($GI777&gt;=14,INDEX($DC:$DC,$GH777+14),"")</f>
      </c>
      <c r="DT777">
        <f>IF($GI777&gt;=15,INDEX($DC:$DC,$GH777+15),"")</f>
      </c>
      <c r="DU777">
        <f>IF($GI777&gt;=16,INDEX($DC:$DC,$GH777+16),"")</f>
      </c>
      <c r="DV777">
        <f>IF($GI777&gt;=17,INDEX($DC:$DC,$GH777+17),"")</f>
      </c>
      <c r="DW777">
        <f>IF($GI777&gt;=18,INDEX($DC:$DC,$GH777+18),"")</f>
      </c>
      <c r="DX777">
        <f>IF($GI777&gt;=19,INDEX($DC:$DC,$GH777+19),"")</f>
      </c>
      <c r="DY777">
        <f>IF($GI777&gt;=20,INDEX($DC:$DC,$GH777+20),"")</f>
      </c>
      <c r="DZ777">
        <f>IF($GI777&gt;=21,INDEX($DC:$DC,$GH777+21),"")</f>
      </c>
      <c r="EA777">
        <f>IF($GI777&gt;=22,INDEX($DC:$DC,$GH777+22),"")</f>
      </c>
      <c r="EB777">
        <f>IF($GI777&gt;=23,INDEX($DC:$DC,$GH777+23),"")</f>
      </c>
      <c r="EC777">
        <f>IF($GI777&gt;=24,INDEX($DC:$DC,$GH777+24),"")</f>
      </c>
      <c r="ED777">
        <f>IF($GI777&gt;=25,INDEX($DC:$DC,$GH777+25),"")</f>
      </c>
      <c r="EE777">
        <f>IF($GI777&gt;=26,INDEX($DC:$DC,$GH777+26),"")</f>
      </c>
      <c r="EF777">
        <f>IF($GI777&gt;=27,INDEX($DC:$DC,$GH777+27),"")</f>
      </c>
      <c r="EG777">
        <f>IF($GI777&gt;=28,INDEX($DC:$DC,$GH777+28),"")</f>
      </c>
      <c r="EH777">
        <f>IF($GI777&gt;=29,INDEX($DC:$DC,$GH777+29),"")</f>
      </c>
      <c r="EI777">
        <f>IF($GI777&gt;=30,INDEX($DC:$DC,$GH777+30),"")</f>
      </c>
      <c r="EJ777">
        <f>IF($GI777&gt;=31,INDEX($DC:$DC,$GH777+31),"")</f>
      </c>
      <c r="EK777">
        <f>IF($GI777&gt;=32,INDEX($DC:$DC,$GH777+32),"")</f>
      </c>
      <c r="EL777">
        <f>IF($GI777&gt;=33,INDEX($DC:$DC,$GH777+33),"")</f>
      </c>
      <c r="EM777">
        <f>IF($GI777&gt;=34,INDEX($DC:$DC,$GH777+34),"")</f>
      </c>
      <c r="EN777">
        <f>IF($GI777&gt;=35,INDEX($DC:$DC,$GH777+35),"")</f>
      </c>
      <c r="EO777">
        <f>IF($GI777&gt;=36,INDEX($DC:$DC,$GH777+36),"")</f>
      </c>
      <c r="EP777">
        <f>IF($GI777&gt;=37,INDEX($DC:$DC,$GH777+37),"")</f>
      </c>
      <c r="EQ777">
        <f>IF($GI777&gt;=38,INDEX($DC:$DC,$GH777+38),"")</f>
      </c>
      <c r="ER777">
        <f>IF($GI777&gt;=39,INDEX($DC:$DC,$GH777+39),"")</f>
      </c>
      <c r="ES777">
        <f>IF($GI777&gt;=40,INDEX($DC:$DC,$GH777+40),"")</f>
      </c>
      <c r="ET777">
        <f>IF($GI777&gt;=1,INDEX($DD:$DD,$GH777+1),"")</f>
      </c>
      <c r="EU777">
        <f>IF($GI777&gt;=2,INDEX($DD:$DD,$GH777+2),"")</f>
      </c>
      <c r="EV777">
        <f>IF($GI777&gt;=3,INDEX($DD:$DD,$GH777+3),"")</f>
      </c>
      <c r="EW777">
        <f>IF($GI777&gt;=4,INDEX($DD:$DD,$GH777+4),"")</f>
      </c>
      <c r="EX777">
        <f>IF($GI777&gt;=5,INDEX($DD:$DD,$GH777+5),"")</f>
      </c>
      <c r="EY777">
        <f>IF($GI777&gt;=6,INDEX($DD:$DD,$GH777+6),"")</f>
      </c>
      <c r="EZ777">
        <f>IF($GI777&gt;=7,INDEX($DD:$DD,$GH777+7),"")</f>
      </c>
      <c r="FA777">
        <f>IF($GI777&gt;=8,INDEX($DD:$DD,$GH777+8),"")</f>
      </c>
      <c r="FB777">
        <f>IF($GI777&gt;=9,INDEX($DD:$DD,$GH777+9),"")</f>
      </c>
      <c r="FC777">
        <f>IF($GI777&gt;=10,INDEX($DD:$DD,$GH777+10),"")</f>
      </c>
      <c r="FD777">
        <f>IF($GI777&gt;=11,INDEX($DD:$DD,$GH777+11),"")</f>
      </c>
      <c r="FE777">
        <f>IF($GI777&gt;=12,INDEX($DD:$DD,$GH777+12),"")</f>
      </c>
      <c r="FF777">
        <f>IF($GI777&gt;=13,INDEX($DD:$DD,$GH777+13),"")</f>
      </c>
      <c r="FG777">
        <f>IF($GI777&gt;=14,INDEX($DD:$DD,$GH777+14),"")</f>
      </c>
      <c r="FH777">
        <f>IF($GI777&gt;=15,INDEX($DD:$DD,$GH777+15),"")</f>
      </c>
      <c r="FI777">
        <f>IF($GI777&gt;=16,INDEX($DD:$DD,$GH777+16),"")</f>
      </c>
      <c r="FJ777">
        <f>IF($GI777&gt;=17,INDEX($DD:$DD,$GH777+17),"")</f>
      </c>
      <c r="FK777">
        <f>IF($GI777&gt;=18,INDEX($DD:$DD,$GH777+18),"")</f>
      </c>
      <c r="FL777">
        <f>IF($GI777&gt;=19,INDEX($DD:$DD,$GH777+19),"")</f>
      </c>
      <c r="FM777">
        <f>IF($GI777&gt;=20,INDEX($DD:$DD,$GH777+20),"")</f>
      </c>
      <c r="FN777">
        <f>IF($GI777&gt;=21,INDEX($DD:$DD,$GH777+21),"")</f>
      </c>
      <c r="FO777">
        <f>IF($GI777&gt;=22,INDEX($DD:$DD,$GH777+22),"")</f>
      </c>
      <c r="FP777">
        <f>IF($GI777&gt;=23,INDEX($DD:$DD,$GH777+23),"")</f>
      </c>
      <c r="FQ777">
        <f>IF($GI777&gt;=24,INDEX($DD:$DD,$GH777+24),"")</f>
      </c>
      <c r="FR777">
        <f>IF($GI777&gt;=25,INDEX($DD:$DD,$GH777+25),"")</f>
      </c>
      <c r="FS777">
        <f>IF($GI777&gt;=26,INDEX($DD:$DD,$GH777+26),"")</f>
      </c>
      <c r="FT777">
        <f>IF($GI777&gt;=27,INDEX($DD:$DD,$GH777+27),"")</f>
      </c>
      <c r="FU777">
        <f>IF($GI777&gt;=28,INDEX($DD:$DD,$GH777+28),"")</f>
      </c>
      <c r="FV777">
        <f>IF($GI777&gt;=29,INDEX($DD:$DD,$GH777+29),"")</f>
      </c>
      <c r="FW777">
        <f>IF($GI777&gt;=30,INDEX($DD:$DD,$GH777+30),"")</f>
      </c>
      <c r="FX777">
        <f>IF($GI777&gt;=31,INDEX($DD:$DD,$GH777+31),"")</f>
      </c>
      <c r="FY777">
        <f>IF($GI777&gt;=32,INDEX($DD:$DD,$GH777+32),"")</f>
      </c>
      <c r="FZ777">
        <f>IF($GI777&gt;=33,INDEX($DD:$DD,$GH777+33),"")</f>
      </c>
      <c r="GA777">
        <f>IF($GI777&gt;=34,INDEX($DD:$DD,$GH777+34),"")</f>
      </c>
      <c r="GB777">
        <f>IF($GI777&gt;=35,INDEX($DD:$DD,$GH777+35),"")</f>
      </c>
      <c r="GC777">
        <f>IF($GI777&gt;=36,INDEX($DD:$DD,$GH777+36),"")</f>
      </c>
      <c r="GD777">
        <f>IF($GI777&gt;=37,INDEX($DD:$DD,$GH777+37),"")</f>
      </c>
      <c r="GE777">
        <f>IF($GI777&gt;=38,INDEX($DD:$DD,$GH777+38),"")</f>
      </c>
      <c r="GF777">
        <f>IF($GI777&gt;=39,INDEX($DD:$DD,$GH777+39),"")</f>
      </c>
      <c r="GG777">
        <f>IF($GI777&gt;=40,INDEX($DD:$DD,$GH777+40),"")</f>
      </c>
      <c r="GH777">
        <f>IFERROR(MATCH($DB777,$DC$2:$DC$148,0)+1,0)</f>
      </c>
      <c r="GI777">
        <f>IFERROR(INDEX($DE$2:$DE$148,MATCH($DB777,$DC$2:$DC$148,0)),0)</f>
      </c>
      <c r="GJ777">
        <f>IFERROR(MATCH($S777,$DF$777:$ES$777,0),0)</f>
      </c>
      <c r="GK777">
        <f>IF($GJ777&gt;0,INDEX($ET$777:$GG$777,$GJ777),"")</f>
      </c>
      <c r="GN777">
        <f>IF($IW777&gt;=1,INDEX($GL:$GL,$IV777+1),"")</f>
      </c>
      <c r="GO777">
        <f>IF($IW777&gt;=2,INDEX($GL:$GL,$IV777+2),"")</f>
      </c>
      <c r="GP777">
        <f>IF($IW777&gt;=3,INDEX($GL:$GL,$IV777+3),"")</f>
      </c>
      <c r="GQ777">
        <f>IF($IW777&gt;=4,INDEX($GL:$GL,$IV777+4),"")</f>
      </c>
      <c r="GR777">
        <f>IF($IW777&gt;=5,INDEX($GL:$GL,$IV777+5),"")</f>
      </c>
      <c r="GS777">
        <f>IF($IW777&gt;=6,INDEX($GL:$GL,$IV777+6),"")</f>
      </c>
      <c r="GT777">
        <f>IF($IW777&gt;=7,INDEX($GL:$GL,$IV777+7),"")</f>
      </c>
      <c r="GU777">
        <f>IF($IW777&gt;=8,INDEX($GL:$GL,$IV777+8),"")</f>
      </c>
      <c r="GV777">
        <f>IF($IW777&gt;=9,INDEX($GL:$GL,$IV777+9),"")</f>
      </c>
      <c r="GW777">
        <f>IF($IW777&gt;=10,INDEX($GL:$GL,$IV777+10),"")</f>
      </c>
      <c r="GX777">
        <f>IF($IW777&gt;=11,INDEX($GL:$GL,$IV777+11),"")</f>
      </c>
      <c r="GY777">
        <f>IF($IW777&gt;=12,INDEX($GL:$GL,$IV777+12),"")</f>
      </c>
      <c r="GZ777">
        <f>IF($IW777&gt;=13,INDEX($GL:$GL,$IV777+13),"")</f>
      </c>
      <c r="HA777">
        <f>IF($IW777&gt;=14,INDEX($GL:$GL,$IV777+14),"")</f>
      </c>
      <c r="HB777">
        <f>IF($IW777&gt;=15,INDEX($GL:$GL,$IV777+15),"")</f>
      </c>
      <c r="HC777">
        <f>IF($IW777&gt;=16,INDEX($GL:$GL,$IV777+16),"")</f>
      </c>
      <c r="HD777">
        <f>IF($IW777&gt;=17,INDEX($GL:$GL,$IV777+17),"")</f>
      </c>
      <c r="HE777">
        <f>IF($IW777&gt;=18,INDEX($GL:$GL,$IV777+18),"")</f>
      </c>
      <c r="HF777">
        <f>IF($IW777&gt;=19,INDEX($GL:$GL,$IV777+19),"")</f>
      </c>
      <c r="HG777">
        <f>IF($IW777&gt;=20,INDEX($GL:$GL,$IV777+20),"")</f>
      </c>
      <c r="HH777">
        <f>IF($IW777&gt;=21,INDEX($GL:$GL,$IV777+21),"")</f>
      </c>
      <c r="HI777">
        <f>IF($IW777&gt;=22,INDEX($GL:$GL,$IV777+22),"")</f>
      </c>
      <c r="HJ777">
        <f>IF($IW777&gt;=23,INDEX($GL:$GL,$IV777+23),"")</f>
      </c>
      <c r="HK777">
        <f>IF($IW777&gt;=24,INDEX($GL:$GL,$IV777+24),"")</f>
      </c>
      <c r="HL777">
        <f>IF($IW777&gt;=25,INDEX($GL:$GL,$IV777+25),"")</f>
      </c>
      <c r="HM777">
        <f>IF($IW777&gt;=26,INDEX($GL:$GL,$IV777+26),"")</f>
      </c>
      <c r="HN777">
        <f>IF($IW777&gt;=27,INDEX($GL:$GL,$IV777+27),"")</f>
      </c>
      <c r="HO777">
        <f>IF($IW777&gt;=28,INDEX($GL:$GL,$IV777+28),"")</f>
      </c>
      <c r="HP777">
        <f>IF($IW777&gt;=29,INDEX($GL:$GL,$IV777+29),"")</f>
      </c>
      <c r="HQ777">
        <f>IF($IW777&gt;=30,INDEX($GL:$GL,$IV777+30),"")</f>
      </c>
      <c r="HR777">
        <f>IF($IW777&gt;=31,INDEX($GL:$GL,$IV777+31),"")</f>
      </c>
      <c r="HS777">
        <f>IF($IW777&gt;=32,INDEX($GL:$GL,$IV777+32),"")</f>
      </c>
      <c r="HT777">
        <f>IF($IW777&gt;=33,INDEX($GL:$GL,$IV777+33),"")</f>
      </c>
      <c r="HU777">
        <f>IF($IW777&gt;=34,INDEX($GL:$GL,$IV777+34),"")</f>
      </c>
      <c r="HV777">
        <f>IF($IW777&gt;=35,INDEX($GL:$GL,$IV777+35),"")</f>
      </c>
      <c r="HW777">
        <f>IF($IW777&gt;=36,INDEX($GL:$GL,$IV777+36),"")</f>
      </c>
      <c r="HX777">
        <f>IF($IW777&gt;=37,INDEX($GL:$GL,$IV777+37),"")</f>
      </c>
      <c r="HY777">
        <f>IF($IW777&gt;=38,INDEX($GL:$GL,$IV777+38),"")</f>
      </c>
      <c r="HZ777">
        <f>IF($IW777&gt;=39,INDEX($GL:$GL,$IV777+39),"")</f>
      </c>
      <c r="IA777">
        <f>IF($IW777&gt;=40,INDEX($GL:$GL,$IV777+40),"")</f>
      </c>
      <c r="IB777">
        <f>IF($IW777&gt;=41,INDEX($GL:$GL,$IV777+41),"")</f>
      </c>
      <c r="IC777">
        <f>IF($IW777&gt;=42,INDEX($GL:$GL,$IV777+42),"")</f>
      </c>
      <c r="ID777">
        <f>IF($IW777&gt;=43,INDEX($GL:$GL,$IV777+43),"")</f>
      </c>
      <c r="IE777">
        <f>IF($IW777&gt;=44,INDEX($GL:$GL,$IV777+44),"")</f>
      </c>
      <c r="IF777">
        <f>IF($IW777&gt;=45,INDEX($GL:$GL,$IV777+45),"")</f>
      </c>
      <c r="IG777">
        <f>IF($IW777&gt;=46,INDEX($GL:$GL,$IV777+46),"")</f>
      </c>
      <c r="IH777">
        <f>IF($IW777&gt;=47,INDEX($GL:$GL,$IV777+47),"")</f>
      </c>
      <c r="II777">
        <f>IF($IW777&gt;=48,INDEX($GL:$GL,$IV777+48),"")</f>
      </c>
      <c r="IJ777">
        <f>IF($IW777&gt;=49,INDEX($GL:$GL,$IV777+49),"")</f>
      </c>
      <c r="IK777">
        <f>IF($IW777&gt;=50,INDEX($GL:$GL,$IV777+50),"")</f>
      </c>
      <c r="IL777">
        <f>IF($IW777&gt;=51,INDEX($GL:$GL,$IV777+51),"")</f>
      </c>
      <c r="IM777">
        <f>IF($IW777&gt;=52,INDEX($GL:$GL,$IV777+52),"")</f>
      </c>
      <c r="IN777">
        <f>IF($IW777&gt;=53,INDEX($GL:$GL,$IV777+53),"")</f>
      </c>
      <c r="IO777">
        <f>IF($IW777&gt;=54,INDEX($GL:$GL,$IV777+54),"")</f>
      </c>
      <c r="IP777">
        <f>IF($IW777&gt;=55,INDEX($GL:$GL,$IV777+55),"")</f>
      </c>
      <c r="IQ777">
        <f>IF($IW777&gt;=56,INDEX($GL:$GL,$IV777+56),"")</f>
      </c>
      <c r="IR777">
        <f>IF($IW777&gt;=57,INDEX($GL:$GL,$IV777+57),"")</f>
      </c>
      <c r="IS777">
        <f>IF($IW777&gt;=58,INDEX($GL:$GL,$IV777+58),"")</f>
      </c>
      <c r="IT777">
        <f>IF($IW777&gt;=59,INDEX($GL:$GL,$IV777+59),"")</f>
      </c>
      <c r="IU777">
        <f>IF($IW777&gt;=60,INDEX($GL:$GL,$IV777+60),"")</f>
      </c>
      <c r="IV777">
        <f>IFERROR(MATCH($GK777,$GL$2:$GL$324,0)+1,0)</f>
      </c>
      <c r="IW777">
        <f>IFERROR(INDEX($GM$2:$GM$324,MATCH($GK777,$GL$2:$GL$324,0)),0)</f>
      </c>
      <c r="IX777" t="s">
        <v>34</v>
      </c>
      <c r="IY777" t="s">
        <v>34</v>
      </c>
    </row>
    <row r="778" spans="1:259" x14ac:dyDescent="0.25">
      <c r="K778">
        <f>IF(OR($N778="",$J778=""),"",IFERROR($N778/$J778,0))</f>
      </c>
      <c r="L778">
        <f>IF($N778="","",
SUM($M778,$O778,$T778,$P778,$R778)*
(1-IF($U778="",0,VALUE($U778)/100)))</f>
      </c>
      <c r="M778">
        <f>IF($N778="","",$N778)</f>
      </c>
      <c r="O778">
        <f>IF($N778="","",
IF($H778="","",
IF(ISNUMBER(SEARCH("exempt",LOWER($H778))),0,
$N778*(VALUE(SUBSTITUTE($H778,"%",""))/100))))</f>
      </c>
      <c r="V778">
        <f>IFERROR(IF(FIND(" - ",$E778)&gt;0,MID($E778,FIND(" - ",$E778)+3,LEN($E778)),""),"")</f>
      </c>
      <c r="AE778" t="s">
        <v>1359</v>
      </c>
      <c r="AJ778">
        <f>IFERROR(LEFT($E778,FIND(" - ",$E778)-1),$E778)</f>
      </c>
      <c r="AM778">
        <f>IF($CB778&gt;=1,INDEX($AK:$AK,$CA778+1),"")</f>
      </c>
      <c r="AN778">
        <f>IF($CB778&gt;=2,INDEX($AK:$AK,$CA778+2),"")</f>
      </c>
      <c r="AO778">
        <f>IF($CB778&gt;=3,INDEX($AK:$AK,$CA778+3),"")</f>
      </c>
      <c r="AP778">
        <f>IF($CB778&gt;=4,INDEX($AK:$AK,$CA778+4),"")</f>
      </c>
      <c r="AQ778">
        <f>IF($CB778&gt;=5,INDEX($AK:$AK,$CA778+5),"")</f>
      </c>
      <c r="AR778">
        <f>IF($CB778&gt;=6,INDEX($AK:$AK,$CA778+6),"")</f>
      </c>
      <c r="AS778">
        <f>IF($CB778&gt;=7,INDEX($AK:$AK,$CA778+7),"")</f>
      </c>
      <c r="AT778">
        <f>IF($CB778&gt;=8,INDEX($AK:$AK,$CA778+8),"")</f>
      </c>
      <c r="AU778">
        <f>IF($CB778&gt;=9,INDEX($AK:$AK,$CA778+9),"")</f>
      </c>
      <c r="AV778">
        <f>IF($CB778&gt;=10,INDEX($AK:$AK,$CA778+10),"")</f>
      </c>
      <c r="AW778">
        <f>IF($CB778&gt;=11,INDEX($AK:$AK,$CA778+11),"")</f>
      </c>
      <c r="AX778">
        <f>IF($CB778&gt;=12,INDEX($AK:$AK,$CA778+12),"")</f>
      </c>
      <c r="AY778">
        <f>IF($CB778&gt;=13,INDEX($AK:$AK,$CA778+13),"")</f>
      </c>
      <c r="AZ778">
        <f>IF($CB778&gt;=14,INDEX($AK:$AK,$CA778+14),"")</f>
      </c>
      <c r="BA778">
        <f>IF($CB778&gt;=15,INDEX($AK:$AK,$CA778+15),"")</f>
      </c>
      <c r="BB778">
        <f>IF($CB778&gt;=16,INDEX($AK:$AK,$CA778+16),"")</f>
      </c>
      <c r="BC778">
        <f>IF($CB778&gt;=17,INDEX($AK:$AK,$CA778+17),"")</f>
      </c>
      <c r="BD778">
        <f>IF($CB778&gt;=18,INDEX($AK:$AK,$CA778+18),"")</f>
      </c>
      <c r="BE778">
        <f>IF($CB778&gt;=19,INDEX($AK:$AK,$CA778+19),"")</f>
      </c>
      <c r="BF778">
        <f>IF($CB778&gt;=20,INDEX($AK:$AK,$CA778+20),"")</f>
      </c>
      <c r="BG778">
        <f>IF($CB778&gt;=21,INDEX($AK:$AK,$CA778+21),"")</f>
      </c>
      <c r="BH778">
        <f>IF($CB778&gt;=22,INDEX($AK:$AK,$CA778+22),"")</f>
      </c>
      <c r="BI778">
        <f>IF($CB778&gt;=23,INDEX($AK:$AK,$CA778+23),"")</f>
      </c>
      <c r="BJ778">
        <f>IF($CB778&gt;=24,INDEX($AK:$AK,$CA778+24),"")</f>
      </c>
      <c r="BK778">
        <f>IF($CB778&gt;=25,INDEX($AK:$AK,$CA778+25),"")</f>
      </c>
      <c r="BL778">
        <f>IF($CB778&gt;=26,INDEX($AK:$AK,$CA778+26),"")</f>
      </c>
      <c r="BM778">
        <f>IF($CB778&gt;=27,INDEX($AK:$AK,$CA778+27),"")</f>
      </c>
      <c r="BN778">
        <f>IF($CB778&gt;=28,INDEX($AK:$AK,$CA778+28),"")</f>
      </c>
      <c r="BO778">
        <f>IF($CB778&gt;=29,INDEX($AK:$AK,$CA778+29),"")</f>
      </c>
      <c r="BP778">
        <f>IF($CB778&gt;=30,INDEX($AK:$AK,$CA778+30),"")</f>
      </c>
      <c r="BQ778">
        <f>IF($CB778&gt;=31,INDEX($AK:$AK,$CA778+31),"")</f>
      </c>
      <c r="BR778">
        <f>IF($CB778&gt;=32,INDEX($AK:$AK,$CA778+32),"")</f>
      </c>
      <c r="BS778">
        <f>IF($CB778&gt;=33,INDEX($AK:$AK,$CA778+33),"")</f>
      </c>
      <c r="BT778">
        <f>IF($CB778&gt;=34,INDEX($AK:$AK,$CA778+34),"")</f>
      </c>
      <c r="BU778">
        <f>IF($CB778&gt;=35,INDEX($AK:$AK,$CA778+35),"")</f>
      </c>
      <c r="BV778">
        <f>IF($CB778&gt;=36,INDEX($AK:$AK,$CA778+36),"")</f>
      </c>
      <c r="BW778">
        <f>IF($CB778&gt;=37,INDEX($AK:$AK,$CA778+37),"")</f>
      </c>
      <c r="BX778">
        <f>IF($CB778&gt;=38,INDEX($AK:$AK,$CA778+38),"")</f>
      </c>
      <c r="BY778">
        <f>IF($CB778&gt;=39,INDEX($AK:$AK,$CA778+39),"")</f>
      </c>
      <c r="BZ778">
        <f>IF($CB778&gt;=40,INDEX($AK:$AK,$CA778+40),"")</f>
      </c>
      <c r="CA778">
        <f>IFERROR(MATCH($AJ778,$AK$2:$AK$134,0)+1,0)</f>
      </c>
      <c r="CB778">
        <f>IFERROR(INDEX($AL$2:$AL$134,MATCH($AJ778,$AK$2:$AK$134,0)),0)</f>
      </c>
      <c r="CC778">
        <f>IFERROR(LEFT($F778,FIND(" - ",$F778)-1),$F778)</f>
      </c>
      <c r="CF778">
        <f>IF($DA778&gt;=1,INDEX($CD:$CD,$CZ778+1),"")</f>
      </c>
      <c r="CG778">
        <f>IF($DA778&gt;=2,INDEX($CD:$CD,$CZ778+2),"")</f>
      </c>
      <c r="CH778">
        <f>IF($DA778&gt;=3,INDEX($CD:$CD,$CZ778+3),"")</f>
      </c>
      <c r="CI778">
        <f>IF($DA778&gt;=4,INDEX($CD:$CD,$CZ778+4),"")</f>
      </c>
      <c r="CJ778">
        <f>IF($DA778&gt;=5,INDEX($CD:$CD,$CZ778+5),"")</f>
      </c>
      <c r="CK778">
        <f>IF($DA778&gt;=6,INDEX($CD:$CD,$CZ778+6),"")</f>
      </c>
      <c r="CL778">
        <f>IF($DA778&gt;=7,INDEX($CD:$CD,$CZ778+7),"")</f>
      </c>
      <c r="CM778">
        <f>IF($DA778&gt;=8,INDEX($CD:$CD,$CZ778+8),"")</f>
      </c>
      <c r="CN778">
        <f>IF($DA778&gt;=9,INDEX($CD:$CD,$CZ778+9),"")</f>
      </c>
      <c r="CO778">
        <f>IF($DA778&gt;=10,INDEX($CD:$CD,$CZ778+10),"")</f>
      </c>
      <c r="CP778">
        <f>IF($DA778&gt;=11,INDEX($CD:$CD,$CZ778+11),"")</f>
      </c>
      <c r="CQ778">
        <f>IF($DA778&gt;=12,INDEX($CD:$CD,$CZ778+12),"")</f>
      </c>
      <c r="CR778">
        <f>IF($DA778&gt;=13,INDEX($CD:$CD,$CZ778+13),"")</f>
      </c>
      <c r="CS778">
        <f>IF($DA778&gt;=14,INDEX($CD:$CD,$CZ778+14),"")</f>
      </c>
      <c r="CT778">
        <f>IF($DA778&gt;=15,INDEX($CD:$CD,$CZ778+15),"")</f>
      </c>
      <c r="CU778">
        <f>IF($DA778&gt;=16,INDEX($CD:$CD,$CZ778+16),"")</f>
      </c>
      <c r="CV778">
        <f>IF($DA778&gt;=17,INDEX($CD:$CD,$CZ778+17),"")</f>
      </c>
      <c r="CW778">
        <f>IF($DA778&gt;=18,INDEX($CD:$CD,$CZ778+18),"")</f>
      </c>
      <c r="CX778">
        <f>IF($DA778&gt;=19,INDEX($CD:$CD,$CZ778+19),"")</f>
      </c>
      <c r="CY778">
        <f>IF($DA778&gt;=20,INDEX($CD:$CD,$CZ778+20),"")</f>
      </c>
      <c r="CZ778">
        <f>IFERROR(MATCH($CC778,$CD$2:$CD$263,0)+1,0)</f>
      </c>
      <c r="DA778">
        <f>IFERROR(INDEX($CE$2:$CE$263,MATCH($CC778,$CD$2:$CD$263,0)),0)</f>
      </c>
      <c r="DB778">
        <f>IFERROR(INDEX($AI:$AI,MATCH($H778,$AH:$AH,0))&amp;"","")</f>
      </c>
      <c r="DF778">
        <f>IF($GI778&gt;=1,INDEX($DC:$DC,$GH778+1),"")</f>
      </c>
      <c r="DG778">
        <f>IF($GI778&gt;=2,INDEX($DC:$DC,$GH778+2),"")</f>
      </c>
      <c r="DH778">
        <f>IF($GI778&gt;=3,INDEX($DC:$DC,$GH778+3),"")</f>
      </c>
      <c r="DI778">
        <f>IF($GI778&gt;=4,INDEX($DC:$DC,$GH778+4),"")</f>
      </c>
      <c r="DJ778">
        <f>IF($GI778&gt;=5,INDEX($DC:$DC,$GH778+5),"")</f>
      </c>
      <c r="DK778">
        <f>IF($GI778&gt;=6,INDEX($DC:$DC,$GH778+6),"")</f>
      </c>
      <c r="DL778">
        <f>IF($GI778&gt;=7,INDEX($DC:$DC,$GH778+7),"")</f>
      </c>
      <c r="DM778">
        <f>IF($GI778&gt;=8,INDEX($DC:$DC,$GH778+8),"")</f>
      </c>
      <c r="DN778">
        <f>IF($GI778&gt;=9,INDEX($DC:$DC,$GH778+9),"")</f>
      </c>
      <c r="DO778">
        <f>IF($GI778&gt;=10,INDEX($DC:$DC,$GH778+10),"")</f>
      </c>
      <c r="DP778">
        <f>IF($GI778&gt;=11,INDEX($DC:$DC,$GH778+11),"")</f>
      </c>
      <c r="DQ778">
        <f>IF($GI778&gt;=12,INDEX($DC:$DC,$GH778+12),"")</f>
      </c>
      <c r="DR778">
        <f>IF($GI778&gt;=13,INDEX($DC:$DC,$GH778+13),"")</f>
      </c>
      <c r="DS778">
        <f>IF($GI778&gt;=14,INDEX($DC:$DC,$GH778+14),"")</f>
      </c>
      <c r="DT778">
        <f>IF($GI778&gt;=15,INDEX($DC:$DC,$GH778+15),"")</f>
      </c>
      <c r="DU778">
        <f>IF($GI778&gt;=16,INDEX($DC:$DC,$GH778+16),"")</f>
      </c>
      <c r="DV778">
        <f>IF($GI778&gt;=17,INDEX($DC:$DC,$GH778+17),"")</f>
      </c>
      <c r="DW778">
        <f>IF($GI778&gt;=18,INDEX($DC:$DC,$GH778+18),"")</f>
      </c>
      <c r="DX778">
        <f>IF($GI778&gt;=19,INDEX($DC:$DC,$GH778+19),"")</f>
      </c>
      <c r="DY778">
        <f>IF($GI778&gt;=20,INDEX($DC:$DC,$GH778+20),"")</f>
      </c>
      <c r="DZ778">
        <f>IF($GI778&gt;=21,INDEX($DC:$DC,$GH778+21),"")</f>
      </c>
      <c r="EA778">
        <f>IF($GI778&gt;=22,INDEX($DC:$DC,$GH778+22),"")</f>
      </c>
      <c r="EB778">
        <f>IF($GI778&gt;=23,INDEX($DC:$DC,$GH778+23),"")</f>
      </c>
      <c r="EC778">
        <f>IF($GI778&gt;=24,INDEX($DC:$DC,$GH778+24),"")</f>
      </c>
      <c r="ED778">
        <f>IF($GI778&gt;=25,INDEX($DC:$DC,$GH778+25),"")</f>
      </c>
      <c r="EE778">
        <f>IF($GI778&gt;=26,INDEX($DC:$DC,$GH778+26),"")</f>
      </c>
      <c r="EF778">
        <f>IF($GI778&gt;=27,INDEX($DC:$DC,$GH778+27),"")</f>
      </c>
      <c r="EG778">
        <f>IF($GI778&gt;=28,INDEX($DC:$DC,$GH778+28),"")</f>
      </c>
      <c r="EH778">
        <f>IF($GI778&gt;=29,INDEX($DC:$DC,$GH778+29),"")</f>
      </c>
      <c r="EI778">
        <f>IF($GI778&gt;=30,INDEX($DC:$DC,$GH778+30),"")</f>
      </c>
      <c r="EJ778">
        <f>IF($GI778&gt;=31,INDEX($DC:$DC,$GH778+31),"")</f>
      </c>
      <c r="EK778">
        <f>IF($GI778&gt;=32,INDEX($DC:$DC,$GH778+32),"")</f>
      </c>
      <c r="EL778">
        <f>IF($GI778&gt;=33,INDEX($DC:$DC,$GH778+33),"")</f>
      </c>
      <c r="EM778">
        <f>IF($GI778&gt;=34,INDEX($DC:$DC,$GH778+34),"")</f>
      </c>
      <c r="EN778">
        <f>IF($GI778&gt;=35,INDEX($DC:$DC,$GH778+35),"")</f>
      </c>
      <c r="EO778">
        <f>IF($GI778&gt;=36,INDEX($DC:$DC,$GH778+36),"")</f>
      </c>
      <c r="EP778">
        <f>IF($GI778&gt;=37,INDEX($DC:$DC,$GH778+37),"")</f>
      </c>
      <c r="EQ778">
        <f>IF($GI778&gt;=38,INDEX($DC:$DC,$GH778+38),"")</f>
      </c>
      <c r="ER778">
        <f>IF($GI778&gt;=39,INDEX($DC:$DC,$GH778+39),"")</f>
      </c>
      <c r="ES778">
        <f>IF($GI778&gt;=40,INDEX($DC:$DC,$GH778+40),"")</f>
      </c>
      <c r="ET778">
        <f>IF($GI778&gt;=1,INDEX($DD:$DD,$GH778+1),"")</f>
      </c>
      <c r="EU778">
        <f>IF($GI778&gt;=2,INDEX($DD:$DD,$GH778+2),"")</f>
      </c>
      <c r="EV778">
        <f>IF($GI778&gt;=3,INDEX($DD:$DD,$GH778+3),"")</f>
      </c>
      <c r="EW778">
        <f>IF($GI778&gt;=4,INDEX($DD:$DD,$GH778+4),"")</f>
      </c>
      <c r="EX778">
        <f>IF($GI778&gt;=5,INDEX($DD:$DD,$GH778+5),"")</f>
      </c>
      <c r="EY778">
        <f>IF($GI778&gt;=6,INDEX($DD:$DD,$GH778+6),"")</f>
      </c>
      <c r="EZ778">
        <f>IF($GI778&gt;=7,INDEX($DD:$DD,$GH778+7),"")</f>
      </c>
      <c r="FA778">
        <f>IF($GI778&gt;=8,INDEX($DD:$DD,$GH778+8),"")</f>
      </c>
      <c r="FB778">
        <f>IF($GI778&gt;=9,INDEX($DD:$DD,$GH778+9),"")</f>
      </c>
      <c r="FC778">
        <f>IF($GI778&gt;=10,INDEX($DD:$DD,$GH778+10),"")</f>
      </c>
      <c r="FD778">
        <f>IF($GI778&gt;=11,INDEX($DD:$DD,$GH778+11),"")</f>
      </c>
      <c r="FE778">
        <f>IF($GI778&gt;=12,INDEX($DD:$DD,$GH778+12),"")</f>
      </c>
      <c r="FF778">
        <f>IF($GI778&gt;=13,INDEX($DD:$DD,$GH778+13),"")</f>
      </c>
      <c r="FG778">
        <f>IF($GI778&gt;=14,INDEX($DD:$DD,$GH778+14),"")</f>
      </c>
      <c r="FH778">
        <f>IF($GI778&gt;=15,INDEX($DD:$DD,$GH778+15),"")</f>
      </c>
      <c r="FI778">
        <f>IF($GI778&gt;=16,INDEX($DD:$DD,$GH778+16),"")</f>
      </c>
      <c r="FJ778">
        <f>IF($GI778&gt;=17,INDEX($DD:$DD,$GH778+17),"")</f>
      </c>
      <c r="FK778">
        <f>IF($GI778&gt;=18,INDEX($DD:$DD,$GH778+18),"")</f>
      </c>
      <c r="FL778">
        <f>IF($GI778&gt;=19,INDEX($DD:$DD,$GH778+19),"")</f>
      </c>
      <c r="FM778">
        <f>IF($GI778&gt;=20,INDEX($DD:$DD,$GH778+20),"")</f>
      </c>
      <c r="FN778">
        <f>IF($GI778&gt;=21,INDEX($DD:$DD,$GH778+21),"")</f>
      </c>
      <c r="FO778">
        <f>IF($GI778&gt;=22,INDEX($DD:$DD,$GH778+22),"")</f>
      </c>
      <c r="FP778">
        <f>IF($GI778&gt;=23,INDEX($DD:$DD,$GH778+23),"")</f>
      </c>
      <c r="FQ778">
        <f>IF($GI778&gt;=24,INDEX($DD:$DD,$GH778+24),"")</f>
      </c>
      <c r="FR778">
        <f>IF($GI778&gt;=25,INDEX($DD:$DD,$GH778+25),"")</f>
      </c>
      <c r="FS778">
        <f>IF($GI778&gt;=26,INDEX($DD:$DD,$GH778+26),"")</f>
      </c>
      <c r="FT778">
        <f>IF($GI778&gt;=27,INDEX($DD:$DD,$GH778+27),"")</f>
      </c>
      <c r="FU778">
        <f>IF($GI778&gt;=28,INDEX($DD:$DD,$GH778+28),"")</f>
      </c>
      <c r="FV778">
        <f>IF($GI778&gt;=29,INDEX($DD:$DD,$GH778+29),"")</f>
      </c>
      <c r="FW778">
        <f>IF($GI778&gt;=30,INDEX($DD:$DD,$GH778+30),"")</f>
      </c>
      <c r="FX778">
        <f>IF($GI778&gt;=31,INDEX($DD:$DD,$GH778+31),"")</f>
      </c>
      <c r="FY778">
        <f>IF($GI778&gt;=32,INDEX($DD:$DD,$GH778+32),"")</f>
      </c>
      <c r="FZ778">
        <f>IF($GI778&gt;=33,INDEX($DD:$DD,$GH778+33),"")</f>
      </c>
      <c r="GA778">
        <f>IF($GI778&gt;=34,INDEX($DD:$DD,$GH778+34),"")</f>
      </c>
      <c r="GB778">
        <f>IF($GI778&gt;=35,INDEX($DD:$DD,$GH778+35),"")</f>
      </c>
      <c r="GC778">
        <f>IF($GI778&gt;=36,INDEX($DD:$DD,$GH778+36),"")</f>
      </c>
      <c r="GD778">
        <f>IF($GI778&gt;=37,INDEX($DD:$DD,$GH778+37),"")</f>
      </c>
      <c r="GE778">
        <f>IF($GI778&gt;=38,INDEX($DD:$DD,$GH778+38),"")</f>
      </c>
      <c r="GF778">
        <f>IF($GI778&gt;=39,INDEX($DD:$DD,$GH778+39),"")</f>
      </c>
      <c r="GG778">
        <f>IF($GI778&gt;=40,INDEX($DD:$DD,$GH778+40),"")</f>
      </c>
      <c r="GH778">
        <f>IFERROR(MATCH($DB778,$DC$2:$DC$148,0)+1,0)</f>
      </c>
      <c r="GI778">
        <f>IFERROR(INDEX($DE$2:$DE$148,MATCH($DB778,$DC$2:$DC$148,0)),0)</f>
      </c>
      <c r="GJ778">
        <f>IFERROR(MATCH($S778,$DF$778:$ES$778,0),0)</f>
      </c>
      <c r="GK778">
        <f>IF($GJ778&gt;0,INDEX($ET$778:$GG$778,$GJ778),"")</f>
      </c>
      <c r="GN778">
        <f>IF($IW778&gt;=1,INDEX($GL:$GL,$IV778+1),"")</f>
      </c>
      <c r="GO778">
        <f>IF($IW778&gt;=2,INDEX($GL:$GL,$IV778+2),"")</f>
      </c>
      <c r="GP778">
        <f>IF($IW778&gt;=3,INDEX($GL:$GL,$IV778+3),"")</f>
      </c>
      <c r="GQ778">
        <f>IF($IW778&gt;=4,INDEX($GL:$GL,$IV778+4),"")</f>
      </c>
      <c r="GR778">
        <f>IF($IW778&gt;=5,INDEX($GL:$GL,$IV778+5),"")</f>
      </c>
      <c r="GS778">
        <f>IF($IW778&gt;=6,INDEX($GL:$GL,$IV778+6),"")</f>
      </c>
      <c r="GT778">
        <f>IF($IW778&gt;=7,INDEX($GL:$GL,$IV778+7),"")</f>
      </c>
      <c r="GU778">
        <f>IF($IW778&gt;=8,INDEX($GL:$GL,$IV778+8),"")</f>
      </c>
      <c r="GV778">
        <f>IF($IW778&gt;=9,INDEX($GL:$GL,$IV778+9),"")</f>
      </c>
      <c r="GW778">
        <f>IF($IW778&gt;=10,INDEX($GL:$GL,$IV778+10),"")</f>
      </c>
      <c r="GX778">
        <f>IF($IW778&gt;=11,INDEX($GL:$GL,$IV778+11),"")</f>
      </c>
      <c r="GY778">
        <f>IF($IW778&gt;=12,INDEX($GL:$GL,$IV778+12),"")</f>
      </c>
      <c r="GZ778">
        <f>IF($IW778&gt;=13,INDEX($GL:$GL,$IV778+13),"")</f>
      </c>
      <c r="HA778">
        <f>IF($IW778&gt;=14,INDEX($GL:$GL,$IV778+14),"")</f>
      </c>
      <c r="HB778">
        <f>IF($IW778&gt;=15,INDEX($GL:$GL,$IV778+15),"")</f>
      </c>
      <c r="HC778">
        <f>IF($IW778&gt;=16,INDEX($GL:$GL,$IV778+16),"")</f>
      </c>
      <c r="HD778">
        <f>IF($IW778&gt;=17,INDEX($GL:$GL,$IV778+17),"")</f>
      </c>
      <c r="HE778">
        <f>IF($IW778&gt;=18,INDEX($GL:$GL,$IV778+18),"")</f>
      </c>
      <c r="HF778">
        <f>IF($IW778&gt;=19,INDEX($GL:$GL,$IV778+19),"")</f>
      </c>
      <c r="HG778">
        <f>IF($IW778&gt;=20,INDEX($GL:$GL,$IV778+20),"")</f>
      </c>
      <c r="HH778">
        <f>IF($IW778&gt;=21,INDEX($GL:$GL,$IV778+21),"")</f>
      </c>
      <c r="HI778">
        <f>IF($IW778&gt;=22,INDEX($GL:$GL,$IV778+22),"")</f>
      </c>
      <c r="HJ778">
        <f>IF($IW778&gt;=23,INDEX($GL:$GL,$IV778+23),"")</f>
      </c>
      <c r="HK778">
        <f>IF($IW778&gt;=24,INDEX($GL:$GL,$IV778+24),"")</f>
      </c>
      <c r="HL778">
        <f>IF($IW778&gt;=25,INDEX($GL:$GL,$IV778+25),"")</f>
      </c>
      <c r="HM778">
        <f>IF($IW778&gt;=26,INDEX($GL:$GL,$IV778+26),"")</f>
      </c>
      <c r="HN778">
        <f>IF($IW778&gt;=27,INDEX($GL:$GL,$IV778+27),"")</f>
      </c>
      <c r="HO778">
        <f>IF($IW778&gt;=28,INDEX($GL:$GL,$IV778+28),"")</f>
      </c>
      <c r="HP778">
        <f>IF($IW778&gt;=29,INDEX($GL:$GL,$IV778+29),"")</f>
      </c>
      <c r="HQ778">
        <f>IF($IW778&gt;=30,INDEX($GL:$GL,$IV778+30),"")</f>
      </c>
      <c r="HR778">
        <f>IF($IW778&gt;=31,INDEX($GL:$GL,$IV778+31),"")</f>
      </c>
      <c r="HS778">
        <f>IF($IW778&gt;=32,INDEX($GL:$GL,$IV778+32),"")</f>
      </c>
      <c r="HT778">
        <f>IF($IW778&gt;=33,INDEX($GL:$GL,$IV778+33),"")</f>
      </c>
      <c r="HU778">
        <f>IF($IW778&gt;=34,INDEX($GL:$GL,$IV778+34),"")</f>
      </c>
      <c r="HV778">
        <f>IF($IW778&gt;=35,INDEX($GL:$GL,$IV778+35),"")</f>
      </c>
      <c r="HW778">
        <f>IF($IW778&gt;=36,INDEX($GL:$GL,$IV778+36),"")</f>
      </c>
      <c r="HX778">
        <f>IF($IW778&gt;=37,INDEX($GL:$GL,$IV778+37),"")</f>
      </c>
      <c r="HY778">
        <f>IF($IW778&gt;=38,INDEX($GL:$GL,$IV778+38),"")</f>
      </c>
      <c r="HZ778">
        <f>IF($IW778&gt;=39,INDEX($GL:$GL,$IV778+39),"")</f>
      </c>
      <c r="IA778">
        <f>IF($IW778&gt;=40,INDEX($GL:$GL,$IV778+40),"")</f>
      </c>
      <c r="IB778">
        <f>IF($IW778&gt;=41,INDEX($GL:$GL,$IV778+41),"")</f>
      </c>
      <c r="IC778">
        <f>IF($IW778&gt;=42,INDEX($GL:$GL,$IV778+42),"")</f>
      </c>
      <c r="ID778">
        <f>IF($IW778&gt;=43,INDEX($GL:$GL,$IV778+43),"")</f>
      </c>
      <c r="IE778">
        <f>IF($IW778&gt;=44,INDEX($GL:$GL,$IV778+44),"")</f>
      </c>
      <c r="IF778">
        <f>IF($IW778&gt;=45,INDEX($GL:$GL,$IV778+45),"")</f>
      </c>
      <c r="IG778">
        <f>IF($IW778&gt;=46,INDEX($GL:$GL,$IV778+46),"")</f>
      </c>
      <c r="IH778">
        <f>IF($IW778&gt;=47,INDEX($GL:$GL,$IV778+47),"")</f>
      </c>
      <c r="II778">
        <f>IF($IW778&gt;=48,INDEX($GL:$GL,$IV778+48),"")</f>
      </c>
      <c r="IJ778">
        <f>IF($IW778&gt;=49,INDEX($GL:$GL,$IV778+49),"")</f>
      </c>
      <c r="IK778">
        <f>IF($IW778&gt;=50,INDEX($GL:$GL,$IV778+50),"")</f>
      </c>
      <c r="IL778">
        <f>IF($IW778&gt;=51,INDEX($GL:$GL,$IV778+51),"")</f>
      </c>
      <c r="IM778">
        <f>IF($IW778&gt;=52,INDEX($GL:$GL,$IV778+52),"")</f>
      </c>
      <c r="IN778">
        <f>IF($IW778&gt;=53,INDEX($GL:$GL,$IV778+53),"")</f>
      </c>
      <c r="IO778">
        <f>IF($IW778&gt;=54,INDEX($GL:$GL,$IV778+54),"")</f>
      </c>
      <c r="IP778">
        <f>IF($IW778&gt;=55,INDEX($GL:$GL,$IV778+55),"")</f>
      </c>
      <c r="IQ778">
        <f>IF($IW778&gt;=56,INDEX($GL:$GL,$IV778+56),"")</f>
      </c>
      <c r="IR778">
        <f>IF($IW778&gt;=57,INDEX($GL:$GL,$IV778+57),"")</f>
      </c>
      <c r="IS778">
        <f>IF($IW778&gt;=58,INDEX($GL:$GL,$IV778+58),"")</f>
      </c>
      <c r="IT778">
        <f>IF($IW778&gt;=59,INDEX($GL:$GL,$IV778+59),"")</f>
      </c>
      <c r="IU778">
        <f>IF($IW778&gt;=60,INDEX($GL:$GL,$IV778+60),"")</f>
      </c>
      <c r="IV778">
        <f>IFERROR(MATCH($GK778,$GL$2:$GL$324,0)+1,0)</f>
      </c>
      <c r="IW778">
        <f>IFERROR(INDEX($GM$2:$GM$324,MATCH($GK778,$GL$2:$GL$324,0)),0)</f>
      </c>
      <c r="IX778" t="s">
        <v>34</v>
      </c>
      <c r="IY778" t="s">
        <v>34</v>
      </c>
    </row>
    <row r="779" spans="1:259" x14ac:dyDescent="0.25">
      <c r="K779">
        <f>IF(OR($N779="",$J779=""),"",IFERROR($N779/$J779,0))</f>
      </c>
      <c r="L779">
        <f>IF($N779="","",
SUM($M779,$O779,$T779,$P779,$R779)*
(1-IF($U779="",0,VALUE($U779)/100)))</f>
      </c>
      <c r="M779">
        <f>IF($N779="","",$N779)</f>
      </c>
      <c r="O779">
        <f>IF($N779="","",
IF($H779="","",
IF(ISNUMBER(SEARCH("exempt",LOWER($H779))),0,
$N779*(VALUE(SUBSTITUTE($H779,"%",""))/100))))</f>
      </c>
      <c r="V779">
        <f>IFERROR(IF(FIND(" - ",$E779)&gt;0,MID($E779,FIND(" - ",$E779)+3,LEN($E779)),""),"")</f>
      </c>
      <c r="AE779" t="s">
        <v>1360</v>
      </c>
      <c r="AJ779">
        <f>IFERROR(LEFT($E779,FIND(" - ",$E779)-1),$E779)</f>
      </c>
      <c r="AM779">
        <f>IF($CB779&gt;=1,INDEX($AK:$AK,$CA779+1),"")</f>
      </c>
      <c r="AN779">
        <f>IF($CB779&gt;=2,INDEX($AK:$AK,$CA779+2),"")</f>
      </c>
      <c r="AO779">
        <f>IF($CB779&gt;=3,INDEX($AK:$AK,$CA779+3),"")</f>
      </c>
      <c r="AP779">
        <f>IF($CB779&gt;=4,INDEX($AK:$AK,$CA779+4),"")</f>
      </c>
      <c r="AQ779">
        <f>IF($CB779&gt;=5,INDEX($AK:$AK,$CA779+5),"")</f>
      </c>
      <c r="AR779">
        <f>IF($CB779&gt;=6,INDEX($AK:$AK,$CA779+6),"")</f>
      </c>
      <c r="AS779">
        <f>IF($CB779&gt;=7,INDEX($AK:$AK,$CA779+7),"")</f>
      </c>
      <c r="AT779">
        <f>IF($CB779&gt;=8,INDEX($AK:$AK,$CA779+8),"")</f>
      </c>
      <c r="AU779">
        <f>IF($CB779&gt;=9,INDEX($AK:$AK,$CA779+9),"")</f>
      </c>
      <c r="AV779">
        <f>IF($CB779&gt;=10,INDEX($AK:$AK,$CA779+10),"")</f>
      </c>
      <c r="AW779">
        <f>IF($CB779&gt;=11,INDEX($AK:$AK,$CA779+11),"")</f>
      </c>
      <c r="AX779">
        <f>IF($CB779&gt;=12,INDEX($AK:$AK,$CA779+12),"")</f>
      </c>
      <c r="AY779">
        <f>IF($CB779&gt;=13,INDEX($AK:$AK,$CA779+13),"")</f>
      </c>
      <c r="AZ779">
        <f>IF($CB779&gt;=14,INDEX($AK:$AK,$CA779+14),"")</f>
      </c>
      <c r="BA779">
        <f>IF($CB779&gt;=15,INDEX($AK:$AK,$CA779+15),"")</f>
      </c>
      <c r="BB779">
        <f>IF($CB779&gt;=16,INDEX($AK:$AK,$CA779+16),"")</f>
      </c>
      <c r="BC779">
        <f>IF($CB779&gt;=17,INDEX($AK:$AK,$CA779+17),"")</f>
      </c>
      <c r="BD779">
        <f>IF($CB779&gt;=18,INDEX($AK:$AK,$CA779+18),"")</f>
      </c>
      <c r="BE779">
        <f>IF($CB779&gt;=19,INDEX($AK:$AK,$CA779+19),"")</f>
      </c>
      <c r="BF779">
        <f>IF($CB779&gt;=20,INDEX($AK:$AK,$CA779+20),"")</f>
      </c>
      <c r="BG779">
        <f>IF($CB779&gt;=21,INDEX($AK:$AK,$CA779+21),"")</f>
      </c>
      <c r="BH779">
        <f>IF($CB779&gt;=22,INDEX($AK:$AK,$CA779+22),"")</f>
      </c>
      <c r="BI779">
        <f>IF($CB779&gt;=23,INDEX($AK:$AK,$CA779+23),"")</f>
      </c>
      <c r="BJ779">
        <f>IF($CB779&gt;=24,INDEX($AK:$AK,$CA779+24),"")</f>
      </c>
      <c r="BK779">
        <f>IF($CB779&gt;=25,INDEX($AK:$AK,$CA779+25),"")</f>
      </c>
      <c r="BL779">
        <f>IF($CB779&gt;=26,INDEX($AK:$AK,$CA779+26),"")</f>
      </c>
      <c r="BM779">
        <f>IF($CB779&gt;=27,INDEX($AK:$AK,$CA779+27),"")</f>
      </c>
      <c r="BN779">
        <f>IF($CB779&gt;=28,INDEX($AK:$AK,$CA779+28),"")</f>
      </c>
      <c r="BO779">
        <f>IF($CB779&gt;=29,INDEX($AK:$AK,$CA779+29),"")</f>
      </c>
      <c r="BP779">
        <f>IF($CB779&gt;=30,INDEX($AK:$AK,$CA779+30),"")</f>
      </c>
      <c r="BQ779">
        <f>IF($CB779&gt;=31,INDEX($AK:$AK,$CA779+31),"")</f>
      </c>
      <c r="BR779">
        <f>IF($CB779&gt;=32,INDEX($AK:$AK,$CA779+32),"")</f>
      </c>
      <c r="BS779">
        <f>IF($CB779&gt;=33,INDEX($AK:$AK,$CA779+33),"")</f>
      </c>
      <c r="BT779">
        <f>IF($CB779&gt;=34,INDEX($AK:$AK,$CA779+34),"")</f>
      </c>
      <c r="BU779">
        <f>IF($CB779&gt;=35,INDEX($AK:$AK,$CA779+35),"")</f>
      </c>
      <c r="BV779">
        <f>IF($CB779&gt;=36,INDEX($AK:$AK,$CA779+36),"")</f>
      </c>
      <c r="BW779">
        <f>IF($CB779&gt;=37,INDEX($AK:$AK,$CA779+37),"")</f>
      </c>
      <c r="BX779">
        <f>IF($CB779&gt;=38,INDEX($AK:$AK,$CA779+38),"")</f>
      </c>
      <c r="BY779">
        <f>IF($CB779&gt;=39,INDEX($AK:$AK,$CA779+39),"")</f>
      </c>
      <c r="BZ779">
        <f>IF($CB779&gt;=40,INDEX($AK:$AK,$CA779+40),"")</f>
      </c>
      <c r="CA779">
        <f>IFERROR(MATCH($AJ779,$AK$2:$AK$134,0)+1,0)</f>
      </c>
      <c r="CB779">
        <f>IFERROR(INDEX($AL$2:$AL$134,MATCH($AJ779,$AK$2:$AK$134,0)),0)</f>
      </c>
      <c r="CC779">
        <f>IFERROR(LEFT($F779,FIND(" - ",$F779)-1),$F779)</f>
      </c>
      <c r="CF779">
        <f>IF($DA779&gt;=1,INDEX($CD:$CD,$CZ779+1),"")</f>
      </c>
      <c r="CG779">
        <f>IF($DA779&gt;=2,INDEX($CD:$CD,$CZ779+2),"")</f>
      </c>
      <c r="CH779">
        <f>IF($DA779&gt;=3,INDEX($CD:$CD,$CZ779+3),"")</f>
      </c>
      <c r="CI779">
        <f>IF($DA779&gt;=4,INDEX($CD:$CD,$CZ779+4),"")</f>
      </c>
      <c r="CJ779">
        <f>IF($DA779&gt;=5,INDEX($CD:$CD,$CZ779+5),"")</f>
      </c>
      <c r="CK779">
        <f>IF($DA779&gt;=6,INDEX($CD:$CD,$CZ779+6),"")</f>
      </c>
      <c r="CL779">
        <f>IF($DA779&gt;=7,INDEX($CD:$CD,$CZ779+7),"")</f>
      </c>
      <c r="CM779">
        <f>IF($DA779&gt;=8,INDEX($CD:$CD,$CZ779+8),"")</f>
      </c>
      <c r="CN779">
        <f>IF($DA779&gt;=9,INDEX($CD:$CD,$CZ779+9),"")</f>
      </c>
      <c r="CO779">
        <f>IF($DA779&gt;=10,INDEX($CD:$CD,$CZ779+10),"")</f>
      </c>
      <c r="CP779">
        <f>IF($DA779&gt;=11,INDEX($CD:$CD,$CZ779+11),"")</f>
      </c>
      <c r="CQ779">
        <f>IF($DA779&gt;=12,INDEX($CD:$CD,$CZ779+12),"")</f>
      </c>
      <c r="CR779">
        <f>IF($DA779&gt;=13,INDEX($CD:$CD,$CZ779+13),"")</f>
      </c>
      <c r="CS779">
        <f>IF($DA779&gt;=14,INDEX($CD:$CD,$CZ779+14),"")</f>
      </c>
      <c r="CT779">
        <f>IF($DA779&gt;=15,INDEX($CD:$CD,$CZ779+15),"")</f>
      </c>
      <c r="CU779">
        <f>IF($DA779&gt;=16,INDEX($CD:$CD,$CZ779+16),"")</f>
      </c>
      <c r="CV779">
        <f>IF($DA779&gt;=17,INDEX($CD:$CD,$CZ779+17),"")</f>
      </c>
      <c r="CW779">
        <f>IF($DA779&gt;=18,INDEX($CD:$CD,$CZ779+18),"")</f>
      </c>
      <c r="CX779">
        <f>IF($DA779&gt;=19,INDEX($CD:$CD,$CZ779+19),"")</f>
      </c>
      <c r="CY779">
        <f>IF($DA779&gt;=20,INDEX($CD:$CD,$CZ779+20),"")</f>
      </c>
      <c r="CZ779">
        <f>IFERROR(MATCH($CC779,$CD$2:$CD$263,0)+1,0)</f>
      </c>
      <c r="DA779">
        <f>IFERROR(INDEX($CE$2:$CE$263,MATCH($CC779,$CD$2:$CD$263,0)),0)</f>
      </c>
      <c r="DB779">
        <f>IFERROR(INDEX($AI:$AI,MATCH($H779,$AH:$AH,0))&amp;"","")</f>
      </c>
      <c r="DF779">
        <f>IF($GI779&gt;=1,INDEX($DC:$DC,$GH779+1),"")</f>
      </c>
      <c r="DG779">
        <f>IF($GI779&gt;=2,INDEX($DC:$DC,$GH779+2),"")</f>
      </c>
      <c r="DH779">
        <f>IF($GI779&gt;=3,INDEX($DC:$DC,$GH779+3),"")</f>
      </c>
      <c r="DI779">
        <f>IF($GI779&gt;=4,INDEX($DC:$DC,$GH779+4),"")</f>
      </c>
      <c r="DJ779">
        <f>IF($GI779&gt;=5,INDEX($DC:$DC,$GH779+5),"")</f>
      </c>
      <c r="DK779">
        <f>IF($GI779&gt;=6,INDEX($DC:$DC,$GH779+6),"")</f>
      </c>
      <c r="DL779">
        <f>IF($GI779&gt;=7,INDEX($DC:$DC,$GH779+7),"")</f>
      </c>
      <c r="DM779">
        <f>IF($GI779&gt;=8,INDEX($DC:$DC,$GH779+8),"")</f>
      </c>
      <c r="DN779">
        <f>IF($GI779&gt;=9,INDEX($DC:$DC,$GH779+9),"")</f>
      </c>
      <c r="DO779">
        <f>IF($GI779&gt;=10,INDEX($DC:$DC,$GH779+10),"")</f>
      </c>
      <c r="DP779">
        <f>IF($GI779&gt;=11,INDEX($DC:$DC,$GH779+11),"")</f>
      </c>
      <c r="DQ779">
        <f>IF($GI779&gt;=12,INDEX($DC:$DC,$GH779+12),"")</f>
      </c>
      <c r="DR779">
        <f>IF($GI779&gt;=13,INDEX($DC:$DC,$GH779+13),"")</f>
      </c>
      <c r="DS779">
        <f>IF($GI779&gt;=14,INDEX($DC:$DC,$GH779+14),"")</f>
      </c>
      <c r="DT779">
        <f>IF($GI779&gt;=15,INDEX($DC:$DC,$GH779+15),"")</f>
      </c>
      <c r="DU779">
        <f>IF($GI779&gt;=16,INDEX($DC:$DC,$GH779+16),"")</f>
      </c>
      <c r="DV779">
        <f>IF($GI779&gt;=17,INDEX($DC:$DC,$GH779+17),"")</f>
      </c>
      <c r="DW779">
        <f>IF($GI779&gt;=18,INDEX($DC:$DC,$GH779+18),"")</f>
      </c>
      <c r="DX779">
        <f>IF($GI779&gt;=19,INDEX($DC:$DC,$GH779+19),"")</f>
      </c>
      <c r="DY779">
        <f>IF($GI779&gt;=20,INDEX($DC:$DC,$GH779+20),"")</f>
      </c>
      <c r="DZ779">
        <f>IF($GI779&gt;=21,INDEX($DC:$DC,$GH779+21),"")</f>
      </c>
      <c r="EA779">
        <f>IF($GI779&gt;=22,INDEX($DC:$DC,$GH779+22),"")</f>
      </c>
      <c r="EB779">
        <f>IF($GI779&gt;=23,INDEX($DC:$DC,$GH779+23),"")</f>
      </c>
      <c r="EC779">
        <f>IF($GI779&gt;=24,INDEX($DC:$DC,$GH779+24),"")</f>
      </c>
      <c r="ED779">
        <f>IF($GI779&gt;=25,INDEX($DC:$DC,$GH779+25),"")</f>
      </c>
      <c r="EE779">
        <f>IF($GI779&gt;=26,INDEX($DC:$DC,$GH779+26),"")</f>
      </c>
      <c r="EF779">
        <f>IF($GI779&gt;=27,INDEX($DC:$DC,$GH779+27),"")</f>
      </c>
      <c r="EG779">
        <f>IF($GI779&gt;=28,INDEX($DC:$DC,$GH779+28),"")</f>
      </c>
      <c r="EH779">
        <f>IF($GI779&gt;=29,INDEX($DC:$DC,$GH779+29),"")</f>
      </c>
      <c r="EI779">
        <f>IF($GI779&gt;=30,INDEX($DC:$DC,$GH779+30),"")</f>
      </c>
      <c r="EJ779">
        <f>IF($GI779&gt;=31,INDEX($DC:$DC,$GH779+31),"")</f>
      </c>
      <c r="EK779">
        <f>IF($GI779&gt;=32,INDEX($DC:$DC,$GH779+32),"")</f>
      </c>
      <c r="EL779">
        <f>IF($GI779&gt;=33,INDEX($DC:$DC,$GH779+33),"")</f>
      </c>
      <c r="EM779">
        <f>IF($GI779&gt;=34,INDEX($DC:$DC,$GH779+34),"")</f>
      </c>
      <c r="EN779">
        <f>IF($GI779&gt;=35,INDEX($DC:$DC,$GH779+35),"")</f>
      </c>
      <c r="EO779">
        <f>IF($GI779&gt;=36,INDEX($DC:$DC,$GH779+36),"")</f>
      </c>
      <c r="EP779">
        <f>IF($GI779&gt;=37,INDEX($DC:$DC,$GH779+37),"")</f>
      </c>
      <c r="EQ779">
        <f>IF($GI779&gt;=38,INDEX($DC:$DC,$GH779+38),"")</f>
      </c>
      <c r="ER779">
        <f>IF($GI779&gt;=39,INDEX($DC:$DC,$GH779+39),"")</f>
      </c>
      <c r="ES779">
        <f>IF($GI779&gt;=40,INDEX($DC:$DC,$GH779+40),"")</f>
      </c>
      <c r="ET779">
        <f>IF($GI779&gt;=1,INDEX($DD:$DD,$GH779+1),"")</f>
      </c>
      <c r="EU779">
        <f>IF($GI779&gt;=2,INDEX($DD:$DD,$GH779+2),"")</f>
      </c>
      <c r="EV779">
        <f>IF($GI779&gt;=3,INDEX($DD:$DD,$GH779+3),"")</f>
      </c>
      <c r="EW779">
        <f>IF($GI779&gt;=4,INDEX($DD:$DD,$GH779+4),"")</f>
      </c>
      <c r="EX779">
        <f>IF($GI779&gt;=5,INDEX($DD:$DD,$GH779+5),"")</f>
      </c>
      <c r="EY779">
        <f>IF($GI779&gt;=6,INDEX($DD:$DD,$GH779+6),"")</f>
      </c>
      <c r="EZ779">
        <f>IF($GI779&gt;=7,INDEX($DD:$DD,$GH779+7),"")</f>
      </c>
      <c r="FA779">
        <f>IF($GI779&gt;=8,INDEX($DD:$DD,$GH779+8),"")</f>
      </c>
      <c r="FB779">
        <f>IF($GI779&gt;=9,INDEX($DD:$DD,$GH779+9),"")</f>
      </c>
      <c r="FC779">
        <f>IF($GI779&gt;=10,INDEX($DD:$DD,$GH779+10),"")</f>
      </c>
      <c r="FD779">
        <f>IF($GI779&gt;=11,INDEX($DD:$DD,$GH779+11),"")</f>
      </c>
      <c r="FE779">
        <f>IF($GI779&gt;=12,INDEX($DD:$DD,$GH779+12),"")</f>
      </c>
      <c r="FF779">
        <f>IF($GI779&gt;=13,INDEX($DD:$DD,$GH779+13),"")</f>
      </c>
      <c r="FG779">
        <f>IF($GI779&gt;=14,INDEX($DD:$DD,$GH779+14),"")</f>
      </c>
      <c r="FH779">
        <f>IF($GI779&gt;=15,INDEX($DD:$DD,$GH779+15),"")</f>
      </c>
      <c r="FI779">
        <f>IF($GI779&gt;=16,INDEX($DD:$DD,$GH779+16),"")</f>
      </c>
      <c r="FJ779">
        <f>IF($GI779&gt;=17,INDEX($DD:$DD,$GH779+17),"")</f>
      </c>
      <c r="FK779">
        <f>IF($GI779&gt;=18,INDEX($DD:$DD,$GH779+18),"")</f>
      </c>
      <c r="FL779">
        <f>IF($GI779&gt;=19,INDEX($DD:$DD,$GH779+19),"")</f>
      </c>
      <c r="FM779">
        <f>IF($GI779&gt;=20,INDEX($DD:$DD,$GH779+20),"")</f>
      </c>
      <c r="FN779">
        <f>IF($GI779&gt;=21,INDEX($DD:$DD,$GH779+21),"")</f>
      </c>
      <c r="FO779">
        <f>IF($GI779&gt;=22,INDEX($DD:$DD,$GH779+22),"")</f>
      </c>
      <c r="FP779">
        <f>IF($GI779&gt;=23,INDEX($DD:$DD,$GH779+23),"")</f>
      </c>
      <c r="FQ779">
        <f>IF($GI779&gt;=24,INDEX($DD:$DD,$GH779+24),"")</f>
      </c>
      <c r="FR779">
        <f>IF($GI779&gt;=25,INDEX($DD:$DD,$GH779+25),"")</f>
      </c>
      <c r="FS779">
        <f>IF($GI779&gt;=26,INDEX($DD:$DD,$GH779+26),"")</f>
      </c>
      <c r="FT779">
        <f>IF($GI779&gt;=27,INDEX($DD:$DD,$GH779+27),"")</f>
      </c>
      <c r="FU779">
        <f>IF($GI779&gt;=28,INDEX($DD:$DD,$GH779+28),"")</f>
      </c>
      <c r="FV779">
        <f>IF($GI779&gt;=29,INDEX($DD:$DD,$GH779+29),"")</f>
      </c>
      <c r="FW779">
        <f>IF($GI779&gt;=30,INDEX($DD:$DD,$GH779+30),"")</f>
      </c>
      <c r="FX779">
        <f>IF($GI779&gt;=31,INDEX($DD:$DD,$GH779+31),"")</f>
      </c>
      <c r="FY779">
        <f>IF($GI779&gt;=32,INDEX($DD:$DD,$GH779+32),"")</f>
      </c>
      <c r="FZ779">
        <f>IF($GI779&gt;=33,INDEX($DD:$DD,$GH779+33),"")</f>
      </c>
      <c r="GA779">
        <f>IF($GI779&gt;=34,INDEX($DD:$DD,$GH779+34),"")</f>
      </c>
      <c r="GB779">
        <f>IF($GI779&gt;=35,INDEX($DD:$DD,$GH779+35),"")</f>
      </c>
      <c r="GC779">
        <f>IF($GI779&gt;=36,INDEX($DD:$DD,$GH779+36),"")</f>
      </c>
      <c r="GD779">
        <f>IF($GI779&gt;=37,INDEX($DD:$DD,$GH779+37),"")</f>
      </c>
      <c r="GE779">
        <f>IF($GI779&gt;=38,INDEX($DD:$DD,$GH779+38),"")</f>
      </c>
      <c r="GF779">
        <f>IF($GI779&gt;=39,INDEX($DD:$DD,$GH779+39),"")</f>
      </c>
      <c r="GG779">
        <f>IF($GI779&gt;=40,INDEX($DD:$DD,$GH779+40),"")</f>
      </c>
      <c r="GH779">
        <f>IFERROR(MATCH($DB779,$DC$2:$DC$148,0)+1,0)</f>
      </c>
      <c r="GI779">
        <f>IFERROR(INDEX($DE$2:$DE$148,MATCH($DB779,$DC$2:$DC$148,0)),0)</f>
      </c>
      <c r="GJ779">
        <f>IFERROR(MATCH($S779,$DF$779:$ES$779,0),0)</f>
      </c>
      <c r="GK779">
        <f>IF($GJ779&gt;0,INDEX($ET$779:$GG$779,$GJ779),"")</f>
      </c>
      <c r="GN779">
        <f>IF($IW779&gt;=1,INDEX($GL:$GL,$IV779+1),"")</f>
      </c>
      <c r="GO779">
        <f>IF($IW779&gt;=2,INDEX($GL:$GL,$IV779+2),"")</f>
      </c>
      <c r="GP779">
        <f>IF($IW779&gt;=3,INDEX($GL:$GL,$IV779+3),"")</f>
      </c>
      <c r="GQ779">
        <f>IF($IW779&gt;=4,INDEX($GL:$GL,$IV779+4),"")</f>
      </c>
      <c r="GR779">
        <f>IF($IW779&gt;=5,INDEX($GL:$GL,$IV779+5),"")</f>
      </c>
      <c r="GS779">
        <f>IF($IW779&gt;=6,INDEX($GL:$GL,$IV779+6),"")</f>
      </c>
      <c r="GT779">
        <f>IF($IW779&gt;=7,INDEX($GL:$GL,$IV779+7),"")</f>
      </c>
      <c r="GU779">
        <f>IF($IW779&gt;=8,INDEX($GL:$GL,$IV779+8),"")</f>
      </c>
      <c r="GV779">
        <f>IF($IW779&gt;=9,INDEX($GL:$GL,$IV779+9),"")</f>
      </c>
      <c r="GW779">
        <f>IF($IW779&gt;=10,INDEX($GL:$GL,$IV779+10),"")</f>
      </c>
      <c r="GX779">
        <f>IF($IW779&gt;=11,INDEX($GL:$GL,$IV779+11),"")</f>
      </c>
      <c r="GY779">
        <f>IF($IW779&gt;=12,INDEX($GL:$GL,$IV779+12),"")</f>
      </c>
      <c r="GZ779">
        <f>IF($IW779&gt;=13,INDEX($GL:$GL,$IV779+13),"")</f>
      </c>
      <c r="HA779">
        <f>IF($IW779&gt;=14,INDEX($GL:$GL,$IV779+14),"")</f>
      </c>
      <c r="HB779">
        <f>IF($IW779&gt;=15,INDEX($GL:$GL,$IV779+15),"")</f>
      </c>
      <c r="HC779">
        <f>IF($IW779&gt;=16,INDEX($GL:$GL,$IV779+16),"")</f>
      </c>
      <c r="HD779">
        <f>IF($IW779&gt;=17,INDEX($GL:$GL,$IV779+17),"")</f>
      </c>
      <c r="HE779">
        <f>IF($IW779&gt;=18,INDEX($GL:$GL,$IV779+18),"")</f>
      </c>
      <c r="HF779">
        <f>IF($IW779&gt;=19,INDEX($GL:$GL,$IV779+19),"")</f>
      </c>
      <c r="HG779">
        <f>IF($IW779&gt;=20,INDEX($GL:$GL,$IV779+20),"")</f>
      </c>
      <c r="HH779">
        <f>IF($IW779&gt;=21,INDEX($GL:$GL,$IV779+21),"")</f>
      </c>
      <c r="HI779">
        <f>IF($IW779&gt;=22,INDEX($GL:$GL,$IV779+22),"")</f>
      </c>
      <c r="HJ779">
        <f>IF($IW779&gt;=23,INDEX($GL:$GL,$IV779+23),"")</f>
      </c>
      <c r="HK779">
        <f>IF($IW779&gt;=24,INDEX($GL:$GL,$IV779+24),"")</f>
      </c>
      <c r="HL779">
        <f>IF($IW779&gt;=25,INDEX($GL:$GL,$IV779+25),"")</f>
      </c>
      <c r="HM779">
        <f>IF($IW779&gt;=26,INDEX($GL:$GL,$IV779+26),"")</f>
      </c>
      <c r="HN779">
        <f>IF($IW779&gt;=27,INDEX($GL:$GL,$IV779+27),"")</f>
      </c>
      <c r="HO779">
        <f>IF($IW779&gt;=28,INDEX($GL:$GL,$IV779+28),"")</f>
      </c>
      <c r="HP779">
        <f>IF($IW779&gt;=29,INDEX($GL:$GL,$IV779+29),"")</f>
      </c>
      <c r="HQ779">
        <f>IF($IW779&gt;=30,INDEX($GL:$GL,$IV779+30),"")</f>
      </c>
      <c r="HR779">
        <f>IF($IW779&gt;=31,INDEX($GL:$GL,$IV779+31),"")</f>
      </c>
      <c r="HS779">
        <f>IF($IW779&gt;=32,INDEX($GL:$GL,$IV779+32),"")</f>
      </c>
      <c r="HT779">
        <f>IF($IW779&gt;=33,INDEX($GL:$GL,$IV779+33),"")</f>
      </c>
      <c r="HU779">
        <f>IF($IW779&gt;=34,INDEX($GL:$GL,$IV779+34),"")</f>
      </c>
      <c r="HV779">
        <f>IF($IW779&gt;=35,INDEX($GL:$GL,$IV779+35),"")</f>
      </c>
      <c r="HW779">
        <f>IF($IW779&gt;=36,INDEX($GL:$GL,$IV779+36),"")</f>
      </c>
      <c r="HX779">
        <f>IF($IW779&gt;=37,INDEX($GL:$GL,$IV779+37),"")</f>
      </c>
      <c r="HY779">
        <f>IF($IW779&gt;=38,INDEX($GL:$GL,$IV779+38),"")</f>
      </c>
      <c r="HZ779">
        <f>IF($IW779&gt;=39,INDEX($GL:$GL,$IV779+39),"")</f>
      </c>
      <c r="IA779">
        <f>IF($IW779&gt;=40,INDEX($GL:$GL,$IV779+40),"")</f>
      </c>
      <c r="IB779">
        <f>IF($IW779&gt;=41,INDEX($GL:$GL,$IV779+41),"")</f>
      </c>
      <c r="IC779">
        <f>IF($IW779&gt;=42,INDEX($GL:$GL,$IV779+42),"")</f>
      </c>
      <c r="ID779">
        <f>IF($IW779&gt;=43,INDEX($GL:$GL,$IV779+43),"")</f>
      </c>
      <c r="IE779">
        <f>IF($IW779&gt;=44,INDEX($GL:$GL,$IV779+44),"")</f>
      </c>
      <c r="IF779">
        <f>IF($IW779&gt;=45,INDEX($GL:$GL,$IV779+45),"")</f>
      </c>
      <c r="IG779">
        <f>IF($IW779&gt;=46,INDEX($GL:$GL,$IV779+46),"")</f>
      </c>
      <c r="IH779">
        <f>IF($IW779&gt;=47,INDEX($GL:$GL,$IV779+47),"")</f>
      </c>
      <c r="II779">
        <f>IF($IW779&gt;=48,INDEX($GL:$GL,$IV779+48),"")</f>
      </c>
      <c r="IJ779">
        <f>IF($IW779&gt;=49,INDEX($GL:$GL,$IV779+49),"")</f>
      </c>
      <c r="IK779">
        <f>IF($IW779&gt;=50,INDEX($GL:$GL,$IV779+50),"")</f>
      </c>
      <c r="IL779">
        <f>IF($IW779&gt;=51,INDEX($GL:$GL,$IV779+51),"")</f>
      </c>
      <c r="IM779">
        <f>IF($IW779&gt;=52,INDEX($GL:$GL,$IV779+52),"")</f>
      </c>
      <c r="IN779">
        <f>IF($IW779&gt;=53,INDEX($GL:$GL,$IV779+53),"")</f>
      </c>
      <c r="IO779">
        <f>IF($IW779&gt;=54,INDEX($GL:$GL,$IV779+54),"")</f>
      </c>
      <c r="IP779">
        <f>IF($IW779&gt;=55,INDEX($GL:$GL,$IV779+55),"")</f>
      </c>
      <c r="IQ779">
        <f>IF($IW779&gt;=56,INDEX($GL:$GL,$IV779+56),"")</f>
      </c>
      <c r="IR779">
        <f>IF($IW779&gt;=57,INDEX($GL:$GL,$IV779+57),"")</f>
      </c>
      <c r="IS779">
        <f>IF($IW779&gt;=58,INDEX($GL:$GL,$IV779+58),"")</f>
      </c>
      <c r="IT779">
        <f>IF($IW779&gt;=59,INDEX($GL:$GL,$IV779+59),"")</f>
      </c>
      <c r="IU779">
        <f>IF($IW779&gt;=60,INDEX($GL:$GL,$IV779+60),"")</f>
      </c>
      <c r="IV779">
        <f>IFERROR(MATCH($GK779,$GL$2:$GL$324,0)+1,0)</f>
      </c>
      <c r="IW779">
        <f>IFERROR(INDEX($GM$2:$GM$324,MATCH($GK779,$GL$2:$GL$324,0)),0)</f>
      </c>
      <c r="IX779" t="s">
        <v>34</v>
      </c>
      <c r="IY779" t="s">
        <v>34</v>
      </c>
    </row>
    <row r="780" spans="1:259" x14ac:dyDescent="0.25">
      <c r="K780">
        <f>IF(OR($N780="",$J780=""),"",IFERROR($N780/$J780,0))</f>
      </c>
      <c r="L780">
        <f>IF($N780="","",
SUM($M780,$O780,$T780,$P780,$R780)*
(1-IF($U780="",0,VALUE($U780)/100)))</f>
      </c>
      <c r="M780">
        <f>IF($N780="","",$N780)</f>
      </c>
      <c r="O780">
        <f>IF($N780="","",
IF($H780="","",
IF(ISNUMBER(SEARCH("exempt",LOWER($H780))),0,
$N780*(VALUE(SUBSTITUTE($H780,"%",""))/100))))</f>
      </c>
      <c r="V780">
        <f>IFERROR(IF(FIND(" - ",$E780)&gt;0,MID($E780,FIND(" - ",$E780)+3,LEN($E780)),""),"")</f>
      </c>
      <c r="AE780" t="s">
        <v>1361</v>
      </c>
      <c r="AJ780">
        <f>IFERROR(LEFT($E780,FIND(" - ",$E780)-1),$E780)</f>
      </c>
      <c r="AM780">
        <f>IF($CB780&gt;=1,INDEX($AK:$AK,$CA780+1),"")</f>
      </c>
      <c r="AN780">
        <f>IF($CB780&gt;=2,INDEX($AK:$AK,$CA780+2),"")</f>
      </c>
      <c r="AO780">
        <f>IF($CB780&gt;=3,INDEX($AK:$AK,$CA780+3),"")</f>
      </c>
      <c r="AP780">
        <f>IF($CB780&gt;=4,INDEX($AK:$AK,$CA780+4),"")</f>
      </c>
      <c r="AQ780">
        <f>IF($CB780&gt;=5,INDEX($AK:$AK,$CA780+5),"")</f>
      </c>
      <c r="AR780">
        <f>IF($CB780&gt;=6,INDEX($AK:$AK,$CA780+6),"")</f>
      </c>
      <c r="AS780">
        <f>IF($CB780&gt;=7,INDEX($AK:$AK,$CA780+7),"")</f>
      </c>
      <c r="AT780">
        <f>IF($CB780&gt;=8,INDEX($AK:$AK,$CA780+8),"")</f>
      </c>
      <c r="AU780">
        <f>IF($CB780&gt;=9,INDEX($AK:$AK,$CA780+9),"")</f>
      </c>
      <c r="AV780">
        <f>IF($CB780&gt;=10,INDEX($AK:$AK,$CA780+10),"")</f>
      </c>
      <c r="AW780">
        <f>IF($CB780&gt;=11,INDEX($AK:$AK,$CA780+11),"")</f>
      </c>
      <c r="AX780">
        <f>IF($CB780&gt;=12,INDEX($AK:$AK,$CA780+12),"")</f>
      </c>
      <c r="AY780">
        <f>IF($CB780&gt;=13,INDEX($AK:$AK,$CA780+13),"")</f>
      </c>
      <c r="AZ780">
        <f>IF($CB780&gt;=14,INDEX($AK:$AK,$CA780+14),"")</f>
      </c>
      <c r="BA780">
        <f>IF($CB780&gt;=15,INDEX($AK:$AK,$CA780+15),"")</f>
      </c>
      <c r="BB780">
        <f>IF($CB780&gt;=16,INDEX($AK:$AK,$CA780+16),"")</f>
      </c>
      <c r="BC780">
        <f>IF($CB780&gt;=17,INDEX($AK:$AK,$CA780+17),"")</f>
      </c>
      <c r="BD780">
        <f>IF($CB780&gt;=18,INDEX($AK:$AK,$CA780+18),"")</f>
      </c>
      <c r="BE780">
        <f>IF($CB780&gt;=19,INDEX($AK:$AK,$CA780+19),"")</f>
      </c>
      <c r="BF780">
        <f>IF($CB780&gt;=20,INDEX($AK:$AK,$CA780+20),"")</f>
      </c>
      <c r="BG780">
        <f>IF($CB780&gt;=21,INDEX($AK:$AK,$CA780+21),"")</f>
      </c>
      <c r="BH780">
        <f>IF($CB780&gt;=22,INDEX($AK:$AK,$CA780+22),"")</f>
      </c>
      <c r="BI780">
        <f>IF($CB780&gt;=23,INDEX($AK:$AK,$CA780+23),"")</f>
      </c>
      <c r="BJ780">
        <f>IF($CB780&gt;=24,INDEX($AK:$AK,$CA780+24),"")</f>
      </c>
      <c r="BK780">
        <f>IF($CB780&gt;=25,INDEX($AK:$AK,$CA780+25),"")</f>
      </c>
      <c r="BL780">
        <f>IF($CB780&gt;=26,INDEX($AK:$AK,$CA780+26),"")</f>
      </c>
      <c r="BM780">
        <f>IF($CB780&gt;=27,INDEX($AK:$AK,$CA780+27),"")</f>
      </c>
      <c r="BN780">
        <f>IF($CB780&gt;=28,INDEX($AK:$AK,$CA780+28),"")</f>
      </c>
      <c r="BO780">
        <f>IF($CB780&gt;=29,INDEX($AK:$AK,$CA780+29),"")</f>
      </c>
      <c r="BP780">
        <f>IF($CB780&gt;=30,INDEX($AK:$AK,$CA780+30),"")</f>
      </c>
      <c r="BQ780">
        <f>IF($CB780&gt;=31,INDEX($AK:$AK,$CA780+31),"")</f>
      </c>
      <c r="BR780">
        <f>IF($CB780&gt;=32,INDEX($AK:$AK,$CA780+32),"")</f>
      </c>
      <c r="BS780">
        <f>IF($CB780&gt;=33,INDEX($AK:$AK,$CA780+33),"")</f>
      </c>
      <c r="BT780">
        <f>IF($CB780&gt;=34,INDEX($AK:$AK,$CA780+34),"")</f>
      </c>
      <c r="BU780">
        <f>IF($CB780&gt;=35,INDEX($AK:$AK,$CA780+35),"")</f>
      </c>
      <c r="BV780">
        <f>IF($CB780&gt;=36,INDEX($AK:$AK,$CA780+36),"")</f>
      </c>
      <c r="BW780">
        <f>IF($CB780&gt;=37,INDEX($AK:$AK,$CA780+37),"")</f>
      </c>
      <c r="BX780">
        <f>IF($CB780&gt;=38,INDEX($AK:$AK,$CA780+38),"")</f>
      </c>
      <c r="BY780">
        <f>IF($CB780&gt;=39,INDEX($AK:$AK,$CA780+39),"")</f>
      </c>
      <c r="BZ780">
        <f>IF($CB780&gt;=40,INDEX($AK:$AK,$CA780+40),"")</f>
      </c>
      <c r="CA780">
        <f>IFERROR(MATCH($AJ780,$AK$2:$AK$134,0)+1,0)</f>
      </c>
      <c r="CB780">
        <f>IFERROR(INDEX($AL$2:$AL$134,MATCH($AJ780,$AK$2:$AK$134,0)),0)</f>
      </c>
      <c r="CC780">
        <f>IFERROR(LEFT($F780,FIND(" - ",$F780)-1),$F780)</f>
      </c>
      <c r="CF780">
        <f>IF($DA780&gt;=1,INDEX($CD:$CD,$CZ780+1),"")</f>
      </c>
      <c r="CG780">
        <f>IF($DA780&gt;=2,INDEX($CD:$CD,$CZ780+2),"")</f>
      </c>
      <c r="CH780">
        <f>IF($DA780&gt;=3,INDEX($CD:$CD,$CZ780+3),"")</f>
      </c>
      <c r="CI780">
        <f>IF($DA780&gt;=4,INDEX($CD:$CD,$CZ780+4),"")</f>
      </c>
      <c r="CJ780">
        <f>IF($DA780&gt;=5,INDEX($CD:$CD,$CZ780+5),"")</f>
      </c>
      <c r="CK780">
        <f>IF($DA780&gt;=6,INDEX($CD:$CD,$CZ780+6),"")</f>
      </c>
      <c r="CL780">
        <f>IF($DA780&gt;=7,INDEX($CD:$CD,$CZ780+7),"")</f>
      </c>
      <c r="CM780">
        <f>IF($DA780&gt;=8,INDEX($CD:$CD,$CZ780+8),"")</f>
      </c>
      <c r="CN780">
        <f>IF($DA780&gt;=9,INDEX($CD:$CD,$CZ780+9),"")</f>
      </c>
      <c r="CO780">
        <f>IF($DA780&gt;=10,INDEX($CD:$CD,$CZ780+10),"")</f>
      </c>
      <c r="CP780">
        <f>IF($DA780&gt;=11,INDEX($CD:$CD,$CZ780+11),"")</f>
      </c>
      <c r="CQ780">
        <f>IF($DA780&gt;=12,INDEX($CD:$CD,$CZ780+12),"")</f>
      </c>
      <c r="CR780">
        <f>IF($DA780&gt;=13,INDEX($CD:$CD,$CZ780+13),"")</f>
      </c>
      <c r="CS780">
        <f>IF($DA780&gt;=14,INDEX($CD:$CD,$CZ780+14),"")</f>
      </c>
      <c r="CT780">
        <f>IF($DA780&gt;=15,INDEX($CD:$CD,$CZ780+15),"")</f>
      </c>
      <c r="CU780">
        <f>IF($DA780&gt;=16,INDEX($CD:$CD,$CZ780+16),"")</f>
      </c>
      <c r="CV780">
        <f>IF($DA780&gt;=17,INDEX($CD:$CD,$CZ780+17),"")</f>
      </c>
      <c r="CW780">
        <f>IF($DA780&gt;=18,INDEX($CD:$CD,$CZ780+18),"")</f>
      </c>
      <c r="CX780">
        <f>IF($DA780&gt;=19,INDEX($CD:$CD,$CZ780+19),"")</f>
      </c>
      <c r="CY780">
        <f>IF($DA780&gt;=20,INDEX($CD:$CD,$CZ780+20),"")</f>
      </c>
      <c r="CZ780">
        <f>IFERROR(MATCH($CC780,$CD$2:$CD$263,0)+1,0)</f>
      </c>
      <c r="DA780">
        <f>IFERROR(INDEX($CE$2:$CE$263,MATCH($CC780,$CD$2:$CD$263,0)),0)</f>
      </c>
      <c r="DB780">
        <f>IFERROR(INDEX($AI:$AI,MATCH($H780,$AH:$AH,0))&amp;"","")</f>
      </c>
      <c r="DF780">
        <f>IF($GI780&gt;=1,INDEX($DC:$DC,$GH780+1),"")</f>
      </c>
      <c r="DG780">
        <f>IF($GI780&gt;=2,INDEX($DC:$DC,$GH780+2),"")</f>
      </c>
      <c r="DH780">
        <f>IF($GI780&gt;=3,INDEX($DC:$DC,$GH780+3),"")</f>
      </c>
      <c r="DI780">
        <f>IF($GI780&gt;=4,INDEX($DC:$DC,$GH780+4),"")</f>
      </c>
      <c r="DJ780">
        <f>IF($GI780&gt;=5,INDEX($DC:$DC,$GH780+5),"")</f>
      </c>
      <c r="DK780">
        <f>IF($GI780&gt;=6,INDEX($DC:$DC,$GH780+6),"")</f>
      </c>
      <c r="DL780">
        <f>IF($GI780&gt;=7,INDEX($DC:$DC,$GH780+7),"")</f>
      </c>
      <c r="DM780">
        <f>IF($GI780&gt;=8,INDEX($DC:$DC,$GH780+8),"")</f>
      </c>
      <c r="DN780">
        <f>IF($GI780&gt;=9,INDEX($DC:$DC,$GH780+9),"")</f>
      </c>
      <c r="DO780">
        <f>IF($GI780&gt;=10,INDEX($DC:$DC,$GH780+10),"")</f>
      </c>
      <c r="DP780">
        <f>IF($GI780&gt;=11,INDEX($DC:$DC,$GH780+11),"")</f>
      </c>
      <c r="DQ780">
        <f>IF($GI780&gt;=12,INDEX($DC:$DC,$GH780+12),"")</f>
      </c>
      <c r="DR780">
        <f>IF($GI780&gt;=13,INDEX($DC:$DC,$GH780+13),"")</f>
      </c>
      <c r="DS780">
        <f>IF($GI780&gt;=14,INDEX($DC:$DC,$GH780+14),"")</f>
      </c>
      <c r="DT780">
        <f>IF($GI780&gt;=15,INDEX($DC:$DC,$GH780+15),"")</f>
      </c>
      <c r="DU780">
        <f>IF($GI780&gt;=16,INDEX($DC:$DC,$GH780+16),"")</f>
      </c>
      <c r="DV780">
        <f>IF($GI780&gt;=17,INDEX($DC:$DC,$GH780+17),"")</f>
      </c>
      <c r="DW780">
        <f>IF($GI780&gt;=18,INDEX($DC:$DC,$GH780+18),"")</f>
      </c>
      <c r="DX780">
        <f>IF($GI780&gt;=19,INDEX($DC:$DC,$GH780+19),"")</f>
      </c>
      <c r="DY780">
        <f>IF($GI780&gt;=20,INDEX($DC:$DC,$GH780+20),"")</f>
      </c>
      <c r="DZ780">
        <f>IF($GI780&gt;=21,INDEX($DC:$DC,$GH780+21),"")</f>
      </c>
      <c r="EA780">
        <f>IF($GI780&gt;=22,INDEX($DC:$DC,$GH780+22),"")</f>
      </c>
      <c r="EB780">
        <f>IF($GI780&gt;=23,INDEX($DC:$DC,$GH780+23),"")</f>
      </c>
      <c r="EC780">
        <f>IF($GI780&gt;=24,INDEX($DC:$DC,$GH780+24),"")</f>
      </c>
      <c r="ED780">
        <f>IF($GI780&gt;=25,INDEX($DC:$DC,$GH780+25),"")</f>
      </c>
      <c r="EE780">
        <f>IF($GI780&gt;=26,INDEX($DC:$DC,$GH780+26),"")</f>
      </c>
      <c r="EF780">
        <f>IF($GI780&gt;=27,INDEX($DC:$DC,$GH780+27),"")</f>
      </c>
      <c r="EG780">
        <f>IF($GI780&gt;=28,INDEX($DC:$DC,$GH780+28),"")</f>
      </c>
      <c r="EH780">
        <f>IF($GI780&gt;=29,INDEX($DC:$DC,$GH780+29),"")</f>
      </c>
      <c r="EI780">
        <f>IF($GI780&gt;=30,INDEX($DC:$DC,$GH780+30),"")</f>
      </c>
      <c r="EJ780">
        <f>IF($GI780&gt;=31,INDEX($DC:$DC,$GH780+31),"")</f>
      </c>
      <c r="EK780">
        <f>IF($GI780&gt;=32,INDEX($DC:$DC,$GH780+32),"")</f>
      </c>
      <c r="EL780">
        <f>IF($GI780&gt;=33,INDEX($DC:$DC,$GH780+33),"")</f>
      </c>
      <c r="EM780">
        <f>IF($GI780&gt;=34,INDEX($DC:$DC,$GH780+34),"")</f>
      </c>
      <c r="EN780">
        <f>IF($GI780&gt;=35,INDEX($DC:$DC,$GH780+35),"")</f>
      </c>
      <c r="EO780">
        <f>IF($GI780&gt;=36,INDEX($DC:$DC,$GH780+36),"")</f>
      </c>
      <c r="EP780">
        <f>IF($GI780&gt;=37,INDEX($DC:$DC,$GH780+37),"")</f>
      </c>
      <c r="EQ780">
        <f>IF($GI780&gt;=38,INDEX($DC:$DC,$GH780+38),"")</f>
      </c>
      <c r="ER780">
        <f>IF($GI780&gt;=39,INDEX($DC:$DC,$GH780+39),"")</f>
      </c>
      <c r="ES780">
        <f>IF($GI780&gt;=40,INDEX($DC:$DC,$GH780+40),"")</f>
      </c>
      <c r="ET780">
        <f>IF($GI780&gt;=1,INDEX($DD:$DD,$GH780+1),"")</f>
      </c>
      <c r="EU780">
        <f>IF($GI780&gt;=2,INDEX($DD:$DD,$GH780+2),"")</f>
      </c>
      <c r="EV780">
        <f>IF($GI780&gt;=3,INDEX($DD:$DD,$GH780+3),"")</f>
      </c>
      <c r="EW780">
        <f>IF($GI780&gt;=4,INDEX($DD:$DD,$GH780+4),"")</f>
      </c>
      <c r="EX780">
        <f>IF($GI780&gt;=5,INDEX($DD:$DD,$GH780+5),"")</f>
      </c>
      <c r="EY780">
        <f>IF($GI780&gt;=6,INDEX($DD:$DD,$GH780+6),"")</f>
      </c>
      <c r="EZ780">
        <f>IF($GI780&gt;=7,INDEX($DD:$DD,$GH780+7),"")</f>
      </c>
      <c r="FA780">
        <f>IF($GI780&gt;=8,INDEX($DD:$DD,$GH780+8),"")</f>
      </c>
      <c r="FB780">
        <f>IF($GI780&gt;=9,INDEX($DD:$DD,$GH780+9),"")</f>
      </c>
      <c r="FC780">
        <f>IF($GI780&gt;=10,INDEX($DD:$DD,$GH780+10),"")</f>
      </c>
      <c r="FD780">
        <f>IF($GI780&gt;=11,INDEX($DD:$DD,$GH780+11),"")</f>
      </c>
      <c r="FE780">
        <f>IF($GI780&gt;=12,INDEX($DD:$DD,$GH780+12),"")</f>
      </c>
      <c r="FF780">
        <f>IF($GI780&gt;=13,INDEX($DD:$DD,$GH780+13),"")</f>
      </c>
      <c r="FG780">
        <f>IF($GI780&gt;=14,INDEX($DD:$DD,$GH780+14),"")</f>
      </c>
      <c r="FH780">
        <f>IF($GI780&gt;=15,INDEX($DD:$DD,$GH780+15),"")</f>
      </c>
      <c r="FI780">
        <f>IF($GI780&gt;=16,INDEX($DD:$DD,$GH780+16),"")</f>
      </c>
      <c r="FJ780">
        <f>IF($GI780&gt;=17,INDEX($DD:$DD,$GH780+17),"")</f>
      </c>
      <c r="FK780">
        <f>IF($GI780&gt;=18,INDEX($DD:$DD,$GH780+18),"")</f>
      </c>
      <c r="FL780">
        <f>IF($GI780&gt;=19,INDEX($DD:$DD,$GH780+19),"")</f>
      </c>
      <c r="FM780">
        <f>IF($GI780&gt;=20,INDEX($DD:$DD,$GH780+20),"")</f>
      </c>
      <c r="FN780">
        <f>IF($GI780&gt;=21,INDEX($DD:$DD,$GH780+21),"")</f>
      </c>
      <c r="FO780">
        <f>IF($GI780&gt;=22,INDEX($DD:$DD,$GH780+22),"")</f>
      </c>
      <c r="FP780">
        <f>IF($GI780&gt;=23,INDEX($DD:$DD,$GH780+23),"")</f>
      </c>
      <c r="FQ780">
        <f>IF($GI780&gt;=24,INDEX($DD:$DD,$GH780+24),"")</f>
      </c>
      <c r="FR780">
        <f>IF($GI780&gt;=25,INDEX($DD:$DD,$GH780+25),"")</f>
      </c>
      <c r="FS780">
        <f>IF($GI780&gt;=26,INDEX($DD:$DD,$GH780+26),"")</f>
      </c>
      <c r="FT780">
        <f>IF($GI780&gt;=27,INDEX($DD:$DD,$GH780+27),"")</f>
      </c>
      <c r="FU780">
        <f>IF($GI780&gt;=28,INDEX($DD:$DD,$GH780+28),"")</f>
      </c>
      <c r="FV780">
        <f>IF($GI780&gt;=29,INDEX($DD:$DD,$GH780+29),"")</f>
      </c>
      <c r="FW780">
        <f>IF($GI780&gt;=30,INDEX($DD:$DD,$GH780+30),"")</f>
      </c>
      <c r="FX780">
        <f>IF($GI780&gt;=31,INDEX($DD:$DD,$GH780+31),"")</f>
      </c>
      <c r="FY780">
        <f>IF($GI780&gt;=32,INDEX($DD:$DD,$GH780+32),"")</f>
      </c>
      <c r="FZ780">
        <f>IF($GI780&gt;=33,INDEX($DD:$DD,$GH780+33),"")</f>
      </c>
      <c r="GA780">
        <f>IF($GI780&gt;=34,INDEX($DD:$DD,$GH780+34),"")</f>
      </c>
      <c r="GB780">
        <f>IF($GI780&gt;=35,INDEX($DD:$DD,$GH780+35),"")</f>
      </c>
      <c r="GC780">
        <f>IF($GI780&gt;=36,INDEX($DD:$DD,$GH780+36),"")</f>
      </c>
      <c r="GD780">
        <f>IF($GI780&gt;=37,INDEX($DD:$DD,$GH780+37),"")</f>
      </c>
      <c r="GE780">
        <f>IF($GI780&gt;=38,INDEX($DD:$DD,$GH780+38),"")</f>
      </c>
      <c r="GF780">
        <f>IF($GI780&gt;=39,INDEX($DD:$DD,$GH780+39),"")</f>
      </c>
      <c r="GG780">
        <f>IF($GI780&gt;=40,INDEX($DD:$DD,$GH780+40),"")</f>
      </c>
      <c r="GH780">
        <f>IFERROR(MATCH($DB780,$DC$2:$DC$148,0)+1,0)</f>
      </c>
      <c r="GI780">
        <f>IFERROR(INDEX($DE$2:$DE$148,MATCH($DB780,$DC$2:$DC$148,0)),0)</f>
      </c>
      <c r="GJ780">
        <f>IFERROR(MATCH($S780,$DF$780:$ES$780,0),0)</f>
      </c>
      <c r="GK780">
        <f>IF($GJ780&gt;0,INDEX($ET$780:$GG$780,$GJ780),"")</f>
      </c>
      <c r="GN780">
        <f>IF($IW780&gt;=1,INDEX($GL:$GL,$IV780+1),"")</f>
      </c>
      <c r="GO780">
        <f>IF($IW780&gt;=2,INDEX($GL:$GL,$IV780+2),"")</f>
      </c>
      <c r="GP780">
        <f>IF($IW780&gt;=3,INDEX($GL:$GL,$IV780+3),"")</f>
      </c>
      <c r="GQ780">
        <f>IF($IW780&gt;=4,INDEX($GL:$GL,$IV780+4),"")</f>
      </c>
      <c r="GR780">
        <f>IF($IW780&gt;=5,INDEX($GL:$GL,$IV780+5),"")</f>
      </c>
      <c r="GS780">
        <f>IF($IW780&gt;=6,INDEX($GL:$GL,$IV780+6),"")</f>
      </c>
      <c r="GT780">
        <f>IF($IW780&gt;=7,INDEX($GL:$GL,$IV780+7),"")</f>
      </c>
      <c r="GU780">
        <f>IF($IW780&gt;=8,INDEX($GL:$GL,$IV780+8),"")</f>
      </c>
      <c r="GV780">
        <f>IF($IW780&gt;=9,INDEX($GL:$GL,$IV780+9),"")</f>
      </c>
      <c r="GW780">
        <f>IF($IW780&gt;=10,INDEX($GL:$GL,$IV780+10),"")</f>
      </c>
      <c r="GX780">
        <f>IF($IW780&gt;=11,INDEX($GL:$GL,$IV780+11),"")</f>
      </c>
      <c r="GY780">
        <f>IF($IW780&gt;=12,INDEX($GL:$GL,$IV780+12),"")</f>
      </c>
      <c r="GZ780">
        <f>IF($IW780&gt;=13,INDEX($GL:$GL,$IV780+13),"")</f>
      </c>
      <c r="HA780">
        <f>IF($IW780&gt;=14,INDEX($GL:$GL,$IV780+14),"")</f>
      </c>
      <c r="HB780">
        <f>IF($IW780&gt;=15,INDEX($GL:$GL,$IV780+15),"")</f>
      </c>
      <c r="HC780">
        <f>IF($IW780&gt;=16,INDEX($GL:$GL,$IV780+16),"")</f>
      </c>
      <c r="HD780">
        <f>IF($IW780&gt;=17,INDEX($GL:$GL,$IV780+17),"")</f>
      </c>
      <c r="HE780">
        <f>IF($IW780&gt;=18,INDEX($GL:$GL,$IV780+18),"")</f>
      </c>
      <c r="HF780">
        <f>IF($IW780&gt;=19,INDEX($GL:$GL,$IV780+19),"")</f>
      </c>
      <c r="HG780">
        <f>IF($IW780&gt;=20,INDEX($GL:$GL,$IV780+20),"")</f>
      </c>
      <c r="HH780">
        <f>IF($IW780&gt;=21,INDEX($GL:$GL,$IV780+21),"")</f>
      </c>
      <c r="HI780">
        <f>IF($IW780&gt;=22,INDEX($GL:$GL,$IV780+22),"")</f>
      </c>
      <c r="HJ780">
        <f>IF($IW780&gt;=23,INDEX($GL:$GL,$IV780+23),"")</f>
      </c>
      <c r="HK780">
        <f>IF($IW780&gt;=24,INDEX($GL:$GL,$IV780+24),"")</f>
      </c>
      <c r="HL780">
        <f>IF($IW780&gt;=25,INDEX($GL:$GL,$IV780+25),"")</f>
      </c>
      <c r="HM780">
        <f>IF($IW780&gt;=26,INDEX($GL:$GL,$IV780+26),"")</f>
      </c>
      <c r="HN780">
        <f>IF($IW780&gt;=27,INDEX($GL:$GL,$IV780+27),"")</f>
      </c>
      <c r="HO780">
        <f>IF($IW780&gt;=28,INDEX($GL:$GL,$IV780+28),"")</f>
      </c>
      <c r="HP780">
        <f>IF($IW780&gt;=29,INDEX($GL:$GL,$IV780+29),"")</f>
      </c>
      <c r="HQ780">
        <f>IF($IW780&gt;=30,INDEX($GL:$GL,$IV780+30),"")</f>
      </c>
      <c r="HR780">
        <f>IF($IW780&gt;=31,INDEX($GL:$GL,$IV780+31),"")</f>
      </c>
      <c r="HS780">
        <f>IF($IW780&gt;=32,INDEX($GL:$GL,$IV780+32),"")</f>
      </c>
      <c r="HT780">
        <f>IF($IW780&gt;=33,INDEX($GL:$GL,$IV780+33),"")</f>
      </c>
      <c r="HU780">
        <f>IF($IW780&gt;=34,INDEX($GL:$GL,$IV780+34),"")</f>
      </c>
      <c r="HV780">
        <f>IF($IW780&gt;=35,INDEX($GL:$GL,$IV780+35),"")</f>
      </c>
      <c r="HW780">
        <f>IF($IW780&gt;=36,INDEX($GL:$GL,$IV780+36),"")</f>
      </c>
      <c r="HX780">
        <f>IF($IW780&gt;=37,INDEX($GL:$GL,$IV780+37),"")</f>
      </c>
      <c r="HY780">
        <f>IF($IW780&gt;=38,INDEX($GL:$GL,$IV780+38),"")</f>
      </c>
      <c r="HZ780">
        <f>IF($IW780&gt;=39,INDEX($GL:$GL,$IV780+39),"")</f>
      </c>
      <c r="IA780">
        <f>IF($IW780&gt;=40,INDEX($GL:$GL,$IV780+40),"")</f>
      </c>
      <c r="IB780">
        <f>IF($IW780&gt;=41,INDEX($GL:$GL,$IV780+41),"")</f>
      </c>
      <c r="IC780">
        <f>IF($IW780&gt;=42,INDEX($GL:$GL,$IV780+42),"")</f>
      </c>
      <c r="ID780">
        <f>IF($IW780&gt;=43,INDEX($GL:$GL,$IV780+43),"")</f>
      </c>
      <c r="IE780">
        <f>IF($IW780&gt;=44,INDEX($GL:$GL,$IV780+44),"")</f>
      </c>
      <c r="IF780">
        <f>IF($IW780&gt;=45,INDEX($GL:$GL,$IV780+45),"")</f>
      </c>
      <c r="IG780">
        <f>IF($IW780&gt;=46,INDEX($GL:$GL,$IV780+46),"")</f>
      </c>
      <c r="IH780">
        <f>IF($IW780&gt;=47,INDEX($GL:$GL,$IV780+47),"")</f>
      </c>
      <c r="II780">
        <f>IF($IW780&gt;=48,INDEX($GL:$GL,$IV780+48),"")</f>
      </c>
      <c r="IJ780">
        <f>IF($IW780&gt;=49,INDEX($GL:$GL,$IV780+49),"")</f>
      </c>
      <c r="IK780">
        <f>IF($IW780&gt;=50,INDEX($GL:$GL,$IV780+50),"")</f>
      </c>
      <c r="IL780">
        <f>IF($IW780&gt;=51,INDEX($GL:$GL,$IV780+51),"")</f>
      </c>
      <c r="IM780">
        <f>IF($IW780&gt;=52,INDEX($GL:$GL,$IV780+52),"")</f>
      </c>
      <c r="IN780">
        <f>IF($IW780&gt;=53,INDEX($GL:$GL,$IV780+53),"")</f>
      </c>
      <c r="IO780">
        <f>IF($IW780&gt;=54,INDEX($GL:$GL,$IV780+54),"")</f>
      </c>
      <c r="IP780">
        <f>IF($IW780&gt;=55,INDEX($GL:$GL,$IV780+55),"")</f>
      </c>
      <c r="IQ780">
        <f>IF($IW780&gt;=56,INDEX($GL:$GL,$IV780+56),"")</f>
      </c>
      <c r="IR780">
        <f>IF($IW780&gt;=57,INDEX($GL:$GL,$IV780+57),"")</f>
      </c>
      <c r="IS780">
        <f>IF($IW780&gt;=58,INDEX($GL:$GL,$IV780+58),"")</f>
      </c>
      <c r="IT780">
        <f>IF($IW780&gt;=59,INDEX($GL:$GL,$IV780+59),"")</f>
      </c>
      <c r="IU780">
        <f>IF($IW780&gt;=60,INDEX($GL:$GL,$IV780+60),"")</f>
      </c>
      <c r="IV780">
        <f>IFERROR(MATCH($GK780,$GL$2:$GL$324,0)+1,0)</f>
      </c>
      <c r="IW780">
        <f>IFERROR(INDEX($GM$2:$GM$324,MATCH($GK780,$GL$2:$GL$324,0)),0)</f>
      </c>
      <c r="IX780" t="s">
        <v>34</v>
      </c>
      <c r="IY780" t="s">
        <v>34</v>
      </c>
    </row>
    <row r="781" spans="1:259" x14ac:dyDescent="0.25">
      <c r="K781">
        <f>IF(OR($N781="",$J781=""),"",IFERROR($N781/$J781,0))</f>
      </c>
      <c r="L781">
        <f>IF($N781="","",
SUM($M781,$O781,$T781,$P781,$R781)*
(1-IF($U781="",0,VALUE($U781)/100)))</f>
      </c>
      <c r="M781">
        <f>IF($N781="","",$N781)</f>
      </c>
      <c r="O781">
        <f>IF($N781="","",
IF($H781="","",
IF(ISNUMBER(SEARCH("exempt",LOWER($H781))),0,
$N781*(VALUE(SUBSTITUTE($H781,"%",""))/100))))</f>
      </c>
      <c r="V781">
        <f>IFERROR(IF(FIND(" - ",$E781)&gt;0,MID($E781,FIND(" - ",$E781)+3,LEN($E781)),""),"")</f>
      </c>
      <c r="AE781" t="s">
        <v>1362</v>
      </c>
      <c r="AJ781">
        <f>IFERROR(LEFT($E781,FIND(" - ",$E781)-1),$E781)</f>
      </c>
      <c r="AM781">
        <f>IF($CB781&gt;=1,INDEX($AK:$AK,$CA781+1),"")</f>
      </c>
      <c r="AN781">
        <f>IF($CB781&gt;=2,INDEX($AK:$AK,$CA781+2),"")</f>
      </c>
      <c r="AO781">
        <f>IF($CB781&gt;=3,INDEX($AK:$AK,$CA781+3),"")</f>
      </c>
      <c r="AP781">
        <f>IF($CB781&gt;=4,INDEX($AK:$AK,$CA781+4),"")</f>
      </c>
      <c r="AQ781">
        <f>IF($CB781&gt;=5,INDEX($AK:$AK,$CA781+5),"")</f>
      </c>
      <c r="AR781">
        <f>IF($CB781&gt;=6,INDEX($AK:$AK,$CA781+6),"")</f>
      </c>
      <c r="AS781">
        <f>IF($CB781&gt;=7,INDEX($AK:$AK,$CA781+7),"")</f>
      </c>
      <c r="AT781">
        <f>IF($CB781&gt;=8,INDEX($AK:$AK,$CA781+8),"")</f>
      </c>
      <c r="AU781">
        <f>IF($CB781&gt;=9,INDEX($AK:$AK,$CA781+9),"")</f>
      </c>
      <c r="AV781">
        <f>IF($CB781&gt;=10,INDEX($AK:$AK,$CA781+10),"")</f>
      </c>
      <c r="AW781">
        <f>IF($CB781&gt;=11,INDEX($AK:$AK,$CA781+11),"")</f>
      </c>
      <c r="AX781">
        <f>IF($CB781&gt;=12,INDEX($AK:$AK,$CA781+12),"")</f>
      </c>
      <c r="AY781">
        <f>IF($CB781&gt;=13,INDEX($AK:$AK,$CA781+13),"")</f>
      </c>
      <c r="AZ781">
        <f>IF($CB781&gt;=14,INDEX($AK:$AK,$CA781+14),"")</f>
      </c>
      <c r="BA781">
        <f>IF($CB781&gt;=15,INDEX($AK:$AK,$CA781+15),"")</f>
      </c>
      <c r="BB781">
        <f>IF($CB781&gt;=16,INDEX($AK:$AK,$CA781+16),"")</f>
      </c>
      <c r="BC781">
        <f>IF($CB781&gt;=17,INDEX($AK:$AK,$CA781+17),"")</f>
      </c>
      <c r="BD781">
        <f>IF($CB781&gt;=18,INDEX($AK:$AK,$CA781+18),"")</f>
      </c>
      <c r="BE781">
        <f>IF($CB781&gt;=19,INDEX($AK:$AK,$CA781+19),"")</f>
      </c>
      <c r="BF781">
        <f>IF($CB781&gt;=20,INDEX($AK:$AK,$CA781+20),"")</f>
      </c>
      <c r="BG781">
        <f>IF($CB781&gt;=21,INDEX($AK:$AK,$CA781+21),"")</f>
      </c>
      <c r="BH781">
        <f>IF($CB781&gt;=22,INDEX($AK:$AK,$CA781+22),"")</f>
      </c>
      <c r="BI781">
        <f>IF($CB781&gt;=23,INDEX($AK:$AK,$CA781+23),"")</f>
      </c>
      <c r="BJ781">
        <f>IF($CB781&gt;=24,INDEX($AK:$AK,$CA781+24),"")</f>
      </c>
      <c r="BK781">
        <f>IF($CB781&gt;=25,INDEX($AK:$AK,$CA781+25),"")</f>
      </c>
      <c r="BL781">
        <f>IF($CB781&gt;=26,INDEX($AK:$AK,$CA781+26),"")</f>
      </c>
      <c r="BM781">
        <f>IF($CB781&gt;=27,INDEX($AK:$AK,$CA781+27),"")</f>
      </c>
      <c r="BN781">
        <f>IF($CB781&gt;=28,INDEX($AK:$AK,$CA781+28),"")</f>
      </c>
      <c r="BO781">
        <f>IF($CB781&gt;=29,INDEX($AK:$AK,$CA781+29),"")</f>
      </c>
      <c r="BP781">
        <f>IF($CB781&gt;=30,INDEX($AK:$AK,$CA781+30),"")</f>
      </c>
      <c r="BQ781">
        <f>IF($CB781&gt;=31,INDEX($AK:$AK,$CA781+31),"")</f>
      </c>
      <c r="BR781">
        <f>IF($CB781&gt;=32,INDEX($AK:$AK,$CA781+32),"")</f>
      </c>
      <c r="BS781">
        <f>IF($CB781&gt;=33,INDEX($AK:$AK,$CA781+33),"")</f>
      </c>
      <c r="BT781">
        <f>IF($CB781&gt;=34,INDEX($AK:$AK,$CA781+34),"")</f>
      </c>
      <c r="BU781">
        <f>IF($CB781&gt;=35,INDEX($AK:$AK,$CA781+35),"")</f>
      </c>
      <c r="BV781">
        <f>IF($CB781&gt;=36,INDEX($AK:$AK,$CA781+36),"")</f>
      </c>
      <c r="BW781">
        <f>IF($CB781&gt;=37,INDEX($AK:$AK,$CA781+37),"")</f>
      </c>
      <c r="BX781">
        <f>IF($CB781&gt;=38,INDEX($AK:$AK,$CA781+38),"")</f>
      </c>
      <c r="BY781">
        <f>IF($CB781&gt;=39,INDEX($AK:$AK,$CA781+39),"")</f>
      </c>
      <c r="BZ781">
        <f>IF($CB781&gt;=40,INDEX($AK:$AK,$CA781+40),"")</f>
      </c>
      <c r="CA781">
        <f>IFERROR(MATCH($AJ781,$AK$2:$AK$134,0)+1,0)</f>
      </c>
      <c r="CB781">
        <f>IFERROR(INDEX($AL$2:$AL$134,MATCH($AJ781,$AK$2:$AK$134,0)),0)</f>
      </c>
      <c r="CC781">
        <f>IFERROR(LEFT($F781,FIND(" - ",$F781)-1),$F781)</f>
      </c>
      <c r="CF781">
        <f>IF($DA781&gt;=1,INDEX($CD:$CD,$CZ781+1),"")</f>
      </c>
      <c r="CG781">
        <f>IF($DA781&gt;=2,INDEX($CD:$CD,$CZ781+2),"")</f>
      </c>
      <c r="CH781">
        <f>IF($DA781&gt;=3,INDEX($CD:$CD,$CZ781+3),"")</f>
      </c>
      <c r="CI781">
        <f>IF($DA781&gt;=4,INDEX($CD:$CD,$CZ781+4),"")</f>
      </c>
      <c r="CJ781">
        <f>IF($DA781&gt;=5,INDEX($CD:$CD,$CZ781+5),"")</f>
      </c>
      <c r="CK781">
        <f>IF($DA781&gt;=6,INDEX($CD:$CD,$CZ781+6),"")</f>
      </c>
      <c r="CL781">
        <f>IF($DA781&gt;=7,INDEX($CD:$CD,$CZ781+7),"")</f>
      </c>
      <c r="CM781">
        <f>IF($DA781&gt;=8,INDEX($CD:$CD,$CZ781+8),"")</f>
      </c>
      <c r="CN781">
        <f>IF($DA781&gt;=9,INDEX($CD:$CD,$CZ781+9),"")</f>
      </c>
      <c r="CO781">
        <f>IF($DA781&gt;=10,INDEX($CD:$CD,$CZ781+10),"")</f>
      </c>
      <c r="CP781">
        <f>IF($DA781&gt;=11,INDEX($CD:$CD,$CZ781+11),"")</f>
      </c>
      <c r="CQ781">
        <f>IF($DA781&gt;=12,INDEX($CD:$CD,$CZ781+12),"")</f>
      </c>
      <c r="CR781">
        <f>IF($DA781&gt;=13,INDEX($CD:$CD,$CZ781+13),"")</f>
      </c>
      <c r="CS781">
        <f>IF($DA781&gt;=14,INDEX($CD:$CD,$CZ781+14),"")</f>
      </c>
      <c r="CT781">
        <f>IF($DA781&gt;=15,INDEX($CD:$CD,$CZ781+15),"")</f>
      </c>
      <c r="CU781">
        <f>IF($DA781&gt;=16,INDEX($CD:$CD,$CZ781+16),"")</f>
      </c>
      <c r="CV781">
        <f>IF($DA781&gt;=17,INDEX($CD:$CD,$CZ781+17),"")</f>
      </c>
      <c r="CW781">
        <f>IF($DA781&gt;=18,INDEX($CD:$CD,$CZ781+18),"")</f>
      </c>
      <c r="CX781">
        <f>IF($DA781&gt;=19,INDEX($CD:$CD,$CZ781+19),"")</f>
      </c>
      <c r="CY781">
        <f>IF($DA781&gt;=20,INDEX($CD:$CD,$CZ781+20),"")</f>
      </c>
      <c r="CZ781">
        <f>IFERROR(MATCH($CC781,$CD$2:$CD$263,0)+1,0)</f>
      </c>
      <c r="DA781">
        <f>IFERROR(INDEX($CE$2:$CE$263,MATCH($CC781,$CD$2:$CD$263,0)),0)</f>
      </c>
      <c r="DB781">
        <f>IFERROR(INDEX($AI:$AI,MATCH($H781,$AH:$AH,0))&amp;"","")</f>
      </c>
      <c r="DF781">
        <f>IF($GI781&gt;=1,INDEX($DC:$DC,$GH781+1),"")</f>
      </c>
      <c r="DG781">
        <f>IF($GI781&gt;=2,INDEX($DC:$DC,$GH781+2),"")</f>
      </c>
      <c r="DH781">
        <f>IF($GI781&gt;=3,INDEX($DC:$DC,$GH781+3),"")</f>
      </c>
      <c r="DI781">
        <f>IF($GI781&gt;=4,INDEX($DC:$DC,$GH781+4),"")</f>
      </c>
      <c r="DJ781">
        <f>IF($GI781&gt;=5,INDEX($DC:$DC,$GH781+5),"")</f>
      </c>
      <c r="DK781">
        <f>IF($GI781&gt;=6,INDEX($DC:$DC,$GH781+6),"")</f>
      </c>
      <c r="DL781">
        <f>IF($GI781&gt;=7,INDEX($DC:$DC,$GH781+7),"")</f>
      </c>
      <c r="DM781">
        <f>IF($GI781&gt;=8,INDEX($DC:$DC,$GH781+8),"")</f>
      </c>
      <c r="DN781">
        <f>IF($GI781&gt;=9,INDEX($DC:$DC,$GH781+9),"")</f>
      </c>
      <c r="DO781">
        <f>IF($GI781&gt;=10,INDEX($DC:$DC,$GH781+10),"")</f>
      </c>
      <c r="DP781">
        <f>IF($GI781&gt;=11,INDEX($DC:$DC,$GH781+11),"")</f>
      </c>
      <c r="DQ781">
        <f>IF($GI781&gt;=12,INDEX($DC:$DC,$GH781+12),"")</f>
      </c>
      <c r="DR781">
        <f>IF($GI781&gt;=13,INDEX($DC:$DC,$GH781+13),"")</f>
      </c>
      <c r="DS781">
        <f>IF($GI781&gt;=14,INDEX($DC:$DC,$GH781+14),"")</f>
      </c>
      <c r="DT781">
        <f>IF($GI781&gt;=15,INDEX($DC:$DC,$GH781+15),"")</f>
      </c>
      <c r="DU781">
        <f>IF($GI781&gt;=16,INDEX($DC:$DC,$GH781+16),"")</f>
      </c>
      <c r="DV781">
        <f>IF($GI781&gt;=17,INDEX($DC:$DC,$GH781+17),"")</f>
      </c>
      <c r="DW781">
        <f>IF($GI781&gt;=18,INDEX($DC:$DC,$GH781+18),"")</f>
      </c>
      <c r="DX781">
        <f>IF($GI781&gt;=19,INDEX($DC:$DC,$GH781+19),"")</f>
      </c>
      <c r="DY781">
        <f>IF($GI781&gt;=20,INDEX($DC:$DC,$GH781+20),"")</f>
      </c>
      <c r="DZ781">
        <f>IF($GI781&gt;=21,INDEX($DC:$DC,$GH781+21),"")</f>
      </c>
      <c r="EA781">
        <f>IF($GI781&gt;=22,INDEX($DC:$DC,$GH781+22),"")</f>
      </c>
      <c r="EB781">
        <f>IF($GI781&gt;=23,INDEX($DC:$DC,$GH781+23),"")</f>
      </c>
      <c r="EC781">
        <f>IF($GI781&gt;=24,INDEX($DC:$DC,$GH781+24),"")</f>
      </c>
      <c r="ED781">
        <f>IF($GI781&gt;=25,INDEX($DC:$DC,$GH781+25),"")</f>
      </c>
      <c r="EE781">
        <f>IF($GI781&gt;=26,INDEX($DC:$DC,$GH781+26),"")</f>
      </c>
      <c r="EF781">
        <f>IF($GI781&gt;=27,INDEX($DC:$DC,$GH781+27),"")</f>
      </c>
      <c r="EG781">
        <f>IF($GI781&gt;=28,INDEX($DC:$DC,$GH781+28),"")</f>
      </c>
      <c r="EH781">
        <f>IF($GI781&gt;=29,INDEX($DC:$DC,$GH781+29),"")</f>
      </c>
      <c r="EI781">
        <f>IF($GI781&gt;=30,INDEX($DC:$DC,$GH781+30),"")</f>
      </c>
      <c r="EJ781">
        <f>IF($GI781&gt;=31,INDEX($DC:$DC,$GH781+31),"")</f>
      </c>
      <c r="EK781">
        <f>IF($GI781&gt;=32,INDEX($DC:$DC,$GH781+32),"")</f>
      </c>
      <c r="EL781">
        <f>IF($GI781&gt;=33,INDEX($DC:$DC,$GH781+33),"")</f>
      </c>
      <c r="EM781">
        <f>IF($GI781&gt;=34,INDEX($DC:$DC,$GH781+34),"")</f>
      </c>
      <c r="EN781">
        <f>IF($GI781&gt;=35,INDEX($DC:$DC,$GH781+35),"")</f>
      </c>
      <c r="EO781">
        <f>IF($GI781&gt;=36,INDEX($DC:$DC,$GH781+36),"")</f>
      </c>
      <c r="EP781">
        <f>IF($GI781&gt;=37,INDEX($DC:$DC,$GH781+37),"")</f>
      </c>
      <c r="EQ781">
        <f>IF($GI781&gt;=38,INDEX($DC:$DC,$GH781+38),"")</f>
      </c>
      <c r="ER781">
        <f>IF($GI781&gt;=39,INDEX($DC:$DC,$GH781+39),"")</f>
      </c>
      <c r="ES781">
        <f>IF($GI781&gt;=40,INDEX($DC:$DC,$GH781+40),"")</f>
      </c>
      <c r="ET781">
        <f>IF($GI781&gt;=1,INDEX($DD:$DD,$GH781+1),"")</f>
      </c>
      <c r="EU781">
        <f>IF($GI781&gt;=2,INDEX($DD:$DD,$GH781+2),"")</f>
      </c>
      <c r="EV781">
        <f>IF($GI781&gt;=3,INDEX($DD:$DD,$GH781+3),"")</f>
      </c>
      <c r="EW781">
        <f>IF($GI781&gt;=4,INDEX($DD:$DD,$GH781+4),"")</f>
      </c>
      <c r="EX781">
        <f>IF($GI781&gt;=5,INDEX($DD:$DD,$GH781+5),"")</f>
      </c>
      <c r="EY781">
        <f>IF($GI781&gt;=6,INDEX($DD:$DD,$GH781+6),"")</f>
      </c>
      <c r="EZ781">
        <f>IF($GI781&gt;=7,INDEX($DD:$DD,$GH781+7),"")</f>
      </c>
      <c r="FA781">
        <f>IF($GI781&gt;=8,INDEX($DD:$DD,$GH781+8),"")</f>
      </c>
      <c r="FB781">
        <f>IF($GI781&gt;=9,INDEX($DD:$DD,$GH781+9),"")</f>
      </c>
      <c r="FC781">
        <f>IF($GI781&gt;=10,INDEX($DD:$DD,$GH781+10),"")</f>
      </c>
      <c r="FD781">
        <f>IF($GI781&gt;=11,INDEX($DD:$DD,$GH781+11),"")</f>
      </c>
      <c r="FE781">
        <f>IF($GI781&gt;=12,INDEX($DD:$DD,$GH781+12),"")</f>
      </c>
      <c r="FF781">
        <f>IF($GI781&gt;=13,INDEX($DD:$DD,$GH781+13),"")</f>
      </c>
      <c r="FG781">
        <f>IF($GI781&gt;=14,INDEX($DD:$DD,$GH781+14),"")</f>
      </c>
      <c r="FH781">
        <f>IF($GI781&gt;=15,INDEX($DD:$DD,$GH781+15),"")</f>
      </c>
      <c r="FI781">
        <f>IF($GI781&gt;=16,INDEX($DD:$DD,$GH781+16),"")</f>
      </c>
      <c r="FJ781">
        <f>IF($GI781&gt;=17,INDEX($DD:$DD,$GH781+17),"")</f>
      </c>
      <c r="FK781">
        <f>IF($GI781&gt;=18,INDEX($DD:$DD,$GH781+18),"")</f>
      </c>
      <c r="FL781">
        <f>IF($GI781&gt;=19,INDEX($DD:$DD,$GH781+19),"")</f>
      </c>
      <c r="FM781">
        <f>IF($GI781&gt;=20,INDEX($DD:$DD,$GH781+20),"")</f>
      </c>
      <c r="FN781">
        <f>IF($GI781&gt;=21,INDEX($DD:$DD,$GH781+21),"")</f>
      </c>
      <c r="FO781">
        <f>IF($GI781&gt;=22,INDEX($DD:$DD,$GH781+22),"")</f>
      </c>
      <c r="FP781">
        <f>IF($GI781&gt;=23,INDEX($DD:$DD,$GH781+23),"")</f>
      </c>
      <c r="FQ781">
        <f>IF($GI781&gt;=24,INDEX($DD:$DD,$GH781+24),"")</f>
      </c>
      <c r="FR781">
        <f>IF($GI781&gt;=25,INDEX($DD:$DD,$GH781+25),"")</f>
      </c>
      <c r="FS781">
        <f>IF($GI781&gt;=26,INDEX($DD:$DD,$GH781+26),"")</f>
      </c>
      <c r="FT781">
        <f>IF($GI781&gt;=27,INDEX($DD:$DD,$GH781+27),"")</f>
      </c>
      <c r="FU781">
        <f>IF($GI781&gt;=28,INDEX($DD:$DD,$GH781+28),"")</f>
      </c>
      <c r="FV781">
        <f>IF($GI781&gt;=29,INDEX($DD:$DD,$GH781+29),"")</f>
      </c>
      <c r="FW781">
        <f>IF($GI781&gt;=30,INDEX($DD:$DD,$GH781+30),"")</f>
      </c>
      <c r="FX781">
        <f>IF($GI781&gt;=31,INDEX($DD:$DD,$GH781+31),"")</f>
      </c>
      <c r="FY781">
        <f>IF($GI781&gt;=32,INDEX($DD:$DD,$GH781+32),"")</f>
      </c>
      <c r="FZ781">
        <f>IF($GI781&gt;=33,INDEX($DD:$DD,$GH781+33),"")</f>
      </c>
      <c r="GA781">
        <f>IF($GI781&gt;=34,INDEX($DD:$DD,$GH781+34),"")</f>
      </c>
      <c r="GB781">
        <f>IF($GI781&gt;=35,INDEX($DD:$DD,$GH781+35),"")</f>
      </c>
      <c r="GC781">
        <f>IF($GI781&gt;=36,INDEX($DD:$DD,$GH781+36),"")</f>
      </c>
      <c r="GD781">
        <f>IF($GI781&gt;=37,INDEX($DD:$DD,$GH781+37),"")</f>
      </c>
      <c r="GE781">
        <f>IF($GI781&gt;=38,INDEX($DD:$DD,$GH781+38),"")</f>
      </c>
      <c r="GF781">
        <f>IF($GI781&gt;=39,INDEX($DD:$DD,$GH781+39),"")</f>
      </c>
      <c r="GG781">
        <f>IF($GI781&gt;=40,INDEX($DD:$DD,$GH781+40),"")</f>
      </c>
      <c r="GH781">
        <f>IFERROR(MATCH($DB781,$DC$2:$DC$148,0)+1,0)</f>
      </c>
      <c r="GI781">
        <f>IFERROR(INDEX($DE$2:$DE$148,MATCH($DB781,$DC$2:$DC$148,0)),0)</f>
      </c>
      <c r="GJ781">
        <f>IFERROR(MATCH($S781,$DF$781:$ES$781,0),0)</f>
      </c>
      <c r="GK781">
        <f>IF($GJ781&gt;0,INDEX($ET$781:$GG$781,$GJ781),"")</f>
      </c>
      <c r="GN781">
        <f>IF($IW781&gt;=1,INDEX($GL:$GL,$IV781+1),"")</f>
      </c>
      <c r="GO781">
        <f>IF($IW781&gt;=2,INDEX($GL:$GL,$IV781+2),"")</f>
      </c>
      <c r="GP781">
        <f>IF($IW781&gt;=3,INDEX($GL:$GL,$IV781+3),"")</f>
      </c>
      <c r="GQ781">
        <f>IF($IW781&gt;=4,INDEX($GL:$GL,$IV781+4),"")</f>
      </c>
      <c r="GR781">
        <f>IF($IW781&gt;=5,INDEX($GL:$GL,$IV781+5),"")</f>
      </c>
      <c r="GS781">
        <f>IF($IW781&gt;=6,INDEX($GL:$GL,$IV781+6),"")</f>
      </c>
      <c r="GT781">
        <f>IF($IW781&gt;=7,INDEX($GL:$GL,$IV781+7),"")</f>
      </c>
      <c r="GU781">
        <f>IF($IW781&gt;=8,INDEX($GL:$GL,$IV781+8),"")</f>
      </c>
      <c r="GV781">
        <f>IF($IW781&gt;=9,INDEX($GL:$GL,$IV781+9),"")</f>
      </c>
      <c r="GW781">
        <f>IF($IW781&gt;=10,INDEX($GL:$GL,$IV781+10),"")</f>
      </c>
      <c r="GX781">
        <f>IF($IW781&gt;=11,INDEX($GL:$GL,$IV781+11),"")</f>
      </c>
      <c r="GY781">
        <f>IF($IW781&gt;=12,INDEX($GL:$GL,$IV781+12),"")</f>
      </c>
      <c r="GZ781">
        <f>IF($IW781&gt;=13,INDEX($GL:$GL,$IV781+13),"")</f>
      </c>
      <c r="HA781">
        <f>IF($IW781&gt;=14,INDEX($GL:$GL,$IV781+14),"")</f>
      </c>
      <c r="HB781">
        <f>IF($IW781&gt;=15,INDEX($GL:$GL,$IV781+15),"")</f>
      </c>
      <c r="HC781">
        <f>IF($IW781&gt;=16,INDEX($GL:$GL,$IV781+16),"")</f>
      </c>
      <c r="HD781">
        <f>IF($IW781&gt;=17,INDEX($GL:$GL,$IV781+17),"")</f>
      </c>
      <c r="HE781">
        <f>IF($IW781&gt;=18,INDEX($GL:$GL,$IV781+18),"")</f>
      </c>
      <c r="HF781">
        <f>IF($IW781&gt;=19,INDEX($GL:$GL,$IV781+19),"")</f>
      </c>
      <c r="HG781">
        <f>IF($IW781&gt;=20,INDEX($GL:$GL,$IV781+20),"")</f>
      </c>
      <c r="HH781">
        <f>IF($IW781&gt;=21,INDEX($GL:$GL,$IV781+21),"")</f>
      </c>
      <c r="HI781">
        <f>IF($IW781&gt;=22,INDEX($GL:$GL,$IV781+22),"")</f>
      </c>
      <c r="HJ781">
        <f>IF($IW781&gt;=23,INDEX($GL:$GL,$IV781+23),"")</f>
      </c>
      <c r="HK781">
        <f>IF($IW781&gt;=24,INDEX($GL:$GL,$IV781+24),"")</f>
      </c>
      <c r="HL781">
        <f>IF($IW781&gt;=25,INDEX($GL:$GL,$IV781+25),"")</f>
      </c>
      <c r="HM781">
        <f>IF($IW781&gt;=26,INDEX($GL:$GL,$IV781+26),"")</f>
      </c>
      <c r="HN781">
        <f>IF($IW781&gt;=27,INDEX($GL:$GL,$IV781+27),"")</f>
      </c>
      <c r="HO781">
        <f>IF($IW781&gt;=28,INDEX($GL:$GL,$IV781+28),"")</f>
      </c>
      <c r="HP781">
        <f>IF($IW781&gt;=29,INDEX($GL:$GL,$IV781+29),"")</f>
      </c>
      <c r="HQ781">
        <f>IF($IW781&gt;=30,INDEX($GL:$GL,$IV781+30),"")</f>
      </c>
      <c r="HR781">
        <f>IF($IW781&gt;=31,INDEX($GL:$GL,$IV781+31),"")</f>
      </c>
      <c r="HS781">
        <f>IF($IW781&gt;=32,INDEX($GL:$GL,$IV781+32),"")</f>
      </c>
      <c r="HT781">
        <f>IF($IW781&gt;=33,INDEX($GL:$GL,$IV781+33),"")</f>
      </c>
      <c r="HU781">
        <f>IF($IW781&gt;=34,INDEX($GL:$GL,$IV781+34),"")</f>
      </c>
      <c r="HV781">
        <f>IF($IW781&gt;=35,INDEX($GL:$GL,$IV781+35),"")</f>
      </c>
      <c r="HW781">
        <f>IF($IW781&gt;=36,INDEX($GL:$GL,$IV781+36),"")</f>
      </c>
      <c r="HX781">
        <f>IF($IW781&gt;=37,INDEX($GL:$GL,$IV781+37),"")</f>
      </c>
      <c r="HY781">
        <f>IF($IW781&gt;=38,INDEX($GL:$GL,$IV781+38),"")</f>
      </c>
      <c r="HZ781">
        <f>IF($IW781&gt;=39,INDEX($GL:$GL,$IV781+39),"")</f>
      </c>
      <c r="IA781">
        <f>IF($IW781&gt;=40,INDEX($GL:$GL,$IV781+40),"")</f>
      </c>
      <c r="IB781">
        <f>IF($IW781&gt;=41,INDEX($GL:$GL,$IV781+41),"")</f>
      </c>
      <c r="IC781">
        <f>IF($IW781&gt;=42,INDEX($GL:$GL,$IV781+42),"")</f>
      </c>
      <c r="ID781">
        <f>IF($IW781&gt;=43,INDEX($GL:$GL,$IV781+43),"")</f>
      </c>
      <c r="IE781">
        <f>IF($IW781&gt;=44,INDEX($GL:$GL,$IV781+44),"")</f>
      </c>
      <c r="IF781">
        <f>IF($IW781&gt;=45,INDEX($GL:$GL,$IV781+45),"")</f>
      </c>
      <c r="IG781">
        <f>IF($IW781&gt;=46,INDEX($GL:$GL,$IV781+46),"")</f>
      </c>
      <c r="IH781">
        <f>IF($IW781&gt;=47,INDEX($GL:$GL,$IV781+47),"")</f>
      </c>
      <c r="II781">
        <f>IF($IW781&gt;=48,INDEX($GL:$GL,$IV781+48),"")</f>
      </c>
      <c r="IJ781">
        <f>IF($IW781&gt;=49,INDEX($GL:$GL,$IV781+49),"")</f>
      </c>
      <c r="IK781">
        <f>IF($IW781&gt;=50,INDEX($GL:$GL,$IV781+50),"")</f>
      </c>
      <c r="IL781">
        <f>IF($IW781&gt;=51,INDEX($GL:$GL,$IV781+51),"")</f>
      </c>
      <c r="IM781">
        <f>IF($IW781&gt;=52,INDEX($GL:$GL,$IV781+52),"")</f>
      </c>
      <c r="IN781">
        <f>IF($IW781&gt;=53,INDEX($GL:$GL,$IV781+53),"")</f>
      </c>
      <c r="IO781">
        <f>IF($IW781&gt;=54,INDEX($GL:$GL,$IV781+54),"")</f>
      </c>
      <c r="IP781">
        <f>IF($IW781&gt;=55,INDEX($GL:$GL,$IV781+55),"")</f>
      </c>
      <c r="IQ781">
        <f>IF($IW781&gt;=56,INDEX($GL:$GL,$IV781+56),"")</f>
      </c>
      <c r="IR781">
        <f>IF($IW781&gt;=57,INDEX($GL:$GL,$IV781+57),"")</f>
      </c>
      <c r="IS781">
        <f>IF($IW781&gt;=58,INDEX($GL:$GL,$IV781+58),"")</f>
      </c>
      <c r="IT781">
        <f>IF($IW781&gt;=59,INDEX($GL:$GL,$IV781+59),"")</f>
      </c>
      <c r="IU781">
        <f>IF($IW781&gt;=60,INDEX($GL:$GL,$IV781+60),"")</f>
      </c>
      <c r="IV781">
        <f>IFERROR(MATCH($GK781,$GL$2:$GL$324,0)+1,0)</f>
      </c>
      <c r="IW781">
        <f>IFERROR(INDEX($GM$2:$GM$324,MATCH($GK781,$GL$2:$GL$324,0)),0)</f>
      </c>
      <c r="IX781" t="s">
        <v>34</v>
      </c>
      <c r="IY781" t="s">
        <v>34</v>
      </c>
    </row>
    <row r="782" spans="1:259" x14ac:dyDescent="0.25">
      <c r="K782">
        <f>IF(OR($N782="",$J782=""),"",IFERROR($N782/$J782,0))</f>
      </c>
      <c r="L782">
        <f>IF($N782="","",
SUM($M782,$O782,$T782,$P782,$R782)*
(1-IF($U782="",0,VALUE($U782)/100)))</f>
      </c>
      <c r="M782">
        <f>IF($N782="","",$N782)</f>
      </c>
      <c r="O782">
        <f>IF($N782="","",
IF($H782="","",
IF(ISNUMBER(SEARCH("exempt",LOWER($H782))),0,
$N782*(VALUE(SUBSTITUTE($H782,"%",""))/100))))</f>
      </c>
      <c r="V782">
        <f>IFERROR(IF(FIND(" - ",$E782)&gt;0,MID($E782,FIND(" - ",$E782)+3,LEN($E782)),""),"")</f>
      </c>
      <c r="AE782" t="s">
        <v>1363</v>
      </c>
      <c r="AJ782">
        <f>IFERROR(LEFT($E782,FIND(" - ",$E782)-1),$E782)</f>
      </c>
      <c r="AM782">
        <f>IF($CB782&gt;=1,INDEX($AK:$AK,$CA782+1),"")</f>
      </c>
      <c r="AN782">
        <f>IF($CB782&gt;=2,INDEX($AK:$AK,$CA782+2),"")</f>
      </c>
      <c r="AO782">
        <f>IF($CB782&gt;=3,INDEX($AK:$AK,$CA782+3),"")</f>
      </c>
      <c r="AP782">
        <f>IF($CB782&gt;=4,INDEX($AK:$AK,$CA782+4),"")</f>
      </c>
      <c r="AQ782">
        <f>IF($CB782&gt;=5,INDEX($AK:$AK,$CA782+5),"")</f>
      </c>
      <c r="AR782">
        <f>IF($CB782&gt;=6,INDEX($AK:$AK,$CA782+6),"")</f>
      </c>
      <c r="AS782">
        <f>IF($CB782&gt;=7,INDEX($AK:$AK,$CA782+7),"")</f>
      </c>
      <c r="AT782">
        <f>IF($CB782&gt;=8,INDEX($AK:$AK,$CA782+8),"")</f>
      </c>
      <c r="AU782">
        <f>IF($CB782&gt;=9,INDEX($AK:$AK,$CA782+9),"")</f>
      </c>
      <c r="AV782">
        <f>IF($CB782&gt;=10,INDEX($AK:$AK,$CA782+10),"")</f>
      </c>
      <c r="AW782">
        <f>IF($CB782&gt;=11,INDEX($AK:$AK,$CA782+11),"")</f>
      </c>
      <c r="AX782">
        <f>IF($CB782&gt;=12,INDEX($AK:$AK,$CA782+12),"")</f>
      </c>
      <c r="AY782">
        <f>IF($CB782&gt;=13,INDEX($AK:$AK,$CA782+13),"")</f>
      </c>
      <c r="AZ782">
        <f>IF($CB782&gt;=14,INDEX($AK:$AK,$CA782+14),"")</f>
      </c>
      <c r="BA782">
        <f>IF($CB782&gt;=15,INDEX($AK:$AK,$CA782+15),"")</f>
      </c>
      <c r="BB782">
        <f>IF($CB782&gt;=16,INDEX($AK:$AK,$CA782+16),"")</f>
      </c>
      <c r="BC782">
        <f>IF($CB782&gt;=17,INDEX($AK:$AK,$CA782+17),"")</f>
      </c>
      <c r="BD782">
        <f>IF($CB782&gt;=18,INDEX($AK:$AK,$CA782+18),"")</f>
      </c>
      <c r="BE782">
        <f>IF($CB782&gt;=19,INDEX($AK:$AK,$CA782+19),"")</f>
      </c>
      <c r="BF782">
        <f>IF($CB782&gt;=20,INDEX($AK:$AK,$CA782+20),"")</f>
      </c>
      <c r="BG782">
        <f>IF($CB782&gt;=21,INDEX($AK:$AK,$CA782+21),"")</f>
      </c>
      <c r="BH782">
        <f>IF($CB782&gt;=22,INDEX($AK:$AK,$CA782+22),"")</f>
      </c>
      <c r="BI782">
        <f>IF($CB782&gt;=23,INDEX($AK:$AK,$CA782+23),"")</f>
      </c>
      <c r="BJ782">
        <f>IF($CB782&gt;=24,INDEX($AK:$AK,$CA782+24),"")</f>
      </c>
      <c r="BK782">
        <f>IF($CB782&gt;=25,INDEX($AK:$AK,$CA782+25),"")</f>
      </c>
      <c r="BL782">
        <f>IF($CB782&gt;=26,INDEX($AK:$AK,$CA782+26),"")</f>
      </c>
      <c r="BM782">
        <f>IF($CB782&gt;=27,INDEX($AK:$AK,$CA782+27),"")</f>
      </c>
      <c r="BN782">
        <f>IF($CB782&gt;=28,INDEX($AK:$AK,$CA782+28),"")</f>
      </c>
      <c r="BO782">
        <f>IF($CB782&gt;=29,INDEX($AK:$AK,$CA782+29),"")</f>
      </c>
      <c r="BP782">
        <f>IF($CB782&gt;=30,INDEX($AK:$AK,$CA782+30),"")</f>
      </c>
      <c r="BQ782">
        <f>IF($CB782&gt;=31,INDEX($AK:$AK,$CA782+31),"")</f>
      </c>
      <c r="BR782">
        <f>IF($CB782&gt;=32,INDEX($AK:$AK,$CA782+32),"")</f>
      </c>
      <c r="BS782">
        <f>IF($CB782&gt;=33,INDEX($AK:$AK,$CA782+33),"")</f>
      </c>
      <c r="BT782">
        <f>IF($CB782&gt;=34,INDEX($AK:$AK,$CA782+34),"")</f>
      </c>
      <c r="BU782">
        <f>IF($CB782&gt;=35,INDEX($AK:$AK,$CA782+35),"")</f>
      </c>
      <c r="BV782">
        <f>IF($CB782&gt;=36,INDEX($AK:$AK,$CA782+36),"")</f>
      </c>
      <c r="BW782">
        <f>IF($CB782&gt;=37,INDEX($AK:$AK,$CA782+37),"")</f>
      </c>
      <c r="BX782">
        <f>IF($CB782&gt;=38,INDEX($AK:$AK,$CA782+38),"")</f>
      </c>
      <c r="BY782">
        <f>IF($CB782&gt;=39,INDEX($AK:$AK,$CA782+39),"")</f>
      </c>
      <c r="BZ782">
        <f>IF($CB782&gt;=40,INDEX($AK:$AK,$CA782+40),"")</f>
      </c>
      <c r="CA782">
        <f>IFERROR(MATCH($AJ782,$AK$2:$AK$134,0)+1,0)</f>
      </c>
      <c r="CB782">
        <f>IFERROR(INDEX($AL$2:$AL$134,MATCH($AJ782,$AK$2:$AK$134,0)),0)</f>
      </c>
      <c r="CC782">
        <f>IFERROR(LEFT($F782,FIND(" - ",$F782)-1),$F782)</f>
      </c>
      <c r="CF782">
        <f>IF($DA782&gt;=1,INDEX($CD:$CD,$CZ782+1),"")</f>
      </c>
      <c r="CG782">
        <f>IF($DA782&gt;=2,INDEX($CD:$CD,$CZ782+2),"")</f>
      </c>
      <c r="CH782">
        <f>IF($DA782&gt;=3,INDEX($CD:$CD,$CZ782+3),"")</f>
      </c>
      <c r="CI782">
        <f>IF($DA782&gt;=4,INDEX($CD:$CD,$CZ782+4),"")</f>
      </c>
      <c r="CJ782">
        <f>IF($DA782&gt;=5,INDEX($CD:$CD,$CZ782+5),"")</f>
      </c>
      <c r="CK782">
        <f>IF($DA782&gt;=6,INDEX($CD:$CD,$CZ782+6),"")</f>
      </c>
      <c r="CL782">
        <f>IF($DA782&gt;=7,INDEX($CD:$CD,$CZ782+7),"")</f>
      </c>
      <c r="CM782">
        <f>IF($DA782&gt;=8,INDEX($CD:$CD,$CZ782+8),"")</f>
      </c>
      <c r="CN782">
        <f>IF($DA782&gt;=9,INDEX($CD:$CD,$CZ782+9),"")</f>
      </c>
      <c r="CO782">
        <f>IF($DA782&gt;=10,INDEX($CD:$CD,$CZ782+10),"")</f>
      </c>
      <c r="CP782">
        <f>IF($DA782&gt;=11,INDEX($CD:$CD,$CZ782+11),"")</f>
      </c>
      <c r="CQ782">
        <f>IF($DA782&gt;=12,INDEX($CD:$CD,$CZ782+12),"")</f>
      </c>
      <c r="CR782">
        <f>IF($DA782&gt;=13,INDEX($CD:$CD,$CZ782+13),"")</f>
      </c>
      <c r="CS782">
        <f>IF($DA782&gt;=14,INDEX($CD:$CD,$CZ782+14),"")</f>
      </c>
      <c r="CT782">
        <f>IF($DA782&gt;=15,INDEX($CD:$CD,$CZ782+15),"")</f>
      </c>
      <c r="CU782">
        <f>IF($DA782&gt;=16,INDEX($CD:$CD,$CZ782+16),"")</f>
      </c>
      <c r="CV782">
        <f>IF($DA782&gt;=17,INDEX($CD:$CD,$CZ782+17),"")</f>
      </c>
      <c r="CW782">
        <f>IF($DA782&gt;=18,INDEX($CD:$CD,$CZ782+18),"")</f>
      </c>
      <c r="CX782">
        <f>IF($DA782&gt;=19,INDEX($CD:$CD,$CZ782+19),"")</f>
      </c>
      <c r="CY782">
        <f>IF($DA782&gt;=20,INDEX($CD:$CD,$CZ782+20),"")</f>
      </c>
      <c r="CZ782">
        <f>IFERROR(MATCH($CC782,$CD$2:$CD$263,0)+1,0)</f>
      </c>
      <c r="DA782">
        <f>IFERROR(INDEX($CE$2:$CE$263,MATCH($CC782,$CD$2:$CD$263,0)),0)</f>
      </c>
      <c r="DB782">
        <f>IFERROR(INDEX($AI:$AI,MATCH($H782,$AH:$AH,0))&amp;"","")</f>
      </c>
      <c r="DF782">
        <f>IF($GI782&gt;=1,INDEX($DC:$DC,$GH782+1),"")</f>
      </c>
      <c r="DG782">
        <f>IF($GI782&gt;=2,INDEX($DC:$DC,$GH782+2),"")</f>
      </c>
      <c r="DH782">
        <f>IF($GI782&gt;=3,INDEX($DC:$DC,$GH782+3),"")</f>
      </c>
      <c r="DI782">
        <f>IF($GI782&gt;=4,INDEX($DC:$DC,$GH782+4),"")</f>
      </c>
      <c r="DJ782">
        <f>IF($GI782&gt;=5,INDEX($DC:$DC,$GH782+5),"")</f>
      </c>
      <c r="DK782">
        <f>IF($GI782&gt;=6,INDEX($DC:$DC,$GH782+6),"")</f>
      </c>
      <c r="DL782">
        <f>IF($GI782&gt;=7,INDEX($DC:$DC,$GH782+7),"")</f>
      </c>
      <c r="DM782">
        <f>IF($GI782&gt;=8,INDEX($DC:$DC,$GH782+8),"")</f>
      </c>
      <c r="DN782">
        <f>IF($GI782&gt;=9,INDEX($DC:$DC,$GH782+9),"")</f>
      </c>
      <c r="DO782">
        <f>IF($GI782&gt;=10,INDEX($DC:$DC,$GH782+10),"")</f>
      </c>
      <c r="DP782">
        <f>IF($GI782&gt;=11,INDEX($DC:$DC,$GH782+11),"")</f>
      </c>
      <c r="DQ782">
        <f>IF($GI782&gt;=12,INDEX($DC:$DC,$GH782+12),"")</f>
      </c>
      <c r="DR782">
        <f>IF($GI782&gt;=13,INDEX($DC:$DC,$GH782+13),"")</f>
      </c>
      <c r="DS782">
        <f>IF($GI782&gt;=14,INDEX($DC:$DC,$GH782+14),"")</f>
      </c>
      <c r="DT782">
        <f>IF($GI782&gt;=15,INDEX($DC:$DC,$GH782+15),"")</f>
      </c>
      <c r="DU782">
        <f>IF($GI782&gt;=16,INDEX($DC:$DC,$GH782+16),"")</f>
      </c>
      <c r="DV782">
        <f>IF($GI782&gt;=17,INDEX($DC:$DC,$GH782+17),"")</f>
      </c>
      <c r="DW782">
        <f>IF($GI782&gt;=18,INDEX($DC:$DC,$GH782+18),"")</f>
      </c>
      <c r="DX782">
        <f>IF($GI782&gt;=19,INDEX($DC:$DC,$GH782+19),"")</f>
      </c>
      <c r="DY782">
        <f>IF($GI782&gt;=20,INDEX($DC:$DC,$GH782+20),"")</f>
      </c>
      <c r="DZ782">
        <f>IF($GI782&gt;=21,INDEX($DC:$DC,$GH782+21),"")</f>
      </c>
      <c r="EA782">
        <f>IF($GI782&gt;=22,INDEX($DC:$DC,$GH782+22),"")</f>
      </c>
      <c r="EB782">
        <f>IF($GI782&gt;=23,INDEX($DC:$DC,$GH782+23),"")</f>
      </c>
      <c r="EC782">
        <f>IF($GI782&gt;=24,INDEX($DC:$DC,$GH782+24),"")</f>
      </c>
      <c r="ED782">
        <f>IF($GI782&gt;=25,INDEX($DC:$DC,$GH782+25),"")</f>
      </c>
      <c r="EE782">
        <f>IF($GI782&gt;=26,INDEX($DC:$DC,$GH782+26),"")</f>
      </c>
      <c r="EF782">
        <f>IF($GI782&gt;=27,INDEX($DC:$DC,$GH782+27),"")</f>
      </c>
      <c r="EG782">
        <f>IF($GI782&gt;=28,INDEX($DC:$DC,$GH782+28),"")</f>
      </c>
      <c r="EH782">
        <f>IF($GI782&gt;=29,INDEX($DC:$DC,$GH782+29),"")</f>
      </c>
      <c r="EI782">
        <f>IF($GI782&gt;=30,INDEX($DC:$DC,$GH782+30),"")</f>
      </c>
      <c r="EJ782">
        <f>IF($GI782&gt;=31,INDEX($DC:$DC,$GH782+31),"")</f>
      </c>
      <c r="EK782">
        <f>IF($GI782&gt;=32,INDEX($DC:$DC,$GH782+32),"")</f>
      </c>
      <c r="EL782">
        <f>IF($GI782&gt;=33,INDEX($DC:$DC,$GH782+33),"")</f>
      </c>
      <c r="EM782">
        <f>IF($GI782&gt;=34,INDEX($DC:$DC,$GH782+34),"")</f>
      </c>
      <c r="EN782">
        <f>IF($GI782&gt;=35,INDEX($DC:$DC,$GH782+35),"")</f>
      </c>
      <c r="EO782">
        <f>IF($GI782&gt;=36,INDEX($DC:$DC,$GH782+36),"")</f>
      </c>
      <c r="EP782">
        <f>IF($GI782&gt;=37,INDEX($DC:$DC,$GH782+37),"")</f>
      </c>
      <c r="EQ782">
        <f>IF($GI782&gt;=38,INDEX($DC:$DC,$GH782+38),"")</f>
      </c>
      <c r="ER782">
        <f>IF($GI782&gt;=39,INDEX($DC:$DC,$GH782+39),"")</f>
      </c>
      <c r="ES782">
        <f>IF($GI782&gt;=40,INDEX($DC:$DC,$GH782+40),"")</f>
      </c>
      <c r="ET782">
        <f>IF($GI782&gt;=1,INDEX($DD:$DD,$GH782+1),"")</f>
      </c>
      <c r="EU782">
        <f>IF($GI782&gt;=2,INDEX($DD:$DD,$GH782+2),"")</f>
      </c>
      <c r="EV782">
        <f>IF($GI782&gt;=3,INDEX($DD:$DD,$GH782+3),"")</f>
      </c>
      <c r="EW782">
        <f>IF($GI782&gt;=4,INDEX($DD:$DD,$GH782+4),"")</f>
      </c>
      <c r="EX782">
        <f>IF($GI782&gt;=5,INDEX($DD:$DD,$GH782+5),"")</f>
      </c>
      <c r="EY782">
        <f>IF($GI782&gt;=6,INDEX($DD:$DD,$GH782+6),"")</f>
      </c>
      <c r="EZ782">
        <f>IF($GI782&gt;=7,INDEX($DD:$DD,$GH782+7),"")</f>
      </c>
      <c r="FA782">
        <f>IF($GI782&gt;=8,INDEX($DD:$DD,$GH782+8),"")</f>
      </c>
      <c r="FB782">
        <f>IF($GI782&gt;=9,INDEX($DD:$DD,$GH782+9),"")</f>
      </c>
      <c r="FC782">
        <f>IF($GI782&gt;=10,INDEX($DD:$DD,$GH782+10),"")</f>
      </c>
      <c r="FD782">
        <f>IF($GI782&gt;=11,INDEX($DD:$DD,$GH782+11),"")</f>
      </c>
      <c r="FE782">
        <f>IF($GI782&gt;=12,INDEX($DD:$DD,$GH782+12),"")</f>
      </c>
      <c r="FF782">
        <f>IF($GI782&gt;=13,INDEX($DD:$DD,$GH782+13),"")</f>
      </c>
      <c r="FG782">
        <f>IF($GI782&gt;=14,INDEX($DD:$DD,$GH782+14),"")</f>
      </c>
      <c r="FH782">
        <f>IF($GI782&gt;=15,INDEX($DD:$DD,$GH782+15),"")</f>
      </c>
      <c r="FI782">
        <f>IF($GI782&gt;=16,INDEX($DD:$DD,$GH782+16),"")</f>
      </c>
      <c r="FJ782">
        <f>IF($GI782&gt;=17,INDEX($DD:$DD,$GH782+17),"")</f>
      </c>
      <c r="FK782">
        <f>IF($GI782&gt;=18,INDEX($DD:$DD,$GH782+18),"")</f>
      </c>
      <c r="FL782">
        <f>IF($GI782&gt;=19,INDEX($DD:$DD,$GH782+19),"")</f>
      </c>
      <c r="FM782">
        <f>IF($GI782&gt;=20,INDEX($DD:$DD,$GH782+20),"")</f>
      </c>
      <c r="FN782">
        <f>IF($GI782&gt;=21,INDEX($DD:$DD,$GH782+21),"")</f>
      </c>
      <c r="FO782">
        <f>IF($GI782&gt;=22,INDEX($DD:$DD,$GH782+22),"")</f>
      </c>
      <c r="FP782">
        <f>IF($GI782&gt;=23,INDEX($DD:$DD,$GH782+23),"")</f>
      </c>
      <c r="FQ782">
        <f>IF($GI782&gt;=24,INDEX($DD:$DD,$GH782+24),"")</f>
      </c>
      <c r="FR782">
        <f>IF($GI782&gt;=25,INDEX($DD:$DD,$GH782+25),"")</f>
      </c>
      <c r="FS782">
        <f>IF($GI782&gt;=26,INDEX($DD:$DD,$GH782+26),"")</f>
      </c>
      <c r="FT782">
        <f>IF($GI782&gt;=27,INDEX($DD:$DD,$GH782+27),"")</f>
      </c>
      <c r="FU782">
        <f>IF($GI782&gt;=28,INDEX($DD:$DD,$GH782+28),"")</f>
      </c>
      <c r="FV782">
        <f>IF($GI782&gt;=29,INDEX($DD:$DD,$GH782+29),"")</f>
      </c>
      <c r="FW782">
        <f>IF($GI782&gt;=30,INDEX($DD:$DD,$GH782+30),"")</f>
      </c>
      <c r="FX782">
        <f>IF($GI782&gt;=31,INDEX($DD:$DD,$GH782+31),"")</f>
      </c>
      <c r="FY782">
        <f>IF($GI782&gt;=32,INDEX($DD:$DD,$GH782+32),"")</f>
      </c>
      <c r="FZ782">
        <f>IF($GI782&gt;=33,INDEX($DD:$DD,$GH782+33),"")</f>
      </c>
      <c r="GA782">
        <f>IF($GI782&gt;=34,INDEX($DD:$DD,$GH782+34),"")</f>
      </c>
      <c r="GB782">
        <f>IF($GI782&gt;=35,INDEX($DD:$DD,$GH782+35),"")</f>
      </c>
      <c r="GC782">
        <f>IF($GI782&gt;=36,INDEX($DD:$DD,$GH782+36),"")</f>
      </c>
      <c r="GD782">
        <f>IF($GI782&gt;=37,INDEX($DD:$DD,$GH782+37),"")</f>
      </c>
      <c r="GE782">
        <f>IF($GI782&gt;=38,INDEX($DD:$DD,$GH782+38),"")</f>
      </c>
      <c r="GF782">
        <f>IF($GI782&gt;=39,INDEX($DD:$DD,$GH782+39),"")</f>
      </c>
      <c r="GG782">
        <f>IF($GI782&gt;=40,INDEX($DD:$DD,$GH782+40),"")</f>
      </c>
      <c r="GH782">
        <f>IFERROR(MATCH($DB782,$DC$2:$DC$148,0)+1,0)</f>
      </c>
      <c r="GI782">
        <f>IFERROR(INDEX($DE$2:$DE$148,MATCH($DB782,$DC$2:$DC$148,0)),0)</f>
      </c>
      <c r="GJ782">
        <f>IFERROR(MATCH($S782,$DF$782:$ES$782,0),0)</f>
      </c>
      <c r="GK782">
        <f>IF($GJ782&gt;0,INDEX($ET$782:$GG$782,$GJ782),"")</f>
      </c>
      <c r="GN782">
        <f>IF($IW782&gt;=1,INDEX($GL:$GL,$IV782+1),"")</f>
      </c>
      <c r="GO782">
        <f>IF($IW782&gt;=2,INDEX($GL:$GL,$IV782+2),"")</f>
      </c>
      <c r="GP782">
        <f>IF($IW782&gt;=3,INDEX($GL:$GL,$IV782+3),"")</f>
      </c>
      <c r="GQ782">
        <f>IF($IW782&gt;=4,INDEX($GL:$GL,$IV782+4),"")</f>
      </c>
      <c r="GR782">
        <f>IF($IW782&gt;=5,INDEX($GL:$GL,$IV782+5),"")</f>
      </c>
      <c r="GS782">
        <f>IF($IW782&gt;=6,INDEX($GL:$GL,$IV782+6),"")</f>
      </c>
      <c r="GT782">
        <f>IF($IW782&gt;=7,INDEX($GL:$GL,$IV782+7),"")</f>
      </c>
      <c r="GU782">
        <f>IF($IW782&gt;=8,INDEX($GL:$GL,$IV782+8),"")</f>
      </c>
      <c r="GV782">
        <f>IF($IW782&gt;=9,INDEX($GL:$GL,$IV782+9),"")</f>
      </c>
      <c r="GW782">
        <f>IF($IW782&gt;=10,INDEX($GL:$GL,$IV782+10),"")</f>
      </c>
      <c r="GX782">
        <f>IF($IW782&gt;=11,INDEX($GL:$GL,$IV782+11),"")</f>
      </c>
      <c r="GY782">
        <f>IF($IW782&gt;=12,INDEX($GL:$GL,$IV782+12),"")</f>
      </c>
      <c r="GZ782">
        <f>IF($IW782&gt;=13,INDEX($GL:$GL,$IV782+13),"")</f>
      </c>
      <c r="HA782">
        <f>IF($IW782&gt;=14,INDEX($GL:$GL,$IV782+14),"")</f>
      </c>
      <c r="HB782">
        <f>IF($IW782&gt;=15,INDEX($GL:$GL,$IV782+15),"")</f>
      </c>
      <c r="HC782">
        <f>IF($IW782&gt;=16,INDEX($GL:$GL,$IV782+16),"")</f>
      </c>
      <c r="HD782">
        <f>IF($IW782&gt;=17,INDEX($GL:$GL,$IV782+17),"")</f>
      </c>
      <c r="HE782">
        <f>IF($IW782&gt;=18,INDEX($GL:$GL,$IV782+18),"")</f>
      </c>
      <c r="HF782">
        <f>IF($IW782&gt;=19,INDEX($GL:$GL,$IV782+19),"")</f>
      </c>
      <c r="HG782">
        <f>IF($IW782&gt;=20,INDEX($GL:$GL,$IV782+20),"")</f>
      </c>
      <c r="HH782">
        <f>IF($IW782&gt;=21,INDEX($GL:$GL,$IV782+21),"")</f>
      </c>
      <c r="HI782">
        <f>IF($IW782&gt;=22,INDEX($GL:$GL,$IV782+22),"")</f>
      </c>
      <c r="HJ782">
        <f>IF($IW782&gt;=23,INDEX($GL:$GL,$IV782+23),"")</f>
      </c>
      <c r="HK782">
        <f>IF($IW782&gt;=24,INDEX($GL:$GL,$IV782+24),"")</f>
      </c>
      <c r="HL782">
        <f>IF($IW782&gt;=25,INDEX($GL:$GL,$IV782+25),"")</f>
      </c>
      <c r="HM782">
        <f>IF($IW782&gt;=26,INDEX($GL:$GL,$IV782+26),"")</f>
      </c>
      <c r="HN782">
        <f>IF($IW782&gt;=27,INDEX($GL:$GL,$IV782+27),"")</f>
      </c>
      <c r="HO782">
        <f>IF($IW782&gt;=28,INDEX($GL:$GL,$IV782+28),"")</f>
      </c>
      <c r="HP782">
        <f>IF($IW782&gt;=29,INDEX($GL:$GL,$IV782+29),"")</f>
      </c>
      <c r="HQ782">
        <f>IF($IW782&gt;=30,INDEX($GL:$GL,$IV782+30),"")</f>
      </c>
      <c r="HR782">
        <f>IF($IW782&gt;=31,INDEX($GL:$GL,$IV782+31),"")</f>
      </c>
      <c r="HS782">
        <f>IF($IW782&gt;=32,INDEX($GL:$GL,$IV782+32),"")</f>
      </c>
      <c r="HT782">
        <f>IF($IW782&gt;=33,INDEX($GL:$GL,$IV782+33),"")</f>
      </c>
      <c r="HU782">
        <f>IF($IW782&gt;=34,INDEX($GL:$GL,$IV782+34),"")</f>
      </c>
      <c r="HV782">
        <f>IF($IW782&gt;=35,INDEX($GL:$GL,$IV782+35),"")</f>
      </c>
      <c r="HW782">
        <f>IF($IW782&gt;=36,INDEX($GL:$GL,$IV782+36),"")</f>
      </c>
      <c r="HX782">
        <f>IF($IW782&gt;=37,INDEX($GL:$GL,$IV782+37),"")</f>
      </c>
      <c r="HY782">
        <f>IF($IW782&gt;=38,INDEX($GL:$GL,$IV782+38),"")</f>
      </c>
      <c r="HZ782">
        <f>IF($IW782&gt;=39,INDEX($GL:$GL,$IV782+39),"")</f>
      </c>
      <c r="IA782">
        <f>IF($IW782&gt;=40,INDEX($GL:$GL,$IV782+40),"")</f>
      </c>
      <c r="IB782">
        <f>IF($IW782&gt;=41,INDEX($GL:$GL,$IV782+41),"")</f>
      </c>
      <c r="IC782">
        <f>IF($IW782&gt;=42,INDEX($GL:$GL,$IV782+42),"")</f>
      </c>
      <c r="ID782">
        <f>IF($IW782&gt;=43,INDEX($GL:$GL,$IV782+43),"")</f>
      </c>
      <c r="IE782">
        <f>IF($IW782&gt;=44,INDEX($GL:$GL,$IV782+44),"")</f>
      </c>
      <c r="IF782">
        <f>IF($IW782&gt;=45,INDEX($GL:$GL,$IV782+45),"")</f>
      </c>
      <c r="IG782">
        <f>IF($IW782&gt;=46,INDEX($GL:$GL,$IV782+46),"")</f>
      </c>
      <c r="IH782">
        <f>IF($IW782&gt;=47,INDEX($GL:$GL,$IV782+47),"")</f>
      </c>
      <c r="II782">
        <f>IF($IW782&gt;=48,INDEX($GL:$GL,$IV782+48),"")</f>
      </c>
      <c r="IJ782">
        <f>IF($IW782&gt;=49,INDEX($GL:$GL,$IV782+49),"")</f>
      </c>
      <c r="IK782">
        <f>IF($IW782&gt;=50,INDEX($GL:$GL,$IV782+50),"")</f>
      </c>
      <c r="IL782">
        <f>IF($IW782&gt;=51,INDEX($GL:$GL,$IV782+51),"")</f>
      </c>
      <c r="IM782">
        <f>IF($IW782&gt;=52,INDEX($GL:$GL,$IV782+52),"")</f>
      </c>
      <c r="IN782">
        <f>IF($IW782&gt;=53,INDEX($GL:$GL,$IV782+53),"")</f>
      </c>
      <c r="IO782">
        <f>IF($IW782&gt;=54,INDEX($GL:$GL,$IV782+54),"")</f>
      </c>
      <c r="IP782">
        <f>IF($IW782&gt;=55,INDEX($GL:$GL,$IV782+55),"")</f>
      </c>
      <c r="IQ782">
        <f>IF($IW782&gt;=56,INDEX($GL:$GL,$IV782+56),"")</f>
      </c>
      <c r="IR782">
        <f>IF($IW782&gt;=57,INDEX($GL:$GL,$IV782+57),"")</f>
      </c>
      <c r="IS782">
        <f>IF($IW782&gt;=58,INDEX($GL:$GL,$IV782+58),"")</f>
      </c>
      <c r="IT782">
        <f>IF($IW782&gt;=59,INDEX($GL:$GL,$IV782+59),"")</f>
      </c>
      <c r="IU782">
        <f>IF($IW782&gt;=60,INDEX($GL:$GL,$IV782+60),"")</f>
      </c>
      <c r="IV782">
        <f>IFERROR(MATCH($GK782,$GL$2:$GL$324,0)+1,0)</f>
      </c>
      <c r="IW782">
        <f>IFERROR(INDEX($GM$2:$GM$324,MATCH($GK782,$GL$2:$GL$324,0)),0)</f>
      </c>
      <c r="IX782" t="s">
        <v>34</v>
      </c>
      <c r="IY782" t="s">
        <v>34</v>
      </c>
    </row>
    <row r="783" spans="1:259" x14ac:dyDescent="0.25">
      <c r="K783">
        <f>IF(OR($N783="",$J783=""),"",IFERROR($N783/$J783,0))</f>
      </c>
      <c r="L783">
        <f>IF($N783="","",
SUM($M783,$O783,$T783,$P783,$R783)*
(1-IF($U783="",0,VALUE($U783)/100)))</f>
      </c>
      <c r="M783">
        <f>IF($N783="","",$N783)</f>
      </c>
      <c r="O783">
        <f>IF($N783="","",
IF($H783="","",
IF(ISNUMBER(SEARCH("exempt",LOWER($H783))),0,
$N783*(VALUE(SUBSTITUTE($H783,"%",""))/100))))</f>
      </c>
      <c r="V783">
        <f>IFERROR(IF(FIND(" - ",$E783)&gt;0,MID($E783,FIND(" - ",$E783)+3,LEN($E783)),""),"")</f>
      </c>
      <c r="AE783" t="s">
        <v>1364</v>
      </c>
      <c r="AJ783">
        <f>IFERROR(LEFT($E783,FIND(" - ",$E783)-1),$E783)</f>
      </c>
      <c r="AM783">
        <f>IF($CB783&gt;=1,INDEX($AK:$AK,$CA783+1),"")</f>
      </c>
      <c r="AN783">
        <f>IF($CB783&gt;=2,INDEX($AK:$AK,$CA783+2),"")</f>
      </c>
      <c r="AO783">
        <f>IF($CB783&gt;=3,INDEX($AK:$AK,$CA783+3),"")</f>
      </c>
      <c r="AP783">
        <f>IF($CB783&gt;=4,INDEX($AK:$AK,$CA783+4),"")</f>
      </c>
      <c r="AQ783">
        <f>IF($CB783&gt;=5,INDEX($AK:$AK,$CA783+5),"")</f>
      </c>
      <c r="AR783">
        <f>IF($CB783&gt;=6,INDEX($AK:$AK,$CA783+6),"")</f>
      </c>
      <c r="AS783">
        <f>IF($CB783&gt;=7,INDEX($AK:$AK,$CA783+7),"")</f>
      </c>
      <c r="AT783">
        <f>IF($CB783&gt;=8,INDEX($AK:$AK,$CA783+8),"")</f>
      </c>
      <c r="AU783">
        <f>IF($CB783&gt;=9,INDEX($AK:$AK,$CA783+9),"")</f>
      </c>
      <c r="AV783">
        <f>IF($CB783&gt;=10,INDEX($AK:$AK,$CA783+10),"")</f>
      </c>
      <c r="AW783">
        <f>IF($CB783&gt;=11,INDEX($AK:$AK,$CA783+11),"")</f>
      </c>
      <c r="AX783">
        <f>IF($CB783&gt;=12,INDEX($AK:$AK,$CA783+12),"")</f>
      </c>
      <c r="AY783">
        <f>IF($CB783&gt;=13,INDEX($AK:$AK,$CA783+13),"")</f>
      </c>
      <c r="AZ783">
        <f>IF($CB783&gt;=14,INDEX($AK:$AK,$CA783+14),"")</f>
      </c>
      <c r="BA783">
        <f>IF($CB783&gt;=15,INDEX($AK:$AK,$CA783+15),"")</f>
      </c>
      <c r="BB783">
        <f>IF($CB783&gt;=16,INDEX($AK:$AK,$CA783+16),"")</f>
      </c>
      <c r="BC783">
        <f>IF($CB783&gt;=17,INDEX($AK:$AK,$CA783+17),"")</f>
      </c>
      <c r="BD783">
        <f>IF($CB783&gt;=18,INDEX($AK:$AK,$CA783+18),"")</f>
      </c>
      <c r="BE783">
        <f>IF($CB783&gt;=19,INDEX($AK:$AK,$CA783+19),"")</f>
      </c>
      <c r="BF783">
        <f>IF($CB783&gt;=20,INDEX($AK:$AK,$CA783+20),"")</f>
      </c>
      <c r="BG783">
        <f>IF($CB783&gt;=21,INDEX($AK:$AK,$CA783+21),"")</f>
      </c>
      <c r="BH783">
        <f>IF($CB783&gt;=22,INDEX($AK:$AK,$CA783+22),"")</f>
      </c>
      <c r="BI783">
        <f>IF($CB783&gt;=23,INDEX($AK:$AK,$CA783+23),"")</f>
      </c>
      <c r="BJ783">
        <f>IF($CB783&gt;=24,INDEX($AK:$AK,$CA783+24),"")</f>
      </c>
      <c r="BK783">
        <f>IF($CB783&gt;=25,INDEX($AK:$AK,$CA783+25),"")</f>
      </c>
      <c r="BL783">
        <f>IF($CB783&gt;=26,INDEX($AK:$AK,$CA783+26),"")</f>
      </c>
      <c r="BM783">
        <f>IF($CB783&gt;=27,INDEX($AK:$AK,$CA783+27),"")</f>
      </c>
      <c r="BN783">
        <f>IF($CB783&gt;=28,INDEX($AK:$AK,$CA783+28),"")</f>
      </c>
      <c r="BO783">
        <f>IF($CB783&gt;=29,INDEX($AK:$AK,$CA783+29),"")</f>
      </c>
      <c r="BP783">
        <f>IF($CB783&gt;=30,INDEX($AK:$AK,$CA783+30),"")</f>
      </c>
      <c r="BQ783">
        <f>IF($CB783&gt;=31,INDEX($AK:$AK,$CA783+31),"")</f>
      </c>
      <c r="BR783">
        <f>IF($CB783&gt;=32,INDEX($AK:$AK,$CA783+32),"")</f>
      </c>
      <c r="BS783">
        <f>IF($CB783&gt;=33,INDEX($AK:$AK,$CA783+33),"")</f>
      </c>
      <c r="BT783">
        <f>IF($CB783&gt;=34,INDEX($AK:$AK,$CA783+34),"")</f>
      </c>
      <c r="BU783">
        <f>IF($CB783&gt;=35,INDEX($AK:$AK,$CA783+35),"")</f>
      </c>
      <c r="BV783">
        <f>IF($CB783&gt;=36,INDEX($AK:$AK,$CA783+36),"")</f>
      </c>
      <c r="BW783">
        <f>IF($CB783&gt;=37,INDEX($AK:$AK,$CA783+37),"")</f>
      </c>
      <c r="BX783">
        <f>IF($CB783&gt;=38,INDEX($AK:$AK,$CA783+38),"")</f>
      </c>
      <c r="BY783">
        <f>IF($CB783&gt;=39,INDEX($AK:$AK,$CA783+39),"")</f>
      </c>
      <c r="BZ783">
        <f>IF($CB783&gt;=40,INDEX($AK:$AK,$CA783+40),"")</f>
      </c>
      <c r="CA783">
        <f>IFERROR(MATCH($AJ783,$AK$2:$AK$134,0)+1,0)</f>
      </c>
      <c r="CB783">
        <f>IFERROR(INDEX($AL$2:$AL$134,MATCH($AJ783,$AK$2:$AK$134,0)),0)</f>
      </c>
      <c r="CC783">
        <f>IFERROR(LEFT($F783,FIND(" - ",$F783)-1),$F783)</f>
      </c>
      <c r="CF783">
        <f>IF($DA783&gt;=1,INDEX($CD:$CD,$CZ783+1),"")</f>
      </c>
      <c r="CG783">
        <f>IF($DA783&gt;=2,INDEX($CD:$CD,$CZ783+2),"")</f>
      </c>
      <c r="CH783">
        <f>IF($DA783&gt;=3,INDEX($CD:$CD,$CZ783+3),"")</f>
      </c>
      <c r="CI783">
        <f>IF($DA783&gt;=4,INDEX($CD:$CD,$CZ783+4),"")</f>
      </c>
      <c r="CJ783">
        <f>IF($DA783&gt;=5,INDEX($CD:$CD,$CZ783+5),"")</f>
      </c>
      <c r="CK783">
        <f>IF($DA783&gt;=6,INDEX($CD:$CD,$CZ783+6),"")</f>
      </c>
      <c r="CL783">
        <f>IF($DA783&gt;=7,INDEX($CD:$CD,$CZ783+7),"")</f>
      </c>
      <c r="CM783">
        <f>IF($DA783&gt;=8,INDEX($CD:$CD,$CZ783+8),"")</f>
      </c>
      <c r="CN783">
        <f>IF($DA783&gt;=9,INDEX($CD:$CD,$CZ783+9),"")</f>
      </c>
      <c r="CO783">
        <f>IF($DA783&gt;=10,INDEX($CD:$CD,$CZ783+10),"")</f>
      </c>
      <c r="CP783">
        <f>IF($DA783&gt;=11,INDEX($CD:$CD,$CZ783+11),"")</f>
      </c>
      <c r="CQ783">
        <f>IF($DA783&gt;=12,INDEX($CD:$CD,$CZ783+12),"")</f>
      </c>
      <c r="CR783">
        <f>IF($DA783&gt;=13,INDEX($CD:$CD,$CZ783+13),"")</f>
      </c>
      <c r="CS783">
        <f>IF($DA783&gt;=14,INDEX($CD:$CD,$CZ783+14),"")</f>
      </c>
      <c r="CT783">
        <f>IF($DA783&gt;=15,INDEX($CD:$CD,$CZ783+15),"")</f>
      </c>
      <c r="CU783">
        <f>IF($DA783&gt;=16,INDEX($CD:$CD,$CZ783+16),"")</f>
      </c>
      <c r="CV783">
        <f>IF($DA783&gt;=17,INDEX($CD:$CD,$CZ783+17),"")</f>
      </c>
      <c r="CW783">
        <f>IF($DA783&gt;=18,INDEX($CD:$CD,$CZ783+18),"")</f>
      </c>
      <c r="CX783">
        <f>IF($DA783&gt;=19,INDEX($CD:$CD,$CZ783+19),"")</f>
      </c>
      <c r="CY783">
        <f>IF($DA783&gt;=20,INDEX($CD:$CD,$CZ783+20),"")</f>
      </c>
      <c r="CZ783">
        <f>IFERROR(MATCH($CC783,$CD$2:$CD$263,0)+1,0)</f>
      </c>
      <c r="DA783">
        <f>IFERROR(INDEX($CE$2:$CE$263,MATCH($CC783,$CD$2:$CD$263,0)),0)</f>
      </c>
      <c r="DB783">
        <f>IFERROR(INDEX($AI:$AI,MATCH($H783,$AH:$AH,0))&amp;"","")</f>
      </c>
      <c r="DF783">
        <f>IF($GI783&gt;=1,INDEX($DC:$DC,$GH783+1),"")</f>
      </c>
      <c r="DG783">
        <f>IF($GI783&gt;=2,INDEX($DC:$DC,$GH783+2),"")</f>
      </c>
      <c r="DH783">
        <f>IF($GI783&gt;=3,INDEX($DC:$DC,$GH783+3),"")</f>
      </c>
      <c r="DI783">
        <f>IF($GI783&gt;=4,INDEX($DC:$DC,$GH783+4),"")</f>
      </c>
      <c r="DJ783">
        <f>IF($GI783&gt;=5,INDEX($DC:$DC,$GH783+5),"")</f>
      </c>
      <c r="DK783">
        <f>IF($GI783&gt;=6,INDEX($DC:$DC,$GH783+6),"")</f>
      </c>
      <c r="DL783">
        <f>IF($GI783&gt;=7,INDEX($DC:$DC,$GH783+7),"")</f>
      </c>
      <c r="DM783">
        <f>IF($GI783&gt;=8,INDEX($DC:$DC,$GH783+8),"")</f>
      </c>
      <c r="DN783">
        <f>IF($GI783&gt;=9,INDEX($DC:$DC,$GH783+9),"")</f>
      </c>
      <c r="DO783">
        <f>IF($GI783&gt;=10,INDEX($DC:$DC,$GH783+10),"")</f>
      </c>
      <c r="DP783">
        <f>IF($GI783&gt;=11,INDEX($DC:$DC,$GH783+11),"")</f>
      </c>
      <c r="DQ783">
        <f>IF($GI783&gt;=12,INDEX($DC:$DC,$GH783+12),"")</f>
      </c>
      <c r="DR783">
        <f>IF($GI783&gt;=13,INDEX($DC:$DC,$GH783+13),"")</f>
      </c>
      <c r="DS783">
        <f>IF($GI783&gt;=14,INDEX($DC:$DC,$GH783+14),"")</f>
      </c>
      <c r="DT783">
        <f>IF($GI783&gt;=15,INDEX($DC:$DC,$GH783+15),"")</f>
      </c>
      <c r="DU783">
        <f>IF($GI783&gt;=16,INDEX($DC:$DC,$GH783+16),"")</f>
      </c>
      <c r="DV783">
        <f>IF($GI783&gt;=17,INDEX($DC:$DC,$GH783+17),"")</f>
      </c>
      <c r="DW783">
        <f>IF($GI783&gt;=18,INDEX($DC:$DC,$GH783+18),"")</f>
      </c>
      <c r="DX783">
        <f>IF($GI783&gt;=19,INDEX($DC:$DC,$GH783+19),"")</f>
      </c>
      <c r="DY783">
        <f>IF($GI783&gt;=20,INDEX($DC:$DC,$GH783+20),"")</f>
      </c>
      <c r="DZ783">
        <f>IF($GI783&gt;=21,INDEX($DC:$DC,$GH783+21),"")</f>
      </c>
      <c r="EA783">
        <f>IF($GI783&gt;=22,INDEX($DC:$DC,$GH783+22),"")</f>
      </c>
      <c r="EB783">
        <f>IF($GI783&gt;=23,INDEX($DC:$DC,$GH783+23),"")</f>
      </c>
      <c r="EC783">
        <f>IF($GI783&gt;=24,INDEX($DC:$DC,$GH783+24),"")</f>
      </c>
      <c r="ED783">
        <f>IF($GI783&gt;=25,INDEX($DC:$DC,$GH783+25),"")</f>
      </c>
      <c r="EE783">
        <f>IF($GI783&gt;=26,INDEX($DC:$DC,$GH783+26),"")</f>
      </c>
      <c r="EF783">
        <f>IF($GI783&gt;=27,INDEX($DC:$DC,$GH783+27),"")</f>
      </c>
      <c r="EG783">
        <f>IF($GI783&gt;=28,INDEX($DC:$DC,$GH783+28),"")</f>
      </c>
      <c r="EH783">
        <f>IF($GI783&gt;=29,INDEX($DC:$DC,$GH783+29),"")</f>
      </c>
      <c r="EI783">
        <f>IF($GI783&gt;=30,INDEX($DC:$DC,$GH783+30),"")</f>
      </c>
      <c r="EJ783">
        <f>IF($GI783&gt;=31,INDEX($DC:$DC,$GH783+31),"")</f>
      </c>
      <c r="EK783">
        <f>IF($GI783&gt;=32,INDEX($DC:$DC,$GH783+32),"")</f>
      </c>
      <c r="EL783">
        <f>IF($GI783&gt;=33,INDEX($DC:$DC,$GH783+33),"")</f>
      </c>
      <c r="EM783">
        <f>IF($GI783&gt;=34,INDEX($DC:$DC,$GH783+34),"")</f>
      </c>
      <c r="EN783">
        <f>IF($GI783&gt;=35,INDEX($DC:$DC,$GH783+35),"")</f>
      </c>
      <c r="EO783">
        <f>IF($GI783&gt;=36,INDEX($DC:$DC,$GH783+36),"")</f>
      </c>
      <c r="EP783">
        <f>IF($GI783&gt;=37,INDEX($DC:$DC,$GH783+37),"")</f>
      </c>
      <c r="EQ783">
        <f>IF($GI783&gt;=38,INDEX($DC:$DC,$GH783+38),"")</f>
      </c>
      <c r="ER783">
        <f>IF($GI783&gt;=39,INDEX($DC:$DC,$GH783+39),"")</f>
      </c>
      <c r="ES783">
        <f>IF($GI783&gt;=40,INDEX($DC:$DC,$GH783+40),"")</f>
      </c>
      <c r="ET783">
        <f>IF($GI783&gt;=1,INDEX($DD:$DD,$GH783+1),"")</f>
      </c>
      <c r="EU783">
        <f>IF($GI783&gt;=2,INDEX($DD:$DD,$GH783+2),"")</f>
      </c>
      <c r="EV783">
        <f>IF($GI783&gt;=3,INDEX($DD:$DD,$GH783+3),"")</f>
      </c>
      <c r="EW783">
        <f>IF($GI783&gt;=4,INDEX($DD:$DD,$GH783+4),"")</f>
      </c>
      <c r="EX783">
        <f>IF($GI783&gt;=5,INDEX($DD:$DD,$GH783+5),"")</f>
      </c>
      <c r="EY783">
        <f>IF($GI783&gt;=6,INDEX($DD:$DD,$GH783+6),"")</f>
      </c>
      <c r="EZ783">
        <f>IF($GI783&gt;=7,INDEX($DD:$DD,$GH783+7),"")</f>
      </c>
      <c r="FA783">
        <f>IF($GI783&gt;=8,INDEX($DD:$DD,$GH783+8),"")</f>
      </c>
      <c r="FB783">
        <f>IF($GI783&gt;=9,INDEX($DD:$DD,$GH783+9),"")</f>
      </c>
      <c r="FC783">
        <f>IF($GI783&gt;=10,INDEX($DD:$DD,$GH783+10),"")</f>
      </c>
      <c r="FD783">
        <f>IF($GI783&gt;=11,INDEX($DD:$DD,$GH783+11),"")</f>
      </c>
      <c r="FE783">
        <f>IF($GI783&gt;=12,INDEX($DD:$DD,$GH783+12),"")</f>
      </c>
      <c r="FF783">
        <f>IF($GI783&gt;=13,INDEX($DD:$DD,$GH783+13),"")</f>
      </c>
      <c r="FG783">
        <f>IF($GI783&gt;=14,INDEX($DD:$DD,$GH783+14),"")</f>
      </c>
      <c r="FH783">
        <f>IF($GI783&gt;=15,INDEX($DD:$DD,$GH783+15),"")</f>
      </c>
      <c r="FI783">
        <f>IF($GI783&gt;=16,INDEX($DD:$DD,$GH783+16),"")</f>
      </c>
      <c r="FJ783">
        <f>IF($GI783&gt;=17,INDEX($DD:$DD,$GH783+17),"")</f>
      </c>
      <c r="FK783">
        <f>IF($GI783&gt;=18,INDEX($DD:$DD,$GH783+18),"")</f>
      </c>
      <c r="FL783">
        <f>IF($GI783&gt;=19,INDEX($DD:$DD,$GH783+19),"")</f>
      </c>
      <c r="FM783">
        <f>IF($GI783&gt;=20,INDEX($DD:$DD,$GH783+20),"")</f>
      </c>
      <c r="FN783">
        <f>IF($GI783&gt;=21,INDEX($DD:$DD,$GH783+21),"")</f>
      </c>
      <c r="FO783">
        <f>IF($GI783&gt;=22,INDEX($DD:$DD,$GH783+22),"")</f>
      </c>
      <c r="FP783">
        <f>IF($GI783&gt;=23,INDEX($DD:$DD,$GH783+23),"")</f>
      </c>
      <c r="FQ783">
        <f>IF($GI783&gt;=24,INDEX($DD:$DD,$GH783+24),"")</f>
      </c>
      <c r="FR783">
        <f>IF($GI783&gt;=25,INDEX($DD:$DD,$GH783+25),"")</f>
      </c>
      <c r="FS783">
        <f>IF($GI783&gt;=26,INDEX($DD:$DD,$GH783+26),"")</f>
      </c>
      <c r="FT783">
        <f>IF($GI783&gt;=27,INDEX($DD:$DD,$GH783+27),"")</f>
      </c>
      <c r="FU783">
        <f>IF($GI783&gt;=28,INDEX($DD:$DD,$GH783+28),"")</f>
      </c>
      <c r="FV783">
        <f>IF($GI783&gt;=29,INDEX($DD:$DD,$GH783+29),"")</f>
      </c>
      <c r="FW783">
        <f>IF($GI783&gt;=30,INDEX($DD:$DD,$GH783+30),"")</f>
      </c>
      <c r="FX783">
        <f>IF($GI783&gt;=31,INDEX($DD:$DD,$GH783+31),"")</f>
      </c>
      <c r="FY783">
        <f>IF($GI783&gt;=32,INDEX($DD:$DD,$GH783+32),"")</f>
      </c>
      <c r="FZ783">
        <f>IF($GI783&gt;=33,INDEX($DD:$DD,$GH783+33),"")</f>
      </c>
      <c r="GA783">
        <f>IF($GI783&gt;=34,INDEX($DD:$DD,$GH783+34),"")</f>
      </c>
      <c r="GB783">
        <f>IF($GI783&gt;=35,INDEX($DD:$DD,$GH783+35),"")</f>
      </c>
      <c r="GC783">
        <f>IF($GI783&gt;=36,INDEX($DD:$DD,$GH783+36),"")</f>
      </c>
      <c r="GD783">
        <f>IF($GI783&gt;=37,INDEX($DD:$DD,$GH783+37),"")</f>
      </c>
      <c r="GE783">
        <f>IF($GI783&gt;=38,INDEX($DD:$DD,$GH783+38),"")</f>
      </c>
      <c r="GF783">
        <f>IF($GI783&gt;=39,INDEX($DD:$DD,$GH783+39),"")</f>
      </c>
      <c r="GG783">
        <f>IF($GI783&gt;=40,INDEX($DD:$DD,$GH783+40),"")</f>
      </c>
      <c r="GH783">
        <f>IFERROR(MATCH($DB783,$DC$2:$DC$148,0)+1,0)</f>
      </c>
      <c r="GI783">
        <f>IFERROR(INDEX($DE$2:$DE$148,MATCH($DB783,$DC$2:$DC$148,0)),0)</f>
      </c>
      <c r="GJ783">
        <f>IFERROR(MATCH($S783,$DF$783:$ES$783,0),0)</f>
      </c>
      <c r="GK783">
        <f>IF($GJ783&gt;0,INDEX($ET$783:$GG$783,$GJ783),"")</f>
      </c>
      <c r="GN783">
        <f>IF($IW783&gt;=1,INDEX($GL:$GL,$IV783+1),"")</f>
      </c>
      <c r="GO783">
        <f>IF($IW783&gt;=2,INDEX($GL:$GL,$IV783+2),"")</f>
      </c>
      <c r="GP783">
        <f>IF($IW783&gt;=3,INDEX($GL:$GL,$IV783+3),"")</f>
      </c>
      <c r="GQ783">
        <f>IF($IW783&gt;=4,INDEX($GL:$GL,$IV783+4),"")</f>
      </c>
      <c r="GR783">
        <f>IF($IW783&gt;=5,INDEX($GL:$GL,$IV783+5),"")</f>
      </c>
      <c r="GS783">
        <f>IF($IW783&gt;=6,INDEX($GL:$GL,$IV783+6),"")</f>
      </c>
      <c r="GT783">
        <f>IF($IW783&gt;=7,INDEX($GL:$GL,$IV783+7),"")</f>
      </c>
      <c r="GU783">
        <f>IF($IW783&gt;=8,INDEX($GL:$GL,$IV783+8),"")</f>
      </c>
      <c r="GV783">
        <f>IF($IW783&gt;=9,INDEX($GL:$GL,$IV783+9),"")</f>
      </c>
      <c r="GW783">
        <f>IF($IW783&gt;=10,INDEX($GL:$GL,$IV783+10),"")</f>
      </c>
      <c r="GX783">
        <f>IF($IW783&gt;=11,INDEX($GL:$GL,$IV783+11),"")</f>
      </c>
      <c r="GY783">
        <f>IF($IW783&gt;=12,INDEX($GL:$GL,$IV783+12),"")</f>
      </c>
      <c r="GZ783">
        <f>IF($IW783&gt;=13,INDEX($GL:$GL,$IV783+13),"")</f>
      </c>
      <c r="HA783">
        <f>IF($IW783&gt;=14,INDEX($GL:$GL,$IV783+14),"")</f>
      </c>
      <c r="HB783">
        <f>IF($IW783&gt;=15,INDEX($GL:$GL,$IV783+15),"")</f>
      </c>
      <c r="HC783">
        <f>IF($IW783&gt;=16,INDEX($GL:$GL,$IV783+16),"")</f>
      </c>
      <c r="HD783">
        <f>IF($IW783&gt;=17,INDEX($GL:$GL,$IV783+17),"")</f>
      </c>
      <c r="HE783">
        <f>IF($IW783&gt;=18,INDEX($GL:$GL,$IV783+18),"")</f>
      </c>
      <c r="HF783">
        <f>IF($IW783&gt;=19,INDEX($GL:$GL,$IV783+19),"")</f>
      </c>
      <c r="HG783">
        <f>IF($IW783&gt;=20,INDEX($GL:$GL,$IV783+20),"")</f>
      </c>
      <c r="HH783">
        <f>IF($IW783&gt;=21,INDEX($GL:$GL,$IV783+21),"")</f>
      </c>
      <c r="HI783">
        <f>IF($IW783&gt;=22,INDEX($GL:$GL,$IV783+22),"")</f>
      </c>
      <c r="HJ783">
        <f>IF($IW783&gt;=23,INDEX($GL:$GL,$IV783+23),"")</f>
      </c>
      <c r="HK783">
        <f>IF($IW783&gt;=24,INDEX($GL:$GL,$IV783+24),"")</f>
      </c>
      <c r="HL783">
        <f>IF($IW783&gt;=25,INDEX($GL:$GL,$IV783+25),"")</f>
      </c>
      <c r="HM783">
        <f>IF($IW783&gt;=26,INDEX($GL:$GL,$IV783+26),"")</f>
      </c>
      <c r="HN783">
        <f>IF($IW783&gt;=27,INDEX($GL:$GL,$IV783+27),"")</f>
      </c>
      <c r="HO783">
        <f>IF($IW783&gt;=28,INDEX($GL:$GL,$IV783+28),"")</f>
      </c>
      <c r="HP783">
        <f>IF($IW783&gt;=29,INDEX($GL:$GL,$IV783+29),"")</f>
      </c>
      <c r="HQ783">
        <f>IF($IW783&gt;=30,INDEX($GL:$GL,$IV783+30),"")</f>
      </c>
      <c r="HR783">
        <f>IF($IW783&gt;=31,INDEX($GL:$GL,$IV783+31),"")</f>
      </c>
      <c r="HS783">
        <f>IF($IW783&gt;=32,INDEX($GL:$GL,$IV783+32),"")</f>
      </c>
      <c r="HT783">
        <f>IF($IW783&gt;=33,INDEX($GL:$GL,$IV783+33),"")</f>
      </c>
      <c r="HU783">
        <f>IF($IW783&gt;=34,INDEX($GL:$GL,$IV783+34),"")</f>
      </c>
      <c r="HV783">
        <f>IF($IW783&gt;=35,INDEX($GL:$GL,$IV783+35),"")</f>
      </c>
      <c r="HW783">
        <f>IF($IW783&gt;=36,INDEX($GL:$GL,$IV783+36),"")</f>
      </c>
      <c r="HX783">
        <f>IF($IW783&gt;=37,INDEX($GL:$GL,$IV783+37),"")</f>
      </c>
      <c r="HY783">
        <f>IF($IW783&gt;=38,INDEX($GL:$GL,$IV783+38),"")</f>
      </c>
      <c r="HZ783">
        <f>IF($IW783&gt;=39,INDEX($GL:$GL,$IV783+39),"")</f>
      </c>
      <c r="IA783">
        <f>IF($IW783&gt;=40,INDEX($GL:$GL,$IV783+40),"")</f>
      </c>
      <c r="IB783">
        <f>IF($IW783&gt;=41,INDEX($GL:$GL,$IV783+41),"")</f>
      </c>
      <c r="IC783">
        <f>IF($IW783&gt;=42,INDEX($GL:$GL,$IV783+42),"")</f>
      </c>
      <c r="ID783">
        <f>IF($IW783&gt;=43,INDEX($GL:$GL,$IV783+43),"")</f>
      </c>
      <c r="IE783">
        <f>IF($IW783&gt;=44,INDEX($GL:$GL,$IV783+44),"")</f>
      </c>
      <c r="IF783">
        <f>IF($IW783&gt;=45,INDEX($GL:$GL,$IV783+45),"")</f>
      </c>
      <c r="IG783">
        <f>IF($IW783&gt;=46,INDEX($GL:$GL,$IV783+46),"")</f>
      </c>
      <c r="IH783">
        <f>IF($IW783&gt;=47,INDEX($GL:$GL,$IV783+47),"")</f>
      </c>
      <c r="II783">
        <f>IF($IW783&gt;=48,INDEX($GL:$GL,$IV783+48),"")</f>
      </c>
      <c r="IJ783">
        <f>IF($IW783&gt;=49,INDEX($GL:$GL,$IV783+49),"")</f>
      </c>
      <c r="IK783">
        <f>IF($IW783&gt;=50,INDEX($GL:$GL,$IV783+50),"")</f>
      </c>
      <c r="IL783">
        <f>IF($IW783&gt;=51,INDEX($GL:$GL,$IV783+51),"")</f>
      </c>
      <c r="IM783">
        <f>IF($IW783&gt;=52,INDEX($GL:$GL,$IV783+52),"")</f>
      </c>
      <c r="IN783">
        <f>IF($IW783&gt;=53,INDEX($GL:$GL,$IV783+53),"")</f>
      </c>
      <c r="IO783">
        <f>IF($IW783&gt;=54,INDEX($GL:$GL,$IV783+54),"")</f>
      </c>
      <c r="IP783">
        <f>IF($IW783&gt;=55,INDEX($GL:$GL,$IV783+55),"")</f>
      </c>
      <c r="IQ783">
        <f>IF($IW783&gt;=56,INDEX($GL:$GL,$IV783+56),"")</f>
      </c>
      <c r="IR783">
        <f>IF($IW783&gt;=57,INDEX($GL:$GL,$IV783+57),"")</f>
      </c>
      <c r="IS783">
        <f>IF($IW783&gt;=58,INDEX($GL:$GL,$IV783+58),"")</f>
      </c>
      <c r="IT783">
        <f>IF($IW783&gt;=59,INDEX($GL:$GL,$IV783+59),"")</f>
      </c>
      <c r="IU783">
        <f>IF($IW783&gt;=60,INDEX($GL:$GL,$IV783+60),"")</f>
      </c>
      <c r="IV783">
        <f>IFERROR(MATCH($GK783,$GL$2:$GL$324,0)+1,0)</f>
      </c>
      <c r="IW783">
        <f>IFERROR(INDEX($GM$2:$GM$324,MATCH($GK783,$GL$2:$GL$324,0)),0)</f>
      </c>
      <c r="IX783" t="s">
        <v>34</v>
      </c>
      <c r="IY783" t="s">
        <v>34</v>
      </c>
    </row>
    <row r="784" spans="1:259" x14ac:dyDescent="0.25">
      <c r="K784">
        <f>IF(OR($N784="",$J784=""),"",IFERROR($N784/$J784,0))</f>
      </c>
      <c r="L784">
        <f>IF($N784="","",
SUM($M784,$O784,$T784,$P784,$R784)*
(1-IF($U784="",0,VALUE($U784)/100)))</f>
      </c>
      <c r="M784">
        <f>IF($N784="","",$N784)</f>
      </c>
      <c r="O784">
        <f>IF($N784="","",
IF($H784="","",
IF(ISNUMBER(SEARCH("exempt",LOWER($H784))),0,
$N784*(VALUE(SUBSTITUTE($H784,"%",""))/100))))</f>
      </c>
      <c r="V784">
        <f>IFERROR(IF(FIND(" - ",$E784)&gt;0,MID($E784,FIND(" - ",$E784)+3,LEN($E784)),""),"")</f>
      </c>
      <c r="AE784" t="s">
        <v>1365</v>
      </c>
      <c r="AJ784">
        <f>IFERROR(LEFT($E784,FIND(" - ",$E784)-1),$E784)</f>
      </c>
      <c r="AM784">
        <f>IF($CB784&gt;=1,INDEX($AK:$AK,$CA784+1),"")</f>
      </c>
      <c r="AN784">
        <f>IF($CB784&gt;=2,INDEX($AK:$AK,$CA784+2),"")</f>
      </c>
      <c r="AO784">
        <f>IF($CB784&gt;=3,INDEX($AK:$AK,$CA784+3),"")</f>
      </c>
      <c r="AP784">
        <f>IF($CB784&gt;=4,INDEX($AK:$AK,$CA784+4),"")</f>
      </c>
      <c r="AQ784">
        <f>IF($CB784&gt;=5,INDEX($AK:$AK,$CA784+5),"")</f>
      </c>
      <c r="AR784">
        <f>IF($CB784&gt;=6,INDEX($AK:$AK,$CA784+6),"")</f>
      </c>
      <c r="AS784">
        <f>IF($CB784&gt;=7,INDEX($AK:$AK,$CA784+7),"")</f>
      </c>
      <c r="AT784">
        <f>IF($CB784&gt;=8,INDEX($AK:$AK,$CA784+8),"")</f>
      </c>
      <c r="AU784">
        <f>IF($CB784&gt;=9,INDEX($AK:$AK,$CA784+9),"")</f>
      </c>
      <c r="AV784">
        <f>IF($CB784&gt;=10,INDEX($AK:$AK,$CA784+10),"")</f>
      </c>
      <c r="AW784">
        <f>IF($CB784&gt;=11,INDEX($AK:$AK,$CA784+11),"")</f>
      </c>
      <c r="AX784">
        <f>IF($CB784&gt;=12,INDEX($AK:$AK,$CA784+12),"")</f>
      </c>
      <c r="AY784">
        <f>IF($CB784&gt;=13,INDEX($AK:$AK,$CA784+13),"")</f>
      </c>
      <c r="AZ784">
        <f>IF($CB784&gt;=14,INDEX($AK:$AK,$CA784+14),"")</f>
      </c>
      <c r="BA784">
        <f>IF($CB784&gt;=15,INDEX($AK:$AK,$CA784+15),"")</f>
      </c>
      <c r="BB784">
        <f>IF($CB784&gt;=16,INDEX($AK:$AK,$CA784+16),"")</f>
      </c>
      <c r="BC784">
        <f>IF($CB784&gt;=17,INDEX($AK:$AK,$CA784+17),"")</f>
      </c>
      <c r="BD784">
        <f>IF($CB784&gt;=18,INDEX($AK:$AK,$CA784+18),"")</f>
      </c>
      <c r="BE784">
        <f>IF($CB784&gt;=19,INDEX($AK:$AK,$CA784+19),"")</f>
      </c>
      <c r="BF784">
        <f>IF($CB784&gt;=20,INDEX($AK:$AK,$CA784+20),"")</f>
      </c>
      <c r="BG784">
        <f>IF($CB784&gt;=21,INDEX($AK:$AK,$CA784+21),"")</f>
      </c>
      <c r="BH784">
        <f>IF($CB784&gt;=22,INDEX($AK:$AK,$CA784+22),"")</f>
      </c>
      <c r="BI784">
        <f>IF($CB784&gt;=23,INDEX($AK:$AK,$CA784+23),"")</f>
      </c>
      <c r="BJ784">
        <f>IF($CB784&gt;=24,INDEX($AK:$AK,$CA784+24),"")</f>
      </c>
      <c r="BK784">
        <f>IF($CB784&gt;=25,INDEX($AK:$AK,$CA784+25),"")</f>
      </c>
      <c r="BL784">
        <f>IF($CB784&gt;=26,INDEX($AK:$AK,$CA784+26),"")</f>
      </c>
      <c r="BM784">
        <f>IF($CB784&gt;=27,INDEX($AK:$AK,$CA784+27),"")</f>
      </c>
      <c r="BN784">
        <f>IF($CB784&gt;=28,INDEX($AK:$AK,$CA784+28),"")</f>
      </c>
      <c r="BO784">
        <f>IF($CB784&gt;=29,INDEX($AK:$AK,$CA784+29),"")</f>
      </c>
      <c r="BP784">
        <f>IF($CB784&gt;=30,INDEX($AK:$AK,$CA784+30),"")</f>
      </c>
      <c r="BQ784">
        <f>IF($CB784&gt;=31,INDEX($AK:$AK,$CA784+31),"")</f>
      </c>
      <c r="BR784">
        <f>IF($CB784&gt;=32,INDEX($AK:$AK,$CA784+32),"")</f>
      </c>
      <c r="BS784">
        <f>IF($CB784&gt;=33,INDEX($AK:$AK,$CA784+33),"")</f>
      </c>
      <c r="BT784">
        <f>IF($CB784&gt;=34,INDEX($AK:$AK,$CA784+34),"")</f>
      </c>
      <c r="BU784">
        <f>IF($CB784&gt;=35,INDEX($AK:$AK,$CA784+35),"")</f>
      </c>
      <c r="BV784">
        <f>IF($CB784&gt;=36,INDEX($AK:$AK,$CA784+36),"")</f>
      </c>
      <c r="BW784">
        <f>IF($CB784&gt;=37,INDEX($AK:$AK,$CA784+37),"")</f>
      </c>
      <c r="BX784">
        <f>IF($CB784&gt;=38,INDEX($AK:$AK,$CA784+38),"")</f>
      </c>
      <c r="BY784">
        <f>IF($CB784&gt;=39,INDEX($AK:$AK,$CA784+39),"")</f>
      </c>
      <c r="BZ784">
        <f>IF($CB784&gt;=40,INDEX($AK:$AK,$CA784+40),"")</f>
      </c>
      <c r="CA784">
        <f>IFERROR(MATCH($AJ784,$AK$2:$AK$134,0)+1,0)</f>
      </c>
      <c r="CB784">
        <f>IFERROR(INDEX($AL$2:$AL$134,MATCH($AJ784,$AK$2:$AK$134,0)),0)</f>
      </c>
      <c r="CC784">
        <f>IFERROR(LEFT($F784,FIND(" - ",$F784)-1),$F784)</f>
      </c>
      <c r="CF784">
        <f>IF($DA784&gt;=1,INDEX($CD:$CD,$CZ784+1),"")</f>
      </c>
      <c r="CG784">
        <f>IF($DA784&gt;=2,INDEX($CD:$CD,$CZ784+2),"")</f>
      </c>
      <c r="CH784">
        <f>IF($DA784&gt;=3,INDEX($CD:$CD,$CZ784+3),"")</f>
      </c>
      <c r="CI784">
        <f>IF($DA784&gt;=4,INDEX($CD:$CD,$CZ784+4),"")</f>
      </c>
      <c r="CJ784">
        <f>IF($DA784&gt;=5,INDEX($CD:$CD,$CZ784+5),"")</f>
      </c>
      <c r="CK784">
        <f>IF($DA784&gt;=6,INDEX($CD:$CD,$CZ784+6),"")</f>
      </c>
      <c r="CL784">
        <f>IF($DA784&gt;=7,INDEX($CD:$CD,$CZ784+7),"")</f>
      </c>
      <c r="CM784">
        <f>IF($DA784&gt;=8,INDEX($CD:$CD,$CZ784+8),"")</f>
      </c>
      <c r="CN784">
        <f>IF($DA784&gt;=9,INDEX($CD:$CD,$CZ784+9),"")</f>
      </c>
      <c r="CO784">
        <f>IF($DA784&gt;=10,INDEX($CD:$CD,$CZ784+10),"")</f>
      </c>
      <c r="CP784">
        <f>IF($DA784&gt;=11,INDEX($CD:$CD,$CZ784+11),"")</f>
      </c>
      <c r="CQ784">
        <f>IF($DA784&gt;=12,INDEX($CD:$CD,$CZ784+12),"")</f>
      </c>
      <c r="CR784">
        <f>IF($DA784&gt;=13,INDEX($CD:$CD,$CZ784+13),"")</f>
      </c>
      <c r="CS784">
        <f>IF($DA784&gt;=14,INDEX($CD:$CD,$CZ784+14),"")</f>
      </c>
      <c r="CT784">
        <f>IF($DA784&gt;=15,INDEX($CD:$CD,$CZ784+15),"")</f>
      </c>
      <c r="CU784">
        <f>IF($DA784&gt;=16,INDEX($CD:$CD,$CZ784+16),"")</f>
      </c>
      <c r="CV784">
        <f>IF($DA784&gt;=17,INDEX($CD:$CD,$CZ784+17),"")</f>
      </c>
      <c r="CW784">
        <f>IF($DA784&gt;=18,INDEX($CD:$CD,$CZ784+18),"")</f>
      </c>
      <c r="CX784">
        <f>IF($DA784&gt;=19,INDEX($CD:$CD,$CZ784+19),"")</f>
      </c>
      <c r="CY784">
        <f>IF($DA784&gt;=20,INDEX($CD:$CD,$CZ784+20),"")</f>
      </c>
      <c r="CZ784">
        <f>IFERROR(MATCH($CC784,$CD$2:$CD$263,0)+1,0)</f>
      </c>
      <c r="DA784">
        <f>IFERROR(INDEX($CE$2:$CE$263,MATCH($CC784,$CD$2:$CD$263,0)),0)</f>
      </c>
      <c r="DB784">
        <f>IFERROR(INDEX($AI:$AI,MATCH($H784,$AH:$AH,0))&amp;"","")</f>
      </c>
      <c r="DF784">
        <f>IF($GI784&gt;=1,INDEX($DC:$DC,$GH784+1),"")</f>
      </c>
      <c r="DG784">
        <f>IF($GI784&gt;=2,INDEX($DC:$DC,$GH784+2),"")</f>
      </c>
      <c r="DH784">
        <f>IF($GI784&gt;=3,INDEX($DC:$DC,$GH784+3),"")</f>
      </c>
      <c r="DI784">
        <f>IF($GI784&gt;=4,INDEX($DC:$DC,$GH784+4),"")</f>
      </c>
      <c r="DJ784">
        <f>IF($GI784&gt;=5,INDEX($DC:$DC,$GH784+5),"")</f>
      </c>
      <c r="DK784">
        <f>IF($GI784&gt;=6,INDEX($DC:$DC,$GH784+6),"")</f>
      </c>
      <c r="DL784">
        <f>IF($GI784&gt;=7,INDEX($DC:$DC,$GH784+7),"")</f>
      </c>
      <c r="DM784">
        <f>IF($GI784&gt;=8,INDEX($DC:$DC,$GH784+8),"")</f>
      </c>
      <c r="DN784">
        <f>IF($GI784&gt;=9,INDEX($DC:$DC,$GH784+9),"")</f>
      </c>
      <c r="DO784">
        <f>IF($GI784&gt;=10,INDEX($DC:$DC,$GH784+10),"")</f>
      </c>
      <c r="DP784">
        <f>IF($GI784&gt;=11,INDEX($DC:$DC,$GH784+11),"")</f>
      </c>
      <c r="DQ784">
        <f>IF($GI784&gt;=12,INDEX($DC:$DC,$GH784+12),"")</f>
      </c>
      <c r="DR784">
        <f>IF($GI784&gt;=13,INDEX($DC:$DC,$GH784+13),"")</f>
      </c>
      <c r="DS784">
        <f>IF($GI784&gt;=14,INDEX($DC:$DC,$GH784+14),"")</f>
      </c>
      <c r="DT784">
        <f>IF($GI784&gt;=15,INDEX($DC:$DC,$GH784+15),"")</f>
      </c>
      <c r="DU784">
        <f>IF($GI784&gt;=16,INDEX($DC:$DC,$GH784+16),"")</f>
      </c>
      <c r="DV784">
        <f>IF($GI784&gt;=17,INDEX($DC:$DC,$GH784+17),"")</f>
      </c>
      <c r="DW784">
        <f>IF($GI784&gt;=18,INDEX($DC:$DC,$GH784+18),"")</f>
      </c>
      <c r="DX784">
        <f>IF($GI784&gt;=19,INDEX($DC:$DC,$GH784+19),"")</f>
      </c>
      <c r="DY784">
        <f>IF($GI784&gt;=20,INDEX($DC:$DC,$GH784+20),"")</f>
      </c>
      <c r="DZ784">
        <f>IF($GI784&gt;=21,INDEX($DC:$DC,$GH784+21),"")</f>
      </c>
      <c r="EA784">
        <f>IF($GI784&gt;=22,INDEX($DC:$DC,$GH784+22),"")</f>
      </c>
      <c r="EB784">
        <f>IF($GI784&gt;=23,INDEX($DC:$DC,$GH784+23),"")</f>
      </c>
      <c r="EC784">
        <f>IF($GI784&gt;=24,INDEX($DC:$DC,$GH784+24),"")</f>
      </c>
      <c r="ED784">
        <f>IF($GI784&gt;=25,INDEX($DC:$DC,$GH784+25),"")</f>
      </c>
      <c r="EE784">
        <f>IF($GI784&gt;=26,INDEX($DC:$DC,$GH784+26),"")</f>
      </c>
      <c r="EF784">
        <f>IF($GI784&gt;=27,INDEX($DC:$DC,$GH784+27),"")</f>
      </c>
      <c r="EG784">
        <f>IF($GI784&gt;=28,INDEX($DC:$DC,$GH784+28),"")</f>
      </c>
      <c r="EH784">
        <f>IF($GI784&gt;=29,INDEX($DC:$DC,$GH784+29),"")</f>
      </c>
      <c r="EI784">
        <f>IF($GI784&gt;=30,INDEX($DC:$DC,$GH784+30),"")</f>
      </c>
      <c r="EJ784">
        <f>IF($GI784&gt;=31,INDEX($DC:$DC,$GH784+31),"")</f>
      </c>
      <c r="EK784">
        <f>IF($GI784&gt;=32,INDEX($DC:$DC,$GH784+32),"")</f>
      </c>
      <c r="EL784">
        <f>IF($GI784&gt;=33,INDEX($DC:$DC,$GH784+33),"")</f>
      </c>
      <c r="EM784">
        <f>IF($GI784&gt;=34,INDEX($DC:$DC,$GH784+34),"")</f>
      </c>
      <c r="EN784">
        <f>IF($GI784&gt;=35,INDEX($DC:$DC,$GH784+35),"")</f>
      </c>
      <c r="EO784">
        <f>IF($GI784&gt;=36,INDEX($DC:$DC,$GH784+36),"")</f>
      </c>
      <c r="EP784">
        <f>IF($GI784&gt;=37,INDEX($DC:$DC,$GH784+37),"")</f>
      </c>
      <c r="EQ784">
        <f>IF($GI784&gt;=38,INDEX($DC:$DC,$GH784+38),"")</f>
      </c>
      <c r="ER784">
        <f>IF($GI784&gt;=39,INDEX($DC:$DC,$GH784+39),"")</f>
      </c>
      <c r="ES784">
        <f>IF($GI784&gt;=40,INDEX($DC:$DC,$GH784+40),"")</f>
      </c>
      <c r="ET784">
        <f>IF($GI784&gt;=1,INDEX($DD:$DD,$GH784+1),"")</f>
      </c>
      <c r="EU784">
        <f>IF($GI784&gt;=2,INDEX($DD:$DD,$GH784+2),"")</f>
      </c>
      <c r="EV784">
        <f>IF($GI784&gt;=3,INDEX($DD:$DD,$GH784+3),"")</f>
      </c>
      <c r="EW784">
        <f>IF($GI784&gt;=4,INDEX($DD:$DD,$GH784+4),"")</f>
      </c>
      <c r="EX784">
        <f>IF($GI784&gt;=5,INDEX($DD:$DD,$GH784+5),"")</f>
      </c>
      <c r="EY784">
        <f>IF($GI784&gt;=6,INDEX($DD:$DD,$GH784+6),"")</f>
      </c>
      <c r="EZ784">
        <f>IF($GI784&gt;=7,INDEX($DD:$DD,$GH784+7),"")</f>
      </c>
      <c r="FA784">
        <f>IF($GI784&gt;=8,INDEX($DD:$DD,$GH784+8),"")</f>
      </c>
      <c r="FB784">
        <f>IF($GI784&gt;=9,INDEX($DD:$DD,$GH784+9),"")</f>
      </c>
      <c r="FC784">
        <f>IF($GI784&gt;=10,INDEX($DD:$DD,$GH784+10),"")</f>
      </c>
      <c r="FD784">
        <f>IF($GI784&gt;=11,INDEX($DD:$DD,$GH784+11),"")</f>
      </c>
      <c r="FE784">
        <f>IF($GI784&gt;=12,INDEX($DD:$DD,$GH784+12),"")</f>
      </c>
      <c r="FF784">
        <f>IF($GI784&gt;=13,INDEX($DD:$DD,$GH784+13),"")</f>
      </c>
      <c r="FG784">
        <f>IF($GI784&gt;=14,INDEX($DD:$DD,$GH784+14),"")</f>
      </c>
      <c r="FH784">
        <f>IF($GI784&gt;=15,INDEX($DD:$DD,$GH784+15),"")</f>
      </c>
      <c r="FI784">
        <f>IF($GI784&gt;=16,INDEX($DD:$DD,$GH784+16),"")</f>
      </c>
      <c r="FJ784">
        <f>IF($GI784&gt;=17,INDEX($DD:$DD,$GH784+17),"")</f>
      </c>
      <c r="FK784">
        <f>IF($GI784&gt;=18,INDEX($DD:$DD,$GH784+18),"")</f>
      </c>
      <c r="FL784">
        <f>IF($GI784&gt;=19,INDEX($DD:$DD,$GH784+19),"")</f>
      </c>
      <c r="FM784">
        <f>IF($GI784&gt;=20,INDEX($DD:$DD,$GH784+20),"")</f>
      </c>
      <c r="FN784">
        <f>IF($GI784&gt;=21,INDEX($DD:$DD,$GH784+21),"")</f>
      </c>
      <c r="FO784">
        <f>IF($GI784&gt;=22,INDEX($DD:$DD,$GH784+22),"")</f>
      </c>
      <c r="FP784">
        <f>IF($GI784&gt;=23,INDEX($DD:$DD,$GH784+23),"")</f>
      </c>
      <c r="FQ784">
        <f>IF($GI784&gt;=24,INDEX($DD:$DD,$GH784+24),"")</f>
      </c>
      <c r="FR784">
        <f>IF($GI784&gt;=25,INDEX($DD:$DD,$GH784+25),"")</f>
      </c>
      <c r="FS784">
        <f>IF($GI784&gt;=26,INDEX($DD:$DD,$GH784+26),"")</f>
      </c>
      <c r="FT784">
        <f>IF($GI784&gt;=27,INDEX($DD:$DD,$GH784+27),"")</f>
      </c>
      <c r="FU784">
        <f>IF($GI784&gt;=28,INDEX($DD:$DD,$GH784+28),"")</f>
      </c>
      <c r="FV784">
        <f>IF($GI784&gt;=29,INDEX($DD:$DD,$GH784+29),"")</f>
      </c>
      <c r="FW784">
        <f>IF($GI784&gt;=30,INDEX($DD:$DD,$GH784+30),"")</f>
      </c>
      <c r="FX784">
        <f>IF($GI784&gt;=31,INDEX($DD:$DD,$GH784+31),"")</f>
      </c>
      <c r="FY784">
        <f>IF($GI784&gt;=32,INDEX($DD:$DD,$GH784+32),"")</f>
      </c>
      <c r="FZ784">
        <f>IF($GI784&gt;=33,INDEX($DD:$DD,$GH784+33),"")</f>
      </c>
      <c r="GA784">
        <f>IF($GI784&gt;=34,INDEX($DD:$DD,$GH784+34),"")</f>
      </c>
      <c r="GB784">
        <f>IF($GI784&gt;=35,INDEX($DD:$DD,$GH784+35),"")</f>
      </c>
      <c r="GC784">
        <f>IF($GI784&gt;=36,INDEX($DD:$DD,$GH784+36),"")</f>
      </c>
      <c r="GD784">
        <f>IF($GI784&gt;=37,INDEX($DD:$DD,$GH784+37),"")</f>
      </c>
      <c r="GE784">
        <f>IF($GI784&gt;=38,INDEX($DD:$DD,$GH784+38),"")</f>
      </c>
      <c r="GF784">
        <f>IF($GI784&gt;=39,INDEX($DD:$DD,$GH784+39),"")</f>
      </c>
      <c r="GG784">
        <f>IF($GI784&gt;=40,INDEX($DD:$DD,$GH784+40),"")</f>
      </c>
      <c r="GH784">
        <f>IFERROR(MATCH($DB784,$DC$2:$DC$148,0)+1,0)</f>
      </c>
      <c r="GI784">
        <f>IFERROR(INDEX($DE$2:$DE$148,MATCH($DB784,$DC$2:$DC$148,0)),0)</f>
      </c>
      <c r="GJ784">
        <f>IFERROR(MATCH($S784,$DF$784:$ES$784,0),0)</f>
      </c>
      <c r="GK784">
        <f>IF($GJ784&gt;0,INDEX($ET$784:$GG$784,$GJ784),"")</f>
      </c>
      <c r="GN784">
        <f>IF($IW784&gt;=1,INDEX($GL:$GL,$IV784+1),"")</f>
      </c>
      <c r="GO784">
        <f>IF($IW784&gt;=2,INDEX($GL:$GL,$IV784+2),"")</f>
      </c>
      <c r="GP784">
        <f>IF($IW784&gt;=3,INDEX($GL:$GL,$IV784+3),"")</f>
      </c>
      <c r="GQ784">
        <f>IF($IW784&gt;=4,INDEX($GL:$GL,$IV784+4),"")</f>
      </c>
      <c r="GR784">
        <f>IF($IW784&gt;=5,INDEX($GL:$GL,$IV784+5),"")</f>
      </c>
      <c r="GS784">
        <f>IF($IW784&gt;=6,INDEX($GL:$GL,$IV784+6),"")</f>
      </c>
      <c r="GT784">
        <f>IF($IW784&gt;=7,INDEX($GL:$GL,$IV784+7),"")</f>
      </c>
      <c r="GU784">
        <f>IF($IW784&gt;=8,INDEX($GL:$GL,$IV784+8),"")</f>
      </c>
      <c r="GV784">
        <f>IF($IW784&gt;=9,INDEX($GL:$GL,$IV784+9),"")</f>
      </c>
      <c r="GW784">
        <f>IF($IW784&gt;=10,INDEX($GL:$GL,$IV784+10),"")</f>
      </c>
      <c r="GX784">
        <f>IF($IW784&gt;=11,INDEX($GL:$GL,$IV784+11),"")</f>
      </c>
      <c r="GY784">
        <f>IF($IW784&gt;=12,INDEX($GL:$GL,$IV784+12),"")</f>
      </c>
      <c r="GZ784">
        <f>IF($IW784&gt;=13,INDEX($GL:$GL,$IV784+13),"")</f>
      </c>
      <c r="HA784">
        <f>IF($IW784&gt;=14,INDEX($GL:$GL,$IV784+14),"")</f>
      </c>
      <c r="HB784">
        <f>IF($IW784&gt;=15,INDEX($GL:$GL,$IV784+15),"")</f>
      </c>
      <c r="HC784">
        <f>IF($IW784&gt;=16,INDEX($GL:$GL,$IV784+16),"")</f>
      </c>
      <c r="HD784">
        <f>IF($IW784&gt;=17,INDEX($GL:$GL,$IV784+17),"")</f>
      </c>
      <c r="HE784">
        <f>IF($IW784&gt;=18,INDEX($GL:$GL,$IV784+18),"")</f>
      </c>
      <c r="HF784">
        <f>IF($IW784&gt;=19,INDEX($GL:$GL,$IV784+19),"")</f>
      </c>
      <c r="HG784">
        <f>IF($IW784&gt;=20,INDEX($GL:$GL,$IV784+20),"")</f>
      </c>
      <c r="HH784">
        <f>IF($IW784&gt;=21,INDEX($GL:$GL,$IV784+21),"")</f>
      </c>
      <c r="HI784">
        <f>IF($IW784&gt;=22,INDEX($GL:$GL,$IV784+22),"")</f>
      </c>
      <c r="HJ784">
        <f>IF($IW784&gt;=23,INDEX($GL:$GL,$IV784+23),"")</f>
      </c>
      <c r="HK784">
        <f>IF($IW784&gt;=24,INDEX($GL:$GL,$IV784+24),"")</f>
      </c>
      <c r="HL784">
        <f>IF($IW784&gt;=25,INDEX($GL:$GL,$IV784+25),"")</f>
      </c>
      <c r="HM784">
        <f>IF($IW784&gt;=26,INDEX($GL:$GL,$IV784+26),"")</f>
      </c>
      <c r="HN784">
        <f>IF($IW784&gt;=27,INDEX($GL:$GL,$IV784+27),"")</f>
      </c>
      <c r="HO784">
        <f>IF($IW784&gt;=28,INDEX($GL:$GL,$IV784+28),"")</f>
      </c>
      <c r="HP784">
        <f>IF($IW784&gt;=29,INDEX($GL:$GL,$IV784+29),"")</f>
      </c>
      <c r="HQ784">
        <f>IF($IW784&gt;=30,INDEX($GL:$GL,$IV784+30),"")</f>
      </c>
      <c r="HR784">
        <f>IF($IW784&gt;=31,INDEX($GL:$GL,$IV784+31),"")</f>
      </c>
      <c r="HS784">
        <f>IF($IW784&gt;=32,INDEX($GL:$GL,$IV784+32),"")</f>
      </c>
      <c r="HT784">
        <f>IF($IW784&gt;=33,INDEX($GL:$GL,$IV784+33),"")</f>
      </c>
      <c r="HU784">
        <f>IF($IW784&gt;=34,INDEX($GL:$GL,$IV784+34),"")</f>
      </c>
      <c r="HV784">
        <f>IF($IW784&gt;=35,INDEX($GL:$GL,$IV784+35),"")</f>
      </c>
      <c r="HW784">
        <f>IF($IW784&gt;=36,INDEX($GL:$GL,$IV784+36),"")</f>
      </c>
      <c r="HX784">
        <f>IF($IW784&gt;=37,INDEX($GL:$GL,$IV784+37),"")</f>
      </c>
      <c r="HY784">
        <f>IF($IW784&gt;=38,INDEX($GL:$GL,$IV784+38),"")</f>
      </c>
      <c r="HZ784">
        <f>IF($IW784&gt;=39,INDEX($GL:$GL,$IV784+39),"")</f>
      </c>
      <c r="IA784">
        <f>IF($IW784&gt;=40,INDEX($GL:$GL,$IV784+40),"")</f>
      </c>
      <c r="IB784">
        <f>IF($IW784&gt;=41,INDEX($GL:$GL,$IV784+41),"")</f>
      </c>
      <c r="IC784">
        <f>IF($IW784&gt;=42,INDEX($GL:$GL,$IV784+42),"")</f>
      </c>
      <c r="ID784">
        <f>IF($IW784&gt;=43,INDEX($GL:$GL,$IV784+43),"")</f>
      </c>
      <c r="IE784">
        <f>IF($IW784&gt;=44,INDEX($GL:$GL,$IV784+44),"")</f>
      </c>
      <c r="IF784">
        <f>IF($IW784&gt;=45,INDEX($GL:$GL,$IV784+45),"")</f>
      </c>
      <c r="IG784">
        <f>IF($IW784&gt;=46,INDEX($GL:$GL,$IV784+46),"")</f>
      </c>
      <c r="IH784">
        <f>IF($IW784&gt;=47,INDEX($GL:$GL,$IV784+47),"")</f>
      </c>
      <c r="II784">
        <f>IF($IW784&gt;=48,INDEX($GL:$GL,$IV784+48),"")</f>
      </c>
      <c r="IJ784">
        <f>IF($IW784&gt;=49,INDEX($GL:$GL,$IV784+49),"")</f>
      </c>
      <c r="IK784">
        <f>IF($IW784&gt;=50,INDEX($GL:$GL,$IV784+50),"")</f>
      </c>
      <c r="IL784">
        <f>IF($IW784&gt;=51,INDEX($GL:$GL,$IV784+51),"")</f>
      </c>
      <c r="IM784">
        <f>IF($IW784&gt;=52,INDEX($GL:$GL,$IV784+52),"")</f>
      </c>
      <c r="IN784">
        <f>IF($IW784&gt;=53,INDEX($GL:$GL,$IV784+53),"")</f>
      </c>
      <c r="IO784">
        <f>IF($IW784&gt;=54,INDEX($GL:$GL,$IV784+54),"")</f>
      </c>
      <c r="IP784">
        <f>IF($IW784&gt;=55,INDEX($GL:$GL,$IV784+55),"")</f>
      </c>
      <c r="IQ784">
        <f>IF($IW784&gt;=56,INDEX($GL:$GL,$IV784+56),"")</f>
      </c>
      <c r="IR784">
        <f>IF($IW784&gt;=57,INDEX($GL:$GL,$IV784+57),"")</f>
      </c>
      <c r="IS784">
        <f>IF($IW784&gt;=58,INDEX($GL:$GL,$IV784+58),"")</f>
      </c>
      <c r="IT784">
        <f>IF($IW784&gt;=59,INDEX($GL:$GL,$IV784+59),"")</f>
      </c>
      <c r="IU784">
        <f>IF($IW784&gt;=60,INDEX($GL:$GL,$IV784+60),"")</f>
      </c>
      <c r="IV784">
        <f>IFERROR(MATCH($GK784,$GL$2:$GL$324,0)+1,0)</f>
      </c>
      <c r="IW784">
        <f>IFERROR(INDEX($GM$2:$GM$324,MATCH($GK784,$GL$2:$GL$324,0)),0)</f>
      </c>
      <c r="IX784" t="s">
        <v>34</v>
      </c>
      <c r="IY784" t="s">
        <v>34</v>
      </c>
    </row>
    <row r="785" spans="1:259" x14ac:dyDescent="0.25">
      <c r="K785">
        <f>IF(OR($N785="",$J785=""),"",IFERROR($N785/$J785,0))</f>
      </c>
      <c r="L785">
        <f>IF($N785="","",
SUM($M785,$O785,$T785,$P785,$R785)*
(1-IF($U785="",0,VALUE($U785)/100)))</f>
      </c>
      <c r="M785">
        <f>IF($N785="","",$N785)</f>
      </c>
      <c r="O785">
        <f>IF($N785="","",
IF($H785="","",
IF(ISNUMBER(SEARCH("exempt",LOWER($H785))),0,
$N785*(VALUE(SUBSTITUTE($H785,"%",""))/100))))</f>
      </c>
      <c r="V785">
        <f>IFERROR(IF(FIND(" - ",$E785)&gt;0,MID($E785,FIND(" - ",$E785)+3,LEN($E785)),""),"")</f>
      </c>
      <c r="AE785" t="s">
        <v>1366</v>
      </c>
      <c r="AJ785">
        <f>IFERROR(LEFT($E785,FIND(" - ",$E785)-1),$E785)</f>
      </c>
      <c r="AM785">
        <f>IF($CB785&gt;=1,INDEX($AK:$AK,$CA785+1),"")</f>
      </c>
      <c r="AN785">
        <f>IF($CB785&gt;=2,INDEX($AK:$AK,$CA785+2),"")</f>
      </c>
      <c r="AO785">
        <f>IF($CB785&gt;=3,INDEX($AK:$AK,$CA785+3),"")</f>
      </c>
      <c r="AP785">
        <f>IF($CB785&gt;=4,INDEX($AK:$AK,$CA785+4),"")</f>
      </c>
      <c r="AQ785">
        <f>IF($CB785&gt;=5,INDEX($AK:$AK,$CA785+5),"")</f>
      </c>
      <c r="AR785">
        <f>IF($CB785&gt;=6,INDEX($AK:$AK,$CA785+6),"")</f>
      </c>
      <c r="AS785">
        <f>IF($CB785&gt;=7,INDEX($AK:$AK,$CA785+7),"")</f>
      </c>
      <c r="AT785">
        <f>IF($CB785&gt;=8,INDEX($AK:$AK,$CA785+8),"")</f>
      </c>
      <c r="AU785">
        <f>IF($CB785&gt;=9,INDEX($AK:$AK,$CA785+9),"")</f>
      </c>
      <c r="AV785">
        <f>IF($CB785&gt;=10,INDEX($AK:$AK,$CA785+10),"")</f>
      </c>
      <c r="AW785">
        <f>IF($CB785&gt;=11,INDEX($AK:$AK,$CA785+11),"")</f>
      </c>
      <c r="AX785">
        <f>IF($CB785&gt;=12,INDEX($AK:$AK,$CA785+12),"")</f>
      </c>
      <c r="AY785">
        <f>IF($CB785&gt;=13,INDEX($AK:$AK,$CA785+13),"")</f>
      </c>
      <c r="AZ785">
        <f>IF($CB785&gt;=14,INDEX($AK:$AK,$CA785+14),"")</f>
      </c>
      <c r="BA785">
        <f>IF($CB785&gt;=15,INDEX($AK:$AK,$CA785+15),"")</f>
      </c>
      <c r="BB785">
        <f>IF($CB785&gt;=16,INDEX($AK:$AK,$CA785+16),"")</f>
      </c>
      <c r="BC785">
        <f>IF($CB785&gt;=17,INDEX($AK:$AK,$CA785+17),"")</f>
      </c>
      <c r="BD785">
        <f>IF($CB785&gt;=18,INDEX($AK:$AK,$CA785+18),"")</f>
      </c>
      <c r="BE785">
        <f>IF($CB785&gt;=19,INDEX($AK:$AK,$CA785+19),"")</f>
      </c>
      <c r="BF785">
        <f>IF($CB785&gt;=20,INDEX($AK:$AK,$CA785+20),"")</f>
      </c>
      <c r="BG785">
        <f>IF($CB785&gt;=21,INDEX($AK:$AK,$CA785+21),"")</f>
      </c>
      <c r="BH785">
        <f>IF($CB785&gt;=22,INDEX($AK:$AK,$CA785+22),"")</f>
      </c>
      <c r="BI785">
        <f>IF($CB785&gt;=23,INDEX($AK:$AK,$CA785+23),"")</f>
      </c>
      <c r="BJ785">
        <f>IF($CB785&gt;=24,INDEX($AK:$AK,$CA785+24),"")</f>
      </c>
      <c r="BK785">
        <f>IF($CB785&gt;=25,INDEX($AK:$AK,$CA785+25),"")</f>
      </c>
      <c r="BL785">
        <f>IF($CB785&gt;=26,INDEX($AK:$AK,$CA785+26),"")</f>
      </c>
      <c r="BM785">
        <f>IF($CB785&gt;=27,INDEX($AK:$AK,$CA785+27),"")</f>
      </c>
      <c r="BN785">
        <f>IF($CB785&gt;=28,INDEX($AK:$AK,$CA785+28),"")</f>
      </c>
      <c r="BO785">
        <f>IF($CB785&gt;=29,INDEX($AK:$AK,$CA785+29),"")</f>
      </c>
      <c r="BP785">
        <f>IF($CB785&gt;=30,INDEX($AK:$AK,$CA785+30),"")</f>
      </c>
      <c r="BQ785">
        <f>IF($CB785&gt;=31,INDEX($AK:$AK,$CA785+31),"")</f>
      </c>
      <c r="BR785">
        <f>IF($CB785&gt;=32,INDEX($AK:$AK,$CA785+32),"")</f>
      </c>
      <c r="BS785">
        <f>IF($CB785&gt;=33,INDEX($AK:$AK,$CA785+33),"")</f>
      </c>
      <c r="BT785">
        <f>IF($CB785&gt;=34,INDEX($AK:$AK,$CA785+34),"")</f>
      </c>
      <c r="BU785">
        <f>IF($CB785&gt;=35,INDEX($AK:$AK,$CA785+35),"")</f>
      </c>
      <c r="BV785">
        <f>IF($CB785&gt;=36,INDEX($AK:$AK,$CA785+36),"")</f>
      </c>
      <c r="BW785">
        <f>IF($CB785&gt;=37,INDEX($AK:$AK,$CA785+37),"")</f>
      </c>
      <c r="BX785">
        <f>IF($CB785&gt;=38,INDEX($AK:$AK,$CA785+38),"")</f>
      </c>
      <c r="BY785">
        <f>IF($CB785&gt;=39,INDEX($AK:$AK,$CA785+39),"")</f>
      </c>
      <c r="BZ785">
        <f>IF($CB785&gt;=40,INDEX($AK:$AK,$CA785+40),"")</f>
      </c>
      <c r="CA785">
        <f>IFERROR(MATCH($AJ785,$AK$2:$AK$134,0)+1,0)</f>
      </c>
      <c r="CB785">
        <f>IFERROR(INDEX($AL$2:$AL$134,MATCH($AJ785,$AK$2:$AK$134,0)),0)</f>
      </c>
      <c r="CC785">
        <f>IFERROR(LEFT($F785,FIND(" - ",$F785)-1),$F785)</f>
      </c>
      <c r="CF785">
        <f>IF($DA785&gt;=1,INDEX($CD:$CD,$CZ785+1),"")</f>
      </c>
      <c r="CG785">
        <f>IF($DA785&gt;=2,INDEX($CD:$CD,$CZ785+2),"")</f>
      </c>
      <c r="CH785">
        <f>IF($DA785&gt;=3,INDEX($CD:$CD,$CZ785+3),"")</f>
      </c>
      <c r="CI785">
        <f>IF($DA785&gt;=4,INDEX($CD:$CD,$CZ785+4),"")</f>
      </c>
      <c r="CJ785">
        <f>IF($DA785&gt;=5,INDEX($CD:$CD,$CZ785+5),"")</f>
      </c>
      <c r="CK785">
        <f>IF($DA785&gt;=6,INDEX($CD:$CD,$CZ785+6),"")</f>
      </c>
      <c r="CL785">
        <f>IF($DA785&gt;=7,INDEX($CD:$CD,$CZ785+7),"")</f>
      </c>
      <c r="CM785">
        <f>IF($DA785&gt;=8,INDEX($CD:$CD,$CZ785+8),"")</f>
      </c>
      <c r="CN785">
        <f>IF($DA785&gt;=9,INDEX($CD:$CD,$CZ785+9),"")</f>
      </c>
      <c r="CO785">
        <f>IF($DA785&gt;=10,INDEX($CD:$CD,$CZ785+10),"")</f>
      </c>
      <c r="CP785">
        <f>IF($DA785&gt;=11,INDEX($CD:$CD,$CZ785+11),"")</f>
      </c>
      <c r="CQ785">
        <f>IF($DA785&gt;=12,INDEX($CD:$CD,$CZ785+12),"")</f>
      </c>
      <c r="CR785">
        <f>IF($DA785&gt;=13,INDEX($CD:$CD,$CZ785+13),"")</f>
      </c>
      <c r="CS785">
        <f>IF($DA785&gt;=14,INDEX($CD:$CD,$CZ785+14),"")</f>
      </c>
      <c r="CT785">
        <f>IF($DA785&gt;=15,INDEX($CD:$CD,$CZ785+15),"")</f>
      </c>
      <c r="CU785">
        <f>IF($DA785&gt;=16,INDEX($CD:$CD,$CZ785+16),"")</f>
      </c>
      <c r="CV785">
        <f>IF($DA785&gt;=17,INDEX($CD:$CD,$CZ785+17),"")</f>
      </c>
      <c r="CW785">
        <f>IF($DA785&gt;=18,INDEX($CD:$CD,$CZ785+18),"")</f>
      </c>
      <c r="CX785">
        <f>IF($DA785&gt;=19,INDEX($CD:$CD,$CZ785+19),"")</f>
      </c>
      <c r="CY785">
        <f>IF($DA785&gt;=20,INDEX($CD:$CD,$CZ785+20),"")</f>
      </c>
      <c r="CZ785">
        <f>IFERROR(MATCH($CC785,$CD$2:$CD$263,0)+1,0)</f>
      </c>
      <c r="DA785">
        <f>IFERROR(INDEX($CE$2:$CE$263,MATCH($CC785,$CD$2:$CD$263,0)),0)</f>
      </c>
      <c r="DB785">
        <f>IFERROR(INDEX($AI:$AI,MATCH($H785,$AH:$AH,0))&amp;"","")</f>
      </c>
      <c r="DF785">
        <f>IF($GI785&gt;=1,INDEX($DC:$DC,$GH785+1),"")</f>
      </c>
      <c r="DG785">
        <f>IF($GI785&gt;=2,INDEX($DC:$DC,$GH785+2),"")</f>
      </c>
      <c r="DH785">
        <f>IF($GI785&gt;=3,INDEX($DC:$DC,$GH785+3),"")</f>
      </c>
      <c r="DI785">
        <f>IF($GI785&gt;=4,INDEX($DC:$DC,$GH785+4),"")</f>
      </c>
      <c r="DJ785">
        <f>IF($GI785&gt;=5,INDEX($DC:$DC,$GH785+5),"")</f>
      </c>
      <c r="DK785">
        <f>IF($GI785&gt;=6,INDEX($DC:$DC,$GH785+6),"")</f>
      </c>
      <c r="DL785">
        <f>IF($GI785&gt;=7,INDEX($DC:$DC,$GH785+7),"")</f>
      </c>
      <c r="DM785">
        <f>IF($GI785&gt;=8,INDEX($DC:$DC,$GH785+8),"")</f>
      </c>
      <c r="DN785">
        <f>IF($GI785&gt;=9,INDEX($DC:$DC,$GH785+9),"")</f>
      </c>
      <c r="DO785">
        <f>IF($GI785&gt;=10,INDEX($DC:$DC,$GH785+10),"")</f>
      </c>
      <c r="DP785">
        <f>IF($GI785&gt;=11,INDEX($DC:$DC,$GH785+11),"")</f>
      </c>
      <c r="DQ785">
        <f>IF($GI785&gt;=12,INDEX($DC:$DC,$GH785+12),"")</f>
      </c>
      <c r="DR785">
        <f>IF($GI785&gt;=13,INDEX($DC:$DC,$GH785+13),"")</f>
      </c>
      <c r="DS785">
        <f>IF($GI785&gt;=14,INDEX($DC:$DC,$GH785+14),"")</f>
      </c>
      <c r="DT785">
        <f>IF($GI785&gt;=15,INDEX($DC:$DC,$GH785+15),"")</f>
      </c>
      <c r="DU785">
        <f>IF($GI785&gt;=16,INDEX($DC:$DC,$GH785+16),"")</f>
      </c>
      <c r="DV785">
        <f>IF($GI785&gt;=17,INDEX($DC:$DC,$GH785+17),"")</f>
      </c>
      <c r="DW785">
        <f>IF($GI785&gt;=18,INDEX($DC:$DC,$GH785+18),"")</f>
      </c>
      <c r="DX785">
        <f>IF($GI785&gt;=19,INDEX($DC:$DC,$GH785+19),"")</f>
      </c>
      <c r="DY785">
        <f>IF($GI785&gt;=20,INDEX($DC:$DC,$GH785+20),"")</f>
      </c>
      <c r="DZ785">
        <f>IF($GI785&gt;=21,INDEX($DC:$DC,$GH785+21),"")</f>
      </c>
      <c r="EA785">
        <f>IF($GI785&gt;=22,INDEX($DC:$DC,$GH785+22),"")</f>
      </c>
      <c r="EB785">
        <f>IF($GI785&gt;=23,INDEX($DC:$DC,$GH785+23),"")</f>
      </c>
      <c r="EC785">
        <f>IF($GI785&gt;=24,INDEX($DC:$DC,$GH785+24),"")</f>
      </c>
      <c r="ED785">
        <f>IF($GI785&gt;=25,INDEX($DC:$DC,$GH785+25),"")</f>
      </c>
      <c r="EE785">
        <f>IF($GI785&gt;=26,INDEX($DC:$DC,$GH785+26),"")</f>
      </c>
      <c r="EF785">
        <f>IF($GI785&gt;=27,INDEX($DC:$DC,$GH785+27),"")</f>
      </c>
      <c r="EG785">
        <f>IF($GI785&gt;=28,INDEX($DC:$DC,$GH785+28),"")</f>
      </c>
      <c r="EH785">
        <f>IF($GI785&gt;=29,INDEX($DC:$DC,$GH785+29),"")</f>
      </c>
      <c r="EI785">
        <f>IF($GI785&gt;=30,INDEX($DC:$DC,$GH785+30),"")</f>
      </c>
      <c r="EJ785">
        <f>IF($GI785&gt;=31,INDEX($DC:$DC,$GH785+31),"")</f>
      </c>
      <c r="EK785">
        <f>IF($GI785&gt;=32,INDEX($DC:$DC,$GH785+32),"")</f>
      </c>
      <c r="EL785">
        <f>IF($GI785&gt;=33,INDEX($DC:$DC,$GH785+33),"")</f>
      </c>
      <c r="EM785">
        <f>IF($GI785&gt;=34,INDEX($DC:$DC,$GH785+34),"")</f>
      </c>
      <c r="EN785">
        <f>IF($GI785&gt;=35,INDEX($DC:$DC,$GH785+35),"")</f>
      </c>
      <c r="EO785">
        <f>IF($GI785&gt;=36,INDEX($DC:$DC,$GH785+36),"")</f>
      </c>
      <c r="EP785">
        <f>IF($GI785&gt;=37,INDEX($DC:$DC,$GH785+37),"")</f>
      </c>
      <c r="EQ785">
        <f>IF($GI785&gt;=38,INDEX($DC:$DC,$GH785+38),"")</f>
      </c>
      <c r="ER785">
        <f>IF($GI785&gt;=39,INDEX($DC:$DC,$GH785+39),"")</f>
      </c>
      <c r="ES785">
        <f>IF($GI785&gt;=40,INDEX($DC:$DC,$GH785+40),"")</f>
      </c>
      <c r="ET785">
        <f>IF($GI785&gt;=1,INDEX($DD:$DD,$GH785+1),"")</f>
      </c>
      <c r="EU785">
        <f>IF($GI785&gt;=2,INDEX($DD:$DD,$GH785+2),"")</f>
      </c>
      <c r="EV785">
        <f>IF($GI785&gt;=3,INDEX($DD:$DD,$GH785+3),"")</f>
      </c>
      <c r="EW785">
        <f>IF($GI785&gt;=4,INDEX($DD:$DD,$GH785+4),"")</f>
      </c>
      <c r="EX785">
        <f>IF($GI785&gt;=5,INDEX($DD:$DD,$GH785+5),"")</f>
      </c>
      <c r="EY785">
        <f>IF($GI785&gt;=6,INDEX($DD:$DD,$GH785+6),"")</f>
      </c>
      <c r="EZ785">
        <f>IF($GI785&gt;=7,INDEX($DD:$DD,$GH785+7),"")</f>
      </c>
      <c r="FA785">
        <f>IF($GI785&gt;=8,INDEX($DD:$DD,$GH785+8),"")</f>
      </c>
      <c r="FB785">
        <f>IF($GI785&gt;=9,INDEX($DD:$DD,$GH785+9),"")</f>
      </c>
      <c r="FC785">
        <f>IF($GI785&gt;=10,INDEX($DD:$DD,$GH785+10),"")</f>
      </c>
      <c r="FD785">
        <f>IF($GI785&gt;=11,INDEX($DD:$DD,$GH785+11),"")</f>
      </c>
      <c r="FE785">
        <f>IF($GI785&gt;=12,INDEX($DD:$DD,$GH785+12),"")</f>
      </c>
      <c r="FF785">
        <f>IF($GI785&gt;=13,INDEX($DD:$DD,$GH785+13),"")</f>
      </c>
      <c r="FG785">
        <f>IF($GI785&gt;=14,INDEX($DD:$DD,$GH785+14),"")</f>
      </c>
      <c r="FH785">
        <f>IF($GI785&gt;=15,INDEX($DD:$DD,$GH785+15),"")</f>
      </c>
      <c r="FI785">
        <f>IF($GI785&gt;=16,INDEX($DD:$DD,$GH785+16),"")</f>
      </c>
      <c r="FJ785">
        <f>IF($GI785&gt;=17,INDEX($DD:$DD,$GH785+17),"")</f>
      </c>
      <c r="FK785">
        <f>IF($GI785&gt;=18,INDEX($DD:$DD,$GH785+18),"")</f>
      </c>
      <c r="FL785">
        <f>IF($GI785&gt;=19,INDEX($DD:$DD,$GH785+19),"")</f>
      </c>
      <c r="FM785">
        <f>IF($GI785&gt;=20,INDEX($DD:$DD,$GH785+20),"")</f>
      </c>
      <c r="FN785">
        <f>IF($GI785&gt;=21,INDEX($DD:$DD,$GH785+21),"")</f>
      </c>
      <c r="FO785">
        <f>IF($GI785&gt;=22,INDEX($DD:$DD,$GH785+22),"")</f>
      </c>
      <c r="FP785">
        <f>IF($GI785&gt;=23,INDEX($DD:$DD,$GH785+23),"")</f>
      </c>
      <c r="FQ785">
        <f>IF($GI785&gt;=24,INDEX($DD:$DD,$GH785+24),"")</f>
      </c>
      <c r="FR785">
        <f>IF($GI785&gt;=25,INDEX($DD:$DD,$GH785+25),"")</f>
      </c>
      <c r="FS785">
        <f>IF($GI785&gt;=26,INDEX($DD:$DD,$GH785+26),"")</f>
      </c>
      <c r="FT785">
        <f>IF($GI785&gt;=27,INDEX($DD:$DD,$GH785+27),"")</f>
      </c>
      <c r="FU785">
        <f>IF($GI785&gt;=28,INDEX($DD:$DD,$GH785+28),"")</f>
      </c>
      <c r="FV785">
        <f>IF($GI785&gt;=29,INDEX($DD:$DD,$GH785+29),"")</f>
      </c>
      <c r="FW785">
        <f>IF($GI785&gt;=30,INDEX($DD:$DD,$GH785+30),"")</f>
      </c>
      <c r="FX785">
        <f>IF($GI785&gt;=31,INDEX($DD:$DD,$GH785+31),"")</f>
      </c>
      <c r="FY785">
        <f>IF($GI785&gt;=32,INDEX($DD:$DD,$GH785+32),"")</f>
      </c>
      <c r="FZ785">
        <f>IF($GI785&gt;=33,INDEX($DD:$DD,$GH785+33),"")</f>
      </c>
      <c r="GA785">
        <f>IF($GI785&gt;=34,INDEX($DD:$DD,$GH785+34),"")</f>
      </c>
      <c r="GB785">
        <f>IF($GI785&gt;=35,INDEX($DD:$DD,$GH785+35),"")</f>
      </c>
      <c r="GC785">
        <f>IF($GI785&gt;=36,INDEX($DD:$DD,$GH785+36),"")</f>
      </c>
      <c r="GD785">
        <f>IF($GI785&gt;=37,INDEX($DD:$DD,$GH785+37),"")</f>
      </c>
      <c r="GE785">
        <f>IF($GI785&gt;=38,INDEX($DD:$DD,$GH785+38),"")</f>
      </c>
      <c r="GF785">
        <f>IF($GI785&gt;=39,INDEX($DD:$DD,$GH785+39),"")</f>
      </c>
      <c r="GG785">
        <f>IF($GI785&gt;=40,INDEX($DD:$DD,$GH785+40),"")</f>
      </c>
      <c r="GH785">
        <f>IFERROR(MATCH($DB785,$DC$2:$DC$148,0)+1,0)</f>
      </c>
      <c r="GI785">
        <f>IFERROR(INDEX($DE$2:$DE$148,MATCH($DB785,$DC$2:$DC$148,0)),0)</f>
      </c>
      <c r="GJ785">
        <f>IFERROR(MATCH($S785,$DF$785:$ES$785,0),0)</f>
      </c>
      <c r="GK785">
        <f>IF($GJ785&gt;0,INDEX($ET$785:$GG$785,$GJ785),"")</f>
      </c>
      <c r="GN785">
        <f>IF($IW785&gt;=1,INDEX($GL:$GL,$IV785+1),"")</f>
      </c>
      <c r="GO785">
        <f>IF($IW785&gt;=2,INDEX($GL:$GL,$IV785+2),"")</f>
      </c>
      <c r="GP785">
        <f>IF($IW785&gt;=3,INDEX($GL:$GL,$IV785+3),"")</f>
      </c>
      <c r="GQ785">
        <f>IF($IW785&gt;=4,INDEX($GL:$GL,$IV785+4),"")</f>
      </c>
      <c r="GR785">
        <f>IF($IW785&gt;=5,INDEX($GL:$GL,$IV785+5),"")</f>
      </c>
      <c r="GS785">
        <f>IF($IW785&gt;=6,INDEX($GL:$GL,$IV785+6),"")</f>
      </c>
      <c r="GT785">
        <f>IF($IW785&gt;=7,INDEX($GL:$GL,$IV785+7),"")</f>
      </c>
      <c r="GU785">
        <f>IF($IW785&gt;=8,INDEX($GL:$GL,$IV785+8),"")</f>
      </c>
      <c r="GV785">
        <f>IF($IW785&gt;=9,INDEX($GL:$GL,$IV785+9),"")</f>
      </c>
      <c r="GW785">
        <f>IF($IW785&gt;=10,INDEX($GL:$GL,$IV785+10),"")</f>
      </c>
      <c r="GX785">
        <f>IF($IW785&gt;=11,INDEX($GL:$GL,$IV785+11),"")</f>
      </c>
      <c r="GY785">
        <f>IF($IW785&gt;=12,INDEX($GL:$GL,$IV785+12),"")</f>
      </c>
      <c r="GZ785">
        <f>IF($IW785&gt;=13,INDEX($GL:$GL,$IV785+13),"")</f>
      </c>
      <c r="HA785">
        <f>IF($IW785&gt;=14,INDEX($GL:$GL,$IV785+14),"")</f>
      </c>
      <c r="HB785">
        <f>IF($IW785&gt;=15,INDEX($GL:$GL,$IV785+15),"")</f>
      </c>
      <c r="HC785">
        <f>IF($IW785&gt;=16,INDEX($GL:$GL,$IV785+16),"")</f>
      </c>
      <c r="HD785">
        <f>IF($IW785&gt;=17,INDEX($GL:$GL,$IV785+17),"")</f>
      </c>
      <c r="HE785">
        <f>IF($IW785&gt;=18,INDEX($GL:$GL,$IV785+18),"")</f>
      </c>
      <c r="HF785">
        <f>IF($IW785&gt;=19,INDEX($GL:$GL,$IV785+19),"")</f>
      </c>
      <c r="HG785">
        <f>IF($IW785&gt;=20,INDEX($GL:$GL,$IV785+20),"")</f>
      </c>
      <c r="HH785">
        <f>IF($IW785&gt;=21,INDEX($GL:$GL,$IV785+21),"")</f>
      </c>
      <c r="HI785">
        <f>IF($IW785&gt;=22,INDEX($GL:$GL,$IV785+22),"")</f>
      </c>
      <c r="HJ785">
        <f>IF($IW785&gt;=23,INDEX($GL:$GL,$IV785+23),"")</f>
      </c>
      <c r="HK785">
        <f>IF($IW785&gt;=24,INDEX($GL:$GL,$IV785+24),"")</f>
      </c>
      <c r="HL785">
        <f>IF($IW785&gt;=25,INDEX($GL:$GL,$IV785+25),"")</f>
      </c>
      <c r="HM785">
        <f>IF($IW785&gt;=26,INDEX($GL:$GL,$IV785+26),"")</f>
      </c>
      <c r="HN785">
        <f>IF($IW785&gt;=27,INDEX($GL:$GL,$IV785+27),"")</f>
      </c>
      <c r="HO785">
        <f>IF($IW785&gt;=28,INDEX($GL:$GL,$IV785+28),"")</f>
      </c>
      <c r="HP785">
        <f>IF($IW785&gt;=29,INDEX($GL:$GL,$IV785+29),"")</f>
      </c>
      <c r="HQ785">
        <f>IF($IW785&gt;=30,INDEX($GL:$GL,$IV785+30),"")</f>
      </c>
      <c r="HR785">
        <f>IF($IW785&gt;=31,INDEX($GL:$GL,$IV785+31),"")</f>
      </c>
      <c r="HS785">
        <f>IF($IW785&gt;=32,INDEX($GL:$GL,$IV785+32),"")</f>
      </c>
      <c r="HT785">
        <f>IF($IW785&gt;=33,INDEX($GL:$GL,$IV785+33),"")</f>
      </c>
      <c r="HU785">
        <f>IF($IW785&gt;=34,INDEX($GL:$GL,$IV785+34),"")</f>
      </c>
      <c r="HV785">
        <f>IF($IW785&gt;=35,INDEX($GL:$GL,$IV785+35),"")</f>
      </c>
      <c r="HW785">
        <f>IF($IW785&gt;=36,INDEX($GL:$GL,$IV785+36),"")</f>
      </c>
      <c r="HX785">
        <f>IF($IW785&gt;=37,INDEX($GL:$GL,$IV785+37),"")</f>
      </c>
      <c r="HY785">
        <f>IF($IW785&gt;=38,INDEX($GL:$GL,$IV785+38),"")</f>
      </c>
      <c r="HZ785">
        <f>IF($IW785&gt;=39,INDEX($GL:$GL,$IV785+39),"")</f>
      </c>
      <c r="IA785">
        <f>IF($IW785&gt;=40,INDEX($GL:$GL,$IV785+40),"")</f>
      </c>
      <c r="IB785">
        <f>IF($IW785&gt;=41,INDEX($GL:$GL,$IV785+41),"")</f>
      </c>
      <c r="IC785">
        <f>IF($IW785&gt;=42,INDEX($GL:$GL,$IV785+42),"")</f>
      </c>
      <c r="ID785">
        <f>IF($IW785&gt;=43,INDEX($GL:$GL,$IV785+43),"")</f>
      </c>
      <c r="IE785">
        <f>IF($IW785&gt;=44,INDEX($GL:$GL,$IV785+44),"")</f>
      </c>
      <c r="IF785">
        <f>IF($IW785&gt;=45,INDEX($GL:$GL,$IV785+45),"")</f>
      </c>
      <c r="IG785">
        <f>IF($IW785&gt;=46,INDEX($GL:$GL,$IV785+46),"")</f>
      </c>
      <c r="IH785">
        <f>IF($IW785&gt;=47,INDEX($GL:$GL,$IV785+47),"")</f>
      </c>
      <c r="II785">
        <f>IF($IW785&gt;=48,INDEX($GL:$GL,$IV785+48),"")</f>
      </c>
      <c r="IJ785">
        <f>IF($IW785&gt;=49,INDEX($GL:$GL,$IV785+49),"")</f>
      </c>
      <c r="IK785">
        <f>IF($IW785&gt;=50,INDEX($GL:$GL,$IV785+50),"")</f>
      </c>
      <c r="IL785">
        <f>IF($IW785&gt;=51,INDEX($GL:$GL,$IV785+51),"")</f>
      </c>
      <c r="IM785">
        <f>IF($IW785&gt;=52,INDEX($GL:$GL,$IV785+52),"")</f>
      </c>
      <c r="IN785">
        <f>IF($IW785&gt;=53,INDEX($GL:$GL,$IV785+53),"")</f>
      </c>
      <c r="IO785">
        <f>IF($IW785&gt;=54,INDEX($GL:$GL,$IV785+54),"")</f>
      </c>
      <c r="IP785">
        <f>IF($IW785&gt;=55,INDEX($GL:$GL,$IV785+55),"")</f>
      </c>
      <c r="IQ785">
        <f>IF($IW785&gt;=56,INDEX($GL:$GL,$IV785+56),"")</f>
      </c>
      <c r="IR785">
        <f>IF($IW785&gt;=57,INDEX($GL:$GL,$IV785+57),"")</f>
      </c>
      <c r="IS785">
        <f>IF($IW785&gt;=58,INDEX($GL:$GL,$IV785+58),"")</f>
      </c>
      <c r="IT785">
        <f>IF($IW785&gt;=59,INDEX($GL:$GL,$IV785+59),"")</f>
      </c>
      <c r="IU785">
        <f>IF($IW785&gt;=60,INDEX($GL:$GL,$IV785+60),"")</f>
      </c>
      <c r="IV785">
        <f>IFERROR(MATCH($GK785,$GL$2:$GL$324,0)+1,0)</f>
      </c>
      <c r="IW785">
        <f>IFERROR(INDEX($GM$2:$GM$324,MATCH($GK785,$GL$2:$GL$324,0)),0)</f>
      </c>
      <c r="IX785" t="s">
        <v>34</v>
      </c>
      <c r="IY785" t="s">
        <v>34</v>
      </c>
    </row>
    <row r="786" spans="1:259" x14ac:dyDescent="0.25">
      <c r="K786">
        <f>IF(OR($N786="",$J786=""),"",IFERROR($N786/$J786,0))</f>
      </c>
      <c r="L786">
        <f>IF($N786="","",
SUM($M786,$O786,$T786,$P786,$R786)*
(1-IF($U786="",0,VALUE($U786)/100)))</f>
      </c>
      <c r="M786">
        <f>IF($N786="","",$N786)</f>
      </c>
      <c r="O786">
        <f>IF($N786="","",
IF($H786="","",
IF(ISNUMBER(SEARCH("exempt",LOWER($H786))),0,
$N786*(VALUE(SUBSTITUTE($H786,"%",""))/100))))</f>
      </c>
      <c r="V786">
        <f>IFERROR(IF(FIND(" - ",$E786)&gt;0,MID($E786,FIND(" - ",$E786)+3,LEN($E786)),""),"")</f>
      </c>
      <c r="AE786" t="s">
        <v>1367</v>
      </c>
      <c r="AJ786">
        <f>IFERROR(LEFT($E786,FIND(" - ",$E786)-1),$E786)</f>
      </c>
      <c r="AM786">
        <f>IF($CB786&gt;=1,INDEX($AK:$AK,$CA786+1),"")</f>
      </c>
      <c r="AN786">
        <f>IF($CB786&gt;=2,INDEX($AK:$AK,$CA786+2),"")</f>
      </c>
      <c r="AO786">
        <f>IF($CB786&gt;=3,INDEX($AK:$AK,$CA786+3),"")</f>
      </c>
      <c r="AP786">
        <f>IF($CB786&gt;=4,INDEX($AK:$AK,$CA786+4),"")</f>
      </c>
      <c r="AQ786">
        <f>IF($CB786&gt;=5,INDEX($AK:$AK,$CA786+5),"")</f>
      </c>
      <c r="AR786">
        <f>IF($CB786&gt;=6,INDEX($AK:$AK,$CA786+6),"")</f>
      </c>
      <c r="AS786">
        <f>IF($CB786&gt;=7,INDEX($AK:$AK,$CA786+7),"")</f>
      </c>
      <c r="AT786">
        <f>IF($CB786&gt;=8,INDEX($AK:$AK,$CA786+8),"")</f>
      </c>
      <c r="AU786">
        <f>IF($CB786&gt;=9,INDEX($AK:$AK,$CA786+9),"")</f>
      </c>
      <c r="AV786">
        <f>IF($CB786&gt;=10,INDEX($AK:$AK,$CA786+10),"")</f>
      </c>
      <c r="AW786">
        <f>IF($CB786&gt;=11,INDEX($AK:$AK,$CA786+11),"")</f>
      </c>
      <c r="AX786">
        <f>IF($CB786&gt;=12,INDEX($AK:$AK,$CA786+12),"")</f>
      </c>
      <c r="AY786">
        <f>IF($CB786&gt;=13,INDEX($AK:$AK,$CA786+13),"")</f>
      </c>
      <c r="AZ786">
        <f>IF($CB786&gt;=14,INDEX($AK:$AK,$CA786+14),"")</f>
      </c>
      <c r="BA786">
        <f>IF($CB786&gt;=15,INDEX($AK:$AK,$CA786+15),"")</f>
      </c>
      <c r="BB786">
        <f>IF($CB786&gt;=16,INDEX($AK:$AK,$CA786+16),"")</f>
      </c>
      <c r="BC786">
        <f>IF($CB786&gt;=17,INDEX($AK:$AK,$CA786+17),"")</f>
      </c>
      <c r="BD786">
        <f>IF($CB786&gt;=18,INDEX($AK:$AK,$CA786+18),"")</f>
      </c>
      <c r="BE786">
        <f>IF($CB786&gt;=19,INDEX($AK:$AK,$CA786+19),"")</f>
      </c>
      <c r="BF786">
        <f>IF($CB786&gt;=20,INDEX($AK:$AK,$CA786+20),"")</f>
      </c>
      <c r="BG786">
        <f>IF($CB786&gt;=21,INDEX($AK:$AK,$CA786+21),"")</f>
      </c>
      <c r="BH786">
        <f>IF($CB786&gt;=22,INDEX($AK:$AK,$CA786+22),"")</f>
      </c>
      <c r="BI786">
        <f>IF($CB786&gt;=23,INDEX($AK:$AK,$CA786+23),"")</f>
      </c>
      <c r="BJ786">
        <f>IF($CB786&gt;=24,INDEX($AK:$AK,$CA786+24),"")</f>
      </c>
      <c r="BK786">
        <f>IF($CB786&gt;=25,INDEX($AK:$AK,$CA786+25),"")</f>
      </c>
      <c r="BL786">
        <f>IF($CB786&gt;=26,INDEX($AK:$AK,$CA786+26),"")</f>
      </c>
      <c r="BM786">
        <f>IF($CB786&gt;=27,INDEX($AK:$AK,$CA786+27),"")</f>
      </c>
      <c r="BN786">
        <f>IF($CB786&gt;=28,INDEX($AK:$AK,$CA786+28),"")</f>
      </c>
      <c r="BO786">
        <f>IF($CB786&gt;=29,INDEX($AK:$AK,$CA786+29),"")</f>
      </c>
      <c r="BP786">
        <f>IF($CB786&gt;=30,INDEX($AK:$AK,$CA786+30),"")</f>
      </c>
      <c r="BQ786">
        <f>IF($CB786&gt;=31,INDEX($AK:$AK,$CA786+31),"")</f>
      </c>
      <c r="BR786">
        <f>IF($CB786&gt;=32,INDEX($AK:$AK,$CA786+32),"")</f>
      </c>
      <c r="BS786">
        <f>IF($CB786&gt;=33,INDEX($AK:$AK,$CA786+33),"")</f>
      </c>
      <c r="BT786">
        <f>IF($CB786&gt;=34,INDEX($AK:$AK,$CA786+34),"")</f>
      </c>
      <c r="BU786">
        <f>IF($CB786&gt;=35,INDEX($AK:$AK,$CA786+35),"")</f>
      </c>
      <c r="BV786">
        <f>IF($CB786&gt;=36,INDEX($AK:$AK,$CA786+36),"")</f>
      </c>
      <c r="BW786">
        <f>IF($CB786&gt;=37,INDEX($AK:$AK,$CA786+37),"")</f>
      </c>
      <c r="BX786">
        <f>IF($CB786&gt;=38,INDEX($AK:$AK,$CA786+38),"")</f>
      </c>
      <c r="BY786">
        <f>IF($CB786&gt;=39,INDEX($AK:$AK,$CA786+39),"")</f>
      </c>
      <c r="BZ786">
        <f>IF($CB786&gt;=40,INDEX($AK:$AK,$CA786+40),"")</f>
      </c>
      <c r="CA786">
        <f>IFERROR(MATCH($AJ786,$AK$2:$AK$134,0)+1,0)</f>
      </c>
      <c r="CB786">
        <f>IFERROR(INDEX($AL$2:$AL$134,MATCH($AJ786,$AK$2:$AK$134,0)),0)</f>
      </c>
      <c r="CC786">
        <f>IFERROR(LEFT($F786,FIND(" - ",$F786)-1),$F786)</f>
      </c>
      <c r="CF786">
        <f>IF($DA786&gt;=1,INDEX($CD:$CD,$CZ786+1),"")</f>
      </c>
      <c r="CG786">
        <f>IF($DA786&gt;=2,INDEX($CD:$CD,$CZ786+2),"")</f>
      </c>
      <c r="CH786">
        <f>IF($DA786&gt;=3,INDEX($CD:$CD,$CZ786+3),"")</f>
      </c>
      <c r="CI786">
        <f>IF($DA786&gt;=4,INDEX($CD:$CD,$CZ786+4),"")</f>
      </c>
      <c r="CJ786">
        <f>IF($DA786&gt;=5,INDEX($CD:$CD,$CZ786+5),"")</f>
      </c>
      <c r="CK786">
        <f>IF($DA786&gt;=6,INDEX($CD:$CD,$CZ786+6),"")</f>
      </c>
      <c r="CL786">
        <f>IF($DA786&gt;=7,INDEX($CD:$CD,$CZ786+7),"")</f>
      </c>
      <c r="CM786">
        <f>IF($DA786&gt;=8,INDEX($CD:$CD,$CZ786+8),"")</f>
      </c>
      <c r="CN786">
        <f>IF($DA786&gt;=9,INDEX($CD:$CD,$CZ786+9),"")</f>
      </c>
      <c r="CO786">
        <f>IF($DA786&gt;=10,INDEX($CD:$CD,$CZ786+10),"")</f>
      </c>
      <c r="CP786">
        <f>IF($DA786&gt;=11,INDEX($CD:$CD,$CZ786+11),"")</f>
      </c>
      <c r="CQ786">
        <f>IF($DA786&gt;=12,INDEX($CD:$CD,$CZ786+12),"")</f>
      </c>
      <c r="CR786">
        <f>IF($DA786&gt;=13,INDEX($CD:$CD,$CZ786+13),"")</f>
      </c>
      <c r="CS786">
        <f>IF($DA786&gt;=14,INDEX($CD:$CD,$CZ786+14),"")</f>
      </c>
      <c r="CT786">
        <f>IF($DA786&gt;=15,INDEX($CD:$CD,$CZ786+15),"")</f>
      </c>
      <c r="CU786">
        <f>IF($DA786&gt;=16,INDEX($CD:$CD,$CZ786+16),"")</f>
      </c>
      <c r="CV786">
        <f>IF($DA786&gt;=17,INDEX($CD:$CD,$CZ786+17),"")</f>
      </c>
      <c r="CW786">
        <f>IF($DA786&gt;=18,INDEX($CD:$CD,$CZ786+18),"")</f>
      </c>
      <c r="CX786">
        <f>IF($DA786&gt;=19,INDEX($CD:$CD,$CZ786+19),"")</f>
      </c>
      <c r="CY786">
        <f>IF($DA786&gt;=20,INDEX($CD:$CD,$CZ786+20),"")</f>
      </c>
      <c r="CZ786">
        <f>IFERROR(MATCH($CC786,$CD$2:$CD$263,0)+1,0)</f>
      </c>
      <c r="DA786">
        <f>IFERROR(INDEX($CE$2:$CE$263,MATCH($CC786,$CD$2:$CD$263,0)),0)</f>
      </c>
      <c r="DB786">
        <f>IFERROR(INDEX($AI:$AI,MATCH($H786,$AH:$AH,0))&amp;"","")</f>
      </c>
      <c r="DF786">
        <f>IF($GI786&gt;=1,INDEX($DC:$DC,$GH786+1),"")</f>
      </c>
      <c r="DG786">
        <f>IF($GI786&gt;=2,INDEX($DC:$DC,$GH786+2),"")</f>
      </c>
      <c r="DH786">
        <f>IF($GI786&gt;=3,INDEX($DC:$DC,$GH786+3),"")</f>
      </c>
      <c r="DI786">
        <f>IF($GI786&gt;=4,INDEX($DC:$DC,$GH786+4),"")</f>
      </c>
      <c r="DJ786">
        <f>IF($GI786&gt;=5,INDEX($DC:$DC,$GH786+5),"")</f>
      </c>
      <c r="DK786">
        <f>IF($GI786&gt;=6,INDEX($DC:$DC,$GH786+6),"")</f>
      </c>
      <c r="DL786">
        <f>IF($GI786&gt;=7,INDEX($DC:$DC,$GH786+7),"")</f>
      </c>
      <c r="DM786">
        <f>IF($GI786&gt;=8,INDEX($DC:$DC,$GH786+8),"")</f>
      </c>
      <c r="DN786">
        <f>IF($GI786&gt;=9,INDEX($DC:$DC,$GH786+9),"")</f>
      </c>
      <c r="DO786">
        <f>IF($GI786&gt;=10,INDEX($DC:$DC,$GH786+10),"")</f>
      </c>
      <c r="DP786">
        <f>IF($GI786&gt;=11,INDEX($DC:$DC,$GH786+11),"")</f>
      </c>
      <c r="DQ786">
        <f>IF($GI786&gt;=12,INDEX($DC:$DC,$GH786+12),"")</f>
      </c>
      <c r="DR786">
        <f>IF($GI786&gt;=13,INDEX($DC:$DC,$GH786+13),"")</f>
      </c>
      <c r="DS786">
        <f>IF($GI786&gt;=14,INDEX($DC:$DC,$GH786+14),"")</f>
      </c>
      <c r="DT786">
        <f>IF($GI786&gt;=15,INDEX($DC:$DC,$GH786+15),"")</f>
      </c>
      <c r="DU786">
        <f>IF($GI786&gt;=16,INDEX($DC:$DC,$GH786+16),"")</f>
      </c>
      <c r="DV786">
        <f>IF($GI786&gt;=17,INDEX($DC:$DC,$GH786+17),"")</f>
      </c>
      <c r="DW786">
        <f>IF($GI786&gt;=18,INDEX($DC:$DC,$GH786+18),"")</f>
      </c>
      <c r="DX786">
        <f>IF($GI786&gt;=19,INDEX($DC:$DC,$GH786+19),"")</f>
      </c>
      <c r="DY786">
        <f>IF($GI786&gt;=20,INDEX($DC:$DC,$GH786+20),"")</f>
      </c>
      <c r="DZ786">
        <f>IF($GI786&gt;=21,INDEX($DC:$DC,$GH786+21),"")</f>
      </c>
      <c r="EA786">
        <f>IF($GI786&gt;=22,INDEX($DC:$DC,$GH786+22),"")</f>
      </c>
      <c r="EB786">
        <f>IF($GI786&gt;=23,INDEX($DC:$DC,$GH786+23),"")</f>
      </c>
      <c r="EC786">
        <f>IF($GI786&gt;=24,INDEX($DC:$DC,$GH786+24),"")</f>
      </c>
      <c r="ED786">
        <f>IF($GI786&gt;=25,INDEX($DC:$DC,$GH786+25),"")</f>
      </c>
      <c r="EE786">
        <f>IF($GI786&gt;=26,INDEX($DC:$DC,$GH786+26),"")</f>
      </c>
      <c r="EF786">
        <f>IF($GI786&gt;=27,INDEX($DC:$DC,$GH786+27),"")</f>
      </c>
      <c r="EG786">
        <f>IF($GI786&gt;=28,INDEX($DC:$DC,$GH786+28),"")</f>
      </c>
      <c r="EH786">
        <f>IF($GI786&gt;=29,INDEX($DC:$DC,$GH786+29),"")</f>
      </c>
      <c r="EI786">
        <f>IF($GI786&gt;=30,INDEX($DC:$DC,$GH786+30),"")</f>
      </c>
      <c r="EJ786">
        <f>IF($GI786&gt;=31,INDEX($DC:$DC,$GH786+31),"")</f>
      </c>
      <c r="EK786">
        <f>IF($GI786&gt;=32,INDEX($DC:$DC,$GH786+32),"")</f>
      </c>
      <c r="EL786">
        <f>IF($GI786&gt;=33,INDEX($DC:$DC,$GH786+33),"")</f>
      </c>
      <c r="EM786">
        <f>IF($GI786&gt;=34,INDEX($DC:$DC,$GH786+34),"")</f>
      </c>
      <c r="EN786">
        <f>IF($GI786&gt;=35,INDEX($DC:$DC,$GH786+35),"")</f>
      </c>
      <c r="EO786">
        <f>IF($GI786&gt;=36,INDEX($DC:$DC,$GH786+36),"")</f>
      </c>
      <c r="EP786">
        <f>IF($GI786&gt;=37,INDEX($DC:$DC,$GH786+37),"")</f>
      </c>
      <c r="EQ786">
        <f>IF($GI786&gt;=38,INDEX($DC:$DC,$GH786+38),"")</f>
      </c>
      <c r="ER786">
        <f>IF($GI786&gt;=39,INDEX($DC:$DC,$GH786+39),"")</f>
      </c>
      <c r="ES786">
        <f>IF($GI786&gt;=40,INDEX($DC:$DC,$GH786+40),"")</f>
      </c>
      <c r="ET786">
        <f>IF($GI786&gt;=1,INDEX($DD:$DD,$GH786+1),"")</f>
      </c>
      <c r="EU786">
        <f>IF($GI786&gt;=2,INDEX($DD:$DD,$GH786+2),"")</f>
      </c>
      <c r="EV786">
        <f>IF($GI786&gt;=3,INDEX($DD:$DD,$GH786+3),"")</f>
      </c>
      <c r="EW786">
        <f>IF($GI786&gt;=4,INDEX($DD:$DD,$GH786+4),"")</f>
      </c>
      <c r="EX786">
        <f>IF($GI786&gt;=5,INDEX($DD:$DD,$GH786+5),"")</f>
      </c>
      <c r="EY786">
        <f>IF($GI786&gt;=6,INDEX($DD:$DD,$GH786+6),"")</f>
      </c>
      <c r="EZ786">
        <f>IF($GI786&gt;=7,INDEX($DD:$DD,$GH786+7),"")</f>
      </c>
      <c r="FA786">
        <f>IF($GI786&gt;=8,INDEX($DD:$DD,$GH786+8),"")</f>
      </c>
      <c r="FB786">
        <f>IF($GI786&gt;=9,INDEX($DD:$DD,$GH786+9),"")</f>
      </c>
      <c r="FC786">
        <f>IF($GI786&gt;=10,INDEX($DD:$DD,$GH786+10),"")</f>
      </c>
      <c r="FD786">
        <f>IF($GI786&gt;=11,INDEX($DD:$DD,$GH786+11),"")</f>
      </c>
      <c r="FE786">
        <f>IF($GI786&gt;=12,INDEX($DD:$DD,$GH786+12),"")</f>
      </c>
      <c r="FF786">
        <f>IF($GI786&gt;=13,INDEX($DD:$DD,$GH786+13),"")</f>
      </c>
      <c r="FG786">
        <f>IF($GI786&gt;=14,INDEX($DD:$DD,$GH786+14),"")</f>
      </c>
      <c r="FH786">
        <f>IF($GI786&gt;=15,INDEX($DD:$DD,$GH786+15),"")</f>
      </c>
      <c r="FI786">
        <f>IF($GI786&gt;=16,INDEX($DD:$DD,$GH786+16),"")</f>
      </c>
      <c r="FJ786">
        <f>IF($GI786&gt;=17,INDEX($DD:$DD,$GH786+17),"")</f>
      </c>
      <c r="FK786">
        <f>IF($GI786&gt;=18,INDEX($DD:$DD,$GH786+18),"")</f>
      </c>
      <c r="FL786">
        <f>IF($GI786&gt;=19,INDEX($DD:$DD,$GH786+19),"")</f>
      </c>
      <c r="FM786">
        <f>IF($GI786&gt;=20,INDEX($DD:$DD,$GH786+20),"")</f>
      </c>
      <c r="FN786">
        <f>IF($GI786&gt;=21,INDEX($DD:$DD,$GH786+21),"")</f>
      </c>
      <c r="FO786">
        <f>IF($GI786&gt;=22,INDEX($DD:$DD,$GH786+22),"")</f>
      </c>
      <c r="FP786">
        <f>IF($GI786&gt;=23,INDEX($DD:$DD,$GH786+23),"")</f>
      </c>
      <c r="FQ786">
        <f>IF($GI786&gt;=24,INDEX($DD:$DD,$GH786+24),"")</f>
      </c>
      <c r="FR786">
        <f>IF($GI786&gt;=25,INDEX($DD:$DD,$GH786+25),"")</f>
      </c>
      <c r="FS786">
        <f>IF($GI786&gt;=26,INDEX($DD:$DD,$GH786+26),"")</f>
      </c>
      <c r="FT786">
        <f>IF($GI786&gt;=27,INDEX($DD:$DD,$GH786+27),"")</f>
      </c>
      <c r="FU786">
        <f>IF($GI786&gt;=28,INDEX($DD:$DD,$GH786+28),"")</f>
      </c>
      <c r="FV786">
        <f>IF($GI786&gt;=29,INDEX($DD:$DD,$GH786+29),"")</f>
      </c>
      <c r="FW786">
        <f>IF($GI786&gt;=30,INDEX($DD:$DD,$GH786+30),"")</f>
      </c>
      <c r="FX786">
        <f>IF($GI786&gt;=31,INDEX($DD:$DD,$GH786+31),"")</f>
      </c>
      <c r="FY786">
        <f>IF($GI786&gt;=32,INDEX($DD:$DD,$GH786+32),"")</f>
      </c>
      <c r="FZ786">
        <f>IF($GI786&gt;=33,INDEX($DD:$DD,$GH786+33),"")</f>
      </c>
      <c r="GA786">
        <f>IF($GI786&gt;=34,INDEX($DD:$DD,$GH786+34),"")</f>
      </c>
      <c r="GB786">
        <f>IF($GI786&gt;=35,INDEX($DD:$DD,$GH786+35),"")</f>
      </c>
      <c r="GC786">
        <f>IF($GI786&gt;=36,INDEX($DD:$DD,$GH786+36),"")</f>
      </c>
      <c r="GD786">
        <f>IF($GI786&gt;=37,INDEX($DD:$DD,$GH786+37),"")</f>
      </c>
      <c r="GE786">
        <f>IF($GI786&gt;=38,INDEX($DD:$DD,$GH786+38),"")</f>
      </c>
      <c r="GF786">
        <f>IF($GI786&gt;=39,INDEX($DD:$DD,$GH786+39),"")</f>
      </c>
      <c r="GG786">
        <f>IF($GI786&gt;=40,INDEX($DD:$DD,$GH786+40),"")</f>
      </c>
      <c r="GH786">
        <f>IFERROR(MATCH($DB786,$DC$2:$DC$148,0)+1,0)</f>
      </c>
      <c r="GI786">
        <f>IFERROR(INDEX($DE$2:$DE$148,MATCH($DB786,$DC$2:$DC$148,0)),0)</f>
      </c>
      <c r="GJ786">
        <f>IFERROR(MATCH($S786,$DF$786:$ES$786,0),0)</f>
      </c>
      <c r="GK786">
        <f>IF($GJ786&gt;0,INDEX($ET$786:$GG$786,$GJ786),"")</f>
      </c>
      <c r="GN786">
        <f>IF($IW786&gt;=1,INDEX($GL:$GL,$IV786+1),"")</f>
      </c>
      <c r="GO786">
        <f>IF($IW786&gt;=2,INDEX($GL:$GL,$IV786+2),"")</f>
      </c>
      <c r="GP786">
        <f>IF($IW786&gt;=3,INDEX($GL:$GL,$IV786+3),"")</f>
      </c>
      <c r="GQ786">
        <f>IF($IW786&gt;=4,INDEX($GL:$GL,$IV786+4),"")</f>
      </c>
      <c r="GR786">
        <f>IF($IW786&gt;=5,INDEX($GL:$GL,$IV786+5),"")</f>
      </c>
      <c r="GS786">
        <f>IF($IW786&gt;=6,INDEX($GL:$GL,$IV786+6),"")</f>
      </c>
      <c r="GT786">
        <f>IF($IW786&gt;=7,INDEX($GL:$GL,$IV786+7),"")</f>
      </c>
      <c r="GU786">
        <f>IF($IW786&gt;=8,INDEX($GL:$GL,$IV786+8),"")</f>
      </c>
      <c r="GV786">
        <f>IF($IW786&gt;=9,INDEX($GL:$GL,$IV786+9),"")</f>
      </c>
      <c r="GW786">
        <f>IF($IW786&gt;=10,INDEX($GL:$GL,$IV786+10),"")</f>
      </c>
      <c r="GX786">
        <f>IF($IW786&gt;=11,INDEX($GL:$GL,$IV786+11),"")</f>
      </c>
      <c r="GY786">
        <f>IF($IW786&gt;=12,INDEX($GL:$GL,$IV786+12),"")</f>
      </c>
      <c r="GZ786">
        <f>IF($IW786&gt;=13,INDEX($GL:$GL,$IV786+13),"")</f>
      </c>
      <c r="HA786">
        <f>IF($IW786&gt;=14,INDEX($GL:$GL,$IV786+14),"")</f>
      </c>
      <c r="HB786">
        <f>IF($IW786&gt;=15,INDEX($GL:$GL,$IV786+15),"")</f>
      </c>
      <c r="HC786">
        <f>IF($IW786&gt;=16,INDEX($GL:$GL,$IV786+16),"")</f>
      </c>
      <c r="HD786">
        <f>IF($IW786&gt;=17,INDEX($GL:$GL,$IV786+17),"")</f>
      </c>
      <c r="HE786">
        <f>IF($IW786&gt;=18,INDEX($GL:$GL,$IV786+18),"")</f>
      </c>
      <c r="HF786">
        <f>IF($IW786&gt;=19,INDEX($GL:$GL,$IV786+19),"")</f>
      </c>
      <c r="HG786">
        <f>IF($IW786&gt;=20,INDEX($GL:$GL,$IV786+20),"")</f>
      </c>
      <c r="HH786">
        <f>IF($IW786&gt;=21,INDEX($GL:$GL,$IV786+21),"")</f>
      </c>
      <c r="HI786">
        <f>IF($IW786&gt;=22,INDEX($GL:$GL,$IV786+22),"")</f>
      </c>
      <c r="HJ786">
        <f>IF($IW786&gt;=23,INDEX($GL:$GL,$IV786+23),"")</f>
      </c>
      <c r="HK786">
        <f>IF($IW786&gt;=24,INDEX($GL:$GL,$IV786+24),"")</f>
      </c>
      <c r="HL786">
        <f>IF($IW786&gt;=25,INDEX($GL:$GL,$IV786+25),"")</f>
      </c>
      <c r="HM786">
        <f>IF($IW786&gt;=26,INDEX($GL:$GL,$IV786+26),"")</f>
      </c>
      <c r="HN786">
        <f>IF($IW786&gt;=27,INDEX($GL:$GL,$IV786+27),"")</f>
      </c>
      <c r="HO786">
        <f>IF($IW786&gt;=28,INDEX($GL:$GL,$IV786+28),"")</f>
      </c>
      <c r="HP786">
        <f>IF($IW786&gt;=29,INDEX($GL:$GL,$IV786+29),"")</f>
      </c>
      <c r="HQ786">
        <f>IF($IW786&gt;=30,INDEX($GL:$GL,$IV786+30),"")</f>
      </c>
      <c r="HR786">
        <f>IF($IW786&gt;=31,INDEX($GL:$GL,$IV786+31),"")</f>
      </c>
      <c r="HS786">
        <f>IF($IW786&gt;=32,INDEX($GL:$GL,$IV786+32),"")</f>
      </c>
      <c r="HT786">
        <f>IF($IW786&gt;=33,INDEX($GL:$GL,$IV786+33),"")</f>
      </c>
      <c r="HU786">
        <f>IF($IW786&gt;=34,INDEX($GL:$GL,$IV786+34),"")</f>
      </c>
      <c r="HV786">
        <f>IF($IW786&gt;=35,INDEX($GL:$GL,$IV786+35),"")</f>
      </c>
      <c r="HW786">
        <f>IF($IW786&gt;=36,INDEX($GL:$GL,$IV786+36),"")</f>
      </c>
      <c r="HX786">
        <f>IF($IW786&gt;=37,INDEX($GL:$GL,$IV786+37),"")</f>
      </c>
      <c r="HY786">
        <f>IF($IW786&gt;=38,INDEX($GL:$GL,$IV786+38),"")</f>
      </c>
      <c r="HZ786">
        <f>IF($IW786&gt;=39,INDEX($GL:$GL,$IV786+39),"")</f>
      </c>
      <c r="IA786">
        <f>IF($IW786&gt;=40,INDEX($GL:$GL,$IV786+40),"")</f>
      </c>
      <c r="IB786">
        <f>IF($IW786&gt;=41,INDEX($GL:$GL,$IV786+41),"")</f>
      </c>
      <c r="IC786">
        <f>IF($IW786&gt;=42,INDEX($GL:$GL,$IV786+42),"")</f>
      </c>
      <c r="ID786">
        <f>IF($IW786&gt;=43,INDEX($GL:$GL,$IV786+43),"")</f>
      </c>
      <c r="IE786">
        <f>IF($IW786&gt;=44,INDEX($GL:$GL,$IV786+44),"")</f>
      </c>
      <c r="IF786">
        <f>IF($IW786&gt;=45,INDEX($GL:$GL,$IV786+45),"")</f>
      </c>
      <c r="IG786">
        <f>IF($IW786&gt;=46,INDEX($GL:$GL,$IV786+46),"")</f>
      </c>
      <c r="IH786">
        <f>IF($IW786&gt;=47,INDEX($GL:$GL,$IV786+47),"")</f>
      </c>
      <c r="II786">
        <f>IF($IW786&gt;=48,INDEX($GL:$GL,$IV786+48),"")</f>
      </c>
      <c r="IJ786">
        <f>IF($IW786&gt;=49,INDEX($GL:$GL,$IV786+49),"")</f>
      </c>
      <c r="IK786">
        <f>IF($IW786&gt;=50,INDEX($GL:$GL,$IV786+50),"")</f>
      </c>
      <c r="IL786">
        <f>IF($IW786&gt;=51,INDEX($GL:$GL,$IV786+51),"")</f>
      </c>
      <c r="IM786">
        <f>IF($IW786&gt;=52,INDEX($GL:$GL,$IV786+52),"")</f>
      </c>
      <c r="IN786">
        <f>IF($IW786&gt;=53,INDEX($GL:$GL,$IV786+53),"")</f>
      </c>
      <c r="IO786">
        <f>IF($IW786&gt;=54,INDEX($GL:$GL,$IV786+54),"")</f>
      </c>
      <c r="IP786">
        <f>IF($IW786&gt;=55,INDEX($GL:$GL,$IV786+55),"")</f>
      </c>
      <c r="IQ786">
        <f>IF($IW786&gt;=56,INDEX($GL:$GL,$IV786+56),"")</f>
      </c>
      <c r="IR786">
        <f>IF($IW786&gt;=57,INDEX($GL:$GL,$IV786+57),"")</f>
      </c>
      <c r="IS786">
        <f>IF($IW786&gt;=58,INDEX($GL:$GL,$IV786+58),"")</f>
      </c>
      <c r="IT786">
        <f>IF($IW786&gt;=59,INDEX($GL:$GL,$IV786+59),"")</f>
      </c>
      <c r="IU786">
        <f>IF($IW786&gt;=60,INDEX($GL:$GL,$IV786+60),"")</f>
      </c>
      <c r="IV786">
        <f>IFERROR(MATCH($GK786,$GL$2:$GL$324,0)+1,0)</f>
      </c>
      <c r="IW786">
        <f>IFERROR(INDEX($GM$2:$GM$324,MATCH($GK786,$GL$2:$GL$324,0)),0)</f>
      </c>
      <c r="IX786" t="s">
        <v>34</v>
      </c>
      <c r="IY786" t="s">
        <v>34</v>
      </c>
    </row>
    <row r="787" spans="1:259" x14ac:dyDescent="0.25">
      <c r="K787">
        <f>IF(OR($N787="",$J787=""),"",IFERROR($N787/$J787,0))</f>
      </c>
      <c r="L787">
        <f>IF($N787="","",
SUM($M787,$O787,$T787,$P787,$R787)*
(1-IF($U787="",0,VALUE($U787)/100)))</f>
      </c>
      <c r="M787">
        <f>IF($N787="","",$N787)</f>
      </c>
      <c r="O787">
        <f>IF($N787="","",
IF($H787="","",
IF(ISNUMBER(SEARCH("exempt",LOWER($H787))),0,
$N787*(VALUE(SUBSTITUTE($H787,"%",""))/100))))</f>
      </c>
      <c r="V787">
        <f>IFERROR(IF(FIND(" - ",$E787)&gt;0,MID($E787,FIND(" - ",$E787)+3,LEN($E787)),""),"")</f>
      </c>
      <c r="AE787" t="s">
        <v>1368</v>
      </c>
      <c r="AJ787">
        <f>IFERROR(LEFT($E787,FIND(" - ",$E787)-1),$E787)</f>
      </c>
      <c r="AM787">
        <f>IF($CB787&gt;=1,INDEX($AK:$AK,$CA787+1),"")</f>
      </c>
      <c r="AN787">
        <f>IF($CB787&gt;=2,INDEX($AK:$AK,$CA787+2),"")</f>
      </c>
      <c r="AO787">
        <f>IF($CB787&gt;=3,INDEX($AK:$AK,$CA787+3),"")</f>
      </c>
      <c r="AP787">
        <f>IF($CB787&gt;=4,INDEX($AK:$AK,$CA787+4),"")</f>
      </c>
      <c r="AQ787">
        <f>IF($CB787&gt;=5,INDEX($AK:$AK,$CA787+5),"")</f>
      </c>
      <c r="AR787">
        <f>IF($CB787&gt;=6,INDEX($AK:$AK,$CA787+6),"")</f>
      </c>
      <c r="AS787">
        <f>IF($CB787&gt;=7,INDEX($AK:$AK,$CA787+7),"")</f>
      </c>
      <c r="AT787">
        <f>IF($CB787&gt;=8,INDEX($AK:$AK,$CA787+8),"")</f>
      </c>
      <c r="AU787">
        <f>IF($CB787&gt;=9,INDEX($AK:$AK,$CA787+9),"")</f>
      </c>
      <c r="AV787">
        <f>IF($CB787&gt;=10,INDEX($AK:$AK,$CA787+10),"")</f>
      </c>
      <c r="AW787">
        <f>IF($CB787&gt;=11,INDEX($AK:$AK,$CA787+11),"")</f>
      </c>
      <c r="AX787">
        <f>IF($CB787&gt;=12,INDEX($AK:$AK,$CA787+12),"")</f>
      </c>
      <c r="AY787">
        <f>IF($CB787&gt;=13,INDEX($AK:$AK,$CA787+13),"")</f>
      </c>
      <c r="AZ787">
        <f>IF($CB787&gt;=14,INDEX($AK:$AK,$CA787+14),"")</f>
      </c>
      <c r="BA787">
        <f>IF($CB787&gt;=15,INDEX($AK:$AK,$CA787+15),"")</f>
      </c>
      <c r="BB787">
        <f>IF($CB787&gt;=16,INDEX($AK:$AK,$CA787+16),"")</f>
      </c>
      <c r="BC787">
        <f>IF($CB787&gt;=17,INDEX($AK:$AK,$CA787+17),"")</f>
      </c>
      <c r="BD787">
        <f>IF($CB787&gt;=18,INDEX($AK:$AK,$CA787+18),"")</f>
      </c>
      <c r="BE787">
        <f>IF($CB787&gt;=19,INDEX($AK:$AK,$CA787+19),"")</f>
      </c>
      <c r="BF787">
        <f>IF($CB787&gt;=20,INDEX($AK:$AK,$CA787+20),"")</f>
      </c>
      <c r="BG787">
        <f>IF($CB787&gt;=21,INDEX($AK:$AK,$CA787+21),"")</f>
      </c>
      <c r="BH787">
        <f>IF($CB787&gt;=22,INDEX($AK:$AK,$CA787+22),"")</f>
      </c>
      <c r="BI787">
        <f>IF($CB787&gt;=23,INDEX($AK:$AK,$CA787+23),"")</f>
      </c>
      <c r="BJ787">
        <f>IF($CB787&gt;=24,INDEX($AK:$AK,$CA787+24),"")</f>
      </c>
      <c r="BK787">
        <f>IF($CB787&gt;=25,INDEX($AK:$AK,$CA787+25),"")</f>
      </c>
      <c r="BL787">
        <f>IF($CB787&gt;=26,INDEX($AK:$AK,$CA787+26),"")</f>
      </c>
      <c r="BM787">
        <f>IF($CB787&gt;=27,INDEX($AK:$AK,$CA787+27),"")</f>
      </c>
      <c r="BN787">
        <f>IF($CB787&gt;=28,INDEX($AK:$AK,$CA787+28),"")</f>
      </c>
      <c r="BO787">
        <f>IF($CB787&gt;=29,INDEX($AK:$AK,$CA787+29),"")</f>
      </c>
      <c r="BP787">
        <f>IF($CB787&gt;=30,INDEX($AK:$AK,$CA787+30),"")</f>
      </c>
      <c r="BQ787">
        <f>IF($CB787&gt;=31,INDEX($AK:$AK,$CA787+31),"")</f>
      </c>
      <c r="BR787">
        <f>IF($CB787&gt;=32,INDEX($AK:$AK,$CA787+32),"")</f>
      </c>
      <c r="BS787">
        <f>IF($CB787&gt;=33,INDEX($AK:$AK,$CA787+33),"")</f>
      </c>
      <c r="BT787">
        <f>IF($CB787&gt;=34,INDEX($AK:$AK,$CA787+34),"")</f>
      </c>
      <c r="BU787">
        <f>IF($CB787&gt;=35,INDEX($AK:$AK,$CA787+35),"")</f>
      </c>
      <c r="BV787">
        <f>IF($CB787&gt;=36,INDEX($AK:$AK,$CA787+36),"")</f>
      </c>
      <c r="BW787">
        <f>IF($CB787&gt;=37,INDEX($AK:$AK,$CA787+37),"")</f>
      </c>
      <c r="BX787">
        <f>IF($CB787&gt;=38,INDEX($AK:$AK,$CA787+38),"")</f>
      </c>
      <c r="BY787">
        <f>IF($CB787&gt;=39,INDEX($AK:$AK,$CA787+39),"")</f>
      </c>
      <c r="BZ787">
        <f>IF($CB787&gt;=40,INDEX($AK:$AK,$CA787+40),"")</f>
      </c>
      <c r="CA787">
        <f>IFERROR(MATCH($AJ787,$AK$2:$AK$134,0)+1,0)</f>
      </c>
      <c r="CB787">
        <f>IFERROR(INDEX($AL$2:$AL$134,MATCH($AJ787,$AK$2:$AK$134,0)),0)</f>
      </c>
      <c r="CC787">
        <f>IFERROR(LEFT($F787,FIND(" - ",$F787)-1),$F787)</f>
      </c>
      <c r="CF787">
        <f>IF($DA787&gt;=1,INDEX($CD:$CD,$CZ787+1),"")</f>
      </c>
      <c r="CG787">
        <f>IF($DA787&gt;=2,INDEX($CD:$CD,$CZ787+2),"")</f>
      </c>
      <c r="CH787">
        <f>IF($DA787&gt;=3,INDEX($CD:$CD,$CZ787+3),"")</f>
      </c>
      <c r="CI787">
        <f>IF($DA787&gt;=4,INDEX($CD:$CD,$CZ787+4),"")</f>
      </c>
      <c r="CJ787">
        <f>IF($DA787&gt;=5,INDEX($CD:$CD,$CZ787+5),"")</f>
      </c>
      <c r="CK787">
        <f>IF($DA787&gt;=6,INDEX($CD:$CD,$CZ787+6),"")</f>
      </c>
      <c r="CL787">
        <f>IF($DA787&gt;=7,INDEX($CD:$CD,$CZ787+7),"")</f>
      </c>
      <c r="CM787">
        <f>IF($DA787&gt;=8,INDEX($CD:$CD,$CZ787+8),"")</f>
      </c>
      <c r="CN787">
        <f>IF($DA787&gt;=9,INDEX($CD:$CD,$CZ787+9),"")</f>
      </c>
      <c r="CO787">
        <f>IF($DA787&gt;=10,INDEX($CD:$CD,$CZ787+10),"")</f>
      </c>
      <c r="CP787">
        <f>IF($DA787&gt;=11,INDEX($CD:$CD,$CZ787+11),"")</f>
      </c>
      <c r="CQ787">
        <f>IF($DA787&gt;=12,INDEX($CD:$CD,$CZ787+12),"")</f>
      </c>
      <c r="CR787">
        <f>IF($DA787&gt;=13,INDEX($CD:$CD,$CZ787+13),"")</f>
      </c>
      <c r="CS787">
        <f>IF($DA787&gt;=14,INDEX($CD:$CD,$CZ787+14),"")</f>
      </c>
      <c r="CT787">
        <f>IF($DA787&gt;=15,INDEX($CD:$CD,$CZ787+15),"")</f>
      </c>
      <c r="CU787">
        <f>IF($DA787&gt;=16,INDEX($CD:$CD,$CZ787+16),"")</f>
      </c>
      <c r="CV787">
        <f>IF($DA787&gt;=17,INDEX($CD:$CD,$CZ787+17),"")</f>
      </c>
      <c r="CW787">
        <f>IF($DA787&gt;=18,INDEX($CD:$CD,$CZ787+18),"")</f>
      </c>
      <c r="CX787">
        <f>IF($DA787&gt;=19,INDEX($CD:$CD,$CZ787+19),"")</f>
      </c>
      <c r="CY787">
        <f>IF($DA787&gt;=20,INDEX($CD:$CD,$CZ787+20),"")</f>
      </c>
      <c r="CZ787">
        <f>IFERROR(MATCH($CC787,$CD$2:$CD$263,0)+1,0)</f>
      </c>
      <c r="DA787">
        <f>IFERROR(INDEX($CE$2:$CE$263,MATCH($CC787,$CD$2:$CD$263,0)),0)</f>
      </c>
      <c r="DB787">
        <f>IFERROR(INDEX($AI:$AI,MATCH($H787,$AH:$AH,0))&amp;"","")</f>
      </c>
      <c r="DF787">
        <f>IF($GI787&gt;=1,INDEX($DC:$DC,$GH787+1),"")</f>
      </c>
      <c r="DG787">
        <f>IF($GI787&gt;=2,INDEX($DC:$DC,$GH787+2),"")</f>
      </c>
      <c r="DH787">
        <f>IF($GI787&gt;=3,INDEX($DC:$DC,$GH787+3),"")</f>
      </c>
      <c r="DI787">
        <f>IF($GI787&gt;=4,INDEX($DC:$DC,$GH787+4),"")</f>
      </c>
      <c r="DJ787">
        <f>IF($GI787&gt;=5,INDEX($DC:$DC,$GH787+5),"")</f>
      </c>
      <c r="DK787">
        <f>IF($GI787&gt;=6,INDEX($DC:$DC,$GH787+6),"")</f>
      </c>
      <c r="DL787">
        <f>IF($GI787&gt;=7,INDEX($DC:$DC,$GH787+7),"")</f>
      </c>
      <c r="DM787">
        <f>IF($GI787&gt;=8,INDEX($DC:$DC,$GH787+8),"")</f>
      </c>
      <c r="DN787">
        <f>IF($GI787&gt;=9,INDEX($DC:$DC,$GH787+9),"")</f>
      </c>
      <c r="DO787">
        <f>IF($GI787&gt;=10,INDEX($DC:$DC,$GH787+10),"")</f>
      </c>
      <c r="DP787">
        <f>IF($GI787&gt;=11,INDEX($DC:$DC,$GH787+11),"")</f>
      </c>
      <c r="DQ787">
        <f>IF($GI787&gt;=12,INDEX($DC:$DC,$GH787+12),"")</f>
      </c>
      <c r="DR787">
        <f>IF($GI787&gt;=13,INDEX($DC:$DC,$GH787+13),"")</f>
      </c>
      <c r="DS787">
        <f>IF($GI787&gt;=14,INDEX($DC:$DC,$GH787+14),"")</f>
      </c>
      <c r="DT787">
        <f>IF($GI787&gt;=15,INDEX($DC:$DC,$GH787+15),"")</f>
      </c>
      <c r="DU787">
        <f>IF($GI787&gt;=16,INDEX($DC:$DC,$GH787+16),"")</f>
      </c>
      <c r="DV787">
        <f>IF($GI787&gt;=17,INDEX($DC:$DC,$GH787+17),"")</f>
      </c>
      <c r="DW787">
        <f>IF($GI787&gt;=18,INDEX($DC:$DC,$GH787+18),"")</f>
      </c>
      <c r="DX787">
        <f>IF($GI787&gt;=19,INDEX($DC:$DC,$GH787+19),"")</f>
      </c>
      <c r="DY787">
        <f>IF($GI787&gt;=20,INDEX($DC:$DC,$GH787+20),"")</f>
      </c>
      <c r="DZ787">
        <f>IF($GI787&gt;=21,INDEX($DC:$DC,$GH787+21),"")</f>
      </c>
      <c r="EA787">
        <f>IF($GI787&gt;=22,INDEX($DC:$DC,$GH787+22),"")</f>
      </c>
      <c r="EB787">
        <f>IF($GI787&gt;=23,INDEX($DC:$DC,$GH787+23),"")</f>
      </c>
      <c r="EC787">
        <f>IF($GI787&gt;=24,INDEX($DC:$DC,$GH787+24),"")</f>
      </c>
      <c r="ED787">
        <f>IF($GI787&gt;=25,INDEX($DC:$DC,$GH787+25),"")</f>
      </c>
      <c r="EE787">
        <f>IF($GI787&gt;=26,INDEX($DC:$DC,$GH787+26),"")</f>
      </c>
      <c r="EF787">
        <f>IF($GI787&gt;=27,INDEX($DC:$DC,$GH787+27),"")</f>
      </c>
      <c r="EG787">
        <f>IF($GI787&gt;=28,INDEX($DC:$DC,$GH787+28),"")</f>
      </c>
      <c r="EH787">
        <f>IF($GI787&gt;=29,INDEX($DC:$DC,$GH787+29),"")</f>
      </c>
      <c r="EI787">
        <f>IF($GI787&gt;=30,INDEX($DC:$DC,$GH787+30),"")</f>
      </c>
      <c r="EJ787">
        <f>IF($GI787&gt;=31,INDEX($DC:$DC,$GH787+31),"")</f>
      </c>
      <c r="EK787">
        <f>IF($GI787&gt;=32,INDEX($DC:$DC,$GH787+32),"")</f>
      </c>
      <c r="EL787">
        <f>IF($GI787&gt;=33,INDEX($DC:$DC,$GH787+33),"")</f>
      </c>
      <c r="EM787">
        <f>IF($GI787&gt;=34,INDEX($DC:$DC,$GH787+34),"")</f>
      </c>
      <c r="EN787">
        <f>IF($GI787&gt;=35,INDEX($DC:$DC,$GH787+35),"")</f>
      </c>
      <c r="EO787">
        <f>IF($GI787&gt;=36,INDEX($DC:$DC,$GH787+36),"")</f>
      </c>
      <c r="EP787">
        <f>IF($GI787&gt;=37,INDEX($DC:$DC,$GH787+37),"")</f>
      </c>
      <c r="EQ787">
        <f>IF($GI787&gt;=38,INDEX($DC:$DC,$GH787+38),"")</f>
      </c>
      <c r="ER787">
        <f>IF($GI787&gt;=39,INDEX($DC:$DC,$GH787+39),"")</f>
      </c>
      <c r="ES787">
        <f>IF($GI787&gt;=40,INDEX($DC:$DC,$GH787+40),"")</f>
      </c>
      <c r="ET787">
        <f>IF($GI787&gt;=1,INDEX($DD:$DD,$GH787+1),"")</f>
      </c>
      <c r="EU787">
        <f>IF($GI787&gt;=2,INDEX($DD:$DD,$GH787+2),"")</f>
      </c>
      <c r="EV787">
        <f>IF($GI787&gt;=3,INDEX($DD:$DD,$GH787+3),"")</f>
      </c>
      <c r="EW787">
        <f>IF($GI787&gt;=4,INDEX($DD:$DD,$GH787+4),"")</f>
      </c>
      <c r="EX787">
        <f>IF($GI787&gt;=5,INDEX($DD:$DD,$GH787+5),"")</f>
      </c>
      <c r="EY787">
        <f>IF($GI787&gt;=6,INDEX($DD:$DD,$GH787+6),"")</f>
      </c>
      <c r="EZ787">
        <f>IF($GI787&gt;=7,INDEX($DD:$DD,$GH787+7),"")</f>
      </c>
      <c r="FA787">
        <f>IF($GI787&gt;=8,INDEX($DD:$DD,$GH787+8),"")</f>
      </c>
      <c r="FB787">
        <f>IF($GI787&gt;=9,INDEX($DD:$DD,$GH787+9),"")</f>
      </c>
      <c r="FC787">
        <f>IF($GI787&gt;=10,INDEX($DD:$DD,$GH787+10),"")</f>
      </c>
      <c r="FD787">
        <f>IF($GI787&gt;=11,INDEX($DD:$DD,$GH787+11),"")</f>
      </c>
      <c r="FE787">
        <f>IF($GI787&gt;=12,INDEX($DD:$DD,$GH787+12),"")</f>
      </c>
      <c r="FF787">
        <f>IF($GI787&gt;=13,INDEX($DD:$DD,$GH787+13),"")</f>
      </c>
      <c r="FG787">
        <f>IF($GI787&gt;=14,INDEX($DD:$DD,$GH787+14),"")</f>
      </c>
      <c r="FH787">
        <f>IF($GI787&gt;=15,INDEX($DD:$DD,$GH787+15),"")</f>
      </c>
      <c r="FI787">
        <f>IF($GI787&gt;=16,INDEX($DD:$DD,$GH787+16),"")</f>
      </c>
      <c r="FJ787">
        <f>IF($GI787&gt;=17,INDEX($DD:$DD,$GH787+17),"")</f>
      </c>
      <c r="FK787">
        <f>IF($GI787&gt;=18,INDEX($DD:$DD,$GH787+18),"")</f>
      </c>
      <c r="FL787">
        <f>IF($GI787&gt;=19,INDEX($DD:$DD,$GH787+19),"")</f>
      </c>
      <c r="FM787">
        <f>IF($GI787&gt;=20,INDEX($DD:$DD,$GH787+20),"")</f>
      </c>
      <c r="FN787">
        <f>IF($GI787&gt;=21,INDEX($DD:$DD,$GH787+21),"")</f>
      </c>
      <c r="FO787">
        <f>IF($GI787&gt;=22,INDEX($DD:$DD,$GH787+22),"")</f>
      </c>
      <c r="FP787">
        <f>IF($GI787&gt;=23,INDEX($DD:$DD,$GH787+23),"")</f>
      </c>
      <c r="FQ787">
        <f>IF($GI787&gt;=24,INDEX($DD:$DD,$GH787+24),"")</f>
      </c>
      <c r="FR787">
        <f>IF($GI787&gt;=25,INDEX($DD:$DD,$GH787+25),"")</f>
      </c>
      <c r="FS787">
        <f>IF($GI787&gt;=26,INDEX($DD:$DD,$GH787+26),"")</f>
      </c>
      <c r="FT787">
        <f>IF($GI787&gt;=27,INDEX($DD:$DD,$GH787+27),"")</f>
      </c>
      <c r="FU787">
        <f>IF($GI787&gt;=28,INDEX($DD:$DD,$GH787+28),"")</f>
      </c>
      <c r="FV787">
        <f>IF($GI787&gt;=29,INDEX($DD:$DD,$GH787+29),"")</f>
      </c>
      <c r="FW787">
        <f>IF($GI787&gt;=30,INDEX($DD:$DD,$GH787+30),"")</f>
      </c>
      <c r="FX787">
        <f>IF($GI787&gt;=31,INDEX($DD:$DD,$GH787+31),"")</f>
      </c>
      <c r="FY787">
        <f>IF($GI787&gt;=32,INDEX($DD:$DD,$GH787+32),"")</f>
      </c>
      <c r="FZ787">
        <f>IF($GI787&gt;=33,INDEX($DD:$DD,$GH787+33),"")</f>
      </c>
      <c r="GA787">
        <f>IF($GI787&gt;=34,INDEX($DD:$DD,$GH787+34),"")</f>
      </c>
      <c r="GB787">
        <f>IF($GI787&gt;=35,INDEX($DD:$DD,$GH787+35),"")</f>
      </c>
      <c r="GC787">
        <f>IF($GI787&gt;=36,INDEX($DD:$DD,$GH787+36),"")</f>
      </c>
      <c r="GD787">
        <f>IF($GI787&gt;=37,INDEX($DD:$DD,$GH787+37),"")</f>
      </c>
      <c r="GE787">
        <f>IF($GI787&gt;=38,INDEX($DD:$DD,$GH787+38),"")</f>
      </c>
      <c r="GF787">
        <f>IF($GI787&gt;=39,INDEX($DD:$DD,$GH787+39),"")</f>
      </c>
      <c r="GG787">
        <f>IF($GI787&gt;=40,INDEX($DD:$DD,$GH787+40),"")</f>
      </c>
      <c r="GH787">
        <f>IFERROR(MATCH($DB787,$DC$2:$DC$148,0)+1,0)</f>
      </c>
      <c r="GI787">
        <f>IFERROR(INDEX($DE$2:$DE$148,MATCH($DB787,$DC$2:$DC$148,0)),0)</f>
      </c>
      <c r="GJ787">
        <f>IFERROR(MATCH($S787,$DF$787:$ES$787,0),0)</f>
      </c>
      <c r="GK787">
        <f>IF($GJ787&gt;0,INDEX($ET$787:$GG$787,$GJ787),"")</f>
      </c>
      <c r="GN787">
        <f>IF($IW787&gt;=1,INDEX($GL:$GL,$IV787+1),"")</f>
      </c>
      <c r="GO787">
        <f>IF($IW787&gt;=2,INDEX($GL:$GL,$IV787+2),"")</f>
      </c>
      <c r="GP787">
        <f>IF($IW787&gt;=3,INDEX($GL:$GL,$IV787+3),"")</f>
      </c>
      <c r="GQ787">
        <f>IF($IW787&gt;=4,INDEX($GL:$GL,$IV787+4),"")</f>
      </c>
      <c r="GR787">
        <f>IF($IW787&gt;=5,INDEX($GL:$GL,$IV787+5),"")</f>
      </c>
      <c r="GS787">
        <f>IF($IW787&gt;=6,INDEX($GL:$GL,$IV787+6),"")</f>
      </c>
      <c r="GT787">
        <f>IF($IW787&gt;=7,INDEX($GL:$GL,$IV787+7),"")</f>
      </c>
      <c r="GU787">
        <f>IF($IW787&gt;=8,INDEX($GL:$GL,$IV787+8),"")</f>
      </c>
      <c r="GV787">
        <f>IF($IW787&gt;=9,INDEX($GL:$GL,$IV787+9),"")</f>
      </c>
      <c r="GW787">
        <f>IF($IW787&gt;=10,INDEX($GL:$GL,$IV787+10),"")</f>
      </c>
      <c r="GX787">
        <f>IF($IW787&gt;=11,INDEX($GL:$GL,$IV787+11),"")</f>
      </c>
      <c r="GY787">
        <f>IF($IW787&gt;=12,INDEX($GL:$GL,$IV787+12),"")</f>
      </c>
      <c r="GZ787">
        <f>IF($IW787&gt;=13,INDEX($GL:$GL,$IV787+13),"")</f>
      </c>
      <c r="HA787">
        <f>IF($IW787&gt;=14,INDEX($GL:$GL,$IV787+14),"")</f>
      </c>
      <c r="HB787">
        <f>IF($IW787&gt;=15,INDEX($GL:$GL,$IV787+15),"")</f>
      </c>
      <c r="HC787">
        <f>IF($IW787&gt;=16,INDEX($GL:$GL,$IV787+16),"")</f>
      </c>
      <c r="HD787">
        <f>IF($IW787&gt;=17,INDEX($GL:$GL,$IV787+17),"")</f>
      </c>
      <c r="HE787">
        <f>IF($IW787&gt;=18,INDEX($GL:$GL,$IV787+18),"")</f>
      </c>
      <c r="HF787">
        <f>IF($IW787&gt;=19,INDEX($GL:$GL,$IV787+19),"")</f>
      </c>
      <c r="HG787">
        <f>IF($IW787&gt;=20,INDEX($GL:$GL,$IV787+20),"")</f>
      </c>
      <c r="HH787">
        <f>IF($IW787&gt;=21,INDEX($GL:$GL,$IV787+21),"")</f>
      </c>
      <c r="HI787">
        <f>IF($IW787&gt;=22,INDEX($GL:$GL,$IV787+22),"")</f>
      </c>
      <c r="HJ787">
        <f>IF($IW787&gt;=23,INDEX($GL:$GL,$IV787+23),"")</f>
      </c>
      <c r="HK787">
        <f>IF($IW787&gt;=24,INDEX($GL:$GL,$IV787+24),"")</f>
      </c>
      <c r="HL787">
        <f>IF($IW787&gt;=25,INDEX($GL:$GL,$IV787+25),"")</f>
      </c>
      <c r="HM787">
        <f>IF($IW787&gt;=26,INDEX($GL:$GL,$IV787+26),"")</f>
      </c>
      <c r="HN787">
        <f>IF($IW787&gt;=27,INDEX($GL:$GL,$IV787+27),"")</f>
      </c>
      <c r="HO787">
        <f>IF($IW787&gt;=28,INDEX($GL:$GL,$IV787+28),"")</f>
      </c>
      <c r="HP787">
        <f>IF($IW787&gt;=29,INDEX($GL:$GL,$IV787+29),"")</f>
      </c>
      <c r="HQ787">
        <f>IF($IW787&gt;=30,INDEX($GL:$GL,$IV787+30),"")</f>
      </c>
      <c r="HR787">
        <f>IF($IW787&gt;=31,INDEX($GL:$GL,$IV787+31),"")</f>
      </c>
      <c r="HS787">
        <f>IF($IW787&gt;=32,INDEX($GL:$GL,$IV787+32),"")</f>
      </c>
      <c r="HT787">
        <f>IF($IW787&gt;=33,INDEX($GL:$GL,$IV787+33),"")</f>
      </c>
      <c r="HU787">
        <f>IF($IW787&gt;=34,INDEX($GL:$GL,$IV787+34),"")</f>
      </c>
      <c r="HV787">
        <f>IF($IW787&gt;=35,INDEX($GL:$GL,$IV787+35),"")</f>
      </c>
      <c r="HW787">
        <f>IF($IW787&gt;=36,INDEX($GL:$GL,$IV787+36),"")</f>
      </c>
      <c r="HX787">
        <f>IF($IW787&gt;=37,INDEX($GL:$GL,$IV787+37),"")</f>
      </c>
      <c r="HY787">
        <f>IF($IW787&gt;=38,INDEX($GL:$GL,$IV787+38),"")</f>
      </c>
      <c r="HZ787">
        <f>IF($IW787&gt;=39,INDEX($GL:$GL,$IV787+39),"")</f>
      </c>
      <c r="IA787">
        <f>IF($IW787&gt;=40,INDEX($GL:$GL,$IV787+40),"")</f>
      </c>
      <c r="IB787">
        <f>IF($IW787&gt;=41,INDEX($GL:$GL,$IV787+41),"")</f>
      </c>
      <c r="IC787">
        <f>IF($IW787&gt;=42,INDEX($GL:$GL,$IV787+42),"")</f>
      </c>
      <c r="ID787">
        <f>IF($IW787&gt;=43,INDEX($GL:$GL,$IV787+43),"")</f>
      </c>
      <c r="IE787">
        <f>IF($IW787&gt;=44,INDEX($GL:$GL,$IV787+44),"")</f>
      </c>
      <c r="IF787">
        <f>IF($IW787&gt;=45,INDEX($GL:$GL,$IV787+45),"")</f>
      </c>
      <c r="IG787">
        <f>IF($IW787&gt;=46,INDEX($GL:$GL,$IV787+46),"")</f>
      </c>
      <c r="IH787">
        <f>IF($IW787&gt;=47,INDEX($GL:$GL,$IV787+47),"")</f>
      </c>
      <c r="II787">
        <f>IF($IW787&gt;=48,INDEX($GL:$GL,$IV787+48),"")</f>
      </c>
      <c r="IJ787">
        <f>IF($IW787&gt;=49,INDEX($GL:$GL,$IV787+49),"")</f>
      </c>
      <c r="IK787">
        <f>IF($IW787&gt;=50,INDEX($GL:$GL,$IV787+50),"")</f>
      </c>
      <c r="IL787">
        <f>IF($IW787&gt;=51,INDEX($GL:$GL,$IV787+51),"")</f>
      </c>
      <c r="IM787">
        <f>IF($IW787&gt;=52,INDEX($GL:$GL,$IV787+52),"")</f>
      </c>
      <c r="IN787">
        <f>IF($IW787&gt;=53,INDEX($GL:$GL,$IV787+53),"")</f>
      </c>
      <c r="IO787">
        <f>IF($IW787&gt;=54,INDEX($GL:$GL,$IV787+54),"")</f>
      </c>
      <c r="IP787">
        <f>IF($IW787&gt;=55,INDEX($GL:$GL,$IV787+55),"")</f>
      </c>
      <c r="IQ787">
        <f>IF($IW787&gt;=56,INDEX($GL:$GL,$IV787+56),"")</f>
      </c>
      <c r="IR787">
        <f>IF($IW787&gt;=57,INDEX($GL:$GL,$IV787+57),"")</f>
      </c>
      <c r="IS787">
        <f>IF($IW787&gt;=58,INDEX($GL:$GL,$IV787+58),"")</f>
      </c>
      <c r="IT787">
        <f>IF($IW787&gt;=59,INDEX($GL:$GL,$IV787+59),"")</f>
      </c>
      <c r="IU787">
        <f>IF($IW787&gt;=60,INDEX($GL:$GL,$IV787+60),"")</f>
      </c>
      <c r="IV787">
        <f>IFERROR(MATCH($GK787,$GL$2:$GL$324,0)+1,0)</f>
      </c>
      <c r="IW787">
        <f>IFERROR(INDEX($GM$2:$GM$324,MATCH($GK787,$GL$2:$GL$324,0)),0)</f>
      </c>
      <c r="IX787" t="s">
        <v>34</v>
      </c>
      <c r="IY787" t="s">
        <v>34</v>
      </c>
    </row>
    <row r="788" spans="1:259" x14ac:dyDescent="0.25">
      <c r="K788">
        <f>IF(OR($N788="",$J788=""),"",IFERROR($N788/$J788,0))</f>
      </c>
      <c r="L788">
        <f>IF($N788="","",
SUM($M788,$O788,$T788,$P788,$R788)*
(1-IF($U788="",0,VALUE($U788)/100)))</f>
      </c>
      <c r="M788">
        <f>IF($N788="","",$N788)</f>
      </c>
      <c r="O788">
        <f>IF($N788="","",
IF($H788="","",
IF(ISNUMBER(SEARCH("exempt",LOWER($H788))),0,
$N788*(VALUE(SUBSTITUTE($H788,"%",""))/100))))</f>
      </c>
      <c r="V788">
        <f>IFERROR(IF(FIND(" - ",$E788)&gt;0,MID($E788,FIND(" - ",$E788)+3,LEN($E788)),""),"")</f>
      </c>
      <c r="AE788" t="s">
        <v>1369</v>
      </c>
      <c r="AJ788">
        <f>IFERROR(LEFT($E788,FIND(" - ",$E788)-1),$E788)</f>
      </c>
      <c r="AM788">
        <f>IF($CB788&gt;=1,INDEX($AK:$AK,$CA788+1),"")</f>
      </c>
      <c r="AN788">
        <f>IF($CB788&gt;=2,INDEX($AK:$AK,$CA788+2),"")</f>
      </c>
      <c r="AO788">
        <f>IF($CB788&gt;=3,INDEX($AK:$AK,$CA788+3),"")</f>
      </c>
      <c r="AP788">
        <f>IF($CB788&gt;=4,INDEX($AK:$AK,$CA788+4),"")</f>
      </c>
      <c r="AQ788">
        <f>IF($CB788&gt;=5,INDEX($AK:$AK,$CA788+5),"")</f>
      </c>
      <c r="AR788">
        <f>IF($CB788&gt;=6,INDEX($AK:$AK,$CA788+6),"")</f>
      </c>
      <c r="AS788">
        <f>IF($CB788&gt;=7,INDEX($AK:$AK,$CA788+7),"")</f>
      </c>
      <c r="AT788">
        <f>IF($CB788&gt;=8,INDEX($AK:$AK,$CA788+8),"")</f>
      </c>
      <c r="AU788">
        <f>IF($CB788&gt;=9,INDEX($AK:$AK,$CA788+9),"")</f>
      </c>
      <c r="AV788">
        <f>IF($CB788&gt;=10,INDEX($AK:$AK,$CA788+10),"")</f>
      </c>
      <c r="AW788">
        <f>IF($CB788&gt;=11,INDEX($AK:$AK,$CA788+11),"")</f>
      </c>
      <c r="AX788">
        <f>IF($CB788&gt;=12,INDEX($AK:$AK,$CA788+12),"")</f>
      </c>
      <c r="AY788">
        <f>IF($CB788&gt;=13,INDEX($AK:$AK,$CA788+13),"")</f>
      </c>
      <c r="AZ788">
        <f>IF($CB788&gt;=14,INDEX($AK:$AK,$CA788+14),"")</f>
      </c>
      <c r="BA788">
        <f>IF($CB788&gt;=15,INDEX($AK:$AK,$CA788+15),"")</f>
      </c>
      <c r="BB788">
        <f>IF($CB788&gt;=16,INDEX($AK:$AK,$CA788+16),"")</f>
      </c>
      <c r="BC788">
        <f>IF($CB788&gt;=17,INDEX($AK:$AK,$CA788+17),"")</f>
      </c>
      <c r="BD788">
        <f>IF($CB788&gt;=18,INDEX($AK:$AK,$CA788+18),"")</f>
      </c>
      <c r="BE788">
        <f>IF($CB788&gt;=19,INDEX($AK:$AK,$CA788+19),"")</f>
      </c>
      <c r="BF788">
        <f>IF($CB788&gt;=20,INDEX($AK:$AK,$CA788+20),"")</f>
      </c>
      <c r="BG788">
        <f>IF($CB788&gt;=21,INDEX($AK:$AK,$CA788+21),"")</f>
      </c>
      <c r="BH788">
        <f>IF($CB788&gt;=22,INDEX($AK:$AK,$CA788+22),"")</f>
      </c>
      <c r="BI788">
        <f>IF($CB788&gt;=23,INDEX($AK:$AK,$CA788+23),"")</f>
      </c>
      <c r="BJ788">
        <f>IF($CB788&gt;=24,INDEX($AK:$AK,$CA788+24),"")</f>
      </c>
      <c r="BK788">
        <f>IF($CB788&gt;=25,INDEX($AK:$AK,$CA788+25),"")</f>
      </c>
      <c r="BL788">
        <f>IF($CB788&gt;=26,INDEX($AK:$AK,$CA788+26),"")</f>
      </c>
      <c r="BM788">
        <f>IF($CB788&gt;=27,INDEX($AK:$AK,$CA788+27),"")</f>
      </c>
      <c r="BN788">
        <f>IF($CB788&gt;=28,INDEX($AK:$AK,$CA788+28),"")</f>
      </c>
      <c r="BO788">
        <f>IF($CB788&gt;=29,INDEX($AK:$AK,$CA788+29),"")</f>
      </c>
      <c r="BP788">
        <f>IF($CB788&gt;=30,INDEX($AK:$AK,$CA788+30),"")</f>
      </c>
      <c r="BQ788">
        <f>IF($CB788&gt;=31,INDEX($AK:$AK,$CA788+31),"")</f>
      </c>
      <c r="BR788">
        <f>IF($CB788&gt;=32,INDEX($AK:$AK,$CA788+32),"")</f>
      </c>
      <c r="BS788">
        <f>IF($CB788&gt;=33,INDEX($AK:$AK,$CA788+33),"")</f>
      </c>
      <c r="BT788">
        <f>IF($CB788&gt;=34,INDEX($AK:$AK,$CA788+34),"")</f>
      </c>
      <c r="BU788">
        <f>IF($CB788&gt;=35,INDEX($AK:$AK,$CA788+35),"")</f>
      </c>
      <c r="BV788">
        <f>IF($CB788&gt;=36,INDEX($AK:$AK,$CA788+36),"")</f>
      </c>
      <c r="BW788">
        <f>IF($CB788&gt;=37,INDEX($AK:$AK,$CA788+37),"")</f>
      </c>
      <c r="BX788">
        <f>IF($CB788&gt;=38,INDEX($AK:$AK,$CA788+38),"")</f>
      </c>
      <c r="BY788">
        <f>IF($CB788&gt;=39,INDEX($AK:$AK,$CA788+39),"")</f>
      </c>
      <c r="BZ788">
        <f>IF($CB788&gt;=40,INDEX($AK:$AK,$CA788+40),"")</f>
      </c>
      <c r="CA788">
        <f>IFERROR(MATCH($AJ788,$AK$2:$AK$134,0)+1,0)</f>
      </c>
      <c r="CB788">
        <f>IFERROR(INDEX($AL$2:$AL$134,MATCH($AJ788,$AK$2:$AK$134,0)),0)</f>
      </c>
      <c r="CC788">
        <f>IFERROR(LEFT($F788,FIND(" - ",$F788)-1),$F788)</f>
      </c>
      <c r="CF788">
        <f>IF($DA788&gt;=1,INDEX($CD:$CD,$CZ788+1),"")</f>
      </c>
      <c r="CG788">
        <f>IF($DA788&gt;=2,INDEX($CD:$CD,$CZ788+2),"")</f>
      </c>
      <c r="CH788">
        <f>IF($DA788&gt;=3,INDEX($CD:$CD,$CZ788+3),"")</f>
      </c>
      <c r="CI788">
        <f>IF($DA788&gt;=4,INDEX($CD:$CD,$CZ788+4),"")</f>
      </c>
      <c r="CJ788">
        <f>IF($DA788&gt;=5,INDEX($CD:$CD,$CZ788+5),"")</f>
      </c>
      <c r="CK788">
        <f>IF($DA788&gt;=6,INDEX($CD:$CD,$CZ788+6),"")</f>
      </c>
      <c r="CL788">
        <f>IF($DA788&gt;=7,INDEX($CD:$CD,$CZ788+7),"")</f>
      </c>
      <c r="CM788">
        <f>IF($DA788&gt;=8,INDEX($CD:$CD,$CZ788+8),"")</f>
      </c>
      <c r="CN788">
        <f>IF($DA788&gt;=9,INDEX($CD:$CD,$CZ788+9),"")</f>
      </c>
      <c r="CO788">
        <f>IF($DA788&gt;=10,INDEX($CD:$CD,$CZ788+10),"")</f>
      </c>
      <c r="CP788">
        <f>IF($DA788&gt;=11,INDEX($CD:$CD,$CZ788+11),"")</f>
      </c>
      <c r="CQ788">
        <f>IF($DA788&gt;=12,INDEX($CD:$CD,$CZ788+12),"")</f>
      </c>
      <c r="CR788">
        <f>IF($DA788&gt;=13,INDEX($CD:$CD,$CZ788+13),"")</f>
      </c>
      <c r="CS788">
        <f>IF($DA788&gt;=14,INDEX($CD:$CD,$CZ788+14),"")</f>
      </c>
      <c r="CT788">
        <f>IF($DA788&gt;=15,INDEX($CD:$CD,$CZ788+15),"")</f>
      </c>
      <c r="CU788">
        <f>IF($DA788&gt;=16,INDEX($CD:$CD,$CZ788+16),"")</f>
      </c>
      <c r="CV788">
        <f>IF($DA788&gt;=17,INDEX($CD:$CD,$CZ788+17),"")</f>
      </c>
      <c r="CW788">
        <f>IF($DA788&gt;=18,INDEX($CD:$CD,$CZ788+18),"")</f>
      </c>
      <c r="CX788">
        <f>IF($DA788&gt;=19,INDEX($CD:$CD,$CZ788+19),"")</f>
      </c>
      <c r="CY788">
        <f>IF($DA788&gt;=20,INDEX($CD:$CD,$CZ788+20),"")</f>
      </c>
      <c r="CZ788">
        <f>IFERROR(MATCH($CC788,$CD$2:$CD$263,0)+1,0)</f>
      </c>
      <c r="DA788">
        <f>IFERROR(INDEX($CE$2:$CE$263,MATCH($CC788,$CD$2:$CD$263,0)),0)</f>
      </c>
      <c r="DB788">
        <f>IFERROR(INDEX($AI:$AI,MATCH($H788,$AH:$AH,0))&amp;"","")</f>
      </c>
      <c r="DF788">
        <f>IF($GI788&gt;=1,INDEX($DC:$DC,$GH788+1),"")</f>
      </c>
      <c r="DG788">
        <f>IF($GI788&gt;=2,INDEX($DC:$DC,$GH788+2),"")</f>
      </c>
      <c r="DH788">
        <f>IF($GI788&gt;=3,INDEX($DC:$DC,$GH788+3),"")</f>
      </c>
      <c r="DI788">
        <f>IF($GI788&gt;=4,INDEX($DC:$DC,$GH788+4),"")</f>
      </c>
      <c r="DJ788">
        <f>IF($GI788&gt;=5,INDEX($DC:$DC,$GH788+5),"")</f>
      </c>
      <c r="DK788">
        <f>IF($GI788&gt;=6,INDEX($DC:$DC,$GH788+6),"")</f>
      </c>
      <c r="DL788">
        <f>IF($GI788&gt;=7,INDEX($DC:$DC,$GH788+7),"")</f>
      </c>
      <c r="DM788">
        <f>IF($GI788&gt;=8,INDEX($DC:$DC,$GH788+8),"")</f>
      </c>
      <c r="DN788">
        <f>IF($GI788&gt;=9,INDEX($DC:$DC,$GH788+9),"")</f>
      </c>
      <c r="DO788">
        <f>IF($GI788&gt;=10,INDEX($DC:$DC,$GH788+10),"")</f>
      </c>
      <c r="DP788">
        <f>IF($GI788&gt;=11,INDEX($DC:$DC,$GH788+11),"")</f>
      </c>
      <c r="DQ788">
        <f>IF($GI788&gt;=12,INDEX($DC:$DC,$GH788+12),"")</f>
      </c>
      <c r="DR788">
        <f>IF($GI788&gt;=13,INDEX($DC:$DC,$GH788+13),"")</f>
      </c>
      <c r="DS788">
        <f>IF($GI788&gt;=14,INDEX($DC:$DC,$GH788+14),"")</f>
      </c>
      <c r="DT788">
        <f>IF($GI788&gt;=15,INDEX($DC:$DC,$GH788+15),"")</f>
      </c>
      <c r="DU788">
        <f>IF($GI788&gt;=16,INDEX($DC:$DC,$GH788+16),"")</f>
      </c>
      <c r="DV788">
        <f>IF($GI788&gt;=17,INDEX($DC:$DC,$GH788+17),"")</f>
      </c>
      <c r="DW788">
        <f>IF($GI788&gt;=18,INDEX($DC:$DC,$GH788+18),"")</f>
      </c>
      <c r="DX788">
        <f>IF($GI788&gt;=19,INDEX($DC:$DC,$GH788+19),"")</f>
      </c>
      <c r="DY788">
        <f>IF($GI788&gt;=20,INDEX($DC:$DC,$GH788+20),"")</f>
      </c>
      <c r="DZ788">
        <f>IF($GI788&gt;=21,INDEX($DC:$DC,$GH788+21),"")</f>
      </c>
      <c r="EA788">
        <f>IF($GI788&gt;=22,INDEX($DC:$DC,$GH788+22),"")</f>
      </c>
      <c r="EB788">
        <f>IF($GI788&gt;=23,INDEX($DC:$DC,$GH788+23),"")</f>
      </c>
      <c r="EC788">
        <f>IF($GI788&gt;=24,INDEX($DC:$DC,$GH788+24),"")</f>
      </c>
      <c r="ED788">
        <f>IF($GI788&gt;=25,INDEX($DC:$DC,$GH788+25),"")</f>
      </c>
      <c r="EE788">
        <f>IF($GI788&gt;=26,INDEX($DC:$DC,$GH788+26),"")</f>
      </c>
      <c r="EF788">
        <f>IF($GI788&gt;=27,INDEX($DC:$DC,$GH788+27),"")</f>
      </c>
      <c r="EG788">
        <f>IF($GI788&gt;=28,INDEX($DC:$DC,$GH788+28),"")</f>
      </c>
      <c r="EH788">
        <f>IF($GI788&gt;=29,INDEX($DC:$DC,$GH788+29),"")</f>
      </c>
      <c r="EI788">
        <f>IF($GI788&gt;=30,INDEX($DC:$DC,$GH788+30),"")</f>
      </c>
      <c r="EJ788">
        <f>IF($GI788&gt;=31,INDEX($DC:$DC,$GH788+31),"")</f>
      </c>
      <c r="EK788">
        <f>IF($GI788&gt;=32,INDEX($DC:$DC,$GH788+32),"")</f>
      </c>
      <c r="EL788">
        <f>IF($GI788&gt;=33,INDEX($DC:$DC,$GH788+33),"")</f>
      </c>
      <c r="EM788">
        <f>IF($GI788&gt;=34,INDEX($DC:$DC,$GH788+34),"")</f>
      </c>
      <c r="EN788">
        <f>IF($GI788&gt;=35,INDEX($DC:$DC,$GH788+35),"")</f>
      </c>
      <c r="EO788">
        <f>IF($GI788&gt;=36,INDEX($DC:$DC,$GH788+36),"")</f>
      </c>
      <c r="EP788">
        <f>IF($GI788&gt;=37,INDEX($DC:$DC,$GH788+37),"")</f>
      </c>
      <c r="EQ788">
        <f>IF($GI788&gt;=38,INDEX($DC:$DC,$GH788+38),"")</f>
      </c>
      <c r="ER788">
        <f>IF($GI788&gt;=39,INDEX($DC:$DC,$GH788+39),"")</f>
      </c>
      <c r="ES788">
        <f>IF($GI788&gt;=40,INDEX($DC:$DC,$GH788+40),"")</f>
      </c>
      <c r="ET788">
        <f>IF($GI788&gt;=1,INDEX($DD:$DD,$GH788+1),"")</f>
      </c>
      <c r="EU788">
        <f>IF($GI788&gt;=2,INDEX($DD:$DD,$GH788+2),"")</f>
      </c>
      <c r="EV788">
        <f>IF($GI788&gt;=3,INDEX($DD:$DD,$GH788+3),"")</f>
      </c>
      <c r="EW788">
        <f>IF($GI788&gt;=4,INDEX($DD:$DD,$GH788+4),"")</f>
      </c>
      <c r="EX788">
        <f>IF($GI788&gt;=5,INDEX($DD:$DD,$GH788+5),"")</f>
      </c>
      <c r="EY788">
        <f>IF($GI788&gt;=6,INDEX($DD:$DD,$GH788+6),"")</f>
      </c>
      <c r="EZ788">
        <f>IF($GI788&gt;=7,INDEX($DD:$DD,$GH788+7),"")</f>
      </c>
      <c r="FA788">
        <f>IF($GI788&gt;=8,INDEX($DD:$DD,$GH788+8),"")</f>
      </c>
      <c r="FB788">
        <f>IF($GI788&gt;=9,INDEX($DD:$DD,$GH788+9),"")</f>
      </c>
      <c r="FC788">
        <f>IF($GI788&gt;=10,INDEX($DD:$DD,$GH788+10),"")</f>
      </c>
      <c r="FD788">
        <f>IF($GI788&gt;=11,INDEX($DD:$DD,$GH788+11),"")</f>
      </c>
      <c r="FE788">
        <f>IF($GI788&gt;=12,INDEX($DD:$DD,$GH788+12),"")</f>
      </c>
      <c r="FF788">
        <f>IF($GI788&gt;=13,INDEX($DD:$DD,$GH788+13),"")</f>
      </c>
      <c r="FG788">
        <f>IF($GI788&gt;=14,INDEX($DD:$DD,$GH788+14),"")</f>
      </c>
      <c r="FH788">
        <f>IF($GI788&gt;=15,INDEX($DD:$DD,$GH788+15),"")</f>
      </c>
      <c r="FI788">
        <f>IF($GI788&gt;=16,INDEX($DD:$DD,$GH788+16),"")</f>
      </c>
      <c r="FJ788">
        <f>IF($GI788&gt;=17,INDEX($DD:$DD,$GH788+17),"")</f>
      </c>
      <c r="FK788">
        <f>IF($GI788&gt;=18,INDEX($DD:$DD,$GH788+18),"")</f>
      </c>
      <c r="FL788">
        <f>IF($GI788&gt;=19,INDEX($DD:$DD,$GH788+19),"")</f>
      </c>
      <c r="FM788">
        <f>IF($GI788&gt;=20,INDEX($DD:$DD,$GH788+20),"")</f>
      </c>
      <c r="FN788">
        <f>IF($GI788&gt;=21,INDEX($DD:$DD,$GH788+21),"")</f>
      </c>
      <c r="FO788">
        <f>IF($GI788&gt;=22,INDEX($DD:$DD,$GH788+22),"")</f>
      </c>
      <c r="FP788">
        <f>IF($GI788&gt;=23,INDEX($DD:$DD,$GH788+23),"")</f>
      </c>
      <c r="FQ788">
        <f>IF($GI788&gt;=24,INDEX($DD:$DD,$GH788+24),"")</f>
      </c>
      <c r="FR788">
        <f>IF($GI788&gt;=25,INDEX($DD:$DD,$GH788+25),"")</f>
      </c>
      <c r="FS788">
        <f>IF($GI788&gt;=26,INDEX($DD:$DD,$GH788+26),"")</f>
      </c>
      <c r="FT788">
        <f>IF($GI788&gt;=27,INDEX($DD:$DD,$GH788+27),"")</f>
      </c>
      <c r="FU788">
        <f>IF($GI788&gt;=28,INDEX($DD:$DD,$GH788+28),"")</f>
      </c>
      <c r="FV788">
        <f>IF($GI788&gt;=29,INDEX($DD:$DD,$GH788+29),"")</f>
      </c>
      <c r="FW788">
        <f>IF($GI788&gt;=30,INDEX($DD:$DD,$GH788+30),"")</f>
      </c>
      <c r="FX788">
        <f>IF($GI788&gt;=31,INDEX($DD:$DD,$GH788+31),"")</f>
      </c>
      <c r="FY788">
        <f>IF($GI788&gt;=32,INDEX($DD:$DD,$GH788+32),"")</f>
      </c>
      <c r="FZ788">
        <f>IF($GI788&gt;=33,INDEX($DD:$DD,$GH788+33),"")</f>
      </c>
      <c r="GA788">
        <f>IF($GI788&gt;=34,INDEX($DD:$DD,$GH788+34),"")</f>
      </c>
      <c r="GB788">
        <f>IF($GI788&gt;=35,INDEX($DD:$DD,$GH788+35),"")</f>
      </c>
      <c r="GC788">
        <f>IF($GI788&gt;=36,INDEX($DD:$DD,$GH788+36),"")</f>
      </c>
      <c r="GD788">
        <f>IF($GI788&gt;=37,INDEX($DD:$DD,$GH788+37),"")</f>
      </c>
      <c r="GE788">
        <f>IF($GI788&gt;=38,INDEX($DD:$DD,$GH788+38),"")</f>
      </c>
      <c r="GF788">
        <f>IF($GI788&gt;=39,INDEX($DD:$DD,$GH788+39),"")</f>
      </c>
      <c r="GG788">
        <f>IF($GI788&gt;=40,INDEX($DD:$DD,$GH788+40),"")</f>
      </c>
      <c r="GH788">
        <f>IFERROR(MATCH($DB788,$DC$2:$DC$148,0)+1,0)</f>
      </c>
      <c r="GI788">
        <f>IFERROR(INDEX($DE$2:$DE$148,MATCH($DB788,$DC$2:$DC$148,0)),0)</f>
      </c>
      <c r="GJ788">
        <f>IFERROR(MATCH($S788,$DF$788:$ES$788,0),0)</f>
      </c>
      <c r="GK788">
        <f>IF($GJ788&gt;0,INDEX($ET$788:$GG$788,$GJ788),"")</f>
      </c>
      <c r="GN788">
        <f>IF($IW788&gt;=1,INDEX($GL:$GL,$IV788+1),"")</f>
      </c>
      <c r="GO788">
        <f>IF($IW788&gt;=2,INDEX($GL:$GL,$IV788+2),"")</f>
      </c>
      <c r="GP788">
        <f>IF($IW788&gt;=3,INDEX($GL:$GL,$IV788+3),"")</f>
      </c>
      <c r="GQ788">
        <f>IF($IW788&gt;=4,INDEX($GL:$GL,$IV788+4),"")</f>
      </c>
      <c r="GR788">
        <f>IF($IW788&gt;=5,INDEX($GL:$GL,$IV788+5),"")</f>
      </c>
      <c r="GS788">
        <f>IF($IW788&gt;=6,INDEX($GL:$GL,$IV788+6),"")</f>
      </c>
      <c r="GT788">
        <f>IF($IW788&gt;=7,INDEX($GL:$GL,$IV788+7),"")</f>
      </c>
      <c r="GU788">
        <f>IF($IW788&gt;=8,INDEX($GL:$GL,$IV788+8),"")</f>
      </c>
      <c r="GV788">
        <f>IF($IW788&gt;=9,INDEX($GL:$GL,$IV788+9),"")</f>
      </c>
      <c r="GW788">
        <f>IF($IW788&gt;=10,INDEX($GL:$GL,$IV788+10),"")</f>
      </c>
      <c r="GX788">
        <f>IF($IW788&gt;=11,INDEX($GL:$GL,$IV788+11),"")</f>
      </c>
      <c r="GY788">
        <f>IF($IW788&gt;=12,INDEX($GL:$GL,$IV788+12),"")</f>
      </c>
      <c r="GZ788">
        <f>IF($IW788&gt;=13,INDEX($GL:$GL,$IV788+13),"")</f>
      </c>
      <c r="HA788">
        <f>IF($IW788&gt;=14,INDEX($GL:$GL,$IV788+14),"")</f>
      </c>
      <c r="HB788">
        <f>IF($IW788&gt;=15,INDEX($GL:$GL,$IV788+15),"")</f>
      </c>
      <c r="HC788">
        <f>IF($IW788&gt;=16,INDEX($GL:$GL,$IV788+16),"")</f>
      </c>
      <c r="HD788">
        <f>IF($IW788&gt;=17,INDEX($GL:$GL,$IV788+17),"")</f>
      </c>
      <c r="HE788">
        <f>IF($IW788&gt;=18,INDEX($GL:$GL,$IV788+18),"")</f>
      </c>
      <c r="HF788">
        <f>IF($IW788&gt;=19,INDEX($GL:$GL,$IV788+19),"")</f>
      </c>
      <c r="HG788">
        <f>IF($IW788&gt;=20,INDEX($GL:$GL,$IV788+20),"")</f>
      </c>
      <c r="HH788">
        <f>IF($IW788&gt;=21,INDEX($GL:$GL,$IV788+21),"")</f>
      </c>
      <c r="HI788">
        <f>IF($IW788&gt;=22,INDEX($GL:$GL,$IV788+22),"")</f>
      </c>
      <c r="HJ788">
        <f>IF($IW788&gt;=23,INDEX($GL:$GL,$IV788+23),"")</f>
      </c>
      <c r="HK788">
        <f>IF($IW788&gt;=24,INDEX($GL:$GL,$IV788+24),"")</f>
      </c>
      <c r="HL788">
        <f>IF($IW788&gt;=25,INDEX($GL:$GL,$IV788+25),"")</f>
      </c>
      <c r="HM788">
        <f>IF($IW788&gt;=26,INDEX($GL:$GL,$IV788+26),"")</f>
      </c>
      <c r="HN788">
        <f>IF($IW788&gt;=27,INDEX($GL:$GL,$IV788+27),"")</f>
      </c>
      <c r="HO788">
        <f>IF($IW788&gt;=28,INDEX($GL:$GL,$IV788+28),"")</f>
      </c>
      <c r="HP788">
        <f>IF($IW788&gt;=29,INDEX($GL:$GL,$IV788+29),"")</f>
      </c>
      <c r="HQ788">
        <f>IF($IW788&gt;=30,INDEX($GL:$GL,$IV788+30),"")</f>
      </c>
      <c r="HR788">
        <f>IF($IW788&gt;=31,INDEX($GL:$GL,$IV788+31),"")</f>
      </c>
      <c r="HS788">
        <f>IF($IW788&gt;=32,INDEX($GL:$GL,$IV788+32),"")</f>
      </c>
      <c r="HT788">
        <f>IF($IW788&gt;=33,INDEX($GL:$GL,$IV788+33),"")</f>
      </c>
      <c r="HU788">
        <f>IF($IW788&gt;=34,INDEX($GL:$GL,$IV788+34),"")</f>
      </c>
      <c r="HV788">
        <f>IF($IW788&gt;=35,INDEX($GL:$GL,$IV788+35),"")</f>
      </c>
      <c r="HW788">
        <f>IF($IW788&gt;=36,INDEX($GL:$GL,$IV788+36),"")</f>
      </c>
      <c r="HX788">
        <f>IF($IW788&gt;=37,INDEX($GL:$GL,$IV788+37),"")</f>
      </c>
      <c r="HY788">
        <f>IF($IW788&gt;=38,INDEX($GL:$GL,$IV788+38),"")</f>
      </c>
      <c r="HZ788">
        <f>IF($IW788&gt;=39,INDEX($GL:$GL,$IV788+39),"")</f>
      </c>
      <c r="IA788">
        <f>IF($IW788&gt;=40,INDEX($GL:$GL,$IV788+40),"")</f>
      </c>
      <c r="IB788">
        <f>IF($IW788&gt;=41,INDEX($GL:$GL,$IV788+41),"")</f>
      </c>
      <c r="IC788">
        <f>IF($IW788&gt;=42,INDEX($GL:$GL,$IV788+42),"")</f>
      </c>
      <c r="ID788">
        <f>IF($IW788&gt;=43,INDEX($GL:$GL,$IV788+43),"")</f>
      </c>
      <c r="IE788">
        <f>IF($IW788&gt;=44,INDEX($GL:$GL,$IV788+44),"")</f>
      </c>
      <c r="IF788">
        <f>IF($IW788&gt;=45,INDEX($GL:$GL,$IV788+45),"")</f>
      </c>
      <c r="IG788">
        <f>IF($IW788&gt;=46,INDEX($GL:$GL,$IV788+46),"")</f>
      </c>
      <c r="IH788">
        <f>IF($IW788&gt;=47,INDEX($GL:$GL,$IV788+47),"")</f>
      </c>
      <c r="II788">
        <f>IF($IW788&gt;=48,INDEX($GL:$GL,$IV788+48),"")</f>
      </c>
      <c r="IJ788">
        <f>IF($IW788&gt;=49,INDEX($GL:$GL,$IV788+49),"")</f>
      </c>
      <c r="IK788">
        <f>IF($IW788&gt;=50,INDEX($GL:$GL,$IV788+50),"")</f>
      </c>
      <c r="IL788">
        <f>IF($IW788&gt;=51,INDEX($GL:$GL,$IV788+51),"")</f>
      </c>
      <c r="IM788">
        <f>IF($IW788&gt;=52,INDEX($GL:$GL,$IV788+52),"")</f>
      </c>
      <c r="IN788">
        <f>IF($IW788&gt;=53,INDEX($GL:$GL,$IV788+53),"")</f>
      </c>
      <c r="IO788">
        <f>IF($IW788&gt;=54,INDEX($GL:$GL,$IV788+54),"")</f>
      </c>
      <c r="IP788">
        <f>IF($IW788&gt;=55,INDEX($GL:$GL,$IV788+55),"")</f>
      </c>
      <c r="IQ788">
        <f>IF($IW788&gt;=56,INDEX($GL:$GL,$IV788+56),"")</f>
      </c>
      <c r="IR788">
        <f>IF($IW788&gt;=57,INDEX($GL:$GL,$IV788+57),"")</f>
      </c>
      <c r="IS788">
        <f>IF($IW788&gt;=58,INDEX($GL:$GL,$IV788+58),"")</f>
      </c>
      <c r="IT788">
        <f>IF($IW788&gt;=59,INDEX($GL:$GL,$IV788+59),"")</f>
      </c>
      <c r="IU788">
        <f>IF($IW788&gt;=60,INDEX($GL:$GL,$IV788+60),"")</f>
      </c>
      <c r="IV788">
        <f>IFERROR(MATCH($GK788,$GL$2:$GL$324,0)+1,0)</f>
      </c>
      <c r="IW788">
        <f>IFERROR(INDEX($GM$2:$GM$324,MATCH($GK788,$GL$2:$GL$324,0)),0)</f>
      </c>
      <c r="IX788" t="s">
        <v>34</v>
      </c>
      <c r="IY788" t="s">
        <v>34</v>
      </c>
    </row>
    <row r="789" spans="1:259" x14ac:dyDescent="0.25">
      <c r="K789">
        <f>IF(OR($N789="",$J789=""),"",IFERROR($N789/$J789,0))</f>
      </c>
      <c r="L789">
        <f>IF($N789="","",
SUM($M789,$O789,$T789,$P789,$R789)*
(1-IF($U789="",0,VALUE($U789)/100)))</f>
      </c>
      <c r="M789">
        <f>IF($N789="","",$N789)</f>
      </c>
      <c r="O789">
        <f>IF($N789="","",
IF($H789="","",
IF(ISNUMBER(SEARCH("exempt",LOWER($H789))),0,
$N789*(VALUE(SUBSTITUTE($H789,"%",""))/100))))</f>
      </c>
      <c r="V789">
        <f>IFERROR(IF(FIND(" - ",$E789)&gt;0,MID($E789,FIND(" - ",$E789)+3,LEN($E789)),""),"")</f>
      </c>
      <c r="AE789" t="s">
        <v>1370</v>
      </c>
      <c r="AJ789">
        <f>IFERROR(LEFT($E789,FIND(" - ",$E789)-1),$E789)</f>
      </c>
      <c r="AM789">
        <f>IF($CB789&gt;=1,INDEX($AK:$AK,$CA789+1),"")</f>
      </c>
      <c r="AN789">
        <f>IF($CB789&gt;=2,INDEX($AK:$AK,$CA789+2),"")</f>
      </c>
      <c r="AO789">
        <f>IF($CB789&gt;=3,INDEX($AK:$AK,$CA789+3),"")</f>
      </c>
      <c r="AP789">
        <f>IF($CB789&gt;=4,INDEX($AK:$AK,$CA789+4),"")</f>
      </c>
      <c r="AQ789">
        <f>IF($CB789&gt;=5,INDEX($AK:$AK,$CA789+5),"")</f>
      </c>
      <c r="AR789">
        <f>IF($CB789&gt;=6,INDEX($AK:$AK,$CA789+6),"")</f>
      </c>
      <c r="AS789">
        <f>IF($CB789&gt;=7,INDEX($AK:$AK,$CA789+7),"")</f>
      </c>
      <c r="AT789">
        <f>IF($CB789&gt;=8,INDEX($AK:$AK,$CA789+8),"")</f>
      </c>
      <c r="AU789">
        <f>IF($CB789&gt;=9,INDEX($AK:$AK,$CA789+9),"")</f>
      </c>
      <c r="AV789">
        <f>IF($CB789&gt;=10,INDEX($AK:$AK,$CA789+10),"")</f>
      </c>
      <c r="AW789">
        <f>IF($CB789&gt;=11,INDEX($AK:$AK,$CA789+11),"")</f>
      </c>
      <c r="AX789">
        <f>IF($CB789&gt;=12,INDEX($AK:$AK,$CA789+12),"")</f>
      </c>
      <c r="AY789">
        <f>IF($CB789&gt;=13,INDEX($AK:$AK,$CA789+13),"")</f>
      </c>
      <c r="AZ789">
        <f>IF($CB789&gt;=14,INDEX($AK:$AK,$CA789+14),"")</f>
      </c>
      <c r="BA789">
        <f>IF($CB789&gt;=15,INDEX($AK:$AK,$CA789+15),"")</f>
      </c>
      <c r="BB789">
        <f>IF($CB789&gt;=16,INDEX($AK:$AK,$CA789+16),"")</f>
      </c>
      <c r="BC789">
        <f>IF($CB789&gt;=17,INDEX($AK:$AK,$CA789+17),"")</f>
      </c>
      <c r="BD789">
        <f>IF($CB789&gt;=18,INDEX($AK:$AK,$CA789+18),"")</f>
      </c>
      <c r="BE789">
        <f>IF($CB789&gt;=19,INDEX($AK:$AK,$CA789+19),"")</f>
      </c>
      <c r="BF789">
        <f>IF($CB789&gt;=20,INDEX($AK:$AK,$CA789+20),"")</f>
      </c>
      <c r="BG789">
        <f>IF($CB789&gt;=21,INDEX($AK:$AK,$CA789+21),"")</f>
      </c>
      <c r="BH789">
        <f>IF($CB789&gt;=22,INDEX($AK:$AK,$CA789+22),"")</f>
      </c>
      <c r="BI789">
        <f>IF($CB789&gt;=23,INDEX($AK:$AK,$CA789+23),"")</f>
      </c>
      <c r="BJ789">
        <f>IF($CB789&gt;=24,INDEX($AK:$AK,$CA789+24),"")</f>
      </c>
      <c r="BK789">
        <f>IF($CB789&gt;=25,INDEX($AK:$AK,$CA789+25),"")</f>
      </c>
      <c r="BL789">
        <f>IF($CB789&gt;=26,INDEX($AK:$AK,$CA789+26),"")</f>
      </c>
      <c r="BM789">
        <f>IF($CB789&gt;=27,INDEX($AK:$AK,$CA789+27),"")</f>
      </c>
      <c r="BN789">
        <f>IF($CB789&gt;=28,INDEX($AK:$AK,$CA789+28),"")</f>
      </c>
      <c r="BO789">
        <f>IF($CB789&gt;=29,INDEX($AK:$AK,$CA789+29),"")</f>
      </c>
      <c r="BP789">
        <f>IF($CB789&gt;=30,INDEX($AK:$AK,$CA789+30),"")</f>
      </c>
      <c r="BQ789">
        <f>IF($CB789&gt;=31,INDEX($AK:$AK,$CA789+31),"")</f>
      </c>
      <c r="BR789">
        <f>IF($CB789&gt;=32,INDEX($AK:$AK,$CA789+32),"")</f>
      </c>
      <c r="BS789">
        <f>IF($CB789&gt;=33,INDEX($AK:$AK,$CA789+33),"")</f>
      </c>
      <c r="BT789">
        <f>IF($CB789&gt;=34,INDEX($AK:$AK,$CA789+34),"")</f>
      </c>
      <c r="BU789">
        <f>IF($CB789&gt;=35,INDEX($AK:$AK,$CA789+35),"")</f>
      </c>
      <c r="BV789">
        <f>IF($CB789&gt;=36,INDEX($AK:$AK,$CA789+36),"")</f>
      </c>
      <c r="BW789">
        <f>IF($CB789&gt;=37,INDEX($AK:$AK,$CA789+37),"")</f>
      </c>
      <c r="BX789">
        <f>IF($CB789&gt;=38,INDEX($AK:$AK,$CA789+38),"")</f>
      </c>
      <c r="BY789">
        <f>IF($CB789&gt;=39,INDEX($AK:$AK,$CA789+39),"")</f>
      </c>
      <c r="BZ789">
        <f>IF($CB789&gt;=40,INDEX($AK:$AK,$CA789+40),"")</f>
      </c>
      <c r="CA789">
        <f>IFERROR(MATCH($AJ789,$AK$2:$AK$134,0)+1,0)</f>
      </c>
      <c r="CB789">
        <f>IFERROR(INDEX($AL$2:$AL$134,MATCH($AJ789,$AK$2:$AK$134,0)),0)</f>
      </c>
      <c r="CC789">
        <f>IFERROR(LEFT($F789,FIND(" - ",$F789)-1),$F789)</f>
      </c>
      <c r="CF789">
        <f>IF($DA789&gt;=1,INDEX($CD:$CD,$CZ789+1),"")</f>
      </c>
      <c r="CG789">
        <f>IF($DA789&gt;=2,INDEX($CD:$CD,$CZ789+2),"")</f>
      </c>
      <c r="CH789">
        <f>IF($DA789&gt;=3,INDEX($CD:$CD,$CZ789+3),"")</f>
      </c>
      <c r="CI789">
        <f>IF($DA789&gt;=4,INDEX($CD:$CD,$CZ789+4),"")</f>
      </c>
      <c r="CJ789">
        <f>IF($DA789&gt;=5,INDEX($CD:$CD,$CZ789+5),"")</f>
      </c>
      <c r="CK789">
        <f>IF($DA789&gt;=6,INDEX($CD:$CD,$CZ789+6),"")</f>
      </c>
      <c r="CL789">
        <f>IF($DA789&gt;=7,INDEX($CD:$CD,$CZ789+7),"")</f>
      </c>
      <c r="CM789">
        <f>IF($DA789&gt;=8,INDEX($CD:$CD,$CZ789+8),"")</f>
      </c>
      <c r="CN789">
        <f>IF($DA789&gt;=9,INDEX($CD:$CD,$CZ789+9),"")</f>
      </c>
      <c r="CO789">
        <f>IF($DA789&gt;=10,INDEX($CD:$CD,$CZ789+10),"")</f>
      </c>
      <c r="CP789">
        <f>IF($DA789&gt;=11,INDEX($CD:$CD,$CZ789+11),"")</f>
      </c>
      <c r="CQ789">
        <f>IF($DA789&gt;=12,INDEX($CD:$CD,$CZ789+12),"")</f>
      </c>
      <c r="CR789">
        <f>IF($DA789&gt;=13,INDEX($CD:$CD,$CZ789+13),"")</f>
      </c>
      <c r="CS789">
        <f>IF($DA789&gt;=14,INDEX($CD:$CD,$CZ789+14),"")</f>
      </c>
      <c r="CT789">
        <f>IF($DA789&gt;=15,INDEX($CD:$CD,$CZ789+15),"")</f>
      </c>
      <c r="CU789">
        <f>IF($DA789&gt;=16,INDEX($CD:$CD,$CZ789+16),"")</f>
      </c>
      <c r="CV789">
        <f>IF($DA789&gt;=17,INDEX($CD:$CD,$CZ789+17),"")</f>
      </c>
      <c r="CW789">
        <f>IF($DA789&gt;=18,INDEX($CD:$CD,$CZ789+18),"")</f>
      </c>
      <c r="CX789">
        <f>IF($DA789&gt;=19,INDEX($CD:$CD,$CZ789+19),"")</f>
      </c>
      <c r="CY789">
        <f>IF($DA789&gt;=20,INDEX($CD:$CD,$CZ789+20),"")</f>
      </c>
      <c r="CZ789">
        <f>IFERROR(MATCH($CC789,$CD$2:$CD$263,0)+1,0)</f>
      </c>
      <c r="DA789">
        <f>IFERROR(INDEX($CE$2:$CE$263,MATCH($CC789,$CD$2:$CD$263,0)),0)</f>
      </c>
      <c r="DB789">
        <f>IFERROR(INDEX($AI:$AI,MATCH($H789,$AH:$AH,0))&amp;"","")</f>
      </c>
      <c r="DF789">
        <f>IF($GI789&gt;=1,INDEX($DC:$DC,$GH789+1),"")</f>
      </c>
      <c r="DG789">
        <f>IF($GI789&gt;=2,INDEX($DC:$DC,$GH789+2),"")</f>
      </c>
      <c r="DH789">
        <f>IF($GI789&gt;=3,INDEX($DC:$DC,$GH789+3),"")</f>
      </c>
      <c r="DI789">
        <f>IF($GI789&gt;=4,INDEX($DC:$DC,$GH789+4),"")</f>
      </c>
      <c r="DJ789">
        <f>IF($GI789&gt;=5,INDEX($DC:$DC,$GH789+5),"")</f>
      </c>
      <c r="DK789">
        <f>IF($GI789&gt;=6,INDEX($DC:$DC,$GH789+6),"")</f>
      </c>
      <c r="DL789">
        <f>IF($GI789&gt;=7,INDEX($DC:$DC,$GH789+7),"")</f>
      </c>
      <c r="DM789">
        <f>IF($GI789&gt;=8,INDEX($DC:$DC,$GH789+8),"")</f>
      </c>
      <c r="DN789">
        <f>IF($GI789&gt;=9,INDEX($DC:$DC,$GH789+9),"")</f>
      </c>
      <c r="DO789">
        <f>IF($GI789&gt;=10,INDEX($DC:$DC,$GH789+10),"")</f>
      </c>
      <c r="DP789">
        <f>IF($GI789&gt;=11,INDEX($DC:$DC,$GH789+11),"")</f>
      </c>
      <c r="DQ789">
        <f>IF($GI789&gt;=12,INDEX($DC:$DC,$GH789+12),"")</f>
      </c>
      <c r="DR789">
        <f>IF($GI789&gt;=13,INDEX($DC:$DC,$GH789+13),"")</f>
      </c>
      <c r="DS789">
        <f>IF($GI789&gt;=14,INDEX($DC:$DC,$GH789+14),"")</f>
      </c>
      <c r="DT789">
        <f>IF($GI789&gt;=15,INDEX($DC:$DC,$GH789+15),"")</f>
      </c>
      <c r="DU789">
        <f>IF($GI789&gt;=16,INDEX($DC:$DC,$GH789+16),"")</f>
      </c>
      <c r="DV789">
        <f>IF($GI789&gt;=17,INDEX($DC:$DC,$GH789+17),"")</f>
      </c>
      <c r="DW789">
        <f>IF($GI789&gt;=18,INDEX($DC:$DC,$GH789+18),"")</f>
      </c>
      <c r="DX789">
        <f>IF($GI789&gt;=19,INDEX($DC:$DC,$GH789+19),"")</f>
      </c>
      <c r="DY789">
        <f>IF($GI789&gt;=20,INDEX($DC:$DC,$GH789+20),"")</f>
      </c>
      <c r="DZ789">
        <f>IF($GI789&gt;=21,INDEX($DC:$DC,$GH789+21),"")</f>
      </c>
      <c r="EA789">
        <f>IF($GI789&gt;=22,INDEX($DC:$DC,$GH789+22),"")</f>
      </c>
      <c r="EB789">
        <f>IF($GI789&gt;=23,INDEX($DC:$DC,$GH789+23),"")</f>
      </c>
      <c r="EC789">
        <f>IF($GI789&gt;=24,INDEX($DC:$DC,$GH789+24),"")</f>
      </c>
      <c r="ED789">
        <f>IF($GI789&gt;=25,INDEX($DC:$DC,$GH789+25),"")</f>
      </c>
      <c r="EE789">
        <f>IF($GI789&gt;=26,INDEX($DC:$DC,$GH789+26),"")</f>
      </c>
      <c r="EF789">
        <f>IF($GI789&gt;=27,INDEX($DC:$DC,$GH789+27),"")</f>
      </c>
      <c r="EG789">
        <f>IF($GI789&gt;=28,INDEX($DC:$DC,$GH789+28),"")</f>
      </c>
      <c r="EH789">
        <f>IF($GI789&gt;=29,INDEX($DC:$DC,$GH789+29),"")</f>
      </c>
      <c r="EI789">
        <f>IF($GI789&gt;=30,INDEX($DC:$DC,$GH789+30),"")</f>
      </c>
      <c r="EJ789">
        <f>IF($GI789&gt;=31,INDEX($DC:$DC,$GH789+31),"")</f>
      </c>
      <c r="EK789">
        <f>IF($GI789&gt;=32,INDEX($DC:$DC,$GH789+32),"")</f>
      </c>
      <c r="EL789">
        <f>IF($GI789&gt;=33,INDEX($DC:$DC,$GH789+33),"")</f>
      </c>
      <c r="EM789">
        <f>IF($GI789&gt;=34,INDEX($DC:$DC,$GH789+34),"")</f>
      </c>
      <c r="EN789">
        <f>IF($GI789&gt;=35,INDEX($DC:$DC,$GH789+35),"")</f>
      </c>
      <c r="EO789">
        <f>IF($GI789&gt;=36,INDEX($DC:$DC,$GH789+36),"")</f>
      </c>
      <c r="EP789">
        <f>IF($GI789&gt;=37,INDEX($DC:$DC,$GH789+37),"")</f>
      </c>
      <c r="EQ789">
        <f>IF($GI789&gt;=38,INDEX($DC:$DC,$GH789+38),"")</f>
      </c>
      <c r="ER789">
        <f>IF($GI789&gt;=39,INDEX($DC:$DC,$GH789+39),"")</f>
      </c>
      <c r="ES789">
        <f>IF($GI789&gt;=40,INDEX($DC:$DC,$GH789+40),"")</f>
      </c>
      <c r="ET789">
        <f>IF($GI789&gt;=1,INDEX($DD:$DD,$GH789+1),"")</f>
      </c>
      <c r="EU789">
        <f>IF($GI789&gt;=2,INDEX($DD:$DD,$GH789+2),"")</f>
      </c>
      <c r="EV789">
        <f>IF($GI789&gt;=3,INDEX($DD:$DD,$GH789+3),"")</f>
      </c>
      <c r="EW789">
        <f>IF($GI789&gt;=4,INDEX($DD:$DD,$GH789+4),"")</f>
      </c>
      <c r="EX789">
        <f>IF($GI789&gt;=5,INDEX($DD:$DD,$GH789+5),"")</f>
      </c>
      <c r="EY789">
        <f>IF($GI789&gt;=6,INDEX($DD:$DD,$GH789+6),"")</f>
      </c>
      <c r="EZ789">
        <f>IF($GI789&gt;=7,INDEX($DD:$DD,$GH789+7),"")</f>
      </c>
      <c r="FA789">
        <f>IF($GI789&gt;=8,INDEX($DD:$DD,$GH789+8),"")</f>
      </c>
      <c r="FB789">
        <f>IF($GI789&gt;=9,INDEX($DD:$DD,$GH789+9),"")</f>
      </c>
      <c r="FC789">
        <f>IF($GI789&gt;=10,INDEX($DD:$DD,$GH789+10),"")</f>
      </c>
      <c r="FD789">
        <f>IF($GI789&gt;=11,INDEX($DD:$DD,$GH789+11),"")</f>
      </c>
      <c r="FE789">
        <f>IF($GI789&gt;=12,INDEX($DD:$DD,$GH789+12),"")</f>
      </c>
      <c r="FF789">
        <f>IF($GI789&gt;=13,INDEX($DD:$DD,$GH789+13),"")</f>
      </c>
      <c r="FG789">
        <f>IF($GI789&gt;=14,INDEX($DD:$DD,$GH789+14),"")</f>
      </c>
      <c r="FH789">
        <f>IF($GI789&gt;=15,INDEX($DD:$DD,$GH789+15),"")</f>
      </c>
      <c r="FI789">
        <f>IF($GI789&gt;=16,INDEX($DD:$DD,$GH789+16),"")</f>
      </c>
      <c r="FJ789">
        <f>IF($GI789&gt;=17,INDEX($DD:$DD,$GH789+17),"")</f>
      </c>
      <c r="FK789">
        <f>IF($GI789&gt;=18,INDEX($DD:$DD,$GH789+18),"")</f>
      </c>
      <c r="FL789">
        <f>IF($GI789&gt;=19,INDEX($DD:$DD,$GH789+19),"")</f>
      </c>
      <c r="FM789">
        <f>IF($GI789&gt;=20,INDEX($DD:$DD,$GH789+20),"")</f>
      </c>
      <c r="FN789">
        <f>IF($GI789&gt;=21,INDEX($DD:$DD,$GH789+21),"")</f>
      </c>
      <c r="FO789">
        <f>IF($GI789&gt;=22,INDEX($DD:$DD,$GH789+22),"")</f>
      </c>
      <c r="FP789">
        <f>IF($GI789&gt;=23,INDEX($DD:$DD,$GH789+23),"")</f>
      </c>
      <c r="FQ789">
        <f>IF($GI789&gt;=24,INDEX($DD:$DD,$GH789+24),"")</f>
      </c>
      <c r="FR789">
        <f>IF($GI789&gt;=25,INDEX($DD:$DD,$GH789+25),"")</f>
      </c>
      <c r="FS789">
        <f>IF($GI789&gt;=26,INDEX($DD:$DD,$GH789+26),"")</f>
      </c>
      <c r="FT789">
        <f>IF($GI789&gt;=27,INDEX($DD:$DD,$GH789+27),"")</f>
      </c>
      <c r="FU789">
        <f>IF($GI789&gt;=28,INDEX($DD:$DD,$GH789+28),"")</f>
      </c>
      <c r="FV789">
        <f>IF($GI789&gt;=29,INDEX($DD:$DD,$GH789+29),"")</f>
      </c>
      <c r="FW789">
        <f>IF($GI789&gt;=30,INDEX($DD:$DD,$GH789+30),"")</f>
      </c>
      <c r="FX789">
        <f>IF($GI789&gt;=31,INDEX($DD:$DD,$GH789+31),"")</f>
      </c>
      <c r="FY789">
        <f>IF($GI789&gt;=32,INDEX($DD:$DD,$GH789+32),"")</f>
      </c>
      <c r="FZ789">
        <f>IF($GI789&gt;=33,INDEX($DD:$DD,$GH789+33),"")</f>
      </c>
      <c r="GA789">
        <f>IF($GI789&gt;=34,INDEX($DD:$DD,$GH789+34),"")</f>
      </c>
      <c r="GB789">
        <f>IF($GI789&gt;=35,INDEX($DD:$DD,$GH789+35),"")</f>
      </c>
      <c r="GC789">
        <f>IF($GI789&gt;=36,INDEX($DD:$DD,$GH789+36),"")</f>
      </c>
      <c r="GD789">
        <f>IF($GI789&gt;=37,INDEX($DD:$DD,$GH789+37),"")</f>
      </c>
      <c r="GE789">
        <f>IF($GI789&gt;=38,INDEX($DD:$DD,$GH789+38),"")</f>
      </c>
      <c r="GF789">
        <f>IF($GI789&gt;=39,INDEX($DD:$DD,$GH789+39),"")</f>
      </c>
      <c r="GG789">
        <f>IF($GI789&gt;=40,INDEX($DD:$DD,$GH789+40),"")</f>
      </c>
      <c r="GH789">
        <f>IFERROR(MATCH($DB789,$DC$2:$DC$148,0)+1,0)</f>
      </c>
      <c r="GI789">
        <f>IFERROR(INDEX($DE$2:$DE$148,MATCH($DB789,$DC$2:$DC$148,0)),0)</f>
      </c>
      <c r="GJ789">
        <f>IFERROR(MATCH($S789,$DF$789:$ES$789,0),0)</f>
      </c>
      <c r="GK789">
        <f>IF($GJ789&gt;0,INDEX($ET$789:$GG$789,$GJ789),"")</f>
      </c>
      <c r="GN789">
        <f>IF($IW789&gt;=1,INDEX($GL:$GL,$IV789+1),"")</f>
      </c>
      <c r="GO789">
        <f>IF($IW789&gt;=2,INDEX($GL:$GL,$IV789+2),"")</f>
      </c>
      <c r="GP789">
        <f>IF($IW789&gt;=3,INDEX($GL:$GL,$IV789+3),"")</f>
      </c>
      <c r="GQ789">
        <f>IF($IW789&gt;=4,INDEX($GL:$GL,$IV789+4),"")</f>
      </c>
      <c r="GR789">
        <f>IF($IW789&gt;=5,INDEX($GL:$GL,$IV789+5),"")</f>
      </c>
      <c r="GS789">
        <f>IF($IW789&gt;=6,INDEX($GL:$GL,$IV789+6),"")</f>
      </c>
      <c r="GT789">
        <f>IF($IW789&gt;=7,INDEX($GL:$GL,$IV789+7),"")</f>
      </c>
      <c r="GU789">
        <f>IF($IW789&gt;=8,INDEX($GL:$GL,$IV789+8),"")</f>
      </c>
      <c r="GV789">
        <f>IF($IW789&gt;=9,INDEX($GL:$GL,$IV789+9),"")</f>
      </c>
      <c r="GW789">
        <f>IF($IW789&gt;=10,INDEX($GL:$GL,$IV789+10),"")</f>
      </c>
      <c r="GX789">
        <f>IF($IW789&gt;=11,INDEX($GL:$GL,$IV789+11),"")</f>
      </c>
      <c r="GY789">
        <f>IF($IW789&gt;=12,INDEX($GL:$GL,$IV789+12),"")</f>
      </c>
      <c r="GZ789">
        <f>IF($IW789&gt;=13,INDEX($GL:$GL,$IV789+13),"")</f>
      </c>
      <c r="HA789">
        <f>IF($IW789&gt;=14,INDEX($GL:$GL,$IV789+14),"")</f>
      </c>
      <c r="HB789">
        <f>IF($IW789&gt;=15,INDEX($GL:$GL,$IV789+15),"")</f>
      </c>
      <c r="HC789">
        <f>IF($IW789&gt;=16,INDEX($GL:$GL,$IV789+16),"")</f>
      </c>
      <c r="HD789">
        <f>IF($IW789&gt;=17,INDEX($GL:$GL,$IV789+17),"")</f>
      </c>
      <c r="HE789">
        <f>IF($IW789&gt;=18,INDEX($GL:$GL,$IV789+18),"")</f>
      </c>
      <c r="HF789">
        <f>IF($IW789&gt;=19,INDEX($GL:$GL,$IV789+19),"")</f>
      </c>
      <c r="HG789">
        <f>IF($IW789&gt;=20,INDEX($GL:$GL,$IV789+20),"")</f>
      </c>
      <c r="HH789">
        <f>IF($IW789&gt;=21,INDEX($GL:$GL,$IV789+21),"")</f>
      </c>
      <c r="HI789">
        <f>IF($IW789&gt;=22,INDEX($GL:$GL,$IV789+22),"")</f>
      </c>
      <c r="HJ789">
        <f>IF($IW789&gt;=23,INDEX($GL:$GL,$IV789+23),"")</f>
      </c>
      <c r="HK789">
        <f>IF($IW789&gt;=24,INDEX($GL:$GL,$IV789+24),"")</f>
      </c>
      <c r="HL789">
        <f>IF($IW789&gt;=25,INDEX($GL:$GL,$IV789+25),"")</f>
      </c>
      <c r="HM789">
        <f>IF($IW789&gt;=26,INDEX($GL:$GL,$IV789+26),"")</f>
      </c>
      <c r="HN789">
        <f>IF($IW789&gt;=27,INDEX($GL:$GL,$IV789+27),"")</f>
      </c>
      <c r="HO789">
        <f>IF($IW789&gt;=28,INDEX($GL:$GL,$IV789+28),"")</f>
      </c>
      <c r="HP789">
        <f>IF($IW789&gt;=29,INDEX($GL:$GL,$IV789+29),"")</f>
      </c>
      <c r="HQ789">
        <f>IF($IW789&gt;=30,INDEX($GL:$GL,$IV789+30),"")</f>
      </c>
      <c r="HR789">
        <f>IF($IW789&gt;=31,INDEX($GL:$GL,$IV789+31),"")</f>
      </c>
      <c r="HS789">
        <f>IF($IW789&gt;=32,INDEX($GL:$GL,$IV789+32),"")</f>
      </c>
      <c r="HT789">
        <f>IF($IW789&gt;=33,INDEX($GL:$GL,$IV789+33),"")</f>
      </c>
      <c r="HU789">
        <f>IF($IW789&gt;=34,INDEX($GL:$GL,$IV789+34),"")</f>
      </c>
      <c r="HV789">
        <f>IF($IW789&gt;=35,INDEX($GL:$GL,$IV789+35),"")</f>
      </c>
      <c r="HW789">
        <f>IF($IW789&gt;=36,INDEX($GL:$GL,$IV789+36),"")</f>
      </c>
      <c r="HX789">
        <f>IF($IW789&gt;=37,INDEX($GL:$GL,$IV789+37),"")</f>
      </c>
      <c r="HY789">
        <f>IF($IW789&gt;=38,INDEX($GL:$GL,$IV789+38),"")</f>
      </c>
      <c r="HZ789">
        <f>IF($IW789&gt;=39,INDEX($GL:$GL,$IV789+39),"")</f>
      </c>
      <c r="IA789">
        <f>IF($IW789&gt;=40,INDEX($GL:$GL,$IV789+40),"")</f>
      </c>
      <c r="IB789">
        <f>IF($IW789&gt;=41,INDEX($GL:$GL,$IV789+41),"")</f>
      </c>
      <c r="IC789">
        <f>IF($IW789&gt;=42,INDEX($GL:$GL,$IV789+42),"")</f>
      </c>
      <c r="ID789">
        <f>IF($IW789&gt;=43,INDEX($GL:$GL,$IV789+43),"")</f>
      </c>
      <c r="IE789">
        <f>IF($IW789&gt;=44,INDEX($GL:$GL,$IV789+44),"")</f>
      </c>
      <c r="IF789">
        <f>IF($IW789&gt;=45,INDEX($GL:$GL,$IV789+45),"")</f>
      </c>
      <c r="IG789">
        <f>IF($IW789&gt;=46,INDEX($GL:$GL,$IV789+46),"")</f>
      </c>
      <c r="IH789">
        <f>IF($IW789&gt;=47,INDEX($GL:$GL,$IV789+47),"")</f>
      </c>
      <c r="II789">
        <f>IF($IW789&gt;=48,INDEX($GL:$GL,$IV789+48),"")</f>
      </c>
      <c r="IJ789">
        <f>IF($IW789&gt;=49,INDEX($GL:$GL,$IV789+49),"")</f>
      </c>
      <c r="IK789">
        <f>IF($IW789&gt;=50,INDEX($GL:$GL,$IV789+50),"")</f>
      </c>
      <c r="IL789">
        <f>IF($IW789&gt;=51,INDEX($GL:$GL,$IV789+51),"")</f>
      </c>
      <c r="IM789">
        <f>IF($IW789&gt;=52,INDEX($GL:$GL,$IV789+52),"")</f>
      </c>
      <c r="IN789">
        <f>IF($IW789&gt;=53,INDEX($GL:$GL,$IV789+53),"")</f>
      </c>
      <c r="IO789">
        <f>IF($IW789&gt;=54,INDEX($GL:$GL,$IV789+54),"")</f>
      </c>
      <c r="IP789">
        <f>IF($IW789&gt;=55,INDEX($GL:$GL,$IV789+55),"")</f>
      </c>
      <c r="IQ789">
        <f>IF($IW789&gt;=56,INDEX($GL:$GL,$IV789+56),"")</f>
      </c>
      <c r="IR789">
        <f>IF($IW789&gt;=57,INDEX($GL:$GL,$IV789+57),"")</f>
      </c>
      <c r="IS789">
        <f>IF($IW789&gt;=58,INDEX($GL:$GL,$IV789+58),"")</f>
      </c>
      <c r="IT789">
        <f>IF($IW789&gt;=59,INDEX($GL:$GL,$IV789+59),"")</f>
      </c>
      <c r="IU789">
        <f>IF($IW789&gt;=60,INDEX($GL:$GL,$IV789+60),"")</f>
      </c>
      <c r="IV789">
        <f>IFERROR(MATCH($GK789,$GL$2:$GL$324,0)+1,0)</f>
      </c>
      <c r="IW789">
        <f>IFERROR(INDEX($GM$2:$GM$324,MATCH($GK789,$GL$2:$GL$324,0)),0)</f>
      </c>
      <c r="IX789" t="s">
        <v>34</v>
      </c>
      <c r="IY789" t="s">
        <v>34</v>
      </c>
    </row>
    <row r="790" spans="1:259" x14ac:dyDescent="0.25">
      <c r="K790">
        <f>IF(OR($N790="",$J790=""),"",IFERROR($N790/$J790,0))</f>
      </c>
      <c r="L790">
        <f>IF($N790="","",
SUM($M790,$O790,$T790,$P790,$R790)*
(1-IF($U790="",0,VALUE($U790)/100)))</f>
      </c>
      <c r="M790">
        <f>IF($N790="","",$N790)</f>
      </c>
      <c r="O790">
        <f>IF($N790="","",
IF($H790="","",
IF(ISNUMBER(SEARCH("exempt",LOWER($H790))),0,
$N790*(VALUE(SUBSTITUTE($H790,"%",""))/100))))</f>
      </c>
      <c r="V790">
        <f>IFERROR(IF(FIND(" - ",$E790)&gt;0,MID($E790,FIND(" - ",$E790)+3,LEN($E790)),""),"")</f>
      </c>
      <c r="AE790" t="s">
        <v>1371</v>
      </c>
      <c r="AJ790">
        <f>IFERROR(LEFT($E790,FIND(" - ",$E790)-1),$E790)</f>
      </c>
      <c r="AM790">
        <f>IF($CB790&gt;=1,INDEX($AK:$AK,$CA790+1),"")</f>
      </c>
      <c r="AN790">
        <f>IF($CB790&gt;=2,INDEX($AK:$AK,$CA790+2),"")</f>
      </c>
      <c r="AO790">
        <f>IF($CB790&gt;=3,INDEX($AK:$AK,$CA790+3),"")</f>
      </c>
      <c r="AP790">
        <f>IF($CB790&gt;=4,INDEX($AK:$AK,$CA790+4),"")</f>
      </c>
      <c r="AQ790">
        <f>IF($CB790&gt;=5,INDEX($AK:$AK,$CA790+5),"")</f>
      </c>
      <c r="AR790">
        <f>IF($CB790&gt;=6,INDEX($AK:$AK,$CA790+6),"")</f>
      </c>
      <c r="AS790">
        <f>IF($CB790&gt;=7,INDEX($AK:$AK,$CA790+7),"")</f>
      </c>
      <c r="AT790">
        <f>IF($CB790&gt;=8,INDEX($AK:$AK,$CA790+8),"")</f>
      </c>
      <c r="AU790">
        <f>IF($CB790&gt;=9,INDEX($AK:$AK,$CA790+9),"")</f>
      </c>
      <c r="AV790">
        <f>IF($CB790&gt;=10,INDEX($AK:$AK,$CA790+10),"")</f>
      </c>
      <c r="AW790">
        <f>IF($CB790&gt;=11,INDEX($AK:$AK,$CA790+11),"")</f>
      </c>
      <c r="AX790">
        <f>IF($CB790&gt;=12,INDEX($AK:$AK,$CA790+12),"")</f>
      </c>
      <c r="AY790">
        <f>IF($CB790&gt;=13,INDEX($AK:$AK,$CA790+13),"")</f>
      </c>
      <c r="AZ790">
        <f>IF($CB790&gt;=14,INDEX($AK:$AK,$CA790+14),"")</f>
      </c>
      <c r="BA790">
        <f>IF($CB790&gt;=15,INDEX($AK:$AK,$CA790+15),"")</f>
      </c>
      <c r="BB790">
        <f>IF($CB790&gt;=16,INDEX($AK:$AK,$CA790+16),"")</f>
      </c>
      <c r="BC790">
        <f>IF($CB790&gt;=17,INDEX($AK:$AK,$CA790+17),"")</f>
      </c>
      <c r="BD790">
        <f>IF($CB790&gt;=18,INDEX($AK:$AK,$CA790+18),"")</f>
      </c>
      <c r="BE790">
        <f>IF($CB790&gt;=19,INDEX($AK:$AK,$CA790+19),"")</f>
      </c>
      <c r="BF790">
        <f>IF($CB790&gt;=20,INDEX($AK:$AK,$CA790+20),"")</f>
      </c>
      <c r="BG790">
        <f>IF($CB790&gt;=21,INDEX($AK:$AK,$CA790+21),"")</f>
      </c>
      <c r="BH790">
        <f>IF($CB790&gt;=22,INDEX($AK:$AK,$CA790+22),"")</f>
      </c>
      <c r="BI790">
        <f>IF($CB790&gt;=23,INDEX($AK:$AK,$CA790+23),"")</f>
      </c>
      <c r="BJ790">
        <f>IF($CB790&gt;=24,INDEX($AK:$AK,$CA790+24),"")</f>
      </c>
      <c r="BK790">
        <f>IF($CB790&gt;=25,INDEX($AK:$AK,$CA790+25),"")</f>
      </c>
      <c r="BL790">
        <f>IF($CB790&gt;=26,INDEX($AK:$AK,$CA790+26),"")</f>
      </c>
      <c r="BM790">
        <f>IF($CB790&gt;=27,INDEX($AK:$AK,$CA790+27),"")</f>
      </c>
      <c r="BN790">
        <f>IF($CB790&gt;=28,INDEX($AK:$AK,$CA790+28),"")</f>
      </c>
      <c r="BO790">
        <f>IF($CB790&gt;=29,INDEX($AK:$AK,$CA790+29),"")</f>
      </c>
      <c r="BP790">
        <f>IF($CB790&gt;=30,INDEX($AK:$AK,$CA790+30),"")</f>
      </c>
      <c r="BQ790">
        <f>IF($CB790&gt;=31,INDEX($AK:$AK,$CA790+31),"")</f>
      </c>
      <c r="BR790">
        <f>IF($CB790&gt;=32,INDEX($AK:$AK,$CA790+32),"")</f>
      </c>
      <c r="BS790">
        <f>IF($CB790&gt;=33,INDEX($AK:$AK,$CA790+33),"")</f>
      </c>
      <c r="BT790">
        <f>IF($CB790&gt;=34,INDEX($AK:$AK,$CA790+34),"")</f>
      </c>
      <c r="BU790">
        <f>IF($CB790&gt;=35,INDEX($AK:$AK,$CA790+35),"")</f>
      </c>
      <c r="BV790">
        <f>IF($CB790&gt;=36,INDEX($AK:$AK,$CA790+36),"")</f>
      </c>
      <c r="BW790">
        <f>IF($CB790&gt;=37,INDEX($AK:$AK,$CA790+37),"")</f>
      </c>
      <c r="BX790">
        <f>IF($CB790&gt;=38,INDEX($AK:$AK,$CA790+38),"")</f>
      </c>
      <c r="BY790">
        <f>IF($CB790&gt;=39,INDEX($AK:$AK,$CA790+39),"")</f>
      </c>
      <c r="BZ790">
        <f>IF($CB790&gt;=40,INDEX($AK:$AK,$CA790+40),"")</f>
      </c>
      <c r="CA790">
        <f>IFERROR(MATCH($AJ790,$AK$2:$AK$134,0)+1,0)</f>
      </c>
      <c r="CB790">
        <f>IFERROR(INDEX($AL$2:$AL$134,MATCH($AJ790,$AK$2:$AK$134,0)),0)</f>
      </c>
      <c r="CC790">
        <f>IFERROR(LEFT($F790,FIND(" - ",$F790)-1),$F790)</f>
      </c>
      <c r="CF790">
        <f>IF($DA790&gt;=1,INDEX($CD:$CD,$CZ790+1),"")</f>
      </c>
      <c r="CG790">
        <f>IF($DA790&gt;=2,INDEX($CD:$CD,$CZ790+2),"")</f>
      </c>
      <c r="CH790">
        <f>IF($DA790&gt;=3,INDEX($CD:$CD,$CZ790+3),"")</f>
      </c>
      <c r="CI790">
        <f>IF($DA790&gt;=4,INDEX($CD:$CD,$CZ790+4),"")</f>
      </c>
      <c r="CJ790">
        <f>IF($DA790&gt;=5,INDEX($CD:$CD,$CZ790+5),"")</f>
      </c>
      <c r="CK790">
        <f>IF($DA790&gt;=6,INDEX($CD:$CD,$CZ790+6),"")</f>
      </c>
      <c r="CL790">
        <f>IF($DA790&gt;=7,INDEX($CD:$CD,$CZ790+7),"")</f>
      </c>
      <c r="CM790">
        <f>IF($DA790&gt;=8,INDEX($CD:$CD,$CZ790+8),"")</f>
      </c>
      <c r="CN790">
        <f>IF($DA790&gt;=9,INDEX($CD:$CD,$CZ790+9),"")</f>
      </c>
      <c r="CO790">
        <f>IF($DA790&gt;=10,INDEX($CD:$CD,$CZ790+10),"")</f>
      </c>
      <c r="CP790">
        <f>IF($DA790&gt;=11,INDEX($CD:$CD,$CZ790+11),"")</f>
      </c>
      <c r="CQ790">
        <f>IF($DA790&gt;=12,INDEX($CD:$CD,$CZ790+12),"")</f>
      </c>
      <c r="CR790">
        <f>IF($DA790&gt;=13,INDEX($CD:$CD,$CZ790+13),"")</f>
      </c>
      <c r="CS790">
        <f>IF($DA790&gt;=14,INDEX($CD:$CD,$CZ790+14),"")</f>
      </c>
      <c r="CT790">
        <f>IF($DA790&gt;=15,INDEX($CD:$CD,$CZ790+15),"")</f>
      </c>
      <c r="CU790">
        <f>IF($DA790&gt;=16,INDEX($CD:$CD,$CZ790+16),"")</f>
      </c>
      <c r="CV790">
        <f>IF($DA790&gt;=17,INDEX($CD:$CD,$CZ790+17),"")</f>
      </c>
      <c r="CW790">
        <f>IF($DA790&gt;=18,INDEX($CD:$CD,$CZ790+18),"")</f>
      </c>
      <c r="CX790">
        <f>IF($DA790&gt;=19,INDEX($CD:$CD,$CZ790+19),"")</f>
      </c>
      <c r="CY790">
        <f>IF($DA790&gt;=20,INDEX($CD:$CD,$CZ790+20),"")</f>
      </c>
      <c r="CZ790">
        <f>IFERROR(MATCH($CC790,$CD$2:$CD$263,0)+1,0)</f>
      </c>
      <c r="DA790">
        <f>IFERROR(INDEX($CE$2:$CE$263,MATCH($CC790,$CD$2:$CD$263,0)),0)</f>
      </c>
      <c r="DB790">
        <f>IFERROR(INDEX($AI:$AI,MATCH($H790,$AH:$AH,0))&amp;"","")</f>
      </c>
      <c r="DF790">
        <f>IF($GI790&gt;=1,INDEX($DC:$DC,$GH790+1),"")</f>
      </c>
      <c r="DG790">
        <f>IF($GI790&gt;=2,INDEX($DC:$DC,$GH790+2),"")</f>
      </c>
      <c r="DH790">
        <f>IF($GI790&gt;=3,INDEX($DC:$DC,$GH790+3),"")</f>
      </c>
      <c r="DI790">
        <f>IF($GI790&gt;=4,INDEX($DC:$DC,$GH790+4),"")</f>
      </c>
      <c r="DJ790">
        <f>IF($GI790&gt;=5,INDEX($DC:$DC,$GH790+5),"")</f>
      </c>
      <c r="DK790">
        <f>IF($GI790&gt;=6,INDEX($DC:$DC,$GH790+6),"")</f>
      </c>
      <c r="DL790">
        <f>IF($GI790&gt;=7,INDEX($DC:$DC,$GH790+7),"")</f>
      </c>
      <c r="DM790">
        <f>IF($GI790&gt;=8,INDEX($DC:$DC,$GH790+8),"")</f>
      </c>
      <c r="DN790">
        <f>IF($GI790&gt;=9,INDEX($DC:$DC,$GH790+9),"")</f>
      </c>
      <c r="DO790">
        <f>IF($GI790&gt;=10,INDEX($DC:$DC,$GH790+10),"")</f>
      </c>
      <c r="DP790">
        <f>IF($GI790&gt;=11,INDEX($DC:$DC,$GH790+11),"")</f>
      </c>
      <c r="DQ790">
        <f>IF($GI790&gt;=12,INDEX($DC:$DC,$GH790+12),"")</f>
      </c>
      <c r="DR790">
        <f>IF($GI790&gt;=13,INDEX($DC:$DC,$GH790+13),"")</f>
      </c>
      <c r="DS790">
        <f>IF($GI790&gt;=14,INDEX($DC:$DC,$GH790+14),"")</f>
      </c>
      <c r="DT790">
        <f>IF($GI790&gt;=15,INDEX($DC:$DC,$GH790+15),"")</f>
      </c>
      <c r="DU790">
        <f>IF($GI790&gt;=16,INDEX($DC:$DC,$GH790+16),"")</f>
      </c>
      <c r="DV790">
        <f>IF($GI790&gt;=17,INDEX($DC:$DC,$GH790+17),"")</f>
      </c>
      <c r="DW790">
        <f>IF($GI790&gt;=18,INDEX($DC:$DC,$GH790+18),"")</f>
      </c>
      <c r="DX790">
        <f>IF($GI790&gt;=19,INDEX($DC:$DC,$GH790+19),"")</f>
      </c>
      <c r="DY790">
        <f>IF($GI790&gt;=20,INDEX($DC:$DC,$GH790+20),"")</f>
      </c>
      <c r="DZ790">
        <f>IF($GI790&gt;=21,INDEX($DC:$DC,$GH790+21),"")</f>
      </c>
      <c r="EA790">
        <f>IF($GI790&gt;=22,INDEX($DC:$DC,$GH790+22),"")</f>
      </c>
      <c r="EB790">
        <f>IF($GI790&gt;=23,INDEX($DC:$DC,$GH790+23),"")</f>
      </c>
      <c r="EC790">
        <f>IF($GI790&gt;=24,INDEX($DC:$DC,$GH790+24),"")</f>
      </c>
      <c r="ED790">
        <f>IF($GI790&gt;=25,INDEX($DC:$DC,$GH790+25),"")</f>
      </c>
      <c r="EE790">
        <f>IF($GI790&gt;=26,INDEX($DC:$DC,$GH790+26),"")</f>
      </c>
      <c r="EF790">
        <f>IF($GI790&gt;=27,INDEX($DC:$DC,$GH790+27),"")</f>
      </c>
      <c r="EG790">
        <f>IF($GI790&gt;=28,INDEX($DC:$DC,$GH790+28),"")</f>
      </c>
      <c r="EH790">
        <f>IF($GI790&gt;=29,INDEX($DC:$DC,$GH790+29),"")</f>
      </c>
      <c r="EI790">
        <f>IF($GI790&gt;=30,INDEX($DC:$DC,$GH790+30),"")</f>
      </c>
      <c r="EJ790">
        <f>IF($GI790&gt;=31,INDEX($DC:$DC,$GH790+31),"")</f>
      </c>
      <c r="EK790">
        <f>IF($GI790&gt;=32,INDEX($DC:$DC,$GH790+32),"")</f>
      </c>
      <c r="EL790">
        <f>IF($GI790&gt;=33,INDEX($DC:$DC,$GH790+33),"")</f>
      </c>
      <c r="EM790">
        <f>IF($GI790&gt;=34,INDEX($DC:$DC,$GH790+34),"")</f>
      </c>
      <c r="EN790">
        <f>IF($GI790&gt;=35,INDEX($DC:$DC,$GH790+35),"")</f>
      </c>
      <c r="EO790">
        <f>IF($GI790&gt;=36,INDEX($DC:$DC,$GH790+36),"")</f>
      </c>
      <c r="EP790">
        <f>IF($GI790&gt;=37,INDEX($DC:$DC,$GH790+37),"")</f>
      </c>
      <c r="EQ790">
        <f>IF($GI790&gt;=38,INDEX($DC:$DC,$GH790+38),"")</f>
      </c>
      <c r="ER790">
        <f>IF($GI790&gt;=39,INDEX($DC:$DC,$GH790+39),"")</f>
      </c>
      <c r="ES790">
        <f>IF($GI790&gt;=40,INDEX($DC:$DC,$GH790+40),"")</f>
      </c>
      <c r="ET790">
        <f>IF($GI790&gt;=1,INDEX($DD:$DD,$GH790+1),"")</f>
      </c>
      <c r="EU790">
        <f>IF($GI790&gt;=2,INDEX($DD:$DD,$GH790+2),"")</f>
      </c>
      <c r="EV790">
        <f>IF($GI790&gt;=3,INDEX($DD:$DD,$GH790+3),"")</f>
      </c>
      <c r="EW790">
        <f>IF($GI790&gt;=4,INDEX($DD:$DD,$GH790+4),"")</f>
      </c>
      <c r="EX790">
        <f>IF($GI790&gt;=5,INDEX($DD:$DD,$GH790+5),"")</f>
      </c>
      <c r="EY790">
        <f>IF($GI790&gt;=6,INDEX($DD:$DD,$GH790+6),"")</f>
      </c>
      <c r="EZ790">
        <f>IF($GI790&gt;=7,INDEX($DD:$DD,$GH790+7),"")</f>
      </c>
      <c r="FA790">
        <f>IF($GI790&gt;=8,INDEX($DD:$DD,$GH790+8),"")</f>
      </c>
      <c r="FB790">
        <f>IF($GI790&gt;=9,INDEX($DD:$DD,$GH790+9),"")</f>
      </c>
      <c r="FC790">
        <f>IF($GI790&gt;=10,INDEX($DD:$DD,$GH790+10),"")</f>
      </c>
      <c r="FD790">
        <f>IF($GI790&gt;=11,INDEX($DD:$DD,$GH790+11),"")</f>
      </c>
      <c r="FE790">
        <f>IF($GI790&gt;=12,INDEX($DD:$DD,$GH790+12),"")</f>
      </c>
      <c r="FF790">
        <f>IF($GI790&gt;=13,INDEX($DD:$DD,$GH790+13),"")</f>
      </c>
      <c r="FG790">
        <f>IF($GI790&gt;=14,INDEX($DD:$DD,$GH790+14),"")</f>
      </c>
      <c r="FH790">
        <f>IF($GI790&gt;=15,INDEX($DD:$DD,$GH790+15),"")</f>
      </c>
      <c r="FI790">
        <f>IF($GI790&gt;=16,INDEX($DD:$DD,$GH790+16),"")</f>
      </c>
      <c r="FJ790">
        <f>IF($GI790&gt;=17,INDEX($DD:$DD,$GH790+17),"")</f>
      </c>
      <c r="FK790">
        <f>IF($GI790&gt;=18,INDEX($DD:$DD,$GH790+18),"")</f>
      </c>
      <c r="FL790">
        <f>IF($GI790&gt;=19,INDEX($DD:$DD,$GH790+19),"")</f>
      </c>
      <c r="FM790">
        <f>IF($GI790&gt;=20,INDEX($DD:$DD,$GH790+20),"")</f>
      </c>
      <c r="FN790">
        <f>IF($GI790&gt;=21,INDEX($DD:$DD,$GH790+21),"")</f>
      </c>
      <c r="FO790">
        <f>IF($GI790&gt;=22,INDEX($DD:$DD,$GH790+22),"")</f>
      </c>
      <c r="FP790">
        <f>IF($GI790&gt;=23,INDEX($DD:$DD,$GH790+23),"")</f>
      </c>
      <c r="FQ790">
        <f>IF($GI790&gt;=24,INDEX($DD:$DD,$GH790+24),"")</f>
      </c>
      <c r="FR790">
        <f>IF($GI790&gt;=25,INDEX($DD:$DD,$GH790+25),"")</f>
      </c>
      <c r="FS790">
        <f>IF($GI790&gt;=26,INDEX($DD:$DD,$GH790+26),"")</f>
      </c>
      <c r="FT790">
        <f>IF($GI790&gt;=27,INDEX($DD:$DD,$GH790+27),"")</f>
      </c>
      <c r="FU790">
        <f>IF($GI790&gt;=28,INDEX($DD:$DD,$GH790+28),"")</f>
      </c>
      <c r="FV790">
        <f>IF($GI790&gt;=29,INDEX($DD:$DD,$GH790+29),"")</f>
      </c>
      <c r="FW790">
        <f>IF($GI790&gt;=30,INDEX($DD:$DD,$GH790+30),"")</f>
      </c>
      <c r="FX790">
        <f>IF($GI790&gt;=31,INDEX($DD:$DD,$GH790+31),"")</f>
      </c>
      <c r="FY790">
        <f>IF($GI790&gt;=32,INDEX($DD:$DD,$GH790+32),"")</f>
      </c>
      <c r="FZ790">
        <f>IF($GI790&gt;=33,INDEX($DD:$DD,$GH790+33),"")</f>
      </c>
      <c r="GA790">
        <f>IF($GI790&gt;=34,INDEX($DD:$DD,$GH790+34),"")</f>
      </c>
      <c r="GB790">
        <f>IF($GI790&gt;=35,INDEX($DD:$DD,$GH790+35),"")</f>
      </c>
      <c r="GC790">
        <f>IF($GI790&gt;=36,INDEX($DD:$DD,$GH790+36),"")</f>
      </c>
      <c r="GD790">
        <f>IF($GI790&gt;=37,INDEX($DD:$DD,$GH790+37),"")</f>
      </c>
      <c r="GE790">
        <f>IF($GI790&gt;=38,INDEX($DD:$DD,$GH790+38),"")</f>
      </c>
      <c r="GF790">
        <f>IF($GI790&gt;=39,INDEX($DD:$DD,$GH790+39),"")</f>
      </c>
      <c r="GG790">
        <f>IF($GI790&gt;=40,INDEX($DD:$DD,$GH790+40),"")</f>
      </c>
      <c r="GH790">
        <f>IFERROR(MATCH($DB790,$DC$2:$DC$148,0)+1,0)</f>
      </c>
      <c r="GI790">
        <f>IFERROR(INDEX($DE$2:$DE$148,MATCH($DB790,$DC$2:$DC$148,0)),0)</f>
      </c>
      <c r="GJ790">
        <f>IFERROR(MATCH($S790,$DF$790:$ES$790,0),0)</f>
      </c>
      <c r="GK790">
        <f>IF($GJ790&gt;0,INDEX($ET$790:$GG$790,$GJ790),"")</f>
      </c>
      <c r="GN790">
        <f>IF($IW790&gt;=1,INDEX($GL:$GL,$IV790+1),"")</f>
      </c>
      <c r="GO790">
        <f>IF($IW790&gt;=2,INDEX($GL:$GL,$IV790+2),"")</f>
      </c>
      <c r="GP790">
        <f>IF($IW790&gt;=3,INDEX($GL:$GL,$IV790+3),"")</f>
      </c>
      <c r="GQ790">
        <f>IF($IW790&gt;=4,INDEX($GL:$GL,$IV790+4),"")</f>
      </c>
      <c r="GR790">
        <f>IF($IW790&gt;=5,INDEX($GL:$GL,$IV790+5),"")</f>
      </c>
      <c r="GS790">
        <f>IF($IW790&gt;=6,INDEX($GL:$GL,$IV790+6),"")</f>
      </c>
      <c r="GT790">
        <f>IF($IW790&gt;=7,INDEX($GL:$GL,$IV790+7),"")</f>
      </c>
      <c r="GU790">
        <f>IF($IW790&gt;=8,INDEX($GL:$GL,$IV790+8),"")</f>
      </c>
      <c r="GV790">
        <f>IF($IW790&gt;=9,INDEX($GL:$GL,$IV790+9),"")</f>
      </c>
      <c r="GW790">
        <f>IF($IW790&gt;=10,INDEX($GL:$GL,$IV790+10),"")</f>
      </c>
      <c r="GX790">
        <f>IF($IW790&gt;=11,INDEX($GL:$GL,$IV790+11),"")</f>
      </c>
      <c r="GY790">
        <f>IF($IW790&gt;=12,INDEX($GL:$GL,$IV790+12),"")</f>
      </c>
      <c r="GZ790">
        <f>IF($IW790&gt;=13,INDEX($GL:$GL,$IV790+13),"")</f>
      </c>
      <c r="HA790">
        <f>IF($IW790&gt;=14,INDEX($GL:$GL,$IV790+14),"")</f>
      </c>
      <c r="HB790">
        <f>IF($IW790&gt;=15,INDEX($GL:$GL,$IV790+15),"")</f>
      </c>
      <c r="HC790">
        <f>IF($IW790&gt;=16,INDEX($GL:$GL,$IV790+16),"")</f>
      </c>
      <c r="HD790">
        <f>IF($IW790&gt;=17,INDEX($GL:$GL,$IV790+17),"")</f>
      </c>
      <c r="HE790">
        <f>IF($IW790&gt;=18,INDEX($GL:$GL,$IV790+18),"")</f>
      </c>
      <c r="HF790">
        <f>IF($IW790&gt;=19,INDEX($GL:$GL,$IV790+19),"")</f>
      </c>
      <c r="HG790">
        <f>IF($IW790&gt;=20,INDEX($GL:$GL,$IV790+20),"")</f>
      </c>
      <c r="HH790">
        <f>IF($IW790&gt;=21,INDEX($GL:$GL,$IV790+21),"")</f>
      </c>
      <c r="HI790">
        <f>IF($IW790&gt;=22,INDEX($GL:$GL,$IV790+22),"")</f>
      </c>
      <c r="HJ790">
        <f>IF($IW790&gt;=23,INDEX($GL:$GL,$IV790+23),"")</f>
      </c>
      <c r="HK790">
        <f>IF($IW790&gt;=24,INDEX($GL:$GL,$IV790+24),"")</f>
      </c>
      <c r="HL790">
        <f>IF($IW790&gt;=25,INDEX($GL:$GL,$IV790+25),"")</f>
      </c>
      <c r="HM790">
        <f>IF($IW790&gt;=26,INDEX($GL:$GL,$IV790+26),"")</f>
      </c>
      <c r="HN790">
        <f>IF($IW790&gt;=27,INDEX($GL:$GL,$IV790+27),"")</f>
      </c>
      <c r="HO790">
        <f>IF($IW790&gt;=28,INDEX($GL:$GL,$IV790+28),"")</f>
      </c>
      <c r="HP790">
        <f>IF($IW790&gt;=29,INDEX($GL:$GL,$IV790+29),"")</f>
      </c>
      <c r="HQ790">
        <f>IF($IW790&gt;=30,INDEX($GL:$GL,$IV790+30),"")</f>
      </c>
      <c r="HR790">
        <f>IF($IW790&gt;=31,INDEX($GL:$GL,$IV790+31),"")</f>
      </c>
      <c r="HS790">
        <f>IF($IW790&gt;=32,INDEX($GL:$GL,$IV790+32),"")</f>
      </c>
      <c r="HT790">
        <f>IF($IW790&gt;=33,INDEX($GL:$GL,$IV790+33),"")</f>
      </c>
      <c r="HU790">
        <f>IF($IW790&gt;=34,INDEX($GL:$GL,$IV790+34),"")</f>
      </c>
      <c r="HV790">
        <f>IF($IW790&gt;=35,INDEX($GL:$GL,$IV790+35),"")</f>
      </c>
      <c r="HW790">
        <f>IF($IW790&gt;=36,INDEX($GL:$GL,$IV790+36),"")</f>
      </c>
      <c r="HX790">
        <f>IF($IW790&gt;=37,INDEX($GL:$GL,$IV790+37),"")</f>
      </c>
      <c r="HY790">
        <f>IF($IW790&gt;=38,INDEX($GL:$GL,$IV790+38),"")</f>
      </c>
      <c r="HZ790">
        <f>IF($IW790&gt;=39,INDEX($GL:$GL,$IV790+39),"")</f>
      </c>
      <c r="IA790">
        <f>IF($IW790&gt;=40,INDEX($GL:$GL,$IV790+40),"")</f>
      </c>
      <c r="IB790">
        <f>IF($IW790&gt;=41,INDEX($GL:$GL,$IV790+41),"")</f>
      </c>
      <c r="IC790">
        <f>IF($IW790&gt;=42,INDEX($GL:$GL,$IV790+42),"")</f>
      </c>
      <c r="ID790">
        <f>IF($IW790&gt;=43,INDEX($GL:$GL,$IV790+43),"")</f>
      </c>
      <c r="IE790">
        <f>IF($IW790&gt;=44,INDEX($GL:$GL,$IV790+44),"")</f>
      </c>
      <c r="IF790">
        <f>IF($IW790&gt;=45,INDEX($GL:$GL,$IV790+45),"")</f>
      </c>
      <c r="IG790">
        <f>IF($IW790&gt;=46,INDEX($GL:$GL,$IV790+46),"")</f>
      </c>
      <c r="IH790">
        <f>IF($IW790&gt;=47,INDEX($GL:$GL,$IV790+47),"")</f>
      </c>
      <c r="II790">
        <f>IF($IW790&gt;=48,INDEX($GL:$GL,$IV790+48),"")</f>
      </c>
      <c r="IJ790">
        <f>IF($IW790&gt;=49,INDEX($GL:$GL,$IV790+49),"")</f>
      </c>
      <c r="IK790">
        <f>IF($IW790&gt;=50,INDEX($GL:$GL,$IV790+50),"")</f>
      </c>
      <c r="IL790">
        <f>IF($IW790&gt;=51,INDEX($GL:$GL,$IV790+51),"")</f>
      </c>
      <c r="IM790">
        <f>IF($IW790&gt;=52,INDEX($GL:$GL,$IV790+52),"")</f>
      </c>
      <c r="IN790">
        <f>IF($IW790&gt;=53,INDEX($GL:$GL,$IV790+53),"")</f>
      </c>
      <c r="IO790">
        <f>IF($IW790&gt;=54,INDEX($GL:$GL,$IV790+54),"")</f>
      </c>
      <c r="IP790">
        <f>IF($IW790&gt;=55,INDEX($GL:$GL,$IV790+55),"")</f>
      </c>
      <c r="IQ790">
        <f>IF($IW790&gt;=56,INDEX($GL:$GL,$IV790+56),"")</f>
      </c>
      <c r="IR790">
        <f>IF($IW790&gt;=57,INDEX($GL:$GL,$IV790+57),"")</f>
      </c>
      <c r="IS790">
        <f>IF($IW790&gt;=58,INDEX($GL:$GL,$IV790+58),"")</f>
      </c>
      <c r="IT790">
        <f>IF($IW790&gt;=59,INDEX($GL:$GL,$IV790+59),"")</f>
      </c>
      <c r="IU790">
        <f>IF($IW790&gt;=60,INDEX($GL:$GL,$IV790+60),"")</f>
      </c>
      <c r="IV790">
        <f>IFERROR(MATCH($GK790,$GL$2:$GL$324,0)+1,0)</f>
      </c>
      <c r="IW790">
        <f>IFERROR(INDEX($GM$2:$GM$324,MATCH($GK790,$GL$2:$GL$324,0)),0)</f>
      </c>
      <c r="IX790" t="s">
        <v>34</v>
      </c>
      <c r="IY790" t="s">
        <v>34</v>
      </c>
    </row>
    <row r="791" spans="1:259" x14ac:dyDescent="0.25">
      <c r="K791">
        <f>IF(OR($N791="",$J791=""),"",IFERROR($N791/$J791,0))</f>
      </c>
      <c r="L791">
        <f>IF($N791="","",
SUM($M791,$O791,$T791,$P791,$R791)*
(1-IF($U791="",0,VALUE($U791)/100)))</f>
      </c>
      <c r="M791">
        <f>IF($N791="","",$N791)</f>
      </c>
      <c r="O791">
        <f>IF($N791="","",
IF($H791="","",
IF(ISNUMBER(SEARCH("exempt",LOWER($H791))),0,
$N791*(VALUE(SUBSTITUTE($H791,"%",""))/100))))</f>
      </c>
      <c r="V791">
        <f>IFERROR(IF(FIND(" - ",$E791)&gt;0,MID($E791,FIND(" - ",$E791)+3,LEN($E791)),""),"")</f>
      </c>
      <c r="AE791" t="s">
        <v>1372</v>
      </c>
      <c r="AJ791">
        <f>IFERROR(LEFT($E791,FIND(" - ",$E791)-1),$E791)</f>
      </c>
      <c r="AM791">
        <f>IF($CB791&gt;=1,INDEX($AK:$AK,$CA791+1),"")</f>
      </c>
      <c r="AN791">
        <f>IF($CB791&gt;=2,INDEX($AK:$AK,$CA791+2),"")</f>
      </c>
      <c r="AO791">
        <f>IF($CB791&gt;=3,INDEX($AK:$AK,$CA791+3),"")</f>
      </c>
      <c r="AP791">
        <f>IF($CB791&gt;=4,INDEX($AK:$AK,$CA791+4),"")</f>
      </c>
      <c r="AQ791">
        <f>IF($CB791&gt;=5,INDEX($AK:$AK,$CA791+5),"")</f>
      </c>
      <c r="AR791">
        <f>IF($CB791&gt;=6,INDEX($AK:$AK,$CA791+6),"")</f>
      </c>
      <c r="AS791">
        <f>IF($CB791&gt;=7,INDEX($AK:$AK,$CA791+7),"")</f>
      </c>
      <c r="AT791">
        <f>IF($CB791&gt;=8,INDEX($AK:$AK,$CA791+8),"")</f>
      </c>
      <c r="AU791">
        <f>IF($CB791&gt;=9,INDEX($AK:$AK,$CA791+9),"")</f>
      </c>
      <c r="AV791">
        <f>IF($CB791&gt;=10,INDEX($AK:$AK,$CA791+10),"")</f>
      </c>
      <c r="AW791">
        <f>IF($CB791&gt;=11,INDEX($AK:$AK,$CA791+11),"")</f>
      </c>
      <c r="AX791">
        <f>IF($CB791&gt;=12,INDEX($AK:$AK,$CA791+12),"")</f>
      </c>
      <c r="AY791">
        <f>IF($CB791&gt;=13,INDEX($AK:$AK,$CA791+13),"")</f>
      </c>
      <c r="AZ791">
        <f>IF($CB791&gt;=14,INDEX($AK:$AK,$CA791+14),"")</f>
      </c>
      <c r="BA791">
        <f>IF($CB791&gt;=15,INDEX($AK:$AK,$CA791+15),"")</f>
      </c>
      <c r="BB791">
        <f>IF($CB791&gt;=16,INDEX($AK:$AK,$CA791+16),"")</f>
      </c>
      <c r="BC791">
        <f>IF($CB791&gt;=17,INDEX($AK:$AK,$CA791+17),"")</f>
      </c>
      <c r="BD791">
        <f>IF($CB791&gt;=18,INDEX($AK:$AK,$CA791+18),"")</f>
      </c>
      <c r="BE791">
        <f>IF($CB791&gt;=19,INDEX($AK:$AK,$CA791+19),"")</f>
      </c>
      <c r="BF791">
        <f>IF($CB791&gt;=20,INDEX($AK:$AK,$CA791+20),"")</f>
      </c>
      <c r="BG791">
        <f>IF($CB791&gt;=21,INDEX($AK:$AK,$CA791+21),"")</f>
      </c>
      <c r="BH791">
        <f>IF($CB791&gt;=22,INDEX($AK:$AK,$CA791+22),"")</f>
      </c>
      <c r="BI791">
        <f>IF($CB791&gt;=23,INDEX($AK:$AK,$CA791+23),"")</f>
      </c>
      <c r="BJ791">
        <f>IF($CB791&gt;=24,INDEX($AK:$AK,$CA791+24),"")</f>
      </c>
      <c r="BK791">
        <f>IF($CB791&gt;=25,INDEX($AK:$AK,$CA791+25),"")</f>
      </c>
      <c r="BL791">
        <f>IF($CB791&gt;=26,INDEX($AK:$AK,$CA791+26),"")</f>
      </c>
      <c r="BM791">
        <f>IF($CB791&gt;=27,INDEX($AK:$AK,$CA791+27),"")</f>
      </c>
      <c r="BN791">
        <f>IF($CB791&gt;=28,INDEX($AK:$AK,$CA791+28),"")</f>
      </c>
      <c r="BO791">
        <f>IF($CB791&gt;=29,INDEX($AK:$AK,$CA791+29),"")</f>
      </c>
      <c r="BP791">
        <f>IF($CB791&gt;=30,INDEX($AK:$AK,$CA791+30),"")</f>
      </c>
      <c r="BQ791">
        <f>IF($CB791&gt;=31,INDEX($AK:$AK,$CA791+31),"")</f>
      </c>
      <c r="BR791">
        <f>IF($CB791&gt;=32,INDEX($AK:$AK,$CA791+32),"")</f>
      </c>
      <c r="BS791">
        <f>IF($CB791&gt;=33,INDEX($AK:$AK,$CA791+33),"")</f>
      </c>
      <c r="BT791">
        <f>IF($CB791&gt;=34,INDEX($AK:$AK,$CA791+34),"")</f>
      </c>
      <c r="BU791">
        <f>IF($CB791&gt;=35,INDEX($AK:$AK,$CA791+35),"")</f>
      </c>
      <c r="BV791">
        <f>IF($CB791&gt;=36,INDEX($AK:$AK,$CA791+36),"")</f>
      </c>
      <c r="BW791">
        <f>IF($CB791&gt;=37,INDEX($AK:$AK,$CA791+37),"")</f>
      </c>
      <c r="BX791">
        <f>IF($CB791&gt;=38,INDEX($AK:$AK,$CA791+38),"")</f>
      </c>
      <c r="BY791">
        <f>IF($CB791&gt;=39,INDEX($AK:$AK,$CA791+39),"")</f>
      </c>
      <c r="BZ791">
        <f>IF($CB791&gt;=40,INDEX($AK:$AK,$CA791+40),"")</f>
      </c>
      <c r="CA791">
        <f>IFERROR(MATCH($AJ791,$AK$2:$AK$134,0)+1,0)</f>
      </c>
      <c r="CB791">
        <f>IFERROR(INDEX($AL$2:$AL$134,MATCH($AJ791,$AK$2:$AK$134,0)),0)</f>
      </c>
      <c r="CC791">
        <f>IFERROR(LEFT($F791,FIND(" - ",$F791)-1),$F791)</f>
      </c>
      <c r="CF791">
        <f>IF($DA791&gt;=1,INDEX($CD:$CD,$CZ791+1),"")</f>
      </c>
      <c r="CG791">
        <f>IF($DA791&gt;=2,INDEX($CD:$CD,$CZ791+2),"")</f>
      </c>
      <c r="CH791">
        <f>IF($DA791&gt;=3,INDEX($CD:$CD,$CZ791+3),"")</f>
      </c>
      <c r="CI791">
        <f>IF($DA791&gt;=4,INDEX($CD:$CD,$CZ791+4),"")</f>
      </c>
      <c r="CJ791">
        <f>IF($DA791&gt;=5,INDEX($CD:$CD,$CZ791+5),"")</f>
      </c>
      <c r="CK791">
        <f>IF($DA791&gt;=6,INDEX($CD:$CD,$CZ791+6),"")</f>
      </c>
      <c r="CL791">
        <f>IF($DA791&gt;=7,INDEX($CD:$CD,$CZ791+7),"")</f>
      </c>
      <c r="CM791">
        <f>IF($DA791&gt;=8,INDEX($CD:$CD,$CZ791+8),"")</f>
      </c>
      <c r="CN791">
        <f>IF($DA791&gt;=9,INDEX($CD:$CD,$CZ791+9),"")</f>
      </c>
      <c r="CO791">
        <f>IF($DA791&gt;=10,INDEX($CD:$CD,$CZ791+10),"")</f>
      </c>
      <c r="CP791">
        <f>IF($DA791&gt;=11,INDEX($CD:$CD,$CZ791+11),"")</f>
      </c>
      <c r="CQ791">
        <f>IF($DA791&gt;=12,INDEX($CD:$CD,$CZ791+12),"")</f>
      </c>
      <c r="CR791">
        <f>IF($DA791&gt;=13,INDEX($CD:$CD,$CZ791+13),"")</f>
      </c>
      <c r="CS791">
        <f>IF($DA791&gt;=14,INDEX($CD:$CD,$CZ791+14),"")</f>
      </c>
      <c r="CT791">
        <f>IF($DA791&gt;=15,INDEX($CD:$CD,$CZ791+15),"")</f>
      </c>
      <c r="CU791">
        <f>IF($DA791&gt;=16,INDEX($CD:$CD,$CZ791+16),"")</f>
      </c>
      <c r="CV791">
        <f>IF($DA791&gt;=17,INDEX($CD:$CD,$CZ791+17),"")</f>
      </c>
      <c r="CW791">
        <f>IF($DA791&gt;=18,INDEX($CD:$CD,$CZ791+18),"")</f>
      </c>
      <c r="CX791">
        <f>IF($DA791&gt;=19,INDEX($CD:$CD,$CZ791+19),"")</f>
      </c>
      <c r="CY791">
        <f>IF($DA791&gt;=20,INDEX($CD:$CD,$CZ791+20),"")</f>
      </c>
      <c r="CZ791">
        <f>IFERROR(MATCH($CC791,$CD$2:$CD$263,0)+1,0)</f>
      </c>
      <c r="DA791">
        <f>IFERROR(INDEX($CE$2:$CE$263,MATCH($CC791,$CD$2:$CD$263,0)),0)</f>
      </c>
      <c r="DB791">
        <f>IFERROR(INDEX($AI:$AI,MATCH($H791,$AH:$AH,0))&amp;"","")</f>
      </c>
      <c r="DF791">
        <f>IF($GI791&gt;=1,INDEX($DC:$DC,$GH791+1),"")</f>
      </c>
      <c r="DG791">
        <f>IF($GI791&gt;=2,INDEX($DC:$DC,$GH791+2),"")</f>
      </c>
      <c r="DH791">
        <f>IF($GI791&gt;=3,INDEX($DC:$DC,$GH791+3),"")</f>
      </c>
      <c r="DI791">
        <f>IF($GI791&gt;=4,INDEX($DC:$DC,$GH791+4),"")</f>
      </c>
      <c r="DJ791">
        <f>IF($GI791&gt;=5,INDEX($DC:$DC,$GH791+5),"")</f>
      </c>
      <c r="DK791">
        <f>IF($GI791&gt;=6,INDEX($DC:$DC,$GH791+6),"")</f>
      </c>
      <c r="DL791">
        <f>IF($GI791&gt;=7,INDEX($DC:$DC,$GH791+7),"")</f>
      </c>
      <c r="DM791">
        <f>IF($GI791&gt;=8,INDEX($DC:$DC,$GH791+8),"")</f>
      </c>
      <c r="DN791">
        <f>IF($GI791&gt;=9,INDEX($DC:$DC,$GH791+9),"")</f>
      </c>
      <c r="DO791">
        <f>IF($GI791&gt;=10,INDEX($DC:$DC,$GH791+10),"")</f>
      </c>
      <c r="DP791">
        <f>IF($GI791&gt;=11,INDEX($DC:$DC,$GH791+11),"")</f>
      </c>
      <c r="DQ791">
        <f>IF($GI791&gt;=12,INDEX($DC:$DC,$GH791+12),"")</f>
      </c>
      <c r="DR791">
        <f>IF($GI791&gt;=13,INDEX($DC:$DC,$GH791+13),"")</f>
      </c>
      <c r="DS791">
        <f>IF($GI791&gt;=14,INDEX($DC:$DC,$GH791+14),"")</f>
      </c>
      <c r="DT791">
        <f>IF($GI791&gt;=15,INDEX($DC:$DC,$GH791+15),"")</f>
      </c>
      <c r="DU791">
        <f>IF($GI791&gt;=16,INDEX($DC:$DC,$GH791+16),"")</f>
      </c>
      <c r="DV791">
        <f>IF($GI791&gt;=17,INDEX($DC:$DC,$GH791+17),"")</f>
      </c>
      <c r="DW791">
        <f>IF($GI791&gt;=18,INDEX($DC:$DC,$GH791+18),"")</f>
      </c>
      <c r="DX791">
        <f>IF($GI791&gt;=19,INDEX($DC:$DC,$GH791+19),"")</f>
      </c>
      <c r="DY791">
        <f>IF($GI791&gt;=20,INDEX($DC:$DC,$GH791+20),"")</f>
      </c>
      <c r="DZ791">
        <f>IF($GI791&gt;=21,INDEX($DC:$DC,$GH791+21),"")</f>
      </c>
      <c r="EA791">
        <f>IF($GI791&gt;=22,INDEX($DC:$DC,$GH791+22),"")</f>
      </c>
      <c r="EB791">
        <f>IF($GI791&gt;=23,INDEX($DC:$DC,$GH791+23),"")</f>
      </c>
      <c r="EC791">
        <f>IF($GI791&gt;=24,INDEX($DC:$DC,$GH791+24),"")</f>
      </c>
      <c r="ED791">
        <f>IF($GI791&gt;=25,INDEX($DC:$DC,$GH791+25),"")</f>
      </c>
      <c r="EE791">
        <f>IF($GI791&gt;=26,INDEX($DC:$DC,$GH791+26),"")</f>
      </c>
      <c r="EF791">
        <f>IF($GI791&gt;=27,INDEX($DC:$DC,$GH791+27),"")</f>
      </c>
      <c r="EG791">
        <f>IF($GI791&gt;=28,INDEX($DC:$DC,$GH791+28),"")</f>
      </c>
      <c r="EH791">
        <f>IF($GI791&gt;=29,INDEX($DC:$DC,$GH791+29),"")</f>
      </c>
      <c r="EI791">
        <f>IF($GI791&gt;=30,INDEX($DC:$DC,$GH791+30),"")</f>
      </c>
      <c r="EJ791">
        <f>IF($GI791&gt;=31,INDEX($DC:$DC,$GH791+31),"")</f>
      </c>
      <c r="EK791">
        <f>IF($GI791&gt;=32,INDEX($DC:$DC,$GH791+32),"")</f>
      </c>
      <c r="EL791">
        <f>IF($GI791&gt;=33,INDEX($DC:$DC,$GH791+33),"")</f>
      </c>
      <c r="EM791">
        <f>IF($GI791&gt;=34,INDEX($DC:$DC,$GH791+34),"")</f>
      </c>
      <c r="EN791">
        <f>IF($GI791&gt;=35,INDEX($DC:$DC,$GH791+35),"")</f>
      </c>
      <c r="EO791">
        <f>IF($GI791&gt;=36,INDEX($DC:$DC,$GH791+36),"")</f>
      </c>
      <c r="EP791">
        <f>IF($GI791&gt;=37,INDEX($DC:$DC,$GH791+37),"")</f>
      </c>
      <c r="EQ791">
        <f>IF($GI791&gt;=38,INDEX($DC:$DC,$GH791+38),"")</f>
      </c>
      <c r="ER791">
        <f>IF($GI791&gt;=39,INDEX($DC:$DC,$GH791+39),"")</f>
      </c>
      <c r="ES791">
        <f>IF($GI791&gt;=40,INDEX($DC:$DC,$GH791+40),"")</f>
      </c>
      <c r="ET791">
        <f>IF($GI791&gt;=1,INDEX($DD:$DD,$GH791+1),"")</f>
      </c>
      <c r="EU791">
        <f>IF($GI791&gt;=2,INDEX($DD:$DD,$GH791+2),"")</f>
      </c>
      <c r="EV791">
        <f>IF($GI791&gt;=3,INDEX($DD:$DD,$GH791+3),"")</f>
      </c>
      <c r="EW791">
        <f>IF($GI791&gt;=4,INDEX($DD:$DD,$GH791+4),"")</f>
      </c>
      <c r="EX791">
        <f>IF($GI791&gt;=5,INDEX($DD:$DD,$GH791+5),"")</f>
      </c>
      <c r="EY791">
        <f>IF($GI791&gt;=6,INDEX($DD:$DD,$GH791+6),"")</f>
      </c>
      <c r="EZ791">
        <f>IF($GI791&gt;=7,INDEX($DD:$DD,$GH791+7),"")</f>
      </c>
      <c r="FA791">
        <f>IF($GI791&gt;=8,INDEX($DD:$DD,$GH791+8),"")</f>
      </c>
      <c r="FB791">
        <f>IF($GI791&gt;=9,INDEX($DD:$DD,$GH791+9),"")</f>
      </c>
      <c r="FC791">
        <f>IF($GI791&gt;=10,INDEX($DD:$DD,$GH791+10),"")</f>
      </c>
      <c r="FD791">
        <f>IF($GI791&gt;=11,INDEX($DD:$DD,$GH791+11),"")</f>
      </c>
      <c r="FE791">
        <f>IF($GI791&gt;=12,INDEX($DD:$DD,$GH791+12),"")</f>
      </c>
      <c r="FF791">
        <f>IF($GI791&gt;=13,INDEX($DD:$DD,$GH791+13),"")</f>
      </c>
      <c r="FG791">
        <f>IF($GI791&gt;=14,INDEX($DD:$DD,$GH791+14),"")</f>
      </c>
      <c r="FH791">
        <f>IF($GI791&gt;=15,INDEX($DD:$DD,$GH791+15),"")</f>
      </c>
      <c r="FI791">
        <f>IF($GI791&gt;=16,INDEX($DD:$DD,$GH791+16),"")</f>
      </c>
      <c r="FJ791">
        <f>IF($GI791&gt;=17,INDEX($DD:$DD,$GH791+17),"")</f>
      </c>
      <c r="FK791">
        <f>IF($GI791&gt;=18,INDEX($DD:$DD,$GH791+18),"")</f>
      </c>
      <c r="FL791">
        <f>IF($GI791&gt;=19,INDEX($DD:$DD,$GH791+19),"")</f>
      </c>
      <c r="FM791">
        <f>IF($GI791&gt;=20,INDEX($DD:$DD,$GH791+20),"")</f>
      </c>
      <c r="FN791">
        <f>IF($GI791&gt;=21,INDEX($DD:$DD,$GH791+21),"")</f>
      </c>
      <c r="FO791">
        <f>IF($GI791&gt;=22,INDEX($DD:$DD,$GH791+22),"")</f>
      </c>
      <c r="FP791">
        <f>IF($GI791&gt;=23,INDEX($DD:$DD,$GH791+23),"")</f>
      </c>
      <c r="FQ791">
        <f>IF($GI791&gt;=24,INDEX($DD:$DD,$GH791+24),"")</f>
      </c>
      <c r="FR791">
        <f>IF($GI791&gt;=25,INDEX($DD:$DD,$GH791+25),"")</f>
      </c>
      <c r="FS791">
        <f>IF($GI791&gt;=26,INDEX($DD:$DD,$GH791+26),"")</f>
      </c>
      <c r="FT791">
        <f>IF($GI791&gt;=27,INDEX($DD:$DD,$GH791+27),"")</f>
      </c>
      <c r="FU791">
        <f>IF($GI791&gt;=28,INDEX($DD:$DD,$GH791+28),"")</f>
      </c>
      <c r="FV791">
        <f>IF($GI791&gt;=29,INDEX($DD:$DD,$GH791+29),"")</f>
      </c>
      <c r="FW791">
        <f>IF($GI791&gt;=30,INDEX($DD:$DD,$GH791+30),"")</f>
      </c>
      <c r="FX791">
        <f>IF($GI791&gt;=31,INDEX($DD:$DD,$GH791+31),"")</f>
      </c>
      <c r="FY791">
        <f>IF($GI791&gt;=32,INDEX($DD:$DD,$GH791+32),"")</f>
      </c>
      <c r="FZ791">
        <f>IF($GI791&gt;=33,INDEX($DD:$DD,$GH791+33),"")</f>
      </c>
      <c r="GA791">
        <f>IF($GI791&gt;=34,INDEX($DD:$DD,$GH791+34),"")</f>
      </c>
      <c r="GB791">
        <f>IF($GI791&gt;=35,INDEX($DD:$DD,$GH791+35),"")</f>
      </c>
      <c r="GC791">
        <f>IF($GI791&gt;=36,INDEX($DD:$DD,$GH791+36),"")</f>
      </c>
      <c r="GD791">
        <f>IF($GI791&gt;=37,INDEX($DD:$DD,$GH791+37),"")</f>
      </c>
      <c r="GE791">
        <f>IF($GI791&gt;=38,INDEX($DD:$DD,$GH791+38),"")</f>
      </c>
      <c r="GF791">
        <f>IF($GI791&gt;=39,INDEX($DD:$DD,$GH791+39),"")</f>
      </c>
      <c r="GG791">
        <f>IF($GI791&gt;=40,INDEX($DD:$DD,$GH791+40),"")</f>
      </c>
      <c r="GH791">
        <f>IFERROR(MATCH($DB791,$DC$2:$DC$148,0)+1,0)</f>
      </c>
      <c r="GI791">
        <f>IFERROR(INDEX($DE$2:$DE$148,MATCH($DB791,$DC$2:$DC$148,0)),0)</f>
      </c>
      <c r="GJ791">
        <f>IFERROR(MATCH($S791,$DF$791:$ES$791,0),0)</f>
      </c>
      <c r="GK791">
        <f>IF($GJ791&gt;0,INDEX($ET$791:$GG$791,$GJ791),"")</f>
      </c>
      <c r="GN791">
        <f>IF($IW791&gt;=1,INDEX($GL:$GL,$IV791+1),"")</f>
      </c>
      <c r="GO791">
        <f>IF($IW791&gt;=2,INDEX($GL:$GL,$IV791+2),"")</f>
      </c>
      <c r="GP791">
        <f>IF($IW791&gt;=3,INDEX($GL:$GL,$IV791+3),"")</f>
      </c>
      <c r="GQ791">
        <f>IF($IW791&gt;=4,INDEX($GL:$GL,$IV791+4),"")</f>
      </c>
      <c r="GR791">
        <f>IF($IW791&gt;=5,INDEX($GL:$GL,$IV791+5),"")</f>
      </c>
      <c r="GS791">
        <f>IF($IW791&gt;=6,INDEX($GL:$GL,$IV791+6),"")</f>
      </c>
      <c r="GT791">
        <f>IF($IW791&gt;=7,INDEX($GL:$GL,$IV791+7),"")</f>
      </c>
      <c r="GU791">
        <f>IF($IW791&gt;=8,INDEX($GL:$GL,$IV791+8),"")</f>
      </c>
      <c r="GV791">
        <f>IF($IW791&gt;=9,INDEX($GL:$GL,$IV791+9),"")</f>
      </c>
      <c r="GW791">
        <f>IF($IW791&gt;=10,INDEX($GL:$GL,$IV791+10),"")</f>
      </c>
      <c r="GX791">
        <f>IF($IW791&gt;=11,INDEX($GL:$GL,$IV791+11),"")</f>
      </c>
      <c r="GY791">
        <f>IF($IW791&gt;=12,INDEX($GL:$GL,$IV791+12),"")</f>
      </c>
      <c r="GZ791">
        <f>IF($IW791&gt;=13,INDEX($GL:$GL,$IV791+13),"")</f>
      </c>
      <c r="HA791">
        <f>IF($IW791&gt;=14,INDEX($GL:$GL,$IV791+14),"")</f>
      </c>
      <c r="HB791">
        <f>IF($IW791&gt;=15,INDEX($GL:$GL,$IV791+15),"")</f>
      </c>
      <c r="HC791">
        <f>IF($IW791&gt;=16,INDEX($GL:$GL,$IV791+16),"")</f>
      </c>
      <c r="HD791">
        <f>IF($IW791&gt;=17,INDEX($GL:$GL,$IV791+17),"")</f>
      </c>
      <c r="HE791">
        <f>IF($IW791&gt;=18,INDEX($GL:$GL,$IV791+18),"")</f>
      </c>
      <c r="HF791">
        <f>IF($IW791&gt;=19,INDEX($GL:$GL,$IV791+19),"")</f>
      </c>
      <c r="HG791">
        <f>IF($IW791&gt;=20,INDEX($GL:$GL,$IV791+20),"")</f>
      </c>
      <c r="HH791">
        <f>IF($IW791&gt;=21,INDEX($GL:$GL,$IV791+21),"")</f>
      </c>
      <c r="HI791">
        <f>IF($IW791&gt;=22,INDEX($GL:$GL,$IV791+22),"")</f>
      </c>
      <c r="HJ791">
        <f>IF($IW791&gt;=23,INDEX($GL:$GL,$IV791+23),"")</f>
      </c>
      <c r="HK791">
        <f>IF($IW791&gt;=24,INDEX($GL:$GL,$IV791+24),"")</f>
      </c>
      <c r="HL791">
        <f>IF($IW791&gt;=25,INDEX($GL:$GL,$IV791+25),"")</f>
      </c>
      <c r="HM791">
        <f>IF($IW791&gt;=26,INDEX($GL:$GL,$IV791+26),"")</f>
      </c>
      <c r="HN791">
        <f>IF($IW791&gt;=27,INDEX($GL:$GL,$IV791+27),"")</f>
      </c>
      <c r="HO791">
        <f>IF($IW791&gt;=28,INDEX($GL:$GL,$IV791+28),"")</f>
      </c>
      <c r="HP791">
        <f>IF($IW791&gt;=29,INDEX($GL:$GL,$IV791+29),"")</f>
      </c>
      <c r="HQ791">
        <f>IF($IW791&gt;=30,INDEX($GL:$GL,$IV791+30),"")</f>
      </c>
      <c r="HR791">
        <f>IF($IW791&gt;=31,INDEX($GL:$GL,$IV791+31),"")</f>
      </c>
      <c r="HS791">
        <f>IF($IW791&gt;=32,INDEX($GL:$GL,$IV791+32),"")</f>
      </c>
      <c r="HT791">
        <f>IF($IW791&gt;=33,INDEX($GL:$GL,$IV791+33),"")</f>
      </c>
      <c r="HU791">
        <f>IF($IW791&gt;=34,INDEX($GL:$GL,$IV791+34),"")</f>
      </c>
      <c r="HV791">
        <f>IF($IW791&gt;=35,INDEX($GL:$GL,$IV791+35),"")</f>
      </c>
      <c r="HW791">
        <f>IF($IW791&gt;=36,INDEX($GL:$GL,$IV791+36),"")</f>
      </c>
      <c r="HX791">
        <f>IF($IW791&gt;=37,INDEX($GL:$GL,$IV791+37),"")</f>
      </c>
      <c r="HY791">
        <f>IF($IW791&gt;=38,INDEX($GL:$GL,$IV791+38),"")</f>
      </c>
      <c r="HZ791">
        <f>IF($IW791&gt;=39,INDEX($GL:$GL,$IV791+39),"")</f>
      </c>
      <c r="IA791">
        <f>IF($IW791&gt;=40,INDEX($GL:$GL,$IV791+40),"")</f>
      </c>
      <c r="IB791">
        <f>IF($IW791&gt;=41,INDEX($GL:$GL,$IV791+41),"")</f>
      </c>
      <c r="IC791">
        <f>IF($IW791&gt;=42,INDEX($GL:$GL,$IV791+42),"")</f>
      </c>
      <c r="ID791">
        <f>IF($IW791&gt;=43,INDEX($GL:$GL,$IV791+43),"")</f>
      </c>
      <c r="IE791">
        <f>IF($IW791&gt;=44,INDEX($GL:$GL,$IV791+44),"")</f>
      </c>
      <c r="IF791">
        <f>IF($IW791&gt;=45,INDEX($GL:$GL,$IV791+45),"")</f>
      </c>
      <c r="IG791">
        <f>IF($IW791&gt;=46,INDEX($GL:$GL,$IV791+46),"")</f>
      </c>
      <c r="IH791">
        <f>IF($IW791&gt;=47,INDEX($GL:$GL,$IV791+47),"")</f>
      </c>
      <c r="II791">
        <f>IF($IW791&gt;=48,INDEX($GL:$GL,$IV791+48),"")</f>
      </c>
      <c r="IJ791">
        <f>IF($IW791&gt;=49,INDEX($GL:$GL,$IV791+49),"")</f>
      </c>
      <c r="IK791">
        <f>IF($IW791&gt;=50,INDEX($GL:$GL,$IV791+50),"")</f>
      </c>
      <c r="IL791">
        <f>IF($IW791&gt;=51,INDEX($GL:$GL,$IV791+51),"")</f>
      </c>
      <c r="IM791">
        <f>IF($IW791&gt;=52,INDEX($GL:$GL,$IV791+52),"")</f>
      </c>
      <c r="IN791">
        <f>IF($IW791&gt;=53,INDEX($GL:$GL,$IV791+53),"")</f>
      </c>
      <c r="IO791">
        <f>IF($IW791&gt;=54,INDEX($GL:$GL,$IV791+54),"")</f>
      </c>
      <c r="IP791">
        <f>IF($IW791&gt;=55,INDEX($GL:$GL,$IV791+55),"")</f>
      </c>
      <c r="IQ791">
        <f>IF($IW791&gt;=56,INDEX($GL:$GL,$IV791+56),"")</f>
      </c>
      <c r="IR791">
        <f>IF($IW791&gt;=57,INDEX($GL:$GL,$IV791+57),"")</f>
      </c>
      <c r="IS791">
        <f>IF($IW791&gt;=58,INDEX($GL:$GL,$IV791+58),"")</f>
      </c>
      <c r="IT791">
        <f>IF($IW791&gt;=59,INDEX($GL:$GL,$IV791+59),"")</f>
      </c>
      <c r="IU791">
        <f>IF($IW791&gt;=60,INDEX($GL:$GL,$IV791+60),"")</f>
      </c>
      <c r="IV791">
        <f>IFERROR(MATCH($GK791,$GL$2:$GL$324,0)+1,0)</f>
      </c>
      <c r="IW791">
        <f>IFERROR(INDEX($GM$2:$GM$324,MATCH($GK791,$GL$2:$GL$324,0)),0)</f>
      </c>
      <c r="IX791" t="s">
        <v>34</v>
      </c>
      <c r="IY791" t="s">
        <v>34</v>
      </c>
    </row>
    <row r="792" spans="1:259" x14ac:dyDescent="0.25">
      <c r="K792">
        <f>IF(OR($N792="",$J792=""),"",IFERROR($N792/$J792,0))</f>
      </c>
      <c r="L792">
        <f>IF($N792="","",
SUM($M792,$O792,$T792,$P792,$R792)*
(1-IF($U792="",0,VALUE($U792)/100)))</f>
      </c>
      <c r="M792">
        <f>IF($N792="","",$N792)</f>
      </c>
      <c r="O792">
        <f>IF($N792="","",
IF($H792="","",
IF(ISNUMBER(SEARCH("exempt",LOWER($H792))),0,
$N792*(VALUE(SUBSTITUTE($H792,"%",""))/100))))</f>
      </c>
      <c r="V792">
        <f>IFERROR(IF(FIND(" - ",$E792)&gt;0,MID($E792,FIND(" - ",$E792)+3,LEN($E792)),""),"")</f>
      </c>
      <c r="AE792" t="s">
        <v>1373</v>
      </c>
      <c r="AJ792">
        <f>IFERROR(LEFT($E792,FIND(" - ",$E792)-1),$E792)</f>
      </c>
      <c r="AM792">
        <f>IF($CB792&gt;=1,INDEX($AK:$AK,$CA792+1),"")</f>
      </c>
      <c r="AN792">
        <f>IF($CB792&gt;=2,INDEX($AK:$AK,$CA792+2),"")</f>
      </c>
      <c r="AO792">
        <f>IF($CB792&gt;=3,INDEX($AK:$AK,$CA792+3),"")</f>
      </c>
      <c r="AP792">
        <f>IF($CB792&gt;=4,INDEX($AK:$AK,$CA792+4),"")</f>
      </c>
      <c r="AQ792">
        <f>IF($CB792&gt;=5,INDEX($AK:$AK,$CA792+5),"")</f>
      </c>
      <c r="AR792">
        <f>IF($CB792&gt;=6,INDEX($AK:$AK,$CA792+6),"")</f>
      </c>
      <c r="AS792">
        <f>IF($CB792&gt;=7,INDEX($AK:$AK,$CA792+7),"")</f>
      </c>
      <c r="AT792">
        <f>IF($CB792&gt;=8,INDEX($AK:$AK,$CA792+8),"")</f>
      </c>
      <c r="AU792">
        <f>IF($CB792&gt;=9,INDEX($AK:$AK,$CA792+9),"")</f>
      </c>
      <c r="AV792">
        <f>IF($CB792&gt;=10,INDEX($AK:$AK,$CA792+10),"")</f>
      </c>
      <c r="AW792">
        <f>IF($CB792&gt;=11,INDEX($AK:$AK,$CA792+11),"")</f>
      </c>
      <c r="AX792">
        <f>IF($CB792&gt;=12,INDEX($AK:$AK,$CA792+12),"")</f>
      </c>
      <c r="AY792">
        <f>IF($CB792&gt;=13,INDEX($AK:$AK,$CA792+13),"")</f>
      </c>
      <c r="AZ792">
        <f>IF($CB792&gt;=14,INDEX($AK:$AK,$CA792+14),"")</f>
      </c>
      <c r="BA792">
        <f>IF($CB792&gt;=15,INDEX($AK:$AK,$CA792+15),"")</f>
      </c>
      <c r="BB792">
        <f>IF($CB792&gt;=16,INDEX($AK:$AK,$CA792+16),"")</f>
      </c>
      <c r="BC792">
        <f>IF($CB792&gt;=17,INDEX($AK:$AK,$CA792+17),"")</f>
      </c>
      <c r="BD792">
        <f>IF($CB792&gt;=18,INDEX($AK:$AK,$CA792+18),"")</f>
      </c>
      <c r="BE792">
        <f>IF($CB792&gt;=19,INDEX($AK:$AK,$CA792+19),"")</f>
      </c>
      <c r="BF792">
        <f>IF($CB792&gt;=20,INDEX($AK:$AK,$CA792+20),"")</f>
      </c>
      <c r="BG792">
        <f>IF($CB792&gt;=21,INDEX($AK:$AK,$CA792+21),"")</f>
      </c>
      <c r="BH792">
        <f>IF($CB792&gt;=22,INDEX($AK:$AK,$CA792+22),"")</f>
      </c>
      <c r="BI792">
        <f>IF($CB792&gt;=23,INDEX($AK:$AK,$CA792+23),"")</f>
      </c>
      <c r="BJ792">
        <f>IF($CB792&gt;=24,INDEX($AK:$AK,$CA792+24),"")</f>
      </c>
      <c r="BK792">
        <f>IF($CB792&gt;=25,INDEX($AK:$AK,$CA792+25),"")</f>
      </c>
      <c r="BL792">
        <f>IF($CB792&gt;=26,INDEX($AK:$AK,$CA792+26),"")</f>
      </c>
      <c r="BM792">
        <f>IF($CB792&gt;=27,INDEX($AK:$AK,$CA792+27),"")</f>
      </c>
      <c r="BN792">
        <f>IF($CB792&gt;=28,INDEX($AK:$AK,$CA792+28),"")</f>
      </c>
      <c r="BO792">
        <f>IF($CB792&gt;=29,INDEX($AK:$AK,$CA792+29),"")</f>
      </c>
      <c r="BP792">
        <f>IF($CB792&gt;=30,INDEX($AK:$AK,$CA792+30),"")</f>
      </c>
      <c r="BQ792">
        <f>IF($CB792&gt;=31,INDEX($AK:$AK,$CA792+31),"")</f>
      </c>
      <c r="BR792">
        <f>IF($CB792&gt;=32,INDEX($AK:$AK,$CA792+32),"")</f>
      </c>
      <c r="BS792">
        <f>IF($CB792&gt;=33,INDEX($AK:$AK,$CA792+33),"")</f>
      </c>
      <c r="BT792">
        <f>IF($CB792&gt;=34,INDEX($AK:$AK,$CA792+34),"")</f>
      </c>
      <c r="BU792">
        <f>IF($CB792&gt;=35,INDEX($AK:$AK,$CA792+35),"")</f>
      </c>
      <c r="BV792">
        <f>IF($CB792&gt;=36,INDEX($AK:$AK,$CA792+36),"")</f>
      </c>
      <c r="BW792">
        <f>IF($CB792&gt;=37,INDEX($AK:$AK,$CA792+37),"")</f>
      </c>
      <c r="BX792">
        <f>IF($CB792&gt;=38,INDEX($AK:$AK,$CA792+38),"")</f>
      </c>
      <c r="BY792">
        <f>IF($CB792&gt;=39,INDEX($AK:$AK,$CA792+39),"")</f>
      </c>
      <c r="BZ792">
        <f>IF($CB792&gt;=40,INDEX($AK:$AK,$CA792+40),"")</f>
      </c>
      <c r="CA792">
        <f>IFERROR(MATCH($AJ792,$AK$2:$AK$134,0)+1,0)</f>
      </c>
      <c r="CB792">
        <f>IFERROR(INDEX($AL$2:$AL$134,MATCH($AJ792,$AK$2:$AK$134,0)),0)</f>
      </c>
      <c r="CC792">
        <f>IFERROR(LEFT($F792,FIND(" - ",$F792)-1),$F792)</f>
      </c>
      <c r="CF792">
        <f>IF($DA792&gt;=1,INDEX($CD:$CD,$CZ792+1),"")</f>
      </c>
      <c r="CG792">
        <f>IF($DA792&gt;=2,INDEX($CD:$CD,$CZ792+2),"")</f>
      </c>
      <c r="CH792">
        <f>IF($DA792&gt;=3,INDEX($CD:$CD,$CZ792+3),"")</f>
      </c>
      <c r="CI792">
        <f>IF($DA792&gt;=4,INDEX($CD:$CD,$CZ792+4),"")</f>
      </c>
      <c r="CJ792">
        <f>IF($DA792&gt;=5,INDEX($CD:$CD,$CZ792+5),"")</f>
      </c>
      <c r="CK792">
        <f>IF($DA792&gt;=6,INDEX($CD:$CD,$CZ792+6),"")</f>
      </c>
      <c r="CL792">
        <f>IF($DA792&gt;=7,INDEX($CD:$CD,$CZ792+7),"")</f>
      </c>
      <c r="CM792">
        <f>IF($DA792&gt;=8,INDEX($CD:$CD,$CZ792+8),"")</f>
      </c>
      <c r="CN792">
        <f>IF($DA792&gt;=9,INDEX($CD:$CD,$CZ792+9),"")</f>
      </c>
      <c r="CO792">
        <f>IF($DA792&gt;=10,INDEX($CD:$CD,$CZ792+10),"")</f>
      </c>
      <c r="CP792">
        <f>IF($DA792&gt;=11,INDEX($CD:$CD,$CZ792+11),"")</f>
      </c>
      <c r="CQ792">
        <f>IF($DA792&gt;=12,INDEX($CD:$CD,$CZ792+12),"")</f>
      </c>
      <c r="CR792">
        <f>IF($DA792&gt;=13,INDEX($CD:$CD,$CZ792+13),"")</f>
      </c>
      <c r="CS792">
        <f>IF($DA792&gt;=14,INDEX($CD:$CD,$CZ792+14),"")</f>
      </c>
      <c r="CT792">
        <f>IF($DA792&gt;=15,INDEX($CD:$CD,$CZ792+15),"")</f>
      </c>
      <c r="CU792">
        <f>IF($DA792&gt;=16,INDEX($CD:$CD,$CZ792+16),"")</f>
      </c>
      <c r="CV792">
        <f>IF($DA792&gt;=17,INDEX($CD:$CD,$CZ792+17),"")</f>
      </c>
      <c r="CW792">
        <f>IF($DA792&gt;=18,INDEX($CD:$CD,$CZ792+18),"")</f>
      </c>
      <c r="CX792">
        <f>IF($DA792&gt;=19,INDEX($CD:$CD,$CZ792+19),"")</f>
      </c>
      <c r="CY792">
        <f>IF($DA792&gt;=20,INDEX($CD:$CD,$CZ792+20),"")</f>
      </c>
      <c r="CZ792">
        <f>IFERROR(MATCH($CC792,$CD$2:$CD$263,0)+1,0)</f>
      </c>
      <c r="DA792">
        <f>IFERROR(INDEX($CE$2:$CE$263,MATCH($CC792,$CD$2:$CD$263,0)),0)</f>
      </c>
      <c r="DB792">
        <f>IFERROR(INDEX($AI:$AI,MATCH($H792,$AH:$AH,0))&amp;"","")</f>
      </c>
      <c r="DF792">
        <f>IF($GI792&gt;=1,INDEX($DC:$DC,$GH792+1),"")</f>
      </c>
      <c r="DG792">
        <f>IF($GI792&gt;=2,INDEX($DC:$DC,$GH792+2),"")</f>
      </c>
      <c r="DH792">
        <f>IF($GI792&gt;=3,INDEX($DC:$DC,$GH792+3),"")</f>
      </c>
      <c r="DI792">
        <f>IF($GI792&gt;=4,INDEX($DC:$DC,$GH792+4),"")</f>
      </c>
      <c r="DJ792">
        <f>IF($GI792&gt;=5,INDEX($DC:$DC,$GH792+5),"")</f>
      </c>
      <c r="DK792">
        <f>IF($GI792&gt;=6,INDEX($DC:$DC,$GH792+6),"")</f>
      </c>
      <c r="DL792">
        <f>IF($GI792&gt;=7,INDEX($DC:$DC,$GH792+7),"")</f>
      </c>
      <c r="DM792">
        <f>IF($GI792&gt;=8,INDEX($DC:$DC,$GH792+8),"")</f>
      </c>
      <c r="DN792">
        <f>IF($GI792&gt;=9,INDEX($DC:$DC,$GH792+9),"")</f>
      </c>
      <c r="DO792">
        <f>IF($GI792&gt;=10,INDEX($DC:$DC,$GH792+10),"")</f>
      </c>
      <c r="DP792">
        <f>IF($GI792&gt;=11,INDEX($DC:$DC,$GH792+11),"")</f>
      </c>
      <c r="DQ792">
        <f>IF($GI792&gt;=12,INDEX($DC:$DC,$GH792+12),"")</f>
      </c>
      <c r="DR792">
        <f>IF($GI792&gt;=13,INDEX($DC:$DC,$GH792+13),"")</f>
      </c>
      <c r="DS792">
        <f>IF($GI792&gt;=14,INDEX($DC:$DC,$GH792+14),"")</f>
      </c>
      <c r="DT792">
        <f>IF($GI792&gt;=15,INDEX($DC:$DC,$GH792+15),"")</f>
      </c>
      <c r="DU792">
        <f>IF($GI792&gt;=16,INDEX($DC:$DC,$GH792+16),"")</f>
      </c>
      <c r="DV792">
        <f>IF($GI792&gt;=17,INDEX($DC:$DC,$GH792+17),"")</f>
      </c>
      <c r="DW792">
        <f>IF($GI792&gt;=18,INDEX($DC:$DC,$GH792+18),"")</f>
      </c>
      <c r="DX792">
        <f>IF($GI792&gt;=19,INDEX($DC:$DC,$GH792+19),"")</f>
      </c>
      <c r="DY792">
        <f>IF($GI792&gt;=20,INDEX($DC:$DC,$GH792+20),"")</f>
      </c>
      <c r="DZ792">
        <f>IF($GI792&gt;=21,INDEX($DC:$DC,$GH792+21),"")</f>
      </c>
      <c r="EA792">
        <f>IF($GI792&gt;=22,INDEX($DC:$DC,$GH792+22),"")</f>
      </c>
      <c r="EB792">
        <f>IF($GI792&gt;=23,INDEX($DC:$DC,$GH792+23),"")</f>
      </c>
      <c r="EC792">
        <f>IF($GI792&gt;=24,INDEX($DC:$DC,$GH792+24),"")</f>
      </c>
      <c r="ED792">
        <f>IF($GI792&gt;=25,INDEX($DC:$DC,$GH792+25),"")</f>
      </c>
      <c r="EE792">
        <f>IF($GI792&gt;=26,INDEX($DC:$DC,$GH792+26),"")</f>
      </c>
      <c r="EF792">
        <f>IF($GI792&gt;=27,INDEX($DC:$DC,$GH792+27),"")</f>
      </c>
      <c r="EG792">
        <f>IF($GI792&gt;=28,INDEX($DC:$DC,$GH792+28),"")</f>
      </c>
      <c r="EH792">
        <f>IF($GI792&gt;=29,INDEX($DC:$DC,$GH792+29),"")</f>
      </c>
      <c r="EI792">
        <f>IF($GI792&gt;=30,INDEX($DC:$DC,$GH792+30),"")</f>
      </c>
      <c r="EJ792">
        <f>IF($GI792&gt;=31,INDEX($DC:$DC,$GH792+31),"")</f>
      </c>
      <c r="EK792">
        <f>IF($GI792&gt;=32,INDEX($DC:$DC,$GH792+32),"")</f>
      </c>
      <c r="EL792">
        <f>IF($GI792&gt;=33,INDEX($DC:$DC,$GH792+33),"")</f>
      </c>
      <c r="EM792">
        <f>IF($GI792&gt;=34,INDEX($DC:$DC,$GH792+34),"")</f>
      </c>
      <c r="EN792">
        <f>IF($GI792&gt;=35,INDEX($DC:$DC,$GH792+35),"")</f>
      </c>
      <c r="EO792">
        <f>IF($GI792&gt;=36,INDEX($DC:$DC,$GH792+36),"")</f>
      </c>
      <c r="EP792">
        <f>IF($GI792&gt;=37,INDEX($DC:$DC,$GH792+37),"")</f>
      </c>
      <c r="EQ792">
        <f>IF($GI792&gt;=38,INDEX($DC:$DC,$GH792+38),"")</f>
      </c>
      <c r="ER792">
        <f>IF($GI792&gt;=39,INDEX($DC:$DC,$GH792+39),"")</f>
      </c>
      <c r="ES792">
        <f>IF($GI792&gt;=40,INDEX($DC:$DC,$GH792+40),"")</f>
      </c>
      <c r="ET792">
        <f>IF($GI792&gt;=1,INDEX($DD:$DD,$GH792+1),"")</f>
      </c>
      <c r="EU792">
        <f>IF($GI792&gt;=2,INDEX($DD:$DD,$GH792+2),"")</f>
      </c>
      <c r="EV792">
        <f>IF($GI792&gt;=3,INDEX($DD:$DD,$GH792+3),"")</f>
      </c>
      <c r="EW792">
        <f>IF($GI792&gt;=4,INDEX($DD:$DD,$GH792+4),"")</f>
      </c>
      <c r="EX792">
        <f>IF($GI792&gt;=5,INDEX($DD:$DD,$GH792+5),"")</f>
      </c>
      <c r="EY792">
        <f>IF($GI792&gt;=6,INDEX($DD:$DD,$GH792+6),"")</f>
      </c>
      <c r="EZ792">
        <f>IF($GI792&gt;=7,INDEX($DD:$DD,$GH792+7),"")</f>
      </c>
      <c r="FA792">
        <f>IF($GI792&gt;=8,INDEX($DD:$DD,$GH792+8),"")</f>
      </c>
      <c r="FB792">
        <f>IF($GI792&gt;=9,INDEX($DD:$DD,$GH792+9),"")</f>
      </c>
      <c r="FC792">
        <f>IF($GI792&gt;=10,INDEX($DD:$DD,$GH792+10),"")</f>
      </c>
      <c r="FD792">
        <f>IF($GI792&gt;=11,INDEX($DD:$DD,$GH792+11),"")</f>
      </c>
      <c r="FE792">
        <f>IF($GI792&gt;=12,INDEX($DD:$DD,$GH792+12),"")</f>
      </c>
      <c r="FF792">
        <f>IF($GI792&gt;=13,INDEX($DD:$DD,$GH792+13),"")</f>
      </c>
      <c r="FG792">
        <f>IF($GI792&gt;=14,INDEX($DD:$DD,$GH792+14),"")</f>
      </c>
      <c r="FH792">
        <f>IF($GI792&gt;=15,INDEX($DD:$DD,$GH792+15),"")</f>
      </c>
      <c r="FI792">
        <f>IF($GI792&gt;=16,INDEX($DD:$DD,$GH792+16),"")</f>
      </c>
      <c r="FJ792">
        <f>IF($GI792&gt;=17,INDEX($DD:$DD,$GH792+17),"")</f>
      </c>
      <c r="FK792">
        <f>IF($GI792&gt;=18,INDEX($DD:$DD,$GH792+18),"")</f>
      </c>
      <c r="FL792">
        <f>IF($GI792&gt;=19,INDEX($DD:$DD,$GH792+19),"")</f>
      </c>
      <c r="FM792">
        <f>IF($GI792&gt;=20,INDEX($DD:$DD,$GH792+20),"")</f>
      </c>
      <c r="FN792">
        <f>IF($GI792&gt;=21,INDEX($DD:$DD,$GH792+21),"")</f>
      </c>
      <c r="FO792">
        <f>IF($GI792&gt;=22,INDEX($DD:$DD,$GH792+22),"")</f>
      </c>
      <c r="FP792">
        <f>IF($GI792&gt;=23,INDEX($DD:$DD,$GH792+23),"")</f>
      </c>
      <c r="FQ792">
        <f>IF($GI792&gt;=24,INDEX($DD:$DD,$GH792+24),"")</f>
      </c>
      <c r="FR792">
        <f>IF($GI792&gt;=25,INDEX($DD:$DD,$GH792+25),"")</f>
      </c>
      <c r="FS792">
        <f>IF($GI792&gt;=26,INDEX($DD:$DD,$GH792+26),"")</f>
      </c>
      <c r="FT792">
        <f>IF($GI792&gt;=27,INDEX($DD:$DD,$GH792+27),"")</f>
      </c>
      <c r="FU792">
        <f>IF($GI792&gt;=28,INDEX($DD:$DD,$GH792+28),"")</f>
      </c>
      <c r="FV792">
        <f>IF($GI792&gt;=29,INDEX($DD:$DD,$GH792+29),"")</f>
      </c>
      <c r="FW792">
        <f>IF($GI792&gt;=30,INDEX($DD:$DD,$GH792+30),"")</f>
      </c>
      <c r="FX792">
        <f>IF($GI792&gt;=31,INDEX($DD:$DD,$GH792+31),"")</f>
      </c>
      <c r="FY792">
        <f>IF($GI792&gt;=32,INDEX($DD:$DD,$GH792+32),"")</f>
      </c>
      <c r="FZ792">
        <f>IF($GI792&gt;=33,INDEX($DD:$DD,$GH792+33),"")</f>
      </c>
      <c r="GA792">
        <f>IF($GI792&gt;=34,INDEX($DD:$DD,$GH792+34),"")</f>
      </c>
      <c r="GB792">
        <f>IF($GI792&gt;=35,INDEX($DD:$DD,$GH792+35),"")</f>
      </c>
      <c r="GC792">
        <f>IF($GI792&gt;=36,INDEX($DD:$DD,$GH792+36),"")</f>
      </c>
      <c r="GD792">
        <f>IF($GI792&gt;=37,INDEX($DD:$DD,$GH792+37),"")</f>
      </c>
      <c r="GE792">
        <f>IF($GI792&gt;=38,INDEX($DD:$DD,$GH792+38),"")</f>
      </c>
      <c r="GF792">
        <f>IF($GI792&gt;=39,INDEX($DD:$DD,$GH792+39),"")</f>
      </c>
      <c r="GG792">
        <f>IF($GI792&gt;=40,INDEX($DD:$DD,$GH792+40),"")</f>
      </c>
      <c r="GH792">
        <f>IFERROR(MATCH($DB792,$DC$2:$DC$148,0)+1,0)</f>
      </c>
      <c r="GI792">
        <f>IFERROR(INDEX($DE$2:$DE$148,MATCH($DB792,$DC$2:$DC$148,0)),0)</f>
      </c>
      <c r="GJ792">
        <f>IFERROR(MATCH($S792,$DF$792:$ES$792,0),0)</f>
      </c>
      <c r="GK792">
        <f>IF($GJ792&gt;0,INDEX($ET$792:$GG$792,$GJ792),"")</f>
      </c>
      <c r="GN792">
        <f>IF($IW792&gt;=1,INDEX($GL:$GL,$IV792+1),"")</f>
      </c>
      <c r="GO792">
        <f>IF($IW792&gt;=2,INDEX($GL:$GL,$IV792+2),"")</f>
      </c>
      <c r="GP792">
        <f>IF($IW792&gt;=3,INDEX($GL:$GL,$IV792+3),"")</f>
      </c>
      <c r="GQ792">
        <f>IF($IW792&gt;=4,INDEX($GL:$GL,$IV792+4),"")</f>
      </c>
      <c r="GR792">
        <f>IF($IW792&gt;=5,INDEX($GL:$GL,$IV792+5),"")</f>
      </c>
      <c r="GS792">
        <f>IF($IW792&gt;=6,INDEX($GL:$GL,$IV792+6),"")</f>
      </c>
      <c r="GT792">
        <f>IF($IW792&gt;=7,INDEX($GL:$GL,$IV792+7),"")</f>
      </c>
      <c r="GU792">
        <f>IF($IW792&gt;=8,INDEX($GL:$GL,$IV792+8),"")</f>
      </c>
      <c r="GV792">
        <f>IF($IW792&gt;=9,INDEX($GL:$GL,$IV792+9),"")</f>
      </c>
      <c r="GW792">
        <f>IF($IW792&gt;=10,INDEX($GL:$GL,$IV792+10),"")</f>
      </c>
      <c r="GX792">
        <f>IF($IW792&gt;=11,INDEX($GL:$GL,$IV792+11),"")</f>
      </c>
      <c r="GY792">
        <f>IF($IW792&gt;=12,INDEX($GL:$GL,$IV792+12),"")</f>
      </c>
      <c r="GZ792">
        <f>IF($IW792&gt;=13,INDEX($GL:$GL,$IV792+13),"")</f>
      </c>
      <c r="HA792">
        <f>IF($IW792&gt;=14,INDEX($GL:$GL,$IV792+14),"")</f>
      </c>
      <c r="HB792">
        <f>IF($IW792&gt;=15,INDEX($GL:$GL,$IV792+15),"")</f>
      </c>
      <c r="HC792">
        <f>IF($IW792&gt;=16,INDEX($GL:$GL,$IV792+16),"")</f>
      </c>
      <c r="HD792">
        <f>IF($IW792&gt;=17,INDEX($GL:$GL,$IV792+17),"")</f>
      </c>
      <c r="HE792">
        <f>IF($IW792&gt;=18,INDEX($GL:$GL,$IV792+18),"")</f>
      </c>
      <c r="HF792">
        <f>IF($IW792&gt;=19,INDEX($GL:$GL,$IV792+19),"")</f>
      </c>
      <c r="HG792">
        <f>IF($IW792&gt;=20,INDEX($GL:$GL,$IV792+20),"")</f>
      </c>
      <c r="HH792">
        <f>IF($IW792&gt;=21,INDEX($GL:$GL,$IV792+21),"")</f>
      </c>
      <c r="HI792">
        <f>IF($IW792&gt;=22,INDEX($GL:$GL,$IV792+22),"")</f>
      </c>
      <c r="HJ792">
        <f>IF($IW792&gt;=23,INDEX($GL:$GL,$IV792+23),"")</f>
      </c>
      <c r="HK792">
        <f>IF($IW792&gt;=24,INDEX($GL:$GL,$IV792+24),"")</f>
      </c>
      <c r="HL792">
        <f>IF($IW792&gt;=25,INDEX($GL:$GL,$IV792+25),"")</f>
      </c>
      <c r="HM792">
        <f>IF($IW792&gt;=26,INDEX($GL:$GL,$IV792+26),"")</f>
      </c>
      <c r="HN792">
        <f>IF($IW792&gt;=27,INDEX($GL:$GL,$IV792+27),"")</f>
      </c>
      <c r="HO792">
        <f>IF($IW792&gt;=28,INDEX($GL:$GL,$IV792+28),"")</f>
      </c>
      <c r="HP792">
        <f>IF($IW792&gt;=29,INDEX($GL:$GL,$IV792+29),"")</f>
      </c>
      <c r="HQ792">
        <f>IF($IW792&gt;=30,INDEX($GL:$GL,$IV792+30),"")</f>
      </c>
      <c r="HR792">
        <f>IF($IW792&gt;=31,INDEX($GL:$GL,$IV792+31),"")</f>
      </c>
      <c r="HS792">
        <f>IF($IW792&gt;=32,INDEX($GL:$GL,$IV792+32),"")</f>
      </c>
      <c r="HT792">
        <f>IF($IW792&gt;=33,INDEX($GL:$GL,$IV792+33),"")</f>
      </c>
      <c r="HU792">
        <f>IF($IW792&gt;=34,INDEX($GL:$GL,$IV792+34),"")</f>
      </c>
      <c r="HV792">
        <f>IF($IW792&gt;=35,INDEX($GL:$GL,$IV792+35),"")</f>
      </c>
      <c r="HW792">
        <f>IF($IW792&gt;=36,INDEX($GL:$GL,$IV792+36),"")</f>
      </c>
      <c r="HX792">
        <f>IF($IW792&gt;=37,INDEX($GL:$GL,$IV792+37),"")</f>
      </c>
      <c r="HY792">
        <f>IF($IW792&gt;=38,INDEX($GL:$GL,$IV792+38),"")</f>
      </c>
      <c r="HZ792">
        <f>IF($IW792&gt;=39,INDEX($GL:$GL,$IV792+39),"")</f>
      </c>
      <c r="IA792">
        <f>IF($IW792&gt;=40,INDEX($GL:$GL,$IV792+40),"")</f>
      </c>
      <c r="IB792">
        <f>IF($IW792&gt;=41,INDEX($GL:$GL,$IV792+41),"")</f>
      </c>
      <c r="IC792">
        <f>IF($IW792&gt;=42,INDEX($GL:$GL,$IV792+42),"")</f>
      </c>
      <c r="ID792">
        <f>IF($IW792&gt;=43,INDEX($GL:$GL,$IV792+43),"")</f>
      </c>
      <c r="IE792">
        <f>IF($IW792&gt;=44,INDEX($GL:$GL,$IV792+44),"")</f>
      </c>
      <c r="IF792">
        <f>IF($IW792&gt;=45,INDEX($GL:$GL,$IV792+45),"")</f>
      </c>
      <c r="IG792">
        <f>IF($IW792&gt;=46,INDEX($GL:$GL,$IV792+46),"")</f>
      </c>
      <c r="IH792">
        <f>IF($IW792&gt;=47,INDEX($GL:$GL,$IV792+47),"")</f>
      </c>
      <c r="II792">
        <f>IF($IW792&gt;=48,INDEX($GL:$GL,$IV792+48),"")</f>
      </c>
      <c r="IJ792">
        <f>IF($IW792&gt;=49,INDEX($GL:$GL,$IV792+49),"")</f>
      </c>
      <c r="IK792">
        <f>IF($IW792&gt;=50,INDEX($GL:$GL,$IV792+50),"")</f>
      </c>
      <c r="IL792">
        <f>IF($IW792&gt;=51,INDEX($GL:$GL,$IV792+51),"")</f>
      </c>
      <c r="IM792">
        <f>IF($IW792&gt;=52,INDEX($GL:$GL,$IV792+52),"")</f>
      </c>
      <c r="IN792">
        <f>IF($IW792&gt;=53,INDEX($GL:$GL,$IV792+53),"")</f>
      </c>
      <c r="IO792">
        <f>IF($IW792&gt;=54,INDEX($GL:$GL,$IV792+54),"")</f>
      </c>
      <c r="IP792">
        <f>IF($IW792&gt;=55,INDEX($GL:$GL,$IV792+55),"")</f>
      </c>
      <c r="IQ792">
        <f>IF($IW792&gt;=56,INDEX($GL:$GL,$IV792+56),"")</f>
      </c>
      <c r="IR792">
        <f>IF($IW792&gt;=57,INDEX($GL:$GL,$IV792+57),"")</f>
      </c>
      <c r="IS792">
        <f>IF($IW792&gt;=58,INDEX($GL:$GL,$IV792+58),"")</f>
      </c>
      <c r="IT792">
        <f>IF($IW792&gt;=59,INDEX($GL:$GL,$IV792+59),"")</f>
      </c>
      <c r="IU792">
        <f>IF($IW792&gt;=60,INDEX($GL:$GL,$IV792+60),"")</f>
      </c>
      <c r="IV792">
        <f>IFERROR(MATCH($GK792,$GL$2:$GL$324,0)+1,0)</f>
      </c>
      <c r="IW792">
        <f>IFERROR(INDEX($GM$2:$GM$324,MATCH($GK792,$GL$2:$GL$324,0)),0)</f>
      </c>
      <c r="IX792" t="s">
        <v>34</v>
      </c>
      <c r="IY792" t="s">
        <v>34</v>
      </c>
    </row>
    <row r="793" spans="1:259" x14ac:dyDescent="0.25">
      <c r="K793">
        <f>IF(OR($N793="",$J793=""),"",IFERROR($N793/$J793,0))</f>
      </c>
      <c r="L793">
        <f>IF($N793="","",
SUM($M793,$O793,$T793,$P793,$R793)*
(1-IF($U793="",0,VALUE($U793)/100)))</f>
      </c>
      <c r="M793">
        <f>IF($N793="","",$N793)</f>
      </c>
      <c r="O793">
        <f>IF($N793="","",
IF($H793="","",
IF(ISNUMBER(SEARCH("exempt",LOWER($H793))),0,
$N793*(VALUE(SUBSTITUTE($H793,"%",""))/100))))</f>
      </c>
      <c r="V793">
        <f>IFERROR(IF(FIND(" - ",$E793)&gt;0,MID($E793,FIND(" - ",$E793)+3,LEN($E793)),""),"")</f>
      </c>
      <c r="AE793" t="s">
        <v>1374</v>
      </c>
      <c r="AJ793">
        <f>IFERROR(LEFT($E793,FIND(" - ",$E793)-1),$E793)</f>
      </c>
      <c r="AM793">
        <f>IF($CB793&gt;=1,INDEX($AK:$AK,$CA793+1),"")</f>
      </c>
      <c r="AN793">
        <f>IF($CB793&gt;=2,INDEX($AK:$AK,$CA793+2),"")</f>
      </c>
      <c r="AO793">
        <f>IF($CB793&gt;=3,INDEX($AK:$AK,$CA793+3),"")</f>
      </c>
      <c r="AP793">
        <f>IF($CB793&gt;=4,INDEX($AK:$AK,$CA793+4),"")</f>
      </c>
      <c r="AQ793">
        <f>IF($CB793&gt;=5,INDEX($AK:$AK,$CA793+5),"")</f>
      </c>
      <c r="AR793">
        <f>IF($CB793&gt;=6,INDEX($AK:$AK,$CA793+6),"")</f>
      </c>
      <c r="AS793">
        <f>IF($CB793&gt;=7,INDEX($AK:$AK,$CA793+7),"")</f>
      </c>
      <c r="AT793">
        <f>IF($CB793&gt;=8,INDEX($AK:$AK,$CA793+8),"")</f>
      </c>
      <c r="AU793">
        <f>IF($CB793&gt;=9,INDEX($AK:$AK,$CA793+9),"")</f>
      </c>
      <c r="AV793">
        <f>IF($CB793&gt;=10,INDEX($AK:$AK,$CA793+10),"")</f>
      </c>
      <c r="AW793">
        <f>IF($CB793&gt;=11,INDEX($AK:$AK,$CA793+11),"")</f>
      </c>
      <c r="AX793">
        <f>IF($CB793&gt;=12,INDEX($AK:$AK,$CA793+12),"")</f>
      </c>
      <c r="AY793">
        <f>IF($CB793&gt;=13,INDEX($AK:$AK,$CA793+13),"")</f>
      </c>
      <c r="AZ793">
        <f>IF($CB793&gt;=14,INDEX($AK:$AK,$CA793+14),"")</f>
      </c>
      <c r="BA793">
        <f>IF($CB793&gt;=15,INDEX($AK:$AK,$CA793+15),"")</f>
      </c>
      <c r="BB793">
        <f>IF($CB793&gt;=16,INDEX($AK:$AK,$CA793+16),"")</f>
      </c>
      <c r="BC793">
        <f>IF($CB793&gt;=17,INDEX($AK:$AK,$CA793+17),"")</f>
      </c>
      <c r="BD793">
        <f>IF($CB793&gt;=18,INDEX($AK:$AK,$CA793+18),"")</f>
      </c>
      <c r="BE793">
        <f>IF($CB793&gt;=19,INDEX($AK:$AK,$CA793+19),"")</f>
      </c>
      <c r="BF793">
        <f>IF($CB793&gt;=20,INDEX($AK:$AK,$CA793+20),"")</f>
      </c>
      <c r="BG793">
        <f>IF($CB793&gt;=21,INDEX($AK:$AK,$CA793+21),"")</f>
      </c>
      <c r="BH793">
        <f>IF($CB793&gt;=22,INDEX($AK:$AK,$CA793+22),"")</f>
      </c>
      <c r="BI793">
        <f>IF($CB793&gt;=23,INDEX($AK:$AK,$CA793+23),"")</f>
      </c>
      <c r="BJ793">
        <f>IF($CB793&gt;=24,INDEX($AK:$AK,$CA793+24),"")</f>
      </c>
      <c r="BK793">
        <f>IF($CB793&gt;=25,INDEX($AK:$AK,$CA793+25),"")</f>
      </c>
      <c r="BL793">
        <f>IF($CB793&gt;=26,INDEX($AK:$AK,$CA793+26),"")</f>
      </c>
      <c r="BM793">
        <f>IF($CB793&gt;=27,INDEX($AK:$AK,$CA793+27),"")</f>
      </c>
      <c r="BN793">
        <f>IF($CB793&gt;=28,INDEX($AK:$AK,$CA793+28),"")</f>
      </c>
      <c r="BO793">
        <f>IF($CB793&gt;=29,INDEX($AK:$AK,$CA793+29),"")</f>
      </c>
      <c r="BP793">
        <f>IF($CB793&gt;=30,INDEX($AK:$AK,$CA793+30),"")</f>
      </c>
      <c r="BQ793">
        <f>IF($CB793&gt;=31,INDEX($AK:$AK,$CA793+31),"")</f>
      </c>
      <c r="BR793">
        <f>IF($CB793&gt;=32,INDEX($AK:$AK,$CA793+32),"")</f>
      </c>
      <c r="BS793">
        <f>IF($CB793&gt;=33,INDEX($AK:$AK,$CA793+33),"")</f>
      </c>
      <c r="BT793">
        <f>IF($CB793&gt;=34,INDEX($AK:$AK,$CA793+34),"")</f>
      </c>
      <c r="BU793">
        <f>IF($CB793&gt;=35,INDEX($AK:$AK,$CA793+35),"")</f>
      </c>
      <c r="BV793">
        <f>IF($CB793&gt;=36,INDEX($AK:$AK,$CA793+36),"")</f>
      </c>
      <c r="BW793">
        <f>IF($CB793&gt;=37,INDEX($AK:$AK,$CA793+37),"")</f>
      </c>
      <c r="BX793">
        <f>IF($CB793&gt;=38,INDEX($AK:$AK,$CA793+38),"")</f>
      </c>
      <c r="BY793">
        <f>IF($CB793&gt;=39,INDEX($AK:$AK,$CA793+39),"")</f>
      </c>
      <c r="BZ793">
        <f>IF($CB793&gt;=40,INDEX($AK:$AK,$CA793+40),"")</f>
      </c>
      <c r="CA793">
        <f>IFERROR(MATCH($AJ793,$AK$2:$AK$134,0)+1,0)</f>
      </c>
      <c r="CB793">
        <f>IFERROR(INDEX($AL$2:$AL$134,MATCH($AJ793,$AK$2:$AK$134,0)),0)</f>
      </c>
      <c r="CC793">
        <f>IFERROR(LEFT($F793,FIND(" - ",$F793)-1),$F793)</f>
      </c>
      <c r="CF793">
        <f>IF($DA793&gt;=1,INDEX($CD:$CD,$CZ793+1),"")</f>
      </c>
      <c r="CG793">
        <f>IF($DA793&gt;=2,INDEX($CD:$CD,$CZ793+2),"")</f>
      </c>
      <c r="CH793">
        <f>IF($DA793&gt;=3,INDEX($CD:$CD,$CZ793+3),"")</f>
      </c>
      <c r="CI793">
        <f>IF($DA793&gt;=4,INDEX($CD:$CD,$CZ793+4),"")</f>
      </c>
      <c r="CJ793">
        <f>IF($DA793&gt;=5,INDEX($CD:$CD,$CZ793+5),"")</f>
      </c>
      <c r="CK793">
        <f>IF($DA793&gt;=6,INDEX($CD:$CD,$CZ793+6),"")</f>
      </c>
      <c r="CL793">
        <f>IF($DA793&gt;=7,INDEX($CD:$CD,$CZ793+7),"")</f>
      </c>
      <c r="CM793">
        <f>IF($DA793&gt;=8,INDEX($CD:$CD,$CZ793+8),"")</f>
      </c>
      <c r="CN793">
        <f>IF($DA793&gt;=9,INDEX($CD:$CD,$CZ793+9),"")</f>
      </c>
      <c r="CO793">
        <f>IF($DA793&gt;=10,INDEX($CD:$CD,$CZ793+10),"")</f>
      </c>
      <c r="CP793">
        <f>IF($DA793&gt;=11,INDEX($CD:$CD,$CZ793+11),"")</f>
      </c>
      <c r="CQ793">
        <f>IF($DA793&gt;=12,INDEX($CD:$CD,$CZ793+12),"")</f>
      </c>
      <c r="CR793">
        <f>IF($DA793&gt;=13,INDEX($CD:$CD,$CZ793+13),"")</f>
      </c>
      <c r="CS793">
        <f>IF($DA793&gt;=14,INDEX($CD:$CD,$CZ793+14),"")</f>
      </c>
      <c r="CT793">
        <f>IF($DA793&gt;=15,INDEX($CD:$CD,$CZ793+15),"")</f>
      </c>
      <c r="CU793">
        <f>IF($DA793&gt;=16,INDEX($CD:$CD,$CZ793+16),"")</f>
      </c>
      <c r="CV793">
        <f>IF($DA793&gt;=17,INDEX($CD:$CD,$CZ793+17),"")</f>
      </c>
      <c r="CW793">
        <f>IF($DA793&gt;=18,INDEX($CD:$CD,$CZ793+18),"")</f>
      </c>
      <c r="CX793">
        <f>IF($DA793&gt;=19,INDEX($CD:$CD,$CZ793+19),"")</f>
      </c>
      <c r="CY793">
        <f>IF($DA793&gt;=20,INDEX($CD:$CD,$CZ793+20),"")</f>
      </c>
      <c r="CZ793">
        <f>IFERROR(MATCH($CC793,$CD$2:$CD$263,0)+1,0)</f>
      </c>
      <c r="DA793">
        <f>IFERROR(INDEX($CE$2:$CE$263,MATCH($CC793,$CD$2:$CD$263,0)),0)</f>
      </c>
      <c r="DB793">
        <f>IFERROR(INDEX($AI:$AI,MATCH($H793,$AH:$AH,0))&amp;"","")</f>
      </c>
      <c r="DF793">
        <f>IF($GI793&gt;=1,INDEX($DC:$DC,$GH793+1),"")</f>
      </c>
      <c r="DG793">
        <f>IF($GI793&gt;=2,INDEX($DC:$DC,$GH793+2),"")</f>
      </c>
      <c r="DH793">
        <f>IF($GI793&gt;=3,INDEX($DC:$DC,$GH793+3),"")</f>
      </c>
      <c r="DI793">
        <f>IF($GI793&gt;=4,INDEX($DC:$DC,$GH793+4),"")</f>
      </c>
      <c r="DJ793">
        <f>IF($GI793&gt;=5,INDEX($DC:$DC,$GH793+5),"")</f>
      </c>
      <c r="DK793">
        <f>IF($GI793&gt;=6,INDEX($DC:$DC,$GH793+6),"")</f>
      </c>
      <c r="DL793">
        <f>IF($GI793&gt;=7,INDEX($DC:$DC,$GH793+7),"")</f>
      </c>
      <c r="DM793">
        <f>IF($GI793&gt;=8,INDEX($DC:$DC,$GH793+8),"")</f>
      </c>
      <c r="DN793">
        <f>IF($GI793&gt;=9,INDEX($DC:$DC,$GH793+9),"")</f>
      </c>
      <c r="DO793">
        <f>IF($GI793&gt;=10,INDEX($DC:$DC,$GH793+10),"")</f>
      </c>
      <c r="DP793">
        <f>IF($GI793&gt;=11,INDEX($DC:$DC,$GH793+11),"")</f>
      </c>
      <c r="DQ793">
        <f>IF($GI793&gt;=12,INDEX($DC:$DC,$GH793+12),"")</f>
      </c>
      <c r="DR793">
        <f>IF($GI793&gt;=13,INDEX($DC:$DC,$GH793+13),"")</f>
      </c>
      <c r="DS793">
        <f>IF($GI793&gt;=14,INDEX($DC:$DC,$GH793+14),"")</f>
      </c>
      <c r="DT793">
        <f>IF($GI793&gt;=15,INDEX($DC:$DC,$GH793+15),"")</f>
      </c>
      <c r="DU793">
        <f>IF($GI793&gt;=16,INDEX($DC:$DC,$GH793+16),"")</f>
      </c>
      <c r="DV793">
        <f>IF($GI793&gt;=17,INDEX($DC:$DC,$GH793+17),"")</f>
      </c>
      <c r="DW793">
        <f>IF($GI793&gt;=18,INDEX($DC:$DC,$GH793+18),"")</f>
      </c>
      <c r="DX793">
        <f>IF($GI793&gt;=19,INDEX($DC:$DC,$GH793+19),"")</f>
      </c>
      <c r="DY793">
        <f>IF($GI793&gt;=20,INDEX($DC:$DC,$GH793+20),"")</f>
      </c>
      <c r="DZ793">
        <f>IF($GI793&gt;=21,INDEX($DC:$DC,$GH793+21),"")</f>
      </c>
      <c r="EA793">
        <f>IF($GI793&gt;=22,INDEX($DC:$DC,$GH793+22),"")</f>
      </c>
      <c r="EB793">
        <f>IF($GI793&gt;=23,INDEX($DC:$DC,$GH793+23),"")</f>
      </c>
      <c r="EC793">
        <f>IF($GI793&gt;=24,INDEX($DC:$DC,$GH793+24),"")</f>
      </c>
      <c r="ED793">
        <f>IF($GI793&gt;=25,INDEX($DC:$DC,$GH793+25),"")</f>
      </c>
      <c r="EE793">
        <f>IF($GI793&gt;=26,INDEX($DC:$DC,$GH793+26),"")</f>
      </c>
      <c r="EF793">
        <f>IF($GI793&gt;=27,INDEX($DC:$DC,$GH793+27),"")</f>
      </c>
      <c r="EG793">
        <f>IF($GI793&gt;=28,INDEX($DC:$DC,$GH793+28),"")</f>
      </c>
      <c r="EH793">
        <f>IF($GI793&gt;=29,INDEX($DC:$DC,$GH793+29),"")</f>
      </c>
      <c r="EI793">
        <f>IF($GI793&gt;=30,INDEX($DC:$DC,$GH793+30),"")</f>
      </c>
      <c r="EJ793">
        <f>IF($GI793&gt;=31,INDEX($DC:$DC,$GH793+31),"")</f>
      </c>
      <c r="EK793">
        <f>IF($GI793&gt;=32,INDEX($DC:$DC,$GH793+32),"")</f>
      </c>
      <c r="EL793">
        <f>IF($GI793&gt;=33,INDEX($DC:$DC,$GH793+33),"")</f>
      </c>
      <c r="EM793">
        <f>IF($GI793&gt;=34,INDEX($DC:$DC,$GH793+34),"")</f>
      </c>
      <c r="EN793">
        <f>IF($GI793&gt;=35,INDEX($DC:$DC,$GH793+35),"")</f>
      </c>
      <c r="EO793">
        <f>IF($GI793&gt;=36,INDEX($DC:$DC,$GH793+36),"")</f>
      </c>
      <c r="EP793">
        <f>IF($GI793&gt;=37,INDEX($DC:$DC,$GH793+37),"")</f>
      </c>
      <c r="EQ793">
        <f>IF($GI793&gt;=38,INDEX($DC:$DC,$GH793+38),"")</f>
      </c>
      <c r="ER793">
        <f>IF($GI793&gt;=39,INDEX($DC:$DC,$GH793+39),"")</f>
      </c>
      <c r="ES793">
        <f>IF($GI793&gt;=40,INDEX($DC:$DC,$GH793+40),"")</f>
      </c>
      <c r="ET793">
        <f>IF($GI793&gt;=1,INDEX($DD:$DD,$GH793+1),"")</f>
      </c>
      <c r="EU793">
        <f>IF($GI793&gt;=2,INDEX($DD:$DD,$GH793+2),"")</f>
      </c>
      <c r="EV793">
        <f>IF($GI793&gt;=3,INDEX($DD:$DD,$GH793+3),"")</f>
      </c>
      <c r="EW793">
        <f>IF($GI793&gt;=4,INDEX($DD:$DD,$GH793+4),"")</f>
      </c>
      <c r="EX793">
        <f>IF($GI793&gt;=5,INDEX($DD:$DD,$GH793+5),"")</f>
      </c>
      <c r="EY793">
        <f>IF($GI793&gt;=6,INDEX($DD:$DD,$GH793+6),"")</f>
      </c>
      <c r="EZ793">
        <f>IF($GI793&gt;=7,INDEX($DD:$DD,$GH793+7),"")</f>
      </c>
      <c r="FA793">
        <f>IF($GI793&gt;=8,INDEX($DD:$DD,$GH793+8),"")</f>
      </c>
      <c r="FB793">
        <f>IF($GI793&gt;=9,INDEX($DD:$DD,$GH793+9),"")</f>
      </c>
      <c r="FC793">
        <f>IF($GI793&gt;=10,INDEX($DD:$DD,$GH793+10),"")</f>
      </c>
      <c r="FD793">
        <f>IF($GI793&gt;=11,INDEX($DD:$DD,$GH793+11),"")</f>
      </c>
      <c r="FE793">
        <f>IF($GI793&gt;=12,INDEX($DD:$DD,$GH793+12),"")</f>
      </c>
      <c r="FF793">
        <f>IF($GI793&gt;=13,INDEX($DD:$DD,$GH793+13),"")</f>
      </c>
      <c r="FG793">
        <f>IF($GI793&gt;=14,INDEX($DD:$DD,$GH793+14),"")</f>
      </c>
      <c r="FH793">
        <f>IF($GI793&gt;=15,INDEX($DD:$DD,$GH793+15),"")</f>
      </c>
      <c r="FI793">
        <f>IF($GI793&gt;=16,INDEX($DD:$DD,$GH793+16),"")</f>
      </c>
      <c r="FJ793">
        <f>IF($GI793&gt;=17,INDEX($DD:$DD,$GH793+17),"")</f>
      </c>
      <c r="FK793">
        <f>IF($GI793&gt;=18,INDEX($DD:$DD,$GH793+18),"")</f>
      </c>
      <c r="FL793">
        <f>IF($GI793&gt;=19,INDEX($DD:$DD,$GH793+19),"")</f>
      </c>
      <c r="FM793">
        <f>IF($GI793&gt;=20,INDEX($DD:$DD,$GH793+20),"")</f>
      </c>
      <c r="FN793">
        <f>IF($GI793&gt;=21,INDEX($DD:$DD,$GH793+21),"")</f>
      </c>
      <c r="FO793">
        <f>IF($GI793&gt;=22,INDEX($DD:$DD,$GH793+22),"")</f>
      </c>
      <c r="FP793">
        <f>IF($GI793&gt;=23,INDEX($DD:$DD,$GH793+23),"")</f>
      </c>
      <c r="FQ793">
        <f>IF($GI793&gt;=24,INDEX($DD:$DD,$GH793+24),"")</f>
      </c>
      <c r="FR793">
        <f>IF($GI793&gt;=25,INDEX($DD:$DD,$GH793+25),"")</f>
      </c>
      <c r="FS793">
        <f>IF($GI793&gt;=26,INDEX($DD:$DD,$GH793+26),"")</f>
      </c>
      <c r="FT793">
        <f>IF($GI793&gt;=27,INDEX($DD:$DD,$GH793+27),"")</f>
      </c>
      <c r="FU793">
        <f>IF($GI793&gt;=28,INDEX($DD:$DD,$GH793+28),"")</f>
      </c>
      <c r="FV793">
        <f>IF($GI793&gt;=29,INDEX($DD:$DD,$GH793+29),"")</f>
      </c>
      <c r="FW793">
        <f>IF($GI793&gt;=30,INDEX($DD:$DD,$GH793+30),"")</f>
      </c>
      <c r="FX793">
        <f>IF($GI793&gt;=31,INDEX($DD:$DD,$GH793+31),"")</f>
      </c>
      <c r="FY793">
        <f>IF($GI793&gt;=32,INDEX($DD:$DD,$GH793+32),"")</f>
      </c>
      <c r="FZ793">
        <f>IF($GI793&gt;=33,INDEX($DD:$DD,$GH793+33),"")</f>
      </c>
      <c r="GA793">
        <f>IF($GI793&gt;=34,INDEX($DD:$DD,$GH793+34),"")</f>
      </c>
      <c r="GB793">
        <f>IF($GI793&gt;=35,INDEX($DD:$DD,$GH793+35),"")</f>
      </c>
      <c r="GC793">
        <f>IF($GI793&gt;=36,INDEX($DD:$DD,$GH793+36),"")</f>
      </c>
      <c r="GD793">
        <f>IF($GI793&gt;=37,INDEX($DD:$DD,$GH793+37),"")</f>
      </c>
      <c r="GE793">
        <f>IF($GI793&gt;=38,INDEX($DD:$DD,$GH793+38),"")</f>
      </c>
      <c r="GF793">
        <f>IF($GI793&gt;=39,INDEX($DD:$DD,$GH793+39),"")</f>
      </c>
      <c r="GG793">
        <f>IF($GI793&gt;=40,INDEX($DD:$DD,$GH793+40),"")</f>
      </c>
      <c r="GH793">
        <f>IFERROR(MATCH($DB793,$DC$2:$DC$148,0)+1,0)</f>
      </c>
      <c r="GI793">
        <f>IFERROR(INDEX($DE$2:$DE$148,MATCH($DB793,$DC$2:$DC$148,0)),0)</f>
      </c>
      <c r="GJ793">
        <f>IFERROR(MATCH($S793,$DF$793:$ES$793,0),0)</f>
      </c>
      <c r="GK793">
        <f>IF($GJ793&gt;0,INDEX($ET$793:$GG$793,$GJ793),"")</f>
      </c>
      <c r="GN793">
        <f>IF($IW793&gt;=1,INDEX($GL:$GL,$IV793+1),"")</f>
      </c>
      <c r="GO793">
        <f>IF($IW793&gt;=2,INDEX($GL:$GL,$IV793+2),"")</f>
      </c>
      <c r="GP793">
        <f>IF($IW793&gt;=3,INDEX($GL:$GL,$IV793+3),"")</f>
      </c>
      <c r="GQ793">
        <f>IF($IW793&gt;=4,INDEX($GL:$GL,$IV793+4),"")</f>
      </c>
      <c r="GR793">
        <f>IF($IW793&gt;=5,INDEX($GL:$GL,$IV793+5),"")</f>
      </c>
      <c r="GS793">
        <f>IF($IW793&gt;=6,INDEX($GL:$GL,$IV793+6),"")</f>
      </c>
      <c r="GT793">
        <f>IF($IW793&gt;=7,INDEX($GL:$GL,$IV793+7),"")</f>
      </c>
      <c r="GU793">
        <f>IF($IW793&gt;=8,INDEX($GL:$GL,$IV793+8),"")</f>
      </c>
      <c r="GV793">
        <f>IF($IW793&gt;=9,INDEX($GL:$GL,$IV793+9),"")</f>
      </c>
      <c r="GW793">
        <f>IF($IW793&gt;=10,INDEX($GL:$GL,$IV793+10),"")</f>
      </c>
      <c r="GX793">
        <f>IF($IW793&gt;=11,INDEX($GL:$GL,$IV793+11),"")</f>
      </c>
      <c r="GY793">
        <f>IF($IW793&gt;=12,INDEX($GL:$GL,$IV793+12),"")</f>
      </c>
      <c r="GZ793">
        <f>IF($IW793&gt;=13,INDEX($GL:$GL,$IV793+13),"")</f>
      </c>
      <c r="HA793">
        <f>IF($IW793&gt;=14,INDEX($GL:$GL,$IV793+14),"")</f>
      </c>
      <c r="HB793">
        <f>IF($IW793&gt;=15,INDEX($GL:$GL,$IV793+15),"")</f>
      </c>
      <c r="HC793">
        <f>IF($IW793&gt;=16,INDEX($GL:$GL,$IV793+16),"")</f>
      </c>
      <c r="HD793">
        <f>IF($IW793&gt;=17,INDEX($GL:$GL,$IV793+17),"")</f>
      </c>
      <c r="HE793">
        <f>IF($IW793&gt;=18,INDEX($GL:$GL,$IV793+18),"")</f>
      </c>
      <c r="HF793">
        <f>IF($IW793&gt;=19,INDEX($GL:$GL,$IV793+19),"")</f>
      </c>
      <c r="HG793">
        <f>IF($IW793&gt;=20,INDEX($GL:$GL,$IV793+20),"")</f>
      </c>
      <c r="HH793">
        <f>IF($IW793&gt;=21,INDEX($GL:$GL,$IV793+21),"")</f>
      </c>
      <c r="HI793">
        <f>IF($IW793&gt;=22,INDEX($GL:$GL,$IV793+22),"")</f>
      </c>
      <c r="HJ793">
        <f>IF($IW793&gt;=23,INDEX($GL:$GL,$IV793+23),"")</f>
      </c>
      <c r="HK793">
        <f>IF($IW793&gt;=24,INDEX($GL:$GL,$IV793+24),"")</f>
      </c>
      <c r="HL793">
        <f>IF($IW793&gt;=25,INDEX($GL:$GL,$IV793+25),"")</f>
      </c>
      <c r="HM793">
        <f>IF($IW793&gt;=26,INDEX($GL:$GL,$IV793+26),"")</f>
      </c>
      <c r="HN793">
        <f>IF($IW793&gt;=27,INDEX($GL:$GL,$IV793+27),"")</f>
      </c>
      <c r="HO793">
        <f>IF($IW793&gt;=28,INDEX($GL:$GL,$IV793+28),"")</f>
      </c>
      <c r="HP793">
        <f>IF($IW793&gt;=29,INDEX($GL:$GL,$IV793+29),"")</f>
      </c>
      <c r="HQ793">
        <f>IF($IW793&gt;=30,INDEX($GL:$GL,$IV793+30),"")</f>
      </c>
      <c r="HR793">
        <f>IF($IW793&gt;=31,INDEX($GL:$GL,$IV793+31),"")</f>
      </c>
      <c r="HS793">
        <f>IF($IW793&gt;=32,INDEX($GL:$GL,$IV793+32),"")</f>
      </c>
      <c r="HT793">
        <f>IF($IW793&gt;=33,INDEX($GL:$GL,$IV793+33),"")</f>
      </c>
      <c r="HU793">
        <f>IF($IW793&gt;=34,INDEX($GL:$GL,$IV793+34),"")</f>
      </c>
      <c r="HV793">
        <f>IF($IW793&gt;=35,INDEX($GL:$GL,$IV793+35),"")</f>
      </c>
      <c r="HW793">
        <f>IF($IW793&gt;=36,INDEX($GL:$GL,$IV793+36),"")</f>
      </c>
      <c r="HX793">
        <f>IF($IW793&gt;=37,INDEX($GL:$GL,$IV793+37),"")</f>
      </c>
      <c r="HY793">
        <f>IF($IW793&gt;=38,INDEX($GL:$GL,$IV793+38),"")</f>
      </c>
      <c r="HZ793">
        <f>IF($IW793&gt;=39,INDEX($GL:$GL,$IV793+39),"")</f>
      </c>
      <c r="IA793">
        <f>IF($IW793&gt;=40,INDEX($GL:$GL,$IV793+40),"")</f>
      </c>
      <c r="IB793">
        <f>IF($IW793&gt;=41,INDEX($GL:$GL,$IV793+41),"")</f>
      </c>
      <c r="IC793">
        <f>IF($IW793&gt;=42,INDEX($GL:$GL,$IV793+42),"")</f>
      </c>
      <c r="ID793">
        <f>IF($IW793&gt;=43,INDEX($GL:$GL,$IV793+43),"")</f>
      </c>
      <c r="IE793">
        <f>IF($IW793&gt;=44,INDEX($GL:$GL,$IV793+44),"")</f>
      </c>
      <c r="IF793">
        <f>IF($IW793&gt;=45,INDEX($GL:$GL,$IV793+45),"")</f>
      </c>
      <c r="IG793">
        <f>IF($IW793&gt;=46,INDEX($GL:$GL,$IV793+46),"")</f>
      </c>
      <c r="IH793">
        <f>IF($IW793&gt;=47,INDEX($GL:$GL,$IV793+47),"")</f>
      </c>
      <c r="II793">
        <f>IF($IW793&gt;=48,INDEX($GL:$GL,$IV793+48),"")</f>
      </c>
      <c r="IJ793">
        <f>IF($IW793&gt;=49,INDEX($GL:$GL,$IV793+49),"")</f>
      </c>
      <c r="IK793">
        <f>IF($IW793&gt;=50,INDEX($GL:$GL,$IV793+50),"")</f>
      </c>
      <c r="IL793">
        <f>IF($IW793&gt;=51,INDEX($GL:$GL,$IV793+51),"")</f>
      </c>
      <c r="IM793">
        <f>IF($IW793&gt;=52,INDEX($GL:$GL,$IV793+52),"")</f>
      </c>
      <c r="IN793">
        <f>IF($IW793&gt;=53,INDEX($GL:$GL,$IV793+53),"")</f>
      </c>
      <c r="IO793">
        <f>IF($IW793&gt;=54,INDEX($GL:$GL,$IV793+54),"")</f>
      </c>
      <c r="IP793">
        <f>IF($IW793&gt;=55,INDEX($GL:$GL,$IV793+55),"")</f>
      </c>
      <c r="IQ793">
        <f>IF($IW793&gt;=56,INDEX($GL:$GL,$IV793+56),"")</f>
      </c>
      <c r="IR793">
        <f>IF($IW793&gt;=57,INDEX($GL:$GL,$IV793+57),"")</f>
      </c>
      <c r="IS793">
        <f>IF($IW793&gt;=58,INDEX($GL:$GL,$IV793+58),"")</f>
      </c>
      <c r="IT793">
        <f>IF($IW793&gt;=59,INDEX($GL:$GL,$IV793+59),"")</f>
      </c>
      <c r="IU793">
        <f>IF($IW793&gt;=60,INDEX($GL:$GL,$IV793+60),"")</f>
      </c>
      <c r="IV793">
        <f>IFERROR(MATCH($GK793,$GL$2:$GL$324,0)+1,0)</f>
      </c>
      <c r="IW793">
        <f>IFERROR(INDEX($GM$2:$GM$324,MATCH($GK793,$GL$2:$GL$324,0)),0)</f>
      </c>
      <c r="IX793" t="s">
        <v>34</v>
      </c>
      <c r="IY793" t="s">
        <v>34</v>
      </c>
    </row>
    <row r="794" spans="1:259" x14ac:dyDescent="0.25">
      <c r="K794">
        <f>IF(OR($N794="",$J794=""),"",IFERROR($N794/$J794,0))</f>
      </c>
      <c r="L794">
        <f>IF($N794="","",
SUM($M794,$O794,$T794,$P794,$R794)*
(1-IF($U794="",0,VALUE($U794)/100)))</f>
      </c>
      <c r="M794">
        <f>IF($N794="","",$N794)</f>
      </c>
      <c r="O794">
        <f>IF($N794="","",
IF($H794="","",
IF(ISNUMBER(SEARCH("exempt",LOWER($H794))),0,
$N794*(VALUE(SUBSTITUTE($H794,"%",""))/100))))</f>
      </c>
      <c r="V794">
        <f>IFERROR(IF(FIND(" - ",$E794)&gt;0,MID($E794,FIND(" - ",$E794)+3,LEN($E794)),""),"")</f>
      </c>
      <c r="AE794" t="s">
        <v>1375</v>
      </c>
      <c r="AJ794">
        <f>IFERROR(LEFT($E794,FIND(" - ",$E794)-1),$E794)</f>
      </c>
      <c r="AM794">
        <f>IF($CB794&gt;=1,INDEX($AK:$AK,$CA794+1),"")</f>
      </c>
      <c r="AN794">
        <f>IF($CB794&gt;=2,INDEX($AK:$AK,$CA794+2),"")</f>
      </c>
      <c r="AO794">
        <f>IF($CB794&gt;=3,INDEX($AK:$AK,$CA794+3),"")</f>
      </c>
      <c r="AP794">
        <f>IF($CB794&gt;=4,INDEX($AK:$AK,$CA794+4),"")</f>
      </c>
      <c r="AQ794">
        <f>IF($CB794&gt;=5,INDEX($AK:$AK,$CA794+5),"")</f>
      </c>
      <c r="AR794">
        <f>IF($CB794&gt;=6,INDEX($AK:$AK,$CA794+6),"")</f>
      </c>
      <c r="AS794">
        <f>IF($CB794&gt;=7,INDEX($AK:$AK,$CA794+7),"")</f>
      </c>
      <c r="AT794">
        <f>IF($CB794&gt;=8,INDEX($AK:$AK,$CA794+8),"")</f>
      </c>
      <c r="AU794">
        <f>IF($CB794&gt;=9,INDEX($AK:$AK,$CA794+9),"")</f>
      </c>
      <c r="AV794">
        <f>IF($CB794&gt;=10,INDEX($AK:$AK,$CA794+10),"")</f>
      </c>
      <c r="AW794">
        <f>IF($CB794&gt;=11,INDEX($AK:$AK,$CA794+11),"")</f>
      </c>
      <c r="AX794">
        <f>IF($CB794&gt;=12,INDEX($AK:$AK,$CA794+12),"")</f>
      </c>
      <c r="AY794">
        <f>IF($CB794&gt;=13,INDEX($AK:$AK,$CA794+13),"")</f>
      </c>
      <c r="AZ794">
        <f>IF($CB794&gt;=14,INDEX($AK:$AK,$CA794+14),"")</f>
      </c>
      <c r="BA794">
        <f>IF($CB794&gt;=15,INDEX($AK:$AK,$CA794+15),"")</f>
      </c>
      <c r="BB794">
        <f>IF($CB794&gt;=16,INDEX($AK:$AK,$CA794+16),"")</f>
      </c>
      <c r="BC794">
        <f>IF($CB794&gt;=17,INDEX($AK:$AK,$CA794+17),"")</f>
      </c>
      <c r="BD794">
        <f>IF($CB794&gt;=18,INDEX($AK:$AK,$CA794+18),"")</f>
      </c>
      <c r="BE794">
        <f>IF($CB794&gt;=19,INDEX($AK:$AK,$CA794+19),"")</f>
      </c>
      <c r="BF794">
        <f>IF($CB794&gt;=20,INDEX($AK:$AK,$CA794+20),"")</f>
      </c>
      <c r="BG794">
        <f>IF($CB794&gt;=21,INDEX($AK:$AK,$CA794+21),"")</f>
      </c>
      <c r="BH794">
        <f>IF($CB794&gt;=22,INDEX($AK:$AK,$CA794+22),"")</f>
      </c>
      <c r="BI794">
        <f>IF($CB794&gt;=23,INDEX($AK:$AK,$CA794+23),"")</f>
      </c>
      <c r="BJ794">
        <f>IF($CB794&gt;=24,INDEX($AK:$AK,$CA794+24),"")</f>
      </c>
      <c r="BK794">
        <f>IF($CB794&gt;=25,INDEX($AK:$AK,$CA794+25),"")</f>
      </c>
      <c r="BL794">
        <f>IF($CB794&gt;=26,INDEX($AK:$AK,$CA794+26),"")</f>
      </c>
      <c r="BM794">
        <f>IF($CB794&gt;=27,INDEX($AK:$AK,$CA794+27),"")</f>
      </c>
      <c r="BN794">
        <f>IF($CB794&gt;=28,INDEX($AK:$AK,$CA794+28),"")</f>
      </c>
      <c r="BO794">
        <f>IF($CB794&gt;=29,INDEX($AK:$AK,$CA794+29),"")</f>
      </c>
      <c r="BP794">
        <f>IF($CB794&gt;=30,INDEX($AK:$AK,$CA794+30),"")</f>
      </c>
      <c r="BQ794">
        <f>IF($CB794&gt;=31,INDEX($AK:$AK,$CA794+31),"")</f>
      </c>
      <c r="BR794">
        <f>IF($CB794&gt;=32,INDEX($AK:$AK,$CA794+32),"")</f>
      </c>
      <c r="BS794">
        <f>IF($CB794&gt;=33,INDEX($AK:$AK,$CA794+33),"")</f>
      </c>
      <c r="BT794">
        <f>IF($CB794&gt;=34,INDEX($AK:$AK,$CA794+34),"")</f>
      </c>
      <c r="BU794">
        <f>IF($CB794&gt;=35,INDEX($AK:$AK,$CA794+35),"")</f>
      </c>
      <c r="BV794">
        <f>IF($CB794&gt;=36,INDEX($AK:$AK,$CA794+36),"")</f>
      </c>
      <c r="BW794">
        <f>IF($CB794&gt;=37,INDEX($AK:$AK,$CA794+37),"")</f>
      </c>
      <c r="BX794">
        <f>IF($CB794&gt;=38,INDEX($AK:$AK,$CA794+38),"")</f>
      </c>
      <c r="BY794">
        <f>IF($CB794&gt;=39,INDEX($AK:$AK,$CA794+39),"")</f>
      </c>
      <c r="BZ794">
        <f>IF($CB794&gt;=40,INDEX($AK:$AK,$CA794+40),"")</f>
      </c>
      <c r="CA794">
        <f>IFERROR(MATCH($AJ794,$AK$2:$AK$134,0)+1,0)</f>
      </c>
      <c r="CB794">
        <f>IFERROR(INDEX($AL$2:$AL$134,MATCH($AJ794,$AK$2:$AK$134,0)),0)</f>
      </c>
      <c r="CC794">
        <f>IFERROR(LEFT($F794,FIND(" - ",$F794)-1),$F794)</f>
      </c>
      <c r="CF794">
        <f>IF($DA794&gt;=1,INDEX($CD:$CD,$CZ794+1),"")</f>
      </c>
      <c r="CG794">
        <f>IF($DA794&gt;=2,INDEX($CD:$CD,$CZ794+2),"")</f>
      </c>
      <c r="CH794">
        <f>IF($DA794&gt;=3,INDEX($CD:$CD,$CZ794+3),"")</f>
      </c>
      <c r="CI794">
        <f>IF($DA794&gt;=4,INDEX($CD:$CD,$CZ794+4),"")</f>
      </c>
      <c r="CJ794">
        <f>IF($DA794&gt;=5,INDEX($CD:$CD,$CZ794+5),"")</f>
      </c>
      <c r="CK794">
        <f>IF($DA794&gt;=6,INDEX($CD:$CD,$CZ794+6),"")</f>
      </c>
      <c r="CL794">
        <f>IF($DA794&gt;=7,INDEX($CD:$CD,$CZ794+7),"")</f>
      </c>
      <c r="CM794">
        <f>IF($DA794&gt;=8,INDEX($CD:$CD,$CZ794+8),"")</f>
      </c>
      <c r="CN794">
        <f>IF($DA794&gt;=9,INDEX($CD:$CD,$CZ794+9),"")</f>
      </c>
      <c r="CO794">
        <f>IF($DA794&gt;=10,INDEX($CD:$CD,$CZ794+10),"")</f>
      </c>
      <c r="CP794">
        <f>IF($DA794&gt;=11,INDEX($CD:$CD,$CZ794+11),"")</f>
      </c>
      <c r="CQ794">
        <f>IF($DA794&gt;=12,INDEX($CD:$CD,$CZ794+12),"")</f>
      </c>
      <c r="CR794">
        <f>IF($DA794&gt;=13,INDEX($CD:$CD,$CZ794+13),"")</f>
      </c>
      <c r="CS794">
        <f>IF($DA794&gt;=14,INDEX($CD:$CD,$CZ794+14),"")</f>
      </c>
      <c r="CT794">
        <f>IF($DA794&gt;=15,INDEX($CD:$CD,$CZ794+15),"")</f>
      </c>
      <c r="CU794">
        <f>IF($DA794&gt;=16,INDEX($CD:$CD,$CZ794+16),"")</f>
      </c>
      <c r="CV794">
        <f>IF($DA794&gt;=17,INDEX($CD:$CD,$CZ794+17),"")</f>
      </c>
      <c r="CW794">
        <f>IF($DA794&gt;=18,INDEX($CD:$CD,$CZ794+18),"")</f>
      </c>
      <c r="CX794">
        <f>IF($DA794&gt;=19,INDEX($CD:$CD,$CZ794+19),"")</f>
      </c>
      <c r="CY794">
        <f>IF($DA794&gt;=20,INDEX($CD:$CD,$CZ794+20),"")</f>
      </c>
      <c r="CZ794">
        <f>IFERROR(MATCH($CC794,$CD$2:$CD$263,0)+1,0)</f>
      </c>
      <c r="DA794">
        <f>IFERROR(INDEX($CE$2:$CE$263,MATCH($CC794,$CD$2:$CD$263,0)),0)</f>
      </c>
      <c r="DB794">
        <f>IFERROR(INDEX($AI:$AI,MATCH($H794,$AH:$AH,0))&amp;"","")</f>
      </c>
      <c r="DF794">
        <f>IF($GI794&gt;=1,INDEX($DC:$DC,$GH794+1),"")</f>
      </c>
      <c r="DG794">
        <f>IF($GI794&gt;=2,INDEX($DC:$DC,$GH794+2),"")</f>
      </c>
      <c r="DH794">
        <f>IF($GI794&gt;=3,INDEX($DC:$DC,$GH794+3),"")</f>
      </c>
      <c r="DI794">
        <f>IF($GI794&gt;=4,INDEX($DC:$DC,$GH794+4),"")</f>
      </c>
      <c r="DJ794">
        <f>IF($GI794&gt;=5,INDEX($DC:$DC,$GH794+5),"")</f>
      </c>
      <c r="DK794">
        <f>IF($GI794&gt;=6,INDEX($DC:$DC,$GH794+6),"")</f>
      </c>
      <c r="DL794">
        <f>IF($GI794&gt;=7,INDEX($DC:$DC,$GH794+7),"")</f>
      </c>
      <c r="DM794">
        <f>IF($GI794&gt;=8,INDEX($DC:$DC,$GH794+8),"")</f>
      </c>
      <c r="DN794">
        <f>IF($GI794&gt;=9,INDEX($DC:$DC,$GH794+9),"")</f>
      </c>
      <c r="DO794">
        <f>IF($GI794&gt;=10,INDEX($DC:$DC,$GH794+10),"")</f>
      </c>
      <c r="DP794">
        <f>IF($GI794&gt;=11,INDEX($DC:$DC,$GH794+11),"")</f>
      </c>
      <c r="DQ794">
        <f>IF($GI794&gt;=12,INDEX($DC:$DC,$GH794+12),"")</f>
      </c>
      <c r="DR794">
        <f>IF($GI794&gt;=13,INDEX($DC:$DC,$GH794+13),"")</f>
      </c>
      <c r="DS794">
        <f>IF($GI794&gt;=14,INDEX($DC:$DC,$GH794+14),"")</f>
      </c>
      <c r="DT794">
        <f>IF($GI794&gt;=15,INDEX($DC:$DC,$GH794+15),"")</f>
      </c>
      <c r="DU794">
        <f>IF($GI794&gt;=16,INDEX($DC:$DC,$GH794+16),"")</f>
      </c>
      <c r="DV794">
        <f>IF($GI794&gt;=17,INDEX($DC:$DC,$GH794+17),"")</f>
      </c>
      <c r="DW794">
        <f>IF($GI794&gt;=18,INDEX($DC:$DC,$GH794+18),"")</f>
      </c>
      <c r="DX794">
        <f>IF($GI794&gt;=19,INDEX($DC:$DC,$GH794+19),"")</f>
      </c>
      <c r="DY794">
        <f>IF($GI794&gt;=20,INDEX($DC:$DC,$GH794+20),"")</f>
      </c>
      <c r="DZ794">
        <f>IF($GI794&gt;=21,INDEX($DC:$DC,$GH794+21),"")</f>
      </c>
      <c r="EA794">
        <f>IF($GI794&gt;=22,INDEX($DC:$DC,$GH794+22),"")</f>
      </c>
      <c r="EB794">
        <f>IF($GI794&gt;=23,INDEX($DC:$DC,$GH794+23),"")</f>
      </c>
      <c r="EC794">
        <f>IF($GI794&gt;=24,INDEX($DC:$DC,$GH794+24),"")</f>
      </c>
      <c r="ED794">
        <f>IF($GI794&gt;=25,INDEX($DC:$DC,$GH794+25),"")</f>
      </c>
      <c r="EE794">
        <f>IF($GI794&gt;=26,INDEX($DC:$DC,$GH794+26),"")</f>
      </c>
      <c r="EF794">
        <f>IF($GI794&gt;=27,INDEX($DC:$DC,$GH794+27),"")</f>
      </c>
      <c r="EG794">
        <f>IF($GI794&gt;=28,INDEX($DC:$DC,$GH794+28),"")</f>
      </c>
      <c r="EH794">
        <f>IF($GI794&gt;=29,INDEX($DC:$DC,$GH794+29),"")</f>
      </c>
      <c r="EI794">
        <f>IF($GI794&gt;=30,INDEX($DC:$DC,$GH794+30),"")</f>
      </c>
      <c r="EJ794">
        <f>IF($GI794&gt;=31,INDEX($DC:$DC,$GH794+31),"")</f>
      </c>
      <c r="EK794">
        <f>IF($GI794&gt;=32,INDEX($DC:$DC,$GH794+32),"")</f>
      </c>
      <c r="EL794">
        <f>IF($GI794&gt;=33,INDEX($DC:$DC,$GH794+33),"")</f>
      </c>
      <c r="EM794">
        <f>IF($GI794&gt;=34,INDEX($DC:$DC,$GH794+34),"")</f>
      </c>
      <c r="EN794">
        <f>IF($GI794&gt;=35,INDEX($DC:$DC,$GH794+35),"")</f>
      </c>
      <c r="EO794">
        <f>IF($GI794&gt;=36,INDEX($DC:$DC,$GH794+36),"")</f>
      </c>
      <c r="EP794">
        <f>IF($GI794&gt;=37,INDEX($DC:$DC,$GH794+37),"")</f>
      </c>
      <c r="EQ794">
        <f>IF($GI794&gt;=38,INDEX($DC:$DC,$GH794+38),"")</f>
      </c>
      <c r="ER794">
        <f>IF($GI794&gt;=39,INDEX($DC:$DC,$GH794+39),"")</f>
      </c>
      <c r="ES794">
        <f>IF($GI794&gt;=40,INDEX($DC:$DC,$GH794+40),"")</f>
      </c>
      <c r="ET794">
        <f>IF($GI794&gt;=1,INDEX($DD:$DD,$GH794+1),"")</f>
      </c>
      <c r="EU794">
        <f>IF($GI794&gt;=2,INDEX($DD:$DD,$GH794+2),"")</f>
      </c>
      <c r="EV794">
        <f>IF($GI794&gt;=3,INDEX($DD:$DD,$GH794+3),"")</f>
      </c>
      <c r="EW794">
        <f>IF($GI794&gt;=4,INDEX($DD:$DD,$GH794+4),"")</f>
      </c>
      <c r="EX794">
        <f>IF($GI794&gt;=5,INDEX($DD:$DD,$GH794+5),"")</f>
      </c>
      <c r="EY794">
        <f>IF($GI794&gt;=6,INDEX($DD:$DD,$GH794+6),"")</f>
      </c>
      <c r="EZ794">
        <f>IF($GI794&gt;=7,INDEX($DD:$DD,$GH794+7),"")</f>
      </c>
      <c r="FA794">
        <f>IF($GI794&gt;=8,INDEX($DD:$DD,$GH794+8),"")</f>
      </c>
      <c r="FB794">
        <f>IF($GI794&gt;=9,INDEX($DD:$DD,$GH794+9),"")</f>
      </c>
      <c r="FC794">
        <f>IF($GI794&gt;=10,INDEX($DD:$DD,$GH794+10),"")</f>
      </c>
      <c r="FD794">
        <f>IF($GI794&gt;=11,INDEX($DD:$DD,$GH794+11),"")</f>
      </c>
      <c r="FE794">
        <f>IF($GI794&gt;=12,INDEX($DD:$DD,$GH794+12),"")</f>
      </c>
      <c r="FF794">
        <f>IF($GI794&gt;=13,INDEX($DD:$DD,$GH794+13),"")</f>
      </c>
      <c r="FG794">
        <f>IF($GI794&gt;=14,INDEX($DD:$DD,$GH794+14),"")</f>
      </c>
      <c r="FH794">
        <f>IF($GI794&gt;=15,INDEX($DD:$DD,$GH794+15),"")</f>
      </c>
      <c r="FI794">
        <f>IF($GI794&gt;=16,INDEX($DD:$DD,$GH794+16),"")</f>
      </c>
      <c r="FJ794">
        <f>IF($GI794&gt;=17,INDEX($DD:$DD,$GH794+17),"")</f>
      </c>
      <c r="FK794">
        <f>IF($GI794&gt;=18,INDEX($DD:$DD,$GH794+18),"")</f>
      </c>
      <c r="FL794">
        <f>IF($GI794&gt;=19,INDEX($DD:$DD,$GH794+19),"")</f>
      </c>
      <c r="FM794">
        <f>IF($GI794&gt;=20,INDEX($DD:$DD,$GH794+20),"")</f>
      </c>
      <c r="FN794">
        <f>IF($GI794&gt;=21,INDEX($DD:$DD,$GH794+21),"")</f>
      </c>
      <c r="FO794">
        <f>IF($GI794&gt;=22,INDEX($DD:$DD,$GH794+22),"")</f>
      </c>
      <c r="FP794">
        <f>IF($GI794&gt;=23,INDEX($DD:$DD,$GH794+23),"")</f>
      </c>
      <c r="FQ794">
        <f>IF($GI794&gt;=24,INDEX($DD:$DD,$GH794+24),"")</f>
      </c>
      <c r="FR794">
        <f>IF($GI794&gt;=25,INDEX($DD:$DD,$GH794+25),"")</f>
      </c>
      <c r="FS794">
        <f>IF($GI794&gt;=26,INDEX($DD:$DD,$GH794+26),"")</f>
      </c>
      <c r="FT794">
        <f>IF($GI794&gt;=27,INDEX($DD:$DD,$GH794+27),"")</f>
      </c>
      <c r="FU794">
        <f>IF($GI794&gt;=28,INDEX($DD:$DD,$GH794+28),"")</f>
      </c>
      <c r="FV794">
        <f>IF($GI794&gt;=29,INDEX($DD:$DD,$GH794+29),"")</f>
      </c>
      <c r="FW794">
        <f>IF($GI794&gt;=30,INDEX($DD:$DD,$GH794+30),"")</f>
      </c>
      <c r="FX794">
        <f>IF($GI794&gt;=31,INDEX($DD:$DD,$GH794+31),"")</f>
      </c>
      <c r="FY794">
        <f>IF($GI794&gt;=32,INDEX($DD:$DD,$GH794+32),"")</f>
      </c>
      <c r="FZ794">
        <f>IF($GI794&gt;=33,INDEX($DD:$DD,$GH794+33),"")</f>
      </c>
      <c r="GA794">
        <f>IF($GI794&gt;=34,INDEX($DD:$DD,$GH794+34),"")</f>
      </c>
      <c r="GB794">
        <f>IF($GI794&gt;=35,INDEX($DD:$DD,$GH794+35),"")</f>
      </c>
      <c r="GC794">
        <f>IF($GI794&gt;=36,INDEX($DD:$DD,$GH794+36),"")</f>
      </c>
      <c r="GD794">
        <f>IF($GI794&gt;=37,INDEX($DD:$DD,$GH794+37),"")</f>
      </c>
      <c r="GE794">
        <f>IF($GI794&gt;=38,INDEX($DD:$DD,$GH794+38),"")</f>
      </c>
      <c r="GF794">
        <f>IF($GI794&gt;=39,INDEX($DD:$DD,$GH794+39),"")</f>
      </c>
      <c r="GG794">
        <f>IF($GI794&gt;=40,INDEX($DD:$DD,$GH794+40),"")</f>
      </c>
      <c r="GH794">
        <f>IFERROR(MATCH($DB794,$DC$2:$DC$148,0)+1,0)</f>
      </c>
      <c r="GI794">
        <f>IFERROR(INDEX($DE$2:$DE$148,MATCH($DB794,$DC$2:$DC$148,0)),0)</f>
      </c>
      <c r="GJ794">
        <f>IFERROR(MATCH($S794,$DF$794:$ES$794,0),0)</f>
      </c>
      <c r="GK794">
        <f>IF($GJ794&gt;0,INDEX($ET$794:$GG$794,$GJ794),"")</f>
      </c>
      <c r="GN794">
        <f>IF($IW794&gt;=1,INDEX($GL:$GL,$IV794+1),"")</f>
      </c>
      <c r="GO794">
        <f>IF($IW794&gt;=2,INDEX($GL:$GL,$IV794+2),"")</f>
      </c>
      <c r="GP794">
        <f>IF($IW794&gt;=3,INDEX($GL:$GL,$IV794+3),"")</f>
      </c>
      <c r="GQ794">
        <f>IF($IW794&gt;=4,INDEX($GL:$GL,$IV794+4),"")</f>
      </c>
      <c r="GR794">
        <f>IF($IW794&gt;=5,INDEX($GL:$GL,$IV794+5),"")</f>
      </c>
      <c r="GS794">
        <f>IF($IW794&gt;=6,INDEX($GL:$GL,$IV794+6),"")</f>
      </c>
      <c r="GT794">
        <f>IF($IW794&gt;=7,INDEX($GL:$GL,$IV794+7),"")</f>
      </c>
      <c r="GU794">
        <f>IF($IW794&gt;=8,INDEX($GL:$GL,$IV794+8),"")</f>
      </c>
      <c r="GV794">
        <f>IF($IW794&gt;=9,INDEX($GL:$GL,$IV794+9),"")</f>
      </c>
      <c r="GW794">
        <f>IF($IW794&gt;=10,INDEX($GL:$GL,$IV794+10),"")</f>
      </c>
      <c r="GX794">
        <f>IF($IW794&gt;=11,INDEX($GL:$GL,$IV794+11),"")</f>
      </c>
      <c r="GY794">
        <f>IF($IW794&gt;=12,INDEX($GL:$GL,$IV794+12),"")</f>
      </c>
      <c r="GZ794">
        <f>IF($IW794&gt;=13,INDEX($GL:$GL,$IV794+13),"")</f>
      </c>
      <c r="HA794">
        <f>IF($IW794&gt;=14,INDEX($GL:$GL,$IV794+14),"")</f>
      </c>
      <c r="HB794">
        <f>IF($IW794&gt;=15,INDEX($GL:$GL,$IV794+15),"")</f>
      </c>
      <c r="HC794">
        <f>IF($IW794&gt;=16,INDEX($GL:$GL,$IV794+16),"")</f>
      </c>
      <c r="HD794">
        <f>IF($IW794&gt;=17,INDEX($GL:$GL,$IV794+17),"")</f>
      </c>
      <c r="HE794">
        <f>IF($IW794&gt;=18,INDEX($GL:$GL,$IV794+18),"")</f>
      </c>
      <c r="HF794">
        <f>IF($IW794&gt;=19,INDEX($GL:$GL,$IV794+19),"")</f>
      </c>
      <c r="HG794">
        <f>IF($IW794&gt;=20,INDEX($GL:$GL,$IV794+20),"")</f>
      </c>
      <c r="HH794">
        <f>IF($IW794&gt;=21,INDEX($GL:$GL,$IV794+21),"")</f>
      </c>
      <c r="HI794">
        <f>IF($IW794&gt;=22,INDEX($GL:$GL,$IV794+22),"")</f>
      </c>
      <c r="HJ794">
        <f>IF($IW794&gt;=23,INDEX($GL:$GL,$IV794+23),"")</f>
      </c>
      <c r="HK794">
        <f>IF($IW794&gt;=24,INDEX($GL:$GL,$IV794+24),"")</f>
      </c>
      <c r="HL794">
        <f>IF($IW794&gt;=25,INDEX($GL:$GL,$IV794+25),"")</f>
      </c>
      <c r="HM794">
        <f>IF($IW794&gt;=26,INDEX($GL:$GL,$IV794+26),"")</f>
      </c>
      <c r="HN794">
        <f>IF($IW794&gt;=27,INDEX($GL:$GL,$IV794+27),"")</f>
      </c>
      <c r="HO794">
        <f>IF($IW794&gt;=28,INDEX($GL:$GL,$IV794+28),"")</f>
      </c>
      <c r="HP794">
        <f>IF($IW794&gt;=29,INDEX($GL:$GL,$IV794+29),"")</f>
      </c>
      <c r="HQ794">
        <f>IF($IW794&gt;=30,INDEX($GL:$GL,$IV794+30),"")</f>
      </c>
      <c r="HR794">
        <f>IF($IW794&gt;=31,INDEX($GL:$GL,$IV794+31),"")</f>
      </c>
      <c r="HS794">
        <f>IF($IW794&gt;=32,INDEX($GL:$GL,$IV794+32),"")</f>
      </c>
      <c r="HT794">
        <f>IF($IW794&gt;=33,INDEX($GL:$GL,$IV794+33),"")</f>
      </c>
      <c r="HU794">
        <f>IF($IW794&gt;=34,INDEX($GL:$GL,$IV794+34),"")</f>
      </c>
      <c r="HV794">
        <f>IF($IW794&gt;=35,INDEX($GL:$GL,$IV794+35),"")</f>
      </c>
      <c r="HW794">
        <f>IF($IW794&gt;=36,INDEX($GL:$GL,$IV794+36),"")</f>
      </c>
      <c r="HX794">
        <f>IF($IW794&gt;=37,INDEX($GL:$GL,$IV794+37),"")</f>
      </c>
      <c r="HY794">
        <f>IF($IW794&gt;=38,INDEX($GL:$GL,$IV794+38),"")</f>
      </c>
      <c r="HZ794">
        <f>IF($IW794&gt;=39,INDEX($GL:$GL,$IV794+39),"")</f>
      </c>
      <c r="IA794">
        <f>IF($IW794&gt;=40,INDEX($GL:$GL,$IV794+40),"")</f>
      </c>
      <c r="IB794">
        <f>IF($IW794&gt;=41,INDEX($GL:$GL,$IV794+41),"")</f>
      </c>
      <c r="IC794">
        <f>IF($IW794&gt;=42,INDEX($GL:$GL,$IV794+42),"")</f>
      </c>
      <c r="ID794">
        <f>IF($IW794&gt;=43,INDEX($GL:$GL,$IV794+43),"")</f>
      </c>
      <c r="IE794">
        <f>IF($IW794&gt;=44,INDEX($GL:$GL,$IV794+44),"")</f>
      </c>
      <c r="IF794">
        <f>IF($IW794&gt;=45,INDEX($GL:$GL,$IV794+45),"")</f>
      </c>
      <c r="IG794">
        <f>IF($IW794&gt;=46,INDEX($GL:$GL,$IV794+46),"")</f>
      </c>
      <c r="IH794">
        <f>IF($IW794&gt;=47,INDEX($GL:$GL,$IV794+47),"")</f>
      </c>
      <c r="II794">
        <f>IF($IW794&gt;=48,INDEX($GL:$GL,$IV794+48),"")</f>
      </c>
      <c r="IJ794">
        <f>IF($IW794&gt;=49,INDEX($GL:$GL,$IV794+49),"")</f>
      </c>
      <c r="IK794">
        <f>IF($IW794&gt;=50,INDEX($GL:$GL,$IV794+50),"")</f>
      </c>
      <c r="IL794">
        <f>IF($IW794&gt;=51,INDEX($GL:$GL,$IV794+51),"")</f>
      </c>
      <c r="IM794">
        <f>IF($IW794&gt;=52,INDEX($GL:$GL,$IV794+52),"")</f>
      </c>
      <c r="IN794">
        <f>IF($IW794&gt;=53,INDEX($GL:$GL,$IV794+53),"")</f>
      </c>
      <c r="IO794">
        <f>IF($IW794&gt;=54,INDEX($GL:$GL,$IV794+54),"")</f>
      </c>
      <c r="IP794">
        <f>IF($IW794&gt;=55,INDEX($GL:$GL,$IV794+55),"")</f>
      </c>
      <c r="IQ794">
        <f>IF($IW794&gt;=56,INDEX($GL:$GL,$IV794+56),"")</f>
      </c>
      <c r="IR794">
        <f>IF($IW794&gt;=57,INDEX($GL:$GL,$IV794+57),"")</f>
      </c>
      <c r="IS794">
        <f>IF($IW794&gt;=58,INDEX($GL:$GL,$IV794+58),"")</f>
      </c>
      <c r="IT794">
        <f>IF($IW794&gt;=59,INDEX($GL:$GL,$IV794+59),"")</f>
      </c>
      <c r="IU794">
        <f>IF($IW794&gt;=60,INDEX($GL:$GL,$IV794+60),"")</f>
      </c>
      <c r="IV794">
        <f>IFERROR(MATCH($GK794,$GL$2:$GL$324,0)+1,0)</f>
      </c>
      <c r="IW794">
        <f>IFERROR(INDEX($GM$2:$GM$324,MATCH($GK794,$GL$2:$GL$324,0)),0)</f>
      </c>
      <c r="IX794" t="s">
        <v>34</v>
      </c>
      <c r="IY794" t="s">
        <v>34</v>
      </c>
    </row>
    <row r="795" spans="1:259" x14ac:dyDescent="0.25">
      <c r="K795">
        <f>IF(OR($N795="",$J795=""),"",IFERROR($N795/$J795,0))</f>
      </c>
      <c r="L795">
        <f>IF($N795="","",
SUM($M795,$O795,$T795,$P795,$R795)*
(1-IF($U795="",0,VALUE($U795)/100)))</f>
      </c>
      <c r="M795">
        <f>IF($N795="","",$N795)</f>
      </c>
      <c r="O795">
        <f>IF($N795="","",
IF($H795="","",
IF(ISNUMBER(SEARCH("exempt",LOWER($H795))),0,
$N795*(VALUE(SUBSTITUTE($H795,"%",""))/100))))</f>
      </c>
      <c r="V795">
        <f>IFERROR(IF(FIND(" - ",$E795)&gt;0,MID($E795,FIND(" - ",$E795)+3,LEN($E795)),""),"")</f>
      </c>
      <c r="AE795" t="s">
        <v>1376</v>
      </c>
      <c r="AJ795">
        <f>IFERROR(LEFT($E795,FIND(" - ",$E795)-1),$E795)</f>
      </c>
      <c r="AM795">
        <f>IF($CB795&gt;=1,INDEX($AK:$AK,$CA795+1),"")</f>
      </c>
      <c r="AN795">
        <f>IF($CB795&gt;=2,INDEX($AK:$AK,$CA795+2),"")</f>
      </c>
      <c r="AO795">
        <f>IF($CB795&gt;=3,INDEX($AK:$AK,$CA795+3),"")</f>
      </c>
      <c r="AP795">
        <f>IF($CB795&gt;=4,INDEX($AK:$AK,$CA795+4),"")</f>
      </c>
      <c r="AQ795">
        <f>IF($CB795&gt;=5,INDEX($AK:$AK,$CA795+5),"")</f>
      </c>
      <c r="AR795">
        <f>IF($CB795&gt;=6,INDEX($AK:$AK,$CA795+6),"")</f>
      </c>
      <c r="AS795">
        <f>IF($CB795&gt;=7,INDEX($AK:$AK,$CA795+7),"")</f>
      </c>
      <c r="AT795">
        <f>IF($CB795&gt;=8,INDEX($AK:$AK,$CA795+8),"")</f>
      </c>
      <c r="AU795">
        <f>IF($CB795&gt;=9,INDEX($AK:$AK,$CA795+9),"")</f>
      </c>
      <c r="AV795">
        <f>IF($CB795&gt;=10,INDEX($AK:$AK,$CA795+10),"")</f>
      </c>
      <c r="AW795">
        <f>IF($CB795&gt;=11,INDEX($AK:$AK,$CA795+11),"")</f>
      </c>
      <c r="AX795">
        <f>IF($CB795&gt;=12,INDEX($AK:$AK,$CA795+12),"")</f>
      </c>
      <c r="AY795">
        <f>IF($CB795&gt;=13,INDEX($AK:$AK,$CA795+13),"")</f>
      </c>
      <c r="AZ795">
        <f>IF($CB795&gt;=14,INDEX($AK:$AK,$CA795+14),"")</f>
      </c>
      <c r="BA795">
        <f>IF($CB795&gt;=15,INDEX($AK:$AK,$CA795+15),"")</f>
      </c>
      <c r="BB795">
        <f>IF($CB795&gt;=16,INDEX($AK:$AK,$CA795+16),"")</f>
      </c>
      <c r="BC795">
        <f>IF($CB795&gt;=17,INDEX($AK:$AK,$CA795+17),"")</f>
      </c>
      <c r="BD795">
        <f>IF($CB795&gt;=18,INDEX($AK:$AK,$CA795+18),"")</f>
      </c>
      <c r="BE795">
        <f>IF($CB795&gt;=19,INDEX($AK:$AK,$CA795+19),"")</f>
      </c>
      <c r="BF795">
        <f>IF($CB795&gt;=20,INDEX($AK:$AK,$CA795+20),"")</f>
      </c>
      <c r="BG795">
        <f>IF($CB795&gt;=21,INDEX($AK:$AK,$CA795+21),"")</f>
      </c>
      <c r="BH795">
        <f>IF($CB795&gt;=22,INDEX($AK:$AK,$CA795+22),"")</f>
      </c>
      <c r="BI795">
        <f>IF($CB795&gt;=23,INDEX($AK:$AK,$CA795+23),"")</f>
      </c>
      <c r="BJ795">
        <f>IF($CB795&gt;=24,INDEX($AK:$AK,$CA795+24),"")</f>
      </c>
      <c r="BK795">
        <f>IF($CB795&gt;=25,INDEX($AK:$AK,$CA795+25),"")</f>
      </c>
      <c r="BL795">
        <f>IF($CB795&gt;=26,INDEX($AK:$AK,$CA795+26),"")</f>
      </c>
      <c r="BM795">
        <f>IF($CB795&gt;=27,INDEX($AK:$AK,$CA795+27),"")</f>
      </c>
      <c r="BN795">
        <f>IF($CB795&gt;=28,INDEX($AK:$AK,$CA795+28),"")</f>
      </c>
      <c r="BO795">
        <f>IF($CB795&gt;=29,INDEX($AK:$AK,$CA795+29),"")</f>
      </c>
      <c r="BP795">
        <f>IF($CB795&gt;=30,INDEX($AK:$AK,$CA795+30),"")</f>
      </c>
      <c r="BQ795">
        <f>IF($CB795&gt;=31,INDEX($AK:$AK,$CA795+31),"")</f>
      </c>
      <c r="BR795">
        <f>IF($CB795&gt;=32,INDEX($AK:$AK,$CA795+32),"")</f>
      </c>
      <c r="BS795">
        <f>IF($CB795&gt;=33,INDEX($AK:$AK,$CA795+33),"")</f>
      </c>
      <c r="BT795">
        <f>IF($CB795&gt;=34,INDEX($AK:$AK,$CA795+34),"")</f>
      </c>
      <c r="BU795">
        <f>IF($CB795&gt;=35,INDEX($AK:$AK,$CA795+35),"")</f>
      </c>
      <c r="BV795">
        <f>IF($CB795&gt;=36,INDEX($AK:$AK,$CA795+36),"")</f>
      </c>
      <c r="BW795">
        <f>IF($CB795&gt;=37,INDEX($AK:$AK,$CA795+37),"")</f>
      </c>
      <c r="BX795">
        <f>IF($CB795&gt;=38,INDEX($AK:$AK,$CA795+38),"")</f>
      </c>
      <c r="BY795">
        <f>IF($CB795&gt;=39,INDEX($AK:$AK,$CA795+39),"")</f>
      </c>
      <c r="BZ795">
        <f>IF($CB795&gt;=40,INDEX($AK:$AK,$CA795+40),"")</f>
      </c>
      <c r="CA795">
        <f>IFERROR(MATCH($AJ795,$AK$2:$AK$134,0)+1,0)</f>
      </c>
      <c r="CB795">
        <f>IFERROR(INDEX($AL$2:$AL$134,MATCH($AJ795,$AK$2:$AK$134,0)),0)</f>
      </c>
      <c r="CC795">
        <f>IFERROR(LEFT($F795,FIND(" - ",$F795)-1),$F795)</f>
      </c>
      <c r="CF795">
        <f>IF($DA795&gt;=1,INDEX($CD:$CD,$CZ795+1),"")</f>
      </c>
      <c r="CG795">
        <f>IF($DA795&gt;=2,INDEX($CD:$CD,$CZ795+2),"")</f>
      </c>
      <c r="CH795">
        <f>IF($DA795&gt;=3,INDEX($CD:$CD,$CZ795+3),"")</f>
      </c>
      <c r="CI795">
        <f>IF($DA795&gt;=4,INDEX($CD:$CD,$CZ795+4),"")</f>
      </c>
      <c r="CJ795">
        <f>IF($DA795&gt;=5,INDEX($CD:$CD,$CZ795+5),"")</f>
      </c>
      <c r="CK795">
        <f>IF($DA795&gt;=6,INDEX($CD:$CD,$CZ795+6),"")</f>
      </c>
      <c r="CL795">
        <f>IF($DA795&gt;=7,INDEX($CD:$CD,$CZ795+7),"")</f>
      </c>
      <c r="CM795">
        <f>IF($DA795&gt;=8,INDEX($CD:$CD,$CZ795+8),"")</f>
      </c>
      <c r="CN795">
        <f>IF($DA795&gt;=9,INDEX($CD:$CD,$CZ795+9),"")</f>
      </c>
      <c r="CO795">
        <f>IF($DA795&gt;=10,INDEX($CD:$CD,$CZ795+10),"")</f>
      </c>
      <c r="CP795">
        <f>IF($DA795&gt;=11,INDEX($CD:$CD,$CZ795+11),"")</f>
      </c>
      <c r="CQ795">
        <f>IF($DA795&gt;=12,INDEX($CD:$CD,$CZ795+12),"")</f>
      </c>
      <c r="CR795">
        <f>IF($DA795&gt;=13,INDEX($CD:$CD,$CZ795+13),"")</f>
      </c>
      <c r="CS795">
        <f>IF($DA795&gt;=14,INDEX($CD:$CD,$CZ795+14),"")</f>
      </c>
      <c r="CT795">
        <f>IF($DA795&gt;=15,INDEX($CD:$CD,$CZ795+15),"")</f>
      </c>
      <c r="CU795">
        <f>IF($DA795&gt;=16,INDEX($CD:$CD,$CZ795+16),"")</f>
      </c>
      <c r="CV795">
        <f>IF($DA795&gt;=17,INDEX($CD:$CD,$CZ795+17),"")</f>
      </c>
      <c r="CW795">
        <f>IF($DA795&gt;=18,INDEX($CD:$CD,$CZ795+18),"")</f>
      </c>
      <c r="CX795">
        <f>IF($DA795&gt;=19,INDEX($CD:$CD,$CZ795+19),"")</f>
      </c>
      <c r="CY795">
        <f>IF($DA795&gt;=20,INDEX($CD:$CD,$CZ795+20),"")</f>
      </c>
      <c r="CZ795">
        <f>IFERROR(MATCH($CC795,$CD$2:$CD$263,0)+1,0)</f>
      </c>
      <c r="DA795">
        <f>IFERROR(INDEX($CE$2:$CE$263,MATCH($CC795,$CD$2:$CD$263,0)),0)</f>
      </c>
      <c r="DB795">
        <f>IFERROR(INDEX($AI:$AI,MATCH($H795,$AH:$AH,0))&amp;"","")</f>
      </c>
      <c r="DF795">
        <f>IF($GI795&gt;=1,INDEX($DC:$DC,$GH795+1),"")</f>
      </c>
      <c r="DG795">
        <f>IF($GI795&gt;=2,INDEX($DC:$DC,$GH795+2),"")</f>
      </c>
      <c r="DH795">
        <f>IF($GI795&gt;=3,INDEX($DC:$DC,$GH795+3),"")</f>
      </c>
      <c r="DI795">
        <f>IF($GI795&gt;=4,INDEX($DC:$DC,$GH795+4),"")</f>
      </c>
      <c r="DJ795">
        <f>IF($GI795&gt;=5,INDEX($DC:$DC,$GH795+5),"")</f>
      </c>
      <c r="DK795">
        <f>IF($GI795&gt;=6,INDEX($DC:$DC,$GH795+6),"")</f>
      </c>
      <c r="DL795">
        <f>IF($GI795&gt;=7,INDEX($DC:$DC,$GH795+7),"")</f>
      </c>
      <c r="DM795">
        <f>IF($GI795&gt;=8,INDEX($DC:$DC,$GH795+8),"")</f>
      </c>
      <c r="DN795">
        <f>IF($GI795&gt;=9,INDEX($DC:$DC,$GH795+9),"")</f>
      </c>
      <c r="DO795">
        <f>IF($GI795&gt;=10,INDEX($DC:$DC,$GH795+10),"")</f>
      </c>
      <c r="DP795">
        <f>IF($GI795&gt;=11,INDEX($DC:$DC,$GH795+11),"")</f>
      </c>
      <c r="DQ795">
        <f>IF($GI795&gt;=12,INDEX($DC:$DC,$GH795+12),"")</f>
      </c>
      <c r="DR795">
        <f>IF($GI795&gt;=13,INDEX($DC:$DC,$GH795+13),"")</f>
      </c>
      <c r="DS795">
        <f>IF($GI795&gt;=14,INDEX($DC:$DC,$GH795+14),"")</f>
      </c>
      <c r="DT795">
        <f>IF($GI795&gt;=15,INDEX($DC:$DC,$GH795+15),"")</f>
      </c>
      <c r="DU795">
        <f>IF($GI795&gt;=16,INDEX($DC:$DC,$GH795+16),"")</f>
      </c>
      <c r="DV795">
        <f>IF($GI795&gt;=17,INDEX($DC:$DC,$GH795+17),"")</f>
      </c>
      <c r="DW795">
        <f>IF($GI795&gt;=18,INDEX($DC:$DC,$GH795+18),"")</f>
      </c>
      <c r="DX795">
        <f>IF($GI795&gt;=19,INDEX($DC:$DC,$GH795+19),"")</f>
      </c>
      <c r="DY795">
        <f>IF($GI795&gt;=20,INDEX($DC:$DC,$GH795+20),"")</f>
      </c>
      <c r="DZ795">
        <f>IF($GI795&gt;=21,INDEX($DC:$DC,$GH795+21),"")</f>
      </c>
      <c r="EA795">
        <f>IF($GI795&gt;=22,INDEX($DC:$DC,$GH795+22),"")</f>
      </c>
      <c r="EB795">
        <f>IF($GI795&gt;=23,INDEX($DC:$DC,$GH795+23),"")</f>
      </c>
      <c r="EC795">
        <f>IF($GI795&gt;=24,INDEX($DC:$DC,$GH795+24),"")</f>
      </c>
      <c r="ED795">
        <f>IF($GI795&gt;=25,INDEX($DC:$DC,$GH795+25),"")</f>
      </c>
      <c r="EE795">
        <f>IF($GI795&gt;=26,INDEX($DC:$DC,$GH795+26),"")</f>
      </c>
      <c r="EF795">
        <f>IF($GI795&gt;=27,INDEX($DC:$DC,$GH795+27),"")</f>
      </c>
      <c r="EG795">
        <f>IF($GI795&gt;=28,INDEX($DC:$DC,$GH795+28),"")</f>
      </c>
      <c r="EH795">
        <f>IF($GI795&gt;=29,INDEX($DC:$DC,$GH795+29),"")</f>
      </c>
      <c r="EI795">
        <f>IF($GI795&gt;=30,INDEX($DC:$DC,$GH795+30),"")</f>
      </c>
      <c r="EJ795">
        <f>IF($GI795&gt;=31,INDEX($DC:$DC,$GH795+31),"")</f>
      </c>
      <c r="EK795">
        <f>IF($GI795&gt;=32,INDEX($DC:$DC,$GH795+32),"")</f>
      </c>
      <c r="EL795">
        <f>IF($GI795&gt;=33,INDEX($DC:$DC,$GH795+33),"")</f>
      </c>
      <c r="EM795">
        <f>IF($GI795&gt;=34,INDEX($DC:$DC,$GH795+34),"")</f>
      </c>
      <c r="EN795">
        <f>IF($GI795&gt;=35,INDEX($DC:$DC,$GH795+35),"")</f>
      </c>
      <c r="EO795">
        <f>IF($GI795&gt;=36,INDEX($DC:$DC,$GH795+36),"")</f>
      </c>
      <c r="EP795">
        <f>IF($GI795&gt;=37,INDEX($DC:$DC,$GH795+37),"")</f>
      </c>
      <c r="EQ795">
        <f>IF($GI795&gt;=38,INDEX($DC:$DC,$GH795+38),"")</f>
      </c>
      <c r="ER795">
        <f>IF($GI795&gt;=39,INDEX($DC:$DC,$GH795+39),"")</f>
      </c>
      <c r="ES795">
        <f>IF($GI795&gt;=40,INDEX($DC:$DC,$GH795+40),"")</f>
      </c>
      <c r="ET795">
        <f>IF($GI795&gt;=1,INDEX($DD:$DD,$GH795+1),"")</f>
      </c>
      <c r="EU795">
        <f>IF($GI795&gt;=2,INDEX($DD:$DD,$GH795+2),"")</f>
      </c>
      <c r="EV795">
        <f>IF($GI795&gt;=3,INDEX($DD:$DD,$GH795+3),"")</f>
      </c>
      <c r="EW795">
        <f>IF($GI795&gt;=4,INDEX($DD:$DD,$GH795+4),"")</f>
      </c>
      <c r="EX795">
        <f>IF($GI795&gt;=5,INDEX($DD:$DD,$GH795+5),"")</f>
      </c>
      <c r="EY795">
        <f>IF($GI795&gt;=6,INDEX($DD:$DD,$GH795+6),"")</f>
      </c>
      <c r="EZ795">
        <f>IF($GI795&gt;=7,INDEX($DD:$DD,$GH795+7),"")</f>
      </c>
      <c r="FA795">
        <f>IF($GI795&gt;=8,INDEX($DD:$DD,$GH795+8),"")</f>
      </c>
      <c r="FB795">
        <f>IF($GI795&gt;=9,INDEX($DD:$DD,$GH795+9),"")</f>
      </c>
      <c r="FC795">
        <f>IF($GI795&gt;=10,INDEX($DD:$DD,$GH795+10),"")</f>
      </c>
      <c r="FD795">
        <f>IF($GI795&gt;=11,INDEX($DD:$DD,$GH795+11),"")</f>
      </c>
      <c r="FE795">
        <f>IF($GI795&gt;=12,INDEX($DD:$DD,$GH795+12),"")</f>
      </c>
      <c r="FF795">
        <f>IF($GI795&gt;=13,INDEX($DD:$DD,$GH795+13),"")</f>
      </c>
      <c r="FG795">
        <f>IF($GI795&gt;=14,INDEX($DD:$DD,$GH795+14),"")</f>
      </c>
      <c r="FH795">
        <f>IF($GI795&gt;=15,INDEX($DD:$DD,$GH795+15),"")</f>
      </c>
      <c r="FI795">
        <f>IF($GI795&gt;=16,INDEX($DD:$DD,$GH795+16),"")</f>
      </c>
      <c r="FJ795">
        <f>IF($GI795&gt;=17,INDEX($DD:$DD,$GH795+17),"")</f>
      </c>
      <c r="FK795">
        <f>IF($GI795&gt;=18,INDEX($DD:$DD,$GH795+18),"")</f>
      </c>
      <c r="FL795">
        <f>IF($GI795&gt;=19,INDEX($DD:$DD,$GH795+19),"")</f>
      </c>
      <c r="FM795">
        <f>IF($GI795&gt;=20,INDEX($DD:$DD,$GH795+20),"")</f>
      </c>
      <c r="FN795">
        <f>IF($GI795&gt;=21,INDEX($DD:$DD,$GH795+21),"")</f>
      </c>
      <c r="FO795">
        <f>IF($GI795&gt;=22,INDEX($DD:$DD,$GH795+22),"")</f>
      </c>
      <c r="FP795">
        <f>IF($GI795&gt;=23,INDEX($DD:$DD,$GH795+23),"")</f>
      </c>
      <c r="FQ795">
        <f>IF($GI795&gt;=24,INDEX($DD:$DD,$GH795+24),"")</f>
      </c>
      <c r="FR795">
        <f>IF($GI795&gt;=25,INDEX($DD:$DD,$GH795+25),"")</f>
      </c>
      <c r="FS795">
        <f>IF($GI795&gt;=26,INDEX($DD:$DD,$GH795+26),"")</f>
      </c>
      <c r="FT795">
        <f>IF($GI795&gt;=27,INDEX($DD:$DD,$GH795+27),"")</f>
      </c>
      <c r="FU795">
        <f>IF($GI795&gt;=28,INDEX($DD:$DD,$GH795+28),"")</f>
      </c>
      <c r="FV795">
        <f>IF($GI795&gt;=29,INDEX($DD:$DD,$GH795+29),"")</f>
      </c>
      <c r="FW795">
        <f>IF($GI795&gt;=30,INDEX($DD:$DD,$GH795+30),"")</f>
      </c>
      <c r="FX795">
        <f>IF($GI795&gt;=31,INDEX($DD:$DD,$GH795+31),"")</f>
      </c>
      <c r="FY795">
        <f>IF($GI795&gt;=32,INDEX($DD:$DD,$GH795+32),"")</f>
      </c>
      <c r="FZ795">
        <f>IF($GI795&gt;=33,INDEX($DD:$DD,$GH795+33),"")</f>
      </c>
      <c r="GA795">
        <f>IF($GI795&gt;=34,INDEX($DD:$DD,$GH795+34),"")</f>
      </c>
      <c r="GB795">
        <f>IF($GI795&gt;=35,INDEX($DD:$DD,$GH795+35),"")</f>
      </c>
      <c r="GC795">
        <f>IF($GI795&gt;=36,INDEX($DD:$DD,$GH795+36),"")</f>
      </c>
      <c r="GD795">
        <f>IF($GI795&gt;=37,INDEX($DD:$DD,$GH795+37),"")</f>
      </c>
      <c r="GE795">
        <f>IF($GI795&gt;=38,INDEX($DD:$DD,$GH795+38),"")</f>
      </c>
      <c r="GF795">
        <f>IF($GI795&gt;=39,INDEX($DD:$DD,$GH795+39),"")</f>
      </c>
      <c r="GG795">
        <f>IF($GI795&gt;=40,INDEX($DD:$DD,$GH795+40),"")</f>
      </c>
      <c r="GH795">
        <f>IFERROR(MATCH($DB795,$DC$2:$DC$148,0)+1,0)</f>
      </c>
      <c r="GI795">
        <f>IFERROR(INDEX($DE$2:$DE$148,MATCH($DB795,$DC$2:$DC$148,0)),0)</f>
      </c>
      <c r="GJ795">
        <f>IFERROR(MATCH($S795,$DF$795:$ES$795,0),0)</f>
      </c>
      <c r="GK795">
        <f>IF($GJ795&gt;0,INDEX($ET$795:$GG$795,$GJ795),"")</f>
      </c>
      <c r="GN795">
        <f>IF($IW795&gt;=1,INDEX($GL:$GL,$IV795+1),"")</f>
      </c>
      <c r="GO795">
        <f>IF($IW795&gt;=2,INDEX($GL:$GL,$IV795+2),"")</f>
      </c>
      <c r="GP795">
        <f>IF($IW795&gt;=3,INDEX($GL:$GL,$IV795+3),"")</f>
      </c>
      <c r="GQ795">
        <f>IF($IW795&gt;=4,INDEX($GL:$GL,$IV795+4),"")</f>
      </c>
      <c r="GR795">
        <f>IF($IW795&gt;=5,INDEX($GL:$GL,$IV795+5),"")</f>
      </c>
      <c r="GS795">
        <f>IF($IW795&gt;=6,INDEX($GL:$GL,$IV795+6),"")</f>
      </c>
      <c r="GT795">
        <f>IF($IW795&gt;=7,INDEX($GL:$GL,$IV795+7),"")</f>
      </c>
      <c r="GU795">
        <f>IF($IW795&gt;=8,INDEX($GL:$GL,$IV795+8),"")</f>
      </c>
      <c r="GV795">
        <f>IF($IW795&gt;=9,INDEX($GL:$GL,$IV795+9),"")</f>
      </c>
      <c r="GW795">
        <f>IF($IW795&gt;=10,INDEX($GL:$GL,$IV795+10),"")</f>
      </c>
      <c r="GX795">
        <f>IF($IW795&gt;=11,INDEX($GL:$GL,$IV795+11),"")</f>
      </c>
      <c r="GY795">
        <f>IF($IW795&gt;=12,INDEX($GL:$GL,$IV795+12),"")</f>
      </c>
      <c r="GZ795">
        <f>IF($IW795&gt;=13,INDEX($GL:$GL,$IV795+13),"")</f>
      </c>
      <c r="HA795">
        <f>IF($IW795&gt;=14,INDEX($GL:$GL,$IV795+14),"")</f>
      </c>
      <c r="HB795">
        <f>IF($IW795&gt;=15,INDEX($GL:$GL,$IV795+15),"")</f>
      </c>
      <c r="HC795">
        <f>IF($IW795&gt;=16,INDEX($GL:$GL,$IV795+16),"")</f>
      </c>
      <c r="HD795">
        <f>IF($IW795&gt;=17,INDEX($GL:$GL,$IV795+17),"")</f>
      </c>
      <c r="HE795">
        <f>IF($IW795&gt;=18,INDEX($GL:$GL,$IV795+18),"")</f>
      </c>
      <c r="HF795">
        <f>IF($IW795&gt;=19,INDEX($GL:$GL,$IV795+19),"")</f>
      </c>
      <c r="HG795">
        <f>IF($IW795&gt;=20,INDEX($GL:$GL,$IV795+20),"")</f>
      </c>
      <c r="HH795">
        <f>IF($IW795&gt;=21,INDEX($GL:$GL,$IV795+21),"")</f>
      </c>
      <c r="HI795">
        <f>IF($IW795&gt;=22,INDEX($GL:$GL,$IV795+22),"")</f>
      </c>
      <c r="HJ795">
        <f>IF($IW795&gt;=23,INDEX($GL:$GL,$IV795+23),"")</f>
      </c>
      <c r="HK795">
        <f>IF($IW795&gt;=24,INDEX($GL:$GL,$IV795+24),"")</f>
      </c>
      <c r="HL795">
        <f>IF($IW795&gt;=25,INDEX($GL:$GL,$IV795+25),"")</f>
      </c>
      <c r="HM795">
        <f>IF($IW795&gt;=26,INDEX($GL:$GL,$IV795+26),"")</f>
      </c>
      <c r="HN795">
        <f>IF($IW795&gt;=27,INDEX($GL:$GL,$IV795+27),"")</f>
      </c>
      <c r="HO795">
        <f>IF($IW795&gt;=28,INDEX($GL:$GL,$IV795+28),"")</f>
      </c>
      <c r="HP795">
        <f>IF($IW795&gt;=29,INDEX($GL:$GL,$IV795+29),"")</f>
      </c>
      <c r="HQ795">
        <f>IF($IW795&gt;=30,INDEX($GL:$GL,$IV795+30),"")</f>
      </c>
      <c r="HR795">
        <f>IF($IW795&gt;=31,INDEX($GL:$GL,$IV795+31),"")</f>
      </c>
      <c r="HS795">
        <f>IF($IW795&gt;=32,INDEX($GL:$GL,$IV795+32),"")</f>
      </c>
      <c r="HT795">
        <f>IF($IW795&gt;=33,INDEX($GL:$GL,$IV795+33),"")</f>
      </c>
      <c r="HU795">
        <f>IF($IW795&gt;=34,INDEX($GL:$GL,$IV795+34),"")</f>
      </c>
      <c r="HV795">
        <f>IF($IW795&gt;=35,INDEX($GL:$GL,$IV795+35),"")</f>
      </c>
      <c r="HW795">
        <f>IF($IW795&gt;=36,INDEX($GL:$GL,$IV795+36),"")</f>
      </c>
      <c r="HX795">
        <f>IF($IW795&gt;=37,INDEX($GL:$GL,$IV795+37),"")</f>
      </c>
      <c r="HY795">
        <f>IF($IW795&gt;=38,INDEX($GL:$GL,$IV795+38),"")</f>
      </c>
      <c r="HZ795">
        <f>IF($IW795&gt;=39,INDEX($GL:$GL,$IV795+39),"")</f>
      </c>
      <c r="IA795">
        <f>IF($IW795&gt;=40,INDEX($GL:$GL,$IV795+40),"")</f>
      </c>
      <c r="IB795">
        <f>IF($IW795&gt;=41,INDEX($GL:$GL,$IV795+41),"")</f>
      </c>
      <c r="IC795">
        <f>IF($IW795&gt;=42,INDEX($GL:$GL,$IV795+42),"")</f>
      </c>
      <c r="ID795">
        <f>IF($IW795&gt;=43,INDEX($GL:$GL,$IV795+43),"")</f>
      </c>
      <c r="IE795">
        <f>IF($IW795&gt;=44,INDEX($GL:$GL,$IV795+44),"")</f>
      </c>
      <c r="IF795">
        <f>IF($IW795&gt;=45,INDEX($GL:$GL,$IV795+45),"")</f>
      </c>
      <c r="IG795">
        <f>IF($IW795&gt;=46,INDEX($GL:$GL,$IV795+46),"")</f>
      </c>
      <c r="IH795">
        <f>IF($IW795&gt;=47,INDEX($GL:$GL,$IV795+47),"")</f>
      </c>
      <c r="II795">
        <f>IF($IW795&gt;=48,INDEX($GL:$GL,$IV795+48),"")</f>
      </c>
      <c r="IJ795">
        <f>IF($IW795&gt;=49,INDEX($GL:$GL,$IV795+49),"")</f>
      </c>
      <c r="IK795">
        <f>IF($IW795&gt;=50,INDEX($GL:$GL,$IV795+50),"")</f>
      </c>
      <c r="IL795">
        <f>IF($IW795&gt;=51,INDEX($GL:$GL,$IV795+51),"")</f>
      </c>
      <c r="IM795">
        <f>IF($IW795&gt;=52,INDEX($GL:$GL,$IV795+52),"")</f>
      </c>
      <c r="IN795">
        <f>IF($IW795&gt;=53,INDEX($GL:$GL,$IV795+53),"")</f>
      </c>
      <c r="IO795">
        <f>IF($IW795&gt;=54,INDEX($GL:$GL,$IV795+54),"")</f>
      </c>
      <c r="IP795">
        <f>IF($IW795&gt;=55,INDEX($GL:$GL,$IV795+55),"")</f>
      </c>
      <c r="IQ795">
        <f>IF($IW795&gt;=56,INDEX($GL:$GL,$IV795+56),"")</f>
      </c>
      <c r="IR795">
        <f>IF($IW795&gt;=57,INDEX($GL:$GL,$IV795+57),"")</f>
      </c>
      <c r="IS795">
        <f>IF($IW795&gt;=58,INDEX($GL:$GL,$IV795+58),"")</f>
      </c>
      <c r="IT795">
        <f>IF($IW795&gt;=59,INDEX($GL:$GL,$IV795+59),"")</f>
      </c>
      <c r="IU795">
        <f>IF($IW795&gt;=60,INDEX($GL:$GL,$IV795+60),"")</f>
      </c>
      <c r="IV795">
        <f>IFERROR(MATCH($GK795,$GL$2:$GL$324,0)+1,0)</f>
      </c>
      <c r="IW795">
        <f>IFERROR(INDEX($GM$2:$GM$324,MATCH($GK795,$GL$2:$GL$324,0)),0)</f>
      </c>
      <c r="IX795" t="s">
        <v>34</v>
      </c>
      <c r="IY795" t="s">
        <v>34</v>
      </c>
    </row>
    <row r="796" spans="1:259" x14ac:dyDescent="0.25">
      <c r="K796">
        <f>IF(OR($N796="",$J796=""),"",IFERROR($N796/$J796,0))</f>
      </c>
      <c r="L796">
        <f>IF($N796="","",
SUM($M796,$O796,$T796,$P796,$R796)*
(1-IF($U796="",0,VALUE($U796)/100)))</f>
      </c>
      <c r="M796">
        <f>IF($N796="","",$N796)</f>
      </c>
      <c r="O796">
        <f>IF($N796="","",
IF($H796="","",
IF(ISNUMBER(SEARCH("exempt",LOWER($H796))),0,
$N796*(VALUE(SUBSTITUTE($H796,"%",""))/100))))</f>
      </c>
      <c r="V796">
        <f>IFERROR(IF(FIND(" - ",$E796)&gt;0,MID($E796,FIND(" - ",$E796)+3,LEN($E796)),""),"")</f>
      </c>
      <c r="AE796" t="s">
        <v>1377</v>
      </c>
      <c r="AJ796">
        <f>IFERROR(LEFT($E796,FIND(" - ",$E796)-1),$E796)</f>
      </c>
      <c r="AM796">
        <f>IF($CB796&gt;=1,INDEX($AK:$AK,$CA796+1),"")</f>
      </c>
      <c r="AN796">
        <f>IF($CB796&gt;=2,INDEX($AK:$AK,$CA796+2),"")</f>
      </c>
      <c r="AO796">
        <f>IF($CB796&gt;=3,INDEX($AK:$AK,$CA796+3),"")</f>
      </c>
      <c r="AP796">
        <f>IF($CB796&gt;=4,INDEX($AK:$AK,$CA796+4),"")</f>
      </c>
      <c r="AQ796">
        <f>IF($CB796&gt;=5,INDEX($AK:$AK,$CA796+5),"")</f>
      </c>
      <c r="AR796">
        <f>IF($CB796&gt;=6,INDEX($AK:$AK,$CA796+6),"")</f>
      </c>
      <c r="AS796">
        <f>IF($CB796&gt;=7,INDEX($AK:$AK,$CA796+7),"")</f>
      </c>
      <c r="AT796">
        <f>IF($CB796&gt;=8,INDEX($AK:$AK,$CA796+8),"")</f>
      </c>
      <c r="AU796">
        <f>IF($CB796&gt;=9,INDEX($AK:$AK,$CA796+9),"")</f>
      </c>
      <c r="AV796">
        <f>IF($CB796&gt;=10,INDEX($AK:$AK,$CA796+10),"")</f>
      </c>
      <c r="AW796">
        <f>IF($CB796&gt;=11,INDEX($AK:$AK,$CA796+11),"")</f>
      </c>
      <c r="AX796">
        <f>IF($CB796&gt;=12,INDEX($AK:$AK,$CA796+12),"")</f>
      </c>
      <c r="AY796">
        <f>IF($CB796&gt;=13,INDEX($AK:$AK,$CA796+13),"")</f>
      </c>
      <c r="AZ796">
        <f>IF($CB796&gt;=14,INDEX($AK:$AK,$CA796+14),"")</f>
      </c>
      <c r="BA796">
        <f>IF($CB796&gt;=15,INDEX($AK:$AK,$CA796+15),"")</f>
      </c>
      <c r="BB796">
        <f>IF($CB796&gt;=16,INDEX($AK:$AK,$CA796+16),"")</f>
      </c>
      <c r="BC796">
        <f>IF($CB796&gt;=17,INDEX($AK:$AK,$CA796+17),"")</f>
      </c>
      <c r="BD796">
        <f>IF($CB796&gt;=18,INDEX($AK:$AK,$CA796+18),"")</f>
      </c>
      <c r="BE796">
        <f>IF($CB796&gt;=19,INDEX($AK:$AK,$CA796+19),"")</f>
      </c>
      <c r="BF796">
        <f>IF($CB796&gt;=20,INDEX($AK:$AK,$CA796+20),"")</f>
      </c>
      <c r="BG796">
        <f>IF($CB796&gt;=21,INDEX($AK:$AK,$CA796+21),"")</f>
      </c>
      <c r="BH796">
        <f>IF($CB796&gt;=22,INDEX($AK:$AK,$CA796+22),"")</f>
      </c>
      <c r="BI796">
        <f>IF($CB796&gt;=23,INDEX($AK:$AK,$CA796+23),"")</f>
      </c>
      <c r="BJ796">
        <f>IF($CB796&gt;=24,INDEX($AK:$AK,$CA796+24),"")</f>
      </c>
      <c r="BK796">
        <f>IF($CB796&gt;=25,INDEX($AK:$AK,$CA796+25),"")</f>
      </c>
      <c r="BL796">
        <f>IF($CB796&gt;=26,INDEX($AK:$AK,$CA796+26),"")</f>
      </c>
      <c r="BM796">
        <f>IF($CB796&gt;=27,INDEX($AK:$AK,$CA796+27),"")</f>
      </c>
      <c r="BN796">
        <f>IF($CB796&gt;=28,INDEX($AK:$AK,$CA796+28),"")</f>
      </c>
      <c r="BO796">
        <f>IF($CB796&gt;=29,INDEX($AK:$AK,$CA796+29),"")</f>
      </c>
      <c r="BP796">
        <f>IF($CB796&gt;=30,INDEX($AK:$AK,$CA796+30),"")</f>
      </c>
      <c r="BQ796">
        <f>IF($CB796&gt;=31,INDEX($AK:$AK,$CA796+31),"")</f>
      </c>
      <c r="BR796">
        <f>IF($CB796&gt;=32,INDEX($AK:$AK,$CA796+32),"")</f>
      </c>
      <c r="BS796">
        <f>IF($CB796&gt;=33,INDEX($AK:$AK,$CA796+33),"")</f>
      </c>
      <c r="BT796">
        <f>IF($CB796&gt;=34,INDEX($AK:$AK,$CA796+34),"")</f>
      </c>
      <c r="BU796">
        <f>IF($CB796&gt;=35,INDEX($AK:$AK,$CA796+35),"")</f>
      </c>
      <c r="BV796">
        <f>IF($CB796&gt;=36,INDEX($AK:$AK,$CA796+36),"")</f>
      </c>
      <c r="BW796">
        <f>IF($CB796&gt;=37,INDEX($AK:$AK,$CA796+37),"")</f>
      </c>
      <c r="BX796">
        <f>IF($CB796&gt;=38,INDEX($AK:$AK,$CA796+38),"")</f>
      </c>
      <c r="BY796">
        <f>IF($CB796&gt;=39,INDEX($AK:$AK,$CA796+39),"")</f>
      </c>
      <c r="BZ796">
        <f>IF($CB796&gt;=40,INDEX($AK:$AK,$CA796+40),"")</f>
      </c>
      <c r="CA796">
        <f>IFERROR(MATCH($AJ796,$AK$2:$AK$134,0)+1,0)</f>
      </c>
      <c r="CB796">
        <f>IFERROR(INDEX($AL$2:$AL$134,MATCH($AJ796,$AK$2:$AK$134,0)),0)</f>
      </c>
      <c r="CC796">
        <f>IFERROR(LEFT($F796,FIND(" - ",$F796)-1),$F796)</f>
      </c>
      <c r="CF796">
        <f>IF($DA796&gt;=1,INDEX($CD:$CD,$CZ796+1),"")</f>
      </c>
      <c r="CG796">
        <f>IF($DA796&gt;=2,INDEX($CD:$CD,$CZ796+2),"")</f>
      </c>
      <c r="CH796">
        <f>IF($DA796&gt;=3,INDEX($CD:$CD,$CZ796+3),"")</f>
      </c>
      <c r="CI796">
        <f>IF($DA796&gt;=4,INDEX($CD:$CD,$CZ796+4),"")</f>
      </c>
      <c r="CJ796">
        <f>IF($DA796&gt;=5,INDEX($CD:$CD,$CZ796+5),"")</f>
      </c>
      <c r="CK796">
        <f>IF($DA796&gt;=6,INDEX($CD:$CD,$CZ796+6),"")</f>
      </c>
      <c r="CL796">
        <f>IF($DA796&gt;=7,INDEX($CD:$CD,$CZ796+7),"")</f>
      </c>
      <c r="CM796">
        <f>IF($DA796&gt;=8,INDEX($CD:$CD,$CZ796+8),"")</f>
      </c>
      <c r="CN796">
        <f>IF($DA796&gt;=9,INDEX($CD:$CD,$CZ796+9),"")</f>
      </c>
      <c r="CO796">
        <f>IF($DA796&gt;=10,INDEX($CD:$CD,$CZ796+10),"")</f>
      </c>
      <c r="CP796">
        <f>IF($DA796&gt;=11,INDEX($CD:$CD,$CZ796+11),"")</f>
      </c>
      <c r="CQ796">
        <f>IF($DA796&gt;=12,INDEX($CD:$CD,$CZ796+12),"")</f>
      </c>
      <c r="CR796">
        <f>IF($DA796&gt;=13,INDEX($CD:$CD,$CZ796+13),"")</f>
      </c>
      <c r="CS796">
        <f>IF($DA796&gt;=14,INDEX($CD:$CD,$CZ796+14),"")</f>
      </c>
      <c r="CT796">
        <f>IF($DA796&gt;=15,INDEX($CD:$CD,$CZ796+15),"")</f>
      </c>
      <c r="CU796">
        <f>IF($DA796&gt;=16,INDEX($CD:$CD,$CZ796+16),"")</f>
      </c>
      <c r="CV796">
        <f>IF($DA796&gt;=17,INDEX($CD:$CD,$CZ796+17),"")</f>
      </c>
      <c r="CW796">
        <f>IF($DA796&gt;=18,INDEX($CD:$CD,$CZ796+18),"")</f>
      </c>
      <c r="CX796">
        <f>IF($DA796&gt;=19,INDEX($CD:$CD,$CZ796+19),"")</f>
      </c>
      <c r="CY796">
        <f>IF($DA796&gt;=20,INDEX($CD:$CD,$CZ796+20),"")</f>
      </c>
      <c r="CZ796">
        <f>IFERROR(MATCH($CC796,$CD$2:$CD$263,0)+1,0)</f>
      </c>
      <c r="DA796">
        <f>IFERROR(INDEX($CE$2:$CE$263,MATCH($CC796,$CD$2:$CD$263,0)),0)</f>
      </c>
      <c r="DB796">
        <f>IFERROR(INDEX($AI:$AI,MATCH($H796,$AH:$AH,0))&amp;"","")</f>
      </c>
      <c r="DF796">
        <f>IF($GI796&gt;=1,INDEX($DC:$DC,$GH796+1),"")</f>
      </c>
      <c r="DG796">
        <f>IF($GI796&gt;=2,INDEX($DC:$DC,$GH796+2),"")</f>
      </c>
      <c r="DH796">
        <f>IF($GI796&gt;=3,INDEX($DC:$DC,$GH796+3),"")</f>
      </c>
      <c r="DI796">
        <f>IF($GI796&gt;=4,INDEX($DC:$DC,$GH796+4),"")</f>
      </c>
      <c r="DJ796">
        <f>IF($GI796&gt;=5,INDEX($DC:$DC,$GH796+5),"")</f>
      </c>
      <c r="DK796">
        <f>IF($GI796&gt;=6,INDEX($DC:$DC,$GH796+6),"")</f>
      </c>
      <c r="DL796">
        <f>IF($GI796&gt;=7,INDEX($DC:$DC,$GH796+7),"")</f>
      </c>
      <c r="DM796">
        <f>IF($GI796&gt;=8,INDEX($DC:$DC,$GH796+8),"")</f>
      </c>
      <c r="DN796">
        <f>IF($GI796&gt;=9,INDEX($DC:$DC,$GH796+9),"")</f>
      </c>
      <c r="DO796">
        <f>IF($GI796&gt;=10,INDEX($DC:$DC,$GH796+10),"")</f>
      </c>
      <c r="DP796">
        <f>IF($GI796&gt;=11,INDEX($DC:$DC,$GH796+11),"")</f>
      </c>
      <c r="DQ796">
        <f>IF($GI796&gt;=12,INDEX($DC:$DC,$GH796+12),"")</f>
      </c>
      <c r="DR796">
        <f>IF($GI796&gt;=13,INDEX($DC:$DC,$GH796+13),"")</f>
      </c>
      <c r="DS796">
        <f>IF($GI796&gt;=14,INDEX($DC:$DC,$GH796+14),"")</f>
      </c>
      <c r="DT796">
        <f>IF($GI796&gt;=15,INDEX($DC:$DC,$GH796+15),"")</f>
      </c>
      <c r="DU796">
        <f>IF($GI796&gt;=16,INDEX($DC:$DC,$GH796+16),"")</f>
      </c>
      <c r="DV796">
        <f>IF($GI796&gt;=17,INDEX($DC:$DC,$GH796+17),"")</f>
      </c>
      <c r="DW796">
        <f>IF($GI796&gt;=18,INDEX($DC:$DC,$GH796+18),"")</f>
      </c>
      <c r="DX796">
        <f>IF($GI796&gt;=19,INDEX($DC:$DC,$GH796+19),"")</f>
      </c>
      <c r="DY796">
        <f>IF($GI796&gt;=20,INDEX($DC:$DC,$GH796+20),"")</f>
      </c>
      <c r="DZ796">
        <f>IF($GI796&gt;=21,INDEX($DC:$DC,$GH796+21),"")</f>
      </c>
      <c r="EA796">
        <f>IF($GI796&gt;=22,INDEX($DC:$DC,$GH796+22),"")</f>
      </c>
      <c r="EB796">
        <f>IF($GI796&gt;=23,INDEX($DC:$DC,$GH796+23),"")</f>
      </c>
      <c r="EC796">
        <f>IF($GI796&gt;=24,INDEX($DC:$DC,$GH796+24),"")</f>
      </c>
      <c r="ED796">
        <f>IF($GI796&gt;=25,INDEX($DC:$DC,$GH796+25),"")</f>
      </c>
      <c r="EE796">
        <f>IF($GI796&gt;=26,INDEX($DC:$DC,$GH796+26),"")</f>
      </c>
      <c r="EF796">
        <f>IF($GI796&gt;=27,INDEX($DC:$DC,$GH796+27),"")</f>
      </c>
      <c r="EG796">
        <f>IF($GI796&gt;=28,INDEX($DC:$DC,$GH796+28),"")</f>
      </c>
      <c r="EH796">
        <f>IF($GI796&gt;=29,INDEX($DC:$DC,$GH796+29),"")</f>
      </c>
      <c r="EI796">
        <f>IF($GI796&gt;=30,INDEX($DC:$DC,$GH796+30),"")</f>
      </c>
      <c r="EJ796">
        <f>IF($GI796&gt;=31,INDEX($DC:$DC,$GH796+31),"")</f>
      </c>
      <c r="EK796">
        <f>IF($GI796&gt;=32,INDEX($DC:$DC,$GH796+32),"")</f>
      </c>
      <c r="EL796">
        <f>IF($GI796&gt;=33,INDEX($DC:$DC,$GH796+33),"")</f>
      </c>
      <c r="EM796">
        <f>IF($GI796&gt;=34,INDEX($DC:$DC,$GH796+34),"")</f>
      </c>
      <c r="EN796">
        <f>IF($GI796&gt;=35,INDEX($DC:$DC,$GH796+35),"")</f>
      </c>
      <c r="EO796">
        <f>IF($GI796&gt;=36,INDEX($DC:$DC,$GH796+36),"")</f>
      </c>
      <c r="EP796">
        <f>IF($GI796&gt;=37,INDEX($DC:$DC,$GH796+37),"")</f>
      </c>
      <c r="EQ796">
        <f>IF($GI796&gt;=38,INDEX($DC:$DC,$GH796+38),"")</f>
      </c>
      <c r="ER796">
        <f>IF($GI796&gt;=39,INDEX($DC:$DC,$GH796+39),"")</f>
      </c>
      <c r="ES796">
        <f>IF($GI796&gt;=40,INDEX($DC:$DC,$GH796+40),"")</f>
      </c>
      <c r="ET796">
        <f>IF($GI796&gt;=1,INDEX($DD:$DD,$GH796+1),"")</f>
      </c>
      <c r="EU796">
        <f>IF($GI796&gt;=2,INDEX($DD:$DD,$GH796+2),"")</f>
      </c>
      <c r="EV796">
        <f>IF($GI796&gt;=3,INDEX($DD:$DD,$GH796+3),"")</f>
      </c>
      <c r="EW796">
        <f>IF($GI796&gt;=4,INDEX($DD:$DD,$GH796+4),"")</f>
      </c>
      <c r="EX796">
        <f>IF($GI796&gt;=5,INDEX($DD:$DD,$GH796+5),"")</f>
      </c>
      <c r="EY796">
        <f>IF($GI796&gt;=6,INDEX($DD:$DD,$GH796+6),"")</f>
      </c>
      <c r="EZ796">
        <f>IF($GI796&gt;=7,INDEX($DD:$DD,$GH796+7),"")</f>
      </c>
      <c r="FA796">
        <f>IF($GI796&gt;=8,INDEX($DD:$DD,$GH796+8),"")</f>
      </c>
      <c r="FB796">
        <f>IF($GI796&gt;=9,INDEX($DD:$DD,$GH796+9),"")</f>
      </c>
      <c r="FC796">
        <f>IF($GI796&gt;=10,INDEX($DD:$DD,$GH796+10),"")</f>
      </c>
      <c r="FD796">
        <f>IF($GI796&gt;=11,INDEX($DD:$DD,$GH796+11),"")</f>
      </c>
      <c r="FE796">
        <f>IF($GI796&gt;=12,INDEX($DD:$DD,$GH796+12),"")</f>
      </c>
      <c r="FF796">
        <f>IF($GI796&gt;=13,INDEX($DD:$DD,$GH796+13),"")</f>
      </c>
      <c r="FG796">
        <f>IF($GI796&gt;=14,INDEX($DD:$DD,$GH796+14),"")</f>
      </c>
      <c r="FH796">
        <f>IF($GI796&gt;=15,INDEX($DD:$DD,$GH796+15),"")</f>
      </c>
      <c r="FI796">
        <f>IF($GI796&gt;=16,INDEX($DD:$DD,$GH796+16),"")</f>
      </c>
      <c r="FJ796">
        <f>IF($GI796&gt;=17,INDEX($DD:$DD,$GH796+17),"")</f>
      </c>
      <c r="FK796">
        <f>IF($GI796&gt;=18,INDEX($DD:$DD,$GH796+18),"")</f>
      </c>
      <c r="FL796">
        <f>IF($GI796&gt;=19,INDEX($DD:$DD,$GH796+19),"")</f>
      </c>
      <c r="FM796">
        <f>IF($GI796&gt;=20,INDEX($DD:$DD,$GH796+20),"")</f>
      </c>
      <c r="FN796">
        <f>IF($GI796&gt;=21,INDEX($DD:$DD,$GH796+21),"")</f>
      </c>
      <c r="FO796">
        <f>IF($GI796&gt;=22,INDEX($DD:$DD,$GH796+22),"")</f>
      </c>
      <c r="FP796">
        <f>IF($GI796&gt;=23,INDEX($DD:$DD,$GH796+23),"")</f>
      </c>
      <c r="FQ796">
        <f>IF($GI796&gt;=24,INDEX($DD:$DD,$GH796+24),"")</f>
      </c>
      <c r="FR796">
        <f>IF($GI796&gt;=25,INDEX($DD:$DD,$GH796+25),"")</f>
      </c>
      <c r="FS796">
        <f>IF($GI796&gt;=26,INDEX($DD:$DD,$GH796+26),"")</f>
      </c>
      <c r="FT796">
        <f>IF($GI796&gt;=27,INDEX($DD:$DD,$GH796+27),"")</f>
      </c>
      <c r="FU796">
        <f>IF($GI796&gt;=28,INDEX($DD:$DD,$GH796+28),"")</f>
      </c>
      <c r="FV796">
        <f>IF($GI796&gt;=29,INDEX($DD:$DD,$GH796+29),"")</f>
      </c>
      <c r="FW796">
        <f>IF($GI796&gt;=30,INDEX($DD:$DD,$GH796+30),"")</f>
      </c>
      <c r="FX796">
        <f>IF($GI796&gt;=31,INDEX($DD:$DD,$GH796+31),"")</f>
      </c>
      <c r="FY796">
        <f>IF($GI796&gt;=32,INDEX($DD:$DD,$GH796+32),"")</f>
      </c>
      <c r="FZ796">
        <f>IF($GI796&gt;=33,INDEX($DD:$DD,$GH796+33),"")</f>
      </c>
      <c r="GA796">
        <f>IF($GI796&gt;=34,INDEX($DD:$DD,$GH796+34),"")</f>
      </c>
      <c r="GB796">
        <f>IF($GI796&gt;=35,INDEX($DD:$DD,$GH796+35),"")</f>
      </c>
      <c r="GC796">
        <f>IF($GI796&gt;=36,INDEX($DD:$DD,$GH796+36),"")</f>
      </c>
      <c r="GD796">
        <f>IF($GI796&gt;=37,INDEX($DD:$DD,$GH796+37),"")</f>
      </c>
      <c r="GE796">
        <f>IF($GI796&gt;=38,INDEX($DD:$DD,$GH796+38),"")</f>
      </c>
      <c r="GF796">
        <f>IF($GI796&gt;=39,INDEX($DD:$DD,$GH796+39),"")</f>
      </c>
      <c r="GG796">
        <f>IF($GI796&gt;=40,INDEX($DD:$DD,$GH796+40),"")</f>
      </c>
      <c r="GH796">
        <f>IFERROR(MATCH($DB796,$DC$2:$DC$148,0)+1,0)</f>
      </c>
      <c r="GI796">
        <f>IFERROR(INDEX($DE$2:$DE$148,MATCH($DB796,$DC$2:$DC$148,0)),0)</f>
      </c>
      <c r="GJ796">
        <f>IFERROR(MATCH($S796,$DF$796:$ES$796,0),0)</f>
      </c>
      <c r="GK796">
        <f>IF($GJ796&gt;0,INDEX($ET$796:$GG$796,$GJ796),"")</f>
      </c>
      <c r="GN796">
        <f>IF($IW796&gt;=1,INDEX($GL:$GL,$IV796+1),"")</f>
      </c>
      <c r="GO796">
        <f>IF($IW796&gt;=2,INDEX($GL:$GL,$IV796+2),"")</f>
      </c>
      <c r="GP796">
        <f>IF($IW796&gt;=3,INDEX($GL:$GL,$IV796+3),"")</f>
      </c>
      <c r="GQ796">
        <f>IF($IW796&gt;=4,INDEX($GL:$GL,$IV796+4),"")</f>
      </c>
      <c r="GR796">
        <f>IF($IW796&gt;=5,INDEX($GL:$GL,$IV796+5),"")</f>
      </c>
      <c r="GS796">
        <f>IF($IW796&gt;=6,INDEX($GL:$GL,$IV796+6),"")</f>
      </c>
      <c r="GT796">
        <f>IF($IW796&gt;=7,INDEX($GL:$GL,$IV796+7),"")</f>
      </c>
      <c r="GU796">
        <f>IF($IW796&gt;=8,INDEX($GL:$GL,$IV796+8),"")</f>
      </c>
      <c r="GV796">
        <f>IF($IW796&gt;=9,INDEX($GL:$GL,$IV796+9),"")</f>
      </c>
      <c r="GW796">
        <f>IF($IW796&gt;=10,INDEX($GL:$GL,$IV796+10),"")</f>
      </c>
      <c r="GX796">
        <f>IF($IW796&gt;=11,INDEX($GL:$GL,$IV796+11),"")</f>
      </c>
      <c r="GY796">
        <f>IF($IW796&gt;=12,INDEX($GL:$GL,$IV796+12),"")</f>
      </c>
      <c r="GZ796">
        <f>IF($IW796&gt;=13,INDEX($GL:$GL,$IV796+13),"")</f>
      </c>
      <c r="HA796">
        <f>IF($IW796&gt;=14,INDEX($GL:$GL,$IV796+14),"")</f>
      </c>
      <c r="HB796">
        <f>IF($IW796&gt;=15,INDEX($GL:$GL,$IV796+15),"")</f>
      </c>
      <c r="HC796">
        <f>IF($IW796&gt;=16,INDEX($GL:$GL,$IV796+16),"")</f>
      </c>
      <c r="HD796">
        <f>IF($IW796&gt;=17,INDEX($GL:$GL,$IV796+17),"")</f>
      </c>
      <c r="HE796">
        <f>IF($IW796&gt;=18,INDEX($GL:$GL,$IV796+18),"")</f>
      </c>
      <c r="HF796">
        <f>IF($IW796&gt;=19,INDEX($GL:$GL,$IV796+19),"")</f>
      </c>
      <c r="HG796">
        <f>IF($IW796&gt;=20,INDEX($GL:$GL,$IV796+20),"")</f>
      </c>
      <c r="HH796">
        <f>IF($IW796&gt;=21,INDEX($GL:$GL,$IV796+21),"")</f>
      </c>
      <c r="HI796">
        <f>IF($IW796&gt;=22,INDEX($GL:$GL,$IV796+22),"")</f>
      </c>
      <c r="HJ796">
        <f>IF($IW796&gt;=23,INDEX($GL:$GL,$IV796+23),"")</f>
      </c>
      <c r="HK796">
        <f>IF($IW796&gt;=24,INDEX($GL:$GL,$IV796+24),"")</f>
      </c>
      <c r="HL796">
        <f>IF($IW796&gt;=25,INDEX($GL:$GL,$IV796+25),"")</f>
      </c>
      <c r="HM796">
        <f>IF($IW796&gt;=26,INDEX($GL:$GL,$IV796+26),"")</f>
      </c>
      <c r="HN796">
        <f>IF($IW796&gt;=27,INDEX($GL:$GL,$IV796+27),"")</f>
      </c>
      <c r="HO796">
        <f>IF($IW796&gt;=28,INDEX($GL:$GL,$IV796+28),"")</f>
      </c>
      <c r="HP796">
        <f>IF($IW796&gt;=29,INDEX($GL:$GL,$IV796+29),"")</f>
      </c>
      <c r="HQ796">
        <f>IF($IW796&gt;=30,INDEX($GL:$GL,$IV796+30),"")</f>
      </c>
      <c r="HR796">
        <f>IF($IW796&gt;=31,INDEX($GL:$GL,$IV796+31),"")</f>
      </c>
      <c r="HS796">
        <f>IF($IW796&gt;=32,INDEX($GL:$GL,$IV796+32),"")</f>
      </c>
      <c r="HT796">
        <f>IF($IW796&gt;=33,INDEX($GL:$GL,$IV796+33),"")</f>
      </c>
      <c r="HU796">
        <f>IF($IW796&gt;=34,INDEX($GL:$GL,$IV796+34),"")</f>
      </c>
      <c r="HV796">
        <f>IF($IW796&gt;=35,INDEX($GL:$GL,$IV796+35),"")</f>
      </c>
      <c r="HW796">
        <f>IF($IW796&gt;=36,INDEX($GL:$GL,$IV796+36),"")</f>
      </c>
      <c r="HX796">
        <f>IF($IW796&gt;=37,INDEX($GL:$GL,$IV796+37),"")</f>
      </c>
      <c r="HY796">
        <f>IF($IW796&gt;=38,INDEX($GL:$GL,$IV796+38),"")</f>
      </c>
      <c r="HZ796">
        <f>IF($IW796&gt;=39,INDEX($GL:$GL,$IV796+39),"")</f>
      </c>
      <c r="IA796">
        <f>IF($IW796&gt;=40,INDEX($GL:$GL,$IV796+40),"")</f>
      </c>
      <c r="IB796">
        <f>IF($IW796&gt;=41,INDEX($GL:$GL,$IV796+41),"")</f>
      </c>
      <c r="IC796">
        <f>IF($IW796&gt;=42,INDEX($GL:$GL,$IV796+42),"")</f>
      </c>
      <c r="ID796">
        <f>IF($IW796&gt;=43,INDEX($GL:$GL,$IV796+43),"")</f>
      </c>
      <c r="IE796">
        <f>IF($IW796&gt;=44,INDEX($GL:$GL,$IV796+44),"")</f>
      </c>
      <c r="IF796">
        <f>IF($IW796&gt;=45,INDEX($GL:$GL,$IV796+45),"")</f>
      </c>
      <c r="IG796">
        <f>IF($IW796&gt;=46,INDEX($GL:$GL,$IV796+46),"")</f>
      </c>
      <c r="IH796">
        <f>IF($IW796&gt;=47,INDEX($GL:$GL,$IV796+47),"")</f>
      </c>
      <c r="II796">
        <f>IF($IW796&gt;=48,INDEX($GL:$GL,$IV796+48),"")</f>
      </c>
      <c r="IJ796">
        <f>IF($IW796&gt;=49,INDEX($GL:$GL,$IV796+49),"")</f>
      </c>
      <c r="IK796">
        <f>IF($IW796&gt;=50,INDEX($GL:$GL,$IV796+50),"")</f>
      </c>
      <c r="IL796">
        <f>IF($IW796&gt;=51,INDEX($GL:$GL,$IV796+51),"")</f>
      </c>
      <c r="IM796">
        <f>IF($IW796&gt;=52,INDEX($GL:$GL,$IV796+52),"")</f>
      </c>
      <c r="IN796">
        <f>IF($IW796&gt;=53,INDEX($GL:$GL,$IV796+53),"")</f>
      </c>
      <c r="IO796">
        <f>IF($IW796&gt;=54,INDEX($GL:$GL,$IV796+54),"")</f>
      </c>
      <c r="IP796">
        <f>IF($IW796&gt;=55,INDEX($GL:$GL,$IV796+55),"")</f>
      </c>
      <c r="IQ796">
        <f>IF($IW796&gt;=56,INDEX($GL:$GL,$IV796+56),"")</f>
      </c>
      <c r="IR796">
        <f>IF($IW796&gt;=57,INDEX($GL:$GL,$IV796+57),"")</f>
      </c>
      <c r="IS796">
        <f>IF($IW796&gt;=58,INDEX($GL:$GL,$IV796+58),"")</f>
      </c>
      <c r="IT796">
        <f>IF($IW796&gt;=59,INDEX($GL:$GL,$IV796+59),"")</f>
      </c>
      <c r="IU796">
        <f>IF($IW796&gt;=60,INDEX($GL:$GL,$IV796+60),"")</f>
      </c>
      <c r="IV796">
        <f>IFERROR(MATCH($GK796,$GL$2:$GL$324,0)+1,0)</f>
      </c>
      <c r="IW796">
        <f>IFERROR(INDEX($GM$2:$GM$324,MATCH($GK796,$GL$2:$GL$324,0)),0)</f>
      </c>
      <c r="IX796" t="s">
        <v>34</v>
      </c>
      <c r="IY796" t="s">
        <v>34</v>
      </c>
    </row>
    <row r="797" spans="1:259" x14ac:dyDescent="0.25">
      <c r="K797">
        <f>IF(OR($N797="",$J797=""),"",IFERROR($N797/$J797,0))</f>
      </c>
      <c r="L797">
        <f>IF($N797="","",
SUM($M797,$O797,$T797,$P797,$R797)*
(1-IF($U797="",0,VALUE($U797)/100)))</f>
      </c>
      <c r="M797">
        <f>IF($N797="","",$N797)</f>
      </c>
      <c r="O797">
        <f>IF($N797="","",
IF($H797="","",
IF(ISNUMBER(SEARCH("exempt",LOWER($H797))),0,
$N797*(VALUE(SUBSTITUTE($H797,"%",""))/100))))</f>
      </c>
      <c r="V797">
        <f>IFERROR(IF(FIND(" - ",$E797)&gt;0,MID($E797,FIND(" - ",$E797)+3,LEN($E797)),""),"")</f>
      </c>
      <c r="AE797" t="s">
        <v>1378</v>
      </c>
      <c r="AJ797">
        <f>IFERROR(LEFT($E797,FIND(" - ",$E797)-1),$E797)</f>
      </c>
      <c r="AM797">
        <f>IF($CB797&gt;=1,INDEX($AK:$AK,$CA797+1),"")</f>
      </c>
      <c r="AN797">
        <f>IF($CB797&gt;=2,INDEX($AK:$AK,$CA797+2),"")</f>
      </c>
      <c r="AO797">
        <f>IF($CB797&gt;=3,INDEX($AK:$AK,$CA797+3),"")</f>
      </c>
      <c r="AP797">
        <f>IF($CB797&gt;=4,INDEX($AK:$AK,$CA797+4),"")</f>
      </c>
      <c r="AQ797">
        <f>IF($CB797&gt;=5,INDEX($AK:$AK,$CA797+5),"")</f>
      </c>
      <c r="AR797">
        <f>IF($CB797&gt;=6,INDEX($AK:$AK,$CA797+6),"")</f>
      </c>
      <c r="AS797">
        <f>IF($CB797&gt;=7,INDEX($AK:$AK,$CA797+7),"")</f>
      </c>
      <c r="AT797">
        <f>IF($CB797&gt;=8,INDEX($AK:$AK,$CA797+8),"")</f>
      </c>
      <c r="AU797">
        <f>IF($CB797&gt;=9,INDEX($AK:$AK,$CA797+9),"")</f>
      </c>
      <c r="AV797">
        <f>IF($CB797&gt;=10,INDEX($AK:$AK,$CA797+10),"")</f>
      </c>
      <c r="AW797">
        <f>IF($CB797&gt;=11,INDEX($AK:$AK,$CA797+11),"")</f>
      </c>
      <c r="AX797">
        <f>IF($CB797&gt;=12,INDEX($AK:$AK,$CA797+12),"")</f>
      </c>
      <c r="AY797">
        <f>IF($CB797&gt;=13,INDEX($AK:$AK,$CA797+13),"")</f>
      </c>
      <c r="AZ797">
        <f>IF($CB797&gt;=14,INDEX($AK:$AK,$CA797+14),"")</f>
      </c>
      <c r="BA797">
        <f>IF($CB797&gt;=15,INDEX($AK:$AK,$CA797+15),"")</f>
      </c>
      <c r="BB797">
        <f>IF($CB797&gt;=16,INDEX($AK:$AK,$CA797+16),"")</f>
      </c>
      <c r="BC797">
        <f>IF($CB797&gt;=17,INDEX($AK:$AK,$CA797+17),"")</f>
      </c>
      <c r="BD797">
        <f>IF($CB797&gt;=18,INDEX($AK:$AK,$CA797+18),"")</f>
      </c>
      <c r="BE797">
        <f>IF($CB797&gt;=19,INDEX($AK:$AK,$CA797+19),"")</f>
      </c>
      <c r="BF797">
        <f>IF($CB797&gt;=20,INDEX($AK:$AK,$CA797+20),"")</f>
      </c>
      <c r="BG797">
        <f>IF($CB797&gt;=21,INDEX($AK:$AK,$CA797+21),"")</f>
      </c>
      <c r="BH797">
        <f>IF($CB797&gt;=22,INDEX($AK:$AK,$CA797+22),"")</f>
      </c>
      <c r="BI797">
        <f>IF($CB797&gt;=23,INDEX($AK:$AK,$CA797+23),"")</f>
      </c>
      <c r="BJ797">
        <f>IF($CB797&gt;=24,INDEX($AK:$AK,$CA797+24),"")</f>
      </c>
      <c r="BK797">
        <f>IF($CB797&gt;=25,INDEX($AK:$AK,$CA797+25),"")</f>
      </c>
      <c r="BL797">
        <f>IF($CB797&gt;=26,INDEX($AK:$AK,$CA797+26),"")</f>
      </c>
      <c r="BM797">
        <f>IF($CB797&gt;=27,INDEX($AK:$AK,$CA797+27),"")</f>
      </c>
      <c r="BN797">
        <f>IF($CB797&gt;=28,INDEX($AK:$AK,$CA797+28),"")</f>
      </c>
      <c r="BO797">
        <f>IF($CB797&gt;=29,INDEX($AK:$AK,$CA797+29),"")</f>
      </c>
      <c r="BP797">
        <f>IF($CB797&gt;=30,INDEX($AK:$AK,$CA797+30),"")</f>
      </c>
      <c r="BQ797">
        <f>IF($CB797&gt;=31,INDEX($AK:$AK,$CA797+31),"")</f>
      </c>
      <c r="BR797">
        <f>IF($CB797&gt;=32,INDEX($AK:$AK,$CA797+32),"")</f>
      </c>
      <c r="BS797">
        <f>IF($CB797&gt;=33,INDEX($AK:$AK,$CA797+33),"")</f>
      </c>
      <c r="BT797">
        <f>IF($CB797&gt;=34,INDEX($AK:$AK,$CA797+34),"")</f>
      </c>
      <c r="BU797">
        <f>IF($CB797&gt;=35,INDEX($AK:$AK,$CA797+35),"")</f>
      </c>
      <c r="BV797">
        <f>IF($CB797&gt;=36,INDEX($AK:$AK,$CA797+36),"")</f>
      </c>
      <c r="BW797">
        <f>IF($CB797&gt;=37,INDEX($AK:$AK,$CA797+37),"")</f>
      </c>
      <c r="BX797">
        <f>IF($CB797&gt;=38,INDEX($AK:$AK,$CA797+38),"")</f>
      </c>
      <c r="BY797">
        <f>IF($CB797&gt;=39,INDEX($AK:$AK,$CA797+39),"")</f>
      </c>
      <c r="BZ797">
        <f>IF($CB797&gt;=40,INDEX($AK:$AK,$CA797+40),"")</f>
      </c>
      <c r="CA797">
        <f>IFERROR(MATCH($AJ797,$AK$2:$AK$134,0)+1,0)</f>
      </c>
      <c r="CB797">
        <f>IFERROR(INDEX($AL$2:$AL$134,MATCH($AJ797,$AK$2:$AK$134,0)),0)</f>
      </c>
      <c r="CC797">
        <f>IFERROR(LEFT($F797,FIND(" - ",$F797)-1),$F797)</f>
      </c>
      <c r="CF797">
        <f>IF($DA797&gt;=1,INDEX($CD:$CD,$CZ797+1),"")</f>
      </c>
      <c r="CG797">
        <f>IF($DA797&gt;=2,INDEX($CD:$CD,$CZ797+2),"")</f>
      </c>
      <c r="CH797">
        <f>IF($DA797&gt;=3,INDEX($CD:$CD,$CZ797+3),"")</f>
      </c>
      <c r="CI797">
        <f>IF($DA797&gt;=4,INDEX($CD:$CD,$CZ797+4),"")</f>
      </c>
      <c r="CJ797">
        <f>IF($DA797&gt;=5,INDEX($CD:$CD,$CZ797+5),"")</f>
      </c>
      <c r="CK797">
        <f>IF($DA797&gt;=6,INDEX($CD:$CD,$CZ797+6),"")</f>
      </c>
      <c r="CL797">
        <f>IF($DA797&gt;=7,INDEX($CD:$CD,$CZ797+7),"")</f>
      </c>
      <c r="CM797">
        <f>IF($DA797&gt;=8,INDEX($CD:$CD,$CZ797+8),"")</f>
      </c>
      <c r="CN797">
        <f>IF($DA797&gt;=9,INDEX($CD:$CD,$CZ797+9),"")</f>
      </c>
      <c r="CO797">
        <f>IF($DA797&gt;=10,INDEX($CD:$CD,$CZ797+10),"")</f>
      </c>
      <c r="CP797">
        <f>IF($DA797&gt;=11,INDEX($CD:$CD,$CZ797+11),"")</f>
      </c>
      <c r="CQ797">
        <f>IF($DA797&gt;=12,INDEX($CD:$CD,$CZ797+12),"")</f>
      </c>
      <c r="CR797">
        <f>IF($DA797&gt;=13,INDEX($CD:$CD,$CZ797+13),"")</f>
      </c>
      <c r="CS797">
        <f>IF($DA797&gt;=14,INDEX($CD:$CD,$CZ797+14),"")</f>
      </c>
      <c r="CT797">
        <f>IF($DA797&gt;=15,INDEX($CD:$CD,$CZ797+15),"")</f>
      </c>
      <c r="CU797">
        <f>IF($DA797&gt;=16,INDEX($CD:$CD,$CZ797+16),"")</f>
      </c>
      <c r="CV797">
        <f>IF($DA797&gt;=17,INDEX($CD:$CD,$CZ797+17),"")</f>
      </c>
      <c r="CW797">
        <f>IF($DA797&gt;=18,INDEX($CD:$CD,$CZ797+18),"")</f>
      </c>
      <c r="CX797">
        <f>IF($DA797&gt;=19,INDEX($CD:$CD,$CZ797+19),"")</f>
      </c>
      <c r="CY797">
        <f>IF($DA797&gt;=20,INDEX($CD:$CD,$CZ797+20),"")</f>
      </c>
      <c r="CZ797">
        <f>IFERROR(MATCH($CC797,$CD$2:$CD$263,0)+1,0)</f>
      </c>
      <c r="DA797">
        <f>IFERROR(INDEX($CE$2:$CE$263,MATCH($CC797,$CD$2:$CD$263,0)),0)</f>
      </c>
      <c r="DB797">
        <f>IFERROR(INDEX($AI:$AI,MATCH($H797,$AH:$AH,0))&amp;"","")</f>
      </c>
      <c r="DF797">
        <f>IF($GI797&gt;=1,INDEX($DC:$DC,$GH797+1),"")</f>
      </c>
      <c r="DG797">
        <f>IF($GI797&gt;=2,INDEX($DC:$DC,$GH797+2),"")</f>
      </c>
      <c r="DH797">
        <f>IF($GI797&gt;=3,INDEX($DC:$DC,$GH797+3),"")</f>
      </c>
      <c r="DI797">
        <f>IF($GI797&gt;=4,INDEX($DC:$DC,$GH797+4),"")</f>
      </c>
      <c r="DJ797">
        <f>IF($GI797&gt;=5,INDEX($DC:$DC,$GH797+5),"")</f>
      </c>
      <c r="DK797">
        <f>IF($GI797&gt;=6,INDEX($DC:$DC,$GH797+6),"")</f>
      </c>
      <c r="DL797">
        <f>IF($GI797&gt;=7,INDEX($DC:$DC,$GH797+7),"")</f>
      </c>
      <c r="DM797">
        <f>IF($GI797&gt;=8,INDEX($DC:$DC,$GH797+8),"")</f>
      </c>
      <c r="DN797">
        <f>IF($GI797&gt;=9,INDEX($DC:$DC,$GH797+9),"")</f>
      </c>
      <c r="DO797">
        <f>IF($GI797&gt;=10,INDEX($DC:$DC,$GH797+10),"")</f>
      </c>
      <c r="DP797">
        <f>IF($GI797&gt;=11,INDEX($DC:$DC,$GH797+11),"")</f>
      </c>
      <c r="DQ797">
        <f>IF($GI797&gt;=12,INDEX($DC:$DC,$GH797+12),"")</f>
      </c>
      <c r="DR797">
        <f>IF($GI797&gt;=13,INDEX($DC:$DC,$GH797+13),"")</f>
      </c>
      <c r="DS797">
        <f>IF($GI797&gt;=14,INDEX($DC:$DC,$GH797+14),"")</f>
      </c>
      <c r="DT797">
        <f>IF($GI797&gt;=15,INDEX($DC:$DC,$GH797+15),"")</f>
      </c>
      <c r="DU797">
        <f>IF($GI797&gt;=16,INDEX($DC:$DC,$GH797+16),"")</f>
      </c>
      <c r="DV797">
        <f>IF($GI797&gt;=17,INDEX($DC:$DC,$GH797+17),"")</f>
      </c>
      <c r="DW797">
        <f>IF($GI797&gt;=18,INDEX($DC:$DC,$GH797+18),"")</f>
      </c>
      <c r="DX797">
        <f>IF($GI797&gt;=19,INDEX($DC:$DC,$GH797+19),"")</f>
      </c>
      <c r="DY797">
        <f>IF($GI797&gt;=20,INDEX($DC:$DC,$GH797+20),"")</f>
      </c>
      <c r="DZ797">
        <f>IF($GI797&gt;=21,INDEX($DC:$DC,$GH797+21),"")</f>
      </c>
      <c r="EA797">
        <f>IF($GI797&gt;=22,INDEX($DC:$DC,$GH797+22),"")</f>
      </c>
      <c r="EB797">
        <f>IF($GI797&gt;=23,INDEX($DC:$DC,$GH797+23),"")</f>
      </c>
      <c r="EC797">
        <f>IF($GI797&gt;=24,INDEX($DC:$DC,$GH797+24),"")</f>
      </c>
      <c r="ED797">
        <f>IF($GI797&gt;=25,INDEX($DC:$DC,$GH797+25),"")</f>
      </c>
      <c r="EE797">
        <f>IF($GI797&gt;=26,INDEX($DC:$DC,$GH797+26),"")</f>
      </c>
      <c r="EF797">
        <f>IF($GI797&gt;=27,INDEX($DC:$DC,$GH797+27),"")</f>
      </c>
      <c r="EG797">
        <f>IF($GI797&gt;=28,INDEX($DC:$DC,$GH797+28),"")</f>
      </c>
      <c r="EH797">
        <f>IF($GI797&gt;=29,INDEX($DC:$DC,$GH797+29),"")</f>
      </c>
      <c r="EI797">
        <f>IF($GI797&gt;=30,INDEX($DC:$DC,$GH797+30),"")</f>
      </c>
      <c r="EJ797">
        <f>IF($GI797&gt;=31,INDEX($DC:$DC,$GH797+31),"")</f>
      </c>
      <c r="EK797">
        <f>IF($GI797&gt;=32,INDEX($DC:$DC,$GH797+32),"")</f>
      </c>
      <c r="EL797">
        <f>IF($GI797&gt;=33,INDEX($DC:$DC,$GH797+33),"")</f>
      </c>
      <c r="EM797">
        <f>IF($GI797&gt;=34,INDEX($DC:$DC,$GH797+34),"")</f>
      </c>
      <c r="EN797">
        <f>IF($GI797&gt;=35,INDEX($DC:$DC,$GH797+35),"")</f>
      </c>
      <c r="EO797">
        <f>IF($GI797&gt;=36,INDEX($DC:$DC,$GH797+36),"")</f>
      </c>
      <c r="EP797">
        <f>IF($GI797&gt;=37,INDEX($DC:$DC,$GH797+37),"")</f>
      </c>
      <c r="EQ797">
        <f>IF($GI797&gt;=38,INDEX($DC:$DC,$GH797+38),"")</f>
      </c>
      <c r="ER797">
        <f>IF($GI797&gt;=39,INDEX($DC:$DC,$GH797+39),"")</f>
      </c>
      <c r="ES797">
        <f>IF($GI797&gt;=40,INDEX($DC:$DC,$GH797+40),"")</f>
      </c>
      <c r="ET797">
        <f>IF($GI797&gt;=1,INDEX($DD:$DD,$GH797+1),"")</f>
      </c>
      <c r="EU797">
        <f>IF($GI797&gt;=2,INDEX($DD:$DD,$GH797+2),"")</f>
      </c>
      <c r="EV797">
        <f>IF($GI797&gt;=3,INDEX($DD:$DD,$GH797+3),"")</f>
      </c>
      <c r="EW797">
        <f>IF($GI797&gt;=4,INDEX($DD:$DD,$GH797+4),"")</f>
      </c>
      <c r="EX797">
        <f>IF($GI797&gt;=5,INDEX($DD:$DD,$GH797+5),"")</f>
      </c>
      <c r="EY797">
        <f>IF($GI797&gt;=6,INDEX($DD:$DD,$GH797+6),"")</f>
      </c>
      <c r="EZ797">
        <f>IF($GI797&gt;=7,INDEX($DD:$DD,$GH797+7),"")</f>
      </c>
      <c r="FA797">
        <f>IF($GI797&gt;=8,INDEX($DD:$DD,$GH797+8),"")</f>
      </c>
      <c r="FB797">
        <f>IF($GI797&gt;=9,INDEX($DD:$DD,$GH797+9),"")</f>
      </c>
      <c r="FC797">
        <f>IF($GI797&gt;=10,INDEX($DD:$DD,$GH797+10),"")</f>
      </c>
      <c r="FD797">
        <f>IF($GI797&gt;=11,INDEX($DD:$DD,$GH797+11),"")</f>
      </c>
      <c r="FE797">
        <f>IF($GI797&gt;=12,INDEX($DD:$DD,$GH797+12),"")</f>
      </c>
      <c r="FF797">
        <f>IF($GI797&gt;=13,INDEX($DD:$DD,$GH797+13),"")</f>
      </c>
      <c r="FG797">
        <f>IF($GI797&gt;=14,INDEX($DD:$DD,$GH797+14),"")</f>
      </c>
      <c r="FH797">
        <f>IF($GI797&gt;=15,INDEX($DD:$DD,$GH797+15),"")</f>
      </c>
      <c r="FI797">
        <f>IF($GI797&gt;=16,INDEX($DD:$DD,$GH797+16),"")</f>
      </c>
      <c r="FJ797">
        <f>IF($GI797&gt;=17,INDEX($DD:$DD,$GH797+17),"")</f>
      </c>
      <c r="FK797">
        <f>IF($GI797&gt;=18,INDEX($DD:$DD,$GH797+18),"")</f>
      </c>
      <c r="FL797">
        <f>IF($GI797&gt;=19,INDEX($DD:$DD,$GH797+19),"")</f>
      </c>
      <c r="FM797">
        <f>IF($GI797&gt;=20,INDEX($DD:$DD,$GH797+20),"")</f>
      </c>
      <c r="FN797">
        <f>IF($GI797&gt;=21,INDEX($DD:$DD,$GH797+21),"")</f>
      </c>
      <c r="FO797">
        <f>IF($GI797&gt;=22,INDEX($DD:$DD,$GH797+22),"")</f>
      </c>
      <c r="FP797">
        <f>IF($GI797&gt;=23,INDEX($DD:$DD,$GH797+23),"")</f>
      </c>
      <c r="FQ797">
        <f>IF($GI797&gt;=24,INDEX($DD:$DD,$GH797+24),"")</f>
      </c>
      <c r="FR797">
        <f>IF($GI797&gt;=25,INDEX($DD:$DD,$GH797+25),"")</f>
      </c>
      <c r="FS797">
        <f>IF($GI797&gt;=26,INDEX($DD:$DD,$GH797+26),"")</f>
      </c>
      <c r="FT797">
        <f>IF($GI797&gt;=27,INDEX($DD:$DD,$GH797+27),"")</f>
      </c>
      <c r="FU797">
        <f>IF($GI797&gt;=28,INDEX($DD:$DD,$GH797+28),"")</f>
      </c>
      <c r="FV797">
        <f>IF($GI797&gt;=29,INDEX($DD:$DD,$GH797+29),"")</f>
      </c>
      <c r="FW797">
        <f>IF($GI797&gt;=30,INDEX($DD:$DD,$GH797+30),"")</f>
      </c>
      <c r="FX797">
        <f>IF($GI797&gt;=31,INDEX($DD:$DD,$GH797+31),"")</f>
      </c>
      <c r="FY797">
        <f>IF($GI797&gt;=32,INDEX($DD:$DD,$GH797+32),"")</f>
      </c>
      <c r="FZ797">
        <f>IF($GI797&gt;=33,INDEX($DD:$DD,$GH797+33),"")</f>
      </c>
      <c r="GA797">
        <f>IF($GI797&gt;=34,INDEX($DD:$DD,$GH797+34),"")</f>
      </c>
      <c r="GB797">
        <f>IF($GI797&gt;=35,INDEX($DD:$DD,$GH797+35),"")</f>
      </c>
      <c r="GC797">
        <f>IF($GI797&gt;=36,INDEX($DD:$DD,$GH797+36),"")</f>
      </c>
      <c r="GD797">
        <f>IF($GI797&gt;=37,INDEX($DD:$DD,$GH797+37),"")</f>
      </c>
      <c r="GE797">
        <f>IF($GI797&gt;=38,INDEX($DD:$DD,$GH797+38),"")</f>
      </c>
      <c r="GF797">
        <f>IF($GI797&gt;=39,INDEX($DD:$DD,$GH797+39),"")</f>
      </c>
      <c r="GG797">
        <f>IF($GI797&gt;=40,INDEX($DD:$DD,$GH797+40),"")</f>
      </c>
      <c r="GH797">
        <f>IFERROR(MATCH($DB797,$DC$2:$DC$148,0)+1,0)</f>
      </c>
      <c r="GI797">
        <f>IFERROR(INDEX($DE$2:$DE$148,MATCH($DB797,$DC$2:$DC$148,0)),0)</f>
      </c>
      <c r="GJ797">
        <f>IFERROR(MATCH($S797,$DF$797:$ES$797,0),0)</f>
      </c>
      <c r="GK797">
        <f>IF($GJ797&gt;0,INDEX($ET$797:$GG$797,$GJ797),"")</f>
      </c>
      <c r="GN797">
        <f>IF($IW797&gt;=1,INDEX($GL:$GL,$IV797+1),"")</f>
      </c>
      <c r="GO797">
        <f>IF($IW797&gt;=2,INDEX($GL:$GL,$IV797+2),"")</f>
      </c>
      <c r="GP797">
        <f>IF($IW797&gt;=3,INDEX($GL:$GL,$IV797+3),"")</f>
      </c>
      <c r="GQ797">
        <f>IF($IW797&gt;=4,INDEX($GL:$GL,$IV797+4),"")</f>
      </c>
      <c r="GR797">
        <f>IF($IW797&gt;=5,INDEX($GL:$GL,$IV797+5),"")</f>
      </c>
      <c r="GS797">
        <f>IF($IW797&gt;=6,INDEX($GL:$GL,$IV797+6),"")</f>
      </c>
      <c r="GT797">
        <f>IF($IW797&gt;=7,INDEX($GL:$GL,$IV797+7),"")</f>
      </c>
      <c r="GU797">
        <f>IF($IW797&gt;=8,INDEX($GL:$GL,$IV797+8),"")</f>
      </c>
      <c r="GV797">
        <f>IF($IW797&gt;=9,INDEX($GL:$GL,$IV797+9),"")</f>
      </c>
      <c r="GW797">
        <f>IF($IW797&gt;=10,INDEX($GL:$GL,$IV797+10),"")</f>
      </c>
      <c r="GX797">
        <f>IF($IW797&gt;=11,INDEX($GL:$GL,$IV797+11),"")</f>
      </c>
      <c r="GY797">
        <f>IF($IW797&gt;=12,INDEX($GL:$GL,$IV797+12),"")</f>
      </c>
      <c r="GZ797">
        <f>IF($IW797&gt;=13,INDEX($GL:$GL,$IV797+13),"")</f>
      </c>
      <c r="HA797">
        <f>IF($IW797&gt;=14,INDEX($GL:$GL,$IV797+14),"")</f>
      </c>
      <c r="HB797">
        <f>IF($IW797&gt;=15,INDEX($GL:$GL,$IV797+15),"")</f>
      </c>
      <c r="HC797">
        <f>IF($IW797&gt;=16,INDEX($GL:$GL,$IV797+16),"")</f>
      </c>
      <c r="HD797">
        <f>IF($IW797&gt;=17,INDEX($GL:$GL,$IV797+17),"")</f>
      </c>
      <c r="HE797">
        <f>IF($IW797&gt;=18,INDEX($GL:$GL,$IV797+18),"")</f>
      </c>
      <c r="HF797">
        <f>IF($IW797&gt;=19,INDEX($GL:$GL,$IV797+19),"")</f>
      </c>
      <c r="HG797">
        <f>IF($IW797&gt;=20,INDEX($GL:$GL,$IV797+20),"")</f>
      </c>
      <c r="HH797">
        <f>IF($IW797&gt;=21,INDEX($GL:$GL,$IV797+21),"")</f>
      </c>
      <c r="HI797">
        <f>IF($IW797&gt;=22,INDEX($GL:$GL,$IV797+22),"")</f>
      </c>
      <c r="HJ797">
        <f>IF($IW797&gt;=23,INDEX($GL:$GL,$IV797+23),"")</f>
      </c>
      <c r="HK797">
        <f>IF($IW797&gt;=24,INDEX($GL:$GL,$IV797+24),"")</f>
      </c>
      <c r="HL797">
        <f>IF($IW797&gt;=25,INDEX($GL:$GL,$IV797+25),"")</f>
      </c>
      <c r="HM797">
        <f>IF($IW797&gt;=26,INDEX($GL:$GL,$IV797+26),"")</f>
      </c>
      <c r="HN797">
        <f>IF($IW797&gt;=27,INDEX($GL:$GL,$IV797+27),"")</f>
      </c>
      <c r="HO797">
        <f>IF($IW797&gt;=28,INDEX($GL:$GL,$IV797+28),"")</f>
      </c>
      <c r="HP797">
        <f>IF($IW797&gt;=29,INDEX($GL:$GL,$IV797+29),"")</f>
      </c>
      <c r="HQ797">
        <f>IF($IW797&gt;=30,INDEX($GL:$GL,$IV797+30),"")</f>
      </c>
      <c r="HR797">
        <f>IF($IW797&gt;=31,INDEX($GL:$GL,$IV797+31),"")</f>
      </c>
      <c r="HS797">
        <f>IF($IW797&gt;=32,INDEX($GL:$GL,$IV797+32),"")</f>
      </c>
      <c r="HT797">
        <f>IF($IW797&gt;=33,INDEX($GL:$GL,$IV797+33),"")</f>
      </c>
      <c r="HU797">
        <f>IF($IW797&gt;=34,INDEX($GL:$GL,$IV797+34),"")</f>
      </c>
      <c r="HV797">
        <f>IF($IW797&gt;=35,INDEX($GL:$GL,$IV797+35),"")</f>
      </c>
      <c r="HW797">
        <f>IF($IW797&gt;=36,INDEX($GL:$GL,$IV797+36),"")</f>
      </c>
      <c r="HX797">
        <f>IF($IW797&gt;=37,INDEX($GL:$GL,$IV797+37),"")</f>
      </c>
      <c r="HY797">
        <f>IF($IW797&gt;=38,INDEX($GL:$GL,$IV797+38),"")</f>
      </c>
      <c r="HZ797">
        <f>IF($IW797&gt;=39,INDEX($GL:$GL,$IV797+39),"")</f>
      </c>
      <c r="IA797">
        <f>IF($IW797&gt;=40,INDEX($GL:$GL,$IV797+40),"")</f>
      </c>
      <c r="IB797">
        <f>IF($IW797&gt;=41,INDEX($GL:$GL,$IV797+41),"")</f>
      </c>
      <c r="IC797">
        <f>IF($IW797&gt;=42,INDEX($GL:$GL,$IV797+42),"")</f>
      </c>
      <c r="ID797">
        <f>IF($IW797&gt;=43,INDEX($GL:$GL,$IV797+43),"")</f>
      </c>
      <c r="IE797">
        <f>IF($IW797&gt;=44,INDEX($GL:$GL,$IV797+44),"")</f>
      </c>
      <c r="IF797">
        <f>IF($IW797&gt;=45,INDEX($GL:$GL,$IV797+45),"")</f>
      </c>
      <c r="IG797">
        <f>IF($IW797&gt;=46,INDEX($GL:$GL,$IV797+46),"")</f>
      </c>
      <c r="IH797">
        <f>IF($IW797&gt;=47,INDEX($GL:$GL,$IV797+47),"")</f>
      </c>
      <c r="II797">
        <f>IF($IW797&gt;=48,INDEX($GL:$GL,$IV797+48),"")</f>
      </c>
      <c r="IJ797">
        <f>IF($IW797&gt;=49,INDEX($GL:$GL,$IV797+49),"")</f>
      </c>
      <c r="IK797">
        <f>IF($IW797&gt;=50,INDEX($GL:$GL,$IV797+50),"")</f>
      </c>
      <c r="IL797">
        <f>IF($IW797&gt;=51,INDEX($GL:$GL,$IV797+51),"")</f>
      </c>
      <c r="IM797">
        <f>IF($IW797&gt;=52,INDEX($GL:$GL,$IV797+52),"")</f>
      </c>
      <c r="IN797">
        <f>IF($IW797&gt;=53,INDEX($GL:$GL,$IV797+53),"")</f>
      </c>
      <c r="IO797">
        <f>IF($IW797&gt;=54,INDEX($GL:$GL,$IV797+54),"")</f>
      </c>
      <c r="IP797">
        <f>IF($IW797&gt;=55,INDEX($GL:$GL,$IV797+55),"")</f>
      </c>
      <c r="IQ797">
        <f>IF($IW797&gt;=56,INDEX($GL:$GL,$IV797+56),"")</f>
      </c>
      <c r="IR797">
        <f>IF($IW797&gt;=57,INDEX($GL:$GL,$IV797+57),"")</f>
      </c>
      <c r="IS797">
        <f>IF($IW797&gt;=58,INDEX($GL:$GL,$IV797+58),"")</f>
      </c>
      <c r="IT797">
        <f>IF($IW797&gt;=59,INDEX($GL:$GL,$IV797+59),"")</f>
      </c>
      <c r="IU797">
        <f>IF($IW797&gt;=60,INDEX($GL:$GL,$IV797+60),"")</f>
      </c>
      <c r="IV797">
        <f>IFERROR(MATCH($GK797,$GL$2:$GL$324,0)+1,0)</f>
      </c>
      <c r="IW797">
        <f>IFERROR(INDEX($GM$2:$GM$324,MATCH($GK797,$GL$2:$GL$324,0)),0)</f>
      </c>
      <c r="IX797" t="s">
        <v>34</v>
      </c>
      <c r="IY797" t="s">
        <v>34</v>
      </c>
    </row>
    <row r="798" spans="1:259" x14ac:dyDescent="0.25">
      <c r="K798">
        <f>IF(OR($N798="",$J798=""),"",IFERROR($N798/$J798,0))</f>
      </c>
      <c r="L798">
        <f>IF($N798="","",
SUM($M798,$O798,$T798,$P798,$R798)*
(1-IF($U798="",0,VALUE($U798)/100)))</f>
      </c>
      <c r="M798">
        <f>IF($N798="","",$N798)</f>
      </c>
      <c r="O798">
        <f>IF($N798="","",
IF($H798="","",
IF(ISNUMBER(SEARCH("exempt",LOWER($H798))),0,
$N798*(VALUE(SUBSTITUTE($H798,"%",""))/100))))</f>
      </c>
      <c r="V798">
        <f>IFERROR(IF(FIND(" - ",$E798)&gt;0,MID($E798,FIND(" - ",$E798)+3,LEN($E798)),""),"")</f>
      </c>
      <c r="AE798" t="s">
        <v>1379</v>
      </c>
      <c r="AJ798">
        <f>IFERROR(LEFT($E798,FIND(" - ",$E798)-1),$E798)</f>
      </c>
      <c r="AM798">
        <f>IF($CB798&gt;=1,INDEX($AK:$AK,$CA798+1),"")</f>
      </c>
      <c r="AN798">
        <f>IF($CB798&gt;=2,INDEX($AK:$AK,$CA798+2),"")</f>
      </c>
      <c r="AO798">
        <f>IF($CB798&gt;=3,INDEX($AK:$AK,$CA798+3),"")</f>
      </c>
      <c r="AP798">
        <f>IF($CB798&gt;=4,INDEX($AK:$AK,$CA798+4),"")</f>
      </c>
      <c r="AQ798">
        <f>IF($CB798&gt;=5,INDEX($AK:$AK,$CA798+5),"")</f>
      </c>
      <c r="AR798">
        <f>IF($CB798&gt;=6,INDEX($AK:$AK,$CA798+6),"")</f>
      </c>
      <c r="AS798">
        <f>IF($CB798&gt;=7,INDEX($AK:$AK,$CA798+7),"")</f>
      </c>
      <c r="AT798">
        <f>IF($CB798&gt;=8,INDEX($AK:$AK,$CA798+8),"")</f>
      </c>
      <c r="AU798">
        <f>IF($CB798&gt;=9,INDEX($AK:$AK,$CA798+9),"")</f>
      </c>
      <c r="AV798">
        <f>IF($CB798&gt;=10,INDEX($AK:$AK,$CA798+10),"")</f>
      </c>
      <c r="AW798">
        <f>IF($CB798&gt;=11,INDEX($AK:$AK,$CA798+11),"")</f>
      </c>
      <c r="AX798">
        <f>IF($CB798&gt;=12,INDEX($AK:$AK,$CA798+12),"")</f>
      </c>
      <c r="AY798">
        <f>IF($CB798&gt;=13,INDEX($AK:$AK,$CA798+13),"")</f>
      </c>
      <c r="AZ798">
        <f>IF($CB798&gt;=14,INDEX($AK:$AK,$CA798+14),"")</f>
      </c>
      <c r="BA798">
        <f>IF($CB798&gt;=15,INDEX($AK:$AK,$CA798+15),"")</f>
      </c>
      <c r="BB798">
        <f>IF($CB798&gt;=16,INDEX($AK:$AK,$CA798+16),"")</f>
      </c>
      <c r="BC798">
        <f>IF($CB798&gt;=17,INDEX($AK:$AK,$CA798+17),"")</f>
      </c>
      <c r="BD798">
        <f>IF($CB798&gt;=18,INDEX($AK:$AK,$CA798+18),"")</f>
      </c>
      <c r="BE798">
        <f>IF($CB798&gt;=19,INDEX($AK:$AK,$CA798+19),"")</f>
      </c>
      <c r="BF798">
        <f>IF($CB798&gt;=20,INDEX($AK:$AK,$CA798+20),"")</f>
      </c>
      <c r="BG798">
        <f>IF($CB798&gt;=21,INDEX($AK:$AK,$CA798+21),"")</f>
      </c>
      <c r="BH798">
        <f>IF($CB798&gt;=22,INDEX($AK:$AK,$CA798+22),"")</f>
      </c>
      <c r="BI798">
        <f>IF($CB798&gt;=23,INDEX($AK:$AK,$CA798+23),"")</f>
      </c>
      <c r="BJ798">
        <f>IF($CB798&gt;=24,INDEX($AK:$AK,$CA798+24),"")</f>
      </c>
      <c r="BK798">
        <f>IF($CB798&gt;=25,INDEX($AK:$AK,$CA798+25),"")</f>
      </c>
      <c r="BL798">
        <f>IF($CB798&gt;=26,INDEX($AK:$AK,$CA798+26),"")</f>
      </c>
      <c r="BM798">
        <f>IF($CB798&gt;=27,INDEX($AK:$AK,$CA798+27),"")</f>
      </c>
      <c r="BN798">
        <f>IF($CB798&gt;=28,INDEX($AK:$AK,$CA798+28),"")</f>
      </c>
      <c r="BO798">
        <f>IF($CB798&gt;=29,INDEX($AK:$AK,$CA798+29),"")</f>
      </c>
      <c r="BP798">
        <f>IF($CB798&gt;=30,INDEX($AK:$AK,$CA798+30),"")</f>
      </c>
      <c r="BQ798">
        <f>IF($CB798&gt;=31,INDEX($AK:$AK,$CA798+31),"")</f>
      </c>
      <c r="BR798">
        <f>IF($CB798&gt;=32,INDEX($AK:$AK,$CA798+32),"")</f>
      </c>
      <c r="BS798">
        <f>IF($CB798&gt;=33,INDEX($AK:$AK,$CA798+33),"")</f>
      </c>
      <c r="BT798">
        <f>IF($CB798&gt;=34,INDEX($AK:$AK,$CA798+34),"")</f>
      </c>
      <c r="BU798">
        <f>IF($CB798&gt;=35,INDEX($AK:$AK,$CA798+35),"")</f>
      </c>
      <c r="BV798">
        <f>IF($CB798&gt;=36,INDEX($AK:$AK,$CA798+36),"")</f>
      </c>
      <c r="BW798">
        <f>IF($CB798&gt;=37,INDEX($AK:$AK,$CA798+37),"")</f>
      </c>
      <c r="BX798">
        <f>IF($CB798&gt;=38,INDEX($AK:$AK,$CA798+38),"")</f>
      </c>
      <c r="BY798">
        <f>IF($CB798&gt;=39,INDEX($AK:$AK,$CA798+39),"")</f>
      </c>
      <c r="BZ798">
        <f>IF($CB798&gt;=40,INDEX($AK:$AK,$CA798+40),"")</f>
      </c>
      <c r="CA798">
        <f>IFERROR(MATCH($AJ798,$AK$2:$AK$134,0)+1,0)</f>
      </c>
      <c r="CB798">
        <f>IFERROR(INDEX($AL$2:$AL$134,MATCH($AJ798,$AK$2:$AK$134,0)),0)</f>
      </c>
      <c r="CC798">
        <f>IFERROR(LEFT($F798,FIND(" - ",$F798)-1),$F798)</f>
      </c>
      <c r="CF798">
        <f>IF($DA798&gt;=1,INDEX($CD:$CD,$CZ798+1),"")</f>
      </c>
      <c r="CG798">
        <f>IF($DA798&gt;=2,INDEX($CD:$CD,$CZ798+2),"")</f>
      </c>
      <c r="CH798">
        <f>IF($DA798&gt;=3,INDEX($CD:$CD,$CZ798+3),"")</f>
      </c>
      <c r="CI798">
        <f>IF($DA798&gt;=4,INDEX($CD:$CD,$CZ798+4),"")</f>
      </c>
      <c r="CJ798">
        <f>IF($DA798&gt;=5,INDEX($CD:$CD,$CZ798+5),"")</f>
      </c>
      <c r="CK798">
        <f>IF($DA798&gt;=6,INDEX($CD:$CD,$CZ798+6),"")</f>
      </c>
      <c r="CL798">
        <f>IF($DA798&gt;=7,INDEX($CD:$CD,$CZ798+7),"")</f>
      </c>
      <c r="CM798">
        <f>IF($DA798&gt;=8,INDEX($CD:$CD,$CZ798+8),"")</f>
      </c>
      <c r="CN798">
        <f>IF($DA798&gt;=9,INDEX($CD:$CD,$CZ798+9),"")</f>
      </c>
      <c r="CO798">
        <f>IF($DA798&gt;=10,INDEX($CD:$CD,$CZ798+10),"")</f>
      </c>
      <c r="CP798">
        <f>IF($DA798&gt;=11,INDEX($CD:$CD,$CZ798+11),"")</f>
      </c>
      <c r="CQ798">
        <f>IF($DA798&gt;=12,INDEX($CD:$CD,$CZ798+12),"")</f>
      </c>
      <c r="CR798">
        <f>IF($DA798&gt;=13,INDEX($CD:$CD,$CZ798+13),"")</f>
      </c>
      <c r="CS798">
        <f>IF($DA798&gt;=14,INDEX($CD:$CD,$CZ798+14),"")</f>
      </c>
      <c r="CT798">
        <f>IF($DA798&gt;=15,INDEX($CD:$CD,$CZ798+15),"")</f>
      </c>
      <c r="CU798">
        <f>IF($DA798&gt;=16,INDEX($CD:$CD,$CZ798+16),"")</f>
      </c>
      <c r="CV798">
        <f>IF($DA798&gt;=17,INDEX($CD:$CD,$CZ798+17),"")</f>
      </c>
      <c r="CW798">
        <f>IF($DA798&gt;=18,INDEX($CD:$CD,$CZ798+18),"")</f>
      </c>
      <c r="CX798">
        <f>IF($DA798&gt;=19,INDEX($CD:$CD,$CZ798+19),"")</f>
      </c>
      <c r="CY798">
        <f>IF($DA798&gt;=20,INDEX($CD:$CD,$CZ798+20),"")</f>
      </c>
      <c r="CZ798">
        <f>IFERROR(MATCH($CC798,$CD$2:$CD$263,0)+1,0)</f>
      </c>
      <c r="DA798">
        <f>IFERROR(INDEX($CE$2:$CE$263,MATCH($CC798,$CD$2:$CD$263,0)),0)</f>
      </c>
      <c r="DB798">
        <f>IFERROR(INDEX($AI:$AI,MATCH($H798,$AH:$AH,0))&amp;"","")</f>
      </c>
      <c r="DF798">
        <f>IF($GI798&gt;=1,INDEX($DC:$DC,$GH798+1),"")</f>
      </c>
      <c r="DG798">
        <f>IF($GI798&gt;=2,INDEX($DC:$DC,$GH798+2),"")</f>
      </c>
      <c r="DH798">
        <f>IF($GI798&gt;=3,INDEX($DC:$DC,$GH798+3),"")</f>
      </c>
      <c r="DI798">
        <f>IF($GI798&gt;=4,INDEX($DC:$DC,$GH798+4),"")</f>
      </c>
      <c r="DJ798">
        <f>IF($GI798&gt;=5,INDEX($DC:$DC,$GH798+5),"")</f>
      </c>
      <c r="DK798">
        <f>IF($GI798&gt;=6,INDEX($DC:$DC,$GH798+6),"")</f>
      </c>
      <c r="DL798">
        <f>IF($GI798&gt;=7,INDEX($DC:$DC,$GH798+7),"")</f>
      </c>
      <c r="DM798">
        <f>IF($GI798&gt;=8,INDEX($DC:$DC,$GH798+8),"")</f>
      </c>
      <c r="DN798">
        <f>IF($GI798&gt;=9,INDEX($DC:$DC,$GH798+9),"")</f>
      </c>
      <c r="DO798">
        <f>IF($GI798&gt;=10,INDEX($DC:$DC,$GH798+10),"")</f>
      </c>
      <c r="DP798">
        <f>IF($GI798&gt;=11,INDEX($DC:$DC,$GH798+11),"")</f>
      </c>
      <c r="DQ798">
        <f>IF($GI798&gt;=12,INDEX($DC:$DC,$GH798+12),"")</f>
      </c>
      <c r="DR798">
        <f>IF($GI798&gt;=13,INDEX($DC:$DC,$GH798+13),"")</f>
      </c>
      <c r="DS798">
        <f>IF($GI798&gt;=14,INDEX($DC:$DC,$GH798+14),"")</f>
      </c>
      <c r="DT798">
        <f>IF($GI798&gt;=15,INDEX($DC:$DC,$GH798+15),"")</f>
      </c>
      <c r="DU798">
        <f>IF($GI798&gt;=16,INDEX($DC:$DC,$GH798+16),"")</f>
      </c>
      <c r="DV798">
        <f>IF($GI798&gt;=17,INDEX($DC:$DC,$GH798+17),"")</f>
      </c>
      <c r="DW798">
        <f>IF($GI798&gt;=18,INDEX($DC:$DC,$GH798+18),"")</f>
      </c>
      <c r="DX798">
        <f>IF($GI798&gt;=19,INDEX($DC:$DC,$GH798+19),"")</f>
      </c>
      <c r="DY798">
        <f>IF($GI798&gt;=20,INDEX($DC:$DC,$GH798+20),"")</f>
      </c>
      <c r="DZ798">
        <f>IF($GI798&gt;=21,INDEX($DC:$DC,$GH798+21),"")</f>
      </c>
      <c r="EA798">
        <f>IF($GI798&gt;=22,INDEX($DC:$DC,$GH798+22),"")</f>
      </c>
      <c r="EB798">
        <f>IF($GI798&gt;=23,INDEX($DC:$DC,$GH798+23),"")</f>
      </c>
      <c r="EC798">
        <f>IF($GI798&gt;=24,INDEX($DC:$DC,$GH798+24),"")</f>
      </c>
      <c r="ED798">
        <f>IF($GI798&gt;=25,INDEX($DC:$DC,$GH798+25),"")</f>
      </c>
      <c r="EE798">
        <f>IF($GI798&gt;=26,INDEX($DC:$DC,$GH798+26),"")</f>
      </c>
      <c r="EF798">
        <f>IF($GI798&gt;=27,INDEX($DC:$DC,$GH798+27),"")</f>
      </c>
      <c r="EG798">
        <f>IF($GI798&gt;=28,INDEX($DC:$DC,$GH798+28),"")</f>
      </c>
      <c r="EH798">
        <f>IF($GI798&gt;=29,INDEX($DC:$DC,$GH798+29),"")</f>
      </c>
      <c r="EI798">
        <f>IF($GI798&gt;=30,INDEX($DC:$DC,$GH798+30),"")</f>
      </c>
      <c r="EJ798">
        <f>IF($GI798&gt;=31,INDEX($DC:$DC,$GH798+31),"")</f>
      </c>
      <c r="EK798">
        <f>IF($GI798&gt;=32,INDEX($DC:$DC,$GH798+32),"")</f>
      </c>
      <c r="EL798">
        <f>IF($GI798&gt;=33,INDEX($DC:$DC,$GH798+33),"")</f>
      </c>
      <c r="EM798">
        <f>IF($GI798&gt;=34,INDEX($DC:$DC,$GH798+34),"")</f>
      </c>
      <c r="EN798">
        <f>IF($GI798&gt;=35,INDEX($DC:$DC,$GH798+35),"")</f>
      </c>
      <c r="EO798">
        <f>IF($GI798&gt;=36,INDEX($DC:$DC,$GH798+36),"")</f>
      </c>
      <c r="EP798">
        <f>IF($GI798&gt;=37,INDEX($DC:$DC,$GH798+37),"")</f>
      </c>
      <c r="EQ798">
        <f>IF($GI798&gt;=38,INDEX($DC:$DC,$GH798+38),"")</f>
      </c>
      <c r="ER798">
        <f>IF($GI798&gt;=39,INDEX($DC:$DC,$GH798+39),"")</f>
      </c>
      <c r="ES798">
        <f>IF($GI798&gt;=40,INDEX($DC:$DC,$GH798+40),"")</f>
      </c>
      <c r="ET798">
        <f>IF($GI798&gt;=1,INDEX($DD:$DD,$GH798+1),"")</f>
      </c>
      <c r="EU798">
        <f>IF($GI798&gt;=2,INDEX($DD:$DD,$GH798+2),"")</f>
      </c>
      <c r="EV798">
        <f>IF($GI798&gt;=3,INDEX($DD:$DD,$GH798+3),"")</f>
      </c>
      <c r="EW798">
        <f>IF($GI798&gt;=4,INDEX($DD:$DD,$GH798+4),"")</f>
      </c>
      <c r="EX798">
        <f>IF($GI798&gt;=5,INDEX($DD:$DD,$GH798+5),"")</f>
      </c>
      <c r="EY798">
        <f>IF($GI798&gt;=6,INDEX($DD:$DD,$GH798+6),"")</f>
      </c>
      <c r="EZ798">
        <f>IF($GI798&gt;=7,INDEX($DD:$DD,$GH798+7),"")</f>
      </c>
      <c r="FA798">
        <f>IF($GI798&gt;=8,INDEX($DD:$DD,$GH798+8),"")</f>
      </c>
      <c r="FB798">
        <f>IF($GI798&gt;=9,INDEX($DD:$DD,$GH798+9),"")</f>
      </c>
      <c r="FC798">
        <f>IF($GI798&gt;=10,INDEX($DD:$DD,$GH798+10),"")</f>
      </c>
      <c r="FD798">
        <f>IF($GI798&gt;=11,INDEX($DD:$DD,$GH798+11),"")</f>
      </c>
      <c r="FE798">
        <f>IF($GI798&gt;=12,INDEX($DD:$DD,$GH798+12),"")</f>
      </c>
      <c r="FF798">
        <f>IF($GI798&gt;=13,INDEX($DD:$DD,$GH798+13),"")</f>
      </c>
      <c r="FG798">
        <f>IF($GI798&gt;=14,INDEX($DD:$DD,$GH798+14),"")</f>
      </c>
      <c r="FH798">
        <f>IF($GI798&gt;=15,INDEX($DD:$DD,$GH798+15),"")</f>
      </c>
      <c r="FI798">
        <f>IF($GI798&gt;=16,INDEX($DD:$DD,$GH798+16),"")</f>
      </c>
      <c r="FJ798">
        <f>IF($GI798&gt;=17,INDEX($DD:$DD,$GH798+17),"")</f>
      </c>
      <c r="FK798">
        <f>IF($GI798&gt;=18,INDEX($DD:$DD,$GH798+18),"")</f>
      </c>
      <c r="FL798">
        <f>IF($GI798&gt;=19,INDEX($DD:$DD,$GH798+19),"")</f>
      </c>
      <c r="FM798">
        <f>IF($GI798&gt;=20,INDEX($DD:$DD,$GH798+20),"")</f>
      </c>
      <c r="FN798">
        <f>IF($GI798&gt;=21,INDEX($DD:$DD,$GH798+21),"")</f>
      </c>
      <c r="FO798">
        <f>IF($GI798&gt;=22,INDEX($DD:$DD,$GH798+22),"")</f>
      </c>
      <c r="FP798">
        <f>IF($GI798&gt;=23,INDEX($DD:$DD,$GH798+23),"")</f>
      </c>
      <c r="FQ798">
        <f>IF($GI798&gt;=24,INDEX($DD:$DD,$GH798+24),"")</f>
      </c>
      <c r="FR798">
        <f>IF($GI798&gt;=25,INDEX($DD:$DD,$GH798+25),"")</f>
      </c>
      <c r="FS798">
        <f>IF($GI798&gt;=26,INDEX($DD:$DD,$GH798+26),"")</f>
      </c>
      <c r="FT798">
        <f>IF($GI798&gt;=27,INDEX($DD:$DD,$GH798+27),"")</f>
      </c>
      <c r="FU798">
        <f>IF($GI798&gt;=28,INDEX($DD:$DD,$GH798+28),"")</f>
      </c>
      <c r="FV798">
        <f>IF($GI798&gt;=29,INDEX($DD:$DD,$GH798+29),"")</f>
      </c>
      <c r="FW798">
        <f>IF($GI798&gt;=30,INDEX($DD:$DD,$GH798+30),"")</f>
      </c>
      <c r="FX798">
        <f>IF($GI798&gt;=31,INDEX($DD:$DD,$GH798+31),"")</f>
      </c>
      <c r="FY798">
        <f>IF($GI798&gt;=32,INDEX($DD:$DD,$GH798+32),"")</f>
      </c>
      <c r="FZ798">
        <f>IF($GI798&gt;=33,INDEX($DD:$DD,$GH798+33),"")</f>
      </c>
      <c r="GA798">
        <f>IF($GI798&gt;=34,INDEX($DD:$DD,$GH798+34),"")</f>
      </c>
      <c r="GB798">
        <f>IF($GI798&gt;=35,INDEX($DD:$DD,$GH798+35),"")</f>
      </c>
      <c r="GC798">
        <f>IF($GI798&gt;=36,INDEX($DD:$DD,$GH798+36),"")</f>
      </c>
      <c r="GD798">
        <f>IF($GI798&gt;=37,INDEX($DD:$DD,$GH798+37),"")</f>
      </c>
      <c r="GE798">
        <f>IF($GI798&gt;=38,INDEX($DD:$DD,$GH798+38),"")</f>
      </c>
      <c r="GF798">
        <f>IF($GI798&gt;=39,INDEX($DD:$DD,$GH798+39),"")</f>
      </c>
      <c r="GG798">
        <f>IF($GI798&gt;=40,INDEX($DD:$DD,$GH798+40),"")</f>
      </c>
      <c r="GH798">
        <f>IFERROR(MATCH($DB798,$DC$2:$DC$148,0)+1,0)</f>
      </c>
      <c r="GI798">
        <f>IFERROR(INDEX($DE$2:$DE$148,MATCH($DB798,$DC$2:$DC$148,0)),0)</f>
      </c>
      <c r="GJ798">
        <f>IFERROR(MATCH($S798,$DF$798:$ES$798,0),0)</f>
      </c>
      <c r="GK798">
        <f>IF($GJ798&gt;0,INDEX($ET$798:$GG$798,$GJ798),"")</f>
      </c>
      <c r="GN798">
        <f>IF($IW798&gt;=1,INDEX($GL:$GL,$IV798+1),"")</f>
      </c>
      <c r="GO798">
        <f>IF($IW798&gt;=2,INDEX($GL:$GL,$IV798+2),"")</f>
      </c>
      <c r="GP798">
        <f>IF($IW798&gt;=3,INDEX($GL:$GL,$IV798+3),"")</f>
      </c>
      <c r="GQ798">
        <f>IF($IW798&gt;=4,INDEX($GL:$GL,$IV798+4),"")</f>
      </c>
      <c r="GR798">
        <f>IF($IW798&gt;=5,INDEX($GL:$GL,$IV798+5),"")</f>
      </c>
      <c r="GS798">
        <f>IF($IW798&gt;=6,INDEX($GL:$GL,$IV798+6),"")</f>
      </c>
      <c r="GT798">
        <f>IF($IW798&gt;=7,INDEX($GL:$GL,$IV798+7),"")</f>
      </c>
      <c r="GU798">
        <f>IF($IW798&gt;=8,INDEX($GL:$GL,$IV798+8),"")</f>
      </c>
      <c r="GV798">
        <f>IF($IW798&gt;=9,INDEX($GL:$GL,$IV798+9),"")</f>
      </c>
      <c r="GW798">
        <f>IF($IW798&gt;=10,INDEX($GL:$GL,$IV798+10),"")</f>
      </c>
      <c r="GX798">
        <f>IF($IW798&gt;=11,INDEX($GL:$GL,$IV798+11),"")</f>
      </c>
      <c r="GY798">
        <f>IF($IW798&gt;=12,INDEX($GL:$GL,$IV798+12),"")</f>
      </c>
      <c r="GZ798">
        <f>IF($IW798&gt;=13,INDEX($GL:$GL,$IV798+13),"")</f>
      </c>
      <c r="HA798">
        <f>IF($IW798&gt;=14,INDEX($GL:$GL,$IV798+14),"")</f>
      </c>
      <c r="HB798">
        <f>IF($IW798&gt;=15,INDEX($GL:$GL,$IV798+15),"")</f>
      </c>
      <c r="HC798">
        <f>IF($IW798&gt;=16,INDEX($GL:$GL,$IV798+16),"")</f>
      </c>
      <c r="HD798">
        <f>IF($IW798&gt;=17,INDEX($GL:$GL,$IV798+17),"")</f>
      </c>
      <c r="HE798">
        <f>IF($IW798&gt;=18,INDEX($GL:$GL,$IV798+18),"")</f>
      </c>
      <c r="HF798">
        <f>IF($IW798&gt;=19,INDEX($GL:$GL,$IV798+19),"")</f>
      </c>
      <c r="HG798">
        <f>IF($IW798&gt;=20,INDEX($GL:$GL,$IV798+20),"")</f>
      </c>
      <c r="HH798">
        <f>IF($IW798&gt;=21,INDEX($GL:$GL,$IV798+21),"")</f>
      </c>
      <c r="HI798">
        <f>IF($IW798&gt;=22,INDEX($GL:$GL,$IV798+22),"")</f>
      </c>
      <c r="HJ798">
        <f>IF($IW798&gt;=23,INDEX($GL:$GL,$IV798+23),"")</f>
      </c>
      <c r="HK798">
        <f>IF($IW798&gt;=24,INDEX($GL:$GL,$IV798+24),"")</f>
      </c>
      <c r="HL798">
        <f>IF($IW798&gt;=25,INDEX($GL:$GL,$IV798+25),"")</f>
      </c>
      <c r="HM798">
        <f>IF($IW798&gt;=26,INDEX($GL:$GL,$IV798+26),"")</f>
      </c>
      <c r="HN798">
        <f>IF($IW798&gt;=27,INDEX($GL:$GL,$IV798+27),"")</f>
      </c>
      <c r="HO798">
        <f>IF($IW798&gt;=28,INDEX($GL:$GL,$IV798+28),"")</f>
      </c>
      <c r="HP798">
        <f>IF($IW798&gt;=29,INDEX($GL:$GL,$IV798+29),"")</f>
      </c>
      <c r="HQ798">
        <f>IF($IW798&gt;=30,INDEX($GL:$GL,$IV798+30),"")</f>
      </c>
      <c r="HR798">
        <f>IF($IW798&gt;=31,INDEX($GL:$GL,$IV798+31),"")</f>
      </c>
      <c r="HS798">
        <f>IF($IW798&gt;=32,INDEX($GL:$GL,$IV798+32),"")</f>
      </c>
      <c r="HT798">
        <f>IF($IW798&gt;=33,INDEX($GL:$GL,$IV798+33),"")</f>
      </c>
      <c r="HU798">
        <f>IF($IW798&gt;=34,INDEX($GL:$GL,$IV798+34),"")</f>
      </c>
      <c r="HV798">
        <f>IF($IW798&gt;=35,INDEX($GL:$GL,$IV798+35),"")</f>
      </c>
      <c r="HW798">
        <f>IF($IW798&gt;=36,INDEX($GL:$GL,$IV798+36),"")</f>
      </c>
      <c r="HX798">
        <f>IF($IW798&gt;=37,INDEX($GL:$GL,$IV798+37),"")</f>
      </c>
      <c r="HY798">
        <f>IF($IW798&gt;=38,INDEX($GL:$GL,$IV798+38),"")</f>
      </c>
      <c r="HZ798">
        <f>IF($IW798&gt;=39,INDEX($GL:$GL,$IV798+39),"")</f>
      </c>
      <c r="IA798">
        <f>IF($IW798&gt;=40,INDEX($GL:$GL,$IV798+40),"")</f>
      </c>
      <c r="IB798">
        <f>IF($IW798&gt;=41,INDEX($GL:$GL,$IV798+41),"")</f>
      </c>
      <c r="IC798">
        <f>IF($IW798&gt;=42,INDEX($GL:$GL,$IV798+42),"")</f>
      </c>
      <c r="ID798">
        <f>IF($IW798&gt;=43,INDEX($GL:$GL,$IV798+43),"")</f>
      </c>
      <c r="IE798">
        <f>IF($IW798&gt;=44,INDEX($GL:$GL,$IV798+44),"")</f>
      </c>
      <c r="IF798">
        <f>IF($IW798&gt;=45,INDEX($GL:$GL,$IV798+45),"")</f>
      </c>
      <c r="IG798">
        <f>IF($IW798&gt;=46,INDEX($GL:$GL,$IV798+46),"")</f>
      </c>
      <c r="IH798">
        <f>IF($IW798&gt;=47,INDEX($GL:$GL,$IV798+47),"")</f>
      </c>
      <c r="II798">
        <f>IF($IW798&gt;=48,INDEX($GL:$GL,$IV798+48),"")</f>
      </c>
      <c r="IJ798">
        <f>IF($IW798&gt;=49,INDEX($GL:$GL,$IV798+49),"")</f>
      </c>
      <c r="IK798">
        <f>IF($IW798&gt;=50,INDEX($GL:$GL,$IV798+50),"")</f>
      </c>
      <c r="IL798">
        <f>IF($IW798&gt;=51,INDEX($GL:$GL,$IV798+51),"")</f>
      </c>
      <c r="IM798">
        <f>IF($IW798&gt;=52,INDEX($GL:$GL,$IV798+52),"")</f>
      </c>
      <c r="IN798">
        <f>IF($IW798&gt;=53,INDEX($GL:$GL,$IV798+53),"")</f>
      </c>
      <c r="IO798">
        <f>IF($IW798&gt;=54,INDEX($GL:$GL,$IV798+54),"")</f>
      </c>
      <c r="IP798">
        <f>IF($IW798&gt;=55,INDEX($GL:$GL,$IV798+55),"")</f>
      </c>
      <c r="IQ798">
        <f>IF($IW798&gt;=56,INDEX($GL:$GL,$IV798+56),"")</f>
      </c>
      <c r="IR798">
        <f>IF($IW798&gt;=57,INDEX($GL:$GL,$IV798+57),"")</f>
      </c>
      <c r="IS798">
        <f>IF($IW798&gt;=58,INDEX($GL:$GL,$IV798+58),"")</f>
      </c>
      <c r="IT798">
        <f>IF($IW798&gt;=59,INDEX($GL:$GL,$IV798+59),"")</f>
      </c>
      <c r="IU798">
        <f>IF($IW798&gt;=60,INDEX($GL:$GL,$IV798+60),"")</f>
      </c>
      <c r="IV798">
        <f>IFERROR(MATCH($GK798,$GL$2:$GL$324,0)+1,0)</f>
      </c>
      <c r="IW798">
        <f>IFERROR(INDEX($GM$2:$GM$324,MATCH($GK798,$GL$2:$GL$324,0)),0)</f>
      </c>
      <c r="IX798" t="s">
        <v>34</v>
      </c>
      <c r="IY798" t="s">
        <v>34</v>
      </c>
    </row>
    <row r="799" spans="1:259" x14ac:dyDescent="0.25">
      <c r="K799">
        <f>IF(OR($N799="",$J799=""),"",IFERROR($N799/$J799,0))</f>
      </c>
      <c r="L799">
        <f>IF($N799="","",
SUM($M799,$O799,$T799,$P799,$R799)*
(1-IF($U799="",0,VALUE($U799)/100)))</f>
      </c>
      <c r="M799">
        <f>IF($N799="","",$N799)</f>
      </c>
      <c r="O799">
        <f>IF($N799="","",
IF($H799="","",
IF(ISNUMBER(SEARCH("exempt",LOWER($H799))),0,
$N799*(VALUE(SUBSTITUTE($H799,"%",""))/100))))</f>
      </c>
      <c r="V799">
        <f>IFERROR(IF(FIND(" - ",$E799)&gt;0,MID($E799,FIND(" - ",$E799)+3,LEN($E799)),""),"")</f>
      </c>
      <c r="AE799" t="s">
        <v>1380</v>
      </c>
      <c r="AJ799">
        <f>IFERROR(LEFT($E799,FIND(" - ",$E799)-1),$E799)</f>
      </c>
      <c r="AM799">
        <f>IF($CB799&gt;=1,INDEX($AK:$AK,$CA799+1),"")</f>
      </c>
      <c r="AN799">
        <f>IF($CB799&gt;=2,INDEX($AK:$AK,$CA799+2),"")</f>
      </c>
      <c r="AO799">
        <f>IF($CB799&gt;=3,INDEX($AK:$AK,$CA799+3),"")</f>
      </c>
      <c r="AP799">
        <f>IF($CB799&gt;=4,INDEX($AK:$AK,$CA799+4),"")</f>
      </c>
      <c r="AQ799">
        <f>IF($CB799&gt;=5,INDEX($AK:$AK,$CA799+5),"")</f>
      </c>
      <c r="AR799">
        <f>IF($CB799&gt;=6,INDEX($AK:$AK,$CA799+6),"")</f>
      </c>
      <c r="AS799">
        <f>IF($CB799&gt;=7,INDEX($AK:$AK,$CA799+7),"")</f>
      </c>
      <c r="AT799">
        <f>IF($CB799&gt;=8,INDEX($AK:$AK,$CA799+8),"")</f>
      </c>
      <c r="AU799">
        <f>IF($CB799&gt;=9,INDEX($AK:$AK,$CA799+9),"")</f>
      </c>
      <c r="AV799">
        <f>IF($CB799&gt;=10,INDEX($AK:$AK,$CA799+10),"")</f>
      </c>
      <c r="AW799">
        <f>IF($CB799&gt;=11,INDEX($AK:$AK,$CA799+11),"")</f>
      </c>
      <c r="AX799">
        <f>IF($CB799&gt;=12,INDEX($AK:$AK,$CA799+12),"")</f>
      </c>
      <c r="AY799">
        <f>IF($CB799&gt;=13,INDEX($AK:$AK,$CA799+13),"")</f>
      </c>
      <c r="AZ799">
        <f>IF($CB799&gt;=14,INDEX($AK:$AK,$CA799+14),"")</f>
      </c>
      <c r="BA799">
        <f>IF($CB799&gt;=15,INDEX($AK:$AK,$CA799+15),"")</f>
      </c>
      <c r="BB799">
        <f>IF($CB799&gt;=16,INDEX($AK:$AK,$CA799+16),"")</f>
      </c>
      <c r="BC799">
        <f>IF($CB799&gt;=17,INDEX($AK:$AK,$CA799+17),"")</f>
      </c>
      <c r="BD799">
        <f>IF($CB799&gt;=18,INDEX($AK:$AK,$CA799+18),"")</f>
      </c>
      <c r="BE799">
        <f>IF($CB799&gt;=19,INDEX($AK:$AK,$CA799+19),"")</f>
      </c>
      <c r="BF799">
        <f>IF($CB799&gt;=20,INDEX($AK:$AK,$CA799+20),"")</f>
      </c>
      <c r="BG799">
        <f>IF($CB799&gt;=21,INDEX($AK:$AK,$CA799+21),"")</f>
      </c>
      <c r="BH799">
        <f>IF($CB799&gt;=22,INDEX($AK:$AK,$CA799+22),"")</f>
      </c>
      <c r="BI799">
        <f>IF($CB799&gt;=23,INDEX($AK:$AK,$CA799+23),"")</f>
      </c>
      <c r="BJ799">
        <f>IF($CB799&gt;=24,INDEX($AK:$AK,$CA799+24),"")</f>
      </c>
      <c r="BK799">
        <f>IF($CB799&gt;=25,INDEX($AK:$AK,$CA799+25),"")</f>
      </c>
      <c r="BL799">
        <f>IF($CB799&gt;=26,INDEX($AK:$AK,$CA799+26),"")</f>
      </c>
      <c r="BM799">
        <f>IF($CB799&gt;=27,INDEX($AK:$AK,$CA799+27),"")</f>
      </c>
      <c r="BN799">
        <f>IF($CB799&gt;=28,INDEX($AK:$AK,$CA799+28),"")</f>
      </c>
      <c r="BO799">
        <f>IF($CB799&gt;=29,INDEX($AK:$AK,$CA799+29),"")</f>
      </c>
      <c r="BP799">
        <f>IF($CB799&gt;=30,INDEX($AK:$AK,$CA799+30),"")</f>
      </c>
      <c r="BQ799">
        <f>IF($CB799&gt;=31,INDEX($AK:$AK,$CA799+31),"")</f>
      </c>
      <c r="BR799">
        <f>IF($CB799&gt;=32,INDEX($AK:$AK,$CA799+32),"")</f>
      </c>
      <c r="BS799">
        <f>IF($CB799&gt;=33,INDEX($AK:$AK,$CA799+33),"")</f>
      </c>
      <c r="BT799">
        <f>IF($CB799&gt;=34,INDEX($AK:$AK,$CA799+34),"")</f>
      </c>
      <c r="BU799">
        <f>IF($CB799&gt;=35,INDEX($AK:$AK,$CA799+35),"")</f>
      </c>
      <c r="BV799">
        <f>IF($CB799&gt;=36,INDEX($AK:$AK,$CA799+36),"")</f>
      </c>
      <c r="BW799">
        <f>IF($CB799&gt;=37,INDEX($AK:$AK,$CA799+37),"")</f>
      </c>
      <c r="BX799">
        <f>IF($CB799&gt;=38,INDEX($AK:$AK,$CA799+38),"")</f>
      </c>
      <c r="BY799">
        <f>IF($CB799&gt;=39,INDEX($AK:$AK,$CA799+39),"")</f>
      </c>
      <c r="BZ799">
        <f>IF($CB799&gt;=40,INDEX($AK:$AK,$CA799+40),"")</f>
      </c>
      <c r="CA799">
        <f>IFERROR(MATCH($AJ799,$AK$2:$AK$134,0)+1,0)</f>
      </c>
      <c r="CB799">
        <f>IFERROR(INDEX($AL$2:$AL$134,MATCH($AJ799,$AK$2:$AK$134,0)),0)</f>
      </c>
      <c r="CC799">
        <f>IFERROR(LEFT($F799,FIND(" - ",$F799)-1),$F799)</f>
      </c>
      <c r="CF799">
        <f>IF($DA799&gt;=1,INDEX($CD:$CD,$CZ799+1),"")</f>
      </c>
      <c r="CG799">
        <f>IF($DA799&gt;=2,INDEX($CD:$CD,$CZ799+2),"")</f>
      </c>
      <c r="CH799">
        <f>IF($DA799&gt;=3,INDEX($CD:$CD,$CZ799+3),"")</f>
      </c>
      <c r="CI799">
        <f>IF($DA799&gt;=4,INDEX($CD:$CD,$CZ799+4),"")</f>
      </c>
      <c r="CJ799">
        <f>IF($DA799&gt;=5,INDEX($CD:$CD,$CZ799+5),"")</f>
      </c>
      <c r="CK799">
        <f>IF($DA799&gt;=6,INDEX($CD:$CD,$CZ799+6),"")</f>
      </c>
      <c r="CL799">
        <f>IF($DA799&gt;=7,INDEX($CD:$CD,$CZ799+7),"")</f>
      </c>
      <c r="CM799">
        <f>IF($DA799&gt;=8,INDEX($CD:$CD,$CZ799+8),"")</f>
      </c>
      <c r="CN799">
        <f>IF($DA799&gt;=9,INDEX($CD:$CD,$CZ799+9),"")</f>
      </c>
      <c r="CO799">
        <f>IF($DA799&gt;=10,INDEX($CD:$CD,$CZ799+10),"")</f>
      </c>
      <c r="CP799">
        <f>IF($DA799&gt;=11,INDEX($CD:$CD,$CZ799+11),"")</f>
      </c>
      <c r="CQ799">
        <f>IF($DA799&gt;=12,INDEX($CD:$CD,$CZ799+12),"")</f>
      </c>
      <c r="CR799">
        <f>IF($DA799&gt;=13,INDEX($CD:$CD,$CZ799+13),"")</f>
      </c>
      <c r="CS799">
        <f>IF($DA799&gt;=14,INDEX($CD:$CD,$CZ799+14),"")</f>
      </c>
      <c r="CT799">
        <f>IF($DA799&gt;=15,INDEX($CD:$CD,$CZ799+15),"")</f>
      </c>
      <c r="CU799">
        <f>IF($DA799&gt;=16,INDEX($CD:$CD,$CZ799+16),"")</f>
      </c>
      <c r="CV799">
        <f>IF($DA799&gt;=17,INDEX($CD:$CD,$CZ799+17),"")</f>
      </c>
      <c r="CW799">
        <f>IF($DA799&gt;=18,INDEX($CD:$CD,$CZ799+18),"")</f>
      </c>
      <c r="CX799">
        <f>IF($DA799&gt;=19,INDEX($CD:$CD,$CZ799+19),"")</f>
      </c>
      <c r="CY799">
        <f>IF($DA799&gt;=20,INDEX($CD:$CD,$CZ799+20),"")</f>
      </c>
      <c r="CZ799">
        <f>IFERROR(MATCH($CC799,$CD$2:$CD$263,0)+1,0)</f>
      </c>
      <c r="DA799">
        <f>IFERROR(INDEX($CE$2:$CE$263,MATCH($CC799,$CD$2:$CD$263,0)),0)</f>
      </c>
      <c r="DB799">
        <f>IFERROR(INDEX($AI:$AI,MATCH($H799,$AH:$AH,0))&amp;"","")</f>
      </c>
      <c r="DF799">
        <f>IF($GI799&gt;=1,INDEX($DC:$DC,$GH799+1),"")</f>
      </c>
      <c r="DG799">
        <f>IF($GI799&gt;=2,INDEX($DC:$DC,$GH799+2),"")</f>
      </c>
      <c r="DH799">
        <f>IF($GI799&gt;=3,INDEX($DC:$DC,$GH799+3),"")</f>
      </c>
      <c r="DI799">
        <f>IF($GI799&gt;=4,INDEX($DC:$DC,$GH799+4),"")</f>
      </c>
      <c r="DJ799">
        <f>IF($GI799&gt;=5,INDEX($DC:$DC,$GH799+5),"")</f>
      </c>
      <c r="DK799">
        <f>IF($GI799&gt;=6,INDEX($DC:$DC,$GH799+6),"")</f>
      </c>
      <c r="DL799">
        <f>IF($GI799&gt;=7,INDEX($DC:$DC,$GH799+7),"")</f>
      </c>
      <c r="DM799">
        <f>IF($GI799&gt;=8,INDEX($DC:$DC,$GH799+8),"")</f>
      </c>
      <c r="DN799">
        <f>IF($GI799&gt;=9,INDEX($DC:$DC,$GH799+9),"")</f>
      </c>
      <c r="DO799">
        <f>IF($GI799&gt;=10,INDEX($DC:$DC,$GH799+10),"")</f>
      </c>
      <c r="DP799">
        <f>IF($GI799&gt;=11,INDEX($DC:$DC,$GH799+11),"")</f>
      </c>
      <c r="DQ799">
        <f>IF($GI799&gt;=12,INDEX($DC:$DC,$GH799+12),"")</f>
      </c>
      <c r="DR799">
        <f>IF($GI799&gt;=13,INDEX($DC:$DC,$GH799+13),"")</f>
      </c>
      <c r="DS799">
        <f>IF($GI799&gt;=14,INDEX($DC:$DC,$GH799+14),"")</f>
      </c>
      <c r="DT799">
        <f>IF($GI799&gt;=15,INDEX($DC:$DC,$GH799+15),"")</f>
      </c>
      <c r="DU799">
        <f>IF($GI799&gt;=16,INDEX($DC:$DC,$GH799+16),"")</f>
      </c>
      <c r="DV799">
        <f>IF($GI799&gt;=17,INDEX($DC:$DC,$GH799+17),"")</f>
      </c>
      <c r="DW799">
        <f>IF($GI799&gt;=18,INDEX($DC:$DC,$GH799+18),"")</f>
      </c>
      <c r="DX799">
        <f>IF($GI799&gt;=19,INDEX($DC:$DC,$GH799+19),"")</f>
      </c>
      <c r="DY799">
        <f>IF($GI799&gt;=20,INDEX($DC:$DC,$GH799+20),"")</f>
      </c>
      <c r="DZ799">
        <f>IF($GI799&gt;=21,INDEX($DC:$DC,$GH799+21),"")</f>
      </c>
      <c r="EA799">
        <f>IF($GI799&gt;=22,INDEX($DC:$DC,$GH799+22),"")</f>
      </c>
      <c r="EB799">
        <f>IF($GI799&gt;=23,INDEX($DC:$DC,$GH799+23),"")</f>
      </c>
      <c r="EC799">
        <f>IF($GI799&gt;=24,INDEX($DC:$DC,$GH799+24),"")</f>
      </c>
      <c r="ED799">
        <f>IF($GI799&gt;=25,INDEX($DC:$DC,$GH799+25),"")</f>
      </c>
      <c r="EE799">
        <f>IF($GI799&gt;=26,INDEX($DC:$DC,$GH799+26),"")</f>
      </c>
      <c r="EF799">
        <f>IF($GI799&gt;=27,INDEX($DC:$DC,$GH799+27),"")</f>
      </c>
      <c r="EG799">
        <f>IF($GI799&gt;=28,INDEX($DC:$DC,$GH799+28),"")</f>
      </c>
      <c r="EH799">
        <f>IF($GI799&gt;=29,INDEX($DC:$DC,$GH799+29),"")</f>
      </c>
      <c r="EI799">
        <f>IF($GI799&gt;=30,INDEX($DC:$DC,$GH799+30),"")</f>
      </c>
      <c r="EJ799">
        <f>IF($GI799&gt;=31,INDEX($DC:$DC,$GH799+31),"")</f>
      </c>
      <c r="EK799">
        <f>IF($GI799&gt;=32,INDEX($DC:$DC,$GH799+32),"")</f>
      </c>
      <c r="EL799">
        <f>IF($GI799&gt;=33,INDEX($DC:$DC,$GH799+33),"")</f>
      </c>
      <c r="EM799">
        <f>IF($GI799&gt;=34,INDEX($DC:$DC,$GH799+34),"")</f>
      </c>
      <c r="EN799">
        <f>IF($GI799&gt;=35,INDEX($DC:$DC,$GH799+35),"")</f>
      </c>
      <c r="EO799">
        <f>IF($GI799&gt;=36,INDEX($DC:$DC,$GH799+36),"")</f>
      </c>
      <c r="EP799">
        <f>IF($GI799&gt;=37,INDEX($DC:$DC,$GH799+37),"")</f>
      </c>
      <c r="EQ799">
        <f>IF($GI799&gt;=38,INDEX($DC:$DC,$GH799+38),"")</f>
      </c>
      <c r="ER799">
        <f>IF($GI799&gt;=39,INDEX($DC:$DC,$GH799+39),"")</f>
      </c>
      <c r="ES799">
        <f>IF($GI799&gt;=40,INDEX($DC:$DC,$GH799+40),"")</f>
      </c>
      <c r="ET799">
        <f>IF($GI799&gt;=1,INDEX($DD:$DD,$GH799+1),"")</f>
      </c>
      <c r="EU799">
        <f>IF($GI799&gt;=2,INDEX($DD:$DD,$GH799+2),"")</f>
      </c>
      <c r="EV799">
        <f>IF($GI799&gt;=3,INDEX($DD:$DD,$GH799+3),"")</f>
      </c>
      <c r="EW799">
        <f>IF($GI799&gt;=4,INDEX($DD:$DD,$GH799+4),"")</f>
      </c>
      <c r="EX799">
        <f>IF($GI799&gt;=5,INDEX($DD:$DD,$GH799+5),"")</f>
      </c>
      <c r="EY799">
        <f>IF($GI799&gt;=6,INDEX($DD:$DD,$GH799+6),"")</f>
      </c>
      <c r="EZ799">
        <f>IF($GI799&gt;=7,INDEX($DD:$DD,$GH799+7),"")</f>
      </c>
      <c r="FA799">
        <f>IF($GI799&gt;=8,INDEX($DD:$DD,$GH799+8),"")</f>
      </c>
      <c r="FB799">
        <f>IF($GI799&gt;=9,INDEX($DD:$DD,$GH799+9),"")</f>
      </c>
      <c r="FC799">
        <f>IF($GI799&gt;=10,INDEX($DD:$DD,$GH799+10),"")</f>
      </c>
      <c r="FD799">
        <f>IF($GI799&gt;=11,INDEX($DD:$DD,$GH799+11),"")</f>
      </c>
      <c r="FE799">
        <f>IF($GI799&gt;=12,INDEX($DD:$DD,$GH799+12),"")</f>
      </c>
      <c r="FF799">
        <f>IF($GI799&gt;=13,INDEX($DD:$DD,$GH799+13),"")</f>
      </c>
      <c r="FG799">
        <f>IF($GI799&gt;=14,INDEX($DD:$DD,$GH799+14),"")</f>
      </c>
      <c r="FH799">
        <f>IF($GI799&gt;=15,INDEX($DD:$DD,$GH799+15),"")</f>
      </c>
      <c r="FI799">
        <f>IF($GI799&gt;=16,INDEX($DD:$DD,$GH799+16),"")</f>
      </c>
      <c r="FJ799">
        <f>IF($GI799&gt;=17,INDEX($DD:$DD,$GH799+17),"")</f>
      </c>
      <c r="FK799">
        <f>IF($GI799&gt;=18,INDEX($DD:$DD,$GH799+18),"")</f>
      </c>
      <c r="FL799">
        <f>IF($GI799&gt;=19,INDEX($DD:$DD,$GH799+19),"")</f>
      </c>
      <c r="FM799">
        <f>IF($GI799&gt;=20,INDEX($DD:$DD,$GH799+20),"")</f>
      </c>
      <c r="FN799">
        <f>IF($GI799&gt;=21,INDEX($DD:$DD,$GH799+21),"")</f>
      </c>
      <c r="FO799">
        <f>IF($GI799&gt;=22,INDEX($DD:$DD,$GH799+22),"")</f>
      </c>
      <c r="FP799">
        <f>IF($GI799&gt;=23,INDEX($DD:$DD,$GH799+23),"")</f>
      </c>
      <c r="FQ799">
        <f>IF($GI799&gt;=24,INDEX($DD:$DD,$GH799+24),"")</f>
      </c>
      <c r="FR799">
        <f>IF($GI799&gt;=25,INDEX($DD:$DD,$GH799+25),"")</f>
      </c>
      <c r="FS799">
        <f>IF($GI799&gt;=26,INDEX($DD:$DD,$GH799+26),"")</f>
      </c>
      <c r="FT799">
        <f>IF($GI799&gt;=27,INDEX($DD:$DD,$GH799+27),"")</f>
      </c>
      <c r="FU799">
        <f>IF($GI799&gt;=28,INDEX($DD:$DD,$GH799+28),"")</f>
      </c>
      <c r="FV799">
        <f>IF($GI799&gt;=29,INDEX($DD:$DD,$GH799+29),"")</f>
      </c>
      <c r="FW799">
        <f>IF($GI799&gt;=30,INDEX($DD:$DD,$GH799+30),"")</f>
      </c>
      <c r="FX799">
        <f>IF($GI799&gt;=31,INDEX($DD:$DD,$GH799+31),"")</f>
      </c>
      <c r="FY799">
        <f>IF($GI799&gt;=32,INDEX($DD:$DD,$GH799+32),"")</f>
      </c>
      <c r="FZ799">
        <f>IF($GI799&gt;=33,INDEX($DD:$DD,$GH799+33),"")</f>
      </c>
      <c r="GA799">
        <f>IF($GI799&gt;=34,INDEX($DD:$DD,$GH799+34),"")</f>
      </c>
      <c r="GB799">
        <f>IF($GI799&gt;=35,INDEX($DD:$DD,$GH799+35),"")</f>
      </c>
      <c r="GC799">
        <f>IF($GI799&gt;=36,INDEX($DD:$DD,$GH799+36),"")</f>
      </c>
      <c r="GD799">
        <f>IF($GI799&gt;=37,INDEX($DD:$DD,$GH799+37),"")</f>
      </c>
      <c r="GE799">
        <f>IF($GI799&gt;=38,INDEX($DD:$DD,$GH799+38),"")</f>
      </c>
      <c r="GF799">
        <f>IF($GI799&gt;=39,INDEX($DD:$DD,$GH799+39),"")</f>
      </c>
      <c r="GG799">
        <f>IF($GI799&gt;=40,INDEX($DD:$DD,$GH799+40),"")</f>
      </c>
      <c r="GH799">
        <f>IFERROR(MATCH($DB799,$DC$2:$DC$148,0)+1,0)</f>
      </c>
      <c r="GI799">
        <f>IFERROR(INDEX($DE$2:$DE$148,MATCH($DB799,$DC$2:$DC$148,0)),0)</f>
      </c>
      <c r="GJ799">
        <f>IFERROR(MATCH($S799,$DF$799:$ES$799,0),0)</f>
      </c>
      <c r="GK799">
        <f>IF($GJ799&gt;0,INDEX($ET$799:$GG$799,$GJ799),"")</f>
      </c>
      <c r="GN799">
        <f>IF($IW799&gt;=1,INDEX($GL:$GL,$IV799+1),"")</f>
      </c>
      <c r="GO799">
        <f>IF($IW799&gt;=2,INDEX($GL:$GL,$IV799+2),"")</f>
      </c>
      <c r="GP799">
        <f>IF($IW799&gt;=3,INDEX($GL:$GL,$IV799+3),"")</f>
      </c>
      <c r="GQ799">
        <f>IF($IW799&gt;=4,INDEX($GL:$GL,$IV799+4),"")</f>
      </c>
      <c r="GR799">
        <f>IF($IW799&gt;=5,INDEX($GL:$GL,$IV799+5),"")</f>
      </c>
      <c r="GS799">
        <f>IF($IW799&gt;=6,INDEX($GL:$GL,$IV799+6),"")</f>
      </c>
      <c r="GT799">
        <f>IF($IW799&gt;=7,INDEX($GL:$GL,$IV799+7),"")</f>
      </c>
      <c r="GU799">
        <f>IF($IW799&gt;=8,INDEX($GL:$GL,$IV799+8),"")</f>
      </c>
      <c r="GV799">
        <f>IF($IW799&gt;=9,INDEX($GL:$GL,$IV799+9),"")</f>
      </c>
      <c r="GW799">
        <f>IF($IW799&gt;=10,INDEX($GL:$GL,$IV799+10),"")</f>
      </c>
      <c r="GX799">
        <f>IF($IW799&gt;=11,INDEX($GL:$GL,$IV799+11),"")</f>
      </c>
      <c r="GY799">
        <f>IF($IW799&gt;=12,INDEX($GL:$GL,$IV799+12),"")</f>
      </c>
      <c r="GZ799">
        <f>IF($IW799&gt;=13,INDEX($GL:$GL,$IV799+13),"")</f>
      </c>
      <c r="HA799">
        <f>IF($IW799&gt;=14,INDEX($GL:$GL,$IV799+14),"")</f>
      </c>
      <c r="HB799">
        <f>IF($IW799&gt;=15,INDEX($GL:$GL,$IV799+15),"")</f>
      </c>
      <c r="HC799">
        <f>IF($IW799&gt;=16,INDEX($GL:$GL,$IV799+16),"")</f>
      </c>
      <c r="HD799">
        <f>IF($IW799&gt;=17,INDEX($GL:$GL,$IV799+17),"")</f>
      </c>
      <c r="HE799">
        <f>IF($IW799&gt;=18,INDEX($GL:$GL,$IV799+18),"")</f>
      </c>
      <c r="HF799">
        <f>IF($IW799&gt;=19,INDEX($GL:$GL,$IV799+19),"")</f>
      </c>
      <c r="HG799">
        <f>IF($IW799&gt;=20,INDEX($GL:$GL,$IV799+20),"")</f>
      </c>
      <c r="HH799">
        <f>IF($IW799&gt;=21,INDEX($GL:$GL,$IV799+21),"")</f>
      </c>
      <c r="HI799">
        <f>IF($IW799&gt;=22,INDEX($GL:$GL,$IV799+22),"")</f>
      </c>
      <c r="HJ799">
        <f>IF($IW799&gt;=23,INDEX($GL:$GL,$IV799+23),"")</f>
      </c>
      <c r="HK799">
        <f>IF($IW799&gt;=24,INDEX($GL:$GL,$IV799+24),"")</f>
      </c>
      <c r="HL799">
        <f>IF($IW799&gt;=25,INDEX($GL:$GL,$IV799+25),"")</f>
      </c>
      <c r="HM799">
        <f>IF($IW799&gt;=26,INDEX($GL:$GL,$IV799+26),"")</f>
      </c>
      <c r="HN799">
        <f>IF($IW799&gt;=27,INDEX($GL:$GL,$IV799+27),"")</f>
      </c>
      <c r="HO799">
        <f>IF($IW799&gt;=28,INDEX($GL:$GL,$IV799+28),"")</f>
      </c>
      <c r="HP799">
        <f>IF($IW799&gt;=29,INDEX($GL:$GL,$IV799+29),"")</f>
      </c>
      <c r="HQ799">
        <f>IF($IW799&gt;=30,INDEX($GL:$GL,$IV799+30),"")</f>
      </c>
      <c r="HR799">
        <f>IF($IW799&gt;=31,INDEX($GL:$GL,$IV799+31),"")</f>
      </c>
      <c r="HS799">
        <f>IF($IW799&gt;=32,INDEX($GL:$GL,$IV799+32),"")</f>
      </c>
      <c r="HT799">
        <f>IF($IW799&gt;=33,INDEX($GL:$GL,$IV799+33),"")</f>
      </c>
      <c r="HU799">
        <f>IF($IW799&gt;=34,INDEX($GL:$GL,$IV799+34),"")</f>
      </c>
      <c r="HV799">
        <f>IF($IW799&gt;=35,INDEX($GL:$GL,$IV799+35),"")</f>
      </c>
      <c r="HW799">
        <f>IF($IW799&gt;=36,INDEX($GL:$GL,$IV799+36),"")</f>
      </c>
      <c r="HX799">
        <f>IF($IW799&gt;=37,INDEX($GL:$GL,$IV799+37),"")</f>
      </c>
      <c r="HY799">
        <f>IF($IW799&gt;=38,INDEX($GL:$GL,$IV799+38),"")</f>
      </c>
      <c r="HZ799">
        <f>IF($IW799&gt;=39,INDEX($GL:$GL,$IV799+39),"")</f>
      </c>
      <c r="IA799">
        <f>IF($IW799&gt;=40,INDEX($GL:$GL,$IV799+40),"")</f>
      </c>
      <c r="IB799">
        <f>IF($IW799&gt;=41,INDEX($GL:$GL,$IV799+41),"")</f>
      </c>
      <c r="IC799">
        <f>IF($IW799&gt;=42,INDEX($GL:$GL,$IV799+42),"")</f>
      </c>
      <c r="ID799">
        <f>IF($IW799&gt;=43,INDEX($GL:$GL,$IV799+43),"")</f>
      </c>
      <c r="IE799">
        <f>IF($IW799&gt;=44,INDEX($GL:$GL,$IV799+44),"")</f>
      </c>
      <c r="IF799">
        <f>IF($IW799&gt;=45,INDEX($GL:$GL,$IV799+45),"")</f>
      </c>
      <c r="IG799">
        <f>IF($IW799&gt;=46,INDEX($GL:$GL,$IV799+46),"")</f>
      </c>
      <c r="IH799">
        <f>IF($IW799&gt;=47,INDEX($GL:$GL,$IV799+47),"")</f>
      </c>
      <c r="II799">
        <f>IF($IW799&gt;=48,INDEX($GL:$GL,$IV799+48),"")</f>
      </c>
      <c r="IJ799">
        <f>IF($IW799&gt;=49,INDEX($GL:$GL,$IV799+49),"")</f>
      </c>
      <c r="IK799">
        <f>IF($IW799&gt;=50,INDEX($GL:$GL,$IV799+50),"")</f>
      </c>
      <c r="IL799">
        <f>IF($IW799&gt;=51,INDEX($GL:$GL,$IV799+51),"")</f>
      </c>
      <c r="IM799">
        <f>IF($IW799&gt;=52,INDEX($GL:$GL,$IV799+52),"")</f>
      </c>
      <c r="IN799">
        <f>IF($IW799&gt;=53,INDEX($GL:$GL,$IV799+53),"")</f>
      </c>
      <c r="IO799">
        <f>IF($IW799&gt;=54,INDEX($GL:$GL,$IV799+54),"")</f>
      </c>
      <c r="IP799">
        <f>IF($IW799&gt;=55,INDEX($GL:$GL,$IV799+55),"")</f>
      </c>
      <c r="IQ799">
        <f>IF($IW799&gt;=56,INDEX($GL:$GL,$IV799+56),"")</f>
      </c>
      <c r="IR799">
        <f>IF($IW799&gt;=57,INDEX($GL:$GL,$IV799+57),"")</f>
      </c>
      <c r="IS799">
        <f>IF($IW799&gt;=58,INDEX($GL:$GL,$IV799+58),"")</f>
      </c>
      <c r="IT799">
        <f>IF($IW799&gt;=59,INDEX($GL:$GL,$IV799+59),"")</f>
      </c>
      <c r="IU799">
        <f>IF($IW799&gt;=60,INDEX($GL:$GL,$IV799+60),"")</f>
      </c>
      <c r="IV799">
        <f>IFERROR(MATCH($GK799,$GL$2:$GL$324,0)+1,0)</f>
      </c>
      <c r="IW799">
        <f>IFERROR(INDEX($GM$2:$GM$324,MATCH($GK799,$GL$2:$GL$324,0)),0)</f>
      </c>
      <c r="IX799" t="s">
        <v>34</v>
      </c>
      <c r="IY799" t="s">
        <v>34</v>
      </c>
    </row>
    <row r="800" spans="1:259" x14ac:dyDescent="0.25">
      <c r="K800">
        <f>IF(OR($N800="",$J800=""),"",IFERROR($N800/$J800,0))</f>
      </c>
      <c r="L800">
        <f>IF($N800="","",
SUM($M800,$O800,$T800,$P800,$R800)*
(1-IF($U800="",0,VALUE($U800)/100)))</f>
      </c>
      <c r="M800">
        <f>IF($N800="","",$N800)</f>
      </c>
      <c r="O800">
        <f>IF($N800="","",
IF($H800="","",
IF(ISNUMBER(SEARCH("exempt",LOWER($H800))),0,
$N800*(VALUE(SUBSTITUTE($H800,"%",""))/100))))</f>
      </c>
      <c r="V800">
        <f>IFERROR(IF(FIND(" - ",$E800)&gt;0,MID($E800,FIND(" - ",$E800)+3,LEN($E800)),""),"")</f>
      </c>
      <c r="AE800" t="s">
        <v>1381</v>
      </c>
      <c r="AJ800">
        <f>IFERROR(LEFT($E800,FIND(" - ",$E800)-1),$E800)</f>
      </c>
      <c r="AM800">
        <f>IF($CB800&gt;=1,INDEX($AK:$AK,$CA800+1),"")</f>
      </c>
      <c r="AN800">
        <f>IF($CB800&gt;=2,INDEX($AK:$AK,$CA800+2),"")</f>
      </c>
      <c r="AO800">
        <f>IF($CB800&gt;=3,INDEX($AK:$AK,$CA800+3),"")</f>
      </c>
      <c r="AP800">
        <f>IF($CB800&gt;=4,INDEX($AK:$AK,$CA800+4),"")</f>
      </c>
      <c r="AQ800">
        <f>IF($CB800&gt;=5,INDEX($AK:$AK,$CA800+5),"")</f>
      </c>
      <c r="AR800">
        <f>IF($CB800&gt;=6,INDEX($AK:$AK,$CA800+6),"")</f>
      </c>
      <c r="AS800">
        <f>IF($CB800&gt;=7,INDEX($AK:$AK,$CA800+7),"")</f>
      </c>
      <c r="AT800">
        <f>IF($CB800&gt;=8,INDEX($AK:$AK,$CA800+8),"")</f>
      </c>
      <c r="AU800">
        <f>IF($CB800&gt;=9,INDEX($AK:$AK,$CA800+9),"")</f>
      </c>
      <c r="AV800">
        <f>IF($CB800&gt;=10,INDEX($AK:$AK,$CA800+10),"")</f>
      </c>
      <c r="AW800">
        <f>IF($CB800&gt;=11,INDEX($AK:$AK,$CA800+11),"")</f>
      </c>
      <c r="AX800">
        <f>IF($CB800&gt;=12,INDEX($AK:$AK,$CA800+12),"")</f>
      </c>
      <c r="AY800">
        <f>IF($CB800&gt;=13,INDEX($AK:$AK,$CA800+13),"")</f>
      </c>
      <c r="AZ800">
        <f>IF($CB800&gt;=14,INDEX($AK:$AK,$CA800+14),"")</f>
      </c>
      <c r="BA800">
        <f>IF($CB800&gt;=15,INDEX($AK:$AK,$CA800+15),"")</f>
      </c>
      <c r="BB800">
        <f>IF($CB800&gt;=16,INDEX($AK:$AK,$CA800+16),"")</f>
      </c>
      <c r="BC800">
        <f>IF($CB800&gt;=17,INDEX($AK:$AK,$CA800+17),"")</f>
      </c>
      <c r="BD800">
        <f>IF($CB800&gt;=18,INDEX($AK:$AK,$CA800+18),"")</f>
      </c>
      <c r="BE800">
        <f>IF($CB800&gt;=19,INDEX($AK:$AK,$CA800+19),"")</f>
      </c>
      <c r="BF800">
        <f>IF($CB800&gt;=20,INDEX($AK:$AK,$CA800+20),"")</f>
      </c>
      <c r="BG800">
        <f>IF($CB800&gt;=21,INDEX($AK:$AK,$CA800+21),"")</f>
      </c>
      <c r="BH800">
        <f>IF($CB800&gt;=22,INDEX($AK:$AK,$CA800+22),"")</f>
      </c>
      <c r="BI800">
        <f>IF($CB800&gt;=23,INDEX($AK:$AK,$CA800+23),"")</f>
      </c>
      <c r="BJ800">
        <f>IF($CB800&gt;=24,INDEX($AK:$AK,$CA800+24),"")</f>
      </c>
      <c r="BK800">
        <f>IF($CB800&gt;=25,INDEX($AK:$AK,$CA800+25),"")</f>
      </c>
      <c r="BL800">
        <f>IF($CB800&gt;=26,INDEX($AK:$AK,$CA800+26),"")</f>
      </c>
      <c r="BM800">
        <f>IF($CB800&gt;=27,INDEX($AK:$AK,$CA800+27),"")</f>
      </c>
      <c r="BN800">
        <f>IF($CB800&gt;=28,INDEX($AK:$AK,$CA800+28),"")</f>
      </c>
      <c r="BO800">
        <f>IF($CB800&gt;=29,INDEX($AK:$AK,$CA800+29),"")</f>
      </c>
      <c r="BP800">
        <f>IF($CB800&gt;=30,INDEX($AK:$AK,$CA800+30),"")</f>
      </c>
      <c r="BQ800">
        <f>IF($CB800&gt;=31,INDEX($AK:$AK,$CA800+31),"")</f>
      </c>
      <c r="BR800">
        <f>IF($CB800&gt;=32,INDEX($AK:$AK,$CA800+32),"")</f>
      </c>
      <c r="BS800">
        <f>IF($CB800&gt;=33,INDEX($AK:$AK,$CA800+33),"")</f>
      </c>
      <c r="BT800">
        <f>IF($CB800&gt;=34,INDEX($AK:$AK,$CA800+34),"")</f>
      </c>
      <c r="BU800">
        <f>IF($CB800&gt;=35,INDEX($AK:$AK,$CA800+35),"")</f>
      </c>
      <c r="BV800">
        <f>IF($CB800&gt;=36,INDEX($AK:$AK,$CA800+36),"")</f>
      </c>
      <c r="BW800">
        <f>IF($CB800&gt;=37,INDEX($AK:$AK,$CA800+37),"")</f>
      </c>
      <c r="BX800">
        <f>IF($CB800&gt;=38,INDEX($AK:$AK,$CA800+38),"")</f>
      </c>
      <c r="BY800">
        <f>IF($CB800&gt;=39,INDEX($AK:$AK,$CA800+39),"")</f>
      </c>
      <c r="BZ800">
        <f>IF($CB800&gt;=40,INDEX($AK:$AK,$CA800+40),"")</f>
      </c>
      <c r="CA800">
        <f>IFERROR(MATCH($AJ800,$AK$2:$AK$134,0)+1,0)</f>
      </c>
      <c r="CB800">
        <f>IFERROR(INDEX($AL$2:$AL$134,MATCH($AJ800,$AK$2:$AK$134,0)),0)</f>
      </c>
      <c r="CC800">
        <f>IFERROR(LEFT($F800,FIND(" - ",$F800)-1),$F800)</f>
      </c>
      <c r="CF800">
        <f>IF($DA800&gt;=1,INDEX($CD:$CD,$CZ800+1),"")</f>
      </c>
      <c r="CG800">
        <f>IF($DA800&gt;=2,INDEX($CD:$CD,$CZ800+2),"")</f>
      </c>
      <c r="CH800">
        <f>IF($DA800&gt;=3,INDEX($CD:$CD,$CZ800+3),"")</f>
      </c>
      <c r="CI800">
        <f>IF($DA800&gt;=4,INDEX($CD:$CD,$CZ800+4),"")</f>
      </c>
      <c r="CJ800">
        <f>IF($DA800&gt;=5,INDEX($CD:$CD,$CZ800+5),"")</f>
      </c>
      <c r="CK800">
        <f>IF($DA800&gt;=6,INDEX($CD:$CD,$CZ800+6),"")</f>
      </c>
      <c r="CL800">
        <f>IF($DA800&gt;=7,INDEX($CD:$CD,$CZ800+7),"")</f>
      </c>
      <c r="CM800">
        <f>IF($DA800&gt;=8,INDEX($CD:$CD,$CZ800+8),"")</f>
      </c>
      <c r="CN800">
        <f>IF($DA800&gt;=9,INDEX($CD:$CD,$CZ800+9),"")</f>
      </c>
      <c r="CO800">
        <f>IF($DA800&gt;=10,INDEX($CD:$CD,$CZ800+10),"")</f>
      </c>
      <c r="CP800">
        <f>IF($DA800&gt;=11,INDEX($CD:$CD,$CZ800+11),"")</f>
      </c>
      <c r="CQ800">
        <f>IF($DA800&gt;=12,INDEX($CD:$CD,$CZ800+12),"")</f>
      </c>
      <c r="CR800">
        <f>IF($DA800&gt;=13,INDEX($CD:$CD,$CZ800+13),"")</f>
      </c>
      <c r="CS800">
        <f>IF($DA800&gt;=14,INDEX($CD:$CD,$CZ800+14),"")</f>
      </c>
      <c r="CT800">
        <f>IF($DA800&gt;=15,INDEX($CD:$CD,$CZ800+15),"")</f>
      </c>
      <c r="CU800">
        <f>IF($DA800&gt;=16,INDEX($CD:$CD,$CZ800+16),"")</f>
      </c>
      <c r="CV800">
        <f>IF($DA800&gt;=17,INDEX($CD:$CD,$CZ800+17),"")</f>
      </c>
      <c r="CW800">
        <f>IF($DA800&gt;=18,INDEX($CD:$CD,$CZ800+18),"")</f>
      </c>
      <c r="CX800">
        <f>IF($DA800&gt;=19,INDEX($CD:$CD,$CZ800+19),"")</f>
      </c>
      <c r="CY800">
        <f>IF($DA800&gt;=20,INDEX($CD:$CD,$CZ800+20),"")</f>
      </c>
      <c r="CZ800">
        <f>IFERROR(MATCH($CC800,$CD$2:$CD$263,0)+1,0)</f>
      </c>
      <c r="DA800">
        <f>IFERROR(INDEX($CE$2:$CE$263,MATCH($CC800,$CD$2:$CD$263,0)),0)</f>
      </c>
      <c r="DB800">
        <f>IFERROR(INDEX($AI:$AI,MATCH($H800,$AH:$AH,0))&amp;"","")</f>
      </c>
      <c r="DF800">
        <f>IF($GI800&gt;=1,INDEX($DC:$DC,$GH800+1),"")</f>
      </c>
      <c r="DG800">
        <f>IF($GI800&gt;=2,INDEX($DC:$DC,$GH800+2),"")</f>
      </c>
      <c r="DH800">
        <f>IF($GI800&gt;=3,INDEX($DC:$DC,$GH800+3),"")</f>
      </c>
      <c r="DI800">
        <f>IF($GI800&gt;=4,INDEX($DC:$DC,$GH800+4),"")</f>
      </c>
      <c r="DJ800">
        <f>IF($GI800&gt;=5,INDEX($DC:$DC,$GH800+5),"")</f>
      </c>
      <c r="DK800">
        <f>IF($GI800&gt;=6,INDEX($DC:$DC,$GH800+6),"")</f>
      </c>
      <c r="DL800">
        <f>IF($GI800&gt;=7,INDEX($DC:$DC,$GH800+7),"")</f>
      </c>
      <c r="DM800">
        <f>IF($GI800&gt;=8,INDEX($DC:$DC,$GH800+8),"")</f>
      </c>
      <c r="DN800">
        <f>IF($GI800&gt;=9,INDEX($DC:$DC,$GH800+9),"")</f>
      </c>
      <c r="DO800">
        <f>IF($GI800&gt;=10,INDEX($DC:$DC,$GH800+10),"")</f>
      </c>
      <c r="DP800">
        <f>IF($GI800&gt;=11,INDEX($DC:$DC,$GH800+11),"")</f>
      </c>
      <c r="DQ800">
        <f>IF($GI800&gt;=12,INDEX($DC:$DC,$GH800+12),"")</f>
      </c>
      <c r="DR800">
        <f>IF($GI800&gt;=13,INDEX($DC:$DC,$GH800+13),"")</f>
      </c>
      <c r="DS800">
        <f>IF($GI800&gt;=14,INDEX($DC:$DC,$GH800+14),"")</f>
      </c>
      <c r="DT800">
        <f>IF($GI800&gt;=15,INDEX($DC:$DC,$GH800+15),"")</f>
      </c>
      <c r="DU800">
        <f>IF($GI800&gt;=16,INDEX($DC:$DC,$GH800+16),"")</f>
      </c>
      <c r="DV800">
        <f>IF($GI800&gt;=17,INDEX($DC:$DC,$GH800+17),"")</f>
      </c>
      <c r="DW800">
        <f>IF($GI800&gt;=18,INDEX($DC:$DC,$GH800+18),"")</f>
      </c>
      <c r="DX800">
        <f>IF($GI800&gt;=19,INDEX($DC:$DC,$GH800+19),"")</f>
      </c>
      <c r="DY800">
        <f>IF($GI800&gt;=20,INDEX($DC:$DC,$GH800+20),"")</f>
      </c>
      <c r="DZ800">
        <f>IF($GI800&gt;=21,INDEX($DC:$DC,$GH800+21),"")</f>
      </c>
      <c r="EA800">
        <f>IF($GI800&gt;=22,INDEX($DC:$DC,$GH800+22),"")</f>
      </c>
      <c r="EB800">
        <f>IF($GI800&gt;=23,INDEX($DC:$DC,$GH800+23),"")</f>
      </c>
      <c r="EC800">
        <f>IF($GI800&gt;=24,INDEX($DC:$DC,$GH800+24),"")</f>
      </c>
      <c r="ED800">
        <f>IF($GI800&gt;=25,INDEX($DC:$DC,$GH800+25),"")</f>
      </c>
      <c r="EE800">
        <f>IF($GI800&gt;=26,INDEX($DC:$DC,$GH800+26),"")</f>
      </c>
      <c r="EF800">
        <f>IF($GI800&gt;=27,INDEX($DC:$DC,$GH800+27),"")</f>
      </c>
      <c r="EG800">
        <f>IF($GI800&gt;=28,INDEX($DC:$DC,$GH800+28),"")</f>
      </c>
      <c r="EH800">
        <f>IF($GI800&gt;=29,INDEX($DC:$DC,$GH800+29),"")</f>
      </c>
      <c r="EI800">
        <f>IF($GI800&gt;=30,INDEX($DC:$DC,$GH800+30),"")</f>
      </c>
      <c r="EJ800">
        <f>IF($GI800&gt;=31,INDEX($DC:$DC,$GH800+31),"")</f>
      </c>
      <c r="EK800">
        <f>IF($GI800&gt;=32,INDEX($DC:$DC,$GH800+32),"")</f>
      </c>
      <c r="EL800">
        <f>IF($GI800&gt;=33,INDEX($DC:$DC,$GH800+33),"")</f>
      </c>
      <c r="EM800">
        <f>IF($GI800&gt;=34,INDEX($DC:$DC,$GH800+34),"")</f>
      </c>
      <c r="EN800">
        <f>IF($GI800&gt;=35,INDEX($DC:$DC,$GH800+35),"")</f>
      </c>
      <c r="EO800">
        <f>IF($GI800&gt;=36,INDEX($DC:$DC,$GH800+36),"")</f>
      </c>
      <c r="EP800">
        <f>IF($GI800&gt;=37,INDEX($DC:$DC,$GH800+37),"")</f>
      </c>
      <c r="EQ800">
        <f>IF($GI800&gt;=38,INDEX($DC:$DC,$GH800+38),"")</f>
      </c>
      <c r="ER800">
        <f>IF($GI800&gt;=39,INDEX($DC:$DC,$GH800+39),"")</f>
      </c>
      <c r="ES800">
        <f>IF($GI800&gt;=40,INDEX($DC:$DC,$GH800+40),"")</f>
      </c>
      <c r="ET800">
        <f>IF($GI800&gt;=1,INDEX($DD:$DD,$GH800+1),"")</f>
      </c>
      <c r="EU800">
        <f>IF($GI800&gt;=2,INDEX($DD:$DD,$GH800+2),"")</f>
      </c>
      <c r="EV800">
        <f>IF($GI800&gt;=3,INDEX($DD:$DD,$GH800+3),"")</f>
      </c>
      <c r="EW800">
        <f>IF($GI800&gt;=4,INDEX($DD:$DD,$GH800+4),"")</f>
      </c>
      <c r="EX800">
        <f>IF($GI800&gt;=5,INDEX($DD:$DD,$GH800+5),"")</f>
      </c>
      <c r="EY800">
        <f>IF($GI800&gt;=6,INDEX($DD:$DD,$GH800+6),"")</f>
      </c>
      <c r="EZ800">
        <f>IF($GI800&gt;=7,INDEX($DD:$DD,$GH800+7),"")</f>
      </c>
      <c r="FA800">
        <f>IF($GI800&gt;=8,INDEX($DD:$DD,$GH800+8),"")</f>
      </c>
      <c r="FB800">
        <f>IF($GI800&gt;=9,INDEX($DD:$DD,$GH800+9),"")</f>
      </c>
      <c r="FC800">
        <f>IF($GI800&gt;=10,INDEX($DD:$DD,$GH800+10),"")</f>
      </c>
      <c r="FD800">
        <f>IF($GI800&gt;=11,INDEX($DD:$DD,$GH800+11),"")</f>
      </c>
      <c r="FE800">
        <f>IF($GI800&gt;=12,INDEX($DD:$DD,$GH800+12),"")</f>
      </c>
      <c r="FF800">
        <f>IF($GI800&gt;=13,INDEX($DD:$DD,$GH800+13),"")</f>
      </c>
      <c r="FG800">
        <f>IF($GI800&gt;=14,INDEX($DD:$DD,$GH800+14),"")</f>
      </c>
      <c r="FH800">
        <f>IF($GI800&gt;=15,INDEX($DD:$DD,$GH800+15),"")</f>
      </c>
      <c r="FI800">
        <f>IF($GI800&gt;=16,INDEX($DD:$DD,$GH800+16),"")</f>
      </c>
      <c r="FJ800">
        <f>IF($GI800&gt;=17,INDEX($DD:$DD,$GH800+17),"")</f>
      </c>
      <c r="FK800">
        <f>IF($GI800&gt;=18,INDEX($DD:$DD,$GH800+18),"")</f>
      </c>
      <c r="FL800">
        <f>IF($GI800&gt;=19,INDEX($DD:$DD,$GH800+19),"")</f>
      </c>
      <c r="FM800">
        <f>IF($GI800&gt;=20,INDEX($DD:$DD,$GH800+20),"")</f>
      </c>
      <c r="FN800">
        <f>IF($GI800&gt;=21,INDEX($DD:$DD,$GH800+21),"")</f>
      </c>
      <c r="FO800">
        <f>IF($GI800&gt;=22,INDEX($DD:$DD,$GH800+22),"")</f>
      </c>
      <c r="FP800">
        <f>IF($GI800&gt;=23,INDEX($DD:$DD,$GH800+23),"")</f>
      </c>
      <c r="FQ800">
        <f>IF($GI800&gt;=24,INDEX($DD:$DD,$GH800+24),"")</f>
      </c>
      <c r="FR800">
        <f>IF($GI800&gt;=25,INDEX($DD:$DD,$GH800+25),"")</f>
      </c>
      <c r="FS800">
        <f>IF($GI800&gt;=26,INDEX($DD:$DD,$GH800+26),"")</f>
      </c>
      <c r="FT800">
        <f>IF($GI800&gt;=27,INDEX($DD:$DD,$GH800+27),"")</f>
      </c>
      <c r="FU800">
        <f>IF($GI800&gt;=28,INDEX($DD:$DD,$GH800+28),"")</f>
      </c>
      <c r="FV800">
        <f>IF($GI800&gt;=29,INDEX($DD:$DD,$GH800+29),"")</f>
      </c>
      <c r="FW800">
        <f>IF($GI800&gt;=30,INDEX($DD:$DD,$GH800+30),"")</f>
      </c>
      <c r="FX800">
        <f>IF($GI800&gt;=31,INDEX($DD:$DD,$GH800+31),"")</f>
      </c>
      <c r="FY800">
        <f>IF($GI800&gt;=32,INDEX($DD:$DD,$GH800+32),"")</f>
      </c>
      <c r="FZ800">
        <f>IF($GI800&gt;=33,INDEX($DD:$DD,$GH800+33),"")</f>
      </c>
      <c r="GA800">
        <f>IF($GI800&gt;=34,INDEX($DD:$DD,$GH800+34),"")</f>
      </c>
      <c r="GB800">
        <f>IF($GI800&gt;=35,INDEX($DD:$DD,$GH800+35),"")</f>
      </c>
      <c r="GC800">
        <f>IF($GI800&gt;=36,INDEX($DD:$DD,$GH800+36),"")</f>
      </c>
      <c r="GD800">
        <f>IF($GI800&gt;=37,INDEX($DD:$DD,$GH800+37),"")</f>
      </c>
      <c r="GE800">
        <f>IF($GI800&gt;=38,INDEX($DD:$DD,$GH800+38),"")</f>
      </c>
      <c r="GF800">
        <f>IF($GI800&gt;=39,INDEX($DD:$DD,$GH800+39),"")</f>
      </c>
      <c r="GG800">
        <f>IF($GI800&gt;=40,INDEX($DD:$DD,$GH800+40),"")</f>
      </c>
      <c r="GH800">
        <f>IFERROR(MATCH($DB800,$DC$2:$DC$148,0)+1,0)</f>
      </c>
      <c r="GI800">
        <f>IFERROR(INDEX($DE$2:$DE$148,MATCH($DB800,$DC$2:$DC$148,0)),0)</f>
      </c>
      <c r="GJ800">
        <f>IFERROR(MATCH($S800,$DF$800:$ES$800,0),0)</f>
      </c>
      <c r="GK800">
        <f>IF($GJ800&gt;0,INDEX($ET$800:$GG$800,$GJ800),"")</f>
      </c>
      <c r="GN800">
        <f>IF($IW800&gt;=1,INDEX($GL:$GL,$IV800+1),"")</f>
      </c>
      <c r="GO800">
        <f>IF($IW800&gt;=2,INDEX($GL:$GL,$IV800+2),"")</f>
      </c>
      <c r="GP800">
        <f>IF($IW800&gt;=3,INDEX($GL:$GL,$IV800+3),"")</f>
      </c>
      <c r="GQ800">
        <f>IF($IW800&gt;=4,INDEX($GL:$GL,$IV800+4),"")</f>
      </c>
      <c r="GR800">
        <f>IF($IW800&gt;=5,INDEX($GL:$GL,$IV800+5),"")</f>
      </c>
      <c r="GS800">
        <f>IF($IW800&gt;=6,INDEX($GL:$GL,$IV800+6),"")</f>
      </c>
      <c r="GT800">
        <f>IF($IW800&gt;=7,INDEX($GL:$GL,$IV800+7),"")</f>
      </c>
      <c r="GU800">
        <f>IF($IW800&gt;=8,INDEX($GL:$GL,$IV800+8),"")</f>
      </c>
      <c r="GV800">
        <f>IF($IW800&gt;=9,INDEX($GL:$GL,$IV800+9),"")</f>
      </c>
      <c r="GW800">
        <f>IF($IW800&gt;=10,INDEX($GL:$GL,$IV800+10),"")</f>
      </c>
      <c r="GX800">
        <f>IF($IW800&gt;=11,INDEX($GL:$GL,$IV800+11),"")</f>
      </c>
      <c r="GY800">
        <f>IF($IW800&gt;=12,INDEX($GL:$GL,$IV800+12),"")</f>
      </c>
      <c r="GZ800">
        <f>IF($IW800&gt;=13,INDEX($GL:$GL,$IV800+13),"")</f>
      </c>
      <c r="HA800">
        <f>IF($IW800&gt;=14,INDEX($GL:$GL,$IV800+14),"")</f>
      </c>
      <c r="HB800">
        <f>IF($IW800&gt;=15,INDEX($GL:$GL,$IV800+15),"")</f>
      </c>
      <c r="HC800">
        <f>IF($IW800&gt;=16,INDEX($GL:$GL,$IV800+16),"")</f>
      </c>
      <c r="HD800">
        <f>IF($IW800&gt;=17,INDEX($GL:$GL,$IV800+17),"")</f>
      </c>
      <c r="HE800">
        <f>IF($IW800&gt;=18,INDEX($GL:$GL,$IV800+18),"")</f>
      </c>
      <c r="HF800">
        <f>IF($IW800&gt;=19,INDEX($GL:$GL,$IV800+19),"")</f>
      </c>
      <c r="HG800">
        <f>IF($IW800&gt;=20,INDEX($GL:$GL,$IV800+20),"")</f>
      </c>
      <c r="HH800">
        <f>IF($IW800&gt;=21,INDEX($GL:$GL,$IV800+21),"")</f>
      </c>
      <c r="HI800">
        <f>IF($IW800&gt;=22,INDEX($GL:$GL,$IV800+22),"")</f>
      </c>
      <c r="HJ800">
        <f>IF($IW800&gt;=23,INDEX($GL:$GL,$IV800+23),"")</f>
      </c>
      <c r="HK800">
        <f>IF($IW800&gt;=24,INDEX($GL:$GL,$IV800+24),"")</f>
      </c>
      <c r="HL800">
        <f>IF($IW800&gt;=25,INDEX($GL:$GL,$IV800+25),"")</f>
      </c>
      <c r="HM800">
        <f>IF($IW800&gt;=26,INDEX($GL:$GL,$IV800+26),"")</f>
      </c>
      <c r="HN800">
        <f>IF($IW800&gt;=27,INDEX($GL:$GL,$IV800+27),"")</f>
      </c>
      <c r="HO800">
        <f>IF($IW800&gt;=28,INDEX($GL:$GL,$IV800+28),"")</f>
      </c>
      <c r="HP800">
        <f>IF($IW800&gt;=29,INDEX($GL:$GL,$IV800+29),"")</f>
      </c>
      <c r="HQ800">
        <f>IF($IW800&gt;=30,INDEX($GL:$GL,$IV800+30),"")</f>
      </c>
      <c r="HR800">
        <f>IF($IW800&gt;=31,INDEX($GL:$GL,$IV800+31),"")</f>
      </c>
      <c r="HS800">
        <f>IF($IW800&gt;=32,INDEX($GL:$GL,$IV800+32),"")</f>
      </c>
      <c r="HT800">
        <f>IF($IW800&gt;=33,INDEX($GL:$GL,$IV800+33),"")</f>
      </c>
      <c r="HU800">
        <f>IF($IW800&gt;=34,INDEX($GL:$GL,$IV800+34),"")</f>
      </c>
      <c r="HV800">
        <f>IF($IW800&gt;=35,INDEX($GL:$GL,$IV800+35),"")</f>
      </c>
      <c r="HW800">
        <f>IF($IW800&gt;=36,INDEX($GL:$GL,$IV800+36),"")</f>
      </c>
      <c r="HX800">
        <f>IF($IW800&gt;=37,INDEX($GL:$GL,$IV800+37),"")</f>
      </c>
      <c r="HY800">
        <f>IF($IW800&gt;=38,INDEX($GL:$GL,$IV800+38),"")</f>
      </c>
      <c r="HZ800">
        <f>IF($IW800&gt;=39,INDEX($GL:$GL,$IV800+39),"")</f>
      </c>
      <c r="IA800">
        <f>IF($IW800&gt;=40,INDEX($GL:$GL,$IV800+40),"")</f>
      </c>
      <c r="IB800">
        <f>IF($IW800&gt;=41,INDEX($GL:$GL,$IV800+41),"")</f>
      </c>
      <c r="IC800">
        <f>IF($IW800&gt;=42,INDEX($GL:$GL,$IV800+42),"")</f>
      </c>
      <c r="ID800">
        <f>IF($IW800&gt;=43,INDEX($GL:$GL,$IV800+43),"")</f>
      </c>
      <c r="IE800">
        <f>IF($IW800&gt;=44,INDEX($GL:$GL,$IV800+44),"")</f>
      </c>
      <c r="IF800">
        <f>IF($IW800&gt;=45,INDEX($GL:$GL,$IV800+45),"")</f>
      </c>
      <c r="IG800">
        <f>IF($IW800&gt;=46,INDEX($GL:$GL,$IV800+46),"")</f>
      </c>
      <c r="IH800">
        <f>IF($IW800&gt;=47,INDEX($GL:$GL,$IV800+47),"")</f>
      </c>
      <c r="II800">
        <f>IF($IW800&gt;=48,INDEX($GL:$GL,$IV800+48),"")</f>
      </c>
      <c r="IJ800">
        <f>IF($IW800&gt;=49,INDEX($GL:$GL,$IV800+49),"")</f>
      </c>
      <c r="IK800">
        <f>IF($IW800&gt;=50,INDEX($GL:$GL,$IV800+50),"")</f>
      </c>
      <c r="IL800">
        <f>IF($IW800&gt;=51,INDEX($GL:$GL,$IV800+51),"")</f>
      </c>
      <c r="IM800">
        <f>IF($IW800&gt;=52,INDEX($GL:$GL,$IV800+52),"")</f>
      </c>
      <c r="IN800">
        <f>IF($IW800&gt;=53,INDEX($GL:$GL,$IV800+53),"")</f>
      </c>
      <c r="IO800">
        <f>IF($IW800&gt;=54,INDEX($GL:$GL,$IV800+54),"")</f>
      </c>
      <c r="IP800">
        <f>IF($IW800&gt;=55,INDEX($GL:$GL,$IV800+55),"")</f>
      </c>
      <c r="IQ800">
        <f>IF($IW800&gt;=56,INDEX($GL:$GL,$IV800+56),"")</f>
      </c>
      <c r="IR800">
        <f>IF($IW800&gt;=57,INDEX($GL:$GL,$IV800+57),"")</f>
      </c>
      <c r="IS800">
        <f>IF($IW800&gt;=58,INDEX($GL:$GL,$IV800+58),"")</f>
      </c>
      <c r="IT800">
        <f>IF($IW800&gt;=59,INDEX($GL:$GL,$IV800+59),"")</f>
      </c>
      <c r="IU800">
        <f>IF($IW800&gt;=60,INDEX($GL:$GL,$IV800+60),"")</f>
      </c>
      <c r="IV800">
        <f>IFERROR(MATCH($GK800,$GL$2:$GL$324,0)+1,0)</f>
      </c>
      <c r="IW800">
        <f>IFERROR(INDEX($GM$2:$GM$324,MATCH($GK800,$GL$2:$GL$324,0)),0)</f>
      </c>
      <c r="IX800" t="s">
        <v>34</v>
      </c>
      <c r="IY800" t="s">
        <v>34</v>
      </c>
    </row>
    <row r="801" spans="1:259" x14ac:dyDescent="0.25">
      <c r="K801">
        <f>IF(OR($N801="",$J801=""),"",IFERROR($N801/$J801,0))</f>
      </c>
      <c r="L801">
        <f>IF($N801="","",
SUM($M801,$O801,$T801,$P801,$R801)*
(1-IF($U801="",0,VALUE($U801)/100)))</f>
      </c>
      <c r="M801">
        <f>IF($N801="","",$N801)</f>
      </c>
      <c r="O801">
        <f>IF($N801="","",
IF($H801="","",
IF(ISNUMBER(SEARCH("exempt",LOWER($H801))),0,
$N801*(VALUE(SUBSTITUTE($H801,"%",""))/100))))</f>
      </c>
      <c r="V801">
        <f>IFERROR(IF(FIND(" - ",$E801)&gt;0,MID($E801,FIND(" - ",$E801)+3,LEN($E801)),""),"")</f>
      </c>
      <c r="AE801" t="s">
        <v>1382</v>
      </c>
      <c r="AJ801">
        <f>IFERROR(LEFT($E801,FIND(" - ",$E801)-1),$E801)</f>
      </c>
      <c r="AM801">
        <f>IF($CB801&gt;=1,INDEX($AK:$AK,$CA801+1),"")</f>
      </c>
      <c r="AN801">
        <f>IF($CB801&gt;=2,INDEX($AK:$AK,$CA801+2),"")</f>
      </c>
      <c r="AO801">
        <f>IF($CB801&gt;=3,INDEX($AK:$AK,$CA801+3),"")</f>
      </c>
      <c r="AP801">
        <f>IF($CB801&gt;=4,INDEX($AK:$AK,$CA801+4),"")</f>
      </c>
      <c r="AQ801">
        <f>IF($CB801&gt;=5,INDEX($AK:$AK,$CA801+5),"")</f>
      </c>
      <c r="AR801">
        <f>IF($CB801&gt;=6,INDEX($AK:$AK,$CA801+6),"")</f>
      </c>
      <c r="AS801">
        <f>IF($CB801&gt;=7,INDEX($AK:$AK,$CA801+7),"")</f>
      </c>
      <c r="AT801">
        <f>IF($CB801&gt;=8,INDEX($AK:$AK,$CA801+8),"")</f>
      </c>
      <c r="AU801">
        <f>IF($CB801&gt;=9,INDEX($AK:$AK,$CA801+9),"")</f>
      </c>
      <c r="AV801">
        <f>IF($CB801&gt;=10,INDEX($AK:$AK,$CA801+10),"")</f>
      </c>
      <c r="AW801">
        <f>IF($CB801&gt;=11,INDEX($AK:$AK,$CA801+11),"")</f>
      </c>
      <c r="AX801">
        <f>IF($CB801&gt;=12,INDEX($AK:$AK,$CA801+12),"")</f>
      </c>
      <c r="AY801">
        <f>IF($CB801&gt;=13,INDEX($AK:$AK,$CA801+13),"")</f>
      </c>
      <c r="AZ801">
        <f>IF($CB801&gt;=14,INDEX($AK:$AK,$CA801+14),"")</f>
      </c>
      <c r="BA801">
        <f>IF($CB801&gt;=15,INDEX($AK:$AK,$CA801+15),"")</f>
      </c>
      <c r="BB801">
        <f>IF($CB801&gt;=16,INDEX($AK:$AK,$CA801+16),"")</f>
      </c>
      <c r="BC801">
        <f>IF($CB801&gt;=17,INDEX($AK:$AK,$CA801+17),"")</f>
      </c>
      <c r="BD801">
        <f>IF($CB801&gt;=18,INDEX($AK:$AK,$CA801+18),"")</f>
      </c>
      <c r="BE801">
        <f>IF($CB801&gt;=19,INDEX($AK:$AK,$CA801+19),"")</f>
      </c>
      <c r="BF801">
        <f>IF($CB801&gt;=20,INDEX($AK:$AK,$CA801+20),"")</f>
      </c>
      <c r="BG801">
        <f>IF($CB801&gt;=21,INDEX($AK:$AK,$CA801+21),"")</f>
      </c>
      <c r="BH801">
        <f>IF($CB801&gt;=22,INDEX($AK:$AK,$CA801+22),"")</f>
      </c>
      <c r="BI801">
        <f>IF($CB801&gt;=23,INDEX($AK:$AK,$CA801+23),"")</f>
      </c>
      <c r="BJ801">
        <f>IF($CB801&gt;=24,INDEX($AK:$AK,$CA801+24),"")</f>
      </c>
      <c r="BK801">
        <f>IF($CB801&gt;=25,INDEX($AK:$AK,$CA801+25),"")</f>
      </c>
      <c r="BL801">
        <f>IF($CB801&gt;=26,INDEX($AK:$AK,$CA801+26),"")</f>
      </c>
      <c r="BM801">
        <f>IF($CB801&gt;=27,INDEX($AK:$AK,$CA801+27),"")</f>
      </c>
      <c r="BN801">
        <f>IF($CB801&gt;=28,INDEX($AK:$AK,$CA801+28),"")</f>
      </c>
      <c r="BO801">
        <f>IF($CB801&gt;=29,INDEX($AK:$AK,$CA801+29),"")</f>
      </c>
      <c r="BP801">
        <f>IF($CB801&gt;=30,INDEX($AK:$AK,$CA801+30),"")</f>
      </c>
      <c r="BQ801">
        <f>IF($CB801&gt;=31,INDEX($AK:$AK,$CA801+31),"")</f>
      </c>
      <c r="BR801">
        <f>IF($CB801&gt;=32,INDEX($AK:$AK,$CA801+32),"")</f>
      </c>
      <c r="BS801">
        <f>IF($CB801&gt;=33,INDEX($AK:$AK,$CA801+33),"")</f>
      </c>
      <c r="BT801">
        <f>IF($CB801&gt;=34,INDEX($AK:$AK,$CA801+34),"")</f>
      </c>
      <c r="BU801">
        <f>IF($CB801&gt;=35,INDEX($AK:$AK,$CA801+35),"")</f>
      </c>
      <c r="BV801">
        <f>IF($CB801&gt;=36,INDEX($AK:$AK,$CA801+36),"")</f>
      </c>
      <c r="BW801">
        <f>IF($CB801&gt;=37,INDEX($AK:$AK,$CA801+37),"")</f>
      </c>
      <c r="BX801">
        <f>IF($CB801&gt;=38,INDEX($AK:$AK,$CA801+38),"")</f>
      </c>
      <c r="BY801">
        <f>IF($CB801&gt;=39,INDEX($AK:$AK,$CA801+39),"")</f>
      </c>
      <c r="BZ801">
        <f>IF($CB801&gt;=40,INDEX($AK:$AK,$CA801+40),"")</f>
      </c>
      <c r="CA801">
        <f>IFERROR(MATCH($AJ801,$AK$2:$AK$134,0)+1,0)</f>
      </c>
      <c r="CB801">
        <f>IFERROR(INDEX($AL$2:$AL$134,MATCH($AJ801,$AK$2:$AK$134,0)),0)</f>
      </c>
      <c r="CC801">
        <f>IFERROR(LEFT($F801,FIND(" - ",$F801)-1),$F801)</f>
      </c>
      <c r="CF801">
        <f>IF($DA801&gt;=1,INDEX($CD:$CD,$CZ801+1),"")</f>
      </c>
      <c r="CG801">
        <f>IF($DA801&gt;=2,INDEX($CD:$CD,$CZ801+2),"")</f>
      </c>
      <c r="CH801">
        <f>IF($DA801&gt;=3,INDEX($CD:$CD,$CZ801+3),"")</f>
      </c>
      <c r="CI801">
        <f>IF($DA801&gt;=4,INDEX($CD:$CD,$CZ801+4),"")</f>
      </c>
      <c r="CJ801">
        <f>IF($DA801&gt;=5,INDEX($CD:$CD,$CZ801+5),"")</f>
      </c>
      <c r="CK801">
        <f>IF($DA801&gt;=6,INDEX($CD:$CD,$CZ801+6),"")</f>
      </c>
      <c r="CL801">
        <f>IF($DA801&gt;=7,INDEX($CD:$CD,$CZ801+7),"")</f>
      </c>
      <c r="CM801">
        <f>IF($DA801&gt;=8,INDEX($CD:$CD,$CZ801+8),"")</f>
      </c>
      <c r="CN801">
        <f>IF($DA801&gt;=9,INDEX($CD:$CD,$CZ801+9),"")</f>
      </c>
      <c r="CO801">
        <f>IF($DA801&gt;=10,INDEX($CD:$CD,$CZ801+10),"")</f>
      </c>
      <c r="CP801">
        <f>IF($DA801&gt;=11,INDEX($CD:$CD,$CZ801+11),"")</f>
      </c>
      <c r="CQ801">
        <f>IF($DA801&gt;=12,INDEX($CD:$CD,$CZ801+12),"")</f>
      </c>
      <c r="CR801">
        <f>IF($DA801&gt;=13,INDEX($CD:$CD,$CZ801+13),"")</f>
      </c>
      <c r="CS801">
        <f>IF($DA801&gt;=14,INDEX($CD:$CD,$CZ801+14),"")</f>
      </c>
      <c r="CT801">
        <f>IF($DA801&gt;=15,INDEX($CD:$CD,$CZ801+15),"")</f>
      </c>
      <c r="CU801">
        <f>IF($DA801&gt;=16,INDEX($CD:$CD,$CZ801+16),"")</f>
      </c>
      <c r="CV801">
        <f>IF($DA801&gt;=17,INDEX($CD:$CD,$CZ801+17),"")</f>
      </c>
      <c r="CW801">
        <f>IF($DA801&gt;=18,INDEX($CD:$CD,$CZ801+18),"")</f>
      </c>
      <c r="CX801">
        <f>IF($DA801&gt;=19,INDEX($CD:$CD,$CZ801+19),"")</f>
      </c>
      <c r="CY801">
        <f>IF($DA801&gt;=20,INDEX($CD:$CD,$CZ801+20),"")</f>
      </c>
      <c r="CZ801">
        <f>IFERROR(MATCH($CC801,$CD$2:$CD$263,0)+1,0)</f>
      </c>
      <c r="DA801">
        <f>IFERROR(INDEX($CE$2:$CE$263,MATCH($CC801,$CD$2:$CD$263,0)),0)</f>
      </c>
      <c r="DB801">
        <f>IFERROR(INDEX($AI:$AI,MATCH($H801,$AH:$AH,0))&amp;"","")</f>
      </c>
      <c r="DF801">
        <f>IF($GI801&gt;=1,INDEX($DC:$DC,$GH801+1),"")</f>
      </c>
      <c r="DG801">
        <f>IF($GI801&gt;=2,INDEX($DC:$DC,$GH801+2),"")</f>
      </c>
      <c r="DH801">
        <f>IF($GI801&gt;=3,INDEX($DC:$DC,$GH801+3),"")</f>
      </c>
      <c r="DI801">
        <f>IF($GI801&gt;=4,INDEX($DC:$DC,$GH801+4),"")</f>
      </c>
      <c r="DJ801">
        <f>IF($GI801&gt;=5,INDEX($DC:$DC,$GH801+5),"")</f>
      </c>
      <c r="DK801">
        <f>IF($GI801&gt;=6,INDEX($DC:$DC,$GH801+6),"")</f>
      </c>
      <c r="DL801">
        <f>IF($GI801&gt;=7,INDEX($DC:$DC,$GH801+7),"")</f>
      </c>
      <c r="DM801">
        <f>IF($GI801&gt;=8,INDEX($DC:$DC,$GH801+8),"")</f>
      </c>
      <c r="DN801">
        <f>IF($GI801&gt;=9,INDEX($DC:$DC,$GH801+9),"")</f>
      </c>
      <c r="DO801">
        <f>IF($GI801&gt;=10,INDEX($DC:$DC,$GH801+10),"")</f>
      </c>
      <c r="DP801">
        <f>IF($GI801&gt;=11,INDEX($DC:$DC,$GH801+11),"")</f>
      </c>
      <c r="DQ801">
        <f>IF($GI801&gt;=12,INDEX($DC:$DC,$GH801+12),"")</f>
      </c>
      <c r="DR801">
        <f>IF($GI801&gt;=13,INDEX($DC:$DC,$GH801+13),"")</f>
      </c>
      <c r="DS801">
        <f>IF($GI801&gt;=14,INDEX($DC:$DC,$GH801+14),"")</f>
      </c>
      <c r="DT801">
        <f>IF($GI801&gt;=15,INDEX($DC:$DC,$GH801+15),"")</f>
      </c>
      <c r="DU801">
        <f>IF($GI801&gt;=16,INDEX($DC:$DC,$GH801+16),"")</f>
      </c>
      <c r="DV801">
        <f>IF($GI801&gt;=17,INDEX($DC:$DC,$GH801+17),"")</f>
      </c>
      <c r="DW801">
        <f>IF($GI801&gt;=18,INDEX($DC:$DC,$GH801+18),"")</f>
      </c>
      <c r="DX801">
        <f>IF($GI801&gt;=19,INDEX($DC:$DC,$GH801+19),"")</f>
      </c>
      <c r="DY801">
        <f>IF($GI801&gt;=20,INDEX($DC:$DC,$GH801+20),"")</f>
      </c>
      <c r="DZ801">
        <f>IF($GI801&gt;=21,INDEX($DC:$DC,$GH801+21),"")</f>
      </c>
      <c r="EA801">
        <f>IF($GI801&gt;=22,INDEX($DC:$DC,$GH801+22),"")</f>
      </c>
      <c r="EB801">
        <f>IF($GI801&gt;=23,INDEX($DC:$DC,$GH801+23),"")</f>
      </c>
      <c r="EC801">
        <f>IF($GI801&gt;=24,INDEX($DC:$DC,$GH801+24),"")</f>
      </c>
      <c r="ED801">
        <f>IF($GI801&gt;=25,INDEX($DC:$DC,$GH801+25),"")</f>
      </c>
      <c r="EE801">
        <f>IF($GI801&gt;=26,INDEX($DC:$DC,$GH801+26),"")</f>
      </c>
      <c r="EF801">
        <f>IF($GI801&gt;=27,INDEX($DC:$DC,$GH801+27),"")</f>
      </c>
      <c r="EG801">
        <f>IF($GI801&gt;=28,INDEX($DC:$DC,$GH801+28),"")</f>
      </c>
      <c r="EH801">
        <f>IF($GI801&gt;=29,INDEX($DC:$DC,$GH801+29),"")</f>
      </c>
      <c r="EI801">
        <f>IF($GI801&gt;=30,INDEX($DC:$DC,$GH801+30),"")</f>
      </c>
      <c r="EJ801">
        <f>IF($GI801&gt;=31,INDEX($DC:$DC,$GH801+31),"")</f>
      </c>
      <c r="EK801">
        <f>IF($GI801&gt;=32,INDEX($DC:$DC,$GH801+32),"")</f>
      </c>
      <c r="EL801">
        <f>IF($GI801&gt;=33,INDEX($DC:$DC,$GH801+33),"")</f>
      </c>
      <c r="EM801">
        <f>IF($GI801&gt;=34,INDEX($DC:$DC,$GH801+34),"")</f>
      </c>
      <c r="EN801">
        <f>IF($GI801&gt;=35,INDEX($DC:$DC,$GH801+35),"")</f>
      </c>
      <c r="EO801">
        <f>IF($GI801&gt;=36,INDEX($DC:$DC,$GH801+36),"")</f>
      </c>
      <c r="EP801">
        <f>IF($GI801&gt;=37,INDEX($DC:$DC,$GH801+37),"")</f>
      </c>
      <c r="EQ801">
        <f>IF($GI801&gt;=38,INDEX($DC:$DC,$GH801+38),"")</f>
      </c>
      <c r="ER801">
        <f>IF($GI801&gt;=39,INDEX($DC:$DC,$GH801+39),"")</f>
      </c>
      <c r="ES801">
        <f>IF($GI801&gt;=40,INDEX($DC:$DC,$GH801+40),"")</f>
      </c>
      <c r="ET801">
        <f>IF($GI801&gt;=1,INDEX($DD:$DD,$GH801+1),"")</f>
      </c>
      <c r="EU801">
        <f>IF($GI801&gt;=2,INDEX($DD:$DD,$GH801+2),"")</f>
      </c>
      <c r="EV801">
        <f>IF($GI801&gt;=3,INDEX($DD:$DD,$GH801+3),"")</f>
      </c>
      <c r="EW801">
        <f>IF($GI801&gt;=4,INDEX($DD:$DD,$GH801+4),"")</f>
      </c>
      <c r="EX801">
        <f>IF($GI801&gt;=5,INDEX($DD:$DD,$GH801+5),"")</f>
      </c>
      <c r="EY801">
        <f>IF($GI801&gt;=6,INDEX($DD:$DD,$GH801+6),"")</f>
      </c>
      <c r="EZ801">
        <f>IF($GI801&gt;=7,INDEX($DD:$DD,$GH801+7),"")</f>
      </c>
      <c r="FA801">
        <f>IF($GI801&gt;=8,INDEX($DD:$DD,$GH801+8),"")</f>
      </c>
      <c r="FB801">
        <f>IF($GI801&gt;=9,INDEX($DD:$DD,$GH801+9),"")</f>
      </c>
      <c r="FC801">
        <f>IF($GI801&gt;=10,INDEX($DD:$DD,$GH801+10),"")</f>
      </c>
      <c r="FD801">
        <f>IF($GI801&gt;=11,INDEX($DD:$DD,$GH801+11),"")</f>
      </c>
      <c r="FE801">
        <f>IF($GI801&gt;=12,INDEX($DD:$DD,$GH801+12),"")</f>
      </c>
      <c r="FF801">
        <f>IF($GI801&gt;=13,INDEX($DD:$DD,$GH801+13),"")</f>
      </c>
      <c r="FG801">
        <f>IF($GI801&gt;=14,INDEX($DD:$DD,$GH801+14),"")</f>
      </c>
      <c r="FH801">
        <f>IF($GI801&gt;=15,INDEX($DD:$DD,$GH801+15),"")</f>
      </c>
      <c r="FI801">
        <f>IF($GI801&gt;=16,INDEX($DD:$DD,$GH801+16),"")</f>
      </c>
      <c r="FJ801">
        <f>IF($GI801&gt;=17,INDEX($DD:$DD,$GH801+17),"")</f>
      </c>
      <c r="FK801">
        <f>IF($GI801&gt;=18,INDEX($DD:$DD,$GH801+18),"")</f>
      </c>
      <c r="FL801">
        <f>IF($GI801&gt;=19,INDEX($DD:$DD,$GH801+19),"")</f>
      </c>
      <c r="FM801">
        <f>IF($GI801&gt;=20,INDEX($DD:$DD,$GH801+20),"")</f>
      </c>
      <c r="FN801">
        <f>IF($GI801&gt;=21,INDEX($DD:$DD,$GH801+21),"")</f>
      </c>
      <c r="FO801">
        <f>IF($GI801&gt;=22,INDEX($DD:$DD,$GH801+22),"")</f>
      </c>
      <c r="FP801">
        <f>IF($GI801&gt;=23,INDEX($DD:$DD,$GH801+23),"")</f>
      </c>
      <c r="FQ801">
        <f>IF($GI801&gt;=24,INDEX($DD:$DD,$GH801+24),"")</f>
      </c>
      <c r="FR801">
        <f>IF($GI801&gt;=25,INDEX($DD:$DD,$GH801+25),"")</f>
      </c>
      <c r="FS801">
        <f>IF($GI801&gt;=26,INDEX($DD:$DD,$GH801+26),"")</f>
      </c>
      <c r="FT801">
        <f>IF($GI801&gt;=27,INDEX($DD:$DD,$GH801+27),"")</f>
      </c>
      <c r="FU801">
        <f>IF($GI801&gt;=28,INDEX($DD:$DD,$GH801+28),"")</f>
      </c>
      <c r="FV801">
        <f>IF($GI801&gt;=29,INDEX($DD:$DD,$GH801+29),"")</f>
      </c>
      <c r="FW801">
        <f>IF($GI801&gt;=30,INDEX($DD:$DD,$GH801+30),"")</f>
      </c>
      <c r="FX801">
        <f>IF($GI801&gt;=31,INDEX($DD:$DD,$GH801+31),"")</f>
      </c>
      <c r="FY801">
        <f>IF($GI801&gt;=32,INDEX($DD:$DD,$GH801+32),"")</f>
      </c>
      <c r="FZ801">
        <f>IF($GI801&gt;=33,INDEX($DD:$DD,$GH801+33),"")</f>
      </c>
      <c r="GA801">
        <f>IF($GI801&gt;=34,INDEX($DD:$DD,$GH801+34),"")</f>
      </c>
      <c r="GB801">
        <f>IF($GI801&gt;=35,INDEX($DD:$DD,$GH801+35),"")</f>
      </c>
      <c r="GC801">
        <f>IF($GI801&gt;=36,INDEX($DD:$DD,$GH801+36),"")</f>
      </c>
      <c r="GD801">
        <f>IF($GI801&gt;=37,INDEX($DD:$DD,$GH801+37),"")</f>
      </c>
      <c r="GE801">
        <f>IF($GI801&gt;=38,INDEX($DD:$DD,$GH801+38),"")</f>
      </c>
      <c r="GF801">
        <f>IF($GI801&gt;=39,INDEX($DD:$DD,$GH801+39),"")</f>
      </c>
      <c r="GG801">
        <f>IF($GI801&gt;=40,INDEX($DD:$DD,$GH801+40),"")</f>
      </c>
      <c r="GH801">
        <f>IFERROR(MATCH($DB801,$DC$2:$DC$148,0)+1,0)</f>
      </c>
      <c r="GI801">
        <f>IFERROR(INDEX($DE$2:$DE$148,MATCH($DB801,$DC$2:$DC$148,0)),0)</f>
      </c>
      <c r="GJ801">
        <f>IFERROR(MATCH($S801,$DF$801:$ES$801,0),0)</f>
      </c>
      <c r="GK801">
        <f>IF($GJ801&gt;0,INDEX($ET$801:$GG$801,$GJ801),"")</f>
      </c>
      <c r="GN801">
        <f>IF($IW801&gt;=1,INDEX($GL:$GL,$IV801+1),"")</f>
      </c>
      <c r="GO801">
        <f>IF($IW801&gt;=2,INDEX($GL:$GL,$IV801+2),"")</f>
      </c>
      <c r="GP801">
        <f>IF($IW801&gt;=3,INDEX($GL:$GL,$IV801+3),"")</f>
      </c>
      <c r="GQ801">
        <f>IF($IW801&gt;=4,INDEX($GL:$GL,$IV801+4),"")</f>
      </c>
      <c r="GR801">
        <f>IF($IW801&gt;=5,INDEX($GL:$GL,$IV801+5),"")</f>
      </c>
      <c r="GS801">
        <f>IF($IW801&gt;=6,INDEX($GL:$GL,$IV801+6),"")</f>
      </c>
      <c r="GT801">
        <f>IF($IW801&gt;=7,INDEX($GL:$GL,$IV801+7),"")</f>
      </c>
      <c r="GU801">
        <f>IF($IW801&gt;=8,INDEX($GL:$GL,$IV801+8),"")</f>
      </c>
      <c r="GV801">
        <f>IF($IW801&gt;=9,INDEX($GL:$GL,$IV801+9),"")</f>
      </c>
      <c r="GW801">
        <f>IF($IW801&gt;=10,INDEX($GL:$GL,$IV801+10),"")</f>
      </c>
      <c r="GX801">
        <f>IF($IW801&gt;=11,INDEX($GL:$GL,$IV801+11),"")</f>
      </c>
      <c r="GY801">
        <f>IF($IW801&gt;=12,INDEX($GL:$GL,$IV801+12),"")</f>
      </c>
      <c r="GZ801">
        <f>IF($IW801&gt;=13,INDEX($GL:$GL,$IV801+13),"")</f>
      </c>
      <c r="HA801">
        <f>IF($IW801&gt;=14,INDEX($GL:$GL,$IV801+14),"")</f>
      </c>
      <c r="HB801">
        <f>IF($IW801&gt;=15,INDEX($GL:$GL,$IV801+15),"")</f>
      </c>
      <c r="HC801">
        <f>IF($IW801&gt;=16,INDEX($GL:$GL,$IV801+16),"")</f>
      </c>
      <c r="HD801">
        <f>IF($IW801&gt;=17,INDEX($GL:$GL,$IV801+17),"")</f>
      </c>
      <c r="HE801">
        <f>IF($IW801&gt;=18,INDEX($GL:$GL,$IV801+18),"")</f>
      </c>
      <c r="HF801">
        <f>IF($IW801&gt;=19,INDEX($GL:$GL,$IV801+19),"")</f>
      </c>
      <c r="HG801">
        <f>IF($IW801&gt;=20,INDEX($GL:$GL,$IV801+20),"")</f>
      </c>
      <c r="HH801">
        <f>IF($IW801&gt;=21,INDEX($GL:$GL,$IV801+21),"")</f>
      </c>
      <c r="HI801">
        <f>IF($IW801&gt;=22,INDEX($GL:$GL,$IV801+22),"")</f>
      </c>
      <c r="HJ801">
        <f>IF($IW801&gt;=23,INDEX($GL:$GL,$IV801+23),"")</f>
      </c>
      <c r="HK801">
        <f>IF($IW801&gt;=24,INDEX($GL:$GL,$IV801+24),"")</f>
      </c>
      <c r="HL801">
        <f>IF($IW801&gt;=25,INDEX($GL:$GL,$IV801+25),"")</f>
      </c>
      <c r="HM801">
        <f>IF($IW801&gt;=26,INDEX($GL:$GL,$IV801+26),"")</f>
      </c>
      <c r="HN801">
        <f>IF($IW801&gt;=27,INDEX($GL:$GL,$IV801+27),"")</f>
      </c>
      <c r="HO801">
        <f>IF($IW801&gt;=28,INDEX($GL:$GL,$IV801+28),"")</f>
      </c>
      <c r="HP801">
        <f>IF($IW801&gt;=29,INDEX($GL:$GL,$IV801+29),"")</f>
      </c>
      <c r="HQ801">
        <f>IF($IW801&gt;=30,INDEX($GL:$GL,$IV801+30),"")</f>
      </c>
      <c r="HR801">
        <f>IF($IW801&gt;=31,INDEX($GL:$GL,$IV801+31),"")</f>
      </c>
      <c r="HS801">
        <f>IF($IW801&gt;=32,INDEX($GL:$GL,$IV801+32),"")</f>
      </c>
      <c r="HT801">
        <f>IF($IW801&gt;=33,INDEX($GL:$GL,$IV801+33),"")</f>
      </c>
      <c r="HU801">
        <f>IF($IW801&gt;=34,INDEX($GL:$GL,$IV801+34),"")</f>
      </c>
      <c r="HV801">
        <f>IF($IW801&gt;=35,INDEX($GL:$GL,$IV801+35),"")</f>
      </c>
      <c r="HW801">
        <f>IF($IW801&gt;=36,INDEX($GL:$GL,$IV801+36),"")</f>
      </c>
      <c r="HX801">
        <f>IF($IW801&gt;=37,INDEX($GL:$GL,$IV801+37),"")</f>
      </c>
      <c r="HY801">
        <f>IF($IW801&gt;=38,INDEX($GL:$GL,$IV801+38),"")</f>
      </c>
      <c r="HZ801">
        <f>IF($IW801&gt;=39,INDEX($GL:$GL,$IV801+39),"")</f>
      </c>
      <c r="IA801">
        <f>IF($IW801&gt;=40,INDEX($GL:$GL,$IV801+40),"")</f>
      </c>
      <c r="IB801">
        <f>IF($IW801&gt;=41,INDEX($GL:$GL,$IV801+41),"")</f>
      </c>
      <c r="IC801">
        <f>IF($IW801&gt;=42,INDEX($GL:$GL,$IV801+42),"")</f>
      </c>
      <c r="ID801">
        <f>IF($IW801&gt;=43,INDEX($GL:$GL,$IV801+43),"")</f>
      </c>
      <c r="IE801">
        <f>IF($IW801&gt;=44,INDEX($GL:$GL,$IV801+44),"")</f>
      </c>
      <c r="IF801">
        <f>IF($IW801&gt;=45,INDEX($GL:$GL,$IV801+45),"")</f>
      </c>
      <c r="IG801">
        <f>IF($IW801&gt;=46,INDEX($GL:$GL,$IV801+46),"")</f>
      </c>
      <c r="IH801">
        <f>IF($IW801&gt;=47,INDEX($GL:$GL,$IV801+47),"")</f>
      </c>
      <c r="II801">
        <f>IF($IW801&gt;=48,INDEX($GL:$GL,$IV801+48),"")</f>
      </c>
      <c r="IJ801">
        <f>IF($IW801&gt;=49,INDEX($GL:$GL,$IV801+49),"")</f>
      </c>
      <c r="IK801">
        <f>IF($IW801&gt;=50,INDEX($GL:$GL,$IV801+50),"")</f>
      </c>
      <c r="IL801">
        <f>IF($IW801&gt;=51,INDEX($GL:$GL,$IV801+51),"")</f>
      </c>
      <c r="IM801">
        <f>IF($IW801&gt;=52,INDEX($GL:$GL,$IV801+52),"")</f>
      </c>
      <c r="IN801">
        <f>IF($IW801&gt;=53,INDEX($GL:$GL,$IV801+53),"")</f>
      </c>
      <c r="IO801">
        <f>IF($IW801&gt;=54,INDEX($GL:$GL,$IV801+54),"")</f>
      </c>
      <c r="IP801">
        <f>IF($IW801&gt;=55,INDEX($GL:$GL,$IV801+55),"")</f>
      </c>
      <c r="IQ801">
        <f>IF($IW801&gt;=56,INDEX($GL:$GL,$IV801+56),"")</f>
      </c>
      <c r="IR801">
        <f>IF($IW801&gt;=57,INDEX($GL:$GL,$IV801+57),"")</f>
      </c>
      <c r="IS801">
        <f>IF($IW801&gt;=58,INDEX($GL:$GL,$IV801+58),"")</f>
      </c>
      <c r="IT801">
        <f>IF($IW801&gt;=59,INDEX($GL:$GL,$IV801+59),"")</f>
      </c>
      <c r="IU801">
        <f>IF($IW801&gt;=60,INDEX($GL:$GL,$IV801+60),"")</f>
      </c>
      <c r="IV801">
        <f>IFERROR(MATCH($GK801,$GL$2:$GL$324,0)+1,0)</f>
      </c>
      <c r="IW801">
        <f>IFERROR(INDEX($GM$2:$GM$324,MATCH($GK801,$GL$2:$GL$324,0)),0)</f>
      </c>
      <c r="IX801" t="s">
        <v>34</v>
      </c>
      <c r="IY801" t="s">
        <v>34</v>
      </c>
    </row>
    <row r="802" spans="1:259" x14ac:dyDescent="0.25">
      <c r="K802">
        <f>IF(OR($N802="",$J802=""),"",IFERROR($N802/$J802,0))</f>
      </c>
      <c r="L802">
        <f>IF($N802="","",
SUM($M802,$O802,$T802,$P802,$R802)*
(1-IF($U802="",0,VALUE($U802)/100)))</f>
      </c>
      <c r="M802">
        <f>IF($N802="","",$N802)</f>
      </c>
      <c r="O802">
        <f>IF($N802="","",
IF($H802="","",
IF(ISNUMBER(SEARCH("exempt",LOWER($H802))),0,
$N802*(VALUE(SUBSTITUTE($H802,"%",""))/100))))</f>
      </c>
      <c r="V802">
        <f>IFERROR(IF(FIND(" - ",$E802)&gt;0,MID($E802,FIND(" - ",$E802)+3,LEN($E802)),""),"")</f>
      </c>
      <c r="AE802" t="s">
        <v>1383</v>
      </c>
      <c r="AJ802">
        <f>IFERROR(LEFT($E802,FIND(" - ",$E802)-1),$E802)</f>
      </c>
      <c r="AM802">
        <f>IF($CB802&gt;=1,INDEX($AK:$AK,$CA802+1),"")</f>
      </c>
      <c r="AN802">
        <f>IF($CB802&gt;=2,INDEX($AK:$AK,$CA802+2),"")</f>
      </c>
      <c r="AO802">
        <f>IF($CB802&gt;=3,INDEX($AK:$AK,$CA802+3),"")</f>
      </c>
      <c r="AP802">
        <f>IF($CB802&gt;=4,INDEX($AK:$AK,$CA802+4),"")</f>
      </c>
      <c r="AQ802">
        <f>IF($CB802&gt;=5,INDEX($AK:$AK,$CA802+5),"")</f>
      </c>
      <c r="AR802">
        <f>IF($CB802&gt;=6,INDEX($AK:$AK,$CA802+6),"")</f>
      </c>
      <c r="AS802">
        <f>IF($CB802&gt;=7,INDEX($AK:$AK,$CA802+7),"")</f>
      </c>
      <c r="AT802">
        <f>IF($CB802&gt;=8,INDEX($AK:$AK,$CA802+8),"")</f>
      </c>
      <c r="AU802">
        <f>IF($CB802&gt;=9,INDEX($AK:$AK,$CA802+9),"")</f>
      </c>
      <c r="AV802">
        <f>IF($CB802&gt;=10,INDEX($AK:$AK,$CA802+10),"")</f>
      </c>
      <c r="AW802">
        <f>IF($CB802&gt;=11,INDEX($AK:$AK,$CA802+11),"")</f>
      </c>
      <c r="AX802">
        <f>IF($CB802&gt;=12,INDEX($AK:$AK,$CA802+12),"")</f>
      </c>
      <c r="AY802">
        <f>IF($CB802&gt;=13,INDEX($AK:$AK,$CA802+13),"")</f>
      </c>
      <c r="AZ802">
        <f>IF($CB802&gt;=14,INDEX($AK:$AK,$CA802+14),"")</f>
      </c>
      <c r="BA802">
        <f>IF($CB802&gt;=15,INDEX($AK:$AK,$CA802+15),"")</f>
      </c>
      <c r="BB802">
        <f>IF($CB802&gt;=16,INDEX($AK:$AK,$CA802+16),"")</f>
      </c>
      <c r="BC802">
        <f>IF($CB802&gt;=17,INDEX($AK:$AK,$CA802+17),"")</f>
      </c>
      <c r="BD802">
        <f>IF($CB802&gt;=18,INDEX($AK:$AK,$CA802+18),"")</f>
      </c>
      <c r="BE802">
        <f>IF($CB802&gt;=19,INDEX($AK:$AK,$CA802+19),"")</f>
      </c>
      <c r="BF802">
        <f>IF($CB802&gt;=20,INDEX($AK:$AK,$CA802+20),"")</f>
      </c>
      <c r="BG802">
        <f>IF($CB802&gt;=21,INDEX($AK:$AK,$CA802+21),"")</f>
      </c>
      <c r="BH802">
        <f>IF($CB802&gt;=22,INDEX($AK:$AK,$CA802+22),"")</f>
      </c>
      <c r="BI802">
        <f>IF($CB802&gt;=23,INDEX($AK:$AK,$CA802+23),"")</f>
      </c>
      <c r="BJ802">
        <f>IF($CB802&gt;=24,INDEX($AK:$AK,$CA802+24),"")</f>
      </c>
      <c r="BK802">
        <f>IF($CB802&gt;=25,INDEX($AK:$AK,$CA802+25),"")</f>
      </c>
      <c r="BL802">
        <f>IF($CB802&gt;=26,INDEX($AK:$AK,$CA802+26),"")</f>
      </c>
      <c r="BM802">
        <f>IF($CB802&gt;=27,INDEX($AK:$AK,$CA802+27),"")</f>
      </c>
      <c r="BN802">
        <f>IF($CB802&gt;=28,INDEX($AK:$AK,$CA802+28),"")</f>
      </c>
      <c r="BO802">
        <f>IF($CB802&gt;=29,INDEX($AK:$AK,$CA802+29),"")</f>
      </c>
      <c r="BP802">
        <f>IF($CB802&gt;=30,INDEX($AK:$AK,$CA802+30),"")</f>
      </c>
      <c r="BQ802">
        <f>IF($CB802&gt;=31,INDEX($AK:$AK,$CA802+31),"")</f>
      </c>
      <c r="BR802">
        <f>IF($CB802&gt;=32,INDEX($AK:$AK,$CA802+32),"")</f>
      </c>
      <c r="BS802">
        <f>IF($CB802&gt;=33,INDEX($AK:$AK,$CA802+33),"")</f>
      </c>
      <c r="BT802">
        <f>IF($CB802&gt;=34,INDEX($AK:$AK,$CA802+34),"")</f>
      </c>
      <c r="BU802">
        <f>IF($CB802&gt;=35,INDEX($AK:$AK,$CA802+35),"")</f>
      </c>
      <c r="BV802">
        <f>IF($CB802&gt;=36,INDEX($AK:$AK,$CA802+36),"")</f>
      </c>
      <c r="BW802">
        <f>IF($CB802&gt;=37,INDEX($AK:$AK,$CA802+37),"")</f>
      </c>
      <c r="BX802">
        <f>IF($CB802&gt;=38,INDEX($AK:$AK,$CA802+38),"")</f>
      </c>
      <c r="BY802">
        <f>IF($CB802&gt;=39,INDEX($AK:$AK,$CA802+39),"")</f>
      </c>
      <c r="BZ802">
        <f>IF($CB802&gt;=40,INDEX($AK:$AK,$CA802+40),"")</f>
      </c>
      <c r="CA802">
        <f>IFERROR(MATCH($AJ802,$AK$2:$AK$134,0)+1,0)</f>
      </c>
      <c r="CB802">
        <f>IFERROR(INDEX($AL$2:$AL$134,MATCH($AJ802,$AK$2:$AK$134,0)),0)</f>
      </c>
      <c r="CC802">
        <f>IFERROR(LEFT($F802,FIND(" - ",$F802)-1),$F802)</f>
      </c>
      <c r="CF802">
        <f>IF($DA802&gt;=1,INDEX($CD:$CD,$CZ802+1),"")</f>
      </c>
      <c r="CG802">
        <f>IF($DA802&gt;=2,INDEX($CD:$CD,$CZ802+2),"")</f>
      </c>
      <c r="CH802">
        <f>IF($DA802&gt;=3,INDEX($CD:$CD,$CZ802+3),"")</f>
      </c>
      <c r="CI802">
        <f>IF($DA802&gt;=4,INDEX($CD:$CD,$CZ802+4),"")</f>
      </c>
      <c r="CJ802">
        <f>IF($DA802&gt;=5,INDEX($CD:$CD,$CZ802+5),"")</f>
      </c>
      <c r="CK802">
        <f>IF($DA802&gt;=6,INDEX($CD:$CD,$CZ802+6),"")</f>
      </c>
      <c r="CL802">
        <f>IF($DA802&gt;=7,INDEX($CD:$CD,$CZ802+7),"")</f>
      </c>
      <c r="CM802">
        <f>IF($DA802&gt;=8,INDEX($CD:$CD,$CZ802+8),"")</f>
      </c>
      <c r="CN802">
        <f>IF($DA802&gt;=9,INDEX($CD:$CD,$CZ802+9),"")</f>
      </c>
      <c r="CO802">
        <f>IF($DA802&gt;=10,INDEX($CD:$CD,$CZ802+10),"")</f>
      </c>
      <c r="CP802">
        <f>IF($DA802&gt;=11,INDEX($CD:$CD,$CZ802+11),"")</f>
      </c>
      <c r="CQ802">
        <f>IF($DA802&gt;=12,INDEX($CD:$CD,$CZ802+12),"")</f>
      </c>
      <c r="CR802">
        <f>IF($DA802&gt;=13,INDEX($CD:$CD,$CZ802+13),"")</f>
      </c>
      <c r="CS802">
        <f>IF($DA802&gt;=14,INDEX($CD:$CD,$CZ802+14),"")</f>
      </c>
      <c r="CT802">
        <f>IF($DA802&gt;=15,INDEX($CD:$CD,$CZ802+15),"")</f>
      </c>
      <c r="CU802">
        <f>IF($DA802&gt;=16,INDEX($CD:$CD,$CZ802+16),"")</f>
      </c>
      <c r="CV802">
        <f>IF($DA802&gt;=17,INDEX($CD:$CD,$CZ802+17),"")</f>
      </c>
      <c r="CW802">
        <f>IF($DA802&gt;=18,INDEX($CD:$CD,$CZ802+18),"")</f>
      </c>
      <c r="CX802">
        <f>IF($DA802&gt;=19,INDEX($CD:$CD,$CZ802+19),"")</f>
      </c>
      <c r="CY802">
        <f>IF($DA802&gt;=20,INDEX($CD:$CD,$CZ802+20),"")</f>
      </c>
      <c r="CZ802">
        <f>IFERROR(MATCH($CC802,$CD$2:$CD$263,0)+1,0)</f>
      </c>
      <c r="DA802">
        <f>IFERROR(INDEX($CE$2:$CE$263,MATCH($CC802,$CD$2:$CD$263,0)),0)</f>
      </c>
      <c r="DB802">
        <f>IFERROR(INDEX($AI:$AI,MATCH($H802,$AH:$AH,0))&amp;"","")</f>
      </c>
      <c r="DF802">
        <f>IF($GI802&gt;=1,INDEX($DC:$DC,$GH802+1),"")</f>
      </c>
      <c r="DG802">
        <f>IF($GI802&gt;=2,INDEX($DC:$DC,$GH802+2),"")</f>
      </c>
      <c r="DH802">
        <f>IF($GI802&gt;=3,INDEX($DC:$DC,$GH802+3),"")</f>
      </c>
      <c r="DI802">
        <f>IF($GI802&gt;=4,INDEX($DC:$DC,$GH802+4),"")</f>
      </c>
      <c r="DJ802">
        <f>IF($GI802&gt;=5,INDEX($DC:$DC,$GH802+5),"")</f>
      </c>
      <c r="DK802">
        <f>IF($GI802&gt;=6,INDEX($DC:$DC,$GH802+6),"")</f>
      </c>
      <c r="DL802">
        <f>IF($GI802&gt;=7,INDEX($DC:$DC,$GH802+7),"")</f>
      </c>
      <c r="DM802">
        <f>IF($GI802&gt;=8,INDEX($DC:$DC,$GH802+8),"")</f>
      </c>
      <c r="DN802">
        <f>IF($GI802&gt;=9,INDEX($DC:$DC,$GH802+9),"")</f>
      </c>
      <c r="DO802">
        <f>IF($GI802&gt;=10,INDEX($DC:$DC,$GH802+10),"")</f>
      </c>
      <c r="DP802">
        <f>IF($GI802&gt;=11,INDEX($DC:$DC,$GH802+11),"")</f>
      </c>
      <c r="DQ802">
        <f>IF($GI802&gt;=12,INDEX($DC:$DC,$GH802+12),"")</f>
      </c>
      <c r="DR802">
        <f>IF($GI802&gt;=13,INDEX($DC:$DC,$GH802+13),"")</f>
      </c>
      <c r="DS802">
        <f>IF($GI802&gt;=14,INDEX($DC:$DC,$GH802+14),"")</f>
      </c>
      <c r="DT802">
        <f>IF($GI802&gt;=15,INDEX($DC:$DC,$GH802+15),"")</f>
      </c>
      <c r="DU802">
        <f>IF($GI802&gt;=16,INDEX($DC:$DC,$GH802+16),"")</f>
      </c>
      <c r="DV802">
        <f>IF($GI802&gt;=17,INDEX($DC:$DC,$GH802+17),"")</f>
      </c>
      <c r="DW802">
        <f>IF($GI802&gt;=18,INDEX($DC:$DC,$GH802+18),"")</f>
      </c>
      <c r="DX802">
        <f>IF($GI802&gt;=19,INDEX($DC:$DC,$GH802+19),"")</f>
      </c>
      <c r="DY802">
        <f>IF($GI802&gt;=20,INDEX($DC:$DC,$GH802+20),"")</f>
      </c>
      <c r="DZ802">
        <f>IF($GI802&gt;=21,INDEX($DC:$DC,$GH802+21),"")</f>
      </c>
      <c r="EA802">
        <f>IF($GI802&gt;=22,INDEX($DC:$DC,$GH802+22),"")</f>
      </c>
      <c r="EB802">
        <f>IF($GI802&gt;=23,INDEX($DC:$DC,$GH802+23),"")</f>
      </c>
      <c r="EC802">
        <f>IF($GI802&gt;=24,INDEX($DC:$DC,$GH802+24),"")</f>
      </c>
      <c r="ED802">
        <f>IF($GI802&gt;=25,INDEX($DC:$DC,$GH802+25),"")</f>
      </c>
      <c r="EE802">
        <f>IF($GI802&gt;=26,INDEX($DC:$DC,$GH802+26),"")</f>
      </c>
      <c r="EF802">
        <f>IF($GI802&gt;=27,INDEX($DC:$DC,$GH802+27),"")</f>
      </c>
      <c r="EG802">
        <f>IF($GI802&gt;=28,INDEX($DC:$DC,$GH802+28),"")</f>
      </c>
      <c r="EH802">
        <f>IF($GI802&gt;=29,INDEX($DC:$DC,$GH802+29),"")</f>
      </c>
      <c r="EI802">
        <f>IF($GI802&gt;=30,INDEX($DC:$DC,$GH802+30),"")</f>
      </c>
      <c r="EJ802">
        <f>IF($GI802&gt;=31,INDEX($DC:$DC,$GH802+31),"")</f>
      </c>
      <c r="EK802">
        <f>IF($GI802&gt;=32,INDEX($DC:$DC,$GH802+32),"")</f>
      </c>
      <c r="EL802">
        <f>IF($GI802&gt;=33,INDEX($DC:$DC,$GH802+33),"")</f>
      </c>
      <c r="EM802">
        <f>IF($GI802&gt;=34,INDEX($DC:$DC,$GH802+34),"")</f>
      </c>
      <c r="EN802">
        <f>IF($GI802&gt;=35,INDEX($DC:$DC,$GH802+35),"")</f>
      </c>
      <c r="EO802">
        <f>IF($GI802&gt;=36,INDEX($DC:$DC,$GH802+36),"")</f>
      </c>
      <c r="EP802">
        <f>IF($GI802&gt;=37,INDEX($DC:$DC,$GH802+37),"")</f>
      </c>
      <c r="EQ802">
        <f>IF($GI802&gt;=38,INDEX($DC:$DC,$GH802+38),"")</f>
      </c>
      <c r="ER802">
        <f>IF($GI802&gt;=39,INDEX($DC:$DC,$GH802+39),"")</f>
      </c>
      <c r="ES802">
        <f>IF($GI802&gt;=40,INDEX($DC:$DC,$GH802+40),"")</f>
      </c>
      <c r="ET802">
        <f>IF($GI802&gt;=1,INDEX($DD:$DD,$GH802+1),"")</f>
      </c>
      <c r="EU802">
        <f>IF($GI802&gt;=2,INDEX($DD:$DD,$GH802+2),"")</f>
      </c>
      <c r="EV802">
        <f>IF($GI802&gt;=3,INDEX($DD:$DD,$GH802+3),"")</f>
      </c>
      <c r="EW802">
        <f>IF($GI802&gt;=4,INDEX($DD:$DD,$GH802+4),"")</f>
      </c>
      <c r="EX802">
        <f>IF($GI802&gt;=5,INDEX($DD:$DD,$GH802+5),"")</f>
      </c>
      <c r="EY802">
        <f>IF($GI802&gt;=6,INDEX($DD:$DD,$GH802+6),"")</f>
      </c>
      <c r="EZ802">
        <f>IF($GI802&gt;=7,INDEX($DD:$DD,$GH802+7),"")</f>
      </c>
      <c r="FA802">
        <f>IF($GI802&gt;=8,INDEX($DD:$DD,$GH802+8),"")</f>
      </c>
      <c r="FB802">
        <f>IF($GI802&gt;=9,INDEX($DD:$DD,$GH802+9),"")</f>
      </c>
      <c r="FC802">
        <f>IF($GI802&gt;=10,INDEX($DD:$DD,$GH802+10),"")</f>
      </c>
      <c r="FD802">
        <f>IF($GI802&gt;=11,INDEX($DD:$DD,$GH802+11),"")</f>
      </c>
      <c r="FE802">
        <f>IF($GI802&gt;=12,INDEX($DD:$DD,$GH802+12),"")</f>
      </c>
      <c r="FF802">
        <f>IF($GI802&gt;=13,INDEX($DD:$DD,$GH802+13),"")</f>
      </c>
      <c r="FG802">
        <f>IF($GI802&gt;=14,INDEX($DD:$DD,$GH802+14),"")</f>
      </c>
      <c r="FH802">
        <f>IF($GI802&gt;=15,INDEX($DD:$DD,$GH802+15),"")</f>
      </c>
      <c r="FI802">
        <f>IF($GI802&gt;=16,INDEX($DD:$DD,$GH802+16),"")</f>
      </c>
      <c r="FJ802">
        <f>IF($GI802&gt;=17,INDEX($DD:$DD,$GH802+17),"")</f>
      </c>
      <c r="FK802">
        <f>IF($GI802&gt;=18,INDEX($DD:$DD,$GH802+18),"")</f>
      </c>
      <c r="FL802">
        <f>IF($GI802&gt;=19,INDEX($DD:$DD,$GH802+19),"")</f>
      </c>
      <c r="FM802">
        <f>IF($GI802&gt;=20,INDEX($DD:$DD,$GH802+20),"")</f>
      </c>
      <c r="FN802">
        <f>IF($GI802&gt;=21,INDEX($DD:$DD,$GH802+21),"")</f>
      </c>
      <c r="FO802">
        <f>IF($GI802&gt;=22,INDEX($DD:$DD,$GH802+22),"")</f>
      </c>
      <c r="FP802">
        <f>IF($GI802&gt;=23,INDEX($DD:$DD,$GH802+23),"")</f>
      </c>
      <c r="FQ802">
        <f>IF($GI802&gt;=24,INDEX($DD:$DD,$GH802+24),"")</f>
      </c>
      <c r="FR802">
        <f>IF($GI802&gt;=25,INDEX($DD:$DD,$GH802+25),"")</f>
      </c>
      <c r="FS802">
        <f>IF($GI802&gt;=26,INDEX($DD:$DD,$GH802+26),"")</f>
      </c>
      <c r="FT802">
        <f>IF($GI802&gt;=27,INDEX($DD:$DD,$GH802+27),"")</f>
      </c>
      <c r="FU802">
        <f>IF($GI802&gt;=28,INDEX($DD:$DD,$GH802+28),"")</f>
      </c>
      <c r="FV802">
        <f>IF($GI802&gt;=29,INDEX($DD:$DD,$GH802+29),"")</f>
      </c>
      <c r="FW802">
        <f>IF($GI802&gt;=30,INDEX($DD:$DD,$GH802+30),"")</f>
      </c>
      <c r="FX802">
        <f>IF($GI802&gt;=31,INDEX($DD:$DD,$GH802+31),"")</f>
      </c>
      <c r="FY802">
        <f>IF($GI802&gt;=32,INDEX($DD:$DD,$GH802+32),"")</f>
      </c>
      <c r="FZ802">
        <f>IF($GI802&gt;=33,INDEX($DD:$DD,$GH802+33),"")</f>
      </c>
      <c r="GA802">
        <f>IF($GI802&gt;=34,INDEX($DD:$DD,$GH802+34),"")</f>
      </c>
      <c r="GB802">
        <f>IF($GI802&gt;=35,INDEX($DD:$DD,$GH802+35),"")</f>
      </c>
      <c r="GC802">
        <f>IF($GI802&gt;=36,INDEX($DD:$DD,$GH802+36),"")</f>
      </c>
      <c r="GD802">
        <f>IF($GI802&gt;=37,INDEX($DD:$DD,$GH802+37),"")</f>
      </c>
      <c r="GE802">
        <f>IF($GI802&gt;=38,INDEX($DD:$DD,$GH802+38),"")</f>
      </c>
      <c r="GF802">
        <f>IF($GI802&gt;=39,INDEX($DD:$DD,$GH802+39),"")</f>
      </c>
      <c r="GG802">
        <f>IF($GI802&gt;=40,INDEX($DD:$DD,$GH802+40),"")</f>
      </c>
      <c r="GH802">
        <f>IFERROR(MATCH($DB802,$DC$2:$DC$148,0)+1,0)</f>
      </c>
      <c r="GI802">
        <f>IFERROR(INDEX($DE$2:$DE$148,MATCH($DB802,$DC$2:$DC$148,0)),0)</f>
      </c>
      <c r="GJ802">
        <f>IFERROR(MATCH($S802,$DF$802:$ES$802,0),0)</f>
      </c>
      <c r="GK802">
        <f>IF($GJ802&gt;0,INDEX($ET$802:$GG$802,$GJ802),"")</f>
      </c>
      <c r="GN802">
        <f>IF($IW802&gt;=1,INDEX($GL:$GL,$IV802+1),"")</f>
      </c>
      <c r="GO802">
        <f>IF($IW802&gt;=2,INDEX($GL:$GL,$IV802+2),"")</f>
      </c>
      <c r="GP802">
        <f>IF($IW802&gt;=3,INDEX($GL:$GL,$IV802+3),"")</f>
      </c>
      <c r="GQ802">
        <f>IF($IW802&gt;=4,INDEX($GL:$GL,$IV802+4),"")</f>
      </c>
      <c r="GR802">
        <f>IF($IW802&gt;=5,INDEX($GL:$GL,$IV802+5),"")</f>
      </c>
      <c r="GS802">
        <f>IF($IW802&gt;=6,INDEX($GL:$GL,$IV802+6),"")</f>
      </c>
      <c r="GT802">
        <f>IF($IW802&gt;=7,INDEX($GL:$GL,$IV802+7),"")</f>
      </c>
      <c r="GU802">
        <f>IF($IW802&gt;=8,INDEX($GL:$GL,$IV802+8),"")</f>
      </c>
      <c r="GV802">
        <f>IF($IW802&gt;=9,INDEX($GL:$GL,$IV802+9),"")</f>
      </c>
      <c r="GW802">
        <f>IF($IW802&gt;=10,INDEX($GL:$GL,$IV802+10),"")</f>
      </c>
      <c r="GX802">
        <f>IF($IW802&gt;=11,INDEX($GL:$GL,$IV802+11),"")</f>
      </c>
      <c r="GY802">
        <f>IF($IW802&gt;=12,INDEX($GL:$GL,$IV802+12),"")</f>
      </c>
      <c r="GZ802">
        <f>IF($IW802&gt;=13,INDEX($GL:$GL,$IV802+13),"")</f>
      </c>
      <c r="HA802">
        <f>IF($IW802&gt;=14,INDEX($GL:$GL,$IV802+14),"")</f>
      </c>
      <c r="HB802">
        <f>IF($IW802&gt;=15,INDEX($GL:$GL,$IV802+15),"")</f>
      </c>
      <c r="HC802">
        <f>IF($IW802&gt;=16,INDEX($GL:$GL,$IV802+16),"")</f>
      </c>
      <c r="HD802">
        <f>IF($IW802&gt;=17,INDEX($GL:$GL,$IV802+17),"")</f>
      </c>
      <c r="HE802">
        <f>IF($IW802&gt;=18,INDEX($GL:$GL,$IV802+18),"")</f>
      </c>
      <c r="HF802">
        <f>IF($IW802&gt;=19,INDEX($GL:$GL,$IV802+19),"")</f>
      </c>
      <c r="HG802">
        <f>IF($IW802&gt;=20,INDEX($GL:$GL,$IV802+20),"")</f>
      </c>
      <c r="HH802">
        <f>IF($IW802&gt;=21,INDEX($GL:$GL,$IV802+21),"")</f>
      </c>
      <c r="HI802">
        <f>IF($IW802&gt;=22,INDEX($GL:$GL,$IV802+22),"")</f>
      </c>
      <c r="HJ802">
        <f>IF($IW802&gt;=23,INDEX($GL:$GL,$IV802+23),"")</f>
      </c>
      <c r="HK802">
        <f>IF($IW802&gt;=24,INDEX($GL:$GL,$IV802+24),"")</f>
      </c>
      <c r="HL802">
        <f>IF($IW802&gt;=25,INDEX($GL:$GL,$IV802+25),"")</f>
      </c>
      <c r="HM802">
        <f>IF($IW802&gt;=26,INDEX($GL:$GL,$IV802+26),"")</f>
      </c>
      <c r="HN802">
        <f>IF($IW802&gt;=27,INDEX($GL:$GL,$IV802+27),"")</f>
      </c>
      <c r="HO802">
        <f>IF($IW802&gt;=28,INDEX($GL:$GL,$IV802+28),"")</f>
      </c>
      <c r="HP802">
        <f>IF($IW802&gt;=29,INDEX($GL:$GL,$IV802+29),"")</f>
      </c>
      <c r="HQ802">
        <f>IF($IW802&gt;=30,INDEX($GL:$GL,$IV802+30),"")</f>
      </c>
      <c r="HR802">
        <f>IF($IW802&gt;=31,INDEX($GL:$GL,$IV802+31),"")</f>
      </c>
      <c r="HS802">
        <f>IF($IW802&gt;=32,INDEX($GL:$GL,$IV802+32),"")</f>
      </c>
      <c r="HT802">
        <f>IF($IW802&gt;=33,INDEX($GL:$GL,$IV802+33),"")</f>
      </c>
      <c r="HU802">
        <f>IF($IW802&gt;=34,INDEX($GL:$GL,$IV802+34),"")</f>
      </c>
      <c r="HV802">
        <f>IF($IW802&gt;=35,INDEX($GL:$GL,$IV802+35),"")</f>
      </c>
      <c r="HW802">
        <f>IF($IW802&gt;=36,INDEX($GL:$GL,$IV802+36),"")</f>
      </c>
      <c r="HX802">
        <f>IF($IW802&gt;=37,INDEX($GL:$GL,$IV802+37),"")</f>
      </c>
      <c r="HY802">
        <f>IF($IW802&gt;=38,INDEX($GL:$GL,$IV802+38),"")</f>
      </c>
      <c r="HZ802">
        <f>IF($IW802&gt;=39,INDEX($GL:$GL,$IV802+39),"")</f>
      </c>
      <c r="IA802">
        <f>IF($IW802&gt;=40,INDEX($GL:$GL,$IV802+40),"")</f>
      </c>
      <c r="IB802">
        <f>IF($IW802&gt;=41,INDEX($GL:$GL,$IV802+41),"")</f>
      </c>
      <c r="IC802">
        <f>IF($IW802&gt;=42,INDEX($GL:$GL,$IV802+42),"")</f>
      </c>
      <c r="ID802">
        <f>IF($IW802&gt;=43,INDEX($GL:$GL,$IV802+43),"")</f>
      </c>
      <c r="IE802">
        <f>IF($IW802&gt;=44,INDEX($GL:$GL,$IV802+44),"")</f>
      </c>
      <c r="IF802">
        <f>IF($IW802&gt;=45,INDEX($GL:$GL,$IV802+45),"")</f>
      </c>
      <c r="IG802">
        <f>IF($IW802&gt;=46,INDEX($GL:$GL,$IV802+46),"")</f>
      </c>
      <c r="IH802">
        <f>IF($IW802&gt;=47,INDEX($GL:$GL,$IV802+47),"")</f>
      </c>
      <c r="II802">
        <f>IF($IW802&gt;=48,INDEX($GL:$GL,$IV802+48),"")</f>
      </c>
      <c r="IJ802">
        <f>IF($IW802&gt;=49,INDEX($GL:$GL,$IV802+49),"")</f>
      </c>
      <c r="IK802">
        <f>IF($IW802&gt;=50,INDEX($GL:$GL,$IV802+50),"")</f>
      </c>
      <c r="IL802">
        <f>IF($IW802&gt;=51,INDEX($GL:$GL,$IV802+51),"")</f>
      </c>
      <c r="IM802">
        <f>IF($IW802&gt;=52,INDEX($GL:$GL,$IV802+52),"")</f>
      </c>
      <c r="IN802">
        <f>IF($IW802&gt;=53,INDEX($GL:$GL,$IV802+53),"")</f>
      </c>
      <c r="IO802">
        <f>IF($IW802&gt;=54,INDEX($GL:$GL,$IV802+54),"")</f>
      </c>
      <c r="IP802">
        <f>IF($IW802&gt;=55,INDEX($GL:$GL,$IV802+55),"")</f>
      </c>
      <c r="IQ802">
        <f>IF($IW802&gt;=56,INDEX($GL:$GL,$IV802+56),"")</f>
      </c>
      <c r="IR802">
        <f>IF($IW802&gt;=57,INDEX($GL:$GL,$IV802+57),"")</f>
      </c>
      <c r="IS802">
        <f>IF($IW802&gt;=58,INDEX($GL:$GL,$IV802+58),"")</f>
      </c>
      <c r="IT802">
        <f>IF($IW802&gt;=59,INDEX($GL:$GL,$IV802+59),"")</f>
      </c>
      <c r="IU802">
        <f>IF($IW802&gt;=60,INDEX($GL:$GL,$IV802+60),"")</f>
      </c>
      <c r="IV802">
        <f>IFERROR(MATCH($GK802,$GL$2:$GL$324,0)+1,0)</f>
      </c>
      <c r="IW802">
        <f>IFERROR(INDEX($GM$2:$GM$324,MATCH($GK802,$GL$2:$GL$324,0)),0)</f>
      </c>
      <c r="IX802" t="s">
        <v>34</v>
      </c>
      <c r="IY802" t="s">
        <v>34</v>
      </c>
    </row>
    <row r="803" spans="1:259" x14ac:dyDescent="0.25">
      <c r="K803">
        <f>IF(OR($N803="",$J803=""),"",IFERROR($N803/$J803,0))</f>
      </c>
      <c r="L803">
        <f>IF($N803="","",
SUM($M803,$O803,$T803,$P803,$R803)*
(1-IF($U803="",0,VALUE($U803)/100)))</f>
      </c>
      <c r="M803">
        <f>IF($N803="","",$N803)</f>
      </c>
      <c r="O803">
        <f>IF($N803="","",
IF($H803="","",
IF(ISNUMBER(SEARCH("exempt",LOWER($H803))),0,
$N803*(VALUE(SUBSTITUTE($H803,"%",""))/100))))</f>
      </c>
      <c r="V803">
        <f>IFERROR(IF(FIND(" - ",$E803)&gt;0,MID($E803,FIND(" - ",$E803)+3,LEN($E803)),""),"")</f>
      </c>
      <c r="AE803" t="s">
        <v>1384</v>
      </c>
      <c r="AJ803">
        <f>IFERROR(LEFT($E803,FIND(" - ",$E803)-1),$E803)</f>
      </c>
      <c r="AM803">
        <f>IF($CB803&gt;=1,INDEX($AK:$AK,$CA803+1),"")</f>
      </c>
      <c r="AN803">
        <f>IF($CB803&gt;=2,INDEX($AK:$AK,$CA803+2),"")</f>
      </c>
      <c r="AO803">
        <f>IF($CB803&gt;=3,INDEX($AK:$AK,$CA803+3),"")</f>
      </c>
      <c r="AP803">
        <f>IF($CB803&gt;=4,INDEX($AK:$AK,$CA803+4),"")</f>
      </c>
      <c r="AQ803">
        <f>IF($CB803&gt;=5,INDEX($AK:$AK,$CA803+5),"")</f>
      </c>
      <c r="AR803">
        <f>IF($CB803&gt;=6,INDEX($AK:$AK,$CA803+6),"")</f>
      </c>
      <c r="AS803">
        <f>IF($CB803&gt;=7,INDEX($AK:$AK,$CA803+7),"")</f>
      </c>
      <c r="AT803">
        <f>IF($CB803&gt;=8,INDEX($AK:$AK,$CA803+8),"")</f>
      </c>
      <c r="AU803">
        <f>IF($CB803&gt;=9,INDEX($AK:$AK,$CA803+9),"")</f>
      </c>
      <c r="AV803">
        <f>IF($CB803&gt;=10,INDEX($AK:$AK,$CA803+10),"")</f>
      </c>
      <c r="AW803">
        <f>IF($CB803&gt;=11,INDEX($AK:$AK,$CA803+11),"")</f>
      </c>
      <c r="AX803">
        <f>IF($CB803&gt;=12,INDEX($AK:$AK,$CA803+12),"")</f>
      </c>
      <c r="AY803">
        <f>IF($CB803&gt;=13,INDEX($AK:$AK,$CA803+13),"")</f>
      </c>
      <c r="AZ803">
        <f>IF($CB803&gt;=14,INDEX($AK:$AK,$CA803+14),"")</f>
      </c>
      <c r="BA803">
        <f>IF($CB803&gt;=15,INDEX($AK:$AK,$CA803+15),"")</f>
      </c>
      <c r="BB803">
        <f>IF($CB803&gt;=16,INDEX($AK:$AK,$CA803+16),"")</f>
      </c>
      <c r="BC803">
        <f>IF($CB803&gt;=17,INDEX($AK:$AK,$CA803+17),"")</f>
      </c>
      <c r="BD803">
        <f>IF($CB803&gt;=18,INDEX($AK:$AK,$CA803+18),"")</f>
      </c>
      <c r="BE803">
        <f>IF($CB803&gt;=19,INDEX($AK:$AK,$CA803+19),"")</f>
      </c>
      <c r="BF803">
        <f>IF($CB803&gt;=20,INDEX($AK:$AK,$CA803+20),"")</f>
      </c>
      <c r="BG803">
        <f>IF($CB803&gt;=21,INDEX($AK:$AK,$CA803+21),"")</f>
      </c>
      <c r="BH803">
        <f>IF($CB803&gt;=22,INDEX($AK:$AK,$CA803+22),"")</f>
      </c>
      <c r="BI803">
        <f>IF($CB803&gt;=23,INDEX($AK:$AK,$CA803+23),"")</f>
      </c>
      <c r="BJ803">
        <f>IF($CB803&gt;=24,INDEX($AK:$AK,$CA803+24),"")</f>
      </c>
      <c r="BK803">
        <f>IF($CB803&gt;=25,INDEX($AK:$AK,$CA803+25),"")</f>
      </c>
      <c r="BL803">
        <f>IF($CB803&gt;=26,INDEX($AK:$AK,$CA803+26),"")</f>
      </c>
      <c r="BM803">
        <f>IF($CB803&gt;=27,INDEX($AK:$AK,$CA803+27),"")</f>
      </c>
      <c r="BN803">
        <f>IF($CB803&gt;=28,INDEX($AK:$AK,$CA803+28),"")</f>
      </c>
      <c r="BO803">
        <f>IF($CB803&gt;=29,INDEX($AK:$AK,$CA803+29),"")</f>
      </c>
      <c r="BP803">
        <f>IF($CB803&gt;=30,INDEX($AK:$AK,$CA803+30),"")</f>
      </c>
      <c r="BQ803">
        <f>IF($CB803&gt;=31,INDEX($AK:$AK,$CA803+31),"")</f>
      </c>
      <c r="BR803">
        <f>IF($CB803&gt;=32,INDEX($AK:$AK,$CA803+32),"")</f>
      </c>
      <c r="BS803">
        <f>IF($CB803&gt;=33,INDEX($AK:$AK,$CA803+33),"")</f>
      </c>
      <c r="BT803">
        <f>IF($CB803&gt;=34,INDEX($AK:$AK,$CA803+34),"")</f>
      </c>
      <c r="BU803">
        <f>IF($CB803&gt;=35,INDEX($AK:$AK,$CA803+35),"")</f>
      </c>
      <c r="BV803">
        <f>IF($CB803&gt;=36,INDEX($AK:$AK,$CA803+36),"")</f>
      </c>
      <c r="BW803">
        <f>IF($CB803&gt;=37,INDEX($AK:$AK,$CA803+37),"")</f>
      </c>
      <c r="BX803">
        <f>IF($CB803&gt;=38,INDEX($AK:$AK,$CA803+38),"")</f>
      </c>
      <c r="BY803">
        <f>IF($CB803&gt;=39,INDEX($AK:$AK,$CA803+39),"")</f>
      </c>
      <c r="BZ803">
        <f>IF($CB803&gt;=40,INDEX($AK:$AK,$CA803+40),"")</f>
      </c>
      <c r="CA803">
        <f>IFERROR(MATCH($AJ803,$AK$2:$AK$134,0)+1,0)</f>
      </c>
      <c r="CB803">
        <f>IFERROR(INDEX($AL$2:$AL$134,MATCH($AJ803,$AK$2:$AK$134,0)),0)</f>
      </c>
      <c r="CC803">
        <f>IFERROR(LEFT($F803,FIND(" - ",$F803)-1),$F803)</f>
      </c>
      <c r="CF803">
        <f>IF($DA803&gt;=1,INDEX($CD:$CD,$CZ803+1),"")</f>
      </c>
      <c r="CG803">
        <f>IF($DA803&gt;=2,INDEX($CD:$CD,$CZ803+2),"")</f>
      </c>
      <c r="CH803">
        <f>IF($DA803&gt;=3,INDEX($CD:$CD,$CZ803+3),"")</f>
      </c>
      <c r="CI803">
        <f>IF($DA803&gt;=4,INDEX($CD:$CD,$CZ803+4),"")</f>
      </c>
      <c r="CJ803">
        <f>IF($DA803&gt;=5,INDEX($CD:$CD,$CZ803+5),"")</f>
      </c>
      <c r="CK803">
        <f>IF($DA803&gt;=6,INDEX($CD:$CD,$CZ803+6),"")</f>
      </c>
      <c r="CL803">
        <f>IF($DA803&gt;=7,INDEX($CD:$CD,$CZ803+7),"")</f>
      </c>
      <c r="CM803">
        <f>IF($DA803&gt;=8,INDEX($CD:$CD,$CZ803+8),"")</f>
      </c>
      <c r="CN803">
        <f>IF($DA803&gt;=9,INDEX($CD:$CD,$CZ803+9),"")</f>
      </c>
      <c r="CO803">
        <f>IF($DA803&gt;=10,INDEX($CD:$CD,$CZ803+10),"")</f>
      </c>
      <c r="CP803">
        <f>IF($DA803&gt;=11,INDEX($CD:$CD,$CZ803+11),"")</f>
      </c>
      <c r="CQ803">
        <f>IF($DA803&gt;=12,INDEX($CD:$CD,$CZ803+12),"")</f>
      </c>
      <c r="CR803">
        <f>IF($DA803&gt;=13,INDEX($CD:$CD,$CZ803+13),"")</f>
      </c>
      <c r="CS803">
        <f>IF($DA803&gt;=14,INDEX($CD:$CD,$CZ803+14),"")</f>
      </c>
      <c r="CT803">
        <f>IF($DA803&gt;=15,INDEX($CD:$CD,$CZ803+15),"")</f>
      </c>
      <c r="CU803">
        <f>IF($DA803&gt;=16,INDEX($CD:$CD,$CZ803+16),"")</f>
      </c>
      <c r="CV803">
        <f>IF($DA803&gt;=17,INDEX($CD:$CD,$CZ803+17),"")</f>
      </c>
      <c r="CW803">
        <f>IF($DA803&gt;=18,INDEX($CD:$CD,$CZ803+18),"")</f>
      </c>
      <c r="CX803">
        <f>IF($DA803&gt;=19,INDEX($CD:$CD,$CZ803+19),"")</f>
      </c>
      <c r="CY803">
        <f>IF($DA803&gt;=20,INDEX($CD:$CD,$CZ803+20),"")</f>
      </c>
      <c r="CZ803">
        <f>IFERROR(MATCH($CC803,$CD$2:$CD$263,0)+1,0)</f>
      </c>
      <c r="DA803">
        <f>IFERROR(INDEX($CE$2:$CE$263,MATCH($CC803,$CD$2:$CD$263,0)),0)</f>
      </c>
      <c r="DB803">
        <f>IFERROR(INDEX($AI:$AI,MATCH($H803,$AH:$AH,0))&amp;"","")</f>
      </c>
      <c r="DF803">
        <f>IF($GI803&gt;=1,INDEX($DC:$DC,$GH803+1),"")</f>
      </c>
      <c r="DG803">
        <f>IF($GI803&gt;=2,INDEX($DC:$DC,$GH803+2),"")</f>
      </c>
      <c r="DH803">
        <f>IF($GI803&gt;=3,INDEX($DC:$DC,$GH803+3),"")</f>
      </c>
      <c r="DI803">
        <f>IF($GI803&gt;=4,INDEX($DC:$DC,$GH803+4),"")</f>
      </c>
      <c r="DJ803">
        <f>IF($GI803&gt;=5,INDEX($DC:$DC,$GH803+5),"")</f>
      </c>
      <c r="DK803">
        <f>IF($GI803&gt;=6,INDEX($DC:$DC,$GH803+6),"")</f>
      </c>
      <c r="DL803">
        <f>IF($GI803&gt;=7,INDEX($DC:$DC,$GH803+7),"")</f>
      </c>
      <c r="DM803">
        <f>IF($GI803&gt;=8,INDEX($DC:$DC,$GH803+8),"")</f>
      </c>
      <c r="DN803">
        <f>IF($GI803&gt;=9,INDEX($DC:$DC,$GH803+9),"")</f>
      </c>
      <c r="DO803">
        <f>IF($GI803&gt;=10,INDEX($DC:$DC,$GH803+10),"")</f>
      </c>
      <c r="DP803">
        <f>IF($GI803&gt;=11,INDEX($DC:$DC,$GH803+11),"")</f>
      </c>
      <c r="DQ803">
        <f>IF($GI803&gt;=12,INDEX($DC:$DC,$GH803+12),"")</f>
      </c>
      <c r="DR803">
        <f>IF($GI803&gt;=13,INDEX($DC:$DC,$GH803+13),"")</f>
      </c>
      <c r="DS803">
        <f>IF($GI803&gt;=14,INDEX($DC:$DC,$GH803+14),"")</f>
      </c>
      <c r="DT803">
        <f>IF($GI803&gt;=15,INDEX($DC:$DC,$GH803+15),"")</f>
      </c>
      <c r="DU803">
        <f>IF($GI803&gt;=16,INDEX($DC:$DC,$GH803+16),"")</f>
      </c>
      <c r="DV803">
        <f>IF($GI803&gt;=17,INDEX($DC:$DC,$GH803+17),"")</f>
      </c>
      <c r="DW803">
        <f>IF($GI803&gt;=18,INDEX($DC:$DC,$GH803+18),"")</f>
      </c>
      <c r="DX803">
        <f>IF($GI803&gt;=19,INDEX($DC:$DC,$GH803+19),"")</f>
      </c>
      <c r="DY803">
        <f>IF($GI803&gt;=20,INDEX($DC:$DC,$GH803+20),"")</f>
      </c>
      <c r="DZ803">
        <f>IF($GI803&gt;=21,INDEX($DC:$DC,$GH803+21),"")</f>
      </c>
      <c r="EA803">
        <f>IF($GI803&gt;=22,INDEX($DC:$DC,$GH803+22),"")</f>
      </c>
      <c r="EB803">
        <f>IF($GI803&gt;=23,INDEX($DC:$DC,$GH803+23),"")</f>
      </c>
      <c r="EC803">
        <f>IF($GI803&gt;=24,INDEX($DC:$DC,$GH803+24),"")</f>
      </c>
      <c r="ED803">
        <f>IF($GI803&gt;=25,INDEX($DC:$DC,$GH803+25),"")</f>
      </c>
      <c r="EE803">
        <f>IF($GI803&gt;=26,INDEX($DC:$DC,$GH803+26),"")</f>
      </c>
      <c r="EF803">
        <f>IF($GI803&gt;=27,INDEX($DC:$DC,$GH803+27),"")</f>
      </c>
      <c r="EG803">
        <f>IF($GI803&gt;=28,INDEX($DC:$DC,$GH803+28),"")</f>
      </c>
      <c r="EH803">
        <f>IF($GI803&gt;=29,INDEX($DC:$DC,$GH803+29),"")</f>
      </c>
      <c r="EI803">
        <f>IF($GI803&gt;=30,INDEX($DC:$DC,$GH803+30),"")</f>
      </c>
      <c r="EJ803">
        <f>IF($GI803&gt;=31,INDEX($DC:$DC,$GH803+31),"")</f>
      </c>
      <c r="EK803">
        <f>IF($GI803&gt;=32,INDEX($DC:$DC,$GH803+32),"")</f>
      </c>
      <c r="EL803">
        <f>IF($GI803&gt;=33,INDEX($DC:$DC,$GH803+33),"")</f>
      </c>
      <c r="EM803">
        <f>IF($GI803&gt;=34,INDEX($DC:$DC,$GH803+34),"")</f>
      </c>
      <c r="EN803">
        <f>IF($GI803&gt;=35,INDEX($DC:$DC,$GH803+35),"")</f>
      </c>
      <c r="EO803">
        <f>IF($GI803&gt;=36,INDEX($DC:$DC,$GH803+36),"")</f>
      </c>
      <c r="EP803">
        <f>IF($GI803&gt;=37,INDEX($DC:$DC,$GH803+37),"")</f>
      </c>
      <c r="EQ803">
        <f>IF($GI803&gt;=38,INDEX($DC:$DC,$GH803+38),"")</f>
      </c>
      <c r="ER803">
        <f>IF($GI803&gt;=39,INDEX($DC:$DC,$GH803+39),"")</f>
      </c>
      <c r="ES803">
        <f>IF($GI803&gt;=40,INDEX($DC:$DC,$GH803+40),"")</f>
      </c>
      <c r="ET803">
        <f>IF($GI803&gt;=1,INDEX($DD:$DD,$GH803+1),"")</f>
      </c>
      <c r="EU803">
        <f>IF($GI803&gt;=2,INDEX($DD:$DD,$GH803+2),"")</f>
      </c>
      <c r="EV803">
        <f>IF($GI803&gt;=3,INDEX($DD:$DD,$GH803+3),"")</f>
      </c>
      <c r="EW803">
        <f>IF($GI803&gt;=4,INDEX($DD:$DD,$GH803+4),"")</f>
      </c>
      <c r="EX803">
        <f>IF($GI803&gt;=5,INDEX($DD:$DD,$GH803+5),"")</f>
      </c>
      <c r="EY803">
        <f>IF($GI803&gt;=6,INDEX($DD:$DD,$GH803+6),"")</f>
      </c>
      <c r="EZ803">
        <f>IF($GI803&gt;=7,INDEX($DD:$DD,$GH803+7),"")</f>
      </c>
      <c r="FA803">
        <f>IF($GI803&gt;=8,INDEX($DD:$DD,$GH803+8),"")</f>
      </c>
      <c r="FB803">
        <f>IF($GI803&gt;=9,INDEX($DD:$DD,$GH803+9),"")</f>
      </c>
      <c r="FC803">
        <f>IF($GI803&gt;=10,INDEX($DD:$DD,$GH803+10),"")</f>
      </c>
      <c r="FD803">
        <f>IF($GI803&gt;=11,INDEX($DD:$DD,$GH803+11),"")</f>
      </c>
      <c r="FE803">
        <f>IF($GI803&gt;=12,INDEX($DD:$DD,$GH803+12),"")</f>
      </c>
      <c r="FF803">
        <f>IF($GI803&gt;=13,INDEX($DD:$DD,$GH803+13),"")</f>
      </c>
      <c r="FG803">
        <f>IF($GI803&gt;=14,INDEX($DD:$DD,$GH803+14),"")</f>
      </c>
      <c r="FH803">
        <f>IF($GI803&gt;=15,INDEX($DD:$DD,$GH803+15),"")</f>
      </c>
      <c r="FI803">
        <f>IF($GI803&gt;=16,INDEX($DD:$DD,$GH803+16),"")</f>
      </c>
      <c r="FJ803">
        <f>IF($GI803&gt;=17,INDEX($DD:$DD,$GH803+17),"")</f>
      </c>
      <c r="FK803">
        <f>IF($GI803&gt;=18,INDEX($DD:$DD,$GH803+18),"")</f>
      </c>
      <c r="FL803">
        <f>IF($GI803&gt;=19,INDEX($DD:$DD,$GH803+19),"")</f>
      </c>
      <c r="FM803">
        <f>IF($GI803&gt;=20,INDEX($DD:$DD,$GH803+20),"")</f>
      </c>
      <c r="FN803">
        <f>IF($GI803&gt;=21,INDEX($DD:$DD,$GH803+21),"")</f>
      </c>
      <c r="FO803">
        <f>IF($GI803&gt;=22,INDEX($DD:$DD,$GH803+22),"")</f>
      </c>
      <c r="FP803">
        <f>IF($GI803&gt;=23,INDEX($DD:$DD,$GH803+23),"")</f>
      </c>
      <c r="FQ803">
        <f>IF($GI803&gt;=24,INDEX($DD:$DD,$GH803+24),"")</f>
      </c>
      <c r="FR803">
        <f>IF($GI803&gt;=25,INDEX($DD:$DD,$GH803+25),"")</f>
      </c>
      <c r="FS803">
        <f>IF($GI803&gt;=26,INDEX($DD:$DD,$GH803+26),"")</f>
      </c>
      <c r="FT803">
        <f>IF($GI803&gt;=27,INDEX($DD:$DD,$GH803+27),"")</f>
      </c>
      <c r="FU803">
        <f>IF($GI803&gt;=28,INDEX($DD:$DD,$GH803+28),"")</f>
      </c>
      <c r="FV803">
        <f>IF($GI803&gt;=29,INDEX($DD:$DD,$GH803+29),"")</f>
      </c>
      <c r="FW803">
        <f>IF($GI803&gt;=30,INDEX($DD:$DD,$GH803+30),"")</f>
      </c>
      <c r="FX803">
        <f>IF($GI803&gt;=31,INDEX($DD:$DD,$GH803+31),"")</f>
      </c>
      <c r="FY803">
        <f>IF($GI803&gt;=32,INDEX($DD:$DD,$GH803+32),"")</f>
      </c>
      <c r="FZ803">
        <f>IF($GI803&gt;=33,INDEX($DD:$DD,$GH803+33),"")</f>
      </c>
      <c r="GA803">
        <f>IF($GI803&gt;=34,INDEX($DD:$DD,$GH803+34),"")</f>
      </c>
      <c r="GB803">
        <f>IF($GI803&gt;=35,INDEX($DD:$DD,$GH803+35),"")</f>
      </c>
      <c r="GC803">
        <f>IF($GI803&gt;=36,INDEX($DD:$DD,$GH803+36),"")</f>
      </c>
      <c r="GD803">
        <f>IF($GI803&gt;=37,INDEX($DD:$DD,$GH803+37),"")</f>
      </c>
      <c r="GE803">
        <f>IF($GI803&gt;=38,INDEX($DD:$DD,$GH803+38),"")</f>
      </c>
      <c r="GF803">
        <f>IF($GI803&gt;=39,INDEX($DD:$DD,$GH803+39),"")</f>
      </c>
      <c r="GG803">
        <f>IF($GI803&gt;=40,INDEX($DD:$DD,$GH803+40),"")</f>
      </c>
      <c r="GH803">
        <f>IFERROR(MATCH($DB803,$DC$2:$DC$148,0)+1,0)</f>
      </c>
      <c r="GI803">
        <f>IFERROR(INDEX($DE$2:$DE$148,MATCH($DB803,$DC$2:$DC$148,0)),0)</f>
      </c>
      <c r="GJ803">
        <f>IFERROR(MATCH($S803,$DF$803:$ES$803,0),0)</f>
      </c>
      <c r="GK803">
        <f>IF($GJ803&gt;0,INDEX($ET$803:$GG$803,$GJ803),"")</f>
      </c>
      <c r="GN803">
        <f>IF($IW803&gt;=1,INDEX($GL:$GL,$IV803+1),"")</f>
      </c>
      <c r="GO803">
        <f>IF($IW803&gt;=2,INDEX($GL:$GL,$IV803+2),"")</f>
      </c>
      <c r="GP803">
        <f>IF($IW803&gt;=3,INDEX($GL:$GL,$IV803+3),"")</f>
      </c>
      <c r="GQ803">
        <f>IF($IW803&gt;=4,INDEX($GL:$GL,$IV803+4),"")</f>
      </c>
      <c r="GR803">
        <f>IF($IW803&gt;=5,INDEX($GL:$GL,$IV803+5),"")</f>
      </c>
      <c r="GS803">
        <f>IF($IW803&gt;=6,INDEX($GL:$GL,$IV803+6),"")</f>
      </c>
      <c r="GT803">
        <f>IF($IW803&gt;=7,INDEX($GL:$GL,$IV803+7),"")</f>
      </c>
      <c r="GU803">
        <f>IF($IW803&gt;=8,INDEX($GL:$GL,$IV803+8),"")</f>
      </c>
      <c r="GV803">
        <f>IF($IW803&gt;=9,INDEX($GL:$GL,$IV803+9),"")</f>
      </c>
      <c r="GW803">
        <f>IF($IW803&gt;=10,INDEX($GL:$GL,$IV803+10),"")</f>
      </c>
      <c r="GX803">
        <f>IF($IW803&gt;=11,INDEX($GL:$GL,$IV803+11),"")</f>
      </c>
      <c r="GY803">
        <f>IF($IW803&gt;=12,INDEX($GL:$GL,$IV803+12),"")</f>
      </c>
      <c r="GZ803">
        <f>IF($IW803&gt;=13,INDEX($GL:$GL,$IV803+13),"")</f>
      </c>
      <c r="HA803">
        <f>IF($IW803&gt;=14,INDEX($GL:$GL,$IV803+14),"")</f>
      </c>
      <c r="HB803">
        <f>IF($IW803&gt;=15,INDEX($GL:$GL,$IV803+15),"")</f>
      </c>
      <c r="HC803">
        <f>IF($IW803&gt;=16,INDEX($GL:$GL,$IV803+16),"")</f>
      </c>
      <c r="HD803">
        <f>IF($IW803&gt;=17,INDEX($GL:$GL,$IV803+17),"")</f>
      </c>
      <c r="HE803">
        <f>IF($IW803&gt;=18,INDEX($GL:$GL,$IV803+18),"")</f>
      </c>
      <c r="HF803">
        <f>IF($IW803&gt;=19,INDEX($GL:$GL,$IV803+19),"")</f>
      </c>
      <c r="HG803">
        <f>IF($IW803&gt;=20,INDEX($GL:$GL,$IV803+20),"")</f>
      </c>
      <c r="HH803">
        <f>IF($IW803&gt;=21,INDEX($GL:$GL,$IV803+21),"")</f>
      </c>
      <c r="HI803">
        <f>IF($IW803&gt;=22,INDEX($GL:$GL,$IV803+22),"")</f>
      </c>
      <c r="HJ803">
        <f>IF($IW803&gt;=23,INDEX($GL:$GL,$IV803+23),"")</f>
      </c>
      <c r="HK803">
        <f>IF($IW803&gt;=24,INDEX($GL:$GL,$IV803+24),"")</f>
      </c>
      <c r="HL803">
        <f>IF($IW803&gt;=25,INDEX($GL:$GL,$IV803+25),"")</f>
      </c>
      <c r="HM803">
        <f>IF($IW803&gt;=26,INDEX($GL:$GL,$IV803+26),"")</f>
      </c>
      <c r="HN803">
        <f>IF($IW803&gt;=27,INDEX($GL:$GL,$IV803+27),"")</f>
      </c>
      <c r="HO803">
        <f>IF($IW803&gt;=28,INDEX($GL:$GL,$IV803+28),"")</f>
      </c>
      <c r="HP803">
        <f>IF($IW803&gt;=29,INDEX($GL:$GL,$IV803+29),"")</f>
      </c>
      <c r="HQ803">
        <f>IF($IW803&gt;=30,INDEX($GL:$GL,$IV803+30),"")</f>
      </c>
      <c r="HR803">
        <f>IF($IW803&gt;=31,INDEX($GL:$GL,$IV803+31),"")</f>
      </c>
      <c r="HS803">
        <f>IF($IW803&gt;=32,INDEX($GL:$GL,$IV803+32),"")</f>
      </c>
      <c r="HT803">
        <f>IF($IW803&gt;=33,INDEX($GL:$GL,$IV803+33),"")</f>
      </c>
      <c r="HU803">
        <f>IF($IW803&gt;=34,INDEX($GL:$GL,$IV803+34),"")</f>
      </c>
      <c r="HV803">
        <f>IF($IW803&gt;=35,INDEX($GL:$GL,$IV803+35),"")</f>
      </c>
      <c r="HW803">
        <f>IF($IW803&gt;=36,INDEX($GL:$GL,$IV803+36),"")</f>
      </c>
      <c r="HX803">
        <f>IF($IW803&gt;=37,INDEX($GL:$GL,$IV803+37),"")</f>
      </c>
      <c r="HY803">
        <f>IF($IW803&gt;=38,INDEX($GL:$GL,$IV803+38),"")</f>
      </c>
      <c r="HZ803">
        <f>IF($IW803&gt;=39,INDEX($GL:$GL,$IV803+39),"")</f>
      </c>
      <c r="IA803">
        <f>IF($IW803&gt;=40,INDEX($GL:$GL,$IV803+40),"")</f>
      </c>
      <c r="IB803">
        <f>IF($IW803&gt;=41,INDEX($GL:$GL,$IV803+41),"")</f>
      </c>
      <c r="IC803">
        <f>IF($IW803&gt;=42,INDEX($GL:$GL,$IV803+42),"")</f>
      </c>
      <c r="ID803">
        <f>IF($IW803&gt;=43,INDEX($GL:$GL,$IV803+43),"")</f>
      </c>
      <c r="IE803">
        <f>IF($IW803&gt;=44,INDEX($GL:$GL,$IV803+44),"")</f>
      </c>
      <c r="IF803">
        <f>IF($IW803&gt;=45,INDEX($GL:$GL,$IV803+45),"")</f>
      </c>
      <c r="IG803">
        <f>IF($IW803&gt;=46,INDEX($GL:$GL,$IV803+46),"")</f>
      </c>
      <c r="IH803">
        <f>IF($IW803&gt;=47,INDEX($GL:$GL,$IV803+47),"")</f>
      </c>
      <c r="II803">
        <f>IF($IW803&gt;=48,INDEX($GL:$GL,$IV803+48),"")</f>
      </c>
      <c r="IJ803">
        <f>IF($IW803&gt;=49,INDEX($GL:$GL,$IV803+49),"")</f>
      </c>
      <c r="IK803">
        <f>IF($IW803&gt;=50,INDEX($GL:$GL,$IV803+50),"")</f>
      </c>
      <c r="IL803">
        <f>IF($IW803&gt;=51,INDEX($GL:$GL,$IV803+51),"")</f>
      </c>
      <c r="IM803">
        <f>IF($IW803&gt;=52,INDEX($GL:$GL,$IV803+52),"")</f>
      </c>
      <c r="IN803">
        <f>IF($IW803&gt;=53,INDEX($GL:$GL,$IV803+53),"")</f>
      </c>
      <c r="IO803">
        <f>IF($IW803&gt;=54,INDEX($GL:$GL,$IV803+54),"")</f>
      </c>
      <c r="IP803">
        <f>IF($IW803&gt;=55,INDEX($GL:$GL,$IV803+55),"")</f>
      </c>
      <c r="IQ803">
        <f>IF($IW803&gt;=56,INDEX($GL:$GL,$IV803+56),"")</f>
      </c>
      <c r="IR803">
        <f>IF($IW803&gt;=57,INDEX($GL:$GL,$IV803+57),"")</f>
      </c>
      <c r="IS803">
        <f>IF($IW803&gt;=58,INDEX($GL:$GL,$IV803+58),"")</f>
      </c>
      <c r="IT803">
        <f>IF($IW803&gt;=59,INDEX($GL:$GL,$IV803+59),"")</f>
      </c>
      <c r="IU803">
        <f>IF($IW803&gt;=60,INDEX($GL:$GL,$IV803+60),"")</f>
      </c>
      <c r="IV803">
        <f>IFERROR(MATCH($GK803,$GL$2:$GL$324,0)+1,0)</f>
      </c>
      <c r="IW803">
        <f>IFERROR(INDEX($GM$2:$GM$324,MATCH($GK803,$GL$2:$GL$324,0)),0)</f>
      </c>
      <c r="IX803" t="s">
        <v>34</v>
      </c>
      <c r="IY803" t="s">
        <v>34</v>
      </c>
    </row>
    <row r="804" spans="1:259" x14ac:dyDescent="0.25">
      <c r="K804">
        <f>IF(OR($N804="",$J804=""),"",IFERROR($N804/$J804,0))</f>
      </c>
      <c r="L804">
        <f>IF($N804="","",
SUM($M804,$O804,$T804,$P804,$R804)*
(1-IF($U804="",0,VALUE($U804)/100)))</f>
      </c>
      <c r="M804">
        <f>IF($N804="","",$N804)</f>
      </c>
      <c r="O804">
        <f>IF($N804="","",
IF($H804="","",
IF(ISNUMBER(SEARCH("exempt",LOWER($H804))),0,
$N804*(VALUE(SUBSTITUTE($H804,"%",""))/100))))</f>
      </c>
      <c r="V804">
        <f>IFERROR(IF(FIND(" - ",$E804)&gt;0,MID($E804,FIND(" - ",$E804)+3,LEN($E804)),""),"")</f>
      </c>
      <c r="AE804" t="s">
        <v>1385</v>
      </c>
      <c r="AJ804">
        <f>IFERROR(LEFT($E804,FIND(" - ",$E804)-1),$E804)</f>
      </c>
      <c r="AM804">
        <f>IF($CB804&gt;=1,INDEX($AK:$AK,$CA804+1),"")</f>
      </c>
      <c r="AN804">
        <f>IF($CB804&gt;=2,INDEX($AK:$AK,$CA804+2),"")</f>
      </c>
      <c r="AO804">
        <f>IF($CB804&gt;=3,INDEX($AK:$AK,$CA804+3),"")</f>
      </c>
      <c r="AP804">
        <f>IF($CB804&gt;=4,INDEX($AK:$AK,$CA804+4),"")</f>
      </c>
      <c r="AQ804">
        <f>IF($CB804&gt;=5,INDEX($AK:$AK,$CA804+5),"")</f>
      </c>
      <c r="AR804">
        <f>IF($CB804&gt;=6,INDEX($AK:$AK,$CA804+6),"")</f>
      </c>
      <c r="AS804">
        <f>IF($CB804&gt;=7,INDEX($AK:$AK,$CA804+7),"")</f>
      </c>
      <c r="AT804">
        <f>IF($CB804&gt;=8,INDEX($AK:$AK,$CA804+8),"")</f>
      </c>
      <c r="AU804">
        <f>IF($CB804&gt;=9,INDEX($AK:$AK,$CA804+9),"")</f>
      </c>
      <c r="AV804">
        <f>IF($CB804&gt;=10,INDEX($AK:$AK,$CA804+10),"")</f>
      </c>
      <c r="AW804">
        <f>IF($CB804&gt;=11,INDEX($AK:$AK,$CA804+11),"")</f>
      </c>
      <c r="AX804">
        <f>IF($CB804&gt;=12,INDEX($AK:$AK,$CA804+12),"")</f>
      </c>
      <c r="AY804">
        <f>IF($CB804&gt;=13,INDEX($AK:$AK,$CA804+13),"")</f>
      </c>
      <c r="AZ804">
        <f>IF($CB804&gt;=14,INDEX($AK:$AK,$CA804+14),"")</f>
      </c>
      <c r="BA804">
        <f>IF($CB804&gt;=15,INDEX($AK:$AK,$CA804+15),"")</f>
      </c>
      <c r="BB804">
        <f>IF($CB804&gt;=16,INDEX($AK:$AK,$CA804+16),"")</f>
      </c>
      <c r="BC804">
        <f>IF($CB804&gt;=17,INDEX($AK:$AK,$CA804+17),"")</f>
      </c>
      <c r="BD804">
        <f>IF($CB804&gt;=18,INDEX($AK:$AK,$CA804+18),"")</f>
      </c>
      <c r="BE804">
        <f>IF($CB804&gt;=19,INDEX($AK:$AK,$CA804+19),"")</f>
      </c>
      <c r="BF804">
        <f>IF($CB804&gt;=20,INDEX($AK:$AK,$CA804+20),"")</f>
      </c>
      <c r="BG804">
        <f>IF($CB804&gt;=21,INDEX($AK:$AK,$CA804+21),"")</f>
      </c>
      <c r="BH804">
        <f>IF($CB804&gt;=22,INDEX($AK:$AK,$CA804+22),"")</f>
      </c>
      <c r="BI804">
        <f>IF($CB804&gt;=23,INDEX($AK:$AK,$CA804+23),"")</f>
      </c>
      <c r="BJ804">
        <f>IF($CB804&gt;=24,INDEX($AK:$AK,$CA804+24),"")</f>
      </c>
      <c r="BK804">
        <f>IF($CB804&gt;=25,INDEX($AK:$AK,$CA804+25),"")</f>
      </c>
      <c r="BL804">
        <f>IF($CB804&gt;=26,INDEX($AK:$AK,$CA804+26),"")</f>
      </c>
      <c r="BM804">
        <f>IF($CB804&gt;=27,INDEX($AK:$AK,$CA804+27),"")</f>
      </c>
      <c r="BN804">
        <f>IF($CB804&gt;=28,INDEX($AK:$AK,$CA804+28),"")</f>
      </c>
      <c r="BO804">
        <f>IF($CB804&gt;=29,INDEX($AK:$AK,$CA804+29),"")</f>
      </c>
      <c r="BP804">
        <f>IF($CB804&gt;=30,INDEX($AK:$AK,$CA804+30),"")</f>
      </c>
      <c r="BQ804">
        <f>IF($CB804&gt;=31,INDEX($AK:$AK,$CA804+31),"")</f>
      </c>
      <c r="BR804">
        <f>IF($CB804&gt;=32,INDEX($AK:$AK,$CA804+32),"")</f>
      </c>
      <c r="BS804">
        <f>IF($CB804&gt;=33,INDEX($AK:$AK,$CA804+33),"")</f>
      </c>
      <c r="BT804">
        <f>IF($CB804&gt;=34,INDEX($AK:$AK,$CA804+34),"")</f>
      </c>
      <c r="BU804">
        <f>IF($CB804&gt;=35,INDEX($AK:$AK,$CA804+35),"")</f>
      </c>
      <c r="BV804">
        <f>IF($CB804&gt;=36,INDEX($AK:$AK,$CA804+36),"")</f>
      </c>
      <c r="BW804">
        <f>IF($CB804&gt;=37,INDEX($AK:$AK,$CA804+37),"")</f>
      </c>
      <c r="BX804">
        <f>IF($CB804&gt;=38,INDEX($AK:$AK,$CA804+38),"")</f>
      </c>
      <c r="BY804">
        <f>IF($CB804&gt;=39,INDEX($AK:$AK,$CA804+39),"")</f>
      </c>
      <c r="BZ804">
        <f>IF($CB804&gt;=40,INDEX($AK:$AK,$CA804+40),"")</f>
      </c>
      <c r="CA804">
        <f>IFERROR(MATCH($AJ804,$AK$2:$AK$134,0)+1,0)</f>
      </c>
      <c r="CB804">
        <f>IFERROR(INDEX($AL$2:$AL$134,MATCH($AJ804,$AK$2:$AK$134,0)),0)</f>
      </c>
      <c r="CC804">
        <f>IFERROR(LEFT($F804,FIND(" - ",$F804)-1),$F804)</f>
      </c>
      <c r="CF804">
        <f>IF($DA804&gt;=1,INDEX($CD:$CD,$CZ804+1),"")</f>
      </c>
      <c r="CG804">
        <f>IF($DA804&gt;=2,INDEX($CD:$CD,$CZ804+2),"")</f>
      </c>
      <c r="CH804">
        <f>IF($DA804&gt;=3,INDEX($CD:$CD,$CZ804+3),"")</f>
      </c>
      <c r="CI804">
        <f>IF($DA804&gt;=4,INDEX($CD:$CD,$CZ804+4),"")</f>
      </c>
      <c r="CJ804">
        <f>IF($DA804&gt;=5,INDEX($CD:$CD,$CZ804+5),"")</f>
      </c>
      <c r="CK804">
        <f>IF($DA804&gt;=6,INDEX($CD:$CD,$CZ804+6),"")</f>
      </c>
      <c r="CL804">
        <f>IF($DA804&gt;=7,INDEX($CD:$CD,$CZ804+7),"")</f>
      </c>
      <c r="CM804">
        <f>IF($DA804&gt;=8,INDEX($CD:$CD,$CZ804+8),"")</f>
      </c>
      <c r="CN804">
        <f>IF($DA804&gt;=9,INDEX($CD:$CD,$CZ804+9),"")</f>
      </c>
      <c r="CO804">
        <f>IF($DA804&gt;=10,INDEX($CD:$CD,$CZ804+10),"")</f>
      </c>
      <c r="CP804">
        <f>IF($DA804&gt;=11,INDEX($CD:$CD,$CZ804+11),"")</f>
      </c>
      <c r="CQ804">
        <f>IF($DA804&gt;=12,INDEX($CD:$CD,$CZ804+12),"")</f>
      </c>
      <c r="CR804">
        <f>IF($DA804&gt;=13,INDEX($CD:$CD,$CZ804+13),"")</f>
      </c>
      <c r="CS804">
        <f>IF($DA804&gt;=14,INDEX($CD:$CD,$CZ804+14),"")</f>
      </c>
      <c r="CT804">
        <f>IF($DA804&gt;=15,INDEX($CD:$CD,$CZ804+15),"")</f>
      </c>
      <c r="CU804">
        <f>IF($DA804&gt;=16,INDEX($CD:$CD,$CZ804+16),"")</f>
      </c>
      <c r="CV804">
        <f>IF($DA804&gt;=17,INDEX($CD:$CD,$CZ804+17),"")</f>
      </c>
      <c r="CW804">
        <f>IF($DA804&gt;=18,INDEX($CD:$CD,$CZ804+18),"")</f>
      </c>
      <c r="CX804">
        <f>IF($DA804&gt;=19,INDEX($CD:$CD,$CZ804+19),"")</f>
      </c>
      <c r="CY804">
        <f>IF($DA804&gt;=20,INDEX($CD:$CD,$CZ804+20),"")</f>
      </c>
      <c r="CZ804">
        <f>IFERROR(MATCH($CC804,$CD$2:$CD$263,0)+1,0)</f>
      </c>
      <c r="DA804">
        <f>IFERROR(INDEX($CE$2:$CE$263,MATCH($CC804,$CD$2:$CD$263,0)),0)</f>
      </c>
      <c r="DB804">
        <f>IFERROR(INDEX($AI:$AI,MATCH($H804,$AH:$AH,0))&amp;"","")</f>
      </c>
      <c r="DF804">
        <f>IF($GI804&gt;=1,INDEX($DC:$DC,$GH804+1),"")</f>
      </c>
      <c r="DG804">
        <f>IF($GI804&gt;=2,INDEX($DC:$DC,$GH804+2),"")</f>
      </c>
      <c r="DH804">
        <f>IF($GI804&gt;=3,INDEX($DC:$DC,$GH804+3),"")</f>
      </c>
      <c r="DI804">
        <f>IF($GI804&gt;=4,INDEX($DC:$DC,$GH804+4),"")</f>
      </c>
      <c r="DJ804">
        <f>IF($GI804&gt;=5,INDEX($DC:$DC,$GH804+5),"")</f>
      </c>
      <c r="DK804">
        <f>IF($GI804&gt;=6,INDEX($DC:$DC,$GH804+6),"")</f>
      </c>
      <c r="DL804">
        <f>IF($GI804&gt;=7,INDEX($DC:$DC,$GH804+7),"")</f>
      </c>
      <c r="DM804">
        <f>IF($GI804&gt;=8,INDEX($DC:$DC,$GH804+8),"")</f>
      </c>
      <c r="DN804">
        <f>IF($GI804&gt;=9,INDEX($DC:$DC,$GH804+9),"")</f>
      </c>
      <c r="DO804">
        <f>IF($GI804&gt;=10,INDEX($DC:$DC,$GH804+10),"")</f>
      </c>
      <c r="DP804">
        <f>IF($GI804&gt;=11,INDEX($DC:$DC,$GH804+11),"")</f>
      </c>
      <c r="DQ804">
        <f>IF($GI804&gt;=12,INDEX($DC:$DC,$GH804+12),"")</f>
      </c>
      <c r="DR804">
        <f>IF($GI804&gt;=13,INDEX($DC:$DC,$GH804+13),"")</f>
      </c>
      <c r="DS804">
        <f>IF($GI804&gt;=14,INDEX($DC:$DC,$GH804+14),"")</f>
      </c>
      <c r="DT804">
        <f>IF($GI804&gt;=15,INDEX($DC:$DC,$GH804+15),"")</f>
      </c>
      <c r="DU804">
        <f>IF($GI804&gt;=16,INDEX($DC:$DC,$GH804+16),"")</f>
      </c>
      <c r="DV804">
        <f>IF($GI804&gt;=17,INDEX($DC:$DC,$GH804+17),"")</f>
      </c>
      <c r="DW804">
        <f>IF($GI804&gt;=18,INDEX($DC:$DC,$GH804+18),"")</f>
      </c>
      <c r="DX804">
        <f>IF($GI804&gt;=19,INDEX($DC:$DC,$GH804+19),"")</f>
      </c>
      <c r="DY804">
        <f>IF($GI804&gt;=20,INDEX($DC:$DC,$GH804+20),"")</f>
      </c>
      <c r="DZ804">
        <f>IF($GI804&gt;=21,INDEX($DC:$DC,$GH804+21),"")</f>
      </c>
      <c r="EA804">
        <f>IF($GI804&gt;=22,INDEX($DC:$DC,$GH804+22),"")</f>
      </c>
      <c r="EB804">
        <f>IF($GI804&gt;=23,INDEX($DC:$DC,$GH804+23),"")</f>
      </c>
      <c r="EC804">
        <f>IF($GI804&gt;=24,INDEX($DC:$DC,$GH804+24),"")</f>
      </c>
      <c r="ED804">
        <f>IF($GI804&gt;=25,INDEX($DC:$DC,$GH804+25),"")</f>
      </c>
      <c r="EE804">
        <f>IF($GI804&gt;=26,INDEX($DC:$DC,$GH804+26),"")</f>
      </c>
      <c r="EF804">
        <f>IF($GI804&gt;=27,INDEX($DC:$DC,$GH804+27),"")</f>
      </c>
      <c r="EG804">
        <f>IF($GI804&gt;=28,INDEX($DC:$DC,$GH804+28),"")</f>
      </c>
      <c r="EH804">
        <f>IF($GI804&gt;=29,INDEX($DC:$DC,$GH804+29),"")</f>
      </c>
      <c r="EI804">
        <f>IF($GI804&gt;=30,INDEX($DC:$DC,$GH804+30),"")</f>
      </c>
      <c r="EJ804">
        <f>IF($GI804&gt;=31,INDEX($DC:$DC,$GH804+31),"")</f>
      </c>
      <c r="EK804">
        <f>IF($GI804&gt;=32,INDEX($DC:$DC,$GH804+32),"")</f>
      </c>
      <c r="EL804">
        <f>IF($GI804&gt;=33,INDEX($DC:$DC,$GH804+33),"")</f>
      </c>
      <c r="EM804">
        <f>IF($GI804&gt;=34,INDEX($DC:$DC,$GH804+34),"")</f>
      </c>
      <c r="EN804">
        <f>IF($GI804&gt;=35,INDEX($DC:$DC,$GH804+35),"")</f>
      </c>
      <c r="EO804">
        <f>IF($GI804&gt;=36,INDEX($DC:$DC,$GH804+36),"")</f>
      </c>
      <c r="EP804">
        <f>IF($GI804&gt;=37,INDEX($DC:$DC,$GH804+37),"")</f>
      </c>
      <c r="EQ804">
        <f>IF($GI804&gt;=38,INDEX($DC:$DC,$GH804+38),"")</f>
      </c>
      <c r="ER804">
        <f>IF($GI804&gt;=39,INDEX($DC:$DC,$GH804+39),"")</f>
      </c>
      <c r="ES804">
        <f>IF($GI804&gt;=40,INDEX($DC:$DC,$GH804+40),"")</f>
      </c>
      <c r="ET804">
        <f>IF($GI804&gt;=1,INDEX($DD:$DD,$GH804+1),"")</f>
      </c>
      <c r="EU804">
        <f>IF($GI804&gt;=2,INDEX($DD:$DD,$GH804+2),"")</f>
      </c>
      <c r="EV804">
        <f>IF($GI804&gt;=3,INDEX($DD:$DD,$GH804+3),"")</f>
      </c>
      <c r="EW804">
        <f>IF($GI804&gt;=4,INDEX($DD:$DD,$GH804+4),"")</f>
      </c>
      <c r="EX804">
        <f>IF($GI804&gt;=5,INDEX($DD:$DD,$GH804+5),"")</f>
      </c>
      <c r="EY804">
        <f>IF($GI804&gt;=6,INDEX($DD:$DD,$GH804+6),"")</f>
      </c>
      <c r="EZ804">
        <f>IF($GI804&gt;=7,INDEX($DD:$DD,$GH804+7),"")</f>
      </c>
      <c r="FA804">
        <f>IF($GI804&gt;=8,INDEX($DD:$DD,$GH804+8),"")</f>
      </c>
      <c r="FB804">
        <f>IF($GI804&gt;=9,INDEX($DD:$DD,$GH804+9),"")</f>
      </c>
      <c r="FC804">
        <f>IF($GI804&gt;=10,INDEX($DD:$DD,$GH804+10),"")</f>
      </c>
      <c r="FD804">
        <f>IF($GI804&gt;=11,INDEX($DD:$DD,$GH804+11),"")</f>
      </c>
      <c r="FE804">
        <f>IF($GI804&gt;=12,INDEX($DD:$DD,$GH804+12),"")</f>
      </c>
      <c r="FF804">
        <f>IF($GI804&gt;=13,INDEX($DD:$DD,$GH804+13),"")</f>
      </c>
      <c r="FG804">
        <f>IF($GI804&gt;=14,INDEX($DD:$DD,$GH804+14),"")</f>
      </c>
      <c r="FH804">
        <f>IF($GI804&gt;=15,INDEX($DD:$DD,$GH804+15),"")</f>
      </c>
      <c r="FI804">
        <f>IF($GI804&gt;=16,INDEX($DD:$DD,$GH804+16),"")</f>
      </c>
      <c r="FJ804">
        <f>IF($GI804&gt;=17,INDEX($DD:$DD,$GH804+17),"")</f>
      </c>
      <c r="FK804">
        <f>IF($GI804&gt;=18,INDEX($DD:$DD,$GH804+18),"")</f>
      </c>
      <c r="FL804">
        <f>IF($GI804&gt;=19,INDEX($DD:$DD,$GH804+19),"")</f>
      </c>
      <c r="FM804">
        <f>IF($GI804&gt;=20,INDEX($DD:$DD,$GH804+20),"")</f>
      </c>
      <c r="FN804">
        <f>IF($GI804&gt;=21,INDEX($DD:$DD,$GH804+21),"")</f>
      </c>
      <c r="FO804">
        <f>IF($GI804&gt;=22,INDEX($DD:$DD,$GH804+22),"")</f>
      </c>
      <c r="FP804">
        <f>IF($GI804&gt;=23,INDEX($DD:$DD,$GH804+23),"")</f>
      </c>
      <c r="FQ804">
        <f>IF($GI804&gt;=24,INDEX($DD:$DD,$GH804+24),"")</f>
      </c>
      <c r="FR804">
        <f>IF($GI804&gt;=25,INDEX($DD:$DD,$GH804+25),"")</f>
      </c>
      <c r="FS804">
        <f>IF($GI804&gt;=26,INDEX($DD:$DD,$GH804+26),"")</f>
      </c>
      <c r="FT804">
        <f>IF($GI804&gt;=27,INDEX($DD:$DD,$GH804+27),"")</f>
      </c>
      <c r="FU804">
        <f>IF($GI804&gt;=28,INDEX($DD:$DD,$GH804+28),"")</f>
      </c>
      <c r="FV804">
        <f>IF($GI804&gt;=29,INDEX($DD:$DD,$GH804+29),"")</f>
      </c>
      <c r="FW804">
        <f>IF($GI804&gt;=30,INDEX($DD:$DD,$GH804+30),"")</f>
      </c>
      <c r="FX804">
        <f>IF($GI804&gt;=31,INDEX($DD:$DD,$GH804+31),"")</f>
      </c>
      <c r="FY804">
        <f>IF($GI804&gt;=32,INDEX($DD:$DD,$GH804+32),"")</f>
      </c>
      <c r="FZ804">
        <f>IF($GI804&gt;=33,INDEX($DD:$DD,$GH804+33),"")</f>
      </c>
      <c r="GA804">
        <f>IF($GI804&gt;=34,INDEX($DD:$DD,$GH804+34),"")</f>
      </c>
      <c r="GB804">
        <f>IF($GI804&gt;=35,INDEX($DD:$DD,$GH804+35),"")</f>
      </c>
      <c r="GC804">
        <f>IF($GI804&gt;=36,INDEX($DD:$DD,$GH804+36),"")</f>
      </c>
      <c r="GD804">
        <f>IF($GI804&gt;=37,INDEX($DD:$DD,$GH804+37),"")</f>
      </c>
      <c r="GE804">
        <f>IF($GI804&gt;=38,INDEX($DD:$DD,$GH804+38),"")</f>
      </c>
      <c r="GF804">
        <f>IF($GI804&gt;=39,INDEX($DD:$DD,$GH804+39),"")</f>
      </c>
      <c r="GG804">
        <f>IF($GI804&gt;=40,INDEX($DD:$DD,$GH804+40),"")</f>
      </c>
      <c r="GH804">
        <f>IFERROR(MATCH($DB804,$DC$2:$DC$148,0)+1,0)</f>
      </c>
      <c r="GI804">
        <f>IFERROR(INDEX($DE$2:$DE$148,MATCH($DB804,$DC$2:$DC$148,0)),0)</f>
      </c>
      <c r="GJ804">
        <f>IFERROR(MATCH($S804,$DF$804:$ES$804,0),0)</f>
      </c>
      <c r="GK804">
        <f>IF($GJ804&gt;0,INDEX($ET$804:$GG$804,$GJ804),"")</f>
      </c>
      <c r="GN804">
        <f>IF($IW804&gt;=1,INDEX($GL:$GL,$IV804+1),"")</f>
      </c>
      <c r="GO804">
        <f>IF($IW804&gt;=2,INDEX($GL:$GL,$IV804+2),"")</f>
      </c>
      <c r="GP804">
        <f>IF($IW804&gt;=3,INDEX($GL:$GL,$IV804+3),"")</f>
      </c>
      <c r="GQ804">
        <f>IF($IW804&gt;=4,INDEX($GL:$GL,$IV804+4),"")</f>
      </c>
      <c r="GR804">
        <f>IF($IW804&gt;=5,INDEX($GL:$GL,$IV804+5),"")</f>
      </c>
      <c r="GS804">
        <f>IF($IW804&gt;=6,INDEX($GL:$GL,$IV804+6),"")</f>
      </c>
      <c r="GT804">
        <f>IF($IW804&gt;=7,INDEX($GL:$GL,$IV804+7),"")</f>
      </c>
      <c r="GU804">
        <f>IF($IW804&gt;=8,INDEX($GL:$GL,$IV804+8),"")</f>
      </c>
      <c r="GV804">
        <f>IF($IW804&gt;=9,INDEX($GL:$GL,$IV804+9),"")</f>
      </c>
      <c r="GW804">
        <f>IF($IW804&gt;=10,INDEX($GL:$GL,$IV804+10),"")</f>
      </c>
      <c r="GX804">
        <f>IF($IW804&gt;=11,INDEX($GL:$GL,$IV804+11),"")</f>
      </c>
      <c r="GY804">
        <f>IF($IW804&gt;=12,INDEX($GL:$GL,$IV804+12),"")</f>
      </c>
      <c r="GZ804">
        <f>IF($IW804&gt;=13,INDEX($GL:$GL,$IV804+13),"")</f>
      </c>
      <c r="HA804">
        <f>IF($IW804&gt;=14,INDEX($GL:$GL,$IV804+14),"")</f>
      </c>
      <c r="HB804">
        <f>IF($IW804&gt;=15,INDEX($GL:$GL,$IV804+15),"")</f>
      </c>
      <c r="HC804">
        <f>IF($IW804&gt;=16,INDEX($GL:$GL,$IV804+16),"")</f>
      </c>
      <c r="HD804">
        <f>IF($IW804&gt;=17,INDEX($GL:$GL,$IV804+17),"")</f>
      </c>
      <c r="HE804">
        <f>IF($IW804&gt;=18,INDEX($GL:$GL,$IV804+18),"")</f>
      </c>
      <c r="HF804">
        <f>IF($IW804&gt;=19,INDEX($GL:$GL,$IV804+19),"")</f>
      </c>
      <c r="HG804">
        <f>IF($IW804&gt;=20,INDEX($GL:$GL,$IV804+20),"")</f>
      </c>
      <c r="HH804">
        <f>IF($IW804&gt;=21,INDEX($GL:$GL,$IV804+21),"")</f>
      </c>
      <c r="HI804">
        <f>IF($IW804&gt;=22,INDEX($GL:$GL,$IV804+22),"")</f>
      </c>
      <c r="HJ804">
        <f>IF($IW804&gt;=23,INDEX($GL:$GL,$IV804+23),"")</f>
      </c>
      <c r="HK804">
        <f>IF($IW804&gt;=24,INDEX($GL:$GL,$IV804+24),"")</f>
      </c>
      <c r="HL804">
        <f>IF($IW804&gt;=25,INDEX($GL:$GL,$IV804+25),"")</f>
      </c>
      <c r="HM804">
        <f>IF($IW804&gt;=26,INDEX($GL:$GL,$IV804+26),"")</f>
      </c>
      <c r="HN804">
        <f>IF($IW804&gt;=27,INDEX($GL:$GL,$IV804+27),"")</f>
      </c>
      <c r="HO804">
        <f>IF($IW804&gt;=28,INDEX($GL:$GL,$IV804+28),"")</f>
      </c>
      <c r="HP804">
        <f>IF($IW804&gt;=29,INDEX($GL:$GL,$IV804+29),"")</f>
      </c>
      <c r="HQ804">
        <f>IF($IW804&gt;=30,INDEX($GL:$GL,$IV804+30),"")</f>
      </c>
      <c r="HR804">
        <f>IF($IW804&gt;=31,INDEX($GL:$GL,$IV804+31),"")</f>
      </c>
      <c r="HS804">
        <f>IF($IW804&gt;=32,INDEX($GL:$GL,$IV804+32),"")</f>
      </c>
      <c r="HT804">
        <f>IF($IW804&gt;=33,INDEX($GL:$GL,$IV804+33),"")</f>
      </c>
      <c r="HU804">
        <f>IF($IW804&gt;=34,INDEX($GL:$GL,$IV804+34),"")</f>
      </c>
      <c r="HV804">
        <f>IF($IW804&gt;=35,INDEX($GL:$GL,$IV804+35),"")</f>
      </c>
      <c r="HW804">
        <f>IF($IW804&gt;=36,INDEX($GL:$GL,$IV804+36),"")</f>
      </c>
      <c r="HX804">
        <f>IF($IW804&gt;=37,INDEX($GL:$GL,$IV804+37),"")</f>
      </c>
      <c r="HY804">
        <f>IF($IW804&gt;=38,INDEX($GL:$GL,$IV804+38),"")</f>
      </c>
      <c r="HZ804">
        <f>IF($IW804&gt;=39,INDEX($GL:$GL,$IV804+39),"")</f>
      </c>
      <c r="IA804">
        <f>IF($IW804&gt;=40,INDEX($GL:$GL,$IV804+40),"")</f>
      </c>
      <c r="IB804">
        <f>IF($IW804&gt;=41,INDEX($GL:$GL,$IV804+41),"")</f>
      </c>
      <c r="IC804">
        <f>IF($IW804&gt;=42,INDEX($GL:$GL,$IV804+42),"")</f>
      </c>
      <c r="ID804">
        <f>IF($IW804&gt;=43,INDEX($GL:$GL,$IV804+43),"")</f>
      </c>
      <c r="IE804">
        <f>IF($IW804&gt;=44,INDEX($GL:$GL,$IV804+44),"")</f>
      </c>
      <c r="IF804">
        <f>IF($IW804&gt;=45,INDEX($GL:$GL,$IV804+45),"")</f>
      </c>
      <c r="IG804">
        <f>IF($IW804&gt;=46,INDEX($GL:$GL,$IV804+46),"")</f>
      </c>
      <c r="IH804">
        <f>IF($IW804&gt;=47,INDEX($GL:$GL,$IV804+47),"")</f>
      </c>
      <c r="II804">
        <f>IF($IW804&gt;=48,INDEX($GL:$GL,$IV804+48),"")</f>
      </c>
      <c r="IJ804">
        <f>IF($IW804&gt;=49,INDEX($GL:$GL,$IV804+49),"")</f>
      </c>
      <c r="IK804">
        <f>IF($IW804&gt;=50,INDEX($GL:$GL,$IV804+50),"")</f>
      </c>
      <c r="IL804">
        <f>IF($IW804&gt;=51,INDEX($GL:$GL,$IV804+51),"")</f>
      </c>
      <c r="IM804">
        <f>IF($IW804&gt;=52,INDEX($GL:$GL,$IV804+52),"")</f>
      </c>
      <c r="IN804">
        <f>IF($IW804&gt;=53,INDEX($GL:$GL,$IV804+53),"")</f>
      </c>
      <c r="IO804">
        <f>IF($IW804&gt;=54,INDEX($GL:$GL,$IV804+54),"")</f>
      </c>
      <c r="IP804">
        <f>IF($IW804&gt;=55,INDEX($GL:$GL,$IV804+55),"")</f>
      </c>
      <c r="IQ804">
        <f>IF($IW804&gt;=56,INDEX($GL:$GL,$IV804+56),"")</f>
      </c>
      <c r="IR804">
        <f>IF($IW804&gt;=57,INDEX($GL:$GL,$IV804+57),"")</f>
      </c>
      <c r="IS804">
        <f>IF($IW804&gt;=58,INDEX($GL:$GL,$IV804+58),"")</f>
      </c>
      <c r="IT804">
        <f>IF($IW804&gt;=59,INDEX($GL:$GL,$IV804+59),"")</f>
      </c>
      <c r="IU804">
        <f>IF($IW804&gt;=60,INDEX($GL:$GL,$IV804+60),"")</f>
      </c>
      <c r="IV804">
        <f>IFERROR(MATCH($GK804,$GL$2:$GL$324,0)+1,0)</f>
      </c>
      <c r="IW804">
        <f>IFERROR(INDEX($GM$2:$GM$324,MATCH($GK804,$GL$2:$GL$324,0)),0)</f>
      </c>
      <c r="IX804" t="s">
        <v>34</v>
      </c>
      <c r="IY804" t="s">
        <v>34</v>
      </c>
    </row>
    <row r="805" spans="1:259" x14ac:dyDescent="0.25">
      <c r="K805">
        <f>IF(OR($N805="",$J805=""),"",IFERROR($N805/$J805,0))</f>
      </c>
      <c r="L805">
        <f>IF($N805="","",
SUM($M805,$O805,$T805,$P805,$R805)*
(1-IF($U805="",0,VALUE($U805)/100)))</f>
      </c>
      <c r="M805">
        <f>IF($N805="","",$N805)</f>
      </c>
      <c r="O805">
        <f>IF($N805="","",
IF($H805="","",
IF(ISNUMBER(SEARCH("exempt",LOWER($H805))),0,
$N805*(VALUE(SUBSTITUTE($H805,"%",""))/100))))</f>
      </c>
      <c r="V805">
        <f>IFERROR(IF(FIND(" - ",$E805)&gt;0,MID($E805,FIND(" - ",$E805)+3,LEN($E805)),""),"")</f>
      </c>
      <c r="AE805" t="s">
        <v>1386</v>
      </c>
      <c r="AJ805">
        <f>IFERROR(LEFT($E805,FIND(" - ",$E805)-1),$E805)</f>
      </c>
      <c r="AM805">
        <f>IF($CB805&gt;=1,INDEX($AK:$AK,$CA805+1),"")</f>
      </c>
      <c r="AN805">
        <f>IF($CB805&gt;=2,INDEX($AK:$AK,$CA805+2),"")</f>
      </c>
      <c r="AO805">
        <f>IF($CB805&gt;=3,INDEX($AK:$AK,$CA805+3),"")</f>
      </c>
      <c r="AP805">
        <f>IF($CB805&gt;=4,INDEX($AK:$AK,$CA805+4),"")</f>
      </c>
      <c r="AQ805">
        <f>IF($CB805&gt;=5,INDEX($AK:$AK,$CA805+5),"")</f>
      </c>
      <c r="AR805">
        <f>IF($CB805&gt;=6,INDEX($AK:$AK,$CA805+6),"")</f>
      </c>
      <c r="AS805">
        <f>IF($CB805&gt;=7,INDEX($AK:$AK,$CA805+7),"")</f>
      </c>
      <c r="AT805">
        <f>IF($CB805&gt;=8,INDEX($AK:$AK,$CA805+8),"")</f>
      </c>
      <c r="AU805">
        <f>IF($CB805&gt;=9,INDEX($AK:$AK,$CA805+9),"")</f>
      </c>
      <c r="AV805">
        <f>IF($CB805&gt;=10,INDEX($AK:$AK,$CA805+10),"")</f>
      </c>
      <c r="AW805">
        <f>IF($CB805&gt;=11,INDEX($AK:$AK,$CA805+11),"")</f>
      </c>
      <c r="AX805">
        <f>IF($CB805&gt;=12,INDEX($AK:$AK,$CA805+12),"")</f>
      </c>
      <c r="AY805">
        <f>IF($CB805&gt;=13,INDEX($AK:$AK,$CA805+13),"")</f>
      </c>
      <c r="AZ805">
        <f>IF($CB805&gt;=14,INDEX($AK:$AK,$CA805+14),"")</f>
      </c>
      <c r="BA805">
        <f>IF($CB805&gt;=15,INDEX($AK:$AK,$CA805+15),"")</f>
      </c>
      <c r="BB805">
        <f>IF($CB805&gt;=16,INDEX($AK:$AK,$CA805+16),"")</f>
      </c>
      <c r="BC805">
        <f>IF($CB805&gt;=17,INDEX($AK:$AK,$CA805+17),"")</f>
      </c>
      <c r="BD805">
        <f>IF($CB805&gt;=18,INDEX($AK:$AK,$CA805+18),"")</f>
      </c>
      <c r="BE805">
        <f>IF($CB805&gt;=19,INDEX($AK:$AK,$CA805+19),"")</f>
      </c>
      <c r="BF805">
        <f>IF($CB805&gt;=20,INDEX($AK:$AK,$CA805+20),"")</f>
      </c>
      <c r="BG805">
        <f>IF($CB805&gt;=21,INDEX($AK:$AK,$CA805+21),"")</f>
      </c>
      <c r="BH805">
        <f>IF($CB805&gt;=22,INDEX($AK:$AK,$CA805+22),"")</f>
      </c>
      <c r="BI805">
        <f>IF($CB805&gt;=23,INDEX($AK:$AK,$CA805+23),"")</f>
      </c>
      <c r="BJ805">
        <f>IF($CB805&gt;=24,INDEX($AK:$AK,$CA805+24),"")</f>
      </c>
      <c r="BK805">
        <f>IF($CB805&gt;=25,INDEX($AK:$AK,$CA805+25),"")</f>
      </c>
      <c r="BL805">
        <f>IF($CB805&gt;=26,INDEX($AK:$AK,$CA805+26),"")</f>
      </c>
      <c r="BM805">
        <f>IF($CB805&gt;=27,INDEX($AK:$AK,$CA805+27),"")</f>
      </c>
      <c r="BN805">
        <f>IF($CB805&gt;=28,INDEX($AK:$AK,$CA805+28),"")</f>
      </c>
      <c r="BO805">
        <f>IF($CB805&gt;=29,INDEX($AK:$AK,$CA805+29),"")</f>
      </c>
      <c r="BP805">
        <f>IF($CB805&gt;=30,INDEX($AK:$AK,$CA805+30),"")</f>
      </c>
      <c r="BQ805">
        <f>IF($CB805&gt;=31,INDEX($AK:$AK,$CA805+31),"")</f>
      </c>
      <c r="BR805">
        <f>IF($CB805&gt;=32,INDEX($AK:$AK,$CA805+32),"")</f>
      </c>
      <c r="BS805">
        <f>IF($CB805&gt;=33,INDEX($AK:$AK,$CA805+33),"")</f>
      </c>
      <c r="BT805">
        <f>IF($CB805&gt;=34,INDEX($AK:$AK,$CA805+34),"")</f>
      </c>
      <c r="BU805">
        <f>IF($CB805&gt;=35,INDEX($AK:$AK,$CA805+35),"")</f>
      </c>
      <c r="BV805">
        <f>IF($CB805&gt;=36,INDEX($AK:$AK,$CA805+36),"")</f>
      </c>
      <c r="BW805">
        <f>IF($CB805&gt;=37,INDEX($AK:$AK,$CA805+37),"")</f>
      </c>
      <c r="BX805">
        <f>IF($CB805&gt;=38,INDEX($AK:$AK,$CA805+38),"")</f>
      </c>
      <c r="BY805">
        <f>IF($CB805&gt;=39,INDEX($AK:$AK,$CA805+39),"")</f>
      </c>
      <c r="BZ805">
        <f>IF($CB805&gt;=40,INDEX($AK:$AK,$CA805+40),"")</f>
      </c>
      <c r="CA805">
        <f>IFERROR(MATCH($AJ805,$AK$2:$AK$134,0)+1,0)</f>
      </c>
      <c r="CB805">
        <f>IFERROR(INDEX($AL$2:$AL$134,MATCH($AJ805,$AK$2:$AK$134,0)),0)</f>
      </c>
      <c r="CC805">
        <f>IFERROR(LEFT($F805,FIND(" - ",$F805)-1),$F805)</f>
      </c>
      <c r="CF805">
        <f>IF($DA805&gt;=1,INDEX($CD:$CD,$CZ805+1),"")</f>
      </c>
      <c r="CG805">
        <f>IF($DA805&gt;=2,INDEX($CD:$CD,$CZ805+2),"")</f>
      </c>
      <c r="CH805">
        <f>IF($DA805&gt;=3,INDEX($CD:$CD,$CZ805+3),"")</f>
      </c>
      <c r="CI805">
        <f>IF($DA805&gt;=4,INDEX($CD:$CD,$CZ805+4),"")</f>
      </c>
      <c r="CJ805">
        <f>IF($DA805&gt;=5,INDEX($CD:$CD,$CZ805+5),"")</f>
      </c>
      <c r="CK805">
        <f>IF($DA805&gt;=6,INDEX($CD:$CD,$CZ805+6),"")</f>
      </c>
      <c r="CL805">
        <f>IF($DA805&gt;=7,INDEX($CD:$CD,$CZ805+7),"")</f>
      </c>
      <c r="CM805">
        <f>IF($DA805&gt;=8,INDEX($CD:$CD,$CZ805+8),"")</f>
      </c>
      <c r="CN805">
        <f>IF($DA805&gt;=9,INDEX($CD:$CD,$CZ805+9),"")</f>
      </c>
      <c r="CO805">
        <f>IF($DA805&gt;=10,INDEX($CD:$CD,$CZ805+10),"")</f>
      </c>
      <c r="CP805">
        <f>IF($DA805&gt;=11,INDEX($CD:$CD,$CZ805+11),"")</f>
      </c>
      <c r="CQ805">
        <f>IF($DA805&gt;=12,INDEX($CD:$CD,$CZ805+12),"")</f>
      </c>
      <c r="CR805">
        <f>IF($DA805&gt;=13,INDEX($CD:$CD,$CZ805+13),"")</f>
      </c>
      <c r="CS805">
        <f>IF($DA805&gt;=14,INDEX($CD:$CD,$CZ805+14),"")</f>
      </c>
      <c r="CT805">
        <f>IF($DA805&gt;=15,INDEX($CD:$CD,$CZ805+15),"")</f>
      </c>
      <c r="CU805">
        <f>IF($DA805&gt;=16,INDEX($CD:$CD,$CZ805+16),"")</f>
      </c>
      <c r="CV805">
        <f>IF($DA805&gt;=17,INDEX($CD:$CD,$CZ805+17),"")</f>
      </c>
      <c r="CW805">
        <f>IF($DA805&gt;=18,INDEX($CD:$CD,$CZ805+18),"")</f>
      </c>
      <c r="CX805">
        <f>IF($DA805&gt;=19,INDEX($CD:$CD,$CZ805+19),"")</f>
      </c>
      <c r="CY805">
        <f>IF($DA805&gt;=20,INDEX($CD:$CD,$CZ805+20),"")</f>
      </c>
      <c r="CZ805">
        <f>IFERROR(MATCH($CC805,$CD$2:$CD$263,0)+1,0)</f>
      </c>
      <c r="DA805">
        <f>IFERROR(INDEX($CE$2:$CE$263,MATCH($CC805,$CD$2:$CD$263,0)),0)</f>
      </c>
      <c r="DB805">
        <f>IFERROR(INDEX($AI:$AI,MATCH($H805,$AH:$AH,0))&amp;"","")</f>
      </c>
      <c r="DF805">
        <f>IF($GI805&gt;=1,INDEX($DC:$DC,$GH805+1),"")</f>
      </c>
      <c r="DG805">
        <f>IF($GI805&gt;=2,INDEX($DC:$DC,$GH805+2),"")</f>
      </c>
      <c r="DH805">
        <f>IF($GI805&gt;=3,INDEX($DC:$DC,$GH805+3),"")</f>
      </c>
      <c r="DI805">
        <f>IF($GI805&gt;=4,INDEX($DC:$DC,$GH805+4),"")</f>
      </c>
      <c r="DJ805">
        <f>IF($GI805&gt;=5,INDEX($DC:$DC,$GH805+5),"")</f>
      </c>
      <c r="DK805">
        <f>IF($GI805&gt;=6,INDEX($DC:$DC,$GH805+6),"")</f>
      </c>
      <c r="DL805">
        <f>IF($GI805&gt;=7,INDEX($DC:$DC,$GH805+7),"")</f>
      </c>
      <c r="DM805">
        <f>IF($GI805&gt;=8,INDEX($DC:$DC,$GH805+8),"")</f>
      </c>
      <c r="DN805">
        <f>IF($GI805&gt;=9,INDEX($DC:$DC,$GH805+9),"")</f>
      </c>
      <c r="DO805">
        <f>IF($GI805&gt;=10,INDEX($DC:$DC,$GH805+10),"")</f>
      </c>
      <c r="DP805">
        <f>IF($GI805&gt;=11,INDEX($DC:$DC,$GH805+11),"")</f>
      </c>
      <c r="DQ805">
        <f>IF($GI805&gt;=12,INDEX($DC:$DC,$GH805+12),"")</f>
      </c>
      <c r="DR805">
        <f>IF($GI805&gt;=13,INDEX($DC:$DC,$GH805+13),"")</f>
      </c>
      <c r="DS805">
        <f>IF($GI805&gt;=14,INDEX($DC:$DC,$GH805+14),"")</f>
      </c>
      <c r="DT805">
        <f>IF($GI805&gt;=15,INDEX($DC:$DC,$GH805+15),"")</f>
      </c>
      <c r="DU805">
        <f>IF($GI805&gt;=16,INDEX($DC:$DC,$GH805+16),"")</f>
      </c>
      <c r="DV805">
        <f>IF($GI805&gt;=17,INDEX($DC:$DC,$GH805+17),"")</f>
      </c>
      <c r="DW805">
        <f>IF($GI805&gt;=18,INDEX($DC:$DC,$GH805+18),"")</f>
      </c>
      <c r="DX805">
        <f>IF($GI805&gt;=19,INDEX($DC:$DC,$GH805+19),"")</f>
      </c>
      <c r="DY805">
        <f>IF($GI805&gt;=20,INDEX($DC:$DC,$GH805+20),"")</f>
      </c>
      <c r="DZ805">
        <f>IF($GI805&gt;=21,INDEX($DC:$DC,$GH805+21),"")</f>
      </c>
      <c r="EA805">
        <f>IF($GI805&gt;=22,INDEX($DC:$DC,$GH805+22),"")</f>
      </c>
      <c r="EB805">
        <f>IF($GI805&gt;=23,INDEX($DC:$DC,$GH805+23),"")</f>
      </c>
      <c r="EC805">
        <f>IF($GI805&gt;=24,INDEX($DC:$DC,$GH805+24),"")</f>
      </c>
      <c r="ED805">
        <f>IF($GI805&gt;=25,INDEX($DC:$DC,$GH805+25),"")</f>
      </c>
      <c r="EE805">
        <f>IF($GI805&gt;=26,INDEX($DC:$DC,$GH805+26),"")</f>
      </c>
      <c r="EF805">
        <f>IF($GI805&gt;=27,INDEX($DC:$DC,$GH805+27),"")</f>
      </c>
      <c r="EG805">
        <f>IF($GI805&gt;=28,INDEX($DC:$DC,$GH805+28),"")</f>
      </c>
      <c r="EH805">
        <f>IF($GI805&gt;=29,INDEX($DC:$DC,$GH805+29),"")</f>
      </c>
      <c r="EI805">
        <f>IF($GI805&gt;=30,INDEX($DC:$DC,$GH805+30),"")</f>
      </c>
      <c r="EJ805">
        <f>IF($GI805&gt;=31,INDEX($DC:$DC,$GH805+31),"")</f>
      </c>
      <c r="EK805">
        <f>IF($GI805&gt;=32,INDEX($DC:$DC,$GH805+32),"")</f>
      </c>
      <c r="EL805">
        <f>IF($GI805&gt;=33,INDEX($DC:$DC,$GH805+33),"")</f>
      </c>
      <c r="EM805">
        <f>IF($GI805&gt;=34,INDEX($DC:$DC,$GH805+34),"")</f>
      </c>
      <c r="EN805">
        <f>IF($GI805&gt;=35,INDEX($DC:$DC,$GH805+35),"")</f>
      </c>
      <c r="EO805">
        <f>IF($GI805&gt;=36,INDEX($DC:$DC,$GH805+36),"")</f>
      </c>
      <c r="EP805">
        <f>IF($GI805&gt;=37,INDEX($DC:$DC,$GH805+37),"")</f>
      </c>
      <c r="EQ805">
        <f>IF($GI805&gt;=38,INDEX($DC:$DC,$GH805+38),"")</f>
      </c>
      <c r="ER805">
        <f>IF($GI805&gt;=39,INDEX($DC:$DC,$GH805+39),"")</f>
      </c>
      <c r="ES805">
        <f>IF($GI805&gt;=40,INDEX($DC:$DC,$GH805+40),"")</f>
      </c>
      <c r="ET805">
        <f>IF($GI805&gt;=1,INDEX($DD:$DD,$GH805+1),"")</f>
      </c>
      <c r="EU805">
        <f>IF($GI805&gt;=2,INDEX($DD:$DD,$GH805+2),"")</f>
      </c>
      <c r="EV805">
        <f>IF($GI805&gt;=3,INDEX($DD:$DD,$GH805+3),"")</f>
      </c>
      <c r="EW805">
        <f>IF($GI805&gt;=4,INDEX($DD:$DD,$GH805+4),"")</f>
      </c>
      <c r="EX805">
        <f>IF($GI805&gt;=5,INDEX($DD:$DD,$GH805+5),"")</f>
      </c>
      <c r="EY805">
        <f>IF($GI805&gt;=6,INDEX($DD:$DD,$GH805+6),"")</f>
      </c>
      <c r="EZ805">
        <f>IF($GI805&gt;=7,INDEX($DD:$DD,$GH805+7),"")</f>
      </c>
      <c r="FA805">
        <f>IF($GI805&gt;=8,INDEX($DD:$DD,$GH805+8),"")</f>
      </c>
      <c r="FB805">
        <f>IF($GI805&gt;=9,INDEX($DD:$DD,$GH805+9),"")</f>
      </c>
      <c r="FC805">
        <f>IF($GI805&gt;=10,INDEX($DD:$DD,$GH805+10),"")</f>
      </c>
      <c r="FD805">
        <f>IF($GI805&gt;=11,INDEX($DD:$DD,$GH805+11),"")</f>
      </c>
      <c r="FE805">
        <f>IF($GI805&gt;=12,INDEX($DD:$DD,$GH805+12),"")</f>
      </c>
      <c r="FF805">
        <f>IF($GI805&gt;=13,INDEX($DD:$DD,$GH805+13),"")</f>
      </c>
      <c r="FG805">
        <f>IF($GI805&gt;=14,INDEX($DD:$DD,$GH805+14),"")</f>
      </c>
      <c r="FH805">
        <f>IF($GI805&gt;=15,INDEX($DD:$DD,$GH805+15),"")</f>
      </c>
      <c r="FI805">
        <f>IF($GI805&gt;=16,INDEX($DD:$DD,$GH805+16),"")</f>
      </c>
      <c r="FJ805">
        <f>IF($GI805&gt;=17,INDEX($DD:$DD,$GH805+17),"")</f>
      </c>
      <c r="FK805">
        <f>IF($GI805&gt;=18,INDEX($DD:$DD,$GH805+18),"")</f>
      </c>
      <c r="FL805">
        <f>IF($GI805&gt;=19,INDEX($DD:$DD,$GH805+19),"")</f>
      </c>
      <c r="FM805">
        <f>IF($GI805&gt;=20,INDEX($DD:$DD,$GH805+20),"")</f>
      </c>
      <c r="FN805">
        <f>IF($GI805&gt;=21,INDEX($DD:$DD,$GH805+21),"")</f>
      </c>
      <c r="FO805">
        <f>IF($GI805&gt;=22,INDEX($DD:$DD,$GH805+22),"")</f>
      </c>
      <c r="FP805">
        <f>IF($GI805&gt;=23,INDEX($DD:$DD,$GH805+23),"")</f>
      </c>
      <c r="FQ805">
        <f>IF($GI805&gt;=24,INDEX($DD:$DD,$GH805+24),"")</f>
      </c>
      <c r="FR805">
        <f>IF($GI805&gt;=25,INDEX($DD:$DD,$GH805+25),"")</f>
      </c>
      <c r="FS805">
        <f>IF($GI805&gt;=26,INDEX($DD:$DD,$GH805+26),"")</f>
      </c>
      <c r="FT805">
        <f>IF($GI805&gt;=27,INDEX($DD:$DD,$GH805+27),"")</f>
      </c>
      <c r="FU805">
        <f>IF($GI805&gt;=28,INDEX($DD:$DD,$GH805+28),"")</f>
      </c>
      <c r="FV805">
        <f>IF($GI805&gt;=29,INDEX($DD:$DD,$GH805+29),"")</f>
      </c>
      <c r="FW805">
        <f>IF($GI805&gt;=30,INDEX($DD:$DD,$GH805+30),"")</f>
      </c>
      <c r="FX805">
        <f>IF($GI805&gt;=31,INDEX($DD:$DD,$GH805+31),"")</f>
      </c>
      <c r="FY805">
        <f>IF($GI805&gt;=32,INDEX($DD:$DD,$GH805+32),"")</f>
      </c>
      <c r="FZ805">
        <f>IF($GI805&gt;=33,INDEX($DD:$DD,$GH805+33),"")</f>
      </c>
      <c r="GA805">
        <f>IF($GI805&gt;=34,INDEX($DD:$DD,$GH805+34),"")</f>
      </c>
      <c r="GB805">
        <f>IF($GI805&gt;=35,INDEX($DD:$DD,$GH805+35),"")</f>
      </c>
      <c r="GC805">
        <f>IF($GI805&gt;=36,INDEX($DD:$DD,$GH805+36),"")</f>
      </c>
      <c r="GD805">
        <f>IF($GI805&gt;=37,INDEX($DD:$DD,$GH805+37),"")</f>
      </c>
      <c r="GE805">
        <f>IF($GI805&gt;=38,INDEX($DD:$DD,$GH805+38),"")</f>
      </c>
      <c r="GF805">
        <f>IF($GI805&gt;=39,INDEX($DD:$DD,$GH805+39),"")</f>
      </c>
      <c r="GG805">
        <f>IF($GI805&gt;=40,INDEX($DD:$DD,$GH805+40),"")</f>
      </c>
      <c r="GH805">
        <f>IFERROR(MATCH($DB805,$DC$2:$DC$148,0)+1,0)</f>
      </c>
      <c r="GI805">
        <f>IFERROR(INDEX($DE$2:$DE$148,MATCH($DB805,$DC$2:$DC$148,0)),0)</f>
      </c>
      <c r="GJ805">
        <f>IFERROR(MATCH($S805,$DF$805:$ES$805,0),0)</f>
      </c>
      <c r="GK805">
        <f>IF($GJ805&gt;0,INDEX($ET$805:$GG$805,$GJ805),"")</f>
      </c>
      <c r="GN805">
        <f>IF($IW805&gt;=1,INDEX($GL:$GL,$IV805+1),"")</f>
      </c>
      <c r="GO805">
        <f>IF($IW805&gt;=2,INDEX($GL:$GL,$IV805+2),"")</f>
      </c>
      <c r="GP805">
        <f>IF($IW805&gt;=3,INDEX($GL:$GL,$IV805+3),"")</f>
      </c>
      <c r="GQ805">
        <f>IF($IW805&gt;=4,INDEX($GL:$GL,$IV805+4),"")</f>
      </c>
      <c r="GR805">
        <f>IF($IW805&gt;=5,INDEX($GL:$GL,$IV805+5),"")</f>
      </c>
      <c r="GS805">
        <f>IF($IW805&gt;=6,INDEX($GL:$GL,$IV805+6),"")</f>
      </c>
      <c r="GT805">
        <f>IF($IW805&gt;=7,INDEX($GL:$GL,$IV805+7),"")</f>
      </c>
      <c r="GU805">
        <f>IF($IW805&gt;=8,INDEX($GL:$GL,$IV805+8),"")</f>
      </c>
      <c r="GV805">
        <f>IF($IW805&gt;=9,INDEX($GL:$GL,$IV805+9),"")</f>
      </c>
      <c r="GW805">
        <f>IF($IW805&gt;=10,INDEX($GL:$GL,$IV805+10),"")</f>
      </c>
      <c r="GX805">
        <f>IF($IW805&gt;=11,INDEX($GL:$GL,$IV805+11),"")</f>
      </c>
      <c r="GY805">
        <f>IF($IW805&gt;=12,INDEX($GL:$GL,$IV805+12),"")</f>
      </c>
      <c r="GZ805">
        <f>IF($IW805&gt;=13,INDEX($GL:$GL,$IV805+13),"")</f>
      </c>
      <c r="HA805">
        <f>IF($IW805&gt;=14,INDEX($GL:$GL,$IV805+14),"")</f>
      </c>
      <c r="HB805">
        <f>IF($IW805&gt;=15,INDEX($GL:$GL,$IV805+15),"")</f>
      </c>
      <c r="HC805">
        <f>IF($IW805&gt;=16,INDEX($GL:$GL,$IV805+16),"")</f>
      </c>
      <c r="HD805">
        <f>IF($IW805&gt;=17,INDEX($GL:$GL,$IV805+17),"")</f>
      </c>
      <c r="HE805">
        <f>IF($IW805&gt;=18,INDEX($GL:$GL,$IV805+18),"")</f>
      </c>
      <c r="HF805">
        <f>IF($IW805&gt;=19,INDEX($GL:$GL,$IV805+19),"")</f>
      </c>
      <c r="HG805">
        <f>IF($IW805&gt;=20,INDEX($GL:$GL,$IV805+20),"")</f>
      </c>
      <c r="HH805">
        <f>IF($IW805&gt;=21,INDEX($GL:$GL,$IV805+21),"")</f>
      </c>
      <c r="HI805">
        <f>IF($IW805&gt;=22,INDEX($GL:$GL,$IV805+22),"")</f>
      </c>
      <c r="HJ805">
        <f>IF($IW805&gt;=23,INDEX($GL:$GL,$IV805+23),"")</f>
      </c>
      <c r="HK805">
        <f>IF($IW805&gt;=24,INDEX($GL:$GL,$IV805+24),"")</f>
      </c>
      <c r="HL805">
        <f>IF($IW805&gt;=25,INDEX($GL:$GL,$IV805+25),"")</f>
      </c>
      <c r="HM805">
        <f>IF($IW805&gt;=26,INDEX($GL:$GL,$IV805+26),"")</f>
      </c>
      <c r="HN805">
        <f>IF($IW805&gt;=27,INDEX($GL:$GL,$IV805+27),"")</f>
      </c>
      <c r="HO805">
        <f>IF($IW805&gt;=28,INDEX($GL:$GL,$IV805+28),"")</f>
      </c>
      <c r="HP805">
        <f>IF($IW805&gt;=29,INDEX($GL:$GL,$IV805+29),"")</f>
      </c>
      <c r="HQ805">
        <f>IF($IW805&gt;=30,INDEX($GL:$GL,$IV805+30),"")</f>
      </c>
      <c r="HR805">
        <f>IF($IW805&gt;=31,INDEX($GL:$GL,$IV805+31),"")</f>
      </c>
      <c r="HS805">
        <f>IF($IW805&gt;=32,INDEX($GL:$GL,$IV805+32),"")</f>
      </c>
      <c r="HT805">
        <f>IF($IW805&gt;=33,INDEX($GL:$GL,$IV805+33),"")</f>
      </c>
      <c r="HU805">
        <f>IF($IW805&gt;=34,INDEX($GL:$GL,$IV805+34),"")</f>
      </c>
      <c r="HV805">
        <f>IF($IW805&gt;=35,INDEX($GL:$GL,$IV805+35),"")</f>
      </c>
      <c r="HW805">
        <f>IF($IW805&gt;=36,INDEX($GL:$GL,$IV805+36),"")</f>
      </c>
      <c r="HX805">
        <f>IF($IW805&gt;=37,INDEX($GL:$GL,$IV805+37),"")</f>
      </c>
      <c r="HY805">
        <f>IF($IW805&gt;=38,INDEX($GL:$GL,$IV805+38),"")</f>
      </c>
      <c r="HZ805">
        <f>IF($IW805&gt;=39,INDEX($GL:$GL,$IV805+39),"")</f>
      </c>
      <c r="IA805">
        <f>IF($IW805&gt;=40,INDEX($GL:$GL,$IV805+40),"")</f>
      </c>
      <c r="IB805">
        <f>IF($IW805&gt;=41,INDEX($GL:$GL,$IV805+41),"")</f>
      </c>
      <c r="IC805">
        <f>IF($IW805&gt;=42,INDEX($GL:$GL,$IV805+42),"")</f>
      </c>
      <c r="ID805">
        <f>IF($IW805&gt;=43,INDEX($GL:$GL,$IV805+43),"")</f>
      </c>
      <c r="IE805">
        <f>IF($IW805&gt;=44,INDEX($GL:$GL,$IV805+44),"")</f>
      </c>
      <c r="IF805">
        <f>IF($IW805&gt;=45,INDEX($GL:$GL,$IV805+45),"")</f>
      </c>
      <c r="IG805">
        <f>IF($IW805&gt;=46,INDEX($GL:$GL,$IV805+46),"")</f>
      </c>
      <c r="IH805">
        <f>IF($IW805&gt;=47,INDEX($GL:$GL,$IV805+47),"")</f>
      </c>
      <c r="II805">
        <f>IF($IW805&gt;=48,INDEX($GL:$GL,$IV805+48),"")</f>
      </c>
      <c r="IJ805">
        <f>IF($IW805&gt;=49,INDEX($GL:$GL,$IV805+49),"")</f>
      </c>
      <c r="IK805">
        <f>IF($IW805&gt;=50,INDEX($GL:$GL,$IV805+50),"")</f>
      </c>
      <c r="IL805">
        <f>IF($IW805&gt;=51,INDEX($GL:$GL,$IV805+51),"")</f>
      </c>
      <c r="IM805">
        <f>IF($IW805&gt;=52,INDEX($GL:$GL,$IV805+52),"")</f>
      </c>
      <c r="IN805">
        <f>IF($IW805&gt;=53,INDEX($GL:$GL,$IV805+53),"")</f>
      </c>
      <c r="IO805">
        <f>IF($IW805&gt;=54,INDEX($GL:$GL,$IV805+54),"")</f>
      </c>
      <c r="IP805">
        <f>IF($IW805&gt;=55,INDEX($GL:$GL,$IV805+55),"")</f>
      </c>
      <c r="IQ805">
        <f>IF($IW805&gt;=56,INDEX($GL:$GL,$IV805+56),"")</f>
      </c>
      <c r="IR805">
        <f>IF($IW805&gt;=57,INDEX($GL:$GL,$IV805+57),"")</f>
      </c>
      <c r="IS805">
        <f>IF($IW805&gt;=58,INDEX($GL:$GL,$IV805+58),"")</f>
      </c>
      <c r="IT805">
        <f>IF($IW805&gt;=59,INDEX($GL:$GL,$IV805+59),"")</f>
      </c>
      <c r="IU805">
        <f>IF($IW805&gt;=60,INDEX($GL:$GL,$IV805+60),"")</f>
      </c>
      <c r="IV805">
        <f>IFERROR(MATCH($GK805,$GL$2:$GL$324,0)+1,0)</f>
      </c>
      <c r="IW805">
        <f>IFERROR(INDEX($GM$2:$GM$324,MATCH($GK805,$GL$2:$GL$324,0)),0)</f>
      </c>
      <c r="IX805" t="s">
        <v>34</v>
      </c>
      <c r="IY805" t="s">
        <v>34</v>
      </c>
    </row>
    <row r="806" spans="1:259" x14ac:dyDescent="0.25">
      <c r="K806">
        <f>IF(OR($N806="",$J806=""),"",IFERROR($N806/$J806,0))</f>
      </c>
      <c r="L806">
        <f>IF($N806="","",
SUM($M806,$O806,$T806,$P806,$R806)*
(1-IF($U806="",0,VALUE($U806)/100)))</f>
      </c>
      <c r="M806">
        <f>IF($N806="","",$N806)</f>
      </c>
      <c r="O806">
        <f>IF($N806="","",
IF($H806="","",
IF(ISNUMBER(SEARCH("exempt",LOWER($H806))),0,
$N806*(VALUE(SUBSTITUTE($H806,"%",""))/100))))</f>
      </c>
      <c r="V806">
        <f>IFERROR(IF(FIND(" - ",$E806)&gt;0,MID($E806,FIND(" - ",$E806)+3,LEN($E806)),""),"")</f>
      </c>
      <c r="AE806" t="s">
        <v>1387</v>
      </c>
      <c r="AJ806">
        <f>IFERROR(LEFT($E806,FIND(" - ",$E806)-1),$E806)</f>
      </c>
      <c r="AM806">
        <f>IF($CB806&gt;=1,INDEX($AK:$AK,$CA806+1),"")</f>
      </c>
      <c r="AN806">
        <f>IF($CB806&gt;=2,INDEX($AK:$AK,$CA806+2),"")</f>
      </c>
      <c r="AO806">
        <f>IF($CB806&gt;=3,INDEX($AK:$AK,$CA806+3),"")</f>
      </c>
      <c r="AP806">
        <f>IF($CB806&gt;=4,INDEX($AK:$AK,$CA806+4),"")</f>
      </c>
      <c r="AQ806">
        <f>IF($CB806&gt;=5,INDEX($AK:$AK,$CA806+5),"")</f>
      </c>
      <c r="AR806">
        <f>IF($CB806&gt;=6,INDEX($AK:$AK,$CA806+6),"")</f>
      </c>
      <c r="AS806">
        <f>IF($CB806&gt;=7,INDEX($AK:$AK,$CA806+7),"")</f>
      </c>
      <c r="AT806">
        <f>IF($CB806&gt;=8,INDEX($AK:$AK,$CA806+8),"")</f>
      </c>
      <c r="AU806">
        <f>IF($CB806&gt;=9,INDEX($AK:$AK,$CA806+9),"")</f>
      </c>
      <c r="AV806">
        <f>IF($CB806&gt;=10,INDEX($AK:$AK,$CA806+10),"")</f>
      </c>
      <c r="AW806">
        <f>IF($CB806&gt;=11,INDEX($AK:$AK,$CA806+11),"")</f>
      </c>
      <c r="AX806">
        <f>IF($CB806&gt;=12,INDEX($AK:$AK,$CA806+12),"")</f>
      </c>
      <c r="AY806">
        <f>IF($CB806&gt;=13,INDEX($AK:$AK,$CA806+13),"")</f>
      </c>
      <c r="AZ806">
        <f>IF($CB806&gt;=14,INDEX($AK:$AK,$CA806+14),"")</f>
      </c>
      <c r="BA806">
        <f>IF($CB806&gt;=15,INDEX($AK:$AK,$CA806+15),"")</f>
      </c>
      <c r="BB806">
        <f>IF($CB806&gt;=16,INDEX($AK:$AK,$CA806+16),"")</f>
      </c>
      <c r="BC806">
        <f>IF($CB806&gt;=17,INDEX($AK:$AK,$CA806+17),"")</f>
      </c>
      <c r="BD806">
        <f>IF($CB806&gt;=18,INDEX($AK:$AK,$CA806+18),"")</f>
      </c>
      <c r="BE806">
        <f>IF($CB806&gt;=19,INDEX($AK:$AK,$CA806+19),"")</f>
      </c>
      <c r="BF806">
        <f>IF($CB806&gt;=20,INDEX($AK:$AK,$CA806+20),"")</f>
      </c>
      <c r="BG806">
        <f>IF($CB806&gt;=21,INDEX($AK:$AK,$CA806+21),"")</f>
      </c>
      <c r="BH806">
        <f>IF($CB806&gt;=22,INDEX($AK:$AK,$CA806+22),"")</f>
      </c>
      <c r="BI806">
        <f>IF($CB806&gt;=23,INDEX($AK:$AK,$CA806+23),"")</f>
      </c>
      <c r="BJ806">
        <f>IF($CB806&gt;=24,INDEX($AK:$AK,$CA806+24),"")</f>
      </c>
      <c r="BK806">
        <f>IF($CB806&gt;=25,INDEX($AK:$AK,$CA806+25),"")</f>
      </c>
      <c r="BL806">
        <f>IF($CB806&gt;=26,INDEX($AK:$AK,$CA806+26),"")</f>
      </c>
      <c r="BM806">
        <f>IF($CB806&gt;=27,INDEX($AK:$AK,$CA806+27),"")</f>
      </c>
      <c r="BN806">
        <f>IF($CB806&gt;=28,INDEX($AK:$AK,$CA806+28),"")</f>
      </c>
      <c r="BO806">
        <f>IF($CB806&gt;=29,INDEX($AK:$AK,$CA806+29),"")</f>
      </c>
      <c r="BP806">
        <f>IF($CB806&gt;=30,INDEX($AK:$AK,$CA806+30),"")</f>
      </c>
      <c r="BQ806">
        <f>IF($CB806&gt;=31,INDEX($AK:$AK,$CA806+31),"")</f>
      </c>
      <c r="BR806">
        <f>IF($CB806&gt;=32,INDEX($AK:$AK,$CA806+32),"")</f>
      </c>
      <c r="BS806">
        <f>IF($CB806&gt;=33,INDEX($AK:$AK,$CA806+33),"")</f>
      </c>
      <c r="BT806">
        <f>IF($CB806&gt;=34,INDEX($AK:$AK,$CA806+34),"")</f>
      </c>
      <c r="BU806">
        <f>IF($CB806&gt;=35,INDEX($AK:$AK,$CA806+35),"")</f>
      </c>
      <c r="BV806">
        <f>IF($CB806&gt;=36,INDEX($AK:$AK,$CA806+36),"")</f>
      </c>
      <c r="BW806">
        <f>IF($CB806&gt;=37,INDEX($AK:$AK,$CA806+37),"")</f>
      </c>
      <c r="BX806">
        <f>IF($CB806&gt;=38,INDEX($AK:$AK,$CA806+38),"")</f>
      </c>
      <c r="BY806">
        <f>IF($CB806&gt;=39,INDEX($AK:$AK,$CA806+39),"")</f>
      </c>
      <c r="BZ806">
        <f>IF($CB806&gt;=40,INDEX($AK:$AK,$CA806+40),"")</f>
      </c>
      <c r="CA806">
        <f>IFERROR(MATCH($AJ806,$AK$2:$AK$134,0)+1,0)</f>
      </c>
      <c r="CB806">
        <f>IFERROR(INDEX($AL$2:$AL$134,MATCH($AJ806,$AK$2:$AK$134,0)),0)</f>
      </c>
      <c r="CC806">
        <f>IFERROR(LEFT($F806,FIND(" - ",$F806)-1),$F806)</f>
      </c>
      <c r="CF806">
        <f>IF($DA806&gt;=1,INDEX($CD:$CD,$CZ806+1),"")</f>
      </c>
      <c r="CG806">
        <f>IF($DA806&gt;=2,INDEX($CD:$CD,$CZ806+2),"")</f>
      </c>
      <c r="CH806">
        <f>IF($DA806&gt;=3,INDEX($CD:$CD,$CZ806+3),"")</f>
      </c>
      <c r="CI806">
        <f>IF($DA806&gt;=4,INDEX($CD:$CD,$CZ806+4),"")</f>
      </c>
      <c r="CJ806">
        <f>IF($DA806&gt;=5,INDEX($CD:$CD,$CZ806+5),"")</f>
      </c>
      <c r="CK806">
        <f>IF($DA806&gt;=6,INDEX($CD:$CD,$CZ806+6),"")</f>
      </c>
      <c r="CL806">
        <f>IF($DA806&gt;=7,INDEX($CD:$CD,$CZ806+7),"")</f>
      </c>
      <c r="CM806">
        <f>IF($DA806&gt;=8,INDEX($CD:$CD,$CZ806+8),"")</f>
      </c>
      <c r="CN806">
        <f>IF($DA806&gt;=9,INDEX($CD:$CD,$CZ806+9),"")</f>
      </c>
      <c r="CO806">
        <f>IF($DA806&gt;=10,INDEX($CD:$CD,$CZ806+10),"")</f>
      </c>
      <c r="CP806">
        <f>IF($DA806&gt;=11,INDEX($CD:$CD,$CZ806+11),"")</f>
      </c>
      <c r="CQ806">
        <f>IF($DA806&gt;=12,INDEX($CD:$CD,$CZ806+12),"")</f>
      </c>
      <c r="CR806">
        <f>IF($DA806&gt;=13,INDEX($CD:$CD,$CZ806+13),"")</f>
      </c>
      <c r="CS806">
        <f>IF($DA806&gt;=14,INDEX($CD:$CD,$CZ806+14),"")</f>
      </c>
      <c r="CT806">
        <f>IF($DA806&gt;=15,INDEX($CD:$CD,$CZ806+15),"")</f>
      </c>
      <c r="CU806">
        <f>IF($DA806&gt;=16,INDEX($CD:$CD,$CZ806+16),"")</f>
      </c>
      <c r="CV806">
        <f>IF($DA806&gt;=17,INDEX($CD:$CD,$CZ806+17),"")</f>
      </c>
      <c r="CW806">
        <f>IF($DA806&gt;=18,INDEX($CD:$CD,$CZ806+18),"")</f>
      </c>
      <c r="CX806">
        <f>IF($DA806&gt;=19,INDEX($CD:$CD,$CZ806+19),"")</f>
      </c>
      <c r="CY806">
        <f>IF($DA806&gt;=20,INDEX($CD:$CD,$CZ806+20),"")</f>
      </c>
      <c r="CZ806">
        <f>IFERROR(MATCH($CC806,$CD$2:$CD$263,0)+1,0)</f>
      </c>
      <c r="DA806">
        <f>IFERROR(INDEX($CE$2:$CE$263,MATCH($CC806,$CD$2:$CD$263,0)),0)</f>
      </c>
      <c r="DB806">
        <f>IFERROR(INDEX($AI:$AI,MATCH($H806,$AH:$AH,0))&amp;"","")</f>
      </c>
      <c r="DF806">
        <f>IF($GI806&gt;=1,INDEX($DC:$DC,$GH806+1),"")</f>
      </c>
      <c r="DG806">
        <f>IF($GI806&gt;=2,INDEX($DC:$DC,$GH806+2),"")</f>
      </c>
      <c r="DH806">
        <f>IF($GI806&gt;=3,INDEX($DC:$DC,$GH806+3),"")</f>
      </c>
      <c r="DI806">
        <f>IF($GI806&gt;=4,INDEX($DC:$DC,$GH806+4),"")</f>
      </c>
      <c r="DJ806">
        <f>IF($GI806&gt;=5,INDEX($DC:$DC,$GH806+5),"")</f>
      </c>
      <c r="DK806">
        <f>IF($GI806&gt;=6,INDEX($DC:$DC,$GH806+6),"")</f>
      </c>
      <c r="DL806">
        <f>IF($GI806&gt;=7,INDEX($DC:$DC,$GH806+7),"")</f>
      </c>
      <c r="DM806">
        <f>IF($GI806&gt;=8,INDEX($DC:$DC,$GH806+8),"")</f>
      </c>
      <c r="DN806">
        <f>IF($GI806&gt;=9,INDEX($DC:$DC,$GH806+9),"")</f>
      </c>
      <c r="DO806">
        <f>IF($GI806&gt;=10,INDEX($DC:$DC,$GH806+10),"")</f>
      </c>
      <c r="DP806">
        <f>IF($GI806&gt;=11,INDEX($DC:$DC,$GH806+11),"")</f>
      </c>
      <c r="DQ806">
        <f>IF($GI806&gt;=12,INDEX($DC:$DC,$GH806+12),"")</f>
      </c>
      <c r="DR806">
        <f>IF($GI806&gt;=13,INDEX($DC:$DC,$GH806+13),"")</f>
      </c>
      <c r="DS806">
        <f>IF($GI806&gt;=14,INDEX($DC:$DC,$GH806+14),"")</f>
      </c>
      <c r="DT806">
        <f>IF($GI806&gt;=15,INDEX($DC:$DC,$GH806+15),"")</f>
      </c>
      <c r="DU806">
        <f>IF($GI806&gt;=16,INDEX($DC:$DC,$GH806+16),"")</f>
      </c>
      <c r="DV806">
        <f>IF($GI806&gt;=17,INDEX($DC:$DC,$GH806+17),"")</f>
      </c>
      <c r="DW806">
        <f>IF($GI806&gt;=18,INDEX($DC:$DC,$GH806+18),"")</f>
      </c>
      <c r="DX806">
        <f>IF($GI806&gt;=19,INDEX($DC:$DC,$GH806+19),"")</f>
      </c>
      <c r="DY806">
        <f>IF($GI806&gt;=20,INDEX($DC:$DC,$GH806+20),"")</f>
      </c>
      <c r="DZ806">
        <f>IF($GI806&gt;=21,INDEX($DC:$DC,$GH806+21),"")</f>
      </c>
      <c r="EA806">
        <f>IF($GI806&gt;=22,INDEX($DC:$DC,$GH806+22),"")</f>
      </c>
      <c r="EB806">
        <f>IF($GI806&gt;=23,INDEX($DC:$DC,$GH806+23),"")</f>
      </c>
      <c r="EC806">
        <f>IF($GI806&gt;=24,INDEX($DC:$DC,$GH806+24),"")</f>
      </c>
      <c r="ED806">
        <f>IF($GI806&gt;=25,INDEX($DC:$DC,$GH806+25),"")</f>
      </c>
      <c r="EE806">
        <f>IF($GI806&gt;=26,INDEX($DC:$DC,$GH806+26),"")</f>
      </c>
      <c r="EF806">
        <f>IF($GI806&gt;=27,INDEX($DC:$DC,$GH806+27),"")</f>
      </c>
      <c r="EG806">
        <f>IF($GI806&gt;=28,INDEX($DC:$DC,$GH806+28),"")</f>
      </c>
      <c r="EH806">
        <f>IF($GI806&gt;=29,INDEX($DC:$DC,$GH806+29),"")</f>
      </c>
      <c r="EI806">
        <f>IF($GI806&gt;=30,INDEX($DC:$DC,$GH806+30),"")</f>
      </c>
      <c r="EJ806">
        <f>IF($GI806&gt;=31,INDEX($DC:$DC,$GH806+31),"")</f>
      </c>
      <c r="EK806">
        <f>IF($GI806&gt;=32,INDEX($DC:$DC,$GH806+32),"")</f>
      </c>
      <c r="EL806">
        <f>IF($GI806&gt;=33,INDEX($DC:$DC,$GH806+33),"")</f>
      </c>
      <c r="EM806">
        <f>IF($GI806&gt;=34,INDEX($DC:$DC,$GH806+34),"")</f>
      </c>
      <c r="EN806">
        <f>IF($GI806&gt;=35,INDEX($DC:$DC,$GH806+35),"")</f>
      </c>
      <c r="EO806">
        <f>IF($GI806&gt;=36,INDEX($DC:$DC,$GH806+36),"")</f>
      </c>
      <c r="EP806">
        <f>IF($GI806&gt;=37,INDEX($DC:$DC,$GH806+37),"")</f>
      </c>
      <c r="EQ806">
        <f>IF($GI806&gt;=38,INDEX($DC:$DC,$GH806+38),"")</f>
      </c>
      <c r="ER806">
        <f>IF($GI806&gt;=39,INDEX($DC:$DC,$GH806+39),"")</f>
      </c>
      <c r="ES806">
        <f>IF($GI806&gt;=40,INDEX($DC:$DC,$GH806+40),"")</f>
      </c>
      <c r="ET806">
        <f>IF($GI806&gt;=1,INDEX($DD:$DD,$GH806+1),"")</f>
      </c>
      <c r="EU806">
        <f>IF($GI806&gt;=2,INDEX($DD:$DD,$GH806+2),"")</f>
      </c>
      <c r="EV806">
        <f>IF($GI806&gt;=3,INDEX($DD:$DD,$GH806+3),"")</f>
      </c>
      <c r="EW806">
        <f>IF($GI806&gt;=4,INDEX($DD:$DD,$GH806+4),"")</f>
      </c>
      <c r="EX806">
        <f>IF($GI806&gt;=5,INDEX($DD:$DD,$GH806+5),"")</f>
      </c>
      <c r="EY806">
        <f>IF($GI806&gt;=6,INDEX($DD:$DD,$GH806+6),"")</f>
      </c>
      <c r="EZ806">
        <f>IF($GI806&gt;=7,INDEX($DD:$DD,$GH806+7),"")</f>
      </c>
      <c r="FA806">
        <f>IF($GI806&gt;=8,INDEX($DD:$DD,$GH806+8),"")</f>
      </c>
      <c r="FB806">
        <f>IF($GI806&gt;=9,INDEX($DD:$DD,$GH806+9),"")</f>
      </c>
      <c r="FC806">
        <f>IF($GI806&gt;=10,INDEX($DD:$DD,$GH806+10),"")</f>
      </c>
      <c r="FD806">
        <f>IF($GI806&gt;=11,INDEX($DD:$DD,$GH806+11),"")</f>
      </c>
      <c r="FE806">
        <f>IF($GI806&gt;=12,INDEX($DD:$DD,$GH806+12),"")</f>
      </c>
      <c r="FF806">
        <f>IF($GI806&gt;=13,INDEX($DD:$DD,$GH806+13),"")</f>
      </c>
      <c r="FG806">
        <f>IF($GI806&gt;=14,INDEX($DD:$DD,$GH806+14),"")</f>
      </c>
      <c r="FH806">
        <f>IF($GI806&gt;=15,INDEX($DD:$DD,$GH806+15),"")</f>
      </c>
      <c r="FI806">
        <f>IF($GI806&gt;=16,INDEX($DD:$DD,$GH806+16),"")</f>
      </c>
      <c r="FJ806">
        <f>IF($GI806&gt;=17,INDEX($DD:$DD,$GH806+17),"")</f>
      </c>
      <c r="FK806">
        <f>IF($GI806&gt;=18,INDEX($DD:$DD,$GH806+18),"")</f>
      </c>
      <c r="FL806">
        <f>IF($GI806&gt;=19,INDEX($DD:$DD,$GH806+19),"")</f>
      </c>
      <c r="FM806">
        <f>IF($GI806&gt;=20,INDEX($DD:$DD,$GH806+20),"")</f>
      </c>
      <c r="FN806">
        <f>IF($GI806&gt;=21,INDEX($DD:$DD,$GH806+21),"")</f>
      </c>
      <c r="FO806">
        <f>IF($GI806&gt;=22,INDEX($DD:$DD,$GH806+22),"")</f>
      </c>
      <c r="FP806">
        <f>IF($GI806&gt;=23,INDEX($DD:$DD,$GH806+23),"")</f>
      </c>
      <c r="FQ806">
        <f>IF($GI806&gt;=24,INDEX($DD:$DD,$GH806+24),"")</f>
      </c>
      <c r="FR806">
        <f>IF($GI806&gt;=25,INDEX($DD:$DD,$GH806+25),"")</f>
      </c>
      <c r="FS806">
        <f>IF($GI806&gt;=26,INDEX($DD:$DD,$GH806+26),"")</f>
      </c>
      <c r="FT806">
        <f>IF($GI806&gt;=27,INDEX($DD:$DD,$GH806+27),"")</f>
      </c>
      <c r="FU806">
        <f>IF($GI806&gt;=28,INDEX($DD:$DD,$GH806+28),"")</f>
      </c>
      <c r="FV806">
        <f>IF($GI806&gt;=29,INDEX($DD:$DD,$GH806+29),"")</f>
      </c>
      <c r="FW806">
        <f>IF($GI806&gt;=30,INDEX($DD:$DD,$GH806+30),"")</f>
      </c>
      <c r="FX806">
        <f>IF($GI806&gt;=31,INDEX($DD:$DD,$GH806+31),"")</f>
      </c>
      <c r="FY806">
        <f>IF($GI806&gt;=32,INDEX($DD:$DD,$GH806+32),"")</f>
      </c>
      <c r="FZ806">
        <f>IF($GI806&gt;=33,INDEX($DD:$DD,$GH806+33),"")</f>
      </c>
      <c r="GA806">
        <f>IF($GI806&gt;=34,INDEX($DD:$DD,$GH806+34),"")</f>
      </c>
      <c r="GB806">
        <f>IF($GI806&gt;=35,INDEX($DD:$DD,$GH806+35),"")</f>
      </c>
      <c r="GC806">
        <f>IF($GI806&gt;=36,INDEX($DD:$DD,$GH806+36),"")</f>
      </c>
      <c r="GD806">
        <f>IF($GI806&gt;=37,INDEX($DD:$DD,$GH806+37),"")</f>
      </c>
      <c r="GE806">
        <f>IF($GI806&gt;=38,INDEX($DD:$DD,$GH806+38),"")</f>
      </c>
      <c r="GF806">
        <f>IF($GI806&gt;=39,INDEX($DD:$DD,$GH806+39),"")</f>
      </c>
      <c r="GG806">
        <f>IF($GI806&gt;=40,INDEX($DD:$DD,$GH806+40),"")</f>
      </c>
      <c r="GH806">
        <f>IFERROR(MATCH($DB806,$DC$2:$DC$148,0)+1,0)</f>
      </c>
      <c r="GI806">
        <f>IFERROR(INDEX($DE$2:$DE$148,MATCH($DB806,$DC$2:$DC$148,0)),0)</f>
      </c>
      <c r="GJ806">
        <f>IFERROR(MATCH($S806,$DF$806:$ES$806,0),0)</f>
      </c>
      <c r="GK806">
        <f>IF($GJ806&gt;0,INDEX($ET$806:$GG$806,$GJ806),"")</f>
      </c>
      <c r="GN806">
        <f>IF($IW806&gt;=1,INDEX($GL:$GL,$IV806+1),"")</f>
      </c>
      <c r="GO806">
        <f>IF($IW806&gt;=2,INDEX($GL:$GL,$IV806+2),"")</f>
      </c>
      <c r="GP806">
        <f>IF($IW806&gt;=3,INDEX($GL:$GL,$IV806+3),"")</f>
      </c>
      <c r="GQ806">
        <f>IF($IW806&gt;=4,INDEX($GL:$GL,$IV806+4),"")</f>
      </c>
      <c r="GR806">
        <f>IF($IW806&gt;=5,INDEX($GL:$GL,$IV806+5),"")</f>
      </c>
      <c r="GS806">
        <f>IF($IW806&gt;=6,INDEX($GL:$GL,$IV806+6),"")</f>
      </c>
      <c r="GT806">
        <f>IF($IW806&gt;=7,INDEX($GL:$GL,$IV806+7),"")</f>
      </c>
      <c r="GU806">
        <f>IF($IW806&gt;=8,INDEX($GL:$GL,$IV806+8),"")</f>
      </c>
      <c r="GV806">
        <f>IF($IW806&gt;=9,INDEX($GL:$GL,$IV806+9),"")</f>
      </c>
      <c r="GW806">
        <f>IF($IW806&gt;=10,INDEX($GL:$GL,$IV806+10),"")</f>
      </c>
      <c r="GX806">
        <f>IF($IW806&gt;=11,INDEX($GL:$GL,$IV806+11),"")</f>
      </c>
      <c r="GY806">
        <f>IF($IW806&gt;=12,INDEX($GL:$GL,$IV806+12),"")</f>
      </c>
      <c r="GZ806">
        <f>IF($IW806&gt;=13,INDEX($GL:$GL,$IV806+13),"")</f>
      </c>
      <c r="HA806">
        <f>IF($IW806&gt;=14,INDEX($GL:$GL,$IV806+14),"")</f>
      </c>
      <c r="HB806">
        <f>IF($IW806&gt;=15,INDEX($GL:$GL,$IV806+15),"")</f>
      </c>
      <c r="HC806">
        <f>IF($IW806&gt;=16,INDEX($GL:$GL,$IV806+16),"")</f>
      </c>
      <c r="HD806">
        <f>IF($IW806&gt;=17,INDEX($GL:$GL,$IV806+17),"")</f>
      </c>
      <c r="HE806">
        <f>IF($IW806&gt;=18,INDEX($GL:$GL,$IV806+18),"")</f>
      </c>
      <c r="HF806">
        <f>IF($IW806&gt;=19,INDEX($GL:$GL,$IV806+19),"")</f>
      </c>
      <c r="HG806">
        <f>IF($IW806&gt;=20,INDEX($GL:$GL,$IV806+20),"")</f>
      </c>
      <c r="HH806">
        <f>IF($IW806&gt;=21,INDEX($GL:$GL,$IV806+21),"")</f>
      </c>
      <c r="HI806">
        <f>IF($IW806&gt;=22,INDEX($GL:$GL,$IV806+22),"")</f>
      </c>
      <c r="HJ806">
        <f>IF($IW806&gt;=23,INDEX($GL:$GL,$IV806+23),"")</f>
      </c>
      <c r="HK806">
        <f>IF($IW806&gt;=24,INDEX($GL:$GL,$IV806+24),"")</f>
      </c>
      <c r="HL806">
        <f>IF($IW806&gt;=25,INDEX($GL:$GL,$IV806+25),"")</f>
      </c>
      <c r="HM806">
        <f>IF($IW806&gt;=26,INDEX($GL:$GL,$IV806+26),"")</f>
      </c>
      <c r="HN806">
        <f>IF($IW806&gt;=27,INDEX($GL:$GL,$IV806+27),"")</f>
      </c>
      <c r="HO806">
        <f>IF($IW806&gt;=28,INDEX($GL:$GL,$IV806+28),"")</f>
      </c>
      <c r="HP806">
        <f>IF($IW806&gt;=29,INDEX($GL:$GL,$IV806+29),"")</f>
      </c>
      <c r="HQ806">
        <f>IF($IW806&gt;=30,INDEX($GL:$GL,$IV806+30),"")</f>
      </c>
      <c r="HR806">
        <f>IF($IW806&gt;=31,INDEX($GL:$GL,$IV806+31),"")</f>
      </c>
      <c r="HS806">
        <f>IF($IW806&gt;=32,INDEX($GL:$GL,$IV806+32),"")</f>
      </c>
      <c r="HT806">
        <f>IF($IW806&gt;=33,INDEX($GL:$GL,$IV806+33),"")</f>
      </c>
      <c r="HU806">
        <f>IF($IW806&gt;=34,INDEX($GL:$GL,$IV806+34),"")</f>
      </c>
      <c r="HV806">
        <f>IF($IW806&gt;=35,INDEX($GL:$GL,$IV806+35),"")</f>
      </c>
      <c r="HW806">
        <f>IF($IW806&gt;=36,INDEX($GL:$GL,$IV806+36),"")</f>
      </c>
      <c r="HX806">
        <f>IF($IW806&gt;=37,INDEX($GL:$GL,$IV806+37),"")</f>
      </c>
      <c r="HY806">
        <f>IF($IW806&gt;=38,INDEX($GL:$GL,$IV806+38),"")</f>
      </c>
      <c r="HZ806">
        <f>IF($IW806&gt;=39,INDEX($GL:$GL,$IV806+39),"")</f>
      </c>
      <c r="IA806">
        <f>IF($IW806&gt;=40,INDEX($GL:$GL,$IV806+40),"")</f>
      </c>
      <c r="IB806">
        <f>IF($IW806&gt;=41,INDEX($GL:$GL,$IV806+41),"")</f>
      </c>
      <c r="IC806">
        <f>IF($IW806&gt;=42,INDEX($GL:$GL,$IV806+42),"")</f>
      </c>
      <c r="ID806">
        <f>IF($IW806&gt;=43,INDEX($GL:$GL,$IV806+43),"")</f>
      </c>
      <c r="IE806">
        <f>IF($IW806&gt;=44,INDEX($GL:$GL,$IV806+44),"")</f>
      </c>
      <c r="IF806">
        <f>IF($IW806&gt;=45,INDEX($GL:$GL,$IV806+45),"")</f>
      </c>
      <c r="IG806">
        <f>IF($IW806&gt;=46,INDEX($GL:$GL,$IV806+46),"")</f>
      </c>
      <c r="IH806">
        <f>IF($IW806&gt;=47,INDEX($GL:$GL,$IV806+47),"")</f>
      </c>
      <c r="II806">
        <f>IF($IW806&gt;=48,INDEX($GL:$GL,$IV806+48),"")</f>
      </c>
      <c r="IJ806">
        <f>IF($IW806&gt;=49,INDEX($GL:$GL,$IV806+49),"")</f>
      </c>
      <c r="IK806">
        <f>IF($IW806&gt;=50,INDEX($GL:$GL,$IV806+50),"")</f>
      </c>
      <c r="IL806">
        <f>IF($IW806&gt;=51,INDEX($GL:$GL,$IV806+51),"")</f>
      </c>
      <c r="IM806">
        <f>IF($IW806&gt;=52,INDEX($GL:$GL,$IV806+52),"")</f>
      </c>
      <c r="IN806">
        <f>IF($IW806&gt;=53,INDEX($GL:$GL,$IV806+53),"")</f>
      </c>
      <c r="IO806">
        <f>IF($IW806&gt;=54,INDEX($GL:$GL,$IV806+54),"")</f>
      </c>
      <c r="IP806">
        <f>IF($IW806&gt;=55,INDEX($GL:$GL,$IV806+55),"")</f>
      </c>
      <c r="IQ806">
        <f>IF($IW806&gt;=56,INDEX($GL:$GL,$IV806+56),"")</f>
      </c>
      <c r="IR806">
        <f>IF($IW806&gt;=57,INDEX($GL:$GL,$IV806+57),"")</f>
      </c>
      <c r="IS806">
        <f>IF($IW806&gt;=58,INDEX($GL:$GL,$IV806+58),"")</f>
      </c>
      <c r="IT806">
        <f>IF($IW806&gt;=59,INDEX($GL:$GL,$IV806+59),"")</f>
      </c>
      <c r="IU806">
        <f>IF($IW806&gt;=60,INDEX($GL:$GL,$IV806+60),"")</f>
      </c>
      <c r="IV806">
        <f>IFERROR(MATCH($GK806,$GL$2:$GL$324,0)+1,0)</f>
      </c>
      <c r="IW806">
        <f>IFERROR(INDEX($GM$2:$GM$324,MATCH($GK806,$GL$2:$GL$324,0)),0)</f>
      </c>
      <c r="IX806" t="s">
        <v>34</v>
      </c>
      <c r="IY806" t="s">
        <v>34</v>
      </c>
    </row>
    <row r="807" spans="1:259" x14ac:dyDescent="0.25">
      <c r="K807">
        <f>IF(OR($N807="",$J807=""),"",IFERROR($N807/$J807,0))</f>
      </c>
      <c r="L807">
        <f>IF($N807="","",
SUM($M807,$O807,$T807,$P807,$R807)*
(1-IF($U807="",0,VALUE($U807)/100)))</f>
      </c>
      <c r="M807">
        <f>IF($N807="","",$N807)</f>
      </c>
      <c r="O807">
        <f>IF($N807="","",
IF($H807="","",
IF(ISNUMBER(SEARCH("exempt",LOWER($H807))),0,
$N807*(VALUE(SUBSTITUTE($H807,"%",""))/100))))</f>
      </c>
      <c r="V807">
        <f>IFERROR(IF(FIND(" - ",$E807)&gt;0,MID($E807,FIND(" - ",$E807)+3,LEN($E807)),""),"")</f>
      </c>
      <c r="AE807" t="s">
        <v>1388</v>
      </c>
      <c r="AJ807">
        <f>IFERROR(LEFT($E807,FIND(" - ",$E807)-1),$E807)</f>
      </c>
      <c r="AM807">
        <f>IF($CB807&gt;=1,INDEX($AK:$AK,$CA807+1),"")</f>
      </c>
      <c r="AN807">
        <f>IF($CB807&gt;=2,INDEX($AK:$AK,$CA807+2),"")</f>
      </c>
      <c r="AO807">
        <f>IF($CB807&gt;=3,INDEX($AK:$AK,$CA807+3),"")</f>
      </c>
      <c r="AP807">
        <f>IF($CB807&gt;=4,INDEX($AK:$AK,$CA807+4),"")</f>
      </c>
      <c r="AQ807">
        <f>IF($CB807&gt;=5,INDEX($AK:$AK,$CA807+5),"")</f>
      </c>
      <c r="AR807">
        <f>IF($CB807&gt;=6,INDEX($AK:$AK,$CA807+6),"")</f>
      </c>
      <c r="AS807">
        <f>IF($CB807&gt;=7,INDEX($AK:$AK,$CA807+7),"")</f>
      </c>
      <c r="AT807">
        <f>IF($CB807&gt;=8,INDEX($AK:$AK,$CA807+8),"")</f>
      </c>
      <c r="AU807">
        <f>IF($CB807&gt;=9,INDEX($AK:$AK,$CA807+9),"")</f>
      </c>
      <c r="AV807">
        <f>IF($CB807&gt;=10,INDEX($AK:$AK,$CA807+10),"")</f>
      </c>
      <c r="AW807">
        <f>IF($CB807&gt;=11,INDEX($AK:$AK,$CA807+11),"")</f>
      </c>
      <c r="AX807">
        <f>IF($CB807&gt;=12,INDEX($AK:$AK,$CA807+12),"")</f>
      </c>
      <c r="AY807">
        <f>IF($CB807&gt;=13,INDEX($AK:$AK,$CA807+13),"")</f>
      </c>
      <c r="AZ807">
        <f>IF($CB807&gt;=14,INDEX($AK:$AK,$CA807+14),"")</f>
      </c>
      <c r="BA807">
        <f>IF($CB807&gt;=15,INDEX($AK:$AK,$CA807+15),"")</f>
      </c>
      <c r="BB807">
        <f>IF($CB807&gt;=16,INDEX($AK:$AK,$CA807+16),"")</f>
      </c>
      <c r="BC807">
        <f>IF($CB807&gt;=17,INDEX($AK:$AK,$CA807+17),"")</f>
      </c>
      <c r="BD807">
        <f>IF($CB807&gt;=18,INDEX($AK:$AK,$CA807+18),"")</f>
      </c>
      <c r="BE807">
        <f>IF($CB807&gt;=19,INDEX($AK:$AK,$CA807+19),"")</f>
      </c>
      <c r="BF807">
        <f>IF($CB807&gt;=20,INDEX($AK:$AK,$CA807+20),"")</f>
      </c>
      <c r="BG807">
        <f>IF($CB807&gt;=21,INDEX($AK:$AK,$CA807+21),"")</f>
      </c>
      <c r="BH807">
        <f>IF($CB807&gt;=22,INDEX($AK:$AK,$CA807+22),"")</f>
      </c>
      <c r="BI807">
        <f>IF($CB807&gt;=23,INDEX($AK:$AK,$CA807+23),"")</f>
      </c>
      <c r="BJ807">
        <f>IF($CB807&gt;=24,INDEX($AK:$AK,$CA807+24),"")</f>
      </c>
      <c r="BK807">
        <f>IF($CB807&gt;=25,INDEX($AK:$AK,$CA807+25),"")</f>
      </c>
      <c r="BL807">
        <f>IF($CB807&gt;=26,INDEX($AK:$AK,$CA807+26),"")</f>
      </c>
      <c r="BM807">
        <f>IF($CB807&gt;=27,INDEX($AK:$AK,$CA807+27),"")</f>
      </c>
      <c r="BN807">
        <f>IF($CB807&gt;=28,INDEX($AK:$AK,$CA807+28),"")</f>
      </c>
      <c r="BO807">
        <f>IF($CB807&gt;=29,INDEX($AK:$AK,$CA807+29),"")</f>
      </c>
      <c r="BP807">
        <f>IF($CB807&gt;=30,INDEX($AK:$AK,$CA807+30),"")</f>
      </c>
      <c r="BQ807">
        <f>IF($CB807&gt;=31,INDEX($AK:$AK,$CA807+31),"")</f>
      </c>
      <c r="BR807">
        <f>IF($CB807&gt;=32,INDEX($AK:$AK,$CA807+32),"")</f>
      </c>
      <c r="BS807">
        <f>IF($CB807&gt;=33,INDEX($AK:$AK,$CA807+33),"")</f>
      </c>
      <c r="BT807">
        <f>IF($CB807&gt;=34,INDEX($AK:$AK,$CA807+34),"")</f>
      </c>
      <c r="BU807">
        <f>IF($CB807&gt;=35,INDEX($AK:$AK,$CA807+35),"")</f>
      </c>
      <c r="BV807">
        <f>IF($CB807&gt;=36,INDEX($AK:$AK,$CA807+36),"")</f>
      </c>
      <c r="BW807">
        <f>IF($CB807&gt;=37,INDEX($AK:$AK,$CA807+37),"")</f>
      </c>
      <c r="BX807">
        <f>IF($CB807&gt;=38,INDEX($AK:$AK,$CA807+38),"")</f>
      </c>
      <c r="BY807">
        <f>IF($CB807&gt;=39,INDEX($AK:$AK,$CA807+39),"")</f>
      </c>
      <c r="BZ807">
        <f>IF($CB807&gt;=40,INDEX($AK:$AK,$CA807+40),"")</f>
      </c>
      <c r="CA807">
        <f>IFERROR(MATCH($AJ807,$AK$2:$AK$134,0)+1,0)</f>
      </c>
      <c r="CB807">
        <f>IFERROR(INDEX($AL$2:$AL$134,MATCH($AJ807,$AK$2:$AK$134,0)),0)</f>
      </c>
      <c r="CC807">
        <f>IFERROR(LEFT($F807,FIND(" - ",$F807)-1),$F807)</f>
      </c>
      <c r="CF807">
        <f>IF($DA807&gt;=1,INDEX($CD:$CD,$CZ807+1),"")</f>
      </c>
      <c r="CG807">
        <f>IF($DA807&gt;=2,INDEX($CD:$CD,$CZ807+2),"")</f>
      </c>
      <c r="CH807">
        <f>IF($DA807&gt;=3,INDEX($CD:$CD,$CZ807+3),"")</f>
      </c>
      <c r="CI807">
        <f>IF($DA807&gt;=4,INDEX($CD:$CD,$CZ807+4),"")</f>
      </c>
      <c r="CJ807">
        <f>IF($DA807&gt;=5,INDEX($CD:$CD,$CZ807+5),"")</f>
      </c>
      <c r="CK807">
        <f>IF($DA807&gt;=6,INDEX($CD:$CD,$CZ807+6),"")</f>
      </c>
      <c r="CL807">
        <f>IF($DA807&gt;=7,INDEX($CD:$CD,$CZ807+7),"")</f>
      </c>
      <c r="CM807">
        <f>IF($DA807&gt;=8,INDEX($CD:$CD,$CZ807+8),"")</f>
      </c>
      <c r="CN807">
        <f>IF($DA807&gt;=9,INDEX($CD:$CD,$CZ807+9),"")</f>
      </c>
      <c r="CO807">
        <f>IF($DA807&gt;=10,INDEX($CD:$CD,$CZ807+10),"")</f>
      </c>
      <c r="CP807">
        <f>IF($DA807&gt;=11,INDEX($CD:$CD,$CZ807+11),"")</f>
      </c>
      <c r="CQ807">
        <f>IF($DA807&gt;=12,INDEX($CD:$CD,$CZ807+12),"")</f>
      </c>
      <c r="CR807">
        <f>IF($DA807&gt;=13,INDEX($CD:$CD,$CZ807+13),"")</f>
      </c>
      <c r="CS807">
        <f>IF($DA807&gt;=14,INDEX($CD:$CD,$CZ807+14),"")</f>
      </c>
      <c r="CT807">
        <f>IF($DA807&gt;=15,INDEX($CD:$CD,$CZ807+15),"")</f>
      </c>
      <c r="CU807">
        <f>IF($DA807&gt;=16,INDEX($CD:$CD,$CZ807+16),"")</f>
      </c>
      <c r="CV807">
        <f>IF($DA807&gt;=17,INDEX($CD:$CD,$CZ807+17),"")</f>
      </c>
      <c r="CW807">
        <f>IF($DA807&gt;=18,INDEX($CD:$CD,$CZ807+18),"")</f>
      </c>
      <c r="CX807">
        <f>IF($DA807&gt;=19,INDEX($CD:$CD,$CZ807+19),"")</f>
      </c>
      <c r="CY807">
        <f>IF($DA807&gt;=20,INDEX($CD:$CD,$CZ807+20),"")</f>
      </c>
      <c r="CZ807">
        <f>IFERROR(MATCH($CC807,$CD$2:$CD$263,0)+1,0)</f>
      </c>
      <c r="DA807">
        <f>IFERROR(INDEX($CE$2:$CE$263,MATCH($CC807,$CD$2:$CD$263,0)),0)</f>
      </c>
      <c r="DB807">
        <f>IFERROR(INDEX($AI:$AI,MATCH($H807,$AH:$AH,0))&amp;"","")</f>
      </c>
      <c r="DF807">
        <f>IF($GI807&gt;=1,INDEX($DC:$DC,$GH807+1),"")</f>
      </c>
      <c r="DG807">
        <f>IF($GI807&gt;=2,INDEX($DC:$DC,$GH807+2),"")</f>
      </c>
      <c r="DH807">
        <f>IF($GI807&gt;=3,INDEX($DC:$DC,$GH807+3),"")</f>
      </c>
      <c r="DI807">
        <f>IF($GI807&gt;=4,INDEX($DC:$DC,$GH807+4),"")</f>
      </c>
      <c r="DJ807">
        <f>IF($GI807&gt;=5,INDEX($DC:$DC,$GH807+5),"")</f>
      </c>
      <c r="DK807">
        <f>IF($GI807&gt;=6,INDEX($DC:$DC,$GH807+6),"")</f>
      </c>
      <c r="DL807">
        <f>IF($GI807&gt;=7,INDEX($DC:$DC,$GH807+7),"")</f>
      </c>
      <c r="DM807">
        <f>IF($GI807&gt;=8,INDEX($DC:$DC,$GH807+8),"")</f>
      </c>
      <c r="DN807">
        <f>IF($GI807&gt;=9,INDEX($DC:$DC,$GH807+9),"")</f>
      </c>
      <c r="DO807">
        <f>IF($GI807&gt;=10,INDEX($DC:$DC,$GH807+10),"")</f>
      </c>
      <c r="DP807">
        <f>IF($GI807&gt;=11,INDEX($DC:$DC,$GH807+11),"")</f>
      </c>
      <c r="DQ807">
        <f>IF($GI807&gt;=12,INDEX($DC:$DC,$GH807+12),"")</f>
      </c>
      <c r="DR807">
        <f>IF($GI807&gt;=13,INDEX($DC:$DC,$GH807+13),"")</f>
      </c>
      <c r="DS807">
        <f>IF($GI807&gt;=14,INDEX($DC:$DC,$GH807+14),"")</f>
      </c>
      <c r="DT807">
        <f>IF($GI807&gt;=15,INDEX($DC:$DC,$GH807+15),"")</f>
      </c>
      <c r="DU807">
        <f>IF($GI807&gt;=16,INDEX($DC:$DC,$GH807+16),"")</f>
      </c>
      <c r="DV807">
        <f>IF($GI807&gt;=17,INDEX($DC:$DC,$GH807+17),"")</f>
      </c>
      <c r="DW807">
        <f>IF($GI807&gt;=18,INDEX($DC:$DC,$GH807+18),"")</f>
      </c>
      <c r="DX807">
        <f>IF($GI807&gt;=19,INDEX($DC:$DC,$GH807+19),"")</f>
      </c>
      <c r="DY807">
        <f>IF($GI807&gt;=20,INDEX($DC:$DC,$GH807+20),"")</f>
      </c>
      <c r="DZ807">
        <f>IF($GI807&gt;=21,INDEX($DC:$DC,$GH807+21),"")</f>
      </c>
      <c r="EA807">
        <f>IF($GI807&gt;=22,INDEX($DC:$DC,$GH807+22),"")</f>
      </c>
      <c r="EB807">
        <f>IF($GI807&gt;=23,INDEX($DC:$DC,$GH807+23),"")</f>
      </c>
      <c r="EC807">
        <f>IF($GI807&gt;=24,INDEX($DC:$DC,$GH807+24),"")</f>
      </c>
      <c r="ED807">
        <f>IF($GI807&gt;=25,INDEX($DC:$DC,$GH807+25),"")</f>
      </c>
      <c r="EE807">
        <f>IF($GI807&gt;=26,INDEX($DC:$DC,$GH807+26),"")</f>
      </c>
      <c r="EF807">
        <f>IF($GI807&gt;=27,INDEX($DC:$DC,$GH807+27),"")</f>
      </c>
      <c r="EG807">
        <f>IF($GI807&gt;=28,INDEX($DC:$DC,$GH807+28),"")</f>
      </c>
      <c r="EH807">
        <f>IF($GI807&gt;=29,INDEX($DC:$DC,$GH807+29),"")</f>
      </c>
      <c r="EI807">
        <f>IF($GI807&gt;=30,INDEX($DC:$DC,$GH807+30),"")</f>
      </c>
      <c r="EJ807">
        <f>IF($GI807&gt;=31,INDEX($DC:$DC,$GH807+31),"")</f>
      </c>
      <c r="EK807">
        <f>IF($GI807&gt;=32,INDEX($DC:$DC,$GH807+32),"")</f>
      </c>
      <c r="EL807">
        <f>IF($GI807&gt;=33,INDEX($DC:$DC,$GH807+33),"")</f>
      </c>
      <c r="EM807">
        <f>IF($GI807&gt;=34,INDEX($DC:$DC,$GH807+34),"")</f>
      </c>
      <c r="EN807">
        <f>IF($GI807&gt;=35,INDEX($DC:$DC,$GH807+35),"")</f>
      </c>
      <c r="EO807">
        <f>IF($GI807&gt;=36,INDEX($DC:$DC,$GH807+36),"")</f>
      </c>
      <c r="EP807">
        <f>IF($GI807&gt;=37,INDEX($DC:$DC,$GH807+37),"")</f>
      </c>
      <c r="EQ807">
        <f>IF($GI807&gt;=38,INDEX($DC:$DC,$GH807+38),"")</f>
      </c>
      <c r="ER807">
        <f>IF($GI807&gt;=39,INDEX($DC:$DC,$GH807+39),"")</f>
      </c>
      <c r="ES807">
        <f>IF($GI807&gt;=40,INDEX($DC:$DC,$GH807+40),"")</f>
      </c>
      <c r="ET807">
        <f>IF($GI807&gt;=1,INDEX($DD:$DD,$GH807+1),"")</f>
      </c>
      <c r="EU807">
        <f>IF($GI807&gt;=2,INDEX($DD:$DD,$GH807+2),"")</f>
      </c>
      <c r="EV807">
        <f>IF($GI807&gt;=3,INDEX($DD:$DD,$GH807+3),"")</f>
      </c>
      <c r="EW807">
        <f>IF($GI807&gt;=4,INDEX($DD:$DD,$GH807+4),"")</f>
      </c>
      <c r="EX807">
        <f>IF($GI807&gt;=5,INDEX($DD:$DD,$GH807+5),"")</f>
      </c>
      <c r="EY807">
        <f>IF($GI807&gt;=6,INDEX($DD:$DD,$GH807+6),"")</f>
      </c>
      <c r="EZ807">
        <f>IF($GI807&gt;=7,INDEX($DD:$DD,$GH807+7),"")</f>
      </c>
      <c r="FA807">
        <f>IF($GI807&gt;=8,INDEX($DD:$DD,$GH807+8),"")</f>
      </c>
      <c r="FB807">
        <f>IF($GI807&gt;=9,INDEX($DD:$DD,$GH807+9),"")</f>
      </c>
      <c r="FC807">
        <f>IF($GI807&gt;=10,INDEX($DD:$DD,$GH807+10),"")</f>
      </c>
      <c r="FD807">
        <f>IF($GI807&gt;=11,INDEX($DD:$DD,$GH807+11),"")</f>
      </c>
      <c r="FE807">
        <f>IF($GI807&gt;=12,INDEX($DD:$DD,$GH807+12),"")</f>
      </c>
      <c r="FF807">
        <f>IF($GI807&gt;=13,INDEX($DD:$DD,$GH807+13),"")</f>
      </c>
      <c r="FG807">
        <f>IF($GI807&gt;=14,INDEX($DD:$DD,$GH807+14),"")</f>
      </c>
      <c r="FH807">
        <f>IF($GI807&gt;=15,INDEX($DD:$DD,$GH807+15),"")</f>
      </c>
      <c r="FI807">
        <f>IF($GI807&gt;=16,INDEX($DD:$DD,$GH807+16),"")</f>
      </c>
      <c r="FJ807">
        <f>IF($GI807&gt;=17,INDEX($DD:$DD,$GH807+17),"")</f>
      </c>
      <c r="FK807">
        <f>IF($GI807&gt;=18,INDEX($DD:$DD,$GH807+18),"")</f>
      </c>
      <c r="FL807">
        <f>IF($GI807&gt;=19,INDEX($DD:$DD,$GH807+19),"")</f>
      </c>
      <c r="FM807">
        <f>IF($GI807&gt;=20,INDEX($DD:$DD,$GH807+20),"")</f>
      </c>
      <c r="FN807">
        <f>IF($GI807&gt;=21,INDEX($DD:$DD,$GH807+21),"")</f>
      </c>
      <c r="FO807">
        <f>IF($GI807&gt;=22,INDEX($DD:$DD,$GH807+22),"")</f>
      </c>
      <c r="FP807">
        <f>IF($GI807&gt;=23,INDEX($DD:$DD,$GH807+23),"")</f>
      </c>
      <c r="FQ807">
        <f>IF($GI807&gt;=24,INDEX($DD:$DD,$GH807+24),"")</f>
      </c>
      <c r="FR807">
        <f>IF($GI807&gt;=25,INDEX($DD:$DD,$GH807+25),"")</f>
      </c>
      <c r="FS807">
        <f>IF($GI807&gt;=26,INDEX($DD:$DD,$GH807+26),"")</f>
      </c>
      <c r="FT807">
        <f>IF($GI807&gt;=27,INDEX($DD:$DD,$GH807+27),"")</f>
      </c>
      <c r="FU807">
        <f>IF($GI807&gt;=28,INDEX($DD:$DD,$GH807+28),"")</f>
      </c>
      <c r="FV807">
        <f>IF($GI807&gt;=29,INDEX($DD:$DD,$GH807+29),"")</f>
      </c>
      <c r="FW807">
        <f>IF($GI807&gt;=30,INDEX($DD:$DD,$GH807+30),"")</f>
      </c>
      <c r="FX807">
        <f>IF($GI807&gt;=31,INDEX($DD:$DD,$GH807+31),"")</f>
      </c>
      <c r="FY807">
        <f>IF($GI807&gt;=32,INDEX($DD:$DD,$GH807+32),"")</f>
      </c>
      <c r="FZ807">
        <f>IF($GI807&gt;=33,INDEX($DD:$DD,$GH807+33),"")</f>
      </c>
      <c r="GA807">
        <f>IF($GI807&gt;=34,INDEX($DD:$DD,$GH807+34),"")</f>
      </c>
      <c r="GB807">
        <f>IF($GI807&gt;=35,INDEX($DD:$DD,$GH807+35),"")</f>
      </c>
      <c r="GC807">
        <f>IF($GI807&gt;=36,INDEX($DD:$DD,$GH807+36),"")</f>
      </c>
      <c r="GD807">
        <f>IF($GI807&gt;=37,INDEX($DD:$DD,$GH807+37),"")</f>
      </c>
      <c r="GE807">
        <f>IF($GI807&gt;=38,INDEX($DD:$DD,$GH807+38),"")</f>
      </c>
      <c r="GF807">
        <f>IF($GI807&gt;=39,INDEX($DD:$DD,$GH807+39),"")</f>
      </c>
      <c r="GG807">
        <f>IF($GI807&gt;=40,INDEX($DD:$DD,$GH807+40),"")</f>
      </c>
      <c r="GH807">
        <f>IFERROR(MATCH($DB807,$DC$2:$DC$148,0)+1,0)</f>
      </c>
      <c r="GI807">
        <f>IFERROR(INDEX($DE$2:$DE$148,MATCH($DB807,$DC$2:$DC$148,0)),0)</f>
      </c>
      <c r="GJ807">
        <f>IFERROR(MATCH($S807,$DF$807:$ES$807,0),0)</f>
      </c>
      <c r="GK807">
        <f>IF($GJ807&gt;0,INDEX($ET$807:$GG$807,$GJ807),"")</f>
      </c>
      <c r="GN807">
        <f>IF($IW807&gt;=1,INDEX($GL:$GL,$IV807+1),"")</f>
      </c>
      <c r="GO807">
        <f>IF($IW807&gt;=2,INDEX($GL:$GL,$IV807+2),"")</f>
      </c>
      <c r="GP807">
        <f>IF($IW807&gt;=3,INDEX($GL:$GL,$IV807+3),"")</f>
      </c>
      <c r="GQ807">
        <f>IF($IW807&gt;=4,INDEX($GL:$GL,$IV807+4),"")</f>
      </c>
      <c r="GR807">
        <f>IF($IW807&gt;=5,INDEX($GL:$GL,$IV807+5),"")</f>
      </c>
      <c r="GS807">
        <f>IF($IW807&gt;=6,INDEX($GL:$GL,$IV807+6),"")</f>
      </c>
      <c r="GT807">
        <f>IF($IW807&gt;=7,INDEX($GL:$GL,$IV807+7),"")</f>
      </c>
      <c r="GU807">
        <f>IF($IW807&gt;=8,INDEX($GL:$GL,$IV807+8),"")</f>
      </c>
      <c r="GV807">
        <f>IF($IW807&gt;=9,INDEX($GL:$GL,$IV807+9),"")</f>
      </c>
      <c r="GW807">
        <f>IF($IW807&gt;=10,INDEX($GL:$GL,$IV807+10),"")</f>
      </c>
      <c r="GX807">
        <f>IF($IW807&gt;=11,INDEX($GL:$GL,$IV807+11),"")</f>
      </c>
      <c r="GY807">
        <f>IF($IW807&gt;=12,INDEX($GL:$GL,$IV807+12),"")</f>
      </c>
      <c r="GZ807">
        <f>IF($IW807&gt;=13,INDEX($GL:$GL,$IV807+13),"")</f>
      </c>
      <c r="HA807">
        <f>IF($IW807&gt;=14,INDEX($GL:$GL,$IV807+14),"")</f>
      </c>
      <c r="HB807">
        <f>IF($IW807&gt;=15,INDEX($GL:$GL,$IV807+15),"")</f>
      </c>
      <c r="HC807">
        <f>IF($IW807&gt;=16,INDEX($GL:$GL,$IV807+16),"")</f>
      </c>
      <c r="HD807">
        <f>IF($IW807&gt;=17,INDEX($GL:$GL,$IV807+17),"")</f>
      </c>
      <c r="HE807">
        <f>IF($IW807&gt;=18,INDEX($GL:$GL,$IV807+18),"")</f>
      </c>
      <c r="HF807">
        <f>IF($IW807&gt;=19,INDEX($GL:$GL,$IV807+19),"")</f>
      </c>
      <c r="HG807">
        <f>IF($IW807&gt;=20,INDEX($GL:$GL,$IV807+20),"")</f>
      </c>
      <c r="HH807">
        <f>IF($IW807&gt;=21,INDEX($GL:$GL,$IV807+21),"")</f>
      </c>
      <c r="HI807">
        <f>IF($IW807&gt;=22,INDEX($GL:$GL,$IV807+22),"")</f>
      </c>
      <c r="HJ807">
        <f>IF($IW807&gt;=23,INDEX($GL:$GL,$IV807+23),"")</f>
      </c>
      <c r="HK807">
        <f>IF($IW807&gt;=24,INDEX($GL:$GL,$IV807+24),"")</f>
      </c>
      <c r="HL807">
        <f>IF($IW807&gt;=25,INDEX($GL:$GL,$IV807+25),"")</f>
      </c>
      <c r="HM807">
        <f>IF($IW807&gt;=26,INDEX($GL:$GL,$IV807+26),"")</f>
      </c>
      <c r="HN807">
        <f>IF($IW807&gt;=27,INDEX($GL:$GL,$IV807+27),"")</f>
      </c>
      <c r="HO807">
        <f>IF($IW807&gt;=28,INDEX($GL:$GL,$IV807+28),"")</f>
      </c>
      <c r="HP807">
        <f>IF($IW807&gt;=29,INDEX($GL:$GL,$IV807+29),"")</f>
      </c>
      <c r="HQ807">
        <f>IF($IW807&gt;=30,INDEX($GL:$GL,$IV807+30),"")</f>
      </c>
      <c r="HR807">
        <f>IF($IW807&gt;=31,INDEX($GL:$GL,$IV807+31),"")</f>
      </c>
      <c r="HS807">
        <f>IF($IW807&gt;=32,INDEX($GL:$GL,$IV807+32),"")</f>
      </c>
      <c r="HT807">
        <f>IF($IW807&gt;=33,INDEX($GL:$GL,$IV807+33),"")</f>
      </c>
      <c r="HU807">
        <f>IF($IW807&gt;=34,INDEX($GL:$GL,$IV807+34),"")</f>
      </c>
      <c r="HV807">
        <f>IF($IW807&gt;=35,INDEX($GL:$GL,$IV807+35),"")</f>
      </c>
      <c r="HW807">
        <f>IF($IW807&gt;=36,INDEX($GL:$GL,$IV807+36),"")</f>
      </c>
      <c r="HX807">
        <f>IF($IW807&gt;=37,INDEX($GL:$GL,$IV807+37),"")</f>
      </c>
      <c r="HY807">
        <f>IF($IW807&gt;=38,INDEX($GL:$GL,$IV807+38),"")</f>
      </c>
      <c r="HZ807">
        <f>IF($IW807&gt;=39,INDEX($GL:$GL,$IV807+39),"")</f>
      </c>
      <c r="IA807">
        <f>IF($IW807&gt;=40,INDEX($GL:$GL,$IV807+40),"")</f>
      </c>
      <c r="IB807">
        <f>IF($IW807&gt;=41,INDEX($GL:$GL,$IV807+41),"")</f>
      </c>
      <c r="IC807">
        <f>IF($IW807&gt;=42,INDEX($GL:$GL,$IV807+42),"")</f>
      </c>
      <c r="ID807">
        <f>IF($IW807&gt;=43,INDEX($GL:$GL,$IV807+43),"")</f>
      </c>
      <c r="IE807">
        <f>IF($IW807&gt;=44,INDEX($GL:$GL,$IV807+44),"")</f>
      </c>
      <c r="IF807">
        <f>IF($IW807&gt;=45,INDEX($GL:$GL,$IV807+45),"")</f>
      </c>
      <c r="IG807">
        <f>IF($IW807&gt;=46,INDEX($GL:$GL,$IV807+46),"")</f>
      </c>
      <c r="IH807">
        <f>IF($IW807&gt;=47,INDEX($GL:$GL,$IV807+47),"")</f>
      </c>
      <c r="II807">
        <f>IF($IW807&gt;=48,INDEX($GL:$GL,$IV807+48),"")</f>
      </c>
      <c r="IJ807">
        <f>IF($IW807&gt;=49,INDEX($GL:$GL,$IV807+49),"")</f>
      </c>
      <c r="IK807">
        <f>IF($IW807&gt;=50,INDEX($GL:$GL,$IV807+50),"")</f>
      </c>
      <c r="IL807">
        <f>IF($IW807&gt;=51,INDEX($GL:$GL,$IV807+51),"")</f>
      </c>
      <c r="IM807">
        <f>IF($IW807&gt;=52,INDEX($GL:$GL,$IV807+52),"")</f>
      </c>
      <c r="IN807">
        <f>IF($IW807&gt;=53,INDEX($GL:$GL,$IV807+53),"")</f>
      </c>
      <c r="IO807">
        <f>IF($IW807&gt;=54,INDEX($GL:$GL,$IV807+54),"")</f>
      </c>
      <c r="IP807">
        <f>IF($IW807&gt;=55,INDEX($GL:$GL,$IV807+55),"")</f>
      </c>
      <c r="IQ807">
        <f>IF($IW807&gt;=56,INDEX($GL:$GL,$IV807+56),"")</f>
      </c>
      <c r="IR807">
        <f>IF($IW807&gt;=57,INDEX($GL:$GL,$IV807+57),"")</f>
      </c>
      <c r="IS807">
        <f>IF($IW807&gt;=58,INDEX($GL:$GL,$IV807+58),"")</f>
      </c>
      <c r="IT807">
        <f>IF($IW807&gt;=59,INDEX($GL:$GL,$IV807+59),"")</f>
      </c>
      <c r="IU807">
        <f>IF($IW807&gt;=60,INDEX($GL:$GL,$IV807+60),"")</f>
      </c>
      <c r="IV807">
        <f>IFERROR(MATCH($GK807,$GL$2:$GL$324,0)+1,0)</f>
      </c>
      <c r="IW807">
        <f>IFERROR(INDEX($GM$2:$GM$324,MATCH($GK807,$GL$2:$GL$324,0)),0)</f>
      </c>
      <c r="IX807" t="s">
        <v>34</v>
      </c>
      <c r="IY807" t="s">
        <v>34</v>
      </c>
    </row>
    <row r="808" spans="1:259" x14ac:dyDescent="0.25">
      <c r="K808">
        <f>IF(OR($N808="",$J808=""),"",IFERROR($N808/$J808,0))</f>
      </c>
      <c r="L808">
        <f>IF($N808="","",
SUM($M808,$O808,$T808,$P808,$R808)*
(1-IF($U808="",0,VALUE($U808)/100)))</f>
      </c>
      <c r="M808">
        <f>IF($N808="","",$N808)</f>
      </c>
      <c r="O808">
        <f>IF($N808="","",
IF($H808="","",
IF(ISNUMBER(SEARCH("exempt",LOWER($H808))),0,
$N808*(VALUE(SUBSTITUTE($H808,"%",""))/100))))</f>
      </c>
      <c r="V808">
        <f>IFERROR(IF(FIND(" - ",$E808)&gt;0,MID($E808,FIND(" - ",$E808)+3,LEN($E808)),""),"")</f>
      </c>
      <c r="AE808" t="s">
        <v>1389</v>
      </c>
      <c r="AJ808">
        <f>IFERROR(LEFT($E808,FIND(" - ",$E808)-1),$E808)</f>
      </c>
      <c r="AM808">
        <f>IF($CB808&gt;=1,INDEX($AK:$AK,$CA808+1),"")</f>
      </c>
      <c r="AN808">
        <f>IF($CB808&gt;=2,INDEX($AK:$AK,$CA808+2),"")</f>
      </c>
      <c r="AO808">
        <f>IF($CB808&gt;=3,INDEX($AK:$AK,$CA808+3),"")</f>
      </c>
      <c r="AP808">
        <f>IF($CB808&gt;=4,INDEX($AK:$AK,$CA808+4),"")</f>
      </c>
      <c r="AQ808">
        <f>IF($CB808&gt;=5,INDEX($AK:$AK,$CA808+5),"")</f>
      </c>
      <c r="AR808">
        <f>IF($CB808&gt;=6,INDEX($AK:$AK,$CA808+6),"")</f>
      </c>
      <c r="AS808">
        <f>IF($CB808&gt;=7,INDEX($AK:$AK,$CA808+7),"")</f>
      </c>
      <c r="AT808">
        <f>IF($CB808&gt;=8,INDEX($AK:$AK,$CA808+8),"")</f>
      </c>
      <c r="AU808">
        <f>IF($CB808&gt;=9,INDEX($AK:$AK,$CA808+9),"")</f>
      </c>
      <c r="AV808">
        <f>IF($CB808&gt;=10,INDEX($AK:$AK,$CA808+10),"")</f>
      </c>
      <c r="AW808">
        <f>IF($CB808&gt;=11,INDEX($AK:$AK,$CA808+11),"")</f>
      </c>
      <c r="AX808">
        <f>IF($CB808&gt;=12,INDEX($AK:$AK,$CA808+12),"")</f>
      </c>
      <c r="AY808">
        <f>IF($CB808&gt;=13,INDEX($AK:$AK,$CA808+13),"")</f>
      </c>
      <c r="AZ808">
        <f>IF($CB808&gt;=14,INDEX($AK:$AK,$CA808+14),"")</f>
      </c>
      <c r="BA808">
        <f>IF($CB808&gt;=15,INDEX($AK:$AK,$CA808+15),"")</f>
      </c>
      <c r="BB808">
        <f>IF($CB808&gt;=16,INDEX($AK:$AK,$CA808+16),"")</f>
      </c>
      <c r="BC808">
        <f>IF($CB808&gt;=17,INDEX($AK:$AK,$CA808+17),"")</f>
      </c>
      <c r="BD808">
        <f>IF($CB808&gt;=18,INDEX($AK:$AK,$CA808+18),"")</f>
      </c>
      <c r="BE808">
        <f>IF($CB808&gt;=19,INDEX($AK:$AK,$CA808+19),"")</f>
      </c>
      <c r="BF808">
        <f>IF($CB808&gt;=20,INDEX($AK:$AK,$CA808+20),"")</f>
      </c>
      <c r="BG808">
        <f>IF($CB808&gt;=21,INDEX($AK:$AK,$CA808+21),"")</f>
      </c>
      <c r="BH808">
        <f>IF($CB808&gt;=22,INDEX($AK:$AK,$CA808+22),"")</f>
      </c>
      <c r="BI808">
        <f>IF($CB808&gt;=23,INDEX($AK:$AK,$CA808+23),"")</f>
      </c>
      <c r="BJ808">
        <f>IF($CB808&gt;=24,INDEX($AK:$AK,$CA808+24),"")</f>
      </c>
      <c r="BK808">
        <f>IF($CB808&gt;=25,INDEX($AK:$AK,$CA808+25),"")</f>
      </c>
      <c r="BL808">
        <f>IF($CB808&gt;=26,INDEX($AK:$AK,$CA808+26),"")</f>
      </c>
      <c r="BM808">
        <f>IF($CB808&gt;=27,INDEX($AK:$AK,$CA808+27),"")</f>
      </c>
      <c r="BN808">
        <f>IF($CB808&gt;=28,INDEX($AK:$AK,$CA808+28),"")</f>
      </c>
      <c r="BO808">
        <f>IF($CB808&gt;=29,INDEX($AK:$AK,$CA808+29),"")</f>
      </c>
      <c r="BP808">
        <f>IF($CB808&gt;=30,INDEX($AK:$AK,$CA808+30),"")</f>
      </c>
      <c r="BQ808">
        <f>IF($CB808&gt;=31,INDEX($AK:$AK,$CA808+31),"")</f>
      </c>
      <c r="BR808">
        <f>IF($CB808&gt;=32,INDEX($AK:$AK,$CA808+32),"")</f>
      </c>
      <c r="BS808">
        <f>IF($CB808&gt;=33,INDEX($AK:$AK,$CA808+33),"")</f>
      </c>
      <c r="BT808">
        <f>IF($CB808&gt;=34,INDEX($AK:$AK,$CA808+34),"")</f>
      </c>
      <c r="BU808">
        <f>IF($CB808&gt;=35,INDEX($AK:$AK,$CA808+35),"")</f>
      </c>
      <c r="BV808">
        <f>IF($CB808&gt;=36,INDEX($AK:$AK,$CA808+36),"")</f>
      </c>
      <c r="BW808">
        <f>IF($CB808&gt;=37,INDEX($AK:$AK,$CA808+37),"")</f>
      </c>
      <c r="BX808">
        <f>IF($CB808&gt;=38,INDEX($AK:$AK,$CA808+38),"")</f>
      </c>
      <c r="BY808">
        <f>IF($CB808&gt;=39,INDEX($AK:$AK,$CA808+39),"")</f>
      </c>
      <c r="BZ808">
        <f>IF($CB808&gt;=40,INDEX($AK:$AK,$CA808+40),"")</f>
      </c>
      <c r="CA808">
        <f>IFERROR(MATCH($AJ808,$AK$2:$AK$134,0)+1,0)</f>
      </c>
      <c r="CB808">
        <f>IFERROR(INDEX($AL$2:$AL$134,MATCH($AJ808,$AK$2:$AK$134,0)),0)</f>
      </c>
      <c r="CC808">
        <f>IFERROR(LEFT($F808,FIND(" - ",$F808)-1),$F808)</f>
      </c>
      <c r="CF808">
        <f>IF($DA808&gt;=1,INDEX($CD:$CD,$CZ808+1),"")</f>
      </c>
      <c r="CG808">
        <f>IF($DA808&gt;=2,INDEX($CD:$CD,$CZ808+2),"")</f>
      </c>
      <c r="CH808">
        <f>IF($DA808&gt;=3,INDEX($CD:$CD,$CZ808+3),"")</f>
      </c>
      <c r="CI808">
        <f>IF($DA808&gt;=4,INDEX($CD:$CD,$CZ808+4),"")</f>
      </c>
      <c r="CJ808">
        <f>IF($DA808&gt;=5,INDEX($CD:$CD,$CZ808+5),"")</f>
      </c>
      <c r="CK808">
        <f>IF($DA808&gt;=6,INDEX($CD:$CD,$CZ808+6),"")</f>
      </c>
      <c r="CL808">
        <f>IF($DA808&gt;=7,INDEX($CD:$CD,$CZ808+7),"")</f>
      </c>
      <c r="CM808">
        <f>IF($DA808&gt;=8,INDEX($CD:$CD,$CZ808+8),"")</f>
      </c>
      <c r="CN808">
        <f>IF($DA808&gt;=9,INDEX($CD:$CD,$CZ808+9),"")</f>
      </c>
      <c r="CO808">
        <f>IF($DA808&gt;=10,INDEX($CD:$CD,$CZ808+10),"")</f>
      </c>
      <c r="CP808">
        <f>IF($DA808&gt;=11,INDEX($CD:$CD,$CZ808+11),"")</f>
      </c>
      <c r="CQ808">
        <f>IF($DA808&gt;=12,INDEX($CD:$CD,$CZ808+12),"")</f>
      </c>
      <c r="CR808">
        <f>IF($DA808&gt;=13,INDEX($CD:$CD,$CZ808+13),"")</f>
      </c>
      <c r="CS808">
        <f>IF($DA808&gt;=14,INDEX($CD:$CD,$CZ808+14),"")</f>
      </c>
      <c r="CT808">
        <f>IF($DA808&gt;=15,INDEX($CD:$CD,$CZ808+15),"")</f>
      </c>
      <c r="CU808">
        <f>IF($DA808&gt;=16,INDEX($CD:$CD,$CZ808+16),"")</f>
      </c>
      <c r="CV808">
        <f>IF($DA808&gt;=17,INDEX($CD:$CD,$CZ808+17),"")</f>
      </c>
      <c r="CW808">
        <f>IF($DA808&gt;=18,INDEX($CD:$CD,$CZ808+18),"")</f>
      </c>
      <c r="CX808">
        <f>IF($DA808&gt;=19,INDEX($CD:$CD,$CZ808+19),"")</f>
      </c>
      <c r="CY808">
        <f>IF($DA808&gt;=20,INDEX($CD:$CD,$CZ808+20),"")</f>
      </c>
      <c r="CZ808">
        <f>IFERROR(MATCH($CC808,$CD$2:$CD$263,0)+1,0)</f>
      </c>
      <c r="DA808">
        <f>IFERROR(INDEX($CE$2:$CE$263,MATCH($CC808,$CD$2:$CD$263,0)),0)</f>
      </c>
      <c r="DB808">
        <f>IFERROR(INDEX($AI:$AI,MATCH($H808,$AH:$AH,0))&amp;"","")</f>
      </c>
      <c r="DF808">
        <f>IF($GI808&gt;=1,INDEX($DC:$DC,$GH808+1),"")</f>
      </c>
      <c r="DG808">
        <f>IF($GI808&gt;=2,INDEX($DC:$DC,$GH808+2),"")</f>
      </c>
      <c r="DH808">
        <f>IF($GI808&gt;=3,INDEX($DC:$DC,$GH808+3),"")</f>
      </c>
      <c r="DI808">
        <f>IF($GI808&gt;=4,INDEX($DC:$DC,$GH808+4),"")</f>
      </c>
      <c r="DJ808">
        <f>IF($GI808&gt;=5,INDEX($DC:$DC,$GH808+5),"")</f>
      </c>
      <c r="DK808">
        <f>IF($GI808&gt;=6,INDEX($DC:$DC,$GH808+6),"")</f>
      </c>
      <c r="DL808">
        <f>IF($GI808&gt;=7,INDEX($DC:$DC,$GH808+7),"")</f>
      </c>
      <c r="DM808">
        <f>IF($GI808&gt;=8,INDEX($DC:$DC,$GH808+8),"")</f>
      </c>
      <c r="DN808">
        <f>IF($GI808&gt;=9,INDEX($DC:$DC,$GH808+9),"")</f>
      </c>
      <c r="DO808">
        <f>IF($GI808&gt;=10,INDEX($DC:$DC,$GH808+10),"")</f>
      </c>
      <c r="DP808">
        <f>IF($GI808&gt;=11,INDEX($DC:$DC,$GH808+11),"")</f>
      </c>
      <c r="DQ808">
        <f>IF($GI808&gt;=12,INDEX($DC:$DC,$GH808+12),"")</f>
      </c>
      <c r="DR808">
        <f>IF($GI808&gt;=13,INDEX($DC:$DC,$GH808+13),"")</f>
      </c>
      <c r="DS808">
        <f>IF($GI808&gt;=14,INDEX($DC:$DC,$GH808+14),"")</f>
      </c>
      <c r="DT808">
        <f>IF($GI808&gt;=15,INDEX($DC:$DC,$GH808+15),"")</f>
      </c>
      <c r="DU808">
        <f>IF($GI808&gt;=16,INDEX($DC:$DC,$GH808+16),"")</f>
      </c>
      <c r="DV808">
        <f>IF($GI808&gt;=17,INDEX($DC:$DC,$GH808+17),"")</f>
      </c>
      <c r="DW808">
        <f>IF($GI808&gt;=18,INDEX($DC:$DC,$GH808+18),"")</f>
      </c>
      <c r="DX808">
        <f>IF($GI808&gt;=19,INDEX($DC:$DC,$GH808+19),"")</f>
      </c>
      <c r="DY808">
        <f>IF($GI808&gt;=20,INDEX($DC:$DC,$GH808+20),"")</f>
      </c>
      <c r="DZ808">
        <f>IF($GI808&gt;=21,INDEX($DC:$DC,$GH808+21),"")</f>
      </c>
      <c r="EA808">
        <f>IF($GI808&gt;=22,INDEX($DC:$DC,$GH808+22),"")</f>
      </c>
      <c r="EB808">
        <f>IF($GI808&gt;=23,INDEX($DC:$DC,$GH808+23),"")</f>
      </c>
      <c r="EC808">
        <f>IF($GI808&gt;=24,INDEX($DC:$DC,$GH808+24),"")</f>
      </c>
      <c r="ED808">
        <f>IF($GI808&gt;=25,INDEX($DC:$DC,$GH808+25),"")</f>
      </c>
      <c r="EE808">
        <f>IF($GI808&gt;=26,INDEX($DC:$DC,$GH808+26),"")</f>
      </c>
      <c r="EF808">
        <f>IF($GI808&gt;=27,INDEX($DC:$DC,$GH808+27),"")</f>
      </c>
      <c r="EG808">
        <f>IF($GI808&gt;=28,INDEX($DC:$DC,$GH808+28),"")</f>
      </c>
      <c r="EH808">
        <f>IF($GI808&gt;=29,INDEX($DC:$DC,$GH808+29),"")</f>
      </c>
      <c r="EI808">
        <f>IF($GI808&gt;=30,INDEX($DC:$DC,$GH808+30),"")</f>
      </c>
      <c r="EJ808">
        <f>IF($GI808&gt;=31,INDEX($DC:$DC,$GH808+31),"")</f>
      </c>
      <c r="EK808">
        <f>IF($GI808&gt;=32,INDEX($DC:$DC,$GH808+32),"")</f>
      </c>
      <c r="EL808">
        <f>IF($GI808&gt;=33,INDEX($DC:$DC,$GH808+33),"")</f>
      </c>
      <c r="EM808">
        <f>IF($GI808&gt;=34,INDEX($DC:$DC,$GH808+34),"")</f>
      </c>
      <c r="EN808">
        <f>IF($GI808&gt;=35,INDEX($DC:$DC,$GH808+35),"")</f>
      </c>
      <c r="EO808">
        <f>IF($GI808&gt;=36,INDEX($DC:$DC,$GH808+36),"")</f>
      </c>
      <c r="EP808">
        <f>IF($GI808&gt;=37,INDEX($DC:$DC,$GH808+37),"")</f>
      </c>
      <c r="EQ808">
        <f>IF($GI808&gt;=38,INDEX($DC:$DC,$GH808+38),"")</f>
      </c>
      <c r="ER808">
        <f>IF($GI808&gt;=39,INDEX($DC:$DC,$GH808+39),"")</f>
      </c>
      <c r="ES808">
        <f>IF($GI808&gt;=40,INDEX($DC:$DC,$GH808+40),"")</f>
      </c>
      <c r="ET808">
        <f>IF($GI808&gt;=1,INDEX($DD:$DD,$GH808+1),"")</f>
      </c>
      <c r="EU808">
        <f>IF($GI808&gt;=2,INDEX($DD:$DD,$GH808+2),"")</f>
      </c>
      <c r="EV808">
        <f>IF($GI808&gt;=3,INDEX($DD:$DD,$GH808+3),"")</f>
      </c>
      <c r="EW808">
        <f>IF($GI808&gt;=4,INDEX($DD:$DD,$GH808+4),"")</f>
      </c>
      <c r="EX808">
        <f>IF($GI808&gt;=5,INDEX($DD:$DD,$GH808+5),"")</f>
      </c>
      <c r="EY808">
        <f>IF($GI808&gt;=6,INDEX($DD:$DD,$GH808+6),"")</f>
      </c>
      <c r="EZ808">
        <f>IF($GI808&gt;=7,INDEX($DD:$DD,$GH808+7),"")</f>
      </c>
      <c r="FA808">
        <f>IF($GI808&gt;=8,INDEX($DD:$DD,$GH808+8),"")</f>
      </c>
      <c r="FB808">
        <f>IF($GI808&gt;=9,INDEX($DD:$DD,$GH808+9),"")</f>
      </c>
      <c r="FC808">
        <f>IF($GI808&gt;=10,INDEX($DD:$DD,$GH808+10),"")</f>
      </c>
      <c r="FD808">
        <f>IF($GI808&gt;=11,INDEX($DD:$DD,$GH808+11),"")</f>
      </c>
      <c r="FE808">
        <f>IF($GI808&gt;=12,INDEX($DD:$DD,$GH808+12),"")</f>
      </c>
      <c r="FF808">
        <f>IF($GI808&gt;=13,INDEX($DD:$DD,$GH808+13),"")</f>
      </c>
      <c r="FG808">
        <f>IF($GI808&gt;=14,INDEX($DD:$DD,$GH808+14),"")</f>
      </c>
      <c r="FH808">
        <f>IF($GI808&gt;=15,INDEX($DD:$DD,$GH808+15),"")</f>
      </c>
      <c r="FI808">
        <f>IF($GI808&gt;=16,INDEX($DD:$DD,$GH808+16),"")</f>
      </c>
      <c r="FJ808">
        <f>IF($GI808&gt;=17,INDEX($DD:$DD,$GH808+17),"")</f>
      </c>
      <c r="FK808">
        <f>IF($GI808&gt;=18,INDEX($DD:$DD,$GH808+18),"")</f>
      </c>
      <c r="FL808">
        <f>IF($GI808&gt;=19,INDEX($DD:$DD,$GH808+19),"")</f>
      </c>
      <c r="FM808">
        <f>IF($GI808&gt;=20,INDEX($DD:$DD,$GH808+20),"")</f>
      </c>
      <c r="FN808">
        <f>IF($GI808&gt;=21,INDEX($DD:$DD,$GH808+21),"")</f>
      </c>
      <c r="FO808">
        <f>IF($GI808&gt;=22,INDEX($DD:$DD,$GH808+22),"")</f>
      </c>
      <c r="FP808">
        <f>IF($GI808&gt;=23,INDEX($DD:$DD,$GH808+23),"")</f>
      </c>
      <c r="FQ808">
        <f>IF($GI808&gt;=24,INDEX($DD:$DD,$GH808+24),"")</f>
      </c>
      <c r="FR808">
        <f>IF($GI808&gt;=25,INDEX($DD:$DD,$GH808+25),"")</f>
      </c>
      <c r="FS808">
        <f>IF($GI808&gt;=26,INDEX($DD:$DD,$GH808+26),"")</f>
      </c>
      <c r="FT808">
        <f>IF($GI808&gt;=27,INDEX($DD:$DD,$GH808+27),"")</f>
      </c>
      <c r="FU808">
        <f>IF($GI808&gt;=28,INDEX($DD:$DD,$GH808+28),"")</f>
      </c>
      <c r="FV808">
        <f>IF($GI808&gt;=29,INDEX($DD:$DD,$GH808+29),"")</f>
      </c>
      <c r="FW808">
        <f>IF($GI808&gt;=30,INDEX($DD:$DD,$GH808+30),"")</f>
      </c>
      <c r="FX808">
        <f>IF($GI808&gt;=31,INDEX($DD:$DD,$GH808+31),"")</f>
      </c>
      <c r="FY808">
        <f>IF($GI808&gt;=32,INDEX($DD:$DD,$GH808+32),"")</f>
      </c>
      <c r="FZ808">
        <f>IF($GI808&gt;=33,INDEX($DD:$DD,$GH808+33),"")</f>
      </c>
      <c r="GA808">
        <f>IF($GI808&gt;=34,INDEX($DD:$DD,$GH808+34),"")</f>
      </c>
      <c r="GB808">
        <f>IF($GI808&gt;=35,INDEX($DD:$DD,$GH808+35),"")</f>
      </c>
      <c r="GC808">
        <f>IF($GI808&gt;=36,INDEX($DD:$DD,$GH808+36),"")</f>
      </c>
      <c r="GD808">
        <f>IF($GI808&gt;=37,INDEX($DD:$DD,$GH808+37),"")</f>
      </c>
      <c r="GE808">
        <f>IF($GI808&gt;=38,INDEX($DD:$DD,$GH808+38),"")</f>
      </c>
      <c r="GF808">
        <f>IF($GI808&gt;=39,INDEX($DD:$DD,$GH808+39),"")</f>
      </c>
      <c r="GG808">
        <f>IF($GI808&gt;=40,INDEX($DD:$DD,$GH808+40),"")</f>
      </c>
      <c r="GH808">
        <f>IFERROR(MATCH($DB808,$DC$2:$DC$148,0)+1,0)</f>
      </c>
      <c r="GI808">
        <f>IFERROR(INDEX($DE$2:$DE$148,MATCH($DB808,$DC$2:$DC$148,0)),0)</f>
      </c>
      <c r="GJ808">
        <f>IFERROR(MATCH($S808,$DF$808:$ES$808,0),0)</f>
      </c>
      <c r="GK808">
        <f>IF($GJ808&gt;0,INDEX($ET$808:$GG$808,$GJ808),"")</f>
      </c>
      <c r="GN808">
        <f>IF($IW808&gt;=1,INDEX($GL:$GL,$IV808+1),"")</f>
      </c>
      <c r="GO808">
        <f>IF($IW808&gt;=2,INDEX($GL:$GL,$IV808+2),"")</f>
      </c>
      <c r="GP808">
        <f>IF($IW808&gt;=3,INDEX($GL:$GL,$IV808+3),"")</f>
      </c>
      <c r="GQ808">
        <f>IF($IW808&gt;=4,INDEX($GL:$GL,$IV808+4),"")</f>
      </c>
      <c r="GR808">
        <f>IF($IW808&gt;=5,INDEX($GL:$GL,$IV808+5),"")</f>
      </c>
      <c r="GS808">
        <f>IF($IW808&gt;=6,INDEX($GL:$GL,$IV808+6),"")</f>
      </c>
      <c r="GT808">
        <f>IF($IW808&gt;=7,INDEX($GL:$GL,$IV808+7),"")</f>
      </c>
      <c r="GU808">
        <f>IF($IW808&gt;=8,INDEX($GL:$GL,$IV808+8),"")</f>
      </c>
      <c r="GV808">
        <f>IF($IW808&gt;=9,INDEX($GL:$GL,$IV808+9),"")</f>
      </c>
      <c r="GW808">
        <f>IF($IW808&gt;=10,INDEX($GL:$GL,$IV808+10),"")</f>
      </c>
      <c r="GX808">
        <f>IF($IW808&gt;=11,INDEX($GL:$GL,$IV808+11),"")</f>
      </c>
      <c r="GY808">
        <f>IF($IW808&gt;=12,INDEX($GL:$GL,$IV808+12),"")</f>
      </c>
      <c r="GZ808">
        <f>IF($IW808&gt;=13,INDEX($GL:$GL,$IV808+13),"")</f>
      </c>
      <c r="HA808">
        <f>IF($IW808&gt;=14,INDEX($GL:$GL,$IV808+14),"")</f>
      </c>
      <c r="HB808">
        <f>IF($IW808&gt;=15,INDEX($GL:$GL,$IV808+15),"")</f>
      </c>
      <c r="HC808">
        <f>IF($IW808&gt;=16,INDEX($GL:$GL,$IV808+16),"")</f>
      </c>
      <c r="HD808">
        <f>IF($IW808&gt;=17,INDEX($GL:$GL,$IV808+17),"")</f>
      </c>
      <c r="HE808">
        <f>IF($IW808&gt;=18,INDEX($GL:$GL,$IV808+18),"")</f>
      </c>
      <c r="HF808">
        <f>IF($IW808&gt;=19,INDEX($GL:$GL,$IV808+19),"")</f>
      </c>
      <c r="HG808">
        <f>IF($IW808&gt;=20,INDEX($GL:$GL,$IV808+20),"")</f>
      </c>
      <c r="HH808">
        <f>IF($IW808&gt;=21,INDEX($GL:$GL,$IV808+21),"")</f>
      </c>
      <c r="HI808">
        <f>IF($IW808&gt;=22,INDEX($GL:$GL,$IV808+22),"")</f>
      </c>
      <c r="HJ808">
        <f>IF($IW808&gt;=23,INDEX($GL:$GL,$IV808+23),"")</f>
      </c>
      <c r="HK808">
        <f>IF($IW808&gt;=24,INDEX($GL:$GL,$IV808+24),"")</f>
      </c>
      <c r="HL808">
        <f>IF($IW808&gt;=25,INDEX($GL:$GL,$IV808+25),"")</f>
      </c>
      <c r="HM808">
        <f>IF($IW808&gt;=26,INDEX($GL:$GL,$IV808+26),"")</f>
      </c>
      <c r="HN808">
        <f>IF($IW808&gt;=27,INDEX($GL:$GL,$IV808+27),"")</f>
      </c>
      <c r="HO808">
        <f>IF($IW808&gt;=28,INDEX($GL:$GL,$IV808+28),"")</f>
      </c>
      <c r="HP808">
        <f>IF($IW808&gt;=29,INDEX($GL:$GL,$IV808+29),"")</f>
      </c>
      <c r="HQ808">
        <f>IF($IW808&gt;=30,INDEX($GL:$GL,$IV808+30),"")</f>
      </c>
      <c r="HR808">
        <f>IF($IW808&gt;=31,INDEX($GL:$GL,$IV808+31),"")</f>
      </c>
      <c r="HS808">
        <f>IF($IW808&gt;=32,INDEX($GL:$GL,$IV808+32),"")</f>
      </c>
      <c r="HT808">
        <f>IF($IW808&gt;=33,INDEX($GL:$GL,$IV808+33),"")</f>
      </c>
      <c r="HU808">
        <f>IF($IW808&gt;=34,INDEX($GL:$GL,$IV808+34),"")</f>
      </c>
      <c r="HV808">
        <f>IF($IW808&gt;=35,INDEX($GL:$GL,$IV808+35),"")</f>
      </c>
      <c r="HW808">
        <f>IF($IW808&gt;=36,INDEX($GL:$GL,$IV808+36),"")</f>
      </c>
      <c r="HX808">
        <f>IF($IW808&gt;=37,INDEX($GL:$GL,$IV808+37),"")</f>
      </c>
      <c r="HY808">
        <f>IF($IW808&gt;=38,INDEX($GL:$GL,$IV808+38),"")</f>
      </c>
      <c r="HZ808">
        <f>IF($IW808&gt;=39,INDEX($GL:$GL,$IV808+39),"")</f>
      </c>
      <c r="IA808">
        <f>IF($IW808&gt;=40,INDEX($GL:$GL,$IV808+40),"")</f>
      </c>
      <c r="IB808">
        <f>IF($IW808&gt;=41,INDEX($GL:$GL,$IV808+41),"")</f>
      </c>
      <c r="IC808">
        <f>IF($IW808&gt;=42,INDEX($GL:$GL,$IV808+42),"")</f>
      </c>
      <c r="ID808">
        <f>IF($IW808&gt;=43,INDEX($GL:$GL,$IV808+43),"")</f>
      </c>
      <c r="IE808">
        <f>IF($IW808&gt;=44,INDEX($GL:$GL,$IV808+44),"")</f>
      </c>
      <c r="IF808">
        <f>IF($IW808&gt;=45,INDEX($GL:$GL,$IV808+45),"")</f>
      </c>
      <c r="IG808">
        <f>IF($IW808&gt;=46,INDEX($GL:$GL,$IV808+46),"")</f>
      </c>
      <c r="IH808">
        <f>IF($IW808&gt;=47,INDEX($GL:$GL,$IV808+47),"")</f>
      </c>
      <c r="II808">
        <f>IF($IW808&gt;=48,INDEX($GL:$GL,$IV808+48),"")</f>
      </c>
      <c r="IJ808">
        <f>IF($IW808&gt;=49,INDEX($GL:$GL,$IV808+49),"")</f>
      </c>
      <c r="IK808">
        <f>IF($IW808&gt;=50,INDEX($GL:$GL,$IV808+50),"")</f>
      </c>
      <c r="IL808">
        <f>IF($IW808&gt;=51,INDEX($GL:$GL,$IV808+51),"")</f>
      </c>
      <c r="IM808">
        <f>IF($IW808&gt;=52,INDEX($GL:$GL,$IV808+52),"")</f>
      </c>
      <c r="IN808">
        <f>IF($IW808&gt;=53,INDEX($GL:$GL,$IV808+53),"")</f>
      </c>
      <c r="IO808">
        <f>IF($IW808&gt;=54,INDEX($GL:$GL,$IV808+54),"")</f>
      </c>
      <c r="IP808">
        <f>IF($IW808&gt;=55,INDEX($GL:$GL,$IV808+55),"")</f>
      </c>
      <c r="IQ808">
        <f>IF($IW808&gt;=56,INDEX($GL:$GL,$IV808+56),"")</f>
      </c>
      <c r="IR808">
        <f>IF($IW808&gt;=57,INDEX($GL:$GL,$IV808+57),"")</f>
      </c>
      <c r="IS808">
        <f>IF($IW808&gt;=58,INDEX($GL:$GL,$IV808+58),"")</f>
      </c>
      <c r="IT808">
        <f>IF($IW808&gt;=59,INDEX($GL:$GL,$IV808+59),"")</f>
      </c>
      <c r="IU808">
        <f>IF($IW808&gt;=60,INDEX($GL:$GL,$IV808+60),"")</f>
      </c>
      <c r="IV808">
        <f>IFERROR(MATCH($GK808,$GL$2:$GL$324,0)+1,0)</f>
      </c>
      <c r="IW808">
        <f>IFERROR(INDEX($GM$2:$GM$324,MATCH($GK808,$GL$2:$GL$324,0)),0)</f>
      </c>
      <c r="IX808" t="s">
        <v>34</v>
      </c>
      <c r="IY808" t="s">
        <v>34</v>
      </c>
    </row>
    <row r="809" spans="1:259" x14ac:dyDescent="0.25">
      <c r="K809">
        <f>IF(OR($N809="",$J809=""),"",IFERROR($N809/$J809,0))</f>
      </c>
      <c r="L809">
        <f>IF($N809="","",
SUM($M809,$O809,$T809,$P809,$R809)*
(1-IF($U809="",0,VALUE($U809)/100)))</f>
      </c>
      <c r="M809">
        <f>IF($N809="","",$N809)</f>
      </c>
      <c r="O809">
        <f>IF($N809="","",
IF($H809="","",
IF(ISNUMBER(SEARCH("exempt",LOWER($H809))),0,
$N809*(VALUE(SUBSTITUTE($H809,"%",""))/100))))</f>
      </c>
      <c r="V809">
        <f>IFERROR(IF(FIND(" - ",$E809)&gt;0,MID($E809,FIND(" - ",$E809)+3,LEN($E809)),""),"")</f>
      </c>
      <c r="AE809" t="s">
        <v>1390</v>
      </c>
      <c r="AJ809">
        <f>IFERROR(LEFT($E809,FIND(" - ",$E809)-1),$E809)</f>
      </c>
      <c r="AM809">
        <f>IF($CB809&gt;=1,INDEX($AK:$AK,$CA809+1),"")</f>
      </c>
      <c r="AN809">
        <f>IF($CB809&gt;=2,INDEX($AK:$AK,$CA809+2),"")</f>
      </c>
      <c r="AO809">
        <f>IF($CB809&gt;=3,INDEX($AK:$AK,$CA809+3),"")</f>
      </c>
      <c r="AP809">
        <f>IF($CB809&gt;=4,INDEX($AK:$AK,$CA809+4),"")</f>
      </c>
      <c r="AQ809">
        <f>IF($CB809&gt;=5,INDEX($AK:$AK,$CA809+5),"")</f>
      </c>
      <c r="AR809">
        <f>IF($CB809&gt;=6,INDEX($AK:$AK,$CA809+6),"")</f>
      </c>
      <c r="AS809">
        <f>IF($CB809&gt;=7,INDEX($AK:$AK,$CA809+7),"")</f>
      </c>
      <c r="AT809">
        <f>IF($CB809&gt;=8,INDEX($AK:$AK,$CA809+8),"")</f>
      </c>
      <c r="AU809">
        <f>IF($CB809&gt;=9,INDEX($AK:$AK,$CA809+9),"")</f>
      </c>
      <c r="AV809">
        <f>IF($CB809&gt;=10,INDEX($AK:$AK,$CA809+10),"")</f>
      </c>
      <c r="AW809">
        <f>IF($CB809&gt;=11,INDEX($AK:$AK,$CA809+11),"")</f>
      </c>
      <c r="AX809">
        <f>IF($CB809&gt;=12,INDEX($AK:$AK,$CA809+12),"")</f>
      </c>
      <c r="AY809">
        <f>IF($CB809&gt;=13,INDEX($AK:$AK,$CA809+13),"")</f>
      </c>
      <c r="AZ809">
        <f>IF($CB809&gt;=14,INDEX($AK:$AK,$CA809+14),"")</f>
      </c>
      <c r="BA809">
        <f>IF($CB809&gt;=15,INDEX($AK:$AK,$CA809+15),"")</f>
      </c>
      <c r="BB809">
        <f>IF($CB809&gt;=16,INDEX($AK:$AK,$CA809+16),"")</f>
      </c>
      <c r="BC809">
        <f>IF($CB809&gt;=17,INDEX($AK:$AK,$CA809+17),"")</f>
      </c>
      <c r="BD809">
        <f>IF($CB809&gt;=18,INDEX($AK:$AK,$CA809+18),"")</f>
      </c>
      <c r="BE809">
        <f>IF($CB809&gt;=19,INDEX($AK:$AK,$CA809+19),"")</f>
      </c>
      <c r="BF809">
        <f>IF($CB809&gt;=20,INDEX($AK:$AK,$CA809+20),"")</f>
      </c>
      <c r="BG809">
        <f>IF($CB809&gt;=21,INDEX($AK:$AK,$CA809+21),"")</f>
      </c>
      <c r="BH809">
        <f>IF($CB809&gt;=22,INDEX($AK:$AK,$CA809+22),"")</f>
      </c>
      <c r="BI809">
        <f>IF($CB809&gt;=23,INDEX($AK:$AK,$CA809+23),"")</f>
      </c>
      <c r="BJ809">
        <f>IF($CB809&gt;=24,INDEX($AK:$AK,$CA809+24),"")</f>
      </c>
      <c r="BK809">
        <f>IF($CB809&gt;=25,INDEX($AK:$AK,$CA809+25),"")</f>
      </c>
      <c r="BL809">
        <f>IF($CB809&gt;=26,INDEX($AK:$AK,$CA809+26),"")</f>
      </c>
      <c r="BM809">
        <f>IF($CB809&gt;=27,INDEX($AK:$AK,$CA809+27),"")</f>
      </c>
      <c r="BN809">
        <f>IF($CB809&gt;=28,INDEX($AK:$AK,$CA809+28),"")</f>
      </c>
      <c r="BO809">
        <f>IF($CB809&gt;=29,INDEX($AK:$AK,$CA809+29),"")</f>
      </c>
      <c r="BP809">
        <f>IF($CB809&gt;=30,INDEX($AK:$AK,$CA809+30),"")</f>
      </c>
      <c r="BQ809">
        <f>IF($CB809&gt;=31,INDEX($AK:$AK,$CA809+31),"")</f>
      </c>
      <c r="BR809">
        <f>IF($CB809&gt;=32,INDEX($AK:$AK,$CA809+32),"")</f>
      </c>
      <c r="BS809">
        <f>IF($CB809&gt;=33,INDEX($AK:$AK,$CA809+33),"")</f>
      </c>
      <c r="BT809">
        <f>IF($CB809&gt;=34,INDEX($AK:$AK,$CA809+34),"")</f>
      </c>
      <c r="BU809">
        <f>IF($CB809&gt;=35,INDEX($AK:$AK,$CA809+35),"")</f>
      </c>
      <c r="BV809">
        <f>IF($CB809&gt;=36,INDEX($AK:$AK,$CA809+36),"")</f>
      </c>
      <c r="BW809">
        <f>IF($CB809&gt;=37,INDEX($AK:$AK,$CA809+37),"")</f>
      </c>
      <c r="BX809">
        <f>IF($CB809&gt;=38,INDEX($AK:$AK,$CA809+38),"")</f>
      </c>
      <c r="BY809">
        <f>IF($CB809&gt;=39,INDEX($AK:$AK,$CA809+39),"")</f>
      </c>
      <c r="BZ809">
        <f>IF($CB809&gt;=40,INDEX($AK:$AK,$CA809+40),"")</f>
      </c>
      <c r="CA809">
        <f>IFERROR(MATCH($AJ809,$AK$2:$AK$134,0)+1,0)</f>
      </c>
      <c r="CB809">
        <f>IFERROR(INDEX($AL$2:$AL$134,MATCH($AJ809,$AK$2:$AK$134,0)),0)</f>
      </c>
      <c r="CC809">
        <f>IFERROR(LEFT($F809,FIND(" - ",$F809)-1),$F809)</f>
      </c>
      <c r="CF809">
        <f>IF($DA809&gt;=1,INDEX($CD:$CD,$CZ809+1),"")</f>
      </c>
      <c r="CG809">
        <f>IF($DA809&gt;=2,INDEX($CD:$CD,$CZ809+2),"")</f>
      </c>
      <c r="CH809">
        <f>IF($DA809&gt;=3,INDEX($CD:$CD,$CZ809+3),"")</f>
      </c>
      <c r="CI809">
        <f>IF($DA809&gt;=4,INDEX($CD:$CD,$CZ809+4),"")</f>
      </c>
      <c r="CJ809">
        <f>IF($DA809&gt;=5,INDEX($CD:$CD,$CZ809+5),"")</f>
      </c>
      <c r="CK809">
        <f>IF($DA809&gt;=6,INDEX($CD:$CD,$CZ809+6),"")</f>
      </c>
      <c r="CL809">
        <f>IF($DA809&gt;=7,INDEX($CD:$CD,$CZ809+7),"")</f>
      </c>
      <c r="CM809">
        <f>IF($DA809&gt;=8,INDEX($CD:$CD,$CZ809+8),"")</f>
      </c>
      <c r="CN809">
        <f>IF($DA809&gt;=9,INDEX($CD:$CD,$CZ809+9),"")</f>
      </c>
      <c r="CO809">
        <f>IF($DA809&gt;=10,INDEX($CD:$CD,$CZ809+10),"")</f>
      </c>
      <c r="CP809">
        <f>IF($DA809&gt;=11,INDEX($CD:$CD,$CZ809+11),"")</f>
      </c>
      <c r="CQ809">
        <f>IF($DA809&gt;=12,INDEX($CD:$CD,$CZ809+12),"")</f>
      </c>
      <c r="CR809">
        <f>IF($DA809&gt;=13,INDEX($CD:$CD,$CZ809+13),"")</f>
      </c>
      <c r="CS809">
        <f>IF($DA809&gt;=14,INDEX($CD:$CD,$CZ809+14),"")</f>
      </c>
      <c r="CT809">
        <f>IF($DA809&gt;=15,INDEX($CD:$CD,$CZ809+15),"")</f>
      </c>
      <c r="CU809">
        <f>IF($DA809&gt;=16,INDEX($CD:$CD,$CZ809+16),"")</f>
      </c>
      <c r="CV809">
        <f>IF($DA809&gt;=17,INDEX($CD:$CD,$CZ809+17),"")</f>
      </c>
      <c r="CW809">
        <f>IF($DA809&gt;=18,INDEX($CD:$CD,$CZ809+18),"")</f>
      </c>
      <c r="CX809">
        <f>IF($DA809&gt;=19,INDEX($CD:$CD,$CZ809+19),"")</f>
      </c>
      <c r="CY809">
        <f>IF($DA809&gt;=20,INDEX($CD:$CD,$CZ809+20),"")</f>
      </c>
      <c r="CZ809">
        <f>IFERROR(MATCH($CC809,$CD$2:$CD$263,0)+1,0)</f>
      </c>
      <c r="DA809">
        <f>IFERROR(INDEX($CE$2:$CE$263,MATCH($CC809,$CD$2:$CD$263,0)),0)</f>
      </c>
      <c r="DB809">
        <f>IFERROR(INDEX($AI:$AI,MATCH($H809,$AH:$AH,0))&amp;"","")</f>
      </c>
      <c r="DF809">
        <f>IF($GI809&gt;=1,INDEX($DC:$DC,$GH809+1),"")</f>
      </c>
      <c r="DG809">
        <f>IF($GI809&gt;=2,INDEX($DC:$DC,$GH809+2),"")</f>
      </c>
      <c r="DH809">
        <f>IF($GI809&gt;=3,INDEX($DC:$DC,$GH809+3),"")</f>
      </c>
      <c r="DI809">
        <f>IF($GI809&gt;=4,INDEX($DC:$DC,$GH809+4),"")</f>
      </c>
      <c r="DJ809">
        <f>IF($GI809&gt;=5,INDEX($DC:$DC,$GH809+5),"")</f>
      </c>
      <c r="DK809">
        <f>IF($GI809&gt;=6,INDEX($DC:$DC,$GH809+6),"")</f>
      </c>
      <c r="DL809">
        <f>IF($GI809&gt;=7,INDEX($DC:$DC,$GH809+7),"")</f>
      </c>
      <c r="DM809">
        <f>IF($GI809&gt;=8,INDEX($DC:$DC,$GH809+8),"")</f>
      </c>
      <c r="DN809">
        <f>IF($GI809&gt;=9,INDEX($DC:$DC,$GH809+9),"")</f>
      </c>
      <c r="DO809">
        <f>IF($GI809&gt;=10,INDEX($DC:$DC,$GH809+10),"")</f>
      </c>
      <c r="DP809">
        <f>IF($GI809&gt;=11,INDEX($DC:$DC,$GH809+11),"")</f>
      </c>
      <c r="DQ809">
        <f>IF($GI809&gt;=12,INDEX($DC:$DC,$GH809+12),"")</f>
      </c>
      <c r="DR809">
        <f>IF($GI809&gt;=13,INDEX($DC:$DC,$GH809+13),"")</f>
      </c>
      <c r="DS809">
        <f>IF($GI809&gt;=14,INDEX($DC:$DC,$GH809+14),"")</f>
      </c>
      <c r="DT809">
        <f>IF($GI809&gt;=15,INDEX($DC:$DC,$GH809+15),"")</f>
      </c>
      <c r="DU809">
        <f>IF($GI809&gt;=16,INDEX($DC:$DC,$GH809+16),"")</f>
      </c>
      <c r="DV809">
        <f>IF($GI809&gt;=17,INDEX($DC:$DC,$GH809+17),"")</f>
      </c>
      <c r="DW809">
        <f>IF($GI809&gt;=18,INDEX($DC:$DC,$GH809+18),"")</f>
      </c>
      <c r="DX809">
        <f>IF($GI809&gt;=19,INDEX($DC:$DC,$GH809+19),"")</f>
      </c>
      <c r="DY809">
        <f>IF($GI809&gt;=20,INDEX($DC:$DC,$GH809+20),"")</f>
      </c>
      <c r="DZ809">
        <f>IF($GI809&gt;=21,INDEX($DC:$DC,$GH809+21),"")</f>
      </c>
      <c r="EA809">
        <f>IF($GI809&gt;=22,INDEX($DC:$DC,$GH809+22),"")</f>
      </c>
      <c r="EB809">
        <f>IF($GI809&gt;=23,INDEX($DC:$DC,$GH809+23),"")</f>
      </c>
      <c r="EC809">
        <f>IF($GI809&gt;=24,INDEX($DC:$DC,$GH809+24),"")</f>
      </c>
      <c r="ED809">
        <f>IF($GI809&gt;=25,INDEX($DC:$DC,$GH809+25),"")</f>
      </c>
      <c r="EE809">
        <f>IF($GI809&gt;=26,INDEX($DC:$DC,$GH809+26),"")</f>
      </c>
      <c r="EF809">
        <f>IF($GI809&gt;=27,INDEX($DC:$DC,$GH809+27),"")</f>
      </c>
      <c r="EG809">
        <f>IF($GI809&gt;=28,INDEX($DC:$DC,$GH809+28),"")</f>
      </c>
      <c r="EH809">
        <f>IF($GI809&gt;=29,INDEX($DC:$DC,$GH809+29),"")</f>
      </c>
      <c r="EI809">
        <f>IF($GI809&gt;=30,INDEX($DC:$DC,$GH809+30),"")</f>
      </c>
      <c r="EJ809">
        <f>IF($GI809&gt;=31,INDEX($DC:$DC,$GH809+31),"")</f>
      </c>
      <c r="EK809">
        <f>IF($GI809&gt;=32,INDEX($DC:$DC,$GH809+32),"")</f>
      </c>
      <c r="EL809">
        <f>IF($GI809&gt;=33,INDEX($DC:$DC,$GH809+33),"")</f>
      </c>
      <c r="EM809">
        <f>IF($GI809&gt;=34,INDEX($DC:$DC,$GH809+34),"")</f>
      </c>
      <c r="EN809">
        <f>IF($GI809&gt;=35,INDEX($DC:$DC,$GH809+35),"")</f>
      </c>
      <c r="EO809">
        <f>IF($GI809&gt;=36,INDEX($DC:$DC,$GH809+36),"")</f>
      </c>
      <c r="EP809">
        <f>IF($GI809&gt;=37,INDEX($DC:$DC,$GH809+37),"")</f>
      </c>
      <c r="EQ809">
        <f>IF($GI809&gt;=38,INDEX($DC:$DC,$GH809+38),"")</f>
      </c>
      <c r="ER809">
        <f>IF($GI809&gt;=39,INDEX($DC:$DC,$GH809+39),"")</f>
      </c>
      <c r="ES809">
        <f>IF($GI809&gt;=40,INDEX($DC:$DC,$GH809+40),"")</f>
      </c>
      <c r="ET809">
        <f>IF($GI809&gt;=1,INDEX($DD:$DD,$GH809+1),"")</f>
      </c>
      <c r="EU809">
        <f>IF($GI809&gt;=2,INDEX($DD:$DD,$GH809+2),"")</f>
      </c>
      <c r="EV809">
        <f>IF($GI809&gt;=3,INDEX($DD:$DD,$GH809+3),"")</f>
      </c>
      <c r="EW809">
        <f>IF($GI809&gt;=4,INDEX($DD:$DD,$GH809+4),"")</f>
      </c>
      <c r="EX809">
        <f>IF($GI809&gt;=5,INDEX($DD:$DD,$GH809+5),"")</f>
      </c>
      <c r="EY809">
        <f>IF($GI809&gt;=6,INDEX($DD:$DD,$GH809+6),"")</f>
      </c>
      <c r="EZ809">
        <f>IF($GI809&gt;=7,INDEX($DD:$DD,$GH809+7),"")</f>
      </c>
      <c r="FA809">
        <f>IF($GI809&gt;=8,INDEX($DD:$DD,$GH809+8),"")</f>
      </c>
      <c r="FB809">
        <f>IF($GI809&gt;=9,INDEX($DD:$DD,$GH809+9),"")</f>
      </c>
      <c r="FC809">
        <f>IF($GI809&gt;=10,INDEX($DD:$DD,$GH809+10),"")</f>
      </c>
      <c r="FD809">
        <f>IF($GI809&gt;=11,INDEX($DD:$DD,$GH809+11),"")</f>
      </c>
      <c r="FE809">
        <f>IF($GI809&gt;=12,INDEX($DD:$DD,$GH809+12),"")</f>
      </c>
      <c r="FF809">
        <f>IF($GI809&gt;=13,INDEX($DD:$DD,$GH809+13),"")</f>
      </c>
      <c r="FG809">
        <f>IF($GI809&gt;=14,INDEX($DD:$DD,$GH809+14),"")</f>
      </c>
      <c r="FH809">
        <f>IF($GI809&gt;=15,INDEX($DD:$DD,$GH809+15),"")</f>
      </c>
      <c r="FI809">
        <f>IF($GI809&gt;=16,INDEX($DD:$DD,$GH809+16),"")</f>
      </c>
      <c r="FJ809">
        <f>IF($GI809&gt;=17,INDEX($DD:$DD,$GH809+17),"")</f>
      </c>
      <c r="FK809">
        <f>IF($GI809&gt;=18,INDEX($DD:$DD,$GH809+18),"")</f>
      </c>
      <c r="FL809">
        <f>IF($GI809&gt;=19,INDEX($DD:$DD,$GH809+19),"")</f>
      </c>
      <c r="FM809">
        <f>IF($GI809&gt;=20,INDEX($DD:$DD,$GH809+20),"")</f>
      </c>
      <c r="FN809">
        <f>IF($GI809&gt;=21,INDEX($DD:$DD,$GH809+21),"")</f>
      </c>
      <c r="FO809">
        <f>IF($GI809&gt;=22,INDEX($DD:$DD,$GH809+22),"")</f>
      </c>
      <c r="FP809">
        <f>IF($GI809&gt;=23,INDEX($DD:$DD,$GH809+23),"")</f>
      </c>
      <c r="FQ809">
        <f>IF($GI809&gt;=24,INDEX($DD:$DD,$GH809+24),"")</f>
      </c>
      <c r="FR809">
        <f>IF($GI809&gt;=25,INDEX($DD:$DD,$GH809+25),"")</f>
      </c>
      <c r="FS809">
        <f>IF($GI809&gt;=26,INDEX($DD:$DD,$GH809+26),"")</f>
      </c>
      <c r="FT809">
        <f>IF($GI809&gt;=27,INDEX($DD:$DD,$GH809+27),"")</f>
      </c>
      <c r="FU809">
        <f>IF($GI809&gt;=28,INDEX($DD:$DD,$GH809+28),"")</f>
      </c>
      <c r="FV809">
        <f>IF($GI809&gt;=29,INDEX($DD:$DD,$GH809+29),"")</f>
      </c>
      <c r="FW809">
        <f>IF($GI809&gt;=30,INDEX($DD:$DD,$GH809+30),"")</f>
      </c>
      <c r="FX809">
        <f>IF($GI809&gt;=31,INDEX($DD:$DD,$GH809+31),"")</f>
      </c>
      <c r="FY809">
        <f>IF($GI809&gt;=32,INDEX($DD:$DD,$GH809+32),"")</f>
      </c>
      <c r="FZ809">
        <f>IF($GI809&gt;=33,INDEX($DD:$DD,$GH809+33),"")</f>
      </c>
      <c r="GA809">
        <f>IF($GI809&gt;=34,INDEX($DD:$DD,$GH809+34),"")</f>
      </c>
      <c r="GB809">
        <f>IF($GI809&gt;=35,INDEX($DD:$DD,$GH809+35),"")</f>
      </c>
      <c r="GC809">
        <f>IF($GI809&gt;=36,INDEX($DD:$DD,$GH809+36),"")</f>
      </c>
      <c r="GD809">
        <f>IF($GI809&gt;=37,INDEX($DD:$DD,$GH809+37),"")</f>
      </c>
      <c r="GE809">
        <f>IF($GI809&gt;=38,INDEX($DD:$DD,$GH809+38),"")</f>
      </c>
      <c r="GF809">
        <f>IF($GI809&gt;=39,INDEX($DD:$DD,$GH809+39),"")</f>
      </c>
      <c r="GG809">
        <f>IF($GI809&gt;=40,INDEX($DD:$DD,$GH809+40),"")</f>
      </c>
      <c r="GH809">
        <f>IFERROR(MATCH($DB809,$DC$2:$DC$148,0)+1,0)</f>
      </c>
      <c r="GI809">
        <f>IFERROR(INDEX($DE$2:$DE$148,MATCH($DB809,$DC$2:$DC$148,0)),0)</f>
      </c>
      <c r="GJ809">
        <f>IFERROR(MATCH($S809,$DF$809:$ES$809,0),0)</f>
      </c>
      <c r="GK809">
        <f>IF($GJ809&gt;0,INDEX($ET$809:$GG$809,$GJ809),"")</f>
      </c>
      <c r="GN809">
        <f>IF($IW809&gt;=1,INDEX($GL:$GL,$IV809+1),"")</f>
      </c>
      <c r="GO809">
        <f>IF($IW809&gt;=2,INDEX($GL:$GL,$IV809+2),"")</f>
      </c>
      <c r="GP809">
        <f>IF($IW809&gt;=3,INDEX($GL:$GL,$IV809+3),"")</f>
      </c>
      <c r="GQ809">
        <f>IF($IW809&gt;=4,INDEX($GL:$GL,$IV809+4),"")</f>
      </c>
      <c r="GR809">
        <f>IF($IW809&gt;=5,INDEX($GL:$GL,$IV809+5),"")</f>
      </c>
      <c r="GS809">
        <f>IF($IW809&gt;=6,INDEX($GL:$GL,$IV809+6),"")</f>
      </c>
      <c r="GT809">
        <f>IF($IW809&gt;=7,INDEX($GL:$GL,$IV809+7),"")</f>
      </c>
      <c r="GU809">
        <f>IF($IW809&gt;=8,INDEX($GL:$GL,$IV809+8),"")</f>
      </c>
      <c r="GV809">
        <f>IF($IW809&gt;=9,INDEX($GL:$GL,$IV809+9),"")</f>
      </c>
      <c r="GW809">
        <f>IF($IW809&gt;=10,INDEX($GL:$GL,$IV809+10),"")</f>
      </c>
      <c r="GX809">
        <f>IF($IW809&gt;=11,INDEX($GL:$GL,$IV809+11),"")</f>
      </c>
      <c r="GY809">
        <f>IF($IW809&gt;=12,INDEX($GL:$GL,$IV809+12),"")</f>
      </c>
      <c r="GZ809">
        <f>IF($IW809&gt;=13,INDEX($GL:$GL,$IV809+13),"")</f>
      </c>
      <c r="HA809">
        <f>IF($IW809&gt;=14,INDEX($GL:$GL,$IV809+14),"")</f>
      </c>
      <c r="HB809">
        <f>IF($IW809&gt;=15,INDEX($GL:$GL,$IV809+15),"")</f>
      </c>
      <c r="HC809">
        <f>IF($IW809&gt;=16,INDEX($GL:$GL,$IV809+16),"")</f>
      </c>
      <c r="HD809">
        <f>IF($IW809&gt;=17,INDEX($GL:$GL,$IV809+17),"")</f>
      </c>
      <c r="HE809">
        <f>IF($IW809&gt;=18,INDEX($GL:$GL,$IV809+18),"")</f>
      </c>
      <c r="HF809">
        <f>IF($IW809&gt;=19,INDEX($GL:$GL,$IV809+19),"")</f>
      </c>
      <c r="HG809">
        <f>IF($IW809&gt;=20,INDEX($GL:$GL,$IV809+20),"")</f>
      </c>
      <c r="HH809">
        <f>IF($IW809&gt;=21,INDEX($GL:$GL,$IV809+21),"")</f>
      </c>
      <c r="HI809">
        <f>IF($IW809&gt;=22,INDEX($GL:$GL,$IV809+22),"")</f>
      </c>
      <c r="HJ809">
        <f>IF($IW809&gt;=23,INDEX($GL:$GL,$IV809+23),"")</f>
      </c>
      <c r="HK809">
        <f>IF($IW809&gt;=24,INDEX($GL:$GL,$IV809+24),"")</f>
      </c>
      <c r="HL809">
        <f>IF($IW809&gt;=25,INDEX($GL:$GL,$IV809+25),"")</f>
      </c>
      <c r="HM809">
        <f>IF($IW809&gt;=26,INDEX($GL:$GL,$IV809+26),"")</f>
      </c>
      <c r="HN809">
        <f>IF($IW809&gt;=27,INDEX($GL:$GL,$IV809+27),"")</f>
      </c>
      <c r="HO809">
        <f>IF($IW809&gt;=28,INDEX($GL:$GL,$IV809+28),"")</f>
      </c>
      <c r="HP809">
        <f>IF($IW809&gt;=29,INDEX($GL:$GL,$IV809+29),"")</f>
      </c>
      <c r="HQ809">
        <f>IF($IW809&gt;=30,INDEX($GL:$GL,$IV809+30),"")</f>
      </c>
      <c r="HR809">
        <f>IF($IW809&gt;=31,INDEX($GL:$GL,$IV809+31),"")</f>
      </c>
      <c r="HS809">
        <f>IF($IW809&gt;=32,INDEX($GL:$GL,$IV809+32),"")</f>
      </c>
      <c r="HT809">
        <f>IF($IW809&gt;=33,INDEX($GL:$GL,$IV809+33),"")</f>
      </c>
      <c r="HU809">
        <f>IF($IW809&gt;=34,INDEX($GL:$GL,$IV809+34),"")</f>
      </c>
      <c r="HV809">
        <f>IF($IW809&gt;=35,INDEX($GL:$GL,$IV809+35),"")</f>
      </c>
      <c r="HW809">
        <f>IF($IW809&gt;=36,INDEX($GL:$GL,$IV809+36),"")</f>
      </c>
      <c r="HX809">
        <f>IF($IW809&gt;=37,INDEX($GL:$GL,$IV809+37),"")</f>
      </c>
      <c r="HY809">
        <f>IF($IW809&gt;=38,INDEX($GL:$GL,$IV809+38),"")</f>
      </c>
      <c r="HZ809">
        <f>IF($IW809&gt;=39,INDEX($GL:$GL,$IV809+39),"")</f>
      </c>
      <c r="IA809">
        <f>IF($IW809&gt;=40,INDEX($GL:$GL,$IV809+40),"")</f>
      </c>
      <c r="IB809">
        <f>IF($IW809&gt;=41,INDEX($GL:$GL,$IV809+41),"")</f>
      </c>
      <c r="IC809">
        <f>IF($IW809&gt;=42,INDEX($GL:$GL,$IV809+42),"")</f>
      </c>
      <c r="ID809">
        <f>IF($IW809&gt;=43,INDEX($GL:$GL,$IV809+43),"")</f>
      </c>
      <c r="IE809">
        <f>IF($IW809&gt;=44,INDEX($GL:$GL,$IV809+44),"")</f>
      </c>
      <c r="IF809">
        <f>IF($IW809&gt;=45,INDEX($GL:$GL,$IV809+45),"")</f>
      </c>
      <c r="IG809">
        <f>IF($IW809&gt;=46,INDEX($GL:$GL,$IV809+46),"")</f>
      </c>
      <c r="IH809">
        <f>IF($IW809&gt;=47,INDEX($GL:$GL,$IV809+47),"")</f>
      </c>
      <c r="II809">
        <f>IF($IW809&gt;=48,INDEX($GL:$GL,$IV809+48),"")</f>
      </c>
      <c r="IJ809">
        <f>IF($IW809&gt;=49,INDEX($GL:$GL,$IV809+49),"")</f>
      </c>
      <c r="IK809">
        <f>IF($IW809&gt;=50,INDEX($GL:$GL,$IV809+50),"")</f>
      </c>
      <c r="IL809">
        <f>IF($IW809&gt;=51,INDEX($GL:$GL,$IV809+51),"")</f>
      </c>
      <c r="IM809">
        <f>IF($IW809&gt;=52,INDEX($GL:$GL,$IV809+52),"")</f>
      </c>
      <c r="IN809">
        <f>IF($IW809&gt;=53,INDEX($GL:$GL,$IV809+53),"")</f>
      </c>
      <c r="IO809">
        <f>IF($IW809&gt;=54,INDEX($GL:$GL,$IV809+54),"")</f>
      </c>
      <c r="IP809">
        <f>IF($IW809&gt;=55,INDEX($GL:$GL,$IV809+55),"")</f>
      </c>
      <c r="IQ809">
        <f>IF($IW809&gt;=56,INDEX($GL:$GL,$IV809+56),"")</f>
      </c>
      <c r="IR809">
        <f>IF($IW809&gt;=57,INDEX($GL:$GL,$IV809+57),"")</f>
      </c>
      <c r="IS809">
        <f>IF($IW809&gt;=58,INDEX($GL:$GL,$IV809+58),"")</f>
      </c>
      <c r="IT809">
        <f>IF($IW809&gt;=59,INDEX($GL:$GL,$IV809+59),"")</f>
      </c>
      <c r="IU809">
        <f>IF($IW809&gt;=60,INDEX($GL:$GL,$IV809+60),"")</f>
      </c>
      <c r="IV809">
        <f>IFERROR(MATCH($GK809,$GL$2:$GL$324,0)+1,0)</f>
      </c>
      <c r="IW809">
        <f>IFERROR(INDEX($GM$2:$GM$324,MATCH($GK809,$GL$2:$GL$324,0)),0)</f>
      </c>
      <c r="IX809" t="s">
        <v>34</v>
      </c>
      <c r="IY809" t="s">
        <v>34</v>
      </c>
    </row>
    <row r="810" spans="1:259" x14ac:dyDescent="0.25">
      <c r="K810">
        <f>IF(OR($N810="",$J810=""),"",IFERROR($N810/$J810,0))</f>
      </c>
      <c r="L810">
        <f>IF($N810="","",
SUM($M810,$O810,$T810,$P810,$R810)*
(1-IF($U810="",0,VALUE($U810)/100)))</f>
      </c>
      <c r="M810">
        <f>IF($N810="","",$N810)</f>
      </c>
      <c r="O810">
        <f>IF($N810="","",
IF($H810="","",
IF(ISNUMBER(SEARCH("exempt",LOWER($H810))),0,
$N810*(VALUE(SUBSTITUTE($H810,"%",""))/100))))</f>
      </c>
      <c r="V810">
        <f>IFERROR(IF(FIND(" - ",$E810)&gt;0,MID($E810,FIND(" - ",$E810)+3,LEN($E810)),""),"")</f>
      </c>
      <c r="AE810" t="s">
        <v>1391</v>
      </c>
      <c r="AJ810">
        <f>IFERROR(LEFT($E810,FIND(" - ",$E810)-1),$E810)</f>
      </c>
      <c r="AM810">
        <f>IF($CB810&gt;=1,INDEX($AK:$AK,$CA810+1),"")</f>
      </c>
      <c r="AN810">
        <f>IF($CB810&gt;=2,INDEX($AK:$AK,$CA810+2),"")</f>
      </c>
      <c r="AO810">
        <f>IF($CB810&gt;=3,INDEX($AK:$AK,$CA810+3),"")</f>
      </c>
      <c r="AP810">
        <f>IF($CB810&gt;=4,INDEX($AK:$AK,$CA810+4),"")</f>
      </c>
      <c r="AQ810">
        <f>IF($CB810&gt;=5,INDEX($AK:$AK,$CA810+5),"")</f>
      </c>
      <c r="AR810">
        <f>IF($CB810&gt;=6,INDEX($AK:$AK,$CA810+6),"")</f>
      </c>
      <c r="AS810">
        <f>IF($CB810&gt;=7,INDEX($AK:$AK,$CA810+7),"")</f>
      </c>
      <c r="AT810">
        <f>IF($CB810&gt;=8,INDEX($AK:$AK,$CA810+8),"")</f>
      </c>
      <c r="AU810">
        <f>IF($CB810&gt;=9,INDEX($AK:$AK,$CA810+9),"")</f>
      </c>
      <c r="AV810">
        <f>IF($CB810&gt;=10,INDEX($AK:$AK,$CA810+10),"")</f>
      </c>
      <c r="AW810">
        <f>IF($CB810&gt;=11,INDEX($AK:$AK,$CA810+11),"")</f>
      </c>
      <c r="AX810">
        <f>IF($CB810&gt;=12,INDEX($AK:$AK,$CA810+12),"")</f>
      </c>
      <c r="AY810">
        <f>IF($CB810&gt;=13,INDEX($AK:$AK,$CA810+13),"")</f>
      </c>
      <c r="AZ810">
        <f>IF($CB810&gt;=14,INDEX($AK:$AK,$CA810+14),"")</f>
      </c>
      <c r="BA810">
        <f>IF($CB810&gt;=15,INDEX($AK:$AK,$CA810+15),"")</f>
      </c>
      <c r="BB810">
        <f>IF($CB810&gt;=16,INDEX($AK:$AK,$CA810+16),"")</f>
      </c>
      <c r="BC810">
        <f>IF($CB810&gt;=17,INDEX($AK:$AK,$CA810+17),"")</f>
      </c>
      <c r="BD810">
        <f>IF($CB810&gt;=18,INDEX($AK:$AK,$CA810+18),"")</f>
      </c>
      <c r="BE810">
        <f>IF($CB810&gt;=19,INDEX($AK:$AK,$CA810+19),"")</f>
      </c>
      <c r="BF810">
        <f>IF($CB810&gt;=20,INDEX($AK:$AK,$CA810+20),"")</f>
      </c>
      <c r="BG810">
        <f>IF($CB810&gt;=21,INDEX($AK:$AK,$CA810+21),"")</f>
      </c>
      <c r="BH810">
        <f>IF($CB810&gt;=22,INDEX($AK:$AK,$CA810+22),"")</f>
      </c>
      <c r="BI810">
        <f>IF($CB810&gt;=23,INDEX($AK:$AK,$CA810+23),"")</f>
      </c>
      <c r="BJ810">
        <f>IF($CB810&gt;=24,INDEX($AK:$AK,$CA810+24),"")</f>
      </c>
      <c r="BK810">
        <f>IF($CB810&gt;=25,INDEX($AK:$AK,$CA810+25),"")</f>
      </c>
      <c r="BL810">
        <f>IF($CB810&gt;=26,INDEX($AK:$AK,$CA810+26),"")</f>
      </c>
      <c r="BM810">
        <f>IF($CB810&gt;=27,INDEX($AK:$AK,$CA810+27),"")</f>
      </c>
      <c r="BN810">
        <f>IF($CB810&gt;=28,INDEX($AK:$AK,$CA810+28),"")</f>
      </c>
      <c r="BO810">
        <f>IF($CB810&gt;=29,INDEX($AK:$AK,$CA810+29),"")</f>
      </c>
      <c r="BP810">
        <f>IF($CB810&gt;=30,INDEX($AK:$AK,$CA810+30),"")</f>
      </c>
      <c r="BQ810">
        <f>IF($CB810&gt;=31,INDEX($AK:$AK,$CA810+31),"")</f>
      </c>
      <c r="BR810">
        <f>IF($CB810&gt;=32,INDEX($AK:$AK,$CA810+32),"")</f>
      </c>
      <c r="BS810">
        <f>IF($CB810&gt;=33,INDEX($AK:$AK,$CA810+33),"")</f>
      </c>
      <c r="BT810">
        <f>IF($CB810&gt;=34,INDEX($AK:$AK,$CA810+34),"")</f>
      </c>
      <c r="BU810">
        <f>IF($CB810&gt;=35,INDEX($AK:$AK,$CA810+35),"")</f>
      </c>
      <c r="BV810">
        <f>IF($CB810&gt;=36,INDEX($AK:$AK,$CA810+36),"")</f>
      </c>
      <c r="BW810">
        <f>IF($CB810&gt;=37,INDEX($AK:$AK,$CA810+37),"")</f>
      </c>
      <c r="BX810">
        <f>IF($CB810&gt;=38,INDEX($AK:$AK,$CA810+38),"")</f>
      </c>
      <c r="BY810">
        <f>IF($CB810&gt;=39,INDEX($AK:$AK,$CA810+39),"")</f>
      </c>
      <c r="BZ810">
        <f>IF($CB810&gt;=40,INDEX($AK:$AK,$CA810+40),"")</f>
      </c>
      <c r="CA810">
        <f>IFERROR(MATCH($AJ810,$AK$2:$AK$134,0)+1,0)</f>
      </c>
      <c r="CB810">
        <f>IFERROR(INDEX($AL$2:$AL$134,MATCH($AJ810,$AK$2:$AK$134,0)),0)</f>
      </c>
      <c r="CC810">
        <f>IFERROR(LEFT($F810,FIND(" - ",$F810)-1),$F810)</f>
      </c>
      <c r="CF810">
        <f>IF($DA810&gt;=1,INDEX($CD:$CD,$CZ810+1),"")</f>
      </c>
      <c r="CG810">
        <f>IF($DA810&gt;=2,INDEX($CD:$CD,$CZ810+2),"")</f>
      </c>
      <c r="CH810">
        <f>IF($DA810&gt;=3,INDEX($CD:$CD,$CZ810+3),"")</f>
      </c>
      <c r="CI810">
        <f>IF($DA810&gt;=4,INDEX($CD:$CD,$CZ810+4),"")</f>
      </c>
      <c r="CJ810">
        <f>IF($DA810&gt;=5,INDEX($CD:$CD,$CZ810+5),"")</f>
      </c>
      <c r="CK810">
        <f>IF($DA810&gt;=6,INDEX($CD:$CD,$CZ810+6),"")</f>
      </c>
      <c r="CL810">
        <f>IF($DA810&gt;=7,INDEX($CD:$CD,$CZ810+7),"")</f>
      </c>
      <c r="CM810">
        <f>IF($DA810&gt;=8,INDEX($CD:$CD,$CZ810+8),"")</f>
      </c>
      <c r="CN810">
        <f>IF($DA810&gt;=9,INDEX($CD:$CD,$CZ810+9),"")</f>
      </c>
      <c r="CO810">
        <f>IF($DA810&gt;=10,INDEX($CD:$CD,$CZ810+10),"")</f>
      </c>
      <c r="CP810">
        <f>IF($DA810&gt;=11,INDEX($CD:$CD,$CZ810+11),"")</f>
      </c>
      <c r="CQ810">
        <f>IF($DA810&gt;=12,INDEX($CD:$CD,$CZ810+12),"")</f>
      </c>
      <c r="CR810">
        <f>IF($DA810&gt;=13,INDEX($CD:$CD,$CZ810+13),"")</f>
      </c>
      <c r="CS810">
        <f>IF($DA810&gt;=14,INDEX($CD:$CD,$CZ810+14),"")</f>
      </c>
      <c r="CT810">
        <f>IF($DA810&gt;=15,INDEX($CD:$CD,$CZ810+15),"")</f>
      </c>
      <c r="CU810">
        <f>IF($DA810&gt;=16,INDEX($CD:$CD,$CZ810+16),"")</f>
      </c>
      <c r="CV810">
        <f>IF($DA810&gt;=17,INDEX($CD:$CD,$CZ810+17),"")</f>
      </c>
      <c r="CW810">
        <f>IF($DA810&gt;=18,INDEX($CD:$CD,$CZ810+18),"")</f>
      </c>
      <c r="CX810">
        <f>IF($DA810&gt;=19,INDEX($CD:$CD,$CZ810+19),"")</f>
      </c>
      <c r="CY810">
        <f>IF($DA810&gt;=20,INDEX($CD:$CD,$CZ810+20),"")</f>
      </c>
      <c r="CZ810">
        <f>IFERROR(MATCH($CC810,$CD$2:$CD$263,0)+1,0)</f>
      </c>
      <c r="DA810">
        <f>IFERROR(INDEX($CE$2:$CE$263,MATCH($CC810,$CD$2:$CD$263,0)),0)</f>
      </c>
      <c r="DB810">
        <f>IFERROR(INDEX($AI:$AI,MATCH($H810,$AH:$AH,0))&amp;"","")</f>
      </c>
      <c r="DF810">
        <f>IF($GI810&gt;=1,INDEX($DC:$DC,$GH810+1),"")</f>
      </c>
      <c r="DG810">
        <f>IF($GI810&gt;=2,INDEX($DC:$DC,$GH810+2),"")</f>
      </c>
      <c r="DH810">
        <f>IF($GI810&gt;=3,INDEX($DC:$DC,$GH810+3),"")</f>
      </c>
      <c r="DI810">
        <f>IF($GI810&gt;=4,INDEX($DC:$DC,$GH810+4),"")</f>
      </c>
      <c r="DJ810">
        <f>IF($GI810&gt;=5,INDEX($DC:$DC,$GH810+5),"")</f>
      </c>
      <c r="DK810">
        <f>IF($GI810&gt;=6,INDEX($DC:$DC,$GH810+6),"")</f>
      </c>
      <c r="DL810">
        <f>IF($GI810&gt;=7,INDEX($DC:$DC,$GH810+7),"")</f>
      </c>
      <c r="DM810">
        <f>IF($GI810&gt;=8,INDEX($DC:$DC,$GH810+8),"")</f>
      </c>
      <c r="DN810">
        <f>IF($GI810&gt;=9,INDEX($DC:$DC,$GH810+9),"")</f>
      </c>
      <c r="DO810">
        <f>IF($GI810&gt;=10,INDEX($DC:$DC,$GH810+10),"")</f>
      </c>
      <c r="DP810">
        <f>IF($GI810&gt;=11,INDEX($DC:$DC,$GH810+11),"")</f>
      </c>
      <c r="DQ810">
        <f>IF($GI810&gt;=12,INDEX($DC:$DC,$GH810+12),"")</f>
      </c>
      <c r="DR810">
        <f>IF($GI810&gt;=13,INDEX($DC:$DC,$GH810+13),"")</f>
      </c>
      <c r="DS810">
        <f>IF($GI810&gt;=14,INDEX($DC:$DC,$GH810+14),"")</f>
      </c>
      <c r="DT810">
        <f>IF($GI810&gt;=15,INDEX($DC:$DC,$GH810+15),"")</f>
      </c>
      <c r="DU810">
        <f>IF($GI810&gt;=16,INDEX($DC:$DC,$GH810+16),"")</f>
      </c>
      <c r="DV810">
        <f>IF($GI810&gt;=17,INDEX($DC:$DC,$GH810+17),"")</f>
      </c>
      <c r="DW810">
        <f>IF($GI810&gt;=18,INDEX($DC:$DC,$GH810+18),"")</f>
      </c>
      <c r="DX810">
        <f>IF($GI810&gt;=19,INDEX($DC:$DC,$GH810+19),"")</f>
      </c>
      <c r="DY810">
        <f>IF($GI810&gt;=20,INDEX($DC:$DC,$GH810+20),"")</f>
      </c>
      <c r="DZ810">
        <f>IF($GI810&gt;=21,INDEX($DC:$DC,$GH810+21),"")</f>
      </c>
      <c r="EA810">
        <f>IF($GI810&gt;=22,INDEX($DC:$DC,$GH810+22),"")</f>
      </c>
      <c r="EB810">
        <f>IF($GI810&gt;=23,INDEX($DC:$DC,$GH810+23),"")</f>
      </c>
      <c r="EC810">
        <f>IF($GI810&gt;=24,INDEX($DC:$DC,$GH810+24),"")</f>
      </c>
      <c r="ED810">
        <f>IF($GI810&gt;=25,INDEX($DC:$DC,$GH810+25),"")</f>
      </c>
      <c r="EE810">
        <f>IF($GI810&gt;=26,INDEX($DC:$DC,$GH810+26),"")</f>
      </c>
      <c r="EF810">
        <f>IF($GI810&gt;=27,INDEX($DC:$DC,$GH810+27),"")</f>
      </c>
      <c r="EG810">
        <f>IF($GI810&gt;=28,INDEX($DC:$DC,$GH810+28),"")</f>
      </c>
      <c r="EH810">
        <f>IF($GI810&gt;=29,INDEX($DC:$DC,$GH810+29),"")</f>
      </c>
      <c r="EI810">
        <f>IF($GI810&gt;=30,INDEX($DC:$DC,$GH810+30),"")</f>
      </c>
      <c r="EJ810">
        <f>IF($GI810&gt;=31,INDEX($DC:$DC,$GH810+31),"")</f>
      </c>
      <c r="EK810">
        <f>IF($GI810&gt;=32,INDEX($DC:$DC,$GH810+32),"")</f>
      </c>
      <c r="EL810">
        <f>IF($GI810&gt;=33,INDEX($DC:$DC,$GH810+33),"")</f>
      </c>
      <c r="EM810">
        <f>IF($GI810&gt;=34,INDEX($DC:$DC,$GH810+34),"")</f>
      </c>
      <c r="EN810">
        <f>IF($GI810&gt;=35,INDEX($DC:$DC,$GH810+35),"")</f>
      </c>
      <c r="EO810">
        <f>IF($GI810&gt;=36,INDEX($DC:$DC,$GH810+36),"")</f>
      </c>
      <c r="EP810">
        <f>IF($GI810&gt;=37,INDEX($DC:$DC,$GH810+37),"")</f>
      </c>
      <c r="EQ810">
        <f>IF($GI810&gt;=38,INDEX($DC:$DC,$GH810+38),"")</f>
      </c>
      <c r="ER810">
        <f>IF($GI810&gt;=39,INDEX($DC:$DC,$GH810+39),"")</f>
      </c>
      <c r="ES810">
        <f>IF($GI810&gt;=40,INDEX($DC:$DC,$GH810+40),"")</f>
      </c>
      <c r="ET810">
        <f>IF($GI810&gt;=1,INDEX($DD:$DD,$GH810+1),"")</f>
      </c>
      <c r="EU810">
        <f>IF($GI810&gt;=2,INDEX($DD:$DD,$GH810+2),"")</f>
      </c>
      <c r="EV810">
        <f>IF($GI810&gt;=3,INDEX($DD:$DD,$GH810+3),"")</f>
      </c>
      <c r="EW810">
        <f>IF($GI810&gt;=4,INDEX($DD:$DD,$GH810+4),"")</f>
      </c>
      <c r="EX810">
        <f>IF($GI810&gt;=5,INDEX($DD:$DD,$GH810+5),"")</f>
      </c>
      <c r="EY810">
        <f>IF($GI810&gt;=6,INDEX($DD:$DD,$GH810+6),"")</f>
      </c>
      <c r="EZ810">
        <f>IF($GI810&gt;=7,INDEX($DD:$DD,$GH810+7),"")</f>
      </c>
      <c r="FA810">
        <f>IF($GI810&gt;=8,INDEX($DD:$DD,$GH810+8),"")</f>
      </c>
      <c r="FB810">
        <f>IF($GI810&gt;=9,INDEX($DD:$DD,$GH810+9),"")</f>
      </c>
      <c r="FC810">
        <f>IF($GI810&gt;=10,INDEX($DD:$DD,$GH810+10),"")</f>
      </c>
      <c r="FD810">
        <f>IF($GI810&gt;=11,INDEX($DD:$DD,$GH810+11),"")</f>
      </c>
      <c r="FE810">
        <f>IF($GI810&gt;=12,INDEX($DD:$DD,$GH810+12),"")</f>
      </c>
      <c r="FF810">
        <f>IF($GI810&gt;=13,INDEX($DD:$DD,$GH810+13),"")</f>
      </c>
      <c r="FG810">
        <f>IF($GI810&gt;=14,INDEX($DD:$DD,$GH810+14),"")</f>
      </c>
      <c r="FH810">
        <f>IF($GI810&gt;=15,INDEX($DD:$DD,$GH810+15),"")</f>
      </c>
      <c r="FI810">
        <f>IF($GI810&gt;=16,INDEX($DD:$DD,$GH810+16),"")</f>
      </c>
      <c r="FJ810">
        <f>IF($GI810&gt;=17,INDEX($DD:$DD,$GH810+17),"")</f>
      </c>
      <c r="FK810">
        <f>IF($GI810&gt;=18,INDEX($DD:$DD,$GH810+18),"")</f>
      </c>
      <c r="FL810">
        <f>IF($GI810&gt;=19,INDEX($DD:$DD,$GH810+19),"")</f>
      </c>
      <c r="FM810">
        <f>IF($GI810&gt;=20,INDEX($DD:$DD,$GH810+20),"")</f>
      </c>
      <c r="FN810">
        <f>IF($GI810&gt;=21,INDEX($DD:$DD,$GH810+21),"")</f>
      </c>
      <c r="FO810">
        <f>IF($GI810&gt;=22,INDEX($DD:$DD,$GH810+22),"")</f>
      </c>
      <c r="FP810">
        <f>IF($GI810&gt;=23,INDEX($DD:$DD,$GH810+23),"")</f>
      </c>
      <c r="FQ810">
        <f>IF($GI810&gt;=24,INDEX($DD:$DD,$GH810+24),"")</f>
      </c>
      <c r="FR810">
        <f>IF($GI810&gt;=25,INDEX($DD:$DD,$GH810+25),"")</f>
      </c>
      <c r="FS810">
        <f>IF($GI810&gt;=26,INDEX($DD:$DD,$GH810+26),"")</f>
      </c>
      <c r="FT810">
        <f>IF($GI810&gt;=27,INDEX($DD:$DD,$GH810+27),"")</f>
      </c>
      <c r="FU810">
        <f>IF($GI810&gt;=28,INDEX($DD:$DD,$GH810+28),"")</f>
      </c>
      <c r="FV810">
        <f>IF($GI810&gt;=29,INDEX($DD:$DD,$GH810+29),"")</f>
      </c>
      <c r="FW810">
        <f>IF($GI810&gt;=30,INDEX($DD:$DD,$GH810+30),"")</f>
      </c>
      <c r="FX810">
        <f>IF($GI810&gt;=31,INDEX($DD:$DD,$GH810+31),"")</f>
      </c>
      <c r="FY810">
        <f>IF($GI810&gt;=32,INDEX($DD:$DD,$GH810+32),"")</f>
      </c>
      <c r="FZ810">
        <f>IF($GI810&gt;=33,INDEX($DD:$DD,$GH810+33),"")</f>
      </c>
      <c r="GA810">
        <f>IF($GI810&gt;=34,INDEX($DD:$DD,$GH810+34),"")</f>
      </c>
      <c r="GB810">
        <f>IF($GI810&gt;=35,INDEX($DD:$DD,$GH810+35),"")</f>
      </c>
      <c r="GC810">
        <f>IF($GI810&gt;=36,INDEX($DD:$DD,$GH810+36),"")</f>
      </c>
      <c r="GD810">
        <f>IF($GI810&gt;=37,INDEX($DD:$DD,$GH810+37),"")</f>
      </c>
      <c r="GE810">
        <f>IF($GI810&gt;=38,INDEX($DD:$DD,$GH810+38),"")</f>
      </c>
      <c r="GF810">
        <f>IF($GI810&gt;=39,INDEX($DD:$DD,$GH810+39),"")</f>
      </c>
      <c r="GG810">
        <f>IF($GI810&gt;=40,INDEX($DD:$DD,$GH810+40),"")</f>
      </c>
      <c r="GH810">
        <f>IFERROR(MATCH($DB810,$DC$2:$DC$148,0)+1,0)</f>
      </c>
      <c r="GI810">
        <f>IFERROR(INDEX($DE$2:$DE$148,MATCH($DB810,$DC$2:$DC$148,0)),0)</f>
      </c>
      <c r="GJ810">
        <f>IFERROR(MATCH($S810,$DF$810:$ES$810,0),0)</f>
      </c>
      <c r="GK810">
        <f>IF($GJ810&gt;0,INDEX($ET$810:$GG$810,$GJ810),"")</f>
      </c>
      <c r="GN810">
        <f>IF($IW810&gt;=1,INDEX($GL:$GL,$IV810+1),"")</f>
      </c>
      <c r="GO810">
        <f>IF($IW810&gt;=2,INDEX($GL:$GL,$IV810+2),"")</f>
      </c>
      <c r="GP810">
        <f>IF($IW810&gt;=3,INDEX($GL:$GL,$IV810+3),"")</f>
      </c>
      <c r="GQ810">
        <f>IF($IW810&gt;=4,INDEX($GL:$GL,$IV810+4),"")</f>
      </c>
      <c r="GR810">
        <f>IF($IW810&gt;=5,INDEX($GL:$GL,$IV810+5),"")</f>
      </c>
      <c r="GS810">
        <f>IF($IW810&gt;=6,INDEX($GL:$GL,$IV810+6),"")</f>
      </c>
      <c r="GT810">
        <f>IF($IW810&gt;=7,INDEX($GL:$GL,$IV810+7),"")</f>
      </c>
      <c r="GU810">
        <f>IF($IW810&gt;=8,INDEX($GL:$GL,$IV810+8),"")</f>
      </c>
      <c r="GV810">
        <f>IF($IW810&gt;=9,INDEX($GL:$GL,$IV810+9),"")</f>
      </c>
      <c r="GW810">
        <f>IF($IW810&gt;=10,INDEX($GL:$GL,$IV810+10),"")</f>
      </c>
      <c r="GX810">
        <f>IF($IW810&gt;=11,INDEX($GL:$GL,$IV810+11),"")</f>
      </c>
      <c r="GY810">
        <f>IF($IW810&gt;=12,INDEX($GL:$GL,$IV810+12),"")</f>
      </c>
      <c r="GZ810">
        <f>IF($IW810&gt;=13,INDEX($GL:$GL,$IV810+13),"")</f>
      </c>
      <c r="HA810">
        <f>IF($IW810&gt;=14,INDEX($GL:$GL,$IV810+14),"")</f>
      </c>
      <c r="HB810">
        <f>IF($IW810&gt;=15,INDEX($GL:$GL,$IV810+15),"")</f>
      </c>
      <c r="HC810">
        <f>IF($IW810&gt;=16,INDEX($GL:$GL,$IV810+16),"")</f>
      </c>
      <c r="HD810">
        <f>IF($IW810&gt;=17,INDEX($GL:$GL,$IV810+17),"")</f>
      </c>
      <c r="HE810">
        <f>IF($IW810&gt;=18,INDEX($GL:$GL,$IV810+18),"")</f>
      </c>
      <c r="HF810">
        <f>IF($IW810&gt;=19,INDEX($GL:$GL,$IV810+19),"")</f>
      </c>
      <c r="HG810">
        <f>IF($IW810&gt;=20,INDEX($GL:$GL,$IV810+20),"")</f>
      </c>
      <c r="HH810">
        <f>IF($IW810&gt;=21,INDEX($GL:$GL,$IV810+21),"")</f>
      </c>
      <c r="HI810">
        <f>IF($IW810&gt;=22,INDEX($GL:$GL,$IV810+22),"")</f>
      </c>
      <c r="HJ810">
        <f>IF($IW810&gt;=23,INDEX($GL:$GL,$IV810+23),"")</f>
      </c>
      <c r="HK810">
        <f>IF($IW810&gt;=24,INDEX($GL:$GL,$IV810+24),"")</f>
      </c>
      <c r="HL810">
        <f>IF($IW810&gt;=25,INDEX($GL:$GL,$IV810+25),"")</f>
      </c>
      <c r="HM810">
        <f>IF($IW810&gt;=26,INDEX($GL:$GL,$IV810+26),"")</f>
      </c>
      <c r="HN810">
        <f>IF($IW810&gt;=27,INDEX($GL:$GL,$IV810+27),"")</f>
      </c>
      <c r="HO810">
        <f>IF($IW810&gt;=28,INDEX($GL:$GL,$IV810+28),"")</f>
      </c>
      <c r="HP810">
        <f>IF($IW810&gt;=29,INDEX($GL:$GL,$IV810+29),"")</f>
      </c>
      <c r="HQ810">
        <f>IF($IW810&gt;=30,INDEX($GL:$GL,$IV810+30),"")</f>
      </c>
      <c r="HR810">
        <f>IF($IW810&gt;=31,INDEX($GL:$GL,$IV810+31),"")</f>
      </c>
      <c r="HS810">
        <f>IF($IW810&gt;=32,INDEX($GL:$GL,$IV810+32),"")</f>
      </c>
      <c r="HT810">
        <f>IF($IW810&gt;=33,INDEX($GL:$GL,$IV810+33),"")</f>
      </c>
      <c r="HU810">
        <f>IF($IW810&gt;=34,INDEX($GL:$GL,$IV810+34),"")</f>
      </c>
      <c r="HV810">
        <f>IF($IW810&gt;=35,INDEX($GL:$GL,$IV810+35),"")</f>
      </c>
      <c r="HW810">
        <f>IF($IW810&gt;=36,INDEX($GL:$GL,$IV810+36),"")</f>
      </c>
      <c r="HX810">
        <f>IF($IW810&gt;=37,INDEX($GL:$GL,$IV810+37),"")</f>
      </c>
      <c r="HY810">
        <f>IF($IW810&gt;=38,INDEX($GL:$GL,$IV810+38),"")</f>
      </c>
      <c r="HZ810">
        <f>IF($IW810&gt;=39,INDEX($GL:$GL,$IV810+39),"")</f>
      </c>
      <c r="IA810">
        <f>IF($IW810&gt;=40,INDEX($GL:$GL,$IV810+40),"")</f>
      </c>
      <c r="IB810">
        <f>IF($IW810&gt;=41,INDEX($GL:$GL,$IV810+41),"")</f>
      </c>
      <c r="IC810">
        <f>IF($IW810&gt;=42,INDEX($GL:$GL,$IV810+42),"")</f>
      </c>
      <c r="ID810">
        <f>IF($IW810&gt;=43,INDEX($GL:$GL,$IV810+43),"")</f>
      </c>
      <c r="IE810">
        <f>IF($IW810&gt;=44,INDEX($GL:$GL,$IV810+44),"")</f>
      </c>
      <c r="IF810">
        <f>IF($IW810&gt;=45,INDEX($GL:$GL,$IV810+45),"")</f>
      </c>
      <c r="IG810">
        <f>IF($IW810&gt;=46,INDEX($GL:$GL,$IV810+46),"")</f>
      </c>
      <c r="IH810">
        <f>IF($IW810&gt;=47,INDEX($GL:$GL,$IV810+47),"")</f>
      </c>
      <c r="II810">
        <f>IF($IW810&gt;=48,INDEX($GL:$GL,$IV810+48),"")</f>
      </c>
      <c r="IJ810">
        <f>IF($IW810&gt;=49,INDEX($GL:$GL,$IV810+49),"")</f>
      </c>
      <c r="IK810">
        <f>IF($IW810&gt;=50,INDEX($GL:$GL,$IV810+50),"")</f>
      </c>
      <c r="IL810">
        <f>IF($IW810&gt;=51,INDEX($GL:$GL,$IV810+51),"")</f>
      </c>
      <c r="IM810">
        <f>IF($IW810&gt;=52,INDEX($GL:$GL,$IV810+52),"")</f>
      </c>
      <c r="IN810">
        <f>IF($IW810&gt;=53,INDEX($GL:$GL,$IV810+53),"")</f>
      </c>
      <c r="IO810">
        <f>IF($IW810&gt;=54,INDEX($GL:$GL,$IV810+54),"")</f>
      </c>
      <c r="IP810">
        <f>IF($IW810&gt;=55,INDEX($GL:$GL,$IV810+55),"")</f>
      </c>
      <c r="IQ810">
        <f>IF($IW810&gt;=56,INDEX($GL:$GL,$IV810+56),"")</f>
      </c>
      <c r="IR810">
        <f>IF($IW810&gt;=57,INDEX($GL:$GL,$IV810+57),"")</f>
      </c>
      <c r="IS810">
        <f>IF($IW810&gt;=58,INDEX($GL:$GL,$IV810+58),"")</f>
      </c>
      <c r="IT810">
        <f>IF($IW810&gt;=59,INDEX($GL:$GL,$IV810+59),"")</f>
      </c>
      <c r="IU810">
        <f>IF($IW810&gt;=60,INDEX($GL:$GL,$IV810+60),"")</f>
      </c>
      <c r="IV810">
        <f>IFERROR(MATCH($GK810,$GL$2:$GL$324,0)+1,0)</f>
      </c>
      <c r="IW810">
        <f>IFERROR(INDEX($GM$2:$GM$324,MATCH($GK810,$GL$2:$GL$324,0)),0)</f>
      </c>
      <c r="IX810" t="s">
        <v>34</v>
      </c>
      <c r="IY810" t="s">
        <v>34</v>
      </c>
    </row>
    <row r="811" spans="1:259" x14ac:dyDescent="0.25">
      <c r="K811">
        <f>IF(OR($N811="",$J811=""),"",IFERROR($N811/$J811,0))</f>
      </c>
      <c r="L811">
        <f>IF($N811="","",
SUM($M811,$O811,$T811,$P811,$R811)*
(1-IF($U811="",0,VALUE($U811)/100)))</f>
      </c>
      <c r="M811">
        <f>IF($N811="","",$N811)</f>
      </c>
      <c r="O811">
        <f>IF($N811="","",
IF($H811="","",
IF(ISNUMBER(SEARCH("exempt",LOWER($H811))),0,
$N811*(VALUE(SUBSTITUTE($H811,"%",""))/100))))</f>
      </c>
      <c r="V811">
        <f>IFERROR(IF(FIND(" - ",$E811)&gt;0,MID($E811,FIND(" - ",$E811)+3,LEN($E811)),""),"")</f>
      </c>
      <c r="AE811" t="s">
        <v>1392</v>
      </c>
      <c r="AJ811">
        <f>IFERROR(LEFT($E811,FIND(" - ",$E811)-1),$E811)</f>
      </c>
      <c r="AM811">
        <f>IF($CB811&gt;=1,INDEX($AK:$AK,$CA811+1),"")</f>
      </c>
      <c r="AN811">
        <f>IF($CB811&gt;=2,INDEX($AK:$AK,$CA811+2),"")</f>
      </c>
      <c r="AO811">
        <f>IF($CB811&gt;=3,INDEX($AK:$AK,$CA811+3),"")</f>
      </c>
      <c r="AP811">
        <f>IF($CB811&gt;=4,INDEX($AK:$AK,$CA811+4),"")</f>
      </c>
      <c r="AQ811">
        <f>IF($CB811&gt;=5,INDEX($AK:$AK,$CA811+5),"")</f>
      </c>
      <c r="AR811">
        <f>IF($CB811&gt;=6,INDEX($AK:$AK,$CA811+6),"")</f>
      </c>
      <c r="AS811">
        <f>IF($CB811&gt;=7,INDEX($AK:$AK,$CA811+7),"")</f>
      </c>
      <c r="AT811">
        <f>IF($CB811&gt;=8,INDEX($AK:$AK,$CA811+8),"")</f>
      </c>
      <c r="AU811">
        <f>IF($CB811&gt;=9,INDEX($AK:$AK,$CA811+9),"")</f>
      </c>
      <c r="AV811">
        <f>IF($CB811&gt;=10,INDEX($AK:$AK,$CA811+10),"")</f>
      </c>
      <c r="AW811">
        <f>IF($CB811&gt;=11,INDEX($AK:$AK,$CA811+11),"")</f>
      </c>
      <c r="AX811">
        <f>IF($CB811&gt;=12,INDEX($AK:$AK,$CA811+12),"")</f>
      </c>
      <c r="AY811">
        <f>IF($CB811&gt;=13,INDEX($AK:$AK,$CA811+13),"")</f>
      </c>
      <c r="AZ811">
        <f>IF($CB811&gt;=14,INDEX($AK:$AK,$CA811+14),"")</f>
      </c>
      <c r="BA811">
        <f>IF($CB811&gt;=15,INDEX($AK:$AK,$CA811+15),"")</f>
      </c>
      <c r="BB811">
        <f>IF($CB811&gt;=16,INDEX($AK:$AK,$CA811+16),"")</f>
      </c>
      <c r="BC811">
        <f>IF($CB811&gt;=17,INDEX($AK:$AK,$CA811+17),"")</f>
      </c>
      <c r="BD811">
        <f>IF($CB811&gt;=18,INDEX($AK:$AK,$CA811+18),"")</f>
      </c>
      <c r="BE811">
        <f>IF($CB811&gt;=19,INDEX($AK:$AK,$CA811+19),"")</f>
      </c>
      <c r="BF811">
        <f>IF($CB811&gt;=20,INDEX($AK:$AK,$CA811+20),"")</f>
      </c>
      <c r="BG811">
        <f>IF($CB811&gt;=21,INDEX($AK:$AK,$CA811+21),"")</f>
      </c>
      <c r="BH811">
        <f>IF($CB811&gt;=22,INDEX($AK:$AK,$CA811+22),"")</f>
      </c>
      <c r="BI811">
        <f>IF($CB811&gt;=23,INDEX($AK:$AK,$CA811+23),"")</f>
      </c>
      <c r="BJ811">
        <f>IF($CB811&gt;=24,INDEX($AK:$AK,$CA811+24),"")</f>
      </c>
      <c r="BK811">
        <f>IF($CB811&gt;=25,INDEX($AK:$AK,$CA811+25),"")</f>
      </c>
      <c r="BL811">
        <f>IF($CB811&gt;=26,INDEX($AK:$AK,$CA811+26),"")</f>
      </c>
      <c r="BM811">
        <f>IF($CB811&gt;=27,INDEX($AK:$AK,$CA811+27),"")</f>
      </c>
      <c r="BN811">
        <f>IF($CB811&gt;=28,INDEX($AK:$AK,$CA811+28),"")</f>
      </c>
      <c r="BO811">
        <f>IF($CB811&gt;=29,INDEX($AK:$AK,$CA811+29),"")</f>
      </c>
      <c r="BP811">
        <f>IF($CB811&gt;=30,INDEX($AK:$AK,$CA811+30),"")</f>
      </c>
      <c r="BQ811">
        <f>IF($CB811&gt;=31,INDEX($AK:$AK,$CA811+31),"")</f>
      </c>
      <c r="BR811">
        <f>IF($CB811&gt;=32,INDEX($AK:$AK,$CA811+32),"")</f>
      </c>
      <c r="BS811">
        <f>IF($CB811&gt;=33,INDEX($AK:$AK,$CA811+33),"")</f>
      </c>
      <c r="BT811">
        <f>IF($CB811&gt;=34,INDEX($AK:$AK,$CA811+34),"")</f>
      </c>
      <c r="BU811">
        <f>IF($CB811&gt;=35,INDEX($AK:$AK,$CA811+35),"")</f>
      </c>
      <c r="BV811">
        <f>IF($CB811&gt;=36,INDEX($AK:$AK,$CA811+36),"")</f>
      </c>
      <c r="BW811">
        <f>IF($CB811&gt;=37,INDEX($AK:$AK,$CA811+37),"")</f>
      </c>
      <c r="BX811">
        <f>IF($CB811&gt;=38,INDEX($AK:$AK,$CA811+38),"")</f>
      </c>
      <c r="BY811">
        <f>IF($CB811&gt;=39,INDEX($AK:$AK,$CA811+39),"")</f>
      </c>
      <c r="BZ811">
        <f>IF($CB811&gt;=40,INDEX($AK:$AK,$CA811+40),"")</f>
      </c>
      <c r="CA811">
        <f>IFERROR(MATCH($AJ811,$AK$2:$AK$134,0)+1,0)</f>
      </c>
      <c r="CB811">
        <f>IFERROR(INDEX($AL$2:$AL$134,MATCH($AJ811,$AK$2:$AK$134,0)),0)</f>
      </c>
      <c r="CC811">
        <f>IFERROR(LEFT($F811,FIND(" - ",$F811)-1),$F811)</f>
      </c>
      <c r="CF811">
        <f>IF($DA811&gt;=1,INDEX($CD:$CD,$CZ811+1),"")</f>
      </c>
      <c r="CG811">
        <f>IF($DA811&gt;=2,INDEX($CD:$CD,$CZ811+2),"")</f>
      </c>
      <c r="CH811">
        <f>IF($DA811&gt;=3,INDEX($CD:$CD,$CZ811+3),"")</f>
      </c>
      <c r="CI811">
        <f>IF($DA811&gt;=4,INDEX($CD:$CD,$CZ811+4),"")</f>
      </c>
      <c r="CJ811">
        <f>IF($DA811&gt;=5,INDEX($CD:$CD,$CZ811+5),"")</f>
      </c>
      <c r="CK811">
        <f>IF($DA811&gt;=6,INDEX($CD:$CD,$CZ811+6),"")</f>
      </c>
      <c r="CL811">
        <f>IF($DA811&gt;=7,INDEX($CD:$CD,$CZ811+7),"")</f>
      </c>
      <c r="CM811">
        <f>IF($DA811&gt;=8,INDEX($CD:$CD,$CZ811+8),"")</f>
      </c>
      <c r="CN811">
        <f>IF($DA811&gt;=9,INDEX($CD:$CD,$CZ811+9),"")</f>
      </c>
      <c r="CO811">
        <f>IF($DA811&gt;=10,INDEX($CD:$CD,$CZ811+10),"")</f>
      </c>
      <c r="CP811">
        <f>IF($DA811&gt;=11,INDEX($CD:$CD,$CZ811+11),"")</f>
      </c>
      <c r="CQ811">
        <f>IF($DA811&gt;=12,INDEX($CD:$CD,$CZ811+12),"")</f>
      </c>
      <c r="CR811">
        <f>IF($DA811&gt;=13,INDEX($CD:$CD,$CZ811+13),"")</f>
      </c>
      <c r="CS811">
        <f>IF($DA811&gt;=14,INDEX($CD:$CD,$CZ811+14),"")</f>
      </c>
      <c r="CT811">
        <f>IF($DA811&gt;=15,INDEX($CD:$CD,$CZ811+15),"")</f>
      </c>
      <c r="CU811">
        <f>IF($DA811&gt;=16,INDEX($CD:$CD,$CZ811+16),"")</f>
      </c>
      <c r="CV811">
        <f>IF($DA811&gt;=17,INDEX($CD:$CD,$CZ811+17),"")</f>
      </c>
      <c r="CW811">
        <f>IF($DA811&gt;=18,INDEX($CD:$CD,$CZ811+18),"")</f>
      </c>
      <c r="CX811">
        <f>IF($DA811&gt;=19,INDEX($CD:$CD,$CZ811+19),"")</f>
      </c>
      <c r="CY811">
        <f>IF($DA811&gt;=20,INDEX($CD:$CD,$CZ811+20),"")</f>
      </c>
      <c r="CZ811">
        <f>IFERROR(MATCH($CC811,$CD$2:$CD$263,0)+1,0)</f>
      </c>
      <c r="DA811">
        <f>IFERROR(INDEX($CE$2:$CE$263,MATCH($CC811,$CD$2:$CD$263,0)),0)</f>
      </c>
      <c r="DB811">
        <f>IFERROR(INDEX($AI:$AI,MATCH($H811,$AH:$AH,0))&amp;"","")</f>
      </c>
      <c r="DF811">
        <f>IF($GI811&gt;=1,INDEX($DC:$DC,$GH811+1),"")</f>
      </c>
      <c r="DG811">
        <f>IF($GI811&gt;=2,INDEX($DC:$DC,$GH811+2),"")</f>
      </c>
      <c r="DH811">
        <f>IF($GI811&gt;=3,INDEX($DC:$DC,$GH811+3),"")</f>
      </c>
      <c r="DI811">
        <f>IF($GI811&gt;=4,INDEX($DC:$DC,$GH811+4),"")</f>
      </c>
      <c r="DJ811">
        <f>IF($GI811&gt;=5,INDEX($DC:$DC,$GH811+5),"")</f>
      </c>
      <c r="DK811">
        <f>IF($GI811&gt;=6,INDEX($DC:$DC,$GH811+6),"")</f>
      </c>
      <c r="DL811">
        <f>IF($GI811&gt;=7,INDEX($DC:$DC,$GH811+7),"")</f>
      </c>
      <c r="DM811">
        <f>IF($GI811&gt;=8,INDEX($DC:$DC,$GH811+8),"")</f>
      </c>
      <c r="DN811">
        <f>IF($GI811&gt;=9,INDEX($DC:$DC,$GH811+9),"")</f>
      </c>
      <c r="DO811">
        <f>IF($GI811&gt;=10,INDEX($DC:$DC,$GH811+10),"")</f>
      </c>
      <c r="DP811">
        <f>IF($GI811&gt;=11,INDEX($DC:$DC,$GH811+11),"")</f>
      </c>
      <c r="DQ811">
        <f>IF($GI811&gt;=12,INDEX($DC:$DC,$GH811+12),"")</f>
      </c>
      <c r="DR811">
        <f>IF($GI811&gt;=13,INDEX($DC:$DC,$GH811+13),"")</f>
      </c>
      <c r="DS811">
        <f>IF($GI811&gt;=14,INDEX($DC:$DC,$GH811+14),"")</f>
      </c>
      <c r="DT811">
        <f>IF($GI811&gt;=15,INDEX($DC:$DC,$GH811+15),"")</f>
      </c>
      <c r="DU811">
        <f>IF($GI811&gt;=16,INDEX($DC:$DC,$GH811+16),"")</f>
      </c>
      <c r="DV811">
        <f>IF($GI811&gt;=17,INDEX($DC:$DC,$GH811+17),"")</f>
      </c>
      <c r="DW811">
        <f>IF($GI811&gt;=18,INDEX($DC:$DC,$GH811+18),"")</f>
      </c>
      <c r="DX811">
        <f>IF($GI811&gt;=19,INDEX($DC:$DC,$GH811+19),"")</f>
      </c>
      <c r="DY811">
        <f>IF($GI811&gt;=20,INDEX($DC:$DC,$GH811+20),"")</f>
      </c>
      <c r="DZ811">
        <f>IF($GI811&gt;=21,INDEX($DC:$DC,$GH811+21),"")</f>
      </c>
      <c r="EA811">
        <f>IF($GI811&gt;=22,INDEX($DC:$DC,$GH811+22),"")</f>
      </c>
      <c r="EB811">
        <f>IF($GI811&gt;=23,INDEX($DC:$DC,$GH811+23),"")</f>
      </c>
      <c r="EC811">
        <f>IF($GI811&gt;=24,INDEX($DC:$DC,$GH811+24),"")</f>
      </c>
      <c r="ED811">
        <f>IF($GI811&gt;=25,INDEX($DC:$DC,$GH811+25),"")</f>
      </c>
      <c r="EE811">
        <f>IF($GI811&gt;=26,INDEX($DC:$DC,$GH811+26),"")</f>
      </c>
      <c r="EF811">
        <f>IF($GI811&gt;=27,INDEX($DC:$DC,$GH811+27),"")</f>
      </c>
      <c r="EG811">
        <f>IF($GI811&gt;=28,INDEX($DC:$DC,$GH811+28),"")</f>
      </c>
      <c r="EH811">
        <f>IF($GI811&gt;=29,INDEX($DC:$DC,$GH811+29),"")</f>
      </c>
      <c r="EI811">
        <f>IF($GI811&gt;=30,INDEX($DC:$DC,$GH811+30),"")</f>
      </c>
      <c r="EJ811">
        <f>IF($GI811&gt;=31,INDEX($DC:$DC,$GH811+31),"")</f>
      </c>
      <c r="EK811">
        <f>IF($GI811&gt;=32,INDEX($DC:$DC,$GH811+32),"")</f>
      </c>
      <c r="EL811">
        <f>IF($GI811&gt;=33,INDEX($DC:$DC,$GH811+33),"")</f>
      </c>
      <c r="EM811">
        <f>IF($GI811&gt;=34,INDEX($DC:$DC,$GH811+34),"")</f>
      </c>
      <c r="EN811">
        <f>IF($GI811&gt;=35,INDEX($DC:$DC,$GH811+35),"")</f>
      </c>
      <c r="EO811">
        <f>IF($GI811&gt;=36,INDEX($DC:$DC,$GH811+36),"")</f>
      </c>
      <c r="EP811">
        <f>IF($GI811&gt;=37,INDEX($DC:$DC,$GH811+37),"")</f>
      </c>
      <c r="EQ811">
        <f>IF($GI811&gt;=38,INDEX($DC:$DC,$GH811+38),"")</f>
      </c>
      <c r="ER811">
        <f>IF($GI811&gt;=39,INDEX($DC:$DC,$GH811+39),"")</f>
      </c>
      <c r="ES811">
        <f>IF($GI811&gt;=40,INDEX($DC:$DC,$GH811+40),"")</f>
      </c>
      <c r="ET811">
        <f>IF($GI811&gt;=1,INDEX($DD:$DD,$GH811+1),"")</f>
      </c>
      <c r="EU811">
        <f>IF($GI811&gt;=2,INDEX($DD:$DD,$GH811+2),"")</f>
      </c>
      <c r="EV811">
        <f>IF($GI811&gt;=3,INDEX($DD:$DD,$GH811+3),"")</f>
      </c>
      <c r="EW811">
        <f>IF($GI811&gt;=4,INDEX($DD:$DD,$GH811+4),"")</f>
      </c>
      <c r="EX811">
        <f>IF($GI811&gt;=5,INDEX($DD:$DD,$GH811+5),"")</f>
      </c>
      <c r="EY811">
        <f>IF($GI811&gt;=6,INDEX($DD:$DD,$GH811+6),"")</f>
      </c>
      <c r="EZ811">
        <f>IF($GI811&gt;=7,INDEX($DD:$DD,$GH811+7),"")</f>
      </c>
      <c r="FA811">
        <f>IF($GI811&gt;=8,INDEX($DD:$DD,$GH811+8),"")</f>
      </c>
      <c r="FB811">
        <f>IF($GI811&gt;=9,INDEX($DD:$DD,$GH811+9),"")</f>
      </c>
      <c r="FC811">
        <f>IF($GI811&gt;=10,INDEX($DD:$DD,$GH811+10),"")</f>
      </c>
      <c r="FD811">
        <f>IF($GI811&gt;=11,INDEX($DD:$DD,$GH811+11),"")</f>
      </c>
      <c r="FE811">
        <f>IF($GI811&gt;=12,INDEX($DD:$DD,$GH811+12),"")</f>
      </c>
      <c r="FF811">
        <f>IF($GI811&gt;=13,INDEX($DD:$DD,$GH811+13),"")</f>
      </c>
      <c r="FG811">
        <f>IF($GI811&gt;=14,INDEX($DD:$DD,$GH811+14),"")</f>
      </c>
      <c r="FH811">
        <f>IF($GI811&gt;=15,INDEX($DD:$DD,$GH811+15),"")</f>
      </c>
      <c r="FI811">
        <f>IF($GI811&gt;=16,INDEX($DD:$DD,$GH811+16),"")</f>
      </c>
      <c r="FJ811">
        <f>IF($GI811&gt;=17,INDEX($DD:$DD,$GH811+17),"")</f>
      </c>
      <c r="FK811">
        <f>IF($GI811&gt;=18,INDEX($DD:$DD,$GH811+18),"")</f>
      </c>
      <c r="FL811">
        <f>IF($GI811&gt;=19,INDEX($DD:$DD,$GH811+19),"")</f>
      </c>
      <c r="FM811">
        <f>IF($GI811&gt;=20,INDEX($DD:$DD,$GH811+20),"")</f>
      </c>
      <c r="FN811">
        <f>IF($GI811&gt;=21,INDEX($DD:$DD,$GH811+21),"")</f>
      </c>
      <c r="FO811">
        <f>IF($GI811&gt;=22,INDEX($DD:$DD,$GH811+22),"")</f>
      </c>
      <c r="FP811">
        <f>IF($GI811&gt;=23,INDEX($DD:$DD,$GH811+23),"")</f>
      </c>
      <c r="FQ811">
        <f>IF($GI811&gt;=24,INDEX($DD:$DD,$GH811+24),"")</f>
      </c>
      <c r="FR811">
        <f>IF($GI811&gt;=25,INDEX($DD:$DD,$GH811+25),"")</f>
      </c>
      <c r="FS811">
        <f>IF($GI811&gt;=26,INDEX($DD:$DD,$GH811+26),"")</f>
      </c>
      <c r="FT811">
        <f>IF($GI811&gt;=27,INDEX($DD:$DD,$GH811+27),"")</f>
      </c>
      <c r="FU811">
        <f>IF($GI811&gt;=28,INDEX($DD:$DD,$GH811+28),"")</f>
      </c>
      <c r="FV811">
        <f>IF($GI811&gt;=29,INDEX($DD:$DD,$GH811+29),"")</f>
      </c>
      <c r="FW811">
        <f>IF($GI811&gt;=30,INDEX($DD:$DD,$GH811+30),"")</f>
      </c>
      <c r="FX811">
        <f>IF($GI811&gt;=31,INDEX($DD:$DD,$GH811+31),"")</f>
      </c>
      <c r="FY811">
        <f>IF($GI811&gt;=32,INDEX($DD:$DD,$GH811+32),"")</f>
      </c>
      <c r="FZ811">
        <f>IF($GI811&gt;=33,INDEX($DD:$DD,$GH811+33),"")</f>
      </c>
      <c r="GA811">
        <f>IF($GI811&gt;=34,INDEX($DD:$DD,$GH811+34),"")</f>
      </c>
      <c r="GB811">
        <f>IF($GI811&gt;=35,INDEX($DD:$DD,$GH811+35),"")</f>
      </c>
      <c r="GC811">
        <f>IF($GI811&gt;=36,INDEX($DD:$DD,$GH811+36),"")</f>
      </c>
      <c r="GD811">
        <f>IF($GI811&gt;=37,INDEX($DD:$DD,$GH811+37),"")</f>
      </c>
      <c r="GE811">
        <f>IF($GI811&gt;=38,INDEX($DD:$DD,$GH811+38),"")</f>
      </c>
      <c r="GF811">
        <f>IF($GI811&gt;=39,INDEX($DD:$DD,$GH811+39),"")</f>
      </c>
      <c r="GG811">
        <f>IF($GI811&gt;=40,INDEX($DD:$DD,$GH811+40),"")</f>
      </c>
      <c r="GH811">
        <f>IFERROR(MATCH($DB811,$DC$2:$DC$148,0)+1,0)</f>
      </c>
      <c r="GI811">
        <f>IFERROR(INDEX($DE$2:$DE$148,MATCH($DB811,$DC$2:$DC$148,0)),0)</f>
      </c>
      <c r="GJ811">
        <f>IFERROR(MATCH($S811,$DF$811:$ES$811,0),0)</f>
      </c>
      <c r="GK811">
        <f>IF($GJ811&gt;0,INDEX($ET$811:$GG$811,$GJ811),"")</f>
      </c>
      <c r="GN811">
        <f>IF($IW811&gt;=1,INDEX($GL:$GL,$IV811+1),"")</f>
      </c>
      <c r="GO811">
        <f>IF($IW811&gt;=2,INDEX($GL:$GL,$IV811+2),"")</f>
      </c>
      <c r="GP811">
        <f>IF($IW811&gt;=3,INDEX($GL:$GL,$IV811+3),"")</f>
      </c>
      <c r="GQ811">
        <f>IF($IW811&gt;=4,INDEX($GL:$GL,$IV811+4),"")</f>
      </c>
      <c r="GR811">
        <f>IF($IW811&gt;=5,INDEX($GL:$GL,$IV811+5),"")</f>
      </c>
      <c r="GS811">
        <f>IF($IW811&gt;=6,INDEX($GL:$GL,$IV811+6),"")</f>
      </c>
      <c r="GT811">
        <f>IF($IW811&gt;=7,INDEX($GL:$GL,$IV811+7),"")</f>
      </c>
      <c r="GU811">
        <f>IF($IW811&gt;=8,INDEX($GL:$GL,$IV811+8),"")</f>
      </c>
      <c r="GV811">
        <f>IF($IW811&gt;=9,INDEX($GL:$GL,$IV811+9),"")</f>
      </c>
      <c r="GW811">
        <f>IF($IW811&gt;=10,INDEX($GL:$GL,$IV811+10),"")</f>
      </c>
      <c r="GX811">
        <f>IF($IW811&gt;=11,INDEX($GL:$GL,$IV811+11),"")</f>
      </c>
      <c r="GY811">
        <f>IF($IW811&gt;=12,INDEX($GL:$GL,$IV811+12),"")</f>
      </c>
      <c r="GZ811">
        <f>IF($IW811&gt;=13,INDEX($GL:$GL,$IV811+13),"")</f>
      </c>
      <c r="HA811">
        <f>IF($IW811&gt;=14,INDEX($GL:$GL,$IV811+14),"")</f>
      </c>
      <c r="HB811">
        <f>IF($IW811&gt;=15,INDEX($GL:$GL,$IV811+15),"")</f>
      </c>
      <c r="HC811">
        <f>IF($IW811&gt;=16,INDEX($GL:$GL,$IV811+16),"")</f>
      </c>
      <c r="HD811">
        <f>IF($IW811&gt;=17,INDEX($GL:$GL,$IV811+17),"")</f>
      </c>
      <c r="HE811">
        <f>IF($IW811&gt;=18,INDEX($GL:$GL,$IV811+18),"")</f>
      </c>
      <c r="HF811">
        <f>IF($IW811&gt;=19,INDEX($GL:$GL,$IV811+19),"")</f>
      </c>
      <c r="HG811">
        <f>IF($IW811&gt;=20,INDEX($GL:$GL,$IV811+20),"")</f>
      </c>
      <c r="HH811">
        <f>IF($IW811&gt;=21,INDEX($GL:$GL,$IV811+21),"")</f>
      </c>
      <c r="HI811">
        <f>IF($IW811&gt;=22,INDEX($GL:$GL,$IV811+22),"")</f>
      </c>
      <c r="HJ811">
        <f>IF($IW811&gt;=23,INDEX($GL:$GL,$IV811+23),"")</f>
      </c>
      <c r="HK811">
        <f>IF($IW811&gt;=24,INDEX($GL:$GL,$IV811+24),"")</f>
      </c>
      <c r="HL811">
        <f>IF($IW811&gt;=25,INDEX($GL:$GL,$IV811+25),"")</f>
      </c>
      <c r="HM811">
        <f>IF($IW811&gt;=26,INDEX($GL:$GL,$IV811+26),"")</f>
      </c>
      <c r="HN811">
        <f>IF($IW811&gt;=27,INDEX($GL:$GL,$IV811+27),"")</f>
      </c>
      <c r="HO811">
        <f>IF($IW811&gt;=28,INDEX($GL:$GL,$IV811+28),"")</f>
      </c>
      <c r="HP811">
        <f>IF($IW811&gt;=29,INDEX($GL:$GL,$IV811+29),"")</f>
      </c>
      <c r="HQ811">
        <f>IF($IW811&gt;=30,INDEX($GL:$GL,$IV811+30),"")</f>
      </c>
      <c r="HR811">
        <f>IF($IW811&gt;=31,INDEX($GL:$GL,$IV811+31),"")</f>
      </c>
      <c r="HS811">
        <f>IF($IW811&gt;=32,INDEX($GL:$GL,$IV811+32),"")</f>
      </c>
      <c r="HT811">
        <f>IF($IW811&gt;=33,INDEX($GL:$GL,$IV811+33),"")</f>
      </c>
      <c r="HU811">
        <f>IF($IW811&gt;=34,INDEX($GL:$GL,$IV811+34),"")</f>
      </c>
      <c r="HV811">
        <f>IF($IW811&gt;=35,INDEX($GL:$GL,$IV811+35),"")</f>
      </c>
      <c r="HW811">
        <f>IF($IW811&gt;=36,INDEX($GL:$GL,$IV811+36),"")</f>
      </c>
      <c r="HX811">
        <f>IF($IW811&gt;=37,INDEX($GL:$GL,$IV811+37),"")</f>
      </c>
      <c r="HY811">
        <f>IF($IW811&gt;=38,INDEX($GL:$GL,$IV811+38),"")</f>
      </c>
      <c r="HZ811">
        <f>IF($IW811&gt;=39,INDEX($GL:$GL,$IV811+39),"")</f>
      </c>
      <c r="IA811">
        <f>IF($IW811&gt;=40,INDEX($GL:$GL,$IV811+40),"")</f>
      </c>
      <c r="IB811">
        <f>IF($IW811&gt;=41,INDEX($GL:$GL,$IV811+41),"")</f>
      </c>
      <c r="IC811">
        <f>IF($IW811&gt;=42,INDEX($GL:$GL,$IV811+42),"")</f>
      </c>
      <c r="ID811">
        <f>IF($IW811&gt;=43,INDEX($GL:$GL,$IV811+43),"")</f>
      </c>
      <c r="IE811">
        <f>IF($IW811&gt;=44,INDEX($GL:$GL,$IV811+44),"")</f>
      </c>
      <c r="IF811">
        <f>IF($IW811&gt;=45,INDEX($GL:$GL,$IV811+45),"")</f>
      </c>
      <c r="IG811">
        <f>IF($IW811&gt;=46,INDEX($GL:$GL,$IV811+46),"")</f>
      </c>
      <c r="IH811">
        <f>IF($IW811&gt;=47,INDEX($GL:$GL,$IV811+47),"")</f>
      </c>
      <c r="II811">
        <f>IF($IW811&gt;=48,INDEX($GL:$GL,$IV811+48),"")</f>
      </c>
      <c r="IJ811">
        <f>IF($IW811&gt;=49,INDEX($GL:$GL,$IV811+49),"")</f>
      </c>
      <c r="IK811">
        <f>IF($IW811&gt;=50,INDEX($GL:$GL,$IV811+50),"")</f>
      </c>
      <c r="IL811">
        <f>IF($IW811&gt;=51,INDEX($GL:$GL,$IV811+51),"")</f>
      </c>
      <c r="IM811">
        <f>IF($IW811&gt;=52,INDEX($GL:$GL,$IV811+52),"")</f>
      </c>
      <c r="IN811">
        <f>IF($IW811&gt;=53,INDEX($GL:$GL,$IV811+53),"")</f>
      </c>
      <c r="IO811">
        <f>IF($IW811&gt;=54,INDEX($GL:$GL,$IV811+54),"")</f>
      </c>
      <c r="IP811">
        <f>IF($IW811&gt;=55,INDEX($GL:$GL,$IV811+55),"")</f>
      </c>
      <c r="IQ811">
        <f>IF($IW811&gt;=56,INDEX($GL:$GL,$IV811+56),"")</f>
      </c>
      <c r="IR811">
        <f>IF($IW811&gt;=57,INDEX($GL:$GL,$IV811+57),"")</f>
      </c>
      <c r="IS811">
        <f>IF($IW811&gt;=58,INDEX($GL:$GL,$IV811+58),"")</f>
      </c>
      <c r="IT811">
        <f>IF($IW811&gt;=59,INDEX($GL:$GL,$IV811+59),"")</f>
      </c>
      <c r="IU811">
        <f>IF($IW811&gt;=60,INDEX($GL:$GL,$IV811+60),"")</f>
      </c>
      <c r="IV811">
        <f>IFERROR(MATCH($GK811,$GL$2:$GL$324,0)+1,0)</f>
      </c>
      <c r="IW811">
        <f>IFERROR(INDEX($GM$2:$GM$324,MATCH($GK811,$GL$2:$GL$324,0)),0)</f>
      </c>
      <c r="IX811" t="s">
        <v>34</v>
      </c>
      <c r="IY811" t="s">
        <v>34</v>
      </c>
    </row>
    <row r="812" spans="1:259" x14ac:dyDescent="0.25">
      <c r="K812">
        <f>IF(OR($N812="",$J812=""),"",IFERROR($N812/$J812,0))</f>
      </c>
      <c r="L812">
        <f>IF($N812="","",
SUM($M812,$O812,$T812,$P812,$R812)*
(1-IF($U812="",0,VALUE($U812)/100)))</f>
      </c>
      <c r="M812">
        <f>IF($N812="","",$N812)</f>
      </c>
      <c r="O812">
        <f>IF($N812="","",
IF($H812="","",
IF(ISNUMBER(SEARCH("exempt",LOWER($H812))),0,
$N812*(VALUE(SUBSTITUTE($H812,"%",""))/100))))</f>
      </c>
      <c r="V812">
        <f>IFERROR(IF(FIND(" - ",$E812)&gt;0,MID($E812,FIND(" - ",$E812)+3,LEN($E812)),""),"")</f>
      </c>
      <c r="AE812" t="s">
        <v>1393</v>
      </c>
      <c r="AJ812">
        <f>IFERROR(LEFT($E812,FIND(" - ",$E812)-1),$E812)</f>
      </c>
      <c r="AM812">
        <f>IF($CB812&gt;=1,INDEX($AK:$AK,$CA812+1),"")</f>
      </c>
      <c r="AN812">
        <f>IF($CB812&gt;=2,INDEX($AK:$AK,$CA812+2),"")</f>
      </c>
      <c r="AO812">
        <f>IF($CB812&gt;=3,INDEX($AK:$AK,$CA812+3),"")</f>
      </c>
      <c r="AP812">
        <f>IF($CB812&gt;=4,INDEX($AK:$AK,$CA812+4),"")</f>
      </c>
      <c r="AQ812">
        <f>IF($CB812&gt;=5,INDEX($AK:$AK,$CA812+5),"")</f>
      </c>
      <c r="AR812">
        <f>IF($CB812&gt;=6,INDEX($AK:$AK,$CA812+6),"")</f>
      </c>
      <c r="AS812">
        <f>IF($CB812&gt;=7,INDEX($AK:$AK,$CA812+7),"")</f>
      </c>
      <c r="AT812">
        <f>IF($CB812&gt;=8,INDEX($AK:$AK,$CA812+8),"")</f>
      </c>
      <c r="AU812">
        <f>IF($CB812&gt;=9,INDEX($AK:$AK,$CA812+9),"")</f>
      </c>
      <c r="AV812">
        <f>IF($CB812&gt;=10,INDEX($AK:$AK,$CA812+10),"")</f>
      </c>
      <c r="AW812">
        <f>IF($CB812&gt;=11,INDEX($AK:$AK,$CA812+11),"")</f>
      </c>
      <c r="AX812">
        <f>IF($CB812&gt;=12,INDEX($AK:$AK,$CA812+12),"")</f>
      </c>
      <c r="AY812">
        <f>IF($CB812&gt;=13,INDEX($AK:$AK,$CA812+13),"")</f>
      </c>
      <c r="AZ812">
        <f>IF($CB812&gt;=14,INDEX($AK:$AK,$CA812+14),"")</f>
      </c>
      <c r="BA812">
        <f>IF($CB812&gt;=15,INDEX($AK:$AK,$CA812+15),"")</f>
      </c>
      <c r="BB812">
        <f>IF($CB812&gt;=16,INDEX($AK:$AK,$CA812+16),"")</f>
      </c>
      <c r="BC812">
        <f>IF($CB812&gt;=17,INDEX($AK:$AK,$CA812+17),"")</f>
      </c>
      <c r="BD812">
        <f>IF($CB812&gt;=18,INDEX($AK:$AK,$CA812+18),"")</f>
      </c>
      <c r="BE812">
        <f>IF($CB812&gt;=19,INDEX($AK:$AK,$CA812+19),"")</f>
      </c>
      <c r="BF812">
        <f>IF($CB812&gt;=20,INDEX($AK:$AK,$CA812+20),"")</f>
      </c>
      <c r="BG812">
        <f>IF($CB812&gt;=21,INDEX($AK:$AK,$CA812+21),"")</f>
      </c>
      <c r="BH812">
        <f>IF($CB812&gt;=22,INDEX($AK:$AK,$CA812+22),"")</f>
      </c>
      <c r="BI812">
        <f>IF($CB812&gt;=23,INDEX($AK:$AK,$CA812+23),"")</f>
      </c>
      <c r="BJ812">
        <f>IF($CB812&gt;=24,INDEX($AK:$AK,$CA812+24),"")</f>
      </c>
      <c r="BK812">
        <f>IF($CB812&gt;=25,INDEX($AK:$AK,$CA812+25),"")</f>
      </c>
      <c r="BL812">
        <f>IF($CB812&gt;=26,INDEX($AK:$AK,$CA812+26),"")</f>
      </c>
      <c r="BM812">
        <f>IF($CB812&gt;=27,INDEX($AK:$AK,$CA812+27),"")</f>
      </c>
      <c r="BN812">
        <f>IF($CB812&gt;=28,INDEX($AK:$AK,$CA812+28),"")</f>
      </c>
      <c r="BO812">
        <f>IF($CB812&gt;=29,INDEX($AK:$AK,$CA812+29),"")</f>
      </c>
      <c r="BP812">
        <f>IF($CB812&gt;=30,INDEX($AK:$AK,$CA812+30),"")</f>
      </c>
      <c r="BQ812">
        <f>IF($CB812&gt;=31,INDEX($AK:$AK,$CA812+31),"")</f>
      </c>
      <c r="BR812">
        <f>IF($CB812&gt;=32,INDEX($AK:$AK,$CA812+32),"")</f>
      </c>
      <c r="BS812">
        <f>IF($CB812&gt;=33,INDEX($AK:$AK,$CA812+33),"")</f>
      </c>
      <c r="BT812">
        <f>IF($CB812&gt;=34,INDEX($AK:$AK,$CA812+34),"")</f>
      </c>
      <c r="BU812">
        <f>IF($CB812&gt;=35,INDEX($AK:$AK,$CA812+35),"")</f>
      </c>
      <c r="BV812">
        <f>IF($CB812&gt;=36,INDEX($AK:$AK,$CA812+36),"")</f>
      </c>
      <c r="BW812">
        <f>IF($CB812&gt;=37,INDEX($AK:$AK,$CA812+37),"")</f>
      </c>
      <c r="BX812">
        <f>IF($CB812&gt;=38,INDEX($AK:$AK,$CA812+38),"")</f>
      </c>
      <c r="BY812">
        <f>IF($CB812&gt;=39,INDEX($AK:$AK,$CA812+39),"")</f>
      </c>
      <c r="BZ812">
        <f>IF($CB812&gt;=40,INDEX($AK:$AK,$CA812+40),"")</f>
      </c>
      <c r="CA812">
        <f>IFERROR(MATCH($AJ812,$AK$2:$AK$134,0)+1,0)</f>
      </c>
      <c r="CB812">
        <f>IFERROR(INDEX($AL$2:$AL$134,MATCH($AJ812,$AK$2:$AK$134,0)),0)</f>
      </c>
      <c r="CC812">
        <f>IFERROR(LEFT($F812,FIND(" - ",$F812)-1),$F812)</f>
      </c>
      <c r="CF812">
        <f>IF($DA812&gt;=1,INDEX($CD:$CD,$CZ812+1),"")</f>
      </c>
      <c r="CG812">
        <f>IF($DA812&gt;=2,INDEX($CD:$CD,$CZ812+2),"")</f>
      </c>
      <c r="CH812">
        <f>IF($DA812&gt;=3,INDEX($CD:$CD,$CZ812+3),"")</f>
      </c>
      <c r="CI812">
        <f>IF($DA812&gt;=4,INDEX($CD:$CD,$CZ812+4),"")</f>
      </c>
      <c r="CJ812">
        <f>IF($DA812&gt;=5,INDEX($CD:$CD,$CZ812+5),"")</f>
      </c>
      <c r="CK812">
        <f>IF($DA812&gt;=6,INDEX($CD:$CD,$CZ812+6),"")</f>
      </c>
      <c r="CL812">
        <f>IF($DA812&gt;=7,INDEX($CD:$CD,$CZ812+7),"")</f>
      </c>
      <c r="CM812">
        <f>IF($DA812&gt;=8,INDEX($CD:$CD,$CZ812+8),"")</f>
      </c>
      <c r="CN812">
        <f>IF($DA812&gt;=9,INDEX($CD:$CD,$CZ812+9),"")</f>
      </c>
      <c r="CO812">
        <f>IF($DA812&gt;=10,INDEX($CD:$CD,$CZ812+10),"")</f>
      </c>
      <c r="CP812">
        <f>IF($DA812&gt;=11,INDEX($CD:$CD,$CZ812+11),"")</f>
      </c>
      <c r="CQ812">
        <f>IF($DA812&gt;=12,INDEX($CD:$CD,$CZ812+12),"")</f>
      </c>
      <c r="CR812">
        <f>IF($DA812&gt;=13,INDEX($CD:$CD,$CZ812+13),"")</f>
      </c>
      <c r="CS812">
        <f>IF($DA812&gt;=14,INDEX($CD:$CD,$CZ812+14),"")</f>
      </c>
      <c r="CT812">
        <f>IF($DA812&gt;=15,INDEX($CD:$CD,$CZ812+15),"")</f>
      </c>
      <c r="CU812">
        <f>IF($DA812&gt;=16,INDEX($CD:$CD,$CZ812+16),"")</f>
      </c>
      <c r="CV812">
        <f>IF($DA812&gt;=17,INDEX($CD:$CD,$CZ812+17),"")</f>
      </c>
      <c r="CW812">
        <f>IF($DA812&gt;=18,INDEX($CD:$CD,$CZ812+18),"")</f>
      </c>
      <c r="CX812">
        <f>IF($DA812&gt;=19,INDEX($CD:$CD,$CZ812+19),"")</f>
      </c>
      <c r="CY812">
        <f>IF($DA812&gt;=20,INDEX($CD:$CD,$CZ812+20),"")</f>
      </c>
      <c r="CZ812">
        <f>IFERROR(MATCH($CC812,$CD$2:$CD$263,0)+1,0)</f>
      </c>
      <c r="DA812">
        <f>IFERROR(INDEX($CE$2:$CE$263,MATCH($CC812,$CD$2:$CD$263,0)),0)</f>
      </c>
      <c r="DB812">
        <f>IFERROR(INDEX($AI:$AI,MATCH($H812,$AH:$AH,0))&amp;"","")</f>
      </c>
      <c r="DF812">
        <f>IF($GI812&gt;=1,INDEX($DC:$DC,$GH812+1),"")</f>
      </c>
      <c r="DG812">
        <f>IF($GI812&gt;=2,INDEX($DC:$DC,$GH812+2),"")</f>
      </c>
      <c r="DH812">
        <f>IF($GI812&gt;=3,INDEX($DC:$DC,$GH812+3),"")</f>
      </c>
      <c r="DI812">
        <f>IF($GI812&gt;=4,INDEX($DC:$DC,$GH812+4),"")</f>
      </c>
      <c r="DJ812">
        <f>IF($GI812&gt;=5,INDEX($DC:$DC,$GH812+5),"")</f>
      </c>
      <c r="DK812">
        <f>IF($GI812&gt;=6,INDEX($DC:$DC,$GH812+6),"")</f>
      </c>
      <c r="DL812">
        <f>IF($GI812&gt;=7,INDEX($DC:$DC,$GH812+7),"")</f>
      </c>
      <c r="DM812">
        <f>IF($GI812&gt;=8,INDEX($DC:$DC,$GH812+8),"")</f>
      </c>
      <c r="DN812">
        <f>IF($GI812&gt;=9,INDEX($DC:$DC,$GH812+9),"")</f>
      </c>
      <c r="DO812">
        <f>IF($GI812&gt;=10,INDEX($DC:$DC,$GH812+10),"")</f>
      </c>
      <c r="DP812">
        <f>IF($GI812&gt;=11,INDEX($DC:$DC,$GH812+11),"")</f>
      </c>
      <c r="DQ812">
        <f>IF($GI812&gt;=12,INDEX($DC:$DC,$GH812+12),"")</f>
      </c>
      <c r="DR812">
        <f>IF($GI812&gt;=13,INDEX($DC:$DC,$GH812+13),"")</f>
      </c>
      <c r="DS812">
        <f>IF($GI812&gt;=14,INDEX($DC:$DC,$GH812+14),"")</f>
      </c>
      <c r="DT812">
        <f>IF($GI812&gt;=15,INDEX($DC:$DC,$GH812+15),"")</f>
      </c>
      <c r="DU812">
        <f>IF($GI812&gt;=16,INDEX($DC:$DC,$GH812+16),"")</f>
      </c>
      <c r="DV812">
        <f>IF($GI812&gt;=17,INDEX($DC:$DC,$GH812+17),"")</f>
      </c>
      <c r="DW812">
        <f>IF($GI812&gt;=18,INDEX($DC:$DC,$GH812+18),"")</f>
      </c>
      <c r="DX812">
        <f>IF($GI812&gt;=19,INDEX($DC:$DC,$GH812+19),"")</f>
      </c>
      <c r="DY812">
        <f>IF($GI812&gt;=20,INDEX($DC:$DC,$GH812+20),"")</f>
      </c>
      <c r="DZ812">
        <f>IF($GI812&gt;=21,INDEX($DC:$DC,$GH812+21),"")</f>
      </c>
      <c r="EA812">
        <f>IF($GI812&gt;=22,INDEX($DC:$DC,$GH812+22),"")</f>
      </c>
      <c r="EB812">
        <f>IF($GI812&gt;=23,INDEX($DC:$DC,$GH812+23),"")</f>
      </c>
      <c r="EC812">
        <f>IF($GI812&gt;=24,INDEX($DC:$DC,$GH812+24),"")</f>
      </c>
      <c r="ED812">
        <f>IF($GI812&gt;=25,INDEX($DC:$DC,$GH812+25),"")</f>
      </c>
      <c r="EE812">
        <f>IF($GI812&gt;=26,INDEX($DC:$DC,$GH812+26),"")</f>
      </c>
      <c r="EF812">
        <f>IF($GI812&gt;=27,INDEX($DC:$DC,$GH812+27),"")</f>
      </c>
      <c r="EG812">
        <f>IF($GI812&gt;=28,INDEX($DC:$DC,$GH812+28),"")</f>
      </c>
      <c r="EH812">
        <f>IF($GI812&gt;=29,INDEX($DC:$DC,$GH812+29),"")</f>
      </c>
      <c r="EI812">
        <f>IF($GI812&gt;=30,INDEX($DC:$DC,$GH812+30),"")</f>
      </c>
      <c r="EJ812">
        <f>IF($GI812&gt;=31,INDEX($DC:$DC,$GH812+31),"")</f>
      </c>
      <c r="EK812">
        <f>IF($GI812&gt;=32,INDEX($DC:$DC,$GH812+32),"")</f>
      </c>
      <c r="EL812">
        <f>IF($GI812&gt;=33,INDEX($DC:$DC,$GH812+33),"")</f>
      </c>
      <c r="EM812">
        <f>IF($GI812&gt;=34,INDEX($DC:$DC,$GH812+34),"")</f>
      </c>
      <c r="EN812">
        <f>IF($GI812&gt;=35,INDEX($DC:$DC,$GH812+35),"")</f>
      </c>
      <c r="EO812">
        <f>IF($GI812&gt;=36,INDEX($DC:$DC,$GH812+36),"")</f>
      </c>
      <c r="EP812">
        <f>IF($GI812&gt;=37,INDEX($DC:$DC,$GH812+37),"")</f>
      </c>
      <c r="EQ812">
        <f>IF($GI812&gt;=38,INDEX($DC:$DC,$GH812+38),"")</f>
      </c>
      <c r="ER812">
        <f>IF($GI812&gt;=39,INDEX($DC:$DC,$GH812+39),"")</f>
      </c>
      <c r="ES812">
        <f>IF($GI812&gt;=40,INDEX($DC:$DC,$GH812+40),"")</f>
      </c>
      <c r="ET812">
        <f>IF($GI812&gt;=1,INDEX($DD:$DD,$GH812+1),"")</f>
      </c>
      <c r="EU812">
        <f>IF($GI812&gt;=2,INDEX($DD:$DD,$GH812+2),"")</f>
      </c>
      <c r="EV812">
        <f>IF($GI812&gt;=3,INDEX($DD:$DD,$GH812+3),"")</f>
      </c>
      <c r="EW812">
        <f>IF($GI812&gt;=4,INDEX($DD:$DD,$GH812+4),"")</f>
      </c>
      <c r="EX812">
        <f>IF($GI812&gt;=5,INDEX($DD:$DD,$GH812+5),"")</f>
      </c>
      <c r="EY812">
        <f>IF($GI812&gt;=6,INDEX($DD:$DD,$GH812+6),"")</f>
      </c>
      <c r="EZ812">
        <f>IF($GI812&gt;=7,INDEX($DD:$DD,$GH812+7),"")</f>
      </c>
      <c r="FA812">
        <f>IF($GI812&gt;=8,INDEX($DD:$DD,$GH812+8),"")</f>
      </c>
      <c r="FB812">
        <f>IF($GI812&gt;=9,INDEX($DD:$DD,$GH812+9),"")</f>
      </c>
      <c r="FC812">
        <f>IF($GI812&gt;=10,INDEX($DD:$DD,$GH812+10),"")</f>
      </c>
      <c r="FD812">
        <f>IF($GI812&gt;=11,INDEX($DD:$DD,$GH812+11),"")</f>
      </c>
      <c r="FE812">
        <f>IF($GI812&gt;=12,INDEX($DD:$DD,$GH812+12),"")</f>
      </c>
      <c r="FF812">
        <f>IF($GI812&gt;=13,INDEX($DD:$DD,$GH812+13),"")</f>
      </c>
      <c r="FG812">
        <f>IF($GI812&gt;=14,INDEX($DD:$DD,$GH812+14),"")</f>
      </c>
      <c r="FH812">
        <f>IF($GI812&gt;=15,INDEX($DD:$DD,$GH812+15),"")</f>
      </c>
      <c r="FI812">
        <f>IF($GI812&gt;=16,INDEX($DD:$DD,$GH812+16),"")</f>
      </c>
      <c r="FJ812">
        <f>IF($GI812&gt;=17,INDEX($DD:$DD,$GH812+17),"")</f>
      </c>
      <c r="FK812">
        <f>IF($GI812&gt;=18,INDEX($DD:$DD,$GH812+18),"")</f>
      </c>
      <c r="FL812">
        <f>IF($GI812&gt;=19,INDEX($DD:$DD,$GH812+19),"")</f>
      </c>
      <c r="FM812">
        <f>IF($GI812&gt;=20,INDEX($DD:$DD,$GH812+20),"")</f>
      </c>
      <c r="FN812">
        <f>IF($GI812&gt;=21,INDEX($DD:$DD,$GH812+21),"")</f>
      </c>
      <c r="FO812">
        <f>IF($GI812&gt;=22,INDEX($DD:$DD,$GH812+22),"")</f>
      </c>
      <c r="FP812">
        <f>IF($GI812&gt;=23,INDEX($DD:$DD,$GH812+23),"")</f>
      </c>
      <c r="FQ812">
        <f>IF($GI812&gt;=24,INDEX($DD:$DD,$GH812+24),"")</f>
      </c>
      <c r="FR812">
        <f>IF($GI812&gt;=25,INDEX($DD:$DD,$GH812+25),"")</f>
      </c>
      <c r="FS812">
        <f>IF($GI812&gt;=26,INDEX($DD:$DD,$GH812+26),"")</f>
      </c>
      <c r="FT812">
        <f>IF($GI812&gt;=27,INDEX($DD:$DD,$GH812+27),"")</f>
      </c>
      <c r="FU812">
        <f>IF($GI812&gt;=28,INDEX($DD:$DD,$GH812+28),"")</f>
      </c>
      <c r="FV812">
        <f>IF($GI812&gt;=29,INDEX($DD:$DD,$GH812+29),"")</f>
      </c>
      <c r="FW812">
        <f>IF($GI812&gt;=30,INDEX($DD:$DD,$GH812+30),"")</f>
      </c>
      <c r="FX812">
        <f>IF($GI812&gt;=31,INDEX($DD:$DD,$GH812+31),"")</f>
      </c>
      <c r="FY812">
        <f>IF($GI812&gt;=32,INDEX($DD:$DD,$GH812+32),"")</f>
      </c>
      <c r="FZ812">
        <f>IF($GI812&gt;=33,INDEX($DD:$DD,$GH812+33),"")</f>
      </c>
      <c r="GA812">
        <f>IF($GI812&gt;=34,INDEX($DD:$DD,$GH812+34),"")</f>
      </c>
      <c r="GB812">
        <f>IF($GI812&gt;=35,INDEX($DD:$DD,$GH812+35),"")</f>
      </c>
      <c r="GC812">
        <f>IF($GI812&gt;=36,INDEX($DD:$DD,$GH812+36),"")</f>
      </c>
      <c r="GD812">
        <f>IF($GI812&gt;=37,INDEX($DD:$DD,$GH812+37),"")</f>
      </c>
      <c r="GE812">
        <f>IF($GI812&gt;=38,INDEX($DD:$DD,$GH812+38),"")</f>
      </c>
      <c r="GF812">
        <f>IF($GI812&gt;=39,INDEX($DD:$DD,$GH812+39),"")</f>
      </c>
      <c r="GG812">
        <f>IF($GI812&gt;=40,INDEX($DD:$DD,$GH812+40),"")</f>
      </c>
      <c r="GH812">
        <f>IFERROR(MATCH($DB812,$DC$2:$DC$148,0)+1,0)</f>
      </c>
      <c r="GI812">
        <f>IFERROR(INDEX($DE$2:$DE$148,MATCH($DB812,$DC$2:$DC$148,0)),0)</f>
      </c>
      <c r="GJ812">
        <f>IFERROR(MATCH($S812,$DF$812:$ES$812,0),0)</f>
      </c>
      <c r="GK812">
        <f>IF($GJ812&gt;0,INDEX($ET$812:$GG$812,$GJ812),"")</f>
      </c>
      <c r="GN812">
        <f>IF($IW812&gt;=1,INDEX($GL:$GL,$IV812+1),"")</f>
      </c>
      <c r="GO812">
        <f>IF($IW812&gt;=2,INDEX($GL:$GL,$IV812+2),"")</f>
      </c>
      <c r="GP812">
        <f>IF($IW812&gt;=3,INDEX($GL:$GL,$IV812+3),"")</f>
      </c>
      <c r="GQ812">
        <f>IF($IW812&gt;=4,INDEX($GL:$GL,$IV812+4),"")</f>
      </c>
      <c r="GR812">
        <f>IF($IW812&gt;=5,INDEX($GL:$GL,$IV812+5),"")</f>
      </c>
      <c r="GS812">
        <f>IF($IW812&gt;=6,INDEX($GL:$GL,$IV812+6),"")</f>
      </c>
      <c r="GT812">
        <f>IF($IW812&gt;=7,INDEX($GL:$GL,$IV812+7),"")</f>
      </c>
      <c r="GU812">
        <f>IF($IW812&gt;=8,INDEX($GL:$GL,$IV812+8),"")</f>
      </c>
      <c r="GV812">
        <f>IF($IW812&gt;=9,INDEX($GL:$GL,$IV812+9),"")</f>
      </c>
      <c r="GW812">
        <f>IF($IW812&gt;=10,INDEX($GL:$GL,$IV812+10),"")</f>
      </c>
      <c r="GX812">
        <f>IF($IW812&gt;=11,INDEX($GL:$GL,$IV812+11),"")</f>
      </c>
      <c r="GY812">
        <f>IF($IW812&gt;=12,INDEX($GL:$GL,$IV812+12),"")</f>
      </c>
      <c r="GZ812">
        <f>IF($IW812&gt;=13,INDEX($GL:$GL,$IV812+13),"")</f>
      </c>
      <c r="HA812">
        <f>IF($IW812&gt;=14,INDEX($GL:$GL,$IV812+14),"")</f>
      </c>
      <c r="HB812">
        <f>IF($IW812&gt;=15,INDEX($GL:$GL,$IV812+15),"")</f>
      </c>
      <c r="HC812">
        <f>IF($IW812&gt;=16,INDEX($GL:$GL,$IV812+16),"")</f>
      </c>
      <c r="HD812">
        <f>IF($IW812&gt;=17,INDEX($GL:$GL,$IV812+17),"")</f>
      </c>
      <c r="HE812">
        <f>IF($IW812&gt;=18,INDEX($GL:$GL,$IV812+18),"")</f>
      </c>
      <c r="HF812">
        <f>IF($IW812&gt;=19,INDEX($GL:$GL,$IV812+19),"")</f>
      </c>
      <c r="HG812">
        <f>IF($IW812&gt;=20,INDEX($GL:$GL,$IV812+20),"")</f>
      </c>
      <c r="HH812">
        <f>IF($IW812&gt;=21,INDEX($GL:$GL,$IV812+21),"")</f>
      </c>
      <c r="HI812">
        <f>IF($IW812&gt;=22,INDEX($GL:$GL,$IV812+22),"")</f>
      </c>
      <c r="HJ812">
        <f>IF($IW812&gt;=23,INDEX($GL:$GL,$IV812+23),"")</f>
      </c>
      <c r="HK812">
        <f>IF($IW812&gt;=24,INDEX($GL:$GL,$IV812+24),"")</f>
      </c>
      <c r="HL812">
        <f>IF($IW812&gt;=25,INDEX($GL:$GL,$IV812+25),"")</f>
      </c>
      <c r="HM812">
        <f>IF($IW812&gt;=26,INDEX($GL:$GL,$IV812+26),"")</f>
      </c>
      <c r="HN812">
        <f>IF($IW812&gt;=27,INDEX($GL:$GL,$IV812+27),"")</f>
      </c>
      <c r="HO812">
        <f>IF($IW812&gt;=28,INDEX($GL:$GL,$IV812+28),"")</f>
      </c>
      <c r="HP812">
        <f>IF($IW812&gt;=29,INDEX($GL:$GL,$IV812+29),"")</f>
      </c>
      <c r="HQ812">
        <f>IF($IW812&gt;=30,INDEX($GL:$GL,$IV812+30),"")</f>
      </c>
      <c r="HR812">
        <f>IF($IW812&gt;=31,INDEX($GL:$GL,$IV812+31),"")</f>
      </c>
      <c r="HS812">
        <f>IF($IW812&gt;=32,INDEX($GL:$GL,$IV812+32),"")</f>
      </c>
      <c r="HT812">
        <f>IF($IW812&gt;=33,INDEX($GL:$GL,$IV812+33),"")</f>
      </c>
      <c r="HU812">
        <f>IF($IW812&gt;=34,INDEX($GL:$GL,$IV812+34),"")</f>
      </c>
      <c r="HV812">
        <f>IF($IW812&gt;=35,INDEX($GL:$GL,$IV812+35),"")</f>
      </c>
      <c r="HW812">
        <f>IF($IW812&gt;=36,INDEX($GL:$GL,$IV812+36),"")</f>
      </c>
      <c r="HX812">
        <f>IF($IW812&gt;=37,INDEX($GL:$GL,$IV812+37),"")</f>
      </c>
      <c r="HY812">
        <f>IF($IW812&gt;=38,INDEX($GL:$GL,$IV812+38),"")</f>
      </c>
      <c r="HZ812">
        <f>IF($IW812&gt;=39,INDEX($GL:$GL,$IV812+39),"")</f>
      </c>
      <c r="IA812">
        <f>IF($IW812&gt;=40,INDEX($GL:$GL,$IV812+40),"")</f>
      </c>
      <c r="IB812">
        <f>IF($IW812&gt;=41,INDEX($GL:$GL,$IV812+41),"")</f>
      </c>
      <c r="IC812">
        <f>IF($IW812&gt;=42,INDEX($GL:$GL,$IV812+42),"")</f>
      </c>
      <c r="ID812">
        <f>IF($IW812&gt;=43,INDEX($GL:$GL,$IV812+43),"")</f>
      </c>
      <c r="IE812">
        <f>IF($IW812&gt;=44,INDEX($GL:$GL,$IV812+44),"")</f>
      </c>
      <c r="IF812">
        <f>IF($IW812&gt;=45,INDEX($GL:$GL,$IV812+45),"")</f>
      </c>
      <c r="IG812">
        <f>IF($IW812&gt;=46,INDEX($GL:$GL,$IV812+46),"")</f>
      </c>
      <c r="IH812">
        <f>IF($IW812&gt;=47,INDEX($GL:$GL,$IV812+47),"")</f>
      </c>
      <c r="II812">
        <f>IF($IW812&gt;=48,INDEX($GL:$GL,$IV812+48),"")</f>
      </c>
      <c r="IJ812">
        <f>IF($IW812&gt;=49,INDEX($GL:$GL,$IV812+49),"")</f>
      </c>
      <c r="IK812">
        <f>IF($IW812&gt;=50,INDEX($GL:$GL,$IV812+50),"")</f>
      </c>
      <c r="IL812">
        <f>IF($IW812&gt;=51,INDEX($GL:$GL,$IV812+51),"")</f>
      </c>
      <c r="IM812">
        <f>IF($IW812&gt;=52,INDEX($GL:$GL,$IV812+52),"")</f>
      </c>
      <c r="IN812">
        <f>IF($IW812&gt;=53,INDEX($GL:$GL,$IV812+53),"")</f>
      </c>
      <c r="IO812">
        <f>IF($IW812&gt;=54,INDEX($GL:$GL,$IV812+54),"")</f>
      </c>
      <c r="IP812">
        <f>IF($IW812&gt;=55,INDEX($GL:$GL,$IV812+55),"")</f>
      </c>
      <c r="IQ812">
        <f>IF($IW812&gt;=56,INDEX($GL:$GL,$IV812+56),"")</f>
      </c>
      <c r="IR812">
        <f>IF($IW812&gt;=57,INDEX($GL:$GL,$IV812+57),"")</f>
      </c>
      <c r="IS812">
        <f>IF($IW812&gt;=58,INDEX($GL:$GL,$IV812+58),"")</f>
      </c>
      <c r="IT812">
        <f>IF($IW812&gt;=59,INDEX($GL:$GL,$IV812+59),"")</f>
      </c>
      <c r="IU812">
        <f>IF($IW812&gt;=60,INDEX($GL:$GL,$IV812+60),"")</f>
      </c>
      <c r="IV812">
        <f>IFERROR(MATCH($GK812,$GL$2:$GL$324,0)+1,0)</f>
      </c>
      <c r="IW812">
        <f>IFERROR(INDEX($GM$2:$GM$324,MATCH($GK812,$GL$2:$GL$324,0)),0)</f>
      </c>
      <c r="IX812" t="s">
        <v>34</v>
      </c>
      <c r="IY812" t="s">
        <v>34</v>
      </c>
    </row>
    <row r="813" spans="1:259" x14ac:dyDescent="0.25">
      <c r="K813">
        <f>IF(OR($N813="",$J813=""),"",IFERROR($N813/$J813,0))</f>
      </c>
      <c r="L813">
        <f>IF($N813="","",
SUM($M813,$O813,$T813,$P813,$R813)*
(1-IF($U813="",0,VALUE($U813)/100)))</f>
      </c>
      <c r="M813">
        <f>IF($N813="","",$N813)</f>
      </c>
      <c r="O813">
        <f>IF($N813="","",
IF($H813="","",
IF(ISNUMBER(SEARCH("exempt",LOWER($H813))),0,
$N813*(VALUE(SUBSTITUTE($H813,"%",""))/100))))</f>
      </c>
      <c r="V813">
        <f>IFERROR(IF(FIND(" - ",$E813)&gt;0,MID($E813,FIND(" - ",$E813)+3,LEN($E813)),""),"")</f>
      </c>
      <c r="AE813" t="s">
        <v>1394</v>
      </c>
      <c r="AJ813">
        <f>IFERROR(LEFT($E813,FIND(" - ",$E813)-1),$E813)</f>
      </c>
      <c r="AM813">
        <f>IF($CB813&gt;=1,INDEX($AK:$AK,$CA813+1),"")</f>
      </c>
      <c r="AN813">
        <f>IF($CB813&gt;=2,INDEX($AK:$AK,$CA813+2),"")</f>
      </c>
      <c r="AO813">
        <f>IF($CB813&gt;=3,INDEX($AK:$AK,$CA813+3),"")</f>
      </c>
      <c r="AP813">
        <f>IF($CB813&gt;=4,INDEX($AK:$AK,$CA813+4),"")</f>
      </c>
      <c r="AQ813">
        <f>IF($CB813&gt;=5,INDEX($AK:$AK,$CA813+5),"")</f>
      </c>
      <c r="AR813">
        <f>IF($CB813&gt;=6,INDEX($AK:$AK,$CA813+6),"")</f>
      </c>
      <c r="AS813">
        <f>IF($CB813&gt;=7,INDEX($AK:$AK,$CA813+7),"")</f>
      </c>
      <c r="AT813">
        <f>IF($CB813&gt;=8,INDEX($AK:$AK,$CA813+8),"")</f>
      </c>
      <c r="AU813">
        <f>IF($CB813&gt;=9,INDEX($AK:$AK,$CA813+9),"")</f>
      </c>
      <c r="AV813">
        <f>IF($CB813&gt;=10,INDEX($AK:$AK,$CA813+10),"")</f>
      </c>
      <c r="AW813">
        <f>IF($CB813&gt;=11,INDEX($AK:$AK,$CA813+11),"")</f>
      </c>
      <c r="AX813">
        <f>IF($CB813&gt;=12,INDEX($AK:$AK,$CA813+12),"")</f>
      </c>
      <c r="AY813">
        <f>IF($CB813&gt;=13,INDEX($AK:$AK,$CA813+13),"")</f>
      </c>
      <c r="AZ813">
        <f>IF($CB813&gt;=14,INDEX($AK:$AK,$CA813+14),"")</f>
      </c>
      <c r="BA813">
        <f>IF($CB813&gt;=15,INDEX($AK:$AK,$CA813+15),"")</f>
      </c>
      <c r="BB813">
        <f>IF($CB813&gt;=16,INDEX($AK:$AK,$CA813+16),"")</f>
      </c>
      <c r="BC813">
        <f>IF($CB813&gt;=17,INDEX($AK:$AK,$CA813+17),"")</f>
      </c>
      <c r="BD813">
        <f>IF($CB813&gt;=18,INDEX($AK:$AK,$CA813+18),"")</f>
      </c>
      <c r="BE813">
        <f>IF($CB813&gt;=19,INDEX($AK:$AK,$CA813+19),"")</f>
      </c>
      <c r="BF813">
        <f>IF($CB813&gt;=20,INDEX($AK:$AK,$CA813+20),"")</f>
      </c>
      <c r="BG813">
        <f>IF($CB813&gt;=21,INDEX($AK:$AK,$CA813+21),"")</f>
      </c>
      <c r="BH813">
        <f>IF($CB813&gt;=22,INDEX($AK:$AK,$CA813+22),"")</f>
      </c>
      <c r="BI813">
        <f>IF($CB813&gt;=23,INDEX($AK:$AK,$CA813+23),"")</f>
      </c>
      <c r="BJ813">
        <f>IF($CB813&gt;=24,INDEX($AK:$AK,$CA813+24),"")</f>
      </c>
      <c r="BK813">
        <f>IF($CB813&gt;=25,INDEX($AK:$AK,$CA813+25),"")</f>
      </c>
      <c r="BL813">
        <f>IF($CB813&gt;=26,INDEX($AK:$AK,$CA813+26),"")</f>
      </c>
      <c r="BM813">
        <f>IF($CB813&gt;=27,INDEX($AK:$AK,$CA813+27),"")</f>
      </c>
      <c r="BN813">
        <f>IF($CB813&gt;=28,INDEX($AK:$AK,$CA813+28),"")</f>
      </c>
      <c r="BO813">
        <f>IF($CB813&gt;=29,INDEX($AK:$AK,$CA813+29),"")</f>
      </c>
      <c r="BP813">
        <f>IF($CB813&gt;=30,INDEX($AK:$AK,$CA813+30),"")</f>
      </c>
      <c r="BQ813">
        <f>IF($CB813&gt;=31,INDEX($AK:$AK,$CA813+31),"")</f>
      </c>
      <c r="BR813">
        <f>IF($CB813&gt;=32,INDEX($AK:$AK,$CA813+32),"")</f>
      </c>
      <c r="BS813">
        <f>IF($CB813&gt;=33,INDEX($AK:$AK,$CA813+33),"")</f>
      </c>
      <c r="BT813">
        <f>IF($CB813&gt;=34,INDEX($AK:$AK,$CA813+34),"")</f>
      </c>
      <c r="BU813">
        <f>IF($CB813&gt;=35,INDEX($AK:$AK,$CA813+35),"")</f>
      </c>
      <c r="BV813">
        <f>IF($CB813&gt;=36,INDEX($AK:$AK,$CA813+36),"")</f>
      </c>
      <c r="BW813">
        <f>IF($CB813&gt;=37,INDEX($AK:$AK,$CA813+37),"")</f>
      </c>
      <c r="BX813">
        <f>IF($CB813&gt;=38,INDEX($AK:$AK,$CA813+38),"")</f>
      </c>
      <c r="BY813">
        <f>IF($CB813&gt;=39,INDEX($AK:$AK,$CA813+39),"")</f>
      </c>
      <c r="BZ813">
        <f>IF($CB813&gt;=40,INDEX($AK:$AK,$CA813+40),"")</f>
      </c>
      <c r="CA813">
        <f>IFERROR(MATCH($AJ813,$AK$2:$AK$134,0)+1,0)</f>
      </c>
      <c r="CB813">
        <f>IFERROR(INDEX($AL$2:$AL$134,MATCH($AJ813,$AK$2:$AK$134,0)),0)</f>
      </c>
      <c r="CC813">
        <f>IFERROR(LEFT($F813,FIND(" - ",$F813)-1),$F813)</f>
      </c>
      <c r="CF813">
        <f>IF($DA813&gt;=1,INDEX($CD:$CD,$CZ813+1),"")</f>
      </c>
      <c r="CG813">
        <f>IF($DA813&gt;=2,INDEX($CD:$CD,$CZ813+2),"")</f>
      </c>
      <c r="CH813">
        <f>IF($DA813&gt;=3,INDEX($CD:$CD,$CZ813+3),"")</f>
      </c>
      <c r="CI813">
        <f>IF($DA813&gt;=4,INDEX($CD:$CD,$CZ813+4),"")</f>
      </c>
      <c r="CJ813">
        <f>IF($DA813&gt;=5,INDEX($CD:$CD,$CZ813+5),"")</f>
      </c>
      <c r="CK813">
        <f>IF($DA813&gt;=6,INDEX($CD:$CD,$CZ813+6),"")</f>
      </c>
      <c r="CL813">
        <f>IF($DA813&gt;=7,INDEX($CD:$CD,$CZ813+7),"")</f>
      </c>
      <c r="CM813">
        <f>IF($DA813&gt;=8,INDEX($CD:$CD,$CZ813+8),"")</f>
      </c>
      <c r="CN813">
        <f>IF($DA813&gt;=9,INDEX($CD:$CD,$CZ813+9),"")</f>
      </c>
      <c r="CO813">
        <f>IF($DA813&gt;=10,INDEX($CD:$CD,$CZ813+10),"")</f>
      </c>
      <c r="CP813">
        <f>IF($DA813&gt;=11,INDEX($CD:$CD,$CZ813+11),"")</f>
      </c>
      <c r="CQ813">
        <f>IF($DA813&gt;=12,INDEX($CD:$CD,$CZ813+12),"")</f>
      </c>
      <c r="CR813">
        <f>IF($DA813&gt;=13,INDEX($CD:$CD,$CZ813+13),"")</f>
      </c>
      <c r="CS813">
        <f>IF($DA813&gt;=14,INDEX($CD:$CD,$CZ813+14),"")</f>
      </c>
      <c r="CT813">
        <f>IF($DA813&gt;=15,INDEX($CD:$CD,$CZ813+15),"")</f>
      </c>
      <c r="CU813">
        <f>IF($DA813&gt;=16,INDEX($CD:$CD,$CZ813+16),"")</f>
      </c>
      <c r="CV813">
        <f>IF($DA813&gt;=17,INDEX($CD:$CD,$CZ813+17),"")</f>
      </c>
      <c r="CW813">
        <f>IF($DA813&gt;=18,INDEX($CD:$CD,$CZ813+18),"")</f>
      </c>
      <c r="CX813">
        <f>IF($DA813&gt;=19,INDEX($CD:$CD,$CZ813+19),"")</f>
      </c>
      <c r="CY813">
        <f>IF($DA813&gt;=20,INDEX($CD:$CD,$CZ813+20),"")</f>
      </c>
      <c r="CZ813">
        <f>IFERROR(MATCH($CC813,$CD$2:$CD$263,0)+1,0)</f>
      </c>
      <c r="DA813">
        <f>IFERROR(INDEX($CE$2:$CE$263,MATCH($CC813,$CD$2:$CD$263,0)),0)</f>
      </c>
      <c r="DB813">
        <f>IFERROR(INDEX($AI:$AI,MATCH($H813,$AH:$AH,0))&amp;"","")</f>
      </c>
      <c r="DF813">
        <f>IF($GI813&gt;=1,INDEX($DC:$DC,$GH813+1),"")</f>
      </c>
      <c r="DG813">
        <f>IF($GI813&gt;=2,INDEX($DC:$DC,$GH813+2),"")</f>
      </c>
      <c r="DH813">
        <f>IF($GI813&gt;=3,INDEX($DC:$DC,$GH813+3),"")</f>
      </c>
      <c r="DI813">
        <f>IF($GI813&gt;=4,INDEX($DC:$DC,$GH813+4),"")</f>
      </c>
      <c r="DJ813">
        <f>IF($GI813&gt;=5,INDEX($DC:$DC,$GH813+5),"")</f>
      </c>
      <c r="DK813">
        <f>IF($GI813&gt;=6,INDEX($DC:$DC,$GH813+6),"")</f>
      </c>
      <c r="DL813">
        <f>IF($GI813&gt;=7,INDEX($DC:$DC,$GH813+7),"")</f>
      </c>
      <c r="DM813">
        <f>IF($GI813&gt;=8,INDEX($DC:$DC,$GH813+8),"")</f>
      </c>
      <c r="DN813">
        <f>IF($GI813&gt;=9,INDEX($DC:$DC,$GH813+9),"")</f>
      </c>
      <c r="DO813">
        <f>IF($GI813&gt;=10,INDEX($DC:$DC,$GH813+10),"")</f>
      </c>
      <c r="DP813">
        <f>IF($GI813&gt;=11,INDEX($DC:$DC,$GH813+11),"")</f>
      </c>
      <c r="DQ813">
        <f>IF($GI813&gt;=12,INDEX($DC:$DC,$GH813+12),"")</f>
      </c>
      <c r="DR813">
        <f>IF($GI813&gt;=13,INDEX($DC:$DC,$GH813+13),"")</f>
      </c>
      <c r="DS813">
        <f>IF($GI813&gt;=14,INDEX($DC:$DC,$GH813+14),"")</f>
      </c>
      <c r="DT813">
        <f>IF($GI813&gt;=15,INDEX($DC:$DC,$GH813+15),"")</f>
      </c>
      <c r="DU813">
        <f>IF($GI813&gt;=16,INDEX($DC:$DC,$GH813+16),"")</f>
      </c>
      <c r="DV813">
        <f>IF($GI813&gt;=17,INDEX($DC:$DC,$GH813+17),"")</f>
      </c>
      <c r="DW813">
        <f>IF($GI813&gt;=18,INDEX($DC:$DC,$GH813+18),"")</f>
      </c>
      <c r="DX813">
        <f>IF($GI813&gt;=19,INDEX($DC:$DC,$GH813+19),"")</f>
      </c>
      <c r="DY813">
        <f>IF($GI813&gt;=20,INDEX($DC:$DC,$GH813+20),"")</f>
      </c>
      <c r="DZ813">
        <f>IF($GI813&gt;=21,INDEX($DC:$DC,$GH813+21),"")</f>
      </c>
      <c r="EA813">
        <f>IF($GI813&gt;=22,INDEX($DC:$DC,$GH813+22),"")</f>
      </c>
      <c r="EB813">
        <f>IF($GI813&gt;=23,INDEX($DC:$DC,$GH813+23),"")</f>
      </c>
      <c r="EC813">
        <f>IF($GI813&gt;=24,INDEX($DC:$DC,$GH813+24),"")</f>
      </c>
      <c r="ED813">
        <f>IF($GI813&gt;=25,INDEX($DC:$DC,$GH813+25),"")</f>
      </c>
      <c r="EE813">
        <f>IF($GI813&gt;=26,INDEX($DC:$DC,$GH813+26),"")</f>
      </c>
      <c r="EF813">
        <f>IF($GI813&gt;=27,INDEX($DC:$DC,$GH813+27),"")</f>
      </c>
      <c r="EG813">
        <f>IF($GI813&gt;=28,INDEX($DC:$DC,$GH813+28),"")</f>
      </c>
      <c r="EH813">
        <f>IF($GI813&gt;=29,INDEX($DC:$DC,$GH813+29),"")</f>
      </c>
      <c r="EI813">
        <f>IF($GI813&gt;=30,INDEX($DC:$DC,$GH813+30),"")</f>
      </c>
      <c r="EJ813">
        <f>IF($GI813&gt;=31,INDEX($DC:$DC,$GH813+31),"")</f>
      </c>
      <c r="EK813">
        <f>IF($GI813&gt;=32,INDEX($DC:$DC,$GH813+32),"")</f>
      </c>
      <c r="EL813">
        <f>IF($GI813&gt;=33,INDEX($DC:$DC,$GH813+33),"")</f>
      </c>
      <c r="EM813">
        <f>IF($GI813&gt;=34,INDEX($DC:$DC,$GH813+34),"")</f>
      </c>
      <c r="EN813">
        <f>IF($GI813&gt;=35,INDEX($DC:$DC,$GH813+35),"")</f>
      </c>
      <c r="EO813">
        <f>IF($GI813&gt;=36,INDEX($DC:$DC,$GH813+36),"")</f>
      </c>
      <c r="EP813">
        <f>IF($GI813&gt;=37,INDEX($DC:$DC,$GH813+37),"")</f>
      </c>
      <c r="EQ813">
        <f>IF($GI813&gt;=38,INDEX($DC:$DC,$GH813+38),"")</f>
      </c>
      <c r="ER813">
        <f>IF($GI813&gt;=39,INDEX($DC:$DC,$GH813+39),"")</f>
      </c>
      <c r="ES813">
        <f>IF($GI813&gt;=40,INDEX($DC:$DC,$GH813+40),"")</f>
      </c>
      <c r="ET813">
        <f>IF($GI813&gt;=1,INDEX($DD:$DD,$GH813+1),"")</f>
      </c>
      <c r="EU813">
        <f>IF($GI813&gt;=2,INDEX($DD:$DD,$GH813+2),"")</f>
      </c>
      <c r="EV813">
        <f>IF($GI813&gt;=3,INDEX($DD:$DD,$GH813+3),"")</f>
      </c>
      <c r="EW813">
        <f>IF($GI813&gt;=4,INDEX($DD:$DD,$GH813+4),"")</f>
      </c>
      <c r="EX813">
        <f>IF($GI813&gt;=5,INDEX($DD:$DD,$GH813+5),"")</f>
      </c>
      <c r="EY813">
        <f>IF($GI813&gt;=6,INDEX($DD:$DD,$GH813+6),"")</f>
      </c>
      <c r="EZ813">
        <f>IF($GI813&gt;=7,INDEX($DD:$DD,$GH813+7),"")</f>
      </c>
      <c r="FA813">
        <f>IF($GI813&gt;=8,INDEX($DD:$DD,$GH813+8),"")</f>
      </c>
      <c r="FB813">
        <f>IF($GI813&gt;=9,INDEX($DD:$DD,$GH813+9),"")</f>
      </c>
      <c r="FC813">
        <f>IF($GI813&gt;=10,INDEX($DD:$DD,$GH813+10),"")</f>
      </c>
      <c r="FD813">
        <f>IF($GI813&gt;=11,INDEX($DD:$DD,$GH813+11),"")</f>
      </c>
      <c r="FE813">
        <f>IF($GI813&gt;=12,INDEX($DD:$DD,$GH813+12),"")</f>
      </c>
      <c r="FF813">
        <f>IF($GI813&gt;=13,INDEX($DD:$DD,$GH813+13),"")</f>
      </c>
      <c r="FG813">
        <f>IF($GI813&gt;=14,INDEX($DD:$DD,$GH813+14),"")</f>
      </c>
      <c r="FH813">
        <f>IF($GI813&gt;=15,INDEX($DD:$DD,$GH813+15),"")</f>
      </c>
      <c r="FI813">
        <f>IF($GI813&gt;=16,INDEX($DD:$DD,$GH813+16),"")</f>
      </c>
      <c r="FJ813">
        <f>IF($GI813&gt;=17,INDEX($DD:$DD,$GH813+17),"")</f>
      </c>
      <c r="FK813">
        <f>IF($GI813&gt;=18,INDEX($DD:$DD,$GH813+18),"")</f>
      </c>
      <c r="FL813">
        <f>IF($GI813&gt;=19,INDEX($DD:$DD,$GH813+19),"")</f>
      </c>
      <c r="FM813">
        <f>IF($GI813&gt;=20,INDEX($DD:$DD,$GH813+20),"")</f>
      </c>
      <c r="FN813">
        <f>IF($GI813&gt;=21,INDEX($DD:$DD,$GH813+21),"")</f>
      </c>
      <c r="FO813">
        <f>IF($GI813&gt;=22,INDEX($DD:$DD,$GH813+22),"")</f>
      </c>
      <c r="FP813">
        <f>IF($GI813&gt;=23,INDEX($DD:$DD,$GH813+23),"")</f>
      </c>
      <c r="FQ813">
        <f>IF($GI813&gt;=24,INDEX($DD:$DD,$GH813+24),"")</f>
      </c>
      <c r="FR813">
        <f>IF($GI813&gt;=25,INDEX($DD:$DD,$GH813+25),"")</f>
      </c>
      <c r="FS813">
        <f>IF($GI813&gt;=26,INDEX($DD:$DD,$GH813+26),"")</f>
      </c>
      <c r="FT813">
        <f>IF($GI813&gt;=27,INDEX($DD:$DD,$GH813+27),"")</f>
      </c>
      <c r="FU813">
        <f>IF($GI813&gt;=28,INDEX($DD:$DD,$GH813+28),"")</f>
      </c>
      <c r="FV813">
        <f>IF($GI813&gt;=29,INDEX($DD:$DD,$GH813+29),"")</f>
      </c>
      <c r="FW813">
        <f>IF($GI813&gt;=30,INDEX($DD:$DD,$GH813+30),"")</f>
      </c>
      <c r="FX813">
        <f>IF($GI813&gt;=31,INDEX($DD:$DD,$GH813+31),"")</f>
      </c>
      <c r="FY813">
        <f>IF($GI813&gt;=32,INDEX($DD:$DD,$GH813+32),"")</f>
      </c>
      <c r="FZ813">
        <f>IF($GI813&gt;=33,INDEX($DD:$DD,$GH813+33),"")</f>
      </c>
      <c r="GA813">
        <f>IF($GI813&gt;=34,INDEX($DD:$DD,$GH813+34),"")</f>
      </c>
      <c r="GB813">
        <f>IF($GI813&gt;=35,INDEX($DD:$DD,$GH813+35),"")</f>
      </c>
      <c r="GC813">
        <f>IF($GI813&gt;=36,INDEX($DD:$DD,$GH813+36),"")</f>
      </c>
      <c r="GD813">
        <f>IF($GI813&gt;=37,INDEX($DD:$DD,$GH813+37),"")</f>
      </c>
      <c r="GE813">
        <f>IF($GI813&gt;=38,INDEX($DD:$DD,$GH813+38),"")</f>
      </c>
      <c r="GF813">
        <f>IF($GI813&gt;=39,INDEX($DD:$DD,$GH813+39),"")</f>
      </c>
      <c r="GG813">
        <f>IF($GI813&gt;=40,INDEX($DD:$DD,$GH813+40),"")</f>
      </c>
      <c r="GH813">
        <f>IFERROR(MATCH($DB813,$DC$2:$DC$148,0)+1,0)</f>
      </c>
      <c r="GI813">
        <f>IFERROR(INDEX($DE$2:$DE$148,MATCH($DB813,$DC$2:$DC$148,0)),0)</f>
      </c>
      <c r="GJ813">
        <f>IFERROR(MATCH($S813,$DF$813:$ES$813,0),0)</f>
      </c>
      <c r="GK813">
        <f>IF($GJ813&gt;0,INDEX($ET$813:$GG$813,$GJ813),"")</f>
      </c>
      <c r="GN813">
        <f>IF($IW813&gt;=1,INDEX($GL:$GL,$IV813+1),"")</f>
      </c>
      <c r="GO813">
        <f>IF($IW813&gt;=2,INDEX($GL:$GL,$IV813+2),"")</f>
      </c>
      <c r="GP813">
        <f>IF($IW813&gt;=3,INDEX($GL:$GL,$IV813+3),"")</f>
      </c>
      <c r="GQ813">
        <f>IF($IW813&gt;=4,INDEX($GL:$GL,$IV813+4),"")</f>
      </c>
      <c r="GR813">
        <f>IF($IW813&gt;=5,INDEX($GL:$GL,$IV813+5),"")</f>
      </c>
      <c r="GS813">
        <f>IF($IW813&gt;=6,INDEX($GL:$GL,$IV813+6),"")</f>
      </c>
      <c r="GT813">
        <f>IF($IW813&gt;=7,INDEX($GL:$GL,$IV813+7),"")</f>
      </c>
      <c r="GU813">
        <f>IF($IW813&gt;=8,INDEX($GL:$GL,$IV813+8),"")</f>
      </c>
      <c r="GV813">
        <f>IF($IW813&gt;=9,INDEX($GL:$GL,$IV813+9),"")</f>
      </c>
      <c r="GW813">
        <f>IF($IW813&gt;=10,INDEX($GL:$GL,$IV813+10),"")</f>
      </c>
      <c r="GX813">
        <f>IF($IW813&gt;=11,INDEX($GL:$GL,$IV813+11),"")</f>
      </c>
      <c r="GY813">
        <f>IF($IW813&gt;=12,INDEX($GL:$GL,$IV813+12),"")</f>
      </c>
      <c r="GZ813">
        <f>IF($IW813&gt;=13,INDEX($GL:$GL,$IV813+13),"")</f>
      </c>
      <c r="HA813">
        <f>IF($IW813&gt;=14,INDEX($GL:$GL,$IV813+14),"")</f>
      </c>
      <c r="HB813">
        <f>IF($IW813&gt;=15,INDEX($GL:$GL,$IV813+15),"")</f>
      </c>
      <c r="HC813">
        <f>IF($IW813&gt;=16,INDEX($GL:$GL,$IV813+16),"")</f>
      </c>
      <c r="HD813">
        <f>IF($IW813&gt;=17,INDEX($GL:$GL,$IV813+17),"")</f>
      </c>
      <c r="HE813">
        <f>IF($IW813&gt;=18,INDEX($GL:$GL,$IV813+18),"")</f>
      </c>
      <c r="HF813">
        <f>IF($IW813&gt;=19,INDEX($GL:$GL,$IV813+19),"")</f>
      </c>
      <c r="HG813">
        <f>IF($IW813&gt;=20,INDEX($GL:$GL,$IV813+20),"")</f>
      </c>
      <c r="HH813">
        <f>IF($IW813&gt;=21,INDEX($GL:$GL,$IV813+21),"")</f>
      </c>
      <c r="HI813">
        <f>IF($IW813&gt;=22,INDEX($GL:$GL,$IV813+22),"")</f>
      </c>
      <c r="HJ813">
        <f>IF($IW813&gt;=23,INDEX($GL:$GL,$IV813+23),"")</f>
      </c>
      <c r="HK813">
        <f>IF($IW813&gt;=24,INDEX($GL:$GL,$IV813+24),"")</f>
      </c>
      <c r="HL813">
        <f>IF($IW813&gt;=25,INDEX($GL:$GL,$IV813+25),"")</f>
      </c>
      <c r="HM813">
        <f>IF($IW813&gt;=26,INDEX($GL:$GL,$IV813+26),"")</f>
      </c>
      <c r="HN813">
        <f>IF($IW813&gt;=27,INDEX($GL:$GL,$IV813+27),"")</f>
      </c>
      <c r="HO813">
        <f>IF($IW813&gt;=28,INDEX($GL:$GL,$IV813+28),"")</f>
      </c>
      <c r="HP813">
        <f>IF($IW813&gt;=29,INDEX($GL:$GL,$IV813+29),"")</f>
      </c>
      <c r="HQ813">
        <f>IF($IW813&gt;=30,INDEX($GL:$GL,$IV813+30),"")</f>
      </c>
      <c r="HR813">
        <f>IF($IW813&gt;=31,INDEX($GL:$GL,$IV813+31),"")</f>
      </c>
      <c r="HS813">
        <f>IF($IW813&gt;=32,INDEX($GL:$GL,$IV813+32),"")</f>
      </c>
      <c r="HT813">
        <f>IF($IW813&gt;=33,INDEX($GL:$GL,$IV813+33),"")</f>
      </c>
      <c r="HU813">
        <f>IF($IW813&gt;=34,INDEX($GL:$GL,$IV813+34),"")</f>
      </c>
      <c r="HV813">
        <f>IF($IW813&gt;=35,INDEX($GL:$GL,$IV813+35),"")</f>
      </c>
      <c r="HW813">
        <f>IF($IW813&gt;=36,INDEX($GL:$GL,$IV813+36),"")</f>
      </c>
      <c r="HX813">
        <f>IF($IW813&gt;=37,INDEX($GL:$GL,$IV813+37),"")</f>
      </c>
      <c r="HY813">
        <f>IF($IW813&gt;=38,INDEX($GL:$GL,$IV813+38),"")</f>
      </c>
      <c r="HZ813">
        <f>IF($IW813&gt;=39,INDEX($GL:$GL,$IV813+39),"")</f>
      </c>
      <c r="IA813">
        <f>IF($IW813&gt;=40,INDEX($GL:$GL,$IV813+40),"")</f>
      </c>
      <c r="IB813">
        <f>IF($IW813&gt;=41,INDEX($GL:$GL,$IV813+41),"")</f>
      </c>
      <c r="IC813">
        <f>IF($IW813&gt;=42,INDEX($GL:$GL,$IV813+42),"")</f>
      </c>
      <c r="ID813">
        <f>IF($IW813&gt;=43,INDEX($GL:$GL,$IV813+43),"")</f>
      </c>
      <c r="IE813">
        <f>IF($IW813&gt;=44,INDEX($GL:$GL,$IV813+44),"")</f>
      </c>
      <c r="IF813">
        <f>IF($IW813&gt;=45,INDEX($GL:$GL,$IV813+45),"")</f>
      </c>
      <c r="IG813">
        <f>IF($IW813&gt;=46,INDEX($GL:$GL,$IV813+46),"")</f>
      </c>
      <c r="IH813">
        <f>IF($IW813&gt;=47,INDEX($GL:$GL,$IV813+47),"")</f>
      </c>
      <c r="II813">
        <f>IF($IW813&gt;=48,INDEX($GL:$GL,$IV813+48),"")</f>
      </c>
      <c r="IJ813">
        <f>IF($IW813&gt;=49,INDEX($GL:$GL,$IV813+49),"")</f>
      </c>
      <c r="IK813">
        <f>IF($IW813&gt;=50,INDEX($GL:$GL,$IV813+50),"")</f>
      </c>
      <c r="IL813">
        <f>IF($IW813&gt;=51,INDEX($GL:$GL,$IV813+51),"")</f>
      </c>
      <c r="IM813">
        <f>IF($IW813&gt;=52,INDEX($GL:$GL,$IV813+52),"")</f>
      </c>
      <c r="IN813">
        <f>IF($IW813&gt;=53,INDEX($GL:$GL,$IV813+53),"")</f>
      </c>
      <c r="IO813">
        <f>IF($IW813&gt;=54,INDEX($GL:$GL,$IV813+54),"")</f>
      </c>
      <c r="IP813">
        <f>IF($IW813&gt;=55,INDEX($GL:$GL,$IV813+55),"")</f>
      </c>
      <c r="IQ813">
        <f>IF($IW813&gt;=56,INDEX($GL:$GL,$IV813+56),"")</f>
      </c>
      <c r="IR813">
        <f>IF($IW813&gt;=57,INDEX($GL:$GL,$IV813+57),"")</f>
      </c>
      <c r="IS813">
        <f>IF($IW813&gt;=58,INDEX($GL:$GL,$IV813+58),"")</f>
      </c>
      <c r="IT813">
        <f>IF($IW813&gt;=59,INDEX($GL:$GL,$IV813+59),"")</f>
      </c>
      <c r="IU813">
        <f>IF($IW813&gt;=60,INDEX($GL:$GL,$IV813+60),"")</f>
      </c>
      <c r="IV813">
        <f>IFERROR(MATCH($GK813,$GL$2:$GL$324,0)+1,0)</f>
      </c>
      <c r="IW813">
        <f>IFERROR(INDEX($GM$2:$GM$324,MATCH($GK813,$GL$2:$GL$324,0)),0)</f>
      </c>
      <c r="IX813" t="s">
        <v>34</v>
      </c>
      <c r="IY813" t="s">
        <v>34</v>
      </c>
    </row>
    <row r="814" spans="1:259" x14ac:dyDescent="0.25">
      <c r="K814">
        <f>IF(OR($N814="",$J814=""),"",IFERROR($N814/$J814,0))</f>
      </c>
      <c r="L814">
        <f>IF($N814="","",
SUM($M814,$O814,$T814,$P814,$R814)*
(1-IF($U814="",0,VALUE($U814)/100)))</f>
      </c>
      <c r="M814">
        <f>IF($N814="","",$N814)</f>
      </c>
      <c r="O814">
        <f>IF($N814="","",
IF($H814="","",
IF(ISNUMBER(SEARCH("exempt",LOWER($H814))),0,
$N814*(VALUE(SUBSTITUTE($H814,"%",""))/100))))</f>
      </c>
      <c r="V814">
        <f>IFERROR(IF(FIND(" - ",$E814)&gt;0,MID($E814,FIND(" - ",$E814)+3,LEN($E814)),""),"")</f>
      </c>
      <c r="AE814" t="s">
        <v>1395</v>
      </c>
      <c r="AJ814">
        <f>IFERROR(LEFT($E814,FIND(" - ",$E814)-1),$E814)</f>
      </c>
      <c r="AM814">
        <f>IF($CB814&gt;=1,INDEX($AK:$AK,$CA814+1),"")</f>
      </c>
      <c r="AN814">
        <f>IF($CB814&gt;=2,INDEX($AK:$AK,$CA814+2),"")</f>
      </c>
      <c r="AO814">
        <f>IF($CB814&gt;=3,INDEX($AK:$AK,$CA814+3),"")</f>
      </c>
      <c r="AP814">
        <f>IF($CB814&gt;=4,INDEX($AK:$AK,$CA814+4),"")</f>
      </c>
      <c r="AQ814">
        <f>IF($CB814&gt;=5,INDEX($AK:$AK,$CA814+5),"")</f>
      </c>
      <c r="AR814">
        <f>IF($CB814&gt;=6,INDEX($AK:$AK,$CA814+6),"")</f>
      </c>
      <c r="AS814">
        <f>IF($CB814&gt;=7,INDEX($AK:$AK,$CA814+7),"")</f>
      </c>
      <c r="AT814">
        <f>IF($CB814&gt;=8,INDEX($AK:$AK,$CA814+8),"")</f>
      </c>
      <c r="AU814">
        <f>IF($CB814&gt;=9,INDEX($AK:$AK,$CA814+9),"")</f>
      </c>
      <c r="AV814">
        <f>IF($CB814&gt;=10,INDEX($AK:$AK,$CA814+10),"")</f>
      </c>
      <c r="AW814">
        <f>IF($CB814&gt;=11,INDEX($AK:$AK,$CA814+11),"")</f>
      </c>
      <c r="AX814">
        <f>IF($CB814&gt;=12,INDEX($AK:$AK,$CA814+12),"")</f>
      </c>
      <c r="AY814">
        <f>IF($CB814&gt;=13,INDEX($AK:$AK,$CA814+13),"")</f>
      </c>
      <c r="AZ814">
        <f>IF($CB814&gt;=14,INDEX($AK:$AK,$CA814+14),"")</f>
      </c>
      <c r="BA814">
        <f>IF($CB814&gt;=15,INDEX($AK:$AK,$CA814+15),"")</f>
      </c>
      <c r="BB814">
        <f>IF($CB814&gt;=16,INDEX($AK:$AK,$CA814+16),"")</f>
      </c>
      <c r="BC814">
        <f>IF($CB814&gt;=17,INDEX($AK:$AK,$CA814+17),"")</f>
      </c>
      <c r="BD814">
        <f>IF($CB814&gt;=18,INDEX($AK:$AK,$CA814+18),"")</f>
      </c>
      <c r="BE814">
        <f>IF($CB814&gt;=19,INDEX($AK:$AK,$CA814+19),"")</f>
      </c>
      <c r="BF814">
        <f>IF($CB814&gt;=20,INDEX($AK:$AK,$CA814+20),"")</f>
      </c>
      <c r="BG814">
        <f>IF($CB814&gt;=21,INDEX($AK:$AK,$CA814+21),"")</f>
      </c>
      <c r="BH814">
        <f>IF($CB814&gt;=22,INDEX($AK:$AK,$CA814+22),"")</f>
      </c>
      <c r="BI814">
        <f>IF($CB814&gt;=23,INDEX($AK:$AK,$CA814+23),"")</f>
      </c>
      <c r="BJ814">
        <f>IF($CB814&gt;=24,INDEX($AK:$AK,$CA814+24),"")</f>
      </c>
      <c r="BK814">
        <f>IF($CB814&gt;=25,INDEX($AK:$AK,$CA814+25),"")</f>
      </c>
      <c r="BL814">
        <f>IF($CB814&gt;=26,INDEX($AK:$AK,$CA814+26),"")</f>
      </c>
      <c r="BM814">
        <f>IF($CB814&gt;=27,INDEX($AK:$AK,$CA814+27),"")</f>
      </c>
      <c r="BN814">
        <f>IF($CB814&gt;=28,INDEX($AK:$AK,$CA814+28),"")</f>
      </c>
      <c r="BO814">
        <f>IF($CB814&gt;=29,INDEX($AK:$AK,$CA814+29),"")</f>
      </c>
      <c r="BP814">
        <f>IF($CB814&gt;=30,INDEX($AK:$AK,$CA814+30),"")</f>
      </c>
      <c r="BQ814">
        <f>IF($CB814&gt;=31,INDEX($AK:$AK,$CA814+31),"")</f>
      </c>
      <c r="BR814">
        <f>IF($CB814&gt;=32,INDEX($AK:$AK,$CA814+32),"")</f>
      </c>
      <c r="BS814">
        <f>IF($CB814&gt;=33,INDEX($AK:$AK,$CA814+33),"")</f>
      </c>
      <c r="BT814">
        <f>IF($CB814&gt;=34,INDEX($AK:$AK,$CA814+34),"")</f>
      </c>
      <c r="BU814">
        <f>IF($CB814&gt;=35,INDEX($AK:$AK,$CA814+35),"")</f>
      </c>
      <c r="BV814">
        <f>IF($CB814&gt;=36,INDEX($AK:$AK,$CA814+36),"")</f>
      </c>
      <c r="BW814">
        <f>IF($CB814&gt;=37,INDEX($AK:$AK,$CA814+37),"")</f>
      </c>
      <c r="BX814">
        <f>IF($CB814&gt;=38,INDEX($AK:$AK,$CA814+38),"")</f>
      </c>
      <c r="BY814">
        <f>IF($CB814&gt;=39,INDEX($AK:$AK,$CA814+39),"")</f>
      </c>
      <c r="BZ814">
        <f>IF($CB814&gt;=40,INDEX($AK:$AK,$CA814+40),"")</f>
      </c>
      <c r="CA814">
        <f>IFERROR(MATCH($AJ814,$AK$2:$AK$134,0)+1,0)</f>
      </c>
      <c r="CB814">
        <f>IFERROR(INDEX($AL$2:$AL$134,MATCH($AJ814,$AK$2:$AK$134,0)),0)</f>
      </c>
      <c r="CC814">
        <f>IFERROR(LEFT($F814,FIND(" - ",$F814)-1),$F814)</f>
      </c>
      <c r="CF814">
        <f>IF($DA814&gt;=1,INDEX($CD:$CD,$CZ814+1),"")</f>
      </c>
      <c r="CG814">
        <f>IF($DA814&gt;=2,INDEX($CD:$CD,$CZ814+2),"")</f>
      </c>
      <c r="CH814">
        <f>IF($DA814&gt;=3,INDEX($CD:$CD,$CZ814+3),"")</f>
      </c>
      <c r="CI814">
        <f>IF($DA814&gt;=4,INDEX($CD:$CD,$CZ814+4),"")</f>
      </c>
      <c r="CJ814">
        <f>IF($DA814&gt;=5,INDEX($CD:$CD,$CZ814+5),"")</f>
      </c>
      <c r="CK814">
        <f>IF($DA814&gt;=6,INDEX($CD:$CD,$CZ814+6),"")</f>
      </c>
      <c r="CL814">
        <f>IF($DA814&gt;=7,INDEX($CD:$CD,$CZ814+7),"")</f>
      </c>
      <c r="CM814">
        <f>IF($DA814&gt;=8,INDEX($CD:$CD,$CZ814+8),"")</f>
      </c>
      <c r="CN814">
        <f>IF($DA814&gt;=9,INDEX($CD:$CD,$CZ814+9),"")</f>
      </c>
      <c r="CO814">
        <f>IF($DA814&gt;=10,INDEX($CD:$CD,$CZ814+10),"")</f>
      </c>
      <c r="CP814">
        <f>IF($DA814&gt;=11,INDEX($CD:$CD,$CZ814+11),"")</f>
      </c>
      <c r="CQ814">
        <f>IF($DA814&gt;=12,INDEX($CD:$CD,$CZ814+12),"")</f>
      </c>
      <c r="CR814">
        <f>IF($DA814&gt;=13,INDEX($CD:$CD,$CZ814+13),"")</f>
      </c>
      <c r="CS814">
        <f>IF($DA814&gt;=14,INDEX($CD:$CD,$CZ814+14),"")</f>
      </c>
      <c r="CT814">
        <f>IF($DA814&gt;=15,INDEX($CD:$CD,$CZ814+15),"")</f>
      </c>
      <c r="CU814">
        <f>IF($DA814&gt;=16,INDEX($CD:$CD,$CZ814+16),"")</f>
      </c>
      <c r="CV814">
        <f>IF($DA814&gt;=17,INDEX($CD:$CD,$CZ814+17),"")</f>
      </c>
      <c r="CW814">
        <f>IF($DA814&gt;=18,INDEX($CD:$CD,$CZ814+18),"")</f>
      </c>
      <c r="CX814">
        <f>IF($DA814&gt;=19,INDEX($CD:$CD,$CZ814+19),"")</f>
      </c>
      <c r="CY814">
        <f>IF($DA814&gt;=20,INDEX($CD:$CD,$CZ814+20),"")</f>
      </c>
      <c r="CZ814">
        <f>IFERROR(MATCH($CC814,$CD$2:$CD$263,0)+1,0)</f>
      </c>
      <c r="DA814">
        <f>IFERROR(INDEX($CE$2:$CE$263,MATCH($CC814,$CD$2:$CD$263,0)),0)</f>
      </c>
      <c r="DB814">
        <f>IFERROR(INDEX($AI:$AI,MATCH($H814,$AH:$AH,0))&amp;"","")</f>
      </c>
      <c r="DF814">
        <f>IF($GI814&gt;=1,INDEX($DC:$DC,$GH814+1),"")</f>
      </c>
      <c r="DG814">
        <f>IF($GI814&gt;=2,INDEX($DC:$DC,$GH814+2),"")</f>
      </c>
      <c r="DH814">
        <f>IF($GI814&gt;=3,INDEX($DC:$DC,$GH814+3),"")</f>
      </c>
      <c r="DI814">
        <f>IF($GI814&gt;=4,INDEX($DC:$DC,$GH814+4),"")</f>
      </c>
      <c r="DJ814">
        <f>IF($GI814&gt;=5,INDEX($DC:$DC,$GH814+5),"")</f>
      </c>
      <c r="DK814">
        <f>IF($GI814&gt;=6,INDEX($DC:$DC,$GH814+6),"")</f>
      </c>
      <c r="DL814">
        <f>IF($GI814&gt;=7,INDEX($DC:$DC,$GH814+7),"")</f>
      </c>
      <c r="DM814">
        <f>IF($GI814&gt;=8,INDEX($DC:$DC,$GH814+8),"")</f>
      </c>
      <c r="DN814">
        <f>IF($GI814&gt;=9,INDEX($DC:$DC,$GH814+9),"")</f>
      </c>
      <c r="DO814">
        <f>IF($GI814&gt;=10,INDEX($DC:$DC,$GH814+10),"")</f>
      </c>
      <c r="DP814">
        <f>IF($GI814&gt;=11,INDEX($DC:$DC,$GH814+11),"")</f>
      </c>
      <c r="DQ814">
        <f>IF($GI814&gt;=12,INDEX($DC:$DC,$GH814+12),"")</f>
      </c>
      <c r="DR814">
        <f>IF($GI814&gt;=13,INDEX($DC:$DC,$GH814+13),"")</f>
      </c>
      <c r="DS814">
        <f>IF($GI814&gt;=14,INDEX($DC:$DC,$GH814+14),"")</f>
      </c>
      <c r="DT814">
        <f>IF($GI814&gt;=15,INDEX($DC:$DC,$GH814+15),"")</f>
      </c>
      <c r="DU814">
        <f>IF($GI814&gt;=16,INDEX($DC:$DC,$GH814+16),"")</f>
      </c>
      <c r="DV814">
        <f>IF($GI814&gt;=17,INDEX($DC:$DC,$GH814+17),"")</f>
      </c>
      <c r="DW814">
        <f>IF($GI814&gt;=18,INDEX($DC:$DC,$GH814+18),"")</f>
      </c>
      <c r="DX814">
        <f>IF($GI814&gt;=19,INDEX($DC:$DC,$GH814+19),"")</f>
      </c>
      <c r="DY814">
        <f>IF($GI814&gt;=20,INDEX($DC:$DC,$GH814+20),"")</f>
      </c>
      <c r="DZ814">
        <f>IF($GI814&gt;=21,INDEX($DC:$DC,$GH814+21),"")</f>
      </c>
      <c r="EA814">
        <f>IF($GI814&gt;=22,INDEX($DC:$DC,$GH814+22),"")</f>
      </c>
      <c r="EB814">
        <f>IF($GI814&gt;=23,INDEX($DC:$DC,$GH814+23),"")</f>
      </c>
      <c r="EC814">
        <f>IF($GI814&gt;=24,INDEX($DC:$DC,$GH814+24),"")</f>
      </c>
      <c r="ED814">
        <f>IF($GI814&gt;=25,INDEX($DC:$DC,$GH814+25),"")</f>
      </c>
      <c r="EE814">
        <f>IF($GI814&gt;=26,INDEX($DC:$DC,$GH814+26),"")</f>
      </c>
      <c r="EF814">
        <f>IF($GI814&gt;=27,INDEX($DC:$DC,$GH814+27),"")</f>
      </c>
      <c r="EG814">
        <f>IF($GI814&gt;=28,INDEX($DC:$DC,$GH814+28),"")</f>
      </c>
      <c r="EH814">
        <f>IF($GI814&gt;=29,INDEX($DC:$DC,$GH814+29),"")</f>
      </c>
      <c r="EI814">
        <f>IF($GI814&gt;=30,INDEX($DC:$DC,$GH814+30),"")</f>
      </c>
      <c r="EJ814">
        <f>IF($GI814&gt;=31,INDEX($DC:$DC,$GH814+31),"")</f>
      </c>
      <c r="EK814">
        <f>IF($GI814&gt;=32,INDEX($DC:$DC,$GH814+32),"")</f>
      </c>
      <c r="EL814">
        <f>IF($GI814&gt;=33,INDEX($DC:$DC,$GH814+33),"")</f>
      </c>
      <c r="EM814">
        <f>IF($GI814&gt;=34,INDEX($DC:$DC,$GH814+34),"")</f>
      </c>
      <c r="EN814">
        <f>IF($GI814&gt;=35,INDEX($DC:$DC,$GH814+35),"")</f>
      </c>
      <c r="EO814">
        <f>IF($GI814&gt;=36,INDEX($DC:$DC,$GH814+36),"")</f>
      </c>
      <c r="EP814">
        <f>IF($GI814&gt;=37,INDEX($DC:$DC,$GH814+37),"")</f>
      </c>
      <c r="EQ814">
        <f>IF($GI814&gt;=38,INDEX($DC:$DC,$GH814+38),"")</f>
      </c>
      <c r="ER814">
        <f>IF($GI814&gt;=39,INDEX($DC:$DC,$GH814+39),"")</f>
      </c>
      <c r="ES814">
        <f>IF($GI814&gt;=40,INDEX($DC:$DC,$GH814+40),"")</f>
      </c>
      <c r="ET814">
        <f>IF($GI814&gt;=1,INDEX($DD:$DD,$GH814+1),"")</f>
      </c>
      <c r="EU814">
        <f>IF($GI814&gt;=2,INDEX($DD:$DD,$GH814+2),"")</f>
      </c>
      <c r="EV814">
        <f>IF($GI814&gt;=3,INDEX($DD:$DD,$GH814+3),"")</f>
      </c>
      <c r="EW814">
        <f>IF($GI814&gt;=4,INDEX($DD:$DD,$GH814+4),"")</f>
      </c>
      <c r="EX814">
        <f>IF($GI814&gt;=5,INDEX($DD:$DD,$GH814+5),"")</f>
      </c>
      <c r="EY814">
        <f>IF($GI814&gt;=6,INDEX($DD:$DD,$GH814+6),"")</f>
      </c>
      <c r="EZ814">
        <f>IF($GI814&gt;=7,INDEX($DD:$DD,$GH814+7),"")</f>
      </c>
      <c r="FA814">
        <f>IF($GI814&gt;=8,INDEX($DD:$DD,$GH814+8),"")</f>
      </c>
      <c r="FB814">
        <f>IF($GI814&gt;=9,INDEX($DD:$DD,$GH814+9),"")</f>
      </c>
      <c r="FC814">
        <f>IF($GI814&gt;=10,INDEX($DD:$DD,$GH814+10),"")</f>
      </c>
      <c r="FD814">
        <f>IF($GI814&gt;=11,INDEX($DD:$DD,$GH814+11),"")</f>
      </c>
      <c r="FE814">
        <f>IF($GI814&gt;=12,INDEX($DD:$DD,$GH814+12),"")</f>
      </c>
      <c r="FF814">
        <f>IF($GI814&gt;=13,INDEX($DD:$DD,$GH814+13),"")</f>
      </c>
      <c r="FG814">
        <f>IF($GI814&gt;=14,INDEX($DD:$DD,$GH814+14),"")</f>
      </c>
      <c r="FH814">
        <f>IF($GI814&gt;=15,INDEX($DD:$DD,$GH814+15),"")</f>
      </c>
      <c r="FI814">
        <f>IF($GI814&gt;=16,INDEX($DD:$DD,$GH814+16),"")</f>
      </c>
      <c r="FJ814">
        <f>IF($GI814&gt;=17,INDEX($DD:$DD,$GH814+17),"")</f>
      </c>
      <c r="FK814">
        <f>IF($GI814&gt;=18,INDEX($DD:$DD,$GH814+18),"")</f>
      </c>
      <c r="FL814">
        <f>IF($GI814&gt;=19,INDEX($DD:$DD,$GH814+19),"")</f>
      </c>
      <c r="FM814">
        <f>IF($GI814&gt;=20,INDEX($DD:$DD,$GH814+20),"")</f>
      </c>
      <c r="FN814">
        <f>IF($GI814&gt;=21,INDEX($DD:$DD,$GH814+21),"")</f>
      </c>
      <c r="FO814">
        <f>IF($GI814&gt;=22,INDEX($DD:$DD,$GH814+22),"")</f>
      </c>
      <c r="FP814">
        <f>IF($GI814&gt;=23,INDEX($DD:$DD,$GH814+23),"")</f>
      </c>
      <c r="FQ814">
        <f>IF($GI814&gt;=24,INDEX($DD:$DD,$GH814+24),"")</f>
      </c>
      <c r="FR814">
        <f>IF($GI814&gt;=25,INDEX($DD:$DD,$GH814+25),"")</f>
      </c>
      <c r="FS814">
        <f>IF($GI814&gt;=26,INDEX($DD:$DD,$GH814+26),"")</f>
      </c>
      <c r="FT814">
        <f>IF($GI814&gt;=27,INDEX($DD:$DD,$GH814+27),"")</f>
      </c>
      <c r="FU814">
        <f>IF($GI814&gt;=28,INDEX($DD:$DD,$GH814+28),"")</f>
      </c>
      <c r="FV814">
        <f>IF($GI814&gt;=29,INDEX($DD:$DD,$GH814+29),"")</f>
      </c>
      <c r="FW814">
        <f>IF($GI814&gt;=30,INDEX($DD:$DD,$GH814+30),"")</f>
      </c>
      <c r="FX814">
        <f>IF($GI814&gt;=31,INDEX($DD:$DD,$GH814+31),"")</f>
      </c>
      <c r="FY814">
        <f>IF($GI814&gt;=32,INDEX($DD:$DD,$GH814+32),"")</f>
      </c>
      <c r="FZ814">
        <f>IF($GI814&gt;=33,INDEX($DD:$DD,$GH814+33),"")</f>
      </c>
      <c r="GA814">
        <f>IF($GI814&gt;=34,INDEX($DD:$DD,$GH814+34),"")</f>
      </c>
      <c r="GB814">
        <f>IF($GI814&gt;=35,INDEX($DD:$DD,$GH814+35),"")</f>
      </c>
      <c r="GC814">
        <f>IF($GI814&gt;=36,INDEX($DD:$DD,$GH814+36),"")</f>
      </c>
      <c r="GD814">
        <f>IF($GI814&gt;=37,INDEX($DD:$DD,$GH814+37),"")</f>
      </c>
      <c r="GE814">
        <f>IF($GI814&gt;=38,INDEX($DD:$DD,$GH814+38),"")</f>
      </c>
      <c r="GF814">
        <f>IF($GI814&gt;=39,INDEX($DD:$DD,$GH814+39),"")</f>
      </c>
      <c r="GG814">
        <f>IF($GI814&gt;=40,INDEX($DD:$DD,$GH814+40),"")</f>
      </c>
      <c r="GH814">
        <f>IFERROR(MATCH($DB814,$DC$2:$DC$148,0)+1,0)</f>
      </c>
      <c r="GI814">
        <f>IFERROR(INDEX($DE$2:$DE$148,MATCH($DB814,$DC$2:$DC$148,0)),0)</f>
      </c>
      <c r="GJ814">
        <f>IFERROR(MATCH($S814,$DF$814:$ES$814,0),0)</f>
      </c>
      <c r="GK814">
        <f>IF($GJ814&gt;0,INDEX($ET$814:$GG$814,$GJ814),"")</f>
      </c>
      <c r="GN814">
        <f>IF($IW814&gt;=1,INDEX($GL:$GL,$IV814+1),"")</f>
      </c>
      <c r="GO814">
        <f>IF($IW814&gt;=2,INDEX($GL:$GL,$IV814+2),"")</f>
      </c>
      <c r="GP814">
        <f>IF($IW814&gt;=3,INDEX($GL:$GL,$IV814+3),"")</f>
      </c>
      <c r="GQ814">
        <f>IF($IW814&gt;=4,INDEX($GL:$GL,$IV814+4),"")</f>
      </c>
      <c r="GR814">
        <f>IF($IW814&gt;=5,INDEX($GL:$GL,$IV814+5),"")</f>
      </c>
      <c r="GS814">
        <f>IF($IW814&gt;=6,INDEX($GL:$GL,$IV814+6),"")</f>
      </c>
      <c r="GT814">
        <f>IF($IW814&gt;=7,INDEX($GL:$GL,$IV814+7),"")</f>
      </c>
      <c r="GU814">
        <f>IF($IW814&gt;=8,INDEX($GL:$GL,$IV814+8),"")</f>
      </c>
      <c r="GV814">
        <f>IF($IW814&gt;=9,INDEX($GL:$GL,$IV814+9),"")</f>
      </c>
      <c r="GW814">
        <f>IF($IW814&gt;=10,INDEX($GL:$GL,$IV814+10),"")</f>
      </c>
      <c r="GX814">
        <f>IF($IW814&gt;=11,INDEX($GL:$GL,$IV814+11),"")</f>
      </c>
      <c r="GY814">
        <f>IF($IW814&gt;=12,INDEX($GL:$GL,$IV814+12),"")</f>
      </c>
      <c r="GZ814">
        <f>IF($IW814&gt;=13,INDEX($GL:$GL,$IV814+13),"")</f>
      </c>
      <c r="HA814">
        <f>IF($IW814&gt;=14,INDEX($GL:$GL,$IV814+14),"")</f>
      </c>
      <c r="HB814">
        <f>IF($IW814&gt;=15,INDEX($GL:$GL,$IV814+15),"")</f>
      </c>
      <c r="HC814">
        <f>IF($IW814&gt;=16,INDEX($GL:$GL,$IV814+16),"")</f>
      </c>
      <c r="HD814">
        <f>IF($IW814&gt;=17,INDEX($GL:$GL,$IV814+17),"")</f>
      </c>
      <c r="HE814">
        <f>IF($IW814&gt;=18,INDEX($GL:$GL,$IV814+18),"")</f>
      </c>
      <c r="HF814">
        <f>IF($IW814&gt;=19,INDEX($GL:$GL,$IV814+19),"")</f>
      </c>
      <c r="HG814">
        <f>IF($IW814&gt;=20,INDEX($GL:$GL,$IV814+20),"")</f>
      </c>
      <c r="HH814">
        <f>IF($IW814&gt;=21,INDEX($GL:$GL,$IV814+21),"")</f>
      </c>
      <c r="HI814">
        <f>IF($IW814&gt;=22,INDEX($GL:$GL,$IV814+22),"")</f>
      </c>
      <c r="HJ814">
        <f>IF($IW814&gt;=23,INDEX($GL:$GL,$IV814+23),"")</f>
      </c>
      <c r="HK814">
        <f>IF($IW814&gt;=24,INDEX($GL:$GL,$IV814+24),"")</f>
      </c>
      <c r="HL814">
        <f>IF($IW814&gt;=25,INDEX($GL:$GL,$IV814+25),"")</f>
      </c>
      <c r="HM814">
        <f>IF($IW814&gt;=26,INDEX($GL:$GL,$IV814+26),"")</f>
      </c>
      <c r="HN814">
        <f>IF($IW814&gt;=27,INDEX($GL:$GL,$IV814+27),"")</f>
      </c>
      <c r="HO814">
        <f>IF($IW814&gt;=28,INDEX($GL:$GL,$IV814+28),"")</f>
      </c>
      <c r="HP814">
        <f>IF($IW814&gt;=29,INDEX($GL:$GL,$IV814+29),"")</f>
      </c>
      <c r="HQ814">
        <f>IF($IW814&gt;=30,INDEX($GL:$GL,$IV814+30),"")</f>
      </c>
      <c r="HR814">
        <f>IF($IW814&gt;=31,INDEX($GL:$GL,$IV814+31),"")</f>
      </c>
      <c r="HS814">
        <f>IF($IW814&gt;=32,INDEX($GL:$GL,$IV814+32),"")</f>
      </c>
      <c r="HT814">
        <f>IF($IW814&gt;=33,INDEX($GL:$GL,$IV814+33),"")</f>
      </c>
      <c r="HU814">
        <f>IF($IW814&gt;=34,INDEX($GL:$GL,$IV814+34),"")</f>
      </c>
      <c r="HV814">
        <f>IF($IW814&gt;=35,INDEX($GL:$GL,$IV814+35),"")</f>
      </c>
      <c r="HW814">
        <f>IF($IW814&gt;=36,INDEX($GL:$GL,$IV814+36),"")</f>
      </c>
      <c r="HX814">
        <f>IF($IW814&gt;=37,INDEX($GL:$GL,$IV814+37),"")</f>
      </c>
      <c r="HY814">
        <f>IF($IW814&gt;=38,INDEX($GL:$GL,$IV814+38),"")</f>
      </c>
      <c r="HZ814">
        <f>IF($IW814&gt;=39,INDEX($GL:$GL,$IV814+39),"")</f>
      </c>
      <c r="IA814">
        <f>IF($IW814&gt;=40,INDEX($GL:$GL,$IV814+40),"")</f>
      </c>
      <c r="IB814">
        <f>IF($IW814&gt;=41,INDEX($GL:$GL,$IV814+41),"")</f>
      </c>
      <c r="IC814">
        <f>IF($IW814&gt;=42,INDEX($GL:$GL,$IV814+42),"")</f>
      </c>
      <c r="ID814">
        <f>IF($IW814&gt;=43,INDEX($GL:$GL,$IV814+43),"")</f>
      </c>
      <c r="IE814">
        <f>IF($IW814&gt;=44,INDEX($GL:$GL,$IV814+44),"")</f>
      </c>
      <c r="IF814">
        <f>IF($IW814&gt;=45,INDEX($GL:$GL,$IV814+45),"")</f>
      </c>
      <c r="IG814">
        <f>IF($IW814&gt;=46,INDEX($GL:$GL,$IV814+46),"")</f>
      </c>
      <c r="IH814">
        <f>IF($IW814&gt;=47,INDEX($GL:$GL,$IV814+47),"")</f>
      </c>
      <c r="II814">
        <f>IF($IW814&gt;=48,INDEX($GL:$GL,$IV814+48),"")</f>
      </c>
      <c r="IJ814">
        <f>IF($IW814&gt;=49,INDEX($GL:$GL,$IV814+49),"")</f>
      </c>
      <c r="IK814">
        <f>IF($IW814&gt;=50,INDEX($GL:$GL,$IV814+50),"")</f>
      </c>
      <c r="IL814">
        <f>IF($IW814&gt;=51,INDEX($GL:$GL,$IV814+51),"")</f>
      </c>
      <c r="IM814">
        <f>IF($IW814&gt;=52,INDEX($GL:$GL,$IV814+52),"")</f>
      </c>
      <c r="IN814">
        <f>IF($IW814&gt;=53,INDEX($GL:$GL,$IV814+53),"")</f>
      </c>
      <c r="IO814">
        <f>IF($IW814&gt;=54,INDEX($GL:$GL,$IV814+54),"")</f>
      </c>
      <c r="IP814">
        <f>IF($IW814&gt;=55,INDEX($GL:$GL,$IV814+55),"")</f>
      </c>
      <c r="IQ814">
        <f>IF($IW814&gt;=56,INDEX($GL:$GL,$IV814+56),"")</f>
      </c>
      <c r="IR814">
        <f>IF($IW814&gt;=57,INDEX($GL:$GL,$IV814+57),"")</f>
      </c>
      <c r="IS814">
        <f>IF($IW814&gt;=58,INDEX($GL:$GL,$IV814+58),"")</f>
      </c>
      <c r="IT814">
        <f>IF($IW814&gt;=59,INDEX($GL:$GL,$IV814+59),"")</f>
      </c>
      <c r="IU814">
        <f>IF($IW814&gt;=60,INDEX($GL:$GL,$IV814+60),"")</f>
      </c>
      <c r="IV814">
        <f>IFERROR(MATCH($GK814,$GL$2:$GL$324,0)+1,0)</f>
      </c>
      <c r="IW814">
        <f>IFERROR(INDEX($GM$2:$GM$324,MATCH($GK814,$GL$2:$GL$324,0)),0)</f>
      </c>
      <c r="IX814" t="s">
        <v>34</v>
      </c>
      <c r="IY814" t="s">
        <v>34</v>
      </c>
    </row>
    <row r="815" spans="1:259" x14ac:dyDescent="0.25">
      <c r="K815">
        <f>IF(OR($N815="",$J815=""),"",IFERROR($N815/$J815,0))</f>
      </c>
      <c r="L815">
        <f>IF($N815="","",
SUM($M815,$O815,$T815,$P815,$R815)*
(1-IF($U815="",0,VALUE($U815)/100)))</f>
      </c>
      <c r="M815">
        <f>IF($N815="","",$N815)</f>
      </c>
      <c r="O815">
        <f>IF($N815="","",
IF($H815="","",
IF(ISNUMBER(SEARCH("exempt",LOWER($H815))),0,
$N815*(VALUE(SUBSTITUTE($H815,"%",""))/100))))</f>
      </c>
      <c r="V815">
        <f>IFERROR(IF(FIND(" - ",$E815)&gt;0,MID($E815,FIND(" - ",$E815)+3,LEN($E815)),""),"")</f>
      </c>
      <c r="AE815" t="s">
        <v>1396</v>
      </c>
      <c r="AJ815">
        <f>IFERROR(LEFT($E815,FIND(" - ",$E815)-1),$E815)</f>
      </c>
      <c r="AM815">
        <f>IF($CB815&gt;=1,INDEX($AK:$AK,$CA815+1),"")</f>
      </c>
      <c r="AN815">
        <f>IF($CB815&gt;=2,INDEX($AK:$AK,$CA815+2),"")</f>
      </c>
      <c r="AO815">
        <f>IF($CB815&gt;=3,INDEX($AK:$AK,$CA815+3),"")</f>
      </c>
      <c r="AP815">
        <f>IF($CB815&gt;=4,INDEX($AK:$AK,$CA815+4),"")</f>
      </c>
      <c r="AQ815">
        <f>IF($CB815&gt;=5,INDEX($AK:$AK,$CA815+5),"")</f>
      </c>
      <c r="AR815">
        <f>IF($CB815&gt;=6,INDEX($AK:$AK,$CA815+6),"")</f>
      </c>
      <c r="AS815">
        <f>IF($CB815&gt;=7,INDEX($AK:$AK,$CA815+7),"")</f>
      </c>
      <c r="AT815">
        <f>IF($CB815&gt;=8,INDEX($AK:$AK,$CA815+8),"")</f>
      </c>
      <c r="AU815">
        <f>IF($CB815&gt;=9,INDEX($AK:$AK,$CA815+9),"")</f>
      </c>
      <c r="AV815">
        <f>IF($CB815&gt;=10,INDEX($AK:$AK,$CA815+10),"")</f>
      </c>
      <c r="AW815">
        <f>IF($CB815&gt;=11,INDEX($AK:$AK,$CA815+11),"")</f>
      </c>
      <c r="AX815">
        <f>IF($CB815&gt;=12,INDEX($AK:$AK,$CA815+12),"")</f>
      </c>
      <c r="AY815">
        <f>IF($CB815&gt;=13,INDEX($AK:$AK,$CA815+13),"")</f>
      </c>
      <c r="AZ815">
        <f>IF($CB815&gt;=14,INDEX($AK:$AK,$CA815+14),"")</f>
      </c>
      <c r="BA815">
        <f>IF($CB815&gt;=15,INDEX($AK:$AK,$CA815+15),"")</f>
      </c>
      <c r="BB815">
        <f>IF($CB815&gt;=16,INDEX($AK:$AK,$CA815+16),"")</f>
      </c>
      <c r="BC815">
        <f>IF($CB815&gt;=17,INDEX($AK:$AK,$CA815+17),"")</f>
      </c>
      <c r="BD815">
        <f>IF($CB815&gt;=18,INDEX($AK:$AK,$CA815+18),"")</f>
      </c>
      <c r="BE815">
        <f>IF($CB815&gt;=19,INDEX($AK:$AK,$CA815+19),"")</f>
      </c>
      <c r="BF815">
        <f>IF($CB815&gt;=20,INDEX($AK:$AK,$CA815+20),"")</f>
      </c>
      <c r="BG815">
        <f>IF($CB815&gt;=21,INDEX($AK:$AK,$CA815+21),"")</f>
      </c>
      <c r="BH815">
        <f>IF($CB815&gt;=22,INDEX($AK:$AK,$CA815+22),"")</f>
      </c>
      <c r="BI815">
        <f>IF($CB815&gt;=23,INDEX($AK:$AK,$CA815+23),"")</f>
      </c>
      <c r="BJ815">
        <f>IF($CB815&gt;=24,INDEX($AK:$AK,$CA815+24),"")</f>
      </c>
      <c r="BK815">
        <f>IF($CB815&gt;=25,INDEX($AK:$AK,$CA815+25),"")</f>
      </c>
      <c r="BL815">
        <f>IF($CB815&gt;=26,INDEX($AK:$AK,$CA815+26),"")</f>
      </c>
      <c r="BM815">
        <f>IF($CB815&gt;=27,INDEX($AK:$AK,$CA815+27),"")</f>
      </c>
      <c r="BN815">
        <f>IF($CB815&gt;=28,INDEX($AK:$AK,$CA815+28),"")</f>
      </c>
      <c r="BO815">
        <f>IF($CB815&gt;=29,INDEX($AK:$AK,$CA815+29),"")</f>
      </c>
      <c r="BP815">
        <f>IF($CB815&gt;=30,INDEX($AK:$AK,$CA815+30),"")</f>
      </c>
      <c r="BQ815">
        <f>IF($CB815&gt;=31,INDEX($AK:$AK,$CA815+31),"")</f>
      </c>
      <c r="BR815">
        <f>IF($CB815&gt;=32,INDEX($AK:$AK,$CA815+32),"")</f>
      </c>
      <c r="BS815">
        <f>IF($CB815&gt;=33,INDEX($AK:$AK,$CA815+33),"")</f>
      </c>
      <c r="BT815">
        <f>IF($CB815&gt;=34,INDEX($AK:$AK,$CA815+34),"")</f>
      </c>
      <c r="BU815">
        <f>IF($CB815&gt;=35,INDEX($AK:$AK,$CA815+35),"")</f>
      </c>
      <c r="BV815">
        <f>IF($CB815&gt;=36,INDEX($AK:$AK,$CA815+36),"")</f>
      </c>
      <c r="BW815">
        <f>IF($CB815&gt;=37,INDEX($AK:$AK,$CA815+37),"")</f>
      </c>
      <c r="BX815">
        <f>IF($CB815&gt;=38,INDEX($AK:$AK,$CA815+38),"")</f>
      </c>
      <c r="BY815">
        <f>IF($CB815&gt;=39,INDEX($AK:$AK,$CA815+39),"")</f>
      </c>
      <c r="BZ815">
        <f>IF($CB815&gt;=40,INDEX($AK:$AK,$CA815+40),"")</f>
      </c>
      <c r="CA815">
        <f>IFERROR(MATCH($AJ815,$AK$2:$AK$134,0)+1,0)</f>
      </c>
      <c r="CB815">
        <f>IFERROR(INDEX($AL$2:$AL$134,MATCH($AJ815,$AK$2:$AK$134,0)),0)</f>
      </c>
      <c r="CC815">
        <f>IFERROR(LEFT($F815,FIND(" - ",$F815)-1),$F815)</f>
      </c>
      <c r="CF815">
        <f>IF($DA815&gt;=1,INDEX($CD:$CD,$CZ815+1),"")</f>
      </c>
      <c r="CG815">
        <f>IF($DA815&gt;=2,INDEX($CD:$CD,$CZ815+2),"")</f>
      </c>
      <c r="CH815">
        <f>IF($DA815&gt;=3,INDEX($CD:$CD,$CZ815+3),"")</f>
      </c>
      <c r="CI815">
        <f>IF($DA815&gt;=4,INDEX($CD:$CD,$CZ815+4),"")</f>
      </c>
      <c r="CJ815">
        <f>IF($DA815&gt;=5,INDEX($CD:$CD,$CZ815+5),"")</f>
      </c>
      <c r="CK815">
        <f>IF($DA815&gt;=6,INDEX($CD:$CD,$CZ815+6),"")</f>
      </c>
      <c r="CL815">
        <f>IF($DA815&gt;=7,INDEX($CD:$CD,$CZ815+7),"")</f>
      </c>
      <c r="CM815">
        <f>IF($DA815&gt;=8,INDEX($CD:$CD,$CZ815+8),"")</f>
      </c>
      <c r="CN815">
        <f>IF($DA815&gt;=9,INDEX($CD:$CD,$CZ815+9),"")</f>
      </c>
      <c r="CO815">
        <f>IF($DA815&gt;=10,INDEX($CD:$CD,$CZ815+10),"")</f>
      </c>
      <c r="CP815">
        <f>IF($DA815&gt;=11,INDEX($CD:$CD,$CZ815+11),"")</f>
      </c>
      <c r="CQ815">
        <f>IF($DA815&gt;=12,INDEX($CD:$CD,$CZ815+12),"")</f>
      </c>
      <c r="CR815">
        <f>IF($DA815&gt;=13,INDEX($CD:$CD,$CZ815+13),"")</f>
      </c>
      <c r="CS815">
        <f>IF($DA815&gt;=14,INDEX($CD:$CD,$CZ815+14),"")</f>
      </c>
      <c r="CT815">
        <f>IF($DA815&gt;=15,INDEX($CD:$CD,$CZ815+15),"")</f>
      </c>
      <c r="CU815">
        <f>IF($DA815&gt;=16,INDEX($CD:$CD,$CZ815+16),"")</f>
      </c>
      <c r="CV815">
        <f>IF($DA815&gt;=17,INDEX($CD:$CD,$CZ815+17),"")</f>
      </c>
      <c r="CW815">
        <f>IF($DA815&gt;=18,INDEX($CD:$CD,$CZ815+18),"")</f>
      </c>
      <c r="CX815">
        <f>IF($DA815&gt;=19,INDEX($CD:$CD,$CZ815+19),"")</f>
      </c>
      <c r="CY815">
        <f>IF($DA815&gt;=20,INDEX($CD:$CD,$CZ815+20),"")</f>
      </c>
      <c r="CZ815">
        <f>IFERROR(MATCH($CC815,$CD$2:$CD$263,0)+1,0)</f>
      </c>
      <c r="DA815">
        <f>IFERROR(INDEX($CE$2:$CE$263,MATCH($CC815,$CD$2:$CD$263,0)),0)</f>
      </c>
      <c r="DB815">
        <f>IFERROR(INDEX($AI:$AI,MATCH($H815,$AH:$AH,0))&amp;"","")</f>
      </c>
      <c r="DF815">
        <f>IF($GI815&gt;=1,INDEX($DC:$DC,$GH815+1),"")</f>
      </c>
      <c r="DG815">
        <f>IF($GI815&gt;=2,INDEX($DC:$DC,$GH815+2),"")</f>
      </c>
      <c r="DH815">
        <f>IF($GI815&gt;=3,INDEX($DC:$DC,$GH815+3),"")</f>
      </c>
      <c r="DI815">
        <f>IF($GI815&gt;=4,INDEX($DC:$DC,$GH815+4),"")</f>
      </c>
      <c r="DJ815">
        <f>IF($GI815&gt;=5,INDEX($DC:$DC,$GH815+5),"")</f>
      </c>
      <c r="DK815">
        <f>IF($GI815&gt;=6,INDEX($DC:$DC,$GH815+6),"")</f>
      </c>
      <c r="DL815">
        <f>IF($GI815&gt;=7,INDEX($DC:$DC,$GH815+7),"")</f>
      </c>
      <c r="DM815">
        <f>IF($GI815&gt;=8,INDEX($DC:$DC,$GH815+8),"")</f>
      </c>
      <c r="DN815">
        <f>IF($GI815&gt;=9,INDEX($DC:$DC,$GH815+9),"")</f>
      </c>
      <c r="DO815">
        <f>IF($GI815&gt;=10,INDEX($DC:$DC,$GH815+10),"")</f>
      </c>
      <c r="DP815">
        <f>IF($GI815&gt;=11,INDEX($DC:$DC,$GH815+11),"")</f>
      </c>
      <c r="DQ815">
        <f>IF($GI815&gt;=12,INDEX($DC:$DC,$GH815+12),"")</f>
      </c>
      <c r="DR815">
        <f>IF($GI815&gt;=13,INDEX($DC:$DC,$GH815+13),"")</f>
      </c>
      <c r="DS815">
        <f>IF($GI815&gt;=14,INDEX($DC:$DC,$GH815+14),"")</f>
      </c>
      <c r="DT815">
        <f>IF($GI815&gt;=15,INDEX($DC:$DC,$GH815+15),"")</f>
      </c>
      <c r="DU815">
        <f>IF($GI815&gt;=16,INDEX($DC:$DC,$GH815+16),"")</f>
      </c>
      <c r="DV815">
        <f>IF($GI815&gt;=17,INDEX($DC:$DC,$GH815+17),"")</f>
      </c>
      <c r="DW815">
        <f>IF($GI815&gt;=18,INDEX($DC:$DC,$GH815+18),"")</f>
      </c>
      <c r="DX815">
        <f>IF($GI815&gt;=19,INDEX($DC:$DC,$GH815+19),"")</f>
      </c>
      <c r="DY815">
        <f>IF($GI815&gt;=20,INDEX($DC:$DC,$GH815+20),"")</f>
      </c>
      <c r="DZ815">
        <f>IF($GI815&gt;=21,INDEX($DC:$DC,$GH815+21),"")</f>
      </c>
      <c r="EA815">
        <f>IF($GI815&gt;=22,INDEX($DC:$DC,$GH815+22),"")</f>
      </c>
      <c r="EB815">
        <f>IF($GI815&gt;=23,INDEX($DC:$DC,$GH815+23),"")</f>
      </c>
      <c r="EC815">
        <f>IF($GI815&gt;=24,INDEX($DC:$DC,$GH815+24),"")</f>
      </c>
      <c r="ED815">
        <f>IF($GI815&gt;=25,INDEX($DC:$DC,$GH815+25),"")</f>
      </c>
      <c r="EE815">
        <f>IF($GI815&gt;=26,INDEX($DC:$DC,$GH815+26),"")</f>
      </c>
      <c r="EF815">
        <f>IF($GI815&gt;=27,INDEX($DC:$DC,$GH815+27),"")</f>
      </c>
      <c r="EG815">
        <f>IF($GI815&gt;=28,INDEX($DC:$DC,$GH815+28),"")</f>
      </c>
      <c r="EH815">
        <f>IF($GI815&gt;=29,INDEX($DC:$DC,$GH815+29),"")</f>
      </c>
      <c r="EI815">
        <f>IF($GI815&gt;=30,INDEX($DC:$DC,$GH815+30),"")</f>
      </c>
      <c r="EJ815">
        <f>IF($GI815&gt;=31,INDEX($DC:$DC,$GH815+31),"")</f>
      </c>
      <c r="EK815">
        <f>IF($GI815&gt;=32,INDEX($DC:$DC,$GH815+32),"")</f>
      </c>
      <c r="EL815">
        <f>IF($GI815&gt;=33,INDEX($DC:$DC,$GH815+33),"")</f>
      </c>
      <c r="EM815">
        <f>IF($GI815&gt;=34,INDEX($DC:$DC,$GH815+34),"")</f>
      </c>
      <c r="EN815">
        <f>IF($GI815&gt;=35,INDEX($DC:$DC,$GH815+35),"")</f>
      </c>
      <c r="EO815">
        <f>IF($GI815&gt;=36,INDEX($DC:$DC,$GH815+36),"")</f>
      </c>
      <c r="EP815">
        <f>IF($GI815&gt;=37,INDEX($DC:$DC,$GH815+37),"")</f>
      </c>
      <c r="EQ815">
        <f>IF($GI815&gt;=38,INDEX($DC:$DC,$GH815+38),"")</f>
      </c>
      <c r="ER815">
        <f>IF($GI815&gt;=39,INDEX($DC:$DC,$GH815+39),"")</f>
      </c>
      <c r="ES815">
        <f>IF($GI815&gt;=40,INDEX($DC:$DC,$GH815+40),"")</f>
      </c>
      <c r="ET815">
        <f>IF($GI815&gt;=1,INDEX($DD:$DD,$GH815+1),"")</f>
      </c>
      <c r="EU815">
        <f>IF($GI815&gt;=2,INDEX($DD:$DD,$GH815+2),"")</f>
      </c>
      <c r="EV815">
        <f>IF($GI815&gt;=3,INDEX($DD:$DD,$GH815+3),"")</f>
      </c>
      <c r="EW815">
        <f>IF($GI815&gt;=4,INDEX($DD:$DD,$GH815+4),"")</f>
      </c>
      <c r="EX815">
        <f>IF($GI815&gt;=5,INDEX($DD:$DD,$GH815+5),"")</f>
      </c>
      <c r="EY815">
        <f>IF($GI815&gt;=6,INDEX($DD:$DD,$GH815+6),"")</f>
      </c>
      <c r="EZ815">
        <f>IF($GI815&gt;=7,INDEX($DD:$DD,$GH815+7),"")</f>
      </c>
      <c r="FA815">
        <f>IF($GI815&gt;=8,INDEX($DD:$DD,$GH815+8),"")</f>
      </c>
      <c r="FB815">
        <f>IF($GI815&gt;=9,INDEX($DD:$DD,$GH815+9),"")</f>
      </c>
      <c r="FC815">
        <f>IF($GI815&gt;=10,INDEX($DD:$DD,$GH815+10),"")</f>
      </c>
      <c r="FD815">
        <f>IF($GI815&gt;=11,INDEX($DD:$DD,$GH815+11),"")</f>
      </c>
      <c r="FE815">
        <f>IF($GI815&gt;=12,INDEX($DD:$DD,$GH815+12),"")</f>
      </c>
      <c r="FF815">
        <f>IF($GI815&gt;=13,INDEX($DD:$DD,$GH815+13),"")</f>
      </c>
      <c r="FG815">
        <f>IF($GI815&gt;=14,INDEX($DD:$DD,$GH815+14),"")</f>
      </c>
      <c r="FH815">
        <f>IF($GI815&gt;=15,INDEX($DD:$DD,$GH815+15),"")</f>
      </c>
      <c r="FI815">
        <f>IF($GI815&gt;=16,INDEX($DD:$DD,$GH815+16),"")</f>
      </c>
      <c r="FJ815">
        <f>IF($GI815&gt;=17,INDEX($DD:$DD,$GH815+17),"")</f>
      </c>
      <c r="FK815">
        <f>IF($GI815&gt;=18,INDEX($DD:$DD,$GH815+18),"")</f>
      </c>
      <c r="FL815">
        <f>IF($GI815&gt;=19,INDEX($DD:$DD,$GH815+19),"")</f>
      </c>
      <c r="FM815">
        <f>IF($GI815&gt;=20,INDEX($DD:$DD,$GH815+20),"")</f>
      </c>
      <c r="FN815">
        <f>IF($GI815&gt;=21,INDEX($DD:$DD,$GH815+21),"")</f>
      </c>
      <c r="FO815">
        <f>IF($GI815&gt;=22,INDEX($DD:$DD,$GH815+22),"")</f>
      </c>
      <c r="FP815">
        <f>IF($GI815&gt;=23,INDEX($DD:$DD,$GH815+23),"")</f>
      </c>
      <c r="FQ815">
        <f>IF($GI815&gt;=24,INDEX($DD:$DD,$GH815+24),"")</f>
      </c>
      <c r="FR815">
        <f>IF($GI815&gt;=25,INDEX($DD:$DD,$GH815+25),"")</f>
      </c>
      <c r="FS815">
        <f>IF($GI815&gt;=26,INDEX($DD:$DD,$GH815+26),"")</f>
      </c>
      <c r="FT815">
        <f>IF($GI815&gt;=27,INDEX($DD:$DD,$GH815+27),"")</f>
      </c>
      <c r="FU815">
        <f>IF($GI815&gt;=28,INDEX($DD:$DD,$GH815+28),"")</f>
      </c>
      <c r="FV815">
        <f>IF($GI815&gt;=29,INDEX($DD:$DD,$GH815+29),"")</f>
      </c>
      <c r="FW815">
        <f>IF($GI815&gt;=30,INDEX($DD:$DD,$GH815+30),"")</f>
      </c>
      <c r="FX815">
        <f>IF($GI815&gt;=31,INDEX($DD:$DD,$GH815+31),"")</f>
      </c>
      <c r="FY815">
        <f>IF($GI815&gt;=32,INDEX($DD:$DD,$GH815+32),"")</f>
      </c>
      <c r="FZ815">
        <f>IF($GI815&gt;=33,INDEX($DD:$DD,$GH815+33),"")</f>
      </c>
      <c r="GA815">
        <f>IF($GI815&gt;=34,INDEX($DD:$DD,$GH815+34),"")</f>
      </c>
      <c r="GB815">
        <f>IF($GI815&gt;=35,INDEX($DD:$DD,$GH815+35),"")</f>
      </c>
      <c r="GC815">
        <f>IF($GI815&gt;=36,INDEX($DD:$DD,$GH815+36),"")</f>
      </c>
      <c r="GD815">
        <f>IF($GI815&gt;=37,INDEX($DD:$DD,$GH815+37),"")</f>
      </c>
      <c r="GE815">
        <f>IF($GI815&gt;=38,INDEX($DD:$DD,$GH815+38),"")</f>
      </c>
      <c r="GF815">
        <f>IF($GI815&gt;=39,INDEX($DD:$DD,$GH815+39),"")</f>
      </c>
      <c r="GG815">
        <f>IF($GI815&gt;=40,INDEX($DD:$DD,$GH815+40),"")</f>
      </c>
      <c r="GH815">
        <f>IFERROR(MATCH($DB815,$DC$2:$DC$148,0)+1,0)</f>
      </c>
      <c r="GI815">
        <f>IFERROR(INDEX($DE$2:$DE$148,MATCH($DB815,$DC$2:$DC$148,0)),0)</f>
      </c>
      <c r="GJ815">
        <f>IFERROR(MATCH($S815,$DF$815:$ES$815,0),0)</f>
      </c>
      <c r="GK815">
        <f>IF($GJ815&gt;0,INDEX($ET$815:$GG$815,$GJ815),"")</f>
      </c>
      <c r="GN815">
        <f>IF($IW815&gt;=1,INDEX($GL:$GL,$IV815+1),"")</f>
      </c>
      <c r="GO815">
        <f>IF($IW815&gt;=2,INDEX($GL:$GL,$IV815+2),"")</f>
      </c>
      <c r="GP815">
        <f>IF($IW815&gt;=3,INDEX($GL:$GL,$IV815+3),"")</f>
      </c>
      <c r="GQ815">
        <f>IF($IW815&gt;=4,INDEX($GL:$GL,$IV815+4),"")</f>
      </c>
      <c r="GR815">
        <f>IF($IW815&gt;=5,INDEX($GL:$GL,$IV815+5),"")</f>
      </c>
      <c r="GS815">
        <f>IF($IW815&gt;=6,INDEX($GL:$GL,$IV815+6),"")</f>
      </c>
      <c r="GT815">
        <f>IF($IW815&gt;=7,INDEX($GL:$GL,$IV815+7),"")</f>
      </c>
      <c r="GU815">
        <f>IF($IW815&gt;=8,INDEX($GL:$GL,$IV815+8),"")</f>
      </c>
      <c r="GV815">
        <f>IF($IW815&gt;=9,INDEX($GL:$GL,$IV815+9),"")</f>
      </c>
      <c r="GW815">
        <f>IF($IW815&gt;=10,INDEX($GL:$GL,$IV815+10),"")</f>
      </c>
      <c r="GX815">
        <f>IF($IW815&gt;=11,INDEX($GL:$GL,$IV815+11),"")</f>
      </c>
      <c r="GY815">
        <f>IF($IW815&gt;=12,INDEX($GL:$GL,$IV815+12),"")</f>
      </c>
      <c r="GZ815">
        <f>IF($IW815&gt;=13,INDEX($GL:$GL,$IV815+13),"")</f>
      </c>
      <c r="HA815">
        <f>IF($IW815&gt;=14,INDEX($GL:$GL,$IV815+14),"")</f>
      </c>
      <c r="HB815">
        <f>IF($IW815&gt;=15,INDEX($GL:$GL,$IV815+15),"")</f>
      </c>
      <c r="HC815">
        <f>IF($IW815&gt;=16,INDEX($GL:$GL,$IV815+16),"")</f>
      </c>
      <c r="HD815">
        <f>IF($IW815&gt;=17,INDEX($GL:$GL,$IV815+17),"")</f>
      </c>
      <c r="HE815">
        <f>IF($IW815&gt;=18,INDEX($GL:$GL,$IV815+18),"")</f>
      </c>
      <c r="HF815">
        <f>IF($IW815&gt;=19,INDEX($GL:$GL,$IV815+19),"")</f>
      </c>
      <c r="HG815">
        <f>IF($IW815&gt;=20,INDEX($GL:$GL,$IV815+20),"")</f>
      </c>
      <c r="HH815">
        <f>IF($IW815&gt;=21,INDEX($GL:$GL,$IV815+21),"")</f>
      </c>
      <c r="HI815">
        <f>IF($IW815&gt;=22,INDEX($GL:$GL,$IV815+22),"")</f>
      </c>
      <c r="HJ815">
        <f>IF($IW815&gt;=23,INDEX($GL:$GL,$IV815+23),"")</f>
      </c>
      <c r="HK815">
        <f>IF($IW815&gt;=24,INDEX($GL:$GL,$IV815+24),"")</f>
      </c>
      <c r="HL815">
        <f>IF($IW815&gt;=25,INDEX($GL:$GL,$IV815+25),"")</f>
      </c>
      <c r="HM815">
        <f>IF($IW815&gt;=26,INDEX($GL:$GL,$IV815+26),"")</f>
      </c>
      <c r="HN815">
        <f>IF($IW815&gt;=27,INDEX($GL:$GL,$IV815+27),"")</f>
      </c>
      <c r="HO815">
        <f>IF($IW815&gt;=28,INDEX($GL:$GL,$IV815+28),"")</f>
      </c>
      <c r="HP815">
        <f>IF($IW815&gt;=29,INDEX($GL:$GL,$IV815+29),"")</f>
      </c>
      <c r="HQ815">
        <f>IF($IW815&gt;=30,INDEX($GL:$GL,$IV815+30),"")</f>
      </c>
      <c r="HR815">
        <f>IF($IW815&gt;=31,INDEX($GL:$GL,$IV815+31),"")</f>
      </c>
      <c r="HS815">
        <f>IF($IW815&gt;=32,INDEX($GL:$GL,$IV815+32),"")</f>
      </c>
      <c r="HT815">
        <f>IF($IW815&gt;=33,INDEX($GL:$GL,$IV815+33),"")</f>
      </c>
      <c r="HU815">
        <f>IF($IW815&gt;=34,INDEX($GL:$GL,$IV815+34),"")</f>
      </c>
      <c r="HV815">
        <f>IF($IW815&gt;=35,INDEX($GL:$GL,$IV815+35),"")</f>
      </c>
      <c r="HW815">
        <f>IF($IW815&gt;=36,INDEX($GL:$GL,$IV815+36),"")</f>
      </c>
      <c r="HX815">
        <f>IF($IW815&gt;=37,INDEX($GL:$GL,$IV815+37),"")</f>
      </c>
      <c r="HY815">
        <f>IF($IW815&gt;=38,INDEX($GL:$GL,$IV815+38),"")</f>
      </c>
      <c r="HZ815">
        <f>IF($IW815&gt;=39,INDEX($GL:$GL,$IV815+39),"")</f>
      </c>
      <c r="IA815">
        <f>IF($IW815&gt;=40,INDEX($GL:$GL,$IV815+40),"")</f>
      </c>
      <c r="IB815">
        <f>IF($IW815&gt;=41,INDEX($GL:$GL,$IV815+41),"")</f>
      </c>
      <c r="IC815">
        <f>IF($IW815&gt;=42,INDEX($GL:$GL,$IV815+42),"")</f>
      </c>
      <c r="ID815">
        <f>IF($IW815&gt;=43,INDEX($GL:$GL,$IV815+43),"")</f>
      </c>
      <c r="IE815">
        <f>IF($IW815&gt;=44,INDEX($GL:$GL,$IV815+44),"")</f>
      </c>
      <c r="IF815">
        <f>IF($IW815&gt;=45,INDEX($GL:$GL,$IV815+45),"")</f>
      </c>
      <c r="IG815">
        <f>IF($IW815&gt;=46,INDEX($GL:$GL,$IV815+46),"")</f>
      </c>
      <c r="IH815">
        <f>IF($IW815&gt;=47,INDEX($GL:$GL,$IV815+47),"")</f>
      </c>
      <c r="II815">
        <f>IF($IW815&gt;=48,INDEX($GL:$GL,$IV815+48),"")</f>
      </c>
      <c r="IJ815">
        <f>IF($IW815&gt;=49,INDEX($GL:$GL,$IV815+49),"")</f>
      </c>
      <c r="IK815">
        <f>IF($IW815&gt;=50,INDEX($GL:$GL,$IV815+50),"")</f>
      </c>
      <c r="IL815">
        <f>IF($IW815&gt;=51,INDEX($GL:$GL,$IV815+51),"")</f>
      </c>
      <c r="IM815">
        <f>IF($IW815&gt;=52,INDEX($GL:$GL,$IV815+52),"")</f>
      </c>
      <c r="IN815">
        <f>IF($IW815&gt;=53,INDEX($GL:$GL,$IV815+53),"")</f>
      </c>
      <c r="IO815">
        <f>IF($IW815&gt;=54,INDEX($GL:$GL,$IV815+54),"")</f>
      </c>
      <c r="IP815">
        <f>IF($IW815&gt;=55,INDEX($GL:$GL,$IV815+55),"")</f>
      </c>
      <c r="IQ815">
        <f>IF($IW815&gt;=56,INDEX($GL:$GL,$IV815+56),"")</f>
      </c>
      <c r="IR815">
        <f>IF($IW815&gt;=57,INDEX($GL:$GL,$IV815+57),"")</f>
      </c>
      <c r="IS815">
        <f>IF($IW815&gt;=58,INDEX($GL:$GL,$IV815+58),"")</f>
      </c>
      <c r="IT815">
        <f>IF($IW815&gt;=59,INDEX($GL:$GL,$IV815+59),"")</f>
      </c>
      <c r="IU815">
        <f>IF($IW815&gt;=60,INDEX($GL:$GL,$IV815+60),"")</f>
      </c>
      <c r="IV815">
        <f>IFERROR(MATCH($GK815,$GL$2:$GL$324,0)+1,0)</f>
      </c>
      <c r="IW815">
        <f>IFERROR(INDEX($GM$2:$GM$324,MATCH($GK815,$GL$2:$GL$324,0)),0)</f>
      </c>
      <c r="IX815" t="s">
        <v>34</v>
      </c>
      <c r="IY815" t="s">
        <v>34</v>
      </c>
    </row>
    <row r="816" spans="1:259" x14ac:dyDescent="0.25">
      <c r="K816">
        <f>IF(OR($N816="",$J816=""),"",IFERROR($N816/$J816,0))</f>
      </c>
      <c r="L816">
        <f>IF($N816="","",
SUM($M816,$O816,$T816,$P816,$R816)*
(1-IF($U816="",0,VALUE($U816)/100)))</f>
      </c>
      <c r="M816">
        <f>IF($N816="","",$N816)</f>
      </c>
      <c r="O816">
        <f>IF($N816="","",
IF($H816="","",
IF(ISNUMBER(SEARCH("exempt",LOWER($H816))),0,
$N816*(VALUE(SUBSTITUTE($H816,"%",""))/100))))</f>
      </c>
      <c r="V816">
        <f>IFERROR(IF(FIND(" - ",$E816)&gt;0,MID($E816,FIND(" - ",$E816)+3,LEN($E816)),""),"")</f>
      </c>
      <c r="AE816" t="s">
        <v>1397</v>
      </c>
      <c r="AJ816">
        <f>IFERROR(LEFT($E816,FIND(" - ",$E816)-1),$E816)</f>
      </c>
      <c r="AM816">
        <f>IF($CB816&gt;=1,INDEX($AK:$AK,$CA816+1),"")</f>
      </c>
      <c r="AN816">
        <f>IF($CB816&gt;=2,INDEX($AK:$AK,$CA816+2),"")</f>
      </c>
      <c r="AO816">
        <f>IF($CB816&gt;=3,INDEX($AK:$AK,$CA816+3),"")</f>
      </c>
      <c r="AP816">
        <f>IF($CB816&gt;=4,INDEX($AK:$AK,$CA816+4),"")</f>
      </c>
      <c r="AQ816">
        <f>IF($CB816&gt;=5,INDEX($AK:$AK,$CA816+5),"")</f>
      </c>
      <c r="AR816">
        <f>IF($CB816&gt;=6,INDEX($AK:$AK,$CA816+6),"")</f>
      </c>
      <c r="AS816">
        <f>IF($CB816&gt;=7,INDEX($AK:$AK,$CA816+7),"")</f>
      </c>
      <c r="AT816">
        <f>IF($CB816&gt;=8,INDEX($AK:$AK,$CA816+8),"")</f>
      </c>
      <c r="AU816">
        <f>IF($CB816&gt;=9,INDEX($AK:$AK,$CA816+9),"")</f>
      </c>
      <c r="AV816">
        <f>IF($CB816&gt;=10,INDEX($AK:$AK,$CA816+10),"")</f>
      </c>
      <c r="AW816">
        <f>IF($CB816&gt;=11,INDEX($AK:$AK,$CA816+11),"")</f>
      </c>
      <c r="AX816">
        <f>IF($CB816&gt;=12,INDEX($AK:$AK,$CA816+12),"")</f>
      </c>
      <c r="AY816">
        <f>IF($CB816&gt;=13,INDEX($AK:$AK,$CA816+13),"")</f>
      </c>
      <c r="AZ816">
        <f>IF($CB816&gt;=14,INDEX($AK:$AK,$CA816+14),"")</f>
      </c>
      <c r="BA816">
        <f>IF($CB816&gt;=15,INDEX($AK:$AK,$CA816+15),"")</f>
      </c>
      <c r="BB816">
        <f>IF($CB816&gt;=16,INDEX($AK:$AK,$CA816+16),"")</f>
      </c>
      <c r="BC816">
        <f>IF($CB816&gt;=17,INDEX($AK:$AK,$CA816+17),"")</f>
      </c>
      <c r="BD816">
        <f>IF($CB816&gt;=18,INDEX($AK:$AK,$CA816+18),"")</f>
      </c>
      <c r="BE816">
        <f>IF($CB816&gt;=19,INDEX($AK:$AK,$CA816+19),"")</f>
      </c>
      <c r="BF816">
        <f>IF($CB816&gt;=20,INDEX($AK:$AK,$CA816+20),"")</f>
      </c>
      <c r="BG816">
        <f>IF($CB816&gt;=21,INDEX($AK:$AK,$CA816+21),"")</f>
      </c>
      <c r="BH816">
        <f>IF($CB816&gt;=22,INDEX($AK:$AK,$CA816+22),"")</f>
      </c>
      <c r="BI816">
        <f>IF($CB816&gt;=23,INDEX($AK:$AK,$CA816+23),"")</f>
      </c>
      <c r="BJ816">
        <f>IF($CB816&gt;=24,INDEX($AK:$AK,$CA816+24),"")</f>
      </c>
      <c r="BK816">
        <f>IF($CB816&gt;=25,INDEX($AK:$AK,$CA816+25),"")</f>
      </c>
      <c r="BL816">
        <f>IF($CB816&gt;=26,INDEX($AK:$AK,$CA816+26),"")</f>
      </c>
      <c r="BM816">
        <f>IF($CB816&gt;=27,INDEX($AK:$AK,$CA816+27),"")</f>
      </c>
      <c r="BN816">
        <f>IF($CB816&gt;=28,INDEX($AK:$AK,$CA816+28),"")</f>
      </c>
      <c r="BO816">
        <f>IF($CB816&gt;=29,INDEX($AK:$AK,$CA816+29),"")</f>
      </c>
      <c r="BP816">
        <f>IF($CB816&gt;=30,INDEX($AK:$AK,$CA816+30),"")</f>
      </c>
      <c r="BQ816">
        <f>IF($CB816&gt;=31,INDEX($AK:$AK,$CA816+31),"")</f>
      </c>
      <c r="BR816">
        <f>IF($CB816&gt;=32,INDEX($AK:$AK,$CA816+32),"")</f>
      </c>
      <c r="BS816">
        <f>IF($CB816&gt;=33,INDEX($AK:$AK,$CA816+33),"")</f>
      </c>
      <c r="BT816">
        <f>IF($CB816&gt;=34,INDEX($AK:$AK,$CA816+34),"")</f>
      </c>
      <c r="BU816">
        <f>IF($CB816&gt;=35,INDEX($AK:$AK,$CA816+35),"")</f>
      </c>
      <c r="BV816">
        <f>IF($CB816&gt;=36,INDEX($AK:$AK,$CA816+36),"")</f>
      </c>
      <c r="BW816">
        <f>IF($CB816&gt;=37,INDEX($AK:$AK,$CA816+37),"")</f>
      </c>
      <c r="BX816">
        <f>IF($CB816&gt;=38,INDEX($AK:$AK,$CA816+38),"")</f>
      </c>
      <c r="BY816">
        <f>IF($CB816&gt;=39,INDEX($AK:$AK,$CA816+39),"")</f>
      </c>
      <c r="BZ816">
        <f>IF($CB816&gt;=40,INDEX($AK:$AK,$CA816+40),"")</f>
      </c>
      <c r="CA816">
        <f>IFERROR(MATCH($AJ816,$AK$2:$AK$134,0)+1,0)</f>
      </c>
      <c r="CB816">
        <f>IFERROR(INDEX($AL$2:$AL$134,MATCH($AJ816,$AK$2:$AK$134,0)),0)</f>
      </c>
      <c r="CC816">
        <f>IFERROR(LEFT($F816,FIND(" - ",$F816)-1),$F816)</f>
      </c>
      <c r="CF816">
        <f>IF($DA816&gt;=1,INDEX($CD:$CD,$CZ816+1),"")</f>
      </c>
      <c r="CG816">
        <f>IF($DA816&gt;=2,INDEX($CD:$CD,$CZ816+2),"")</f>
      </c>
      <c r="CH816">
        <f>IF($DA816&gt;=3,INDEX($CD:$CD,$CZ816+3),"")</f>
      </c>
      <c r="CI816">
        <f>IF($DA816&gt;=4,INDEX($CD:$CD,$CZ816+4),"")</f>
      </c>
      <c r="CJ816">
        <f>IF($DA816&gt;=5,INDEX($CD:$CD,$CZ816+5),"")</f>
      </c>
      <c r="CK816">
        <f>IF($DA816&gt;=6,INDEX($CD:$CD,$CZ816+6),"")</f>
      </c>
      <c r="CL816">
        <f>IF($DA816&gt;=7,INDEX($CD:$CD,$CZ816+7),"")</f>
      </c>
      <c r="CM816">
        <f>IF($DA816&gt;=8,INDEX($CD:$CD,$CZ816+8),"")</f>
      </c>
      <c r="CN816">
        <f>IF($DA816&gt;=9,INDEX($CD:$CD,$CZ816+9),"")</f>
      </c>
      <c r="CO816">
        <f>IF($DA816&gt;=10,INDEX($CD:$CD,$CZ816+10),"")</f>
      </c>
      <c r="CP816">
        <f>IF($DA816&gt;=11,INDEX($CD:$CD,$CZ816+11),"")</f>
      </c>
      <c r="CQ816">
        <f>IF($DA816&gt;=12,INDEX($CD:$CD,$CZ816+12),"")</f>
      </c>
      <c r="CR816">
        <f>IF($DA816&gt;=13,INDEX($CD:$CD,$CZ816+13),"")</f>
      </c>
      <c r="CS816">
        <f>IF($DA816&gt;=14,INDEX($CD:$CD,$CZ816+14),"")</f>
      </c>
      <c r="CT816">
        <f>IF($DA816&gt;=15,INDEX($CD:$CD,$CZ816+15),"")</f>
      </c>
      <c r="CU816">
        <f>IF($DA816&gt;=16,INDEX($CD:$CD,$CZ816+16),"")</f>
      </c>
      <c r="CV816">
        <f>IF($DA816&gt;=17,INDEX($CD:$CD,$CZ816+17),"")</f>
      </c>
      <c r="CW816">
        <f>IF($DA816&gt;=18,INDEX($CD:$CD,$CZ816+18),"")</f>
      </c>
      <c r="CX816">
        <f>IF($DA816&gt;=19,INDEX($CD:$CD,$CZ816+19),"")</f>
      </c>
      <c r="CY816">
        <f>IF($DA816&gt;=20,INDEX($CD:$CD,$CZ816+20),"")</f>
      </c>
      <c r="CZ816">
        <f>IFERROR(MATCH($CC816,$CD$2:$CD$263,0)+1,0)</f>
      </c>
      <c r="DA816">
        <f>IFERROR(INDEX($CE$2:$CE$263,MATCH($CC816,$CD$2:$CD$263,0)),0)</f>
      </c>
      <c r="DB816">
        <f>IFERROR(INDEX($AI:$AI,MATCH($H816,$AH:$AH,0))&amp;"","")</f>
      </c>
      <c r="DF816">
        <f>IF($GI816&gt;=1,INDEX($DC:$DC,$GH816+1),"")</f>
      </c>
      <c r="DG816">
        <f>IF($GI816&gt;=2,INDEX($DC:$DC,$GH816+2),"")</f>
      </c>
      <c r="DH816">
        <f>IF($GI816&gt;=3,INDEX($DC:$DC,$GH816+3),"")</f>
      </c>
      <c r="DI816">
        <f>IF($GI816&gt;=4,INDEX($DC:$DC,$GH816+4),"")</f>
      </c>
      <c r="DJ816">
        <f>IF($GI816&gt;=5,INDEX($DC:$DC,$GH816+5),"")</f>
      </c>
      <c r="DK816">
        <f>IF($GI816&gt;=6,INDEX($DC:$DC,$GH816+6),"")</f>
      </c>
      <c r="DL816">
        <f>IF($GI816&gt;=7,INDEX($DC:$DC,$GH816+7),"")</f>
      </c>
      <c r="DM816">
        <f>IF($GI816&gt;=8,INDEX($DC:$DC,$GH816+8),"")</f>
      </c>
      <c r="DN816">
        <f>IF($GI816&gt;=9,INDEX($DC:$DC,$GH816+9),"")</f>
      </c>
      <c r="DO816">
        <f>IF($GI816&gt;=10,INDEX($DC:$DC,$GH816+10),"")</f>
      </c>
      <c r="DP816">
        <f>IF($GI816&gt;=11,INDEX($DC:$DC,$GH816+11),"")</f>
      </c>
      <c r="DQ816">
        <f>IF($GI816&gt;=12,INDEX($DC:$DC,$GH816+12),"")</f>
      </c>
      <c r="DR816">
        <f>IF($GI816&gt;=13,INDEX($DC:$DC,$GH816+13),"")</f>
      </c>
      <c r="DS816">
        <f>IF($GI816&gt;=14,INDEX($DC:$DC,$GH816+14),"")</f>
      </c>
      <c r="DT816">
        <f>IF($GI816&gt;=15,INDEX($DC:$DC,$GH816+15),"")</f>
      </c>
      <c r="DU816">
        <f>IF($GI816&gt;=16,INDEX($DC:$DC,$GH816+16),"")</f>
      </c>
      <c r="DV816">
        <f>IF($GI816&gt;=17,INDEX($DC:$DC,$GH816+17),"")</f>
      </c>
      <c r="DW816">
        <f>IF($GI816&gt;=18,INDEX($DC:$DC,$GH816+18),"")</f>
      </c>
      <c r="DX816">
        <f>IF($GI816&gt;=19,INDEX($DC:$DC,$GH816+19),"")</f>
      </c>
      <c r="DY816">
        <f>IF($GI816&gt;=20,INDEX($DC:$DC,$GH816+20),"")</f>
      </c>
      <c r="DZ816">
        <f>IF($GI816&gt;=21,INDEX($DC:$DC,$GH816+21),"")</f>
      </c>
      <c r="EA816">
        <f>IF($GI816&gt;=22,INDEX($DC:$DC,$GH816+22),"")</f>
      </c>
      <c r="EB816">
        <f>IF($GI816&gt;=23,INDEX($DC:$DC,$GH816+23),"")</f>
      </c>
      <c r="EC816">
        <f>IF($GI816&gt;=24,INDEX($DC:$DC,$GH816+24),"")</f>
      </c>
      <c r="ED816">
        <f>IF($GI816&gt;=25,INDEX($DC:$DC,$GH816+25),"")</f>
      </c>
      <c r="EE816">
        <f>IF($GI816&gt;=26,INDEX($DC:$DC,$GH816+26),"")</f>
      </c>
      <c r="EF816">
        <f>IF($GI816&gt;=27,INDEX($DC:$DC,$GH816+27),"")</f>
      </c>
      <c r="EG816">
        <f>IF($GI816&gt;=28,INDEX($DC:$DC,$GH816+28),"")</f>
      </c>
      <c r="EH816">
        <f>IF($GI816&gt;=29,INDEX($DC:$DC,$GH816+29),"")</f>
      </c>
      <c r="EI816">
        <f>IF($GI816&gt;=30,INDEX($DC:$DC,$GH816+30),"")</f>
      </c>
      <c r="EJ816">
        <f>IF($GI816&gt;=31,INDEX($DC:$DC,$GH816+31),"")</f>
      </c>
      <c r="EK816">
        <f>IF($GI816&gt;=32,INDEX($DC:$DC,$GH816+32),"")</f>
      </c>
      <c r="EL816">
        <f>IF($GI816&gt;=33,INDEX($DC:$DC,$GH816+33),"")</f>
      </c>
      <c r="EM816">
        <f>IF($GI816&gt;=34,INDEX($DC:$DC,$GH816+34),"")</f>
      </c>
      <c r="EN816">
        <f>IF($GI816&gt;=35,INDEX($DC:$DC,$GH816+35),"")</f>
      </c>
      <c r="EO816">
        <f>IF($GI816&gt;=36,INDEX($DC:$DC,$GH816+36),"")</f>
      </c>
      <c r="EP816">
        <f>IF($GI816&gt;=37,INDEX($DC:$DC,$GH816+37),"")</f>
      </c>
      <c r="EQ816">
        <f>IF($GI816&gt;=38,INDEX($DC:$DC,$GH816+38),"")</f>
      </c>
      <c r="ER816">
        <f>IF($GI816&gt;=39,INDEX($DC:$DC,$GH816+39),"")</f>
      </c>
      <c r="ES816">
        <f>IF($GI816&gt;=40,INDEX($DC:$DC,$GH816+40),"")</f>
      </c>
      <c r="ET816">
        <f>IF($GI816&gt;=1,INDEX($DD:$DD,$GH816+1),"")</f>
      </c>
      <c r="EU816">
        <f>IF($GI816&gt;=2,INDEX($DD:$DD,$GH816+2),"")</f>
      </c>
      <c r="EV816">
        <f>IF($GI816&gt;=3,INDEX($DD:$DD,$GH816+3),"")</f>
      </c>
      <c r="EW816">
        <f>IF($GI816&gt;=4,INDEX($DD:$DD,$GH816+4),"")</f>
      </c>
      <c r="EX816">
        <f>IF($GI816&gt;=5,INDEX($DD:$DD,$GH816+5),"")</f>
      </c>
      <c r="EY816">
        <f>IF($GI816&gt;=6,INDEX($DD:$DD,$GH816+6),"")</f>
      </c>
      <c r="EZ816">
        <f>IF($GI816&gt;=7,INDEX($DD:$DD,$GH816+7),"")</f>
      </c>
      <c r="FA816">
        <f>IF($GI816&gt;=8,INDEX($DD:$DD,$GH816+8),"")</f>
      </c>
      <c r="FB816">
        <f>IF($GI816&gt;=9,INDEX($DD:$DD,$GH816+9),"")</f>
      </c>
      <c r="FC816">
        <f>IF($GI816&gt;=10,INDEX($DD:$DD,$GH816+10),"")</f>
      </c>
      <c r="FD816">
        <f>IF($GI816&gt;=11,INDEX($DD:$DD,$GH816+11),"")</f>
      </c>
      <c r="FE816">
        <f>IF($GI816&gt;=12,INDEX($DD:$DD,$GH816+12),"")</f>
      </c>
      <c r="FF816">
        <f>IF($GI816&gt;=13,INDEX($DD:$DD,$GH816+13),"")</f>
      </c>
      <c r="FG816">
        <f>IF($GI816&gt;=14,INDEX($DD:$DD,$GH816+14),"")</f>
      </c>
      <c r="FH816">
        <f>IF($GI816&gt;=15,INDEX($DD:$DD,$GH816+15),"")</f>
      </c>
      <c r="FI816">
        <f>IF($GI816&gt;=16,INDEX($DD:$DD,$GH816+16),"")</f>
      </c>
      <c r="FJ816">
        <f>IF($GI816&gt;=17,INDEX($DD:$DD,$GH816+17),"")</f>
      </c>
      <c r="FK816">
        <f>IF($GI816&gt;=18,INDEX($DD:$DD,$GH816+18),"")</f>
      </c>
      <c r="FL816">
        <f>IF($GI816&gt;=19,INDEX($DD:$DD,$GH816+19),"")</f>
      </c>
      <c r="FM816">
        <f>IF($GI816&gt;=20,INDEX($DD:$DD,$GH816+20),"")</f>
      </c>
      <c r="FN816">
        <f>IF($GI816&gt;=21,INDEX($DD:$DD,$GH816+21),"")</f>
      </c>
      <c r="FO816">
        <f>IF($GI816&gt;=22,INDEX($DD:$DD,$GH816+22),"")</f>
      </c>
      <c r="FP816">
        <f>IF($GI816&gt;=23,INDEX($DD:$DD,$GH816+23),"")</f>
      </c>
      <c r="FQ816">
        <f>IF($GI816&gt;=24,INDEX($DD:$DD,$GH816+24),"")</f>
      </c>
      <c r="FR816">
        <f>IF($GI816&gt;=25,INDEX($DD:$DD,$GH816+25),"")</f>
      </c>
      <c r="FS816">
        <f>IF($GI816&gt;=26,INDEX($DD:$DD,$GH816+26),"")</f>
      </c>
      <c r="FT816">
        <f>IF($GI816&gt;=27,INDEX($DD:$DD,$GH816+27),"")</f>
      </c>
      <c r="FU816">
        <f>IF($GI816&gt;=28,INDEX($DD:$DD,$GH816+28),"")</f>
      </c>
      <c r="FV816">
        <f>IF($GI816&gt;=29,INDEX($DD:$DD,$GH816+29),"")</f>
      </c>
      <c r="FW816">
        <f>IF($GI816&gt;=30,INDEX($DD:$DD,$GH816+30),"")</f>
      </c>
      <c r="FX816">
        <f>IF($GI816&gt;=31,INDEX($DD:$DD,$GH816+31),"")</f>
      </c>
      <c r="FY816">
        <f>IF($GI816&gt;=32,INDEX($DD:$DD,$GH816+32),"")</f>
      </c>
      <c r="FZ816">
        <f>IF($GI816&gt;=33,INDEX($DD:$DD,$GH816+33),"")</f>
      </c>
      <c r="GA816">
        <f>IF($GI816&gt;=34,INDEX($DD:$DD,$GH816+34),"")</f>
      </c>
      <c r="GB816">
        <f>IF($GI816&gt;=35,INDEX($DD:$DD,$GH816+35),"")</f>
      </c>
      <c r="GC816">
        <f>IF($GI816&gt;=36,INDEX($DD:$DD,$GH816+36),"")</f>
      </c>
      <c r="GD816">
        <f>IF($GI816&gt;=37,INDEX($DD:$DD,$GH816+37),"")</f>
      </c>
      <c r="GE816">
        <f>IF($GI816&gt;=38,INDEX($DD:$DD,$GH816+38),"")</f>
      </c>
      <c r="GF816">
        <f>IF($GI816&gt;=39,INDEX($DD:$DD,$GH816+39),"")</f>
      </c>
      <c r="GG816">
        <f>IF($GI816&gt;=40,INDEX($DD:$DD,$GH816+40),"")</f>
      </c>
      <c r="GH816">
        <f>IFERROR(MATCH($DB816,$DC$2:$DC$148,0)+1,0)</f>
      </c>
      <c r="GI816">
        <f>IFERROR(INDEX($DE$2:$DE$148,MATCH($DB816,$DC$2:$DC$148,0)),0)</f>
      </c>
      <c r="GJ816">
        <f>IFERROR(MATCH($S816,$DF$816:$ES$816,0),0)</f>
      </c>
      <c r="GK816">
        <f>IF($GJ816&gt;0,INDEX($ET$816:$GG$816,$GJ816),"")</f>
      </c>
      <c r="GN816">
        <f>IF($IW816&gt;=1,INDEX($GL:$GL,$IV816+1),"")</f>
      </c>
      <c r="GO816">
        <f>IF($IW816&gt;=2,INDEX($GL:$GL,$IV816+2),"")</f>
      </c>
      <c r="GP816">
        <f>IF($IW816&gt;=3,INDEX($GL:$GL,$IV816+3),"")</f>
      </c>
      <c r="GQ816">
        <f>IF($IW816&gt;=4,INDEX($GL:$GL,$IV816+4),"")</f>
      </c>
      <c r="GR816">
        <f>IF($IW816&gt;=5,INDEX($GL:$GL,$IV816+5),"")</f>
      </c>
      <c r="GS816">
        <f>IF($IW816&gt;=6,INDEX($GL:$GL,$IV816+6),"")</f>
      </c>
      <c r="GT816">
        <f>IF($IW816&gt;=7,INDEX($GL:$GL,$IV816+7),"")</f>
      </c>
      <c r="GU816">
        <f>IF($IW816&gt;=8,INDEX($GL:$GL,$IV816+8),"")</f>
      </c>
      <c r="GV816">
        <f>IF($IW816&gt;=9,INDEX($GL:$GL,$IV816+9),"")</f>
      </c>
      <c r="GW816">
        <f>IF($IW816&gt;=10,INDEX($GL:$GL,$IV816+10),"")</f>
      </c>
      <c r="GX816">
        <f>IF($IW816&gt;=11,INDEX($GL:$GL,$IV816+11),"")</f>
      </c>
      <c r="GY816">
        <f>IF($IW816&gt;=12,INDEX($GL:$GL,$IV816+12),"")</f>
      </c>
      <c r="GZ816">
        <f>IF($IW816&gt;=13,INDEX($GL:$GL,$IV816+13),"")</f>
      </c>
      <c r="HA816">
        <f>IF($IW816&gt;=14,INDEX($GL:$GL,$IV816+14),"")</f>
      </c>
      <c r="HB816">
        <f>IF($IW816&gt;=15,INDEX($GL:$GL,$IV816+15),"")</f>
      </c>
      <c r="HC816">
        <f>IF($IW816&gt;=16,INDEX($GL:$GL,$IV816+16),"")</f>
      </c>
      <c r="HD816">
        <f>IF($IW816&gt;=17,INDEX($GL:$GL,$IV816+17),"")</f>
      </c>
      <c r="HE816">
        <f>IF($IW816&gt;=18,INDEX($GL:$GL,$IV816+18),"")</f>
      </c>
      <c r="HF816">
        <f>IF($IW816&gt;=19,INDEX($GL:$GL,$IV816+19),"")</f>
      </c>
      <c r="HG816">
        <f>IF($IW816&gt;=20,INDEX($GL:$GL,$IV816+20),"")</f>
      </c>
      <c r="HH816">
        <f>IF($IW816&gt;=21,INDEX($GL:$GL,$IV816+21),"")</f>
      </c>
      <c r="HI816">
        <f>IF($IW816&gt;=22,INDEX($GL:$GL,$IV816+22),"")</f>
      </c>
      <c r="HJ816">
        <f>IF($IW816&gt;=23,INDEX($GL:$GL,$IV816+23),"")</f>
      </c>
      <c r="HK816">
        <f>IF($IW816&gt;=24,INDEX($GL:$GL,$IV816+24),"")</f>
      </c>
      <c r="HL816">
        <f>IF($IW816&gt;=25,INDEX($GL:$GL,$IV816+25),"")</f>
      </c>
      <c r="HM816">
        <f>IF($IW816&gt;=26,INDEX($GL:$GL,$IV816+26),"")</f>
      </c>
      <c r="HN816">
        <f>IF($IW816&gt;=27,INDEX($GL:$GL,$IV816+27),"")</f>
      </c>
      <c r="HO816">
        <f>IF($IW816&gt;=28,INDEX($GL:$GL,$IV816+28),"")</f>
      </c>
      <c r="HP816">
        <f>IF($IW816&gt;=29,INDEX($GL:$GL,$IV816+29),"")</f>
      </c>
      <c r="HQ816">
        <f>IF($IW816&gt;=30,INDEX($GL:$GL,$IV816+30),"")</f>
      </c>
      <c r="HR816">
        <f>IF($IW816&gt;=31,INDEX($GL:$GL,$IV816+31),"")</f>
      </c>
      <c r="HS816">
        <f>IF($IW816&gt;=32,INDEX($GL:$GL,$IV816+32),"")</f>
      </c>
      <c r="HT816">
        <f>IF($IW816&gt;=33,INDEX($GL:$GL,$IV816+33),"")</f>
      </c>
      <c r="HU816">
        <f>IF($IW816&gt;=34,INDEX($GL:$GL,$IV816+34),"")</f>
      </c>
      <c r="HV816">
        <f>IF($IW816&gt;=35,INDEX($GL:$GL,$IV816+35),"")</f>
      </c>
      <c r="HW816">
        <f>IF($IW816&gt;=36,INDEX($GL:$GL,$IV816+36),"")</f>
      </c>
      <c r="HX816">
        <f>IF($IW816&gt;=37,INDEX($GL:$GL,$IV816+37),"")</f>
      </c>
      <c r="HY816">
        <f>IF($IW816&gt;=38,INDEX($GL:$GL,$IV816+38),"")</f>
      </c>
      <c r="HZ816">
        <f>IF($IW816&gt;=39,INDEX($GL:$GL,$IV816+39),"")</f>
      </c>
      <c r="IA816">
        <f>IF($IW816&gt;=40,INDEX($GL:$GL,$IV816+40),"")</f>
      </c>
      <c r="IB816">
        <f>IF($IW816&gt;=41,INDEX($GL:$GL,$IV816+41),"")</f>
      </c>
      <c r="IC816">
        <f>IF($IW816&gt;=42,INDEX($GL:$GL,$IV816+42),"")</f>
      </c>
      <c r="ID816">
        <f>IF($IW816&gt;=43,INDEX($GL:$GL,$IV816+43),"")</f>
      </c>
      <c r="IE816">
        <f>IF($IW816&gt;=44,INDEX($GL:$GL,$IV816+44),"")</f>
      </c>
      <c r="IF816">
        <f>IF($IW816&gt;=45,INDEX($GL:$GL,$IV816+45),"")</f>
      </c>
      <c r="IG816">
        <f>IF($IW816&gt;=46,INDEX($GL:$GL,$IV816+46),"")</f>
      </c>
      <c r="IH816">
        <f>IF($IW816&gt;=47,INDEX($GL:$GL,$IV816+47),"")</f>
      </c>
      <c r="II816">
        <f>IF($IW816&gt;=48,INDEX($GL:$GL,$IV816+48),"")</f>
      </c>
      <c r="IJ816">
        <f>IF($IW816&gt;=49,INDEX($GL:$GL,$IV816+49),"")</f>
      </c>
      <c r="IK816">
        <f>IF($IW816&gt;=50,INDEX($GL:$GL,$IV816+50),"")</f>
      </c>
      <c r="IL816">
        <f>IF($IW816&gt;=51,INDEX($GL:$GL,$IV816+51),"")</f>
      </c>
      <c r="IM816">
        <f>IF($IW816&gt;=52,INDEX($GL:$GL,$IV816+52),"")</f>
      </c>
      <c r="IN816">
        <f>IF($IW816&gt;=53,INDEX($GL:$GL,$IV816+53),"")</f>
      </c>
      <c r="IO816">
        <f>IF($IW816&gt;=54,INDEX($GL:$GL,$IV816+54),"")</f>
      </c>
      <c r="IP816">
        <f>IF($IW816&gt;=55,INDEX($GL:$GL,$IV816+55),"")</f>
      </c>
      <c r="IQ816">
        <f>IF($IW816&gt;=56,INDEX($GL:$GL,$IV816+56),"")</f>
      </c>
      <c r="IR816">
        <f>IF($IW816&gt;=57,INDEX($GL:$GL,$IV816+57),"")</f>
      </c>
      <c r="IS816">
        <f>IF($IW816&gt;=58,INDEX($GL:$GL,$IV816+58),"")</f>
      </c>
      <c r="IT816">
        <f>IF($IW816&gt;=59,INDEX($GL:$GL,$IV816+59),"")</f>
      </c>
      <c r="IU816">
        <f>IF($IW816&gt;=60,INDEX($GL:$GL,$IV816+60),"")</f>
      </c>
      <c r="IV816">
        <f>IFERROR(MATCH($GK816,$GL$2:$GL$324,0)+1,0)</f>
      </c>
      <c r="IW816">
        <f>IFERROR(INDEX($GM$2:$GM$324,MATCH($GK816,$GL$2:$GL$324,0)),0)</f>
      </c>
      <c r="IX816" t="s">
        <v>34</v>
      </c>
      <c r="IY816" t="s">
        <v>34</v>
      </c>
    </row>
    <row r="817" spans="1:259" x14ac:dyDescent="0.25">
      <c r="K817">
        <f>IF(OR($N817="",$J817=""),"",IFERROR($N817/$J817,0))</f>
      </c>
      <c r="L817">
        <f>IF($N817="","",
SUM($M817,$O817,$T817,$P817,$R817)*
(1-IF($U817="",0,VALUE($U817)/100)))</f>
      </c>
      <c r="M817">
        <f>IF($N817="","",$N817)</f>
      </c>
      <c r="O817">
        <f>IF($N817="","",
IF($H817="","",
IF(ISNUMBER(SEARCH("exempt",LOWER($H817))),0,
$N817*(VALUE(SUBSTITUTE($H817,"%",""))/100))))</f>
      </c>
      <c r="V817">
        <f>IFERROR(IF(FIND(" - ",$E817)&gt;0,MID($E817,FIND(" - ",$E817)+3,LEN($E817)),""),"")</f>
      </c>
      <c r="AE817" t="s">
        <v>1398</v>
      </c>
      <c r="AJ817">
        <f>IFERROR(LEFT($E817,FIND(" - ",$E817)-1),$E817)</f>
      </c>
      <c r="AM817">
        <f>IF($CB817&gt;=1,INDEX($AK:$AK,$CA817+1),"")</f>
      </c>
      <c r="AN817">
        <f>IF($CB817&gt;=2,INDEX($AK:$AK,$CA817+2),"")</f>
      </c>
      <c r="AO817">
        <f>IF($CB817&gt;=3,INDEX($AK:$AK,$CA817+3),"")</f>
      </c>
      <c r="AP817">
        <f>IF($CB817&gt;=4,INDEX($AK:$AK,$CA817+4),"")</f>
      </c>
      <c r="AQ817">
        <f>IF($CB817&gt;=5,INDEX($AK:$AK,$CA817+5),"")</f>
      </c>
      <c r="AR817">
        <f>IF($CB817&gt;=6,INDEX($AK:$AK,$CA817+6),"")</f>
      </c>
      <c r="AS817">
        <f>IF($CB817&gt;=7,INDEX($AK:$AK,$CA817+7),"")</f>
      </c>
      <c r="AT817">
        <f>IF($CB817&gt;=8,INDEX($AK:$AK,$CA817+8),"")</f>
      </c>
      <c r="AU817">
        <f>IF($CB817&gt;=9,INDEX($AK:$AK,$CA817+9),"")</f>
      </c>
      <c r="AV817">
        <f>IF($CB817&gt;=10,INDEX($AK:$AK,$CA817+10),"")</f>
      </c>
      <c r="AW817">
        <f>IF($CB817&gt;=11,INDEX($AK:$AK,$CA817+11),"")</f>
      </c>
      <c r="AX817">
        <f>IF($CB817&gt;=12,INDEX($AK:$AK,$CA817+12),"")</f>
      </c>
      <c r="AY817">
        <f>IF($CB817&gt;=13,INDEX($AK:$AK,$CA817+13),"")</f>
      </c>
      <c r="AZ817">
        <f>IF($CB817&gt;=14,INDEX($AK:$AK,$CA817+14),"")</f>
      </c>
      <c r="BA817">
        <f>IF($CB817&gt;=15,INDEX($AK:$AK,$CA817+15),"")</f>
      </c>
      <c r="BB817">
        <f>IF($CB817&gt;=16,INDEX($AK:$AK,$CA817+16),"")</f>
      </c>
      <c r="BC817">
        <f>IF($CB817&gt;=17,INDEX($AK:$AK,$CA817+17),"")</f>
      </c>
      <c r="BD817">
        <f>IF($CB817&gt;=18,INDEX($AK:$AK,$CA817+18),"")</f>
      </c>
      <c r="BE817">
        <f>IF($CB817&gt;=19,INDEX($AK:$AK,$CA817+19),"")</f>
      </c>
      <c r="BF817">
        <f>IF($CB817&gt;=20,INDEX($AK:$AK,$CA817+20),"")</f>
      </c>
      <c r="BG817">
        <f>IF($CB817&gt;=21,INDEX($AK:$AK,$CA817+21),"")</f>
      </c>
      <c r="BH817">
        <f>IF($CB817&gt;=22,INDEX($AK:$AK,$CA817+22),"")</f>
      </c>
      <c r="BI817">
        <f>IF($CB817&gt;=23,INDEX($AK:$AK,$CA817+23),"")</f>
      </c>
      <c r="BJ817">
        <f>IF($CB817&gt;=24,INDEX($AK:$AK,$CA817+24),"")</f>
      </c>
      <c r="BK817">
        <f>IF($CB817&gt;=25,INDEX($AK:$AK,$CA817+25),"")</f>
      </c>
      <c r="BL817">
        <f>IF($CB817&gt;=26,INDEX($AK:$AK,$CA817+26),"")</f>
      </c>
      <c r="BM817">
        <f>IF($CB817&gt;=27,INDEX($AK:$AK,$CA817+27),"")</f>
      </c>
      <c r="BN817">
        <f>IF($CB817&gt;=28,INDEX($AK:$AK,$CA817+28),"")</f>
      </c>
      <c r="BO817">
        <f>IF($CB817&gt;=29,INDEX($AK:$AK,$CA817+29),"")</f>
      </c>
      <c r="BP817">
        <f>IF($CB817&gt;=30,INDEX($AK:$AK,$CA817+30),"")</f>
      </c>
      <c r="BQ817">
        <f>IF($CB817&gt;=31,INDEX($AK:$AK,$CA817+31),"")</f>
      </c>
      <c r="BR817">
        <f>IF($CB817&gt;=32,INDEX($AK:$AK,$CA817+32),"")</f>
      </c>
      <c r="BS817">
        <f>IF($CB817&gt;=33,INDEX($AK:$AK,$CA817+33),"")</f>
      </c>
      <c r="BT817">
        <f>IF($CB817&gt;=34,INDEX($AK:$AK,$CA817+34),"")</f>
      </c>
      <c r="BU817">
        <f>IF($CB817&gt;=35,INDEX($AK:$AK,$CA817+35),"")</f>
      </c>
      <c r="BV817">
        <f>IF($CB817&gt;=36,INDEX($AK:$AK,$CA817+36),"")</f>
      </c>
      <c r="BW817">
        <f>IF($CB817&gt;=37,INDEX($AK:$AK,$CA817+37),"")</f>
      </c>
      <c r="BX817">
        <f>IF($CB817&gt;=38,INDEX($AK:$AK,$CA817+38),"")</f>
      </c>
      <c r="BY817">
        <f>IF($CB817&gt;=39,INDEX($AK:$AK,$CA817+39),"")</f>
      </c>
      <c r="BZ817">
        <f>IF($CB817&gt;=40,INDEX($AK:$AK,$CA817+40),"")</f>
      </c>
      <c r="CA817">
        <f>IFERROR(MATCH($AJ817,$AK$2:$AK$134,0)+1,0)</f>
      </c>
      <c r="CB817">
        <f>IFERROR(INDEX($AL$2:$AL$134,MATCH($AJ817,$AK$2:$AK$134,0)),0)</f>
      </c>
      <c r="CC817">
        <f>IFERROR(LEFT($F817,FIND(" - ",$F817)-1),$F817)</f>
      </c>
      <c r="CF817">
        <f>IF($DA817&gt;=1,INDEX($CD:$CD,$CZ817+1),"")</f>
      </c>
      <c r="CG817">
        <f>IF($DA817&gt;=2,INDEX($CD:$CD,$CZ817+2),"")</f>
      </c>
      <c r="CH817">
        <f>IF($DA817&gt;=3,INDEX($CD:$CD,$CZ817+3),"")</f>
      </c>
      <c r="CI817">
        <f>IF($DA817&gt;=4,INDEX($CD:$CD,$CZ817+4),"")</f>
      </c>
      <c r="CJ817">
        <f>IF($DA817&gt;=5,INDEX($CD:$CD,$CZ817+5),"")</f>
      </c>
      <c r="CK817">
        <f>IF($DA817&gt;=6,INDEX($CD:$CD,$CZ817+6),"")</f>
      </c>
      <c r="CL817">
        <f>IF($DA817&gt;=7,INDEX($CD:$CD,$CZ817+7),"")</f>
      </c>
      <c r="CM817">
        <f>IF($DA817&gt;=8,INDEX($CD:$CD,$CZ817+8),"")</f>
      </c>
      <c r="CN817">
        <f>IF($DA817&gt;=9,INDEX($CD:$CD,$CZ817+9),"")</f>
      </c>
      <c r="CO817">
        <f>IF($DA817&gt;=10,INDEX($CD:$CD,$CZ817+10),"")</f>
      </c>
      <c r="CP817">
        <f>IF($DA817&gt;=11,INDEX($CD:$CD,$CZ817+11),"")</f>
      </c>
      <c r="CQ817">
        <f>IF($DA817&gt;=12,INDEX($CD:$CD,$CZ817+12),"")</f>
      </c>
      <c r="CR817">
        <f>IF($DA817&gt;=13,INDEX($CD:$CD,$CZ817+13),"")</f>
      </c>
      <c r="CS817">
        <f>IF($DA817&gt;=14,INDEX($CD:$CD,$CZ817+14),"")</f>
      </c>
      <c r="CT817">
        <f>IF($DA817&gt;=15,INDEX($CD:$CD,$CZ817+15),"")</f>
      </c>
      <c r="CU817">
        <f>IF($DA817&gt;=16,INDEX($CD:$CD,$CZ817+16),"")</f>
      </c>
      <c r="CV817">
        <f>IF($DA817&gt;=17,INDEX($CD:$CD,$CZ817+17),"")</f>
      </c>
      <c r="CW817">
        <f>IF($DA817&gt;=18,INDEX($CD:$CD,$CZ817+18),"")</f>
      </c>
      <c r="CX817">
        <f>IF($DA817&gt;=19,INDEX($CD:$CD,$CZ817+19),"")</f>
      </c>
      <c r="CY817">
        <f>IF($DA817&gt;=20,INDEX($CD:$CD,$CZ817+20),"")</f>
      </c>
      <c r="CZ817">
        <f>IFERROR(MATCH($CC817,$CD$2:$CD$263,0)+1,0)</f>
      </c>
      <c r="DA817">
        <f>IFERROR(INDEX($CE$2:$CE$263,MATCH($CC817,$CD$2:$CD$263,0)),0)</f>
      </c>
      <c r="DB817">
        <f>IFERROR(INDEX($AI:$AI,MATCH($H817,$AH:$AH,0))&amp;"","")</f>
      </c>
      <c r="DF817">
        <f>IF($GI817&gt;=1,INDEX($DC:$DC,$GH817+1),"")</f>
      </c>
      <c r="DG817">
        <f>IF($GI817&gt;=2,INDEX($DC:$DC,$GH817+2),"")</f>
      </c>
      <c r="DH817">
        <f>IF($GI817&gt;=3,INDEX($DC:$DC,$GH817+3),"")</f>
      </c>
      <c r="DI817">
        <f>IF($GI817&gt;=4,INDEX($DC:$DC,$GH817+4),"")</f>
      </c>
      <c r="DJ817">
        <f>IF($GI817&gt;=5,INDEX($DC:$DC,$GH817+5),"")</f>
      </c>
      <c r="DK817">
        <f>IF($GI817&gt;=6,INDEX($DC:$DC,$GH817+6),"")</f>
      </c>
      <c r="DL817">
        <f>IF($GI817&gt;=7,INDEX($DC:$DC,$GH817+7),"")</f>
      </c>
      <c r="DM817">
        <f>IF($GI817&gt;=8,INDEX($DC:$DC,$GH817+8),"")</f>
      </c>
      <c r="DN817">
        <f>IF($GI817&gt;=9,INDEX($DC:$DC,$GH817+9),"")</f>
      </c>
      <c r="DO817">
        <f>IF($GI817&gt;=10,INDEX($DC:$DC,$GH817+10),"")</f>
      </c>
      <c r="DP817">
        <f>IF($GI817&gt;=11,INDEX($DC:$DC,$GH817+11),"")</f>
      </c>
      <c r="DQ817">
        <f>IF($GI817&gt;=12,INDEX($DC:$DC,$GH817+12),"")</f>
      </c>
      <c r="DR817">
        <f>IF($GI817&gt;=13,INDEX($DC:$DC,$GH817+13),"")</f>
      </c>
      <c r="DS817">
        <f>IF($GI817&gt;=14,INDEX($DC:$DC,$GH817+14),"")</f>
      </c>
      <c r="DT817">
        <f>IF($GI817&gt;=15,INDEX($DC:$DC,$GH817+15),"")</f>
      </c>
      <c r="DU817">
        <f>IF($GI817&gt;=16,INDEX($DC:$DC,$GH817+16),"")</f>
      </c>
      <c r="DV817">
        <f>IF($GI817&gt;=17,INDEX($DC:$DC,$GH817+17),"")</f>
      </c>
      <c r="DW817">
        <f>IF($GI817&gt;=18,INDEX($DC:$DC,$GH817+18),"")</f>
      </c>
      <c r="DX817">
        <f>IF($GI817&gt;=19,INDEX($DC:$DC,$GH817+19),"")</f>
      </c>
      <c r="DY817">
        <f>IF($GI817&gt;=20,INDEX($DC:$DC,$GH817+20),"")</f>
      </c>
      <c r="DZ817">
        <f>IF($GI817&gt;=21,INDEX($DC:$DC,$GH817+21),"")</f>
      </c>
      <c r="EA817">
        <f>IF($GI817&gt;=22,INDEX($DC:$DC,$GH817+22),"")</f>
      </c>
      <c r="EB817">
        <f>IF($GI817&gt;=23,INDEX($DC:$DC,$GH817+23),"")</f>
      </c>
      <c r="EC817">
        <f>IF($GI817&gt;=24,INDEX($DC:$DC,$GH817+24),"")</f>
      </c>
      <c r="ED817">
        <f>IF($GI817&gt;=25,INDEX($DC:$DC,$GH817+25),"")</f>
      </c>
      <c r="EE817">
        <f>IF($GI817&gt;=26,INDEX($DC:$DC,$GH817+26),"")</f>
      </c>
      <c r="EF817">
        <f>IF($GI817&gt;=27,INDEX($DC:$DC,$GH817+27),"")</f>
      </c>
      <c r="EG817">
        <f>IF($GI817&gt;=28,INDEX($DC:$DC,$GH817+28),"")</f>
      </c>
      <c r="EH817">
        <f>IF($GI817&gt;=29,INDEX($DC:$DC,$GH817+29),"")</f>
      </c>
      <c r="EI817">
        <f>IF($GI817&gt;=30,INDEX($DC:$DC,$GH817+30),"")</f>
      </c>
      <c r="EJ817">
        <f>IF($GI817&gt;=31,INDEX($DC:$DC,$GH817+31),"")</f>
      </c>
      <c r="EK817">
        <f>IF($GI817&gt;=32,INDEX($DC:$DC,$GH817+32),"")</f>
      </c>
      <c r="EL817">
        <f>IF($GI817&gt;=33,INDEX($DC:$DC,$GH817+33),"")</f>
      </c>
      <c r="EM817">
        <f>IF($GI817&gt;=34,INDEX($DC:$DC,$GH817+34),"")</f>
      </c>
      <c r="EN817">
        <f>IF($GI817&gt;=35,INDEX($DC:$DC,$GH817+35),"")</f>
      </c>
      <c r="EO817">
        <f>IF($GI817&gt;=36,INDEX($DC:$DC,$GH817+36),"")</f>
      </c>
      <c r="EP817">
        <f>IF($GI817&gt;=37,INDEX($DC:$DC,$GH817+37),"")</f>
      </c>
      <c r="EQ817">
        <f>IF($GI817&gt;=38,INDEX($DC:$DC,$GH817+38),"")</f>
      </c>
      <c r="ER817">
        <f>IF($GI817&gt;=39,INDEX($DC:$DC,$GH817+39),"")</f>
      </c>
      <c r="ES817">
        <f>IF($GI817&gt;=40,INDEX($DC:$DC,$GH817+40),"")</f>
      </c>
      <c r="ET817">
        <f>IF($GI817&gt;=1,INDEX($DD:$DD,$GH817+1),"")</f>
      </c>
      <c r="EU817">
        <f>IF($GI817&gt;=2,INDEX($DD:$DD,$GH817+2),"")</f>
      </c>
      <c r="EV817">
        <f>IF($GI817&gt;=3,INDEX($DD:$DD,$GH817+3),"")</f>
      </c>
      <c r="EW817">
        <f>IF($GI817&gt;=4,INDEX($DD:$DD,$GH817+4),"")</f>
      </c>
      <c r="EX817">
        <f>IF($GI817&gt;=5,INDEX($DD:$DD,$GH817+5),"")</f>
      </c>
      <c r="EY817">
        <f>IF($GI817&gt;=6,INDEX($DD:$DD,$GH817+6),"")</f>
      </c>
      <c r="EZ817">
        <f>IF($GI817&gt;=7,INDEX($DD:$DD,$GH817+7),"")</f>
      </c>
      <c r="FA817">
        <f>IF($GI817&gt;=8,INDEX($DD:$DD,$GH817+8),"")</f>
      </c>
      <c r="FB817">
        <f>IF($GI817&gt;=9,INDEX($DD:$DD,$GH817+9),"")</f>
      </c>
      <c r="FC817">
        <f>IF($GI817&gt;=10,INDEX($DD:$DD,$GH817+10),"")</f>
      </c>
      <c r="FD817">
        <f>IF($GI817&gt;=11,INDEX($DD:$DD,$GH817+11),"")</f>
      </c>
      <c r="FE817">
        <f>IF($GI817&gt;=12,INDEX($DD:$DD,$GH817+12),"")</f>
      </c>
      <c r="FF817">
        <f>IF($GI817&gt;=13,INDEX($DD:$DD,$GH817+13),"")</f>
      </c>
      <c r="FG817">
        <f>IF($GI817&gt;=14,INDEX($DD:$DD,$GH817+14),"")</f>
      </c>
      <c r="FH817">
        <f>IF($GI817&gt;=15,INDEX($DD:$DD,$GH817+15),"")</f>
      </c>
      <c r="FI817">
        <f>IF($GI817&gt;=16,INDEX($DD:$DD,$GH817+16),"")</f>
      </c>
      <c r="FJ817">
        <f>IF($GI817&gt;=17,INDEX($DD:$DD,$GH817+17),"")</f>
      </c>
      <c r="FK817">
        <f>IF($GI817&gt;=18,INDEX($DD:$DD,$GH817+18),"")</f>
      </c>
      <c r="FL817">
        <f>IF($GI817&gt;=19,INDEX($DD:$DD,$GH817+19),"")</f>
      </c>
      <c r="FM817">
        <f>IF($GI817&gt;=20,INDEX($DD:$DD,$GH817+20),"")</f>
      </c>
      <c r="FN817">
        <f>IF($GI817&gt;=21,INDEX($DD:$DD,$GH817+21),"")</f>
      </c>
      <c r="FO817">
        <f>IF($GI817&gt;=22,INDEX($DD:$DD,$GH817+22),"")</f>
      </c>
      <c r="FP817">
        <f>IF($GI817&gt;=23,INDEX($DD:$DD,$GH817+23),"")</f>
      </c>
      <c r="FQ817">
        <f>IF($GI817&gt;=24,INDEX($DD:$DD,$GH817+24),"")</f>
      </c>
      <c r="FR817">
        <f>IF($GI817&gt;=25,INDEX($DD:$DD,$GH817+25),"")</f>
      </c>
      <c r="FS817">
        <f>IF($GI817&gt;=26,INDEX($DD:$DD,$GH817+26),"")</f>
      </c>
      <c r="FT817">
        <f>IF($GI817&gt;=27,INDEX($DD:$DD,$GH817+27),"")</f>
      </c>
      <c r="FU817">
        <f>IF($GI817&gt;=28,INDEX($DD:$DD,$GH817+28),"")</f>
      </c>
      <c r="FV817">
        <f>IF($GI817&gt;=29,INDEX($DD:$DD,$GH817+29),"")</f>
      </c>
      <c r="FW817">
        <f>IF($GI817&gt;=30,INDEX($DD:$DD,$GH817+30),"")</f>
      </c>
      <c r="FX817">
        <f>IF($GI817&gt;=31,INDEX($DD:$DD,$GH817+31),"")</f>
      </c>
      <c r="FY817">
        <f>IF($GI817&gt;=32,INDEX($DD:$DD,$GH817+32),"")</f>
      </c>
      <c r="FZ817">
        <f>IF($GI817&gt;=33,INDEX($DD:$DD,$GH817+33),"")</f>
      </c>
      <c r="GA817">
        <f>IF($GI817&gt;=34,INDEX($DD:$DD,$GH817+34),"")</f>
      </c>
      <c r="GB817">
        <f>IF($GI817&gt;=35,INDEX($DD:$DD,$GH817+35),"")</f>
      </c>
      <c r="GC817">
        <f>IF($GI817&gt;=36,INDEX($DD:$DD,$GH817+36),"")</f>
      </c>
      <c r="GD817">
        <f>IF($GI817&gt;=37,INDEX($DD:$DD,$GH817+37),"")</f>
      </c>
      <c r="GE817">
        <f>IF($GI817&gt;=38,INDEX($DD:$DD,$GH817+38),"")</f>
      </c>
      <c r="GF817">
        <f>IF($GI817&gt;=39,INDEX($DD:$DD,$GH817+39),"")</f>
      </c>
      <c r="GG817">
        <f>IF($GI817&gt;=40,INDEX($DD:$DD,$GH817+40),"")</f>
      </c>
      <c r="GH817">
        <f>IFERROR(MATCH($DB817,$DC$2:$DC$148,0)+1,0)</f>
      </c>
      <c r="GI817">
        <f>IFERROR(INDEX($DE$2:$DE$148,MATCH($DB817,$DC$2:$DC$148,0)),0)</f>
      </c>
      <c r="GJ817">
        <f>IFERROR(MATCH($S817,$DF$817:$ES$817,0),0)</f>
      </c>
      <c r="GK817">
        <f>IF($GJ817&gt;0,INDEX($ET$817:$GG$817,$GJ817),"")</f>
      </c>
      <c r="GN817">
        <f>IF($IW817&gt;=1,INDEX($GL:$GL,$IV817+1),"")</f>
      </c>
      <c r="GO817">
        <f>IF($IW817&gt;=2,INDEX($GL:$GL,$IV817+2),"")</f>
      </c>
      <c r="GP817">
        <f>IF($IW817&gt;=3,INDEX($GL:$GL,$IV817+3),"")</f>
      </c>
      <c r="GQ817">
        <f>IF($IW817&gt;=4,INDEX($GL:$GL,$IV817+4),"")</f>
      </c>
      <c r="GR817">
        <f>IF($IW817&gt;=5,INDEX($GL:$GL,$IV817+5),"")</f>
      </c>
      <c r="GS817">
        <f>IF($IW817&gt;=6,INDEX($GL:$GL,$IV817+6),"")</f>
      </c>
      <c r="GT817">
        <f>IF($IW817&gt;=7,INDEX($GL:$GL,$IV817+7),"")</f>
      </c>
      <c r="GU817">
        <f>IF($IW817&gt;=8,INDEX($GL:$GL,$IV817+8),"")</f>
      </c>
      <c r="GV817">
        <f>IF($IW817&gt;=9,INDEX($GL:$GL,$IV817+9),"")</f>
      </c>
      <c r="GW817">
        <f>IF($IW817&gt;=10,INDEX($GL:$GL,$IV817+10),"")</f>
      </c>
      <c r="GX817">
        <f>IF($IW817&gt;=11,INDEX($GL:$GL,$IV817+11),"")</f>
      </c>
      <c r="GY817">
        <f>IF($IW817&gt;=12,INDEX($GL:$GL,$IV817+12),"")</f>
      </c>
      <c r="GZ817">
        <f>IF($IW817&gt;=13,INDEX($GL:$GL,$IV817+13),"")</f>
      </c>
      <c r="HA817">
        <f>IF($IW817&gt;=14,INDEX($GL:$GL,$IV817+14),"")</f>
      </c>
      <c r="HB817">
        <f>IF($IW817&gt;=15,INDEX($GL:$GL,$IV817+15),"")</f>
      </c>
      <c r="HC817">
        <f>IF($IW817&gt;=16,INDEX($GL:$GL,$IV817+16),"")</f>
      </c>
      <c r="HD817">
        <f>IF($IW817&gt;=17,INDEX($GL:$GL,$IV817+17),"")</f>
      </c>
      <c r="HE817">
        <f>IF($IW817&gt;=18,INDEX($GL:$GL,$IV817+18),"")</f>
      </c>
      <c r="HF817">
        <f>IF($IW817&gt;=19,INDEX($GL:$GL,$IV817+19),"")</f>
      </c>
      <c r="HG817">
        <f>IF($IW817&gt;=20,INDEX($GL:$GL,$IV817+20),"")</f>
      </c>
      <c r="HH817">
        <f>IF($IW817&gt;=21,INDEX($GL:$GL,$IV817+21),"")</f>
      </c>
      <c r="HI817">
        <f>IF($IW817&gt;=22,INDEX($GL:$GL,$IV817+22),"")</f>
      </c>
      <c r="HJ817">
        <f>IF($IW817&gt;=23,INDEX($GL:$GL,$IV817+23),"")</f>
      </c>
      <c r="HK817">
        <f>IF($IW817&gt;=24,INDEX($GL:$GL,$IV817+24),"")</f>
      </c>
      <c r="HL817">
        <f>IF($IW817&gt;=25,INDEX($GL:$GL,$IV817+25),"")</f>
      </c>
      <c r="HM817">
        <f>IF($IW817&gt;=26,INDEX($GL:$GL,$IV817+26),"")</f>
      </c>
      <c r="HN817">
        <f>IF($IW817&gt;=27,INDEX($GL:$GL,$IV817+27),"")</f>
      </c>
      <c r="HO817">
        <f>IF($IW817&gt;=28,INDEX($GL:$GL,$IV817+28),"")</f>
      </c>
      <c r="HP817">
        <f>IF($IW817&gt;=29,INDEX($GL:$GL,$IV817+29),"")</f>
      </c>
      <c r="HQ817">
        <f>IF($IW817&gt;=30,INDEX($GL:$GL,$IV817+30),"")</f>
      </c>
      <c r="HR817">
        <f>IF($IW817&gt;=31,INDEX($GL:$GL,$IV817+31),"")</f>
      </c>
      <c r="HS817">
        <f>IF($IW817&gt;=32,INDEX($GL:$GL,$IV817+32),"")</f>
      </c>
      <c r="HT817">
        <f>IF($IW817&gt;=33,INDEX($GL:$GL,$IV817+33),"")</f>
      </c>
      <c r="HU817">
        <f>IF($IW817&gt;=34,INDEX($GL:$GL,$IV817+34),"")</f>
      </c>
      <c r="HV817">
        <f>IF($IW817&gt;=35,INDEX($GL:$GL,$IV817+35),"")</f>
      </c>
      <c r="HW817">
        <f>IF($IW817&gt;=36,INDEX($GL:$GL,$IV817+36),"")</f>
      </c>
      <c r="HX817">
        <f>IF($IW817&gt;=37,INDEX($GL:$GL,$IV817+37),"")</f>
      </c>
      <c r="HY817">
        <f>IF($IW817&gt;=38,INDEX($GL:$GL,$IV817+38),"")</f>
      </c>
      <c r="HZ817">
        <f>IF($IW817&gt;=39,INDEX($GL:$GL,$IV817+39),"")</f>
      </c>
      <c r="IA817">
        <f>IF($IW817&gt;=40,INDEX($GL:$GL,$IV817+40),"")</f>
      </c>
      <c r="IB817">
        <f>IF($IW817&gt;=41,INDEX($GL:$GL,$IV817+41),"")</f>
      </c>
      <c r="IC817">
        <f>IF($IW817&gt;=42,INDEX($GL:$GL,$IV817+42),"")</f>
      </c>
      <c r="ID817">
        <f>IF($IW817&gt;=43,INDEX($GL:$GL,$IV817+43),"")</f>
      </c>
      <c r="IE817">
        <f>IF($IW817&gt;=44,INDEX($GL:$GL,$IV817+44),"")</f>
      </c>
      <c r="IF817">
        <f>IF($IW817&gt;=45,INDEX($GL:$GL,$IV817+45),"")</f>
      </c>
      <c r="IG817">
        <f>IF($IW817&gt;=46,INDEX($GL:$GL,$IV817+46),"")</f>
      </c>
      <c r="IH817">
        <f>IF($IW817&gt;=47,INDEX($GL:$GL,$IV817+47),"")</f>
      </c>
      <c r="II817">
        <f>IF($IW817&gt;=48,INDEX($GL:$GL,$IV817+48),"")</f>
      </c>
      <c r="IJ817">
        <f>IF($IW817&gt;=49,INDEX($GL:$GL,$IV817+49),"")</f>
      </c>
      <c r="IK817">
        <f>IF($IW817&gt;=50,INDEX($GL:$GL,$IV817+50),"")</f>
      </c>
      <c r="IL817">
        <f>IF($IW817&gt;=51,INDEX($GL:$GL,$IV817+51),"")</f>
      </c>
      <c r="IM817">
        <f>IF($IW817&gt;=52,INDEX($GL:$GL,$IV817+52),"")</f>
      </c>
      <c r="IN817">
        <f>IF($IW817&gt;=53,INDEX($GL:$GL,$IV817+53),"")</f>
      </c>
      <c r="IO817">
        <f>IF($IW817&gt;=54,INDEX($GL:$GL,$IV817+54),"")</f>
      </c>
      <c r="IP817">
        <f>IF($IW817&gt;=55,INDEX($GL:$GL,$IV817+55),"")</f>
      </c>
      <c r="IQ817">
        <f>IF($IW817&gt;=56,INDEX($GL:$GL,$IV817+56),"")</f>
      </c>
      <c r="IR817">
        <f>IF($IW817&gt;=57,INDEX($GL:$GL,$IV817+57),"")</f>
      </c>
      <c r="IS817">
        <f>IF($IW817&gt;=58,INDEX($GL:$GL,$IV817+58),"")</f>
      </c>
      <c r="IT817">
        <f>IF($IW817&gt;=59,INDEX($GL:$GL,$IV817+59),"")</f>
      </c>
      <c r="IU817">
        <f>IF($IW817&gt;=60,INDEX($GL:$GL,$IV817+60),"")</f>
      </c>
      <c r="IV817">
        <f>IFERROR(MATCH($GK817,$GL$2:$GL$324,0)+1,0)</f>
      </c>
      <c r="IW817">
        <f>IFERROR(INDEX($GM$2:$GM$324,MATCH($GK817,$GL$2:$GL$324,0)),0)</f>
      </c>
      <c r="IX817" t="s">
        <v>34</v>
      </c>
      <c r="IY817" t="s">
        <v>34</v>
      </c>
    </row>
    <row r="818" spans="1:259" x14ac:dyDescent="0.25">
      <c r="K818">
        <f>IF(OR($N818="",$J818=""),"",IFERROR($N818/$J818,0))</f>
      </c>
      <c r="L818">
        <f>IF($N818="","",
SUM($M818,$O818,$T818,$P818,$R818)*
(1-IF($U818="",0,VALUE($U818)/100)))</f>
      </c>
      <c r="M818">
        <f>IF($N818="","",$N818)</f>
      </c>
      <c r="O818">
        <f>IF($N818="","",
IF($H818="","",
IF(ISNUMBER(SEARCH("exempt",LOWER($H818))),0,
$N818*(VALUE(SUBSTITUTE($H818,"%",""))/100))))</f>
      </c>
      <c r="V818">
        <f>IFERROR(IF(FIND(" - ",$E818)&gt;0,MID($E818,FIND(" - ",$E818)+3,LEN($E818)),""),"")</f>
      </c>
      <c r="AE818" t="s">
        <v>1399</v>
      </c>
      <c r="AJ818">
        <f>IFERROR(LEFT($E818,FIND(" - ",$E818)-1),$E818)</f>
      </c>
      <c r="AM818">
        <f>IF($CB818&gt;=1,INDEX($AK:$AK,$CA818+1),"")</f>
      </c>
      <c r="AN818">
        <f>IF($CB818&gt;=2,INDEX($AK:$AK,$CA818+2),"")</f>
      </c>
      <c r="AO818">
        <f>IF($CB818&gt;=3,INDEX($AK:$AK,$CA818+3),"")</f>
      </c>
      <c r="AP818">
        <f>IF($CB818&gt;=4,INDEX($AK:$AK,$CA818+4),"")</f>
      </c>
      <c r="AQ818">
        <f>IF($CB818&gt;=5,INDEX($AK:$AK,$CA818+5),"")</f>
      </c>
      <c r="AR818">
        <f>IF($CB818&gt;=6,INDEX($AK:$AK,$CA818+6),"")</f>
      </c>
      <c r="AS818">
        <f>IF($CB818&gt;=7,INDEX($AK:$AK,$CA818+7),"")</f>
      </c>
      <c r="AT818">
        <f>IF($CB818&gt;=8,INDEX($AK:$AK,$CA818+8),"")</f>
      </c>
      <c r="AU818">
        <f>IF($CB818&gt;=9,INDEX($AK:$AK,$CA818+9),"")</f>
      </c>
      <c r="AV818">
        <f>IF($CB818&gt;=10,INDEX($AK:$AK,$CA818+10),"")</f>
      </c>
      <c r="AW818">
        <f>IF($CB818&gt;=11,INDEX($AK:$AK,$CA818+11),"")</f>
      </c>
      <c r="AX818">
        <f>IF($CB818&gt;=12,INDEX($AK:$AK,$CA818+12),"")</f>
      </c>
      <c r="AY818">
        <f>IF($CB818&gt;=13,INDEX($AK:$AK,$CA818+13),"")</f>
      </c>
      <c r="AZ818">
        <f>IF($CB818&gt;=14,INDEX($AK:$AK,$CA818+14),"")</f>
      </c>
      <c r="BA818">
        <f>IF($CB818&gt;=15,INDEX($AK:$AK,$CA818+15),"")</f>
      </c>
      <c r="BB818">
        <f>IF($CB818&gt;=16,INDEX($AK:$AK,$CA818+16),"")</f>
      </c>
      <c r="BC818">
        <f>IF($CB818&gt;=17,INDEX($AK:$AK,$CA818+17),"")</f>
      </c>
      <c r="BD818">
        <f>IF($CB818&gt;=18,INDEX($AK:$AK,$CA818+18),"")</f>
      </c>
      <c r="BE818">
        <f>IF($CB818&gt;=19,INDEX($AK:$AK,$CA818+19),"")</f>
      </c>
      <c r="BF818">
        <f>IF($CB818&gt;=20,INDEX($AK:$AK,$CA818+20),"")</f>
      </c>
      <c r="BG818">
        <f>IF($CB818&gt;=21,INDEX($AK:$AK,$CA818+21),"")</f>
      </c>
      <c r="BH818">
        <f>IF($CB818&gt;=22,INDEX($AK:$AK,$CA818+22),"")</f>
      </c>
      <c r="BI818">
        <f>IF($CB818&gt;=23,INDEX($AK:$AK,$CA818+23),"")</f>
      </c>
      <c r="BJ818">
        <f>IF($CB818&gt;=24,INDEX($AK:$AK,$CA818+24),"")</f>
      </c>
      <c r="BK818">
        <f>IF($CB818&gt;=25,INDEX($AK:$AK,$CA818+25),"")</f>
      </c>
      <c r="BL818">
        <f>IF($CB818&gt;=26,INDEX($AK:$AK,$CA818+26),"")</f>
      </c>
      <c r="BM818">
        <f>IF($CB818&gt;=27,INDEX($AK:$AK,$CA818+27),"")</f>
      </c>
      <c r="BN818">
        <f>IF($CB818&gt;=28,INDEX($AK:$AK,$CA818+28),"")</f>
      </c>
      <c r="BO818">
        <f>IF($CB818&gt;=29,INDEX($AK:$AK,$CA818+29),"")</f>
      </c>
      <c r="BP818">
        <f>IF($CB818&gt;=30,INDEX($AK:$AK,$CA818+30),"")</f>
      </c>
      <c r="BQ818">
        <f>IF($CB818&gt;=31,INDEX($AK:$AK,$CA818+31),"")</f>
      </c>
      <c r="BR818">
        <f>IF($CB818&gt;=32,INDEX($AK:$AK,$CA818+32),"")</f>
      </c>
      <c r="BS818">
        <f>IF($CB818&gt;=33,INDEX($AK:$AK,$CA818+33),"")</f>
      </c>
      <c r="BT818">
        <f>IF($CB818&gt;=34,INDEX($AK:$AK,$CA818+34),"")</f>
      </c>
      <c r="BU818">
        <f>IF($CB818&gt;=35,INDEX($AK:$AK,$CA818+35),"")</f>
      </c>
      <c r="BV818">
        <f>IF($CB818&gt;=36,INDEX($AK:$AK,$CA818+36),"")</f>
      </c>
      <c r="BW818">
        <f>IF($CB818&gt;=37,INDEX($AK:$AK,$CA818+37),"")</f>
      </c>
      <c r="BX818">
        <f>IF($CB818&gt;=38,INDEX($AK:$AK,$CA818+38),"")</f>
      </c>
      <c r="BY818">
        <f>IF($CB818&gt;=39,INDEX($AK:$AK,$CA818+39),"")</f>
      </c>
      <c r="BZ818">
        <f>IF($CB818&gt;=40,INDEX($AK:$AK,$CA818+40),"")</f>
      </c>
      <c r="CA818">
        <f>IFERROR(MATCH($AJ818,$AK$2:$AK$134,0)+1,0)</f>
      </c>
      <c r="CB818">
        <f>IFERROR(INDEX($AL$2:$AL$134,MATCH($AJ818,$AK$2:$AK$134,0)),0)</f>
      </c>
      <c r="CC818">
        <f>IFERROR(LEFT($F818,FIND(" - ",$F818)-1),$F818)</f>
      </c>
      <c r="CF818">
        <f>IF($DA818&gt;=1,INDEX($CD:$CD,$CZ818+1),"")</f>
      </c>
      <c r="CG818">
        <f>IF($DA818&gt;=2,INDEX($CD:$CD,$CZ818+2),"")</f>
      </c>
      <c r="CH818">
        <f>IF($DA818&gt;=3,INDEX($CD:$CD,$CZ818+3),"")</f>
      </c>
      <c r="CI818">
        <f>IF($DA818&gt;=4,INDEX($CD:$CD,$CZ818+4),"")</f>
      </c>
      <c r="CJ818">
        <f>IF($DA818&gt;=5,INDEX($CD:$CD,$CZ818+5),"")</f>
      </c>
      <c r="CK818">
        <f>IF($DA818&gt;=6,INDEX($CD:$CD,$CZ818+6),"")</f>
      </c>
      <c r="CL818">
        <f>IF($DA818&gt;=7,INDEX($CD:$CD,$CZ818+7),"")</f>
      </c>
      <c r="CM818">
        <f>IF($DA818&gt;=8,INDEX($CD:$CD,$CZ818+8),"")</f>
      </c>
      <c r="CN818">
        <f>IF($DA818&gt;=9,INDEX($CD:$CD,$CZ818+9),"")</f>
      </c>
      <c r="CO818">
        <f>IF($DA818&gt;=10,INDEX($CD:$CD,$CZ818+10),"")</f>
      </c>
      <c r="CP818">
        <f>IF($DA818&gt;=11,INDEX($CD:$CD,$CZ818+11),"")</f>
      </c>
      <c r="CQ818">
        <f>IF($DA818&gt;=12,INDEX($CD:$CD,$CZ818+12),"")</f>
      </c>
      <c r="CR818">
        <f>IF($DA818&gt;=13,INDEX($CD:$CD,$CZ818+13),"")</f>
      </c>
      <c r="CS818">
        <f>IF($DA818&gt;=14,INDEX($CD:$CD,$CZ818+14),"")</f>
      </c>
      <c r="CT818">
        <f>IF($DA818&gt;=15,INDEX($CD:$CD,$CZ818+15),"")</f>
      </c>
      <c r="CU818">
        <f>IF($DA818&gt;=16,INDEX($CD:$CD,$CZ818+16),"")</f>
      </c>
      <c r="CV818">
        <f>IF($DA818&gt;=17,INDEX($CD:$CD,$CZ818+17),"")</f>
      </c>
      <c r="CW818">
        <f>IF($DA818&gt;=18,INDEX($CD:$CD,$CZ818+18),"")</f>
      </c>
      <c r="CX818">
        <f>IF($DA818&gt;=19,INDEX($CD:$CD,$CZ818+19),"")</f>
      </c>
      <c r="CY818">
        <f>IF($DA818&gt;=20,INDEX($CD:$CD,$CZ818+20),"")</f>
      </c>
      <c r="CZ818">
        <f>IFERROR(MATCH($CC818,$CD$2:$CD$263,0)+1,0)</f>
      </c>
      <c r="DA818">
        <f>IFERROR(INDEX($CE$2:$CE$263,MATCH($CC818,$CD$2:$CD$263,0)),0)</f>
      </c>
      <c r="DB818">
        <f>IFERROR(INDEX($AI:$AI,MATCH($H818,$AH:$AH,0))&amp;"","")</f>
      </c>
      <c r="DF818">
        <f>IF($GI818&gt;=1,INDEX($DC:$DC,$GH818+1),"")</f>
      </c>
      <c r="DG818">
        <f>IF($GI818&gt;=2,INDEX($DC:$DC,$GH818+2),"")</f>
      </c>
      <c r="DH818">
        <f>IF($GI818&gt;=3,INDEX($DC:$DC,$GH818+3),"")</f>
      </c>
      <c r="DI818">
        <f>IF($GI818&gt;=4,INDEX($DC:$DC,$GH818+4),"")</f>
      </c>
      <c r="DJ818">
        <f>IF($GI818&gt;=5,INDEX($DC:$DC,$GH818+5),"")</f>
      </c>
      <c r="DK818">
        <f>IF($GI818&gt;=6,INDEX($DC:$DC,$GH818+6),"")</f>
      </c>
      <c r="DL818">
        <f>IF($GI818&gt;=7,INDEX($DC:$DC,$GH818+7),"")</f>
      </c>
      <c r="DM818">
        <f>IF($GI818&gt;=8,INDEX($DC:$DC,$GH818+8),"")</f>
      </c>
      <c r="DN818">
        <f>IF($GI818&gt;=9,INDEX($DC:$DC,$GH818+9),"")</f>
      </c>
      <c r="DO818">
        <f>IF($GI818&gt;=10,INDEX($DC:$DC,$GH818+10),"")</f>
      </c>
      <c r="DP818">
        <f>IF($GI818&gt;=11,INDEX($DC:$DC,$GH818+11),"")</f>
      </c>
      <c r="DQ818">
        <f>IF($GI818&gt;=12,INDEX($DC:$DC,$GH818+12),"")</f>
      </c>
      <c r="DR818">
        <f>IF($GI818&gt;=13,INDEX($DC:$DC,$GH818+13),"")</f>
      </c>
      <c r="DS818">
        <f>IF($GI818&gt;=14,INDEX($DC:$DC,$GH818+14),"")</f>
      </c>
      <c r="DT818">
        <f>IF($GI818&gt;=15,INDEX($DC:$DC,$GH818+15),"")</f>
      </c>
      <c r="DU818">
        <f>IF($GI818&gt;=16,INDEX($DC:$DC,$GH818+16),"")</f>
      </c>
      <c r="DV818">
        <f>IF($GI818&gt;=17,INDEX($DC:$DC,$GH818+17),"")</f>
      </c>
      <c r="DW818">
        <f>IF($GI818&gt;=18,INDEX($DC:$DC,$GH818+18),"")</f>
      </c>
      <c r="DX818">
        <f>IF($GI818&gt;=19,INDEX($DC:$DC,$GH818+19),"")</f>
      </c>
      <c r="DY818">
        <f>IF($GI818&gt;=20,INDEX($DC:$DC,$GH818+20),"")</f>
      </c>
      <c r="DZ818">
        <f>IF($GI818&gt;=21,INDEX($DC:$DC,$GH818+21),"")</f>
      </c>
      <c r="EA818">
        <f>IF($GI818&gt;=22,INDEX($DC:$DC,$GH818+22),"")</f>
      </c>
      <c r="EB818">
        <f>IF($GI818&gt;=23,INDEX($DC:$DC,$GH818+23),"")</f>
      </c>
      <c r="EC818">
        <f>IF($GI818&gt;=24,INDEX($DC:$DC,$GH818+24),"")</f>
      </c>
      <c r="ED818">
        <f>IF($GI818&gt;=25,INDEX($DC:$DC,$GH818+25),"")</f>
      </c>
      <c r="EE818">
        <f>IF($GI818&gt;=26,INDEX($DC:$DC,$GH818+26),"")</f>
      </c>
      <c r="EF818">
        <f>IF($GI818&gt;=27,INDEX($DC:$DC,$GH818+27),"")</f>
      </c>
      <c r="EG818">
        <f>IF($GI818&gt;=28,INDEX($DC:$DC,$GH818+28),"")</f>
      </c>
      <c r="EH818">
        <f>IF($GI818&gt;=29,INDEX($DC:$DC,$GH818+29),"")</f>
      </c>
      <c r="EI818">
        <f>IF($GI818&gt;=30,INDEX($DC:$DC,$GH818+30),"")</f>
      </c>
      <c r="EJ818">
        <f>IF($GI818&gt;=31,INDEX($DC:$DC,$GH818+31),"")</f>
      </c>
      <c r="EK818">
        <f>IF($GI818&gt;=32,INDEX($DC:$DC,$GH818+32),"")</f>
      </c>
      <c r="EL818">
        <f>IF($GI818&gt;=33,INDEX($DC:$DC,$GH818+33),"")</f>
      </c>
      <c r="EM818">
        <f>IF($GI818&gt;=34,INDEX($DC:$DC,$GH818+34),"")</f>
      </c>
      <c r="EN818">
        <f>IF($GI818&gt;=35,INDEX($DC:$DC,$GH818+35),"")</f>
      </c>
      <c r="EO818">
        <f>IF($GI818&gt;=36,INDEX($DC:$DC,$GH818+36),"")</f>
      </c>
      <c r="EP818">
        <f>IF($GI818&gt;=37,INDEX($DC:$DC,$GH818+37),"")</f>
      </c>
      <c r="EQ818">
        <f>IF($GI818&gt;=38,INDEX($DC:$DC,$GH818+38),"")</f>
      </c>
      <c r="ER818">
        <f>IF($GI818&gt;=39,INDEX($DC:$DC,$GH818+39),"")</f>
      </c>
      <c r="ES818">
        <f>IF($GI818&gt;=40,INDEX($DC:$DC,$GH818+40),"")</f>
      </c>
      <c r="ET818">
        <f>IF($GI818&gt;=1,INDEX($DD:$DD,$GH818+1),"")</f>
      </c>
      <c r="EU818">
        <f>IF($GI818&gt;=2,INDEX($DD:$DD,$GH818+2),"")</f>
      </c>
      <c r="EV818">
        <f>IF($GI818&gt;=3,INDEX($DD:$DD,$GH818+3),"")</f>
      </c>
      <c r="EW818">
        <f>IF($GI818&gt;=4,INDEX($DD:$DD,$GH818+4),"")</f>
      </c>
      <c r="EX818">
        <f>IF($GI818&gt;=5,INDEX($DD:$DD,$GH818+5),"")</f>
      </c>
      <c r="EY818">
        <f>IF($GI818&gt;=6,INDEX($DD:$DD,$GH818+6),"")</f>
      </c>
      <c r="EZ818">
        <f>IF($GI818&gt;=7,INDEX($DD:$DD,$GH818+7),"")</f>
      </c>
      <c r="FA818">
        <f>IF($GI818&gt;=8,INDEX($DD:$DD,$GH818+8),"")</f>
      </c>
      <c r="FB818">
        <f>IF($GI818&gt;=9,INDEX($DD:$DD,$GH818+9),"")</f>
      </c>
      <c r="FC818">
        <f>IF($GI818&gt;=10,INDEX($DD:$DD,$GH818+10),"")</f>
      </c>
      <c r="FD818">
        <f>IF($GI818&gt;=11,INDEX($DD:$DD,$GH818+11),"")</f>
      </c>
      <c r="FE818">
        <f>IF($GI818&gt;=12,INDEX($DD:$DD,$GH818+12),"")</f>
      </c>
      <c r="FF818">
        <f>IF($GI818&gt;=13,INDEX($DD:$DD,$GH818+13),"")</f>
      </c>
      <c r="FG818">
        <f>IF($GI818&gt;=14,INDEX($DD:$DD,$GH818+14),"")</f>
      </c>
      <c r="FH818">
        <f>IF($GI818&gt;=15,INDEX($DD:$DD,$GH818+15),"")</f>
      </c>
      <c r="FI818">
        <f>IF($GI818&gt;=16,INDEX($DD:$DD,$GH818+16),"")</f>
      </c>
      <c r="FJ818">
        <f>IF($GI818&gt;=17,INDEX($DD:$DD,$GH818+17),"")</f>
      </c>
      <c r="FK818">
        <f>IF($GI818&gt;=18,INDEX($DD:$DD,$GH818+18),"")</f>
      </c>
      <c r="FL818">
        <f>IF($GI818&gt;=19,INDEX($DD:$DD,$GH818+19),"")</f>
      </c>
      <c r="FM818">
        <f>IF($GI818&gt;=20,INDEX($DD:$DD,$GH818+20),"")</f>
      </c>
      <c r="FN818">
        <f>IF($GI818&gt;=21,INDEX($DD:$DD,$GH818+21),"")</f>
      </c>
      <c r="FO818">
        <f>IF($GI818&gt;=22,INDEX($DD:$DD,$GH818+22),"")</f>
      </c>
      <c r="FP818">
        <f>IF($GI818&gt;=23,INDEX($DD:$DD,$GH818+23),"")</f>
      </c>
      <c r="FQ818">
        <f>IF($GI818&gt;=24,INDEX($DD:$DD,$GH818+24),"")</f>
      </c>
      <c r="FR818">
        <f>IF($GI818&gt;=25,INDEX($DD:$DD,$GH818+25),"")</f>
      </c>
      <c r="FS818">
        <f>IF($GI818&gt;=26,INDEX($DD:$DD,$GH818+26),"")</f>
      </c>
      <c r="FT818">
        <f>IF($GI818&gt;=27,INDEX($DD:$DD,$GH818+27),"")</f>
      </c>
      <c r="FU818">
        <f>IF($GI818&gt;=28,INDEX($DD:$DD,$GH818+28),"")</f>
      </c>
      <c r="FV818">
        <f>IF($GI818&gt;=29,INDEX($DD:$DD,$GH818+29),"")</f>
      </c>
      <c r="FW818">
        <f>IF($GI818&gt;=30,INDEX($DD:$DD,$GH818+30),"")</f>
      </c>
      <c r="FX818">
        <f>IF($GI818&gt;=31,INDEX($DD:$DD,$GH818+31),"")</f>
      </c>
      <c r="FY818">
        <f>IF($GI818&gt;=32,INDEX($DD:$DD,$GH818+32),"")</f>
      </c>
      <c r="FZ818">
        <f>IF($GI818&gt;=33,INDEX($DD:$DD,$GH818+33),"")</f>
      </c>
      <c r="GA818">
        <f>IF($GI818&gt;=34,INDEX($DD:$DD,$GH818+34),"")</f>
      </c>
      <c r="GB818">
        <f>IF($GI818&gt;=35,INDEX($DD:$DD,$GH818+35),"")</f>
      </c>
      <c r="GC818">
        <f>IF($GI818&gt;=36,INDEX($DD:$DD,$GH818+36),"")</f>
      </c>
      <c r="GD818">
        <f>IF($GI818&gt;=37,INDEX($DD:$DD,$GH818+37),"")</f>
      </c>
      <c r="GE818">
        <f>IF($GI818&gt;=38,INDEX($DD:$DD,$GH818+38),"")</f>
      </c>
      <c r="GF818">
        <f>IF($GI818&gt;=39,INDEX($DD:$DD,$GH818+39),"")</f>
      </c>
      <c r="GG818">
        <f>IF($GI818&gt;=40,INDEX($DD:$DD,$GH818+40),"")</f>
      </c>
      <c r="GH818">
        <f>IFERROR(MATCH($DB818,$DC$2:$DC$148,0)+1,0)</f>
      </c>
      <c r="GI818">
        <f>IFERROR(INDEX($DE$2:$DE$148,MATCH($DB818,$DC$2:$DC$148,0)),0)</f>
      </c>
      <c r="GJ818">
        <f>IFERROR(MATCH($S818,$DF$818:$ES$818,0),0)</f>
      </c>
      <c r="GK818">
        <f>IF($GJ818&gt;0,INDEX($ET$818:$GG$818,$GJ818),"")</f>
      </c>
      <c r="GN818">
        <f>IF($IW818&gt;=1,INDEX($GL:$GL,$IV818+1),"")</f>
      </c>
      <c r="GO818">
        <f>IF($IW818&gt;=2,INDEX($GL:$GL,$IV818+2),"")</f>
      </c>
      <c r="GP818">
        <f>IF($IW818&gt;=3,INDEX($GL:$GL,$IV818+3),"")</f>
      </c>
      <c r="GQ818">
        <f>IF($IW818&gt;=4,INDEX($GL:$GL,$IV818+4),"")</f>
      </c>
      <c r="GR818">
        <f>IF($IW818&gt;=5,INDEX($GL:$GL,$IV818+5),"")</f>
      </c>
      <c r="GS818">
        <f>IF($IW818&gt;=6,INDEX($GL:$GL,$IV818+6),"")</f>
      </c>
      <c r="GT818">
        <f>IF($IW818&gt;=7,INDEX($GL:$GL,$IV818+7),"")</f>
      </c>
      <c r="GU818">
        <f>IF($IW818&gt;=8,INDEX($GL:$GL,$IV818+8),"")</f>
      </c>
      <c r="GV818">
        <f>IF($IW818&gt;=9,INDEX($GL:$GL,$IV818+9),"")</f>
      </c>
      <c r="GW818">
        <f>IF($IW818&gt;=10,INDEX($GL:$GL,$IV818+10),"")</f>
      </c>
      <c r="GX818">
        <f>IF($IW818&gt;=11,INDEX($GL:$GL,$IV818+11),"")</f>
      </c>
      <c r="GY818">
        <f>IF($IW818&gt;=12,INDEX($GL:$GL,$IV818+12),"")</f>
      </c>
      <c r="GZ818">
        <f>IF($IW818&gt;=13,INDEX($GL:$GL,$IV818+13),"")</f>
      </c>
      <c r="HA818">
        <f>IF($IW818&gt;=14,INDEX($GL:$GL,$IV818+14),"")</f>
      </c>
      <c r="HB818">
        <f>IF($IW818&gt;=15,INDEX($GL:$GL,$IV818+15),"")</f>
      </c>
      <c r="HC818">
        <f>IF($IW818&gt;=16,INDEX($GL:$GL,$IV818+16),"")</f>
      </c>
      <c r="HD818">
        <f>IF($IW818&gt;=17,INDEX($GL:$GL,$IV818+17),"")</f>
      </c>
      <c r="HE818">
        <f>IF($IW818&gt;=18,INDEX($GL:$GL,$IV818+18),"")</f>
      </c>
      <c r="HF818">
        <f>IF($IW818&gt;=19,INDEX($GL:$GL,$IV818+19),"")</f>
      </c>
      <c r="HG818">
        <f>IF($IW818&gt;=20,INDEX($GL:$GL,$IV818+20),"")</f>
      </c>
      <c r="HH818">
        <f>IF($IW818&gt;=21,INDEX($GL:$GL,$IV818+21),"")</f>
      </c>
      <c r="HI818">
        <f>IF($IW818&gt;=22,INDEX($GL:$GL,$IV818+22),"")</f>
      </c>
      <c r="HJ818">
        <f>IF($IW818&gt;=23,INDEX($GL:$GL,$IV818+23),"")</f>
      </c>
      <c r="HK818">
        <f>IF($IW818&gt;=24,INDEX($GL:$GL,$IV818+24),"")</f>
      </c>
      <c r="HL818">
        <f>IF($IW818&gt;=25,INDEX($GL:$GL,$IV818+25),"")</f>
      </c>
      <c r="HM818">
        <f>IF($IW818&gt;=26,INDEX($GL:$GL,$IV818+26),"")</f>
      </c>
      <c r="HN818">
        <f>IF($IW818&gt;=27,INDEX($GL:$GL,$IV818+27),"")</f>
      </c>
      <c r="HO818">
        <f>IF($IW818&gt;=28,INDEX($GL:$GL,$IV818+28),"")</f>
      </c>
      <c r="HP818">
        <f>IF($IW818&gt;=29,INDEX($GL:$GL,$IV818+29),"")</f>
      </c>
      <c r="HQ818">
        <f>IF($IW818&gt;=30,INDEX($GL:$GL,$IV818+30),"")</f>
      </c>
      <c r="HR818">
        <f>IF($IW818&gt;=31,INDEX($GL:$GL,$IV818+31),"")</f>
      </c>
      <c r="HS818">
        <f>IF($IW818&gt;=32,INDEX($GL:$GL,$IV818+32),"")</f>
      </c>
      <c r="HT818">
        <f>IF($IW818&gt;=33,INDEX($GL:$GL,$IV818+33),"")</f>
      </c>
      <c r="HU818">
        <f>IF($IW818&gt;=34,INDEX($GL:$GL,$IV818+34),"")</f>
      </c>
      <c r="HV818">
        <f>IF($IW818&gt;=35,INDEX($GL:$GL,$IV818+35),"")</f>
      </c>
      <c r="HW818">
        <f>IF($IW818&gt;=36,INDEX($GL:$GL,$IV818+36),"")</f>
      </c>
      <c r="HX818">
        <f>IF($IW818&gt;=37,INDEX($GL:$GL,$IV818+37),"")</f>
      </c>
      <c r="HY818">
        <f>IF($IW818&gt;=38,INDEX($GL:$GL,$IV818+38),"")</f>
      </c>
      <c r="HZ818">
        <f>IF($IW818&gt;=39,INDEX($GL:$GL,$IV818+39),"")</f>
      </c>
      <c r="IA818">
        <f>IF($IW818&gt;=40,INDEX($GL:$GL,$IV818+40),"")</f>
      </c>
      <c r="IB818">
        <f>IF($IW818&gt;=41,INDEX($GL:$GL,$IV818+41),"")</f>
      </c>
      <c r="IC818">
        <f>IF($IW818&gt;=42,INDEX($GL:$GL,$IV818+42),"")</f>
      </c>
      <c r="ID818">
        <f>IF($IW818&gt;=43,INDEX($GL:$GL,$IV818+43),"")</f>
      </c>
      <c r="IE818">
        <f>IF($IW818&gt;=44,INDEX($GL:$GL,$IV818+44),"")</f>
      </c>
      <c r="IF818">
        <f>IF($IW818&gt;=45,INDEX($GL:$GL,$IV818+45),"")</f>
      </c>
      <c r="IG818">
        <f>IF($IW818&gt;=46,INDEX($GL:$GL,$IV818+46),"")</f>
      </c>
      <c r="IH818">
        <f>IF($IW818&gt;=47,INDEX($GL:$GL,$IV818+47),"")</f>
      </c>
      <c r="II818">
        <f>IF($IW818&gt;=48,INDEX($GL:$GL,$IV818+48),"")</f>
      </c>
      <c r="IJ818">
        <f>IF($IW818&gt;=49,INDEX($GL:$GL,$IV818+49),"")</f>
      </c>
      <c r="IK818">
        <f>IF($IW818&gt;=50,INDEX($GL:$GL,$IV818+50),"")</f>
      </c>
      <c r="IL818">
        <f>IF($IW818&gt;=51,INDEX($GL:$GL,$IV818+51),"")</f>
      </c>
      <c r="IM818">
        <f>IF($IW818&gt;=52,INDEX($GL:$GL,$IV818+52),"")</f>
      </c>
      <c r="IN818">
        <f>IF($IW818&gt;=53,INDEX($GL:$GL,$IV818+53),"")</f>
      </c>
      <c r="IO818">
        <f>IF($IW818&gt;=54,INDEX($GL:$GL,$IV818+54),"")</f>
      </c>
      <c r="IP818">
        <f>IF($IW818&gt;=55,INDEX($GL:$GL,$IV818+55),"")</f>
      </c>
      <c r="IQ818">
        <f>IF($IW818&gt;=56,INDEX($GL:$GL,$IV818+56),"")</f>
      </c>
      <c r="IR818">
        <f>IF($IW818&gt;=57,INDEX($GL:$GL,$IV818+57),"")</f>
      </c>
      <c r="IS818">
        <f>IF($IW818&gt;=58,INDEX($GL:$GL,$IV818+58),"")</f>
      </c>
      <c r="IT818">
        <f>IF($IW818&gt;=59,INDEX($GL:$GL,$IV818+59),"")</f>
      </c>
      <c r="IU818">
        <f>IF($IW818&gt;=60,INDEX($GL:$GL,$IV818+60),"")</f>
      </c>
      <c r="IV818">
        <f>IFERROR(MATCH($GK818,$GL$2:$GL$324,0)+1,0)</f>
      </c>
      <c r="IW818">
        <f>IFERROR(INDEX($GM$2:$GM$324,MATCH($GK818,$GL$2:$GL$324,0)),0)</f>
      </c>
      <c r="IX818" t="s">
        <v>34</v>
      </c>
      <c r="IY818" t="s">
        <v>34</v>
      </c>
    </row>
    <row r="819" spans="1:259" x14ac:dyDescent="0.25">
      <c r="K819">
        <f>IF(OR($N819="",$J819=""),"",IFERROR($N819/$J819,0))</f>
      </c>
      <c r="L819">
        <f>IF($N819="","",
SUM($M819,$O819,$T819,$P819,$R819)*
(1-IF($U819="",0,VALUE($U819)/100)))</f>
      </c>
      <c r="M819">
        <f>IF($N819="","",$N819)</f>
      </c>
      <c r="O819">
        <f>IF($N819="","",
IF($H819="","",
IF(ISNUMBER(SEARCH("exempt",LOWER($H819))),0,
$N819*(VALUE(SUBSTITUTE($H819,"%",""))/100))))</f>
      </c>
      <c r="V819">
        <f>IFERROR(IF(FIND(" - ",$E819)&gt;0,MID($E819,FIND(" - ",$E819)+3,LEN($E819)),""),"")</f>
      </c>
      <c r="AE819" t="s">
        <v>1400</v>
      </c>
      <c r="AJ819">
        <f>IFERROR(LEFT($E819,FIND(" - ",$E819)-1),$E819)</f>
      </c>
      <c r="AM819">
        <f>IF($CB819&gt;=1,INDEX($AK:$AK,$CA819+1),"")</f>
      </c>
      <c r="AN819">
        <f>IF($CB819&gt;=2,INDEX($AK:$AK,$CA819+2),"")</f>
      </c>
      <c r="AO819">
        <f>IF($CB819&gt;=3,INDEX($AK:$AK,$CA819+3),"")</f>
      </c>
      <c r="AP819">
        <f>IF($CB819&gt;=4,INDEX($AK:$AK,$CA819+4),"")</f>
      </c>
      <c r="AQ819">
        <f>IF($CB819&gt;=5,INDEX($AK:$AK,$CA819+5),"")</f>
      </c>
      <c r="AR819">
        <f>IF($CB819&gt;=6,INDEX($AK:$AK,$CA819+6),"")</f>
      </c>
      <c r="AS819">
        <f>IF($CB819&gt;=7,INDEX($AK:$AK,$CA819+7),"")</f>
      </c>
      <c r="AT819">
        <f>IF($CB819&gt;=8,INDEX($AK:$AK,$CA819+8),"")</f>
      </c>
      <c r="AU819">
        <f>IF($CB819&gt;=9,INDEX($AK:$AK,$CA819+9),"")</f>
      </c>
      <c r="AV819">
        <f>IF($CB819&gt;=10,INDEX($AK:$AK,$CA819+10),"")</f>
      </c>
      <c r="AW819">
        <f>IF($CB819&gt;=11,INDEX($AK:$AK,$CA819+11),"")</f>
      </c>
      <c r="AX819">
        <f>IF($CB819&gt;=12,INDEX($AK:$AK,$CA819+12),"")</f>
      </c>
      <c r="AY819">
        <f>IF($CB819&gt;=13,INDEX($AK:$AK,$CA819+13),"")</f>
      </c>
      <c r="AZ819">
        <f>IF($CB819&gt;=14,INDEX($AK:$AK,$CA819+14),"")</f>
      </c>
      <c r="BA819">
        <f>IF($CB819&gt;=15,INDEX($AK:$AK,$CA819+15),"")</f>
      </c>
      <c r="BB819">
        <f>IF($CB819&gt;=16,INDEX($AK:$AK,$CA819+16),"")</f>
      </c>
      <c r="BC819">
        <f>IF($CB819&gt;=17,INDEX($AK:$AK,$CA819+17),"")</f>
      </c>
      <c r="BD819">
        <f>IF($CB819&gt;=18,INDEX($AK:$AK,$CA819+18),"")</f>
      </c>
      <c r="BE819">
        <f>IF($CB819&gt;=19,INDEX($AK:$AK,$CA819+19),"")</f>
      </c>
      <c r="BF819">
        <f>IF($CB819&gt;=20,INDEX($AK:$AK,$CA819+20),"")</f>
      </c>
      <c r="BG819">
        <f>IF($CB819&gt;=21,INDEX($AK:$AK,$CA819+21),"")</f>
      </c>
      <c r="BH819">
        <f>IF($CB819&gt;=22,INDEX($AK:$AK,$CA819+22),"")</f>
      </c>
      <c r="BI819">
        <f>IF($CB819&gt;=23,INDEX($AK:$AK,$CA819+23),"")</f>
      </c>
      <c r="BJ819">
        <f>IF($CB819&gt;=24,INDEX($AK:$AK,$CA819+24),"")</f>
      </c>
      <c r="BK819">
        <f>IF($CB819&gt;=25,INDEX($AK:$AK,$CA819+25),"")</f>
      </c>
      <c r="BL819">
        <f>IF($CB819&gt;=26,INDEX($AK:$AK,$CA819+26),"")</f>
      </c>
      <c r="BM819">
        <f>IF($CB819&gt;=27,INDEX($AK:$AK,$CA819+27),"")</f>
      </c>
      <c r="BN819">
        <f>IF($CB819&gt;=28,INDEX($AK:$AK,$CA819+28),"")</f>
      </c>
      <c r="BO819">
        <f>IF($CB819&gt;=29,INDEX($AK:$AK,$CA819+29),"")</f>
      </c>
      <c r="BP819">
        <f>IF($CB819&gt;=30,INDEX($AK:$AK,$CA819+30),"")</f>
      </c>
      <c r="BQ819">
        <f>IF($CB819&gt;=31,INDEX($AK:$AK,$CA819+31),"")</f>
      </c>
      <c r="BR819">
        <f>IF($CB819&gt;=32,INDEX($AK:$AK,$CA819+32),"")</f>
      </c>
      <c r="BS819">
        <f>IF($CB819&gt;=33,INDEX($AK:$AK,$CA819+33),"")</f>
      </c>
      <c r="BT819">
        <f>IF($CB819&gt;=34,INDEX($AK:$AK,$CA819+34),"")</f>
      </c>
      <c r="BU819">
        <f>IF($CB819&gt;=35,INDEX($AK:$AK,$CA819+35),"")</f>
      </c>
      <c r="BV819">
        <f>IF($CB819&gt;=36,INDEX($AK:$AK,$CA819+36),"")</f>
      </c>
      <c r="BW819">
        <f>IF($CB819&gt;=37,INDEX($AK:$AK,$CA819+37),"")</f>
      </c>
      <c r="BX819">
        <f>IF($CB819&gt;=38,INDEX($AK:$AK,$CA819+38),"")</f>
      </c>
      <c r="BY819">
        <f>IF($CB819&gt;=39,INDEX($AK:$AK,$CA819+39),"")</f>
      </c>
      <c r="BZ819">
        <f>IF($CB819&gt;=40,INDEX($AK:$AK,$CA819+40),"")</f>
      </c>
      <c r="CA819">
        <f>IFERROR(MATCH($AJ819,$AK$2:$AK$134,0)+1,0)</f>
      </c>
      <c r="CB819">
        <f>IFERROR(INDEX($AL$2:$AL$134,MATCH($AJ819,$AK$2:$AK$134,0)),0)</f>
      </c>
      <c r="CC819">
        <f>IFERROR(LEFT($F819,FIND(" - ",$F819)-1),$F819)</f>
      </c>
      <c r="CF819">
        <f>IF($DA819&gt;=1,INDEX($CD:$CD,$CZ819+1),"")</f>
      </c>
      <c r="CG819">
        <f>IF($DA819&gt;=2,INDEX($CD:$CD,$CZ819+2),"")</f>
      </c>
      <c r="CH819">
        <f>IF($DA819&gt;=3,INDEX($CD:$CD,$CZ819+3),"")</f>
      </c>
      <c r="CI819">
        <f>IF($DA819&gt;=4,INDEX($CD:$CD,$CZ819+4),"")</f>
      </c>
      <c r="CJ819">
        <f>IF($DA819&gt;=5,INDEX($CD:$CD,$CZ819+5),"")</f>
      </c>
      <c r="CK819">
        <f>IF($DA819&gt;=6,INDEX($CD:$CD,$CZ819+6),"")</f>
      </c>
      <c r="CL819">
        <f>IF($DA819&gt;=7,INDEX($CD:$CD,$CZ819+7),"")</f>
      </c>
      <c r="CM819">
        <f>IF($DA819&gt;=8,INDEX($CD:$CD,$CZ819+8),"")</f>
      </c>
      <c r="CN819">
        <f>IF($DA819&gt;=9,INDEX($CD:$CD,$CZ819+9),"")</f>
      </c>
      <c r="CO819">
        <f>IF($DA819&gt;=10,INDEX($CD:$CD,$CZ819+10),"")</f>
      </c>
      <c r="CP819">
        <f>IF($DA819&gt;=11,INDEX($CD:$CD,$CZ819+11),"")</f>
      </c>
      <c r="CQ819">
        <f>IF($DA819&gt;=12,INDEX($CD:$CD,$CZ819+12),"")</f>
      </c>
      <c r="CR819">
        <f>IF($DA819&gt;=13,INDEX($CD:$CD,$CZ819+13),"")</f>
      </c>
      <c r="CS819">
        <f>IF($DA819&gt;=14,INDEX($CD:$CD,$CZ819+14),"")</f>
      </c>
      <c r="CT819">
        <f>IF($DA819&gt;=15,INDEX($CD:$CD,$CZ819+15),"")</f>
      </c>
      <c r="CU819">
        <f>IF($DA819&gt;=16,INDEX($CD:$CD,$CZ819+16),"")</f>
      </c>
      <c r="CV819">
        <f>IF($DA819&gt;=17,INDEX($CD:$CD,$CZ819+17),"")</f>
      </c>
      <c r="CW819">
        <f>IF($DA819&gt;=18,INDEX($CD:$CD,$CZ819+18),"")</f>
      </c>
      <c r="CX819">
        <f>IF($DA819&gt;=19,INDEX($CD:$CD,$CZ819+19),"")</f>
      </c>
      <c r="CY819">
        <f>IF($DA819&gt;=20,INDEX($CD:$CD,$CZ819+20),"")</f>
      </c>
      <c r="CZ819">
        <f>IFERROR(MATCH($CC819,$CD$2:$CD$263,0)+1,0)</f>
      </c>
      <c r="DA819">
        <f>IFERROR(INDEX($CE$2:$CE$263,MATCH($CC819,$CD$2:$CD$263,0)),0)</f>
      </c>
      <c r="DB819">
        <f>IFERROR(INDEX($AI:$AI,MATCH($H819,$AH:$AH,0))&amp;"","")</f>
      </c>
      <c r="DF819">
        <f>IF($GI819&gt;=1,INDEX($DC:$DC,$GH819+1),"")</f>
      </c>
      <c r="DG819">
        <f>IF($GI819&gt;=2,INDEX($DC:$DC,$GH819+2),"")</f>
      </c>
      <c r="DH819">
        <f>IF($GI819&gt;=3,INDEX($DC:$DC,$GH819+3),"")</f>
      </c>
      <c r="DI819">
        <f>IF($GI819&gt;=4,INDEX($DC:$DC,$GH819+4),"")</f>
      </c>
      <c r="DJ819">
        <f>IF($GI819&gt;=5,INDEX($DC:$DC,$GH819+5),"")</f>
      </c>
      <c r="DK819">
        <f>IF($GI819&gt;=6,INDEX($DC:$DC,$GH819+6),"")</f>
      </c>
      <c r="DL819">
        <f>IF($GI819&gt;=7,INDEX($DC:$DC,$GH819+7),"")</f>
      </c>
      <c r="DM819">
        <f>IF($GI819&gt;=8,INDEX($DC:$DC,$GH819+8),"")</f>
      </c>
      <c r="DN819">
        <f>IF($GI819&gt;=9,INDEX($DC:$DC,$GH819+9),"")</f>
      </c>
      <c r="DO819">
        <f>IF($GI819&gt;=10,INDEX($DC:$DC,$GH819+10),"")</f>
      </c>
      <c r="DP819">
        <f>IF($GI819&gt;=11,INDEX($DC:$DC,$GH819+11),"")</f>
      </c>
      <c r="DQ819">
        <f>IF($GI819&gt;=12,INDEX($DC:$DC,$GH819+12),"")</f>
      </c>
      <c r="DR819">
        <f>IF($GI819&gt;=13,INDEX($DC:$DC,$GH819+13),"")</f>
      </c>
      <c r="DS819">
        <f>IF($GI819&gt;=14,INDEX($DC:$DC,$GH819+14),"")</f>
      </c>
      <c r="DT819">
        <f>IF($GI819&gt;=15,INDEX($DC:$DC,$GH819+15),"")</f>
      </c>
      <c r="DU819">
        <f>IF($GI819&gt;=16,INDEX($DC:$DC,$GH819+16),"")</f>
      </c>
      <c r="DV819">
        <f>IF($GI819&gt;=17,INDEX($DC:$DC,$GH819+17),"")</f>
      </c>
      <c r="DW819">
        <f>IF($GI819&gt;=18,INDEX($DC:$DC,$GH819+18),"")</f>
      </c>
      <c r="DX819">
        <f>IF($GI819&gt;=19,INDEX($DC:$DC,$GH819+19),"")</f>
      </c>
      <c r="DY819">
        <f>IF($GI819&gt;=20,INDEX($DC:$DC,$GH819+20),"")</f>
      </c>
      <c r="DZ819">
        <f>IF($GI819&gt;=21,INDEX($DC:$DC,$GH819+21),"")</f>
      </c>
      <c r="EA819">
        <f>IF($GI819&gt;=22,INDEX($DC:$DC,$GH819+22),"")</f>
      </c>
      <c r="EB819">
        <f>IF($GI819&gt;=23,INDEX($DC:$DC,$GH819+23),"")</f>
      </c>
      <c r="EC819">
        <f>IF($GI819&gt;=24,INDEX($DC:$DC,$GH819+24),"")</f>
      </c>
      <c r="ED819">
        <f>IF($GI819&gt;=25,INDEX($DC:$DC,$GH819+25),"")</f>
      </c>
      <c r="EE819">
        <f>IF($GI819&gt;=26,INDEX($DC:$DC,$GH819+26),"")</f>
      </c>
      <c r="EF819">
        <f>IF($GI819&gt;=27,INDEX($DC:$DC,$GH819+27),"")</f>
      </c>
      <c r="EG819">
        <f>IF($GI819&gt;=28,INDEX($DC:$DC,$GH819+28),"")</f>
      </c>
      <c r="EH819">
        <f>IF($GI819&gt;=29,INDEX($DC:$DC,$GH819+29),"")</f>
      </c>
      <c r="EI819">
        <f>IF($GI819&gt;=30,INDEX($DC:$DC,$GH819+30),"")</f>
      </c>
      <c r="EJ819">
        <f>IF($GI819&gt;=31,INDEX($DC:$DC,$GH819+31),"")</f>
      </c>
      <c r="EK819">
        <f>IF($GI819&gt;=32,INDEX($DC:$DC,$GH819+32),"")</f>
      </c>
      <c r="EL819">
        <f>IF($GI819&gt;=33,INDEX($DC:$DC,$GH819+33),"")</f>
      </c>
      <c r="EM819">
        <f>IF($GI819&gt;=34,INDEX($DC:$DC,$GH819+34),"")</f>
      </c>
      <c r="EN819">
        <f>IF($GI819&gt;=35,INDEX($DC:$DC,$GH819+35),"")</f>
      </c>
      <c r="EO819">
        <f>IF($GI819&gt;=36,INDEX($DC:$DC,$GH819+36),"")</f>
      </c>
      <c r="EP819">
        <f>IF($GI819&gt;=37,INDEX($DC:$DC,$GH819+37),"")</f>
      </c>
      <c r="EQ819">
        <f>IF($GI819&gt;=38,INDEX($DC:$DC,$GH819+38),"")</f>
      </c>
      <c r="ER819">
        <f>IF($GI819&gt;=39,INDEX($DC:$DC,$GH819+39),"")</f>
      </c>
      <c r="ES819">
        <f>IF($GI819&gt;=40,INDEX($DC:$DC,$GH819+40),"")</f>
      </c>
      <c r="ET819">
        <f>IF($GI819&gt;=1,INDEX($DD:$DD,$GH819+1),"")</f>
      </c>
      <c r="EU819">
        <f>IF($GI819&gt;=2,INDEX($DD:$DD,$GH819+2),"")</f>
      </c>
      <c r="EV819">
        <f>IF($GI819&gt;=3,INDEX($DD:$DD,$GH819+3),"")</f>
      </c>
      <c r="EW819">
        <f>IF($GI819&gt;=4,INDEX($DD:$DD,$GH819+4),"")</f>
      </c>
      <c r="EX819">
        <f>IF($GI819&gt;=5,INDEX($DD:$DD,$GH819+5),"")</f>
      </c>
      <c r="EY819">
        <f>IF($GI819&gt;=6,INDEX($DD:$DD,$GH819+6),"")</f>
      </c>
      <c r="EZ819">
        <f>IF($GI819&gt;=7,INDEX($DD:$DD,$GH819+7),"")</f>
      </c>
      <c r="FA819">
        <f>IF($GI819&gt;=8,INDEX($DD:$DD,$GH819+8),"")</f>
      </c>
      <c r="FB819">
        <f>IF($GI819&gt;=9,INDEX($DD:$DD,$GH819+9),"")</f>
      </c>
      <c r="FC819">
        <f>IF($GI819&gt;=10,INDEX($DD:$DD,$GH819+10),"")</f>
      </c>
      <c r="FD819">
        <f>IF($GI819&gt;=11,INDEX($DD:$DD,$GH819+11),"")</f>
      </c>
      <c r="FE819">
        <f>IF($GI819&gt;=12,INDEX($DD:$DD,$GH819+12),"")</f>
      </c>
      <c r="FF819">
        <f>IF($GI819&gt;=13,INDEX($DD:$DD,$GH819+13),"")</f>
      </c>
      <c r="FG819">
        <f>IF($GI819&gt;=14,INDEX($DD:$DD,$GH819+14),"")</f>
      </c>
      <c r="FH819">
        <f>IF($GI819&gt;=15,INDEX($DD:$DD,$GH819+15),"")</f>
      </c>
      <c r="FI819">
        <f>IF($GI819&gt;=16,INDEX($DD:$DD,$GH819+16),"")</f>
      </c>
      <c r="FJ819">
        <f>IF($GI819&gt;=17,INDEX($DD:$DD,$GH819+17),"")</f>
      </c>
      <c r="FK819">
        <f>IF($GI819&gt;=18,INDEX($DD:$DD,$GH819+18),"")</f>
      </c>
      <c r="FL819">
        <f>IF($GI819&gt;=19,INDEX($DD:$DD,$GH819+19),"")</f>
      </c>
      <c r="FM819">
        <f>IF($GI819&gt;=20,INDEX($DD:$DD,$GH819+20),"")</f>
      </c>
      <c r="FN819">
        <f>IF($GI819&gt;=21,INDEX($DD:$DD,$GH819+21),"")</f>
      </c>
      <c r="FO819">
        <f>IF($GI819&gt;=22,INDEX($DD:$DD,$GH819+22),"")</f>
      </c>
      <c r="FP819">
        <f>IF($GI819&gt;=23,INDEX($DD:$DD,$GH819+23),"")</f>
      </c>
      <c r="FQ819">
        <f>IF($GI819&gt;=24,INDEX($DD:$DD,$GH819+24),"")</f>
      </c>
      <c r="FR819">
        <f>IF($GI819&gt;=25,INDEX($DD:$DD,$GH819+25),"")</f>
      </c>
      <c r="FS819">
        <f>IF($GI819&gt;=26,INDEX($DD:$DD,$GH819+26),"")</f>
      </c>
      <c r="FT819">
        <f>IF($GI819&gt;=27,INDEX($DD:$DD,$GH819+27),"")</f>
      </c>
      <c r="FU819">
        <f>IF($GI819&gt;=28,INDEX($DD:$DD,$GH819+28),"")</f>
      </c>
      <c r="FV819">
        <f>IF($GI819&gt;=29,INDEX($DD:$DD,$GH819+29),"")</f>
      </c>
      <c r="FW819">
        <f>IF($GI819&gt;=30,INDEX($DD:$DD,$GH819+30),"")</f>
      </c>
      <c r="FX819">
        <f>IF($GI819&gt;=31,INDEX($DD:$DD,$GH819+31),"")</f>
      </c>
      <c r="FY819">
        <f>IF($GI819&gt;=32,INDEX($DD:$DD,$GH819+32),"")</f>
      </c>
      <c r="FZ819">
        <f>IF($GI819&gt;=33,INDEX($DD:$DD,$GH819+33),"")</f>
      </c>
      <c r="GA819">
        <f>IF($GI819&gt;=34,INDEX($DD:$DD,$GH819+34),"")</f>
      </c>
      <c r="GB819">
        <f>IF($GI819&gt;=35,INDEX($DD:$DD,$GH819+35),"")</f>
      </c>
      <c r="GC819">
        <f>IF($GI819&gt;=36,INDEX($DD:$DD,$GH819+36),"")</f>
      </c>
      <c r="GD819">
        <f>IF($GI819&gt;=37,INDEX($DD:$DD,$GH819+37),"")</f>
      </c>
      <c r="GE819">
        <f>IF($GI819&gt;=38,INDEX($DD:$DD,$GH819+38),"")</f>
      </c>
      <c r="GF819">
        <f>IF($GI819&gt;=39,INDEX($DD:$DD,$GH819+39),"")</f>
      </c>
      <c r="GG819">
        <f>IF($GI819&gt;=40,INDEX($DD:$DD,$GH819+40),"")</f>
      </c>
      <c r="GH819">
        <f>IFERROR(MATCH($DB819,$DC$2:$DC$148,0)+1,0)</f>
      </c>
      <c r="GI819">
        <f>IFERROR(INDEX($DE$2:$DE$148,MATCH($DB819,$DC$2:$DC$148,0)),0)</f>
      </c>
      <c r="GJ819">
        <f>IFERROR(MATCH($S819,$DF$819:$ES$819,0),0)</f>
      </c>
      <c r="GK819">
        <f>IF($GJ819&gt;0,INDEX($ET$819:$GG$819,$GJ819),"")</f>
      </c>
      <c r="GN819">
        <f>IF($IW819&gt;=1,INDEX($GL:$GL,$IV819+1),"")</f>
      </c>
      <c r="GO819">
        <f>IF($IW819&gt;=2,INDEX($GL:$GL,$IV819+2),"")</f>
      </c>
      <c r="GP819">
        <f>IF($IW819&gt;=3,INDEX($GL:$GL,$IV819+3),"")</f>
      </c>
      <c r="GQ819">
        <f>IF($IW819&gt;=4,INDEX($GL:$GL,$IV819+4),"")</f>
      </c>
      <c r="GR819">
        <f>IF($IW819&gt;=5,INDEX($GL:$GL,$IV819+5),"")</f>
      </c>
      <c r="GS819">
        <f>IF($IW819&gt;=6,INDEX($GL:$GL,$IV819+6),"")</f>
      </c>
      <c r="GT819">
        <f>IF($IW819&gt;=7,INDEX($GL:$GL,$IV819+7),"")</f>
      </c>
      <c r="GU819">
        <f>IF($IW819&gt;=8,INDEX($GL:$GL,$IV819+8),"")</f>
      </c>
      <c r="GV819">
        <f>IF($IW819&gt;=9,INDEX($GL:$GL,$IV819+9),"")</f>
      </c>
      <c r="GW819">
        <f>IF($IW819&gt;=10,INDEX($GL:$GL,$IV819+10),"")</f>
      </c>
      <c r="GX819">
        <f>IF($IW819&gt;=11,INDEX($GL:$GL,$IV819+11),"")</f>
      </c>
      <c r="GY819">
        <f>IF($IW819&gt;=12,INDEX($GL:$GL,$IV819+12),"")</f>
      </c>
      <c r="GZ819">
        <f>IF($IW819&gt;=13,INDEX($GL:$GL,$IV819+13),"")</f>
      </c>
      <c r="HA819">
        <f>IF($IW819&gt;=14,INDEX($GL:$GL,$IV819+14),"")</f>
      </c>
      <c r="HB819">
        <f>IF($IW819&gt;=15,INDEX($GL:$GL,$IV819+15),"")</f>
      </c>
      <c r="HC819">
        <f>IF($IW819&gt;=16,INDEX($GL:$GL,$IV819+16),"")</f>
      </c>
      <c r="HD819">
        <f>IF($IW819&gt;=17,INDEX($GL:$GL,$IV819+17),"")</f>
      </c>
      <c r="HE819">
        <f>IF($IW819&gt;=18,INDEX($GL:$GL,$IV819+18),"")</f>
      </c>
      <c r="HF819">
        <f>IF($IW819&gt;=19,INDEX($GL:$GL,$IV819+19),"")</f>
      </c>
      <c r="HG819">
        <f>IF($IW819&gt;=20,INDEX($GL:$GL,$IV819+20),"")</f>
      </c>
      <c r="HH819">
        <f>IF($IW819&gt;=21,INDEX($GL:$GL,$IV819+21),"")</f>
      </c>
      <c r="HI819">
        <f>IF($IW819&gt;=22,INDEX($GL:$GL,$IV819+22),"")</f>
      </c>
      <c r="HJ819">
        <f>IF($IW819&gt;=23,INDEX($GL:$GL,$IV819+23),"")</f>
      </c>
      <c r="HK819">
        <f>IF($IW819&gt;=24,INDEX($GL:$GL,$IV819+24),"")</f>
      </c>
      <c r="HL819">
        <f>IF($IW819&gt;=25,INDEX($GL:$GL,$IV819+25),"")</f>
      </c>
      <c r="HM819">
        <f>IF($IW819&gt;=26,INDEX($GL:$GL,$IV819+26),"")</f>
      </c>
      <c r="HN819">
        <f>IF($IW819&gt;=27,INDEX($GL:$GL,$IV819+27),"")</f>
      </c>
      <c r="HO819">
        <f>IF($IW819&gt;=28,INDEX($GL:$GL,$IV819+28),"")</f>
      </c>
      <c r="HP819">
        <f>IF($IW819&gt;=29,INDEX($GL:$GL,$IV819+29),"")</f>
      </c>
      <c r="HQ819">
        <f>IF($IW819&gt;=30,INDEX($GL:$GL,$IV819+30),"")</f>
      </c>
      <c r="HR819">
        <f>IF($IW819&gt;=31,INDEX($GL:$GL,$IV819+31),"")</f>
      </c>
      <c r="HS819">
        <f>IF($IW819&gt;=32,INDEX($GL:$GL,$IV819+32),"")</f>
      </c>
      <c r="HT819">
        <f>IF($IW819&gt;=33,INDEX($GL:$GL,$IV819+33),"")</f>
      </c>
      <c r="HU819">
        <f>IF($IW819&gt;=34,INDEX($GL:$GL,$IV819+34),"")</f>
      </c>
      <c r="HV819">
        <f>IF($IW819&gt;=35,INDEX($GL:$GL,$IV819+35),"")</f>
      </c>
      <c r="HW819">
        <f>IF($IW819&gt;=36,INDEX($GL:$GL,$IV819+36),"")</f>
      </c>
      <c r="HX819">
        <f>IF($IW819&gt;=37,INDEX($GL:$GL,$IV819+37),"")</f>
      </c>
      <c r="HY819">
        <f>IF($IW819&gt;=38,INDEX($GL:$GL,$IV819+38),"")</f>
      </c>
      <c r="HZ819">
        <f>IF($IW819&gt;=39,INDEX($GL:$GL,$IV819+39),"")</f>
      </c>
      <c r="IA819">
        <f>IF($IW819&gt;=40,INDEX($GL:$GL,$IV819+40),"")</f>
      </c>
      <c r="IB819">
        <f>IF($IW819&gt;=41,INDEX($GL:$GL,$IV819+41),"")</f>
      </c>
      <c r="IC819">
        <f>IF($IW819&gt;=42,INDEX($GL:$GL,$IV819+42),"")</f>
      </c>
      <c r="ID819">
        <f>IF($IW819&gt;=43,INDEX($GL:$GL,$IV819+43),"")</f>
      </c>
      <c r="IE819">
        <f>IF($IW819&gt;=44,INDEX($GL:$GL,$IV819+44),"")</f>
      </c>
      <c r="IF819">
        <f>IF($IW819&gt;=45,INDEX($GL:$GL,$IV819+45),"")</f>
      </c>
      <c r="IG819">
        <f>IF($IW819&gt;=46,INDEX($GL:$GL,$IV819+46),"")</f>
      </c>
      <c r="IH819">
        <f>IF($IW819&gt;=47,INDEX($GL:$GL,$IV819+47),"")</f>
      </c>
      <c r="II819">
        <f>IF($IW819&gt;=48,INDEX($GL:$GL,$IV819+48),"")</f>
      </c>
      <c r="IJ819">
        <f>IF($IW819&gt;=49,INDEX($GL:$GL,$IV819+49),"")</f>
      </c>
      <c r="IK819">
        <f>IF($IW819&gt;=50,INDEX($GL:$GL,$IV819+50),"")</f>
      </c>
      <c r="IL819">
        <f>IF($IW819&gt;=51,INDEX($GL:$GL,$IV819+51),"")</f>
      </c>
      <c r="IM819">
        <f>IF($IW819&gt;=52,INDEX($GL:$GL,$IV819+52),"")</f>
      </c>
      <c r="IN819">
        <f>IF($IW819&gt;=53,INDEX($GL:$GL,$IV819+53),"")</f>
      </c>
      <c r="IO819">
        <f>IF($IW819&gt;=54,INDEX($GL:$GL,$IV819+54),"")</f>
      </c>
      <c r="IP819">
        <f>IF($IW819&gt;=55,INDEX($GL:$GL,$IV819+55),"")</f>
      </c>
      <c r="IQ819">
        <f>IF($IW819&gt;=56,INDEX($GL:$GL,$IV819+56),"")</f>
      </c>
      <c r="IR819">
        <f>IF($IW819&gt;=57,INDEX($GL:$GL,$IV819+57),"")</f>
      </c>
      <c r="IS819">
        <f>IF($IW819&gt;=58,INDEX($GL:$GL,$IV819+58),"")</f>
      </c>
      <c r="IT819">
        <f>IF($IW819&gt;=59,INDEX($GL:$GL,$IV819+59),"")</f>
      </c>
      <c r="IU819">
        <f>IF($IW819&gt;=60,INDEX($GL:$GL,$IV819+60),"")</f>
      </c>
      <c r="IV819">
        <f>IFERROR(MATCH($GK819,$GL$2:$GL$324,0)+1,0)</f>
      </c>
      <c r="IW819">
        <f>IFERROR(INDEX($GM$2:$GM$324,MATCH($GK819,$GL$2:$GL$324,0)),0)</f>
      </c>
      <c r="IX819" t="s">
        <v>34</v>
      </c>
      <c r="IY819" t="s">
        <v>34</v>
      </c>
    </row>
    <row r="820" spans="1:259" x14ac:dyDescent="0.25">
      <c r="K820">
        <f>IF(OR($N820="",$J820=""),"",IFERROR($N820/$J820,0))</f>
      </c>
      <c r="L820">
        <f>IF($N820="","",
SUM($M820,$O820,$T820,$P820,$R820)*
(1-IF($U820="",0,VALUE($U820)/100)))</f>
      </c>
      <c r="M820">
        <f>IF($N820="","",$N820)</f>
      </c>
      <c r="O820">
        <f>IF($N820="","",
IF($H820="","",
IF(ISNUMBER(SEARCH("exempt",LOWER($H820))),0,
$N820*(VALUE(SUBSTITUTE($H820,"%",""))/100))))</f>
      </c>
      <c r="V820">
        <f>IFERROR(IF(FIND(" - ",$E820)&gt;0,MID($E820,FIND(" - ",$E820)+3,LEN($E820)),""),"")</f>
      </c>
      <c r="AE820" t="s">
        <v>1401</v>
      </c>
      <c r="AJ820">
        <f>IFERROR(LEFT($E820,FIND(" - ",$E820)-1),$E820)</f>
      </c>
      <c r="AM820">
        <f>IF($CB820&gt;=1,INDEX($AK:$AK,$CA820+1),"")</f>
      </c>
      <c r="AN820">
        <f>IF($CB820&gt;=2,INDEX($AK:$AK,$CA820+2),"")</f>
      </c>
      <c r="AO820">
        <f>IF($CB820&gt;=3,INDEX($AK:$AK,$CA820+3),"")</f>
      </c>
      <c r="AP820">
        <f>IF($CB820&gt;=4,INDEX($AK:$AK,$CA820+4),"")</f>
      </c>
      <c r="AQ820">
        <f>IF($CB820&gt;=5,INDEX($AK:$AK,$CA820+5),"")</f>
      </c>
      <c r="AR820">
        <f>IF($CB820&gt;=6,INDEX($AK:$AK,$CA820+6),"")</f>
      </c>
      <c r="AS820">
        <f>IF($CB820&gt;=7,INDEX($AK:$AK,$CA820+7),"")</f>
      </c>
      <c r="AT820">
        <f>IF($CB820&gt;=8,INDEX($AK:$AK,$CA820+8),"")</f>
      </c>
      <c r="AU820">
        <f>IF($CB820&gt;=9,INDEX($AK:$AK,$CA820+9),"")</f>
      </c>
      <c r="AV820">
        <f>IF($CB820&gt;=10,INDEX($AK:$AK,$CA820+10),"")</f>
      </c>
      <c r="AW820">
        <f>IF($CB820&gt;=11,INDEX($AK:$AK,$CA820+11),"")</f>
      </c>
      <c r="AX820">
        <f>IF($CB820&gt;=12,INDEX($AK:$AK,$CA820+12),"")</f>
      </c>
      <c r="AY820">
        <f>IF($CB820&gt;=13,INDEX($AK:$AK,$CA820+13),"")</f>
      </c>
      <c r="AZ820">
        <f>IF($CB820&gt;=14,INDEX($AK:$AK,$CA820+14),"")</f>
      </c>
      <c r="BA820">
        <f>IF($CB820&gt;=15,INDEX($AK:$AK,$CA820+15),"")</f>
      </c>
      <c r="BB820">
        <f>IF($CB820&gt;=16,INDEX($AK:$AK,$CA820+16),"")</f>
      </c>
      <c r="BC820">
        <f>IF($CB820&gt;=17,INDEX($AK:$AK,$CA820+17),"")</f>
      </c>
      <c r="BD820">
        <f>IF($CB820&gt;=18,INDEX($AK:$AK,$CA820+18),"")</f>
      </c>
      <c r="BE820">
        <f>IF($CB820&gt;=19,INDEX($AK:$AK,$CA820+19),"")</f>
      </c>
      <c r="BF820">
        <f>IF($CB820&gt;=20,INDEX($AK:$AK,$CA820+20),"")</f>
      </c>
      <c r="BG820">
        <f>IF($CB820&gt;=21,INDEX($AK:$AK,$CA820+21),"")</f>
      </c>
      <c r="BH820">
        <f>IF($CB820&gt;=22,INDEX($AK:$AK,$CA820+22),"")</f>
      </c>
      <c r="BI820">
        <f>IF($CB820&gt;=23,INDEX($AK:$AK,$CA820+23),"")</f>
      </c>
      <c r="BJ820">
        <f>IF($CB820&gt;=24,INDEX($AK:$AK,$CA820+24),"")</f>
      </c>
      <c r="BK820">
        <f>IF($CB820&gt;=25,INDEX($AK:$AK,$CA820+25),"")</f>
      </c>
      <c r="BL820">
        <f>IF($CB820&gt;=26,INDEX($AK:$AK,$CA820+26),"")</f>
      </c>
      <c r="BM820">
        <f>IF($CB820&gt;=27,INDEX($AK:$AK,$CA820+27),"")</f>
      </c>
      <c r="BN820">
        <f>IF($CB820&gt;=28,INDEX($AK:$AK,$CA820+28),"")</f>
      </c>
      <c r="BO820">
        <f>IF($CB820&gt;=29,INDEX($AK:$AK,$CA820+29),"")</f>
      </c>
      <c r="BP820">
        <f>IF($CB820&gt;=30,INDEX($AK:$AK,$CA820+30),"")</f>
      </c>
      <c r="BQ820">
        <f>IF($CB820&gt;=31,INDEX($AK:$AK,$CA820+31),"")</f>
      </c>
      <c r="BR820">
        <f>IF($CB820&gt;=32,INDEX($AK:$AK,$CA820+32),"")</f>
      </c>
      <c r="BS820">
        <f>IF($CB820&gt;=33,INDEX($AK:$AK,$CA820+33),"")</f>
      </c>
      <c r="BT820">
        <f>IF($CB820&gt;=34,INDEX($AK:$AK,$CA820+34),"")</f>
      </c>
      <c r="BU820">
        <f>IF($CB820&gt;=35,INDEX($AK:$AK,$CA820+35),"")</f>
      </c>
      <c r="BV820">
        <f>IF($CB820&gt;=36,INDEX($AK:$AK,$CA820+36),"")</f>
      </c>
      <c r="BW820">
        <f>IF($CB820&gt;=37,INDEX($AK:$AK,$CA820+37),"")</f>
      </c>
      <c r="BX820">
        <f>IF($CB820&gt;=38,INDEX($AK:$AK,$CA820+38),"")</f>
      </c>
      <c r="BY820">
        <f>IF($CB820&gt;=39,INDEX($AK:$AK,$CA820+39),"")</f>
      </c>
      <c r="BZ820">
        <f>IF($CB820&gt;=40,INDEX($AK:$AK,$CA820+40),"")</f>
      </c>
      <c r="CA820">
        <f>IFERROR(MATCH($AJ820,$AK$2:$AK$134,0)+1,0)</f>
      </c>
      <c r="CB820">
        <f>IFERROR(INDEX($AL$2:$AL$134,MATCH($AJ820,$AK$2:$AK$134,0)),0)</f>
      </c>
      <c r="CC820">
        <f>IFERROR(LEFT($F820,FIND(" - ",$F820)-1),$F820)</f>
      </c>
      <c r="CF820">
        <f>IF($DA820&gt;=1,INDEX($CD:$CD,$CZ820+1),"")</f>
      </c>
      <c r="CG820">
        <f>IF($DA820&gt;=2,INDEX($CD:$CD,$CZ820+2),"")</f>
      </c>
      <c r="CH820">
        <f>IF($DA820&gt;=3,INDEX($CD:$CD,$CZ820+3),"")</f>
      </c>
      <c r="CI820">
        <f>IF($DA820&gt;=4,INDEX($CD:$CD,$CZ820+4),"")</f>
      </c>
      <c r="CJ820">
        <f>IF($DA820&gt;=5,INDEX($CD:$CD,$CZ820+5),"")</f>
      </c>
      <c r="CK820">
        <f>IF($DA820&gt;=6,INDEX($CD:$CD,$CZ820+6),"")</f>
      </c>
      <c r="CL820">
        <f>IF($DA820&gt;=7,INDEX($CD:$CD,$CZ820+7),"")</f>
      </c>
      <c r="CM820">
        <f>IF($DA820&gt;=8,INDEX($CD:$CD,$CZ820+8),"")</f>
      </c>
      <c r="CN820">
        <f>IF($DA820&gt;=9,INDEX($CD:$CD,$CZ820+9),"")</f>
      </c>
      <c r="CO820">
        <f>IF($DA820&gt;=10,INDEX($CD:$CD,$CZ820+10),"")</f>
      </c>
      <c r="CP820">
        <f>IF($DA820&gt;=11,INDEX($CD:$CD,$CZ820+11),"")</f>
      </c>
      <c r="CQ820">
        <f>IF($DA820&gt;=12,INDEX($CD:$CD,$CZ820+12),"")</f>
      </c>
      <c r="CR820">
        <f>IF($DA820&gt;=13,INDEX($CD:$CD,$CZ820+13),"")</f>
      </c>
      <c r="CS820">
        <f>IF($DA820&gt;=14,INDEX($CD:$CD,$CZ820+14),"")</f>
      </c>
      <c r="CT820">
        <f>IF($DA820&gt;=15,INDEX($CD:$CD,$CZ820+15),"")</f>
      </c>
      <c r="CU820">
        <f>IF($DA820&gt;=16,INDEX($CD:$CD,$CZ820+16),"")</f>
      </c>
      <c r="CV820">
        <f>IF($DA820&gt;=17,INDEX($CD:$CD,$CZ820+17),"")</f>
      </c>
      <c r="CW820">
        <f>IF($DA820&gt;=18,INDEX($CD:$CD,$CZ820+18),"")</f>
      </c>
      <c r="CX820">
        <f>IF($DA820&gt;=19,INDEX($CD:$CD,$CZ820+19),"")</f>
      </c>
      <c r="CY820">
        <f>IF($DA820&gt;=20,INDEX($CD:$CD,$CZ820+20),"")</f>
      </c>
      <c r="CZ820">
        <f>IFERROR(MATCH($CC820,$CD$2:$CD$263,0)+1,0)</f>
      </c>
      <c r="DA820">
        <f>IFERROR(INDEX($CE$2:$CE$263,MATCH($CC820,$CD$2:$CD$263,0)),0)</f>
      </c>
      <c r="DB820">
        <f>IFERROR(INDEX($AI:$AI,MATCH($H820,$AH:$AH,0))&amp;"","")</f>
      </c>
      <c r="DF820">
        <f>IF($GI820&gt;=1,INDEX($DC:$DC,$GH820+1),"")</f>
      </c>
      <c r="DG820">
        <f>IF($GI820&gt;=2,INDEX($DC:$DC,$GH820+2),"")</f>
      </c>
      <c r="DH820">
        <f>IF($GI820&gt;=3,INDEX($DC:$DC,$GH820+3),"")</f>
      </c>
      <c r="DI820">
        <f>IF($GI820&gt;=4,INDEX($DC:$DC,$GH820+4),"")</f>
      </c>
      <c r="DJ820">
        <f>IF($GI820&gt;=5,INDEX($DC:$DC,$GH820+5),"")</f>
      </c>
      <c r="DK820">
        <f>IF($GI820&gt;=6,INDEX($DC:$DC,$GH820+6),"")</f>
      </c>
      <c r="DL820">
        <f>IF($GI820&gt;=7,INDEX($DC:$DC,$GH820+7),"")</f>
      </c>
      <c r="DM820">
        <f>IF($GI820&gt;=8,INDEX($DC:$DC,$GH820+8),"")</f>
      </c>
      <c r="DN820">
        <f>IF($GI820&gt;=9,INDEX($DC:$DC,$GH820+9),"")</f>
      </c>
      <c r="DO820">
        <f>IF($GI820&gt;=10,INDEX($DC:$DC,$GH820+10),"")</f>
      </c>
      <c r="DP820">
        <f>IF($GI820&gt;=11,INDEX($DC:$DC,$GH820+11),"")</f>
      </c>
      <c r="DQ820">
        <f>IF($GI820&gt;=12,INDEX($DC:$DC,$GH820+12),"")</f>
      </c>
      <c r="DR820">
        <f>IF($GI820&gt;=13,INDEX($DC:$DC,$GH820+13),"")</f>
      </c>
      <c r="DS820">
        <f>IF($GI820&gt;=14,INDEX($DC:$DC,$GH820+14),"")</f>
      </c>
      <c r="DT820">
        <f>IF($GI820&gt;=15,INDEX($DC:$DC,$GH820+15),"")</f>
      </c>
      <c r="DU820">
        <f>IF($GI820&gt;=16,INDEX($DC:$DC,$GH820+16),"")</f>
      </c>
      <c r="DV820">
        <f>IF($GI820&gt;=17,INDEX($DC:$DC,$GH820+17),"")</f>
      </c>
      <c r="DW820">
        <f>IF($GI820&gt;=18,INDEX($DC:$DC,$GH820+18),"")</f>
      </c>
      <c r="DX820">
        <f>IF($GI820&gt;=19,INDEX($DC:$DC,$GH820+19),"")</f>
      </c>
      <c r="DY820">
        <f>IF($GI820&gt;=20,INDEX($DC:$DC,$GH820+20),"")</f>
      </c>
      <c r="DZ820">
        <f>IF($GI820&gt;=21,INDEX($DC:$DC,$GH820+21),"")</f>
      </c>
      <c r="EA820">
        <f>IF($GI820&gt;=22,INDEX($DC:$DC,$GH820+22),"")</f>
      </c>
      <c r="EB820">
        <f>IF($GI820&gt;=23,INDEX($DC:$DC,$GH820+23),"")</f>
      </c>
      <c r="EC820">
        <f>IF($GI820&gt;=24,INDEX($DC:$DC,$GH820+24),"")</f>
      </c>
      <c r="ED820">
        <f>IF($GI820&gt;=25,INDEX($DC:$DC,$GH820+25),"")</f>
      </c>
      <c r="EE820">
        <f>IF($GI820&gt;=26,INDEX($DC:$DC,$GH820+26),"")</f>
      </c>
      <c r="EF820">
        <f>IF($GI820&gt;=27,INDEX($DC:$DC,$GH820+27),"")</f>
      </c>
      <c r="EG820">
        <f>IF($GI820&gt;=28,INDEX($DC:$DC,$GH820+28),"")</f>
      </c>
      <c r="EH820">
        <f>IF($GI820&gt;=29,INDEX($DC:$DC,$GH820+29),"")</f>
      </c>
      <c r="EI820">
        <f>IF($GI820&gt;=30,INDEX($DC:$DC,$GH820+30),"")</f>
      </c>
      <c r="EJ820">
        <f>IF($GI820&gt;=31,INDEX($DC:$DC,$GH820+31),"")</f>
      </c>
      <c r="EK820">
        <f>IF($GI820&gt;=32,INDEX($DC:$DC,$GH820+32),"")</f>
      </c>
      <c r="EL820">
        <f>IF($GI820&gt;=33,INDEX($DC:$DC,$GH820+33),"")</f>
      </c>
      <c r="EM820">
        <f>IF($GI820&gt;=34,INDEX($DC:$DC,$GH820+34),"")</f>
      </c>
      <c r="EN820">
        <f>IF($GI820&gt;=35,INDEX($DC:$DC,$GH820+35),"")</f>
      </c>
      <c r="EO820">
        <f>IF($GI820&gt;=36,INDEX($DC:$DC,$GH820+36),"")</f>
      </c>
      <c r="EP820">
        <f>IF($GI820&gt;=37,INDEX($DC:$DC,$GH820+37),"")</f>
      </c>
      <c r="EQ820">
        <f>IF($GI820&gt;=38,INDEX($DC:$DC,$GH820+38),"")</f>
      </c>
      <c r="ER820">
        <f>IF($GI820&gt;=39,INDEX($DC:$DC,$GH820+39),"")</f>
      </c>
      <c r="ES820">
        <f>IF($GI820&gt;=40,INDEX($DC:$DC,$GH820+40),"")</f>
      </c>
      <c r="ET820">
        <f>IF($GI820&gt;=1,INDEX($DD:$DD,$GH820+1),"")</f>
      </c>
      <c r="EU820">
        <f>IF($GI820&gt;=2,INDEX($DD:$DD,$GH820+2),"")</f>
      </c>
      <c r="EV820">
        <f>IF($GI820&gt;=3,INDEX($DD:$DD,$GH820+3),"")</f>
      </c>
      <c r="EW820">
        <f>IF($GI820&gt;=4,INDEX($DD:$DD,$GH820+4),"")</f>
      </c>
      <c r="EX820">
        <f>IF($GI820&gt;=5,INDEX($DD:$DD,$GH820+5),"")</f>
      </c>
      <c r="EY820">
        <f>IF($GI820&gt;=6,INDEX($DD:$DD,$GH820+6),"")</f>
      </c>
      <c r="EZ820">
        <f>IF($GI820&gt;=7,INDEX($DD:$DD,$GH820+7),"")</f>
      </c>
      <c r="FA820">
        <f>IF($GI820&gt;=8,INDEX($DD:$DD,$GH820+8),"")</f>
      </c>
      <c r="FB820">
        <f>IF($GI820&gt;=9,INDEX($DD:$DD,$GH820+9),"")</f>
      </c>
      <c r="FC820">
        <f>IF($GI820&gt;=10,INDEX($DD:$DD,$GH820+10),"")</f>
      </c>
      <c r="FD820">
        <f>IF($GI820&gt;=11,INDEX($DD:$DD,$GH820+11),"")</f>
      </c>
      <c r="FE820">
        <f>IF($GI820&gt;=12,INDEX($DD:$DD,$GH820+12),"")</f>
      </c>
      <c r="FF820">
        <f>IF($GI820&gt;=13,INDEX($DD:$DD,$GH820+13),"")</f>
      </c>
      <c r="FG820">
        <f>IF($GI820&gt;=14,INDEX($DD:$DD,$GH820+14),"")</f>
      </c>
      <c r="FH820">
        <f>IF($GI820&gt;=15,INDEX($DD:$DD,$GH820+15),"")</f>
      </c>
      <c r="FI820">
        <f>IF($GI820&gt;=16,INDEX($DD:$DD,$GH820+16),"")</f>
      </c>
      <c r="FJ820">
        <f>IF($GI820&gt;=17,INDEX($DD:$DD,$GH820+17),"")</f>
      </c>
      <c r="FK820">
        <f>IF($GI820&gt;=18,INDEX($DD:$DD,$GH820+18),"")</f>
      </c>
      <c r="FL820">
        <f>IF($GI820&gt;=19,INDEX($DD:$DD,$GH820+19),"")</f>
      </c>
      <c r="FM820">
        <f>IF($GI820&gt;=20,INDEX($DD:$DD,$GH820+20),"")</f>
      </c>
      <c r="FN820">
        <f>IF($GI820&gt;=21,INDEX($DD:$DD,$GH820+21),"")</f>
      </c>
      <c r="FO820">
        <f>IF($GI820&gt;=22,INDEX($DD:$DD,$GH820+22),"")</f>
      </c>
      <c r="FP820">
        <f>IF($GI820&gt;=23,INDEX($DD:$DD,$GH820+23),"")</f>
      </c>
      <c r="FQ820">
        <f>IF($GI820&gt;=24,INDEX($DD:$DD,$GH820+24),"")</f>
      </c>
      <c r="FR820">
        <f>IF($GI820&gt;=25,INDEX($DD:$DD,$GH820+25),"")</f>
      </c>
      <c r="FS820">
        <f>IF($GI820&gt;=26,INDEX($DD:$DD,$GH820+26),"")</f>
      </c>
      <c r="FT820">
        <f>IF($GI820&gt;=27,INDEX($DD:$DD,$GH820+27),"")</f>
      </c>
      <c r="FU820">
        <f>IF($GI820&gt;=28,INDEX($DD:$DD,$GH820+28),"")</f>
      </c>
      <c r="FV820">
        <f>IF($GI820&gt;=29,INDEX($DD:$DD,$GH820+29),"")</f>
      </c>
      <c r="FW820">
        <f>IF($GI820&gt;=30,INDEX($DD:$DD,$GH820+30),"")</f>
      </c>
      <c r="FX820">
        <f>IF($GI820&gt;=31,INDEX($DD:$DD,$GH820+31),"")</f>
      </c>
      <c r="FY820">
        <f>IF($GI820&gt;=32,INDEX($DD:$DD,$GH820+32),"")</f>
      </c>
      <c r="FZ820">
        <f>IF($GI820&gt;=33,INDEX($DD:$DD,$GH820+33),"")</f>
      </c>
      <c r="GA820">
        <f>IF($GI820&gt;=34,INDEX($DD:$DD,$GH820+34),"")</f>
      </c>
      <c r="GB820">
        <f>IF($GI820&gt;=35,INDEX($DD:$DD,$GH820+35),"")</f>
      </c>
      <c r="GC820">
        <f>IF($GI820&gt;=36,INDEX($DD:$DD,$GH820+36),"")</f>
      </c>
      <c r="GD820">
        <f>IF($GI820&gt;=37,INDEX($DD:$DD,$GH820+37),"")</f>
      </c>
      <c r="GE820">
        <f>IF($GI820&gt;=38,INDEX($DD:$DD,$GH820+38),"")</f>
      </c>
      <c r="GF820">
        <f>IF($GI820&gt;=39,INDEX($DD:$DD,$GH820+39),"")</f>
      </c>
      <c r="GG820">
        <f>IF($GI820&gt;=40,INDEX($DD:$DD,$GH820+40),"")</f>
      </c>
      <c r="GH820">
        <f>IFERROR(MATCH($DB820,$DC$2:$DC$148,0)+1,0)</f>
      </c>
      <c r="GI820">
        <f>IFERROR(INDEX($DE$2:$DE$148,MATCH($DB820,$DC$2:$DC$148,0)),0)</f>
      </c>
      <c r="GJ820">
        <f>IFERROR(MATCH($S820,$DF$820:$ES$820,0),0)</f>
      </c>
      <c r="GK820">
        <f>IF($GJ820&gt;0,INDEX($ET$820:$GG$820,$GJ820),"")</f>
      </c>
      <c r="GN820">
        <f>IF($IW820&gt;=1,INDEX($GL:$GL,$IV820+1),"")</f>
      </c>
      <c r="GO820">
        <f>IF($IW820&gt;=2,INDEX($GL:$GL,$IV820+2),"")</f>
      </c>
      <c r="GP820">
        <f>IF($IW820&gt;=3,INDEX($GL:$GL,$IV820+3),"")</f>
      </c>
      <c r="GQ820">
        <f>IF($IW820&gt;=4,INDEX($GL:$GL,$IV820+4),"")</f>
      </c>
      <c r="GR820">
        <f>IF($IW820&gt;=5,INDEX($GL:$GL,$IV820+5),"")</f>
      </c>
      <c r="GS820">
        <f>IF($IW820&gt;=6,INDEX($GL:$GL,$IV820+6),"")</f>
      </c>
      <c r="GT820">
        <f>IF($IW820&gt;=7,INDEX($GL:$GL,$IV820+7),"")</f>
      </c>
      <c r="GU820">
        <f>IF($IW820&gt;=8,INDEX($GL:$GL,$IV820+8),"")</f>
      </c>
      <c r="GV820">
        <f>IF($IW820&gt;=9,INDEX($GL:$GL,$IV820+9),"")</f>
      </c>
      <c r="GW820">
        <f>IF($IW820&gt;=10,INDEX($GL:$GL,$IV820+10),"")</f>
      </c>
      <c r="GX820">
        <f>IF($IW820&gt;=11,INDEX($GL:$GL,$IV820+11),"")</f>
      </c>
      <c r="GY820">
        <f>IF($IW820&gt;=12,INDEX($GL:$GL,$IV820+12),"")</f>
      </c>
      <c r="GZ820">
        <f>IF($IW820&gt;=13,INDEX($GL:$GL,$IV820+13),"")</f>
      </c>
      <c r="HA820">
        <f>IF($IW820&gt;=14,INDEX($GL:$GL,$IV820+14),"")</f>
      </c>
      <c r="HB820">
        <f>IF($IW820&gt;=15,INDEX($GL:$GL,$IV820+15),"")</f>
      </c>
      <c r="HC820">
        <f>IF($IW820&gt;=16,INDEX($GL:$GL,$IV820+16),"")</f>
      </c>
      <c r="HD820">
        <f>IF($IW820&gt;=17,INDEX($GL:$GL,$IV820+17),"")</f>
      </c>
      <c r="HE820">
        <f>IF($IW820&gt;=18,INDEX($GL:$GL,$IV820+18),"")</f>
      </c>
      <c r="HF820">
        <f>IF($IW820&gt;=19,INDEX($GL:$GL,$IV820+19),"")</f>
      </c>
      <c r="HG820">
        <f>IF($IW820&gt;=20,INDEX($GL:$GL,$IV820+20),"")</f>
      </c>
      <c r="HH820">
        <f>IF($IW820&gt;=21,INDEX($GL:$GL,$IV820+21),"")</f>
      </c>
      <c r="HI820">
        <f>IF($IW820&gt;=22,INDEX($GL:$GL,$IV820+22),"")</f>
      </c>
      <c r="HJ820">
        <f>IF($IW820&gt;=23,INDEX($GL:$GL,$IV820+23),"")</f>
      </c>
      <c r="HK820">
        <f>IF($IW820&gt;=24,INDEX($GL:$GL,$IV820+24),"")</f>
      </c>
      <c r="HL820">
        <f>IF($IW820&gt;=25,INDEX($GL:$GL,$IV820+25),"")</f>
      </c>
      <c r="HM820">
        <f>IF($IW820&gt;=26,INDEX($GL:$GL,$IV820+26),"")</f>
      </c>
      <c r="HN820">
        <f>IF($IW820&gt;=27,INDEX($GL:$GL,$IV820+27),"")</f>
      </c>
      <c r="HO820">
        <f>IF($IW820&gt;=28,INDEX($GL:$GL,$IV820+28),"")</f>
      </c>
      <c r="HP820">
        <f>IF($IW820&gt;=29,INDEX($GL:$GL,$IV820+29),"")</f>
      </c>
      <c r="HQ820">
        <f>IF($IW820&gt;=30,INDEX($GL:$GL,$IV820+30),"")</f>
      </c>
      <c r="HR820">
        <f>IF($IW820&gt;=31,INDEX($GL:$GL,$IV820+31),"")</f>
      </c>
      <c r="HS820">
        <f>IF($IW820&gt;=32,INDEX($GL:$GL,$IV820+32),"")</f>
      </c>
      <c r="HT820">
        <f>IF($IW820&gt;=33,INDEX($GL:$GL,$IV820+33),"")</f>
      </c>
      <c r="HU820">
        <f>IF($IW820&gt;=34,INDEX($GL:$GL,$IV820+34),"")</f>
      </c>
      <c r="HV820">
        <f>IF($IW820&gt;=35,INDEX($GL:$GL,$IV820+35),"")</f>
      </c>
      <c r="HW820">
        <f>IF($IW820&gt;=36,INDEX($GL:$GL,$IV820+36),"")</f>
      </c>
      <c r="HX820">
        <f>IF($IW820&gt;=37,INDEX($GL:$GL,$IV820+37),"")</f>
      </c>
      <c r="HY820">
        <f>IF($IW820&gt;=38,INDEX($GL:$GL,$IV820+38),"")</f>
      </c>
      <c r="HZ820">
        <f>IF($IW820&gt;=39,INDEX($GL:$GL,$IV820+39),"")</f>
      </c>
      <c r="IA820">
        <f>IF($IW820&gt;=40,INDEX($GL:$GL,$IV820+40),"")</f>
      </c>
      <c r="IB820">
        <f>IF($IW820&gt;=41,INDEX($GL:$GL,$IV820+41),"")</f>
      </c>
      <c r="IC820">
        <f>IF($IW820&gt;=42,INDEX($GL:$GL,$IV820+42),"")</f>
      </c>
      <c r="ID820">
        <f>IF($IW820&gt;=43,INDEX($GL:$GL,$IV820+43),"")</f>
      </c>
      <c r="IE820">
        <f>IF($IW820&gt;=44,INDEX($GL:$GL,$IV820+44),"")</f>
      </c>
      <c r="IF820">
        <f>IF($IW820&gt;=45,INDEX($GL:$GL,$IV820+45),"")</f>
      </c>
      <c r="IG820">
        <f>IF($IW820&gt;=46,INDEX($GL:$GL,$IV820+46),"")</f>
      </c>
      <c r="IH820">
        <f>IF($IW820&gt;=47,INDEX($GL:$GL,$IV820+47),"")</f>
      </c>
      <c r="II820">
        <f>IF($IW820&gt;=48,INDEX($GL:$GL,$IV820+48),"")</f>
      </c>
      <c r="IJ820">
        <f>IF($IW820&gt;=49,INDEX($GL:$GL,$IV820+49),"")</f>
      </c>
      <c r="IK820">
        <f>IF($IW820&gt;=50,INDEX($GL:$GL,$IV820+50),"")</f>
      </c>
      <c r="IL820">
        <f>IF($IW820&gt;=51,INDEX($GL:$GL,$IV820+51),"")</f>
      </c>
      <c r="IM820">
        <f>IF($IW820&gt;=52,INDEX($GL:$GL,$IV820+52),"")</f>
      </c>
      <c r="IN820">
        <f>IF($IW820&gt;=53,INDEX($GL:$GL,$IV820+53),"")</f>
      </c>
      <c r="IO820">
        <f>IF($IW820&gt;=54,INDEX($GL:$GL,$IV820+54),"")</f>
      </c>
      <c r="IP820">
        <f>IF($IW820&gt;=55,INDEX($GL:$GL,$IV820+55),"")</f>
      </c>
      <c r="IQ820">
        <f>IF($IW820&gt;=56,INDEX($GL:$GL,$IV820+56),"")</f>
      </c>
      <c r="IR820">
        <f>IF($IW820&gt;=57,INDEX($GL:$GL,$IV820+57),"")</f>
      </c>
      <c r="IS820">
        <f>IF($IW820&gt;=58,INDEX($GL:$GL,$IV820+58),"")</f>
      </c>
      <c r="IT820">
        <f>IF($IW820&gt;=59,INDEX($GL:$GL,$IV820+59),"")</f>
      </c>
      <c r="IU820">
        <f>IF($IW820&gt;=60,INDEX($GL:$GL,$IV820+60),"")</f>
      </c>
      <c r="IV820">
        <f>IFERROR(MATCH($GK820,$GL$2:$GL$324,0)+1,0)</f>
      </c>
      <c r="IW820">
        <f>IFERROR(INDEX($GM$2:$GM$324,MATCH($GK820,$GL$2:$GL$324,0)),0)</f>
      </c>
      <c r="IX820" t="s">
        <v>34</v>
      </c>
      <c r="IY820" t="s">
        <v>34</v>
      </c>
    </row>
    <row r="821" spans="1:259" x14ac:dyDescent="0.25">
      <c r="K821">
        <f>IF(OR($N821="",$J821=""),"",IFERROR($N821/$J821,0))</f>
      </c>
      <c r="L821">
        <f>IF($N821="","",
SUM($M821,$O821,$T821,$P821,$R821)*
(1-IF($U821="",0,VALUE($U821)/100)))</f>
      </c>
      <c r="M821">
        <f>IF($N821="","",$N821)</f>
      </c>
      <c r="O821">
        <f>IF($N821="","",
IF($H821="","",
IF(ISNUMBER(SEARCH("exempt",LOWER($H821))),0,
$N821*(VALUE(SUBSTITUTE($H821,"%",""))/100))))</f>
      </c>
      <c r="V821">
        <f>IFERROR(IF(FIND(" - ",$E821)&gt;0,MID($E821,FIND(" - ",$E821)+3,LEN($E821)),""),"")</f>
      </c>
      <c r="AE821" t="s">
        <v>1402</v>
      </c>
      <c r="AJ821">
        <f>IFERROR(LEFT($E821,FIND(" - ",$E821)-1),$E821)</f>
      </c>
      <c r="AM821">
        <f>IF($CB821&gt;=1,INDEX($AK:$AK,$CA821+1),"")</f>
      </c>
      <c r="AN821">
        <f>IF($CB821&gt;=2,INDEX($AK:$AK,$CA821+2),"")</f>
      </c>
      <c r="AO821">
        <f>IF($CB821&gt;=3,INDEX($AK:$AK,$CA821+3),"")</f>
      </c>
      <c r="AP821">
        <f>IF($CB821&gt;=4,INDEX($AK:$AK,$CA821+4),"")</f>
      </c>
      <c r="AQ821">
        <f>IF($CB821&gt;=5,INDEX($AK:$AK,$CA821+5),"")</f>
      </c>
      <c r="AR821">
        <f>IF($CB821&gt;=6,INDEX($AK:$AK,$CA821+6),"")</f>
      </c>
      <c r="AS821">
        <f>IF($CB821&gt;=7,INDEX($AK:$AK,$CA821+7),"")</f>
      </c>
      <c r="AT821">
        <f>IF($CB821&gt;=8,INDEX($AK:$AK,$CA821+8),"")</f>
      </c>
      <c r="AU821">
        <f>IF($CB821&gt;=9,INDEX($AK:$AK,$CA821+9),"")</f>
      </c>
      <c r="AV821">
        <f>IF($CB821&gt;=10,INDEX($AK:$AK,$CA821+10),"")</f>
      </c>
      <c r="AW821">
        <f>IF($CB821&gt;=11,INDEX($AK:$AK,$CA821+11),"")</f>
      </c>
      <c r="AX821">
        <f>IF($CB821&gt;=12,INDEX($AK:$AK,$CA821+12),"")</f>
      </c>
      <c r="AY821">
        <f>IF($CB821&gt;=13,INDEX($AK:$AK,$CA821+13),"")</f>
      </c>
      <c r="AZ821">
        <f>IF($CB821&gt;=14,INDEX($AK:$AK,$CA821+14),"")</f>
      </c>
      <c r="BA821">
        <f>IF($CB821&gt;=15,INDEX($AK:$AK,$CA821+15),"")</f>
      </c>
      <c r="BB821">
        <f>IF($CB821&gt;=16,INDEX($AK:$AK,$CA821+16),"")</f>
      </c>
      <c r="BC821">
        <f>IF($CB821&gt;=17,INDEX($AK:$AK,$CA821+17),"")</f>
      </c>
      <c r="BD821">
        <f>IF($CB821&gt;=18,INDEX($AK:$AK,$CA821+18),"")</f>
      </c>
      <c r="BE821">
        <f>IF($CB821&gt;=19,INDEX($AK:$AK,$CA821+19),"")</f>
      </c>
      <c r="BF821">
        <f>IF($CB821&gt;=20,INDEX($AK:$AK,$CA821+20),"")</f>
      </c>
      <c r="BG821">
        <f>IF($CB821&gt;=21,INDEX($AK:$AK,$CA821+21),"")</f>
      </c>
      <c r="BH821">
        <f>IF($CB821&gt;=22,INDEX($AK:$AK,$CA821+22),"")</f>
      </c>
      <c r="BI821">
        <f>IF($CB821&gt;=23,INDEX($AK:$AK,$CA821+23),"")</f>
      </c>
      <c r="BJ821">
        <f>IF($CB821&gt;=24,INDEX($AK:$AK,$CA821+24),"")</f>
      </c>
      <c r="BK821">
        <f>IF($CB821&gt;=25,INDEX($AK:$AK,$CA821+25),"")</f>
      </c>
      <c r="BL821">
        <f>IF($CB821&gt;=26,INDEX($AK:$AK,$CA821+26),"")</f>
      </c>
      <c r="BM821">
        <f>IF($CB821&gt;=27,INDEX($AK:$AK,$CA821+27),"")</f>
      </c>
      <c r="BN821">
        <f>IF($CB821&gt;=28,INDEX($AK:$AK,$CA821+28),"")</f>
      </c>
      <c r="BO821">
        <f>IF($CB821&gt;=29,INDEX($AK:$AK,$CA821+29),"")</f>
      </c>
      <c r="BP821">
        <f>IF($CB821&gt;=30,INDEX($AK:$AK,$CA821+30),"")</f>
      </c>
      <c r="BQ821">
        <f>IF($CB821&gt;=31,INDEX($AK:$AK,$CA821+31),"")</f>
      </c>
      <c r="BR821">
        <f>IF($CB821&gt;=32,INDEX($AK:$AK,$CA821+32),"")</f>
      </c>
      <c r="BS821">
        <f>IF($CB821&gt;=33,INDEX($AK:$AK,$CA821+33),"")</f>
      </c>
      <c r="BT821">
        <f>IF($CB821&gt;=34,INDEX($AK:$AK,$CA821+34),"")</f>
      </c>
      <c r="BU821">
        <f>IF($CB821&gt;=35,INDEX($AK:$AK,$CA821+35),"")</f>
      </c>
      <c r="BV821">
        <f>IF($CB821&gt;=36,INDEX($AK:$AK,$CA821+36),"")</f>
      </c>
      <c r="BW821">
        <f>IF($CB821&gt;=37,INDEX($AK:$AK,$CA821+37),"")</f>
      </c>
      <c r="BX821">
        <f>IF($CB821&gt;=38,INDEX($AK:$AK,$CA821+38),"")</f>
      </c>
      <c r="BY821">
        <f>IF($CB821&gt;=39,INDEX($AK:$AK,$CA821+39),"")</f>
      </c>
      <c r="BZ821">
        <f>IF($CB821&gt;=40,INDEX($AK:$AK,$CA821+40),"")</f>
      </c>
      <c r="CA821">
        <f>IFERROR(MATCH($AJ821,$AK$2:$AK$134,0)+1,0)</f>
      </c>
      <c r="CB821">
        <f>IFERROR(INDEX($AL$2:$AL$134,MATCH($AJ821,$AK$2:$AK$134,0)),0)</f>
      </c>
      <c r="CC821">
        <f>IFERROR(LEFT($F821,FIND(" - ",$F821)-1),$F821)</f>
      </c>
      <c r="CF821">
        <f>IF($DA821&gt;=1,INDEX($CD:$CD,$CZ821+1),"")</f>
      </c>
      <c r="CG821">
        <f>IF($DA821&gt;=2,INDEX($CD:$CD,$CZ821+2),"")</f>
      </c>
      <c r="CH821">
        <f>IF($DA821&gt;=3,INDEX($CD:$CD,$CZ821+3),"")</f>
      </c>
      <c r="CI821">
        <f>IF($DA821&gt;=4,INDEX($CD:$CD,$CZ821+4),"")</f>
      </c>
      <c r="CJ821">
        <f>IF($DA821&gt;=5,INDEX($CD:$CD,$CZ821+5),"")</f>
      </c>
      <c r="CK821">
        <f>IF($DA821&gt;=6,INDEX($CD:$CD,$CZ821+6),"")</f>
      </c>
      <c r="CL821">
        <f>IF($DA821&gt;=7,INDEX($CD:$CD,$CZ821+7),"")</f>
      </c>
      <c r="CM821">
        <f>IF($DA821&gt;=8,INDEX($CD:$CD,$CZ821+8),"")</f>
      </c>
      <c r="CN821">
        <f>IF($DA821&gt;=9,INDEX($CD:$CD,$CZ821+9),"")</f>
      </c>
      <c r="CO821">
        <f>IF($DA821&gt;=10,INDEX($CD:$CD,$CZ821+10),"")</f>
      </c>
      <c r="CP821">
        <f>IF($DA821&gt;=11,INDEX($CD:$CD,$CZ821+11),"")</f>
      </c>
      <c r="CQ821">
        <f>IF($DA821&gt;=12,INDEX($CD:$CD,$CZ821+12),"")</f>
      </c>
      <c r="CR821">
        <f>IF($DA821&gt;=13,INDEX($CD:$CD,$CZ821+13),"")</f>
      </c>
      <c r="CS821">
        <f>IF($DA821&gt;=14,INDEX($CD:$CD,$CZ821+14),"")</f>
      </c>
      <c r="CT821">
        <f>IF($DA821&gt;=15,INDEX($CD:$CD,$CZ821+15),"")</f>
      </c>
      <c r="CU821">
        <f>IF($DA821&gt;=16,INDEX($CD:$CD,$CZ821+16),"")</f>
      </c>
      <c r="CV821">
        <f>IF($DA821&gt;=17,INDEX($CD:$CD,$CZ821+17),"")</f>
      </c>
      <c r="CW821">
        <f>IF($DA821&gt;=18,INDEX($CD:$CD,$CZ821+18),"")</f>
      </c>
      <c r="CX821">
        <f>IF($DA821&gt;=19,INDEX($CD:$CD,$CZ821+19),"")</f>
      </c>
      <c r="CY821">
        <f>IF($DA821&gt;=20,INDEX($CD:$CD,$CZ821+20),"")</f>
      </c>
      <c r="CZ821">
        <f>IFERROR(MATCH($CC821,$CD$2:$CD$263,0)+1,0)</f>
      </c>
      <c r="DA821">
        <f>IFERROR(INDEX($CE$2:$CE$263,MATCH($CC821,$CD$2:$CD$263,0)),0)</f>
      </c>
      <c r="DB821">
        <f>IFERROR(INDEX($AI:$AI,MATCH($H821,$AH:$AH,0))&amp;"","")</f>
      </c>
      <c r="DF821">
        <f>IF($GI821&gt;=1,INDEX($DC:$DC,$GH821+1),"")</f>
      </c>
      <c r="DG821">
        <f>IF($GI821&gt;=2,INDEX($DC:$DC,$GH821+2),"")</f>
      </c>
      <c r="DH821">
        <f>IF($GI821&gt;=3,INDEX($DC:$DC,$GH821+3),"")</f>
      </c>
      <c r="DI821">
        <f>IF($GI821&gt;=4,INDEX($DC:$DC,$GH821+4),"")</f>
      </c>
      <c r="DJ821">
        <f>IF($GI821&gt;=5,INDEX($DC:$DC,$GH821+5),"")</f>
      </c>
      <c r="DK821">
        <f>IF($GI821&gt;=6,INDEX($DC:$DC,$GH821+6),"")</f>
      </c>
      <c r="DL821">
        <f>IF($GI821&gt;=7,INDEX($DC:$DC,$GH821+7),"")</f>
      </c>
      <c r="DM821">
        <f>IF($GI821&gt;=8,INDEX($DC:$DC,$GH821+8),"")</f>
      </c>
      <c r="DN821">
        <f>IF($GI821&gt;=9,INDEX($DC:$DC,$GH821+9),"")</f>
      </c>
      <c r="DO821">
        <f>IF($GI821&gt;=10,INDEX($DC:$DC,$GH821+10),"")</f>
      </c>
      <c r="DP821">
        <f>IF($GI821&gt;=11,INDEX($DC:$DC,$GH821+11),"")</f>
      </c>
      <c r="DQ821">
        <f>IF($GI821&gt;=12,INDEX($DC:$DC,$GH821+12),"")</f>
      </c>
      <c r="DR821">
        <f>IF($GI821&gt;=13,INDEX($DC:$DC,$GH821+13),"")</f>
      </c>
      <c r="DS821">
        <f>IF($GI821&gt;=14,INDEX($DC:$DC,$GH821+14),"")</f>
      </c>
      <c r="DT821">
        <f>IF($GI821&gt;=15,INDEX($DC:$DC,$GH821+15),"")</f>
      </c>
      <c r="DU821">
        <f>IF($GI821&gt;=16,INDEX($DC:$DC,$GH821+16),"")</f>
      </c>
      <c r="DV821">
        <f>IF($GI821&gt;=17,INDEX($DC:$DC,$GH821+17),"")</f>
      </c>
      <c r="DW821">
        <f>IF($GI821&gt;=18,INDEX($DC:$DC,$GH821+18),"")</f>
      </c>
      <c r="DX821">
        <f>IF($GI821&gt;=19,INDEX($DC:$DC,$GH821+19),"")</f>
      </c>
      <c r="DY821">
        <f>IF($GI821&gt;=20,INDEX($DC:$DC,$GH821+20),"")</f>
      </c>
      <c r="DZ821">
        <f>IF($GI821&gt;=21,INDEX($DC:$DC,$GH821+21),"")</f>
      </c>
      <c r="EA821">
        <f>IF($GI821&gt;=22,INDEX($DC:$DC,$GH821+22),"")</f>
      </c>
      <c r="EB821">
        <f>IF($GI821&gt;=23,INDEX($DC:$DC,$GH821+23),"")</f>
      </c>
      <c r="EC821">
        <f>IF($GI821&gt;=24,INDEX($DC:$DC,$GH821+24),"")</f>
      </c>
      <c r="ED821">
        <f>IF($GI821&gt;=25,INDEX($DC:$DC,$GH821+25),"")</f>
      </c>
      <c r="EE821">
        <f>IF($GI821&gt;=26,INDEX($DC:$DC,$GH821+26),"")</f>
      </c>
      <c r="EF821">
        <f>IF($GI821&gt;=27,INDEX($DC:$DC,$GH821+27),"")</f>
      </c>
      <c r="EG821">
        <f>IF($GI821&gt;=28,INDEX($DC:$DC,$GH821+28),"")</f>
      </c>
      <c r="EH821">
        <f>IF($GI821&gt;=29,INDEX($DC:$DC,$GH821+29),"")</f>
      </c>
      <c r="EI821">
        <f>IF($GI821&gt;=30,INDEX($DC:$DC,$GH821+30),"")</f>
      </c>
      <c r="EJ821">
        <f>IF($GI821&gt;=31,INDEX($DC:$DC,$GH821+31),"")</f>
      </c>
      <c r="EK821">
        <f>IF($GI821&gt;=32,INDEX($DC:$DC,$GH821+32),"")</f>
      </c>
      <c r="EL821">
        <f>IF($GI821&gt;=33,INDEX($DC:$DC,$GH821+33),"")</f>
      </c>
      <c r="EM821">
        <f>IF($GI821&gt;=34,INDEX($DC:$DC,$GH821+34),"")</f>
      </c>
      <c r="EN821">
        <f>IF($GI821&gt;=35,INDEX($DC:$DC,$GH821+35),"")</f>
      </c>
      <c r="EO821">
        <f>IF($GI821&gt;=36,INDEX($DC:$DC,$GH821+36),"")</f>
      </c>
      <c r="EP821">
        <f>IF($GI821&gt;=37,INDEX($DC:$DC,$GH821+37),"")</f>
      </c>
      <c r="EQ821">
        <f>IF($GI821&gt;=38,INDEX($DC:$DC,$GH821+38),"")</f>
      </c>
      <c r="ER821">
        <f>IF($GI821&gt;=39,INDEX($DC:$DC,$GH821+39),"")</f>
      </c>
      <c r="ES821">
        <f>IF($GI821&gt;=40,INDEX($DC:$DC,$GH821+40),"")</f>
      </c>
      <c r="ET821">
        <f>IF($GI821&gt;=1,INDEX($DD:$DD,$GH821+1),"")</f>
      </c>
      <c r="EU821">
        <f>IF($GI821&gt;=2,INDEX($DD:$DD,$GH821+2),"")</f>
      </c>
      <c r="EV821">
        <f>IF($GI821&gt;=3,INDEX($DD:$DD,$GH821+3),"")</f>
      </c>
      <c r="EW821">
        <f>IF($GI821&gt;=4,INDEX($DD:$DD,$GH821+4),"")</f>
      </c>
      <c r="EX821">
        <f>IF($GI821&gt;=5,INDEX($DD:$DD,$GH821+5),"")</f>
      </c>
      <c r="EY821">
        <f>IF($GI821&gt;=6,INDEX($DD:$DD,$GH821+6),"")</f>
      </c>
      <c r="EZ821">
        <f>IF($GI821&gt;=7,INDEX($DD:$DD,$GH821+7),"")</f>
      </c>
      <c r="FA821">
        <f>IF($GI821&gt;=8,INDEX($DD:$DD,$GH821+8),"")</f>
      </c>
      <c r="FB821">
        <f>IF($GI821&gt;=9,INDEX($DD:$DD,$GH821+9),"")</f>
      </c>
      <c r="FC821">
        <f>IF($GI821&gt;=10,INDEX($DD:$DD,$GH821+10),"")</f>
      </c>
      <c r="FD821">
        <f>IF($GI821&gt;=11,INDEX($DD:$DD,$GH821+11),"")</f>
      </c>
      <c r="FE821">
        <f>IF($GI821&gt;=12,INDEX($DD:$DD,$GH821+12),"")</f>
      </c>
      <c r="FF821">
        <f>IF($GI821&gt;=13,INDEX($DD:$DD,$GH821+13),"")</f>
      </c>
      <c r="FG821">
        <f>IF($GI821&gt;=14,INDEX($DD:$DD,$GH821+14),"")</f>
      </c>
      <c r="FH821">
        <f>IF($GI821&gt;=15,INDEX($DD:$DD,$GH821+15),"")</f>
      </c>
      <c r="FI821">
        <f>IF($GI821&gt;=16,INDEX($DD:$DD,$GH821+16),"")</f>
      </c>
      <c r="FJ821">
        <f>IF($GI821&gt;=17,INDEX($DD:$DD,$GH821+17),"")</f>
      </c>
      <c r="FK821">
        <f>IF($GI821&gt;=18,INDEX($DD:$DD,$GH821+18),"")</f>
      </c>
      <c r="FL821">
        <f>IF($GI821&gt;=19,INDEX($DD:$DD,$GH821+19),"")</f>
      </c>
      <c r="FM821">
        <f>IF($GI821&gt;=20,INDEX($DD:$DD,$GH821+20),"")</f>
      </c>
      <c r="FN821">
        <f>IF($GI821&gt;=21,INDEX($DD:$DD,$GH821+21),"")</f>
      </c>
      <c r="FO821">
        <f>IF($GI821&gt;=22,INDEX($DD:$DD,$GH821+22),"")</f>
      </c>
      <c r="FP821">
        <f>IF($GI821&gt;=23,INDEX($DD:$DD,$GH821+23),"")</f>
      </c>
      <c r="FQ821">
        <f>IF($GI821&gt;=24,INDEX($DD:$DD,$GH821+24),"")</f>
      </c>
      <c r="FR821">
        <f>IF($GI821&gt;=25,INDEX($DD:$DD,$GH821+25),"")</f>
      </c>
      <c r="FS821">
        <f>IF($GI821&gt;=26,INDEX($DD:$DD,$GH821+26),"")</f>
      </c>
      <c r="FT821">
        <f>IF($GI821&gt;=27,INDEX($DD:$DD,$GH821+27),"")</f>
      </c>
      <c r="FU821">
        <f>IF($GI821&gt;=28,INDEX($DD:$DD,$GH821+28),"")</f>
      </c>
      <c r="FV821">
        <f>IF($GI821&gt;=29,INDEX($DD:$DD,$GH821+29),"")</f>
      </c>
      <c r="FW821">
        <f>IF($GI821&gt;=30,INDEX($DD:$DD,$GH821+30),"")</f>
      </c>
      <c r="FX821">
        <f>IF($GI821&gt;=31,INDEX($DD:$DD,$GH821+31),"")</f>
      </c>
      <c r="FY821">
        <f>IF($GI821&gt;=32,INDEX($DD:$DD,$GH821+32),"")</f>
      </c>
      <c r="FZ821">
        <f>IF($GI821&gt;=33,INDEX($DD:$DD,$GH821+33),"")</f>
      </c>
      <c r="GA821">
        <f>IF($GI821&gt;=34,INDEX($DD:$DD,$GH821+34),"")</f>
      </c>
      <c r="GB821">
        <f>IF($GI821&gt;=35,INDEX($DD:$DD,$GH821+35),"")</f>
      </c>
      <c r="GC821">
        <f>IF($GI821&gt;=36,INDEX($DD:$DD,$GH821+36),"")</f>
      </c>
      <c r="GD821">
        <f>IF($GI821&gt;=37,INDEX($DD:$DD,$GH821+37),"")</f>
      </c>
      <c r="GE821">
        <f>IF($GI821&gt;=38,INDEX($DD:$DD,$GH821+38),"")</f>
      </c>
      <c r="GF821">
        <f>IF($GI821&gt;=39,INDEX($DD:$DD,$GH821+39),"")</f>
      </c>
      <c r="GG821">
        <f>IF($GI821&gt;=40,INDEX($DD:$DD,$GH821+40),"")</f>
      </c>
      <c r="GH821">
        <f>IFERROR(MATCH($DB821,$DC$2:$DC$148,0)+1,0)</f>
      </c>
      <c r="GI821">
        <f>IFERROR(INDEX($DE$2:$DE$148,MATCH($DB821,$DC$2:$DC$148,0)),0)</f>
      </c>
      <c r="GJ821">
        <f>IFERROR(MATCH($S821,$DF$821:$ES$821,0),0)</f>
      </c>
      <c r="GK821">
        <f>IF($GJ821&gt;0,INDEX($ET$821:$GG$821,$GJ821),"")</f>
      </c>
      <c r="GN821">
        <f>IF($IW821&gt;=1,INDEX($GL:$GL,$IV821+1),"")</f>
      </c>
      <c r="GO821">
        <f>IF($IW821&gt;=2,INDEX($GL:$GL,$IV821+2),"")</f>
      </c>
      <c r="GP821">
        <f>IF($IW821&gt;=3,INDEX($GL:$GL,$IV821+3),"")</f>
      </c>
      <c r="GQ821">
        <f>IF($IW821&gt;=4,INDEX($GL:$GL,$IV821+4),"")</f>
      </c>
      <c r="GR821">
        <f>IF($IW821&gt;=5,INDEX($GL:$GL,$IV821+5),"")</f>
      </c>
      <c r="GS821">
        <f>IF($IW821&gt;=6,INDEX($GL:$GL,$IV821+6),"")</f>
      </c>
      <c r="GT821">
        <f>IF($IW821&gt;=7,INDEX($GL:$GL,$IV821+7),"")</f>
      </c>
      <c r="GU821">
        <f>IF($IW821&gt;=8,INDEX($GL:$GL,$IV821+8),"")</f>
      </c>
      <c r="GV821">
        <f>IF($IW821&gt;=9,INDEX($GL:$GL,$IV821+9),"")</f>
      </c>
      <c r="GW821">
        <f>IF($IW821&gt;=10,INDEX($GL:$GL,$IV821+10),"")</f>
      </c>
      <c r="GX821">
        <f>IF($IW821&gt;=11,INDEX($GL:$GL,$IV821+11),"")</f>
      </c>
      <c r="GY821">
        <f>IF($IW821&gt;=12,INDEX($GL:$GL,$IV821+12),"")</f>
      </c>
      <c r="GZ821">
        <f>IF($IW821&gt;=13,INDEX($GL:$GL,$IV821+13),"")</f>
      </c>
      <c r="HA821">
        <f>IF($IW821&gt;=14,INDEX($GL:$GL,$IV821+14),"")</f>
      </c>
      <c r="HB821">
        <f>IF($IW821&gt;=15,INDEX($GL:$GL,$IV821+15),"")</f>
      </c>
      <c r="HC821">
        <f>IF($IW821&gt;=16,INDEX($GL:$GL,$IV821+16),"")</f>
      </c>
      <c r="HD821">
        <f>IF($IW821&gt;=17,INDEX($GL:$GL,$IV821+17),"")</f>
      </c>
      <c r="HE821">
        <f>IF($IW821&gt;=18,INDEX($GL:$GL,$IV821+18),"")</f>
      </c>
      <c r="HF821">
        <f>IF($IW821&gt;=19,INDEX($GL:$GL,$IV821+19),"")</f>
      </c>
      <c r="HG821">
        <f>IF($IW821&gt;=20,INDEX($GL:$GL,$IV821+20),"")</f>
      </c>
      <c r="HH821">
        <f>IF($IW821&gt;=21,INDEX($GL:$GL,$IV821+21),"")</f>
      </c>
      <c r="HI821">
        <f>IF($IW821&gt;=22,INDEX($GL:$GL,$IV821+22),"")</f>
      </c>
      <c r="HJ821">
        <f>IF($IW821&gt;=23,INDEX($GL:$GL,$IV821+23),"")</f>
      </c>
      <c r="HK821">
        <f>IF($IW821&gt;=24,INDEX($GL:$GL,$IV821+24),"")</f>
      </c>
      <c r="HL821">
        <f>IF($IW821&gt;=25,INDEX($GL:$GL,$IV821+25),"")</f>
      </c>
      <c r="HM821">
        <f>IF($IW821&gt;=26,INDEX($GL:$GL,$IV821+26),"")</f>
      </c>
      <c r="HN821">
        <f>IF($IW821&gt;=27,INDEX($GL:$GL,$IV821+27),"")</f>
      </c>
      <c r="HO821">
        <f>IF($IW821&gt;=28,INDEX($GL:$GL,$IV821+28),"")</f>
      </c>
      <c r="HP821">
        <f>IF($IW821&gt;=29,INDEX($GL:$GL,$IV821+29),"")</f>
      </c>
      <c r="HQ821">
        <f>IF($IW821&gt;=30,INDEX($GL:$GL,$IV821+30),"")</f>
      </c>
      <c r="HR821">
        <f>IF($IW821&gt;=31,INDEX($GL:$GL,$IV821+31),"")</f>
      </c>
      <c r="HS821">
        <f>IF($IW821&gt;=32,INDEX($GL:$GL,$IV821+32),"")</f>
      </c>
      <c r="HT821">
        <f>IF($IW821&gt;=33,INDEX($GL:$GL,$IV821+33),"")</f>
      </c>
      <c r="HU821">
        <f>IF($IW821&gt;=34,INDEX($GL:$GL,$IV821+34),"")</f>
      </c>
      <c r="HV821">
        <f>IF($IW821&gt;=35,INDEX($GL:$GL,$IV821+35),"")</f>
      </c>
      <c r="HW821">
        <f>IF($IW821&gt;=36,INDEX($GL:$GL,$IV821+36),"")</f>
      </c>
      <c r="HX821">
        <f>IF($IW821&gt;=37,INDEX($GL:$GL,$IV821+37),"")</f>
      </c>
      <c r="HY821">
        <f>IF($IW821&gt;=38,INDEX($GL:$GL,$IV821+38),"")</f>
      </c>
      <c r="HZ821">
        <f>IF($IW821&gt;=39,INDEX($GL:$GL,$IV821+39),"")</f>
      </c>
      <c r="IA821">
        <f>IF($IW821&gt;=40,INDEX($GL:$GL,$IV821+40),"")</f>
      </c>
      <c r="IB821">
        <f>IF($IW821&gt;=41,INDEX($GL:$GL,$IV821+41),"")</f>
      </c>
      <c r="IC821">
        <f>IF($IW821&gt;=42,INDEX($GL:$GL,$IV821+42),"")</f>
      </c>
      <c r="ID821">
        <f>IF($IW821&gt;=43,INDEX($GL:$GL,$IV821+43),"")</f>
      </c>
      <c r="IE821">
        <f>IF($IW821&gt;=44,INDEX($GL:$GL,$IV821+44),"")</f>
      </c>
      <c r="IF821">
        <f>IF($IW821&gt;=45,INDEX($GL:$GL,$IV821+45),"")</f>
      </c>
      <c r="IG821">
        <f>IF($IW821&gt;=46,INDEX($GL:$GL,$IV821+46),"")</f>
      </c>
      <c r="IH821">
        <f>IF($IW821&gt;=47,INDEX($GL:$GL,$IV821+47),"")</f>
      </c>
      <c r="II821">
        <f>IF($IW821&gt;=48,INDEX($GL:$GL,$IV821+48),"")</f>
      </c>
      <c r="IJ821">
        <f>IF($IW821&gt;=49,INDEX($GL:$GL,$IV821+49),"")</f>
      </c>
      <c r="IK821">
        <f>IF($IW821&gt;=50,INDEX($GL:$GL,$IV821+50),"")</f>
      </c>
      <c r="IL821">
        <f>IF($IW821&gt;=51,INDEX($GL:$GL,$IV821+51),"")</f>
      </c>
      <c r="IM821">
        <f>IF($IW821&gt;=52,INDEX($GL:$GL,$IV821+52),"")</f>
      </c>
      <c r="IN821">
        <f>IF($IW821&gt;=53,INDEX($GL:$GL,$IV821+53),"")</f>
      </c>
      <c r="IO821">
        <f>IF($IW821&gt;=54,INDEX($GL:$GL,$IV821+54),"")</f>
      </c>
      <c r="IP821">
        <f>IF($IW821&gt;=55,INDEX($GL:$GL,$IV821+55),"")</f>
      </c>
      <c r="IQ821">
        <f>IF($IW821&gt;=56,INDEX($GL:$GL,$IV821+56),"")</f>
      </c>
      <c r="IR821">
        <f>IF($IW821&gt;=57,INDEX($GL:$GL,$IV821+57),"")</f>
      </c>
      <c r="IS821">
        <f>IF($IW821&gt;=58,INDEX($GL:$GL,$IV821+58),"")</f>
      </c>
      <c r="IT821">
        <f>IF($IW821&gt;=59,INDEX($GL:$GL,$IV821+59),"")</f>
      </c>
      <c r="IU821">
        <f>IF($IW821&gt;=60,INDEX($GL:$GL,$IV821+60),"")</f>
      </c>
      <c r="IV821">
        <f>IFERROR(MATCH($GK821,$GL$2:$GL$324,0)+1,0)</f>
      </c>
      <c r="IW821">
        <f>IFERROR(INDEX($GM$2:$GM$324,MATCH($GK821,$GL$2:$GL$324,0)),0)</f>
      </c>
      <c r="IX821" t="s">
        <v>34</v>
      </c>
      <c r="IY821" t="s">
        <v>34</v>
      </c>
    </row>
    <row r="822" spans="1:259" x14ac:dyDescent="0.25">
      <c r="K822">
        <f>IF(OR($N822="",$J822=""),"",IFERROR($N822/$J822,0))</f>
      </c>
      <c r="L822">
        <f>IF($N822="","",
SUM($M822,$O822,$T822,$P822,$R822)*
(1-IF($U822="",0,VALUE($U822)/100)))</f>
      </c>
      <c r="M822">
        <f>IF($N822="","",$N822)</f>
      </c>
      <c r="O822">
        <f>IF($N822="","",
IF($H822="","",
IF(ISNUMBER(SEARCH("exempt",LOWER($H822))),0,
$N822*(VALUE(SUBSTITUTE($H822,"%",""))/100))))</f>
      </c>
      <c r="V822">
        <f>IFERROR(IF(FIND(" - ",$E822)&gt;0,MID($E822,FIND(" - ",$E822)+3,LEN($E822)),""),"")</f>
      </c>
      <c r="AE822" t="s">
        <v>1403</v>
      </c>
      <c r="AJ822">
        <f>IFERROR(LEFT($E822,FIND(" - ",$E822)-1),$E822)</f>
      </c>
      <c r="AM822">
        <f>IF($CB822&gt;=1,INDEX($AK:$AK,$CA822+1),"")</f>
      </c>
      <c r="AN822">
        <f>IF($CB822&gt;=2,INDEX($AK:$AK,$CA822+2),"")</f>
      </c>
      <c r="AO822">
        <f>IF($CB822&gt;=3,INDEX($AK:$AK,$CA822+3),"")</f>
      </c>
      <c r="AP822">
        <f>IF($CB822&gt;=4,INDEX($AK:$AK,$CA822+4),"")</f>
      </c>
      <c r="AQ822">
        <f>IF($CB822&gt;=5,INDEX($AK:$AK,$CA822+5),"")</f>
      </c>
      <c r="AR822">
        <f>IF($CB822&gt;=6,INDEX($AK:$AK,$CA822+6),"")</f>
      </c>
      <c r="AS822">
        <f>IF($CB822&gt;=7,INDEX($AK:$AK,$CA822+7),"")</f>
      </c>
      <c r="AT822">
        <f>IF($CB822&gt;=8,INDEX($AK:$AK,$CA822+8),"")</f>
      </c>
      <c r="AU822">
        <f>IF($CB822&gt;=9,INDEX($AK:$AK,$CA822+9),"")</f>
      </c>
      <c r="AV822">
        <f>IF($CB822&gt;=10,INDEX($AK:$AK,$CA822+10),"")</f>
      </c>
      <c r="AW822">
        <f>IF($CB822&gt;=11,INDEX($AK:$AK,$CA822+11),"")</f>
      </c>
      <c r="AX822">
        <f>IF($CB822&gt;=12,INDEX($AK:$AK,$CA822+12),"")</f>
      </c>
      <c r="AY822">
        <f>IF($CB822&gt;=13,INDEX($AK:$AK,$CA822+13),"")</f>
      </c>
      <c r="AZ822">
        <f>IF($CB822&gt;=14,INDEX($AK:$AK,$CA822+14),"")</f>
      </c>
      <c r="BA822">
        <f>IF($CB822&gt;=15,INDEX($AK:$AK,$CA822+15),"")</f>
      </c>
      <c r="BB822">
        <f>IF($CB822&gt;=16,INDEX($AK:$AK,$CA822+16),"")</f>
      </c>
      <c r="BC822">
        <f>IF($CB822&gt;=17,INDEX($AK:$AK,$CA822+17),"")</f>
      </c>
      <c r="BD822">
        <f>IF($CB822&gt;=18,INDEX($AK:$AK,$CA822+18),"")</f>
      </c>
      <c r="BE822">
        <f>IF($CB822&gt;=19,INDEX($AK:$AK,$CA822+19),"")</f>
      </c>
      <c r="BF822">
        <f>IF($CB822&gt;=20,INDEX($AK:$AK,$CA822+20),"")</f>
      </c>
      <c r="BG822">
        <f>IF($CB822&gt;=21,INDEX($AK:$AK,$CA822+21),"")</f>
      </c>
      <c r="BH822">
        <f>IF($CB822&gt;=22,INDEX($AK:$AK,$CA822+22),"")</f>
      </c>
      <c r="BI822">
        <f>IF($CB822&gt;=23,INDEX($AK:$AK,$CA822+23),"")</f>
      </c>
      <c r="BJ822">
        <f>IF($CB822&gt;=24,INDEX($AK:$AK,$CA822+24),"")</f>
      </c>
      <c r="BK822">
        <f>IF($CB822&gt;=25,INDEX($AK:$AK,$CA822+25),"")</f>
      </c>
      <c r="BL822">
        <f>IF($CB822&gt;=26,INDEX($AK:$AK,$CA822+26),"")</f>
      </c>
      <c r="BM822">
        <f>IF($CB822&gt;=27,INDEX($AK:$AK,$CA822+27),"")</f>
      </c>
      <c r="BN822">
        <f>IF($CB822&gt;=28,INDEX($AK:$AK,$CA822+28),"")</f>
      </c>
      <c r="BO822">
        <f>IF($CB822&gt;=29,INDEX($AK:$AK,$CA822+29),"")</f>
      </c>
      <c r="BP822">
        <f>IF($CB822&gt;=30,INDEX($AK:$AK,$CA822+30),"")</f>
      </c>
      <c r="BQ822">
        <f>IF($CB822&gt;=31,INDEX($AK:$AK,$CA822+31),"")</f>
      </c>
      <c r="BR822">
        <f>IF($CB822&gt;=32,INDEX($AK:$AK,$CA822+32),"")</f>
      </c>
      <c r="BS822">
        <f>IF($CB822&gt;=33,INDEX($AK:$AK,$CA822+33),"")</f>
      </c>
      <c r="BT822">
        <f>IF($CB822&gt;=34,INDEX($AK:$AK,$CA822+34),"")</f>
      </c>
      <c r="BU822">
        <f>IF($CB822&gt;=35,INDEX($AK:$AK,$CA822+35),"")</f>
      </c>
      <c r="BV822">
        <f>IF($CB822&gt;=36,INDEX($AK:$AK,$CA822+36),"")</f>
      </c>
      <c r="BW822">
        <f>IF($CB822&gt;=37,INDEX($AK:$AK,$CA822+37),"")</f>
      </c>
      <c r="BX822">
        <f>IF($CB822&gt;=38,INDEX($AK:$AK,$CA822+38),"")</f>
      </c>
      <c r="BY822">
        <f>IF($CB822&gt;=39,INDEX($AK:$AK,$CA822+39),"")</f>
      </c>
      <c r="BZ822">
        <f>IF($CB822&gt;=40,INDEX($AK:$AK,$CA822+40),"")</f>
      </c>
      <c r="CA822">
        <f>IFERROR(MATCH($AJ822,$AK$2:$AK$134,0)+1,0)</f>
      </c>
      <c r="CB822">
        <f>IFERROR(INDEX($AL$2:$AL$134,MATCH($AJ822,$AK$2:$AK$134,0)),0)</f>
      </c>
      <c r="CC822">
        <f>IFERROR(LEFT($F822,FIND(" - ",$F822)-1),$F822)</f>
      </c>
      <c r="CF822">
        <f>IF($DA822&gt;=1,INDEX($CD:$CD,$CZ822+1),"")</f>
      </c>
      <c r="CG822">
        <f>IF($DA822&gt;=2,INDEX($CD:$CD,$CZ822+2),"")</f>
      </c>
      <c r="CH822">
        <f>IF($DA822&gt;=3,INDEX($CD:$CD,$CZ822+3),"")</f>
      </c>
      <c r="CI822">
        <f>IF($DA822&gt;=4,INDEX($CD:$CD,$CZ822+4),"")</f>
      </c>
      <c r="CJ822">
        <f>IF($DA822&gt;=5,INDEX($CD:$CD,$CZ822+5),"")</f>
      </c>
      <c r="CK822">
        <f>IF($DA822&gt;=6,INDEX($CD:$CD,$CZ822+6),"")</f>
      </c>
      <c r="CL822">
        <f>IF($DA822&gt;=7,INDEX($CD:$CD,$CZ822+7),"")</f>
      </c>
      <c r="CM822">
        <f>IF($DA822&gt;=8,INDEX($CD:$CD,$CZ822+8),"")</f>
      </c>
      <c r="CN822">
        <f>IF($DA822&gt;=9,INDEX($CD:$CD,$CZ822+9),"")</f>
      </c>
      <c r="CO822">
        <f>IF($DA822&gt;=10,INDEX($CD:$CD,$CZ822+10),"")</f>
      </c>
      <c r="CP822">
        <f>IF($DA822&gt;=11,INDEX($CD:$CD,$CZ822+11),"")</f>
      </c>
      <c r="CQ822">
        <f>IF($DA822&gt;=12,INDEX($CD:$CD,$CZ822+12),"")</f>
      </c>
      <c r="CR822">
        <f>IF($DA822&gt;=13,INDEX($CD:$CD,$CZ822+13),"")</f>
      </c>
      <c r="CS822">
        <f>IF($DA822&gt;=14,INDEX($CD:$CD,$CZ822+14),"")</f>
      </c>
      <c r="CT822">
        <f>IF($DA822&gt;=15,INDEX($CD:$CD,$CZ822+15),"")</f>
      </c>
      <c r="CU822">
        <f>IF($DA822&gt;=16,INDEX($CD:$CD,$CZ822+16),"")</f>
      </c>
      <c r="CV822">
        <f>IF($DA822&gt;=17,INDEX($CD:$CD,$CZ822+17),"")</f>
      </c>
      <c r="CW822">
        <f>IF($DA822&gt;=18,INDEX($CD:$CD,$CZ822+18),"")</f>
      </c>
      <c r="CX822">
        <f>IF($DA822&gt;=19,INDEX($CD:$CD,$CZ822+19),"")</f>
      </c>
      <c r="CY822">
        <f>IF($DA822&gt;=20,INDEX($CD:$CD,$CZ822+20),"")</f>
      </c>
      <c r="CZ822">
        <f>IFERROR(MATCH($CC822,$CD$2:$CD$263,0)+1,0)</f>
      </c>
      <c r="DA822">
        <f>IFERROR(INDEX($CE$2:$CE$263,MATCH($CC822,$CD$2:$CD$263,0)),0)</f>
      </c>
      <c r="DB822">
        <f>IFERROR(INDEX($AI:$AI,MATCH($H822,$AH:$AH,0))&amp;"","")</f>
      </c>
      <c r="DF822">
        <f>IF($GI822&gt;=1,INDEX($DC:$DC,$GH822+1),"")</f>
      </c>
      <c r="DG822">
        <f>IF($GI822&gt;=2,INDEX($DC:$DC,$GH822+2),"")</f>
      </c>
      <c r="DH822">
        <f>IF($GI822&gt;=3,INDEX($DC:$DC,$GH822+3),"")</f>
      </c>
      <c r="DI822">
        <f>IF($GI822&gt;=4,INDEX($DC:$DC,$GH822+4),"")</f>
      </c>
      <c r="DJ822">
        <f>IF($GI822&gt;=5,INDEX($DC:$DC,$GH822+5),"")</f>
      </c>
      <c r="DK822">
        <f>IF($GI822&gt;=6,INDEX($DC:$DC,$GH822+6),"")</f>
      </c>
      <c r="DL822">
        <f>IF($GI822&gt;=7,INDEX($DC:$DC,$GH822+7),"")</f>
      </c>
      <c r="DM822">
        <f>IF($GI822&gt;=8,INDEX($DC:$DC,$GH822+8),"")</f>
      </c>
      <c r="DN822">
        <f>IF($GI822&gt;=9,INDEX($DC:$DC,$GH822+9),"")</f>
      </c>
      <c r="DO822">
        <f>IF($GI822&gt;=10,INDEX($DC:$DC,$GH822+10),"")</f>
      </c>
      <c r="DP822">
        <f>IF($GI822&gt;=11,INDEX($DC:$DC,$GH822+11),"")</f>
      </c>
      <c r="DQ822">
        <f>IF($GI822&gt;=12,INDEX($DC:$DC,$GH822+12),"")</f>
      </c>
      <c r="DR822">
        <f>IF($GI822&gt;=13,INDEX($DC:$DC,$GH822+13),"")</f>
      </c>
      <c r="DS822">
        <f>IF($GI822&gt;=14,INDEX($DC:$DC,$GH822+14),"")</f>
      </c>
      <c r="DT822">
        <f>IF($GI822&gt;=15,INDEX($DC:$DC,$GH822+15),"")</f>
      </c>
      <c r="DU822">
        <f>IF($GI822&gt;=16,INDEX($DC:$DC,$GH822+16),"")</f>
      </c>
      <c r="DV822">
        <f>IF($GI822&gt;=17,INDEX($DC:$DC,$GH822+17),"")</f>
      </c>
      <c r="DW822">
        <f>IF($GI822&gt;=18,INDEX($DC:$DC,$GH822+18),"")</f>
      </c>
      <c r="DX822">
        <f>IF($GI822&gt;=19,INDEX($DC:$DC,$GH822+19),"")</f>
      </c>
      <c r="DY822">
        <f>IF($GI822&gt;=20,INDEX($DC:$DC,$GH822+20),"")</f>
      </c>
      <c r="DZ822">
        <f>IF($GI822&gt;=21,INDEX($DC:$DC,$GH822+21),"")</f>
      </c>
      <c r="EA822">
        <f>IF($GI822&gt;=22,INDEX($DC:$DC,$GH822+22),"")</f>
      </c>
      <c r="EB822">
        <f>IF($GI822&gt;=23,INDEX($DC:$DC,$GH822+23),"")</f>
      </c>
      <c r="EC822">
        <f>IF($GI822&gt;=24,INDEX($DC:$DC,$GH822+24),"")</f>
      </c>
      <c r="ED822">
        <f>IF($GI822&gt;=25,INDEX($DC:$DC,$GH822+25),"")</f>
      </c>
      <c r="EE822">
        <f>IF($GI822&gt;=26,INDEX($DC:$DC,$GH822+26),"")</f>
      </c>
      <c r="EF822">
        <f>IF($GI822&gt;=27,INDEX($DC:$DC,$GH822+27),"")</f>
      </c>
      <c r="EG822">
        <f>IF($GI822&gt;=28,INDEX($DC:$DC,$GH822+28),"")</f>
      </c>
      <c r="EH822">
        <f>IF($GI822&gt;=29,INDEX($DC:$DC,$GH822+29),"")</f>
      </c>
      <c r="EI822">
        <f>IF($GI822&gt;=30,INDEX($DC:$DC,$GH822+30),"")</f>
      </c>
      <c r="EJ822">
        <f>IF($GI822&gt;=31,INDEX($DC:$DC,$GH822+31),"")</f>
      </c>
      <c r="EK822">
        <f>IF($GI822&gt;=32,INDEX($DC:$DC,$GH822+32),"")</f>
      </c>
      <c r="EL822">
        <f>IF($GI822&gt;=33,INDEX($DC:$DC,$GH822+33),"")</f>
      </c>
      <c r="EM822">
        <f>IF($GI822&gt;=34,INDEX($DC:$DC,$GH822+34),"")</f>
      </c>
      <c r="EN822">
        <f>IF($GI822&gt;=35,INDEX($DC:$DC,$GH822+35),"")</f>
      </c>
      <c r="EO822">
        <f>IF($GI822&gt;=36,INDEX($DC:$DC,$GH822+36),"")</f>
      </c>
      <c r="EP822">
        <f>IF($GI822&gt;=37,INDEX($DC:$DC,$GH822+37),"")</f>
      </c>
      <c r="EQ822">
        <f>IF($GI822&gt;=38,INDEX($DC:$DC,$GH822+38),"")</f>
      </c>
      <c r="ER822">
        <f>IF($GI822&gt;=39,INDEX($DC:$DC,$GH822+39),"")</f>
      </c>
      <c r="ES822">
        <f>IF($GI822&gt;=40,INDEX($DC:$DC,$GH822+40),"")</f>
      </c>
      <c r="ET822">
        <f>IF($GI822&gt;=1,INDEX($DD:$DD,$GH822+1),"")</f>
      </c>
      <c r="EU822">
        <f>IF($GI822&gt;=2,INDEX($DD:$DD,$GH822+2),"")</f>
      </c>
      <c r="EV822">
        <f>IF($GI822&gt;=3,INDEX($DD:$DD,$GH822+3),"")</f>
      </c>
      <c r="EW822">
        <f>IF($GI822&gt;=4,INDEX($DD:$DD,$GH822+4),"")</f>
      </c>
      <c r="EX822">
        <f>IF($GI822&gt;=5,INDEX($DD:$DD,$GH822+5),"")</f>
      </c>
      <c r="EY822">
        <f>IF($GI822&gt;=6,INDEX($DD:$DD,$GH822+6),"")</f>
      </c>
      <c r="EZ822">
        <f>IF($GI822&gt;=7,INDEX($DD:$DD,$GH822+7),"")</f>
      </c>
      <c r="FA822">
        <f>IF($GI822&gt;=8,INDEX($DD:$DD,$GH822+8),"")</f>
      </c>
      <c r="FB822">
        <f>IF($GI822&gt;=9,INDEX($DD:$DD,$GH822+9),"")</f>
      </c>
      <c r="FC822">
        <f>IF($GI822&gt;=10,INDEX($DD:$DD,$GH822+10),"")</f>
      </c>
      <c r="FD822">
        <f>IF($GI822&gt;=11,INDEX($DD:$DD,$GH822+11),"")</f>
      </c>
      <c r="FE822">
        <f>IF($GI822&gt;=12,INDEX($DD:$DD,$GH822+12),"")</f>
      </c>
      <c r="FF822">
        <f>IF($GI822&gt;=13,INDEX($DD:$DD,$GH822+13),"")</f>
      </c>
      <c r="FG822">
        <f>IF($GI822&gt;=14,INDEX($DD:$DD,$GH822+14),"")</f>
      </c>
      <c r="FH822">
        <f>IF($GI822&gt;=15,INDEX($DD:$DD,$GH822+15),"")</f>
      </c>
      <c r="FI822">
        <f>IF($GI822&gt;=16,INDEX($DD:$DD,$GH822+16),"")</f>
      </c>
      <c r="FJ822">
        <f>IF($GI822&gt;=17,INDEX($DD:$DD,$GH822+17),"")</f>
      </c>
      <c r="FK822">
        <f>IF($GI822&gt;=18,INDEX($DD:$DD,$GH822+18),"")</f>
      </c>
      <c r="FL822">
        <f>IF($GI822&gt;=19,INDEX($DD:$DD,$GH822+19),"")</f>
      </c>
      <c r="FM822">
        <f>IF($GI822&gt;=20,INDEX($DD:$DD,$GH822+20),"")</f>
      </c>
      <c r="FN822">
        <f>IF($GI822&gt;=21,INDEX($DD:$DD,$GH822+21),"")</f>
      </c>
      <c r="FO822">
        <f>IF($GI822&gt;=22,INDEX($DD:$DD,$GH822+22),"")</f>
      </c>
      <c r="FP822">
        <f>IF($GI822&gt;=23,INDEX($DD:$DD,$GH822+23),"")</f>
      </c>
      <c r="FQ822">
        <f>IF($GI822&gt;=24,INDEX($DD:$DD,$GH822+24),"")</f>
      </c>
      <c r="FR822">
        <f>IF($GI822&gt;=25,INDEX($DD:$DD,$GH822+25),"")</f>
      </c>
      <c r="FS822">
        <f>IF($GI822&gt;=26,INDEX($DD:$DD,$GH822+26),"")</f>
      </c>
      <c r="FT822">
        <f>IF($GI822&gt;=27,INDEX($DD:$DD,$GH822+27),"")</f>
      </c>
      <c r="FU822">
        <f>IF($GI822&gt;=28,INDEX($DD:$DD,$GH822+28),"")</f>
      </c>
      <c r="FV822">
        <f>IF($GI822&gt;=29,INDEX($DD:$DD,$GH822+29),"")</f>
      </c>
      <c r="FW822">
        <f>IF($GI822&gt;=30,INDEX($DD:$DD,$GH822+30),"")</f>
      </c>
      <c r="FX822">
        <f>IF($GI822&gt;=31,INDEX($DD:$DD,$GH822+31),"")</f>
      </c>
      <c r="FY822">
        <f>IF($GI822&gt;=32,INDEX($DD:$DD,$GH822+32),"")</f>
      </c>
      <c r="FZ822">
        <f>IF($GI822&gt;=33,INDEX($DD:$DD,$GH822+33),"")</f>
      </c>
      <c r="GA822">
        <f>IF($GI822&gt;=34,INDEX($DD:$DD,$GH822+34),"")</f>
      </c>
      <c r="GB822">
        <f>IF($GI822&gt;=35,INDEX($DD:$DD,$GH822+35),"")</f>
      </c>
      <c r="GC822">
        <f>IF($GI822&gt;=36,INDEX($DD:$DD,$GH822+36),"")</f>
      </c>
      <c r="GD822">
        <f>IF($GI822&gt;=37,INDEX($DD:$DD,$GH822+37),"")</f>
      </c>
      <c r="GE822">
        <f>IF($GI822&gt;=38,INDEX($DD:$DD,$GH822+38),"")</f>
      </c>
      <c r="GF822">
        <f>IF($GI822&gt;=39,INDEX($DD:$DD,$GH822+39),"")</f>
      </c>
      <c r="GG822">
        <f>IF($GI822&gt;=40,INDEX($DD:$DD,$GH822+40),"")</f>
      </c>
      <c r="GH822">
        <f>IFERROR(MATCH($DB822,$DC$2:$DC$148,0)+1,0)</f>
      </c>
      <c r="GI822">
        <f>IFERROR(INDEX($DE$2:$DE$148,MATCH($DB822,$DC$2:$DC$148,0)),0)</f>
      </c>
      <c r="GJ822">
        <f>IFERROR(MATCH($S822,$DF$822:$ES$822,0),0)</f>
      </c>
      <c r="GK822">
        <f>IF($GJ822&gt;0,INDEX($ET$822:$GG$822,$GJ822),"")</f>
      </c>
      <c r="GN822">
        <f>IF($IW822&gt;=1,INDEX($GL:$GL,$IV822+1),"")</f>
      </c>
      <c r="GO822">
        <f>IF($IW822&gt;=2,INDEX($GL:$GL,$IV822+2),"")</f>
      </c>
      <c r="GP822">
        <f>IF($IW822&gt;=3,INDEX($GL:$GL,$IV822+3),"")</f>
      </c>
      <c r="GQ822">
        <f>IF($IW822&gt;=4,INDEX($GL:$GL,$IV822+4),"")</f>
      </c>
      <c r="GR822">
        <f>IF($IW822&gt;=5,INDEX($GL:$GL,$IV822+5),"")</f>
      </c>
      <c r="GS822">
        <f>IF($IW822&gt;=6,INDEX($GL:$GL,$IV822+6),"")</f>
      </c>
      <c r="GT822">
        <f>IF($IW822&gt;=7,INDEX($GL:$GL,$IV822+7),"")</f>
      </c>
      <c r="GU822">
        <f>IF($IW822&gt;=8,INDEX($GL:$GL,$IV822+8),"")</f>
      </c>
      <c r="GV822">
        <f>IF($IW822&gt;=9,INDEX($GL:$GL,$IV822+9),"")</f>
      </c>
      <c r="GW822">
        <f>IF($IW822&gt;=10,INDEX($GL:$GL,$IV822+10),"")</f>
      </c>
      <c r="GX822">
        <f>IF($IW822&gt;=11,INDEX($GL:$GL,$IV822+11),"")</f>
      </c>
      <c r="GY822">
        <f>IF($IW822&gt;=12,INDEX($GL:$GL,$IV822+12),"")</f>
      </c>
      <c r="GZ822">
        <f>IF($IW822&gt;=13,INDEX($GL:$GL,$IV822+13),"")</f>
      </c>
      <c r="HA822">
        <f>IF($IW822&gt;=14,INDEX($GL:$GL,$IV822+14),"")</f>
      </c>
      <c r="HB822">
        <f>IF($IW822&gt;=15,INDEX($GL:$GL,$IV822+15),"")</f>
      </c>
      <c r="HC822">
        <f>IF($IW822&gt;=16,INDEX($GL:$GL,$IV822+16),"")</f>
      </c>
      <c r="HD822">
        <f>IF($IW822&gt;=17,INDEX($GL:$GL,$IV822+17),"")</f>
      </c>
      <c r="HE822">
        <f>IF($IW822&gt;=18,INDEX($GL:$GL,$IV822+18),"")</f>
      </c>
      <c r="HF822">
        <f>IF($IW822&gt;=19,INDEX($GL:$GL,$IV822+19),"")</f>
      </c>
      <c r="HG822">
        <f>IF($IW822&gt;=20,INDEX($GL:$GL,$IV822+20),"")</f>
      </c>
      <c r="HH822">
        <f>IF($IW822&gt;=21,INDEX($GL:$GL,$IV822+21),"")</f>
      </c>
      <c r="HI822">
        <f>IF($IW822&gt;=22,INDEX($GL:$GL,$IV822+22),"")</f>
      </c>
      <c r="HJ822">
        <f>IF($IW822&gt;=23,INDEX($GL:$GL,$IV822+23),"")</f>
      </c>
      <c r="HK822">
        <f>IF($IW822&gt;=24,INDEX($GL:$GL,$IV822+24),"")</f>
      </c>
      <c r="HL822">
        <f>IF($IW822&gt;=25,INDEX($GL:$GL,$IV822+25),"")</f>
      </c>
      <c r="HM822">
        <f>IF($IW822&gt;=26,INDEX($GL:$GL,$IV822+26),"")</f>
      </c>
      <c r="HN822">
        <f>IF($IW822&gt;=27,INDEX($GL:$GL,$IV822+27),"")</f>
      </c>
      <c r="HO822">
        <f>IF($IW822&gt;=28,INDEX($GL:$GL,$IV822+28),"")</f>
      </c>
      <c r="HP822">
        <f>IF($IW822&gt;=29,INDEX($GL:$GL,$IV822+29),"")</f>
      </c>
      <c r="HQ822">
        <f>IF($IW822&gt;=30,INDEX($GL:$GL,$IV822+30),"")</f>
      </c>
      <c r="HR822">
        <f>IF($IW822&gt;=31,INDEX($GL:$GL,$IV822+31),"")</f>
      </c>
      <c r="HS822">
        <f>IF($IW822&gt;=32,INDEX($GL:$GL,$IV822+32),"")</f>
      </c>
      <c r="HT822">
        <f>IF($IW822&gt;=33,INDEX($GL:$GL,$IV822+33),"")</f>
      </c>
      <c r="HU822">
        <f>IF($IW822&gt;=34,INDEX($GL:$GL,$IV822+34),"")</f>
      </c>
      <c r="HV822">
        <f>IF($IW822&gt;=35,INDEX($GL:$GL,$IV822+35),"")</f>
      </c>
      <c r="HW822">
        <f>IF($IW822&gt;=36,INDEX($GL:$GL,$IV822+36),"")</f>
      </c>
      <c r="HX822">
        <f>IF($IW822&gt;=37,INDEX($GL:$GL,$IV822+37),"")</f>
      </c>
      <c r="HY822">
        <f>IF($IW822&gt;=38,INDEX($GL:$GL,$IV822+38),"")</f>
      </c>
      <c r="HZ822">
        <f>IF($IW822&gt;=39,INDEX($GL:$GL,$IV822+39),"")</f>
      </c>
      <c r="IA822">
        <f>IF($IW822&gt;=40,INDEX($GL:$GL,$IV822+40),"")</f>
      </c>
      <c r="IB822">
        <f>IF($IW822&gt;=41,INDEX($GL:$GL,$IV822+41),"")</f>
      </c>
      <c r="IC822">
        <f>IF($IW822&gt;=42,INDEX($GL:$GL,$IV822+42),"")</f>
      </c>
      <c r="ID822">
        <f>IF($IW822&gt;=43,INDEX($GL:$GL,$IV822+43),"")</f>
      </c>
      <c r="IE822">
        <f>IF($IW822&gt;=44,INDEX($GL:$GL,$IV822+44),"")</f>
      </c>
      <c r="IF822">
        <f>IF($IW822&gt;=45,INDEX($GL:$GL,$IV822+45),"")</f>
      </c>
      <c r="IG822">
        <f>IF($IW822&gt;=46,INDEX($GL:$GL,$IV822+46),"")</f>
      </c>
      <c r="IH822">
        <f>IF($IW822&gt;=47,INDEX($GL:$GL,$IV822+47),"")</f>
      </c>
      <c r="II822">
        <f>IF($IW822&gt;=48,INDEX($GL:$GL,$IV822+48),"")</f>
      </c>
      <c r="IJ822">
        <f>IF($IW822&gt;=49,INDEX($GL:$GL,$IV822+49),"")</f>
      </c>
      <c r="IK822">
        <f>IF($IW822&gt;=50,INDEX($GL:$GL,$IV822+50),"")</f>
      </c>
      <c r="IL822">
        <f>IF($IW822&gt;=51,INDEX($GL:$GL,$IV822+51),"")</f>
      </c>
      <c r="IM822">
        <f>IF($IW822&gt;=52,INDEX($GL:$GL,$IV822+52),"")</f>
      </c>
      <c r="IN822">
        <f>IF($IW822&gt;=53,INDEX($GL:$GL,$IV822+53),"")</f>
      </c>
      <c r="IO822">
        <f>IF($IW822&gt;=54,INDEX($GL:$GL,$IV822+54),"")</f>
      </c>
      <c r="IP822">
        <f>IF($IW822&gt;=55,INDEX($GL:$GL,$IV822+55),"")</f>
      </c>
      <c r="IQ822">
        <f>IF($IW822&gt;=56,INDEX($GL:$GL,$IV822+56),"")</f>
      </c>
      <c r="IR822">
        <f>IF($IW822&gt;=57,INDEX($GL:$GL,$IV822+57),"")</f>
      </c>
      <c r="IS822">
        <f>IF($IW822&gt;=58,INDEX($GL:$GL,$IV822+58),"")</f>
      </c>
      <c r="IT822">
        <f>IF($IW822&gt;=59,INDEX($GL:$GL,$IV822+59),"")</f>
      </c>
      <c r="IU822">
        <f>IF($IW822&gt;=60,INDEX($GL:$GL,$IV822+60),"")</f>
      </c>
      <c r="IV822">
        <f>IFERROR(MATCH($GK822,$GL$2:$GL$324,0)+1,0)</f>
      </c>
      <c r="IW822">
        <f>IFERROR(INDEX($GM$2:$GM$324,MATCH($GK822,$GL$2:$GL$324,0)),0)</f>
      </c>
      <c r="IX822" t="s">
        <v>34</v>
      </c>
      <c r="IY822" t="s">
        <v>34</v>
      </c>
    </row>
    <row r="823" spans="1:259" x14ac:dyDescent="0.25">
      <c r="K823">
        <f>IF(OR($N823="",$J823=""),"",IFERROR($N823/$J823,0))</f>
      </c>
      <c r="L823">
        <f>IF($N823="","",
SUM($M823,$O823,$T823,$P823,$R823)*
(1-IF($U823="",0,VALUE($U823)/100)))</f>
      </c>
      <c r="M823">
        <f>IF($N823="","",$N823)</f>
      </c>
      <c r="O823">
        <f>IF($N823="","",
IF($H823="","",
IF(ISNUMBER(SEARCH("exempt",LOWER($H823))),0,
$N823*(VALUE(SUBSTITUTE($H823,"%",""))/100))))</f>
      </c>
      <c r="V823">
        <f>IFERROR(IF(FIND(" - ",$E823)&gt;0,MID($E823,FIND(" - ",$E823)+3,LEN($E823)),""),"")</f>
      </c>
      <c r="AE823" t="s">
        <v>1404</v>
      </c>
      <c r="AJ823">
        <f>IFERROR(LEFT($E823,FIND(" - ",$E823)-1),$E823)</f>
      </c>
      <c r="AM823">
        <f>IF($CB823&gt;=1,INDEX($AK:$AK,$CA823+1),"")</f>
      </c>
      <c r="AN823">
        <f>IF($CB823&gt;=2,INDEX($AK:$AK,$CA823+2),"")</f>
      </c>
      <c r="AO823">
        <f>IF($CB823&gt;=3,INDEX($AK:$AK,$CA823+3),"")</f>
      </c>
      <c r="AP823">
        <f>IF($CB823&gt;=4,INDEX($AK:$AK,$CA823+4),"")</f>
      </c>
      <c r="AQ823">
        <f>IF($CB823&gt;=5,INDEX($AK:$AK,$CA823+5),"")</f>
      </c>
      <c r="AR823">
        <f>IF($CB823&gt;=6,INDEX($AK:$AK,$CA823+6),"")</f>
      </c>
      <c r="AS823">
        <f>IF($CB823&gt;=7,INDEX($AK:$AK,$CA823+7),"")</f>
      </c>
      <c r="AT823">
        <f>IF($CB823&gt;=8,INDEX($AK:$AK,$CA823+8),"")</f>
      </c>
      <c r="AU823">
        <f>IF($CB823&gt;=9,INDEX($AK:$AK,$CA823+9),"")</f>
      </c>
      <c r="AV823">
        <f>IF($CB823&gt;=10,INDEX($AK:$AK,$CA823+10),"")</f>
      </c>
      <c r="AW823">
        <f>IF($CB823&gt;=11,INDEX($AK:$AK,$CA823+11),"")</f>
      </c>
      <c r="AX823">
        <f>IF($CB823&gt;=12,INDEX($AK:$AK,$CA823+12),"")</f>
      </c>
      <c r="AY823">
        <f>IF($CB823&gt;=13,INDEX($AK:$AK,$CA823+13),"")</f>
      </c>
      <c r="AZ823">
        <f>IF($CB823&gt;=14,INDEX($AK:$AK,$CA823+14),"")</f>
      </c>
      <c r="BA823">
        <f>IF($CB823&gt;=15,INDEX($AK:$AK,$CA823+15),"")</f>
      </c>
      <c r="BB823">
        <f>IF($CB823&gt;=16,INDEX($AK:$AK,$CA823+16),"")</f>
      </c>
      <c r="BC823">
        <f>IF($CB823&gt;=17,INDEX($AK:$AK,$CA823+17),"")</f>
      </c>
      <c r="BD823">
        <f>IF($CB823&gt;=18,INDEX($AK:$AK,$CA823+18),"")</f>
      </c>
      <c r="BE823">
        <f>IF($CB823&gt;=19,INDEX($AK:$AK,$CA823+19),"")</f>
      </c>
      <c r="BF823">
        <f>IF($CB823&gt;=20,INDEX($AK:$AK,$CA823+20),"")</f>
      </c>
      <c r="BG823">
        <f>IF($CB823&gt;=21,INDEX($AK:$AK,$CA823+21),"")</f>
      </c>
      <c r="BH823">
        <f>IF($CB823&gt;=22,INDEX($AK:$AK,$CA823+22),"")</f>
      </c>
      <c r="BI823">
        <f>IF($CB823&gt;=23,INDEX($AK:$AK,$CA823+23),"")</f>
      </c>
      <c r="BJ823">
        <f>IF($CB823&gt;=24,INDEX($AK:$AK,$CA823+24),"")</f>
      </c>
      <c r="BK823">
        <f>IF($CB823&gt;=25,INDEX($AK:$AK,$CA823+25),"")</f>
      </c>
      <c r="BL823">
        <f>IF($CB823&gt;=26,INDEX($AK:$AK,$CA823+26),"")</f>
      </c>
      <c r="BM823">
        <f>IF($CB823&gt;=27,INDEX($AK:$AK,$CA823+27),"")</f>
      </c>
      <c r="BN823">
        <f>IF($CB823&gt;=28,INDEX($AK:$AK,$CA823+28),"")</f>
      </c>
      <c r="BO823">
        <f>IF($CB823&gt;=29,INDEX($AK:$AK,$CA823+29),"")</f>
      </c>
      <c r="BP823">
        <f>IF($CB823&gt;=30,INDEX($AK:$AK,$CA823+30),"")</f>
      </c>
      <c r="BQ823">
        <f>IF($CB823&gt;=31,INDEX($AK:$AK,$CA823+31),"")</f>
      </c>
      <c r="BR823">
        <f>IF($CB823&gt;=32,INDEX($AK:$AK,$CA823+32),"")</f>
      </c>
      <c r="BS823">
        <f>IF($CB823&gt;=33,INDEX($AK:$AK,$CA823+33),"")</f>
      </c>
      <c r="BT823">
        <f>IF($CB823&gt;=34,INDEX($AK:$AK,$CA823+34),"")</f>
      </c>
      <c r="BU823">
        <f>IF($CB823&gt;=35,INDEX($AK:$AK,$CA823+35),"")</f>
      </c>
      <c r="BV823">
        <f>IF($CB823&gt;=36,INDEX($AK:$AK,$CA823+36),"")</f>
      </c>
      <c r="BW823">
        <f>IF($CB823&gt;=37,INDEX($AK:$AK,$CA823+37),"")</f>
      </c>
      <c r="BX823">
        <f>IF($CB823&gt;=38,INDEX($AK:$AK,$CA823+38),"")</f>
      </c>
      <c r="BY823">
        <f>IF($CB823&gt;=39,INDEX($AK:$AK,$CA823+39),"")</f>
      </c>
      <c r="BZ823">
        <f>IF($CB823&gt;=40,INDEX($AK:$AK,$CA823+40),"")</f>
      </c>
      <c r="CA823">
        <f>IFERROR(MATCH($AJ823,$AK$2:$AK$134,0)+1,0)</f>
      </c>
      <c r="CB823">
        <f>IFERROR(INDEX($AL$2:$AL$134,MATCH($AJ823,$AK$2:$AK$134,0)),0)</f>
      </c>
      <c r="CC823">
        <f>IFERROR(LEFT($F823,FIND(" - ",$F823)-1),$F823)</f>
      </c>
      <c r="CF823">
        <f>IF($DA823&gt;=1,INDEX($CD:$CD,$CZ823+1),"")</f>
      </c>
      <c r="CG823">
        <f>IF($DA823&gt;=2,INDEX($CD:$CD,$CZ823+2),"")</f>
      </c>
      <c r="CH823">
        <f>IF($DA823&gt;=3,INDEX($CD:$CD,$CZ823+3),"")</f>
      </c>
      <c r="CI823">
        <f>IF($DA823&gt;=4,INDEX($CD:$CD,$CZ823+4),"")</f>
      </c>
      <c r="CJ823">
        <f>IF($DA823&gt;=5,INDEX($CD:$CD,$CZ823+5),"")</f>
      </c>
      <c r="CK823">
        <f>IF($DA823&gt;=6,INDEX($CD:$CD,$CZ823+6),"")</f>
      </c>
      <c r="CL823">
        <f>IF($DA823&gt;=7,INDEX($CD:$CD,$CZ823+7),"")</f>
      </c>
      <c r="CM823">
        <f>IF($DA823&gt;=8,INDEX($CD:$CD,$CZ823+8),"")</f>
      </c>
      <c r="CN823">
        <f>IF($DA823&gt;=9,INDEX($CD:$CD,$CZ823+9),"")</f>
      </c>
      <c r="CO823">
        <f>IF($DA823&gt;=10,INDEX($CD:$CD,$CZ823+10),"")</f>
      </c>
      <c r="CP823">
        <f>IF($DA823&gt;=11,INDEX($CD:$CD,$CZ823+11),"")</f>
      </c>
      <c r="CQ823">
        <f>IF($DA823&gt;=12,INDEX($CD:$CD,$CZ823+12),"")</f>
      </c>
      <c r="CR823">
        <f>IF($DA823&gt;=13,INDEX($CD:$CD,$CZ823+13),"")</f>
      </c>
      <c r="CS823">
        <f>IF($DA823&gt;=14,INDEX($CD:$CD,$CZ823+14),"")</f>
      </c>
      <c r="CT823">
        <f>IF($DA823&gt;=15,INDEX($CD:$CD,$CZ823+15),"")</f>
      </c>
      <c r="CU823">
        <f>IF($DA823&gt;=16,INDEX($CD:$CD,$CZ823+16),"")</f>
      </c>
      <c r="CV823">
        <f>IF($DA823&gt;=17,INDEX($CD:$CD,$CZ823+17),"")</f>
      </c>
      <c r="CW823">
        <f>IF($DA823&gt;=18,INDEX($CD:$CD,$CZ823+18),"")</f>
      </c>
      <c r="CX823">
        <f>IF($DA823&gt;=19,INDEX($CD:$CD,$CZ823+19),"")</f>
      </c>
      <c r="CY823">
        <f>IF($DA823&gt;=20,INDEX($CD:$CD,$CZ823+20),"")</f>
      </c>
      <c r="CZ823">
        <f>IFERROR(MATCH($CC823,$CD$2:$CD$263,0)+1,0)</f>
      </c>
      <c r="DA823">
        <f>IFERROR(INDEX($CE$2:$CE$263,MATCH($CC823,$CD$2:$CD$263,0)),0)</f>
      </c>
      <c r="DB823">
        <f>IFERROR(INDEX($AI:$AI,MATCH($H823,$AH:$AH,0))&amp;"","")</f>
      </c>
      <c r="DF823">
        <f>IF($GI823&gt;=1,INDEX($DC:$DC,$GH823+1),"")</f>
      </c>
      <c r="DG823">
        <f>IF($GI823&gt;=2,INDEX($DC:$DC,$GH823+2),"")</f>
      </c>
      <c r="DH823">
        <f>IF($GI823&gt;=3,INDEX($DC:$DC,$GH823+3),"")</f>
      </c>
      <c r="DI823">
        <f>IF($GI823&gt;=4,INDEX($DC:$DC,$GH823+4),"")</f>
      </c>
      <c r="DJ823">
        <f>IF($GI823&gt;=5,INDEX($DC:$DC,$GH823+5),"")</f>
      </c>
      <c r="DK823">
        <f>IF($GI823&gt;=6,INDEX($DC:$DC,$GH823+6),"")</f>
      </c>
      <c r="DL823">
        <f>IF($GI823&gt;=7,INDEX($DC:$DC,$GH823+7),"")</f>
      </c>
      <c r="DM823">
        <f>IF($GI823&gt;=8,INDEX($DC:$DC,$GH823+8),"")</f>
      </c>
      <c r="DN823">
        <f>IF($GI823&gt;=9,INDEX($DC:$DC,$GH823+9),"")</f>
      </c>
      <c r="DO823">
        <f>IF($GI823&gt;=10,INDEX($DC:$DC,$GH823+10),"")</f>
      </c>
      <c r="DP823">
        <f>IF($GI823&gt;=11,INDEX($DC:$DC,$GH823+11),"")</f>
      </c>
      <c r="DQ823">
        <f>IF($GI823&gt;=12,INDEX($DC:$DC,$GH823+12),"")</f>
      </c>
      <c r="DR823">
        <f>IF($GI823&gt;=13,INDEX($DC:$DC,$GH823+13),"")</f>
      </c>
      <c r="DS823">
        <f>IF($GI823&gt;=14,INDEX($DC:$DC,$GH823+14),"")</f>
      </c>
      <c r="DT823">
        <f>IF($GI823&gt;=15,INDEX($DC:$DC,$GH823+15),"")</f>
      </c>
      <c r="DU823">
        <f>IF($GI823&gt;=16,INDEX($DC:$DC,$GH823+16),"")</f>
      </c>
      <c r="DV823">
        <f>IF($GI823&gt;=17,INDEX($DC:$DC,$GH823+17),"")</f>
      </c>
      <c r="DW823">
        <f>IF($GI823&gt;=18,INDEX($DC:$DC,$GH823+18),"")</f>
      </c>
      <c r="DX823">
        <f>IF($GI823&gt;=19,INDEX($DC:$DC,$GH823+19),"")</f>
      </c>
      <c r="DY823">
        <f>IF($GI823&gt;=20,INDEX($DC:$DC,$GH823+20),"")</f>
      </c>
      <c r="DZ823">
        <f>IF($GI823&gt;=21,INDEX($DC:$DC,$GH823+21),"")</f>
      </c>
      <c r="EA823">
        <f>IF($GI823&gt;=22,INDEX($DC:$DC,$GH823+22),"")</f>
      </c>
      <c r="EB823">
        <f>IF($GI823&gt;=23,INDEX($DC:$DC,$GH823+23),"")</f>
      </c>
      <c r="EC823">
        <f>IF($GI823&gt;=24,INDEX($DC:$DC,$GH823+24),"")</f>
      </c>
      <c r="ED823">
        <f>IF($GI823&gt;=25,INDEX($DC:$DC,$GH823+25),"")</f>
      </c>
      <c r="EE823">
        <f>IF($GI823&gt;=26,INDEX($DC:$DC,$GH823+26),"")</f>
      </c>
      <c r="EF823">
        <f>IF($GI823&gt;=27,INDEX($DC:$DC,$GH823+27),"")</f>
      </c>
      <c r="EG823">
        <f>IF($GI823&gt;=28,INDEX($DC:$DC,$GH823+28),"")</f>
      </c>
      <c r="EH823">
        <f>IF($GI823&gt;=29,INDEX($DC:$DC,$GH823+29),"")</f>
      </c>
      <c r="EI823">
        <f>IF($GI823&gt;=30,INDEX($DC:$DC,$GH823+30),"")</f>
      </c>
      <c r="EJ823">
        <f>IF($GI823&gt;=31,INDEX($DC:$DC,$GH823+31),"")</f>
      </c>
      <c r="EK823">
        <f>IF($GI823&gt;=32,INDEX($DC:$DC,$GH823+32),"")</f>
      </c>
      <c r="EL823">
        <f>IF($GI823&gt;=33,INDEX($DC:$DC,$GH823+33),"")</f>
      </c>
      <c r="EM823">
        <f>IF($GI823&gt;=34,INDEX($DC:$DC,$GH823+34),"")</f>
      </c>
      <c r="EN823">
        <f>IF($GI823&gt;=35,INDEX($DC:$DC,$GH823+35),"")</f>
      </c>
      <c r="EO823">
        <f>IF($GI823&gt;=36,INDEX($DC:$DC,$GH823+36),"")</f>
      </c>
      <c r="EP823">
        <f>IF($GI823&gt;=37,INDEX($DC:$DC,$GH823+37),"")</f>
      </c>
      <c r="EQ823">
        <f>IF($GI823&gt;=38,INDEX($DC:$DC,$GH823+38),"")</f>
      </c>
      <c r="ER823">
        <f>IF($GI823&gt;=39,INDEX($DC:$DC,$GH823+39),"")</f>
      </c>
      <c r="ES823">
        <f>IF($GI823&gt;=40,INDEX($DC:$DC,$GH823+40),"")</f>
      </c>
      <c r="ET823">
        <f>IF($GI823&gt;=1,INDEX($DD:$DD,$GH823+1),"")</f>
      </c>
      <c r="EU823">
        <f>IF($GI823&gt;=2,INDEX($DD:$DD,$GH823+2),"")</f>
      </c>
      <c r="EV823">
        <f>IF($GI823&gt;=3,INDEX($DD:$DD,$GH823+3),"")</f>
      </c>
      <c r="EW823">
        <f>IF($GI823&gt;=4,INDEX($DD:$DD,$GH823+4),"")</f>
      </c>
      <c r="EX823">
        <f>IF($GI823&gt;=5,INDEX($DD:$DD,$GH823+5),"")</f>
      </c>
      <c r="EY823">
        <f>IF($GI823&gt;=6,INDEX($DD:$DD,$GH823+6),"")</f>
      </c>
      <c r="EZ823">
        <f>IF($GI823&gt;=7,INDEX($DD:$DD,$GH823+7),"")</f>
      </c>
      <c r="FA823">
        <f>IF($GI823&gt;=8,INDEX($DD:$DD,$GH823+8),"")</f>
      </c>
      <c r="FB823">
        <f>IF($GI823&gt;=9,INDEX($DD:$DD,$GH823+9),"")</f>
      </c>
      <c r="FC823">
        <f>IF($GI823&gt;=10,INDEX($DD:$DD,$GH823+10),"")</f>
      </c>
      <c r="FD823">
        <f>IF($GI823&gt;=11,INDEX($DD:$DD,$GH823+11),"")</f>
      </c>
      <c r="FE823">
        <f>IF($GI823&gt;=12,INDEX($DD:$DD,$GH823+12),"")</f>
      </c>
      <c r="FF823">
        <f>IF($GI823&gt;=13,INDEX($DD:$DD,$GH823+13),"")</f>
      </c>
      <c r="FG823">
        <f>IF($GI823&gt;=14,INDEX($DD:$DD,$GH823+14),"")</f>
      </c>
      <c r="FH823">
        <f>IF($GI823&gt;=15,INDEX($DD:$DD,$GH823+15),"")</f>
      </c>
      <c r="FI823">
        <f>IF($GI823&gt;=16,INDEX($DD:$DD,$GH823+16),"")</f>
      </c>
      <c r="FJ823">
        <f>IF($GI823&gt;=17,INDEX($DD:$DD,$GH823+17),"")</f>
      </c>
      <c r="FK823">
        <f>IF($GI823&gt;=18,INDEX($DD:$DD,$GH823+18),"")</f>
      </c>
      <c r="FL823">
        <f>IF($GI823&gt;=19,INDEX($DD:$DD,$GH823+19),"")</f>
      </c>
      <c r="FM823">
        <f>IF($GI823&gt;=20,INDEX($DD:$DD,$GH823+20),"")</f>
      </c>
      <c r="FN823">
        <f>IF($GI823&gt;=21,INDEX($DD:$DD,$GH823+21),"")</f>
      </c>
      <c r="FO823">
        <f>IF($GI823&gt;=22,INDEX($DD:$DD,$GH823+22),"")</f>
      </c>
      <c r="FP823">
        <f>IF($GI823&gt;=23,INDEX($DD:$DD,$GH823+23),"")</f>
      </c>
      <c r="FQ823">
        <f>IF($GI823&gt;=24,INDEX($DD:$DD,$GH823+24),"")</f>
      </c>
      <c r="FR823">
        <f>IF($GI823&gt;=25,INDEX($DD:$DD,$GH823+25),"")</f>
      </c>
      <c r="FS823">
        <f>IF($GI823&gt;=26,INDEX($DD:$DD,$GH823+26),"")</f>
      </c>
      <c r="FT823">
        <f>IF($GI823&gt;=27,INDEX($DD:$DD,$GH823+27),"")</f>
      </c>
      <c r="FU823">
        <f>IF($GI823&gt;=28,INDEX($DD:$DD,$GH823+28),"")</f>
      </c>
      <c r="FV823">
        <f>IF($GI823&gt;=29,INDEX($DD:$DD,$GH823+29),"")</f>
      </c>
      <c r="FW823">
        <f>IF($GI823&gt;=30,INDEX($DD:$DD,$GH823+30),"")</f>
      </c>
      <c r="FX823">
        <f>IF($GI823&gt;=31,INDEX($DD:$DD,$GH823+31),"")</f>
      </c>
      <c r="FY823">
        <f>IF($GI823&gt;=32,INDEX($DD:$DD,$GH823+32),"")</f>
      </c>
      <c r="FZ823">
        <f>IF($GI823&gt;=33,INDEX($DD:$DD,$GH823+33),"")</f>
      </c>
      <c r="GA823">
        <f>IF($GI823&gt;=34,INDEX($DD:$DD,$GH823+34),"")</f>
      </c>
      <c r="GB823">
        <f>IF($GI823&gt;=35,INDEX($DD:$DD,$GH823+35),"")</f>
      </c>
      <c r="GC823">
        <f>IF($GI823&gt;=36,INDEX($DD:$DD,$GH823+36),"")</f>
      </c>
      <c r="GD823">
        <f>IF($GI823&gt;=37,INDEX($DD:$DD,$GH823+37),"")</f>
      </c>
      <c r="GE823">
        <f>IF($GI823&gt;=38,INDEX($DD:$DD,$GH823+38),"")</f>
      </c>
      <c r="GF823">
        <f>IF($GI823&gt;=39,INDEX($DD:$DD,$GH823+39),"")</f>
      </c>
      <c r="GG823">
        <f>IF($GI823&gt;=40,INDEX($DD:$DD,$GH823+40),"")</f>
      </c>
      <c r="GH823">
        <f>IFERROR(MATCH($DB823,$DC$2:$DC$148,0)+1,0)</f>
      </c>
      <c r="GI823">
        <f>IFERROR(INDEX($DE$2:$DE$148,MATCH($DB823,$DC$2:$DC$148,0)),0)</f>
      </c>
      <c r="GJ823">
        <f>IFERROR(MATCH($S823,$DF$823:$ES$823,0),0)</f>
      </c>
      <c r="GK823">
        <f>IF($GJ823&gt;0,INDEX($ET$823:$GG$823,$GJ823),"")</f>
      </c>
      <c r="GN823">
        <f>IF($IW823&gt;=1,INDEX($GL:$GL,$IV823+1),"")</f>
      </c>
      <c r="GO823">
        <f>IF($IW823&gt;=2,INDEX($GL:$GL,$IV823+2),"")</f>
      </c>
      <c r="GP823">
        <f>IF($IW823&gt;=3,INDEX($GL:$GL,$IV823+3),"")</f>
      </c>
      <c r="GQ823">
        <f>IF($IW823&gt;=4,INDEX($GL:$GL,$IV823+4),"")</f>
      </c>
      <c r="GR823">
        <f>IF($IW823&gt;=5,INDEX($GL:$GL,$IV823+5),"")</f>
      </c>
      <c r="GS823">
        <f>IF($IW823&gt;=6,INDEX($GL:$GL,$IV823+6),"")</f>
      </c>
      <c r="GT823">
        <f>IF($IW823&gt;=7,INDEX($GL:$GL,$IV823+7),"")</f>
      </c>
      <c r="GU823">
        <f>IF($IW823&gt;=8,INDEX($GL:$GL,$IV823+8),"")</f>
      </c>
      <c r="GV823">
        <f>IF($IW823&gt;=9,INDEX($GL:$GL,$IV823+9),"")</f>
      </c>
      <c r="GW823">
        <f>IF($IW823&gt;=10,INDEX($GL:$GL,$IV823+10),"")</f>
      </c>
      <c r="GX823">
        <f>IF($IW823&gt;=11,INDEX($GL:$GL,$IV823+11),"")</f>
      </c>
      <c r="GY823">
        <f>IF($IW823&gt;=12,INDEX($GL:$GL,$IV823+12),"")</f>
      </c>
      <c r="GZ823">
        <f>IF($IW823&gt;=13,INDEX($GL:$GL,$IV823+13),"")</f>
      </c>
      <c r="HA823">
        <f>IF($IW823&gt;=14,INDEX($GL:$GL,$IV823+14),"")</f>
      </c>
      <c r="HB823">
        <f>IF($IW823&gt;=15,INDEX($GL:$GL,$IV823+15),"")</f>
      </c>
      <c r="HC823">
        <f>IF($IW823&gt;=16,INDEX($GL:$GL,$IV823+16),"")</f>
      </c>
      <c r="HD823">
        <f>IF($IW823&gt;=17,INDEX($GL:$GL,$IV823+17),"")</f>
      </c>
      <c r="HE823">
        <f>IF($IW823&gt;=18,INDEX($GL:$GL,$IV823+18),"")</f>
      </c>
      <c r="HF823">
        <f>IF($IW823&gt;=19,INDEX($GL:$GL,$IV823+19),"")</f>
      </c>
      <c r="HG823">
        <f>IF($IW823&gt;=20,INDEX($GL:$GL,$IV823+20),"")</f>
      </c>
      <c r="HH823">
        <f>IF($IW823&gt;=21,INDEX($GL:$GL,$IV823+21),"")</f>
      </c>
      <c r="HI823">
        <f>IF($IW823&gt;=22,INDEX($GL:$GL,$IV823+22),"")</f>
      </c>
      <c r="HJ823">
        <f>IF($IW823&gt;=23,INDEX($GL:$GL,$IV823+23),"")</f>
      </c>
      <c r="HK823">
        <f>IF($IW823&gt;=24,INDEX($GL:$GL,$IV823+24),"")</f>
      </c>
      <c r="HL823">
        <f>IF($IW823&gt;=25,INDEX($GL:$GL,$IV823+25),"")</f>
      </c>
      <c r="HM823">
        <f>IF($IW823&gt;=26,INDEX($GL:$GL,$IV823+26),"")</f>
      </c>
      <c r="HN823">
        <f>IF($IW823&gt;=27,INDEX($GL:$GL,$IV823+27),"")</f>
      </c>
      <c r="HO823">
        <f>IF($IW823&gt;=28,INDEX($GL:$GL,$IV823+28),"")</f>
      </c>
      <c r="HP823">
        <f>IF($IW823&gt;=29,INDEX($GL:$GL,$IV823+29),"")</f>
      </c>
      <c r="HQ823">
        <f>IF($IW823&gt;=30,INDEX($GL:$GL,$IV823+30),"")</f>
      </c>
      <c r="HR823">
        <f>IF($IW823&gt;=31,INDEX($GL:$GL,$IV823+31),"")</f>
      </c>
      <c r="HS823">
        <f>IF($IW823&gt;=32,INDEX($GL:$GL,$IV823+32),"")</f>
      </c>
      <c r="HT823">
        <f>IF($IW823&gt;=33,INDEX($GL:$GL,$IV823+33),"")</f>
      </c>
      <c r="HU823">
        <f>IF($IW823&gt;=34,INDEX($GL:$GL,$IV823+34),"")</f>
      </c>
      <c r="HV823">
        <f>IF($IW823&gt;=35,INDEX($GL:$GL,$IV823+35),"")</f>
      </c>
      <c r="HW823">
        <f>IF($IW823&gt;=36,INDEX($GL:$GL,$IV823+36),"")</f>
      </c>
      <c r="HX823">
        <f>IF($IW823&gt;=37,INDEX($GL:$GL,$IV823+37),"")</f>
      </c>
      <c r="HY823">
        <f>IF($IW823&gt;=38,INDEX($GL:$GL,$IV823+38),"")</f>
      </c>
      <c r="HZ823">
        <f>IF($IW823&gt;=39,INDEX($GL:$GL,$IV823+39),"")</f>
      </c>
      <c r="IA823">
        <f>IF($IW823&gt;=40,INDEX($GL:$GL,$IV823+40),"")</f>
      </c>
      <c r="IB823">
        <f>IF($IW823&gt;=41,INDEX($GL:$GL,$IV823+41),"")</f>
      </c>
      <c r="IC823">
        <f>IF($IW823&gt;=42,INDEX($GL:$GL,$IV823+42),"")</f>
      </c>
      <c r="ID823">
        <f>IF($IW823&gt;=43,INDEX($GL:$GL,$IV823+43),"")</f>
      </c>
      <c r="IE823">
        <f>IF($IW823&gt;=44,INDEX($GL:$GL,$IV823+44),"")</f>
      </c>
      <c r="IF823">
        <f>IF($IW823&gt;=45,INDEX($GL:$GL,$IV823+45),"")</f>
      </c>
      <c r="IG823">
        <f>IF($IW823&gt;=46,INDEX($GL:$GL,$IV823+46),"")</f>
      </c>
      <c r="IH823">
        <f>IF($IW823&gt;=47,INDEX($GL:$GL,$IV823+47),"")</f>
      </c>
      <c r="II823">
        <f>IF($IW823&gt;=48,INDEX($GL:$GL,$IV823+48),"")</f>
      </c>
      <c r="IJ823">
        <f>IF($IW823&gt;=49,INDEX($GL:$GL,$IV823+49),"")</f>
      </c>
      <c r="IK823">
        <f>IF($IW823&gt;=50,INDEX($GL:$GL,$IV823+50),"")</f>
      </c>
      <c r="IL823">
        <f>IF($IW823&gt;=51,INDEX($GL:$GL,$IV823+51),"")</f>
      </c>
      <c r="IM823">
        <f>IF($IW823&gt;=52,INDEX($GL:$GL,$IV823+52),"")</f>
      </c>
      <c r="IN823">
        <f>IF($IW823&gt;=53,INDEX($GL:$GL,$IV823+53),"")</f>
      </c>
      <c r="IO823">
        <f>IF($IW823&gt;=54,INDEX($GL:$GL,$IV823+54),"")</f>
      </c>
      <c r="IP823">
        <f>IF($IW823&gt;=55,INDEX($GL:$GL,$IV823+55),"")</f>
      </c>
      <c r="IQ823">
        <f>IF($IW823&gt;=56,INDEX($GL:$GL,$IV823+56),"")</f>
      </c>
      <c r="IR823">
        <f>IF($IW823&gt;=57,INDEX($GL:$GL,$IV823+57),"")</f>
      </c>
      <c r="IS823">
        <f>IF($IW823&gt;=58,INDEX($GL:$GL,$IV823+58),"")</f>
      </c>
      <c r="IT823">
        <f>IF($IW823&gt;=59,INDEX($GL:$GL,$IV823+59),"")</f>
      </c>
      <c r="IU823">
        <f>IF($IW823&gt;=60,INDEX($GL:$GL,$IV823+60),"")</f>
      </c>
      <c r="IV823">
        <f>IFERROR(MATCH($GK823,$GL$2:$GL$324,0)+1,0)</f>
      </c>
      <c r="IW823">
        <f>IFERROR(INDEX($GM$2:$GM$324,MATCH($GK823,$GL$2:$GL$324,0)),0)</f>
      </c>
      <c r="IX823" t="s">
        <v>34</v>
      </c>
      <c r="IY823" t="s">
        <v>34</v>
      </c>
    </row>
    <row r="824" spans="1:259" x14ac:dyDescent="0.25">
      <c r="K824">
        <f>IF(OR($N824="",$J824=""),"",IFERROR($N824/$J824,0))</f>
      </c>
      <c r="L824">
        <f>IF($N824="","",
SUM($M824,$O824,$T824,$P824,$R824)*
(1-IF($U824="",0,VALUE($U824)/100)))</f>
      </c>
      <c r="M824">
        <f>IF($N824="","",$N824)</f>
      </c>
      <c r="O824">
        <f>IF($N824="","",
IF($H824="","",
IF(ISNUMBER(SEARCH("exempt",LOWER($H824))),0,
$N824*(VALUE(SUBSTITUTE($H824,"%",""))/100))))</f>
      </c>
      <c r="V824">
        <f>IFERROR(IF(FIND(" - ",$E824)&gt;0,MID($E824,FIND(" - ",$E824)+3,LEN($E824)),""),"")</f>
      </c>
      <c r="AE824" t="s">
        <v>1405</v>
      </c>
      <c r="AJ824">
        <f>IFERROR(LEFT($E824,FIND(" - ",$E824)-1),$E824)</f>
      </c>
      <c r="AM824">
        <f>IF($CB824&gt;=1,INDEX($AK:$AK,$CA824+1),"")</f>
      </c>
      <c r="AN824">
        <f>IF($CB824&gt;=2,INDEX($AK:$AK,$CA824+2),"")</f>
      </c>
      <c r="AO824">
        <f>IF($CB824&gt;=3,INDEX($AK:$AK,$CA824+3),"")</f>
      </c>
      <c r="AP824">
        <f>IF($CB824&gt;=4,INDEX($AK:$AK,$CA824+4),"")</f>
      </c>
      <c r="AQ824">
        <f>IF($CB824&gt;=5,INDEX($AK:$AK,$CA824+5),"")</f>
      </c>
      <c r="AR824">
        <f>IF($CB824&gt;=6,INDEX($AK:$AK,$CA824+6),"")</f>
      </c>
      <c r="AS824">
        <f>IF($CB824&gt;=7,INDEX($AK:$AK,$CA824+7),"")</f>
      </c>
      <c r="AT824">
        <f>IF($CB824&gt;=8,INDEX($AK:$AK,$CA824+8),"")</f>
      </c>
      <c r="AU824">
        <f>IF($CB824&gt;=9,INDEX($AK:$AK,$CA824+9),"")</f>
      </c>
      <c r="AV824">
        <f>IF($CB824&gt;=10,INDEX($AK:$AK,$CA824+10),"")</f>
      </c>
      <c r="AW824">
        <f>IF($CB824&gt;=11,INDEX($AK:$AK,$CA824+11),"")</f>
      </c>
      <c r="AX824">
        <f>IF($CB824&gt;=12,INDEX($AK:$AK,$CA824+12),"")</f>
      </c>
      <c r="AY824">
        <f>IF($CB824&gt;=13,INDEX($AK:$AK,$CA824+13),"")</f>
      </c>
      <c r="AZ824">
        <f>IF($CB824&gt;=14,INDEX($AK:$AK,$CA824+14),"")</f>
      </c>
      <c r="BA824">
        <f>IF($CB824&gt;=15,INDEX($AK:$AK,$CA824+15),"")</f>
      </c>
      <c r="BB824">
        <f>IF($CB824&gt;=16,INDEX($AK:$AK,$CA824+16),"")</f>
      </c>
      <c r="BC824">
        <f>IF($CB824&gt;=17,INDEX($AK:$AK,$CA824+17),"")</f>
      </c>
      <c r="BD824">
        <f>IF($CB824&gt;=18,INDEX($AK:$AK,$CA824+18),"")</f>
      </c>
      <c r="BE824">
        <f>IF($CB824&gt;=19,INDEX($AK:$AK,$CA824+19),"")</f>
      </c>
      <c r="BF824">
        <f>IF($CB824&gt;=20,INDEX($AK:$AK,$CA824+20),"")</f>
      </c>
      <c r="BG824">
        <f>IF($CB824&gt;=21,INDEX($AK:$AK,$CA824+21),"")</f>
      </c>
      <c r="BH824">
        <f>IF($CB824&gt;=22,INDEX($AK:$AK,$CA824+22),"")</f>
      </c>
      <c r="BI824">
        <f>IF($CB824&gt;=23,INDEX($AK:$AK,$CA824+23),"")</f>
      </c>
      <c r="BJ824">
        <f>IF($CB824&gt;=24,INDEX($AK:$AK,$CA824+24),"")</f>
      </c>
      <c r="BK824">
        <f>IF($CB824&gt;=25,INDEX($AK:$AK,$CA824+25),"")</f>
      </c>
      <c r="BL824">
        <f>IF($CB824&gt;=26,INDEX($AK:$AK,$CA824+26),"")</f>
      </c>
      <c r="BM824">
        <f>IF($CB824&gt;=27,INDEX($AK:$AK,$CA824+27),"")</f>
      </c>
      <c r="BN824">
        <f>IF($CB824&gt;=28,INDEX($AK:$AK,$CA824+28),"")</f>
      </c>
      <c r="BO824">
        <f>IF($CB824&gt;=29,INDEX($AK:$AK,$CA824+29),"")</f>
      </c>
      <c r="BP824">
        <f>IF($CB824&gt;=30,INDEX($AK:$AK,$CA824+30),"")</f>
      </c>
      <c r="BQ824">
        <f>IF($CB824&gt;=31,INDEX($AK:$AK,$CA824+31),"")</f>
      </c>
      <c r="BR824">
        <f>IF($CB824&gt;=32,INDEX($AK:$AK,$CA824+32),"")</f>
      </c>
      <c r="BS824">
        <f>IF($CB824&gt;=33,INDEX($AK:$AK,$CA824+33),"")</f>
      </c>
      <c r="BT824">
        <f>IF($CB824&gt;=34,INDEX($AK:$AK,$CA824+34),"")</f>
      </c>
      <c r="BU824">
        <f>IF($CB824&gt;=35,INDEX($AK:$AK,$CA824+35),"")</f>
      </c>
      <c r="BV824">
        <f>IF($CB824&gt;=36,INDEX($AK:$AK,$CA824+36),"")</f>
      </c>
      <c r="BW824">
        <f>IF($CB824&gt;=37,INDEX($AK:$AK,$CA824+37),"")</f>
      </c>
      <c r="BX824">
        <f>IF($CB824&gt;=38,INDEX($AK:$AK,$CA824+38),"")</f>
      </c>
      <c r="BY824">
        <f>IF($CB824&gt;=39,INDEX($AK:$AK,$CA824+39),"")</f>
      </c>
      <c r="BZ824">
        <f>IF($CB824&gt;=40,INDEX($AK:$AK,$CA824+40),"")</f>
      </c>
      <c r="CA824">
        <f>IFERROR(MATCH($AJ824,$AK$2:$AK$134,0)+1,0)</f>
      </c>
      <c r="CB824">
        <f>IFERROR(INDEX($AL$2:$AL$134,MATCH($AJ824,$AK$2:$AK$134,0)),0)</f>
      </c>
      <c r="CC824">
        <f>IFERROR(LEFT($F824,FIND(" - ",$F824)-1),$F824)</f>
      </c>
      <c r="CF824">
        <f>IF($DA824&gt;=1,INDEX($CD:$CD,$CZ824+1),"")</f>
      </c>
      <c r="CG824">
        <f>IF($DA824&gt;=2,INDEX($CD:$CD,$CZ824+2),"")</f>
      </c>
      <c r="CH824">
        <f>IF($DA824&gt;=3,INDEX($CD:$CD,$CZ824+3),"")</f>
      </c>
      <c r="CI824">
        <f>IF($DA824&gt;=4,INDEX($CD:$CD,$CZ824+4),"")</f>
      </c>
      <c r="CJ824">
        <f>IF($DA824&gt;=5,INDEX($CD:$CD,$CZ824+5),"")</f>
      </c>
      <c r="CK824">
        <f>IF($DA824&gt;=6,INDEX($CD:$CD,$CZ824+6),"")</f>
      </c>
      <c r="CL824">
        <f>IF($DA824&gt;=7,INDEX($CD:$CD,$CZ824+7),"")</f>
      </c>
      <c r="CM824">
        <f>IF($DA824&gt;=8,INDEX($CD:$CD,$CZ824+8),"")</f>
      </c>
      <c r="CN824">
        <f>IF($DA824&gt;=9,INDEX($CD:$CD,$CZ824+9),"")</f>
      </c>
      <c r="CO824">
        <f>IF($DA824&gt;=10,INDEX($CD:$CD,$CZ824+10),"")</f>
      </c>
      <c r="CP824">
        <f>IF($DA824&gt;=11,INDEX($CD:$CD,$CZ824+11),"")</f>
      </c>
      <c r="CQ824">
        <f>IF($DA824&gt;=12,INDEX($CD:$CD,$CZ824+12),"")</f>
      </c>
      <c r="CR824">
        <f>IF($DA824&gt;=13,INDEX($CD:$CD,$CZ824+13),"")</f>
      </c>
      <c r="CS824">
        <f>IF($DA824&gt;=14,INDEX($CD:$CD,$CZ824+14),"")</f>
      </c>
      <c r="CT824">
        <f>IF($DA824&gt;=15,INDEX($CD:$CD,$CZ824+15),"")</f>
      </c>
      <c r="CU824">
        <f>IF($DA824&gt;=16,INDEX($CD:$CD,$CZ824+16),"")</f>
      </c>
      <c r="CV824">
        <f>IF($DA824&gt;=17,INDEX($CD:$CD,$CZ824+17),"")</f>
      </c>
      <c r="CW824">
        <f>IF($DA824&gt;=18,INDEX($CD:$CD,$CZ824+18),"")</f>
      </c>
      <c r="CX824">
        <f>IF($DA824&gt;=19,INDEX($CD:$CD,$CZ824+19),"")</f>
      </c>
      <c r="CY824">
        <f>IF($DA824&gt;=20,INDEX($CD:$CD,$CZ824+20),"")</f>
      </c>
      <c r="CZ824">
        <f>IFERROR(MATCH($CC824,$CD$2:$CD$263,0)+1,0)</f>
      </c>
      <c r="DA824">
        <f>IFERROR(INDEX($CE$2:$CE$263,MATCH($CC824,$CD$2:$CD$263,0)),0)</f>
      </c>
      <c r="DB824">
        <f>IFERROR(INDEX($AI:$AI,MATCH($H824,$AH:$AH,0))&amp;"","")</f>
      </c>
      <c r="DF824">
        <f>IF($GI824&gt;=1,INDEX($DC:$DC,$GH824+1),"")</f>
      </c>
      <c r="DG824">
        <f>IF($GI824&gt;=2,INDEX($DC:$DC,$GH824+2),"")</f>
      </c>
      <c r="DH824">
        <f>IF($GI824&gt;=3,INDEX($DC:$DC,$GH824+3),"")</f>
      </c>
      <c r="DI824">
        <f>IF($GI824&gt;=4,INDEX($DC:$DC,$GH824+4),"")</f>
      </c>
      <c r="DJ824">
        <f>IF($GI824&gt;=5,INDEX($DC:$DC,$GH824+5),"")</f>
      </c>
      <c r="DK824">
        <f>IF($GI824&gt;=6,INDEX($DC:$DC,$GH824+6),"")</f>
      </c>
      <c r="DL824">
        <f>IF($GI824&gt;=7,INDEX($DC:$DC,$GH824+7),"")</f>
      </c>
      <c r="DM824">
        <f>IF($GI824&gt;=8,INDEX($DC:$DC,$GH824+8),"")</f>
      </c>
      <c r="DN824">
        <f>IF($GI824&gt;=9,INDEX($DC:$DC,$GH824+9),"")</f>
      </c>
      <c r="DO824">
        <f>IF($GI824&gt;=10,INDEX($DC:$DC,$GH824+10),"")</f>
      </c>
      <c r="DP824">
        <f>IF($GI824&gt;=11,INDEX($DC:$DC,$GH824+11),"")</f>
      </c>
      <c r="DQ824">
        <f>IF($GI824&gt;=12,INDEX($DC:$DC,$GH824+12),"")</f>
      </c>
      <c r="DR824">
        <f>IF($GI824&gt;=13,INDEX($DC:$DC,$GH824+13),"")</f>
      </c>
      <c r="DS824">
        <f>IF($GI824&gt;=14,INDEX($DC:$DC,$GH824+14),"")</f>
      </c>
      <c r="DT824">
        <f>IF($GI824&gt;=15,INDEX($DC:$DC,$GH824+15),"")</f>
      </c>
      <c r="DU824">
        <f>IF($GI824&gt;=16,INDEX($DC:$DC,$GH824+16),"")</f>
      </c>
      <c r="DV824">
        <f>IF($GI824&gt;=17,INDEX($DC:$DC,$GH824+17),"")</f>
      </c>
      <c r="DW824">
        <f>IF($GI824&gt;=18,INDEX($DC:$DC,$GH824+18),"")</f>
      </c>
      <c r="DX824">
        <f>IF($GI824&gt;=19,INDEX($DC:$DC,$GH824+19),"")</f>
      </c>
      <c r="DY824">
        <f>IF($GI824&gt;=20,INDEX($DC:$DC,$GH824+20),"")</f>
      </c>
      <c r="DZ824">
        <f>IF($GI824&gt;=21,INDEX($DC:$DC,$GH824+21),"")</f>
      </c>
      <c r="EA824">
        <f>IF($GI824&gt;=22,INDEX($DC:$DC,$GH824+22),"")</f>
      </c>
      <c r="EB824">
        <f>IF($GI824&gt;=23,INDEX($DC:$DC,$GH824+23),"")</f>
      </c>
      <c r="EC824">
        <f>IF($GI824&gt;=24,INDEX($DC:$DC,$GH824+24),"")</f>
      </c>
      <c r="ED824">
        <f>IF($GI824&gt;=25,INDEX($DC:$DC,$GH824+25),"")</f>
      </c>
      <c r="EE824">
        <f>IF($GI824&gt;=26,INDEX($DC:$DC,$GH824+26),"")</f>
      </c>
      <c r="EF824">
        <f>IF($GI824&gt;=27,INDEX($DC:$DC,$GH824+27),"")</f>
      </c>
      <c r="EG824">
        <f>IF($GI824&gt;=28,INDEX($DC:$DC,$GH824+28),"")</f>
      </c>
      <c r="EH824">
        <f>IF($GI824&gt;=29,INDEX($DC:$DC,$GH824+29),"")</f>
      </c>
      <c r="EI824">
        <f>IF($GI824&gt;=30,INDEX($DC:$DC,$GH824+30),"")</f>
      </c>
      <c r="EJ824">
        <f>IF($GI824&gt;=31,INDEX($DC:$DC,$GH824+31),"")</f>
      </c>
      <c r="EK824">
        <f>IF($GI824&gt;=32,INDEX($DC:$DC,$GH824+32),"")</f>
      </c>
      <c r="EL824">
        <f>IF($GI824&gt;=33,INDEX($DC:$DC,$GH824+33),"")</f>
      </c>
      <c r="EM824">
        <f>IF($GI824&gt;=34,INDEX($DC:$DC,$GH824+34),"")</f>
      </c>
      <c r="EN824">
        <f>IF($GI824&gt;=35,INDEX($DC:$DC,$GH824+35),"")</f>
      </c>
      <c r="EO824">
        <f>IF($GI824&gt;=36,INDEX($DC:$DC,$GH824+36),"")</f>
      </c>
      <c r="EP824">
        <f>IF($GI824&gt;=37,INDEX($DC:$DC,$GH824+37),"")</f>
      </c>
      <c r="EQ824">
        <f>IF($GI824&gt;=38,INDEX($DC:$DC,$GH824+38),"")</f>
      </c>
      <c r="ER824">
        <f>IF($GI824&gt;=39,INDEX($DC:$DC,$GH824+39),"")</f>
      </c>
      <c r="ES824">
        <f>IF($GI824&gt;=40,INDEX($DC:$DC,$GH824+40),"")</f>
      </c>
      <c r="ET824">
        <f>IF($GI824&gt;=1,INDEX($DD:$DD,$GH824+1),"")</f>
      </c>
      <c r="EU824">
        <f>IF($GI824&gt;=2,INDEX($DD:$DD,$GH824+2),"")</f>
      </c>
      <c r="EV824">
        <f>IF($GI824&gt;=3,INDEX($DD:$DD,$GH824+3),"")</f>
      </c>
      <c r="EW824">
        <f>IF($GI824&gt;=4,INDEX($DD:$DD,$GH824+4),"")</f>
      </c>
      <c r="EX824">
        <f>IF($GI824&gt;=5,INDEX($DD:$DD,$GH824+5),"")</f>
      </c>
      <c r="EY824">
        <f>IF($GI824&gt;=6,INDEX($DD:$DD,$GH824+6),"")</f>
      </c>
      <c r="EZ824">
        <f>IF($GI824&gt;=7,INDEX($DD:$DD,$GH824+7),"")</f>
      </c>
      <c r="FA824">
        <f>IF($GI824&gt;=8,INDEX($DD:$DD,$GH824+8),"")</f>
      </c>
      <c r="FB824">
        <f>IF($GI824&gt;=9,INDEX($DD:$DD,$GH824+9),"")</f>
      </c>
      <c r="FC824">
        <f>IF($GI824&gt;=10,INDEX($DD:$DD,$GH824+10),"")</f>
      </c>
      <c r="FD824">
        <f>IF($GI824&gt;=11,INDEX($DD:$DD,$GH824+11),"")</f>
      </c>
      <c r="FE824">
        <f>IF($GI824&gt;=12,INDEX($DD:$DD,$GH824+12),"")</f>
      </c>
      <c r="FF824">
        <f>IF($GI824&gt;=13,INDEX($DD:$DD,$GH824+13),"")</f>
      </c>
      <c r="FG824">
        <f>IF($GI824&gt;=14,INDEX($DD:$DD,$GH824+14),"")</f>
      </c>
      <c r="FH824">
        <f>IF($GI824&gt;=15,INDEX($DD:$DD,$GH824+15),"")</f>
      </c>
      <c r="FI824">
        <f>IF($GI824&gt;=16,INDEX($DD:$DD,$GH824+16),"")</f>
      </c>
      <c r="FJ824">
        <f>IF($GI824&gt;=17,INDEX($DD:$DD,$GH824+17),"")</f>
      </c>
      <c r="FK824">
        <f>IF($GI824&gt;=18,INDEX($DD:$DD,$GH824+18),"")</f>
      </c>
      <c r="FL824">
        <f>IF($GI824&gt;=19,INDEX($DD:$DD,$GH824+19),"")</f>
      </c>
      <c r="FM824">
        <f>IF($GI824&gt;=20,INDEX($DD:$DD,$GH824+20),"")</f>
      </c>
      <c r="FN824">
        <f>IF($GI824&gt;=21,INDEX($DD:$DD,$GH824+21),"")</f>
      </c>
      <c r="FO824">
        <f>IF($GI824&gt;=22,INDEX($DD:$DD,$GH824+22),"")</f>
      </c>
      <c r="FP824">
        <f>IF($GI824&gt;=23,INDEX($DD:$DD,$GH824+23),"")</f>
      </c>
      <c r="FQ824">
        <f>IF($GI824&gt;=24,INDEX($DD:$DD,$GH824+24),"")</f>
      </c>
      <c r="FR824">
        <f>IF($GI824&gt;=25,INDEX($DD:$DD,$GH824+25),"")</f>
      </c>
      <c r="FS824">
        <f>IF($GI824&gt;=26,INDEX($DD:$DD,$GH824+26),"")</f>
      </c>
      <c r="FT824">
        <f>IF($GI824&gt;=27,INDEX($DD:$DD,$GH824+27),"")</f>
      </c>
      <c r="FU824">
        <f>IF($GI824&gt;=28,INDEX($DD:$DD,$GH824+28),"")</f>
      </c>
      <c r="FV824">
        <f>IF($GI824&gt;=29,INDEX($DD:$DD,$GH824+29),"")</f>
      </c>
      <c r="FW824">
        <f>IF($GI824&gt;=30,INDEX($DD:$DD,$GH824+30),"")</f>
      </c>
      <c r="FX824">
        <f>IF($GI824&gt;=31,INDEX($DD:$DD,$GH824+31),"")</f>
      </c>
      <c r="FY824">
        <f>IF($GI824&gt;=32,INDEX($DD:$DD,$GH824+32),"")</f>
      </c>
      <c r="FZ824">
        <f>IF($GI824&gt;=33,INDEX($DD:$DD,$GH824+33),"")</f>
      </c>
      <c r="GA824">
        <f>IF($GI824&gt;=34,INDEX($DD:$DD,$GH824+34),"")</f>
      </c>
      <c r="GB824">
        <f>IF($GI824&gt;=35,INDEX($DD:$DD,$GH824+35),"")</f>
      </c>
      <c r="GC824">
        <f>IF($GI824&gt;=36,INDEX($DD:$DD,$GH824+36),"")</f>
      </c>
      <c r="GD824">
        <f>IF($GI824&gt;=37,INDEX($DD:$DD,$GH824+37),"")</f>
      </c>
      <c r="GE824">
        <f>IF($GI824&gt;=38,INDEX($DD:$DD,$GH824+38),"")</f>
      </c>
      <c r="GF824">
        <f>IF($GI824&gt;=39,INDEX($DD:$DD,$GH824+39),"")</f>
      </c>
      <c r="GG824">
        <f>IF($GI824&gt;=40,INDEX($DD:$DD,$GH824+40),"")</f>
      </c>
      <c r="GH824">
        <f>IFERROR(MATCH($DB824,$DC$2:$DC$148,0)+1,0)</f>
      </c>
      <c r="GI824">
        <f>IFERROR(INDEX($DE$2:$DE$148,MATCH($DB824,$DC$2:$DC$148,0)),0)</f>
      </c>
      <c r="GJ824">
        <f>IFERROR(MATCH($S824,$DF$824:$ES$824,0),0)</f>
      </c>
      <c r="GK824">
        <f>IF($GJ824&gt;0,INDEX($ET$824:$GG$824,$GJ824),"")</f>
      </c>
      <c r="GN824">
        <f>IF($IW824&gt;=1,INDEX($GL:$GL,$IV824+1),"")</f>
      </c>
      <c r="GO824">
        <f>IF($IW824&gt;=2,INDEX($GL:$GL,$IV824+2),"")</f>
      </c>
      <c r="GP824">
        <f>IF($IW824&gt;=3,INDEX($GL:$GL,$IV824+3),"")</f>
      </c>
      <c r="GQ824">
        <f>IF($IW824&gt;=4,INDEX($GL:$GL,$IV824+4),"")</f>
      </c>
      <c r="GR824">
        <f>IF($IW824&gt;=5,INDEX($GL:$GL,$IV824+5),"")</f>
      </c>
      <c r="GS824">
        <f>IF($IW824&gt;=6,INDEX($GL:$GL,$IV824+6),"")</f>
      </c>
      <c r="GT824">
        <f>IF($IW824&gt;=7,INDEX($GL:$GL,$IV824+7),"")</f>
      </c>
      <c r="GU824">
        <f>IF($IW824&gt;=8,INDEX($GL:$GL,$IV824+8),"")</f>
      </c>
      <c r="GV824">
        <f>IF($IW824&gt;=9,INDEX($GL:$GL,$IV824+9),"")</f>
      </c>
      <c r="GW824">
        <f>IF($IW824&gt;=10,INDEX($GL:$GL,$IV824+10),"")</f>
      </c>
      <c r="GX824">
        <f>IF($IW824&gt;=11,INDEX($GL:$GL,$IV824+11),"")</f>
      </c>
      <c r="GY824">
        <f>IF($IW824&gt;=12,INDEX($GL:$GL,$IV824+12),"")</f>
      </c>
      <c r="GZ824">
        <f>IF($IW824&gt;=13,INDEX($GL:$GL,$IV824+13),"")</f>
      </c>
      <c r="HA824">
        <f>IF($IW824&gt;=14,INDEX($GL:$GL,$IV824+14),"")</f>
      </c>
      <c r="HB824">
        <f>IF($IW824&gt;=15,INDEX($GL:$GL,$IV824+15),"")</f>
      </c>
      <c r="HC824">
        <f>IF($IW824&gt;=16,INDEX($GL:$GL,$IV824+16),"")</f>
      </c>
      <c r="HD824">
        <f>IF($IW824&gt;=17,INDEX($GL:$GL,$IV824+17),"")</f>
      </c>
      <c r="HE824">
        <f>IF($IW824&gt;=18,INDEX($GL:$GL,$IV824+18),"")</f>
      </c>
      <c r="HF824">
        <f>IF($IW824&gt;=19,INDEX($GL:$GL,$IV824+19),"")</f>
      </c>
      <c r="HG824">
        <f>IF($IW824&gt;=20,INDEX($GL:$GL,$IV824+20),"")</f>
      </c>
      <c r="HH824">
        <f>IF($IW824&gt;=21,INDEX($GL:$GL,$IV824+21),"")</f>
      </c>
      <c r="HI824">
        <f>IF($IW824&gt;=22,INDEX($GL:$GL,$IV824+22),"")</f>
      </c>
      <c r="HJ824">
        <f>IF($IW824&gt;=23,INDEX($GL:$GL,$IV824+23),"")</f>
      </c>
      <c r="HK824">
        <f>IF($IW824&gt;=24,INDEX($GL:$GL,$IV824+24),"")</f>
      </c>
      <c r="HL824">
        <f>IF($IW824&gt;=25,INDEX($GL:$GL,$IV824+25),"")</f>
      </c>
      <c r="HM824">
        <f>IF($IW824&gt;=26,INDEX($GL:$GL,$IV824+26),"")</f>
      </c>
      <c r="HN824">
        <f>IF($IW824&gt;=27,INDEX($GL:$GL,$IV824+27),"")</f>
      </c>
      <c r="HO824">
        <f>IF($IW824&gt;=28,INDEX($GL:$GL,$IV824+28),"")</f>
      </c>
      <c r="HP824">
        <f>IF($IW824&gt;=29,INDEX($GL:$GL,$IV824+29),"")</f>
      </c>
      <c r="HQ824">
        <f>IF($IW824&gt;=30,INDEX($GL:$GL,$IV824+30),"")</f>
      </c>
      <c r="HR824">
        <f>IF($IW824&gt;=31,INDEX($GL:$GL,$IV824+31),"")</f>
      </c>
      <c r="HS824">
        <f>IF($IW824&gt;=32,INDEX($GL:$GL,$IV824+32),"")</f>
      </c>
      <c r="HT824">
        <f>IF($IW824&gt;=33,INDEX($GL:$GL,$IV824+33),"")</f>
      </c>
      <c r="HU824">
        <f>IF($IW824&gt;=34,INDEX($GL:$GL,$IV824+34),"")</f>
      </c>
      <c r="HV824">
        <f>IF($IW824&gt;=35,INDEX($GL:$GL,$IV824+35),"")</f>
      </c>
      <c r="HW824">
        <f>IF($IW824&gt;=36,INDEX($GL:$GL,$IV824+36),"")</f>
      </c>
      <c r="HX824">
        <f>IF($IW824&gt;=37,INDEX($GL:$GL,$IV824+37),"")</f>
      </c>
      <c r="HY824">
        <f>IF($IW824&gt;=38,INDEX($GL:$GL,$IV824+38),"")</f>
      </c>
      <c r="HZ824">
        <f>IF($IW824&gt;=39,INDEX($GL:$GL,$IV824+39),"")</f>
      </c>
      <c r="IA824">
        <f>IF($IW824&gt;=40,INDEX($GL:$GL,$IV824+40),"")</f>
      </c>
      <c r="IB824">
        <f>IF($IW824&gt;=41,INDEX($GL:$GL,$IV824+41),"")</f>
      </c>
      <c r="IC824">
        <f>IF($IW824&gt;=42,INDEX($GL:$GL,$IV824+42),"")</f>
      </c>
      <c r="ID824">
        <f>IF($IW824&gt;=43,INDEX($GL:$GL,$IV824+43),"")</f>
      </c>
      <c r="IE824">
        <f>IF($IW824&gt;=44,INDEX($GL:$GL,$IV824+44),"")</f>
      </c>
      <c r="IF824">
        <f>IF($IW824&gt;=45,INDEX($GL:$GL,$IV824+45),"")</f>
      </c>
      <c r="IG824">
        <f>IF($IW824&gt;=46,INDEX($GL:$GL,$IV824+46),"")</f>
      </c>
      <c r="IH824">
        <f>IF($IW824&gt;=47,INDEX($GL:$GL,$IV824+47),"")</f>
      </c>
      <c r="II824">
        <f>IF($IW824&gt;=48,INDEX($GL:$GL,$IV824+48),"")</f>
      </c>
      <c r="IJ824">
        <f>IF($IW824&gt;=49,INDEX($GL:$GL,$IV824+49),"")</f>
      </c>
      <c r="IK824">
        <f>IF($IW824&gt;=50,INDEX($GL:$GL,$IV824+50),"")</f>
      </c>
      <c r="IL824">
        <f>IF($IW824&gt;=51,INDEX($GL:$GL,$IV824+51),"")</f>
      </c>
      <c r="IM824">
        <f>IF($IW824&gt;=52,INDEX($GL:$GL,$IV824+52),"")</f>
      </c>
      <c r="IN824">
        <f>IF($IW824&gt;=53,INDEX($GL:$GL,$IV824+53),"")</f>
      </c>
      <c r="IO824">
        <f>IF($IW824&gt;=54,INDEX($GL:$GL,$IV824+54),"")</f>
      </c>
      <c r="IP824">
        <f>IF($IW824&gt;=55,INDEX($GL:$GL,$IV824+55),"")</f>
      </c>
      <c r="IQ824">
        <f>IF($IW824&gt;=56,INDEX($GL:$GL,$IV824+56),"")</f>
      </c>
      <c r="IR824">
        <f>IF($IW824&gt;=57,INDEX($GL:$GL,$IV824+57),"")</f>
      </c>
      <c r="IS824">
        <f>IF($IW824&gt;=58,INDEX($GL:$GL,$IV824+58),"")</f>
      </c>
      <c r="IT824">
        <f>IF($IW824&gt;=59,INDEX($GL:$GL,$IV824+59),"")</f>
      </c>
      <c r="IU824">
        <f>IF($IW824&gt;=60,INDEX($GL:$GL,$IV824+60),"")</f>
      </c>
      <c r="IV824">
        <f>IFERROR(MATCH($GK824,$GL$2:$GL$324,0)+1,0)</f>
      </c>
      <c r="IW824">
        <f>IFERROR(INDEX($GM$2:$GM$324,MATCH($GK824,$GL$2:$GL$324,0)),0)</f>
      </c>
      <c r="IX824" t="s">
        <v>34</v>
      </c>
      <c r="IY824" t="s">
        <v>34</v>
      </c>
    </row>
    <row r="825" spans="1:259" x14ac:dyDescent="0.25">
      <c r="K825">
        <f>IF(OR($N825="",$J825=""),"",IFERROR($N825/$J825,0))</f>
      </c>
      <c r="L825">
        <f>IF($N825="","",
SUM($M825,$O825,$T825,$P825,$R825)*
(1-IF($U825="",0,VALUE($U825)/100)))</f>
      </c>
      <c r="M825">
        <f>IF($N825="","",$N825)</f>
      </c>
      <c r="O825">
        <f>IF($N825="","",
IF($H825="","",
IF(ISNUMBER(SEARCH("exempt",LOWER($H825))),0,
$N825*(VALUE(SUBSTITUTE($H825,"%",""))/100))))</f>
      </c>
      <c r="V825">
        <f>IFERROR(IF(FIND(" - ",$E825)&gt;0,MID($E825,FIND(" - ",$E825)+3,LEN($E825)),""),"")</f>
      </c>
      <c r="AE825" t="s">
        <v>1406</v>
      </c>
      <c r="AJ825">
        <f>IFERROR(LEFT($E825,FIND(" - ",$E825)-1),$E825)</f>
      </c>
      <c r="AM825">
        <f>IF($CB825&gt;=1,INDEX($AK:$AK,$CA825+1),"")</f>
      </c>
      <c r="AN825">
        <f>IF($CB825&gt;=2,INDEX($AK:$AK,$CA825+2),"")</f>
      </c>
      <c r="AO825">
        <f>IF($CB825&gt;=3,INDEX($AK:$AK,$CA825+3),"")</f>
      </c>
      <c r="AP825">
        <f>IF($CB825&gt;=4,INDEX($AK:$AK,$CA825+4),"")</f>
      </c>
      <c r="AQ825">
        <f>IF($CB825&gt;=5,INDEX($AK:$AK,$CA825+5),"")</f>
      </c>
      <c r="AR825">
        <f>IF($CB825&gt;=6,INDEX($AK:$AK,$CA825+6),"")</f>
      </c>
      <c r="AS825">
        <f>IF($CB825&gt;=7,INDEX($AK:$AK,$CA825+7),"")</f>
      </c>
      <c r="AT825">
        <f>IF($CB825&gt;=8,INDEX($AK:$AK,$CA825+8),"")</f>
      </c>
      <c r="AU825">
        <f>IF($CB825&gt;=9,INDEX($AK:$AK,$CA825+9),"")</f>
      </c>
      <c r="AV825">
        <f>IF($CB825&gt;=10,INDEX($AK:$AK,$CA825+10),"")</f>
      </c>
      <c r="AW825">
        <f>IF($CB825&gt;=11,INDEX($AK:$AK,$CA825+11),"")</f>
      </c>
      <c r="AX825">
        <f>IF($CB825&gt;=12,INDEX($AK:$AK,$CA825+12),"")</f>
      </c>
      <c r="AY825">
        <f>IF($CB825&gt;=13,INDEX($AK:$AK,$CA825+13),"")</f>
      </c>
      <c r="AZ825">
        <f>IF($CB825&gt;=14,INDEX($AK:$AK,$CA825+14),"")</f>
      </c>
      <c r="BA825">
        <f>IF($CB825&gt;=15,INDEX($AK:$AK,$CA825+15),"")</f>
      </c>
      <c r="BB825">
        <f>IF($CB825&gt;=16,INDEX($AK:$AK,$CA825+16),"")</f>
      </c>
      <c r="BC825">
        <f>IF($CB825&gt;=17,INDEX($AK:$AK,$CA825+17),"")</f>
      </c>
      <c r="BD825">
        <f>IF($CB825&gt;=18,INDEX($AK:$AK,$CA825+18),"")</f>
      </c>
      <c r="BE825">
        <f>IF($CB825&gt;=19,INDEX($AK:$AK,$CA825+19),"")</f>
      </c>
      <c r="BF825">
        <f>IF($CB825&gt;=20,INDEX($AK:$AK,$CA825+20),"")</f>
      </c>
      <c r="BG825">
        <f>IF($CB825&gt;=21,INDEX($AK:$AK,$CA825+21),"")</f>
      </c>
      <c r="BH825">
        <f>IF($CB825&gt;=22,INDEX($AK:$AK,$CA825+22),"")</f>
      </c>
      <c r="BI825">
        <f>IF($CB825&gt;=23,INDEX($AK:$AK,$CA825+23),"")</f>
      </c>
      <c r="BJ825">
        <f>IF($CB825&gt;=24,INDEX($AK:$AK,$CA825+24),"")</f>
      </c>
      <c r="BK825">
        <f>IF($CB825&gt;=25,INDEX($AK:$AK,$CA825+25),"")</f>
      </c>
      <c r="BL825">
        <f>IF($CB825&gt;=26,INDEX($AK:$AK,$CA825+26),"")</f>
      </c>
      <c r="BM825">
        <f>IF($CB825&gt;=27,INDEX($AK:$AK,$CA825+27),"")</f>
      </c>
      <c r="BN825">
        <f>IF($CB825&gt;=28,INDEX($AK:$AK,$CA825+28),"")</f>
      </c>
      <c r="BO825">
        <f>IF($CB825&gt;=29,INDEX($AK:$AK,$CA825+29),"")</f>
      </c>
      <c r="BP825">
        <f>IF($CB825&gt;=30,INDEX($AK:$AK,$CA825+30),"")</f>
      </c>
      <c r="BQ825">
        <f>IF($CB825&gt;=31,INDEX($AK:$AK,$CA825+31),"")</f>
      </c>
      <c r="BR825">
        <f>IF($CB825&gt;=32,INDEX($AK:$AK,$CA825+32),"")</f>
      </c>
      <c r="BS825">
        <f>IF($CB825&gt;=33,INDEX($AK:$AK,$CA825+33),"")</f>
      </c>
      <c r="BT825">
        <f>IF($CB825&gt;=34,INDEX($AK:$AK,$CA825+34),"")</f>
      </c>
      <c r="BU825">
        <f>IF($CB825&gt;=35,INDEX($AK:$AK,$CA825+35),"")</f>
      </c>
      <c r="BV825">
        <f>IF($CB825&gt;=36,INDEX($AK:$AK,$CA825+36),"")</f>
      </c>
      <c r="BW825">
        <f>IF($CB825&gt;=37,INDEX($AK:$AK,$CA825+37),"")</f>
      </c>
      <c r="BX825">
        <f>IF($CB825&gt;=38,INDEX($AK:$AK,$CA825+38),"")</f>
      </c>
      <c r="BY825">
        <f>IF($CB825&gt;=39,INDEX($AK:$AK,$CA825+39),"")</f>
      </c>
      <c r="BZ825">
        <f>IF($CB825&gt;=40,INDEX($AK:$AK,$CA825+40),"")</f>
      </c>
      <c r="CA825">
        <f>IFERROR(MATCH($AJ825,$AK$2:$AK$134,0)+1,0)</f>
      </c>
      <c r="CB825">
        <f>IFERROR(INDEX($AL$2:$AL$134,MATCH($AJ825,$AK$2:$AK$134,0)),0)</f>
      </c>
      <c r="CC825">
        <f>IFERROR(LEFT($F825,FIND(" - ",$F825)-1),$F825)</f>
      </c>
      <c r="CF825">
        <f>IF($DA825&gt;=1,INDEX($CD:$CD,$CZ825+1),"")</f>
      </c>
      <c r="CG825">
        <f>IF($DA825&gt;=2,INDEX($CD:$CD,$CZ825+2),"")</f>
      </c>
      <c r="CH825">
        <f>IF($DA825&gt;=3,INDEX($CD:$CD,$CZ825+3),"")</f>
      </c>
      <c r="CI825">
        <f>IF($DA825&gt;=4,INDEX($CD:$CD,$CZ825+4),"")</f>
      </c>
      <c r="CJ825">
        <f>IF($DA825&gt;=5,INDEX($CD:$CD,$CZ825+5),"")</f>
      </c>
      <c r="CK825">
        <f>IF($DA825&gt;=6,INDEX($CD:$CD,$CZ825+6),"")</f>
      </c>
      <c r="CL825">
        <f>IF($DA825&gt;=7,INDEX($CD:$CD,$CZ825+7),"")</f>
      </c>
      <c r="CM825">
        <f>IF($DA825&gt;=8,INDEX($CD:$CD,$CZ825+8),"")</f>
      </c>
      <c r="CN825">
        <f>IF($DA825&gt;=9,INDEX($CD:$CD,$CZ825+9),"")</f>
      </c>
      <c r="CO825">
        <f>IF($DA825&gt;=10,INDEX($CD:$CD,$CZ825+10),"")</f>
      </c>
      <c r="CP825">
        <f>IF($DA825&gt;=11,INDEX($CD:$CD,$CZ825+11),"")</f>
      </c>
      <c r="CQ825">
        <f>IF($DA825&gt;=12,INDEX($CD:$CD,$CZ825+12),"")</f>
      </c>
      <c r="CR825">
        <f>IF($DA825&gt;=13,INDEX($CD:$CD,$CZ825+13),"")</f>
      </c>
      <c r="CS825">
        <f>IF($DA825&gt;=14,INDEX($CD:$CD,$CZ825+14),"")</f>
      </c>
      <c r="CT825">
        <f>IF($DA825&gt;=15,INDEX($CD:$CD,$CZ825+15),"")</f>
      </c>
      <c r="CU825">
        <f>IF($DA825&gt;=16,INDEX($CD:$CD,$CZ825+16),"")</f>
      </c>
      <c r="CV825">
        <f>IF($DA825&gt;=17,INDEX($CD:$CD,$CZ825+17),"")</f>
      </c>
      <c r="CW825">
        <f>IF($DA825&gt;=18,INDEX($CD:$CD,$CZ825+18),"")</f>
      </c>
      <c r="CX825">
        <f>IF($DA825&gt;=19,INDEX($CD:$CD,$CZ825+19),"")</f>
      </c>
      <c r="CY825">
        <f>IF($DA825&gt;=20,INDEX($CD:$CD,$CZ825+20),"")</f>
      </c>
      <c r="CZ825">
        <f>IFERROR(MATCH($CC825,$CD$2:$CD$263,0)+1,0)</f>
      </c>
      <c r="DA825">
        <f>IFERROR(INDEX($CE$2:$CE$263,MATCH($CC825,$CD$2:$CD$263,0)),0)</f>
      </c>
      <c r="DB825">
        <f>IFERROR(INDEX($AI:$AI,MATCH($H825,$AH:$AH,0))&amp;"","")</f>
      </c>
      <c r="DF825">
        <f>IF($GI825&gt;=1,INDEX($DC:$DC,$GH825+1),"")</f>
      </c>
      <c r="DG825">
        <f>IF($GI825&gt;=2,INDEX($DC:$DC,$GH825+2),"")</f>
      </c>
      <c r="DH825">
        <f>IF($GI825&gt;=3,INDEX($DC:$DC,$GH825+3),"")</f>
      </c>
      <c r="DI825">
        <f>IF($GI825&gt;=4,INDEX($DC:$DC,$GH825+4),"")</f>
      </c>
      <c r="DJ825">
        <f>IF($GI825&gt;=5,INDEX($DC:$DC,$GH825+5),"")</f>
      </c>
      <c r="DK825">
        <f>IF($GI825&gt;=6,INDEX($DC:$DC,$GH825+6),"")</f>
      </c>
      <c r="DL825">
        <f>IF($GI825&gt;=7,INDEX($DC:$DC,$GH825+7),"")</f>
      </c>
      <c r="DM825">
        <f>IF($GI825&gt;=8,INDEX($DC:$DC,$GH825+8),"")</f>
      </c>
      <c r="DN825">
        <f>IF($GI825&gt;=9,INDEX($DC:$DC,$GH825+9),"")</f>
      </c>
      <c r="DO825">
        <f>IF($GI825&gt;=10,INDEX($DC:$DC,$GH825+10),"")</f>
      </c>
      <c r="DP825">
        <f>IF($GI825&gt;=11,INDEX($DC:$DC,$GH825+11),"")</f>
      </c>
      <c r="DQ825">
        <f>IF($GI825&gt;=12,INDEX($DC:$DC,$GH825+12),"")</f>
      </c>
      <c r="DR825">
        <f>IF($GI825&gt;=13,INDEX($DC:$DC,$GH825+13),"")</f>
      </c>
      <c r="DS825">
        <f>IF($GI825&gt;=14,INDEX($DC:$DC,$GH825+14),"")</f>
      </c>
      <c r="DT825">
        <f>IF($GI825&gt;=15,INDEX($DC:$DC,$GH825+15),"")</f>
      </c>
      <c r="DU825">
        <f>IF($GI825&gt;=16,INDEX($DC:$DC,$GH825+16),"")</f>
      </c>
      <c r="DV825">
        <f>IF($GI825&gt;=17,INDEX($DC:$DC,$GH825+17),"")</f>
      </c>
      <c r="DW825">
        <f>IF($GI825&gt;=18,INDEX($DC:$DC,$GH825+18),"")</f>
      </c>
      <c r="DX825">
        <f>IF($GI825&gt;=19,INDEX($DC:$DC,$GH825+19),"")</f>
      </c>
      <c r="DY825">
        <f>IF($GI825&gt;=20,INDEX($DC:$DC,$GH825+20),"")</f>
      </c>
      <c r="DZ825">
        <f>IF($GI825&gt;=21,INDEX($DC:$DC,$GH825+21),"")</f>
      </c>
      <c r="EA825">
        <f>IF($GI825&gt;=22,INDEX($DC:$DC,$GH825+22),"")</f>
      </c>
      <c r="EB825">
        <f>IF($GI825&gt;=23,INDEX($DC:$DC,$GH825+23),"")</f>
      </c>
      <c r="EC825">
        <f>IF($GI825&gt;=24,INDEX($DC:$DC,$GH825+24),"")</f>
      </c>
      <c r="ED825">
        <f>IF($GI825&gt;=25,INDEX($DC:$DC,$GH825+25),"")</f>
      </c>
      <c r="EE825">
        <f>IF($GI825&gt;=26,INDEX($DC:$DC,$GH825+26),"")</f>
      </c>
      <c r="EF825">
        <f>IF($GI825&gt;=27,INDEX($DC:$DC,$GH825+27),"")</f>
      </c>
      <c r="EG825">
        <f>IF($GI825&gt;=28,INDEX($DC:$DC,$GH825+28),"")</f>
      </c>
      <c r="EH825">
        <f>IF($GI825&gt;=29,INDEX($DC:$DC,$GH825+29),"")</f>
      </c>
      <c r="EI825">
        <f>IF($GI825&gt;=30,INDEX($DC:$DC,$GH825+30),"")</f>
      </c>
      <c r="EJ825">
        <f>IF($GI825&gt;=31,INDEX($DC:$DC,$GH825+31),"")</f>
      </c>
      <c r="EK825">
        <f>IF($GI825&gt;=32,INDEX($DC:$DC,$GH825+32),"")</f>
      </c>
      <c r="EL825">
        <f>IF($GI825&gt;=33,INDEX($DC:$DC,$GH825+33),"")</f>
      </c>
      <c r="EM825">
        <f>IF($GI825&gt;=34,INDEX($DC:$DC,$GH825+34),"")</f>
      </c>
      <c r="EN825">
        <f>IF($GI825&gt;=35,INDEX($DC:$DC,$GH825+35),"")</f>
      </c>
      <c r="EO825">
        <f>IF($GI825&gt;=36,INDEX($DC:$DC,$GH825+36),"")</f>
      </c>
      <c r="EP825">
        <f>IF($GI825&gt;=37,INDEX($DC:$DC,$GH825+37),"")</f>
      </c>
      <c r="EQ825">
        <f>IF($GI825&gt;=38,INDEX($DC:$DC,$GH825+38),"")</f>
      </c>
      <c r="ER825">
        <f>IF($GI825&gt;=39,INDEX($DC:$DC,$GH825+39),"")</f>
      </c>
      <c r="ES825">
        <f>IF($GI825&gt;=40,INDEX($DC:$DC,$GH825+40),"")</f>
      </c>
      <c r="ET825">
        <f>IF($GI825&gt;=1,INDEX($DD:$DD,$GH825+1),"")</f>
      </c>
      <c r="EU825">
        <f>IF($GI825&gt;=2,INDEX($DD:$DD,$GH825+2),"")</f>
      </c>
      <c r="EV825">
        <f>IF($GI825&gt;=3,INDEX($DD:$DD,$GH825+3),"")</f>
      </c>
      <c r="EW825">
        <f>IF($GI825&gt;=4,INDEX($DD:$DD,$GH825+4),"")</f>
      </c>
      <c r="EX825">
        <f>IF($GI825&gt;=5,INDEX($DD:$DD,$GH825+5),"")</f>
      </c>
      <c r="EY825">
        <f>IF($GI825&gt;=6,INDEX($DD:$DD,$GH825+6),"")</f>
      </c>
      <c r="EZ825">
        <f>IF($GI825&gt;=7,INDEX($DD:$DD,$GH825+7),"")</f>
      </c>
      <c r="FA825">
        <f>IF($GI825&gt;=8,INDEX($DD:$DD,$GH825+8),"")</f>
      </c>
      <c r="FB825">
        <f>IF($GI825&gt;=9,INDEX($DD:$DD,$GH825+9),"")</f>
      </c>
      <c r="FC825">
        <f>IF($GI825&gt;=10,INDEX($DD:$DD,$GH825+10),"")</f>
      </c>
      <c r="FD825">
        <f>IF($GI825&gt;=11,INDEX($DD:$DD,$GH825+11),"")</f>
      </c>
      <c r="FE825">
        <f>IF($GI825&gt;=12,INDEX($DD:$DD,$GH825+12),"")</f>
      </c>
      <c r="FF825">
        <f>IF($GI825&gt;=13,INDEX($DD:$DD,$GH825+13),"")</f>
      </c>
      <c r="FG825">
        <f>IF($GI825&gt;=14,INDEX($DD:$DD,$GH825+14),"")</f>
      </c>
      <c r="FH825">
        <f>IF($GI825&gt;=15,INDEX($DD:$DD,$GH825+15),"")</f>
      </c>
      <c r="FI825">
        <f>IF($GI825&gt;=16,INDEX($DD:$DD,$GH825+16),"")</f>
      </c>
      <c r="FJ825">
        <f>IF($GI825&gt;=17,INDEX($DD:$DD,$GH825+17),"")</f>
      </c>
      <c r="FK825">
        <f>IF($GI825&gt;=18,INDEX($DD:$DD,$GH825+18),"")</f>
      </c>
      <c r="FL825">
        <f>IF($GI825&gt;=19,INDEX($DD:$DD,$GH825+19),"")</f>
      </c>
      <c r="FM825">
        <f>IF($GI825&gt;=20,INDEX($DD:$DD,$GH825+20),"")</f>
      </c>
      <c r="FN825">
        <f>IF($GI825&gt;=21,INDEX($DD:$DD,$GH825+21),"")</f>
      </c>
      <c r="FO825">
        <f>IF($GI825&gt;=22,INDEX($DD:$DD,$GH825+22),"")</f>
      </c>
      <c r="FP825">
        <f>IF($GI825&gt;=23,INDEX($DD:$DD,$GH825+23),"")</f>
      </c>
      <c r="FQ825">
        <f>IF($GI825&gt;=24,INDEX($DD:$DD,$GH825+24),"")</f>
      </c>
      <c r="FR825">
        <f>IF($GI825&gt;=25,INDEX($DD:$DD,$GH825+25),"")</f>
      </c>
      <c r="FS825">
        <f>IF($GI825&gt;=26,INDEX($DD:$DD,$GH825+26),"")</f>
      </c>
      <c r="FT825">
        <f>IF($GI825&gt;=27,INDEX($DD:$DD,$GH825+27),"")</f>
      </c>
      <c r="FU825">
        <f>IF($GI825&gt;=28,INDEX($DD:$DD,$GH825+28),"")</f>
      </c>
      <c r="FV825">
        <f>IF($GI825&gt;=29,INDEX($DD:$DD,$GH825+29),"")</f>
      </c>
      <c r="FW825">
        <f>IF($GI825&gt;=30,INDEX($DD:$DD,$GH825+30),"")</f>
      </c>
      <c r="FX825">
        <f>IF($GI825&gt;=31,INDEX($DD:$DD,$GH825+31),"")</f>
      </c>
      <c r="FY825">
        <f>IF($GI825&gt;=32,INDEX($DD:$DD,$GH825+32),"")</f>
      </c>
      <c r="FZ825">
        <f>IF($GI825&gt;=33,INDEX($DD:$DD,$GH825+33),"")</f>
      </c>
      <c r="GA825">
        <f>IF($GI825&gt;=34,INDEX($DD:$DD,$GH825+34),"")</f>
      </c>
      <c r="GB825">
        <f>IF($GI825&gt;=35,INDEX($DD:$DD,$GH825+35),"")</f>
      </c>
      <c r="GC825">
        <f>IF($GI825&gt;=36,INDEX($DD:$DD,$GH825+36),"")</f>
      </c>
      <c r="GD825">
        <f>IF($GI825&gt;=37,INDEX($DD:$DD,$GH825+37),"")</f>
      </c>
      <c r="GE825">
        <f>IF($GI825&gt;=38,INDEX($DD:$DD,$GH825+38),"")</f>
      </c>
      <c r="GF825">
        <f>IF($GI825&gt;=39,INDEX($DD:$DD,$GH825+39),"")</f>
      </c>
      <c r="GG825">
        <f>IF($GI825&gt;=40,INDEX($DD:$DD,$GH825+40),"")</f>
      </c>
      <c r="GH825">
        <f>IFERROR(MATCH($DB825,$DC$2:$DC$148,0)+1,0)</f>
      </c>
      <c r="GI825">
        <f>IFERROR(INDEX($DE$2:$DE$148,MATCH($DB825,$DC$2:$DC$148,0)),0)</f>
      </c>
      <c r="GJ825">
        <f>IFERROR(MATCH($S825,$DF$825:$ES$825,0),0)</f>
      </c>
      <c r="GK825">
        <f>IF($GJ825&gt;0,INDEX($ET$825:$GG$825,$GJ825),"")</f>
      </c>
      <c r="GN825">
        <f>IF($IW825&gt;=1,INDEX($GL:$GL,$IV825+1),"")</f>
      </c>
      <c r="GO825">
        <f>IF($IW825&gt;=2,INDEX($GL:$GL,$IV825+2),"")</f>
      </c>
      <c r="GP825">
        <f>IF($IW825&gt;=3,INDEX($GL:$GL,$IV825+3),"")</f>
      </c>
      <c r="GQ825">
        <f>IF($IW825&gt;=4,INDEX($GL:$GL,$IV825+4),"")</f>
      </c>
      <c r="GR825">
        <f>IF($IW825&gt;=5,INDEX($GL:$GL,$IV825+5),"")</f>
      </c>
      <c r="GS825">
        <f>IF($IW825&gt;=6,INDEX($GL:$GL,$IV825+6),"")</f>
      </c>
      <c r="GT825">
        <f>IF($IW825&gt;=7,INDEX($GL:$GL,$IV825+7),"")</f>
      </c>
      <c r="GU825">
        <f>IF($IW825&gt;=8,INDEX($GL:$GL,$IV825+8),"")</f>
      </c>
      <c r="GV825">
        <f>IF($IW825&gt;=9,INDEX($GL:$GL,$IV825+9),"")</f>
      </c>
      <c r="GW825">
        <f>IF($IW825&gt;=10,INDEX($GL:$GL,$IV825+10),"")</f>
      </c>
      <c r="GX825">
        <f>IF($IW825&gt;=11,INDEX($GL:$GL,$IV825+11),"")</f>
      </c>
      <c r="GY825">
        <f>IF($IW825&gt;=12,INDEX($GL:$GL,$IV825+12),"")</f>
      </c>
      <c r="GZ825">
        <f>IF($IW825&gt;=13,INDEX($GL:$GL,$IV825+13),"")</f>
      </c>
      <c r="HA825">
        <f>IF($IW825&gt;=14,INDEX($GL:$GL,$IV825+14),"")</f>
      </c>
      <c r="HB825">
        <f>IF($IW825&gt;=15,INDEX($GL:$GL,$IV825+15),"")</f>
      </c>
      <c r="HC825">
        <f>IF($IW825&gt;=16,INDEX($GL:$GL,$IV825+16),"")</f>
      </c>
      <c r="HD825">
        <f>IF($IW825&gt;=17,INDEX($GL:$GL,$IV825+17),"")</f>
      </c>
      <c r="HE825">
        <f>IF($IW825&gt;=18,INDEX($GL:$GL,$IV825+18),"")</f>
      </c>
      <c r="HF825">
        <f>IF($IW825&gt;=19,INDEX($GL:$GL,$IV825+19),"")</f>
      </c>
      <c r="HG825">
        <f>IF($IW825&gt;=20,INDEX($GL:$GL,$IV825+20),"")</f>
      </c>
      <c r="HH825">
        <f>IF($IW825&gt;=21,INDEX($GL:$GL,$IV825+21),"")</f>
      </c>
      <c r="HI825">
        <f>IF($IW825&gt;=22,INDEX($GL:$GL,$IV825+22),"")</f>
      </c>
      <c r="HJ825">
        <f>IF($IW825&gt;=23,INDEX($GL:$GL,$IV825+23),"")</f>
      </c>
      <c r="HK825">
        <f>IF($IW825&gt;=24,INDEX($GL:$GL,$IV825+24),"")</f>
      </c>
      <c r="HL825">
        <f>IF($IW825&gt;=25,INDEX($GL:$GL,$IV825+25),"")</f>
      </c>
      <c r="HM825">
        <f>IF($IW825&gt;=26,INDEX($GL:$GL,$IV825+26),"")</f>
      </c>
      <c r="HN825">
        <f>IF($IW825&gt;=27,INDEX($GL:$GL,$IV825+27),"")</f>
      </c>
      <c r="HO825">
        <f>IF($IW825&gt;=28,INDEX($GL:$GL,$IV825+28),"")</f>
      </c>
      <c r="HP825">
        <f>IF($IW825&gt;=29,INDEX($GL:$GL,$IV825+29),"")</f>
      </c>
      <c r="HQ825">
        <f>IF($IW825&gt;=30,INDEX($GL:$GL,$IV825+30),"")</f>
      </c>
      <c r="HR825">
        <f>IF($IW825&gt;=31,INDEX($GL:$GL,$IV825+31),"")</f>
      </c>
      <c r="HS825">
        <f>IF($IW825&gt;=32,INDEX($GL:$GL,$IV825+32),"")</f>
      </c>
      <c r="HT825">
        <f>IF($IW825&gt;=33,INDEX($GL:$GL,$IV825+33),"")</f>
      </c>
      <c r="HU825">
        <f>IF($IW825&gt;=34,INDEX($GL:$GL,$IV825+34),"")</f>
      </c>
      <c r="HV825">
        <f>IF($IW825&gt;=35,INDEX($GL:$GL,$IV825+35),"")</f>
      </c>
      <c r="HW825">
        <f>IF($IW825&gt;=36,INDEX($GL:$GL,$IV825+36),"")</f>
      </c>
      <c r="HX825">
        <f>IF($IW825&gt;=37,INDEX($GL:$GL,$IV825+37),"")</f>
      </c>
      <c r="HY825">
        <f>IF($IW825&gt;=38,INDEX($GL:$GL,$IV825+38),"")</f>
      </c>
      <c r="HZ825">
        <f>IF($IW825&gt;=39,INDEX($GL:$GL,$IV825+39),"")</f>
      </c>
      <c r="IA825">
        <f>IF($IW825&gt;=40,INDEX($GL:$GL,$IV825+40),"")</f>
      </c>
      <c r="IB825">
        <f>IF($IW825&gt;=41,INDEX($GL:$GL,$IV825+41),"")</f>
      </c>
      <c r="IC825">
        <f>IF($IW825&gt;=42,INDEX($GL:$GL,$IV825+42),"")</f>
      </c>
      <c r="ID825">
        <f>IF($IW825&gt;=43,INDEX($GL:$GL,$IV825+43),"")</f>
      </c>
      <c r="IE825">
        <f>IF($IW825&gt;=44,INDEX($GL:$GL,$IV825+44),"")</f>
      </c>
      <c r="IF825">
        <f>IF($IW825&gt;=45,INDEX($GL:$GL,$IV825+45),"")</f>
      </c>
      <c r="IG825">
        <f>IF($IW825&gt;=46,INDEX($GL:$GL,$IV825+46),"")</f>
      </c>
      <c r="IH825">
        <f>IF($IW825&gt;=47,INDEX($GL:$GL,$IV825+47),"")</f>
      </c>
      <c r="II825">
        <f>IF($IW825&gt;=48,INDEX($GL:$GL,$IV825+48),"")</f>
      </c>
      <c r="IJ825">
        <f>IF($IW825&gt;=49,INDEX($GL:$GL,$IV825+49),"")</f>
      </c>
      <c r="IK825">
        <f>IF($IW825&gt;=50,INDEX($GL:$GL,$IV825+50),"")</f>
      </c>
      <c r="IL825">
        <f>IF($IW825&gt;=51,INDEX($GL:$GL,$IV825+51),"")</f>
      </c>
      <c r="IM825">
        <f>IF($IW825&gt;=52,INDEX($GL:$GL,$IV825+52),"")</f>
      </c>
      <c r="IN825">
        <f>IF($IW825&gt;=53,INDEX($GL:$GL,$IV825+53),"")</f>
      </c>
      <c r="IO825">
        <f>IF($IW825&gt;=54,INDEX($GL:$GL,$IV825+54),"")</f>
      </c>
      <c r="IP825">
        <f>IF($IW825&gt;=55,INDEX($GL:$GL,$IV825+55),"")</f>
      </c>
      <c r="IQ825">
        <f>IF($IW825&gt;=56,INDEX($GL:$GL,$IV825+56),"")</f>
      </c>
      <c r="IR825">
        <f>IF($IW825&gt;=57,INDEX($GL:$GL,$IV825+57),"")</f>
      </c>
      <c r="IS825">
        <f>IF($IW825&gt;=58,INDEX($GL:$GL,$IV825+58),"")</f>
      </c>
      <c r="IT825">
        <f>IF($IW825&gt;=59,INDEX($GL:$GL,$IV825+59),"")</f>
      </c>
      <c r="IU825">
        <f>IF($IW825&gt;=60,INDEX($GL:$GL,$IV825+60),"")</f>
      </c>
      <c r="IV825">
        <f>IFERROR(MATCH($GK825,$GL$2:$GL$324,0)+1,0)</f>
      </c>
      <c r="IW825">
        <f>IFERROR(INDEX($GM$2:$GM$324,MATCH($GK825,$GL$2:$GL$324,0)),0)</f>
      </c>
      <c r="IX825" t="s">
        <v>34</v>
      </c>
      <c r="IY825" t="s">
        <v>34</v>
      </c>
    </row>
    <row r="826" spans="1:259" x14ac:dyDescent="0.25">
      <c r="K826">
        <f>IF(OR($N826="",$J826=""),"",IFERROR($N826/$J826,0))</f>
      </c>
      <c r="L826">
        <f>IF($N826="","",
SUM($M826,$O826,$T826,$P826,$R826)*
(1-IF($U826="",0,VALUE($U826)/100)))</f>
      </c>
      <c r="M826">
        <f>IF($N826="","",$N826)</f>
      </c>
      <c r="O826">
        <f>IF($N826="","",
IF($H826="","",
IF(ISNUMBER(SEARCH("exempt",LOWER($H826))),0,
$N826*(VALUE(SUBSTITUTE($H826,"%",""))/100))))</f>
      </c>
      <c r="V826">
        <f>IFERROR(IF(FIND(" - ",$E826)&gt;0,MID($E826,FIND(" - ",$E826)+3,LEN($E826)),""),"")</f>
      </c>
      <c r="AE826" t="s">
        <v>1407</v>
      </c>
      <c r="AJ826">
        <f>IFERROR(LEFT($E826,FIND(" - ",$E826)-1),$E826)</f>
      </c>
      <c r="AM826">
        <f>IF($CB826&gt;=1,INDEX($AK:$AK,$CA826+1),"")</f>
      </c>
      <c r="AN826">
        <f>IF($CB826&gt;=2,INDEX($AK:$AK,$CA826+2),"")</f>
      </c>
      <c r="AO826">
        <f>IF($CB826&gt;=3,INDEX($AK:$AK,$CA826+3),"")</f>
      </c>
      <c r="AP826">
        <f>IF($CB826&gt;=4,INDEX($AK:$AK,$CA826+4),"")</f>
      </c>
      <c r="AQ826">
        <f>IF($CB826&gt;=5,INDEX($AK:$AK,$CA826+5),"")</f>
      </c>
      <c r="AR826">
        <f>IF($CB826&gt;=6,INDEX($AK:$AK,$CA826+6),"")</f>
      </c>
      <c r="AS826">
        <f>IF($CB826&gt;=7,INDEX($AK:$AK,$CA826+7),"")</f>
      </c>
      <c r="AT826">
        <f>IF($CB826&gt;=8,INDEX($AK:$AK,$CA826+8),"")</f>
      </c>
      <c r="AU826">
        <f>IF($CB826&gt;=9,INDEX($AK:$AK,$CA826+9),"")</f>
      </c>
      <c r="AV826">
        <f>IF($CB826&gt;=10,INDEX($AK:$AK,$CA826+10),"")</f>
      </c>
      <c r="AW826">
        <f>IF($CB826&gt;=11,INDEX($AK:$AK,$CA826+11),"")</f>
      </c>
      <c r="AX826">
        <f>IF($CB826&gt;=12,INDEX($AK:$AK,$CA826+12),"")</f>
      </c>
      <c r="AY826">
        <f>IF($CB826&gt;=13,INDEX($AK:$AK,$CA826+13),"")</f>
      </c>
      <c r="AZ826">
        <f>IF($CB826&gt;=14,INDEX($AK:$AK,$CA826+14),"")</f>
      </c>
      <c r="BA826">
        <f>IF($CB826&gt;=15,INDEX($AK:$AK,$CA826+15),"")</f>
      </c>
      <c r="BB826">
        <f>IF($CB826&gt;=16,INDEX($AK:$AK,$CA826+16),"")</f>
      </c>
      <c r="BC826">
        <f>IF($CB826&gt;=17,INDEX($AK:$AK,$CA826+17),"")</f>
      </c>
      <c r="BD826">
        <f>IF($CB826&gt;=18,INDEX($AK:$AK,$CA826+18),"")</f>
      </c>
      <c r="BE826">
        <f>IF($CB826&gt;=19,INDEX($AK:$AK,$CA826+19),"")</f>
      </c>
      <c r="BF826">
        <f>IF($CB826&gt;=20,INDEX($AK:$AK,$CA826+20),"")</f>
      </c>
      <c r="BG826">
        <f>IF($CB826&gt;=21,INDEX($AK:$AK,$CA826+21),"")</f>
      </c>
      <c r="BH826">
        <f>IF($CB826&gt;=22,INDEX($AK:$AK,$CA826+22),"")</f>
      </c>
      <c r="BI826">
        <f>IF($CB826&gt;=23,INDEX($AK:$AK,$CA826+23),"")</f>
      </c>
      <c r="BJ826">
        <f>IF($CB826&gt;=24,INDEX($AK:$AK,$CA826+24),"")</f>
      </c>
      <c r="BK826">
        <f>IF($CB826&gt;=25,INDEX($AK:$AK,$CA826+25),"")</f>
      </c>
      <c r="BL826">
        <f>IF($CB826&gt;=26,INDEX($AK:$AK,$CA826+26),"")</f>
      </c>
      <c r="BM826">
        <f>IF($CB826&gt;=27,INDEX($AK:$AK,$CA826+27),"")</f>
      </c>
      <c r="BN826">
        <f>IF($CB826&gt;=28,INDEX($AK:$AK,$CA826+28),"")</f>
      </c>
      <c r="BO826">
        <f>IF($CB826&gt;=29,INDEX($AK:$AK,$CA826+29),"")</f>
      </c>
      <c r="BP826">
        <f>IF($CB826&gt;=30,INDEX($AK:$AK,$CA826+30),"")</f>
      </c>
      <c r="BQ826">
        <f>IF($CB826&gt;=31,INDEX($AK:$AK,$CA826+31),"")</f>
      </c>
      <c r="BR826">
        <f>IF($CB826&gt;=32,INDEX($AK:$AK,$CA826+32),"")</f>
      </c>
      <c r="BS826">
        <f>IF($CB826&gt;=33,INDEX($AK:$AK,$CA826+33),"")</f>
      </c>
      <c r="BT826">
        <f>IF($CB826&gt;=34,INDEX($AK:$AK,$CA826+34),"")</f>
      </c>
      <c r="BU826">
        <f>IF($CB826&gt;=35,INDEX($AK:$AK,$CA826+35),"")</f>
      </c>
      <c r="BV826">
        <f>IF($CB826&gt;=36,INDEX($AK:$AK,$CA826+36),"")</f>
      </c>
      <c r="BW826">
        <f>IF($CB826&gt;=37,INDEX($AK:$AK,$CA826+37),"")</f>
      </c>
      <c r="BX826">
        <f>IF($CB826&gt;=38,INDEX($AK:$AK,$CA826+38),"")</f>
      </c>
      <c r="BY826">
        <f>IF($CB826&gt;=39,INDEX($AK:$AK,$CA826+39),"")</f>
      </c>
      <c r="BZ826">
        <f>IF($CB826&gt;=40,INDEX($AK:$AK,$CA826+40),"")</f>
      </c>
      <c r="CA826">
        <f>IFERROR(MATCH($AJ826,$AK$2:$AK$134,0)+1,0)</f>
      </c>
      <c r="CB826">
        <f>IFERROR(INDEX($AL$2:$AL$134,MATCH($AJ826,$AK$2:$AK$134,0)),0)</f>
      </c>
      <c r="CC826">
        <f>IFERROR(LEFT($F826,FIND(" - ",$F826)-1),$F826)</f>
      </c>
      <c r="CF826">
        <f>IF($DA826&gt;=1,INDEX($CD:$CD,$CZ826+1),"")</f>
      </c>
      <c r="CG826">
        <f>IF($DA826&gt;=2,INDEX($CD:$CD,$CZ826+2),"")</f>
      </c>
      <c r="CH826">
        <f>IF($DA826&gt;=3,INDEX($CD:$CD,$CZ826+3),"")</f>
      </c>
      <c r="CI826">
        <f>IF($DA826&gt;=4,INDEX($CD:$CD,$CZ826+4),"")</f>
      </c>
      <c r="CJ826">
        <f>IF($DA826&gt;=5,INDEX($CD:$CD,$CZ826+5),"")</f>
      </c>
      <c r="CK826">
        <f>IF($DA826&gt;=6,INDEX($CD:$CD,$CZ826+6),"")</f>
      </c>
      <c r="CL826">
        <f>IF($DA826&gt;=7,INDEX($CD:$CD,$CZ826+7),"")</f>
      </c>
      <c r="CM826">
        <f>IF($DA826&gt;=8,INDEX($CD:$CD,$CZ826+8),"")</f>
      </c>
      <c r="CN826">
        <f>IF($DA826&gt;=9,INDEX($CD:$CD,$CZ826+9),"")</f>
      </c>
      <c r="CO826">
        <f>IF($DA826&gt;=10,INDEX($CD:$CD,$CZ826+10),"")</f>
      </c>
      <c r="CP826">
        <f>IF($DA826&gt;=11,INDEX($CD:$CD,$CZ826+11),"")</f>
      </c>
      <c r="CQ826">
        <f>IF($DA826&gt;=12,INDEX($CD:$CD,$CZ826+12),"")</f>
      </c>
      <c r="CR826">
        <f>IF($DA826&gt;=13,INDEX($CD:$CD,$CZ826+13),"")</f>
      </c>
      <c r="CS826">
        <f>IF($DA826&gt;=14,INDEX($CD:$CD,$CZ826+14),"")</f>
      </c>
      <c r="CT826">
        <f>IF($DA826&gt;=15,INDEX($CD:$CD,$CZ826+15),"")</f>
      </c>
      <c r="CU826">
        <f>IF($DA826&gt;=16,INDEX($CD:$CD,$CZ826+16),"")</f>
      </c>
      <c r="CV826">
        <f>IF($DA826&gt;=17,INDEX($CD:$CD,$CZ826+17),"")</f>
      </c>
      <c r="CW826">
        <f>IF($DA826&gt;=18,INDEX($CD:$CD,$CZ826+18),"")</f>
      </c>
      <c r="CX826">
        <f>IF($DA826&gt;=19,INDEX($CD:$CD,$CZ826+19),"")</f>
      </c>
      <c r="CY826">
        <f>IF($DA826&gt;=20,INDEX($CD:$CD,$CZ826+20),"")</f>
      </c>
      <c r="CZ826">
        <f>IFERROR(MATCH($CC826,$CD$2:$CD$263,0)+1,0)</f>
      </c>
      <c r="DA826">
        <f>IFERROR(INDEX($CE$2:$CE$263,MATCH($CC826,$CD$2:$CD$263,0)),0)</f>
      </c>
      <c r="DB826">
        <f>IFERROR(INDEX($AI:$AI,MATCH($H826,$AH:$AH,0))&amp;"","")</f>
      </c>
      <c r="DF826">
        <f>IF($GI826&gt;=1,INDEX($DC:$DC,$GH826+1),"")</f>
      </c>
      <c r="DG826">
        <f>IF($GI826&gt;=2,INDEX($DC:$DC,$GH826+2),"")</f>
      </c>
      <c r="DH826">
        <f>IF($GI826&gt;=3,INDEX($DC:$DC,$GH826+3),"")</f>
      </c>
      <c r="DI826">
        <f>IF($GI826&gt;=4,INDEX($DC:$DC,$GH826+4),"")</f>
      </c>
      <c r="DJ826">
        <f>IF($GI826&gt;=5,INDEX($DC:$DC,$GH826+5),"")</f>
      </c>
      <c r="DK826">
        <f>IF($GI826&gt;=6,INDEX($DC:$DC,$GH826+6),"")</f>
      </c>
      <c r="DL826">
        <f>IF($GI826&gt;=7,INDEX($DC:$DC,$GH826+7),"")</f>
      </c>
      <c r="DM826">
        <f>IF($GI826&gt;=8,INDEX($DC:$DC,$GH826+8),"")</f>
      </c>
      <c r="DN826">
        <f>IF($GI826&gt;=9,INDEX($DC:$DC,$GH826+9),"")</f>
      </c>
      <c r="DO826">
        <f>IF($GI826&gt;=10,INDEX($DC:$DC,$GH826+10),"")</f>
      </c>
      <c r="DP826">
        <f>IF($GI826&gt;=11,INDEX($DC:$DC,$GH826+11),"")</f>
      </c>
      <c r="DQ826">
        <f>IF($GI826&gt;=12,INDEX($DC:$DC,$GH826+12),"")</f>
      </c>
      <c r="DR826">
        <f>IF($GI826&gt;=13,INDEX($DC:$DC,$GH826+13),"")</f>
      </c>
      <c r="DS826">
        <f>IF($GI826&gt;=14,INDEX($DC:$DC,$GH826+14),"")</f>
      </c>
      <c r="DT826">
        <f>IF($GI826&gt;=15,INDEX($DC:$DC,$GH826+15),"")</f>
      </c>
      <c r="DU826">
        <f>IF($GI826&gt;=16,INDEX($DC:$DC,$GH826+16),"")</f>
      </c>
      <c r="DV826">
        <f>IF($GI826&gt;=17,INDEX($DC:$DC,$GH826+17),"")</f>
      </c>
      <c r="DW826">
        <f>IF($GI826&gt;=18,INDEX($DC:$DC,$GH826+18),"")</f>
      </c>
      <c r="DX826">
        <f>IF($GI826&gt;=19,INDEX($DC:$DC,$GH826+19),"")</f>
      </c>
      <c r="DY826">
        <f>IF($GI826&gt;=20,INDEX($DC:$DC,$GH826+20),"")</f>
      </c>
      <c r="DZ826">
        <f>IF($GI826&gt;=21,INDEX($DC:$DC,$GH826+21),"")</f>
      </c>
      <c r="EA826">
        <f>IF($GI826&gt;=22,INDEX($DC:$DC,$GH826+22),"")</f>
      </c>
      <c r="EB826">
        <f>IF($GI826&gt;=23,INDEX($DC:$DC,$GH826+23),"")</f>
      </c>
      <c r="EC826">
        <f>IF($GI826&gt;=24,INDEX($DC:$DC,$GH826+24),"")</f>
      </c>
      <c r="ED826">
        <f>IF($GI826&gt;=25,INDEX($DC:$DC,$GH826+25),"")</f>
      </c>
      <c r="EE826">
        <f>IF($GI826&gt;=26,INDEX($DC:$DC,$GH826+26),"")</f>
      </c>
      <c r="EF826">
        <f>IF($GI826&gt;=27,INDEX($DC:$DC,$GH826+27),"")</f>
      </c>
      <c r="EG826">
        <f>IF($GI826&gt;=28,INDEX($DC:$DC,$GH826+28),"")</f>
      </c>
      <c r="EH826">
        <f>IF($GI826&gt;=29,INDEX($DC:$DC,$GH826+29),"")</f>
      </c>
      <c r="EI826">
        <f>IF($GI826&gt;=30,INDEX($DC:$DC,$GH826+30),"")</f>
      </c>
      <c r="EJ826">
        <f>IF($GI826&gt;=31,INDEX($DC:$DC,$GH826+31),"")</f>
      </c>
      <c r="EK826">
        <f>IF($GI826&gt;=32,INDEX($DC:$DC,$GH826+32),"")</f>
      </c>
      <c r="EL826">
        <f>IF($GI826&gt;=33,INDEX($DC:$DC,$GH826+33),"")</f>
      </c>
      <c r="EM826">
        <f>IF($GI826&gt;=34,INDEX($DC:$DC,$GH826+34),"")</f>
      </c>
      <c r="EN826">
        <f>IF($GI826&gt;=35,INDEX($DC:$DC,$GH826+35),"")</f>
      </c>
      <c r="EO826">
        <f>IF($GI826&gt;=36,INDEX($DC:$DC,$GH826+36),"")</f>
      </c>
      <c r="EP826">
        <f>IF($GI826&gt;=37,INDEX($DC:$DC,$GH826+37),"")</f>
      </c>
      <c r="EQ826">
        <f>IF($GI826&gt;=38,INDEX($DC:$DC,$GH826+38),"")</f>
      </c>
      <c r="ER826">
        <f>IF($GI826&gt;=39,INDEX($DC:$DC,$GH826+39),"")</f>
      </c>
      <c r="ES826">
        <f>IF($GI826&gt;=40,INDEX($DC:$DC,$GH826+40),"")</f>
      </c>
      <c r="ET826">
        <f>IF($GI826&gt;=1,INDEX($DD:$DD,$GH826+1),"")</f>
      </c>
      <c r="EU826">
        <f>IF($GI826&gt;=2,INDEX($DD:$DD,$GH826+2),"")</f>
      </c>
      <c r="EV826">
        <f>IF($GI826&gt;=3,INDEX($DD:$DD,$GH826+3),"")</f>
      </c>
      <c r="EW826">
        <f>IF($GI826&gt;=4,INDEX($DD:$DD,$GH826+4),"")</f>
      </c>
      <c r="EX826">
        <f>IF($GI826&gt;=5,INDEX($DD:$DD,$GH826+5),"")</f>
      </c>
      <c r="EY826">
        <f>IF($GI826&gt;=6,INDEX($DD:$DD,$GH826+6),"")</f>
      </c>
      <c r="EZ826">
        <f>IF($GI826&gt;=7,INDEX($DD:$DD,$GH826+7),"")</f>
      </c>
      <c r="FA826">
        <f>IF($GI826&gt;=8,INDEX($DD:$DD,$GH826+8),"")</f>
      </c>
      <c r="FB826">
        <f>IF($GI826&gt;=9,INDEX($DD:$DD,$GH826+9),"")</f>
      </c>
      <c r="FC826">
        <f>IF($GI826&gt;=10,INDEX($DD:$DD,$GH826+10),"")</f>
      </c>
      <c r="FD826">
        <f>IF($GI826&gt;=11,INDEX($DD:$DD,$GH826+11),"")</f>
      </c>
      <c r="FE826">
        <f>IF($GI826&gt;=12,INDEX($DD:$DD,$GH826+12),"")</f>
      </c>
      <c r="FF826">
        <f>IF($GI826&gt;=13,INDEX($DD:$DD,$GH826+13),"")</f>
      </c>
      <c r="FG826">
        <f>IF($GI826&gt;=14,INDEX($DD:$DD,$GH826+14),"")</f>
      </c>
      <c r="FH826">
        <f>IF($GI826&gt;=15,INDEX($DD:$DD,$GH826+15),"")</f>
      </c>
      <c r="FI826">
        <f>IF($GI826&gt;=16,INDEX($DD:$DD,$GH826+16),"")</f>
      </c>
      <c r="FJ826">
        <f>IF($GI826&gt;=17,INDEX($DD:$DD,$GH826+17),"")</f>
      </c>
      <c r="FK826">
        <f>IF($GI826&gt;=18,INDEX($DD:$DD,$GH826+18),"")</f>
      </c>
      <c r="FL826">
        <f>IF($GI826&gt;=19,INDEX($DD:$DD,$GH826+19),"")</f>
      </c>
      <c r="FM826">
        <f>IF($GI826&gt;=20,INDEX($DD:$DD,$GH826+20),"")</f>
      </c>
      <c r="FN826">
        <f>IF($GI826&gt;=21,INDEX($DD:$DD,$GH826+21),"")</f>
      </c>
      <c r="FO826">
        <f>IF($GI826&gt;=22,INDEX($DD:$DD,$GH826+22),"")</f>
      </c>
      <c r="FP826">
        <f>IF($GI826&gt;=23,INDEX($DD:$DD,$GH826+23),"")</f>
      </c>
      <c r="FQ826">
        <f>IF($GI826&gt;=24,INDEX($DD:$DD,$GH826+24),"")</f>
      </c>
      <c r="FR826">
        <f>IF($GI826&gt;=25,INDEX($DD:$DD,$GH826+25),"")</f>
      </c>
      <c r="FS826">
        <f>IF($GI826&gt;=26,INDEX($DD:$DD,$GH826+26),"")</f>
      </c>
      <c r="FT826">
        <f>IF($GI826&gt;=27,INDEX($DD:$DD,$GH826+27),"")</f>
      </c>
      <c r="FU826">
        <f>IF($GI826&gt;=28,INDEX($DD:$DD,$GH826+28),"")</f>
      </c>
      <c r="FV826">
        <f>IF($GI826&gt;=29,INDEX($DD:$DD,$GH826+29),"")</f>
      </c>
      <c r="FW826">
        <f>IF($GI826&gt;=30,INDEX($DD:$DD,$GH826+30),"")</f>
      </c>
      <c r="FX826">
        <f>IF($GI826&gt;=31,INDEX($DD:$DD,$GH826+31),"")</f>
      </c>
      <c r="FY826">
        <f>IF($GI826&gt;=32,INDEX($DD:$DD,$GH826+32),"")</f>
      </c>
      <c r="FZ826">
        <f>IF($GI826&gt;=33,INDEX($DD:$DD,$GH826+33),"")</f>
      </c>
      <c r="GA826">
        <f>IF($GI826&gt;=34,INDEX($DD:$DD,$GH826+34),"")</f>
      </c>
      <c r="GB826">
        <f>IF($GI826&gt;=35,INDEX($DD:$DD,$GH826+35),"")</f>
      </c>
      <c r="GC826">
        <f>IF($GI826&gt;=36,INDEX($DD:$DD,$GH826+36),"")</f>
      </c>
      <c r="GD826">
        <f>IF($GI826&gt;=37,INDEX($DD:$DD,$GH826+37),"")</f>
      </c>
      <c r="GE826">
        <f>IF($GI826&gt;=38,INDEX($DD:$DD,$GH826+38),"")</f>
      </c>
      <c r="GF826">
        <f>IF($GI826&gt;=39,INDEX($DD:$DD,$GH826+39),"")</f>
      </c>
      <c r="GG826">
        <f>IF($GI826&gt;=40,INDEX($DD:$DD,$GH826+40),"")</f>
      </c>
      <c r="GH826">
        <f>IFERROR(MATCH($DB826,$DC$2:$DC$148,0)+1,0)</f>
      </c>
      <c r="GI826">
        <f>IFERROR(INDEX($DE$2:$DE$148,MATCH($DB826,$DC$2:$DC$148,0)),0)</f>
      </c>
      <c r="GJ826">
        <f>IFERROR(MATCH($S826,$DF$826:$ES$826,0),0)</f>
      </c>
      <c r="GK826">
        <f>IF($GJ826&gt;0,INDEX($ET$826:$GG$826,$GJ826),"")</f>
      </c>
      <c r="GN826">
        <f>IF($IW826&gt;=1,INDEX($GL:$GL,$IV826+1),"")</f>
      </c>
      <c r="GO826">
        <f>IF($IW826&gt;=2,INDEX($GL:$GL,$IV826+2),"")</f>
      </c>
      <c r="GP826">
        <f>IF($IW826&gt;=3,INDEX($GL:$GL,$IV826+3),"")</f>
      </c>
      <c r="GQ826">
        <f>IF($IW826&gt;=4,INDEX($GL:$GL,$IV826+4),"")</f>
      </c>
      <c r="GR826">
        <f>IF($IW826&gt;=5,INDEX($GL:$GL,$IV826+5),"")</f>
      </c>
      <c r="GS826">
        <f>IF($IW826&gt;=6,INDEX($GL:$GL,$IV826+6),"")</f>
      </c>
      <c r="GT826">
        <f>IF($IW826&gt;=7,INDEX($GL:$GL,$IV826+7),"")</f>
      </c>
      <c r="GU826">
        <f>IF($IW826&gt;=8,INDEX($GL:$GL,$IV826+8),"")</f>
      </c>
      <c r="GV826">
        <f>IF($IW826&gt;=9,INDEX($GL:$GL,$IV826+9),"")</f>
      </c>
      <c r="GW826">
        <f>IF($IW826&gt;=10,INDEX($GL:$GL,$IV826+10),"")</f>
      </c>
      <c r="GX826">
        <f>IF($IW826&gt;=11,INDEX($GL:$GL,$IV826+11),"")</f>
      </c>
      <c r="GY826">
        <f>IF($IW826&gt;=12,INDEX($GL:$GL,$IV826+12),"")</f>
      </c>
      <c r="GZ826">
        <f>IF($IW826&gt;=13,INDEX($GL:$GL,$IV826+13),"")</f>
      </c>
      <c r="HA826">
        <f>IF($IW826&gt;=14,INDEX($GL:$GL,$IV826+14),"")</f>
      </c>
      <c r="HB826">
        <f>IF($IW826&gt;=15,INDEX($GL:$GL,$IV826+15),"")</f>
      </c>
      <c r="HC826">
        <f>IF($IW826&gt;=16,INDEX($GL:$GL,$IV826+16),"")</f>
      </c>
      <c r="HD826">
        <f>IF($IW826&gt;=17,INDEX($GL:$GL,$IV826+17),"")</f>
      </c>
      <c r="HE826">
        <f>IF($IW826&gt;=18,INDEX($GL:$GL,$IV826+18),"")</f>
      </c>
      <c r="HF826">
        <f>IF($IW826&gt;=19,INDEX($GL:$GL,$IV826+19),"")</f>
      </c>
      <c r="HG826">
        <f>IF($IW826&gt;=20,INDEX($GL:$GL,$IV826+20),"")</f>
      </c>
      <c r="HH826">
        <f>IF($IW826&gt;=21,INDEX($GL:$GL,$IV826+21),"")</f>
      </c>
      <c r="HI826">
        <f>IF($IW826&gt;=22,INDEX($GL:$GL,$IV826+22),"")</f>
      </c>
      <c r="HJ826">
        <f>IF($IW826&gt;=23,INDEX($GL:$GL,$IV826+23),"")</f>
      </c>
      <c r="HK826">
        <f>IF($IW826&gt;=24,INDEX($GL:$GL,$IV826+24),"")</f>
      </c>
      <c r="HL826">
        <f>IF($IW826&gt;=25,INDEX($GL:$GL,$IV826+25),"")</f>
      </c>
      <c r="HM826">
        <f>IF($IW826&gt;=26,INDEX($GL:$GL,$IV826+26),"")</f>
      </c>
      <c r="HN826">
        <f>IF($IW826&gt;=27,INDEX($GL:$GL,$IV826+27),"")</f>
      </c>
      <c r="HO826">
        <f>IF($IW826&gt;=28,INDEX($GL:$GL,$IV826+28),"")</f>
      </c>
      <c r="HP826">
        <f>IF($IW826&gt;=29,INDEX($GL:$GL,$IV826+29),"")</f>
      </c>
      <c r="HQ826">
        <f>IF($IW826&gt;=30,INDEX($GL:$GL,$IV826+30),"")</f>
      </c>
      <c r="HR826">
        <f>IF($IW826&gt;=31,INDEX($GL:$GL,$IV826+31),"")</f>
      </c>
      <c r="HS826">
        <f>IF($IW826&gt;=32,INDEX($GL:$GL,$IV826+32),"")</f>
      </c>
      <c r="HT826">
        <f>IF($IW826&gt;=33,INDEX($GL:$GL,$IV826+33),"")</f>
      </c>
      <c r="HU826">
        <f>IF($IW826&gt;=34,INDEX($GL:$GL,$IV826+34),"")</f>
      </c>
      <c r="HV826">
        <f>IF($IW826&gt;=35,INDEX($GL:$GL,$IV826+35),"")</f>
      </c>
      <c r="HW826">
        <f>IF($IW826&gt;=36,INDEX($GL:$GL,$IV826+36),"")</f>
      </c>
      <c r="HX826">
        <f>IF($IW826&gt;=37,INDEX($GL:$GL,$IV826+37),"")</f>
      </c>
      <c r="HY826">
        <f>IF($IW826&gt;=38,INDEX($GL:$GL,$IV826+38),"")</f>
      </c>
      <c r="HZ826">
        <f>IF($IW826&gt;=39,INDEX($GL:$GL,$IV826+39),"")</f>
      </c>
      <c r="IA826">
        <f>IF($IW826&gt;=40,INDEX($GL:$GL,$IV826+40),"")</f>
      </c>
      <c r="IB826">
        <f>IF($IW826&gt;=41,INDEX($GL:$GL,$IV826+41),"")</f>
      </c>
      <c r="IC826">
        <f>IF($IW826&gt;=42,INDEX($GL:$GL,$IV826+42),"")</f>
      </c>
      <c r="ID826">
        <f>IF($IW826&gt;=43,INDEX($GL:$GL,$IV826+43),"")</f>
      </c>
      <c r="IE826">
        <f>IF($IW826&gt;=44,INDEX($GL:$GL,$IV826+44),"")</f>
      </c>
      <c r="IF826">
        <f>IF($IW826&gt;=45,INDEX($GL:$GL,$IV826+45),"")</f>
      </c>
      <c r="IG826">
        <f>IF($IW826&gt;=46,INDEX($GL:$GL,$IV826+46),"")</f>
      </c>
      <c r="IH826">
        <f>IF($IW826&gt;=47,INDEX($GL:$GL,$IV826+47),"")</f>
      </c>
      <c r="II826">
        <f>IF($IW826&gt;=48,INDEX($GL:$GL,$IV826+48),"")</f>
      </c>
      <c r="IJ826">
        <f>IF($IW826&gt;=49,INDEX($GL:$GL,$IV826+49),"")</f>
      </c>
      <c r="IK826">
        <f>IF($IW826&gt;=50,INDEX($GL:$GL,$IV826+50),"")</f>
      </c>
      <c r="IL826">
        <f>IF($IW826&gt;=51,INDEX($GL:$GL,$IV826+51),"")</f>
      </c>
      <c r="IM826">
        <f>IF($IW826&gt;=52,INDEX($GL:$GL,$IV826+52),"")</f>
      </c>
      <c r="IN826">
        <f>IF($IW826&gt;=53,INDEX($GL:$GL,$IV826+53),"")</f>
      </c>
      <c r="IO826">
        <f>IF($IW826&gt;=54,INDEX($GL:$GL,$IV826+54),"")</f>
      </c>
      <c r="IP826">
        <f>IF($IW826&gt;=55,INDEX($GL:$GL,$IV826+55),"")</f>
      </c>
      <c r="IQ826">
        <f>IF($IW826&gt;=56,INDEX($GL:$GL,$IV826+56),"")</f>
      </c>
      <c r="IR826">
        <f>IF($IW826&gt;=57,INDEX($GL:$GL,$IV826+57),"")</f>
      </c>
      <c r="IS826">
        <f>IF($IW826&gt;=58,INDEX($GL:$GL,$IV826+58),"")</f>
      </c>
      <c r="IT826">
        <f>IF($IW826&gt;=59,INDEX($GL:$GL,$IV826+59),"")</f>
      </c>
      <c r="IU826">
        <f>IF($IW826&gt;=60,INDEX($GL:$GL,$IV826+60),"")</f>
      </c>
      <c r="IV826">
        <f>IFERROR(MATCH($GK826,$GL$2:$GL$324,0)+1,0)</f>
      </c>
      <c r="IW826">
        <f>IFERROR(INDEX($GM$2:$GM$324,MATCH($GK826,$GL$2:$GL$324,0)),0)</f>
      </c>
      <c r="IX826" t="s">
        <v>34</v>
      </c>
      <c r="IY826" t="s">
        <v>34</v>
      </c>
    </row>
    <row r="827" spans="1:259" x14ac:dyDescent="0.25">
      <c r="K827">
        <f>IF(OR($N827="",$J827=""),"",IFERROR($N827/$J827,0))</f>
      </c>
      <c r="L827">
        <f>IF($N827="","",
SUM($M827,$O827,$T827,$P827,$R827)*
(1-IF($U827="",0,VALUE($U827)/100)))</f>
      </c>
      <c r="M827">
        <f>IF($N827="","",$N827)</f>
      </c>
      <c r="O827">
        <f>IF($N827="","",
IF($H827="","",
IF(ISNUMBER(SEARCH("exempt",LOWER($H827))),0,
$N827*(VALUE(SUBSTITUTE($H827,"%",""))/100))))</f>
      </c>
      <c r="V827">
        <f>IFERROR(IF(FIND(" - ",$E827)&gt;0,MID($E827,FIND(" - ",$E827)+3,LEN($E827)),""),"")</f>
      </c>
      <c r="AE827" t="s">
        <v>1408</v>
      </c>
      <c r="AJ827">
        <f>IFERROR(LEFT($E827,FIND(" - ",$E827)-1),$E827)</f>
      </c>
      <c r="AM827">
        <f>IF($CB827&gt;=1,INDEX($AK:$AK,$CA827+1),"")</f>
      </c>
      <c r="AN827">
        <f>IF($CB827&gt;=2,INDEX($AK:$AK,$CA827+2),"")</f>
      </c>
      <c r="AO827">
        <f>IF($CB827&gt;=3,INDEX($AK:$AK,$CA827+3),"")</f>
      </c>
      <c r="AP827">
        <f>IF($CB827&gt;=4,INDEX($AK:$AK,$CA827+4),"")</f>
      </c>
      <c r="AQ827">
        <f>IF($CB827&gt;=5,INDEX($AK:$AK,$CA827+5),"")</f>
      </c>
      <c r="AR827">
        <f>IF($CB827&gt;=6,INDEX($AK:$AK,$CA827+6),"")</f>
      </c>
      <c r="AS827">
        <f>IF($CB827&gt;=7,INDEX($AK:$AK,$CA827+7),"")</f>
      </c>
      <c r="AT827">
        <f>IF($CB827&gt;=8,INDEX($AK:$AK,$CA827+8),"")</f>
      </c>
      <c r="AU827">
        <f>IF($CB827&gt;=9,INDEX($AK:$AK,$CA827+9),"")</f>
      </c>
      <c r="AV827">
        <f>IF($CB827&gt;=10,INDEX($AK:$AK,$CA827+10),"")</f>
      </c>
      <c r="AW827">
        <f>IF($CB827&gt;=11,INDEX($AK:$AK,$CA827+11),"")</f>
      </c>
      <c r="AX827">
        <f>IF($CB827&gt;=12,INDEX($AK:$AK,$CA827+12),"")</f>
      </c>
      <c r="AY827">
        <f>IF($CB827&gt;=13,INDEX($AK:$AK,$CA827+13),"")</f>
      </c>
      <c r="AZ827">
        <f>IF($CB827&gt;=14,INDEX($AK:$AK,$CA827+14),"")</f>
      </c>
      <c r="BA827">
        <f>IF($CB827&gt;=15,INDEX($AK:$AK,$CA827+15),"")</f>
      </c>
      <c r="BB827">
        <f>IF($CB827&gt;=16,INDEX($AK:$AK,$CA827+16),"")</f>
      </c>
      <c r="BC827">
        <f>IF($CB827&gt;=17,INDEX($AK:$AK,$CA827+17),"")</f>
      </c>
      <c r="BD827">
        <f>IF($CB827&gt;=18,INDEX($AK:$AK,$CA827+18),"")</f>
      </c>
      <c r="BE827">
        <f>IF($CB827&gt;=19,INDEX($AK:$AK,$CA827+19),"")</f>
      </c>
      <c r="BF827">
        <f>IF($CB827&gt;=20,INDEX($AK:$AK,$CA827+20),"")</f>
      </c>
      <c r="BG827">
        <f>IF($CB827&gt;=21,INDEX($AK:$AK,$CA827+21),"")</f>
      </c>
      <c r="BH827">
        <f>IF($CB827&gt;=22,INDEX($AK:$AK,$CA827+22),"")</f>
      </c>
      <c r="BI827">
        <f>IF($CB827&gt;=23,INDEX($AK:$AK,$CA827+23),"")</f>
      </c>
      <c r="BJ827">
        <f>IF($CB827&gt;=24,INDEX($AK:$AK,$CA827+24),"")</f>
      </c>
      <c r="BK827">
        <f>IF($CB827&gt;=25,INDEX($AK:$AK,$CA827+25),"")</f>
      </c>
      <c r="BL827">
        <f>IF($CB827&gt;=26,INDEX($AK:$AK,$CA827+26),"")</f>
      </c>
      <c r="BM827">
        <f>IF($CB827&gt;=27,INDEX($AK:$AK,$CA827+27),"")</f>
      </c>
      <c r="BN827">
        <f>IF($CB827&gt;=28,INDEX($AK:$AK,$CA827+28),"")</f>
      </c>
      <c r="BO827">
        <f>IF($CB827&gt;=29,INDEX($AK:$AK,$CA827+29),"")</f>
      </c>
      <c r="BP827">
        <f>IF($CB827&gt;=30,INDEX($AK:$AK,$CA827+30),"")</f>
      </c>
      <c r="BQ827">
        <f>IF($CB827&gt;=31,INDEX($AK:$AK,$CA827+31),"")</f>
      </c>
      <c r="BR827">
        <f>IF($CB827&gt;=32,INDEX($AK:$AK,$CA827+32),"")</f>
      </c>
      <c r="BS827">
        <f>IF($CB827&gt;=33,INDEX($AK:$AK,$CA827+33),"")</f>
      </c>
      <c r="BT827">
        <f>IF($CB827&gt;=34,INDEX($AK:$AK,$CA827+34),"")</f>
      </c>
      <c r="BU827">
        <f>IF($CB827&gt;=35,INDEX($AK:$AK,$CA827+35),"")</f>
      </c>
      <c r="BV827">
        <f>IF($CB827&gt;=36,INDEX($AK:$AK,$CA827+36),"")</f>
      </c>
      <c r="BW827">
        <f>IF($CB827&gt;=37,INDEX($AK:$AK,$CA827+37),"")</f>
      </c>
      <c r="BX827">
        <f>IF($CB827&gt;=38,INDEX($AK:$AK,$CA827+38),"")</f>
      </c>
      <c r="BY827">
        <f>IF($CB827&gt;=39,INDEX($AK:$AK,$CA827+39),"")</f>
      </c>
      <c r="BZ827">
        <f>IF($CB827&gt;=40,INDEX($AK:$AK,$CA827+40),"")</f>
      </c>
      <c r="CA827">
        <f>IFERROR(MATCH($AJ827,$AK$2:$AK$134,0)+1,0)</f>
      </c>
      <c r="CB827">
        <f>IFERROR(INDEX($AL$2:$AL$134,MATCH($AJ827,$AK$2:$AK$134,0)),0)</f>
      </c>
      <c r="CC827">
        <f>IFERROR(LEFT($F827,FIND(" - ",$F827)-1),$F827)</f>
      </c>
      <c r="CF827">
        <f>IF($DA827&gt;=1,INDEX($CD:$CD,$CZ827+1),"")</f>
      </c>
      <c r="CG827">
        <f>IF($DA827&gt;=2,INDEX($CD:$CD,$CZ827+2),"")</f>
      </c>
      <c r="CH827">
        <f>IF($DA827&gt;=3,INDEX($CD:$CD,$CZ827+3),"")</f>
      </c>
      <c r="CI827">
        <f>IF($DA827&gt;=4,INDEX($CD:$CD,$CZ827+4),"")</f>
      </c>
      <c r="CJ827">
        <f>IF($DA827&gt;=5,INDEX($CD:$CD,$CZ827+5),"")</f>
      </c>
      <c r="CK827">
        <f>IF($DA827&gt;=6,INDEX($CD:$CD,$CZ827+6),"")</f>
      </c>
      <c r="CL827">
        <f>IF($DA827&gt;=7,INDEX($CD:$CD,$CZ827+7),"")</f>
      </c>
      <c r="CM827">
        <f>IF($DA827&gt;=8,INDEX($CD:$CD,$CZ827+8),"")</f>
      </c>
      <c r="CN827">
        <f>IF($DA827&gt;=9,INDEX($CD:$CD,$CZ827+9),"")</f>
      </c>
      <c r="CO827">
        <f>IF($DA827&gt;=10,INDEX($CD:$CD,$CZ827+10),"")</f>
      </c>
      <c r="CP827">
        <f>IF($DA827&gt;=11,INDEX($CD:$CD,$CZ827+11),"")</f>
      </c>
      <c r="CQ827">
        <f>IF($DA827&gt;=12,INDEX($CD:$CD,$CZ827+12),"")</f>
      </c>
      <c r="CR827">
        <f>IF($DA827&gt;=13,INDEX($CD:$CD,$CZ827+13),"")</f>
      </c>
      <c r="CS827">
        <f>IF($DA827&gt;=14,INDEX($CD:$CD,$CZ827+14),"")</f>
      </c>
      <c r="CT827">
        <f>IF($DA827&gt;=15,INDEX($CD:$CD,$CZ827+15),"")</f>
      </c>
      <c r="CU827">
        <f>IF($DA827&gt;=16,INDEX($CD:$CD,$CZ827+16),"")</f>
      </c>
      <c r="CV827">
        <f>IF($DA827&gt;=17,INDEX($CD:$CD,$CZ827+17),"")</f>
      </c>
      <c r="CW827">
        <f>IF($DA827&gt;=18,INDEX($CD:$CD,$CZ827+18),"")</f>
      </c>
      <c r="CX827">
        <f>IF($DA827&gt;=19,INDEX($CD:$CD,$CZ827+19),"")</f>
      </c>
      <c r="CY827">
        <f>IF($DA827&gt;=20,INDEX($CD:$CD,$CZ827+20),"")</f>
      </c>
      <c r="CZ827">
        <f>IFERROR(MATCH($CC827,$CD$2:$CD$263,0)+1,0)</f>
      </c>
      <c r="DA827">
        <f>IFERROR(INDEX($CE$2:$CE$263,MATCH($CC827,$CD$2:$CD$263,0)),0)</f>
      </c>
      <c r="DB827">
        <f>IFERROR(INDEX($AI:$AI,MATCH($H827,$AH:$AH,0))&amp;"","")</f>
      </c>
      <c r="DF827">
        <f>IF($GI827&gt;=1,INDEX($DC:$DC,$GH827+1),"")</f>
      </c>
      <c r="DG827">
        <f>IF($GI827&gt;=2,INDEX($DC:$DC,$GH827+2),"")</f>
      </c>
      <c r="DH827">
        <f>IF($GI827&gt;=3,INDEX($DC:$DC,$GH827+3),"")</f>
      </c>
      <c r="DI827">
        <f>IF($GI827&gt;=4,INDEX($DC:$DC,$GH827+4),"")</f>
      </c>
      <c r="DJ827">
        <f>IF($GI827&gt;=5,INDEX($DC:$DC,$GH827+5),"")</f>
      </c>
      <c r="DK827">
        <f>IF($GI827&gt;=6,INDEX($DC:$DC,$GH827+6),"")</f>
      </c>
      <c r="DL827">
        <f>IF($GI827&gt;=7,INDEX($DC:$DC,$GH827+7),"")</f>
      </c>
      <c r="DM827">
        <f>IF($GI827&gt;=8,INDEX($DC:$DC,$GH827+8),"")</f>
      </c>
      <c r="DN827">
        <f>IF($GI827&gt;=9,INDEX($DC:$DC,$GH827+9),"")</f>
      </c>
      <c r="DO827">
        <f>IF($GI827&gt;=10,INDEX($DC:$DC,$GH827+10),"")</f>
      </c>
      <c r="DP827">
        <f>IF($GI827&gt;=11,INDEX($DC:$DC,$GH827+11),"")</f>
      </c>
      <c r="DQ827">
        <f>IF($GI827&gt;=12,INDEX($DC:$DC,$GH827+12),"")</f>
      </c>
      <c r="DR827">
        <f>IF($GI827&gt;=13,INDEX($DC:$DC,$GH827+13),"")</f>
      </c>
      <c r="DS827">
        <f>IF($GI827&gt;=14,INDEX($DC:$DC,$GH827+14),"")</f>
      </c>
      <c r="DT827">
        <f>IF($GI827&gt;=15,INDEX($DC:$DC,$GH827+15),"")</f>
      </c>
      <c r="DU827">
        <f>IF($GI827&gt;=16,INDEX($DC:$DC,$GH827+16),"")</f>
      </c>
      <c r="DV827">
        <f>IF($GI827&gt;=17,INDEX($DC:$DC,$GH827+17),"")</f>
      </c>
      <c r="DW827">
        <f>IF($GI827&gt;=18,INDEX($DC:$DC,$GH827+18),"")</f>
      </c>
      <c r="DX827">
        <f>IF($GI827&gt;=19,INDEX($DC:$DC,$GH827+19),"")</f>
      </c>
      <c r="DY827">
        <f>IF($GI827&gt;=20,INDEX($DC:$DC,$GH827+20),"")</f>
      </c>
      <c r="DZ827">
        <f>IF($GI827&gt;=21,INDEX($DC:$DC,$GH827+21),"")</f>
      </c>
      <c r="EA827">
        <f>IF($GI827&gt;=22,INDEX($DC:$DC,$GH827+22),"")</f>
      </c>
      <c r="EB827">
        <f>IF($GI827&gt;=23,INDEX($DC:$DC,$GH827+23),"")</f>
      </c>
      <c r="EC827">
        <f>IF($GI827&gt;=24,INDEX($DC:$DC,$GH827+24),"")</f>
      </c>
      <c r="ED827">
        <f>IF($GI827&gt;=25,INDEX($DC:$DC,$GH827+25),"")</f>
      </c>
      <c r="EE827">
        <f>IF($GI827&gt;=26,INDEX($DC:$DC,$GH827+26),"")</f>
      </c>
      <c r="EF827">
        <f>IF($GI827&gt;=27,INDEX($DC:$DC,$GH827+27),"")</f>
      </c>
      <c r="EG827">
        <f>IF($GI827&gt;=28,INDEX($DC:$DC,$GH827+28),"")</f>
      </c>
      <c r="EH827">
        <f>IF($GI827&gt;=29,INDEX($DC:$DC,$GH827+29),"")</f>
      </c>
      <c r="EI827">
        <f>IF($GI827&gt;=30,INDEX($DC:$DC,$GH827+30),"")</f>
      </c>
      <c r="EJ827">
        <f>IF($GI827&gt;=31,INDEX($DC:$DC,$GH827+31),"")</f>
      </c>
      <c r="EK827">
        <f>IF($GI827&gt;=32,INDEX($DC:$DC,$GH827+32),"")</f>
      </c>
      <c r="EL827">
        <f>IF($GI827&gt;=33,INDEX($DC:$DC,$GH827+33),"")</f>
      </c>
      <c r="EM827">
        <f>IF($GI827&gt;=34,INDEX($DC:$DC,$GH827+34),"")</f>
      </c>
      <c r="EN827">
        <f>IF($GI827&gt;=35,INDEX($DC:$DC,$GH827+35),"")</f>
      </c>
      <c r="EO827">
        <f>IF($GI827&gt;=36,INDEX($DC:$DC,$GH827+36),"")</f>
      </c>
      <c r="EP827">
        <f>IF($GI827&gt;=37,INDEX($DC:$DC,$GH827+37),"")</f>
      </c>
      <c r="EQ827">
        <f>IF($GI827&gt;=38,INDEX($DC:$DC,$GH827+38),"")</f>
      </c>
      <c r="ER827">
        <f>IF($GI827&gt;=39,INDEX($DC:$DC,$GH827+39),"")</f>
      </c>
      <c r="ES827">
        <f>IF($GI827&gt;=40,INDEX($DC:$DC,$GH827+40),"")</f>
      </c>
      <c r="ET827">
        <f>IF($GI827&gt;=1,INDEX($DD:$DD,$GH827+1),"")</f>
      </c>
      <c r="EU827">
        <f>IF($GI827&gt;=2,INDEX($DD:$DD,$GH827+2),"")</f>
      </c>
      <c r="EV827">
        <f>IF($GI827&gt;=3,INDEX($DD:$DD,$GH827+3),"")</f>
      </c>
      <c r="EW827">
        <f>IF($GI827&gt;=4,INDEX($DD:$DD,$GH827+4),"")</f>
      </c>
      <c r="EX827">
        <f>IF($GI827&gt;=5,INDEX($DD:$DD,$GH827+5),"")</f>
      </c>
      <c r="EY827">
        <f>IF($GI827&gt;=6,INDEX($DD:$DD,$GH827+6),"")</f>
      </c>
      <c r="EZ827">
        <f>IF($GI827&gt;=7,INDEX($DD:$DD,$GH827+7),"")</f>
      </c>
      <c r="FA827">
        <f>IF($GI827&gt;=8,INDEX($DD:$DD,$GH827+8),"")</f>
      </c>
      <c r="FB827">
        <f>IF($GI827&gt;=9,INDEX($DD:$DD,$GH827+9),"")</f>
      </c>
      <c r="FC827">
        <f>IF($GI827&gt;=10,INDEX($DD:$DD,$GH827+10),"")</f>
      </c>
      <c r="FD827">
        <f>IF($GI827&gt;=11,INDEX($DD:$DD,$GH827+11),"")</f>
      </c>
      <c r="FE827">
        <f>IF($GI827&gt;=12,INDEX($DD:$DD,$GH827+12),"")</f>
      </c>
      <c r="FF827">
        <f>IF($GI827&gt;=13,INDEX($DD:$DD,$GH827+13),"")</f>
      </c>
      <c r="FG827">
        <f>IF($GI827&gt;=14,INDEX($DD:$DD,$GH827+14),"")</f>
      </c>
      <c r="FH827">
        <f>IF($GI827&gt;=15,INDEX($DD:$DD,$GH827+15),"")</f>
      </c>
      <c r="FI827">
        <f>IF($GI827&gt;=16,INDEX($DD:$DD,$GH827+16),"")</f>
      </c>
      <c r="FJ827">
        <f>IF($GI827&gt;=17,INDEX($DD:$DD,$GH827+17),"")</f>
      </c>
      <c r="FK827">
        <f>IF($GI827&gt;=18,INDEX($DD:$DD,$GH827+18),"")</f>
      </c>
      <c r="FL827">
        <f>IF($GI827&gt;=19,INDEX($DD:$DD,$GH827+19),"")</f>
      </c>
      <c r="FM827">
        <f>IF($GI827&gt;=20,INDEX($DD:$DD,$GH827+20),"")</f>
      </c>
      <c r="FN827">
        <f>IF($GI827&gt;=21,INDEX($DD:$DD,$GH827+21),"")</f>
      </c>
      <c r="FO827">
        <f>IF($GI827&gt;=22,INDEX($DD:$DD,$GH827+22),"")</f>
      </c>
      <c r="FP827">
        <f>IF($GI827&gt;=23,INDEX($DD:$DD,$GH827+23),"")</f>
      </c>
      <c r="FQ827">
        <f>IF($GI827&gt;=24,INDEX($DD:$DD,$GH827+24),"")</f>
      </c>
      <c r="FR827">
        <f>IF($GI827&gt;=25,INDEX($DD:$DD,$GH827+25),"")</f>
      </c>
      <c r="FS827">
        <f>IF($GI827&gt;=26,INDEX($DD:$DD,$GH827+26),"")</f>
      </c>
      <c r="FT827">
        <f>IF($GI827&gt;=27,INDEX($DD:$DD,$GH827+27),"")</f>
      </c>
      <c r="FU827">
        <f>IF($GI827&gt;=28,INDEX($DD:$DD,$GH827+28),"")</f>
      </c>
      <c r="FV827">
        <f>IF($GI827&gt;=29,INDEX($DD:$DD,$GH827+29),"")</f>
      </c>
      <c r="FW827">
        <f>IF($GI827&gt;=30,INDEX($DD:$DD,$GH827+30),"")</f>
      </c>
      <c r="FX827">
        <f>IF($GI827&gt;=31,INDEX($DD:$DD,$GH827+31),"")</f>
      </c>
      <c r="FY827">
        <f>IF($GI827&gt;=32,INDEX($DD:$DD,$GH827+32),"")</f>
      </c>
      <c r="FZ827">
        <f>IF($GI827&gt;=33,INDEX($DD:$DD,$GH827+33),"")</f>
      </c>
      <c r="GA827">
        <f>IF($GI827&gt;=34,INDEX($DD:$DD,$GH827+34),"")</f>
      </c>
      <c r="GB827">
        <f>IF($GI827&gt;=35,INDEX($DD:$DD,$GH827+35),"")</f>
      </c>
      <c r="GC827">
        <f>IF($GI827&gt;=36,INDEX($DD:$DD,$GH827+36),"")</f>
      </c>
      <c r="GD827">
        <f>IF($GI827&gt;=37,INDEX($DD:$DD,$GH827+37),"")</f>
      </c>
      <c r="GE827">
        <f>IF($GI827&gt;=38,INDEX($DD:$DD,$GH827+38),"")</f>
      </c>
      <c r="GF827">
        <f>IF($GI827&gt;=39,INDEX($DD:$DD,$GH827+39),"")</f>
      </c>
      <c r="GG827">
        <f>IF($GI827&gt;=40,INDEX($DD:$DD,$GH827+40),"")</f>
      </c>
      <c r="GH827">
        <f>IFERROR(MATCH($DB827,$DC$2:$DC$148,0)+1,0)</f>
      </c>
      <c r="GI827">
        <f>IFERROR(INDEX($DE$2:$DE$148,MATCH($DB827,$DC$2:$DC$148,0)),0)</f>
      </c>
      <c r="GJ827">
        <f>IFERROR(MATCH($S827,$DF$827:$ES$827,0),0)</f>
      </c>
      <c r="GK827">
        <f>IF($GJ827&gt;0,INDEX($ET$827:$GG$827,$GJ827),"")</f>
      </c>
      <c r="GN827">
        <f>IF($IW827&gt;=1,INDEX($GL:$GL,$IV827+1),"")</f>
      </c>
      <c r="GO827">
        <f>IF($IW827&gt;=2,INDEX($GL:$GL,$IV827+2),"")</f>
      </c>
      <c r="GP827">
        <f>IF($IW827&gt;=3,INDEX($GL:$GL,$IV827+3),"")</f>
      </c>
      <c r="GQ827">
        <f>IF($IW827&gt;=4,INDEX($GL:$GL,$IV827+4),"")</f>
      </c>
      <c r="GR827">
        <f>IF($IW827&gt;=5,INDEX($GL:$GL,$IV827+5),"")</f>
      </c>
      <c r="GS827">
        <f>IF($IW827&gt;=6,INDEX($GL:$GL,$IV827+6),"")</f>
      </c>
      <c r="GT827">
        <f>IF($IW827&gt;=7,INDEX($GL:$GL,$IV827+7),"")</f>
      </c>
      <c r="GU827">
        <f>IF($IW827&gt;=8,INDEX($GL:$GL,$IV827+8),"")</f>
      </c>
      <c r="GV827">
        <f>IF($IW827&gt;=9,INDEX($GL:$GL,$IV827+9),"")</f>
      </c>
      <c r="GW827">
        <f>IF($IW827&gt;=10,INDEX($GL:$GL,$IV827+10),"")</f>
      </c>
      <c r="GX827">
        <f>IF($IW827&gt;=11,INDEX($GL:$GL,$IV827+11),"")</f>
      </c>
      <c r="GY827">
        <f>IF($IW827&gt;=12,INDEX($GL:$GL,$IV827+12),"")</f>
      </c>
      <c r="GZ827">
        <f>IF($IW827&gt;=13,INDEX($GL:$GL,$IV827+13),"")</f>
      </c>
      <c r="HA827">
        <f>IF($IW827&gt;=14,INDEX($GL:$GL,$IV827+14),"")</f>
      </c>
      <c r="HB827">
        <f>IF($IW827&gt;=15,INDEX($GL:$GL,$IV827+15),"")</f>
      </c>
      <c r="HC827">
        <f>IF($IW827&gt;=16,INDEX($GL:$GL,$IV827+16),"")</f>
      </c>
      <c r="HD827">
        <f>IF($IW827&gt;=17,INDEX($GL:$GL,$IV827+17),"")</f>
      </c>
      <c r="HE827">
        <f>IF($IW827&gt;=18,INDEX($GL:$GL,$IV827+18),"")</f>
      </c>
      <c r="HF827">
        <f>IF($IW827&gt;=19,INDEX($GL:$GL,$IV827+19),"")</f>
      </c>
      <c r="HG827">
        <f>IF($IW827&gt;=20,INDEX($GL:$GL,$IV827+20),"")</f>
      </c>
      <c r="HH827">
        <f>IF($IW827&gt;=21,INDEX($GL:$GL,$IV827+21),"")</f>
      </c>
      <c r="HI827">
        <f>IF($IW827&gt;=22,INDEX($GL:$GL,$IV827+22),"")</f>
      </c>
      <c r="HJ827">
        <f>IF($IW827&gt;=23,INDEX($GL:$GL,$IV827+23),"")</f>
      </c>
      <c r="HK827">
        <f>IF($IW827&gt;=24,INDEX($GL:$GL,$IV827+24),"")</f>
      </c>
      <c r="HL827">
        <f>IF($IW827&gt;=25,INDEX($GL:$GL,$IV827+25),"")</f>
      </c>
      <c r="HM827">
        <f>IF($IW827&gt;=26,INDEX($GL:$GL,$IV827+26),"")</f>
      </c>
      <c r="HN827">
        <f>IF($IW827&gt;=27,INDEX($GL:$GL,$IV827+27),"")</f>
      </c>
      <c r="HO827">
        <f>IF($IW827&gt;=28,INDEX($GL:$GL,$IV827+28),"")</f>
      </c>
      <c r="HP827">
        <f>IF($IW827&gt;=29,INDEX($GL:$GL,$IV827+29),"")</f>
      </c>
      <c r="HQ827">
        <f>IF($IW827&gt;=30,INDEX($GL:$GL,$IV827+30),"")</f>
      </c>
      <c r="HR827">
        <f>IF($IW827&gt;=31,INDEX($GL:$GL,$IV827+31),"")</f>
      </c>
      <c r="HS827">
        <f>IF($IW827&gt;=32,INDEX($GL:$GL,$IV827+32),"")</f>
      </c>
      <c r="HT827">
        <f>IF($IW827&gt;=33,INDEX($GL:$GL,$IV827+33),"")</f>
      </c>
      <c r="HU827">
        <f>IF($IW827&gt;=34,INDEX($GL:$GL,$IV827+34),"")</f>
      </c>
      <c r="HV827">
        <f>IF($IW827&gt;=35,INDEX($GL:$GL,$IV827+35),"")</f>
      </c>
      <c r="HW827">
        <f>IF($IW827&gt;=36,INDEX($GL:$GL,$IV827+36),"")</f>
      </c>
      <c r="HX827">
        <f>IF($IW827&gt;=37,INDEX($GL:$GL,$IV827+37),"")</f>
      </c>
      <c r="HY827">
        <f>IF($IW827&gt;=38,INDEX($GL:$GL,$IV827+38),"")</f>
      </c>
      <c r="HZ827">
        <f>IF($IW827&gt;=39,INDEX($GL:$GL,$IV827+39),"")</f>
      </c>
      <c r="IA827">
        <f>IF($IW827&gt;=40,INDEX($GL:$GL,$IV827+40),"")</f>
      </c>
      <c r="IB827">
        <f>IF($IW827&gt;=41,INDEX($GL:$GL,$IV827+41),"")</f>
      </c>
      <c r="IC827">
        <f>IF($IW827&gt;=42,INDEX($GL:$GL,$IV827+42),"")</f>
      </c>
      <c r="ID827">
        <f>IF($IW827&gt;=43,INDEX($GL:$GL,$IV827+43),"")</f>
      </c>
      <c r="IE827">
        <f>IF($IW827&gt;=44,INDEX($GL:$GL,$IV827+44),"")</f>
      </c>
      <c r="IF827">
        <f>IF($IW827&gt;=45,INDEX($GL:$GL,$IV827+45),"")</f>
      </c>
      <c r="IG827">
        <f>IF($IW827&gt;=46,INDEX($GL:$GL,$IV827+46),"")</f>
      </c>
      <c r="IH827">
        <f>IF($IW827&gt;=47,INDEX($GL:$GL,$IV827+47),"")</f>
      </c>
      <c r="II827">
        <f>IF($IW827&gt;=48,INDEX($GL:$GL,$IV827+48),"")</f>
      </c>
      <c r="IJ827">
        <f>IF($IW827&gt;=49,INDEX($GL:$GL,$IV827+49),"")</f>
      </c>
      <c r="IK827">
        <f>IF($IW827&gt;=50,INDEX($GL:$GL,$IV827+50),"")</f>
      </c>
      <c r="IL827">
        <f>IF($IW827&gt;=51,INDEX($GL:$GL,$IV827+51),"")</f>
      </c>
      <c r="IM827">
        <f>IF($IW827&gt;=52,INDEX($GL:$GL,$IV827+52),"")</f>
      </c>
      <c r="IN827">
        <f>IF($IW827&gt;=53,INDEX($GL:$GL,$IV827+53),"")</f>
      </c>
      <c r="IO827">
        <f>IF($IW827&gt;=54,INDEX($GL:$GL,$IV827+54),"")</f>
      </c>
      <c r="IP827">
        <f>IF($IW827&gt;=55,INDEX($GL:$GL,$IV827+55),"")</f>
      </c>
      <c r="IQ827">
        <f>IF($IW827&gt;=56,INDEX($GL:$GL,$IV827+56),"")</f>
      </c>
      <c r="IR827">
        <f>IF($IW827&gt;=57,INDEX($GL:$GL,$IV827+57),"")</f>
      </c>
      <c r="IS827">
        <f>IF($IW827&gt;=58,INDEX($GL:$GL,$IV827+58),"")</f>
      </c>
      <c r="IT827">
        <f>IF($IW827&gt;=59,INDEX($GL:$GL,$IV827+59),"")</f>
      </c>
      <c r="IU827">
        <f>IF($IW827&gt;=60,INDEX($GL:$GL,$IV827+60),"")</f>
      </c>
      <c r="IV827">
        <f>IFERROR(MATCH($GK827,$GL$2:$GL$324,0)+1,0)</f>
      </c>
      <c r="IW827">
        <f>IFERROR(INDEX($GM$2:$GM$324,MATCH($GK827,$GL$2:$GL$324,0)),0)</f>
      </c>
      <c r="IX827" t="s">
        <v>34</v>
      </c>
      <c r="IY827" t="s">
        <v>34</v>
      </c>
    </row>
    <row r="828" spans="1:259" x14ac:dyDescent="0.25">
      <c r="K828">
        <f>IF(OR($N828="",$J828=""),"",IFERROR($N828/$J828,0))</f>
      </c>
      <c r="L828">
        <f>IF($N828="","",
SUM($M828,$O828,$T828,$P828,$R828)*
(1-IF($U828="",0,VALUE($U828)/100)))</f>
      </c>
      <c r="M828">
        <f>IF($N828="","",$N828)</f>
      </c>
      <c r="O828">
        <f>IF($N828="","",
IF($H828="","",
IF(ISNUMBER(SEARCH("exempt",LOWER($H828))),0,
$N828*(VALUE(SUBSTITUTE($H828,"%",""))/100))))</f>
      </c>
      <c r="V828">
        <f>IFERROR(IF(FIND(" - ",$E828)&gt;0,MID($E828,FIND(" - ",$E828)+3,LEN($E828)),""),"")</f>
      </c>
      <c r="AE828" t="s">
        <v>1409</v>
      </c>
      <c r="AJ828">
        <f>IFERROR(LEFT($E828,FIND(" - ",$E828)-1),$E828)</f>
      </c>
      <c r="AM828">
        <f>IF($CB828&gt;=1,INDEX($AK:$AK,$CA828+1),"")</f>
      </c>
      <c r="AN828">
        <f>IF($CB828&gt;=2,INDEX($AK:$AK,$CA828+2),"")</f>
      </c>
      <c r="AO828">
        <f>IF($CB828&gt;=3,INDEX($AK:$AK,$CA828+3),"")</f>
      </c>
      <c r="AP828">
        <f>IF($CB828&gt;=4,INDEX($AK:$AK,$CA828+4),"")</f>
      </c>
      <c r="AQ828">
        <f>IF($CB828&gt;=5,INDEX($AK:$AK,$CA828+5),"")</f>
      </c>
      <c r="AR828">
        <f>IF($CB828&gt;=6,INDEX($AK:$AK,$CA828+6),"")</f>
      </c>
      <c r="AS828">
        <f>IF($CB828&gt;=7,INDEX($AK:$AK,$CA828+7),"")</f>
      </c>
      <c r="AT828">
        <f>IF($CB828&gt;=8,INDEX($AK:$AK,$CA828+8),"")</f>
      </c>
      <c r="AU828">
        <f>IF($CB828&gt;=9,INDEX($AK:$AK,$CA828+9),"")</f>
      </c>
      <c r="AV828">
        <f>IF($CB828&gt;=10,INDEX($AK:$AK,$CA828+10),"")</f>
      </c>
      <c r="AW828">
        <f>IF($CB828&gt;=11,INDEX($AK:$AK,$CA828+11),"")</f>
      </c>
      <c r="AX828">
        <f>IF($CB828&gt;=12,INDEX($AK:$AK,$CA828+12),"")</f>
      </c>
      <c r="AY828">
        <f>IF($CB828&gt;=13,INDEX($AK:$AK,$CA828+13),"")</f>
      </c>
      <c r="AZ828">
        <f>IF($CB828&gt;=14,INDEX($AK:$AK,$CA828+14),"")</f>
      </c>
      <c r="BA828">
        <f>IF($CB828&gt;=15,INDEX($AK:$AK,$CA828+15),"")</f>
      </c>
      <c r="BB828">
        <f>IF($CB828&gt;=16,INDEX($AK:$AK,$CA828+16),"")</f>
      </c>
      <c r="BC828">
        <f>IF($CB828&gt;=17,INDEX($AK:$AK,$CA828+17),"")</f>
      </c>
      <c r="BD828">
        <f>IF($CB828&gt;=18,INDEX($AK:$AK,$CA828+18),"")</f>
      </c>
      <c r="BE828">
        <f>IF($CB828&gt;=19,INDEX($AK:$AK,$CA828+19),"")</f>
      </c>
      <c r="BF828">
        <f>IF($CB828&gt;=20,INDEX($AK:$AK,$CA828+20),"")</f>
      </c>
      <c r="BG828">
        <f>IF($CB828&gt;=21,INDEX($AK:$AK,$CA828+21),"")</f>
      </c>
      <c r="BH828">
        <f>IF($CB828&gt;=22,INDEX($AK:$AK,$CA828+22),"")</f>
      </c>
      <c r="BI828">
        <f>IF($CB828&gt;=23,INDEX($AK:$AK,$CA828+23),"")</f>
      </c>
      <c r="BJ828">
        <f>IF($CB828&gt;=24,INDEX($AK:$AK,$CA828+24),"")</f>
      </c>
      <c r="BK828">
        <f>IF($CB828&gt;=25,INDEX($AK:$AK,$CA828+25),"")</f>
      </c>
      <c r="BL828">
        <f>IF($CB828&gt;=26,INDEX($AK:$AK,$CA828+26),"")</f>
      </c>
      <c r="BM828">
        <f>IF($CB828&gt;=27,INDEX($AK:$AK,$CA828+27),"")</f>
      </c>
      <c r="BN828">
        <f>IF($CB828&gt;=28,INDEX($AK:$AK,$CA828+28),"")</f>
      </c>
      <c r="BO828">
        <f>IF($CB828&gt;=29,INDEX($AK:$AK,$CA828+29),"")</f>
      </c>
      <c r="BP828">
        <f>IF($CB828&gt;=30,INDEX($AK:$AK,$CA828+30),"")</f>
      </c>
      <c r="BQ828">
        <f>IF($CB828&gt;=31,INDEX($AK:$AK,$CA828+31),"")</f>
      </c>
      <c r="BR828">
        <f>IF($CB828&gt;=32,INDEX($AK:$AK,$CA828+32),"")</f>
      </c>
      <c r="BS828">
        <f>IF($CB828&gt;=33,INDEX($AK:$AK,$CA828+33),"")</f>
      </c>
      <c r="BT828">
        <f>IF($CB828&gt;=34,INDEX($AK:$AK,$CA828+34),"")</f>
      </c>
      <c r="BU828">
        <f>IF($CB828&gt;=35,INDEX($AK:$AK,$CA828+35),"")</f>
      </c>
      <c r="BV828">
        <f>IF($CB828&gt;=36,INDEX($AK:$AK,$CA828+36),"")</f>
      </c>
      <c r="BW828">
        <f>IF($CB828&gt;=37,INDEX($AK:$AK,$CA828+37),"")</f>
      </c>
      <c r="BX828">
        <f>IF($CB828&gt;=38,INDEX($AK:$AK,$CA828+38),"")</f>
      </c>
      <c r="BY828">
        <f>IF($CB828&gt;=39,INDEX($AK:$AK,$CA828+39),"")</f>
      </c>
      <c r="BZ828">
        <f>IF($CB828&gt;=40,INDEX($AK:$AK,$CA828+40),"")</f>
      </c>
      <c r="CA828">
        <f>IFERROR(MATCH($AJ828,$AK$2:$AK$134,0)+1,0)</f>
      </c>
      <c r="CB828">
        <f>IFERROR(INDEX($AL$2:$AL$134,MATCH($AJ828,$AK$2:$AK$134,0)),0)</f>
      </c>
      <c r="CC828">
        <f>IFERROR(LEFT($F828,FIND(" - ",$F828)-1),$F828)</f>
      </c>
      <c r="CF828">
        <f>IF($DA828&gt;=1,INDEX($CD:$CD,$CZ828+1),"")</f>
      </c>
      <c r="CG828">
        <f>IF($DA828&gt;=2,INDEX($CD:$CD,$CZ828+2),"")</f>
      </c>
      <c r="CH828">
        <f>IF($DA828&gt;=3,INDEX($CD:$CD,$CZ828+3),"")</f>
      </c>
      <c r="CI828">
        <f>IF($DA828&gt;=4,INDEX($CD:$CD,$CZ828+4),"")</f>
      </c>
      <c r="CJ828">
        <f>IF($DA828&gt;=5,INDEX($CD:$CD,$CZ828+5),"")</f>
      </c>
      <c r="CK828">
        <f>IF($DA828&gt;=6,INDEX($CD:$CD,$CZ828+6),"")</f>
      </c>
      <c r="CL828">
        <f>IF($DA828&gt;=7,INDEX($CD:$CD,$CZ828+7),"")</f>
      </c>
      <c r="CM828">
        <f>IF($DA828&gt;=8,INDEX($CD:$CD,$CZ828+8),"")</f>
      </c>
      <c r="CN828">
        <f>IF($DA828&gt;=9,INDEX($CD:$CD,$CZ828+9),"")</f>
      </c>
      <c r="CO828">
        <f>IF($DA828&gt;=10,INDEX($CD:$CD,$CZ828+10),"")</f>
      </c>
      <c r="CP828">
        <f>IF($DA828&gt;=11,INDEX($CD:$CD,$CZ828+11),"")</f>
      </c>
      <c r="CQ828">
        <f>IF($DA828&gt;=12,INDEX($CD:$CD,$CZ828+12),"")</f>
      </c>
      <c r="CR828">
        <f>IF($DA828&gt;=13,INDEX($CD:$CD,$CZ828+13),"")</f>
      </c>
      <c r="CS828">
        <f>IF($DA828&gt;=14,INDEX($CD:$CD,$CZ828+14),"")</f>
      </c>
      <c r="CT828">
        <f>IF($DA828&gt;=15,INDEX($CD:$CD,$CZ828+15),"")</f>
      </c>
      <c r="CU828">
        <f>IF($DA828&gt;=16,INDEX($CD:$CD,$CZ828+16),"")</f>
      </c>
      <c r="CV828">
        <f>IF($DA828&gt;=17,INDEX($CD:$CD,$CZ828+17),"")</f>
      </c>
      <c r="CW828">
        <f>IF($DA828&gt;=18,INDEX($CD:$CD,$CZ828+18),"")</f>
      </c>
      <c r="CX828">
        <f>IF($DA828&gt;=19,INDEX($CD:$CD,$CZ828+19),"")</f>
      </c>
      <c r="CY828">
        <f>IF($DA828&gt;=20,INDEX($CD:$CD,$CZ828+20),"")</f>
      </c>
      <c r="CZ828">
        <f>IFERROR(MATCH($CC828,$CD$2:$CD$263,0)+1,0)</f>
      </c>
      <c r="DA828">
        <f>IFERROR(INDEX($CE$2:$CE$263,MATCH($CC828,$CD$2:$CD$263,0)),0)</f>
      </c>
      <c r="DB828">
        <f>IFERROR(INDEX($AI:$AI,MATCH($H828,$AH:$AH,0))&amp;"","")</f>
      </c>
      <c r="DF828">
        <f>IF($GI828&gt;=1,INDEX($DC:$DC,$GH828+1),"")</f>
      </c>
      <c r="DG828">
        <f>IF($GI828&gt;=2,INDEX($DC:$DC,$GH828+2),"")</f>
      </c>
      <c r="DH828">
        <f>IF($GI828&gt;=3,INDEX($DC:$DC,$GH828+3),"")</f>
      </c>
      <c r="DI828">
        <f>IF($GI828&gt;=4,INDEX($DC:$DC,$GH828+4),"")</f>
      </c>
      <c r="DJ828">
        <f>IF($GI828&gt;=5,INDEX($DC:$DC,$GH828+5),"")</f>
      </c>
      <c r="DK828">
        <f>IF($GI828&gt;=6,INDEX($DC:$DC,$GH828+6),"")</f>
      </c>
      <c r="DL828">
        <f>IF($GI828&gt;=7,INDEX($DC:$DC,$GH828+7),"")</f>
      </c>
      <c r="DM828">
        <f>IF($GI828&gt;=8,INDEX($DC:$DC,$GH828+8),"")</f>
      </c>
      <c r="DN828">
        <f>IF($GI828&gt;=9,INDEX($DC:$DC,$GH828+9),"")</f>
      </c>
      <c r="DO828">
        <f>IF($GI828&gt;=10,INDEX($DC:$DC,$GH828+10),"")</f>
      </c>
      <c r="DP828">
        <f>IF($GI828&gt;=11,INDEX($DC:$DC,$GH828+11),"")</f>
      </c>
      <c r="DQ828">
        <f>IF($GI828&gt;=12,INDEX($DC:$DC,$GH828+12),"")</f>
      </c>
      <c r="DR828">
        <f>IF($GI828&gt;=13,INDEX($DC:$DC,$GH828+13),"")</f>
      </c>
      <c r="DS828">
        <f>IF($GI828&gt;=14,INDEX($DC:$DC,$GH828+14),"")</f>
      </c>
      <c r="DT828">
        <f>IF($GI828&gt;=15,INDEX($DC:$DC,$GH828+15),"")</f>
      </c>
      <c r="DU828">
        <f>IF($GI828&gt;=16,INDEX($DC:$DC,$GH828+16),"")</f>
      </c>
      <c r="DV828">
        <f>IF($GI828&gt;=17,INDEX($DC:$DC,$GH828+17),"")</f>
      </c>
      <c r="DW828">
        <f>IF($GI828&gt;=18,INDEX($DC:$DC,$GH828+18),"")</f>
      </c>
      <c r="DX828">
        <f>IF($GI828&gt;=19,INDEX($DC:$DC,$GH828+19),"")</f>
      </c>
      <c r="DY828">
        <f>IF($GI828&gt;=20,INDEX($DC:$DC,$GH828+20),"")</f>
      </c>
      <c r="DZ828">
        <f>IF($GI828&gt;=21,INDEX($DC:$DC,$GH828+21),"")</f>
      </c>
      <c r="EA828">
        <f>IF($GI828&gt;=22,INDEX($DC:$DC,$GH828+22),"")</f>
      </c>
      <c r="EB828">
        <f>IF($GI828&gt;=23,INDEX($DC:$DC,$GH828+23),"")</f>
      </c>
      <c r="EC828">
        <f>IF($GI828&gt;=24,INDEX($DC:$DC,$GH828+24),"")</f>
      </c>
      <c r="ED828">
        <f>IF($GI828&gt;=25,INDEX($DC:$DC,$GH828+25),"")</f>
      </c>
      <c r="EE828">
        <f>IF($GI828&gt;=26,INDEX($DC:$DC,$GH828+26),"")</f>
      </c>
      <c r="EF828">
        <f>IF($GI828&gt;=27,INDEX($DC:$DC,$GH828+27),"")</f>
      </c>
      <c r="EG828">
        <f>IF($GI828&gt;=28,INDEX($DC:$DC,$GH828+28),"")</f>
      </c>
      <c r="EH828">
        <f>IF($GI828&gt;=29,INDEX($DC:$DC,$GH828+29),"")</f>
      </c>
      <c r="EI828">
        <f>IF($GI828&gt;=30,INDEX($DC:$DC,$GH828+30),"")</f>
      </c>
      <c r="EJ828">
        <f>IF($GI828&gt;=31,INDEX($DC:$DC,$GH828+31),"")</f>
      </c>
      <c r="EK828">
        <f>IF($GI828&gt;=32,INDEX($DC:$DC,$GH828+32),"")</f>
      </c>
      <c r="EL828">
        <f>IF($GI828&gt;=33,INDEX($DC:$DC,$GH828+33),"")</f>
      </c>
      <c r="EM828">
        <f>IF($GI828&gt;=34,INDEX($DC:$DC,$GH828+34),"")</f>
      </c>
      <c r="EN828">
        <f>IF($GI828&gt;=35,INDEX($DC:$DC,$GH828+35),"")</f>
      </c>
      <c r="EO828">
        <f>IF($GI828&gt;=36,INDEX($DC:$DC,$GH828+36),"")</f>
      </c>
      <c r="EP828">
        <f>IF($GI828&gt;=37,INDEX($DC:$DC,$GH828+37),"")</f>
      </c>
      <c r="EQ828">
        <f>IF($GI828&gt;=38,INDEX($DC:$DC,$GH828+38),"")</f>
      </c>
      <c r="ER828">
        <f>IF($GI828&gt;=39,INDEX($DC:$DC,$GH828+39),"")</f>
      </c>
      <c r="ES828">
        <f>IF($GI828&gt;=40,INDEX($DC:$DC,$GH828+40),"")</f>
      </c>
      <c r="ET828">
        <f>IF($GI828&gt;=1,INDEX($DD:$DD,$GH828+1),"")</f>
      </c>
      <c r="EU828">
        <f>IF($GI828&gt;=2,INDEX($DD:$DD,$GH828+2),"")</f>
      </c>
      <c r="EV828">
        <f>IF($GI828&gt;=3,INDEX($DD:$DD,$GH828+3),"")</f>
      </c>
      <c r="EW828">
        <f>IF($GI828&gt;=4,INDEX($DD:$DD,$GH828+4),"")</f>
      </c>
      <c r="EX828">
        <f>IF($GI828&gt;=5,INDEX($DD:$DD,$GH828+5),"")</f>
      </c>
      <c r="EY828">
        <f>IF($GI828&gt;=6,INDEX($DD:$DD,$GH828+6),"")</f>
      </c>
      <c r="EZ828">
        <f>IF($GI828&gt;=7,INDEX($DD:$DD,$GH828+7),"")</f>
      </c>
      <c r="FA828">
        <f>IF($GI828&gt;=8,INDEX($DD:$DD,$GH828+8),"")</f>
      </c>
      <c r="FB828">
        <f>IF($GI828&gt;=9,INDEX($DD:$DD,$GH828+9),"")</f>
      </c>
      <c r="FC828">
        <f>IF($GI828&gt;=10,INDEX($DD:$DD,$GH828+10),"")</f>
      </c>
      <c r="FD828">
        <f>IF($GI828&gt;=11,INDEX($DD:$DD,$GH828+11),"")</f>
      </c>
      <c r="FE828">
        <f>IF($GI828&gt;=12,INDEX($DD:$DD,$GH828+12),"")</f>
      </c>
      <c r="FF828">
        <f>IF($GI828&gt;=13,INDEX($DD:$DD,$GH828+13),"")</f>
      </c>
      <c r="FG828">
        <f>IF($GI828&gt;=14,INDEX($DD:$DD,$GH828+14),"")</f>
      </c>
      <c r="FH828">
        <f>IF($GI828&gt;=15,INDEX($DD:$DD,$GH828+15),"")</f>
      </c>
      <c r="FI828">
        <f>IF($GI828&gt;=16,INDEX($DD:$DD,$GH828+16),"")</f>
      </c>
      <c r="FJ828">
        <f>IF($GI828&gt;=17,INDEX($DD:$DD,$GH828+17),"")</f>
      </c>
      <c r="FK828">
        <f>IF($GI828&gt;=18,INDEX($DD:$DD,$GH828+18),"")</f>
      </c>
      <c r="FL828">
        <f>IF($GI828&gt;=19,INDEX($DD:$DD,$GH828+19),"")</f>
      </c>
      <c r="FM828">
        <f>IF($GI828&gt;=20,INDEX($DD:$DD,$GH828+20),"")</f>
      </c>
      <c r="FN828">
        <f>IF($GI828&gt;=21,INDEX($DD:$DD,$GH828+21),"")</f>
      </c>
      <c r="FO828">
        <f>IF($GI828&gt;=22,INDEX($DD:$DD,$GH828+22),"")</f>
      </c>
      <c r="FP828">
        <f>IF($GI828&gt;=23,INDEX($DD:$DD,$GH828+23),"")</f>
      </c>
      <c r="FQ828">
        <f>IF($GI828&gt;=24,INDEX($DD:$DD,$GH828+24),"")</f>
      </c>
      <c r="FR828">
        <f>IF($GI828&gt;=25,INDEX($DD:$DD,$GH828+25),"")</f>
      </c>
      <c r="FS828">
        <f>IF($GI828&gt;=26,INDEX($DD:$DD,$GH828+26),"")</f>
      </c>
      <c r="FT828">
        <f>IF($GI828&gt;=27,INDEX($DD:$DD,$GH828+27),"")</f>
      </c>
      <c r="FU828">
        <f>IF($GI828&gt;=28,INDEX($DD:$DD,$GH828+28),"")</f>
      </c>
      <c r="FV828">
        <f>IF($GI828&gt;=29,INDEX($DD:$DD,$GH828+29),"")</f>
      </c>
      <c r="FW828">
        <f>IF($GI828&gt;=30,INDEX($DD:$DD,$GH828+30),"")</f>
      </c>
      <c r="FX828">
        <f>IF($GI828&gt;=31,INDEX($DD:$DD,$GH828+31),"")</f>
      </c>
      <c r="FY828">
        <f>IF($GI828&gt;=32,INDEX($DD:$DD,$GH828+32),"")</f>
      </c>
      <c r="FZ828">
        <f>IF($GI828&gt;=33,INDEX($DD:$DD,$GH828+33),"")</f>
      </c>
      <c r="GA828">
        <f>IF($GI828&gt;=34,INDEX($DD:$DD,$GH828+34),"")</f>
      </c>
      <c r="GB828">
        <f>IF($GI828&gt;=35,INDEX($DD:$DD,$GH828+35),"")</f>
      </c>
      <c r="GC828">
        <f>IF($GI828&gt;=36,INDEX($DD:$DD,$GH828+36),"")</f>
      </c>
      <c r="GD828">
        <f>IF($GI828&gt;=37,INDEX($DD:$DD,$GH828+37),"")</f>
      </c>
      <c r="GE828">
        <f>IF($GI828&gt;=38,INDEX($DD:$DD,$GH828+38),"")</f>
      </c>
      <c r="GF828">
        <f>IF($GI828&gt;=39,INDEX($DD:$DD,$GH828+39),"")</f>
      </c>
      <c r="GG828">
        <f>IF($GI828&gt;=40,INDEX($DD:$DD,$GH828+40),"")</f>
      </c>
      <c r="GH828">
        <f>IFERROR(MATCH($DB828,$DC$2:$DC$148,0)+1,0)</f>
      </c>
      <c r="GI828">
        <f>IFERROR(INDEX($DE$2:$DE$148,MATCH($DB828,$DC$2:$DC$148,0)),0)</f>
      </c>
      <c r="GJ828">
        <f>IFERROR(MATCH($S828,$DF$828:$ES$828,0),0)</f>
      </c>
      <c r="GK828">
        <f>IF($GJ828&gt;0,INDEX($ET$828:$GG$828,$GJ828),"")</f>
      </c>
      <c r="GN828">
        <f>IF($IW828&gt;=1,INDEX($GL:$GL,$IV828+1),"")</f>
      </c>
      <c r="GO828">
        <f>IF($IW828&gt;=2,INDEX($GL:$GL,$IV828+2),"")</f>
      </c>
      <c r="GP828">
        <f>IF($IW828&gt;=3,INDEX($GL:$GL,$IV828+3),"")</f>
      </c>
      <c r="GQ828">
        <f>IF($IW828&gt;=4,INDEX($GL:$GL,$IV828+4),"")</f>
      </c>
      <c r="GR828">
        <f>IF($IW828&gt;=5,INDEX($GL:$GL,$IV828+5),"")</f>
      </c>
      <c r="GS828">
        <f>IF($IW828&gt;=6,INDEX($GL:$GL,$IV828+6),"")</f>
      </c>
      <c r="GT828">
        <f>IF($IW828&gt;=7,INDEX($GL:$GL,$IV828+7),"")</f>
      </c>
      <c r="GU828">
        <f>IF($IW828&gt;=8,INDEX($GL:$GL,$IV828+8),"")</f>
      </c>
      <c r="GV828">
        <f>IF($IW828&gt;=9,INDEX($GL:$GL,$IV828+9),"")</f>
      </c>
      <c r="GW828">
        <f>IF($IW828&gt;=10,INDEX($GL:$GL,$IV828+10),"")</f>
      </c>
      <c r="GX828">
        <f>IF($IW828&gt;=11,INDEX($GL:$GL,$IV828+11),"")</f>
      </c>
      <c r="GY828">
        <f>IF($IW828&gt;=12,INDEX($GL:$GL,$IV828+12),"")</f>
      </c>
      <c r="GZ828">
        <f>IF($IW828&gt;=13,INDEX($GL:$GL,$IV828+13),"")</f>
      </c>
      <c r="HA828">
        <f>IF($IW828&gt;=14,INDEX($GL:$GL,$IV828+14),"")</f>
      </c>
      <c r="HB828">
        <f>IF($IW828&gt;=15,INDEX($GL:$GL,$IV828+15),"")</f>
      </c>
      <c r="HC828">
        <f>IF($IW828&gt;=16,INDEX($GL:$GL,$IV828+16),"")</f>
      </c>
      <c r="HD828">
        <f>IF($IW828&gt;=17,INDEX($GL:$GL,$IV828+17),"")</f>
      </c>
      <c r="HE828">
        <f>IF($IW828&gt;=18,INDEX($GL:$GL,$IV828+18),"")</f>
      </c>
      <c r="HF828">
        <f>IF($IW828&gt;=19,INDEX($GL:$GL,$IV828+19),"")</f>
      </c>
      <c r="HG828">
        <f>IF($IW828&gt;=20,INDEX($GL:$GL,$IV828+20),"")</f>
      </c>
      <c r="HH828">
        <f>IF($IW828&gt;=21,INDEX($GL:$GL,$IV828+21),"")</f>
      </c>
      <c r="HI828">
        <f>IF($IW828&gt;=22,INDEX($GL:$GL,$IV828+22),"")</f>
      </c>
      <c r="HJ828">
        <f>IF($IW828&gt;=23,INDEX($GL:$GL,$IV828+23),"")</f>
      </c>
      <c r="HK828">
        <f>IF($IW828&gt;=24,INDEX($GL:$GL,$IV828+24),"")</f>
      </c>
      <c r="HL828">
        <f>IF($IW828&gt;=25,INDEX($GL:$GL,$IV828+25),"")</f>
      </c>
      <c r="HM828">
        <f>IF($IW828&gt;=26,INDEX($GL:$GL,$IV828+26),"")</f>
      </c>
      <c r="HN828">
        <f>IF($IW828&gt;=27,INDEX($GL:$GL,$IV828+27),"")</f>
      </c>
      <c r="HO828">
        <f>IF($IW828&gt;=28,INDEX($GL:$GL,$IV828+28),"")</f>
      </c>
      <c r="HP828">
        <f>IF($IW828&gt;=29,INDEX($GL:$GL,$IV828+29),"")</f>
      </c>
      <c r="HQ828">
        <f>IF($IW828&gt;=30,INDEX($GL:$GL,$IV828+30),"")</f>
      </c>
      <c r="HR828">
        <f>IF($IW828&gt;=31,INDEX($GL:$GL,$IV828+31),"")</f>
      </c>
      <c r="HS828">
        <f>IF($IW828&gt;=32,INDEX($GL:$GL,$IV828+32),"")</f>
      </c>
      <c r="HT828">
        <f>IF($IW828&gt;=33,INDEX($GL:$GL,$IV828+33),"")</f>
      </c>
      <c r="HU828">
        <f>IF($IW828&gt;=34,INDEX($GL:$GL,$IV828+34),"")</f>
      </c>
      <c r="HV828">
        <f>IF($IW828&gt;=35,INDEX($GL:$GL,$IV828+35),"")</f>
      </c>
      <c r="HW828">
        <f>IF($IW828&gt;=36,INDEX($GL:$GL,$IV828+36),"")</f>
      </c>
      <c r="HX828">
        <f>IF($IW828&gt;=37,INDEX($GL:$GL,$IV828+37),"")</f>
      </c>
      <c r="HY828">
        <f>IF($IW828&gt;=38,INDEX($GL:$GL,$IV828+38),"")</f>
      </c>
      <c r="HZ828">
        <f>IF($IW828&gt;=39,INDEX($GL:$GL,$IV828+39),"")</f>
      </c>
      <c r="IA828">
        <f>IF($IW828&gt;=40,INDEX($GL:$GL,$IV828+40),"")</f>
      </c>
      <c r="IB828">
        <f>IF($IW828&gt;=41,INDEX($GL:$GL,$IV828+41),"")</f>
      </c>
      <c r="IC828">
        <f>IF($IW828&gt;=42,INDEX($GL:$GL,$IV828+42),"")</f>
      </c>
      <c r="ID828">
        <f>IF($IW828&gt;=43,INDEX($GL:$GL,$IV828+43),"")</f>
      </c>
      <c r="IE828">
        <f>IF($IW828&gt;=44,INDEX($GL:$GL,$IV828+44),"")</f>
      </c>
      <c r="IF828">
        <f>IF($IW828&gt;=45,INDEX($GL:$GL,$IV828+45),"")</f>
      </c>
      <c r="IG828">
        <f>IF($IW828&gt;=46,INDEX($GL:$GL,$IV828+46),"")</f>
      </c>
      <c r="IH828">
        <f>IF($IW828&gt;=47,INDEX($GL:$GL,$IV828+47),"")</f>
      </c>
      <c r="II828">
        <f>IF($IW828&gt;=48,INDEX($GL:$GL,$IV828+48),"")</f>
      </c>
      <c r="IJ828">
        <f>IF($IW828&gt;=49,INDEX($GL:$GL,$IV828+49),"")</f>
      </c>
      <c r="IK828">
        <f>IF($IW828&gt;=50,INDEX($GL:$GL,$IV828+50),"")</f>
      </c>
      <c r="IL828">
        <f>IF($IW828&gt;=51,INDEX($GL:$GL,$IV828+51),"")</f>
      </c>
      <c r="IM828">
        <f>IF($IW828&gt;=52,INDEX($GL:$GL,$IV828+52),"")</f>
      </c>
      <c r="IN828">
        <f>IF($IW828&gt;=53,INDEX($GL:$GL,$IV828+53),"")</f>
      </c>
      <c r="IO828">
        <f>IF($IW828&gt;=54,INDEX($GL:$GL,$IV828+54),"")</f>
      </c>
      <c r="IP828">
        <f>IF($IW828&gt;=55,INDEX($GL:$GL,$IV828+55),"")</f>
      </c>
      <c r="IQ828">
        <f>IF($IW828&gt;=56,INDEX($GL:$GL,$IV828+56),"")</f>
      </c>
      <c r="IR828">
        <f>IF($IW828&gt;=57,INDEX($GL:$GL,$IV828+57),"")</f>
      </c>
      <c r="IS828">
        <f>IF($IW828&gt;=58,INDEX($GL:$GL,$IV828+58),"")</f>
      </c>
      <c r="IT828">
        <f>IF($IW828&gt;=59,INDEX($GL:$GL,$IV828+59),"")</f>
      </c>
      <c r="IU828">
        <f>IF($IW828&gt;=60,INDEX($GL:$GL,$IV828+60),"")</f>
      </c>
      <c r="IV828">
        <f>IFERROR(MATCH($GK828,$GL$2:$GL$324,0)+1,0)</f>
      </c>
      <c r="IW828">
        <f>IFERROR(INDEX($GM$2:$GM$324,MATCH($GK828,$GL$2:$GL$324,0)),0)</f>
      </c>
      <c r="IX828" t="s">
        <v>34</v>
      </c>
      <c r="IY828" t="s">
        <v>34</v>
      </c>
    </row>
    <row r="829" spans="1:259" x14ac:dyDescent="0.25">
      <c r="K829">
        <f>IF(OR($N829="",$J829=""),"",IFERROR($N829/$J829,0))</f>
      </c>
      <c r="L829">
        <f>IF($N829="","",
SUM($M829,$O829,$T829,$P829,$R829)*
(1-IF($U829="",0,VALUE($U829)/100)))</f>
      </c>
      <c r="M829">
        <f>IF($N829="","",$N829)</f>
      </c>
      <c r="O829">
        <f>IF($N829="","",
IF($H829="","",
IF(ISNUMBER(SEARCH("exempt",LOWER($H829))),0,
$N829*(VALUE(SUBSTITUTE($H829,"%",""))/100))))</f>
      </c>
      <c r="V829">
        <f>IFERROR(IF(FIND(" - ",$E829)&gt;0,MID($E829,FIND(" - ",$E829)+3,LEN($E829)),""),"")</f>
      </c>
      <c r="AE829" t="s">
        <v>1410</v>
      </c>
      <c r="AJ829">
        <f>IFERROR(LEFT($E829,FIND(" - ",$E829)-1),$E829)</f>
      </c>
      <c r="AM829">
        <f>IF($CB829&gt;=1,INDEX($AK:$AK,$CA829+1),"")</f>
      </c>
      <c r="AN829">
        <f>IF($CB829&gt;=2,INDEX($AK:$AK,$CA829+2),"")</f>
      </c>
      <c r="AO829">
        <f>IF($CB829&gt;=3,INDEX($AK:$AK,$CA829+3),"")</f>
      </c>
      <c r="AP829">
        <f>IF($CB829&gt;=4,INDEX($AK:$AK,$CA829+4),"")</f>
      </c>
      <c r="AQ829">
        <f>IF($CB829&gt;=5,INDEX($AK:$AK,$CA829+5),"")</f>
      </c>
      <c r="AR829">
        <f>IF($CB829&gt;=6,INDEX($AK:$AK,$CA829+6),"")</f>
      </c>
      <c r="AS829">
        <f>IF($CB829&gt;=7,INDEX($AK:$AK,$CA829+7),"")</f>
      </c>
      <c r="AT829">
        <f>IF($CB829&gt;=8,INDEX($AK:$AK,$CA829+8),"")</f>
      </c>
      <c r="AU829">
        <f>IF($CB829&gt;=9,INDEX($AK:$AK,$CA829+9),"")</f>
      </c>
      <c r="AV829">
        <f>IF($CB829&gt;=10,INDEX($AK:$AK,$CA829+10),"")</f>
      </c>
      <c r="AW829">
        <f>IF($CB829&gt;=11,INDEX($AK:$AK,$CA829+11),"")</f>
      </c>
      <c r="AX829">
        <f>IF($CB829&gt;=12,INDEX($AK:$AK,$CA829+12),"")</f>
      </c>
      <c r="AY829">
        <f>IF($CB829&gt;=13,INDEX($AK:$AK,$CA829+13),"")</f>
      </c>
      <c r="AZ829">
        <f>IF($CB829&gt;=14,INDEX($AK:$AK,$CA829+14),"")</f>
      </c>
      <c r="BA829">
        <f>IF($CB829&gt;=15,INDEX($AK:$AK,$CA829+15),"")</f>
      </c>
      <c r="BB829">
        <f>IF($CB829&gt;=16,INDEX($AK:$AK,$CA829+16),"")</f>
      </c>
      <c r="BC829">
        <f>IF($CB829&gt;=17,INDEX($AK:$AK,$CA829+17),"")</f>
      </c>
      <c r="BD829">
        <f>IF($CB829&gt;=18,INDEX($AK:$AK,$CA829+18),"")</f>
      </c>
      <c r="BE829">
        <f>IF($CB829&gt;=19,INDEX($AK:$AK,$CA829+19),"")</f>
      </c>
      <c r="BF829">
        <f>IF($CB829&gt;=20,INDEX($AK:$AK,$CA829+20),"")</f>
      </c>
      <c r="BG829">
        <f>IF($CB829&gt;=21,INDEX($AK:$AK,$CA829+21),"")</f>
      </c>
      <c r="BH829">
        <f>IF($CB829&gt;=22,INDEX($AK:$AK,$CA829+22),"")</f>
      </c>
      <c r="BI829">
        <f>IF($CB829&gt;=23,INDEX($AK:$AK,$CA829+23),"")</f>
      </c>
      <c r="BJ829">
        <f>IF($CB829&gt;=24,INDEX($AK:$AK,$CA829+24),"")</f>
      </c>
      <c r="BK829">
        <f>IF($CB829&gt;=25,INDEX($AK:$AK,$CA829+25),"")</f>
      </c>
      <c r="BL829">
        <f>IF($CB829&gt;=26,INDEX($AK:$AK,$CA829+26),"")</f>
      </c>
      <c r="BM829">
        <f>IF($CB829&gt;=27,INDEX($AK:$AK,$CA829+27),"")</f>
      </c>
      <c r="BN829">
        <f>IF($CB829&gt;=28,INDEX($AK:$AK,$CA829+28),"")</f>
      </c>
      <c r="BO829">
        <f>IF($CB829&gt;=29,INDEX($AK:$AK,$CA829+29),"")</f>
      </c>
      <c r="BP829">
        <f>IF($CB829&gt;=30,INDEX($AK:$AK,$CA829+30),"")</f>
      </c>
      <c r="BQ829">
        <f>IF($CB829&gt;=31,INDEX($AK:$AK,$CA829+31),"")</f>
      </c>
      <c r="BR829">
        <f>IF($CB829&gt;=32,INDEX($AK:$AK,$CA829+32),"")</f>
      </c>
      <c r="BS829">
        <f>IF($CB829&gt;=33,INDEX($AK:$AK,$CA829+33),"")</f>
      </c>
      <c r="BT829">
        <f>IF($CB829&gt;=34,INDEX($AK:$AK,$CA829+34),"")</f>
      </c>
      <c r="BU829">
        <f>IF($CB829&gt;=35,INDEX($AK:$AK,$CA829+35),"")</f>
      </c>
      <c r="BV829">
        <f>IF($CB829&gt;=36,INDEX($AK:$AK,$CA829+36),"")</f>
      </c>
      <c r="BW829">
        <f>IF($CB829&gt;=37,INDEX($AK:$AK,$CA829+37),"")</f>
      </c>
      <c r="BX829">
        <f>IF($CB829&gt;=38,INDEX($AK:$AK,$CA829+38),"")</f>
      </c>
      <c r="BY829">
        <f>IF($CB829&gt;=39,INDEX($AK:$AK,$CA829+39),"")</f>
      </c>
      <c r="BZ829">
        <f>IF($CB829&gt;=40,INDEX($AK:$AK,$CA829+40),"")</f>
      </c>
      <c r="CA829">
        <f>IFERROR(MATCH($AJ829,$AK$2:$AK$134,0)+1,0)</f>
      </c>
      <c r="CB829">
        <f>IFERROR(INDEX($AL$2:$AL$134,MATCH($AJ829,$AK$2:$AK$134,0)),0)</f>
      </c>
      <c r="CC829">
        <f>IFERROR(LEFT($F829,FIND(" - ",$F829)-1),$F829)</f>
      </c>
      <c r="CF829">
        <f>IF($DA829&gt;=1,INDEX($CD:$CD,$CZ829+1),"")</f>
      </c>
      <c r="CG829">
        <f>IF($DA829&gt;=2,INDEX($CD:$CD,$CZ829+2),"")</f>
      </c>
      <c r="CH829">
        <f>IF($DA829&gt;=3,INDEX($CD:$CD,$CZ829+3),"")</f>
      </c>
      <c r="CI829">
        <f>IF($DA829&gt;=4,INDEX($CD:$CD,$CZ829+4),"")</f>
      </c>
      <c r="CJ829">
        <f>IF($DA829&gt;=5,INDEX($CD:$CD,$CZ829+5),"")</f>
      </c>
      <c r="CK829">
        <f>IF($DA829&gt;=6,INDEX($CD:$CD,$CZ829+6),"")</f>
      </c>
      <c r="CL829">
        <f>IF($DA829&gt;=7,INDEX($CD:$CD,$CZ829+7),"")</f>
      </c>
      <c r="CM829">
        <f>IF($DA829&gt;=8,INDEX($CD:$CD,$CZ829+8),"")</f>
      </c>
      <c r="CN829">
        <f>IF($DA829&gt;=9,INDEX($CD:$CD,$CZ829+9),"")</f>
      </c>
      <c r="CO829">
        <f>IF($DA829&gt;=10,INDEX($CD:$CD,$CZ829+10),"")</f>
      </c>
      <c r="CP829">
        <f>IF($DA829&gt;=11,INDEX($CD:$CD,$CZ829+11),"")</f>
      </c>
      <c r="CQ829">
        <f>IF($DA829&gt;=12,INDEX($CD:$CD,$CZ829+12),"")</f>
      </c>
      <c r="CR829">
        <f>IF($DA829&gt;=13,INDEX($CD:$CD,$CZ829+13),"")</f>
      </c>
      <c r="CS829">
        <f>IF($DA829&gt;=14,INDEX($CD:$CD,$CZ829+14),"")</f>
      </c>
      <c r="CT829">
        <f>IF($DA829&gt;=15,INDEX($CD:$CD,$CZ829+15),"")</f>
      </c>
      <c r="CU829">
        <f>IF($DA829&gt;=16,INDEX($CD:$CD,$CZ829+16),"")</f>
      </c>
      <c r="CV829">
        <f>IF($DA829&gt;=17,INDEX($CD:$CD,$CZ829+17),"")</f>
      </c>
      <c r="CW829">
        <f>IF($DA829&gt;=18,INDEX($CD:$CD,$CZ829+18),"")</f>
      </c>
      <c r="CX829">
        <f>IF($DA829&gt;=19,INDEX($CD:$CD,$CZ829+19),"")</f>
      </c>
      <c r="CY829">
        <f>IF($DA829&gt;=20,INDEX($CD:$CD,$CZ829+20),"")</f>
      </c>
      <c r="CZ829">
        <f>IFERROR(MATCH($CC829,$CD$2:$CD$263,0)+1,0)</f>
      </c>
      <c r="DA829">
        <f>IFERROR(INDEX($CE$2:$CE$263,MATCH($CC829,$CD$2:$CD$263,0)),0)</f>
      </c>
      <c r="DB829">
        <f>IFERROR(INDEX($AI:$AI,MATCH($H829,$AH:$AH,0))&amp;"","")</f>
      </c>
      <c r="DF829">
        <f>IF($GI829&gt;=1,INDEX($DC:$DC,$GH829+1),"")</f>
      </c>
      <c r="DG829">
        <f>IF($GI829&gt;=2,INDEX($DC:$DC,$GH829+2),"")</f>
      </c>
      <c r="DH829">
        <f>IF($GI829&gt;=3,INDEX($DC:$DC,$GH829+3),"")</f>
      </c>
      <c r="DI829">
        <f>IF($GI829&gt;=4,INDEX($DC:$DC,$GH829+4),"")</f>
      </c>
      <c r="DJ829">
        <f>IF($GI829&gt;=5,INDEX($DC:$DC,$GH829+5),"")</f>
      </c>
      <c r="DK829">
        <f>IF($GI829&gt;=6,INDEX($DC:$DC,$GH829+6),"")</f>
      </c>
      <c r="DL829">
        <f>IF($GI829&gt;=7,INDEX($DC:$DC,$GH829+7),"")</f>
      </c>
      <c r="DM829">
        <f>IF($GI829&gt;=8,INDEX($DC:$DC,$GH829+8),"")</f>
      </c>
      <c r="DN829">
        <f>IF($GI829&gt;=9,INDEX($DC:$DC,$GH829+9),"")</f>
      </c>
      <c r="DO829">
        <f>IF($GI829&gt;=10,INDEX($DC:$DC,$GH829+10),"")</f>
      </c>
      <c r="DP829">
        <f>IF($GI829&gt;=11,INDEX($DC:$DC,$GH829+11),"")</f>
      </c>
      <c r="DQ829">
        <f>IF($GI829&gt;=12,INDEX($DC:$DC,$GH829+12),"")</f>
      </c>
      <c r="DR829">
        <f>IF($GI829&gt;=13,INDEX($DC:$DC,$GH829+13),"")</f>
      </c>
      <c r="DS829">
        <f>IF($GI829&gt;=14,INDEX($DC:$DC,$GH829+14),"")</f>
      </c>
      <c r="DT829">
        <f>IF($GI829&gt;=15,INDEX($DC:$DC,$GH829+15),"")</f>
      </c>
      <c r="DU829">
        <f>IF($GI829&gt;=16,INDEX($DC:$DC,$GH829+16),"")</f>
      </c>
      <c r="DV829">
        <f>IF($GI829&gt;=17,INDEX($DC:$DC,$GH829+17),"")</f>
      </c>
      <c r="DW829">
        <f>IF($GI829&gt;=18,INDEX($DC:$DC,$GH829+18),"")</f>
      </c>
      <c r="DX829">
        <f>IF($GI829&gt;=19,INDEX($DC:$DC,$GH829+19),"")</f>
      </c>
      <c r="DY829">
        <f>IF($GI829&gt;=20,INDEX($DC:$DC,$GH829+20),"")</f>
      </c>
      <c r="DZ829">
        <f>IF($GI829&gt;=21,INDEX($DC:$DC,$GH829+21),"")</f>
      </c>
      <c r="EA829">
        <f>IF($GI829&gt;=22,INDEX($DC:$DC,$GH829+22),"")</f>
      </c>
      <c r="EB829">
        <f>IF($GI829&gt;=23,INDEX($DC:$DC,$GH829+23),"")</f>
      </c>
      <c r="EC829">
        <f>IF($GI829&gt;=24,INDEX($DC:$DC,$GH829+24),"")</f>
      </c>
      <c r="ED829">
        <f>IF($GI829&gt;=25,INDEX($DC:$DC,$GH829+25),"")</f>
      </c>
      <c r="EE829">
        <f>IF($GI829&gt;=26,INDEX($DC:$DC,$GH829+26),"")</f>
      </c>
      <c r="EF829">
        <f>IF($GI829&gt;=27,INDEX($DC:$DC,$GH829+27),"")</f>
      </c>
      <c r="EG829">
        <f>IF($GI829&gt;=28,INDEX($DC:$DC,$GH829+28),"")</f>
      </c>
      <c r="EH829">
        <f>IF($GI829&gt;=29,INDEX($DC:$DC,$GH829+29),"")</f>
      </c>
      <c r="EI829">
        <f>IF($GI829&gt;=30,INDEX($DC:$DC,$GH829+30),"")</f>
      </c>
      <c r="EJ829">
        <f>IF($GI829&gt;=31,INDEX($DC:$DC,$GH829+31),"")</f>
      </c>
      <c r="EK829">
        <f>IF($GI829&gt;=32,INDEX($DC:$DC,$GH829+32),"")</f>
      </c>
      <c r="EL829">
        <f>IF($GI829&gt;=33,INDEX($DC:$DC,$GH829+33),"")</f>
      </c>
      <c r="EM829">
        <f>IF($GI829&gt;=34,INDEX($DC:$DC,$GH829+34),"")</f>
      </c>
      <c r="EN829">
        <f>IF($GI829&gt;=35,INDEX($DC:$DC,$GH829+35),"")</f>
      </c>
      <c r="EO829">
        <f>IF($GI829&gt;=36,INDEX($DC:$DC,$GH829+36),"")</f>
      </c>
      <c r="EP829">
        <f>IF($GI829&gt;=37,INDEX($DC:$DC,$GH829+37),"")</f>
      </c>
      <c r="EQ829">
        <f>IF($GI829&gt;=38,INDEX($DC:$DC,$GH829+38),"")</f>
      </c>
      <c r="ER829">
        <f>IF($GI829&gt;=39,INDEX($DC:$DC,$GH829+39),"")</f>
      </c>
      <c r="ES829">
        <f>IF($GI829&gt;=40,INDEX($DC:$DC,$GH829+40),"")</f>
      </c>
      <c r="ET829">
        <f>IF($GI829&gt;=1,INDEX($DD:$DD,$GH829+1),"")</f>
      </c>
      <c r="EU829">
        <f>IF($GI829&gt;=2,INDEX($DD:$DD,$GH829+2),"")</f>
      </c>
      <c r="EV829">
        <f>IF($GI829&gt;=3,INDEX($DD:$DD,$GH829+3),"")</f>
      </c>
      <c r="EW829">
        <f>IF($GI829&gt;=4,INDEX($DD:$DD,$GH829+4),"")</f>
      </c>
      <c r="EX829">
        <f>IF($GI829&gt;=5,INDEX($DD:$DD,$GH829+5),"")</f>
      </c>
      <c r="EY829">
        <f>IF($GI829&gt;=6,INDEX($DD:$DD,$GH829+6),"")</f>
      </c>
      <c r="EZ829">
        <f>IF($GI829&gt;=7,INDEX($DD:$DD,$GH829+7),"")</f>
      </c>
      <c r="FA829">
        <f>IF($GI829&gt;=8,INDEX($DD:$DD,$GH829+8),"")</f>
      </c>
      <c r="FB829">
        <f>IF($GI829&gt;=9,INDEX($DD:$DD,$GH829+9),"")</f>
      </c>
      <c r="FC829">
        <f>IF($GI829&gt;=10,INDEX($DD:$DD,$GH829+10),"")</f>
      </c>
      <c r="FD829">
        <f>IF($GI829&gt;=11,INDEX($DD:$DD,$GH829+11),"")</f>
      </c>
      <c r="FE829">
        <f>IF($GI829&gt;=12,INDEX($DD:$DD,$GH829+12),"")</f>
      </c>
      <c r="FF829">
        <f>IF($GI829&gt;=13,INDEX($DD:$DD,$GH829+13),"")</f>
      </c>
      <c r="FG829">
        <f>IF($GI829&gt;=14,INDEX($DD:$DD,$GH829+14),"")</f>
      </c>
      <c r="FH829">
        <f>IF($GI829&gt;=15,INDEX($DD:$DD,$GH829+15),"")</f>
      </c>
      <c r="FI829">
        <f>IF($GI829&gt;=16,INDEX($DD:$DD,$GH829+16),"")</f>
      </c>
      <c r="FJ829">
        <f>IF($GI829&gt;=17,INDEX($DD:$DD,$GH829+17),"")</f>
      </c>
      <c r="FK829">
        <f>IF($GI829&gt;=18,INDEX($DD:$DD,$GH829+18),"")</f>
      </c>
      <c r="FL829">
        <f>IF($GI829&gt;=19,INDEX($DD:$DD,$GH829+19),"")</f>
      </c>
      <c r="FM829">
        <f>IF($GI829&gt;=20,INDEX($DD:$DD,$GH829+20),"")</f>
      </c>
      <c r="FN829">
        <f>IF($GI829&gt;=21,INDEX($DD:$DD,$GH829+21),"")</f>
      </c>
      <c r="FO829">
        <f>IF($GI829&gt;=22,INDEX($DD:$DD,$GH829+22),"")</f>
      </c>
      <c r="FP829">
        <f>IF($GI829&gt;=23,INDEX($DD:$DD,$GH829+23),"")</f>
      </c>
      <c r="FQ829">
        <f>IF($GI829&gt;=24,INDEX($DD:$DD,$GH829+24),"")</f>
      </c>
      <c r="FR829">
        <f>IF($GI829&gt;=25,INDEX($DD:$DD,$GH829+25),"")</f>
      </c>
      <c r="FS829">
        <f>IF($GI829&gt;=26,INDEX($DD:$DD,$GH829+26),"")</f>
      </c>
      <c r="FT829">
        <f>IF($GI829&gt;=27,INDEX($DD:$DD,$GH829+27),"")</f>
      </c>
      <c r="FU829">
        <f>IF($GI829&gt;=28,INDEX($DD:$DD,$GH829+28),"")</f>
      </c>
      <c r="FV829">
        <f>IF($GI829&gt;=29,INDEX($DD:$DD,$GH829+29),"")</f>
      </c>
      <c r="FW829">
        <f>IF($GI829&gt;=30,INDEX($DD:$DD,$GH829+30),"")</f>
      </c>
      <c r="FX829">
        <f>IF($GI829&gt;=31,INDEX($DD:$DD,$GH829+31),"")</f>
      </c>
      <c r="FY829">
        <f>IF($GI829&gt;=32,INDEX($DD:$DD,$GH829+32),"")</f>
      </c>
      <c r="FZ829">
        <f>IF($GI829&gt;=33,INDEX($DD:$DD,$GH829+33),"")</f>
      </c>
      <c r="GA829">
        <f>IF($GI829&gt;=34,INDEX($DD:$DD,$GH829+34),"")</f>
      </c>
      <c r="GB829">
        <f>IF($GI829&gt;=35,INDEX($DD:$DD,$GH829+35),"")</f>
      </c>
      <c r="GC829">
        <f>IF($GI829&gt;=36,INDEX($DD:$DD,$GH829+36),"")</f>
      </c>
      <c r="GD829">
        <f>IF($GI829&gt;=37,INDEX($DD:$DD,$GH829+37),"")</f>
      </c>
      <c r="GE829">
        <f>IF($GI829&gt;=38,INDEX($DD:$DD,$GH829+38),"")</f>
      </c>
      <c r="GF829">
        <f>IF($GI829&gt;=39,INDEX($DD:$DD,$GH829+39),"")</f>
      </c>
      <c r="GG829">
        <f>IF($GI829&gt;=40,INDEX($DD:$DD,$GH829+40),"")</f>
      </c>
      <c r="GH829">
        <f>IFERROR(MATCH($DB829,$DC$2:$DC$148,0)+1,0)</f>
      </c>
      <c r="GI829">
        <f>IFERROR(INDEX($DE$2:$DE$148,MATCH($DB829,$DC$2:$DC$148,0)),0)</f>
      </c>
      <c r="GJ829">
        <f>IFERROR(MATCH($S829,$DF$829:$ES$829,0),0)</f>
      </c>
      <c r="GK829">
        <f>IF($GJ829&gt;0,INDEX($ET$829:$GG$829,$GJ829),"")</f>
      </c>
      <c r="GN829">
        <f>IF($IW829&gt;=1,INDEX($GL:$GL,$IV829+1),"")</f>
      </c>
      <c r="GO829">
        <f>IF($IW829&gt;=2,INDEX($GL:$GL,$IV829+2),"")</f>
      </c>
      <c r="GP829">
        <f>IF($IW829&gt;=3,INDEX($GL:$GL,$IV829+3),"")</f>
      </c>
      <c r="GQ829">
        <f>IF($IW829&gt;=4,INDEX($GL:$GL,$IV829+4),"")</f>
      </c>
      <c r="GR829">
        <f>IF($IW829&gt;=5,INDEX($GL:$GL,$IV829+5),"")</f>
      </c>
      <c r="GS829">
        <f>IF($IW829&gt;=6,INDEX($GL:$GL,$IV829+6),"")</f>
      </c>
      <c r="GT829">
        <f>IF($IW829&gt;=7,INDEX($GL:$GL,$IV829+7),"")</f>
      </c>
      <c r="GU829">
        <f>IF($IW829&gt;=8,INDEX($GL:$GL,$IV829+8),"")</f>
      </c>
      <c r="GV829">
        <f>IF($IW829&gt;=9,INDEX($GL:$GL,$IV829+9),"")</f>
      </c>
      <c r="GW829">
        <f>IF($IW829&gt;=10,INDEX($GL:$GL,$IV829+10),"")</f>
      </c>
      <c r="GX829">
        <f>IF($IW829&gt;=11,INDEX($GL:$GL,$IV829+11),"")</f>
      </c>
      <c r="GY829">
        <f>IF($IW829&gt;=12,INDEX($GL:$GL,$IV829+12),"")</f>
      </c>
      <c r="GZ829">
        <f>IF($IW829&gt;=13,INDEX($GL:$GL,$IV829+13),"")</f>
      </c>
      <c r="HA829">
        <f>IF($IW829&gt;=14,INDEX($GL:$GL,$IV829+14),"")</f>
      </c>
      <c r="HB829">
        <f>IF($IW829&gt;=15,INDEX($GL:$GL,$IV829+15),"")</f>
      </c>
      <c r="HC829">
        <f>IF($IW829&gt;=16,INDEX($GL:$GL,$IV829+16),"")</f>
      </c>
      <c r="HD829">
        <f>IF($IW829&gt;=17,INDEX($GL:$GL,$IV829+17),"")</f>
      </c>
      <c r="HE829">
        <f>IF($IW829&gt;=18,INDEX($GL:$GL,$IV829+18),"")</f>
      </c>
      <c r="HF829">
        <f>IF($IW829&gt;=19,INDEX($GL:$GL,$IV829+19),"")</f>
      </c>
      <c r="HG829">
        <f>IF($IW829&gt;=20,INDEX($GL:$GL,$IV829+20),"")</f>
      </c>
      <c r="HH829">
        <f>IF($IW829&gt;=21,INDEX($GL:$GL,$IV829+21),"")</f>
      </c>
      <c r="HI829">
        <f>IF($IW829&gt;=22,INDEX($GL:$GL,$IV829+22),"")</f>
      </c>
      <c r="HJ829">
        <f>IF($IW829&gt;=23,INDEX($GL:$GL,$IV829+23),"")</f>
      </c>
      <c r="HK829">
        <f>IF($IW829&gt;=24,INDEX($GL:$GL,$IV829+24),"")</f>
      </c>
      <c r="HL829">
        <f>IF($IW829&gt;=25,INDEX($GL:$GL,$IV829+25),"")</f>
      </c>
      <c r="HM829">
        <f>IF($IW829&gt;=26,INDEX($GL:$GL,$IV829+26),"")</f>
      </c>
      <c r="HN829">
        <f>IF($IW829&gt;=27,INDEX($GL:$GL,$IV829+27),"")</f>
      </c>
      <c r="HO829">
        <f>IF($IW829&gt;=28,INDEX($GL:$GL,$IV829+28),"")</f>
      </c>
      <c r="HP829">
        <f>IF($IW829&gt;=29,INDEX($GL:$GL,$IV829+29),"")</f>
      </c>
      <c r="HQ829">
        <f>IF($IW829&gt;=30,INDEX($GL:$GL,$IV829+30),"")</f>
      </c>
      <c r="HR829">
        <f>IF($IW829&gt;=31,INDEX($GL:$GL,$IV829+31),"")</f>
      </c>
      <c r="HS829">
        <f>IF($IW829&gt;=32,INDEX($GL:$GL,$IV829+32),"")</f>
      </c>
      <c r="HT829">
        <f>IF($IW829&gt;=33,INDEX($GL:$GL,$IV829+33),"")</f>
      </c>
      <c r="HU829">
        <f>IF($IW829&gt;=34,INDEX($GL:$GL,$IV829+34),"")</f>
      </c>
      <c r="HV829">
        <f>IF($IW829&gt;=35,INDEX($GL:$GL,$IV829+35),"")</f>
      </c>
      <c r="HW829">
        <f>IF($IW829&gt;=36,INDEX($GL:$GL,$IV829+36),"")</f>
      </c>
      <c r="HX829">
        <f>IF($IW829&gt;=37,INDEX($GL:$GL,$IV829+37),"")</f>
      </c>
      <c r="HY829">
        <f>IF($IW829&gt;=38,INDEX($GL:$GL,$IV829+38),"")</f>
      </c>
      <c r="HZ829">
        <f>IF($IW829&gt;=39,INDEX($GL:$GL,$IV829+39),"")</f>
      </c>
      <c r="IA829">
        <f>IF($IW829&gt;=40,INDEX($GL:$GL,$IV829+40),"")</f>
      </c>
      <c r="IB829">
        <f>IF($IW829&gt;=41,INDEX($GL:$GL,$IV829+41),"")</f>
      </c>
      <c r="IC829">
        <f>IF($IW829&gt;=42,INDEX($GL:$GL,$IV829+42),"")</f>
      </c>
      <c r="ID829">
        <f>IF($IW829&gt;=43,INDEX($GL:$GL,$IV829+43),"")</f>
      </c>
      <c r="IE829">
        <f>IF($IW829&gt;=44,INDEX($GL:$GL,$IV829+44),"")</f>
      </c>
      <c r="IF829">
        <f>IF($IW829&gt;=45,INDEX($GL:$GL,$IV829+45),"")</f>
      </c>
      <c r="IG829">
        <f>IF($IW829&gt;=46,INDEX($GL:$GL,$IV829+46),"")</f>
      </c>
      <c r="IH829">
        <f>IF($IW829&gt;=47,INDEX($GL:$GL,$IV829+47),"")</f>
      </c>
      <c r="II829">
        <f>IF($IW829&gt;=48,INDEX($GL:$GL,$IV829+48),"")</f>
      </c>
      <c r="IJ829">
        <f>IF($IW829&gt;=49,INDEX($GL:$GL,$IV829+49),"")</f>
      </c>
      <c r="IK829">
        <f>IF($IW829&gt;=50,INDEX($GL:$GL,$IV829+50),"")</f>
      </c>
      <c r="IL829">
        <f>IF($IW829&gt;=51,INDEX($GL:$GL,$IV829+51),"")</f>
      </c>
      <c r="IM829">
        <f>IF($IW829&gt;=52,INDEX($GL:$GL,$IV829+52),"")</f>
      </c>
      <c r="IN829">
        <f>IF($IW829&gt;=53,INDEX($GL:$GL,$IV829+53),"")</f>
      </c>
      <c r="IO829">
        <f>IF($IW829&gt;=54,INDEX($GL:$GL,$IV829+54),"")</f>
      </c>
      <c r="IP829">
        <f>IF($IW829&gt;=55,INDEX($GL:$GL,$IV829+55),"")</f>
      </c>
      <c r="IQ829">
        <f>IF($IW829&gt;=56,INDEX($GL:$GL,$IV829+56),"")</f>
      </c>
      <c r="IR829">
        <f>IF($IW829&gt;=57,INDEX($GL:$GL,$IV829+57),"")</f>
      </c>
      <c r="IS829">
        <f>IF($IW829&gt;=58,INDEX($GL:$GL,$IV829+58),"")</f>
      </c>
      <c r="IT829">
        <f>IF($IW829&gt;=59,INDEX($GL:$GL,$IV829+59),"")</f>
      </c>
      <c r="IU829">
        <f>IF($IW829&gt;=60,INDEX($GL:$GL,$IV829+60),"")</f>
      </c>
      <c r="IV829">
        <f>IFERROR(MATCH($GK829,$GL$2:$GL$324,0)+1,0)</f>
      </c>
      <c r="IW829">
        <f>IFERROR(INDEX($GM$2:$GM$324,MATCH($GK829,$GL$2:$GL$324,0)),0)</f>
      </c>
      <c r="IX829" t="s">
        <v>34</v>
      </c>
      <c r="IY829" t="s">
        <v>34</v>
      </c>
    </row>
    <row r="830" spans="1:259" x14ac:dyDescent="0.25">
      <c r="K830">
        <f>IF(OR($N830="",$J830=""),"",IFERROR($N830/$J830,0))</f>
      </c>
      <c r="L830">
        <f>IF($N830="","",
SUM($M830,$O830,$T830,$P830,$R830)*
(1-IF($U830="",0,VALUE($U830)/100)))</f>
      </c>
      <c r="M830">
        <f>IF($N830="","",$N830)</f>
      </c>
      <c r="O830">
        <f>IF($N830="","",
IF($H830="","",
IF(ISNUMBER(SEARCH("exempt",LOWER($H830))),0,
$N830*(VALUE(SUBSTITUTE($H830,"%",""))/100))))</f>
      </c>
      <c r="V830">
        <f>IFERROR(IF(FIND(" - ",$E830)&gt;0,MID($E830,FIND(" - ",$E830)+3,LEN($E830)),""),"")</f>
      </c>
      <c r="AE830" t="s">
        <v>1411</v>
      </c>
      <c r="AJ830">
        <f>IFERROR(LEFT($E830,FIND(" - ",$E830)-1),$E830)</f>
      </c>
      <c r="AM830">
        <f>IF($CB830&gt;=1,INDEX($AK:$AK,$CA830+1),"")</f>
      </c>
      <c r="AN830">
        <f>IF($CB830&gt;=2,INDEX($AK:$AK,$CA830+2),"")</f>
      </c>
      <c r="AO830">
        <f>IF($CB830&gt;=3,INDEX($AK:$AK,$CA830+3),"")</f>
      </c>
      <c r="AP830">
        <f>IF($CB830&gt;=4,INDEX($AK:$AK,$CA830+4),"")</f>
      </c>
      <c r="AQ830">
        <f>IF($CB830&gt;=5,INDEX($AK:$AK,$CA830+5),"")</f>
      </c>
      <c r="AR830">
        <f>IF($CB830&gt;=6,INDEX($AK:$AK,$CA830+6),"")</f>
      </c>
      <c r="AS830">
        <f>IF($CB830&gt;=7,INDEX($AK:$AK,$CA830+7),"")</f>
      </c>
      <c r="AT830">
        <f>IF($CB830&gt;=8,INDEX($AK:$AK,$CA830+8),"")</f>
      </c>
      <c r="AU830">
        <f>IF($CB830&gt;=9,INDEX($AK:$AK,$CA830+9),"")</f>
      </c>
      <c r="AV830">
        <f>IF($CB830&gt;=10,INDEX($AK:$AK,$CA830+10),"")</f>
      </c>
      <c r="AW830">
        <f>IF($CB830&gt;=11,INDEX($AK:$AK,$CA830+11),"")</f>
      </c>
      <c r="AX830">
        <f>IF($CB830&gt;=12,INDEX($AK:$AK,$CA830+12),"")</f>
      </c>
      <c r="AY830">
        <f>IF($CB830&gt;=13,INDEX($AK:$AK,$CA830+13),"")</f>
      </c>
      <c r="AZ830">
        <f>IF($CB830&gt;=14,INDEX($AK:$AK,$CA830+14),"")</f>
      </c>
      <c r="BA830">
        <f>IF($CB830&gt;=15,INDEX($AK:$AK,$CA830+15),"")</f>
      </c>
      <c r="BB830">
        <f>IF($CB830&gt;=16,INDEX($AK:$AK,$CA830+16),"")</f>
      </c>
      <c r="BC830">
        <f>IF($CB830&gt;=17,INDEX($AK:$AK,$CA830+17),"")</f>
      </c>
      <c r="BD830">
        <f>IF($CB830&gt;=18,INDEX($AK:$AK,$CA830+18),"")</f>
      </c>
      <c r="BE830">
        <f>IF($CB830&gt;=19,INDEX($AK:$AK,$CA830+19),"")</f>
      </c>
      <c r="BF830">
        <f>IF($CB830&gt;=20,INDEX($AK:$AK,$CA830+20),"")</f>
      </c>
      <c r="BG830">
        <f>IF($CB830&gt;=21,INDEX($AK:$AK,$CA830+21),"")</f>
      </c>
      <c r="BH830">
        <f>IF($CB830&gt;=22,INDEX($AK:$AK,$CA830+22),"")</f>
      </c>
      <c r="BI830">
        <f>IF($CB830&gt;=23,INDEX($AK:$AK,$CA830+23),"")</f>
      </c>
      <c r="BJ830">
        <f>IF($CB830&gt;=24,INDEX($AK:$AK,$CA830+24),"")</f>
      </c>
      <c r="BK830">
        <f>IF($CB830&gt;=25,INDEX($AK:$AK,$CA830+25),"")</f>
      </c>
      <c r="BL830">
        <f>IF($CB830&gt;=26,INDEX($AK:$AK,$CA830+26),"")</f>
      </c>
      <c r="BM830">
        <f>IF($CB830&gt;=27,INDEX($AK:$AK,$CA830+27),"")</f>
      </c>
      <c r="BN830">
        <f>IF($CB830&gt;=28,INDEX($AK:$AK,$CA830+28),"")</f>
      </c>
      <c r="BO830">
        <f>IF($CB830&gt;=29,INDEX($AK:$AK,$CA830+29),"")</f>
      </c>
      <c r="BP830">
        <f>IF($CB830&gt;=30,INDEX($AK:$AK,$CA830+30),"")</f>
      </c>
      <c r="BQ830">
        <f>IF($CB830&gt;=31,INDEX($AK:$AK,$CA830+31),"")</f>
      </c>
      <c r="BR830">
        <f>IF($CB830&gt;=32,INDEX($AK:$AK,$CA830+32),"")</f>
      </c>
      <c r="BS830">
        <f>IF($CB830&gt;=33,INDEX($AK:$AK,$CA830+33),"")</f>
      </c>
      <c r="BT830">
        <f>IF($CB830&gt;=34,INDEX($AK:$AK,$CA830+34),"")</f>
      </c>
      <c r="BU830">
        <f>IF($CB830&gt;=35,INDEX($AK:$AK,$CA830+35),"")</f>
      </c>
      <c r="BV830">
        <f>IF($CB830&gt;=36,INDEX($AK:$AK,$CA830+36),"")</f>
      </c>
      <c r="BW830">
        <f>IF($CB830&gt;=37,INDEX($AK:$AK,$CA830+37),"")</f>
      </c>
      <c r="BX830">
        <f>IF($CB830&gt;=38,INDEX($AK:$AK,$CA830+38),"")</f>
      </c>
      <c r="BY830">
        <f>IF($CB830&gt;=39,INDEX($AK:$AK,$CA830+39),"")</f>
      </c>
      <c r="BZ830">
        <f>IF($CB830&gt;=40,INDEX($AK:$AK,$CA830+40),"")</f>
      </c>
      <c r="CA830">
        <f>IFERROR(MATCH($AJ830,$AK$2:$AK$134,0)+1,0)</f>
      </c>
      <c r="CB830">
        <f>IFERROR(INDEX($AL$2:$AL$134,MATCH($AJ830,$AK$2:$AK$134,0)),0)</f>
      </c>
      <c r="CC830">
        <f>IFERROR(LEFT($F830,FIND(" - ",$F830)-1),$F830)</f>
      </c>
      <c r="CF830">
        <f>IF($DA830&gt;=1,INDEX($CD:$CD,$CZ830+1),"")</f>
      </c>
      <c r="CG830">
        <f>IF($DA830&gt;=2,INDEX($CD:$CD,$CZ830+2),"")</f>
      </c>
      <c r="CH830">
        <f>IF($DA830&gt;=3,INDEX($CD:$CD,$CZ830+3),"")</f>
      </c>
      <c r="CI830">
        <f>IF($DA830&gt;=4,INDEX($CD:$CD,$CZ830+4),"")</f>
      </c>
      <c r="CJ830">
        <f>IF($DA830&gt;=5,INDEX($CD:$CD,$CZ830+5),"")</f>
      </c>
      <c r="CK830">
        <f>IF($DA830&gt;=6,INDEX($CD:$CD,$CZ830+6),"")</f>
      </c>
      <c r="CL830">
        <f>IF($DA830&gt;=7,INDEX($CD:$CD,$CZ830+7),"")</f>
      </c>
      <c r="CM830">
        <f>IF($DA830&gt;=8,INDEX($CD:$CD,$CZ830+8),"")</f>
      </c>
      <c r="CN830">
        <f>IF($DA830&gt;=9,INDEX($CD:$CD,$CZ830+9),"")</f>
      </c>
      <c r="CO830">
        <f>IF($DA830&gt;=10,INDEX($CD:$CD,$CZ830+10),"")</f>
      </c>
      <c r="CP830">
        <f>IF($DA830&gt;=11,INDEX($CD:$CD,$CZ830+11),"")</f>
      </c>
      <c r="CQ830">
        <f>IF($DA830&gt;=12,INDEX($CD:$CD,$CZ830+12),"")</f>
      </c>
      <c r="CR830">
        <f>IF($DA830&gt;=13,INDEX($CD:$CD,$CZ830+13),"")</f>
      </c>
      <c r="CS830">
        <f>IF($DA830&gt;=14,INDEX($CD:$CD,$CZ830+14),"")</f>
      </c>
      <c r="CT830">
        <f>IF($DA830&gt;=15,INDEX($CD:$CD,$CZ830+15),"")</f>
      </c>
      <c r="CU830">
        <f>IF($DA830&gt;=16,INDEX($CD:$CD,$CZ830+16),"")</f>
      </c>
      <c r="CV830">
        <f>IF($DA830&gt;=17,INDEX($CD:$CD,$CZ830+17),"")</f>
      </c>
      <c r="CW830">
        <f>IF($DA830&gt;=18,INDEX($CD:$CD,$CZ830+18),"")</f>
      </c>
      <c r="CX830">
        <f>IF($DA830&gt;=19,INDEX($CD:$CD,$CZ830+19),"")</f>
      </c>
      <c r="CY830">
        <f>IF($DA830&gt;=20,INDEX($CD:$CD,$CZ830+20),"")</f>
      </c>
      <c r="CZ830">
        <f>IFERROR(MATCH($CC830,$CD$2:$CD$263,0)+1,0)</f>
      </c>
      <c r="DA830">
        <f>IFERROR(INDEX($CE$2:$CE$263,MATCH($CC830,$CD$2:$CD$263,0)),0)</f>
      </c>
      <c r="DB830">
        <f>IFERROR(INDEX($AI:$AI,MATCH($H830,$AH:$AH,0))&amp;"","")</f>
      </c>
      <c r="DF830">
        <f>IF($GI830&gt;=1,INDEX($DC:$DC,$GH830+1),"")</f>
      </c>
      <c r="DG830">
        <f>IF($GI830&gt;=2,INDEX($DC:$DC,$GH830+2),"")</f>
      </c>
      <c r="DH830">
        <f>IF($GI830&gt;=3,INDEX($DC:$DC,$GH830+3),"")</f>
      </c>
      <c r="DI830">
        <f>IF($GI830&gt;=4,INDEX($DC:$DC,$GH830+4),"")</f>
      </c>
      <c r="DJ830">
        <f>IF($GI830&gt;=5,INDEX($DC:$DC,$GH830+5),"")</f>
      </c>
      <c r="DK830">
        <f>IF($GI830&gt;=6,INDEX($DC:$DC,$GH830+6),"")</f>
      </c>
      <c r="DL830">
        <f>IF($GI830&gt;=7,INDEX($DC:$DC,$GH830+7),"")</f>
      </c>
      <c r="DM830">
        <f>IF($GI830&gt;=8,INDEX($DC:$DC,$GH830+8),"")</f>
      </c>
      <c r="DN830">
        <f>IF($GI830&gt;=9,INDEX($DC:$DC,$GH830+9),"")</f>
      </c>
      <c r="DO830">
        <f>IF($GI830&gt;=10,INDEX($DC:$DC,$GH830+10),"")</f>
      </c>
      <c r="DP830">
        <f>IF($GI830&gt;=11,INDEX($DC:$DC,$GH830+11),"")</f>
      </c>
      <c r="DQ830">
        <f>IF($GI830&gt;=12,INDEX($DC:$DC,$GH830+12),"")</f>
      </c>
      <c r="DR830">
        <f>IF($GI830&gt;=13,INDEX($DC:$DC,$GH830+13),"")</f>
      </c>
      <c r="DS830">
        <f>IF($GI830&gt;=14,INDEX($DC:$DC,$GH830+14),"")</f>
      </c>
      <c r="DT830">
        <f>IF($GI830&gt;=15,INDEX($DC:$DC,$GH830+15),"")</f>
      </c>
      <c r="DU830">
        <f>IF($GI830&gt;=16,INDEX($DC:$DC,$GH830+16),"")</f>
      </c>
      <c r="DV830">
        <f>IF($GI830&gt;=17,INDEX($DC:$DC,$GH830+17),"")</f>
      </c>
      <c r="DW830">
        <f>IF($GI830&gt;=18,INDEX($DC:$DC,$GH830+18),"")</f>
      </c>
      <c r="DX830">
        <f>IF($GI830&gt;=19,INDEX($DC:$DC,$GH830+19),"")</f>
      </c>
      <c r="DY830">
        <f>IF($GI830&gt;=20,INDEX($DC:$DC,$GH830+20),"")</f>
      </c>
      <c r="DZ830">
        <f>IF($GI830&gt;=21,INDEX($DC:$DC,$GH830+21),"")</f>
      </c>
      <c r="EA830">
        <f>IF($GI830&gt;=22,INDEX($DC:$DC,$GH830+22),"")</f>
      </c>
      <c r="EB830">
        <f>IF($GI830&gt;=23,INDEX($DC:$DC,$GH830+23),"")</f>
      </c>
      <c r="EC830">
        <f>IF($GI830&gt;=24,INDEX($DC:$DC,$GH830+24),"")</f>
      </c>
      <c r="ED830">
        <f>IF($GI830&gt;=25,INDEX($DC:$DC,$GH830+25),"")</f>
      </c>
      <c r="EE830">
        <f>IF($GI830&gt;=26,INDEX($DC:$DC,$GH830+26),"")</f>
      </c>
      <c r="EF830">
        <f>IF($GI830&gt;=27,INDEX($DC:$DC,$GH830+27),"")</f>
      </c>
      <c r="EG830">
        <f>IF($GI830&gt;=28,INDEX($DC:$DC,$GH830+28),"")</f>
      </c>
      <c r="EH830">
        <f>IF($GI830&gt;=29,INDEX($DC:$DC,$GH830+29),"")</f>
      </c>
      <c r="EI830">
        <f>IF($GI830&gt;=30,INDEX($DC:$DC,$GH830+30),"")</f>
      </c>
      <c r="EJ830">
        <f>IF($GI830&gt;=31,INDEX($DC:$DC,$GH830+31),"")</f>
      </c>
      <c r="EK830">
        <f>IF($GI830&gt;=32,INDEX($DC:$DC,$GH830+32),"")</f>
      </c>
      <c r="EL830">
        <f>IF($GI830&gt;=33,INDEX($DC:$DC,$GH830+33),"")</f>
      </c>
      <c r="EM830">
        <f>IF($GI830&gt;=34,INDEX($DC:$DC,$GH830+34),"")</f>
      </c>
      <c r="EN830">
        <f>IF($GI830&gt;=35,INDEX($DC:$DC,$GH830+35),"")</f>
      </c>
      <c r="EO830">
        <f>IF($GI830&gt;=36,INDEX($DC:$DC,$GH830+36),"")</f>
      </c>
      <c r="EP830">
        <f>IF($GI830&gt;=37,INDEX($DC:$DC,$GH830+37),"")</f>
      </c>
      <c r="EQ830">
        <f>IF($GI830&gt;=38,INDEX($DC:$DC,$GH830+38),"")</f>
      </c>
      <c r="ER830">
        <f>IF($GI830&gt;=39,INDEX($DC:$DC,$GH830+39),"")</f>
      </c>
      <c r="ES830">
        <f>IF($GI830&gt;=40,INDEX($DC:$DC,$GH830+40),"")</f>
      </c>
      <c r="ET830">
        <f>IF($GI830&gt;=1,INDEX($DD:$DD,$GH830+1),"")</f>
      </c>
      <c r="EU830">
        <f>IF($GI830&gt;=2,INDEX($DD:$DD,$GH830+2),"")</f>
      </c>
      <c r="EV830">
        <f>IF($GI830&gt;=3,INDEX($DD:$DD,$GH830+3),"")</f>
      </c>
      <c r="EW830">
        <f>IF($GI830&gt;=4,INDEX($DD:$DD,$GH830+4),"")</f>
      </c>
      <c r="EX830">
        <f>IF($GI830&gt;=5,INDEX($DD:$DD,$GH830+5),"")</f>
      </c>
      <c r="EY830">
        <f>IF($GI830&gt;=6,INDEX($DD:$DD,$GH830+6),"")</f>
      </c>
      <c r="EZ830">
        <f>IF($GI830&gt;=7,INDEX($DD:$DD,$GH830+7),"")</f>
      </c>
      <c r="FA830">
        <f>IF($GI830&gt;=8,INDEX($DD:$DD,$GH830+8),"")</f>
      </c>
      <c r="FB830">
        <f>IF($GI830&gt;=9,INDEX($DD:$DD,$GH830+9),"")</f>
      </c>
      <c r="FC830">
        <f>IF($GI830&gt;=10,INDEX($DD:$DD,$GH830+10),"")</f>
      </c>
      <c r="FD830">
        <f>IF($GI830&gt;=11,INDEX($DD:$DD,$GH830+11),"")</f>
      </c>
      <c r="FE830">
        <f>IF($GI830&gt;=12,INDEX($DD:$DD,$GH830+12),"")</f>
      </c>
      <c r="FF830">
        <f>IF($GI830&gt;=13,INDEX($DD:$DD,$GH830+13),"")</f>
      </c>
      <c r="FG830">
        <f>IF($GI830&gt;=14,INDEX($DD:$DD,$GH830+14),"")</f>
      </c>
      <c r="FH830">
        <f>IF($GI830&gt;=15,INDEX($DD:$DD,$GH830+15),"")</f>
      </c>
      <c r="FI830">
        <f>IF($GI830&gt;=16,INDEX($DD:$DD,$GH830+16),"")</f>
      </c>
      <c r="FJ830">
        <f>IF($GI830&gt;=17,INDEX($DD:$DD,$GH830+17),"")</f>
      </c>
      <c r="FK830">
        <f>IF($GI830&gt;=18,INDEX($DD:$DD,$GH830+18),"")</f>
      </c>
      <c r="FL830">
        <f>IF($GI830&gt;=19,INDEX($DD:$DD,$GH830+19),"")</f>
      </c>
      <c r="FM830">
        <f>IF($GI830&gt;=20,INDEX($DD:$DD,$GH830+20),"")</f>
      </c>
      <c r="FN830">
        <f>IF($GI830&gt;=21,INDEX($DD:$DD,$GH830+21),"")</f>
      </c>
      <c r="FO830">
        <f>IF($GI830&gt;=22,INDEX($DD:$DD,$GH830+22),"")</f>
      </c>
      <c r="FP830">
        <f>IF($GI830&gt;=23,INDEX($DD:$DD,$GH830+23),"")</f>
      </c>
      <c r="FQ830">
        <f>IF($GI830&gt;=24,INDEX($DD:$DD,$GH830+24),"")</f>
      </c>
      <c r="FR830">
        <f>IF($GI830&gt;=25,INDEX($DD:$DD,$GH830+25),"")</f>
      </c>
      <c r="FS830">
        <f>IF($GI830&gt;=26,INDEX($DD:$DD,$GH830+26),"")</f>
      </c>
      <c r="FT830">
        <f>IF($GI830&gt;=27,INDEX($DD:$DD,$GH830+27),"")</f>
      </c>
      <c r="FU830">
        <f>IF($GI830&gt;=28,INDEX($DD:$DD,$GH830+28),"")</f>
      </c>
      <c r="FV830">
        <f>IF($GI830&gt;=29,INDEX($DD:$DD,$GH830+29),"")</f>
      </c>
      <c r="FW830">
        <f>IF($GI830&gt;=30,INDEX($DD:$DD,$GH830+30),"")</f>
      </c>
      <c r="FX830">
        <f>IF($GI830&gt;=31,INDEX($DD:$DD,$GH830+31),"")</f>
      </c>
      <c r="FY830">
        <f>IF($GI830&gt;=32,INDEX($DD:$DD,$GH830+32),"")</f>
      </c>
      <c r="FZ830">
        <f>IF($GI830&gt;=33,INDEX($DD:$DD,$GH830+33),"")</f>
      </c>
      <c r="GA830">
        <f>IF($GI830&gt;=34,INDEX($DD:$DD,$GH830+34),"")</f>
      </c>
      <c r="GB830">
        <f>IF($GI830&gt;=35,INDEX($DD:$DD,$GH830+35),"")</f>
      </c>
      <c r="GC830">
        <f>IF($GI830&gt;=36,INDEX($DD:$DD,$GH830+36),"")</f>
      </c>
      <c r="GD830">
        <f>IF($GI830&gt;=37,INDEX($DD:$DD,$GH830+37),"")</f>
      </c>
      <c r="GE830">
        <f>IF($GI830&gt;=38,INDEX($DD:$DD,$GH830+38),"")</f>
      </c>
      <c r="GF830">
        <f>IF($GI830&gt;=39,INDEX($DD:$DD,$GH830+39),"")</f>
      </c>
      <c r="GG830">
        <f>IF($GI830&gt;=40,INDEX($DD:$DD,$GH830+40),"")</f>
      </c>
      <c r="GH830">
        <f>IFERROR(MATCH($DB830,$DC$2:$DC$148,0)+1,0)</f>
      </c>
      <c r="GI830">
        <f>IFERROR(INDEX($DE$2:$DE$148,MATCH($DB830,$DC$2:$DC$148,0)),0)</f>
      </c>
      <c r="GJ830">
        <f>IFERROR(MATCH($S830,$DF$830:$ES$830,0),0)</f>
      </c>
      <c r="GK830">
        <f>IF($GJ830&gt;0,INDEX($ET$830:$GG$830,$GJ830),"")</f>
      </c>
      <c r="GN830">
        <f>IF($IW830&gt;=1,INDEX($GL:$GL,$IV830+1),"")</f>
      </c>
      <c r="GO830">
        <f>IF($IW830&gt;=2,INDEX($GL:$GL,$IV830+2),"")</f>
      </c>
      <c r="GP830">
        <f>IF($IW830&gt;=3,INDEX($GL:$GL,$IV830+3),"")</f>
      </c>
      <c r="GQ830">
        <f>IF($IW830&gt;=4,INDEX($GL:$GL,$IV830+4),"")</f>
      </c>
      <c r="GR830">
        <f>IF($IW830&gt;=5,INDEX($GL:$GL,$IV830+5),"")</f>
      </c>
      <c r="GS830">
        <f>IF($IW830&gt;=6,INDEX($GL:$GL,$IV830+6),"")</f>
      </c>
      <c r="GT830">
        <f>IF($IW830&gt;=7,INDEX($GL:$GL,$IV830+7),"")</f>
      </c>
      <c r="GU830">
        <f>IF($IW830&gt;=8,INDEX($GL:$GL,$IV830+8),"")</f>
      </c>
      <c r="GV830">
        <f>IF($IW830&gt;=9,INDEX($GL:$GL,$IV830+9),"")</f>
      </c>
      <c r="GW830">
        <f>IF($IW830&gt;=10,INDEX($GL:$GL,$IV830+10),"")</f>
      </c>
      <c r="GX830">
        <f>IF($IW830&gt;=11,INDEX($GL:$GL,$IV830+11),"")</f>
      </c>
      <c r="GY830">
        <f>IF($IW830&gt;=12,INDEX($GL:$GL,$IV830+12),"")</f>
      </c>
      <c r="GZ830">
        <f>IF($IW830&gt;=13,INDEX($GL:$GL,$IV830+13),"")</f>
      </c>
      <c r="HA830">
        <f>IF($IW830&gt;=14,INDEX($GL:$GL,$IV830+14),"")</f>
      </c>
      <c r="HB830">
        <f>IF($IW830&gt;=15,INDEX($GL:$GL,$IV830+15),"")</f>
      </c>
      <c r="HC830">
        <f>IF($IW830&gt;=16,INDEX($GL:$GL,$IV830+16),"")</f>
      </c>
      <c r="HD830">
        <f>IF($IW830&gt;=17,INDEX($GL:$GL,$IV830+17),"")</f>
      </c>
      <c r="HE830">
        <f>IF($IW830&gt;=18,INDEX($GL:$GL,$IV830+18),"")</f>
      </c>
      <c r="HF830">
        <f>IF($IW830&gt;=19,INDEX($GL:$GL,$IV830+19),"")</f>
      </c>
      <c r="HG830">
        <f>IF($IW830&gt;=20,INDEX($GL:$GL,$IV830+20),"")</f>
      </c>
      <c r="HH830">
        <f>IF($IW830&gt;=21,INDEX($GL:$GL,$IV830+21),"")</f>
      </c>
      <c r="HI830">
        <f>IF($IW830&gt;=22,INDEX($GL:$GL,$IV830+22),"")</f>
      </c>
      <c r="HJ830">
        <f>IF($IW830&gt;=23,INDEX($GL:$GL,$IV830+23),"")</f>
      </c>
      <c r="HK830">
        <f>IF($IW830&gt;=24,INDEX($GL:$GL,$IV830+24),"")</f>
      </c>
      <c r="HL830">
        <f>IF($IW830&gt;=25,INDEX($GL:$GL,$IV830+25),"")</f>
      </c>
      <c r="HM830">
        <f>IF($IW830&gt;=26,INDEX($GL:$GL,$IV830+26),"")</f>
      </c>
      <c r="HN830">
        <f>IF($IW830&gt;=27,INDEX($GL:$GL,$IV830+27),"")</f>
      </c>
      <c r="HO830">
        <f>IF($IW830&gt;=28,INDEX($GL:$GL,$IV830+28),"")</f>
      </c>
      <c r="HP830">
        <f>IF($IW830&gt;=29,INDEX($GL:$GL,$IV830+29),"")</f>
      </c>
      <c r="HQ830">
        <f>IF($IW830&gt;=30,INDEX($GL:$GL,$IV830+30),"")</f>
      </c>
      <c r="HR830">
        <f>IF($IW830&gt;=31,INDEX($GL:$GL,$IV830+31),"")</f>
      </c>
      <c r="HS830">
        <f>IF($IW830&gt;=32,INDEX($GL:$GL,$IV830+32),"")</f>
      </c>
      <c r="HT830">
        <f>IF($IW830&gt;=33,INDEX($GL:$GL,$IV830+33),"")</f>
      </c>
      <c r="HU830">
        <f>IF($IW830&gt;=34,INDEX($GL:$GL,$IV830+34),"")</f>
      </c>
      <c r="HV830">
        <f>IF($IW830&gt;=35,INDEX($GL:$GL,$IV830+35),"")</f>
      </c>
      <c r="HW830">
        <f>IF($IW830&gt;=36,INDEX($GL:$GL,$IV830+36),"")</f>
      </c>
      <c r="HX830">
        <f>IF($IW830&gt;=37,INDEX($GL:$GL,$IV830+37),"")</f>
      </c>
      <c r="HY830">
        <f>IF($IW830&gt;=38,INDEX($GL:$GL,$IV830+38),"")</f>
      </c>
      <c r="HZ830">
        <f>IF($IW830&gt;=39,INDEX($GL:$GL,$IV830+39),"")</f>
      </c>
      <c r="IA830">
        <f>IF($IW830&gt;=40,INDEX($GL:$GL,$IV830+40),"")</f>
      </c>
      <c r="IB830">
        <f>IF($IW830&gt;=41,INDEX($GL:$GL,$IV830+41),"")</f>
      </c>
      <c r="IC830">
        <f>IF($IW830&gt;=42,INDEX($GL:$GL,$IV830+42),"")</f>
      </c>
      <c r="ID830">
        <f>IF($IW830&gt;=43,INDEX($GL:$GL,$IV830+43),"")</f>
      </c>
      <c r="IE830">
        <f>IF($IW830&gt;=44,INDEX($GL:$GL,$IV830+44),"")</f>
      </c>
      <c r="IF830">
        <f>IF($IW830&gt;=45,INDEX($GL:$GL,$IV830+45),"")</f>
      </c>
      <c r="IG830">
        <f>IF($IW830&gt;=46,INDEX($GL:$GL,$IV830+46),"")</f>
      </c>
      <c r="IH830">
        <f>IF($IW830&gt;=47,INDEX($GL:$GL,$IV830+47),"")</f>
      </c>
      <c r="II830">
        <f>IF($IW830&gt;=48,INDEX($GL:$GL,$IV830+48),"")</f>
      </c>
      <c r="IJ830">
        <f>IF($IW830&gt;=49,INDEX($GL:$GL,$IV830+49),"")</f>
      </c>
      <c r="IK830">
        <f>IF($IW830&gt;=50,INDEX($GL:$GL,$IV830+50),"")</f>
      </c>
      <c r="IL830">
        <f>IF($IW830&gt;=51,INDEX($GL:$GL,$IV830+51),"")</f>
      </c>
      <c r="IM830">
        <f>IF($IW830&gt;=52,INDEX($GL:$GL,$IV830+52),"")</f>
      </c>
      <c r="IN830">
        <f>IF($IW830&gt;=53,INDEX($GL:$GL,$IV830+53),"")</f>
      </c>
      <c r="IO830">
        <f>IF($IW830&gt;=54,INDEX($GL:$GL,$IV830+54),"")</f>
      </c>
      <c r="IP830">
        <f>IF($IW830&gt;=55,INDEX($GL:$GL,$IV830+55),"")</f>
      </c>
      <c r="IQ830">
        <f>IF($IW830&gt;=56,INDEX($GL:$GL,$IV830+56),"")</f>
      </c>
      <c r="IR830">
        <f>IF($IW830&gt;=57,INDEX($GL:$GL,$IV830+57),"")</f>
      </c>
      <c r="IS830">
        <f>IF($IW830&gt;=58,INDEX($GL:$GL,$IV830+58),"")</f>
      </c>
      <c r="IT830">
        <f>IF($IW830&gt;=59,INDEX($GL:$GL,$IV830+59),"")</f>
      </c>
      <c r="IU830">
        <f>IF($IW830&gt;=60,INDEX($GL:$GL,$IV830+60),"")</f>
      </c>
      <c r="IV830">
        <f>IFERROR(MATCH($GK830,$GL$2:$GL$324,0)+1,0)</f>
      </c>
      <c r="IW830">
        <f>IFERROR(INDEX($GM$2:$GM$324,MATCH($GK830,$GL$2:$GL$324,0)),0)</f>
      </c>
      <c r="IX830" t="s">
        <v>34</v>
      </c>
      <c r="IY830" t="s">
        <v>34</v>
      </c>
    </row>
    <row r="831" spans="1:259" x14ac:dyDescent="0.25">
      <c r="K831">
        <f>IF(OR($N831="",$J831=""),"",IFERROR($N831/$J831,0))</f>
      </c>
      <c r="L831">
        <f>IF($N831="","",
SUM($M831,$O831,$T831,$P831,$R831)*
(1-IF($U831="",0,VALUE($U831)/100)))</f>
      </c>
      <c r="M831">
        <f>IF($N831="","",$N831)</f>
      </c>
      <c r="O831">
        <f>IF($N831="","",
IF($H831="","",
IF(ISNUMBER(SEARCH("exempt",LOWER($H831))),0,
$N831*(VALUE(SUBSTITUTE($H831,"%",""))/100))))</f>
      </c>
      <c r="V831">
        <f>IFERROR(IF(FIND(" - ",$E831)&gt;0,MID($E831,FIND(" - ",$E831)+3,LEN($E831)),""),"")</f>
      </c>
      <c r="AE831" t="s">
        <v>1412</v>
      </c>
      <c r="AJ831">
        <f>IFERROR(LEFT($E831,FIND(" - ",$E831)-1),$E831)</f>
      </c>
      <c r="AM831">
        <f>IF($CB831&gt;=1,INDEX($AK:$AK,$CA831+1),"")</f>
      </c>
      <c r="AN831">
        <f>IF($CB831&gt;=2,INDEX($AK:$AK,$CA831+2),"")</f>
      </c>
      <c r="AO831">
        <f>IF($CB831&gt;=3,INDEX($AK:$AK,$CA831+3),"")</f>
      </c>
      <c r="AP831">
        <f>IF($CB831&gt;=4,INDEX($AK:$AK,$CA831+4),"")</f>
      </c>
      <c r="AQ831">
        <f>IF($CB831&gt;=5,INDEX($AK:$AK,$CA831+5),"")</f>
      </c>
      <c r="AR831">
        <f>IF($CB831&gt;=6,INDEX($AK:$AK,$CA831+6),"")</f>
      </c>
      <c r="AS831">
        <f>IF($CB831&gt;=7,INDEX($AK:$AK,$CA831+7),"")</f>
      </c>
      <c r="AT831">
        <f>IF($CB831&gt;=8,INDEX($AK:$AK,$CA831+8),"")</f>
      </c>
      <c r="AU831">
        <f>IF($CB831&gt;=9,INDEX($AK:$AK,$CA831+9),"")</f>
      </c>
      <c r="AV831">
        <f>IF($CB831&gt;=10,INDEX($AK:$AK,$CA831+10),"")</f>
      </c>
      <c r="AW831">
        <f>IF($CB831&gt;=11,INDEX($AK:$AK,$CA831+11),"")</f>
      </c>
      <c r="AX831">
        <f>IF($CB831&gt;=12,INDEX($AK:$AK,$CA831+12),"")</f>
      </c>
      <c r="AY831">
        <f>IF($CB831&gt;=13,INDEX($AK:$AK,$CA831+13),"")</f>
      </c>
      <c r="AZ831">
        <f>IF($CB831&gt;=14,INDEX($AK:$AK,$CA831+14),"")</f>
      </c>
      <c r="BA831">
        <f>IF($CB831&gt;=15,INDEX($AK:$AK,$CA831+15),"")</f>
      </c>
      <c r="BB831">
        <f>IF($CB831&gt;=16,INDEX($AK:$AK,$CA831+16),"")</f>
      </c>
      <c r="BC831">
        <f>IF($CB831&gt;=17,INDEX($AK:$AK,$CA831+17),"")</f>
      </c>
      <c r="BD831">
        <f>IF($CB831&gt;=18,INDEX($AK:$AK,$CA831+18),"")</f>
      </c>
      <c r="BE831">
        <f>IF($CB831&gt;=19,INDEX($AK:$AK,$CA831+19),"")</f>
      </c>
      <c r="BF831">
        <f>IF($CB831&gt;=20,INDEX($AK:$AK,$CA831+20),"")</f>
      </c>
      <c r="BG831">
        <f>IF($CB831&gt;=21,INDEX($AK:$AK,$CA831+21),"")</f>
      </c>
      <c r="BH831">
        <f>IF($CB831&gt;=22,INDEX($AK:$AK,$CA831+22),"")</f>
      </c>
      <c r="BI831">
        <f>IF($CB831&gt;=23,INDEX($AK:$AK,$CA831+23),"")</f>
      </c>
      <c r="BJ831">
        <f>IF($CB831&gt;=24,INDEX($AK:$AK,$CA831+24),"")</f>
      </c>
      <c r="BK831">
        <f>IF($CB831&gt;=25,INDEX($AK:$AK,$CA831+25),"")</f>
      </c>
      <c r="BL831">
        <f>IF($CB831&gt;=26,INDEX($AK:$AK,$CA831+26),"")</f>
      </c>
      <c r="BM831">
        <f>IF($CB831&gt;=27,INDEX($AK:$AK,$CA831+27),"")</f>
      </c>
      <c r="BN831">
        <f>IF($CB831&gt;=28,INDEX($AK:$AK,$CA831+28),"")</f>
      </c>
      <c r="BO831">
        <f>IF($CB831&gt;=29,INDEX($AK:$AK,$CA831+29),"")</f>
      </c>
      <c r="BP831">
        <f>IF($CB831&gt;=30,INDEX($AK:$AK,$CA831+30),"")</f>
      </c>
      <c r="BQ831">
        <f>IF($CB831&gt;=31,INDEX($AK:$AK,$CA831+31),"")</f>
      </c>
      <c r="BR831">
        <f>IF($CB831&gt;=32,INDEX($AK:$AK,$CA831+32),"")</f>
      </c>
      <c r="BS831">
        <f>IF($CB831&gt;=33,INDEX($AK:$AK,$CA831+33),"")</f>
      </c>
      <c r="BT831">
        <f>IF($CB831&gt;=34,INDEX($AK:$AK,$CA831+34),"")</f>
      </c>
      <c r="BU831">
        <f>IF($CB831&gt;=35,INDEX($AK:$AK,$CA831+35),"")</f>
      </c>
      <c r="BV831">
        <f>IF($CB831&gt;=36,INDEX($AK:$AK,$CA831+36),"")</f>
      </c>
      <c r="BW831">
        <f>IF($CB831&gt;=37,INDEX($AK:$AK,$CA831+37),"")</f>
      </c>
      <c r="BX831">
        <f>IF($CB831&gt;=38,INDEX($AK:$AK,$CA831+38),"")</f>
      </c>
      <c r="BY831">
        <f>IF($CB831&gt;=39,INDEX($AK:$AK,$CA831+39),"")</f>
      </c>
      <c r="BZ831">
        <f>IF($CB831&gt;=40,INDEX($AK:$AK,$CA831+40),"")</f>
      </c>
      <c r="CA831">
        <f>IFERROR(MATCH($AJ831,$AK$2:$AK$134,0)+1,0)</f>
      </c>
      <c r="CB831">
        <f>IFERROR(INDEX($AL$2:$AL$134,MATCH($AJ831,$AK$2:$AK$134,0)),0)</f>
      </c>
      <c r="CC831">
        <f>IFERROR(LEFT($F831,FIND(" - ",$F831)-1),$F831)</f>
      </c>
      <c r="CF831">
        <f>IF($DA831&gt;=1,INDEX($CD:$CD,$CZ831+1),"")</f>
      </c>
      <c r="CG831">
        <f>IF($DA831&gt;=2,INDEX($CD:$CD,$CZ831+2),"")</f>
      </c>
      <c r="CH831">
        <f>IF($DA831&gt;=3,INDEX($CD:$CD,$CZ831+3),"")</f>
      </c>
      <c r="CI831">
        <f>IF($DA831&gt;=4,INDEX($CD:$CD,$CZ831+4),"")</f>
      </c>
      <c r="CJ831">
        <f>IF($DA831&gt;=5,INDEX($CD:$CD,$CZ831+5),"")</f>
      </c>
      <c r="CK831">
        <f>IF($DA831&gt;=6,INDEX($CD:$CD,$CZ831+6),"")</f>
      </c>
      <c r="CL831">
        <f>IF($DA831&gt;=7,INDEX($CD:$CD,$CZ831+7),"")</f>
      </c>
      <c r="CM831">
        <f>IF($DA831&gt;=8,INDEX($CD:$CD,$CZ831+8),"")</f>
      </c>
      <c r="CN831">
        <f>IF($DA831&gt;=9,INDEX($CD:$CD,$CZ831+9),"")</f>
      </c>
      <c r="CO831">
        <f>IF($DA831&gt;=10,INDEX($CD:$CD,$CZ831+10),"")</f>
      </c>
      <c r="CP831">
        <f>IF($DA831&gt;=11,INDEX($CD:$CD,$CZ831+11),"")</f>
      </c>
      <c r="CQ831">
        <f>IF($DA831&gt;=12,INDEX($CD:$CD,$CZ831+12),"")</f>
      </c>
      <c r="CR831">
        <f>IF($DA831&gt;=13,INDEX($CD:$CD,$CZ831+13),"")</f>
      </c>
      <c r="CS831">
        <f>IF($DA831&gt;=14,INDEX($CD:$CD,$CZ831+14),"")</f>
      </c>
      <c r="CT831">
        <f>IF($DA831&gt;=15,INDEX($CD:$CD,$CZ831+15),"")</f>
      </c>
      <c r="CU831">
        <f>IF($DA831&gt;=16,INDEX($CD:$CD,$CZ831+16),"")</f>
      </c>
      <c r="CV831">
        <f>IF($DA831&gt;=17,INDEX($CD:$CD,$CZ831+17),"")</f>
      </c>
      <c r="CW831">
        <f>IF($DA831&gt;=18,INDEX($CD:$CD,$CZ831+18),"")</f>
      </c>
      <c r="CX831">
        <f>IF($DA831&gt;=19,INDEX($CD:$CD,$CZ831+19),"")</f>
      </c>
      <c r="CY831">
        <f>IF($DA831&gt;=20,INDEX($CD:$CD,$CZ831+20),"")</f>
      </c>
      <c r="CZ831">
        <f>IFERROR(MATCH($CC831,$CD$2:$CD$263,0)+1,0)</f>
      </c>
      <c r="DA831">
        <f>IFERROR(INDEX($CE$2:$CE$263,MATCH($CC831,$CD$2:$CD$263,0)),0)</f>
      </c>
      <c r="DB831">
        <f>IFERROR(INDEX($AI:$AI,MATCH($H831,$AH:$AH,0))&amp;"","")</f>
      </c>
      <c r="DF831">
        <f>IF($GI831&gt;=1,INDEX($DC:$DC,$GH831+1),"")</f>
      </c>
      <c r="DG831">
        <f>IF($GI831&gt;=2,INDEX($DC:$DC,$GH831+2),"")</f>
      </c>
      <c r="DH831">
        <f>IF($GI831&gt;=3,INDEX($DC:$DC,$GH831+3),"")</f>
      </c>
      <c r="DI831">
        <f>IF($GI831&gt;=4,INDEX($DC:$DC,$GH831+4),"")</f>
      </c>
      <c r="DJ831">
        <f>IF($GI831&gt;=5,INDEX($DC:$DC,$GH831+5),"")</f>
      </c>
      <c r="DK831">
        <f>IF($GI831&gt;=6,INDEX($DC:$DC,$GH831+6),"")</f>
      </c>
      <c r="DL831">
        <f>IF($GI831&gt;=7,INDEX($DC:$DC,$GH831+7),"")</f>
      </c>
      <c r="DM831">
        <f>IF($GI831&gt;=8,INDEX($DC:$DC,$GH831+8),"")</f>
      </c>
      <c r="DN831">
        <f>IF($GI831&gt;=9,INDEX($DC:$DC,$GH831+9),"")</f>
      </c>
      <c r="DO831">
        <f>IF($GI831&gt;=10,INDEX($DC:$DC,$GH831+10),"")</f>
      </c>
      <c r="DP831">
        <f>IF($GI831&gt;=11,INDEX($DC:$DC,$GH831+11),"")</f>
      </c>
      <c r="DQ831">
        <f>IF($GI831&gt;=12,INDEX($DC:$DC,$GH831+12),"")</f>
      </c>
      <c r="DR831">
        <f>IF($GI831&gt;=13,INDEX($DC:$DC,$GH831+13),"")</f>
      </c>
      <c r="DS831">
        <f>IF($GI831&gt;=14,INDEX($DC:$DC,$GH831+14),"")</f>
      </c>
      <c r="DT831">
        <f>IF($GI831&gt;=15,INDEX($DC:$DC,$GH831+15),"")</f>
      </c>
      <c r="DU831">
        <f>IF($GI831&gt;=16,INDEX($DC:$DC,$GH831+16),"")</f>
      </c>
      <c r="DV831">
        <f>IF($GI831&gt;=17,INDEX($DC:$DC,$GH831+17),"")</f>
      </c>
      <c r="DW831">
        <f>IF($GI831&gt;=18,INDEX($DC:$DC,$GH831+18),"")</f>
      </c>
      <c r="DX831">
        <f>IF($GI831&gt;=19,INDEX($DC:$DC,$GH831+19),"")</f>
      </c>
      <c r="DY831">
        <f>IF($GI831&gt;=20,INDEX($DC:$DC,$GH831+20),"")</f>
      </c>
      <c r="DZ831">
        <f>IF($GI831&gt;=21,INDEX($DC:$DC,$GH831+21),"")</f>
      </c>
      <c r="EA831">
        <f>IF($GI831&gt;=22,INDEX($DC:$DC,$GH831+22),"")</f>
      </c>
      <c r="EB831">
        <f>IF($GI831&gt;=23,INDEX($DC:$DC,$GH831+23),"")</f>
      </c>
      <c r="EC831">
        <f>IF($GI831&gt;=24,INDEX($DC:$DC,$GH831+24),"")</f>
      </c>
      <c r="ED831">
        <f>IF($GI831&gt;=25,INDEX($DC:$DC,$GH831+25),"")</f>
      </c>
      <c r="EE831">
        <f>IF($GI831&gt;=26,INDEX($DC:$DC,$GH831+26),"")</f>
      </c>
      <c r="EF831">
        <f>IF($GI831&gt;=27,INDEX($DC:$DC,$GH831+27),"")</f>
      </c>
      <c r="EG831">
        <f>IF($GI831&gt;=28,INDEX($DC:$DC,$GH831+28),"")</f>
      </c>
      <c r="EH831">
        <f>IF($GI831&gt;=29,INDEX($DC:$DC,$GH831+29),"")</f>
      </c>
      <c r="EI831">
        <f>IF($GI831&gt;=30,INDEX($DC:$DC,$GH831+30),"")</f>
      </c>
      <c r="EJ831">
        <f>IF($GI831&gt;=31,INDEX($DC:$DC,$GH831+31),"")</f>
      </c>
      <c r="EK831">
        <f>IF($GI831&gt;=32,INDEX($DC:$DC,$GH831+32),"")</f>
      </c>
      <c r="EL831">
        <f>IF($GI831&gt;=33,INDEX($DC:$DC,$GH831+33),"")</f>
      </c>
      <c r="EM831">
        <f>IF($GI831&gt;=34,INDEX($DC:$DC,$GH831+34),"")</f>
      </c>
      <c r="EN831">
        <f>IF($GI831&gt;=35,INDEX($DC:$DC,$GH831+35),"")</f>
      </c>
      <c r="EO831">
        <f>IF($GI831&gt;=36,INDEX($DC:$DC,$GH831+36),"")</f>
      </c>
      <c r="EP831">
        <f>IF($GI831&gt;=37,INDEX($DC:$DC,$GH831+37),"")</f>
      </c>
      <c r="EQ831">
        <f>IF($GI831&gt;=38,INDEX($DC:$DC,$GH831+38),"")</f>
      </c>
      <c r="ER831">
        <f>IF($GI831&gt;=39,INDEX($DC:$DC,$GH831+39),"")</f>
      </c>
      <c r="ES831">
        <f>IF($GI831&gt;=40,INDEX($DC:$DC,$GH831+40),"")</f>
      </c>
      <c r="ET831">
        <f>IF($GI831&gt;=1,INDEX($DD:$DD,$GH831+1),"")</f>
      </c>
      <c r="EU831">
        <f>IF($GI831&gt;=2,INDEX($DD:$DD,$GH831+2),"")</f>
      </c>
      <c r="EV831">
        <f>IF($GI831&gt;=3,INDEX($DD:$DD,$GH831+3),"")</f>
      </c>
      <c r="EW831">
        <f>IF($GI831&gt;=4,INDEX($DD:$DD,$GH831+4),"")</f>
      </c>
      <c r="EX831">
        <f>IF($GI831&gt;=5,INDEX($DD:$DD,$GH831+5),"")</f>
      </c>
      <c r="EY831">
        <f>IF($GI831&gt;=6,INDEX($DD:$DD,$GH831+6),"")</f>
      </c>
      <c r="EZ831">
        <f>IF($GI831&gt;=7,INDEX($DD:$DD,$GH831+7),"")</f>
      </c>
      <c r="FA831">
        <f>IF($GI831&gt;=8,INDEX($DD:$DD,$GH831+8),"")</f>
      </c>
      <c r="FB831">
        <f>IF($GI831&gt;=9,INDEX($DD:$DD,$GH831+9),"")</f>
      </c>
      <c r="FC831">
        <f>IF($GI831&gt;=10,INDEX($DD:$DD,$GH831+10),"")</f>
      </c>
      <c r="FD831">
        <f>IF($GI831&gt;=11,INDEX($DD:$DD,$GH831+11),"")</f>
      </c>
      <c r="FE831">
        <f>IF($GI831&gt;=12,INDEX($DD:$DD,$GH831+12),"")</f>
      </c>
      <c r="FF831">
        <f>IF($GI831&gt;=13,INDEX($DD:$DD,$GH831+13),"")</f>
      </c>
      <c r="FG831">
        <f>IF($GI831&gt;=14,INDEX($DD:$DD,$GH831+14),"")</f>
      </c>
      <c r="FH831">
        <f>IF($GI831&gt;=15,INDEX($DD:$DD,$GH831+15),"")</f>
      </c>
      <c r="FI831">
        <f>IF($GI831&gt;=16,INDEX($DD:$DD,$GH831+16),"")</f>
      </c>
      <c r="FJ831">
        <f>IF($GI831&gt;=17,INDEX($DD:$DD,$GH831+17),"")</f>
      </c>
      <c r="FK831">
        <f>IF($GI831&gt;=18,INDEX($DD:$DD,$GH831+18),"")</f>
      </c>
      <c r="FL831">
        <f>IF($GI831&gt;=19,INDEX($DD:$DD,$GH831+19),"")</f>
      </c>
      <c r="FM831">
        <f>IF($GI831&gt;=20,INDEX($DD:$DD,$GH831+20),"")</f>
      </c>
      <c r="FN831">
        <f>IF($GI831&gt;=21,INDEX($DD:$DD,$GH831+21),"")</f>
      </c>
      <c r="FO831">
        <f>IF($GI831&gt;=22,INDEX($DD:$DD,$GH831+22),"")</f>
      </c>
      <c r="FP831">
        <f>IF($GI831&gt;=23,INDEX($DD:$DD,$GH831+23),"")</f>
      </c>
      <c r="FQ831">
        <f>IF($GI831&gt;=24,INDEX($DD:$DD,$GH831+24),"")</f>
      </c>
      <c r="FR831">
        <f>IF($GI831&gt;=25,INDEX($DD:$DD,$GH831+25),"")</f>
      </c>
      <c r="FS831">
        <f>IF($GI831&gt;=26,INDEX($DD:$DD,$GH831+26),"")</f>
      </c>
      <c r="FT831">
        <f>IF($GI831&gt;=27,INDEX($DD:$DD,$GH831+27),"")</f>
      </c>
      <c r="FU831">
        <f>IF($GI831&gt;=28,INDEX($DD:$DD,$GH831+28),"")</f>
      </c>
      <c r="FV831">
        <f>IF($GI831&gt;=29,INDEX($DD:$DD,$GH831+29),"")</f>
      </c>
      <c r="FW831">
        <f>IF($GI831&gt;=30,INDEX($DD:$DD,$GH831+30),"")</f>
      </c>
      <c r="FX831">
        <f>IF($GI831&gt;=31,INDEX($DD:$DD,$GH831+31),"")</f>
      </c>
      <c r="FY831">
        <f>IF($GI831&gt;=32,INDEX($DD:$DD,$GH831+32),"")</f>
      </c>
      <c r="FZ831">
        <f>IF($GI831&gt;=33,INDEX($DD:$DD,$GH831+33),"")</f>
      </c>
      <c r="GA831">
        <f>IF($GI831&gt;=34,INDEX($DD:$DD,$GH831+34),"")</f>
      </c>
      <c r="GB831">
        <f>IF($GI831&gt;=35,INDEX($DD:$DD,$GH831+35),"")</f>
      </c>
      <c r="GC831">
        <f>IF($GI831&gt;=36,INDEX($DD:$DD,$GH831+36),"")</f>
      </c>
      <c r="GD831">
        <f>IF($GI831&gt;=37,INDEX($DD:$DD,$GH831+37),"")</f>
      </c>
      <c r="GE831">
        <f>IF($GI831&gt;=38,INDEX($DD:$DD,$GH831+38),"")</f>
      </c>
      <c r="GF831">
        <f>IF($GI831&gt;=39,INDEX($DD:$DD,$GH831+39),"")</f>
      </c>
      <c r="GG831">
        <f>IF($GI831&gt;=40,INDEX($DD:$DD,$GH831+40),"")</f>
      </c>
      <c r="GH831">
        <f>IFERROR(MATCH($DB831,$DC$2:$DC$148,0)+1,0)</f>
      </c>
      <c r="GI831">
        <f>IFERROR(INDEX($DE$2:$DE$148,MATCH($DB831,$DC$2:$DC$148,0)),0)</f>
      </c>
      <c r="GJ831">
        <f>IFERROR(MATCH($S831,$DF$831:$ES$831,0),0)</f>
      </c>
      <c r="GK831">
        <f>IF($GJ831&gt;0,INDEX($ET$831:$GG$831,$GJ831),"")</f>
      </c>
      <c r="GN831">
        <f>IF($IW831&gt;=1,INDEX($GL:$GL,$IV831+1),"")</f>
      </c>
      <c r="GO831">
        <f>IF($IW831&gt;=2,INDEX($GL:$GL,$IV831+2),"")</f>
      </c>
      <c r="GP831">
        <f>IF($IW831&gt;=3,INDEX($GL:$GL,$IV831+3),"")</f>
      </c>
      <c r="GQ831">
        <f>IF($IW831&gt;=4,INDEX($GL:$GL,$IV831+4),"")</f>
      </c>
      <c r="GR831">
        <f>IF($IW831&gt;=5,INDEX($GL:$GL,$IV831+5),"")</f>
      </c>
      <c r="GS831">
        <f>IF($IW831&gt;=6,INDEX($GL:$GL,$IV831+6),"")</f>
      </c>
      <c r="GT831">
        <f>IF($IW831&gt;=7,INDEX($GL:$GL,$IV831+7),"")</f>
      </c>
      <c r="GU831">
        <f>IF($IW831&gt;=8,INDEX($GL:$GL,$IV831+8),"")</f>
      </c>
      <c r="GV831">
        <f>IF($IW831&gt;=9,INDEX($GL:$GL,$IV831+9),"")</f>
      </c>
      <c r="GW831">
        <f>IF($IW831&gt;=10,INDEX($GL:$GL,$IV831+10),"")</f>
      </c>
      <c r="GX831">
        <f>IF($IW831&gt;=11,INDEX($GL:$GL,$IV831+11),"")</f>
      </c>
      <c r="GY831">
        <f>IF($IW831&gt;=12,INDEX($GL:$GL,$IV831+12),"")</f>
      </c>
      <c r="GZ831">
        <f>IF($IW831&gt;=13,INDEX($GL:$GL,$IV831+13),"")</f>
      </c>
      <c r="HA831">
        <f>IF($IW831&gt;=14,INDEX($GL:$GL,$IV831+14),"")</f>
      </c>
      <c r="HB831">
        <f>IF($IW831&gt;=15,INDEX($GL:$GL,$IV831+15),"")</f>
      </c>
      <c r="HC831">
        <f>IF($IW831&gt;=16,INDEX($GL:$GL,$IV831+16),"")</f>
      </c>
      <c r="HD831">
        <f>IF($IW831&gt;=17,INDEX($GL:$GL,$IV831+17),"")</f>
      </c>
      <c r="HE831">
        <f>IF($IW831&gt;=18,INDEX($GL:$GL,$IV831+18),"")</f>
      </c>
      <c r="HF831">
        <f>IF($IW831&gt;=19,INDEX($GL:$GL,$IV831+19),"")</f>
      </c>
      <c r="HG831">
        <f>IF($IW831&gt;=20,INDEX($GL:$GL,$IV831+20),"")</f>
      </c>
      <c r="HH831">
        <f>IF($IW831&gt;=21,INDEX($GL:$GL,$IV831+21),"")</f>
      </c>
      <c r="HI831">
        <f>IF($IW831&gt;=22,INDEX($GL:$GL,$IV831+22),"")</f>
      </c>
      <c r="HJ831">
        <f>IF($IW831&gt;=23,INDEX($GL:$GL,$IV831+23),"")</f>
      </c>
      <c r="HK831">
        <f>IF($IW831&gt;=24,INDEX($GL:$GL,$IV831+24),"")</f>
      </c>
      <c r="HL831">
        <f>IF($IW831&gt;=25,INDEX($GL:$GL,$IV831+25),"")</f>
      </c>
      <c r="HM831">
        <f>IF($IW831&gt;=26,INDEX($GL:$GL,$IV831+26),"")</f>
      </c>
      <c r="HN831">
        <f>IF($IW831&gt;=27,INDEX($GL:$GL,$IV831+27),"")</f>
      </c>
      <c r="HO831">
        <f>IF($IW831&gt;=28,INDEX($GL:$GL,$IV831+28),"")</f>
      </c>
      <c r="HP831">
        <f>IF($IW831&gt;=29,INDEX($GL:$GL,$IV831+29),"")</f>
      </c>
      <c r="HQ831">
        <f>IF($IW831&gt;=30,INDEX($GL:$GL,$IV831+30),"")</f>
      </c>
      <c r="HR831">
        <f>IF($IW831&gt;=31,INDEX($GL:$GL,$IV831+31),"")</f>
      </c>
      <c r="HS831">
        <f>IF($IW831&gt;=32,INDEX($GL:$GL,$IV831+32),"")</f>
      </c>
      <c r="HT831">
        <f>IF($IW831&gt;=33,INDEX($GL:$GL,$IV831+33),"")</f>
      </c>
      <c r="HU831">
        <f>IF($IW831&gt;=34,INDEX($GL:$GL,$IV831+34),"")</f>
      </c>
      <c r="HV831">
        <f>IF($IW831&gt;=35,INDEX($GL:$GL,$IV831+35),"")</f>
      </c>
      <c r="HW831">
        <f>IF($IW831&gt;=36,INDEX($GL:$GL,$IV831+36),"")</f>
      </c>
      <c r="HX831">
        <f>IF($IW831&gt;=37,INDEX($GL:$GL,$IV831+37),"")</f>
      </c>
      <c r="HY831">
        <f>IF($IW831&gt;=38,INDEX($GL:$GL,$IV831+38),"")</f>
      </c>
      <c r="HZ831">
        <f>IF($IW831&gt;=39,INDEX($GL:$GL,$IV831+39),"")</f>
      </c>
      <c r="IA831">
        <f>IF($IW831&gt;=40,INDEX($GL:$GL,$IV831+40),"")</f>
      </c>
      <c r="IB831">
        <f>IF($IW831&gt;=41,INDEX($GL:$GL,$IV831+41),"")</f>
      </c>
      <c r="IC831">
        <f>IF($IW831&gt;=42,INDEX($GL:$GL,$IV831+42),"")</f>
      </c>
      <c r="ID831">
        <f>IF($IW831&gt;=43,INDEX($GL:$GL,$IV831+43),"")</f>
      </c>
      <c r="IE831">
        <f>IF($IW831&gt;=44,INDEX($GL:$GL,$IV831+44),"")</f>
      </c>
      <c r="IF831">
        <f>IF($IW831&gt;=45,INDEX($GL:$GL,$IV831+45),"")</f>
      </c>
      <c r="IG831">
        <f>IF($IW831&gt;=46,INDEX($GL:$GL,$IV831+46),"")</f>
      </c>
      <c r="IH831">
        <f>IF($IW831&gt;=47,INDEX($GL:$GL,$IV831+47),"")</f>
      </c>
      <c r="II831">
        <f>IF($IW831&gt;=48,INDEX($GL:$GL,$IV831+48),"")</f>
      </c>
      <c r="IJ831">
        <f>IF($IW831&gt;=49,INDEX($GL:$GL,$IV831+49),"")</f>
      </c>
      <c r="IK831">
        <f>IF($IW831&gt;=50,INDEX($GL:$GL,$IV831+50),"")</f>
      </c>
      <c r="IL831">
        <f>IF($IW831&gt;=51,INDEX($GL:$GL,$IV831+51),"")</f>
      </c>
      <c r="IM831">
        <f>IF($IW831&gt;=52,INDEX($GL:$GL,$IV831+52),"")</f>
      </c>
      <c r="IN831">
        <f>IF($IW831&gt;=53,INDEX($GL:$GL,$IV831+53),"")</f>
      </c>
      <c r="IO831">
        <f>IF($IW831&gt;=54,INDEX($GL:$GL,$IV831+54),"")</f>
      </c>
      <c r="IP831">
        <f>IF($IW831&gt;=55,INDEX($GL:$GL,$IV831+55),"")</f>
      </c>
      <c r="IQ831">
        <f>IF($IW831&gt;=56,INDEX($GL:$GL,$IV831+56),"")</f>
      </c>
      <c r="IR831">
        <f>IF($IW831&gt;=57,INDEX($GL:$GL,$IV831+57),"")</f>
      </c>
      <c r="IS831">
        <f>IF($IW831&gt;=58,INDEX($GL:$GL,$IV831+58),"")</f>
      </c>
      <c r="IT831">
        <f>IF($IW831&gt;=59,INDEX($GL:$GL,$IV831+59),"")</f>
      </c>
      <c r="IU831">
        <f>IF($IW831&gt;=60,INDEX($GL:$GL,$IV831+60),"")</f>
      </c>
      <c r="IV831">
        <f>IFERROR(MATCH($GK831,$GL$2:$GL$324,0)+1,0)</f>
      </c>
      <c r="IW831">
        <f>IFERROR(INDEX($GM$2:$GM$324,MATCH($GK831,$GL$2:$GL$324,0)),0)</f>
      </c>
      <c r="IX831" t="s">
        <v>34</v>
      </c>
      <c r="IY831" t="s">
        <v>34</v>
      </c>
    </row>
    <row r="832" spans="1:259" x14ac:dyDescent="0.25">
      <c r="K832">
        <f>IF(OR($N832="",$J832=""),"",IFERROR($N832/$J832,0))</f>
      </c>
      <c r="L832">
        <f>IF($N832="","",
SUM($M832,$O832,$T832,$P832,$R832)*
(1-IF($U832="",0,VALUE($U832)/100)))</f>
      </c>
      <c r="M832">
        <f>IF($N832="","",$N832)</f>
      </c>
      <c r="O832">
        <f>IF($N832="","",
IF($H832="","",
IF(ISNUMBER(SEARCH("exempt",LOWER($H832))),0,
$N832*(VALUE(SUBSTITUTE($H832,"%",""))/100))))</f>
      </c>
      <c r="V832">
        <f>IFERROR(IF(FIND(" - ",$E832)&gt;0,MID($E832,FIND(" - ",$E832)+3,LEN($E832)),""),"")</f>
      </c>
      <c r="AE832" t="s">
        <v>1413</v>
      </c>
      <c r="AJ832">
        <f>IFERROR(LEFT($E832,FIND(" - ",$E832)-1),$E832)</f>
      </c>
      <c r="AM832">
        <f>IF($CB832&gt;=1,INDEX($AK:$AK,$CA832+1),"")</f>
      </c>
      <c r="AN832">
        <f>IF($CB832&gt;=2,INDEX($AK:$AK,$CA832+2),"")</f>
      </c>
      <c r="AO832">
        <f>IF($CB832&gt;=3,INDEX($AK:$AK,$CA832+3),"")</f>
      </c>
      <c r="AP832">
        <f>IF($CB832&gt;=4,INDEX($AK:$AK,$CA832+4),"")</f>
      </c>
      <c r="AQ832">
        <f>IF($CB832&gt;=5,INDEX($AK:$AK,$CA832+5),"")</f>
      </c>
      <c r="AR832">
        <f>IF($CB832&gt;=6,INDEX($AK:$AK,$CA832+6),"")</f>
      </c>
      <c r="AS832">
        <f>IF($CB832&gt;=7,INDEX($AK:$AK,$CA832+7),"")</f>
      </c>
      <c r="AT832">
        <f>IF($CB832&gt;=8,INDEX($AK:$AK,$CA832+8),"")</f>
      </c>
      <c r="AU832">
        <f>IF($CB832&gt;=9,INDEX($AK:$AK,$CA832+9),"")</f>
      </c>
      <c r="AV832">
        <f>IF($CB832&gt;=10,INDEX($AK:$AK,$CA832+10),"")</f>
      </c>
      <c r="AW832">
        <f>IF($CB832&gt;=11,INDEX($AK:$AK,$CA832+11),"")</f>
      </c>
      <c r="AX832">
        <f>IF($CB832&gt;=12,INDEX($AK:$AK,$CA832+12),"")</f>
      </c>
      <c r="AY832">
        <f>IF($CB832&gt;=13,INDEX($AK:$AK,$CA832+13),"")</f>
      </c>
      <c r="AZ832">
        <f>IF($CB832&gt;=14,INDEX($AK:$AK,$CA832+14),"")</f>
      </c>
      <c r="BA832">
        <f>IF($CB832&gt;=15,INDEX($AK:$AK,$CA832+15),"")</f>
      </c>
      <c r="BB832">
        <f>IF($CB832&gt;=16,INDEX($AK:$AK,$CA832+16),"")</f>
      </c>
      <c r="BC832">
        <f>IF($CB832&gt;=17,INDEX($AK:$AK,$CA832+17),"")</f>
      </c>
      <c r="BD832">
        <f>IF($CB832&gt;=18,INDEX($AK:$AK,$CA832+18),"")</f>
      </c>
      <c r="BE832">
        <f>IF($CB832&gt;=19,INDEX($AK:$AK,$CA832+19),"")</f>
      </c>
      <c r="BF832">
        <f>IF($CB832&gt;=20,INDEX($AK:$AK,$CA832+20),"")</f>
      </c>
      <c r="BG832">
        <f>IF($CB832&gt;=21,INDEX($AK:$AK,$CA832+21),"")</f>
      </c>
      <c r="BH832">
        <f>IF($CB832&gt;=22,INDEX($AK:$AK,$CA832+22),"")</f>
      </c>
      <c r="BI832">
        <f>IF($CB832&gt;=23,INDEX($AK:$AK,$CA832+23),"")</f>
      </c>
      <c r="BJ832">
        <f>IF($CB832&gt;=24,INDEX($AK:$AK,$CA832+24),"")</f>
      </c>
      <c r="BK832">
        <f>IF($CB832&gt;=25,INDEX($AK:$AK,$CA832+25),"")</f>
      </c>
      <c r="BL832">
        <f>IF($CB832&gt;=26,INDEX($AK:$AK,$CA832+26),"")</f>
      </c>
      <c r="BM832">
        <f>IF($CB832&gt;=27,INDEX($AK:$AK,$CA832+27),"")</f>
      </c>
      <c r="BN832">
        <f>IF($CB832&gt;=28,INDEX($AK:$AK,$CA832+28),"")</f>
      </c>
      <c r="BO832">
        <f>IF($CB832&gt;=29,INDEX($AK:$AK,$CA832+29),"")</f>
      </c>
      <c r="BP832">
        <f>IF($CB832&gt;=30,INDEX($AK:$AK,$CA832+30),"")</f>
      </c>
      <c r="BQ832">
        <f>IF($CB832&gt;=31,INDEX($AK:$AK,$CA832+31),"")</f>
      </c>
      <c r="BR832">
        <f>IF($CB832&gt;=32,INDEX($AK:$AK,$CA832+32),"")</f>
      </c>
      <c r="BS832">
        <f>IF($CB832&gt;=33,INDEX($AK:$AK,$CA832+33),"")</f>
      </c>
      <c r="BT832">
        <f>IF($CB832&gt;=34,INDEX($AK:$AK,$CA832+34),"")</f>
      </c>
      <c r="BU832">
        <f>IF($CB832&gt;=35,INDEX($AK:$AK,$CA832+35),"")</f>
      </c>
      <c r="BV832">
        <f>IF($CB832&gt;=36,INDEX($AK:$AK,$CA832+36),"")</f>
      </c>
      <c r="BW832">
        <f>IF($CB832&gt;=37,INDEX($AK:$AK,$CA832+37),"")</f>
      </c>
      <c r="BX832">
        <f>IF($CB832&gt;=38,INDEX($AK:$AK,$CA832+38),"")</f>
      </c>
      <c r="BY832">
        <f>IF($CB832&gt;=39,INDEX($AK:$AK,$CA832+39),"")</f>
      </c>
      <c r="BZ832">
        <f>IF($CB832&gt;=40,INDEX($AK:$AK,$CA832+40),"")</f>
      </c>
      <c r="CA832">
        <f>IFERROR(MATCH($AJ832,$AK$2:$AK$134,0)+1,0)</f>
      </c>
      <c r="CB832">
        <f>IFERROR(INDEX($AL$2:$AL$134,MATCH($AJ832,$AK$2:$AK$134,0)),0)</f>
      </c>
      <c r="CC832">
        <f>IFERROR(LEFT($F832,FIND(" - ",$F832)-1),$F832)</f>
      </c>
      <c r="CF832">
        <f>IF($DA832&gt;=1,INDEX($CD:$CD,$CZ832+1),"")</f>
      </c>
      <c r="CG832">
        <f>IF($DA832&gt;=2,INDEX($CD:$CD,$CZ832+2),"")</f>
      </c>
      <c r="CH832">
        <f>IF($DA832&gt;=3,INDEX($CD:$CD,$CZ832+3),"")</f>
      </c>
      <c r="CI832">
        <f>IF($DA832&gt;=4,INDEX($CD:$CD,$CZ832+4),"")</f>
      </c>
      <c r="CJ832">
        <f>IF($DA832&gt;=5,INDEX($CD:$CD,$CZ832+5),"")</f>
      </c>
      <c r="CK832">
        <f>IF($DA832&gt;=6,INDEX($CD:$CD,$CZ832+6),"")</f>
      </c>
      <c r="CL832">
        <f>IF($DA832&gt;=7,INDEX($CD:$CD,$CZ832+7),"")</f>
      </c>
      <c r="CM832">
        <f>IF($DA832&gt;=8,INDEX($CD:$CD,$CZ832+8),"")</f>
      </c>
      <c r="CN832">
        <f>IF($DA832&gt;=9,INDEX($CD:$CD,$CZ832+9),"")</f>
      </c>
      <c r="CO832">
        <f>IF($DA832&gt;=10,INDEX($CD:$CD,$CZ832+10),"")</f>
      </c>
      <c r="CP832">
        <f>IF($DA832&gt;=11,INDEX($CD:$CD,$CZ832+11),"")</f>
      </c>
      <c r="CQ832">
        <f>IF($DA832&gt;=12,INDEX($CD:$CD,$CZ832+12),"")</f>
      </c>
      <c r="CR832">
        <f>IF($DA832&gt;=13,INDEX($CD:$CD,$CZ832+13),"")</f>
      </c>
      <c r="CS832">
        <f>IF($DA832&gt;=14,INDEX($CD:$CD,$CZ832+14),"")</f>
      </c>
      <c r="CT832">
        <f>IF($DA832&gt;=15,INDEX($CD:$CD,$CZ832+15),"")</f>
      </c>
      <c r="CU832">
        <f>IF($DA832&gt;=16,INDEX($CD:$CD,$CZ832+16),"")</f>
      </c>
      <c r="CV832">
        <f>IF($DA832&gt;=17,INDEX($CD:$CD,$CZ832+17),"")</f>
      </c>
      <c r="CW832">
        <f>IF($DA832&gt;=18,INDEX($CD:$CD,$CZ832+18),"")</f>
      </c>
      <c r="CX832">
        <f>IF($DA832&gt;=19,INDEX($CD:$CD,$CZ832+19),"")</f>
      </c>
      <c r="CY832">
        <f>IF($DA832&gt;=20,INDEX($CD:$CD,$CZ832+20),"")</f>
      </c>
      <c r="CZ832">
        <f>IFERROR(MATCH($CC832,$CD$2:$CD$263,0)+1,0)</f>
      </c>
      <c r="DA832">
        <f>IFERROR(INDEX($CE$2:$CE$263,MATCH($CC832,$CD$2:$CD$263,0)),0)</f>
      </c>
      <c r="DB832">
        <f>IFERROR(INDEX($AI:$AI,MATCH($H832,$AH:$AH,0))&amp;"","")</f>
      </c>
      <c r="DF832">
        <f>IF($GI832&gt;=1,INDEX($DC:$DC,$GH832+1),"")</f>
      </c>
      <c r="DG832">
        <f>IF($GI832&gt;=2,INDEX($DC:$DC,$GH832+2),"")</f>
      </c>
      <c r="DH832">
        <f>IF($GI832&gt;=3,INDEX($DC:$DC,$GH832+3),"")</f>
      </c>
      <c r="DI832">
        <f>IF($GI832&gt;=4,INDEX($DC:$DC,$GH832+4),"")</f>
      </c>
      <c r="DJ832">
        <f>IF($GI832&gt;=5,INDEX($DC:$DC,$GH832+5),"")</f>
      </c>
      <c r="DK832">
        <f>IF($GI832&gt;=6,INDEX($DC:$DC,$GH832+6),"")</f>
      </c>
      <c r="DL832">
        <f>IF($GI832&gt;=7,INDEX($DC:$DC,$GH832+7),"")</f>
      </c>
      <c r="DM832">
        <f>IF($GI832&gt;=8,INDEX($DC:$DC,$GH832+8),"")</f>
      </c>
      <c r="DN832">
        <f>IF($GI832&gt;=9,INDEX($DC:$DC,$GH832+9),"")</f>
      </c>
      <c r="DO832">
        <f>IF($GI832&gt;=10,INDEX($DC:$DC,$GH832+10),"")</f>
      </c>
      <c r="DP832">
        <f>IF($GI832&gt;=11,INDEX($DC:$DC,$GH832+11),"")</f>
      </c>
      <c r="DQ832">
        <f>IF($GI832&gt;=12,INDEX($DC:$DC,$GH832+12),"")</f>
      </c>
      <c r="DR832">
        <f>IF($GI832&gt;=13,INDEX($DC:$DC,$GH832+13),"")</f>
      </c>
      <c r="DS832">
        <f>IF($GI832&gt;=14,INDEX($DC:$DC,$GH832+14),"")</f>
      </c>
      <c r="DT832">
        <f>IF($GI832&gt;=15,INDEX($DC:$DC,$GH832+15),"")</f>
      </c>
      <c r="DU832">
        <f>IF($GI832&gt;=16,INDEX($DC:$DC,$GH832+16),"")</f>
      </c>
      <c r="DV832">
        <f>IF($GI832&gt;=17,INDEX($DC:$DC,$GH832+17),"")</f>
      </c>
      <c r="DW832">
        <f>IF($GI832&gt;=18,INDEX($DC:$DC,$GH832+18),"")</f>
      </c>
      <c r="DX832">
        <f>IF($GI832&gt;=19,INDEX($DC:$DC,$GH832+19),"")</f>
      </c>
      <c r="DY832">
        <f>IF($GI832&gt;=20,INDEX($DC:$DC,$GH832+20),"")</f>
      </c>
      <c r="DZ832">
        <f>IF($GI832&gt;=21,INDEX($DC:$DC,$GH832+21),"")</f>
      </c>
      <c r="EA832">
        <f>IF($GI832&gt;=22,INDEX($DC:$DC,$GH832+22),"")</f>
      </c>
      <c r="EB832">
        <f>IF($GI832&gt;=23,INDEX($DC:$DC,$GH832+23),"")</f>
      </c>
      <c r="EC832">
        <f>IF($GI832&gt;=24,INDEX($DC:$DC,$GH832+24),"")</f>
      </c>
      <c r="ED832">
        <f>IF($GI832&gt;=25,INDEX($DC:$DC,$GH832+25),"")</f>
      </c>
      <c r="EE832">
        <f>IF($GI832&gt;=26,INDEX($DC:$DC,$GH832+26),"")</f>
      </c>
      <c r="EF832">
        <f>IF($GI832&gt;=27,INDEX($DC:$DC,$GH832+27),"")</f>
      </c>
      <c r="EG832">
        <f>IF($GI832&gt;=28,INDEX($DC:$DC,$GH832+28),"")</f>
      </c>
      <c r="EH832">
        <f>IF($GI832&gt;=29,INDEX($DC:$DC,$GH832+29),"")</f>
      </c>
      <c r="EI832">
        <f>IF($GI832&gt;=30,INDEX($DC:$DC,$GH832+30),"")</f>
      </c>
      <c r="EJ832">
        <f>IF($GI832&gt;=31,INDEX($DC:$DC,$GH832+31),"")</f>
      </c>
      <c r="EK832">
        <f>IF($GI832&gt;=32,INDEX($DC:$DC,$GH832+32),"")</f>
      </c>
      <c r="EL832">
        <f>IF($GI832&gt;=33,INDEX($DC:$DC,$GH832+33),"")</f>
      </c>
      <c r="EM832">
        <f>IF($GI832&gt;=34,INDEX($DC:$DC,$GH832+34),"")</f>
      </c>
      <c r="EN832">
        <f>IF($GI832&gt;=35,INDEX($DC:$DC,$GH832+35),"")</f>
      </c>
      <c r="EO832">
        <f>IF($GI832&gt;=36,INDEX($DC:$DC,$GH832+36),"")</f>
      </c>
      <c r="EP832">
        <f>IF($GI832&gt;=37,INDEX($DC:$DC,$GH832+37),"")</f>
      </c>
      <c r="EQ832">
        <f>IF($GI832&gt;=38,INDEX($DC:$DC,$GH832+38),"")</f>
      </c>
      <c r="ER832">
        <f>IF($GI832&gt;=39,INDEX($DC:$DC,$GH832+39),"")</f>
      </c>
      <c r="ES832">
        <f>IF($GI832&gt;=40,INDEX($DC:$DC,$GH832+40),"")</f>
      </c>
      <c r="ET832">
        <f>IF($GI832&gt;=1,INDEX($DD:$DD,$GH832+1),"")</f>
      </c>
      <c r="EU832">
        <f>IF($GI832&gt;=2,INDEX($DD:$DD,$GH832+2),"")</f>
      </c>
      <c r="EV832">
        <f>IF($GI832&gt;=3,INDEX($DD:$DD,$GH832+3),"")</f>
      </c>
      <c r="EW832">
        <f>IF($GI832&gt;=4,INDEX($DD:$DD,$GH832+4),"")</f>
      </c>
      <c r="EX832">
        <f>IF($GI832&gt;=5,INDEX($DD:$DD,$GH832+5),"")</f>
      </c>
      <c r="EY832">
        <f>IF($GI832&gt;=6,INDEX($DD:$DD,$GH832+6),"")</f>
      </c>
      <c r="EZ832">
        <f>IF($GI832&gt;=7,INDEX($DD:$DD,$GH832+7),"")</f>
      </c>
      <c r="FA832">
        <f>IF($GI832&gt;=8,INDEX($DD:$DD,$GH832+8),"")</f>
      </c>
      <c r="FB832">
        <f>IF($GI832&gt;=9,INDEX($DD:$DD,$GH832+9),"")</f>
      </c>
      <c r="FC832">
        <f>IF($GI832&gt;=10,INDEX($DD:$DD,$GH832+10),"")</f>
      </c>
      <c r="FD832">
        <f>IF($GI832&gt;=11,INDEX($DD:$DD,$GH832+11),"")</f>
      </c>
      <c r="FE832">
        <f>IF($GI832&gt;=12,INDEX($DD:$DD,$GH832+12),"")</f>
      </c>
      <c r="FF832">
        <f>IF($GI832&gt;=13,INDEX($DD:$DD,$GH832+13),"")</f>
      </c>
      <c r="FG832">
        <f>IF($GI832&gt;=14,INDEX($DD:$DD,$GH832+14),"")</f>
      </c>
      <c r="FH832">
        <f>IF($GI832&gt;=15,INDEX($DD:$DD,$GH832+15),"")</f>
      </c>
      <c r="FI832">
        <f>IF($GI832&gt;=16,INDEX($DD:$DD,$GH832+16),"")</f>
      </c>
      <c r="FJ832">
        <f>IF($GI832&gt;=17,INDEX($DD:$DD,$GH832+17),"")</f>
      </c>
      <c r="FK832">
        <f>IF($GI832&gt;=18,INDEX($DD:$DD,$GH832+18),"")</f>
      </c>
      <c r="FL832">
        <f>IF($GI832&gt;=19,INDEX($DD:$DD,$GH832+19),"")</f>
      </c>
      <c r="FM832">
        <f>IF($GI832&gt;=20,INDEX($DD:$DD,$GH832+20),"")</f>
      </c>
      <c r="FN832">
        <f>IF($GI832&gt;=21,INDEX($DD:$DD,$GH832+21),"")</f>
      </c>
      <c r="FO832">
        <f>IF($GI832&gt;=22,INDEX($DD:$DD,$GH832+22),"")</f>
      </c>
      <c r="FP832">
        <f>IF($GI832&gt;=23,INDEX($DD:$DD,$GH832+23),"")</f>
      </c>
      <c r="FQ832">
        <f>IF($GI832&gt;=24,INDEX($DD:$DD,$GH832+24),"")</f>
      </c>
      <c r="FR832">
        <f>IF($GI832&gt;=25,INDEX($DD:$DD,$GH832+25),"")</f>
      </c>
      <c r="FS832">
        <f>IF($GI832&gt;=26,INDEX($DD:$DD,$GH832+26),"")</f>
      </c>
      <c r="FT832">
        <f>IF($GI832&gt;=27,INDEX($DD:$DD,$GH832+27),"")</f>
      </c>
      <c r="FU832">
        <f>IF($GI832&gt;=28,INDEX($DD:$DD,$GH832+28),"")</f>
      </c>
      <c r="FV832">
        <f>IF($GI832&gt;=29,INDEX($DD:$DD,$GH832+29),"")</f>
      </c>
      <c r="FW832">
        <f>IF($GI832&gt;=30,INDEX($DD:$DD,$GH832+30),"")</f>
      </c>
      <c r="FX832">
        <f>IF($GI832&gt;=31,INDEX($DD:$DD,$GH832+31),"")</f>
      </c>
      <c r="FY832">
        <f>IF($GI832&gt;=32,INDEX($DD:$DD,$GH832+32),"")</f>
      </c>
      <c r="FZ832">
        <f>IF($GI832&gt;=33,INDEX($DD:$DD,$GH832+33),"")</f>
      </c>
      <c r="GA832">
        <f>IF($GI832&gt;=34,INDEX($DD:$DD,$GH832+34),"")</f>
      </c>
      <c r="GB832">
        <f>IF($GI832&gt;=35,INDEX($DD:$DD,$GH832+35),"")</f>
      </c>
      <c r="GC832">
        <f>IF($GI832&gt;=36,INDEX($DD:$DD,$GH832+36),"")</f>
      </c>
      <c r="GD832">
        <f>IF($GI832&gt;=37,INDEX($DD:$DD,$GH832+37),"")</f>
      </c>
      <c r="GE832">
        <f>IF($GI832&gt;=38,INDEX($DD:$DD,$GH832+38),"")</f>
      </c>
      <c r="GF832">
        <f>IF($GI832&gt;=39,INDEX($DD:$DD,$GH832+39),"")</f>
      </c>
      <c r="GG832">
        <f>IF($GI832&gt;=40,INDEX($DD:$DD,$GH832+40),"")</f>
      </c>
      <c r="GH832">
        <f>IFERROR(MATCH($DB832,$DC$2:$DC$148,0)+1,0)</f>
      </c>
      <c r="GI832">
        <f>IFERROR(INDEX($DE$2:$DE$148,MATCH($DB832,$DC$2:$DC$148,0)),0)</f>
      </c>
      <c r="GJ832">
        <f>IFERROR(MATCH($S832,$DF$832:$ES$832,0),0)</f>
      </c>
      <c r="GK832">
        <f>IF($GJ832&gt;0,INDEX($ET$832:$GG$832,$GJ832),"")</f>
      </c>
      <c r="GN832">
        <f>IF($IW832&gt;=1,INDEX($GL:$GL,$IV832+1),"")</f>
      </c>
      <c r="GO832">
        <f>IF($IW832&gt;=2,INDEX($GL:$GL,$IV832+2),"")</f>
      </c>
      <c r="GP832">
        <f>IF($IW832&gt;=3,INDEX($GL:$GL,$IV832+3),"")</f>
      </c>
      <c r="GQ832">
        <f>IF($IW832&gt;=4,INDEX($GL:$GL,$IV832+4),"")</f>
      </c>
      <c r="GR832">
        <f>IF($IW832&gt;=5,INDEX($GL:$GL,$IV832+5),"")</f>
      </c>
      <c r="GS832">
        <f>IF($IW832&gt;=6,INDEX($GL:$GL,$IV832+6),"")</f>
      </c>
      <c r="GT832">
        <f>IF($IW832&gt;=7,INDEX($GL:$GL,$IV832+7),"")</f>
      </c>
      <c r="GU832">
        <f>IF($IW832&gt;=8,INDEX($GL:$GL,$IV832+8),"")</f>
      </c>
      <c r="GV832">
        <f>IF($IW832&gt;=9,INDEX($GL:$GL,$IV832+9),"")</f>
      </c>
      <c r="GW832">
        <f>IF($IW832&gt;=10,INDEX($GL:$GL,$IV832+10),"")</f>
      </c>
      <c r="GX832">
        <f>IF($IW832&gt;=11,INDEX($GL:$GL,$IV832+11),"")</f>
      </c>
      <c r="GY832">
        <f>IF($IW832&gt;=12,INDEX($GL:$GL,$IV832+12),"")</f>
      </c>
      <c r="GZ832">
        <f>IF($IW832&gt;=13,INDEX($GL:$GL,$IV832+13),"")</f>
      </c>
      <c r="HA832">
        <f>IF($IW832&gt;=14,INDEX($GL:$GL,$IV832+14),"")</f>
      </c>
      <c r="HB832">
        <f>IF($IW832&gt;=15,INDEX($GL:$GL,$IV832+15),"")</f>
      </c>
      <c r="HC832">
        <f>IF($IW832&gt;=16,INDEX($GL:$GL,$IV832+16),"")</f>
      </c>
      <c r="HD832">
        <f>IF($IW832&gt;=17,INDEX($GL:$GL,$IV832+17),"")</f>
      </c>
      <c r="HE832">
        <f>IF($IW832&gt;=18,INDEX($GL:$GL,$IV832+18),"")</f>
      </c>
      <c r="HF832">
        <f>IF($IW832&gt;=19,INDEX($GL:$GL,$IV832+19),"")</f>
      </c>
      <c r="HG832">
        <f>IF($IW832&gt;=20,INDEX($GL:$GL,$IV832+20),"")</f>
      </c>
      <c r="HH832">
        <f>IF($IW832&gt;=21,INDEX($GL:$GL,$IV832+21),"")</f>
      </c>
      <c r="HI832">
        <f>IF($IW832&gt;=22,INDEX($GL:$GL,$IV832+22),"")</f>
      </c>
      <c r="HJ832">
        <f>IF($IW832&gt;=23,INDEX($GL:$GL,$IV832+23),"")</f>
      </c>
      <c r="HK832">
        <f>IF($IW832&gt;=24,INDEX($GL:$GL,$IV832+24),"")</f>
      </c>
      <c r="HL832">
        <f>IF($IW832&gt;=25,INDEX($GL:$GL,$IV832+25),"")</f>
      </c>
      <c r="HM832">
        <f>IF($IW832&gt;=26,INDEX($GL:$GL,$IV832+26),"")</f>
      </c>
      <c r="HN832">
        <f>IF($IW832&gt;=27,INDEX($GL:$GL,$IV832+27),"")</f>
      </c>
      <c r="HO832">
        <f>IF($IW832&gt;=28,INDEX($GL:$GL,$IV832+28),"")</f>
      </c>
      <c r="HP832">
        <f>IF($IW832&gt;=29,INDEX($GL:$GL,$IV832+29),"")</f>
      </c>
      <c r="HQ832">
        <f>IF($IW832&gt;=30,INDEX($GL:$GL,$IV832+30),"")</f>
      </c>
      <c r="HR832">
        <f>IF($IW832&gt;=31,INDEX($GL:$GL,$IV832+31),"")</f>
      </c>
      <c r="HS832">
        <f>IF($IW832&gt;=32,INDEX($GL:$GL,$IV832+32),"")</f>
      </c>
      <c r="HT832">
        <f>IF($IW832&gt;=33,INDEX($GL:$GL,$IV832+33),"")</f>
      </c>
      <c r="HU832">
        <f>IF($IW832&gt;=34,INDEX($GL:$GL,$IV832+34),"")</f>
      </c>
      <c r="HV832">
        <f>IF($IW832&gt;=35,INDEX($GL:$GL,$IV832+35),"")</f>
      </c>
      <c r="HW832">
        <f>IF($IW832&gt;=36,INDEX($GL:$GL,$IV832+36),"")</f>
      </c>
      <c r="HX832">
        <f>IF($IW832&gt;=37,INDEX($GL:$GL,$IV832+37),"")</f>
      </c>
      <c r="HY832">
        <f>IF($IW832&gt;=38,INDEX($GL:$GL,$IV832+38),"")</f>
      </c>
      <c r="HZ832">
        <f>IF($IW832&gt;=39,INDEX($GL:$GL,$IV832+39),"")</f>
      </c>
      <c r="IA832">
        <f>IF($IW832&gt;=40,INDEX($GL:$GL,$IV832+40),"")</f>
      </c>
      <c r="IB832">
        <f>IF($IW832&gt;=41,INDEX($GL:$GL,$IV832+41),"")</f>
      </c>
      <c r="IC832">
        <f>IF($IW832&gt;=42,INDEX($GL:$GL,$IV832+42),"")</f>
      </c>
      <c r="ID832">
        <f>IF($IW832&gt;=43,INDEX($GL:$GL,$IV832+43),"")</f>
      </c>
      <c r="IE832">
        <f>IF($IW832&gt;=44,INDEX($GL:$GL,$IV832+44),"")</f>
      </c>
      <c r="IF832">
        <f>IF($IW832&gt;=45,INDEX($GL:$GL,$IV832+45),"")</f>
      </c>
      <c r="IG832">
        <f>IF($IW832&gt;=46,INDEX($GL:$GL,$IV832+46),"")</f>
      </c>
      <c r="IH832">
        <f>IF($IW832&gt;=47,INDEX($GL:$GL,$IV832+47),"")</f>
      </c>
      <c r="II832">
        <f>IF($IW832&gt;=48,INDEX($GL:$GL,$IV832+48),"")</f>
      </c>
      <c r="IJ832">
        <f>IF($IW832&gt;=49,INDEX($GL:$GL,$IV832+49),"")</f>
      </c>
      <c r="IK832">
        <f>IF($IW832&gt;=50,INDEX($GL:$GL,$IV832+50),"")</f>
      </c>
      <c r="IL832">
        <f>IF($IW832&gt;=51,INDEX($GL:$GL,$IV832+51),"")</f>
      </c>
      <c r="IM832">
        <f>IF($IW832&gt;=52,INDEX($GL:$GL,$IV832+52),"")</f>
      </c>
      <c r="IN832">
        <f>IF($IW832&gt;=53,INDEX($GL:$GL,$IV832+53),"")</f>
      </c>
      <c r="IO832">
        <f>IF($IW832&gt;=54,INDEX($GL:$GL,$IV832+54),"")</f>
      </c>
      <c r="IP832">
        <f>IF($IW832&gt;=55,INDEX($GL:$GL,$IV832+55),"")</f>
      </c>
      <c r="IQ832">
        <f>IF($IW832&gt;=56,INDEX($GL:$GL,$IV832+56),"")</f>
      </c>
      <c r="IR832">
        <f>IF($IW832&gt;=57,INDEX($GL:$GL,$IV832+57),"")</f>
      </c>
      <c r="IS832">
        <f>IF($IW832&gt;=58,INDEX($GL:$GL,$IV832+58),"")</f>
      </c>
      <c r="IT832">
        <f>IF($IW832&gt;=59,INDEX($GL:$GL,$IV832+59),"")</f>
      </c>
      <c r="IU832">
        <f>IF($IW832&gt;=60,INDEX($GL:$GL,$IV832+60),"")</f>
      </c>
      <c r="IV832">
        <f>IFERROR(MATCH($GK832,$GL$2:$GL$324,0)+1,0)</f>
      </c>
      <c r="IW832">
        <f>IFERROR(INDEX($GM$2:$GM$324,MATCH($GK832,$GL$2:$GL$324,0)),0)</f>
      </c>
      <c r="IX832" t="s">
        <v>34</v>
      </c>
      <c r="IY832" t="s">
        <v>34</v>
      </c>
    </row>
    <row r="833" spans="1:259" x14ac:dyDescent="0.25">
      <c r="K833">
        <f>IF(OR($N833="",$J833=""),"",IFERROR($N833/$J833,0))</f>
      </c>
      <c r="L833">
        <f>IF($N833="","",
SUM($M833,$O833,$T833,$P833,$R833)*
(1-IF($U833="",0,VALUE($U833)/100)))</f>
      </c>
      <c r="M833">
        <f>IF($N833="","",$N833)</f>
      </c>
      <c r="O833">
        <f>IF($N833="","",
IF($H833="","",
IF(ISNUMBER(SEARCH("exempt",LOWER($H833))),0,
$N833*(VALUE(SUBSTITUTE($H833,"%",""))/100))))</f>
      </c>
      <c r="V833">
        <f>IFERROR(IF(FIND(" - ",$E833)&gt;0,MID($E833,FIND(" - ",$E833)+3,LEN($E833)),""),"")</f>
      </c>
      <c r="AE833" t="s">
        <v>1414</v>
      </c>
      <c r="AJ833">
        <f>IFERROR(LEFT($E833,FIND(" - ",$E833)-1),$E833)</f>
      </c>
      <c r="AM833">
        <f>IF($CB833&gt;=1,INDEX($AK:$AK,$CA833+1),"")</f>
      </c>
      <c r="AN833">
        <f>IF($CB833&gt;=2,INDEX($AK:$AK,$CA833+2),"")</f>
      </c>
      <c r="AO833">
        <f>IF($CB833&gt;=3,INDEX($AK:$AK,$CA833+3),"")</f>
      </c>
      <c r="AP833">
        <f>IF($CB833&gt;=4,INDEX($AK:$AK,$CA833+4),"")</f>
      </c>
      <c r="AQ833">
        <f>IF($CB833&gt;=5,INDEX($AK:$AK,$CA833+5),"")</f>
      </c>
      <c r="AR833">
        <f>IF($CB833&gt;=6,INDEX($AK:$AK,$CA833+6),"")</f>
      </c>
      <c r="AS833">
        <f>IF($CB833&gt;=7,INDEX($AK:$AK,$CA833+7),"")</f>
      </c>
      <c r="AT833">
        <f>IF($CB833&gt;=8,INDEX($AK:$AK,$CA833+8),"")</f>
      </c>
      <c r="AU833">
        <f>IF($CB833&gt;=9,INDEX($AK:$AK,$CA833+9),"")</f>
      </c>
      <c r="AV833">
        <f>IF($CB833&gt;=10,INDEX($AK:$AK,$CA833+10),"")</f>
      </c>
      <c r="AW833">
        <f>IF($CB833&gt;=11,INDEX($AK:$AK,$CA833+11),"")</f>
      </c>
      <c r="AX833">
        <f>IF($CB833&gt;=12,INDEX($AK:$AK,$CA833+12),"")</f>
      </c>
      <c r="AY833">
        <f>IF($CB833&gt;=13,INDEX($AK:$AK,$CA833+13),"")</f>
      </c>
      <c r="AZ833">
        <f>IF($CB833&gt;=14,INDEX($AK:$AK,$CA833+14),"")</f>
      </c>
      <c r="BA833">
        <f>IF($CB833&gt;=15,INDEX($AK:$AK,$CA833+15),"")</f>
      </c>
      <c r="BB833">
        <f>IF($CB833&gt;=16,INDEX($AK:$AK,$CA833+16),"")</f>
      </c>
      <c r="BC833">
        <f>IF($CB833&gt;=17,INDEX($AK:$AK,$CA833+17),"")</f>
      </c>
      <c r="BD833">
        <f>IF($CB833&gt;=18,INDEX($AK:$AK,$CA833+18),"")</f>
      </c>
      <c r="BE833">
        <f>IF($CB833&gt;=19,INDEX($AK:$AK,$CA833+19),"")</f>
      </c>
      <c r="BF833">
        <f>IF($CB833&gt;=20,INDEX($AK:$AK,$CA833+20),"")</f>
      </c>
      <c r="BG833">
        <f>IF($CB833&gt;=21,INDEX($AK:$AK,$CA833+21),"")</f>
      </c>
      <c r="BH833">
        <f>IF($CB833&gt;=22,INDEX($AK:$AK,$CA833+22),"")</f>
      </c>
      <c r="BI833">
        <f>IF($CB833&gt;=23,INDEX($AK:$AK,$CA833+23),"")</f>
      </c>
      <c r="BJ833">
        <f>IF($CB833&gt;=24,INDEX($AK:$AK,$CA833+24),"")</f>
      </c>
      <c r="BK833">
        <f>IF($CB833&gt;=25,INDEX($AK:$AK,$CA833+25),"")</f>
      </c>
      <c r="BL833">
        <f>IF($CB833&gt;=26,INDEX($AK:$AK,$CA833+26),"")</f>
      </c>
      <c r="BM833">
        <f>IF($CB833&gt;=27,INDEX($AK:$AK,$CA833+27),"")</f>
      </c>
      <c r="BN833">
        <f>IF($CB833&gt;=28,INDEX($AK:$AK,$CA833+28),"")</f>
      </c>
      <c r="BO833">
        <f>IF($CB833&gt;=29,INDEX($AK:$AK,$CA833+29),"")</f>
      </c>
      <c r="BP833">
        <f>IF($CB833&gt;=30,INDEX($AK:$AK,$CA833+30),"")</f>
      </c>
      <c r="BQ833">
        <f>IF($CB833&gt;=31,INDEX($AK:$AK,$CA833+31),"")</f>
      </c>
      <c r="BR833">
        <f>IF($CB833&gt;=32,INDEX($AK:$AK,$CA833+32),"")</f>
      </c>
      <c r="BS833">
        <f>IF($CB833&gt;=33,INDEX($AK:$AK,$CA833+33),"")</f>
      </c>
      <c r="BT833">
        <f>IF($CB833&gt;=34,INDEX($AK:$AK,$CA833+34),"")</f>
      </c>
      <c r="BU833">
        <f>IF($CB833&gt;=35,INDEX($AK:$AK,$CA833+35),"")</f>
      </c>
      <c r="BV833">
        <f>IF($CB833&gt;=36,INDEX($AK:$AK,$CA833+36),"")</f>
      </c>
      <c r="BW833">
        <f>IF($CB833&gt;=37,INDEX($AK:$AK,$CA833+37),"")</f>
      </c>
      <c r="BX833">
        <f>IF($CB833&gt;=38,INDEX($AK:$AK,$CA833+38),"")</f>
      </c>
      <c r="BY833">
        <f>IF($CB833&gt;=39,INDEX($AK:$AK,$CA833+39),"")</f>
      </c>
      <c r="BZ833">
        <f>IF($CB833&gt;=40,INDEX($AK:$AK,$CA833+40),"")</f>
      </c>
      <c r="CA833">
        <f>IFERROR(MATCH($AJ833,$AK$2:$AK$134,0)+1,0)</f>
      </c>
      <c r="CB833">
        <f>IFERROR(INDEX($AL$2:$AL$134,MATCH($AJ833,$AK$2:$AK$134,0)),0)</f>
      </c>
      <c r="CC833">
        <f>IFERROR(LEFT($F833,FIND(" - ",$F833)-1),$F833)</f>
      </c>
      <c r="CF833">
        <f>IF($DA833&gt;=1,INDEX($CD:$CD,$CZ833+1),"")</f>
      </c>
      <c r="CG833">
        <f>IF($DA833&gt;=2,INDEX($CD:$CD,$CZ833+2),"")</f>
      </c>
      <c r="CH833">
        <f>IF($DA833&gt;=3,INDEX($CD:$CD,$CZ833+3),"")</f>
      </c>
      <c r="CI833">
        <f>IF($DA833&gt;=4,INDEX($CD:$CD,$CZ833+4),"")</f>
      </c>
      <c r="CJ833">
        <f>IF($DA833&gt;=5,INDEX($CD:$CD,$CZ833+5),"")</f>
      </c>
      <c r="CK833">
        <f>IF($DA833&gt;=6,INDEX($CD:$CD,$CZ833+6),"")</f>
      </c>
      <c r="CL833">
        <f>IF($DA833&gt;=7,INDEX($CD:$CD,$CZ833+7),"")</f>
      </c>
      <c r="CM833">
        <f>IF($DA833&gt;=8,INDEX($CD:$CD,$CZ833+8),"")</f>
      </c>
      <c r="CN833">
        <f>IF($DA833&gt;=9,INDEX($CD:$CD,$CZ833+9),"")</f>
      </c>
      <c r="CO833">
        <f>IF($DA833&gt;=10,INDEX($CD:$CD,$CZ833+10),"")</f>
      </c>
      <c r="CP833">
        <f>IF($DA833&gt;=11,INDEX($CD:$CD,$CZ833+11),"")</f>
      </c>
      <c r="CQ833">
        <f>IF($DA833&gt;=12,INDEX($CD:$CD,$CZ833+12),"")</f>
      </c>
      <c r="CR833">
        <f>IF($DA833&gt;=13,INDEX($CD:$CD,$CZ833+13),"")</f>
      </c>
      <c r="CS833">
        <f>IF($DA833&gt;=14,INDEX($CD:$CD,$CZ833+14),"")</f>
      </c>
      <c r="CT833">
        <f>IF($DA833&gt;=15,INDEX($CD:$CD,$CZ833+15),"")</f>
      </c>
      <c r="CU833">
        <f>IF($DA833&gt;=16,INDEX($CD:$CD,$CZ833+16),"")</f>
      </c>
      <c r="CV833">
        <f>IF($DA833&gt;=17,INDEX($CD:$CD,$CZ833+17),"")</f>
      </c>
      <c r="CW833">
        <f>IF($DA833&gt;=18,INDEX($CD:$CD,$CZ833+18),"")</f>
      </c>
      <c r="CX833">
        <f>IF($DA833&gt;=19,INDEX($CD:$CD,$CZ833+19),"")</f>
      </c>
      <c r="CY833">
        <f>IF($DA833&gt;=20,INDEX($CD:$CD,$CZ833+20),"")</f>
      </c>
      <c r="CZ833">
        <f>IFERROR(MATCH($CC833,$CD$2:$CD$263,0)+1,0)</f>
      </c>
      <c r="DA833">
        <f>IFERROR(INDEX($CE$2:$CE$263,MATCH($CC833,$CD$2:$CD$263,0)),0)</f>
      </c>
      <c r="DB833">
        <f>IFERROR(INDEX($AI:$AI,MATCH($H833,$AH:$AH,0))&amp;"","")</f>
      </c>
      <c r="DF833">
        <f>IF($GI833&gt;=1,INDEX($DC:$DC,$GH833+1),"")</f>
      </c>
      <c r="DG833">
        <f>IF($GI833&gt;=2,INDEX($DC:$DC,$GH833+2),"")</f>
      </c>
      <c r="DH833">
        <f>IF($GI833&gt;=3,INDEX($DC:$DC,$GH833+3),"")</f>
      </c>
      <c r="DI833">
        <f>IF($GI833&gt;=4,INDEX($DC:$DC,$GH833+4),"")</f>
      </c>
      <c r="DJ833">
        <f>IF($GI833&gt;=5,INDEX($DC:$DC,$GH833+5),"")</f>
      </c>
      <c r="DK833">
        <f>IF($GI833&gt;=6,INDEX($DC:$DC,$GH833+6),"")</f>
      </c>
      <c r="DL833">
        <f>IF($GI833&gt;=7,INDEX($DC:$DC,$GH833+7),"")</f>
      </c>
      <c r="DM833">
        <f>IF($GI833&gt;=8,INDEX($DC:$DC,$GH833+8),"")</f>
      </c>
      <c r="DN833">
        <f>IF($GI833&gt;=9,INDEX($DC:$DC,$GH833+9),"")</f>
      </c>
      <c r="DO833">
        <f>IF($GI833&gt;=10,INDEX($DC:$DC,$GH833+10),"")</f>
      </c>
      <c r="DP833">
        <f>IF($GI833&gt;=11,INDEX($DC:$DC,$GH833+11),"")</f>
      </c>
      <c r="DQ833">
        <f>IF($GI833&gt;=12,INDEX($DC:$DC,$GH833+12),"")</f>
      </c>
      <c r="DR833">
        <f>IF($GI833&gt;=13,INDEX($DC:$DC,$GH833+13),"")</f>
      </c>
      <c r="DS833">
        <f>IF($GI833&gt;=14,INDEX($DC:$DC,$GH833+14),"")</f>
      </c>
      <c r="DT833">
        <f>IF($GI833&gt;=15,INDEX($DC:$DC,$GH833+15),"")</f>
      </c>
      <c r="DU833">
        <f>IF($GI833&gt;=16,INDEX($DC:$DC,$GH833+16),"")</f>
      </c>
      <c r="DV833">
        <f>IF($GI833&gt;=17,INDEX($DC:$DC,$GH833+17),"")</f>
      </c>
      <c r="DW833">
        <f>IF($GI833&gt;=18,INDEX($DC:$DC,$GH833+18),"")</f>
      </c>
      <c r="DX833">
        <f>IF($GI833&gt;=19,INDEX($DC:$DC,$GH833+19),"")</f>
      </c>
      <c r="DY833">
        <f>IF($GI833&gt;=20,INDEX($DC:$DC,$GH833+20),"")</f>
      </c>
      <c r="DZ833">
        <f>IF($GI833&gt;=21,INDEX($DC:$DC,$GH833+21),"")</f>
      </c>
      <c r="EA833">
        <f>IF($GI833&gt;=22,INDEX($DC:$DC,$GH833+22),"")</f>
      </c>
      <c r="EB833">
        <f>IF($GI833&gt;=23,INDEX($DC:$DC,$GH833+23),"")</f>
      </c>
      <c r="EC833">
        <f>IF($GI833&gt;=24,INDEX($DC:$DC,$GH833+24),"")</f>
      </c>
      <c r="ED833">
        <f>IF($GI833&gt;=25,INDEX($DC:$DC,$GH833+25),"")</f>
      </c>
      <c r="EE833">
        <f>IF($GI833&gt;=26,INDEX($DC:$DC,$GH833+26),"")</f>
      </c>
      <c r="EF833">
        <f>IF($GI833&gt;=27,INDEX($DC:$DC,$GH833+27),"")</f>
      </c>
      <c r="EG833">
        <f>IF($GI833&gt;=28,INDEX($DC:$DC,$GH833+28),"")</f>
      </c>
      <c r="EH833">
        <f>IF($GI833&gt;=29,INDEX($DC:$DC,$GH833+29),"")</f>
      </c>
      <c r="EI833">
        <f>IF($GI833&gt;=30,INDEX($DC:$DC,$GH833+30),"")</f>
      </c>
      <c r="EJ833">
        <f>IF($GI833&gt;=31,INDEX($DC:$DC,$GH833+31),"")</f>
      </c>
      <c r="EK833">
        <f>IF($GI833&gt;=32,INDEX($DC:$DC,$GH833+32),"")</f>
      </c>
      <c r="EL833">
        <f>IF($GI833&gt;=33,INDEX($DC:$DC,$GH833+33),"")</f>
      </c>
      <c r="EM833">
        <f>IF($GI833&gt;=34,INDEX($DC:$DC,$GH833+34),"")</f>
      </c>
      <c r="EN833">
        <f>IF($GI833&gt;=35,INDEX($DC:$DC,$GH833+35),"")</f>
      </c>
      <c r="EO833">
        <f>IF($GI833&gt;=36,INDEX($DC:$DC,$GH833+36),"")</f>
      </c>
      <c r="EP833">
        <f>IF($GI833&gt;=37,INDEX($DC:$DC,$GH833+37),"")</f>
      </c>
      <c r="EQ833">
        <f>IF($GI833&gt;=38,INDEX($DC:$DC,$GH833+38),"")</f>
      </c>
      <c r="ER833">
        <f>IF($GI833&gt;=39,INDEX($DC:$DC,$GH833+39),"")</f>
      </c>
      <c r="ES833">
        <f>IF($GI833&gt;=40,INDEX($DC:$DC,$GH833+40),"")</f>
      </c>
      <c r="ET833">
        <f>IF($GI833&gt;=1,INDEX($DD:$DD,$GH833+1),"")</f>
      </c>
      <c r="EU833">
        <f>IF($GI833&gt;=2,INDEX($DD:$DD,$GH833+2),"")</f>
      </c>
      <c r="EV833">
        <f>IF($GI833&gt;=3,INDEX($DD:$DD,$GH833+3),"")</f>
      </c>
      <c r="EW833">
        <f>IF($GI833&gt;=4,INDEX($DD:$DD,$GH833+4),"")</f>
      </c>
      <c r="EX833">
        <f>IF($GI833&gt;=5,INDEX($DD:$DD,$GH833+5),"")</f>
      </c>
      <c r="EY833">
        <f>IF($GI833&gt;=6,INDEX($DD:$DD,$GH833+6),"")</f>
      </c>
      <c r="EZ833">
        <f>IF($GI833&gt;=7,INDEX($DD:$DD,$GH833+7),"")</f>
      </c>
      <c r="FA833">
        <f>IF($GI833&gt;=8,INDEX($DD:$DD,$GH833+8),"")</f>
      </c>
      <c r="FB833">
        <f>IF($GI833&gt;=9,INDEX($DD:$DD,$GH833+9),"")</f>
      </c>
      <c r="FC833">
        <f>IF($GI833&gt;=10,INDEX($DD:$DD,$GH833+10),"")</f>
      </c>
      <c r="FD833">
        <f>IF($GI833&gt;=11,INDEX($DD:$DD,$GH833+11),"")</f>
      </c>
      <c r="FE833">
        <f>IF($GI833&gt;=12,INDEX($DD:$DD,$GH833+12),"")</f>
      </c>
      <c r="FF833">
        <f>IF($GI833&gt;=13,INDEX($DD:$DD,$GH833+13),"")</f>
      </c>
      <c r="FG833">
        <f>IF($GI833&gt;=14,INDEX($DD:$DD,$GH833+14),"")</f>
      </c>
      <c r="FH833">
        <f>IF($GI833&gt;=15,INDEX($DD:$DD,$GH833+15),"")</f>
      </c>
      <c r="FI833">
        <f>IF($GI833&gt;=16,INDEX($DD:$DD,$GH833+16),"")</f>
      </c>
      <c r="FJ833">
        <f>IF($GI833&gt;=17,INDEX($DD:$DD,$GH833+17),"")</f>
      </c>
      <c r="FK833">
        <f>IF($GI833&gt;=18,INDEX($DD:$DD,$GH833+18),"")</f>
      </c>
      <c r="FL833">
        <f>IF($GI833&gt;=19,INDEX($DD:$DD,$GH833+19),"")</f>
      </c>
      <c r="FM833">
        <f>IF($GI833&gt;=20,INDEX($DD:$DD,$GH833+20),"")</f>
      </c>
      <c r="FN833">
        <f>IF($GI833&gt;=21,INDEX($DD:$DD,$GH833+21),"")</f>
      </c>
      <c r="FO833">
        <f>IF($GI833&gt;=22,INDEX($DD:$DD,$GH833+22),"")</f>
      </c>
      <c r="FP833">
        <f>IF($GI833&gt;=23,INDEX($DD:$DD,$GH833+23),"")</f>
      </c>
      <c r="FQ833">
        <f>IF($GI833&gt;=24,INDEX($DD:$DD,$GH833+24),"")</f>
      </c>
      <c r="FR833">
        <f>IF($GI833&gt;=25,INDEX($DD:$DD,$GH833+25),"")</f>
      </c>
      <c r="FS833">
        <f>IF($GI833&gt;=26,INDEX($DD:$DD,$GH833+26),"")</f>
      </c>
      <c r="FT833">
        <f>IF($GI833&gt;=27,INDEX($DD:$DD,$GH833+27),"")</f>
      </c>
      <c r="FU833">
        <f>IF($GI833&gt;=28,INDEX($DD:$DD,$GH833+28),"")</f>
      </c>
      <c r="FV833">
        <f>IF($GI833&gt;=29,INDEX($DD:$DD,$GH833+29),"")</f>
      </c>
      <c r="FW833">
        <f>IF($GI833&gt;=30,INDEX($DD:$DD,$GH833+30),"")</f>
      </c>
      <c r="FX833">
        <f>IF($GI833&gt;=31,INDEX($DD:$DD,$GH833+31),"")</f>
      </c>
      <c r="FY833">
        <f>IF($GI833&gt;=32,INDEX($DD:$DD,$GH833+32),"")</f>
      </c>
      <c r="FZ833">
        <f>IF($GI833&gt;=33,INDEX($DD:$DD,$GH833+33),"")</f>
      </c>
      <c r="GA833">
        <f>IF($GI833&gt;=34,INDEX($DD:$DD,$GH833+34),"")</f>
      </c>
      <c r="GB833">
        <f>IF($GI833&gt;=35,INDEX($DD:$DD,$GH833+35),"")</f>
      </c>
      <c r="GC833">
        <f>IF($GI833&gt;=36,INDEX($DD:$DD,$GH833+36),"")</f>
      </c>
      <c r="GD833">
        <f>IF($GI833&gt;=37,INDEX($DD:$DD,$GH833+37),"")</f>
      </c>
      <c r="GE833">
        <f>IF($GI833&gt;=38,INDEX($DD:$DD,$GH833+38),"")</f>
      </c>
      <c r="GF833">
        <f>IF($GI833&gt;=39,INDEX($DD:$DD,$GH833+39),"")</f>
      </c>
      <c r="GG833">
        <f>IF($GI833&gt;=40,INDEX($DD:$DD,$GH833+40),"")</f>
      </c>
      <c r="GH833">
        <f>IFERROR(MATCH($DB833,$DC$2:$DC$148,0)+1,0)</f>
      </c>
      <c r="GI833">
        <f>IFERROR(INDEX($DE$2:$DE$148,MATCH($DB833,$DC$2:$DC$148,0)),0)</f>
      </c>
      <c r="GJ833">
        <f>IFERROR(MATCH($S833,$DF$833:$ES$833,0),0)</f>
      </c>
      <c r="GK833">
        <f>IF($GJ833&gt;0,INDEX($ET$833:$GG$833,$GJ833),"")</f>
      </c>
      <c r="GN833">
        <f>IF($IW833&gt;=1,INDEX($GL:$GL,$IV833+1),"")</f>
      </c>
      <c r="GO833">
        <f>IF($IW833&gt;=2,INDEX($GL:$GL,$IV833+2),"")</f>
      </c>
      <c r="GP833">
        <f>IF($IW833&gt;=3,INDEX($GL:$GL,$IV833+3),"")</f>
      </c>
      <c r="GQ833">
        <f>IF($IW833&gt;=4,INDEX($GL:$GL,$IV833+4),"")</f>
      </c>
      <c r="GR833">
        <f>IF($IW833&gt;=5,INDEX($GL:$GL,$IV833+5),"")</f>
      </c>
      <c r="GS833">
        <f>IF($IW833&gt;=6,INDEX($GL:$GL,$IV833+6),"")</f>
      </c>
      <c r="GT833">
        <f>IF($IW833&gt;=7,INDEX($GL:$GL,$IV833+7),"")</f>
      </c>
      <c r="GU833">
        <f>IF($IW833&gt;=8,INDEX($GL:$GL,$IV833+8),"")</f>
      </c>
      <c r="GV833">
        <f>IF($IW833&gt;=9,INDEX($GL:$GL,$IV833+9),"")</f>
      </c>
      <c r="GW833">
        <f>IF($IW833&gt;=10,INDEX($GL:$GL,$IV833+10),"")</f>
      </c>
      <c r="GX833">
        <f>IF($IW833&gt;=11,INDEX($GL:$GL,$IV833+11),"")</f>
      </c>
      <c r="GY833">
        <f>IF($IW833&gt;=12,INDEX($GL:$GL,$IV833+12),"")</f>
      </c>
      <c r="GZ833">
        <f>IF($IW833&gt;=13,INDEX($GL:$GL,$IV833+13),"")</f>
      </c>
      <c r="HA833">
        <f>IF($IW833&gt;=14,INDEX($GL:$GL,$IV833+14),"")</f>
      </c>
      <c r="HB833">
        <f>IF($IW833&gt;=15,INDEX($GL:$GL,$IV833+15),"")</f>
      </c>
      <c r="HC833">
        <f>IF($IW833&gt;=16,INDEX($GL:$GL,$IV833+16),"")</f>
      </c>
      <c r="HD833">
        <f>IF($IW833&gt;=17,INDEX($GL:$GL,$IV833+17),"")</f>
      </c>
      <c r="HE833">
        <f>IF($IW833&gt;=18,INDEX($GL:$GL,$IV833+18),"")</f>
      </c>
      <c r="HF833">
        <f>IF($IW833&gt;=19,INDEX($GL:$GL,$IV833+19),"")</f>
      </c>
      <c r="HG833">
        <f>IF($IW833&gt;=20,INDEX($GL:$GL,$IV833+20),"")</f>
      </c>
      <c r="HH833">
        <f>IF($IW833&gt;=21,INDEX($GL:$GL,$IV833+21),"")</f>
      </c>
      <c r="HI833">
        <f>IF($IW833&gt;=22,INDEX($GL:$GL,$IV833+22),"")</f>
      </c>
      <c r="HJ833">
        <f>IF($IW833&gt;=23,INDEX($GL:$GL,$IV833+23),"")</f>
      </c>
      <c r="HK833">
        <f>IF($IW833&gt;=24,INDEX($GL:$GL,$IV833+24),"")</f>
      </c>
      <c r="HL833">
        <f>IF($IW833&gt;=25,INDEX($GL:$GL,$IV833+25),"")</f>
      </c>
      <c r="HM833">
        <f>IF($IW833&gt;=26,INDEX($GL:$GL,$IV833+26),"")</f>
      </c>
      <c r="HN833">
        <f>IF($IW833&gt;=27,INDEX($GL:$GL,$IV833+27),"")</f>
      </c>
      <c r="HO833">
        <f>IF($IW833&gt;=28,INDEX($GL:$GL,$IV833+28),"")</f>
      </c>
      <c r="HP833">
        <f>IF($IW833&gt;=29,INDEX($GL:$GL,$IV833+29),"")</f>
      </c>
      <c r="HQ833">
        <f>IF($IW833&gt;=30,INDEX($GL:$GL,$IV833+30),"")</f>
      </c>
      <c r="HR833">
        <f>IF($IW833&gt;=31,INDEX($GL:$GL,$IV833+31),"")</f>
      </c>
      <c r="HS833">
        <f>IF($IW833&gt;=32,INDEX($GL:$GL,$IV833+32),"")</f>
      </c>
      <c r="HT833">
        <f>IF($IW833&gt;=33,INDEX($GL:$GL,$IV833+33),"")</f>
      </c>
      <c r="HU833">
        <f>IF($IW833&gt;=34,INDEX($GL:$GL,$IV833+34),"")</f>
      </c>
      <c r="HV833">
        <f>IF($IW833&gt;=35,INDEX($GL:$GL,$IV833+35),"")</f>
      </c>
      <c r="HW833">
        <f>IF($IW833&gt;=36,INDEX($GL:$GL,$IV833+36),"")</f>
      </c>
      <c r="HX833">
        <f>IF($IW833&gt;=37,INDEX($GL:$GL,$IV833+37),"")</f>
      </c>
      <c r="HY833">
        <f>IF($IW833&gt;=38,INDEX($GL:$GL,$IV833+38),"")</f>
      </c>
      <c r="HZ833">
        <f>IF($IW833&gt;=39,INDEX($GL:$GL,$IV833+39),"")</f>
      </c>
      <c r="IA833">
        <f>IF($IW833&gt;=40,INDEX($GL:$GL,$IV833+40),"")</f>
      </c>
      <c r="IB833">
        <f>IF($IW833&gt;=41,INDEX($GL:$GL,$IV833+41),"")</f>
      </c>
      <c r="IC833">
        <f>IF($IW833&gt;=42,INDEX($GL:$GL,$IV833+42),"")</f>
      </c>
      <c r="ID833">
        <f>IF($IW833&gt;=43,INDEX($GL:$GL,$IV833+43),"")</f>
      </c>
      <c r="IE833">
        <f>IF($IW833&gt;=44,INDEX($GL:$GL,$IV833+44),"")</f>
      </c>
      <c r="IF833">
        <f>IF($IW833&gt;=45,INDEX($GL:$GL,$IV833+45),"")</f>
      </c>
      <c r="IG833">
        <f>IF($IW833&gt;=46,INDEX($GL:$GL,$IV833+46),"")</f>
      </c>
      <c r="IH833">
        <f>IF($IW833&gt;=47,INDEX($GL:$GL,$IV833+47),"")</f>
      </c>
      <c r="II833">
        <f>IF($IW833&gt;=48,INDEX($GL:$GL,$IV833+48),"")</f>
      </c>
      <c r="IJ833">
        <f>IF($IW833&gt;=49,INDEX($GL:$GL,$IV833+49),"")</f>
      </c>
      <c r="IK833">
        <f>IF($IW833&gt;=50,INDEX($GL:$GL,$IV833+50),"")</f>
      </c>
      <c r="IL833">
        <f>IF($IW833&gt;=51,INDEX($GL:$GL,$IV833+51),"")</f>
      </c>
      <c r="IM833">
        <f>IF($IW833&gt;=52,INDEX($GL:$GL,$IV833+52),"")</f>
      </c>
      <c r="IN833">
        <f>IF($IW833&gt;=53,INDEX($GL:$GL,$IV833+53),"")</f>
      </c>
      <c r="IO833">
        <f>IF($IW833&gt;=54,INDEX($GL:$GL,$IV833+54),"")</f>
      </c>
      <c r="IP833">
        <f>IF($IW833&gt;=55,INDEX($GL:$GL,$IV833+55),"")</f>
      </c>
      <c r="IQ833">
        <f>IF($IW833&gt;=56,INDEX($GL:$GL,$IV833+56),"")</f>
      </c>
      <c r="IR833">
        <f>IF($IW833&gt;=57,INDEX($GL:$GL,$IV833+57),"")</f>
      </c>
      <c r="IS833">
        <f>IF($IW833&gt;=58,INDEX($GL:$GL,$IV833+58),"")</f>
      </c>
      <c r="IT833">
        <f>IF($IW833&gt;=59,INDEX($GL:$GL,$IV833+59),"")</f>
      </c>
      <c r="IU833">
        <f>IF($IW833&gt;=60,INDEX($GL:$GL,$IV833+60),"")</f>
      </c>
      <c r="IV833">
        <f>IFERROR(MATCH($GK833,$GL$2:$GL$324,0)+1,0)</f>
      </c>
      <c r="IW833">
        <f>IFERROR(INDEX($GM$2:$GM$324,MATCH($GK833,$GL$2:$GL$324,0)),0)</f>
      </c>
      <c r="IX833" t="s">
        <v>34</v>
      </c>
      <c r="IY833" t="s">
        <v>34</v>
      </c>
    </row>
    <row r="834" spans="1:259" x14ac:dyDescent="0.25">
      <c r="K834">
        <f>IF(OR($N834="",$J834=""),"",IFERROR($N834/$J834,0))</f>
      </c>
      <c r="L834">
        <f>IF($N834="","",
SUM($M834,$O834,$T834,$P834,$R834)*
(1-IF($U834="",0,VALUE($U834)/100)))</f>
      </c>
      <c r="M834">
        <f>IF($N834="","",$N834)</f>
      </c>
      <c r="O834">
        <f>IF($N834="","",
IF($H834="","",
IF(ISNUMBER(SEARCH("exempt",LOWER($H834))),0,
$N834*(VALUE(SUBSTITUTE($H834,"%",""))/100))))</f>
      </c>
      <c r="V834">
        <f>IFERROR(IF(FIND(" - ",$E834)&gt;0,MID($E834,FIND(" - ",$E834)+3,LEN($E834)),""),"")</f>
      </c>
      <c r="AE834" t="s">
        <v>1415</v>
      </c>
      <c r="AJ834">
        <f>IFERROR(LEFT($E834,FIND(" - ",$E834)-1),$E834)</f>
      </c>
      <c r="AM834">
        <f>IF($CB834&gt;=1,INDEX($AK:$AK,$CA834+1),"")</f>
      </c>
      <c r="AN834">
        <f>IF($CB834&gt;=2,INDEX($AK:$AK,$CA834+2),"")</f>
      </c>
      <c r="AO834">
        <f>IF($CB834&gt;=3,INDEX($AK:$AK,$CA834+3),"")</f>
      </c>
      <c r="AP834">
        <f>IF($CB834&gt;=4,INDEX($AK:$AK,$CA834+4),"")</f>
      </c>
      <c r="AQ834">
        <f>IF($CB834&gt;=5,INDEX($AK:$AK,$CA834+5),"")</f>
      </c>
      <c r="AR834">
        <f>IF($CB834&gt;=6,INDEX($AK:$AK,$CA834+6),"")</f>
      </c>
      <c r="AS834">
        <f>IF($CB834&gt;=7,INDEX($AK:$AK,$CA834+7),"")</f>
      </c>
      <c r="AT834">
        <f>IF($CB834&gt;=8,INDEX($AK:$AK,$CA834+8),"")</f>
      </c>
      <c r="AU834">
        <f>IF($CB834&gt;=9,INDEX($AK:$AK,$CA834+9),"")</f>
      </c>
      <c r="AV834">
        <f>IF($CB834&gt;=10,INDEX($AK:$AK,$CA834+10),"")</f>
      </c>
      <c r="AW834">
        <f>IF($CB834&gt;=11,INDEX($AK:$AK,$CA834+11),"")</f>
      </c>
      <c r="AX834">
        <f>IF($CB834&gt;=12,INDEX($AK:$AK,$CA834+12),"")</f>
      </c>
      <c r="AY834">
        <f>IF($CB834&gt;=13,INDEX($AK:$AK,$CA834+13),"")</f>
      </c>
      <c r="AZ834">
        <f>IF($CB834&gt;=14,INDEX($AK:$AK,$CA834+14),"")</f>
      </c>
      <c r="BA834">
        <f>IF($CB834&gt;=15,INDEX($AK:$AK,$CA834+15),"")</f>
      </c>
      <c r="BB834">
        <f>IF($CB834&gt;=16,INDEX($AK:$AK,$CA834+16),"")</f>
      </c>
      <c r="BC834">
        <f>IF($CB834&gt;=17,INDEX($AK:$AK,$CA834+17),"")</f>
      </c>
      <c r="BD834">
        <f>IF($CB834&gt;=18,INDEX($AK:$AK,$CA834+18),"")</f>
      </c>
      <c r="BE834">
        <f>IF($CB834&gt;=19,INDEX($AK:$AK,$CA834+19),"")</f>
      </c>
      <c r="BF834">
        <f>IF($CB834&gt;=20,INDEX($AK:$AK,$CA834+20),"")</f>
      </c>
      <c r="BG834">
        <f>IF($CB834&gt;=21,INDEX($AK:$AK,$CA834+21),"")</f>
      </c>
      <c r="BH834">
        <f>IF($CB834&gt;=22,INDEX($AK:$AK,$CA834+22),"")</f>
      </c>
      <c r="BI834">
        <f>IF($CB834&gt;=23,INDEX($AK:$AK,$CA834+23),"")</f>
      </c>
      <c r="BJ834">
        <f>IF($CB834&gt;=24,INDEX($AK:$AK,$CA834+24),"")</f>
      </c>
      <c r="BK834">
        <f>IF($CB834&gt;=25,INDEX($AK:$AK,$CA834+25),"")</f>
      </c>
      <c r="BL834">
        <f>IF($CB834&gt;=26,INDEX($AK:$AK,$CA834+26),"")</f>
      </c>
      <c r="BM834">
        <f>IF($CB834&gt;=27,INDEX($AK:$AK,$CA834+27),"")</f>
      </c>
      <c r="BN834">
        <f>IF($CB834&gt;=28,INDEX($AK:$AK,$CA834+28),"")</f>
      </c>
      <c r="BO834">
        <f>IF($CB834&gt;=29,INDEX($AK:$AK,$CA834+29),"")</f>
      </c>
      <c r="BP834">
        <f>IF($CB834&gt;=30,INDEX($AK:$AK,$CA834+30),"")</f>
      </c>
      <c r="BQ834">
        <f>IF($CB834&gt;=31,INDEX($AK:$AK,$CA834+31),"")</f>
      </c>
      <c r="BR834">
        <f>IF($CB834&gt;=32,INDEX($AK:$AK,$CA834+32),"")</f>
      </c>
      <c r="BS834">
        <f>IF($CB834&gt;=33,INDEX($AK:$AK,$CA834+33),"")</f>
      </c>
      <c r="BT834">
        <f>IF($CB834&gt;=34,INDEX($AK:$AK,$CA834+34),"")</f>
      </c>
      <c r="BU834">
        <f>IF($CB834&gt;=35,INDEX($AK:$AK,$CA834+35),"")</f>
      </c>
      <c r="BV834">
        <f>IF($CB834&gt;=36,INDEX($AK:$AK,$CA834+36),"")</f>
      </c>
      <c r="BW834">
        <f>IF($CB834&gt;=37,INDEX($AK:$AK,$CA834+37),"")</f>
      </c>
      <c r="BX834">
        <f>IF($CB834&gt;=38,INDEX($AK:$AK,$CA834+38),"")</f>
      </c>
      <c r="BY834">
        <f>IF($CB834&gt;=39,INDEX($AK:$AK,$CA834+39),"")</f>
      </c>
      <c r="BZ834">
        <f>IF($CB834&gt;=40,INDEX($AK:$AK,$CA834+40),"")</f>
      </c>
      <c r="CA834">
        <f>IFERROR(MATCH($AJ834,$AK$2:$AK$134,0)+1,0)</f>
      </c>
      <c r="CB834">
        <f>IFERROR(INDEX($AL$2:$AL$134,MATCH($AJ834,$AK$2:$AK$134,0)),0)</f>
      </c>
      <c r="CC834">
        <f>IFERROR(LEFT($F834,FIND(" - ",$F834)-1),$F834)</f>
      </c>
      <c r="CF834">
        <f>IF($DA834&gt;=1,INDEX($CD:$CD,$CZ834+1),"")</f>
      </c>
      <c r="CG834">
        <f>IF($DA834&gt;=2,INDEX($CD:$CD,$CZ834+2),"")</f>
      </c>
      <c r="CH834">
        <f>IF($DA834&gt;=3,INDEX($CD:$CD,$CZ834+3),"")</f>
      </c>
      <c r="CI834">
        <f>IF($DA834&gt;=4,INDEX($CD:$CD,$CZ834+4),"")</f>
      </c>
      <c r="CJ834">
        <f>IF($DA834&gt;=5,INDEX($CD:$CD,$CZ834+5),"")</f>
      </c>
      <c r="CK834">
        <f>IF($DA834&gt;=6,INDEX($CD:$CD,$CZ834+6),"")</f>
      </c>
      <c r="CL834">
        <f>IF($DA834&gt;=7,INDEX($CD:$CD,$CZ834+7),"")</f>
      </c>
      <c r="CM834">
        <f>IF($DA834&gt;=8,INDEX($CD:$CD,$CZ834+8),"")</f>
      </c>
      <c r="CN834">
        <f>IF($DA834&gt;=9,INDEX($CD:$CD,$CZ834+9),"")</f>
      </c>
      <c r="CO834">
        <f>IF($DA834&gt;=10,INDEX($CD:$CD,$CZ834+10),"")</f>
      </c>
      <c r="CP834">
        <f>IF($DA834&gt;=11,INDEX($CD:$CD,$CZ834+11),"")</f>
      </c>
      <c r="CQ834">
        <f>IF($DA834&gt;=12,INDEX($CD:$CD,$CZ834+12),"")</f>
      </c>
      <c r="CR834">
        <f>IF($DA834&gt;=13,INDEX($CD:$CD,$CZ834+13),"")</f>
      </c>
      <c r="CS834">
        <f>IF($DA834&gt;=14,INDEX($CD:$CD,$CZ834+14),"")</f>
      </c>
      <c r="CT834">
        <f>IF($DA834&gt;=15,INDEX($CD:$CD,$CZ834+15),"")</f>
      </c>
      <c r="CU834">
        <f>IF($DA834&gt;=16,INDEX($CD:$CD,$CZ834+16),"")</f>
      </c>
      <c r="CV834">
        <f>IF($DA834&gt;=17,INDEX($CD:$CD,$CZ834+17),"")</f>
      </c>
      <c r="CW834">
        <f>IF($DA834&gt;=18,INDEX($CD:$CD,$CZ834+18),"")</f>
      </c>
      <c r="CX834">
        <f>IF($DA834&gt;=19,INDEX($CD:$CD,$CZ834+19),"")</f>
      </c>
      <c r="CY834">
        <f>IF($DA834&gt;=20,INDEX($CD:$CD,$CZ834+20),"")</f>
      </c>
      <c r="CZ834">
        <f>IFERROR(MATCH($CC834,$CD$2:$CD$263,0)+1,0)</f>
      </c>
      <c r="DA834">
        <f>IFERROR(INDEX($CE$2:$CE$263,MATCH($CC834,$CD$2:$CD$263,0)),0)</f>
      </c>
      <c r="DB834">
        <f>IFERROR(INDEX($AI:$AI,MATCH($H834,$AH:$AH,0))&amp;"","")</f>
      </c>
      <c r="DF834">
        <f>IF($GI834&gt;=1,INDEX($DC:$DC,$GH834+1),"")</f>
      </c>
      <c r="DG834">
        <f>IF($GI834&gt;=2,INDEX($DC:$DC,$GH834+2),"")</f>
      </c>
      <c r="DH834">
        <f>IF($GI834&gt;=3,INDEX($DC:$DC,$GH834+3),"")</f>
      </c>
      <c r="DI834">
        <f>IF($GI834&gt;=4,INDEX($DC:$DC,$GH834+4),"")</f>
      </c>
      <c r="DJ834">
        <f>IF($GI834&gt;=5,INDEX($DC:$DC,$GH834+5),"")</f>
      </c>
      <c r="DK834">
        <f>IF($GI834&gt;=6,INDEX($DC:$DC,$GH834+6),"")</f>
      </c>
      <c r="DL834">
        <f>IF($GI834&gt;=7,INDEX($DC:$DC,$GH834+7),"")</f>
      </c>
      <c r="DM834">
        <f>IF($GI834&gt;=8,INDEX($DC:$DC,$GH834+8),"")</f>
      </c>
      <c r="DN834">
        <f>IF($GI834&gt;=9,INDEX($DC:$DC,$GH834+9),"")</f>
      </c>
      <c r="DO834">
        <f>IF($GI834&gt;=10,INDEX($DC:$DC,$GH834+10),"")</f>
      </c>
      <c r="DP834">
        <f>IF($GI834&gt;=11,INDEX($DC:$DC,$GH834+11),"")</f>
      </c>
      <c r="DQ834">
        <f>IF($GI834&gt;=12,INDEX($DC:$DC,$GH834+12),"")</f>
      </c>
      <c r="DR834">
        <f>IF($GI834&gt;=13,INDEX($DC:$DC,$GH834+13),"")</f>
      </c>
      <c r="DS834">
        <f>IF($GI834&gt;=14,INDEX($DC:$DC,$GH834+14),"")</f>
      </c>
      <c r="DT834">
        <f>IF($GI834&gt;=15,INDEX($DC:$DC,$GH834+15),"")</f>
      </c>
      <c r="DU834">
        <f>IF($GI834&gt;=16,INDEX($DC:$DC,$GH834+16),"")</f>
      </c>
      <c r="DV834">
        <f>IF($GI834&gt;=17,INDEX($DC:$DC,$GH834+17),"")</f>
      </c>
      <c r="DW834">
        <f>IF($GI834&gt;=18,INDEX($DC:$DC,$GH834+18),"")</f>
      </c>
      <c r="DX834">
        <f>IF($GI834&gt;=19,INDEX($DC:$DC,$GH834+19),"")</f>
      </c>
      <c r="DY834">
        <f>IF($GI834&gt;=20,INDEX($DC:$DC,$GH834+20),"")</f>
      </c>
      <c r="DZ834">
        <f>IF($GI834&gt;=21,INDEX($DC:$DC,$GH834+21),"")</f>
      </c>
      <c r="EA834">
        <f>IF($GI834&gt;=22,INDEX($DC:$DC,$GH834+22),"")</f>
      </c>
      <c r="EB834">
        <f>IF($GI834&gt;=23,INDEX($DC:$DC,$GH834+23),"")</f>
      </c>
      <c r="EC834">
        <f>IF($GI834&gt;=24,INDEX($DC:$DC,$GH834+24),"")</f>
      </c>
      <c r="ED834">
        <f>IF($GI834&gt;=25,INDEX($DC:$DC,$GH834+25),"")</f>
      </c>
      <c r="EE834">
        <f>IF($GI834&gt;=26,INDEX($DC:$DC,$GH834+26),"")</f>
      </c>
      <c r="EF834">
        <f>IF($GI834&gt;=27,INDEX($DC:$DC,$GH834+27),"")</f>
      </c>
      <c r="EG834">
        <f>IF($GI834&gt;=28,INDEX($DC:$DC,$GH834+28),"")</f>
      </c>
      <c r="EH834">
        <f>IF($GI834&gt;=29,INDEX($DC:$DC,$GH834+29),"")</f>
      </c>
      <c r="EI834">
        <f>IF($GI834&gt;=30,INDEX($DC:$DC,$GH834+30),"")</f>
      </c>
      <c r="EJ834">
        <f>IF($GI834&gt;=31,INDEX($DC:$DC,$GH834+31),"")</f>
      </c>
      <c r="EK834">
        <f>IF($GI834&gt;=32,INDEX($DC:$DC,$GH834+32),"")</f>
      </c>
      <c r="EL834">
        <f>IF($GI834&gt;=33,INDEX($DC:$DC,$GH834+33),"")</f>
      </c>
      <c r="EM834">
        <f>IF($GI834&gt;=34,INDEX($DC:$DC,$GH834+34),"")</f>
      </c>
      <c r="EN834">
        <f>IF($GI834&gt;=35,INDEX($DC:$DC,$GH834+35),"")</f>
      </c>
      <c r="EO834">
        <f>IF($GI834&gt;=36,INDEX($DC:$DC,$GH834+36),"")</f>
      </c>
      <c r="EP834">
        <f>IF($GI834&gt;=37,INDEX($DC:$DC,$GH834+37),"")</f>
      </c>
      <c r="EQ834">
        <f>IF($GI834&gt;=38,INDEX($DC:$DC,$GH834+38),"")</f>
      </c>
      <c r="ER834">
        <f>IF($GI834&gt;=39,INDEX($DC:$DC,$GH834+39),"")</f>
      </c>
      <c r="ES834">
        <f>IF($GI834&gt;=40,INDEX($DC:$DC,$GH834+40),"")</f>
      </c>
      <c r="ET834">
        <f>IF($GI834&gt;=1,INDEX($DD:$DD,$GH834+1),"")</f>
      </c>
      <c r="EU834">
        <f>IF($GI834&gt;=2,INDEX($DD:$DD,$GH834+2),"")</f>
      </c>
      <c r="EV834">
        <f>IF($GI834&gt;=3,INDEX($DD:$DD,$GH834+3),"")</f>
      </c>
      <c r="EW834">
        <f>IF($GI834&gt;=4,INDEX($DD:$DD,$GH834+4),"")</f>
      </c>
      <c r="EX834">
        <f>IF($GI834&gt;=5,INDEX($DD:$DD,$GH834+5),"")</f>
      </c>
      <c r="EY834">
        <f>IF($GI834&gt;=6,INDEX($DD:$DD,$GH834+6),"")</f>
      </c>
      <c r="EZ834">
        <f>IF($GI834&gt;=7,INDEX($DD:$DD,$GH834+7),"")</f>
      </c>
      <c r="FA834">
        <f>IF($GI834&gt;=8,INDEX($DD:$DD,$GH834+8),"")</f>
      </c>
      <c r="FB834">
        <f>IF($GI834&gt;=9,INDEX($DD:$DD,$GH834+9),"")</f>
      </c>
      <c r="FC834">
        <f>IF($GI834&gt;=10,INDEX($DD:$DD,$GH834+10),"")</f>
      </c>
      <c r="FD834">
        <f>IF($GI834&gt;=11,INDEX($DD:$DD,$GH834+11),"")</f>
      </c>
      <c r="FE834">
        <f>IF($GI834&gt;=12,INDEX($DD:$DD,$GH834+12),"")</f>
      </c>
      <c r="FF834">
        <f>IF($GI834&gt;=13,INDEX($DD:$DD,$GH834+13),"")</f>
      </c>
      <c r="FG834">
        <f>IF($GI834&gt;=14,INDEX($DD:$DD,$GH834+14),"")</f>
      </c>
      <c r="FH834">
        <f>IF($GI834&gt;=15,INDEX($DD:$DD,$GH834+15),"")</f>
      </c>
      <c r="FI834">
        <f>IF($GI834&gt;=16,INDEX($DD:$DD,$GH834+16),"")</f>
      </c>
      <c r="FJ834">
        <f>IF($GI834&gt;=17,INDEX($DD:$DD,$GH834+17),"")</f>
      </c>
      <c r="FK834">
        <f>IF($GI834&gt;=18,INDEX($DD:$DD,$GH834+18),"")</f>
      </c>
      <c r="FL834">
        <f>IF($GI834&gt;=19,INDEX($DD:$DD,$GH834+19),"")</f>
      </c>
      <c r="FM834">
        <f>IF($GI834&gt;=20,INDEX($DD:$DD,$GH834+20),"")</f>
      </c>
      <c r="FN834">
        <f>IF($GI834&gt;=21,INDEX($DD:$DD,$GH834+21),"")</f>
      </c>
      <c r="FO834">
        <f>IF($GI834&gt;=22,INDEX($DD:$DD,$GH834+22),"")</f>
      </c>
      <c r="FP834">
        <f>IF($GI834&gt;=23,INDEX($DD:$DD,$GH834+23),"")</f>
      </c>
      <c r="FQ834">
        <f>IF($GI834&gt;=24,INDEX($DD:$DD,$GH834+24),"")</f>
      </c>
      <c r="FR834">
        <f>IF($GI834&gt;=25,INDEX($DD:$DD,$GH834+25),"")</f>
      </c>
      <c r="FS834">
        <f>IF($GI834&gt;=26,INDEX($DD:$DD,$GH834+26),"")</f>
      </c>
      <c r="FT834">
        <f>IF($GI834&gt;=27,INDEX($DD:$DD,$GH834+27),"")</f>
      </c>
      <c r="FU834">
        <f>IF($GI834&gt;=28,INDEX($DD:$DD,$GH834+28),"")</f>
      </c>
      <c r="FV834">
        <f>IF($GI834&gt;=29,INDEX($DD:$DD,$GH834+29),"")</f>
      </c>
      <c r="FW834">
        <f>IF($GI834&gt;=30,INDEX($DD:$DD,$GH834+30),"")</f>
      </c>
      <c r="FX834">
        <f>IF($GI834&gt;=31,INDEX($DD:$DD,$GH834+31),"")</f>
      </c>
      <c r="FY834">
        <f>IF($GI834&gt;=32,INDEX($DD:$DD,$GH834+32),"")</f>
      </c>
      <c r="FZ834">
        <f>IF($GI834&gt;=33,INDEX($DD:$DD,$GH834+33),"")</f>
      </c>
      <c r="GA834">
        <f>IF($GI834&gt;=34,INDEX($DD:$DD,$GH834+34),"")</f>
      </c>
      <c r="GB834">
        <f>IF($GI834&gt;=35,INDEX($DD:$DD,$GH834+35),"")</f>
      </c>
      <c r="GC834">
        <f>IF($GI834&gt;=36,INDEX($DD:$DD,$GH834+36),"")</f>
      </c>
      <c r="GD834">
        <f>IF($GI834&gt;=37,INDEX($DD:$DD,$GH834+37),"")</f>
      </c>
      <c r="GE834">
        <f>IF($GI834&gt;=38,INDEX($DD:$DD,$GH834+38),"")</f>
      </c>
      <c r="GF834">
        <f>IF($GI834&gt;=39,INDEX($DD:$DD,$GH834+39),"")</f>
      </c>
      <c r="GG834">
        <f>IF($GI834&gt;=40,INDEX($DD:$DD,$GH834+40),"")</f>
      </c>
      <c r="GH834">
        <f>IFERROR(MATCH($DB834,$DC$2:$DC$148,0)+1,0)</f>
      </c>
      <c r="GI834">
        <f>IFERROR(INDEX($DE$2:$DE$148,MATCH($DB834,$DC$2:$DC$148,0)),0)</f>
      </c>
      <c r="GJ834">
        <f>IFERROR(MATCH($S834,$DF$834:$ES$834,0),0)</f>
      </c>
      <c r="GK834">
        <f>IF($GJ834&gt;0,INDEX($ET$834:$GG$834,$GJ834),"")</f>
      </c>
      <c r="GN834">
        <f>IF($IW834&gt;=1,INDEX($GL:$GL,$IV834+1),"")</f>
      </c>
      <c r="GO834">
        <f>IF($IW834&gt;=2,INDEX($GL:$GL,$IV834+2),"")</f>
      </c>
      <c r="GP834">
        <f>IF($IW834&gt;=3,INDEX($GL:$GL,$IV834+3),"")</f>
      </c>
      <c r="GQ834">
        <f>IF($IW834&gt;=4,INDEX($GL:$GL,$IV834+4),"")</f>
      </c>
      <c r="GR834">
        <f>IF($IW834&gt;=5,INDEX($GL:$GL,$IV834+5),"")</f>
      </c>
      <c r="GS834">
        <f>IF($IW834&gt;=6,INDEX($GL:$GL,$IV834+6),"")</f>
      </c>
      <c r="GT834">
        <f>IF($IW834&gt;=7,INDEX($GL:$GL,$IV834+7),"")</f>
      </c>
      <c r="GU834">
        <f>IF($IW834&gt;=8,INDEX($GL:$GL,$IV834+8),"")</f>
      </c>
      <c r="GV834">
        <f>IF($IW834&gt;=9,INDEX($GL:$GL,$IV834+9),"")</f>
      </c>
      <c r="GW834">
        <f>IF($IW834&gt;=10,INDEX($GL:$GL,$IV834+10),"")</f>
      </c>
      <c r="GX834">
        <f>IF($IW834&gt;=11,INDEX($GL:$GL,$IV834+11),"")</f>
      </c>
      <c r="GY834">
        <f>IF($IW834&gt;=12,INDEX($GL:$GL,$IV834+12),"")</f>
      </c>
      <c r="GZ834">
        <f>IF($IW834&gt;=13,INDEX($GL:$GL,$IV834+13),"")</f>
      </c>
      <c r="HA834">
        <f>IF($IW834&gt;=14,INDEX($GL:$GL,$IV834+14),"")</f>
      </c>
      <c r="HB834">
        <f>IF($IW834&gt;=15,INDEX($GL:$GL,$IV834+15),"")</f>
      </c>
      <c r="HC834">
        <f>IF($IW834&gt;=16,INDEX($GL:$GL,$IV834+16),"")</f>
      </c>
      <c r="HD834">
        <f>IF($IW834&gt;=17,INDEX($GL:$GL,$IV834+17),"")</f>
      </c>
      <c r="HE834">
        <f>IF($IW834&gt;=18,INDEX($GL:$GL,$IV834+18),"")</f>
      </c>
      <c r="HF834">
        <f>IF($IW834&gt;=19,INDEX($GL:$GL,$IV834+19),"")</f>
      </c>
      <c r="HG834">
        <f>IF($IW834&gt;=20,INDEX($GL:$GL,$IV834+20),"")</f>
      </c>
      <c r="HH834">
        <f>IF($IW834&gt;=21,INDEX($GL:$GL,$IV834+21),"")</f>
      </c>
      <c r="HI834">
        <f>IF($IW834&gt;=22,INDEX($GL:$GL,$IV834+22),"")</f>
      </c>
      <c r="HJ834">
        <f>IF($IW834&gt;=23,INDEX($GL:$GL,$IV834+23),"")</f>
      </c>
      <c r="HK834">
        <f>IF($IW834&gt;=24,INDEX($GL:$GL,$IV834+24),"")</f>
      </c>
      <c r="HL834">
        <f>IF($IW834&gt;=25,INDEX($GL:$GL,$IV834+25),"")</f>
      </c>
      <c r="HM834">
        <f>IF($IW834&gt;=26,INDEX($GL:$GL,$IV834+26),"")</f>
      </c>
      <c r="HN834">
        <f>IF($IW834&gt;=27,INDEX($GL:$GL,$IV834+27),"")</f>
      </c>
      <c r="HO834">
        <f>IF($IW834&gt;=28,INDEX($GL:$GL,$IV834+28),"")</f>
      </c>
      <c r="HP834">
        <f>IF($IW834&gt;=29,INDEX($GL:$GL,$IV834+29),"")</f>
      </c>
      <c r="HQ834">
        <f>IF($IW834&gt;=30,INDEX($GL:$GL,$IV834+30),"")</f>
      </c>
      <c r="HR834">
        <f>IF($IW834&gt;=31,INDEX($GL:$GL,$IV834+31),"")</f>
      </c>
      <c r="HS834">
        <f>IF($IW834&gt;=32,INDEX($GL:$GL,$IV834+32),"")</f>
      </c>
      <c r="HT834">
        <f>IF($IW834&gt;=33,INDEX($GL:$GL,$IV834+33),"")</f>
      </c>
      <c r="HU834">
        <f>IF($IW834&gt;=34,INDEX($GL:$GL,$IV834+34),"")</f>
      </c>
      <c r="HV834">
        <f>IF($IW834&gt;=35,INDEX($GL:$GL,$IV834+35),"")</f>
      </c>
      <c r="HW834">
        <f>IF($IW834&gt;=36,INDEX($GL:$GL,$IV834+36),"")</f>
      </c>
      <c r="HX834">
        <f>IF($IW834&gt;=37,INDEX($GL:$GL,$IV834+37),"")</f>
      </c>
      <c r="HY834">
        <f>IF($IW834&gt;=38,INDEX($GL:$GL,$IV834+38),"")</f>
      </c>
      <c r="HZ834">
        <f>IF($IW834&gt;=39,INDEX($GL:$GL,$IV834+39),"")</f>
      </c>
      <c r="IA834">
        <f>IF($IW834&gt;=40,INDEX($GL:$GL,$IV834+40),"")</f>
      </c>
      <c r="IB834">
        <f>IF($IW834&gt;=41,INDEX($GL:$GL,$IV834+41),"")</f>
      </c>
      <c r="IC834">
        <f>IF($IW834&gt;=42,INDEX($GL:$GL,$IV834+42),"")</f>
      </c>
      <c r="ID834">
        <f>IF($IW834&gt;=43,INDEX($GL:$GL,$IV834+43),"")</f>
      </c>
      <c r="IE834">
        <f>IF($IW834&gt;=44,INDEX($GL:$GL,$IV834+44),"")</f>
      </c>
      <c r="IF834">
        <f>IF($IW834&gt;=45,INDEX($GL:$GL,$IV834+45),"")</f>
      </c>
      <c r="IG834">
        <f>IF($IW834&gt;=46,INDEX($GL:$GL,$IV834+46),"")</f>
      </c>
      <c r="IH834">
        <f>IF($IW834&gt;=47,INDEX($GL:$GL,$IV834+47),"")</f>
      </c>
      <c r="II834">
        <f>IF($IW834&gt;=48,INDEX($GL:$GL,$IV834+48),"")</f>
      </c>
      <c r="IJ834">
        <f>IF($IW834&gt;=49,INDEX($GL:$GL,$IV834+49),"")</f>
      </c>
      <c r="IK834">
        <f>IF($IW834&gt;=50,INDEX($GL:$GL,$IV834+50),"")</f>
      </c>
      <c r="IL834">
        <f>IF($IW834&gt;=51,INDEX($GL:$GL,$IV834+51),"")</f>
      </c>
      <c r="IM834">
        <f>IF($IW834&gt;=52,INDEX($GL:$GL,$IV834+52),"")</f>
      </c>
      <c r="IN834">
        <f>IF($IW834&gt;=53,INDEX($GL:$GL,$IV834+53),"")</f>
      </c>
      <c r="IO834">
        <f>IF($IW834&gt;=54,INDEX($GL:$GL,$IV834+54),"")</f>
      </c>
      <c r="IP834">
        <f>IF($IW834&gt;=55,INDEX($GL:$GL,$IV834+55),"")</f>
      </c>
      <c r="IQ834">
        <f>IF($IW834&gt;=56,INDEX($GL:$GL,$IV834+56),"")</f>
      </c>
      <c r="IR834">
        <f>IF($IW834&gt;=57,INDEX($GL:$GL,$IV834+57),"")</f>
      </c>
      <c r="IS834">
        <f>IF($IW834&gt;=58,INDEX($GL:$GL,$IV834+58),"")</f>
      </c>
      <c r="IT834">
        <f>IF($IW834&gt;=59,INDEX($GL:$GL,$IV834+59),"")</f>
      </c>
      <c r="IU834">
        <f>IF($IW834&gt;=60,INDEX($GL:$GL,$IV834+60),"")</f>
      </c>
      <c r="IV834">
        <f>IFERROR(MATCH($GK834,$GL$2:$GL$324,0)+1,0)</f>
      </c>
      <c r="IW834">
        <f>IFERROR(INDEX($GM$2:$GM$324,MATCH($GK834,$GL$2:$GL$324,0)),0)</f>
      </c>
      <c r="IX834" t="s">
        <v>34</v>
      </c>
      <c r="IY834" t="s">
        <v>34</v>
      </c>
    </row>
    <row r="835" spans="1:259" x14ac:dyDescent="0.25">
      <c r="K835">
        <f>IF(OR($N835="",$J835=""),"",IFERROR($N835/$J835,0))</f>
      </c>
      <c r="L835">
        <f>IF($N835="","",
SUM($M835,$O835,$T835,$P835,$R835)*
(1-IF($U835="",0,VALUE($U835)/100)))</f>
      </c>
      <c r="M835">
        <f>IF($N835="","",$N835)</f>
      </c>
      <c r="O835">
        <f>IF($N835="","",
IF($H835="","",
IF(ISNUMBER(SEARCH("exempt",LOWER($H835))),0,
$N835*(VALUE(SUBSTITUTE($H835,"%",""))/100))))</f>
      </c>
      <c r="V835">
        <f>IFERROR(IF(FIND(" - ",$E835)&gt;0,MID($E835,FIND(" - ",$E835)+3,LEN($E835)),""),"")</f>
      </c>
      <c r="AE835" t="s">
        <v>1416</v>
      </c>
      <c r="AJ835">
        <f>IFERROR(LEFT($E835,FIND(" - ",$E835)-1),$E835)</f>
      </c>
      <c r="AM835">
        <f>IF($CB835&gt;=1,INDEX($AK:$AK,$CA835+1),"")</f>
      </c>
      <c r="AN835">
        <f>IF($CB835&gt;=2,INDEX($AK:$AK,$CA835+2),"")</f>
      </c>
      <c r="AO835">
        <f>IF($CB835&gt;=3,INDEX($AK:$AK,$CA835+3),"")</f>
      </c>
      <c r="AP835">
        <f>IF($CB835&gt;=4,INDEX($AK:$AK,$CA835+4),"")</f>
      </c>
      <c r="AQ835">
        <f>IF($CB835&gt;=5,INDEX($AK:$AK,$CA835+5),"")</f>
      </c>
      <c r="AR835">
        <f>IF($CB835&gt;=6,INDEX($AK:$AK,$CA835+6),"")</f>
      </c>
      <c r="AS835">
        <f>IF($CB835&gt;=7,INDEX($AK:$AK,$CA835+7),"")</f>
      </c>
      <c r="AT835">
        <f>IF($CB835&gt;=8,INDEX($AK:$AK,$CA835+8),"")</f>
      </c>
      <c r="AU835">
        <f>IF($CB835&gt;=9,INDEX($AK:$AK,$CA835+9),"")</f>
      </c>
      <c r="AV835">
        <f>IF($CB835&gt;=10,INDEX($AK:$AK,$CA835+10),"")</f>
      </c>
      <c r="AW835">
        <f>IF($CB835&gt;=11,INDEX($AK:$AK,$CA835+11),"")</f>
      </c>
      <c r="AX835">
        <f>IF($CB835&gt;=12,INDEX($AK:$AK,$CA835+12),"")</f>
      </c>
      <c r="AY835">
        <f>IF($CB835&gt;=13,INDEX($AK:$AK,$CA835+13),"")</f>
      </c>
      <c r="AZ835">
        <f>IF($CB835&gt;=14,INDEX($AK:$AK,$CA835+14),"")</f>
      </c>
      <c r="BA835">
        <f>IF($CB835&gt;=15,INDEX($AK:$AK,$CA835+15),"")</f>
      </c>
      <c r="BB835">
        <f>IF($CB835&gt;=16,INDEX($AK:$AK,$CA835+16),"")</f>
      </c>
      <c r="BC835">
        <f>IF($CB835&gt;=17,INDEX($AK:$AK,$CA835+17),"")</f>
      </c>
      <c r="BD835">
        <f>IF($CB835&gt;=18,INDEX($AK:$AK,$CA835+18),"")</f>
      </c>
      <c r="BE835">
        <f>IF($CB835&gt;=19,INDEX($AK:$AK,$CA835+19),"")</f>
      </c>
      <c r="BF835">
        <f>IF($CB835&gt;=20,INDEX($AK:$AK,$CA835+20),"")</f>
      </c>
      <c r="BG835">
        <f>IF($CB835&gt;=21,INDEX($AK:$AK,$CA835+21),"")</f>
      </c>
      <c r="BH835">
        <f>IF($CB835&gt;=22,INDEX($AK:$AK,$CA835+22),"")</f>
      </c>
      <c r="BI835">
        <f>IF($CB835&gt;=23,INDEX($AK:$AK,$CA835+23),"")</f>
      </c>
      <c r="BJ835">
        <f>IF($CB835&gt;=24,INDEX($AK:$AK,$CA835+24),"")</f>
      </c>
      <c r="BK835">
        <f>IF($CB835&gt;=25,INDEX($AK:$AK,$CA835+25),"")</f>
      </c>
      <c r="BL835">
        <f>IF($CB835&gt;=26,INDEX($AK:$AK,$CA835+26),"")</f>
      </c>
      <c r="BM835">
        <f>IF($CB835&gt;=27,INDEX($AK:$AK,$CA835+27),"")</f>
      </c>
      <c r="BN835">
        <f>IF($CB835&gt;=28,INDEX($AK:$AK,$CA835+28),"")</f>
      </c>
      <c r="BO835">
        <f>IF($CB835&gt;=29,INDEX($AK:$AK,$CA835+29),"")</f>
      </c>
      <c r="BP835">
        <f>IF($CB835&gt;=30,INDEX($AK:$AK,$CA835+30),"")</f>
      </c>
      <c r="BQ835">
        <f>IF($CB835&gt;=31,INDEX($AK:$AK,$CA835+31),"")</f>
      </c>
      <c r="BR835">
        <f>IF($CB835&gt;=32,INDEX($AK:$AK,$CA835+32),"")</f>
      </c>
      <c r="BS835">
        <f>IF($CB835&gt;=33,INDEX($AK:$AK,$CA835+33),"")</f>
      </c>
      <c r="BT835">
        <f>IF($CB835&gt;=34,INDEX($AK:$AK,$CA835+34),"")</f>
      </c>
      <c r="BU835">
        <f>IF($CB835&gt;=35,INDEX($AK:$AK,$CA835+35),"")</f>
      </c>
      <c r="BV835">
        <f>IF($CB835&gt;=36,INDEX($AK:$AK,$CA835+36),"")</f>
      </c>
      <c r="BW835">
        <f>IF($CB835&gt;=37,INDEX($AK:$AK,$CA835+37),"")</f>
      </c>
      <c r="BX835">
        <f>IF($CB835&gt;=38,INDEX($AK:$AK,$CA835+38),"")</f>
      </c>
      <c r="BY835">
        <f>IF($CB835&gt;=39,INDEX($AK:$AK,$CA835+39),"")</f>
      </c>
      <c r="BZ835">
        <f>IF($CB835&gt;=40,INDEX($AK:$AK,$CA835+40),"")</f>
      </c>
      <c r="CA835">
        <f>IFERROR(MATCH($AJ835,$AK$2:$AK$134,0)+1,0)</f>
      </c>
      <c r="CB835">
        <f>IFERROR(INDEX($AL$2:$AL$134,MATCH($AJ835,$AK$2:$AK$134,0)),0)</f>
      </c>
      <c r="CC835">
        <f>IFERROR(LEFT($F835,FIND(" - ",$F835)-1),$F835)</f>
      </c>
      <c r="CF835">
        <f>IF($DA835&gt;=1,INDEX($CD:$CD,$CZ835+1),"")</f>
      </c>
      <c r="CG835">
        <f>IF($DA835&gt;=2,INDEX($CD:$CD,$CZ835+2),"")</f>
      </c>
      <c r="CH835">
        <f>IF($DA835&gt;=3,INDEX($CD:$CD,$CZ835+3),"")</f>
      </c>
      <c r="CI835">
        <f>IF($DA835&gt;=4,INDEX($CD:$CD,$CZ835+4),"")</f>
      </c>
      <c r="CJ835">
        <f>IF($DA835&gt;=5,INDEX($CD:$CD,$CZ835+5),"")</f>
      </c>
      <c r="CK835">
        <f>IF($DA835&gt;=6,INDEX($CD:$CD,$CZ835+6),"")</f>
      </c>
      <c r="CL835">
        <f>IF($DA835&gt;=7,INDEX($CD:$CD,$CZ835+7),"")</f>
      </c>
      <c r="CM835">
        <f>IF($DA835&gt;=8,INDEX($CD:$CD,$CZ835+8),"")</f>
      </c>
      <c r="CN835">
        <f>IF($DA835&gt;=9,INDEX($CD:$CD,$CZ835+9),"")</f>
      </c>
      <c r="CO835">
        <f>IF($DA835&gt;=10,INDEX($CD:$CD,$CZ835+10),"")</f>
      </c>
      <c r="CP835">
        <f>IF($DA835&gt;=11,INDEX($CD:$CD,$CZ835+11),"")</f>
      </c>
      <c r="CQ835">
        <f>IF($DA835&gt;=12,INDEX($CD:$CD,$CZ835+12),"")</f>
      </c>
      <c r="CR835">
        <f>IF($DA835&gt;=13,INDEX($CD:$CD,$CZ835+13),"")</f>
      </c>
      <c r="CS835">
        <f>IF($DA835&gt;=14,INDEX($CD:$CD,$CZ835+14),"")</f>
      </c>
      <c r="CT835">
        <f>IF($DA835&gt;=15,INDEX($CD:$CD,$CZ835+15),"")</f>
      </c>
      <c r="CU835">
        <f>IF($DA835&gt;=16,INDEX($CD:$CD,$CZ835+16),"")</f>
      </c>
      <c r="CV835">
        <f>IF($DA835&gt;=17,INDEX($CD:$CD,$CZ835+17),"")</f>
      </c>
      <c r="CW835">
        <f>IF($DA835&gt;=18,INDEX($CD:$CD,$CZ835+18),"")</f>
      </c>
      <c r="CX835">
        <f>IF($DA835&gt;=19,INDEX($CD:$CD,$CZ835+19),"")</f>
      </c>
      <c r="CY835">
        <f>IF($DA835&gt;=20,INDEX($CD:$CD,$CZ835+20),"")</f>
      </c>
      <c r="CZ835">
        <f>IFERROR(MATCH($CC835,$CD$2:$CD$263,0)+1,0)</f>
      </c>
      <c r="DA835">
        <f>IFERROR(INDEX($CE$2:$CE$263,MATCH($CC835,$CD$2:$CD$263,0)),0)</f>
      </c>
      <c r="DB835">
        <f>IFERROR(INDEX($AI:$AI,MATCH($H835,$AH:$AH,0))&amp;"","")</f>
      </c>
      <c r="DF835">
        <f>IF($GI835&gt;=1,INDEX($DC:$DC,$GH835+1),"")</f>
      </c>
      <c r="DG835">
        <f>IF($GI835&gt;=2,INDEX($DC:$DC,$GH835+2),"")</f>
      </c>
      <c r="DH835">
        <f>IF($GI835&gt;=3,INDEX($DC:$DC,$GH835+3),"")</f>
      </c>
      <c r="DI835">
        <f>IF($GI835&gt;=4,INDEX($DC:$DC,$GH835+4),"")</f>
      </c>
      <c r="DJ835">
        <f>IF($GI835&gt;=5,INDEX($DC:$DC,$GH835+5),"")</f>
      </c>
      <c r="DK835">
        <f>IF($GI835&gt;=6,INDEX($DC:$DC,$GH835+6),"")</f>
      </c>
      <c r="DL835">
        <f>IF($GI835&gt;=7,INDEX($DC:$DC,$GH835+7),"")</f>
      </c>
      <c r="DM835">
        <f>IF($GI835&gt;=8,INDEX($DC:$DC,$GH835+8),"")</f>
      </c>
      <c r="DN835">
        <f>IF($GI835&gt;=9,INDEX($DC:$DC,$GH835+9),"")</f>
      </c>
      <c r="DO835">
        <f>IF($GI835&gt;=10,INDEX($DC:$DC,$GH835+10),"")</f>
      </c>
      <c r="DP835">
        <f>IF($GI835&gt;=11,INDEX($DC:$DC,$GH835+11),"")</f>
      </c>
      <c r="DQ835">
        <f>IF($GI835&gt;=12,INDEX($DC:$DC,$GH835+12),"")</f>
      </c>
      <c r="DR835">
        <f>IF($GI835&gt;=13,INDEX($DC:$DC,$GH835+13),"")</f>
      </c>
      <c r="DS835">
        <f>IF($GI835&gt;=14,INDEX($DC:$DC,$GH835+14),"")</f>
      </c>
      <c r="DT835">
        <f>IF($GI835&gt;=15,INDEX($DC:$DC,$GH835+15),"")</f>
      </c>
      <c r="DU835">
        <f>IF($GI835&gt;=16,INDEX($DC:$DC,$GH835+16),"")</f>
      </c>
      <c r="DV835">
        <f>IF($GI835&gt;=17,INDEX($DC:$DC,$GH835+17),"")</f>
      </c>
      <c r="DW835">
        <f>IF($GI835&gt;=18,INDEX($DC:$DC,$GH835+18),"")</f>
      </c>
      <c r="DX835">
        <f>IF($GI835&gt;=19,INDEX($DC:$DC,$GH835+19),"")</f>
      </c>
      <c r="DY835">
        <f>IF($GI835&gt;=20,INDEX($DC:$DC,$GH835+20),"")</f>
      </c>
      <c r="DZ835">
        <f>IF($GI835&gt;=21,INDEX($DC:$DC,$GH835+21),"")</f>
      </c>
      <c r="EA835">
        <f>IF($GI835&gt;=22,INDEX($DC:$DC,$GH835+22),"")</f>
      </c>
      <c r="EB835">
        <f>IF($GI835&gt;=23,INDEX($DC:$DC,$GH835+23),"")</f>
      </c>
      <c r="EC835">
        <f>IF($GI835&gt;=24,INDEX($DC:$DC,$GH835+24),"")</f>
      </c>
      <c r="ED835">
        <f>IF($GI835&gt;=25,INDEX($DC:$DC,$GH835+25),"")</f>
      </c>
      <c r="EE835">
        <f>IF($GI835&gt;=26,INDEX($DC:$DC,$GH835+26),"")</f>
      </c>
      <c r="EF835">
        <f>IF($GI835&gt;=27,INDEX($DC:$DC,$GH835+27),"")</f>
      </c>
      <c r="EG835">
        <f>IF($GI835&gt;=28,INDEX($DC:$DC,$GH835+28),"")</f>
      </c>
      <c r="EH835">
        <f>IF($GI835&gt;=29,INDEX($DC:$DC,$GH835+29),"")</f>
      </c>
      <c r="EI835">
        <f>IF($GI835&gt;=30,INDEX($DC:$DC,$GH835+30),"")</f>
      </c>
      <c r="EJ835">
        <f>IF($GI835&gt;=31,INDEX($DC:$DC,$GH835+31),"")</f>
      </c>
      <c r="EK835">
        <f>IF($GI835&gt;=32,INDEX($DC:$DC,$GH835+32),"")</f>
      </c>
      <c r="EL835">
        <f>IF($GI835&gt;=33,INDEX($DC:$DC,$GH835+33),"")</f>
      </c>
      <c r="EM835">
        <f>IF($GI835&gt;=34,INDEX($DC:$DC,$GH835+34),"")</f>
      </c>
      <c r="EN835">
        <f>IF($GI835&gt;=35,INDEX($DC:$DC,$GH835+35),"")</f>
      </c>
      <c r="EO835">
        <f>IF($GI835&gt;=36,INDEX($DC:$DC,$GH835+36),"")</f>
      </c>
      <c r="EP835">
        <f>IF($GI835&gt;=37,INDEX($DC:$DC,$GH835+37),"")</f>
      </c>
      <c r="EQ835">
        <f>IF($GI835&gt;=38,INDEX($DC:$DC,$GH835+38),"")</f>
      </c>
      <c r="ER835">
        <f>IF($GI835&gt;=39,INDEX($DC:$DC,$GH835+39),"")</f>
      </c>
      <c r="ES835">
        <f>IF($GI835&gt;=40,INDEX($DC:$DC,$GH835+40),"")</f>
      </c>
      <c r="ET835">
        <f>IF($GI835&gt;=1,INDEX($DD:$DD,$GH835+1),"")</f>
      </c>
      <c r="EU835">
        <f>IF($GI835&gt;=2,INDEX($DD:$DD,$GH835+2),"")</f>
      </c>
      <c r="EV835">
        <f>IF($GI835&gt;=3,INDEX($DD:$DD,$GH835+3),"")</f>
      </c>
      <c r="EW835">
        <f>IF($GI835&gt;=4,INDEX($DD:$DD,$GH835+4),"")</f>
      </c>
      <c r="EX835">
        <f>IF($GI835&gt;=5,INDEX($DD:$DD,$GH835+5),"")</f>
      </c>
      <c r="EY835">
        <f>IF($GI835&gt;=6,INDEX($DD:$DD,$GH835+6),"")</f>
      </c>
      <c r="EZ835">
        <f>IF($GI835&gt;=7,INDEX($DD:$DD,$GH835+7),"")</f>
      </c>
      <c r="FA835">
        <f>IF($GI835&gt;=8,INDEX($DD:$DD,$GH835+8),"")</f>
      </c>
      <c r="FB835">
        <f>IF($GI835&gt;=9,INDEX($DD:$DD,$GH835+9),"")</f>
      </c>
      <c r="FC835">
        <f>IF($GI835&gt;=10,INDEX($DD:$DD,$GH835+10),"")</f>
      </c>
      <c r="FD835">
        <f>IF($GI835&gt;=11,INDEX($DD:$DD,$GH835+11),"")</f>
      </c>
      <c r="FE835">
        <f>IF($GI835&gt;=12,INDEX($DD:$DD,$GH835+12),"")</f>
      </c>
      <c r="FF835">
        <f>IF($GI835&gt;=13,INDEX($DD:$DD,$GH835+13),"")</f>
      </c>
      <c r="FG835">
        <f>IF($GI835&gt;=14,INDEX($DD:$DD,$GH835+14),"")</f>
      </c>
      <c r="FH835">
        <f>IF($GI835&gt;=15,INDEX($DD:$DD,$GH835+15),"")</f>
      </c>
      <c r="FI835">
        <f>IF($GI835&gt;=16,INDEX($DD:$DD,$GH835+16),"")</f>
      </c>
      <c r="FJ835">
        <f>IF($GI835&gt;=17,INDEX($DD:$DD,$GH835+17),"")</f>
      </c>
      <c r="FK835">
        <f>IF($GI835&gt;=18,INDEX($DD:$DD,$GH835+18),"")</f>
      </c>
      <c r="FL835">
        <f>IF($GI835&gt;=19,INDEX($DD:$DD,$GH835+19),"")</f>
      </c>
      <c r="FM835">
        <f>IF($GI835&gt;=20,INDEX($DD:$DD,$GH835+20),"")</f>
      </c>
      <c r="FN835">
        <f>IF($GI835&gt;=21,INDEX($DD:$DD,$GH835+21),"")</f>
      </c>
      <c r="FO835">
        <f>IF($GI835&gt;=22,INDEX($DD:$DD,$GH835+22),"")</f>
      </c>
      <c r="FP835">
        <f>IF($GI835&gt;=23,INDEX($DD:$DD,$GH835+23),"")</f>
      </c>
      <c r="FQ835">
        <f>IF($GI835&gt;=24,INDEX($DD:$DD,$GH835+24),"")</f>
      </c>
      <c r="FR835">
        <f>IF($GI835&gt;=25,INDEX($DD:$DD,$GH835+25),"")</f>
      </c>
      <c r="FS835">
        <f>IF($GI835&gt;=26,INDEX($DD:$DD,$GH835+26),"")</f>
      </c>
      <c r="FT835">
        <f>IF($GI835&gt;=27,INDEX($DD:$DD,$GH835+27),"")</f>
      </c>
      <c r="FU835">
        <f>IF($GI835&gt;=28,INDEX($DD:$DD,$GH835+28),"")</f>
      </c>
      <c r="FV835">
        <f>IF($GI835&gt;=29,INDEX($DD:$DD,$GH835+29),"")</f>
      </c>
      <c r="FW835">
        <f>IF($GI835&gt;=30,INDEX($DD:$DD,$GH835+30),"")</f>
      </c>
      <c r="FX835">
        <f>IF($GI835&gt;=31,INDEX($DD:$DD,$GH835+31),"")</f>
      </c>
      <c r="FY835">
        <f>IF($GI835&gt;=32,INDEX($DD:$DD,$GH835+32),"")</f>
      </c>
      <c r="FZ835">
        <f>IF($GI835&gt;=33,INDEX($DD:$DD,$GH835+33),"")</f>
      </c>
      <c r="GA835">
        <f>IF($GI835&gt;=34,INDEX($DD:$DD,$GH835+34),"")</f>
      </c>
      <c r="GB835">
        <f>IF($GI835&gt;=35,INDEX($DD:$DD,$GH835+35),"")</f>
      </c>
      <c r="GC835">
        <f>IF($GI835&gt;=36,INDEX($DD:$DD,$GH835+36),"")</f>
      </c>
      <c r="GD835">
        <f>IF($GI835&gt;=37,INDEX($DD:$DD,$GH835+37),"")</f>
      </c>
      <c r="GE835">
        <f>IF($GI835&gt;=38,INDEX($DD:$DD,$GH835+38),"")</f>
      </c>
      <c r="GF835">
        <f>IF($GI835&gt;=39,INDEX($DD:$DD,$GH835+39),"")</f>
      </c>
      <c r="GG835">
        <f>IF($GI835&gt;=40,INDEX($DD:$DD,$GH835+40),"")</f>
      </c>
      <c r="GH835">
        <f>IFERROR(MATCH($DB835,$DC$2:$DC$148,0)+1,0)</f>
      </c>
      <c r="GI835">
        <f>IFERROR(INDEX($DE$2:$DE$148,MATCH($DB835,$DC$2:$DC$148,0)),0)</f>
      </c>
      <c r="GJ835">
        <f>IFERROR(MATCH($S835,$DF$835:$ES$835,0),0)</f>
      </c>
      <c r="GK835">
        <f>IF($GJ835&gt;0,INDEX($ET$835:$GG$835,$GJ835),"")</f>
      </c>
      <c r="GN835">
        <f>IF($IW835&gt;=1,INDEX($GL:$GL,$IV835+1),"")</f>
      </c>
      <c r="GO835">
        <f>IF($IW835&gt;=2,INDEX($GL:$GL,$IV835+2),"")</f>
      </c>
      <c r="GP835">
        <f>IF($IW835&gt;=3,INDEX($GL:$GL,$IV835+3),"")</f>
      </c>
      <c r="GQ835">
        <f>IF($IW835&gt;=4,INDEX($GL:$GL,$IV835+4),"")</f>
      </c>
      <c r="GR835">
        <f>IF($IW835&gt;=5,INDEX($GL:$GL,$IV835+5),"")</f>
      </c>
      <c r="GS835">
        <f>IF($IW835&gt;=6,INDEX($GL:$GL,$IV835+6),"")</f>
      </c>
      <c r="GT835">
        <f>IF($IW835&gt;=7,INDEX($GL:$GL,$IV835+7),"")</f>
      </c>
      <c r="GU835">
        <f>IF($IW835&gt;=8,INDEX($GL:$GL,$IV835+8),"")</f>
      </c>
      <c r="GV835">
        <f>IF($IW835&gt;=9,INDEX($GL:$GL,$IV835+9),"")</f>
      </c>
      <c r="GW835">
        <f>IF($IW835&gt;=10,INDEX($GL:$GL,$IV835+10),"")</f>
      </c>
      <c r="GX835">
        <f>IF($IW835&gt;=11,INDEX($GL:$GL,$IV835+11),"")</f>
      </c>
      <c r="GY835">
        <f>IF($IW835&gt;=12,INDEX($GL:$GL,$IV835+12),"")</f>
      </c>
      <c r="GZ835">
        <f>IF($IW835&gt;=13,INDEX($GL:$GL,$IV835+13),"")</f>
      </c>
      <c r="HA835">
        <f>IF($IW835&gt;=14,INDEX($GL:$GL,$IV835+14),"")</f>
      </c>
      <c r="HB835">
        <f>IF($IW835&gt;=15,INDEX($GL:$GL,$IV835+15),"")</f>
      </c>
      <c r="HC835">
        <f>IF($IW835&gt;=16,INDEX($GL:$GL,$IV835+16),"")</f>
      </c>
      <c r="HD835">
        <f>IF($IW835&gt;=17,INDEX($GL:$GL,$IV835+17),"")</f>
      </c>
      <c r="HE835">
        <f>IF($IW835&gt;=18,INDEX($GL:$GL,$IV835+18),"")</f>
      </c>
      <c r="HF835">
        <f>IF($IW835&gt;=19,INDEX($GL:$GL,$IV835+19),"")</f>
      </c>
      <c r="HG835">
        <f>IF($IW835&gt;=20,INDEX($GL:$GL,$IV835+20),"")</f>
      </c>
      <c r="HH835">
        <f>IF($IW835&gt;=21,INDEX($GL:$GL,$IV835+21),"")</f>
      </c>
      <c r="HI835">
        <f>IF($IW835&gt;=22,INDEX($GL:$GL,$IV835+22),"")</f>
      </c>
      <c r="HJ835">
        <f>IF($IW835&gt;=23,INDEX($GL:$GL,$IV835+23),"")</f>
      </c>
      <c r="HK835">
        <f>IF($IW835&gt;=24,INDEX($GL:$GL,$IV835+24),"")</f>
      </c>
      <c r="HL835">
        <f>IF($IW835&gt;=25,INDEX($GL:$GL,$IV835+25),"")</f>
      </c>
      <c r="HM835">
        <f>IF($IW835&gt;=26,INDEX($GL:$GL,$IV835+26),"")</f>
      </c>
      <c r="HN835">
        <f>IF($IW835&gt;=27,INDEX($GL:$GL,$IV835+27),"")</f>
      </c>
      <c r="HO835">
        <f>IF($IW835&gt;=28,INDEX($GL:$GL,$IV835+28),"")</f>
      </c>
      <c r="HP835">
        <f>IF($IW835&gt;=29,INDEX($GL:$GL,$IV835+29),"")</f>
      </c>
      <c r="HQ835">
        <f>IF($IW835&gt;=30,INDEX($GL:$GL,$IV835+30),"")</f>
      </c>
      <c r="HR835">
        <f>IF($IW835&gt;=31,INDEX($GL:$GL,$IV835+31),"")</f>
      </c>
      <c r="HS835">
        <f>IF($IW835&gt;=32,INDEX($GL:$GL,$IV835+32),"")</f>
      </c>
      <c r="HT835">
        <f>IF($IW835&gt;=33,INDEX($GL:$GL,$IV835+33),"")</f>
      </c>
      <c r="HU835">
        <f>IF($IW835&gt;=34,INDEX($GL:$GL,$IV835+34),"")</f>
      </c>
      <c r="HV835">
        <f>IF($IW835&gt;=35,INDEX($GL:$GL,$IV835+35),"")</f>
      </c>
      <c r="HW835">
        <f>IF($IW835&gt;=36,INDEX($GL:$GL,$IV835+36),"")</f>
      </c>
      <c r="HX835">
        <f>IF($IW835&gt;=37,INDEX($GL:$GL,$IV835+37),"")</f>
      </c>
      <c r="HY835">
        <f>IF($IW835&gt;=38,INDEX($GL:$GL,$IV835+38),"")</f>
      </c>
      <c r="HZ835">
        <f>IF($IW835&gt;=39,INDEX($GL:$GL,$IV835+39),"")</f>
      </c>
      <c r="IA835">
        <f>IF($IW835&gt;=40,INDEX($GL:$GL,$IV835+40),"")</f>
      </c>
      <c r="IB835">
        <f>IF($IW835&gt;=41,INDEX($GL:$GL,$IV835+41),"")</f>
      </c>
      <c r="IC835">
        <f>IF($IW835&gt;=42,INDEX($GL:$GL,$IV835+42),"")</f>
      </c>
      <c r="ID835">
        <f>IF($IW835&gt;=43,INDEX($GL:$GL,$IV835+43),"")</f>
      </c>
      <c r="IE835">
        <f>IF($IW835&gt;=44,INDEX($GL:$GL,$IV835+44),"")</f>
      </c>
      <c r="IF835">
        <f>IF($IW835&gt;=45,INDEX($GL:$GL,$IV835+45),"")</f>
      </c>
      <c r="IG835">
        <f>IF($IW835&gt;=46,INDEX($GL:$GL,$IV835+46),"")</f>
      </c>
      <c r="IH835">
        <f>IF($IW835&gt;=47,INDEX($GL:$GL,$IV835+47),"")</f>
      </c>
      <c r="II835">
        <f>IF($IW835&gt;=48,INDEX($GL:$GL,$IV835+48),"")</f>
      </c>
      <c r="IJ835">
        <f>IF($IW835&gt;=49,INDEX($GL:$GL,$IV835+49),"")</f>
      </c>
      <c r="IK835">
        <f>IF($IW835&gt;=50,INDEX($GL:$GL,$IV835+50),"")</f>
      </c>
      <c r="IL835">
        <f>IF($IW835&gt;=51,INDEX($GL:$GL,$IV835+51),"")</f>
      </c>
      <c r="IM835">
        <f>IF($IW835&gt;=52,INDEX($GL:$GL,$IV835+52),"")</f>
      </c>
      <c r="IN835">
        <f>IF($IW835&gt;=53,INDEX($GL:$GL,$IV835+53),"")</f>
      </c>
      <c r="IO835">
        <f>IF($IW835&gt;=54,INDEX($GL:$GL,$IV835+54),"")</f>
      </c>
      <c r="IP835">
        <f>IF($IW835&gt;=55,INDEX($GL:$GL,$IV835+55),"")</f>
      </c>
      <c r="IQ835">
        <f>IF($IW835&gt;=56,INDEX($GL:$GL,$IV835+56),"")</f>
      </c>
      <c r="IR835">
        <f>IF($IW835&gt;=57,INDEX($GL:$GL,$IV835+57),"")</f>
      </c>
      <c r="IS835">
        <f>IF($IW835&gt;=58,INDEX($GL:$GL,$IV835+58),"")</f>
      </c>
      <c r="IT835">
        <f>IF($IW835&gt;=59,INDEX($GL:$GL,$IV835+59),"")</f>
      </c>
      <c r="IU835">
        <f>IF($IW835&gt;=60,INDEX($GL:$GL,$IV835+60),"")</f>
      </c>
      <c r="IV835">
        <f>IFERROR(MATCH($GK835,$GL$2:$GL$324,0)+1,0)</f>
      </c>
      <c r="IW835">
        <f>IFERROR(INDEX($GM$2:$GM$324,MATCH($GK835,$GL$2:$GL$324,0)),0)</f>
      </c>
      <c r="IX835" t="s">
        <v>34</v>
      </c>
      <c r="IY835" t="s">
        <v>34</v>
      </c>
    </row>
    <row r="836" spans="1:259" x14ac:dyDescent="0.25">
      <c r="K836">
        <f>IF(OR($N836="",$J836=""),"",IFERROR($N836/$J836,0))</f>
      </c>
      <c r="L836">
        <f>IF($N836="","",
SUM($M836,$O836,$T836,$P836,$R836)*
(1-IF($U836="",0,VALUE($U836)/100)))</f>
      </c>
      <c r="M836">
        <f>IF($N836="","",$N836)</f>
      </c>
      <c r="O836">
        <f>IF($N836="","",
IF($H836="","",
IF(ISNUMBER(SEARCH("exempt",LOWER($H836))),0,
$N836*(VALUE(SUBSTITUTE($H836,"%",""))/100))))</f>
      </c>
      <c r="V836">
        <f>IFERROR(IF(FIND(" - ",$E836)&gt;0,MID($E836,FIND(" - ",$E836)+3,LEN($E836)),""),"")</f>
      </c>
      <c r="AE836" t="s">
        <v>1417</v>
      </c>
      <c r="AJ836">
        <f>IFERROR(LEFT($E836,FIND(" - ",$E836)-1),$E836)</f>
      </c>
      <c r="AM836">
        <f>IF($CB836&gt;=1,INDEX($AK:$AK,$CA836+1),"")</f>
      </c>
      <c r="AN836">
        <f>IF($CB836&gt;=2,INDEX($AK:$AK,$CA836+2),"")</f>
      </c>
      <c r="AO836">
        <f>IF($CB836&gt;=3,INDEX($AK:$AK,$CA836+3),"")</f>
      </c>
      <c r="AP836">
        <f>IF($CB836&gt;=4,INDEX($AK:$AK,$CA836+4),"")</f>
      </c>
      <c r="AQ836">
        <f>IF($CB836&gt;=5,INDEX($AK:$AK,$CA836+5),"")</f>
      </c>
      <c r="AR836">
        <f>IF($CB836&gt;=6,INDEX($AK:$AK,$CA836+6),"")</f>
      </c>
      <c r="AS836">
        <f>IF($CB836&gt;=7,INDEX($AK:$AK,$CA836+7),"")</f>
      </c>
      <c r="AT836">
        <f>IF($CB836&gt;=8,INDEX($AK:$AK,$CA836+8),"")</f>
      </c>
      <c r="AU836">
        <f>IF($CB836&gt;=9,INDEX($AK:$AK,$CA836+9),"")</f>
      </c>
      <c r="AV836">
        <f>IF($CB836&gt;=10,INDEX($AK:$AK,$CA836+10),"")</f>
      </c>
      <c r="AW836">
        <f>IF($CB836&gt;=11,INDEX($AK:$AK,$CA836+11),"")</f>
      </c>
      <c r="AX836">
        <f>IF($CB836&gt;=12,INDEX($AK:$AK,$CA836+12),"")</f>
      </c>
      <c r="AY836">
        <f>IF($CB836&gt;=13,INDEX($AK:$AK,$CA836+13),"")</f>
      </c>
      <c r="AZ836">
        <f>IF($CB836&gt;=14,INDEX($AK:$AK,$CA836+14),"")</f>
      </c>
      <c r="BA836">
        <f>IF($CB836&gt;=15,INDEX($AK:$AK,$CA836+15),"")</f>
      </c>
      <c r="BB836">
        <f>IF($CB836&gt;=16,INDEX($AK:$AK,$CA836+16),"")</f>
      </c>
      <c r="BC836">
        <f>IF($CB836&gt;=17,INDEX($AK:$AK,$CA836+17),"")</f>
      </c>
      <c r="BD836">
        <f>IF($CB836&gt;=18,INDEX($AK:$AK,$CA836+18),"")</f>
      </c>
      <c r="BE836">
        <f>IF($CB836&gt;=19,INDEX($AK:$AK,$CA836+19),"")</f>
      </c>
      <c r="BF836">
        <f>IF($CB836&gt;=20,INDEX($AK:$AK,$CA836+20),"")</f>
      </c>
      <c r="BG836">
        <f>IF($CB836&gt;=21,INDEX($AK:$AK,$CA836+21),"")</f>
      </c>
      <c r="BH836">
        <f>IF($CB836&gt;=22,INDEX($AK:$AK,$CA836+22),"")</f>
      </c>
      <c r="BI836">
        <f>IF($CB836&gt;=23,INDEX($AK:$AK,$CA836+23),"")</f>
      </c>
      <c r="BJ836">
        <f>IF($CB836&gt;=24,INDEX($AK:$AK,$CA836+24),"")</f>
      </c>
      <c r="BK836">
        <f>IF($CB836&gt;=25,INDEX($AK:$AK,$CA836+25),"")</f>
      </c>
      <c r="BL836">
        <f>IF($CB836&gt;=26,INDEX($AK:$AK,$CA836+26),"")</f>
      </c>
      <c r="BM836">
        <f>IF($CB836&gt;=27,INDEX($AK:$AK,$CA836+27),"")</f>
      </c>
      <c r="BN836">
        <f>IF($CB836&gt;=28,INDEX($AK:$AK,$CA836+28),"")</f>
      </c>
      <c r="BO836">
        <f>IF($CB836&gt;=29,INDEX($AK:$AK,$CA836+29),"")</f>
      </c>
      <c r="BP836">
        <f>IF($CB836&gt;=30,INDEX($AK:$AK,$CA836+30),"")</f>
      </c>
      <c r="BQ836">
        <f>IF($CB836&gt;=31,INDEX($AK:$AK,$CA836+31),"")</f>
      </c>
      <c r="BR836">
        <f>IF($CB836&gt;=32,INDEX($AK:$AK,$CA836+32),"")</f>
      </c>
      <c r="BS836">
        <f>IF($CB836&gt;=33,INDEX($AK:$AK,$CA836+33),"")</f>
      </c>
      <c r="BT836">
        <f>IF($CB836&gt;=34,INDEX($AK:$AK,$CA836+34),"")</f>
      </c>
      <c r="BU836">
        <f>IF($CB836&gt;=35,INDEX($AK:$AK,$CA836+35),"")</f>
      </c>
      <c r="BV836">
        <f>IF($CB836&gt;=36,INDEX($AK:$AK,$CA836+36),"")</f>
      </c>
      <c r="BW836">
        <f>IF($CB836&gt;=37,INDEX($AK:$AK,$CA836+37),"")</f>
      </c>
      <c r="BX836">
        <f>IF($CB836&gt;=38,INDEX($AK:$AK,$CA836+38),"")</f>
      </c>
      <c r="BY836">
        <f>IF($CB836&gt;=39,INDEX($AK:$AK,$CA836+39),"")</f>
      </c>
      <c r="BZ836">
        <f>IF($CB836&gt;=40,INDEX($AK:$AK,$CA836+40),"")</f>
      </c>
      <c r="CA836">
        <f>IFERROR(MATCH($AJ836,$AK$2:$AK$134,0)+1,0)</f>
      </c>
      <c r="CB836">
        <f>IFERROR(INDEX($AL$2:$AL$134,MATCH($AJ836,$AK$2:$AK$134,0)),0)</f>
      </c>
      <c r="CC836">
        <f>IFERROR(LEFT($F836,FIND(" - ",$F836)-1),$F836)</f>
      </c>
      <c r="CF836">
        <f>IF($DA836&gt;=1,INDEX($CD:$CD,$CZ836+1),"")</f>
      </c>
      <c r="CG836">
        <f>IF($DA836&gt;=2,INDEX($CD:$CD,$CZ836+2),"")</f>
      </c>
      <c r="CH836">
        <f>IF($DA836&gt;=3,INDEX($CD:$CD,$CZ836+3),"")</f>
      </c>
      <c r="CI836">
        <f>IF($DA836&gt;=4,INDEX($CD:$CD,$CZ836+4),"")</f>
      </c>
      <c r="CJ836">
        <f>IF($DA836&gt;=5,INDEX($CD:$CD,$CZ836+5),"")</f>
      </c>
      <c r="CK836">
        <f>IF($DA836&gt;=6,INDEX($CD:$CD,$CZ836+6),"")</f>
      </c>
      <c r="CL836">
        <f>IF($DA836&gt;=7,INDEX($CD:$CD,$CZ836+7),"")</f>
      </c>
      <c r="CM836">
        <f>IF($DA836&gt;=8,INDEX($CD:$CD,$CZ836+8),"")</f>
      </c>
      <c r="CN836">
        <f>IF($DA836&gt;=9,INDEX($CD:$CD,$CZ836+9),"")</f>
      </c>
      <c r="CO836">
        <f>IF($DA836&gt;=10,INDEX($CD:$CD,$CZ836+10),"")</f>
      </c>
      <c r="CP836">
        <f>IF($DA836&gt;=11,INDEX($CD:$CD,$CZ836+11),"")</f>
      </c>
      <c r="CQ836">
        <f>IF($DA836&gt;=12,INDEX($CD:$CD,$CZ836+12),"")</f>
      </c>
      <c r="CR836">
        <f>IF($DA836&gt;=13,INDEX($CD:$CD,$CZ836+13),"")</f>
      </c>
      <c r="CS836">
        <f>IF($DA836&gt;=14,INDEX($CD:$CD,$CZ836+14),"")</f>
      </c>
      <c r="CT836">
        <f>IF($DA836&gt;=15,INDEX($CD:$CD,$CZ836+15),"")</f>
      </c>
      <c r="CU836">
        <f>IF($DA836&gt;=16,INDEX($CD:$CD,$CZ836+16),"")</f>
      </c>
      <c r="CV836">
        <f>IF($DA836&gt;=17,INDEX($CD:$CD,$CZ836+17),"")</f>
      </c>
      <c r="CW836">
        <f>IF($DA836&gt;=18,INDEX($CD:$CD,$CZ836+18),"")</f>
      </c>
      <c r="CX836">
        <f>IF($DA836&gt;=19,INDEX($CD:$CD,$CZ836+19),"")</f>
      </c>
      <c r="CY836">
        <f>IF($DA836&gt;=20,INDEX($CD:$CD,$CZ836+20),"")</f>
      </c>
      <c r="CZ836">
        <f>IFERROR(MATCH($CC836,$CD$2:$CD$263,0)+1,0)</f>
      </c>
      <c r="DA836">
        <f>IFERROR(INDEX($CE$2:$CE$263,MATCH($CC836,$CD$2:$CD$263,0)),0)</f>
      </c>
      <c r="DB836">
        <f>IFERROR(INDEX($AI:$AI,MATCH($H836,$AH:$AH,0))&amp;"","")</f>
      </c>
      <c r="DF836">
        <f>IF($GI836&gt;=1,INDEX($DC:$DC,$GH836+1),"")</f>
      </c>
      <c r="DG836">
        <f>IF($GI836&gt;=2,INDEX($DC:$DC,$GH836+2),"")</f>
      </c>
      <c r="DH836">
        <f>IF($GI836&gt;=3,INDEX($DC:$DC,$GH836+3),"")</f>
      </c>
      <c r="DI836">
        <f>IF($GI836&gt;=4,INDEX($DC:$DC,$GH836+4),"")</f>
      </c>
      <c r="DJ836">
        <f>IF($GI836&gt;=5,INDEX($DC:$DC,$GH836+5),"")</f>
      </c>
      <c r="DK836">
        <f>IF($GI836&gt;=6,INDEX($DC:$DC,$GH836+6),"")</f>
      </c>
      <c r="DL836">
        <f>IF($GI836&gt;=7,INDEX($DC:$DC,$GH836+7),"")</f>
      </c>
      <c r="DM836">
        <f>IF($GI836&gt;=8,INDEX($DC:$DC,$GH836+8),"")</f>
      </c>
      <c r="DN836">
        <f>IF($GI836&gt;=9,INDEX($DC:$DC,$GH836+9),"")</f>
      </c>
      <c r="DO836">
        <f>IF($GI836&gt;=10,INDEX($DC:$DC,$GH836+10),"")</f>
      </c>
      <c r="DP836">
        <f>IF($GI836&gt;=11,INDEX($DC:$DC,$GH836+11),"")</f>
      </c>
      <c r="DQ836">
        <f>IF($GI836&gt;=12,INDEX($DC:$DC,$GH836+12),"")</f>
      </c>
      <c r="DR836">
        <f>IF($GI836&gt;=13,INDEX($DC:$DC,$GH836+13),"")</f>
      </c>
      <c r="DS836">
        <f>IF($GI836&gt;=14,INDEX($DC:$DC,$GH836+14),"")</f>
      </c>
      <c r="DT836">
        <f>IF($GI836&gt;=15,INDEX($DC:$DC,$GH836+15),"")</f>
      </c>
      <c r="DU836">
        <f>IF($GI836&gt;=16,INDEX($DC:$DC,$GH836+16),"")</f>
      </c>
      <c r="DV836">
        <f>IF($GI836&gt;=17,INDEX($DC:$DC,$GH836+17),"")</f>
      </c>
      <c r="DW836">
        <f>IF($GI836&gt;=18,INDEX($DC:$DC,$GH836+18),"")</f>
      </c>
      <c r="DX836">
        <f>IF($GI836&gt;=19,INDEX($DC:$DC,$GH836+19),"")</f>
      </c>
      <c r="DY836">
        <f>IF($GI836&gt;=20,INDEX($DC:$DC,$GH836+20),"")</f>
      </c>
      <c r="DZ836">
        <f>IF($GI836&gt;=21,INDEX($DC:$DC,$GH836+21),"")</f>
      </c>
      <c r="EA836">
        <f>IF($GI836&gt;=22,INDEX($DC:$DC,$GH836+22),"")</f>
      </c>
      <c r="EB836">
        <f>IF($GI836&gt;=23,INDEX($DC:$DC,$GH836+23),"")</f>
      </c>
      <c r="EC836">
        <f>IF($GI836&gt;=24,INDEX($DC:$DC,$GH836+24),"")</f>
      </c>
      <c r="ED836">
        <f>IF($GI836&gt;=25,INDEX($DC:$DC,$GH836+25),"")</f>
      </c>
      <c r="EE836">
        <f>IF($GI836&gt;=26,INDEX($DC:$DC,$GH836+26),"")</f>
      </c>
      <c r="EF836">
        <f>IF($GI836&gt;=27,INDEX($DC:$DC,$GH836+27),"")</f>
      </c>
      <c r="EG836">
        <f>IF($GI836&gt;=28,INDEX($DC:$DC,$GH836+28),"")</f>
      </c>
      <c r="EH836">
        <f>IF($GI836&gt;=29,INDEX($DC:$DC,$GH836+29),"")</f>
      </c>
      <c r="EI836">
        <f>IF($GI836&gt;=30,INDEX($DC:$DC,$GH836+30),"")</f>
      </c>
      <c r="EJ836">
        <f>IF($GI836&gt;=31,INDEX($DC:$DC,$GH836+31),"")</f>
      </c>
      <c r="EK836">
        <f>IF($GI836&gt;=32,INDEX($DC:$DC,$GH836+32),"")</f>
      </c>
      <c r="EL836">
        <f>IF($GI836&gt;=33,INDEX($DC:$DC,$GH836+33),"")</f>
      </c>
      <c r="EM836">
        <f>IF($GI836&gt;=34,INDEX($DC:$DC,$GH836+34),"")</f>
      </c>
      <c r="EN836">
        <f>IF($GI836&gt;=35,INDEX($DC:$DC,$GH836+35),"")</f>
      </c>
      <c r="EO836">
        <f>IF($GI836&gt;=36,INDEX($DC:$DC,$GH836+36),"")</f>
      </c>
      <c r="EP836">
        <f>IF($GI836&gt;=37,INDEX($DC:$DC,$GH836+37),"")</f>
      </c>
      <c r="EQ836">
        <f>IF($GI836&gt;=38,INDEX($DC:$DC,$GH836+38),"")</f>
      </c>
      <c r="ER836">
        <f>IF($GI836&gt;=39,INDEX($DC:$DC,$GH836+39),"")</f>
      </c>
      <c r="ES836">
        <f>IF($GI836&gt;=40,INDEX($DC:$DC,$GH836+40),"")</f>
      </c>
      <c r="ET836">
        <f>IF($GI836&gt;=1,INDEX($DD:$DD,$GH836+1),"")</f>
      </c>
      <c r="EU836">
        <f>IF($GI836&gt;=2,INDEX($DD:$DD,$GH836+2),"")</f>
      </c>
      <c r="EV836">
        <f>IF($GI836&gt;=3,INDEX($DD:$DD,$GH836+3),"")</f>
      </c>
      <c r="EW836">
        <f>IF($GI836&gt;=4,INDEX($DD:$DD,$GH836+4),"")</f>
      </c>
      <c r="EX836">
        <f>IF($GI836&gt;=5,INDEX($DD:$DD,$GH836+5),"")</f>
      </c>
      <c r="EY836">
        <f>IF($GI836&gt;=6,INDEX($DD:$DD,$GH836+6),"")</f>
      </c>
      <c r="EZ836">
        <f>IF($GI836&gt;=7,INDEX($DD:$DD,$GH836+7),"")</f>
      </c>
      <c r="FA836">
        <f>IF($GI836&gt;=8,INDEX($DD:$DD,$GH836+8),"")</f>
      </c>
      <c r="FB836">
        <f>IF($GI836&gt;=9,INDEX($DD:$DD,$GH836+9),"")</f>
      </c>
      <c r="FC836">
        <f>IF($GI836&gt;=10,INDEX($DD:$DD,$GH836+10),"")</f>
      </c>
      <c r="FD836">
        <f>IF($GI836&gt;=11,INDEX($DD:$DD,$GH836+11),"")</f>
      </c>
      <c r="FE836">
        <f>IF($GI836&gt;=12,INDEX($DD:$DD,$GH836+12),"")</f>
      </c>
      <c r="FF836">
        <f>IF($GI836&gt;=13,INDEX($DD:$DD,$GH836+13),"")</f>
      </c>
      <c r="FG836">
        <f>IF($GI836&gt;=14,INDEX($DD:$DD,$GH836+14),"")</f>
      </c>
      <c r="FH836">
        <f>IF($GI836&gt;=15,INDEX($DD:$DD,$GH836+15),"")</f>
      </c>
      <c r="FI836">
        <f>IF($GI836&gt;=16,INDEX($DD:$DD,$GH836+16),"")</f>
      </c>
      <c r="FJ836">
        <f>IF($GI836&gt;=17,INDEX($DD:$DD,$GH836+17),"")</f>
      </c>
      <c r="FK836">
        <f>IF($GI836&gt;=18,INDEX($DD:$DD,$GH836+18),"")</f>
      </c>
      <c r="FL836">
        <f>IF($GI836&gt;=19,INDEX($DD:$DD,$GH836+19),"")</f>
      </c>
      <c r="FM836">
        <f>IF($GI836&gt;=20,INDEX($DD:$DD,$GH836+20),"")</f>
      </c>
      <c r="FN836">
        <f>IF($GI836&gt;=21,INDEX($DD:$DD,$GH836+21),"")</f>
      </c>
      <c r="FO836">
        <f>IF($GI836&gt;=22,INDEX($DD:$DD,$GH836+22),"")</f>
      </c>
      <c r="FP836">
        <f>IF($GI836&gt;=23,INDEX($DD:$DD,$GH836+23),"")</f>
      </c>
      <c r="FQ836">
        <f>IF($GI836&gt;=24,INDEX($DD:$DD,$GH836+24),"")</f>
      </c>
      <c r="FR836">
        <f>IF($GI836&gt;=25,INDEX($DD:$DD,$GH836+25),"")</f>
      </c>
      <c r="FS836">
        <f>IF($GI836&gt;=26,INDEX($DD:$DD,$GH836+26),"")</f>
      </c>
      <c r="FT836">
        <f>IF($GI836&gt;=27,INDEX($DD:$DD,$GH836+27),"")</f>
      </c>
      <c r="FU836">
        <f>IF($GI836&gt;=28,INDEX($DD:$DD,$GH836+28),"")</f>
      </c>
      <c r="FV836">
        <f>IF($GI836&gt;=29,INDEX($DD:$DD,$GH836+29),"")</f>
      </c>
      <c r="FW836">
        <f>IF($GI836&gt;=30,INDEX($DD:$DD,$GH836+30),"")</f>
      </c>
      <c r="FX836">
        <f>IF($GI836&gt;=31,INDEX($DD:$DD,$GH836+31),"")</f>
      </c>
      <c r="FY836">
        <f>IF($GI836&gt;=32,INDEX($DD:$DD,$GH836+32),"")</f>
      </c>
      <c r="FZ836">
        <f>IF($GI836&gt;=33,INDEX($DD:$DD,$GH836+33),"")</f>
      </c>
      <c r="GA836">
        <f>IF($GI836&gt;=34,INDEX($DD:$DD,$GH836+34),"")</f>
      </c>
      <c r="GB836">
        <f>IF($GI836&gt;=35,INDEX($DD:$DD,$GH836+35),"")</f>
      </c>
      <c r="GC836">
        <f>IF($GI836&gt;=36,INDEX($DD:$DD,$GH836+36),"")</f>
      </c>
      <c r="GD836">
        <f>IF($GI836&gt;=37,INDEX($DD:$DD,$GH836+37),"")</f>
      </c>
      <c r="GE836">
        <f>IF($GI836&gt;=38,INDEX($DD:$DD,$GH836+38),"")</f>
      </c>
      <c r="GF836">
        <f>IF($GI836&gt;=39,INDEX($DD:$DD,$GH836+39),"")</f>
      </c>
      <c r="GG836">
        <f>IF($GI836&gt;=40,INDEX($DD:$DD,$GH836+40),"")</f>
      </c>
      <c r="GH836">
        <f>IFERROR(MATCH($DB836,$DC$2:$DC$148,0)+1,0)</f>
      </c>
      <c r="GI836">
        <f>IFERROR(INDEX($DE$2:$DE$148,MATCH($DB836,$DC$2:$DC$148,0)),0)</f>
      </c>
      <c r="GJ836">
        <f>IFERROR(MATCH($S836,$DF$836:$ES$836,0),0)</f>
      </c>
      <c r="GK836">
        <f>IF($GJ836&gt;0,INDEX($ET$836:$GG$836,$GJ836),"")</f>
      </c>
      <c r="GN836">
        <f>IF($IW836&gt;=1,INDEX($GL:$GL,$IV836+1),"")</f>
      </c>
      <c r="GO836">
        <f>IF($IW836&gt;=2,INDEX($GL:$GL,$IV836+2),"")</f>
      </c>
      <c r="GP836">
        <f>IF($IW836&gt;=3,INDEX($GL:$GL,$IV836+3),"")</f>
      </c>
      <c r="GQ836">
        <f>IF($IW836&gt;=4,INDEX($GL:$GL,$IV836+4),"")</f>
      </c>
      <c r="GR836">
        <f>IF($IW836&gt;=5,INDEX($GL:$GL,$IV836+5),"")</f>
      </c>
      <c r="GS836">
        <f>IF($IW836&gt;=6,INDEX($GL:$GL,$IV836+6),"")</f>
      </c>
      <c r="GT836">
        <f>IF($IW836&gt;=7,INDEX($GL:$GL,$IV836+7),"")</f>
      </c>
      <c r="GU836">
        <f>IF($IW836&gt;=8,INDEX($GL:$GL,$IV836+8),"")</f>
      </c>
      <c r="GV836">
        <f>IF($IW836&gt;=9,INDEX($GL:$GL,$IV836+9),"")</f>
      </c>
      <c r="GW836">
        <f>IF($IW836&gt;=10,INDEX($GL:$GL,$IV836+10),"")</f>
      </c>
      <c r="GX836">
        <f>IF($IW836&gt;=11,INDEX($GL:$GL,$IV836+11),"")</f>
      </c>
      <c r="GY836">
        <f>IF($IW836&gt;=12,INDEX($GL:$GL,$IV836+12),"")</f>
      </c>
      <c r="GZ836">
        <f>IF($IW836&gt;=13,INDEX($GL:$GL,$IV836+13),"")</f>
      </c>
      <c r="HA836">
        <f>IF($IW836&gt;=14,INDEX($GL:$GL,$IV836+14),"")</f>
      </c>
      <c r="HB836">
        <f>IF($IW836&gt;=15,INDEX($GL:$GL,$IV836+15),"")</f>
      </c>
      <c r="HC836">
        <f>IF($IW836&gt;=16,INDEX($GL:$GL,$IV836+16),"")</f>
      </c>
      <c r="HD836">
        <f>IF($IW836&gt;=17,INDEX($GL:$GL,$IV836+17),"")</f>
      </c>
      <c r="HE836">
        <f>IF($IW836&gt;=18,INDEX($GL:$GL,$IV836+18),"")</f>
      </c>
      <c r="HF836">
        <f>IF($IW836&gt;=19,INDEX($GL:$GL,$IV836+19),"")</f>
      </c>
      <c r="HG836">
        <f>IF($IW836&gt;=20,INDEX($GL:$GL,$IV836+20),"")</f>
      </c>
      <c r="HH836">
        <f>IF($IW836&gt;=21,INDEX($GL:$GL,$IV836+21),"")</f>
      </c>
      <c r="HI836">
        <f>IF($IW836&gt;=22,INDEX($GL:$GL,$IV836+22),"")</f>
      </c>
      <c r="HJ836">
        <f>IF($IW836&gt;=23,INDEX($GL:$GL,$IV836+23),"")</f>
      </c>
      <c r="HK836">
        <f>IF($IW836&gt;=24,INDEX($GL:$GL,$IV836+24),"")</f>
      </c>
      <c r="HL836">
        <f>IF($IW836&gt;=25,INDEX($GL:$GL,$IV836+25),"")</f>
      </c>
      <c r="HM836">
        <f>IF($IW836&gt;=26,INDEX($GL:$GL,$IV836+26),"")</f>
      </c>
      <c r="HN836">
        <f>IF($IW836&gt;=27,INDEX($GL:$GL,$IV836+27),"")</f>
      </c>
      <c r="HO836">
        <f>IF($IW836&gt;=28,INDEX($GL:$GL,$IV836+28),"")</f>
      </c>
      <c r="HP836">
        <f>IF($IW836&gt;=29,INDEX($GL:$GL,$IV836+29),"")</f>
      </c>
      <c r="HQ836">
        <f>IF($IW836&gt;=30,INDEX($GL:$GL,$IV836+30),"")</f>
      </c>
      <c r="HR836">
        <f>IF($IW836&gt;=31,INDEX($GL:$GL,$IV836+31),"")</f>
      </c>
      <c r="HS836">
        <f>IF($IW836&gt;=32,INDEX($GL:$GL,$IV836+32),"")</f>
      </c>
      <c r="HT836">
        <f>IF($IW836&gt;=33,INDEX($GL:$GL,$IV836+33),"")</f>
      </c>
      <c r="HU836">
        <f>IF($IW836&gt;=34,INDEX($GL:$GL,$IV836+34),"")</f>
      </c>
      <c r="HV836">
        <f>IF($IW836&gt;=35,INDEX($GL:$GL,$IV836+35),"")</f>
      </c>
      <c r="HW836">
        <f>IF($IW836&gt;=36,INDEX($GL:$GL,$IV836+36),"")</f>
      </c>
      <c r="HX836">
        <f>IF($IW836&gt;=37,INDEX($GL:$GL,$IV836+37),"")</f>
      </c>
      <c r="HY836">
        <f>IF($IW836&gt;=38,INDEX($GL:$GL,$IV836+38),"")</f>
      </c>
      <c r="HZ836">
        <f>IF($IW836&gt;=39,INDEX($GL:$GL,$IV836+39),"")</f>
      </c>
      <c r="IA836">
        <f>IF($IW836&gt;=40,INDEX($GL:$GL,$IV836+40),"")</f>
      </c>
      <c r="IB836">
        <f>IF($IW836&gt;=41,INDEX($GL:$GL,$IV836+41),"")</f>
      </c>
      <c r="IC836">
        <f>IF($IW836&gt;=42,INDEX($GL:$GL,$IV836+42),"")</f>
      </c>
      <c r="ID836">
        <f>IF($IW836&gt;=43,INDEX($GL:$GL,$IV836+43),"")</f>
      </c>
      <c r="IE836">
        <f>IF($IW836&gt;=44,INDEX($GL:$GL,$IV836+44),"")</f>
      </c>
      <c r="IF836">
        <f>IF($IW836&gt;=45,INDEX($GL:$GL,$IV836+45),"")</f>
      </c>
      <c r="IG836">
        <f>IF($IW836&gt;=46,INDEX($GL:$GL,$IV836+46),"")</f>
      </c>
      <c r="IH836">
        <f>IF($IW836&gt;=47,INDEX($GL:$GL,$IV836+47),"")</f>
      </c>
      <c r="II836">
        <f>IF($IW836&gt;=48,INDEX($GL:$GL,$IV836+48),"")</f>
      </c>
      <c r="IJ836">
        <f>IF($IW836&gt;=49,INDEX($GL:$GL,$IV836+49),"")</f>
      </c>
      <c r="IK836">
        <f>IF($IW836&gt;=50,INDEX($GL:$GL,$IV836+50),"")</f>
      </c>
      <c r="IL836">
        <f>IF($IW836&gt;=51,INDEX($GL:$GL,$IV836+51),"")</f>
      </c>
      <c r="IM836">
        <f>IF($IW836&gt;=52,INDEX($GL:$GL,$IV836+52),"")</f>
      </c>
      <c r="IN836">
        <f>IF($IW836&gt;=53,INDEX($GL:$GL,$IV836+53),"")</f>
      </c>
      <c r="IO836">
        <f>IF($IW836&gt;=54,INDEX($GL:$GL,$IV836+54),"")</f>
      </c>
      <c r="IP836">
        <f>IF($IW836&gt;=55,INDEX($GL:$GL,$IV836+55),"")</f>
      </c>
      <c r="IQ836">
        <f>IF($IW836&gt;=56,INDEX($GL:$GL,$IV836+56),"")</f>
      </c>
      <c r="IR836">
        <f>IF($IW836&gt;=57,INDEX($GL:$GL,$IV836+57),"")</f>
      </c>
      <c r="IS836">
        <f>IF($IW836&gt;=58,INDEX($GL:$GL,$IV836+58),"")</f>
      </c>
      <c r="IT836">
        <f>IF($IW836&gt;=59,INDEX($GL:$GL,$IV836+59),"")</f>
      </c>
      <c r="IU836">
        <f>IF($IW836&gt;=60,INDEX($GL:$GL,$IV836+60),"")</f>
      </c>
      <c r="IV836">
        <f>IFERROR(MATCH($GK836,$GL$2:$GL$324,0)+1,0)</f>
      </c>
      <c r="IW836">
        <f>IFERROR(INDEX($GM$2:$GM$324,MATCH($GK836,$GL$2:$GL$324,0)),0)</f>
      </c>
      <c r="IX836" t="s">
        <v>34</v>
      </c>
      <c r="IY836" t="s">
        <v>34</v>
      </c>
    </row>
    <row r="837" spans="1:259" x14ac:dyDescent="0.25">
      <c r="K837">
        <f>IF(OR($N837="",$J837=""),"",IFERROR($N837/$J837,0))</f>
      </c>
      <c r="L837">
        <f>IF($N837="","",
SUM($M837,$O837,$T837,$P837,$R837)*
(1-IF($U837="",0,VALUE($U837)/100)))</f>
      </c>
      <c r="M837">
        <f>IF($N837="","",$N837)</f>
      </c>
      <c r="O837">
        <f>IF($N837="","",
IF($H837="","",
IF(ISNUMBER(SEARCH("exempt",LOWER($H837))),0,
$N837*(VALUE(SUBSTITUTE($H837,"%",""))/100))))</f>
      </c>
      <c r="V837">
        <f>IFERROR(IF(FIND(" - ",$E837)&gt;0,MID($E837,FIND(" - ",$E837)+3,LEN($E837)),""),"")</f>
      </c>
      <c r="AE837" t="s">
        <v>1418</v>
      </c>
      <c r="AJ837">
        <f>IFERROR(LEFT($E837,FIND(" - ",$E837)-1),$E837)</f>
      </c>
      <c r="AM837">
        <f>IF($CB837&gt;=1,INDEX($AK:$AK,$CA837+1),"")</f>
      </c>
      <c r="AN837">
        <f>IF($CB837&gt;=2,INDEX($AK:$AK,$CA837+2),"")</f>
      </c>
      <c r="AO837">
        <f>IF($CB837&gt;=3,INDEX($AK:$AK,$CA837+3),"")</f>
      </c>
      <c r="AP837">
        <f>IF($CB837&gt;=4,INDEX($AK:$AK,$CA837+4),"")</f>
      </c>
      <c r="AQ837">
        <f>IF($CB837&gt;=5,INDEX($AK:$AK,$CA837+5),"")</f>
      </c>
      <c r="AR837">
        <f>IF($CB837&gt;=6,INDEX($AK:$AK,$CA837+6),"")</f>
      </c>
      <c r="AS837">
        <f>IF($CB837&gt;=7,INDEX($AK:$AK,$CA837+7),"")</f>
      </c>
      <c r="AT837">
        <f>IF($CB837&gt;=8,INDEX($AK:$AK,$CA837+8),"")</f>
      </c>
      <c r="AU837">
        <f>IF($CB837&gt;=9,INDEX($AK:$AK,$CA837+9),"")</f>
      </c>
      <c r="AV837">
        <f>IF($CB837&gt;=10,INDEX($AK:$AK,$CA837+10),"")</f>
      </c>
      <c r="AW837">
        <f>IF($CB837&gt;=11,INDEX($AK:$AK,$CA837+11),"")</f>
      </c>
      <c r="AX837">
        <f>IF($CB837&gt;=12,INDEX($AK:$AK,$CA837+12),"")</f>
      </c>
      <c r="AY837">
        <f>IF($CB837&gt;=13,INDEX($AK:$AK,$CA837+13),"")</f>
      </c>
      <c r="AZ837">
        <f>IF($CB837&gt;=14,INDEX($AK:$AK,$CA837+14),"")</f>
      </c>
      <c r="BA837">
        <f>IF($CB837&gt;=15,INDEX($AK:$AK,$CA837+15),"")</f>
      </c>
      <c r="BB837">
        <f>IF($CB837&gt;=16,INDEX($AK:$AK,$CA837+16),"")</f>
      </c>
      <c r="BC837">
        <f>IF($CB837&gt;=17,INDEX($AK:$AK,$CA837+17),"")</f>
      </c>
      <c r="BD837">
        <f>IF($CB837&gt;=18,INDEX($AK:$AK,$CA837+18),"")</f>
      </c>
      <c r="BE837">
        <f>IF($CB837&gt;=19,INDEX($AK:$AK,$CA837+19),"")</f>
      </c>
      <c r="BF837">
        <f>IF($CB837&gt;=20,INDEX($AK:$AK,$CA837+20),"")</f>
      </c>
      <c r="BG837">
        <f>IF($CB837&gt;=21,INDEX($AK:$AK,$CA837+21),"")</f>
      </c>
      <c r="BH837">
        <f>IF($CB837&gt;=22,INDEX($AK:$AK,$CA837+22),"")</f>
      </c>
      <c r="BI837">
        <f>IF($CB837&gt;=23,INDEX($AK:$AK,$CA837+23),"")</f>
      </c>
      <c r="BJ837">
        <f>IF($CB837&gt;=24,INDEX($AK:$AK,$CA837+24),"")</f>
      </c>
      <c r="BK837">
        <f>IF($CB837&gt;=25,INDEX($AK:$AK,$CA837+25),"")</f>
      </c>
      <c r="BL837">
        <f>IF($CB837&gt;=26,INDEX($AK:$AK,$CA837+26),"")</f>
      </c>
      <c r="BM837">
        <f>IF($CB837&gt;=27,INDEX($AK:$AK,$CA837+27),"")</f>
      </c>
      <c r="BN837">
        <f>IF($CB837&gt;=28,INDEX($AK:$AK,$CA837+28),"")</f>
      </c>
      <c r="BO837">
        <f>IF($CB837&gt;=29,INDEX($AK:$AK,$CA837+29),"")</f>
      </c>
      <c r="BP837">
        <f>IF($CB837&gt;=30,INDEX($AK:$AK,$CA837+30),"")</f>
      </c>
      <c r="BQ837">
        <f>IF($CB837&gt;=31,INDEX($AK:$AK,$CA837+31),"")</f>
      </c>
      <c r="BR837">
        <f>IF($CB837&gt;=32,INDEX($AK:$AK,$CA837+32),"")</f>
      </c>
      <c r="BS837">
        <f>IF($CB837&gt;=33,INDEX($AK:$AK,$CA837+33),"")</f>
      </c>
      <c r="BT837">
        <f>IF($CB837&gt;=34,INDEX($AK:$AK,$CA837+34),"")</f>
      </c>
      <c r="BU837">
        <f>IF($CB837&gt;=35,INDEX($AK:$AK,$CA837+35),"")</f>
      </c>
      <c r="BV837">
        <f>IF($CB837&gt;=36,INDEX($AK:$AK,$CA837+36),"")</f>
      </c>
      <c r="BW837">
        <f>IF($CB837&gt;=37,INDEX($AK:$AK,$CA837+37),"")</f>
      </c>
      <c r="BX837">
        <f>IF($CB837&gt;=38,INDEX($AK:$AK,$CA837+38),"")</f>
      </c>
      <c r="BY837">
        <f>IF($CB837&gt;=39,INDEX($AK:$AK,$CA837+39),"")</f>
      </c>
      <c r="BZ837">
        <f>IF($CB837&gt;=40,INDEX($AK:$AK,$CA837+40),"")</f>
      </c>
      <c r="CA837">
        <f>IFERROR(MATCH($AJ837,$AK$2:$AK$134,0)+1,0)</f>
      </c>
      <c r="CB837">
        <f>IFERROR(INDEX($AL$2:$AL$134,MATCH($AJ837,$AK$2:$AK$134,0)),0)</f>
      </c>
      <c r="CC837">
        <f>IFERROR(LEFT($F837,FIND(" - ",$F837)-1),$F837)</f>
      </c>
      <c r="CF837">
        <f>IF($DA837&gt;=1,INDEX($CD:$CD,$CZ837+1),"")</f>
      </c>
      <c r="CG837">
        <f>IF($DA837&gt;=2,INDEX($CD:$CD,$CZ837+2),"")</f>
      </c>
      <c r="CH837">
        <f>IF($DA837&gt;=3,INDEX($CD:$CD,$CZ837+3),"")</f>
      </c>
      <c r="CI837">
        <f>IF($DA837&gt;=4,INDEX($CD:$CD,$CZ837+4),"")</f>
      </c>
      <c r="CJ837">
        <f>IF($DA837&gt;=5,INDEX($CD:$CD,$CZ837+5),"")</f>
      </c>
      <c r="CK837">
        <f>IF($DA837&gt;=6,INDEX($CD:$CD,$CZ837+6),"")</f>
      </c>
      <c r="CL837">
        <f>IF($DA837&gt;=7,INDEX($CD:$CD,$CZ837+7),"")</f>
      </c>
      <c r="CM837">
        <f>IF($DA837&gt;=8,INDEX($CD:$CD,$CZ837+8),"")</f>
      </c>
      <c r="CN837">
        <f>IF($DA837&gt;=9,INDEX($CD:$CD,$CZ837+9),"")</f>
      </c>
      <c r="CO837">
        <f>IF($DA837&gt;=10,INDEX($CD:$CD,$CZ837+10),"")</f>
      </c>
      <c r="CP837">
        <f>IF($DA837&gt;=11,INDEX($CD:$CD,$CZ837+11),"")</f>
      </c>
      <c r="CQ837">
        <f>IF($DA837&gt;=12,INDEX($CD:$CD,$CZ837+12),"")</f>
      </c>
      <c r="CR837">
        <f>IF($DA837&gt;=13,INDEX($CD:$CD,$CZ837+13),"")</f>
      </c>
      <c r="CS837">
        <f>IF($DA837&gt;=14,INDEX($CD:$CD,$CZ837+14),"")</f>
      </c>
      <c r="CT837">
        <f>IF($DA837&gt;=15,INDEX($CD:$CD,$CZ837+15),"")</f>
      </c>
      <c r="CU837">
        <f>IF($DA837&gt;=16,INDEX($CD:$CD,$CZ837+16),"")</f>
      </c>
      <c r="CV837">
        <f>IF($DA837&gt;=17,INDEX($CD:$CD,$CZ837+17),"")</f>
      </c>
      <c r="CW837">
        <f>IF($DA837&gt;=18,INDEX($CD:$CD,$CZ837+18),"")</f>
      </c>
      <c r="CX837">
        <f>IF($DA837&gt;=19,INDEX($CD:$CD,$CZ837+19),"")</f>
      </c>
      <c r="CY837">
        <f>IF($DA837&gt;=20,INDEX($CD:$CD,$CZ837+20),"")</f>
      </c>
      <c r="CZ837">
        <f>IFERROR(MATCH($CC837,$CD$2:$CD$263,0)+1,0)</f>
      </c>
      <c r="DA837">
        <f>IFERROR(INDEX($CE$2:$CE$263,MATCH($CC837,$CD$2:$CD$263,0)),0)</f>
      </c>
      <c r="DB837">
        <f>IFERROR(INDEX($AI:$AI,MATCH($H837,$AH:$AH,0))&amp;"","")</f>
      </c>
      <c r="DF837">
        <f>IF($GI837&gt;=1,INDEX($DC:$DC,$GH837+1),"")</f>
      </c>
      <c r="DG837">
        <f>IF($GI837&gt;=2,INDEX($DC:$DC,$GH837+2),"")</f>
      </c>
      <c r="DH837">
        <f>IF($GI837&gt;=3,INDEX($DC:$DC,$GH837+3),"")</f>
      </c>
      <c r="DI837">
        <f>IF($GI837&gt;=4,INDEX($DC:$DC,$GH837+4),"")</f>
      </c>
      <c r="DJ837">
        <f>IF($GI837&gt;=5,INDEX($DC:$DC,$GH837+5),"")</f>
      </c>
      <c r="DK837">
        <f>IF($GI837&gt;=6,INDEX($DC:$DC,$GH837+6),"")</f>
      </c>
      <c r="DL837">
        <f>IF($GI837&gt;=7,INDEX($DC:$DC,$GH837+7),"")</f>
      </c>
      <c r="DM837">
        <f>IF($GI837&gt;=8,INDEX($DC:$DC,$GH837+8),"")</f>
      </c>
      <c r="DN837">
        <f>IF($GI837&gt;=9,INDEX($DC:$DC,$GH837+9),"")</f>
      </c>
      <c r="DO837">
        <f>IF($GI837&gt;=10,INDEX($DC:$DC,$GH837+10),"")</f>
      </c>
      <c r="DP837">
        <f>IF($GI837&gt;=11,INDEX($DC:$DC,$GH837+11),"")</f>
      </c>
      <c r="DQ837">
        <f>IF($GI837&gt;=12,INDEX($DC:$DC,$GH837+12),"")</f>
      </c>
      <c r="DR837">
        <f>IF($GI837&gt;=13,INDEX($DC:$DC,$GH837+13),"")</f>
      </c>
      <c r="DS837">
        <f>IF($GI837&gt;=14,INDEX($DC:$DC,$GH837+14),"")</f>
      </c>
      <c r="DT837">
        <f>IF($GI837&gt;=15,INDEX($DC:$DC,$GH837+15),"")</f>
      </c>
      <c r="DU837">
        <f>IF($GI837&gt;=16,INDEX($DC:$DC,$GH837+16),"")</f>
      </c>
      <c r="DV837">
        <f>IF($GI837&gt;=17,INDEX($DC:$DC,$GH837+17),"")</f>
      </c>
      <c r="DW837">
        <f>IF($GI837&gt;=18,INDEX($DC:$DC,$GH837+18),"")</f>
      </c>
      <c r="DX837">
        <f>IF($GI837&gt;=19,INDEX($DC:$DC,$GH837+19),"")</f>
      </c>
      <c r="DY837">
        <f>IF($GI837&gt;=20,INDEX($DC:$DC,$GH837+20),"")</f>
      </c>
      <c r="DZ837">
        <f>IF($GI837&gt;=21,INDEX($DC:$DC,$GH837+21),"")</f>
      </c>
      <c r="EA837">
        <f>IF($GI837&gt;=22,INDEX($DC:$DC,$GH837+22),"")</f>
      </c>
      <c r="EB837">
        <f>IF($GI837&gt;=23,INDEX($DC:$DC,$GH837+23),"")</f>
      </c>
      <c r="EC837">
        <f>IF($GI837&gt;=24,INDEX($DC:$DC,$GH837+24),"")</f>
      </c>
      <c r="ED837">
        <f>IF($GI837&gt;=25,INDEX($DC:$DC,$GH837+25),"")</f>
      </c>
      <c r="EE837">
        <f>IF($GI837&gt;=26,INDEX($DC:$DC,$GH837+26),"")</f>
      </c>
      <c r="EF837">
        <f>IF($GI837&gt;=27,INDEX($DC:$DC,$GH837+27),"")</f>
      </c>
      <c r="EG837">
        <f>IF($GI837&gt;=28,INDEX($DC:$DC,$GH837+28),"")</f>
      </c>
      <c r="EH837">
        <f>IF($GI837&gt;=29,INDEX($DC:$DC,$GH837+29),"")</f>
      </c>
      <c r="EI837">
        <f>IF($GI837&gt;=30,INDEX($DC:$DC,$GH837+30),"")</f>
      </c>
      <c r="EJ837">
        <f>IF($GI837&gt;=31,INDEX($DC:$DC,$GH837+31),"")</f>
      </c>
      <c r="EK837">
        <f>IF($GI837&gt;=32,INDEX($DC:$DC,$GH837+32),"")</f>
      </c>
      <c r="EL837">
        <f>IF($GI837&gt;=33,INDEX($DC:$DC,$GH837+33),"")</f>
      </c>
      <c r="EM837">
        <f>IF($GI837&gt;=34,INDEX($DC:$DC,$GH837+34),"")</f>
      </c>
      <c r="EN837">
        <f>IF($GI837&gt;=35,INDEX($DC:$DC,$GH837+35),"")</f>
      </c>
      <c r="EO837">
        <f>IF($GI837&gt;=36,INDEX($DC:$DC,$GH837+36),"")</f>
      </c>
      <c r="EP837">
        <f>IF($GI837&gt;=37,INDEX($DC:$DC,$GH837+37),"")</f>
      </c>
      <c r="EQ837">
        <f>IF($GI837&gt;=38,INDEX($DC:$DC,$GH837+38),"")</f>
      </c>
      <c r="ER837">
        <f>IF($GI837&gt;=39,INDEX($DC:$DC,$GH837+39),"")</f>
      </c>
      <c r="ES837">
        <f>IF($GI837&gt;=40,INDEX($DC:$DC,$GH837+40),"")</f>
      </c>
      <c r="ET837">
        <f>IF($GI837&gt;=1,INDEX($DD:$DD,$GH837+1),"")</f>
      </c>
      <c r="EU837">
        <f>IF($GI837&gt;=2,INDEX($DD:$DD,$GH837+2),"")</f>
      </c>
      <c r="EV837">
        <f>IF($GI837&gt;=3,INDEX($DD:$DD,$GH837+3),"")</f>
      </c>
      <c r="EW837">
        <f>IF($GI837&gt;=4,INDEX($DD:$DD,$GH837+4),"")</f>
      </c>
      <c r="EX837">
        <f>IF($GI837&gt;=5,INDEX($DD:$DD,$GH837+5),"")</f>
      </c>
      <c r="EY837">
        <f>IF($GI837&gt;=6,INDEX($DD:$DD,$GH837+6),"")</f>
      </c>
      <c r="EZ837">
        <f>IF($GI837&gt;=7,INDEX($DD:$DD,$GH837+7),"")</f>
      </c>
      <c r="FA837">
        <f>IF($GI837&gt;=8,INDEX($DD:$DD,$GH837+8),"")</f>
      </c>
      <c r="FB837">
        <f>IF($GI837&gt;=9,INDEX($DD:$DD,$GH837+9),"")</f>
      </c>
      <c r="FC837">
        <f>IF($GI837&gt;=10,INDEX($DD:$DD,$GH837+10),"")</f>
      </c>
      <c r="FD837">
        <f>IF($GI837&gt;=11,INDEX($DD:$DD,$GH837+11),"")</f>
      </c>
      <c r="FE837">
        <f>IF($GI837&gt;=12,INDEX($DD:$DD,$GH837+12),"")</f>
      </c>
      <c r="FF837">
        <f>IF($GI837&gt;=13,INDEX($DD:$DD,$GH837+13),"")</f>
      </c>
      <c r="FG837">
        <f>IF($GI837&gt;=14,INDEX($DD:$DD,$GH837+14),"")</f>
      </c>
      <c r="FH837">
        <f>IF($GI837&gt;=15,INDEX($DD:$DD,$GH837+15),"")</f>
      </c>
      <c r="FI837">
        <f>IF($GI837&gt;=16,INDEX($DD:$DD,$GH837+16),"")</f>
      </c>
      <c r="FJ837">
        <f>IF($GI837&gt;=17,INDEX($DD:$DD,$GH837+17),"")</f>
      </c>
      <c r="FK837">
        <f>IF($GI837&gt;=18,INDEX($DD:$DD,$GH837+18),"")</f>
      </c>
      <c r="FL837">
        <f>IF($GI837&gt;=19,INDEX($DD:$DD,$GH837+19),"")</f>
      </c>
      <c r="FM837">
        <f>IF($GI837&gt;=20,INDEX($DD:$DD,$GH837+20),"")</f>
      </c>
      <c r="FN837">
        <f>IF($GI837&gt;=21,INDEX($DD:$DD,$GH837+21),"")</f>
      </c>
      <c r="FO837">
        <f>IF($GI837&gt;=22,INDEX($DD:$DD,$GH837+22),"")</f>
      </c>
      <c r="FP837">
        <f>IF($GI837&gt;=23,INDEX($DD:$DD,$GH837+23),"")</f>
      </c>
      <c r="FQ837">
        <f>IF($GI837&gt;=24,INDEX($DD:$DD,$GH837+24),"")</f>
      </c>
      <c r="FR837">
        <f>IF($GI837&gt;=25,INDEX($DD:$DD,$GH837+25),"")</f>
      </c>
      <c r="FS837">
        <f>IF($GI837&gt;=26,INDEX($DD:$DD,$GH837+26),"")</f>
      </c>
      <c r="FT837">
        <f>IF($GI837&gt;=27,INDEX($DD:$DD,$GH837+27),"")</f>
      </c>
      <c r="FU837">
        <f>IF($GI837&gt;=28,INDEX($DD:$DD,$GH837+28),"")</f>
      </c>
      <c r="FV837">
        <f>IF($GI837&gt;=29,INDEX($DD:$DD,$GH837+29),"")</f>
      </c>
      <c r="FW837">
        <f>IF($GI837&gt;=30,INDEX($DD:$DD,$GH837+30),"")</f>
      </c>
      <c r="FX837">
        <f>IF($GI837&gt;=31,INDEX($DD:$DD,$GH837+31),"")</f>
      </c>
      <c r="FY837">
        <f>IF($GI837&gt;=32,INDEX($DD:$DD,$GH837+32),"")</f>
      </c>
      <c r="FZ837">
        <f>IF($GI837&gt;=33,INDEX($DD:$DD,$GH837+33),"")</f>
      </c>
      <c r="GA837">
        <f>IF($GI837&gt;=34,INDEX($DD:$DD,$GH837+34),"")</f>
      </c>
      <c r="GB837">
        <f>IF($GI837&gt;=35,INDEX($DD:$DD,$GH837+35),"")</f>
      </c>
      <c r="GC837">
        <f>IF($GI837&gt;=36,INDEX($DD:$DD,$GH837+36),"")</f>
      </c>
      <c r="GD837">
        <f>IF($GI837&gt;=37,INDEX($DD:$DD,$GH837+37),"")</f>
      </c>
      <c r="GE837">
        <f>IF($GI837&gt;=38,INDEX($DD:$DD,$GH837+38),"")</f>
      </c>
      <c r="GF837">
        <f>IF($GI837&gt;=39,INDEX($DD:$DD,$GH837+39),"")</f>
      </c>
      <c r="GG837">
        <f>IF($GI837&gt;=40,INDEX($DD:$DD,$GH837+40),"")</f>
      </c>
      <c r="GH837">
        <f>IFERROR(MATCH($DB837,$DC$2:$DC$148,0)+1,0)</f>
      </c>
      <c r="GI837">
        <f>IFERROR(INDEX($DE$2:$DE$148,MATCH($DB837,$DC$2:$DC$148,0)),0)</f>
      </c>
      <c r="GJ837">
        <f>IFERROR(MATCH($S837,$DF$837:$ES$837,0),0)</f>
      </c>
      <c r="GK837">
        <f>IF($GJ837&gt;0,INDEX($ET$837:$GG$837,$GJ837),"")</f>
      </c>
      <c r="GN837">
        <f>IF($IW837&gt;=1,INDEX($GL:$GL,$IV837+1),"")</f>
      </c>
      <c r="GO837">
        <f>IF($IW837&gt;=2,INDEX($GL:$GL,$IV837+2),"")</f>
      </c>
      <c r="GP837">
        <f>IF($IW837&gt;=3,INDEX($GL:$GL,$IV837+3),"")</f>
      </c>
      <c r="GQ837">
        <f>IF($IW837&gt;=4,INDEX($GL:$GL,$IV837+4),"")</f>
      </c>
      <c r="GR837">
        <f>IF($IW837&gt;=5,INDEX($GL:$GL,$IV837+5),"")</f>
      </c>
      <c r="GS837">
        <f>IF($IW837&gt;=6,INDEX($GL:$GL,$IV837+6),"")</f>
      </c>
      <c r="GT837">
        <f>IF($IW837&gt;=7,INDEX($GL:$GL,$IV837+7),"")</f>
      </c>
      <c r="GU837">
        <f>IF($IW837&gt;=8,INDEX($GL:$GL,$IV837+8),"")</f>
      </c>
      <c r="GV837">
        <f>IF($IW837&gt;=9,INDEX($GL:$GL,$IV837+9),"")</f>
      </c>
      <c r="GW837">
        <f>IF($IW837&gt;=10,INDEX($GL:$GL,$IV837+10),"")</f>
      </c>
      <c r="GX837">
        <f>IF($IW837&gt;=11,INDEX($GL:$GL,$IV837+11),"")</f>
      </c>
      <c r="GY837">
        <f>IF($IW837&gt;=12,INDEX($GL:$GL,$IV837+12),"")</f>
      </c>
      <c r="GZ837">
        <f>IF($IW837&gt;=13,INDEX($GL:$GL,$IV837+13),"")</f>
      </c>
      <c r="HA837">
        <f>IF($IW837&gt;=14,INDEX($GL:$GL,$IV837+14),"")</f>
      </c>
      <c r="HB837">
        <f>IF($IW837&gt;=15,INDEX($GL:$GL,$IV837+15),"")</f>
      </c>
      <c r="HC837">
        <f>IF($IW837&gt;=16,INDEX($GL:$GL,$IV837+16),"")</f>
      </c>
      <c r="HD837">
        <f>IF($IW837&gt;=17,INDEX($GL:$GL,$IV837+17),"")</f>
      </c>
      <c r="HE837">
        <f>IF($IW837&gt;=18,INDEX($GL:$GL,$IV837+18),"")</f>
      </c>
      <c r="HF837">
        <f>IF($IW837&gt;=19,INDEX($GL:$GL,$IV837+19),"")</f>
      </c>
      <c r="HG837">
        <f>IF($IW837&gt;=20,INDEX($GL:$GL,$IV837+20),"")</f>
      </c>
      <c r="HH837">
        <f>IF($IW837&gt;=21,INDEX($GL:$GL,$IV837+21),"")</f>
      </c>
      <c r="HI837">
        <f>IF($IW837&gt;=22,INDEX($GL:$GL,$IV837+22),"")</f>
      </c>
      <c r="HJ837">
        <f>IF($IW837&gt;=23,INDEX($GL:$GL,$IV837+23),"")</f>
      </c>
      <c r="HK837">
        <f>IF($IW837&gt;=24,INDEX($GL:$GL,$IV837+24),"")</f>
      </c>
      <c r="HL837">
        <f>IF($IW837&gt;=25,INDEX($GL:$GL,$IV837+25),"")</f>
      </c>
      <c r="HM837">
        <f>IF($IW837&gt;=26,INDEX($GL:$GL,$IV837+26),"")</f>
      </c>
      <c r="HN837">
        <f>IF($IW837&gt;=27,INDEX($GL:$GL,$IV837+27),"")</f>
      </c>
      <c r="HO837">
        <f>IF($IW837&gt;=28,INDEX($GL:$GL,$IV837+28),"")</f>
      </c>
      <c r="HP837">
        <f>IF($IW837&gt;=29,INDEX($GL:$GL,$IV837+29),"")</f>
      </c>
      <c r="HQ837">
        <f>IF($IW837&gt;=30,INDEX($GL:$GL,$IV837+30),"")</f>
      </c>
      <c r="HR837">
        <f>IF($IW837&gt;=31,INDEX($GL:$GL,$IV837+31),"")</f>
      </c>
      <c r="HS837">
        <f>IF($IW837&gt;=32,INDEX($GL:$GL,$IV837+32),"")</f>
      </c>
      <c r="HT837">
        <f>IF($IW837&gt;=33,INDEX($GL:$GL,$IV837+33),"")</f>
      </c>
      <c r="HU837">
        <f>IF($IW837&gt;=34,INDEX($GL:$GL,$IV837+34),"")</f>
      </c>
      <c r="HV837">
        <f>IF($IW837&gt;=35,INDEX($GL:$GL,$IV837+35),"")</f>
      </c>
      <c r="HW837">
        <f>IF($IW837&gt;=36,INDEX($GL:$GL,$IV837+36),"")</f>
      </c>
      <c r="HX837">
        <f>IF($IW837&gt;=37,INDEX($GL:$GL,$IV837+37),"")</f>
      </c>
      <c r="HY837">
        <f>IF($IW837&gt;=38,INDEX($GL:$GL,$IV837+38),"")</f>
      </c>
      <c r="HZ837">
        <f>IF($IW837&gt;=39,INDEX($GL:$GL,$IV837+39),"")</f>
      </c>
      <c r="IA837">
        <f>IF($IW837&gt;=40,INDEX($GL:$GL,$IV837+40),"")</f>
      </c>
      <c r="IB837">
        <f>IF($IW837&gt;=41,INDEX($GL:$GL,$IV837+41),"")</f>
      </c>
      <c r="IC837">
        <f>IF($IW837&gt;=42,INDEX($GL:$GL,$IV837+42),"")</f>
      </c>
      <c r="ID837">
        <f>IF($IW837&gt;=43,INDEX($GL:$GL,$IV837+43),"")</f>
      </c>
      <c r="IE837">
        <f>IF($IW837&gt;=44,INDEX($GL:$GL,$IV837+44),"")</f>
      </c>
      <c r="IF837">
        <f>IF($IW837&gt;=45,INDEX($GL:$GL,$IV837+45),"")</f>
      </c>
      <c r="IG837">
        <f>IF($IW837&gt;=46,INDEX($GL:$GL,$IV837+46),"")</f>
      </c>
      <c r="IH837">
        <f>IF($IW837&gt;=47,INDEX($GL:$GL,$IV837+47),"")</f>
      </c>
      <c r="II837">
        <f>IF($IW837&gt;=48,INDEX($GL:$GL,$IV837+48),"")</f>
      </c>
      <c r="IJ837">
        <f>IF($IW837&gt;=49,INDEX($GL:$GL,$IV837+49),"")</f>
      </c>
      <c r="IK837">
        <f>IF($IW837&gt;=50,INDEX($GL:$GL,$IV837+50),"")</f>
      </c>
      <c r="IL837">
        <f>IF($IW837&gt;=51,INDEX($GL:$GL,$IV837+51),"")</f>
      </c>
      <c r="IM837">
        <f>IF($IW837&gt;=52,INDEX($GL:$GL,$IV837+52),"")</f>
      </c>
      <c r="IN837">
        <f>IF($IW837&gt;=53,INDEX($GL:$GL,$IV837+53),"")</f>
      </c>
      <c r="IO837">
        <f>IF($IW837&gt;=54,INDEX($GL:$GL,$IV837+54),"")</f>
      </c>
      <c r="IP837">
        <f>IF($IW837&gt;=55,INDEX($GL:$GL,$IV837+55),"")</f>
      </c>
      <c r="IQ837">
        <f>IF($IW837&gt;=56,INDEX($GL:$GL,$IV837+56),"")</f>
      </c>
      <c r="IR837">
        <f>IF($IW837&gt;=57,INDEX($GL:$GL,$IV837+57),"")</f>
      </c>
      <c r="IS837">
        <f>IF($IW837&gt;=58,INDEX($GL:$GL,$IV837+58),"")</f>
      </c>
      <c r="IT837">
        <f>IF($IW837&gt;=59,INDEX($GL:$GL,$IV837+59),"")</f>
      </c>
      <c r="IU837">
        <f>IF($IW837&gt;=60,INDEX($GL:$GL,$IV837+60),"")</f>
      </c>
      <c r="IV837">
        <f>IFERROR(MATCH($GK837,$GL$2:$GL$324,0)+1,0)</f>
      </c>
      <c r="IW837">
        <f>IFERROR(INDEX($GM$2:$GM$324,MATCH($GK837,$GL$2:$GL$324,0)),0)</f>
      </c>
      <c r="IX837" t="s">
        <v>34</v>
      </c>
      <c r="IY837" t="s">
        <v>34</v>
      </c>
    </row>
    <row r="838" spans="1:259" x14ac:dyDescent="0.25">
      <c r="K838">
        <f>IF(OR($N838="",$J838=""),"",IFERROR($N838/$J838,0))</f>
      </c>
      <c r="L838">
        <f>IF($N838="","",
SUM($M838,$O838,$T838,$P838,$R838)*
(1-IF($U838="",0,VALUE($U838)/100)))</f>
      </c>
      <c r="M838">
        <f>IF($N838="","",$N838)</f>
      </c>
      <c r="O838">
        <f>IF($N838="","",
IF($H838="","",
IF(ISNUMBER(SEARCH("exempt",LOWER($H838))),0,
$N838*(VALUE(SUBSTITUTE($H838,"%",""))/100))))</f>
      </c>
      <c r="V838">
        <f>IFERROR(IF(FIND(" - ",$E838)&gt;0,MID($E838,FIND(" - ",$E838)+3,LEN($E838)),""),"")</f>
      </c>
      <c r="AE838" t="s">
        <v>1419</v>
      </c>
      <c r="AJ838">
        <f>IFERROR(LEFT($E838,FIND(" - ",$E838)-1),$E838)</f>
      </c>
      <c r="AM838">
        <f>IF($CB838&gt;=1,INDEX($AK:$AK,$CA838+1),"")</f>
      </c>
      <c r="AN838">
        <f>IF($CB838&gt;=2,INDEX($AK:$AK,$CA838+2),"")</f>
      </c>
      <c r="AO838">
        <f>IF($CB838&gt;=3,INDEX($AK:$AK,$CA838+3),"")</f>
      </c>
      <c r="AP838">
        <f>IF($CB838&gt;=4,INDEX($AK:$AK,$CA838+4),"")</f>
      </c>
      <c r="AQ838">
        <f>IF($CB838&gt;=5,INDEX($AK:$AK,$CA838+5),"")</f>
      </c>
      <c r="AR838">
        <f>IF($CB838&gt;=6,INDEX($AK:$AK,$CA838+6),"")</f>
      </c>
      <c r="AS838">
        <f>IF($CB838&gt;=7,INDEX($AK:$AK,$CA838+7),"")</f>
      </c>
      <c r="AT838">
        <f>IF($CB838&gt;=8,INDEX($AK:$AK,$CA838+8),"")</f>
      </c>
      <c r="AU838">
        <f>IF($CB838&gt;=9,INDEX($AK:$AK,$CA838+9),"")</f>
      </c>
      <c r="AV838">
        <f>IF($CB838&gt;=10,INDEX($AK:$AK,$CA838+10),"")</f>
      </c>
      <c r="AW838">
        <f>IF($CB838&gt;=11,INDEX($AK:$AK,$CA838+11),"")</f>
      </c>
      <c r="AX838">
        <f>IF($CB838&gt;=12,INDEX($AK:$AK,$CA838+12),"")</f>
      </c>
      <c r="AY838">
        <f>IF($CB838&gt;=13,INDEX($AK:$AK,$CA838+13),"")</f>
      </c>
      <c r="AZ838">
        <f>IF($CB838&gt;=14,INDEX($AK:$AK,$CA838+14),"")</f>
      </c>
      <c r="BA838">
        <f>IF($CB838&gt;=15,INDEX($AK:$AK,$CA838+15),"")</f>
      </c>
      <c r="BB838">
        <f>IF($CB838&gt;=16,INDEX($AK:$AK,$CA838+16),"")</f>
      </c>
      <c r="BC838">
        <f>IF($CB838&gt;=17,INDEX($AK:$AK,$CA838+17),"")</f>
      </c>
      <c r="BD838">
        <f>IF($CB838&gt;=18,INDEX($AK:$AK,$CA838+18),"")</f>
      </c>
      <c r="BE838">
        <f>IF($CB838&gt;=19,INDEX($AK:$AK,$CA838+19),"")</f>
      </c>
      <c r="BF838">
        <f>IF($CB838&gt;=20,INDEX($AK:$AK,$CA838+20),"")</f>
      </c>
      <c r="BG838">
        <f>IF($CB838&gt;=21,INDEX($AK:$AK,$CA838+21),"")</f>
      </c>
      <c r="BH838">
        <f>IF($CB838&gt;=22,INDEX($AK:$AK,$CA838+22),"")</f>
      </c>
      <c r="BI838">
        <f>IF($CB838&gt;=23,INDEX($AK:$AK,$CA838+23),"")</f>
      </c>
      <c r="BJ838">
        <f>IF($CB838&gt;=24,INDEX($AK:$AK,$CA838+24),"")</f>
      </c>
      <c r="BK838">
        <f>IF($CB838&gt;=25,INDEX($AK:$AK,$CA838+25),"")</f>
      </c>
      <c r="BL838">
        <f>IF($CB838&gt;=26,INDEX($AK:$AK,$CA838+26),"")</f>
      </c>
      <c r="BM838">
        <f>IF($CB838&gt;=27,INDEX($AK:$AK,$CA838+27),"")</f>
      </c>
      <c r="BN838">
        <f>IF($CB838&gt;=28,INDEX($AK:$AK,$CA838+28),"")</f>
      </c>
      <c r="BO838">
        <f>IF($CB838&gt;=29,INDEX($AK:$AK,$CA838+29),"")</f>
      </c>
      <c r="BP838">
        <f>IF($CB838&gt;=30,INDEX($AK:$AK,$CA838+30),"")</f>
      </c>
      <c r="BQ838">
        <f>IF($CB838&gt;=31,INDEX($AK:$AK,$CA838+31),"")</f>
      </c>
      <c r="BR838">
        <f>IF($CB838&gt;=32,INDEX($AK:$AK,$CA838+32),"")</f>
      </c>
      <c r="BS838">
        <f>IF($CB838&gt;=33,INDEX($AK:$AK,$CA838+33),"")</f>
      </c>
      <c r="BT838">
        <f>IF($CB838&gt;=34,INDEX($AK:$AK,$CA838+34),"")</f>
      </c>
      <c r="BU838">
        <f>IF($CB838&gt;=35,INDEX($AK:$AK,$CA838+35),"")</f>
      </c>
      <c r="BV838">
        <f>IF($CB838&gt;=36,INDEX($AK:$AK,$CA838+36),"")</f>
      </c>
      <c r="BW838">
        <f>IF($CB838&gt;=37,INDEX($AK:$AK,$CA838+37),"")</f>
      </c>
      <c r="BX838">
        <f>IF($CB838&gt;=38,INDEX($AK:$AK,$CA838+38),"")</f>
      </c>
      <c r="BY838">
        <f>IF($CB838&gt;=39,INDEX($AK:$AK,$CA838+39),"")</f>
      </c>
      <c r="BZ838">
        <f>IF($CB838&gt;=40,INDEX($AK:$AK,$CA838+40),"")</f>
      </c>
      <c r="CA838">
        <f>IFERROR(MATCH($AJ838,$AK$2:$AK$134,0)+1,0)</f>
      </c>
      <c r="CB838">
        <f>IFERROR(INDEX($AL$2:$AL$134,MATCH($AJ838,$AK$2:$AK$134,0)),0)</f>
      </c>
      <c r="CC838">
        <f>IFERROR(LEFT($F838,FIND(" - ",$F838)-1),$F838)</f>
      </c>
      <c r="CF838">
        <f>IF($DA838&gt;=1,INDEX($CD:$CD,$CZ838+1),"")</f>
      </c>
      <c r="CG838">
        <f>IF($DA838&gt;=2,INDEX($CD:$CD,$CZ838+2),"")</f>
      </c>
      <c r="CH838">
        <f>IF($DA838&gt;=3,INDEX($CD:$CD,$CZ838+3),"")</f>
      </c>
      <c r="CI838">
        <f>IF($DA838&gt;=4,INDEX($CD:$CD,$CZ838+4),"")</f>
      </c>
      <c r="CJ838">
        <f>IF($DA838&gt;=5,INDEX($CD:$CD,$CZ838+5),"")</f>
      </c>
      <c r="CK838">
        <f>IF($DA838&gt;=6,INDEX($CD:$CD,$CZ838+6),"")</f>
      </c>
      <c r="CL838">
        <f>IF($DA838&gt;=7,INDEX($CD:$CD,$CZ838+7),"")</f>
      </c>
      <c r="CM838">
        <f>IF($DA838&gt;=8,INDEX($CD:$CD,$CZ838+8),"")</f>
      </c>
      <c r="CN838">
        <f>IF($DA838&gt;=9,INDEX($CD:$CD,$CZ838+9),"")</f>
      </c>
      <c r="CO838">
        <f>IF($DA838&gt;=10,INDEX($CD:$CD,$CZ838+10),"")</f>
      </c>
      <c r="CP838">
        <f>IF($DA838&gt;=11,INDEX($CD:$CD,$CZ838+11),"")</f>
      </c>
      <c r="CQ838">
        <f>IF($DA838&gt;=12,INDEX($CD:$CD,$CZ838+12),"")</f>
      </c>
      <c r="CR838">
        <f>IF($DA838&gt;=13,INDEX($CD:$CD,$CZ838+13),"")</f>
      </c>
      <c r="CS838">
        <f>IF($DA838&gt;=14,INDEX($CD:$CD,$CZ838+14),"")</f>
      </c>
      <c r="CT838">
        <f>IF($DA838&gt;=15,INDEX($CD:$CD,$CZ838+15),"")</f>
      </c>
      <c r="CU838">
        <f>IF($DA838&gt;=16,INDEX($CD:$CD,$CZ838+16),"")</f>
      </c>
      <c r="CV838">
        <f>IF($DA838&gt;=17,INDEX($CD:$CD,$CZ838+17),"")</f>
      </c>
      <c r="CW838">
        <f>IF($DA838&gt;=18,INDEX($CD:$CD,$CZ838+18),"")</f>
      </c>
      <c r="CX838">
        <f>IF($DA838&gt;=19,INDEX($CD:$CD,$CZ838+19),"")</f>
      </c>
      <c r="CY838">
        <f>IF($DA838&gt;=20,INDEX($CD:$CD,$CZ838+20),"")</f>
      </c>
      <c r="CZ838">
        <f>IFERROR(MATCH($CC838,$CD$2:$CD$263,0)+1,0)</f>
      </c>
      <c r="DA838">
        <f>IFERROR(INDEX($CE$2:$CE$263,MATCH($CC838,$CD$2:$CD$263,0)),0)</f>
      </c>
      <c r="DB838">
        <f>IFERROR(INDEX($AI:$AI,MATCH($H838,$AH:$AH,0))&amp;"","")</f>
      </c>
      <c r="DF838">
        <f>IF($GI838&gt;=1,INDEX($DC:$DC,$GH838+1),"")</f>
      </c>
      <c r="DG838">
        <f>IF($GI838&gt;=2,INDEX($DC:$DC,$GH838+2),"")</f>
      </c>
      <c r="DH838">
        <f>IF($GI838&gt;=3,INDEX($DC:$DC,$GH838+3),"")</f>
      </c>
      <c r="DI838">
        <f>IF($GI838&gt;=4,INDEX($DC:$DC,$GH838+4),"")</f>
      </c>
      <c r="DJ838">
        <f>IF($GI838&gt;=5,INDEX($DC:$DC,$GH838+5),"")</f>
      </c>
      <c r="DK838">
        <f>IF($GI838&gt;=6,INDEX($DC:$DC,$GH838+6),"")</f>
      </c>
      <c r="DL838">
        <f>IF($GI838&gt;=7,INDEX($DC:$DC,$GH838+7),"")</f>
      </c>
      <c r="DM838">
        <f>IF($GI838&gt;=8,INDEX($DC:$DC,$GH838+8),"")</f>
      </c>
      <c r="DN838">
        <f>IF($GI838&gt;=9,INDEX($DC:$DC,$GH838+9),"")</f>
      </c>
      <c r="DO838">
        <f>IF($GI838&gt;=10,INDEX($DC:$DC,$GH838+10),"")</f>
      </c>
      <c r="DP838">
        <f>IF($GI838&gt;=11,INDEX($DC:$DC,$GH838+11),"")</f>
      </c>
      <c r="DQ838">
        <f>IF($GI838&gt;=12,INDEX($DC:$DC,$GH838+12),"")</f>
      </c>
      <c r="DR838">
        <f>IF($GI838&gt;=13,INDEX($DC:$DC,$GH838+13),"")</f>
      </c>
      <c r="DS838">
        <f>IF($GI838&gt;=14,INDEX($DC:$DC,$GH838+14),"")</f>
      </c>
      <c r="DT838">
        <f>IF($GI838&gt;=15,INDEX($DC:$DC,$GH838+15),"")</f>
      </c>
      <c r="DU838">
        <f>IF($GI838&gt;=16,INDEX($DC:$DC,$GH838+16),"")</f>
      </c>
      <c r="DV838">
        <f>IF($GI838&gt;=17,INDEX($DC:$DC,$GH838+17),"")</f>
      </c>
      <c r="DW838">
        <f>IF($GI838&gt;=18,INDEX($DC:$DC,$GH838+18),"")</f>
      </c>
      <c r="DX838">
        <f>IF($GI838&gt;=19,INDEX($DC:$DC,$GH838+19),"")</f>
      </c>
      <c r="DY838">
        <f>IF($GI838&gt;=20,INDEX($DC:$DC,$GH838+20),"")</f>
      </c>
      <c r="DZ838">
        <f>IF($GI838&gt;=21,INDEX($DC:$DC,$GH838+21),"")</f>
      </c>
      <c r="EA838">
        <f>IF($GI838&gt;=22,INDEX($DC:$DC,$GH838+22),"")</f>
      </c>
      <c r="EB838">
        <f>IF($GI838&gt;=23,INDEX($DC:$DC,$GH838+23),"")</f>
      </c>
      <c r="EC838">
        <f>IF($GI838&gt;=24,INDEX($DC:$DC,$GH838+24),"")</f>
      </c>
      <c r="ED838">
        <f>IF($GI838&gt;=25,INDEX($DC:$DC,$GH838+25),"")</f>
      </c>
      <c r="EE838">
        <f>IF($GI838&gt;=26,INDEX($DC:$DC,$GH838+26),"")</f>
      </c>
      <c r="EF838">
        <f>IF($GI838&gt;=27,INDEX($DC:$DC,$GH838+27),"")</f>
      </c>
      <c r="EG838">
        <f>IF($GI838&gt;=28,INDEX($DC:$DC,$GH838+28),"")</f>
      </c>
      <c r="EH838">
        <f>IF($GI838&gt;=29,INDEX($DC:$DC,$GH838+29),"")</f>
      </c>
      <c r="EI838">
        <f>IF($GI838&gt;=30,INDEX($DC:$DC,$GH838+30),"")</f>
      </c>
      <c r="EJ838">
        <f>IF($GI838&gt;=31,INDEX($DC:$DC,$GH838+31),"")</f>
      </c>
      <c r="EK838">
        <f>IF($GI838&gt;=32,INDEX($DC:$DC,$GH838+32),"")</f>
      </c>
      <c r="EL838">
        <f>IF($GI838&gt;=33,INDEX($DC:$DC,$GH838+33),"")</f>
      </c>
      <c r="EM838">
        <f>IF($GI838&gt;=34,INDEX($DC:$DC,$GH838+34),"")</f>
      </c>
      <c r="EN838">
        <f>IF($GI838&gt;=35,INDEX($DC:$DC,$GH838+35),"")</f>
      </c>
      <c r="EO838">
        <f>IF($GI838&gt;=36,INDEX($DC:$DC,$GH838+36),"")</f>
      </c>
      <c r="EP838">
        <f>IF($GI838&gt;=37,INDEX($DC:$DC,$GH838+37),"")</f>
      </c>
      <c r="EQ838">
        <f>IF($GI838&gt;=38,INDEX($DC:$DC,$GH838+38),"")</f>
      </c>
      <c r="ER838">
        <f>IF($GI838&gt;=39,INDEX($DC:$DC,$GH838+39),"")</f>
      </c>
      <c r="ES838">
        <f>IF($GI838&gt;=40,INDEX($DC:$DC,$GH838+40),"")</f>
      </c>
      <c r="ET838">
        <f>IF($GI838&gt;=1,INDEX($DD:$DD,$GH838+1),"")</f>
      </c>
      <c r="EU838">
        <f>IF($GI838&gt;=2,INDEX($DD:$DD,$GH838+2),"")</f>
      </c>
      <c r="EV838">
        <f>IF($GI838&gt;=3,INDEX($DD:$DD,$GH838+3),"")</f>
      </c>
      <c r="EW838">
        <f>IF($GI838&gt;=4,INDEX($DD:$DD,$GH838+4),"")</f>
      </c>
      <c r="EX838">
        <f>IF($GI838&gt;=5,INDEX($DD:$DD,$GH838+5),"")</f>
      </c>
      <c r="EY838">
        <f>IF($GI838&gt;=6,INDEX($DD:$DD,$GH838+6),"")</f>
      </c>
      <c r="EZ838">
        <f>IF($GI838&gt;=7,INDEX($DD:$DD,$GH838+7),"")</f>
      </c>
      <c r="FA838">
        <f>IF($GI838&gt;=8,INDEX($DD:$DD,$GH838+8),"")</f>
      </c>
      <c r="FB838">
        <f>IF($GI838&gt;=9,INDEX($DD:$DD,$GH838+9),"")</f>
      </c>
      <c r="FC838">
        <f>IF($GI838&gt;=10,INDEX($DD:$DD,$GH838+10),"")</f>
      </c>
      <c r="FD838">
        <f>IF($GI838&gt;=11,INDEX($DD:$DD,$GH838+11),"")</f>
      </c>
      <c r="FE838">
        <f>IF($GI838&gt;=12,INDEX($DD:$DD,$GH838+12),"")</f>
      </c>
      <c r="FF838">
        <f>IF($GI838&gt;=13,INDEX($DD:$DD,$GH838+13),"")</f>
      </c>
      <c r="FG838">
        <f>IF($GI838&gt;=14,INDEX($DD:$DD,$GH838+14),"")</f>
      </c>
      <c r="FH838">
        <f>IF($GI838&gt;=15,INDEX($DD:$DD,$GH838+15),"")</f>
      </c>
      <c r="FI838">
        <f>IF($GI838&gt;=16,INDEX($DD:$DD,$GH838+16),"")</f>
      </c>
      <c r="FJ838">
        <f>IF($GI838&gt;=17,INDEX($DD:$DD,$GH838+17),"")</f>
      </c>
      <c r="FK838">
        <f>IF($GI838&gt;=18,INDEX($DD:$DD,$GH838+18),"")</f>
      </c>
      <c r="FL838">
        <f>IF($GI838&gt;=19,INDEX($DD:$DD,$GH838+19),"")</f>
      </c>
      <c r="FM838">
        <f>IF($GI838&gt;=20,INDEX($DD:$DD,$GH838+20),"")</f>
      </c>
      <c r="FN838">
        <f>IF($GI838&gt;=21,INDEX($DD:$DD,$GH838+21),"")</f>
      </c>
      <c r="FO838">
        <f>IF($GI838&gt;=22,INDEX($DD:$DD,$GH838+22),"")</f>
      </c>
      <c r="FP838">
        <f>IF($GI838&gt;=23,INDEX($DD:$DD,$GH838+23),"")</f>
      </c>
      <c r="FQ838">
        <f>IF($GI838&gt;=24,INDEX($DD:$DD,$GH838+24),"")</f>
      </c>
      <c r="FR838">
        <f>IF($GI838&gt;=25,INDEX($DD:$DD,$GH838+25),"")</f>
      </c>
      <c r="FS838">
        <f>IF($GI838&gt;=26,INDEX($DD:$DD,$GH838+26),"")</f>
      </c>
      <c r="FT838">
        <f>IF($GI838&gt;=27,INDEX($DD:$DD,$GH838+27),"")</f>
      </c>
      <c r="FU838">
        <f>IF($GI838&gt;=28,INDEX($DD:$DD,$GH838+28),"")</f>
      </c>
      <c r="FV838">
        <f>IF($GI838&gt;=29,INDEX($DD:$DD,$GH838+29),"")</f>
      </c>
      <c r="FW838">
        <f>IF($GI838&gt;=30,INDEX($DD:$DD,$GH838+30),"")</f>
      </c>
      <c r="FX838">
        <f>IF($GI838&gt;=31,INDEX($DD:$DD,$GH838+31),"")</f>
      </c>
      <c r="FY838">
        <f>IF($GI838&gt;=32,INDEX($DD:$DD,$GH838+32),"")</f>
      </c>
      <c r="FZ838">
        <f>IF($GI838&gt;=33,INDEX($DD:$DD,$GH838+33),"")</f>
      </c>
      <c r="GA838">
        <f>IF($GI838&gt;=34,INDEX($DD:$DD,$GH838+34),"")</f>
      </c>
      <c r="GB838">
        <f>IF($GI838&gt;=35,INDEX($DD:$DD,$GH838+35),"")</f>
      </c>
      <c r="GC838">
        <f>IF($GI838&gt;=36,INDEX($DD:$DD,$GH838+36),"")</f>
      </c>
      <c r="GD838">
        <f>IF($GI838&gt;=37,INDEX($DD:$DD,$GH838+37),"")</f>
      </c>
      <c r="GE838">
        <f>IF($GI838&gt;=38,INDEX($DD:$DD,$GH838+38),"")</f>
      </c>
      <c r="GF838">
        <f>IF($GI838&gt;=39,INDEX($DD:$DD,$GH838+39),"")</f>
      </c>
      <c r="GG838">
        <f>IF($GI838&gt;=40,INDEX($DD:$DD,$GH838+40),"")</f>
      </c>
      <c r="GH838">
        <f>IFERROR(MATCH($DB838,$DC$2:$DC$148,0)+1,0)</f>
      </c>
      <c r="GI838">
        <f>IFERROR(INDEX($DE$2:$DE$148,MATCH($DB838,$DC$2:$DC$148,0)),0)</f>
      </c>
      <c r="GJ838">
        <f>IFERROR(MATCH($S838,$DF$838:$ES$838,0),0)</f>
      </c>
      <c r="GK838">
        <f>IF($GJ838&gt;0,INDEX($ET$838:$GG$838,$GJ838),"")</f>
      </c>
      <c r="GN838">
        <f>IF($IW838&gt;=1,INDEX($GL:$GL,$IV838+1),"")</f>
      </c>
      <c r="GO838">
        <f>IF($IW838&gt;=2,INDEX($GL:$GL,$IV838+2),"")</f>
      </c>
      <c r="GP838">
        <f>IF($IW838&gt;=3,INDEX($GL:$GL,$IV838+3),"")</f>
      </c>
      <c r="GQ838">
        <f>IF($IW838&gt;=4,INDEX($GL:$GL,$IV838+4),"")</f>
      </c>
      <c r="GR838">
        <f>IF($IW838&gt;=5,INDEX($GL:$GL,$IV838+5),"")</f>
      </c>
      <c r="GS838">
        <f>IF($IW838&gt;=6,INDEX($GL:$GL,$IV838+6),"")</f>
      </c>
      <c r="GT838">
        <f>IF($IW838&gt;=7,INDEX($GL:$GL,$IV838+7),"")</f>
      </c>
      <c r="GU838">
        <f>IF($IW838&gt;=8,INDEX($GL:$GL,$IV838+8),"")</f>
      </c>
      <c r="GV838">
        <f>IF($IW838&gt;=9,INDEX($GL:$GL,$IV838+9),"")</f>
      </c>
      <c r="GW838">
        <f>IF($IW838&gt;=10,INDEX($GL:$GL,$IV838+10),"")</f>
      </c>
      <c r="GX838">
        <f>IF($IW838&gt;=11,INDEX($GL:$GL,$IV838+11),"")</f>
      </c>
      <c r="GY838">
        <f>IF($IW838&gt;=12,INDEX($GL:$GL,$IV838+12),"")</f>
      </c>
      <c r="GZ838">
        <f>IF($IW838&gt;=13,INDEX($GL:$GL,$IV838+13),"")</f>
      </c>
      <c r="HA838">
        <f>IF($IW838&gt;=14,INDEX($GL:$GL,$IV838+14),"")</f>
      </c>
      <c r="HB838">
        <f>IF($IW838&gt;=15,INDEX($GL:$GL,$IV838+15),"")</f>
      </c>
      <c r="HC838">
        <f>IF($IW838&gt;=16,INDEX($GL:$GL,$IV838+16),"")</f>
      </c>
      <c r="HD838">
        <f>IF($IW838&gt;=17,INDEX($GL:$GL,$IV838+17),"")</f>
      </c>
      <c r="HE838">
        <f>IF($IW838&gt;=18,INDEX($GL:$GL,$IV838+18),"")</f>
      </c>
      <c r="HF838">
        <f>IF($IW838&gt;=19,INDEX($GL:$GL,$IV838+19),"")</f>
      </c>
      <c r="HG838">
        <f>IF($IW838&gt;=20,INDEX($GL:$GL,$IV838+20),"")</f>
      </c>
      <c r="HH838">
        <f>IF($IW838&gt;=21,INDEX($GL:$GL,$IV838+21),"")</f>
      </c>
      <c r="HI838">
        <f>IF($IW838&gt;=22,INDEX($GL:$GL,$IV838+22),"")</f>
      </c>
      <c r="HJ838">
        <f>IF($IW838&gt;=23,INDEX($GL:$GL,$IV838+23),"")</f>
      </c>
      <c r="HK838">
        <f>IF($IW838&gt;=24,INDEX($GL:$GL,$IV838+24),"")</f>
      </c>
      <c r="HL838">
        <f>IF($IW838&gt;=25,INDEX($GL:$GL,$IV838+25),"")</f>
      </c>
      <c r="HM838">
        <f>IF($IW838&gt;=26,INDEX($GL:$GL,$IV838+26),"")</f>
      </c>
      <c r="HN838">
        <f>IF($IW838&gt;=27,INDEX($GL:$GL,$IV838+27),"")</f>
      </c>
      <c r="HO838">
        <f>IF($IW838&gt;=28,INDEX($GL:$GL,$IV838+28),"")</f>
      </c>
      <c r="HP838">
        <f>IF($IW838&gt;=29,INDEX($GL:$GL,$IV838+29),"")</f>
      </c>
      <c r="HQ838">
        <f>IF($IW838&gt;=30,INDEX($GL:$GL,$IV838+30),"")</f>
      </c>
      <c r="HR838">
        <f>IF($IW838&gt;=31,INDEX($GL:$GL,$IV838+31),"")</f>
      </c>
      <c r="HS838">
        <f>IF($IW838&gt;=32,INDEX($GL:$GL,$IV838+32),"")</f>
      </c>
      <c r="HT838">
        <f>IF($IW838&gt;=33,INDEX($GL:$GL,$IV838+33),"")</f>
      </c>
      <c r="HU838">
        <f>IF($IW838&gt;=34,INDEX($GL:$GL,$IV838+34),"")</f>
      </c>
      <c r="HV838">
        <f>IF($IW838&gt;=35,INDEX($GL:$GL,$IV838+35),"")</f>
      </c>
      <c r="HW838">
        <f>IF($IW838&gt;=36,INDEX($GL:$GL,$IV838+36),"")</f>
      </c>
      <c r="HX838">
        <f>IF($IW838&gt;=37,INDEX($GL:$GL,$IV838+37),"")</f>
      </c>
      <c r="HY838">
        <f>IF($IW838&gt;=38,INDEX($GL:$GL,$IV838+38),"")</f>
      </c>
      <c r="HZ838">
        <f>IF($IW838&gt;=39,INDEX($GL:$GL,$IV838+39),"")</f>
      </c>
      <c r="IA838">
        <f>IF($IW838&gt;=40,INDEX($GL:$GL,$IV838+40),"")</f>
      </c>
      <c r="IB838">
        <f>IF($IW838&gt;=41,INDEX($GL:$GL,$IV838+41),"")</f>
      </c>
      <c r="IC838">
        <f>IF($IW838&gt;=42,INDEX($GL:$GL,$IV838+42),"")</f>
      </c>
      <c r="ID838">
        <f>IF($IW838&gt;=43,INDEX($GL:$GL,$IV838+43),"")</f>
      </c>
      <c r="IE838">
        <f>IF($IW838&gt;=44,INDEX($GL:$GL,$IV838+44),"")</f>
      </c>
      <c r="IF838">
        <f>IF($IW838&gt;=45,INDEX($GL:$GL,$IV838+45),"")</f>
      </c>
      <c r="IG838">
        <f>IF($IW838&gt;=46,INDEX($GL:$GL,$IV838+46),"")</f>
      </c>
      <c r="IH838">
        <f>IF($IW838&gt;=47,INDEX($GL:$GL,$IV838+47),"")</f>
      </c>
      <c r="II838">
        <f>IF($IW838&gt;=48,INDEX($GL:$GL,$IV838+48),"")</f>
      </c>
      <c r="IJ838">
        <f>IF($IW838&gt;=49,INDEX($GL:$GL,$IV838+49),"")</f>
      </c>
      <c r="IK838">
        <f>IF($IW838&gt;=50,INDEX($GL:$GL,$IV838+50),"")</f>
      </c>
      <c r="IL838">
        <f>IF($IW838&gt;=51,INDEX($GL:$GL,$IV838+51),"")</f>
      </c>
      <c r="IM838">
        <f>IF($IW838&gt;=52,INDEX($GL:$GL,$IV838+52),"")</f>
      </c>
      <c r="IN838">
        <f>IF($IW838&gt;=53,INDEX($GL:$GL,$IV838+53),"")</f>
      </c>
      <c r="IO838">
        <f>IF($IW838&gt;=54,INDEX($GL:$GL,$IV838+54),"")</f>
      </c>
      <c r="IP838">
        <f>IF($IW838&gt;=55,INDEX($GL:$GL,$IV838+55),"")</f>
      </c>
      <c r="IQ838">
        <f>IF($IW838&gt;=56,INDEX($GL:$GL,$IV838+56),"")</f>
      </c>
      <c r="IR838">
        <f>IF($IW838&gt;=57,INDEX($GL:$GL,$IV838+57),"")</f>
      </c>
      <c r="IS838">
        <f>IF($IW838&gt;=58,INDEX($GL:$GL,$IV838+58),"")</f>
      </c>
      <c r="IT838">
        <f>IF($IW838&gt;=59,INDEX($GL:$GL,$IV838+59),"")</f>
      </c>
      <c r="IU838">
        <f>IF($IW838&gt;=60,INDEX($GL:$GL,$IV838+60),"")</f>
      </c>
      <c r="IV838">
        <f>IFERROR(MATCH($GK838,$GL$2:$GL$324,0)+1,0)</f>
      </c>
      <c r="IW838">
        <f>IFERROR(INDEX($GM$2:$GM$324,MATCH($GK838,$GL$2:$GL$324,0)),0)</f>
      </c>
      <c r="IX838" t="s">
        <v>34</v>
      </c>
      <c r="IY838" t="s">
        <v>34</v>
      </c>
    </row>
    <row r="839" spans="1:259" x14ac:dyDescent="0.25">
      <c r="K839">
        <f>IF(OR($N839="",$J839=""),"",IFERROR($N839/$J839,0))</f>
      </c>
      <c r="L839">
        <f>IF($N839="","",
SUM($M839,$O839,$T839,$P839,$R839)*
(1-IF($U839="",0,VALUE($U839)/100)))</f>
      </c>
      <c r="M839">
        <f>IF($N839="","",$N839)</f>
      </c>
      <c r="O839">
        <f>IF($N839="","",
IF($H839="","",
IF(ISNUMBER(SEARCH("exempt",LOWER($H839))),0,
$N839*(VALUE(SUBSTITUTE($H839,"%",""))/100))))</f>
      </c>
      <c r="V839">
        <f>IFERROR(IF(FIND(" - ",$E839)&gt;0,MID($E839,FIND(" - ",$E839)+3,LEN($E839)),""),"")</f>
      </c>
      <c r="AE839" t="s">
        <v>1420</v>
      </c>
      <c r="AJ839">
        <f>IFERROR(LEFT($E839,FIND(" - ",$E839)-1),$E839)</f>
      </c>
      <c r="AM839">
        <f>IF($CB839&gt;=1,INDEX($AK:$AK,$CA839+1),"")</f>
      </c>
      <c r="AN839">
        <f>IF($CB839&gt;=2,INDEX($AK:$AK,$CA839+2),"")</f>
      </c>
      <c r="AO839">
        <f>IF($CB839&gt;=3,INDEX($AK:$AK,$CA839+3),"")</f>
      </c>
      <c r="AP839">
        <f>IF($CB839&gt;=4,INDEX($AK:$AK,$CA839+4),"")</f>
      </c>
      <c r="AQ839">
        <f>IF($CB839&gt;=5,INDEX($AK:$AK,$CA839+5),"")</f>
      </c>
      <c r="AR839">
        <f>IF($CB839&gt;=6,INDEX($AK:$AK,$CA839+6),"")</f>
      </c>
      <c r="AS839">
        <f>IF($CB839&gt;=7,INDEX($AK:$AK,$CA839+7),"")</f>
      </c>
      <c r="AT839">
        <f>IF($CB839&gt;=8,INDEX($AK:$AK,$CA839+8),"")</f>
      </c>
      <c r="AU839">
        <f>IF($CB839&gt;=9,INDEX($AK:$AK,$CA839+9),"")</f>
      </c>
      <c r="AV839">
        <f>IF($CB839&gt;=10,INDEX($AK:$AK,$CA839+10),"")</f>
      </c>
      <c r="AW839">
        <f>IF($CB839&gt;=11,INDEX($AK:$AK,$CA839+11),"")</f>
      </c>
      <c r="AX839">
        <f>IF($CB839&gt;=12,INDEX($AK:$AK,$CA839+12),"")</f>
      </c>
      <c r="AY839">
        <f>IF($CB839&gt;=13,INDEX($AK:$AK,$CA839+13),"")</f>
      </c>
      <c r="AZ839">
        <f>IF($CB839&gt;=14,INDEX($AK:$AK,$CA839+14),"")</f>
      </c>
      <c r="BA839">
        <f>IF($CB839&gt;=15,INDEX($AK:$AK,$CA839+15),"")</f>
      </c>
      <c r="BB839">
        <f>IF($CB839&gt;=16,INDEX($AK:$AK,$CA839+16),"")</f>
      </c>
      <c r="BC839">
        <f>IF($CB839&gt;=17,INDEX($AK:$AK,$CA839+17),"")</f>
      </c>
      <c r="BD839">
        <f>IF($CB839&gt;=18,INDEX($AK:$AK,$CA839+18),"")</f>
      </c>
      <c r="BE839">
        <f>IF($CB839&gt;=19,INDEX($AK:$AK,$CA839+19),"")</f>
      </c>
      <c r="BF839">
        <f>IF($CB839&gt;=20,INDEX($AK:$AK,$CA839+20),"")</f>
      </c>
      <c r="BG839">
        <f>IF($CB839&gt;=21,INDEX($AK:$AK,$CA839+21),"")</f>
      </c>
      <c r="BH839">
        <f>IF($CB839&gt;=22,INDEX($AK:$AK,$CA839+22),"")</f>
      </c>
      <c r="BI839">
        <f>IF($CB839&gt;=23,INDEX($AK:$AK,$CA839+23),"")</f>
      </c>
      <c r="BJ839">
        <f>IF($CB839&gt;=24,INDEX($AK:$AK,$CA839+24),"")</f>
      </c>
      <c r="BK839">
        <f>IF($CB839&gt;=25,INDEX($AK:$AK,$CA839+25),"")</f>
      </c>
      <c r="BL839">
        <f>IF($CB839&gt;=26,INDEX($AK:$AK,$CA839+26),"")</f>
      </c>
      <c r="BM839">
        <f>IF($CB839&gt;=27,INDEX($AK:$AK,$CA839+27),"")</f>
      </c>
      <c r="BN839">
        <f>IF($CB839&gt;=28,INDEX($AK:$AK,$CA839+28),"")</f>
      </c>
      <c r="BO839">
        <f>IF($CB839&gt;=29,INDEX($AK:$AK,$CA839+29),"")</f>
      </c>
      <c r="BP839">
        <f>IF($CB839&gt;=30,INDEX($AK:$AK,$CA839+30),"")</f>
      </c>
      <c r="BQ839">
        <f>IF($CB839&gt;=31,INDEX($AK:$AK,$CA839+31),"")</f>
      </c>
      <c r="BR839">
        <f>IF($CB839&gt;=32,INDEX($AK:$AK,$CA839+32),"")</f>
      </c>
      <c r="BS839">
        <f>IF($CB839&gt;=33,INDEX($AK:$AK,$CA839+33),"")</f>
      </c>
      <c r="BT839">
        <f>IF($CB839&gt;=34,INDEX($AK:$AK,$CA839+34),"")</f>
      </c>
      <c r="BU839">
        <f>IF($CB839&gt;=35,INDEX($AK:$AK,$CA839+35),"")</f>
      </c>
      <c r="BV839">
        <f>IF($CB839&gt;=36,INDEX($AK:$AK,$CA839+36),"")</f>
      </c>
      <c r="BW839">
        <f>IF($CB839&gt;=37,INDEX($AK:$AK,$CA839+37),"")</f>
      </c>
      <c r="BX839">
        <f>IF($CB839&gt;=38,INDEX($AK:$AK,$CA839+38),"")</f>
      </c>
      <c r="BY839">
        <f>IF($CB839&gt;=39,INDEX($AK:$AK,$CA839+39),"")</f>
      </c>
      <c r="BZ839">
        <f>IF($CB839&gt;=40,INDEX($AK:$AK,$CA839+40),"")</f>
      </c>
      <c r="CA839">
        <f>IFERROR(MATCH($AJ839,$AK$2:$AK$134,0)+1,0)</f>
      </c>
      <c r="CB839">
        <f>IFERROR(INDEX($AL$2:$AL$134,MATCH($AJ839,$AK$2:$AK$134,0)),0)</f>
      </c>
      <c r="CC839">
        <f>IFERROR(LEFT($F839,FIND(" - ",$F839)-1),$F839)</f>
      </c>
      <c r="CF839">
        <f>IF($DA839&gt;=1,INDEX($CD:$CD,$CZ839+1),"")</f>
      </c>
      <c r="CG839">
        <f>IF($DA839&gt;=2,INDEX($CD:$CD,$CZ839+2),"")</f>
      </c>
      <c r="CH839">
        <f>IF($DA839&gt;=3,INDEX($CD:$CD,$CZ839+3),"")</f>
      </c>
      <c r="CI839">
        <f>IF($DA839&gt;=4,INDEX($CD:$CD,$CZ839+4),"")</f>
      </c>
      <c r="CJ839">
        <f>IF($DA839&gt;=5,INDEX($CD:$CD,$CZ839+5),"")</f>
      </c>
      <c r="CK839">
        <f>IF($DA839&gt;=6,INDEX($CD:$CD,$CZ839+6),"")</f>
      </c>
      <c r="CL839">
        <f>IF($DA839&gt;=7,INDEX($CD:$CD,$CZ839+7),"")</f>
      </c>
      <c r="CM839">
        <f>IF($DA839&gt;=8,INDEX($CD:$CD,$CZ839+8),"")</f>
      </c>
      <c r="CN839">
        <f>IF($DA839&gt;=9,INDEX($CD:$CD,$CZ839+9),"")</f>
      </c>
      <c r="CO839">
        <f>IF($DA839&gt;=10,INDEX($CD:$CD,$CZ839+10),"")</f>
      </c>
      <c r="CP839">
        <f>IF($DA839&gt;=11,INDEX($CD:$CD,$CZ839+11),"")</f>
      </c>
      <c r="CQ839">
        <f>IF($DA839&gt;=12,INDEX($CD:$CD,$CZ839+12),"")</f>
      </c>
      <c r="CR839">
        <f>IF($DA839&gt;=13,INDEX($CD:$CD,$CZ839+13),"")</f>
      </c>
      <c r="CS839">
        <f>IF($DA839&gt;=14,INDEX($CD:$CD,$CZ839+14),"")</f>
      </c>
      <c r="CT839">
        <f>IF($DA839&gt;=15,INDEX($CD:$CD,$CZ839+15),"")</f>
      </c>
      <c r="CU839">
        <f>IF($DA839&gt;=16,INDEX($CD:$CD,$CZ839+16),"")</f>
      </c>
      <c r="CV839">
        <f>IF($DA839&gt;=17,INDEX($CD:$CD,$CZ839+17),"")</f>
      </c>
      <c r="CW839">
        <f>IF($DA839&gt;=18,INDEX($CD:$CD,$CZ839+18),"")</f>
      </c>
      <c r="CX839">
        <f>IF($DA839&gt;=19,INDEX($CD:$CD,$CZ839+19),"")</f>
      </c>
      <c r="CY839">
        <f>IF($DA839&gt;=20,INDEX($CD:$CD,$CZ839+20),"")</f>
      </c>
      <c r="CZ839">
        <f>IFERROR(MATCH($CC839,$CD$2:$CD$263,0)+1,0)</f>
      </c>
      <c r="DA839">
        <f>IFERROR(INDEX($CE$2:$CE$263,MATCH($CC839,$CD$2:$CD$263,0)),0)</f>
      </c>
      <c r="DB839">
        <f>IFERROR(INDEX($AI:$AI,MATCH($H839,$AH:$AH,0))&amp;"","")</f>
      </c>
      <c r="DF839">
        <f>IF($GI839&gt;=1,INDEX($DC:$DC,$GH839+1),"")</f>
      </c>
      <c r="DG839">
        <f>IF($GI839&gt;=2,INDEX($DC:$DC,$GH839+2),"")</f>
      </c>
      <c r="DH839">
        <f>IF($GI839&gt;=3,INDEX($DC:$DC,$GH839+3),"")</f>
      </c>
      <c r="DI839">
        <f>IF($GI839&gt;=4,INDEX($DC:$DC,$GH839+4),"")</f>
      </c>
      <c r="DJ839">
        <f>IF($GI839&gt;=5,INDEX($DC:$DC,$GH839+5),"")</f>
      </c>
      <c r="DK839">
        <f>IF($GI839&gt;=6,INDEX($DC:$DC,$GH839+6),"")</f>
      </c>
      <c r="DL839">
        <f>IF($GI839&gt;=7,INDEX($DC:$DC,$GH839+7),"")</f>
      </c>
      <c r="DM839">
        <f>IF($GI839&gt;=8,INDEX($DC:$DC,$GH839+8),"")</f>
      </c>
      <c r="DN839">
        <f>IF($GI839&gt;=9,INDEX($DC:$DC,$GH839+9),"")</f>
      </c>
      <c r="DO839">
        <f>IF($GI839&gt;=10,INDEX($DC:$DC,$GH839+10),"")</f>
      </c>
      <c r="DP839">
        <f>IF($GI839&gt;=11,INDEX($DC:$DC,$GH839+11),"")</f>
      </c>
      <c r="DQ839">
        <f>IF($GI839&gt;=12,INDEX($DC:$DC,$GH839+12),"")</f>
      </c>
      <c r="DR839">
        <f>IF($GI839&gt;=13,INDEX($DC:$DC,$GH839+13),"")</f>
      </c>
      <c r="DS839">
        <f>IF($GI839&gt;=14,INDEX($DC:$DC,$GH839+14),"")</f>
      </c>
      <c r="DT839">
        <f>IF($GI839&gt;=15,INDEX($DC:$DC,$GH839+15),"")</f>
      </c>
      <c r="DU839">
        <f>IF($GI839&gt;=16,INDEX($DC:$DC,$GH839+16),"")</f>
      </c>
      <c r="DV839">
        <f>IF($GI839&gt;=17,INDEX($DC:$DC,$GH839+17),"")</f>
      </c>
      <c r="DW839">
        <f>IF($GI839&gt;=18,INDEX($DC:$DC,$GH839+18),"")</f>
      </c>
      <c r="DX839">
        <f>IF($GI839&gt;=19,INDEX($DC:$DC,$GH839+19),"")</f>
      </c>
      <c r="DY839">
        <f>IF($GI839&gt;=20,INDEX($DC:$DC,$GH839+20),"")</f>
      </c>
      <c r="DZ839">
        <f>IF($GI839&gt;=21,INDEX($DC:$DC,$GH839+21),"")</f>
      </c>
      <c r="EA839">
        <f>IF($GI839&gt;=22,INDEX($DC:$DC,$GH839+22),"")</f>
      </c>
      <c r="EB839">
        <f>IF($GI839&gt;=23,INDEX($DC:$DC,$GH839+23),"")</f>
      </c>
      <c r="EC839">
        <f>IF($GI839&gt;=24,INDEX($DC:$DC,$GH839+24),"")</f>
      </c>
      <c r="ED839">
        <f>IF($GI839&gt;=25,INDEX($DC:$DC,$GH839+25),"")</f>
      </c>
      <c r="EE839">
        <f>IF($GI839&gt;=26,INDEX($DC:$DC,$GH839+26),"")</f>
      </c>
      <c r="EF839">
        <f>IF($GI839&gt;=27,INDEX($DC:$DC,$GH839+27),"")</f>
      </c>
      <c r="EG839">
        <f>IF($GI839&gt;=28,INDEX($DC:$DC,$GH839+28),"")</f>
      </c>
      <c r="EH839">
        <f>IF($GI839&gt;=29,INDEX($DC:$DC,$GH839+29),"")</f>
      </c>
      <c r="EI839">
        <f>IF($GI839&gt;=30,INDEX($DC:$DC,$GH839+30),"")</f>
      </c>
      <c r="EJ839">
        <f>IF($GI839&gt;=31,INDEX($DC:$DC,$GH839+31),"")</f>
      </c>
      <c r="EK839">
        <f>IF($GI839&gt;=32,INDEX($DC:$DC,$GH839+32),"")</f>
      </c>
      <c r="EL839">
        <f>IF($GI839&gt;=33,INDEX($DC:$DC,$GH839+33),"")</f>
      </c>
      <c r="EM839">
        <f>IF($GI839&gt;=34,INDEX($DC:$DC,$GH839+34),"")</f>
      </c>
      <c r="EN839">
        <f>IF($GI839&gt;=35,INDEX($DC:$DC,$GH839+35),"")</f>
      </c>
      <c r="EO839">
        <f>IF($GI839&gt;=36,INDEX($DC:$DC,$GH839+36),"")</f>
      </c>
      <c r="EP839">
        <f>IF($GI839&gt;=37,INDEX($DC:$DC,$GH839+37),"")</f>
      </c>
      <c r="EQ839">
        <f>IF($GI839&gt;=38,INDEX($DC:$DC,$GH839+38),"")</f>
      </c>
      <c r="ER839">
        <f>IF($GI839&gt;=39,INDEX($DC:$DC,$GH839+39),"")</f>
      </c>
      <c r="ES839">
        <f>IF($GI839&gt;=40,INDEX($DC:$DC,$GH839+40),"")</f>
      </c>
      <c r="ET839">
        <f>IF($GI839&gt;=1,INDEX($DD:$DD,$GH839+1),"")</f>
      </c>
      <c r="EU839">
        <f>IF($GI839&gt;=2,INDEX($DD:$DD,$GH839+2),"")</f>
      </c>
      <c r="EV839">
        <f>IF($GI839&gt;=3,INDEX($DD:$DD,$GH839+3),"")</f>
      </c>
      <c r="EW839">
        <f>IF($GI839&gt;=4,INDEX($DD:$DD,$GH839+4),"")</f>
      </c>
      <c r="EX839">
        <f>IF($GI839&gt;=5,INDEX($DD:$DD,$GH839+5),"")</f>
      </c>
      <c r="EY839">
        <f>IF($GI839&gt;=6,INDEX($DD:$DD,$GH839+6),"")</f>
      </c>
      <c r="EZ839">
        <f>IF($GI839&gt;=7,INDEX($DD:$DD,$GH839+7),"")</f>
      </c>
      <c r="FA839">
        <f>IF($GI839&gt;=8,INDEX($DD:$DD,$GH839+8),"")</f>
      </c>
      <c r="FB839">
        <f>IF($GI839&gt;=9,INDEX($DD:$DD,$GH839+9),"")</f>
      </c>
      <c r="FC839">
        <f>IF($GI839&gt;=10,INDEX($DD:$DD,$GH839+10),"")</f>
      </c>
      <c r="FD839">
        <f>IF($GI839&gt;=11,INDEX($DD:$DD,$GH839+11),"")</f>
      </c>
      <c r="FE839">
        <f>IF($GI839&gt;=12,INDEX($DD:$DD,$GH839+12),"")</f>
      </c>
      <c r="FF839">
        <f>IF($GI839&gt;=13,INDEX($DD:$DD,$GH839+13),"")</f>
      </c>
      <c r="FG839">
        <f>IF($GI839&gt;=14,INDEX($DD:$DD,$GH839+14),"")</f>
      </c>
      <c r="FH839">
        <f>IF($GI839&gt;=15,INDEX($DD:$DD,$GH839+15),"")</f>
      </c>
      <c r="FI839">
        <f>IF($GI839&gt;=16,INDEX($DD:$DD,$GH839+16),"")</f>
      </c>
      <c r="FJ839">
        <f>IF($GI839&gt;=17,INDEX($DD:$DD,$GH839+17),"")</f>
      </c>
      <c r="FK839">
        <f>IF($GI839&gt;=18,INDEX($DD:$DD,$GH839+18),"")</f>
      </c>
      <c r="FL839">
        <f>IF($GI839&gt;=19,INDEX($DD:$DD,$GH839+19),"")</f>
      </c>
      <c r="FM839">
        <f>IF($GI839&gt;=20,INDEX($DD:$DD,$GH839+20),"")</f>
      </c>
      <c r="FN839">
        <f>IF($GI839&gt;=21,INDEX($DD:$DD,$GH839+21),"")</f>
      </c>
      <c r="FO839">
        <f>IF($GI839&gt;=22,INDEX($DD:$DD,$GH839+22),"")</f>
      </c>
      <c r="FP839">
        <f>IF($GI839&gt;=23,INDEX($DD:$DD,$GH839+23),"")</f>
      </c>
      <c r="FQ839">
        <f>IF($GI839&gt;=24,INDEX($DD:$DD,$GH839+24),"")</f>
      </c>
      <c r="FR839">
        <f>IF($GI839&gt;=25,INDEX($DD:$DD,$GH839+25),"")</f>
      </c>
      <c r="FS839">
        <f>IF($GI839&gt;=26,INDEX($DD:$DD,$GH839+26),"")</f>
      </c>
      <c r="FT839">
        <f>IF($GI839&gt;=27,INDEX($DD:$DD,$GH839+27),"")</f>
      </c>
      <c r="FU839">
        <f>IF($GI839&gt;=28,INDEX($DD:$DD,$GH839+28),"")</f>
      </c>
      <c r="FV839">
        <f>IF($GI839&gt;=29,INDEX($DD:$DD,$GH839+29),"")</f>
      </c>
      <c r="FW839">
        <f>IF($GI839&gt;=30,INDEX($DD:$DD,$GH839+30),"")</f>
      </c>
      <c r="FX839">
        <f>IF($GI839&gt;=31,INDEX($DD:$DD,$GH839+31),"")</f>
      </c>
      <c r="FY839">
        <f>IF($GI839&gt;=32,INDEX($DD:$DD,$GH839+32),"")</f>
      </c>
      <c r="FZ839">
        <f>IF($GI839&gt;=33,INDEX($DD:$DD,$GH839+33),"")</f>
      </c>
      <c r="GA839">
        <f>IF($GI839&gt;=34,INDEX($DD:$DD,$GH839+34),"")</f>
      </c>
      <c r="GB839">
        <f>IF($GI839&gt;=35,INDEX($DD:$DD,$GH839+35),"")</f>
      </c>
      <c r="GC839">
        <f>IF($GI839&gt;=36,INDEX($DD:$DD,$GH839+36),"")</f>
      </c>
      <c r="GD839">
        <f>IF($GI839&gt;=37,INDEX($DD:$DD,$GH839+37),"")</f>
      </c>
      <c r="GE839">
        <f>IF($GI839&gt;=38,INDEX($DD:$DD,$GH839+38),"")</f>
      </c>
      <c r="GF839">
        <f>IF($GI839&gt;=39,INDEX($DD:$DD,$GH839+39),"")</f>
      </c>
      <c r="GG839">
        <f>IF($GI839&gt;=40,INDEX($DD:$DD,$GH839+40),"")</f>
      </c>
      <c r="GH839">
        <f>IFERROR(MATCH($DB839,$DC$2:$DC$148,0)+1,0)</f>
      </c>
      <c r="GI839">
        <f>IFERROR(INDEX($DE$2:$DE$148,MATCH($DB839,$DC$2:$DC$148,0)),0)</f>
      </c>
      <c r="GJ839">
        <f>IFERROR(MATCH($S839,$DF$839:$ES$839,0),0)</f>
      </c>
      <c r="GK839">
        <f>IF($GJ839&gt;0,INDEX($ET$839:$GG$839,$GJ839),"")</f>
      </c>
      <c r="GN839">
        <f>IF($IW839&gt;=1,INDEX($GL:$GL,$IV839+1),"")</f>
      </c>
      <c r="GO839">
        <f>IF($IW839&gt;=2,INDEX($GL:$GL,$IV839+2),"")</f>
      </c>
      <c r="GP839">
        <f>IF($IW839&gt;=3,INDEX($GL:$GL,$IV839+3),"")</f>
      </c>
      <c r="GQ839">
        <f>IF($IW839&gt;=4,INDEX($GL:$GL,$IV839+4),"")</f>
      </c>
      <c r="GR839">
        <f>IF($IW839&gt;=5,INDEX($GL:$GL,$IV839+5),"")</f>
      </c>
      <c r="GS839">
        <f>IF($IW839&gt;=6,INDEX($GL:$GL,$IV839+6),"")</f>
      </c>
      <c r="GT839">
        <f>IF($IW839&gt;=7,INDEX($GL:$GL,$IV839+7),"")</f>
      </c>
      <c r="GU839">
        <f>IF($IW839&gt;=8,INDEX($GL:$GL,$IV839+8),"")</f>
      </c>
      <c r="GV839">
        <f>IF($IW839&gt;=9,INDEX($GL:$GL,$IV839+9),"")</f>
      </c>
      <c r="GW839">
        <f>IF($IW839&gt;=10,INDEX($GL:$GL,$IV839+10),"")</f>
      </c>
      <c r="GX839">
        <f>IF($IW839&gt;=11,INDEX($GL:$GL,$IV839+11),"")</f>
      </c>
      <c r="GY839">
        <f>IF($IW839&gt;=12,INDEX($GL:$GL,$IV839+12),"")</f>
      </c>
      <c r="GZ839">
        <f>IF($IW839&gt;=13,INDEX($GL:$GL,$IV839+13),"")</f>
      </c>
      <c r="HA839">
        <f>IF($IW839&gt;=14,INDEX($GL:$GL,$IV839+14),"")</f>
      </c>
      <c r="HB839">
        <f>IF($IW839&gt;=15,INDEX($GL:$GL,$IV839+15),"")</f>
      </c>
      <c r="HC839">
        <f>IF($IW839&gt;=16,INDEX($GL:$GL,$IV839+16),"")</f>
      </c>
      <c r="HD839">
        <f>IF($IW839&gt;=17,INDEX($GL:$GL,$IV839+17),"")</f>
      </c>
      <c r="HE839">
        <f>IF($IW839&gt;=18,INDEX($GL:$GL,$IV839+18),"")</f>
      </c>
      <c r="HF839">
        <f>IF($IW839&gt;=19,INDEX($GL:$GL,$IV839+19),"")</f>
      </c>
      <c r="HG839">
        <f>IF($IW839&gt;=20,INDEX($GL:$GL,$IV839+20),"")</f>
      </c>
      <c r="HH839">
        <f>IF($IW839&gt;=21,INDEX($GL:$GL,$IV839+21),"")</f>
      </c>
      <c r="HI839">
        <f>IF($IW839&gt;=22,INDEX($GL:$GL,$IV839+22),"")</f>
      </c>
      <c r="HJ839">
        <f>IF($IW839&gt;=23,INDEX($GL:$GL,$IV839+23),"")</f>
      </c>
      <c r="HK839">
        <f>IF($IW839&gt;=24,INDEX($GL:$GL,$IV839+24),"")</f>
      </c>
      <c r="HL839">
        <f>IF($IW839&gt;=25,INDEX($GL:$GL,$IV839+25),"")</f>
      </c>
      <c r="HM839">
        <f>IF($IW839&gt;=26,INDEX($GL:$GL,$IV839+26),"")</f>
      </c>
      <c r="HN839">
        <f>IF($IW839&gt;=27,INDEX($GL:$GL,$IV839+27),"")</f>
      </c>
      <c r="HO839">
        <f>IF($IW839&gt;=28,INDEX($GL:$GL,$IV839+28),"")</f>
      </c>
      <c r="HP839">
        <f>IF($IW839&gt;=29,INDEX($GL:$GL,$IV839+29),"")</f>
      </c>
      <c r="HQ839">
        <f>IF($IW839&gt;=30,INDEX($GL:$GL,$IV839+30),"")</f>
      </c>
      <c r="HR839">
        <f>IF($IW839&gt;=31,INDEX($GL:$GL,$IV839+31),"")</f>
      </c>
      <c r="HS839">
        <f>IF($IW839&gt;=32,INDEX($GL:$GL,$IV839+32),"")</f>
      </c>
      <c r="HT839">
        <f>IF($IW839&gt;=33,INDEX($GL:$GL,$IV839+33),"")</f>
      </c>
      <c r="HU839">
        <f>IF($IW839&gt;=34,INDEX($GL:$GL,$IV839+34),"")</f>
      </c>
      <c r="HV839">
        <f>IF($IW839&gt;=35,INDEX($GL:$GL,$IV839+35),"")</f>
      </c>
      <c r="HW839">
        <f>IF($IW839&gt;=36,INDEX($GL:$GL,$IV839+36),"")</f>
      </c>
      <c r="HX839">
        <f>IF($IW839&gt;=37,INDEX($GL:$GL,$IV839+37),"")</f>
      </c>
      <c r="HY839">
        <f>IF($IW839&gt;=38,INDEX($GL:$GL,$IV839+38),"")</f>
      </c>
      <c r="HZ839">
        <f>IF($IW839&gt;=39,INDEX($GL:$GL,$IV839+39),"")</f>
      </c>
      <c r="IA839">
        <f>IF($IW839&gt;=40,INDEX($GL:$GL,$IV839+40),"")</f>
      </c>
      <c r="IB839">
        <f>IF($IW839&gt;=41,INDEX($GL:$GL,$IV839+41),"")</f>
      </c>
      <c r="IC839">
        <f>IF($IW839&gt;=42,INDEX($GL:$GL,$IV839+42),"")</f>
      </c>
      <c r="ID839">
        <f>IF($IW839&gt;=43,INDEX($GL:$GL,$IV839+43),"")</f>
      </c>
      <c r="IE839">
        <f>IF($IW839&gt;=44,INDEX($GL:$GL,$IV839+44),"")</f>
      </c>
      <c r="IF839">
        <f>IF($IW839&gt;=45,INDEX($GL:$GL,$IV839+45),"")</f>
      </c>
      <c r="IG839">
        <f>IF($IW839&gt;=46,INDEX($GL:$GL,$IV839+46),"")</f>
      </c>
      <c r="IH839">
        <f>IF($IW839&gt;=47,INDEX($GL:$GL,$IV839+47),"")</f>
      </c>
      <c r="II839">
        <f>IF($IW839&gt;=48,INDEX($GL:$GL,$IV839+48),"")</f>
      </c>
      <c r="IJ839">
        <f>IF($IW839&gt;=49,INDEX($GL:$GL,$IV839+49),"")</f>
      </c>
      <c r="IK839">
        <f>IF($IW839&gt;=50,INDEX($GL:$GL,$IV839+50),"")</f>
      </c>
      <c r="IL839">
        <f>IF($IW839&gt;=51,INDEX($GL:$GL,$IV839+51),"")</f>
      </c>
      <c r="IM839">
        <f>IF($IW839&gt;=52,INDEX($GL:$GL,$IV839+52),"")</f>
      </c>
      <c r="IN839">
        <f>IF($IW839&gt;=53,INDEX($GL:$GL,$IV839+53),"")</f>
      </c>
      <c r="IO839">
        <f>IF($IW839&gt;=54,INDEX($GL:$GL,$IV839+54),"")</f>
      </c>
      <c r="IP839">
        <f>IF($IW839&gt;=55,INDEX($GL:$GL,$IV839+55),"")</f>
      </c>
      <c r="IQ839">
        <f>IF($IW839&gt;=56,INDEX($GL:$GL,$IV839+56),"")</f>
      </c>
      <c r="IR839">
        <f>IF($IW839&gt;=57,INDEX($GL:$GL,$IV839+57),"")</f>
      </c>
      <c r="IS839">
        <f>IF($IW839&gt;=58,INDEX($GL:$GL,$IV839+58),"")</f>
      </c>
      <c r="IT839">
        <f>IF($IW839&gt;=59,INDEX($GL:$GL,$IV839+59),"")</f>
      </c>
      <c r="IU839">
        <f>IF($IW839&gt;=60,INDEX($GL:$GL,$IV839+60),"")</f>
      </c>
      <c r="IV839">
        <f>IFERROR(MATCH($GK839,$GL$2:$GL$324,0)+1,0)</f>
      </c>
      <c r="IW839">
        <f>IFERROR(INDEX($GM$2:$GM$324,MATCH($GK839,$GL$2:$GL$324,0)),0)</f>
      </c>
      <c r="IX839" t="s">
        <v>34</v>
      </c>
      <c r="IY839" t="s">
        <v>34</v>
      </c>
    </row>
    <row r="840" spans="1:259" x14ac:dyDescent="0.25">
      <c r="K840">
        <f>IF(OR($N840="",$J840=""),"",IFERROR($N840/$J840,0))</f>
      </c>
      <c r="L840">
        <f>IF($N840="","",
SUM($M840,$O840,$T840,$P840,$R840)*
(1-IF($U840="",0,VALUE($U840)/100)))</f>
      </c>
      <c r="M840">
        <f>IF($N840="","",$N840)</f>
      </c>
      <c r="O840">
        <f>IF($N840="","",
IF($H840="","",
IF(ISNUMBER(SEARCH("exempt",LOWER($H840))),0,
$N840*(VALUE(SUBSTITUTE($H840,"%",""))/100))))</f>
      </c>
      <c r="V840">
        <f>IFERROR(IF(FIND(" - ",$E840)&gt;0,MID($E840,FIND(" - ",$E840)+3,LEN($E840)),""),"")</f>
      </c>
      <c r="AE840" t="s">
        <v>1421</v>
      </c>
      <c r="AJ840">
        <f>IFERROR(LEFT($E840,FIND(" - ",$E840)-1),$E840)</f>
      </c>
      <c r="AM840">
        <f>IF($CB840&gt;=1,INDEX($AK:$AK,$CA840+1),"")</f>
      </c>
      <c r="AN840">
        <f>IF($CB840&gt;=2,INDEX($AK:$AK,$CA840+2),"")</f>
      </c>
      <c r="AO840">
        <f>IF($CB840&gt;=3,INDEX($AK:$AK,$CA840+3),"")</f>
      </c>
      <c r="AP840">
        <f>IF($CB840&gt;=4,INDEX($AK:$AK,$CA840+4),"")</f>
      </c>
      <c r="AQ840">
        <f>IF($CB840&gt;=5,INDEX($AK:$AK,$CA840+5),"")</f>
      </c>
      <c r="AR840">
        <f>IF($CB840&gt;=6,INDEX($AK:$AK,$CA840+6),"")</f>
      </c>
      <c r="AS840">
        <f>IF($CB840&gt;=7,INDEX($AK:$AK,$CA840+7),"")</f>
      </c>
      <c r="AT840">
        <f>IF($CB840&gt;=8,INDEX($AK:$AK,$CA840+8),"")</f>
      </c>
      <c r="AU840">
        <f>IF($CB840&gt;=9,INDEX($AK:$AK,$CA840+9),"")</f>
      </c>
      <c r="AV840">
        <f>IF($CB840&gt;=10,INDEX($AK:$AK,$CA840+10),"")</f>
      </c>
      <c r="AW840">
        <f>IF($CB840&gt;=11,INDEX($AK:$AK,$CA840+11),"")</f>
      </c>
      <c r="AX840">
        <f>IF($CB840&gt;=12,INDEX($AK:$AK,$CA840+12),"")</f>
      </c>
      <c r="AY840">
        <f>IF($CB840&gt;=13,INDEX($AK:$AK,$CA840+13),"")</f>
      </c>
      <c r="AZ840">
        <f>IF($CB840&gt;=14,INDEX($AK:$AK,$CA840+14),"")</f>
      </c>
      <c r="BA840">
        <f>IF($CB840&gt;=15,INDEX($AK:$AK,$CA840+15),"")</f>
      </c>
      <c r="BB840">
        <f>IF($CB840&gt;=16,INDEX($AK:$AK,$CA840+16),"")</f>
      </c>
      <c r="BC840">
        <f>IF($CB840&gt;=17,INDEX($AK:$AK,$CA840+17),"")</f>
      </c>
      <c r="BD840">
        <f>IF($CB840&gt;=18,INDEX($AK:$AK,$CA840+18),"")</f>
      </c>
      <c r="BE840">
        <f>IF($CB840&gt;=19,INDEX($AK:$AK,$CA840+19),"")</f>
      </c>
      <c r="BF840">
        <f>IF($CB840&gt;=20,INDEX($AK:$AK,$CA840+20),"")</f>
      </c>
      <c r="BG840">
        <f>IF($CB840&gt;=21,INDEX($AK:$AK,$CA840+21),"")</f>
      </c>
      <c r="BH840">
        <f>IF($CB840&gt;=22,INDEX($AK:$AK,$CA840+22),"")</f>
      </c>
      <c r="BI840">
        <f>IF($CB840&gt;=23,INDEX($AK:$AK,$CA840+23),"")</f>
      </c>
      <c r="BJ840">
        <f>IF($CB840&gt;=24,INDEX($AK:$AK,$CA840+24),"")</f>
      </c>
      <c r="BK840">
        <f>IF($CB840&gt;=25,INDEX($AK:$AK,$CA840+25),"")</f>
      </c>
      <c r="BL840">
        <f>IF($CB840&gt;=26,INDEX($AK:$AK,$CA840+26),"")</f>
      </c>
      <c r="BM840">
        <f>IF($CB840&gt;=27,INDEX($AK:$AK,$CA840+27),"")</f>
      </c>
      <c r="BN840">
        <f>IF($CB840&gt;=28,INDEX($AK:$AK,$CA840+28),"")</f>
      </c>
      <c r="BO840">
        <f>IF($CB840&gt;=29,INDEX($AK:$AK,$CA840+29),"")</f>
      </c>
      <c r="BP840">
        <f>IF($CB840&gt;=30,INDEX($AK:$AK,$CA840+30),"")</f>
      </c>
      <c r="BQ840">
        <f>IF($CB840&gt;=31,INDEX($AK:$AK,$CA840+31),"")</f>
      </c>
      <c r="BR840">
        <f>IF($CB840&gt;=32,INDEX($AK:$AK,$CA840+32),"")</f>
      </c>
      <c r="BS840">
        <f>IF($CB840&gt;=33,INDEX($AK:$AK,$CA840+33),"")</f>
      </c>
      <c r="BT840">
        <f>IF($CB840&gt;=34,INDEX($AK:$AK,$CA840+34),"")</f>
      </c>
      <c r="BU840">
        <f>IF($CB840&gt;=35,INDEX($AK:$AK,$CA840+35),"")</f>
      </c>
      <c r="BV840">
        <f>IF($CB840&gt;=36,INDEX($AK:$AK,$CA840+36),"")</f>
      </c>
      <c r="BW840">
        <f>IF($CB840&gt;=37,INDEX($AK:$AK,$CA840+37),"")</f>
      </c>
      <c r="BX840">
        <f>IF($CB840&gt;=38,INDEX($AK:$AK,$CA840+38),"")</f>
      </c>
      <c r="BY840">
        <f>IF($CB840&gt;=39,INDEX($AK:$AK,$CA840+39),"")</f>
      </c>
      <c r="BZ840">
        <f>IF($CB840&gt;=40,INDEX($AK:$AK,$CA840+40),"")</f>
      </c>
      <c r="CA840">
        <f>IFERROR(MATCH($AJ840,$AK$2:$AK$134,0)+1,0)</f>
      </c>
      <c r="CB840">
        <f>IFERROR(INDEX($AL$2:$AL$134,MATCH($AJ840,$AK$2:$AK$134,0)),0)</f>
      </c>
      <c r="CC840">
        <f>IFERROR(LEFT($F840,FIND(" - ",$F840)-1),$F840)</f>
      </c>
      <c r="CF840">
        <f>IF($DA840&gt;=1,INDEX($CD:$CD,$CZ840+1),"")</f>
      </c>
      <c r="CG840">
        <f>IF($DA840&gt;=2,INDEX($CD:$CD,$CZ840+2),"")</f>
      </c>
      <c r="CH840">
        <f>IF($DA840&gt;=3,INDEX($CD:$CD,$CZ840+3),"")</f>
      </c>
      <c r="CI840">
        <f>IF($DA840&gt;=4,INDEX($CD:$CD,$CZ840+4),"")</f>
      </c>
      <c r="CJ840">
        <f>IF($DA840&gt;=5,INDEX($CD:$CD,$CZ840+5),"")</f>
      </c>
      <c r="CK840">
        <f>IF($DA840&gt;=6,INDEX($CD:$CD,$CZ840+6),"")</f>
      </c>
      <c r="CL840">
        <f>IF($DA840&gt;=7,INDEX($CD:$CD,$CZ840+7),"")</f>
      </c>
      <c r="CM840">
        <f>IF($DA840&gt;=8,INDEX($CD:$CD,$CZ840+8),"")</f>
      </c>
      <c r="CN840">
        <f>IF($DA840&gt;=9,INDEX($CD:$CD,$CZ840+9),"")</f>
      </c>
      <c r="CO840">
        <f>IF($DA840&gt;=10,INDEX($CD:$CD,$CZ840+10),"")</f>
      </c>
      <c r="CP840">
        <f>IF($DA840&gt;=11,INDEX($CD:$CD,$CZ840+11),"")</f>
      </c>
      <c r="CQ840">
        <f>IF($DA840&gt;=12,INDEX($CD:$CD,$CZ840+12),"")</f>
      </c>
      <c r="CR840">
        <f>IF($DA840&gt;=13,INDEX($CD:$CD,$CZ840+13),"")</f>
      </c>
      <c r="CS840">
        <f>IF($DA840&gt;=14,INDEX($CD:$CD,$CZ840+14),"")</f>
      </c>
      <c r="CT840">
        <f>IF($DA840&gt;=15,INDEX($CD:$CD,$CZ840+15),"")</f>
      </c>
      <c r="CU840">
        <f>IF($DA840&gt;=16,INDEX($CD:$CD,$CZ840+16),"")</f>
      </c>
      <c r="CV840">
        <f>IF($DA840&gt;=17,INDEX($CD:$CD,$CZ840+17),"")</f>
      </c>
      <c r="CW840">
        <f>IF($DA840&gt;=18,INDEX($CD:$CD,$CZ840+18),"")</f>
      </c>
      <c r="CX840">
        <f>IF($DA840&gt;=19,INDEX($CD:$CD,$CZ840+19),"")</f>
      </c>
      <c r="CY840">
        <f>IF($DA840&gt;=20,INDEX($CD:$CD,$CZ840+20),"")</f>
      </c>
      <c r="CZ840">
        <f>IFERROR(MATCH($CC840,$CD$2:$CD$263,0)+1,0)</f>
      </c>
      <c r="DA840">
        <f>IFERROR(INDEX($CE$2:$CE$263,MATCH($CC840,$CD$2:$CD$263,0)),0)</f>
      </c>
      <c r="DB840">
        <f>IFERROR(INDEX($AI:$AI,MATCH($H840,$AH:$AH,0))&amp;"","")</f>
      </c>
      <c r="DF840">
        <f>IF($GI840&gt;=1,INDEX($DC:$DC,$GH840+1),"")</f>
      </c>
      <c r="DG840">
        <f>IF($GI840&gt;=2,INDEX($DC:$DC,$GH840+2),"")</f>
      </c>
      <c r="DH840">
        <f>IF($GI840&gt;=3,INDEX($DC:$DC,$GH840+3),"")</f>
      </c>
      <c r="DI840">
        <f>IF($GI840&gt;=4,INDEX($DC:$DC,$GH840+4),"")</f>
      </c>
      <c r="DJ840">
        <f>IF($GI840&gt;=5,INDEX($DC:$DC,$GH840+5),"")</f>
      </c>
      <c r="DK840">
        <f>IF($GI840&gt;=6,INDEX($DC:$DC,$GH840+6),"")</f>
      </c>
      <c r="DL840">
        <f>IF($GI840&gt;=7,INDEX($DC:$DC,$GH840+7),"")</f>
      </c>
      <c r="DM840">
        <f>IF($GI840&gt;=8,INDEX($DC:$DC,$GH840+8),"")</f>
      </c>
      <c r="DN840">
        <f>IF($GI840&gt;=9,INDEX($DC:$DC,$GH840+9),"")</f>
      </c>
      <c r="DO840">
        <f>IF($GI840&gt;=10,INDEX($DC:$DC,$GH840+10),"")</f>
      </c>
      <c r="DP840">
        <f>IF($GI840&gt;=11,INDEX($DC:$DC,$GH840+11),"")</f>
      </c>
      <c r="DQ840">
        <f>IF($GI840&gt;=12,INDEX($DC:$DC,$GH840+12),"")</f>
      </c>
      <c r="DR840">
        <f>IF($GI840&gt;=13,INDEX($DC:$DC,$GH840+13),"")</f>
      </c>
      <c r="DS840">
        <f>IF($GI840&gt;=14,INDEX($DC:$DC,$GH840+14),"")</f>
      </c>
      <c r="DT840">
        <f>IF($GI840&gt;=15,INDEX($DC:$DC,$GH840+15),"")</f>
      </c>
      <c r="DU840">
        <f>IF($GI840&gt;=16,INDEX($DC:$DC,$GH840+16),"")</f>
      </c>
      <c r="DV840">
        <f>IF($GI840&gt;=17,INDEX($DC:$DC,$GH840+17),"")</f>
      </c>
      <c r="DW840">
        <f>IF($GI840&gt;=18,INDEX($DC:$DC,$GH840+18),"")</f>
      </c>
      <c r="DX840">
        <f>IF($GI840&gt;=19,INDEX($DC:$DC,$GH840+19),"")</f>
      </c>
      <c r="DY840">
        <f>IF($GI840&gt;=20,INDEX($DC:$DC,$GH840+20),"")</f>
      </c>
      <c r="DZ840">
        <f>IF($GI840&gt;=21,INDEX($DC:$DC,$GH840+21),"")</f>
      </c>
      <c r="EA840">
        <f>IF($GI840&gt;=22,INDEX($DC:$DC,$GH840+22),"")</f>
      </c>
      <c r="EB840">
        <f>IF($GI840&gt;=23,INDEX($DC:$DC,$GH840+23),"")</f>
      </c>
      <c r="EC840">
        <f>IF($GI840&gt;=24,INDEX($DC:$DC,$GH840+24),"")</f>
      </c>
      <c r="ED840">
        <f>IF($GI840&gt;=25,INDEX($DC:$DC,$GH840+25),"")</f>
      </c>
      <c r="EE840">
        <f>IF($GI840&gt;=26,INDEX($DC:$DC,$GH840+26),"")</f>
      </c>
      <c r="EF840">
        <f>IF($GI840&gt;=27,INDEX($DC:$DC,$GH840+27),"")</f>
      </c>
      <c r="EG840">
        <f>IF($GI840&gt;=28,INDEX($DC:$DC,$GH840+28),"")</f>
      </c>
      <c r="EH840">
        <f>IF($GI840&gt;=29,INDEX($DC:$DC,$GH840+29),"")</f>
      </c>
      <c r="EI840">
        <f>IF($GI840&gt;=30,INDEX($DC:$DC,$GH840+30),"")</f>
      </c>
      <c r="EJ840">
        <f>IF($GI840&gt;=31,INDEX($DC:$DC,$GH840+31),"")</f>
      </c>
      <c r="EK840">
        <f>IF($GI840&gt;=32,INDEX($DC:$DC,$GH840+32),"")</f>
      </c>
      <c r="EL840">
        <f>IF($GI840&gt;=33,INDEX($DC:$DC,$GH840+33),"")</f>
      </c>
      <c r="EM840">
        <f>IF($GI840&gt;=34,INDEX($DC:$DC,$GH840+34),"")</f>
      </c>
      <c r="EN840">
        <f>IF($GI840&gt;=35,INDEX($DC:$DC,$GH840+35),"")</f>
      </c>
      <c r="EO840">
        <f>IF($GI840&gt;=36,INDEX($DC:$DC,$GH840+36),"")</f>
      </c>
      <c r="EP840">
        <f>IF($GI840&gt;=37,INDEX($DC:$DC,$GH840+37),"")</f>
      </c>
      <c r="EQ840">
        <f>IF($GI840&gt;=38,INDEX($DC:$DC,$GH840+38),"")</f>
      </c>
      <c r="ER840">
        <f>IF($GI840&gt;=39,INDEX($DC:$DC,$GH840+39),"")</f>
      </c>
      <c r="ES840">
        <f>IF($GI840&gt;=40,INDEX($DC:$DC,$GH840+40),"")</f>
      </c>
      <c r="ET840">
        <f>IF($GI840&gt;=1,INDEX($DD:$DD,$GH840+1),"")</f>
      </c>
      <c r="EU840">
        <f>IF($GI840&gt;=2,INDEX($DD:$DD,$GH840+2),"")</f>
      </c>
      <c r="EV840">
        <f>IF($GI840&gt;=3,INDEX($DD:$DD,$GH840+3),"")</f>
      </c>
      <c r="EW840">
        <f>IF($GI840&gt;=4,INDEX($DD:$DD,$GH840+4),"")</f>
      </c>
      <c r="EX840">
        <f>IF($GI840&gt;=5,INDEX($DD:$DD,$GH840+5),"")</f>
      </c>
      <c r="EY840">
        <f>IF($GI840&gt;=6,INDEX($DD:$DD,$GH840+6),"")</f>
      </c>
      <c r="EZ840">
        <f>IF($GI840&gt;=7,INDEX($DD:$DD,$GH840+7),"")</f>
      </c>
      <c r="FA840">
        <f>IF($GI840&gt;=8,INDEX($DD:$DD,$GH840+8),"")</f>
      </c>
      <c r="FB840">
        <f>IF($GI840&gt;=9,INDEX($DD:$DD,$GH840+9),"")</f>
      </c>
      <c r="FC840">
        <f>IF($GI840&gt;=10,INDEX($DD:$DD,$GH840+10),"")</f>
      </c>
      <c r="FD840">
        <f>IF($GI840&gt;=11,INDEX($DD:$DD,$GH840+11),"")</f>
      </c>
      <c r="FE840">
        <f>IF($GI840&gt;=12,INDEX($DD:$DD,$GH840+12),"")</f>
      </c>
      <c r="FF840">
        <f>IF($GI840&gt;=13,INDEX($DD:$DD,$GH840+13),"")</f>
      </c>
      <c r="FG840">
        <f>IF($GI840&gt;=14,INDEX($DD:$DD,$GH840+14),"")</f>
      </c>
      <c r="FH840">
        <f>IF($GI840&gt;=15,INDEX($DD:$DD,$GH840+15),"")</f>
      </c>
      <c r="FI840">
        <f>IF($GI840&gt;=16,INDEX($DD:$DD,$GH840+16),"")</f>
      </c>
      <c r="FJ840">
        <f>IF($GI840&gt;=17,INDEX($DD:$DD,$GH840+17),"")</f>
      </c>
      <c r="FK840">
        <f>IF($GI840&gt;=18,INDEX($DD:$DD,$GH840+18),"")</f>
      </c>
      <c r="FL840">
        <f>IF($GI840&gt;=19,INDEX($DD:$DD,$GH840+19),"")</f>
      </c>
      <c r="FM840">
        <f>IF($GI840&gt;=20,INDEX($DD:$DD,$GH840+20),"")</f>
      </c>
      <c r="FN840">
        <f>IF($GI840&gt;=21,INDEX($DD:$DD,$GH840+21),"")</f>
      </c>
      <c r="FO840">
        <f>IF($GI840&gt;=22,INDEX($DD:$DD,$GH840+22),"")</f>
      </c>
      <c r="FP840">
        <f>IF($GI840&gt;=23,INDEX($DD:$DD,$GH840+23),"")</f>
      </c>
      <c r="FQ840">
        <f>IF($GI840&gt;=24,INDEX($DD:$DD,$GH840+24),"")</f>
      </c>
      <c r="FR840">
        <f>IF($GI840&gt;=25,INDEX($DD:$DD,$GH840+25),"")</f>
      </c>
      <c r="FS840">
        <f>IF($GI840&gt;=26,INDEX($DD:$DD,$GH840+26),"")</f>
      </c>
      <c r="FT840">
        <f>IF($GI840&gt;=27,INDEX($DD:$DD,$GH840+27),"")</f>
      </c>
      <c r="FU840">
        <f>IF($GI840&gt;=28,INDEX($DD:$DD,$GH840+28),"")</f>
      </c>
      <c r="FV840">
        <f>IF($GI840&gt;=29,INDEX($DD:$DD,$GH840+29),"")</f>
      </c>
      <c r="FW840">
        <f>IF($GI840&gt;=30,INDEX($DD:$DD,$GH840+30),"")</f>
      </c>
      <c r="FX840">
        <f>IF($GI840&gt;=31,INDEX($DD:$DD,$GH840+31),"")</f>
      </c>
      <c r="FY840">
        <f>IF($GI840&gt;=32,INDEX($DD:$DD,$GH840+32),"")</f>
      </c>
      <c r="FZ840">
        <f>IF($GI840&gt;=33,INDEX($DD:$DD,$GH840+33),"")</f>
      </c>
      <c r="GA840">
        <f>IF($GI840&gt;=34,INDEX($DD:$DD,$GH840+34),"")</f>
      </c>
      <c r="GB840">
        <f>IF($GI840&gt;=35,INDEX($DD:$DD,$GH840+35),"")</f>
      </c>
      <c r="GC840">
        <f>IF($GI840&gt;=36,INDEX($DD:$DD,$GH840+36),"")</f>
      </c>
      <c r="GD840">
        <f>IF($GI840&gt;=37,INDEX($DD:$DD,$GH840+37),"")</f>
      </c>
      <c r="GE840">
        <f>IF($GI840&gt;=38,INDEX($DD:$DD,$GH840+38),"")</f>
      </c>
      <c r="GF840">
        <f>IF($GI840&gt;=39,INDEX($DD:$DD,$GH840+39),"")</f>
      </c>
      <c r="GG840">
        <f>IF($GI840&gt;=40,INDEX($DD:$DD,$GH840+40),"")</f>
      </c>
      <c r="GH840">
        <f>IFERROR(MATCH($DB840,$DC$2:$DC$148,0)+1,0)</f>
      </c>
      <c r="GI840">
        <f>IFERROR(INDEX($DE$2:$DE$148,MATCH($DB840,$DC$2:$DC$148,0)),0)</f>
      </c>
      <c r="GJ840">
        <f>IFERROR(MATCH($S840,$DF$840:$ES$840,0),0)</f>
      </c>
      <c r="GK840">
        <f>IF($GJ840&gt;0,INDEX($ET$840:$GG$840,$GJ840),"")</f>
      </c>
      <c r="GN840">
        <f>IF($IW840&gt;=1,INDEX($GL:$GL,$IV840+1),"")</f>
      </c>
      <c r="GO840">
        <f>IF($IW840&gt;=2,INDEX($GL:$GL,$IV840+2),"")</f>
      </c>
      <c r="GP840">
        <f>IF($IW840&gt;=3,INDEX($GL:$GL,$IV840+3),"")</f>
      </c>
      <c r="GQ840">
        <f>IF($IW840&gt;=4,INDEX($GL:$GL,$IV840+4),"")</f>
      </c>
      <c r="GR840">
        <f>IF($IW840&gt;=5,INDEX($GL:$GL,$IV840+5),"")</f>
      </c>
      <c r="GS840">
        <f>IF($IW840&gt;=6,INDEX($GL:$GL,$IV840+6),"")</f>
      </c>
      <c r="GT840">
        <f>IF($IW840&gt;=7,INDEX($GL:$GL,$IV840+7),"")</f>
      </c>
      <c r="GU840">
        <f>IF($IW840&gt;=8,INDEX($GL:$GL,$IV840+8),"")</f>
      </c>
      <c r="GV840">
        <f>IF($IW840&gt;=9,INDEX($GL:$GL,$IV840+9),"")</f>
      </c>
      <c r="GW840">
        <f>IF($IW840&gt;=10,INDEX($GL:$GL,$IV840+10),"")</f>
      </c>
      <c r="GX840">
        <f>IF($IW840&gt;=11,INDEX($GL:$GL,$IV840+11),"")</f>
      </c>
      <c r="GY840">
        <f>IF($IW840&gt;=12,INDEX($GL:$GL,$IV840+12),"")</f>
      </c>
      <c r="GZ840">
        <f>IF($IW840&gt;=13,INDEX($GL:$GL,$IV840+13),"")</f>
      </c>
      <c r="HA840">
        <f>IF($IW840&gt;=14,INDEX($GL:$GL,$IV840+14),"")</f>
      </c>
      <c r="HB840">
        <f>IF($IW840&gt;=15,INDEX($GL:$GL,$IV840+15),"")</f>
      </c>
      <c r="HC840">
        <f>IF($IW840&gt;=16,INDEX($GL:$GL,$IV840+16),"")</f>
      </c>
      <c r="HD840">
        <f>IF($IW840&gt;=17,INDEX($GL:$GL,$IV840+17),"")</f>
      </c>
      <c r="HE840">
        <f>IF($IW840&gt;=18,INDEX($GL:$GL,$IV840+18),"")</f>
      </c>
      <c r="HF840">
        <f>IF($IW840&gt;=19,INDEX($GL:$GL,$IV840+19),"")</f>
      </c>
      <c r="HG840">
        <f>IF($IW840&gt;=20,INDEX($GL:$GL,$IV840+20),"")</f>
      </c>
      <c r="HH840">
        <f>IF($IW840&gt;=21,INDEX($GL:$GL,$IV840+21),"")</f>
      </c>
      <c r="HI840">
        <f>IF($IW840&gt;=22,INDEX($GL:$GL,$IV840+22),"")</f>
      </c>
      <c r="HJ840">
        <f>IF($IW840&gt;=23,INDEX($GL:$GL,$IV840+23),"")</f>
      </c>
      <c r="HK840">
        <f>IF($IW840&gt;=24,INDEX($GL:$GL,$IV840+24),"")</f>
      </c>
      <c r="HL840">
        <f>IF($IW840&gt;=25,INDEX($GL:$GL,$IV840+25),"")</f>
      </c>
      <c r="HM840">
        <f>IF($IW840&gt;=26,INDEX($GL:$GL,$IV840+26),"")</f>
      </c>
      <c r="HN840">
        <f>IF($IW840&gt;=27,INDEX($GL:$GL,$IV840+27),"")</f>
      </c>
      <c r="HO840">
        <f>IF($IW840&gt;=28,INDEX($GL:$GL,$IV840+28),"")</f>
      </c>
      <c r="HP840">
        <f>IF($IW840&gt;=29,INDEX($GL:$GL,$IV840+29),"")</f>
      </c>
      <c r="HQ840">
        <f>IF($IW840&gt;=30,INDEX($GL:$GL,$IV840+30),"")</f>
      </c>
      <c r="HR840">
        <f>IF($IW840&gt;=31,INDEX($GL:$GL,$IV840+31),"")</f>
      </c>
      <c r="HS840">
        <f>IF($IW840&gt;=32,INDEX($GL:$GL,$IV840+32),"")</f>
      </c>
      <c r="HT840">
        <f>IF($IW840&gt;=33,INDEX($GL:$GL,$IV840+33),"")</f>
      </c>
      <c r="HU840">
        <f>IF($IW840&gt;=34,INDEX($GL:$GL,$IV840+34),"")</f>
      </c>
      <c r="HV840">
        <f>IF($IW840&gt;=35,INDEX($GL:$GL,$IV840+35),"")</f>
      </c>
      <c r="HW840">
        <f>IF($IW840&gt;=36,INDEX($GL:$GL,$IV840+36),"")</f>
      </c>
      <c r="HX840">
        <f>IF($IW840&gt;=37,INDEX($GL:$GL,$IV840+37),"")</f>
      </c>
      <c r="HY840">
        <f>IF($IW840&gt;=38,INDEX($GL:$GL,$IV840+38),"")</f>
      </c>
      <c r="HZ840">
        <f>IF($IW840&gt;=39,INDEX($GL:$GL,$IV840+39),"")</f>
      </c>
      <c r="IA840">
        <f>IF($IW840&gt;=40,INDEX($GL:$GL,$IV840+40),"")</f>
      </c>
      <c r="IB840">
        <f>IF($IW840&gt;=41,INDEX($GL:$GL,$IV840+41),"")</f>
      </c>
      <c r="IC840">
        <f>IF($IW840&gt;=42,INDEX($GL:$GL,$IV840+42),"")</f>
      </c>
      <c r="ID840">
        <f>IF($IW840&gt;=43,INDEX($GL:$GL,$IV840+43),"")</f>
      </c>
      <c r="IE840">
        <f>IF($IW840&gt;=44,INDEX($GL:$GL,$IV840+44),"")</f>
      </c>
      <c r="IF840">
        <f>IF($IW840&gt;=45,INDEX($GL:$GL,$IV840+45),"")</f>
      </c>
      <c r="IG840">
        <f>IF($IW840&gt;=46,INDEX($GL:$GL,$IV840+46),"")</f>
      </c>
      <c r="IH840">
        <f>IF($IW840&gt;=47,INDEX($GL:$GL,$IV840+47),"")</f>
      </c>
      <c r="II840">
        <f>IF($IW840&gt;=48,INDEX($GL:$GL,$IV840+48),"")</f>
      </c>
      <c r="IJ840">
        <f>IF($IW840&gt;=49,INDEX($GL:$GL,$IV840+49),"")</f>
      </c>
      <c r="IK840">
        <f>IF($IW840&gt;=50,INDEX($GL:$GL,$IV840+50),"")</f>
      </c>
      <c r="IL840">
        <f>IF($IW840&gt;=51,INDEX($GL:$GL,$IV840+51),"")</f>
      </c>
      <c r="IM840">
        <f>IF($IW840&gt;=52,INDEX($GL:$GL,$IV840+52),"")</f>
      </c>
      <c r="IN840">
        <f>IF($IW840&gt;=53,INDEX($GL:$GL,$IV840+53),"")</f>
      </c>
      <c r="IO840">
        <f>IF($IW840&gt;=54,INDEX($GL:$GL,$IV840+54),"")</f>
      </c>
      <c r="IP840">
        <f>IF($IW840&gt;=55,INDEX($GL:$GL,$IV840+55),"")</f>
      </c>
      <c r="IQ840">
        <f>IF($IW840&gt;=56,INDEX($GL:$GL,$IV840+56),"")</f>
      </c>
      <c r="IR840">
        <f>IF($IW840&gt;=57,INDEX($GL:$GL,$IV840+57),"")</f>
      </c>
      <c r="IS840">
        <f>IF($IW840&gt;=58,INDEX($GL:$GL,$IV840+58),"")</f>
      </c>
      <c r="IT840">
        <f>IF($IW840&gt;=59,INDEX($GL:$GL,$IV840+59),"")</f>
      </c>
      <c r="IU840">
        <f>IF($IW840&gt;=60,INDEX($GL:$GL,$IV840+60),"")</f>
      </c>
      <c r="IV840">
        <f>IFERROR(MATCH($GK840,$GL$2:$GL$324,0)+1,0)</f>
      </c>
      <c r="IW840">
        <f>IFERROR(INDEX($GM$2:$GM$324,MATCH($GK840,$GL$2:$GL$324,0)),0)</f>
      </c>
      <c r="IX840" t="s">
        <v>34</v>
      </c>
      <c r="IY840" t="s">
        <v>34</v>
      </c>
    </row>
    <row r="841" spans="1:259" x14ac:dyDescent="0.25">
      <c r="K841">
        <f>IF(OR($N841="",$J841=""),"",IFERROR($N841/$J841,0))</f>
      </c>
      <c r="L841">
        <f>IF($N841="","",
SUM($M841,$O841,$T841,$P841,$R841)*
(1-IF($U841="",0,VALUE($U841)/100)))</f>
      </c>
      <c r="M841">
        <f>IF($N841="","",$N841)</f>
      </c>
      <c r="O841">
        <f>IF($N841="","",
IF($H841="","",
IF(ISNUMBER(SEARCH("exempt",LOWER($H841))),0,
$N841*(VALUE(SUBSTITUTE($H841,"%",""))/100))))</f>
      </c>
      <c r="V841">
        <f>IFERROR(IF(FIND(" - ",$E841)&gt;0,MID($E841,FIND(" - ",$E841)+3,LEN($E841)),""),"")</f>
      </c>
      <c r="AE841" t="s">
        <v>1422</v>
      </c>
      <c r="AJ841">
        <f>IFERROR(LEFT($E841,FIND(" - ",$E841)-1),$E841)</f>
      </c>
      <c r="AM841">
        <f>IF($CB841&gt;=1,INDEX($AK:$AK,$CA841+1),"")</f>
      </c>
      <c r="AN841">
        <f>IF($CB841&gt;=2,INDEX($AK:$AK,$CA841+2),"")</f>
      </c>
      <c r="AO841">
        <f>IF($CB841&gt;=3,INDEX($AK:$AK,$CA841+3),"")</f>
      </c>
      <c r="AP841">
        <f>IF($CB841&gt;=4,INDEX($AK:$AK,$CA841+4),"")</f>
      </c>
      <c r="AQ841">
        <f>IF($CB841&gt;=5,INDEX($AK:$AK,$CA841+5),"")</f>
      </c>
      <c r="AR841">
        <f>IF($CB841&gt;=6,INDEX($AK:$AK,$CA841+6),"")</f>
      </c>
      <c r="AS841">
        <f>IF($CB841&gt;=7,INDEX($AK:$AK,$CA841+7),"")</f>
      </c>
      <c r="AT841">
        <f>IF($CB841&gt;=8,INDEX($AK:$AK,$CA841+8),"")</f>
      </c>
      <c r="AU841">
        <f>IF($CB841&gt;=9,INDEX($AK:$AK,$CA841+9),"")</f>
      </c>
      <c r="AV841">
        <f>IF($CB841&gt;=10,INDEX($AK:$AK,$CA841+10),"")</f>
      </c>
      <c r="AW841">
        <f>IF($CB841&gt;=11,INDEX($AK:$AK,$CA841+11),"")</f>
      </c>
      <c r="AX841">
        <f>IF($CB841&gt;=12,INDEX($AK:$AK,$CA841+12),"")</f>
      </c>
      <c r="AY841">
        <f>IF($CB841&gt;=13,INDEX($AK:$AK,$CA841+13),"")</f>
      </c>
      <c r="AZ841">
        <f>IF($CB841&gt;=14,INDEX($AK:$AK,$CA841+14),"")</f>
      </c>
      <c r="BA841">
        <f>IF($CB841&gt;=15,INDEX($AK:$AK,$CA841+15),"")</f>
      </c>
      <c r="BB841">
        <f>IF($CB841&gt;=16,INDEX($AK:$AK,$CA841+16),"")</f>
      </c>
      <c r="BC841">
        <f>IF($CB841&gt;=17,INDEX($AK:$AK,$CA841+17),"")</f>
      </c>
      <c r="BD841">
        <f>IF($CB841&gt;=18,INDEX($AK:$AK,$CA841+18),"")</f>
      </c>
      <c r="BE841">
        <f>IF($CB841&gt;=19,INDEX($AK:$AK,$CA841+19),"")</f>
      </c>
      <c r="BF841">
        <f>IF($CB841&gt;=20,INDEX($AK:$AK,$CA841+20),"")</f>
      </c>
      <c r="BG841">
        <f>IF($CB841&gt;=21,INDEX($AK:$AK,$CA841+21),"")</f>
      </c>
      <c r="BH841">
        <f>IF($CB841&gt;=22,INDEX($AK:$AK,$CA841+22),"")</f>
      </c>
      <c r="BI841">
        <f>IF($CB841&gt;=23,INDEX($AK:$AK,$CA841+23),"")</f>
      </c>
      <c r="BJ841">
        <f>IF($CB841&gt;=24,INDEX($AK:$AK,$CA841+24),"")</f>
      </c>
      <c r="BK841">
        <f>IF($CB841&gt;=25,INDEX($AK:$AK,$CA841+25),"")</f>
      </c>
      <c r="BL841">
        <f>IF($CB841&gt;=26,INDEX($AK:$AK,$CA841+26),"")</f>
      </c>
      <c r="BM841">
        <f>IF($CB841&gt;=27,INDEX($AK:$AK,$CA841+27),"")</f>
      </c>
      <c r="BN841">
        <f>IF($CB841&gt;=28,INDEX($AK:$AK,$CA841+28),"")</f>
      </c>
      <c r="BO841">
        <f>IF($CB841&gt;=29,INDEX($AK:$AK,$CA841+29),"")</f>
      </c>
      <c r="BP841">
        <f>IF($CB841&gt;=30,INDEX($AK:$AK,$CA841+30),"")</f>
      </c>
      <c r="BQ841">
        <f>IF($CB841&gt;=31,INDEX($AK:$AK,$CA841+31),"")</f>
      </c>
      <c r="BR841">
        <f>IF($CB841&gt;=32,INDEX($AK:$AK,$CA841+32),"")</f>
      </c>
      <c r="BS841">
        <f>IF($CB841&gt;=33,INDEX($AK:$AK,$CA841+33),"")</f>
      </c>
      <c r="BT841">
        <f>IF($CB841&gt;=34,INDEX($AK:$AK,$CA841+34),"")</f>
      </c>
      <c r="BU841">
        <f>IF($CB841&gt;=35,INDEX($AK:$AK,$CA841+35),"")</f>
      </c>
      <c r="BV841">
        <f>IF($CB841&gt;=36,INDEX($AK:$AK,$CA841+36),"")</f>
      </c>
      <c r="BW841">
        <f>IF($CB841&gt;=37,INDEX($AK:$AK,$CA841+37),"")</f>
      </c>
      <c r="BX841">
        <f>IF($CB841&gt;=38,INDEX($AK:$AK,$CA841+38),"")</f>
      </c>
      <c r="BY841">
        <f>IF($CB841&gt;=39,INDEX($AK:$AK,$CA841+39),"")</f>
      </c>
      <c r="BZ841">
        <f>IF($CB841&gt;=40,INDEX($AK:$AK,$CA841+40),"")</f>
      </c>
      <c r="CA841">
        <f>IFERROR(MATCH($AJ841,$AK$2:$AK$134,0)+1,0)</f>
      </c>
      <c r="CB841">
        <f>IFERROR(INDEX($AL$2:$AL$134,MATCH($AJ841,$AK$2:$AK$134,0)),0)</f>
      </c>
      <c r="CC841">
        <f>IFERROR(LEFT($F841,FIND(" - ",$F841)-1),$F841)</f>
      </c>
      <c r="CF841">
        <f>IF($DA841&gt;=1,INDEX($CD:$CD,$CZ841+1),"")</f>
      </c>
      <c r="CG841">
        <f>IF($DA841&gt;=2,INDEX($CD:$CD,$CZ841+2),"")</f>
      </c>
      <c r="CH841">
        <f>IF($DA841&gt;=3,INDEX($CD:$CD,$CZ841+3),"")</f>
      </c>
      <c r="CI841">
        <f>IF($DA841&gt;=4,INDEX($CD:$CD,$CZ841+4),"")</f>
      </c>
      <c r="CJ841">
        <f>IF($DA841&gt;=5,INDEX($CD:$CD,$CZ841+5),"")</f>
      </c>
      <c r="CK841">
        <f>IF($DA841&gt;=6,INDEX($CD:$CD,$CZ841+6),"")</f>
      </c>
      <c r="CL841">
        <f>IF($DA841&gt;=7,INDEX($CD:$CD,$CZ841+7),"")</f>
      </c>
      <c r="CM841">
        <f>IF($DA841&gt;=8,INDEX($CD:$CD,$CZ841+8),"")</f>
      </c>
      <c r="CN841">
        <f>IF($DA841&gt;=9,INDEX($CD:$CD,$CZ841+9),"")</f>
      </c>
      <c r="CO841">
        <f>IF($DA841&gt;=10,INDEX($CD:$CD,$CZ841+10),"")</f>
      </c>
      <c r="CP841">
        <f>IF($DA841&gt;=11,INDEX($CD:$CD,$CZ841+11),"")</f>
      </c>
      <c r="CQ841">
        <f>IF($DA841&gt;=12,INDEX($CD:$CD,$CZ841+12),"")</f>
      </c>
      <c r="CR841">
        <f>IF($DA841&gt;=13,INDEX($CD:$CD,$CZ841+13),"")</f>
      </c>
      <c r="CS841">
        <f>IF($DA841&gt;=14,INDEX($CD:$CD,$CZ841+14),"")</f>
      </c>
      <c r="CT841">
        <f>IF($DA841&gt;=15,INDEX($CD:$CD,$CZ841+15),"")</f>
      </c>
      <c r="CU841">
        <f>IF($DA841&gt;=16,INDEX($CD:$CD,$CZ841+16),"")</f>
      </c>
      <c r="CV841">
        <f>IF($DA841&gt;=17,INDEX($CD:$CD,$CZ841+17),"")</f>
      </c>
      <c r="CW841">
        <f>IF($DA841&gt;=18,INDEX($CD:$CD,$CZ841+18),"")</f>
      </c>
      <c r="CX841">
        <f>IF($DA841&gt;=19,INDEX($CD:$CD,$CZ841+19),"")</f>
      </c>
      <c r="CY841">
        <f>IF($DA841&gt;=20,INDEX($CD:$CD,$CZ841+20),"")</f>
      </c>
      <c r="CZ841">
        <f>IFERROR(MATCH($CC841,$CD$2:$CD$263,0)+1,0)</f>
      </c>
      <c r="DA841">
        <f>IFERROR(INDEX($CE$2:$CE$263,MATCH($CC841,$CD$2:$CD$263,0)),0)</f>
      </c>
      <c r="DB841">
        <f>IFERROR(INDEX($AI:$AI,MATCH($H841,$AH:$AH,0))&amp;"","")</f>
      </c>
      <c r="DF841">
        <f>IF($GI841&gt;=1,INDEX($DC:$DC,$GH841+1),"")</f>
      </c>
      <c r="DG841">
        <f>IF($GI841&gt;=2,INDEX($DC:$DC,$GH841+2),"")</f>
      </c>
      <c r="DH841">
        <f>IF($GI841&gt;=3,INDEX($DC:$DC,$GH841+3),"")</f>
      </c>
      <c r="DI841">
        <f>IF($GI841&gt;=4,INDEX($DC:$DC,$GH841+4),"")</f>
      </c>
      <c r="DJ841">
        <f>IF($GI841&gt;=5,INDEX($DC:$DC,$GH841+5),"")</f>
      </c>
      <c r="DK841">
        <f>IF($GI841&gt;=6,INDEX($DC:$DC,$GH841+6),"")</f>
      </c>
      <c r="DL841">
        <f>IF($GI841&gt;=7,INDEX($DC:$DC,$GH841+7),"")</f>
      </c>
      <c r="DM841">
        <f>IF($GI841&gt;=8,INDEX($DC:$DC,$GH841+8),"")</f>
      </c>
      <c r="DN841">
        <f>IF($GI841&gt;=9,INDEX($DC:$DC,$GH841+9),"")</f>
      </c>
      <c r="DO841">
        <f>IF($GI841&gt;=10,INDEX($DC:$DC,$GH841+10),"")</f>
      </c>
      <c r="DP841">
        <f>IF($GI841&gt;=11,INDEX($DC:$DC,$GH841+11),"")</f>
      </c>
      <c r="DQ841">
        <f>IF($GI841&gt;=12,INDEX($DC:$DC,$GH841+12),"")</f>
      </c>
      <c r="DR841">
        <f>IF($GI841&gt;=13,INDEX($DC:$DC,$GH841+13),"")</f>
      </c>
      <c r="DS841">
        <f>IF($GI841&gt;=14,INDEX($DC:$DC,$GH841+14),"")</f>
      </c>
      <c r="DT841">
        <f>IF($GI841&gt;=15,INDEX($DC:$DC,$GH841+15),"")</f>
      </c>
      <c r="DU841">
        <f>IF($GI841&gt;=16,INDEX($DC:$DC,$GH841+16),"")</f>
      </c>
      <c r="DV841">
        <f>IF($GI841&gt;=17,INDEX($DC:$DC,$GH841+17),"")</f>
      </c>
      <c r="DW841">
        <f>IF($GI841&gt;=18,INDEX($DC:$DC,$GH841+18),"")</f>
      </c>
      <c r="DX841">
        <f>IF($GI841&gt;=19,INDEX($DC:$DC,$GH841+19),"")</f>
      </c>
      <c r="DY841">
        <f>IF($GI841&gt;=20,INDEX($DC:$DC,$GH841+20),"")</f>
      </c>
      <c r="DZ841">
        <f>IF($GI841&gt;=21,INDEX($DC:$DC,$GH841+21),"")</f>
      </c>
      <c r="EA841">
        <f>IF($GI841&gt;=22,INDEX($DC:$DC,$GH841+22),"")</f>
      </c>
      <c r="EB841">
        <f>IF($GI841&gt;=23,INDEX($DC:$DC,$GH841+23),"")</f>
      </c>
      <c r="EC841">
        <f>IF($GI841&gt;=24,INDEX($DC:$DC,$GH841+24),"")</f>
      </c>
      <c r="ED841">
        <f>IF($GI841&gt;=25,INDEX($DC:$DC,$GH841+25),"")</f>
      </c>
      <c r="EE841">
        <f>IF($GI841&gt;=26,INDEX($DC:$DC,$GH841+26),"")</f>
      </c>
      <c r="EF841">
        <f>IF($GI841&gt;=27,INDEX($DC:$DC,$GH841+27),"")</f>
      </c>
      <c r="EG841">
        <f>IF($GI841&gt;=28,INDEX($DC:$DC,$GH841+28),"")</f>
      </c>
      <c r="EH841">
        <f>IF($GI841&gt;=29,INDEX($DC:$DC,$GH841+29),"")</f>
      </c>
      <c r="EI841">
        <f>IF($GI841&gt;=30,INDEX($DC:$DC,$GH841+30),"")</f>
      </c>
      <c r="EJ841">
        <f>IF($GI841&gt;=31,INDEX($DC:$DC,$GH841+31),"")</f>
      </c>
      <c r="EK841">
        <f>IF($GI841&gt;=32,INDEX($DC:$DC,$GH841+32),"")</f>
      </c>
      <c r="EL841">
        <f>IF($GI841&gt;=33,INDEX($DC:$DC,$GH841+33),"")</f>
      </c>
      <c r="EM841">
        <f>IF($GI841&gt;=34,INDEX($DC:$DC,$GH841+34),"")</f>
      </c>
      <c r="EN841">
        <f>IF($GI841&gt;=35,INDEX($DC:$DC,$GH841+35),"")</f>
      </c>
      <c r="EO841">
        <f>IF($GI841&gt;=36,INDEX($DC:$DC,$GH841+36),"")</f>
      </c>
      <c r="EP841">
        <f>IF($GI841&gt;=37,INDEX($DC:$DC,$GH841+37),"")</f>
      </c>
      <c r="EQ841">
        <f>IF($GI841&gt;=38,INDEX($DC:$DC,$GH841+38),"")</f>
      </c>
      <c r="ER841">
        <f>IF($GI841&gt;=39,INDEX($DC:$DC,$GH841+39),"")</f>
      </c>
      <c r="ES841">
        <f>IF($GI841&gt;=40,INDEX($DC:$DC,$GH841+40),"")</f>
      </c>
      <c r="ET841">
        <f>IF($GI841&gt;=1,INDEX($DD:$DD,$GH841+1),"")</f>
      </c>
      <c r="EU841">
        <f>IF($GI841&gt;=2,INDEX($DD:$DD,$GH841+2),"")</f>
      </c>
      <c r="EV841">
        <f>IF($GI841&gt;=3,INDEX($DD:$DD,$GH841+3),"")</f>
      </c>
      <c r="EW841">
        <f>IF($GI841&gt;=4,INDEX($DD:$DD,$GH841+4),"")</f>
      </c>
      <c r="EX841">
        <f>IF($GI841&gt;=5,INDEX($DD:$DD,$GH841+5),"")</f>
      </c>
      <c r="EY841">
        <f>IF($GI841&gt;=6,INDEX($DD:$DD,$GH841+6),"")</f>
      </c>
      <c r="EZ841">
        <f>IF($GI841&gt;=7,INDEX($DD:$DD,$GH841+7),"")</f>
      </c>
      <c r="FA841">
        <f>IF($GI841&gt;=8,INDEX($DD:$DD,$GH841+8),"")</f>
      </c>
      <c r="FB841">
        <f>IF($GI841&gt;=9,INDEX($DD:$DD,$GH841+9),"")</f>
      </c>
      <c r="FC841">
        <f>IF($GI841&gt;=10,INDEX($DD:$DD,$GH841+10),"")</f>
      </c>
      <c r="FD841">
        <f>IF($GI841&gt;=11,INDEX($DD:$DD,$GH841+11),"")</f>
      </c>
      <c r="FE841">
        <f>IF($GI841&gt;=12,INDEX($DD:$DD,$GH841+12),"")</f>
      </c>
      <c r="FF841">
        <f>IF($GI841&gt;=13,INDEX($DD:$DD,$GH841+13),"")</f>
      </c>
      <c r="FG841">
        <f>IF($GI841&gt;=14,INDEX($DD:$DD,$GH841+14),"")</f>
      </c>
      <c r="FH841">
        <f>IF($GI841&gt;=15,INDEX($DD:$DD,$GH841+15),"")</f>
      </c>
      <c r="FI841">
        <f>IF($GI841&gt;=16,INDEX($DD:$DD,$GH841+16),"")</f>
      </c>
      <c r="FJ841">
        <f>IF($GI841&gt;=17,INDEX($DD:$DD,$GH841+17),"")</f>
      </c>
      <c r="FK841">
        <f>IF($GI841&gt;=18,INDEX($DD:$DD,$GH841+18),"")</f>
      </c>
      <c r="FL841">
        <f>IF($GI841&gt;=19,INDEX($DD:$DD,$GH841+19),"")</f>
      </c>
      <c r="FM841">
        <f>IF($GI841&gt;=20,INDEX($DD:$DD,$GH841+20),"")</f>
      </c>
      <c r="FN841">
        <f>IF($GI841&gt;=21,INDEX($DD:$DD,$GH841+21),"")</f>
      </c>
      <c r="FO841">
        <f>IF($GI841&gt;=22,INDEX($DD:$DD,$GH841+22),"")</f>
      </c>
      <c r="FP841">
        <f>IF($GI841&gt;=23,INDEX($DD:$DD,$GH841+23),"")</f>
      </c>
      <c r="FQ841">
        <f>IF($GI841&gt;=24,INDEX($DD:$DD,$GH841+24),"")</f>
      </c>
      <c r="FR841">
        <f>IF($GI841&gt;=25,INDEX($DD:$DD,$GH841+25),"")</f>
      </c>
      <c r="FS841">
        <f>IF($GI841&gt;=26,INDEX($DD:$DD,$GH841+26),"")</f>
      </c>
      <c r="FT841">
        <f>IF($GI841&gt;=27,INDEX($DD:$DD,$GH841+27),"")</f>
      </c>
      <c r="FU841">
        <f>IF($GI841&gt;=28,INDEX($DD:$DD,$GH841+28),"")</f>
      </c>
      <c r="FV841">
        <f>IF($GI841&gt;=29,INDEX($DD:$DD,$GH841+29),"")</f>
      </c>
      <c r="FW841">
        <f>IF($GI841&gt;=30,INDEX($DD:$DD,$GH841+30),"")</f>
      </c>
      <c r="FX841">
        <f>IF($GI841&gt;=31,INDEX($DD:$DD,$GH841+31),"")</f>
      </c>
      <c r="FY841">
        <f>IF($GI841&gt;=32,INDEX($DD:$DD,$GH841+32),"")</f>
      </c>
      <c r="FZ841">
        <f>IF($GI841&gt;=33,INDEX($DD:$DD,$GH841+33),"")</f>
      </c>
      <c r="GA841">
        <f>IF($GI841&gt;=34,INDEX($DD:$DD,$GH841+34),"")</f>
      </c>
      <c r="GB841">
        <f>IF($GI841&gt;=35,INDEX($DD:$DD,$GH841+35),"")</f>
      </c>
      <c r="GC841">
        <f>IF($GI841&gt;=36,INDEX($DD:$DD,$GH841+36),"")</f>
      </c>
      <c r="GD841">
        <f>IF($GI841&gt;=37,INDEX($DD:$DD,$GH841+37),"")</f>
      </c>
      <c r="GE841">
        <f>IF($GI841&gt;=38,INDEX($DD:$DD,$GH841+38),"")</f>
      </c>
      <c r="GF841">
        <f>IF($GI841&gt;=39,INDEX($DD:$DD,$GH841+39),"")</f>
      </c>
      <c r="GG841">
        <f>IF($GI841&gt;=40,INDEX($DD:$DD,$GH841+40),"")</f>
      </c>
      <c r="GH841">
        <f>IFERROR(MATCH($DB841,$DC$2:$DC$148,0)+1,0)</f>
      </c>
      <c r="GI841">
        <f>IFERROR(INDEX($DE$2:$DE$148,MATCH($DB841,$DC$2:$DC$148,0)),0)</f>
      </c>
      <c r="GJ841">
        <f>IFERROR(MATCH($S841,$DF$841:$ES$841,0),0)</f>
      </c>
      <c r="GK841">
        <f>IF($GJ841&gt;0,INDEX($ET$841:$GG$841,$GJ841),"")</f>
      </c>
      <c r="GN841">
        <f>IF($IW841&gt;=1,INDEX($GL:$GL,$IV841+1),"")</f>
      </c>
      <c r="GO841">
        <f>IF($IW841&gt;=2,INDEX($GL:$GL,$IV841+2),"")</f>
      </c>
      <c r="GP841">
        <f>IF($IW841&gt;=3,INDEX($GL:$GL,$IV841+3),"")</f>
      </c>
      <c r="GQ841">
        <f>IF($IW841&gt;=4,INDEX($GL:$GL,$IV841+4),"")</f>
      </c>
      <c r="GR841">
        <f>IF($IW841&gt;=5,INDEX($GL:$GL,$IV841+5),"")</f>
      </c>
      <c r="GS841">
        <f>IF($IW841&gt;=6,INDEX($GL:$GL,$IV841+6),"")</f>
      </c>
      <c r="GT841">
        <f>IF($IW841&gt;=7,INDEX($GL:$GL,$IV841+7),"")</f>
      </c>
      <c r="GU841">
        <f>IF($IW841&gt;=8,INDEX($GL:$GL,$IV841+8),"")</f>
      </c>
      <c r="GV841">
        <f>IF($IW841&gt;=9,INDEX($GL:$GL,$IV841+9),"")</f>
      </c>
      <c r="GW841">
        <f>IF($IW841&gt;=10,INDEX($GL:$GL,$IV841+10),"")</f>
      </c>
      <c r="GX841">
        <f>IF($IW841&gt;=11,INDEX($GL:$GL,$IV841+11),"")</f>
      </c>
      <c r="GY841">
        <f>IF($IW841&gt;=12,INDEX($GL:$GL,$IV841+12),"")</f>
      </c>
      <c r="GZ841">
        <f>IF($IW841&gt;=13,INDEX($GL:$GL,$IV841+13),"")</f>
      </c>
      <c r="HA841">
        <f>IF($IW841&gt;=14,INDEX($GL:$GL,$IV841+14),"")</f>
      </c>
      <c r="HB841">
        <f>IF($IW841&gt;=15,INDEX($GL:$GL,$IV841+15),"")</f>
      </c>
      <c r="HC841">
        <f>IF($IW841&gt;=16,INDEX($GL:$GL,$IV841+16),"")</f>
      </c>
      <c r="HD841">
        <f>IF($IW841&gt;=17,INDEX($GL:$GL,$IV841+17),"")</f>
      </c>
      <c r="HE841">
        <f>IF($IW841&gt;=18,INDEX($GL:$GL,$IV841+18),"")</f>
      </c>
      <c r="HF841">
        <f>IF($IW841&gt;=19,INDEX($GL:$GL,$IV841+19),"")</f>
      </c>
      <c r="HG841">
        <f>IF($IW841&gt;=20,INDEX($GL:$GL,$IV841+20),"")</f>
      </c>
      <c r="HH841">
        <f>IF($IW841&gt;=21,INDEX($GL:$GL,$IV841+21),"")</f>
      </c>
      <c r="HI841">
        <f>IF($IW841&gt;=22,INDEX($GL:$GL,$IV841+22),"")</f>
      </c>
      <c r="HJ841">
        <f>IF($IW841&gt;=23,INDEX($GL:$GL,$IV841+23),"")</f>
      </c>
      <c r="HK841">
        <f>IF($IW841&gt;=24,INDEX($GL:$GL,$IV841+24),"")</f>
      </c>
      <c r="HL841">
        <f>IF($IW841&gt;=25,INDEX($GL:$GL,$IV841+25),"")</f>
      </c>
      <c r="HM841">
        <f>IF($IW841&gt;=26,INDEX($GL:$GL,$IV841+26),"")</f>
      </c>
      <c r="HN841">
        <f>IF($IW841&gt;=27,INDEX($GL:$GL,$IV841+27),"")</f>
      </c>
      <c r="HO841">
        <f>IF($IW841&gt;=28,INDEX($GL:$GL,$IV841+28),"")</f>
      </c>
      <c r="HP841">
        <f>IF($IW841&gt;=29,INDEX($GL:$GL,$IV841+29),"")</f>
      </c>
      <c r="HQ841">
        <f>IF($IW841&gt;=30,INDEX($GL:$GL,$IV841+30),"")</f>
      </c>
      <c r="HR841">
        <f>IF($IW841&gt;=31,INDEX($GL:$GL,$IV841+31),"")</f>
      </c>
      <c r="HS841">
        <f>IF($IW841&gt;=32,INDEX($GL:$GL,$IV841+32),"")</f>
      </c>
      <c r="HT841">
        <f>IF($IW841&gt;=33,INDEX($GL:$GL,$IV841+33),"")</f>
      </c>
      <c r="HU841">
        <f>IF($IW841&gt;=34,INDEX($GL:$GL,$IV841+34),"")</f>
      </c>
      <c r="HV841">
        <f>IF($IW841&gt;=35,INDEX($GL:$GL,$IV841+35),"")</f>
      </c>
      <c r="HW841">
        <f>IF($IW841&gt;=36,INDEX($GL:$GL,$IV841+36),"")</f>
      </c>
      <c r="HX841">
        <f>IF($IW841&gt;=37,INDEX($GL:$GL,$IV841+37),"")</f>
      </c>
      <c r="HY841">
        <f>IF($IW841&gt;=38,INDEX($GL:$GL,$IV841+38),"")</f>
      </c>
      <c r="HZ841">
        <f>IF($IW841&gt;=39,INDEX($GL:$GL,$IV841+39),"")</f>
      </c>
      <c r="IA841">
        <f>IF($IW841&gt;=40,INDEX($GL:$GL,$IV841+40),"")</f>
      </c>
      <c r="IB841">
        <f>IF($IW841&gt;=41,INDEX($GL:$GL,$IV841+41),"")</f>
      </c>
      <c r="IC841">
        <f>IF($IW841&gt;=42,INDEX($GL:$GL,$IV841+42),"")</f>
      </c>
      <c r="ID841">
        <f>IF($IW841&gt;=43,INDEX($GL:$GL,$IV841+43),"")</f>
      </c>
      <c r="IE841">
        <f>IF($IW841&gt;=44,INDEX($GL:$GL,$IV841+44),"")</f>
      </c>
      <c r="IF841">
        <f>IF($IW841&gt;=45,INDEX($GL:$GL,$IV841+45),"")</f>
      </c>
      <c r="IG841">
        <f>IF($IW841&gt;=46,INDEX($GL:$GL,$IV841+46),"")</f>
      </c>
      <c r="IH841">
        <f>IF($IW841&gt;=47,INDEX($GL:$GL,$IV841+47),"")</f>
      </c>
      <c r="II841">
        <f>IF($IW841&gt;=48,INDEX($GL:$GL,$IV841+48),"")</f>
      </c>
      <c r="IJ841">
        <f>IF($IW841&gt;=49,INDEX($GL:$GL,$IV841+49),"")</f>
      </c>
      <c r="IK841">
        <f>IF($IW841&gt;=50,INDEX($GL:$GL,$IV841+50),"")</f>
      </c>
      <c r="IL841">
        <f>IF($IW841&gt;=51,INDEX($GL:$GL,$IV841+51),"")</f>
      </c>
      <c r="IM841">
        <f>IF($IW841&gt;=52,INDEX($GL:$GL,$IV841+52),"")</f>
      </c>
      <c r="IN841">
        <f>IF($IW841&gt;=53,INDEX($GL:$GL,$IV841+53),"")</f>
      </c>
      <c r="IO841">
        <f>IF($IW841&gt;=54,INDEX($GL:$GL,$IV841+54),"")</f>
      </c>
      <c r="IP841">
        <f>IF($IW841&gt;=55,INDEX($GL:$GL,$IV841+55),"")</f>
      </c>
      <c r="IQ841">
        <f>IF($IW841&gt;=56,INDEX($GL:$GL,$IV841+56),"")</f>
      </c>
      <c r="IR841">
        <f>IF($IW841&gt;=57,INDEX($GL:$GL,$IV841+57),"")</f>
      </c>
      <c r="IS841">
        <f>IF($IW841&gt;=58,INDEX($GL:$GL,$IV841+58),"")</f>
      </c>
      <c r="IT841">
        <f>IF($IW841&gt;=59,INDEX($GL:$GL,$IV841+59),"")</f>
      </c>
      <c r="IU841">
        <f>IF($IW841&gt;=60,INDEX($GL:$GL,$IV841+60),"")</f>
      </c>
      <c r="IV841">
        <f>IFERROR(MATCH($GK841,$GL$2:$GL$324,0)+1,0)</f>
      </c>
      <c r="IW841">
        <f>IFERROR(INDEX($GM$2:$GM$324,MATCH($GK841,$GL$2:$GL$324,0)),0)</f>
      </c>
      <c r="IX841" t="s">
        <v>34</v>
      </c>
      <c r="IY841" t="s">
        <v>34</v>
      </c>
    </row>
    <row r="842" spans="1:259" x14ac:dyDescent="0.25">
      <c r="K842">
        <f>IF(OR($N842="",$J842=""),"",IFERROR($N842/$J842,0))</f>
      </c>
      <c r="L842">
        <f>IF($N842="","",
SUM($M842,$O842,$T842,$P842,$R842)*
(1-IF($U842="",0,VALUE($U842)/100)))</f>
      </c>
      <c r="M842">
        <f>IF($N842="","",$N842)</f>
      </c>
      <c r="O842">
        <f>IF($N842="","",
IF($H842="","",
IF(ISNUMBER(SEARCH("exempt",LOWER($H842))),0,
$N842*(VALUE(SUBSTITUTE($H842,"%",""))/100))))</f>
      </c>
      <c r="V842">
        <f>IFERROR(IF(FIND(" - ",$E842)&gt;0,MID($E842,FIND(" - ",$E842)+3,LEN($E842)),""),"")</f>
      </c>
      <c r="AE842" t="s">
        <v>1423</v>
      </c>
      <c r="AJ842">
        <f>IFERROR(LEFT($E842,FIND(" - ",$E842)-1),$E842)</f>
      </c>
      <c r="AM842">
        <f>IF($CB842&gt;=1,INDEX($AK:$AK,$CA842+1),"")</f>
      </c>
      <c r="AN842">
        <f>IF($CB842&gt;=2,INDEX($AK:$AK,$CA842+2),"")</f>
      </c>
      <c r="AO842">
        <f>IF($CB842&gt;=3,INDEX($AK:$AK,$CA842+3),"")</f>
      </c>
      <c r="AP842">
        <f>IF($CB842&gt;=4,INDEX($AK:$AK,$CA842+4),"")</f>
      </c>
      <c r="AQ842">
        <f>IF($CB842&gt;=5,INDEX($AK:$AK,$CA842+5),"")</f>
      </c>
      <c r="AR842">
        <f>IF($CB842&gt;=6,INDEX($AK:$AK,$CA842+6),"")</f>
      </c>
      <c r="AS842">
        <f>IF($CB842&gt;=7,INDEX($AK:$AK,$CA842+7),"")</f>
      </c>
      <c r="AT842">
        <f>IF($CB842&gt;=8,INDEX($AK:$AK,$CA842+8),"")</f>
      </c>
      <c r="AU842">
        <f>IF($CB842&gt;=9,INDEX($AK:$AK,$CA842+9),"")</f>
      </c>
      <c r="AV842">
        <f>IF($CB842&gt;=10,INDEX($AK:$AK,$CA842+10),"")</f>
      </c>
      <c r="AW842">
        <f>IF($CB842&gt;=11,INDEX($AK:$AK,$CA842+11),"")</f>
      </c>
      <c r="AX842">
        <f>IF($CB842&gt;=12,INDEX($AK:$AK,$CA842+12),"")</f>
      </c>
      <c r="AY842">
        <f>IF($CB842&gt;=13,INDEX($AK:$AK,$CA842+13),"")</f>
      </c>
      <c r="AZ842">
        <f>IF($CB842&gt;=14,INDEX($AK:$AK,$CA842+14),"")</f>
      </c>
      <c r="BA842">
        <f>IF($CB842&gt;=15,INDEX($AK:$AK,$CA842+15),"")</f>
      </c>
      <c r="BB842">
        <f>IF($CB842&gt;=16,INDEX($AK:$AK,$CA842+16),"")</f>
      </c>
      <c r="BC842">
        <f>IF($CB842&gt;=17,INDEX($AK:$AK,$CA842+17),"")</f>
      </c>
      <c r="BD842">
        <f>IF($CB842&gt;=18,INDEX($AK:$AK,$CA842+18),"")</f>
      </c>
      <c r="BE842">
        <f>IF($CB842&gt;=19,INDEX($AK:$AK,$CA842+19),"")</f>
      </c>
      <c r="BF842">
        <f>IF($CB842&gt;=20,INDEX($AK:$AK,$CA842+20),"")</f>
      </c>
      <c r="BG842">
        <f>IF($CB842&gt;=21,INDEX($AK:$AK,$CA842+21),"")</f>
      </c>
      <c r="BH842">
        <f>IF($CB842&gt;=22,INDEX($AK:$AK,$CA842+22),"")</f>
      </c>
      <c r="BI842">
        <f>IF($CB842&gt;=23,INDEX($AK:$AK,$CA842+23),"")</f>
      </c>
      <c r="BJ842">
        <f>IF($CB842&gt;=24,INDEX($AK:$AK,$CA842+24),"")</f>
      </c>
      <c r="BK842">
        <f>IF($CB842&gt;=25,INDEX($AK:$AK,$CA842+25),"")</f>
      </c>
      <c r="BL842">
        <f>IF($CB842&gt;=26,INDEX($AK:$AK,$CA842+26),"")</f>
      </c>
      <c r="BM842">
        <f>IF($CB842&gt;=27,INDEX($AK:$AK,$CA842+27),"")</f>
      </c>
      <c r="BN842">
        <f>IF($CB842&gt;=28,INDEX($AK:$AK,$CA842+28),"")</f>
      </c>
      <c r="BO842">
        <f>IF($CB842&gt;=29,INDEX($AK:$AK,$CA842+29),"")</f>
      </c>
      <c r="BP842">
        <f>IF($CB842&gt;=30,INDEX($AK:$AK,$CA842+30),"")</f>
      </c>
      <c r="BQ842">
        <f>IF($CB842&gt;=31,INDEX($AK:$AK,$CA842+31),"")</f>
      </c>
      <c r="BR842">
        <f>IF($CB842&gt;=32,INDEX($AK:$AK,$CA842+32),"")</f>
      </c>
      <c r="BS842">
        <f>IF($CB842&gt;=33,INDEX($AK:$AK,$CA842+33),"")</f>
      </c>
      <c r="BT842">
        <f>IF($CB842&gt;=34,INDEX($AK:$AK,$CA842+34),"")</f>
      </c>
      <c r="BU842">
        <f>IF($CB842&gt;=35,INDEX($AK:$AK,$CA842+35),"")</f>
      </c>
      <c r="BV842">
        <f>IF($CB842&gt;=36,INDEX($AK:$AK,$CA842+36),"")</f>
      </c>
      <c r="BW842">
        <f>IF($CB842&gt;=37,INDEX($AK:$AK,$CA842+37),"")</f>
      </c>
      <c r="BX842">
        <f>IF($CB842&gt;=38,INDEX($AK:$AK,$CA842+38),"")</f>
      </c>
      <c r="BY842">
        <f>IF($CB842&gt;=39,INDEX($AK:$AK,$CA842+39),"")</f>
      </c>
      <c r="BZ842">
        <f>IF($CB842&gt;=40,INDEX($AK:$AK,$CA842+40),"")</f>
      </c>
      <c r="CA842">
        <f>IFERROR(MATCH($AJ842,$AK$2:$AK$134,0)+1,0)</f>
      </c>
      <c r="CB842">
        <f>IFERROR(INDEX($AL$2:$AL$134,MATCH($AJ842,$AK$2:$AK$134,0)),0)</f>
      </c>
      <c r="CC842">
        <f>IFERROR(LEFT($F842,FIND(" - ",$F842)-1),$F842)</f>
      </c>
      <c r="CF842">
        <f>IF($DA842&gt;=1,INDEX($CD:$CD,$CZ842+1),"")</f>
      </c>
      <c r="CG842">
        <f>IF($DA842&gt;=2,INDEX($CD:$CD,$CZ842+2),"")</f>
      </c>
      <c r="CH842">
        <f>IF($DA842&gt;=3,INDEX($CD:$CD,$CZ842+3),"")</f>
      </c>
      <c r="CI842">
        <f>IF($DA842&gt;=4,INDEX($CD:$CD,$CZ842+4),"")</f>
      </c>
      <c r="CJ842">
        <f>IF($DA842&gt;=5,INDEX($CD:$CD,$CZ842+5),"")</f>
      </c>
      <c r="CK842">
        <f>IF($DA842&gt;=6,INDEX($CD:$CD,$CZ842+6),"")</f>
      </c>
      <c r="CL842">
        <f>IF($DA842&gt;=7,INDEX($CD:$CD,$CZ842+7),"")</f>
      </c>
      <c r="CM842">
        <f>IF($DA842&gt;=8,INDEX($CD:$CD,$CZ842+8),"")</f>
      </c>
      <c r="CN842">
        <f>IF($DA842&gt;=9,INDEX($CD:$CD,$CZ842+9),"")</f>
      </c>
      <c r="CO842">
        <f>IF($DA842&gt;=10,INDEX($CD:$CD,$CZ842+10),"")</f>
      </c>
      <c r="CP842">
        <f>IF($DA842&gt;=11,INDEX($CD:$CD,$CZ842+11),"")</f>
      </c>
      <c r="CQ842">
        <f>IF($DA842&gt;=12,INDEX($CD:$CD,$CZ842+12),"")</f>
      </c>
      <c r="CR842">
        <f>IF($DA842&gt;=13,INDEX($CD:$CD,$CZ842+13),"")</f>
      </c>
      <c r="CS842">
        <f>IF($DA842&gt;=14,INDEX($CD:$CD,$CZ842+14),"")</f>
      </c>
      <c r="CT842">
        <f>IF($DA842&gt;=15,INDEX($CD:$CD,$CZ842+15),"")</f>
      </c>
      <c r="CU842">
        <f>IF($DA842&gt;=16,INDEX($CD:$CD,$CZ842+16),"")</f>
      </c>
      <c r="CV842">
        <f>IF($DA842&gt;=17,INDEX($CD:$CD,$CZ842+17),"")</f>
      </c>
      <c r="CW842">
        <f>IF($DA842&gt;=18,INDEX($CD:$CD,$CZ842+18),"")</f>
      </c>
      <c r="CX842">
        <f>IF($DA842&gt;=19,INDEX($CD:$CD,$CZ842+19),"")</f>
      </c>
      <c r="CY842">
        <f>IF($DA842&gt;=20,INDEX($CD:$CD,$CZ842+20),"")</f>
      </c>
      <c r="CZ842">
        <f>IFERROR(MATCH($CC842,$CD$2:$CD$263,0)+1,0)</f>
      </c>
      <c r="DA842">
        <f>IFERROR(INDEX($CE$2:$CE$263,MATCH($CC842,$CD$2:$CD$263,0)),0)</f>
      </c>
      <c r="DB842">
        <f>IFERROR(INDEX($AI:$AI,MATCH($H842,$AH:$AH,0))&amp;"","")</f>
      </c>
      <c r="DF842">
        <f>IF($GI842&gt;=1,INDEX($DC:$DC,$GH842+1),"")</f>
      </c>
      <c r="DG842">
        <f>IF($GI842&gt;=2,INDEX($DC:$DC,$GH842+2),"")</f>
      </c>
      <c r="DH842">
        <f>IF($GI842&gt;=3,INDEX($DC:$DC,$GH842+3),"")</f>
      </c>
      <c r="DI842">
        <f>IF($GI842&gt;=4,INDEX($DC:$DC,$GH842+4),"")</f>
      </c>
      <c r="DJ842">
        <f>IF($GI842&gt;=5,INDEX($DC:$DC,$GH842+5),"")</f>
      </c>
      <c r="DK842">
        <f>IF($GI842&gt;=6,INDEX($DC:$DC,$GH842+6),"")</f>
      </c>
      <c r="DL842">
        <f>IF($GI842&gt;=7,INDEX($DC:$DC,$GH842+7),"")</f>
      </c>
      <c r="DM842">
        <f>IF($GI842&gt;=8,INDEX($DC:$DC,$GH842+8),"")</f>
      </c>
      <c r="DN842">
        <f>IF($GI842&gt;=9,INDEX($DC:$DC,$GH842+9),"")</f>
      </c>
      <c r="DO842">
        <f>IF($GI842&gt;=10,INDEX($DC:$DC,$GH842+10),"")</f>
      </c>
      <c r="DP842">
        <f>IF($GI842&gt;=11,INDEX($DC:$DC,$GH842+11),"")</f>
      </c>
      <c r="DQ842">
        <f>IF($GI842&gt;=12,INDEX($DC:$DC,$GH842+12),"")</f>
      </c>
      <c r="DR842">
        <f>IF($GI842&gt;=13,INDEX($DC:$DC,$GH842+13),"")</f>
      </c>
      <c r="DS842">
        <f>IF($GI842&gt;=14,INDEX($DC:$DC,$GH842+14),"")</f>
      </c>
      <c r="DT842">
        <f>IF($GI842&gt;=15,INDEX($DC:$DC,$GH842+15),"")</f>
      </c>
      <c r="DU842">
        <f>IF($GI842&gt;=16,INDEX($DC:$DC,$GH842+16),"")</f>
      </c>
      <c r="DV842">
        <f>IF($GI842&gt;=17,INDEX($DC:$DC,$GH842+17),"")</f>
      </c>
      <c r="DW842">
        <f>IF($GI842&gt;=18,INDEX($DC:$DC,$GH842+18),"")</f>
      </c>
      <c r="DX842">
        <f>IF($GI842&gt;=19,INDEX($DC:$DC,$GH842+19),"")</f>
      </c>
      <c r="DY842">
        <f>IF($GI842&gt;=20,INDEX($DC:$DC,$GH842+20),"")</f>
      </c>
      <c r="DZ842">
        <f>IF($GI842&gt;=21,INDEX($DC:$DC,$GH842+21),"")</f>
      </c>
      <c r="EA842">
        <f>IF($GI842&gt;=22,INDEX($DC:$DC,$GH842+22),"")</f>
      </c>
      <c r="EB842">
        <f>IF($GI842&gt;=23,INDEX($DC:$DC,$GH842+23),"")</f>
      </c>
      <c r="EC842">
        <f>IF($GI842&gt;=24,INDEX($DC:$DC,$GH842+24),"")</f>
      </c>
      <c r="ED842">
        <f>IF($GI842&gt;=25,INDEX($DC:$DC,$GH842+25),"")</f>
      </c>
      <c r="EE842">
        <f>IF($GI842&gt;=26,INDEX($DC:$DC,$GH842+26),"")</f>
      </c>
      <c r="EF842">
        <f>IF($GI842&gt;=27,INDEX($DC:$DC,$GH842+27),"")</f>
      </c>
      <c r="EG842">
        <f>IF($GI842&gt;=28,INDEX($DC:$DC,$GH842+28),"")</f>
      </c>
      <c r="EH842">
        <f>IF($GI842&gt;=29,INDEX($DC:$DC,$GH842+29),"")</f>
      </c>
      <c r="EI842">
        <f>IF($GI842&gt;=30,INDEX($DC:$DC,$GH842+30),"")</f>
      </c>
      <c r="EJ842">
        <f>IF($GI842&gt;=31,INDEX($DC:$DC,$GH842+31),"")</f>
      </c>
      <c r="EK842">
        <f>IF($GI842&gt;=32,INDEX($DC:$DC,$GH842+32),"")</f>
      </c>
      <c r="EL842">
        <f>IF($GI842&gt;=33,INDEX($DC:$DC,$GH842+33),"")</f>
      </c>
      <c r="EM842">
        <f>IF($GI842&gt;=34,INDEX($DC:$DC,$GH842+34),"")</f>
      </c>
      <c r="EN842">
        <f>IF($GI842&gt;=35,INDEX($DC:$DC,$GH842+35),"")</f>
      </c>
      <c r="EO842">
        <f>IF($GI842&gt;=36,INDEX($DC:$DC,$GH842+36),"")</f>
      </c>
      <c r="EP842">
        <f>IF($GI842&gt;=37,INDEX($DC:$DC,$GH842+37),"")</f>
      </c>
      <c r="EQ842">
        <f>IF($GI842&gt;=38,INDEX($DC:$DC,$GH842+38),"")</f>
      </c>
      <c r="ER842">
        <f>IF($GI842&gt;=39,INDEX($DC:$DC,$GH842+39),"")</f>
      </c>
      <c r="ES842">
        <f>IF($GI842&gt;=40,INDEX($DC:$DC,$GH842+40),"")</f>
      </c>
      <c r="ET842">
        <f>IF($GI842&gt;=1,INDEX($DD:$DD,$GH842+1),"")</f>
      </c>
      <c r="EU842">
        <f>IF($GI842&gt;=2,INDEX($DD:$DD,$GH842+2),"")</f>
      </c>
      <c r="EV842">
        <f>IF($GI842&gt;=3,INDEX($DD:$DD,$GH842+3),"")</f>
      </c>
      <c r="EW842">
        <f>IF($GI842&gt;=4,INDEX($DD:$DD,$GH842+4),"")</f>
      </c>
      <c r="EX842">
        <f>IF($GI842&gt;=5,INDEX($DD:$DD,$GH842+5),"")</f>
      </c>
      <c r="EY842">
        <f>IF($GI842&gt;=6,INDEX($DD:$DD,$GH842+6),"")</f>
      </c>
      <c r="EZ842">
        <f>IF($GI842&gt;=7,INDEX($DD:$DD,$GH842+7),"")</f>
      </c>
      <c r="FA842">
        <f>IF($GI842&gt;=8,INDEX($DD:$DD,$GH842+8),"")</f>
      </c>
      <c r="FB842">
        <f>IF($GI842&gt;=9,INDEX($DD:$DD,$GH842+9),"")</f>
      </c>
      <c r="FC842">
        <f>IF($GI842&gt;=10,INDEX($DD:$DD,$GH842+10),"")</f>
      </c>
      <c r="FD842">
        <f>IF($GI842&gt;=11,INDEX($DD:$DD,$GH842+11),"")</f>
      </c>
      <c r="FE842">
        <f>IF($GI842&gt;=12,INDEX($DD:$DD,$GH842+12),"")</f>
      </c>
      <c r="FF842">
        <f>IF($GI842&gt;=13,INDEX($DD:$DD,$GH842+13),"")</f>
      </c>
      <c r="FG842">
        <f>IF($GI842&gt;=14,INDEX($DD:$DD,$GH842+14),"")</f>
      </c>
      <c r="FH842">
        <f>IF($GI842&gt;=15,INDEX($DD:$DD,$GH842+15),"")</f>
      </c>
      <c r="FI842">
        <f>IF($GI842&gt;=16,INDEX($DD:$DD,$GH842+16),"")</f>
      </c>
      <c r="FJ842">
        <f>IF($GI842&gt;=17,INDEX($DD:$DD,$GH842+17),"")</f>
      </c>
      <c r="FK842">
        <f>IF($GI842&gt;=18,INDEX($DD:$DD,$GH842+18),"")</f>
      </c>
      <c r="FL842">
        <f>IF($GI842&gt;=19,INDEX($DD:$DD,$GH842+19),"")</f>
      </c>
      <c r="FM842">
        <f>IF($GI842&gt;=20,INDEX($DD:$DD,$GH842+20),"")</f>
      </c>
      <c r="FN842">
        <f>IF($GI842&gt;=21,INDEX($DD:$DD,$GH842+21),"")</f>
      </c>
      <c r="FO842">
        <f>IF($GI842&gt;=22,INDEX($DD:$DD,$GH842+22),"")</f>
      </c>
      <c r="FP842">
        <f>IF($GI842&gt;=23,INDEX($DD:$DD,$GH842+23),"")</f>
      </c>
      <c r="FQ842">
        <f>IF($GI842&gt;=24,INDEX($DD:$DD,$GH842+24),"")</f>
      </c>
      <c r="FR842">
        <f>IF($GI842&gt;=25,INDEX($DD:$DD,$GH842+25),"")</f>
      </c>
      <c r="FS842">
        <f>IF($GI842&gt;=26,INDEX($DD:$DD,$GH842+26),"")</f>
      </c>
      <c r="FT842">
        <f>IF($GI842&gt;=27,INDEX($DD:$DD,$GH842+27),"")</f>
      </c>
      <c r="FU842">
        <f>IF($GI842&gt;=28,INDEX($DD:$DD,$GH842+28),"")</f>
      </c>
      <c r="FV842">
        <f>IF($GI842&gt;=29,INDEX($DD:$DD,$GH842+29),"")</f>
      </c>
      <c r="FW842">
        <f>IF($GI842&gt;=30,INDEX($DD:$DD,$GH842+30),"")</f>
      </c>
      <c r="FX842">
        <f>IF($GI842&gt;=31,INDEX($DD:$DD,$GH842+31),"")</f>
      </c>
      <c r="FY842">
        <f>IF($GI842&gt;=32,INDEX($DD:$DD,$GH842+32),"")</f>
      </c>
      <c r="FZ842">
        <f>IF($GI842&gt;=33,INDEX($DD:$DD,$GH842+33),"")</f>
      </c>
      <c r="GA842">
        <f>IF($GI842&gt;=34,INDEX($DD:$DD,$GH842+34),"")</f>
      </c>
      <c r="GB842">
        <f>IF($GI842&gt;=35,INDEX($DD:$DD,$GH842+35),"")</f>
      </c>
      <c r="GC842">
        <f>IF($GI842&gt;=36,INDEX($DD:$DD,$GH842+36),"")</f>
      </c>
      <c r="GD842">
        <f>IF($GI842&gt;=37,INDEX($DD:$DD,$GH842+37),"")</f>
      </c>
      <c r="GE842">
        <f>IF($GI842&gt;=38,INDEX($DD:$DD,$GH842+38),"")</f>
      </c>
      <c r="GF842">
        <f>IF($GI842&gt;=39,INDEX($DD:$DD,$GH842+39),"")</f>
      </c>
      <c r="GG842">
        <f>IF($GI842&gt;=40,INDEX($DD:$DD,$GH842+40),"")</f>
      </c>
      <c r="GH842">
        <f>IFERROR(MATCH($DB842,$DC$2:$DC$148,0)+1,0)</f>
      </c>
      <c r="GI842">
        <f>IFERROR(INDEX($DE$2:$DE$148,MATCH($DB842,$DC$2:$DC$148,0)),0)</f>
      </c>
      <c r="GJ842">
        <f>IFERROR(MATCH($S842,$DF$842:$ES$842,0),0)</f>
      </c>
      <c r="GK842">
        <f>IF($GJ842&gt;0,INDEX($ET$842:$GG$842,$GJ842),"")</f>
      </c>
      <c r="GN842">
        <f>IF($IW842&gt;=1,INDEX($GL:$GL,$IV842+1),"")</f>
      </c>
      <c r="GO842">
        <f>IF($IW842&gt;=2,INDEX($GL:$GL,$IV842+2),"")</f>
      </c>
      <c r="GP842">
        <f>IF($IW842&gt;=3,INDEX($GL:$GL,$IV842+3),"")</f>
      </c>
      <c r="GQ842">
        <f>IF($IW842&gt;=4,INDEX($GL:$GL,$IV842+4),"")</f>
      </c>
      <c r="GR842">
        <f>IF($IW842&gt;=5,INDEX($GL:$GL,$IV842+5),"")</f>
      </c>
      <c r="GS842">
        <f>IF($IW842&gt;=6,INDEX($GL:$GL,$IV842+6),"")</f>
      </c>
      <c r="GT842">
        <f>IF($IW842&gt;=7,INDEX($GL:$GL,$IV842+7),"")</f>
      </c>
      <c r="GU842">
        <f>IF($IW842&gt;=8,INDEX($GL:$GL,$IV842+8),"")</f>
      </c>
      <c r="GV842">
        <f>IF($IW842&gt;=9,INDEX($GL:$GL,$IV842+9),"")</f>
      </c>
      <c r="GW842">
        <f>IF($IW842&gt;=10,INDEX($GL:$GL,$IV842+10),"")</f>
      </c>
      <c r="GX842">
        <f>IF($IW842&gt;=11,INDEX($GL:$GL,$IV842+11),"")</f>
      </c>
      <c r="GY842">
        <f>IF($IW842&gt;=12,INDEX($GL:$GL,$IV842+12),"")</f>
      </c>
      <c r="GZ842">
        <f>IF($IW842&gt;=13,INDEX($GL:$GL,$IV842+13),"")</f>
      </c>
      <c r="HA842">
        <f>IF($IW842&gt;=14,INDEX($GL:$GL,$IV842+14),"")</f>
      </c>
      <c r="HB842">
        <f>IF($IW842&gt;=15,INDEX($GL:$GL,$IV842+15),"")</f>
      </c>
      <c r="HC842">
        <f>IF($IW842&gt;=16,INDEX($GL:$GL,$IV842+16),"")</f>
      </c>
      <c r="HD842">
        <f>IF($IW842&gt;=17,INDEX($GL:$GL,$IV842+17),"")</f>
      </c>
      <c r="HE842">
        <f>IF($IW842&gt;=18,INDEX($GL:$GL,$IV842+18),"")</f>
      </c>
      <c r="HF842">
        <f>IF($IW842&gt;=19,INDEX($GL:$GL,$IV842+19),"")</f>
      </c>
      <c r="HG842">
        <f>IF($IW842&gt;=20,INDEX($GL:$GL,$IV842+20),"")</f>
      </c>
      <c r="HH842">
        <f>IF($IW842&gt;=21,INDEX($GL:$GL,$IV842+21),"")</f>
      </c>
      <c r="HI842">
        <f>IF($IW842&gt;=22,INDEX($GL:$GL,$IV842+22),"")</f>
      </c>
      <c r="HJ842">
        <f>IF($IW842&gt;=23,INDEX($GL:$GL,$IV842+23),"")</f>
      </c>
      <c r="HK842">
        <f>IF($IW842&gt;=24,INDEX($GL:$GL,$IV842+24),"")</f>
      </c>
      <c r="HL842">
        <f>IF($IW842&gt;=25,INDEX($GL:$GL,$IV842+25),"")</f>
      </c>
      <c r="HM842">
        <f>IF($IW842&gt;=26,INDEX($GL:$GL,$IV842+26),"")</f>
      </c>
      <c r="HN842">
        <f>IF($IW842&gt;=27,INDEX($GL:$GL,$IV842+27),"")</f>
      </c>
      <c r="HO842">
        <f>IF($IW842&gt;=28,INDEX($GL:$GL,$IV842+28),"")</f>
      </c>
      <c r="HP842">
        <f>IF($IW842&gt;=29,INDEX($GL:$GL,$IV842+29),"")</f>
      </c>
      <c r="HQ842">
        <f>IF($IW842&gt;=30,INDEX($GL:$GL,$IV842+30),"")</f>
      </c>
      <c r="HR842">
        <f>IF($IW842&gt;=31,INDEX($GL:$GL,$IV842+31),"")</f>
      </c>
      <c r="HS842">
        <f>IF($IW842&gt;=32,INDEX($GL:$GL,$IV842+32),"")</f>
      </c>
      <c r="HT842">
        <f>IF($IW842&gt;=33,INDEX($GL:$GL,$IV842+33),"")</f>
      </c>
      <c r="HU842">
        <f>IF($IW842&gt;=34,INDEX($GL:$GL,$IV842+34),"")</f>
      </c>
      <c r="HV842">
        <f>IF($IW842&gt;=35,INDEX($GL:$GL,$IV842+35),"")</f>
      </c>
      <c r="HW842">
        <f>IF($IW842&gt;=36,INDEX($GL:$GL,$IV842+36),"")</f>
      </c>
      <c r="HX842">
        <f>IF($IW842&gt;=37,INDEX($GL:$GL,$IV842+37),"")</f>
      </c>
      <c r="HY842">
        <f>IF($IW842&gt;=38,INDEX($GL:$GL,$IV842+38),"")</f>
      </c>
      <c r="HZ842">
        <f>IF($IW842&gt;=39,INDEX($GL:$GL,$IV842+39),"")</f>
      </c>
      <c r="IA842">
        <f>IF($IW842&gt;=40,INDEX($GL:$GL,$IV842+40),"")</f>
      </c>
      <c r="IB842">
        <f>IF($IW842&gt;=41,INDEX($GL:$GL,$IV842+41),"")</f>
      </c>
      <c r="IC842">
        <f>IF($IW842&gt;=42,INDEX($GL:$GL,$IV842+42),"")</f>
      </c>
      <c r="ID842">
        <f>IF($IW842&gt;=43,INDEX($GL:$GL,$IV842+43),"")</f>
      </c>
      <c r="IE842">
        <f>IF($IW842&gt;=44,INDEX($GL:$GL,$IV842+44),"")</f>
      </c>
      <c r="IF842">
        <f>IF($IW842&gt;=45,INDEX($GL:$GL,$IV842+45),"")</f>
      </c>
      <c r="IG842">
        <f>IF($IW842&gt;=46,INDEX($GL:$GL,$IV842+46),"")</f>
      </c>
      <c r="IH842">
        <f>IF($IW842&gt;=47,INDEX($GL:$GL,$IV842+47),"")</f>
      </c>
      <c r="II842">
        <f>IF($IW842&gt;=48,INDEX($GL:$GL,$IV842+48),"")</f>
      </c>
      <c r="IJ842">
        <f>IF($IW842&gt;=49,INDEX($GL:$GL,$IV842+49),"")</f>
      </c>
      <c r="IK842">
        <f>IF($IW842&gt;=50,INDEX($GL:$GL,$IV842+50),"")</f>
      </c>
      <c r="IL842">
        <f>IF($IW842&gt;=51,INDEX($GL:$GL,$IV842+51),"")</f>
      </c>
      <c r="IM842">
        <f>IF($IW842&gt;=52,INDEX($GL:$GL,$IV842+52),"")</f>
      </c>
      <c r="IN842">
        <f>IF($IW842&gt;=53,INDEX($GL:$GL,$IV842+53),"")</f>
      </c>
      <c r="IO842">
        <f>IF($IW842&gt;=54,INDEX($GL:$GL,$IV842+54),"")</f>
      </c>
      <c r="IP842">
        <f>IF($IW842&gt;=55,INDEX($GL:$GL,$IV842+55),"")</f>
      </c>
      <c r="IQ842">
        <f>IF($IW842&gt;=56,INDEX($GL:$GL,$IV842+56),"")</f>
      </c>
      <c r="IR842">
        <f>IF($IW842&gt;=57,INDEX($GL:$GL,$IV842+57),"")</f>
      </c>
      <c r="IS842">
        <f>IF($IW842&gt;=58,INDEX($GL:$GL,$IV842+58),"")</f>
      </c>
      <c r="IT842">
        <f>IF($IW842&gt;=59,INDEX($GL:$GL,$IV842+59),"")</f>
      </c>
      <c r="IU842">
        <f>IF($IW842&gt;=60,INDEX($GL:$GL,$IV842+60),"")</f>
      </c>
      <c r="IV842">
        <f>IFERROR(MATCH($GK842,$GL$2:$GL$324,0)+1,0)</f>
      </c>
      <c r="IW842">
        <f>IFERROR(INDEX($GM$2:$GM$324,MATCH($GK842,$GL$2:$GL$324,0)),0)</f>
      </c>
      <c r="IX842" t="s">
        <v>34</v>
      </c>
      <c r="IY842" t="s">
        <v>34</v>
      </c>
    </row>
    <row r="843" spans="1:259" x14ac:dyDescent="0.25">
      <c r="K843">
        <f>IF(OR($N843="",$J843=""),"",IFERROR($N843/$J843,0))</f>
      </c>
      <c r="L843">
        <f>IF($N843="","",
SUM($M843,$O843,$T843,$P843,$R843)*
(1-IF($U843="",0,VALUE($U843)/100)))</f>
      </c>
      <c r="M843">
        <f>IF($N843="","",$N843)</f>
      </c>
      <c r="O843">
        <f>IF($N843="","",
IF($H843="","",
IF(ISNUMBER(SEARCH("exempt",LOWER($H843))),0,
$N843*(VALUE(SUBSTITUTE($H843,"%",""))/100))))</f>
      </c>
      <c r="V843">
        <f>IFERROR(IF(FIND(" - ",$E843)&gt;0,MID($E843,FIND(" - ",$E843)+3,LEN($E843)),""),"")</f>
      </c>
      <c r="AE843" t="s">
        <v>1424</v>
      </c>
      <c r="AJ843">
        <f>IFERROR(LEFT($E843,FIND(" - ",$E843)-1),$E843)</f>
      </c>
      <c r="AM843">
        <f>IF($CB843&gt;=1,INDEX($AK:$AK,$CA843+1),"")</f>
      </c>
      <c r="AN843">
        <f>IF($CB843&gt;=2,INDEX($AK:$AK,$CA843+2),"")</f>
      </c>
      <c r="AO843">
        <f>IF($CB843&gt;=3,INDEX($AK:$AK,$CA843+3),"")</f>
      </c>
      <c r="AP843">
        <f>IF($CB843&gt;=4,INDEX($AK:$AK,$CA843+4),"")</f>
      </c>
      <c r="AQ843">
        <f>IF($CB843&gt;=5,INDEX($AK:$AK,$CA843+5),"")</f>
      </c>
      <c r="AR843">
        <f>IF($CB843&gt;=6,INDEX($AK:$AK,$CA843+6),"")</f>
      </c>
      <c r="AS843">
        <f>IF($CB843&gt;=7,INDEX($AK:$AK,$CA843+7),"")</f>
      </c>
      <c r="AT843">
        <f>IF($CB843&gt;=8,INDEX($AK:$AK,$CA843+8),"")</f>
      </c>
      <c r="AU843">
        <f>IF($CB843&gt;=9,INDEX($AK:$AK,$CA843+9),"")</f>
      </c>
      <c r="AV843">
        <f>IF($CB843&gt;=10,INDEX($AK:$AK,$CA843+10),"")</f>
      </c>
      <c r="AW843">
        <f>IF($CB843&gt;=11,INDEX($AK:$AK,$CA843+11),"")</f>
      </c>
      <c r="AX843">
        <f>IF($CB843&gt;=12,INDEX($AK:$AK,$CA843+12),"")</f>
      </c>
      <c r="AY843">
        <f>IF($CB843&gt;=13,INDEX($AK:$AK,$CA843+13),"")</f>
      </c>
      <c r="AZ843">
        <f>IF($CB843&gt;=14,INDEX($AK:$AK,$CA843+14),"")</f>
      </c>
      <c r="BA843">
        <f>IF($CB843&gt;=15,INDEX($AK:$AK,$CA843+15),"")</f>
      </c>
      <c r="BB843">
        <f>IF($CB843&gt;=16,INDEX($AK:$AK,$CA843+16),"")</f>
      </c>
      <c r="BC843">
        <f>IF($CB843&gt;=17,INDEX($AK:$AK,$CA843+17),"")</f>
      </c>
      <c r="BD843">
        <f>IF($CB843&gt;=18,INDEX($AK:$AK,$CA843+18),"")</f>
      </c>
      <c r="BE843">
        <f>IF($CB843&gt;=19,INDEX($AK:$AK,$CA843+19),"")</f>
      </c>
      <c r="BF843">
        <f>IF($CB843&gt;=20,INDEX($AK:$AK,$CA843+20),"")</f>
      </c>
      <c r="BG843">
        <f>IF($CB843&gt;=21,INDEX($AK:$AK,$CA843+21),"")</f>
      </c>
      <c r="BH843">
        <f>IF($CB843&gt;=22,INDEX($AK:$AK,$CA843+22),"")</f>
      </c>
      <c r="BI843">
        <f>IF($CB843&gt;=23,INDEX($AK:$AK,$CA843+23),"")</f>
      </c>
      <c r="BJ843">
        <f>IF($CB843&gt;=24,INDEX($AK:$AK,$CA843+24),"")</f>
      </c>
      <c r="BK843">
        <f>IF($CB843&gt;=25,INDEX($AK:$AK,$CA843+25),"")</f>
      </c>
      <c r="BL843">
        <f>IF($CB843&gt;=26,INDEX($AK:$AK,$CA843+26),"")</f>
      </c>
      <c r="BM843">
        <f>IF($CB843&gt;=27,INDEX($AK:$AK,$CA843+27),"")</f>
      </c>
      <c r="BN843">
        <f>IF($CB843&gt;=28,INDEX($AK:$AK,$CA843+28),"")</f>
      </c>
      <c r="BO843">
        <f>IF($CB843&gt;=29,INDEX($AK:$AK,$CA843+29),"")</f>
      </c>
      <c r="BP843">
        <f>IF($CB843&gt;=30,INDEX($AK:$AK,$CA843+30),"")</f>
      </c>
      <c r="BQ843">
        <f>IF($CB843&gt;=31,INDEX($AK:$AK,$CA843+31),"")</f>
      </c>
      <c r="BR843">
        <f>IF($CB843&gt;=32,INDEX($AK:$AK,$CA843+32),"")</f>
      </c>
      <c r="BS843">
        <f>IF($CB843&gt;=33,INDEX($AK:$AK,$CA843+33),"")</f>
      </c>
      <c r="BT843">
        <f>IF($CB843&gt;=34,INDEX($AK:$AK,$CA843+34),"")</f>
      </c>
      <c r="BU843">
        <f>IF($CB843&gt;=35,INDEX($AK:$AK,$CA843+35),"")</f>
      </c>
      <c r="BV843">
        <f>IF($CB843&gt;=36,INDEX($AK:$AK,$CA843+36),"")</f>
      </c>
      <c r="BW843">
        <f>IF($CB843&gt;=37,INDEX($AK:$AK,$CA843+37),"")</f>
      </c>
      <c r="BX843">
        <f>IF($CB843&gt;=38,INDEX($AK:$AK,$CA843+38),"")</f>
      </c>
      <c r="BY843">
        <f>IF($CB843&gt;=39,INDEX($AK:$AK,$CA843+39),"")</f>
      </c>
      <c r="BZ843">
        <f>IF($CB843&gt;=40,INDEX($AK:$AK,$CA843+40),"")</f>
      </c>
      <c r="CA843">
        <f>IFERROR(MATCH($AJ843,$AK$2:$AK$134,0)+1,0)</f>
      </c>
      <c r="CB843">
        <f>IFERROR(INDEX($AL$2:$AL$134,MATCH($AJ843,$AK$2:$AK$134,0)),0)</f>
      </c>
      <c r="CC843">
        <f>IFERROR(LEFT($F843,FIND(" - ",$F843)-1),$F843)</f>
      </c>
      <c r="CF843">
        <f>IF($DA843&gt;=1,INDEX($CD:$CD,$CZ843+1),"")</f>
      </c>
      <c r="CG843">
        <f>IF($DA843&gt;=2,INDEX($CD:$CD,$CZ843+2),"")</f>
      </c>
      <c r="CH843">
        <f>IF($DA843&gt;=3,INDEX($CD:$CD,$CZ843+3),"")</f>
      </c>
      <c r="CI843">
        <f>IF($DA843&gt;=4,INDEX($CD:$CD,$CZ843+4),"")</f>
      </c>
      <c r="CJ843">
        <f>IF($DA843&gt;=5,INDEX($CD:$CD,$CZ843+5),"")</f>
      </c>
      <c r="CK843">
        <f>IF($DA843&gt;=6,INDEX($CD:$CD,$CZ843+6),"")</f>
      </c>
      <c r="CL843">
        <f>IF($DA843&gt;=7,INDEX($CD:$CD,$CZ843+7),"")</f>
      </c>
      <c r="CM843">
        <f>IF($DA843&gt;=8,INDEX($CD:$CD,$CZ843+8),"")</f>
      </c>
      <c r="CN843">
        <f>IF($DA843&gt;=9,INDEX($CD:$CD,$CZ843+9),"")</f>
      </c>
      <c r="CO843">
        <f>IF($DA843&gt;=10,INDEX($CD:$CD,$CZ843+10),"")</f>
      </c>
      <c r="CP843">
        <f>IF($DA843&gt;=11,INDEX($CD:$CD,$CZ843+11),"")</f>
      </c>
      <c r="CQ843">
        <f>IF($DA843&gt;=12,INDEX($CD:$CD,$CZ843+12),"")</f>
      </c>
      <c r="CR843">
        <f>IF($DA843&gt;=13,INDEX($CD:$CD,$CZ843+13),"")</f>
      </c>
      <c r="CS843">
        <f>IF($DA843&gt;=14,INDEX($CD:$CD,$CZ843+14),"")</f>
      </c>
      <c r="CT843">
        <f>IF($DA843&gt;=15,INDEX($CD:$CD,$CZ843+15),"")</f>
      </c>
      <c r="CU843">
        <f>IF($DA843&gt;=16,INDEX($CD:$CD,$CZ843+16),"")</f>
      </c>
      <c r="CV843">
        <f>IF($DA843&gt;=17,INDEX($CD:$CD,$CZ843+17),"")</f>
      </c>
      <c r="CW843">
        <f>IF($DA843&gt;=18,INDEX($CD:$CD,$CZ843+18),"")</f>
      </c>
      <c r="CX843">
        <f>IF($DA843&gt;=19,INDEX($CD:$CD,$CZ843+19),"")</f>
      </c>
      <c r="CY843">
        <f>IF($DA843&gt;=20,INDEX($CD:$CD,$CZ843+20),"")</f>
      </c>
      <c r="CZ843">
        <f>IFERROR(MATCH($CC843,$CD$2:$CD$263,0)+1,0)</f>
      </c>
      <c r="DA843">
        <f>IFERROR(INDEX($CE$2:$CE$263,MATCH($CC843,$CD$2:$CD$263,0)),0)</f>
      </c>
      <c r="DB843">
        <f>IFERROR(INDEX($AI:$AI,MATCH($H843,$AH:$AH,0))&amp;"","")</f>
      </c>
      <c r="DF843">
        <f>IF($GI843&gt;=1,INDEX($DC:$DC,$GH843+1),"")</f>
      </c>
      <c r="DG843">
        <f>IF($GI843&gt;=2,INDEX($DC:$DC,$GH843+2),"")</f>
      </c>
      <c r="DH843">
        <f>IF($GI843&gt;=3,INDEX($DC:$DC,$GH843+3),"")</f>
      </c>
      <c r="DI843">
        <f>IF($GI843&gt;=4,INDEX($DC:$DC,$GH843+4),"")</f>
      </c>
      <c r="DJ843">
        <f>IF($GI843&gt;=5,INDEX($DC:$DC,$GH843+5),"")</f>
      </c>
      <c r="DK843">
        <f>IF($GI843&gt;=6,INDEX($DC:$DC,$GH843+6),"")</f>
      </c>
      <c r="DL843">
        <f>IF($GI843&gt;=7,INDEX($DC:$DC,$GH843+7),"")</f>
      </c>
      <c r="DM843">
        <f>IF($GI843&gt;=8,INDEX($DC:$DC,$GH843+8),"")</f>
      </c>
      <c r="DN843">
        <f>IF($GI843&gt;=9,INDEX($DC:$DC,$GH843+9),"")</f>
      </c>
      <c r="DO843">
        <f>IF($GI843&gt;=10,INDEX($DC:$DC,$GH843+10),"")</f>
      </c>
      <c r="DP843">
        <f>IF($GI843&gt;=11,INDEX($DC:$DC,$GH843+11),"")</f>
      </c>
      <c r="DQ843">
        <f>IF($GI843&gt;=12,INDEX($DC:$DC,$GH843+12),"")</f>
      </c>
      <c r="DR843">
        <f>IF($GI843&gt;=13,INDEX($DC:$DC,$GH843+13),"")</f>
      </c>
      <c r="DS843">
        <f>IF($GI843&gt;=14,INDEX($DC:$DC,$GH843+14),"")</f>
      </c>
      <c r="DT843">
        <f>IF($GI843&gt;=15,INDEX($DC:$DC,$GH843+15),"")</f>
      </c>
      <c r="DU843">
        <f>IF($GI843&gt;=16,INDEX($DC:$DC,$GH843+16),"")</f>
      </c>
      <c r="DV843">
        <f>IF($GI843&gt;=17,INDEX($DC:$DC,$GH843+17),"")</f>
      </c>
      <c r="DW843">
        <f>IF($GI843&gt;=18,INDEX($DC:$DC,$GH843+18),"")</f>
      </c>
      <c r="DX843">
        <f>IF($GI843&gt;=19,INDEX($DC:$DC,$GH843+19),"")</f>
      </c>
      <c r="DY843">
        <f>IF($GI843&gt;=20,INDEX($DC:$DC,$GH843+20),"")</f>
      </c>
      <c r="DZ843">
        <f>IF($GI843&gt;=21,INDEX($DC:$DC,$GH843+21),"")</f>
      </c>
      <c r="EA843">
        <f>IF($GI843&gt;=22,INDEX($DC:$DC,$GH843+22),"")</f>
      </c>
      <c r="EB843">
        <f>IF($GI843&gt;=23,INDEX($DC:$DC,$GH843+23),"")</f>
      </c>
      <c r="EC843">
        <f>IF($GI843&gt;=24,INDEX($DC:$DC,$GH843+24),"")</f>
      </c>
      <c r="ED843">
        <f>IF($GI843&gt;=25,INDEX($DC:$DC,$GH843+25),"")</f>
      </c>
      <c r="EE843">
        <f>IF($GI843&gt;=26,INDEX($DC:$DC,$GH843+26),"")</f>
      </c>
      <c r="EF843">
        <f>IF($GI843&gt;=27,INDEX($DC:$DC,$GH843+27),"")</f>
      </c>
      <c r="EG843">
        <f>IF($GI843&gt;=28,INDEX($DC:$DC,$GH843+28),"")</f>
      </c>
      <c r="EH843">
        <f>IF($GI843&gt;=29,INDEX($DC:$DC,$GH843+29),"")</f>
      </c>
      <c r="EI843">
        <f>IF($GI843&gt;=30,INDEX($DC:$DC,$GH843+30),"")</f>
      </c>
      <c r="EJ843">
        <f>IF($GI843&gt;=31,INDEX($DC:$DC,$GH843+31),"")</f>
      </c>
      <c r="EK843">
        <f>IF($GI843&gt;=32,INDEX($DC:$DC,$GH843+32),"")</f>
      </c>
      <c r="EL843">
        <f>IF($GI843&gt;=33,INDEX($DC:$DC,$GH843+33),"")</f>
      </c>
      <c r="EM843">
        <f>IF($GI843&gt;=34,INDEX($DC:$DC,$GH843+34),"")</f>
      </c>
      <c r="EN843">
        <f>IF($GI843&gt;=35,INDEX($DC:$DC,$GH843+35),"")</f>
      </c>
      <c r="EO843">
        <f>IF($GI843&gt;=36,INDEX($DC:$DC,$GH843+36),"")</f>
      </c>
      <c r="EP843">
        <f>IF($GI843&gt;=37,INDEX($DC:$DC,$GH843+37),"")</f>
      </c>
      <c r="EQ843">
        <f>IF($GI843&gt;=38,INDEX($DC:$DC,$GH843+38),"")</f>
      </c>
      <c r="ER843">
        <f>IF($GI843&gt;=39,INDEX($DC:$DC,$GH843+39),"")</f>
      </c>
      <c r="ES843">
        <f>IF($GI843&gt;=40,INDEX($DC:$DC,$GH843+40),"")</f>
      </c>
      <c r="ET843">
        <f>IF($GI843&gt;=1,INDEX($DD:$DD,$GH843+1),"")</f>
      </c>
      <c r="EU843">
        <f>IF($GI843&gt;=2,INDEX($DD:$DD,$GH843+2),"")</f>
      </c>
      <c r="EV843">
        <f>IF($GI843&gt;=3,INDEX($DD:$DD,$GH843+3),"")</f>
      </c>
      <c r="EW843">
        <f>IF($GI843&gt;=4,INDEX($DD:$DD,$GH843+4),"")</f>
      </c>
      <c r="EX843">
        <f>IF($GI843&gt;=5,INDEX($DD:$DD,$GH843+5),"")</f>
      </c>
      <c r="EY843">
        <f>IF($GI843&gt;=6,INDEX($DD:$DD,$GH843+6),"")</f>
      </c>
      <c r="EZ843">
        <f>IF($GI843&gt;=7,INDEX($DD:$DD,$GH843+7),"")</f>
      </c>
      <c r="FA843">
        <f>IF($GI843&gt;=8,INDEX($DD:$DD,$GH843+8),"")</f>
      </c>
      <c r="FB843">
        <f>IF($GI843&gt;=9,INDEX($DD:$DD,$GH843+9),"")</f>
      </c>
      <c r="FC843">
        <f>IF($GI843&gt;=10,INDEX($DD:$DD,$GH843+10),"")</f>
      </c>
      <c r="FD843">
        <f>IF($GI843&gt;=11,INDEX($DD:$DD,$GH843+11),"")</f>
      </c>
      <c r="FE843">
        <f>IF($GI843&gt;=12,INDEX($DD:$DD,$GH843+12),"")</f>
      </c>
      <c r="FF843">
        <f>IF($GI843&gt;=13,INDEX($DD:$DD,$GH843+13),"")</f>
      </c>
      <c r="FG843">
        <f>IF($GI843&gt;=14,INDEX($DD:$DD,$GH843+14),"")</f>
      </c>
      <c r="FH843">
        <f>IF($GI843&gt;=15,INDEX($DD:$DD,$GH843+15),"")</f>
      </c>
      <c r="FI843">
        <f>IF($GI843&gt;=16,INDEX($DD:$DD,$GH843+16),"")</f>
      </c>
      <c r="FJ843">
        <f>IF($GI843&gt;=17,INDEX($DD:$DD,$GH843+17),"")</f>
      </c>
      <c r="FK843">
        <f>IF($GI843&gt;=18,INDEX($DD:$DD,$GH843+18),"")</f>
      </c>
      <c r="FL843">
        <f>IF($GI843&gt;=19,INDEX($DD:$DD,$GH843+19),"")</f>
      </c>
      <c r="FM843">
        <f>IF($GI843&gt;=20,INDEX($DD:$DD,$GH843+20),"")</f>
      </c>
      <c r="FN843">
        <f>IF($GI843&gt;=21,INDEX($DD:$DD,$GH843+21),"")</f>
      </c>
      <c r="FO843">
        <f>IF($GI843&gt;=22,INDEX($DD:$DD,$GH843+22),"")</f>
      </c>
      <c r="FP843">
        <f>IF($GI843&gt;=23,INDEX($DD:$DD,$GH843+23),"")</f>
      </c>
      <c r="FQ843">
        <f>IF($GI843&gt;=24,INDEX($DD:$DD,$GH843+24),"")</f>
      </c>
      <c r="FR843">
        <f>IF($GI843&gt;=25,INDEX($DD:$DD,$GH843+25),"")</f>
      </c>
      <c r="FS843">
        <f>IF($GI843&gt;=26,INDEX($DD:$DD,$GH843+26),"")</f>
      </c>
      <c r="FT843">
        <f>IF($GI843&gt;=27,INDEX($DD:$DD,$GH843+27),"")</f>
      </c>
      <c r="FU843">
        <f>IF($GI843&gt;=28,INDEX($DD:$DD,$GH843+28),"")</f>
      </c>
      <c r="FV843">
        <f>IF($GI843&gt;=29,INDEX($DD:$DD,$GH843+29),"")</f>
      </c>
      <c r="FW843">
        <f>IF($GI843&gt;=30,INDEX($DD:$DD,$GH843+30),"")</f>
      </c>
      <c r="FX843">
        <f>IF($GI843&gt;=31,INDEX($DD:$DD,$GH843+31),"")</f>
      </c>
      <c r="FY843">
        <f>IF($GI843&gt;=32,INDEX($DD:$DD,$GH843+32),"")</f>
      </c>
      <c r="FZ843">
        <f>IF($GI843&gt;=33,INDEX($DD:$DD,$GH843+33),"")</f>
      </c>
      <c r="GA843">
        <f>IF($GI843&gt;=34,INDEX($DD:$DD,$GH843+34),"")</f>
      </c>
      <c r="GB843">
        <f>IF($GI843&gt;=35,INDEX($DD:$DD,$GH843+35),"")</f>
      </c>
      <c r="GC843">
        <f>IF($GI843&gt;=36,INDEX($DD:$DD,$GH843+36),"")</f>
      </c>
      <c r="GD843">
        <f>IF($GI843&gt;=37,INDEX($DD:$DD,$GH843+37),"")</f>
      </c>
      <c r="GE843">
        <f>IF($GI843&gt;=38,INDEX($DD:$DD,$GH843+38),"")</f>
      </c>
      <c r="GF843">
        <f>IF($GI843&gt;=39,INDEX($DD:$DD,$GH843+39),"")</f>
      </c>
      <c r="GG843">
        <f>IF($GI843&gt;=40,INDEX($DD:$DD,$GH843+40),"")</f>
      </c>
      <c r="GH843">
        <f>IFERROR(MATCH($DB843,$DC$2:$DC$148,0)+1,0)</f>
      </c>
      <c r="GI843">
        <f>IFERROR(INDEX($DE$2:$DE$148,MATCH($DB843,$DC$2:$DC$148,0)),0)</f>
      </c>
      <c r="GJ843">
        <f>IFERROR(MATCH($S843,$DF$843:$ES$843,0),0)</f>
      </c>
      <c r="GK843">
        <f>IF($GJ843&gt;0,INDEX($ET$843:$GG$843,$GJ843),"")</f>
      </c>
      <c r="GN843">
        <f>IF($IW843&gt;=1,INDEX($GL:$GL,$IV843+1),"")</f>
      </c>
      <c r="GO843">
        <f>IF($IW843&gt;=2,INDEX($GL:$GL,$IV843+2),"")</f>
      </c>
      <c r="GP843">
        <f>IF($IW843&gt;=3,INDEX($GL:$GL,$IV843+3),"")</f>
      </c>
      <c r="GQ843">
        <f>IF($IW843&gt;=4,INDEX($GL:$GL,$IV843+4),"")</f>
      </c>
      <c r="GR843">
        <f>IF($IW843&gt;=5,INDEX($GL:$GL,$IV843+5),"")</f>
      </c>
      <c r="GS843">
        <f>IF($IW843&gt;=6,INDEX($GL:$GL,$IV843+6),"")</f>
      </c>
      <c r="GT843">
        <f>IF($IW843&gt;=7,INDEX($GL:$GL,$IV843+7),"")</f>
      </c>
      <c r="GU843">
        <f>IF($IW843&gt;=8,INDEX($GL:$GL,$IV843+8),"")</f>
      </c>
      <c r="GV843">
        <f>IF($IW843&gt;=9,INDEX($GL:$GL,$IV843+9),"")</f>
      </c>
      <c r="GW843">
        <f>IF($IW843&gt;=10,INDEX($GL:$GL,$IV843+10),"")</f>
      </c>
      <c r="GX843">
        <f>IF($IW843&gt;=11,INDEX($GL:$GL,$IV843+11),"")</f>
      </c>
      <c r="GY843">
        <f>IF($IW843&gt;=12,INDEX($GL:$GL,$IV843+12),"")</f>
      </c>
      <c r="GZ843">
        <f>IF($IW843&gt;=13,INDEX($GL:$GL,$IV843+13),"")</f>
      </c>
      <c r="HA843">
        <f>IF($IW843&gt;=14,INDEX($GL:$GL,$IV843+14),"")</f>
      </c>
      <c r="HB843">
        <f>IF($IW843&gt;=15,INDEX($GL:$GL,$IV843+15),"")</f>
      </c>
      <c r="HC843">
        <f>IF($IW843&gt;=16,INDEX($GL:$GL,$IV843+16),"")</f>
      </c>
      <c r="HD843">
        <f>IF($IW843&gt;=17,INDEX($GL:$GL,$IV843+17),"")</f>
      </c>
      <c r="HE843">
        <f>IF($IW843&gt;=18,INDEX($GL:$GL,$IV843+18),"")</f>
      </c>
      <c r="HF843">
        <f>IF($IW843&gt;=19,INDEX($GL:$GL,$IV843+19),"")</f>
      </c>
      <c r="HG843">
        <f>IF($IW843&gt;=20,INDEX($GL:$GL,$IV843+20),"")</f>
      </c>
      <c r="HH843">
        <f>IF($IW843&gt;=21,INDEX($GL:$GL,$IV843+21),"")</f>
      </c>
      <c r="HI843">
        <f>IF($IW843&gt;=22,INDEX($GL:$GL,$IV843+22),"")</f>
      </c>
      <c r="HJ843">
        <f>IF($IW843&gt;=23,INDEX($GL:$GL,$IV843+23),"")</f>
      </c>
      <c r="HK843">
        <f>IF($IW843&gt;=24,INDEX($GL:$GL,$IV843+24),"")</f>
      </c>
      <c r="HL843">
        <f>IF($IW843&gt;=25,INDEX($GL:$GL,$IV843+25),"")</f>
      </c>
      <c r="HM843">
        <f>IF($IW843&gt;=26,INDEX($GL:$GL,$IV843+26),"")</f>
      </c>
      <c r="HN843">
        <f>IF($IW843&gt;=27,INDEX($GL:$GL,$IV843+27),"")</f>
      </c>
      <c r="HO843">
        <f>IF($IW843&gt;=28,INDEX($GL:$GL,$IV843+28),"")</f>
      </c>
      <c r="HP843">
        <f>IF($IW843&gt;=29,INDEX($GL:$GL,$IV843+29),"")</f>
      </c>
      <c r="HQ843">
        <f>IF($IW843&gt;=30,INDEX($GL:$GL,$IV843+30),"")</f>
      </c>
      <c r="HR843">
        <f>IF($IW843&gt;=31,INDEX($GL:$GL,$IV843+31),"")</f>
      </c>
      <c r="HS843">
        <f>IF($IW843&gt;=32,INDEX($GL:$GL,$IV843+32),"")</f>
      </c>
      <c r="HT843">
        <f>IF($IW843&gt;=33,INDEX($GL:$GL,$IV843+33),"")</f>
      </c>
      <c r="HU843">
        <f>IF($IW843&gt;=34,INDEX($GL:$GL,$IV843+34),"")</f>
      </c>
      <c r="HV843">
        <f>IF($IW843&gt;=35,INDEX($GL:$GL,$IV843+35),"")</f>
      </c>
      <c r="HW843">
        <f>IF($IW843&gt;=36,INDEX($GL:$GL,$IV843+36),"")</f>
      </c>
      <c r="HX843">
        <f>IF($IW843&gt;=37,INDEX($GL:$GL,$IV843+37),"")</f>
      </c>
      <c r="HY843">
        <f>IF($IW843&gt;=38,INDEX($GL:$GL,$IV843+38),"")</f>
      </c>
      <c r="HZ843">
        <f>IF($IW843&gt;=39,INDEX($GL:$GL,$IV843+39),"")</f>
      </c>
      <c r="IA843">
        <f>IF($IW843&gt;=40,INDEX($GL:$GL,$IV843+40),"")</f>
      </c>
      <c r="IB843">
        <f>IF($IW843&gt;=41,INDEX($GL:$GL,$IV843+41),"")</f>
      </c>
      <c r="IC843">
        <f>IF($IW843&gt;=42,INDEX($GL:$GL,$IV843+42),"")</f>
      </c>
      <c r="ID843">
        <f>IF($IW843&gt;=43,INDEX($GL:$GL,$IV843+43),"")</f>
      </c>
      <c r="IE843">
        <f>IF($IW843&gt;=44,INDEX($GL:$GL,$IV843+44),"")</f>
      </c>
      <c r="IF843">
        <f>IF($IW843&gt;=45,INDEX($GL:$GL,$IV843+45),"")</f>
      </c>
      <c r="IG843">
        <f>IF($IW843&gt;=46,INDEX($GL:$GL,$IV843+46),"")</f>
      </c>
      <c r="IH843">
        <f>IF($IW843&gt;=47,INDEX($GL:$GL,$IV843+47),"")</f>
      </c>
      <c r="II843">
        <f>IF($IW843&gt;=48,INDEX($GL:$GL,$IV843+48),"")</f>
      </c>
      <c r="IJ843">
        <f>IF($IW843&gt;=49,INDEX($GL:$GL,$IV843+49),"")</f>
      </c>
      <c r="IK843">
        <f>IF($IW843&gt;=50,INDEX($GL:$GL,$IV843+50),"")</f>
      </c>
      <c r="IL843">
        <f>IF($IW843&gt;=51,INDEX($GL:$GL,$IV843+51),"")</f>
      </c>
      <c r="IM843">
        <f>IF($IW843&gt;=52,INDEX($GL:$GL,$IV843+52),"")</f>
      </c>
      <c r="IN843">
        <f>IF($IW843&gt;=53,INDEX($GL:$GL,$IV843+53),"")</f>
      </c>
      <c r="IO843">
        <f>IF($IW843&gt;=54,INDEX($GL:$GL,$IV843+54),"")</f>
      </c>
      <c r="IP843">
        <f>IF($IW843&gt;=55,INDEX($GL:$GL,$IV843+55),"")</f>
      </c>
      <c r="IQ843">
        <f>IF($IW843&gt;=56,INDEX($GL:$GL,$IV843+56),"")</f>
      </c>
      <c r="IR843">
        <f>IF($IW843&gt;=57,INDEX($GL:$GL,$IV843+57),"")</f>
      </c>
      <c r="IS843">
        <f>IF($IW843&gt;=58,INDEX($GL:$GL,$IV843+58),"")</f>
      </c>
      <c r="IT843">
        <f>IF($IW843&gt;=59,INDEX($GL:$GL,$IV843+59),"")</f>
      </c>
      <c r="IU843">
        <f>IF($IW843&gt;=60,INDEX($GL:$GL,$IV843+60),"")</f>
      </c>
      <c r="IV843">
        <f>IFERROR(MATCH($GK843,$GL$2:$GL$324,0)+1,0)</f>
      </c>
      <c r="IW843">
        <f>IFERROR(INDEX($GM$2:$GM$324,MATCH($GK843,$GL$2:$GL$324,0)),0)</f>
      </c>
      <c r="IX843" t="s">
        <v>34</v>
      </c>
      <c r="IY843" t="s">
        <v>34</v>
      </c>
    </row>
    <row r="844" spans="1:259" x14ac:dyDescent="0.25">
      <c r="K844">
        <f>IF(OR($N844="",$J844=""),"",IFERROR($N844/$J844,0))</f>
      </c>
      <c r="L844">
        <f>IF($N844="","",
SUM($M844,$O844,$T844,$P844,$R844)*
(1-IF($U844="",0,VALUE($U844)/100)))</f>
      </c>
      <c r="M844">
        <f>IF($N844="","",$N844)</f>
      </c>
      <c r="O844">
        <f>IF($N844="","",
IF($H844="","",
IF(ISNUMBER(SEARCH("exempt",LOWER($H844))),0,
$N844*(VALUE(SUBSTITUTE($H844,"%",""))/100))))</f>
      </c>
      <c r="V844">
        <f>IFERROR(IF(FIND(" - ",$E844)&gt;0,MID($E844,FIND(" - ",$E844)+3,LEN($E844)),""),"")</f>
      </c>
      <c r="AE844" t="s">
        <v>1425</v>
      </c>
      <c r="AJ844">
        <f>IFERROR(LEFT($E844,FIND(" - ",$E844)-1),$E844)</f>
      </c>
      <c r="AM844">
        <f>IF($CB844&gt;=1,INDEX($AK:$AK,$CA844+1),"")</f>
      </c>
      <c r="AN844">
        <f>IF($CB844&gt;=2,INDEX($AK:$AK,$CA844+2),"")</f>
      </c>
      <c r="AO844">
        <f>IF($CB844&gt;=3,INDEX($AK:$AK,$CA844+3),"")</f>
      </c>
      <c r="AP844">
        <f>IF($CB844&gt;=4,INDEX($AK:$AK,$CA844+4),"")</f>
      </c>
      <c r="AQ844">
        <f>IF($CB844&gt;=5,INDEX($AK:$AK,$CA844+5),"")</f>
      </c>
      <c r="AR844">
        <f>IF($CB844&gt;=6,INDEX($AK:$AK,$CA844+6),"")</f>
      </c>
      <c r="AS844">
        <f>IF($CB844&gt;=7,INDEX($AK:$AK,$CA844+7),"")</f>
      </c>
      <c r="AT844">
        <f>IF($CB844&gt;=8,INDEX($AK:$AK,$CA844+8),"")</f>
      </c>
      <c r="AU844">
        <f>IF($CB844&gt;=9,INDEX($AK:$AK,$CA844+9),"")</f>
      </c>
      <c r="AV844">
        <f>IF($CB844&gt;=10,INDEX($AK:$AK,$CA844+10),"")</f>
      </c>
      <c r="AW844">
        <f>IF($CB844&gt;=11,INDEX($AK:$AK,$CA844+11),"")</f>
      </c>
      <c r="AX844">
        <f>IF($CB844&gt;=12,INDEX($AK:$AK,$CA844+12),"")</f>
      </c>
      <c r="AY844">
        <f>IF($CB844&gt;=13,INDEX($AK:$AK,$CA844+13),"")</f>
      </c>
      <c r="AZ844">
        <f>IF($CB844&gt;=14,INDEX($AK:$AK,$CA844+14),"")</f>
      </c>
      <c r="BA844">
        <f>IF($CB844&gt;=15,INDEX($AK:$AK,$CA844+15),"")</f>
      </c>
      <c r="BB844">
        <f>IF($CB844&gt;=16,INDEX($AK:$AK,$CA844+16),"")</f>
      </c>
      <c r="BC844">
        <f>IF($CB844&gt;=17,INDEX($AK:$AK,$CA844+17),"")</f>
      </c>
      <c r="BD844">
        <f>IF($CB844&gt;=18,INDEX($AK:$AK,$CA844+18),"")</f>
      </c>
      <c r="BE844">
        <f>IF($CB844&gt;=19,INDEX($AK:$AK,$CA844+19),"")</f>
      </c>
      <c r="BF844">
        <f>IF($CB844&gt;=20,INDEX($AK:$AK,$CA844+20),"")</f>
      </c>
      <c r="BG844">
        <f>IF($CB844&gt;=21,INDEX($AK:$AK,$CA844+21),"")</f>
      </c>
      <c r="BH844">
        <f>IF($CB844&gt;=22,INDEX($AK:$AK,$CA844+22),"")</f>
      </c>
      <c r="BI844">
        <f>IF($CB844&gt;=23,INDEX($AK:$AK,$CA844+23),"")</f>
      </c>
      <c r="BJ844">
        <f>IF($CB844&gt;=24,INDEX($AK:$AK,$CA844+24),"")</f>
      </c>
      <c r="BK844">
        <f>IF($CB844&gt;=25,INDEX($AK:$AK,$CA844+25),"")</f>
      </c>
      <c r="BL844">
        <f>IF($CB844&gt;=26,INDEX($AK:$AK,$CA844+26),"")</f>
      </c>
      <c r="BM844">
        <f>IF($CB844&gt;=27,INDEX($AK:$AK,$CA844+27),"")</f>
      </c>
      <c r="BN844">
        <f>IF($CB844&gt;=28,INDEX($AK:$AK,$CA844+28),"")</f>
      </c>
      <c r="BO844">
        <f>IF($CB844&gt;=29,INDEX($AK:$AK,$CA844+29),"")</f>
      </c>
      <c r="BP844">
        <f>IF($CB844&gt;=30,INDEX($AK:$AK,$CA844+30),"")</f>
      </c>
      <c r="BQ844">
        <f>IF($CB844&gt;=31,INDEX($AK:$AK,$CA844+31),"")</f>
      </c>
      <c r="BR844">
        <f>IF($CB844&gt;=32,INDEX($AK:$AK,$CA844+32),"")</f>
      </c>
      <c r="BS844">
        <f>IF($CB844&gt;=33,INDEX($AK:$AK,$CA844+33),"")</f>
      </c>
      <c r="BT844">
        <f>IF($CB844&gt;=34,INDEX($AK:$AK,$CA844+34),"")</f>
      </c>
      <c r="BU844">
        <f>IF($CB844&gt;=35,INDEX($AK:$AK,$CA844+35),"")</f>
      </c>
      <c r="BV844">
        <f>IF($CB844&gt;=36,INDEX($AK:$AK,$CA844+36),"")</f>
      </c>
      <c r="BW844">
        <f>IF($CB844&gt;=37,INDEX($AK:$AK,$CA844+37),"")</f>
      </c>
      <c r="BX844">
        <f>IF($CB844&gt;=38,INDEX($AK:$AK,$CA844+38),"")</f>
      </c>
      <c r="BY844">
        <f>IF($CB844&gt;=39,INDEX($AK:$AK,$CA844+39),"")</f>
      </c>
      <c r="BZ844">
        <f>IF($CB844&gt;=40,INDEX($AK:$AK,$CA844+40),"")</f>
      </c>
      <c r="CA844">
        <f>IFERROR(MATCH($AJ844,$AK$2:$AK$134,0)+1,0)</f>
      </c>
      <c r="CB844">
        <f>IFERROR(INDEX($AL$2:$AL$134,MATCH($AJ844,$AK$2:$AK$134,0)),0)</f>
      </c>
      <c r="CC844">
        <f>IFERROR(LEFT($F844,FIND(" - ",$F844)-1),$F844)</f>
      </c>
      <c r="CF844">
        <f>IF($DA844&gt;=1,INDEX($CD:$CD,$CZ844+1),"")</f>
      </c>
      <c r="CG844">
        <f>IF($DA844&gt;=2,INDEX($CD:$CD,$CZ844+2),"")</f>
      </c>
      <c r="CH844">
        <f>IF($DA844&gt;=3,INDEX($CD:$CD,$CZ844+3),"")</f>
      </c>
      <c r="CI844">
        <f>IF($DA844&gt;=4,INDEX($CD:$CD,$CZ844+4),"")</f>
      </c>
      <c r="CJ844">
        <f>IF($DA844&gt;=5,INDEX($CD:$CD,$CZ844+5),"")</f>
      </c>
      <c r="CK844">
        <f>IF($DA844&gt;=6,INDEX($CD:$CD,$CZ844+6),"")</f>
      </c>
      <c r="CL844">
        <f>IF($DA844&gt;=7,INDEX($CD:$CD,$CZ844+7),"")</f>
      </c>
      <c r="CM844">
        <f>IF($DA844&gt;=8,INDEX($CD:$CD,$CZ844+8),"")</f>
      </c>
      <c r="CN844">
        <f>IF($DA844&gt;=9,INDEX($CD:$CD,$CZ844+9),"")</f>
      </c>
      <c r="CO844">
        <f>IF($DA844&gt;=10,INDEX($CD:$CD,$CZ844+10),"")</f>
      </c>
      <c r="CP844">
        <f>IF($DA844&gt;=11,INDEX($CD:$CD,$CZ844+11),"")</f>
      </c>
      <c r="CQ844">
        <f>IF($DA844&gt;=12,INDEX($CD:$CD,$CZ844+12),"")</f>
      </c>
      <c r="CR844">
        <f>IF($DA844&gt;=13,INDEX($CD:$CD,$CZ844+13),"")</f>
      </c>
      <c r="CS844">
        <f>IF($DA844&gt;=14,INDEX($CD:$CD,$CZ844+14),"")</f>
      </c>
      <c r="CT844">
        <f>IF($DA844&gt;=15,INDEX($CD:$CD,$CZ844+15),"")</f>
      </c>
      <c r="CU844">
        <f>IF($DA844&gt;=16,INDEX($CD:$CD,$CZ844+16),"")</f>
      </c>
      <c r="CV844">
        <f>IF($DA844&gt;=17,INDEX($CD:$CD,$CZ844+17),"")</f>
      </c>
      <c r="CW844">
        <f>IF($DA844&gt;=18,INDEX($CD:$CD,$CZ844+18),"")</f>
      </c>
      <c r="CX844">
        <f>IF($DA844&gt;=19,INDEX($CD:$CD,$CZ844+19),"")</f>
      </c>
      <c r="CY844">
        <f>IF($DA844&gt;=20,INDEX($CD:$CD,$CZ844+20),"")</f>
      </c>
      <c r="CZ844">
        <f>IFERROR(MATCH($CC844,$CD$2:$CD$263,0)+1,0)</f>
      </c>
      <c r="DA844">
        <f>IFERROR(INDEX($CE$2:$CE$263,MATCH($CC844,$CD$2:$CD$263,0)),0)</f>
      </c>
      <c r="DB844">
        <f>IFERROR(INDEX($AI:$AI,MATCH($H844,$AH:$AH,0))&amp;"","")</f>
      </c>
      <c r="DF844">
        <f>IF($GI844&gt;=1,INDEX($DC:$DC,$GH844+1),"")</f>
      </c>
      <c r="DG844">
        <f>IF($GI844&gt;=2,INDEX($DC:$DC,$GH844+2),"")</f>
      </c>
      <c r="DH844">
        <f>IF($GI844&gt;=3,INDEX($DC:$DC,$GH844+3),"")</f>
      </c>
      <c r="DI844">
        <f>IF($GI844&gt;=4,INDEX($DC:$DC,$GH844+4),"")</f>
      </c>
      <c r="DJ844">
        <f>IF($GI844&gt;=5,INDEX($DC:$DC,$GH844+5),"")</f>
      </c>
      <c r="DK844">
        <f>IF($GI844&gt;=6,INDEX($DC:$DC,$GH844+6),"")</f>
      </c>
      <c r="DL844">
        <f>IF($GI844&gt;=7,INDEX($DC:$DC,$GH844+7),"")</f>
      </c>
      <c r="DM844">
        <f>IF($GI844&gt;=8,INDEX($DC:$DC,$GH844+8),"")</f>
      </c>
      <c r="DN844">
        <f>IF($GI844&gt;=9,INDEX($DC:$DC,$GH844+9),"")</f>
      </c>
      <c r="DO844">
        <f>IF($GI844&gt;=10,INDEX($DC:$DC,$GH844+10),"")</f>
      </c>
      <c r="DP844">
        <f>IF($GI844&gt;=11,INDEX($DC:$DC,$GH844+11),"")</f>
      </c>
      <c r="DQ844">
        <f>IF($GI844&gt;=12,INDEX($DC:$DC,$GH844+12),"")</f>
      </c>
      <c r="DR844">
        <f>IF($GI844&gt;=13,INDEX($DC:$DC,$GH844+13),"")</f>
      </c>
      <c r="DS844">
        <f>IF($GI844&gt;=14,INDEX($DC:$DC,$GH844+14),"")</f>
      </c>
      <c r="DT844">
        <f>IF($GI844&gt;=15,INDEX($DC:$DC,$GH844+15),"")</f>
      </c>
      <c r="DU844">
        <f>IF($GI844&gt;=16,INDEX($DC:$DC,$GH844+16),"")</f>
      </c>
      <c r="DV844">
        <f>IF($GI844&gt;=17,INDEX($DC:$DC,$GH844+17),"")</f>
      </c>
      <c r="DW844">
        <f>IF($GI844&gt;=18,INDEX($DC:$DC,$GH844+18),"")</f>
      </c>
      <c r="DX844">
        <f>IF($GI844&gt;=19,INDEX($DC:$DC,$GH844+19),"")</f>
      </c>
      <c r="DY844">
        <f>IF($GI844&gt;=20,INDEX($DC:$DC,$GH844+20),"")</f>
      </c>
      <c r="DZ844">
        <f>IF($GI844&gt;=21,INDEX($DC:$DC,$GH844+21),"")</f>
      </c>
      <c r="EA844">
        <f>IF($GI844&gt;=22,INDEX($DC:$DC,$GH844+22),"")</f>
      </c>
      <c r="EB844">
        <f>IF($GI844&gt;=23,INDEX($DC:$DC,$GH844+23),"")</f>
      </c>
      <c r="EC844">
        <f>IF($GI844&gt;=24,INDEX($DC:$DC,$GH844+24),"")</f>
      </c>
      <c r="ED844">
        <f>IF($GI844&gt;=25,INDEX($DC:$DC,$GH844+25),"")</f>
      </c>
      <c r="EE844">
        <f>IF($GI844&gt;=26,INDEX($DC:$DC,$GH844+26),"")</f>
      </c>
      <c r="EF844">
        <f>IF($GI844&gt;=27,INDEX($DC:$DC,$GH844+27),"")</f>
      </c>
      <c r="EG844">
        <f>IF($GI844&gt;=28,INDEX($DC:$DC,$GH844+28),"")</f>
      </c>
      <c r="EH844">
        <f>IF($GI844&gt;=29,INDEX($DC:$DC,$GH844+29),"")</f>
      </c>
      <c r="EI844">
        <f>IF($GI844&gt;=30,INDEX($DC:$DC,$GH844+30),"")</f>
      </c>
      <c r="EJ844">
        <f>IF($GI844&gt;=31,INDEX($DC:$DC,$GH844+31),"")</f>
      </c>
      <c r="EK844">
        <f>IF($GI844&gt;=32,INDEX($DC:$DC,$GH844+32),"")</f>
      </c>
      <c r="EL844">
        <f>IF($GI844&gt;=33,INDEX($DC:$DC,$GH844+33),"")</f>
      </c>
      <c r="EM844">
        <f>IF($GI844&gt;=34,INDEX($DC:$DC,$GH844+34),"")</f>
      </c>
      <c r="EN844">
        <f>IF($GI844&gt;=35,INDEX($DC:$DC,$GH844+35),"")</f>
      </c>
      <c r="EO844">
        <f>IF($GI844&gt;=36,INDEX($DC:$DC,$GH844+36),"")</f>
      </c>
      <c r="EP844">
        <f>IF($GI844&gt;=37,INDEX($DC:$DC,$GH844+37),"")</f>
      </c>
      <c r="EQ844">
        <f>IF($GI844&gt;=38,INDEX($DC:$DC,$GH844+38),"")</f>
      </c>
      <c r="ER844">
        <f>IF($GI844&gt;=39,INDEX($DC:$DC,$GH844+39),"")</f>
      </c>
      <c r="ES844">
        <f>IF($GI844&gt;=40,INDEX($DC:$DC,$GH844+40),"")</f>
      </c>
      <c r="ET844">
        <f>IF($GI844&gt;=1,INDEX($DD:$DD,$GH844+1),"")</f>
      </c>
      <c r="EU844">
        <f>IF($GI844&gt;=2,INDEX($DD:$DD,$GH844+2),"")</f>
      </c>
      <c r="EV844">
        <f>IF($GI844&gt;=3,INDEX($DD:$DD,$GH844+3),"")</f>
      </c>
      <c r="EW844">
        <f>IF($GI844&gt;=4,INDEX($DD:$DD,$GH844+4),"")</f>
      </c>
      <c r="EX844">
        <f>IF($GI844&gt;=5,INDEX($DD:$DD,$GH844+5),"")</f>
      </c>
      <c r="EY844">
        <f>IF($GI844&gt;=6,INDEX($DD:$DD,$GH844+6),"")</f>
      </c>
      <c r="EZ844">
        <f>IF($GI844&gt;=7,INDEX($DD:$DD,$GH844+7),"")</f>
      </c>
      <c r="FA844">
        <f>IF($GI844&gt;=8,INDEX($DD:$DD,$GH844+8),"")</f>
      </c>
      <c r="FB844">
        <f>IF($GI844&gt;=9,INDEX($DD:$DD,$GH844+9),"")</f>
      </c>
      <c r="FC844">
        <f>IF($GI844&gt;=10,INDEX($DD:$DD,$GH844+10),"")</f>
      </c>
      <c r="FD844">
        <f>IF($GI844&gt;=11,INDEX($DD:$DD,$GH844+11),"")</f>
      </c>
      <c r="FE844">
        <f>IF($GI844&gt;=12,INDEX($DD:$DD,$GH844+12),"")</f>
      </c>
      <c r="FF844">
        <f>IF($GI844&gt;=13,INDEX($DD:$DD,$GH844+13),"")</f>
      </c>
      <c r="FG844">
        <f>IF($GI844&gt;=14,INDEX($DD:$DD,$GH844+14),"")</f>
      </c>
      <c r="FH844">
        <f>IF($GI844&gt;=15,INDEX($DD:$DD,$GH844+15),"")</f>
      </c>
      <c r="FI844">
        <f>IF($GI844&gt;=16,INDEX($DD:$DD,$GH844+16),"")</f>
      </c>
      <c r="FJ844">
        <f>IF($GI844&gt;=17,INDEX($DD:$DD,$GH844+17),"")</f>
      </c>
      <c r="FK844">
        <f>IF($GI844&gt;=18,INDEX($DD:$DD,$GH844+18),"")</f>
      </c>
      <c r="FL844">
        <f>IF($GI844&gt;=19,INDEX($DD:$DD,$GH844+19),"")</f>
      </c>
      <c r="FM844">
        <f>IF($GI844&gt;=20,INDEX($DD:$DD,$GH844+20),"")</f>
      </c>
      <c r="FN844">
        <f>IF($GI844&gt;=21,INDEX($DD:$DD,$GH844+21),"")</f>
      </c>
      <c r="FO844">
        <f>IF($GI844&gt;=22,INDEX($DD:$DD,$GH844+22),"")</f>
      </c>
      <c r="FP844">
        <f>IF($GI844&gt;=23,INDEX($DD:$DD,$GH844+23),"")</f>
      </c>
      <c r="FQ844">
        <f>IF($GI844&gt;=24,INDEX($DD:$DD,$GH844+24),"")</f>
      </c>
      <c r="FR844">
        <f>IF($GI844&gt;=25,INDEX($DD:$DD,$GH844+25),"")</f>
      </c>
      <c r="FS844">
        <f>IF($GI844&gt;=26,INDEX($DD:$DD,$GH844+26),"")</f>
      </c>
      <c r="FT844">
        <f>IF($GI844&gt;=27,INDEX($DD:$DD,$GH844+27),"")</f>
      </c>
      <c r="FU844">
        <f>IF($GI844&gt;=28,INDEX($DD:$DD,$GH844+28),"")</f>
      </c>
      <c r="FV844">
        <f>IF($GI844&gt;=29,INDEX($DD:$DD,$GH844+29),"")</f>
      </c>
      <c r="FW844">
        <f>IF($GI844&gt;=30,INDEX($DD:$DD,$GH844+30),"")</f>
      </c>
      <c r="FX844">
        <f>IF($GI844&gt;=31,INDEX($DD:$DD,$GH844+31),"")</f>
      </c>
      <c r="FY844">
        <f>IF($GI844&gt;=32,INDEX($DD:$DD,$GH844+32),"")</f>
      </c>
      <c r="FZ844">
        <f>IF($GI844&gt;=33,INDEX($DD:$DD,$GH844+33),"")</f>
      </c>
      <c r="GA844">
        <f>IF($GI844&gt;=34,INDEX($DD:$DD,$GH844+34),"")</f>
      </c>
      <c r="GB844">
        <f>IF($GI844&gt;=35,INDEX($DD:$DD,$GH844+35),"")</f>
      </c>
      <c r="GC844">
        <f>IF($GI844&gt;=36,INDEX($DD:$DD,$GH844+36),"")</f>
      </c>
      <c r="GD844">
        <f>IF($GI844&gt;=37,INDEX($DD:$DD,$GH844+37),"")</f>
      </c>
      <c r="GE844">
        <f>IF($GI844&gt;=38,INDEX($DD:$DD,$GH844+38),"")</f>
      </c>
      <c r="GF844">
        <f>IF($GI844&gt;=39,INDEX($DD:$DD,$GH844+39),"")</f>
      </c>
      <c r="GG844">
        <f>IF($GI844&gt;=40,INDEX($DD:$DD,$GH844+40),"")</f>
      </c>
      <c r="GH844">
        <f>IFERROR(MATCH($DB844,$DC$2:$DC$148,0)+1,0)</f>
      </c>
      <c r="GI844">
        <f>IFERROR(INDEX($DE$2:$DE$148,MATCH($DB844,$DC$2:$DC$148,0)),0)</f>
      </c>
      <c r="GJ844">
        <f>IFERROR(MATCH($S844,$DF$844:$ES$844,0),0)</f>
      </c>
      <c r="GK844">
        <f>IF($GJ844&gt;0,INDEX($ET$844:$GG$844,$GJ844),"")</f>
      </c>
      <c r="GN844">
        <f>IF($IW844&gt;=1,INDEX($GL:$GL,$IV844+1),"")</f>
      </c>
      <c r="GO844">
        <f>IF($IW844&gt;=2,INDEX($GL:$GL,$IV844+2),"")</f>
      </c>
      <c r="GP844">
        <f>IF($IW844&gt;=3,INDEX($GL:$GL,$IV844+3),"")</f>
      </c>
      <c r="GQ844">
        <f>IF($IW844&gt;=4,INDEX($GL:$GL,$IV844+4),"")</f>
      </c>
      <c r="GR844">
        <f>IF($IW844&gt;=5,INDEX($GL:$GL,$IV844+5),"")</f>
      </c>
      <c r="GS844">
        <f>IF($IW844&gt;=6,INDEX($GL:$GL,$IV844+6),"")</f>
      </c>
      <c r="GT844">
        <f>IF($IW844&gt;=7,INDEX($GL:$GL,$IV844+7),"")</f>
      </c>
      <c r="GU844">
        <f>IF($IW844&gt;=8,INDEX($GL:$GL,$IV844+8),"")</f>
      </c>
      <c r="GV844">
        <f>IF($IW844&gt;=9,INDEX($GL:$GL,$IV844+9),"")</f>
      </c>
      <c r="GW844">
        <f>IF($IW844&gt;=10,INDEX($GL:$GL,$IV844+10),"")</f>
      </c>
      <c r="GX844">
        <f>IF($IW844&gt;=11,INDEX($GL:$GL,$IV844+11),"")</f>
      </c>
      <c r="GY844">
        <f>IF($IW844&gt;=12,INDEX($GL:$GL,$IV844+12),"")</f>
      </c>
      <c r="GZ844">
        <f>IF($IW844&gt;=13,INDEX($GL:$GL,$IV844+13),"")</f>
      </c>
      <c r="HA844">
        <f>IF($IW844&gt;=14,INDEX($GL:$GL,$IV844+14),"")</f>
      </c>
      <c r="HB844">
        <f>IF($IW844&gt;=15,INDEX($GL:$GL,$IV844+15),"")</f>
      </c>
      <c r="HC844">
        <f>IF($IW844&gt;=16,INDEX($GL:$GL,$IV844+16),"")</f>
      </c>
      <c r="HD844">
        <f>IF($IW844&gt;=17,INDEX($GL:$GL,$IV844+17),"")</f>
      </c>
      <c r="HE844">
        <f>IF($IW844&gt;=18,INDEX($GL:$GL,$IV844+18),"")</f>
      </c>
      <c r="HF844">
        <f>IF($IW844&gt;=19,INDEX($GL:$GL,$IV844+19),"")</f>
      </c>
      <c r="HG844">
        <f>IF($IW844&gt;=20,INDEX($GL:$GL,$IV844+20),"")</f>
      </c>
      <c r="HH844">
        <f>IF($IW844&gt;=21,INDEX($GL:$GL,$IV844+21),"")</f>
      </c>
      <c r="HI844">
        <f>IF($IW844&gt;=22,INDEX($GL:$GL,$IV844+22),"")</f>
      </c>
      <c r="HJ844">
        <f>IF($IW844&gt;=23,INDEX($GL:$GL,$IV844+23),"")</f>
      </c>
      <c r="HK844">
        <f>IF($IW844&gt;=24,INDEX($GL:$GL,$IV844+24),"")</f>
      </c>
      <c r="HL844">
        <f>IF($IW844&gt;=25,INDEX($GL:$GL,$IV844+25),"")</f>
      </c>
      <c r="HM844">
        <f>IF($IW844&gt;=26,INDEX($GL:$GL,$IV844+26),"")</f>
      </c>
      <c r="HN844">
        <f>IF($IW844&gt;=27,INDEX($GL:$GL,$IV844+27),"")</f>
      </c>
      <c r="HO844">
        <f>IF($IW844&gt;=28,INDEX($GL:$GL,$IV844+28),"")</f>
      </c>
      <c r="HP844">
        <f>IF($IW844&gt;=29,INDEX($GL:$GL,$IV844+29),"")</f>
      </c>
      <c r="HQ844">
        <f>IF($IW844&gt;=30,INDEX($GL:$GL,$IV844+30),"")</f>
      </c>
      <c r="HR844">
        <f>IF($IW844&gt;=31,INDEX($GL:$GL,$IV844+31),"")</f>
      </c>
      <c r="HS844">
        <f>IF($IW844&gt;=32,INDEX($GL:$GL,$IV844+32),"")</f>
      </c>
      <c r="HT844">
        <f>IF($IW844&gt;=33,INDEX($GL:$GL,$IV844+33),"")</f>
      </c>
      <c r="HU844">
        <f>IF($IW844&gt;=34,INDEX($GL:$GL,$IV844+34),"")</f>
      </c>
      <c r="HV844">
        <f>IF($IW844&gt;=35,INDEX($GL:$GL,$IV844+35),"")</f>
      </c>
      <c r="HW844">
        <f>IF($IW844&gt;=36,INDEX($GL:$GL,$IV844+36),"")</f>
      </c>
      <c r="HX844">
        <f>IF($IW844&gt;=37,INDEX($GL:$GL,$IV844+37),"")</f>
      </c>
      <c r="HY844">
        <f>IF($IW844&gt;=38,INDEX($GL:$GL,$IV844+38),"")</f>
      </c>
      <c r="HZ844">
        <f>IF($IW844&gt;=39,INDEX($GL:$GL,$IV844+39),"")</f>
      </c>
      <c r="IA844">
        <f>IF($IW844&gt;=40,INDEX($GL:$GL,$IV844+40),"")</f>
      </c>
      <c r="IB844">
        <f>IF($IW844&gt;=41,INDEX($GL:$GL,$IV844+41),"")</f>
      </c>
      <c r="IC844">
        <f>IF($IW844&gt;=42,INDEX($GL:$GL,$IV844+42),"")</f>
      </c>
      <c r="ID844">
        <f>IF($IW844&gt;=43,INDEX($GL:$GL,$IV844+43),"")</f>
      </c>
      <c r="IE844">
        <f>IF($IW844&gt;=44,INDEX($GL:$GL,$IV844+44),"")</f>
      </c>
      <c r="IF844">
        <f>IF($IW844&gt;=45,INDEX($GL:$GL,$IV844+45),"")</f>
      </c>
      <c r="IG844">
        <f>IF($IW844&gt;=46,INDEX($GL:$GL,$IV844+46),"")</f>
      </c>
      <c r="IH844">
        <f>IF($IW844&gt;=47,INDEX($GL:$GL,$IV844+47),"")</f>
      </c>
      <c r="II844">
        <f>IF($IW844&gt;=48,INDEX($GL:$GL,$IV844+48),"")</f>
      </c>
      <c r="IJ844">
        <f>IF($IW844&gt;=49,INDEX($GL:$GL,$IV844+49),"")</f>
      </c>
      <c r="IK844">
        <f>IF($IW844&gt;=50,INDEX($GL:$GL,$IV844+50),"")</f>
      </c>
      <c r="IL844">
        <f>IF($IW844&gt;=51,INDEX($GL:$GL,$IV844+51),"")</f>
      </c>
      <c r="IM844">
        <f>IF($IW844&gt;=52,INDEX($GL:$GL,$IV844+52),"")</f>
      </c>
      <c r="IN844">
        <f>IF($IW844&gt;=53,INDEX($GL:$GL,$IV844+53),"")</f>
      </c>
      <c r="IO844">
        <f>IF($IW844&gt;=54,INDEX($GL:$GL,$IV844+54),"")</f>
      </c>
      <c r="IP844">
        <f>IF($IW844&gt;=55,INDEX($GL:$GL,$IV844+55),"")</f>
      </c>
      <c r="IQ844">
        <f>IF($IW844&gt;=56,INDEX($GL:$GL,$IV844+56),"")</f>
      </c>
      <c r="IR844">
        <f>IF($IW844&gt;=57,INDEX($GL:$GL,$IV844+57),"")</f>
      </c>
      <c r="IS844">
        <f>IF($IW844&gt;=58,INDEX($GL:$GL,$IV844+58),"")</f>
      </c>
      <c r="IT844">
        <f>IF($IW844&gt;=59,INDEX($GL:$GL,$IV844+59),"")</f>
      </c>
      <c r="IU844">
        <f>IF($IW844&gt;=60,INDEX($GL:$GL,$IV844+60),"")</f>
      </c>
      <c r="IV844">
        <f>IFERROR(MATCH($GK844,$GL$2:$GL$324,0)+1,0)</f>
      </c>
      <c r="IW844">
        <f>IFERROR(INDEX($GM$2:$GM$324,MATCH($GK844,$GL$2:$GL$324,0)),0)</f>
      </c>
      <c r="IX844" t="s">
        <v>34</v>
      </c>
      <c r="IY844" t="s">
        <v>34</v>
      </c>
    </row>
    <row r="845" spans="1:259" x14ac:dyDescent="0.25">
      <c r="K845">
        <f>IF(OR($N845="",$J845=""),"",IFERROR($N845/$J845,0))</f>
      </c>
      <c r="L845">
        <f>IF($N845="","",
SUM($M845,$O845,$T845,$P845,$R845)*
(1-IF($U845="",0,VALUE($U845)/100)))</f>
      </c>
      <c r="M845">
        <f>IF($N845="","",$N845)</f>
      </c>
      <c r="O845">
        <f>IF($N845="","",
IF($H845="","",
IF(ISNUMBER(SEARCH("exempt",LOWER($H845))),0,
$N845*(VALUE(SUBSTITUTE($H845,"%",""))/100))))</f>
      </c>
      <c r="V845">
        <f>IFERROR(IF(FIND(" - ",$E845)&gt;0,MID($E845,FIND(" - ",$E845)+3,LEN($E845)),""),"")</f>
      </c>
      <c r="AE845" t="s">
        <v>1426</v>
      </c>
      <c r="AJ845">
        <f>IFERROR(LEFT($E845,FIND(" - ",$E845)-1),$E845)</f>
      </c>
      <c r="AM845">
        <f>IF($CB845&gt;=1,INDEX($AK:$AK,$CA845+1),"")</f>
      </c>
      <c r="AN845">
        <f>IF($CB845&gt;=2,INDEX($AK:$AK,$CA845+2),"")</f>
      </c>
      <c r="AO845">
        <f>IF($CB845&gt;=3,INDEX($AK:$AK,$CA845+3),"")</f>
      </c>
      <c r="AP845">
        <f>IF($CB845&gt;=4,INDEX($AK:$AK,$CA845+4),"")</f>
      </c>
      <c r="AQ845">
        <f>IF($CB845&gt;=5,INDEX($AK:$AK,$CA845+5),"")</f>
      </c>
      <c r="AR845">
        <f>IF($CB845&gt;=6,INDEX($AK:$AK,$CA845+6),"")</f>
      </c>
      <c r="AS845">
        <f>IF($CB845&gt;=7,INDEX($AK:$AK,$CA845+7),"")</f>
      </c>
      <c r="AT845">
        <f>IF($CB845&gt;=8,INDEX($AK:$AK,$CA845+8),"")</f>
      </c>
      <c r="AU845">
        <f>IF($CB845&gt;=9,INDEX($AK:$AK,$CA845+9),"")</f>
      </c>
      <c r="AV845">
        <f>IF($CB845&gt;=10,INDEX($AK:$AK,$CA845+10),"")</f>
      </c>
      <c r="AW845">
        <f>IF($CB845&gt;=11,INDEX($AK:$AK,$CA845+11),"")</f>
      </c>
      <c r="AX845">
        <f>IF($CB845&gt;=12,INDEX($AK:$AK,$CA845+12),"")</f>
      </c>
      <c r="AY845">
        <f>IF($CB845&gt;=13,INDEX($AK:$AK,$CA845+13),"")</f>
      </c>
      <c r="AZ845">
        <f>IF($CB845&gt;=14,INDEX($AK:$AK,$CA845+14),"")</f>
      </c>
      <c r="BA845">
        <f>IF($CB845&gt;=15,INDEX($AK:$AK,$CA845+15),"")</f>
      </c>
      <c r="BB845">
        <f>IF($CB845&gt;=16,INDEX($AK:$AK,$CA845+16),"")</f>
      </c>
      <c r="BC845">
        <f>IF($CB845&gt;=17,INDEX($AK:$AK,$CA845+17),"")</f>
      </c>
      <c r="BD845">
        <f>IF($CB845&gt;=18,INDEX($AK:$AK,$CA845+18),"")</f>
      </c>
      <c r="BE845">
        <f>IF($CB845&gt;=19,INDEX($AK:$AK,$CA845+19),"")</f>
      </c>
      <c r="BF845">
        <f>IF($CB845&gt;=20,INDEX($AK:$AK,$CA845+20),"")</f>
      </c>
      <c r="BG845">
        <f>IF($CB845&gt;=21,INDEX($AK:$AK,$CA845+21),"")</f>
      </c>
      <c r="BH845">
        <f>IF($CB845&gt;=22,INDEX($AK:$AK,$CA845+22),"")</f>
      </c>
      <c r="BI845">
        <f>IF($CB845&gt;=23,INDEX($AK:$AK,$CA845+23),"")</f>
      </c>
      <c r="BJ845">
        <f>IF($CB845&gt;=24,INDEX($AK:$AK,$CA845+24),"")</f>
      </c>
      <c r="BK845">
        <f>IF($CB845&gt;=25,INDEX($AK:$AK,$CA845+25),"")</f>
      </c>
      <c r="BL845">
        <f>IF($CB845&gt;=26,INDEX($AK:$AK,$CA845+26),"")</f>
      </c>
      <c r="BM845">
        <f>IF($CB845&gt;=27,INDEX($AK:$AK,$CA845+27),"")</f>
      </c>
      <c r="BN845">
        <f>IF($CB845&gt;=28,INDEX($AK:$AK,$CA845+28),"")</f>
      </c>
      <c r="BO845">
        <f>IF($CB845&gt;=29,INDEX($AK:$AK,$CA845+29),"")</f>
      </c>
      <c r="BP845">
        <f>IF($CB845&gt;=30,INDEX($AK:$AK,$CA845+30),"")</f>
      </c>
      <c r="BQ845">
        <f>IF($CB845&gt;=31,INDEX($AK:$AK,$CA845+31),"")</f>
      </c>
      <c r="BR845">
        <f>IF($CB845&gt;=32,INDEX($AK:$AK,$CA845+32),"")</f>
      </c>
      <c r="BS845">
        <f>IF($CB845&gt;=33,INDEX($AK:$AK,$CA845+33),"")</f>
      </c>
      <c r="BT845">
        <f>IF($CB845&gt;=34,INDEX($AK:$AK,$CA845+34),"")</f>
      </c>
      <c r="BU845">
        <f>IF($CB845&gt;=35,INDEX($AK:$AK,$CA845+35),"")</f>
      </c>
      <c r="BV845">
        <f>IF($CB845&gt;=36,INDEX($AK:$AK,$CA845+36),"")</f>
      </c>
      <c r="BW845">
        <f>IF($CB845&gt;=37,INDEX($AK:$AK,$CA845+37),"")</f>
      </c>
      <c r="BX845">
        <f>IF($CB845&gt;=38,INDEX($AK:$AK,$CA845+38),"")</f>
      </c>
      <c r="BY845">
        <f>IF($CB845&gt;=39,INDEX($AK:$AK,$CA845+39),"")</f>
      </c>
      <c r="BZ845">
        <f>IF($CB845&gt;=40,INDEX($AK:$AK,$CA845+40),"")</f>
      </c>
      <c r="CA845">
        <f>IFERROR(MATCH($AJ845,$AK$2:$AK$134,0)+1,0)</f>
      </c>
      <c r="CB845">
        <f>IFERROR(INDEX($AL$2:$AL$134,MATCH($AJ845,$AK$2:$AK$134,0)),0)</f>
      </c>
      <c r="CC845">
        <f>IFERROR(LEFT($F845,FIND(" - ",$F845)-1),$F845)</f>
      </c>
      <c r="CF845">
        <f>IF($DA845&gt;=1,INDEX($CD:$CD,$CZ845+1),"")</f>
      </c>
      <c r="CG845">
        <f>IF($DA845&gt;=2,INDEX($CD:$CD,$CZ845+2),"")</f>
      </c>
      <c r="CH845">
        <f>IF($DA845&gt;=3,INDEX($CD:$CD,$CZ845+3),"")</f>
      </c>
      <c r="CI845">
        <f>IF($DA845&gt;=4,INDEX($CD:$CD,$CZ845+4),"")</f>
      </c>
      <c r="CJ845">
        <f>IF($DA845&gt;=5,INDEX($CD:$CD,$CZ845+5),"")</f>
      </c>
      <c r="CK845">
        <f>IF($DA845&gt;=6,INDEX($CD:$CD,$CZ845+6),"")</f>
      </c>
      <c r="CL845">
        <f>IF($DA845&gt;=7,INDEX($CD:$CD,$CZ845+7),"")</f>
      </c>
      <c r="CM845">
        <f>IF($DA845&gt;=8,INDEX($CD:$CD,$CZ845+8),"")</f>
      </c>
      <c r="CN845">
        <f>IF($DA845&gt;=9,INDEX($CD:$CD,$CZ845+9),"")</f>
      </c>
      <c r="CO845">
        <f>IF($DA845&gt;=10,INDEX($CD:$CD,$CZ845+10),"")</f>
      </c>
      <c r="CP845">
        <f>IF($DA845&gt;=11,INDEX($CD:$CD,$CZ845+11),"")</f>
      </c>
      <c r="CQ845">
        <f>IF($DA845&gt;=12,INDEX($CD:$CD,$CZ845+12),"")</f>
      </c>
      <c r="CR845">
        <f>IF($DA845&gt;=13,INDEX($CD:$CD,$CZ845+13),"")</f>
      </c>
      <c r="CS845">
        <f>IF($DA845&gt;=14,INDEX($CD:$CD,$CZ845+14),"")</f>
      </c>
      <c r="CT845">
        <f>IF($DA845&gt;=15,INDEX($CD:$CD,$CZ845+15),"")</f>
      </c>
      <c r="CU845">
        <f>IF($DA845&gt;=16,INDEX($CD:$CD,$CZ845+16),"")</f>
      </c>
      <c r="CV845">
        <f>IF($DA845&gt;=17,INDEX($CD:$CD,$CZ845+17),"")</f>
      </c>
      <c r="CW845">
        <f>IF($DA845&gt;=18,INDEX($CD:$CD,$CZ845+18),"")</f>
      </c>
      <c r="CX845">
        <f>IF($DA845&gt;=19,INDEX($CD:$CD,$CZ845+19),"")</f>
      </c>
      <c r="CY845">
        <f>IF($DA845&gt;=20,INDEX($CD:$CD,$CZ845+20),"")</f>
      </c>
      <c r="CZ845">
        <f>IFERROR(MATCH($CC845,$CD$2:$CD$263,0)+1,0)</f>
      </c>
      <c r="DA845">
        <f>IFERROR(INDEX($CE$2:$CE$263,MATCH($CC845,$CD$2:$CD$263,0)),0)</f>
      </c>
      <c r="DB845">
        <f>IFERROR(INDEX($AI:$AI,MATCH($H845,$AH:$AH,0))&amp;"","")</f>
      </c>
      <c r="DF845">
        <f>IF($GI845&gt;=1,INDEX($DC:$DC,$GH845+1),"")</f>
      </c>
      <c r="DG845">
        <f>IF($GI845&gt;=2,INDEX($DC:$DC,$GH845+2),"")</f>
      </c>
      <c r="DH845">
        <f>IF($GI845&gt;=3,INDEX($DC:$DC,$GH845+3),"")</f>
      </c>
      <c r="DI845">
        <f>IF($GI845&gt;=4,INDEX($DC:$DC,$GH845+4),"")</f>
      </c>
      <c r="DJ845">
        <f>IF($GI845&gt;=5,INDEX($DC:$DC,$GH845+5),"")</f>
      </c>
      <c r="DK845">
        <f>IF($GI845&gt;=6,INDEX($DC:$DC,$GH845+6),"")</f>
      </c>
      <c r="DL845">
        <f>IF($GI845&gt;=7,INDEX($DC:$DC,$GH845+7),"")</f>
      </c>
      <c r="DM845">
        <f>IF($GI845&gt;=8,INDEX($DC:$DC,$GH845+8),"")</f>
      </c>
      <c r="DN845">
        <f>IF($GI845&gt;=9,INDEX($DC:$DC,$GH845+9),"")</f>
      </c>
      <c r="DO845">
        <f>IF($GI845&gt;=10,INDEX($DC:$DC,$GH845+10),"")</f>
      </c>
      <c r="DP845">
        <f>IF($GI845&gt;=11,INDEX($DC:$DC,$GH845+11),"")</f>
      </c>
      <c r="DQ845">
        <f>IF($GI845&gt;=12,INDEX($DC:$DC,$GH845+12),"")</f>
      </c>
      <c r="DR845">
        <f>IF($GI845&gt;=13,INDEX($DC:$DC,$GH845+13),"")</f>
      </c>
      <c r="DS845">
        <f>IF($GI845&gt;=14,INDEX($DC:$DC,$GH845+14),"")</f>
      </c>
      <c r="DT845">
        <f>IF($GI845&gt;=15,INDEX($DC:$DC,$GH845+15),"")</f>
      </c>
      <c r="DU845">
        <f>IF($GI845&gt;=16,INDEX($DC:$DC,$GH845+16),"")</f>
      </c>
      <c r="DV845">
        <f>IF($GI845&gt;=17,INDEX($DC:$DC,$GH845+17),"")</f>
      </c>
      <c r="DW845">
        <f>IF($GI845&gt;=18,INDEX($DC:$DC,$GH845+18),"")</f>
      </c>
      <c r="DX845">
        <f>IF($GI845&gt;=19,INDEX($DC:$DC,$GH845+19),"")</f>
      </c>
      <c r="DY845">
        <f>IF($GI845&gt;=20,INDEX($DC:$DC,$GH845+20),"")</f>
      </c>
      <c r="DZ845">
        <f>IF($GI845&gt;=21,INDEX($DC:$DC,$GH845+21),"")</f>
      </c>
      <c r="EA845">
        <f>IF($GI845&gt;=22,INDEX($DC:$DC,$GH845+22),"")</f>
      </c>
      <c r="EB845">
        <f>IF($GI845&gt;=23,INDEX($DC:$DC,$GH845+23),"")</f>
      </c>
      <c r="EC845">
        <f>IF($GI845&gt;=24,INDEX($DC:$DC,$GH845+24),"")</f>
      </c>
      <c r="ED845">
        <f>IF($GI845&gt;=25,INDEX($DC:$DC,$GH845+25),"")</f>
      </c>
      <c r="EE845">
        <f>IF($GI845&gt;=26,INDEX($DC:$DC,$GH845+26),"")</f>
      </c>
      <c r="EF845">
        <f>IF($GI845&gt;=27,INDEX($DC:$DC,$GH845+27),"")</f>
      </c>
      <c r="EG845">
        <f>IF($GI845&gt;=28,INDEX($DC:$DC,$GH845+28),"")</f>
      </c>
      <c r="EH845">
        <f>IF($GI845&gt;=29,INDEX($DC:$DC,$GH845+29),"")</f>
      </c>
      <c r="EI845">
        <f>IF($GI845&gt;=30,INDEX($DC:$DC,$GH845+30),"")</f>
      </c>
      <c r="EJ845">
        <f>IF($GI845&gt;=31,INDEX($DC:$DC,$GH845+31),"")</f>
      </c>
      <c r="EK845">
        <f>IF($GI845&gt;=32,INDEX($DC:$DC,$GH845+32),"")</f>
      </c>
      <c r="EL845">
        <f>IF($GI845&gt;=33,INDEX($DC:$DC,$GH845+33),"")</f>
      </c>
      <c r="EM845">
        <f>IF($GI845&gt;=34,INDEX($DC:$DC,$GH845+34),"")</f>
      </c>
      <c r="EN845">
        <f>IF($GI845&gt;=35,INDEX($DC:$DC,$GH845+35),"")</f>
      </c>
      <c r="EO845">
        <f>IF($GI845&gt;=36,INDEX($DC:$DC,$GH845+36),"")</f>
      </c>
      <c r="EP845">
        <f>IF($GI845&gt;=37,INDEX($DC:$DC,$GH845+37),"")</f>
      </c>
      <c r="EQ845">
        <f>IF($GI845&gt;=38,INDEX($DC:$DC,$GH845+38),"")</f>
      </c>
      <c r="ER845">
        <f>IF($GI845&gt;=39,INDEX($DC:$DC,$GH845+39),"")</f>
      </c>
      <c r="ES845">
        <f>IF($GI845&gt;=40,INDEX($DC:$DC,$GH845+40),"")</f>
      </c>
      <c r="ET845">
        <f>IF($GI845&gt;=1,INDEX($DD:$DD,$GH845+1),"")</f>
      </c>
      <c r="EU845">
        <f>IF($GI845&gt;=2,INDEX($DD:$DD,$GH845+2),"")</f>
      </c>
      <c r="EV845">
        <f>IF($GI845&gt;=3,INDEX($DD:$DD,$GH845+3),"")</f>
      </c>
      <c r="EW845">
        <f>IF($GI845&gt;=4,INDEX($DD:$DD,$GH845+4),"")</f>
      </c>
      <c r="EX845">
        <f>IF($GI845&gt;=5,INDEX($DD:$DD,$GH845+5),"")</f>
      </c>
      <c r="EY845">
        <f>IF($GI845&gt;=6,INDEX($DD:$DD,$GH845+6),"")</f>
      </c>
      <c r="EZ845">
        <f>IF($GI845&gt;=7,INDEX($DD:$DD,$GH845+7),"")</f>
      </c>
      <c r="FA845">
        <f>IF($GI845&gt;=8,INDEX($DD:$DD,$GH845+8),"")</f>
      </c>
      <c r="FB845">
        <f>IF($GI845&gt;=9,INDEX($DD:$DD,$GH845+9),"")</f>
      </c>
      <c r="FC845">
        <f>IF($GI845&gt;=10,INDEX($DD:$DD,$GH845+10),"")</f>
      </c>
      <c r="FD845">
        <f>IF($GI845&gt;=11,INDEX($DD:$DD,$GH845+11),"")</f>
      </c>
      <c r="FE845">
        <f>IF($GI845&gt;=12,INDEX($DD:$DD,$GH845+12),"")</f>
      </c>
      <c r="FF845">
        <f>IF($GI845&gt;=13,INDEX($DD:$DD,$GH845+13),"")</f>
      </c>
      <c r="FG845">
        <f>IF($GI845&gt;=14,INDEX($DD:$DD,$GH845+14),"")</f>
      </c>
      <c r="FH845">
        <f>IF($GI845&gt;=15,INDEX($DD:$DD,$GH845+15),"")</f>
      </c>
      <c r="FI845">
        <f>IF($GI845&gt;=16,INDEX($DD:$DD,$GH845+16),"")</f>
      </c>
      <c r="FJ845">
        <f>IF($GI845&gt;=17,INDEX($DD:$DD,$GH845+17),"")</f>
      </c>
      <c r="FK845">
        <f>IF($GI845&gt;=18,INDEX($DD:$DD,$GH845+18),"")</f>
      </c>
      <c r="FL845">
        <f>IF($GI845&gt;=19,INDEX($DD:$DD,$GH845+19),"")</f>
      </c>
      <c r="FM845">
        <f>IF($GI845&gt;=20,INDEX($DD:$DD,$GH845+20),"")</f>
      </c>
      <c r="FN845">
        <f>IF($GI845&gt;=21,INDEX($DD:$DD,$GH845+21),"")</f>
      </c>
      <c r="FO845">
        <f>IF($GI845&gt;=22,INDEX($DD:$DD,$GH845+22),"")</f>
      </c>
      <c r="FP845">
        <f>IF($GI845&gt;=23,INDEX($DD:$DD,$GH845+23),"")</f>
      </c>
      <c r="FQ845">
        <f>IF($GI845&gt;=24,INDEX($DD:$DD,$GH845+24),"")</f>
      </c>
      <c r="FR845">
        <f>IF($GI845&gt;=25,INDEX($DD:$DD,$GH845+25),"")</f>
      </c>
      <c r="FS845">
        <f>IF($GI845&gt;=26,INDEX($DD:$DD,$GH845+26),"")</f>
      </c>
      <c r="FT845">
        <f>IF($GI845&gt;=27,INDEX($DD:$DD,$GH845+27),"")</f>
      </c>
      <c r="FU845">
        <f>IF($GI845&gt;=28,INDEX($DD:$DD,$GH845+28),"")</f>
      </c>
      <c r="FV845">
        <f>IF($GI845&gt;=29,INDEX($DD:$DD,$GH845+29),"")</f>
      </c>
      <c r="FW845">
        <f>IF($GI845&gt;=30,INDEX($DD:$DD,$GH845+30),"")</f>
      </c>
      <c r="FX845">
        <f>IF($GI845&gt;=31,INDEX($DD:$DD,$GH845+31),"")</f>
      </c>
      <c r="FY845">
        <f>IF($GI845&gt;=32,INDEX($DD:$DD,$GH845+32),"")</f>
      </c>
      <c r="FZ845">
        <f>IF($GI845&gt;=33,INDEX($DD:$DD,$GH845+33),"")</f>
      </c>
      <c r="GA845">
        <f>IF($GI845&gt;=34,INDEX($DD:$DD,$GH845+34),"")</f>
      </c>
      <c r="GB845">
        <f>IF($GI845&gt;=35,INDEX($DD:$DD,$GH845+35),"")</f>
      </c>
      <c r="GC845">
        <f>IF($GI845&gt;=36,INDEX($DD:$DD,$GH845+36),"")</f>
      </c>
      <c r="GD845">
        <f>IF($GI845&gt;=37,INDEX($DD:$DD,$GH845+37),"")</f>
      </c>
      <c r="GE845">
        <f>IF($GI845&gt;=38,INDEX($DD:$DD,$GH845+38),"")</f>
      </c>
      <c r="GF845">
        <f>IF($GI845&gt;=39,INDEX($DD:$DD,$GH845+39),"")</f>
      </c>
      <c r="GG845">
        <f>IF($GI845&gt;=40,INDEX($DD:$DD,$GH845+40),"")</f>
      </c>
      <c r="GH845">
        <f>IFERROR(MATCH($DB845,$DC$2:$DC$148,0)+1,0)</f>
      </c>
      <c r="GI845">
        <f>IFERROR(INDEX($DE$2:$DE$148,MATCH($DB845,$DC$2:$DC$148,0)),0)</f>
      </c>
      <c r="GJ845">
        <f>IFERROR(MATCH($S845,$DF$845:$ES$845,0),0)</f>
      </c>
      <c r="GK845">
        <f>IF($GJ845&gt;0,INDEX($ET$845:$GG$845,$GJ845),"")</f>
      </c>
      <c r="GN845">
        <f>IF($IW845&gt;=1,INDEX($GL:$GL,$IV845+1),"")</f>
      </c>
      <c r="GO845">
        <f>IF($IW845&gt;=2,INDEX($GL:$GL,$IV845+2),"")</f>
      </c>
      <c r="GP845">
        <f>IF($IW845&gt;=3,INDEX($GL:$GL,$IV845+3),"")</f>
      </c>
      <c r="GQ845">
        <f>IF($IW845&gt;=4,INDEX($GL:$GL,$IV845+4),"")</f>
      </c>
      <c r="GR845">
        <f>IF($IW845&gt;=5,INDEX($GL:$GL,$IV845+5),"")</f>
      </c>
      <c r="GS845">
        <f>IF($IW845&gt;=6,INDEX($GL:$GL,$IV845+6),"")</f>
      </c>
      <c r="GT845">
        <f>IF($IW845&gt;=7,INDEX($GL:$GL,$IV845+7),"")</f>
      </c>
      <c r="GU845">
        <f>IF($IW845&gt;=8,INDEX($GL:$GL,$IV845+8),"")</f>
      </c>
      <c r="GV845">
        <f>IF($IW845&gt;=9,INDEX($GL:$GL,$IV845+9),"")</f>
      </c>
      <c r="GW845">
        <f>IF($IW845&gt;=10,INDEX($GL:$GL,$IV845+10),"")</f>
      </c>
      <c r="GX845">
        <f>IF($IW845&gt;=11,INDEX($GL:$GL,$IV845+11),"")</f>
      </c>
      <c r="GY845">
        <f>IF($IW845&gt;=12,INDEX($GL:$GL,$IV845+12),"")</f>
      </c>
      <c r="GZ845">
        <f>IF($IW845&gt;=13,INDEX($GL:$GL,$IV845+13),"")</f>
      </c>
      <c r="HA845">
        <f>IF($IW845&gt;=14,INDEX($GL:$GL,$IV845+14),"")</f>
      </c>
      <c r="HB845">
        <f>IF($IW845&gt;=15,INDEX($GL:$GL,$IV845+15),"")</f>
      </c>
      <c r="HC845">
        <f>IF($IW845&gt;=16,INDEX($GL:$GL,$IV845+16),"")</f>
      </c>
      <c r="HD845">
        <f>IF($IW845&gt;=17,INDEX($GL:$GL,$IV845+17),"")</f>
      </c>
      <c r="HE845">
        <f>IF($IW845&gt;=18,INDEX($GL:$GL,$IV845+18),"")</f>
      </c>
      <c r="HF845">
        <f>IF($IW845&gt;=19,INDEX($GL:$GL,$IV845+19),"")</f>
      </c>
      <c r="HG845">
        <f>IF($IW845&gt;=20,INDEX($GL:$GL,$IV845+20),"")</f>
      </c>
      <c r="HH845">
        <f>IF($IW845&gt;=21,INDEX($GL:$GL,$IV845+21),"")</f>
      </c>
      <c r="HI845">
        <f>IF($IW845&gt;=22,INDEX($GL:$GL,$IV845+22),"")</f>
      </c>
      <c r="HJ845">
        <f>IF($IW845&gt;=23,INDEX($GL:$GL,$IV845+23),"")</f>
      </c>
      <c r="HK845">
        <f>IF($IW845&gt;=24,INDEX($GL:$GL,$IV845+24),"")</f>
      </c>
      <c r="HL845">
        <f>IF($IW845&gt;=25,INDEX($GL:$GL,$IV845+25),"")</f>
      </c>
      <c r="HM845">
        <f>IF($IW845&gt;=26,INDEX($GL:$GL,$IV845+26),"")</f>
      </c>
      <c r="HN845">
        <f>IF($IW845&gt;=27,INDEX($GL:$GL,$IV845+27),"")</f>
      </c>
      <c r="HO845">
        <f>IF($IW845&gt;=28,INDEX($GL:$GL,$IV845+28),"")</f>
      </c>
      <c r="HP845">
        <f>IF($IW845&gt;=29,INDEX($GL:$GL,$IV845+29),"")</f>
      </c>
      <c r="HQ845">
        <f>IF($IW845&gt;=30,INDEX($GL:$GL,$IV845+30),"")</f>
      </c>
      <c r="HR845">
        <f>IF($IW845&gt;=31,INDEX($GL:$GL,$IV845+31),"")</f>
      </c>
      <c r="HS845">
        <f>IF($IW845&gt;=32,INDEX($GL:$GL,$IV845+32),"")</f>
      </c>
      <c r="HT845">
        <f>IF($IW845&gt;=33,INDEX($GL:$GL,$IV845+33),"")</f>
      </c>
      <c r="HU845">
        <f>IF($IW845&gt;=34,INDEX($GL:$GL,$IV845+34),"")</f>
      </c>
      <c r="HV845">
        <f>IF($IW845&gt;=35,INDEX($GL:$GL,$IV845+35),"")</f>
      </c>
      <c r="HW845">
        <f>IF($IW845&gt;=36,INDEX($GL:$GL,$IV845+36),"")</f>
      </c>
      <c r="HX845">
        <f>IF($IW845&gt;=37,INDEX($GL:$GL,$IV845+37),"")</f>
      </c>
      <c r="HY845">
        <f>IF($IW845&gt;=38,INDEX($GL:$GL,$IV845+38),"")</f>
      </c>
      <c r="HZ845">
        <f>IF($IW845&gt;=39,INDEX($GL:$GL,$IV845+39),"")</f>
      </c>
      <c r="IA845">
        <f>IF($IW845&gt;=40,INDEX($GL:$GL,$IV845+40),"")</f>
      </c>
      <c r="IB845">
        <f>IF($IW845&gt;=41,INDEX($GL:$GL,$IV845+41),"")</f>
      </c>
      <c r="IC845">
        <f>IF($IW845&gt;=42,INDEX($GL:$GL,$IV845+42),"")</f>
      </c>
      <c r="ID845">
        <f>IF($IW845&gt;=43,INDEX($GL:$GL,$IV845+43),"")</f>
      </c>
      <c r="IE845">
        <f>IF($IW845&gt;=44,INDEX($GL:$GL,$IV845+44),"")</f>
      </c>
      <c r="IF845">
        <f>IF($IW845&gt;=45,INDEX($GL:$GL,$IV845+45),"")</f>
      </c>
      <c r="IG845">
        <f>IF($IW845&gt;=46,INDEX($GL:$GL,$IV845+46),"")</f>
      </c>
      <c r="IH845">
        <f>IF($IW845&gt;=47,INDEX($GL:$GL,$IV845+47),"")</f>
      </c>
      <c r="II845">
        <f>IF($IW845&gt;=48,INDEX($GL:$GL,$IV845+48),"")</f>
      </c>
      <c r="IJ845">
        <f>IF($IW845&gt;=49,INDEX($GL:$GL,$IV845+49),"")</f>
      </c>
      <c r="IK845">
        <f>IF($IW845&gt;=50,INDEX($GL:$GL,$IV845+50),"")</f>
      </c>
      <c r="IL845">
        <f>IF($IW845&gt;=51,INDEX($GL:$GL,$IV845+51),"")</f>
      </c>
      <c r="IM845">
        <f>IF($IW845&gt;=52,INDEX($GL:$GL,$IV845+52),"")</f>
      </c>
      <c r="IN845">
        <f>IF($IW845&gt;=53,INDEX($GL:$GL,$IV845+53),"")</f>
      </c>
      <c r="IO845">
        <f>IF($IW845&gt;=54,INDEX($GL:$GL,$IV845+54),"")</f>
      </c>
      <c r="IP845">
        <f>IF($IW845&gt;=55,INDEX($GL:$GL,$IV845+55),"")</f>
      </c>
      <c r="IQ845">
        <f>IF($IW845&gt;=56,INDEX($GL:$GL,$IV845+56),"")</f>
      </c>
      <c r="IR845">
        <f>IF($IW845&gt;=57,INDEX($GL:$GL,$IV845+57),"")</f>
      </c>
      <c r="IS845">
        <f>IF($IW845&gt;=58,INDEX($GL:$GL,$IV845+58),"")</f>
      </c>
      <c r="IT845">
        <f>IF($IW845&gt;=59,INDEX($GL:$GL,$IV845+59),"")</f>
      </c>
      <c r="IU845">
        <f>IF($IW845&gt;=60,INDEX($GL:$GL,$IV845+60),"")</f>
      </c>
      <c r="IV845">
        <f>IFERROR(MATCH($GK845,$GL$2:$GL$324,0)+1,0)</f>
      </c>
      <c r="IW845">
        <f>IFERROR(INDEX($GM$2:$GM$324,MATCH($GK845,$GL$2:$GL$324,0)),0)</f>
      </c>
      <c r="IX845" t="s">
        <v>34</v>
      </c>
      <c r="IY845" t="s">
        <v>34</v>
      </c>
    </row>
    <row r="846" spans="1:259" x14ac:dyDescent="0.25">
      <c r="K846">
        <f>IF(OR($N846="",$J846=""),"",IFERROR($N846/$J846,0))</f>
      </c>
      <c r="L846">
        <f>IF($N846="","",
SUM($M846,$O846,$T846,$P846,$R846)*
(1-IF($U846="",0,VALUE($U846)/100)))</f>
      </c>
      <c r="M846">
        <f>IF($N846="","",$N846)</f>
      </c>
      <c r="O846">
        <f>IF($N846="","",
IF($H846="","",
IF(ISNUMBER(SEARCH("exempt",LOWER($H846))),0,
$N846*(VALUE(SUBSTITUTE($H846,"%",""))/100))))</f>
      </c>
      <c r="V846">
        <f>IFERROR(IF(FIND(" - ",$E846)&gt;0,MID($E846,FIND(" - ",$E846)+3,LEN($E846)),""),"")</f>
      </c>
      <c r="AE846" t="s">
        <v>1427</v>
      </c>
      <c r="AJ846">
        <f>IFERROR(LEFT($E846,FIND(" - ",$E846)-1),$E846)</f>
      </c>
      <c r="AM846">
        <f>IF($CB846&gt;=1,INDEX($AK:$AK,$CA846+1),"")</f>
      </c>
      <c r="AN846">
        <f>IF($CB846&gt;=2,INDEX($AK:$AK,$CA846+2),"")</f>
      </c>
      <c r="AO846">
        <f>IF($CB846&gt;=3,INDEX($AK:$AK,$CA846+3),"")</f>
      </c>
      <c r="AP846">
        <f>IF($CB846&gt;=4,INDEX($AK:$AK,$CA846+4),"")</f>
      </c>
      <c r="AQ846">
        <f>IF($CB846&gt;=5,INDEX($AK:$AK,$CA846+5),"")</f>
      </c>
      <c r="AR846">
        <f>IF($CB846&gt;=6,INDEX($AK:$AK,$CA846+6),"")</f>
      </c>
      <c r="AS846">
        <f>IF($CB846&gt;=7,INDEX($AK:$AK,$CA846+7),"")</f>
      </c>
      <c r="AT846">
        <f>IF($CB846&gt;=8,INDEX($AK:$AK,$CA846+8),"")</f>
      </c>
      <c r="AU846">
        <f>IF($CB846&gt;=9,INDEX($AK:$AK,$CA846+9),"")</f>
      </c>
      <c r="AV846">
        <f>IF($CB846&gt;=10,INDEX($AK:$AK,$CA846+10),"")</f>
      </c>
      <c r="AW846">
        <f>IF($CB846&gt;=11,INDEX($AK:$AK,$CA846+11),"")</f>
      </c>
      <c r="AX846">
        <f>IF($CB846&gt;=12,INDEX($AK:$AK,$CA846+12),"")</f>
      </c>
      <c r="AY846">
        <f>IF($CB846&gt;=13,INDEX($AK:$AK,$CA846+13),"")</f>
      </c>
      <c r="AZ846">
        <f>IF($CB846&gt;=14,INDEX($AK:$AK,$CA846+14),"")</f>
      </c>
      <c r="BA846">
        <f>IF($CB846&gt;=15,INDEX($AK:$AK,$CA846+15),"")</f>
      </c>
      <c r="BB846">
        <f>IF($CB846&gt;=16,INDEX($AK:$AK,$CA846+16),"")</f>
      </c>
      <c r="BC846">
        <f>IF($CB846&gt;=17,INDEX($AK:$AK,$CA846+17),"")</f>
      </c>
      <c r="BD846">
        <f>IF($CB846&gt;=18,INDEX($AK:$AK,$CA846+18),"")</f>
      </c>
      <c r="BE846">
        <f>IF($CB846&gt;=19,INDEX($AK:$AK,$CA846+19),"")</f>
      </c>
      <c r="BF846">
        <f>IF($CB846&gt;=20,INDEX($AK:$AK,$CA846+20),"")</f>
      </c>
      <c r="BG846">
        <f>IF($CB846&gt;=21,INDEX($AK:$AK,$CA846+21),"")</f>
      </c>
      <c r="BH846">
        <f>IF($CB846&gt;=22,INDEX($AK:$AK,$CA846+22),"")</f>
      </c>
      <c r="BI846">
        <f>IF($CB846&gt;=23,INDEX($AK:$AK,$CA846+23),"")</f>
      </c>
      <c r="BJ846">
        <f>IF($CB846&gt;=24,INDEX($AK:$AK,$CA846+24),"")</f>
      </c>
      <c r="BK846">
        <f>IF($CB846&gt;=25,INDEX($AK:$AK,$CA846+25),"")</f>
      </c>
      <c r="BL846">
        <f>IF($CB846&gt;=26,INDEX($AK:$AK,$CA846+26),"")</f>
      </c>
      <c r="BM846">
        <f>IF($CB846&gt;=27,INDEX($AK:$AK,$CA846+27),"")</f>
      </c>
      <c r="BN846">
        <f>IF($CB846&gt;=28,INDEX($AK:$AK,$CA846+28),"")</f>
      </c>
      <c r="BO846">
        <f>IF($CB846&gt;=29,INDEX($AK:$AK,$CA846+29),"")</f>
      </c>
      <c r="BP846">
        <f>IF($CB846&gt;=30,INDEX($AK:$AK,$CA846+30),"")</f>
      </c>
      <c r="BQ846">
        <f>IF($CB846&gt;=31,INDEX($AK:$AK,$CA846+31),"")</f>
      </c>
      <c r="BR846">
        <f>IF($CB846&gt;=32,INDEX($AK:$AK,$CA846+32),"")</f>
      </c>
      <c r="BS846">
        <f>IF($CB846&gt;=33,INDEX($AK:$AK,$CA846+33),"")</f>
      </c>
      <c r="BT846">
        <f>IF($CB846&gt;=34,INDEX($AK:$AK,$CA846+34),"")</f>
      </c>
      <c r="BU846">
        <f>IF($CB846&gt;=35,INDEX($AK:$AK,$CA846+35),"")</f>
      </c>
      <c r="BV846">
        <f>IF($CB846&gt;=36,INDEX($AK:$AK,$CA846+36),"")</f>
      </c>
      <c r="BW846">
        <f>IF($CB846&gt;=37,INDEX($AK:$AK,$CA846+37),"")</f>
      </c>
      <c r="BX846">
        <f>IF($CB846&gt;=38,INDEX($AK:$AK,$CA846+38),"")</f>
      </c>
      <c r="BY846">
        <f>IF($CB846&gt;=39,INDEX($AK:$AK,$CA846+39),"")</f>
      </c>
      <c r="BZ846">
        <f>IF($CB846&gt;=40,INDEX($AK:$AK,$CA846+40),"")</f>
      </c>
      <c r="CA846">
        <f>IFERROR(MATCH($AJ846,$AK$2:$AK$134,0)+1,0)</f>
      </c>
      <c r="CB846">
        <f>IFERROR(INDEX($AL$2:$AL$134,MATCH($AJ846,$AK$2:$AK$134,0)),0)</f>
      </c>
      <c r="CC846">
        <f>IFERROR(LEFT($F846,FIND(" - ",$F846)-1),$F846)</f>
      </c>
      <c r="CF846">
        <f>IF($DA846&gt;=1,INDEX($CD:$CD,$CZ846+1),"")</f>
      </c>
      <c r="CG846">
        <f>IF($DA846&gt;=2,INDEX($CD:$CD,$CZ846+2),"")</f>
      </c>
      <c r="CH846">
        <f>IF($DA846&gt;=3,INDEX($CD:$CD,$CZ846+3),"")</f>
      </c>
      <c r="CI846">
        <f>IF($DA846&gt;=4,INDEX($CD:$CD,$CZ846+4),"")</f>
      </c>
      <c r="CJ846">
        <f>IF($DA846&gt;=5,INDEX($CD:$CD,$CZ846+5),"")</f>
      </c>
      <c r="CK846">
        <f>IF($DA846&gt;=6,INDEX($CD:$CD,$CZ846+6),"")</f>
      </c>
      <c r="CL846">
        <f>IF($DA846&gt;=7,INDEX($CD:$CD,$CZ846+7),"")</f>
      </c>
      <c r="CM846">
        <f>IF($DA846&gt;=8,INDEX($CD:$CD,$CZ846+8),"")</f>
      </c>
      <c r="CN846">
        <f>IF($DA846&gt;=9,INDEX($CD:$CD,$CZ846+9),"")</f>
      </c>
      <c r="CO846">
        <f>IF($DA846&gt;=10,INDEX($CD:$CD,$CZ846+10),"")</f>
      </c>
      <c r="CP846">
        <f>IF($DA846&gt;=11,INDEX($CD:$CD,$CZ846+11),"")</f>
      </c>
      <c r="CQ846">
        <f>IF($DA846&gt;=12,INDEX($CD:$CD,$CZ846+12),"")</f>
      </c>
      <c r="CR846">
        <f>IF($DA846&gt;=13,INDEX($CD:$CD,$CZ846+13),"")</f>
      </c>
      <c r="CS846">
        <f>IF($DA846&gt;=14,INDEX($CD:$CD,$CZ846+14),"")</f>
      </c>
      <c r="CT846">
        <f>IF($DA846&gt;=15,INDEX($CD:$CD,$CZ846+15),"")</f>
      </c>
      <c r="CU846">
        <f>IF($DA846&gt;=16,INDEX($CD:$CD,$CZ846+16),"")</f>
      </c>
      <c r="CV846">
        <f>IF($DA846&gt;=17,INDEX($CD:$CD,$CZ846+17),"")</f>
      </c>
      <c r="CW846">
        <f>IF($DA846&gt;=18,INDEX($CD:$CD,$CZ846+18),"")</f>
      </c>
      <c r="CX846">
        <f>IF($DA846&gt;=19,INDEX($CD:$CD,$CZ846+19),"")</f>
      </c>
      <c r="CY846">
        <f>IF($DA846&gt;=20,INDEX($CD:$CD,$CZ846+20),"")</f>
      </c>
      <c r="CZ846">
        <f>IFERROR(MATCH($CC846,$CD$2:$CD$263,0)+1,0)</f>
      </c>
      <c r="DA846">
        <f>IFERROR(INDEX($CE$2:$CE$263,MATCH($CC846,$CD$2:$CD$263,0)),0)</f>
      </c>
      <c r="DB846">
        <f>IFERROR(INDEX($AI:$AI,MATCH($H846,$AH:$AH,0))&amp;"","")</f>
      </c>
      <c r="DF846">
        <f>IF($GI846&gt;=1,INDEX($DC:$DC,$GH846+1),"")</f>
      </c>
      <c r="DG846">
        <f>IF($GI846&gt;=2,INDEX($DC:$DC,$GH846+2),"")</f>
      </c>
      <c r="DH846">
        <f>IF($GI846&gt;=3,INDEX($DC:$DC,$GH846+3),"")</f>
      </c>
      <c r="DI846">
        <f>IF($GI846&gt;=4,INDEX($DC:$DC,$GH846+4),"")</f>
      </c>
      <c r="DJ846">
        <f>IF($GI846&gt;=5,INDEX($DC:$DC,$GH846+5),"")</f>
      </c>
      <c r="DK846">
        <f>IF($GI846&gt;=6,INDEX($DC:$DC,$GH846+6),"")</f>
      </c>
      <c r="DL846">
        <f>IF($GI846&gt;=7,INDEX($DC:$DC,$GH846+7),"")</f>
      </c>
      <c r="DM846">
        <f>IF($GI846&gt;=8,INDEX($DC:$DC,$GH846+8),"")</f>
      </c>
      <c r="DN846">
        <f>IF($GI846&gt;=9,INDEX($DC:$DC,$GH846+9),"")</f>
      </c>
      <c r="DO846">
        <f>IF($GI846&gt;=10,INDEX($DC:$DC,$GH846+10),"")</f>
      </c>
      <c r="DP846">
        <f>IF($GI846&gt;=11,INDEX($DC:$DC,$GH846+11),"")</f>
      </c>
      <c r="DQ846">
        <f>IF($GI846&gt;=12,INDEX($DC:$DC,$GH846+12),"")</f>
      </c>
      <c r="DR846">
        <f>IF($GI846&gt;=13,INDEX($DC:$DC,$GH846+13),"")</f>
      </c>
      <c r="DS846">
        <f>IF($GI846&gt;=14,INDEX($DC:$DC,$GH846+14),"")</f>
      </c>
      <c r="DT846">
        <f>IF($GI846&gt;=15,INDEX($DC:$DC,$GH846+15),"")</f>
      </c>
      <c r="DU846">
        <f>IF($GI846&gt;=16,INDEX($DC:$DC,$GH846+16),"")</f>
      </c>
      <c r="DV846">
        <f>IF($GI846&gt;=17,INDEX($DC:$DC,$GH846+17),"")</f>
      </c>
      <c r="DW846">
        <f>IF($GI846&gt;=18,INDEX($DC:$DC,$GH846+18),"")</f>
      </c>
      <c r="DX846">
        <f>IF($GI846&gt;=19,INDEX($DC:$DC,$GH846+19),"")</f>
      </c>
      <c r="DY846">
        <f>IF($GI846&gt;=20,INDEX($DC:$DC,$GH846+20),"")</f>
      </c>
      <c r="DZ846">
        <f>IF($GI846&gt;=21,INDEX($DC:$DC,$GH846+21),"")</f>
      </c>
      <c r="EA846">
        <f>IF($GI846&gt;=22,INDEX($DC:$DC,$GH846+22),"")</f>
      </c>
      <c r="EB846">
        <f>IF($GI846&gt;=23,INDEX($DC:$DC,$GH846+23),"")</f>
      </c>
      <c r="EC846">
        <f>IF($GI846&gt;=24,INDEX($DC:$DC,$GH846+24),"")</f>
      </c>
      <c r="ED846">
        <f>IF($GI846&gt;=25,INDEX($DC:$DC,$GH846+25),"")</f>
      </c>
      <c r="EE846">
        <f>IF($GI846&gt;=26,INDEX($DC:$DC,$GH846+26),"")</f>
      </c>
      <c r="EF846">
        <f>IF($GI846&gt;=27,INDEX($DC:$DC,$GH846+27),"")</f>
      </c>
      <c r="EG846">
        <f>IF($GI846&gt;=28,INDEX($DC:$DC,$GH846+28),"")</f>
      </c>
      <c r="EH846">
        <f>IF($GI846&gt;=29,INDEX($DC:$DC,$GH846+29),"")</f>
      </c>
      <c r="EI846">
        <f>IF($GI846&gt;=30,INDEX($DC:$DC,$GH846+30),"")</f>
      </c>
      <c r="EJ846">
        <f>IF($GI846&gt;=31,INDEX($DC:$DC,$GH846+31),"")</f>
      </c>
      <c r="EK846">
        <f>IF($GI846&gt;=32,INDEX($DC:$DC,$GH846+32),"")</f>
      </c>
      <c r="EL846">
        <f>IF($GI846&gt;=33,INDEX($DC:$DC,$GH846+33),"")</f>
      </c>
      <c r="EM846">
        <f>IF($GI846&gt;=34,INDEX($DC:$DC,$GH846+34),"")</f>
      </c>
      <c r="EN846">
        <f>IF($GI846&gt;=35,INDEX($DC:$DC,$GH846+35),"")</f>
      </c>
      <c r="EO846">
        <f>IF($GI846&gt;=36,INDEX($DC:$DC,$GH846+36),"")</f>
      </c>
      <c r="EP846">
        <f>IF($GI846&gt;=37,INDEX($DC:$DC,$GH846+37),"")</f>
      </c>
      <c r="EQ846">
        <f>IF($GI846&gt;=38,INDEX($DC:$DC,$GH846+38),"")</f>
      </c>
      <c r="ER846">
        <f>IF($GI846&gt;=39,INDEX($DC:$DC,$GH846+39),"")</f>
      </c>
      <c r="ES846">
        <f>IF($GI846&gt;=40,INDEX($DC:$DC,$GH846+40),"")</f>
      </c>
      <c r="ET846">
        <f>IF($GI846&gt;=1,INDEX($DD:$DD,$GH846+1),"")</f>
      </c>
      <c r="EU846">
        <f>IF($GI846&gt;=2,INDEX($DD:$DD,$GH846+2),"")</f>
      </c>
      <c r="EV846">
        <f>IF($GI846&gt;=3,INDEX($DD:$DD,$GH846+3),"")</f>
      </c>
      <c r="EW846">
        <f>IF($GI846&gt;=4,INDEX($DD:$DD,$GH846+4),"")</f>
      </c>
      <c r="EX846">
        <f>IF($GI846&gt;=5,INDEX($DD:$DD,$GH846+5),"")</f>
      </c>
      <c r="EY846">
        <f>IF($GI846&gt;=6,INDEX($DD:$DD,$GH846+6),"")</f>
      </c>
      <c r="EZ846">
        <f>IF($GI846&gt;=7,INDEX($DD:$DD,$GH846+7),"")</f>
      </c>
      <c r="FA846">
        <f>IF($GI846&gt;=8,INDEX($DD:$DD,$GH846+8),"")</f>
      </c>
      <c r="FB846">
        <f>IF($GI846&gt;=9,INDEX($DD:$DD,$GH846+9),"")</f>
      </c>
      <c r="FC846">
        <f>IF($GI846&gt;=10,INDEX($DD:$DD,$GH846+10),"")</f>
      </c>
      <c r="FD846">
        <f>IF($GI846&gt;=11,INDEX($DD:$DD,$GH846+11),"")</f>
      </c>
      <c r="FE846">
        <f>IF($GI846&gt;=12,INDEX($DD:$DD,$GH846+12),"")</f>
      </c>
      <c r="FF846">
        <f>IF($GI846&gt;=13,INDEX($DD:$DD,$GH846+13),"")</f>
      </c>
      <c r="FG846">
        <f>IF($GI846&gt;=14,INDEX($DD:$DD,$GH846+14),"")</f>
      </c>
      <c r="FH846">
        <f>IF($GI846&gt;=15,INDEX($DD:$DD,$GH846+15),"")</f>
      </c>
      <c r="FI846">
        <f>IF($GI846&gt;=16,INDEX($DD:$DD,$GH846+16),"")</f>
      </c>
      <c r="FJ846">
        <f>IF($GI846&gt;=17,INDEX($DD:$DD,$GH846+17),"")</f>
      </c>
      <c r="FK846">
        <f>IF($GI846&gt;=18,INDEX($DD:$DD,$GH846+18),"")</f>
      </c>
      <c r="FL846">
        <f>IF($GI846&gt;=19,INDEX($DD:$DD,$GH846+19),"")</f>
      </c>
      <c r="FM846">
        <f>IF($GI846&gt;=20,INDEX($DD:$DD,$GH846+20),"")</f>
      </c>
      <c r="FN846">
        <f>IF($GI846&gt;=21,INDEX($DD:$DD,$GH846+21),"")</f>
      </c>
      <c r="FO846">
        <f>IF($GI846&gt;=22,INDEX($DD:$DD,$GH846+22),"")</f>
      </c>
      <c r="FP846">
        <f>IF($GI846&gt;=23,INDEX($DD:$DD,$GH846+23),"")</f>
      </c>
      <c r="FQ846">
        <f>IF($GI846&gt;=24,INDEX($DD:$DD,$GH846+24),"")</f>
      </c>
      <c r="FR846">
        <f>IF($GI846&gt;=25,INDEX($DD:$DD,$GH846+25),"")</f>
      </c>
      <c r="FS846">
        <f>IF($GI846&gt;=26,INDEX($DD:$DD,$GH846+26),"")</f>
      </c>
      <c r="FT846">
        <f>IF($GI846&gt;=27,INDEX($DD:$DD,$GH846+27),"")</f>
      </c>
      <c r="FU846">
        <f>IF($GI846&gt;=28,INDEX($DD:$DD,$GH846+28),"")</f>
      </c>
      <c r="FV846">
        <f>IF($GI846&gt;=29,INDEX($DD:$DD,$GH846+29),"")</f>
      </c>
      <c r="FW846">
        <f>IF($GI846&gt;=30,INDEX($DD:$DD,$GH846+30),"")</f>
      </c>
      <c r="FX846">
        <f>IF($GI846&gt;=31,INDEX($DD:$DD,$GH846+31),"")</f>
      </c>
      <c r="FY846">
        <f>IF($GI846&gt;=32,INDEX($DD:$DD,$GH846+32),"")</f>
      </c>
      <c r="FZ846">
        <f>IF($GI846&gt;=33,INDEX($DD:$DD,$GH846+33),"")</f>
      </c>
      <c r="GA846">
        <f>IF($GI846&gt;=34,INDEX($DD:$DD,$GH846+34),"")</f>
      </c>
      <c r="GB846">
        <f>IF($GI846&gt;=35,INDEX($DD:$DD,$GH846+35),"")</f>
      </c>
      <c r="GC846">
        <f>IF($GI846&gt;=36,INDEX($DD:$DD,$GH846+36),"")</f>
      </c>
      <c r="GD846">
        <f>IF($GI846&gt;=37,INDEX($DD:$DD,$GH846+37),"")</f>
      </c>
      <c r="GE846">
        <f>IF($GI846&gt;=38,INDEX($DD:$DD,$GH846+38),"")</f>
      </c>
      <c r="GF846">
        <f>IF($GI846&gt;=39,INDEX($DD:$DD,$GH846+39),"")</f>
      </c>
      <c r="GG846">
        <f>IF($GI846&gt;=40,INDEX($DD:$DD,$GH846+40),"")</f>
      </c>
      <c r="GH846">
        <f>IFERROR(MATCH($DB846,$DC$2:$DC$148,0)+1,0)</f>
      </c>
      <c r="GI846">
        <f>IFERROR(INDEX($DE$2:$DE$148,MATCH($DB846,$DC$2:$DC$148,0)),0)</f>
      </c>
      <c r="GJ846">
        <f>IFERROR(MATCH($S846,$DF$846:$ES$846,0),0)</f>
      </c>
      <c r="GK846">
        <f>IF($GJ846&gt;0,INDEX($ET$846:$GG$846,$GJ846),"")</f>
      </c>
      <c r="GN846">
        <f>IF($IW846&gt;=1,INDEX($GL:$GL,$IV846+1),"")</f>
      </c>
      <c r="GO846">
        <f>IF($IW846&gt;=2,INDEX($GL:$GL,$IV846+2),"")</f>
      </c>
      <c r="GP846">
        <f>IF($IW846&gt;=3,INDEX($GL:$GL,$IV846+3),"")</f>
      </c>
      <c r="GQ846">
        <f>IF($IW846&gt;=4,INDEX($GL:$GL,$IV846+4),"")</f>
      </c>
      <c r="GR846">
        <f>IF($IW846&gt;=5,INDEX($GL:$GL,$IV846+5),"")</f>
      </c>
      <c r="GS846">
        <f>IF($IW846&gt;=6,INDEX($GL:$GL,$IV846+6),"")</f>
      </c>
      <c r="GT846">
        <f>IF($IW846&gt;=7,INDEX($GL:$GL,$IV846+7),"")</f>
      </c>
      <c r="GU846">
        <f>IF($IW846&gt;=8,INDEX($GL:$GL,$IV846+8),"")</f>
      </c>
      <c r="GV846">
        <f>IF($IW846&gt;=9,INDEX($GL:$GL,$IV846+9),"")</f>
      </c>
      <c r="GW846">
        <f>IF($IW846&gt;=10,INDEX($GL:$GL,$IV846+10),"")</f>
      </c>
      <c r="GX846">
        <f>IF($IW846&gt;=11,INDEX($GL:$GL,$IV846+11),"")</f>
      </c>
      <c r="GY846">
        <f>IF($IW846&gt;=12,INDEX($GL:$GL,$IV846+12),"")</f>
      </c>
      <c r="GZ846">
        <f>IF($IW846&gt;=13,INDEX($GL:$GL,$IV846+13),"")</f>
      </c>
      <c r="HA846">
        <f>IF($IW846&gt;=14,INDEX($GL:$GL,$IV846+14),"")</f>
      </c>
      <c r="HB846">
        <f>IF($IW846&gt;=15,INDEX($GL:$GL,$IV846+15),"")</f>
      </c>
      <c r="HC846">
        <f>IF($IW846&gt;=16,INDEX($GL:$GL,$IV846+16),"")</f>
      </c>
      <c r="HD846">
        <f>IF($IW846&gt;=17,INDEX($GL:$GL,$IV846+17),"")</f>
      </c>
      <c r="HE846">
        <f>IF($IW846&gt;=18,INDEX($GL:$GL,$IV846+18),"")</f>
      </c>
      <c r="HF846">
        <f>IF($IW846&gt;=19,INDEX($GL:$GL,$IV846+19),"")</f>
      </c>
      <c r="HG846">
        <f>IF($IW846&gt;=20,INDEX($GL:$GL,$IV846+20),"")</f>
      </c>
      <c r="HH846">
        <f>IF($IW846&gt;=21,INDEX($GL:$GL,$IV846+21),"")</f>
      </c>
      <c r="HI846">
        <f>IF($IW846&gt;=22,INDEX($GL:$GL,$IV846+22),"")</f>
      </c>
      <c r="HJ846">
        <f>IF($IW846&gt;=23,INDEX($GL:$GL,$IV846+23),"")</f>
      </c>
      <c r="HK846">
        <f>IF($IW846&gt;=24,INDEX($GL:$GL,$IV846+24),"")</f>
      </c>
      <c r="HL846">
        <f>IF($IW846&gt;=25,INDEX($GL:$GL,$IV846+25),"")</f>
      </c>
      <c r="HM846">
        <f>IF($IW846&gt;=26,INDEX($GL:$GL,$IV846+26),"")</f>
      </c>
      <c r="HN846">
        <f>IF($IW846&gt;=27,INDEX($GL:$GL,$IV846+27),"")</f>
      </c>
      <c r="HO846">
        <f>IF($IW846&gt;=28,INDEX($GL:$GL,$IV846+28),"")</f>
      </c>
      <c r="HP846">
        <f>IF($IW846&gt;=29,INDEX($GL:$GL,$IV846+29),"")</f>
      </c>
      <c r="HQ846">
        <f>IF($IW846&gt;=30,INDEX($GL:$GL,$IV846+30),"")</f>
      </c>
      <c r="HR846">
        <f>IF($IW846&gt;=31,INDEX($GL:$GL,$IV846+31),"")</f>
      </c>
      <c r="HS846">
        <f>IF($IW846&gt;=32,INDEX($GL:$GL,$IV846+32),"")</f>
      </c>
      <c r="HT846">
        <f>IF($IW846&gt;=33,INDEX($GL:$GL,$IV846+33),"")</f>
      </c>
      <c r="HU846">
        <f>IF($IW846&gt;=34,INDEX($GL:$GL,$IV846+34),"")</f>
      </c>
      <c r="HV846">
        <f>IF($IW846&gt;=35,INDEX($GL:$GL,$IV846+35),"")</f>
      </c>
      <c r="HW846">
        <f>IF($IW846&gt;=36,INDEX($GL:$GL,$IV846+36),"")</f>
      </c>
      <c r="HX846">
        <f>IF($IW846&gt;=37,INDEX($GL:$GL,$IV846+37),"")</f>
      </c>
      <c r="HY846">
        <f>IF($IW846&gt;=38,INDEX($GL:$GL,$IV846+38),"")</f>
      </c>
      <c r="HZ846">
        <f>IF($IW846&gt;=39,INDEX($GL:$GL,$IV846+39),"")</f>
      </c>
      <c r="IA846">
        <f>IF($IW846&gt;=40,INDEX($GL:$GL,$IV846+40),"")</f>
      </c>
      <c r="IB846">
        <f>IF($IW846&gt;=41,INDEX($GL:$GL,$IV846+41),"")</f>
      </c>
      <c r="IC846">
        <f>IF($IW846&gt;=42,INDEX($GL:$GL,$IV846+42),"")</f>
      </c>
      <c r="ID846">
        <f>IF($IW846&gt;=43,INDEX($GL:$GL,$IV846+43),"")</f>
      </c>
      <c r="IE846">
        <f>IF($IW846&gt;=44,INDEX($GL:$GL,$IV846+44),"")</f>
      </c>
      <c r="IF846">
        <f>IF($IW846&gt;=45,INDEX($GL:$GL,$IV846+45),"")</f>
      </c>
      <c r="IG846">
        <f>IF($IW846&gt;=46,INDEX($GL:$GL,$IV846+46),"")</f>
      </c>
      <c r="IH846">
        <f>IF($IW846&gt;=47,INDEX($GL:$GL,$IV846+47),"")</f>
      </c>
      <c r="II846">
        <f>IF($IW846&gt;=48,INDEX($GL:$GL,$IV846+48),"")</f>
      </c>
      <c r="IJ846">
        <f>IF($IW846&gt;=49,INDEX($GL:$GL,$IV846+49),"")</f>
      </c>
      <c r="IK846">
        <f>IF($IW846&gt;=50,INDEX($GL:$GL,$IV846+50),"")</f>
      </c>
      <c r="IL846">
        <f>IF($IW846&gt;=51,INDEX($GL:$GL,$IV846+51),"")</f>
      </c>
      <c r="IM846">
        <f>IF($IW846&gt;=52,INDEX($GL:$GL,$IV846+52),"")</f>
      </c>
      <c r="IN846">
        <f>IF($IW846&gt;=53,INDEX($GL:$GL,$IV846+53),"")</f>
      </c>
      <c r="IO846">
        <f>IF($IW846&gt;=54,INDEX($GL:$GL,$IV846+54),"")</f>
      </c>
      <c r="IP846">
        <f>IF($IW846&gt;=55,INDEX($GL:$GL,$IV846+55),"")</f>
      </c>
      <c r="IQ846">
        <f>IF($IW846&gt;=56,INDEX($GL:$GL,$IV846+56),"")</f>
      </c>
      <c r="IR846">
        <f>IF($IW846&gt;=57,INDEX($GL:$GL,$IV846+57),"")</f>
      </c>
      <c r="IS846">
        <f>IF($IW846&gt;=58,INDEX($GL:$GL,$IV846+58),"")</f>
      </c>
      <c r="IT846">
        <f>IF($IW846&gt;=59,INDEX($GL:$GL,$IV846+59),"")</f>
      </c>
      <c r="IU846">
        <f>IF($IW846&gt;=60,INDEX($GL:$GL,$IV846+60),"")</f>
      </c>
      <c r="IV846">
        <f>IFERROR(MATCH($GK846,$GL$2:$GL$324,0)+1,0)</f>
      </c>
      <c r="IW846">
        <f>IFERROR(INDEX($GM$2:$GM$324,MATCH($GK846,$GL$2:$GL$324,0)),0)</f>
      </c>
      <c r="IX846" t="s">
        <v>34</v>
      </c>
      <c r="IY846" t="s">
        <v>34</v>
      </c>
    </row>
    <row r="847" spans="1:259" x14ac:dyDescent="0.25">
      <c r="K847">
        <f>IF(OR($N847="",$J847=""),"",IFERROR($N847/$J847,0))</f>
      </c>
      <c r="L847">
        <f>IF($N847="","",
SUM($M847,$O847,$T847,$P847,$R847)*
(1-IF($U847="",0,VALUE($U847)/100)))</f>
      </c>
      <c r="M847">
        <f>IF($N847="","",$N847)</f>
      </c>
      <c r="O847">
        <f>IF($N847="","",
IF($H847="","",
IF(ISNUMBER(SEARCH("exempt",LOWER($H847))),0,
$N847*(VALUE(SUBSTITUTE($H847,"%",""))/100))))</f>
      </c>
      <c r="V847">
        <f>IFERROR(IF(FIND(" - ",$E847)&gt;0,MID($E847,FIND(" - ",$E847)+3,LEN($E847)),""),"")</f>
      </c>
      <c r="AE847" t="s">
        <v>1428</v>
      </c>
      <c r="AJ847">
        <f>IFERROR(LEFT($E847,FIND(" - ",$E847)-1),$E847)</f>
      </c>
      <c r="AM847">
        <f>IF($CB847&gt;=1,INDEX($AK:$AK,$CA847+1),"")</f>
      </c>
      <c r="AN847">
        <f>IF($CB847&gt;=2,INDEX($AK:$AK,$CA847+2),"")</f>
      </c>
      <c r="AO847">
        <f>IF($CB847&gt;=3,INDEX($AK:$AK,$CA847+3),"")</f>
      </c>
      <c r="AP847">
        <f>IF($CB847&gt;=4,INDEX($AK:$AK,$CA847+4),"")</f>
      </c>
      <c r="AQ847">
        <f>IF($CB847&gt;=5,INDEX($AK:$AK,$CA847+5),"")</f>
      </c>
      <c r="AR847">
        <f>IF($CB847&gt;=6,INDEX($AK:$AK,$CA847+6),"")</f>
      </c>
      <c r="AS847">
        <f>IF($CB847&gt;=7,INDEX($AK:$AK,$CA847+7),"")</f>
      </c>
      <c r="AT847">
        <f>IF($CB847&gt;=8,INDEX($AK:$AK,$CA847+8),"")</f>
      </c>
      <c r="AU847">
        <f>IF($CB847&gt;=9,INDEX($AK:$AK,$CA847+9),"")</f>
      </c>
      <c r="AV847">
        <f>IF($CB847&gt;=10,INDEX($AK:$AK,$CA847+10),"")</f>
      </c>
      <c r="AW847">
        <f>IF($CB847&gt;=11,INDEX($AK:$AK,$CA847+11),"")</f>
      </c>
      <c r="AX847">
        <f>IF($CB847&gt;=12,INDEX($AK:$AK,$CA847+12),"")</f>
      </c>
      <c r="AY847">
        <f>IF($CB847&gt;=13,INDEX($AK:$AK,$CA847+13),"")</f>
      </c>
      <c r="AZ847">
        <f>IF($CB847&gt;=14,INDEX($AK:$AK,$CA847+14),"")</f>
      </c>
      <c r="BA847">
        <f>IF($CB847&gt;=15,INDEX($AK:$AK,$CA847+15),"")</f>
      </c>
      <c r="BB847">
        <f>IF($CB847&gt;=16,INDEX($AK:$AK,$CA847+16),"")</f>
      </c>
      <c r="BC847">
        <f>IF($CB847&gt;=17,INDEX($AK:$AK,$CA847+17),"")</f>
      </c>
      <c r="BD847">
        <f>IF($CB847&gt;=18,INDEX($AK:$AK,$CA847+18),"")</f>
      </c>
      <c r="BE847">
        <f>IF($CB847&gt;=19,INDEX($AK:$AK,$CA847+19),"")</f>
      </c>
      <c r="BF847">
        <f>IF($CB847&gt;=20,INDEX($AK:$AK,$CA847+20),"")</f>
      </c>
      <c r="BG847">
        <f>IF($CB847&gt;=21,INDEX($AK:$AK,$CA847+21),"")</f>
      </c>
      <c r="BH847">
        <f>IF($CB847&gt;=22,INDEX($AK:$AK,$CA847+22),"")</f>
      </c>
      <c r="BI847">
        <f>IF($CB847&gt;=23,INDEX($AK:$AK,$CA847+23),"")</f>
      </c>
      <c r="BJ847">
        <f>IF($CB847&gt;=24,INDEX($AK:$AK,$CA847+24),"")</f>
      </c>
      <c r="BK847">
        <f>IF($CB847&gt;=25,INDEX($AK:$AK,$CA847+25),"")</f>
      </c>
      <c r="BL847">
        <f>IF($CB847&gt;=26,INDEX($AK:$AK,$CA847+26),"")</f>
      </c>
      <c r="BM847">
        <f>IF($CB847&gt;=27,INDEX($AK:$AK,$CA847+27),"")</f>
      </c>
      <c r="BN847">
        <f>IF($CB847&gt;=28,INDEX($AK:$AK,$CA847+28),"")</f>
      </c>
      <c r="BO847">
        <f>IF($CB847&gt;=29,INDEX($AK:$AK,$CA847+29),"")</f>
      </c>
      <c r="BP847">
        <f>IF($CB847&gt;=30,INDEX($AK:$AK,$CA847+30),"")</f>
      </c>
      <c r="BQ847">
        <f>IF($CB847&gt;=31,INDEX($AK:$AK,$CA847+31),"")</f>
      </c>
      <c r="BR847">
        <f>IF($CB847&gt;=32,INDEX($AK:$AK,$CA847+32),"")</f>
      </c>
      <c r="BS847">
        <f>IF($CB847&gt;=33,INDEX($AK:$AK,$CA847+33),"")</f>
      </c>
      <c r="BT847">
        <f>IF($CB847&gt;=34,INDEX($AK:$AK,$CA847+34),"")</f>
      </c>
      <c r="BU847">
        <f>IF($CB847&gt;=35,INDEX($AK:$AK,$CA847+35),"")</f>
      </c>
      <c r="BV847">
        <f>IF($CB847&gt;=36,INDEX($AK:$AK,$CA847+36),"")</f>
      </c>
      <c r="BW847">
        <f>IF($CB847&gt;=37,INDEX($AK:$AK,$CA847+37),"")</f>
      </c>
      <c r="BX847">
        <f>IF($CB847&gt;=38,INDEX($AK:$AK,$CA847+38),"")</f>
      </c>
      <c r="BY847">
        <f>IF($CB847&gt;=39,INDEX($AK:$AK,$CA847+39),"")</f>
      </c>
      <c r="BZ847">
        <f>IF($CB847&gt;=40,INDEX($AK:$AK,$CA847+40),"")</f>
      </c>
      <c r="CA847">
        <f>IFERROR(MATCH($AJ847,$AK$2:$AK$134,0)+1,0)</f>
      </c>
      <c r="CB847">
        <f>IFERROR(INDEX($AL$2:$AL$134,MATCH($AJ847,$AK$2:$AK$134,0)),0)</f>
      </c>
      <c r="CC847">
        <f>IFERROR(LEFT($F847,FIND(" - ",$F847)-1),$F847)</f>
      </c>
      <c r="CF847">
        <f>IF($DA847&gt;=1,INDEX($CD:$CD,$CZ847+1),"")</f>
      </c>
      <c r="CG847">
        <f>IF($DA847&gt;=2,INDEX($CD:$CD,$CZ847+2),"")</f>
      </c>
      <c r="CH847">
        <f>IF($DA847&gt;=3,INDEX($CD:$CD,$CZ847+3),"")</f>
      </c>
      <c r="CI847">
        <f>IF($DA847&gt;=4,INDEX($CD:$CD,$CZ847+4),"")</f>
      </c>
      <c r="CJ847">
        <f>IF($DA847&gt;=5,INDEX($CD:$CD,$CZ847+5),"")</f>
      </c>
      <c r="CK847">
        <f>IF($DA847&gt;=6,INDEX($CD:$CD,$CZ847+6),"")</f>
      </c>
      <c r="CL847">
        <f>IF($DA847&gt;=7,INDEX($CD:$CD,$CZ847+7),"")</f>
      </c>
      <c r="CM847">
        <f>IF($DA847&gt;=8,INDEX($CD:$CD,$CZ847+8),"")</f>
      </c>
      <c r="CN847">
        <f>IF($DA847&gt;=9,INDEX($CD:$CD,$CZ847+9),"")</f>
      </c>
      <c r="CO847">
        <f>IF($DA847&gt;=10,INDEX($CD:$CD,$CZ847+10),"")</f>
      </c>
      <c r="CP847">
        <f>IF($DA847&gt;=11,INDEX($CD:$CD,$CZ847+11),"")</f>
      </c>
      <c r="CQ847">
        <f>IF($DA847&gt;=12,INDEX($CD:$CD,$CZ847+12),"")</f>
      </c>
      <c r="CR847">
        <f>IF($DA847&gt;=13,INDEX($CD:$CD,$CZ847+13),"")</f>
      </c>
      <c r="CS847">
        <f>IF($DA847&gt;=14,INDEX($CD:$CD,$CZ847+14),"")</f>
      </c>
      <c r="CT847">
        <f>IF($DA847&gt;=15,INDEX($CD:$CD,$CZ847+15),"")</f>
      </c>
      <c r="CU847">
        <f>IF($DA847&gt;=16,INDEX($CD:$CD,$CZ847+16),"")</f>
      </c>
      <c r="CV847">
        <f>IF($DA847&gt;=17,INDEX($CD:$CD,$CZ847+17),"")</f>
      </c>
      <c r="CW847">
        <f>IF($DA847&gt;=18,INDEX($CD:$CD,$CZ847+18),"")</f>
      </c>
      <c r="CX847">
        <f>IF($DA847&gt;=19,INDEX($CD:$CD,$CZ847+19),"")</f>
      </c>
      <c r="CY847">
        <f>IF($DA847&gt;=20,INDEX($CD:$CD,$CZ847+20),"")</f>
      </c>
      <c r="CZ847">
        <f>IFERROR(MATCH($CC847,$CD$2:$CD$263,0)+1,0)</f>
      </c>
      <c r="DA847">
        <f>IFERROR(INDEX($CE$2:$CE$263,MATCH($CC847,$CD$2:$CD$263,0)),0)</f>
      </c>
      <c r="DB847">
        <f>IFERROR(INDEX($AI:$AI,MATCH($H847,$AH:$AH,0))&amp;"","")</f>
      </c>
      <c r="DF847">
        <f>IF($GI847&gt;=1,INDEX($DC:$DC,$GH847+1),"")</f>
      </c>
      <c r="DG847">
        <f>IF($GI847&gt;=2,INDEX($DC:$DC,$GH847+2),"")</f>
      </c>
      <c r="DH847">
        <f>IF($GI847&gt;=3,INDEX($DC:$DC,$GH847+3),"")</f>
      </c>
      <c r="DI847">
        <f>IF($GI847&gt;=4,INDEX($DC:$DC,$GH847+4),"")</f>
      </c>
      <c r="DJ847">
        <f>IF($GI847&gt;=5,INDEX($DC:$DC,$GH847+5),"")</f>
      </c>
      <c r="DK847">
        <f>IF($GI847&gt;=6,INDEX($DC:$DC,$GH847+6),"")</f>
      </c>
      <c r="DL847">
        <f>IF($GI847&gt;=7,INDEX($DC:$DC,$GH847+7),"")</f>
      </c>
      <c r="DM847">
        <f>IF($GI847&gt;=8,INDEX($DC:$DC,$GH847+8),"")</f>
      </c>
      <c r="DN847">
        <f>IF($GI847&gt;=9,INDEX($DC:$DC,$GH847+9),"")</f>
      </c>
      <c r="DO847">
        <f>IF($GI847&gt;=10,INDEX($DC:$DC,$GH847+10),"")</f>
      </c>
      <c r="DP847">
        <f>IF($GI847&gt;=11,INDEX($DC:$DC,$GH847+11),"")</f>
      </c>
      <c r="DQ847">
        <f>IF($GI847&gt;=12,INDEX($DC:$DC,$GH847+12),"")</f>
      </c>
      <c r="DR847">
        <f>IF($GI847&gt;=13,INDEX($DC:$DC,$GH847+13),"")</f>
      </c>
      <c r="DS847">
        <f>IF($GI847&gt;=14,INDEX($DC:$DC,$GH847+14),"")</f>
      </c>
      <c r="DT847">
        <f>IF($GI847&gt;=15,INDEX($DC:$DC,$GH847+15),"")</f>
      </c>
      <c r="DU847">
        <f>IF($GI847&gt;=16,INDEX($DC:$DC,$GH847+16),"")</f>
      </c>
      <c r="DV847">
        <f>IF($GI847&gt;=17,INDEX($DC:$DC,$GH847+17),"")</f>
      </c>
      <c r="DW847">
        <f>IF($GI847&gt;=18,INDEX($DC:$DC,$GH847+18),"")</f>
      </c>
      <c r="DX847">
        <f>IF($GI847&gt;=19,INDEX($DC:$DC,$GH847+19),"")</f>
      </c>
      <c r="DY847">
        <f>IF($GI847&gt;=20,INDEX($DC:$DC,$GH847+20),"")</f>
      </c>
      <c r="DZ847">
        <f>IF($GI847&gt;=21,INDEX($DC:$DC,$GH847+21),"")</f>
      </c>
      <c r="EA847">
        <f>IF($GI847&gt;=22,INDEX($DC:$DC,$GH847+22),"")</f>
      </c>
      <c r="EB847">
        <f>IF($GI847&gt;=23,INDEX($DC:$DC,$GH847+23),"")</f>
      </c>
      <c r="EC847">
        <f>IF($GI847&gt;=24,INDEX($DC:$DC,$GH847+24),"")</f>
      </c>
      <c r="ED847">
        <f>IF($GI847&gt;=25,INDEX($DC:$DC,$GH847+25),"")</f>
      </c>
      <c r="EE847">
        <f>IF($GI847&gt;=26,INDEX($DC:$DC,$GH847+26),"")</f>
      </c>
      <c r="EF847">
        <f>IF($GI847&gt;=27,INDEX($DC:$DC,$GH847+27),"")</f>
      </c>
      <c r="EG847">
        <f>IF($GI847&gt;=28,INDEX($DC:$DC,$GH847+28),"")</f>
      </c>
      <c r="EH847">
        <f>IF($GI847&gt;=29,INDEX($DC:$DC,$GH847+29),"")</f>
      </c>
      <c r="EI847">
        <f>IF($GI847&gt;=30,INDEX($DC:$DC,$GH847+30),"")</f>
      </c>
      <c r="EJ847">
        <f>IF($GI847&gt;=31,INDEX($DC:$DC,$GH847+31),"")</f>
      </c>
      <c r="EK847">
        <f>IF($GI847&gt;=32,INDEX($DC:$DC,$GH847+32),"")</f>
      </c>
      <c r="EL847">
        <f>IF($GI847&gt;=33,INDEX($DC:$DC,$GH847+33),"")</f>
      </c>
      <c r="EM847">
        <f>IF($GI847&gt;=34,INDEX($DC:$DC,$GH847+34),"")</f>
      </c>
      <c r="EN847">
        <f>IF($GI847&gt;=35,INDEX($DC:$DC,$GH847+35),"")</f>
      </c>
      <c r="EO847">
        <f>IF($GI847&gt;=36,INDEX($DC:$DC,$GH847+36),"")</f>
      </c>
      <c r="EP847">
        <f>IF($GI847&gt;=37,INDEX($DC:$DC,$GH847+37),"")</f>
      </c>
      <c r="EQ847">
        <f>IF($GI847&gt;=38,INDEX($DC:$DC,$GH847+38),"")</f>
      </c>
      <c r="ER847">
        <f>IF($GI847&gt;=39,INDEX($DC:$DC,$GH847+39),"")</f>
      </c>
      <c r="ES847">
        <f>IF($GI847&gt;=40,INDEX($DC:$DC,$GH847+40),"")</f>
      </c>
      <c r="ET847">
        <f>IF($GI847&gt;=1,INDEX($DD:$DD,$GH847+1),"")</f>
      </c>
      <c r="EU847">
        <f>IF($GI847&gt;=2,INDEX($DD:$DD,$GH847+2),"")</f>
      </c>
      <c r="EV847">
        <f>IF($GI847&gt;=3,INDEX($DD:$DD,$GH847+3),"")</f>
      </c>
      <c r="EW847">
        <f>IF($GI847&gt;=4,INDEX($DD:$DD,$GH847+4),"")</f>
      </c>
      <c r="EX847">
        <f>IF($GI847&gt;=5,INDEX($DD:$DD,$GH847+5),"")</f>
      </c>
      <c r="EY847">
        <f>IF($GI847&gt;=6,INDEX($DD:$DD,$GH847+6),"")</f>
      </c>
      <c r="EZ847">
        <f>IF($GI847&gt;=7,INDEX($DD:$DD,$GH847+7),"")</f>
      </c>
      <c r="FA847">
        <f>IF($GI847&gt;=8,INDEX($DD:$DD,$GH847+8),"")</f>
      </c>
      <c r="FB847">
        <f>IF($GI847&gt;=9,INDEX($DD:$DD,$GH847+9),"")</f>
      </c>
      <c r="FC847">
        <f>IF($GI847&gt;=10,INDEX($DD:$DD,$GH847+10),"")</f>
      </c>
      <c r="FD847">
        <f>IF($GI847&gt;=11,INDEX($DD:$DD,$GH847+11),"")</f>
      </c>
      <c r="FE847">
        <f>IF($GI847&gt;=12,INDEX($DD:$DD,$GH847+12),"")</f>
      </c>
      <c r="FF847">
        <f>IF($GI847&gt;=13,INDEX($DD:$DD,$GH847+13),"")</f>
      </c>
      <c r="FG847">
        <f>IF($GI847&gt;=14,INDEX($DD:$DD,$GH847+14),"")</f>
      </c>
      <c r="FH847">
        <f>IF($GI847&gt;=15,INDEX($DD:$DD,$GH847+15),"")</f>
      </c>
      <c r="FI847">
        <f>IF($GI847&gt;=16,INDEX($DD:$DD,$GH847+16),"")</f>
      </c>
      <c r="FJ847">
        <f>IF($GI847&gt;=17,INDEX($DD:$DD,$GH847+17),"")</f>
      </c>
      <c r="FK847">
        <f>IF($GI847&gt;=18,INDEX($DD:$DD,$GH847+18),"")</f>
      </c>
      <c r="FL847">
        <f>IF($GI847&gt;=19,INDEX($DD:$DD,$GH847+19),"")</f>
      </c>
      <c r="FM847">
        <f>IF($GI847&gt;=20,INDEX($DD:$DD,$GH847+20),"")</f>
      </c>
      <c r="FN847">
        <f>IF($GI847&gt;=21,INDEX($DD:$DD,$GH847+21),"")</f>
      </c>
      <c r="FO847">
        <f>IF($GI847&gt;=22,INDEX($DD:$DD,$GH847+22),"")</f>
      </c>
      <c r="FP847">
        <f>IF($GI847&gt;=23,INDEX($DD:$DD,$GH847+23),"")</f>
      </c>
      <c r="FQ847">
        <f>IF($GI847&gt;=24,INDEX($DD:$DD,$GH847+24),"")</f>
      </c>
      <c r="FR847">
        <f>IF($GI847&gt;=25,INDEX($DD:$DD,$GH847+25),"")</f>
      </c>
      <c r="FS847">
        <f>IF($GI847&gt;=26,INDEX($DD:$DD,$GH847+26),"")</f>
      </c>
      <c r="FT847">
        <f>IF($GI847&gt;=27,INDEX($DD:$DD,$GH847+27),"")</f>
      </c>
      <c r="FU847">
        <f>IF($GI847&gt;=28,INDEX($DD:$DD,$GH847+28),"")</f>
      </c>
      <c r="FV847">
        <f>IF($GI847&gt;=29,INDEX($DD:$DD,$GH847+29),"")</f>
      </c>
      <c r="FW847">
        <f>IF($GI847&gt;=30,INDEX($DD:$DD,$GH847+30),"")</f>
      </c>
      <c r="FX847">
        <f>IF($GI847&gt;=31,INDEX($DD:$DD,$GH847+31),"")</f>
      </c>
      <c r="FY847">
        <f>IF($GI847&gt;=32,INDEX($DD:$DD,$GH847+32),"")</f>
      </c>
      <c r="FZ847">
        <f>IF($GI847&gt;=33,INDEX($DD:$DD,$GH847+33),"")</f>
      </c>
      <c r="GA847">
        <f>IF($GI847&gt;=34,INDEX($DD:$DD,$GH847+34),"")</f>
      </c>
      <c r="GB847">
        <f>IF($GI847&gt;=35,INDEX($DD:$DD,$GH847+35),"")</f>
      </c>
      <c r="GC847">
        <f>IF($GI847&gt;=36,INDEX($DD:$DD,$GH847+36),"")</f>
      </c>
      <c r="GD847">
        <f>IF($GI847&gt;=37,INDEX($DD:$DD,$GH847+37),"")</f>
      </c>
      <c r="GE847">
        <f>IF($GI847&gt;=38,INDEX($DD:$DD,$GH847+38),"")</f>
      </c>
      <c r="GF847">
        <f>IF($GI847&gt;=39,INDEX($DD:$DD,$GH847+39),"")</f>
      </c>
      <c r="GG847">
        <f>IF($GI847&gt;=40,INDEX($DD:$DD,$GH847+40),"")</f>
      </c>
      <c r="GH847">
        <f>IFERROR(MATCH($DB847,$DC$2:$DC$148,0)+1,0)</f>
      </c>
      <c r="GI847">
        <f>IFERROR(INDEX($DE$2:$DE$148,MATCH($DB847,$DC$2:$DC$148,0)),0)</f>
      </c>
      <c r="GJ847">
        <f>IFERROR(MATCH($S847,$DF$847:$ES$847,0),0)</f>
      </c>
      <c r="GK847">
        <f>IF($GJ847&gt;0,INDEX($ET$847:$GG$847,$GJ847),"")</f>
      </c>
      <c r="GN847">
        <f>IF($IW847&gt;=1,INDEX($GL:$GL,$IV847+1),"")</f>
      </c>
      <c r="GO847">
        <f>IF($IW847&gt;=2,INDEX($GL:$GL,$IV847+2),"")</f>
      </c>
      <c r="GP847">
        <f>IF($IW847&gt;=3,INDEX($GL:$GL,$IV847+3),"")</f>
      </c>
      <c r="GQ847">
        <f>IF($IW847&gt;=4,INDEX($GL:$GL,$IV847+4),"")</f>
      </c>
      <c r="GR847">
        <f>IF($IW847&gt;=5,INDEX($GL:$GL,$IV847+5),"")</f>
      </c>
      <c r="GS847">
        <f>IF($IW847&gt;=6,INDEX($GL:$GL,$IV847+6),"")</f>
      </c>
      <c r="GT847">
        <f>IF($IW847&gt;=7,INDEX($GL:$GL,$IV847+7),"")</f>
      </c>
      <c r="GU847">
        <f>IF($IW847&gt;=8,INDEX($GL:$GL,$IV847+8),"")</f>
      </c>
      <c r="GV847">
        <f>IF($IW847&gt;=9,INDEX($GL:$GL,$IV847+9),"")</f>
      </c>
      <c r="GW847">
        <f>IF($IW847&gt;=10,INDEX($GL:$GL,$IV847+10),"")</f>
      </c>
      <c r="GX847">
        <f>IF($IW847&gt;=11,INDEX($GL:$GL,$IV847+11),"")</f>
      </c>
      <c r="GY847">
        <f>IF($IW847&gt;=12,INDEX($GL:$GL,$IV847+12),"")</f>
      </c>
      <c r="GZ847">
        <f>IF($IW847&gt;=13,INDEX($GL:$GL,$IV847+13),"")</f>
      </c>
      <c r="HA847">
        <f>IF($IW847&gt;=14,INDEX($GL:$GL,$IV847+14),"")</f>
      </c>
      <c r="HB847">
        <f>IF($IW847&gt;=15,INDEX($GL:$GL,$IV847+15),"")</f>
      </c>
      <c r="HC847">
        <f>IF($IW847&gt;=16,INDEX($GL:$GL,$IV847+16),"")</f>
      </c>
      <c r="HD847">
        <f>IF($IW847&gt;=17,INDEX($GL:$GL,$IV847+17),"")</f>
      </c>
      <c r="HE847">
        <f>IF($IW847&gt;=18,INDEX($GL:$GL,$IV847+18),"")</f>
      </c>
      <c r="HF847">
        <f>IF($IW847&gt;=19,INDEX($GL:$GL,$IV847+19),"")</f>
      </c>
      <c r="HG847">
        <f>IF($IW847&gt;=20,INDEX($GL:$GL,$IV847+20),"")</f>
      </c>
      <c r="HH847">
        <f>IF($IW847&gt;=21,INDEX($GL:$GL,$IV847+21),"")</f>
      </c>
      <c r="HI847">
        <f>IF($IW847&gt;=22,INDEX($GL:$GL,$IV847+22),"")</f>
      </c>
      <c r="HJ847">
        <f>IF($IW847&gt;=23,INDEX($GL:$GL,$IV847+23),"")</f>
      </c>
      <c r="HK847">
        <f>IF($IW847&gt;=24,INDEX($GL:$GL,$IV847+24),"")</f>
      </c>
      <c r="HL847">
        <f>IF($IW847&gt;=25,INDEX($GL:$GL,$IV847+25),"")</f>
      </c>
      <c r="HM847">
        <f>IF($IW847&gt;=26,INDEX($GL:$GL,$IV847+26),"")</f>
      </c>
      <c r="HN847">
        <f>IF($IW847&gt;=27,INDEX($GL:$GL,$IV847+27),"")</f>
      </c>
      <c r="HO847">
        <f>IF($IW847&gt;=28,INDEX($GL:$GL,$IV847+28),"")</f>
      </c>
      <c r="HP847">
        <f>IF($IW847&gt;=29,INDEX($GL:$GL,$IV847+29),"")</f>
      </c>
      <c r="HQ847">
        <f>IF($IW847&gt;=30,INDEX($GL:$GL,$IV847+30),"")</f>
      </c>
      <c r="HR847">
        <f>IF($IW847&gt;=31,INDEX($GL:$GL,$IV847+31),"")</f>
      </c>
      <c r="HS847">
        <f>IF($IW847&gt;=32,INDEX($GL:$GL,$IV847+32),"")</f>
      </c>
      <c r="HT847">
        <f>IF($IW847&gt;=33,INDEX($GL:$GL,$IV847+33),"")</f>
      </c>
      <c r="HU847">
        <f>IF($IW847&gt;=34,INDEX($GL:$GL,$IV847+34),"")</f>
      </c>
      <c r="HV847">
        <f>IF($IW847&gt;=35,INDEX($GL:$GL,$IV847+35),"")</f>
      </c>
      <c r="HW847">
        <f>IF($IW847&gt;=36,INDEX($GL:$GL,$IV847+36),"")</f>
      </c>
      <c r="HX847">
        <f>IF($IW847&gt;=37,INDEX($GL:$GL,$IV847+37),"")</f>
      </c>
      <c r="HY847">
        <f>IF($IW847&gt;=38,INDEX($GL:$GL,$IV847+38),"")</f>
      </c>
      <c r="HZ847">
        <f>IF($IW847&gt;=39,INDEX($GL:$GL,$IV847+39),"")</f>
      </c>
      <c r="IA847">
        <f>IF($IW847&gt;=40,INDEX($GL:$GL,$IV847+40),"")</f>
      </c>
      <c r="IB847">
        <f>IF($IW847&gt;=41,INDEX($GL:$GL,$IV847+41),"")</f>
      </c>
      <c r="IC847">
        <f>IF($IW847&gt;=42,INDEX($GL:$GL,$IV847+42),"")</f>
      </c>
      <c r="ID847">
        <f>IF($IW847&gt;=43,INDEX($GL:$GL,$IV847+43),"")</f>
      </c>
      <c r="IE847">
        <f>IF($IW847&gt;=44,INDEX($GL:$GL,$IV847+44),"")</f>
      </c>
      <c r="IF847">
        <f>IF($IW847&gt;=45,INDEX($GL:$GL,$IV847+45),"")</f>
      </c>
      <c r="IG847">
        <f>IF($IW847&gt;=46,INDEX($GL:$GL,$IV847+46),"")</f>
      </c>
      <c r="IH847">
        <f>IF($IW847&gt;=47,INDEX($GL:$GL,$IV847+47),"")</f>
      </c>
      <c r="II847">
        <f>IF($IW847&gt;=48,INDEX($GL:$GL,$IV847+48),"")</f>
      </c>
      <c r="IJ847">
        <f>IF($IW847&gt;=49,INDEX($GL:$GL,$IV847+49),"")</f>
      </c>
      <c r="IK847">
        <f>IF($IW847&gt;=50,INDEX($GL:$GL,$IV847+50),"")</f>
      </c>
      <c r="IL847">
        <f>IF($IW847&gt;=51,INDEX($GL:$GL,$IV847+51),"")</f>
      </c>
      <c r="IM847">
        <f>IF($IW847&gt;=52,INDEX($GL:$GL,$IV847+52),"")</f>
      </c>
      <c r="IN847">
        <f>IF($IW847&gt;=53,INDEX($GL:$GL,$IV847+53),"")</f>
      </c>
      <c r="IO847">
        <f>IF($IW847&gt;=54,INDEX($GL:$GL,$IV847+54),"")</f>
      </c>
      <c r="IP847">
        <f>IF($IW847&gt;=55,INDEX($GL:$GL,$IV847+55),"")</f>
      </c>
      <c r="IQ847">
        <f>IF($IW847&gt;=56,INDEX($GL:$GL,$IV847+56),"")</f>
      </c>
      <c r="IR847">
        <f>IF($IW847&gt;=57,INDEX($GL:$GL,$IV847+57),"")</f>
      </c>
      <c r="IS847">
        <f>IF($IW847&gt;=58,INDEX($GL:$GL,$IV847+58),"")</f>
      </c>
      <c r="IT847">
        <f>IF($IW847&gt;=59,INDEX($GL:$GL,$IV847+59),"")</f>
      </c>
      <c r="IU847">
        <f>IF($IW847&gt;=60,INDEX($GL:$GL,$IV847+60),"")</f>
      </c>
      <c r="IV847">
        <f>IFERROR(MATCH($GK847,$GL$2:$GL$324,0)+1,0)</f>
      </c>
      <c r="IW847">
        <f>IFERROR(INDEX($GM$2:$GM$324,MATCH($GK847,$GL$2:$GL$324,0)),0)</f>
      </c>
      <c r="IX847" t="s">
        <v>34</v>
      </c>
      <c r="IY847" t="s">
        <v>34</v>
      </c>
    </row>
    <row r="848" spans="1:259" x14ac:dyDescent="0.25">
      <c r="K848">
        <f>IF(OR($N848="",$J848=""),"",IFERROR($N848/$J848,0))</f>
      </c>
      <c r="L848">
        <f>IF($N848="","",
SUM($M848,$O848,$T848,$P848,$R848)*
(1-IF($U848="",0,VALUE($U848)/100)))</f>
      </c>
      <c r="M848">
        <f>IF($N848="","",$N848)</f>
      </c>
      <c r="O848">
        <f>IF($N848="","",
IF($H848="","",
IF(ISNUMBER(SEARCH("exempt",LOWER($H848))),0,
$N848*(VALUE(SUBSTITUTE($H848,"%",""))/100))))</f>
      </c>
      <c r="V848">
        <f>IFERROR(IF(FIND(" - ",$E848)&gt;0,MID($E848,FIND(" - ",$E848)+3,LEN($E848)),""),"")</f>
      </c>
      <c r="AE848" t="s">
        <v>1429</v>
      </c>
      <c r="AJ848">
        <f>IFERROR(LEFT($E848,FIND(" - ",$E848)-1),$E848)</f>
      </c>
      <c r="AM848">
        <f>IF($CB848&gt;=1,INDEX($AK:$AK,$CA848+1),"")</f>
      </c>
      <c r="AN848">
        <f>IF($CB848&gt;=2,INDEX($AK:$AK,$CA848+2),"")</f>
      </c>
      <c r="AO848">
        <f>IF($CB848&gt;=3,INDEX($AK:$AK,$CA848+3),"")</f>
      </c>
      <c r="AP848">
        <f>IF($CB848&gt;=4,INDEX($AK:$AK,$CA848+4),"")</f>
      </c>
      <c r="AQ848">
        <f>IF($CB848&gt;=5,INDEX($AK:$AK,$CA848+5),"")</f>
      </c>
      <c r="AR848">
        <f>IF($CB848&gt;=6,INDEX($AK:$AK,$CA848+6),"")</f>
      </c>
      <c r="AS848">
        <f>IF($CB848&gt;=7,INDEX($AK:$AK,$CA848+7),"")</f>
      </c>
      <c r="AT848">
        <f>IF($CB848&gt;=8,INDEX($AK:$AK,$CA848+8),"")</f>
      </c>
      <c r="AU848">
        <f>IF($CB848&gt;=9,INDEX($AK:$AK,$CA848+9),"")</f>
      </c>
      <c r="AV848">
        <f>IF($CB848&gt;=10,INDEX($AK:$AK,$CA848+10),"")</f>
      </c>
      <c r="AW848">
        <f>IF($CB848&gt;=11,INDEX($AK:$AK,$CA848+11),"")</f>
      </c>
      <c r="AX848">
        <f>IF($CB848&gt;=12,INDEX($AK:$AK,$CA848+12),"")</f>
      </c>
      <c r="AY848">
        <f>IF($CB848&gt;=13,INDEX($AK:$AK,$CA848+13),"")</f>
      </c>
      <c r="AZ848">
        <f>IF($CB848&gt;=14,INDEX($AK:$AK,$CA848+14),"")</f>
      </c>
      <c r="BA848">
        <f>IF($CB848&gt;=15,INDEX($AK:$AK,$CA848+15),"")</f>
      </c>
      <c r="BB848">
        <f>IF($CB848&gt;=16,INDEX($AK:$AK,$CA848+16),"")</f>
      </c>
      <c r="BC848">
        <f>IF($CB848&gt;=17,INDEX($AK:$AK,$CA848+17),"")</f>
      </c>
      <c r="BD848">
        <f>IF($CB848&gt;=18,INDEX($AK:$AK,$CA848+18),"")</f>
      </c>
      <c r="BE848">
        <f>IF($CB848&gt;=19,INDEX($AK:$AK,$CA848+19),"")</f>
      </c>
      <c r="BF848">
        <f>IF($CB848&gt;=20,INDEX($AK:$AK,$CA848+20),"")</f>
      </c>
      <c r="BG848">
        <f>IF($CB848&gt;=21,INDEX($AK:$AK,$CA848+21),"")</f>
      </c>
      <c r="BH848">
        <f>IF($CB848&gt;=22,INDEX($AK:$AK,$CA848+22),"")</f>
      </c>
      <c r="BI848">
        <f>IF($CB848&gt;=23,INDEX($AK:$AK,$CA848+23),"")</f>
      </c>
      <c r="BJ848">
        <f>IF($CB848&gt;=24,INDEX($AK:$AK,$CA848+24),"")</f>
      </c>
      <c r="BK848">
        <f>IF($CB848&gt;=25,INDEX($AK:$AK,$CA848+25),"")</f>
      </c>
      <c r="BL848">
        <f>IF($CB848&gt;=26,INDEX($AK:$AK,$CA848+26),"")</f>
      </c>
      <c r="BM848">
        <f>IF($CB848&gt;=27,INDEX($AK:$AK,$CA848+27),"")</f>
      </c>
      <c r="BN848">
        <f>IF($CB848&gt;=28,INDEX($AK:$AK,$CA848+28),"")</f>
      </c>
      <c r="BO848">
        <f>IF($CB848&gt;=29,INDEX($AK:$AK,$CA848+29),"")</f>
      </c>
      <c r="BP848">
        <f>IF($CB848&gt;=30,INDEX($AK:$AK,$CA848+30),"")</f>
      </c>
      <c r="BQ848">
        <f>IF($CB848&gt;=31,INDEX($AK:$AK,$CA848+31),"")</f>
      </c>
      <c r="BR848">
        <f>IF($CB848&gt;=32,INDEX($AK:$AK,$CA848+32),"")</f>
      </c>
      <c r="BS848">
        <f>IF($CB848&gt;=33,INDEX($AK:$AK,$CA848+33),"")</f>
      </c>
      <c r="BT848">
        <f>IF($CB848&gt;=34,INDEX($AK:$AK,$CA848+34),"")</f>
      </c>
      <c r="BU848">
        <f>IF($CB848&gt;=35,INDEX($AK:$AK,$CA848+35),"")</f>
      </c>
      <c r="BV848">
        <f>IF($CB848&gt;=36,INDEX($AK:$AK,$CA848+36),"")</f>
      </c>
      <c r="BW848">
        <f>IF($CB848&gt;=37,INDEX($AK:$AK,$CA848+37),"")</f>
      </c>
      <c r="BX848">
        <f>IF($CB848&gt;=38,INDEX($AK:$AK,$CA848+38),"")</f>
      </c>
      <c r="BY848">
        <f>IF($CB848&gt;=39,INDEX($AK:$AK,$CA848+39),"")</f>
      </c>
      <c r="BZ848">
        <f>IF($CB848&gt;=40,INDEX($AK:$AK,$CA848+40),"")</f>
      </c>
      <c r="CA848">
        <f>IFERROR(MATCH($AJ848,$AK$2:$AK$134,0)+1,0)</f>
      </c>
      <c r="CB848">
        <f>IFERROR(INDEX($AL$2:$AL$134,MATCH($AJ848,$AK$2:$AK$134,0)),0)</f>
      </c>
      <c r="CC848">
        <f>IFERROR(LEFT($F848,FIND(" - ",$F848)-1),$F848)</f>
      </c>
      <c r="CF848">
        <f>IF($DA848&gt;=1,INDEX($CD:$CD,$CZ848+1),"")</f>
      </c>
      <c r="CG848">
        <f>IF($DA848&gt;=2,INDEX($CD:$CD,$CZ848+2),"")</f>
      </c>
      <c r="CH848">
        <f>IF($DA848&gt;=3,INDEX($CD:$CD,$CZ848+3),"")</f>
      </c>
      <c r="CI848">
        <f>IF($DA848&gt;=4,INDEX($CD:$CD,$CZ848+4),"")</f>
      </c>
      <c r="CJ848">
        <f>IF($DA848&gt;=5,INDEX($CD:$CD,$CZ848+5),"")</f>
      </c>
      <c r="CK848">
        <f>IF($DA848&gt;=6,INDEX($CD:$CD,$CZ848+6),"")</f>
      </c>
      <c r="CL848">
        <f>IF($DA848&gt;=7,INDEX($CD:$CD,$CZ848+7),"")</f>
      </c>
      <c r="CM848">
        <f>IF($DA848&gt;=8,INDEX($CD:$CD,$CZ848+8),"")</f>
      </c>
      <c r="CN848">
        <f>IF($DA848&gt;=9,INDEX($CD:$CD,$CZ848+9),"")</f>
      </c>
      <c r="CO848">
        <f>IF($DA848&gt;=10,INDEX($CD:$CD,$CZ848+10),"")</f>
      </c>
      <c r="CP848">
        <f>IF($DA848&gt;=11,INDEX($CD:$CD,$CZ848+11),"")</f>
      </c>
      <c r="CQ848">
        <f>IF($DA848&gt;=12,INDEX($CD:$CD,$CZ848+12),"")</f>
      </c>
      <c r="CR848">
        <f>IF($DA848&gt;=13,INDEX($CD:$CD,$CZ848+13),"")</f>
      </c>
      <c r="CS848">
        <f>IF($DA848&gt;=14,INDEX($CD:$CD,$CZ848+14),"")</f>
      </c>
      <c r="CT848">
        <f>IF($DA848&gt;=15,INDEX($CD:$CD,$CZ848+15),"")</f>
      </c>
      <c r="CU848">
        <f>IF($DA848&gt;=16,INDEX($CD:$CD,$CZ848+16),"")</f>
      </c>
      <c r="CV848">
        <f>IF($DA848&gt;=17,INDEX($CD:$CD,$CZ848+17),"")</f>
      </c>
      <c r="CW848">
        <f>IF($DA848&gt;=18,INDEX($CD:$CD,$CZ848+18),"")</f>
      </c>
      <c r="CX848">
        <f>IF($DA848&gt;=19,INDEX($CD:$CD,$CZ848+19),"")</f>
      </c>
      <c r="CY848">
        <f>IF($DA848&gt;=20,INDEX($CD:$CD,$CZ848+20),"")</f>
      </c>
      <c r="CZ848">
        <f>IFERROR(MATCH($CC848,$CD$2:$CD$263,0)+1,0)</f>
      </c>
      <c r="DA848">
        <f>IFERROR(INDEX($CE$2:$CE$263,MATCH($CC848,$CD$2:$CD$263,0)),0)</f>
      </c>
      <c r="DB848">
        <f>IFERROR(INDEX($AI:$AI,MATCH($H848,$AH:$AH,0))&amp;"","")</f>
      </c>
      <c r="DF848">
        <f>IF($GI848&gt;=1,INDEX($DC:$DC,$GH848+1),"")</f>
      </c>
      <c r="DG848">
        <f>IF($GI848&gt;=2,INDEX($DC:$DC,$GH848+2),"")</f>
      </c>
      <c r="DH848">
        <f>IF($GI848&gt;=3,INDEX($DC:$DC,$GH848+3),"")</f>
      </c>
      <c r="DI848">
        <f>IF($GI848&gt;=4,INDEX($DC:$DC,$GH848+4),"")</f>
      </c>
      <c r="DJ848">
        <f>IF($GI848&gt;=5,INDEX($DC:$DC,$GH848+5),"")</f>
      </c>
      <c r="DK848">
        <f>IF($GI848&gt;=6,INDEX($DC:$DC,$GH848+6),"")</f>
      </c>
      <c r="DL848">
        <f>IF($GI848&gt;=7,INDEX($DC:$DC,$GH848+7),"")</f>
      </c>
      <c r="DM848">
        <f>IF($GI848&gt;=8,INDEX($DC:$DC,$GH848+8),"")</f>
      </c>
      <c r="DN848">
        <f>IF($GI848&gt;=9,INDEX($DC:$DC,$GH848+9),"")</f>
      </c>
      <c r="DO848">
        <f>IF($GI848&gt;=10,INDEX($DC:$DC,$GH848+10),"")</f>
      </c>
      <c r="DP848">
        <f>IF($GI848&gt;=11,INDEX($DC:$DC,$GH848+11),"")</f>
      </c>
      <c r="DQ848">
        <f>IF($GI848&gt;=12,INDEX($DC:$DC,$GH848+12),"")</f>
      </c>
      <c r="DR848">
        <f>IF($GI848&gt;=13,INDEX($DC:$DC,$GH848+13),"")</f>
      </c>
      <c r="DS848">
        <f>IF($GI848&gt;=14,INDEX($DC:$DC,$GH848+14),"")</f>
      </c>
      <c r="DT848">
        <f>IF($GI848&gt;=15,INDEX($DC:$DC,$GH848+15),"")</f>
      </c>
      <c r="DU848">
        <f>IF($GI848&gt;=16,INDEX($DC:$DC,$GH848+16),"")</f>
      </c>
      <c r="DV848">
        <f>IF($GI848&gt;=17,INDEX($DC:$DC,$GH848+17),"")</f>
      </c>
      <c r="DW848">
        <f>IF($GI848&gt;=18,INDEX($DC:$DC,$GH848+18),"")</f>
      </c>
      <c r="DX848">
        <f>IF($GI848&gt;=19,INDEX($DC:$DC,$GH848+19),"")</f>
      </c>
      <c r="DY848">
        <f>IF($GI848&gt;=20,INDEX($DC:$DC,$GH848+20),"")</f>
      </c>
      <c r="DZ848">
        <f>IF($GI848&gt;=21,INDEX($DC:$DC,$GH848+21),"")</f>
      </c>
      <c r="EA848">
        <f>IF($GI848&gt;=22,INDEX($DC:$DC,$GH848+22),"")</f>
      </c>
      <c r="EB848">
        <f>IF($GI848&gt;=23,INDEX($DC:$DC,$GH848+23),"")</f>
      </c>
      <c r="EC848">
        <f>IF($GI848&gt;=24,INDEX($DC:$DC,$GH848+24),"")</f>
      </c>
      <c r="ED848">
        <f>IF($GI848&gt;=25,INDEX($DC:$DC,$GH848+25),"")</f>
      </c>
      <c r="EE848">
        <f>IF($GI848&gt;=26,INDEX($DC:$DC,$GH848+26),"")</f>
      </c>
      <c r="EF848">
        <f>IF($GI848&gt;=27,INDEX($DC:$DC,$GH848+27),"")</f>
      </c>
      <c r="EG848">
        <f>IF($GI848&gt;=28,INDEX($DC:$DC,$GH848+28),"")</f>
      </c>
      <c r="EH848">
        <f>IF($GI848&gt;=29,INDEX($DC:$DC,$GH848+29),"")</f>
      </c>
      <c r="EI848">
        <f>IF($GI848&gt;=30,INDEX($DC:$DC,$GH848+30),"")</f>
      </c>
      <c r="EJ848">
        <f>IF($GI848&gt;=31,INDEX($DC:$DC,$GH848+31),"")</f>
      </c>
      <c r="EK848">
        <f>IF($GI848&gt;=32,INDEX($DC:$DC,$GH848+32),"")</f>
      </c>
      <c r="EL848">
        <f>IF($GI848&gt;=33,INDEX($DC:$DC,$GH848+33),"")</f>
      </c>
      <c r="EM848">
        <f>IF($GI848&gt;=34,INDEX($DC:$DC,$GH848+34),"")</f>
      </c>
      <c r="EN848">
        <f>IF($GI848&gt;=35,INDEX($DC:$DC,$GH848+35),"")</f>
      </c>
      <c r="EO848">
        <f>IF($GI848&gt;=36,INDEX($DC:$DC,$GH848+36),"")</f>
      </c>
      <c r="EP848">
        <f>IF($GI848&gt;=37,INDEX($DC:$DC,$GH848+37),"")</f>
      </c>
      <c r="EQ848">
        <f>IF($GI848&gt;=38,INDEX($DC:$DC,$GH848+38),"")</f>
      </c>
      <c r="ER848">
        <f>IF($GI848&gt;=39,INDEX($DC:$DC,$GH848+39),"")</f>
      </c>
      <c r="ES848">
        <f>IF($GI848&gt;=40,INDEX($DC:$DC,$GH848+40),"")</f>
      </c>
      <c r="ET848">
        <f>IF($GI848&gt;=1,INDEX($DD:$DD,$GH848+1),"")</f>
      </c>
      <c r="EU848">
        <f>IF($GI848&gt;=2,INDEX($DD:$DD,$GH848+2),"")</f>
      </c>
      <c r="EV848">
        <f>IF($GI848&gt;=3,INDEX($DD:$DD,$GH848+3),"")</f>
      </c>
      <c r="EW848">
        <f>IF($GI848&gt;=4,INDEX($DD:$DD,$GH848+4),"")</f>
      </c>
      <c r="EX848">
        <f>IF($GI848&gt;=5,INDEX($DD:$DD,$GH848+5),"")</f>
      </c>
      <c r="EY848">
        <f>IF($GI848&gt;=6,INDEX($DD:$DD,$GH848+6),"")</f>
      </c>
      <c r="EZ848">
        <f>IF($GI848&gt;=7,INDEX($DD:$DD,$GH848+7),"")</f>
      </c>
      <c r="FA848">
        <f>IF($GI848&gt;=8,INDEX($DD:$DD,$GH848+8),"")</f>
      </c>
      <c r="FB848">
        <f>IF($GI848&gt;=9,INDEX($DD:$DD,$GH848+9),"")</f>
      </c>
      <c r="FC848">
        <f>IF($GI848&gt;=10,INDEX($DD:$DD,$GH848+10),"")</f>
      </c>
      <c r="FD848">
        <f>IF($GI848&gt;=11,INDEX($DD:$DD,$GH848+11),"")</f>
      </c>
      <c r="FE848">
        <f>IF($GI848&gt;=12,INDEX($DD:$DD,$GH848+12),"")</f>
      </c>
      <c r="FF848">
        <f>IF($GI848&gt;=13,INDEX($DD:$DD,$GH848+13),"")</f>
      </c>
      <c r="FG848">
        <f>IF($GI848&gt;=14,INDEX($DD:$DD,$GH848+14),"")</f>
      </c>
      <c r="FH848">
        <f>IF($GI848&gt;=15,INDEX($DD:$DD,$GH848+15),"")</f>
      </c>
      <c r="FI848">
        <f>IF($GI848&gt;=16,INDEX($DD:$DD,$GH848+16),"")</f>
      </c>
      <c r="FJ848">
        <f>IF($GI848&gt;=17,INDEX($DD:$DD,$GH848+17),"")</f>
      </c>
      <c r="FK848">
        <f>IF($GI848&gt;=18,INDEX($DD:$DD,$GH848+18),"")</f>
      </c>
      <c r="FL848">
        <f>IF($GI848&gt;=19,INDEX($DD:$DD,$GH848+19),"")</f>
      </c>
      <c r="FM848">
        <f>IF($GI848&gt;=20,INDEX($DD:$DD,$GH848+20),"")</f>
      </c>
      <c r="FN848">
        <f>IF($GI848&gt;=21,INDEX($DD:$DD,$GH848+21),"")</f>
      </c>
      <c r="FO848">
        <f>IF($GI848&gt;=22,INDEX($DD:$DD,$GH848+22),"")</f>
      </c>
      <c r="FP848">
        <f>IF($GI848&gt;=23,INDEX($DD:$DD,$GH848+23),"")</f>
      </c>
      <c r="FQ848">
        <f>IF($GI848&gt;=24,INDEX($DD:$DD,$GH848+24),"")</f>
      </c>
      <c r="FR848">
        <f>IF($GI848&gt;=25,INDEX($DD:$DD,$GH848+25),"")</f>
      </c>
      <c r="FS848">
        <f>IF($GI848&gt;=26,INDEX($DD:$DD,$GH848+26),"")</f>
      </c>
      <c r="FT848">
        <f>IF($GI848&gt;=27,INDEX($DD:$DD,$GH848+27),"")</f>
      </c>
      <c r="FU848">
        <f>IF($GI848&gt;=28,INDEX($DD:$DD,$GH848+28),"")</f>
      </c>
      <c r="FV848">
        <f>IF($GI848&gt;=29,INDEX($DD:$DD,$GH848+29),"")</f>
      </c>
      <c r="FW848">
        <f>IF($GI848&gt;=30,INDEX($DD:$DD,$GH848+30),"")</f>
      </c>
      <c r="FX848">
        <f>IF($GI848&gt;=31,INDEX($DD:$DD,$GH848+31),"")</f>
      </c>
      <c r="FY848">
        <f>IF($GI848&gt;=32,INDEX($DD:$DD,$GH848+32),"")</f>
      </c>
      <c r="FZ848">
        <f>IF($GI848&gt;=33,INDEX($DD:$DD,$GH848+33),"")</f>
      </c>
      <c r="GA848">
        <f>IF($GI848&gt;=34,INDEX($DD:$DD,$GH848+34),"")</f>
      </c>
      <c r="GB848">
        <f>IF($GI848&gt;=35,INDEX($DD:$DD,$GH848+35),"")</f>
      </c>
      <c r="GC848">
        <f>IF($GI848&gt;=36,INDEX($DD:$DD,$GH848+36),"")</f>
      </c>
      <c r="GD848">
        <f>IF($GI848&gt;=37,INDEX($DD:$DD,$GH848+37),"")</f>
      </c>
      <c r="GE848">
        <f>IF($GI848&gt;=38,INDEX($DD:$DD,$GH848+38),"")</f>
      </c>
      <c r="GF848">
        <f>IF($GI848&gt;=39,INDEX($DD:$DD,$GH848+39),"")</f>
      </c>
      <c r="GG848">
        <f>IF($GI848&gt;=40,INDEX($DD:$DD,$GH848+40),"")</f>
      </c>
      <c r="GH848">
        <f>IFERROR(MATCH($DB848,$DC$2:$DC$148,0)+1,0)</f>
      </c>
      <c r="GI848">
        <f>IFERROR(INDEX($DE$2:$DE$148,MATCH($DB848,$DC$2:$DC$148,0)),0)</f>
      </c>
      <c r="GJ848">
        <f>IFERROR(MATCH($S848,$DF$848:$ES$848,0),0)</f>
      </c>
      <c r="GK848">
        <f>IF($GJ848&gt;0,INDEX($ET$848:$GG$848,$GJ848),"")</f>
      </c>
      <c r="GN848">
        <f>IF($IW848&gt;=1,INDEX($GL:$GL,$IV848+1),"")</f>
      </c>
      <c r="GO848">
        <f>IF($IW848&gt;=2,INDEX($GL:$GL,$IV848+2),"")</f>
      </c>
      <c r="GP848">
        <f>IF($IW848&gt;=3,INDEX($GL:$GL,$IV848+3),"")</f>
      </c>
      <c r="GQ848">
        <f>IF($IW848&gt;=4,INDEX($GL:$GL,$IV848+4),"")</f>
      </c>
      <c r="GR848">
        <f>IF($IW848&gt;=5,INDEX($GL:$GL,$IV848+5),"")</f>
      </c>
      <c r="GS848">
        <f>IF($IW848&gt;=6,INDEX($GL:$GL,$IV848+6),"")</f>
      </c>
      <c r="GT848">
        <f>IF($IW848&gt;=7,INDEX($GL:$GL,$IV848+7),"")</f>
      </c>
      <c r="GU848">
        <f>IF($IW848&gt;=8,INDEX($GL:$GL,$IV848+8),"")</f>
      </c>
      <c r="GV848">
        <f>IF($IW848&gt;=9,INDEX($GL:$GL,$IV848+9),"")</f>
      </c>
      <c r="GW848">
        <f>IF($IW848&gt;=10,INDEX($GL:$GL,$IV848+10),"")</f>
      </c>
      <c r="GX848">
        <f>IF($IW848&gt;=11,INDEX($GL:$GL,$IV848+11),"")</f>
      </c>
      <c r="GY848">
        <f>IF($IW848&gt;=12,INDEX($GL:$GL,$IV848+12),"")</f>
      </c>
      <c r="GZ848">
        <f>IF($IW848&gt;=13,INDEX($GL:$GL,$IV848+13),"")</f>
      </c>
      <c r="HA848">
        <f>IF($IW848&gt;=14,INDEX($GL:$GL,$IV848+14),"")</f>
      </c>
      <c r="HB848">
        <f>IF($IW848&gt;=15,INDEX($GL:$GL,$IV848+15),"")</f>
      </c>
      <c r="HC848">
        <f>IF($IW848&gt;=16,INDEX($GL:$GL,$IV848+16),"")</f>
      </c>
      <c r="HD848">
        <f>IF($IW848&gt;=17,INDEX($GL:$GL,$IV848+17),"")</f>
      </c>
      <c r="HE848">
        <f>IF($IW848&gt;=18,INDEX($GL:$GL,$IV848+18),"")</f>
      </c>
      <c r="HF848">
        <f>IF($IW848&gt;=19,INDEX($GL:$GL,$IV848+19),"")</f>
      </c>
      <c r="HG848">
        <f>IF($IW848&gt;=20,INDEX($GL:$GL,$IV848+20),"")</f>
      </c>
      <c r="HH848">
        <f>IF($IW848&gt;=21,INDEX($GL:$GL,$IV848+21),"")</f>
      </c>
      <c r="HI848">
        <f>IF($IW848&gt;=22,INDEX($GL:$GL,$IV848+22),"")</f>
      </c>
      <c r="HJ848">
        <f>IF($IW848&gt;=23,INDEX($GL:$GL,$IV848+23),"")</f>
      </c>
      <c r="HK848">
        <f>IF($IW848&gt;=24,INDEX($GL:$GL,$IV848+24),"")</f>
      </c>
      <c r="HL848">
        <f>IF($IW848&gt;=25,INDEX($GL:$GL,$IV848+25),"")</f>
      </c>
      <c r="HM848">
        <f>IF($IW848&gt;=26,INDEX($GL:$GL,$IV848+26),"")</f>
      </c>
      <c r="HN848">
        <f>IF($IW848&gt;=27,INDEX($GL:$GL,$IV848+27),"")</f>
      </c>
      <c r="HO848">
        <f>IF($IW848&gt;=28,INDEX($GL:$GL,$IV848+28),"")</f>
      </c>
      <c r="HP848">
        <f>IF($IW848&gt;=29,INDEX($GL:$GL,$IV848+29),"")</f>
      </c>
      <c r="HQ848">
        <f>IF($IW848&gt;=30,INDEX($GL:$GL,$IV848+30),"")</f>
      </c>
      <c r="HR848">
        <f>IF($IW848&gt;=31,INDEX($GL:$GL,$IV848+31),"")</f>
      </c>
      <c r="HS848">
        <f>IF($IW848&gt;=32,INDEX($GL:$GL,$IV848+32),"")</f>
      </c>
      <c r="HT848">
        <f>IF($IW848&gt;=33,INDEX($GL:$GL,$IV848+33),"")</f>
      </c>
      <c r="HU848">
        <f>IF($IW848&gt;=34,INDEX($GL:$GL,$IV848+34),"")</f>
      </c>
      <c r="HV848">
        <f>IF($IW848&gt;=35,INDEX($GL:$GL,$IV848+35),"")</f>
      </c>
      <c r="HW848">
        <f>IF($IW848&gt;=36,INDEX($GL:$GL,$IV848+36),"")</f>
      </c>
      <c r="HX848">
        <f>IF($IW848&gt;=37,INDEX($GL:$GL,$IV848+37),"")</f>
      </c>
      <c r="HY848">
        <f>IF($IW848&gt;=38,INDEX($GL:$GL,$IV848+38),"")</f>
      </c>
      <c r="HZ848">
        <f>IF($IW848&gt;=39,INDEX($GL:$GL,$IV848+39),"")</f>
      </c>
      <c r="IA848">
        <f>IF($IW848&gt;=40,INDEX($GL:$GL,$IV848+40),"")</f>
      </c>
      <c r="IB848">
        <f>IF($IW848&gt;=41,INDEX($GL:$GL,$IV848+41),"")</f>
      </c>
      <c r="IC848">
        <f>IF($IW848&gt;=42,INDEX($GL:$GL,$IV848+42),"")</f>
      </c>
      <c r="ID848">
        <f>IF($IW848&gt;=43,INDEX($GL:$GL,$IV848+43),"")</f>
      </c>
      <c r="IE848">
        <f>IF($IW848&gt;=44,INDEX($GL:$GL,$IV848+44),"")</f>
      </c>
      <c r="IF848">
        <f>IF($IW848&gt;=45,INDEX($GL:$GL,$IV848+45),"")</f>
      </c>
      <c r="IG848">
        <f>IF($IW848&gt;=46,INDEX($GL:$GL,$IV848+46),"")</f>
      </c>
      <c r="IH848">
        <f>IF($IW848&gt;=47,INDEX($GL:$GL,$IV848+47),"")</f>
      </c>
      <c r="II848">
        <f>IF($IW848&gt;=48,INDEX($GL:$GL,$IV848+48),"")</f>
      </c>
      <c r="IJ848">
        <f>IF($IW848&gt;=49,INDEX($GL:$GL,$IV848+49),"")</f>
      </c>
      <c r="IK848">
        <f>IF($IW848&gt;=50,INDEX($GL:$GL,$IV848+50),"")</f>
      </c>
      <c r="IL848">
        <f>IF($IW848&gt;=51,INDEX($GL:$GL,$IV848+51),"")</f>
      </c>
      <c r="IM848">
        <f>IF($IW848&gt;=52,INDEX($GL:$GL,$IV848+52),"")</f>
      </c>
      <c r="IN848">
        <f>IF($IW848&gt;=53,INDEX($GL:$GL,$IV848+53),"")</f>
      </c>
      <c r="IO848">
        <f>IF($IW848&gt;=54,INDEX($GL:$GL,$IV848+54),"")</f>
      </c>
      <c r="IP848">
        <f>IF($IW848&gt;=55,INDEX($GL:$GL,$IV848+55),"")</f>
      </c>
      <c r="IQ848">
        <f>IF($IW848&gt;=56,INDEX($GL:$GL,$IV848+56),"")</f>
      </c>
      <c r="IR848">
        <f>IF($IW848&gt;=57,INDEX($GL:$GL,$IV848+57),"")</f>
      </c>
      <c r="IS848">
        <f>IF($IW848&gt;=58,INDEX($GL:$GL,$IV848+58),"")</f>
      </c>
      <c r="IT848">
        <f>IF($IW848&gt;=59,INDEX($GL:$GL,$IV848+59),"")</f>
      </c>
      <c r="IU848">
        <f>IF($IW848&gt;=60,INDEX($GL:$GL,$IV848+60),"")</f>
      </c>
      <c r="IV848">
        <f>IFERROR(MATCH($GK848,$GL$2:$GL$324,0)+1,0)</f>
      </c>
      <c r="IW848">
        <f>IFERROR(INDEX($GM$2:$GM$324,MATCH($GK848,$GL$2:$GL$324,0)),0)</f>
      </c>
      <c r="IX848" t="s">
        <v>34</v>
      </c>
      <c r="IY848" t="s">
        <v>34</v>
      </c>
    </row>
    <row r="849" spans="1:259" x14ac:dyDescent="0.25">
      <c r="K849">
        <f>IF(OR($N849="",$J849=""),"",IFERROR($N849/$J849,0))</f>
      </c>
      <c r="L849">
        <f>IF($N849="","",
SUM($M849,$O849,$T849,$P849,$R849)*
(1-IF($U849="",0,VALUE($U849)/100)))</f>
      </c>
      <c r="M849">
        <f>IF($N849="","",$N849)</f>
      </c>
      <c r="O849">
        <f>IF($N849="","",
IF($H849="","",
IF(ISNUMBER(SEARCH("exempt",LOWER($H849))),0,
$N849*(VALUE(SUBSTITUTE($H849,"%",""))/100))))</f>
      </c>
      <c r="V849">
        <f>IFERROR(IF(FIND(" - ",$E849)&gt;0,MID($E849,FIND(" - ",$E849)+3,LEN($E849)),""),"")</f>
      </c>
      <c r="AE849" t="s">
        <v>1430</v>
      </c>
      <c r="AJ849">
        <f>IFERROR(LEFT($E849,FIND(" - ",$E849)-1),$E849)</f>
      </c>
      <c r="AM849">
        <f>IF($CB849&gt;=1,INDEX($AK:$AK,$CA849+1),"")</f>
      </c>
      <c r="AN849">
        <f>IF($CB849&gt;=2,INDEX($AK:$AK,$CA849+2),"")</f>
      </c>
      <c r="AO849">
        <f>IF($CB849&gt;=3,INDEX($AK:$AK,$CA849+3),"")</f>
      </c>
      <c r="AP849">
        <f>IF($CB849&gt;=4,INDEX($AK:$AK,$CA849+4),"")</f>
      </c>
      <c r="AQ849">
        <f>IF($CB849&gt;=5,INDEX($AK:$AK,$CA849+5),"")</f>
      </c>
      <c r="AR849">
        <f>IF($CB849&gt;=6,INDEX($AK:$AK,$CA849+6),"")</f>
      </c>
      <c r="AS849">
        <f>IF($CB849&gt;=7,INDEX($AK:$AK,$CA849+7),"")</f>
      </c>
      <c r="AT849">
        <f>IF($CB849&gt;=8,INDEX($AK:$AK,$CA849+8),"")</f>
      </c>
      <c r="AU849">
        <f>IF($CB849&gt;=9,INDEX($AK:$AK,$CA849+9),"")</f>
      </c>
      <c r="AV849">
        <f>IF($CB849&gt;=10,INDEX($AK:$AK,$CA849+10),"")</f>
      </c>
      <c r="AW849">
        <f>IF($CB849&gt;=11,INDEX($AK:$AK,$CA849+11),"")</f>
      </c>
      <c r="AX849">
        <f>IF($CB849&gt;=12,INDEX($AK:$AK,$CA849+12),"")</f>
      </c>
      <c r="AY849">
        <f>IF($CB849&gt;=13,INDEX($AK:$AK,$CA849+13),"")</f>
      </c>
      <c r="AZ849">
        <f>IF($CB849&gt;=14,INDEX($AK:$AK,$CA849+14),"")</f>
      </c>
      <c r="BA849">
        <f>IF($CB849&gt;=15,INDEX($AK:$AK,$CA849+15),"")</f>
      </c>
      <c r="BB849">
        <f>IF($CB849&gt;=16,INDEX($AK:$AK,$CA849+16),"")</f>
      </c>
      <c r="BC849">
        <f>IF($CB849&gt;=17,INDEX($AK:$AK,$CA849+17),"")</f>
      </c>
      <c r="BD849">
        <f>IF($CB849&gt;=18,INDEX($AK:$AK,$CA849+18),"")</f>
      </c>
      <c r="BE849">
        <f>IF($CB849&gt;=19,INDEX($AK:$AK,$CA849+19),"")</f>
      </c>
      <c r="BF849">
        <f>IF($CB849&gt;=20,INDEX($AK:$AK,$CA849+20),"")</f>
      </c>
      <c r="BG849">
        <f>IF($CB849&gt;=21,INDEX($AK:$AK,$CA849+21),"")</f>
      </c>
      <c r="BH849">
        <f>IF($CB849&gt;=22,INDEX($AK:$AK,$CA849+22),"")</f>
      </c>
      <c r="BI849">
        <f>IF($CB849&gt;=23,INDEX($AK:$AK,$CA849+23),"")</f>
      </c>
      <c r="BJ849">
        <f>IF($CB849&gt;=24,INDEX($AK:$AK,$CA849+24),"")</f>
      </c>
      <c r="BK849">
        <f>IF($CB849&gt;=25,INDEX($AK:$AK,$CA849+25),"")</f>
      </c>
      <c r="BL849">
        <f>IF($CB849&gt;=26,INDEX($AK:$AK,$CA849+26),"")</f>
      </c>
      <c r="BM849">
        <f>IF($CB849&gt;=27,INDEX($AK:$AK,$CA849+27),"")</f>
      </c>
      <c r="BN849">
        <f>IF($CB849&gt;=28,INDEX($AK:$AK,$CA849+28),"")</f>
      </c>
      <c r="BO849">
        <f>IF($CB849&gt;=29,INDEX($AK:$AK,$CA849+29),"")</f>
      </c>
      <c r="BP849">
        <f>IF($CB849&gt;=30,INDEX($AK:$AK,$CA849+30),"")</f>
      </c>
      <c r="BQ849">
        <f>IF($CB849&gt;=31,INDEX($AK:$AK,$CA849+31),"")</f>
      </c>
      <c r="BR849">
        <f>IF($CB849&gt;=32,INDEX($AK:$AK,$CA849+32),"")</f>
      </c>
      <c r="BS849">
        <f>IF($CB849&gt;=33,INDEX($AK:$AK,$CA849+33),"")</f>
      </c>
      <c r="BT849">
        <f>IF($CB849&gt;=34,INDEX($AK:$AK,$CA849+34),"")</f>
      </c>
      <c r="BU849">
        <f>IF($CB849&gt;=35,INDEX($AK:$AK,$CA849+35),"")</f>
      </c>
      <c r="BV849">
        <f>IF($CB849&gt;=36,INDEX($AK:$AK,$CA849+36),"")</f>
      </c>
      <c r="BW849">
        <f>IF($CB849&gt;=37,INDEX($AK:$AK,$CA849+37),"")</f>
      </c>
      <c r="BX849">
        <f>IF($CB849&gt;=38,INDEX($AK:$AK,$CA849+38),"")</f>
      </c>
      <c r="BY849">
        <f>IF($CB849&gt;=39,INDEX($AK:$AK,$CA849+39),"")</f>
      </c>
      <c r="BZ849">
        <f>IF($CB849&gt;=40,INDEX($AK:$AK,$CA849+40),"")</f>
      </c>
      <c r="CA849">
        <f>IFERROR(MATCH($AJ849,$AK$2:$AK$134,0)+1,0)</f>
      </c>
      <c r="CB849">
        <f>IFERROR(INDEX($AL$2:$AL$134,MATCH($AJ849,$AK$2:$AK$134,0)),0)</f>
      </c>
      <c r="CC849">
        <f>IFERROR(LEFT($F849,FIND(" - ",$F849)-1),$F849)</f>
      </c>
      <c r="CF849">
        <f>IF($DA849&gt;=1,INDEX($CD:$CD,$CZ849+1),"")</f>
      </c>
      <c r="CG849">
        <f>IF($DA849&gt;=2,INDEX($CD:$CD,$CZ849+2),"")</f>
      </c>
      <c r="CH849">
        <f>IF($DA849&gt;=3,INDEX($CD:$CD,$CZ849+3),"")</f>
      </c>
      <c r="CI849">
        <f>IF($DA849&gt;=4,INDEX($CD:$CD,$CZ849+4),"")</f>
      </c>
      <c r="CJ849">
        <f>IF($DA849&gt;=5,INDEX($CD:$CD,$CZ849+5),"")</f>
      </c>
      <c r="CK849">
        <f>IF($DA849&gt;=6,INDEX($CD:$CD,$CZ849+6),"")</f>
      </c>
      <c r="CL849">
        <f>IF($DA849&gt;=7,INDEX($CD:$CD,$CZ849+7),"")</f>
      </c>
      <c r="CM849">
        <f>IF($DA849&gt;=8,INDEX($CD:$CD,$CZ849+8),"")</f>
      </c>
      <c r="CN849">
        <f>IF($DA849&gt;=9,INDEX($CD:$CD,$CZ849+9),"")</f>
      </c>
      <c r="CO849">
        <f>IF($DA849&gt;=10,INDEX($CD:$CD,$CZ849+10),"")</f>
      </c>
      <c r="CP849">
        <f>IF($DA849&gt;=11,INDEX($CD:$CD,$CZ849+11),"")</f>
      </c>
      <c r="CQ849">
        <f>IF($DA849&gt;=12,INDEX($CD:$CD,$CZ849+12),"")</f>
      </c>
      <c r="CR849">
        <f>IF($DA849&gt;=13,INDEX($CD:$CD,$CZ849+13),"")</f>
      </c>
      <c r="CS849">
        <f>IF($DA849&gt;=14,INDEX($CD:$CD,$CZ849+14),"")</f>
      </c>
      <c r="CT849">
        <f>IF($DA849&gt;=15,INDEX($CD:$CD,$CZ849+15),"")</f>
      </c>
      <c r="CU849">
        <f>IF($DA849&gt;=16,INDEX($CD:$CD,$CZ849+16),"")</f>
      </c>
      <c r="CV849">
        <f>IF($DA849&gt;=17,INDEX($CD:$CD,$CZ849+17),"")</f>
      </c>
      <c r="CW849">
        <f>IF($DA849&gt;=18,INDEX($CD:$CD,$CZ849+18),"")</f>
      </c>
      <c r="CX849">
        <f>IF($DA849&gt;=19,INDEX($CD:$CD,$CZ849+19),"")</f>
      </c>
      <c r="CY849">
        <f>IF($DA849&gt;=20,INDEX($CD:$CD,$CZ849+20),"")</f>
      </c>
      <c r="CZ849">
        <f>IFERROR(MATCH($CC849,$CD$2:$CD$263,0)+1,0)</f>
      </c>
      <c r="DA849">
        <f>IFERROR(INDEX($CE$2:$CE$263,MATCH($CC849,$CD$2:$CD$263,0)),0)</f>
      </c>
      <c r="DB849">
        <f>IFERROR(INDEX($AI:$AI,MATCH($H849,$AH:$AH,0))&amp;"","")</f>
      </c>
      <c r="DF849">
        <f>IF($GI849&gt;=1,INDEX($DC:$DC,$GH849+1),"")</f>
      </c>
      <c r="DG849">
        <f>IF($GI849&gt;=2,INDEX($DC:$DC,$GH849+2),"")</f>
      </c>
      <c r="DH849">
        <f>IF($GI849&gt;=3,INDEX($DC:$DC,$GH849+3),"")</f>
      </c>
      <c r="DI849">
        <f>IF($GI849&gt;=4,INDEX($DC:$DC,$GH849+4),"")</f>
      </c>
      <c r="DJ849">
        <f>IF($GI849&gt;=5,INDEX($DC:$DC,$GH849+5),"")</f>
      </c>
      <c r="DK849">
        <f>IF($GI849&gt;=6,INDEX($DC:$DC,$GH849+6),"")</f>
      </c>
      <c r="DL849">
        <f>IF($GI849&gt;=7,INDEX($DC:$DC,$GH849+7),"")</f>
      </c>
      <c r="DM849">
        <f>IF($GI849&gt;=8,INDEX($DC:$DC,$GH849+8),"")</f>
      </c>
      <c r="DN849">
        <f>IF($GI849&gt;=9,INDEX($DC:$DC,$GH849+9),"")</f>
      </c>
      <c r="DO849">
        <f>IF($GI849&gt;=10,INDEX($DC:$DC,$GH849+10),"")</f>
      </c>
      <c r="DP849">
        <f>IF($GI849&gt;=11,INDEX($DC:$DC,$GH849+11),"")</f>
      </c>
      <c r="DQ849">
        <f>IF($GI849&gt;=12,INDEX($DC:$DC,$GH849+12),"")</f>
      </c>
      <c r="DR849">
        <f>IF($GI849&gt;=13,INDEX($DC:$DC,$GH849+13),"")</f>
      </c>
      <c r="DS849">
        <f>IF($GI849&gt;=14,INDEX($DC:$DC,$GH849+14),"")</f>
      </c>
      <c r="DT849">
        <f>IF($GI849&gt;=15,INDEX($DC:$DC,$GH849+15),"")</f>
      </c>
      <c r="DU849">
        <f>IF($GI849&gt;=16,INDEX($DC:$DC,$GH849+16),"")</f>
      </c>
      <c r="DV849">
        <f>IF($GI849&gt;=17,INDEX($DC:$DC,$GH849+17),"")</f>
      </c>
      <c r="DW849">
        <f>IF($GI849&gt;=18,INDEX($DC:$DC,$GH849+18),"")</f>
      </c>
      <c r="DX849">
        <f>IF($GI849&gt;=19,INDEX($DC:$DC,$GH849+19),"")</f>
      </c>
      <c r="DY849">
        <f>IF($GI849&gt;=20,INDEX($DC:$DC,$GH849+20),"")</f>
      </c>
      <c r="DZ849">
        <f>IF($GI849&gt;=21,INDEX($DC:$DC,$GH849+21),"")</f>
      </c>
      <c r="EA849">
        <f>IF($GI849&gt;=22,INDEX($DC:$DC,$GH849+22),"")</f>
      </c>
      <c r="EB849">
        <f>IF($GI849&gt;=23,INDEX($DC:$DC,$GH849+23),"")</f>
      </c>
      <c r="EC849">
        <f>IF($GI849&gt;=24,INDEX($DC:$DC,$GH849+24),"")</f>
      </c>
      <c r="ED849">
        <f>IF($GI849&gt;=25,INDEX($DC:$DC,$GH849+25),"")</f>
      </c>
      <c r="EE849">
        <f>IF($GI849&gt;=26,INDEX($DC:$DC,$GH849+26),"")</f>
      </c>
      <c r="EF849">
        <f>IF($GI849&gt;=27,INDEX($DC:$DC,$GH849+27),"")</f>
      </c>
      <c r="EG849">
        <f>IF($GI849&gt;=28,INDEX($DC:$DC,$GH849+28),"")</f>
      </c>
      <c r="EH849">
        <f>IF($GI849&gt;=29,INDEX($DC:$DC,$GH849+29),"")</f>
      </c>
      <c r="EI849">
        <f>IF($GI849&gt;=30,INDEX($DC:$DC,$GH849+30),"")</f>
      </c>
      <c r="EJ849">
        <f>IF($GI849&gt;=31,INDEX($DC:$DC,$GH849+31),"")</f>
      </c>
      <c r="EK849">
        <f>IF($GI849&gt;=32,INDEX($DC:$DC,$GH849+32),"")</f>
      </c>
      <c r="EL849">
        <f>IF($GI849&gt;=33,INDEX($DC:$DC,$GH849+33),"")</f>
      </c>
      <c r="EM849">
        <f>IF($GI849&gt;=34,INDEX($DC:$DC,$GH849+34),"")</f>
      </c>
      <c r="EN849">
        <f>IF($GI849&gt;=35,INDEX($DC:$DC,$GH849+35),"")</f>
      </c>
      <c r="EO849">
        <f>IF($GI849&gt;=36,INDEX($DC:$DC,$GH849+36),"")</f>
      </c>
      <c r="EP849">
        <f>IF($GI849&gt;=37,INDEX($DC:$DC,$GH849+37),"")</f>
      </c>
      <c r="EQ849">
        <f>IF($GI849&gt;=38,INDEX($DC:$DC,$GH849+38),"")</f>
      </c>
      <c r="ER849">
        <f>IF($GI849&gt;=39,INDEX($DC:$DC,$GH849+39),"")</f>
      </c>
      <c r="ES849">
        <f>IF($GI849&gt;=40,INDEX($DC:$DC,$GH849+40),"")</f>
      </c>
      <c r="ET849">
        <f>IF($GI849&gt;=1,INDEX($DD:$DD,$GH849+1),"")</f>
      </c>
      <c r="EU849">
        <f>IF($GI849&gt;=2,INDEX($DD:$DD,$GH849+2),"")</f>
      </c>
      <c r="EV849">
        <f>IF($GI849&gt;=3,INDEX($DD:$DD,$GH849+3),"")</f>
      </c>
      <c r="EW849">
        <f>IF($GI849&gt;=4,INDEX($DD:$DD,$GH849+4),"")</f>
      </c>
      <c r="EX849">
        <f>IF($GI849&gt;=5,INDEX($DD:$DD,$GH849+5),"")</f>
      </c>
      <c r="EY849">
        <f>IF($GI849&gt;=6,INDEX($DD:$DD,$GH849+6),"")</f>
      </c>
      <c r="EZ849">
        <f>IF($GI849&gt;=7,INDEX($DD:$DD,$GH849+7),"")</f>
      </c>
      <c r="FA849">
        <f>IF($GI849&gt;=8,INDEX($DD:$DD,$GH849+8),"")</f>
      </c>
      <c r="FB849">
        <f>IF($GI849&gt;=9,INDEX($DD:$DD,$GH849+9),"")</f>
      </c>
      <c r="FC849">
        <f>IF($GI849&gt;=10,INDEX($DD:$DD,$GH849+10),"")</f>
      </c>
      <c r="FD849">
        <f>IF($GI849&gt;=11,INDEX($DD:$DD,$GH849+11),"")</f>
      </c>
      <c r="FE849">
        <f>IF($GI849&gt;=12,INDEX($DD:$DD,$GH849+12),"")</f>
      </c>
      <c r="FF849">
        <f>IF($GI849&gt;=13,INDEX($DD:$DD,$GH849+13),"")</f>
      </c>
      <c r="FG849">
        <f>IF($GI849&gt;=14,INDEX($DD:$DD,$GH849+14),"")</f>
      </c>
      <c r="FH849">
        <f>IF($GI849&gt;=15,INDEX($DD:$DD,$GH849+15),"")</f>
      </c>
      <c r="FI849">
        <f>IF($GI849&gt;=16,INDEX($DD:$DD,$GH849+16),"")</f>
      </c>
      <c r="FJ849">
        <f>IF($GI849&gt;=17,INDEX($DD:$DD,$GH849+17),"")</f>
      </c>
      <c r="FK849">
        <f>IF($GI849&gt;=18,INDEX($DD:$DD,$GH849+18),"")</f>
      </c>
      <c r="FL849">
        <f>IF($GI849&gt;=19,INDEX($DD:$DD,$GH849+19),"")</f>
      </c>
      <c r="FM849">
        <f>IF($GI849&gt;=20,INDEX($DD:$DD,$GH849+20),"")</f>
      </c>
      <c r="FN849">
        <f>IF($GI849&gt;=21,INDEX($DD:$DD,$GH849+21),"")</f>
      </c>
      <c r="FO849">
        <f>IF($GI849&gt;=22,INDEX($DD:$DD,$GH849+22),"")</f>
      </c>
      <c r="FP849">
        <f>IF($GI849&gt;=23,INDEX($DD:$DD,$GH849+23),"")</f>
      </c>
      <c r="FQ849">
        <f>IF($GI849&gt;=24,INDEX($DD:$DD,$GH849+24),"")</f>
      </c>
      <c r="FR849">
        <f>IF($GI849&gt;=25,INDEX($DD:$DD,$GH849+25),"")</f>
      </c>
      <c r="FS849">
        <f>IF($GI849&gt;=26,INDEX($DD:$DD,$GH849+26),"")</f>
      </c>
      <c r="FT849">
        <f>IF($GI849&gt;=27,INDEX($DD:$DD,$GH849+27),"")</f>
      </c>
      <c r="FU849">
        <f>IF($GI849&gt;=28,INDEX($DD:$DD,$GH849+28),"")</f>
      </c>
      <c r="FV849">
        <f>IF($GI849&gt;=29,INDEX($DD:$DD,$GH849+29),"")</f>
      </c>
      <c r="FW849">
        <f>IF($GI849&gt;=30,INDEX($DD:$DD,$GH849+30),"")</f>
      </c>
      <c r="FX849">
        <f>IF($GI849&gt;=31,INDEX($DD:$DD,$GH849+31),"")</f>
      </c>
      <c r="FY849">
        <f>IF($GI849&gt;=32,INDEX($DD:$DD,$GH849+32),"")</f>
      </c>
      <c r="FZ849">
        <f>IF($GI849&gt;=33,INDEX($DD:$DD,$GH849+33),"")</f>
      </c>
      <c r="GA849">
        <f>IF($GI849&gt;=34,INDEX($DD:$DD,$GH849+34),"")</f>
      </c>
      <c r="GB849">
        <f>IF($GI849&gt;=35,INDEX($DD:$DD,$GH849+35),"")</f>
      </c>
      <c r="GC849">
        <f>IF($GI849&gt;=36,INDEX($DD:$DD,$GH849+36),"")</f>
      </c>
      <c r="GD849">
        <f>IF($GI849&gt;=37,INDEX($DD:$DD,$GH849+37),"")</f>
      </c>
      <c r="GE849">
        <f>IF($GI849&gt;=38,INDEX($DD:$DD,$GH849+38),"")</f>
      </c>
      <c r="GF849">
        <f>IF($GI849&gt;=39,INDEX($DD:$DD,$GH849+39),"")</f>
      </c>
      <c r="GG849">
        <f>IF($GI849&gt;=40,INDEX($DD:$DD,$GH849+40),"")</f>
      </c>
      <c r="GH849">
        <f>IFERROR(MATCH($DB849,$DC$2:$DC$148,0)+1,0)</f>
      </c>
      <c r="GI849">
        <f>IFERROR(INDEX($DE$2:$DE$148,MATCH($DB849,$DC$2:$DC$148,0)),0)</f>
      </c>
      <c r="GJ849">
        <f>IFERROR(MATCH($S849,$DF$849:$ES$849,0),0)</f>
      </c>
      <c r="GK849">
        <f>IF($GJ849&gt;0,INDEX($ET$849:$GG$849,$GJ849),"")</f>
      </c>
      <c r="GN849">
        <f>IF($IW849&gt;=1,INDEX($GL:$GL,$IV849+1),"")</f>
      </c>
      <c r="GO849">
        <f>IF($IW849&gt;=2,INDEX($GL:$GL,$IV849+2),"")</f>
      </c>
      <c r="GP849">
        <f>IF($IW849&gt;=3,INDEX($GL:$GL,$IV849+3),"")</f>
      </c>
      <c r="GQ849">
        <f>IF($IW849&gt;=4,INDEX($GL:$GL,$IV849+4),"")</f>
      </c>
      <c r="GR849">
        <f>IF($IW849&gt;=5,INDEX($GL:$GL,$IV849+5),"")</f>
      </c>
      <c r="GS849">
        <f>IF($IW849&gt;=6,INDEX($GL:$GL,$IV849+6),"")</f>
      </c>
      <c r="GT849">
        <f>IF($IW849&gt;=7,INDEX($GL:$GL,$IV849+7),"")</f>
      </c>
      <c r="GU849">
        <f>IF($IW849&gt;=8,INDEX($GL:$GL,$IV849+8),"")</f>
      </c>
      <c r="GV849">
        <f>IF($IW849&gt;=9,INDEX($GL:$GL,$IV849+9),"")</f>
      </c>
      <c r="GW849">
        <f>IF($IW849&gt;=10,INDEX($GL:$GL,$IV849+10),"")</f>
      </c>
      <c r="GX849">
        <f>IF($IW849&gt;=11,INDEX($GL:$GL,$IV849+11),"")</f>
      </c>
      <c r="GY849">
        <f>IF($IW849&gt;=12,INDEX($GL:$GL,$IV849+12),"")</f>
      </c>
      <c r="GZ849">
        <f>IF($IW849&gt;=13,INDEX($GL:$GL,$IV849+13),"")</f>
      </c>
      <c r="HA849">
        <f>IF($IW849&gt;=14,INDEX($GL:$GL,$IV849+14),"")</f>
      </c>
      <c r="HB849">
        <f>IF($IW849&gt;=15,INDEX($GL:$GL,$IV849+15),"")</f>
      </c>
      <c r="HC849">
        <f>IF($IW849&gt;=16,INDEX($GL:$GL,$IV849+16),"")</f>
      </c>
      <c r="HD849">
        <f>IF($IW849&gt;=17,INDEX($GL:$GL,$IV849+17),"")</f>
      </c>
      <c r="HE849">
        <f>IF($IW849&gt;=18,INDEX($GL:$GL,$IV849+18),"")</f>
      </c>
      <c r="HF849">
        <f>IF($IW849&gt;=19,INDEX($GL:$GL,$IV849+19),"")</f>
      </c>
      <c r="HG849">
        <f>IF($IW849&gt;=20,INDEX($GL:$GL,$IV849+20),"")</f>
      </c>
      <c r="HH849">
        <f>IF($IW849&gt;=21,INDEX($GL:$GL,$IV849+21),"")</f>
      </c>
      <c r="HI849">
        <f>IF($IW849&gt;=22,INDEX($GL:$GL,$IV849+22),"")</f>
      </c>
      <c r="HJ849">
        <f>IF($IW849&gt;=23,INDEX($GL:$GL,$IV849+23),"")</f>
      </c>
      <c r="HK849">
        <f>IF($IW849&gt;=24,INDEX($GL:$GL,$IV849+24),"")</f>
      </c>
      <c r="HL849">
        <f>IF($IW849&gt;=25,INDEX($GL:$GL,$IV849+25),"")</f>
      </c>
      <c r="HM849">
        <f>IF($IW849&gt;=26,INDEX($GL:$GL,$IV849+26),"")</f>
      </c>
      <c r="HN849">
        <f>IF($IW849&gt;=27,INDEX($GL:$GL,$IV849+27),"")</f>
      </c>
      <c r="HO849">
        <f>IF($IW849&gt;=28,INDEX($GL:$GL,$IV849+28),"")</f>
      </c>
      <c r="HP849">
        <f>IF($IW849&gt;=29,INDEX($GL:$GL,$IV849+29),"")</f>
      </c>
      <c r="HQ849">
        <f>IF($IW849&gt;=30,INDEX($GL:$GL,$IV849+30),"")</f>
      </c>
      <c r="HR849">
        <f>IF($IW849&gt;=31,INDEX($GL:$GL,$IV849+31),"")</f>
      </c>
      <c r="HS849">
        <f>IF($IW849&gt;=32,INDEX($GL:$GL,$IV849+32),"")</f>
      </c>
      <c r="HT849">
        <f>IF($IW849&gt;=33,INDEX($GL:$GL,$IV849+33),"")</f>
      </c>
      <c r="HU849">
        <f>IF($IW849&gt;=34,INDEX($GL:$GL,$IV849+34),"")</f>
      </c>
      <c r="HV849">
        <f>IF($IW849&gt;=35,INDEX($GL:$GL,$IV849+35),"")</f>
      </c>
      <c r="HW849">
        <f>IF($IW849&gt;=36,INDEX($GL:$GL,$IV849+36),"")</f>
      </c>
      <c r="HX849">
        <f>IF($IW849&gt;=37,INDEX($GL:$GL,$IV849+37),"")</f>
      </c>
      <c r="HY849">
        <f>IF($IW849&gt;=38,INDEX($GL:$GL,$IV849+38),"")</f>
      </c>
      <c r="HZ849">
        <f>IF($IW849&gt;=39,INDEX($GL:$GL,$IV849+39),"")</f>
      </c>
      <c r="IA849">
        <f>IF($IW849&gt;=40,INDEX($GL:$GL,$IV849+40),"")</f>
      </c>
      <c r="IB849">
        <f>IF($IW849&gt;=41,INDEX($GL:$GL,$IV849+41),"")</f>
      </c>
      <c r="IC849">
        <f>IF($IW849&gt;=42,INDEX($GL:$GL,$IV849+42),"")</f>
      </c>
      <c r="ID849">
        <f>IF($IW849&gt;=43,INDEX($GL:$GL,$IV849+43),"")</f>
      </c>
      <c r="IE849">
        <f>IF($IW849&gt;=44,INDEX($GL:$GL,$IV849+44),"")</f>
      </c>
      <c r="IF849">
        <f>IF($IW849&gt;=45,INDEX($GL:$GL,$IV849+45),"")</f>
      </c>
      <c r="IG849">
        <f>IF($IW849&gt;=46,INDEX($GL:$GL,$IV849+46),"")</f>
      </c>
      <c r="IH849">
        <f>IF($IW849&gt;=47,INDEX($GL:$GL,$IV849+47),"")</f>
      </c>
      <c r="II849">
        <f>IF($IW849&gt;=48,INDEX($GL:$GL,$IV849+48),"")</f>
      </c>
      <c r="IJ849">
        <f>IF($IW849&gt;=49,INDEX($GL:$GL,$IV849+49),"")</f>
      </c>
      <c r="IK849">
        <f>IF($IW849&gt;=50,INDEX($GL:$GL,$IV849+50),"")</f>
      </c>
      <c r="IL849">
        <f>IF($IW849&gt;=51,INDEX($GL:$GL,$IV849+51),"")</f>
      </c>
      <c r="IM849">
        <f>IF($IW849&gt;=52,INDEX($GL:$GL,$IV849+52),"")</f>
      </c>
      <c r="IN849">
        <f>IF($IW849&gt;=53,INDEX($GL:$GL,$IV849+53),"")</f>
      </c>
      <c r="IO849">
        <f>IF($IW849&gt;=54,INDEX($GL:$GL,$IV849+54),"")</f>
      </c>
      <c r="IP849">
        <f>IF($IW849&gt;=55,INDEX($GL:$GL,$IV849+55),"")</f>
      </c>
      <c r="IQ849">
        <f>IF($IW849&gt;=56,INDEX($GL:$GL,$IV849+56),"")</f>
      </c>
      <c r="IR849">
        <f>IF($IW849&gt;=57,INDEX($GL:$GL,$IV849+57),"")</f>
      </c>
      <c r="IS849">
        <f>IF($IW849&gt;=58,INDEX($GL:$GL,$IV849+58),"")</f>
      </c>
      <c r="IT849">
        <f>IF($IW849&gt;=59,INDEX($GL:$GL,$IV849+59),"")</f>
      </c>
      <c r="IU849">
        <f>IF($IW849&gt;=60,INDEX($GL:$GL,$IV849+60),"")</f>
      </c>
      <c r="IV849">
        <f>IFERROR(MATCH($GK849,$GL$2:$GL$324,0)+1,0)</f>
      </c>
      <c r="IW849">
        <f>IFERROR(INDEX($GM$2:$GM$324,MATCH($GK849,$GL$2:$GL$324,0)),0)</f>
      </c>
      <c r="IX849" t="s">
        <v>34</v>
      </c>
      <c r="IY849" t="s">
        <v>34</v>
      </c>
    </row>
    <row r="850" spans="1:259" x14ac:dyDescent="0.25">
      <c r="K850">
        <f>IF(OR($N850="",$J850=""),"",IFERROR($N850/$J850,0))</f>
      </c>
      <c r="L850">
        <f>IF($N850="","",
SUM($M850,$O850,$T850,$P850,$R850)*
(1-IF($U850="",0,VALUE($U850)/100)))</f>
      </c>
      <c r="M850">
        <f>IF($N850="","",$N850)</f>
      </c>
      <c r="O850">
        <f>IF($N850="","",
IF($H850="","",
IF(ISNUMBER(SEARCH("exempt",LOWER($H850))),0,
$N850*(VALUE(SUBSTITUTE($H850,"%",""))/100))))</f>
      </c>
      <c r="V850">
        <f>IFERROR(IF(FIND(" - ",$E850)&gt;0,MID($E850,FIND(" - ",$E850)+3,LEN($E850)),""),"")</f>
      </c>
      <c r="AE850" t="s">
        <v>1431</v>
      </c>
      <c r="AJ850">
        <f>IFERROR(LEFT($E850,FIND(" - ",$E850)-1),$E850)</f>
      </c>
      <c r="AM850">
        <f>IF($CB850&gt;=1,INDEX($AK:$AK,$CA850+1),"")</f>
      </c>
      <c r="AN850">
        <f>IF($CB850&gt;=2,INDEX($AK:$AK,$CA850+2),"")</f>
      </c>
      <c r="AO850">
        <f>IF($CB850&gt;=3,INDEX($AK:$AK,$CA850+3),"")</f>
      </c>
      <c r="AP850">
        <f>IF($CB850&gt;=4,INDEX($AK:$AK,$CA850+4),"")</f>
      </c>
      <c r="AQ850">
        <f>IF($CB850&gt;=5,INDEX($AK:$AK,$CA850+5),"")</f>
      </c>
      <c r="AR850">
        <f>IF($CB850&gt;=6,INDEX($AK:$AK,$CA850+6),"")</f>
      </c>
      <c r="AS850">
        <f>IF($CB850&gt;=7,INDEX($AK:$AK,$CA850+7),"")</f>
      </c>
      <c r="AT850">
        <f>IF($CB850&gt;=8,INDEX($AK:$AK,$CA850+8),"")</f>
      </c>
      <c r="AU850">
        <f>IF($CB850&gt;=9,INDEX($AK:$AK,$CA850+9),"")</f>
      </c>
      <c r="AV850">
        <f>IF($CB850&gt;=10,INDEX($AK:$AK,$CA850+10),"")</f>
      </c>
      <c r="AW850">
        <f>IF($CB850&gt;=11,INDEX($AK:$AK,$CA850+11),"")</f>
      </c>
      <c r="AX850">
        <f>IF($CB850&gt;=12,INDEX($AK:$AK,$CA850+12),"")</f>
      </c>
      <c r="AY850">
        <f>IF($CB850&gt;=13,INDEX($AK:$AK,$CA850+13),"")</f>
      </c>
      <c r="AZ850">
        <f>IF($CB850&gt;=14,INDEX($AK:$AK,$CA850+14),"")</f>
      </c>
      <c r="BA850">
        <f>IF($CB850&gt;=15,INDEX($AK:$AK,$CA850+15),"")</f>
      </c>
      <c r="BB850">
        <f>IF($CB850&gt;=16,INDEX($AK:$AK,$CA850+16),"")</f>
      </c>
      <c r="BC850">
        <f>IF($CB850&gt;=17,INDEX($AK:$AK,$CA850+17),"")</f>
      </c>
      <c r="BD850">
        <f>IF($CB850&gt;=18,INDEX($AK:$AK,$CA850+18),"")</f>
      </c>
      <c r="BE850">
        <f>IF($CB850&gt;=19,INDEX($AK:$AK,$CA850+19),"")</f>
      </c>
      <c r="BF850">
        <f>IF($CB850&gt;=20,INDEX($AK:$AK,$CA850+20),"")</f>
      </c>
      <c r="BG850">
        <f>IF($CB850&gt;=21,INDEX($AK:$AK,$CA850+21),"")</f>
      </c>
      <c r="BH850">
        <f>IF($CB850&gt;=22,INDEX($AK:$AK,$CA850+22),"")</f>
      </c>
      <c r="BI850">
        <f>IF($CB850&gt;=23,INDEX($AK:$AK,$CA850+23),"")</f>
      </c>
      <c r="BJ850">
        <f>IF($CB850&gt;=24,INDEX($AK:$AK,$CA850+24),"")</f>
      </c>
      <c r="BK850">
        <f>IF($CB850&gt;=25,INDEX($AK:$AK,$CA850+25),"")</f>
      </c>
      <c r="BL850">
        <f>IF($CB850&gt;=26,INDEX($AK:$AK,$CA850+26),"")</f>
      </c>
      <c r="BM850">
        <f>IF($CB850&gt;=27,INDEX($AK:$AK,$CA850+27),"")</f>
      </c>
      <c r="BN850">
        <f>IF($CB850&gt;=28,INDEX($AK:$AK,$CA850+28),"")</f>
      </c>
      <c r="BO850">
        <f>IF($CB850&gt;=29,INDEX($AK:$AK,$CA850+29),"")</f>
      </c>
      <c r="BP850">
        <f>IF($CB850&gt;=30,INDEX($AK:$AK,$CA850+30),"")</f>
      </c>
      <c r="BQ850">
        <f>IF($CB850&gt;=31,INDEX($AK:$AK,$CA850+31),"")</f>
      </c>
      <c r="BR850">
        <f>IF($CB850&gt;=32,INDEX($AK:$AK,$CA850+32),"")</f>
      </c>
      <c r="BS850">
        <f>IF($CB850&gt;=33,INDEX($AK:$AK,$CA850+33),"")</f>
      </c>
      <c r="BT850">
        <f>IF($CB850&gt;=34,INDEX($AK:$AK,$CA850+34),"")</f>
      </c>
      <c r="BU850">
        <f>IF($CB850&gt;=35,INDEX($AK:$AK,$CA850+35),"")</f>
      </c>
      <c r="BV850">
        <f>IF($CB850&gt;=36,INDEX($AK:$AK,$CA850+36),"")</f>
      </c>
      <c r="BW850">
        <f>IF($CB850&gt;=37,INDEX($AK:$AK,$CA850+37),"")</f>
      </c>
      <c r="BX850">
        <f>IF($CB850&gt;=38,INDEX($AK:$AK,$CA850+38),"")</f>
      </c>
      <c r="BY850">
        <f>IF($CB850&gt;=39,INDEX($AK:$AK,$CA850+39),"")</f>
      </c>
      <c r="BZ850">
        <f>IF($CB850&gt;=40,INDEX($AK:$AK,$CA850+40),"")</f>
      </c>
      <c r="CA850">
        <f>IFERROR(MATCH($AJ850,$AK$2:$AK$134,0)+1,0)</f>
      </c>
      <c r="CB850">
        <f>IFERROR(INDEX($AL$2:$AL$134,MATCH($AJ850,$AK$2:$AK$134,0)),0)</f>
      </c>
      <c r="CC850">
        <f>IFERROR(LEFT($F850,FIND(" - ",$F850)-1),$F850)</f>
      </c>
      <c r="CF850">
        <f>IF($DA850&gt;=1,INDEX($CD:$CD,$CZ850+1),"")</f>
      </c>
      <c r="CG850">
        <f>IF($DA850&gt;=2,INDEX($CD:$CD,$CZ850+2),"")</f>
      </c>
      <c r="CH850">
        <f>IF($DA850&gt;=3,INDEX($CD:$CD,$CZ850+3),"")</f>
      </c>
      <c r="CI850">
        <f>IF($DA850&gt;=4,INDEX($CD:$CD,$CZ850+4),"")</f>
      </c>
      <c r="CJ850">
        <f>IF($DA850&gt;=5,INDEX($CD:$CD,$CZ850+5),"")</f>
      </c>
      <c r="CK850">
        <f>IF($DA850&gt;=6,INDEX($CD:$CD,$CZ850+6),"")</f>
      </c>
      <c r="CL850">
        <f>IF($DA850&gt;=7,INDEX($CD:$CD,$CZ850+7),"")</f>
      </c>
      <c r="CM850">
        <f>IF($DA850&gt;=8,INDEX($CD:$CD,$CZ850+8),"")</f>
      </c>
      <c r="CN850">
        <f>IF($DA850&gt;=9,INDEX($CD:$CD,$CZ850+9),"")</f>
      </c>
      <c r="CO850">
        <f>IF($DA850&gt;=10,INDEX($CD:$CD,$CZ850+10),"")</f>
      </c>
      <c r="CP850">
        <f>IF($DA850&gt;=11,INDEX($CD:$CD,$CZ850+11),"")</f>
      </c>
      <c r="CQ850">
        <f>IF($DA850&gt;=12,INDEX($CD:$CD,$CZ850+12),"")</f>
      </c>
      <c r="CR850">
        <f>IF($DA850&gt;=13,INDEX($CD:$CD,$CZ850+13),"")</f>
      </c>
      <c r="CS850">
        <f>IF($DA850&gt;=14,INDEX($CD:$CD,$CZ850+14),"")</f>
      </c>
      <c r="CT850">
        <f>IF($DA850&gt;=15,INDEX($CD:$CD,$CZ850+15),"")</f>
      </c>
      <c r="CU850">
        <f>IF($DA850&gt;=16,INDEX($CD:$CD,$CZ850+16),"")</f>
      </c>
      <c r="CV850">
        <f>IF($DA850&gt;=17,INDEX($CD:$CD,$CZ850+17),"")</f>
      </c>
      <c r="CW850">
        <f>IF($DA850&gt;=18,INDEX($CD:$CD,$CZ850+18),"")</f>
      </c>
      <c r="CX850">
        <f>IF($DA850&gt;=19,INDEX($CD:$CD,$CZ850+19),"")</f>
      </c>
      <c r="CY850">
        <f>IF($DA850&gt;=20,INDEX($CD:$CD,$CZ850+20),"")</f>
      </c>
      <c r="CZ850">
        <f>IFERROR(MATCH($CC850,$CD$2:$CD$263,0)+1,0)</f>
      </c>
      <c r="DA850">
        <f>IFERROR(INDEX($CE$2:$CE$263,MATCH($CC850,$CD$2:$CD$263,0)),0)</f>
      </c>
      <c r="DB850">
        <f>IFERROR(INDEX($AI:$AI,MATCH($H850,$AH:$AH,0))&amp;"","")</f>
      </c>
      <c r="DF850">
        <f>IF($GI850&gt;=1,INDEX($DC:$DC,$GH850+1),"")</f>
      </c>
      <c r="DG850">
        <f>IF($GI850&gt;=2,INDEX($DC:$DC,$GH850+2),"")</f>
      </c>
      <c r="DH850">
        <f>IF($GI850&gt;=3,INDEX($DC:$DC,$GH850+3),"")</f>
      </c>
      <c r="DI850">
        <f>IF($GI850&gt;=4,INDEX($DC:$DC,$GH850+4),"")</f>
      </c>
      <c r="DJ850">
        <f>IF($GI850&gt;=5,INDEX($DC:$DC,$GH850+5),"")</f>
      </c>
      <c r="DK850">
        <f>IF($GI850&gt;=6,INDEX($DC:$DC,$GH850+6),"")</f>
      </c>
      <c r="DL850">
        <f>IF($GI850&gt;=7,INDEX($DC:$DC,$GH850+7),"")</f>
      </c>
      <c r="DM850">
        <f>IF($GI850&gt;=8,INDEX($DC:$DC,$GH850+8),"")</f>
      </c>
      <c r="DN850">
        <f>IF($GI850&gt;=9,INDEX($DC:$DC,$GH850+9),"")</f>
      </c>
      <c r="DO850">
        <f>IF($GI850&gt;=10,INDEX($DC:$DC,$GH850+10),"")</f>
      </c>
      <c r="DP850">
        <f>IF($GI850&gt;=11,INDEX($DC:$DC,$GH850+11),"")</f>
      </c>
      <c r="DQ850">
        <f>IF($GI850&gt;=12,INDEX($DC:$DC,$GH850+12),"")</f>
      </c>
      <c r="DR850">
        <f>IF($GI850&gt;=13,INDEX($DC:$DC,$GH850+13),"")</f>
      </c>
      <c r="DS850">
        <f>IF($GI850&gt;=14,INDEX($DC:$DC,$GH850+14),"")</f>
      </c>
      <c r="DT850">
        <f>IF($GI850&gt;=15,INDEX($DC:$DC,$GH850+15),"")</f>
      </c>
      <c r="DU850">
        <f>IF($GI850&gt;=16,INDEX($DC:$DC,$GH850+16),"")</f>
      </c>
      <c r="DV850">
        <f>IF($GI850&gt;=17,INDEX($DC:$DC,$GH850+17),"")</f>
      </c>
      <c r="DW850">
        <f>IF($GI850&gt;=18,INDEX($DC:$DC,$GH850+18),"")</f>
      </c>
      <c r="DX850">
        <f>IF($GI850&gt;=19,INDEX($DC:$DC,$GH850+19),"")</f>
      </c>
      <c r="DY850">
        <f>IF($GI850&gt;=20,INDEX($DC:$DC,$GH850+20),"")</f>
      </c>
      <c r="DZ850">
        <f>IF($GI850&gt;=21,INDEX($DC:$DC,$GH850+21),"")</f>
      </c>
      <c r="EA850">
        <f>IF($GI850&gt;=22,INDEX($DC:$DC,$GH850+22),"")</f>
      </c>
      <c r="EB850">
        <f>IF($GI850&gt;=23,INDEX($DC:$DC,$GH850+23),"")</f>
      </c>
      <c r="EC850">
        <f>IF($GI850&gt;=24,INDEX($DC:$DC,$GH850+24),"")</f>
      </c>
      <c r="ED850">
        <f>IF($GI850&gt;=25,INDEX($DC:$DC,$GH850+25),"")</f>
      </c>
      <c r="EE850">
        <f>IF($GI850&gt;=26,INDEX($DC:$DC,$GH850+26),"")</f>
      </c>
      <c r="EF850">
        <f>IF($GI850&gt;=27,INDEX($DC:$DC,$GH850+27),"")</f>
      </c>
      <c r="EG850">
        <f>IF($GI850&gt;=28,INDEX($DC:$DC,$GH850+28),"")</f>
      </c>
      <c r="EH850">
        <f>IF($GI850&gt;=29,INDEX($DC:$DC,$GH850+29),"")</f>
      </c>
      <c r="EI850">
        <f>IF($GI850&gt;=30,INDEX($DC:$DC,$GH850+30),"")</f>
      </c>
      <c r="EJ850">
        <f>IF($GI850&gt;=31,INDEX($DC:$DC,$GH850+31),"")</f>
      </c>
      <c r="EK850">
        <f>IF($GI850&gt;=32,INDEX($DC:$DC,$GH850+32),"")</f>
      </c>
      <c r="EL850">
        <f>IF($GI850&gt;=33,INDEX($DC:$DC,$GH850+33),"")</f>
      </c>
      <c r="EM850">
        <f>IF($GI850&gt;=34,INDEX($DC:$DC,$GH850+34),"")</f>
      </c>
      <c r="EN850">
        <f>IF($GI850&gt;=35,INDEX($DC:$DC,$GH850+35),"")</f>
      </c>
      <c r="EO850">
        <f>IF($GI850&gt;=36,INDEX($DC:$DC,$GH850+36),"")</f>
      </c>
      <c r="EP850">
        <f>IF($GI850&gt;=37,INDEX($DC:$DC,$GH850+37),"")</f>
      </c>
      <c r="EQ850">
        <f>IF($GI850&gt;=38,INDEX($DC:$DC,$GH850+38),"")</f>
      </c>
      <c r="ER850">
        <f>IF($GI850&gt;=39,INDEX($DC:$DC,$GH850+39),"")</f>
      </c>
      <c r="ES850">
        <f>IF($GI850&gt;=40,INDEX($DC:$DC,$GH850+40),"")</f>
      </c>
      <c r="ET850">
        <f>IF($GI850&gt;=1,INDEX($DD:$DD,$GH850+1),"")</f>
      </c>
      <c r="EU850">
        <f>IF($GI850&gt;=2,INDEX($DD:$DD,$GH850+2),"")</f>
      </c>
      <c r="EV850">
        <f>IF($GI850&gt;=3,INDEX($DD:$DD,$GH850+3),"")</f>
      </c>
      <c r="EW850">
        <f>IF($GI850&gt;=4,INDEX($DD:$DD,$GH850+4),"")</f>
      </c>
      <c r="EX850">
        <f>IF($GI850&gt;=5,INDEX($DD:$DD,$GH850+5),"")</f>
      </c>
      <c r="EY850">
        <f>IF($GI850&gt;=6,INDEX($DD:$DD,$GH850+6),"")</f>
      </c>
      <c r="EZ850">
        <f>IF($GI850&gt;=7,INDEX($DD:$DD,$GH850+7),"")</f>
      </c>
      <c r="FA850">
        <f>IF($GI850&gt;=8,INDEX($DD:$DD,$GH850+8),"")</f>
      </c>
      <c r="FB850">
        <f>IF($GI850&gt;=9,INDEX($DD:$DD,$GH850+9),"")</f>
      </c>
      <c r="FC850">
        <f>IF($GI850&gt;=10,INDEX($DD:$DD,$GH850+10),"")</f>
      </c>
      <c r="FD850">
        <f>IF($GI850&gt;=11,INDEX($DD:$DD,$GH850+11),"")</f>
      </c>
      <c r="FE850">
        <f>IF($GI850&gt;=12,INDEX($DD:$DD,$GH850+12),"")</f>
      </c>
      <c r="FF850">
        <f>IF($GI850&gt;=13,INDEX($DD:$DD,$GH850+13),"")</f>
      </c>
      <c r="FG850">
        <f>IF($GI850&gt;=14,INDEX($DD:$DD,$GH850+14),"")</f>
      </c>
      <c r="FH850">
        <f>IF($GI850&gt;=15,INDEX($DD:$DD,$GH850+15),"")</f>
      </c>
      <c r="FI850">
        <f>IF($GI850&gt;=16,INDEX($DD:$DD,$GH850+16),"")</f>
      </c>
      <c r="FJ850">
        <f>IF($GI850&gt;=17,INDEX($DD:$DD,$GH850+17),"")</f>
      </c>
      <c r="FK850">
        <f>IF($GI850&gt;=18,INDEX($DD:$DD,$GH850+18),"")</f>
      </c>
      <c r="FL850">
        <f>IF($GI850&gt;=19,INDEX($DD:$DD,$GH850+19),"")</f>
      </c>
      <c r="FM850">
        <f>IF($GI850&gt;=20,INDEX($DD:$DD,$GH850+20),"")</f>
      </c>
      <c r="FN850">
        <f>IF($GI850&gt;=21,INDEX($DD:$DD,$GH850+21),"")</f>
      </c>
      <c r="FO850">
        <f>IF($GI850&gt;=22,INDEX($DD:$DD,$GH850+22),"")</f>
      </c>
      <c r="FP850">
        <f>IF($GI850&gt;=23,INDEX($DD:$DD,$GH850+23),"")</f>
      </c>
      <c r="FQ850">
        <f>IF($GI850&gt;=24,INDEX($DD:$DD,$GH850+24),"")</f>
      </c>
      <c r="FR850">
        <f>IF($GI850&gt;=25,INDEX($DD:$DD,$GH850+25),"")</f>
      </c>
      <c r="FS850">
        <f>IF($GI850&gt;=26,INDEX($DD:$DD,$GH850+26),"")</f>
      </c>
      <c r="FT850">
        <f>IF($GI850&gt;=27,INDEX($DD:$DD,$GH850+27),"")</f>
      </c>
      <c r="FU850">
        <f>IF($GI850&gt;=28,INDEX($DD:$DD,$GH850+28),"")</f>
      </c>
      <c r="FV850">
        <f>IF($GI850&gt;=29,INDEX($DD:$DD,$GH850+29),"")</f>
      </c>
      <c r="FW850">
        <f>IF($GI850&gt;=30,INDEX($DD:$DD,$GH850+30),"")</f>
      </c>
      <c r="FX850">
        <f>IF($GI850&gt;=31,INDEX($DD:$DD,$GH850+31),"")</f>
      </c>
      <c r="FY850">
        <f>IF($GI850&gt;=32,INDEX($DD:$DD,$GH850+32),"")</f>
      </c>
      <c r="FZ850">
        <f>IF($GI850&gt;=33,INDEX($DD:$DD,$GH850+33),"")</f>
      </c>
      <c r="GA850">
        <f>IF($GI850&gt;=34,INDEX($DD:$DD,$GH850+34),"")</f>
      </c>
      <c r="GB850">
        <f>IF($GI850&gt;=35,INDEX($DD:$DD,$GH850+35),"")</f>
      </c>
      <c r="GC850">
        <f>IF($GI850&gt;=36,INDEX($DD:$DD,$GH850+36),"")</f>
      </c>
      <c r="GD850">
        <f>IF($GI850&gt;=37,INDEX($DD:$DD,$GH850+37),"")</f>
      </c>
      <c r="GE850">
        <f>IF($GI850&gt;=38,INDEX($DD:$DD,$GH850+38),"")</f>
      </c>
      <c r="GF850">
        <f>IF($GI850&gt;=39,INDEX($DD:$DD,$GH850+39),"")</f>
      </c>
      <c r="GG850">
        <f>IF($GI850&gt;=40,INDEX($DD:$DD,$GH850+40),"")</f>
      </c>
      <c r="GH850">
        <f>IFERROR(MATCH($DB850,$DC$2:$DC$148,0)+1,0)</f>
      </c>
      <c r="GI850">
        <f>IFERROR(INDEX($DE$2:$DE$148,MATCH($DB850,$DC$2:$DC$148,0)),0)</f>
      </c>
      <c r="GJ850">
        <f>IFERROR(MATCH($S850,$DF$850:$ES$850,0),0)</f>
      </c>
      <c r="GK850">
        <f>IF($GJ850&gt;0,INDEX($ET$850:$GG$850,$GJ850),"")</f>
      </c>
      <c r="GN850">
        <f>IF($IW850&gt;=1,INDEX($GL:$GL,$IV850+1),"")</f>
      </c>
      <c r="GO850">
        <f>IF($IW850&gt;=2,INDEX($GL:$GL,$IV850+2),"")</f>
      </c>
      <c r="GP850">
        <f>IF($IW850&gt;=3,INDEX($GL:$GL,$IV850+3),"")</f>
      </c>
      <c r="GQ850">
        <f>IF($IW850&gt;=4,INDEX($GL:$GL,$IV850+4),"")</f>
      </c>
      <c r="GR850">
        <f>IF($IW850&gt;=5,INDEX($GL:$GL,$IV850+5),"")</f>
      </c>
      <c r="GS850">
        <f>IF($IW850&gt;=6,INDEX($GL:$GL,$IV850+6),"")</f>
      </c>
      <c r="GT850">
        <f>IF($IW850&gt;=7,INDEX($GL:$GL,$IV850+7),"")</f>
      </c>
      <c r="GU850">
        <f>IF($IW850&gt;=8,INDEX($GL:$GL,$IV850+8),"")</f>
      </c>
      <c r="GV850">
        <f>IF($IW850&gt;=9,INDEX($GL:$GL,$IV850+9),"")</f>
      </c>
      <c r="GW850">
        <f>IF($IW850&gt;=10,INDEX($GL:$GL,$IV850+10),"")</f>
      </c>
      <c r="GX850">
        <f>IF($IW850&gt;=11,INDEX($GL:$GL,$IV850+11),"")</f>
      </c>
      <c r="GY850">
        <f>IF($IW850&gt;=12,INDEX($GL:$GL,$IV850+12),"")</f>
      </c>
      <c r="GZ850">
        <f>IF($IW850&gt;=13,INDEX($GL:$GL,$IV850+13),"")</f>
      </c>
      <c r="HA850">
        <f>IF($IW850&gt;=14,INDEX($GL:$GL,$IV850+14),"")</f>
      </c>
      <c r="HB850">
        <f>IF($IW850&gt;=15,INDEX($GL:$GL,$IV850+15),"")</f>
      </c>
      <c r="HC850">
        <f>IF($IW850&gt;=16,INDEX($GL:$GL,$IV850+16),"")</f>
      </c>
      <c r="HD850">
        <f>IF($IW850&gt;=17,INDEX($GL:$GL,$IV850+17),"")</f>
      </c>
      <c r="HE850">
        <f>IF($IW850&gt;=18,INDEX($GL:$GL,$IV850+18),"")</f>
      </c>
      <c r="HF850">
        <f>IF($IW850&gt;=19,INDEX($GL:$GL,$IV850+19),"")</f>
      </c>
      <c r="HG850">
        <f>IF($IW850&gt;=20,INDEX($GL:$GL,$IV850+20),"")</f>
      </c>
      <c r="HH850">
        <f>IF($IW850&gt;=21,INDEX($GL:$GL,$IV850+21),"")</f>
      </c>
      <c r="HI850">
        <f>IF($IW850&gt;=22,INDEX($GL:$GL,$IV850+22),"")</f>
      </c>
      <c r="HJ850">
        <f>IF($IW850&gt;=23,INDEX($GL:$GL,$IV850+23),"")</f>
      </c>
      <c r="HK850">
        <f>IF($IW850&gt;=24,INDEX($GL:$GL,$IV850+24),"")</f>
      </c>
      <c r="HL850">
        <f>IF($IW850&gt;=25,INDEX($GL:$GL,$IV850+25),"")</f>
      </c>
      <c r="HM850">
        <f>IF($IW850&gt;=26,INDEX($GL:$GL,$IV850+26),"")</f>
      </c>
      <c r="HN850">
        <f>IF($IW850&gt;=27,INDEX($GL:$GL,$IV850+27),"")</f>
      </c>
      <c r="HO850">
        <f>IF($IW850&gt;=28,INDEX($GL:$GL,$IV850+28),"")</f>
      </c>
      <c r="HP850">
        <f>IF($IW850&gt;=29,INDEX($GL:$GL,$IV850+29),"")</f>
      </c>
      <c r="HQ850">
        <f>IF($IW850&gt;=30,INDEX($GL:$GL,$IV850+30),"")</f>
      </c>
      <c r="HR850">
        <f>IF($IW850&gt;=31,INDEX($GL:$GL,$IV850+31),"")</f>
      </c>
      <c r="HS850">
        <f>IF($IW850&gt;=32,INDEX($GL:$GL,$IV850+32),"")</f>
      </c>
      <c r="HT850">
        <f>IF($IW850&gt;=33,INDEX($GL:$GL,$IV850+33),"")</f>
      </c>
      <c r="HU850">
        <f>IF($IW850&gt;=34,INDEX($GL:$GL,$IV850+34),"")</f>
      </c>
      <c r="HV850">
        <f>IF($IW850&gt;=35,INDEX($GL:$GL,$IV850+35),"")</f>
      </c>
      <c r="HW850">
        <f>IF($IW850&gt;=36,INDEX($GL:$GL,$IV850+36),"")</f>
      </c>
      <c r="HX850">
        <f>IF($IW850&gt;=37,INDEX($GL:$GL,$IV850+37),"")</f>
      </c>
      <c r="HY850">
        <f>IF($IW850&gt;=38,INDEX($GL:$GL,$IV850+38),"")</f>
      </c>
      <c r="HZ850">
        <f>IF($IW850&gt;=39,INDEX($GL:$GL,$IV850+39),"")</f>
      </c>
      <c r="IA850">
        <f>IF($IW850&gt;=40,INDEX($GL:$GL,$IV850+40),"")</f>
      </c>
      <c r="IB850">
        <f>IF($IW850&gt;=41,INDEX($GL:$GL,$IV850+41),"")</f>
      </c>
      <c r="IC850">
        <f>IF($IW850&gt;=42,INDEX($GL:$GL,$IV850+42),"")</f>
      </c>
      <c r="ID850">
        <f>IF($IW850&gt;=43,INDEX($GL:$GL,$IV850+43),"")</f>
      </c>
      <c r="IE850">
        <f>IF($IW850&gt;=44,INDEX($GL:$GL,$IV850+44),"")</f>
      </c>
      <c r="IF850">
        <f>IF($IW850&gt;=45,INDEX($GL:$GL,$IV850+45),"")</f>
      </c>
      <c r="IG850">
        <f>IF($IW850&gt;=46,INDEX($GL:$GL,$IV850+46),"")</f>
      </c>
      <c r="IH850">
        <f>IF($IW850&gt;=47,INDEX($GL:$GL,$IV850+47),"")</f>
      </c>
      <c r="II850">
        <f>IF($IW850&gt;=48,INDEX($GL:$GL,$IV850+48),"")</f>
      </c>
      <c r="IJ850">
        <f>IF($IW850&gt;=49,INDEX($GL:$GL,$IV850+49),"")</f>
      </c>
      <c r="IK850">
        <f>IF($IW850&gt;=50,INDEX($GL:$GL,$IV850+50),"")</f>
      </c>
      <c r="IL850">
        <f>IF($IW850&gt;=51,INDEX($GL:$GL,$IV850+51),"")</f>
      </c>
      <c r="IM850">
        <f>IF($IW850&gt;=52,INDEX($GL:$GL,$IV850+52),"")</f>
      </c>
      <c r="IN850">
        <f>IF($IW850&gt;=53,INDEX($GL:$GL,$IV850+53),"")</f>
      </c>
      <c r="IO850">
        <f>IF($IW850&gt;=54,INDEX($GL:$GL,$IV850+54),"")</f>
      </c>
      <c r="IP850">
        <f>IF($IW850&gt;=55,INDEX($GL:$GL,$IV850+55),"")</f>
      </c>
      <c r="IQ850">
        <f>IF($IW850&gt;=56,INDEX($GL:$GL,$IV850+56),"")</f>
      </c>
      <c r="IR850">
        <f>IF($IW850&gt;=57,INDEX($GL:$GL,$IV850+57),"")</f>
      </c>
      <c r="IS850">
        <f>IF($IW850&gt;=58,INDEX($GL:$GL,$IV850+58),"")</f>
      </c>
      <c r="IT850">
        <f>IF($IW850&gt;=59,INDEX($GL:$GL,$IV850+59),"")</f>
      </c>
      <c r="IU850">
        <f>IF($IW850&gt;=60,INDEX($GL:$GL,$IV850+60),"")</f>
      </c>
      <c r="IV850">
        <f>IFERROR(MATCH($GK850,$GL$2:$GL$324,0)+1,0)</f>
      </c>
      <c r="IW850">
        <f>IFERROR(INDEX($GM$2:$GM$324,MATCH($GK850,$GL$2:$GL$324,0)),0)</f>
      </c>
      <c r="IX850" t="s">
        <v>34</v>
      </c>
      <c r="IY850" t="s">
        <v>34</v>
      </c>
    </row>
    <row r="851" spans="1:259" x14ac:dyDescent="0.25">
      <c r="K851">
        <f>IF(OR($N851="",$J851=""),"",IFERROR($N851/$J851,0))</f>
      </c>
      <c r="L851">
        <f>IF($N851="","",
SUM($M851,$O851,$T851,$P851,$R851)*
(1-IF($U851="",0,VALUE($U851)/100)))</f>
      </c>
      <c r="M851">
        <f>IF($N851="","",$N851)</f>
      </c>
      <c r="O851">
        <f>IF($N851="","",
IF($H851="","",
IF(ISNUMBER(SEARCH("exempt",LOWER($H851))),0,
$N851*(VALUE(SUBSTITUTE($H851,"%",""))/100))))</f>
      </c>
      <c r="V851">
        <f>IFERROR(IF(FIND(" - ",$E851)&gt;0,MID($E851,FIND(" - ",$E851)+3,LEN($E851)),""),"")</f>
      </c>
      <c r="AE851" t="s">
        <v>1432</v>
      </c>
      <c r="AJ851">
        <f>IFERROR(LEFT($E851,FIND(" - ",$E851)-1),$E851)</f>
      </c>
      <c r="AM851">
        <f>IF($CB851&gt;=1,INDEX($AK:$AK,$CA851+1),"")</f>
      </c>
      <c r="AN851">
        <f>IF($CB851&gt;=2,INDEX($AK:$AK,$CA851+2),"")</f>
      </c>
      <c r="AO851">
        <f>IF($CB851&gt;=3,INDEX($AK:$AK,$CA851+3),"")</f>
      </c>
      <c r="AP851">
        <f>IF($CB851&gt;=4,INDEX($AK:$AK,$CA851+4),"")</f>
      </c>
      <c r="AQ851">
        <f>IF($CB851&gt;=5,INDEX($AK:$AK,$CA851+5),"")</f>
      </c>
      <c r="AR851">
        <f>IF($CB851&gt;=6,INDEX($AK:$AK,$CA851+6),"")</f>
      </c>
      <c r="AS851">
        <f>IF($CB851&gt;=7,INDEX($AK:$AK,$CA851+7),"")</f>
      </c>
      <c r="AT851">
        <f>IF($CB851&gt;=8,INDEX($AK:$AK,$CA851+8),"")</f>
      </c>
      <c r="AU851">
        <f>IF($CB851&gt;=9,INDEX($AK:$AK,$CA851+9),"")</f>
      </c>
      <c r="AV851">
        <f>IF($CB851&gt;=10,INDEX($AK:$AK,$CA851+10),"")</f>
      </c>
      <c r="AW851">
        <f>IF($CB851&gt;=11,INDEX($AK:$AK,$CA851+11),"")</f>
      </c>
      <c r="AX851">
        <f>IF($CB851&gt;=12,INDEX($AK:$AK,$CA851+12),"")</f>
      </c>
      <c r="AY851">
        <f>IF($CB851&gt;=13,INDEX($AK:$AK,$CA851+13),"")</f>
      </c>
      <c r="AZ851">
        <f>IF($CB851&gt;=14,INDEX($AK:$AK,$CA851+14),"")</f>
      </c>
      <c r="BA851">
        <f>IF($CB851&gt;=15,INDEX($AK:$AK,$CA851+15),"")</f>
      </c>
      <c r="BB851">
        <f>IF($CB851&gt;=16,INDEX($AK:$AK,$CA851+16),"")</f>
      </c>
      <c r="BC851">
        <f>IF($CB851&gt;=17,INDEX($AK:$AK,$CA851+17),"")</f>
      </c>
      <c r="BD851">
        <f>IF($CB851&gt;=18,INDEX($AK:$AK,$CA851+18),"")</f>
      </c>
      <c r="BE851">
        <f>IF($CB851&gt;=19,INDEX($AK:$AK,$CA851+19),"")</f>
      </c>
      <c r="BF851">
        <f>IF($CB851&gt;=20,INDEX($AK:$AK,$CA851+20),"")</f>
      </c>
      <c r="BG851">
        <f>IF($CB851&gt;=21,INDEX($AK:$AK,$CA851+21),"")</f>
      </c>
      <c r="BH851">
        <f>IF($CB851&gt;=22,INDEX($AK:$AK,$CA851+22),"")</f>
      </c>
      <c r="BI851">
        <f>IF($CB851&gt;=23,INDEX($AK:$AK,$CA851+23),"")</f>
      </c>
      <c r="BJ851">
        <f>IF($CB851&gt;=24,INDEX($AK:$AK,$CA851+24),"")</f>
      </c>
      <c r="BK851">
        <f>IF($CB851&gt;=25,INDEX($AK:$AK,$CA851+25),"")</f>
      </c>
      <c r="BL851">
        <f>IF($CB851&gt;=26,INDEX($AK:$AK,$CA851+26),"")</f>
      </c>
      <c r="BM851">
        <f>IF($CB851&gt;=27,INDEX($AK:$AK,$CA851+27),"")</f>
      </c>
      <c r="BN851">
        <f>IF($CB851&gt;=28,INDEX($AK:$AK,$CA851+28),"")</f>
      </c>
      <c r="BO851">
        <f>IF($CB851&gt;=29,INDEX($AK:$AK,$CA851+29),"")</f>
      </c>
      <c r="BP851">
        <f>IF($CB851&gt;=30,INDEX($AK:$AK,$CA851+30),"")</f>
      </c>
      <c r="BQ851">
        <f>IF($CB851&gt;=31,INDEX($AK:$AK,$CA851+31),"")</f>
      </c>
      <c r="BR851">
        <f>IF($CB851&gt;=32,INDEX($AK:$AK,$CA851+32),"")</f>
      </c>
      <c r="BS851">
        <f>IF($CB851&gt;=33,INDEX($AK:$AK,$CA851+33),"")</f>
      </c>
      <c r="BT851">
        <f>IF($CB851&gt;=34,INDEX($AK:$AK,$CA851+34),"")</f>
      </c>
      <c r="BU851">
        <f>IF($CB851&gt;=35,INDEX($AK:$AK,$CA851+35),"")</f>
      </c>
      <c r="BV851">
        <f>IF($CB851&gt;=36,INDEX($AK:$AK,$CA851+36),"")</f>
      </c>
      <c r="BW851">
        <f>IF($CB851&gt;=37,INDEX($AK:$AK,$CA851+37),"")</f>
      </c>
      <c r="BX851">
        <f>IF($CB851&gt;=38,INDEX($AK:$AK,$CA851+38),"")</f>
      </c>
      <c r="BY851">
        <f>IF($CB851&gt;=39,INDEX($AK:$AK,$CA851+39),"")</f>
      </c>
      <c r="BZ851">
        <f>IF($CB851&gt;=40,INDEX($AK:$AK,$CA851+40),"")</f>
      </c>
      <c r="CA851">
        <f>IFERROR(MATCH($AJ851,$AK$2:$AK$134,0)+1,0)</f>
      </c>
      <c r="CB851">
        <f>IFERROR(INDEX($AL$2:$AL$134,MATCH($AJ851,$AK$2:$AK$134,0)),0)</f>
      </c>
      <c r="CC851">
        <f>IFERROR(LEFT($F851,FIND(" - ",$F851)-1),$F851)</f>
      </c>
      <c r="CF851">
        <f>IF($DA851&gt;=1,INDEX($CD:$CD,$CZ851+1),"")</f>
      </c>
      <c r="CG851">
        <f>IF($DA851&gt;=2,INDEX($CD:$CD,$CZ851+2),"")</f>
      </c>
      <c r="CH851">
        <f>IF($DA851&gt;=3,INDEX($CD:$CD,$CZ851+3),"")</f>
      </c>
      <c r="CI851">
        <f>IF($DA851&gt;=4,INDEX($CD:$CD,$CZ851+4),"")</f>
      </c>
      <c r="CJ851">
        <f>IF($DA851&gt;=5,INDEX($CD:$CD,$CZ851+5),"")</f>
      </c>
      <c r="CK851">
        <f>IF($DA851&gt;=6,INDEX($CD:$CD,$CZ851+6),"")</f>
      </c>
      <c r="CL851">
        <f>IF($DA851&gt;=7,INDEX($CD:$CD,$CZ851+7),"")</f>
      </c>
      <c r="CM851">
        <f>IF($DA851&gt;=8,INDEX($CD:$CD,$CZ851+8),"")</f>
      </c>
      <c r="CN851">
        <f>IF($DA851&gt;=9,INDEX($CD:$CD,$CZ851+9),"")</f>
      </c>
      <c r="CO851">
        <f>IF($DA851&gt;=10,INDEX($CD:$CD,$CZ851+10),"")</f>
      </c>
      <c r="CP851">
        <f>IF($DA851&gt;=11,INDEX($CD:$CD,$CZ851+11),"")</f>
      </c>
      <c r="CQ851">
        <f>IF($DA851&gt;=12,INDEX($CD:$CD,$CZ851+12),"")</f>
      </c>
      <c r="CR851">
        <f>IF($DA851&gt;=13,INDEX($CD:$CD,$CZ851+13),"")</f>
      </c>
      <c r="CS851">
        <f>IF($DA851&gt;=14,INDEX($CD:$CD,$CZ851+14),"")</f>
      </c>
      <c r="CT851">
        <f>IF($DA851&gt;=15,INDEX($CD:$CD,$CZ851+15),"")</f>
      </c>
      <c r="CU851">
        <f>IF($DA851&gt;=16,INDEX($CD:$CD,$CZ851+16),"")</f>
      </c>
      <c r="CV851">
        <f>IF($DA851&gt;=17,INDEX($CD:$CD,$CZ851+17),"")</f>
      </c>
      <c r="CW851">
        <f>IF($DA851&gt;=18,INDEX($CD:$CD,$CZ851+18),"")</f>
      </c>
      <c r="CX851">
        <f>IF($DA851&gt;=19,INDEX($CD:$CD,$CZ851+19),"")</f>
      </c>
      <c r="CY851">
        <f>IF($DA851&gt;=20,INDEX($CD:$CD,$CZ851+20),"")</f>
      </c>
      <c r="CZ851">
        <f>IFERROR(MATCH($CC851,$CD$2:$CD$263,0)+1,0)</f>
      </c>
      <c r="DA851">
        <f>IFERROR(INDEX($CE$2:$CE$263,MATCH($CC851,$CD$2:$CD$263,0)),0)</f>
      </c>
      <c r="DB851">
        <f>IFERROR(INDEX($AI:$AI,MATCH($H851,$AH:$AH,0))&amp;"","")</f>
      </c>
      <c r="DF851">
        <f>IF($GI851&gt;=1,INDEX($DC:$DC,$GH851+1),"")</f>
      </c>
      <c r="DG851">
        <f>IF($GI851&gt;=2,INDEX($DC:$DC,$GH851+2),"")</f>
      </c>
      <c r="DH851">
        <f>IF($GI851&gt;=3,INDEX($DC:$DC,$GH851+3),"")</f>
      </c>
      <c r="DI851">
        <f>IF($GI851&gt;=4,INDEX($DC:$DC,$GH851+4),"")</f>
      </c>
      <c r="DJ851">
        <f>IF($GI851&gt;=5,INDEX($DC:$DC,$GH851+5),"")</f>
      </c>
      <c r="DK851">
        <f>IF($GI851&gt;=6,INDEX($DC:$DC,$GH851+6),"")</f>
      </c>
      <c r="DL851">
        <f>IF($GI851&gt;=7,INDEX($DC:$DC,$GH851+7),"")</f>
      </c>
      <c r="DM851">
        <f>IF($GI851&gt;=8,INDEX($DC:$DC,$GH851+8),"")</f>
      </c>
      <c r="DN851">
        <f>IF($GI851&gt;=9,INDEX($DC:$DC,$GH851+9),"")</f>
      </c>
      <c r="DO851">
        <f>IF($GI851&gt;=10,INDEX($DC:$DC,$GH851+10),"")</f>
      </c>
      <c r="DP851">
        <f>IF($GI851&gt;=11,INDEX($DC:$DC,$GH851+11),"")</f>
      </c>
      <c r="DQ851">
        <f>IF($GI851&gt;=12,INDEX($DC:$DC,$GH851+12),"")</f>
      </c>
      <c r="DR851">
        <f>IF($GI851&gt;=13,INDEX($DC:$DC,$GH851+13),"")</f>
      </c>
      <c r="DS851">
        <f>IF($GI851&gt;=14,INDEX($DC:$DC,$GH851+14),"")</f>
      </c>
      <c r="DT851">
        <f>IF($GI851&gt;=15,INDEX($DC:$DC,$GH851+15),"")</f>
      </c>
      <c r="DU851">
        <f>IF($GI851&gt;=16,INDEX($DC:$DC,$GH851+16),"")</f>
      </c>
      <c r="DV851">
        <f>IF($GI851&gt;=17,INDEX($DC:$DC,$GH851+17),"")</f>
      </c>
      <c r="DW851">
        <f>IF($GI851&gt;=18,INDEX($DC:$DC,$GH851+18),"")</f>
      </c>
      <c r="DX851">
        <f>IF($GI851&gt;=19,INDEX($DC:$DC,$GH851+19),"")</f>
      </c>
      <c r="DY851">
        <f>IF($GI851&gt;=20,INDEX($DC:$DC,$GH851+20),"")</f>
      </c>
      <c r="DZ851">
        <f>IF($GI851&gt;=21,INDEX($DC:$DC,$GH851+21),"")</f>
      </c>
      <c r="EA851">
        <f>IF($GI851&gt;=22,INDEX($DC:$DC,$GH851+22),"")</f>
      </c>
      <c r="EB851">
        <f>IF($GI851&gt;=23,INDEX($DC:$DC,$GH851+23),"")</f>
      </c>
      <c r="EC851">
        <f>IF($GI851&gt;=24,INDEX($DC:$DC,$GH851+24),"")</f>
      </c>
      <c r="ED851">
        <f>IF($GI851&gt;=25,INDEX($DC:$DC,$GH851+25),"")</f>
      </c>
      <c r="EE851">
        <f>IF($GI851&gt;=26,INDEX($DC:$DC,$GH851+26),"")</f>
      </c>
      <c r="EF851">
        <f>IF($GI851&gt;=27,INDEX($DC:$DC,$GH851+27),"")</f>
      </c>
      <c r="EG851">
        <f>IF($GI851&gt;=28,INDEX($DC:$DC,$GH851+28),"")</f>
      </c>
      <c r="EH851">
        <f>IF($GI851&gt;=29,INDEX($DC:$DC,$GH851+29),"")</f>
      </c>
      <c r="EI851">
        <f>IF($GI851&gt;=30,INDEX($DC:$DC,$GH851+30),"")</f>
      </c>
      <c r="EJ851">
        <f>IF($GI851&gt;=31,INDEX($DC:$DC,$GH851+31),"")</f>
      </c>
      <c r="EK851">
        <f>IF($GI851&gt;=32,INDEX($DC:$DC,$GH851+32),"")</f>
      </c>
      <c r="EL851">
        <f>IF($GI851&gt;=33,INDEX($DC:$DC,$GH851+33),"")</f>
      </c>
      <c r="EM851">
        <f>IF($GI851&gt;=34,INDEX($DC:$DC,$GH851+34),"")</f>
      </c>
      <c r="EN851">
        <f>IF($GI851&gt;=35,INDEX($DC:$DC,$GH851+35),"")</f>
      </c>
      <c r="EO851">
        <f>IF($GI851&gt;=36,INDEX($DC:$DC,$GH851+36),"")</f>
      </c>
      <c r="EP851">
        <f>IF($GI851&gt;=37,INDEX($DC:$DC,$GH851+37),"")</f>
      </c>
      <c r="EQ851">
        <f>IF($GI851&gt;=38,INDEX($DC:$DC,$GH851+38),"")</f>
      </c>
      <c r="ER851">
        <f>IF($GI851&gt;=39,INDEX($DC:$DC,$GH851+39),"")</f>
      </c>
      <c r="ES851">
        <f>IF($GI851&gt;=40,INDEX($DC:$DC,$GH851+40),"")</f>
      </c>
      <c r="ET851">
        <f>IF($GI851&gt;=1,INDEX($DD:$DD,$GH851+1),"")</f>
      </c>
      <c r="EU851">
        <f>IF($GI851&gt;=2,INDEX($DD:$DD,$GH851+2),"")</f>
      </c>
      <c r="EV851">
        <f>IF($GI851&gt;=3,INDEX($DD:$DD,$GH851+3),"")</f>
      </c>
      <c r="EW851">
        <f>IF($GI851&gt;=4,INDEX($DD:$DD,$GH851+4),"")</f>
      </c>
      <c r="EX851">
        <f>IF($GI851&gt;=5,INDEX($DD:$DD,$GH851+5),"")</f>
      </c>
      <c r="EY851">
        <f>IF($GI851&gt;=6,INDEX($DD:$DD,$GH851+6),"")</f>
      </c>
      <c r="EZ851">
        <f>IF($GI851&gt;=7,INDEX($DD:$DD,$GH851+7),"")</f>
      </c>
      <c r="FA851">
        <f>IF($GI851&gt;=8,INDEX($DD:$DD,$GH851+8),"")</f>
      </c>
      <c r="FB851">
        <f>IF($GI851&gt;=9,INDEX($DD:$DD,$GH851+9),"")</f>
      </c>
      <c r="FC851">
        <f>IF($GI851&gt;=10,INDEX($DD:$DD,$GH851+10),"")</f>
      </c>
      <c r="FD851">
        <f>IF($GI851&gt;=11,INDEX($DD:$DD,$GH851+11),"")</f>
      </c>
      <c r="FE851">
        <f>IF($GI851&gt;=12,INDEX($DD:$DD,$GH851+12),"")</f>
      </c>
      <c r="FF851">
        <f>IF($GI851&gt;=13,INDEX($DD:$DD,$GH851+13),"")</f>
      </c>
      <c r="FG851">
        <f>IF($GI851&gt;=14,INDEX($DD:$DD,$GH851+14),"")</f>
      </c>
      <c r="FH851">
        <f>IF($GI851&gt;=15,INDEX($DD:$DD,$GH851+15),"")</f>
      </c>
      <c r="FI851">
        <f>IF($GI851&gt;=16,INDEX($DD:$DD,$GH851+16),"")</f>
      </c>
      <c r="FJ851">
        <f>IF($GI851&gt;=17,INDEX($DD:$DD,$GH851+17),"")</f>
      </c>
      <c r="FK851">
        <f>IF($GI851&gt;=18,INDEX($DD:$DD,$GH851+18),"")</f>
      </c>
      <c r="FL851">
        <f>IF($GI851&gt;=19,INDEX($DD:$DD,$GH851+19),"")</f>
      </c>
      <c r="FM851">
        <f>IF($GI851&gt;=20,INDEX($DD:$DD,$GH851+20),"")</f>
      </c>
      <c r="FN851">
        <f>IF($GI851&gt;=21,INDEX($DD:$DD,$GH851+21),"")</f>
      </c>
      <c r="FO851">
        <f>IF($GI851&gt;=22,INDEX($DD:$DD,$GH851+22),"")</f>
      </c>
      <c r="FP851">
        <f>IF($GI851&gt;=23,INDEX($DD:$DD,$GH851+23),"")</f>
      </c>
      <c r="FQ851">
        <f>IF($GI851&gt;=24,INDEX($DD:$DD,$GH851+24),"")</f>
      </c>
      <c r="FR851">
        <f>IF($GI851&gt;=25,INDEX($DD:$DD,$GH851+25),"")</f>
      </c>
      <c r="FS851">
        <f>IF($GI851&gt;=26,INDEX($DD:$DD,$GH851+26),"")</f>
      </c>
      <c r="FT851">
        <f>IF($GI851&gt;=27,INDEX($DD:$DD,$GH851+27),"")</f>
      </c>
      <c r="FU851">
        <f>IF($GI851&gt;=28,INDEX($DD:$DD,$GH851+28),"")</f>
      </c>
      <c r="FV851">
        <f>IF($GI851&gt;=29,INDEX($DD:$DD,$GH851+29),"")</f>
      </c>
      <c r="FW851">
        <f>IF($GI851&gt;=30,INDEX($DD:$DD,$GH851+30),"")</f>
      </c>
      <c r="FX851">
        <f>IF($GI851&gt;=31,INDEX($DD:$DD,$GH851+31),"")</f>
      </c>
      <c r="FY851">
        <f>IF($GI851&gt;=32,INDEX($DD:$DD,$GH851+32),"")</f>
      </c>
      <c r="FZ851">
        <f>IF($GI851&gt;=33,INDEX($DD:$DD,$GH851+33),"")</f>
      </c>
      <c r="GA851">
        <f>IF($GI851&gt;=34,INDEX($DD:$DD,$GH851+34),"")</f>
      </c>
      <c r="GB851">
        <f>IF($GI851&gt;=35,INDEX($DD:$DD,$GH851+35),"")</f>
      </c>
      <c r="GC851">
        <f>IF($GI851&gt;=36,INDEX($DD:$DD,$GH851+36),"")</f>
      </c>
      <c r="GD851">
        <f>IF($GI851&gt;=37,INDEX($DD:$DD,$GH851+37),"")</f>
      </c>
      <c r="GE851">
        <f>IF($GI851&gt;=38,INDEX($DD:$DD,$GH851+38),"")</f>
      </c>
      <c r="GF851">
        <f>IF($GI851&gt;=39,INDEX($DD:$DD,$GH851+39),"")</f>
      </c>
      <c r="GG851">
        <f>IF($GI851&gt;=40,INDEX($DD:$DD,$GH851+40),"")</f>
      </c>
      <c r="GH851">
        <f>IFERROR(MATCH($DB851,$DC$2:$DC$148,0)+1,0)</f>
      </c>
      <c r="GI851">
        <f>IFERROR(INDEX($DE$2:$DE$148,MATCH($DB851,$DC$2:$DC$148,0)),0)</f>
      </c>
      <c r="GJ851">
        <f>IFERROR(MATCH($S851,$DF$851:$ES$851,0),0)</f>
      </c>
      <c r="GK851">
        <f>IF($GJ851&gt;0,INDEX($ET$851:$GG$851,$GJ851),"")</f>
      </c>
      <c r="GN851">
        <f>IF($IW851&gt;=1,INDEX($GL:$GL,$IV851+1),"")</f>
      </c>
      <c r="GO851">
        <f>IF($IW851&gt;=2,INDEX($GL:$GL,$IV851+2),"")</f>
      </c>
      <c r="GP851">
        <f>IF($IW851&gt;=3,INDEX($GL:$GL,$IV851+3),"")</f>
      </c>
      <c r="GQ851">
        <f>IF($IW851&gt;=4,INDEX($GL:$GL,$IV851+4),"")</f>
      </c>
      <c r="GR851">
        <f>IF($IW851&gt;=5,INDEX($GL:$GL,$IV851+5),"")</f>
      </c>
      <c r="GS851">
        <f>IF($IW851&gt;=6,INDEX($GL:$GL,$IV851+6),"")</f>
      </c>
      <c r="GT851">
        <f>IF($IW851&gt;=7,INDEX($GL:$GL,$IV851+7),"")</f>
      </c>
      <c r="GU851">
        <f>IF($IW851&gt;=8,INDEX($GL:$GL,$IV851+8),"")</f>
      </c>
      <c r="GV851">
        <f>IF($IW851&gt;=9,INDEX($GL:$GL,$IV851+9),"")</f>
      </c>
      <c r="GW851">
        <f>IF($IW851&gt;=10,INDEX($GL:$GL,$IV851+10),"")</f>
      </c>
      <c r="GX851">
        <f>IF($IW851&gt;=11,INDEX($GL:$GL,$IV851+11),"")</f>
      </c>
      <c r="GY851">
        <f>IF($IW851&gt;=12,INDEX($GL:$GL,$IV851+12),"")</f>
      </c>
      <c r="GZ851">
        <f>IF($IW851&gt;=13,INDEX($GL:$GL,$IV851+13),"")</f>
      </c>
      <c r="HA851">
        <f>IF($IW851&gt;=14,INDEX($GL:$GL,$IV851+14),"")</f>
      </c>
      <c r="HB851">
        <f>IF($IW851&gt;=15,INDEX($GL:$GL,$IV851+15),"")</f>
      </c>
      <c r="HC851">
        <f>IF($IW851&gt;=16,INDEX($GL:$GL,$IV851+16),"")</f>
      </c>
      <c r="HD851">
        <f>IF($IW851&gt;=17,INDEX($GL:$GL,$IV851+17),"")</f>
      </c>
      <c r="HE851">
        <f>IF($IW851&gt;=18,INDEX($GL:$GL,$IV851+18),"")</f>
      </c>
      <c r="HF851">
        <f>IF($IW851&gt;=19,INDEX($GL:$GL,$IV851+19),"")</f>
      </c>
      <c r="HG851">
        <f>IF($IW851&gt;=20,INDEX($GL:$GL,$IV851+20),"")</f>
      </c>
      <c r="HH851">
        <f>IF($IW851&gt;=21,INDEX($GL:$GL,$IV851+21),"")</f>
      </c>
      <c r="HI851">
        <f>IF($IW851&gt;=22,INDEX($GL:$GL,$IV851+22),"")</f>
      </c>
      <c r="HJ851">
        <f>IF($IW851&gt;=23,INDEX($GL:$GL,$IV851+23),"")</f>
      </c>
      <c r="HK851">
        <f>IF($IW851&gt;=24,INDEX($GL:$GL,$IV851+24),"")</f>
      </c>
      <c r="HL851">
        <f>IF($IW851&gt;=25,INDEX($GL:$GL,$IV851+25),"")</f>
      </c>
      <c r="HM851">
        <f>IF($IW851&gt;=26,INDEX($GL:$GL,$IV851+26),"")</f>
      </c>
      <c r="HN851">
        <f>IF($IW851&gt;=27,INDEX($GL:$GL,$IV851+27),"")</f>
      </c>
      <c r="HO851">
        <f>IF($IW851&gt;=28,INDEX($GL:$GL,$IV851+28),"")</f>
      </c>
      <c r="HP851">
        <f>IF($IW851&gt;=29,INDEX($GL:$GL,$IV851+29),"")</f>
      </c>
      <c r="HQ851">
        <f>IF($IW851&gt;=30,INDEX($GL:$GL,$IV851+30),"")</f>
      </c>
      <c r="HR851">
        <f>IF($IW851&gt;=31,INDEX($GL:$GL,$IV851+31),"")</f>
      </c>
      <c r="HS851">
        <f>IF($IW851&gt;=32,INDEX($GL:$GL,$IV851+32),"")</f>
      </c>
      <c r="HT851">
        <f>IF($IW851&gt;=33,INDEX($GL:$GL,$IV851+33),"")</f>
      </c>
      <c r="HU851">
        <f>IF($IW851&gt;=34,INDEX($GL:$GL,$IV851+34),"")</f>
      </c>
      <c r="HV851">
        <f>IF($IW851&gt;=35,INDEX($GL:$GL,$IV851+35),"")</f>
      </c>
      <c r="HW851">
        <f>IF($IW851&gt;=36,INDEX($GL:$GL,$IV851+36),"")</f>
      </c>
      <c r="HX851">
        <f>IF($IW851&gt;=37,INDEX($GL:$GL,$IV851+37),"")</f>
      </c>
      <c r="HY851">
        <f>IF($IW851&gt;=38,INDEX($GL:$GL,$IV851+38),"")</f>
      </c>
      <c r="HZ851">
        <f>IF($IW851&gt;=39,INDEX($GL:$GL,$IV851+39),"")</f>
      </c>
      <c r="IA851">
        <f>IF($IW851&gt;=40,INDEX($GL:$GL,$IV851+40),"")</f>
      </c>
      <c r="IB851">
        <f>IF($IW851&gt;=41,INDEX($GL:$GL,$IV851+41),"")</f>
      </c>
      <c r="IC851">
        <f>IF($IW851&gt;=42,INDEX($GL:$GL,$IV851+42),"")</f>
      </c>
      <c r="ID851">
        <f>IF($IW851&gt;=43,INDEX($GL:$GL,$IV851+43),"")</f>
      </c>
      <c r="IE851">
        <f>IF($IW851&gt;=44,INDEX($GL:$GL,$IV851+44),"")</f>
      </c>
      <c r="IF851">
        <f>IF($IW851&gt;=45,INDEX($GL:$GL,$IV851+45),"")</f>
      </c>
      <c r="IG851">
        <f>IF($IW851&gt;=46,INDEX($GL:$GL,$IV851+46),"")</f>
      </c>
      <c r="IH851">
        <f>IF($IW851&gt;=47,INDEX($GL:$GL,$IV851+47),"")</f>
      </c>
      <c r="II851">
        <f>IF($IW851&gt;=48,INDEX($GL:$GL,$IV851+48),"")</f>
      </c>
      <c r="IJ851">
        <f>IF($IW851&gt;=49,INDEX($GL:$GL,$IV851+49),"")</f>
      </c>
      <c r="IK851">
        <f>IF($IW851&gt;=50,INDEX($GL:$GL,$IV851+50),"")</f>
      </c>
      <c r="IL851">
        <f>IF($IW851&gt;=51,INDEX($GL:$GL,$IV851+51),"")</f>
      </c>
      <c r="IM851">
        <f>IF($IW851&gt;=52,INDEX($GL:$GL,$IV851+52),"")</f>
      </c>
      <c r="IN851">
        <f>IF($IW851&gt;=53,INDEX($GL:$GL,$IV851+53),"")</f>
      </c>
      <c r="IO851">
        <f>IF($IW851&gt;=54,INDEX($GL:$GL,$IV851+54),"")</f>
      </c>
      <c r="IP851">
        <f>IF($IW851&gt;=55,INDEX($GL:$GL,$IV851+55),"")</f>
      </c>
      <c r="IQ851">
        <f>IF($IW851&gt;=56,INDEX($GL:$GL,$IV851+56),"")</f>
      </c>
      <c r="IR851">
        <f>IF($IW851&gt;=57,INDEX($GL:$GL,$IV851+57),"")</f>
      </c>
      <c r="IS851">
        <f>IF($IW851&gt;=58,INDEX($GL:$GL,$IV851+58),"")</f>
      </c>
      <c r="IT851">
        <f>IF($IW851&gt;=59,INDEX($GL:$GL,$IV851+59),"")</f>
      </c>
      <c r="IU851">
        <f>IF($IW851&gt;=60,INDEX($GL:$GL,$IV851+60),"")</f>
      </c>
      <c r="IV851">
        <f>IFERROR(MATCH($GK851,$GL$2:$GL$324,0)+1,0)</f>
      </c>
      <c r="IW851">
        <f>IFERROR(INDEX($GM$2:$GM$324,MATCH($GK851,$GL$2:$GL$324,0)),0)</f>
      </c>
      <c r="IX851" t="s">
        <v>34</v>
      </c>
      <c r="IY851" t="s">
        <v>34</v>
      </c>
    </row>
    <row r="852" spans="1:259" x14ac:dyDescent="0.25">
      <c r="K852">
        <f>IF(OR($N852="",$J852=""),"",IFERROR($N852/$J852,0))</f>
      </c>
      <c r="L852">
        <f>IF($N852="","",
SUM($M852,$O852,$T852,$P852,$R852)*
(1-IF($U852="",0,VALUE($U852)/100)))</f>
      </c>
      <c r="M852">
        <f>IF($N852="","",$N852)</f>
      </c>
      <c r="O852">
        <f>IF($N852="","",
IF($H852="","",
IF(ISNUMBER(SEARCH("exempt",LOWER($H852))),0,
$N852*(VALUE(SUBSTITUTE($H852,"%",""))/100))))</f>
      </c>
      <c r="V852">
        <f>IFERROR(IF(FIND(" - ",$E852)&gt;0,MID($E852,FIND(" - ",$E852)+3,LEN($E852)),""),"")</f>
      </c>
      <c r="AE852" t="s">
        <v>1433</v>
      </c>
      <c r="AJ852">
        <f>IFERROR(LEFT($E852,FIND(" - ",$E852)-1),$E852)</f>
      </c>
      <c r="AM852">
        <f>IF($CB852&gt;=1,INDEX($AK:$AK,$CA852+1),"")</f>
      </c>
      <c r="AN852">
        <f>IF($CB852&gt;=2,INDEX($AK:$AK,$CA852+2),"")</f>
      </c>
      <c r="AO852">
        <f>IF($CB852&gt;=3,INDEX($AK:$AK,$CA852+3),"")</f>
      </c>
      <c r="AP852">
        <f>IF($CB852&gt;=4,INDEX($AK:$AK,$CA852+4),"")</f>
      </c>
      <c r="AQ852">
        <f>IF($CB852&gt;=5,INDEX($AK:$AK,$CA852+5),"")</f>
      </c>
      <c r="AR852">
        <f>IF($CB852&gt;=6,INDEX($AK:$AK,$CA852+6),"")</f>
      </c>
      <c r="AS852">
        <f>IF($CB852&gt;=7,INDEX($AK:$AK,$CA852+7),"")</f>
      </c>
      <c r="AT852">
        <f>IF($CB852&gt;=8,INDEX($AK:$AK,$CA852+8),"")</f>
      </c>
      <c r="AU852">
        <f>IF($CB852&gt;=9,INDEX($AK:$AK,$CA852+9),"")</f>
      </c>
      <c r="AV852">
        <f>IF($CB852&gt;=10,INDEX($AK:$AK,$CA852+10),"")</f>
      </c>
      <c r="AW852">
        <f>IF($CB852&gt;=11,INDEX($AK:$AK,$CA852+11),"")</f>
      </c>
      <c r="AX852">
        <f>IF($CB852&gt;=12,INDEX($AK:$AK,$CA852+12),"")</f>
      </c>
      <c r="AY852">
        <f>IF($CB852&gt;=13,INDEX($AK:$AK,$CA852+13),"")</f>
      </c>
      <c r="AZ852">
        <f>IF($CB852&gt;=14,INDEX($AK:$AK,$CA852+14),"")</f>
      </c>
      <c r="BA852">
        <f>IF($CB852&gt;=15,INDEX($AK:$AK,$CA852+15),"")</f>
      </c>
      <c r="BB852">
        <f>IF($CB852&gt;=16,INDEX($AK:$AK,$CA852+16),"")</f>
      </c>
      <c r="BC852">
        <f>IF($CB852&gt;=17,INDEX($AK:$AK,$CA852+17),"")</f>
      </c>
      <c r="BD852">
        <f>IF($CB852&gt;=18,INDEX($AK:$AK,$CA852+18),"")</f>
      </c>
      <c r="BE852">
        <f>IF($CB852&gt;=19,INDEX($AK:$AK,$CA852+19),"")</f>
      </c>
      <c r="BF852">
        <f>IF($CB852&gt;=20,INDEX($AK:$AK,$CA852+20),"")</f>
      </c>
      <c r="BG852">
        <f>IF($CB852&gt;=21,INDEX($AK:$AK,$CA852+21),"")</f>
      </c>
      <c r="BH852">
        <f>IF($CB852&gt;=22,INDEX($AK:$AK,$CA852+22),"")</f>
      </c>
      <c r="BI852">
        <f>IF($CB852&gt;=23,INDEX($AK:$AK,$CA852+23),"")</f>
      </c>
      <c r="BJ852">
        <f>IF($CB852&gt;=24,INDEX($AK:$AK,$CA852+24),"")</f>
      </c>
      <c r="BK852">
        <f>IF($CB852&gt;=25,INDEX($AK:$AK,$CA852+25),"")</f>
      </c>
      <c r="BL852">
        <f>IF($CB852&gt;=26,INDEX($AK:$AK,$CA852+26),"")</f>
      </c>
      <c r="BM852">
        <f>IF($CB852&gt;=27,INDEX($AK:$AK,$CA852+27),"")</f>
      </c>
      <c r="BN852">
        <f>IF($CB852&gt;=28,INDEX($AK:$AK,$CA852+28),"")</f>
      </c>
      <c r="BO852">
        <f>IF($CB852&gt;=29,INDEX($AK:$AK,$CA852+29),"")</f>
      </c>
      <c r="BP852">
        <f>IF($CB852&gt;=30,INDEX($AK:$AK,$CA852+30),"")</f>
      </c>
      <c r="BQ852">
        <f>IF($CB852&gt;=31,INDEX($AK:$AK,$CA852+31),"")</f>
      </c>
      <c r="BR852">
        <f>IF($CB852&gt;=32,INDEX($AK:$AK,$CA852+32),"")</f>
      </c>
      <c r="BS852">
        <f>IF($CB852&gt;=33,INDEX($AK:$AK,$CA852+33),"")</f>
      </c>
      <c r="BT852">
        <f>IF($CB852&gt;=34,INDEX($AK:$AK,$CA852+34),"")</f>
      </c>
      <c r="BU852">
        <f>IF($CB852&gt;=35,INDEX($AK:$AK,$CA852+35),"")</f>
      </c>
      <c r="BV852">
        <f>IF($CB852&gt;=36,INDEX($AK:$AK,$CA852+36),"")</f>
      </c>
      <c r="BW852">
        <f>IF($CB852&gt;=37,INDEX($AK:$AK,$CA852+37),"")</f>
      </c>
      <c r="BX852">
        <f>IF($CB852&gt;=38,INDEX($AK:$AK,$CA852+38),"")</f>
      </c>
      <c r="BY852">
        <f>IF($CB852&gt;=39,INDEX($AK:$AK,$CA852+39),"")</f>
      </c>
      <c r="BZ852">
        <f>IF($CB852&gt;=40,INDEX($AK:$AK,$CA852+40),"")</f>
      </c>
      <c r="CA852">
        <f>IFERROR(MATCH($AJ852,$AK$2:$AK$134,0)+1,0)</f>
      </c>
      <c r="CB852">
        <f>IFERROR(INDEX($AL$2:$AL$134,MATCH($AJ852,$AK$2:$AK$134,0)),0)</f>
      </c>
      <c r="CC852">
        <f>IFERROR(LEFT($F852,FIND(" - ",$F852)-1),$F852)</f>
      </c>
      <c r="CF852">
        <f>IF($DA852&gt;=1,INDEX($CD:$CD,$CZ852+1),"")</f>
      </c>
      <c r="CG852">
        <f>IF($DA852&gt;=2,INDEX($CD:$CD,$CZ852+2),"")</f>
      </c>
      <c r="CH852">
        <f>IF($DA852&gt;=3,INDEX($CD:$CD,$CZ852+3),"")</f>
      </c>
      <c r="CI852">
        <f>IF($DA852&gt;=4,INDEX($CD:$CD,$CZ852+4),"")</f>
      </c>
      <c r="CJ852">
        <f>IF($DA852&gt;=5,INDEX($CD:$CD,$CZ852+5),"")</f>
      </c>
      <c r="CK852">
        <f>IF($DA852&gt;=6,INDEX($CD:$CD,$CZ852+6),"")</f>
      </c>
      <c r="CL852">
        <f>IF($DA852&gt;=7,INDEX($CD:$CD,$CZ852+7),"")</f>
      </c>
      <c r="CM852">
        <f>IF($DA852&gt;=8,INDEX($CD:$CD,$CZ852+8),"")</f>
      </c>
      <c r="CN852">
        <f>IF($DA852&gt;=9,INDEX($CD:$CD,$CZ852+9),"")</f>
      </c>
      <c r="CO852">
        <f>IF($DA852&gt;=10,INDEX($CD:$CD,$CZ852+10),"")</f>
      </c>
      <c r="CP852">
        <f>IF($DA852&gt;=11,INDEX($CD:$CD,$CZ852+11),"")</f>
      </c>
      <c r="CQ852">
        <f>IF($DA852&gt;=12,INDEX($CD:$CD,$CZ852+12),"")</f>
      </c>
      <c r="CR852">
        <f>IF($DA852&gt;=13,INDEX($CD:$CD,$CZ852+13),"")</f>
      </c>
      <c r="CS852">
        <f>IF($DA852&gt;=14,INDEX($CD:$CD,$CZ852+14),"")</f>
      </c>
      <c r="CT852">
        <f>IF($DA852&gt;=15,INDEX($CD:$CD,$CZ852+15),"")</f>
      </c>
      <c r="CU852">
        <f>IF($DA852&gt;=16,INDEX($CD:$CD,$CZ852+16),"")</f>
      </c>
      <c r="CV852">
        <f>IF($DA852&gt;=17,INDEX($CD:$CD,$CZ852+17),"")</f>
      </c>
      <c r="CW852">
        <f>IF($DA852&gt;=18,INDEX($CD:$CD,$CZ852+18),"")</f>
      </c>
      <c r="CX852">
        <f>IF($DA852&gt;=19,INDEX($CD:$CD,$CZ852+19),"")</f>
      </c>
      <c r="CY852">
        <f>IF($DA852&gt;=20,INDEX($CD:$CD,$CZ852+20),"")</f>
      </c>
      <c r="CZ852">
        <f>IFERROR(MATCH($CC852,$CD$2:$CD$263,0)+1,0)</f>
      </c>
      <c r="DA852">
        <f>IFERROR(INDEX($CE$2:$CE$263,MATCH($CC852,$CD$2:$CD$263,0)),0)</f>
      </c>
      <c r="DB852">
        <f>IFERROR(INDEX($AI:$AI,MATCH($H852,$AH:$AH,0))&amp;"","")</f>
      </c>
      <c r="DF852">
        <f>IF($GI852&gt;=1,INDEX($DC:$DC,$GH852+1),"")</f>
      </c>
      <c r="DG852">
        <f>IF($GI852&gt;=2,INDEX($DC:$DC,$GH852+2),"")</f>
      </c>
      <c r="DH852">
        <f>IF($GI852&gt;=3,INDEX($DC:$DC,$GH852+3),"")</f>
      </c>
      <c r="DI852">
        <f>IF($GI852&gt;=4,INDEX($DC:$DC,$GH852+4),"")</f>
      </c>
      <c r="DJ852">
        <f>IF($GI852&gt;=5,INDEX($DC:$DC,$GH852+5),"")</f>
      </c>
      <c r="DK852">
        <f>IF($GI852&gt;=6,INDEX($DC:$DC,$GH852+6),"")</f>
      </c>
      <c r="DL852">
        <f>IF($GI852&gt;=7,INDEX($DC:$DC,$GH852+7),"")</f>
      </c>
      <c r="DM852">
        <f>IF($GI852&gt;=8,INDEX($DC:$DC,$GH852+8),"")</f>
      </c>
      <c r="DN852">
        <f>IF($GI852&gt;=9,INDEX($DC:$DC,$GH852+9),"")</f>
      </c>
      <c r="DO852">
        <f>IF($GI852&gt;=10,INDEX($DC:$DC,$GH852+10),"")</f>
      </c>
      <c r="DP852">
        <f>IF($GI852&gt;=11,INDEX($DC:$DC,$GH852+11),"")</f>
      </c>
      <c r="DQ852">
        <f>IF($GI852&gt;=12,INDEX($DC:$DC,$GH852+12),"")</f>
      </c>
      <c r="DR852">
        <f>IF($GI852&gt;=13,INDEX($DC:$DC,$GH852+13),"")</f>
      </c>
      <c r="DS852">
        <f>IF($GI852&gt;=14,INDEX($DC:$DC,$GH852+14),"")</f>
      </c>
      <c r="DT852">
        <f>IF($GI852&gt;=15,INDEX($DC:$DC,$GH852+15),"")</f>
      </c>
      <c r="DU852">
        <f>IF($GI852&gt;=16,INDEX($DC:$DC,$GH852+16),"")</f>
      </c>
      <c r="DV852">
        <f>IF($GI852&gt;=17,INDEX($DC:$DC,$GH852+17),"")</f>
      </c>
      <c r="DW852">
        <f>IF($GI852&gt;=18,INDEX($DC:$DC,$GH852+18),"")</f>
      </c>
      <c r="DX852">
        <f>IF($GI852&gt;=19,INDEX($DC:$DC,$GH852+19),"")</f>
      </c>
      <c r="DY852">
        <f>IF($GI852&gt;=20,INDEX($DC:$DC,$GH852+20),"")</f>
      </c>
      <c r="DZ852">
        <f>IF($GI852&gt;=21,INDEX($DC:$DC,$GH852+21),"")</f>
      </c>
      <c r="EA852">
        <f>IF($GI852&gt;=22,INDEX($DC:$DC,$GH852+22),"")</f>
      </c>
      <c r="EB852">
        <f>IF($GI852&gt;=23,INDEX($DC:$DC,$GH852+23),"")</f>
      </c>
      <c r="EC852">
        <f>IF($GI852&gt;=24,INDEX($DC:$DC,$GH852+24),"")</f>
      </c>
      <c r="ED852">
        <f>IF($GI852&gt;=25,INDEX($DC:$DC,$GH852+25),"")</f>
      </c>
      <c r="EE852">
        <f>IF($GI852&gt;=26,INDEX($DC:$DC,$GH852+26),"")</f>
      </c>
      <c r="EF852">
        <f>IF($GI852&gt;=27,INDEX($DC:$DC,$GH852+27),"")</f>
      </c>
      <c r="EG852">
        <f>IF($GI852&gt;=28,INDEX($DC:$DC,$GH852+28),"")</f>
      </c>
      <c r="EH852">
        <f>IF($GI852&gt;=29,INDEX($DC:$DC,$GH852+29),"")</f>
      </c>
      <c r="EI852">
        <f>IF($GI852&gt;=30,INDEX($DC:$DC,$GH852+30),"")</f>
      </c>
      <c r="EJ852">
        <f>IF($GI852&gt;=31,INDEX($DC:$DC,$GH852+31),"")</f>
      </c>
      <c r="EK852">
        <f>IF($GI852&gt;=32,INDEX($DC:$DC,$GH852+32),"")</f>
      </c>
      <c r="EL852">
        <f>IF($GI852&gt;=33,INDEX($DC:$DC,$GH852+33),"")</f>
      </c>
      <c r="EM852">
        <f>IF($GI852&gt;=34,INDEX($DC:$DC,$GH852+34),"")</f>
      </c>
      <c r="EN852">
        <f>IF($GI852&gt;=35,INDEX($DC:$DC,$GH852+35),"")</f>
      </c>
      <c r="EO852">
        <f>IF($GI852&gt;=36,INDEX($DC:$DC,$GH852+36),"")</f>
      </c>
      <c r="EP852">
        <f>IF($GI852&gt;=37,INDEX($DC:$DC,$GH852+37),"")</f>
      </c>
      <c r="EQ852">
        <f>IF($GI852&gt;=38,INDEX($DC:$DC,$GH852+38),"")</f>
      </c>
      <c r="ER852">
        <f>IF($GI852&gt;=39,INDEX($DC:$DC,$GH852+39),"")</f>
      </c>
      <c r="ES852">
        <f>IF($GI852&gt;=40,INDEX($DC:$DC,$GH852+40),"")</f>
      </c>
      <c r="ET852">
        <f>IF($GI852&gt;=1,INDEX($DD:$DD,$GH852+1),"")</f>
      </c>
      <c r="EU852">
        <f>IF($GI852&gt;=2,INDEX($DD:$DD,$GH852+2),"")</f>
      </c>
      <c r="EV852">
        <f>IF($GI852&gt;=3,INDEX($DD:$DD,$GH852+3),"")</f>
      </c>
      <c r="EW852">
        <f>IF($GI852&gt;=4,INDEX($DD:$DD,$GH852+4),"")</f>
      </c>
      <c r="EX852">
        <f>IF($GI852&gt;=5,INDEX($DD:$DD,$GH852+5),"")</f>
      </c>
      <c r="EY852">
        <f>IF($GI852&gt;=6,INDEX($DD:$DD,$GH852+6),"")</f>
      </c>
      <c r="EZ852">
        <f>IF($GI852&gt;=7,INDEX($DD:$DD,$GH852+7),"")</f>
      </c>
      <c r="FA852">
        <f>IF($GI852&gt;=8,INDEX($DD:$DD,$GH852+8),"")</f>
      </c>
      <c r="FB852">
        <f>IF($GI852&gt;=9,INDEX($DD:$DD,$GH852+9),"")</f>
      </c>
      <c r="FC852">
        <f>IF($GI852&gt;=10,INDEX($DD:$DD,$GH852+10),"")</f>
      </c>
      <c r="FD852">
        <f>IF($GI852&gt;=11,INDEX($DD:$DD,$GH852+11),"")</f>
      </c>
      <c r="FE852">
        <f>IF($GI852&gt;=12,INDEX($DD:$DD,$GH852+12),"")</f>
      </c>
      <c r="FF852">
        <f>IF($GI852&gt;=13,INDEX($DD:$DD,$GH852+13),"")</f>
      </c>
      <c r="FG852">
        <f>IF($GI852&gt;=14,INDEX($DD:$DD,$GH852+14),"")</f>
      </c>
      <c r="FH852">
        <f>IF($GI852&gt;=15,INDEX($DD:$DD,$GH852+15),"")</f>
      </c>
      <c r="FI852">
        <f>IF($GI852&gt;=16,INDEX($DD:$DD,$GH852+16),"")</f>
      </c>
      <c r="FJ852">
        <f>IF($GI852&gt;=17,INDEX($DD:$DD,$GH852+17),"")</f>
      </c>
      <c r="FK852">
        <f>IF($GI852&gt;=18,INDEX($DD:$DD,$GH852+18),"")</f>
      </c>
      <c r="FL852">
        <f>IF($GI852&gt;=19,INDEX($DD:$DD,$GH852+19),"")</f>
      </c>
      <c r="FM852">
        <f>IF($GI852&gt;=20,INDEX($DD:$DD,$GH852+20),"")</f>
      </c>
      <c r="FN852">
        <f>IF($GI852&gt;=21,INDEX($DD:$DD,$GH852+21),"")</f>
      </c>
      <c r="FO852">
        <f>IF($GI852&gt;=22,INDEX($DD:$DD,$GH852+22),"")</f>
      </c>
      <c r="FP852">
        <f>IF($GI852&gt;=23,INDEX($DD:$DD,$GH852+23),"")</f>
      </c>
      <c r="FQ852">
        <f>IF($GI852&gt;=24,INDEX($DD:$DD,$GH852+24),"")</f>
      </c>
      <c r="FR852">
        <f>IF($GI852&gt;=25,INDEX($DD:$DD,$GH852+25),"")</f>
      </c>
      <c r="FS852">
        <f>IF($GI852&gt;=26,INDEX($DD:$DD,$GH852+26),"")</f>
      </c>
      <c r="FT852">
        <f>IF($GI852&gt;=27,INDEX($DD:$DD,$GH852+27),"")</f>
      </c>
      <c r="FU852">
        <f>IF($GI852&gt;=28,INDEX($DD:$DD,$GH852+28),"")</f>
      </c>
      <c r="FV852">
        <f>IF($GI852&gt;=29,INDEX($DD:$DD,$GH852+29),"")</f>
      </c>
      <c r="FW852">
        <f>IF($GI852&gt;=30,INDEX($DD:$DD,$GH852+30),"")</f>
      </c>
      <c r="FX852">
        <f>IF($GI852&gt;=31,INDEX($DD:$DD,$GH852+31),"")</f>
      </c>
      <c r="FY852">
        <f>IF($GI852&gt;=32,INDEX($DD:$DD,$GH852+32),"")</f>
      </c>
      <c r="FZ852">
        <f>IF($GI852&gt;=33,INDEX($DD:$DD,$GH852+33),"")</f>
      </c>
      <c r="GA852">
        <f>IF($GI852&gt;=34,INDEX($DD:$DD,$GH852+34),"")</f>
      </c>
      <c r="GB852">
        <f>IF($GI852&gt;=35,INDEX($DD:$DD,$GH852+35),"")</f>
      </c>
      <c r="GC852">
        <f>IF($GI852&gt;=36,INDEX($DD:$DD,$GH852+36),"")</f>
      </c>
      <c r="GD852">
        <f>IF($GI852&gt;=37,INDEX($DD:$DD,$GH852+37),"")</f>
      </c>
      <c r="GE852">
        <f>IF($GI852&gt;=38,INDEX($DD:$DD,$GH852+38),"")</f>
      </c>
      <c r="GF852">
        <f>IF($GI852&gt;=39,INDEX($DD:$DD,$GH852+39),"")</f>
      </c>
      <c r="GG852">
        <f>IF($GI852&gt;=40,INDEX($DD:$DD,$GH852+40),"")</f>
      </c>
      <c r="GH852">
        <f>IFERROR(MATCH($DB852,$DC$2:$DC$148,0)+1,0)</f>
      </c>
      <c r="GI852">
        <f>IFERROR(INDEX($DE$2:$DE$148,MATCH($DB852,$DC$2:$DC$148,0)),0)</f>
      </c>
      <c r="GJ852">
        <f>IFERROR(MATCH($S852,$DF$852:$ES$852,0),0)</f>
      </c>
      <c r="GK852">
        <f>IF($GJ852&gt;0,INDEX($ET$852:$GG$852,$GJ852),"")</f>
      </c>
      <c r="GN852">
        <f>IF($IW852&gt;=1,INDEX($GL:$GL,$IV852+1),"")</f>
      </c>
      <c r="GO852">
        <f>IF($IW852&gt;=2,INDEX($GL:$GL,$IV852+2),"")</f>
      </c>
      <c r="GP852">
        <f>IF($IW852&gt;=3,INDEX($GL:$GL,$IV852+3),"")</f>
      </c>
      <c r="GQ852">
        <f>IF($IW852&gt;=4,INDEX($GL:$GL,$IV852+4),"")</f>
      </c>
      <c r="GR852">
        <f>IF($IW852&gt;=5,INDEX($GL:$GL,$IV852+5),"")</f>
      </c>
      <c r="GS852">
        <f>IF($IW852&gt;=6,INDEX($GL:$GL,$IV852+6),"")</f>
      </c>
      <c r="GT852">
        <f>IF($IW852&gt;=7,INDEX($GL:$GL,$IV852+7),"")</f>
      </c>
      <c r="GU852">
        <f>IF($IW852&gt;=8,INDEX($GL:$GL,$IV852+8),"")</f>
      </c>
      <c r="GV852">
        <f>IF($IW852&gt;=9,INDEX($GL:$GL,$IV852+9),"")</f>
      </c>
      <c r="GW852">
        <f>IF($IW852&gt;=10,INDEX($GL:$GL,$IV852+10),"")</f>
      </c>
      <c r="GX852">
        <f>IF($IW852&gt;=11,INDEX($GL:$GL,$IV852+11),"")</f>
      </c>
      <c r="GY852">
        <f>IF($IW852&gt;=12,INDEX($GL:$GL,$IV852+12),"")</f>
      </c>
      <c r="GZ852">
        <f>IF($IW852&gt;=13,INDEX($GL:$GL,$IV852+13),"")</f>
      </c>
      <c r="HA852">
        <f>IF($IW852&gt;=14,INDEX($GL:$GL,$IV852+14),"")</f>
      </c>
      <c r="HB852">
        <f>IF($IW852&gt;=15,INDEX($GL:$GL,$IV852+15),"")</f>
      </c>
      <c r="HC852">
        <f>IF($IW852&gt;=16,INDEX($GL:$GL,$IV852+16),"")</f>
      </c>
      <c r="HD852">
        <f>IF($IW852&gt;=17,INDEX($GL:$GL,$IV852+17),"")</f>
      </c>
      <c r="HE852">
        <f>IF($IW852&gt;=18,INDEX($GL:$GL,$IV852+18),"")</f>
      </c>
      <c r="HF852">
        <f>IF($IW852&gt;=19,INDEX($GL:$GL,$IV852+19),"")</f>
      </c>
      <c r="HG852">
        <f>IF($IW852&gt;=20,INDEX($GL:$GL,$IV852+20),"")</f>
      </c>
      <c r="HH852">
        <f>IF($IW852&gt;=21,INDEX($GL:$GL,$IV852+21),"")</f>
      </c>
      <c r="HI852">
        <f>IF($IW852&gt;=22,INDEX($GL:$GL,$IV852+22),"")</f>
      </c>
      <c r="HJ852">
        <f>IF($IW852&gt;=23,INDEX($GL:$GL,$IV852+23),"")</f>
      </c>
      <c r="HK852">
        <f>IF($IW852&gt;=24,INDEX($GL:$GL,$IV852+24),"")</f>
      </c>
      <c r="HL852">
        <f>IF($IW852&gt;=25,INDEX($GL:$GL,$IV852+25),"")</f>
      </c>
      <c r="HM852">
        <f>IF($IW852&gt;=26,INDEX($GL:$GL,$IV852+26),"")</f>
      </c>
      <c r="HN852">
        <f>IF($IW852&gt;=27,INDEX($GL:$GL,$IV852+27),"")</f>
      </c>
      <c r="HO852">
        <f>IF($IW852&gt;=28,INDEX($GL:$GL,$IV852+28),"")</f>
      </c>
      <c r="HP852">
        <f>IF($IW852&gt;=29,INDEX($GL:$GL,$IV852+29),"")</f>
      </c>
      <c r="HQ852">
        <f>IF($IW852&gt;=30,INDEX($GL:$GL,$IV852+30),"")</f>
      </c>
      <c r="HR852">
        <f>IF($IW852&gt;=31,INDEX($GL:$GL,$IV852+31),"")</f>
      </c>
      <c r="HS852">
        <f>IF($IW852&gt;=32,INDEX($GL:$GL,$IV852+32),"")</f>
      </c>
      <c r="HT852">
        <f>IF($IW852&gt;=33,INDEX($GL:$GL,$IV852+33),"")</f>
      </c>
      <c r="HU852">
        <f>IF($IW852&gt;=34,INDEX($GL:$GL,$IV852+34),"")</f>
      </c>
      <c r="HV852">
        <f>IF($IW852&gt;=35,INDEX($GL:$GL,$IV852+35),"")</f>
      </c>
      <c r="HW852">
        <f>IF($IW852&gt;=36,INDEX($GL:$GL,$IV852+36),"")</f>
      </c>
      <c r="HX852">
        <f>IF($IW852&gt;=37,INDEX($GL:$GL,$IV852+37),"")</f>
      </c>
      <c r="HY852">
        <f>IF($IW852&gt;=38,INDEX($GL:$GL,$IV852+38),"")</f>
      </c>
      <c r="HZ852">
        <f>IF($IW852&gt;=39,INDEX($GL:$GL,$IV852+39),"")</f>
      </c>
      <c r="IA852">
        <f>IF($IW852&gt;=40,INDEX($GL:$GL,$IV852+40),"")</f>
      </c>
      <c r="IB852">
        <f>IF($IW852&gt;=41,INDEX($GL:$GL,$IV852+41),"")</f>
      </c>
      <c r="IC852">
        <f>IF($IW852&gt;=42,INDEX($GL:$GL,$IV852+42),"")</f>
      </c>
      <c r="ID852">
        <f>IF($IW852&gt;=43,INDEX($GL:$GL,$IV852+43),"")</f>
      </c>
      <c r="IE852">
        <f>IF($IW852&gt;=44,INDEX($GL:$GL,$IV852+44),"")</f>
      </c>
      <c r="IF852">
        <f>IF($IW852&gt;=45,INDEX($GL:$GL,$IV852+45),"")</f>
      </c>
      <c r="IG852">
        <f>IF($IW852&gt;=46,INDEX($GL:$GL,$IV852+46),"")</f>
      </c>
      <c r="IH852">
        <f>IF($IW852&gt;=47,INDEX($GL:$GL,$IV852+47),"")</f>
      </c>
      <c r="II852">
        <f>IF($IW852&gt;=48,INDEX($GL:$GL,$IV852+48),"")</f>
      </c>
      <c r="IJ852">
        <f>IF($IW852&gt;=49,INDEX($GL:$GL,$IV852+49),"")</f>
      </c>
      <c r="IK852">
        <f>IF($IW852&gt;=50,INDEX($GL:$GL,$IV852+50),"")</f>
      </c>
      <c r="IL852">
        <f>IF($IW852&gt;=51,INDEX($GL:$GL,$IV852+51),"")</f>
      </c>
      <c r="IM852">
        <f>IF($IW852&gt;=52,INDEX($GL:$GL,$IV852+52),"")</f>
      </c>
      <c r="IN852">
        <f>IF($IW852&gt;=53,INDEX($GL:$GL,$IV852+53),"")</f>
      </c>
      <c r="IO852">
        <f>IF($IW852&gt;=54,INDEX($GL:$GL,$IV852+54),"")</f>
      </c>
      <c r="IP852">
        <f>IF($IW852&gt;=55,INDEX($GL:$GL,$IV852+55),"")</f>
      </c>
      <c r="IQ852">
        <f>IF($IW852&gt;=56,INDEX($GL:$GL,$IV852+56),"")</f>
      </c>
      <c r="IR852">
        <f>IF($IW852&gt;=57,INDEX($GL:$GL,$IV852+57),"")</f>
      </c>
      <c r="IS852">
        <f>IF($IW852&gt;=58,INDEX($GL:$GL,$IV852+58),"")</f>
      </c>
      <c r="IT852">
        <f>IF($IW852&gt;=59,INDEX($GL:$GL,$IV852+59),"")</f>
      </c>
      <c r="IU852">
        <f>IF($IW852&gt;=60,INDEX($GL:$GL,$IV852+60),"")</f>
      </c>
      <c r="IV852">
        <f>IFERROR(MATCH($GK852,$GL$2:$GL$324,0)+1,0)</f>
      </c>
      <c r="IW852">
        <f>IFERROR(INDEX($GM$2:$GM$324,MATCH($GK852,$GL$2:$GL$324,0)),0)</f>
      </c>
      <c r="IX852" t="s">
        <v>34</v>
      </c>
      <c r="IY852" t="s">
        <v>34</v>
      </c>
    </row>
    <row r="853" spans="1:259" x14ac:dyDescent="0.25">
      <c r="K853">
        <f>IF(OR($N853="",$J853=""),"",IFERROR($N853/$J853,0))</f>
      </c>
      <c r="L853">
        <f>IF($N853="","",
SUM($M853,$O853,$T853,$P853,$R853)*
(1-IF($U853="",0,VALUE($U853)/100)))</f>
      </c>
      <c r="M853">
        <f>IF($N853="","",$N853)</f>
      </c>
      <c r="O853">
        <f>IF($N853="","",
IF($H853="","",
IF(ISNUMBER(SEARCH("exempt",LOWER($H853))),0,
$N853*(VALUE(SUBSTITUTE($H853,"%",""))/100))))</f>
      </c>
      <c r="V853">
        <f>IFERROR(IF(FIND(" - ",$E853)&gt;0,MID($E853,FIND(" - ",$E853)+3,LEN($E853)),""),"")</f>
      </c>
      <c r="AE853" t="s">
        <v>1434</v>
      </c>
      <c r="AJ853">
        <f>IFERROR(LEFT($E853,FIND(" - ",$E853)-1),$E853)</f>
      </c>
      <c r="AM853">
        <f>IF($CB853&gt;=1,INDEX($AK:$AK,$CA853+1),"")</f>
      </c>
      <c r="AN853">
        <f>IF($CB853&gt;=2,INDEX($AK:$AK,$CA853+2),"")</f>
      </c>
      <c r="AO853">
        <f>IF($CB853&gt;=3,INDEX($AK:$AK,$CA853+3),"")</f>
      </c>
      <c r="AP853">
        <f>IF($CB853&gt;=4,INDEX($AK:$AK,$CA853+4),"")</f>
      </c>
      <c r="AQ853">
        <f>IF($CB853&gt;=5,INDEX($AK:$AK,$CA853+5),"")</f>
      </c>
      <c r="AR853">
        <f>IF($CB853&gt;=6,INDEX($AK:$AK,$CA853+6),"")</f>
      </c>
      <c r="AS853">
        <f>IF($CB853&gt;=7,INDEX($AK:$AK,$CA853+7),"")</f>
      </c>
      <c r="AT853">
        <f>IF($CB853&gt;=8,INDEX($AK:$AK,$CA853+8),"")</f>
      </c>
      <c r="AU853">
        <f>IF($CB853&gt;=9,INDEX($AK:$AK,$CA853+9),"")</f>
      </c>
      <c r="AV853">
        <f>IF($CB853&gt;=10,INDEX($AK:$AK,$CA853+10),"")</f>
      </c>
      <c r="AW853">
        <f>IF($CB853&gt;=11,INDEX($AK:$AK,$CA853+11),"")</f>
      </c>
      <c r="AX853">
        <f>IF($CB853&gt;=12,INDEX($AK:$AK,$CA853+12),"")</f>
      </c>
      <c r="AY853">
        <f>IF($CB853&gt;=13,INDEX($AK:$AK,$CA853+13),"")</f>
      </c>
      <c r="AZ853">
        <f>IF($CB853&gt;=14,INDEX($AK:$AK,$CA853+14),"")</f>
      </c>
      <c r="BA853">
        <f>IF($CB853&gt;=15,INDEX($AK:$AK,$CA853+15),"")</f>
      </c>
      <c r="BB853">
        <f>IF($CB853&gt;=16,INDEX($AK:$AK,$CA853+16),"")</f>
      </c>
      <c r="BC853">
        <f>IF($CB853&gt;=17,INDEX($AK:$AK,$CA853+17),"")</f>
      </c>
      <c r="BD853">
        <f>IF($CB853&gt;=18,INDEX($AK:$AK,$CA853+18),"")</f>
      </c>
      <c r="BE853">
        <f>IF($CB853&gt;=19,INDEX($AK:$AK,$CA853+19),"")</f>
      </c>
      <c r="BF853">
        <f>IF($CB853&gt;=20,INDEX($AK:$AK,$CA853+20),"")</f>
      </c>
      <c r="BG853">
        <f>IF($CB853&gt;=21,INDEX($AK:$AK,$CA853+21),"")</f>
      </c>
      <c r="BH853">
        <f>IF($CB853&gt;=22,INDEX($AK:$AK,$CA853+22),"")</f>
      </c>
      <c r="BI853">
        <f>IF($CB853&gt;=23,INDEX($AK:$AK,$CA853+23),"")</f>
      </c>
      <c r="BJ853">
        <f>IF($CB853&gt;=24,INDEX($AK:$AK,$CA853+24),"")</f>
      </c>
      <c r="BK853">
        <f>IF($CB853&gt;=25,INDEX($AK:$AK,$CA853+25),"")</f>
      </c>
      <c r="BL853">
        <f>IF($CB853&gt;=26,INDEX($AK:$AK,$CA853+26),"")</f>
      </c>
      <c r="BM853">
        <f>IF($CB853&gt;=27,INDEX($AK:$AK,$CA853+27),"")</f>
      </c>
      <c r="BN853">
        <f>IF($CB853&gt;=28,INDEX($AK:$AK,$CA853+28),"")</f>
      </c>
      <c r="BO853">
        <f>IF($CB853&gt;=29,INDEX($AK:$AK,$CA853+29),"")</f>
      </c>
      <c r="BP853">
        <f>IF($CB853&gt;=30,INDEX($AK:$AK,$CA853+30),"")</f>
      </c>
      <c r="BQ853">
        <f>IF($CB853&gt;=31,INDEX($AK:$AK,$CA853+31),"")</f>
      </c>
      <c r="BR853">
        <f>IF($CB853&gt;=32,INDEX($AK:$AK,$CA853+32),"")</f>
      </c>
      <c r="BS853">
        <f>IF($CB853&gt;=33,INDEX($AK:$AK,$CA853+33),"")</f>
      </c>
      <c r="BT853">
        <f>IF($CB853&gt;=34,INDEX($AK:$AK,$CA853+34),"")</f>
      </c>
      <c r="BU853">
        <f>IF($CB853&gt;=35,INDEX($AK:$AK,$CA853+35),"")</f>
      </c>
      <c r="BV853">
        <f>IF($CB853&gt;=36,INDEX($AK:$AK,$CA853+36),"")</f>
      </c>
      <c r="BW853">
        <f>IF($CB853&gt;=37,INDEX($AK:$AK,$CA853+37),"")</f>
      </c>
      <c r="BX853">
        <f>IF($CB853&gt;=38,INDEX($AK:$AK,$CA853+38),"")</f>
      </c>
      <c r="BY853">
        <f>IF($CB853&gt;=39,INDEX($AK:$AK,$CA853+39),"")</f>
      </c>
      <c r="BZ853">
        <f>IF($CB853&gt;=40,INDEX($AK:$AK,$CA853+40),"")</f>
      </c>
      <c r="CA853">
        <f>IFERROR(MATCH($AJ853,$AK$2:$AK$134,0)+1,0)</f>
      </c>
      <c r="CB853">
        <f>IFERROR(INDEX($AL$2:$AL$134,MATCH($AJ853,$AK$2:$AK$134,0)),0)</f>
      </c>
      <c r="CC853">
        <f>IFERROR(LEFT($F853,FIND(" - ",$F853)-1),$F853)</f>
      </c>
      <c r="CF853">
        <f>IF($DA853&gt;=1,INDEX($CD:$CD,$CZ853+1),"")</f>
      </c>
      <c r="CG853">
        <f>IF($DA853&gt;=2,INDEX($CD:$CD,$CZ853+2),"")</f>
      </c>
      <c r="CH853">
        <f>IF($DA853&gt;=3,INDEX($CD:$CD,$CZ853+3),"")</f>
      </c>
      <c r="CI853">
        <f>IF($DA853&gt;=4,INDEX($CD:$CD,$CZ853+4),"")</f>
      </c>
      <c r="CJ853">
        <f>IF($DA853&gt;=5,INDEX($CD:$CD,$CZ853+5),"")</f>
      </c>
      <c r="CK853">
        <f>IF($DA853&gt;=6,INDEX($CD:$CD,$CZ853+6),"")</f>
      </c>
      <c r="CL853">
        <f>IF($DA853&gt;=7,INDEX($CD:$CD,$CZ853+7),"")</f>
      </c>
      <c r="CM853">
        <f>IF($DA853&gt;=8,INDEX($CD:$CD,$CZ853+8),"")</f>
      </c>
      <c r="CN853">
        <f>IF($DA853&gt;=9,INDEX($CD:$CD,$CZ853+9),"")</f>
      </c>
      <c r="CO853">
        <f>IF($DA853&gt;=10,INDEX($CD:$CD,$CZ853+10),"")</f>
      </c>
      <c r="CP853">
        <f>IF($DA853&gt;=11,INDEX($CD:$CD,$CZ853+11),"")</f>
      </c>
      <c r="CQ853">
        <f>IF($DA853&gt;=12,INDEX($CD:$CD,$CZ853+12),"")</f>
      </c>
      <c r="CR853">
        <f>IF($DA853&gt;=13,INDEX($CD:$CD,$CZ853+13),"")</f>
      </c>
      <c r="CS853">
        <f>IF($DA853&gt;=14,INDEX($CD:$CD,$CZ853+14),"")</f>
      </c>
      <c r="CT853">
        <f>IF($DA853&gt;=15,INDEX($CD:$CD,$CZ853+15),"")</f>
      </c>
      <c r="CU853">
        <f>IF($DA853&gt;=16,INDEX($CD:$CD,$CZ853+16),"")</f>
      </c>
      <c r="CV853">
        <f>IF($DA853&gt;=17,INDEX($CD:$CD,$CZ853+17),"")</f>
      </c>
      <c r="CW853">
        <f>IF($DA853&gt;=18,INDEX($CD:$CD,$CZ853+18),"")</f>
      </c>
      <c r="CX853">
        <f>IF($DA853&gt;=19,INDEX($CD:$CD,$CZ853+19),"")</f>
      </c>
      <c r="CY853">
        <f>IF($DA853&gt;=20,INDEX($CD:$CD,$CZ853+20),"")</f>
      </c>
      <c r="CZ853">
        <f>IFERROR(MATCH($CC853,$CD$2:$CD$263,0)+1,0)</f>
      </c>
      <c r="DA853">
        <f>IFERROR(INDEX($CE$2:$CE$263,MATCH($CC853,$CD$2:$CD$263,0)),0)</f>
      </c>
      <c r="DB853">
        <f>IFERROR(INDEX($AI:$AI,MATCH($H853,$AH:$AH,0))&amp;"","")</f>
      </c>
      <c r="DF853">
        <f>IF($GI853&gt;=1,INDEX($DC:$DC,$GH853+1),"")</f>
      </c>
      <c r="DG853">
        <f>IF($GI853&gt;=2,INDEX($DC:$DC,$GH853+2),"")</f>
      </c>
      <c r="DH853">
        <f>IF($GI853&gt;=3,INDEX($DC:$DC,$GH853+3),"")</f>
      </c>
      <c r="DI853">
        <f>IF($GI853&gt;=4,INDEX($DC:$DC,$GH853+4),"")</f>
      </c>
      <c r="DJ853">
        <f>IF($GI853&gt;=5,INDEX($DC:$DC,$GH853+5),"")</f>
      </c>
      <c r="DK853">
        <f>IF($GI853&gt;=6,INDEX($DC:$DC,$GH853+6),"")</f>
      </c>
      <c r="DL853">
        <f>IF($GI853&gt;=7,INDEX($DC:$DC,$GH853+7),"")</f>
      </c>
      <c r="DM853">
        <f>IF($GI853&gt;=8,INDEX($DC:$DC,$GH853+8),"")</f>
      </c>
      <c r="DN853">
        <f>IF($GI853&gt;=9,INDEX($DC:$DC,$GH853+9),"")</f>
      </c>
      <c r="DO853">
        <f>IF($GI853&gt;=10,INDEX($DC:$DC,$GH853+10),"")</f>
      </c>
      <c r="DP853">
        <f>IF($GI853&gt;=11,INDEX($DC:$DC,$GH853+11),"")</f>
      </c>
      <c r="DQ853">
        <f>IF($GI853&gt;=12,INDEX($DC:$DC,$GH853+12),"")</f>
      </c>
      <c r="DR853">
        <f>IF($GI853&gt;=13,INDEX($DC:$DC,$GH853+13),"")</f>
      </c>
      <c r="DS853">
        <f>IF($GI853&gt;=14,INDEX($DC:$DC,$GH853+14),"")</f>
      </c>
      <c r="DT853">
        <f>IF($GI853&gt;=15,INDEX($DC:$DC,$GH853+15),"")</f>
      </c>
      <c r="DU853">
        <f>IF($GI853&gt;=16,INDEX($DC:$DC,$GH853+16),"")</f>
      </c>
      <c r="DV853">
        <f>IF($GI853&gt;=17,INDEX($DC:$DC,$GH853+17),"")</f>
      </c>
      <c r="DW853">
        <f>IF($GI853&gt;=18,INDEX($DC:$DC,$GH853+18),"")</f>
      </c>
      <c r="DX853">
        <f>IF($GI853&gt;=19,INDEX($DC:$DC,$GH853+19),"")</f>
      </c>
      <c r="DY853">
        <f>IF($GI853&gt;=20,INDEX($DC:$DC,$GH853+20),"")</f>
      </c>
      <c r="DZ853">
        <f>IF($GI853&gt;=21,INDEX($DC:$DC,$GH853+21),"")</f>
      </c>
      <c r="EA853">
        <f>IF($GI853&gt;=22,INDEX($DC:$DC,$GH853+22),"")</f>
      </c>
      <c r="EB853">
        <f>IF($GI853&gt;=23,INDEX($DC:$DC,$GH853+23),"")</f>
      </c>
      <c r="EC853">
        <f>IF($GI853&gt;=24,INDEX($DC:$DC,$GH853+24),"")</f>
      </c>
      <c r="ED853">
        <f>IF($GI853&gt;=25,INDEX($DC:$DC,$GH853+25),"")</f>
      </c>
      <c r="EE853">
        <f>IF($GI853&gt;=26,INDEX($DC:$DC,$GH853+26),"")</f>
      </c>
      <c r="EF853">
        <f>IF($GI853&gt;=27,INDEX($DC:$DC,$GH853+27),"")</f>
      </c>
      <c r="EG853">
        <f>IF($GI853&gt;=28,INDEX($DC:$DC,$GH853+28),"")</f>
      </c>
      <c r="EH853">
        <f>IF($GI853&gt;=29,INDEX($DC:$DC,$GH853+29),"")</f>
      </c>
      <c r="EI853">
        <f>IF($GI853&gt;=30,INDEX($DC:$DC,$GH853+30),"")</f>
      </c>
      <c r="EJ853">
        <f>IF($GI853&gt;=31,INDEX($DC:$DC,$GH853+31),"")</f>
      </c>
      <c r="EK853">
        <f>IF($GI853&gt;=32,INDEX($DC:$DC,$GH853+32),"")</f>
      </c>
      <c r="EL853">
        <f>IF($GI853&gt;=33,INDEX($DC:$DC,$GH853+33),"")</f>
      </c>
      <c r="EM853">
        <f>IF($GI853&gt;=34,INDEX($DC:$DC,$GH853+34),"")</f>
      </c>
      <c r="EN853">
        <f>IF($GI853&gt;=35,INDEX($DC:$DC,$GH853+35),"")</f>
      </c>
      <c r="EO853">
        <f>IF($GI853&gt;=36,INDEX($DC:$DC,$GH853+36),"")</f>
      </c>
      <c r="EP853">
        <f>IF($GI853&gt;=37,INDEX($DC:$DC,$GH853+37),"")</f>
      </c>
      <c r="EQ853">
        <f>IF($GI853&gt;=38,INDEX($DC:$DC,$GH853+38),"")</f>
      </c>
      <c r="ER853">
        <f>IF($GI853&gt;=39,INDEX($DC:$DC,$GH853+39),"")</f>
      </c>
      <c r="ES853">
        <f>IF($GI853&gt;=40,INDEX($DC:$DC,$GH853+40),"")</f>
      </c>
      <c r="ET853">
        <f>IF($GI853&gt;=1,INDEX($DD:$DD,$GH853+1),"")</f>
      </c>
      <c r="EU853">
        <f>IF($GI853&gt;=2,INDEX($DD:$DD,$GH853+2),"")</f>
      </c>
      <c r="EV853">
        <f>IF($GI853&gt;=3,INDEX($DD:$DD,$GH853+3),"")</f>
      </c>
      <c r="EW853">
        <f>IF($GI853&gt;=4,INDEX($DD:$DD,$GH853+4),"")</f>
      </c>
      <c r="EX853">
        <f>IF($GI853&gt;=5,INDEX($DD:$DD,$GH853+5),"")</f>
      </c>
      <c r="EY853">
        <f>IF($GI853&gt;=6,INDEX($DD:$DD,$GH853+6),"")</f>
      </c>
      <c r="EZ853">
        <f>IF($GI853&gt;=7,INDEX($DD:$DD,$GH853+7),"")</f>
      </c>
      <c r="FA853">
        <f>IF($GI853&gt;=8,INDEX($DD:$DD,$GH853+8),"")</f>
      </c>
      <c r="FB853">
        <f>IF($GI853&gt;=9,INDEX($DD:$DD,$GH853+9),"")</f>
      </c>
      <c r="FC853">
        <f>IF($GI853&gt;=10,INDEX($DD:$DD,$GH853+10),"")</f>
      </c>
      <c r="FD853">
        <f>IF($GI853&gt;=11,INDEX($DD:$DD,$GH853+11),"")</f>
      </c>
      <c r="FE853">
        <f>IF($GI853&gt;=12,INDEX($DD:$DD,$GH853+12),"")</f>
      </c>
      <c r="FF853">
        <f>IF($GI853&gt;=13,INDEX($DD:$DD,$GH853+13),"")</f>
      </c>
      <c r="FG853">
        <f>IF($GI853&gt;=14,INDEX($DD:$DD,$GH853+14),"")</f>
      </c>
      <c r="FH853">
        <f>IF($GI853&gt;=15,INDEX($DD:$DD,$GH853+15),"")</f>
      </c>
      <c r="FI853">
        <f>IF($GI853&gt;=16,INDEX($DD:$DD,$GH853+16),"")</f>
      </c>
      <c r="FJ853">
        <f>IF($GI853&gt;=17,INDEX($DD:$DD,$GH853+17),"")</f>
      </c>
      <c r="FK853">
        <f>IF($GI853&gt;=18,INDEX($DD:$DD,$GH853+18),"")</f>
      </c>
      <c r="FL853">
        <f>IF($GI853&gt;=19,INDEX($DD:$DD,$GH853+19),"")</f>
      </c>
      <c r="FM853">
        <f>IF($GI853&gt;=20,INDEX($DD:$DD,$GH853+20),"")</f>
      </c>
      <c r="FN853">
        <f>IF($GI853&gt;=21,INDEX($DD:$DD,$GH853+21),"")</f>
      </c>
      <c r="FO853">
        <f>IF($GI853&gt;=22,INDEX($DD:$DD,$GH853+22),"")</f>
      </c>
      <c r="FP853">
        <f>IF($GI853&gt;=23,INDEX($DD:$DD,$GH853+23),"")</f>
      </c>
      <c r="FQ853">
        <f>IF($GI853&gt;=24,INDEX($DD:$DD,$GH853+24),"")</f>
      </c>
      <c r="FR853">
        <f>IF($GI853&gt;=25,INDEX($DD:$DD,$GH853+25),"")</f>
      </c>
      <c r="FS853">
        <f>IF($GI853&gt;=26,INDEX($DD:$DD,$GH853+26),"")</f>
      </c>
      <c r="FT853">
        <f>IF($GI853&gt;=27,INDEX($DD:$DD,$GH853+27),"")</f>
      </c>
      <c r="FU853">
        <f>IF($GI853&gt;=28,INDEX($DD:$DD,$GH853+28),"")</f>
      </c>
      <c r="FV853">
        <f>IF($GI853&gt;=29,INDEX($DD:$DD,$GH853+29),"")</f>
      </c>
      <c r="FW853">
        <f>IF($GI853&gt;=30,INDEX($DD:$DD,$GH853+30),"")</f>
      </c>
      <c r="FX853">
        <f>IF($GI853&gt;=31,INDEX($DD:$DD,$GH853+31),"")</f>
      </c>
      <c r="FY853">
        <f>IF($GI853&gt;=32,INDEX($DD:$DD,$GH853+32),"")</f>
      </c>
      <c r="FZ853">
        <f>IF($GI853&gt;=33,INDEX($DD:$DD,$GH853+33),"")</f>
      </c>
      <c r="GA853">
        <f>IF($GI853&gt;=34,INDEX($DD:$DD,$GH853+34),"")</f>
      </c>
      <c r="GB853">
        <f>IF($GI853&gt;=35,INDEX($DD:$DD,$GH853+35),"")</f>
      </c>
      <c r="GC853">
        <f>IF($GI853&gt;=36,INDEX($DD:$DD,$GH853+36),"")</f>
      </c>
      <c r="GD853">
        <f>IF($GI853&gt;=37,INDEX($DD:$DD,$GH853+37),"")</f>
      </c>
      <c r="GE853">
        <f>IF($GI853&gt;=38,INDEX($DD:$DD,$GH853+38),"")</f>
      </c>
      <c r="GF853">
        <f>IF($GI853&gt;=39,INDEX($DD:$DD,$GH853+39),"")</f>
      </c>
      <c r="GG853">
        <f>IF($GI853&gt;=40,INDEX($DD:$DD,$GH853+40),"")</f>
      </c>
      <c r="GH853">
        <f>IFERROR(MATCH($DB853,$DC$2:$DC$148,0)+1,0)</f>
      </c>
      <c r="GI853">
        <f>IFERROR(INDEX($DE$2:$DE$148,MATCH($DB853,$DC$2:$DC$148,0)),0)</f>
      </c>
      <c r="GJ853">
        <f>IFERROR(MATCH($S853,$DF$853:$ES$853,0),0)</f>
      </c>
      <c r="GK853">
        <f>IF($GJ853&gt;0,INDEX($ET$853:$GG$853,$GJ853),"")</f>
      </c>
      <c r="GN853">
        <f>IF($IW853&gt;=1,INDEX($GL:$GL,$IV853+1),"")</f>
      </c>
      <c r="GO853">
        <f>IF($IW853&gt;=2,INDEX($GL:$GL,$IV853+2),"")</f>
      </c>
      <c r="GP853">
        <f>IF($IW853&gt;=3,INDEX($GL:$GL,$IV853+3),"")</f>
      </c>
      <c r="GQ853">
        <f>IF($IW853&gt;=4,INDEX($GL:$GL,$IV853+4),"")</f>
      </c>
      <c r="GR853">
        <f>IF($IW853&gt;=5,INDEX($GL:$GL,$IV853+5),"")</f>
      </c>
      <c r="GS853">
        <f>IF($IW853&gt;=6,INDEX($GL:$GL,$IV853+6),"")</f>
      </c>
      <c r="GT853">
        <f>IF($IW853&gt;=7,INDEX($GL:$GL,$IV853+7),"")</f>
      </c>
      <c r="GU853">
        <f>IF($IW853&gt;=8,INDEX($GL:$GL,$IV853+8),"")</f>
      </c>
      <c r="GV853">
        <f>IF($IW853&gt;=9,INDEX($GL:$GL,$IV853+9),"")</f>
      </c>
      <c r="GW853">
        <f>IF($IW853&gt;=10,INDEX($GL:$GL,$IV853+10),"")</f>
      </c>
      <c r="GX853">
        <f>IF($IW853&gt;=11,INDEX($GL:$GL,$IV853+11),"")</f>
      </c>
      <c r="GY853">
        <f>IF($IW853&gt;=12,INDEX($GL:$GL,$IV853+12),"")</f>
      </c>
      <c r="GZ853">
        <f>IF($IW853&gt;=13,INDEX($GL:$GL,$IV853+13),"")</f>
      </c>
      <c r="HA853">
        <f>IF($IW853&gt;=14,INDEX($GL:$GL,$IV853+14),"")</f>
      </c>
      <c r="HB853">
        <f>IF($IW853&gt;=15,INDEX($GL:$GL,$IV853+15),"")</f>
      </c>
      <c r="HC853">
        <f>IF($IW853&gt;=16,INDEX($GL:$GL,$IV853+16),"")</f>
      </c>
      <c r="HD853">
        <f>IF($IW853&gt;=17,INDEX($GL:$GL,$IV853+17),"")</f>
      </c>
      <c r="HE853">
        <f>IF($IW853&gt;=18,INDEX($GL:$GL,$IV853+18),"")</f>
      </c>
      <c r="HF853">
        <f>IF($IW853&gt;=19,INDEX($GL:$GL,$IV853+19),"")</f>
      </c>
      <c r="HG853">
        <f>IF($IW853&gt;=20,INDEX($GL:$GL,$IV853+20),"")</f>
      </c>
      <c r="HH853">
        <f>IF($IW853&gt;=21,INDEX($GL:$GL,$IV853+21),"")</f>
      </c>
      <c r="HI853">
        <f>IF($IW853&gt;=22,INDEX($GL:$GL,$IV853+22),"")</f>
      </c>
      <c r="HJ853">
        <f>IF($IW853&gt;=23,INDEX($GL:$GL,$IV853+23),"")</f>
      </c>
      <c r="HK853">
        <f>IF($IW853&gt;=24,INDEX($GL:$GL,$IV853+24),"")</f>
      </c>
      <c r="HL853">
        <f>IF($IW853&gt;=25,INDEX($GL:$GL,$IV853+25),"")</f>
      </c>
      <c r="HM853">
        <f>IF($IW853&gt;=26,INDEX($GL:$GL,$IV853+26),"")</f>
      </c>
      <c r="HN853">
        <f>IF($IW853&gt;=27,INDEX($GL:$GL,$IV853+27),"")</f>
      </c>
      <c r="HO853">
        <f>IF($IW853&gt;=28,INDEX($GL:$GL,$IV853+28),"")</f>
      </c>
      <c r="HP853">
        <f>IF($IW853&gt;=29,INDEX($GL:$GL,$IV853+29),"")</f>
      </c>
      <c r="HQ853">
        <f>IF($IW853&gt;=30,INDEX($GL:$GL,$IV853+30),"")</f>
      </c>
      <c r="HR853">
        <f>IF($IW853&gt;=31,INDEX($GL:$GL,$IV853+31),"")</f>
      </c>
      <c r="HS853">
        <f>IF($IW853&gt;=32,INDEX($GL:$GL,$IV853+32),"")</f>
      </c>
      <c r="HT853">
        <f>IF($IW853&gt;=33,INDEX($GL:$GL,$IV853+33),"")</f>
      </c>
      <c r="HU853">
        <f>IF($IW853&gt;=34,INDEX($GL:$GL,$IV853+34),"")</f>
      </c>
      <c r="HV853">
        <f>IF($IW853&gt;=35,INDEX($GL:$GL,$IV853+35),"")</f>
      </c>
      <c r="HW853">
        <f>IF($IW853&gt;=36,INDEX($GL:$GL,$IV853+36),"")</f>
      </c>
      <c r="HX853">
        <f>IF($IW853&gt;=37,INDEX($GL:$GL,$IV853+37),"")</f>
      </c>
      <c r="HY853">
        <f>IF($IW853&gt;=38,INDEX($GL:$GL,$IV853+38),"")</f>
      </c>
      <c r="HZ853">
        <f>IF($IW853&gt;=39,INDEX($GL:$GL,$IV853+39),"")</f>
      </c>
      <c r="IA853">
        <f>IF($IW853&gt;=40,INDEX($GL:$GL,$IV853+40),"")</f>
      </c>
      <c r="IB853">
        <f>IF($IW853&gt;=41,INDEX($GL:$GL,$IV853+41),"")</f>
      </c>
      <c r="IC853">
        <f>IF($IW853&gt;=42,INDEX($GL:$GL,$IV853+42),"")</f>
      </c>
      <c r="ID853">
        <f>IF($IW853&gt;=43,INDEX($GL:$GL,$IV853+43),"")</f>
      </c>
      <c r="IE853">
        <f>IF($IW853&gt;=44,INDEX($GL:$GL,$IV853+44),"")</f>
      </c>
      <c r="IF853">
        <f>IF($IW853&gt;=45,INDEX($GL:$GL,$IV853+45),"")</f>
      </c>
      <c r="IG853">
        <f>IF($IW853&gt;=46,INDEX($GL:$GL,$IV853+46),"")</f>
      </c>
      <c r="IH853">
        <f>IF($IW853&gt;=47,INDEX($GL:$GL,$IV853+47),"")</f>
      </c>
      <c r="II853">
        <f>IF($IW853&gt;=48,INDEX($GL:$GL,$IV853+48),"")</f>
      </c>
      <c r="IJ853">
        <f>IF($IW853&gt;=49,INDEX($GL:$GL,$IV853+49),"")</f>
      </c>
      <c r="IK853">
        <f>IF($IW853&gt;=50,INDEX($GL:$GL,$IV853+50),"")</f>
      </c>
      <c r="IL853">
        <f>IF($IW853&gt;=51,INDEX($GL:$GL,$IV853+51),"")</f>
      </c>
      <c r="IM853">
        <f>IF($IW853&gt;=52,INDEX($GL:$GL,$IV853+52),"")</f>
      </c>
      <c r="IN853">
        <f>IF($IW853&gt;=53,INDEX($GL:$GL,$IV853+53),"")</f>
      </c>
      <c r="IO853">
        <f>IF($IW853&gt;=54,INDEX($GL:$GL,$IV853+54),"")</f>
      </c>
      <c r="IP853">
        <f>IF($IW853&gt;=55,INDEX($GL:$GL,$IV853+55),"")</f>
      </c>
      <c r="IQ853">
        <f>IF($IW853&gt;=56,INDEX($GL:$GL,$IV853+56),"")</f>
      </c>
      <c r="IR853">
        <f>IF($IW853&gt;=57,INDEX($GL:$GL,$IV853+57),"")</f>
      </c>
      <c r="IS853">
        <f>IF($IW853&gt;=58,INDEX($GL:$GL,$IV853+58),"")</f>
      </c>
      <c r="IT853">
        <f>IF($IW853&gt;=59,INDEX($GL:$GL,$IV853+59),"")</f>
      </c>
      <c r="IU853">
        <f>IF($IW853&gt;=60,INDEX($GL:$GL,$IV853+60),"")</f>
      </c>
      <c r="IV853">
        <f>IFERROR(MATCH($GK853,$GL$2:$GL$324,0)+1,0)</f>
      </c>
      <c r="IW853">
        <f>IFERROR(INDEX($GM$2:$GM$324,MATCH($GK853,$GL$2:$GL$324,0)),0)</f>
      </c>
      <c r="IX853" t="s">
        <v>34</v>
      </c>
      <c r="IY853" t="s">
        <v>34</v>
      </c>
    </row>
    <row r="854" spans="1:259" x14ac:dyDescent="0.25">
      <c r="K854">
        <f>IF(OR($N854="",$J854=""),"",IFERROR($N854/$J854,0))</f>
      </c>
      <c r="L854">
        <f>IF($N854="","",
SUM($M854,$O854,$T854,$P854,$R854)*
(1-IF($U854="",0,VALUE($U854)/100)))</f>
      </c>
      <c r="M854">
        <f>IF($N854="","",$N854)</f>
      </c>
      <c r="O854">
        <f>IF($N854="","",
IF($H854="","",
IF(ISNUMBER(SEARCH("exempt",LOWER($H854))),0,
$N854*(VALUE(SUBSTITUTE($H854,"%",""))/100))))</f>
      </c>
      <c r="V854">
        <f>IFERROR(IF(FIND(" - ",$E854)&gt;0,MID($E854,FIND(" - ",$E854)+3,LEN($E854)),""),"")</f>
      </c>
      <c r="AE854" t="s">
        <v>1435</v>
      </c>
      <c r="AJ854">
        <f>IFERROR(LEFT($E854,FIND(" - ",$E854)-1),$E854)</f>
      </c>
      <c r="AM854">
        <f>IF($CB854&gt;=1,INDEX($AK:$AK,$CA854+1),"")</f>
      </c>
      <c r="AN854">
        <f>IF($CB854&gt;=2,INDEX($AK:$AK,$CA854+2),"")</f>
      </c>
      <c r="AO854">
        <f>IF($CB854&gt;=3,INDEX($AK:$AK,$CA854+3),"")</f>
      </c>
      <c r="AP854">
        <f>IF($CB854&gt;=4,INDEX($AK:$AK,$CA854+4),"")</f>
      </c>
      <c r="AQ854">
        <f>IF($CB854&gt;=5,INDEX($AK:$AK,$CA854+5),"")</f>
      </c>
      <c r="AR854">
        <f>IF($CB854&gt;=6,INDEX($AK:$AK,$CA854+6),"")</f>
      </c>
      <c r="AS854">
        <f>IF($CB854&gt;=7,INDEX($AK:$AK,$CA854+7),"")</f>
      </c>
      <c r="AT854">
        <f>IF($CB854&gt;=8,INDEX($AK:$AK,$CA854+8),"")</f>
      </c>
      <c r="AU854">
        <f>IF($CB854&gt;=9,INDEX($AK:$AK,$CA854+9),"")</f>
      </c>
      <c r="AV854">
        <f>IF($CB854&gt;=10,INDEX($AK:$AK,$CA854+10),"")</f>
      </c>
      <c r="AW854">
        <f>IF($CB854&gt;=11,INDEX($AK:$AK,$CA854+11),"")</f>
      </c>
      <c r="AX854">
        <f>IF($CB854&gt;=12,INDEX($AK:$AK,$CA854+12),"")</f>
      </c>
      <c r="AY854">
        <f>IF($CB854&gt;=13,INDEX($AK:$AK,$CA854+13),"")</f>
      </c>
      <c r="AZ854">
        <f>IF($CB854&gt;=14,INDEX($AK:$AK,$CA854+14),"")</f>
      </c>
      <c r="BA854">
        <f>IF($CB854&gt;=15,INDEX($AK:$AK,$CA854+15),"")</f>
      </c>
      <c r="BB854">
        <f>IF($CB854&gt;=16,INDEX($AK:$AK,$CA854+16),"")</f>
      </c>
      <c r="BC854">
        <f>IF($CB854&gt;=17,INDEX($AK:$AK,$CA854+17),"")</f>
      </c>
      <c r="BD854">
        <f>IF($CB854&gt;=18,INDEX($AK:$AK,$CA854+18),"")</f>
      </c>
      <c r="BE854">
        <f>IF($CB854&gt;=19,INDEX($AK:$AK,$CA854+19),"")</f>
      </c>
      <c r="BF854">
        <f>IF($CB854&gt;=20,INDEX($AK:$AK,$CA854+20),"")</f>
      </c>
      <c r="BG854">
        <f>IF($CB854&gt;=21,INDEX($AK:$AK,$CA854+21),"")</f>
      </c>
      <c r="BH854">
        <f>IF($CB854&gt;=22,INDEX($AK:$AK,$CA854+22),"")</f>
      </c>
      <c r="BI854">
        <f>IF($CB854&gt;=23,INDEX($AK:$AK,$CA854+23),"")</f>
      </c>
      <c r="BJ854">
        <f>IF($CB854&gt;=24,INDEX($AK:$AK,$CA854+24),"")</f>
      </c>
      <c r="BK854">
        <f>IF($CB854&gt;=25,INDEX($AK:$AK,$CA854+25),"")</f>
      </c>
      <c r="BL854">
        <f>IF($CB854&gt;=26,INDEX($AK:$AK,$CA854+26),"")</f>
      </c>
      <c r="BM854">
        <f>IF($CB854&gt;=27,INDEX($AK:$AK,$CA854+27),"")</f>
      </c>
      <c r="BN854">
        <f>IF($CB854&gt;=28,INDEX($AK:$AK,$CA854+28),"")</f>
      </c>
      <c r="BO854">
        <f>IF($CB854&gt;=29,INDEX($AK:$AK,$CA854+29),"")</f>
      </c>
      <c r="BP854">
        <f>IF($CB854&gt;=30,INDEX($AK:$AK,$CA854+30),"")</f>
      </c>
      <c r="BQ854">
        <f>IF($CB854&gt;=31,INDEX($AK:$AK,$CA854+31),"")</f>
      </c>
      <c r="BR854">
        <f>IF($CB854&gt;=32,INDEX($AK:$AK,$CA854+32),"")</f>
      </c>
      <c r="BS854">
        <f>IF($CB854&gt;=33,INDEX($AK:$AK,$CA854+33),"")</f>
      </c>
      <c r="BT854">
        <f>IF($CB854&gt;=34,INDEX($AK:$AK,$CA854+34),"")</f>
      </c>
      <c r="BU854">
        <f>IF($CB854&gt;=35,INDEX($AK:$AK,$CA854+35),"")</f>
      </c>
      <c r="BV854">
        <f>IF($CB854&gt;=36,INDEX($AK:$AK,$CA854+36),"")</f>
      </c>
      <c r="BW854">
        <f>IF($CB854&gt;=37,INDEX($AK:$AK,$CA854+37),"")</f>
      </c>
      <c r="BX854">
        <f>IF($CB854&gt;=38,INDEX($AK:$AK,$CA854+38),"")</f>
      </c>
      <c r="BY854">
        <f>IF($CB854&gt;=39,INDEX($AK:$AK,$CA854+39),"")</f>
      </c>
      <c r="BZ854">
        <f>IF($CB854&gt;=40,INDEX($AK:$AK,$CA854+40),"")</f>
      </c>
      <c r="CA854">
        <f>IFERROR(MATCH($AJ854,$AK$2:$AK$134,0)+1,0)</f>
      </c>
      <c r="CB854">
        <f>IFERROR(INDEX($AL$2:$AL$134,MATCH($AJ854,$AK$2:$AK$134,0)),0)</f>
      </c>
      <c r="CC854">
        <f>IFERROR(LEFT($F854,FIND(" - ",$F854)-1),$F854)</f>
      </c>
      <c r="CF854">
        <f>IF($DA854&gt;=1,INDEX($CD:$CD,$CZ854+1),"")</f>
      </c>
      <c r="CG854">
        <f>IF($DA854&gt;=2,INDEX($CD:$CD,$CZ854+2),"")</f>
      </c>
      <c r="CH854">
        <f>IF($DA854&gt;=3,INDEX($CD:$CD,$CZ854+3),"")</f>
      </c>
      <c r="CI854">
        <f>IF($DA854&gt;=4,INDEX($CD:$CD,$CZ854+4),"")</f>
      </c>
      <c r="CJ854">
        <f>IF($DA854&gt;=5,INDEX($CD:$CD,$CZ854+5),"")</f>
      </c>
      <c r="CK854">
        <f>IF($DA854&gt;=6,INDEX($CD:$CD,$CZ854+6),"")</f>
      </c>
      <c r="CL854">
        <f>IF($DA854&gt;=7,INDEX($CD:$CD,$CZ854+7),"")</f>
      </c>
      <c r="CM854">
        <f>IF($DA854&gt;=8,INDEX($CD:$CD,$CZ854+8),"")</f>
      </c>
      <c r="CN854">
        <f>IF($DA854&gt;=9,INDEX($CD:$CD,$CZ854+9),"")</f>
      </c>
      <c r="CO854">
        <f>IF($DA854&gt;=10,INDEX($CD:$CD,$CZ854+10),"")</f>
      </c>
      <c r="CP854">
        <f>IF($DA854&gt;=11,INDEX($CD:$CD,$CZ854+11),"")</f>
      </c>
      <c r="CQ854">
        <f>IF($DA854&gt;=12,INDEX($CD:$CD,$CZ854+12),"")</f>
      </c>
      <c r="CR854">
        <f>IF($DA854&gt;=13,INDEX($CD:$CD,$CZ854+13),"")</f>
      </c>
      <c r="CS854">
        <f>IF($DA854&gt;=14,INDEX($CD:$CD,$CZ854+14),"")</f>
      </c>
      <c r="CT854">
        <f>IF($DA854&gt;=15,INDEX($CD:$CD,$CZ854+15),"")</f>
      </c>
      <c r="CU854">
        <f>IF($DA854&gt;=16,INDEX($CD:$CD,$CZ854+16),"")</f>
      </c>
      <c r="CV854">
        <f>IF($DA854&gt;=17,INDEX($CD:$CD,$CZ854+17),"")</f>
      </c>
      <c r="CW854">
        <f>IF($DA854&gt;=18,INDEX($CD:$CD,$CZ854+18),"")</f>
      </c>
      <c r="CX854">
        <f>IF($DA854&gt;=19,INDEX($CD:$CD,$CZ854+19),"")</f>
      </c>
      <c r="CY854">
        <f>IF($DA854&gt;=20,INDEX($CD:$CD,$CZ854+20),"")</f>
      </c>
      <c r="CZ854">
        <f>IFERROR(MATCH($CC854,$CD$2:$CD$263,0)+1,0)</f>
      </c>
      <c r="DA854">
        <f>IFERROR(INDEX($CE$2:$CE$263,MATCH($CC854,$CD$2:$CD$263,0)),0)</f>
      </c>
      <c r="DB854">
        <f>IFERROR(INDEX($AI:$AI,MATCH($H854,$AH:$AH,0))&amp;"","")</f>
      </c>
      <c r="DF854">
        <f>IF($GI854&gt;=1,INDEX($DC:$DC,$GH854+1),"")</f>
      </c>
      <c r="DG854">
        <f>IF($GI854&gt;=2,INDEX($DC:$DC,$GH854+2),"")</f>
      </c>
      <c r="DH854">
        <f>IF($GI854&gt;=3,INDEX($DC:$DC,$GH854+3),"")</f>
      </c>
      <c r="DI854">
        <f>IF($GI854&gt;=4,INDEX($DC:$DC,$GH854+4),"")</f>
      </c>
      <c r="DJ854">
        <f>IF($GI854&gt;=5,INDEX($DC:$DC,$GH854+5),"")</f>
      </c>
      <c r="DK854">
        <f>IF($GI854&gt;=6,INDEX($DC:$DC,$GH854+6),"")</f>
      </c>
      <c r="DL854">
        <f>IF($GI854&gt;=7,INDEX($DC:$DC,$GH854+7),"")</f>
      </c>
      <c r="DM854">
        <f>IF($GI854&gt;=8,INDEX($DC:$DC,$GH854+8),"")</f>
      </c>
      <c r="DN854">
        <f>IF($GI854&gt;=9,INDEX($DC:$DC,$GH854+9),"")</f>
      </c>
      <c r="DO854">
        <f>IF($GI854&gt;=10,INDEX($DC:$DC,$GH854+10),"")</f>
      </c>
      <c r="DP854">
        <f>IF($GI854&gt;=11,INDEX($DC:$DC,$GH854+11),"")</f>
      </c>
      <c r="DQ854">
        <f>IF($GI854&gt;=12,INDEX($DC:$DC,$GH854+12),"")</f>
      </c>
      <c r="DR854">
        <f>IF($GI854&gt;=13,INDEX($DC:$DC,$GH854+13),"")</f>
      </c>
      <c r="DS854">
        <f>IF($GI854&gt;=14,INDEX($DC:$DC,$GH854+14),"")</f>
      </c>
      <c r="DT854">
        <f>IF($GI854&gt;=15,INDEX($DC:$DC,$GH854+15),"")</f>
      </c>
      <c r="DU854">
        <f>IF($GI854&gt;=16,INDEX($DC:$DC,$GH854+16),"")</f>
      </c>
      <c r="DV854">
        <f>IF($GI854&gt;=17,INDEX($DC:$DC,$GH854+17),"")</f>
      </c>
      <c r="DW854">
        <f>IF($GI854&gt;=18,INDEX($DC:$DC,$GH854+18),"")</f>
      </c>
      <c r="DX854">
        <f>IF($GI854&gt;=19,INDEX($DC:$DC,$GH854+19),"")</f>
      </c>
      <c r="DY854">
        <f>IF($GI854&gt;=20,INDEX($DC:$DC,$GH854+20),"")</f>
      </c>
      <c r="DZ854">
        <f>IF($GI854&gt;=21,INDEX($DC:$DC,$GH854+21),"")</f>
      </c>
      <c r="EA854">
        <f>IF($GI854&gt;=22,INDEX($DC:$DC,$GH854+22),"")</f>
      </c>
      <c r="EB854">
        <f>IF($GI854&gt;=23,INDEX($DC:$DC,$GH854+23),"")</f>
      </c>
      <c r="EC854">
        <f>IF($GI854&gt;=24,INDEX($DC:$DC,$GH854+24),"")</f>
      </c>
      <c r="ED854">
        <f>IF($GI854&gt;=25,INDEX($DC:$DC,$GH854+25),"")</f>
      </c>
      <c r="EE854">
        <f>IF($GI854&gt;=26,INDEX($DC:$DC,$GH854+26),"")</f>
      </c>
      <c r="EF854">
        <f>IF($GI854&gt;=27,INDEX($DC:$DC,$GH854+27),"")</f>
      </c>
      <c r="EG854">
        <f>IF($GI854&gt;=28,INDEX($DC:$DC,$GH854+28),"")</f>
      </c>
      <c r="EH854">
        <f>IF($GI854&gt;=29,INDEX($DC:$DC,$GH854+29),"")</f>
      </c>
      <c r="EI854">
        <f>IF($GI854&gt;=30,INDEX($DC:$DC,$GH854+30),"")</f>
      </c>
      <c r="EJ854">
        <f>IF($GI854&gt;=31,INDEX($DC:$DC,$GH854+31),"")</f>
      </c>
      <c r="EK854">
        <f>IF($GI854&gt;=32,INDEX($DC:$DC,$GH854+32),"")</f>
      </c>
      <c r="EL854">
        <f>IF($GI854&gt;=33,INDEX($DC:$DC,$GH854+33),"")</f>
      </c>
      <c r="EM854">
        <f>IF($GI854&gt;=34,INDEX($DC:$DC,$GH854+34),"")</f>
      </c>
      <c r="EN854">
        <f>IF($GI854&gt;=35,INDEX($DC:$DC,$GH854+35),"")</f>
      </c>
      <c r="EO854">
        <f>IF($GI854&gt;=36,INDEX($DC:$DC,$GH854+36),"")</f>
      </c>
      <c r="EP854">
        <f>IF($GI854&gt;=37,INDEX($DC:$DC,$GH854+37),"")</f>
      </c>
      <c r="EQ854">
        <f>IF($GI854&gt;=38,INDEX($DC:$DC,$GH854+38),"")</f>
      </c>
      <c r="ER854">
        <f>IF($GI854&gt;=39,INDEX($DC:$DC,$GH854+39),"")</f>
      </c>
      <c r="ES854">
        <f>IF($GI854&gt;=40,INDEX($DC:$DC,$GH854+40),"")</f>
      </c>
      <c r="ET854">
        <f>IF($GI854&gt;=1,INDEX($DD:$DD,$GH854+1),"")</f>
      </c>
      <c r="EU854">
        <f>IF($GI854&gt;=2,INDEX($DD:$DD,$GH854+2),"")</f>
      </c>
      <c r="EV854">
        <f>IF($GI854&gt;=3,INDEX($DD:$DD,$GH854+3),"")</f>
      </c>
      <c r="EW854">
        <f>IF($GI854&gt;=4,INDEX($DD:$DD,$GH854+4),"")</f>
      </c>
      <c r="EX854">
        <f>IF($GI854&gt;=5,INDEX($DD:$DD,$GH854+5),"")</f>
      </c>
      <c r="EY854">
        <f>IF($GI854&gt;=6,INDEX($DD:$DD,$GH854+6),"")</f>
      </c>
      <c r="EZ854">
        <f>IF($GI854&gt;=7,INDEX($DD:$DD,$GH854+7),"")</f>
      </c>
      <c r="FA854">
        <f>IF($GI854&gt;=8,INDEX($DD:$DD,$GH854+8),"")</f>
      </c>
      <c r="FB854">
        <f>IF($GI854&gt;=9,INDEX($DD:$DD,$GH854+9),"")</f>
      </c>
      <c r="FC854">
        <f>IF($GI854&gt;=10,INDEX($DD:$DD,$GH854+10),"")</f>
      </c>
      <c r="FD854">
        <f>IF($GI854&gt;=11,INDEX($DD:$DD,$GH854+11),"")</f>
      </c>
      <c r="FE854">
        <f>IF($GI854&gt;=12,INDEX($DD:$DD,$GH854+12),"")</f>
      </c>
      <c r="FF854">
        <f>IF($GI854&gt;=13,INDEX($DD:$DD,$GH854+13),"")</f>
      </c>
      <c r="FG854">
        <f>IF($GI854&gt;=14,INDEX($DD:$DD,$GH854+14),"")</f>
      </c>
      <c r="FH854">
        <f>IF($GI854&gt;=15,INDEX($DD:$DD,$GH854+15),"")</f>
      </c>
      <c r="FI854">
        <f>IF($GI854&gt;=16,INDEX($DD:$DD,$GH854+16),"")</f>
      </c>
      <c r="FJ854">
        <f>IF($GI854&gt;=17,INDEX($DD:$DD,$GH854+17),"")</f>
      </c>
      <c r="FK854">
        <f>IF($GI854&gt;=18,INDEX($DD:$DD,$GH854+18),"")</f>
      </c>
      <c r="FL854">
        <f>IF($GI854&gt;=19,INDEX($DD:$DD,$GH854+19),"")</f>
      </c>
      <c r="FM854">
        <f>IF($GI854&gt;=20,INDEX($DD:$DD,$GH854+20),"")</f>
      </c>
      <c r="FN854">
        <f>IF($GI854&gt;=21,INDEX($DD:$DD,$GH854+21),"")</f>
      </c>
      <c r="FO854">
        <f>IF($GI854&gt;=22,INDEX($DD:$DD,$GH854+22),"")</f>
      </c>
      <c r="FP854">
        <f>IF($GI854&gt;=23,INDEX($DD:$DD,$GH854+23),"")</f>
      </c>
      <c r="FQ854">
        <f>IF($GI854&gt;=24,INDEX($DD:$DD,$GH854+24),"")</f>
      </c>
      <c r="FR854">
        <f>IF($GI854&gt;=25,INDEX($DD:$DD,$GH854+25),"")</f>
      </c>
      <c r="FS854">
        <f>IF($GI854&gt;=26,INDEX($DD:$DD,$GH854+26),"")</f>
      </c>
      <c r="FT854">
        <f>IF($GI854&gt;=27,INDEX($DD:$DD,$GH854+27),"")</f>
      </c>
      <c r="FU854">
        <f>IF($GI854&gt;=28,INDEX($DD:$DD,$GH854+28),"")</f>
      </c>
      <c r="FV854">
        <f>IF($GI854&gt;=29,INDEX($DD:$DD,$GH854+29),"")</f>
      </c>
      <c r="FW854">
        <f>IF($GI854&gt;=30,INDEX($DD:$DD,$GH854+30),"")</f>
      </c>
      <c r="FX854">
        <f>IF($GI854&gt;=31,INDEX($DD:$DD,$GH854+31),"")</f>
      </c>
      <c r="FY854">
        <f>IF($GI854&gt;=32,INDEX($DD:$DD,$GH854+32),"")</f>
      </c>
      <c r="FZ854">
        <f>IF($GI854&gt;=33,INDEX($DD:$DD,$GH854+33),"")</f>
      </c>
      <c r="GA854">
        <f>IF($GI854&gt;=34,INDEX($DD:$DD,$GH854+34),"")</f>
      </c>
      <c r="GB854">
        <f>IF($GI854&gt;=35,INDEX($DD:$DD,$GH854+35),"")</f>
      </c>
      <c r="GC854">
        <f>IF($GI854&gt;=36,INDEX($DD:$DD,$GH854+36),"")</f>
      </c>
      <c r="GD854">
        <f>IF($GI854&gt;=37,INDEX($DD:$DD,$GH854+37),"")</f>
      </c>
      <c r="GE854">
        <f>IF($GI854&gt;=38,INDEX($DD:$DD,$GH854+38),"")</f>
      </c>
      <c r="GF854">
        <f>IF($GI854&gt;=39,INDEX($DD:$DD,$GH854+39),"")</f>
      </c>
      <c r="GG854">
        <f>IF($GI854&gt;=40,INDEX($DD:$DD,$GH854+40),"")</f>
      </c>
      <c r="GH854">
        <f>IFERROR(MATCH($DB854,$DC$2:$DC$148,0)+1,0)</f>
      </c>
      <c r="GI854">
        <f>IFERROR(INDEX($DE$2:$DE$148,MATCH($DB854,$DC$2:$DC$148,0)),0)</f>
      </c>
      <c r="GJ854">
        <f>IFERROR(MATCH($S854,$DF$854:$ES$854,0),0)</f>
      </c>
      <c r="GK854">
        <f>IF($GJ854&gt;0,INDEX($ET$854:$GG$854,$GJ854),"")</f>
      </c>
      <c r="GN854">
        <f>IF($IW854&gt;=1,INDEX($GL:$GL,$IV854+1),"")</f>
      </c>
      <c r="GO854">
        <f>IF($IW854&gt;=2,INDEX($GL:$GL,$IV854+2),"")</f>
      </c>
      <c r="GP854">
        <f>IF($IW854&gt;=3,INDEX($GL:$GL,$IV854+3),"")</f>
      </c>
      <c r="GQ854">
        <f>IF($IW854&gt;=4,INDEX($GL:$GL,$IV854+4),"")</f>
      </c>
      <c r="GR854">
        <f>IF($IW854&gt;=5,INDEX($GL:$GL,$IV854+5),"")</f>
      </c>
      <c r="GS854">
        <f>IF($IW854&gt;=6,INDEX($GL:$GL,$IV854+6),"")</f>
      </c>
      <c r="GT854">
        <f>IF($IW854&gt;=7,INDEX($GL:$GL,$IV854+7),"")</f>
      </c>
      <c r="GU854">
        <f>IF($IW854&gt;=8,INDEX($GL:$GL,$IV854+8),"")</f>
      </c>
      <c r="GV854">
        <f>IF($IW854&gt;=9,INDEX($GL:$GL,$IV854+9),"")</f>
      </c>
      <c r="GW854">
        <f>IF($IW854&gt;=10,INDEX($GL:$GL,$IV854+10),"")</f>
      </c>
      <c r="GX854">
        <f>IF($IW854&gt;=11,INDEX($GL:$GL,$IV854+11),"")</f>
      </c>
      <c r="GY854">
        <f>IF($IW854&gt;=12,INDEX($GL:$GL,$IV854+12),"")</f>
      </c>
      <c r="GZ854">
        <f>IF($IW854&gt;=13,INDEX($GL:$GL,$IV854+13),"")</f>
      </c>
      <c r="HA854">
        <f>IF($IW854&gt;=14,INDEX($GL:$GL,$IV854+14),"")</f>
      </c>
      <c r="HB854">
        <f>IF($IW854&gt;=15,INDEX($GL:$GL,$IV854+15),"")</f>
      </c>
      <c r="HC854">
        <f>IF($IW854&gt;=16,INDEX($GL:$GL,$IV854+16),"")</f>
      </c>
      <c r="HD854">
        <f>IF($IW854&gt;=17,INDEX($GL:$GL,$IV854+17),"")</f>
      </c>
      <c r="HE854">
        <f>IF($IW854&gt;=18,INDEX($GL:$GL,$IV854+18),"")</f>
      </c>
      <c r="HF854">
        <f>IF($IW854&gt;=19,INDEX($GL:$GL,$IV854+19),"")</f>
      </c>
      <c r="HG854">
        <f>IF($IW854&gt;=20,INDEX($GL:$GL,$IV854+20),"")</f>
      </c>
      <c r="HH854">
        <f>IF($IW854&gt;=21,INDEX($GL:$GL,$IV854+21),"")</f>
      </c>
      <c r="HI854">
        <f>IF($IW854&gt;=22,INDEX($GL:$GL,$IV854+22),"")</f>
      </c>
      <c r="HJ854">
        <f>IF($IW854&gt;=23,INDEX($GL:$GL,$IV854+23),"")</f>
      </c>
      <c r="HK854">
        <f>IF($IW854&gt;=24,INDEX($GL:$GL,$IV854+24),"")</f>
      </c>
      <c r="HL854">
        <f>IF($IW854&gt;=25,INDEX($GL:$GL,$IV854+25),"")</f>
      </c>
      <c r="HM854">
        <f>IF($IW854&gt;=26,INDEX($GL:$GL,$IV854+26),"")</f>
      </c>
      <c r="HN854">
        <f>IF($IW854&gt;=27,INDEX($GL:$GL,$IV854+27),"")</f>
      </c>
      <c r="HO854">
        <f>IF($IW854&gt;=28,INDEX($GL:$GL,$IV854+28),"")</f>
      </c>
      <c r="HP854">
        <f>IF($IW854&gt;=29,INDEX($GL:$GL,$IV854+29),"")</f>
      </c>
      <c r="HQ854">
        <f>IF($IW854&gt;=30,INDEX($GL:$GL,$IV854+30),"")</f>
      </c>
      <c r="HR854">
        <f>IF($IW854&gt;=31,INDEX($GL:$GL,$IV854+31),"")</f>
      </c>
      <c r="HS854">
        <f>IF($IW854&gt;=32,INDEX($GL:$GL,$IV854+32),"")</f>
      </c>
      <c r="HT854">
        <f>IF($IW854&gt;=33,INDEX($GL:$GL,$IV854+33),"")</f>
      </c>
      <c r="HU854">
        <f>IF($IW854&gt;=34,INDEX($GL:$GL,$IV854+34),"")</f>
      </c>
      <c r="HV854">
        <f>IF($IW854&gt;=35,INDEX($GL:$GL,$IV854+35),"")</f>
      </c>
      <c r="HW854">
        <f>IF($IW854&gt;=36,INDEX($GL:$GL,$IV854+36),"")</f>
      </c>
      <c r="HX854">
        <f>IF($IW854&gt;=37,INDEX($GL:$GL,$IV854+37),"")</f>
      </c>
      <c r="HY854">
        <f>IF($IW854&gt;=38,INDEX($GL:$GL,$IV854+38),"")</f>
      </c>
      <c r="HZ854">
        <f>IF($IW854&gt;=39,INDEX($GL:$GL,$IV854+39),"")</f>
      </c>
      <c r="IA854">
        <f>IF($IW854&gt;=40,INDEX($GL:$GL,$IV854+40),"")</f>
      </c>
      <c r="IB854">
        <f>IF($IW854&gt;=41,INDEX($GL:$GL,$IV854+41),"")</f>
      </c>
      <c r="IC854">
        <f>IF($IW854&gt;=42,INDEX($GL:$GL,$IV854+42),"")</f>
      </c>
      <c r="ID854">
        <f>IF($IW854&gt;=43,INDEX($GL:$GL,$IV854+43),"")</f>
      </c>
      <c r="IE854">
        <f>IF($IW854&gt;=44,INDEX($GL:$GL,$IV854+44),"")</f>
      </c>
      <c r="IF854">
        <f>IF($IW854&gt;=45,INDEX($GL:$GL,$IV854+45),"")</f>
      </c>
      <c r="IG854">
        <f>IF($IW854&gt;=46,INDEX($GL:$GL,$IV854+46),"")</f>
      </c>
      <c r="IH854">
        <f>IF($IW854&gt;=47,INDEX($GL:$GL,$IV854+47),"")</f>
      </c>
      <c r="II854">
        <f>IF($IW854&gt;=48,INDEX($GL:$GL,$IV854+48),"")</f>
      </c>
      <c r="IJ854">
        <f>IF($IW854&gt;=49,INDEX($GL:$GL,$IV854+49),"")</f>
      </c>
      <c r="IK854">
        <f>IF($IW854&gt;=50,INDEX($GL:$GL,$IV854+50),"")</f>
      </c>
      <c r="IL854">
        <f>IF($IW854&gt;=51,INDEX($GL:$GL,$IV854+51),"")</f>
      </c>
      <c r="IM854">
        <f>IF($IW854&gt;=52,INDEX($GL:$GL,$IV854+52),"")</f>
      </c>
      <c r="IN854">
        <f>IF($IW854&gt;=53,INDEX($GL:$GL,$IV854+53),"")</f>
      </c>
      <c r="IO854">
        <f>IF($IW854&gt;=54,INDEX($GL:$GL,$IV854+54),"")</f>
      </c>
      <c r="IP854">
        <f>IF($IW854&gt;=55,INDEX($GL:$GL,$IV854+55),"")</f>
      </c>
      <c r="IQ854">
        <f>IF($IW854&gt;=56,INDEX($GL:$GL,$IV854+56),"")</f>
      </c>
      <c r="IR854">
        <f>IF($IW854&gt;=57,INDEX($GL:$GL,$IV854+57),"")</f>
      </c>
      <c r="IS854">
        <f>IF($IW854&gt;=58,INDEX($GL:$GL,$IV854+58),"")</f>
      </c>
      <c r="IT854">
        <f>IF($IW854&gt;=59,INDEX($GL:$GL,$IV854+59),"")</f>
      </c>
      <c r="IU854">
        <f>IF($IW854&gt;=60,INDEX($GL:$GL,$IV854+60),"")</f>
      </c>
      <c r="IV854">
        <f>IFERROR(MATCH($GK854,$GL$2:$GL$324,0)+1,0)</f>
      </c>
      <c r="IW854">
        <f>IFERROR(INDEX($GM$2:$GM$324,MATCH($GK854,$GL$2:$GL$324,0)),0)</f>
      </c>
      <c r="IX854" t="s">
        <v>34</v>
      </c>
      <c r="IY854" t="s">
        <v>34</v>
      </c>
    </row>
    <row r="855" spans="1:259" x14ac:dyDescent="0.25">
      <c r="K855">
        <f>IF(OR($N855="",$J855=""),"",IFERROR($N855/$J855,0))</f>
      </c>
      <c r="L855">
        <f>IF($N855="","",
SUM($M855,$O855,$T855,$P855,$R855)*
(1-IF($U855="",0,VALUE($U855)/100)))</f>
      </c>
      <c r="M855">
        <f>IF($N855="","",$N855)</f>
      </c>
      <c r="O855">
        <f>IF($N855="","",
IF($H855="","",
IF(ISNUMBER(SEARCH("exempt",LOWER($H855))),0,
$N855*(VALUE(SUBSTITUTE($H855,"%",""))/100))))</f>
      </c>
      <c r="V855">
        <f>IFERROR(IF(FIND(" - ",$E855)&gt;0,MID($E855,FIND(" - ",$E855)+3,LEN($E855)),""),"")</f>
      </c>
      <c r="AE855" t="s">
        <v>1436</v>
      </c>
      <c r="AJ855">
        <f>IFERROR(LEFT($E855,FIND(" - ",$E855)-1),$E855)</f>
      </c>
      <c r="AM855">
        <f>IF($CB855&gt;=1,INDEX($AK:$AK,$CA855+1),"")</f>
      </c>
      <c r="AN855">
        <f>IF($CB855&gt;=2,INDEX($AK:$AK,$CA855+2),"")</f>
      </c>
      <c r="AO855">
        <f>IF($CB855&gt;=3,INDEX($AK:$AK,$CA855+3),"")</f>
      </c>
      <c r="AP855">
        <f>IF($CB855&gt;=4,INDEX($AK:$AK,$CA855+4),"")</f>
      </c>
      <c r="AQ855">
        <f>IF($CB855&gt;=5,INDEX($AK:$AK,$CA855+5),"")</f>
      </c>
      <c r="AR855">
        <f>IF($CB855&gt;=6,INDEX($AK:$AK,$CA855+6),"")</f>
      </c>
      <c r="AS855">
        <f>IF($CB855&gt;=7,INDEX($AK:$AK,$CA855+7),"")</f>
      </c>
      <c r="AT855">
        <f>IF($CB855&gt;=8,INDEX($AK:$AK,$CA855+8),"")</f>
      </c>
      <c r="AU855">
        <f>IF($CB855&gt;=9,INDEX($AK:$AK,$CA855+9),"")</f>
      </c>
      <c r="AV855">
        <f>IF($CB855&gt;=10,INDEX($AK:$AK,$CA855+10),"")</f>
      </c>
      <c r="AW855">
        <f>IF($CB855&gt;=11,INDEX($AK:$AK,$CA855+11),"")</f>
      </c>
      <c r="AX855">
        <f>IF($CB855&gt;=12,INDEX($AK:$AK,$CA855+12),"")</f>
      </c>
      <c r="AY855">
        <f>IF($CB855&gt;=13,INDEX($AK:$AK,$CA855+13),"")</f>
      </c>
      <c r="AZ855">
        <f>IF($CB855&gt;=14,INDEX($AK:$AK,$CA855+14),"")</f>
      </c>
      <c r="BA855">
        <f>IF($CB855&gt;=15,INDEX($AK:$AK,$CA855+15),"")</f>
      </c>
      <c r="BB855">
        <f>IF($CB855&gt;=16,INDEX($AK:$AK,$CA855+16),"")</f>
      </c>
      <c r="BC855">
        <f>IF($CB855&gt;=17,INDEX($AK:$AK,$CA855+17),"")</f>
      </c>
      <c r="BD855">
        <f>IF($CB855&gt;=18,INDEX($AK:$AK,$CA855+18),"")</f>
      </c>
      <c r="BE855">
        <f>IF($CB855&gt;=19,INDEX($AK:$AK,$CA855+19),"")</f>
      </c>
      <c r="BF855">
        <f>IF($CB855&gt;=20,INDEX($AK:$AK,$CA855+20),"")</f>
      </c>
      <c r="BG855">
        <f>IF($CB855&gt;=21,INDEX($AK:$AK,$CA855+21),"")</f>
      </c>
      <c r="BH855">
        <f>IF($CB855&gt;=22,INDEX($AK:$AK,$CA855+22),"")</f>
      </c>
      <c r="BI855">
        <f>IF($CB855&gt;=23,INDEX($AK:$AK,$CA855+23),"")</f>
      </c>
      <c r="BJ855">
        <f>IF($CB855&gt;=24,INDEX($AK:$AK,$CA855+24),"")</f>
      </c>
      <c r="BK855">
        <f>IF($CB855&gt;=25,INDEX($AK:$AK,$CA855+25),"")</f>
      </c>
      <c r="BL855">
        <f>IF($CB855&gt;=26,INDEX($AK:$AK,$CA855+26),"")</f>
      </c>
      <c r="BM855">
        <f>IF($CB855&gt;=27,INDEX($AK:$AK,$CA855+27),"")</f>
      </c>
      <c r="BN855">
        <f>IF($CB855&gt;=28,INDEX($AK:$AK,$CA855+28),"")</f>
      </c>
      <c r="BO855">
        <f>IF($CB855&gt;=29,INDEX($AK:$AK,$CA855+29),"")</f>
      </c>
      <c r="BP855">
        <f>IF($CB855&gt;=30,INDEX($AK:$AK,$CA855+30),"")</f>
      </c>
      <c r="BQ855">
        <f>IF($CB855&gt;=31,INDEX($AK:$AK,$CA855+31),"")</f>
      </c>
      <c r="BR855">
        <f>IF($CB855&gt;=32,INDEX($AK:$AK,$CA855+32),"")</f>
      </c>
      <c r="BS855">
        <f>IF($CB855&gt;=33,INDEX($AK:$AK,$CA855+33),"")</f>
      </c>
      <c r="BT855">
        <f>IF($CB855&gt;=34,INDEX($AK:$AK,$CA855+34),"")</f>
      </c>
      <c r="BU855">
        <f>IF($CB855&gt;=35,INDEX($AK:$AK,$CA855+35),"")</f>
      </c>
      <c r="BV855">
        <f>IF($CB855&gt;=36,INDEX($AK:$AK,$CA855+36),"")</f>
      </c>
      <c r="BW855">
        <f>IF($CB855&gt;=37,INDEX($AK:$AK,$CA855+37),"")</f>
      </c>
      <c r="BX855">
        <f>IF($CB855&gt;=38,INDEX($AK:$AK,$CA855+38),"")</f>
      </c>
      <c r="BY855">
        <f>IF($CB855&gt;=39,INDEX($AK:$AK,$CA855+39),"")</f>
      </c>
      <c r="BZ855">
        <f>IF($CB855&gt;=40,INDEX($AK:$AK,$CA855+40),"")</f>
      </c>
      <c r="CA855">
        <f>IFERROR(MATCH($AJ855,$AK$2:$AK$134,0)+1,0)</f>
      </c>
      <c r="CB855">
        <f>IFERROR(INDEX($AL$2:$AL$134,MATCH($AJ855,$AK$2:$AK$134,0)),0)</f>
      </c>
      <c r="CC855">
        <f>IFERROR(LEFT($F855,FIND(" - ",$F855)-1),$F855)</f>
      </c>
      <c r="CF855">
        <f>IF($DA855&gt;=1,INDEX($CD:$CD,$CZ855+1),"")</f>
      </c>
      <c r="CG855">
        <f>IF($DA855&gt;=2,INDEX($CD:$CD,$CZ855+2),"")</f>
      </c>
      <c r="CH855">
        <f>IF($DA855&gt;=3,INDEX($CD:$CD,$CZ855+3),"")</f>
      </c>
      <c r="CI855">
        <f>IF($DA855&gt;=4,INDEX($CD:$CD,$CZ855+4),"")</f>
      </c>
      <c r="CJ855">
        <f>IF($DA855&gt;=5,INDEX($CD:$CD,$CZ855+5),"")</f>
      </c>
      <c r="CK855">
        <f>IF($DA855&gt;=6,INDEX($CD:$CD,$CZ855+6),"")</f>
      </c>
      <c r="CL855">
        <f>IF($DA855&gt;=7,INDEX($CD:$CD,$CZ855+7),"")</f>
      </c>
      <c r="CM855">
        <f>IF($DA855&gt;=8,INDEX($CD:$CD,$CZ855+8),"")</f>
      </c>
      <c r="CN855">
        <f>IF($DA855&gt;=9,INDEX($CD:$CD,$CZ855+9),"")</f>
      </c>
      <c r="CO855">
        <f>IF($DA855&gt;=10,INDEX($CD:$CD,$CZ855+10),"")</f>
      </c>
      <c r="CP855">
        <f>IF($DA855&gt;=11,INDEX($CD:$CD,$CZ855+11),"")</f>
      </c>
      <c r="CQ855">
        <f>IF($DA855&gt;=12,INDEX($CD:$CD,$CZ855+12),"")</f>
      </c>
      <c r="CR855">
        <f>IF($DA855&gt;=13,INDEX($CD:$CD,$CZ855+13),"")</f>
      </c>
      <c r="CS855">
        <f>IF($DA855&gt;=14,INDEX($CD:$CD,$CZ855+14),"")</f>
      </c>
      <c r="CT855">
        <f>IF($DA855&gt;=15,INDEX($CD:$CD,$CZ855+15),"")</f>
      </c>
      <c r="CU855">
        <f>IF($DA855&gt;=16,INDEX($CD:$CD,$CZ855+16),"")</f>
      </c>
      <c r="CV855">
        <f>IF($DA855&gt;=17,INDEX($CD:$CD,$CZ855+17),"")</f>
      </c>
      <c r="CW855">
        <f>IF($DA855&gt;=18,INDEX($CD:$CD,$CZ855+18),"")</f>
      </c>
      <c r="CX855">
        <f>IF($DA855&gt;=19,INDEX($CD:$CD,$CZ855+19),"")</f>
      </c>
      <c r="CY855">
        <f>IF($DA855&gt;=20,INDEX($CD:$CD,$CZ855+20),"")</f>
      </c>
      <c r="CZ855">
        <f>IFERROR(MATCH($CC855,$CD$2:$CD$263,0)+1,0)</f>
      </c>
      <c r="DA855">
        <f>IFERROR(INDEX($CE$2:$CE$263,MATCH($CC855,$CD$2:$CD$263,0)),0)</f>
      </c>
      <c r="DB855">
        <f>IFERROR(INDEX($AI:$AI,MATCH($H855,$AH:$AH,0))&amp;"","")</f>
      </c>
      <c r="DF855">
        <f>IF($GI855&gt;=1,INDEX($DC:$DC,$GH855+1),"")</f>
      </c>
      <c r="DG855">
        <f>IF($GI855&gt;=2,INDEX($DC:$DC,$GH855+2),"")</f>
      </c>
      <c r="DH855">
        <f>IF($GI855&gt;=3,INDEX($DC:$DC,$GH855+3),"")</f>
      </c>
      <c r="DI855">
        <f>IF($GI855&gt;=4,INDEX($DC:$DC,$GH855+4),"")</f>
      </c>
      <c r="DJ855">
        <f>IF($GI855&gt;=5,INDEX($DC:$DC,$GH855+5),"")</f>
      </c>
      <c r="DK855">
        <f>IF($GI855&gt;=6,INDEX($DC:$DC,$GH855+6),"")</f>
      </c>
      <c r="DL855">
        <f>IF($GI855&gt;=7,INDEX($DC:$DC,$GH855+7),"")</f>
      </c>
      <c r="DM855">
        <f>IF($GI855&gt;=8,INDEX($DC:$DC,$GH855+8),"")</f>
      </c>
      <c r="DN855">
        <f>IF($GI855&gt;=9,INDEX($DC:$DC,$GH855+9),"")</f>
      </c>
      <c r="DO855">
        <f>IF($GI855&gt;=10,INDEX($DC:$DC,$GH855+10),"")</f>
      </c>
      <c r="DP855">
        <f>IF($GI855&gt;=11,INDEX($DC:$DC,$GH855+11),"")</f>
      </c>
      <c r="DQ855">
        <f>IF($GI855&gt;=12,INDEX($DC:$DC,$GH855+12),"")</f>
      </c>
      <c r="DR855">
        <f>IF($GI855&gt;=13,INDEX($DC:$DC,$GH855+13),"")</f>
      </c>
      <c r="DS855">
        <f>IF($GI855&gt;=14,INDEX($DC:$DC,$GH855+14),"")</f>
      </c>
      <c r="DT855">
        <f>IF($GI855&gt;=15,INDEX($DC:$DC,$GH855+15),"")</f>
      </c>
      <c r="DU855">
        <f>IF($GI855&gt;=16,INDEX($DC:$DC,$GH855+16),"")</f>
      </c>
      <c r="DV855">
        <f>IF($GI855&gt;=17,INDEX($DC:$DC,$GH855+17),"")</f>
      </c>
      <c r="DW855">
        <f>IF($GI855&gt;=18,INDEX($DC:$DC,$GH855+18),"")</f>
      </c>
      <c r="DX855">
        <f>IF($GI855&gt;=19,INDEX($DC:$DC,$GH855+19),"")</f>
      </c>
      <c r="DY855">
        <f>IF($GI855&gt;=20,INDEX($DC:$DC,$GH855+20),"")</f>
      </c>
      <c r="DZ855">
        <f>IF($GI855&gt;=21,INDEX($DC:$DC,$GH855+21),"")</f>
      </c>
      <c r="EA855">
        <f>IF($GI855&gt;=22,INDEX($DC:$DC,$GH855+22),"")</f>
      </c>
      <c r="EB855">
        <f>IF($GI855&gt;=23,INDEX($DC:$DC,$GH855+23),"")</f>
      </c>
      <c r="EC855">
        <f>IF($GI855&gt;=24,INDEX($DC:$DC,$GH855+24),"")</f>
      </c>
      <c r="ED855">
        <f>IF($GI855&gt;=25,INDEX($DC:$DC,$GH855+25),"")</f>
      </c>
      <c r="EE855">
        <f>IF($GI855&gt;=26,INDEX($DC:$DC,$GH855+26),"")</f>
      </c>
      <c r="EF855">
        <f>IF($GI855&gt;=27,INDEX($DC:$DC,$GH855+27),"")</f>
      </c>
      <c r="EG855">
        <f>IF($GI855&gt;=28,INDEX($DC:$DC,$GH855+28),"")</f>
      </c>
      <c r="EH855">
        <f>IF($GI855&gt;=29,INDEX($DC:$DC,$GH855+29),"")</f>
      </c>
      <c r="EI855">
        <f>IF($GI855&gt;=30,INDEX($DC:$DC,$GH855+30),"")</f>
      </c>
      <c r="EJ855">
        <f>IF($GI855&gt;=31,INDEX($DC:$DC,$GH855+31),"")</f>
      </c>
      <c r="EK855">
        <f>IF($GI855&gt;=32,INDEX($DC:$DC,$GH855+32),"")</f>
      </c>
      <c r="EL855">
        <f>IF($GI855&gt;=33,INDEX($DC:$DC,$GH855+33),"")</f>
      </c>
      <c r="EM855">
        <f>IF($GI855&gt;=34,INDEX($DC:$DC,$GH855+34),"")</f>
      </c>
      <c r="EN855">
        <f>IF($GI855&gt;=35,INDEX($DC:$DC,$GH855+35),"")</f>
      </c>
      <c r="EO855">
        <f>IF($GI855&gt;=36,INDEX($DC:$DC,$GH855+36),"")</f>
      </c>
      <c r="EP855">
        <f>IF($GI855&gt;=37,INDEX($DC:$DC,$GH855+37),"")</f>
      </c>
      <c r="EQ855">
        <f>IF($GI855&gt;=38,INDEX($DC:$DC,$GH855+38),"")</f>
      </c>
      <c r="ER855">
        <f>IF($GI855&gt;=39,INDEX($DC:$DC,$GH855+39),"")</f>
      </c>
      <c r="ES855">
        <f>IF($GI855&gt;=40,INDEX($DC:$DC,$GH855+40),"")</f>
      </c>
      <c r="ET855">
        <f>IF($GI855&gt;=1,INDEX($DD:$DD,$GH855+1),"")</f>
      </c>
      <c r="EU855">
        <f>IF($GI855&gt;=2,INDEX($DD:$DD,$GH855+2),"")</f>
      </c>
      <c r="EV855">
        <f>IF($GI855&gt;=3,INDEX($DD:$DD,$GH855+3),"")</f>
      </c>
      <c r="EW855">
        <f>IF($GI855&gt;=4,INDEX($DD:$DD,$GH855+4),"")</f>
      </c>
      <c r="EX855">
        <f>IF($GI855&gt;=5,INDEX($DD:$DD,$GH855+5),"")</f>
      </c>
      <c r="EY855">
        <f>IF($GI855&gt;=6,INDEX($DD:$DD,$GH855+6),"")</f>
      </c>
      <c r="EZ855">
        <f>IF($GI855&gt;=7,INDEX($DD:$DD,$GH855+7),"")</f>
      </c>
      <c r="FA855">
        <f>IF($GI855&gt;=8,INDEX($DD:$DD,$GH855+8),"")</f>
      </c>
      <c r="FB855">
        <f>IF($GI855&gt;=9,INDEX($DD:$DD,$GH855+9),"")</f>
      </c>
      <c r="FC855">
        <f>IF($GI855&gt;=10,INDEX($DD:$DD,$GH855+10),"")</f>
      </c>
      <c r="FD855">
        <f>IF($GI855&gt;=11,INDEX($DD:$DD,$GH855+11),"")</f>
      </c>
      <c r="FE855">
        <f>IF($GI855&gt;=12,INDEX($DD:$DD,$GH855+12),"")</f>
      </c>
      <c r="FF855">
        <f>IF($GI855&gt;=13,INDEX($DD:$DD,$GH855+13),"")</f>
      </c>
      <c r="FG855">
        <f>IF($GI855&gt;=14,INDEX($DD:$DD,$GH855+14),"")</f>
      </c>
      <c r="FH855">
        <f>IF($GI855&gt;=15,INDEX($DD:$DD,$GH855+15),"")</f>
      </c>
      <c r="FI855">
        <f>IF($GI855&gt;=16,INDEX($DD:$DD,$GH855+16),"")</f>
      </c>
      <c r="FJ855">
        <f>IF($GI855&gt;=17,INDEX($DD:$DD,$GH855+17),"")</f>
      </c>
      <c r="FK855">
        <f>IF($GI855&gt;=18,INDEX($DD:$DD,$GH855+18),"")</f>
      </c>
      <c r="FL855">
        <f>IF($GI855&gt;=19,INDEX($DD:$DD,$GH855+19),"")</f>
      </c>
      <c r="FM855">
        <f>IF($GI855&gt;=20,INDEX($DD:$DD,$GH855+20),"")</f>
      </c>
      <c r="FN855">
        <f>IF($GI855&gt;=21,INDEX($DD:$DD,$GH855+21),"")</f>
      </c>
      <c r="FO855">
        <f>IF($GI855&gt;=22,INDEX($DD:$DD,$GH855+22),"")</f>
      </c>
      <c r="FP855">
        <f>IF($GI855&gt;=23,INDEX($DD:$DD,$GH855+23),"")</f>
      </c>
      <c r="FQ855">
        <f>IF($GI855&gt;=24,INDEX($DD:$DD,$GH855+24),"")</f>
      </c>
      <c r="FR855">
        <f>IF($GI855&gt;=25,INDEX($DD:$DD,$GH855+25),"")</f>
      </c>
      <c r="FS855">
        <f>IF($GI855&gt;=26,INDEX($DD:$DD,$GH855+26),"")</f>
      </c>
      <c r="FT855">
        <f>IF($GI855&gt;=27,INDEX($DD:$DD,$GH855+27),"")</f>
      </c>
      <c r="FU855">
        <f>IF($GI855&gt;=28,INDEX($DD:$DD,$GH855+28),"")</f>
      </c>
      <c r="FV855">
        <f>IF($GI855&gt;=29,INDEX($DD:$DD,$GH855+29),"")</f>
      </c>
      <c r="FW855">
        <f>IF($GI855&gt;=30,INDEX($DD:$DD,$GH855+30),"")</f>
      </c>
      <c r="FX855">
        <f>IF($GI855&gt;=31,INDEX($DD:$DD,$GH855+31),"")</f>
      </c>
      <c r="FY855">
        <f>IF($GI855&gt;=32,INDEX($DD:$DD,$GH855+32),"")</f>
      </c>
      <c r="FZ855">
        <f>IF($GI855&gt;=33,INDEX($DD:$DD,$GH855+33),"")</f>
      </c>
      <c r="GA855">
        <f>IF($GI855&gt;=34,INDEX($DD:$DD,$GH855+34),"")</f>
      </c>
      <c r="GB855">
        <f>IF($GI855&gt;=35,INDEX($DD:$DD,$GH855+35),"")</f>
      </c>
      <c r="GC855">
        <f>IF($GI855&gt;=36,INDEX($DD:$DD,$GH855+36),"")</f>
      </c>
      <c r="GD855">
        <f>IF($GI855&gt;=37,INDEX($DD:$DD,$GH855+37),"")</f>
      </c>
      <c r="GE855">
        <f>IF($GI855&gt;=38,INDEX($DD:$DD,$GH855+38),"")</f>
      </c>
      <c r="GF855">
        <f>IF($GI855&gt;=39,INDEX($DD:$DD,$GH855+39),"")</f>
      </c>
      <c r="GG855">
        <f>IF($GI855&gt;=40,INDEX($DD:$DD,$GH855+40),"")</f>
      </c>
      <c r="GH855">
        <f>IFERROR(MATCH($DB855,$DC$2:$DC$148,0)+1,0)</f>
      </c>
      <c r="GI855">
        <f>IFERROR(INDEX($DE$2:$DE$148,MATCH($DB855,$DC$2:$DC$148,0)),0)</f>
      </c>
      <c r="GJ855">
        <f>IFERROR(MATCH($S855,$DF$855:$ES$855,0),0)</f>
      </c>
      <c r="GK855">
        <f>IF($GJ855&gt;0,INDEX($ET$855:$GG$855,$GJ855),"")</f>
      </c>
      <c r="GN855">
        <f>IF($IW855&gt;=1,INDEX($GL:$GL,$IV855+1),"")</f>
      </c>
      <c r="GO855">
        <f>IF($IW855&gt;=2,INDEX($GL:$GL,$IV855+2),"")</f>
      </c>
      <c r="GP855">
        <f>IF($IW855&gt;=3,INDEX($GL:$GL,$IV855+3),"")</f>
      </c>
      <c r="GQ855">
        <f>IF($IW855&gt;=4,INDEX($GL:$GL,$IV855+4),"")</f>
      </c>
      <c r="GR855">
        <f>IF($IW855&gt;=5,INDEX($GL:$GL,$IV855+5),"")</f>
      </c>
      <c r="GS855">
        <f>IF($IW855&gt;=6,INDEX($GL:$GL,$IV855+6),"")</f>
      </c>
      <c r="GT855">
        <f>IF($IW855&gt;=7,INDEX($GL:$GL,$IV855+7),"")</f>
      </c>
      <c r="GU855">
        <f>IF($IW855&gt;=8,INDEX($GL:$GL,$IV855+8),"")</f>
      </c>
      <c r="GV855">
        <f>IF($IW855&gt;=9,INDEX($GL:$GL,$IV855+9),"")</f>
      </c>
      <c r="GW855">
        <f>IF($IW855&gt;=10,INDEX($GL:$GL,$IV855+10),"")</f>
      </c>
      <c r="GX855">
        <f>IF($IW855&gt;=11,INDEX($GL:$GL,$IV855+11),"")</f>
      </c>
      <c r="GY855">
        <f>IF($IW855&gt;=12,INDEX($GL:$GL,$IV855+12),"")</f>
      </c>
      <c r="GZ855">
        <f>IF($IW855&gt;=13,INDEX($GL:$GL,$IV855+13),"")</f>
      </c>
      <c r="HA855">
        <f>IF($IW855&gt;=14,INDEX($GL:$GL,$IV855+14),"")</f>
      </c>
      <c r="HB855">
        <f>IF($IW855&gt;=15,INDEX($GL:$GL,$IV855+15),"")</f>
      </c>
      <c r="HC855">
        <f>IF($IW855&gt;=16,INDEX($GL:$GL,$IV855+16),"")</f>
      </c>
      <c r="HD855">
        <f>IF($IW855&gt;=17,INDEX($GL:$GL,$IV855+17),"")</f>
      </c>
      <c r="HE855">
        <f>IF($IW855&gt;=18,INDEX($GL:$GL,$IV855+18),"")</f>
      </c>
      <c r="HF855">
        <f>IF($IW855&gt;=19,INDEX($GL:$GL,$IV855+19),"")</f>
      </c>
      <c r="HG855">
        <f>IF($IW855&gt;=20,INDEX($GL:$GL,$IV855+20),"")</f>
      </c>
      <c r="HH855">
        <f>IF($IW855&gt;=21,INDEX($GL:$GL,$IV855+21),"")</f>
      </c>
      <c r="HI855">
        <f>IF($IW855&gt;=22,INDEX($GL:$GL,$IV855+22),"")</f>
      </c>
      <c r="HJ855">
        <f>IF($IW855&gt;=23,INDEX($GL:$GL,$IV855+23),"")</f>
      </c>
      <c r="HK855">
        <f>IF($IW855&gt;=24,INDEX($GL:$GL,$IV855+24),"")</f>
      </c>
      <c r="HL855">
        <f>IF($IW855&gt;=25,INDEX($GL:$GL,$IV855+25),"")</f>
      </c>
      <c r="HM855">
        <f>IF($IW855&gt;=26,INDEX($GL:$GL,$IV855+26),"")</f>
      </c>
      <c r="HN855">
        <f>IF($IW855&gt;=27,INDEX($GL:$GL,$IV855+27),"")</f>
      </c>
      <c r="HO855">
        <f>IF($IW855&gt;=28,INDEX($GL:$GL,$IV855+28),"")</f>
      </c>
      <c r="HP855">
        <f>IF($IW855&gt;=29,INDEX($GL:$GL,$IV855+29),"")</f>
      </c>
      <c r="HQ855">
        <f>IF($IW855&gt;=30,INDEX($GL:$GL,$IV855+30),"")</f>
      </c>
      <c r="HR855">
        <f>IF($IW855&gt;=31,INDEX($GL:$GL,$IV855+31),"")</f>
      </c>
      <c r="HS855">
        <f>IF($IW855&gt;=32,INDEX($GL:$GL,$IV855+32),"")</f>
      </c>
      <c r="HT855">
        <f>IF($IW855&gt;=33,INDEX($GL:$GL,$IV855+33),"")</f>
      </c>
      <c r="HU855">
        <f>IF($IW855&gt;=34,INDEX($GL:$GL,$IV855+34),"")</f>
      </c>
      <c r="HV855">
        <f>IF($IW855&gt;=35,INDEX($GL:$GL,$IV855+35),"")</f>
      </c>
      <c r="HW855">
        <f>IF($IW855&gt;=36,INDEX($GL:$GL,$IV855+36),"")</f>
      </c>
      <c r="HX855">
        <f>IF($IW855&gt;=37,INDEX($GL:$GL,$IV855+37),"")</f>
      </c>
      <c r="HY855">
        <f>IF($IW855&gt;=38,INDEX($GL:$GL,$IV855+38),"")</f>
      </c>
      <c r="HZ855">
        <f>IF($IW855&gt;=39,INDEX($GL:$GL,$IV855+39),"")</f>
      </c>
      <c r="IA855">
        <f>IF($IW855&gt;=40,INDEX($GL:$GL,$IV855+40),"")</f>
      </c>
      <c r="IB855">
        <f>IF($IW855&gt;=41,INDEX($GL:$GL,$IV855+41),"")</f>
      </c>
      <c r="IC855">
        <f>IF($IW855&gt;=42,INDEX($GL:$GL,$IV855+42),"")</f>
      </c>
      <c r="ID855">
        <f>IF($IW855&gt;=43,INDEX($GL:$GL,$IV855+43),"")</f>
      </c>
      <c r="IE855">
        <f>IF($IW855&gt;=44,INDEX($GL:$GL,$IV855+44),"")</f>
      </c>
      <c r="IF855">
        <f>IF($IW855&gt;=45,INDEX($GL:$GL,$IV855+45),"")</f>
      </c>
      <c r="IG855">
        <f>IF($IW855&gt;=46,INDEX($GL:$GL,$IV855+46),"")</f>
      </c>
      <c r="IH855">
        <f>IF($IW855&gt;=47,INDEX($GL:$GL,$IV855+47),"")</f>
      </c>
      <c r="II855">
        <f>IF($IW855&gt;=48,INDEX($GL:$GL,$IV855+48),"")</f>
      </c>
      <c r="IJ855">
        <f>IF($IW855&gt;=49,INDEX($GL:$GL,$IV855+49),"")</f>
      </c>
      <c r="IK855">
        <f>IF($IW855&gt;=50,INDEX($GL:$GL,$IV855+50),"")</f>
      </c>
      <c r="IL855">
        <f>IF($IW855&gt;=51,INDEX($GL:$GL,$IV855+51),"")</f>
      </c>
      <c r="IM855">
        <f>IF($IW855&gt;=52,INDEX($GL:$GL,$IV855+52),"")</f>
      </c>
      <c r="IN855">
        <f>IF($IW855&gt;=53,INDEX($GL:$GL,$IV855+53),"")</f>
      </c>
      <c r="IO855">
        <f>IF($IW855&gt;=54,INDEX($GL:$GL,$IV855+54),"")</f>
      </c>
      <c r="IP855">
        <f>IF($IW855&gt;=55,INDEX($GL:$GL,$IV855+55),"")</f>
      </c>
      <c r="IQ855">
        <f>IF($IW855&gt;=56,INDEX($GL:$GL,$IV855+56),"")</f>
      </c>
      <c r="IR855">
        <f>IF($IW855&gt;=57,INDEX($GL:$GL,$IV855+57),"")</f>
      </c>
      <c r="IS855">
        <f>IF($IW855&gt;=58,INDEX($GL:$GL,$IV855+58),"")</f>
      </c>
      <c r="IT855">
        <f>IF($IW855&gt;=59,INDEX($GL:$GL,$IV855+59),"")</f>
      </c>
      <c r="IU855">
        <f>IF($IW855&gt;=60,INDEX($GL:$GL,$IV855+60),"")</f>
      </c>
      <c r="IV855">
        <f>IFERROR(MATCH($GK855,$GL$2:$GL$324,0)+1,0)</f>
      </c>
      <c r="IW855">
        <f>IFERROR(INDEX($GM$2:$GM$324,MATCH($GK855,$GL$2:$GL$324,0)),0)</f>
      </c>
      <c r="IX855" t="s">
        <v>34</v>
      </c>
      <c r="IY855" t="s">
        <v>34</v>
      </c>
    </row>
    <row r="856" spans="1:259" x14ac:dyDescent="0.25">
      <c r="K856">
        <f>IF(OR($N856="",$J856=""),"",IFERROR($N856/$J856,0))</f>
      </c>
      <c r="L856">
        <f>IF($N856="","",
SUM($M856,$O856,$T856,$P856,$R856)*
(1-IF($U856="",0,VALUE($U856)/100)))</f>
      </c>
      <c r="M856">
        <f>IF($N856="","",$N856)</f>
      </c>
      <c r="O856">
        <f>IF($N856="","",
IF($H856="","",
IF(ISNUMBER(SEARCH("exempt",LOWER($H856))),0,
$N856*(VALUE(SUBSTITUTE($H856,"%",""))/100))))</f>
      </c>
      <c r="V856">
        <f>IFERROR(IF(FIND(" - ",$E856)&gt;0,MID($E856,FIND(" - ",$E856)+3,LEN($E856)),""),"")</f>
      </c>
      <c r="AE856" t="s">
        <v>1437</v>
      </c>
      <c r="AJ856">
        <f>IFERROR(LEFT($E856,FIND(" - ",$E856)-1),$E856)</f>
      </c>
      <c r="AM856">
        <f>IF($CB856&gt;=1,INDEX($AK:$AK,$CA856+1),"")</f>
      </c>
      <c r="AN856">
        <f>IF($CB856&gt;=2,INDEX($AK:$AK,$CA856+2),"")</f>
      </c>
      <c r="AO856">
        <f>IF($CB856&gt;=3,INDEX($AK:$AK,$CA856+3),"")</f>
      </c>
      <c r="AP856">
        <f>IF($CB856&gt;=4,INDEX($AK:$AK,$CA856+4),"")</f>
      </c>
      <c r="AQ856">
        <f>IF($CB856&gt;=5,INDEX($AK:$AK,$CA856+5),"")</f>
      </c>
      <c r="AR856">
        <f>IF($CB856&gt;=6,INDEX($AK:$AK,$CA856+6),"")</f>
      </c>
      <c r="AS856">
        <f>IF($CB856&gt;=7,INDEX($AK:$AK,$CA856+7),"")</f>
      </c>
      <c r="AT856">
        <f>IF($CB856&gt;=8,INDEX($AK:$AK,$CA856+8),"")</f>
      </c>
      <c r="AU856">
        <f>IF($CB856&gt;=9,INDEX($AK:$AK,$CA856+9),"")</f>
      </c>
      <c r="AV856">
        <f>IF($CB856&gt;=10,INDEX($AK:$AK,$CA856+10),"")</f>
      </c>
      <c r="AW856">
        <f>IF($CB856&gt;=11,INDEX($AK:$AK,$CA856+11),"")</f>
      </c>
      <c r="AX856">
        <f>IF($CB856&gt;=12,INDEX($AK:$AK,$CA856+12),"")</f>
      </c>
      <c r="AY856">
        <f>IF($CB856&gt;=13,INDEX($AK:$AK,$CA856+13),"")</f>
      </c>
      <c r="AZ856">
        <f>IF($CB856&gt;=14,INDEX($AK:$AK,$CA856+14),"")</f>
      </c>
      <c r="BA856">
        <f>IF($CB856&gt;=15,INDEX($AK:$AK,$CA856+15),"")</f>
      </c>
      <c r="BB856">
        <f>IF($CB856&gt;=16,INDEX($AK:$AK,$CA856+16),"")</f>
      </c>
      <c r="BC856">
        <f>IF($CB856&gt;=17,INDEX($AK:$AK,$CA856+17),"")</f>
      </c>
      <c r="BD856">
        <f>IF($CB856&gt;=18,INDEX($AK:$AK,$CA856+18),"")</f>
      </c>
      <c r="BE856">
        <f>IF($CB856&gt;=19,INDEX($AK:$AK,$CA856+19),"")</f>
      </c>
      <c r="BF856">
        <f>IF($CB856&gt;=20,INDEX($AK:$AK,$CA856+20),"")</f>
      </c>
      <c r="BG856">
        <f>IF($CB856&gt;=21,INDEX($AK:$AK,$CA856+21),"")</f>
      </c>
      <c r="BH856">
        <f>IF($CB856&gt;=22,INDEX($AK:$AK,$CA856+22),"")</f>
      </c>
      <c r="BI856">
        <f>IF($CB856&gt;=23,INDEX($AK:$AK,$CA856+23),"")</f>
      </c>
      <c r="BJ856">
        <f>IF($CB856&gt;=24,INDEX($AK:$AK,$CA856+24),"")</f>
      </c>
      <c r="BK856">
        <f>IF($CB856&gt;=25,INDEX($AK:$AK,$CA856+25),"")</f>
      </c>
      <c r="BL856">
        <f>IF($CB856&gt;=26,INDEX($AK:$AK,$CA856+26),"")</f>
      </c>
      <c r="BM856">
        <f>IF($CB856&gt;=27,INDEX($AK:$AK,$CA856+27),"")</f>
      </c>
      <c r="BN856">
        <f>IF($CB856&gt;=28,INDEX($AK:$AK,$CA856+28),"")</f>
      </c>
      <c r="BO856">
        <f>IF($CB856&gt;=29,INDEX($AK:$AK,$CA856+29),"")</f>
      </c>
      <c r="BP856">
        <f>IF($CB856&gt;=30,INDEX($AK:$AK,$CA856+30),"")</f>
      </c>
      <c r="BQ856">
        <f>IF($CB856&gt;=31,INDEX($AK:$AK,$CA856+31),"")</f>
      </c>
      <c r="BR856">
        <f>IF($CB856&gt;=32,INDEX($AK:$AK,$CA856+32),"")</f>
      </c>
      <c r="BS856">
        <f>IF($CB856&gt;=33,INDEX($AK:$AK,$CA856+33),"")</f>
      </c>
      <c r="BT856">
        <f>IF($CB856&gt;=34,INDEX($AK:$AK,$CA856+34),"")</f>
      </c>
      <c r="BU856">
        <f>IF($CB856&gt;=35,INDEX($AK:$AK,$CA856+35),"")</f>
      </c>
      <c r="BV856">
        <f>IF($CB856&gt;=36,INDEX($AK:$AK,$CA856+36),"")</f>
      </c>
      <c r="BW856">
        <f>IF($CB856&gt;=37,INDEX($AK:$AK,$CA856+37),"")</f>
      </c>
      <c r="BX856">
        <f>IF($CB856&gt;=38,INDEX($AK:$AK,$CA856+38),"")</f>
      </c>
      <c r="BY856">
        <f>IF($CB856&gt;=39,INDEX($AK:$AK,$CA856+39),"")</f>
      </c>
      <c r="BZ856">
        <f>IF($CB856&gt;=40,INDEX($AK:$AK,$CA856+40),"")</f>
      </c>
      <c r="CA856">
        <f>IFERROR(MATCH($AJ856,$AK$2:$AK$134,0)+1,0)</f>
      </c>
      <c r="CB856">
        <f>IFERROR(INDEX($AL$2:$AL$134,MATCH($AJ856,$AK$2:$AK$134,0)),0)</f>
      </c>
      <c r="CC856">
        <f>IFERROR(LEFT($F856,FIND(" - ",$F856)-1),$F856)</f>
      </c>
      <c r="CF856">
        <f>IF($DA856&gt;=1,INDEX($CD:$CD,$CZ856+1),"")</f>
      </c>
      <c r="CG856">
        <f>IF($DA856&gt;=2,INDEX($CD:$CD,$CZ856+2),"")</f>
      </c>
      <c r="CH856">
        <f>IF($DA856&gt;=3,INDEX($CD:$CD,$CZ856+3),"")</f>
      </c>
      <c r="CI856">
        <f>IF($DA856&gt;=4,INDEX($CD:$CD,$CZ856+4),"")</f>
      </c>
      <c r="CJ856">
        <f>IF($DA856&gt;=5,INDEX($CD:$CD,$CZ856+5),"")</f>
      </c>
      <c r="CK856">
        <f>IF($DA856&gt;=6,INDEX($CD:$CD,$CZ856+6),"")</f>
      </c>
      <c r="CL856">
        <f>IF($DA856&gt;=7,INDEX($CD:$CD,$CZ856+7),"")</f>
      </c>
      <c r="CM856">
        <f>IF($DA856&gt;=8,INDEX($CD:$CD,$CZ856+8),"")</f>
      </c>
      <c r="CN856">
        <f>IF($DA856&gt;=9,INDEX($CD:$CD,$CZ856+9),"")</f>
      </c>
      <c r="CO856">
        <f>IF($DA856&gt;=10,INDEX($CD:$CD,$CZ856+10),"")</f>
      </c>
      <c r="CP856">
        <f>IF($DA856&gt;=11,INDEX($CD:$CD,$CZ856+11),"")</f>
      </c>
      <c r="CQ856">
        <f>IF($DA856&gt;=12,INDEX($CD:$CD,$CZ856+12),"")</f>
      </c>
      <c r="CR856">
        <f>IF($DA856&gt;=13,INDEX($CD:$CD,$CZ856+13),"")</f>
      </c>
      <c r="CS856">
        <f>IF($DA856&gt;=14,INDEX($CD:$CD,$CZ856+14),"")</f>
      </c>
      <c r="CT856">
        <f>IF($DA856&gt;=15,INDEX($CD:$CD,$CZ856+15),"")</f>
      </c>
      <c r="CU856">
        <f>IF($DA856&gt;=16,INDEX($CD:$CD,$CZ856+16),"")</f>
      </c>
      <c r="CV856">
        <f>IF($DA856&gt;=17,INDEX($CD:$CD,$CZ856+17),"")</f>
      </c>
      <c r="CW856">
        <f>IF($DA856&gt;=18,INDEX($CD:$CD,$CZ856+18),"")</f>
      </c>
      <c r="CX856">
        <f>IF($DA856&gt;=19,INDEX($CD:$CD,$CZ856+19),"")</f>
      </c>
      <c r="CY856">
        <f>IF($DA856&gt;=20,INDEX($CD:$CD,$CZ856+20),"")</f>
      </c>
      <c r="CZ856">
        <f>IFERROR(MATCH($CC856,$CD$2:$CD$263,0)+1,0)</f>
      </c>
      <c r="DA856">
        <f>IFERROR(INDEX($CE$2:$CE$263,MATCH($CC856,$CD$2:$CD$263,0)),0)</f>
      </c>
      <c r="DB856">
        <f>IFERROR(INDEX($AI:$AI,MATCH($H856,$AH:$AH,0))&amp;"","")</f>
      </c>
      <c r="DF856">
        <f>IF($GI856&gt;=1,INDEX($DC:$DC,$GH856+1),"")</f>
      </c>
      <c r="DG856">
        <f>IF($GI856&gt;=2,INDEX($DC:$DC,$GH856+2),"")</f>
      </c>
      <c r="DH856">
        <f>IF($GI856&gt;=3,INDEX($DC:$DC,$GH856+3),"")</f>
      </c>
      <c r="DI856">
        <f>IF($GI856&gt;=4,INDEX($DC:$DC,$GH856+4),"")</f>
      </c>
      <c r="DJ856">
        <f>IF($GI856&gt;=5,INDEX($DC:$DC,$GH856+5),"")</f>
      </c>
      <c r="DK856">
        <f>IF($GI856&gt;=6,INDEX($DC:$DC,$GH856+6),"")</f>
      </c>
      <c r="DL856">
        <f>IF($GI856&gt;=7,INDEX($DC:$DC,$GH856+7),"")</f>
      </c>
      <c r="DM856">
        <f>IF($GI856&gt;=8,INDEX($DC:$DC,$GH856+8),"")</f>
      </c>
      <c r="DN856">
        <f>IF($GI856&gt;=9,INDEX($DC:$DC,$GH856+9),"")</f>
      </c>
      <c r="DO856">
        <f>IF($GI856&gt;=10,INDEX($DC:$DC,$GH856+10),"")</f>
      </c>
      <c r="DP856">
        <f>IF($GI856&gt;=11,INDEX($DC:$DC,$GH856+11),"")</f>
      </c>
      <c r="DQ856">
        <f>IF($GI856&gt;=12,INDEX($DC:$DC,$GH856+12),"")</f>
      </c>
      <c r="DR856">
        <f>IF($GI856&gt;=13,INDEX($DC:$DC,$GH856+13),"")</f>
      </c>
      <c r="DS856">
        <f>IF($GI856&gt;=14,INDEX($DC:$DC,$GH856+14),"")</f>
      </c>
      <c r="DT856">
        <f>IF($GI856&gt;=15,INDEX($DC:$DC,$GH856+15),"")</f>
      </c>
      <c r="DU856">
        <f>IF($GI856&gt;=16,INDEX($DC:$DC,$GH856+16),"")</f>
      </c>
      <c r="DV856">
        <f>IF($GI856&gt;=17,INDEX($DC:$DC,$GH856+17),"")</f>
      </c>
      <c r="DW856">
        <f>IF($GI856&gt;=18,INDEX($DC:$DC,$GH856+18),"")</f>
      </c>
      <c r="DX856">
        <f>IF($GI856&gt;=19,INDEX($DC:$DC,$GH856+19),"")</f>
      </c>
      <c r="DY856">
        <f>IF($GI856&gt;=20,INDEX($DC:$DC,$GH856+20),"")</f>
      </c>
      <c r="DZ856">
        <f>IF($GI856&gt;=21,INDEX($DC:$DC,$GH856+21),"")</f>
      </c>
      <c r="EA856">
        <f>IF($GI856&gt;=22,INDEX($DC:$DC,$GH856+22),"")</f>
      </c>
      <c r="EB856">
        <f>IF($GI856&gt;=23,INDEX($DC:$DC,$GH856+23),"")</f>
      </c>
      <c r="EC856">
        <f>IF($GI856&gt;=24,INDEX($DC:$DC,$GH856+24),"")</f>
      </c>
      <c r="ED856">
        <f>IF($GI856&gt;=25,INDEX($DC:$DC,$GH856+25),"")</f>
      </c>
      <c r="EE856">
        <f>IF($GI856&gt;=26,INDEX($DC:$DC,$GH856+26),"")</f>
      </c>
      <c r="EF856">
        <f>IF($GI856&gt;=27,INDEX($DC:$DC,$GH856+27),"")</f>
      </c>
      <c r="EG856">
        <f>IF($GI856&gt;=28,INDEX($DC:$DC,$GH856+28),"")</f>
      </c>
      <c r="EH856">
        <f>IF($GI856&gt;=29,INDEX($DC:$DC,$GH856+29),"")</f>
      </c>
      <c r="EI856">
        <f>IF($GI856&gt;=30,INDEX($DC:$DC,$GH856+30),"")</f>
      </c>
      <c r="EJ856">
        <f>IF($GI856&gt;=31,INDEX($DC:$DC,$GH856+31),"")</f>
      </c>
      <c r="EK856">
        <f>IF($GI856&gt;=32,INDEX($DC:$DC,$GH856+32),"")</f>
      </c>
      <c r="EL856">
        <f>IF($GI856&gt;=33,INDEX($DC:$DC,$GH856+33),"")</f>
      </c>
      <c r="EM856">
        <f>IF($GI856&gt;=34,INDEX($DC:$DC,$GH856+34),"")</f>
      </c>
      <c r="EN856">
        <f>IF($GI856&gt;=35,INDEX($DC:$DC,$GH856+35),"")</f>
      </c>
      <c r="EO856">
        <f>IF($GI856&gt;=36,INDEX($DC:$DC,$GH856+36),"")</f>
      </c>
      <c r="EP856">
        <f>IF($GI856&gt;=37,INDEX($DC:$DC,$GH856+37),"")</f>
      </c>
      <c r="EQ856">
        <f>IF($GI856&gt;=38,INDEX($DC:$DC,$GH856+38),"")</f>
      </c>
      <c r="ER856">
        <f>IF($GI856&gt;=39,INDEX($DC:$DC,$GH856+39),"")</f>
      </c>
      <c r="ES856">
        <f>IF($GI856&gt;=40,INDEX($DC:$DC,$GH856+40),"")</f>
      </c>
      <c r="ET856">
        <f>IF($GI856&gt;=1,INDEX($DD:$DD,$GH856+1),"")</f>
      </c>
      <c r="EU856">
        <f>IF($GI856&gt;=2,INDEX($DD:$DD,$GH856+2),"")</f>
      </c>
      <c r="EV856">
        <f>IF($GI856&gt;=3,INDEX($DD:$DD,$GH856+3),"")</f>
      </c>
      <c r="EW856">
        <f>IF($GI856&gt;=4,INDEX($DD:$DD,$GH856+4),"")</f>
      </c>
      <c r="EX856">
        <f>IF($GI856&gt;=5,INDEX($DD:$DD,$GH856+5),"")</f>
      </c>
      <c r="EY856">
        <f>IF($GI856&gt;=6,INDEX($DD:$DD,$GH856+6),"")</f>
      </c>
      <c r="EZ856">
        <f>IF($GI856&gt;=7,INDEX($DD:$DD,$GH856+7),"")</f>
      </c>
      <c r="FA856">
        <f>IF($GI856&gt;=8,INDEX($DD:$DD,$GH856+8),"")</f>
      </c>
      <c r="FB856">
        <f>IF($GI856&gt;=9,INDEX($DD:$DD,$GH856+9),"")</f>
      </c>
      <c r="FC856">
        <f>IF($GI856&gt;=10,INDEX($DD:$DD,$GH856+10),"")</f>
      </c>
      <c r="FD856">
        <f>IF($GI856&gt;=11,INDEX($DD:$DD,$GH856+11),"")</f>
      </c>
      <c r="FE856">
        <f>IF($GI856&gt;=12,INDEX($DD:$DD,$GH856+12),"")</f>
      </c>
      <c r="FF856">
        <f>IF($GI856&gt;=13,INDEX($DD:$DD,$GH856+13),"")</f>
      </c>
      <c r="FG856">
        <f>IF($GI856&gt;=14,INDEX($DD:$DD,$GH856+14),"")</f>
      </c>
      <c r="FH856">
        <f>IF($GI856&gt;=15,INDEX($DD:$DD,$GH856+15),"")</f>
      </c>
      <c r="FI856">
        <f>IF($GI856&gt;=16,INDEX($DD:$DD,$GH856+16),"")</f>
      </c>
      <c r="FJ856">
        <f>IF($GI856&gt;=17,INDEX($DD:$DD,$GH856+17),"")</f>
      </c>
      <c r="FK856">
        <f>IF($GI856&gt;=18,INDEX($DD:$DD,$GH856+18),"")</f>
      </c>
      <c r="FL856">
        <f>IF($GI856&gt;=19,INDEX($DD:$DD,$GH856+19),"")</f>
      </c>
      <c r="FM856">
        <f>IF($GI856&gt;=20,INDEX($DD:$DD,$GH856+20),"")</f>
      </c>
      <c r="FN856">
        <f>IF($GI856&gt;=21,INDEX($DD:$DD,$GH856+21),"")</f>
      </c>
      <c r="FO856">
        <f>IF($GI856&gt;=22,INDEX($DD:$DD,$GH856+22),"")</f>
      </c>
      <c r="FP856">
        <f>IF($GI856&gt;=23,INDEX($DD:$DD,$GH856+23),"")</f>
      </c>
      <c r="FQ856">
        <f>IF($GI856&gt;=24,INDEX($DD:$DD,$GH856+24),"")</f>
      </c>
      <c r="FR856">
        <f>IF($GI856&gt;=25,INDEX($DD:$DD,$GH856+25),"")</f>
      </c>
      <c r="FS856">
        <f>IF($GI856&gt;=26,INDEX($DD:$DD,$GH856+26),"")</f>
      </c>
      <c r="FT856">
        <f>IF($GI856&gt;=27,INDEX($DD:$DD,$GH856+27),"")</f>
      </c>
      <c r="FU856">
        <f>IF($GI856&gt;=28,INDEX($DD:$DD,$GH856+28),"")</f>
      </c>
      <c r="FV856">
        <f>IF($GI856&gt;=29,INDEX($DD:$DD,$GH856+29),"")</f>
      </c>
      <c r="FW856">
        <f>IF($GI856&gt;=30,INDEX($DD:$DD,$GH856+30),"")</f>
      </c>
      <c r="FX856">
        <f>IF($GI856&gt;=31,INDEX($DD:$DD,$GH856+31),"")</f>
      </c>
      <c r="FY856">
        <f>IF($GI856&gt;=32,INDEX($DD:$DD,$GH856+32),"")</f>
      </c>
      <c r="FZ856">
        <f>IF($GI856&gt;=33,INDEX($DD:$DD,$GH856+33),"")</f>
      </c>
      <c r="GA856">
        <f>IF($GI856&gt;=34,INDEX($DD:$DD,$GH856+34),"")</f>
      </c>
      <c r="GB856">
        <f>IF($GI856&gt;=35,INDEX($DD:$DD,$GH856+35),"")</f>
      </c>
      <c r="GC856">
        <f>IF($GI856&gt;=36,INDEX($DD:$DD,$GH856+36),"")</f>
      </c>
      <c r="GD856">
        <f>IF($GI856&gt;=37,INDEX($DD:$DD,$GH856+37),"")</f>
      </c>
      <c r="GE856">
        <f>IF($GI856&gt;=38,INDEX($DD:$DD,$GH856+38),"")</f>
      </c>
      <c r="GF856">
        <f>IF($GI856&gt;=39,INDEX($DD:$DD,$GH856+39),"")</f>
      </c>
      <c r="GG856">
        <f>IF($GI856&gt;=40,INDEX($DD:$DD,$GH856+40),"")</f>
      </c>
      <c r="GH856">
        <f>IFERROR(MATCH($DB856,$DC$2:$DC$148,0)+1,0)</f>
      </c>
      <c r="GI856">
        <f>IFERROR(INDEX($DE$2:$DE$148,MATCH($DB856,$DC$2:$DC$148,0)),0)</f>
      </c>
      <c r="GJ856">
        <f>IFERROR(MATCH($S856,$DF$856:$ES$856,0),0)</f>
      </c>
      <c r="GK856">
        <f>IF($GJ856&gt;0,INDEX($ET$856:$GG$856,$GJ856),"")</f>
      </c>
      <c r="GN856">
        <f>IF($IW856&gt;=1,INDEX($GL:$GL,$IV856+1),"")</f>
      </c>
      <c r="GO856">
        <f>IF($IW856&gt;=2,INDEX($GL:$GL,$IV856+2),"")</f>
      </c>
      <c r="GP856">
        <f>IF($IW856&gt;=3,INDEX($GL:$GL,$IV856+3),"")</f>
      </c>
      <c r="GQ856">
        <f>IF($IW856&gt;=4,INDEX($GL:$GL,$IV856+4),"")</f>
      </c>
      <c r="GR856">
        <f>IF($IW856&gt;=5,INDEX($GL:$GL,$IV856+5),"")</f>
      </c>
      <c r="GS856">
        <f>IF($IW856&gt;=6,INDEX($GL:$GL,$IV856+6),"")</f>
      </c>
      <c r="GT856">
        <f>IF($IW856&gt;=7,INDEX($GL:$GL,$IV856+7),"")</f>
      </c>
      <c r="GU856">
        <f>IF($IW856&gt;=8,INDEX($GL:$GL,$IV856+8),"")</f>
      </c>
      <c r="GV856">
        <f>IF($IW856&gt;=9,INDEX($GL:$GL,$IV856+9),"")</f>
      </c>
      <c r="GW856">
        <f>IF($IW856&gt;=10,INDEX($GL:$GL,$IV856+10),"")</f>
      </c>
      <c r="GX856">
        <f>IF($IW856&gt;=11,INDEX($GL:$GL,$IV856+11),"")</f>
      </c>
      <c r="GY856">
        <f>IF($IW856&gt;=12,INDEX($GL:$GL,$IV856+12),"")</f>
      </c>
      <c r="GZ856">
        <f>IF($IW856&gt;=13,INDEX($GL:$GL,$IV856+13),"")</f>
      </c>
      <c r="HA856">
        <f>IF($IW856&gt;=14,INDEX($GL:$GL,$IV856+14),"")</f>
      </c>
      <c r="HB856">
        <f>IF($IW856&gt;=15,INDEX($GL:$GL,$IV856+15),"")</f>
      </c>
      <c r="HC856">
        <f>IF($IW856&gt;=16,INDEX($GL:$GL,$IV856+16),"")</f>
      </c>
      <c r="HD856">
        <f>IF($IW856&gt;=17,INDEX($GL:$GL,$IV856+17),"")</f>
      </c>
      <c r="HE856">
        <f>IF($IW856&gt;=18,INDEX($GL:$GL,$IV856+18),"")</f>
      </c>
      <c r="HF856">
        <f>IF($IW856&gt;=19,INDEX($GL:$GL,$IV856+19),"")</f>
      </c>
      <c r="HG856">
        <f>IF($IW856&gt;=20,INDEX($GL:$GL,$IV856+20),"")</f>
      </c>
      <c r="HH856">
        <f>IF($IW856&gt;=21,INDEX($GL:$GL,$IV856+21),"")</f>
      </c>
      <c r="HI856">
        <f>IF($IW856&gt;=22,INDEX($GL:$GL,$IV856+22),"")</f>
      </c>
      <c r="HJ856">
        <f>IF($IW856&gt;=23,INDEX($GL:$GL,$IV856+23),"")</f>
      </c>
      <c r="HK856">
        <f>IF($IW856&gt;=24,INDEX($GL:$GL,$IV856+24),"")</f>
      </c>
      <c r="HL856">
        <f>IF($IW856&gt;=25,INDEX($GL:$GL,$IV856+25),"")</f>
      </c>
      <c r="HM856">
        <f>IF($IW856&gt;=26,INDEX($GL:$GL,$IV856+26),"")</f>
      </c>
      <c r="HN856">
        <f>IF($IW856&gt;=27,INDEX($GL:$GL,$IV856+27),"")</f>
      </c>
      <c r="HO856">
        <f>IF($IW856&gt;=28,INDEX($GL:$GL,$IV856+28),"")</f>
      </c>
      <c r="HP856">
        <f>IF($IW856&gt;=29,INDEX($GL:$GL,$IV856+29),"")</f>
      </c>
      <c r="HQ856">
        <f>IF($IW856&gt;=30,INDEX($GL:$GL,$IV856+30),"")</f>
      </c>
      <c r="HR856">
        <f>IF($IW856&gt;=31,INDEX($GL:$GL,$IV856+31),"")</f>
      </c>
      <c r="HS856">
        <f>IF($IW856&gt;=32,INDEX($GL:$GL,$IV856+32),"")</f>
      </c>
      <c r="HT856">
        <f>IF($IW856&gt;=33,INDEX($GL:$GL,$IV856+33),"")</f>
      </c>
      <c r="HU856">
        <f>IF($IW856&gt;=34,INDEX($GL:$GL,$IV856+34),"")</f>
      </c>
      <c r="HV856">
        <f>IF($IW856&gt;=35,INDEX($GL:$GL,$IV856+35),"")</f>
      </c>
      <c r="HW856">
        <f>IF($IW856&gt;=36,INDEX($GL:$GL,$IV856+36),"")</f>
      </c>
      <c r="HX856">
        <f>IF($IW856&gt;=37,INDEX($GL:$GL,$IV856+37),"")</f>
      </c>
      <c r="HY856">
        <f>IF($IW856&gt;=38,INDEX($GL:$GL,$IV856+38),"")</f>
      </c>
      <c r="HZ856">
        <f>IF($IW856&gt;=39,INDEX($GL:$GL,$IV856+39),"")</f>
      </c>
      <c r="IA856">
        <f>IF($IW856&gt;=40,INDEX($GL:$GL,$IV856+40),"")</f>
      </c>
      <c r="IB856">
        <f>IF($IW856&gt;=41,INDEX($GL:$GL,$IV856+41),"")</f>
      </c>
      <c r="IC856">
        <f>IF($IW856&gt;=42,INDEX($GL:$GL,$IV856+42),"")</f>
      </c>
      <c r="ID856">
        <f>IF($IW856&gt;=43,INDEX($GL:$GL,$IV856+43),"")</f>
      </c>
      <c r="IE856">
        <f>IF($IW856&gt;=44,INDEX($GL:$GL,$IV856+44),"")</f>
      </c>
      <c r="IF856">
        <f>IF($IW856&gt;=45,INDEX($GL:$GL,$IV856+45),"")</f>
      </c>
      <c r="IG856">
        <f>IF($IW856&gt;=46,INDEX($GL:$GL,$IV856+46),"")</f>
      </c>
      <c r="IH856">
        <f>IF($IW856&gt;=47,INDEX($GL:$GL,$IV856+47),"")</f>
      </c>
      <c r="II856">
        <f>IF($IW856&gt;=48,INDEX($GL:$GL,$IV856+48),"")</f>
      </c>
      <c r="IJ856">
        <f>IF($IW856&gt;=49,INDEX($GL:$GL,$IV856+49),"")</f>
      </c>
      <c r="IK856">
        <f>IF($IW856&gt;=50,INDEX($GL:$GL,$IV856+50),"")</f>
      </c>
      <c r="IL856">
        <f>IF($IW856&gt;=51,INDEX($GL:$GL,$IV856+51),"")</f>
      </c>
      <c r="IM856">
        <f>IF($IW856&gt;=52,INDEX($GL:$GL,$IV856+52),"")</f>
      </c>
      <c r="IN856">
        <f>IF($IW856&gt;=53,INDEX($GL:$GL,$IV856+53),"")</f>
      </c>
      <c r="IO856">
        <f>IF($IW856&gt;=54,INDEX($GL:$GL,$IV856+54),"")</f>
      </c>
      <c r="IP856">
        <f>IF($IW856&gt;=55,INDEX($GL:$GL,$IV856+55),"")</f>
      </c>
      <c r="IQ856">
        <f>IF($IW856&gt;=56,INDEX($GL:$GL,$IV856+56),"")</f>
      </c>
      <c r="IR856">
        <f>IF($IW856&gt;=57,INDEX($GL:$GL,$IV856+57),"")</f>
      </c>
      <c r="IS856">
        <f>IF($IW856&gt;=58,INDEX($GL:$GL,$IV856+58),"")</f>
      </c>
      <c r="IT856">
        <f>IF($IW856&gt;=59,INDEX($GL:$GL,$IV856+59),"")</f>
      </c>
      <c r="IU856">
        <f>IF($IW856&gt;=60,INDEX($GL:$GL,$IV856+60),"")</f>
      </c>
      <c r="IV856">
        <f>IFERROR(MATCH($GK856,$GL$2:$GL$324,0)+1,0)</f>
      </c>
      <c r="IW856">
        <f>IFERROR(INDEX($GM$2:$GM$324,MATCH($GK856,$GL$2:$GL$324,0)),0)</f>
      </c>
      <c r="IX856" t="s">
        <v>34</v>
      </c>
      <c r="IY856" t="s">
        <v>34</v>
      </c>
    </row>
    <row r="857" spans="1:259" x14ac:dyDescent="0.25">
      <c r="K857">
        <f>IF(OR($N857="",$J857=""),"",IFERROR($N857/$J857,0))</f>
      </c>
      <c r="L857">
        <f>IF($N857="","",
SUM($M857,$O857,$T857,$P857,$R857)*
(1-IF($U857="",0,VALUE($U857)/100)))</f>
      </c>
      <c r="M857">
        <f>IF($N857="","",$N857)</f>
      </c>
      <c r="O857">
        <f>IF($N857="","",
IF($H857="","",
IF(ISNUMBER(SEARCH("exempt",LOWER($H857))),0,
$N857*(VALUE(SUBSTITUTE($H857,"%",""))/100))))</f>
      </c>
      <c r="V857">
        <f>IFERROR(IF(FIND(" - ",$E857)&gt;0,MID($E857,FIND(" - ",$E857)+3,LEN($E857)),""),"")</f>
      </c>
      <c r="AE857" t="s">
        <v>1438</v>
      </c>
      <c r="AJ857">
        <f>IFERROR(LEFT($E857,FIND(" - ",$E857)-1),$E857)</f>
      </c>
      <c r="AM857">
        <f>IF($CB857&gt;=1,INDEX($AK:$AK,$CA857+1),"")</f>
      </c>
      <c r="AN857">
        <f>IF($CB857&gt;=2,INDEX($AK:$AK,$CA857+2),"")</f>
      </c>
      <c r="AO857">
        <f>IF($CB857&gt;=3,INDEX($AK:$AK,$CA857+3),"")</f>
      </c>
      <c r="AP857">
        <f>IF($CB857&gt;=4,INDEX($AK:$AK,$CA857+4),"")</f>
      </c>
      <c r="AQ857">
        <f>IF($CB857&gt;=5,INDEX($AK:$AK,$CA857+5),"")</f>
      </c>
      <c r="AR857">
        <f>IF($CB857&gt;=6,INDEX($AK:$AK,$CA857+6),"")</f>
      </c>
      <c r="AS857">
        <f>IF($CB857&gt;=7,INDEX($AK:$AK,$CA857+7),"")</f>
      </c>
      <c r="AT857">
        <f>IF($CB857&gt;=8,INDEX($AK:$AK,$CA857+8),"")</f>
      </c>
      <c r="AU857">
        <f>IF($CB857&gt;=9,INDEX($AK:$AK,$CA857+9),"")</f>
      </c>
      <c r="AV857">
        <f>IF($CB857&gt;=10,INDEX($AK:$AK,$CA857+10),"")</f>
      </c>
      <c r="AW857">
        <f>IF($CB857&gt;=11,INDEX($AK:$AK,$CA857+11),"")</f>
      </c>
      <c r="AX857">
        <f>IF($CB857&gt;=12,INDEX($AK:$AK,$CA857+12),"")</f>
      </c>
      <c r="AY857">
        <f>IF($CB857&gt;=13,INDEX($AK:$AK,$CA857+13),"")</f>
      </c>
      <c r="AZ857">
        <f>IF($CB857&gt;=14,INDEX($AK:$AK,$CA857+14),"")</f>
      </c>
      <c r="BA857">
        <f>IF($CB857&gt;=15,INDEX($AK:$AK,$CA857+15),"")</f>
      </c>
      <c r="BB857">
        <f>IF($CB857&gt;=16,INDEX($AK:$AK,$CA857+16),"")</f>
      </c>
      <c r="BC857">
        <f>IF($CB857&gt;=17,INDEX($AK:$AK,$CA857+17),"")</f>
      </c>
      <c r="BD857">
        <f>IF($CB857&gt;=18,INDEX($AK:$AK,$CA857+18),"")</f>
      </c>
      <c r="BE857">
        <f>IF($CB857&gt;=19,INDEX($AK:$AK,$CA857+19),"")</f>
      </c>
      <c r="BF857">
        <f>IF($CB857&gt;=20,INDEX($AK:$AK,$CA857+20),"")</f>
      </c>
      <c r="BG857">
        <f>IF($CB857&gt;=21,INDEX($AK:$AK,$CA857+21),"")</f>
      </c>
      <c r="BH857">
        <f>IF($CB857&gt;=22,INDEX($AK:$AK,$CA857+22),"")</f>
      </c>
      <c r="BI857">
        <f>IF($CB857&gt;=23,INDEX($AK:$AK,$CA857+23),"")</f>
      </c>
      <c r="BJ857">
        <f>IF($CB857&gt;=24,INDEX($AK:$AK,$CA857+24),"")</f>
      </c>
      <c r="BK857">
        <f>IF($CB857&gt;=25,INDEX($AK:$AK,$CA857+25),"")</f>
      </c>
      <c r="BL857">
        <f>IF($CB857&gt;=26,INDEX($AK:$AK,$CA857+26),"")</f>
      </c>
      <c r="BM857">
        <f>IF($CB857&gt;=27,INDEX($AK:$AK,$CA857+27),"")</f>
      </c>
      <c r="BN857">
        <f>IF($CB857&gt;=28,INDEX($AK:$AK,$CA857+28),"")</f>
      </c>
      <c r="BO857">
        <f>IF($CB857&gt;=29,INDEX($AK:$AK,$CA857+29),"")</f>
      </c>
      <c r="BP857">
        <f>IF($CB857&gt;=30,INDEX($AK:$AK,$CA857+30),"")</f>
      </c>
      <c r="BQ857">
        <f>IF($CB857&gt;=31,INDEX($AK:$AK,$CA857+31),"")</f>
      </c>
      <c r="BR857">
        <f>IF($CB857&gt;=32,INDEX($AK:$AK,$CA857+32),"")</f>
      </c>
      <c r="BS857">
        <f>IF($CB857&gt;=33,INDEX($AK:$AK,$CA857+33),"")</f>
      </c>
      <c r="BT857">
        <f>IF($CB857&gt;=34,INDEX($AK:$AK,$CA857+34),"")</f>
      </c>
      <c r="BU857">
        <f>IF($CB857&gt;=35,INDEX($AK:$AK,$CA857+35),"")</f>
      </c>
      <c r="BV857">
        <f>IF($CB857&gt;=36,INDEX($AK:$AK,$CA857+36),"")</f>
      </c>
      <c r="BW857">
        <f>IF($CB857&gt;=37,INDEX($AK:$AK,$CA857+37),"")</f>
      </c>
      <c r="BX857">
        <f>IF($CB857&gt;=38,INDEX($AK:$AK,$CA857+38),"")</f>
      </c>
      <c r="BY857">
        <f>IF($CB857&gt;=39,INDEX($AK:$AK,$CA857+39),"")</f>
      </c>
      <c r="BZ857">
        <f>IF($CB857&gt;=40,INDEX($AK:$AK,$CA857+40),"")</f>
      </c>
      <c r="CA857">
        <f>IFERROR(MATCH($AJ857,$AK$2:$AK$134,0)+1,0)</f>
      </c>
      <c r="CB857">
        <f>IFERROR(INDEX($AL$2:$AL$134,MATCH($AJ857,$AK$2:$AK$134,0)),0)</f>
      </c>
      <c r="CC857">
        <f>IFERROR(LEFT($F857,FIND(" - ",$F857)-1),$F857)</f>
      </c>
      <c r="CF857">
        <f>IF($DA857&gt;=1,INDEX($CD:$CD,$CZ857+1),"")</f>
      </c>
      <c r="CG857">
        <f>IF($DA857&gt;=2,INDEX($CD:$CD,$CZ857+2),"")</f>
      </c>
      <c r="CH857">
        <f>IF($DA857&gt;=3,INDEX($CD:$CD,$CZ857+3),"")</f>
      </c>
      <c r="CI857">
        <f>IF($DA857&gt;=4,INDEX($CD:$CD,$CZ857+4),"")</f>
      </c>
      <c r="CJ857">
        <f>IF($DA857&gt;=5,INDEX($CD:$CD,$CZ857+5),"")</f>
      </c>
      <c r="CK857">
        <f>IF($DA857&gt;=6,INDEX($CD:$CD,$CZ857+6),"")</f>
      </c>
      <c r="CL857">
        <f>IF($DA857&gt;=7,INDEX($CD:$CD,$CZ857+7),"")</f>
      </c>
      <c r="CM857">
        <f>IF($DA857&gt;=8,INDEX($CD:$CD,$CZ857+8),"")</f>
      </c>
      <c r="CN857">
        <f>IF($DA857&gt;=9,INDEX($CD:$CD,$CZ857+9),"")</f>
      </c>
      <c r="CO857">
        <f>IF($DA857&gt;=10,INDEX($CD:$CD,$CZ857+10),"")</f>
      </c>
      <c r="CP857">
        <f>IF($DA857&gt;=11,INDEX($CD:$CD,$CZ857+11),"")</f>
      </c>
      <c r="CQ857">
        <f>IF($DA857&gt;=12,INDEX($CD:$CD,$CZ857+12),"")</f>
      </c>
      <c r="CR857">
        <f>IF($DA857&gt;=13,INDEX($CD:$CD,$CZ857+13),"")</f>
      </c>
      <c r="CS857">
        <f>IF($DA857&gt;=14,INDEX($CD:$CD,$CZ857+14),"")</f>
      </c>
      <c r="CT857">
        <f>IF($DA857&gt;=15,INDEX($CD:$CD,$CZ857+15),"")</f>
      </c>
      <c r="CU857">
        <f>IF($DA857&gt;=16,INDEX($CD:$CD,$CZ857+16),"")</f>
      </c>
      <c r="CV857">
        <f>IF($DA857&gt;=17,INDEX($CD:$CD,$CZ857+17),"")</f>
      </c>
      <c r="CW857">
        <f>IF($DA857&gt;=18,INDEX($CD:$CD,$CZ857+18),"")</f>
      </c>
      <c r="CX857">
        <f>IF($DA857&gt;=19,INDEX($CD:$CD,$CZ857+19),"")</f>
      </c>
      <c r="CY857">
        <f>IF($DA857&gt;=20,INDEX($CD:$CD,$CZ857+20),"")</f>
      </c>
      <c r="CZ857">
        <f>IFERROR(MATCH($CC857,$CD$2:$CD$263,0)+1,0)</f>
      </c>
      <c r="DA857">
        <f>IFERROR(INDEX($CE$2:$CE$263,MATCH($CC857,$CD$2:$CD$263,0)),0)</f>
      </c>
      <c r="DB857">
        <f>IFERROR(INDEX($AI:$AI,MATCH($H857,$AH:$AH,0))&amp;"","")</f>
      </c>
      <c r="DF857">
        <f>IF($GI857&gt;=1,INDEX($DC:$DC,$GH857+1),"")</f>
      </c>
      <c r="DG857">
        <f>IF($GI857&gt;=2,INDEX($DC:$DC,$GH857+2),"")</f>
      </c>
      <c r="DH857">
        <f>IF($GI857&gt;=3,INDEX($DC:$DC,$GH857+3),"")</f>
      </c>
      <c r="DI857">
        <f>IF($GI857&gt;=4,INDEX($DC:$DC,$GH857+4),"")</f>
      </c>
      <c r="DJ857">
        <f>IF($GI857&gt;=5,INDEX($DC:$DC,$GH857+5),"")</f>
      </c>
      <c r="DK857">
        <f>IF($GI857&gt;=6,INDEX($DC:$DC,$GH857+6),"")</f>
      </c>
      <c r="DL857">
        <f>IF($GI857&gt;=7,INDEX($DC:$DC,$GH857+7),"")</f>
      </c>
      <c r="DM857">
        <f>IF($GI857&gt;=8,INDEX($DC:$DC,$GH857+8),"")</f>
      </c>
      <c r="DN857">
        <f>IF($GI857&gt;=9,INDEX($DC:$DC,$GH857+9),"")</f>
      </c>
      <c r="DO857">
        <f>IF($GI857&gt;=10,INDEX($DC:$DC,$GH857+10),"")</f>
      </c>
      <c r="DP857">
        <f>IF($GI857&gt;=11,INDEX($DC:$DC,$GH857+11),"")</f>
      </c>
      <c r="DQ857">
        <f>IF($GI857&gt;=12,INDEX($DC:$DC,$GH857+12),"")</f>
      </c>
      <c r="DR857">
        <f>IF($GI857&gt;=13,INDEX($DC:$DC,$GH857+13),"")</f>
      </c>
      <c r="DS857">
        <f>IF($GI857&gt;=14,INDEX($DC:$DC,$GH857+14),"")</f>
      </c>
      <c r="DT857">
        <f>IF($GI857&gt;=15,INDEX($DC:$DC,$GH857+15),"")</f>
      </c>
      <c r="DU857">
        <f>IF($GI857&gt;=16,INDEX($DC:$DC,$GH857+16),"")</f>
      </c>
      <c r="DV857">
        <f>IF($GI857&gt;=17,INDEX($DC:$DC,$GH857+17),"")</f>
      </c>
      <c r="DW857">
        <f>IF($GI857&gt;=18,INDEX($DC:$DC,$GH857+18),"")</f>
      </c>
      <c r="DX857">
        <f>IF($GI857&gt;=19,INDEX($DC:$DC,$GH857+19),"")</f>
      </c>
      <c r="DY857">
        <f>IF($GI857&gt;=20,INDEX($DC:$DC,$GH857+20),"")</f>
      </c>
      <c r="DZ857">
        <f>IF($GI857&gt;=21,INDEX($DC:$DC,$GH857+21),"")</f>
      </c>
      <c r="EA857">
        <f>IF($GI857&gt;=22,INDEX($DC:$DC,$GH857+22),"")</f>
      </c>
      <c r="EB857">
        <f>IF($GI857&gt;=23,INDEX($DC:$DC,$GH857+23),"")</f>
      </c>
      <c r="EC857">
        <f>IF($GI857&gt;=24,INDEX($DC:$DC,$GH857+24),"")</f>
      </c>
      <c r="ED857">
        <f>IF($GI857&gt;=25,INDEX($DC:$DC,$GH857+25),"")</f>
      </c>
      <c r="EE857">
        <f>IF($GI857&gt;=26,INDEX($DC:$DC,$GH857+26),"")</f>
      </c>
      <c r="EF857">
        <f>IF($GI857&gt;=27,INDEX($DC:$DC,$GH857+27),"")</f>
      </c>
      <c r="EG857">
        <f>IF($GI857&gt;=28,INDEX($DC:$DC,$GH857+28),"")</f>
      </c>
      <c r="EH857">
        <f>IF($GI857&gt;=29,INDEX($DC:$DC,$GH857+29),"")</f>
      </c>
      <c r="EI857">
        <f>IF($GI857&gt;=30,INDEX($DC:$DC,$GH857+30),"")</f>
      </c>
      <c r="EJ857">
        <f>IF($GI857&gt;=31,INDEX($DC:$DC,$GH857+31),"")</f>
      </c>
      <c r="EK857">
        <f>IF($GI857&gt;=32,INDEX($DC:$DC,$GH857+32),"")</f>
      </c>
      <c r="EL857">
        <f>IF($GI857&gt;=33,INDEX($DC:$DC,$GH857+33),"")</f>
      </c>
      <c r="EM857">
        <f>IF($GI857&gt;=34,INDEX($DC:$DC,$GH857+34),"")</f>
      </c>
      <c r="EN857">
        <f>IF($GI857&gt;=35,INDEX($DC:$DC,$GH857+35),"")</f>
      </c>
      <c r="EO857">
        <f>IF($GI857&gt;=36,INDEX($DC:$DC,$GH857+36),"")</f>
      </c>
      <c r="EP857">
        <f>IF($GI857&gt;=37,INDEX($DC:$DC,$GH857+37),"")</f>
      </c>
      <c r="EQ857">
        <f>IF($GI857&gt;=38,INDEX($DC:$DC,$GH857+38),"")</f>
      </c>
      <c r="ER857">
        <f>IF($GI857&gt;=39,INDEX($DC:$DC,$GH857+39),"")</f>
      </c>
      <c r="ES857">
        <f>IF($GI857&gt;=40,INDEX($DC:$DC,$GH857+40),"")</f>
      </c>
      <c r="ET857">
        <f>IF($GI857&gt;=1,INDEX($DD:$DD,$GH857+1),"")</f>
      </c>
      <c r="EU857">
        <f>IF($GI857&gt;=2,INDEX($DD:$DD,$GH857+2),"")</f>
      </c>
      <c r="EV857">
        <f>IF($GI857&gt;=3,INDEX($DD:$DD,$GH857+3),"")</f>
      </c>
      <c r="EW857">
        <f>IF($GI857&gt;=4,INDEX($DD:$DD,$GH857+4),"")</f>
      </c>
      <c r="EX857">
        <f>IF($GI857&gt;=5,INDEX($DD:$DD,$GH857+5),"")</f>
      </c>
      <c r="EY857">
        <f>IF($GI857&gt;=6,INDEX($DD:$DD,$GH857+6),"")</f>
      </c>
      <c r="EZ857">
        <f>IF($GI857&gt;=7,INDEX($DD:$DD,$GH857+7),"")</f>
      </c>
      <c r="FA857">
        <f>IF($GI857&gt;=8,INDEX($DD:$DD,$GH857+8),"")</f>
      </c>
      <c r="FB857">
        <f>IF($GI857&gt;=9,INDEX($DD:$DD,$GH857+9),"")</f>
      </c>
      <c r="FC857">
        <f>IF($GI857&gt;=10,INDEX($DD:$DD,$GH857+10),"")</f>
      </c>
      <c r="FD857">
        <f>IF($GI857&gt;=11,INDEX($DD:$DD,$GH857+11),"")</f>
      </c>
      <c r="FE857">
        <f>IF($GI857&gt;=12,INDEX($DD:$DD,$GH857+12),"")</f>
      </c>
      <c r="FF857">
        <f>IF($GI857&gt;=13,INDEX($DD:$DD,$GH857+13),"")</f>
      </c>
      <c r="FG857">
        <f>IF($GI857&gt;=14,INDEX($DD:$DD,$GH857+14),"")</f>
      </c>
      <c r="FH857">
        <f>IF($GI857&gt;=15,INDEX($DD:$DD,$GH857+15),"")</f>
      </c>
      <c r="FI857">
        <f>IF($GI857&gt;=16,INDEX($DD:$DD,$GH857+16),"")</f>
      </c>
      <c r="FJ857">
        <f>IF($GI857&gt;=17,INDEX($DD:$DD,$GH857+17),"")</f>
      </c>
      <c r="FK857">
        <f>IF($GI857&gt;=18,INDEX($DD:$DD,$GH857+18),"")</f>
      </c>
      <c r="FL857">
        <f>IF($GI857&gt;=19,INDEX($DD:$DD,$GH857+19),"")</f>
      </c>
      <c r="FM857">
        <f>IF($GI857&gt;=20,INDEX($DD:$DD,$GH857+20),"")</f>
      </c>
      <c r="FN857">
        <f>IF($GI857&gt;=21,INDEX($DD:$DD,$GH857+21),"")</f>
      </c>
      <c r="FO857">
        <f>IF($GI857&gt;=22,INDEX($DD:$DD,$GH857+22),"")</f>
      </c>
      <c r="FP857">
        <f>IF($GI857&gt;=23,INDEX($DD:$DD,$GH857+23),"")</f>
      </c>
      <c r="FQ857">
        <f>IF($GI857&gt;=24,INDEX($DD:$DD,$GH857+24),"")</f>
      </c>
      <c r="FR857">
        <f>IF($GI857&gt;=25,INDEX($DD:$DD,$GH857+25),"")</f>
      </c>
      <c r="FS857">
        <f>IF($GI857&gt;=26,INDEX($DD:$DD,$GH857+26),"")</f>
      </c>
      <c r="FT857">
        <f>IF($GI857&gt;=27,INDEX($DD:$DD,$GH857+27),"")</f>
      </c>
      <c r="FU857">
        <f>IF($GI857&gt;=28,INDEX($DD:$DD,$GH857+28),"")</f>
      </c>
      <c r="FV857">
        <f>IF($GI857&gt;=29,INDEX($DD:$DD,$GH857+29),"")</f>
      </c>
      <c r="FW857">
        <f>IF($GI857&gt;=30,INDEX($DD:$DD,$GH857+30),"")</f>
      </c>
      <c r="FX857">
        <f>IF($GI857&gt;=31,INDEX($DD:$DD,$GH857+31),"")</f>
      </c>
      <c r="FY857">
        <f>IF($GI857&gt;=32,INDEX($DD:$DD,$GH857+32),"")</f>
      </c>
      <c r="FZ857">
        <f>IF($GI857&gt;=33,INDEX($DD:$DD,$GH857+33),"")</f>
      </c>
      <c r="GA857">
        <f>IF($GI857&gt;=34,INDEX($DD:$DD,$GH857+34),"")</f>
      </c>
      <c r="GB857">
        <f>IF($GI857&gt;=35,INDEX($DD:$DD,$GH857+35),"")</f>
      </c>
      <c r="GC857">
        <f>IF($GI857&gt;=36,INDEX($DD:$DD,$GH857+36),"")</f>
      </c>
      <c r="GD857">
        <f>IF($GI857&gt;=37,INDEX($DD:$DD,$GH857+37),"")</f>
      </c>
      <c r="GE857">
        <f>IF($GI857&gt;=38,INDEX($DD:$DD,$GH857+38),"")</f>
      </c>
      <c r="GF857">
        <f>IF($GI857&gt;=39,INDEX($DD:$DD,$GH857+39),"")</f>
      </c>
      <c r="GG857">
        <f>IF($GI857&gt;=40,INDEX($DD:$DD,$GH857+40),"")</f>
      </c>
      <c r="GH857">
        <f>IFERROR(MATCH($DB857,$DC$2:$DC$148,0)+1,0)</f>
      </c>
      <c r="GI857">
        <f>IFERROR(INDEX($DE$2:$DE$148,MATCH($DB857,$DC$2:$DC$148,0)),0)</f>
      </c>
      <c r="GJ857">
        <f>IFERROR(MATCH($S857,$DF$857:$ES$857,0),0)</f>
      </c>
      <c r="GK857">
        <f>IF($GJ857&gt;0,INDEX($ET$857:$GG$857,$GJ857),"")</f>
      </c>
      <c r="GN857">
        <f>IF($IW857&gt;=1,INDEX($GL:$GL,$IV857+1),"")</f>
      </c>
      <c r="GO857">
        <f>IF($IW857&gt;=2,INDEX($GL:$GL,$IV857+2),"")</f>
      </c>
      <c r="GP857">
        <f>IF($IW857&gt;=3,INDEX($GL:$GL,$IV857+3),"")</f>
      </c>
      <c r="GQ857">
        <f>IF($IW857&gt;=4,INDEX($GL:$GL,$IV857+4),"")</f>
      </c>
      <c r="GR857">
        <f>IF($IW857&gt;=5,INDEX($GL:$GL,$IV857+5),"")</f>
      </c>
      <c r="GS857">
        <f>IF($IW857&gt;=6,INDEX($GL:$GL,$IV857+6),"")</f>
      </c>
      <c r="GT857">
        <f>IF($IW857&gt;=7,INDEX($GL:$GL,$IV857+7),"")</f>
      </c>
      <c r="GU857">
        <f>IF($IW857&gt;=8,INDEX($GL:$GL,$IV857+8),"")</f>
      </c>
      <c r="GV857">
        <f>IF($IW857&gt;=9,INDEX($GL:$GL,$IV857+9),"")</f>
      </c>
      <c r="GW857">
        <f>IF($IW857&gt;=10,INDEX($GL:$GL,$IV857+10),"")</f>
      </c>
      <c r="GX857">
        <f>IF($IW857&gt;=11,INDEX($GL:$GL,$IV857+11),"")</f>
      </c>
      <c r="GY857">
        <f>IF($IW857&gt;=12,INDEX($GL:$GL,$IV857+12),"")</f>
      </c>
      <c r="GZ857">
        <f>IF($IW857&gt;=13,INDEX($GL:$GL,$IV857+13),"")</f>
      </c>
      <c r="HA857">
        <f>IF($IW857&gt;=14,INDEX($GL:$GL,$IV857+14),"")</f>
      </c>
      <c r="HB857">
        <f>IF($IW857&gt;=15,INDEX($GL:$GL,$IV857+15),"")</f>
      </c>
      <c r="HC857">
        <f>IF($IW857&gt;=16,INDEX($GL:$GL,$IV857+16),"")</f>
      </c>
      <c r="HD857">
        <f>IF($IW857&gt;=17,INDEX($GL:$GL,$IV857+17),"")</f>
      </c>
      <c r="HE857">
        <f>IF($IW857&gt;=18,INDEX($GL:$GL,$IV857+18),"")</f>
      </c>
      <c r="HF857">
        <f>IF($IW857&gt;=19,INDEX($GL:$GL,$IV857+19),"")</f>
      </c>
      <c r="HG857">
        <f>IF($IW857&gt;=20,INDEX($GL:$GL,$IV857+20),"")</f>
      </c>
      <c r="HH857">
        <f>IF($IW857&gt;=21,INDEX($GL:$GL,$IV857+21),"")</f>
      </c>
      <c r="HI857">
        <f>IF($IW857&gt;=22,INDEX($GL:$GL,$IV857+22),"")</f>
      </c>
      <c r="HJ857">
        <f>IF($IW857&gt;=23,INDEX($GL:$GL,$IV857+23),"")</f>
      </c>
      <c r="HK857">
        <f>IF($IW857&gt;=24,INDEX($GL:$GL,$IV857+24),"")</f>
      </c>
      <c r="HL857">
        <f>IF($IW857&gt;=25,INDEX($GL:$GL,$IV857+25),"")</f>
      </c>
      <c r="HM857">
        <f>IF($IW857&gt;=26,INDEX($GL:$GL,$IV857+26),"")</f>
      </c>
      <c r="HN857">
        <f>IF($IW857&gt;=27,INDEX($GL:$GL,$IV857+27),"")</f>
      </c>
      <c r="HO857">
        <f>IF($IW857&gt;=28,INDEX($GL:$GL,$IV857+28),"")</f>
      </c>
      <c r="HP857">
        <f>IF($IW857&gt;=29,INDEX($GL:$GL,$IV857+29),"")</f>
      </c>
      <c r="HQ857">
        <f>IF($IW857&gt;=30,INDEX($GL:$GL,$IV857+30),"")</f>
      </c>
      <c r="HR857">
        <f>IF($IW857&gt;=31,INDEX($GL:$GL,$IV857+31),"")</f>
      </c>
      <c r="HS857">
        <f>IF($IW857&gt;=32,INDEX($GL:$GL,$IV857+32),"")</f>
      </c>
      <c r="HT857">
        <f>IF($IW857&gt;=33,INDEX($GL:$GL,$IV857+33),"")</f>
      </c>
      <c r="HU857">
        <f>IF($IW857&gt;=34,INDEX($GL:$GL,$IV857+34),"")</f>
      </c>
      <c r="HV857">
        <f>IF($IW857&gt;=35,INDEX($GL:$GL,$IV857+35),"")</f>
      </c>
      <c r="HW857">
        <f>IF($IW857&gt;=36,INDEX($GL:$GL,$IV857+36),"")</f>
      </c>
      <c r="HX857">
        <f>IF($IW857&gt;=37,INDEX($GL:$GL,$IV857+37),"")</f>
      </c>
      <c r="HY857">
        <f>IF($IW857&gt;=38,INDEX($GL:$GL,$IV857+38),"")</f>
      </c>
      <c r="HZ857">
        <f>IF($IW857&gt;=39,INDEX($GL:$GL,$IV857+39),"")</f>
      </c>
      <c r="IA857">
        <f>IF($IW857&gt;=40,INDEX($GL:$GL,$IV857+40),"")</f>
      </c>
      <c r="IB857">
        <f>IF($IW857&gt;=41,INDEX($GL:$GL,$IV857+41),"")</f>
      </c>
      <c r="IC857">
        <f>IF($IW857&gt;=42,INDEX($GL:$GL,$IV857+42),"")</f>
      </c>
      <c r="ID857">
        <f>IF($IW857&gt;=43,INDEX($GL:$GL,$IV857+43),"")</f>
      </c>
      <c r="IE857">
        <f>IF($IW857&gt;=44,INDEX($GL:$GL,$IV857+44),"")</f>
      </c>
      <c r="IF857">
        <f>IF($IW857&gt;=45,INDEX($GL:$GL,$IV857+45),"")</f>
      </c>
      <c r="IG857">
        <f>IF($IW857&gt;=46,INDEX($GL:$GL,$IV857+46),"")</f>
      </c>
      <c r="IH857">
        <f>IF($IW857&gt;=47,INDEX($GL:$GL,$IV857+47),"")</f>
      </c>
      <c r="II857">
        <f>IF($IW857&gt;=48,INDEX($GL:$GL,$IV857+48),"")</f>
      </c>
      <c r="IJ857">
        <f>IF($IW857&gt;=49,INDEX($GL:$GL,$IV857+49),"")</f>
      </c>
      <c r="IK857">
        <f>IF($IW857&gt;=50,INDEX($GL:$GL,$IV857+50),"")</f>
      </c>
      <c r="IL857">
        <f>IF($IW857&gt;=51,INDEX($GL:$GL,$IV857+51),"")</f>
      </c>
      <c r="IM857">
        <f>IF($IW857&gt;=52,INDEX($GL:$GL,$IV857+52),"")</f>
      </c>
      <c r="IN857">
        <f>IF($IW857&gt;=53,INDEX($GL:$GL,$IV857+53),"")</f>
      </c>
      <c r="IO857">
        <f>IF($IW857&gt;=54,INDEX($GL:$GL,$IV857+54),"")</f>
      </c>
      <c r="IP857">
        <f>IF($IW857&gt;=55,INDEX($GL:$GL,$IV857+55),"")</f>
      </c>
      <c r="IQ857">
        <f>IF($IW857&gt;=56,INDEX($GL:$GL,$IV857+56),"")</f>
      </c>
      <c r="IR857">
        <f>IF($IW857&gt;=57,INDEX($GL:$GL,$IV857+57),"")</f>
      </c>
      <c r="IS857">
        <f>IF($IW857&gt;=58,INDEX($GL:$GL,$IV857+58),"")</f>
      </c>
      <c r="IT857">
        <f>IF($IW857&gt;=59,INDEX($GL:$GL,$IV857+59),"")</f>
      </c>
      <c r="IU857">
        <f>IF($IW857&gt;=60,INDEX($GL:$GL,$IV857+60),"")</f>
      </c>
      <c r="IV857">
        <f>IFERROR(MATCH($GK857,$GL$2:$GL$324,0)+1,0)</f>
      </c>
      <c r="IW857">
        <f>IFERROR(INDEX($GM$2:$GM$324,MATCH($GK857,$GL$2:$GL$324,0)),0)</f>
      </c>
      <c r="IX857" t="s">
        <v>34</v>
      </c>
      <c r="IY857" t="s">
        <v>34</v>
      </c>
    </row>
    <row r="858" spans="1:259" x14ac:dyDescent="0.25">
      <c r="K858">
        <f>IF(OR($N858="",$J858=""),"",IFERROR($N858/$J858,0))</f>
      </c>
      <c r="L858">
        <f>IF($N858="","",
SUM($M858,$O858,$T858,$P858,$R858)*
(1-IF($U858="",0,VALUE($U858)/100)))</f>
      </c>
      <c r="M858">
        <f>IF($N858="","",$N858)</f>
      </c>
      <c r="O858">
        <f>IF($N858="","",
IF($H858="","",
IF(ISNUMBER(SEARCH("exempt",LOWER($H858))),0,
$N858*(VALUE(SUBSTITUTE($H858,"%",""))/100))))</f>
      </c>
      <c r="V858">
        <f>IFERROR(IF(FIND(" - ",$E858)&gt;0,MID($E858,FIND(" - ",$E858)+3,LEN($E858)),""),"")</f>
      </c>
      <c r="AE858" t="s">
        <v>1439</v>
      </c>
      <c r="AJ858">
        <f>IFERROR(LEFT($E858,FIND(" - ",$E858)-1),$E858)</f>
      </c>
      <c r="AM858">
        <f>IF($CB858&gt;=1,INDEX($AK:$AK,$CA858+1),"")</f>
      </c>
      <c r="AN858">
        <f>IF($CB858&gt;=2,INDEX($AK:$AK,$CA858+2),"")</f>
      </c>
      <c r="AO858">
        <f>IF($CB858&gt;=3,INDEX($AK:$AK,$CA858+3),"")</f>
      </c>
      <c r="AP858">
        <f>IF($CB858&gt;=4,INDEX($AK:$AK,$CA858+4),"")</f>
      </c>
      <c r="AQ858">
        <f>IF($CB858&gt;=5,INDEX($AK:$AK,$CA858+5),"")</f>
      </c>
      <c r="AR858">
        <f>IF($CB858&gt;=6,INDEX($AK:$AK,$CA858+6),"")</f>
      </c>
      <c r="AS858">
        <f>IF($CB858&gt;=7,INDEX($AK:$AK,$CA858+7),"")</f>
      </c>
      <c r="AT858">
        <f>IF($CB858&gt;=8,INDEX($AK:$AK,$CA858+8),"")</f>
      </c>
      <c r="AU858">
        <f>IF($CB858&gt;=9,INDEX($AK:$AK,$CA858+9),"")</f>
      </c>
      <c r="AV858">
        <f>IF($CB858&gt;=10,INDEX($AK:$AK,$CA858+10),"")</f>
      </c>
      <c r="AW858">
        <f>IF($CB858&gt;=11,INDEX($AK:$AK,$CA858+11),"")</f>
      </c>
      <c r="AX858">
        <f>IF($CB858&gt;=12,INDEX($AK:$AK,$CA858+12),"")</f>
      </c>
      <c r="AY858">
        <f>IF($CB858&gt;=13,INDEX($AK:$AK,$CA858+13),"")</f>
      </c>
      <c r="AZ858">
        <f>IF($CB858&gt;=14,INDEX($AK:$AK,$CA858+14),"")</f>
      </c>
      <c r="BA858">
        <f>IF($CB858&gt;=15,INDEX($AK:$AK,$CA858+15),"")</f>
      </c>
      <c r="BB858">
        <f>IF($CB858&gt;=16,INDEX($AK:$AK,$CA858+16),"")</f>
      </c>
      <c r="BC858">
        <f>IF($CB858&gt;=17,INDEX($AK:$AK,$CA858+17),"")</f>
      </c>
      <c r="BD858">
        <f>IF($CB858&gt;=18,INDEX($AK:$AK,$CA858+18),"")</f>
      </c>
      <c r="BE858">
        <f>IF($CB858&gt;=19,INDEX($AK:$AK,$CA858+19),"")</f>
      </c>
      <c r="BF858">
        <f>IF($CB858&gt;=20,INDEX($AK:$AK,$CA858+20),"")</f>
      </c>
      <c r="BG858">
        <f>IF($CB858&gt;=21,INDEX($AK:$AK,$CA858+21),"")</f>
      </c>
      <c r="BH858">
        <f>IF($CB858&gt;=22,INDEX($AK:$AK,$CA858+22),"")</f>
      </c>
      <c r="BI858">
        <f>IF($CB858&gt;=23,INDEX($AK:$AK,$CA858+23),"")</f>
      </c>
      <c r="BJ858">
        <f>IF($CB858&gt;=24,INDEX($AK:$AK,$CA858+24),"")</f>
      </c>
      <c r="BK858">
        <f>IF($CB858&gt;=25,INDEX($AK:$AK,$CA858+25),"")</f>
      </c>
      <c r="BL858">
        <f>IF($CB858&gt;=26,INDEX($AK:$AK,$CA858+26),"")</f>
      </c>
      <c r="BM858">
        <f>IF($CB858&gt;=27,INDEX($AK:$AK,$CA858+27),"")</f>
      </c>
      <c r="BN858">
        <f>IF($CB858&gt;=28,INDEX($AK:$AK,$CA858+28),"")</f>
      </c>
      <c r="BO858">
        <f>IF($CB858&gt;=29,INDEX($AK:$AK,$CA858+29),"")</f>
      </c>
      <c r="BP858">
        <f>IF($CB858&gt;=30,INDEX($AK:$AK,$CA858+30),"")</f>
      </c>
      <c r="BQ858">
        <f>IF($CB858&gt;=31,INDEX($AK:$AK,$CA858+31),"")</f>
      </c>
      <c r="BR858">
        <f>IF($CB858&gt;=32,INDEX($AK:$AK,$CA858+32),"")</f>
      </c>
      <c r="BS858">
        <f>IF($CB858&gt;=33,INDEX($AK:$AK,$CA858+33),"")</f>
      </c>
      <c r="BT858">
        <f>IF($CB858&gt;=34,INDEX($AK:$AK,$CA858+34),"")</f>
      </c>
      <c r="BU858">
        <f>IF($CB858&gt;=35,INDEX($AK:$AK,$CA858+35),"")</f>
      </c>
      <c r="BV858">
        <f>IF($CB858&gt;=36,INDEX($AK:$AK,$CA858+36),"")</f>
      </c>
      <c r="BW858">
        <f>IF($CB858&gt;=37,INDEX($AK:$AK,$CA858+37),"")</f>
      </c>
      <c r="BX858">
        <f>IF($CB858&gt;=38,INDEX($AK:$AK,$CA858+38),"")</f>
      </c>
      <c r="BY858">
        <f>IF($CB858&gt;=39,INDEX($AK:$AK,$CA858+39),"")</f>
      </c>
      <c r="BZ858">
        <f>IF($CB858&gt;=40,INDEX($AK:$AK,$CA858+40),"")</f>
      </c>
      <c r="CA858">
        <f>IFERROR(MATCH($AJ858,$AK$2:$AK$134,0)+1,0)</f>
      </c>
      <c r="CB858">
        <f>IFERROR(INDEX($AL$2:$AL$134,MATCH($AJ858,$AK$2:$AK$134,0)),0)</f>
      </c>
      <c r="CC858">
        <f>IFERROR(LEFT($F858,FIND(" - ",$F858)-1),$F858)</f>
      </c>
      <c r="CF858">
        <f>IF($DA858&gt;=1,INDEX($CD:$CD,$CZ858+1),"")</f>
      </c>
      <c r="CG858">
        <f>IF($DA858&gt;=2,INDEX($CD:$CD,$CZ858+2),"")</f>
      </c>
      <c r="CH858">
        <f>IF($DA858&gt;=3,INDEX($CD:$CD,$CZ858+3),"")</f>
      </c>
      <c r="CI858">
        <f>IF($DA858&gt;=4,INDEX($CD:$CD,$CZ858+4),"")</f>
      </c>
      <c r="CJ858">
        <f>IF($DA858&gt;=5,INDEX($CD:$CD,$CZ858+5),"")</f>
      </c>
      <c r="CK858">
        <f>IF($DA858&gt;=6,INDEX($CD:$CD,$CZ858+6),"")</f>
      </c>
      <c r="CL858">
        <f>IF($DA858&gt;=7,INDEX($CD:$CD,$CZ858+7),"")</f>
      </c>
      <c r="CM858">
        <f>IF($DA858&gt;=8,INDEX($CD:$CD,$CZ858+8),"")</f>
      </c>
      <c r="CN858">
        <f>IF($DA858&gt;=9,INDEX($CD:$CD,$CZ858+9),"")</f>
      </c>
      <c r="CO858">
        <f>IF($DA858&gt;=10,INDEX($CD:$CD,$CZ858+10),"")</f>
      </c>
      <c r="CP858">
        <f>IF($DA858&gt;=11,INDEX($CD:$CD,$CZ858+11),"")</f>
      </c>
      <c r="CQ858">
        <f>IF($DA858&gt;=12,INDEX($CD:$CD,$CZ858+12),"")</f>
      </c>
      <c r="CR858">
        <f>IF($DA858&gt;=13,INDEX($CD:$CD,$CZ858+13),"")</f>
      </c>
      <c r="CS858">
        <f>IF($DA858&gt;=14,INDEX($CD:$CD,$CZ858+14),"")</f>
      </c>
      <c r="CT858">
        <f>IF($DA858&gt;=15,INDEX($CD:$CD,$CZ858+15),"")</f>
      </c>
      <c r="CU858">
        <f>IF($DA858&gt;=16,INDEX($CD:$CD,$CZ858+16),"")</f>
      </c>
      <c r="CV858">
        <f>IF($DA858&gt;=17,INDEX($CD:$CD,$CZ858+17),"")</f>
      </c>
      <c r="CW858">
        <f>IF($DA858&gt;=18,INDEX($CD:$CD,$CZ858+18),"")</f>
      </c>
      <c r="CX858">
        <f>IF($DA858&gt;=19,INDEX($CD:$CD,$CZ858+19),"")</f>
      </c>
      <c r="CY858">
        <f>IF($DA858&gt;=20,INDEX($CD:$CD,$CZ858+20),"")</f>
      </c>
      <c r="CZ858">
        <f>IFERROR(MATCH($CC858,$CD$2:$CD$263,0)+1,0)</f>
      </c>
      <c r="DA858">
        <f>IFERROR(INDEX($CE$2:$CE$263,MATCH($CC858,$CD$2:$CD$263,0)),0)</f>
      </c>
      <c r="DB858">
        <f>IFERROR(INDEX($AI:$AI,MATCH($H858,$AH:$AH,0))&amp;"","")</f>
      </c>
      <c r="DF858">
        <f>IF($GI858&gt;=1,INDEX($DC:$DC,$GH858+1),"")</f>
      </c>
      <c r="DG858">
        <f>IF($GI858&gt;=2,INDEX($DC:$DC,$GH858+2),"")</f>
      </c>
      <c r="DH858">
        <f>IF($GI858&gt;=3,INDEX($DC:$DC,$GH858+3),"")</f>
      </c>
      <c r="DI858">
        <f>IF($GI858&gt;=4,INDEX($DC:$DC,$GH858+4),"")</f>
      </c>
      <c r="DJ858">
        <f>IF($GI858&gt;=5,INDEX($DC:$DC,$GH858+5),"")</f>
      </c>
      <c r="DK858">
        <f>IF($GI858&gt;=6,INDEX($DC:$DC,$GH858+6),"")</f>
      </c>
      <c r="DL858">
        <f>IF($GI858&gt;=7,INDEX($DC:$DC,$GH858+7),"")</f>
      </c>
      <c r="DM858">
        <f>IF($GI858&gt;=8,INDEX($DC:$DC,$GH858+8),"")</f>
      </c>
      <c r="DN858">
        <f>IF($GI858&gt;=9,INDEX($DC:$DC,$GH858+9),"")</f>
      </c>
      <c r="DO858">
        <f>IF($GI858&gt;=10,INDEX($DC:$DC,$GH858+10),"")</f>
      </c>
      <c r="DP858">
        <f>IF($GI858&gt;=11,INDEX($DC:$DC,$GH858+11),"")</f>
      </c>
      <c r="DQ858">
        <f>IF($GI858&gt;=12,INDEX($DC:$DC,$GH858+12),"")</f>
      </c>
      <c r="DR858">
        <f>IF($GI858&gt;=13,INDEX($DC:$DC,$GH858+13),"")</f>
      </c>
      <c r="DS858">
        <f>IF($GI858&gt;=14,INDEX($DC:$DC,$GH858+14),"")</f>
      </c>
      <c r="DT858">
        <f>IF($GI858&gt;=15,INDEX($DC:$DC,$GH858+15),"")</f>
      </c>
      <c r="DU858">
        <f>IF($GI858&gt;=16,INDEX($DC:$DC,$GH858+16),"")</f>
      </c>
      <c r="DV858">
        <f>IF($GI858&gt;=17,INDEX($DC:$DC,$GH858+17),"")</f>
      </c>
      <c r="DW858">
        <f>IF($GI858&gt;=18,INDEX($DC:$DC,$GH858+18),"")</f>
      </c>
      <c r="DX858">
        <f>IF($GI858&gt;=19,INDEX($DC:$DC,$GH858+19),"")</f>
      </c>
      <c r="DY858">
        <f>IF($GI858&gt;=20,INDEX($DC:$DC,$GH858+20),"")</f>
      </c>
      <c r="DZ858">
        <f>IF($GI858&gt;=21,INDEX($DC:$DC,$GH858+21),"")</f>
      </c>
      <c r="EA858">
        <f>IF($GI858&gt;=22,INDEX($DC:$DC,$GH858+22),"")</f>
      </c>
      <c r="EB858">
        <f>IF($GI858&gt;=23,INDEX($DC:$DC,$GH858+23),"")</f>
      </c>
      <c r="EC858">
        <f>IF($GI858&gt;=24,INDEX($DC:$DC,$GH858+24),"")</f>
      </c>
      <c r="ED858">
        <f>IF($GI858&gt;=25,INDEX($DC:$DC,$GH858+25),"")</f>
      </c>
      <c r="EE858">
        <f>IF($GI858&gt;=26,INDEX($DC:$DC,$GH858+26),"")</f>
      </c>
      <c r="EF858">
        <f>IF($GI858&gt;=27,INDEX($DC:$DC,$GH858+27),"")</f>
      </c>
      <c r="EG858">
        <f>IF($GI858&gt;=28,INDEX($DC:$DC,$GH858+28),"")</f>
      </c>
      <c r="EH858">
        <f>IF($GI858&gt;=29,INDEX($DC:$DC,$GH858+29),"")</f>
      </c>
      <c r="EI858">
        <f>IF($GI858&gt;=30,INDEX($DC:$DC,$GH858+30),"")</f>
      </c>
      <c r="EJ858">
        <f>IF($GI858&gt;=31,INDEX($DC:$DC,$GH858+31),"")</f>
      </c>
      <c r="EK858">
        <f>IF($GI858&gt;=32,INDEX($DC:$DC,$GH858+32),"")</f>
      </c>
      <c r="EL858">
        <f>IF($GI858&gt;=33,INDEX($DC:$DC,$GH858+33),"")</f>
      </c>
      <c r="EM858">
        <f>IF($GI858&gt;=34,INDEX($DC:$DC,$GH858+34),"")</f>
      </c>
      <c r="EN858">
        <f>IF($GI858&gt;=35,INDEX($DC:$DC,$GH858+35),"")</f>
      </c>
      <c r="EO858">
        <f>IF($GI858&gt;=36,INDEX($DC:$DC,$GH858+36),"")</f>
      </c>
      <c r="EP858">
        <f>IF($GI858&gt;=37,INDEX($DC:$DC,$GH858+37),"")</f>
      </c>
      <c r="EQ858">
        <f>IF($GI858&gt;=38,INDEX($DC:$DC,$GH858+38),"")</f>
      </c>
      <c r="ER858">
        <f>IF($GI858&gt;=39,INDEX($DC:$DC,$GH858+39),"")</f>
      </c>
      <c r="ES858">
        <f>IF($GI858&gt;=40,INDEX($DC:$DC,$GH858+40),"")</f>
      </c>
      <c r="ET858">
        <f>IF($GI858&gt;=1,INDEX($DD:$DD,$GH858+1),"")</f>
      </c>
      <c r="EU858">
        <f>IF($GI858&gt;=2,INDEX($DD:$DD,$GH858+2),"")</f>
      </c>
      <c r="EV858">
        <f>IF($GI858&gt;=3,INDEX($DD:$DD,$GH858+3),"")</f>
      </c>
      <c r="EW858">
        <f>IF($GI858&gt;=4,INDEX($DD:$DD,$GH858+4),"")</f>
      </c>
      <c r="EX858">
        <f>IF($GI858&gt;=5,INDEX($DD:$DD,$GH858+5),"")</f>
      </c>
      <c r="EY858">
        <f>IF($GI858&gt;=6,INDEX($DD:$DD,$GH858+6),"")</f>
      </c>
      <c r="EZ858">
        <f>IF($GI858&gt;=7,INDEX($DD:$DD,$GH858+7),"")</f>
      </c>
      <c r="FA858">
        <f>IF($GI858&gt;=8,INDEX($DD:$DD,$GH858+8),"")</f>
      </c>
      <c r="FB858">
        <f>IF($GI858&gt;=9,INDEX($DD:$DD,$GH858+9),"")</f>
      </c>
      <c r="FC858">
        <f>IF($GI858&gt;=10,INDEX($DD:$DD,$GH858+10),"")</f>
      </c>
      <c r="FD858">
        <f>IF($GI858&gt;=11,INDEX($DD:$DD,$GH858+11),"")</f>
      </c>
      <c r="FE858">
        <f>IF($GI858&gt;=12,INDEX($DD:$DD,$GH858+12),"")</f>
      </c>
      <c r="FF858">
        <f>IF($GI858&gt;=13,INDEX($DD:$DD,$GH858+13),"")</f>
      </c>
      <c r="FG858">
        <f>IF($GI858&gt;=14,INDEX($DD:$DD,$GH858+14),"")</f>
      </c>
      <c r="FH858">
        <f>IF($GI858&gt;=15,INDEX($DD:$DD,$GH858+15),"")</f>
      </c>
      <c r="FI858">
        <f>IF($GI858&gt;=16,INDEX($DD:$DD,$GH858+16),"")</f>
      </c>
      <c r="FJ858">
        <f>IF($GI858&gt;=17,INDEX($DD:$DD,$GH858+17),"")</f>
      </c>
      <c r="FK858">
        <f>IF($GI858&gt;=18,INDEX($DD:$DD,$GH858+18),"")</f>
      </c>
      <c r="FL858">
        <f>IF($GI858&gt;=19,INDEX($DD:$DD,$GH858+19),"")</f>
      </c>
      <c r="FM858">
        <f>IF($GI858&gt;=20,INDEX($DD:$DD,$GH858+20),"")</f>
      </c>
      <c r="FN858">
        <f>IF($GI858&gt;=21,INDEX($DD:$DD,$GH858+21),"")</f>
      </c>
      <c r="FO858">
        <f>IF($GI858&gt;=22,INDEX($DD:$DD,$GH858+22),"")</f>
      </c>
      <c r="FP858">
        <f>IF($GI858&gt;=23,INDEX($DD:$DD,$GH858+23),"")</f>
      </c>
      <c r="FQ858">
        <f>IF($GI858&gt;=24,INDEX($DD:$DD,$GH858+24),"")</f>
      </c>
      <c r="FR858">
        <f>IF($GI858&gt;=25,INDEX($DD:$DD,$GH858+25),"")</f>
      </c>
      <c r="FS858">
        <f>IF($GI858&gt;=26,INDEX($DD:$DD,$GH858+26),"")</f>
      </c>
      <c r="FT858">
        <f>IF($GI858&gt;=27,INDEX($DD:$DD,$GH858+27),"")</f>
      </c>
      <c r="FU858">
        <f>IF($GI858&gt;=28,INDEX($DD:$DD,$GH858+28),"")</f>
      </c>
      <c r="FV858">
        <f>IF($GI858&gt;=29,INDEX($DD:$DD,$GH858+29),"")</f>
      </c>
      <c r="FW858">
        <f>IF($GI858&gt;=30,INDEX($DD:$DD,$GH858+30),"")</f>
      </c>
      <c r="FX858">
        <f>IF($GI858&gt;=31,INDEX($DD:$DD,$GH858+31),"")</f>
      </c>
      <c r="FY858">
        <f>IF($GI858&gt;=32,INDEX($DD:$DD,$GH858+32),"")</f>
      </c>
      <c r="FZ858">
        <f>IF($GI858&gt;=33,INDEX($DD:$DD,$GH858+33),"")</f>
      </c>
      <c r="GA858">
        <f>IF($GI858&gt;=34,INDEX($DD:$DD,$GH858+34),"")</f>
      </c>
      <c r="GB858">
        <f>IF($GI858&gt;=35,INDEX($DD:$DD,$GH858+35),"")</f>
      </c>
      <c r="GC858">
        <f>IF($GI858&gt;=36,INDEX($DD:$DD,$GH858+36),"")</f>
      </c>
      <c r="GD858">
        <f>IF($GI858&gt;=37,INDEX($DD:$DD,$GH858+37),"")</f>
      </c>
      <c r="GE858">
        <f>IF($GI858&gt;=38,INDEX($DD:$DD,$GH858+38),"")</f>
      </c>
      <c r="GF858">
        <f>IF($GI858&gt;=39,INDEX($DD:$DD,$GH858+39),"")</f>
      </c>
      <c r="GG858">
        <f>IF($GI858&gt;=40,INDEX($DD:$DD,$GH858+40),"")</f>
      </c>
      <c r="GH858">
        <f>IFERROR(MATCH($DB858,$DC$2:$DC$148,0)+1,0)</f>
      </c>
      <c r="GI858">
        <f>IFERROR(INDEX($DE$2:$DE$148,MATCH($DB858,$DC$2:$DC$148,0)),0)</f>
      </c>
      <c r="GJ858">
        <f>IFERROR(MATCH($S858,$DF$858:$ES$858,0),0)</f>
      </c>
      <c r="GK858">
        <f>IF($GJ858&gt;0,INDEX($ET$858:$GG$858,$GJ858),"")</f>
      </c>
      <c r="GN858">
        <f>IF($IW858&gt;=1,INDEX($GL:$GL,$IV858+1),"")</f>
      </c>
      <c r="GO858">
        <f>IF($IW858&gt;=2,INDEX($GL:$GL,$IV858+2),"")</f>
      </c>
      <c r="GP858">
        <f>IF($IW858&gt;=3,INDEX($GL:$GL,$IV858+3),"")</f>
      </c>
      <c r="GQ858">
        <f>IF($IW858&gt;=4,INDEX($GL:$GL,$IV858+4),"")</f>
      </c>
      <c r="GR858">
        <f>IF($IW858&gt;=5,INDEX($GL:$GL,$IV858+5),"")</f>
      </c>
      <c r="GS858">
        <f>IF($IW858&gt;=6,INDEX($GL:$GL,$IV858+6),"")</f>
      </c>
      <c r="GT858">
        <f>IF($IW858&gt;=7,INDEX($GL:$GL,$IV858+7),"")</f>
      </c>
      <c r="GU858">
        <f>IF($IW858&gt;=8,INDEX($GL:$GL,$IV858+8),"")</f>
      </c>
      <c r="GV858">
        <f>IF($IW858&gt;=9,INDEX($GL:$GL,$IV858+9),"")</f>
      </c>
      <c r="GW858">
        <f>IF($IW858&gt;=10,INDEX($GL:$GL,$IV858+10),"")</f>
      </c>
      <c r="GX858">
        <f>IF($IW858&gt;=11,INDEX($GL:$GL,$IV858+11),"")</f>
      </c>
      <c r="GY858">
        <f>IF($IW858&gt;=12,INDEX($GL:$GL,$IV858+12),"")</f>
      </c>
      <c r="GZ858">
        <f>IF($IW858&gt;=13,INDEX($GL:$GL,$IV858+13),"")</f>
      </c>
      <c r="HA858">
        <f>IF($IW858&gt;=14,INDEX($GL:$GL,$IV858+14),"")</f>
      </c>
      <c r="HB858">
        <f>IF($IW858&gt;=15,INDEX($GL:$GL,$IV858+15),"")</f>
      </c>
      <c r="HC858">
        <f>IF($IW858&gt;=16,INDEX($GL:$GL,$IV858+16),"")</f>
      </c>
      <c r="HD858">
        <f>IF($IW858&gt;=17,INDEX($GL:$GL,$IV858+17),"")</f>
      </c>
      <c r="HE858">
        <f>IF($IW858&gt;=18,INDEX($GL:$GL,$IV858+18),"")</f>
      </c>
      <c r="HF858">
        <f>IF($IW858&gt;=19,INDEX($GL:$GL,$IV858+19),"")</f>
      </c>
      <c r="HG858">
        <f>IF($IW858&gt;=20,INDEX($GL:$GL,$IV858+20),"")</f>
      </c>
      <c r="HH858">
        <f>IF($IW858&gt;=21,INDEX($GL:$GL,$IV858+21),"")</f>
      </c>
      <c r="HI858">
        <f>IF($IW858&gt;=22,INDEX($GL:$GL,$IV858+22),"")</f>
      </c>
      <c r="HJ858">
        <f>IF($IW858&gt;=23,INDEX($GL:$GL,$IV858+23),"")</f>
      </c>
      <c r="HK858">
        <f>IF($IW858&gt;=24,INDEX($GL:$GL,$IV858+24),"")</f>
      </c>
      <c r="HL858">
        <f>IF($IW858&gt;=25,INDEX($GL:$GL,$IV858+25),"")</f>
      </c>
      <c r="HM858">
        <f>IF($IW858&gt;=26,INDEX($GL:$GL,$IV858+26),"")</f>
      </c>
      <c r="HN858">
        <f>IF($IW858&gt;=27,INDEX($GL:$GL,$IV858+27),"")</f>
      </c>
      <c r="HO858">
        <f>IF($IW858&gt;=28,INDEX($GL:$GL,$IV858+28),"")</f>
      </c>
      <c r="HP858">
        <f>IF($IW858&gt;=29,INDEX($GL:$GL,$IV858+29),"")</f>
      </c>
      <c r="HQ858">
        <f>IF($IW858&gt;=30,INDEX($GL:$GL,$IV858+30),"")</f>
      </c>
      <c r="HR858">
        <f>IF($IW858&gt;=31,INDEX($GL:$GL,$IV858+31),"")</f>
      </c>
      <c r="HS858">
        <f>IF($IW858&gt;=32,INDEX($GL:$GL,$IV858+32),"")</f>
      </c>
      <c r="HT858">
        <f>IF($IW858&gt;=33,INDEX($GL:$GL,$IV858+33),"")</f>
      </c>
      <c r="HU858">
        <f>IF($IW858&gt;=34,INDEX($GL:$GL,$IV858+34),"")</f>
      </c>
      <c r="HV858">
        <f>IF($IW858&gt;=35,INDEX($GL:$GL,$IV858+35),"")</f>
      </c>
      <c r="HW858">
        <f>IF($IW858&gt;=36,INDEX($GL:$GL,$IV858+36),"")</f>
      </c>
      <c r="HX858">
        <f>IF($IW858&gt;=37,INDEX($GL:$GL,$IV858+37),"")</f>
      </c>
      <c r="HY858">
        <f>IF($IW858&gt;=38,INDEX($GL:$GL,$IV858+38),"")</f>
      </c>
      <c r="HZ858">
        <f>IF($IW858&gt;=39,INDEX($GL:$GL,$IV858+39),"")</f>
      </c>
      <c r="IA858">
        <f>IF($IW858&gt;=40,INDEX($GL:$GL,$IV858+40),"")</f>
      </c>
      <c r="IB858">
        <f>IF($IW858&gt;=41,INDEX($GL:$GL,$IV858+41),"")</f>
      </c>
      <c r="IC858">
        <f>IF($IW858&gt;=42,INDEX($GL:$GL,$IV858+42),"")</f>
      </c>
      <c r="ID858">
        <f>IF($IW858&gt;=43,INDEX($GL:$GL,$IV858+43),"")</f>
      </c>
      <c r="IE858">
        <f>IF($IW858&gt;=44,INDEX($GL:$GL,$IV858+44),"")</f>
      </c>
      <c r="IF858">
        <f>IF($IW858&gt;=45,INDEX($GL:$GL,$IV858+45),"")</f>
      </c>
      <c r="IG858">
        <f>IF($IW858&gt;=46,INDEX($GL:$GL,$IV858+46),"")</f>
      </c>
      <c r="IH858">
        <f>IF($IW858&gt;=47,INDEX($GL:$GL,$IV858+47),"")</f>
      </c>
      <c r="II858">
        <f>IF($IW858&gt;=48,INDEX($GL:$GL,$IV858+48),"")</f>
      </c>
      <c r="IJ858">
        <f>IF($IW858&gt;=49,INDEX($GL:$GL,$IV858+49),"")</f>
      </c>
      <c r="IK858">
        <f>IF($IW858&gt;=50,INDEX($GL:$GL,$IV858+50),"")</f>
      </c>
      <c r="IL858">
        <f>IF($IW858&gt;=51,INDEX($GL:$GL,$IV858+51),"")</f>
      </c>
      <c r="IM858">
        <f>IF($IW858&gt;=52,INDEX($GL:$GL,$IV858+52),"")</f>
      </c>
      <c r="IN858">
        <f>IF($IW858&gt;=53,INDEX($GL:$GL,$IV858+53),"")</f>
      </c>
      <c r="IO858">
        <f>IF($IW858&gt;=54,INDEX($GL:$GL,$IV858+54),"")</f>
      </c>
      <c r="IP858">
        <f>IF($IW858&gt;=55,INDEX($GL:$GL,$IV858+55),"")</f>
      </c>
      <c r="IQ858">
        <f>IF($IW858&gt;=56,INDEX($GL:$GL,$IV858+56),"")</f>
      </c>
      <c r="IR858">
        <f>IF($IW858&gt;=57,INDEX($GL:$GL,$IV858+57),"")</f>
      </c>
      <c r="IS858">
        <f>IF($IW858&gt;=58,INDEX($GL:$GL,$IV858+58),"")</f>
      </c>
      <c r="IT858">
        <f>IF($IW858&gt;=59,INDEX($GL:$GL,$IV858+59),"")</f>
      </c>
      <c r="IU858">
        <f>IF($IW858&gt;=60,INDEX($GL:$GL,$IV858+60),"")</f>
      </c>
      <c r="IV858">
        <f>IFERROR(MATCH($GK858,$GL$2:$GL$324,0)+1,0)</f>
      </c>
      <c r="IW858">
        <f>IFERROR(INDEX($GM$2:$GM$324,MATCH($GK858,$GL$2:$GL$324,0)),0)</f>
      </c>
      <c r="IX858" t="s">
        <v>34</v>
      </c>
      <c r="IY858" t="s">
        <v>34</v>
      </c>
    </row>
    <row r="859" spans="1:259" x14ac:dyDescent="0.25">
      <c r="K859">
        <f>IF(OR($N859="",$J859=""),"",IFERROR($N859/$J859,0))</f>
      </c>
      <c r="L859">
        <f>IF($N859="","",
SUM($M859,$O859,$T859,$P859,$R859)*
(1-IF($U859="",0,VALUE($U859)/100)))</f>
      </c>
      <c r="M859">
        <f>IF($N859="","",$N859)</f>
      </c>
      <c r="O859">
        <f>IF($N859="","",
IF($H859="","",
IF(ISNUMBER(SEARCH("exempt",LOWER($H859))),0,
$N859*(VALUE(SUBSTITUTE($H859,"%",""))/100))))</f>
      </c>
      <c r="V859">
        <f>IFERROR(IF(FIND(" - ",$E859)&gt;0,MID($E859,FIND(" - ",$E859)+3,LEN($E859)),""),"")</f>
      </c>
      <c r="AE859" t="s">
        <v>1440</v>
      </c>
      <c r="AJ859">
        <f>IFERROR(LEFT($E859,FIND(" - ",$E859)-1),$E859)</f>
      </c>
      <c r="AM859">
        <f>IF($CB859&gt;=1,INDEX($AK:$AK,$CA859+1),"")</f>
      </c>
      <c r="AN859">
        <f>IF($CB859&gt;=2,INDEX($AK:$AK,$CA859+2),"")</f>
      </c>
      <c r="AO859">
        <f>IF($CB859&gt;=3,INDEX($AK:$AK,$CA859+3),"")</f>
      </c>
      <c r="AP859">
        <f>IF($CB859&gt;=4,INDEX($AK:$AK,$CA859+4),"")</f>
      </c>
      <c r="AQ859">
        <f>IF($CB859&gt;=5,INDEX($AK:$AK,$CA859+5),"")</f>
      </c>
      <c r="AR859">
        <f>IF($CB859&gt;=6,INDEX($AK:$AK,$CA859+6),"")</f>
      </c>
      <c r="AS859">
        <f>IF($CB859&gt;=7,INDEX($AK:$AK,$CA859+7),"")</f>
      </c>
      <c r="AT859">
        <f>IF($CB859&gt;=8,INDEX($AK:$AK,$CA859+8),"")</f>
      </c>
      <c r="AU859">
        <f>IF($CB859&gt;=9,INDEX($AK:$AK,$CA859+9),"")</f>
      </c>
      <c r="AV859">
        <f>IF($CB859&gt;=10,INDEX($AK:$AK,$CA859+10),"")</f>
      </c>
      <c r="AW859">
        <f>IF($CB859&gt;=11,INDEX($AK:$AK,$CA859+11),"")</f>
      </c>
      <c r="AX859">
        <f>IF($CB859&gt;=12,INDEX($AK:$AK,$CA859+12),"")</f>
      </c>
      <c r="AY859">
        <f>IF($CB859&gt;=13,INDEX($AK:$AK,$CA859+13),"")</f>
      </c>
      <c r="AZ859">
        <f>IF($CB859&gt;=14,INDEX($AK:$AK,$CA859+14),"")</f>
      </c>
      <c r="BA859">
        <f>IF($CB859&gt;=15,INDEX($AK:$AK,$CA859+15),"")</f>
      </c>
      <c r="BB859">
        <f>IF($CB859&gt;=16,INDEX($AK:$AK,$CA859+16),"")</f>
      </c>
      <c r="BC859">
        <f>IF($CB859&gt;=17,INDEX($AK:$AK,$CA859+17),"")</f>
      </c>
      <c r="BD859">
        <f>IF($CB859&gt;=18,INDEX($AK:$AK,$CA859+18),"")</f>
      </c>
      <c r="BE859">
        <f>IF($CB859&gt;=19,INDEX($AK:$AK,$CA859+19),"")</f>
      </c>
      <c r="BF859">
        <f>IF($CB859&gt;=20,INDEX($AK:$AK,$CA859+20),"")</f>
      </c>
      <c r="BG859">
        <f>IF($CB859&gt;=21,INDEX($AK:$AK,$CA859+21),"")</f>
      </c>
      <c r="BH859">
        <f>IF($CB859&gt;=22,INDEX($AK:$AK,$CA859+22),"")</f>
      </c>
      <c r="BI859">
        <f>IF($CB859&gt;=23,INDEX($AK:$AK,$CA859+23),"")</f>
      </c>
      <c r="BJ859">
        <f>IF($CB859&gt;=24,INDEX($AK:$AK,$CA859+24),"")</f>
      </c>
      <c r="BK859">
        <f>IF($CB859&gt;=25,INDEX($AK:$AK,$CA859+25),"")</f>
      </c>
      <c r="BL859">
        <f>IF($CB859&gt;=26,INDEX($AK:$AK,$CA859+26),"")</f>
      </c>
      <c r="BM859">
        <f>IF($CB859&gt;=27,INDEX($AK:$AK,$CA859+27),"")</f>
      </c>
      <c r="BN859">
        <f>IF($CB859&gt;=28,INDEX($AK:$AK,$CA859+28),"")</f>
      </c>
      <c r="BO859">
        <f>IF($CB859&gt;=29,INDEX($AK:$AK,$CA859+29),"")</f>
      </c>
      <c r="BP859">
        <f>IF($CB859&gt;=30,INDEX($AK:$AK,$CA859+30),"")</f>
      </c>
      <c r="BQ859">
        <f>IF($CB859&gt;=31,INDEX($AK:$AK,$CA859+31),"")</f>
      </c>
      <c r="BR859">
        <f>IF($CB859&gt;=32,INDEX($AK:$AK,$CA859+32),"")</f>
      </c>
      <c r="BS859">
        <f>IF($CB859&gt;=33,INDEX($AK:$AK,$CA859+33),"")</f>
      </c>
      <c r="BT859">
        <f>IF($CB859&gt;=34,INDEX($AK:$AK,$CA859+34),"")</f>
      </c>
      <c r="BU859">
        <f>IF($CB859&gt;=35,INDEX($AK:$AK,$CA859+35),"")</f>
      </c>
      <c r="BV859">
        <f>IF($CB859&gt;=36,INDEX($AK:$AK,$CA859+36),"")</f>
      </c>
      <c r="BW859">
        <f>IF($CB859&gt;=37,INDEX($AK:$AK,$CA859+37),"")</f>
      </c>
      <c r="BX859">
        <f>IF($CB859&gt;=38,INDEX($AK:$AK,$CA859+38),"")</f>
      </c>
      <c r="BY859">
        <f>IF($CB859&gt;=39,INDEX($AK:$AK,$CA859+39),"")</f>
      </c>
      <c r="BZ859">
        <f>IF($CB859&gt;=40,INDEX($AK:$AK,$CA859+40),"")</f>
      </c>
      <c r="CA859">
        <f>IFERROR(MATCH($AJ859,$AK$2:$AK$134,0)+1,0)</f>
      </c>
      <c r="CB859">
        <f>IFERROR(INDEX($AL$2:$AL$134,MATCH($AJ859,$AK$2:$AK$134,0)),0)</f>
      </c>
      <c r="CC859">
        <f>IFERROR(LEFT($F859,FIND(" - ",$F859)-1),$F859)</f>
      </c>
      <c r="CF859">
        <f>IF($DA859&gt;=1,INDEX($CD:$CD,$CZ859+1),"")</f>
      </c>
      <c r="CG859">
        <f>IF($DA859&gt;=2,INDEX($CD:$CD,$CZ859+2),"")</f>
      </c>
      <c r="CH859">
        <f>IF($DA859&gt;=3,INDEX($CD:$CD,$CZ859+3),"")</f>
      </c>
      <c r="CI859">
        <f>IF($DA859&gt;=4,INDEX($CD:$CD,$CZ859+4),"")</f>
      </c>
      <c r="CJ859">
        <f>IF($DA859&gt;=5,INDEX($CD:$CD,$CZ859+5),"")</f>
      </c>
      <c r="CK859">
        <f>IF($DA859&gt;=6,INDEX($CD:$CD,$CZ859+6),"")</f>
      </c>
      <c r="CL859">
        <f>IF($DA859&gt;=7,INDEX($CD:$CD,$CZ859+7),"")</f>
      </c>
      <c r="CM859">
        <f>IF($DA859&gt;=8,INDEX($CD:$CD,$CZ859+8),"")</f>
      </c>
      <c r="CN859">
        <f>IF($DA859&gt;=9,INDEX($CD:$CD,$CZ859+9),"")</f>
      </c>
      <c r="CO859">
        <f>IF($DA859&gt;=10,INDEX($CD:$CD,$CZ859+10),"")</f>
      </c>
      <c r="CP859">
        <f>IF($DA859&gt;=11,INDEX($CD:$CD,$CZ859+11),"")</f>
      </c>
      <c r="CQ859">
        <f>IF($DA859&gt;=12,INDEX($CD:$CD,$CZ859+12),"")</f>
      </c>
      <c r="CR859">
        <f>IF($DA859&gt;=13,INDEX($CD:$CD,$CZ859+13),"")</f>
      </c>
      <c r="CS859">
        <f>IF($DA859&gt;=14,INDEX($CD:$CD,$CZ859+14),"")</f>
      </c>
      <c r="CT859">
        <f>IF($DA859&gt;=15,INDEX($CD:$CD,$CZ859+15),"")</f>
      </c>
      <c r="CU859">
        <f>IF($DA859&gt;=16,INDEX($CD:$CD,$CZ859+16),"")</f>
      </c>
      <c r="CV859">
        <f>IF($DA859&gt;=17,INDEX($CD:$CD,$CZ859+17),"")</f>
      </c>
      <c r="CW859">
        <f>IF($DA859&gt;=18,INDEX($CD:$CD,$CZ859+18),"")</f>
      </c>
      <c r="CX859">
        <f>IF($DA859&gt;=19,INDEX($CD:$CD,$CZ859+19),"")</f>
      </c>
      <c r="CY859">
        <f>IF($DA859&gt;=20,INDEX($CD:$CD,$CZ859+20),"")</f>
      </c>
      <c r="CZ859">
        <f>IFERROR(MATCH($CC859,$CD$2:$CD$263,0)+1,0)</f>
      </c>
      <c r="DA859">
        <f>IFERROR(INDEX($CE$2:$CE$263,MATCH($CC859,$CD$2:$CD$263,0)),0)</f>
      </c>
      <c r="DB859">
        <f>IFERROR(INDEX($AI:$AI,MATCH($H859,$AH:$AH,0))&amp;"","")</f>
      </c>
      <c r="DF859">
        <f>IF($GI859&gt;=1,INDEX($DC:$DC,$GH859+1),"")</f>
      </c>
      <c r="DG859">
        <f>IF($GI859&gt;=2,INDEX($DC:$DC,$GH859+2),"")</f>
      </c>
      <c r="DH859">
        <f>IF($GI859&gt;=3,INDEX($DC:$DC,$GH859+3),"")</f>
      </c>
      <c r="DI859">
        <f>IF($GI859&gt;=4,INDEX($DC:$DC,$GH859+4),"")</f>
      </c>
      <c r="DJ859">
        <f>IF($GI859&gt;=5,INDEX($DC:$DC,$GH859+5),"")</f>
      </c>
      <c r="DK859">
        <f>IF($GI859&gt;=6,INDEX($DC:$DC,$GH859+6),"")</f>
      </c>
      <c r="DL859">
        <f>IF($GI859&gt;=7,INDEX($DC:$DC,$GH859+7),"")</f>
      </c>
      <c r="DM859">
        <f>IF($GI859&gt;=8,INDEX($DC:$DC,$GH859+8),"")</f>
      </c>
      <c r="DN859">
        <f>IF($GI859&gt;=9,INDEX($DC:$DC,$GH859+9),"")</f>
      </c>
      <c r="DO859">
        <f>IF($GI859&gt;=10,INDEX($DC:$DC,$GH859+10),"")</f>
      </c>
      <c r="DP859">
        <f>IF($GI859&gt;=11,INDEX($DC:$DC,$GH859+11),"")</f>
      </c>
      <c r="DQ859">
        <f>IF($GI859&gt;=12,INDEX($DC:$DC,$GH859+12),"")</f>
      </c>
      <c r="DR859">
        <f>IF($GI859&gt;=13,INDEX($DC:$DC,$GH859+13),"")</f>
      </c>
      <c r="DS859">
        <f>IF($GI859&gt;=14,INDEX($DC:$DC,$GH859+14),"")</f>
      </c>
      <c r="DT859">
        <f>IF($GI859&gt;=15,INDEX($DC:$DC,$GH859+15),"")</f>
      </c>
      <c r="DU859">
        <f>IF($GI859&gt;=16,INDEX($DC:$DC,$GH859+16),"")</f>
      </c>
      <c r="DV859">
        <f>IF($GI859&gt;=17,INDEX($DC:$DC,$GH859+17),"")</f>
      </c>
      <c r="DW859">
        <f>IF($GI859&gt;=18,INDEX($DC:$DC,$GH859+18),"")</f>
      </c>
      <c r="DX859">
        <f>IF($GI859&gt;=19,INDEX($DC:$DC,$GH859+19),"")</f>
      </c>
      <c r="DY859">
        <f>IF($GI859&gt;=20,INDEX($DC:$DC,$GH859+20),"")</f>
      </c>
      <c r="DZ859">
        <f>IF($GI859&gt;=21,INDEX($DC:$DC,$GH859+21),"")</f>
      </c>
      <c r="EA859">
        <f>IF($GI859&gt;=22,INDEX($DC:$DC,$GH859+22),"")</f>
      </c>
      <c r="EB859">
        <f>IF($GI859&gt;=23,INDEX($DC:$DC,$GH859+23),"")</f>
      </c>
      <c r="EC859">
        <f>IF($GI859&gt;=24,INDEX($DC:$DC,$GH859+24),"")</f>
      </c>
      <c r="ED859">
        <f>IF($GI859&gt;=25,INDEX($DC:$DC,$GH859+25),"")</f>
      </c>
      <c r="EE859">
        <f>IF($GI859&gt;=26,INDEX($DC:$DC,$GH859+26),"")</f>
      </c>
      <c r="EF859">
        <f>IF($GI859&gt;=27,INDEX($DC:$DC,$GH859+27),"")</f>
      </c>
      <c r="EG859">
        <f>IF($GI859&gt;=28,INDEX($DC:$DC,$GH859+28),"")</f>
      </c>
      <c r="EH859">
        <f>IF($GI859&gt;=29,INDEX($DC:$DC,$GH859+29),"")</f>
      </c>
      <c r="EI859">
        <f>IF($GI859&gt;=30,INDEX($DC:$DC,$GH859+30),"")</f>
      </c>
      <c r="EJ859">
        <f>IF($GI859&gt;=31,INDEX($DC:$DC,$GH859+31),"")</f>
      </c>
      <c r="EK859">
        <f>IF($GI859&gt;=32,INDEX($DC:$DC,$GH859+32),"")</f>
      </c>
      <c r="EL859">
        <f>IF($GI859&gt;=33,INDEX($DC:$DC,$GH859+33),"")</f>
      </c>
      <c r="EM859">
        <f>IF($GI859&gt;=34,INDEX($DC:$DC,$GH859+34),"")</f>
      </c>
      <c r="EN859">
        <f>IF($GI859&gt;=35,INDEX($DC:$DC,$GH859+35),"")</f>
      </c>
      <c r="EO859">
        <f>IF($GI859&gt;=36,INDEX($DC:$DC,$GH859+36),"")</f>
      </c>
      <c r="EP859">
        <f>IF($GI859&gt;=37,INDEX($DC:$DC,$GH859+37),"")</f>
      </c>
      <c r="EQ859">
        <f>IF($GI859&gt;=38,INDEX($DC:$DC,$GH859+38),"")</f>
      </c>
      <c r="ER859">
        <f>IF($GI859&gt;=39,INDEX($DC:$DC,$GH859+39),"")</f>
      </c>
      <c r="ES859">
        <f>IF($GI859&gt;=40,INDEX($DC:$DC,$GH859+40),"")</f>
      </c>
      <c r="ET859">
        <f>IF($GI859&gt;=1,INDEX($DD:$DD,$GH859+1),"")</f>
      </c>
      <c r="EU859">
        <f>IF($GI859&gt;=2,INDEX($DD:$DD,$GH859+2),"")</f>
      </c>
      <c r="EV859">
        <f>IF($GI859&gt;=3,INDEX($DD:$DD,$GH859+3),"")</f>
      </c>
      <c r="EW859">
        <f>IF($GI859&gt;=4,INDEX($DD:$DD,$GH859+4),"")</f>
      </c>
      <c r="EX859">
        <f>IF($GI859&gt;=5,INDEX($DD:$DD,$GH859+5),"")</f>
      </c>
      <c r="EY859">
        <f>IF($GI859&gt;=6,INDEX($DD:$DD,$GH859+6),"")</f>
      </c>
      <c r="EZ859">
        <f>IF($GI859&gt;=7,INDEX($DD:$DD,$GH859+7),"")</f>
      </c>
      <c r="FA859">
        <f>IF($GI859&gt;=8,INDEX($DD:$DD,$GH859+8),"")</f>
      </c>
      <c r="FB859">
        <f>IF($GI859&gt;=9,INDEX($DD:$DD,$GH859+9),"")</f>
      </c>
      <c r="FC859">
        <f>IF($GI859&gt;=10,INDEX($DD:$DD,$GH859+10),"")</f>
      </c>
      <c r="FD859">
        <f>IF($GI859&gt;=11,INDEX($DD:$DD,$GH859+11),"")</f>
      </c>
      <c r="FE859">
        <f>IF($GI859&gt;=12,INDEX($DD:$DD,$GH859+12),"")</f>
      </c>
      <c r="FF859">
        <f>IF($GI859&gt;=13,INDEX($DD:$DD,$GH859+13),"")</f>
      </c>
      <c r="FG859">
        <f>IF($GI859&gt;=14,INDEX($DD:$DD,$GH859+14),"")</f>
      </c>
      <c r="FH859">
        <f>IF($GI859&gt;=15,INDEX($DD:$DD,$GH859+15),"")</f>
      </c>
      <c r="FI859">
        <f>IF($GI859&gt;=16,INDEX($DD:$DD,$GH859+16),"")</f>
      </c>
      <c r="FJ859">
        <f>IF($GI859&gt;=17,INDEX($DD:$DD,$GH859+17),"")</f>
      </c>
      <c r="FK859">
        <f>IF($GI859&gt;=18,INDEX($DD:$DD,$GH859+18),"")</f>
      </c>
      <c r="FL859">
        <f>IF($GI859&gt;=19,INDEX($DD:$DD,$GH859+19),"")</f>
      </c>
      <c r="FM859">
        <f>IF($GI859&gt;=20,INDEX($DD:$DD,$GH859+20),"")</f>
      </c>
      <c r="FN859">
        <f>IF($GI859&gt;=21,INDEX($DD:$DD,$GH859+21),"")</f>
      </c>
      <c r="FO859">
        <f>IF($GI859&gt;=22,INDEX($DD:$DD,$GH859+22),"")</f>
      </c>
      <c r="FP859">
        <f>IF($GI859&gt;=23,INDEX($DD:$DD,$GH859+23),"")</f>
      </c>
      <c r="FQ859">
        <f>IF($GI859&gt;=24,INDEX($DD:$DD,$GH859+24),"")</f>
      </c>
      <c r="FR859">
        <f>IF($GI859&gt;=25,INDEX($DD:$DD,$GH859+25),"")</f>
      </c>
      <c r="FS859">
        <f>IF($GI859&gt;=26,INDEX($DD:$DD,$GH859+26),"")</f>
      </c>
      <c r="FT859">
        <f>IF($GI859&gt;=27,INDEX($DD:$DD,$GH859+27),"")</f>
      </c>
      <c r="FU859">
        <f>IF($GI859&gt;=28,INDEX($DD:$DD,$GH859+28),"")</f>
      </c>
      <c r="FV859">
        <f>IF($GI859&gt;=29,INDEX($DD:$DD,$GH859+29),"")</f>
      </c>
      <c r="FW859">
        <f>IF($GI859&gt;=30,INDEX($DD:$DD,$GH859+30),"")</f>
      </c>
      <c r="FX859">
        <f>IF($GI859&gt;=31,INDEX($DD:$DD,$GH859+31),"")</f>
      </c>
      <c r="FY859">
        <f>IF($GI859&gt;=32,INDEX($DD:$DD,$GH859+32),"")</f>
      </c>
      <c r="FZ859">
        <f>IF($GI859&gt;=33,INDEX($DD:$DD,$GH859+33),"")</f>
      </c>
      <c r="GA859">
        <f>IF($GI859&gt;=34,INDEX($DD:$DD,$GH859+34),"")</f>
      </c>
      <c r="GB859">
        <f>IF($GI859&gt;=35,INDEX($DD:$DD,$GH859+35),"")</f>
      </c>
      <c r="GC859">
        <f>IF($GI859&gt;=36,INDEX($DD:$DD,$GH859+36),"")</f>
      </c>
      <c r="GD859">
        <f>IF($GI859&gt;=37,INDEX($DD:$DD,$GH859+37),"")</f>
      </c>
      <c r="GE859">
        <f>IF($GI859&gt;=38,INDEX($DD:$DD,$GH859+38),"")</f>
      </c>
      <c r="GF859">
        <f>IF($GI859&gt;=39,INDEX($DD:$DD,$GH859+39),"")</f>
      </c>
      <c r="GG859">
        <f>IF($GI859&gt;=40,INDEX($DD:$DD,$GH859+40),"")</f>
      </c>
      <c r="GH859">
        <f>IFERROR(MATCH($DB859,$DC$2:$DC$148,0)+1,0)</f>
      </c>
      <c r="GI859">
        <f>IFERROR(INDEX($DE$2:$DE$148,MATCH($DB859,$DC$2:$DC$148,0)),0)</f>
      </c>
      <c r="GJ859">
        <f>IFERROR(MATCH($S859,$DF$859:$ES$859,0),0)</f>
      </c>
      <c r="GK859">
        <f>IF($GJ859&gt;0,INDEX($ET$859:$GG$859,$GJ859),"")</f>
      </c>
      <c r="GN859">
        <f>IF($IW859&gt;=1,INDEX($GL:$GL,$IV859+1),"")</f>
      </c>
      <c r="GO859">
        <f>IF($IW859&gt;=2,INDEX($GL:$GL,$IV859+2),"")</f>
      </c>
      <c r="GP859">
        <f>IF($IW859&gt;=3,INDEX($GL:$GL,$IV859+3),"")</f>
      </c>
      <c r="GQ859">
        <f>IF($IW859&gt;=4,INDEX($GL:$GL,$IV859+4),"")</f>
      </c>
      <c r="GR859">
        <f>IF($IW859&gt;=5,INDEX($GL:$GL,$IV859+5),"")</f>
      </c>
      <c r="GS859">
        <f>IF($IW859&gt;=6,INDEX($GL:$GL,$IV859+6),"")</f>
      </c>
      <c r="GT859">
        <f>IF($IW859&gt;=7,INDEX($GL:$GL,$IV859+7),"")</f>
      </c>
      <c r="GU859">
        <f>IF($IW859&gt;=8,INDEX($GL:$GL,$IV859+8),"")</f>
      </c>
      <c r="GV859">
        <f>IF($IW859&gt;=9,INDEX($GL:$GL,$IV859+9),"")</f>
      </c>
      <c r="GW859">
        <f>IF($IW859&gt;=10,INDEX($GL:$GL,$IV859+10),"")</f>
      </c>
      <c r="GX859">
        <f>IF($IW859&gt;=11,INDEX($GL:$GL,$IV859+11),"")</f>
      </c>
      <c r="GY859">
        <f>IF($IW859&gt;=12,INDEX($GL:$GL,$IV859+12),"")</f>
      </c>
      <c r="GZ859">
        <f>IF($IW859&gt;=13,INDEX($GL:$GL,$IV859+13),"")</f>
      </c>
      <c r="HA859">
        <f>IF($IW859&gt;=14,INDEX($GL:$GL,$IV859+14),"")</f>
      </c>
      <c r="HB859">
        <f>IF($IW859&gt;=15,INDEX($GL:$GL,$IV859+15),"")</f>
      </c>
      <c r="HC859">
        <f>IF($IW859&gt;=16,INDEX($GL:$GL,$IV859+16),"")</f>
      </c>
      <c r="HD859">
        <f>IF($IW859&gt;=17,INDEX($GL:$GL,$IV859+17),"")</f>
      </c>
      <c r="HE859">
        <f>IF($IW859&gt;=18,INDEX($GL:$GL,$IV859+18),"")</f>
      </c>
      <c r="HF859">
        <f>IF($IW859&gt;=19,INDEX($GL:$GL,$IV859+19),"")</f>
      </c>
      <c r="HG859">
        <f>IF($IW859&gt;=20,INDEX($GL:$GL,$IV859+20),"")</f>
      </c>
      <c r="HH859">
        <f>IF($IW859&gt;=21,INDEX($GL:$GL,$IV859+21),"")</f>
      </c>
      <c r="HI859">
        <f>IF($IW859&gt;=22,INDEX($GL:$GL,$IV859+22),"")</f>
      </c>
      <c r="HJ859">
        <f>IF($IW859&gt;=23,INDEX($GL:$GL,$IV859+23),"")</f>
      </c>
      <c r="HK859">
        <f>IF($IW859&gt;=24,INDEX($GL:$GL,$IV859+24),"")</f>
      </c>
      <c r="HL859">
        <f>IF($IW859&gt;=25,INDEX($GL:$GL,$IV859+25),"")</f>
      </c>
      <c r="HM859">
        <f>IF($IW859&gt;=26,INDEX($GL:$GL,$IV859+26),"")</f>
      </c>
      <c r="HN859">
        <f>IF($IW859&gt;=27,INDEX($GL:$GL,$IV859+27),"")</f>
      </c>
      <c r="HO859">
        <f>IF($IW859&gt;=28,INDEX($GL:$GL,$IV859+28),"")</f>
      </c>
      <c r="HP859">
        <f>IF($IW859&gt;=29,INDEX($GL:$GL,$IV859+29),"")</f>
      </c>
      <c r="HQ859">
        <f>IF($IW859&gt;=30,INDEX($GL:$GL,$IV859+30),"")</f>
      </c>
      <c r="HR859">
        <f>IF($IW859&gt;=31,INDEX($GL:$GL,$IV859+31),"")</f>
      </c>
      <c r="HS859">
        <f>IF($IW859&gt;=32,INDEX($GL:$GL,$IV859+32),"")</f>
      </c>
      <c r="HT859">
        <f>IF($IW859&gt;=33,INDEX($GL:$GL,$IV859+33),"")</f>
      </c>
      <c r="HU859">
        <f>IF($IW859&gt;=34,INDEX($GL:$GL,$IV859+34),"")</f>
      </c>
      <c r="HV859">
        <f>IF($IW859&gt;=35,INDEX($GL:$GL,$IV859+35),"")</f>
      </c>
      <c r="HW859">
        <f>IF($IW859&gt;=36,INDEX($GL:$GL,$IV859+36),"")</f>
      </c>
      <c r="HX859">
        <f>IF($IW859&gt;=37,INDEX($GL:$GL,$IV859+37),"")</f>
      </c>
      <c r="HY859">
        <f>IF($IW859&gt;=38,INDEX($GL:$GL,$IV859+38),"")</f>
      </c>
      <c r="HZ859">
        <f>IF($IW859&gt;=39,INDEX($GL:$GL,$IV859+39),"")</f>
      </c>
      <c r="IA859">
        <f>IF($IW859&gt;=40,INDEX($GL:$GL,$IV859+40),"")</f>
      </c>
      <c r="IB859">
        <f>IF($IW859&gt;=41,INDEX($GL:$GL,$IV859+41),"")</f>
      </c>
      <c r="IC859">
        <f>IF($IW859&gt;=42,INDEX($GL:$GL,$IV859+42),"")</f>
      </c>
      <c r="ID859">
        <f>IF($IW859&gt;=43,INDEX($GL:$GL,$IV859+43),"")</f>
      </c>
      <c r="IE859">
        <f>IF($IW859&gt;=44,INDEX($GL:$GL,$IV859+44),"")</f>
      </c>
      <c r="IF859">
        <f>IF($IW859&gt;=45,INDEX($GL:$GL,$IV859+45),"")</f>
      </c>
      <c r="IG859">
        <f>IF($IW859&gt;=46,INDEX($GL:$GL,$IV859+46),"")</f>
      </c>
      <c r="IH859">
        <f>IF($IW859&gt;=47,INDEX($GL:$GL,$IV859+47),"")</f>
      </c>
      <c r="II859">
        <f>IF($IW859&gt;=48,INDEX($GL:$GL,$IV859+48),"")</f>
      </c>
      <c r="IJ859">
        <f>IF($IW859&gt;=49,INDEX($GL:$GL,$IV859+49),"")</f>
      </c>
      <c r="IK859">
        <f>IF($IW859&gt;=50,INDEX($GL:$GL,$IV859+50),"")</f>
      </c>
      <c r="IL859">
        <f>IF($IW859&gt;=51,INDEX($GL:$GL,$IV859+51),"")</f>
      </c>
      <c r="IM859">
        <f>IF($IW859&gt;=52,INDEX($GL:$GL,$IV859+52),"")</f>
      </c>
      <c r="IN859">
        <f>IF($IW859&gt;=53,INDEX($GL:$GL,$IV859+53),"")</f>
      </c>
      <c r="IO859">
        <f>IF($IW859&gt;=54,INDEX($GL:$GL,$IV859+54),"")</f>
      </c>
      <c r="IP859">
        <f>IF($IW859&gt;=55,INDEX($GL:$GL,$IV859+55),"")</f>
      </c>
      <c r="IQ859">
        <f>IF($IW859&gt;=56,INDEX($GL:$GL,$IV859+56),"")</f>
      </c>
      <c r="IR859">
        <f>IF($IW859&gt;=57,INDEX($GL:$GL,$IV859+57),"")</f>
      </c>
      <c r="IS859">
        <f>IF($IW859&gt;=58,INDEX($GL:$GL,$IV859+58),"")</f>
      </c>
      <c r="IT859">
        <f>IF($IW859&gt;=59,INDEX($GL:$GL,$IV859+59),"")</f>
      </c>
      <c r="IU859">
        <f>IF($IW859&gt;=60,INDEX($GL:$GL,$IV859+60),"")</f>
      </c>
      <c r="IV859">
        <f>IFERROR(MATCH($GK859,$GL$2:$GL$324,0)+1,0)</f>
      </c>
      <c r="IW859">
        <f>IFERROR(INDEX($GM$2:$GM$324,MATCH($GK859,$GL$2:$GL$324,0)),0)</f>
      </c>
      <c r="IX859" t="s">
        <v>34</v>
      </c>
      <c r="IY859" t="s">
        <v>34</v>
      </c>
    </row>
    <row r="860" spans="1:259" x14ac:dyDescent="0.25">
      <c r="K860">
        <f>IF(OR($N860="",$J860=""),"",IFERROR($N860/$J860,0))</f>
      </c>
      <c r="L860">
        <f>IF($N860="","",
SUM($M860,$O860,$T860,$P860,$R860)*
(1-IF($U860="",0,VALUE($U860)/100)))</f>
      </c>
      <c r="M860">
        <f>IF($N860="","",$N860)</f>
      </c>
      <c r="O860">
        <f>IF($N860="","",
IF($H860="","",
IF(ISNUMBER(SEARCH("exempt",LOWER($H860))),0,
$N860*(VALUE(SUBSTITUTE($H860,"%",""))/100))))</f>
      </c>
      <c r="V860">
        <f>IFERROR(IF(FIND(" - ",$E860)&gt;0,MID($E860,FIND(" - ",$E860)+3,LEN($E860)),""),"")</f>
      </c>
      <c r="AE860" t="s">
        <v>1441</v>
      </c>
      <c r="AJ860">
        <f>IFERROR(LEFT($E860,FIND(" - ",$E860)-1),$E860)</f>
      </c>
      <c r="AM860">
        <f>IF($CB860&gt;=1,INDEX($AK:$AK,$CA860+1),"")</f>
      </c>
      <c r="AN860">
        <f>IF($CB860&gt;=2,INDEX($AK:$AK,$CA860+2),"")</f>
      </c>
      <c r="AO860">
        <f>IF($CB860&gt;=3,INDEX($AK:$AK,$CA860+3),"")</f>
      </c>
      <c r="AP860">
        <f>IF($CB860&gt;=4,INDEX($AK:$AK,$CA860+4),"")</f>
      </c>
      <c r="AQ860">
        <f>IF($CB860&gt;=5,INDEX($AK:$AK,$CA860+5),"")</f>
      </c>
      <c r="AR860">
        <f>IF($CB860&gt;=6,INDEX($AK:$AK,$CA860+6),"")</f>
      </c>
      <c r="AS860">
        <f>IF($CB860&gt;=7,INDEX($AK:$AK,$CA860+7),"")</f>
      </c>
      <c r="AT860">
        <f>IF($CB860&gt;=8,INDEX($AK:$AK,$CA860+8),"")</f>
      </c>
      <c r="AU860">
        <f>IF($CB860&gt;=9,INDEX($AK:$AK,$CA860+9),"")</f>
      </c>
      <c r="AV860">
        <f>IF($CB860&gt;=10,INDEX($AK:$AK,$CA860+10),"")</f>
      </c>
      <c r="AW860">
        <f>IF($CB860&gt;=11,INDEX($AK:$AK,$CA860+11),"")</f>
      </c>
      <c r="AX860">
        <f>IF($CB860&gt;=12,INDEX($AK:$AK,$CA860+12),"")</f>
      </c>
      <c r="AY860">
        <f>IF($CB860&gt;=13,INDEX($AK:$AK,$CA860+13),"")</f>
      </c>
      <c r="AZ860">
        <f>IF($CB860&gt;=14,INDEX($AK:$AK,$CA860+14),"")</f>
      </c>
      <c r="BA860">
        <f>IF($CB860&gt;=15,INDEX($AK:$AK,$CA860+15),"")</f>
      </c>
      <c r="BB860">
        <f>IF($CB860&gt;=16,INDEX($AK:$AK,$CA860+16),"")</f>
      </c>
      <c r="BC860">
        <f>IF($CB860&gt;=17,INDEX($AK:$AK,$CA860+17),"")</f>
      </c>
      <c r="BD860">
        <f>IF($CB860&gt;=18,INDEX($AK:$AK,$CA860+18),"")</f>
      </c>
      <c r="BE860">
        <f>IF($CB860&gt;=19,INDEX($AK:$AK,$CA860+19),"")</f>
      </c>
      <c r="BF860">
        <f>IF($CB860&gt;=20,INDEX($AK:$AK,$CA860+20),"")</f>
      </c>
      <c r="BG860">
        <f>IF($CB860&gt;=21,INDEX($AK:$AK,$CA860+21),"")</f>
      </c>
      <c r="BH860">
        <f>IF($CB860&gt;=22,INDEX($AK:$AK,$CA860+22),"")</f>
      </c>
      <c r="BI860">
        <f>IF($CB860&gt;=23,INDEX($AK:$AK,$CA860+23),"")</f>
      </c>
      <c r="BJ860">
        <f>IF($CB860&gt;=24,INDEX($AK:$AK,$CA860+24),"")</f>
      </c>
      <c r="BK860">
        <f>IF($CB860&gt;=25,INDEX($AK:$AK,$CA860+25),"")</f>
      </c>
      <c r="BL860">
        <f>IF($CB860&gt;=26,INDEX($AK:$AK,$CA860+26),"")</f>
      </c>
      <c r="BM860">
        <f>IF($CB860&gt;=27,INDEX($AK:$AK,$CA860+27),"")</f>
      </c>
      <c r="BN860">
        <f>IF($CB860&gt;=28,INDEX($AK:$AK,$CA860+28),"")</f>
      </c>
      <c r="BO860">
        <f>IF($CB860&gt;=29,INDEX($AK:$AK,$CA860+29),"")</f>
      </c>
      <c r="BP860">
        <f>IF($CB860&gt;=30,INDEX($AK:$AK,$CA860+30),"")</f>
      </c>
      <c r="BQ860">
        <f>IF($CB860&gt;=31,INDEX($AK:$AK,$CA860+31),"")</f>
      </c>
      <c r="BR860">
        <f>IF($CB860&gt;=32,INDEX($AK:$AK,$CA860+32),"")</f>
      </c>
      <c r="BS860">
        <f>IF($CB860&gt;=33,INDEX($AK:$AK,$CA860+33),"")</f>
      </c>
      <c r="BT860">
        <f>IF($CB860&gt;=34,INDEX($AK:$AK,$CA860+34),"")</f>
      </c>
      <c r="BU860">
        <f>IF($CB860&gt;=35,INDEX($AK:$AK,$CA860+35),"")</f>
      </c>
      <c r="BV860">
        <f>IF($CB860&gt;=36,INDEX($AK:$AK,$CA860+36),"")</f>
      </c>
      <c r="BW860">
        <f>IF($CB860&gt;=37,INDEX($AK:$AK,$CA860+37),"")</f>
      </c>
      <c r="BX860">
        <f>IF($CB860&gt;=38,INDEX($AK:$AK,$CA860+38),"")</f>
      </c>
      <c r="BY860">
        <f>IF($CB860&gt;=39,INDEX($AK:$AK,$CA860+39),"")</f>
      </c>
      <c r="BZ860">
        <f>IF($CB860&gt;=40,INDEX($AK:$AK,$CA860+40),"")</f>
      </c>
      <c r="CA860">
        <f>IFERROR(MATCH($AJ860,$AK$2:$AK$134,0)+1,0)</f>
      </c>
      <c r="CB860">
        <f>IFERROR(INDEX($AL$2:$AL$134,MATCH($AJ860,$AK$2:$AK$134,0)),0)</f>
      </c>
      <c r="CC860">
        <f>IFERROR(LEFT($F860,FIND(" - ",$F860)-1),$F860)</f>
      </c>
      <c r="CF860">
        <f>IF($DA860&gt;=1,INDEX($CD:$CD,$CZ860+1),"")</f>
      </c>
      <c r="CG860">
        <f>IF($DA860&gt;=2,INDEX($CD:$CD,$CZ860+2),"")</f>
      </c>
      <c r="CH860">
        <f>IF($DA860&gt;=3,INDEX($CD:$CD,$CZ860+3),"")</f>
      </c>
      <c r="CI860">
        <f>IF($DA860&gt;=4,INDEX($CD:$CD,$CZ860+4),"")</f>
      </c>
      <c r="CJ860">
        <f>IF($DA860&gt;=5,INDEX($CD:$CD,$CZ860+5),"")</f>
      </c>
      <c r="CK860">
        <f>IF($DA860&gt;=6,INDEX($CD:$CD,$CZ860+6),"")</f>
      </c>
      <c r="CL860">
        <f>IF($DA860&gt;=7,INDEX($CD:$CD,$CZ860+7),"")</f>
      </c>
      <c r="CM860">
        <f>IF($DA860&gt;=8,INDEX($CD:$CD,$CZ860+8),"")</f>
      </c>
      <c r="CN860">
        <f>IF($DA860&gt;=9,INDEX($CD:$CD,$CZ860+9),"")</f>
      </c>
      <c r="CO860">
        <f>IF($DA860&gt;=10,INDEX($CD:$CD,$CZ860+10),"")</f>
      </c>
      <c r="CP860">
        <f>IF($DA860&gt;=11,INDEX($CD:$CD,$CZ860+11),"")</f>
      </c>
      <c r="CQ860">
        <f>IF($DA860&gt;=12,INDEX($CD:$CD,$CZ860+12),"")</f>
      </c>
      <c r="CR860">
        <f>IF($DA860&gt;=13,INDEX($CD:$CD,$CZ860+13),"")</f>
      </c>
      <c r="CS860">
        <f>IF($DA860&gt;=14,INDEX($CD:$CD,$CZ860+14),"")</f>
      </c>
      <c r="CT860">
        <f>IF($DA860&gt;=15,INDEX($CD:$CD,$CZ860+15),"")</f>
      </c>
      <c r="CU860">
        <f>IF($DA860&gt;=16,INDEX($CD:$CD,$CZ860+16),"")</f>
      </c>
      <c r="CV860">
        <f>IF($DA860&gt;=17,INDEX($CD:$CD,$CZ860+17),"")</f>
      </c>
      <c r="CW860">
        <f>IF($DA860&gt;=18,INDEX($CD:$CD,$CZ860+18),"")</f>
      </c>
      <c r="CX860">
        <f>IF($DA860&gt;=19,INDEX($CD:$CD,$CZ860+19),"")</f>
      </c>
      <c r="CY860">
        <f>IF($DA860&gt;=20,INDEX($CD:$CD,$CZ860+20),"")</f>
      </c>
      <c r="CZ860">
        <f>IFERROR(MATCH($CC860,$CD$2:$CD$263,0)+1,0)</f>
      </c>
      <c r="DA860">
        <f>IFERROR(INDEX($CE$2:$CE$263,MATCH($CC860,$CD$2:$CD$263,0)),0)</f>
      </c>
      <c r="DB860">
        <f>IFERROR(INDEX($AI:$AI,MATCH($H860,$AH:$AH,0))&amp;"","")</f>
      </c>
      <c r="DF860">
        <f>IF($GI860&gt;=1,INDEX($DC:$DC,$GH860+1),"")</f>
      </c>
      <c r="DG860">
        <f>IF($GI860&gt;=2,INDEX($DC:$DC,$GH860+2),"")</f>
      </c>
      <c r="DH860">
        <f>IF($GI860&gt;=3,INDEX($DC:$DC,$GH860+3),"")</f>
      </c>
      <c r="DI860">
        <f>IF($GI860&gt;=4,INDEX($DC:$DC,$GH860+4),"")</f>
      </c>
      <c r="DJ860">
        <f>IF($GI860&gt;=5,INDEX($DC:$DC,$GH860+5),"")</f>
      </c>
      <c r="DK860">
        <f>IF($GI860&gt;=6,INDEX($DC:$DC,$GH860+6),"")</f>
      </c>
      <c r="DL860">
        <f>IF($GI860&gt;=7,INDEX($DC:$DC,$GH860+7),"")</f>
      </c>
      <c r="DM860">
        <f>IF($GI860&gt;=8,INDEX($DC:$DC,$GH860+8),"")</f>
      </c>
      <c r="DN860">
        <f>IF($GI860&gt;=9,INDEX($DC:$DC,$GH860+9),"")</f>
      </c>
      <c r="DO860">
        <f>IF($GI860&gt;=10,INDEX($DC:$DC,$GH860+10),"")</f>
      </c>
      <c r="DP860">
        <f>IF($GI860&gt;=11,INDEX($DC:$DC,$GH860+11),"")</f>
      </c>
      <c r="DQ860">
        <f>IF($GI860&gt;=12,INDEX($DC:$DC,$GH860+12),"")</f>
      </c>
      <c r="DR860">
        <f>IF($GI860&gt;=13,INDEX($DC:$DC,$GH860+13),"")</f>
      </c>
      <c r="DS860">
        <f>IF($GI860&gt;=14,INDEX($DC:$DC,$GH860+14),"")</f>
      </c>
      <c r="DT860">
        <f>IF($GI860&gt;=15,INDEX($DC:$DC,$GH860+15),"")</f>
      </c>
      <c r="DU860">
        <f>IF($GI860&gt;=16,INDEX($DC:$DC,$GH860+16),"")</f>
      </c>
      <c r="DV860">
        <f>IF($GI860&gt;=17,INDEX($DC:$DC,$GH860+17),"")</f>
      </c>
      <c r="DW860">
        <f>IF($GI860&gt;=18,INDEX($DC:$DC,$GH860+18),"")</f>
      </c>
      <c r="DX860">
        <f>IF($GI860&gt;=19,INDEX($DC:$DC,$GH860+19),"")</f>
      </c>
      <c r="DY860">
        <f>IF($GI860&gt;=20,INDEX($DC:$DC,$GH860+20),"")</f>
      </c>
      <c r="DZ860">
        <f>IF($GI860&gt;=21,INDEX($DC:$DC,$GH860+21),"")</f>
      </c>
      <c r="EA860">
        <f>IF($GI860&gt;=22,INDEX($DC:$DC,$GH860+22),"")</f>
      </c>
      <c r="EB860">
        <f>IF($GI860&gt;=23,INDEX($DC:$DC,$GH860+23),"")</f>
      </c>
      <c r="EC860">
        <f>IF($GI860&gt;=24,INDEX($DC:$DC,$GH860+24),"")</f>
      </c>
      <c r="ED860">
        <f>IF($GI860&gt;=25,INDEX($DC:$DC,$GH860+25),"")</f>
      </c>
      <c r="EE860">
        <f>IF($GI860&gt;=26,INDEX($DC:$DC,$GH860+26),"")</f>
      </c>
      <c r="EF860">
        <f>IF($GI860&gt;=27,INDEX($DC:$DC,$GH860+27),"")</f>
      </c>
      <c r="EG860">
        <f>IF($GI860&gt;=28,INDEX($DC:$DC,$GH860+28),"")</f>
      </c>
      <c r="EH860">
        <f>IF($GI860&gt;=29,INDEX($DC:$DC,$GH860+29),"")</f>
      </c>
      <c r="EI860">
        <f>IF($GI860&gt;=30,INDEX($DC:$DC,$GH860+30),"")</f>
      </c>
      <c r="EJ860">
        <f>IF($GI860&gt;=31,INDEX($DC:$DC,$GH860+31),"")</f>
      </c>
      <c r="EK860">
        <f>IF($GI860&gt;=32,INDEX($DC:$DC,$GH860+32),"")</f>
      </c>
      <c r="EL860">
        <f>IF($GI860&gt;=33,INDEX($DC:$DC,$GH860+33),"")</f>
      </c>
      <c r="EM860">
        <f>IF($GI860&gt;=34,INDEX($DC:$DC,$GH860+34),"")</f>
      </c>
      <c r="EN860">
        <f>IF($GI860&gt;=35,INDEX($DC:$DC,$GH860+35),"")</f>
      </c>
      <c r="EO860">
        <f>IF($GI860&gt;=36,INDEX($DC:$DC,$GH860+36),"")</f>
      </c>
      <c r="EP860">
        <f>IF($GI860&gt;=37,INDEX($DC:$DC,$GH860+37),"")</f>
      </c>
      <c r="EQ860">
        <f>IF($GI860&gt;=38,INDEX($DC:$DC,$GH860+38),"")</f>
      </c>
      <c r="ER860">
        <f>IF($GI860&gt;=39,INDEX($DC:$DC,$GH860+39),"")</f>
      </c>
      <c r="ES860">
        <f>IF($GI860&gt;=40,INDEX($DC:$DC,$GH860+40),"")</f>
      </c>
      <c r="ET860">
        <f>IF($GI860&gt;=1,INDEX($DD:$DD,$GH860+1),"")</f>
      </c>
      <c r="EU860">
        <f>IF($GI860&gt;=2,INDEX($DD:$DD,$GH860+2),"")</f>
      </c>
      <c r="EV860">
        <f>IF($GI860&gt;=3,INDEX($DD:$DD,$GH860+3),"")</f>
      </c>
      <c r="EW860">
        <f>IF($GI860&gt;=4,INDEX($DD:$DD,$GH860+4),"")</f>
      </c>
      <c r="EX860">
        <f>IF($GI860&gt;=5,INDEX($DD:$DD,$GH860+5),"")</f>
      </c>
      <c r="EY860">
        <f>IF($GI860&gt;=6,INDEX($DD:$DD,$GH860+6),"")</f>
      </c>
      <c r="EZ860">
        <f>IF($GI860&gt;=7,INDEX($DD:$DD,$GH860+7),"")</f>
      </c>
      <c r="FA860">
        <f>IF($GI860&gt;=8,INDEX($DD:$DD,$GH860+8),"")</f>
      </c>
      <c r="FB860">
        <f>IF($GI860&gt;=9,INDEX($DD:$DD,$GH860+9),"")</f>
      </c>
      <c r="FC860">
        <f>IF($GI860&gt;=10,INDEX($DD:$DD,$GH860+10),"")</f>
      </c>
      <c r="FD860">
        <f>IF($GI860&gt;=11,INDEX($DD:$DD,$GH860+11),"")</f>
      </c>
      <c r="FE860">
        <f>IF($GI860&gt;=12,INDEX($DD:$DD,$GH860+12),"")</f>
      </c>
      <c r="FF860">
        <f>IF($GI860&gt;=13,INDEX($DD:$DD,$GH860+13),"")</f>
      </c>
      <c r="FG860">
        <f>IF($GI860&gt;=14,INDEX($DD:$DD,$GH860+14),"")</f>
      </c>
      <c r="FH860">
        <f>IF($GI860&gt;=15,INDEX($DD:$DD,$GH860+15),"")</f>
      </c>
      <c r="FI860">
        <f>IF($GI860&gt;=16,INDEX($DD:$DD,$GH860+16),"")</f>
      </c>
      <c r="FJ860">
        <f>IF($GI860&gt;=17,INDEX($DD:$DD,$GH860+17),"")</f>
      </c>
      <c r="FK860">
        <f>IF($GI860&gt;=18,INDEX($DD:$DD,$GH860+18),"")</f>
      </c>
      <c r="FL860">
        <f>IF($GI860&gt;=19,INDEX($DD:$DD,$GH860+19),"")</f>
      </c>
      <c r="FM860">
        <f>IF($GI860&gt;=20,INDEX($DD:$DD,$GH860+20),"")</f>
      </c>
      <c r="FN860">
        <f>IF($GI860&gt;=21,INDEX($DD:$DD,$GH860+21),"")</f>
      </c>
      <c r="FO860">
        <f>IF($GI860&gt;=22,INDEX($DD:$DD,$GH860+22),"")</f>
      </c>
      <c r="FP860">
        <f>IF($GI860&gt;=23,INDEX($DD:$DD,$GH860+23),"")</f>
      </c>
      <c r="FQ860">
        <f>IF($GI860&gt;=24,INDEX($DD:$DD,$GH860+24),"")</f>
      </c>
      <c r="FR860">
        <f>IF($GI860&gt;=25,INDEX($DD:$DD,$GH860+25),"")</f>
      </c>
      <c r="FS860">
        <f>IF($GI860&gt;=26,INDEX($DD:$DD,$GH860+26),"")</f>
      </c>
      <c r="FT860">
        <f>IF($GI860&gt;=27,INDEX($DD:$DD,$GH860+27),"")</f>
      </c>
      <c r="FU860">
        <f>IF($GI860&gt;=28,INDEX($DD:$DD,$GH860+28),"")</f>
      </c>
      <c r="FV860">
        <f>IF($GI860&gt;=29,INDEX($DD:$DD,$GH860+29),"")</f>
      </c>
      <c r="FW860">
        <f>IF($GI860&gt;=30,INDEX($DD:$DD,$GH860+30),"")</f>
      </c>
      <c r="FX860">
        <f>IF($GI860&gt;=31,INDEX($DD:$DD,$GH860+31),"")</f>
      </c>
      <c r="FY860">
        <f>IF($GI860&gt;=32,INDEX($DD:$DD,$GH860+32),"")</f>
      </c>
      <c r="FZ860">
        <f>IF($GI860&gt;=33,INDEX($DD:$DD,$GH860+33),"")</f>
      </c>
      <c r="GA860">
        <f>IF($GI860&gt;=34,INDEX($DD:$DD,$GH860+34),"")</f>
      </c>
      <c r="GB860">
        <f>IF($GI860&gt;=35,INDEX($DD:$DD,$GH860+35),"")</f>
      </c>
      <c r="GC860">
        <f>IF($GI860&gt;=36,INDEX($DD:$DD,$GH860+36),"")</f>
      </c>
      <c r="GD860">
        <f>IF($GI860&gt;=37,INDEX($DD:$DD,$GH860+37),"")</f>
      </c>
      <c r="GE860">
        <f>IF($GI860&gt;=38,INDEX($DD:$DD,$GH860+38),"")</f>
      </c>
      <c r="GF860">
        <f>IF($GI860&gt;=39,INDEX($DD:$DD,$GH860+39),"")</f>
      </c>
      <c r="GG860">
        <f>IF($GI860&gt;=40,INDEX($DD:$DD,$GH860+40),"")</f>
      </c>
      <c r="GH860">
        <f>IFERROR(MATCH($DB860,$DC$2:$DC$148,0)+1,0)</f>
      </c>
      <c r="GI860">
        <f>IFERROR(INDEX($DE$2:$DE$148,MATCH($DB860,$DC$2:$DC$148,0)),0)</f>
      </c>
      <c r="GJ860">
        <f>IFERROR(MATCH($S860,$DF$860:$ES$860,0),0)</f>
      </c>
      <c r="GK860">
        <f>IF($GJ860&gt;0,INDEX($ET$860:$GG$860,$GJ860),"")</f>
      </c>
      <c r="GN860">
        <f>IF($IW860&gt;=1,INDEX($GL:$GL,$IV860+1),"")</f>
      </c>
      <c r="GO860">
        <f>IF($IW860&gt;=2,INDEX($GL:$GL,$IV860+2),"")</f>
      </c>
      <c r="GP860">
        <f>IF($IW860&gt;=3,INDEX($GL:$GL,$IV860+3),"")</f>
      </c>
      <c r="GQ860">
        <f>IF($IW860&gt;=4,INDEX($GL:$GL,$IV860+4),"")</f>
      </c>
      <c r="GR860">
        <f>IF($IW860&gt;=5,INDEX($GL:$GL,$IV860+5),"")</f>
      </c>
      <c r="GS860">
        <f>IF($IW860&gt;=6,INDEX($GL:$GL,$IV860+6),"")</f>
      </c>
      <c r="GT860">
        <f>IF($IW860&gt;=7,INDEX($GL:$GL,$IV860+7),"")</f>
      </c>
      <c r="GU860">
        <f>IF($IW860&gt;=8,INDEX($GL:$GL,$IV860+8),"")</f>
      </c>
      <c r="GV860">
        <f>IF($IW860&gt;=9,INDEX($GL:$GL,$IV860+9),"")</f>
      </c>
      <c r="GW860">
        <f>IF($IW860&gt;=10,INDEX($GL:$GL,$IV860+10),"")</f>
      </c>
      <c r="GX860">
        <f>IF($IW860&gt;=11,INDEX($GL:$GL,$IV860+11),"")</f>
      </c>
      <c r="GY860">
        <f>IF($IW860&gt;=12,INDEX($GL:$GL,$IV860+12),"")</f>
      </c>
      <c r="GZ860">
        <f>IF($IW860&gt;=13,INDEX($GL:$GL,$IV860+13),"")</f>
      </c>
      <c r="HA860">
        <f>IF($IW860&gt;=14,INDEX($GL:$GL,$IV860+14),"")</f>
      </c>
      <c r="HB860">
        <f>IF($IW860&gt;=15,INDEX($GL:$GL,$IV860+15),"")</f>
      </c>
      <c r="HC860">
        <f>IF($IW860&gt;=16,INDEX($GL:$GL,$IV860+16),"")</f>
      </c>
      <c r="HD860">
        <f>IF($IW860&gt;=17,INDEX($GL:$GL,$IV860+17),"")</f>
      </c>
      <c r="HE860">
        <f>IF($IW860&gt;=18,INDEX($GL:$GL,$IV860+18),"")</f>
      </c>
      <c r="HF860">
        <f>IF($IW860&gt;=19,INDEX($GL:$GL,$IV860+19),"")</f>
      </c>
      <c r="HG860">
        <f>IF($IW860&gt;=20,INDEX($GL:$GL,$IV860+20),"")</f>
      </c>
      <c r="HH860">
        <f>IF($IW860&gt;=21,INDEX($GL:$GL,$IV860+21),"")</f>
      </c>
      <c r="HI860">
        <f>IF($IW860&gt;=22,INDEX($GL:$GL,$IV860+22),"")</f>
      </c>
      <c r="HJ860">
        <f>IF($IW860&gt;=23,INDEX($GL:$GL,$IV860+23),"")</f>
      </c>
      <c r="HK860">
        <f>IF($IW860&gt;=24,INDEX($GL:$GL,$IV860+24),"")</f>
      </c>
      <c r="HL860">
        <f>IF($IW860&gt;=25,INDEX($GL:$GL,$IV860+25),"")</f>
      </c>
      <c r="HM860">
        <f>IF($IW860&gt;=26,INDEX($GL:$GL,$IV860+26),"")</f>
      </c>
      <c r="HN860">
        <f>IF($IW860&gt;=27,INDEX($GL:$GL,$IV860+27),"")</f>
      </c>
      <c r="HO860">
        <f>IF($IW860&gt;=28,INDEX($GL:$GL,$IV860+28),"")</f>
      </c>
      <c r="HP860">
        <f>IF($IW860&gt;=29,INDEX($GL:$GL,$IV860+29),"")</f>
      </c>
      <c r="HQ860">
        <f>IF($IW860&gt;=30,INDEX($GL:$GL,$IV860+30),"")</f>
      </c>
      <c r="HR860">
        <f>IF($IW860&gt;=31,INDEX($GL:$GL,$IV860+31),"")</f>
      </c>
      <c r="HS860">
        <f>IF($IW860&gt;=32,INDEX($GL:$GL,$IV860+32),"")</f>
      </c>
      <c r="HT860">
        <f>IF($IW860&gt;=33,INDEX($GL:$GL,$IV860+33),"")</f>
      </c>
      <c r="HU860">
        <f>IF($IW860&gt;=34,INDEX($GL:$GL,$IV860+34),"")</f>
      </c>
      <c r="HV860">
        <f>IF($IW860&gt;=35,INDEX($GL:$GL,$IV860+35),"")</f>
      </c>
      <c r="HW860">
        <f>IF($IW860&gt;=36,INDEX($GL:$GL,$IV860+36),"")</f>
      </c>
      <c r="HX860">
        <f>IF($IW860&gt;=37,INDEX($GL:$GL,$IV860+37),"")</f>
      </c>
      <c r="HY860">
        <f>IF($IW860&gt;=38,INDEX($GL:$GL,$IV860+38),"")</f>
      </c>
      <c r="HZ860">
        <f>IF($IW860&gt;=39,INDEX($GL:$GL,$IV860+39),"")</f>
      </c>
      <c r="IA860">
        <f>IF($IW860&gt;=40,INDEX($GL:$GL,$IV860+40),"")</f>
      </c>
      <c r="IB860">
        <f>IF($IW860&gt;=41,INDEX($GL:$GL,$IV860+41),"")</f>
      </c>
      <c r="IC860">
        <f>IF($IW860&gt;=42,INDEX($GL:$GL,$IV860+42),"")</f>
      </c>
      <c r="ID860">
        <f>IF($IW860&gt;=43,INDEX($GL:$GL,$IV860+43),"")</f>
      </c>
      <c r="IE860">
        <f>IF($IW860&gt;=44,INDEX($GL:$GL,$IV860+44),"")</f>
      </c>
      <c r="IF860">
        <f>IF($IW860&gt;=45,INDEX($GL:$GL,$IV860+45),"")</f>
      </c>
      <c r="IG860">
        <f>IF($IW860&gt;=46,INDEX($GL:$GL,$IV860+46),"")</f>
      </c>
      <c r="IH860">
        <f>IF($IW860&gt;=47,INDEX($GL:$GL,$IV860+47),"")</f>
      </c>
      <c r="II860">
        <f>IF($IW860&gt;=48,INDEX($GL:$GL,$IV860+48),"")</f>
      </c>
      <c r="IJ860">
        <f>IF($IW860&gt;=49,INDEX($GL:$GL,$IV860+49),"")</f>
      </c>
      <c r="IK860">
        <f>IF($IW860&gt;=50,INDEX($GL:$GL,$IV860+50),"")</f>
      </c>
      <c r="IL860">
        <f>IF($IW860&gt;=51,INDEX($GL:$GL,$IV860+51),"")</f>
      </c>
      <c r="IM860">
        <f>IF($IW860&gt;=52,INDEX($GL:$GL,$IV860+52),"")</f>
      </c>
      <c r="IN860">
        <f>IF($IW860&gt;=53,INDEX($GL:$GL,$IV860+53),"")</f>
      </c>
      <c r="IO860">
        <f>IF($IW860&gt;=54,INDEX($GL:$GL,$IV860+54),"")</f>
      </c>
      <c r="IP860">
        <f>IF($IW860&gt;=55,INDEX($GL:$GL,$IV860+55),"")</f>
      </c>
      <c r="IQ860">
        <f>IF($IW860&gt;=56,INDEX($GL:$GL,$IV860+56),"")</f>
      </c>
      <c r="IR860">
        <f>IF($IW860&gt;=57,INDEX($GL:$GL,$IV860+57),"")</f>
      </c>
      <c r="IS860">
        <f>IF($IW860&gt;=58,INDEX($GL:$GL,$IV860+58),"")</f>
      </c>
      <c r="IT860">
        <f>IF($IW860&gt;=59,INDEX($GL:$GL,$IV860+59),"")</f>
      </c>
      <c r="IU860">
        <f>IF($IW860&gt;=60,INDEX($GL:$GL,$IV860+60),"")</f>
      </c>
      <c r="IV860">
        <f>IFERROR(MATCH($GK860,$GL$2:$GL$324,0)+1,0)</f>
      </c>
      <c r="IW860">
        <f>IFERROR(INDEX($GM$2:$GM$324,MATCH($GK860,$GL$2:$GL$324,0)),0)</f>
      </c>
      <c r="IX860" t="s">
        <v>34</v>
      </c>
      <c r="IY860" t="s">
        <v>34</v>
      </c>
    </row>
    <row r="861" spans="1:259" x14ac:dyDescent="0.25">
      <c r="K861">
        <f>IF(OR($N861="",$J861=""),"",IFERROR($N861/$J861,0))</f>
      </c>
      <c r="L861">
        <f>IF($N861="","",
SUM($M861,$O861,$T861,$P861,$R861)*
(1-IF($U861="",0,VALUE($U861)/100)))</f>
      </c>
      <c r="M861">
        <f>IF($N861="","",$N861)</f>
      </c>
      <c r="O861">
        <f>IF($N861="","",
IF($H861="","",
IF(ISNUMBER(SEARCH("exempt",LOWER($H861))),0,
$N861*(VALUE(SUBSTITUTE($H861,"%",""))/100))))</f>
      </c>
      <c r="V861">
        <f>IFERROR(IF(FIND(" - ",$E861)&gt;0,MID($E861,FIND(" - ",$E861)+3,LEN($E861)),""),"")</f>
      </c>
      <c r="AE861" t="s">
        <v>1442</v>
      </c>
      <c r="AJ861">
        <f>IFERROR(LEFT($E861,FIND(" - ",$E861)-1),$E861)</f>
      </c>
      <c r="AM861">
        <f>IF($CB861&gt;=1,INDEX($AK:$AK,$CA861+1),"")</f>
      </c>
      <c r="AN861">
        <f>IF($CB861&gt;=2,INDEX($AK:$AK,$CA861+2),"")</f>
      </c>
      <c r="AO861">
        <f>IF($CB861&gt;=3,INDEX($AK:$AK,$CA861+3),"")</f>
      </c>
      <c r="AP861">
        <f>IF($CB861&gt;=4,INDEX($AK:$AK,$CA861+4),"")</f>
      </c>
      <c r="AQ861">
        <f>IF($CB861&gt;=5,INDEX($AK:$AK,$CA861+5),"")</f>
      </c>
      <c r="AR861">
        <f>IF($CB861&gt;=6,INDEX($AK:$AK,$CA861+6),"")</f>
      </c>
      <c r="AS861">
        <f>IF($CB861&gt;=7,INDEX($AK:$AK,$CA861+7),"")</f>
      </c>
      <c r="AT861">
        <f>IF($CB861&gt;=8,INDEX($AK:$AK,$CA861+8),"")</f>
      </c>
      <c r="AU861">
        <f>IF($CB861&gt;=9,INDEX($AK:$AK,$CA861+9),"")</f>
      </c>
      <c r="AV861">
        <f>IF($CB861&gt;=10,INDEX($AK:$AK,$CA861+10),"")</f>
      </c>
      <c r="AW861">
        <f>IF($CB861&gt;=11,INDEX($AK:$AK,$CA861+11),"")</f>
      </c>
      <c r="AX861">
        <f>IF($CB861&gt;=12,INDEX($AK:$AK,$CA861+12),"")</f>
      </c>
      <c r="AY861">
        <f>IF($CB861&gt;=13,INDEX($AK:$AK,$CA861+13),"")</f>
      </c>
      <c r="AZ861">
        <f>IF($CB861&gt;=14,INDEX($AK:$AK,$CA861+14),"")</f>
      </c>
      <c r="BA861">
        <f>IF($CB861&gt;=15,INDEX($AK:$AK,$CA861+15),"")</f>
      </c>
      <c r="BB861">
        <f>IF($CB861&gt;=16,INDEX($AK:$AK,$CA861+16),"")</f>
      </c>
      <c r="BC861">
        <f>IF($CB861&gt;=17,INDEX($AK:$AK,$CA861+17),"")</f>
      </c>
      <c r="BD861">
        <f>IF($CB861&gt;=18,INDEX($AK:$AK,$CA861+18),"")</f>
      </c>
      <c r="BE861">
        <f>IF($CB861&gt;=19,INDEX($AK:$AK,$CA861+19),"")</f>
      </c>
      <c r="BF861">
        <f>IF($CB861&gt;=20,INDEX($AK:$AK,$CA861+20),"")</f>
      </c>
      <c r="BG861">
        <f>IF($CB861&gt;=21,INDEX($AK:$AK,$CA861+21),"")</f>
      </c>
      <c r="BH861">
        <f>IF($CB861&gt;=22,INDEX($AK:$AK,$CA861+22),"")</f>
      </c>
      <c r="BI861">
        <f>IF($CB861&gt;=23,INDEX($AK:$AK,$CA861+23),"")</f>
      </c>
      <c r="BJ861">
        <f>IF($CB861&gt;=24,INDEX($AK:$AK,$CA861+24),"")</f>
      </c>
      <c r="BK861">
        <f>IF($CB861&gt;=25,INDEX($AK:$AK,$CA861+25),"")</f>
      </c>
      <c r="BL861">
        <f>IF($CB861&gt;=26,INDEX($AK:$AK,$CA861+26),"")</f>
      </c>
      <c r="BM861">
        <f>IF($CB861&gt;=27,INDEX($AK:$AK,$CA861+27),"")</f>
      </c>
      <c r="BN861">
        <f>IF($CB861&gt;=28,INDEX($AK:$AK,$CA861+28),"")</f>
      </c>
      <c r="BO861">
        <f>IF($CB861&gt;=29,INDEX($AK:$AK,$CA861+29),"")</f>
      </c>
      <c r="BP861">
        <f>IF($CB861&gt;=30,INDEX($AK:$AK,$CA861+30),"")</f>
      </c>
      <c r="BQ861">
        <f>IF($CB861&gt;=31,INDEX($AK:$AK,$CA861+31),"")</f>
      </c>
      <c r="BR861">
        <f>IF($CB861&gt;=32,INDEX($AK:$AK,$CA861+32),"")</f>
      </c>
      <c r="BS861">
        <f>IF($CB861&gt;=33,INDEX($AK:$AK,$CA861+33),"")</f>
      </c>
      <c r="BT861">
        <f>IF($CB861&gt;=34,INDEX($AK:$AK,$CA861+34),"")</f>
      </c>
      <c r="BU861">
        <f>IF($CB861&gt;=35,INDEX($AK:$AK,$CA861+35),"")</f>
      </c>
      <c r="BV861">
        <f>IF($CB861&gt;=36,INDEX($AK:$AK,$CA861+36),"")</f>
      </c>
      <c r="BW861">
        <f>IF($CB861&gt;=37,INDEX($AK:$AK,$CA861+37),"")</f>
      </c>
      <c r="BX861">
        <f>IF($CB861&gt;=38,INDEX($AK:$AK,$CA861+38),"")</f>
      </c>
      <c r="BY861">
        <f>IF($CB861&gt;=39,INDEX($AK:$AK,$CA861+39),"")</f>
      </c>
      <c r="BZ861">
        <f>IF($CB861&gt;=40,INDEX($AK:$AK,$CA861+40),"")</f>
      </c>
      <c r="CA861">
        <f>IFERROR(MATCH($AJ861,$AK$2:$AK$134,0)+1,0)</f>
      </c>
      <c r="CB861">
        <f>IFERROR(INDEX($AL$2:$AL$134,MATCH($AJ861,$AK$2:$AK$134,0)),0)</f>
      </c>
      <c r="CC861">
        <f>IFERROR(LEFT($F861,FIND(" - ",$F861)-1),$F861)</f>
      </c>
      <c r="CF861">
        <f>IF($DA861&gt;=1,INDEX($CD:$CD,$CZ861+1),"")</f>
      </c>
      <c r="CG861">
        <f>IF($DA861&gt;=2,INDEX($CD:$CD,$CZ861+2),"")</f>
      </c>
      <c r="CH861">
        <f>IF($DA861&gt;=3,INDEX($CD:$CD,$CZ861+3),"")</f>
      </c>
      <c r="CI861">
        <f>IF($DA861&gt;=4,INDEX($CD:$CD,$CZ861+4),"")</f>
      </c>
      <c r="CJ861">
        <f>IF($DA861&gt;=5,INDEX($CD:$CD,$CZ861+5),"")</f>
      </c>
      <c r="CK861">
        <f>IF($DA861&gt;=6,INDEX($CD:$CD,$CZ861+6),"")</f>
      </c>
      <c r="CL861">
        <f>IF($DA861&gt;=7,INDEX($CD:$CD,$CZ861+7),"")</f>
      </c>
      <c r="CM861">
        <f>IF($DA861&gt;=8,INDEX($CD:$CD,$CZ861+8),"")</f>
      </c>
      <c r="CN861">
        <f>IF($DA861&gt;=9,INDEX($CD:$CD,$CZ861+9),"")</f>
      </c>
      <c r="CO861">
        <f>IF($DA861&gt;=10,INDEX($CD:$CD,$CZ861+10),"")</f>
      </c>
      <c r="CP861">
        <f>IF($DA861&gt;=11,INDEX($CD:$CD,$CZ861+11),"")</f>
      </c>
      <c r="CQ861">
        <f>IF($DA861&gt;=12,INDEX($CD:$CD,$CZ861+12),"")</f>
      </c>
      <c r="CR861">
        <f>IF($DA861&gt;=13,INDEX($CD:$CD,$CZ861+13),"")</f>
      </c>
      <c r="CS861">
        <f>IF($DA861&gt;=14,INDEX($CD:$CD,$CZ861+14),"")</f>
      </c>
      <c r="CT861">
        <f>IF($DA861&gt;=15,INDEX($CD:$CD,$CZ861+15),"")</f>
      </c>
      <c r="CU861">
        <f>IF($DA861&gt;=16,INDEX($CD:$CD,$CZ861+16),"")</f>
      </c>
      <c r="CV861">
        <f>IF($DA861&gt;=17,INDEX($CD:$CD,$CZ861+17),"")</f>
      </c>
      <c r="CW861">
        <f>IF($DA861&gt;=18,INDEX($CD:$CD,$CZ861+18),"")</f>
      </c>
      <c r="CX861">
        <f>IF($DA861&gt;=19,INDEX($CD:$CD,$CZ861+19),"")</f>
      </c>
      <c r="CY861">
        <f>IF($DA861&gt;=20,INDEX($CD:$CD,$CZ861+20),"")</f>
      </c>
      <c r="CZ861">
        <f>IFERROR(MATCH($CC861,$CD$2:$CD$263,0)+1,0)</f>
      </c>
      <c r="DA861">
        <f>IFERROR(INDEX($CE$2:$CE$263,MATCH($CC861,$CD$2:$CD$263,0)),0)</f>
      </c>
      <c r="DB861">
        <f>IFERROR(INDEX($AI:$AI,MATCH($H861,$AH:$AH,0))&amp;"","")</f>
      </c>
      <c r="DF861">
        <f>IF($GI861&gt;=1,INDEX($DC:$DC,$GH861+1),"")</f>
      </c>
      <c r="DG861">
        <f>IF($GI861&gt;=2,INDEX($DC:$DC,$GH861+2),"")</f>
      </c>
      <c r="DH861">
        <f>IF($GI861&gt;=3,INDEX($DC:$DC,$GH861+3),"")</f>
      </c>
      <c r="DI861">
        <f>IF($GI861&gt;=4,INDEX($DC:$DC,$GH861+4),"")</f>
      </c>
      <c r="DJ861">
        <f>IF($GI861&gt;=5,INDEX($DC:$DC,$GH861+5),"")</f>
      </c>
      <c r="DK861">
        <f>IF($GI861&gt;=6,INDEX($DC:$DC,$GH861+6),"")</f>
      </c>
      <c r="DL861">
        <f>IF($GI861&gt;=7,INDEX($DC:$DC,$GH861+7),"")</f>
      </c>
      <c r="DM861">
        <f>IF($GI861&gt;=8,INDEX($DC:$DC,$GH861+8),"")</f>
      </c>
      <c r="DN861">
        <f>IF($GI861&gt;=9,INDEX($DC:$DC,$GH861+9),"")</f>
      </c>
      <c r="DO861">
        <f>IF($GI861&gt;=10,INDEX($DC:$DC,$GH861+10),"")</f>
      </c>
      <c r="DP861">
        <f>IF($GI861&gt;=11,INDEX($DC:$DC,$GH861+11),"")</f>
      </c>
      <c r="DQ861">
        <f>IF($GI861&gt;=12,INDEX($DC:$DC,$GH861+12),"")</f>
      </c>
      <c r="DR861">
        <f>IF($GI861&gt;=13,INDEX($DC:$DC,$GH861+13),"")</f>
      </c>
      <c r="DS861">
        <f>IF($GI861&gt;=14,INDEX($DC:$DC,$GH861+14),"")</f>
      </c>
      <c r="DT861">
        <f>IF($GI861&gt;=15,INDEX($DC:$DC,$GH861+15),"")</f>
      </c>
      <c r="DU861">
        <f>IF($GI861&gt;=16,INDEX($DC:$DC,$GH861+16),"")</f>
      </c>
      <c r="DV861">
        <f>IF($GI861&gt;=17,INDEX($DC:$DC,$GH861+17),"")</f>
      </c>
      <c r="DW861">
        <f>IF($GI861&gt;=18,INDEX($DC:$DC,$GH861+18),"")</f>
      </c>
      <c r="DX861">
        <f>IF($GI861&gt;=19,INDEX($DC:$DC,$GH861+19),"")</f>
      </c>
      <c r="DY861">
        <f>IF($GI861&gt;=20,INDEX($DC:$DC,$GH861+20),"")</f>
      </c>
      <c r="DZ861">
        <f>IF($GI861&gt;=21,INDEX($DC:$DC,$GH861+21),"")</f>
      </c>
      <c r="EA861">
        <f>IF($GI861&gt;=22,INDEX($DC:$DC,$GH861+22),"")</f>
      </c>
      <c r="EB861">
        <f>IF($GI861&gt;=23,INDEX($DC:$DC,$GH861+23),"")</f>
      </c>
      <c r="EC861">
        <f>IF($GI861&gt;=24,INDEX($DC:$DC,$GH861+24),"")</f>
      </c>
      <c r="ED861">
        <f>IF($GI861&gt;=25,INDEX($DC:$DC,$GH861+25),"")</f>
      </c>
      <c r="EE861">
        <f>IF($GI861&gt;=26,INDEX($DC:$DC,$GH861+26),"")</f>
      </c>
      <c r="EF861">
        <f>IF($GI861&gt;=27,INDEX($DC:$DC,$GH861+27),"")</f>
      </c>
      <c r="EG861">
        <f>IF($GI861&gt;=28,INDEX($DC:$DC,$GH861+28),"")</f>
      </c>
      <c r="EH861">
        <f>IF($GI861&gt;=29,INDEX($DC:$DC,$GH861+29),"")</f>
      </c>
      <c r="EI861">
        <f>IF($GI861&gt;=30,INDEX($DC:$DC,$GH861+30),"")</f>
      </c>
      <c r="EJ861">
        <f>IF($GI861&gt;=31,INDEX($DC:$DC,$GH861+31),"")</f>
      </c>
      <c r="EK861">
        <f>IF($GI861&gt;=32,INDEX($DC:$DC,$GH861+32),"")</f>
      </c>
      <c r="EL861">
        <f>IF($GI861&gt;=33,INDEX($DC:$DC,$GH861+33),"")</f>
      </c>
      <c r="EM861">
        <f>IF($GI861&gt;=34,INDEX($DC:$DC,$GH861+34),"")</f>
      </c>
      <c r="EN861">
        <f>IF($GI861&gt;=35,INDEX($DC:$DC,$GH861+35),"")</f>
      </c>
      <c r="EO861">
        <f>IF($GI861&gt;=36,INDEX($DC:$DC,$GH861+36),"")</f>
      </c>
      <c r="EP861">
        <f>IF($GI861&gt;=37,INDEX($DC:$DC,$GH861+37),"")</f>
      </c>
      <c r="EQ861">
        <f>IF($GI861&gt;=38,INDEX($DC:$DC,$GH861+38),"")</f>
      </c>
      <c r="ER861">
        <f>IF($GI861&gt;=39,INDEX($DC:$DC,$GH861+39),"")</f>
      </c>
      <c r="ES861">
        <f>IF($GI861&gt;=40,INDEX($DC:$DC,$GH861+40),"")</f>
      </c>
      <c r="ET861">
        <f>IF($GI861&gt;=1,INDEX($DD:$DD,$GH861+1),"")</f>
      </c>
      <c r="EU861">
        <f>IF($GI861&gt;=2,INDEX($DD:$DD,$GH861+2),"")</f>
      </c>
      <c r="EV861">
        <f>IF($GI861&gt;=3,INDEX($DD:$DD,$GH861+3),"")</f>
      </c>
      <c r="EW861">
        <f>IF($GI861&gt;=4,INDEX($DD:$DD,$GH861+4),"")</f>
      </c>
      <c r="EX861">
        <f>IF($GI861&gt;=5,INDEX($DD:$DD,$GH861+5),"")</f>
      </c>
      <c r="EY861">
        <f>IF($GI861&gt;=6,INDEX($DD:$DD,$GH861+6),"")</f>
      </c>
      <c r="EZ861">
        <f>IF($GI861&gt;=7,INDEX($DD:$DD,$GH861+7),"")</f>
      </c>
      <c r="FA861">
        <f>IF($GI861&gt;=8,INDEX($DD:$DD,$GH861+8),"")</f>
      </c>
      <c r="FB861">
        <f>IF($GI861&gt;=9,INDEX($DD:$DD,$GH861+9),"")</f>
      </c>
      <c r="FC861">
        <f>IF($GI861&gt;=10,INDEX($DD:$DD,$GH861+10),"")</f>
      </c>
      <c r="FD861">
        <f>IF($GI861&gt;=11,INDEX($DD:$DD,$GH861+11),"")</f>
      </c>
      <c r="FE861">
        <f>IF($GI861&gt;=12,INDEX($DD:$DD,$GH861+12),"")</f>
      </c>
      <c r="FF861">
        <f>IF($GI861&gt;=13,INDEX($DD:$DD,$GH861+13),"")</f>
      </c>
      <c r="FG861">
        <f>IF($GI861&gt;=14,INDEX($DD:$DD,$GH861+14),"")</f>
      </c>
      <c r="FH861">
        <f>IF($GI861&gt;=15,INDEX($DD:$DD,$GH861+15),"")</f>
      </c>
      <c r="FI861">
        <f>IF($GI861&gt;=16,INDEX($DD:$DD,$GH861+16),"")</f>
      </c>
      <c r="FJ861">
        <f>IF($GI861&gt;=17,INDEX($DD:$DD,$GH861+17),"")</f>
      </c>
      <c r="FK861">
        <f>IF($GI861&gt;=18,INDEX($DD:$DD,$GH861+18),"")</f>
      </c>
      <c r="FL861">
        <f>IF($GI861&gt;=19,INDEX($DD:$DD,$GH861+19),"")</f>
      </c>
      <c r="FM861">
        <f>IF($GI861&gt;=20,INDEX($DD:$DD,$GH861+20),"")</f>
      </c>
      <c r="FN861">
        <f>IF($GI861&gt;=21,INDEX($DD:$DD,$GH861+21),"")</f>
      </c>
      <c r="FO861">
        <f>IF($GI861&gt;=22,INDEX($DD:$DD,$GH861+22),"")</f>
      </c>
      <c r="FP861">
        <f>IF($GI861&gt;=23,INDEX($DD:$DD,$GH861+23),"")</f>
      </c>
      <c r="FQ861">
        <f>IF($GI861&gt;=24,INDEX($DD:$DD,$GH861+24),"")</f>
      </c>
      <c r="FR861">
        <f>IF($GI861&gt;=25,INDEX($DD:$DD,$GH861+25),"")</f>
      </c>
      <c r="FS861">
        <f>IF($GI861&gt;=26,INDEX($DD:$DD,$GH861+26),"")</f>
      </c>
      <c r="FT861">
        <f>IF($GI861&gt;=27,INDEX($DD:$DD,$GH861+27),"")</f>
      </c>
      <c r="FU861">
        <f>IF($GI861&gt;=28,INDEX($DD:$DD,$GH861+28),"")</f>
      </c>
      <c r="FV861">
        <f>IF($GI861&gt;=29,INDEX($DD:$DD,$GH861+29),"")</f>
      </c>
      <c r="FW861">
        <f>IF($GI861&gt;=30,INDEX($DD:$DD,$GH861+30),"")</f>
      </c>
      <c r="FX861">
        <f>IF($GI861&gt;=31,INDEX($DD:$DD,$GH861+31),"")</f>
      </c>
      <c r="FY861">
        <f>IF($GI861&gt;=32,INDEX($DD:$DD,$GH861+32),"")</f>
      </c>
      <c r="FZ861">
        <f>IF($GI861&gt;=33,INDEX($DD:$DD,$GH861+33),"")</f>
      </c>
      <c r="GA861">
        <f>IF($GI861&gt;=34,INDEX($DD:$DD,$GH861+34),"")</f>
      </c>
      <c r="GB861">
        <f>IF($GI861&gt;=35,INDEX($DD:$DD,$GH861+35),"")</f>
      </c>
      <c r="GC861">
        <f>IF($GI861&gt;=36,INDEX($DD:$DD,$GH861+36),"")</f>
      </c>
      <c r="GD861">
        <f>IF($GI861&gt;=37,INDEX($DD:$DD,$GH861+37),"")</f>
      </c>
      <c r="GE861">
        <f>IF($GI861&gt;=38,INDEX($DD:$DD,$GH861+38),"")</f>
      </c>
      <c r="GF861">
        <f>IF($GI861&gt;=39,INDEX($DD:$DD,$GH861+39),"")</f>
      </c>
      <c r="GG861">
        <f>IF($GI861&gt;=40,INDEX($DD:$DD,$GH861+40),"")</f>
      </c>
      <c r="GH861">
        <f>IFERROR(MATCH($DB861,$DC$2:$DC$148,0)+1,0)</f>
      </c>
      <c r="GI861">
        <f>IFERROR(INDEX($DE$2:$DE$148,MATCH($DB861,$DC$2:$DC$148,0)),0)</f>
      </c>
      <c r="GJ861">
        <f>IFERROR(MATCH($S861,$DF$861:$ES$861,0),0)</f>
      </c>
      <c r="GK861">
        <f>IF($GJ861&gt;0,INDEX($ET$861:$GG$861,$GJ861),"")</f>
      </c>
      <c r="GN861">
        <f>IF($IW861&gt;=1,INDEX($GL:$GL,$IV861+1),"")</f>
      </c>
      <c r="GO861">
        <f>IF($IW861&gt;=2,INDEX($GL:$GL,$IV861+2),"")</f>
      </c>
      <c r="GP861">
        <f>IF($IW861&gt;=3,INDEX($GL:$GL,$IV861+3),"")</f>
      </c>
      <c r="GQ861">
        <f>IF($IW861&gt;=4,INDEX($GL:$GL,$IV861+4),"")</f>
      </c>
      <c r="GR861">
        <f>IF($IW861&gt;=5,INDEX($GL:$GL,$IV861+5),"")</f>
      </c>
      <c r="GS861">
        <f>IF($IW861&gt;=6,INDEX($GL:$GL,$IV861+6),"")</f>
      </c>
      <c r="GT861">
        <f>IF($IW861&gt;=7,INDEX($GL:$GL,$IV861+7),"")</f>
      </c>
      <c r="GU861">
        <f>IF($IW861&gt;=8,INDEX($GL:$GL,$IV861+8),"")</f>
      </c>
      <c r="GV861">
        <f>IF($IW861&gt;=9,INDEX($GL:$GL,$IV861+9),"")</f>
      </c>
      <c r="GW861">
        <f>IF($IW861&gt;=10,INDEX($GL:$GL,$IV861+10),"")</f>
      </c>
      <c r="GX861">
        <f>IF($IW861&gt;=11,INDEX($GL:$GL,$IV861+11),"")</f>
      </c>
      <c r="GY861">
        <f>IF($IW861&gt;=12,INDEX($GL:$GL,$IV861+12),"")</f>
      </c>
      <c r="GZ861">
        <f>IF($IW861&gt;=13,INDEX($GL:$GL,$IV861+13),"")</f>
      </c>
      <c r="HA861">
        <f>IF($IW861&gt;=14,INDEX($GL:$GL,$IV861+14),"")</f>
      </c>
      <c r="HB861">
        <f>IF($IW861&gt;=15,INDEX($GL:$GL,$IV861+15),"")</f>
      </c>
      <c r="HC861">
        <f>IF($IW861&gt;=16,INDEX($GL:$GL,$IV861+16),"")</f>
      </c>
      <c r="HD861">
        <f>IF($IW861&gt;=17,INDEX($GL:$GL,$IV861+17),"")</f>
      </c>
      <c r="HE861">
        <f>IF($IW861&gt;=18,INDEX($GL:$GL,$IV861+18),"")</f>
      </c>
      <c r="HF861">
        <f>IF($IW861&gt;=19,INDEX($GL:$GL,$IV861+19),"")</f>
      </c>
      <c r="HG861">
        <f>IF($IW861&gt;=20,INDEX($GL:$GL,$IV861+20),"")</f>
      </c>
      <c r="HH861">
        <f>IF($IW861&gt;=21,INDEX($GL:$GL,$IV861+21),"")</f>
      </c>
      <c r="HI861">
        <f>IF($IW861&gt;=22,INDEX($GL:$GL,$IV861+22),"")</f>
      </c>
      <c r="HJ861">
        <f>IF($IW861&gt;=23,INDEX($GL:$GL,$IV861+23),"")</f>
      </c>
      <c r="HK861">
        <f>IF($IW861&gt;=24,INDEX($GL:$GL,$IV861+24),"")</f>
      </c>
      <c r="HL861">
        <f>IF($IW861&gt;=25,INDEX($GL:$GL,$IV861+25),"")</f>
      </c>
      <c r="HM861">
        <f>IF($IW861&gt;=26,INDEX($GL:$GL,$IV861+26),"")</f>
      </c>
      <c r="HN861">
        <f>IF($IW861&gt;=27,INDEX($GL:$GL,$IV861+27),"")</f>
      </c>
      <c r="HO861">
        <f>IF($IW861&gt;=28,INDEX($GL:$GL,$IV861+28),"")</f>
      </c>
      <c r="HP861">
        <f>IF($IW861&gt;=29,INDEX($GL:$GL,$IV861+29),"")</f>
      </c>
      <c r="HQ861">
        <f>IF($IW861&gt;=30,INDEX($GL:$GL,$IV861+30),"")</f>
      </c>
      <c r="HR861">
        <f>IF($IW861&gt;=31,INDEX($GL:$GL,$IV861+31),"")</f>
      </c>
      <c r="HS861">
        <f>IF($IW861&gt;=32,INDEX($GL:$GL,$IV861+32),"")</f>
      </c>
      <c r="HT861">
        <f>IF($IW861&gt;=33,INDEX($GL:$GL,$IV861+33),"")</f>
      </c>
      <c r="HU861">
        <f>IF($IW861&gt;=34,INDEX($GL:$GL,$IV861+34),"")</f>
      </c>
      <c r="HV861">
        <f>IF($IW861&gt;=35,INDEX($GL:$GL,$IV861+35),"")</f>
      </c>
      <c r="HW861">
        <f>IF($IW861&gt;=36,INDEX($GL:$GL,$IV861+36),"")</f>
      </c>
      <c r="HX861">
        <f>IF($IW861&gt;=37,INDEX($GL:$GL,$IV861+37),"")</f>
      </c>
      <c r="HY861">
        <f>IF($IW861&gt;=38,INDEX($GL:$GL,$IV861+38),"")</f>
      </c>
      <c r="HZ861">
        <f>IF($IW861&gt;=39,INDEX($GL:$GL,$IV861+39),"")</f>
      </c>
      <c r="IA861">
        <f>IF($IW861&gt;=40,INDEX($GL:$GL,$IV861+40),"")</f>
      </c>
      <c r="IB861">
        <f>IF($IW861&gt;=41,INDEX($GL:$GL,$IV861+41),"")</f>
      </c>
      <c r="IC861">
        <f>IF($IW861&gt;=42,INDEX($GL:$GL,$IV861+42),"")</f>
      </c>
      <c r="ID861">
        <f>IF($IW861&gt;=43,INDEX($GL:$GL,$IV861+43),"")</f>
      </c>
      <c r="IE861">
        <f>IF($IW861&gt;=44,INDEX($GL:$GL,$IV861+44),"")</f>
      </c>
      <c r="IF861">
        <f>IF($IW861&gt;=45,INDEX($GL:$GL,$IV861+45),"")</f>
      </c>
      <c r="IG861">
        <f>IF($IW861&gt;=46,INDEX($GL:$GL,$IV861+46),"")</f>
      </c>
      <c r="IH861">
        <f>IF($IW861&gt;=47,INDEX($GL:$GL,$IV861+47),"")</f>
      </c>
      <c r="II861">
        <f>IF($IW861&gt;=48,INDEX($GL:$GL,$IV861+48),"")</f>
      </c>
      <c r="IJ861">
        <f>IF($IW861&gt;=49,INDEX($GL:$GL,$IV861+49),"")</f>
      </c>
      <c r="IK861">
        <f>IF($IW861&gt;=50,INDEX($GL:$GL,$IV861+50),"")</f>
      </c>
      <c r="IL861">
        <f>IF($IW861&gt;=51,INDEX($GL:$GL,$IV861+51),"")</f>
      </c>
      <c r="IM861">
        <f>IF($IW861&gt;=52,INDEX($GL:$GL,$IV861+52),"")</f>
      </c>
      <c r="IN861">
        <f>IF($IW861&gt;=53,INDEX($GL:$GL,$IV861+53),"")</f>
      </c>
      <c r="IO861">
        <f>IF($IW861&gt;=54,INDEX($GL:$GL,$IV861+54),"")</f>
      </c>
      <c r="IP861">
        <f>IF($IW861&gt;=55,INDEX($GL:$GL,$IV861+55),"")</f>
      </c>
      <c r="IQ861">
        <f>IF($IW861&gt;=56,INDEX($GL:$GL,$IV861+56),"")</f>
      </c>
      <c r="IR861">
        <f>IF($IW861&gt;=57,INDEX($GL:$GL,$IV861+57),"")</f>
      </c>
      <c r="IS861">
        <f>IF($IW861&gt;=58,INDEX($GL:$GL,$IV861+58),"")</f>
      </c>
      <c r="IT861">
        <f>IF($IW861&gt;=59,INDEX($GL:$GL,$IV861+59),"")</f>
      </c>
      <c r="IU861">
        <f>IF($IW861&gt;=60,INDEX($GL:$GL,$IV861+60),"")</f>
      </c>
      <c r="IV861">
        <f>IFERROR(MATCH($GK861,$GL$2:$GL$324,0)+1,0)</f>
      </c>
      <c r="IW861">
        <f>IFERROR(INDEX($GM$2:$GM$324,MATCH($GK861,$GL$2:$GL$324,0)),0)</f>
      </c>
      <c r="IX861" t="s">
        <v>34</v>
      </c>
      <c r="IY861" t="s">
        <v>34</v>
      </c>
    </row>
    <row r="862" spans="1:259" x14ac:dyDescent="0.25">
      <c r="K862">
        <f>IF(OR($N862="",$J862=""),"",IFERROR($N862/$J862,0))</f>
      </c>
      <c r="L862">
        <f>IF($N862="","",
SUM($M862,$O862,$T862,$P862,$R862)*
(1-IF($U862="",0,VALUE($U862)/100)))</f>
      </c>
      <c r="M862">
        <f>IF($N862="","",$N862)</f>
      </c>
      <c r="O862">
        <f>IF($N862="","",
IF($H862="","",
IF(ISNUMBER(SEARCH("exempt",LOWER($H862))),0,
$N862*(VALUE(SUBSTITUTE($H862,"%",""))/100))))</f>
      </c>
      <c r="V862">
        <f>IFERROR(IF(FIND(" - ",$E862)&gt;0,MID($E862,FIND(" - ",$E862)+3,LEN($E862)),""),"")</f>
      </c>
      <c r="AE862" t="s">
        <v>1443</v>
      </c>
      <c r="AJ862">
        <f>IFERROR(LEFT($E862,FIND(" - ",$E862)-1),$E862)</f>
      </c>
      <c r="AM862">
        <f>IF($CB862&gt;=1,INDEX($AK:$AK,$CA862+1),"")</f>
      </c>
      <c r="AN862">
        <f>IF($CB862&gt;=2,INDEX($AK:$AK,$CA862+2),"")</f>
      </c>
      <c r="AO862">
        <f>IF($CB862&gt;=3,INDEX($AK:$AK,$CA862+3),"")</f>
      </c>
      <c r="AP862">
        <f>IF($CB862&gt;=4,INDEX($AK:$AK,$CA862+4),"")</f>
      </c>
      <c r="AQ862">
        <f>IF($CB862&gt;=5,INDEX($AK:$AK,$CA862+5),"")</f>
      </c>
      <c r="AR862">
        <f>IF($CB862&gt;=6,INDEX($AK:$AK,$CA862+6),"")</f>
      </c>
      <c r="AS862">
        <f>IF($CB862&gt;=7,INDEX($AK:$AK,$CA862+7),"")</f>
      </c>
      <c r="AT862">
        <f>IF($CB862&gt;=8,INDEX($AK:$AK,$CA862+8),"")</f>
      </c>
      <c r="AU862">
        <f>IF($CB862&gt;=9,INDEX($AK:$AK,$CA862+9),"")</f>
      </c>
      <c r="AV862">
        <f>IF($CB862&gt;=10,INDEX($AK:$AK,$CA862+10),"")</f>
      </c>
      <c r="AW862">
        <f>IF($CB862&gt;=11,INDEX($AK:$AK,$CA862+11),"")</f>
      </c>
      <c r="AX862">
        <f>IF($CB862&gt;=12,INDEX($AK:$AK,$CA862+12),"")</f>
      </c>
      <c r="AY862">
        <f>IF($CB862&gt;=13,INDEX($AK:$AK,$CA862+13),"")</f>
      </c>
      <c r="AZ862">
        <f>IF($CB862&gt;=14,INDEX($AK:$AK,$CA862+14),"")</f>
      </c>
      <c r="BA862">
        <f>IF($CB862&gt;=15,INDEX($AK:$AK,$CA862+15),"")</f>
      </c>
      <c r="BB862">
        <f>IF($CB862&gt;=16,INDEX($AK:$AK,$CA862+16),"")</f>
      </c>
      <c r="BC862">
        <f>IF($CB862&gt;=17,INDEX($AK:$AK,$CA862+17),"")</f>
      </c>
      <c r="BD862">
        <f>IF($CB862&gt;=18,INDEX($AK:$AK,$CA862+18),"")</f>
      </c>
      <c r="BE862">
        <f>IF($CB862&gt;=19,INDEX($AK:$AK,$CA862+19),"")</f>
      </c>
      <c r="BF862">
        <f>IF($CB862&gt;=20,INDEX($AK:$AK,$CA862+20),"")</f>
      </c>
      <c r="BG862">
        <f>IF($CB862&gt;=21,INDEX($AK:$AK,$CA862+21),"")</f>
      </c>
      <c r="BH862">
        <f>IF($CB862&gt;=22,INDEX($AK:$AK,$CA862+22),"")</f>
      </c>
      <c r="BI862">
        <f>IF($CB862&gt;=23,INDEX($AK:$AK,$CA862+23),"")</f>
      </c>
      <c r="BJ862">
        <f>IF($CB862&gt;=24,INDEX($AK:$AK,$CA862+24),"")</f>
      </c>
      <c r="BK862">
        <f>IF($CB862&gt;=25,INDEX($AK:$AK,$CA862+25),"")</f>
      </c>
      <c r="BL862">
        <f>IF($CB862&gt;=26,INDEX($AK:$AK,$CA862+26),"")</f>
      </c>
      <c r="BM862">
        <f>IF($CB862&gt;=27,INDEX($AK:$AK,$CA862+27),"")</f>
      </c>
      <c r="BN862">
        <f>IF($CB862&gt;=28,INDEX($AK:$AK,$CA862+28),"")</f>
      </c>
      <c r="BO862">
        <f>IF($CB862&gt;=29,INDEX($AK:$AK,$CA862+29),"")</f>
      </c>
      <c r="BP862">
        <f>IF($CB862&gt;=30,INDEX($AK:$AK,$CA862+30),"")</f>
      </c>
      <c r="BQ862">
        <f>IF($CB862&gt;=31,INDEX($AK:$AK,$CA862+31),"")</f>
      </c>
      <c r="BR862">
        <f>IF($CB862&gt;=32,INDEX($AK:$AK,$CA862+32),"")</f>
      </c>
      <c r="BS862">
        <f>IF($CB862&gt;=33,INDEX($AK:$AK,$CA862+33),"")</f>
      </c>
      <c r="BT862">
        <f>IF($CB862&gt;=34,INDEX($AK:$AK,$CA862+34),"")</f>
      </c>
      <c r="BU862">
        <f>IF($CB862&gt;=35,INDEX($AK:$AK,$CA862+35),"")</f>
      </c>
      <c r="BV862">
        <f>IF($CB862&gt;=36,INDEX($AK:$AK,$CA862+36),"")</f>
      </c>
      <c r="BW862">
        <f>IF($CB862&gt;=37,INDEX($AK:$AK,$CA862+37),"")</f>
      </c>
      <c r="BX862">
        <f>IF($CB862&gt;=38,INDEX($AK:$AK,$CA862+38),"")</f>
      </c>
      <c r="BY862">
        <f>IF($CB862&gt;=39,INDEX($AK:$AK,$CA862+39),"")</f>
      </c>
      <c r="BZ862">
        <f>IF($CB862&gt;=40,INDEX($AK:$AK,$CA862+40),"")</f>
      </c>
      <c r="CA862">
        <f>IFERROR(MATCH($AJ862,$AK$2:$AK$134,0)+1,0)</f>
      </c>
      <c r="CB862">
        <f>IFERROR(INDEX($AL$2:$AL$134,MATCH($AJ862,$AK$2:$AK$134,0)),0)</f>
      </c>
      <c r="CC862">
        <f>IFERROR(LEFT($F862,FIND(" - ",$F862)-1),$F862)</f>
      </c>
      <c r="CF862">
        <f>IF($DA862&gt;=1,INDEX($CD:$CD,$CZ862+1),"")</f>
      </c>
      <c r="CG862">
        <f>IF($DA862&gt;=2,INDEX($CD:$CD,$CZ862+2),"")</f>
      </c>
      <c r="CH862">
        <f>IF($DA862&gt;=3,INDEX($CD:$CD,$CZ862+3),"")</f>
      </c>
      <c r="CI862">
        <f>IF($DA862&gt;=4,INDEX($CD:$CD,$CZ862+4),"")</f>
      </c>
      <c r="CJ862">
        <f>IF($DA862&gt;=5,INDEX($CD:$CD,$CZ862+5),"")</f>
      </c>
      <c r="CK862">
        <f>IF($DA862&gt;=6,INDEX($CD:$CD,$CZ862+6),"")</f>
      </c>
      <c r="CL862">
        <f>IF($DA862&gt;=7,INDEX($CD:$CD,$CZ862+7),"")</f>
      </c>
      <c r="CM862">
        <f>IF($DA862&gt;=8,INDEX($CD:$CD,$CZ862+8),"")</f>
      </c>
      <c r="CN862">
        <f>IF($DA862&gt;=9,INDEX($CD:$CD,$CZ862+9),"")</f>
      </c>
      <c r="CO862">
        <f>IF($DA862&gt;=10,INDEX($CD:$CD,$CZ862+10),"")</f>
      </c>
      <c r="CP862">
        <f>IF($DA862&gt;=11,INDEX($CD:$CD,$CZ862+11),"")</f>
      </c>
      <c r="CQ862">
        <f>IF($DA862&gt;=12,INDEX($CD:$CD,$CZ862+12),"")</f>
      </c>
      <c r="CR862">
        <f>IF($DA862&gt;=13,INDEX($CD:$CD,$CZ862+13),"")</f>
      </c>
      <c r="CS862">
        <f>IF($DA862&gt;=14,INDEX($CD:$CD,$CZ862+14),"")</f>
      </c>
      <c r="CT862">
        <f>IF($DA862&gt;=15,INDEX($CD:$CD,$CZ862+15),"")</f>
      </c>
      <c r="CU862">
        <f>IF($DA862&gt;=16,INDEX($CD:$CD,$CZ862+16),"")</f>
      </c>
      <c r="CV862">
        <f>IF($DA862&gt;=17,INDEX($CD:$CD,$CZ862+17),"")</f>
      </c>
      <c r="CW862">
        <f>IF($DA862&gt;=18,INDEX($CD:$CD,$CZ862+18),"")</f>
      </c>
      <c r="CX862">
        <f>IF($DA862&gt;=19,INDEX($CD:$CD,$CZ862+19),"")</f>
      </c>
      <c r="CY862">
        <f>IF($DA862&gt;=20,INDEX($CD:$CD,$CZ862+20),"")</f>
      </c>
      <c r="CZ862">
        <f>IFERROR(MATCH($CC862,$CD$2:$CD$263,0)+1,0)</f>
      </c>
      <c r="DA862">
        <f>IFERROR(INDEX($CE$2:$CE$263,MATCH($CC862,$CD$2:$CD$263,0)),0)</f>
      </c>
      <c r="DB862">
        <f>IFERROR(INDEX($AI:$AI,MATCH($H862,$AH:$AH,0))&amp;"","")</f>
      </c>
      <c r="DF862">
        <f>IF($GI862&gt;=1,INDEX($DC:$DC,$GH862+1),"")</f>
      </c>
      <c r="DG862">
        <f>IF($GI862&gt;=2,INDEX($DC:$DC,$GH862+2),"")</f>
      </c>
      <c r="DH862">
        <f>IF($GI862&gt;=3,INDEX($DC:$DC,$GH862+3),"")</f>
      </c>
      <c r="DI862">
        <f>IF($GI862&gt;=4,INDEX($DC:$DC,$GH862+4),"")</f>
      </c>
      <c r="DJ862">
        <f>IF($GI862&gt;=5,INDEX($DC:$DC,$GH862+5),"")</f>
      </c>
      <c r="DK862">
        <f>IF($GI862&gt;=6,INDEX($DC:$DC,$GH862+6),"")</f>
      </c>
      <c r="DL862">
        <f>IF($GI862&gt;=7,INDEX($DC:$DC,$GH862+7),"")</f>
      </c>
      <c r="DM862">
        <f>IF($GI862&gt;=8,INDEX($DC:$DC,$GH862+8),"")</f>
      </c>
      <c r="DN862">
        <f>IF($GI862&gt;=9,INDEX($DC:$DC,$GH862+9),"")</f>
      </c>
      <c r="DO862">
        <f>IF($GI862&gt;=10,INDEX($DC:$DC,$GH862+10),"")</f>
      </c>
      <c r="DP862">
        <f>IF($GI862&gt;=11,INDEX($DC:$DC,$GH862+11),"")</f>
      </c>
      <c r="DQ862">
        <f>IF($GI862&gt;=12,INDEX($DC:$DC,$GH862+12),"")</f>
      </c>
      <c r="DR862">
        <f>IF($GI862&gt;=13,INDEX($DC:$DC,$GH862+13),"")</f>
      </c>
      <c r="DS862">
        <f>IF($GI862&gt;=14,INDEX($DC:$DC,$GH862+14),"")</f>
      </c>
      <c r="DT862">
        <f>IF($GI862&gt;=15,INDEX($DC:$DC,$GH862+15),"")</f>
      </c>
      <c r="DU862">
        <f>IF($GI862&gt;=16,INDEX($DC:$DC,$GH862+16),"")</f>
      </c>
      <c r="DV862">
        <f>IF($GI862&gt;=17,INDEX($DC:$DC,$GH862+17),"")</f>
      </c>
      <c r="DW862">
        <f>IF($GI862&gt;=18,INDEX($DC:$DC,$GH862+18),"")</f>
      </c>
      <c r="DX862">
        <f>IF($GI862&gt;=19,INDEX($DC:$DC,$GH862+19),"")</f>
      </c>
      <c r="DY862">
        <f>IF($GI862&gt;=20,INDEX($DC:$DC,$GH862+20),"")</f>
      </c>
      <c r="DZ862">
        <f>IF($GI862&gt;=21,INDEX($DC:$DC,$GH862+21),"")</f>
      </c>
      <c r="EA862">
        <f>IF($GI862&gt;=22,INDEX($DC:$DC,$GH862+22),"")</f>
      </c>
      <c r="EB862">
        <f>IF($GI862&gt;=23,INDEX($DC:$DC,$GH862+23),"")</f>
      </c>
      <c r="EC862">
        <f>IF($GI862&gt;=24,INDEX($DC:$DC,$GH862+24),"")</f>
      </c>
      <c r="ED862">
        <f>IF($GI862&gt;=25,INDEX($DC:$DC,$GH862+25),"")</f>
      </c>
      <c r="EE862">
        <f>IF($GI862&gt;=26,INDEX($DC:$DC,$GH862+26),"")</f>
      </c>
      <c r="EF862">
        <f>IF($GI862&gt;=27,INDEX($DC:$DC,$GH862+27),"")</f>
      </c>
      <c r="EG862">
        <f>IF($GI862&gt;=28,INDEX($DC:$DC,$GH862+28),"")</f>
      </c>
      <c r="EH862">
        <f>IF($GI862&gt;=29,INDEX($DC:$DC,$GH862+29),"")</f>
      </c>
      <c r="EI862">
        <f>IF($GI862&gt;=30,INDEX($DC:$DC,$GH862+30),"")</f>
      </c>
      <c r="EJ862">
        <f>IF($GI862&gt;=31,INDEX($DC:$DC,$GH862+31),"")</f>
      </c>
      <c r="EK862">
        <f>IF($GI862&gt;=32,INDEX($DC:$DC,$GH862+32),"")</f>
      </c>
      <c r="EL862">
        <f>IF($GI862&gt;=33,INDEX($DC:$DC,$GH862+33),"")</f>
      </c>
      <c r="EM862">
        <f>IF($GI862&gt;=34,INDEX($DC:$DC,$GH862+34),"")</f>
      </c>
      <c r="EN862">
        <f>IF($GI862&gt;=35,INDEX($DC:$DC,$GH862+35),"")</f>
      </c>
      <c r="EO862">
        <f>IF($GI862&gt;=36,INDEX($DC:$DC,$GH862+36),"")</f>
      </c>
      <c r="EP862">
        <f>IF($GI862&gt;=37,INDEX($DC:$DC,$GH862+37),"")</f>
      </c>
      <c r="EQ862">
        <f>IF($GI862&gt;=38,INDEX($DC:$DC,$GH862+38),"")</f>
      </c>
      <c r="ER862">
        <f>IF($GI862&gt;=39,INDEX($DC:$DC,$GH862+39),"")</f>
      </c>
      <c r="ES862">
        <f>IF($GI862&gt;=40,INDEX($DC:$DC,$GH862+40),"")</f>
      </c>
      <c r="ET862">
        <f>IF($GI862&gt;=1,INDEX($DD:$DD,$GH862+1),"")</f>
      </c>
      <c r="EU862">
        <f>IF($GI862&gt;=2,INDEX($DD:$DD,$GH862+2),"")</f>
      </c>
      <c r="EV862">
        <f>IF($GI862&gt;=3,INDEX($DD:$DD,$GH862+3),"")</f>
      </c>
      <c r="EW862">
        <f>IF($GI862&gt;=4,INDEX($DD:$DD,$GH862+4),"")</f>
      </c>
      <c r="EX862">
        <f>IF($GI862&gt;=5,INDEX($DD:$DD,$GH862+5),"")</f>
      </c>
      <c r="EY862">
        <f>IF($GI862&gt;=6,INDEX($DD:$DD,$GH862+6),"")</f>
      </c>
      <c r="EZ862">
        <f>IF($GI862&gt;=7,INDEX($DD:$DD,$GH862+7),"")</f>
      </c>
      <c r="FA862">
        <f>IF($GI862&gt;=8,INDEX($DD:$DD,$GH862+8),"")</f>
      </c>
      <c r="FB862">
        <f>IF($GI862&gt;=9,INDEX($DD:$DD,$GH862+9),"")</f>
      </c>
      <c r="FC862">
        <f>IF($GI862&gt;=10,INDEX($DD:$DD,$GH862+10),"")</f>
      </c>
      <c r="FD862">
        <f>IF($GI862&gt;=11,INDEX($DD:$DD,$GH862+11),"")</f>
      </c>
      <c r="FE862">
        <f>IF($GI862&gt;=12,INDEX($DD:$DD,$GH862+12),"")</f>
      </c>
      <c r="FF862">
        <f>IF($GI862&gt;=13,INDEX($DD:$DD,$GH862+13),"")</f>
      </c>
      <c r="FG862">
        <f>IF($GI862&gt;=14,INDEX($DD:$DD,$GH862+14),"")</f>
      </c>
      <c r="FH862">
        <f>IF($GI862&gt;=15,INDEX($DD:$DD,$GH862+15),"")</f>
      </c>
      <c r="FI862">
        <f>IF($GI862&gt;=16,INDEX($DD:$DD,$GH862+16),"")</f>
      </c>
      <c r="FJ862">
        <f>IF($GI862&gt;=17,INDEX($DD:$DD,$GH862+17),"")</f>
      </c>
      <c r="FK862">
        <f>IF($GI862&gt;=18,INDEX($DD:$DD,$GH862+18),"")</f>
      </c>
      <c r="FL862">
        <f>IF($GI862&gt;=19,INDEX($DD:$DD,$GH862+19),"")</f>
      </c>
      <c r="FM862">
        <f>IF($GI862&gt;=20,INDEX($DD:$DD,$GH862+20),"")</f>
      </c>
      <c r="FN862">
        <f>IF($GI862&gt;=21,INDEX($DD:$DD,$GH862+21),"")</f>
      </c>
      <c r="FO862">
        <f>IF($GI862&gt;=22,INDEX($DD:$DD,$GH862+22),"")</f>
      </c>
      <c r="FP862">
        <f>IF($GI862&gt;=23,INDEX($DD:$DD,$GH862+23),"")</f>
      </c>
      <c r="FQ862">
        <f>IF($GI862&gt;=24,INDEX($DD:$DD,$GH862+24),"")</f>
      </c>
      <c r="FR862">
        <f>IF($GI862&gt;=25,INDEX($DD:$DD,$GH862+25),"")</f>
      </c>
      <c r="FS862">
        <f>IF($GI862&gt;=26,INDEX($DD:$DD,$GH862+26),"")</f>
      </c>
      <c r="FT862">
        <f>IF($GI862&gt;=27,INDEX($DD:$DD,$GH862+27),"")</f>
      </c>
      <c r="FU862">
        <f>IF($GI862&gt;=28,INDEX($DD:$DD,$GH862+28),"")</f>
      </c>
      <c r="FV862">
        <f>IF($GI862&gt;=29,INDEX($DD:$DD,$GH862+29),"")</f>
      </c>
      <c r="FW862">
        <f>IF($GI862&gt;=30,INDEX($DD:$DD,$GH862+30),"")</f>
      </c>
      <c r="FX862">
        <f>IF($GI862&gt;=31,INDEX($DD:$DD,$GH862+31),"")</f>
      </c>
      <c r="FY862">
        <f>IF($GI862&gt;=32,INDEX($DD:$DD,$GH862+32),"")</f>
      </c>
      <c r="FZ862">
        <f>IF($GI862&gt;=33,INDEX($DD:$DD,$GH862+33),"")</f>
      </c>
      <c r="GA862">
        <f>IF($GI862&gt;=34,INDEX($DD:$DD,$GH862+34),"")</f>
      </c>
      <c r="GB862">
        <f>IF($GI862&gt;=35,INDEX($DD:$DD,$GH862+35),"")</f>
      </c>
      <c r="GC862">
        <f>IF($GI862&gt;=36,INDEX($DD:$DD,$GH862+36),"")</f>
      </c>
      <c r="GD862">
        <f>IF($GI862&gt;=37,INDEX($DD:$DD,$GH862+37),"")</f>
      </c>
      <c r="GE862">
        <f>IF($GI862&gt;=38,INDEX($DD:$DD,$GH862+38),"")</f>
      </c>
      <c r="GF862">
        <f>IF($GI862&gt;=39,INDEX($DD:$DD,$GH862+39),"")</f>
      </c>
      <c r="GG862">
        <f>IF($GI862&gt;=40,INDEX($DD:$DD,$GH862+40),"")</f>
      </c>
      <c r="GH862">
        <f>IFERROR(MATCH($DB862,$DC$2:$DC$148,0)+1,0)</f>
      </c>
      <c r="GI862">
        <f>IFERROR(INDEX($DE$2:$DE$148,MATCH($DB862,$DC$2:$DC$148,0)),0)</f>
      </c>
      <c r="GJ862">
        <f>IFERROR(MATCH($S862,$DF$862:$ES$862,0),0)</f>
      </c>
      <c r="GK862">
        <f>IF($GJ862&gt;0,INDEX($ET$862:$GG$862,$GJ862),"")</f>
      </c>
      <c r="GN862">
        <f>IF($IW862&gt;=1,INDEX($GL:$GL,$IV862+1),"")</f>
      </c>
      <c r="GO862">
        <f>IF($IW862&gt;=2,INDEX($GL:$GL,$IV862+2),"")</f>
      </c>
      <c r="GP862">
        <f>IF($IW862&gt;=3,INDEX($GL:$GL,$IV862+3),"")</f>
      </c>
      <c r="GQ862">
        <f>IF($IW862&gt;=4,INDEX($GL:$GL,$IV862+4),"")</f>
      </c>
      <c r="GR862">
        <f>IF($IW862&gt;=5,INDEX($GL:$GL,$IV862+5),"")</f>
      </c>
      <c r="GS862">
        <f>IF($IW862&gt;=6,INDEX($GL:$GL,$IV862+6),"")</f>
      </c>
      <c r="GT862">
        <f>IF($IW862&gt;=7,INDEX($GL:$GL,$IV862+7),"")</f>
      </c>
      <c r="GU862">
        <f>IF($IW862&gt;=8,INDEX($GL:$GL,$IV862+8),"")</f>
      </c>
      <c r="GV862">
        <f>IF($IW862&gt;=9,INDEX($GL:$GL,$IV862+9),"")</f>
      </c>
      <c r="GW862">
        <f>IF($IW862&gt;=10,INDEX($GL:$GL,$IV862+10),"")</f>
      </c>
      <c r="GX862">
        <f>IF($IW862&gt;=11,INDEX($GL:$GL,$IV862+11),"")</f>
      </c>
      <c r="GY862">
        <f>IF($IW862&gt;=12,INDEX($GL:$GL,$IV862+12),"")</f>
      </c>
      <c r="GZ862">
        <f>IF($IW862&gt;=13,INDEX($GL:$GL,$IV862+13),"")</f>
      </c>
      <c r="HA862">
        <f>IF($IW862&gt;=14,INDEX($GL:$GL,$IV862+14),"")</f>
      </c>
      <c r="HB862">
        <f>IF($IW862&gt;=15,INDEX($GL:$GL,$IV862+15),"")</f>
      </c>
      <c r="HC862">
        <f>IF($IW862&gt;=16,INDEX($GL:$GL,$IV862+16),"")</f>
      </c>
      <c r="HD862">
        <f>IF($IW862&gt;=17,INDEX($GL:$GL,$IV862+17),"")</f>
      </c>
      <c r="HE862">
        <f>IF($IW862&gt;=18,INDEX($GL:$GL,$IV862+18),"")</f>
      </c>
      <c r="HF862">
        <f>IF($IW862&gt;=19,INDEX($GL:$GL,$IV862+19),"")</f>
      </c>
      <c r="HG862">
        <f>IF($IW862&gt;=20,INDEX($GL:$GL,$IV862+20),"")</f>
      </c>
      <c r="HH862">
        <f>IF($IW862&gt;=21,INDEX($GL:$GL,$IV862+21),"")</f>
      </c>
      <c r="HI862">
        <f>IF($IW862&gt;=22,INDEX($GL:$GL,$IV862+22),"")</f>
      </c>
      <c r="HJ862">
        <f>IF($IW862&gt;=23,INDEX($GL:$GL,$IV862+23),"")</f>
      </c>
      <c r="HK862">
        <f>IF($IW862&gt;=24,INDEX($GL:$GL,$IV862+24),"")</f>
      </c>
      <c r="HL862">
        <f>IF($IW862&gt;=25,INDEX($GL:$GL,$IV862+25),"")</f>
      </c>
      <c r="HM862">
        <f>IF($IW862&gt;=26,INDEX($GL:$GL,$IV862+26),"")</f>
      </c>
      <c r="HN862">
        <f>IF($IW862&gt;=27,INDEX($GL:$GL,$IV862+27),"")</f>
      </c>
      <c r="HO862">
        <f>IF($IW862&gt;=28,INDEX($GL:$GL,$IV862+28),"")</f>
      </c>
      <c r="HP862">
        <f>IF($IW862&gt;=29,INDEX($GL:$GL,$IV862+29),"")</f>
      </c>
      <c r="HQ862">
        <f>IF($IW862&gt;=30,INDEX($GL:$GL,$IV862+30),"")</f>
      </c>
      <c r="HR862">
        <f>IF($IW862&gt;=31,INDEX($GL:$GL,$IV862+31),"")</f>
      </c>
      <c r="HS862">
        <f>IF($IW862&gt;=32,INDEX($GL:$GL,$IV862+32),"")</f>
      </c>
      <c r="HT862">
        <f>IF($IW862&gt;=33,INDEX($GL:$GL,$IV862+33),"")</f>
      </c>
      <c r="HU862">
        <f>IF($IW862&gt;=34,INDEX($GL:$GL,$IV862+34),"")</f>
      </c>
      <c r="HV862">
        <f>IF($IW862&gt;=35,INDEX($GL:$GL,$IV862+35),"")</f>
      </c>
      <c r="HW862">
        <f>IF($IW862&gt;=36,INDEX($GL:$GL,$IV862+36),"")</f>
      </c>
      <c r="HX862">
        <f>IF($IW862&gt;=37,INDEX($GL:$GL,$IV862+37),"")</f>
      </c>
      <c r="HY862">
        <f>IF($IW862&gt;=38,INDEX($GL:$GL,$IV862+38),"")</f>
      </c>
      <c r="HZ862">
        <f>IF($IW862&gt;=39,INDEX($GL:$GL,$IV862+39),"")</f>
      </c>
      <c r="IA862">
        <f>IF($IW862&gt;=40,INDEX($GL:$GL,$IV862+40),"")</f>
      </c>
      <c r="IB862">
        <f>IF($IW862&gt;=41,INDEX($GL:$GL,$IV862+41),"")</f>
      </c>
      <c r="IC862">
        <f>IF($IW862&gt;=42,INDEX($GL:$GL,$IV862+42),"")</f>
      </c>
      <c r="ID862">
        <f>IF($IW862&gt;=43,INDEX($GL:$GL,$IV862+43),"")</f>
      </c>
      <c r="IE862">
        <f>IF($IW862&gt;=44,INDEX($GL:$GL,$IV862+44),"")</f>
      </c>
      <c r="IF862">
        <f>IF($IW862&gt;=45,INDEX($GL:$GL,$IV862+45),"")</f>
      </c>
      <c r="IG862">
        <f>IF($IW862&gt;=46,INDEX($GL:$GL,$IV862+46),"")</f>
      </c>
      <c r="IH862">
        <f>IF($IW862&gt;=47,INDEX($GL:$GL,$IV862+47),"")</f>
      </c>
      <c r="II862">
        <f>IF($IW862&gt;=48,INDEX($GL:$GL,$IV862+48),"")</f>
      </c>
      <c r="IJ862">
        <f>IF($IW862&gt;=49,INDEX($GL:$GL,$IV862+49),"")</f>
      </c>
      <c r="IK862">
        <f>IF($IW862&gt;=50,INDEX($GL:$GL,$IV862+50),"")</f>
      </c>
      <c r="IL862">
        <f>IF($IW862&gt;=51,INDEX($GL:$GL,$IV862+51),"")</f>
      </c>
      <c r="IM862">
        <f>IF($IW862&gt;=52,INDEX($GL:$GL,$IV862+52),"")</f>
      </c>
      <c r="IN862">
        <f>IF($IW862&gt;=53,INDEX($GL:$GL,$IV862+53),"")</f>
      </c>
      <c r="IO862">
        <f>IF($IW862&gt;=54,INDEX($GL:$GL,$IV862+54),"")</f>
      </c>
      <c r="IP862">
        <f>IF($IW862&gt;=55,INDEX($GL:$GL,$IV862+55),"")</f>
      </c>
      <c r="IQ862">
        <f>IF($IW862&gt;=56,INDEX($GL:$GL,$IV862+56),"")</f>
      </c>
      <c r="IR862">
        <f>IF($IW862&gt;=57,INDEX($GL:$GL,$IV862+57),"")</f>
      </c>
      <c r="IS862">
        <f>IF($IW862&gt;=58,INDEX($GL:$GL,$IV862+58),"")</f>
      </c>
      <c r="IT862">
        <f>IF($IW862&gt;=59,INDEX($GL:$GL,$IV862+59),"")</f>
      </c>
      <c r="IU862">
        <f>IF($IW862&gt;=60,INDEX($GL:$GL,$IV862+60),"")</f>
      </c>
      <c r="IV862">
        <f>IFERROR(MATCH($GK862,$GL$2:$GL$324,0)+1,0)</f>
      </c>
      <c r="IW862">
        <f>IFERROR(INDEX($GM$2:$GM$324,MATCH($GK862,$GL$2:$GL$324,0)),0)</f>
      </c>
      <c r="IX862" t="s">
        <v>34</v>
      </c>
      <c r="IY862" t="s">
        <v>34</v>
      </c>
    </row>
    <row r="863" spans="1:259" x14ac:dyDescent="0.25">
      <c r="K863">
        <f>IF(OR($N863="",$J863=""),"",IFERROR($N863/$J863,0))</f>
      </c>
      <c r="L863">
        <f>IF($N863="","",
SUM($M863,$O863,$T863,$P863,$R863)*
(1-IF($U863="",0,VALUE($U863)/100)))</f>
      </c>
      <c r="M863">
        <f>IF($N863="","",$N863)</f>
      </c>
      <c r="O863">
        <f>IF($N863="","",
IF($H863="","",
IF(ISNUMBER(SEARCH("exempt",LOWER($H863))),0,
$N863*(VALUE(SUBSTITUTE($H863,"%",""))/100))))</f>
      </c>
      <c r="V863">
        <f>IFERROR(IF(FIND(" - ",$E863)&gt;0,MID($E863,FIND(" - ",$E863)+3,LEN($E863)),""),"")</f>
      </c>
      <c r="AE863" t="s">
        <v>1444</v>
      </c>
      <c r="AJ863">
        <f>IFERROR(LEFT($E863,FIND(" - ",$E863)-1),$E863)</f>
      </c>
      <c r="AM863">
        <f>IF($CB863&gt;=1,INDEX($AK:$AK,$CA863+1),"")</f>
      </c>
      <c r="AN863">
        <f>IF($CB863&gt;=2,INDEX($AK:$AK,$CA863+2),"")</f>
      </c>
      <c r="AO863">
        <f>IF($CB863&gt;=3,INDEX($AK:$AK,$CA863+3),"")</f>
      </c>
      <c r="AP863">
        <f>IF($CB863&gt;=4,INDEX($AK:$AK,$CA863+4),"")</f>
      </c>
      <c r="AQ863">
        <f>IF($CB863&gt;=5,INDEX($AK:$AK,$CA863+5),"")</f>
      </c>
      <c r="AR863">
        <f>IF($CB863&gt;=6,INDEX($AK:$AK,$CA863+6),"")</f>
      </c>
      <c r="AS863">
        <f>IF($CB863&gt;=7,INDEX($AK:$AK,$CA863+7),"")</f>
      </c>
      <c r="AT863">
        <f>IF($CB863&gt;=8,INDEX($AK:$AK,$CA863+8),"")</f>
      </c>
      <c r="AU863">
        <f>IF($CB863&gt;=9,INDEX($AK:$AK,$CA863+9),"")</f>
      </c>
      <c r="AV863">
        <f>IF($CB863&gt;=10,INDEX($AK:$AK,$CA863+10),"")</f>
      </c>
      <c r="AW863">
        <f>IF($CB863&gt;=11,INDEX($AK:$AK,$CA863+11),"")</f>
      </c>
      <c r="AX863">
        <f>IF($CB863&gt;=12,INDEX($AK:$AK,$CA863+12),"")</f>
      </c>
      <c r="AY863">
        <f>IF($CB863&gt;=13,INDEX($AK:$AK,$CA863+13),"")</f>
      </c>
      <c r="AZ863">
        <f>IF($CB863&gt;=14,INDEX($AK:$AK,$CA863+14),"")</f>
      </c>
      <c r="BA863">
        <f>IF($CB863&gt;=15,INDEX($AK:$AK,$CA863+15),"")</f>
      </c>
      <c r="BB863">
        <f>IF($CB863&gt;=16,INDEX($AK:$AK,$CA863+16),"")</f>
      </c>
      <c r="BC863">
        <f>IF($CB863&gt;=17,INDEX($AK:$AK,$CA863+17),"")</f>
      </c>
      <c r="BD863">
        <f>IF($CB863&gt;=18,INDEX($AK:$AK,$CA863+18),"")</f>
      </c>
      <c r="BE863">
        <f>IF($CB863&gt;=19,INDEX($AK:$AK,$CA863+19),"")</f>
      </c>
      <c r="BF863">
        <f>IF($CB863&gt;=20,INDEX($AK:$AK,$CA863+20),"")</f>
      </c>
      <c r="BG863">
        <f>IF($CB863&gt;=21,INDEX($AK:$AK,$CA863+21),"")</f>
      </c>
      <c r="BH863">
        <f>IF($CB863&gt;=22,INDEX($AK:$AK,$CA863+22),"")</f>
      </c>
      <c r="BI863">
        <f>IF($CB863&gt;=23,INDEX($AK:$AK,$CA863+23),"")</f>
      </c>
      <c r="BJ863">
        <f>IF($CB863&gt;=24,INDEX($AK:$AK,$CA863+24),"")</f>
      </c>
      <c r="BK863">
        <f>IF($CB863&gt;=25,INDEX($AK:$AK,$CA863+25),"")</f>
      </c>
      <c r="BL863">
        <f>IF($CB863&gt;=26,INDEX($AK:$AK,$CA863+26),"")</f>
      </c>
      <c r="BM863">
        <f>IF($CB863&gt;=27,INDEX($AK:$AK,$CA863+27),"")</f>
      </c>
      <c r="BN863">
        <f>IF($CB863&gt;=28,INDEX($AK:$AK,$CA863+28),"")</f>
      </c>
      <c r="BO863">
        <f>IF($CB863&gt;=29,INDEX($AK:$AK,$CA863+29),"")</f>
      </c>
      <c r="BP863">
        <f>IF($CB863&gt;=30,INDEX($AK:$AK,$CA863+30),"")</f>
      </c>
      <c r="BQ863">
        <f>IF($CB863&gt;=31,INDEX($AK:$AK,$CA863+31),"")</f>
      </c>
      <c r="BR863">
        <f>IF($CB863&gt;=32,INDEX($AK:$AK,$CA863+32),"")</f>
      </c>
      <c r="BS863">
        <f>IF($CB863&gt;=33,INDEX($AK:$AK,$CA863+33),"")</f>
      </c>
      <c r="BT863">
        <f>IF($CB863&gt;=34,INDEX($AK:$AK,$CA863+34),"")</f>
      </c>
      <c r="BU863">
        <f>IF($CB863&gt;=35,INDEX($AK:$AK,$CA863+35),"")</f>
      </c>
      <c r="BV863">
        <f>IF($CB863&gt;=36,INDEX($AK:$AK,$CA863+36),"")</f>
      </c>
      <c r="BW863">
        <f>IF($CB863&gt;=37,INDEX($AK:$AK,$CA863+37),"")</f>
      </c>
      <c r="BX863">
        <f>IF($CB863&gt;=38,INDEX($AK:$AK,$CA863+38),"")</f>
      </c>
      <c r="BY863">
        <f>IF($CB863&gt;=39,INDEX($AK:$AK,$CA863+39),"")</f>
      </c>
      <c r="BZ863">
        <f>IF($CB863&gt;=40,INDEX($AK:$AK,$CA863+40),"")</f>
      </c>
      <c r="CA863">
        <f>IFERROR(MATCH($AJ863,$AK$2:$AK$134,0)+1,0)</f>
      </c>
      <c r="CB863">
        <f>IFERROR(INDEX($AL$2:$AL$134,MATCH($AJ863,$AK$2:$AK$134,0)),0)</f>
      </c>
      <c r="CC863">
        <f>IFERROR(LEFT($F863,FIND(" - ",$F863)-1),$F863)</f>
      </c>
      <c r="CF863">
        <f>IF($DA863&gt;=1,INDEX($CD:$CD,$CZ863+1),"")</f>
      </c>
      <c r="CG863">
        <f>IF($DA863&gt;=2,INDEX($CD:$CD,$CZ863+2),"")</f>
      </c>
      <c r="CH863">
        <f>IF($DA863&gt;=3,INDEX($CD:$CD,$CZ863+3),"")</f>
      </c>
      <c r="CI863">
        <f>IF($DA863&gt;=4,INDEX($CD:$CD,$CZ863+4),"")</f>
      </c>
      <c r="CJ863">
        <f>IF($DA863&gt;=5,INDEX($CD:$CD,$CZ863+5),"")</f>
      </c>
      <c r="CK863">
        <f>IF($DA863&gt;=6,INDEX($CD:$CD,$CZ863+6),"")</f>
      </c>
      <c r="CL863">
        <f>IF($DA863&gt;=7,INDEX($CD:$CD,$CZ863+7),"")</f>
      </c>
      <c r="CM863">
        <f>IF($DA863&gt;=8,INDEX($CD:$CD,$CZ863+8),"")</f>
      </c>
      <c r="CN863">
        <f>IF($DA863&gt;=9,INDEX($CD:$CD,$CZ863+9),"")</f>
      </c>
      <c r="CO863">
        <f>IF($DA863&gt;=10,INDEX($CD:$CD,$CZ863+10),"")</f>
      </c>
      <c r="CP863">
        <f>IF($DA863&gt;=11,INDEX($CD:$CD,$CZ863+11),"")</f>
      </c>
      <c r="CQ863">
        <f>IF($DA863&gt;=12,INDEX($CD:$CD,$CZ863+12),"")</f>
      </c>
      <c r="CR863">
        <f>IF($DA863&gt;=13,INDEX($CD:$CD,$CZ863+13),"")</f>
      </c>
      <c r="CS863">
        <f>IF($DA863&gt;=14,INDEX($CD:$CD,$CZ863+14),"")</f>
      </c>
      <c r="CT863">
        <f>IF($DA863&gt;=15,INDEX($CD:$CD,$CZ863+15),"")</f>
      </c>
      <c r="CU863">
        <f>IF($DA863&gt;=16,INDEX($CD:$CD,$CZ863+16),"")</f>
      </c>
      <c r="CV863">
        <f>IF($DA863&gt;=17,INDEX($CD:$CD,$CZ863+17),"")</f>
      </c>
      <c r="CW863">
        <f>IF($DA863&gt;=18,INDEX($CD:$CD,$CZ863+18),"")</f>
      </c>
      <c r="CX863">
        <f>IF($DA863&gt;=19,INDEX($CD:$CD,$CZ863+19),"")</f>
      </c>
      <c r="CY863">
        <f>IF($DA863&gt;=20,INDEX($CD:$CD,$CZ863+20),"")</f>
      </c>
      <c r="CZ863">
        <f>IFERROR(MATCH($CC863,$CD$2:$CD$263,0)+1,0)</f>
      </c>
      <c r="DA863">
        <f>IFERROR(INDEX($CE$2:$CE$263,MATCH($CC863,$CD$2:$CD$263,0)),0)</f>
      </c>
      <c r="DB863">
        <f>IFERROR(INDEX($AI:$AI,MATCH($H863,$AH:$AH,0))&amp;"","")</f>
      </c>
      <c r="DF863">
        <f>IF($GI863&gt;=1,INDEX($DC:$DC,$GH863+1),"")</f>
      </c>
      <c r="DG863">
        <f>IF($GI863&gt;=2,INDEX($DC:$DC,$GH863+2),"")</f>
      </c>
      <c r="DH863">
        <f>IF($GI863&gt;=3,INDEX($DC:$DC,$GH863+3),"")</f>
      </c>
      <c r="DI863">
        <f>IF($GI863&gt;=4,INDEX($DC:$DC,$GH863+4),"")</f>
      </c>
      <c r="DJ863">
        <f>IF($GI863&gt;=5,INDEX($DC:$DC,$GH863+5),"")</f>
      </c>
      <c r="DK863">
        <f>IF($GI863&gt;=6,INDEX($DC:$DC,$GH863+6),"")</f>
      </c>
      <c r="DL863">
        <f>IF($GI863&gt;=7,INDEX($DC:$DC,$GH863+7),"")</f>
      </c>
      <c r="DM863">
        <f>IF($GI863&gt;=8,INDEX($DC:$DC,$GH863+8),"")</f>
      </c>
      <c r="DN863">
        <f>IF($GI863&gt;=9,INDEX($DC:$DC,$GH863+9),"")</f>
      </c>
      <c r="DO863">
        <f>IF($GI863&gt;=10,INDEX($DC:$DC,$GH863+10),"")</f>
      </c>
      <c r="DP863">
        <f>IF($GI863&gt;=11,INDEX($DC:$DC,$GH863+11),"")</f>
      </c>
      <c r="DQ863">
        <f>IF($GI863&gt;=12,INDEX($DC:$DC,$GH863+12),"")</f>
      </c>
      <c r="DR863">
        <f>IF($GI863&gt;=13,INDEX($DC:$DC,$GH863+13),"")</f>
      </c>
      <c r="DS863">
        <f>IF($GI863&gt;=14,INDEX($DC:$DC,$GH863+14),"")</f>
      </c>
      <c r="DT863">
        <f>IF($GI863&gt;=15,INDEX($DC:$DC,$GH863+15),"")</f>
      </c>
      <c r="DU863">
        <f>IF($GI863&gt;=16,INDEX($DC:$DC,$GH863+16),"")</f>
      </c>
      <c r="DV863">
        <f>IF($GI863&gt;=17,INDEX($DC:$DC,$GH863+17),"")</f>
      </c>
      <c r="DW863">
        <f>IF($GI863&gt;=18,INDEX($DC:$DC,$GH863+18),"")</f>
      </c>
      <c r="DX863">
        <f>IF($GI863&gt;=19,INDEX($DC:$DC,$GH863+19),"")</f>
      </c>
      <c r="DY863">
        <f>IF($GI863&gt;=20,INDEX($DC:$DC,$GH863+20),"")</f>
      </c>
      <c r="DZ863">
        <f>IF($GI863&gt;=21,INDEX($DC:$DC,$GH863+21),"")</f>
      </c>
      <c r="EA863">
        <f>IF($GI863&gt;=22,INDEX($DC:$DC,$GH863+22),"")</f>
      </c>
      <c r="EB863">
        <f>IF($GI863&gt;=23,INDEX($DC:$DC,$GH863+23),"")</f>
      </c>
      <c r="EC863">
        <f>IF($GI863&gt;=24,INDEX($DC:$DC,$GH863+24),"")</f>
      </c>
      <c r="ED863">
        <f>IF($GI863&gt;=25,INDEX($DC:$DC,$GH863+25),"")</f>
      </c>
      <c r="EE863">
        <f>IF($GI863&gt;=26,INDEX($DC:$DC,$GH863+26),"")</f>
      </c>
      <c r="EF863">
        <f>IF($GI863&gt;=27,INDEX($DC:$DC,$GH863+27),"")</f>
      </c>
      <c r="EG863">
        <f>IF($GI863&gt;=28,INDEX($DC:$DC,$GH863+28),"")</f>
      </c>
      <c r="EH863">
        <f>IF($GI863&gt;=29,INDEX($DC:$DC,$GH863+29),"")</f>
      </c>
      <c r="EI863">
        <f>IF($GI863&gt;=30,INDEX($DC:$DC,$GH863+30),"")</f>
      </c>
      <c r="EJ863">
        <f>IF($GI863&gt;=31,INDEX($DC:$DC,$GH863+31),"")</f>
      </c>
      <c r="EK863">
        <f>IF($GI863&gt;=32,INDEX($DC:$DC,$GH863+32),"")</f>
      </c>
      <c r="EL863">
        <f>IF($GI863&gt;=33,INDEX($DC:$DC,$GH863+33),"")</f>
      </c>
      <c r="EM863">
        <f>IF($GI863&gt;=34,INDEX($DC:$DC,$GH863+34),"")</f>
      </c>
      <c r="EN863">
        <f>IF($GI863&gt;=35,INDEX($DC:$DC,$GH863+35),"")</f>
      </c>
      <c r="EO863">
        <f>IF($GI863&gt;=36,INDEX($DC:$DC,$GH863+36),"")</f>
      </c>
      <c r="EP863">
        <f>IF($GI863&gt;=37,INDEX($DC:$DC,$GH863+37),"")</f>
      </c>
      <c r="EQ863">
        <f>IF($GI863&gt;=38,INDEX($DC:$DC,$GH863+38),"")</f>
      </c>
      <c r="ER863">
        <f>IF($GI863&gt;=39,INDEX($DC:$DC,$GH863+39),"")</f>
      </c>
      <c r="ES863">
        <f>IF($GI863&gt;=40,INDEX($DC:$DC,$GH863+40),"")</f>
      </c>
      <c r="ET863">
        <f>IF($GI863&gt;=1,INDEX($DD:$DD,$GH863+1),"")</f>
      </c>
      <c r="EU863">
        <f>IF($GI863&gt;=2,INDEX($DD:$DD,$GH863+2),"")</f>
      </c>
      <c r="EV863">
        <f>IF($GI863&gt;=3,INDEX($DD:$DD,$GH863+3),"")</f>
      </c>
      <c r="EW863">
        <f>IF($GI863&gt;=4,INDEX($DD:$DD,$GH863+4),"")</f>
      </c>
      <c r="EX863">
        <f>IF($GI863&gt;=5,INDEX($DD:$DD,$GH863+5),"")</f>
      </c>
      <c r="EY863">
        <f>IF($GI863&gt;=6,INDEX($DD:$DD,$GH863+6),"")</f>
      </c>
      <c r="EZ863">
        <f>IF($GI863&gt;=7,INDEX($DD:$DD,$GH863+7),"")</f>
      </c>
      <c r="FA863">
        <f>IF($GI863&gt;=8,INDEX($DD:$DD,$GH863+8),"")</f>
      </c>
      <c r="FB863">
        <f>IF($GI863&gt;=9,INDEX($DD:$DD,$GH863+9),"")</f>
      </c>
      <c r="FC863">
        <f>IF($GI863&gt;=10,INDEX($DD:$DD,$GH863+10),"")</f>
      </c>
      <c r="FD863">
        <f>IF($GI863&gt;=11,INDEX($DD:$DD,$GH863+11),"")</f>
      </c>
      <c r="FE863">
        <f>IF($GI863&gt;=12,INDEX($DD:$DD,$GH863+12),"")</f>
      </c>
      <c r="FF863">
        <f>IF($GI863&gt;=13,INDEX($DD:$DD,$GH863+13),"")</f>
      </c>
      <c r="FG863">
        <f>IF($GI863&gt;=14,INDEX($DD:$DD,$GH863+14),"")</f>
      </c>
      <c r="FH863">
        <f>IF($GI863&gt;=15,INDEX($DD:$DD,$GH863+15),"")</f>
      </c>
      <c r="FI863">
        <f>IF($GI863&gt;=16,INDEX($DD:$DD,$GH863+16),"")</f>
      </c>
      <c r="FJ863">
        <f>IF($GI863&gt;=17,INDEX($DD:$DD,$GH863+17),"")</f>
      </c>
      <c r="FK863">
        <f>IF($GI863&gt;=18,INDEX($DD:$DD,$GH863+18),"")</f>
      </c>
      <c r="FL863">
        <f>IF($GI863&gt;=19,INDEX($DD:$DD,$GH863+19),"")</f>
      </c>
      <c r="FM863">
        <f>IF($GI863&gt;=20,INDEX($DD:$DD,$GH863+20),"")</f>
      </c>
      <c r="FN863">
        <f>IF($GI863&gt;=21,INDEX($DD:$DD,$GH863+21),"")</f>
      </c>
      <c r="FO863">
        <f>IF($GI863&gt;=22,INDEX($DD:$DD,$GH863+22),"")</f>
      </c>
      <c r="FP863">
        <f>IF($GI863&gt;=23,INDEX($DD:$DD,$GH863+23),"")</f>
      </c>
      <c r="FQ863">
        <f>IF($GI863&gt;=24,INDEX($DD:$DD,$GH863+24),"")</f>
      </c>
      <c r="FR863">
        <f>IF($GI863&gt;=25,INDEX($DD:$DD,$GH863+25),"")</f>
      </c>
      <c r="FS863">
        <f>IF($GI863&gt;=26,INDEX($DD:$DD,$GH863+26),"")</f>
      </c>
      <c r="FT863">
        <f>IF($GI863&gt;=27,INDEX($DD:$DD,$GH863+27),"")</f>
      </c>
      <c r="FU863">
        <f>IF($GI863&gt;=28,INDEX($DD:$DD,$GH863+28),"")</f>
      </c>
      <c r="FV863">
        <f>IF($GI863&gt;=29,INDEX($DD:$DD,$GH863+29),"")</f>
      </c>
      <c r="FW863">
        <f>IF($GI863&gt;=30,INDEX($DD:$DD,$GH863+30),"")</f>
      </c>
      <c r="FX863">
        <f>IF($GI863&gt;=31,INDEX($DD:$DD,$GH863+31),"")</f>
      </c>
      <c r="FY863">
        <f>IF($GI863&gt;=32,INDEX($DD:$DD,$GH863+32),"")</f>
      </c>
      <c r="FZ863">
        <f>IF($GI863&gt;=33,INDEX($DD:$DD,$GH863+33),"")</f>
      </c>
      <c r="GA863">
        <f>IF($GI863&gt;=34,INDEX($DD:$DD,$GH863+34),"")</f>
      </c>
      <c r="GB863">
        <f>IF($GI863&gt;=35,INDEX($DD:$DD,$GH863+35),"")</f>
      </c>
      <c r="GC863">
        <f>IF($GI863&gt;=36,INDEX($DD:$DD,$GH863+36),"")</f>
      </c>
      <c r="GD863">
        <f>IF($GI863&gt;=37,INDEX($DD:$DD,$GH863+37),"")</f>
      </c>
      <c r="GE863">
        <f>IF($GI863&gt;=38,INDEX($DD:$DD,$GH863+38),"")</f>
      </c>
      <c r="GF863">
        <f>IF($GI863&gt;=39,INDEX($DD:$DD,$GH863+39),"")</f>
      </c>
      <c r="GG863">
        <f>IF($GI863&gt;=40,INDEX($DD:$DD,$GH863+40),"")</f>
      </c>
      <c r="GH863">
        <f>IFERROR(MATCH($DB863,$DC$2:$DC$148,0)+1,0)</f>
      </c>
      <c r="GI863">
        <f>IFERROR(INDEX($DE$2:$DE$148,MATCH($DB863,$DC$2:$DC$148,0)),0)</f>
      </c>
      <c r="GJ863">
        <f>IFERROR(MATCH($S863,$DF$863:$ES$863,0),0)</f>
      </c>
      <c r="GK863">
        <f>IF($GJ863&gt;0,INDEX($ET$863:$GG$863,$GJ863),"")</f>
      </c>
      <c r="GN863">
        <f>IF($IW863&gt;=1,INDEX($GL:$GL,$IV863+1),"")</f>
      </c>
      <c r="GO863">
        <f>IF($IW863&gt;=2,INDEX($GL:$GL,$IV863+2),"")</f>
      </c>
      <c r="GP863">
        <f>IF($IW863&gt;=3,INDEX($GL:$GL,$IV863+3),"")</f>
      </c>
      <c r="GQ863">
        <f>IF($IW863&gt;=4,INDEX($GL:$GL,$IV863+4),"")</f>
      </c>
      <c r="GR863">
        <f>IF($IW863&gt;=5,INDEX($GL:$GL,$IV863+5),"")</f>
      </c>
      <c r="GS863">
        <f>IF($IW863&gt;=6,INDEX($GL:$GL,$IV863+6),"")</f>
      </c>
      <c r="GT863">
        <f>IF($IW863&gt;=7,INDEX($GL:$GL,$IV863+7),"")</f>
      </c>
      <c r="GU863">
        <f>IF($IW863&gt;=8,INDEX($GL:$GL,$IV863+8),"")</f>
      </c>
      <c r="GV863">
        <f>IF($IW863&gt;=9,INDEX($GL:$GL,$IV863+9),"")</f>
      </c>
      <c r="GW863">
        <f>IF($IW863&gt;=10,INDEX($GL:$GL,$IV863+10),"")</f>
      </c>
      <c r="GX863">
        <f>IF($IW863&gt;=11,INDEX($GL:$GL,$IV863+11),"")</f>
      </c>
      <c r="GY863">
        <f>IF($IW863&gt;=12,INDEX($GL:$GL,$IV863+12),"")</f>
      </c>
      <c r="GZ863">
        <f>IF($IW863&gt;=13,INDEX($GL:$GL,$IV863+13),"")</f>
      </c>
      <c r="HA863">
        <f>IF($IW863&gt;=14,INDEX($GL:$GL,$IV863+14),"")</f>
      </c>
      <c r="HB863">
        <f>IF($IW863&gt;=15,INDEX($GL:$GL,$IV863+15),"")</f>
      </c>
      <c r="HC863">
        <f>IF($IW863&gt;=16,INDEX($GL:$GL,$IV863+16),"")</f>
      </c>
      <c r="HD863">
        <f>IF($IW863&gt;=17,INDEX($GL:$GL,$IV863+17),"")</f>
      </c>
      <c r="HE863">
        <f>IF($IW863&gt;=18,INDEX($GL:$GL,$IV863+18),"")</f>
      </c>
      <c r="HF863">
        <f>IF($IW863&gt;=19,INDEX($GL:$GL,$IV863+19),"")</f>
      </c>
      <c r="HG863">
        <f>IF($IW863&gt;=20,INDEX($GL:$GL,$IV863+20),"")</f>
      </c>
      <c r="HH863">
        <f>IF($IW863&gt;=21,INDEX($GL:$GL,$IV863+21),"")</f>
      </c>
      <c r="HI863">
        <f>IF($IW863&gt;=22,INDEX($GL:$GL,$IV863+22),"")</f>
      </c>
      <c r="HJ863">
        <f>IF($IW863&gt;=23,INDEX($GL:$GL,$IV863+23),"")</f>
      </c>
      <c r="HK863">
        <f>IF($IW863&gt;=24,INDEX($GL:$GL,$IV863+24),"")</f>
      </c>
      <c r="HL863">
        <f>IF($IW863&gt;=25,INDEX($GL:$GL,$IV863+25),"")</f>
      </c>
      <c r="HM863">
        <f>IF($IW863&gt;=26,INDEX($GL:$GL,$IV863+26),"")</f>
      </c>
      <c r="HN863">
        <f>IF($IW863&gt;=27,INDEX($GL:$GL,$IV863+27),"")</f>
      </c>
      <c r="HO863">
        <f>IF($IW863&gt;=28,INDEX($GL:$GL,$IV863+28),"")</f>
      </c>
      <c r="HP863">
        <f>IF($IW863&gt;=29,INDEX($GL:$GL,$IV863+29),"")</f>
      </c>
      <c r="HQ863">
        <f>IF($IW863&gt;=30,INDEX($GL:$GL,$IV863+30),"")</f>
      </c>
      <c r="HR863">
        <f>IF($IW863&gt;=31,INDEX($GL:$GL,$IV863+31),"")</f>
      </c>
      <c r="HS863">
        <f>IF($IW863&gt;=32,INDEX($GL:$GL,$IV863+32),"")</f>
      </c>
      <c r="HT863">
        <f>IF($IW863&gt;=33,INDEX($GL:$GL,$IV863+33),"")</f>
      </c>
      <c r="HU863">
        <f>IF($IW863&gt;=34,INDEX($GL:$GL,$IV863+34),"")</f>
      </c>
      <c r="HV863">
        <f>IF($IW863&gt;=35,INDEX($GL:$GL,$IV863+35),"")</f>
      </c>
      <c r="HW863">
        <f>IF($IW863&gt;=36,INDEX($GL:$GL,$IV863+36),"")</f>
      </c>
      <c r="HX863">
        <f>IF($IW863&gt;=37,INDEX($GL:$GL,$IV863+37),"")</f>
      </c>
      <c r="HY863">
        <f>IF($IW863&gt;=38,INDEX($GL:$GL,$IV863+38),"")</f>
      </c>
      <c r="HZ863">
        <f>IF($IW863&gt;=39,INDEX($GL:$GL,$IV863+39),"")</f>
      </c>
      <c r="IA863">
        <f>IF($IW863&gt;=40,INDEX($GL:$GL,$IV863+40),"")</f>
      </c>
      <c r="IB863">
        <f>IF($IW863&gt;=41,INDEX($GL:$GL,$IV863+41),"")</f>
      </c>
      <c r="IC863">
        <f>IF($IW863&gt;=42,INDEX($GL:$GL,$IV863+42),"")</f>
      </c>
      <c r="ID863">
        <f>IF($IW863&gt;=43,INDEX($GL:$GL,$IV863+43),"")</f>
      </c>
      <c r="IE863">
        <f>IF($IW863&gt;=44,INDEX($GL:$GL,$IV863+44),"")</f>
      </c>
      <c r="IF863">
        <f>IF($IW863&gt;=45,INDEX($GL:$GL,$IV863+45),"")</f>
      </c>
      <c r="IG863">
        <f>IF($IW863&gt;=46,INDEX($GL:$GL,$IV863+46),"")</f>
      </c>
      <c r="IH863">
        <f>IF($IW863&gt;=47,INDEX($GL:$GL,$IV863+47),"")</f>
      </c>
      <c r="II863">
        <f>IF($IW863&gt;=48,INDEX($GL:$GL,$IV863+48),"")</f>
      </c>
      <c r="IJ863">
        <f>IF($IW863&gt;=49,INDEX($GL:$GL,$IV863+49),"")</f>
      </c>
      <c r="IK863">
        <f>IF($IW863&gt;=50,INDEX($GL:$GL,$IV863+50),"")</f>
      </c>
      <c r="IL863">
        <f>IF($IW863&gt;=51,INDEX($GL:$GL,$IV863+51),"")</f>
      </c>
      <c r="IM863">
        <f>IF($IW863&gt;=52,INDEX($GL:$GL,$IV863+52),"")</f>
      </c>
      <c r="IN863">
        <f>IF($IW863&gt;=53,INDEX($GL:$GL,$IV863+53),"")</f>
      </c>
      <c r="IO863">
        <f>IF($IW863&gt;=54,INDEX($GL:$GL,$IV863+54),"")</f>
      </c>
      <c r="IP863">
        <f>IF($IW863&gt;=55,INDEX($GL:$GL,$IV863+55),"")</f>
      </c>
      <c r="IQ863">
        <f>IF($IW863&gt;=56,INDEX($GL:$GL,$IV863+56),"")</f>
      </c>
      <c r="IR863">
        <f>IF($IW863&gt;=57,INDEX($GL:$GL,$IV863+57),"")</f>
      </c>
      <c r="IS863">
        <f>IF($IW863&gt;=58,INDEX($GL:$GL,$IV863+58),"")</f>
      </c>
      <c r="IT863">
        <f>IF($IW863&gt;=59,INDEX($GL:$GL,$IV863+59),"")</f>
      </c>
      <c r="IU863">
        <f>IF($IW863&gt;=60,INDEX($GL:$GL,$IV863+60),"")</f>
      </c>
      <c r="IV863">
        <f>IFERROR(MATCH($GK863,$GL$2:$GL$324,0)+1,0)</f>
      </c>
      <c r="IW863">
        <f>IFERROR(INDEX($GM$2:$GM$324,MATCH($GK863,$GL$2:$GL$324,0)),0)</f>
      </c>
      <c r="IX863" t="s">
        <v>34</v>
      </c>
      <c r="IY863" t="s">
        <v>34</v>
      </c>
    </row>
    <row r="864" spans="1:259" x14ac:dyDescent="0.25">
      <c r="K864">
        <f>IF(OR($N864="",$J864=""),"",IFERROR($N864/$J864,0))</f>
      </c>
      <c r="L864">
        <f>IF($N864="","",
SUM($M864,$O864,$T864,$P864,$R864)*
(1-IF($U864="",0,VALUE($U864)/100)))</f>
      </c>
      <c r="M864">
        <f>IF($N864="","",$N864)</f>
      </c>
      <c r="O864">
        <f>IF($N864="","",
IF($H864="","",
IF(ISNUMBER(SEARCH("exempt",LOWER($H864))),0,
$N864*(VALUE(SUBSTITUTE($H864,"%",""))/100))))</f>
      </c>
      <c r="V864">
        <f>IFERROR(IF(FIND(" - ",$E864)&gt;0,MID($E864,FIND(" - ",$E864)+3,LEN($E864)),""),"")</f>
      </c>
      <c r="AE864" t="s">
        <v>1445</v>
      </c>
      <c r="AJ864">
        <f>IFERROR(LEFT($E864,FIND(" - ",$E864)-1),$E864)</f>
      </c>
      <c r="AM864">
        <f>IF($CB864&gt;=1,INDEX($AK:$AK,$CA864+1),"")</f>
      </c>
      <c r="AN864">
        <f>IF($CB864&gt;=2,INDEX($AK:$AK,$CA864+2),"")</f>
      </c>
      <c r="AO864">
        <f>IF($CB864&gt;=3,INDEX($AK:$AK,$CA864+3),"")</f>
      </c>
      <c r="AP864">
        <f>IF($CB864&gt;=4,INDEX($AK:$AK,$CA864+4),"")</f>
      </c>
      <c r="AQ864">
        <f>IF($CB864&gt;=5,INDEX($AK:$AK,$CA864+5),"")</f>
      </c>
      <c r="AR864">
        <f>IF($CB864&gt;=6,INDEX($AK:$AK,$CA864+6),"")</f>
      </c>
      <c r="AS864">
        <f>IF($CB864&gt;=7,INDEX($AK:$AK,$CA864+7),"")</f>
      </c>
      <c r="AT864">
        <f>IF($CB864&gt;=8,INDEX($AK:$AK,$CA864+8),"")</f>
      </c>
      <c r="AU864">
        <f>IF($CB864&gt;=9,INDEX($AK:$AK,$CA864+9),"")</f>
      </c>
      <c r="AV864">
        <f>IF($CB864&gt;=10,INDEX($AK:$AK,$CA864+10),"")</f>
      </c>
      <c r="AW864">
        <f>IF($CB864&gt;=11,INDEX($AK:$AK,$CA864+11),"")</f>
      </c>
      <c r="AX864">
        <f>IF($CB864&gt;=12,INDEX($AK:$AK,$CA864+12),"")</f>
      </c>
      <c r="AY864">
        <f>IF($CB864&gt;=13,INDEX($AK:$AK,$CA864+13),"")</f>
      </c>
      <c r="AZ864">
        <f>IF($CB864&gt;=14,INDEX($AK:$AK,$CA864+14),"")</f>
      </c>
      <c r="BA864">
        <f>IF($CB864&gt;=15,INDEX($AK:$AK,$CA864+15),"")</f>
      </c>
      <c r="BB864">
        <f>IF($CB864&gt;=16,INDEX($AK:$AK,$CA864+16),"")</f>
      </c>
      <c r="BC864">
        <f>IF($CB864&gt;=17,INDEX($AK:$AK,$CA864+17),"")</f>
      </c>
      <c r="BD864">
        <f>IF($CB864&gt;=18,INDEX($AK:$AK,$CA864+18),"")</f>
      </c>
      <c r="BE864">
        <f>IF($CB864&gt;=19,INDEX($AK:$AK,$CA864+19),"")</f>
      </c>
      <c r="BF864">
        <f>IF($CB864&gt;=20,INDEX($AK:$AK,$CA864+20),"")</f>
      </c>
      <c r="BG864">
        <f>IF($CB864&gt;=21,INDEX($AK:$AK,$CA864+21),"")</f>
      </c>
      <c r="BH864">
        <f>IF($CB864&gt;=22,INDEX($AK:$AK,$CA864+22),"")</f>
      </c>
      <c r="BI864">
        <f>IF($CB864&gt;=23,INDEX($AK:$AK,$CA864+23),"")</f>
      </c>
      <c r="BJ864">
        <f>IF($CB864&gt;=24,INDEX($AK:$AK,$CA864+24),"")</f>
      </c>
      <c r="BK864">
        <f>IF($CB864&gt;=25,INDEX($AK:$AK,$CA864+25),"")</f>
      </c>
      <c r="BL864">
        <f>IF($CB864&gt;=26,INDEX($AK:$AK,$CA864+26),"")</f>
      </c>
      <c r="BM864">
        <f>IF($CB864&gt;=27,INDEX($AK:$AK,$CA864+27),"")</f>
      </c>
      <c r="BN864">
        <f>IF($CB864&gt;=28,INDEX($AK:$AK,$CA864+28),"")</f>
      </c>
      <c r="BO864">
        <f>IF($CB864&gt;=29,INDEX($AK:$AK,$CA864+29),"")</f>
      </c>
      <c r="BP864">
        <f>IF($CB864&gt;=30,INDEX($AK:$AK,$CA864+30),"")</f>
      </c>
      <c r="BQ864">
        <f>IF($CB864&gt;=31,INDEX($AK:$AK,$CA864+31),"")</f>
      </c>
      <c r="BR864">
        <f>IF($CB864&gt;=32,INDEX($AK:$AK,$CA864+32),"")</f>
      </c>
      <c r="BS864">
        <f>IF($CB864&gt;=33,INDEX($AK:$AK,$CA864+33),"")</f>
      </c>
      <c r="BT864">
        <f>IF($CB864&gt;=34,INDEX($AK:$AK,$CA864+34),"")</f>
      </c>
      <c r="BU864">
        <f>IF($CB864&gt;=35,INDEX($AK:$AK,$CA864+35),"")</f>
      </c>
      <c r="BV864">
        <f>IF($CB864&gt;=36,INDEX($AK:$AK,$CA864+36),"")</f>
      </c>
      <c r="BW864">
        <f>IF($CB864&gt;=37,INDEX($AK:$AK,$CA864+37),"")</f>
      </c>
      <c r="BX864">
        <f>IF($CB864&gt;=38,INDEX($AK:$AK,$CA864+38),"")</f>
      </c>
      <c r="BY864">
        <f>IF($CB864&gt;=39,INDEX($AK:$AK,$CA864+39),"")</f>
      </c>
      <c r="BZ864">
        <f>IF($CB864&gt;=40,INDEX($AK:$AK,$CA864+40),"")</f>
      </c>
      <c r="CA864">
        <f>IFERROR(MATCH($AJ864,$AK$2:$AK$134,0)+1,0)</f>
      </c>
      <c r="CB864">
        <f>IFERROR(INDEX($AL$2:$AL$134,MATCH($AJ864,$AK$2:$AK$134,0)),0)</f>
      </c>
      <c r="CC864">
        <f>IFERROR(LEFT($F864,FIND(" - ",$F864)-1),$F864)</f>
      </c>
      <c r="CF864">
        <f>IF($DA864&gt;=1,INDEX($CD:$CD,$CZ864+1),"")</f>
      </c>
      <c r="CG864">
        <f>IF($DA864&gt;=2,INDEX($CD:$CD,$CZ864+2),"")</f>
      </c>
      <c r="CH864">
        <f>IF($DA864&gt;=3,INDEX($CD:$CD,$CZ864+3),"")</f>
      </c>
      <c r="CI864">
        <f>IF($DA864&gt;=4,INDEX($CD:$CD,$CZ864+4),"")</f>
      </c>
      <c r="CJ864">
        <f>IF($DA864&gt;=5,INDEX($CD:$CD,$CZ864+5),"")</f>
      </c>
      <c r="CK864">
        <f>IF($DA864&gt;=6,INDEX($CD:$CD,$CZ864+6),"")</f>
      </c>
      <c r="CL864">
        <f>IF($DA864&gt;=7,INDEX($CD:$CD,$CZ864+7),"")</f>
      </c>
      <c r="CM864">
        <f>IF($DA864&gt;=8,INDEX($CD:$CD,$CZ864+8),"")</f>
      </c>
      <c r="CN864">
        <f>IF($DA864&gt;=9,INDEX($CD:$CD,$CZ864+9),"")</f>
      </c>
      <c r="CO864">
        <f>IF($DA864&gt;=10,INDEX($CD:$CD,$CZ864+10),"")</f>
      </c>
      <c r="CP864">
        <f>IF($DA864&gt;=11,INDEX($CD:$CD,$CZ864+11),"")</f>
      </c>
      <c r="CQ864">
        <f>IF($DA864&gt;=12,INDEX($CD:$CD,$CZ864+12),"")</f>
      </c>
      <c r="CR864">
        <f>IF($DA864&gt;=13,INDEX($CD:$CD,$CZ864+13),"")</f>
      </c>
      <c r="CS864">
        <f>IF($DA864&gt;=14,INDEX($CD:$CD,$CZ864+14),"")</f>
      </c>
      <c r="CT864">
        <f>IF($DA864&gt;=15,INDEX($CD:$CD,$CZ864+15),"")</f>
      </c>
      <c r="CU864">
        <f>IF($DA864&gt;=16,INDEX($CD:$CD,$CZ864+16),"")</f>
      </c>
      <c r="CV864">
        <f>IF($DA864&gt;=17,INDEX($CD:$CD,$CZ864+17),"")</f>
      </c>
      <c r="CW864">
        <f>IF($DA864&gt;=18,INDEX($CD:$CD,$CZ864+18),"")</f>
      </c>
      <c r="CX864">
        <f>IF($DA864&gt;=19,INDEX($CD:$CD,$CZ864+19),"")</f>
      </c>
      <c r="CY864">
        <f>IF($DA864&gt;=20,INDEX($CD:$CD,$CZ864+20),"")</f>
      </c>
      <c r="CZ864">
        <f>IFERROR(MATCH($CC864,$CD$2:$CD$263,0)+1,0)</f>
      </c>
      <c r="DA864">
        <f>IFERROR(INDEX($CE$2:$CE$263,MATCH($CC864,$CD$2:$CD$263,0)),0)</f>
      </c>
      <c r="DB864">
        <f>IFERROR(INDEX($AI:$AI,MATCH($H864,$AH:$AH,0))&amp;"","")</f>
      </c>
      <c r="DF864">
        <f>IF($GI864&gt;=1,INDEX($DC:$DC,$GH864+1),"")</f>
      </c>
      <c r="DG864">
        <f>IF($GI864&gt;=2,INDEX($DC:$DC,$GH864+2),"")</f>
      </c>
      <c r="DH864">
        <f>IF($GI864&gt;=3,INDEX($DC:$DC,$GH864+3),"")</f>
      </c>
      <c r="DI864">
        <f>IF($GI864&gt;=4,INDEX($DC:$DC,$GH864+4),"")</f>
      </c>
      <c r="DJ864">
        <f>IF($GI864&gt;=5,INDEX($DC:$DC,$GH864+5),"")</f>
      </c>
      <c r="DK864">
        <f>IF($GI864&gt;=6,INDEX($DC:$DC,$GH864+6),"")</f>
      </c>
      <c r="DL864">
        <f>IF($GI864&gt;=7,INDEX($DC:$DC,$GH864+7),"")</f>
      </c>
      <c r="DM864">
        <f>IF($GI864&gt;=8,INDEX($DC:$DC,$GH864+8),"")</f>
      </c>
      <c r="DN864">
        <f>IF($GI864&gt;=9,INDEX($DC:$DC,$GH864+9),"")</f>
      </c>
      <c r="DO864">
        <f>IF($GI864&gt;=10,INDEX($DC:$DC,$GH864+10),"")</f>
      </c>
      <c r="DP864">
        <f>IF($GI864&gt;=11,INDEX($DC:$DC,$GH864+11),"")</f>
      </c>
      <c r="DQ864">
        <f>IF($GI864&gt;=12,INDEX($DC:$DC,$GH864+12),"")</f>
      </c>
      <c r="DR864">
        <f>IF($GI864&gt;=13,INDEX($DC:$DC,$GH864+13),"")</f>
      </c>
      <c r="DS864">
        <f>IF($GI864&gt;=14,INDEX($DC:$DC,$GH864+14),"")</f>
      </c>
      <c r="DT864">
        <f>IF($GI864&gt;=15,INDEX($DC:$DC,$GH864+15),"")</f>
      </c>
      <c r="DU864">
        <f>IF($GI864&gt;=16,INDEX($DC:$DC,$GH864+16),"")</f>
      </c>
      <c r="DV864">
        <f>IF($GI864&gt;=17,INDEX($DC:$DC,$GH864+17),"")</f>
      </c>
      <c r="DW864">
        <f>IF($GI864&gt;=18,INDEX($DC:$DC,$GH864+18),"")</f>
      </c>
      <c r="DX864">
        <f>IF($GI864&gt;=19,INDEX($DC:$DC,$GH864+19),"")</f>
      </c>
      <c r="DY864">
        <f>IF($GI864&gt;=20,INDEX($DC:$DC,$GH864+20),"")</f>
      </c>
      <c r="DZ864">
        <f>IF($GI864&gt;=21,INDEX($DC:$DC,$GH864+21),"")</f>
      </c>
      <c r="EA864">
        <f>IF($GI864&gt;=22,INDEX($DC:$DC,$GH864+22),"")</f>
      </c>
      <c r="EB864">
        <f>IF($GI864&gt;=23,INDEX($DC:$DC,$GH864+23),"")</f>
      </c>
      <c r="EC864">
        <f>IF($GI864&gt;=24,INDEX($DC:$DC,$GH864+24),"")</f>
      </c>
      <c r="ED864">
        <f>IF($GI864&gt;=25,INDEX($DC:$DC,$GH864+25),"")</f>
      </c>
      <c r="EE864">
        <f>IF($GI864&gt;=26,INDEX($DC:$DC,$GH864+26),"")</f>
      </c>
      <c r="EF864">
        <f>IF($GI864&gt;=27,INDEX($DC:$DC,$GH864+27),"")</f>
      </c>
      <c r="EG864">
        <f>IF($GI864&gt;=28,INDEX($DC:$DC,$GH864+28),"")</f>
      </c>
      <c r="EH864">
        <f>IF($GI864&gt;=29,INDEX($DC:$DC,$GH864+29),"")</f>
      </c>
      <c r="EI864">
        <f>IF($GI864&gt;=30,INDEX($DC:$DC,$GH864+30),"")</f>
      </c>
      <c r="EJ864">
        <f>IF($GI864&gt;=31,INDEX($DC:$DC,$GH864+31),"")</f>
      </c>
      <c r="EK864">
        <f>IF($GI864&gt;=32,INDEX($DC:$DC,$GH864+32),"")</f>
      </c>
      <c r="EL864">
        <f>IF($GI864&gt;=33,INDEX($DC:$DC,$GH864+33),"")</f>
      </c>
      <c r="EM864">
        <f>IF($GI864&gt;=34,INDEX($DC:$DC,$GH864+34),"")</f>
      </c>
      <c r="EN864">
        <f>IF($GI864&gt;=35,INDEX($DC:$DC,$GH864+35),"")</f>
      </c>
      <c r="EO864">
        <f>IF($GI864&gt;=36,INDEX($DC:$DC,$GH864+36),"")</f>
      </c>
      <c r="EP864">
        <f>IF($GI864&gt;=37,INDEX($DC:$DC,$GH864+37),"")</f>
      </c>
      <c r="EQ864">
        <f>IF($GI864&gt;=38,INDEX($DC:$DC,$GH864+38),"")</f>
      </c>
      <c r="ER864">
        <f>IF($GI864&gt;=39,INDEX($DC:$DC,$GH864+39),"")</f>
      </c>
      <c r="ES864">
        <f>IF($GI864&gt;=40,INDEX($DC:$DC,$GH864+40),"")</f>
      </c>
      <c r="ET864">
        <f>IF($GI864&gt;=1,INDEX($DD:$DD,$GH864+1),"")</f>
      </c>
      <c r="EU864">
        <f>IF($GI864&gt;=2,INDEX($DD:$DD,$GH864+2),"")</f>
      </c>
      <c r="EV864">
        <f>IF($GI864&gt;=3,INDEX($DD:$DD,$GH864+3),"")</f>
      </c>
      <c r="EW864">
        <f>IF($GI864&gt;=4,INDEX($DD:$DD,$GH864+4),"")</f>
      </c>
      <c r="EX864">
        <f>IF($GI864&gt;=5,INDEX($DD:$DD,$GH864+5),"")</f>
      </c>
      <c r="EY864">
        <f>IF($GI864&gt;=6,INDEX($DD:$DD,$GH864+6),"")</f>
      </c>
      <c r="EZ864">
        <f>IF($GI864&gt;=7,INDEX($DD:$DD,$GH864+7),"")</f>
      </c>
      <c r="FA864">
        <f>IF($GI864&gt;=8,INDEX($DD:$DD,$GH864+8),"")</f>
      </c>
      <c r="FB864">
        <f>IF($GI864&gt;=9,INDEX($DD:$DD,$GH864+9),"")</f>
      </c>
      <c r="FC864">
        <f>IF($GI864&gt;=10,INDEX($DD:$DD,$GH864+10),"")</f>
      </c>
      <c r="FD864">
        <f>IF($GI864&gt;=11,INDEX($DD:$DD,$GH864+11),"")</f>
      </c>
      <c r="FE864">
        <f>IF($GI864&gt;=12,INDEX($DD:$DD,$GH864+12),"")</f>
      </c>
      <c r="FF864">
        <f>IF($GI864&gt;=13,INDEX($DD:$DD,$GH864+13),"")</f>
      </c>
      <c r="FG864">
        <f>IF($GI864&gt;=14,INDEX($DD:$DD,$GH864+14),"")</f>
      </c>
      <c r="FH864">
        <f>IF($GI864&gt;=15,INDEX($DD:$DD,$GH864+15),"")</f>
      </c>
      <c r="FI864">
        <f>IF($GI864&gt;=16,INDEX($DD:$DD,$GH864+16),"")</f>
      </c>
      <c r="FJ864">
        <f>IF($GI864&gt;=17,INDEX($DD:$DD,$GH864+17),"")</f>
      </c>
      <c r="FK864">
        <f>IF($GI864&gt;=18,INDEX($DD:$DD,$GH864+18),"")</f>
      </c>
      <c r="FL864">
        <f>IF($GI864&gt;=19,INDEX($DD:$DD,$GH864+19),"")</f>
      </c>
      <c r="FM864">
        <f>IF($GI864&gt;=20,INDEX($DD:$DD,$GH864+20),"")</f>
      </c>
      <c r="FN864">
        <f>IF($GI864&gt;=21,INDEX($DD:$DD,$GH864+21),"")</f>
      </c>
      <c r="FO864">
        <f>IF($GI864&gt;=22,INDEX($DD:$DD,$GH864+22),"")</f>
      </c>
      <c r="FP864">
        <f>IF($GI864&gt;=23,INDEX($DD:$DD,$GH864+23),"")</f>
      </c>
      <c r="FQ864">
        <f>IF($GI864&gt;=24,INDEX($DD:$DD,$GH864+24),"")</f>
      </c>
      <c r="FR864">
        <f>IF($GI864&gt;=25,INDEX($DD:$DD,$GH864+25),"")</f>
      </c>
      <c r="FS864">
        <f>IF($GI864&gt;=26,INDEX($DD:$DD,$GH864+26),"")</f>
      </c>
      <c r="FT864">
        <f>IF($GI864&gt;=27,INDEX($DD:$DD,$GH864+27),"")</f>
      </c>
      <c r="FU864">
        <f>IF($GI864&gt;=28,INDEX($DD:$DD,$GH864+28),"")</f>
      </c>
      <c r="FV864">
        <f>IF($GI864&gt;=29,INDEX($DD:$DD,$GH864+29),"")</f>
      </c>
      <c r="FW864">
        <f>IF($GI864&gt;=30,INDEX($DD:$DD,$GH864+30),"")</f>
      </c>
      <c r="FX864">
        <f>IF($GI864&gt;=31,INDEX($DD:$DD,$GH864+31),"")</f>
      </c>
      <c r="FY864">
        <f>IF($GI864&gt;=32,INDEX($DD:$DD,$GH864+32),"")</f>
      </c>
      <c r="FZ864">
        <f>IF($GI864&gt;=33,INDEX($DD:$DD,$GH864+33),"")</f>
      </c>
      <c r="GA864">
        <f>IF($GI864&gt;=34,INDEX($DD:$DD,$GH864+34),"")</f>
      </c>
      <c r="GB864">
        <f>IF($GI864&gt;=35,INDEX($DD:$DD,$GH864+35),"")</f>
      </c>
      <c r="GC864">
        <f>IF($GI864&gt;=36,INDEX($DD:$DD,$GH864+36),"")</f>
      </c>
      <c r="GD864">
        <f>IF($GI864&gt;=37,INDEX($DD:$DD,$GH864+37),"")</f>
      </c>
      <c r="GE864">
        <f>IF($GI864&gt;=38,INDEX($DD:$DD,$GH864+38),"")</f>
      </c>
      <c r="GF864">
        <f>IF($GI864&gt;=39,INDEX($DD:$DD,$GH864+39),"")</f>
      </c>
      <c r="GG864">
        <f>IF($GI864&gt;=40,INDEX($DD:$DD,$GH864+40),"")</f>
      </c>
      <c r="GH864">
        <f>IFERROR(MATCH($DB864,$DC$2:$DC$148,0)+1,0)</f>
      </c>
      <c r="GI864">
        <f>IFERROR(INDEX($DE$2:$DE$148,MATCH($DB864,$DC$2:$DC$148,0)),0)</f>
      </c>
      <c r="GJ864">
        <f>IFERROR(MATCH($S864,$DF$864:$ES$864,0),0)</f>
      </c>
      <c r="GK864">
        <f>IF($GJ864&gt;0,INDEX($ET$864:$GG$864,$GJ864),"")</f>
      </c>
      <c r="GN864">
        <f>IF($IW864&gt;=1,INDEX($GL:$GL,$IV864+1),"")</f>
      </c>
      <c r="GO864">
        <f>IF($IW864&gt;=2,INDEX($GL:$GL,$IV864+2),"")</f>
      </c>
      <c r="GP864">
        <f>IF($IW864&gt;=3,INDEX($GL:$GL,$IV864+3),"")</f>
      </c>
      <c r="GQ864">
        <f>IF($IW864&gt;=4,INDEX($GL:$GL,$IV864+4),"")</f>
      </c>
      <c r="GR864">
        <f>IF($IW864&gt;=5,INDEX($GL:$GL,$IV864+5),"")</f>
      </c>
      <c r="GS864">
        <f>IF($IW864&gt;=6,INDEX($GL:$GL,$IV864+6),"")</f>
      </c>
      <c r="GT864">
        <f>IF($IW864&gt;=7,INDEX($GL:$GL,$IV864+7),"")</f>
      </c>
      <c r="GU864">
        <f>IF($IW864&gt;=8,INDEX($GL:$GL,$IV864+8),"")</f>
      </c>
      <c r="GV864">
        <f>IF($IW864&gt;=9,INDEX($GL:$GL,$IV864+9),"")</f>
      </c>
      <c r="GW864">
        <f>IF($IW864&gt;=10,INDEX($GL:$GL,$IV864+10),"")</f>
      </c>
      <c r="GX864">
        <f>IF($IW864&gt;=11,INDEX($GL:$GL,$IV864+11),"")</f>
      </c>
      <c r="GY864">
        <f>IF($IW864&gt;=12,INDEX($GL:$GL,$IV864+12),"")</f>
      </c>
      <c r="GZ864">
        <f>IF($IW864&gt;=13,INDEX($GL:$GL,$IV864+13),"")</f>
      </c>
      <c r="HA864">
        <f>IF($IW864&gt;=14,INDEX($GL:$GL,$IV864+14),"")</f>
      </c>
      <c r="HB864">
        <f>IF($IW864&gt;=15,INDEX($GL:$GL,$IV864+15),"")</f>
      </c>
      <c r="HC864">
        <f>IF($IW864&gt;=16,INDEX($GL:$GL,$IV864+16),"")</f>
      </c>
      <c r="HD864">
        <f>IF($IW864&gt;=17,INDEX($GL:$GL,$IV864+17),"")</f>
      </c>
      <c r="HE864">
        <f>IF($IW864&gt;=18,INDEX($GL:$GL,$IV864+18),"")</f>
      </c>
      <c r="HF864">
        <f>IF($IW864&gt;=19,INDEX($GL:$GL,$IV864+19),"")</f>
      </c>
      <c r="HG864">
        <f>IF($IW864&gt;=20,INDEX($GL:$GL,$IV864+20),"")</f>
      </c>
      <c r="HH864">
        <f>IF($IW864&gt;=21,INDEX($GL:$GL,$IV864+21),"")</f>
      </c>
      <c r="HI864">
        <f>IF($IW864&gt;=22,INDEX($GL:$GL,$IV864+22),"")</f>
      </c>
      <c r="HJ864">
        <f>IF($IW864&gt;=23,INDEX($GL:$GL,$IV864+23),"")</f>
      </c>
      <c r="HK864">
        <f>IF($IW864&gt;=24,INDEX($GL:$GL,$IV864+24),"")</f>
      </c>
      <c r="HL864">
        <f>IF($IW864&gt;=25,INDEX($GL:$GL,$IV864+25),"")</f>
      </c>
      <c r="HM864">
        <f>IF($IW864&gt;=26,INDEX($GL:$GL,$IV864+26),"")</f>
      </c>
      <c r="HN864">
        <f>IF($IW864&gt;=27,INDEX($GL:$GL,$IV864+27),"")</f>
      </c>
      <c r="HO864">
        <f>IF($IW864&gt;=28,INDEX($GL:$GL,$IV864+28),"")</f>
      </c>
      <c r="HP864">
        <f>IF($IW864&gt;=29,INDEX($GL:$GL,$IV864+29),"")</f>
      </c>
      <c r="HQ864">
        <f>IF($IW864&gt;=30,INDEX($GL:$GL,$IV864+30),"")</f>
      </c>
      <c r="HR864">
        <f>IF($IW864&gt;=31,INDEX($GL:$GL,$IV864+31),"")</f>
      </c>
      <c r="HS864">
        <f>IF($IW864&gt;=32,INDEX($GL:$GL,$IV864+32),"")</f>
      </c>
      <c r="HT864">
        <f>IF($IW864&gt;=33,INDEX($GL:$GL,$IV864+33),"")</f>
      </c>
      <c r="HU864">
        <f>IF($IW864&gt;=34,INDEX($GL:$GL,$IV864+34),"")</f>
      </c>
      <c r="HV864">
        <f>IF($IW864&gt;=35,INDEX($GL:$GL,$IV864+35),"")</f>
      </c>
      <c r="HW864">
        <f>IF($IW864&gt;=36,INDEX($GL:$GL,$IV864+36),"")</f>
      </c>
      <c r="HX864">
        <f>IF($IW864&gt;=37,INDEX($GL:$GL,$IV864+37),"")</f>
      </c>
      <c r="HY864">
        <f>IF($IW864&gt;=38,INDEX($GL:$GL,$IV864+38),"")</f>
      </c>
      <c r="HZ864">
        <f>IF($IW864&gt;=39,INDEX($GL:$GL,$IV864+39),"")</f>
      </c>
      <c r="IA864">
        <f>IF($IW864&gt;=40,INDEX($GL:$GL,$IV864+40),"")</f>
      </c>
      <c r="IB864">
        <f>IF($IW864&gt;=41,INDEX($GL:$GL,$IV864+41),"")</f>
      </c>
      <c r="IC864">
        <f>IF($IW864&gt;=42,INDEX($GL:$GL,$IV864+42),"")</f>
      </c>
      <c r="ID864">
        <f>IF($IW864&gt;=43,INDEX($GL:$GL,$IV864+43),"")</f>
      </c>
      <c r="IE864">
        <f>IF($IW864&gt;=44,INDEX($GL:$GL,$IV864+44),"")</f>
      </c>
      <c r="IF864">
        <f>IF($IW864&gt;=45,INDEX($GL:$GL,$IV864+45),"")</f>
      </c>
      <c r="IG864">
        <f>IF($IW864&gt;=46,INDEX($GL:$GL,$IV864+46),"")</f>
      </c>
      <c r="IH864">
        <f>IF($IW864&gt;=47,INDEX($GL:$GL,$IV864+47),"")</f>
      </c>
      <c r="II864">
        <f>IF($IW864&gt;=48,INDEX($GL:$GL,$IV864+48),"")</f>
      </c>
      <c r="IJ864">
        <f>IF($IW864&gt;=49,INDEX($GL:$GL,$IV864+49),"")</f>
      </c>
      <c r="IK864">
        <f>IF($IW864&gt;=50,INDEX($GL:$GL,$IV864+50),"")</f>
      </c>
      <c r="IL864">
        <f>IF($IW864&gt;=51,INDEX($GL:$GL,$IV864+51),"")</f>
      </c>
      <c r="IM864">
        <f>IF($IW864&gt;=52,INDEX($GL:$GL,$IV864+52),"")</f>
      </c>
      <c r="IN864">
        <f>IF($IW864&gt;=53,INDEX($GL:$GL,$IV864+53),"")</f>
      </c>
      <c r="IO864">
        <f>IF($IW864&gt;=54,INDEX($GL:$GL,$IV864+54),"")</f>
      </c>
      <c r="IP864">
        <f>IF($IW864&gt;=55,INDEX($GL:$GL,$IV864+55),"")</f>
      </c>
      <c r="IQ864">
        <f>IF($IW864&gt;=56,INDEX($GL:$GL,$IV864+56),"")</f>
      </c>
      <c r="IR864">
        <f>IF($IW864&gt;=57,INDEX($GL:$GL,$IV864+57),"")</f>
      </c>
      <c r="IS864">
        <f>IF($IW864&gt;=58,INDEX($GL:$GL,$IV864+58),"")</f>
      </c>
      <c r="IT864">
        <f>IF($IW864&gt;=59,INDEX($GL:$GL,$IV864+59),"")</f>
      </c>
      <c r="IU864">
        <f>IF($IW864&gt;=60,INDEX($GL:$GL,$IV864+60),"")</f>
      </c>
      <c r="IV864">
        <f>IFERROR(MATCH($GK864,$GL$2:$GL$324,0)+1,0)</f>
      </c>
      <c r="IW864">
        <f>IFERROR(INDEX($GM$2:$GM$324,MATCH($GK864,$GL$2:$GL$324,0)),0)</f>
      </c>
      <c r="IX864" t="s">
        <v>34</v>
      </c>
      <c r="IY864" t="s">
        <v>34</v>
      </c>
    </row>
    <row r="865" spans="1:259" x14ac:dyDescent="0.25">
      <c r="K865">
        <f>IF(OR($N865="",$J865=""),"",IFERROR($N865/$J865,0))</f>
      </c>
      <c r="L865">
        <f>IF($N865="","",
SUM($M865,$O865,$T865,$P865,$R865)*
(1-IF($U865="",0,VALUE($U865)/100)))</f>
      </c>
      <c r="M865">
        <f>IF($N865="","",$N865)</f>
      </c>
      <c r="O865">
        <f>IF($N865="","",
IF($H865="","",
IF(ISNUMBER(SEARCH("exempt",LOWER($H865))),0,
$N865*(VALUE(SUBSTITUTE($H865,"%",""))/100))))</f>
      </c>
      <c r="V865">
        <f>IFERROR(IF(FIND(" - ",$E865)&gt;0,MID($E865,FIND(" - ",$E865)+3,LEN($E865)),""),"")</f>
      </c>
      <c r="AE865" t="s">
        <v>1446</v>
      </c>
      <c r="AJ865">
        <f>IFERROR(LEFT($E865,FIND(" - ",$E865)-1),$E865)</f>
      </c>
      <c r="AM865">
        <f>IF($CB865&gt;=1,INDEX($AK:$AK,$CA865+1),"")</f>
      </c>
      <c r="AN865">
        <f>IF($CB865&gt;=2,INDEX($AK:$AK,$CA865+2),"")</f>
      </c>
      <c r="AO865">
        <f>IF($CB865&gt;=3,INDEX($AK:$AK,$CA865+3),"")</f>
      </c>
      <c r="AP865">
        <f>IF($CB865&gt;=4,INDEX($AK:$AK,$CA865+4),"")</f>
      </c>
      <c r="AQ865">
        <f>IF($CB865&gt;=5,INDEX($AK:$AK,$CA865+5),"")</f>
      </c>
      <c r="AR865">
        <f>IF($CB865&gt;=6,INDEX($AK:$AK,$CA865+6),"")</f>
      </c>
      <c r="AS865">
        <f>IF($CB865&gt;=7,INDEX($AK:$AK,$CA865+7),"")</f>
      </c>
      <c r="AT865">
        <f>IF($CB865&gt;=8,INDEX($AK:$AK,$CA865+8),"")</f>
      </c>
      <c r="AU865">
        <f>IF($CB865&gt;=9,INDEX($AK:$AK,$CA865+9),"")</f>
      </c>
      <c r="AV865">
        <f>IF($CB865&gt;=10,INDEX($AK:$AK,$CA865+10),"")</f>
      </c>
      <c r="AW865">
        <f>IF($CB865&gt;=11,INDEX($AK:$AK,$CA865+11),"")</f>
      </c>
      <c r="AX865">
        <f>IF($CB865&gt;=12,INDEX($AK:$AK,$CA865+12),"")</f>
      </c>
      <c r="AY865">
        <f>IF($CB865&gt;=13,INDEX($AK:$AK,$CA865+13),"")</f>
      </c>
      <c r="AZ865">
        <f>IF($CB865&gt;=14,INDEX($AK:$AK,$CA865+14),"")</f>
      </c>
      <c r="BA865">
        <f>IF($CB865&gt;=15,INDEX($AK:$AK,$CA865+15),"")</f>
      </c>
      <c r="BB865">
        <f>IF($CB865&gt;=16,INDEX($AK:$AK,$CA865+16),"")</f>
      </c>
      <c r="BC865">
        <f>IF($CB865&gt;=17,INDEX($AK:$AK,$CA865+17),"")</f>
      </c>
      <c r="BD865">
        <f>IF($CB865&gt;=18,INDEX($AK:$AK,$CA865+18),"")</f>
      </c>
      <c r="BE865">
        <f>IF($CB865&gt;=19,INDEX($AK:$AK,$CA865+19),"")</f>
      </c>
      <c r="BF865">
        <f>IF($CB865&gt;=20,INDEX($AK:$AK,$CA865+20),"")</f>
      </c>
      <c r="BG865">
        <f>IF($CB865&gt;=21,INDEX($AK:$AK,$CA865+21),"")</f>
      </c>
      <c r="BH865">
        <f>IF($CB865&gt;=22,INDEX($AK:$AK,$CA865+22),"")</f>
      </c>
      <c r="BI865">
        <f>IF($CB865&gt;=23,INDEX($AK:$AK,$CA865+23),"")</f>
      </c>
      <c r="BJ865">
        <f>IF($CB865&gt;=24,INDEX($AK:$AK,$CA865+24),"")</f>
      </c>
      <c r="BK865">
        <f>IF($CB865&gt;=25,INDEX($AK:$AK,$CA865+25),"")</f>
      </c>
      <c r="BL865">
        <f>IF($CB865&gt;=26,INDEX($AK:$AK,$CA865+26),"")</f>
      </c>
      <c r="BM865">
        <f>IF($CB865&gt;=27,INDEX($AK:$AK,$CA865+27),"")</f>
      </c>
      <c r="BN865">
        <f>IF($CB865&gt;=28,INDEX($AK:$AK,$CA865+28),"")</f>
      </c>
      <c r="BO865">
        <f>IF($CB865&gt;=29,INDEX($AK:$AK,$CA865+29),"")</f>
      </c>
      <c r="BP865">
        <f>IF($CB865&gt;=30,INDEX($AK:$AK,$CA865+30),"")</f>
      </c>
      <c r="BQ865">
        <f>IF($CB865&gt;=31,INDEX($AK:$AK,$CA865+31),"")</f>
      </c>
      <c r="BR865">
        <f>IF($CB865&gt;=32,INDEX($AK:$AK,$CA865+32),"")</f>
      </c>
      <c r="BS865">
        <f>IF($CB865&gt;=33,INDEX($AK:$AK,$CA865+33),"")</f>
      </c>
      <c r="BT865">
        <f>IF($CB865&gt;=34,INDEX($AK:$AK,$CA865+34),"")</f>
      </c>
      <c r="BU865">
        <f>IF($CB865&gt;=35,INDEX($AK:$AK,$CA865+35),"")</f>
      </c>
      <c r="BV865">
        <f>IF($CB865&gt;=36,INDEX($AK:$AK,$CA865+36),"")</f>
      </c>
      <c r="BW865">
        <f>IF($CB865&gt;=37,INDEX($AK:$AK,$CA865+37),"")</f>
      </c>
      <c r="BX865">
        <f>IF($CB865&gt;=38,INDEX($AK:$AK,$CA865+38),"")</f>
      </c>
      <c r="BY865">
        <f>IF($CB865&gt;=39,INDEX($AK:$AK,$CA865+39),"")</f>
      </c>
      <c r="BZ865">
        <f>IF($CB865&gt;=40,INDEX($AK:$AK,$CA865+40),"")</f>
      </c>
      <c r="CA865">
        <f>IFERROR(MATCH($AJ865,$AK$2:$AK$134,0)+1,0)</f>
      </c>
      <c r="CB865">
        <f>IFERROR(INDEX($AL$2:$AL$134,MATCH($AJ865,$AK$2:$AK$134,0)),0)</f>
      </c>
      <c r="CC865">
        <f>IFERROR(LEFT($F865,FIND(" - ",$F865)-1),$F865)</f>
      </c>
      <c r="CF865">
        <f>IF($DA865&gt;=1,INDEX($CD:$CD,$CZ865+1),"")</f>
      </c>
      <c r="CG865">
        <f>IF($DA865&gt;=2,INDEX($CD:$CD,$CZ865+2),"")</f>
      </c>
      <c r="CH865">
        <f>IF($DA865&gt;=3,INDEX($CD:$CD,$CZ865+3),"")</f>
      </c>
      <c r="CI865">
        <f>IF($DA865&gt;=4,INDEX($CD:$CD,$CZ865+4),"")</f>
      </c>
      <c r="CJ865">
        <f>IF($DA865&gt;=5,INDEX($CD:$CD,$CZ865+5),"")</f>
      </c>
      <c r="CK865">
        <f>IF($DA865&gt;=6,INDEX($CD:$CD,$CZ865+6),"")</f>
      </c>
      <c r="CL865">
        <f>IF($DA865&gt;=7,INDEX($CD:$CD,$CZ865+7),"")</f>
      </c>
      <c r="CM865">
        <f>IF($DA865&gt;=8,INDEX($CD:$CD,$CZ865+8),"")</f>
      </c>
      <c r="CN865">
        <f>IF($DA865&gt;=9,INDEX($CD:$CD,$CZ865+9),"")</f>
      </c>
      <c r="CO865">
        <f>IF($DA865&gt;=10,INDEX($CD:$CD,$CZ865+10),"")</f>
      </c>
      <c r="CP865">
        <f>IF($DA865&gt;=11,INDEX($CD:$CD,$CZ865+11),"")</f>
      </c>
      <c r="CQ865">
        <f>IF($DA865&gt;=12,INDEX($CD:$CD,$CZ865+12),"")</f>
      </c>
      <c r="CR865">
        <f>IF($DA865&gt;=13,INDEX($CD:$CD,$CZ865+13),"")</f>
      </c>
      <c r="CS865">
        <f>IF($DA865&gt;=14,INDEX($CD:$CD,$CZ865+14),"")</f>
      </c>
      <c r="CT865">
        <f>IF($DA865&gt;=15,INDEX($CD:$CD,$CZ865+15),"")</f>
      </c>
      <c r="CU865">
        <f>IF($DA865&gt;=16,INDEX($CD:$CD,$CZ865+16),"")</f>
      </c>
      <c r="CV865">
        <f>IF($DA865&gt;=17,INDEX($CD:$CD,$CZ865+17),"")</f>
      </c>
      <c r="CW865">
        <f>IF($DA865&gt;=18,INDEX($CD:$CD,$CZ865+18),"")</f>
      </c>
      <c r="CX865">
        <f>IF($DA865&gt;=19,INDEX($CD:$CD,$CZ865+19),"")</f>
      </c>
      <c r="CY865">
        <f>IF($DA865&gt;=20,INDEX($CD:$CD,$CZ865+20),"")</f>
      </c>
      <c r="CZ865">
        <f>IFERROR(MATCH($CC865,$CD$2:$CD$263,0)+1,0)</f>
      </c>
      <c r="DA865">
        <f>IFERROR(INDEX($CE$2:$CE$263,MATCH($CC865,$CD$2:$CD$263,0)),0)</f>
      </c>
      <c r="DB865">
        <f>IFERROR(INDEX($AI:$AI,MATCH($H865,$AH:$AH,0))&amp;"","")</f>
      </c>
      <c r="DF865">
        <f>IF($GI865&gt;=1,INDEX($DC:$DC,$GH865+1),"")</f>
      </c>
      <c r="DG865">
        <f>IF($GI865&gt;=2,INDEX($DC:$DC,$GH865+2),"")</f>
      </c>
      <c r="DH865">
        <f>IF($GI865&gt;=3,INDEX($DC:$DC,$GH865+3),"")</f>
      </c>
      <c r="DI865">
        <f>IF($GI865&gt;=4,INDEX($DC:$DC,$GH865+4),"")</f>
      </c>
      <c r="DJ865">
        <f>IF($GI865&gt;=5,INDEX($DC:$DC,$GH865+5),"")</f>
      </c>
      <c r="DK865">
        <f>IF($GI865&gt;=6,INDEX($DC:$DC,$GH865+6),"")</f>
      </c>
      <c r="DL865">
        <f>IF($GI865&gt;=7,INDEX($DC:$DC,$GH865+7),"")</f>
      </c>
      <c r="DM865">
        <f>IF($GI865&gt;=8,INDEX($DC:$DC,$GH865+8),"")</f>
      </c>
      <c r="DN865">
        <f>IF($GI865&gt;=9,INDEX($DC:$DC,$GH865+9),"")</f>
      </c>
      <c r="DO865">
        <f>IF($GI865&gt;=10,INDEX($DC:$DC,$GH865+10),"")</f>
      </c>
      <c r="DP865">
        <f>IF($GI865&gt;=11,INDEX($DC:$DC,$GH865+11),"")</f>
      </c>
      <c r="DQ865">
        <f>IF($GI865&gt;=12,INDEX($DC:$DC,$GH865+12),"")</f>
      </c>
      <c r="DR865">
        <f>IF($GI865&gt;=13,INDEX($DC:$DC,$GH865+13),"")</f>
      </c>
      <c r="DS865">
        <f>IF($GI865&gt;=14,INDEX($DC:$DC,$GH865+14),"")</f>
      </c>
      <c r="DT865">
        <f>IF($GI865&gt;=15,INDEX($DC:$DC,$GH865+15),"")</f>
      </c>
      <c r="DU865">
        <f>IF($GI865&gt;=16,INDEX($DC:$DC,$GH865+16),"")</f>
      </c>
      <c r="DV865">
        <f>IF($GI865&gt;=17,INDEX($DC:$DC,$GH865+17),"")</f>
      </c>
      <c r="DW865">
        <f>IF($GI865&gt;=18,INDEX($DC:$DC,$GH865+18),"")</f>
      </c>
      <c r="DX865">
        <f>IF($GI865&gt;=19,INDEX($DC:$DC,$GH865+19),"")</f>
      </c>
      <c r="DY865">
        <f>IF($GI865&gt;=20,INDEX($DC:$DC,$GH865+20),"")</f>
      </c>
      <c r="DZ865">
        <f>IF($GI865&gt;=21,INDEX($DC:$DC,$GH865+21),"")</f>
      </c>
      <c r="EA865">
        <f>IF($GI865&gt;=22,INDEX($DC:$DC,$GH865+22),"")</f>
      </c>
      <c r="EB865">
        <f>IF($GI865&gt;=23,INDEX($DC:$DC,$GH865+23),"")</f>
      </c>
      <c r="EC865">
        <f>IF($GI865&gt;=24,INDEX($DC:$DC,$GH865+24),"")</f>
      </c>
      <c r="ED865">
        <f>IF($GI865&gt;=25,INDEX($DC:$DC,$GH865+25),"")</f>
      </c>
      <c r="EE865">
        <f>IF($GI865&gt;=26,INDEX($DC:$DC,$GH865+26),"")</f>
      </c>
      <c r="EF865">
        <f>IF($GI865&gt;=27,INDEX($DC:$DC,$GH865+27),"")</f>
      </c>
      <c r="EG865">
        <f>IF($GI865&gt;=28,INDEX($DC:$DC,$GH865+28),"")</f>
      </c>
      <c r="EH865">
        <f>IF($GI865&gt;=29,INDEX($DC:$DC,$GH865+29),"")</f>
      </c>
      <c r="EI865">
        <f>IF($GI865&gt;=30,INDEX($DC:$DC,$GH865+30),"")</f>
      </c>
      <c r="EJ865">
        <f>IF($GI865&gt;=31,INDEX($DC:$DC,$GH865+31),"")</f>
      </c>
      <c r="EK865">
        <f>IF($GI865&gt;=32,INDEX($DC:$DC,$GH865+32),"")</f>
      </c>
      <c r="EL865">
        <f>IF($GI865&gt;=33,INDEX($DC:$DC,$GH865+33),"")</f>
      </c>
      <c r="EM865">
        <f>IF($GI865&gt;=34,INDEX($DC:$DC,$GH865+34),"")</f>
      </c>
      <c r="EN865">
        <f>IF($GI865&gt;=35,INDEX($DC:$DC,$GH865+35),"")</f>
      </c>
      <c r="EO865">
        <f>IF($GI865&gt;=36,INDEX($DC:$DC,$GH865+36),"")</f>
      </c>
      <c r="EP865">
        <f>IF($GI865&gt;=37,INDEX($DC:$DC,$GH865+37),"")</f>
      </c>
      <c r="EQ865">
        <f>IF($GI865&gt;=38,INDEX($DC:$DC,$GH865+38),"")</f>
      </c>
      <c r="ER865">
        <f>IF($GI865&gt;=39,INDEX($DC:$DC,$GH865+39),"")</f>
      </c>
      <c r="ES865">
        <f>IF($GI865&gt;=40,INDEX($DC:$DC,$GH865+40),"")</f>
      </c>
      <c r="ET865">
        <f>IF($GI865&gt;=1,INDEX($DD:$DD,$GH865+1),"")</f>
      </c>
      <c r="EU865">
        <f>IF($GI865&gt;=2,INDEX($DD:$DD,$GH865+2),"")</f>
      </c>
      <c r="EV865">
        <f>IF($GI865&gt;=3,INDEX($DD:$DD,$GH865+3),"")</f>
      </c>
      <c r="EW865">
        <f>IF($GI865&gt;=4,INDEX($DD:$DD,$GH865+4),"")</f>
      </c>
      <c r="EX865">
        <f>IF($GI865&gt;=5,INDEX($DD:$DD,$GH865+5),"")</f>
      </c>
      <c r="EY865">
        <f>IF($GI865&gt;=6,INDEX($DD:$DD,$GH865+6),"")</f>
      </c>
      <c r="EZ865">
        <f>IF($GI865&gt;=7,INDEX($DD:$DD,$GH865+7),"")</f>
      </c>
      <c r="FA865">
        <f>IF($GI865&gt;=8,INDEX($DD:$DD,$GH865+8),"")</f>
      </c>
      <c r="FB865">
        <f>IF($GI865&gt;=9,INDEX($DD:$DD,$GH865+9),"")</f>
      </c>
      <c r="FC865">
        <f>IF($GI865&gt;=10,INDEX($DD:$DD,$GH865+10),"")</f>
      </c>
      <c r="FD865">
        <f>IF($GI865&gt;=11,INDEX($DD:$DD,$GH865+11),"")</f>
      </c>
      <c r="FE865">
        <f>IF($GI865&gt;=12,INDEX($DD:$DD,$GH865+12),"")</f>
      </c>
      <c r="FF865">
        <f>IF($GI865&gt;=13,INDEX($DD:$DD,$GH865+13),"")</f>
      </c>
      <c r="FG865">
        <f>IF($GI865&gt;=14,INDEX($DD:$DD,$GH865+14),"")</f>
      </c>
      <c r="FH865">
        <f>IF($GI865&gt;=15,INDEX($DD:$DD,$GH865+15),"")</f>
      </c>
      <c r="FI865">
        <f>IF($GI865&gt;=16,INDEX($DD:$DD,$GH865+16),"")</f>
      </c>
      <c r="FJ865">
        <f>IF($GI865&gt;=17,INDEX($DD:$DD,$GH865+17),"")</f>
      </c>
      <c r="FK865">
        <f>IF($GI865&gt;=18,INDEX($DD:$DD,$GH865+18),"")</f>
      </c>
      <c r="FL865">
        <f>IF($GI865&gt;=19,INDEX($DD:$DD,$GH865+19),"")</f>
      </c>
      <c r="FM865">
        <f>IF($GI865&gt;=20,INDEX($DD:$DD,$GH865+20),"")</f>
      </c>
      <c r="FN865">
        <f>IF($GI865&gt;=21,INDEX($DD:$DD,$GH865+21),"")</f>
      </c>
      <c r="FO865">
        <f>IF($GI865&gt;=22,INDEX($DD:$DD,$GH865+22),"")</f>
      </c>
      <c r="FP865">
        <f>IF($GI865&gt;=23,INDEX($DD:$DD,$GH865+23),"")</f>
      </c>
      <c r="FQ865">
        <f>IF($GI865&gt;=24,INDEX($DD:$DD,$GH865+24),"")</f>
      </c>
      <c r="FR865">
        <f>IF($GI865&gt;=25,INDEX($DD:$DD,$GH865+25),"")</f>
      </c>
      <c r="FS865">
        <f>IF($GI865&gt;=26,INDEX($DD:$DD,$GH865+26),"")</f>
      </c>
      <c r="FT865">
        <f>IF($GI865&gt;=27,INDEX($DD:$DD,$GH865+27),"")</f>
      </c>
      <c r="FU865">
        <f>IF($GI865&gt;=28,INDEX($DD:$DD,$GH865+28),"")</f>
      </c>
      <c r="FV865">
        <f>IF($GI865&gt;=29,INDEX($DD:$DD,$GH865+29),"")</f>
      </c>
      <c r="FW865">
        <f>IF($GI865&gt;=30,INDEX($DD:$DD,$GH865+30),"")</f>
      </c>
      <c r="FX865">
        <f>IF($GI865&gt;=31,INDEX($DD:$DD,$GH865+31),"")</f>
      </c>
      <c r="FY865">
        <f>IF($GI865&gt;=32,INDEX($DD:$DD,$GH865+32),"")</f>
      </c>
      <c r="FZ865">
        <f>IF($GI865&gt;=33,INDEX($DD:$DD,$GH865+33),"")</f>
      </c>
      <c r="GA865">
        <f>IF($GI865&gt;=34,INDEX($DD:$DD,$GH865+34),"")</f>
      </c>
      <c r="GB865">
        <f>IF($GI865&gt;=35,INDEX($DD:$DD,$GH865+35),"")</f>
      </c>
      <c r="GC865">
        <f>IF($GI865&gt;=36,INDEX($DD:$DD,$GH865+36),"")</f>
      </c>
      <c r="GD865">
        <f>IF($GI865&gt;=37,INDEX($DD:$DD,$GH865+37),"")</f>
      </c>
      <c r="GE865">
        <f>IF($GI865&gt;=38,INDEX($DD:$DD,$GH865+38),"")</f>
      </c>
      <c r="GF865">
        <f>IF($GI865&gt;=39,INDEX($DD:$DD,$GH865+39),"")</f>
      </c>
      <c r="GG865">
        <f>IF($GI865&gt;=40,INDEX($DD:$DD,$GH865+40),"")</f>
      </c>
      <c r="GH865">
        <f>IFERROR(MATCH($DB865,$DC$2:$DC$148,0)+1,0)</f>
      </c>
      <c r="GI865">
        <f>IFERROR(INDEX($DE$2:$DE$148,MATCH($DB865,$DC$2:$DC$148,0)),0)</f>
      </c>
      <c r="GJ865">
        <f>IFERROR(MATCH($S865,$DF$865:$ES$865,0),0)</f>
      </c>
      <c r="GK865">
        <f>IF($GJ865&gt;0,INDEX($ET$865:$GG$865,$GJ865),"")</f>
      </c>
      <c r="GN865">
        <f>IF($IW865&gt;=1,INDEX($GL:$GL,$IV865+1),"")</f>
      </c>
      <c r="GO865">
        <f>IF($IW865&gt;=2,INDEX($GL:$GL,$IV865+2),"")</f>
      </c>
      <c r="GP865">
        <f>IF($IW865&gt;=3,INDEX($GL:$GL,$IV865+3),"")</f>
      </c>
      <c r="GQ865">
        <f>IF($IW865&gt;=4,INDEX($GL:$GL,$IV865+4),"")</f>
      </c>
      <c r="GR865">
        <f>IF($IW865&gt;=5,INDEX($GL:$GL,$IV865+5),"")</f>
      </c>
      <c r="GS865">
        <f>IF($IW865&gt;=6,INDEX($GL:$GL,$IV865+6),"")</f>
      </c>
      <c r="GT865">
        <f>IF($IW865&gt;=7,INDEX($GL:$GL,$IV865+7),"")</f>
      </c>
      <c r="GU865">
        <f>IF($IW865&gt;=8,INDEX($GL:$GL,$IV865+8),"")</f>
      </c>
      <c r="GV865">
        <f>IF($IW865&gt;=9,INDEX($GL:$GL,$IV865+9),"")</f>
      </c>
      <c r="GW865">
        <f>IF($IW865&gt;=10,INDEX($GL:$GL,$IV865+10),"")</f>
      </c>
      <c r="GX865">
        <f>IF($IW865&gt;=11,INDEX($GL:$GL,$IV865+11),"")</f>
      </c>
      <c r="GY865">
        <f>IF($IW865&gt;=12,INDEX($GL:$GL,$IV865+12),"")</f>
      </c>
      <c r="GZ865">
        <f>IF($IW865&gt;=13,INDEX($GL:$GL,$IV865+13),"")</f>
      </c>
      <c r="HA865">
        <f>IF($IW865&gt;=14,INDEX($GL:$GL,$IV865+14),"")</f>
      </c>
      <c r="HB865">
        <f>IF($IW865&gt;=15,INDEX($GL:$GL,$IV865+15),"")</f>
      </c>
      <c r="HC865">
        <f>IF($IW865&gt;=16,INDEX($GL:$GL,$IV865+16),"")</f>
      </c>
      <c r="HD865">
        <f>IF($IW865&gt;=17,INDEX($GL:$GL,$IV865+17),"")</f>
      </c>
      <c r="HE865">
        <f>IF($IW865&gt;=18,INDEX($GL:$GL,$IV865+18),"")</f>
      </c>
      <c r="HF865">
        <f>IF($IW865&gt;=19,INDEX($GL:$GL,$IV865+19),"")</f>
      </c>
      <c r="HG865">
        <f>IF($IW865&gt;=20,INDEX($GL:$GL,$IV865+20),"")</f>
      </c>
      <c r="HH865">
        <f>IF($IW865&gt;=21,INDEX($GL:$GL,$IV865+21),"")</f>
      </c>
      <c r="HI865">
        <f>IF($IW865&gt;=22,INDEX($GL:$GL,$IV865+22),"")</f>
      </c>
      <c r="HJ865">
        <f>IF($IW865&gt;=23,INDEX($GL:$GL,$IV865+23),"")</f>
      </c>
      <c r="HK865">
        <f>IF($IW865&gt;=24,INDEX($GL:$GL,$IV865+24),"")</f>
      </c>
      <c r="HL865">
        <f>IF($IW865&gt;=25,INDEX($GL:$GL,$IV865+25),"")</f>
      </c>
      <c r="HM865">
        <f>IF($IW865&gt;=26,INDEX($GL:$GL,$IV865+26),"")</f>
      </c>
      <c r="HN865">
        <f>IF($IW865&gt;=27,INDEX($GL:$GL,$IV865+27),"")</f>
      </c>
      <c r="HO865">
        <f>IF($IW865&gt;=28,INDEX($GL:$GL,$IV865+28),"")</f>
      </c>
      <c r="HP865">
        <f>IF($IW865&gt;=29,INDEX($GL:$GL,$IV865+29),"")</f>
      </c>
      <c r="HQ865">
        <f>IF($IW865&gt;=30,INDEX($GL:$GL,$IV865+30),"")</f>
      </c>
      <c r="HR865">
        <f>IF($IW865&gt;=31,INDEX($GL:$GL,$IV865+31),"")</f>
      </c>
      <c r="HS865">
        <f>IF($IW865&gt;=32,INDEX($GL:$GL,$IV865+32),"")</f>
      </c>
      <c r="HT865">
        <f>IF($IW865&gt;=33,INDEX($GL:$GL,$IV865+33),"")</f>
      </c>
      <c r="HU865">
        <f>IF($IW865&gt;=34,INDEX($GL:$GL,$IV865+34),"")</f>
      </c>
      <c r="HV865">
        <f>IF($IW865&gt;=35,INDEX($GL:$GL,$IV865+35),"")</f>
      </c>
      <c r="HW865">
        <f>IF($IW865&gt;=36,INDEX($GL:$GL,$IV865+36),"")</f>
      </c>
      <c r="HX865">
        <f>IF($IW865&gt;=37,INDEX($GL:$GL,$IV865+37),"")</f>
      </c>
      <c r="HY865">
        <f>IF($IW865&gt;=38,INDEX($GL:$GL,$IV865+38),"")</f>
      </c>
      <c r="HZ865">
        <f>IF($IW865&gt;=39,INDEX($GL:$GL,$IV865+39),"")</f>
      </c>
      <c r="IA865">
        <f>IF($IW865&gt;=40,INDEX($GL:$GL,$IV865+40),"")</f>
      </c>
      <c r="IB865">
        <f>IF($IW865&gt;=41,INDEX($GL:$GL,$IV865+41),"")</f>
      </c>
      <c r="IC865">
        <f>IF($IW865&gt;=42,INDEX($GL:$GL,$IV865+42),"")</f>
      </c>
      <c r="ID865">
        <f>IF($IW865&gt;=43,INDEX($GL:$GL,$IV865+43),"")</f>
      </c>
      <c r="IE865">
        <f>IF($IW865&gt;=44,INDEX($GL:$GL,$IV865+44),"")</f>
      </c>
      <c r="IF865">
        <f>IF($IW865&gt;=45,INDEX($GL:$GL,$IV865+45),"")</f>
      </c>
      <c r="IG865">
        <f>IF($IW865&gt;=46,INDEX($GL:$GL,$IV865+46),"")</f>
      </c>
      <c r="IH865">
        <f>IF($IW865&gt;=47,INDEX($GL:$GL,$IV865+47),"")</f>
      </c>
      <c r="II865">
        <f>IF($IW865&gt;=48,INDEX($GL:$GL,$IV865+48),"")</f>
      </c>
      <c r="IJ865">
        <f>IF($IW865&gt;=49,INDEX($GL:$GL,$IV865+49),"")</f>
      </c>
      <c r="IK865">
        <f>IF($IW865&gt;=50,INDEX($GL:$GL,$IV865+50),"")</f>
      </c>
      <c r="IL865">
        <f>IF($IW865&gt;=51,INDEX($GL:$GL,$IV865+51),"")</f>
      </c>
      <c r="IM865">
        <f>IF($IW865&gt;=52,INDEX($GL:$GL,$IV865+52),"")</f>
      </c>
      <c r="IN865">
        <f>IF($IW865&gt;=53,INDEX($GL:$GL,$IV865+53),"")</f>
      </c>
      <c r="IO865">
        <f>IF($IW865&gt;=54,INDEX($GL:$GL,$IV865+54),"")</f>
      </c>
      <c r="IP865">
        <f>IF($IW865&gt;=55,INDEX($GL:$GL,$IV865+55),"")</f>
      </c>
      <c r="IQ865">
        <f>IF($IW865&gt;=56,INDEX($GL:$GL,$IV865+56),"")</f>
      </c>
      <c r="IR865">
        <f>IF($IW865&gt;=57,INDEX($GL:$GL,$IV865+57),"")</f>
      </c>
      <c r="IS865">
        <f>IF($IW865&gt;=58,INDEX($GL:$GL,$IV865+58),"")</f>
      </c>
      <c r="IT865">
        <f>IF($IW865&gt;=59,INDEX($GL:$GL,$IV865+59),"")</f>
      </c>
      <c r="IU865">
        <f>IF($IW865&gt;=60,INDEX($GL:$GL,$IV865+60),"")</f>
      </c>
      <c r="IV865">
        <f>IFERROR(MATCH($GK865,$GL$2:$GL$324,0)+1,0)</f>
      </c>
      <c r="IW865">
        <f>IFERROR(INDEX($GM$2:$GM$324,MATCH($GK865,$GL$2:$GL$324,0)),0)</f>
      </c>
      <c r="IX865" t="s">
        <v>34</v>
      </c>
      <c r="IY865" t="s">
        <v>34</v>
      </c>
    </row>
    <row r="866" spans="1:259" x14ac:dyDescent="0.25">
      <c r="K866">
        <f>IF(OR($N866="",$J866=""),"",IFERROR($N866/$J866,0))</f>
      </c>
      <c r="L866">
        <f>IF($N866="","",
SUM($M866,$O866,$T866,$P866,$R866)*
(1-IF($U866="",0,VALUE($U866)/100)))</f>
      </c>
      <c r="M866">
        <f>IF($N866="","",$N866)</f>
      </c>
      <c r="O866">
        <f>IF($N866="","",
IF($H866="","",
IF(ISNUMBER(SEARCH("exempt",LOWER($H866))),0,
$N866*(VALUE(SUBSTITUTE($H866,"%",""))/100))))</f>
      </c>
      <c r="V866">
        <f>IFERROR(IF(FIND(" - ",$E866)&gt;0,MID($E866,FIND(" - ",$E866)+3,LEN($E866)),""),"")</f>
      </c>
      <c r="AE866" t="s">
        <v>1447</v>
      </c>
      <c r="AJ866">
        <f>IFERROR(LEFT($E866,FIND(" - ",$E866)-1),$E866)</f>
      </c>
      <c r="AM866">
        <f>IF($CB866&gt;=1,INDEX($AK:$AK,$CA866+1),"")</f>
      </c>
      <c r="AN866">
        <f>IF($CB866&gt;=2,INDEX($AK:$AK,$CA866+2),"")</f>
      </c>
      <c r="AO866">
        <f>IF($CB866&gt;=3,INDEX($AK:$AK,$CA866+3),"")</f>
      </c>
      <c r="AP866">
        <f>IF($CB866&gt;=4,INDEX($AK:$AK,$CA866+4),"")</f>
      </c>
      <c r="AQ866">
        <f>IF($CB866&gt;=5,INDEX($AK:$AK,$CA866+5),"")</f>
      </c>
      <c r="AR866">
        <f>IF($CB866&gt;=6,INDEX($AK:$AK,$CA866+6),"")</f>
      </c>
      <c r="AS866">
        <f>IF($CB866&gt;=7,INDEX($AK:$AK,$CA866+7),"")</f>
      </c>
      <c r="AT866">
        <f>IF($CB866&gt;=8,INDEX($AK:$AK,$CA866+8),"")</f>
      </c>
      <c r="AU866">
        <f>IF($CB866&gt;=9,INDEX($AK:$AK,$CA866+9),"")</f>
      </c>
      <c r="AV866">
        <f>IF($CB866&gt;=10,INDEX($AK:$AK,$CA866+10),"")</f>
      </c>
      <c r="AW866">
        <f>IF($CB866&gt;=11,INDEX($AK:$AK,$CA866+11),"")</f>
      </c>
      <c r="AX866">
        <f>IF($CB866&gt;=12,INDEX($AK:$AK,$CA866+12),"")</f>
      </c>
      <c r="AY866">
        <f>IF($CB866&gt;=13,INDEX($AK:$AK,$CA866+13),"")</f>
      </c>
      <c r="AZ866">
        <f>IF($CB866&gt;=14,INDEX($AK:$AK,$CA866+14),"")</f>
      </c>
      <c r="BA866">
        <f>IF($CB866&gt;=15,INDEX($AK:$AK,$CA866+15),"")</f>
      </c>
      <c r="BB866">
        <f>IF($CB866&gt;=16,INDEX($AK:$AK,$CA866+16),"")</f>
      </c>
      <c r="BC866">
        <f>IF($CB866&gt;=17,INDEX($AK:$AK,$CA866+17),"")</f>
      </c>
      <c r="BD866">
        <f>IF($CB866&gt;=18,INDEX($AK:$AK,$CA866+18),"")</f>
      </c>
      <c r="BE866">
        <f>IF($CB866&gt;=19,INDEX($AK:$AK,$CA866+19),"")</f>
      </c>
      <c r="BF866">
        <f>IF($CB866&gt;=20,INDEX($AK:$AK,$CA866+20),"")</f>
      </c>
      <c r="BG866">
        <f>IF($CB866&gt;=21,INDEX($AK:$AK,$CA866+21),"")</f>
      </c>
      <c r="BH866">
        <f>IF($CB866&gt;=22,INDEX($AK:$AK,$CA866+22),"")</f>
      </c>
      <c r="BI866">
        <f>IF($CB866&gt;=23,INDEX($AK:$AK,$CA866+23),"")</f>
      </c>
      <c r="BJ866">
        <f>IF($CB866&gt;=24,INDEX($AK:$AK,$CA866+24),"")</f>
      </c>
      <c r="BK866">
        <f>IF($CB866&gt;=25,INDEX($AK:$AK,$CA866+25),"")</f>
      </c>
      <c r="BL866">
        <f>IF($CB866&gt;=26,INDEX($AK:$AK,$CA866+26),"")</f>
      </c>
      <c r="BM866">
        <f>IF($CB866&gt;=27,INDEX($AK:$AK,$CA866+27),"")</f>
      </c>
      <c r="BN866">
        <f>IF($CB866&gt;=28,INDEX($AK:$AK,$CA866+28),"")</f>
      </c>
      <c r="BO866">
        <f>IF($CB866&gt;=29,INDEX($AK:$AK,$CA866+29),"")</f>
      </c>
      <c r="BP866">
        <f>IF($CB866&gt;=30,INDEX($AK:$AK,$CA866+30),"")</f>
      </c>
      <c r="BQ866">
        <f>IF($CB866&gt;=31,INDEX($AK:$AK,$CA866+31),"")</f>
      </c>
      <c r="BR866">
        <f>IF($CB866&gt;=32,INDEX($AK:$AK,$CA866+32),"")</f>
      </c>
      <c r="BS866">
        <f>IF($CB866&gt;=33,INDEX($AK:$AK,$CA866+33),"")</f>
      </c>
      <c r="BT866">
        <f>IF($CB866&gt;=34,INDEX($AK:$AK,$CA866+34),"")</f>
      </c>
      <c r="BU866">
        <f>IF($CB866&gt;=35,INDEX($AK:$AK,$CA866+35),"")</f>
      </c>
      <c r="BV866">
        <f>IF($CB866&gt;=36,INDEX($AK:$AK,$CA866+36),"")</f>
      </c>
      <c r="BW866">
        <f>IF($CB866&gt;=37,INDEX($AK:$AK,$CA866+37),"")</f>
      </c>
      <c r="BX866">
        <f>IF($CB866&gt;=38,INDEX($AK:$AK,$CA866+38),"")</f>
      </c>
      <c r="BY866">
        <f>IF($CB866&gt;=39,INDEX($AK:$AK,$CA866+39),"")</f>
      </c>
      <c r="BZ866">
        <f>IF($CB866&gt;=40,INDEX($AK:$AK,$CA866+40),"")</f>
      </c>
      <c r="CA866">
        <f>IFERROR(MATCH($AJ866,$AK$2:$AK$134,0)+1,0)</f>
      </c>
      <c r="CB866">
        <f>IFERROR(INDEX($AL$2:$AL$134,MATCH($AJ866,$AK$2:$AK$134,0)),0)</f>
      </c>
      <c r="CC866">
        <f>IFERROR(LEFT($F866,FIND(" - ",$F866)-1),$F866)</f>
      </c>
      <c r="CF866">
        <f>IF($DA866&gt;=1,INDEX($CD:$CD,$CZ866+1),"")</f>
      </c>
      <c r="CG866">
        <f>IF($DA866&gt;=2,INDEX($CD:$CD,$CZ866+2),"")</f>
      </c>
      <c r="CH866">
        <f>IF($DA866&gt;=3,INDEX($CD:$CD,$CZ866+3),"")</f>
      </c>
      <c r="CI866">
        <f>IF($DA866&gt;=4,INDEX($CD:$CD,$CZ866+4),"")</f>
      </c>
      <c r="CJ866">
        <f>IF($DA866&gt;=5,INDEX($CD:$CD,$CZ866+5),"")</f>
      </c>
      <c r="CK866">
        <f>IF($DA866&gt;=6,INDEX($CD:$CD,$CZ866+6),"")</f>
      </c>
      <c r="CL866">
        <f>IF($DA866&gt;=7,INDEX($CD:$CD,$CZ866+7),"")</f>
      </c>
      <c r="CM866">
        <f>IF($DA866&gt;=8,INDEX($CD:$CD,$CZ866+8),"")</f>
      </c>
      <c r="CN866">
        <f>IF($DA866&gt;=9,INDEX($CD:$CD,$CZ866+9),"")</f>
      </c>
      <c r="CO866">
        <f>IF($DA866&gt;=10,INDEX($CD:$CD,$CZ866+10),"")</f>
      </c>
      <c r="CP866">
        <f>IF($DA866&gt;=11,INDEX($CD:$CD,$CZ866+11),"")</f>
      </c>
      <c r="CQ866">
        <f>IF($DA866&gt;=12,INDEX($CD:$CD,$CZ866+12),"")</f>
      </c>
      <c r="CR866">
        <f>IF($DA866&gt;=13,INDEX($CD:$CD,$CZ866+13),"")</f>
      </c>
      <c r="CS866">
        <f>IF($DA866&gt;=14,INDEX($CD:$CD,$CZ866+14),"")</f>
      </c>
      <c r="CT866">
        <f>IF($DA866&gt;=15,INDEX($CD:$CD,$CZ866+15),"")</f>
      </c>
      <c r="CU866">
        <f>IF($DA866&gt;=16,INDEX($CD:$CD,$CZ866+16),"")</f>
      </c>
      <c r="CV866">
        <f>IF($DA866&gt;=17,INDEX($CD:$CD,$CZ866+17),"")</f>
      </c>
      <c r="CW866">
        <f>IF($DA866&gt;=18,INDEX($CD:$CD,$CZ866+18),"")</f>
      </c>
      <c r="CX866">
        <f>IF($DA866&gt;=19,INDEX($CD:$CD,$CZ866+19),"")</f>
      </c>
      <c r="CY866">
        <f>IF($DA866&gt;=20,INDEX($CD:$CD,$CZ866+20),"")</f>
      </c>
      <c r="CZ866">
        <f>IFERROR(MATCH($CC866,$CD$2:$CD$263,0)+1,0)</f>
      </c>
      <c r="DA866">
        <f>IFERROR(INDEX($CE$2:$CE$263,MATCH($CC866,$CD$2:$CD$263,0)),0)</f>
      </c>
      <c r="DB866">
        <f>IFERROR(INDEX($AI:$AI,MATCH($H866,$AH:$AH,0))&amp;"","")</f>
      </c>
      <c r="DF866">
        <f>IF($GI866&gt;=1,INDEX($DC:$DC,$GH866+1),"")</f>
      </c>
      <c r="DG866">
        <f>IF($GI866&gt;=2,INDEX($DC:$DC,$GH866+2),"")</f>
      </c>
      <c r="DH866">
        <f>IF($GI866&gt;=3,INDEX($DC:$DC,$GH866+3),"")</f>
      </c>
      <c r="DI866">
        <f>IF($GI866&gt;=4,INDEX($DC:$DC,$GH866+4),"")</f>
      </c>
      <c r="DJ866">
        <f>IF($GI866&gt;=5,INDEX($DC:$DC,$GH866+5),"")</f>
      </c>
      <c r="DK866">
        <f>IF($GI866&gt;=6,INDEX($DC:$DC,$GH866+6),"")</f>
      </c>
      <c r="DL866">
        <f>IF($GI866&gt;=7,INDEX($DC:$DC,$GH866+7),"")</f>
      </c>
      <c r="DM866">
        <f>IF($GI866&gt;=8,INDEX($DC:$DC,$GH866+8),"")</f>
      </c>
      <c r="DN866">
        <f>IF($GI866&gt;=9,INDEX($DC:$DC,$GH866+9),"")</f>
      </c>
      <c r="DO866">
        <f>IF($GI866&gt;=10,INDEX($DC:$DC,$GH866+10),"")</f>
      </c>
      <c r="DP866">
        <f>IF($GI866&gt;=11,INDEX($DC:$DC,$GH866+11),"")</f>
      </c>
      <c r="DQ866">
        <f>IF($GI866&gt;=12,INDEX($DC:$DC,$GH866+12),"")</f>
      </c>
      <c r="DR866">
        <f>IF($GI866&gt;=13,INDEX($DC:$DC,$GH866+13),"")</f>
      </c>
      <c r="DS866">
        <f>IF($GI866&gt;=14,INDEX($DC:$DC,$GH866+14),"")</f>
      </c>
      <c r="DT866">
        <f>IF($GI866&gt;=15,INDEX($DC:$DC,$GH866+15),"")</f>
      </c>
      <c r="DU866">
        <f>IF($GI866&gt;=16,INDEX($DC:$DC,$GH866+16),"")</f>
      </c>
      <c r="DV866">
        <f>IF($GI866&gt;=17,INDEX($DC:$DC,$GH866+17),"")</f>
      </c>
      <c r="DW866">
        <f>IF($GI866&gt;=18,INDEX($DC:$DC,$GH866+18),"")</f>
      </c>
      <c r="DX866">
        <f>IF($GI866&gt;=19,INDEX($DC:$DC,$GH866+19),"")</f>
      </c>
      <c r="DY866">
        <f>IF($GI866&gt;=20,INDEX($DC:$DC,$GH866+20),"")</f>
      </c>
      <c r="DZ866">
        <f>IF($GI866&gt;=21,INDEX($DC:$DC,$GH866+21),"")</f>
      </c>
      <c r="EA866">
        <f>IF($GI866&gt;=22,INDEX($DC:$DC,$GH866+22),"")</f>
      </c>
      <c r="EB866">
        <f>IF($GI866&gt;=23,INDEX($DC:$DC,$GH866+23),"")</f>
      </c>
      <c r="EC866">
        <f>IF($GI866&gt;=24,INDEX($DC:$DC,$GH866+24),"")</f>
      </c>
      <c r="ED866">
        <f>IF($GI866&gt;=25,INDEX($DC:$DC,$GH866+25),"")</f>
      </c>
      <c r="EE866">
        <f>IF($GI866&gt;=26,INDEX($DC:$DC,$GH866+26),"")</f>
      </c>
      <c r="EF866">
        <f>IF($GI866&gt;=27,INDEX($DC:$DC,$GH866+27),"")</f>
      </c>
      <c r="EG866">
        <f>IF($GI866&gt;=28,INDEX($DC:$DC,$GH866+28),"")</f>
      </c>
      <c r="EH866">
        <f>IF($GI866&gt;=29,INDEX($DC:$DC,$GH866+29),"")</f>
      </c>
      <c r="EI866">
        <f>IF($GI866&gt;=30,INDEX($DC:$DC,$GH866+30),"")</f>
      </c>
      <c r="EJ866">
        <f>IF($GI866&gt;=31,INDEX($DC:$DC,$GH866+31),"")</f>
      </c>
      <c r="EK866">
        <f>IF($GI866&gt;=32,INDEX($DC:$DC,$GH866+32),"")</f>
      </c>
      <c r="EL866">
        <f>IF($GI866&gt;=33,INDEX($DC:$DC,$GH866+33),"")</f>
      </c>
      <c r="EM866">
        <f>IF($GI866&gt;=34,INDEX($DC:$DC,$GH866+34),"")</f>
      </c>
      <c r="EN866">
        <f>IF($GI866&gt;=35,INDEX($DC:$DC,$GH866+35),"")</f>
      </c>
      <c r="EO866">
        <f>IF($GI866&gt;=36,INDEX($DC:$DC,$GH866+36),"")</f>
      </c>
      <c r="EP866">
        <f>IF($GI866&gt;=37,INDEX($DC:$DC,$GH866+37),"")</f>
      </c>
      <c r="EQ866">
        <f>IF($GI866&gt;=38,INDEX($DC:$DC,$GH866+38),"")</f>
      </c>
      <c r="ER866">
        <f>IF($GI866&gt;=39,INDEX($DC:$DC,$GH866+39),"")</f>
      </c>
      <c r="ES866">
        <f>IF($GI866&gt;=40,INDEX($DC:$DC,$GH866+40),"")</f>
      </c>
      <c r="ET866">
        <f>IF($GI866&gt;=1,INDEX($DD:$DD,$GH866+1),"")</f>
      </c>
      <c r="EU866">
        <f>IF($GI866&gt;=2,INDEX($DD:$DD,$GH866+2),"")</f>
      </c>
      <c r="EV866">
        <f>IF($GI866&gt;=3,INDEX($DD:$DD,$GH866+3),"")</f>
      </c>
      <c r="EW866">
        <f>IF($GI866&gt;=4,INDEX($DD:$DD,$GH866+4),"")</f>
      </c>
      <c r="EX866">
        <f>IF($GI866&gt;=5,INDEX($DD:$DD,$GH866+5),"")</f>
      </c>
      <c r="EY866">
        <f>IF($GI866&gt;=6,INDEX($DD:$DD,$GH866+6),"")</f>
      </c>
      <c r="EZ866">
        <f>IF($GI866&gt;=7,INDEX($DD:$DD,$GH866+7),"")</f>
      </c>
      <c r="FA866">
        <f>IF($GI866&gt;=8,INDEX($DD:$DD,$GH866+8),"")</f>
      </c>
      <c r="FB866">
        <f>IF($GI866&gt;=9,INDEX($DD:$DD,$GH866+9),"")</f>
      </c>
      <c r="FC866">
        <f>IF($GI866&gt;=10,INDEX($DD:$DD,$GH866+10),"")</f>
      </c>
      <c r="FD866">
        <f>IF($GI866&gt;=11,INDEX($DD:$DD,$GH866+11),"")</f>
      </c>
      <c r="FE866">
        <f>IF($GI866&gt;=12,INDEX($DD:$DD,$GH866+12),"")</f>
      </c>
      <c r="FF866">
        <f>IF($GI866&gt;=13,INDEX($DD:$DD,$GH866+13),"")</f>
      </c>
      <c r="FG866">
        <f>IF($GI866&gt;=14,INDEX($DD:$DD,$GH866+14),"")</f>
      </c>
      <c r="FH866">
        <f>IF($GI866&gt;=15,INDEX($DD:$DD,$GH866+15),"")</f>
      </c>
      <c r="FI866">
        <f>IF($GI866&gt;=16,INDEX($DD:$DD,$GH866+16),"")</f>
      </c>
      <c r="FJ866">
        <f>IF($GI866&gt;=17,INDEX($DD:$DD,$GH866+17),"")</f>
      </c>
      <c r="FK866">
        <f>IF($GI866&gt;=18,INDEX($DD:$DD,$GH866+18),"")</f>
      </c>
      <c r="FL866">
        <f>IF($GI866&gt;=19,INDEX($DD:$DD,$GH866+19),"")</f>
      </c>
      <c r="FM866">
        <f>IF($GI866&gt;=20,INDEX($DD:$DD,$GH866+20),"")</f>
      </c>
      <c r="FN866">
        <f>IF($GI866&gt;=21,INDEX($DD:$DD,$GH866+21),"")</f>
      </c>
      <c r="FO866">
        <f>IF($GI866&gt;=22,INDEX($DD:$DD,$GH866+22),"")</f>
      </c>
      <c r="FP866">
        <f>IF($GI866&gt;=23,INDEX($DD:$DD,$GH866+23),"")</f>
      </c>
      <c r="FQ866">
        <f>IF($GI866&gt;=24,INDEX($DD:$DD,$GH866+24),"")</f>
      </c>
      <c r="FR866">
        <f>IF($GI866&gt;=25,INDEX($DD:$DD,$GH866+25),"")</f>
      </c>
      <c r="FS866">
        <f>IF($GI866&gt;=26,INDEX($DD:$DD,$GH866+26),"")</f>
      </c>
      <c r="FT866">
        <f>IF($GI866&gt;=27,INDEX($DD:$DD,$GH866+27),"")</f>
      </c>
      <c r="FU866">
        <f>IF($GI866&gt;=28,INDEX($DD:$DD,$GH866+28),"")</f>
      </c>
      <c r="FV866">
        <f>IF($GI866&gt;=29,INDEX($DD:$DD,$GH866+29),"")</f>
      </c>
      <c r="FW866">
        <f>IF($GI866&gt;=30,INDEX($DD:$DD,$GH866+30),"")</f>
      </c>
      <c r="FX866">
        <f>IF($GI866&gt;=31,INDEX($DD:$DD,$GH866+31),"")</f>
      </c>
      <c r="FY866">
        <f>IF($GI866&gt;=32,INDEX($DD:$DD,$GH866+32),"")</f>
      </c>
      <c r="FZ866">
        <f>IF($GI866&gt;=33,INDEX($DD:$DD,$GH866+33),"")</f>
      </c>
      <c r="GA866">
        <f>IF($GI866&gt;=34,INDEX($DD:$DD,$GH866+34),"")</f>
      </c>
      <c r="GB866">
        <f>IF($GI866&gt;=35,INDEX($DD:$DD,$GH866+35),"")</f>
      </c>
      <c r="GC866">
        <f>IF($GI866&gt;=36,INDEX($DD:$DD,$GH866+36),"")</f>
      </c>
      <c r="GD866">
        <f>IF($GI866&gt;=37,INDEX($DD:$DD,$GH866+37),"")</f>
      </c>
      <c r="GE866">
        <f>IF($GI866&gt;=38,INDEX($DD:$DD,$GH866+38),"")</f>
      </c>
      <c r="GF866">
        <f>IF($GI866&gt;=39,INDEX($DD:$DD,$GH866+39),"")</f>
      </c>
      <c r="GG866">
        <f>IF($GI866&gt;=40,INDEX($DD:$DD,$GH866+40),"")</f>
      </c>
      <c r="GH866">
        <f>IFERROR(MATCH($DB866,$DC$2:$DC$148,0)+1,0)</f>
      </c>
      <c r="GI866">
        <f>IFERROR(INDEX($DE$2:$DE$148,MATCH($DB866,$DC$2:$DC$148,0)),0)</f>
      </c>
      <c r="GJ866">
        <f>IFERROR(MATCH($S866,$DF$866:$ES$866,0),0)</f>
      </c>
      <c r="GK866">
        <f>IF($GJ866&gt;0,INDEX($ET$866:$GG$866,$GJ866),"")</f>
      </c>
      <c r="GN866">
        <f>IF($IW866&gt;=1,INDEX($GL:$GL,$IV866+1),"")</f>
      </c>
      <c r="GO866">
        <f>IF($IW866&gt;=2,INDEX($GL:$GL,$IV866+2),"")</f>
      </c>
      <c r="GP866">
        <f>IF($IW866&gt;=3,INDEX($GL:$GL,$IV866+3),"")</f>
      </c>
      <c r="GQ866">
        <f>IF($IW866&gt;=4,INDEX($GL:$GL,$IV866+4),"")</f>
      </c>
      <c r="GR866">
        <f>IF($IW866&gt;=5,INDEX($GL:$GL,$IV866+5),"")</f>
      </c>
      <c r="GS866">
        <f>IF($IW866&gt;=6,INDEX($GL:$GL,$IV866+6),"")</f>
      </c>
      <c r="GT866">
        <f>IF($IW866&gt;=7,INDEX($GL:$GL,$IV866+7),"")</f>
      </c>
      <c r="GU866">
        <f>IF($IW866&gt;=8,INDEX($GL:$GL,$IV866+8),"")</f>
      </c>
      <c r="GV866">
        <f>IF($IW866&gt;=9,INDEX($GL:$GL,$IV866+9),"")</f>
      </c>
      <c r="GW866">
        <f>IF($IW866&gt;=10,INDEX($GL:$GL,$IV866+10),"")</f>
      </c>
      <c r="GX866">
        <f>IF($IW866&gt;=11,INDEX($GL:$GL,$IV866+11),"")</f>
      </c>
      <c r="GY866">
        <f>IF($IW866&gt;=12,INDEX($GL:$GL,$IV866+12),"")</f>
      </c>
      <c r="GZ866">
        <f>IF($IW866&gt;=13,INDEX($GL:$GL,$IV866+13),"")</f>
      </c>
      <c r="HA866">
        <f>IF($IW866&gt;=14,INDEX($GL:$GL,$IV866+14),"")</f>
      </c>
      <c r="HB866">
        <f>IF($IW866&gt;=15,INDEX($GL:$GL,$IV866+15),"")</f>
      </c>
      <c r="HC866">
        <f>IF($IW866&gt;=16,INDEX($GL:$GL,$IV866+16),"")</f>
      </c>
      <c r="HD866">
        <f>IF($IW866&gt;=17,INDEX($GL:$GL,$IV866+17),"")</f>
      </c>
      <c r="HE866">
        <f>IF($IW866&gt;=18,INDEX($GL:$GL,$IV866+18),"")</f>
      </c>
      <c r="HF866">
        <f>IF($IW866&gt;=19,INDEX($GL:$GL,$IV866+19),"")</f>
      </c>
      <c r="HG866">
        <f>IF($IW866&gt;=20,INDEX($GL:$GL,$IV866+20),"")</f>
      </c>
      <c r="HH866">
        <f>IF($IW866&gt;=21,INDEX($GL:$GL,$IV866+21),"")</f>
      </c>
      <c r="HI866">
        <f>IF($IW866&gt;=22,INDEX($GL:$GL,$IV866+22),"")</f>
      </c>
      <c r="HJ866">
        <f>IF($IW866&gt;=23,INDEX($GL:$GL,$IV866+23),"")</f>
      </c>
      <c r="HK866">
        <f>IF($IW866&gt;=24,INDEX($GL:$GL,$IV866+24),"")</f>
      </c>
      <c r="HL866">
        <f>IF($IW866&gt;=25,INDEX($GL:$GL,$IV866+25),"")</f>
      </c>
      <c r="HM866">
        <f>IF($IW866&gt;=26,INDEX($GL:$GL,$IV866+26),"")</f>
      </c>
      <c r="HN866">
        <f>IF($IW866&gt;=27,INDEX($GL:$GL,$IV866+27),"")</f>
      </c>
      <c r="HO866">
        <f>IF($IW866&gt;=28,INDEX($GL:$GL,$IV866+28),"")</f>
      </c>
      <c r="HP866">
        <f>IF($IW866&gt;=29,INDEX($GL:$GL,$IV866+29),"")</f>
      </c>
      <c r="HQ866">
        <f>IF($IW866&gt;=30,INDEX($GL:$GL,$IV866+30),"")</f>
      </c>
      <c r="HR866">
        <f>IF($IW866&gt;=31,INDEX($GL:$GL,$IV866+31),"")</f>
      </c>
      <c r="HS866">
        <f>IF($IW866&gt;=32,INDEX($GL:$GL,$IV866+32),"")</f>
      </c>
      <c r="HT866">
        <f>IF($IW866&gt;=33,INDEX($GL:$GL,$IV866+33),"")</f>
      </c>
      <c r="HU866">
        <f>IF($IW866&gt;=34,INDEX($GL:$GL,$IV866+34),"")</f>
      </c>
      <c r="HV866">
        <f>IF($IW866&gt;=35,INDEX($GL:$GL,$IV866+35),"")</f>
      </c>
      <c r="HW866">
        <f>IF($IW866&gt;=36,INDEX($GL:$GL,$IV866+36),"")</f>
      </c>
      <c r="HX866">
        <f>IF($IW866&gt;=37,INDEX($GL:$GL,$IV866+37),"")</f>
      </c>
      <c r="HY866">
        <f>IF($IW866&gt;=38,INDEX($GL:$GL,$IV866+38),"")</f>
      </c>
      <c r="HZ866">
        <f>IF($IW866&gt;=39,INDEX($GL:$GL,$IV866+39),"")</f>
      </c>
      <c r="IA866">
        <f>IF($IW866&gt;=40,INDEX($GL:$GL,$IV866+40),"")</f>
      </c>
      <c r="IB866">
        <f>IF($IW866&gt;=41,INDEX($GL:$GL,$IV866+41),"")</f>
      </c>
      <c r="IC866">
        <f>IF($IW866&gt;=42,INDEX($GL:$GL,$IV866+42),"")</f>
      </c>
      <c r="ID866">
        <f>IF($IW866&gt;=43,INDEX($GL:$GL,$IV866+43),"")</f>
      </c>
      <c r="IE866">
        <f>IF($IW866&gt;=44,INDEX($GL:$GL,$IV866+44),"")</f>
      </c>
      <c r="IF866">
        <f>IF($IW866&gt;=45,INDEX($GL:$GL,$IV866+45),"")</f>
      </c>
      <c r="IG866">
        <f>IF($IW866&gt;=46,INDEX($GL:$GL,$IV866+46),"")</f>
      </c>
      <c r="IH866">
        <f>IF($IW866&gt;=47,INDEX($GL:$GL,$IV866+47),"")</f>
      </c>
      <c r="II866">
        <f>IF($IW866&gt;=48,INDEX($GL:$GL,$IV866+48),"")</f>
      </c>
      <c r="IJ866">
        <f>IF($IW866&gt;=49,INDEX($GL:$GL,$IV866+49),"")</f>
      </c>
      <c r="IK866">
        <f>IF($IW866&gt;=50,INDEX($GL:$GL,$IV866+50),"")</f>
      </c>
      <c r="IL866">
        <f>IF($IW866&gt;=51,INDEX($GL:$GL,$IV866+51),"")</f>
      </c>
      <c r="IM866">
        <f>IF($IW866&gt;=52,INDEX($GL:$GL,$IV866+52),"")</f>
      </c>
      <c r="IN866">
        <f>IF($IW866&gt;=53,INDEX($GL:$GL,$IV866+53),"")</f>
      </c>
      <c r="IO866">
        <f>IF($IW866&gt;=54,INDEX($GL:$GL,$IV866+54),"")</f>
      </c>
      <c r="IP866">
        <f>IF($IW866&gt;=55,INDEX($GL:$GL,$IV866+55),"")</f>
      </c>
      <c r="IQ866">
        <f>IF($IW866&gt;=56,INDEX($GL:$GL,$IV866+56),"")</f>
      </c>
      <c r="IR866">
        <f>IF($IW866&gt;=57,INDEX($GL:$GL,$IV866+57),"")</f>
      </c>
      <c r="IS866">
        <f>IF($IW866&gt;=58,INDEX($GL:$GL,$IV866+58),"")</f>
      </c>
      <c r="IT866">
        <f>IF($IW866&gt;=59,INDEX($GL:$GL,$IV866+59),"")</f>
      </c>
      <c r="IU866">
        <f>IF($IW866&gt;=60,INDEX($GL:$GL,$IV866+60),"")</f>
      </c>
      <c r="IV866">
        <f>IFERROR(MATCH($GK866,$GL$2:$GL$324,0)+1,0)</f>
      </c>
      <c r="IW866">
        <f>IFERROR(INDEX($GM$2:$GM$324,MATCH($GK866,$GL$2:$GL$324,0)),0)</f>
      </c>
      <c r="IX866" t="s">
        <v>34</v>
      </c>
      <c r="IY866" t="s">
        <v>34</v>
      </c>
    </row>
    <row r="867" spans="1:259" x14ac:dyDescent="0.25">
      <c r="K867">
        <f>IF(OR($N867="",$J867=""),"",IFERROR($N867/$J867,0))</f>
      </c>
      <c r="L867">
        <f>IF($N867="","",
SUM($M867,$O867,$T867,$P867,$R867)*
(1-IF($U867="",0,VALUE($U867)/100)))</f>
      </c>
      <c r="M867">
        <f>IF($N867="","",$N867)</f>
      </c>
      <c r="O867">
        <f>IF($N867="","",
IF($H867="","",
IF(ISNUMBER(SEARCH("exempt",LOWER($H867))),0,
$N867*(VALUE(SUBSTITUTE($H867,"%",""))/100))))</f>
      </c>
      <c r="V867">
        <f>IFERROR(IF(FIND(" - ",$E867)&gt;0,MID($E867,FIND(" - ",$E867)+3,LEN($E867)),""),"")</f>
      </c>
      <c r="AE867" t="s">
        <v>1448</v>
      </c>
      <c r="AJ867">
        <f>IFERROR(LEFT($E867,FIND(" - ",$E867)-1),$E867)</f>
      </c>
      <c r="AM867">
        <f>IF($CB867&gt;=1,INDEX($AK:$AK,$CA867+1),"")</f>
      </c>
      <c r="AN867">
        <f>IF($CB867&gt;=2,INDEX($AK:$AK,$CA867+2),"")</f>
      </c>
      <c r="AO867">
        <f>IF($CB867&gt;=3,INDEX($AK:$AK,$CA867+3),"")</f>
      </c>
      <c r="AP867">
        <f>IF($CB867&gt;=4,INDEX($AK:$AK,$CA867+4),"")</f>
      </c>
      <c r="AQ867">
        <f>IF($CB867&gt;=5,INDEX($AK:$AK,$CA867+5),"")</f>
      </c>
      <c r="AR867">
        <f>IF($CB867&gt;=6,INDEX($AK:$AK,$CA867+6),"")</f>
      </c>
      <c r="AS867">
        <f>IF($CB867&gt;=7,INDEX($AK:$AK,$CA867+7),"")</f>
      </c>
      <c r="AT867">
        <f>IF($CB867&gt;=8,INDEX($AK:$AK,$CA867+8),"")</f>
      </c>
      <c r="AU867">
        <f>IF($CB867&gt;=9,INDEX($AK:$AK,$CA867+9),"")</f>
      </c>
      <c r="AV867">
        <f>IF($CB867&gt;=10,INDEX($AK:$AK,$CA867+10),"")</f>
      </c>
      <c r="AW867">
        <f>IF($CB867&gt;=11,INDEX($AK:$AK,$CA867+11),"")</f>
      </c>
      <c r="AX867">
        <f>IF($CB867&gt;=12,INDEX($AK:$AK,$CA867+12),"")</f>
      </c>
      <c r="AY867">
        <f>IF($CB867&gt;=13,INDEX($AK:$AK,$CA867+13),"")</f>
      </c>
      <c r="AZ867">
        <f>IF($CB867&gt;=14,INDEX($AK:$AK,$CA867+14),"")</f>
      </c>
      <c r="BA867">
        <f>IF($CB867&gt;=15,INDEX($AK:$AK,$CA867+15),"")</f>
      </c>
      <c r="BB867">
        <f>IF($CB867&gt;=16,INDEX($AK:$AK,$CA867+16),"")</f>
      </c>
      <c r="BC867">
        <f>IF($CB867&gt;=17,INDEX($AK:$AK,$CA867+17),"")</f>
      </c>
      <c r="BD867">
        <f>IF($CB867&gt;=18,INDEX($AK:$AK,$CA867+18),"")</f>
      </c>
      <c r="BE867">
        <f>IF($CB867&gt;=19,INDEX($AK:$AK,$CA867+19),"")</f>
      </c>
      <c r="BF867">
        <f>IF($CB867&gt;=20,INDEX($AK:$AK,$CA867+20),"")</f>
      </c>
      <c r="BG867">
        <f>IF($CB867&gt;=21,INDEX($AK:$AK,$CA867+21),"")</f>
      </c>
      <c r="BH867">
        <f>IF($CB867&gt;=22,INDEX($AK:$AK,$CA867+22),"")</f>
      </c>
      <c r="BI867">
        <f>IF($CB867&gt;=23,INDEX($AK:$AK,$CA867+23),"")</f>
      </c>
      <c r="BJ867">
        <f>IF($CB867&gt;=24,INDEX($AK:$AK,$CA867+24),"")</f>
      </c>
      <c r="BK867">
        <f>IF($CB867&gt;=25,INDEX($AK:$AK,$CA867+25),"")</f>
      </c>
      <c r="BL867">
        <f>IF($CB867&gt;=26,INDEX($AK:$AK,$CA867+26),"")</f>
      </c>
      <c r="BM867">
        <f>IF($CB867&gt;=27,INDEX($AK:$AK,$CA867+27),"")</f>
      </c>
      <c r="BN867">
        <f>IF($CB867&gt;=28,INDEX($AK:$AK,$CA867+28),"")</f>
      </c>
      <c r="BO867">
        <f>IF($CB867&gt;=29,INDEX($AK:$AK,$CA867+29),"")</f>
      </c>
      <c r="BP867">
        <f>IF($CB867&gt;=30,INDEX($AK:$AK,$CA867+30),"")</f>
      </c>
      <c r="BQ867">
        <f>IF($CB867&gt;=31,INDEX($AK:$AK,$CA867+31),"")</f>
      </c>
      <c r="BR867">
        <f>IF($CB867&gt;=32,INDEX($AK:$AK,$CA867+32),"")</f>
      </c>
      <c r="BS867">
        <f>IF($CB867&gt;=33,INDEX($AK:$AK,$CA867+33),"")</f>
      </c>
      <c r="BT867">
        <f>IF($CB867&gt;=34,INDEX($AK:$AK,$CA867+34),"")</f>
      </c>
      <c r="BU867">
        <f>IF($CB867&gt;=35,INDEX($AK:$AK,$CA867+35),"")</f>
      </c>
      <c r="BV867">
        <f>IF($CB867&gt;=36,INDEX($AK:$AK,$CA867+36),"")</f>
      </c>
      <c r="BW867">
        <f>IF($CB867&gt;=37,INDEX($AK:$AK,$CA867+37),"")</f>
      </c>
      <c r="BX867">
        <f>IF($CB867&gt;=38,INDEX($AK:$AK,$CA867+38),"")</f>
      </c>
      <c r="BY867">
        <f>IF($CB867&gt;=39,INDEX($AK:$AK,$CA867+39),"")</f>
      </c>
      <c r="BZ867">
        <f>IF($CB867&gt;=40,INDEX($AK:$AK,$CA867+40),"")</f>
      </c>
      <c r="CA867">
        <f>IFERROR(MATCH($AJ867,$AK$2:$AK$134,0)+1,0)</f>
      </c>
      <c r="CB867">
        <f>IFERROR(INDEX($AL$2:$AL$134,MATCH($AJ867,$AK$2:$AK$134,0)),0)</f>
      </c>
      <c r="CC867">
        <f>IFERROR(LEFT($F867,FIND(" - ",$F867)-1),$F867)</f>
      </c>
      <c r="CF867">
        <f>IF($DA867&gt;=1,INDEX($CD:$CD,$CZ867+1),"")</f>
      </c>
      <c r="CG867">
        <f>IF($DA867&gt;=2,INDEX($CD:$CD,$CZ867+2),"")</f>
      </c>
      <c r="CH867">
        <f>IF($DA867&gt;=3,INDEX($CD:$CD,$CZ867+3),"")</f>
      </c>
      <c r="CI867">
        <f>IF($DA867&gt;=4,INDEX($CD:$CD,$CZ867+4),"")</f>
      </c>
      <c r="CJ867">
        <f>IF($DA867&gt;=5,INDEX($CD:$CD,$CZ867+5),"")</f>
      </c>
      <c r="CK867">
        <f>IF($DA867&gt;=6,INDEX($CD:$CD,$CZ867+6),"")</f>
      </c>
      <c r="CL867">
        <f>IF($DA867&gt;=7,INDEX($CD:$CD,$CZ867+7),"")</f>
      </c>
      <c r="CM867">
        <f>IF($DA867&gt;=8,INDEX($CD:$CD,$CZ867+8),"")</f>
      </c>
      <c r="CN867">
        <f>IF($DA867&gt;=9,INDEX($CD:$CD,$CZ867+9),"")</f>
      </c>
      <c r="CO867">
        <f>IF($DA867&gt;=10,INDEX($CD:$CD,$CZ867+10),"")</f>
      </c>
      <c r="CP867">
        <f>IF($DA867&gt;=11,INDEX($CD:$CD,$CZ867+11),"")</f>
      </c>
      <c r="CQ867">
        <f>IF($DA867&gt;=12,INDEX($CD:$CD,$CZ867+12),"")</f>
      </c>
      <c r="CR867">
        <f>IF($DA867&gt;=13,INDEX($CD:$CD,$CZ867+13),"")</f>
      </c>
      <c r="CS867">
        <f>IF($DA867&gt;=14,INDEX($CD:$CD,$CZ867+14),"")</f>
      </c>
      <c r="CT867">
        <f>IF($DA867&gt;=15,INDEX($CD:$CD,$CZ867+15),"")</f>
      </c>
      <c r="CU867">
        <f>IF($DA867&gt;=16,INDEX($CD:$CD,$CZ867+16),"")</f>
      </c>
      <c r="CV867">
        <f>IF($DA867&gt;=17,INDEX($CD:$CD,$CZ867+17),"")</f>
      </c>
      <c r="CW867">
        <f>IF($DA867&gt;=18,INDEX($CD:$CD,$CZ867+18),"")</f>
      </c>
      <c r="CX867">
        <f>IF($DA867&gt;=19,INDEX($CD:$CD,$CZ867+19),"")</f>
      </c>
      <c r="CY867">
        <f>IF($DA867&gt;=20,INDEX($CD:$CD,$CZ867+20),"")</f>
      </c>
      <c r="CZ867">
        <f>IFERROR(MATCH($CC867,$CD$2:$CD$263,0)+1,0)</f>
      </c>
      <c r="DA867">
        <f>IFERROR(INDEX($CE$2:$CE$263,MATCH($CC867,$CD$2:$CD$263,0)),0)</f>
      </c>
      <c r="DB867">
        <f>IFERROR(INDEX($AI:$AI,MATCH($H867,$AH:$AH,0))&amp;"","")</f>
      </c>
      <c r="DF867">
        <f>IF($GI867&gt;=1,INDEX($DC:$DC,$GH867+1),"")</f>
      </c>
      <c r="DG867">
        <f>IF($GI867&gt;=2,INDEX($DC:$DC,$GH867+2),"")</f>
      </c>
      <c r="DH867">
        <f>IF($GI867&gt;=3,INDEX($DC:$DC,$GH867+3),"")</f>
      </c>
      <c r="DI867">
        <f>IF($GI867&gt;=4,INDEX($DC:$DC,$GH867+4),"")</f>
      </c>
      <c r="DJ867">
        <f>IF($GI867&gt;=5,INDEX($DC:$DC,$GH867+5),"")</f>
      </c>
      <c r="DK867">
        <f>IF($GI867&gt;=6,INDEX($DC:$DC,$GH867+6),"")</f>
      </c>
      <c r="DL867">
        <f>IF($GI867&gt;=7,INDEX($DC:$DC,$GH867+7),"")</f>
      </c>
      <c r="DM867">
        <f>IF($GI867&gt;=8,INDEX($DC:$DC,$GH867+8),"")</f>
      </c>
      <c r="DN867">
        <f>IF($GI867&gt;=9,INDEX($DC:$DC,$GH867+9),"")</f>
      </c>
      <c r="DO867">
        <f>IF($GI867&gt;=10,INDEX($DC:$DC,$GH867+10),"")</f>
      </c>
      <c r="DP867">
        <f>IF($GI867&gt;=11,INDEX($DC:$DC,$GH867+11),"")</f>
      </c>
      <c r="DQ867">
        <f>IF($GI867&gt;=12,INDEX($DC:$DC,$GH867+12),"")</f>
      </c>
      <c r="DR867">
        <f>IF($GI867&gt;=13,INDEX($DC:$DC,$GH867+13),"")</f>
      </c>
      <c r="DS867">
        <f>IF($GI867&gt;=14,INDEX($DC:$DC,$GH867+14),"")</f>
      </c>
      <c r="DT867">
        <f>IF($GI867&gt;=15,INDEX($DC:$DC,$GH867+15),"")</f>
      </c>
      <c r="DU867">
        <f>IF($GI867&gt;=16,INDEX($DC:$DC,$GH867+16),"")</f>
      </c>
      <c r="DV867">
        <f>IF($GI867&gt;=17,INDEX($DC:$DC,$GH867+17),"")</f>
      </c>
      <c r="DW867">
        <f>IF($GI867&gt;=18,INDEX($DC:$DC,$GH867+18),"")</f>
      </c>
      <c r="DX867">
        <f>IF($GI867&gt;=19,INDEX($DC:$DC,$GH867+19),"")</f>
      </c>
      <c r="DY867">
        <f>IF($GI867&gt;=20,INDEX($DC:$DC,$GH867+20),"")</f>
      </c>
      <c r="DZ867">
        <f>IF($GI867&gt;=21,INDEX($DC:$DC,$GH867+21),"")</f>
      </c>
      <c r="EA867">
        <f>IF($GI867&gt;=22,INDEX($DC:$DC,$GH867+22),"")</f>
      </c>
      <c r="EB867">
        <f>IF($GI867&gt;=23,INDEX($DC:$DC,$GH867+23),"")</f>
      </c>
      <c r="EC867">
        <f>IF($GI867&gt;=24,INDEX($DC:$DC,$GH867+24),"")</f>
      </c>
      <c r="ED867">
        <f>IF($GI867&gt;=25,INDEX($DC:$DC,$GH867+25),"")</f>
      </c>
      <c r="EE867">
        <f>IF($GI867&gt;=26,INDEX($DC:$DC,$GH867+26),"")</f>
      </c>
      <c r="EF867">
        <f>IF($GI867&gt;=27,INDEX($DC:$DC,$GH867+27),"")</f>
      </c>
      <c r="EG867">
        <f>IF($GI867&gt;=28,INDEX($DC:$DC,$GH867+28),"")</f>
      </c>
      <c r="EH867">
        <f>IF($GI867&gt;=29,INDEX($DC:$DC,$GH867+29),"")</f>
      </c>
      <c r="EI867">
        <f>IF($GI867&gt;=30,INDEX($DC:$DC,$GH867+30),"")</f>
      </c>
      <c r="EJ867">
        <f>IF($GI867&gt;=31,INDEX($DC:$DC,$GH867+31),"")</f>
      </c>
      <c r="EK867">
        <f>IF($GI867&gt;=32,INDEX($DC:$DC,$GH867+32),"")</f>
      </c>
      <c r="EL867">
        <f>IF($GI867&gt;=33,INDEX($DC:$DC,$GH867+33),"")</f>
      </c>
      <c r="EM867">
        <f>IF($GI867&gt;=34,INDEX($DC:$DC,$GH867+34),"")</f>
      </c>
      <c r="EN867">
        <f>IF($GI867&gt;=35,INDEX($DC:$DC,$GH867+35),"")</f>
      </c>
      <c r="EO867">
        <f>IF($GI867&gt;=36,INDEX($DC:$DC,$GH867+36),"")</f>
      </c>
      <c r="EP867">
        <f>IF($GI867&gt;=37,INDEX($DC:$DC,$GH867+37),"")</f>
      </c>
      <c r="EQ867">
        <f>IF($GI867&gt;=38,INDEX($DC:$DC,$GH867+38),"")</f>
      </c>
      <c r="ER867">
        <f>IF($GI867&gt;=39,INDEX($DC:$DC,$GH867+39),"")</f>
      </c>
      <c r="ES867">
        <f>IF($GI867&gt;=40,INDEX($DC:$DC,$GH867+40),"")</f>
      </c>
      <c r="ET867">
        <f>IF($GI867&gt;=1,INDEX($DD:$DD,$GH867+1),"")</f>
      </c>
      <c r="EU867">
        <f>IF($GI867&gt;=2,INDEX($DD:$DD,$GH867+2),"")</f>
      </c>
      <c r="EV867">
        <f>IF($GI867&gt;=3,INDEX($DD:$DD,$GH867+3),"")</f>
      </c>
      <c r="EW867">
        <f>IF($GI867&gt;=4,INDEX($DD:$DD,$GH867+4),"")</f>
      </c>
      <c r="EX867">
        <f>IF($GI867&gt;=5,INDEX($DD:$DD,$GH867+5),"")</f>
      </c>
      <c r="EY867">
        <f>IF($GI867&gt;=6,INDEX($DD:$DD,$GH867+6),"")</f>
      </c>
      <c r="EZ867">
        <f>IF($GI867&gt;=7,INDEX($DD:$DD,$GH867+7),"")</f>
      </c>
      <c r="FA867">
        <f>IF($GI867&gt;=8,INDEX($DD:$DD,$GH867+8),"")</f>
      </c>
      <c r="FB867">
        <f>IF($GI867&gt;=9,INDEX($DD:$DD,$GH867+9),"")</f>
      </c>
      <c r="FC867">
        <f>IF($GI867&gt;=10,INDEX($DD:$DD,$GH867+10),"")</f>
      </c>
      <c r="FD867">
        <f>IF($GI867&gt;=11,INDEX($DD:$DD,$GH867+11),"")</f>
      </c>
      <c r="FE867">
        <f>IF($GI867&gt;=12,INDEX($DD:$DD,$GH867+12),"")</f>
      </c>
      <c r="FF867">
        <f>IF($GI867&gt;=13,INDEX($DD:$DD,$GH867+13),"")</f>
      </c>
      <c r="FG867">
        <f>IF($GI867&gt;=14,INDEX($DD:$DD,$GH867+14),"")</f>
      </c>
      <c r="FH867">
        <f>IF($GI867&gt;=15,INDEX($DD:$DD,$GH867+15),"")</f>
      </c>
      <c r="FI867">
        <f>IF($GI867&gt;=16,INDEX($DD:$DD,$GH867+16),"")</f>
      </c>
      <c r="FJ867">
        <f>IF($GI867&gt;=17,INDEX($DD:$DD,$GH867+17),"")</f>
      </c>
      <c r="FK867">
        <f>IF($GI867&gt;=18,INDEX($DD:$DD,$GH867+18),"")</f>
      </c>
      <c r="FL867">
        <f>IF($GI867&gt;=19,INDEX($DD:$DD,$GH867+19),"")</f>
      </c>
      <c r="FM867">
        <f>IF($GI867&gt;=20,INDEX($DD:$DD,$GH867+20),"")</f>
      </c>
      <c r="FN867">
        <f>IF($GI867&gt;=21,INDEX($DD:$DD,$GH867+21),"")</f>
      </c>
      <c r="FO867">
        <f>IF($GI867&gt;=22,INDEX($DD:$DD,$GH867+22),"")</f>
      </c>
      <c r="FP867">
        <f>IF($GI867&gt;=23,INDEX($DD:$DD,$GH867+23),"")</f>
      </c>
      <c r="FQ867">
        <f>IF($GI867&gt;=24,INDEX($DD:$DD,$GH867+24),"")</f>
      </c>
      <c r="FR867">
        <f>IF($GI867&gt;=25,INDEX($DD:$DD,$GH867+25),"")</f>
      </c>
      <c r="FS867">
        <f>IF($GI867&gt;=26,INDEX($DD:$DD,$GH867+26),"")</f>
      </c>
      <c r="FT867">
        <f>IF($GI867&gt;=27,INDEX($DD:$DD,$GH867+27),"")</f>
      </c>
      <c r="FU867">
        <f>IF($GI867&gt;=28,INDEX($DD:$DD,$GH867+28),"")</f>
      </c>
      <c r="FV867">
        <f>IF($GI867&gt;=29,INDEX($DD:$DD,$GH867+29),"")</f>
      </c>
      <c r="FW867">
        <f>IF($GI867&gt;=30,INDEX($DD:$DD,$GH867+30),"")</f>
      </c>
      <c r="FX867">
        <f>IF($GI867&gt;=31,INDEX($DD:$DD,$GH867+31),"")</f>
      </c>
      <c r="FY867">
        <f>IF($GI867&gt;=32,INDEX($DD:$DD,$GH867+32),"")</f>
      </c>
      <c r="FZ867">
        <f>IF($GI867&gt;=33,INDEX($DD:$DD,$GH867+33),"")</f>
      </c>
      <c r="GA867">
        <f>IF($GI867&gt;=34,INDEX($DD:$DD,$GH867+34),"")</f>
      </c>
      <c r="GB867">
        <f>IF($GI867&gt;=35,INDEX($DD:$DD,$GH867+35),"")</f>
      </c>
      <c r="GC867">
        <f>IF($GI867&gt;=36,INDEX($DD:$DD,$GH867+36),"")</f>
      </c>
      <c r="GD867">
        <f>IF($GI867&gt;=37,INDEX($DD:$DD,$GH867+37),"")</f>
      </c>
      <c r="GE867">
        <f>IF($GI867&gt;=38,INDEX($DD:$DD,$GH867+38),"")</f>
      </c>
      <c r="GF867">
        <f>IF($GI867&gt;=39,INDEX($DD:$DD,$GH867+39),"")</f>
      </c>
      <c r="GG867">
        <f>IF($GI867&gt;=40,INDEX($DD:$DD,$GH867+40),"")</f>
      </c>
      <c r="GH867">
        <f>IFERROR(MATCH($DB867,$DC$2:$DC$148,0)+1,0)</f>
      </c>
      <c r="GI867">
        <f>IFERROR(INDEX($DE$2:$DE$148,MATCH($DB867,$DC$2:$DC$148,0)),0)</f>
      </c>
      <c r="GJ867">
        <f>IFERROR(MATCH($S867,$DF$867:$ES$867,0),0)</f>
      </c>
      <c r="GK867">
        <f>IF($GJ867&gt;0,INDEX($ET$867:$GG$867,$GJ867),"")</f>
      </c>
      <c r="GN867">
        <f>IF($IW867&gt;=1,INDEX($GL:$GL,$IV867+1),"")</f>
      </c>
      <c r="GO867">
        <f>IF($IW867&gt;=2,INDEX($GL:$GL,$IV867+2),"")</f>
      </c>
      <c r="GP867">
        <f>IF($IW867&gt;=3,INDEX($GL:$GL,$IV867+3),"")</f>
      </c>
      <c r="GQ867">
        <f>IF($IW867&gt;=4,INDEX($GL:$GL,$IV867+4),"")</f>
      </c>
      <c r="GR867">
        <f>IF($IW867&gt;=5,INDEX($GL:$GL,$IV867+5),"")</f>
      </c>
      <c r="GS867">
        <f>IF($IW867&gt;=6,INDEX($GL:$GL,$IV867+6),"")</f>
      </c>
      <c r="GT867">
        <f>IF($IW867&gt;=7,INDEX($GL:$GL,$IV867+7),"")</f>
      </c>
      <c r="GU867">
        <f>IF($IW867&gt;=8,INDEX($GL:$GL,$IV867+8),"")</f>
      </c>
      <c r="GV867">
        <f>IF($IW867&gt;=9,INDEX($GL:$GL,$IV867+9),"")</f>
      </c>
      <c r="GW867">
        <f>IF($IW867&gt;=10,INDEX($GL:$GL,$IV867+10),"")</f>
      </c>
      <c r="GX867">
        <f>IF($IW867&gt;=11,INDEX($GL:$GL,$IV867+11),"")</f>
      </c>
      <c r="GY867">
        <f>IF($IW867&gt;=12,INDEX($GL:$GL,$IV867+12),"")</f>
      </c>
      <c r="GZ867">
        <f>IF($IW867&gt;=13,INDEX($GL:$GL,$IV867+13),"")</f>
      </c>
      <c r="HA867">
        <f>IF($IW867&gt;=14,INDEX($GL:$GL,$IV867+14),"")</f>
      </c>
      <c r="HB867">
        <f>IF($IW867&gt;=15,INDEX($GL:$GL,$IV867+15),"")</f>
      </c>
      <c r="HC867">
        <f>IF($IW867&gt;=16,INDEX($GL:$GL,$IV867+16),"")</f>
      </c>
      <c r="HD867">
        <f>IF($IW867&gt;=17,INDEX($GL:$GL,$IV867+17),"")</f>
      </c>
      <c r="HE867">
        <f>IF($IW867&gt;=18,INDEX($GL:$GL,$IV867+18),"")</f>
      </c>
      <c r="HF867">
        <f>IF($IW867&gt;=19,INDEX($GL:$GL,$IV867+19),"")</f>
      </c>
      <c r="HG867">
        <f>IF($IW867&gt;=20,INDEX($GL:$GL,$IV867+20),"")</f>
      </c>
      <c r="HH867">
        <f>IF($IW867&gt;=21,INDEX($GL:$GL,$IV867+21),"")</f>
      </c>
      <c r="HI867">
        <f>IF($IW867&gt;=22,INDEX($GL:$GL,$IV867+22),"")</f>
      </c>
      <c r="HJ867">
        <f>IF($IW867&gt;=23,INDEX($GL:$GL,$IV867+23),"")</f>
      </c>
      <c r="HK867">
        <f>IF($IW867&gt;=24,INDEX($GL:$GL,$IV867+24),"")</f>
      </c>
      <c r="HL867">
        <f>IF($IW867&gt;=25,INDEX($GL:$GL,$IV867+25),"")</f>
      </c>
      <c r="HM867">
        <f>IF($IW867&gt;=26,INDEX($GL:$GL,$IV867+26),"")</f>
      </c>
      <c r="HN867">
        <f>IF($IW867&gt;=27,INDEX($GL:$GL,$IV867+27),"")</f>
      </c>
      <c r="HO867">
        <f>IF($IW867&gt;=28,INDEX($GL:$GL,$IV867+28),"")</f>
      </c>
      <c r="HP867">
        <f>IF($IW867&gt;=29,INDEX($GL:$GL,$IV867+29),"")</f>
      </c>
      <c r="HQ867">
        <f>IF($IW867&gt;=30,INDEX($GL:$GL,$IV867+30),"")</f>
      </c>
      <c r="HR867">
        <f>IF($IW867&gt;=31,INDEX($GL:$GL,$IV867+31),"")</f>
      </c>
      <c r="HS867">
        <f>IF($IW867&gt;=32,INDEX($GL:$GL,$IV867+32),"")</f>
      </c>
      <c r="HT867">
        <f>IF($IW867&gt;=33,INDEX($GL:$GL,$IV867+33),"")</f>
      </c>
      <c r="HU867">
        <f>IF($IW867&gt;=34,INDEX($GL:$GL,$IV867+34),"")</f>
      </c>
      <c r="HV867">
        <f>IF($IW867&gt;=35,INDEX($GL:$GL,$IV867+35),"")</f>
      </c>
      <c r="HW867">
        <f>IF($IW867&gt;=36,INDEX($GL:$GL,$IV867+36),"")</f>
      </c>
      <c r="HX867">
        <f>IF($IW867&gt;=37,INDEX($GL:$GL,$IV867+37),"")</f>
      </c>
      <c r="HY867">
        <f>IF($IW867&gt;=38,INDEX($GL:$GL,$IV867+38),"")</f>
      </c>
      <c r="HZ867">
        <f>IF($IW867&gt;=39,INDEX($GL:$GL,$IV867+39),"")</f>
      </c>
      <c r="IA867">
        <f>IF($IW867&gt;=40,INDEX($GL:$GL,$IV867+40),"")</f>
      </c>
      <c r="IB867">
        <f>IF($IW867&gt;=41,INDEX($GL:$GL,$IV867+41),"")</f>
      </c>
      <c r="IC867">
        <f>IF($IW867&gt;=42,INDEX($GL:$GL,$IV867+42),"")</f>
      </c>
      <c r="ID867">
        <f>IF($IW867&gt;=43,INDEX($GL:$GL,$IV867+43),"")</f>
      </c>
      <c r="IE867">
        <f>IF($IW867&gt;=44,INDEX($GL:$GL,$IV867+44),"")</f>
      </c>
      <c r="IF867">
        <f>IF($IW867&gt;=45,INDEX($GL:$GL,$IV867+45),"")</f>
      </c>
      <c r="IG867">
        <f>IF($IW867&gt;=46,INDEX($GL:$GL,$IV867+46),"")</f>
      </c>
      <c r="IH867">
        <f>IF($IW867&gt;=47,INDEX($GL:$GL,$IV867+47),"")</f>
      </c>
      <c r="II867">
        <f>IF($IW867&gt;=48,INDEX($GL:$GL,$IV867+48),"")</f>
      </c>
      <c r="IJ867">
        <f>IF($IW867&gt;=49,INDEX($GL:$GL,$IV867+49),"")</f>
      </c>
      <c r="IK867">
        <f>IF($IW867&gt;=50,INDEX($GL:$GL,$IV867+50),"")</f>
      </c>
      <c r="IL867">
        <f>IF($IW867&gt;=51,INDEX($GL:$GL,$IV867+51),"")</f>
      </c>
      <c r="IM867">
        <f>IF($IW867&gt;=52,INDEX($GL:$GL,$IV867+52),"")</f>
      </c>
      <c r="IN867">
        <f>IF($IW867&gt;=53,INDEX($GL:$GL,$IV867+53),"")</f>
      </c>
      <c r="IO867">
        <f>IF($IW867&gt;=54,INDEX($GL:$GL,$IV867+54),"")</f>
      </c>
      <c r="IP867">
        <f>IF($IW867&gt;=55,INDEX($GL:$GL,$IV867+55),"")</f>
      </c>
      <c r="IQ867">
        <f>IF($IW867&gt;=56,INDEX($GL:$GL,$IV867+56),"")</f>
      </c>
      <c r="IR867">
        <f>IF($IW867&gt;=57,INDEX($GL:$GL,$IV867+57),"")</f>
      </c>
      <c r="IS867">
        <f>IF($IW867&gt;=58,INDEX($GL:$GL,$IV867+58),"")</f>
      </c>
      <c r="IT867">
        <f>IF($IW867&gt;=59,INDEX($GL:$GL,$IV867+59),"")</f>
      </c>
      <c r="IU867">
        <f>IF($IW867&gt;=60,INDEX($GL:$GL,$IV867+60),"")</f>
      </c>
      <c r="IV867">
        <f>IFERROR(MATCH($GK867,$GL$2:$GL$324,0)+1,0)</f>
      </c>
      <c r="IW867">
        <f>IFERROR(INDEX($GM$2:$GM$324,MATCH($GK867,$GL$2:$GL$324,0)),0)</f>
      </c>
      <c r="IX867" t="s">
        <v>34</v>
      </c>
      <c r="IY867" t="s">
        <v>34</v>
      </c>
    </row>
    <row r="868" spans="1:259" x14ac:dyDescent="0.25">
      <c r="K868">
        <f>IF(OR($N868="",$J868=""),"",IFERROR($N868/$J868,0))</f>
      </c>
      <c r="L868">
        <f>IF($N868="","",
SUM($M868,$O868,$T868,$P868,$R868)*
(1-IF($U868="",0,VALUE($U868)/100)))</f>
      </c>
      <c r="M868">
        <f>IF($N868="","",$N868)</f>
      </c>
      <c r="O868">
        <f>IF($N868="","",
IF($H868="","",
IF(ISNUMBER(SEARCH("exempt",LOWER($H868))),0,
$N868*(VALUE(SUBSTITUTE($H868,"%",""))/100))))</f>
      </c>
      <c r="V868">
        <f>IFERROR(IF(FIND(" - ",$E868)&gt;0,MID($E868,FIND(" - ",$E868)+3,LEN($E868)),""),"")</f>
      </c>
      <c r="AE868" t="s">
        <v>1449</v>
      </c>
      <c r="AJ868">
        <f>IFERROR(LEFT($E868,FIND(" - ",$E868)-1),$E868)</f>
      </c>
      <c r="AM868">
        <f>IF($CB868&gt;=1,INDEX($AK:$AK,$CA868+1),"")</f>
      </c>
      <c r="AN868">
        <f>IF($CB868&gt;=2,INDEX($AK:$AK,$CA868+2),"")</f>
      </c>
      <c r="AO868">
        <f>IF($CB868&gt;=3,INDEX($AK:$AK,$CA868+3),"")</f>
      </c>
      <c r="AP868">
        <f>IF($CB868&gt;=4,INDEX($AK:$AK,$CA868+4),"")</f>
      </c>
      <c r="AQ868">
        <f>IF($CB868&gt;=5,INDEX($AK:$AK,$CA868+5),"")</f>
      </c>
      <c r="AR868">
        <f>IF($CB868&gt;=6,INDEX($AK:$AK,$CA868+6),"")</f>
      </c>
      <c r="AS868">
        <f>IF($CB868&gt;=7,INDEX($AK:$AK,$CA868+7),"")</f>
      </c>
      <c r="AT868">
        <f>IF($CB868&gt;=8,INDEX($AK:$AK,$CA868+8),"")</f>
      </c>
      <c r="AU868">
        <f>IF($CB868&gt;=9,INDEX($AK:$AK,$CA868+9),"")</f>
      </c>
      <c r="AV868">
        <f>IF($CB868&gt;=10,INDEX($AK:$AK,$CA868+10),"")</f>
      </c>
      <c r="AW868">
        <f>IF($CB868&gt;=11,INDEX($AK:$AK,$CA868+11),"")</f>
      </c>
      <c r="AX868">
        <f>IF($CB868&gt;=12,INDEX($AK:$AK,$CA868+12),"")</f>
      </c>
      <c r="AY868">
        <f>IF($CB868&gt;=13,INDEX($AK:$AK,$CA868+13),"")</f>
      </c>
      <c r="AZ868">
        <f>IF($CB868&gt;=14,INDEX($AK:$AK,$CA868+14),"")</f>
      </c>
      <c r="BA868">
        <f>IF($CB868&gt;=15,INDEX($AK:$AK,$CA868+15),"")</f>
      </c>
      <c r="BB868">
        <f>IF($CB868&gt;=16,INDEX($AK:$AK,$CA868+16),"")</f>
      </c>
      <c r="BC868">
        <f>IF($CB868&gt;=17,INDEX($AK:$AK,$CA868+17),"")</f>
      </c>
      <c r="BD868">
        <f>IF($CB868&gt;=18,INDEX($AK:$AK,$CA868+18),"")</f>
      </c>
      <c r="BE868">
        <f>IF($CB868&gt;=19,INDEX($AK:$AK,$CA868+19),"")</f>
      </c>
      <c r="BF868">
        <f>IF($CB868&gt;=20,INDEX($AK:$AK,$CA868+20),"")</f>
      </c>
      <c r="BG868">
        <f>IF($CB868&gt;=21,INDEX($AK:$AK,$CA868+21),"")</f>
      </c>
      <c r="BH868">
        <f>IF($CB868&gt;=22,INDEX($AK:$AK,$CA868+22),"")</f>
      </c>
      <c r="BI868">
        <f>IF($CB868&gt;=23,INDEX($AK:$AK,$CA868+23),"")</f>
      </c>
      <c r="BJ868">
        <f>IF($CB868&gt;=24,INDEX($AK:$AK,$CA868+24),"")</f>
      </c>
      <c r="BK868">
        <f>IF($CB868&gt;=25,INDEX($AK:$AK,$CA868+25),"")</f>
      </c>
      <c r="BL868">
        <f>IF($CB868&gt;=26,INDEX($AK:$AK,$CA868+26),"")</f>
      </c>
      <c r="BM868">
        <f>IF($CB868&gt;=27,INDEX($AK:$AK,$CA868+27),"")</f>
      </c>
      <c r="BN868">
        <f>IF($CB868&gt;=28,INDEX($AK:$AK,$CA868+28),"")</f>
      </c>
      <c r="BO868">
        <f>IF($CB868&gt;=29,INDEX($AK:$AK,$CA868+29),"")</f>
      </c>
      <c r="BP868">
        <f>IF($CB868&gt;=30,INDEX($AK:$AK,$CA868+30),"")</f>
      </c>
      <c r="BQ868">
        <f>IF($CB868&gt;=31,INDEX($AK:$AK,$CA868+31),"")</f>
      </c>
      <c r="BR868">
        <f>IF($CB868&gt;=32,INDEX($AK:$AK,$CA868+32),"")</f>
      </c>
      <c r="BS868">
        <f>IF($CB868&gt;=33,INDEX($AK:$AK,$CA868+33),"")</f>
      </c>
      <c r="BT868">
        <f>IF($CB868&gt;=34,INDEX($AK:$AK,$CA868+34),"")</f>
      </c>
      <c r="BU868">
        <f>IF($CB868&gt;=35,INDEX($AK:$AK,$CA868+35),"")</f>
      </c>
      <c r="BV868">
        <f>IF($CB868&gt;=36,INDEX($AK:$AK,$CA868+36),"")</f>
      </c>
      <c r="BW868">
        <f>IF($CB868&gt;=37,INDEX($AK:$AK,$CA868+37),"")</f>
      </c>
      <c r="BX868">
        <f>IF($CB868&gt;=38,INDEX($AK:$AK,$CA868+38),"")</f>
      </c>
      <c r="BY868">
        <f>IF($CB868&gt;=39,INDEX($AK:$AK,$CA868+39),"")</f>
      </c>
      <c r="BZ868">
        <f>IF($CB868&gt;=40,INDEX($AK:$AK,$CA868+40),"")</f>
      </c>
      <c r="CA868">
        <f>IFERROR(MATCH($AJ868,$AK$2:$AK$134,0)+1,0)</f>
      </c>
      <c r="CB868">
        <f>IFERROR(INDEX($AL$2:$AL$134,MATCH($AJ868,$AK$2:$AK$134,0)),0)</f>
      </c>
      <c r="CC868">
        <f>IFERROR(LEFT($F868,FIND(" - ",$F868)-1),$F868)</f>
      </c>
      <c r="CF868">
        <f>IF($DA868&gt;=1,INDEX($CD:$CD,$CZ868+1),"")</f>
      </c>
      <c r="CG868">
        <f>IF($DA868&gt;=2,INDEX($CD:$CD,$CZ868+2),"")</f>
      </c>
      <c r="CH868">
        <f>IF($DA868&gt;=3,INDEX($CD:$CD,$CZ868+3),"")</f>
      </c>
      <c r="CI868">
        <f>IF($DA868&gt;=4,INDEX($CD:$CD,$CZ868+4),"")</f>
      </c>
      <c r="CJ868">
        <f>IF($DA868&gt;=5,INDEX($CD:$CD,$CZ868+5),"")</f>
      </c>
      <c r="CK868">
        <f>IF($DA868&gt;=6,INDEX($CD:$CD,$CZ868+6),"")</f>
      </c>
      <c r="CL868">
        <f>IF($DA868&gt;=7,INDEX($CD:$CD,$CZ868+7),"")</f>
      </c>
      <c r="CM868">
        <f>IF($DA868&gt;=8,INDEX($CD:$CD,$CZ868+8),"")</f>
      </c>
      <c r="CN868">
        <f>IF($DA868&gt;=9,INDEX($CD:$CD,$CZ868+9),"")</f>
      </c>
      <c r="CO868">
        <f>IF($DA868&gt;=10,INDEX($CD:$CD,$CZ868+10),"")</f>
      </c>
      <c r="CP868">
        <f>IF($DA868&gt;=11,INDEX($CD:$CD,$CZ868+11),"")</f>
      </c>
      <c r="CQ868">
        <f>IF($DA868&gt;=12,INDEX($CD:$CD,$CZ868+12),"")</f>
      </c>
      <c r="CR868">
        <f>IF($DA868&gt;=13,INDEX($CD:$CD,$CZ868+13),"")</f>
      </c>
      <c r="CS868">
        <f>IF($DA868&gt;=14,INDEX($CD:$CD,$CZ868+14),"")</f>
      </c>
      <c r="CT868">
        <f>IF($DA868&gt;=15,INDEX($CD:$CD,$CZ868+15),"")</f>
      </c>
      <c r="CU868">
        <f>IF($DA868&gt;=16,INDEX($CD:$CD,$CZ868+16),"")</f>
      </c>
      <c r="CV868">
        <f>IF($DA868&gt;=17,INDEX($CD:$CD,$CZ868+17),"")</f>
      </c>
      <c r="CW868">
        <f>IF($DA868&gt;=18,INDEX($CD:$CD,$CZ868+18),"")</f>
      </c>
      <c r="CX868">
        <f>IF($DA868&gt;=19,INDEX($CD:$CD,$CZ868+19),"")</f>
      </c>
      <c r="CY868">
        <f>IF($DA868&gt;=20,INDEX($CD:$CD,$CZ868+20),"")</f>
      </c>
      <c r="CZ868">
        <f>IFERROR(MATCH($CC868,$CD$2:$CD$263,0)+1,0)</f>
      </c>
      <c r="DA868">
        <f>IFERROR(INDEX($CE$2:$CE$263,MATCH($CC868,$CD$2:$CD$263,0)),0)</f>
      </c>
      <c r="DB868">
        <f>IFERROR(INDEX($AI:$AI,MATCH($H868,$AH:$AH,0))&amp;"","")</f>
      </c>
      <c r="DF868">
        <f>IF($GI868&gt;=1,INDEX($DC:$DC,$GH868+1),"")</f>
      </c>
      <c r="DG868">
        <f>IF($GI868&gt;=2,INDEX($DC:$DC,$GH868+2),"")</f>
      </c>
      <c r="DH868">
        <f>IF($GI868&gt;=3,INDEX($DC:$DC,$GH868+3),"")</f>
      </c>
      <c r="DI868">
        <f>IF($GI868&gt;=4,INDEX($DC:$DC,$GH868+4),"")</f>
      </c>
      <c r="DJ868">
        <f>IF($GI868&gt;=5,INDEX($DC:$DC,$GH868+5),"")</f>
      </c>
      <c r="DK868">
        <f>IF($GI868&gt;=6,INDEX($DC:$DC,$GH868+6),"")</f>
      </c>
      <c r="DL868">
        <f>IF($GI868&gt;=7,INDEX($DC:$DC,$GH868+7),"")</f>
      </c>
      <c r="DM868">
        <f>IF($GI868&gt;=8,INDEX($DC:$DC,$GH868+8),"")</f>
      </c>
      <c r="DN868">
        <f>IF($GI868&gt;=9,INDEX($DC:$DC,$GH868+9),"")</f>
      </c>
      <c r="DO868">
        <f>IF($GI868&gt;=10,INDEX($DC:$DC,$GH868+10),"")</f>
      </c>
      <c r="DP868">
        <f>IF($GI868&gt;=11,INDEX($DC:$DC,$GH868+11),"")</f>
      </c>
      <c r="DQ868">
        <f>IF($GI868&gt;=12,INDEX($DC:$DC,$GH868+12),"")</f>
      </c>
      <c r="DR868">
        <f>IF($GI868&gt;=13,INDEX($DC:$DC,$GH868+13),"")</f>
      </c>
      <c r="DS868">
        <f>IF($GI868&gt;=14,INDEX($DC:$DC,$GH868+14),"")</f>
      </c>
      <c r="DT868">
        <f>IF($GI868&gt;=15,INDEX($DC:$DC,$GH868+15),"")</f>
      </c>
      <c r="DU868">
        <f>IF($GI868&gt;=16,INDEX($DC:$DC,$GH868+16),"")</f>
      </c>
      <c r="DV868">
        <f>IF($GI868&gt;=17,INDEX($DC:$DC,$GH868+17),"")</f>
      </c>
      <c r="DW868">
        <f>IF($GI868&gt;=18,INDEX($DC:$DC,$GH868+18),"")</f>
      </c>
      <c r="DX868">
        <f>IF($GI868&gt;=19,INDEX($DC:$DC,$GH868+19),"")</f>
      </c>
      <c r="DY868">
        <f>IF($GI868&gt;=20,INDEX($DC:$DC,$GH868+20),"")</f>
      </c>
      <c r="DZ868">
        <f>IF($GI868&gt;=21,INDEX($DC:$DC,$GH868+21),"")</f>
      </c>
      <c r="EA868">
        <f>IF($GI868&gt;=22,INDEX($DC:$DC,$GH868+22),"")</f>
      </c>
      <c r="EB868">
        <f>IF($GI868&gt;=23,INDEX($DC:$DC,$GH868+23),"")</f>
      </c>
      <c r="EC868">
        <f>IF($GI868&gt;=24,INDEX($DC:$DC,$GH868+24),"")</f>
      </c>
      <c r="ED868">
        <f>IF($GI868&gt;=25,INDEX($DC:$DC,$GH868+25),"")</f>
      </c>
      <c r="EE868">
        <f>IF($GI868&gt;=26,INDEX($DC:$DC,$GH868+26),"")</f>
      </c>
      <c r="EF868">
        <f>IF($GI868&gt;=27,INDEX($DC:$DC,$GH868+27),"")</f>
      </c>
      <c r="EG868">
        <f>IF($GI868&gt;=28,INDEX($DC:$DC,$GH868+28),"")</f>
      </c>
      <c r="EH868">
        <f>IF($GI868&gt;=29,INDEX($DC:$DC,$GH868+29),"")</f>
      </c>
      <c r="EI868">
        <f>IF($GI868&gt;=30,INDEX($DC:$DC,$GH868+30),"")</f>
      </c>
      <c r="EJ868">
        <f>IF($GI868&gt;=31,INDEX($DC:$DC,$GH868+31),"")</f>
      </c>
      <c r="EK868">
        <f>IF($GI868&gt;=32,INDEX($DC:$DC,$GH868+32),"")</f>
      </c>
      <c r="EL868">
        <f>IF($GI868&gt;=33,INDEX($DC:$DC,$GH868+33),"")</f>
      </c>
      <c r="EM868">
        <f>IF($GI868&gt;=34,INDEX($DC:$DC,$GH868+34),"")</f>
      </c>
      <c r="EN868">
        <f>IF($GI868&gt;=35,INDEX($DC:$DC,$GH868+35),"")</f>
      </c>
      <c r="EO868">
        <f>IF($GI868&gt;=36,INDEX($DC:$DC,$GH868+36),"")</f>
      </c>
      <c r="EP868">
        <f>IF($GI868&gt;=37,INDEX($DC:$DC,$GH868+37),"")</f>
      </c>
      <c r="EQ868">
        <f>IF($GI868&gt;=38,INDEX($DC:$DC,$GH868+38),"")</f>
      </c>
      <c r="ER868">
        <f>IF($GI868&gt;=39,INDEX($DC:$DC,$GH868+39),"")</f>
      </c>
      <c r="ES868">
        <f>IF($GI868&gt;=40,INDEX($DC:$DC,$GH868+40),"")</f>
      </c>
      <c r="ET868">
        <f>IF($GI868&gt;=1,INDEX($DD:$DD,$GH868+1),"")</f>
      </c>
      <c r="EU868">
        <f>IF($GI868&gt;=2,INDEX($DD:$DD,$GH868+2),"")</f>
      </c>
      <c r="EV868">
        <f>IF($GI868&gt;=3,INDEX($DD:$DD,$GH868+3),"")</f>
      </c>
      <c r="EW868">
        <f>IF($GI868&gt;=4,INDEX($DD:$DD,$GH868+4),"")</f>
      </c>
      <c r="EX868">
        <f>IF($GI868&gt;=5,INDEX($DD:$DD,$GH868+5),"")</f>
      </c>
      <c r="EY868">
        <f>IF($GI868&gt;=6,INDEX($DD:$DD,$GH868+6),"")</f>
      </c>
      <c r="EZ868">
        <f>IF($GI868&gt;=7,INDEX($DD:$DD,$GH868+7),"")</f>
      </c>
      <c r="FA868">
        <f>IF($GI868&gt;=8,INDEX($DD:$DD,$GH868+8),"")</f>
      </c>
      <c r="FB868">
        <f>IF($GI868&gt;=9,INDEX($DD:$DD,$GH868+9),"")</f>
      </c>
      <c r="FC868">
        <f>IF($GI868&gt;=10,INDEX($DD:$DD,$GH868+10),"")</f>
      </c>
      <c r="FD868">
        <f>IF($GI868&gt;=11,INDEX($DD:$DD,$GH868+11),"")</f>
      </c>
      <c r="FE868">
        <f>IF($GI868&gt;=12,INDEX($DD:$DD,$GH868+12),"")</f>
      </c>
      <c r="FF868">
        <f>IF($GI868&gt;=13,INDEX($DD:$DD,$GH868+13),"")</f>
      </c>
      <c r="FG868">
        <f>IF($GI868&gt;=14,INDEX($DD:$DD,$GH868+14),"")</f>
      </c>
      <c r="FH868">
        <f>IF($GI868&gt;=15,INDEX($DD:$DD,$GH868+15),"")</f>
      </c>
      <c r="FI868">
        <f>IF($GI868&gt;=16,INDEX($DD:$DD,$GH868+16),"")</f>
      </c>
      <c r="FJ868">
        <f>IF($GI868&gt;=17,INDEX($DD:$DD,$GH868+17),"")</f>
      </c>
      <c r="FK868">
        <f>IF($GI868&gt;=18,INDEX($DD:$DD,$GH868+18),"")</f>
      </c>
      <c r="FL868">
        <f>IF($GI868&gt;=19,INDEX($DD:$DD,$GH868+19),"")</f>
      </c>
      <c r="FM868">
        <f>IF($GI868&gt;=20,INDEX($DD:$DD,$GH868+20),"")</f>
      </c>
      <c r="FN868">
        <f>IF($GI868&gt;=21,INDEX($DD:$DD,$GH868+21),"")</f>
      </c>
      <c r="FO868">
        <f>IF($GI868&gt;=22,INDEX($DD:$DD,$GH868+22),"")</f>
      </c>
      <c r="FP868">
        <f>IF($GI868&gt;=23,INDEX($DD:$DD,$GH868+23),"")</f>
      </c>
      <c r="FQ868">
        <f>IF($GI868&gt;=24,INDEX($DD:$DD,$GH868+24),"")</f>
      </c>
      <c r="FR868">
        <f>IF($GI868&gt;=25,INDEX($DD:$DD,$GH868+25),"")</f>
      </c>
      <c r="FS868">
        <f>IF($GI868&gt;=26,INDEX($DD:$DD,$GH868+26),"")</f>
      </c>
      <c r="FT868">
        <f>IF($GI868&gt;=27,INDEX($DD:$DD,$GH868+27),"")</f>
      </c>
      <c r="FU868">
        <f>IF($GI868&gt;=28,INDEX($DD:$DD,$GH868+28),"")</f>
      </c>
      <c r="FV868">
        <f>IF($GI868&gt;=29,INDEX($DD:$DD,$GH868+29),"")</f>
      </c>
      <c r="FW868">
        <f>IF($GI868&gt;=30,INDEX($DD:$DD,$GH868+30),"")</f>
      </c>
      <c r="FX868">
        <f>IF($GI868&gt;=31,INDEX($DD:$DD,$GH868+31),"")</f>
      </c>
      <c r="FY868">
        <f>IF($GI868&gt;=32,INDEX($DD:$DD,$GH868+32),"")</f>
      </c>
      <c r="FZ868">
        <f>IF($GI868&gt;=33,INDEX($DD:$DD,$GH868+33),"")</f>
      </c>
      <c r="GA868">
        <f>IF($GI868&gt;=34,INDEX($DD:$DD,$GH868+34),"")</f>
      </c>
      <c r="GB868">
        <f>IF($GI868&gt;=35,INDEX($DD:$DD,$GH868+35),"")</f>
      </c>
      <c r="GC868">
        <f>IF($GI868&gt;=36,INDEX($DD:$DD,$GH868+36),"")</f>
      </c>
      <c r="GD868">
        <f>IF($GI868&gt;=37,INDEX($DD:$DD,$GH868+37),"")</f>
      </c>
      <c r="GE868">
        <f>IF($GI868&gt;=38,INDEX($DD:$DD,$GH868+38),"")</f>
      </c>
      <c r="GF868">
        <f>IF($GI868&gt;=39,INDEX($DD:$DD,$GH868+39),"")</f>
      </c>
      <c r="GG868">
        <f>IF($GI868&gt;=40,INDEX($DD:$DD,$GH868+40),"")</f>
      </c>
      <c r="GH868">
        <f>IFERROR(MATCH($DB868,$DC$2:$DC$148,0)+1,0)</f>
      </c>
      <c r="GI868">
        <f>IFERROR(INDEX($DE$2:$DE$148,MATCH($DB868,$DC$2:$DC$148,0)),0)</f>
      </c>
      <c r="GJ868">
        <f>IFERROR(MATCH($S868,$DF$868:$ES$868,0),0)</f>
      </c>
      <c r="GK868">
        <f>IF($GJ868&gt;0,INDEX($ET$868:$GG$868,$GJ868),"")</f>
      </c>
      <c r="GN868">
        <f>IF($IW868&gt;=1,INDEX($GL:$GL,$IV868+1),"")</f>
      </c>
      <c r="GO868">
        <f>IF($IW868&gt;=2,INDEX($GL:$GL,$IV868+2),"")</f>
      </c>
      <c r="GP868">
        <f>IF($IW868&gt;=3,INDEX($GL:$GL,$IV868+3),"")</f>
      </c>
      <c r="GQ868">
        <f>IF($IW868&gt;=4,INDEX($GL:$GL,$IV868+4),"")</f>
      </c>
      <c r="GR868">
        <f>IF($IW868&gt;=5,INDEX($GL:$GL,$IV868+5),"")</f>
      </c>
      <c r="GS868">
        <f>IF($IW868&gt;=6,INDEX($GL:$GL,$IV868+6),"")</f>
      </c>
      <c r="GT868">
        <f>IF($IW868&gt;=7,INDEX($GL:$GL,$IV868+7),"")</f>
      </c>
      <c r="GU868">
        <f>IF($IW868&gt;=8,INDEX($GL:$GL,$IV868+8),"")</f>
      </c>
      <c r="GV868">
        <f>IF($IW868&gt;=9,INDEX($GL:$GL,$IV868+9),"")</f>
      </c>
      <c r="GW868">
        <f>IF($IW868&gt;=10,INDEX($GL:$GL,$IV868+10),"")</f>
      </c>
      <c r="GX868">
        <f>IF($IW868&gt;=11,INDEX($GL:$GL,$IV868+11),"")</f>
      </c>
      <c r="GY868">
        <f>IF($IW868&gt;=12,INDEX($GL:$GL,$IV868+12),"")</f>
      </c>
      <c r="GZ868">
        <f>IF($IW868&gt;=13,INDEX($GL:$GL,$IV868+13),"")</f>
      </c>
      <c r="HA868">
        <f>IF($IW868&gt;=14,INDEX($GL:$GL,$IV868+14),"")</f>
      </c>
      <c r="HB868">
        <f>IF($IW868&gt;=15,INDEX($GL:$GL,$IV868+15),"")</f>
      </c>
      <c r="HC868">
        <f>IF($IW868&gt;=16,INDEX($GL:$GL,$IV868+16),"")</f>
      </c>
      <c r="HD868">
        <f>IF($IW868&gt;=17,INDEX($GL:$GL,$IV868+17),"")</f>
      </c>
      <c r="HE868">
        <f>IF($IW868&gt;=18,INDEX($GL:$GL,$IV868+18),"")</f>
      </c>
      <c r="HF868">
        <f>IF($IW868&gt;=19,INDEX($GL:$GL,$IV868+19),"")</f>
      </c>
      <c r="HG868">
        <f>IF($IW868&gt;=20,INDEX($GL:$GL,$IV868+20),"")</f>
      </c>
      <c r="HH868">
        <f>IF($IW868&gt;=21,INDEX($GL:$GL,$IV868+21),"")</f>
      </c>
      <c r="HI868">
        <f>IF($IW868&gt;=22,INDEX($GL:$GL,$IV868+22),"")</f>
      </c>
      <c r="HJ868">
        <f>IF($IW868&gt;=23,INDEX($GL:$GL,$IV868+23),"")</f>
      </c>
      <c r="HK868">
        <f>IF($IW868&gt;=24,INDEX($GL:$GL,$IV868+24),"")</f>
      </c>
      <c r="HL868">
        <f>IF($IW868&gt;=25,INDEX($GL:$GL,$IV868+25),"")</f>
      </c>
      <c r="HM868">
        <f>IF($IW868&gt;=26,INDEX($GL:$GL,$IV868+26),"")</f>
      </c>
      <c r="HN868">
        <f>IF($IW868&gt;=27,INDEX($GL:$GL,$IV868+27),"")</f>
      </c>
      <c r="HO868">
        <f>IF($IW868&gt;=28,INDEX($GL:$GL,$IV868+28),"")</f>
      </c>
      <c r="HP868">
        <f>IF($IW868&gt;=29,INDEX($GL:$GL,$IV868+29),"")</f>
      </c>
      <c r="HQ868">
        <f>IF($IW868&gt;=30,INDEX($GL:$GL,$IV868+30),"")</f>
      </c>
      <c r="HR868">
        <f>IF($IW868&gt;=31,INDEX($GL:$GL,$IV868+31),"")</f>
      </c>
      <c r="HS868">
        <f>IF($IW868&gt;=32,INDEX($GL:$GL,$IV868+32),"")</f>
      </c>
      <c r="HT868">
        <f>IF($IW868&gt;=33,INDEX($GL:$GL,$IV868+33),"")</f>
      </c>
      <c r="HU868">
        <f>IF($IW868&gt;=34,INDEX($GL:$GL,$IV868+34),"")</f>
      </c>
      <c r="HV868">
        <f>IF($IW868&gt;=35,INDEX($GL:$GL,$IV868+35),"")</f>
      </c>
      <c r="HW868">
        <f>IF($IW868&gt;=36,INDEX($GL:$GL,$IV868+36),"")</f>
      </c>
      <c r="HX868">
        <f>IF($IW868&gt;=37,INDEX($GL:$GL,$IV868+37),"")</f>
      </c>
      <c r="HY868">
        <f>IF($IW868&gt;=38,INDEX($GL:$GL,$IV868+38),"")</f>
      </c>
      <c r="HZ868">
        <f>IF($IW868&gt;=39,INDEX($GL:$GL,$IV868+39),"")</f>
      </c>
      <c r="IA868">
        <f>IF($IW868&gt;=40,INDEX($GL:$GL,$IV868+40),"")</f>
      </c>
      <c r="IB868">
        <f>IF($IW868&gt;=41,INDEX($GL:$GL,$IV868+41),"")</f>
      </c>
      <c r="IC868">
        <f>IF($IW868&gt;=42,INDEX($GL:$GL,$IV868+42),"")</f>
      </c>
      <c r="ID868">
        <f>IF($IW868&gt;=43,INDEX($GL:$GL,$IV868+43),"")</f>
      </c>
      <c r="IE868">
        <f>IF($IW868&gt;=44,INDEX($GL:$GL,$IV868+44),"")</f>
      </c>
      <c r="IF868">
        <f>IF($IW868&gt;=45,INDEX($GL:$GL,$IV868+45),"")</f>
      </c>
      <c r="IG868">
        <f>IF($IW868&gt;=46,INDEX($GL:$GL,$IV868+46),"")</f>
      </c>
      <c r="IH868">
        <f>IF($IW868&gt;=47,INDEX($GL:$GL,$IV868+47),"")</f>
      </c>
      <c r="II868">
        <f>IF($IW868&gt;=48,INDEX($GL:$GL,$IV868+48),"")</f>
      </c>
      <c r="IJ868">
        <f>IF($IW868&gt;=49,INDEX($GL:$GL,$IV868+49),"")</f>
      </c>
      <c r="IK868">
        <f>IF($IW868&gt;=50,INDEX($GL:$GL,$IV868+50),"")</f>
      </c>
      <c r="IL868">
        <f>IF($IW868&gt;=51,INDEX($GL:$GL,$IV868+51),"")</f>
      </c>
      <c r="IM868">
        <f>IF($IW868&gt;=52,INDEX($GL:$GL,$IV868+52),"")</f>
      </c>
      <c r="IN868">
        <f>IF($IW868&gt;=53,INDEX($GL:$GL,$IV868+53),"")</f>
      </c>
      <c r="IO868">
        <f>IF($IW868&gt;=54,INDEX($GL:$GL,$IV868+54),"")</f>
      </c>
      <c r="IP868">
        <f>IF($IW868&gt;=55,INDEX($GL:$GL,$IV868+55),"")</f>
      </c>
      <c r="IQ868">
        <f>IF($IW868&gt;=56,INDEX($GL:$GL,$IV868+56),"")</f>
      </c>
      <c r="IR868">
        <f>IF($IW868&gt;=57,INDEX($GL:$GL,$IV868+57),"")</f>
      </c>
      <c r="IS868">
        <f>IF($IW868&gt;=58,INDEX($GL:$GL,$IV868+58),"")</f>
      </c>
      <c r="IT868">
        <f>IF($IW868&gt;=59,INDEX($GL:$GL,$IV868+59),"")</f>
      </c>
      <c r="IU868">
        <f>IF($IW868&gt;=60,INDEX($GL:$GL,$IV868+60),"")</f>
      </c>
      <c r="IV868">
        <f>IFERROR(MATCH($GK868,$GL$2:$GL$324,0)+1,0)</f>
      </c>
      <c r="IW868">
        <f>IFERROR(INDEX($GM$2:$GM$324,MATCH($GK868,$GL$2:$GL$324,0)),0)</f>
      </c>
      <c r="IX868" t="s">
        <v>34</v>
      </c>
      <c r="IY868" t="s">
        <v>34</v>
      </c>
    </row>
    <row r="869" spans="1:259" x14ac:dyDescent="0.25">
      <c r="K869">
        <f>IF(OR($N869="",$J869=""),"",IFERROR($N869/$J869,0))</f>
      </c>
      <c r="L869">
        <f>IF($N869="","",
SUM($M869,$O869,$T869,$P869,$R869)*
(1-IF($U869="",0,VALUE($U869)/100)))</f>
      </c>
      <c r="M869">
        <f>IF($N869="","",$N869)</f>
      </c>
      <c r="O869">
        <f>IF($N869="","",
IF($H869="","",
IF(ISNUMBER(SEARCH("exempt",LOWER($H869))),0,
$N869*(VALUE(SUBSTITUTE($H869,"%",""))/100))))</f>
      </c>
      <c r="V869">
        <f>IFERROR(IF(FIND(" - ",$E869)&gt;0,MID($E869,FIND(" - ",$E869)+3,LEN($E869)),""),"")</f>
      </c>
      <c r="AE869" t="s">
        <v>1450</v>
      </c>
      <c r="AJ869">
        <f>IFERROR(LEFT($E869,FIND(" - ",$E869)-1),$E869)</f>
      </c>
      <c r="AM869">
        <f>IF($CB869&gt;=1,INDEX($AK:$AK,$CA869+1),"")</f>
      </c>
      <c r="AN869">
        <f>IF($CB869&gt;=2,INDEX($AK:$AK,$CA869+2),"")</f>
      </c>
      <c r="AO869">
        <f>IF($CB869&gt;=3,INDEX($AK:$AK,$CA869+3),"")</f>
      </c>
      <c r="AP869">
        <f>IF($CB869&gt;=4,INDEX($AK:$AK,$CA869+4),"")</f>
      </c>
      <c r="AQ869">
        <f>IF($CB869&gt;=5,INDEX($AK:$AK,$CA869+5),"")</f>
      </c>
      <c r="AR869">
        <f>IF($CB869&gt;=6,INDEX($AK:$AK,$CA869+6),"")</f>
      </c>
      <c r="AS869">
        <f>IF($CB869&gt;=7,INDEX($AK:$AK,$CA869+7),"")</f>
      </c>
      <c r="AT869">
        <f>IF($CB869&gt;=8,INDEX($AK:$AK,$CA869+8),"")</f>
      </c>
      <c r="AU869">
        <f>IF($CB869&gt;=9,INDEX($AK:$AK,$CA869+9),"")</f>
      </c>
      <c r="AV869">
        <f>IF($CB869&gt;=10,INDEX($AK:$AK,$CA869+10),"")</f>
      </c>
      <c r="AW869">
        <f>IF($CB869&gt;=11,INDEX($AK:$AK,$CA869+11),"")</f>
      </c>
      <c r="AX869">
        <f>IF($CB869&gt;=12,INDEX($AK:$AK,$CA869+12),"")</f>
      </c>
      <c r="AY869">
        <f>IF($CB869&gt;=13,INDEX($AK:$AK,$CA869+13),"")</f>
      </c>
      <c r="AZ869">
        <f>IF($CB869&gt;=14,INDEX($AK:$AK,$CA869+14),"")</f>
      </c>
      <c r="BA869">
        <f>IF($CB869&gt;=15,INDEX($AK:$AK,$CA869+15),"")</f>
      </c>
      <c r="BB869">
        <f>IF($CB869&gt;=16,INDEX($AK:$AK,$CA869+16),"")</f>
      </c>
      <c r="BC869">
        <f>IF($CB869&gt;=17,INDEX($AK:$AK,$CA869+17),"")</f>
      </c>
      <c r="BD869">
        <f>IF($CB869&gt;=18,INDEX($AK:$AK,$CA869+18),"")</f>
      </c>
      <c r="BE869">
        <f>IF($CB869&gt;=19,INDEX($AK:$AK,$CA869+19),"")</f>
      </c>
      <c r="BF869">
        <f>IF($CB869&gt;=20,INDEX($AK:$AK,$CA869+20),"")</f>
      </c>
      <c r="BG869">
        <f>IF($CB869&gt;=21,INDEX($AK:$AK,$CA869+21),"")</f>
      </c>
      <c r="BH869">
        <f>IF($CB869&gt;=22,INDEX($AK:$AK,$CA869+22),"")</f>
      </c>
      <c r="BI869">
        <f>IF($CB869&gt;=23,INDEX($AK:$AK,$CA869+23),"")</f>
      </c>
      <c r="BJ869">
        <f>IF($CB869&gt;=24,INDEX($AK:$AK,$CA869+24),"")</f>
      </c>
      <c r="BK869">
        <f>IF($CB869&gt;=25,INDEX($AK:$AK,$CA869+25),"")</f>
      </c>
      <c r="BL869">
        <f>IF($CB869&gt;=26,INDEX($AK:$AK,$CA869+26),"")</f>
      </c>
      <c r="BM869">
        <f>IF($CB869&gt;=27,INDEX($AK:$AK,$CA869+27),"")</f>
      </c>
      <c r="BN869">
        <f>IF($CB869&gt;=28,INDEX($AK:$AK,$CA869+28),"")</f>
      </c>
      <c r="BO869">
        <f>IF($CB869&gt;=29,INDEX($AK:$AK,$CA869+29),"")</f>
      </c>
      <c r="BP869">
        <f>IF($CB869&gt;=30,INDEX($AK:$AK,$CA869+30),"")</f>
      </c>
      <c r="BQ869">
        <f>IF($CB869&gt;=31,INDEX($AK:$AK,$CA869+31),"")</f>
      </c>
      <c r="BR869">
        <f>IF($CB869&gt;=32,INDEX($AK:$AK,$CA869+32),"")</f>
      </c>
      <c r="BS869">
        <f>IF($CB869&gt;=33,INDEX($AK:$AK,$CA869+33),"")</f>
      </c>
      <c r="BT869">
        <f>IF($CB869&gt;=34,INDEX($AK:$AK,$CA869+34),"")</f>
      </c>
      <c r="BU869">
        <f>IF($CB869&gt;=35,INDEX($AK:$AK,$CA869+35),"")</f>
      </c>
      <c r="BV869">
        <f>IF($CB869&gt;=36,INDEX($AK:$AK,$CA869+36),"")</f>
      </c>
      <c r="BW869">
        <f>IF($CB869&gt;=37,INDEX($AK:$AK,$CA869+37),"")</f>
      </c>
      <c r="BX869">
        <f>IF($CB869&gt;=38,INDEX($AK:$AK,$CA869+38),"")</f>
      </c>
      <c r="BY869">
        <f>IF($CB869&gt;=39,INDEX($AK:$AK,$CA869+39),"")</f>
      </c>
      <c r="BZ869">
        <f>IF($CB869&gt;=40,INDEX($AK:$AK,$CA869+40),"")</f>
      </c>
      <c r="CA869">
        <f>IFERROR(MATCH($AJ869,$AK$2:$AK$134,0)+1,0)</f>
      </c>
      <c r="CB869">
        <f>IFERROR(INDEX($AL$2:$AL$134,MATCH($AJ869,$AK$2:$AK$134,0)),0)</f>
      </c>
      <c r="CC869">
        <f>IFERROR(LEFT($F869,FIND(" - ",$F869)-1),$F869)</f>
      </c>
      <c r="CF869">
        <f>IF($DA869&gt;=1,INDEX($CD:$CD,$CZ869+1),"")</f>
      </c>
      <c r="CG869">
        <f>IF($DA869&gt;=2,INDEX($CD:$CD,$CZ869+2),"")</f>
      </c>
      <c r="CH869">
        <f>IF($DA869&gt;=3,INDEX($CD:$CD,$CZ869+3),"")</f>
      </c>
      <c r="CI869">
        <f>IF($DA869&gt;=4,INDEX($CD:$CD,$CZ869+4),"")</f>
      </c>
      <c r="CJ869">
        <f>IF($DA869&gt;=5,INDEX($CD:$CD,$CZ869+5),"")</f>
      </c>
      <c r="CK869">
        <f>IF($DA869&gt;=6,INDEX($CD:$CD,$CZ869+6),"")</f>
      </c>
      <c r="CL869">
        <f>IF($DA869&gt;=7,INDEX($CD:$CD,$CZ869+7),"")</f>
      </c>
      <c r="CM869">
        <f>IF($DA869&gt;=8,INDEX($CD:$CD,$CZ869+8),"")</f>
      </c>
      <c r="CN869">
        <f>IF($DA869&gt;=9,INDEX($CD:$CD,$CZ869+9),"")</f>
      </c>
      <c r="CO869">
        <f>IF($DA869&gt;=10,INDEX($CD:$CD,$CZ869+10),"")</f>
      </c>
      <c r="CP869">
        <f>IF($DA869&gt;=11,INDEX($CD:$CD,$CZ869+11),"")</f>
      </c>
      <c r="CQ869">
        <f>IF($DA869&gt;=12,INDEX($CD:$CD,$CZ869+12),"")</f>
      </c>
      <c r="CR869">
        <f>IF($DA869&gt;=13,INDEX($CD:$CD,$CZ869+13),"")</f>
      </c>
      <c r="CS869">
        <f>IF($DA869&gt;=14,INDEX($CD:$CD,$CZ869+14),"")</f>
      </c>
      <c r="CT869">
        <f>IF($DA869&gt;=15,INDEX($CD:$CD,$CZ869+15),"")</f>
      </c>
      <c r="CU869">
        <f>IF($DA869&gt;=16,INDEX($CD:$CD,$CZ869+16),"")</f>
      </c>
      <c r="CV869">
        <f>IF($DA869&gt;=17,INDEX($CD:$CD,$CZ869+17),"")</f>
      </c>
      <c r="CW869">
        <f>IF($DA869&gt;=18,INDEX($CD:$CD,$CZ869+18),"")</f>
      </c>
      <c r="CX869">
        <f>IF($DA869&gt;=19,INDEX($CD:$CD,$CZ869+19),"")</f>
      </c>
      <c r="CY869">
        <f>IF($DA869&gt;=20,INDEX($CD:$CD,$CZ869+20),"")</f>
      </c>
      <c r="CZ869">
        <f>IFERROR(MATCH($CC869,$CD$2:$CD$263,0)+1,0)</f>
      </c>
      <c r="DA869">
        <f>IFERROR(INDEX($CE$2:$CE$263,MATCH($CC869,$CD$2:$CD$263,0)),0)</f>
      </c>
      <c r="DB869">
        <f>IFERROR(INDEX($AI:$AI,MATCH($H869,$AH:$AH,0))&amp;"","")</f>
      </c>
      <c r="DF869">
        <f>IF($GI869&gt;=1,INDEX($DC:$DC,$GH869+1),"")</f>
      </c>
      <c r="DG869">
        <f>IF($GI869&gt;=2,INDEX($DC:$DC,$GH869+2),"")</f>
      </c>
      <c r="DH869">
        <f>IF($GI869&gt;=3,INDEX($DC:$DC,$GH869+3),"")</f>
      </c>
      <c r="DI869">
        <f>IF($GI869&gt;=4,INDEX($DC:$DC,$GH869+4),"")</f>
      </c>
      <c r="DJ869">
        <f>IF($GI869&gt;=5,INDEX($DC:$DC,$GH869+5),"")</f>
      </c>
      <c r="DK869">
        <f>IF($GI869&gt;=6,INDEX($DC:$DC,$GH869+6),"")</f>
      </c>
      <c r="DL869">
        <f>IF($GI869&gt;=7,INDEX($DC:$DC,$GH869+7),"")</f>
      </c>
      <c r="DM869">
        <f>IF($GI869&gt;=8,INDEX($DC:$DC,$GH869+8),"")</f>
      </c>
      <c r="DN869">
        <f>IF($GI869&gt;=9,INDEX($DC:$DC,$GH869+9),"")</f>
      </c>
      <c r="DO869">
        <f>IF($GI869&gt;=10,INDEX($DC:$DC,$GH869+10),"")</f>
      </c>
      <c r="DP869">
        <f>IF($GI869&gt;=11,INDEX($DC:$DC,$GH869+11),"")</f>
      </c>
      <c r="DQ869">
        <f>IF($GI869&gt;=12,INDEX($DC:$DC,$GH869+12),"")</f>
      </c>
      <c r="DR869">
        <f>IF($GI869&gt;=13,INDEX($DC:$DC,$GH869+13),"")</f>
      </c>
      <c r="DS869">
        <f>IF($GI869&gt;=14,INDEX($DC:$DC,$GH869+14),"")</f>
      </c>
      <c r="DT869">
        <f>IF($GI869&gt;=15,INDEX($DC:$DC,$GH869+15),"")</f>
      </c>
      <c r="DU869">
        <f>IF($GI869&gt;=16,INDEX($DC:$DC,$GH869+16),"")</f>
      </c>
      <c r="DV869">
        <f>IF($GI869&gt;=17,INDEX($DC:$DC,$GH869+17),"")</f>
      </c>
      <c r="DW869">
        <f>IF($GI869&gt;=18,INDEX($DC:$DC,$GH869+18),"")</f>
      </c>
      <c r="DX869">
        <f>IF($GI869&gt;=19,INDEX($DC:$DC,$GH869+19),"")</f>
      </c>
      <c r="DY869">
        <f>IF($GI869&gt;=20,INDEX($DC:$DC,$GH869+20),"")</f>
      </c>
      <c r="DZ869">
        <f>IF($GI869&gt;=21,INDEX($DC:$DC,$GH869+21),"")</f>
      </c>
      <c r="EA869">
        <f>IF($GI869&gt;=22,INDEX($DC:$DC,$GH869+22),"")</f>
      </c>
      <c r="EB869">
        <f>IF($GI869&gt;=23,INDEX($DC:$DC,$GH869+23),"")</f>
      </c>
      <c r="EC869">
        <f>IF($GI869&gt;=24,INDEX($DC:$DC,$GH869+24),"")</f>
      </c>
      <c r="ED869">
        <f>IF($GI869&gt;=25,INDEX($DC:$DC,$GH869+25),"")</f>
      </c>
      <c r="EE869">
        <f>IF($GI869&gt;=26,INDEX($DC:$DC,$GH869+26),"")</f>
      </c>
      <c r="EF869">
        <f>IF($GI869&gt;=27,INDEX($DC:$DC,$GH869+27),"")</f>
      </c>
      <c r="EG869">
        <f>IF($GI869&gt;=28,INDEX($DC:$DC,$GH869+28),"")</f>
      </c>
      <c r="EH869">
        <f>IF($GI869&gt;=29,INDEX($DC:$DC,$GH869+29),"")</f>
      </c>
      <c r="EI869">
        <f>IF($GI869&gt;=30,INDEX($DC:$DC,$GH869+30),"")</f>
      </c>
      <c r="EJ869">
        <f>IF($GI869&gt;=31,INDEX($DC:$DC,$GH869+31),"")</f>
      </c>
      <c r="EK869">
        <f>IF($GI869&gt;=32,INDEX($DC:$DC,$GH869+32),"")</f>
      </c>
      <c r="EL869">
        <f>IF($GI869&gt;=33,INDEX($DC:$DC,$GH869+33),"")</f>
      </c>
      <c r="EM869">
        <f>IF($GI869&gt;=34,INDEX($DC:$DC,$GH869+34),"")</f>
      </c>
      <c r="EN869">
        <f>IF($GI869&gt;=35,INDEX($DC:$DC,$GH869+35),"")</f>
      </c>
      <c r="EO869">
        <f>IF($GI869&gt;=36,INDEX($DC:$DC,$GH869+36),"")</f>
      </c>
      <c r="EP869">
        <f>IF($GI869&gt;=37,INDEX($DC:$DC,$GH869+37),"")</f>
      </c>
      <c r="EQ869">
        <f>IF($GI869&gt;=38,INDEX($DC:$DC,$GH869+38),"")</f>
      </c>
      <c r="ER869">
        <f>IF($GI869&gt;=39,INDEX($DC:$DC,$GH869+39),"")</f>
      </c>
      <c r="ES869">
        <f>IF($GI869&gt;=40,INDEX($DC:$DC,$GH869+40),"")</f>
      </c>
      <c r="ET869">
        <f>IF($GI869&gt;=1,INDEX($DD:$DD,$GH869+1),"")</f>
      </c>
      <c r="EU869">
        <f>IF($GI869&gt;=2,INDEX($DD:$DD,$GH869+2),"")</f>
      </c>
      <c r="EV869">
        <f>IF($GI869&gt;=3,INDEX($DD:$DD,$GH869+3),"")</f>
      </c>
      <c r="EW869">
        <f>IF($GI869&gt;=4,INDEX($DD:$DD,$GH869+4),"")</f>
      </c>
      <c r="EX869">
        <f>IF($GI869&gt;=5,INDEX($DD:$DD,$GH869+5),"")</f>
      </c>
      <c r="EY869">
        <f>IF($GI869&gt;=6,INDEX($DD:$DD,$GH869+6),"")</f>
      </c>
      <c r="EZ869">
        <f>IF($GI869&gt;=7,INDEX($DD:$DD,$GH869+7),"")</f>
      </c>
      <c r="FA869">
        <f>IF($GI869&gt;=8,INDEX($DD:$DD,$GH869+8),"")</f>
      </c>
      <c r="FB869">
        <f>IF($GI869&gt;=9,INDEX($DD:$DD,$GH869+9),"")</f>
      </c>
      <c r="FC869">
        <f>IF($GI869&gt;=10,INDEX($DD:$DD,$GH869+10),"")</f>
      </c>
      <c r="FD869">
        <f>IF($GI869&gt;=11,INDEX($DD:$DD,$GH869+11),"")</f>
      </c>
      <c r="FE869">
        <f>IF($GI869&gt;=12,INDEX($DD:$DD,$GH869+12),"")</f>
      </c>
      <c r="FF869">
        <f>IF($GI869&gt;=13,INDEX($DD:$DD,$GH869+13),"")</f>
      </c>
      <c r="FG869">
        <f>IF($GI869&gt;=14,INDEX($DD:$DD,$GH869+14),"")</f>
      </c>
      <c r="FH869">
        <f>IF($GI869&gt;=15,INDEX($DD:$DD,$GH869+15),"")</f>
      </c>
      <c r="FI869">
        <f>IF($GI869&gt;=16,INDEX($DD:$DD,$GH869+16),"")</f>
      </c>
      <c r="FJ869">
        <f>IF($GI869&gt;=17,INDEX($DD:$DD,$GH869+17),"")</f>
      </c>
      <c r="FK869">
        <f>IF($GI869&gt;=18,INDEX($DD:$DD,$GH869+18),"")</f>
      </c>
      <c r="FL869">
        <f>IF($GI869&gt;=19,INDEX($DD:$DD,$GH869+19),"")</f>
      </c>
      <c r="FM869">
        <f>IF($GI869&gt;=20,INDEX($DD:$DD,$GH869+20),"")</f>
      </c>
      <c r="FN869">
        <f>IF($GI869&gt;=21,INDEX($DD:$DD,$GH869+21),"")</f>
      </c>
      <c r="FO869">
        <f>IF($GI869&gt;=22,INDEX($DD:$DD,$GH869+22),"")</f>
      </c>
      <c r="FP869">
        <f>IF($GI869&gt;=23,INDEX($DD:$DD,$GH869+23),"")</f>
      </c>
      <c r="FQ869">
        <f>IF($GI869&gt;=24,INDEX($DD:$DD,$GH869+24),"")</f>
      </c>
      <c r="FR869">
        <f>IF($GI869&gt;=25,INDEX($DD:$DD,$GH869+25),"")</f>
      </c>
      <c r="FS869">
        <f>IF($GI869&gt;=26,INDEX($DD:$DD,$GH869+26),"")</f>
      </c>
      <c r="FT869">
        <f>IF($GI869&gt;=27,INDEX($DD:$DD,$GH869+27),"")</f>
      </c>
      <c r="FU869">
        <f>IF($GI869&gt;=28,INDEX($DD:$DD,$GH869+28),"")</f>
      </c>
      <c r="FV869">
        <f>IF($GI869&gt;=29,INDEX($DD:$DD,$GH869+29),"")</f>
      </c>
      <c r="FW869">
        <f>IF($GI869&gt;=30,INDEX($DD:$DD,$GH869+30),"")</f>
      </c>
      <c r="FX869">
        <f>IF($GI869&gt;=31,INDEX($DD:$DD,$GH869+31),"")</f>
      </c>
      <c r="FY869">
        <f>IF($GI869&gt;=32,INDEX($DD:$DD,$GH869+32),"")</f>
      </c>
      <c r="FZ869">
        <f>IF($GI869&gt;=33,INDEX($DD:$DD,$GH869+33),"")</f>
      </c>
      <c r="GA869">
        <f>IF($GI869&gt;=34,INDEX($DD:$DD,$GH869+34),"")</f>
      </c>
      <c r="GB869">
        <f>IF($GI869&gt;=35,INDEX($DD:$DD,$GH869+35),"")</f>
      </c>
      <c r="GC869">
        <f>IF($GI869&gt;=36,INDEX($DD:$DD,$GH869+36),"")</f>
      </c>
      <c r="GD869">
        <f>IF($GI869&gt;=37,INDEX($DD:$DD,$GH869+37),"")</f>
      </c>
      <c r="GE869">
        <f>IF($GI869&gt;=38,INDEX($DD:$DD,$GH869+38),"")</f>
      </c>
      <c r="GF869">
        <f>IF($GI869&gt;=39,INDEX($DD:$DD,$GH869+39),"")</f>
      </c>
      <c r="GG869">
        <f>IF($GI869&gt;=40,INDEX($DD:$DD,$GH869+40),"")</f>
      </c>
      <c r="GH869">
        <f>IFERROR(MATCH($DB869,$DC$2:$DC$148,0)+1,0)</f>
      </c>
      <c r="GI869">
        <f>IFERROR(INDEX($DE$2:$DE$148,MATCH($DB869,$DC$2:$DC$148,0)),0)</f>
      </c>
      <c r="GJ869">
        <f>IFERROR(MATCH($S869,$DF$869:$ES$869,0),0)</f>
      </c>
      <c r="GK869">
        <f>IF($GJ869&gt;0,INDEX($ET$869:$GG$869,$GJ869),"")</f>
      </c>
      <c r="GN869">
        <f>IF($IW869&gt;=1,INDEX($GL:$GL,$IV869+1),"")</f>
      </c>
      <c r="GO869">
        <f>IF($IW869&gt;=2,INDEX($GL:$GL,$IV869+2),"")</f>
      </c>
      <c r="GP869">
        <f>IF($IW869&gt;=3,INDEX($GL:$GL,$IV869+3),"")</f>
      </c>
      <c r="GQ869">
        <f>IF($IW869&gt;=4,INDEX($GL:$GL,$IV869+4),"")</f>
      </c>
      <c r="GR869">
        <f>IF($IW869&gt;=5,INDEX($GL:$GL,$IV869+5),"")</f>
      </c>
      <c r="GS869">
        <f>IF($IW869&gt;=6,INDEX($GL:$GL,$IV869+6),"")</f>
      </c>
      <c r="GT869">
        <f>IF($IW869&gt;=7,INDEX($GL:$GL,$IV869+7),"")</f>
      </c>
      <c r="GU869">
        <f>IF($IW869&gt;=8,INDEX($GL:$GL,$IV869+8),"")</f>
      </c>
      <c r="GV869">
        <f>IF($IW869&gt;=9,INDEX($GL:$GL,$IV869+9),"")</f>
      </c>
      <c r="GW869">
        <f>IF($IW869&gt;=10,INDEX($GL:$GL,$IV869+10),"")</f>
      </c>
      <c r="GX869">
        <f>IF($IW869&gt;=11,INDEX($GL:$GL,$IV869+11),"")</f>
      </c>
      <c r="GY869">
        <f>IF($IW869&gt;=12,INDEX($GL:$GL,$IV869+12),"")</f>
      </c>
      <c r="GZ869">
        <f>IF($IW869&gt;=13,INDEX($GL:$GL,$IV869+13),"")</f>
      </c>
      <c r="HA869">
        <f>IF($IW869&gt;=14,INDEX($GL:$GL,$IV869+14),"")</f>
      </c>
      <c r="HB869">
        <f>IF($IW869&gt;=15,INDEX($GL:$GL,$IV869+15),"")</f>
      </c>
      <c r="HC869">
        <f>IF($IW869&gt;=16,INDEX($GL:$GL,$IV869+16),"")</f>
      </c>
      <c r="HD869">
        <f>IF($IW869&gt;=17,INDEX($GL:$GL,$IV869+17),"")</f>
      </c>
      <c r="HE869">
        <f>IF($IW869&gt;=18,INDEX($GL:$GL,$IV869+18),"")</f>
      </c>
      <c r="HF869">
        <f>IF($IW869&gt;=19,INDEX($GL:$GL,$IV869+19),"")</f>
      </c>
      <c r="HG869">
        <f>IF($IW869&gt;=20,INDEX($GL:$GL,$IV869+20),"")</f>
      </c>
      <c r="HH869">
        <f>IF($IW869&gt;=21,INDEX($GL:$GL,$IV869+21),"")</f>
      </c>
      <c r="HI869">
        <f>IF($IW869&gt;=22,INDEX($GL:$GL,$IV869+22),"")</f>
      </c>
      <c r="HJ869">
        <f>IF($IW869&gt;=23,INDEX($GL:$GL,$IV869+23),"")</f>
      </c>
      <c r="HK869">
        <f>IF($IW869&gt;=24,INDEX($GL:$GL,$IV869+24),"")</f>
      </c>
      <c r="HL869">
        <f>IF($IW869&gt;=25,INDEX($GL:$GL,$IV869+25),"")</f>
      </c>
      <c r="HM869">
        <f>IF($IW869&gt;=26,INDEX($GL:$GL,$IV869+26),"")</f>
      </c>
      <c r="HN869">
        <f>IF($IW869&gt;=27,INDEX($GL:$GL,$IV869+27),"")</f>
      </c>
      <c r="HO869">
        <f>IF($IW869&gt;=28,INDEX($GL:$GL,$IV869+28),"")</f>
      </c>
      <c r="HP869">
        <f>IF($IW869&gt;=29,INDEX($GL:$GL,$IV869+29),"")</f>
      </c>
      <c r="HQ869">
        <f>IF($IW869&gt;=30,INDEX($GL:$GL,$IV869+30),"")</f>
      </c>
      <c r="HR869">
        <f>IF($IW869&gt;=31,INDEX($GL:$GL,$IV869+31),"")</f>
      </c>
      <c r="HS869">
        <f>IF($IW869&gt;=32,INDEX($GL:$GL,$IV869+32),"")</f>
      </c>
      <c r="HT869">
        <f>IF($IW869&gt;=33,INDEX($GL:$GL,$IV869+33),"")</f>
      </c>
      <c r="HU869">
        <f>IF($IW869&gt;=34,INDEX($GL:$GL,$IV869+34),"")</f>
      </c>
      <c r="HV869">
        <f>IF($IW869&gt;=35,INDEX($GL:$GL,$IV869+35),"")</f>
      </c>
      <c r="HW869">
        <f>IF($IW869&gt;=36,INDEX($GL:$GL,$IV869+36),"")</f>
      </c>
      <c r="HX869">
        <f>IF($IW869&gt;=37,INDEX($GL:$GL,$IV869+37),"")</f>
      </c>
      <c r="HY869">
        <f>IF($IW869&gt;=38,INDEX($GL:$GL,$IV869+38),"")</f>
      </c>
      <c r="HZ869">
        <f>IF($IW869&gt;=39,INDEX($GL:$GL,$IV869+39),"")</f>
      </c>
      <c r="IA869">
        <f>IF($IW869&gt;=40,INDEX($GL:$GL,$IV869+40),"")</f>
      </c>
      <c r="IB869">
        <f>IF($IW869&gt;=41,INDEX($GL:$GL,$IV869+41),"")</f>
      </c>
      <c r="IC869">
        <f>IF($IW869&gt;=42,INDEX($GL:$GL,$IV869+42),"")</f>
      </c>
      <c r="ID869">
        <f>IF($IW869&gt;=43,INDEX($GL:$GL,$IV869+43),"")</f>
      </c>
      <c r="IE869">
        <f>IF($IW869&gt;=44,INDEX($GL:$GL,$IV869+44),"")</f>
      </c>
      <c r="IF869">
        <f>IF($IW869&gt;=45,INDEX($GL:$GL,$IV869+45),"")</f>
      </c>
      <c r="IG869">
        <f>IF($IW869&gt;=46,INDEX($GL:$GL,$IV869+46),"")</f>
      </c>
      <c r="IH869">
        <f>IF($IW869&gt;=47,INDEX($GL:$GL,$IV869+47),"")</f>
      </c>
      <c r="II869">
        <f>IF($IW869&gt;=48,INDEX($GL:$GL,$IV869+48),"")</f>
      </c>
      <c r="IJ869">
        <f>IF($IW869&gt;=49,INDEX($GL:$GL,$IV869+49),"")</f>
      </c>
      <c r="IK869">
        <f>IF($IW869&gt;=50,INDEX($GL:$GL,$IV869+50),"")</f>
      </c>
      <c r="IL869">
        <f>IF($IW869&gt;=51,INDEX($GL:$GL,$IV869+51),"")</f>
      </c>
      <c r="IM869">
        <f>IF($IW869&gt;=52,INDEX($GL:$GL,$IV869+52),"")</f>
      </c>
      <c r="IN869">
        <f>IF($IW869&gt;=53,INDEX($GL:$GL,$IV869+53),"")</f>
      </c>
      <c r="IO869">
        <f>IF($IW869&gt;=54,INDEX($GL:$GL,$IV869+54),"")</f>
      </c>
      <c r="IP869">
        <f>IF($IW869&gt;=55,INDEX($GL:$GL,$IV869+55),"")</f>
      </c>
      <c r="IQ869">
        <f>IF($IW869&gt;=56,INDEX($GL:$GL,$IV869+56),"")</f>
      </c>
      <c r="IR869">
        <f>IF($IW869&gt;=57,INDEX($GL:$GL,$IV869+57),"")</f>
      </c>
      <c r="IS869">
        <f>IF($IW869&gt;=58,INDEX($GL:$GL,$IV869+58),"")</f>
      </c>
      <c r="IT869">
        <f>IF($IW869&gt;=59,INDEX($GL:$GL,$IV869+59),"")</f>
      </c>
      <c r="IU869">
        <f>IF($IW869&gt;=60,INDEX($GL:$GL,$IV869+60),"")</f>
      </c>
      <c r="IV869">
        <f>IFERROR(MATCH($GK869,$GL$2:$GL$324,0)+1,0)</f>
      </c>
      <c r="IW869">
        <f>IFERROR(INDEX($GM$2:$GM$324,MATCH($GK869,$GL$2:$GL$324,0)),0)</f>
      </c>
      <c r="IX869" t="s">
        <v>34</v>
      </c>
      <c r="IY869" t="s">
        <v>34</v>
      </c>
    </row>
    <row r="870" spans="1:259" x14ac:dyDescent="0.25">
      <c r="K870">
        <f>IF(OR($N870="",$J870=""),"",IFERROR($N870/$J870,0))</f>
      </c>
      <c r="L870">
        <f>IF($N870="","",
SUM($M870,$O870,$T870,$P870,$R870)*
(1-IF($U870="",0,VALUE($U870)/100)))</f>
      </c>
      <c r="M870">
        <f>IF($N870="","",$N870)</f>
      </c>
      <c r="O870">
        <f>IF($N870="","",
IF($H870="","",
IF(ISNUMBER(SEARCH("exempt",LOWER($H870))),0,
$N870*(VALUE(SUBSTITUTE($H870,"%",""))/100))))</f>
      </c>
      <c r="V870">
        <f>IFERROR(IF(FIND(" - ",$E870)&gt;0,MID($E870,FIND(" - ",$E870)+3,LEN($E870)),""),"")</f>
      </c>
      <c r="AE870" t="s">
        <v>1451</v>
      </c>
      <c r="AJ870">
        <f>IFERROR(LEFT($E870,FIND(" - ",$E870)-1),$E870)</f>
      </c>
      <c r="AM870">
        <f>IF($CB870&gt;=1,INDEX($AK:$AK,$CA870+1),"")</f>
      </c>
      <c r="AN870">
        <f>IF($CB870&gt;=2,INDEX($AK:$AK,$CA870+2),"")</f>
      </c>
      <c r="AO870">
        <f>IF($CB870&gt;=3,INDEX($AK:$AK,$CA870+3),"")</f>
      </c>
      <c r="AP870">
        <f>IF($CB870&gt;=4,INDEX($AK:$AK,$CA870+4),"")</f>
      </c>
      <c r="AQ870">
        <f>IF($CB870&gt;=5,INDEX($AK:$AK,$CA870+5),"")</f>
      </c>
      <c r="AR870">
        <f>IF($CB870&gt;=6,INDEX($AK:$AK,$CA870+6),"")</f>
      </c>
      <c r="AS870">
        <f>IF($CB870&gt;=7,INDEX($AK:$AK,$CA870+7),"")</f>
      </c>
      <c r="AT870">
        <f>IF($CB870&gt;=8,INDEX($AK:$AK,$CA870+8),"")</f>
      </c>
      <c r="AU870">
        <f>IF($CB870&gt;=9,INDEX($AK:$AK,$CA870+9),"")</f>
      </c>
      <c r="AV870">
        <f>IF($CB870&gt;=10,INDEX($AK:$AK,$CA870+10),"")</f>
      </c>
      <c r="AW870">
        <f>IF($CB870&gt;=11,INDEX($AK:$AK,$CA870+11),"")</f>
      </c>
      <c r="AX870">
        <f>IF($CB870&gt;=12,INDEX($AK:$AK,$CA870+12),"")</f>
      </c>
      <c r="AY870">
        <f>IF($CB870&gt;=13,INDEX($AK:$AK,$CA870+13),"")</f>
      </c>
      <c r="AZ870">
        <f>IF($CB870&gt;=14,INDEX($AK:$AK,$CA870+14),"")</f>
      </c>
      <c r="BA870">
        <f>IF($CB870&gt;=15,INDEX($AK:$AK,$CA870+15),"")</f>
      </c>
      <c r="BB870">
        <f>IF($CB870&gt;=16,INDEX($AK:$AK,$CA870+16),"")</f>
      </c>
      <c r="BC870">
        <f>IF($CB870&gt;=17,INDEX($AK:$AK,$CA870+17),"")</f>
      </c>
      <c r="BD870">
        <f>IF($CB870&gt;=18,INDEX($AK:$AK,$CA870+18),"")</f>
      </c>
      <c r="BE870">
        <f>IF($CB870&gt;=19,INDEX($AK:$AK,$CA870+19),"")</f>
      </c>
      <c r="BF870">
        <f>IF($CB870&gt;=20,INDEX($AK:$AK,$CA870+20),"")</f>
      </c>
      <c r="BG870">
        <f>IF($CB870&gt;=21,INDEX($AK:$AK,$CA870+21),"")</f>
      </c>
      <c r="BH870">
        <f>IF($CB870&gt;=22,INDEX($AK:$AK,$CA870+22),"")</f>
      </c>
      <c r="BI870">
        <f>IF($CB870&gt;=23,INDEX($AK:$AK,$CA870+23),"")</f>
      </c>
      <c r="BJ870">
        <f>IF($CB870&gt;=24,INDEX($AK:$AK,$CA870+24),"")</f>
      </c>
      <c r="BK870">
        <f>IF($CB870&gt;=25,INDEX($AK:$AK,$CA870+25),"")</f>
      </c>
      <c r="BL870">
        <f>IF($CB870&gt;=26,INDEX($AK:$AK,$CA870+26),"")</f>
      </c>
      <c r="BM870">
        <f>IF($CB870&gt;=27,INDEX($AK:$AK,$CA870+27),"")</f>
      </c>
      <c r="BN870">
        <f>IF($CB870&gt;=28,INDEX($AK:$AK,$CA870+28),"")</f>
      </c>
      <c r="BO870">
        <f>IF($CB870&gt;=29,INDEX($AK:$AK,$CA870+29),"")</f>
      </c>
      <c r="BP870">
        <f>IF($CB870&gt;=30,INDEX($AK:$AK,$CA870+30),"")</f>
      </c>
      <c r="BQ870">
        <f>IF($CB870&gt;=31,INDEX($AK:$AK,$CA870+31),"")</f>
      </c>
      <c r="BR870">
        <f>IF($CB870&gt;=32,INDEX($AK:$AK,$CA870+32),"")</f>
      </c>
      <c r="BS870">
        <f>IF($CB870&gt;=33,INDEX($AK:$AK,$CA870+33),"")</f>
      </c>
      <c r="BT870">
        <f>IF($CB870&gt;=34,INDEX($AK:$AK,$CA870+34),"")</f>
      </c>
      <c r="BU870">
        <f>IF($CB870&gt;=35,INDEX($AK:$AK,$CA870+35),"")</f>
      </c>
      <c r="BV870">
        <f>IF($CB870&gt;=36,INDEX($AK:$AK,$CA870+36),"")</f>
      </c>
      <c r="BW870">
        <f>IF($CB870&gt;=37,INDEX($AK:$AK,$CA870+37),"")</f>
      </c>
      <c r="BX870">
        <f>IF($CB870&gt;=38,INDEX($AK:$AK,$CA870+38),"")</f>
      </c>
      <c r="BY870">
        <f>IF($CB870&gt;=39,INDEX($AK:$AK,$CA870+39),"")</f>
      </c>
      <c r="BZ870">
        <f>IF($CB870&gt;=40,INDEX($AK:$AK,$CA870+40),"")</f>
      </c>
      <c r="CA870">
        <f>IFERROR(MATCH($AJ870,$AK$2:$AK$134,0)+1,0)</f>
      </c>
      <c r="CB870">
        <f>IFERROR(INDEX($AL$2:$AL$134,MATCH($AJ870,$AK$2:$AK$134,0)),0)</f>
      </c>
      <c r="CC870">
        <f>IFERROR(LEFT($F870,FIND(" - ",$F870)-1),$F870)</f>
      </c>
      <c r="CF870">
        <f>IF($DA870&gt;=1,INDEX($CD:$CD,$CZ870+1),"")</f>
      </c>
      <c r="CG870">
        <f>IF($DA870&gt;=2,INDEX($CD:$CD,$CZ870+2),"")</f>
      </c>
      <c r="CH870">
        <f>IF($DA870&gt;=3,INDEX($CD:$CD,$CZ870+3),"")</f>
      </c>
      <c r="CI870">
        <f>IF($DA870&gt;=4,INDEX($CD:$CD,$CZ870+4),"")</f>
      </c>
      <c r="CJ870">
        <f>IF($DA870&gt;=5,INDEX($CD:$CD,$CZ870+5),"")</f>
      </c>
      <c r="CK870">
        <f>IF($DA870&gt;=6,INDEX($CD:$CD,$CZ870+6),"")</f>
      </c>
      <c r="CL870">
        <f>IF($DA870&gt;=7,INDEX($CD:$CD,$CZ870+7),"")</f>
      </c>
      <c r="CM870">
        <f>IF($DA870&gt;=8,INDEX($CD:$CD,$CZ870+8),"")</f>
      </c>
      <c r="CN870">
        <f>IF($DA870&gt;=9,INDEX($CD:$CD,$CZ870+9),"")</f>
      </c>
      <c r="CO870">
        <f>IF($DA870&gt;=10,INDEX($CD:$CD,$CZ870+10),"")</f>
      </c>
      <c r="CP870">
        <f>IF($DA870&gt;=11,INDEX($CD:$CD,$CZ870+11),"")</f>
      </c>
      <c r="CQ870">
        <f>IF($DA870&gt;=12,INDEX($CD:$CD,$CZ870+12),"")</f>
      </c>
      <c r="CR870">
        <f>IF($DA870&gt;=13,INDEX($CD:$CD,$CZ870+13),"")</f>
      </c>
      <c r="CS870">
        <f>IF($DA870&gt;=14,INDEX($CD:$CD,$CZ870+14),"")</f>
      </c>
      <c r="CT870">
        <f>IF($DA870&gt;=15,INDEX($CD:$CD,$CZ870+15),"")</f>
      </c>
      <c r="CU870">
        <f>IF($DA870&gt;=16,INDEX($CD:$CD,$CZ870+16),"")</f>
      </c>
      <c r="CV870">
        <f>IF($DA870&gt;=17,INDEX($CD:$CD,$CZ870+17),"")</f>
      </c>
      <c r="CW870">
        <f>IF($DA870&gt;=18,INDEX($CD:$CD,$CZ870+18),"")</f>
      </c>
      <c r="CX870">
        <f>IF($DA870&gt;=19,INDEX($CD:$CD,$CZ870+19),"")</f>
      </c>
      <c r="CY870">
        <f>IF($DA870&gt;=20,INDEX($CD:$CD,$CZ870+20),"")</f>
      </c>
      <c r="CZ870">
        <f>IFERROR(MATCH($CC870,$CD$2:$CD$263,0)+1,0)</f>
      </c>
      <c r="DA870">
        <f>IFERROR(INDEX($CE$2:$CE$263,MATCH($CC870,$CD$2:$CD$263,0)),0)</f>
      </c>
      <c r="DB870">
        <f>IFERROR(INDEX($AI:$AI,MATCH($H870,$AH:$AH,0))&amp;"","")</f>
      </c>
      <c r="DF870">
        <f>IF($GI870&gt;=1,INDEX($DC:$DC,$GH870+1),"")</f>
      </c>
      <c r="DG870">
        <f>IF($GI870&gt;=2,INDEX($DC:$DC,$GH870+2),"")</f>
      </c>
      <c r="DH870">
        <f>IF($GI870&gt;=3,INDEX($DC:$DC,$GH870+3),"")</f>
      </c>
      <c r="DI870">
        <f>IF($GI870&gt;=4,INDEX($DC:$DC,$GH870+4),"")</f>
      </c>
      <c r="DJ870">
        <f>IF($GI870&gt;=5,INDEX($DC:$DC,$GH870+5),"")</f>
      </c>
      <c r="DK870">
        <f>IF($GI870&gt;=6,INDEX($DC:$DC,$GH870+6),"")</f>
      </c>
      <c r="DL870">
        <f>IF($GI870&gt;=7,INDEX($DC:$DC,$GH870+7),"")</f>
      </c>
      <c r="DM870">
        <f>IF($GI870&gt;=8,INDEX($DC:$DC,$GH870+8),"")</f>
      </c>
      <c r="DN870">
        <f>IF($GI870&gt;=9,INDEX($DC:$DC,$GH870+9),"")</f>
      </c>
      <c r="DO870">
        <f>IF($GI870&gt;=10,INDEX($DC:$DC,$GH870+10),"")</f>
      </c>
      <c r="DP870">
        <f>IF($GI870&gt;=11,INDEX($DC:$DC,$GH870+11),"")</f>
      </c>
      <c r="DQ870">
        <f>IF($GI870&gt;=12,INDEX($DC:$DC,$GH870+12),"")</f>
      </c>
      <c r="DR870">
        <f>IF($GI870&gt;=13,INDEX($DC:$DC,$GH870+13),"")</f>
      </c>
      <c r="DS870">
        <f>IF($GI870&gt;=14,INDEX($DC:$DC,$GH870+14),"")</f>
      </c>
      <c r="DT870">
        <f>IF($GI870&gt;=15,INDEX($DC:$DC,$GH870+15),"")</f>
      </c>
      <c r="DU870">
        <f>IF($GI870&gt;=16,INDEX($DC:$DC,$GH870+16),"")</f>
      </c>
      <c r="DV870">
        <f>IF($GI870&gt;=17,INDEX($DC:$DC,$GH870+17),"")</f>
      </c>
      <c r="DW870">
        <f>IF($GI870&gt;=18,INDEX($DC:$DC,$GH870+18),"")</f>
      </c>
      <c r="DX870">
        <f>IF($GI870&gt;=19,INDEX($DC:$DC,$GH870+19),"")</f>
      </c>
      <c r="DY870">
        <f>IF($GI870&gt;=20,INDEX($DC:$DC,$GH870+20),"")</f>
      </c>
      <c r="DZ870">
        <f>IF($GI870&gt;=21,INDEX($DC:$DC,$GH870+21),"")</f>
      </c>
      <c r="EA870">
        <f>IF($GI870&gt;=22,INDEX($DC:$DC,$GH870+22),"")</f>
      </c>
      <c r="EB870">
        <f>IF($GI870&gt;=23,INDEX($DC:$DC,$GH870+23),"")</f>
      </c>
      <c r="EC870">
        <f>IF($GI870&gt;=24,INDEX($DC:$DC,$GH870+24),"")</f>
      </c>
      <c r="ED870">
        <f>IF($GI870&gt;=25,INDEX($DC:$DC,$GH870+25),"")</f>
      </c>
      <c r="EE870">
        <f>IF($GI870&gt;=26,INDEX($DC:$DC,$GH870+26),"")</f>
      </c>
      <c r="EF870">
        <f>IF($GI870&gt;=27,INDEX($DC:$DC,$GH870+27),"")</f>
      </c>
      <c r="EG870">
        <f>IF($GI870&gt;=28,INDEX($DC:$DC,$GH870+28),"")</f>
      </c>
      <c r="EH870">
        <f>IF($GI870&gt;=29,INDEX($DC:$DC,$GH870+29),"")</f>
      </c>
      <c r="EI870">
        <f>IF($GI870&gt;=30,INDEX($DC:$DC,$GH870+30),"")</f>
      </c>
      <c r="EJ870">
        <f>IF($GI870&gt;=31,INDEX($DC:$DC,$GH870+31),"")</f>
      </c>
      <c r="EK870">
        <f>IF($GI870&gt;=32,INDEX($DC:$DC,$GH870+32),"")</f>
      </c>
      <c r="EL870">
        <f>IF($GI870&gt;=33,INDEX($DC:$DC,$GH870+33),"")</f>
      </c>
      <c r="EM870">
        <f>IF($GI870&gt;=34,INDEX($DC:$DC,$GH870+34),"")</f>
      </c>
      <c r="EN870">
        <f>IF($GI870&gt;=35,INDEX($DC:$DC,$GH870+35),"")</f>
      </c>
      <c r="EO870">
        <f>IF($GI870&gt;=36,INDEX($DC:$DC,$GH870+36),"")</f>
      </c>
      <c r="EP870">
        <f>IF($GI870&gt;=37,INDEX($DC:$DC,$GH870+37),"")</f>
      </c>
      <c r="EQ870">
        <f>IF($GI870&gt;=38,INDEX($DC:$DC,$GH870+38),"")</f>
      </c>
      <c r="ER870">
        <f>IF($GI870&gt;=39,INDEX($DC:$DC,$GH870+39),"")</f>
      </c>
      <c r="ES870">
        <f>IF($GI870&gt;=40,INDEX($DC:$DC,$GH870+40),"")</f>
      </c>
      <c r="ET870">
        <f>IF($GI870&gt;=1,INDEX($DD:$DD,$GH870+1),"")</f>
      </c>
      <c r="EU870">
        <f>IF($GI870&gt;=2,INDEX($DD:$DD,$GH870+2),"")</f>
      </c>
      <c r="EV870">
        <f>IF($GI870&gt;=3,INDEX($DD:$DD,$GH870+3),"")</f>
      </c>
      <c r="EW870">
        <f>IF($GI870&gt;=4,INDEX($DD:$DD,$GH870+4),"")</f>
      </c>
      <c r="EX870">
        <f>IF($GI870&gt;=5,INDEX($DD:$DD,$GH870+5),"")</f>
      </c>
      <c r="EY870">
        <f>IF($GI870&gt;=6,INDEX($DD:$DD,$GH870+6),"")</f>
      </c>
      <c r="EZ870">
        <f>IF($GI870&gt;=7,INDEX($DD:$DD,$GH870+7),"")</f>
      </c>
      <c r="FA870">
        <f>IF($GI870&gt;=8,INDEX($DD:$DD,$GH870+8),"")</f>
      </c>
      <c r="FB870">
        <f>IF($GI870&gt;=9,INDEX($DD:$DD,$GH870+9),"")</f>
      </c>
      <c r="FC870">
        <f>IF($GI870&gt;=10,INDEX($DD:$DD,$GH870+10),"")</f>
      </c>
      <c r="FD870">
        <f>IF($GI870&gt;=11,INDEX($DD:$DD,$GH870+11),"")</f>
      </c>
      <c r="FE870">
        <f>IF($GI870&gt;=12,INDEX($DD:$DD,$GH870+12),"")</f>
      </c>
      <c r="FF870">
        <f>IF($GI870&gt;=13,INDEX($DD:$DD,$GH870+13),"")</f>
      </c>
      <c r="FG870">
        <f>IF($GI870&gt;=14,INDEX($DD:$DD,$GH870+14),"")</f>
      </c>
      <c r="FH870">
        <f>IF($GI870&gt;=15,INDEX($DD:$DD,$GH870+15),"")</f>
      </c>
      <c r="FI870">
        <f>IF($GI870&gt;=16,INDEX($DD:$DD,$GH870+16),"")</f>
      </c>
      <c r="FJ870">
        <f>IF($GI870&gt;=17,INDEX($DD:$DD,$GH870+17),"")</f>
      </c>
      <c r="FK870">
        <f>IF($GI870&gt;=18,INDEX($DD:$DD,$GH870+18),"")</f>
      </c>
      <c r="FL870">
        <f>IF($GI870&gt;=19,INDEX($DD:$DD,$GH870+19),"")</f>
      </c>
      <c r="FM870">
        <f>IF($GI870&gt;=20,INDEX($DD:$DD,$GH870+20),"")</f>
      </c>
      <c r="FN870">
        <f>IF($GI870&gt;=21,INDEX($DD:$DD,$GH870+21),"")</f>
      </c>
      <c r="FO870">
        <f>IF($GI870&gt;=22,INDEX($DD:$DD,$GH870+22),"")</f>
      </c>
      <c r="FP870">
        <f>IF($GI870&gt;=23,INDEX($DD:$DD,$GH870+23),"")</f>
      </c>
      <c r="FQ870">
        <f>IF($GI870&gt;=24,INDEX($DD:$DD,$GH870+24),"")</f>
      </c>
      <c r="FR870">
        <f>IF($GI870&gt;=25,INDEX($DD:$DD,$GH870+25),"")</f>
      </c>
      <c r="FS870">
        <f>IF($GI870&gt;=26,INDEX($DD:$DD,$GH870+26),"")</f>
      </c>
      <c r="FT870">
        <f>IF($GI870&gt;=27,INDEX($DD:$DD,$GH870+27),"")</f>
      </c>
      <c r="FU870">
        <f>IF($GI870&gt;=28,INDEX($DD:$DD,$GH870+28),"")</f>
      </c>
      <c r="FV870">
        <f>IF($GI870&gt;=29,INDEX($DD:$DD,$GH870+29),"")</f>
      </c>
      <c r="FW870">
        <f>IF($GI870&gt;=30,INDEX($DD:$DD,$GH870+30),"")</f>
      </c>
      <c r="FX870">
        <f>IF($GI870&gt;=31,INDEX($DD:$DD,$GH870+31),"")</f>
      </c>
      <c r="FY870">
        <f>IF($GI870&gt;=32,INDEX($DD:$DD,$GH870+32),"")</f>
      </c>
      <c r="FZ870">
        <f>IF($GI870&gt;=33,INDEX($DD:$DD,$GH870+33),"")</f>
      </c>
      <c r="GA870">
        <f>IF($GI870&gt;=34,INDEX($DD:$DD,$GH870+34),"")</f>
      </c>
      <c r="GB870">
        <f>IF($GI870&gt;=35,INDEX($DD:$DD,$GH870+35),"")</f>
      </c>
      <c r="GC870">
        <f>IF($GI870&gt;=36,INDEX($DD:$DD,$GH870+36),"")</f>
      </c>
      <c r="GD870">
        <f>IF($GI870&gt;=37,INDEX($DD:$DD,$GH870+37),"")</f>
      </c>
      <c r="GE870">
        <f>IF($GI870&gt;=38,INDEX($DD:$DD,$GH870+38),"")</f>
      </c>
      <c r="GF870">
        <f>IF($GI870&gt;=39,INDEX($DD:$DD,$GH870+39),"")</f>
      </c>
      <c r="GG870">
        <f>IF($GI870&gt;=40,INDEX($DD:$DD,$GH870+40),"")</f>
      </c>
      <c r="GH870">
        <f>IFERROR(MATCH($DB870,$DC$2:$DC$148,0)+1,0)</f>
      </c>
      <c r="GI870">
        <f>IFERROR(INDEX($DE$2:$DE$148,MATCH($DB870,$DC$2:$DC$148,0)),0)</f>
      </c>
      <c r="GJ870">
        <f>IFERROR(MATCH($S870,$DF$870:$ES$870,0),0)</f>
      </c>
      <c r="GK870">
        <f>IF($GJ870&gt;0,INDEX($ET$870:$GG$870,$GJ870),"")</f>
      </c>
      <c r="GN870">
        <f>IF($IW870&gt;=1,INDEX($GL:$GL,$IV870+1),"")</f>
      </c>
      <c r="GO870">
        <f>IF($IW870&gt;=2,INDEX($GL:$GL,$IV870+2),"")</f>
      </c>
      <c r="GP870">
        <f>IF($IW870&gt;=3,INDEX($GL:$GL,$IV870+3),"")</f>
      </c>
      <c r="GQ870">
        <f>IF($IW870&gt;=4,INDEX($GL:$GL,$IV870+4),"")</f>
      </c>
      <c r="GR870">
        <f>IF($IW870&gt;=5,INDEX($GL:$GL,$IV870+5),"")</f>
      </c>
      <c r="GS870">
        <f>IF($IW870&gt;=6,INDEX($GL:$GL,$IV870+6),"")</f>
      </c>
      <c r="GT870">
        <f>IF($IW870&gt;=7,INDEX($GL:$GL,$IV870+7),"")</f>
      </c>
      <c r="GU870">
        <f>IF($IW870&gt;=8,INDEX($GL:$GL,$IV870+8),"")</f>
      </c>
      <c r="GV870">
        <f>IF($IW870&gt;=9,INDEX($GL:$GL,$IV870+9),"")</f>
      </c>
      <c r="GW870">
        <f>IF($IW870&gt;=10,INDEX($GL:$GL,$IV870+10),"")</f>
      </c>
      <c r="GX870">
        <f>IF($IW870&gt;=11,INDEX($GL:$GL,$IV870+11),"")</f>
      </c>
      <c r="GY870">
        <f>IF($IW870&gt;=12,INDEX($GL:$GL,$IV870+12),"")</f>
      </c>
      <c r="GZ870">
        <f>IF($IW870&gt;=13,INDEX($GL:$GL,$IV870+13),"")</f>
      </c>
      <c r="HA870">
        <f>IF($IW870&gt;=14,INDEX($GL:$GL,$IV870+14),"")</f>
      </c>
      <c r="HB870">
        <f>IF($IW870&gt;=15,INDEX($GL:$GL,$IV870+15),"")</f>
      </c>
      <c r="HC870">
        <f>IF($IW870&gt;=16,INDEX($GL:$GL,$IV870+16),"")</f>
      </c>
      <c r="HD870">
        <f>IF($IW870&gt;=17,INDEX($GL:$GL,$IV870+17),"")</f>
      </c>
      <c r="HE870">
        <f>IF($IW870&gt;=18,INDEX($GL:$GL,$IV870+18),"")</f>
      </c>
      <c r="HF870">
        <f>IF($IW870&gt;=19,INDEX($GL:$GL,$IV870+19),"")</f>
      </c>
      <c r="HG870">
        <f>IF($IW870&gt;=20,INDEX($GL:$GL,$IV870+20),"")</f>
      </c>
      <c r="HH870">
        <f>IF($IW870&gt;=21,INDEX($GL:$GL,$IV870+21),"")</f>
      </c>
      <c r="HI870">
        <f>IF($IW870&gt;=22,INDEX($GL:$GL,$IV870+22),"")</f>
      </c>
      <c r="HJ870">
        <f>IF($IW870&gt;=23,INDEX($GL:$GL,$IV870+23),"")</f>
      </c>
      <c r="HK870">
        <f>IF($IW870&gt;=24,INDEX($GL:$GL,$IV870+24),"")</f>
      </c>
      <c r="HL870">
        <f>IF($IW870&gt;=25,INDEX($GL:$GL,$IV870+25),"")</f>
      </c>
      <c r="HM870">
        <f>IF($IW870&gt;=26,INDEX($GL:$GL,$IV870+26),"")</f>
      </c>
      <c r="HN870">
        <f>IF($IW870&gt;=27,INDEX($GL:$GL,$IV870+27),"")</f>
      </c>
      <c r="HO870">
        <f>IF($IW870&gt;=28,INDEX($GL:$GL,$IV870+28),"")</f>
      </c>
      <c r="HP870">
        <f>IF($IW870&gt;=29,INDEX($GL:$GL,$IV870+29),"")</f>
      </c>
      <c r="HQ870">
        <f>IF($IW870&gt;=30,INDEX($GL:$GL,$IV870+30),"")</f>
      </c>
      <c r="HR870">
        <f>IF($IW870&gt;=31,INDEX($GL:$GL,$IV870+31),"")</f>
      </c>
      <c r="HS870">
        <f>IF($IW870&gt;=32,INDEX($GL:$GL,$IV870+32),"")</f>
      </c>
      <c r="HT870">
        <f>IF($IW870&gt;=33,INDEX($GL:$GL,$IV870+33),"")</f>
      </c>
      <c r="HU870">
        <f>IF($IW870&gt;=34,INDEX($GL:$GL,$IV870+34),"")</f>
      </c>
      <c r="HV870">
        <f>IF($IW870&gt;=35,INDEX($GL:$GL,$IV870+35),"")</f>
      </c>
      <c r="HW870">
        <f>IF($IW870&gt;=36,INDEX($GL:$GL,$IV870+36),"")</f>
      </c>
      <c r="HX870">
        <f>IF($IW870&gt;=37,INDEX($GL:$GL,$IV870+37),"")</f>
      </c>
      <c r="HY870">
        <f>IF($IW870&gt;=38,INDEX($GL:$GL,$IV870+38),"")</f>
      </c>
      <c r="HZ870">
        <f>IF($IW870&gt;=39,INDEX($GL:$GL,$IV870+39),"")</f>
      </c>
      <c r="IA870">
        <f>IF($IW870&gt;=40,INDEX($GL:$GL,$IV870+40),"")</f>
      </c>
      <c r="IB870">
        <f>IF($IW870&gt;=41,INDEX($GL:$GL,$IV870+41),"")</f>
      </c>
      <c r="IC870">
        <f>IF($IW870&gt;=42,INDEX($GL:$GL,$IV870+42),"")</f>
      </c>
      <c r="ID870">
        <f>IF($IW870&gt;=43,INDEX($GL:$GL,$IV870+43),"")</f>
      </c>
      <c r="IE870">
        <f>IF($IW870&gt;=44,INDEX($GL:$GL,$IV870+44),"")</f>
      </c>
      <c r="IF870">
        <f>IF($IW870&gt;=45,INDEX($GL:$GL,$IV870+45),"")</f>
      </c>
      <c r="IG870">
        <f>IF($IW870&gt;=46,INDEX($GL:$GL,$IV870+46),"")</f>
      </c>
      <c r="IH870">
        <f>IF($IW870&gt;=47,INDEX($GL:$GL,$IV870+47),"")</f>
      </c>
      <c r="II870">
        <f>IF($IW870&gt;=48,INDEX($GL:$GL,$IV870+48),"")</f>
      </c>
      <c r="IJ870">
        <f>IF($IW870&gt;=49,INDEX($GL:$GL,$IV870+49),"")</f>
      </c>
      <c r="IK870">
        <f>IF($IW870&gt;=50,INDEX($GL:$GL,$IV870+50),"")</f>
      </c>
      <c r="IL870">
        <f>IF($IW870&gt;=51,INDEX($GL:$GL,$IV870+51),"")</f>
      </c>
      <c r="IM870">
        <f>IF($IW870&gt;=52,INDEX($GL:$GL,$IV870+52),"")</f>
      </c>
      <c r="IN870">
        <f>IF($IW870&gt;=53,INDEX($GL:$GL,$IV870+53),"")</f>
      </c>
      <c r="IO870">
        <f>IF($IW870&gt;=54,INDEX($GL:$GL,$IV870+54),"")</f>
      </c>
      <c r="IP870">
        <f>IF($IW870&gt;=55,INDEX($GL:$GL,$IV870+55),"")</f>
      </c>
      <c r="IQ870">
        <f>IF($IW870&gt;=56,INDEX($GL:$GL,$IV870+56),"")</f>
      </c>
      <c r="IR870">
        <f>IF($IW870&gt;=57,INDEX($GL:$GL,$IV870+57),"")</f>
      </c>
      <c r="IS870">
        <f>IF($IW870&gt;=58,INDEX($GL:$GL,$IV870+58),"")</f>
      </c>
      <c r="IT870">
        <f>IF($IW870&gt;=59,INDEX($GL:$GL,$IV870+59),"")</f>
      </c>
      <c r="IU870">
        <f>IF($IW870&gt;=60,INDEX($GL:$GL,$IV870+60),"")</f>
      </c>
      <c r="IV870">
        <f>IFERROR(MATCH($GK870,$GL$2:$GL$324,0)+1,0)</f>
      </c>
      <c r="IW870">
        <f>IFERROR(INDEX($GM$2:$GM$324,MATCH($GK870,$GL$2:$GL$324,0)),0)</f>
      </c>
      <c r="IX870" t="s">
        <v>34</v>
      </c>
      <c r="IY870" t="s">
        <v>34</v>
      </c>
    </row>
    <row r="871" spans="1:259" x14ac:dyDescent="0.25">
      <c r="K871">
        <f>IF(OR($N871="",$J871=""),"",IFERROR($N871/$J871,0))</f>
      </c>
      <c r="L871">
        <f>IF($N871="","",
SUM($M871,$O871,$T871,$P871,$R871)*
(1-IF($U871="",0,VALUE($U871)/100)))</f>
      </c>
      <c r="M871">
        <f>IF($N871="","",$N871)</f>
      </c>
      <c r="O871">
        <f>IF($N871="","",
IF($H871="","",
IF(ISNUMBER(SEARCH("exempt",LOWER($H871))),0,
$N871*(VALUE(SUBSTITUTE($H871,"%",""))/100))))</f>
      </c>
      <c r="V871">
        <f>IFERROR(IF(FIND(" - ",$E871)&gt;0,MID($E871,FIND(" - ",$E871)+3,LEN($E871)),""),"")</f>
      </c>
      <c r="AE871" t="s">
        <v>1452</v>
      </c>
      <c r="AJ871">
        <f>IFERROR(LEFT($E871,FIND(" - ",$E871)-1),$E871)</f>
      </c>
      <c r="AM871">
        <f>IF($CB871&gt;=1,INDEX($AK:$AK,$CA871+1),"")</f>
      </c>
      <c r="AN871">
        <f>IF($CB871&gt;=2,INDEX($AK:$AK,$CA871+2),"")</f>
      </c>
      <c r="AO871">
        <f>IF($CB871&gt;=3,INDEX($AK:$AK,$CA871+3),"")</f>
      </c>
      <c r="AP871">
        <f>IF($CB871&gt;=4,INDEX($AK:$AK,$CA871+4),"")</f>
      </c>
      <c r="AQ871">
        <f>IF($CB871&gt;=5,INDEX($AK:$AK,$CA871+5),"")</f>
      </c>
      <c r="AR871">
        <f>IF($CB871&gt;=6,INDEX($AK:$AK,$CA871+6),"")</f>
      </c>
      <c r="AS871">
        <f>IF($CB871&gt;=7,INDEX($AK:$AK,$CA871+7),"")</f>
      </c>
      <c r="AT871">
        <f>IF($CB871&gt;=8,INDEX($AK:$AK,$CA871+8),"")</f>
      </c>
      <c r="AU871">
        <f>IF($CB871&gt;=9,INDEX($AK:$AK,$CA871+9),"")</f>
      </c>
      <c r="AV871">
        <f>IF($CB871&gt;=10,INDEX($AK:$AK,$CA871+10),"")</f>
      </c>
      <c r="AW871">
        <f>IF($CB871&gt;=11,INDEX($AK:$AK,$CA871+11),"")</f>
      </c>
      <c r="AX871">
        <f>IF($CB871&gt;=12,INDEX($AK:$AK,$CA871+12),"")</f>
      </c>
      <c r="AY871">
        <f>IF($CB871&gt;=13,INDEX($AK:$AK,$CA871+13),"")</f>
      </c>
      <c r="AZ871">
        <f>IF($CB871&gt;=14,INDEX($AK:$AK,$CA871+14),"")</f>
      </c>
      <c r="BA871">
        <f>IF($CB871&gt;=15,INDEX($AK:$AK,$CA871+15),"")</f>
      </c>
      <c r="BB871">
        <f>IF($CB871&gt;=16,INDEX($AK:$AK,$CA871+16),"")</f>
      </c>
      <c r="BC871">
        <f>IF($CB871&gt;=17,INDEX($AK:$AK,$CA871+17),"")</f>
      </c>
      <c r="BD871">
        <f>IF($CB871&gt;=18,INDEX($AK:$AK,$CA871+18),"")</f>
      </c>
      <c r="BE871">
        <f>IF($CB871&gt;=19,INDEX($AK:$AK,$CA871+19),"")</f>
      </c>
      <c r="BF871">
        <f>IF($CB871&gt;=20,INDEX($AK:$AK,$CA871+20),"")</f>
      </c>
      <c r="BG871">
        <f>IF($CB871&gt;=21,INDEX($AK:$AK,$CA871+21),"")</f>
      </c>
      <c r="BH871">
        <f>IF($CB871&gt;=22,INDEX($AK:$AK,$CA871+22),"")</f>
      </c>
      <c r="BI871">
        <f>IF($CB871&gt;=23,INDEX($AK:$AK,$CA871+23),"")</f>
      </c>
      <c r="BJ871">
        <f>IF($CB871&gt;=24,INDEX($AK:$AK,$CA871+24),"")</f>
      </c>
      <c r="BK871">
        <f>IF($CB871&gt;=25,INDEX($AK:$AK,$CA871+25),"")</f>
      </c>
      <c r="BL871">
        <f>IF($CB871&gt;=26,INDEX($AK:$AK,$CA871+26),"")</f>
      </c>
      <c r="BM871">
        <f>IF($CB871&gt;=27,INDEX($AK:$AK,$CA871+27),"")</f>
      </c>
      <c r="BN871">
        <f>IF($CB871&gt;=28,INDEX($AK:$AK,$CA871+28),"")</f>
      </c>
      <c r="BO871">
        <f>IF($CB871&gt;=29,INDEX($AK:$AK,$CA871+29),"")</f>
      </c>
      <c r="BP871">
        <f>IF($CB871&gt;=30,INDEX($AK:$AK,$CA871+30),"")</f>
      </c>
      <c r="BQ871">
        <f>IF($CB871&gt;=31,INDEX($AK:$AK,$CA871+31),"")</f>
      </c>
      <c r="BR871">
        <f>IF($CB871&gt;=32,INDEX($AK:$AK,$CA871+32),"")</f>
      </c>
      <c r="BS871">
        <f>IF($CB871&gt;=33,INDEX($AK:$AK,$CA871+33),"")</f>
      </c>
      <c r="BT871">
        <f>IF($CB871&gt;=34,INDEX($AK:$AK,$CA871+34),"")</f>
      </c>
      <c r="BU871">
        <f>IF($CB871&gt;=35,INDEX($AK:$AK,$CA871+35),"")</f>
      </c>
      <c r="BV871">
        <f>IF($CB871&gt;=36,INDEX($AK:$AK,$CA871+36),"")</f>
      </c>
      <c r="BW871">
        <f>IF($CB871&gt;=37,INDEX($AK:$AK,$CA871+37),"")</f>
      </c>
      <c r="BX871">
        <f>IF($CB871&gt;=38,INDEX($AK:$AK,$CA871+38),"")</f>
      </c>
      <c r="BY871">
        <f>IF($CB871&gt;=39,INDEX($AK:$AK,$CA871+39),"")</f>
      </c>
      <c r="BZ871">
        <f>IF($CB871&gt;=40,INDEX($AK:$AK,$CA871+40),"")</f>
      </c>
      <c r="CA871">
        <f>IFERROR(MATCH($AJ871,$AK$2:$AK$134,0)+1,0)</f>
      </c>
      <c r="CB871">
        <f>IFERROR(INDEX($AL$2:$AL$134,MATCH($AJ871,$AK$2:$AK$134,0)),0)</f>
      </c>
      <c r="CC871">
        <f>IFERROR(LEFT($F871,FIND(" - ",$F871)-1),$F871)</f>
      </c>
      <c r="CF871">
        <f>IF($DA871&gt;=1,INDEX($CD:$CD,$CZ871+1),"")</f>
      </c>
      <c r="CG871">
        <f>IF($DA871&gt;=2,INDEX($CD:$CD,$CZ871+2),"")</f>
      </c>
      <c r="CH871">
        <f>IF($DA871&gt;=3,INDEX($CD:$CD,$CZ871+3),"")</f>
      </c>
      <c r="CI871">
        <f>IF($DA871&gt;=4,INDEX($CD:$CD,$CZ871+4),"")</f>
      </c>
      <c r="CJ871">
        <f>IF($DA871&gt;=5,INDEX($CD:$CD,$CZ871+5),"")</f>
      </c>
      <c r="CK871">
        <f>IF($DA871&gt;=6,INDEX($CD:$CD,$CZ871+6),"")</f>
      </c>
      <c r="CL871">
        <f>IF($DA871&gt;=7,INDEX($CD:$CD,$CZ871+7),"")</f>
      </c>
      <c r="CM871">
        <f>IF($DA871&gt;=8,INDEX($CD:$CD,$CZ871+8),"")</f>
      </c>
      <c r="CN871">
        <f>IF($DA871&gt;=9,INDEX($CD:$CD,$CZ871+9),"")</f>
      </c>
      <c r="CO871">
        <f>IF($DA871&gt;=10,INDEX($CD:$CD,$CZ871+10),"")</f>
      </c>
      <c r="CP871">
        <f>IF($DA871&gt;=11,INDEX($CD:$CD,$CZ871+11),"")</f>
      </c>
      <c r="CQ871">
        <f>IF($DA871&gt;=12,INDEX($CD:$CD,$CZ871+12),"")</f>
      </c>
      <c r="CR871">
        <f>IF($DA871&gt;=13,INDEX($CD:$CD,$CZ871+13),"")</f>
      </c>
      <c r="CS871">
        <f>IF($DA871&gt;=14,INDEX($CD:$CD,$CZ871+14),"")</f>
      </c>
      <c r="CT871">
        <f>IF($DA871&gt;=15,INDEX($CD:$CD,$CZ871+15),"")</f>
      </c>
      <c r="CU871">
        <f>IF($DA871&gt;=16,INDEX($CD:$CD,$CZ871+16),"")</f>
      </c>
      <c r="CV871">
        <f>IF($DA871&gt;=17,INDEX($CD:$CD,$CZ871+17),"")</f>
      </c>
      <c r="CW871">
        <f>IF($DA871&gt;=18,INDEX($CD:$CD,$CZ871+18),"")</f>
      </c>
      <c r="CX871">
        <f>IF($DA871&gt;=19,INDEX($CD:$CD,$CZ871+19),"")</f>
      </c>
      <c r="CY871">
        <f>IF($DA871&gt;=20,INDEX($CD:$CD,$CZ871+20),"")</f>
      </c>
      <c r="CZ871">
        <f>IFERROR(MATCH($CC871,$CD$2:$CD$263,0)+1,0)</f>
      </c>
      <c r="DA871">
        <f>IFERROR(INDEX($CE$2:$CE$263,MATCH($CC871,$CD$2:$CD$263,0)),0)</f>
      </c>
      <c r="DB871">
        <f>IFERROR(INDEX($AI:$AI,MATCH($H871,$AH:$AH,0))&amp;"","")</f>
      </c>
      <c r="DF871">
        <f>IF($GI871&gt;=1,INDEX($DC:$DC,$GH871+1),"")</f>
      </c>
      <c r="DG871">
        <f>IF($GI871&gt;=2,INDEX($DC:$DC,$GH871+2),"")</f>
      </c>
      <c r="DH871">
        <f>IF($GI871&gt;=3,INDEX($DC:$DC,$GH871+3),"")</f>
      </c>
      <c r="DI871">
        <f>IF($GI871&gt;=4,INDEX($DC:$DC,$GH871+4),"")</f>
      </c>
      <c r="DJ871">
        <f>IF($GI871&gt;=5,INDEX($DC:$DC,$GH871+5),"")</f>
      </c>
      <c r="DK871">
        <f>IF($GI871&gt;=6,INDEX($DC:$DC,$GH871+6),"")</f>
      </c>
      <c r="DL871">
        <f>IF($GI871&gt;=7,INDEX($DC:$DC,$GH871+7),"")</f>
      </c>
      <c r="DM871">
        <f>IF($GI871&gt;=8,INDEX($DC:$DC,$GH871+8),"")</f>
      </c>
      <c r="DN871">
        <f>IF($GI871&gt;=9,INDEX($DC:$DC,$GH871+9),"")</f>
      </c>
      <c r="DO871">
        <f>IF($GI871&gt;=10,INDEX($DC:$DC,$GH871+10),"")</f>
      </c>
      <c r="DP871">
        <f>IF($GI871&gt;=11,INDEX($DC:$DC,$GH871+11),"")</f>
      </c>
      <c r="DQ871">
        <f>IF($GI871&gt;=12,INDEX($DC:$DC,$GH871+12),"")</f>
      </c>
      <c r="DR871">
        <f>IF($GI871&gt;=13,INDEX($DC:$DC,$GH871+13),"")</f>
      </c>
      <c r="DS871">
        <f>IF($GI871&gt;=14,INDEX($DC:$DC,$GH871+14),"")</f>
      </c>
      <c r="DT871">
        <f>IF($GI871&gt;=15,INDEX($DC:$DC,$GH871+15),"")</f>
      </c>
      <c r="DU871">
        <f>IF($GI871&gt;=16,INDEX($DC:$DC,$GH871+16),"")</f>
      </c>
      <c r="DV871">
        <f>IF($GI871&gt;=17,INDEX($DC:$DC,$GH871+17),"")</f>
      </c>
      <c r="DW871">
        <f>IF($GI871&gt;=18,INDEX($DC:$DC,$GH871+18),"")</f>
      </c>
      <c r="DX871">
        <f>IF($GI871&gt;=19,INDEX($DC:$DC,$GH871+19),"")</f>
      </c>
      <c r="DY871">
        <f>IF($GI871&gt;=20,INDEX($DC:$DC,$GH871+20),"")</f>
      </c>
      <c r="DZ871">
        <f>IF($GI871&gt;=21,INDEX($DC:$DC,$GH871+21),"")</f>
      </c>
      <c r="EA871">
        <f>IF($GI871&gt;=22,INDEX($DC:$DC,$GH871+22),"")</f>
      </c>
      <c r="EB871">
        <f>IF($GI871&gt;=23,INDEX($DC:$DC,$GH871+23),"")</f>
      </c>
      <c r="EC871">
        <f>IF($GI871&gt;=24,INDEX($DC:$DC,$GH871+24),"")</f>
      </c>
      <c r="ED871">
        <f>IF($GI871&gt;=25,INDEX($DC:$DC,$GH871+25),"")</f>
      </c>
      <c r="EE871">
        <f>IF($GI871&gt;=26,INDEX($DC:$DC,$GH871+26),"")</f>
      </c>
      <c r="EF871">
        <f>IF($GI871&gt;=27,INDEX($DC:$DC,$GH871+27),"")</f>
      </c>
      <c r="EG871">
        <f>IF($GI871&gt;=28,INDEX($DC:$DC,$GH871+28),"")</f>
      </c>
      <c r="EH871">
        <f>IF($GI871&gt;=29,INDEX($DC:$DC,$GH871+29),"")</f>
      </c>
      <c r="EI871">
        <f>IF($GI871&gt;=30,INDEX($DC:$DC,$GH871+30),"")</f>
      </c>
      <c r="EJ871">
        <f>IF($GI871&gt;=31,INDEX($DC:$DC,$GH871+31),"")</f>
      </c>
      <c r="EK871">
        <f>IF($GI871&gt;=32,INDEX($DC:$DC,$GH871+32),"")</f>
      </c>
      <c r="EL871">
        <f>IF($GI871&gt;=33,INDEX($DC:$DC,$GH871+33),"")</f>
      </c>
      <c r="EM871">
        <f>IF($GI871&gt;=34,INDEX($DC:$DC,$GH871+34),"")</f>
      </c>
      <c r="EN871">
        <f>IF($GI871&gt;=35,INDEX($DC:$DC,$GH871+35),"")</f>
      </c>
      <c r="EO871">
        <f>IF($GI871&gt;=36,INDEX($DC:$DC,$GH871+36),"")</f>
      </c>
      <c r="EP871">
        <f>IF($GI871&gt;=37,INDEX($DC:$DC,$GH871+37),"")</f>
      </c>
      <c r="EQ871">
        <f>IF($GI871&gt;=38,INDEX($DC:$DC,$GH871+38),"")</f>
      </c>
      <c r="ER871">
        <f>IF($GI871&gt;=39,INDEX($DC:$DC,$GH871+39),"")</f>
      </c>
      <c r="ES871">
        <f>IF($GI871&gt;=40,INDEX($DC:$DC,$GH871+40),"")</f>
      </c>
      <c r="ET871">
        <f>IF($GI871&gt;=1,INDEX($DD:$DD,$GH871+1),"")</f>
      </c>
      <c r="EU871">
        <f>IF($GI871&gt;=2,INDEX($DD:$DD,$GH871+2),"")</f>
      </c>
      <c r="EV871">
        <f>IF($GI871&gt;=3,INDEX($DD:$DD,$GH871+3),"")</f>
      </c>
      <c r="EW871">
        <f>IF($GI871&gt;=4,INDEX($DD:$DD,$GH871+4),"")</f>
      </c>
      <c r="EX871">
        <f>IF($GI871&gt;=5,INDEX($DD:$DD,$GH871+5),"")</f>
      </c>
      <c r="EY871">
        <f>IF($GI871&gt;=6,INDEX($DD:$DD,$GH871+6),"")</f>
      </c>
      <c r="EZ871">
        <f>IF($GI871&gt;=7,INDEX($DD:$DD,$GH871+7),"")</f>
      </c>
      <c r="FA871">
        <f>IF($GI871&gt;=8,INDEX($DD:$DD,$GH871+8),"")</f>
      </c>
      <c r="FB871">
        <f>IF($GI871&gt;=9,INDEX($DD:$DD,$GH871+9),"")</f>
      </c>
      <c r="FC871">
        <f>IF($GI871&gt;=10,INDEX($DD:$DD,$GH871+10),"")</f>
      </c>
      <c r="FD871">
        <f>IF($GI871&gt;=11,INDEX($DD:$DD,$GH871+11),"")</f>
      </c>
      <c r="FE871">
        <f>IF($GI871&gt;=12,INDEX($DD:$DD,$GH871+12),"")</f>
      </c>
      <c r="FF871">
        <f>IF($GI871&gt;=13,INDEX($DD:$DD,$GH871+13),"")</f>
      </c>
      <c r="FG871">
        <f>IF($GI871&gt;=14,INDEX($DD:$DD,$GH871+14),"")</f>
      </c>
      <c r="FH871">
        <f>IF($GI871&gt;=15,INDEX($DD:$DD,$GH871+15),"")</f>
      </c>
      <c r="FI871">
        <f>IF($GI871&gt;=16,INDEX($DD:$DD,$GH871+16),"")</f>
      </c>
      <c r="FJ871">
        <f>IF($GI871&gt;=17,INDEX($DD:$DD,$GH871+17),"")</f>
      </c>
      <c r="FK871">
        <f>IF($GI871&gt;=18,INDEX($DD:$DD,$GH871+18),"")</f>
      </c>
      <c r="FL871">
        <f>IF($GI871&gt;=19,INDEX($DD:$DD,$GH871+19),"")</f>
      </c>
      <c r="FM871">
        <f>IF($GI871&gt;=20,INDEX($DD:$DD,$GH871+20),"")</f>
      </c>
      <c r="FN871">
        <f>IF($GI871&gt;=21,INDEX($DD:$DD,$GH871+21),"")</f>
      </c>
      <c r="FO871">
        <f>IF($GI871&gt;=22,INDEX($DD:$DD,$GH871+22),"")</f>
      </c>
      <c r="FP871">
        <f>IF($GI871&gt;=23,INDEX($DD:$DD,$GH871+23),"")</f>
      </c>
      <c r="FQ871">
        <f>IF($GI871&gt;=24,INDEX($DD:$DD,$GH871+24),"")</f>
      </c>
      <c r="FR871">
        <f>IF($GI871&gt;=25,INDEX($DD:$DD,$GH871+25),"")</f>
      </c>
      <c r="FS871">
        <f>IF($GI871&gt;=26,INDEX($DD:$DD,$GH871+26),"")</f>
      </c>
      <c r="FT871">
        <f>IF($GI871&gt;=27,INDEX($DD:$DD,$GH871+27),"")</f>
      </c>
      <c r="FU871">
        <f>IF($GI871&gt;=28,INDEX($DD:$DD,$GH871+28),"")</f>
      </c>
      <c r="FV871">
        <f>IF($GI871&gt;=29,INDEX($DD:$DD,$GH871+29),"")</f>
      </c>
      <c r="FW871">
        <f>IF($GI871&gt;=30,INDEX($DD:$DD,$GH871+30),"")</f>
      </c>
      <c r="FX871">
        <f>IF($GI871&gt;=31,INDEX($DD:$DD,$GH871+31),"")</f>
      </c>
      <c r="FY871">
        <f>IF($GI871&gt;=32,INDEX($DD:$DD,$GH871+32),"")</f>
      </c>
      <c r="FZ871">
        <f>IF($GI871&gt;=33,INDEX($DD:$DD,$GH871+33),"")</f>
      </c>
      <c r="GA871">
        <f>IF($GI871&gt;=34,INDEX($DD:$DD,$GH871+34),"")</f>
      </c>
      <c r="GB871">
        <f>IF($GI871&gt;=35,INDEX($DD:$DD,$GH871+35),"")</f>
      </c>
      <c r="GC871">
        <f>IF($GI871&gt;=36,INDEX($DD:$DD,$GH871+36),"")</f>
      </c>
      <c r="GD871">
        <f>IF($GI871&gt;=37,INDEX($DD:$DD,$GH871+37),"")</f>
      </c>
      <c r="GE871">
        <f>IF($GI871&gt;=38,INDEX($DD:$DD,$GH871+38),"")</f>
      </c>
      <c r="GF871">
        <f>IF($GI871&gt;=39,INDEX($DD:$DD,$GH871+39),"")</f>
      </c>
      <c r="GG871">
        <f>IF($GI871&gt;=40,INDEX($DD:$DD,$GH871+40),"")</f>
      </c>
      <c r="GH871">
        <f>IFERROR(MATCH($DB871,$DC$2:$DC$148,0)+1,0)</f>
      </c>
      <c r="GI871">
        <f>IFERROR(INDEX($DE$2:$DE$148,MATCH($DB871,$DC$2:$DC$148,0)),0)</f>
      </c>
      <c r="GJ871">
        <f>IFERROR(MATCH($S871,$DF$871:$ES$871,0),0)</f>
      </c>
      <c r="GK871">
        <f>IF($GJ871&gt;0,INDEX($ET$871:$GG$871,$GJ871),"")</f>
      </c>
      <c r="GN871">
        <f>IF($IW871&gt;=1,INDEX($GL:$GL,$IV871+1),"")</f>
      </c>
      <c r="GO871">
        <f>IF($IW871&gt;=2,INDEX($GL:$GL,$IV871+2),"")</f>
      </c>
      <c r="GP871">
        <f>IF($IW871&gt;=3,INDEX($GL:$GL,$IV871+3),"")</f>
      </c>
      <c r="GQ871">
        <f>IF($IW871&gt;=4,INDEX($GL:$GL,$IV871+4),"")</f>
      </c>
      <c r="GR871">
        <f>IF($IW871&gt;=5,INDEX($GL:$GL,$IV871+5),"")</f>
      </c>
      <c r="GS871">
        <f>IF($IW871&gt;=6,INDEX($GL:$GL,$IV871+6),"")</f>
      </c>
      <c r="GT871">
        <f>IF($IW871&gt;=7,INDEX($GL:$GL,$IV871+7),"")</f>
      </c>
      <c r="GU871">
        <f>IF($IW871&gt;=8,INDEX($GL:$GL,$IV871+8),"")</f>
      </c>
      <c r="GV871">
        <f>IF($IW871&gt;=9,INDEX($GL:$GL,$IV871+9),"")</f>
      </c>
      <c r="GW871">
        <f>IF($IW871&gt;=10,INDEX($GL:$GL,$IV871+10),"")</f>
      </c>
      <c r="GX871">
        <f>IF($IW871&gt;=11,INDEX($GL:$GL,$IV871+11),"")</f>
      </c>
      <c r="GY871">
        <f>IF($IW871&gt;=12,INDEX($GL:$GL,$IV871+12),"")</f>
      </c>
      <c r="GZ871">
        <f>IF($IW871&gt;=13,INDEX($GL:$GL,$IV871+13),"")</f>
      </c>
      <c r="HA871">
        <f>IF($IW871&gt;=14,INDEX($GL:$GL,$IV871+14),"")</f>
      </c>
      <c r="HB871">
        <f>IF($IW871&gt;=15,INDEX($GL:$GL,$IV871+15),"")</f>
      </c>
      <c r="HC871">
        <f>IF($IW871&gt;=16,INDEX($GL:$GL,$IV871+16),"")</f>
      </c>
      <c r="HD871">
        <f>IF($IW871&gt;=17,INDEX($GL:$GL,$IV871+17),"")</f>
      </c>
      <c r="HE871">
        <f>IF($IW871&gt;=18,INDEX($GL:$GL,$IV871+18),"")</f>
      </c>
      <c r="HF871">
        <f>IF($IW871&gt;=19,INDEX($GL:$GL,$IV871+19),"")</f>
      </c>
      <c r="HG871">
        <f>IF($IW871&gt;=20,INDEX($GL:$GL,$IV871+20),"")</f>
      </c>
      <c r="HH871">
        <f>IF($IW871&gt;=21,INDEX($GL:$GL,$IV871+21),"")</f>
      </c>
      <c r="HI871">
        <f>IF($IW871&gt;=22,INDEX($GL:$GL,$IV871+22),"")</f>
      </c>
      <c r="HJ871">
        <f>IF($IW871&gt;=23,INDEX($GL:$GL,$IV871+23),"")</f>
      </c>
      <c r="HK871">
        <f>IF($IW871&gt;=24,INDEX($GL:$GL,$IV871+24),"")</f>
      </c>
      <c r="HL871">
        <f>IF($IW871&gt;=25,INDEX($GL:$GL,$IV871+25),"")</f>
      </c>
      <c r="HM871">
        <f>IF($IW871&gt;=26,INDEX($GL:$GL,$IV871+26),"")</f>
      </c>
      <c r="HN871">
        <f>IF($IW871&gt;=27,INDEX($GL:$GL,$IV871+27),"")</f>
      </c>
      <c r="HO871">
        <f>IF($IW871&gt;=28,INDEX($GL:$GL,$IV871+28),"")</f>
      </c>
      <c r="HP871">
        <f>IF($IW871&gt;=29,INDEX($GL:$GL,$IV871+29),"")</f>
      </c>
      <c r="HQ871">
        <f>IF($IW871&gt;=30,INDEX($GL:$GL,$IV871+30),"")</f>
      </c>
      <c r="HR871">
        <f>IF($IW871&gt;=31,INDEX($GL:$GL,$IV871+31),"")</f>
      </c>
      <c r="HS871">
        <f>IF($IW871&gt;=32,INDEX($GL:$GL,$IV871+32),"")</f>
      </c>
      <c r="HT871">
        <f>IF($IW871&gt;=33,INDEX($GL:$GL,$IV871+33),"")</f>
      </c>
      <c r="HU871">
        <f>IF($IW871&gt;=34,INDEX($GL:$GL,$IV871+34),"")</f>
      </c>
      <c r="HV871">
        <f>IF($IW871&gt;=35,INDEX($GL:$GL,$IV871+35),"")</f>
      </c>
      <c r="HW871">
        <f>IF($IW871&gt;=36,INDEX($GL:$GL,$IV871+36),"")</f>
      </c>
      <c r="HX871">
        <f>IF($IW871&gt;=37,INDEX($GL:$GL,$IV871+37),"")</f>
      </c>
      <c r="HY871">
        <f>IF($IW871&gt;=38,INDEX($GL:$GL,$IV871+38),"")</f>
      </c>
      <c r="HZ871">
        <f>IF($IW871&gt;=39,INDEX($GL:$GL,$IV871+39),"")</f>
      </c>
      <c r="IA871">
        <f>IF($IW871&gt;=40,INDEX($GL:$GL,$IV871+40),"")</f>
      </c>
      <c r="IB871">
        <f>IF($IW871&gt;=41,INDEX($GL:$GL,$IV871+41),"")</f>
      </c>
      <c r="IC871">
        <f>IF($IW871&gt;=42,INDEX($GL:$GL,$IV871+42),"")</f>
      </c>
      <c r="ID871">
        <f>IF($IW871&gt;=43,INDEX($GL:$GL,$IV871+43),"")</f>
      </c>
      <c r="IE871">
        <f>IF($IW871&gt;=44,INDEX($GL:$GL,$IV871+44),"")</f>
      </c>
      <c r="IF871">
        <f>IF($IW871&gt;=45,INDEX($GL:$GL,$IV871+45),"")</f>
      </c>
      <c r="IG871">
        <f>IF($IW871&gt;=46,INDEX($GL:$GL,$IV871+46),"")</f>
      </c>
      <c r="IH871">
        <f>IF($IW871&gt;=47,INDEX($GL:$GL,$IV871+47),"")</f>
      </c>
      <c r="II871">
        <f>IF($IW871&gt;=48,INDEX($GL:$GL,$IV871+48),"")</f>
      </c>
      <c r="IJ871">
        <f>IF($IW871&gt;=49,INDEX($GL:$GL,$IV871+49),"")</f>
      </c>
      <c r="IK871">
        <f>IF($IW871&gt;=50,INDEX($GL:$GL,$IV871+50),"")</f>
      </c>
      <c r="IL871">
        <f>IF($IW871&gt;=51,INDEX($GL:$GL,$IV871+51),"")</f>
      </c>
      <c r="IM871">
        <f>IF($IW871&gt;=52,INDEX($GL:$GL,$IV871+52),"")</f>
      </c>
      <c r="IN871">
        <f>IF($IW871&gt;=53,INDEX($GL:$GL,$IV871+53),"")</f>
      </c>
      <c r="IO871">
        <f>IF($IW871&gt;=54,INDEX($GL:$GL,$IV871+54),"")</f>
      </c>
      <c r="IP871">
        <f>IF($IW871&gt;=55,INDEX($GL:$GL,$IV871+55),"")</f>
      </c>
      <c r="IQ871">
        <f>IF($IW871&gt;=56,INDEX($GL:$GL,$IV871+56),"")</f>
      </c>
      <c r="IR871">
        <f>IF($IW871&gt;=57,INDEX($GL:$GL,$IV871+57),"")</f>
      </c>
      <c r="IS871">
        <f>IF($IW871&gt;=58,INDEX($GL:$GL,$IV871+58),"")</f>
      </c>
      <c r="IT871">
        <f>IF($IW871&gt;=59,INDEX($GL:$GL,$IV871+59),"")</f>
      </c>
      <c r="IU871">
        <f>IF($IW871&gt;=60,INDEX($GL:$GL,$IV871+60),"")</f>
      </c>
      <c r="IV871">
        <f>IFERROR(MATCH($GK871,$GL$2:$GL$324,0)+1,0)</f>
      </c>
      <c r="IW871">
        <f>IFERROR(INDEX($GM$2:$GM$324,MATCH($GK871,$GL$2:$GL$324,0)),0)</f>
      </c>
      <c r="IX871" t="s">
        <v>34</v>
      </c>
      <c r="IY871" t="s">
        <v>34</v>
      </c>
    </row>
    <row r="872" spans="1:259" x14ac:dyDescent="0.25">
      <c r="K872">
        <f>IF(OR($N872="",$J872=""),"",IFERROR($N872/$J872,0))</f>
      </c>
      <c r="L872">
        <f>IF($N872="","",
SUM($M872,$O872,$T872,$P872,$R872)*
(1-IF($U872="",0,VALUE($U872)/100)))</f>
      </c>
      <c r="M872">
        <f>IF($N872="","",$N872)</f>
      </c>
      <c r="O872">
        <f>IF($N872="","",
IF($H872="","",
IF(ISNUMBER(SEARCH("exempt",LOWER($H872))),0,
$N872*(VALUE(SUBSTITUTE($H872,"%",""))/100))))</f>
      </c>
      <c r="V872">
        <f>IFERROR(IF(FIND(" - ",$E872)&gt;0,MID($E872,FIND(" - ",$E872)+3,LEN($E872)),""),"")</f>
      </c>
      <c r="AE872" t="s">
        <v>1453</v>
      </c>
      <c r="AJ872">
        <f>IFERROR(LEFT($E872,FIND(" - ",$E872)-1),$E872)</f>
      </c>
      <c r="AM872">
        <f>IF($CB872&gt;=1,INDEX($AK:$AK,$CA872+1),"")</f>
      </c>
      <c r="AN872">
        <f>IF($CB872&gt;=2,INDEX($AK:$AK,$CA872+2),"")</f>
      </c>
      <c r="AO872">
        <f>IF($CB872&gt;=3,INDEX($AK:$AK,$CA872+3),"")</f>
      </c>
      <c r="AP872">
        <f>IF($CB872&gt;=4,INDEX($AK:$AK,$CA872+4),"")</f>
      </c>
      <c r="AQ872">
        <f>IF($CB872&gt;=5,INDEX($AK:$AK,$CA872+5),"")</f>
      </c>
      <c r="AR872">
        <f>IF($CB872&gt;=6,INDEX($AK:$AK,$CA872+6),"")</f>
      </c>
      <c r="AS872">
        <f>IF($CB872&gt;=7,INDEX($AK:$AK,$CA872+7),"")</f>
      </c>
      <c r="AT872">
        <f>IF($CB872&gt;=8,INDEX($AK:$AK,$CA872+8),"")</f>
      </c>
      <c r="AU872">
        <f>IF($CB872&gt;=9,INDEX($AK:$AK,$CA872+9),"")</f>
      </c>
      <c r="AV872">
        <f>IF($CB872&gt;=10,INDEX($AK:$AK,$CA872+10),"")</f>
      </c>
      <c r="AW872">
        <f>IF($CB872&gt;=11,INDEX($AK:$AK,$CA872+11),"")</f>
      </c>
      <c r="AX872">
        <f>IF($CB872&gt;=12,INDEX($AK:$AK,$CA872+12),"")</f>
      </c>
      <c r="AY872">
        <f>IF($CB872&gt;=13,INDEX($AK:$AK,$CA872+13),"")</f>
      </c>
      <c r="AZ872">
        <f>IF($CB872&gt;=14,INDEX($AK:$AK,$CA872+14),"")</f>
      </c>
      <c r="BA872">
        <f>IF($CB872&gt;=15,INDEX($AK:$AK,$CA872+15),"")</f>
      </c>
      <c r="BB872">
        <f>IF($CB872&gt;=16,INDEX($AK:$AK,$CA872+16),"")</f>
      </c>
      <c r="BC872">
        <f>IF($CB872&gt;=17,INDEX($AK:$AK,$CA872+17),"")</f>
      </c>
      <c r="BD872">
        <f>IF($CB872&gt;=18,INDEX($AK:$AK,$CA872+18),"")</f>
      </c>
      <c r="BE872">
        <f>IF($CB872&gt;=19,INDEX($AK:$AK,$CA872+19),"")</f>
      </c>
      <c r="BF872">
        <f>IF($CB872&gt;=20,INDEX($AK:$AK,$CA872+20),"")</f>
      </c>
      <c r="BG872">
        <f>IF($CB872&gt;=21,INDEX($AK:$AK,$CA872+21),"")</f>
      </c>
      <c r="BH872">
        <f>IF($CB872&gt;=22,INDEX($AK:$AK,$CA872+22),"")</f>
      </c>
      <c r="BI872">
        <f>IF($CB872&gt;=23,INDEX($AK:$AK,$CA872+23),"")</f>
      </c>
      <c r="BJ872">
        <f>IF($CB872&gt;=24,INDEX($AK:$AK,$CA872+24),"")</f>
      </c>
      <c r="BK872">
        <f>IF($CB872&gt;=25,INDEX($AK:$AK,$CA872+25),"")</f>
      </c>
      <c r="BL872">
        <f>IF($CB872&gt;=26,INDEX($AK:$AK,$CA872+26),"")</f>
      </c>
      <c r="BM872">
        <f>IF($CB872&gt;=27,INDEX($AK:$AK,$CA872+27),"")</f>
      </c>
      <c r="BN872">
        <f>IF($CB872&gt;=28,INDEX($AK:$AK,$CA872+28),"")</f>
      </c>
      <c r="BO872">
        <f>IF($CB872&gt;=29,INDEX($AK:$AK,$CA872+29),"")</f>
      </c>
      <c r="BP872">
        <f>IF($CB872&gt;=30,INDEX($AK:$AK,$CA872+30),"")</f>
      </c>
      <c r="BQ872">
        <f>IF($CB872&gt;=31,INDEX($AK:$AK,$CA872+31),"")</f>
      </c>
      <c r="BR872">
        <f>IF($CB872&gt;=32,INDEX($AK:$AK,$CA872+32),"")</f>
      </c>
      <c r="BS872">
        <f>IF($CB872&gt;=33,INDEX($AK:$AK,$CA872+33),"")</f>
      </c>
      <c r="BT872">
        <f>IF($CB872&gt;=34,INDEX($AK:$AK,$CA872+34),"")</f>
      </c>
      <c r="BU872">
        <f>IF($CB872&gt;=35,INDEX($AK:$AK,$CA872+35),"")</f>
      </c>
      <c r="BV872">
        <f>IF($CB872&gt;=36,INDEX($AK:$AK,$CA872+36),"")</f>
      </c>
      <c r="BW872">
        <f>IF($CB872&gt;=37,INDEX($AK:$AK,$CA872+37),"")</f>
      </c>
      <c r="BX872">
        <f>IF($CB872&gt;=38,INDEX($AK:$AK,$CA872+38),"")</f>
      </c>
      <c r="BY872">
        <f>IF($CB872&gt;=39,INDEX($AK:$AK,$CA872+39),"")</f>
      </c>
      <c r="BZ872">
        <f>IF($CB872&gt;=40,INDEX($AK:$AK,$CA872+40),"")</f>
      </c>
      <c r="CA872">
        <f>IFERROR(MATCH($AJ872,$AK$2:$AK$134,0)+1,0)</f>
      </c>
      <c r="CB872">
        <f>IFERROR(INDEX($AL$2:$AL$134,MATCH($AJ872,$AK$2:$AK$134,0)),0)</f>
      </c>
      <c r="CC872">
        <f>IFERROR(LEFT($F872,FIND(" - ",$F872)-1),$F872)</f>
      </c>
      <c r="CF872">
        <f>IF($DA872&gt;=1,INDEX($CD:$CD,$CZ872+1),"")</f>
      </c>
      <c r="CG872">
        <f>IF($DA872&gt;=2,INDEX($CD:$CD,$CZ872+2),"")</f>
      </c>
      <c r="CH872">
        <f>IF($DA872&gt;=3,INDEX($CD:$CD,$CZ872+3),"")</f>
      </c>
      <c r="CI872">
        <f>IF($DA872&gt;=4,INDEX($CD:$CD,$CZ872+4),"")</f>
      </c>
      <c r="CJ872">
        <f>IF($DA872&gt;=5,INDEX($CD:$CD,$CZ872+5),"")</f>
      </c>
      <c r="CK872">
        <f>IF($DA872&gt;=6,INDEX($CD:$CD,$CZ872+6),"")</f>
      </c>
      <c r="CL872">
        <f>IF($DA872&gt;=7,INDEX($CD:$CD,$CZ872+7),"")</f>
      </c>
      <c r="CM872">
        <f>IF($DA872&gt;=8,INDEX($CD:$CD,$CZ872+8),"")</f>
      </c>
      <c r="CN872">
        <f>IF($DA872&gt;=9,INDEX($CD:$CD,$CZ872+9),"")</f>
      </c>
      <c r="CO872">
        <f>IF($DA872&gt;=10,INDEX($CD:$CD,$CZ872+10),"")</f>
      </c>
      <c r="CP872">
        <f>IF($DA872&gt;=11,INDEX($CD:$CD,$CZ872+11),"")</f>
      </c>
      <c r="CQ872">
        <f>IF($DA872&gt;=12,INDEX($CD:$CD,$CZ872+12),"")</f>
      </c>
      <c r="CR872">
        <f>IF($DA872&gt;=13,INDEX($CD:$CD,$CZ872+13),"")</f>
      </c>
      <c r="CS872">
        <f>IF($DA872&gt;=14,INDEX($CD:$CD,$CZ872+14),"")</f>
      </c>
      <c r="CT872">
        <f>IF($DA872&gt;=15,INDEX($CD:$CD,$CZ872+15),"")</f>
      </c>
      <c r="CU872">
        <f>IF($DA872&gt;=16,INDEX($CD:$CD,$CZ872+16),"")</f>
      </c>
      <c r="CV872">
        <f>IF($DA872&gt;=17,INDEX($CD:$CD,$CZ872+17),"")</f>
      </c>
      <c r="CW872">
        <f>IF($DA872&gt;=18,INDEX($CD:$CD,$CZ872+18),"")</f>
      </c>
      <c r="CX872">
        <f>IF($DA872&gt;=19,INDEX($CD:$CD,$CZ872+19),"")</f>
      </c>
      <c r="CY872">
        <f>IF($DA872&gt;=20,INDEX($CD:$CD,$CZ872+20),"")</f>
      </c>
      <c r="CZ872">
        <f>IFERROR(MATCH($CC872,$CD$2:$CD$263,0)+1,0)</f>
      </c>
      <c r="DA872">
        <f>IFERROR(INDEX($CE$2:$CE$263,MATCH($CC872,$CD$2:$CD$263,0)),0)</f>
      </c>
      <c r="DB872">
        <f>IFERROR(INDEX($AI:$AI,MATCH($H872,$AH:$AH,0))&amp;"","")</f>
      </c>
      <c r="DF872">
        <f>IF($GI872&gt;=1,INDEX($DC:$DC,$GH872+1),"")</f>
      </c>
      <c r="DG872">
        <f>IF($GI872&gt;=2,INDEX($DC:$DC,$GH872+2),"")</f>
      </c>
      <c r="DH872">
        <f>IF($GI872&gt;=3,INDEX($DC:$DC,$GH872+3),"")</f>
      </c>
      <c r="DI872">
        <f>IF($GI872&gt;=4,INDEX($DC:$DC,$GH872+4),"")</f>
      </c>
      <c r="DJ872">
        <f>IF($GI872&gt;=5,INDEX($DC:$DC,$GH872+5),"")</f>
      </c>
      <c r="DK872">
        <f>IF($GI872&gt;=6,INDEX($DC:$DC,$GH872+6),"")</f>
      </c>
      <c r="DL872">
        <f>IF($GI872&gt;=7,INDEX($DC:$DC,$GH872+7),"")</f>
      </c>
      <c r="DM872">
        <f>IF($GI872&gt;=8,INDEX($DC:$DC,$GH872+8),"")</f>
      </c>
      <c r="DN872">
        <f>IF($GI872&gt;=9,INDEX($DC:$DC,$GH872+9),"")</f>
      </c>
      <c r="DO872">
        <f>IF($GI872&gt;=10,INDEX($DC:$DC,$GH872+10),"")</f>
      </c>
      <c r="DP872">
        <f>IF($GI872&gt;=11,INDEX($DC:$DC,$GH872+11),"")</f>
      </c>
      <c r="DQ872">
        <f>IF($GI872&gt;=12,INDEX($DC:$DC,$GH872+12),"")</f>
      </c>
      <c r="DR872">
        <f>IF($GI872&gt;=13,INDEX($DC:$DC,$GH872+13),"")</f>
      </c>
      <c r="DS872">
        <f>IF($GI872&gt;=14,INDEX($DC:$DC,$GH872+14),"")</f>
      </c>
      <c r="DT872">
        <f>IF($GI872&gt;=15,INDEX($DC:$DC,$GH872+15),"")</f>
      </c>
      <c r="DU872">
        <f>IF($GI872&gt;=16,INDEX($DC:$DC,$GH872+16),"")</f>
      </c>
      <c r="DV872">
        <f>IF($GI872&gt;=17,INDEX($DC:$DC,$GH872+17),"")</f>
      </c>
      <c r="DW872">
        <f>IF($GI872&gt;=18,INDEX($DC:$DC,$GH872+18),"")</f>
      </c>
      <c r="DX872">
        <f>IF($GI872&gt;=19,INDEX($DC:$DC,$GH872+19),"")</f>
      </c>
      <c r="DY872">
        <f>IF($GI872&gt;=20,INDEX($DC:$DC,$GH872+20),"")</f>
      </c>
      <c r="DZ872">
        <f>IF($GI872&gt;=21,INDEX($DC:$DC,$GH872+21),"")</f>
      </c>
      <c r="EA872">
        <f>IF($GI872&gt;=22,INDEX($DC:$DC,$GH872+22),"")</f>
      </c>
      <c r="EB872">
        <f>IF($GI872&gt;=23,INDEX($DC:$DC,$GH872+23),"")</f>
      </c>
      <c r="EC872">
        <f>IF($GI872&gt;=24,INDEX($DC:$DC,$GH872+24),"")</f>
      </c>
      <c r="ED872">
        <f>IF($GI872&gt;=25,INDEX($DC:$DC,$GH872+25),"")</f>
      </c>
      <c r="EE872">
        <f>IF($GI872&gt;=26,INDEX($DC:$DC,$GH872+26),"")</f>
      </c>
      <c r="EF872">
        <f>IF($GI872&gt;=27,INDEX($DC:$DC,$GH872+27),"")</f>
      </c>
      <c r="EG872">
        <f>IF($GI872&gt;=28,INDEX($DC:$DC,$GH872+28),"")</f>
      </c>
      <c r="EH872">
        <f>IF($GI872&gt;=29,INDEX($DC:$DC,$GH872+29),"")</f>
      </c>
      <c r="EI872">
        <f>IF($GI872&gt;=30,INDEX($DC:$DC,$GH872+30),"")</f>
      </c>
      <c r="EJ872">
        <f>IF($GI872&gt;=31,INDEX($DC:$DC,$GH872+31),"")</f>
      </c>
      <c r="EK872">
        <f>IF($GI872&gt;=32,INDEX($DC:$DC,$GH872+32),"")</f>
      </c>
      <c r="EL872">
        <f>IF($GI872&gt;=33,INDEX($DC:$DC,$GH872+33),"")</f>
      </c>
      <c r="EM872">
        <f>IF($GI872&gt;=34,INDEX($DC:$DC,$GH872+34),"")</f>
      </c>
      <c r="EN872">
        <f>IF($GI872&gt;=35,INDEX($DC:$DC,$GH872+35),"")</f>
      </c>
      <c r="EO872">
        <f>IF($GI872&gt;=36,INDEX($DC:$DC,$GH872+36),"")</f>
      </c>
      <c r="EP872">
        <f>IF($GI872&gt;=37,INDEX($DC:$DC,$GH872+37),"")</f>
      </c>
      <c r="EQ872">
        <f>IF($GI872&gt;=38,INDEX($DC:$DC,$GH872+38),"")</f>
      </c>
      <c r="ER872">
        <f>IF($GI872&gt;=39,INDEX($DC:$DC,$GH872+39),"")</f>
      </c>
      <c r="ES872">
        <f>IF($GI872&gt;=40,INDEX($DC:$DC,$GH872+40),"")</f>
      </c>
      <c r="ET872">
        <f>IF($GI872&gt;=1,INDEX($DD:$DD,$GH872+1),"")</f>
      </c>
      <c r="EU872">
        <f>IF($GI872&gt;=2,INDEX($DD:$DD,$GH872+2),"")</f>
      </c>
      <c r="EV872">
        <f>IF($GI872&gt;=3,INDEX($DD:$DD,$GH872+3),"")</f>
      </c>
      <c r="EW872">
        <f>IF($GI872&gt;=4,INDEX($DD:$DD,$GH872+4),"")</f>
      </c>
      <c r="EX872">
        <f>IF($GI872&gt;=5,INDEX($DD:$DD,$GH872+5),"")</f>
      </c>
      <c r="EY872">
        <f>IF($GI872&gt;=6,INDEX($DD:$DD,$GH872+6),"")</f>
      </c>
      <c r="EZ872">
        <f>IF($GI872&gt;=7,INDEX($DD:$DD,$GH872+7),"")</f>
      </c>
      <c r="FA872">
        <f>IF($GI872&gt;=8,INDEX($DD:$DD,$GH872+8),"")</f>
      </c>
      <c r="FB872">
        <f>IF($GI872&gt;=9,INDEX($DD:$DD,$GH872+9),"")</f>
      </c>
      <c r="FC872">
        <f>IF($GI872&gt;=10,INDEX($DD:$DD,$GH872+10),"")</f>
      </c>
      <c r="FD872">
        <f>IF($GI872&gt;=11,INDEX($DD:$DD,$GH872+11),"")</f>
      </c>
      <c r="FE872">
        <f>IF($GI872&gt;=12,INDEX($DD:$DD,$GH872+12),"")</f>
      </c>
      <c r="FF872">
        <f>IF($GI872&gt;=13,INDEX($DD:$DD,$GH872+13),"")</f>
      </c>
      <c r="FG872">
        <f>IF($GI872&gt;=14,INDEX($DD:$DD,$GH872+14),"")</f>
      </c>
      <c r="FH872">
        <f>IF($GI872&gt;=15,INDEX($DD:$DD,$GH872+15),"")</f>
      </c>
      <c r="FI872">
        <f>IF($GI872&gt;=16,INDEX($DD:$DD,$GH872+16),"")</f>
      </c>
      <c r="FJ872">
        <f>IF($GI872&gt;=17,INDEX($DD:$DD,$GH872+17),"")</f>
      </c>
      <c r="FK872">
        <f>IF($GI872&gt;=18,INDEX($DD:$DD,$GH872+18),"")</f>
      </c>
      <c r="FL872">
        <f>IF($GI872&gt;=19,INDEX($DD:$DD,$GH872+19),"")</f>
      </c>
      <c r="FM872">
        <f>IF($GI872&gt;=20,INDEX($DD:$DD,$GH872+20),"")</f>
      </c>
      <c r="FN872">
        <f>IF($GI872&gt;=21,INDEX($DD:$DD,$GH872+21),"")</f>
      </c>
      <c r="FO872">
        <f>IF($GI872&gt;=22,INDEX($DD:$DD,$GH872+22),"")</f>
      </c>
      <c r="FP872">
        <f>IF($GI872&gt;=23,INDEX($DD:$DD,$GH872+23),"")</f>
      </c>
      <c r="FQ872">
        <f>IF($GI872&gt;=24,INDEX($DD:$DD,$GH872+24),"")</f>
      </c>
      <c r="FR872">
        <f>IF($GI872&gt;=25,INDEX($DD:$DD,$GH872+25),"")</f>
      </c>
      <c r="FS872">
        <f>IF($GI872&gt;=26,INDEX($DD:$DD,$GH872+26),"")</f>
      </c>
      <c r="FT872">
        <f>IF($GI872&gt;=27,INDEX($DD:$DD,$GH872+27),"")</f>
      </c>
      <c r="FU872">
        <f>IF($GI872&gt;=28,INDEX($DD:$DD,$GH872+28),"")</f>
      </c>
      <c r="FV872">
        <f>IF($GI872&gt;=29,INDEX($DD:$DD,$GH872+29),"")</f>
      </c>
      <c r="FW872">
        <f>IF($GI872&gt;=30,INDEX($DD:$DD,$GH872+30),"")</f>
      </c>
      <c r="FX872">
        <f>IF($GI872&gt;=31,INDEX($DD:$DD,$GH872+31),"")</f>
      </c>
      <c r="FY872">
        <f>IF($GI872&gt;=32,INDEX($DD:$DD,$GH872+32),"")</f>
      </c>
      <c r="FZ872">
        <f>IF($GI872&gt;=33,INDEX($DD:$DD,$GH872+33),"")</f>
      </c>
      <c r="GA872">
        <f>IF($GI872&gt;=34,INDEX($DD:$DD,$GH872+34),"")</f>
      </c>
      <c r="GB872">
        <f>IF($GI872&gt;=35,INDEX($DD:$DD,$GH872+35),"")</f>
      </c>
      <c r="GC872">
        <f>IF($GI872&gt;=36,INDEX($DD:$DD,$GH872+36),"")</f>
      </c>
      <c r="GD872">
        <f>IF($GI872&gt;=37,INDEX($DD:$DD,$GH872+37),"")</f>
      </c>
      <c r="GE872">
        <f>IF($GI872&gt;=38,INDEX($DD:$DD,$GH872+38),"")</f>
      </c>
      <c r="GF872">
        <f>IF($GI872&gt;=39,INDEX($DD:$DD,$GH872+39),"")</f>
      </c>
      <c r="GG872">
        <f>IF($GI872&gt;=40,INDEX($DD:$DD,$GH872+40),"")</f>
      </c>
      <c r="GH872">
        <f>IFERROR(MATCH($DB872,$DC$2:$DC$148,0)+1,0)</f>
      </c>
      <c r="GI872">
        <f>IFERROR(INDEX($DE$2:$DE$148,MATCH($DB872,$DC$2:$DC$148,0)),0)</f>
      </c>
      <c r="GJ872">
        <f>IFERROR(MATCH($S872,$DF$872:$ES$872,0),0)</f>
      </c>
      <c r="GK872">
        <f>IF($GJ872&gt;0,INDEX($ET$872:$GG$872,$GJ872),"")</f>
      </c>
      <c r="GN872">
        <f>IF($IW872&gt;=1,INDEX($GL:$GL,$IV872+1),"")</f>
      </c>
      <c r="GO872">
        <f>IF($IW872&gt;=2,INDEX($GL:$GL,$IV872+2),"")</f>
      </c>
      <c r="GP872">
        <f>IF($IW872&gt;=3,INDEX($GL:$GL,$IV872+3),"")</f>
      </c>
      <c r="GQ872">
        <f>IF($IW872&gt;=4,INDEX($GL:$GL,$IV872+4),"")</f>
      </c>
      <c r="GR872">
        <f>IF($IW872&gt;=5,INDEX($GL:$GL,$IV872+5),"")</f>
      </c>
      <c r="GS872">
        <f>IF($IW872&gt;=6,INDEX($GL:$GL,$IV872+6),"")</f>
      </c>
      <c r="GT872">
        <f>IF($IW872&gt;=7,INDEX($GL:$GL,$IV872+7),"")</f>
      </c>
      <c r="GU872">
        <f>IF($IW872&gt;=8,INDEX($GL:$GL,$IV872+8),"")</f>
      </c>
      <c r="GV872">
        <f>IF($IW872&gt;=9,INDEX($GL:$GL,$IV872+9),"")</f>
      </c>
      <c r="GW872">
        <f>IF($IW872&gt;=10,INDEX($GL:$GL,$IV872+10),"")</f>
      </c>
      <c r="GX872">
        <f>IF($IW872&gt;=11,INDEX($GL:$GL,$IV872+11),"")</f>
      </c>
      <c r="GY872">
        <f>IF($IW872&gt;=12,INDEX($GL:$GL,$IV872+12),"")</f>
      </c>
      <c r="GZ872">
        <f>IF($IW872&gt;=13,INDEX($GL:$GL,$IV872+13),"")</f>
      </c>
      <c r="HA872">
        <f>IF($IW872&gt;=14,INDEX($GL:$GL,$IV872+14),"")</f>
      </c>
      <c r="HB872">
        <f>IF($IW872&gt;=15,INDEX($GL:$GL,$IV872+15),"")</f>
      </c>
      <c r="HC872">
        <f>IF($IW872&gt;=16,INDEX($GL:$GL,$IV872+16),"")</f>
      </c>
      <c r="HD872">
        <f>IF($IW872&gt;=17,INDEX($GL:$GL,$IV872+17),"")</f>
      </c>
      <c r="HE872">
        <f>IF($IW872&gt;=18,INDEX($GL:$GL,$IV872+18),"")</f>
      </c>
      <c r="HF872">
        <f>IF($IW872&gt;=19,INDEX($GL:$GL,$IV872+19),"")</f>
      </c>
      <c r="HG872">
        <f>IF($IW872&gt;=20,INDEX($GL:$GL,$IV872+20),"")</f>
      </c>
      <c r="HH872">
        <f>IF($IW872&gt;=21,INDEX($GL:$GL,$IV872+21),"")</f>
      </c>
      <c r="HI872">
        <f>IF($IW872&gt;=22,INDEX($GL:$GL,$IV872+22),"")</f>
      </c>
      <c r="HJ872">
        <f>IF($IW872&gt;=23,INDEX($GL:$GL,$IV872+23),"")</f>
      </c>
      <c r="HK872">
        <f>IF($IW872&gt;=24,INDEX($GL:$GL,$IV872+24),"")</f>
      </c>
      <c r="HL872">
        <f>IF($IW872&gt;=25,INDEX($GL:$GL,$IV872+25),"")</f>
      </c>
      <c r="HM872">
        <f>IF($IW872&gt;=26,INDEX($GL:$GL,$IV872+26),"")</f>
      </c>
      <c r="HN872">
        <f>IF($IW872&gt;=27,INDEX($GL:$GL,$IV872+27),"")</f>
      </c>
      <c r="HO872">
        <f>IF($IW872&gt;=28,INDEX($GL:$GL,$IV872+28),"")</f>
      </c>
      <c r="HP872">
        <f>IF($IW872&gt;=29,INDEX($GL:$GL,$IV872+29),"")</f>
      </c>
      <c r="HQ872">
        <f>IF($IW872&gt;=30,INDEX($GL:$GL,$IV872+30),"")</f>
      </c>
      <c r="HR872">
        <f>IF($IW872&gt;=31,INDEX($GL:$GL,$IV872+31),"")</f>
      </c>
      <c r="HS872">
        <f>IF($IW872&gt;=32,INDEX($GL:$GL,$IV872+32),"")</f>
      </c>
      <c r="HT872">
        <f>IF($IW872&gt;=33,INDEX($GL:$GL,$IV872+33),"")</f>
      </c>
      <c r="HU872">
        <f>IF($IW872&gt;=34,INDEX($GL:$GL,$IV872+34),"")</f>
      </c>
      <c r="HV872">
        <f>IF($IW872&gt;=35,INDEX($GL:$GL,$IV872+35),"")</f>
      </c>
      <c r="HW872">
        <f>IF($IW872&gt;=36,INDEX($GL:$GL,$IV872+36),"")</f>
      </c>
      <c r="HX872">
        <f>IF($IW872&gt;=37,INDEX($GL:$GL,$IV872+37),"")</f>
      </c>
      <c r="HY872">
        <f>IF($IW872&gt;=38,INDEX($GL:$GL,$IV872+38),"")</f>
      </c>
      <c r="HZ872">
        <f>IF($IW872&gt;=39,INDEX($GL:$GL,$IV872+39),"")</f>
      </c>
      <c r="IA872">
        <f>IF($IW872&gt;=40,INDEX($GL:$GL,$IV872+40),"")</f>
      </c>
      <c r="IB872">
        <f>IF($IW872&gt;=41,INDEX($GL:$GL,$IV872+41),"")</f>
      </c>
      <c r="IC872">
        <f>IF($IW872&gt;=42,INDEX($GL:$GL,$IV872+42),"")</f>
      </c>
      <c r="ID872">
        <f>IF($IW872&gt;=43,INDEX($GL:$GL,$IV872+43),"")</f>
      </c>
      <c r="IE872">
        <f>IF($IW872&gt;=44,INDEX($GL:$GL,$IV872+44),"")</f>
      </c>
      <c r="IF872">
        <f>IF($IW872&gt;=45,INDEX($GL:$GL,$IV872+45),"")</f>
      </c>
      <c r="IG872">
        <f>IF($IW872&gt;=46,INDEX($GL:$GL,$IV872+46),"")</f>
      </c>
      <c r="IH872">
        <f>IF($IW872&gt;=47,INDEX($GL:$GL,$IV872+47),"")</f>
      </c>
      <c r="II872">
        <f>IF($IW872&gt;=48,INDEX($GL:$GL,$IV872+48),"")</f>
      </c>
      <c r="IJ872">
        <f>IF($IW872&gt;=49,INDEX($GL:$GL,$IV872+49),"")</f>
      </c>
      <c r="IK872">
        <f>IF($IW872&gt;=50,INDEX($GL:$GL,$IV872+50),"")</f>
      </c>
      <c r="IL872">
        <f>IF($IW872&gt;=51,INDEX($GL:$GL,$IV872+51),"")</f>
      </c>
      <c r="IM872">
        <f>IF($IW872&gt;=52,INDEX($GL:$GL,$IV872+52),"")</f>
      </c>
      <c r="IN872">
        <f>IF($IW872&gt;=53,INDEX($GL:$GL,$IV872+53),"")</f>
      </c>
      <c r="IO872">
        <f>IF($IW872&gt;=54,INDEX($GL:$GL,$IV872+54),"")</f>
      </c>
      <c r="IP872">
        <f>IF($IW872&gt;=55,INDEX($GL:$GL,$IV872+55),"")</f>
      </c>
      <c r="IQ872">
        <f>IF($IW872&gt;=56,INDEX($GL:$GL,$IV872+56),"")</f>
      </c>
      <c r="IR872">
        <f>IF($IW872&gt;=57,INDEX($GL:$GL,$IV872+57),"")</f>
      </c>
      <c r="IS872">
        <f>IF($IW872&gt;=58,INDEX($GL:$GL,$IV872+58),"")</f>
      </c>
      <c r="IT872">
        <f>IF($IW872&gt;=59,INDEX($GL:$GL,$IV872+59),"")</f>
      </c>
      <c r="IU872">
        <f>IF($IW872&gt;=60,INDEX($GL:$GL,$IV872+60),"")</f>
      </c>
      <c r="IV872">
        <f>IFERROR(MATCH($GK872,$GL$2:$GL$324,0)+1,0)</f>
      </c>
      <c r="IW872">
        <f>IFERROR(INDEX($GM$2:$GM$324,MATCH($GK872,$GL$2:$GL$324,0)),0)</f>
      </c>
      <c r="IX872" t="s">
        <v>34</v>
      </c>
      <c r="IY872" t="s">
        <v>34</v>
      </c>
    </row>
    <row r="873" spans="1:259" x14ac:dyDescent="0.25">
      <c r="K873">
        <f>IF(OR($N873="",$J873=""),"",IFERROR($N873/$J873,0))</f>
      </c>
      <c r="L873">
        <f>IF($N873="","",
SUM($M873,$O873,$T873,$P873,$R873)*
(1-IF($U873="",0,VALUE($U873)/100)))</f>
      </c>
      <c r="M873">
        <f>IF($N873="","",$N873)</f>
      </c>
      <c r="O873">
        <f>IF($N873="","",
IF($H873="","",
IF(ISNUMBER(SEARCH("exempt",LOWER($H873))),0,
$N873*(VALUE(SUBSTITUTE($H873,"%",""))/100))))</f>
      </c>
      <c r="V873">
        <f>IFERROR(IF(FIND(" - ",$E873)&gt;0,MID($E873,FIND(" - ",$E873)+3,LEN($E873)),""),"")</f>
      </c>
      <c r="AE873" t="s">
        <v>1454</v>
      </c>
      <c r="AJ873">
        <f>IFERROR(LEFT($E873,FIND(" - ",$E873)-1),$E873)</f>
      </c>
      <c r="AM873">
        <f>IF($CB873&gt;=1,INDEX($AK:$AK,$CA873+1),"")</f>
      </c>
      <c r="AN873">
        <f>IF($CB873&gt;=2,INDEX($AK:$AK,$CA873+2),"")</f>
      </c>
      <c r="AO873">
        <f>IF($CB873&gt;=3,INDEX($AK:$AK,$CA873+3),"")</f>
      </c>
      <c r="AP873">
        <f>IF($CB873&gt;=4,INDEX($AK:$AK,$CA873+4),"")</f>
      </c>
      <c r="AQ873">
        <f>IF($CB873&gt;=5,INDEX($AK:$AK,$CA873+5),"")</f>
      </c>
      <c r="AR873">
        <f>IF($CB873&gt;=6,INDEX($AK:$AK,$CA873+6),"")</f>
      </c>
      <c r="AS873">
        <f>IF($CB873&gt;=7,INDEX($AK:$AK,$CA873+7),"")</f>
      </c>
      <c r="AT873">
        <f>IF($CB873&gt;=8,INDEX($AK:$AK,$CA873+8),"")</f>
      </c>
      <c r="AU873">
        <f>IF($CB873&gt;=9,INDEX($AK:$AK,$CA873+9),"")</f>
      </c>
      <c r="AV873">
        <f>IF($CB873&gt;=10,INDEX($AK:$AK,$CA873+10),"")</f>
      </c>
      <c r="AW873">
        <f>IF($CB873&gt;=11,INDEX($AK:$AK,$CA873+11),"")</f>
      </c>
      <c r="AX873">
        <f>IF($CB873&gt;=12,INDEX($AK:$AK,$CA873+12),"")</f>
      </c>
      <c r="AY873">
        <f>IF($CB873&gt;=13,INDEX($AK:$AK,$CA873+13),"")</f>
      </c>
      <c r="AZ873">
        <f>IF($CB873&gt;=14,INDEX($AK:$AK,$CA873+14),"")</f>
      </c>
      <c r="BA873">
        <f>IF($CB873&gt;=15,INDEX($AK:$AK,$CA873+15),"")</f>
      </c>
      <c r="BB873">
        <f>IF($CB873&gt;=16,INDEX($AK:$AK,$CA873+16),"")</f>
      </c>
      <c r="BC873">
        <f>IF($CB873&gt;=17,INDEX($AK:$AK,$CA873+17),"")</f>
      </c>
      <c r="BD873">
        <f>IF($CB873&gt;=18,INDEX($AK:$AK,$CA873+18),"")</f>
      </c>
      <c r="BE873">
        <f>IF($CB873&gt;=19,INDEX($AK:$AK,$CA873+19),"")</f>
      </c>
      <c r="BF873">
        <f>IF($CB873&gt;=20,INDEX($AK:$AK,$CA873+20),"")</f>
      </c>
      <c r="BG873">
        <f>IF($CB873&gt;=21,INDEX($AK:$AK,$CA873+21),"")</f>
      </c>
      <c r="BH873">
        <f>IF($CB873&gt;=22,INDEX($AK:$AK,$CA873+22),"")</f>
      </c>
      <c r="BI873">
        <f>IF($CB873&gt;=23,INDEX($AK:$AK,$CA873+23),"")</f>
      </c>
      <c r="BJ873">
        <f>IF($CB873&gt;=24,INDEX($AK:$AK,$CA873+24),"")</f>
      </c>
      <c r="BK873">
        <f>IF($CB873&gt;=25,INDEX($AK:$AK,$CA873+25),"")</f>
      </c>
      <c r="BL873">
        <f>IF($CB873&gt;=26,INDEX($AK:$AK,$CA873+26),"")</f>
      </c>
      <c r="BM873">
        <f>IF($CB873&gt;=27,INDEX($AK:$AK,$CA873+27),"")</f>
      </c>
      <c r="BN873">
        <f>IF($CB873&gt;=28,INDEX($AK:$AK,$CA873+28),"")</f>
      </c>
      <c r="BO873">
        <f>IF($CB873&gt;=29,INDEX($AK:$AK,$CA873+29),"")</f>
      </c>
      <c r="BP873">
        <f>IF($CB873&gt;=30,INDEX($AK:$AK,$CA873+30),"")</f>
      </c>
      <c r="BQ873">
        <f>IF($CB873&gt;=31,INDEX($AK:$AK,$CA873+31),"")</f>
      </c>
      <c r="BR873">
        <f>IF($CB873&gt;=32,INDEX($AK:$AK,$CA873+32),"")</f>
      </c>
      <c r="BS873">
        <f>IF($CB873&gt;=33,INDEX($AK:$AK,$CA873+33),"")</f>
      </c>
      <c r="BT873">
        <f>IF($CB873&gt;=34,INDEX($AK:$AK,$CA873+34),"")</f>
      </c>
      <c r="BU873">
        <f>IF($CB873&gt;=35,INDEX($AK:$AK,$CA873+35),"")</f>
      </c>
      <c r="BV873">
        <f>IF($CB873&gt;=36,INDEX($AK:$AK,$CA873+36),"")</f>
      </c>
      <c r="BW873">
        <f>IF($CB873&gt;=37,INDEX($AK:$AK,$CA873+37),"")</f>
      </c>
      <c r="BX873">
        <f>IF($CB873&gt;=38,INDEX($AK:$AK,$CA873+38),"")</f>
      </c>
      <c r="BY873">
        <f>IF($CB873&gt;=39,INDEX($AK:$AK,$CA873+39),"")</f>
      </c>
      <c r="BZ873">
        <f>IF($CB873&gt;=40,INDEX($AK:$AK,$CA873+40),"")</f>
      </c>
      <c r="CA873">
        <f>IFERROR(MATCH($AJ873,$AK$2:$AK$134,0)+1,0)</f>
      </c>
      <c r="CB873">
        <f>IFERROR(INDEX($AL$2:$AL$134,MATCH($AJ873,$AK$2:$AK$134,0)),0)</f>
      </c>
      <c r="CC873">
        <f>IFERROR(LEFT($F873,FIND(" - ",$F873)-1),$F873)</f>
      </c>
      <c r="CF873">
        <f>IF($DA873&gt;=1,INDEX($CD:$CD,$CZ873+1),"")</f>
      </c>
      <c r="CG873">
        <f>IF($DA873&gt;=2,INDEX($CD:$CD,$CZ873+2),"")</f>
      </c>
      <c r="CH873">
        <f>IF($DA873&gt;=3,INDEX($CD:$CD,$CZ873+3),"")</f>
      </c>
      <c r="CI873">
        <f>IF($DA873&gt;=4,INDEX($CD:$CD,$CZ873+4),"")</f>
      </c>
      <c r="CJ873">
        <f>IF($DA873&gt;=5,INDEX($CD:$CD,$CZ873+5),"")</f>
      </c>
      <c r="CK873">
        <f>IF($DA873&gt;=6,INDEX($CD:$CD,$CZ873+6),"")</f>
      </c>
      <c r="CL873">
        <f>IF($DA873&gt;=7,INDEX($CD:$CD,$CZ873+7),"")</f>
      </c>
      <c r="CM873">
        <f>IF($DA873&gt;=8,INDEX($CD:$CD,$CZ873+8),"")</f>
      </c>
      <c r="CN873">
        <f>IF($DA873&gt;=9,INDEX($CD:$CD,$CZ873+9),"")</f>
      </c>
      <c r="CO873">
        <f>IF($DA873&gt;=10,INDEX($CD:$CD,$CZ873+10),"")</f>
      </c>
      <c r="CP873">
        <f>IF($DA873&gt;=11,INDEX($CD:$CD,$CZ873+11),"")</f>
      </c>
      <c r="CQ873">
        <f>IF($DA873&gt;=12,INDEX($CD:$CD,$CZ873+12),"")</f>
      </c>
      <c r="CR873">
        <f>IF($DA873&gt;=13,INDEX($CD:$CD,$CZ873+13),"")</f>
      </c>
      <c r="CS873">
        <f>IF($DA873&gt;=14,INDEX($CD:$CD,$CZ873+14),"")</f>
      </c>
      <c r="CT873">
        <f>IF($DA873&gt;=15,INDEX($CD:$CD,$CZ873+15),"")</f>
      </c>
      <c r="CU873">
        <f>IF($DA873&gt;=16,INDEX($CD:$CD,$CZ873+16),"")</f>
      </c>
      <c r="CV873">
        <f>IF($DA873&gt;=17,INDEX($CD:$CD,$CZ873+17),"")</f>
      </c>
      <c r="CW873">
        <f>IF($DA873&gt;=18,INDEX($CD:$CD,$CZ873+18),"")</f>
      </c>
      <c r="CX873">
        <f>IF($DA873&gt;=19,INDEX($CD:$CD,$CZ873+19),"")</f>
      </c>
      <c r="CY873">
        <f>IF($DA873&gt;=20,INDEX($CD:$CD,$CZ873+20),"")</f>
      </c>
      <c r="CZ873">
        <f>IFERROR(MATCH($CC873,$CD$2:$CD$263,0)+1,0)</f>
      </c>
      <c r="DA873">
        <f>IFERROR(INDEX($CE$2:$CE$263,MATCH($CC873,$CD$2:$CD$263,0)),0)</f>
      </c>
      <c r="DB873">
        <f>IFERROR(INDEX($AI:$AI,MATCH($H873,$AH:$AH,0))&amp;"","")</f>
      </c>
      <c r="DF873">
        <f>IF($GI873&gt;=1,INDEX($DC:$DC,$GH873+1),"")</f>
      </c>
      <c r="DG873">
        <f>IF($GI873&gt;=2,INDEX($DC:$DC,$GH873+2),"")</f>
      </c>
      <c r="DH873">
        <f>IF($GI873&gt;=3,INDEX($DC:$DC,$GH873+3),"")</f>
      </c>
      <c r="DI873">
        <f>IF($GI873&gt;=4,INDEX($DC:$DC,$GH873+4),"")</f>
      </c>
      <c r="DJ873">
        <f>IF($GI873&gt;=5,INDEX($DC:$DC,$GH873+5),"")</f>
      </c>
      <c r="DK873">
        <f>IF($GI873&gt;=6,INDEX($DC:$DC,$GH873+6),"")</f>
      </c>
      <c r="DL873">
        <f>IF($GI873&gt;=7,INDEX($DC:$DC,$GH873+7),"")</f>
      </c>
      <c r="DM873">
        <f>IF($GI873&gt;=8,INDEX($DC:$DC,$GH873+8),"")</f>
      </c>
      <c r="DN873">
        <f>IF($GI873&gt;=9,INDEX($DC:$DC,$GH873+9),"")</f>
      </c>
      <c r="DO873">
        <f>IF($GI873&gt;=10,INDEX($DC:$DC,$GH873+10),"")</f>
      </c>
      <c r="DP873">
        <f>IF($GI873&gt;=11,INDEX($DC:$DC,$GH873+11),"")</f>
      </c>
      <c r="DQ873">
        <f>IF($GI873&gt;=12,INDEX($DC:$DC,$GH873+12),"")</f>
      </c>
      <c r="DR873">
        <f>IF($GI873&gt;=13,INDEX($DC:$DC,$GH873+13),"")</f>
      </c>
      <c r="DS873">
        <f>IF($GI873&gt;=14,INDEX($DC:$DC,$GH873+14),"")</f>
      </c>
      <c r="DT873">
        <f>IF($GI873&gt;=15,INDEX($DC:$DC,$GH873+15),"")</f>
      </c>
      <c r="DU873">
        <f>IF($GI873&gt;=16,INDEX($DC:$DC,$GH873+16),"")</f>
      </c>
      <c r="DV873">
        <f>IF($GI873&gt;=17,INDEX($DC:$DC,$GH873+17),"")</f>
      </c>
      <c r="DW873">
        <f>IF($GI873&gt;=18,INDEX($DC:$DC,$GH873+18),"")</f>
      </c>
      <c r="DX873">
        <f>IF($GI873&gt;=19,INDEX($DC:$DC,$GH873+19),"")</f>
      </c>
      <c r="DY873">
        <f>IF($GI873&gt;=20,INDEX($DC:$DC,$GH873+20),"")</f>
      </c>
      <c r="DZ873">
        <f>IF($GI873&gt;=21,INDEX($DC:$DC,$GH873+21),"")</f>
      </c>
      <c r="EA873">
        <f>IF($GI873&gt;=22,INDEX($DC:$DC,$GH873+22),"")</f>
      </c>
      <c r="EB873">
        <f>IF($GI873&gt;=23,INDEX($DC:$DC,$GH873+23),"")</f>
      </c>
      <c r="EC873">
        <f>IF($GI873&gt;=24,INDEX($DC:$DC,$GH873+24),"")</f>
      </c>
      <c r="ED873">
        <f>IF($GI873&gt;=25,INDEX($DC:$DC,$GH873+25),"")</f>
      </c>
      <c r="EE873">
        <f>IF($GI873&gt;=26,INDEX($DC:$DC,$GH873+26),"")</f>
      </c>
      <c r="EF873">
        <f>IF($GI873&gt;=27,INDEX($DC:$DC,$GH873+27),"")</f>
      </c>
      <c r="EG873">
        <f>IF($GI873&gt;=28,INDEX($DC:$DC,$GH873+28),"")</f>
      </c>
      <c r="EH873">
        <f>IF($GI873&gt;=29,INDEX($DC:$DC,$GH873+29),"")</f>
      </c>
      <c r="EI873">
        <f>IF($GI873&gt;=30,INDEX($DC:$DC,$GH873+30),"")</f>
      </c>
      <c r="EJ873">
        <f>IF($GI873&gt;=31,INDEX($DC:$DC,$GH873+31),"")</f>
      </c>
      <c r="EK873">
        <f>IF($GI873&gt;=32,INDEX($DC:$DC,$GH873+32),"")</f>
      </c>
      <c r="EL873">
        <f>IF($GI873&gt;=33,INDEX($DC:$DC,$GH873+33),"")</f>
      </c>
      <c r="EM873">
        <f>IF($GI873&gt;=34,INDEX($DC:$DC,$GH873+34),"")</f>
      </c>
      <c r="EN873">
        <f>IF($GI873&gt;=35,INDEX($DC:$DC,$GH873+35),"")</f>
      </c>
      <c r="EO873">
        <f>IF($GI873&gt;=36,INDEX($DC:$DC,$GH873+36),"")</f>
      </c>
      <c r="EP873">
        <f>IF($GI873&gt;=37,INDEX($DC:$DC,$GH873+37),"")</f>
      </c>
      <c r="EQ873">
        <f>IF($GI873&gt;=38,INDEX($DC:$DC,$GH873+38),"")</f>
      </c>
      <c r="ER873">
        <f>IF($GI873&gt;=39,INDEX($DC:$DC,$GH873+39),"")</f>
      </c>
      <c r="ES873">
        <f>IF($GI873&gt;=40,INDEX($DC:$DC,$GH873+40),"")</f>
      </c>
      <c r="ET873">
        <f>IF($GI873&gt;=1,INDEX($DD:$DD,$GH873+1),"")</f>
      </c>
      <c r="EU873">
        <f>IF($GI873&gt;=2,INDEX($DD:$DD,$GH873+2),"")</f>
      </c>
      <c r="EV873">
        <f>IF($GI873&gt;=3,INDEX($DD:$DD,$GH873+3),"")</f>
      </c>
      <c r="EW873">
        <f>IF($GI873&gt;=4,INDEX($DD:$DD,$GH873+4),"")</f>
      </c>
      <c r="EX873">
        <f>IF($GI873&gt;=5,INDEX($DD:$DD,$GH873+5),"")</f>
      </c>
      <c r="EY873">
        <f>IF($GI873&gt;=6,INDEX($DD:$DD,$GH873+6),"")</f>
      </c>
      <c r="EZ873">
        <f>IF($GI873&gt;=7,INDEX($DD:$DD,$GH873+7),"")</f>
      </c>
      <c r="FA873">
        <f>IF($GI873&gt;=8,INDEX($DD:$DD,$GH873+8),"")</f>
      </c>
      <c r="FB873">
        <f>IF($GI873&gt;=9,INDEX($DD:$DD,$GH873+9),"")</f>
      </c>
      <c r="FC873">
        <f>IF($GI873&gt;=10,INDEX($DD:$DD,$GH873+10),"")</f>
      </c>
      <c r="FD873">
        <f>IF($GI873&gt;=11,INDEX($DD:$DD,$GH873+11),"")</f>
      </c>
      <c r="FE873">
        <f>IF($GI873&gt;=12,INDEX($DD:$DD,$GH873+12),"")</f>
      </c>
      <c r="FF873">
        <f>IF($GI873&gt;=13,INDEX($DD:$DD,$GH873+13),"")</f>
      </c>
      <c r="FG873">
        <f>IF($GI873&gt;=14,INDEX($DD:$DD,$GH873+14),"")</f>
      </c>
      <c r="FH873">
        <f>IF($GI873&gt;=15,INDEX($DD:$DD,$GH873+15),"")</f>
      </c>
      <c r="FI873">
        <f>IF($GI873&gt;=16,INDEX($DD:$DD,$GH873+16),"")</f>
      </c>
      <c r="FJ873">
        <f>IF($GI873&gt;=17,INDEX($DD:$DD,$GH873+17),"")</f>
      </c>
      <c r="FK873">
        <f>IF($GI873&gt;=18,INDEX($DD:$DD,$GH873+18),"")</f>
      </c>
      <c r="FL873">
        <f>IF($GI873&gt;=19,INDEX($DD:$DD,$GH873+19),"")</f>
      </c>
      <c r="FM873">
        <f>IF($GI873&gt;=20,INDEX($DD:$DD,$GH873+20),"")</f>
      </c>
      <c r="FN873">
        <f>IF($GI873&gt;=21,INDEX($DD:$DD,$GH873+21),"")</f>
      </c>
      <c r="FO873">
        <f>IF($GI873&gt;=22,INDEX($DD:$DD,$GH873+22),"")</f>
      </c>
      <c r="FP873">
        <f>IF($GI873&gt;=23,INDEX($DD:$DD,$GH873+23),"")</f>
      </c>
      <c r="FQ873">
        <f>IF($GI873&gt;=24,INDEX($DD:$DD,$GH873+24),"")</f>
      </c>
      <c r="FR873">
        <f>IF($GI873&gt;=25,INDEX($DD:$DD,$GH873+25),"")</f>
      </c>
      <c r="FS873">
        <f>IF($GI873&gt;=26,INDEX($DD:$DD,$GH873+26),"")</f>
      </c>
      <c r="FT873">
        <f>IF($GI873&gt;=27,INDEX($DD:$DD,$GH873+27),"")</f>
      </c>
      <c r="FU873">
        <f>IF($GI873&gt;=28,INDEX($DD:$DD,$GH873+28),"")</f>
      </c>
      <c r="FV873">
        <f>IF($GI873&gt;=29,INDEX($DD:$DD,$GH873+29),"")</f>
      </c>
      <c r="FW873">
        <f>IF($GI873&gt;=30,INDEX($DD:$DD,$GH873+30),"")</f>
      </c>
      <c r="FX873">
        <f>IF($GI873&gt;=31,INDEX($DD:$DD,$GH873+31),"")</f>
      </c>
      <c r="FY873">
        <f>IF($GI873&gt;=32,INDEX($DD:$DD,$GH873+32),"")</f>
      </c>
      <c r="FZ873">
        <f>IF($GI873&gt;=33,INDEX($DD:$DD,$GH873+33),"")</f>
      </c>
      <c r="GA873">
        <f>IF($GI873&gt;=34,INDEX($DD:$DD,$GH873+34),"")</f>
      </c>
      <c r="GB873">
        <f>IF($GI873&gt;=35,INDEX($DD:$DD,$GH873+35),"")</f>
      </c>
      <c r="GC873">
        <f>IF($GI873&gt;=36,INDEX($DD:$DD,$GH873+36),"")</f>
      </c>
      <c r="GD873">
        <f>IF($GI873&gt;=37,INDEX($DD:$DD,$GH873+37),"")</f>
      </c>
      <c r="GE873">
        <f>IF($GI873&gt;=38,INDEX($DD:$DD,$GH873+38),"")</f>
      </c>
      <c r="GF873">
        <f>IF($GI873&gt;=39,INDEX($DD:$DD,$GH873+39),"")</f>
      </c>
      <c r="GG873">
        <f>IF($GI873&gt;=40,INDEX($DD:$DD,$GH873+40),"")</f>
      </c>
      <c r="GH873">
        <f>IFERROR(MATCH($DB873,$DC$2:$DC$148,0)+1,0)</f>
      </c>
      <c r="GI873">
        <f>IFERROR(INDEX($DE$2:$DE$148,MATCH($DB873,$DC$2:$DC$148,0)),0)</f>
      </c>
      <c r="GJ873">
        <f>IFERROR(MATCH($S873,$DF$873:$ES$873,0),0)</f>
      </c>
      <c r="GK873">
        <f>IF($GJ873&gt;0,INDEX($ET$873:$GG$873,$GJ873),"")</f>
      </c>
      <c r="GN873">
        <f>IF($IW873&gt;=1,INDEX($GL:$GL,$IV873+1),"")</f>
      </c>
      <c r="GO873">
        <f>IF($IW873&gt;=2,INDEX($GL:$GL,$IV873+2),"")</f>
      </c>
      <c r="GP873">
        <f>IF($IW873&gt;=3,INDEX($GL:$GL,$IV873+3),"")</f>
      </c>
      <c r="GQ873">
        <f>IF($IW873&gt;=4,INDEX($GL:$GL,$IV873+4),"")</f>
      </c>
      <c r="GR873">
        <f>IF($IW873&gt;=5,INDEX($GL:$GL,$IV873+5),"")</f>
      </c>
      <c r="GS873">
        <f>IF($IW873&gt;=6,INDEX($GL:$GL,$IV873+6),"")</f>
      </c>
      <c r="GT873">
        <f>IF($IW873&gt;=7,INDEX($GL:$GL,$IV873+7),"")</f>
      </c>
      <c r="GU873">
        <f>IF($IW873&gt;=8,INDEX($GL:$GL,$IV873+8),"")</f>
      </c>
      <c r="GV873">
        <f>IF($IW873&gt;=9,INDEX($GL:$GL,$IV873+9),"")</f>
      </c>
      <c r="GW873">
        <f>IF($IW873&gt;=10,INDEX($GL:$GL,$IV873+10),"")</f>
      </c>
      <c r="GX873">
        <f>IF($IW873&gt;=11,INDEX($GL:$GL,$IV873+11),"")</f>
      </c>
      <c r="GY873">
        <f>IF($IW873&gt;=12,INDEX($GL:$GL,$IV873+12),"")</f>
      </c>
      <c r="GZ873">
        <f>IF($IW873&gt;=13,INDEX($GL:$GL,$IV873+13),"")</f>
      </c>
      <c r="HA873">
        <f>IF($IW873&gt;=14,INDEX($GL:$GL,$IV873+14),"")</f>
      </c>
      <c r="HB873">
        <f>IF($IW873&gt;=15,INDEX($GL:$GL,$IV873+15),"")</f>
      </c>
      <c r="HC873">
        <f>IF($IW873&gt;=16,INDEX($GL:$GL,$IV873+16),"")</f>
      </c>
      <c r="HD873">
        <f>IF($IW873&gt;=17,INDEX($GL:$GL,$IV873+17),"")</f>
      </c>
      <c r="HE873">
        <f>IF($IW873&gt;=18,INDEX($GL:$GL,$IV873+18),"")</f>
      </c>
      <c r="HF873">
        <f>IF($IW873&gt;=19,INDEX($GL:$GL,$IV873+19),"")</f>
      </c>
      <c r="HG873">
        <f>IF($IW873&gt;=20,INDEX($GL:$GL,$IV873+20),"")</f>
      </c>
      <c r="HH873">
        <f>IF($IW873&gt;=21,INDEX($GL:$GL,$IV873+21),"")</f>
      </c>
      <c r="HI873">
        <f>IF($IW873&gt;=22,INDEX($GL:$GL,$IV873+22),"")</f>
      </c>
      <c r="HJ873">
        <f>IF($IW873&gt;=23,INDEX($GL:$GL,$IV873+23),"")</f>
      </c>
      <c r="HK873">
        <f>IF($IW873&gt;=24,INDEX($GL:$GL,$IV873+24),"")</f>
      </c>
      <c r="HL873">
        <f>IF($IW873&gt;=25,INDEX($GL:$GL,$IV873+25),"")</f>
      </c>
      <c r="HM873">
        <f>IF($IW873&gt;=26,INDEX($GL:$GL,$IV873+26),"")</f>
      </c>
      <c r="HN873">
        <f>IF($IW873&gt;=27,INDEX($GL:$GL,$IV873+27),"")</f>
      </c>
      <c r="HO873">
        <f>IF($IW873&gt;=28,INDEX($GL:$GL,$IV873+28),"")</f>
      </c>
      <c r="HP873">
        <f>IF($IW873&gt;=29,INDEX($GL:$GL,$IV873+29),"")</f>
      </c>
      <c r="HQ873">
        <f>IF($IW873&gt;=30,INDEX($GL:$GL,$IV873+30),"")</f>
      </c>
      <c r="HR873">
        <f>IF($IW873&gt;=31,INDEX($GL:$GL,$IV873+31),"")</f>
      </c>
      <c r="HS873">
        <f>IF($IW873&gt;=32,INDEX($GL:$GL,$IV873+32),"")</f>
      </c>
      <c r="HT873">
        <f>IF($IW873&gt;=33,INDEX($GL:$GL,$IV873+33),"")</f>
      </c>
      <c r="HU873">
        <f>IF($IW873&gt;=34,INDEX($GL:$GL,$IV873+34),"")</f>
      </c>
      <c r="HV873">
        <f>IF($IW873&gt;=35,INDEX($GL:$GL,$IV873+35),"")</f>
      </c>
      <c r="HW873">
        <f>IF($IW873&gt;=36,INDEX($GL:$GL,$IV873+36),"")</f>
      </c>
      <c r="HX873">
        <f>IF($IW873&gt;=37,INDEX($GL:$GL,$IV873+37),"")</f>
      </c>
      <c r="HY873">
        <f>IF($IW873&gt;=38,INDEX($GL:$GL,$IV873+38),"")</f>
      </c>
      <c r="HZ873">
        <f>IF($IW873&gt;=39,INDEX($GL:$GL,$IV873+39),"")</f>
      </c>
      <c r="IA873">
        <f>IF($IW873&gt;=40,INDEX($GL:$GL,$IV873+40),"")</f>
      </c>
      <c r="IB873">
        <f>IF($IW873&gt;=41,INDEX($GL:$GL,$IV873+41),"")</f>
      </c>
      <c r="IC873">
        <f>IF($IW873&gt;=42,INDEX($GL:$GL,$IV873+42),"")</f>
      </c>
      <c r="ID873">
        <f>IF($IW873&gt;=43,INDEX($GL:$GL,$IV873+43),"")</f>
      </c>
      <c r="IE873">
        <f>IF($IW873&gt;=44,INDEX($GL:$GL,$IV873+44),"")</f>
      </c>
      <c r="IF873">
        <f>IF($IW873&gt;=45,INDEX($GL:$GL,$IV873+45),"")</f>
      </c>
      <c r="IG873">
        <f>IF($IW873&gt;=46,INDEX($GL:$GL,$IV873+46),"")</f>
      </c>
      <c r="IH873">
        <f>IF($IW873&gt;=47,INDEX($GL:$GL,$IV873+47),"")</f>
      </c>
      <c r="II873">
        <f>IF($IW873&gt;=48,INDEX($GL:$GL,$IV873+48),"")</f>
      </c>
      <c r="IJ873">
        <f>IF($IW873&gt;=49,INDEX($GL:$GL,$IV873+49),"")</f>
      </c>
      <c r="IK873">
        <f>IF($IW873&gt;=50,INDEX($GL:$GL,$IV873+50),"")</f>
      </c>
      <c r="IL873">
        <f>IF($IW873&gt;=51,INDEX($GL:$GL,$IV873+51),"")</f>
      </c>
      <c r="IM873">
        <f>IF($IW873&gt;=52,INDEX($GL:$GL,$IV873+52),"")</f>
      </c>
      <c r="IN873">
        <f>IF($IW873&gt;=53,INDEX($GL:$GL,$IV873+53),"")</f>
      </c>
      <c r="IO873">
        <f>IF($IW873&gt;=54,INDEX($GL:$GL,$IV873+54),"")</f>
      </c>
      <c r="IP873">
        <f>IF($IW873&gt;=55,INDEX($GL:$GL,$IV873+55),"")</f>
      </c>
      <c r="IQ873">
        <f>IF($IW873&gt;=56,INDEX($GL:$GL,$IV873+56),"")</f>
      </c>
      <c r="IR873">
        <f>IF($IW873&gt;=57,INDEX($GL:$GL,$IV873+57),"")</f>
      </c>
      <c r="IS873">
        <f>IF($IW873&gt;=58,INDEX($GL:$GL,$IV873+58),"")</f>
      </c>
      <c r="IT873">
        <f>IF($IW873&gt;=59,INDEX($GL:$GL,$IV873+59),"")</f>
      </c>
      <c r="IU873">
        <f>IF($IW873&gt;=60,INDEX($GL:$GL,$IV873+60),"")</f>
      </c>
      <c r="IV873">
        <f>IFERROR(MATCH($GK873,$GL$2:$GL$324,0)+1,0)</f>
      </c>
      <c r="IW873">
        <f>IFERROR(INDEX($GM$2:$GM$324,MATCH($GK873,$GL$2:$GL$324,0)),0)</f>
      </c>
      <c r="IX873" t="s">
        <v>34</v>
      </c>
      <c r="IY873" t="s">
        <v>34</v>
      </c>
    </row>
    <row r="874" spans="1:259" x14ac:dyDescent="0.25">
      <c r="K874">
        <f>IF(OR($N874="",$J874=""),"",IFERROR($N874/$J874,0))</f>
      </c>
      <c r="L874">
        <f>IF($N874="","",
SUM($M874,$O874,$T874,$P874,$R874)*
(1-IF($U874="",0,VALUE($U874)/100)))</f>
      </c>
      <c r="M874">
        <f>IF($N874="","",$N874)</f>
      </c>
      <c r="O874">
        <f>IF($N874="","",
IF($H874="","",
IF(ISNUMBER(SEARCH("exempt",LOWER($H874))),0,
$N874*(VALUE(SUBSTITUTE($H874,"%",""))/100))))</f>
      </c>
      <c r="V874">
        <f>IFERROR(IF(FIND(" - ",$E874)&gt;0,MID($E874,FIND(" - ",$E874)+3,LEN($E874)),""),"")</f>
      </c>
      <c r="AE874" t="s">
        <v>1455</v>
      </c>
      <c r="AJ874">
        <f>IFERROR(LEFT($E874,FIND(" - ",$E874)-1),$E874)</f>
      </c>
      <c r="AM874">
        <f>IF($CB874&gt;=1,INDEX($AK:$AK,$CA874+1),"")</f>
      </c>
      <c r="AN874">
        <f>IF($CB874&gt;=2,INDEX($AK:$AK,$CA874+2),"")</f>
      </c>
      <c r="AO874">
        <f>IF($CB874&gt;=3,INDEX($AK:$AK,$CA874+3),"")</f>
      </c>
      <c r="AP874">
        <f>IF($CB874&gt;=4,INDEX($AK:$AK,$CA874+4),"")</f>
      </c>
      <c r="AQ874">
        <f>IF($CB874&gt;=5,INDEX($AK:$AK,$CA874+5),"")</f>
      </c>
      <c r="AR874">
        <f>IF($CB874&gt;=6,INDEX($AK:$AK,$CA874+6),"")</f>
      </c>
      <c r="AS874">
        <f>IF($CB874&gt;=7,INDEX($AK:$AK,$CA874+7),"")</f>
      </c>
      <c r="AT874">
        <f>IF($CB874&gt;=8,INDEX($AK:$AK,$CA874+8),"")</f>
      </c>
      <c r="AU874">
        <f>IF($CB874&gt;=9,INDEX($AK:$AK,$CA874+9),"")</f>
      </c>
      <c r="AV874">
        <f>IF($CB874&gt;=10,INDEX($AK:$AK,$CA874+10),"")</f>
      </c>
      <c r="AW874">
        <f>IF($CB874&gt;=11,INDEX($AK:$AK,$CA874+11),"")</f>
      </c>
      <c r="AX874">
        <f>IF($CB874&gt;=12,INDEX($AK:$AK,$CA874+12),"")</f>
      </c>
      <c r="AY874">
        <f>IF($CB874&gt;=13,INDEX($AK:$AK,$CA874+13),"")</f>
      </c>
      <c r="AZ874">
        <f>IF($CB874&gt;=14,INDEX($AK:$AK,$CA874+14),"")</f>
      </c>
      <c r="BA874">
        <f>IF($CB874&gt;=15,INDEX($AK:$AK,$CA874+15),"")</f>
      </c>
      <c r="BB874">
        <f>IF($CB874&gt;=16,INDEX($AK:$AK,$CA874+16),"")</f>
      </c>
      <c r="BC874">
        <f>IF($CB874&gt;=17,INDEX($AK:$AK,$CA874+17),"")</f>
      </c>
      <c r="BD874">
        <f>IF($CB874&gt;=18,INDEX($AK:$AK,$CA874+18),"")</f>
      </c>
      <c r="BE874">
        <f>IF($CB874&gt;=19,INDEX($AK:$AK,$CA874+19),"")</f>
      </c>
      <c r="BF874">
        <f>IF($CB874&gt;=20,INDEX($AK:$AK,$CA874+20),"")</f>
      </c>
      <c r="BG874">
        <f>IF($CB874&gt;=21,INDEX($AK:$AK,$CA874+21),"")</f>
      </c>
      <c r="BH874">
        <f>IF($CB874&gt;=22,INDEX($AK:$AK,$CA874+22),"")</f>
      </c>
      <c r="BI874">
        <f>IF($CB874&gt;=23,INDEX($AK:$AK,$CA874+23),"")</f>
      </c>
      <c r="BJ874">
        <f>IF($CB874&gt;=24,INDEX($AK:$AK,$CA874+24),"")</f>
      </c>
      <c r="BK874">
        <f>IF($CB874&gt;=25,INDEX($AK:$AK,$CA874+25),"")</f>
      </c>
      <c r="BL874">
        <f>IF($CB874&gt;=26,INDEX($AK:$AK,$CA874+26),"")</f>
      </c>
      <c r="BM874">
        <f>IF($CB874&gt;=27,INDEX($AK:$AK,$CA874+27),"")</f>
      </c>
      <c r="BN874">
        <f>IF($CB874&gt;=28,INDEX($AK:$AK,$CA874+28),"")</f>
      </c>
      <c r="BO874">
        <f>IF($CB874&gt;=29,INDEX($AK:$AK,$CA874+29),"")</f>
      </c>
      <c r="BP874">
        <f>IF($CB874&gt;=30,INDEX($AK:$AK,$CA874+30),"")</f>
      </c>
      <c r="BQ874">
        <f>IF($CB874&gt;=31,INDEX($AK:$AK,$CA874+31),"")</f>
      </c>
      <c r="BR874">
        <f>IF($CB874&gt;=32,INDEX($AK:$AK,$CA874+32),"")</f>
      </c>
      <c r="BS874">
        <f>IF($CB874&gt;=33,INDEX($AK:$AK,$CA874+33),"")</f>
      </c>
      <c r="BT874">
        <f>IF($CB874&gt;=34,INDEX($AK:$AK,$CA874+34),"")</f>
      </c>
      <c r="BU874">
        <f>IF($CB874&gt;=35,INDEX($AK:$AK,$CA874+35),"")</f>
      </c>
      <c r="BV874">
        <f>IF($CB874&gt;=36,INDEX($AK:$AK,$CA874+36),"")</f>
      </c>
      <c r="BW874">
        <f>IF($CB874&gt;=37,INDEX($AK:$AK,$CA874+37),"")</f>
      </c>
      <c r="BX874">
        <f>IF($CB874&gt;=38,INDEX($AK:$AK,$CA874+38),"")</f>
      </c>
      <c r="BY874">
        <f>IF($CB874&gt;=39,INDEX($AK:$AK,$CA874+39),"")</f>
      </c>
      <c r="BZ874">
        <f>IF($CB874&gt;=40,INDEX($AK:$AK,$CA874+40),"")</f>
      </c>
      <c r="CA874">
        <f>IFERROR(MATCH($AJ874,$AK$2:$AK$134,0)+1,0)</f>
      </c>
      <c r="CB874">
        <f>IFERROR(INDEX($AL$2:$AL$134,MATCH($AJ874,$AK$2:$AK$134,0)),0)</f>
      </c>
      <c r="CC874">
        <f>IFERROR(LEFT($F874,FIND(" - ",$F874)-1),$F874)</f>
      </c>
      <c r="CF874">
        <f>IF($DA874&gt;=1,INDEX($CD:$CD,$CZ874+1),"")</f>
      </c>
      <c r="CG874">
        <f>IF($DA874&gt;=2,INDEX($CD:$CD,$CZ874+2),"")</f>
      </c>
      <c r="CH874">
        <f>IF($DA874&gt;=3,INDEX($CD:$CD,$CZ874+3),"")</f>
      </c>
      <c r="CI874">
        <f>IF($DA874&gt;=4,INDEX($CD:$CD,$CZ874+4),"")</f>
      </c>
      <c r="CJ874">
        <f>IF($DA874&gt;=5,INDEX($CD:$CD,$CZ874+5),"")</f>
      </c>
      <c r="CK874">
        <f>IF($DA874&gt;=6,INDEX($CD:$CD,$CZ874+6),"")</f>
      </c>
      <c r="CL874">
        <f>IF($DA874&gt;=7,INDEX($CD:$CD,$CZ874+7),"")</f>
      </c>
      <c r="CM874">
        <f>IF($DA874&gt;=8,INDEX($CD:$CD,$CZ874+8),"")</f>
      </c>
      <c r="CN874">
        <f>IF($DA874&gt;=9,INDEX($CD:$CD,$CZ874+9),"")</f>
      </c>
      <c r="CO874">
        <f>IF($DA874&gt;=10,INDEX($CD:$CD,$CZ874+10),"")</f>
      </c>
      <c r="CP874">
        <f>IF($DA874&gt;=11,INDEX($CD:$CD,$CZ874+11),"")</f>
      </c>
      <c r="CQ874">
        <f>IF($DA874&gt;=12,INDEX($CD:$CD,$CZ874+12),"")</f>
      </c>
      <c r="CR874">
        <f>IF($DA874&gt;=13,INDEX($CD:$CD,$CZ874+13),"")</f>
      </c>
      <c r="CS874">
        <f>IF($DA874&gt;=14,INDEX($CD:$CD,$CZ874+14),"")</f>
      </c>
      <c r="CT874">
        <f>IF($DA874&gt;=15,INDEX($CD:$CD,$CZ874+15),"")</f>
      </c>
      <c r="CU874">
        <f>IF($DA874&gt;=16,INDEX($CD:$CD,$CZ874+16),"")</f>
      </c>
      <c r="CV874">
        <f>IF($DA874&gt;=17,INDEX($CD:$CD,$CZ874+17),"")</f>
      </c>
      <c r="CW874">
        <f>IF($DA874&gt;=18,INDEX($CD:$CD,$CZ874+18),"")</f>
      </c>
      <c r="CX874">
        <f>IF($DA874&gt;=19,INDEX($CD:$CD,$CZ874+19),"")</f>
      </c>
      <c r="CY874">
        <f>IF($DA874&gt;=20,INDEX($CD:$CD,$CZ874+20),"")</f>
      </c>
      <c r="CZ874">
        <f>IFERROR(MATCH($CC874,$CD$2:$CD$263,0)+1,0)</f>
      </c>
      <c r="DA874">
        <f>IFERROR(INDEX($CE$2:$CE$263,MATCH($CC874,$CD$2:$CD$263,0)),0)</f>
      </c>
      <c r="DB874">
        <f>IFERROR(INDEX($AI:$AI,MATCH($H874,$AH:$AH,0))&amp;"","")</f>
      </c>
      <c r="DF874">
        <f>IF($GI874&gt;=1,INDEX($DC:$DC,$GH874+1),"")</f>
      </c>
      <c r="DG874">
        <f>IF($GI874&gt;=2,INDEX($DC:$DC,$GH874+2),"")</f>
      </c>
      <c r="DH874">
        <f>IF($GI874&gt;=3,INDEX($DC:$DC,$GH874+3),"")</f>
      </c>
      <c r="DI874">
        <f>IF($GI874&gt;=4,INDEX($DC:$DC,$GH874+4),"")</f>
      </c>
      <c r="DJ874">
        <f>IF($GI874&gt;=5,INDEX($DC:$DC,$GH874+5),"")</f>
      </c>
      <c r="DK874">
        <f>IF($GI874&gt;=6,INDEX($DC:$DC,$GH874+6),"")</f>
      </c>
      <c r="DL874">
        <f>IF($GI874&gt;=7,INDEX($DC:$DC,$GH874+7),"")</f>
      </c>
      <c r="DM874">
        <f>IF($GI874&gt;=8,INDEX($DC:$DC,$GH874+8),"")</f>
      </c>
      <c r="DN874">
        <f>IF($GI874&gt;=9,INDEX($DC:$DC,$GH874+9),"")</f>
      </c>
      <c r="DO874">
        <f>IF($GI874&gt;=10,INDEX($DC:$DC,$GH874+10),"")</f>
      </c>
      <c r="DP874">
        <f>IF($GI874&gt;=11,INDEX($DC:$DC,$GH874+11),"")</f>
      </c>
      <c r="DQ874">
        <f>IF($GI874&gt;=12,INDEX($DC:$DC,$GH874+12),"")</f>
      </c>
      <c r="DR874">
        <f>IF($GI874&gt;=13,INDEX($DC:$DC,$GH874+13),"")</f>
      </c>
      <c r="DS874">
        <f>IF($GI874&gt;=14,INDEX($DC:$DC,$GH874+14),"")</f>
      </c>
      <c r="DT874">
        <f>IF($GI874&gt;=15,INDEX($DC:$DC,$GH874+15),"")</f>
      </c>
      <c r="DU874">
        <f>IF($GI874&gt;=16,INDEX($DC:$DC,$GH874+16),"")</f>
      </c>
      <c r="DV874">
        <f>IF($GI874&gt;=17,INDEX($DC:$DC,$GH874+17),"")</f>
      </c>
      <c r="DW874">
        <f>IF($GI874&gt;=18,INDEX($DC:$DC,$GH874+18),"")</f>
      </c>
      <c r="DX874">
        <f>IF($GI874&gt;=19,INDEX($DC:$DC,$GH874+19),"")</f>
      </c>
      <c r="DY874">
        <f>IF($GI874&gt;=20,INDEX($DC:$DC,$GH874+20),"")</f>
      </c>
      <c r="DZ874">
        <f>IF($GI874&gt;=21,INDEX($DC:$DC,$GH874+21),"")</f>
      </c>
      <c r="EA874">
        <f>IF($GI874&gt;=22,INDEX($DC:$DC,$GH874+22),"")</f>
      </c>
      <c r="EB874">
        <f>IF($GI874&gt;=23,INDEX($DC:$DC,$GH874+23),"")</f>
      </c>
      <c r="EC874">
        <f>IF($GI874&gt;=24,INDEX($DC:$DC,$GH874+24),"")</f>
      </c>
      <c r="ED874">
        <f>IF($GI874&gt;=25,INDEX($DC:$DC,$GH874+25),"")</f>
      </c>
      <c r="EE874">
        <f>IF($GI874&gt;=26,INDEX($DC:$DC,$GH874+26),"")</f>
      </c>
      <c r="EF874">
        <f>IF($GI874&gt;=27,INDEX($DC:$DC,$GH874+27),"")</f>
      </c>
      <c r="EG874">
        <f>IF($GI874&gt;=28,INDEX($DC:$DC,$GH874+28),"")</f>
      </c>
      <c r="EH874">
        <f>IF($GI874&gt;=29,INDEX($DC:$DC,$GH874+29),"")</f>
      </c>
      <c r="EI874">
        <f>IF($GI874&gt;=30,INDEX($DC:$DC,$GH874+30),"")</f>
      </c>
      <c r="EJ874">
        <f>IF($GI874&gt;=31,INDEX($DC:$DC,$GH874+31),"")</f>
      </c>
      <c r="EK874">
        <f>IF($GI874&gt;=32,INDEX($DC:$DC,$GH874+32),"")</f>
      </c>
      <c r="EL874">
        <f>IF($GI874&gt;=33,INDEX($DC:$DC,$GH874+33),"")</f>
      </c>
      <c r="EM874">
        <f>IF($GI874&gt;=34,INDEX($DC:$DC,$GH874+34),"")</f>
      </c>
      <c r="EN874">
        <f>IF($GI874&gt;=35,INDEX($DC:$DC,$GH874+35),"")</f>
      </c>
      <c r="EO874">
        <f>IF($GI874&gt;=36,INDEX($DC:$DC,$GH874+36),"")</f>
      </c>
      <c r="EP874">
        <f>IF($GI874&gt;=37,INDEX($DC:$DC,$GH874+37),"")</f>
      </c>
      <c r="EQ874">
        <f>IF($GI874&gt;=38,INDEX($DC:$DC,$GH874+38),"")</f>
      </c>
      <c r="ER874">
        <f>IF($GI874&gt;=39,INDEX($DC:$DC,$GH874+39),"")</f>
      </c>
      <c r="ES874">
        <f>IF($GI874&gt;=40,INDEX($DC:$DC,$GH874+40),"")</f>
      </c>
      <c r="ET874">
        <f>IF($GI874&gt;=1,INDEX($DD:$DD,$GH874+1),"")</f>
      </c>
      <c r="EU874">
        <f>IF($GI874&gt;=2,INDEX($DD:$DD,$GH874+2),"")</f>
      </c>
      <c r="EV874">
        <f>IF($GI874&gt;=3,INDEX($DD:$DD,$GH874+3),"")</f>
      </c>
      <c r="EW874">
        <f>IF($GI874&gt;=4,INDEX($DD:$DD,$GH874+4),"")</f>
      </c>
      <c r="EX874">
        <f>IF($GI874&gt;=5,INDEX($DD:$DD,$GH874+5),"")</f>
      </c>
      <c r="EY874">
        <f>IF($GI874&gt;=6,INDEX($DD:$DD,$GH874+6),"")</f>
      </c>
      <c r="EZ874">
        <f>IF($GI874&gt;=7,INDEX($DD:$DD,$GH874+7),"")</f>
      </c>
      <c r="FA874">
        <f>IF($GI874&gt;=8,INDEX($DD:$DD,$GH874+8),"")</f>
      </c>
      <c r="FB874">
        <f>IF($GI874&gt;=9,INDEX($DD:$DD,$GH874+9),"")</f>
      </c>
      <c r="FC874">
        <f>IF($GI874&gt;=10,INDEX($DD:$DD,$GH874+10),"")</f>
      </c>
      <c r="FD874">
        <f>IF($GI874&gt;=11,INDEX($DD:$DD,$GH874+11),"")</f>
      </c>
      <c r="FE874">
        <f>IF($GI874&gt;=12,INDEX($DD:$DD,$GH874+12),"")</f>
      </c>
      <c r="FF874">
        <f>IF($GI874&gt;=13,INDEX($DD:$DD,$GH874+13),"")</f>
      </c>
      <c r="FG874">
        <f>IF($GI874&gt;=14,INDEX($DD:$DD,$GH874+14),"")</f>
      </c>
      <c r="FH874">
        <f>IF($GI874&gt;=15,INDEX($DD:$DD,$GH874+15),"")</f>
      </c>
      <c r="FI874">
        <f>IF($GI874&gt;=16,INDEX($DD:$DD,$GH874+16),"")</f>
      </c>
      <c r="FJ874">
        <f>IF($GI874&gt;=17,INDEX($DD:$DD,$GH874+17),"")</f>
      </c>
      <c r="FK874">
        <f>IF($GI874&gt;=18,INDEX($DD:$DD,$GH874+18),"")</f>
      </c>
      <c r="FL874">
        <f>IF($GI874&gt;=19,INDEX($DD:$DD,$GH874+19),"")</f>
      </c>
      <c r="FM874">
        <f>IF($GI874&gt;=20,INDEX($DD:$DD,$GH874+20),"")</f>
      </c>
      <c r="FN874">
        <f>IF($GI874&gt;=21,INDEX($DD:$DD,$GH874+21),"")</f>
      </c>
      <c r="FO874">
        <f>IF($GI874&gt;=22,INDEX($DD:$DD,$GH874+22),"")</f>
      </c>
      <c r="FP874">
        <f>IF($GI874&gt;=23,INDEX($DD:$DD,$GH874+23),"")</f>
      </c>
      <c r="FQ874">
        <f>IF($GI874&gt;=24,INDEX($DD:$DD,$GH874+24),"")</f>
      </c>
      <c r="FR874">
        <f>IF($GI874&gt;=25,INDEX($DD:$DD,$GH874+25),"")</f>
      </c>
      <c r="FS874">
        <f>IF($GI874&gt;=26,INDEX($DD:$DD,$GH874+26),"")</f>
      </c>
      <c r="FT874">
        <f>IF($GI874&gt;=27,INDEX($DD:$DD,$GH874+27),"")</f>
      </c>
      <c r="FU874">
        <f>IF($GI874&gt;=28,INDEX($DD:$DD,$GH874+28),"")</f>
      </c>
      <c r="FV874">
        <f>IF($GI874&gt;=29,INDEX($DD:$DD,$GH874+29),"")</f>
      </c>
      <c r="FW874">
        <f>IF($GI874&gt;=30,INDEX($DD:$DD,$GH874+30),"")</f>
      </c>
      <c r="FX874">
        <f>IF($GI874&gt;=31,INDEX($DD:$DD,$GH874+31),"")</f>
      </c>
      <c r="FY874">
        <f>IF($GI874&gt;=32,INDEX($DD:$DD,$GH874+32),"")</f>
      </c>
      <c r="FZ874">
        <f>IF($GI874&gt;=33,INDEX($DD:$DD,$GH874+33),"")</f>
      </c>
      <c r="GA874">
        <f>IF($GI874&gt;=34,INDEX($DD:$DD,$GH874+34),"")</f>
      </c>
      <c r="GB874">
        <f>IF($GI874&gt;=35,INDEX($DD:$DD,$GH874+35),"")</f>
      </c>
      <c r="GC874">
        <f>IF($GI874&gt;=36,INDEX($DD:$DD,$GH874+36),"")</f>
      </c>
      <c r="GD874">
        <f>IF($GI874&gt;=37,INDEX($DD:$DD,$GH874+37),"")</f>
      </c>
      <c r="GE874">
        <f>IF($GI874&gt;=38,INDEX($DD:$DD,$GH874+38),"")</f>
      </c>
      <c r="GF874">
        <f>IF($GI874&gt;=39,INDEX($DD:$DD,$GH874+39),"")</f>
      </c>
      <c r="GG874">
        <f>IF($GI874&gt;=40,INDEX($DD:$DD,$GH874+40),"")</f>
      </c>
      <c r="GH874">
        <f>IFERROR(MATCH($DB874,$DC$2:$DC$148,0)+1,0)</f>
      </c>
      <c r="GI874">
        <f>IFERROR(INDEX($DE$2:$DE$148,MATCH($DB874,$DC$2:$DC$148,0)),0)</f>
      </c>
      <c r="GJ874">
        <f>IFERROR(MATCH($S874,$DF$874:$ES$874,0),0)</f>
      </c>
      <c r="GK874">
        <f>IF($GJ874&gt;0,INDEX($ET$874:$GG$874,$GJ874),"")</f>
      </c>
      <c r="GN874">
        <f>IF($IW874&gt;=1,INDEX($GL:$GL,$IV874+1),"")</f>
      </c>
      <c r="GO874">
        <f>IF($IW874&gt;=2,INDEX($GL:$GL,$IV874+2),"")</f>
      </c>
      <c r="GP874">
        <f>IF($IW874&gt;=3,INDEX($GL:$GL,$IV874+3),"")</f>
      </c>
      <c r="GQ874">
        <f>IF($IW874&gt;=4,INDEX($GL:$GL,$IV874+4),"")</f>
      </c>
      <c r="GR874">
        <f>IF($IW874&gt;=5,INDEX($GL:$GL,$IV874+5),"")</f>
      </c>
      <c r="GS874">
        <f>IF($IW874&gt;=6,INDEX($GL:$GL,$IV874+6),"")</f>
      </c>
      <c r="GT874">
        <f>IF($IW874&gt;=7,INDEX($GL:$GL,$IV874+7),"")</f>
      </c>
      <c r="GU874">
        <f>IF($IW874&gt;=8,INDEX($GL:$GL,$IV874+8),"")</f>
      </c>
      <c r="GV874">
        <f>IF($IW874&gt;=9,INDEX($GL:$GL,$IV874+9),"")</f>
      </c>
      <c r="GW874">
        <f>IF($IW874&gt;=10,INDEX($GL:$GL,$IV874+10),"")</f>
      </c>
      <c r="GX874">
        <f>IF($IW874&gt;=11,INDEX($GL:$GL,$IV874+11),"")</f>
      </c>
      <c r="GY874">
        <f>IF($IW874&gt;=12,INDEX($GL:$GL,$IV874+12),"")</f>
      </c>
      <c r="GZ874">
        <f>IF($IW874&gt;=13,INDEX($GL:$GL,$IV874+13),"")</f>
      </c>
      <c r="HA874">
        <f>IF($IW874&gt;=14,INDEX($GL:$GL,$IV874+14),"")</f>
      </c>
      <c r="HB874">
        <f>IF($IW874&gt;=15,INDEX($GL:$GL,$IV874+15),"")</f>
      </c>
      <c r="HC874">
        <f>IF($IW874&gt;=16,INDEX($GL:$GL,$IV874+16),"")</f>
      </c>
      <c r="HD874">
        <f>IF($IW874&gt;=17,INDEX($GL:$GL,$IV874+17),"")</f>
      </c>
      <c r="HE874">
        <f>IF($IW874&gt;=18,INDEX($GL:$GL,$IV874+18),"")</f>
      </c>
      <c r="HF874">
        <f>IF($IW874&gt;=19,INDEX($GL:$GL,$IV874+19),"")</f>
      </c>
      <c r="HG874">
        <f>IF($IW874&gt;=20,INDEX($GL:$GL,$IV874+20),"")</f>
      </c>
      <c r="HH874">
        <f>IF($IW874&gt;=21,INDEX($GL:$GL,$IV874+21),"")</f>
      </c>
      <c r="HI874">
        <f>IF($IW874&gt;=22,INDEX($GL:$GL,$IV874+22),"")</f>
      </c>
      <c r="HJ874">
        <f>IF($IW874&gt;=23,INDEX($GL:$GL,$IV874+23),"")</f>
      </c>
      <c r="HK874">
        <f>IF($IW874&gt;=24,INDEX($GL:$GL,$IV874+24),"")</f>
      </c>
      <c r="HL874">
        <f>IF($IW874&gt;=25,INDEX($GL:$GL,$IV874+25),"")</f>
      </c>
      <c r="HM874">
        <f>IF($IW874&gt;=26,INDEX($GL:$GL,$IV874+26),"")</f>
      </c>
      <c r="HN874">
        <f>IF($IW874&gt;=27,INDEX($GL:$GL,$IV874+27),"")</f>
      </c>
      <c r="HO874">
        <f>IF($IW874&gt;=28,INDEX($GL:$GL,$IV874+28),"")</f>
      </c>
      <c r="HP874">
        <f>IF($IW874&gt;=29,INDEX($GL:$GL,$IV874+29),"")</f>
      </c>
      <c r="HQ874">
        <f>IF($IW874&gt;=30,INDEX($GL:$GL,$IV874+30),"")</f>
      </c>
      <c r="HR874">
        <f>IF($IW874&gt;=31,INDEX($GL:$GL,$IV874+31),"")</f>
      </c>
      <c r="HS874">
        <f>IF($IW874&gt;=32,INDEX($GL:$GL,$IV874+32),"")</f>
      </c>
      <c r="HT874">
        <f>IF($IW874&gt;=33,INDEX($GL:$GL,$IV874+33),"")</f>
      </c>
      <c r="HU874">
        <f>IF($IW874&gt;=34,INDEX($GL:$GL,$IV874+34),"")</f>
      </c>
      <c r="HV874">
        <f>IF($IW874&gt;=35,INDEX($GL:$GL,$IV874+35),"")</f>
      </c>
      <c r="HW874">
        <f>IF($IW874&gt;=36,INDEX($GL:$GL,$IV874+36),"")</f>
      </c>
      <c r="HX874">
        <f>IF($IW874&gt;=37,INDEX($GL:$GL,$IV874+37),"")</f>
      </c>
      <c r="HY874">
        <f>IF($IW874&gt;=38,INDEX($GL:$GL,$IV874+38),"")</f>
      </c>
      <c r="HZ874">
        <f>IF($IW874&gt;=39,INDEX($GL:$GL,$IV874+39),"")</f>
      </c>
      <c r="IA874">
        <f>IF($IW874&gt;=40,INDEX($GL:$GL,$IV874+40),"")</f>
      </c>
      <c r="IB874">
        <f>IF($IW874&gt;=41,INDEX($GL:$GL,$IV874+41),"")</f>
      </c>
      <c r="IC874">
        <f>IF($IW874&gt;=42,INDEX($GL:$GL,$IV874+42),"")</f>
      </c>
      <c r="ID874">
        <f>IF($IW874&gt;=43,INDEX($GL:$GL,$IV874+43),"")</f>
      </c>
      <c r="IE874">
        <f>IF($IW874&gt;=44,INDEX($GL:$GL,$IV874+44),"")</f>
      </c>
      <c r="IF874">
        <f>IF($IW874&gt;=45,INDEX($GL:$GL,$IV874+45),"")</f>
      </c>
      <c r="IG874">
        <f>IF($IW874&gt;=46,INDEX($GL:$GL,$IV874+46),"")</f>
      </c>
      <c r="IH874">
        <f>IF($IW874&gt;=47,INDEX($GL:$GL,$IV874+47),"")</f>
      </c>
      <c r="II874">
        <f>IF($IW874&gt;=48,INDEX($GL:$GL,$IV874+48),"")</f>
      </c>
      <c r="IJ874">
        <f>IF($IW874&gt;=49,INDEX($GL:$GL,$IV874+49),"")</f>
      </c>
      <c r="IK874">
        <f>IF($IW874&gt;=50,INDEX($GL:$GL,$IV874+50),"")</f>
      </c>
      <c r="IL874">
        <f>IF($IW874&gt;=51,INDEX($GL:$GL,$IV874+51),"")</f>
      </c>
      <c r="IM874">
        <f>IF($IW874&gt;=52,INDEX($GL:$GL,$IV874+52),"")</f>
      </c>
      <c r="IN874">
        <f>IF($IW874&gt;=53,INDEX($GL:$GL,$IV874+53),"")</f>
      </c>
      <c r="IO874">
        <f>IF($IW874&gt;=54,INDEX($GL:$GL,$IV874+54),"")</f>
      </c>
      <c r="IP874">
        <f>IF($IW874&gt;=55,INDEX($GL:$GL,$IV874+55),"")</f>
      </c>
      <c r="IQ874">
        <f>IF($IW874&gt;=56,INDEX($GL:$GL,$IV874+56),"")</f>
      </c>
      <c r="IR874">
        <f>IF($IW874&gt;=57,INDEX($GL:$GL,$IV874+57),"")</f>
      </c>
      <c r="IS874">
        <f>IF($IW874&gt;=58,INDEX($GL:$GL,$IV874+58),"")</f>
      </c>
      <c r="IT874">
        <f>IF($IW874&gt;=59,INDEX($GL:$GL,$IV874+59),"")</f>
      </c>
      <c r="IU874">
        <f>IF($IW874&gt;=60,INDEX($GL:$GL,$IV874+60),"")</f>
      </c>
      <c r="IV874">
        <f>IFERROR(MATCH($GK874,$GL$2:$GL$324,0)+1,0)</f>
      </c>
      <c r="IW874">
        <f>IFERROR(INDEX($GM$2:$GM$324,MATCH($GK874,$GL$2:$GL$324,0)),0)</f>
      </c>
      <c r="IX874" t="s">
        <v>34</v>
      </c>
      <c r="IY874" t="s">
        <v>34</v>
      </c>
    </row>
    <row r="875" spans="1:259" x14ac:dyDescent="0.25">
      <c r="K875">
        <f>IF(OR($N875="",$J875=""),"",IFERROR($N875/$J875,0))</f>
      </c>
      <c r="L875">
        <f>IF($N875="","",
SUM($M875,$O875,$T875,$P875,$R875)*
(1-IF($U875="",0,VALUE($U875)/100)))</f>
      </c>
      <c r="M875">
        <f>IF($N875="","",$N875)</f>
      </c>
      <c r="O875">
        <f>IF($N875="","",
IF($H875="","",
IF(ISNUMBER(SEARCH("exempt",LOWER($H875))),0,
$N875*(VALUE(SUBSTITUTE($H875,"%",""))/100))))</f>
      </c>
      <c r="V875">
        <f>IFERROR(IF(FIND(" - ",$E875)&gt;0,MID($E875,FIND(" - ",$E875)+3,LEN($E875)),""),"")</f>
      </c>
      <c r="AE875" t="s">
        <v>1456</v>
      </c>
      <c r="AJ875">
        <f>IFERROR(LEFT($E875,FIND(" - ",$E875)-1),$E875)</f>
      </c>
      <c r="AM875">
        <f>IF($CB875&gt;=1,INDEX($AK:$AK,$CA875+1),"")</f>
      </c>
      <c r="AN875">
        <f>IF($CB875&gt;=2,INDEX($AK:$AK,$CA875+2),"")</f>
      </c>
      <c r="AO875">
        <f>IF($CB875&gt;=3,INDEX($AK:$AK,$CA875+3),"")</f>
      </c>
      <c r="AP875">
        <f>IF($CB875&gt;=4,INDEX($AK:$AK,$CA875+4),"")</f>
      </c>
      <c r="AQ875">
        <f>IF($CB875&gt;=5,INDEX($AK:$AK,$CA875+5),"")</f>
      </c>
      <c r="AR875">
        <f>IF($CB875&gt;=6,INDEX($AK:$AK,$CA875+6),"")</f>
      </c>
      <c r="AS875">
        <f>IF($CB875&gt;=7,INDEX($AK:$AK,$CA875+7),"")</f>
      </c>
      <c r="AT875">
        <f>IF($CB875&gt;=8,INDEX($AK:$AK,$CA875+8),"")</f>
      </c>
      <c r="AU875">
        <f>IF($CB875&gt;=9,INDEX($AK:$AK,$CA875+9),"")</f>
      </c>
      <c r="AV875">
        <f>IF($CB875&gt;=10,INDEX($AK:$AK,$CA875+10),"")</f>
      </c>
      <c r="AW875">
        <f>IF($CB875&gt;=11,INDEX($AK:$AK,$CA875+11),"")</f>
      </c>
      <c r="AX875">
        <f>IF($CB875&gt;=12,INDEX($AK:$AK,$CA875+12),"")</f>
      </c>
      <c r="AY875">
        <f>IF($CB875&gt;=13,INDEX($AK:$AK,$CA875+13),"")</f>
      </c>
      <c r="AZ875">
        <f>IF($CB875&gt;=14,INDEX($AK:$AK,$CA875+14),"")</f>
      </c>
      <c r="BA875">
        <f>IF($CB875&gt;=15,INDEX($AK:$AK,$CA875+15),"")</f>
      </c>
      <c r="BB875">
        <f>IF($CB875&gt;=16,INDEX($AK:$AK,$CA875+16),"")</f>
      </c>
      <c r="BC875">
        <f>IF($CB875&gt;=17,INDEX($AK:$AK,$CA875+17),"")</f>
      </c>
      <c r="BD875">
        <f>IF($CB875&gt;=18,INDEX($AK:$AK,$CA875+18),"")</f>
      </c>
      <c r="BE875">
        <f>IF($CB875&gt;=19,INDEX($AK:$AK,$CA875+19),"")</f>
      </c>
      <c r="BF875">
        <f>IF($CB875&gt;=20,INDEX($AK:$AK,$CA875+20),"")</f>
      </c>
      <c r="BG875">
        <f>IF($CB875&gt;=21,INDEX($AK:$AK,$CA875+21),"")</f>
      </c>
      <c r="BH875">
        <f>IF($CB875&gt;=22,INDEX($AK:$AK,$CA875+22),"")</f>
      </c>
      <c r="BI875">
        <f>IF($CB875&gt;=23,INDEX($AK:$AK,$CA875+23),"")</f>
      </c>
      <c r="BJ875">
        <f>IF($CB875&gt;=24,INDEX($AK:$AK,$CA875+24),"")</f>
      </c>
      <c r="BK875">
        <f>IF($CB875&gt;=25,INDEX($AK:$AK,$CA875+25),"")</f>
      </c>
      <c r="BL875">
        <f>IF($CB875&gt;=26,INDEX($AK:$AK,$CA875+26),"")</f>
      </c>
      <c r="BM875">
        <f>IF($CB875&gt;=27,INDEX($AK:$AK,$CA875+27),"")</f>
      </c>
      <c r="BN875">
        <f>IF($CB875&gt;=28,INDEX($AK:$AK,$CA875+28),"")</f>
      </c>
      <c r="BO875">
        <f>IF($CB875&gt;=29,INDEX($AK:$AK,$CA875+29),"")</f>
      </c>
      <c r="BP875">
        <f>IF($CB875&gt;=30,INDEX($AK:$AK,$CA875+30),"")</f>
      </c>
      <c r="BQ875">
        <f>IF($CB875&gt;=31,INDEX($AK:$AK,$CA875+31),"")</f>
      </c>
      <c r="BR875">
        <f>IF($CB875&gt;=32,INDEX($AK:$AK,$CA875+32),"")</f>
      </c>
      <c r="BS875">
        <f>IF($CB875&gt;=33,INDEX($AK:$AK,$CA875+33),"")</f>
      </c>
      <c r="BT875">
        <f>IF($CB875&gt;=34,INDEX($AK:$AK,$CA875+34),"")</f>
      </c>
      <c r="BU875">
        <f>IF($CB875&gt;=35,INDEX($AK:$AK,$CA875+35),"")</f>
      </c>
      <c r="BV875">
        <f>IF($CB875&gt;=36,INDEX($AK:$AK,$CA875+36),"")</f>
      </c>
      <c r="BW875">
        <f>IF($CB875&gt;=37,INDEX($AK:$AK,$CA875+37),"")</f>
      </c>
      <c r="BX875">
        <f>IF($CB875&gt;=38,INDEX($AK:$AK,$CA875+38),"")</f>
      </c>
      <c r="BY875">
        <f>IF($CB875&gt;=39,INDEX($AK:$AK,$CA875+39),"")</f>
      </c>
      <c r="BZ875">
        <f>IF($CB875&gt;=40,INDEX($AK:$AK,$CA875+40),"")</f>
      </c>
      <c r="CA875">
        <f>IFERROR(MATCH($AJ875,$AK$2:$AK$134,0)+1,0)</f>
      </c>
      <c r="CB875">
        <f>IFERROR(INDEX($AL$2:$AL$134,MATCH($AJ875,$AK$2:$AK$134,0)),0)</f>
      </c>
      <c r="CC875">
        <f>IFERROR(LEFT($F875,FIND(" - ",$F875)-1),$F875)</f>
      </c>
      <c r="CF875">
        <f>IF($DA875&gt;=1,INDEX($CD:$CD,$CZ875+1),"")</f>
      </c>
      <c r="CG875">
        <f>IF($DA875&gt;=2,INDEX($CD:$CD,$CZ875+2),"")</f>
      </c>
      <c r="CH875">
        <f>IF($DA875&gt;=3,INDEX($CD:$CD,$CZ875+3),"")</f>
      </c>
      <c r="CI875">
        <f>IF($DA875&gt;=4,INDEX($CD:$CD,$CZ875+4),"")</f>
      </c>
      <c r="CJ875">
        <f>IF($DA875&gt;=5,INDEX($CD:$CD,$CZ875+5),"")</f>
      </c>
      <c r="CK875">
        <f>IF($DA875&gt;=6,INDEX($CD:$CD,$CZ875+6),"")</f>
      </c>
      <c r="CL875">
        <f>IF($DA875&gt;=7,INDEX($CD:$CD,$CZ875+7),"")</f>
      </c>
      <c r="CM875">
        <f>IF($DA875&gt;=8,INDEX($CD:$CD,$CZ875+8),"")</f>
      </c>
      <c r="CN875">
        <f>IF($DA875&gt;=9,INDEX($CD:$CD,$CZ875+9),"")</f>
      </c>
      <c r="CO875">
        <f>IF($DA875&gt;=10,INDEX($CD:$CD,$CZ875+10),"")</f>
      </c>
      <c r="CP875">
        <f>IF($DA875&gt;=11,INDEX($CD:$CD,$CZ875+11),"")</f>
      </c>
      <c r="CQ875">
        <f>IF($DA875&gt;=12,INDEX($CD:$CD,$CZ875+12),"")</f>
      </c>
      <c r="CR875">
        <f>IF($DA875&gt;=13,INDEX($CD:$CD,$CZ875+13),"")</f>
      </c>
      <c r="CS875">
        <f>IF($DA875&gt;=14,INDEX($CD:$CD,$CZ875+14),"")</f>
      </c>
      <c r="CT875">
        <f>IF($DA875&gt;=15,INDEX($CD:$CD,$CZ875+15),"")</f>
      </c>
      <c r="CU875">
        <f>IF($DA875&gt;=16,INDEX($CD:$CD,$CZ875+16),"")</f>
      </c>
      <c r="CV875">
        <f>IF($DA875&gt;=17,INDEX($CD:$CD,$CZ875+17),"")</f>
      </c>
      <c r="CW875">
        <f>IF($DA875&gt;=18,INDEX($CD:$CD,$CZ875+18),"")</f>
      </c>
      <c r="CX875">
        <f>IF($DA875&gt;=19,INDEX($CD:$CD,$CZ875+19),"")</f>
      </c>
      <c r="CY875">
        <f>IF($DA875&gt;=20,INDEX($CD:$CD,$CZ875+20),"")</f>
      </c>
      <c r="CZ875">
        <f>IFERROR(MATCH($CC875,$CD$2:$CD$263,0)+1,0)</f>
      </c>
      <c r="DA875">
        <f>IFERROR(INDEX($CE$2:$CE$263,MATCH($CC875,$CD$2:$CD$263,0)),0)</f>
      </c>
      <c r="DB875">
        <f>IFERROR(INDEX($AI:$AI,MATCH($H875,$AH:$AH,0))&amp;"","")</f>
      </c>
      <c r="DF875">
        <f>IF($GI875&gt;=1,INDEX($DC:$DC,$GH875+1),"")</f>
      </c>
      <c r="DG875">
        <f>IF($GI875&gt;=2,INDEX($DC:$DC,$GH875+2),"")</f>
      </c>
      <c r="DH875">
        <f>IF($GI875&gt;=3,INDEX($DC:$DC,$GH875+3),"")</f>
      </c>
      <c r="DI875">
        <f>IF($GI875&gt;=4,INDEX($DC:$DC,$GH875+4),"")</f>
      </c>
      <c r="DJ875">
        <f>IF($GI875&gt;=5,INDEX($DC:$DC,$GH875+5),"")</f>
      </c>
      <c r="DK875">
        <f>IF($GI875&gt;=6,INDEX($DC:$DC,$GH875+6),"")</f>
      </c>
      <c r="DL875">
        <f>IF($GI875&gt;=7,INDEX($DC:$DC,$GH875+7),"")</f>
      </c>
      <c r="DM875">
        <f>IF($GI875&gt;=8,INDEX($DC:$DC,$GH875+8),"")</f>
      </c>
      <c r="DN875">
        <f>IF($GI875&gt;=9,INDEX($DC:$DC,$GH875+9),"")</f>
      </c>
      <c r="DO875">
        <f>IF($GI875&gt;=10,INDEX($DC:$DC,$GH875+10),"")</f>
      </c>
      <c r="DP875">
        <f>IF($GI875&gt;=11,INDEX($DC:$DC,$GH875+11),"")</f>
      </c>
      <c r="DQ875">
        <f>IF($GI875&gt;=12,INDEX($DC:$DC,$GH875+12),"")</f>
      </c>
      <c r="DR875">
        <f>IF($GI875&gt;=13,INDEX($DC:$DC,$GH875+13),"")</f>
      </c>
      <c r="DS875">
        <f>IF($GI875&gt;=14,INDEX($DC:$DC,$GH875+14),"")</f>
      </c>
      <c r="DT875">
        <f>IF($GI875&gt;=15,INDEX($DC:$DC,$GH875+15),"")</f>
      </c>
      <c r="DU875">
        <f>IF($GI875&gt;=16,INDEX($DC:$DC,$GH875+16),"")</f>
      </c>
      <c r="DV875">
        <f>IF($GI875&gt;=17,INDEX($DC:$DC,$GH875+17),"")</f>
      </c>
      <c r="DW875">
        <f>IF($GI875&gt;=18,INDEX($DC:$DC,$GH875+18),"")</f>
      </c>
      <c r="DX875">
        <f>IF($GI875&gt;=19,INDEX($DC:$DC,$GH875+19),"")</f>
      </c>
      <c r="DY875">
        <f>IF($GI875&gt;=20,INDEX($DC:$DC,$GH875+20),"")</f>
      </c>
      <c r="DZ875">
        <f>IF($GI875&gt;=21,INDEX($DC:$DC,$GH875+21),"")</f>
      </c>
      <c r="EA875">
        <f>IF($GI875&gt;=22,INDEX($DC:$DC,$GH875+22),"")</f>
      </c>
      <c r="EB875">
        <f>IF($GI875&gt;=23,INDEX($DC:$DC,$GH875+23),"")</f>
      </c>
      <c r="EC875">
        <f>IF($GI875&gt;=24,INDEX($DC:$DC,$GH875+24),"")</f>
      </c>
      <c r="ED875">
        <f>IF($GI875&gt;=25,INDEX($DC:$DC,$GH875+25),"")</f>
      </c>
      <c r="EE875">
        <f>IF($GI875&gt;=26,INDEX($DC:$DC,$GH875+26),"")</f>
      </c>
      <c r="EF875">
        <f>IF($GI875&gt;=27,INDEX($DC:$DC,$GH875+27),"")</f>
      </c>
      <c r="EG875">
        <f>IF($GI875&gt;=28,INDEX($DC:$DC,$GH875+28),"")</f>
      </c>
      <c r="EH875">
        <f>IF($GI875&gt;=29,INDEX($DC:$DC,$GH875+29),"")</f>
      </c>
      <c r="EI875">
        <f>IF($GI875&gt;=30,INDEX($DC:$DC,$GH875+30),"")</f>
      </c>
      <c r="EJ875">
        <f>IF($GI875&gt;=31,INDEX($DC:$DC,$GH875+31),"")</f>
      </c>
      <c r="EK875">
        <f>IF($GI875&gt;=32,INDEX($DC:$DC,$GH875+32),"")</f>
      </c>
      <c r="EL875">
        <f>IF($GI875&gt;=33,INDEX($DC:$DC,$GH875+33),"")</f>
      </c>
      <c r="EM875">
        <f>IF($GI875&gt;=34,INDEX($DC:$DC,$GH875+34),"")</f>
      </c>
      <c r="EN875">
        <f>IF($GI875&gt;=35,INDEX($DC:$DC,$GH875+35),"")</f>
      </c>
      <c r="EO875">
        <f>IF($GI875&gt;=36,INDEX($DC:$DC,$GH875+36),"")</f>
      </c>
      <c r="EP875">
        <f>IF($GI875&gt;=37,INDEX($DC:$DC,$GH875+37),"")</f>
      </c>
      <c r="EQ875">
        <f>IF($GI875&gt;=38,INDEX($DC:$DC,$GH875+38),"")</f>
      </c>
      <c r="ER875">
        <f>IF($GI875&gt;=39,INDEX($DC:$DC,$GH875+39),"")</f>
      </c>
      <c r="ES875">
        <f>IF($GI875&gt;=40,INDEX($DC:$DC,$GH875+40),"")</f>
      </c>
      <c r="ET875">
        <f>IF($GI875&gt;=1,INDEX($DD:$DD,$GH875+1),"")</f>
      </c>
      <c r="EU875">
        <f>IF($GI875&gt;=2,INDEX($DD:$DD,$GH875+2),"")</f>
      </c>
      <c r="EV875">
        <f>IF($GI875&gt;=3,INDEX($DD:$DD,$GH875+3),"")</f>
      </c>
      <c r="EW875">
        <f>IF($GI875&gt;=4,INDEX($DD:$DD,$GH875+4),"")</f>
      </c>
      <c r="EX875">
        <f>IF($GI875&gt;=5,INDEX($DD:$DD,$GH875+5),"")</f>
      </c>
      <c r="EY875">
        <f>IF($GI875&gt;=6,INDEX($DD:$DD,$GH875+6),"")</f>
      </c>
      <c r="EZ875">
        <f>IF($GI875&gt;=7,INDEX($DD:$DD,$GH875+7),"")</f>
      </c>
      <c r="FA875">
        <f>IF($GI875&gt;=8,INDEX($DD:$DD,$GH875+8),"")</f>
      </c>
      <c r="FB875">
        <f>IF($GI875&gt;=9,INDEX($DD:$DD,$GH875+9),"")</f>
      </c>
      <c r="FC875">
        <f>IF($GI875&gt;=10,INDEX($DD:$DD,$GH875+10),"")</f>
      </c>
      <c r="FD875">
        <f>IF($GI875&gt;=11,INDEX($DD:$DD,$GH875+11),"")</f>
      </c>
      <c r="FE875">
        <f>IF($GI875&gt;=12,INDEX($DD:$DD,$GH875+12),"")</f>
      </c>
      <c r="FF875">
        <f>IF($GI875&gt;=13,INDEX($DD:$DD,$GH875+13),"")</f>
      </c>
      <c r="FG875">
        <f>IF($GI875&gt;=14,INDEX($DD:$DD,$GH875+14),"")</f>
      </c>
      <c r="FH875">
        <f>IF($GI875&gt;=15,INDEX($DD:$DD,$GH875+15),"")</f>
      </c>
      <c r="FI875">
        <f>IF($GI875&gt;=16,INDEX($DD:$DD,$GH875+16),"")</f>
      </c>
      <c r="FJ875">
        <f>IF($GI875&gt;=17,INDEX($DD:$DD,$GH875+17),"")</f>
      </c>
      <c r="FK875">
        <f>IF($GI875&gt;=18,INDEX($DD:$DD,$GH875+18),"")</f>
      </c>
      <c r="FL875">
        <f>IF($GI875&gt;=19,INDEX($DD:$DD,$GH875+19),"")</f>
      </c>
      <c r="FM875">
        <f>IF($GI875&gt;=20,INDEX($DD:$DD,$GH875+20),"")</f>
      </c>
      <c r="FN875">
        <f>IF($GI875&gt;=21,INDEX($DD:$DD,$GH875+21),"")</f>
      </c>
      <c r="FO875">
        <f>IF($GI875&gt;=22,INDEX($DD:$DD,$GH875+22),"")</f>
      </c>
      <c r="FP875">
        <f>IF($GI875&gt;=23,INDEX($DD:$DD,$GH875+23),"")</f>
      </c>
      <c r="FQ875">
        <f>IF($GI875&gt;=24,INDEX($DD:$DD,$GH875+24),"")</f>
      </c>
      <c r="FR875">
        <f>IF($GI875&gt;=25,INDEX($DD:$DD,$GH875+25),"")</f>
      </c>
      <c r="FS875">
        <f>IF($GI875&gt;=26,INDEX($DD:$DD,$GH875+26),"")</f>
      </c>
      <c r="FT875">
        <f>IF($GI875&gt;=27,INDEX($DD:$DD,$GH875+27),"")</f>
      </c>
      <c r="FU875">
        <f>IF($GI875&gt;=28,INDEX($DD:$DD,$GH875+28),"")</f>
      </c>
      <c r="FV875">
        <f>IF($GI875&gt;=29,INDEX($DD:$DD,$GH875+29),"")</f>
      </c>
      <c r="FW875">
        <f>IF($GI875&gt;=30,INDEX($DD:$DD,$GH875+30),"")</f>
      </c>
      <c r="FX875">
        <f>IF($GI875&gt;=31,INDEX($DD:$DD,$GH875+31),"")</f>
      </c>
      <c r="FY875">
        <f>IF($GI875&gt;=32,INDEX($DD:$DD,$GH875+32),"")</f>
      </c>
      <c r="FZ875">
        <f>IF($GI875&gt;=33,INDEX($DD:$DD,$GH875+33),"")</f>
      </c>
      <c r="GA875">
        <f>IF($GI875&gt;=34,INDEX($DD:$DD,$GH875+34),"")</f>
      </c>
      <c r="GB875">
        <f>IF($GI875&gt;=35,INDEX($DD:$DD,$GH875+35),"")</f>
      </c>
      <c r="GC875">
        <f>IF($GI875&gt;=36,INDEX($DD:$DD,$GH875+36),"")</f>
      </c>
      <c r="GD875">
        <f>IF($GI875&gt;=37,INDEX($DD:$DD,$GH875+37),"")</f>
      </c>
      <c r="GE875">
        <f>IF($GI875&gt;=38,INDEX($DD:$DD,$GH875+38),"")</f>
      </c>
      <c r="GF875">
        <f>IF($GI875&gt;=39,INDEX($DD:$DD,$GH875+39),"")</f>
      </c>
      <c r="GG875">
        <f>IF($GI875&gt;=40,INDEX($DD:$DD,$GH875+40),"")</f>
      </c>
      <c r="GH875">
        <f>IFERROR(MATCH($DB875,$DC$2:$DC$148,0)+1,0)</f>
      </c>
      <c r="GI875">
        <f>IFERROR(INDEX($DE$2:$DE$148,MATCH($DB875,$DC$2:$DC$148,0)),0)</f>
      </c>
      <c r="GJ875">
        <f>IFERROR(MATCH($S875,$DF$875:$ES$875,0),0)</f>
      </c>
      <c r="GK875">
        <f>IF($GJ875&gt;0,INDEX($ET$875:$GG$875,$GJ875),"")</f>
      </c>
      <c r="GN875">
        <f>IF($IW875&gt;=1,INDEX($GL:$GL,$IV875+1),"")</f>
      </c>
      <c r="GO875">
        <f>IF($IW875&gt;=2,INDEX($GL:$GL,$IV875+2),"")</f>
      </c>
      <c r="GP875">
        <f>IF($IW875&gt;=3,INDEX($GL:$GL,$IV875+3),"")</f>
      </c>
      <c r="GQ875">
        <f>IF($IW875&gt;=4,INDEX($GL:$GL,$IV875+4),"")</f>
      </c>
      <c r="GR875">
        <f>IF($IW875&gt;=5,INDEX($GL:$GL,$IV875+5),"")</f>
      </c>
      <c r="GS875">
        <f>IF($IW875&gt;=6,INDEX($GL:$GL,$IV875+6),"")</f>
      </c>
      <c r="GT875">
        <f>IF($IW875&gt;=7,INDEX($GL:$GL,$IV875+7),"")</f>
      </c>
      <c r="GU875">
        <f>IF($IW875&gt;=8,INDEX($GL:$GL,$IV875+8),"")</f>
      </c>
      <c r="GV875">
        <f>IF($IW875&gt;=9,INDEX($GL:$GL,$IV875+9),"")</f>
      </c>
      <c r="GW875">
        <f>IF($IW875&gt;=10,INDEX($GL:$GL,$IV875+10),"")</f>
      </c>
      <c r="GX875">
        <f>IF($IW875&gt;=11,INDEX($GL:$GL,$IV875+11),"")</f>
      </c>
      <c r="GY875">
        <f>IF($IW875&gt;=12,INDEX($GL:$GL,$IV875+12),"")</f>
      </c>
      <c r="GZ875">
        <f>IF($IW875&gt;=13,INDEX($GL:$GL,$IV875+13),"")</f>
      </c>
      <c r="HA875">
        <f>IF($IW875&gt;=14,INDEX($GL:$GL,$IV875+14),"")</f>
      </c>
      <c r="HB875">
        <f>IF($IW875&gt;=15,INDEX($GL:$GL,$IV875+15),"")</f>
      </c>
      <c r="HC875">
        <f>IF($IW875&gt;=16,INDEX($GL:$GL,$IV875+16),"")</f>
      </c>
      <c r="HD875">
        <f>IF($IW875&gt;=17,INDEX($GL:$GL,$IV875+17),"")</f>
      </c>
      <c r="HE875">
        <f>IF($IW875&gt;=18,INDEX($GL:$GL,$IV875+18),"")</f>
      </c>
      <c r="HF875">
        <f>IF($IW875&gt;=19,INDEX($GL:$GL,$IV875+19),"")</f>
      </c>
      <c r="HG875">
        <f>IF($IW875&gt;=20,INDEX($GL:$GL,$IV875+20),"")</f>
      </c>
      <c r="HH875">
        <f>IF($IW875&gt;=21,INDEX($GL:$GL,$IV875+21),"")</f>
      </c>
      <c r="HI875">
        <f>IF($IW875&gt;=22,INDEX($GL:$GL,$IV875+22),"")</f>
      </c>
      <c r="HJ875">
        <f>IF($IW875&gt;=23,INDEX($GL:$GL,$IV875+23),"")</f>
      </c>
      <c r="HK875">
        <f>IF($IW875&gt;=24,INDEX($GL:$GL,$IV875+24),"")</f>
      </c>
      <c r="HL875">
        <f>IF($IW875&gt;=25,INDEX($GL:$GL,$IV875+25),"")</f>
      </c>
      <c r="HM875">
        <f>IF($IW875&gt;=26,INDEX($GL:$GL,$IV875+26),"")</f>
      </c>
      <c r="HN875">
        <f>IF($IW875&gt;=27,INDEX($GL:$GL,$IV875+27),"")</f>
      </c>
      <c r="HO875">
        <f>IF($IW875&gt;=28,INDEX($GL:$GL,$IV875+28),"")</f>
      </c>
      <c r="HP875">
        <f>IF($IW875&gt;=29,INDEX($GL:$GL,$IV875+29),"")</f>
      </c>
      <c r="HQ875">
        <f>IF($IW875&gt;=30,INDEX($GL:$GL,$IV875+30),"")</f>
      </c>
      <c r="HR875">
        <f>IF($IW875&gt;=31,INDEX($GL:$GL,$IV875+31),"")</f>
      </c>
      <c r="HS875">
        <f>IF($IW875&gt;=32,INDEX($GL:$GL,$IV875+32),"")</f>
      </c>
      <c r="HT875">
        <f>IF($IW875&gt;=33,INDEX($GL:$GL,$IV875+33),"")</f>
      </c>
      <c r="HU875">
        <f>IF($IW875&gt;=34,INDEX($GL:$GL,$IV875+34),"")</f>
      </c>
      <c r="HV875">
        <f>IF($IW875&gt;=35,INDEX($GL:$GL,$IV875+35),"")</f>
      </c>
      <c r="HW875">
        <f>IF($IW875&gt;=36,INDEX($GL:$GL,$IV875+36),"")</f>
      </c>
      <c r="HX875">
        <f>IF($IW875&gt;=37,INDEX($GL:$GL,$IV875+37),"")</f>
      </c>
      <c r="HY875">
        <f>IF($IW875&gt;=38,INDEX($GL:$GL,$IV875+38),"")</f>
      </c>
      <c r="HZ875">
        <f>IF($IW875&gt;=39,INDEX($GL:$GL,$IV875+39),"")</f>
      </c>
      <c r="IA875">
        <f>IF($IW875&gt;=40,INDEX($GL:$GL,$IV875+40),"")</f>
      </c>
      <c r="IB875">
        <f>IF($IW875&gt;=41,INDEX($GL:$GL,$IV875+41),"")</f>
      </c>
      <c r="IC875">
        <f>IF($IW875&gt;=42,INDEX($GL:$GL,$IV875+42),"")</f>
      </c>
      <c r="ID875">
        <f>IF($IW875&gt;=43,INDEX($GL:$GL,$IV875+43),"")</f>
      </c>
      <c r="IE875">
        <f>IF($IW875&gt;=44,INDEX($GL:$GL,$IV875+44),"")</f>
      </c>
      <c r="IF875">
        <f>IF($IW875&gt;=45,INDEX($GL:$GL,$IV875+45),"")</f>
      </c>
      <c r="IG875">
        <f>IF($IW875&gt;=46,INDEX($GL:$GL,$IV875+46),"")</f>
      </c>
      <c r="IH875">
        <f>IF($IW875&gt;=47,INDEX($GL:$GL,$IV875+47),"")</f>
      </c>
      <c r="II875">
        <f>IF($IW875&gt;=48,INDEX($GL:$GL,$IV875+48),"")</f>
      </c>
      <c r="IJ875">
        <f>IF($IW875&gt;=49,INDEX($GL:$GL,$IV875+49),"")</f>
      </c>
      <c r="IK875">
        <f>IF($IW875&gt;=50,INDEX($GL:$GL,$IV875+50),"")</f>
      </c>
      <c r="IL875">
        <f>IF($IW875&gt;=51,INDEX($GL:$GL,$IV875+51),"")</f>
      </c>
      <c r="IM875">
        <f>IF($IW875&gt;=52,INDEX($GL:$GL,$IV875+52),"")</f>
      </c>
      <c r="IN875">
        <f>IF($IW875&gt;=53,INDEX($GL:$GL,$IV875+53),"")</f>
      </c>
      <c r="IO875">
        <f>IF($IW875&gt;=54,INDEX($GL:$GL,$IV875+54),"")</f>
      </c>
      <c r="IP875">
        <f>IF($IW875&gt;=55,INDEX($GL:$GL,$IV875+55),"")</f>
      </c>
      <c r="IQ875">
        <f>IF($IW875&gt;=56,INDEX($GL:$GL,$IV875+56),"")</f>
      </c>
      <c r="IR875">
        <f>IF($IW875&gt;=57,INDEX($GL:$GL,$IV875+57),"")</f>
      </c>
      <c r="IS875">
        <f>IF($IW875&gt;=58,INDEX($GL:$GL,$IV875+58),"")</f>
      </c>
      <c r="IT875">
        <f>IF($IW875&gt;=59,INDEX($GL:$GL,$IV875+59),"")</f>
      </c>
      <c r="IU875">
        <f>IF($IW875&gt;=60,INDEX($GL:$GL,$IV875+60),"")</f>
      </c>
      <c r="IV875">
        <f>IFERROR(MATCH($GK875,$GL$2:$GL$324,0)+1,0)</f>
      </c>
      <c r="IW875">
        <f>IFERROR(INDEX($GM$2:$GM$324,MATCH($GK875,$GL$2:$GL$324,0)),0)</f>
      </c>
      <c r="IX875" t="s">
        <v>34</v>
      </c>
      <c r="IY875" t="s">
        <v>34</v>
      </c>
    </row>
    <row r="876" spans="1:259" x14ac:dyDescent="0.25">
      <c r="K876">
        <f>IF(OR($N876="",$J876=""),"",IFERROR($N876/$J876,0))</f>
      </c>
      <c r="L876">
        <f>IF($N876="","",
SUM($M876,$O876,$T876,$P876,$R876)*
(1-IF($U876="",0,VALUE($U876)/100)))</f>
      </c>
      <c r="M876">
        <f>IF($N876="","",$N876)</f>
      </c>
      <c r="O876">
        <f>IF($N876="","",
IF($H876="","",
IF(ISNUMBER(SEARCH("exempt",LOWER($H876))),0,
$N876*(VALUE(SUBSTITUTE($H876,"%",""))/100))))</f>
      </c>
      <c r="V876">
        <f>IFERROR(IF(FIND(" - ",$E876)&gt;0,MID($E876,FIND(" - ",$E876)+3,LEN($E876)),""),"")</f>
      </c>
      <c r="AE876" t="s">
        <v>1457</v>
      </c>
      <c r="AJ876">
        <f>IFERROR(LEFT($E876,FIND(" - ",$E876)-1),$E876)</f>
      </c>
      <c r="AM876">
        <f>IF($CB876&gt;=1,INDEX($AK:$AK,$CA876+1),"")</f>
      </c>
      <c r="AN876">
        <f>IF($CB876&gt;=2,INDEX($AK:$AK,$CA876+2),"")</f>
      </c>
      <c r="AO876">
        <f>IF($CB876&gt;=3,INDEX($AK:$AK,$CA876+3),"")</f>
      </c>
      <c r="AP876">
        <f>IF($CB876&gt;=4,INDEX($AK:$AK,$CA876+4),"")</f>
      </c>
      <c r="AQ876">
        <f>IF($CB876&gt;=5,INDEX($AK:$AK,$CA876+5),"")</f>
      </c>
      <c r="AR876">
        <f>IF($CB876&gt;=6,INDEX($AK:$AK,$CA876+6),"")</f>
      </c>
      <c r="AS876">
        <f>IF($CB876&gt;=7,INDEX($AK:$AK,$CA876+7),"")</f>
      </c>
      <c r="AT876">
        <f>IF($CB876&gt;=8,INDEX($AK:$AK,$CA876+8),"")</f>
      </c>
      <c r="AU876">
        <f>IF($CB876&gt;=9,INDEX($AK:$AK,$CA876+9),"")</f>
      </c>
      <c r="AV876">
        <f>IF($CB876&gt;=10,INDEX($AK:$AK,$CA876+10),"")</f>
      </c>
      <c r="AW876">
        <f>IF($CB876&gt;=11,INDEX($AK:$AK,$CA876+11),"")</f>
      </c>
      <c r="AX876">
        <f>IF($CB876&gt;=12,INDEX($AK:$AK,$CA876+12),"")</f>
      </c>
      <c r="AY876">
        <f>IF($CB876&gt;=13,INDEX($AK:$AK,$CA876+13),"")</f>
      </c>
      <c r="AZ876">
        <f>IF($CB876&gt;=14,INDEX($AK:$AK,$CA876+14),"")</f>
      </c>
      <c r="BA876">
        <f>IF($CB876&gt;=15,INDEX($AK:$AK,$CA876+15),"")</f>
      </c>
      <c r="BB876">
        <f>IF($CB876&gt;=16,INDEX($AK:$AK,$CA876+16),"")</f>
      </c>
      <c r="BC876">
        <f>IF($CB876&gt;=17,INDEX($AK:$AK,$CA876+17),"")</f>
      </c>
      <c r="BD876">
        <f>IF($CB876&gt;=18,INDEX($AK:$AK,$CA876+18),"")</f>
      </c>
      <c r="BE876">
        <f>IF($CB876&gt;=19,INDEX($AK:$AK,$CA876+19),"")</f>
      </c>
      <c r="BF876">
        <f>IF($CB876&gt;=20,INDEX($AK:$AK,$CA876+20),"")</f>
      </c>
      <c r="BG876">
        <f>IF($CB876&gt;=21,INDEX($AK:$AK,$CA876+21),"")</f>
      </c>
      <c r="BH876">
        <f>IF($CB876&gt;=22,INDEX($AK:$AK,$CA876+22),"")</f>
      </c>
      <c r="BI876">
        <f>IF($CB876&gt;=23,INDEX($AK:$AK,$CA876+23),"")</f>
      </c>
      <c r="BJ876">
        <f>IF($CB876&gt;=24,INDEX($AK:$AK,$CA876+24),"")</f>
      </c>
      <c r="BK876">
        <f>IF($CB876&gt;=25,INDEX($AK:$AK,$CA876+25),"")</f>
      </c>
      <c r="BL876">
        <f>IF($CB876&gt;=26,INDEX($AK:$AK,$CA876+26),"")</f>
      </c>
      <c r="BM876">
        <f>IF($CB876&gt;=27,INDEX($AK:$AK,$CA876+27),"")</f>
      </c>
      <c r="BN876">
        <f>IF($CB876&gt;=28,INDEX($AK:$AK,$CA876+28),"")</f>
      </c>
      <c r="BO876">
        <f>IF($CB876&gt;=29,INDEX($AK:$AK,$CA876+29),"")</f>
      </c>
      <c r="BP876">
        <f>IF($CB876&gt;=30,INDEX($AK:$AK,$CA876+30),"")</f>
      </c>
      <c r="BQ876">
        <f>IF($CB876&gt;=31,INDEX($AK:$AK,$CA876+31),"")</f>
      </c>
      <c r="BR876">
        <f>IF($CB876&gt;=32,INDEX($AK:$AK,$CA876+32),"")</f>
      </c>
      <c r="BS876">
        <f>IF($CB876&gt;=33,INDEX($AK:$AK,$CA876+33),"")</f>
      </c>
      <c r="BT876">
        <f>IF($CB876&gt;=34,INDEX($AK:$AK,$CA876+34),"")</f>
      </c>
      <c r="BU876">
        <f>IF($CB876&gt;=35,INDEX($AK:$AK,$CA876+35),"")</f>
      </c>
      <c r="BV876">
        <f>IF($CB876&gt;=36,INDEX($AK:$AK,$CA876+36),"")</f>
      </c>
      <c r="BW876">
        <f>IF($CB876&gt;=37,INDEX($AK:$AK,$CA876+37),"")</f>
      </c>
      <c r="BX876">
        <f>IF($CB876&gt;=38,INDEX($AK:$AK,$CA876+38),"")</f>
      </c>
      <c r="BY876">
        <f>IF($CB876&gt;=39,INDEX($AK:$AK,$CA876+39),"")</f>
      </c>
      <c r="BZ876">
        <f>IF($CB876&gt;=40,INDEX($AK:$AK,$CA876+40),"")</f>
      </c>
      <c r="CA876">
        <f>IFERROR(MATCH($AJ876,$AK$2:$AK$134,0)+1,0)</f>
      </c>
      <c r="CB876">
        <f>IFERROR(INDEX($AL$2:$AL$134,MATCH($AJ876,$AK$2:$AK$134,0)),0)</f>
      </c>
      <c r="CC876">
        <f>IFERROR(LEFT($F876,FIND(" - ",$F876)-1),$F876)</f>
      </c>
      <c r="CF876">
        <f>IF($DA876&gt;=1,INDEX($CD:$CD,$CZ876+1),"")</f>
      </c>
      <c r="CG876">
        <f>IF($DA876&gt;=2,INDEX($CD:$CD,$CZ876+2),"")</f>
      </c>
      <c r="CH876">
        <f>IF($DA876&gt;=3,INDEX($CD:$CD,$CZ876+3),"")</f>
      </c>
      <c r="CI876">
        <f>IF($DA876&gt;=4,INDEX($CD:$CD,$CZ876+4),"")</f>
      </c>
      <c r="CJ876">
        <f>IF($DA876&gt;=5,INDEX($CD:$CD,$CZ876+5),"")</f>
      </c>
      <c r="CK876">
        <f>IF($DA876&gt;=6,INDEX($CD:$CD,$CZ876+6),"")</f>
      </c>
      <c r="CL876">
        <f>IF($DA876&gt;=7,INDEX($CD:$CD,$CZ876+7),"")</f>
      </c>
      <c r="CM876">
        <f>IF($DA876&gt;=8,INDEX($CD:$CD,$CZ876+8),"")</f>
      </c>
      <c r="CN876">
        <f>IF($DA876&gt;=9,INDEX($CD:$CD,$CZ876+9),"")</f>
      </c>
      <c r="CO876">
        <f>IF($DA876&gt;=10,INDEX($CD:$CD,$CZ876+10),"")</f>
      </c>
      <c r="CP876">
        <f>IF($DA876&gt;=11,INDEX($CD:$CD,$CZ876+11),"")</f>
      </c>
      <c r="CQ876">
        <f>IF($DA876&gt;=12,INDEX($CD:$CD,$CZ876+12),"")</f>
      </c>
      <c r="CR876">
        <f>IF($DA876&gt;=13,INDEX($CD:$CD,$CZ876+13),"")</f>
      </c>
      <c r="CS876">
        <f>IF($DA876&gt;=14,INDEX($CD:$CD,$CZ876+14),"")</f>
      </c>
      <c r="CT876">
        <f>IF($DA876&gt;=15,INDEX($CD:$CD,$CZ876+15),"")</f>
      </c>
      <c r="CU876">
        <f>IF($DA876&gt;=16,INDEX($CD:$CD,$CZ876+16),"")</f>
      </c>
      <c r="CV876">
        <f>IF($DA876&gt;=17,INDEX($CD:$CD,$CZ876+17),"")</f>
      </c>
      <c r="CW876">
        <f>IF($DA876&gt;=18,INDEX($CD:$CD,$CZ876+18),"")</f>
      </c>
      <c r="CX876">
        <f>IF($DA876&gt;=19,INDEX($CD:$CD,$CZ876+19),"")</f>
      </c>
      <c r="CY876">
        <f>IF($DA876&gt;=20,INDEX($CD:$CD,$CZ876+20),"")</f>
      </c>
      <c r="CZ876">
        <f>IFERROR(MATCH($CC876,$CD$2:$CD$263,0)+1,0)</f>
      </c>
      <c r="DA876">
        <f>IFERROR(INDEX($CE$2:$CE$263,MATCH($CC876,$CD$2:$CD$263,0)),0)</f>
      </c>
      <c r="DB876">
        <f>IFERROR(INDEX($AI:$AI,MATCH($H876,$AH:$AH,0))&amp;"","")</f>
      </c>
      <c r="DF876">
        <f>IF($GI876&gt;=1,INDEX($DC:$DC,$GH876+1),"")</f>
      </c>
      <c r="DG876">
        <f>IF($GI876&gt;=2,INDEX($DC:$DC,$GH876+2),"")</f>
      </c>
      <c r="DH876">
        <f>IF($GI876&gt;=3,INDEX($DC:$DC,$GH876+3),"")</f>
      </c>
      <c r="DI876">
        <f>IF($GI876&gt;=4,INDEX($DC:$DC,$GH876+4),"")</f>
      </c>
      <c r="DJ876">
        <f>IF($GI876&gt;=5,INDEX($DC:$DC,$GH876+5),"")</f>
      </c>
      <c r="DK876">
        <f>IF($GI876&gt;=6,INDEX($DC:$DC,$GH876+6),"")</f>
      </c>
      <c r="DL876">
        <f>IF($GI876&gt;=7,INDEX($DC:$DC,$GH876+7),"")</f>
      </c>
      <c r="DM876">
        <f>IF($GI876&gt;=8,INDEX($DC:$DC,$GH876+8),"")</f>
      </c>
      <c r="DN876">
        <f>IF($GI876&gt;=9,INDEX($DC:$DC,$GH876+9),"")</f>
      </c>
      <c r="DO876">
        <f>IF($GI876&gt;=10,INDEX($DC:$DC,$GH876+10),"")</f>
      </c>
      <c r="DP876">
        <f>IF($GI876&gt;=11,INDEX($DC:$DC,$GH876+11),"")</f>
      </c>
      <c r="DQ876">
        <f>IF($GI876&gt;=12,INDEX($DC:$DC,$GH876+12),"")</f>
      </c>
      <c r="DR876">
        <f>IF($GI876&gt;=13,INDEX($DC:$DC,$GH876+13),"")</f>
      </c>
      <c r="DS876">
        <f>IF($GI876&gt;=14,INDEX($DC:$DC,$GH876+14),"")</f>
      </c>
      <c r="DT876">
        <f>IF($GI876&gt;=15,INDEX($DC:$DC,$GH876+15),"")</f>
      </c>
      <c r="DU876">
        <f>IF($GI876&gt;=16,INDEX($DC:$DC,$GH876+16),"")</f>
      </c>
      <c r="DV876">
        <f>IF($GI876&gt;=17,INDEX($DC:$DC,$GH876+17),"")</f>
      </c>
      <c r="DW876">
        <f>IF($GI876&gt;=18,INDEX($DC:$DC,$GH876+18),"")</f>
      </c>
      <c r="DX876">
        <f>IF($GI876&gt;=19,INDEX($DC:$DC,$GH876+19),"")</f>
      </c>
      <c r="DY876">
        <f>IF($GI876&gt;=20,INDEX($DC:$DC,$GH876+20),"")</f>
      </c>
      <c r="DZ876">
        <f>IF($GI876&gt;=21,INDEX($DC:$DC,$GH876+21),"")</f>
      </c>
      <c r="EA876">
        <f>IF($GI876&gt;=22,INDEX($DC:$DC,$GH876+22),"")</f>
      </c>
      <c r="EB876">
        <f>IF($GI876&gt;=23,INDEX($DC:$DC,$GH876+23),"")</f>
      </c>
      <c r="EC876">
        <f>IF($GI876&gt;=24,INDEX($DC:$DC,$GH876+24),"")</f>
      </c>
      <c r="ED876">
        <f>IF($GI876&gt;=25,INDEX($DC:$DC,$GH876+25),"")</f>
      </c>
      <c r="EE876">
        <f>IF($GI876&gt;=26,INDEX($DC:$DC,$GH876+26),"")</f>
      </c>
      <c r="EF876">
        <f>IF($GI876&gt;=27,INDEX($DC:$DC,$GH876+27),"")</f>
      </c>
      <c r="EG876">
        <f>IF($GI876&gt;=28,INDEX($DC:$DC,$GH876+28),"")</f>
      </c>
      <c r="EH876">
        <f>IF($GI876&gt;=29,INDEX($DC:$DC,$GH876+29),"")</f>
      </c>
      <c r="EI876">
        <f>IF($GI876&gt;=30,INDEX($DC:$DC,$GH876+30),"")</f>
      </c>
      <c r="EJ876">
        <f>IF($GI876&gt;=31,INDEX($DC:$DC,$GH876+31),"")</f>
      </c>
      <c r="EK876">
        <f>IF($GI876&gt;=32,INDEX($DC:$DC,$GH876+32),"")</f>
      </c>
      <c r="EL876">
        <f>IF($GI876&gt;=33,INDEX($DC:$DC,$GH876+33),"")</f>
      </c>
      <c r="EM876">
        <f>IF($GI876&gt;=34,INDEX($DC:$DC,$GH876+34),"")</f>
      </c>
      <c r="EN876">
        <f>IF($GI876&gt;=35,INDEX($DC:$DC,$GH876+35),"")</f>
      </c>
      <c r="EO876">
        <f>IF($GI876&gt;=36,INDEX($DC:$DC,$GH876+36),"")</f>
      </c>
      <c r="EP876">
        <f>IF($GI876&gt;=37,INDEX($DC:$DC,$GH876+37),"")</f>
      </c>
      <c r="EQ876">
        <f>IF($GI876&gt;=38,INDEX($DC:$DC,$GH876+38),"")</f>
      </c>
      <c r="ER876">
        <f>IF($GI876&gt;=39,INDEX($DC:$DC,$GH876+39),"")</f>
      </c>
      <c r="ES876">
        <f>IF($GI876&gt;=40,INDEX($DC:$DC,$GH876+40),"")</f>
      </c>
      <c r="ET876">
        <f>IF($GI876&gt;=1,INDEX($DD:$DD,$GH876+1),"")</f>
      </c>
      <c r="EU876">
        <f>IF($GI876&gt;=2,INDEX($DD:$DD,$GH876+2),"")</f>
      </c>
      <c r="EV876">
        <f>IF($GI876&gt;=3,INDEX($DD:$DD,$GH876+3),"")</f>
      </c>
      <c r="EW876">
        <f>IF($GI876&gt;=4,INDEX($DD:$DD,$GH876+4),"")</f>
      </c>
      <c r="EX876">
        <f>IF($GI876&gt;=5,INDEX($DD:$DD,$GH876+5),"")</f>
      </c>
      <c r="EY876">
        <f>IF($GI876&gt;=6,INDEX($DD:$DD,$GH876+6),"")</f>
      </c>
      <c r="EZ876">
        <f>IF($GI876&gt;=7,INDEX($DD:$DD,$GH876+7),"")</f>
      </c>
      <c r="FA876">
        <f>IF($GI876&gt;=8,INDEX($DD:$DD,$GH876+8),"")</f>
      </c>
      <c r="FB876">
        <f>IF($GI876&gt;=9,INDEX($DD:$DD,$GH876+9),"")</f>
      </c>
      <c r="FC876">
        <f>IF($GI876&gt;=10,INDEX($DD:$DD,$GH876+10),"")</f>
      </c>
      <c r="FD876">
        <f>IF($GI876&gt;=11,INDEX($DD:$DD,$GH876+11),"")</f>
      </c>
      <c r="FE876">
        <f>IF($GI876&gt;=12,INDEX($DD:$DD,$GH876+12),"")</f>
      </c>
      <c r="FF876">
        <f>IF($GI876&gt;=13,INDEX($DD:$DD,$GH876+13),"")</f>
      </c>
      <c r="FG876">
        <f>IF($GI876&gt;=14,INDEX($DD:$DD,$GH876+14),"")</f>
      </c>
      <c r="FH876">
        <f>IF($GI876&gt;=15,INDEX($DD:$DD,$GH876+15),"")</f>
      </c>
      <c r="FI876">
        <f>IF($GI876&gt;=16,INDEX($DD:$DD,$GH876+16),"")</f>
      </c>
      <c r="FJ876">
        <f>IF($GI876&gt;=17,INDEX($DD:$DD,$GH876+17),"")</f>
      </c>
      <c r="FK876">
        <f>IF($GI876&gt;=18,INDEX($DD:$DD,$GH876+18),"")</f>
      </c>
      <c r="FL876">
        <f>IF($GI876&gt;=19,INDEX($DD:$DD,$GH876+19),"")</f>
      </c>
      <c r="FM876">
        <f>IF($GI876&gt;=20,INDEX($DD:$DD,$GH876+20),"")</f>
      </c>
      <c r="FN876">
        <f>IF($GI876&gt;=21,INDEX($DD:$DD,$GH876+21),"")</f>
      </c>
      <c r="FO876">
        <f>IF($GI876&gt;=22,INDEX($DD:$DD,$GH876+22),"")</f>
      </c>
      <c r="FP876">
        <f>IF($GI876&gt;=23,INDEX($DD:$DD,$GH876+23),"")</f>
      </c>
      <c r="FQ876">
        <f>IF($GI876&gt;=24,INDEX($DD:$DD,$GH876+24),"")</f>
      </c>
      <c r="FR876">
        <f>IF($GI876&gt;=25,INDEX($DD:$DD,$GH876+25),"")</f>
      </c>
      <c r="FS876">
        <f>IF($GI876&gt;=26,INDEX($DD:$DD,$GH876+26),"")</f>
      </c>
      <c r="FT876">
        <f>IF($GI876&gt;=27,INDEX($DD:$DD,$GH876+27),"")</f>
      </c>
      <c r="FU876">
        <f>IF($GI876&gt;=28,INDEX($DD:$DD,$GH876+28),"")</f>
      </c>
      <c r="FV876">
        <f>IF($GI876&gt;=29,INDEX($DD:$DD,$GH876+29),"")</f>
      </c>
      <c r="FW876">
        <f>IF($GI876&gt;=30,INDEX($DD:$DD,$GH876+30),"")</f>
      </c>
      <c r="FX876">
        <f>IF($GI876&gt;=31,INDEX($DD:$DD,$GH876+31),"")</f>
      </c>
      <c r="FY876">
        <f>IF($GI876&gt;=32,INDEX($DD:$DD,$GH876+32),"")</f>
      </c>
      <c r="FZ876">
        <f>IF($GI876&gt;=33,INDEX($DD:$DD,$GH876+33),"")</f>
      </c>
      <c r="GA876">
        <f>IF($GI876&gt;=34,INDEX($DD:$DD,$GH876+34),"")</f>
      </c>
      <c r="GB876">
        <f>IF($GI876&gt;=35,INDEX($DD:$DD,$GH876+35),"")</f>
      </c>
      <c r="GC876">
        <f>IF($GI876&gt;=36,INDEX($DD:$DD,$GH876+36),"")</f>
      </c>
      <c r="GD876">
        <f>IF($GI876&gt;=37,INDEX($DD:$DD,$GH876+37),"")</f>
      </c>
      <c r="GE876">
        <f>IF($GI876&gt;=38,INDEX($DD:$DD,$GH876+38),"")</f>
      </c>
      <c r="GF876">
        <f>IF($GI876&gt;=39,INDEX($DD:$DD,$GH876+39),"")</f>
      </c>
      <c r="GG876">
        <f>IF($GI876&gt;=40,INDEX($DD:$DD,$GH876+40),"")</f>
      </c>
      <c r="GH876">
        <f>IFERROR(MATCH($DB876,$DC$2:$DC$148,0)+1,0)</f>
      </c>
      <c r="GI876">
        <f>IFERROR(INDEX($DE$2:$DE$148,MATCH($DB876,$DC$2:$DC$148,0)),0)</f>
      </c>
      <c r="GJ876">
        <f>IFERROR(MATCH($S876,$DF$876:$ES$876,0),0)</f>
      </c>
      <c r="GK876">
        <f>IF($GJ876&gt;0,INDEX($ET$876:$GG$876,$GJ876),"")</f>
      </c>
      <c r="GN876">
        <f>IF($IW876&gt;=1,INDEX($GL:$GL,$IV876+1),"")</f>
      </c>
      <c r="GO876">
        <f>IF($IW876&gt;=2,INDEX($GL:$GL,$IV876+2),"")</f>
      </c>
      <c r="GP876">
        <f>IF($IW876&gt;=3,INDEX($GL:$GL,$IV876+3),"")</f>
      </c>
      <c r="GQ876">
        <f>IF($IW876&gt;=4,INDEX($GL:$GL,$IV876+4),"")</f>
      </c>
      <c r="GR876">
        <f>IF($IW876&gt;=5,INDEX($GL:$GL,$IV876+5),"")</f>
      </c>
      <c r="GS876">
        <f>IF($IW876&gt;=6,INDEX($GL:$GL,$IV876+6),"")</f>
      </c>
      <c r="GT876">
        <f>IF($IW876&gt;=7,INDEX($GL:$GL,$IV876+7),"")</f>
      </c>
      <c r="GU876">
        <f>IF($IW876&gt;=8,INDEX($GL:$GL,$IV876+8),"")</f>
      </c>
      <c r="GV876">
        <f>IF($IW876&gt;=9,INDEX($GL:$GL,$IV876+9),"")</f>
      </c>
      <c r="GW876">
        <f>IF($IW876&gt;=10,INDEX($GL:$GL,$IV876+10),"")</f>
      </c>
      <c r="GX876">
        <f>IF($IW876&gt;=11,INDEX($GL:$GL,$IV876+11),"")</f>
      </c>
      <c r="GY876">
        <f>IF($IW876&gt;=12,INDEX($GL:$GL,$IV876+12),"")</f>
      </c>
      <c r="GZ876">
        <f>IF($IW876&gt;=13,INDEX($GL:$GL,$IV876+13),"")</f>
      </c>
      <c r="HA876">
        <f>IF($IW876&gt;=14,INDEX($GL:$GL,$IV876+14),"")</f>
      </c>
      <c r="HB876">
        <f>IF($IW876&gt;=15,INDEX($GL:$GL,$IV876+15),"")</f>
      </c>
      <c r="HC876">
        <f>IF($IW876&gt;=16,INDEX($GL:$GL,$IV876+16),"")</f>
      </c>
      <c r="HD876">
        <f>IF($IW876&gt;=17,INDEX($GL:$GL,$IV876+17),"")</f>
      </c>
      <c r="HE876">
        <f>IF($IW876&gt;=18,INDEX($GL:$GL,$IV876+18),"")</f>
      </c>
      <c r="HF876">
        <f>IF($IW876&gt;=19,INDEX($GL:$GL,$IV876+19),"")</f>
      </c>
      <c r="HG876">
        <f>IF($IW876&gt;=20,INDEX($GL:$GL,$IV876+20),"")</f>
      </c>
      <c r="HH876">
        <f>IF($IW876&gt;=21,INDEX($GL:$GL,$IV876+21),"")</f>
      </c>
      <c r="HI876">
        <f>IF($IW876&gt;=22,INDEX($GL:$GL,$IV876+22),"")</f>
      </c>
      <c r="HJ876">
        <f>IF($IW876&gt;=23,INDEX($GL:$GL,$IV876+23),"")</f>
      </c>
      <c r="HK876">
        <f>IF($IW876&gt;=24,INDEX($GL:$GL,$IV876+24),"")</f>
      </c>
      <c r="HL876">
        <f>IF($IW876&gt;=25,INDEX($GL:$GL,$IV876+25),"")</f>
      </c>
      <c r="HM876">
        <f>IF($IW876&gt;=26,INDEX($GL:$GL,$IV876+26),"")</f>
      </c>
      <c r="HN876">
        <f>IF($IW876&gt;=27,INDEX($GL:$GL,$IV876+27),"")</f>
      </c>
      <c r="HO876">
        <f>IF($IW876&gt;=28,INDEX($GL:$GL,$IV876+28),"")</f>
      </c>
      <c r="HP876">
        <f>IF($IW876&gt;=29,INDEX($GL:$GL,$IV876+29),"")</f>
      </c>
      <c r="HQ876">
        <f>IF($IW876&gt;=30,INDEX($GL:$GL,$IV876+30),"")</f>
      </c>
      <c r="HR876">
        <f>IF($IW876&gt;=31,INDEX($GL:$GL,$IV876+31),"")</f>
      </c>
      <c r="HS876">
        <f>IF($IW876&gt;=32,INDEX($GL:$GL,$IV876+32),"")</f>
      </c>
      <c r="HT876">
        <f>IF($IW876&gt;=33,INDEX($GL:$GL,$IV876+33),"")</f>
      </c>
      <c r="HU876">
        <f>IF($IW876&gt;=34,INDEX($GL:$GL,$IV876+34),"")</f>
      </c>
      <c r="HV876">
        <f>IF($IW876&gt;=35,INDEX($GL:$GL,$IV876+35),"")</f>
      </c>
      <c r="HW876">
        <f>IF($IW876&gt;=36,INDEX($GL:$GL,$IV876+36),"")</f>
      </c>
      <c r="HX876">
        <f>IF($IW876&gt;=37,INDEX($GL:$GL,$IV876+37),"")</f>
      </c>
      <c r="HY876">
        <f>IF($IW876&gt;=38,INDEX($GL:$GL,$IV876+38),"")</f>
      </c>
      <c r="HZ876">
        <f>IF($IW876&gt;=39,INDEX($GL:$GL,$IV876+39),"")</f>
      </c>
      <c r="IA876">
        <f>IF($IW876&gt;=40,INDEX($GL:$GL,$IV876+40),"")</f>
      </c>
      <c r="IB876">
        <f>IF($IW876&gt;=41,INDEX($GL:$GL,$IV876+41),"")</f>
      </c>
      <c r="IC876">
        <f>IF($IW876&gt;=42,INDEX($GL:$GL,$IV876+42),"")</f>
      </c>
      <c r="ID876">
        <f>IF($IW876&gt;=43,INDEX($GL:$GL,$IV876+43),"")</f>
      </c>
      <c r="IE876">
        <f>IF($IW876&gt;=44,INDEX($GL:$GL,$IV876+44),"")</f>
      </c>
      <c r="IF876">
        <f>IF($IW876&gt;=45,INDEX($GL:$GL,$IV876+45),"")</f>
      </c>
      <c r="IG876">
        <f>IF($IW876&gt;=46,INDEX($GL:$GL,$IV876+46),"")</f>
      </c>
      <c r="IH876">
        <f>IF($IW876&gt;=47,INDEX($GL:$GL,$IV876+47),"")</f>
      </c>
      <c r="II876">
        <f>IF($IW876&gt;=48,INDEX($GL:$GL,$IV876+48),"")</f>
      </c>
      <c r="IJ876">
        <f>IF($IW876&gt;=49,INDEX($GL:$GL,$IV876+49),"")</f>
      </c>
      <c r="IK876">
        <f>IF($IW876&gt;=50,INDEX($GL:$GL,$IV876+50),"")</f>
      </c>
      <c r="IL876">
        <f>IF($IW876&gt;=51,INDEX($GL:$GL,$IV876+51),"")</f>
      </c>
      <c r="IM876">
        <f>IF($IW876&gt;=52,INDEX($GL:$GL,$IV876+52),"")</f>
      </c>
      <c r="IN876">
        <f>IF($IW876&gt;=53,INDEX($GL:$GL,$IV876+53),"")</f>
      </c>
      <c r="IO876">
        <f>IF($IW876&gt;=54,INDEX($GL:$GL,$IV876+54),"")</f>
      </c>
      <c r="IP876">
        <f>IF($IW876&gt;=55,INDEX($GL:$GL,$IV876+55),"")</f>
      </c>
      <c r="IQ876">
        <f>IF($IW876&gt;=56,INDEX($GL:$GL,$IV876+56),"")</f>
      </c>
      <c r="IR876">
        <f>IF($IW876&gt;=57,INDEX($GL:$GL,$IV876+57),"")</f>
      </c>
      <c r="IS876">
        <f>IF($IW876&gt;=58,INDEX($GL:$GL,$IV876+58),"")</f>
      </c>
      <c r="IT876">
        <f>IF($IW876&gt;=59,INDEX($GL:$GL,$IV876+59),"")</f>
      </c>
      <c r="IU876">
        <f>IF($IW876&gt;=60,INDEX($GL:$GL,$IV876+60),"")</f>
      </c>
      <c r="IV876">
        <f>IFERROR(MATCH($GK876,$GL$2:$GL$324,0)+1,0)</f>
      </c>
      <c r="IW876">
        <f>IFERROR(INDEX($GM$2:$GM$324,MATCH($GK876,$GL$2:$GL$324,0)),0)</f>
      </c>
      <c r="IX876" t="s">
        <v>34</v>
      </c>
      <c r="IY876" t="s">
        <v>34</v>
      </c>
    </row>
    <row r="877" spans="1:259" x14ac:dyDescent="0.25">
      <c r="K877">
        <f>IF(OR($N877="",$J877=""),"",IFERROR($N877/$J877,0))</f>
      </c>
      <c r="L877">
        <f>IF($N877="","",
SUM($M877,$O877,$T877,$P877,$R877)*
(1-IF($U877="",0,VALUE($U877)/100)))</f>
      </c>
      <c r="M877">
        <f>IF($N877="","",$N877)</f>
      </c>
      <c r="O877">
        <f>IF($N877="","",
IF($H877="","",
IF(ISNUMBER(SEARCH("exempt",LOWER($H877))),0,
$N877*(VALUE(SUBSTITUTE($H877,"%",""))/100))))</f>
      </c>
      <c r="V877">
        <f>IFERROR(IF(FIND(" - ",$E877)&gt;0,MID($E877,FIND(" - ",$E877)+3,LEN($E877)),""),"")</f>
      </c>
      <c r="AE877" t="s">
        <v>1458</v>
      </c>
      <c r="AJ877">
        <f>IFERROR(LEFT($E877,FIND(" - ",$E877)-1),$E877)</f>
      </c>
      <c r="AM877">
        <f>IF($CB877&gt;=1,INDEX($AK:$AK,$CA877+1),"")</f>
      </c>
      <c r="AN877">
        <f>IF($CB877&gt;=2,INDEX($AK:$AK,$CA877+2),"")</f>
      </c>
      <c r="AO877">
        <f>IF($CB877&gt;=3,INDEX($AK:$AK,$CA877+3),"")</f>
      </c>
      <c r="AP877">
        <f>IF($CB877&gt;=4,INDEX($AK:$AK,$CA877+4),"")</f>
      </c>
      <c r="AQ877">
        <f>IF($CB877&gt;=5,INDEX($AK:$AK,$CA877+5),"")</f>
      </c>
      <c r="AR877">
        <f>IF($CB877&gt;=6,INDEX($AK:$AK,$CA877+6),"")</f>
      </c>
      <c r="AS877">
        <f>IF($CB877&gt;=7,INDEX($AK:$AK,$CA877+7),"")</f>
      </c>
      <c r="AT877">
        <f>IF($CB877&gt;=8,INDEX($AK:$AK,$CA877+8),"")</f>
      </c>
      <c r="AU877">
        <f>IF($CB877&gt;=9,INDEX($AK:$AK,$CA877+9),"")</f>
      </c>
      <c r="AV877">
        <f>IF($CB877&gt;=10,INDEX($AK:$AK,$CA877+10),"")</f>
      </c>
      <c r="AW877">
        <f>IF($CB877&gt;=11,INDEX($AK:$AK,$CA877+11),"")</f>
      </c>
      <c r="AX877">
        <f>IF($CB877&gt;=12,INDEX($AK:$AK,$CA877+12),"")</f>
      </c>
      <c r="AY877">
        <f>IF($CB877&gt;=13,INDEX($AK:$AK,$CA877+13),"")</f>
      </c>
      <c r="AZ877">
        <f>IF($CB877&gt;=14,INDEX($AK:$AK,$CA877+14),"")</f>
      </c>
      <c r="BA877">
        <f>IF($CB877&gt;=15,INDEX($AK:$AK,$CA877+15),"")</f>
      </c>
      <c r="BB877">
        <f>IF($CB877&gt;=16,INDEX($AK:$AK,$CA877+16),"")</f>
      </c>
      <c r="BC877">
        <f>IF($CB877&gt;=17,INDEX($AK:$AK,$CA877+17),"")</f>
      </c>
      <c r="BD877">
        <f>IF($CB877&gt;=18,INDEX($AK:$AK,$CA877+18),"")</f>
      </c>
      <c r="BE877">
        <f>IF($CB877&gt;=19,INDEX($AK:$AK,$CA877+19),"")</f>
      </c>
      <c r="BF877">
        <f>IF($CB877&gt;=20,INDEX($AK:$AK,$CA877+20),"")</f>
      </c>
      <c r="BG877">
        <f>IF($CB877&gt;=21,INDEX($AK:$AK,$CA877+21),"")</f>
      </c>
      <c r="BH877">
        <f>IF($CB877&gt;=22,INDEX($AK:$AK,$CA877+22),"")</f>
      </c>
      <c r="BI877">
        <f>IF($CB877&gt;=23,INDEX($AK:$AK,$CA877+23),"")</f>
      </c>
      <c r="BJ877">
        <f>IF($CB877&gt;=24,INDEX($AK:$AK,$CA877+24),"")</f>
      </c>
      <c r="BK877">
        <f>IF($CB877&gt;=25,INDEX($AK:$AK,$CA877+25),"")</f>
      </c>
      <c r="BL877">
        <f>IF($CB877&gt;=26,INDEX($AK:$AK,$CA877+26),"")</f>
      </c>
      <c r="BM877">
        <f>IF($CB877&gt;=27,INDEX($AK:$AK,$CA877+27),"")</f>
      </c>
      <c r="BN877">
        <f>IF($CB877&gt;=28,INDEX($AK:$AK,$CA877+28),"")</f>
      </c>
      <c r="BO877">
        <f>IF($CB877&gt;=29,INDEX($AK:$AK,$CA877+29),"")</f>
      </c>
      <c r="BP877">
        <f>IF($CB877&gt;=30,INDEX($AK:$AK,$CA877+30),"")</f>
      </c>
      <c r="BQ877">
        <f>IF($CB877&gt;=31,INDEX($AK:$AK,$CA877+31),"")</f>
      </c>
      <c r="BR877">
        <f>IF($CB877&gt;=32,INDEX($AK:$AK,$CA877+32),"")</f>
      </c>
      <c r="BS877">
        <f>IF($CB877&gt;=33,INDEX($AK:$AK,$CA877+33),"")</f>
      </c>
      <c r="BT877">
        <f>IF($CB877&gt;=34,INDEX($AK:$AK,$CA877+34),"")</f>
      </c>
      <c r="BU877">
        <f>IF($CB877&gt;=35,INDEX($AK:$AK,$CA877+35),"")</f>
      </c>
      <c r="BV877">
        <f>IF($CB877&gt;=36,INDEX($AK:$AK,$CA877+36),"")</f>
      </c>
      <c r="BW877">
        <f>IF($CB877&gt;=37,INDEX($AK:$AK,$CA877+37),"")</f>
      </c>
      <c r="BX877">
        <f>IF($CB877&gt;=38,INDEX($AK:$AK,$CA877+38),"")</f>
      </c>
      <c r="BY877">
        <f>IF($CB877&gt;=39,INDEX($AK:$AK,$CA877+39),"")</f>
      </c>
      <c r="BZ877">
        <f>IF($CB877&gt;=40,INDEX($AK:$AK,$CA877+40),"")</f>
      </c>
      <c r="CA877">
        <f>IFERROR(MATCH($AJ877,$AK$2:$AK$134,0)+1,0)</f>
      </c>
      <c r="CB877">
        <f>IFERROR(INDEX($AL$2:$AL$134,MATCH($AJ877,$AK$2:$AK$134,0)),0)</f>
      </c>
      <c r="CC877">
        <f>IFERROR(LEFT($F877,FIND(" - ",$F877)-1),$F877)</f>
      </c>
      <c r="CF877">
        <f>IF($DA877&gt;=1,INDEX($CD:$CD,$CZ877+1),"")</f>
      </c>
      <c r="CG877">
        <f>IF($DA877&gt;=2,INDEX($CD:$CD,$CZ877+2),"")</f>
      </c>
      <c r="CH877">
        <f>IF($DA877&gt;=3,INDEX($CD:$CD,$CZ877+3),"")</f>
      </c>
      <c r="CI877">
        <f>IF($DA877&gt;=4,INDEX($CD:$CD,$CZ877+4),"")</f>
      </c>
      <c r="CJ877">
        <f>IF($DA877&gt;=5,INDEX($CD:$CD,$CZ877+5),"")</f>
      </c>
      <c r="CK877">
        <f>IF($DA877&gt;=6,INDEX($CD:$CD,$CZ877+6),"")</f>
      </c>
      <c r="CL877">
        <f>IF($DA877&gt;=7,INDEX($CD:$CD,$CZ877+7),"")</f>
      </c>
      <c r="CM877">
        <f>IF($DA877&gt;=8,INDEX($CD:$CD,$CZ877+8),"")</f>
      </c>
      <c r="CN877">
        <f>IF($DA877&gt;=9,INDEX($CD:$CD,$CZ877+9),"")</f>
      </c>
      <c r="CO877">
        <f>IF($DA877&gt;=10,INDEX($CD:$CD,$CZ877+10),"")</f>
      </c>
      <c r="CP877">
        <f>IF($DA877&gt;=11,INDEX($CD:$CD,$CZ877+11),"")</f>
      </c>
      <c r="CQ877">
        <f>IF($DA877&gt;=12,INDEX($CD:$CD,$CZ877+12),"")</f>
      </c>
      <c r="CR877">
        <f>IF($DA877&gt;=13,INDEX($CD:$CD,$CZ877+13),"")</f>
      </c>
      <c r="CS877">
        <f>IF($DA877&gt;=14,INDEX($CD:$CD,$CZ877+14),"")</f>
      </c>
      <c r="CT877">
        <f>IF($DA877&gt;=15,INDEX($CD:$CD,$CZ877+15),"")</f>
      </c>
      <c r="CU877">
        <f>IF($DA877&gt;=16,INDEX($CD:$CD,$CZ877+16),"")</f>
      </c>
      <c r="CV877">
        <f>IF($DA877&gt;=17,INDEX($CD:$CD,$CZ877+17),"")</f>
      </c>
      <c r="CW877">
        <f>IF($DA877&gt;=18,INDEX($CD:$CD,$CZ877+18),"")</f>
      </c>
      <c r="CX877">
        <f>IF($DA877&gt;=19,INDEX($CD:$CD,$CZ877+19),"")</f>
      </c>
      <c r="CY877">
        <f>IF($DA877&gt;=20,INDEX($CD:$CD,$CZ877+20),"")</f>
      </c>
      <c r="CZ877">
        <f>IFERROR(MATCH($CC877,$CD$2:$CD$263,0)+1,0)</f>
      </c>
      <c r="DA877">
        <f>IFERROR(INDEX($CE$2:$CE$263,MATCH($CC877,$CD$2:$CD$263,0)),0)</f>
      </c>
      <c r="DB877">
        <f>IFERROR(INDEX($AI:$AI,MATCH($H877,$AH:$AH,0))&amp;"","")</f>
      </c>
      <c r="DF877">
        <f>IF($GI877&gt;=1,INDEX($DC:$DC,$GH877+1),"")</f>
      </c>
      <c r="DG877">
        <f>IF($GI877&gt;=2,INDEX($DC:$DC,$GH877+2),"")</f>
      </c>
      <c r="DH877">
        <f>IF($GI877&gt;=3,INDEX($DC:$DC,$GH877+3),"")</f>
      </c>
      <c r="DI877">
        <f>IF($GI877&gt;=4,INDEX($DC:$DC,$GH877+4),"")</f>
      </c>
      <c r="DJ877">
        <f>IF($GI877&gt;=5,INDEX($DC:$DC,$GH877+5),"")</f>
      </c>
      <c r="DK877">
        <f>IF($GI877&gt;=6,INDEX($DC:$DC,$GH877+6),"")</f>
      </c>
      <c r="DL877">
        <f>IF($GI877&gt;=7,INDEX($DC:$DC,$GH877+7),"")</f>
      </c>
      <c r="DM877">
        <f>IF($GI877&gt;=8,INDEX($DC:$DC,$GH877+8),"")</f>
      </c>
      <c r="DN877">
        <f>IF($GI877&gt;=9,INDEX($DC:$DC,$GH877+9),"")</f>
      </c>
      <c r="DO877">
        <f>IF($GI877&gt;=10,INDEX($DC:$DC,$GH877+10),"")</f>
      </c>
      <c r="DP877">
        <f>IF($GI877&gt;=11,INDEX($DC:$DC,$GH877+11),"")</f>
      </c>
      <c r="DQ877">
        <f>IF($GI877&gt;=12,INDEX($DC:$DC,$GH877+12),"")</f>
      </c>
      <c r="DR877">
        <f>IF($GI877&gt;=13,INDEX($DC:$DC,$GH877+13),"")</f>
      </c>
      <c r="DS877">
        <f>IF($GI877&gt;=14,INDEX($DC:$DC,$GH877+14),"")</f>
      </c>
      <c r="DT877">
        <f>IF($GI877&gt;=15,INDEX($DC:$DC,$GH877+15),"")</f>
      </c>
      <c r="DU877">
        <f>IF($GI877&gt;=16,INDEX($DC:$DC,$GH877+16),"")</f>
      </c>
      <c r="DV877">
        <f>IF($GI877&gt;=17,INDEX($DC:$DC,$GH877+17),"")</f>
      </c>
      <c r="DW877">
        <f>IF($GI877&gt;=18,INDEX($DC:$DC,$GH877+18),"")</f>
      </c>
      <c r="DX877">
        <f>IF($GI877&gt;=19,INDEX($DC:$DC,$GH877+19),"")</f>
      </c>
      <c r="DY877">
        <f>IF($GI877&gt;=20,INDEX($DC:$DC,$GH877+20),"")</f>
      </c>
      <c r="DZ877">
        <f>IF($GI877&gt;=21,INDEX($DC:$DC,$GH877+21),"")</f>
      </c>
      <c r="EA877">
        <f>IF($GI877&gt;=22,INDEX($DC:$DC,$GH877+22),"")</f>
      </c>
      <c r="EB877">
        <f>IF($GI877&gt;=23,INDEX($DC:$DC,$GH877+23),"")</f>
      </c>
      <c r="EC877">
        <f>IF($GI877&gt;=24,INDEX($DC:$DC,$GH877+24),"")</f>
      </c>
      <c r="ED877">
        <f>IF($GI877&gt;=25,INDEX($DC:$DC,$GH877+25),"")</f>
      </c>
      <c r="EE877">
        <f>IF($GI877&gt;=26,INDEX($DC:$DC,$GH877+26),"")</f>
      </c>
      <c r="EF877">
        <f>IF($GI877&gt;=27,INDEX($DC:$DC,$GH877+27),"")</f>
      </c>
      <c r="EG877">
        <f>IF($GI877&gt;=28,INDEX($DC:$DC,$GH877+28),"")</f>
      </c>
      <c r="EH877">
        <f>IF($GI877&gt;=29,INDEX($DC:$DC,$GH877+29),"")</f>
      </c>
      <c r="EI877">
        <f>IF($GI877&gt;=30,INDEX($DC:$DC,$GH877+30),"")</f>
      </c>
      <c r="EJ877">
        <f>IF($GI877&gt;=31,INDEX($DC:$DC,$GH877+31),"")</f>
      </c>
      <c r="EK877">
        <f>IF($GI877&gt;=32,INDEX($DC:$DC,$GH877+32),"")</f>
      </c>
      <c r="EL877">
        <f>IF($GI877&gt;=33,INDEX($DC:$DC,$GH877+33),"")</f>
      </c>
      <c r="EM877">
        <f>IF($GI877&gt;=34,INDEX($DC:$DC,$GH877+34),"")</f>
      </c>
      <c r="EN877">
        <f>IF($GI877&gt;=35,INDEX($DC:$DC,$GH877+35),"")</f>
      </c>
      <c r="EO877">
        <f>IF($GI877&gt;=36,INDEX($DC:$DC,$GH877+36),"")</f>
      </c>
      <c r="EP877">
        <f>IF($GI877&gt;=37,INDEX($DC:$DC,$GH877+37),"")</f>
      </c>
      <c r="EQ877">
        <f>IF($GI877&gt;=38,INDEX($DC:$DC,$GH877+38),"")</f>
      </c>
      <c r="ER877">
        <f>IF($GI877&gt;=39,INDEX($DC:$DC,$GH877+39),"")</f>
      </c>
      <c r="ES877">
        <f>IF($GI877&gt;=40,INDEX($DC:$DC,$GH877+40),"")</f>
      </c>
      <c r="ET877">
        <f>IF($GI877&gt;=1,INDEX($DD:$DD,$GH877+1),"")</f>
      </c>
      <c r="EU877">
        <f>IF($GI877&gt;=2,INDEX($DD:$DD,$GH877+2),"")</f>
      </c>
      <c r="EV877">
        <f>IF($GI877&gt;=3,INDEX($DD:$DD,$GH877+3),"")</f>
      </c>
      <c r="EW877">
        <f>IF($GI877&gt;=4,INDEX($DD:$DD,$GH877+4),"")</f>
      </c>
      <c r="EX877">
        <f>IF($GI877&gt;=5,INDEX($DD:$DD,$GH877+5),"")</f>
      </c>
      <c r="EY877">
        <f>IF($GI877&gt;=6,INDEX($DD:$DD,$GH877+6),"")</f>
      </c>
      <c r="EZ877">
        <f>IF($GI877&gt;=7,INDEX($DD:$DD,$GH877+7),"")</f>
      </c>
      <c r="FA877">
        <f>IF($GI877&gt;=8,INDEX($DD:$DD,$GH877+8),"")</f>
      </c>
      <c r="FB877">
        <f>IF($GI877&gt;=9,INDEX($DD:$DD,$GH877+9),"")</f>
      </c>
      <c r="FC877">
        <f>IF($GI877&gt;=10,INDEX($DD:$DD,$GH877+10),"")</f>
      </c>
      <c r="FD877">
        <f>IF($GI877&gt;=11,INDEX($DD:$DD,$GH877+11),"")</f>
      </c>
      <c r="FE877">
        <f>IF($GI877&gt;=12,INDEX($DD:$DD,$GH877+12),"")</f>
      </c>
      <c r="FF877">
        <f>IF($GI877&gt;=13,INDEX($DD:$DD,$GH877+13),"")</f>
      </c>
      <c r="FG877">
        <f>IF($GI877&gt;=14,INDEX($DD:$DD,$GH877+14),"")</f>
      </c>
      <c r="FH877">
        <f>IF($GI877&gt;=15,INDEX($DD:$DD,$GH877+15),"")</f>
      </c>
      <c r="FI877">
        <f>IF($GI877&gt;=16,INDEX($DD:$DD,$GH877+16),"")</f>
      </c>
      <c r="FJ877">
        <f>IF($GI877&gt;=17,INDEX($DD:$DD,$GH877+17),"")</f>
      </c>
      <c r="FK877">
        <f>IF($GI877&gt;=18,INDEX($DD:$DD,$GH877+18),"")</f>
      </c>
      <c r="FL877">
        <f>IF($GI877&gt;=19,INDEX($DD:$DD,$GH877+19),"")</f>
      </c>
      <c r="FM877">
        <f>IF($GI877&gt;=20,INDEX($DD:$DD,$GH877+20),"")</f>
      </c>
      <c r="FN877">
        <f>IF($GI877&gt;=21,INDEX($DD:$DD,$GH877+21),"")</f>
      </c>
      <c r="FO877">
        <f>IF($GI877&gt;=22,INDEX($DD:$DD,$GH877+22),"")</f>
      </c>
      <c r="FP877">
        <f>IF($GI877&gt;=23,INDEX($DD:$DD,$GH877+23),"")</f>
      </c>
      <c r="FQ877">
        <f>IF($GI877&gt;=24,INDEX($DD:$DD,$GH877+24),"")</f>
      </c>
      <c r="FR877">
        <f>IF($GI877&gt;=25,INDEX($DD:$DD,$GH877+25),"")</f>
      </c>
      <c r="FS877">
        <f>IF($GI877&gt;=26,INDEX($DD:$DD,$GH877+26),"")</f>
      </c>
      <c r="FT877">
        <f>IF($GI877&gt;=27,INDEX($DD:$DD,$GH877+27),"")</f>
      </c>
      <c r="FU877">
        <f>IF($GI877&gt;=28,INDEX($DD:$DD,$GH877+28),"")</f>
      </c>
      <c r="FV877">
        <f>IF($GI877&gt;=29,INDEX($DD:$DD,$GH877+29),"")</f>
      </c>
      <c r="FW877">
        <f>IF($GI877&gt;=30,INDEX($DD:$DD,$GH877+30),"")</f>
      </c>
      <c r="FX877">
        <f>IF($GI877&gt;=31,INDEX($DD:$DD,$GH877+31),"")</f>
      </c>
      <c r="FY877">
        <f>IF($GI877&gt;=32,INDEX($DD:$DD,$GH877+32),"")</f>
      </c>
      <c r="FZ877">
        <f>IF($GI877&gt;=33,INDEX($DD:$DD,$GH877+33),"")</f>
      </c>
      <c r="GA877">
        <f>IF($GI877&gt;=34,INDEX($DD:$DD,$GH877+34),"")</f>
      </c>
      <c r="GB877">
        <f>IF($GI877&gt;=35,INDEX($DD:$DD,$GH877+35),"")</f>
      </c>
      <c r="GC877">
        <f>IF($GI877&gt;=36,INDEX($DD:$DD,$GH877+36),"")</f>
      </c>
      <c r="GD877">
        <f>IF($GI877&gt;=37,INDEX($DD:$DD,$GH877+37),"")</f>
      </c>
      <c r="GE877">
        <f>IF($GI877&gt;=38,INDEX($DD:$DD,$GH877+38),"")</f>
      </c>
      <c r="GF877">
        <f>IF($GI877&gt;=39,INDEX($DD:$DD,$GH877+39),"")</f>
      </c>
      <c r="GG877">
        <f>IF($GI877&gt;=40,INDEX($DD:$DD,$GH877+40),"")</f>
      </c>
      <c r="GH877">
        <f>IFERROR(MATCH($DB877,$DC$2:$DC$148,0)+1,0)</f>
      </c>
      <c r="GI877">
        <f>IFERROR(INDEX($DE$2:$DE$148,MATCH($DB877,$DC$2:$DC$148,0)),0)</f>
      </c>
      <c r="GJ877">
        <f>IFERROR(MATCH($S877,$DF$877:$ES$877,0),0)</f>
      </c>
      <c r="GK877">
        <f>IF($GJ877&gt;0,INDEX($ET$877:$GG$877,$GJ877),"")</f>
      </c>
      <c r="GN877">
        <f>IF($IW877&gt;=1,INDEX($GL:$GL,$IV877+1),"")</f>
      </c>
      <c r="GO877">
        <f>IF($IW877&gt;=2,INDEX($GL:$GL,$IV877+2),"")</f>
      </c>
      <c r="GP877">
        <f>IF($IW877&gt;=3,INDEX($GL:$GL,$IV877+3),"")</f>
      </c>
      <c r="GQ877">
        <f>IF($IW877&gt;=4,INDEX($GL:$GL,$IV877+4),"")</f>
      </c>
      <c r="GR877">
        <f>IF($IW877&gt;=5,INDEX($GL:$GL,$IV877+5),"")</f>
      </c>
      <c r="GS877">
        <f>IF($IW877&gt;=6,INDEX($GL:$GL,$IV877+6),"")</f>
      </c>
      <c r="GT877">
        <f>IF($IW877&gt;=7,INDEX($GL:$GL,$IV877+7),"")</f>
      </c>
      <c r="GU877">
        <f>IF($IW877&gt;=8,INDEX($GL:$GL,$IV877+8),"")</f>
      </c>
      <c r="GV877">
        <f>IF($IW877&gt;=9,INDEX($GL:$GL,$IV877+9),"")</f>
      </c>
      <c r="GW877">
        <f>IF($IW877&gt;=10,INDEX($GL:$GL,$IV877+10),"")</f>
      </c>
      <c r="GX877">
        <f>IF($IW877&gt;=11,INDEX($GL:$GL,$IV877+11),"")</f>
      </c>
      <c r="GY877">
        <f>IF($IW877&gt;=12,INDEX($GL:$GL,$IV877+12),"")</f>
      </c>
      <c r="GZ877">
        <f>IF($IW877&gt;=13,INDEX($GL:$GL,$IV877+13),"")</f>
      </c>
      <c r="HA877">
        <f>IF($IW877&gt;=14,INDEX($GL:$GL,$IV877+14),"")</f>
      </c>
      <c r="HB877">
        <f>IF($IW877&gt;=15,INDEX($GL:$GL,$IV877+15),"")</f>
      </c>
      <c r="HC877">
        <f>IF($IW877&gt;=16,INDEX($GL:$GL,$IV877+16),"")</f>
      </c>
      <c r="HD877">
        <f>IF($IW877&gt;=17,INDEX($GL:$GL,$IV877+17),"")</f>
      </c>
      <c r="HE877">
        <f>IF($IW877&gt;=18,INDEX($GL:$GL,$IV877+18),"")</f>
      </c>
      <c r="HF877">
        <f>IF($IW877&gt;=19,INDEX($GL:$GL,$IV877+19),"")</f>
      </c>
      <c r="HG877">
        <f>IF($IW877&gt;=20,INDEX($GL:$GL,$IV877+20),"")</f>
      </c>
      <c r="HH877">
        <f>IF($IW877&gt;=21,INDEX($GL:$GL,$IV877+21),"")</f>
      </c>
      <c r="HI877">
        <f>IF($IW877&gt;=22,INDEX($GL:$GL,$IV877+22),"")</f>
      </c>
      <c r="HJ877">
        <f>IF($IW877&gt;=23,INDEX($GL:$GL,$IV877+23),"")</f>
      </c>
      <c r="HK877">
        <f>IF($IW877&gt;=24,INDEX($GL:$GL,$IV877+24),"")</f>
      </c>
      <c r="HL877">
        <f>IF($IW877&gt;=25,INDEX($GL:$GL,$IV877+25),"")</f>
      </c>
      <c r="HM877">
        <f>IF($IW877&gt;=26,INDEX($GL:$GL,$IV877+26),"")</f>
      </c>
      <c r="HN877">
        <f>IF($IW877&gt;=27,INDEX($GL:$GL,$IV877+27),"")</f>
      </c>
      <c r="HO877">
        <f>IF($IW877&gt;=28,INDEX($GL:$GL,$IV877+28),"")</f>
      </c>
      <c r="HP877">
        <f>IF($IW877&gt;=29,INDEX($GL:$GL,$IV877+29),"")</f>
      </c>
      <c r="HQ877">
        <f>IF($IW877&gt;=30,INDEX($GL:$GL,$IV877+30),"")</f>
      </c>
      <c r="HR877">
        <f>IF($IW877&gt;=31,INDEX($GL:$GL,$IV877+31),"")</f>
      </c>
      <c r="HS877">
        <f>IF($IW877&gt;=32,INDEX($GL:$GL,$IV877+32),"")</f>
      </c>
      <c r="HT877">
        <f>IF($IW877&gt;=33,INDEX($GL:$GL,$IV877+33),"")</f>
      </c>
      <c r="HU877">
        <f>IF($IW877&gt;=34,INDEX($GL:$GL,$IV877+34),"")</f>
      </c>
      <c r="HV877">
        <f>IF($IW877&gt;=35,INDEX($GL:$GL,$IV877+35),"")</f>
      </c>
      <c r="HW877">
        <f>IF($IW877&gt;=36,INDEX($GL:$GL,$IV877+36),"")</f>
      </c>
      <c r="HX877">
        <f>IF($IW877&gt;=37,INDEX($GL:$GL,$IV877+37),"")</f>
      </c>
      <c r="HY877">
        <f>IF($IW877&gt;=38,INDEX($GL:$GL,$IV877+38),"")</f>
      </c>
      <c r="HZ877">
        <f>IF($IW877&gt;=39,INDEX($GL:$GL,$IV877+39),"")</f>
      </c>
      <c r="IA877">
        <f>IF($IW877&gt;=40,INDEX($GL:$GL,$IV877+40),"")</f>
      </c>
      <c r="IB877">
        <f>IF($IW877&gt;=41,INDEX($GL:$GL,$IV877+41),"")</f>
      </c>
      <c r="IC877">
        <f>IF($IW877&gt;=42,INDEX($GL:$GL,$IV877+42),"")</f>
      </c>
      <c r="ID877">
        <f>IF($IW877&gt;=43,INDEX($GL:$GL,$IV877+43),"")</f>
      </c>
      <c r="IE877">
        <f>IF($IW877&gt;=44,INDEX($GL:$GL,$IV877+44),"")</f>
      </c>
      <c r="IF877">
        <f>IF($IW877&gt;=45,INDEX($GL:$GL,$IV877+45),"")</f>
      </c>
      <c r="IG877">
        <f>IF($IW877&gt;=46,INDEX($GL:$GL,$IV877+46),"")</f>
      </c>
      <c r="IH877">
        <f>IF($IW877&gt;=47,INDEX($GL:$GL,$IV877+47),"")</f>
      </c>
      <c r="II877">
        <f>IF($IW877&gt;=48,INDEX($GL:$GL,$IV877+48),"")</f>
      </c>
      <c r="IJ877">
        <f>IF($IW877&gt;=49,INDEX($GL:$GL,$IV877+49),"")</f>
      </c>
      <c r="IK877">
        <f>IF($IW877&gt;=50,INDEX($GL:$GL,$IV877+50),"")</f>
      </c>
      <c r="IL877">
        <f>IF($IW877&gt;=51,INDEX($GL:$GL,$IV877+51),"")</f>
      </c>
      <c r="IM877">
        <f>IF($IW877&gt;=52,INDEX($GL:$GL,$IV877+52),"")</f>
      </c>
      <c r="IN877">
        <f>IF($IW877&gt;=53,INDEX($GL:$GL,$IV877+53),"")</f>
      </c>
      <c r="IO877">
        <f>IF($IW877&gt;=54,INDEX($GL:$GL,$IV877+54),"")</f>
      </c>
      <c r="IP877">
        <f>IF($IW877&gt;=55,INDEX($GL:$GL,$IV877+55),"")</f>
      </c>
      <c r="IQ877">
        <f>IF($IW877&gt;=56,INDEX($GL:$GL,$IV877+56),"")</f>
      </c>
      <c r="IR877">
        <f>IF($IW877&gt;=57,INDEX($GL:$GL,$IV877+57),"")</f>
      </c>
      <c r="IS877">
        <f>IF($IW877&gt;=58,INDEX($GL:$GL,$IV877+58),"")</f>
      </c>
      <c r="IT877">
        <f>IF($IW877&gt;=59,INDEX($GL:$GL,$IV877+59),"")</f>
      </c>
      <c r="IU877">
        <f>IF($IW877&gt;=60,INDEX($GL:$GL,$IV877+60),"")</f>
      </c>
      <c r="IV877">
        <f>IFERROR(MATCH($GK877,$GL$2:$GL$324,0)+1,0)</f>
      </c>
      <c r="IW877">
        <f>IFERROR(INDEX($GM$2:$GM$324,MATCH($GK877,$GL$2:$GL$324,0)),0)</f>
      </c>
      <c r="IX877" t="s">
        <v>34</v>
      </c>
      <c r="IY877" t="s">
        <v>34</v>
      </c>
    </row>
    <row r="878" spans="1:259" x14ac:dyDescent="0.25">
      <c r="K878">
        <f>IF(OR($N878="",$J878=""),"",IFERROR($N878/$J878,0))</f>
      </c>
      <c r="L878">
        <f>IF($N878="","",
SUM($M878,$O878,$T878,$P878,$R878)*
(1-IF($U878="",0,VALUE($U878)/100)))</f>
      </c>
      <c r="M878">
        <f>IF($N878="","",$N878)</f>
      </c>
      <c r="O878">
        <f>IF($N878="","",
IF($H878="","",
IF(ISNUMBER(SEARCH("exempt",LOWER($H878))),0,
$N878*(VALUE(SUBSTITUTE($H878,"%",""))/100))))</f>
      </c>
      <c r="V878">
        <f>IFERROR(IF(FIND(" - ",$E878)&gt;0,MID($E878,FIND(" - ",$E878)+3,LEN($E878)),""),"")</f>
      </c>
      <c r="AE878" t="s">
        <v>1459</v>
      </c>
      <c r="AJ878">
        <f>IFERROR(LEFT($E878,FIND(" - ",$E878)-1),$E878)</f>
      </c>
      <c r="AM878">
        <f>IF($CB878&gt;=1,INDEX($AK:$AK,$CA878+1),"")</f>
      </c>
      <c r="AN878">
        <f>IF($CB878&gt;=2,INDEX($AK:$AK,$CA878+2),"")</f>
      </c>
      <c r="AO878">
        <f>IF($CB878&gt;=3,INDEX($AK:$AK,$CA878+3),"")</f>
      </c>
      <c r="AP878">
        <f>IF($CB878&gt;=4,INDEX($AK:$AK,$CA878+4),"")</f>
      </c>
      <c r="AQ878">
        <f>IF($CB878&gt;=5,INDEX($AK:$AK,$CA878+5),"")</f>
      </c>
      <c r="AR878">
        <f>IF($CB878&gt;=6,INDEX($AK:$AK,$CA878+6),"")</f>
      </c>
      <c r="AS878">
        <f>IF($CB878&gt;=7,INDEX($AK:$AK,$CA878+7),"")</f>
      </c>
      <c r="AT878">
        <f>IF($CB878&gt;=8,INDEX($AK:$AK,$CA878+8),"")</f>
      </c>
      <c r="AU878">
        <f>IF($CB878&gt;=9,INDEX($AK:$AK,$CA878+9),"")</f>
      </c>
      <c r="AV878">
        <f>IF($CB878&gt;=10,INDEX($AK:$AK,$CA878+10),"")</f>
      </c>
      <c r="AW878">
        <f>IF($CB878&gt;=11,INDEX($AK:$AK,$CA878+11),"")</f>
      </c>
      <c r="AX878">
        <f>IF($CB878&gt;=12,INDEX($AK:$AK,$CA878+12),"")</f>
      </c>
      <c r="AY878">
        <f>IF($CB878&gt;=13,INDEX($AK:$AK,$CA878+13),"")</f>
      </c>
      <c r="AZ878">
        <f>IF($CB878&gt;=14,INDEX($AK:$AK,$CA878+14),"")</f>
      </c>
      <c r="BA878">
        <f>IF($CB878&gt;=15,INDEX($AK:$AK,$CA878+15),"")</f>
      </c>
      <c r="BB878">
        <f>IF($CB878&gt;=16,INDEX($AK:$AK,$CA878+16),"")</f>
      </c>
      <c r="BC878">
        <f>IF($CB878&gt;=17,INDEX($AK:$AK,$CA878+17),"")</f>
      </c>
      <c r="BD878">
        <f>IF($CB878&gt;=18,INDEX($AK:$AK,$CA878+18),"")</f>
      </c>
      <c r="BE878">
        <f>IF($CB878&gt;=19,INDEX($AK:$AK,$CA878+19),"")</f>
      </c>
      <c r="BF878">
        <f>IF($CB878&gt;=20,INDEX($AK:$AK,$CA878+20),"")</f>
      </c>
      <c r="BG878">
        <f>IF($CB878&gt;=21,INDEX($AK:$AK,$CA878+21),"")</f>
      </c>
      <c r="BH878">
        <f>IF($CB878&gt;=22,INDEX($AK:$AK,$CA878+22),"")</f>
      </c>
      <c r="BI878">
        <f>IF($CB878&gt;=23,INDEX($AK:$AK,$CA878+23),"")</f>
      </c>
      <c r="BJ878">
        <f>IF($CB878&gt;=24,INDEX($AK:$AK,$CA878+24),"")</f>
      </c>
      <c r="BK878">
        <f>IF($CB878&gt;=25,INDEX($AK:$AK,$CA878+25),"")</f>
      </c>
      <c r="BL878">
        <f>IF($CB878&gt;=26,INDEX($AK:$AK,$CA878+26),"")</f>
      </c>
      <c r="BM878">
        <f>IF($CB878&gt;=27,INDEX($AK:$AK,$CA878+27),"")</f>
      </c>
      <c r="BN878">
        <f>IF($CB878&gt;=28,INDEX($AK:$AK,$CA878+28),"")</f>
      </c>
      <c r="BO878">
        <f>IF($CB878&gt;=29,INDEX($AK:$AK,$CA878+29),"")</f>
      </c>
      <c r="BP878">
        <f>IF($CB878&gt;=30,INDEX($AK:$AK,$CA878+30),"")</f>
      </c>
      <c r="BQ878">
        <f>IF($CB878&gt;=31,INDEX($AK:$AK,$CA878+31),"")</f>
      </c>
      <c r="BR878">
        <f>IF($CB878&gt;=32,INDEX($AK:$AK,$CA878+32),"")</f>
      </c>
      <c r="BS878">
        <f>IF($CB878&gt;=33,INDEX($AK:$AK,$CA878+33),"")</f>
      </c>
      <c r="BT878">
        <f>IF($CB878&gt;=34,INDEX($AK:$AK,$CA878+34),"")</f>
      </c>
      <c r="BU878">
        <f>IF($CB878&gt;=35,INDEX($AK:$AK,$CA878+35),"")</f>
      </c>
      <c r="BV878">
        <f>IF($CB878&gt;=36,INDEX($AK:$AK,$CA878+36),"")</f>
      </c>
      <c r="BW878">
        <f>IF($CB878&gt;=37,INDEX($AK:$AK,$CA878+37),"")</f>
      </c>
      <c r="BX878">
        <f>IF($CB878&gt;=38,INDEX($AK:$AK,$CA878+38),"")</f>
      </c>
      <c r="BY878">
        <f>IF($CB878&gt;=39,INDEX($AK:$AK,$CA878+39),"")</f>
      </c>
      <c r="BZ878">
        <f>IF($CB878&gt;=40,INDEX($AK:$AK,$CA878+40),"")</f>
      </c>
      <c r="CA878">
        <f>IFERROR(MATCH($AJ878,$AK$2:$AK$134,0)+1,0)</f>
      </c>
      <c r="CB878">
        <f>IFERROR(INDEX($AL$2:$AL$134,MATCH($AJ878,$AK$2:$AK$134,0)),0)</f>
      </c>
      <c r="CC878">
        <f>IFERROR(LEFT($F878,FIND(" - ",$F878)-1),$F878)</f>
      </c>
      <c r="CF878">
        <f>IF($DA878&gt;=1,INDEX($CD:$CD,$CZ878+1),"")</f>
      </c>
      <c r="CG878">
        <f>IF($DA878&gt;=2,INDEX($CD:$CD,$CZ878+2),"")</f>
      </c>
      <c r="CH878">
        <f>IF($DA878&gt;=3,INDEX($CD:$CD,$CZ878+3),"")</f>
      </c>
      <c r="CI878">
        <f>IF($DA878&gt;=4,INDEX($CD:$CD,$CZ878+4),"")</f>
      </c>
      <c r="CJ878">
        <f>IF($DA878&gt;=5,INDEX($CD:$CD,$CZ878+5),"")</f>
      </c>
      <c r="CK878">
        <f>IF($DA878&gt;=6,INDEX($CD:$CD,$CZ878+6),"")</f>
      </c>
      <c r="CL878">
        <f>IF($DA878&gt;=7,INDEX($CD:$CD,$CZ878+7),"")</f>
      </c>
      <c r="CM878">
        <f>IF($DA878&gt;=8,INDEX($CD:$CD,$CZ878+8),"")</f>
      </c>
      <c r="CN878">
        <f>IF($DA878&gt;=9,INDEX($CD:$CD,$CZ878+9),"")</f>
      </c>
      <c r="CO878">
        <f>IF($DA878&gt;=10,INDEX($CD:$CD,$CZ878+10),"")</f>
      </c>
      <c r="CP878">
        <f>IF($DA878&gt;=11,INDEX($CD:$CD,$CZ878+11),"")</f>
      </c>
      <c r="CQ878">
        <f>IF($DA878&gt;=12,INDEX($CD:$CD,$CZ878+12),"")</f>
      </c>
      <c r="CR878">
        <f>IF($DA878&gt;=13,INDEX($CD:$CD,$CZ878+13),"")</f>
      </c>
      <c r="CS878">
        <f>IF($DA878&gt;=14,INDEX($CD:$CD,$CZ878+14),"")</f>
      </c>
      <c r="CT878">
        <f>IF($DA878&gt;=15,INDEX($CD:$CD,$CZ878+15),"")</f>
      </c>
      <c r="CU878">
        <f>IF($DA878&gt;=16,INDEX($CD:$CD,$CZ878+16),"")</f>
      </c>
      <c r="CV878">
        <f>IF($DA878&gt;=17,INDEX($CD:$CD,$CZ878+17),"")</f>
      </c>
      <c r="CW878">
        <f>IF($DA878&gt;=18,INDEX($CD:$CD,$CZ878+18),"")</f>
      </c>
      <c r="CX878">
        <f>IF($DA878&gt;=19,INDEX($CD:$CD,$CZ878+19),"")</f>
      </c>
      <c r="CY878">
        <f>IF($DA878&gt;=20,INDEX($CD:$CD,$CZ878+20),"")</f>
      </c>
      <c r="CZ878">
        <f>IFERROR(MATCH($CC878,$CD$2:$CD$263,0)+1,0)</f>
      </c>
      <c r="DA878">
        <f>IFERROR(INDEX($CE$2:$CE$263,MATCH($CC878,$CD$2:$CD$263,0)),0)</f>
      </c>
      <c r="DB878">
        <f>IFERROR(INDEX($AI:$AI,MATCH($H878,$AH:$AH,0))&amp;"","")</f>
      </c>
      <c r="DF878">
        <f>IF($GI878&gt;=1,INDEX($DC:$DC,$GH878+1),"")</f>
      </c>
      <c r="DG878">
        <f>IF($GI878&gt;=2,INDEX($DC:$DC,$GH878+2),"")</f>
      </c>
      <c r="DH878">
        <f>IF($GI878&gt;=3,INDEX($DC:$DC,$GH878+3),"")</f>
      </c>
      <c r="DI878">
        <f>IF($GI878&gt;=4,INDEX($DC:$DC,$GH878+4),"")</f>
      </c>
      <c r="DJ878">
        <f>IF($GI878&gt;=5,INDEX($DC:$DC,$GH878+5),"")</f>
      </c>
      <c r="DK878">
        <f>IF($GI878&gt;=6,INDEX($DC:$DC,$GH878+6),"")</f>
      </c>
      <c r="DL878">
        <f>IF($GI878&gt;=7,INDEX($DC:$DC,$GH878+7),"")</f>
      </c>
      <c r="DM878">
        <f>IF($GI878&gt;=8,INDEX($DC:$DC,$GH878+8),"")</f>
      </c>
      <c r="DN878">
        <f>IF($GI878&gt;=9,INDEX($DC:$DC,$GH878+9),"")</f>
      </c>
      <c r="DO878">
        <f>IF($GI878&gt;=10,INDEX($DC:$DC,$GH878+10),"")</f>
      </c>
      <c r="DP878">
        <f>IF($GI878&gt;=11,INDEX($DC:$DC,$GH878+11),"")</f>
      </c>
      <c r="DQ878">
        <f>IF($GI878&gt;=12,INDEX($DC:$DC,$GH878+12),"")</f>
      </c>
      <c r="DR878">
        <f>IF($GI878&gt;=13,INDEX($DC:$DC,$GH878+13),"")</f>
      </c>
      <c r="DS878">
        <f>IF($GI878&gt;=14,INDEX($DC:$DC,$GH878+14),"")</f>
      </c>
      <c r="DT878">
        <f>IF($GI878&gt;=15,INDEX($DC:$DC,$GH878+15),"")</f>
      </c>
      <c r="DU878">
        <f>IF($GI878&gt;=16,INDEX($DC:$DC,$GH878+16),"")</f>
      </c>
      <c r="DV878">
        <f>IF($GI878&gt;=17,INDEX($DC:$DC,$GH878+17),"")</f>
      </c>
      <c r="DW878">
        <f>IF($GI878&gt;=18,INDEX($DC:$DC,$GH878+18),"")</f>
      </c>
      <c r="DX878">
        <f>IF($GI878&gt;=19,INDEX($DC:$DC,$GH878+19),"")</f>
      </c>
      <c r="DY878">
        <f>IF($GI878&gt;=20,INDEX($DC:$DC,$GH878+20),"")</f>
      </c>
      <c r="DZ878">
        <f>IF($GI878&gt;=21,INDEX($DC:$DC,$GH878+21),"")</f>
      </c>
      <c r="EA878">
        <f>IF($GI878&gt;=22,INDEX($DC:$DC,$GH878+22),"")</f>
      </c>
      <c r="EB878">
        <f>IF($GI878&gt;=23,INDEX($DC:$DC,$GH878+23),"")</f>
      </c>
      <c r="EC878">
        <f>IF($GI878&gt;=24,INDEX($DC:$DC,$GH878+24),"")</f>
      </c>
      <c r="ED878">
        <f>IF($GI878&gt;=25,INDEX($DC:$DC,$GH878+25),"")</f>
      </c>
      <c r="EE878">
        <f>IF($GI878&gt;=26,INDEX($DC:$DC,$GH878+26),"")</f>
      </c>
      <c r="EF878">
        <f>IF($GI878&gt;=27,INDEX($DC:$DC,$GH878+27),"")</f>
      </c>
      <c r="EG878">
        <f>IF($GI878&gt;=28,INDEX($DC:$DC,$GH878+28),"")</f>
      </c>
      <c r="EH878">
        <f>IF($GI878&gt;=29,INDEX($DC:$DC,$GH878+29),"")</f>
      </c>
      <c r="EI878">
        <f>IF($GI878&gt;=30,INDEX($DC:$DC,$GH878+30),"")</f>
      </c>
      <c r="EJ878">
        <f>IF($GI878&gt;=31,INDEX($DC:$DC,$GH878+31),"")</f>
      </c>
      <c r="EK878">
        <f>IF($GI878&gt;=32,INDEX($DC:$DC,$GH878+32),"")</f>
      </c>
      <c r="EL878">
        <f>IF($GI878&gt;=33,INDEX($DC:$DC,$GH878+33),"")</f>
      </c>
      <c r="EM878">
        <f>IF($GI878&gt;=34,INDEX($DC:$DC,$GH878+34),"")</f>
      </c>
      <c r="EN878">
        <f>IF($GI878&gt;=35,INDEX($DC:$DC,$GH878+35),"")</f>
      </c>
      <c r="EO878">
        <f>IF($GI878&gt;=36,INDEX($DC:$DC,$GH878+36),"")</f>
      </c>
      <c r="EP878">
        <f>IF($GI878&gt;=37,INDEX($DC:$DC,$GH878+37),"")</f>
      </c>
      <c r="EQ878">
        <f>IF($GI878&gt;=38,INDEX($DC:$DC,$GH878+38),"")</f>
      </c>
      <c r="ER878">
        <f>IF($GI878&gt;=39,INDEX($DC:$DC,$GH878+39),"")</f>
      </c>
      <c r="ES878">
        <f>IF($GI878&gt;=40,INDEX($DC:$DC,$GH878+40),"")</f>
      </c>
      <c r="ET878">
        <f>IF($GI878&gt;=1,INDEX($DD:$DD,$GH878+1),"")</f>
      </c>
      <c r="EU878">
        <f>IF($GI878&gt;=2,INDEX($DD:$DD,$GH878+2),"")</f>
      </c>
      <c r="EV878">
        <f>IF($GI878&gt;=3,INDEX($DD:$DD,$GH878+3),"")</f>
      </c>
      <c r="EW878">
        <f>IF($GI878&gt;=4,INDEX($DD:$DD,$GH878+4),"")</f>
      </c>
      <c r="EX878">
        <f>IF($GI878&gt;=5,INDEX($DD:$DD,$GH878+5),"")</f>
      </c>
      <c r="EY878">
        <f>IF($GI878&gt;=6,INDEX($DD:$DD,$GH878+6),"")</f>
      </c>
      <c r="EZ878">
        <f>IF($GI878&gt;=7,INDEX($DD:$DD,$GH878+7),"")</f>
      </c>
      <c r="FA878">
        <f>IF($GI878&gt;=8,INDEX($DD:$DD,$GH878+8),"")</f>
      </c>
      <c r="FB878">
        <f>IF($GI878&gt;=9,INDEX($DD:$DD,$GH878+9),"")</f>
      </c>
      <c r="FC878">
        <f>IF($GI878&gt;=10,INDEX($DD:$DD,$GH878+10),"")</f>
      </c>
      <c r="FD878">
        <f>IF($GI878&gt;=11,INDEX($DD:$DD,$GH878+11),"")</f>
      </c>
      <c r="FE878">
        <f>IF($GI878&gt;=12,INDEX($DD:$DD,$GH878+12),"")</f>
      </c>
      <c r="FF878">
        <f>IF($GI878&gt;=13,INDEX($DD:$DD,$GH878+13),"")</f>
      </c>
      <c r="FG878">
        <f>IF($GI878&gt;=14,INDEX($DD:$DD,$GH878+14),"")</f>
      </c>
      <c r="FH878">
        <f>IF($GI878&gt;=15,INDEX($DD:$DD,$GH878+15),"")</f>
      </c>
      <c r="FI878">
        <f>IF($GI878&gt;=16,INDEX($DD:$DD,$GH878+16),"")</f>
      </c>
      <c r="FJ878">
        <f>IF($GI878&gt;=17,INDEX($DD:$DD,$GH878+17),"")</f>
      </c>
      <c r="FK878">
        <f>IF($GI878&gt;=18,INDEX($DD:$DD,$GH878+18),"")</f>
      </c>
      <c r="FL878">
        <f>IF($GI878&gt;=19,INDEX($DD:$DD,$GH878+19),"")</f>
      </c>
      <c r="FM878">
        <f>IF($GI878&gt;=20,INDEX($DD:$DD,$GH878+20),"")</f>
      </c>
      <c r="FN878">
        <f>IF($GI878&gt;=21,INDEX($DD:$DD,$GH878+21),"")</f>
      </c>
      <c r="FO878">
        <f>IF($GI878&gt;=22,INDEX($DD:$DD,$GH878+22),"")</f>
      </c>
      <c r="FP878">
        <f>IF($GI878&gt;=23,INDEX($DD:$DD,$GH878+23),"")</f>
      </c>
      <c r="FQ878">
        <f>IF($GI878&gt;=24,INDEX($DD:$DD,$GH878+24),"")</f>
      </c>
      <c r="FR878">
        <f>IF($GI878&gt;=25,INDEX($DD:$DD,$GH878+25),"")</f>
      </c>
      <c r="FS878">
        <f>IF($GI878&gt;=26,INDEX($DD:$DD,$GH878+26),"")</f>
      </c>
      <c r="FT878">
        <f>IF($GI878&gt;=27,INDEX($DD:$DD,$GH878+27),"")</f>
      </c>
      <c r="FU878">
        <f>IF($GI878&gt;=28,INDEX($DD:$DD,$GH878+28),"")</f>
      </c>
      <c r="FV878">
        <f>IF($GI878&gt;=29,INDEX($DD:$DD,$GH878+29),"")</f>
      </c>
      <c r="FW878">
        <f>IF($GI878&gt;=30,INDEX($DD:$DD,$GH878+30),"")</f>
      </c>
      <c r="FX878">
        <f>IF($GI878&gt;=31,INDEX($DD:$DD,$GH878+31),"")</f>
      </c>
      <c r="FY878">
        <f>IF($GI878&gt;=32,INDEX($DD:$DD,$GH878+32),"")</f>
      </c>
      <c r="FZ878">
        <f>IF($GI878&gt;=33,INDEX($DD:$DD,$GH878+33),"")</f>
      </c>
      <c r="GA878">
        <f>IF($GI878&gt;=34,INDEX($DD:$DD,$GH878+34),"")</f>
      </c>
      <c r="GB878">
        <f>IF($GI878&gt;=35,INDEX($DD:$DD,$GH878+35),"")</f>
      </c>
      <c r="GC878">
        <f>IF($GI878&gt;=36,INDEX($DD:$DD,$GH878+36),"")</f>
      </c>
      <c r="GD878">
        <f>IF($GI878&gt;=37,INDEX($DD:$DD,$GH878+37),"")</f>
      </c>
      <c r="GE878">
        <f>IF($GI878&gt;=38,INDEX($DD:$DD,$GH878+38),"")</f>
      </c>
      <c r="GF878">
        <f>IF($GI878&gt;=39,INDEX($DD:$DD,$GH878+39),"")</f>
      </c>
      <c r="GG878">
        <f>IF($GI878&gt;=40,INDEX($DD:$DD,$GH878+40),"")</f>
      </c>
      <c r="GH878">
        <f>IFERROR(MATCH($DB878,$DC$2:$DC$148,0)+1,0)</f>
      </c>
      <c r="GI878">
        <f>IFERROR(INDEX($DE$2:$DE$148,MATCH($DB878,$DC$2:$DC$148,0)),0)</f>
      </c>
      <c r="GJ878">
        <f>IFERROR(MATCH($S878,$DF$878:$ES$878,0),0)</f>
      </c>
      <c r="GK878">
        <f>IF($GJ878&gt;0,INDEX($ET$878:$GG$878,$GJ878),"")</f>
      </c>
      <c r="GN878">
        <f>IF($IW878&gt;=1,INDEX($GL:$GL,$IV878+1),"")</f>
      </c>
      <c r="GO878">
        <f>IF($IW878&gt;=2,INDEX($GL:$GL,$IV878+2),"")</f>
      </c>
      <c r="GP878">
        <f>IF($IW878&gt;=3,INDEX($GL:$GL,$IV878+3),"")</f>
      </c>
      <c r="GQ878">
        <f>IF($IW878&gt;=4,INDEX($GL:$GL,$IV878+4),"")</f>
      </c>
      <c r="GR878">
        <f>IF($IW878&gt;=5,INDEX($GL:$GL,$IV878+5),"")</f>
      </c>
      <c r="GS878">
        <f>IF($IW878&gt;=6,INDEX($GL:$GL,$IV878+6),"")</f>
      </c>
      <c r="GT878">
        <f>IF($IW878&gt;=7,INDEX($GL:$GL,$IV878+7),"")</f>
      </c>
      <c r="GU878">
        <f>IF($IW878&gt;=8,INDEX($GL:$GL,$IV878+8),"")</f>
      </c>
      <c r="GV878">
        <f>IF($IW878&gt;=9,INDEX($GL:$GL,$IV878+9),"")</f>
      </c>
      <c r="GW878">
        <f>IF($IW878&gt;=10,INDEX($GL:$GL,$IV878+10),"")</f>
      </c>
      <c r="GX878">
        <f>IF($IW878&gt;=11,INDEX($GL:$GL,$IV878+11),"")</f>
      </c>
      <c r="GY878">
        <f>IF($IW878&gt;=12,INDEX($GL:$GL,$IV878+12),"")</f>
      </c>
      <c r="GZ878">
        <f>IF($IW878&gt;=13,INDEX($GL:$GL,$IV878+13),"")</f>
      </c>
      <c r="HA878">
        <f>IF($IW878&gt;=14,INDEX($GL:$GL,$IV878+14),"")</f>
      </c>
      <c r="HB878">
        <f>IF($IW878&gt;=15,INDEX($GL:$GL,$IV878+15),"")</f>
      </c>
      <c r="HC878">
        <f>IF($IW878&gt;=16,INDEX($GL:$GL,$IV878+16),"")</f>
      </c>
      <c r="HD878">
        <f>IF($IW878&gt;=17,INDEX($GL:$GL,$IV878+17),"")</f>
      </c>
      <c r="HE878">
        <f>IF($IW878&gt;=18,INDEX($GL:$GL,$IV878+18),"")</f>
      </c>
      <c r="HF878">
        <f>IF($IW878&gt;=19,INDEX($GL:$GL,$IV878+19),"")</f>
      </c>
      <c r="HG878">
        <f>IF($IW878&gt;=20,INDEX($GL:$GL,$IV878+20),"")</f>
      </c>
      <c r="HH878">
        <f>IF($IW878&gt;=21,INDEX($GL:$GL,$IV878+21),"")</f>
      </c>
      <c r="HI878">
        <f>IF($IW878&gt;=22,INDEX($GL:$GL,$IV878+22),"")</f>
      </c>
      <c r="HJ878">
        <f>IF($IW878&gt;=23,INDEX($GL:$GL,$IV878+23),"")</f>
      </c>
      <c r="HK878">
        <f>IF($IW878&gt;=24,INDEX($GL:$GL,$IV878+24),"")</f>
      </c>
      <c r="HL878">
        <f>IF($IW878&gt;=25,INDEX($GL:$GL,$IV878+25),"")</f>
      </c>
      <c r="HM878">
        <f>IF($IW878&gt;=26,INDEX($GL:$GL,$IV878+26),"")</f>
      </c>
      <c r="HN878">
        <f>IF($IW878&gt;=27,INDEX($GL:$GL,$IV878+27),"")</f>
      </c>
      <c r="HO878">
        <f>IF($IW878&gt;=28,INDEX($GL:$GL,$IV878+28),"")</f>
      </c>
      <c r="HP878">
        <f>IF($IW878&gt;=29,INDEX($GL:$GL,$IV878+29),"")</f>
      </c>
      <c r="HQ878">
        <f>IF($IW878&gt;=30,INDEX($GL:$GL,$IV878+30),"")</f>
      </c>
      <c r="HR878">
        <f>IF($IW878&gt;=31,INDEX($GL:$GL,$IV878+31),"")</f>
      </c>
      <c r="HS878">
        <f>IF($IW878&gt;=32,INDEX($GL:$GL,$IV878+32),"")</f>
      </c>
      <c r="HT878">
        <f>IF($IW878&gt;=33,INDEX($GL:$GL,$IV878+33),"")</f>
      </c>
      <c r="HU878">
        <f>IF($IW878&gt;=34,INDEX($GL:$GL,$IV878+34),"")</f>
      </c>
      <c r="HV878">
        <f>IF($IW878&gt;=35,INDEX($GL:$GL,$IV878+35),"")</f>
      </c>
      <c r="HW878">
        <f>IF($IW878&gt;=36,INDEX($GL:$GL,$IV878+36),"")</f>
      </c>
      <c r="HX878">
        <f>IF($IW878&gt;=37,INDEX($GL:$GL,$IV878+37),"")</f>
      </c>
      <c r="HY878">
        <f>IF($IW878&gt;=38,INDEX($GL:$GL,$IV878+38),"")</f>
      </c>
      <c r="HZ878">
        <f>IF($IW878&gt;=39,INDEX($GL:$GL,$IV878+39),"")</f>
      </c>
      <c r="IA878">
        <f>IF($IW878&gt;=40,INDEX($GL:$GL,$IV878+40),"")</f>
      </c>
      <c r="IB878">
        <f>IF($IW878&gt;=41,INDEX($GL:$GL,$IV878+41),"")</f>
      </c>
      <c r="IC878">
        <f>IF($IW878&gt;=42,INDEX($GL:$GL,$IV878+42),"")</f>
      </c>
      <c r="ID878">
        <f>IF($IW878&gt;=43,INDEX($GL:$GL,$IV878+43),"")</f>
      </c>
      <c r="IE878">
        <f>IF($IW878&gt;=44,INDEX($GL:$GL,$IV878+44),"")</f>
      </c>
      <c r="IF878">
        <f>IF($IW878&gt;=45,INDEX($GL:$GL,$IV878+45),"")</f>
      </c>
      <c r="IG878">
        <f>IF($IW878&gt;=46,INDEX($GL:$GL,$IV878+46),"")</f>
      </c>
      <c r="IH878">
        <f>IF($IW878&gt;=47,INDEX($GL:$GL,$IV878+47),"")</f>
      </c>
      <c r="II878">
        <f>IF($IW878&gt;=48,INDEX($GL:$GL,$IV878+48),"")</f>
      </c>
      <c r="IJ878">
        <f>IF($IW878&gt;=49,INDEX($GL:$GL,$IV878+49),"")</f>
      </c>
      <c r="IK878">
        <f>IF($IW878&gt;=50,INDEX($GL:$GL,$IV878+50),"")</f>
      </c>
      <c r="IL878">
        <f>IF($IW878&gt;=51,INDEX($GL:$GL,$IV878+51),"")</f>
      </c>
      <c r="IM878">
        <f>IF($IW878&gt;=52,INDEX($GL:$GL,$IV878+52),"")</f>
      </c>
      <c r="IN878">
        <f>IF($IW878&gt;=53,INDEX($GL:$GL,$IV878+53),"")</f>
      </c>
      <c r="IO878">
        <f>IF($IW878&gt;=54,INDEX($GL:$GL,$IV878+54),"")</f>
      </c>
      <c r="IP878">
        <f>IF($IW878&gt;=55,INDEX($GL:$GL,$IV878+55),"")</f>
      </c>
      <c r="IQ878">
        <f>IF($IW878&gt;=56,INDEX($GL:$GL,$IV878+56),"")</f>
      </c>
      <c r="IR878">
        <f>IF($IW878&gt;=57,INDEX($GL:$GL,$IV878+57),"")</f>
      </c>
      <c r="IS878">
        <f>IF($IW878&gt;=58,INDEX($GL:$GL,$IV878+58),"")</f>
      </c>
      <c r="IT878">
        <f>IF($IW878&gt;=59,INDEX($GL:$GL,$IV878+59),"")</f>
      </c>
      <c r="IU878">
        <f>IF($IW878&gt;=60,INDEX($GL:$GL,$IV878+60),"")</f>
      </c>
      <c r="IV878">
        <f>IFERROR(MATCH($GK878,$GL$2:$GL$324,0)+1,0)</f>
      </c>
      <c r="IW878">
        <f>IFERROR(INDEX($GM$2:$GM$324,MATCH($GK878,$GL$2:$GL$324,0)),0)</f>
      </c>
      <c r="IX878" t="s">
        <v>34</v>
      </c>
      <c r="IY878" t="s">
        <v>34</v>
      </c>
    </row>
    <row r="879" spans="1:259" x14ac:dyDescent="0.25">
      <c r="K879">
        <f>IF(OR($N879="",$J879=""),"",IFERROR($N879/$J879,0))</f>
      </c>
      <c r="L879">
        <f>IF($N879="","",
SUM($M879,$O879,$T879,$P879,$R879)*
(1-IF($U879="",0,VALUE($U879)/100)))</f>
      </c>
      <c r="M879">
        <f>IF($N879="","",$N879)</f>
      </c>
      <c r="O879">
        <f>IF($N879="","",
IF($H879="","",
IF(ISNUMBER(SEARCH("exempt",LOWER($H879))),0,
$N879*(VALUE(SUBSTITUTE($H879,"%",""))/100))))</f>
      </c>
      <c r="V879">
        <f>IFERROR(IF(FIND(" - ",$E879)&gt;0,MID($E879,FIND(" - ",$E879)+3,LEN($E879)),""),"")</f>
      </c>
      <c r="AE879" t="s">
        <v>1460</v>
      </c>
      <c r="AJ879">
        <f>IFERROR(LEFT($E879,FIND(" - ",$E879)-1),$E879)</f>
      </c>
      <c r="AM879">
        <f>IF($CB879&gt;=1,INDEX($AK:$AK,$CA879+1),"")</f>
      </c>
      <c r="AN879">
        <f>IF($CB879&gt;=2,INDEX($AK:$AK,$CA879+2),"")</f>
      </c>
      <c r="AO879">
        <f>IF($CB879&gt;=3,INDEX($AK:$AK,$CA879+3),"")</f>
      </c>
      <c r="AP879">
        <f>IF($CB879&gt;=4,INDEX($AK:$AK,$CA879+4),"")</f>
      </c>
      <c r="AQ879">
        <f>IF($CB879&gt;=5,INDEX($AK:$AK,$CA879+5),"")</f>
      </c>
      <c r="AR879">
        <f>IF($CB879&gt;=6,INDEX($AK:$AK,$CA879+6),"")</f>
      </c>
      <c r="AS879">
        <f>IF($CB879&gt;=7,INDEX($AK:$AK,$CA879+7),"")</f>
      </c>
      <c r="AT879">
        <f>IF($CB879&gt;=8,INDEX($AK:$AK,$CA879+8),"")</f>
      </c>
      <c r="AU879">
        <f>IF($CB879&gt;=9,INDEX($AK:$AK,$CA879+9),"")</f>
      </c>
      <c r="AV879">
        <f>IF($CB879&gt;=10,INDEX($AK:$AK,$CA879+10),"")</f>
      </c>
      <c r="AW879">
        <f>IF($CB879&gt;=11,INDEX($AK:$AK,$CA879+11),"")</f>
      </c>
      <c r="AX879">
        <f>IF($CB879&gt;=12,INDEX($AK:$AK,$CA879+12),"")</f>
      </c>
      <c r="AY879">
        <f>IF($CB879&gt;=13,INDEX($AK:$AK,$CA879+13),"")</f>
      </c>
      <c r="AZ879">
        <f>IF($CB879&gt;=14,INDEX($AK:$AK,$CA879+14),"")</f>
      </c>
      <c r="BA879">
        <f>IF($CB879&gt;=15,INDEX($AK:$AK,$CA879+15),"")</f>
      </c>
      <c r="BB879">
        <f>IF($CB879&gt;=16,INDEX($AK:$AK,$CA879+16),"")</f>
      </c>
      <c r="BC879">
        <f>IF($CB879&gt;=17,INDEX($AK:$AK,$CA879+17),"")</f>
      </c>
      <c r="BD879">
        <f>IF($CB879&gt;=18,INDEX($AK:$AK,$CA879+18),"")</f>
      </c>
      <c r="BE879">
        <f>IF($CB879&gt;=19,INDEX($AK:$AK,$CA879+19),"")</f>
      </c>
      <c r="BF879">
        <f>IF($CB879&gt;=20,INDEX($AK:$AK,$CA879+20),"")</f>
      </c>
      <c r="BG879">
        <f>IF($CB879&gt;=21,INDEX($AK:$AK,$CA879+21),"")</f>
      </c>
      <c r="BH879">
        <f>IF($CB879&gt;=22,INDEX($AK:$AK,$CA879+22),"")</f>
      </c>
      <c r="BI879">
        <f>IF($CB879&gt;=23,INDEX($AK:$AK,$CA879+23),"")</f>
      </c>
      <c r="BJ879">
        <f>IF($CB879&gt;=24,INDEX($AK:$AK,$CA879+24),"")</f>
      </c>
      <c r="BK879">
        <f>IF($CB879&gt;=25,INDEX($AK:$AK,$CA879+25),"")</f>
      </c>
      <c r="BL879">
        <f>IF($CB879&gt;=26,INDEX($AK:$AK,$CA879+26),"")</f>
      </c>
      <c r="BM879">
        <f>IF($CB879&gt;=27,INDEX($AK:$AK,$CA879+27),"")</f>
      </c>
      <c r="BN879">
        <f>IF($CB879&gt;=28,INDEX($AK:$AK,$CA879+28),"")</f>
      </c>
      <c r="BO879">
        <f>IF($CB879&gt;=29,INDEX($AK:$AK,$CA879+29),"")</f>
      </c>
      <c r="BP879">
        <f>IF($CB879&gt;=30,INDEX($AK:$AK,$CA879+30),"")</f>
      </c>
      <c r="BQ879">
        <f>IF($CB879&gt;=31,INDEX($AK:$AK,$CA879+31),"")</f>
      </c>
      <c r="BR879">
        <f>IF($CB879&gt;=32,INDEX($AK:$AK,$CA879+32),"")</f>
      </c>
      <c r="BS879">
        <f>IF($CB879&gt;=33,INDEX($AK:$AK,$CA879+33),"")</f>
      </c>
      <c r="BT879">
        <f>IF($CB879&gt;=34,INDEX($AK:$AK,$CA879+34),"")</f>
      </c>
      <c r="BU879">
        <f>IF($CB879&gt;=35,INDEX($AK:$AK,$CA879+35),"")</f>
      </c>
      <c r="BV879">
        <f>IF($CB879&gt;=36,INDEX($AK:$AK,$CA879+36),"")</f>
      </c>
      <c r="BW879">
        <f>IF($CB879&gt;=37,INDEX($AK:$AK,$CA879+37),"")</f>
      </c>
      <c r="BX879">
        <f>IF($CB879&gt;=38,INDEX($AK:$AK,$CA879+38),"")</f>
      </c>
      <c r="BY879">
        <f>IF($CB879&gt;=39,INDEX($AK:$AK,$CA879+39),"")</f>
      </c>
      <c r="BZ879">
        <f>IF($CB879&gt;=40,INDEX($AK:$AK,$CA879+40),"")</f>
      </c>
      <c r="CA879">
        <f>IFERROR(MATCH($AJ879,$AK$2:$AK$134,0)+1,0)</f>
      </c>
      <c r="CB879">
        <f>IFERROR(INDEX($AL$2:$AL$134,MATCH($AJ879,$AK$2:$AK$134,0)),0)</f>
      </c>
      <c r="CC879">
        <f>IFERROR(LEFT($F879,FIND(" - ",$F879)-1),$F879)</f>
      </c>
      <c r="CF879">
        <f>IF($DA879&gt;=1,INDEX($CD:$CD,$CZ879+1),"")</f>
      </c>
      <c r="CG879">
        <f>IF($DA879&gt;=2,INDEX($CD:$CD,$CZ879+2),"")</f>
      </c>
      <c r="CH879">
        <f>IF($DA879&gt;=3,INDEX($CD:$CD,$CZ879+3),"")</f>
      </c>
      <c r="CI879">
        <f>IF($DA879&gt;=4,INDEX($CD:$CD,$CZ879+4),"")</f>
      </c>
      <c r="CJ879">
        <f>IF($DA879&gt;=5,INDEX($CD:$CD,$CZ879+5),"")</f>
      </c>
      <c r="CK879">
        <f>IF($DA879&gt;=6,INDEX($CD:$CD,$CZ879+6),"")</f>
      </c>
      <c r="CL879">
        <f>IF($DA879&gt;=7,INDEX($CD:$CD,$CZ879+7),"")</f>
      </c>
      <c r="CM879">
        <f>IF($DA879&gt;=8,INDEX($CD:$CD,$CZ879+8),"")</f>
      </c>
      <c r="CN879">
        <f>IF($DA879&gt;=9,INDEX($CD:$CD,$CZ879+9),"")</f>
      </c>
      <c r="CO879">
        <f>IF($DA879&gt;=10,INDEX($CD:$CD,$CZ879+10),"")</f>
      </c>
      <c r="CP879">
        <f>IF($DA879&gt;=11,INDEX($CD:$CD,$CZ879+11),"")</f>
      </c>
      <c r="CQ879">
        <f>IF($DA879&gt;=12,INDEX($CD:$CD,$CZ879+12),"")</f>
      </c>
      <c r="CR879">
        <f>IF($DA879&gt;=13,INDEX($CD:$CD,$CZ879+13),"")</f>
      </c>
      <c r="CS879">
        <f>IF($DA879&gt;=14,INDEX($CD:$CD,$CZ879+14),"")</f>
      </c>
      <c r="CT879">
        <f>IF($DA879&gt;=15,INDEX($CD:$CD,$CZ879+15),"")</f>
      </c>
      <c r="CU879">
        <f>IF($DA879&gt;=16,INDEX($CD:$CD,$CZ879+16),"")</f>
      </c>
      <c r="CV879">
        <f>IF($DA879&gt;=17,INDEX($CD:$CD,$CZ879+17),"")</f>
      </c>
      <c r="CW879">
        <f>IF($DA879&gt;=18,INDEX($CD:$CD,$CZ879+18),"")</f>
      </c>
      <c r="CX879">
        <f>IF($DA879&gt;=19,INDEX($CD:$CD,$CZ879+19),"")</f>
      </c>
      <c r="CY879">
        <f>IF($DA879&gt;=20,INDEX($CD:$CD,$CZ879+20),"")</f>
      </c>
      <c r="CZ879">
        <f>IFERROR(MATCH($CC879,$CD$2:$CD$263,0)+1,0)</f>
      </c>
      <c r="DA879">
        <f>IFERROR(INDEX($CE$2:$CE$263,MATCH($CC879,$CD$2:$CD$263,0)),0)</f>
      </c>
      <c r="DB879">
        <f>IFERROR(INDEX($AI:$AI,MATCH($H879,$AH:$AH,0))&amp;"","")</f>
      </c>
      <c r="DF879">
        <f>IF($GI879&gt;=1,INDEX($DC:$DC,$GH879+1),"")</f>
      </c>
      <c r="DG879">
        <f>IF($GI879&gt;=2,INDEX($DC:$DC,$GH879+2),"")</f>
      </c>
      <c r="DH879">
        <f>IF($GI879&gt;=3,INDEX($DC:$DC,$GH879+3),"")</f>
      </c>
      <c r="DI879">
        <f>IF($GI879&gt;=4,INDEX($DC:$DC,$GH879+4),"")</f>
      </c>
      <c r="DJ879">
        <f>IF($GI879&gt;=5,INDEX($DC:$DC,$GH879+5),"")</f>
      </c>
      <c r="DK879">
        <f>IF($GI879&gt;=6,INDEX($DC:$DC,$GH879+6),"")</f>
      </c>
      <c r="DL879">
        <f>IF($GI879&gt;=7,INDEX($DC:$DC,$GH879+7),"")</f>
      </c>
      <c r="DM879">
        <f>IF($GI879&gt;=8,INDEX($DC:$DC,$GH879+8),"")</f>
      </c>
      <c r="DN879">
        <f>IF($GI879&gt;=9,INDEX($DC:$DC,$GH879+9),"")</f>
      </c>
      <c r="DO879">
        <f>IF($GI879&gt;=10,INDEX($DC:$DC,$GH879+10),"")</f>
      </c>
      <c r="DP879">
        <f>IF($GI879&gt;=11,INDEX($DC:$DC,$GH879+11),"")</f>
      </c>
      <c r="DQ879">
        <f>IF($GI879&gt;=12,INDEX($DC:$DC,$GH879+12),"")</f>
      </c>
      <c r="DR879">
        <f>IF($GI879&gt;=13,INDEX($DC:$DC,$GH879+13),"")</f>
      </c>
      <c r="DS879">
        <f>IF($GI879&gt;=14,INDEX($DC:$DC,$GH879+14),"")</f>
      </c>
      <c r="DT879">
        <f>IF($GI879&gt;=15,INDEX($DC:$DC,$GH879+15),"")</f>
      </c>
      <c r="DU879">
        <f>IF($GI879&gt;=16,INDEX($DC:$DC,$GH879+16),"")</f>
      </c>
      <c r="DV879">
        <f>IF($GI879&gt;=17,INDEX($DC:$DC,$GH879+17),"")</f>
      </c>
      <c r="DW879">
        <f>IF($GI879&gt;=18,INDEX($DC:$DC,$GH879+18),"")</f>
      </c>
      <c r="DX879">
        <f>IF($GI879&gt;=19,INDEX($DC:$DC,$GH879+19),"")</f>
      </c>
      <c r="DY879">
        <f>IF($GI879&gt;=20,INDEX($DC:$DC,$GH879+20),"")</f>
      </c>
      <c r="DZ879">
        <f>IF($GI879&gt;=21,INDEX($DC:$DC,$GH879+21),"")</f>
      </c>
      <c r="EA879">
        <f>IF($GI879&gt;=22,INDEX($DC:$DC,$GH879+22),"")</f>
      </c>
      <c r="EB879">
        <f>IF($GI879&gt;=23,INDEX($DC:$DC,$GH879+23),"")</f>
      </c>
      <c r="EC879">
        <f>IF($GI879&gt;=24,INDEX($DC:$DC,$GH879+24),"")</f>
      </c>
      <c r="ED879">
        <f>IF($GI879&gt;=25,INDEX($DC:$DC,$GH879+25),"")</f>
      </c>
      <c r="EE879">
        <f>IF($GI879&gt;=26,INDEX($DC:$DC,$GH879+26),"")</f>
      </c>
      <c r="EF879">
        <f>IF($GI879&gt;=27,INDEX($DC:$DC,$GH879+27),"")</f>
      </c>
      <c r="EG879">
        <f>IF($GI879&gt;=28,INDEX($DC:$DC,$GH879+28),"")</f>
      </c>
      <c r="EH879">
        <f>IF($GI879&gt;=29,INDEX($DC:$DC,$GH879+29),"")</f>
      </c>
      <c r="EI879">
        <f>IF($GI879&gt;=30,INDEX($DC:$DC,$GH879+30),"")</f>
      </c>
      <c r="EJ879">
        <f>IF($GI879&gt;=31,INDEX($DC:$DC,$GH879+31),"")</f>
      </c>
      <c r="EK879">
        <f>IF($GI879&gt;=32,INDEX($DC:$DC,$GH879+32),"")</f>
      </c>
      <c r="EL879">
        <f>IF($GI879&gt;=33,INDEX($DC:$DC,$GH879+33),"")</f>
      </c>
      <c r="EM879">
        <f>IF($GI879&gt;=34,INDEX($DC:$DC,$GH879+34),"")</f>
      </c>
      <c r="EN879">
        <f>IF($GI879&gt;=35,INDEX($DC:$DC,$GH879+35),"")</f>
      </c>
      <c r="EO879">
        <f>IF($GI879&gt;=36,INDEX($DC:$DC,$GH879+36),"")</f>
      </c>
      <c r="EP879">
        <f>IF($GI879&gt;=37,INDEX($DC:$DC,$GH879+37),"")</f>
      </c>
      <c r="EQ879">
        <f>IF($GI879&gt;=38,INDEX($DC:$DC,$GH879+38),"")</f>
      </c>
      <c r="ER879">
        <f>IF($GI879&gt;=39,INDEX($DC:$DC,$GH879+39),"")</f>
      </c>
      <c r="ES879">
        <f>IF($GI879&gt;=40,INDEX($DC:$DC,$GH879+40),"")</f>
      </c>
      <c r="ET879">
        <f>IF($GI879&gt;=1,INDEX($DD:$DD,$GH879+1),"")</f>
      </c>
      <c r="EU879">
        <f>IF($GI879&gt;=2,INDEX($DD:$DD,$GH879+2),"")</f>
      </c>
      <c r="EV879">
        <f>IF($GI879&gt;=3,INDEX($DD:$DD,$GH879+3),"")</f>
      </c>
      <c r="EW879">
        <f>IF($GI879&gt;=4,INDEX($DD:$DD,$GH879+4),"")</f>
      </c>
      <c r="EX879">
        <f>IF($GI879&gt;=5,INDEX($DD:$DD,$GH879+5),"")</f>
      </c>
      <c r="EY879">
        <f>IF($GI879&gt;=6,INDEX($DD:$DD,$GH879+6),"")</f>
      </c>
      <c r="EZ879">
        <f>IF($GI879&gt;=7,INDEX($DD:$DD,$GH879+7),"")</f>
      </c>
      <c r="FA879">
        <f>IF($GI879&gt;=8,INDEX($DD:$DD,$GH879+8),"")</f>
      </c>
      <c r="FB879">
        <f>IF($GI879&gt;=9,INDEX($DD:$DD,$GH879+9),"")</f>
      </c>
      <c r="FC879">
        <f>IF($GI879&gt;=10,INDEX($DD:$DD,$GH879+10),"")</f>
      </c>
      <c r="FD879">
        <f>IF($GI879&gt;=11,INDEX($DD:$DD,$GH879+11),"")</f>
      </c>
      <c r="FE879">
        <f>IF($GI879&gt;=12,INDEX($DD:$DD,$GH879+12),"")</f>
      </c>
      <c r="FF879">
        <f>IF($GI879&gt;=13,INDEX($DD:$DD,$GH879+13),"")</f>
      </c>
      <c r="FG879">
        <f>IF($GI879&gt;=14,INDEX($DD:$DD,$GH879+14),"")</f>
      </c>
      <c r="FH879">
        <f>IF($GI879&gt;=15,INDEX($DD:$DD,$GH879+15),"")</f>
      </c>
      <c r="FI879">
        <f>IF($GI879&gt;=16,INDEX($DD:$DD,$GH879+16),"")</f>
      </c>
      <c r="FJ879">
        <f>IF($GI879&gt;=17,INDEX($DD:$DD,$GH879+17),"")</f>
      </c>
      <c r="FK879">
        <f>IF($GI879&gt;=18,INDEX($DD:$DD,$GH879+18),"")</f>
      </c>
      <c r="FL879">
        <f>IF($GI879&gt;=19,INDEX($DD:$DD,$GH879+19),"")</f>
      </c>
      <c r="FM879">
        <f>IF($GI879&gt;=20,INDEX($DD:$DD,$GH879+20),"")</f>
      </c>
      <c r="FN879">
        <f>IF($GI879&gt;=21,INDEX($DD:$DD,$GH879+21),"")</f>
      </c>
      <c r="FO879">
        <f>IF($GI879&gt;=22,INDEX($DD:$DD,$GH879+22),"")</f>
      </c>
      <c r="FP879">
        <f>IF($GI879&gt;=23,INDEX($DD:$DD,$GH879+23),"")</f>
      </c>
      <c r="FQ879">
        <f>IF($GI879&gt;=24,INDEX($DD:$DD,$GH879+24),"")</f>
      </c>
      <c r="FR879">
        <f>IF($GI879&gt;=25,INDEX($DD:$DD,$GH879+25),"")</f>
      </c>
      <c r="FS879">
        <f>IF($GI879&gt;=26,INDEX($DD:$DD,$GH879+26),"")</f>
      </c>
      <c r="FT879">
        <f>IF($GI879&gt;=27,INDEX($DD:$DD,$GH879+27),"")</f>
      </c>
      <c r="FU879">
        <f>IF($GI879&gt;=28,INDEX($DD:$DD,$GH879+28),"")</f>
      </c>
      <c r="FV879">
        <f>IF($GI879&gt;=29,INDEX($DD:$DD,$GH879+29),"")</f>
      </c>
      <c r="FW879">
        <f>IF($GI879&gt;=30,INDEX($DD:$DD,$GH879+30),"")</f>
      </c>
      <c r="FX879">
        <f>IF($GI879&gt;=31,INDEX($DD:$DD,$GH879+31),"")</f>
      </c>
      <c r="FY879">
        <f>IF($GI879&gt;=32,INDEX($DD:$DD,$GH879+32),"")</f>
      </c>
      <c r="FZ879">
        <f>IF($GI879&gt;=33,INDEX($DD:$DD,$GH879+33),"")</f>
      </c>
      <c r="GA879">
        <f>IF($GI879&gt;=34,INDEX($DD:$DD,$GH879+34),"")</f>
      </c>
      <c r="GB879">
        <f>IF($GI879&gt;=35,INDEX($DD:$DD,$GH879+35),"")</f>
      </c>
      <c r="GC879">
        <f>IF($GI879&gt;=36,INDEX($DD:$DD,$GH879+36),"")</f>
      </c>
      <c r="GD879">
        <f>IF($GI879&gt;=37,INDEX($DD:$DD,$GH879+37),"")</f>
      </c>
      <c r="GE879">
        <f>IF($GI879&gt;=38,INDEX($DD:$DD,$GH879+38),"")</f>
      </c>
      <c r="GF879">
        <f>IF($GI879&gt;=39,INDEX($DD:$DD,$GH879+39),"")</f>
      </c>
      <c r="GG879">
        <f>IF($GI879&gt;=40,INDEX($DD:$DD,$GH879+40),"")</f>
      </c>
      <c r="GH879">
        <f>IFERROR(MATCH($DB879,$DC$2:$DC$148,0)+1,0)</f>
      </c>
      <c r="GI879">
        <f>IFERROR(INDEX($DE$2:$DE$148,MATCH($DB879,$DC$2:$DC$148,0)),0)</f>
      </c>
      <c r="GJ879">
        <f>IFERROR(MATCH($S879,$DF$879:$ES$879,0),0)</f>
      </c>
      <c r="GK879">
        <f>IF($GJ879&gt;0,INDEX($ET$879:$GG$879,$GJ879),"")</f>
      </c>
      <c r="GN879">
        <f>IF($IW879&gt;=1,INDEX($GL:$GL,$IV879+1),"")</f>
      </c>
      <c r="GO879">
        <f>IF($IW879&gt;=2,INDEX($GL:$GL,$IV879+2),"")</f>
      </c>
      <c r="GP879">
        <f>IF($IW879&gt;=3,INDEX($GL:$GL,$IV879+3),"")</f>
      </c>
      <c r="GQ879">
        <f>IF($IW879&gt;=4,INDEX($GL:$GL,$IV879+4),"")</f>
      </c>
      <c r="GR879">
        <f>IF($IW879&gt;=5,INDEX($GL:$GL,$IV879+5),"")</f>
      </c>
      <c r="GS879">
        <f>IF($IW879&gt;=6,INDEX($GL:$GL,$IV879+6),"")</f>
      </c>
      <c r="GT879">
        <f>IF($IW879&gt;=7,INDEX($GL:$GL,$IV879+7),"")</f>
      </c>
      <c r="GU879">
        <f>IF($IW879&gt;=8,INDEX($GL:$GL,$IV879+8),"")</f>
      </c>
      <c r="GV879">
        <f>IF($IW879&gt;=9,INDEX($GL:$GL,$IV879+9),"")</f>
      </c>
      <c r="GW879">
        <f>IF($IW879&gt;=10,INDEX($GL:$GL,$IV879+10),"")</f>
      </c>
      <c r="GX879">
        <f>IF($IW879&gt;=11,INDEX($GL:$GL,$IV879+11),"")</f>
      </c>
      <c r="GY879">
        <f>IF($IW879&gt;=12,INDEX($GL:$GL,$IV879+12),"")</f>
      </c>
      <c r="GZ879">
        <f>IF($IW879&gt;=13,INDEX($GL:$GL,$IV879+13),"")</f>
      </c>
      <c r="HA879">
        <f>IF($IW879&gt;=14,INDEX($GL:$GL,$IV879+14),"")</f>
      </c>
      <c r="HB879">
        <f>IF($IW879&gt;=15,INDEX($GL:$GL,$IV879+15),"")</f>
      </c>
      <c r="HC879">
        <f>IF($IW879&gt;=16,INDEX($GL:$GL,$IV879+16),"")</f>
      </c>
      <c r="HD879">
        <f>IF($IW879&gt;=17,INDEX($GL:$GL,$IV879+17),"")</f>
      </c>
      <c r="HE879">
        <f>IF($IW879&gt;=18,INDEX($GL:$GL,$IV879+18),"")</f>
      </c>
      <c r="HF879">
        <f>IF($IW879&gt;=19,INDEX($GL:$GL,$IV879+19),"")</f>
      </c>
      <c r="HG879">
        <f>IF($IW879&gt;=20,INDEX($GL:$GL,$IV879+20),"")</f>
      </c>
      <c r="HH879">
        <f>IF($IW879&gt;=21,INDEX($GL:$GL,$IV879+21),"")</f>
      </c>
      <c r="HI879">
        <f>IF($IW879&gt;=22,INDEX($GL:$GL,$IV879+22),"")</f>
      </c>
      <c r="HJ879">
        <f>IF($IW879&gt;=23,INDEX($GL:$GL,$IV879+23),"")</f>
      </c>
      <c r="HK879">
        <f>IF($IW879&gt;=24,INDEX($GL:$GL,$IV879+24),"")</f>
      </c>
      <c r="HL879">
        <f>IF($IW879&gt;=25,INDEX($GL:$GL,$IV879+25),"")</f>
      </c>
      <c r="HM879">
        <f>IF($IW879&gt;=26,INDEX($GL:$GL,$IV879+26),"")</f>
      </c>
      <c r="HN879">
        <f>IF($IW879&gt;=27,INDEX($GL:$GL,$IV879+27),"")</f>
      </c>
      <c r="HO879">
        <f>IF($IW879&gt;=28,INDEX($GL:$GL,$IV879+28),"")</f>
      </c>
      <c r="HP879">
        <f>IF($IW879&gt;=29,INDEX($GL:$GL,$IV879+29),"")</f>
      </c>
      <c r="HQ879">
        <f>IF($IW879&gt;=30,INDEX($GL:$GL,$IV879+30),"")</f>
      </c>
      <c r="HR879">
        <f>IF($IW879&gt;=31,INDEX($GL:$GL,$IV879+31),"")</f>
      </c>
      <c r="HS879">
        <f>IF($IW879&gt;=32,INDEX($GL:$GL,$IV879+32),"")</f>
      </c>
      <c r="HT879">
        <f>IF($IW879&gt;=33,INDEX($GL:$GL,$IV879+33),"")</f>
      </c>
      <c r="HU879">
        <f>IF($IW879&gt;=34,INDEX($GL:$GL,$IV879+34),"")</f>
      </c>
      <c r="HV879">
        <f>IF($IW879&gt;=35,INDEX($GL:$GL,$IV879+35),"")</f>
      </c>
      <c r="HW879">
        <f>IF($IW879&gt;=36,INDEX($GL:$GL,$IV879+36),"")</f>
      </c>
      <c r="HX879">
        <f>IF($IW879&gt;=37,INDEX($GL:$GL,$IV879+37),"")</f>
      </c>
      <c r="HY879">
        <f>IF($IW879&gt;=38,INDEX($GL:$GL,$IV879+38),"")</f>
      </c>
      <c r="HZ879">
        <f>IF($IW879&gt;=39,INDEX($GL:$GL,$IV879+39),"")</f>
      </c>
      <c r="IA879">
        <f>IF($IW879&gt;=40,INDEX($GL:$GL,$IV879+40),"")</f>
      </c>
      <c r="IB879">
        <f>IF($IW879&gt;=41,INDEX($GL:$GL,$IV879+41),"")</f>
      </c>
      <c r="IC879">
        <f>IF($IW879&gt;=42,INDEX($GL:$GL,$IV879+42),"")</f>
      </c>
      <c r="ID879">
        <f>IF($IW879&gt;=43,INDEX($GL:$GL,$IV879+43),"")</f>
      </c>
      <c r="IE879">
        <f>IF($IW879&gt;=44,INDEX($GL:$GL,$IV879+44),"")</f>
      </c>
      <c r="IF879">
        <f>IF($IW879&gt;=45,INDEX($GL:$GL,$IV879+45),"")</f>
      </c>
      <c r="IG879">
        <f>IF($IW879&gt;=46,INDEX($GL:$GL,$IV879+46),"")</f>
      </c>
      <c r="IH879">
        <f>IF($IW879&gt;=47,INDEX($GL:$GL,$IV879+47),"")</f>
      </c>
      <c r="II879">
        <f>IF($IW879&gt;=48,INDEX($GL:$GL,$IV879+48),"")</f>
      </c>
      <c r="IJ879">
        <f>IF($IW879&gt;=49,INDEX($GL:$GL,$IV879+49),"")</f>
      </c>
      <c r="IK879">
        <f>IF($IW879&gt;=50,INDEX($GL:$GL,$IV879+50),"")</f>
      </c>
      <c r="IL879">
        <f>IF($IW879&gt;=51,INDEX($GL:$GL,$IV879+51),"")</f>
      </c>
      <c r="IM879">
        <f>IF($IW879&gt;=52,INDEX($GL:$GL,$IV879+52),"")</f>
      </c>
      <c r="IN879">
        <f>IF($IW879&gt;=53,INDEX($GL:$GL,$IV879+53),"")</f>
      </c>
      <c r="IO879">
        <f>IF($IW879&gt;=54,INDEX($GL:$GL,$IV879+54),"")</f>
      </c>
      <c r="IP879">
        <f>IF($IW879&gt;=55,INDEX($GL:$GL,$IV879+55),"")</f>
      </c>
      <c r="IQ879">
        <f>IF($IW879&gt;=56,INDEX($GL:$GL,$IV879+56),"")</f>
      </c>
      <c r="IR879">
        <f>IF($IW879&gt;=57,INDEX($GL:$GL,$IV879+57),"")</f>
      </c>
      <c r="IS879">
        <f>IF($IW879&gt;=58,INDEX($GL:$GL,$IV879+58),"")</f>
      </c>
      <c r="IT879">
        <f>IF($IW879&gt;=59,INDEX($GL:$GL,$IV879+59),"")</f>
      </c>
      <c r="IU879">
        <f>IF($IW879&gt;=60,INDEX($GL:$GL,$IV879+60),"")</f>
      </c>
      <c r="IV879">
        <f>IFERROR(MATCH($GK879,$GL$2:$GL$324,0)+1,0)</f>
      </c>
      <c r="IW879">
        <f>IFERROR(INDEX($GM$2:$GM$324,MATCH($GK879,$GL$2:$GL$324,0)),0)</f>
      </c>
      <c r="IX879" t="s">
        <v>34</v>
      </c>
      <c r="IY879" t="s">
        <v>34</v>
      </c>
    </row>
    <row r="880" spans="1:259" x14ac:dyDescent="0.25">
      <c r="K880">
        <f>IF(OR($N880="",$J880=""),"",IFERROR($N880/$J880,0))</f>
      </c>
      <c r="L880">
        <f>IF($N880="","",
SUM($M880,$O880,$T880,$P880,$R880)*
(1-IF($U880="",0,VALUE($U880)/100)))</f>
      </c>
      <c r="M880">
        <f>IF($N880="","",$N880)</f>
      </c>
      <c r="O880">
        <f>IF($N880="","",
IF($H880="","",
IF(ISNUMBER(SEARCH("exempt",LOWER($H880))),0,
$N880*(VALUE(SUBSTITUTE($H880,"%",""))/100))))</f>
      </c>
      <c r="V880">
        <f>IFERROR(IF(FIND(" - ",$E880)&gt;0,MID($E880,FIND(" - ",$E880)+3,LEN($E880)),""),"")</f>
      </c>
      <c r="AE880" t="s">
        <v>1461</v>
      </c>
      <c r="AJ880">
        <f>IFERROR(LEFT($E880,FIND(" - ",$E880)-1),$E880)</f>
      </c>
      <c r="AM880">
        <f>IF($CB880&gt;=1,INDEX($AK:$AK,$CA880+1),"")</f>
      </c>
      <c r="AN880">
        <f>IF($CB880&gt;=2,INDEX($AK:$AK,$CA880+2),"")</f>
      </c>
      <c r="AO880">
        <f>IF($CB880&gt;=3,INDEX($AK:$AK,$CA880+3),"")</f>
      </c>
      <c r="AP880">
        <f>IF($CB880&gt;=4,INDEX($AK:$AK,$CA880+4),"")</f>
      </c>
      <c r="AQ880">
        <f>IF($CB880&gt;=5,INDEX($AK:$AK,$CA880+5),"")</f>
      </c>
      <c r="AR880">
        <f>IF($CB880&gt;=6,INDEX($AK:$AK,$CA880+6),"")</f>
      </c>
      <c r="AS880">
        <f>IF($CB880&gt;=7,INDEX($AK:$AK,$CA880+7),"")</f>
      </c>
      <c r="AT880">
        <f>IF($CB880&gt;=8,INDEX($AK:$AK,$CA880+8),"")</f>
      </c>
      <c r="AU880">
        <f>IF($CB880&gt;=9,INDEX($AK:$AK,$CA880+9),"")</f>
      </c>
      <c r="AV880">
        <f>IF($CB880&gt;=10,INDEX($AK:$AK,$CA880+10),"")</f>
      </c>
      <c r="AW880">
        <f>IF($CB880&gt;=11,INDEX($AK:$AK,$CA880+11),"")</f>
      </c>
      <c r="AX880">
        <f>IF($CB880&gt;=12,INDEX($AK:$AK,$CA880+12),"")</f>
      </c>
      <c r="AY880">
        <f>IF($CB880&gt;=13,INDEX($AK:$AK,$CA880+13),"")</f>
      </c>
      <c r="AZ880">
        <f>IF($CB880&gt;=14,INDEX($AK:$AK,$CA880+14),"")</f>
      </c>
      <c r="BA880">
        <f>IF($CB880&gt;=15,INDEX($AK:$AK,$CA880+15),"")</f>
      </c>
      <c r="BB880">
        <f>IF($CB880&gt;=16,INDEX($AK:$AK,$CA880+16),"")</f>
      </c>
      <c r="BC880">
        <f>IF($CB880&gt;=17,INDEX($AK:$AK,$CA880+17),"")</f>
      </c>
      <c r="BD880">
        <f>IF($CB880&gt;=18,INDEX($AK:$AK,$CA880+18),"")</f>
      </c>
      <c r="BE880">
        <f>IF($CB880&gt;=19,INDEX($AK:$AK,$CA880+19),"")</f>
      </c>
      <c r="BF880">
        <f>IF($CB880&gt;=20,INDEX($AK:$AK,$CA880+20),"")</f>
      </c>
      <c r="BG880">
        <f>IF($CB880&gt;=21,INDEX($AK:$AK,$CA880+21),"")</f>
      </c>
      <c r="BH880">
        <f>IF($CB880&gt;=22,INDEX($AK:$AK,$CA880+22),"")</f>
      </c>
      <c r="BI880">
        <f>IF($CB880&gt;=23,INDEX($AK:$AK,$CA880+23),"")</f>
      </c>
      <c r="BJ880">
        <f>IF($CB880&gt;=24,INDEX($AK:$AK,$CA880+24),"")</f>
      </c>
      <c r="BK880">
        <f>IF($CB880&gt;=25,INDEX($AK:$AK,$CA880+25),"")</f>
      </c>
      <c r="BL880">
        <f>IF($CB880&gt;=26,INDEX($AK:$AK,$CA880+26),"")</f>
      </c>
      <c r="BM880">
        <f>IF($CB880&gt;=27,INDEX($AK:$AK,$CA880+27),"")</f>
      </c>
      <c r="BN880">
        <f>IF($CB880&gt;=28,INDEX($AK:$AK,$CA880+28),"")</f>
      </c>
      <c r="BO880">
        <f>IF($CB880&gt;=29,INDEX($AK:$AK,$CA880+29),"")</f>
      </c>
      <c r="BP880">
        <f>IF($CB880&gt;=30,INDEX($AK:$AK,$CA880+30),"")</f>
      </c>
      <c r="BQ880">
        <f>IF($CB880&gt;=31,INDEX($AK:$AK,$CA880+31),"")</f>
      </c>
      <c r="BR880">
        <f>IF($CB880&gt;=32,INDEX($AK:$AK,$CA880+32),"")</f>
      </c>
      <c r="BS880">
        <f>IF($CB880&gt;=33,INDEX($AK:$AK,$CA880+33),"")</f>
      </c>
      <c r="BT880">
        <f>IF($CB880&gt;=34,INDEX($AK:$AK,$CA880+34),"")</f>
      </c>
      <c r="BU880">
        <f>IF($CB880&gt;=35,INDEX($AK:$AK,$CA880+35),"")</f>
      </c>
      <c r="BV880">
        <f>IF($CB880&gt;=36,INDEX($AK:$AK,$CA880+36),"")</f>
      </c>
      <c r="BW880">
        <f>IF($CB880&gt;=37,INDEX($AK:$AK,$CA880+37),"")</f>
      </c>
      <c r="BX880">
        <f>IF($CB880&gt;=38,INDEX($AK:$AK,$CA880+38),"")</f>
      </c>
      <c r="BY880">
        <f>IF($CB880&gt;=39,INDEX($AK:$AK,$CA880+39),"")</f>
      </c>
      <c r="BZ880">
        <f>IF($CB880&gt;=40,INDEX($AK:$AK,$CA880+40),"")</f>
      </c>
      <c r="CA880">
        <f>IFERROR(MATCH($AJ880,$AK$2:$AK$134,0)+1,0)</f>
      </c>
      <c r="CB880">
        <f>IFERROR(INDEX($AL$2:$AL$134,MATCH($AJ880,$AK$2:$AK$134,0)),0)</f>
      </c>
      <c r="CC880">
        <f>IFERROR(LEFT($F880,FIND(" - ",$F880)-1),$F880)</f>
      </c>
      <c r="CF880">
        <f>IF($DA880&gt;=1,INDEX($CD:$CD,$CZ880+1),"")</f>
      </c>
      <c r="CG880">
        <f>IF($DA880&gt;=2,INDEX($CD:$CD,$CZ880+2),"")</f>
      </c>
      <c r="CH880">
        <f>IF($DA880&gt;=3,INDEX($CD:$CD,$CZ880+3),"")</f>
      </c>
      <c r="CI880">
        <f>IF($DA880&gt;=4,INDEX($CD:$CD,$CZ880+4),"")</f>
      </c>
      <c r="CJ880">
        <f>IF($DA880&gt;=5,INDEX($CD:$CD,$CZ880+5),"")</f>
      </c>
      <c r="CK880">
        <f>IF($DA880&gt;=6,INDEX($CD:$CD,$CZ880+6),"")</f>
      </c>
      <c r="CL880">
        <f>IF($DA880&gt;=7,INDEX($CD:$CD,$CZ880+7),"")</f>
      </c>
      <c r="CM880">
        <f>IF($DA880&gt;=8,INDEX($CD:$CD,$CZ880+8),"")</f>
      </c>
      <c r="CN880">
        <f>IF($DA880&gt;=9,INDEX($CD:$CD,$CZ880+9),"")</f>
      </c>
      <c r="CO880">
        <f>IF($DA880&gt;=10,INDEX($CD:$CD,$CZ880+10),"")</f>
      </c>
      <c r="CP880">
        <f>IF($DA880&gt;=11,INDEX($CD:$CD,$CZ880+11),"")</f>
      </c>
      <c r="CQ880">
        <f>IF($DA880&gt;=12,INDEX($CD:$CD,$CZ880+12),"")</f>
      </c>
      <c r="CR880">
        <f>IF($DA880&gt;=13,INDEX($CD:$CD,$CZ880+13),"")</f>
      </c>
      <c r="CS880">
        <f>IF($DA880&gt;=14,INDEX($CD:$CD,$CZ880+14),"")</f>
      </c>
      <c r="CT880">
        <f>IF($DA880&gt;=15,INDEX($CD:$CD,$CZ880+15),"")</f>
      </c>
      <c r="CU880">
        <f>IF($DA880&gt;=16,INDEX($CD:$CD,$CZ880+16),"")</f>
      </c>
      <c r="CV880">
        <f>IF($DA880&gt;=17,INDEX($CD:$CD,$CZ880+17),"")</f>
      </c>
      <c r="CW880">
        <f>IF($DA880&gt;=18,INDEX($CD:$CD,$CZ880+18),"")</f>
      </c>
      <c r="CX880">
        <f>IF($DA880&gt;=19,INDEX($CD:$CD,$CZ880+19),"")</f>
      </c>
      <c r="CY880">
        <f>IF($DA880&gt;=20,INDEX($CD:$CD,$CZ880+20),"")</f>
      </c>
      <c r="CZ880">
        <f>IFERROR(MATCH($CC880,$CD$2:$CD$263,0)+1,0)</f>
      </c>
      <c r="DA880">
        <f>IFERROR(INDEX($CE$2:$CE$263,MATCH($CC880,$CD$2:$CD$263,0)),0)</f>
      </c>
      <c r="DB880">
        <f>IFERROR(INDEX($AI:$AI,MATCH($H880,$AH:$AH,0))&amp;"","")</f>
      </c>
      <c r="DF880">
        <f>IF($GI880&gt;=1,INDEX($DC:$DC,$GH880+1),"")</f>
      </c>
      <c r="DG880">
        <f>IF($GI880&gt;=2,INDEX($DC:$DC,$GH880+2),"")</f>
      </c>
      <c r="DH880">
        <f>IF($GI880&gt;=3,INDEX($DC:$DC,$GH880+3),"")</f>
      </c>
      <c r="DI880">
        <f>IF($GI880&gt;=4,INDEX($DC:$DC,$GH880+4),"")</f>
      </c>
      <c r="DJ880">
        <f>IF($GI880&gt;=5,INDEX($DC:$DC,$GH880+5),"")</f>
      </c>
      <c r="DK880">
        <f>IF($GI880&gt;=6,INDEX($DC:$DC,$GH880+6),"")</f>
      </c>
      <c r="DL880">
        <f>IF($GI880&gt;=7,INDEX($DC:$DC,$GH880+7),"")</f>
      </c>
      <c r="DM880">
        <f>IF($GI880&gt;=8,INDEX($DC:$DC,$GH880+8),"")</f>
      </c>
      <c r="DN880">
        <f>IF($GI880&gt;=9,INDEX($DC:$DC,$GH880+9),"")</f>
      </c>
      <c r="DO880">
        <f>IF($GI880&gt;=10,INDEX($DC:$DC,$GH880+10),"")</f>
      </c>
      <c r="DP880">
        <f>IF($GI880&gt;=11,INDEX($DC:$DC,$GH880+11),"")</f>
      </c>
      <c r="DQ880">
        <f>IF($GI880&gt;=12,INDEX($DC:$DC,$GH880+12),"")</f>
      </c>
      <c r="DR880">
        <f>IF($GI880&gt;=13,INDEX($DC:$DC,$GH880+13),"")</f>
      </c>
      <c r="DS880">
        <f>IF($GI880&gt;=14,INDEX($DC:$DC,$GH880+14),"")</f>
      </c>
      <c r="DT880">
        <f>IF($GI880&gt;=15,INDEX($DC:$DC,$GH880+15),"")</f>
      </c>
      <c r="DU880">
        <f>IF($GI880&gt;=16,INDEX($DC:$DC,$GH880+16),"")</f>
      </c>
      <c r="DV880">
        <f>IF($GI880&gt;=17,INDEX($DC:$DC,$GH880+17),"")</f>
      </c>
      <c r="DW880">
        <f>IF($GI880&gt;=18,INDEX($DC:$DC,$GH880+18),"")</f>
      </c>
      <c r="DX880">
        <f>IF($GI880&gt;=19,INDEX($DC:$DC,$GH880+19),"")</f>
      </c>
      <c r="DY880">
        <f>IF($GI880&gt;=20,INDEX($DC:$DC,$GH880+20),"")</f>
      </c>
      <c r="DZ880">
        <f>IF($GI880&gt;=21,INDEX($DC:$DC,$GH880+21),"")</f>
      </c>
      <c r="EA880">
        <f>IF($GI880&gt;=22,INDEX($DC:$DC,$GH880+22),"")</f>
      </c>
      <c r="EB880">
        <f>IF($GI880&gt;=23,INDEX($DC:$DC,$GH880+23),"")</f>
      </c>
      <c r="EC880">
        <f>IF($GI880&gt;=24,INDEX($DC:$DC,$GH880+24),"")</f>
      </c>
      <c r="ED880">
        <f>IF($GI880&gt;=25,INDEX($DC:$DC,$GH880+25),"")</f>
      </c>
      <c r="EE880">
        <f>IF($GI880&gt;=26,INDEX($DC:$DC,$GH880+26),"")</f>
      </c>
      <c r="EF880">
        <f>IF($GI880&gt;=27,INDEX($DC:$DC,$GH880+27),"")</f>
      </c>
      <c r="EG880">
        <f>IF($GI880&gt;=28,INDEX($DC:$DC,$GH880+28),"")</f>
      </c>
      <c r="EH880">
        <f>IF($GI880&gt;=29,INDEX($DC:$DC,$GH880+29),"")</f>
      </c>
      <c r="EI880">
        <f>IF($GI880&gt;=30,INDEX($DC:$DC,$GH880+30),"")</f>
      </c>
      <c r="EJ880">
        <f>IF($GI880&gt;=31,INDEX($DC:$DC,$GH880+31),"")</f>
      </c>
      <c r="EK880">
        <f>IF($GI880&gt;=32,INDEX($DC:$DC,$GH880+32),"")</f>
      </c>
      <c r="EL880">
        <f>IF($GI880&gt;=33,INDEX($DC:$DC,$GH880+33),"")</f>
      </c>
      <c r="EM880">
        <f>IF($GI880&gt;=34,INDEX($DC:$DC,$GH880+34),"")</f>
      </c>
      <c r="EN880">
        <f>IF($GI880&gt;=35,INDEX($DC:$DC,$GH880+35),"")</f>
      </c>
      <c r="EO880">
        <f>IF($GI880&gt;=36,INDEX($DC:$DC,$GH880+36),"")</f>
      </c>
      <c r="EP880">
        <f>IF($GI880&gt;=37,INDEX($DC:$DC,$GH880+37),"")</f>
      </c>
      <c r="EQ880">
        <f>IF($GI880&gt;=38,INDEX($DC:$DC,$GH880+38),"")</f>
      </c>
      <c r="ER880">
        <f>IF($GI880&gt;=39,INDEX($DC:$DC,$GH880+39),"")</f>
      </c>
      <c r="ES880">
        <f>IF($GI880&gt;=40,INDEX($DC:$DC,$GH880+40),"")</f>
      </c>
      <c r="ET880">
        <f>IF($GI880&gt;=1,INDEX($DD:$DD,$GH880+1),"")</f>
      </c>
      <c r="EU880">
        <f>IF($GI880&gt;=2,INDEX($DD:$DD,$GH880+2),"")</f>
      </c>
      <c r="EV880">
        <f>IF($GI880&gt;=3,INDEX($DD:$DD,$GH880+3),"")</f>
      </c>
      <c r="EW880">
        <f>IF($GI880&gt;=4,INDEX($DD:$DD,$GH880+4),"")</f>
      </c>
      <c r="EX880">
        <f>IF($GI880&gt;=5,INDEX($DD:$DD,$GH880+5),"")</f>
      </c>
      <c r="EY880">
        <f>IF($GI880&gt;=6,INDEX($DD:$DD,$GH880+6),"")</f>
      </c>
      <c r="EZ880">
        <f>IF($GI880&gt;=7,INDEX($DD:$DD,$GH880+7),"")</f>
      </c>
      <c r="FA880">
        <f>IF($GI880&gt;=8,INDEX($DD:$DD,$GH880+8),"")</f>
      </c>
      <c r="FB880">
        <f>IF($GI880&gt;=9,INDEX($DD:$DD,$GH880+9),"")</f>
      </c>
      <c r="FC880">
        <f>IF($GI880&gt;=10,INDEX($DD:$DD,$GH880+10),"")</f>
      </c>
      <c r="FD880">
        <f>IF($GI880&gt;=11,INDEX($DD:$DD,$GH880+11),"")</f>
      </c>
      <c r="FE880">
        <f>IF($GI880&gt;=12,INDEX($DD:$DD,$GH880+12),"")</f>
      </c>
      <c r="FF880">
        <f>IF($GI880&gt;=13,INDEX($DD:$DD,$GH880+13),"")</f>
      </c>
      <c r="FG880">
        <f>IF($GI880&gt;=14,INDEX($DD:$DD,$GH880+14),"")</f>
      </c>
      <c r="FH880">
        <f>IF($GI880&gt;=15,INDEX($DD:$DD,$GH880+15),"")</f>
      </c>
      <c r="FI880">
        <f>IF($GI880&gt;=16,INDEX($DD:$DD,$GH880+16),"")</f>
      </c>
      <c r="FJ880">
        <f>IF($GI880&gt;=17,INDEX($DD:$DD,$GH880+17),"")</f>
      </c>
      <c r="FK880">
        <f>IF($GI880&gt;=18,INDEX($DD:$DD,$GH880+18),"")</f>
      </c>
      <c r="FL880">
        <f>IF($GI880&gt;=19,INDEX($DD:$DD,$GH880+19),"")</f>
      </c>
      <c r="FM880">
        <f>IF($GI880&gt;=20,INDEX($DD:$DD,$GH880+20),"")</f>
      </c>
      <c r="FN880">
        <f>IF($GI880&gt;=21,INDEX($DD:$DD,$GH880+21),"")</f>
      </c>
      <c r="FO880">
        <f>IF($GI880&gt;=22,INDEX($DD:$DD,$GH880+22),"")</f>
      </c>
      <c r="FP880">
        <f>IF($GI880&gt;=23,INDEX($DD:$DD,$GH880+23),"")</f>
      </c>
      <c r="FQ880">
        <f>IF($GI880&gt;=24,INDEX($DD:$DD,$GH880+24),"")</f>
      </c>
      <c r="FR880">
        <f>IF($GI880&gt;=25,INDEX($DD:$DD,$GH880+25),"")</f>
      </c>
      <c r="FS880">
        <f>IF($GI880&gt;=26,INDEX($DD:$DD,$GH880+26),"")</f>
      </c>
      <c r="FT880">
        <f>IF($GI880&gt;=27,INDEX($DD:$DD,$GH880+27),"")</f>
      </c>
      <c r="FU880">
        <f>IF($GI880&gt;=28,INDEX($DD:$DD,$GH880+28),"")</f>
      </c>
      <c r="FV880">
        <f>IF($GI880&gt;=29,INDEX($DD:$DD,$GH880+29),"")</f>
      </c>
      <c r="FW880">
        <f>IF($GI880&gt;=30,INDEX($DD:$DD,$GH880+30),"")</f>
      </c>
      <c r="FX880">
        <f>IF($GI880&gt;=31,INDEX($DD:$DD,$GH880+31),"")</f>
      </c>
      <c r="FY880">
        <f>IF($GI880&gt;=32,INDEX($DD:$DD,$GH880+32),"")</f>
      </c>
      <c r="FZ880">
        <f>IF($GI880&gt;=33,INDEX($DD:$DD,$GH880+33),"")</f>
      </c>
      <c r="GA880">
        <f>IF($GI880&gt;=34,INDEX($DD:$DD,$GH880+34),"")</f>
      </c>
      <c r="GB880">
        <f>IF($GI880&gt;=35,INDEX($DD:$DD,$GH880+35),"")</f>
      </c>
      <c r="GC880">
        <f>IF($GI880&gt;=36,INDEX($DD:$DD,$GH880+36),"")</f>
      </c>
      <c r="GD880">
        <f>IF($GI880&gt;=37,INDEX($DD:$DD,$GH880+37),"")</f>
      </c>
      <c r="GE880">
        <f>IF($GI880&gt;=38,INDEX($DD:$DD,$GH880+38),"")</f>
      </c>
      <c r="GF880">
        <f>IF($GI880&gt;=39,INDEX($DD:$DD,$GH880+39),"")</f>
      </c>
      <c r="GG880">
        <f>IF($GI880&gt;=40,INDEX($DD:$DD,$GH880+40),"")</f>
      </c>
      <c r="GH880">
        <f>IFERROR(MATCH($DB880,$DC$2:$DC$148,0)+1,0)</f>
      </c>
      <c r="GI880">
        <f>IFERROR(INDEX($DE$2:$DE$148,MATCH($DB880,$DC$2:$DC$148,0)),0)</f>
      </c>
      <c r="GJ880">
        <f>IFERROR(MATCH($S880,$DF$880:$ES$880,0),0)</f>
      </c>
      <c r="GK880">
        <f>IF($GJ880&gt;0,INDEX($ET$880:$GG$880,$GJ880),"")</f>
      </c>
      <c r="GN880">
        <f>IF($IW880&gt;=1,INDEX($GL:$GL,$IV880+1),"")</f>
      </c>
      <c r="GO880">
        <f>IF($IW880&gt;=2,INDEX($GL:$GL,$IV880+2),"")</f>
      </c>
      <c r="GP880">
        <f>IF($IW880&gt;=3,INDEX($GL:$GL,$IV880+3),"")</f>
      </c>
      <c r="GQ880">
        <f>IF($IW880&gt;=4,INDEX($GL:$GL,$IV880+4),"")</f>
      </c>
      <c r="GR880">
        <f>IF($IW880&gt;=5,INDEX($GL:$GL,$IV880+5),"")</f>
      </c>
      <c r="GS880">
        <f>IF($IW880&gt;=6,INDEX($GL:$GL,$IV880+6),"")</f>
      </c>
      <c r="GT880">
        <f>IF($IW880&gt;=7,INDEX($GL:$GL,$IV880+7),"")</f>
      </c>
      <c r="GU880">
        <f>IF($IW880&gt;=8,INDEX($GL:$GL,$IV880+8),"")</f>
      </c>
      <c r="GV880">
        <f>IF($IW880&gt;=9,INDEX($GL:$GL,$IV880+9),"")</f>
      </c>
      <c r="GW880">
        <f>IF($IW880&gt;=10,INDEX($GL:$GL,$IV880+10),"")</f>
      </c>
      <c r="GX880">
        <f>IF($IW880&gt;=11,INDEX($GL:$GL,$IV880+11),"")</f>
      </c>
      <c r="GY880">
        <f>IF($IW880&gt;=12,INDEX($GL:$GL,$IV880+12),"")</f>
      </c>
      <c r="GZ880">
        <f>IF($IW880&gt;=13,INDEX($GL:$GL,$IV880+13),"")</f>
      </c>
      <c r="HA880">
        <f>IF($IW880&gt;=14,INDEX($GL:$GL,$IV880+14),"")</f>
      </c>
      <c r="HB880">
        <f>IF($IW880&gt;=15,INDEX($GL:$GL,$IV880+15),"")</f>
      </c>
      <c r="HC880">
        <f>IF($IW880&gt;=16,INDEX($GL:$GL,$IV880+16),"")</f>
      </c>
      <c r="HD880">
        <f>IF($IW880&gt;=17,INDEX($GL:$GL,$IV880+17),"")</f>
      </c>
      <c r="HE880">
        <f>IF($IW880&gt;=18,INDEX($GL:$GL,$IV880+18),"")</f>
      </c>
      <c r="HF880">
        <f>IF($IW880&gt;=19,INDEX($GL:$GL,$IV880+19),"")</f>
      </c>
      <c r="HG880">
        <f>IF($IW880&gt;=20,INDEX($GL:$GL,$IV880+20),"")</f>
      </c>
      <c r="HH880">
        <f>IF($IW880&gt;=21,INDEX($GL:$GL,$IV880+21),"")</f>
      </c>
      <c r="HI880">
        <f>IF($IW880&gt;=22,INDEX($GL:$GL,$IV880+22),"")</f>
      </c>
      <c r="HJ880">
        <f>IF($IW880&gt;=23,INDEX($GL:$GL,$IV880+23),"")</f>
      </c>
      <c r="HK880">
        <f>IF($IW880&gt;=24,INDEX($GL:$GL,$IV880+24),"")</f>
      </c>
      <c r="HL880">
        <f>IF($IW880&gt;=25,INDEX($GL:$GL,$IV880+25),"")</f>
      </c>
      <c r="HM880">
        <f>IF($IW880&gt;=26,INDEX($GL:$GL,$IV880+26),"")</f>
      </c>
      <c r="HN880">
        <f>IF($IW880&gt;=27,INDEX($GL:$GL,$IV880+27),"")</f>
      </c>
      <c r="HO880">
        <f>IF($IW880&gt;=28,INDEX($GL:$GL,$IV880+28),"")</f>
      </c>
      <c r="HP880">
        <f>IF($IW880&gt;=29,INDEX($GL:$GL,$IV880+29),"")</f>
      </c>
      <c r="HQ880">
        <f>IF($IW880&gt;=30,INDEX($GL:$GL,$IV880+30),"")</f>
      </c>
      <c r="HR880">
        <f>IF($IW880&gt;=31,INDEX($GL:$GL,$IV880+31),"")</f>
      </c>
      <c r="HS880">
        <f>IF($IW880&gt;=32,INDEX($GL:$GL,$IV880+32),"")</f>
      </c>
      <c r="HT880">
        <f>IF($IW880&gt;=33,INDEX($GL:$GL,$IV880+33),"")</f>
      </c>
      <c r="HU880">
        <f>IF($IW880&gt;=34,INDEX($GL:$GL,$IV880+34),"")</f>
      </c>
      <c r="HV880">
        <f>IF($IW880&gt;=35,INDEX($GL:$GL,$IV880+35),"")</f>
      </c>
      <c r="HW880">
        <f>IF($IW880&gt;=36,INDEX($GL:$GL,$IV880+36),"")</f>
      </c>
      <c r="HX880">
        <f>IF($IW880&gt;=37,INDEX($GL:$GL,$IV880+37),"")</f>
      </c>
      <c r="HY880">
        <f>IF($IW880&gt;=38,INDEX($GL:$GL,$IV880+38),"")</f>
      </c>
      <c r="HZ880">
        <f>IF($IW880&gt;=39,INDEX($GL:$GL,$IV880+39),"")</f>
      </c>
      <c r="IA880">
        <f>IF($IW880&gt;=40,INDEX($GL:$GL,$IV880+40),"")</f>
      </c>
      <c r="IB880">
        <f>IF($IW880&gt;=41,INDEX($GL:$GL,$IV880+41),"")</f>
      </c>
      <c r="IC880">
        <f>IF($IW880&gt;=42,INDEX($GL:$GL,$IV880+42),"")</f>
      </c>
      <c r="ID880">
        <f>IF($IW880&gt;=43,INDEX($GL:$GL,$IV880+43),"")</f>
      </c>
      <c r="IE880">
        <f>IF($IW880&gt;=44,INDEX($GL:$GL,$IV880+44),"")</f>
      </c>
      <c r="IF880">
        <f>IF($IW880&gt;=45,INDEX($GL:$GL,$IV880+45),"")</f>
      </c>
      <c r="IG880">
        <f>IF($IW880&gt;=46,INDEX($GL:$GL,$IV880+46),"")</f>
      </c>
      <c r="IH880">
        <f>IF($IW880&gt;=47,INDEX($GL:$GL,$IV880+47),"")</f>
      </c>
      <c r="II880">
        <f>IF($IW880&gt;=48,INDEX($GL:$GL,$IV880+48),"")</f>
      </c>
      <c r="IJ880">
        <f>IF($IW880&gt;=49,INDEX($GL:$GL,$IV880+49),"")</f>
      </c>
      <c r="IK880">
        <f>IF($IW880&gt;=50,INDEX($GL:$GL,$IV880+50),"")</f>
      </c>
      <c r="IL880">
        <f>IF($IW880&gt;=51,INDEX($GL:$GL,$IV880+51),"")</f>
      </c>
      <c r="IM880">
        <f>IF($IW880&gt;=52,INDEX($GL:$GL,$IV880+52),"")</f>
      </c>
      <c r="IN880">
        <f>IF($IW880&gt;=53,INDEX($GL:$GL,$IV880+53),"")</f>
      </c>
      <c r="IO880">
        <f>IF($IW880&gt;=54,INDEX($GL:$GL,$IV880+54),"")</f>
      </c>
      <c r="IP880">
        <f>IF($IW880&gt;=55,INDEX($GL:$GL,$IV880+55),"")</f>
      </c>
      <c r="IQ880">
        <f>IF($IW880&gt;=56,INDEX($GL:$GL,$IV880+56),"")</f>
      </c>
      <c r="IR880">
        <f>IF($IW880&gt;=57,INDEX($GL:$GL,$IV880+57),"")</f>
      </c>
      <c r="IS880">
        <f>IF($IW880&gt;=58,INDEX($GL:$GL,$IV880+58),"")</f>
      </c>
      <c r="IT880">
        <f>IF($IW880&gt;=59,INDEX($GL:$GL,$IV880+59),"")</f>
      </c>
      <c r="IU880">
        <f>IF($IW880&gt;=60,INDEX($GL:$GL,$IV880+60),"")</f>
      </c>
      <c r="IV880">
        <f>IFERROR(MATCH($GK880,$GL$2:$GL$324,0)+1,0)</f>
      </c>
      <c r="IW880">
        <f>IFERROR(INDEX($GM$2:$GM$324,MATCH($GK880,$GL$2:$GL$324,0)),0)</f>
      </c>
      <c r="IX880" t="s">
        <v>34</v>
      </c>
      <c r="IY880" t="s">
        <v>34</v>
      </c>
    </row>
    <row r="881" spans="1:259" x14ac:dyDescent="0.25">
      <c r="K881">
        <f>IF(OR($N881="",$J881=""),"",IFERROR($N881/$J881,0))</f>
      </c>
      <c r="L881">
        <f>IF($N881="","",
SUM($M881,$O881,$T881,$P881,$R881)*
(1-IF($U881="",0,VALUE($U881)/100)))</f>
      </c>
      <c r="M881">
        <f>IF($N881="","",$N881)</f>
      </c>
      <c r="O881">
        <f>IF($N881="","",
IF($H881="","",
IF(ISNUMBER(SEARCH("exempt",LOWER($H881))),0,
$N881*(VALUE(SUBSTITUTE($H881,"%",""))/100))))</f>
      </c>
      <c r="V881">
        <f>IFERROR(IF(FIND(" - ",$E881)&gt;0,MID($E881,FIND(" - ",$E881)+3,LEN($E881)),""),"")</f>
      </c>
      <c r="AE881" t="s">
        <v>1462</v>
      </c>
      <c r="AJ881">
        <f>IFERROR(LEFT($E881,FIND(" - ",$E881)-1),$E881)</f>
      </c>
      <c r="AM881">
        <f>IF($CB881&gt;=1,INDEX($AK:$AK,$CA881+1),"")</f>
      </c>
      <c r="AN881">
        <f>IF($CB881&gt;=2,INDEX($AK:$AK,$CA881+2),"")</f>
      </c>
      <c r="AO881">
        <f>IF($CB881&gt;=3,INDEX($AK:$AK,$CA881+3),"")</f>
      </c>
      <c r="AP881">
        <f>IF($CB881&gt;=4,INDEX($AK:$AK,$CA881+4),"")</f>
      </c>
      <c r="AQ881">
        <f>IF($CB881&gt;=5,INDEX($AK:$AK,$CA881+5),"")</f>
      </c>
      <c r="AR881">
        <f>IF($CB881&gt;=6,INDEX($AK:$AK,$CA881+6),"")</f>
      </c>
      <c r="AS881">
        <f>IF($CB881&gt;=7,INDEX($AK:$AK,$CA881+7),"")</f>
      </c>
      <c r="AT881">
        <f>IF($CB881&gt;=8,INDEX($AK:$AK,$CA881+8),"")</f>
      </c>
      <c r="AU881">
        <f>IF($CB881&gt;=9,INDEX($AK:$AK,$CA881+9),"")</f>
      </c>
      <c r="AV881">
        <f>IF($CB881&gt;=10,INDEX($AK:$AK,$CA881+10),"")</f>
      </c>
      <c r="AW881">
        <f>IF($CB881&gt;=11,INDEX($AK:$AK,$CA881+11),"")</f>
      </c>
      <c r="AX881">
        <f>IF($CB881&gt;=12,INDEX($AK:$AK,$CA881+12),"")</f>
      </c>
      <c r="AY881">
        <f>IF($CB881&gt;=13,INDEX($AK:$AK,$CA881+13),"")</f>
      </c>
      <c r="AZ881">
        <f>IF($CB881&gt;=14,INDEX($AK:$AK,$CA881+14),"")</f>
      </c>
      <c r="BA881">
        <f>IF($CB881&gt;=15,INDEX($AK:$AK,$CA881+15),"")</f>
      </c>
      <c r="BB881">
        <f>IF($CB881&gt;=16,INDEX($AK:$AK,$CA881+16),"")</f>
      </c>
      <c r="BC881">
        <f>IF($CB881&gt;=17,INDEX($AK:$AK,$CA881+17),"")</f>
      </c>
      <c r="BD881">
        <f>IF($CB881&gt;=18,INDEX($AK:$AK,$CA881+18),"")</f>
      </c>
      <c r="BE881">
        <f>IF($CB881&gt;=19,INDEX($AK:$AK,$CA881+19),"")</f>
      </c>
      <c r="BF881">
        <f>IF($CB881&gt;=20,INDEX($AK:$AK,$CA881+20),"")</f>
      </c>
      <c r="BG881">
        <f>IF($CB881&gt;=21,INDEX($AK:$AK,$CA881+21),"")</f>
      </c>
      <c r="BH881">
        <f>IF($CB881&gt;=22,INDEX($AK:$AK,$CA881+22),"")</f>
      </c>
      <c r="BI881">
        <f>IF($CB881&gt;=23,INDEX($AK:$AK,$CA881+23),"")</f>
      </c>
      <c r="BJ881">
        <f>IF($CB881&gt;=24,INDEX($AK:$AK,$CA881+24),"")</f>
      </c>
      <c r="BK881">
        <f>IF($CB881&gt;=25,INDEX($AK:$AK,$CA881+25),"")</f>
      </c>
      <c r="BL881">
        <f>IF($CB881&gt;=26,INDEX($AK:$AK,$CA881+26),"")</f>
      </c>
      <c r="BM881">
        <f>IF($CB881&gt;=27,INDEX($AK:$AK,$CA881+27),"")</f>
      </c>
      <c r="BN881">
        <f>IF($CB881&gt;=28,INDEX($AK:$AK,$CA881+28),"")</f>
      </c>
      <c r="BO881">
        <f>IF($CB881&gt;=29,INDEX($AK:$AK,$CA881+29),"")</f>
      </c>
      <c r="BP881">
        <f>IF($CB881&gt;=30,INDEX($AK:$AK,$CA881+30),"")</f>
      </c>
      <c r="BQ881">
        <f>IF($CB881&gt;=31,INDEX($AK:$AK,$CA881+31),"")</f>
      </c>
      <c r="BR881">
        <f>IF($CB881&gt;=32,INDEX($AK:$AK,$CA881+32),"")</f>
      </c>
      <c r="BS881">
        <f>IF($CB881&gt;=33,INDEX($AK:$AK,$CA881+33),"")</f>
      </c>
      <c r="BT881">
        <f>IF($CB881&gt;=34,INDEX($AK:$AK,$CA881+34),"")</f>
      </c>
      <c r="BU881">
        <f>IF($CB881&gt;=35,INDEX($AK:$AK,$CA881+35),"")</f>
      </c>
      <c r="BV881">
        <f>IF($CB881&gt;=36,INDEX($AK:$AK,$CA881+36),"")</f>
      </c>
      <c r="BW881">
        <f>IF($CB881&gt;=37,INDEX($AK:$AK,$CA881+37),"")</f>
      </c>
      <c r="BX881">
        <f>IF($CB881&gt;=38,INDEX($AK:$AK,$CA881+38),"")</f>
      </c>
      <c r="BY881">
        <f>IF($CB881&gt;=39,INDEX($AK:$AK,$CA881+39),"")</f>
      </c>
      <c r="BZ881">
        <f>IF($CB881&gt;=40,INDEX($AK:$AK,$CA881+40),"")</f>
      </c>
      <c r="CA881">
        <f>IFERROR(MATCH($AJ881,$AK$2:$AK$134,0)+1,0)</f>
      </c>
      <c r="CB881">
        <f>IFERROR(INDEX($AL$2:$AL$134,MATCH($AJ881,$AK$2:$AK$134,0)),0)</f>
      </c>
      <c r="CC881">
        <f>IFERROR(LEFT($F881,FIND(" - ",$F881)-1),$F881)</f>
      </c>
      <c r="CF881">
        <f>IF($DA881&gt;=1,INDEX($CD:$CD,$CZ881+1),"")</f>
      </c>
      <c r="CG881">
        <f>IF($DA881&gt;=2,INDEX($CD:$CD,$CZ881+2),"")</f>
      </c>
      <c r="CH881">
        <f>IF($DA881&gt;=3,INDEX($CD:$CD,$CZ881+3),"")</f>
      </c>
      <c r="CI881">
        <f>IF($DA881&gt;=4,INDEX($CD:$CD,$CZ881+4),"")</f>
      </c>
      <c r="CJ881">
        <f>IF($DA881&gt;=5,INDEX($CD:$CD,$CZ881+5),"")</f>
      </c>
      <c r="CK881">
        <f>IF($DA881&gt;=6,INDEX($CD:$CD,$CZ881+6),"")</f>
      </c>
      <c r="CL881">
        <f>IF($DA881&gt;=7,INDEX($CD:$CD,$CZ881+7),"")</f>
      </c>
      <c r="CM881">
        <f>IF($DA881&gt;=8,INDEX($CD:$CD,$CZ881+8),"")</f>
      </c>
      <c r="CN881">
        <f>IF($DA881&gt;=9,INDEX($CD:$CD,$CZ881+9),"")</f>
      </c>
      <c r="CO881">
        <f>IF($DA881&gt;=10,INDEX($CD:$CD,$CZ881+10),"")</f>
      </c>
      <c r="CP881">
        <f>IF($DA881&gt;=11,INDEX($CD:$CD,$CZ881+11),"")</f>
      </c>
      <c r="CQ881">
        <f>IF($DA881&gt;=12,INDEX($CD:$CD,$CZ881+12),"")</f>
      </c>
      <c r="CR881">
        <f>IF($DA881&gt;=13,INDEX($CD:$CD,$CZ881+13),"")</f>
      </c>
      <c r="CS881">
        <f>IF($DA881&gt;=14,INDEX($CD:$CD,$CZ881+14),"")</f>
      </c>
      <c r="CT881">
        <f>IF($DA881&gt;=15,INDEX($CD:$CD,$CZ881+15),"")</f>
      </c>
      <c r="CU881">
        <f>IF($DA881&gt;=16,INDEX($CD:$CD,$CZ881+16),"")</f>
      </c>
      <c r="CV881">
        <f>IF($DA881&gt;=17,INDEX($CD:$CD,$CZ881+17),"")</f>
      </c>
      <c r="CW881">
        <f>IF($DA881&gt;=18,INDEX($CD:$CD,$CZ881+18),"")</f>
      </c>
      <c r="CX881">
        <f>IF($DA881&gt;=19,INDEX($CD:$CD,$CZ881+19),"")</f>
      </c>
      <c r="CY881">
        <f>IF($DA881&gt;=20,INDEX($CD:$CD,$CZ881+20),"")</f>
      </c>
      <c r="CZ881">
        <f>IFERROR(MATCH($CC881,$CD$2:$CD$263,0)+1,0)</f>
      </c>
      <c r="DA881">
        <f>IFERROR(INDEX($CE$2:$CE$263,MATCH($CC881,$CD$2:$CD$263,0)),0)</f>
      </c>
      <c r="DB881">
        <f>IFERROR(INDEX($AI:$AI,MATCH($H881,$AH:$AH,0))&amp;"","")</f>
      </c>
      <c r="DF881">
        <f>IF($GI881&gt;=1,INDEX($DC:$DC,$GH881+1),"")</f>
      </c>
      <c r="DG881">
        <f>IF($GI881&gt;=2,INDEX($DC:$DC,$GH881+2),"")</f>
      </c>
      <c r="DH881">
        <f>IF($GI881&gt;=3,INDEX($DC:$DC,$GH881+3),"")</f>
      </c>
      <c r="DI881">
        <f>IF($GI881&gt;=4,INDEX($DC:$DC,$GH881+4),"")</f>
      </c>
      <c r="DJ881">
        <f>IF($GI881&gt;=5,INDEX($DC:$DC,$GH881+5),"")</f>
      </c>
      <c r="DK881">
        <f>IF($GI881&gt;=6,INDEX($DC:$DC,$GH881+6),"")</f>
      </c>
      <c r="DL881">
        <f>IF($GI881&gt;=7,INDEX($DC:$DC,$GH881+7),"")</f>
      </c>
      <c r="DM881">
        <f>IF($GI881&gt;=8,INDEX($DC:$DC,$GH881+8),"")</f>
      </c>
      <c r="DN881">
        <f>IF($GI881&gt;=9,INDEX($DC:$DC,$GH881+9),"")</f>
      </c>
      <c r="DO881">
        <f>IF($GI881&gt;=10,INDEX($DC:$DC,$GH881+10),"")</f>
      </c>
      <c r="DP881">
        <f>IF($GI881&gt;=11,INDEX($DC:$DC,$GH881+11),"")</f>
      </c>
      <c r="DQ881">
        <f>IF($GI881&gt;=12,INDEX($DC:$DC,$GH881+12),"")</f>
      </c>
      <c r="DR881">
        <f>IF($GI881&gt;=13,INDEX($DC:$DC,$GH881+13),"")</f>
      </c>
      <c r="DS881">
        <f>IF($GI881&gt;=14,INDEX($DC:$DC,$GH881+14),"")</f>
      </c>
      <c r="DT881">
        <f>IF($GI881&gt;=15,INDEX($DC:$DC,$GH881+15),"")</f>
      </c>
      <c r="DU881">
        <f>IF($GI881&gt;=16,INDEX($DC:$DC,$GH881+16),"")</f>
      </c>
      <c r="DV881">
        <f>IF($GI881&gt;=17,INDEX($DC:$DC,$GH881+17),"")</f>
      </c>
      <c r="DW881">
        <f>IF($GI881&gt;=18,INDEX($DC:$DC,$GH881+18),"")</f>
      </c>
      <c r="DX881">
        <f>IF($GI881&gt;=19,INDEX($DC:$DC,$GH881+19),"")</f>
      </c>
      <c r="DY881">
        <f>IF($GI881&gt;=20,INDEX($DC:$DC,$GH881+20),"")</f>
      </c>
      <c r="DZ881">
        <f>IF($GI881&gt;=21,INDEX($DC:$DC,$GH881+21),"")</f>
      </c>
      <c r="EA881">
        <f>IF($GI881&gt;=22,INDEX($DC:$DC,$GH881+22),"")</f>
      </c>
      <c r="EB881">
        <f>IF($GI881&gt;=23,INDEX($DC:$DC,$GH881+23),"")</f>
      </c>
      <c r="EC881">
        <f>IF($GI881&gt;=24,INDEX($DC:$DC,$GH881+24),"")</f>
      </c>
      <c r="ED881">
        <f>IF($GI881&gt;=25,INDEX($DC:$DC,$GH881+25),"")</f>
      </c>
      <c r="EE881">
        <f>IF($GI881&gt;=26,INDEX($DC:$DC,$GH881+26),"")</f>
      </c>
      <c r="EF881">
        <f>IF($GI881&gt;=27,INDEX($DC:$DC,$GH881+27),"")</f>
      </c>
      <c r="EG881">
        <f>IF($GI881&gt;=28,INDEX($DC:$DC,$GH881+28),"")</f>
      </c>
      <c r="EH881">
        <f>IF($GI881&gt;=29,INDEX($DC:$DC,$GH881+29),"")</f>
      </c>
      <c r="EI881">
        <f>IF($GI881&gt;=30,INDEX($DC:$DC,$GH881+30),"")</f>
      </c>
      <c r="EJ881">
        <f>IF($GI881&gt;=31,INDEX($DC:$DC,$GH881+31),"")</f>
      </c>
      <c r="EK881">
        <f>IF($GI881&gt;=32,INDEX($DC:$DC,$GH881+32),"")</f>
      </c>
      <c r="EL881">
        <f>IF($GI881&gt;=33,INDEX($DC:$DC,$GH881+33),"")</f>
      </c>
      <c r="EM881">
        <f>IF($GI881&gt;=34,INDEX($DC:$DC,$GH881+34),"")</f>
      </c>
      <c r="EN881">
        <f>IF($GI881&gt;=35,INDEX($DC:$DC,$GH881+35),"")</f>
      </c>
      <c r="EO881">
        <f>IF($GI881&gt;=36,INDEX($DC:$DC,$GH881+36),"")</f>
      </c>
      <c r="EP881">
        <f>IF($GI881&gt;=37,INDEX($DC:$DC,$GH881+37),"")</f>
      </c>
      <c r="EQ881">
        <f>IF($GI881&gt;=38,INDEX($DC:$DC,$GH881+38),"")</f>
      </c>
      <c r="ER881">
        <f>IF($GI881&gt;=39,INDEX($DC:$DC,$GH881+39),"")</f>
      </c>
      <c r="ES881">
        <f>IF($GI881&gt;=40,INDEX($DC:$DC,$GH881+40),"")</f>
      </c>
      <c r="ET881">
        <f>IF($GI881&gt;=1,INDEX($DD:$DD,$GH881+1),"")</f>
      </c>
      <c r="EU881">
        <f>IF($GI881&gt;=2,INDEX($DD:$DD,$GH881+2),"")</f>
      </c>
      <c r="EV881">
        <f>IF($GI881&gt;=3,INDEX($DD:$DD,$GH881+3),"")</f>
      </c>
      <c r="EW881">
        <f>IF($GI881&gt;=4,INDEX($DD:$DD,$GH881+4),"")</f>
      </c>
      <c r="EX881">
        <f>IF($GI881&gt;=5,INDEX($DD:$DD,$GH881+5),"")</f>
      </c>
      <c r="EY881">
        <f>IF($GI881&gt;=6,INDEX($DD:$DD,$GH881+6),"")</f>
      </c>
      <c r="EZ881">
        <f>IF($GI881&gt;=7,INDEX($DD:$DD,$GH881+7),"")</f>
      </c>
      <c r="FA881">
        <f>IF($GI881&gt;=8,INDEX($DD:$DD,$GH881+8),"")</f>
      </c>
      <c r="FB881">
        <f>IF($GI881&gt;=9,INDEX($DD:$DD,$GH881+9),"")</f>
      </c>
      <c r="FC881">
        <f>IF($GI881&gt;=10,INDEX($DD:$DD,$GH881+10),"")</f>
      </c>
      <c r="FD881">
        <f>IF($GI881&gt;=11,INDEX($DD:$DD,$GH881+11),"")</f>
      </c>
      <c r="FE881">
        <f>IF($GI881&gt;=12,INDEX($DD:$DD,$GH881+12),"")</f>
      </c>
      <c r="FF881">
        <f>IF($GI881&gt;=13,INDEX($DD:$DD,$GH881+13),"")</f>
      </c>
      <c r="FG881">
        <f>IF($GI881&gt;=14,INDEX($DD:$DD,$GH881+14),"")</f>
      </c>
      <c r="FH881">
        <f>IF($GI881&gt;=15,INDEX($DD:$DD,$GH881+15),"")</f>
      </c>
      <c r="FI881">
        <f>IF($GI881&gt;=16,INDEX($DD:$DD,$GH881+16),"")</f>
      </c>
      <c r="FJ881">
        <f>IF($GI881&gt;=17,INDEX($DD:$DD,$GH881+17),"")</f>
      </c>
      <c r="FK881">
        <f>IF($GI881&gt;=18,INDEX($DD:$DD,$GH881+18),"")</f>
      </c>
      <c r="FL881">
        <f>IF($GI881&gt;=19,INDEX($DD:$DD,$GH881+19),"")</f>
      </c>
      <c r="FM881">
        <f>IF($GI881&gt;=20,INDEX($DD:$DD,$GH881+20),"")</f>
      </c>
      <c r="FN881">
        <f>IF($GI881&gt;=21,INDEX($DD:$DD,$GH881+21),"")</f>
      </c>
      <c r="FO881">
        <f>IF($GI881&gt;=22,INDEX($DD:$DD,$GH881+22),"")</f>
      </c>
      <c r="FP881">
        <f>IF($GI881&gt;=23,INDEX($DD:$DD,$GH881+23),"")</f>
      </c>
      <c r="FQ881">
        <f>IF($GI881&gt;=24,INDEX($DD:$DD,$GH881+24),"")</f>
      </c>
      <c r="FR881">
        <f>IF($GI881&gt;=25,INDEX($DD:$DD,$GH881+25),"")</f>
      </c>
      <c r="FS881">
        <f>IF($GI881&gt;=26,INDEX($DD:$DD,$GH881+26),"")</f>
      </c>
      <c r="FT881">
        <f>IF($GI881&gt;=27,INDEX($DD:$DD,$GH881+27),"")</f>
      </c>
      <c r="FU881">
        <f>IF($GI881&gt;=28,INDEX($DD:$DD,$GH881+28),"")</f>
      </c>
      <c r="FV881">
        <f>IF($GI881&gt;=29,INDEX($DD:$DD,$GH881+29),"")</f>
      </c>
      <c r="FW881">
        <f>IF($GI881&gt;=30,INDEX($DD:$DD,$GH881+30),"")</f>
      </c>
      <c r="FX881">
        <f>IF($GI881&gt;=31,INDEX($DD:$DD,$GH881+31),"")</f>
      </c>
      <c r="FY881">
        <f>IF($GI881&gt;=32,INDEX($DD:$DD,$GH881+32),"")</f>
      </c>
      <c r="FZ881">
        <f>IF($GI881&gt;=33,INDEX($DD:$DD,$GH881+33),"")</f>
      </c>
      <c r="GA881">
        <f>IF($GI881&gt;=34,INDEX($DD:$DD,$GH881+34),"")</f>
      </c>
      <c r="GB881">
        <f>IF($GI881&gt;=35,INDEX($DD:$DD,$GH881+35),"")</f>
      </c>
      <c r="GC881">
        <f>IF($GI881&gt;=36,INDEX($DD:$DD,$GH881+36),"")</f>
      </c>
      <c r="GD881">
        <f>IF($GI881&gt;=37,INDEX($DD:$DD,$GH881+37),"")</f>
      </c>
      <c r="GE881">
        <f>IF($GI881&gt;=38,INDEX($DD:$DD,$GH881+38),"")</f>
      </c>
      <c r="GF881">
        <f>IF($GI881&gt;=39,INDEX($DD:$DD,$GH881+39),"")</f>
      </c>
      <c r="GG881">
        <f>IF($GI881&gt;=40,INDEX($DD:$DD,$GH881+40),"")</f>
      </c>
      <c r="GH881">
        <f>IFERROR(MATCH($DB881,$DC$2:$DC$148,0)+1,0)</f>
      </c>
      <c r="GI881">
        <f>IFERROR(INDEX($DE$2:$DE$148,MATCH($DB881,$DC$2:$DC$148,0)),0)</f>
      </c>
      <c r="GJ881">
        <f>IFERROR(MATCH($S881,$DF$881:$ES$881,0),0)</f>
      </c>
      <c r="GK881">
        <f>IF($GJ881&gt;0,INDEX($ET$881:$GG$881,$GJ881),"")</f>
      </c>
      <c r="GN881">
        <f>IF($IW881&gt;=1,INDEX($GL:$GL,$IV881+1),"")</f>
      </c>
      <c r="GO881">
        <f>IF($IW881&gt;=2,INDEX($GL:$GL,$IV881+2),"")</f>
      </c>
      <c r="GP881">
        <f>IF($IW881&gt;=3,INDEX($GL:$GL,$IV881+3),"")</f>
      </c>
      <c r="GQ881">
        <f>IF($IW881&gt;=4,INDEX($GL:$GL,$IV881+4),"")</f>
      </c>
      <c r="GR881">
        <f>IF($IW881&gt;=5,INDEX($GL:$GL,$IV881+5),"")</f>
      </c>
      <c r="GS881">
        <f>IF($IW881&gt;=6,INDEX($GL:$GL,$IV881+6),"")</f>
      </c>
      <c r="GT881">
        <f>IF($IW881&gt;=7,INDEX($GL:$GL,$IV881+7),"")</f>
      </c>
      <c r="GU881">
        <f>IF($IW881&gt;=8,INDEX($GL:$GL,$IV881+8),"")</f>
      </c>
      <c r="GV881">
        <f>IF($IW881&gt;=9,INDEX($GL:$GL,$IV881+9),"")</f>
      </c>
      <c r="GW881">
        <f>IF($IW881&gt;=10,INDEX($GL:$GL,$IV881+10),"")</f>
      </c>
      <c r="GX881">
        <f>IF($IW881&gt;=11,INDEX($GL:$GL,$IV881+11),"")</f>
      </c>
      <c r="GY881">
        <f>IF($IW881&gt;=12,INDEX($GL:$GL,$IV881+12),"")</f>
      </c>
      <c r="GZ881">
        <f>IF($IW881&gt;=13,INDEX($GL:$GL,$IV881+13),"")</f>
      </c>
      <c r="HA881">
        <f>IF($IW881&gt;=14,INDEX($GL:$GL,$IV881+14),"")</f>
      </c>
      <c r="HB881">
        <f>IF($IW881&gt;=15,INDEX($GL:$GL,$IV881+15),"")</f>
      </c>
      <c r="HC881">
        <f>IF($IW881&gt;=16,INDEX($GL:$GL,$IV881+16),"")</f>
      </c>
      <c r="HD881">
        <f>IF($IW881&gt;=17,INDEX($GL:$GL,$IV881+17),"")</f>
      </c>
      <c r="HE881">
        <f>IF($IW881&gt;=18,INDEX($GL:$GL,$IV881+18),"")</f>
      </c>
      <c r="HF881">
        <f>IF($IW881&gt;=19,INDEX($GL:$GL,$IV881+19),"")</f>
      </c>
      <c r="HG881">
        <f>IF($IW881&gt;=20,INDEX($GL:$GL,$IV881+20),"")</f>
      </c>
      <c r="HH881">
        <f>IF($IW881&gt;=21,INDEX($GL:$GL,$IV881+21),"")</f>
      </c>
      <c r="HI881">
        <f>IF($IW881&gt;=22,INDEX($GL:$GL,$IV881+22),"")</f>
      </c>
      <c r="HJ881">
        <f>IF($IW881&gt;=23,INDEX($GL:$GL,$IV881+23),"")</f>
      </c>
      <c r="HK881">
        <f>IF($IW881&gt;=24,INDEX($GL:$GL,$IV881+24),"")</f>
      </c>
      <c r="HL881">
        <f>IF($IW881&gt;=25,INDEX($GL:$GL,$IV881+25),"")</f>
      </c>
      <c r="HM881">
        <f>IF($IW881&gt;=26,INDEX($GL:$GL,$IV881+26),"")</f>
      </c>
      <c r="HN881">
        <f>IF($IW881&gt;=27,INDEX($GL:$GL,$IV881+27),"")</f>
      </c>
      <c r="HO881">
        <f>IF($IW881&gt;=28,INDEX($GL:$GL,$IV881+28),"")</f>
      </c>
      <c r="HP881">
        <f>IF($IW881&gt;=29,INDEX($GL:$GL,$IV881+29),"")</f>
      </c>
      <c r="HQ881">
        <f>IF($IW881&gt;=30,INDEX($GL:$GL,$IV881+30),"")</f>
      </c>
      <c r="HR881">
        <f>IF($IW881&gt;=31,INDEX($GL:$GL,$IV881+31),"")</f>
      </c>
      <c r="HS881">
        <f>IF($IW881&gt;=32,INDEX($GL:$GL,$IV881+32),"")</f>
      </c>
      <c r="HT881">
        <f>IF($IW881&gt;=33,INDEX($GL:$GL,$IV881+33),"")</f>
      </c>
      <c r="HU881">
        <f>IF($IW881&gt;=34,INDEX($GL:$GL,$IV881+34),"")</f>
      </c>
      <c r="HV881">
        <f>IF($IW881&gt;=35,INDEX($GL:$GL,$IV881+35),"")</f>
      </c>
      <c r="HW881">
        <f>IF($IW881&gt;=36,INDEX($GL:$GL,$IV881+36),"")</f>
      </c>
      <c r="HX881">
        <f>IF($IW881&gt;=37,INDEX($GL:$GL,$IV881+37),"")</f>
      </c>
      <c r="HY881">
        <f>IF($IW881&gt;=38,INDEX($GL:$GL,$IV881+38),"")</f>
      </c>
      <c r="HZ881">
        <f>IF($IW881&gt;=39,INDEX($GL:$GL,$IV881+39),"")</f>
      </c>
      <c r="IA881">
        <f>IF($IW881&gt;=40,INDEX($GL:$GL,$IV881+40),"")</f>
      </c>
      <c r="IB881">
        <f>IF($IW881&gt;=41,INDEX($GL:$GL,$IV881+41),"")</f>
      </c>
      <c r="IC881">
        <f>IF($IW881&gt;=42,INDEX($GL:$GL,$IV881+42),"")</f>
      </c>
      <c r="ID881">
        <f>IF($IW881&gt;=43,INDEX($GL:$GL,$IV881+43),"")</f>
      </c>
      <c r="IE881">
        <f>IF($IW881&gt;=44,INDEX($GL:$GL,$IV881+44),"")</f>
      </c>
      <c r="IF881">
        <f>IF($IW881&gt;=45,INDEX($GL:$GL,$IV881+45),"")</f>
      </c>
      <c r="IG881">
        <f>IF($IW881&gt;=46,INDEX($GL:$GL,$IV881+46),"")</f>
      </c>
      <c r="IH881">
        <f>IF($IW881&gt;=47,INDEX($GL:$GL,$IV881+47),"")</f>
      </c>
      <c r="II881">
        <f>IF($IW881&gt;=48,INDEX($GL:$GL,$IV881+48),"")</f>
      </c>
      <c r="IJ881">
        <f>IF($IW881&gt;=49,INDEX($GL:$GL,$IV881+49),"")</f>
      </c>
      <c r="IK881">
        <f>IF($IW881&gt;=50,INDEX($GL:$GL,$IV881+50),"")</f>
      </c>
      <c r="IL881">
        <f>IF($IW881&gt;=51,INDEX($GL:$GL,$IV881+51),"")</f>
      </c>
      <c r="IM881">
        <f>IF($IW881&gt;=52,INDEX($GL:$GL,$IV881+52),"")</f>
      </c>
      <c r="IN881">
        <f>IF($IW881&gt;=53,INDEX($GL:$GL,$IV881+53),"")</f>
      </c>
      <c r="IO881">
        <f>IF($IW881&gt;=54,INDEX($GL:$GL,$IV881+54),"")</f>
      </c>
      <c r="IP881">
        <f>IF($IW881&gt;=55,INDEX($GL:$GL,$IV881+55),"")</f>
      </c>
      <c r="IQ881">
        <f>IF($IW881&gt;=56,INDEX($GL:$GL,$IV881+56),"")</f>
      </c>
      <c r="IR881">
        <f>IF($IW881&gt;=57,INDEX($GL:$GL,$IV881+57),"")</f>
      </c>
      <c r="IS881">
        <f>IF($IW881&gt;=58,INDEX($GL:$GL,$IV881+58),"")</f>
      </c>
      <c r="IT881">
        <f>IF($IW881&gt;=59,INDEX($GL:$GL,$IV881+59),"")</f>
      </c>
      <c r="IU881">
        <f>IF($IW881&gt;=60,INDEX($GL:$GL,$IV881+60),"")</f>
      </c>
      <c r="IV881">
        <f>IFERROR(MATCH($GK881,$GL$2:$GL$324,0)+1,0)</f>
      </c>
      <c r="IW881">
        <f>IFERROR(INDEX($GM$2:$GM$324,MATCH($GK881,$GL$2:$GL$324,0)),0)</f>
      </c>
      <c r="IX881" t="s">
        <v>34</v>
      </c>
      <c r="IY881" t="s">
        <v>34</v>
      </c>
    </row>
    <row r="882" spans="1:259" x14ac:dyDescent="0.25">
      <c r="K882">
        <f>IF(OR($N882="",$J882=""),"",IFERROR($N882/$J882,0))</f>
      </c>
      <c r="L882">
        <f>IF($N882="","",
SUM($M882,$O882,$T882,$P882,$R882)*
(1-IF($U882="",0,VALUE($U882)/100)))</f>
      </c>
      <c r="M882">
        <f>IF($N882="","",$N882)</f>
      </c>
      <c r="O882">
        <f>IF($N882="","",
IF($H882="","",
IF(ISNUMBER(SEARCH("exempt",LOWER($H882))),0,
$N882*(VALUE(SUBSTITUTE($H882,"%",""))/100))))</f>
      </c>
      <c r="V882">
        <f>IFERROR(IF(FIND(" - ",$E882)&gt;0,MID($E882,FIND(" - ",$E882)+3,LEN($E882)),""),"")</f>
      </c>
      <c r="AE882" t="s">
        <v>1463</v>
      </c>
      <c r="AJ882">
        <f>IFERROR(LEFT($E882,FIND(" - ",$E882)-1),$E882)</f>
      </c>
      <c r="AM882">
        <f>IF($CB882&gt;=1,INDEX($AK:$AK,$CA882+1),"")</f>
      </c>
      <c r="AN882">
        <f>IF($CB882&gt;=2,INDEX($AK:$AK,$CA882+2),"")</f>
      </c>
      <c r="AO882">
        <f>IF($CB882&gt;=3,INDEX($AK:$AK,$CA882+3),"")</f>
      </c>
      <c r="AP882">
        <f>IF($CB882&gt;=4,INDEX($AK:$AK,$CA882+4),"")</f>
      </c>
      <c r="AQ882">
        <f>IF($CB882&gt;=5,INDEX($AK:$AK,$CA882+5),"")</f>
      </c>
      <c r="AR882">
        <f>IF($CB882&gt;=6,INDEX($AK:$AK,$CA882+6),"")</f>
      </c>
      <c r="AS882">
        <f>IF($CB882&gt;=7,INDEX($AK:$AK,$CA882+7),"")</f>
      </c>
      <c r="AT882">
        <f>IF($CB882&gt;=8,INDEX($AK:$AK,$CA882+8),"")</f>
      </c>
      <c r="AU882">
        <f>IF($CB882&gt;=9,INDEX($AK:$AK,$CA882+9),"")</f>
      </c>
      <c r="AV882">
        <f>IF($CB882&gt;=10,INDEX($AK:$AK,$CA882+10),"")</f>
      </c>
      <c r="AW882">
        <f>IF($CB882&gt;=11,INDEX($AK:$AK,$CA882+11),"")</f>
      </c>
      <c r="AX882">
        <f>IF($CB882&gt;=12,INDEX($AK:$AK,$CA882+12),"")</f>
      </c>
      <c r="AY882">
        <f>IF($CB882&gt;=13,INDEX($AK:$AK,$CA882+13),"")</f>
      </c>
      <c r="AZ882">
        <f>IF($CB882&gt;=14,INDEX($AK:$AK,$CA882+14),"")</f>
      </c>
      <c r="BA882">
        <f>IF($CB882&gt;=15,INDEX($AK:$AK,$CA882+15),"")</f>
      </c>
      <c r="BB882">
        <f>IF($CB882&gt;=16,INDEX($AK:$AK,$CA882+16),"")</f>
      </c>
      <c r="BC882">
        <f>IF($CB882&gt;=17,INDEX($AK:$AK,$CA882+17),"")</f>
      </c>
      <c r="BD882">
        <f>IF($CB882&gt;=18,INDEX($AK:$AK,$CA882+18),"")</f>
      </c>
      <c r="BE882">
        <f>IF($CB882&gt;=19,INDEX($AK:$AK,$CA882+19),"")</f>
      </c>
      <c r="BF882">
        <f>IF($CB882&gt;=20,INDEX($AK:$AK,$CA882+20),"")</f>
      </c>
      <c r="BG882">
        <f>IF($CB882&gt;=21,INDEX($AK:$AK,$CA882+21),"")</f>
      </c>
      <c r="BH882">
        <f>IF($CB882&gt;=22,INDEX($AK:$AK,$CA882+22),"")</f>
      </c>
      <c r="BI882">
        <f>IF($CB882&gt;=23,INDEX($AK:$AK,$CA882+23),"")</f>
      </c>
      <c r="BJ882">
        <f>IF($CB882&gt;=24,INDEX($AK:$AK,$CA882+24),"")</f>
      </c>
      <c r="BK882">
        <f>IF($CB882&gt;=25,INDEX($AK:$AK,$CA882+25),"")</f>
      </c>
      <c r="BL882">
        <f>IF($CB882&gt;=26,INDEX($AK:$AK,$CA882+26),"")</f>
      </c>
      <c r="BM882">
        <f>IF($CB882&gt;=27,INDEX($AK:$AK,$CA882+27),"")</f>
      </c>
      <c r="BN882">
        <f>IF($CB882&gt;=28,INDEX($AK:$AK,$CA882+28),"")</f>
      </c>
      <c r="BO882">
        <f>IF($CB882&gt;=29,INDEX($AK:$AK,$CA882+29),"")</f>
      </c>
      <c r="BP882">
        <f>IF($CB882&gt;=30,INDEX($AK:$AK,$CA882+30),"")</f>
      </c>
      <c r="BQ882">
        <f>IF($CB882&gt;=31,INDEX($AK:$AK,$CA882+31),"")</f>
      </c>
      <c r="BR882">
        <f>IF($CB882&gt;=32,INDEX($AK:$AK,$CA882+32),"")</f>
      </c>
      <c r="BS882">
        <f>IF($CB882&gt;=33,INDEX($AK:$AK,$CA882+33),"")</f>
      </c>
      <c r="BT882">
        <f>IF($CB882&gt;=34,INDEX($AK:$AK,$CA882+34),"")</f>
      </c>
      <c r="BU882">
        <f>IF($CB882&gt;=35,INDEX($AK:$AK,$CA882+35),"")</f>
      </c>
      <c r="BV882">
        <f>IF($CB882&gt;=36,INDEX($AK:$AK,$CA882+36),"")</f>
      </c>
      <c r="BW882">
        <f>IF($CB882&gt;=37,INDEX($AK:$AK,$CA882+37),"")</f>
      </c>
      <c r="BX882">
        <f>IF($CB882&gt;=38,INDEX($AK:$AK,$CA882+38),"")</f>
      </c>
      <c r="BY882">
        <f>IF($CB882&gt;=39,INDEX($AK:$AK,$CA882+39),"")</f>
      </c>
      <c r="BZ882">
        <f>IF($CB882&gt;=40,INDEX($AK:$AK,$CA882+40),"")</f>
      </c>
      <c r="CA882">
        <f>IFERROR(MATCH($AJ882,$AK$2:$AK$134,0)+1,0)</f>
      </c>
      <c r="CB882">
        <f>IFERROR(INDEX($AL$2:$AL$134,MATCH($AJ882,$AK$2:$AK$134,0)),0)</f>
      </c>
      <c r="CC882">
        <f>IFERROR(LEFT($F882,FIND(" - ",$F882)-1),$F882)</f>
      </c>
      <c r="CF882">
        <f>IF($DA882&gt;=1,INDEX($CD:$CD,$CZ882+1),"")</f>
      </c>
      <c r="CG882">
        <f>IF($DA882&gt;=2,INDEX($CD:$CD,$CZ882+2),"")</f>
      </c>
      <c r="CH882">
        <f>IF($DA882&gt;=3,INDEX($CD:$CD,$CZ882+3),"")</f>
      </c>
      <c r="CI882">
        <f>IF($DA882&gt;=4,INDEX($CD:$CD,$CZ882+4),"")</f>
      </c>
      <c r="CJ882">
        <f>IF($DA882&gt;=5,INDEX($CD:$CD,$CZ882+5),"")</f>
      </c>
      <c r="CK882">
        <f>IF($DA882&gt;=6,INDEX($CD:$CD,$CZ882+6),"")</f>
      </c>
      <c r="CL882">
        <f>IF($DA882&gt;=7,INDEX($CD:$CD,$CZ882+7),"")</f>
      </c>
      <c r="CM882">
        <f>IF($DA882&gt;=8,INDEX($CD:$CD,$CZ882+8),"")</f>
      </c>
      <c r="CN882">
        <f>IF($DA882&gt;=9,INDEX($CD:$CD,$CZ882+9),"")</f>
      </c>
      <c r="CO882">
        <f>IF($DA882&gt;=10,INDEX($CD:$CD,$CZ882+10),"")</f>
      </c>
      <c r="CP882">
        <f>IF($DA882&gt;=11,INDEX($CD:$CD,$CZ882+11),"")</f>
      </c>
      <c r="CQ882">
        <f>IF($DA882&gt;=12,INDEX($CD:$CD,$CZ882+12),"")</f>
      </c>
      <c r="CR882">
        <f>IF($DA882&gt;=13,INDEX($CD:$CD,$CZ882+13),"")</f>
      </c>
      <c r="CS882">
        <f>IF($DA882&gt;=14,INDEX($CD:$CD,$CZ882+14),"")</f>
      </c>
      <c r="CT882">
        <f>IF($DA882&gt;=15,INDEX($CD:$CD,$CZ882+15),"")</f>
      </c>
      <c r="CU882">
        <f>IF($DA882&gt;=16,INDEX($CD:$CD,$CZ882+16),"")</f>
      </c>
      <c r="CV882">
        <f>IF($DA882&gt;=17,INDEX($CD:$CD,$CZ882+17),"")</f>
      </c>
      <c r="CW882">
        <f>IF($DA882&gt;=18,INDEX($CD:$CD,$CZ882+18),"")</f>
      </c>
      <c r="CX882">
        <f>IF($DA882&gt;=19,INDEX($CD:$CD,$CZ882+19),"")</f>
      </c>
      <c r="CY882">
        <f>IF($DA882&gt;=20,INDEX($CD:$CD,$CZ882+20),"")</f>
      </c>
      <c r="CZ882">
        <f>IFERROR(MATCH($CC882,$CD$2:$CD$263,0)+1,0)</f>
      </c>
      <c r="DA882">
        <f>IFERROR(INDEX($CE$2:$CE$263,MATCH($CC882,$CD$2:$CD$263,0)),0)</f>
      </c>
      <c r="DB882">
        <f>IFERROR(INDEX($AI:$AI,MATCH($H882,$AH:$AH,0))&amp;"","")</f>
      </c>
      <c r="DF882">
        <f>IF($GI882&gt;=1,INDEX($DC:$DC,$GH882+1),"")</f>
      </c>
      <c r="DG882">
        <f>IF($GI882&gt;=2,INDEX($DC:$DC,$GH882+2),"")</f>
      </c>
      <c r="DH882">
        <f>IF($GI882&gt;=3,INDEX($DC:$DC,$GH882+3),"")</f>
      </c>
      <c r="DI882">
        <f>IF($GI882&gt;=4,INDEX($DC:$DC,$GH882+4),"")</f>
      </c>
      <c r="DJ882">
        <f>IF($GI882&gt;=5,INDEX($DC:$DC,$GH882+5),"")</f>
      </c>
      <c r="DK882">
        <f>IF($GI882&gt;=6,INDEX($DC:$DC,$GH882+6),"")</f>
      </c>
      <c r="DL882">
        <f>IF($GI882&gt;=7,INDEX($DC:$DC,$GH882+7),"")</f>
      </c>
      <c r="DM882">
        <f>IF($GI882&gt;=8,INDEX($DC:$DC,$GH882+8),"")</f>
      </c>
      <c r="DN882">
        <f>IF($GI882&gt;=9,INDEX($DC:$DC,$GH882+9),"")</f>
      </c>
      <c r="DO882">
        <f>IF($GI882&gt;=10,INDEX($DC:$DC,$GH882+10),"")</f>
      </c>
      <c r="DP882">
        <f>IF($GI882&gt;=11,INDEX($DC:$DC,$GH882+11),"")</f>
      </c>
      <c r="DQ882">
        <f>IF($GI882&gt;=12,INDEX($DC:$DC,$GH882+12),"")</f>
      </c>
      <c r="DR882">
        <f>IF($GI882&gt;=13,INDEX($DC:$DC,$GH882+13),"")</f>
      </c>
      <c r="DS882">
        <f>IF($GI882&gt;=14,INDEX($DC:$DC,$GH882+14),"")</f>
      </c>
      <c r="DT882">
        <f>IF($GI882&gt;=15,INDEX($DC:$DC,$GH882+15),"")</f>
      </c>
      <c r="DU882">
        <f>IF($GI882&gt;=16,INDEX($DC:$DC,$GH882+16),"")</f>
      </c>
      <c r="DV882">
        <f>IF($GI882&gt;=17,INDEX($DC:$DC,$GH882+17),"")</f>
      </c>
      <c r="DW882">
        <f>IF($GI882&gt;=18,INDEX($DC:$DC,$GH882+18),"")</f>
      </c>
      <c r="DX882">
        <f>IF($GI882&gt;=19,INDEX($DC:$DC,$GH882+19),"")</f>
      </c>
      <c r="DY882">
        <f>IF($GI882&gt;=20,INDEX($DC:$DC,$GH882+20),"")</f>
      </c>
      <c r="DZ882">
        <f>IF($GI882&gt;=21,INDEX($DC:$DC,$GH882+21),"")</f>
      </c>
      <c r="EA882">
        <f>IF($GI882&gt;=22,INDEX($DC:$DC,$GH882+22),"")</f>
      </c>
      <c r="EB882">
        <f>IF($GI882&gt;=23,INDEX($DC:$DC,$GH882+23),"")</f>
      </c>
      <c r="EC882">
        <f>IF($GI882&gt;=24,INDEX($DC:$DC,$GH882+24),"")</f>
      </c>
      <c r="ED882">
        <f>IF($GI882&gt;=25,INDEX($DC:$DC,$GH882+25),"")</f>
      </c>
      <c r="EE882">
        <f>IF($GI882&gt;=26,INDEX($DC:$DC,$GH882+26),"")</f>
      </c>
      <c r="EF882">
        <f>IF($GI882&gt;=27,INDEX($DC:$DC,$GH882+27),"")</f>
      </c>
      <c r="EG882">
        <f>IF($GI882&gt;=28,INDEX($DC:$DC,$GH882+28),"")</f>
      </c>
      <c r="EH882">
        <f>IF($GI882&gt;=29,INDEX($DC:$DC,$GH882+29),"")</f>
      </c>
      <c r="EI882">
        <f>IF($GI882&gt;=30,INDEX($DC:$DC,$GH882+30),"")</f>
      </c>
      <c r="EJ882">
        <f>IF($GI882&gt;=31,INDEX($DC:$DC,$GH882+31),"")</f>
      </c>
      <c r="EK882">
        <f>IF($GI882&gt;=32,INDEX($DC:$DC,$GH882+32),"")</f>
      </c>
      <c r="EL882">
        <f>IF($GI882&gt;=33,INDEX($DC:$DC,$GH882+33),"")</f>
      </c>
      <c r="EM882">
        <f>IF($GI882&gt;=34,INDEX($DC:$DC,$GH882+34),"")</f>
      </c>
      <c r="EN882">
        <f>IF($GI882&gt;=35,INDEX($DC:$DC,$GH882+35),"")</f>
      </c>
      <c r="EO882">
        <f>IF($GI882&gt;=36,INDEX($DC:$DC,$GH882+36),"")</f>
      </c>
      <c r="EP882">
        <f>IF($GI882&gt;=37,INDEX($DC:$DC,$GH882+37),"")</f>
      </c>
      <c r="EQ882">
        <f>IF($GI882&gt;=38,INDEX($DC:$DC,$GH882+38),"")</f>
      </c>
      <c r="ER882">
        <f>IF($GI882&gt;=39,INDEX($DC:$DC,$GH882+39),"")</f>
      </c>
      <c r="ES882">
        <f>IF($GI882&gt;=40,INDEX($DC:$DC,$GH882+40),"")</f>
      </c>
      <c r="ET882">
        <f>IF($GI882&gt;=1,INDEX($DD:$DD,$GH882+1),"")</f>
      </c>
      <c r="EU882">
        <f>IF($GI882&gt;=2,INDEX($DD:$DD,$GH882+2),"")</f>
      </c>
      <c r="EV882">
        <f>IF($GI882&gt;=3,INDEX($DD:$DD,$GH882+3),"")</f>
      </c>
      <c r="EW882">
        <f>IF($GI882&gt;=4,INDEX($DD:$DD,$GH882+4),"")</f>
      </c>
      <c r="EX882">
        <f>IF($GI882&gt;=5,INDEX($DD:$DD,$GH882+5),"")</f>
      </c>
      <c r="EY882">
        <f>IF($GI882&gt;=6,INDEX($DD:$DD,$GH882+6),"")</f>
      </c>
      <c r="EZ882">
        <f>IF($GI882&gt;=7,INDEX($DD:$DD,$GH882+7),"")</f>
      </c>
      <c r="FA882">
        <f>IF($GI882&gt;=8,INDEX($DD:$DD,$GH882+8),"")</f>
      </c>
      <c r="FB882">
        <f>IF($GI882&gt;=9,INDEX($DD:$DD,$GH882+9),"")</f>
      </c>
      <c r="FC882">
        <f>IF($GI882&gt;=10,INDEX($DD:$DD,$GH882+10),"")</f>
      </c>
      <c r="FD882">
        <f>IF($GI882&gt;=11,INDEX($DD:$DD,$GH882+11),"")</f>
      </c>
      <c r="FE882">
        <f>IF($GI882&gt;=12,INDEX($DD:$DD,$GH882+12),"")</f>
      </c>
      <c r="FF882">
        <f>IF($GI882&gt;=13,INDEX($DD:$DD,$GH882+13),"")</f>
      </c>
      <c r="FG882">
        <f>IF($GI882&gt;=14,INDEX($DD:$DD,$GH882+14),"")</f>
      </c>
      <c r="FH882">
        <f>IF($GI882&gt;=15,INDEX($DD:$DD,$GH882+15),"")</f>
      </c>
      <c r="FI882">
        <f>IF($GI882&gt;=16,INDEX($DD:$DD,$GH882+16),"")</f>
      </c>
      <c r="FJ882">
        <f>IF($GI882&gt;=17,INDEX($DD:$DD,$GH882+17),"")</f>
      </c>
      <c r="FK882">
        <f>IF($GI882&gt;=18,INDEX($DD:$DD,$GH882+18),"")</f>
      </c>
      <c r="FL882">
        <f>IF($GI882&gt;=19,INDEX($DD:$DD,$GH882+19),"")</f>
      </c>
      <c r="FM882">
        <f>IF($GI882&gt;=20,INDEX($DD:$DD,$GH882+20),"")</f>
      </c>
      <c r="FN882">
        <f>IF($GI882&gt;=21,INDEX($DD:$DD,$GH882+21),"")</f>
      </c>
      <c r="FO882">
        <f>IF($GI882&gt;=22,INDEX($DD:$DD,$GH882+22),"")</f>
      </c>
      <c r="FP882">
        <f>IF($GI882&gt;=23,INDEX($DD:$DD,$GH882+23),"")</f>
      </c>
      <c r="FQ882">
        <f>IF($GI882&gt;=24,INDEX($DD:$DD,$GH882+24),"")</f>
      </c>
      <c r="FR882">
        <f>IF($GI882&gt;=25,INDEX($DD:$DD,$GH882+25),"")</f>
      </c>
      <c r="FS882">
        <f>IF($GI882&gt;=26,INDEX($DD:$DD,$GH882+26),"")</f>
      </c>
      <c r="FT882">
        <f>IF($GI882&gt;=27,INDEX($DD:$DD,$GH882+27),"")</f>
      </c>
      <c r="FU882">
        <f>IF($GI882&gt;=28,INDEX($DD:$DD,$GH882+28),"")</f>
      </c>
      <c r="FV882">
        <f>IF($GI882&gt;=29,INDEX($DD:$DD,$GH882+29),"")</f>
      </c>
      <c r="FW882">
        <f>IF($GI882&gt;=30,INDEX($DD:$DD,$GH882+30),"")</f>
      </c>
      <c r="FX882">
        <f>IF($GI882&gt;=31,INDEX($DD:$DD,$GH882+31),"")</f>
      </c>
      <c r="FY882">
        <f>IF($GI882&gt;=32,INDEX($DD:$DD,$GH882+32),"")</f>
      </c>
      <c r="FZ882">
        <f>IF($GI882&gt;=33,INDEX($DD:$DD,$GH882+33),"")</f>
      </c>
      <c r="GA882">
        <f>IF($GI882&gt;=34,INDEX($DD:$DD,$GH882+34),"")</f>
      </c>
      <c r="GB882">
        <f>IF($GI882&gt;=35,INDEX($DD:$DD,$GH882+35),"")</f>
      </c>
      <c r="GC882">
        <f>IF($GI882&gt;=36,INDEX($DD:$DD,$GH882+36),"")</f>
      </c>
      <c r="GD882">
        <f>IF($GI882&gt;=37,INDEX($DD:$DD,$GH882+37),"")</f>
      </c>
      <c r="GE882">
        <f>IF($GI882&gt;=38,INDEX($DD:$DD,$GH882+38),"")</f>
      </c>
      <c r="GF882">
        <f>IF($GI882&gt;=39,INDEX($DD:$DD,$GH882+39),"")</f>
      </c>
      <c r="GG882">
        <f>IF($GI882&gt;=40,INDEX($DD:$DD,$GH882+40),"")</f>
      </c>
      <c r="GH882">
        <f>IFERROR(MATCH($DB882,$DC$2:$DC$148,0)+1,0)</f>
      </c>
      <c r="GI882">
        <f>IFERROR(INDEX($DE$2:$DE$148,MATCH($DB882,$DC$2:$DC$148,0)),0)</f>
      </c>
      <c r="GJ882">
        <f>IFERROR(MATCH($S882,$DF$882:$ES$882,0),0)</f>
      </c>
      <c r="GK882">
        <f>IF($GJ882&gt;0,INDEX($ET$882:$GG$882,$GJ882),"")</f>
      </c>
      <c r="GN882">
        <f>IF($IW882&gt;=1,INDEX($GL:$GL,$IV882+1),"")</f>
      </c>
      <c r="GO882">
        <f>IF($IW882&gt;=2,INDEX($GL:$GL,$IV882+2),"")</f>
      </c>
      <c r="GP882">
        <f>IF($IW882&gt;=3,INDEX($GL:$GL,$IV882+3),"")</f>
      </c>
      <c r="GQ882">
        <f>IF($IW882&gt;=4,INDEX($GL:$GL,$IV882+4),"")</f>
      </c>
      <c r="GR882">
        <f>IF($IW882&gt;=5,INDEX($GL:$GL,$IV882+5),"")</f>
      </c>
      <c r="GS882">
        <f>IF($IW882&gt;=6,INDEX($GL:$GL,$IV882+6),"")</f>
      </c>
      <c r="GT882">
        <f>IF($IW882&gt;=7,INDEX($GL:$GL,$IV882+7),"")</f>
      </c>
      <c r="GU882">
        <f>IF($IW882&gt;=8,INDEX($GL:$GL,$IV882+8),"")</f>
      </c>
      <c r="GV882">
        <f>IF($IW882&gt;=9,INDEX($GL:$GL,$IV882+9),"")</f>
      </c>
      <c r="GW882">
        <f>IF($IW882&gt;=10,INDEX($GL:$GL,$IV882+10),"")</f>
      </c>
      <c r="GX882">
        <f>IF($IW882&gt;=11,INDEX($GL:$GL,$IV882+11),"")</f>
      </c>
      <c r="GY882">
        <f>IF($IW882&gt;=12,INDEX($GL:$GL,$IV882+12),"")</f>
      </c>
      <c r="GZ882">
        <f>IF($IW882&gt;=13,INDEX($GL:$GL,$IV882+13),"")</f>
      </c>
      <c r="HA882">
        <f>IF($IW882&gt;=14,INDEX($GL:$GL,$IV882+14),"")</f>
      </c>
      <c r="HB882">
        <f>IF($IW882&gt;=15,INDEX($GL:$GL,$IV882+15),"")</f>
      </c>
      <c r="HC882">
        <f>IF($IW882&gt;=16,INDEX($GL:$GL,$IV882+16),"")</f>
      </c>
      <c r="HD882">
        <f>IF($IW882&gt;=17,INDEX($GL:$GL,$IV882+17),"")</f>
      </c>
      <c r="HE882">
        <f>IF($IW882&gt;=18,INDEX($GL:$GL,$IV882+18),"")</f>
      </c>
      <c r="HF882">
        <f>IF($IW882&gt;=19,INDEX($GL:$GL,$IV882+19),"")</f>
      </c>
      <c r="HG882">
        <f>IF($IW882&gt;=20,INDEX($GL:$GL,$IV882+20),"")</f>
      </c>
      <c r="HH882">
        <f>IF($IW882&gt;=21,INDEX($GL:$GL,$IV882+21),"")</f>
      </c>
      <c r="HI882">
        <f>IF($IW882&gt;=22,INDEX($GL:$GL,$IV882+22),"")</f>
      </c>
      <c r="HJ882">
        <f>IF($IW882&gt;=23,INDEX($GL:$GL,$IV882+23),"")</f>
      </c>
      <c r="HK882">
        <f>IF($IW882&gt;=24,INDEX($GL:$GL,$IV882+24),"")</f>
      </c>
      <c r="HL882">
        <f>IF($IW882&gt;=25,INDEX($GL:$GL,$IV882+25),"")</f>
      </c>
      <c r="HM882">
        <f>IF($IW882&gt;=26,INDEX($GL:$GL,$IV882+26),"")</f>
      </c>
      <c r="HN882">
        <f>IF($IW882&gt;=27,INDEX($GL:$GL,$IV882+27),"")</f>
      </c>
      <c r="HO882">
        <f>IF($IW882&gt;=28,INDEX($GL:$GL,$IV882+28),"")</f>
      </c>
      <c r="HP882">
        <f>IF($IW882&gt;=29,INDEX($GL:$GL,$IV882+29),"")</f>
      </c>
      <c r="HQ882">
        <f>IF($IW882&gt;=30,INDEX($GL:$GL,$IV882+30),"")</f>
      </c>
      <c r="HR882">
        <f>IF($IW882&gt;=31,INDEX($GL:$GL,$IV882+31),"")</f>
      </c>
      <c r="HS882">
        <f>IF($IW882&gt;=32,INDEX($GL:$GL,$IV882+32),"")</f>
      </c>
      <c r="HT882">
        <f>IF($IW882&gt;=33,INDEX($GL:$GL,$IV882+33),"")</f>
      </c>
      <c r="HU882">
        <f>IF($IW882&gt;=34,INDEX($GL:$GL,$IV882+34),"")</f>
      </c>
      <c r="HV882">
        <f>IF($IW882&gt;=35,INDEX($GL:$GL,$IV882+35),"")</f>
      </c>
      <c r="HW882">
        <f>IF($IW882&gt;=36,INDEX($GL:$GL,$IV882+36),"")</f>
      </c>
      <c r="HX882">
        <f>IF($IW882&gt;=37,INDEX($GL:$GL,$IV882+37),"")</f>
      </c>
      <c r="HY882">
        <f>IF($IW882&gt;=38,INDEX($GL:$GL,$IV882+38),"")</f>
      </c>
      <c r="HZ882">
        <f>IF($IW882&gt;=39,INDEX($GL:$GL,$IV882+39),"")</f>
      </c>
      <c r="IA882">
        <f>IF($IW882&gt;=40,INDEX($GL:$GL,$IV882+40),"")</f>
      </c>
      <c r="IB882">
        <f>IF($IW882&gt;=41,INDEX($GL:$GL,$IV882+41),"")</f>
      </c>
      <c r="IC882">
        <f>IF($IW882&gt;=42,INDEX($GL:$GL,$IV882+42),"")</f>
      </c>
      <c r="ID882">
        <f>IF($IW882&gt;=43,INDEX($GL:$GL,$IV882+43),"")</f>
      </c>
      <c r="IE882">
        <f>IF($IW882&gt;=44,INDEX($GL:$GL,$IV882+44),"")</f>
      </c>
      <c r="IF882">
        <f>IF($IW882&gt;=45,INDEX($GL:$GL,$IV882+45),"")</f>
      </c>
      <c r="IG882">
        <f>IF($IW882&gt;=46,INDEX($GL:$GL,$IV882+46),"")</f>
      </c>
      <c r="IH882">
        <f>IF($IW882&gt;=47,INDEX($GL:$GL,$IV882+47),"")</f>
      </c>
      <c r="II882">
        <f>IF($IW882&gt;=48,INDEX($GL:$GL,$IV882+48),"")</f>
      </c>
      <c r="IJ882">
        <f>IF($IW882&gt;=49,INDEX($GL:$GL,$IV882+49),"")</f>
      </c>
      <c r="IK882">
        <f>IF($IW882&gt;=50,INDEX($GL:$GL,$IV882+50),"")</f>
      </c>
      <c r="IL882">
        <f>IF($IW882&gt;=51,INDEX($GL:$GL,$IV882+51),"")</f>
      </c>
      <c r="IM882">
        <f>IF($IW882&gt;=52,INDEX($GL:$GL,$IV882+52),"")</f>
      </c>
      <c r="IN882">
        <f>IF($IW882&gt;=53,INDEX($GL:$GL,$IV882+53),"")</f>
      </c>
      <c r="IO882">
        <f>IF($IW882&gt;=54,INDEX($GL:$GL,$IV882+54),"")</f>
      </c>
      <c r="IP882">
        <f>IF($IW882&gt;=55,INDEX($GL:$GL,$IV882+55),"")</f>
      </c>
      <c r="IQ882">
        <f>IF($IW882&gt;=56,INDEX($GL:$GL,$IV882+56),"")</f>
      </c>
      <c r="IR882">
        <f>IF($IW882&gt;=57,INDEX($GL:$GL,$IV882+57),"")</f>
      </c>
      <c r="IS882">
        <f>IF($IW882&gt;=58,INDEX($GL:$GL,$IV882+58),"")</f>
      </c>
      <c r="IT882">
        <f>IF($IW882&gt;=59,INDEX($GL:$GL,$IV882+59),"")</f>
      </c>
      <c r="IU882">
        <f>IF($IW882&gt;=60,INDEX($GL:$GL,$IV882+60),"")</f>
      </c>
      <c r="IV882">
        <f>IFERROR(MATCH($GK882,$GL$2:$GL$324,0)+1,0)</f>
      </c>
      <c r="IW882">
        <f>IFERROR(INDEX($GM$2:$GM$324,MATCH($GK882,$GL$2:$GL$324,0)),0)</f>
      </c>
      <c r="IX882" t="s">
        <v>34</v>
      </c>
      <c r="IY882" t="s">
        <v>34</v>
      </c>
    </row>
    <row r="883" spans="1:259" x14ac:dyDescent="0.25">
      <c r="K883">
        <f>IF(OR($N883="",$J883=""),"",IFERROR($N883/$J883,0))</f>
      </c>
      <c r="L883">
        <f>IF($N883="","",
SUM($M883,$O883,$T883,$P883,$R883)*
(1-IF($U883="",0,VALUE($U883)/100)))</f>
      </c>
      <c r="M883">
        <f>IF($N883="","",$N883)</f>
      </c>
      <c r="O883">
        <f>IF($N883="","",
IF($H883="","",
IF(ISNUMBER(SEARCH("exempt",LOWER($H883))),0,
$N883*(VALUE(SUBSTITUTE($H883,"%",""))/100))))</f>
      </c>
      <c r="V883">
        <f>IFERROR(IF(FIND(" - ",$E883)&gt;0,MID($E883,FIND(" - ",$E883)+3,LEN($E883)),""),"")</f>
      </c>
      <c r="AE883" t="s">
        <v>1464</v>
      </c>
      <c r="AJ883">
        <f>IFERROR(LEFT($E883,FIND(" - ",$E883)-1),$E883)</f>
      </c>
      <c r="AM883">
        <f>IF($CB883&gt;=1,INDEX($AK:$AK,$CA883+1),"")</f>
      </c>
      <c r="AN883">
        <f>IF($CB883&gt;=2,INDEX($AK:$AK,$CA883+2),"")</f>
      </c>
      <c r="AO883">
        <f>IF($CB883&gt;=3,INDEX($AK:$AK,$CA883+3),"")</f>
      </c>
      <c r="AP883">
        <f>IF($CB883&gt;=4,INDEX($AK:$AK,$CA883+4),"")</f>
      </c>
      <c r="AQ883">
        <f>IF($CB883&gt;=5,INDEX($AK:$AK,$CA883+5),"")</f>
      </c>
      <c r="AR883">
        <f>IF($CB883&gt;=6,INDEX($AK:$AK,$CA883+6),"")</f>
      </c>
      <c r="AS883">
        <f>IF($CB883&gt;=7,INDEX($AK:$AK,$CA883+7),"")</f>
      </c>
      <c r="AT883">
        <f>IF($CB883&gt;=8,INDEX($AK:$AK,$CA883+8),"")</f>
      </c>
      <c r="AU883">
        <f>IF($CB883&gt;=9,INDEX($AK:$AK,$CA883+9),"")</f>
      </c>
      <c r="AV883">
        <f>IF($CB883&gt;=10,INDEX($AK:$AK,$CA883+10),"")</f>
      </c>
      <c r="AW883">
        <f>IF($CB883&gt;=11,INDEX($AK:$AK,$CA883+11),"")</f>
      </c>
      <c r="AX883">
        <f>IF($CB883&gt;=12,INDEX($AK:$AK,$CA883+12),"")</f>
      </c>
      <c r="AY883">
        <f>IF($CB883&gt;=13,INDEX($AK:$AK,$CA883+13),"")</f>
      </c>
      <c r="AZ883">
        <f>IF($CB883&gt;=14,INDEX($AK:$AK,$CA883+14),"")</f>
      </c>
      <c r="BA883">
        <f>IF($CB883&gt;=15,INDEX($AK:$AK,$CA883+15),"")</f>
      </c>
      <c r="BB883">
        <f>IF($CB883&gt;=16,INDEX($AK:$AK,$CA883+16),"")</f>
      </c>
      <c r="BC883">
        <f>IF($CB883&gt;=17,INDEX($AK:$AK,$CA883+17),"")</f>
      </c>
      <c r="BD883">
        <f>IF($CB883&gt;=18,INDEX($AK:$AK,$CA883+18),"")</f>
      </c>
      <c r="BE883">
        <f>IF($CB883&gt;=19,INDEX($AK:$AK,$CA883+19),"")</f>
      </c>
      <c r="BF883">
        <f>IF($CB883&gt;=20,INDEX($AK:$AK,$CA883+20),"")</f>
      </c>
      <c r="BG883">
        <f>IF($CB883&gt;=21,INDEX($AK:$AK,$CA883+21),"")</f>
      </c>
      <c r="BH883">
        <f>IF($CB883&gt;=22,INDEX($AK:$AK,$CA883+22),"")</f>
      </c>
      <c r="BI883">
        <f>IF($CB883&gt;=23,INDEX($AK:$AK,$CA883+23),"")</f>
      </c>
      <c r="BJ883">
        <f>IF($CB883&gt;=24,INDEX($AK:$AK,$CA883+24),"")</f>
      </c>
      <c r="BK883">
        <f>IF($CB883&gt;=25,INDEX($AK:$AK,$CA883+25),"")</f>
      </c>
      <c r="BL883">
        <f>IF($CB883&gt;=26,INDEX($AK:$AK,$CA883+26),"")</f>
      </c>
      <c r="BM883">
        <f>IF($CB883&gt;=27,INDEX($AK:$AK,$CA883+27),"")</f>
      </c>
      <c r="BN883">
        <f>IF($CB883&gt;=28,INDEX($AK:$AK,$CA883+28),"")</f>
      </c>
      <c r="BO883">
        <f>IF($CB883&gt;=29,INDEX($AK:$AK,$CA883+29),"")</f>
      </c>
      <c r="BP883">
        <f>IF($CB883&gt;=30,INDEX($AK:$AK,$CA883+30),"")</f>
      </c>
      <c r="BQ883">
        <f>IF($CB883&gt;=31,INDEX($AK:$AK,$CA883+31),"")</f>
      </c>
      <c r="BR883">
        <f>IF($CB883&gt;=32,INDEX($AK:$AK,$CA883+32),"")</f>
      </c>
      <c r="BS883">
        <f>IF($CB883&gt;=33,INDEX($AK:$AK,$CA883+33),"")</f>
      </c>
      <c r="BT883">
        <f>IF($CB883&gt;=34,INDEX($AK:$AK,$CA883+34),"")</f>
      </c>
      <c r="BU883">
        <f>IF($CB883&gt;=35,INDEX($AK:$AK,$CA883+35),"")</f>
      </c>
      <c r="BV883">
        <f>IF($CB883&gt;=36,INDEX($AK:$AK,$CA883+36),"")</f>
      </c>
      <c r="BW883">
        <f>IF($CB883&gt;=37,INDEX($AK:$AK,$CA883+37),"")</f>
      </c>
      <c r="BX883">
        <f>IF($CB883&gt;=38,INDEX($AK:$AK,$CA883+38),"")</f>
      </c>
      <c r="BY883">
        <f>IF($CB883&gt;=39,INDEX($AK:$AK,$CA883+39),"")</f>
      </c>
      <c r="BZ883">
        <f>IF($CB883&gt;=40,INDEX($AK:$AK,$CA883+40),"")</f>
      </c>
      <c r="CA883">
        <f>IFERROR(MATCH($AJ883,$AK$2:$AK$134,0)+1,0)</f>
      </c>
      <c r="CB883">
        <f>IFERROR(INDEX($AL$2:$AL$134,MATCH($AJ883,$AK$2:$AK$134,0)),0)</f>
      </c>
      <c r="CC883">
        <f>IFERROR(LEFT($F883,FIND(" - ",$F883)-1),$F883)</f>
      </c>
      <c r="CF883">
        <f>IF($DA883&gt;=1,INDEX($CD:$CD,$CZ883+1),"")</f>
      </c>
      <c r="CG883">
        <f>IF($DA883&gt;=2,INDEX($CD:$CD,$CZ883+2),"")</f>
      </c>
      <c r="CH883">
        <f>IF($DA883&gt;=3,INDEX($CD:$CD,$CZ883+3),"")</f>
      </c>
      <c r="CI883">
        <f>IF($DA883&gt;=4,INDEX($CD:$CD,$CZ883+4),"")</f>
      </c>
      <c r="CJ883">
        <f>IF($DA883&gt;=5,INDEX($CD:$CD,$CZ883+5),"")</f>
      </c>
      <c r="CK883">
        <f>IF($DA883&gt;=6,INDEX($CD:$CD,$CZ883+6),"")</f>
      </c>
      <c r="CL883">
        <f>IF($DA883&gt;=7,INDEX($CD:$CD,$CZ883+7),"")</f>
      </c>
      <c r="CM883">
        <f>IF($DA883&gt;=8,INDEX($CD:$CD,$CZ883+8),"")</f>
      </c>
      <c r="CN883">
        <f>IF($DA883&gt;=9,INDEX($CD:$CD,$CZ883+9),"")</f>
      </c>
      <c r="CO883">
        <f>IF($DA883&gt;=10,INDEX($CD:$CD,$CZ883+10),"")</f>
      </c>
      <c r="CP883">
        <f>IF($DA883&gt;=11,INDEX($CD:$CD,$CZ883+11),"")</f>
      </c>
      <c r="CQ883">
        <f>IF($DA883&gt;=12,INDEX($CD:$CD,$CZ883+12),"")</f>
      </c>
      <c r="CR883">
        <f>IF($DA883&gt;=13,INDEX($CD:$CD,$CZ883+13),"")</f>
      </c>
      <c r="CS883">
        <f>IF($DA883&gt;=14,INDEX($CD:$CD,$CZ883+14),"")</f>
      </c>
      <c r="CT883">
        <f>IF($DA883&gt;=15,INDEX($CD:$CD,$CZ883+15),"")</f>
      </c>
      <c r="CU883">
        <f>IF($DA883&gt;=16,INDEX($CD:$CD,$CZ883+16),"")</f>
      </c>
      <c r="CV883">
        <f>IF($DA883&gt;=17,INDEX($CD:$CD,$CZ883+17),"")</f>
      </c>
      <c r="CW883">
        <f>IF($DA883&gt;=18,INDEX($CD:$CD,$CZ883+18),"")</f>
      </c>
      <c r="CX883">
        <f>IF($DA883&gt;=19,INDEX($CD:$CD,$CZ883+19),"")</f>
      </c>
      <c r="CY883">
        <f>IF($DA883&gt;=20,INDEX($CD:$CD,$CZ883+20),"")</f>
      </c>
      <c r="CZ883">
        <f>IFERROR(MATCH($CC883,$CD$2:$CD$263,0)+1,0)</f>
      </c>
      <c r="DA883">
        <f>IFERROR(INDEX($CE$2:$CE$263,MATCH($CC883,$CD$2:$CD$263,0)),0)</f>
      </c>
      <c r="DB883">
        <f>IFERROR(INDEX($AI:$AI,MATCH($H883,$AH:$AH,0))&amp;"","")</f>
      </c>
      <c r="DF883">
        <f>IF($GI883&gt;=1,INDEX($DC:$DC,$GH883+1),"")</f>
      </c>
      <c r="DG883">
        <f>IF($GI883&gt;=2,INDEX($DC:$DC,$GH883+2),"")</f>
      </c>
      <c r="DH883">
        <f>IF($GI883&gt;=3,INDEX($DC:$DC,$GH883+3),"")</f>
      </c>
      <c r="DI883">
        <f>IF($GI883&gt;=4,INDEX($DC:$DC,$GH883+4),"")</f>
      </c>
      <c r="DJ883">
        <f>IF($GI883&gt;=5,INDEX($DC:$DC,$GH883+5),"")</f>
      </c>
      <c r="DK883">
        <f>IF($GI883&gt;=6,INDEX($DC:$DC,$GH883+6),"")</f>
      </c>
      <c r="DL883">
        <f>IF($GI883&gt;=7,INDEX($DC:$DC,$GH883+7),"")</f>
      </c>
      <c r="DM883">
        <f>IF($GI883&gt;=8,INDEX($DC:$DC,$GH883+8),"")</f>
      </c>
      <c r="DN883">
        <f>IF($GI883&gt;=9,INDEX($DC:$DC,$GH883+9),"")</f>
      </c>
      <c r="DO883">
        <f>IF($GI883&gt;=10,INDEX($DC:$DC,$GH883+10),"")</f>
      </c>
      <c r="DP883">
        <f>IF($GI883&gt;=11,INDEX($DC:$DC,$GH883+11),"")</f>
      </c>
      <c r="DQ883">
        <f>IF($GI883&gt;=12,INDEX($DC:$DC,$GH883+12),"")</f>
      </c>
      <c r="DR883">
        <f>IF($GI883&gt;=13,INDEX($DC:$DC,$GH883+13),"")</f>
      </c>
      <c r="DS883">
        <f>IF($GI883&gt;=14,INDEX($DC:$DC,$GH883+14),"")</f>
      </c>
      <c r="DT883">
        <f>IF($GI883&gt;=15,INDEX($DC:$DC,$GH883+15),"")</f>
      </c>
      <c r="DU883">
        <f>IF($GI883&gt;=16,INDEX($DC:$DC,$GH883+16),"")</f>
      </c>
      <c r="DV883">
        <f>IF($GI883&gt;=17,INDEX($DC:$DC,$GH883+17),"")</f>
      </c>
      <c r="DW883">
        <f>IF($GI883&gt;=18,INDEX($DC:$DC,$GH883+18),"")</f>
      </c>
      <c r="DX883">
        <f>IF($GI883&gt;=19,INDEX($DC:$DC,$GH883+19),"")</f>
      </c>
      <c r="DY883">
        <f>IF($GI883&gt;=20,INDEX($DC:$DC,$GH883+20),"")</f>
      </c>
      <c r="DZ883">
        <f>IF($GI883&gt;=21,INDEX($DC:$DC,$GH883+21),"")</f>
      </c>
      <c r="EA883">
        <f>IF($GI883&gt;=22,INDEX($DC:$DC,$GH883+22),"")</f>
      </c>
      <c r="EB883">
        <f>IF($GI883&gt;=23,INDEX($DC:$DC,$GH883+23),"")</f>
      </c>
      <c r="EC883">
        <f>IF($GI883&gt;=24,INDEX($DC:$DC,$GH883+24),"")</f>
      </c>
      <c r="ED883">
        <f>IF($GI883&gt;=25,INDEX($DC:$DC,$GH883+25),"")</f>
      </c>
      <c r="EE883">
        <f>IF($GI883&gt;=26,INDEX($DC:$DC,$GH883+26),"")</f>
      </c>
      <c r="EF883">
        <f>IF($GI883&gt;=27,INDEX($DC:$DC,$GH883+27),"")</f>
      </c>
      <c r="EG883">
        <f>IF($GI883&gt;=28,INDEX($DC:$DC,$GH883+28),"")</f>
      </c>
      <c r="EH883">
        <f>IF($GI883&gt;=29,INDEX($DC:$DC,$GH883+29),"")</f>
      </c>
      <c r="EI883">
        <f>IF($GI883&gt;=30,INDEX($DC:$DC,$GH883+30),"")</f>
      </c>
      <c r="EJ883">
        <f>IF($GI883&gt;=31,INDEX($DC:$DC,$GH883+31),"")</f>
      </c>
      <c r="EK883">
        <f>IF($GI883&gt;=32,INDEX($DC:$DC,$GH883+32),"")</f>
      </c>
      <c r="EL883">
        <f>IF($GI883&gt;=33,INDEX($DC:$DC,$GH883+33),"")</f>
      </c>
      <c r="EM883">
        <f>IF($GI883&gt;=34,INDEX($DC:$DC,$GH883+34),"")</f>
      </c>
      <c r="EN883">
        <f>IF($GI883&gt;=35,INDEX($DC:$DC,$GH883+35),"")</f>
      </c>
      <c r="EO883">
        <f>IF($GI883&gt;=36,INDEX($DC:$DC,$GH883+36),"")</f>
      </c>
      <c r="EP883">
        <f>IF($GI883&gt;=37,INDEX($DC:$DC,$GH883+37),"")</f>
      </c>
      <c r="EQ883">
        <f>IF($GI883&gt;=38,INDEX($DC:$DC,$GH883+38),"")</f>
      </c>
      <c r="ER883">
        <f>IF($GI883&gt;=39,INDEX($DC:$DC,$GH883+39),"")</f>
      </c>
      <c r="ES883">
        <f>IF($GI883&gt;=40,INDEX($DC:$DC,$GH883+40),"")</f>
      </c>
      <c r="ET883">
        <f>IF($GI883&gt;=1,INDEX($DD:$DD,$GH883+1),"")</f>
      </c>
      <c r="EU883">
        <f>IF($GI883&gt;=2,INDEX($DD:$DD,$GH883+2),"")</f>
      </c>
      <c r="EV883">
        <f>IF($GI883&gt;=3,INDEX($DD:$DD,$GH883+3),"")</f>
      </c>
      <c r="EW883">
        <f>IF($GI883&gt;=4,INDEX($DD:$DD,$GH883+4),"")</f>
      </c>
      <c r="EX883">
        <f>IF($GI883&gt;=5,INDEX($DD:$DD,$GH883+5),"")</f>
      </c>
      <c r="EY883">
        <f>IF($GI883&gt;=6,INDEX($DD:$DD,$GH883+6),"")</f>
      </c>
      <c r="EZ883">
        <f>IF($GI883&gt;=7,INDEX($DD:$DD,$GH883+7),"")</f>
      </c>
      <c r="FA883">
        <f>IF($GI883&gt;=8,INDEX($DD:$DD,$GH883+8),"")</f>
      </c>
      <c r="FB883">
        <f>IF($GI883&gt;=9,INDEX($DD:$DD,$GH883+9),"")</f>
      </c>
      <c r="FC883">
        <f>IF($GI883&gt;=10,INDEX($DD:$DD,$GH883+10),"")</f>
      </c>
      <c r="FD883">
        <f>IF($GI883&gt;=11,INDEX($DD:$DD,$GH883+11),"")</f>
      </c>
      <c r="FE883">
        <f>IF($GI883&gt;=12,INDEX($DD:$DD,$GH883+12),"")</f>
      </c>
      <c r="FF883">
        <f>IF($GI883&gt;=13,INDEX($DD:$DD,$GH883+13),"")</f>
      </c>
      <c r="FG883">
        <f>IF($GI883&gt;=14,INDEX($DD:$DD,$GH883+14),"")</f>
      </c>
      <c r="FH883">
        <f>IF($GI883&gt;=15,INDEX($DD:$DD,$GH883+15),"")</f>
      </c>
      <c r="FI883">
        <f>IF($GI883&gt;=16,INDEX($DD:$DD,$GH883+16),"")</f>
      </c>
      <c r="FJ883">
        <f>IF($GI883&gt;=17,INDEX($DD:$DD,$GH883+17),"")</f>
      </c>
      <c r="FK883">
        <f>IF($GI883&gt;=18,INDEX($DD:$DD,$GH883+18),"")</f>
      </c>
      <c r="FL883">
        <f>IF($GI883&gt;=19,INDEX($DD:$DD,$GH883+19),"")</f>
      </c>
      <c r="FM883">
        <f>IF($GI883&gt;=20,INDEX($DD:$DD,$GH883+20),"")</f>
      </c>
      <c r="FN883">
        <f>IF($GI883&gt;=21,INDEX($DD:$DD,$GH883+21),"")</f>
      </c>
      <c r="FO883">
        <f>IF($GI883&gt;=22,INDEX($DD:$DD,$GH883+22),"")</f>
      </c>
      <c r="FP883">
        <f>IF($GI883&gt;=23,INDEX($DD:$DD,$GH883+23),"")</f>
      </c>
      <c r="FQ883">
        <f>IF($GI883&gt;=24,INDEX($DD:$DD,$GH883+24),"")</f>
      </c>
      <c r="FR883">
        <f>IF($GI883&gt;=25,INDEX($DD:$DD,$GH883+25),"")</f>
      </c>
      <c r="FS883">
        <f>IF($GI883&gt;=26,INDEX($DD:$DD,$GH883+26),"")</f>
      </c>
      <c r="FT883">
        <f>IF($GI883&gt;=27,INDEX($DD:$DD,$GH883+27),"")</f>
      </c>
      <c r="FU883">
        <f>IF($GI883&gt;=28,INDEX($DD:$DD,$GH883+28),"")</f>
      </c>
      <c r="FV883">
        <f>IF($GI883&gt;=29,INDEX($DD:$DD,$GH883+29),"")</f>
      </c>
      <c r="FW883">
        <f>IF($GI883&gt;=30,INDEX($DD:$DD,$GH883+30),"")</f>
      </c>
      <c r="FX883">
        <f>IF($GI883&gt;=31,INDEX($DD:$DD,$GH883+31),"")</f>
      </c>
      <c r="FY883">
        <f>IF($GI883&gt;=32,INDEX($DD:$DD,$GH883+32),"")</f>
      </c>
      <c r="FZ883">
        <f>IF($GI883&gt;=33,INDEX($DD:$DD,$GH883+33),"")</f>
      </c>
      <c r="GA883">
        <f>IF($GI883&gt;=34,INDEX($DD:$DD,$GH883+34),"")</f>
      </c>
      <c r="GB883">
        <f>IF($GI883&gt;=35,INDEX($DD:$DD,$GH883+35),"")</f>
      </c>
      <c r="GC883">
        <f>IF($GI883&gt;=36,INDEX($DD:$DD,$GH883+36),"")</f>
      </c>
      <c r="GD883">
        <f>IF($GI883&gt;=37,INDEX($DD:$DD,$GH883+37),"")</f>
      </c>
      <c r="GE883">
        <f>IF($GI883&gt;=38,INDEX($DD:$DD,$GH883+38),"")</f>
      </c>
      <c r="GF883">
        <f>IF($GI883&gt;=39,INDEX($DD:$DD,$GH883+39),"")</f>
      </c>
      <c r="GG883">
        <f>IF($GI883&gt;=40,INDEX($DD:$DD,$GH883+40),"")</f>
      </c>
      <c r="GH883">
        <f>IFERROR(MATCH($DB883,$DC$2:$DC$148,0)+1,0)</f>
      </c>
      <c r="GI883">
        <f>IFERROR(INDEX($DE$2:$DE$148,MATCH($DB883,$DC$2:$DC$148,0)),0)</f>
      </c>
      <c r="GJ883">
        <f>IFERROR(MATCH($S883,$DF$883:$ES$883,0),0)</f>
      </c>
      <c r="GK883">
        <f>IF($GJ883&gt;0,INDEX($ET$883:$GG$883,$GJ883),"")</f>
      </c>
      <c r="GN883">
        <f>IF($IW883&gt;=1,INDEX($GL:$GL,$IV883+1),"")</f>
      </c>
      <c r="GO883">
        <f>IF($IW883&gt;=2,INDEX($GL:$GL,$IV883+2),"")</f>
      </c>
      <c r="GP883">
        <f>IF($IW883&gt;=3,INDEX($GL:$GL,$IV883+3),"")</f>
      </c>
      <c r="GQ883">
        <f>IF($IW883&gt;=4,INDEX($GL:$GL,$IV883+4),"")</f>
      </c>
      <c r="GR883">
        <f>IF($IW883&gt;=5,INDEX($GL:$GL,$IV883+5),"")</f>
      </c>
      <c r="GS883">
        <f>IF($IW883&gt;=6,INDEX($GL:$GL,$IV883+6),"")</f>
      </c>
      <c r="GT883">
        <f>IF($IW883&gt;=7,INDEX($GL:$GL,$IV883+7),"")</f>
      </c>
      <c r="GU883">
        <f>IF($IW883&gt;=8,INDEX($GL:$GL,$IV883+8),"")</f>
      </c>
      <c r="GV883">
        <f>IF($IW883&gt;=9,INDEX($GL:$GL,$IV883+9),"")</f>
      </c>
      <c r="GW883">
        <f>IF($IW883&gt;=10,INDEX($GL:$GL,$IV883+10),"")</f>
      </c>
      <c r="GX883">
        <f>IF($IW883&gt;=11,INDEX($GL:$GL,$IV883+11),"")</f>
      </c>
      <c r="GY883">
        <f>IF($IW883&gt;=12,INDEX($GL:$GL,$IV883+12),"")</f>
      </c>
      <c r="GZ883">
        <f>IF($IW883&gt;=13,INDEX($GL:$GL,$IV883+13),"")</f>
      </c>
      <c r="HA883">
        <f>IF($IW883&gt;=14,INDEX($GL:$GL,$IV883+14),"")</f>
      </c>
      <c r="HB883">
        <f>IF($IW883&gt;=15,INDEX($GL:$GL,$IV883+15),"")</f>
      </c>
      <c r="HC883">
        <f>IF($IW883&gt;=16,INDEX($GL:$GL,$IV883+16),"")</f>
      </c>
      <c r="HD883">
        <f>IF($IW883&gt;=17,INDEX($GL:$GL,$IV883+17),"")</f>
      </c>
      <c r="HE883">
        <f>IF($IW883&gt;=18,INDEX($GL:$GL,$IV883+18),"")</f>
      </c>
      <c r="HF883">
        <f>IF($IW883&gt;=19,INDEX($GL:$GL,$IV883+19),"")</f>
      </c>
      <c r="HG883">
        <f>IF($IW883&gt;=20,INDEX($GL:$GL,$IV883+20),"")</f>
      </c>
      <c r="HH883">
        <f>IF($IW883&gt;=21,INDEX($GL:$GL,$IV883+21),"")</f>
      </c>
      <c r="HI883">
        <f>IF($IW883&gt;=22,INDEX($GL:$GL,$IV883+22),"")</f>
      </c>
      <c r="HJ883">
        <f>IF($IW883&gt;=23,INDEX($GL:$GL,$IV883+23),"")</f>
      </c>
      <c r="HK883">
        <f>IF($IW883&gt;=24,INDEX($GL:$GL,$IV883+24),"")</f>
      </c>
      <c r="HL883">
        <f>IF($IW883&gt;=25,INDEX($GL:$GL,$IV883+25),"")</f>
      </c>
      <c r="HM883">
        <f>IF($IW883&gt;=26,INDEX($GL:$GL,$IV883+26),"")</f>
      </c>
      <c r="HN883">
        <f>IF($IW883&gt;=27,INDEX($GL:$GL,$IV883+27),"")</f>
      </c>
      <c r="HO883">
        <f>IF($IW883&gt;=28,INDEX($GL:$GL,$IV883+28),"")</f>
      </c>
      <c r="HP883">
        <f>IF($IW883&gt;=29,INDEX($GL:$GL,$IV883+29),"")</f>
      </c>
      <c r="HQ883">
        <f>IF($IW883&gt;=30,INDEX($GL:$GL,$IV883+30),"")</f>
      </c>
      <c r="HR883">
        <f>IF($IW883&gt;=31,INDEX($GL:$GL,$IV883+31),"")</f>
      </c>
      <c r="HS883">
        <f>IF($IW883&gt;=32,INDEX($GL:$GL,$IV883+32),"")</f>
      </c>
      <c r="HT883">
        <f>IF($IW883&gt;=33,INDEX($GL:$GL,$IV883+33),"")</f>
      </c>
      <c r="HU883">
        <f>IF($IW883&gt;=34,INDEX($GL:$GL,$IV883+34),"")</f>
      </c>
      <c r="HV883">
        <f>IF($IW883&gt;=35,INDEX($GL:$GL,$IV883+35),"")</f>
      </c>
      <c r="HW883">
        <f>IF($IW883&gt;=36,INDEX($GL:$GL,$IV883+36),"")</f>
      </c>
      <c r="HX883">
        <f>IF($IW883&gt;=37,INDEX($GL:$GL,$IV883+37),"")</f>
      </c>
      <c r="HY883">
        <f>IF($IW883&gt;=38,INDEX($GL:$GL,$IV883+38),"")</f>
      </c>
      <c r="HZ883">
        <f>IF($IW883&gt;=39,INDEX($GL:$GL,$IV883+39),"")</f>
      </c>
      <c r="IA883">
        <f>IF($IW883&gt;=40,INDEX($GL:$GL,$IV883+40),"")</f>
      </c>
      <c r="IB883">
        <f>IF($IW883&gt;=41,INDEX($GL:$GL,$IV883+41),"")</f>
      </c>
      <c r="IC883">
        <f>IF($IW883&gt;=42,INDEX($GL:$GL,$IV883+42),"")</f>
      </c>
      <c r="ID883">
        <f>IF($IW883&gt;=43,INDEX($GL:$GL,$IV883+43),"")</f>
      </c>
      <c r="IE883">
        <f>IF($IW883&gt;=44,INDEX($GL:$GL,$IV883+44),"")</f>
      </c>
      <c r="IF883">
        <f>IF($IW883&gt;=45,INDEX($GL:$GL,$IV883+45),"")</f>
      </c>
      <c r="IG883">
        <f>IF($IW883&gt;=46,INDEX($GL:$GL,$IV883+46),"")</f>
      </c>
      <c r="IH883">
        <f>IF($IW883&gt;=47,INDEX($GL:$GL,$IV883+47),"")</f>
      </c>
      <c r="II883">
        <f>IF($IW883&gt;=48,INDEX($GL:$GL,$IV883+48),"")</f>
      </c>
      <c r="IJ883">
        <f>IF($IW883&gt;=49,INDEX($GL:$GL,$IV883+49),"")</f>
      </c>
      <c r="IK883">
        <f>IF($IW883&gt;=50,INDEX($GL:$GL,$IV883+50),"")</f>
      </c>
      <c r="IL883">
        <f>IF($IW883&gt;=51,INDEX($GL:$GL,$IV883+51),"")</f>
      </c>
      <c r="IM883">
        <f>IF($IW883&gt;=52,INDEX($GL:$GL,$IV883+52),"")</f>
      </c>
      <c r="IN883">
        <f>IF($IW883&gt;=53,INDEX($GL:$GL,$IV883+53),"")</f>
      </c>
      <c r="IO883">
        <f>IF($IW883&gt;=54,INDEX($GL:$GL,$IV883+54),"")</f>
      </c>
      <c r="IP883">
        <f>IF($IW883&gt;=55,INDEX($GL:$GL,$IV883+55),"")</f>
      </c>
      <c r="IQ883">
        <f>IF($IW883&gt;=56,INDEX($GL:$GL,$IV883+56),"")</f>
      </c>
      <c r="IR883">
        <f>IF($IW883&gt;=57,INDEX($GL:$GL,$IV883+57),"")</f>
      </c>
      <c r="IS883">
        <f>IF($IW883&gt;=58,INDEX($GL:$GL,$IV883+58),"")</f>
      </c>
      <c r="IT883">
        <f>IF($IW883&gt;=59,INDEX($GL:$GL,$IV883+59),"")</f>
      </c>
      <c r="IU883">
        <f>IF($IW883&gt;=60,INDEX($GL:$GL,$IV883+60),"")</f>
      </c>
      <c r="IV883">
        <f>IFERROR(MATCH($GK883,$GL$2:$GL$324,0)+1,0)</f>
      </c>
      <c r="IW883">
        <f>IFERROR(INDEX($GM$2:$GM$324,MATCH($GK883,$GL$2:$GL$324,0)),0)</f>
      </c>
      <c r="IX883" t="s">
        <v>34</v>
      </c>
      <c r="IY883" t="s">
        <v>34</v>
      </c>
    </row>
    <row r="884" spans="1:259" x14ac:dyDescent="0.25">
      <c r="K884">
        <f>IF(OR($N884="",$J884=""),"",IFERROR($N884/$J884,0))</f>
      </c>
      <c r="L884">
        <f>IF($N884="","",
SUM($M884,$O884,$T884,$P884,$R884)*
(1-IF($U884="",0,VALUE($U884)/100)))</f>
      </c>
      <c r="M884">
        <f>IF($N884="","",$N884)</f>
      </c>
      <c r="O884">
        <f>IF($N884="","",
IF($H884="","",
IF(ISNUMBER(SEARCH("exempt",LOWER($H884))),0,
$N884*(VALUE(SUBSTITUTE($H884,"%",""))/100))))</f>
      </c>
      <c r="V884">
        <f>IFERROR(IF(FIND(" - ",$E884)&gt;0,MID($E884,FIND(" - ",$E884)+3,LEN($E884)),""),"")</f>
      </c>
      <c r="AE884" t="s">
        <v>1465</v>
      </c>
      <c r="AJ884">
        <f>IFERROR(LEFT($E884,FIND(" - ",$E884)-1),$E884)</f>
      </c>
      <c r="AM884">
        <f>IF($CB884&gt;=1,INDEX($AK:$AK,$CA884+1),"")</f>
      </c>
      <c r="AN884">
        <f>IF($CB884&gt;=2,INDEX($AK:$AK,$CA884+2),"")</f>
      </c>
      <c r="AO884">
        <f>IF($CB884&gt;=3,INDEX($AK:$AK,$CA884+3),"")</f>
      </c>
      <c r="AP884">
        <f>IF($CB884&gt;=4,INDEX($AK:$AK,$CA884+4),"")</f>
      </c>
      <c r="AQ884">
        <f>IF($CB884&gt;=5,INDEX($AK:$AK,$CA884+5),"")</f>
      </c>
      <c r="AR884">
        <f>IF($CB884&gt;=6,INDEX($AK:$AK,$CA884+6),"")</f>
      </c>
      <c r="AS884">
        <f>IF($CB884&gt;=7,INDEX($AK:$AK,$CA884+7),"")</f>
      </c>
      <c r="AT884">
        <f>IF($CB884&gt;=8,INDEX($AK:$AK,$CA884+8),"")</f>
      </c>
      <c r="AU884">
        <f>IF($CB884&gt;=9,INDEX($AK:$AK,$CA884+9),"")</f>
      </c>
      <c r="AV884">
        <f>IF($CB884&gt;=10,INDEX($AK:$AK,$CA884+10),"")</f>
      </c>
      <c r="AW884">
        <f>IF($CB884&gt;=11,INDEX($AK:$AK,$CA884+11),"")</f>
      </c>
      <c r="AX884">
        <f>IF($CB884&gt;=12,INDEX($AK:$AK,$CA884+12),"")</f>
      </c>
      <c r="AY884">
        <f>IF($CB884&gt;=13,INDEX($AK:$AK,$CA884+13),"")</f>
      </c>
      <c r="AZ884">
        <f>IF($CB884&gt;=14,INDEX($AK:$AK,$CA884+14),"")</f>
      </c>
      <c r="BA884">
        <f>IF($CB884&gt;=15,INDEX($AK:$AK,$CA884+15),"")</f>
      </c>
      <c r="BB884">
        <f>IF($CB884&gt;=16,INDEX($AK:$AK,$CA884+16),"")</f>
      </c>
      <c r="BC884">
        <f>IF($CB884&gt;=17,INDEX($AK:$AK,$CA884+17),"")</f>
      </c>
      <c r="BD884">
        <f>IF($CB884&gt;=18,INDEX($AK:$AK,$CA884+18),"")</f>
      </c>
      <c r="BE884">
        <f>IF($CB884&gt;=19,INDEX($AK:$AK,$CA884+19),"")</f>
      </c>
      <c r="BF884">
        <f>IF($CB884&gt;=20,INDEX($AK:$AK,$CA884+20),"")</f>
      </c>
      <c r="BG884">
        <f>IF($CB884&gt;=21,INDEX($AK:$AK,$CA884+21),"")</f>
      </c>
      <c r="BH884">
        <f>IF($CB884&gt;=22,INDEX($AK:$AK,$CA884+22),"")</f>
      </c>
      <c r="BI884">
        <f>IF($CB884&gt;=23,INDEX($AK:$AK,$CA884+23),"")</f>
      </c>
      <c r="BJ884">
        <f>IF($CB884&gt;=24,INDEX($AK:$AK,$CA884+24),"")</f>
      </c>
      <c r="BK884">
        <f>IF($CB884&gt;=25,INDEX($AK:$AK,$CA884+25),"")</f>
      </c>
      <c r="BL884">
        <f>IF($CB884&gt;=26,INDEX($AK:$AK,$CA884+26),"")</f>
      </c>
      <c r="BM884">
        <f>IF($CB884&gt;=27,INDEX($AK:$AK,$CA884+27),"")</f>
      </c>
      <c r="BN884">
        <f>IF($CB884&gt;=28,INDEX($AK:$AK,$CA884+28),"")</f>
      </c>
      <c r="BO884">
        <f>IF($CB884&gt;=29,INDEX($AK:$AK,$CA884+29),"")</f>
      </c>
      <c r="BP884">
        <f>IF($CB884&gt;=30,INDEX($AK:$AK,$CA884+30),"")</f>
      </c>
      <c r="BQ884">
        <f>IF($CB884&gt;=31,INDEX($AK:$AK,$CA884+31),"")</f>
      </c>
      <c r="BR884">
        <f>IF($CB884&gt;=32,INDEX($AK:$AK,$CA884+32),"")</f>
      </c>
      <c r="BS884">
        <f>IF($CB884&gt;=33,INDEX($AK:$AK,$CA884+33),"")</f>
      </c>
      <c r="BT884">
        <f>IF($CB884&gt;=34,INDEX($AK:$AK,$CA884+34),"")</f>
      </c>
      <c r="BU884">
        <f>IF($CB884&gt;=35,INDEX($AK:$AK,$CA884+35),"")</f>
      </c>
      <c r="BV884">
        <f>IF($CB884&gt;=36,INDEX($AK:$AK,$CA884+36),"")</f>
      </c>
      <c r="BW884">
        <f>IF($CB884&gt;=37,INDEX($AK:$AK,$CA884+37),"")</f>
      </c>
      <c r="BX884">
        <f>IF($CB884&gt;=38,INDEX($AK:$AK,$CA884+38),"")</f>
      </c>
      <c r="BY884">
        <f>IF($CB884&gt;=39,INDEX($AK:$AK,$CA884+39),"")</f>
      </c>
      <c r="BZ884">
        <f>IF($CB884&gt;=40,INDEX($AK:$AK,$CA884+40),"")</f>
      </c>
      <c r="CA884">
        <f>IFERROR(MATCH($AJ884,$AK$2:$AK$134,0)+1,0)</f>
      </c>
      <c r="CB884">
        <f>IFERROR(INDEX($AL$2:$AL$134,MATCH($AJ884,$AK$2:$AK$134,0)),0)</f>
      </c>
      <c r="CC884">
        <f>IFERROR(LEFT($F884,FIND(" - ",$F884)-1),$F884)</f>
      </c>
      <c r="CF884">
        <f>IF($DA884&gt;=1,INDEX($CD:$CD,$CZ884+1),"")</f>
      </c>
      <c r="CG884">
        <f>IF($DA884&gt;=2,INDEX($CD:$CD,$CZ884+2),"")</f>
      </c>
      <c r="CH884">
        <f>IF($DA884&gt;=3,INDEX($CD:$CD,$CZ884+3),"")</f>
      </c>
      <c r="CI884">
        <f>IF($DA884&gt;=4,INDEX($CD:$CD,$CZ884+4),"")</f>
      </c>
      <c r="CJ884">
        <f>IF($DA884&gt;=5,INDEX($CD:$CD,$CZ884+5),"")</f>
      </c>
      <c r="CK884">
        <f>IF($DA884&gt;=6,INDEX($CD:$CD,$CZ884+6),"")</f>
      </c>
      <c r="CL884">
        <f>IF($DA884&gt;=7,INDEX($CD:$CD,$CZ884+7),"")</f>
      </c>
      <c r="CM884">
        <f>IF($DA884&gt;=8,INDEX($CD:$CD,$CZ884+8),"")</f>
      </c>
      <c r="CN884">
        <f>IF($DA884&gt;=9,INDEX($CD:$CD,$CZ884+9),"")</f>
      </c>
      <c r="CO884">
        <f>IF($DA884&gt;=10,INDEX($CD:$CD,$CZ884+10),"")</f>
      </c>
      <c r="CP884">
        <f>IF($DA884&gt;=11,INDEX($CD:$CD,$CZ884+11),"")</f>
      </c>
      <c r="CQ884">
        <f>IF($DA884&gt;=12,INDEX($CD:$CD,$CZ884+12),"")</f>
      </c>
      <c r="CR884">
        <f>IF($DA884&gt;=13,INDEX($CD:$CD,$CZ884+13),"")</f>
      </c>
      <c r="CS884">
        <f>IF($DA884&gt;=14,INDEX($CD:$CD,$CZ884+14),"")</f>
      </c>
      <c r="CT884">
        <f>IF($DA884&gt;=15,INDEX($CD:$CD,$CZ884+15),"")</f>
      </c>
      <c r="CU884">
        <f>IF($DA884&gt;=16,INDEX($CD:$CD,$CZ884+16),"")</f>
      </c>
      <c r="CV884">
        <f>IF($DA884&gt;=17,INDEX($CD:$CD,$CZ884+17),"")</f>
      </c>
      <c r="CW884">
        <f>IF($DA884&gt;=18,INDEX($CD:$CD,$CZ884+18),"")</f>
      </c>
      <c r="CX884">
        <f>IF($DA884&gt;=19,INDEX($CD:$CD,$CZ884+19),"")</f>
      </c>
      <c r="CY884">
        <f>IF($DA884&gt;=20,INDEX($CD:$CD,$CZ884+20),"")</f>
      </c>
      <c r="CZ884">
        <f>IFERROR(MATCH($CC884,$CD$2:$CD$263,0)+1,0)</f>
      </c>
      <c r="DA884">
        <f>IFERROR(INDEX($CE$2:$CE$263,MATCH($CC884,$CD$2:$CD$263,0)),0)</f>
      </c>
      <c r="DB884">
        <f>IFERROR(INDEX($AI:$AI,MATCH($H884,$AH:$AH,0))&amp;"","")</f>
      </c>
      <c r="DF884">
        <f>IF($GI884&gt;=1,INDEX($DC:$DC,$GH884+1),"")</f>
      </c>
      <c r="DG884">
        <f>IF($GI884&gt;=2,INDEX($DC:$DC,$GH884+2),"")</f>
      </c>
      <c r="DH884">
        <f>IF($GI884&gt;=3,INDEX($DC:$DC,$GH884+3),"")</f>
      </c>
      <c r="DI884">
        <f>IF($GI884&gt;=4,INDEX($DC:$DC,$GH884+4),"")</f>
      </c>
      <c r="DJ884">
        <f>IF($GI884&gt;=5,INDEX($DC:$DC,$GH884+5),"")</f>
      </c>
      <c r="DK884">
        <f>IF($GI884&gt;=6,INDEX($DC:$DC,$GH884+6),"")</f>
      </c>
      <c r="DL884">
        <f>IF($GI884&gt;=7,INDEX($DC:$DC,$GH884+7),"")</f>
      </c>
      <c r="DM884">
        <f>IF($GI884&gt;=8,INDEX($DC:$DC,$GH884+8),"")</f>
      </c>
      <c r="DN884">
        <f>IF($GI884&gt;=9,INDEX($DC:$DC,$GH884+9),"")</f>
      </c>
      <c r="DO884">
        <f>IF($GI884&gt;=10,INDEX($DC:$DC,$GH884+10),"")</f>
      </c>
      <c r="DP884">
        <f>IF($GI884&gt;=11,INDEX($DC:$DC,$GH884+11),"")</f>
      </c>
      <c r="DQ884">
        <f>IF($GI884&gt;=12,INDEX($DC:$DC,$GH884+12),"")</f>
      </c>
      <c r="DR884">
        <f>IF($GI884&gt;=13,INDEX($DC:$DC,$GH884+13),"")</f>
      </c>
      <c r="DS884">
        <f>IF($GI884&gt;=14,INDEX($DC:$DC,$GH884+14),"")</f>
      </c>
      <c r="DT884">
        <f>IF($GI884&gt;=15,INDEX($DC:$DC,$GH884+15),"")</f>
      </c>
      <c r="DU884">
        <f>IF($GI884&gt;=16,INDEX($DC:$DC,$GH884+16),"")</f>
      </c>
      <c r="DV884">
        <f>IF($GI884&gt;=17,INDEX($DC:$DC,$GH884+17),"")</f>
      </c>
      <c r="DW884">
        <f>IF($GI884&gt;=18,INDEX($DC:$DC,$GH884+18),"")</f>
      </c>
      <c r="DX884">
        <f>IF($GI884&gt;=19,INDEX($DC:$DC,$GH884+19),"")</f>
      </c>
      <c r="DY884">
        <f>IF($GI884&gt;=20,INDEX($DC:$DC,$GH884+20),"")</f>
      </c>
      <c r="DZ884">
        <f>IF($GI884&gt;=21,INDEX($DC:$DC,$GH884+21),"")</f>
      </c>
      <c r="EA884">
        <f>IF($GI884&gt;=22,INDEX($DC:$DC,$GH884+22),"")</f>
      </c>
      <c r="EB884">
        <f>IF($GI884&gt;=23,INDEX($DC:$DC,$GH884+23),"")</f>
      </c>
      <c r="EC884">
        <f>IF($GI884&gt;=24,INDEX($DC:$DC,$GH884+24),"")</f>
      </c>
      <c r="ED884">
        <f>IF($GI884&gt;=25,INDEX($DC:$DC,$GH884+25),"")</f>
      </c>
      <c r="EE884">
        <f>IF($GI884&gt;=26,INDEX($DC:$DC,$GH884+26),"")</f>
      </c>
      <c r="EF884">
        <f>IF($GI884&gt;=27,INDEX($DC:$DC,$GH884+27),"")</f>
      </c>
      <c r="EG884">
        <f>IF($GI884&gt;=28,INDEX($DC:$DC,$GH884+28),"")</f>
      </c>
      <c r="EH884">
        <f>IF($GI884&gt;=29,INDEX($DC:$DC,$GH884+29),"")</f>
      </c>
      <c r="EI884">
        <f>IF($GI884&gt;=30,INDEX($DC:$DC,$GH884+30),"")</f>
      </c>
      <c r="EJ884">
        <f>IF($GI884&gt;=31,INDEX($DC:$DC,$GH884+31),"")</f>
      </c>
      <c r="EK884">
        <f>IF($GI884&gt;=32,INDEX($DC:$DC,$GH884+32),"")</f>
      </c>
      <c r="EL884">
        <f>IF($GI884&gt;=33,INDEX($DC:$DC,$GH884+33),"")</f>
      </c>
      <c r="EM884">
        <f>IF($GI884&gt;=34,INDEX($DC:$DC,$GH884+34),"")</f>
      </c>
      <c r="EN884">
        <f>IF($GI884&gt;=35,INDEX($DC:$DC,$GH884+35),"")</f>
      </c>
      <c r="EO884">
        <f>IF($GI884&gt;=36,INDEX($DC:$DC,$GH884+36),"")</f>
      </c>
      <c r="EP884">
        <f>IF($GI884&gt;=37,INDEX($DC:$DC,$GH884+37),"")</f>
      </c>
      <c r="EQ884">
        <f>IF($GI884&gt;=38,INDEX($DC:$DC,$GH884+38),"")</f>
      </c>
      <c r="ER884">
        <f>IF($GI884&gt;=39,INDEX($DC:$DC,$GH884+39),"")</f>
      </c>
      <c r="ES884">
        <f>IF($GI884&gt;=40,INDEX($DC:$DC,$GH884+40),"")</f>
      </c>
      <c r="ET884">
        <f>IF($GI884&gt;=1,INDEX($DD:$DD,$GH884+1),"")</f>
      </c>
      <c r="EU884">
        <f>IF($GI884&gt;=2,INDEX($DD:$DD,$GH884+2),"")</f>
      </c>
      <c r="EV884">
        <f>IF($GI884&gt;=3,INDEX($DD:$DD,$GH884+3),"")</f>
      </c>
      <c r="EW884">
        <f>IF($GI884&gt;=4,INDEX($DD:$DD,$GH884+4),"")</f>
      </c>
      <c r="EX884">
        <f>IF($GI884&gt;=5,INDEX($DD:$DD,$GH884+5),"")</f>
      </c>
      <c r="EY884">
        <f>IF($GI884&gt;=6,INDEX($DD:$DD,$GH884+6),"")</f>
      </c>
      <c r="EZ884">
        <f>IF($GI884&gt;=7,INDEX($DD:$DD,$GH884+7),"")</f>
      </c>
      <c r="FA884">
        <f>IF($GI884&gt;=8,INDEX($DD:$DD,$GH884+8),"")</f>
      </c>
      <c r="FB884">
        <f>IF($GI884&gt;=9,INDEX($DD:$DD,$GH884+9),"")</f>
      </c>
      <c r="FC884">
        <f>IF($GI884&gt;=10,INDEX($DD:$DD,$GH884+10),"")</f>
      </c>
      <c r="FD884">
        <f>IF($GI884&gt;=11,INDEX($DD:$DD,$GH884+11),"")</f>
      </c>
      <c r="FE884">
        <f>IF($GI884&gt;=12,INDEX($DD:$DD,$GH884+12),"")</f>
      </c>
      <c r="FF884">
        <f>IF($GI884&gt;=13,INDEX($DD:$DD,$GH884+13),"")</f>
      </c>
      <c r="FG884">
        <f>IF($GI884&gt;=14,INDEX($DD:$DD,$GH884+14),"")</f>
      </c>
      <c r="FH884">
        <f>IF($GI884&gt;=15,INDEX($DD:$DD,$GH884+15),"")</f>
      </c>
      <c r="FI884">
        <f>IF($GI884&gt;=16,INDEX($DD:$DD,$GH884+16),"")</f>
      </c>
      <c r="FJ884">
        <f>IF($GI884&gt;=17,INDEX($DD:$DD,$GH884+17),"")</f>
      </c>
      <c r="FK884">
        <f>IF($GI884&gt;=18,INDEX($DD:$DD,$GH884+18),"")</f>
      </c>
      <c r="FL884">
        <f>IF($GI884&gt;=19,INDEX($DD:$DD,$GH884+19),"")</f>
      </c>
      <c r="FM884">
        <f>IF($GI884&gt;=20,INDEX($DD:$DD,$GH884+20),"")</f>
      </c>
      <c r="FN884">
        <f>IF($GI884&gt;=21,INDEX($DD:$DD,$GH884+21),"")</f>
      </c>
      <c r="FO884">
        <f>IF($GI884&gt;=22,INDEX($DD:$DD,$GH884+22),"")</f>
      </c>
      <c r="FP884">
        <f>IF($GI884&gt;=23,INDEX($DD:$DD,$GH884+23),"")</f>
      </c>
      <c r="FQ884">
        <f>IF($GI884&gt;=24,INDEX($DD:$DD,$GH884+24),"")</f>
      </c>
      <c r="FR884">
        <f>IF($GI884&gt;=25,INDEX($DD:$DD,$GH884+25),"")</f>
      </c>
      <c r="FS884">
        <f>IF($GI884&gt;=26,INDEX($DD:$DD,$GH884+26),"")</f>
      </c>
      <c r="FT884">
        <f>IF($GI884&gt;=27,INDEX($DD:$DD,$GH884+27),"")</f>
      </c>
      <c r="FU884">
        <f>IF($GI884&gt;=28,INDEX($DD:$DD,$GH884+28),"")</f>
      </c>
      <c r="FV884">
        <f>IF($GI884&gt;=29,INDEX($DD:$DD,$GH884+29),"")</f>
      </c>
      <c r="FW884">
        <f>IF($GI884&gt;=30,INDEX($DD:$DD,$GH884+30),"")</f>
      </c>
      <c r="FX884">
        <f>IF($GI884&gt;=31,INDEX($DD:$DD,$GH884+31),"")</f>
      </c>
      <c r="FY884">
        <f>IF($GI884&gt;=32,INDEX($DD:$DD,$GH884+32),"")</f>
      </c>
      <c r="FZ884">
        <f>IF($GI884&gt;=33,INDEX($DD:$DD,$GH884+33),"")</f>
      </c>
      <c r="GA884">
        <f>IF($GI884&gt;=34,INDEX($DD:$DD,$GH884+34),"")</f>
      </c>
      <c r="GB884">
        <f>IF($GI884&gt;=35,INDEX($DD:$DD,$GH884+35),"")</f>
      </c>
      <c r="GC884">
        <f>IF($GI884&gt;=36,INDEX($DD:$DD,$GH884+36),"")</f>
      </c>
      <c r="GD884">
        <f>IF($GI884&gt;=37,INDEX($DD:$DD,$GH884+37),"")</f>
      </c>
      <c r="GE884">
        <f>IF($GI884&gt;=38,INDEX($DD:$DD,$GH884+38),"")</f>
      </c>
      <c r="GF884">
        <f>IF($GI884&gt;=39,INDEX($DD:$DD,$GH884+39),"")</f>
      </c>
      <c r="GG884">
        <f>IF($GI884&gt;=40,INDEX($DD:$DD,$GH884+40),"")</f>
      </c>
      <c r="GH884">
        <f>IFERROR(MATCH($DB884,$DC$2:$DC$148,0)+1,0)</f>
      </c>
      <c r="GI884">
        <f>IFERROR(INDEX($DE$2:$DE$148,MATCH($DB884,$DC$2:$DC$148,0)),0)</f>
      </c>
      <c r="GJ884">
        <f>IFERROR(MATCH($S884,$DF$884:$ES$884,0),0)</f>
      </c>
      <c r="GK884">
        <f>IF($GJ884&gt;0,INDEX($ET$884:$GG$884,$GJ884),"")</f>
      </c>
      <c r="GN884">
        <f>IF($IW884&gt;=1,INDEX($GL:$GL,$IV884+1),"")</f>
      </c>
      <c r="GO884">
        <f>IF($IW884&gt;=2,INDEX($GL:$GL,$IV884+2),"")</f>
      </c>
      <c r="GP884">
        <f>IF($IW884&gt;=3,INDEX($GL:$GL,$IV884+3),"")</f>
      </c>
      <c r="GQ884">
        <f>IF($IW884&gt;=4,INDEX($GL:$GL,$IV884+4),"")</f>
      </c>
      <c r="GR884">
        <f>IF($IW884&gt;=5,INDEX($GL:$GL,$IV884+5),"")</f>
      </c>
      <c r="GS884">
        <f>IF($IW884&gt;=6,INDEX($GL:$GL,$IV884+6),"")</f>
      </c>
      <c r="GT884">
        <f>IF($IW884&gt;=7,INDEX($GL:$GL,$IV884+7),"")</f>
      </c>
      <c r="GU884">
        <f>IF($IW884&gt;=8,INDEX($GL:$GL,$IV884+8),"")</f>
      </c>
      <c r="GV884">
        <f>IF($IW884&gt;=9,INDEX($GL:$GL,$IV884+9),"")</f>
      </c>
      <c r="GW884">
        <f>IF($IW884&gt;=10,INDEX($GL:$GL,$IV884+10),"")</f>
      </c>
      <c r="GX884">
        <f>IF($IW884&gt;=11,INDEX($GL:$GL,$IV884+11),"")</f>
      </c>
      <c r="GY884">
        <f>IF($IW884&gt;=12,INDEX($GL:$GL,$IV884+12),"")</f>
      </c>
      <c r="GZ884">
        <f>IF($IW884&gt;=13,INDEX($GL:$GL,$IV884+13),"")</f>
      </c>
      <c r="HA884">
        <f>IF($IW884&gt;=14,INDEX($GL:$GL,$IV884+14),"")</f>
      </c>
      <c r="HB884">
        <f>IF($IW884&gt;=15,INDEX($GL:$GL,$IV884+15),"")</f>
      </c>
      <c r="HC884">
        <f>IF($IW884&gt;=16,INDEX($GL:$GL,$IV884+16),"")</f>
      </c>
      <c r="HD884">
        <f>IF($IW884&gt;=17,INDEX($GL:$GL,$IV884+17),"")</f>
      </c>
      <c r="HE884">
        <f>IF($IW884&gt;=18,INDEX($GL:$GL,$IV884+18),"")</f>
      </c>
      <c r="HF884">
        <f>IF($IW884&gt;=19,INDEX($GL:$GL,$IV884+19),"")</f>
      </c>
      <c r="HG884">
        <f>IF($IW884&gt;=20,INDEX($GL:$GL,$IV884+20),"")</f>
      </c>
      <c r="HH884">
        <f>IF($IW884&gt;=21,INDEX($GL:$GL,$IV884+21),"")</f>
      </c>
      <c r="HI884">
        <f>IF($IW884&gt;=22,INDEX($GL:$GL,$IV884+22),"")</f>
      </c>
      <c r="HJ884">
        <f>IF($IW884&gt;=23,INDEX($GL:$GL,$IV884+23),"")</f>
      </c>
      <c r="HK884">
        <f>IF($IW884&gt;=24,INDEX($GL:$GL,$IV884+24),"")</f>
      </c>
      <c r="HL884">
        <f>IF($IW884&gt;=25,INDEX($GL:$GL,$IV884+25),"")</f>
      </c>
      <c r="HM884">
        <f>IF($IW884&gt;=26,INDEX($GL:$GL,$IV884+26),"")</f>
      </c>
      <c r="HN884">
        <f>IF($IW884&gt;=27,INDEX($GL:$GL,$IV884+27),"")</f>
      </c>
      <c r="HO884">
        <f>IF($IW884&gt;=28,INDEX($GL:$GL,$IV884+28),"")</f>
      </c>
      <c r="HP884">
        <f>IF($IW884&gt;=29,INDEX($GL:$GL,$IV884+29),"")</f>
      </c>
      <c r="HQ884">
        <f>IF($IW884&gt;=30,INDEX($GL:$GL,$IV884+30),"")</f>
      </c>
      <c r="HR884">
        <f>IF($IW884&gt;=31,INDEX($GL:$GL,$IV884+31),"")</f>
      </c>
      <c r="HS884">
        <f>IF($IW884&gt;=32,INDEX($GL:$GL,$IV884+32),"")</f>
      </c>
      <c r="HT884">
        <f>IF($IW884&gt;=33,INDEX($GL:$GL,$IV884+33),"")</f>
      </c>
      <c r="HU884">
        <f>IF($IW884&gt;=34,INDEX($GL:$GL,$IV884+34),"")</f>
      </c>
      <c r="HV884">
        <f>IF($IW884&gt;=35,INDEX($GL:$GL,$IV884+35),"")</f>
      </c>
      <c r="HW884">
        <f>IF($IW884&gt;=36,INDEX($GL:$GL,$IV884+36),"")</f>
      </c>
      <c r="HX884">
        <f>IF($IW884&gt;=37,INDEX($GL:$GL,$IV884+37),"")</f>
      </c>
      <c r="HY884">
        <f>IF($IW884&gt;=38,INDEX($GL:$GL,$IV884+38),"")</f>
      </c>
      <c r="HZ884">
        <f>IF($IW884&gt;=39,INDEX($GL:$GL,$IV884+39),"")</f>
      </c>
      <c r="IA884">
        <f>IF($IW884&gt;=40,INDEX($GL:$GL,$IV884+40),"")</f>
      </c>
      <c r="IB884">
        <f>IF($IW884&gt;=41,INDEX($GL:$GL,$IV884+41),"")</f>
      </c>
      <c r="IC884">
        <f>IF($IW884&gt;=42,INDEX($GL:$GL,$IV884+42),"")</f>
      </c>
      <c r="ID884">
        <f>IF($IW884&gt;=43,INDEX($GL:$GL,$IV884+43),"")</f>
      </c>
      <c r="IE884">
        <f>IF($IW884&gt;=44,INDEX($GL:$GL,$IV884+44),"")</f>
      </c>
      <c r="IF884">
        <f>IF($IW884&gt;=45,INDEX($GL:$GL,$IV884+45),"")</f>
      </c>
      <c r="IG884">
        <f>IF($IW884&gt;=46,INDEX($GL:$GL,$IV884+46),"")</f>
      </c>
      <c r="IH884">
        <f>IF($IW884&gt;=47,INDEX($GL:$GL,$IV884+47),"")</f>
      </c>
      <c r="II884">
        <f>IF($IW884&gt;=48,INDEX($GL:$GL,$IV884+48),"")</f>
      </c>
      <c r="IJ884">
        <f>IF($IW884&gt;=49,INDEX($GL:$GL,$IV884+49),"")</f>
      </c>
      <c r="IK884">
        <f>IF($IW884&gt;=50,INDEX($GL:$GL,$IV884+50),"")</f>
      </c>
      <c r="IL884">
        <f>IF($IW884&gt;=51,INDEX($GL:$GL,$IV884+51),"")</f>
      </c>
      <c r="IM884">
        <f>IF($IW884&gt;=52,INDEX($GL:$GL,$IV884+52),"")</f>
      </c>
      <c r="IN884">
        <f>IF($IW884&gt;=53,INDEX($GL:$GL,$IV884+53),"")</f>
      </c>
      <c r="IO884">
        <f>IF($IW884&gt;=54,INDEX($GL:$GL,$IV884+54),"")</f>
      </c>
      <c r="IP884">
        <f>IF($IW884&gt;=55,INDEX($GL:$GL,$IV884+55),"")</f>
      </c>
      <c r="IQ884">
        <f>IF($IW884&gt;=56,INDEX($GL:$GL,$IV884+56),"")</f>
      </c>
      <c r="IR884">
        <f>IF($IW884&gt;=57,INDEX($GL:$GL,$IV884+57),"")</f>
      </c>
      <c r="IS884">
        <f>IF($IW884&gt;=58,INDEX($GL:$GL,$IV884+58),"")</f>
      </c>
      <c r="IT884">
        <f>IF($IW884&gt;=59,INDEX($GL:$GL,$IV884+59),"")</f>
      </c>
      <c r="IU884">
        <f>IF($IW884&gt;=60,INDEX($GL:$GL,$IV884+60),"")</f>
      </c>
      <c r="IV884">
        <f>IFERROR(MATCH($GK884,$GL$2:$GL$324,0)+1,0)</f>
      </c>
      <c r="IW884">
        <f>IFERROR(INDEX($GM$2:$GM$324,MATCH($GK884,$GL$2:$GL$324,0)),0)</f>
      </c>
      <c r="IX884" t="s">
        <v>34</v>
      </c>
      <c r="IY884" t="s">
        <v>34</v>
      </c>
    </row>
    <row r="885" spans="1:259" x14ac:dyDescent="0.25">
      <c r="K885">
        <f>IF(OR($N885="",$J885=""),"",IFERROR($N885/$J885,0))</f>
      </c>
      <c r="L885">
        <f>IF($N885="","",
SUM($M885,$O885,$T885,$P885,$R885)*
(1-IF($U885="",0,VALUE($U885)/100)))</f>
      </c>
      <c r="M885">
        <f>IF($N885="","",$N885)</f>
      </c>
      <c r="O885">
        <f>IF($N885="","",
IF($H885="","",
IF(ISNUMBER(SEARCH("exempt",LOWER($H885))),0,
$N885*(VALUE(SUBSTITUTE($H885,"%",""))/100))))</f>
      </c>
      <c r="V885">
        <f>IFERROR(IF(FIND(" - ",$E885)&gt;0,MID($E885,FIND(" - ",$E885)+3,LEN($E885)),""),"")</f>
      </c>
      <c r="AE885" t="s">
        <v>1466</v>
      </c>
      <c r="AJ885">
        <f>IFERROR(LEFT($E885,FIND(" - ",$E885)-1),$E885)</f>
      </c>
      <c r="AM885">
        <f>IF($CB885&gt;=1,INDEX($AK:$AK,$CA885+1),"")</f>
      </c>
      <c r="AN885">
        <f>IF($CB885&gt;=2,INDEX($AK:$AK,$CA885+2),"")</f>
      </c>
      <c r="AO885">
        <f>IF($CB885&gt;=3,INDEX($AK:$AK,$CA885+3),"")</f>
      </c>
      <c r="AP885">
        <f>IF($CB885&gt;=4,INDEX($AK:$AK,$CA885+4),"")</f>
      </c>
      <c r="AQ885">
        <f>IF($CB885&gt;=5,INDEX($AK:$AK,$CA885+5),"")</f>
      </c>
      <c r="AR885">
        <f>IF($CB885&gt;=6,INDEX($AK:$AK,$CA885+6),"")</f>
      </c>
      <c r="AS885">
        <f>IF($CB885&gt;=7,INDEX($AK:$AK,$CA885+7),"")</f>
      </c>
      <c r="AT885">
        <f>IF($CB885&gt;=8,INDEX($AK:$AK,$CA885+8),"")</f>
      </c>
      <c r="AU885">
        <f>IF($CB885&gt;=9,INDEX($AK:$AK,$CA885+9),"")</f>
      </c>
      <c r="AV885">
        <f>IF($CB885&gt;=10,INDEX($AK:$AK,$CA885+10),"")</f>
      </c>
      <c r="AW885">
        <f>IF($CB885&gt;=11,INDEX($AK:$AK,$CA885+11),"")</f>
      </c>
      <c r="AX885">
        <f>IF($CB885&gt;=12,INDEX($AK:$AK,$CA885+12),"")</f>
      </c>
      <c r="AY885">
        <f>IF($CB885&gt;=13,INDEX($AK:$AK,$CA885+13),"")</f>
      </c>
      <c r="AZ885">
        <f>IF($CB885&gt;=14,INDEX($AK:$AK,$CA885+14),"")</f>
      </c>
      <c r="BA885">
        <f>IF($CB885&gt;=15,INDEX($AK:$AK,$CA885+15),"")</f>
      </c>
      <c r="BB885">
        <f>IF($CB885&gt;=16,INDEX($AK:$AK,$CA885+16),"")</f>
      </c>
      <c r="BC885">
        <f>IF($CB885&gt;=17,INDEX($AK:$AK,$CA885+17),"")</f>
      </c>
      <c r="BD885">
        <f>IF($CB885&gt;=18,INDEX($AK:$AK,$CA885+18),"")</f>
      </c>
      <c r="BE885">
        <f>IF($CB885&gt;=19,INDEX($AK:$AK,$CA885+19),"")</f>
      </c>
      <c r="BF885">
        <f>IF($CB885&gt;=20,INDEX($AK:$AK,$CA885+20),"")</f>
      </c>
      <c r="BG885">
        <f>IF($CB885&gt;=21,INDEX($AK:$AK,$CA885+21),"")</f>
      </c>
      <c r="BH885">
        <f>IF($CB885&gt;=22,INDEX($AK:$AK,$CA885+22),"")</f>
      </c>
      <c r="BI885">
        <f>IF($CB885&gt;=23,INDEX($AK:$AK,$CA885+23),"")</f>
      </c>
      <c r="BJ885">
        <f>IF($CB885&gt;=24,INDEX($AK:$AK,$CA885+24),"")</f>
      </c>
      <c r="BK885">
        <f>IF($CB885&gt;=25,INDEX($AK:$AK,$CA885+25),"")</f>
      </c>
      <c r="BL885">
        <f>IF($CB885&gt;=26,INDEX($AK:$AK,$CA885+26),"")</f>
      </c>
      <c r="BM885">
        <f>IF($CB885&gt;=27,INDEX($AK:$AK,$CA885+27),"")</f>
      </c>
      <c r="BN885">
        <f>IF($CB885&gt;=28,INDEX($AK:$AK,$CA885+28),"")</f>
      </c>
      <c r="BO885">
        <f>IF($CB885&gt;=29,INDEX($AK:$AK,$CA885+29),"")</f>
      </c>
      <c r="BP885">
        <f>IF($CB885&gt;=30,INDEX($AK:$AK,$CA885+30),"")</f>
      </c>
      <c r="BQ885">
        <f>IF($CB885&gt;=31,INDEX($AK:$AK,$CA885+31),"")</f>
      </c>
      <c r="BR885">
        <f>IF($CB885&gt;=32,INDEX($AK:$AK,$CA885+32),"")</f>
      </c>
      <c r="BS885">
        <f>IF($CB885&gt;=33,INDEX($AK:$AK,$CA885+33),"")</f>
      </c>
      <c r="BT885">
        <f>IF($CB885&gt;=34,INDEX($AK:$AK,$CA885+34),"")</f>
      </c>
      <c r="BU885">
        <f>IF($CB885&gt;=35,INDEX($AK:$AK,$CA885+35),"")</f>
      </c>
      <c r="BV885">
        <f>IF($CB885&gt;=36,INDEX($AK:$AK,$CA885+36),"")</f>
      </c>
      <c r="BW885">
        <f>IF($CB885&gt;=37,INDEX($AK:$AK,$CA885+37),"")</f>
      </c>
      <c r="BX885">
        <f>IF($CB885&gt;=38,INDEX($AK:$AK,$CA885+38),"")</f>
      </c>
      <c r="BY885">
        <f>IF($CB885&gt;=39,INDEX($AK:$AK,$CA885+39),"")</f>
      </c>
      <c r="BZ885">
        <f>IF($CB885&gt;=40,INDEX($AK:$AK,$CA885+40),"")</f>
      </c>
      <c r="CA885">
        <f>IFERROR(MATCH($AJ885,$AK$2:$AK$134,0)+1,0)</f>
      </c>
      <c r="CB885">
        <f>IFERROR(INDEX($AL$2:$AL$134,MATCH($AJ885,$AK$2:$AK$134,0)),0)</f>
      </c>
      <c r="CC885">
        <f>IFERROR(LEFT($F885,FIND(" - ",$F885)-1),$F885)</f>
      </c>
      <c r="CF885">
        <f>IF($DA885&gt;=1,INDEX($CD:$CD,$CZ885+1),"")</f>
      </c>
      <c r="CG885">
        <f>IF($DA885&gt;=2,INDEX($CD:$CD,$CZ885+2),"")</f>
      </c>
      <c r="CH885">
        <f>IF($DA885&gt;=3,INDEX($CD:$CD,$CZ885+3),"")</f>
      </c>
      <c r="CI885">
        <f>IF($DA885&gt;=4,INDEX($CD:$CD,$CZ885+4),"")</f>
      </c>
      <c r="CJ885">
        <f>IF($DA885&gt;=5,INDEX($CD:$CD,$CZ885+5),"")</f>
      </c>
      <c r="CK885">
        <f>IF($DA885&gt;=6,INDEX($CD:$CD,$CZ885+6),"")</f>
      </c>
      <c r="CL885">
        <f>IF($DA885&gt;=7,INDEX($CD:$CD,$CZ885+7),"")</f>
      </c>
      <c r="CM885">
        <f>IF($DA885&gt;=8,INDEX($CD:$CD,$CZ885+8),"")</f>
      </c>
      <c r="CN885">
        <f>IF($DA885&gt;=9,INDEX($CD:$CD,$CZ885+9),"")</f>
      </c>
      <c r="CO885">
        <f>IF($DA885&gt;=10,INDEX($CD:$CD,$CZ885+10),"")</f>
      </c>
      <c r="CP885">
        <f>IF($DA885&gt;=11,INDEX($CD:$CD,$CZ885+11),"")</f>
      </c>
      <c r="CQ885">
        <f>IF($DA885&gt;=12,INDEX($CD:$CD,$CZ885+12),"")</f>
      </c>
      <c r="CR885">
        <f>IF($DA885&gt;=13,INDEX($CD:$CD,$CZ885+13),"")</f>
      </c>
      <c r="CS885">
        <f>IF($DA885&gt;=14,INDEX($CD:$CD,$CZ885+14),"")</f>
      </c>
      <c r="CT885">
        <f>IF($DA885&gt;=15,INDEX($CD:$CD,$CZ885+15),"")</f>
      </c>
      <c r="CU885">
        <f>IF($DA885&gt;=16,INDEX($CD:$CD,$CZ885+16),"")</f>
      </c>
      <c r="CV885">
        <f>IF($DA885&gt;=17,INDEX($CD:$CD,$CZ885+17),"")</f>
      </c>
      <c r="CW885">
        <f>IF($DA885&gt;=18,INDEX($CD:$CD,$CZ885+18),"")</f>
      </c>
      <c r="CX885">
        <f>IF($DA885&gt;=19,INDEX($CD:$CD,$CZ885+19),"")</f>
      </c>
      <c r="CY885">
        <f>IF($DA885&gt;=20,INDEX($CD:$CD,$CZ885+20),"")</f>
      </c>
      <c r="CZ885">
        <f>IFERROR(MATCH($CC885,$CD$2:$CD$263,0)+1,0)</f>
      </c>
      <c r="DA885">
        <f>IFERROR(INDEX($CE$2:$CE$263,MATCH($CC885,$CD$2:$CD$263,0)),0)</f>
      </c>
      <c r="DB885">
        <f>IFERROR(INDEX($AI:$AI,MATCH($H885,$AH:$AH,0))&amp;"","")</f>
      </c>
      <c r="DF885">
        <f>IF($GI885&gt;=1,INDEX($DC:$DC,$GH885+1),"")</f>
      </c>
      <c r="DG885">
        <f>IF($GI885&gt;=2,INDEX($DC:$DC,$GH885+2),"")</f>
      </c>
      <c r="DH885">
        <f>IF($GI885&gt;=3,INDEX($DC:$DC,$GH885+3),"")</f>
      </c>
      <c r="DI885">
        <f>IF($GI885&gt;=4,INDEX($DC:$DC,$GH885+4),"")</f>
      </c>
      <c r="DJ885">
        <f>IF($GI885&gt;=5,INDEX($DC:$DC,$GH885+5),"")</f>
      </c>
      <c r="DK885">
        <f>IF($GI885&gt;=6,INDEX($DC:$DC,$GH885+6),"")</f>
      </c>
      <c r="DL885">
        <f>IF($GI885&gt;=7,INDEX($DC:$DC,$GH885+7),"")</f>
      </c>
      <c r="DM885">
        <f>IF($GI885&gt;=8,INDEX($DC:$DC,$GH885+8),"")</f>
      </c>
      <c r="DN885">
        <f>IF($GI885&gt;=9,INDEX($DC:$DC,$GH885+9),"")</f>
      </c>
      <c r="DO885">
        <f>IF($GI885&gt;=10,INDEX($DC:$DC,$GH885+10),"")</f>
      </c>
      <c r="DP885">
        <f>IF($GI885&gt;=11,INDEX($DC:$DC,$GH885+11),"")</f>
      </c>
      <c r="DQ885">
        <f>IF($GI885&gt;=12,INDEX($DC:$DC,$GH885+12),"")</f>
      </c>
      <c r="DR885">
        <f>IF($GI885&gt;=13,INDEX($DC:$DC,$GH885+13),"")</f>
      </c>
      <c r="DS885">
        <f>IF($GI885&gt;=14,INDEX($DC:$DC,$GH885+14),"")</f>
      </c>
      <c r="DT885">
        <f>IF($GI885&gt;=15,INDEX($DC:$DC,$GH885+15),"")</f>
      </c>
      <c r="DU885">
        <f>IF($GI885&gt;=16,INDEX($DC:$DC,$GH885+16),"")</f>
      </c>
      <c r="DV885">
        <f>IF($GI885&gt;=17,INDEX($DC:$DC,$GH885+17),"")</f>
      </c>
      <c r="DW885">
        <f>IF($GI885&gt;=18,INDEX($DC:$DC,$GH885+18),"")</f>
      </c>
      <c r="DX885">
        <f>IF($GI885&gt;=19,INDEX($DC:$DC,$GH885+19),"")</f>
      </c>
      <c r="DY885">
        <f>IF($GI885&gt;=20,INDEX($DC:$DC,$GH885+20),"")</f>
      </c>
      <c r="DZ885">
        <f>IF($GI885&gt;=21,INDEX($DC:$DC,$GH885+21),"")</f>
      </c>
      <c r="EA885">
        <f>IF($GI885&gt;=22,INDEX($DC:$DC,$GH885+22),"")</f>
      </c>
      <c r="EB885">
        <f>IF($GI885&gt;=23,INDEX($DC:$DC,$GH885+23),"")</f>
      </c>
      <c r="EC885">
        <f>IF($GI885&gt;=24,INDEX($DC:$DC,$GH885+24),"")</f>
      </c>
      <c r="ED885">
        <f>IF($GI885&gt;=25,INDEX($DC:$DC,$GH885+25),"")</f>
      </c>
      <c r="EE885">
        <f>IF($GI885&gt;=26,INDEX($DC:$DC,$GH885+26),"")</f>
      </c>
      <c r="EF885">
        <f>IF($GI885&gt;=27,INDEX($DC:$DC,$GH885+27),"")</f>
      </c>
      <c r="EG885">
        <f>IF($GI885&gt;=28,INDEX($DC:$DC,$GH885+28),"")</f>
      </c>
      <c r="EH885">
        <f>IF($GI885&gt;=29,INDEX($DC:$DC,$GH885+29),"")</f>
      </c>
      <c r="EI885">
        <f>IF($GI885&gt;=30,INDEX($DC:$DC,$GH885+30),"")</f>
      </c>
      <c r="EJ885">
        <f>IF($GI885&gt;=31,INDEX($DC:$DC,$GH885+31),"")</f>
      </c>
      <c r="EK885">
        <f>IF($GI885&gt;=32,INDEX($DC:$DC,$GH885+32),"")</f>
      </c>
      <c r="EL885">
        <f>IF($GI885&gt;=33,INDEX($DC:$DC,$GH885+33),"")</f>
      </c>
      <c r="EM885">
        <f>IF($GI885&gt;=34,INDEX($DC:$DC,$GH885+34),"")</f>
      </c>
      <c r="EN885">
        <f>IF($GI885&gt;=35,INDEX($DC:$DC,$GH885+35),"")</f>
      </c>
      <c r="EO885">
        <f>IF($GI885&gt;=36,INDEX($DC:$DC,$GH885+36),"")</f>
      </c>
      <c r="EP885">
        <f>IF($GI885&gt;=37,INDEX($DC:$DC,$GH885+37),"")</f>
      </c>
      <c r="EQ885">
        <f>IF($GI885&gt;=38,INDEX($DC:$DC,$GH885+38),"")</f>
      </c>
      <c r="ER885">
        <f>IF($GI885&gt;=39,INDEX($DC:$DC,$GH885+39),"")</f>
      </c>
      <c r="ES885">
        <f>IF($GI885&gt;=40,INDEX($DC:$DC,$GH885+40),"")</f>
      </c>
      <c r="ET885">
        <f>IF($GI885&gt;=1,INDEX($DD:$DD,$GH885+1),"")</f>
      </c>
      <c r="EU885">
        <f>IF($GI885&gt;=2,INDEX($DD:$DD,$GH885+2),"")</f>
      </c>
      <c r="EV885">
        <f>IF($GI885&gt;=3,INDEX($DD:$DD,$GH885+3),"")</f>
      </c>
      <c r="EW885">
        <f>IF($GI885&gt;=4,INDEX($DD:$DD,$GH885+4),"")</f>
      </c>
      <c r="EX885">
        <f>IF($GI885&gt;=5,INDEX($DD:$DD,$GH885+5),"")</f>
      </c>
      <c r="EY885">
        <f>IF($GI885&gt;=6,INDEX($DD:$DD,$GH885+6),"")</f>
      </c>
      <c r="EZ885">
        <f>IF($GI885&gt;=7,INDEX($DD:$DD,$GH885+7),"")</f>
      </c>
      <c r="FA885">
        <f>IF($GI885&gt;=8,INDEX($DD:$DD,$GH885+8),"")</f>
      </c>
      <c r="FB885">
        <f>IF($GI885&gt;=9,INDEX($DD:$DD,$GH885+9),"")</f>
      </c>
      <c r="FC885">
        <f>IF($GI885&gt;=10,INDEX($DD:$DD,$GH885+10),"")</f>
      </c>
      <c r="FD885">
        <f>IF($GI885&gt;=11,INDEX($DD:$DD,$GH885+11),"")</f>
      </c>
      <c r="FE885">
        <f>IF($GI885&gt;=12,INDEX($DD:$DD,$GH885+12),"")</f>
      </c>
      <c r="FF885">
        <f>IF($GI885&gt;=13,INDEX($DD:$DD,$GH885+13),"")</f>
      </c>
      <c r="FG885">
        <f>IF($GI885&gt;=14,INDEX($DD:$DD,$GH885+14),"")</f>
      </c>
      <c r="FH885">
        <f>IF($GI885&gt;=15,INDEX($DD:$DD,$GH885+15),"")</f>
      </c>
      <c r="FI885">
        <f>IF($GI885&gt;=16,INDEX($DD:$DD,$GH885+16),"")</f>
      </c>
      <c r="FJ885">
        <f>IF($GI885&gt;=17,INDEX($DD:$DD,$GH885+17),"")</f>
      </c>
      <c r="FK885">
        <f>IF($GI885&gt;=18,INDEX($DD:$DD,$GH885+18),"")</f>
      </c>
      <c r="FL885">
        <f>IF($GI885&gt;=19,INDEX($DD:$DD,$GH885+19),"")</f>
      </c>
      <c r="FM885">
        <f>IF($GI885&gt;=20,INDEX($DD:$DD,$GH885+20),"")</f>
      </c>
      <c r="FN885">
        <f>IF($GI885&gt;=21,INDEX($DD:$DD,$GH885+21),"")</f>
      </c>
      <c r="FO885">
        <f>IF($GI885&gt;=22,INDEX($DD:$DD,$GH885+22),"")</f>
      </c>
      <c r="FP885">
        <f>IF($GI885&gt;=23,INDEX($DD:$DD,$GH885+23),"")</f>
      </c>
      <c r="FQ885">
        <f>IF($GI885&gt;=24,INDEX($DD:$DD,$GH885+24),"")</f>
      </c>
      <c r="FR885">
        <f>IF($GI885&gt;=25,INDEX($DD:$DD,$GH885+25),"")</f>
      </c>
      <c r="FS885">
        <f>IF($GI885&gt;=26,INDEX($DD:$DD,$GH885+26),"")</f>
      </c>
      <c r="FT885">
        <f>IF($GI885&gt;=27,INDEX($DD:$DD,$GH885+27),"")</f>
      </c>
      <c r="FU885">
        <f>IF($GI885&gt;=28,INDEX($DD:$DD,$GH885+28),"")</f>
      </c>
      <c r="FV885">
        <f>IF($GI885&gt;=29,INDEX($DD:$DD,$GH885+29),"")</f>
      </c>
      <c r="FW885">
        <f>IF($GI885&gt;=30,INDEX($DD:$DD,$GH885+30),"")</f>
      </c>
      <c r="FX885">
        <f>IF($GI885&gt;=31,INDEX($DD:$DD,$GH885+31),"")</f>
      </c>
      <c r="FY885">
        <f>IF($GI885&gt;=32,INDEX($DD:$DD,$GH885+32),"")</f>
      </c>
      <c r="FZ885">
        <f>IF($GI885&gt;=33,INDEX($DD:$DD,$GH885+33),"")</f>
      </c>
      <c r="GA885">
        <f>IF($GI885&gt;=34,INDEX($DD:$DD,$GH885+34),"")</f>
      </c>
      <c r="GB885">
        <f>IF($GI885&gt;=35,INDEX($DD:$DD,$GH885+35),"")</f>
      </c>
      <c r="GC885">
        <f>IF($GI885&gt;=36,INDEX($DD:$DD,$GH885+36),"")</f>
      </c>
      <c r="GD885">
        <f>IF($GI885&gt;=37,INDEX($DD:$DD,$GH885+37),"")</f>
      </c>
      <c r="GE885">
        <f>IF($GI885&gt;=38,INDEX($DD:$DD,$GH885+38),"")</f>
      </c>
      <c r="GF885">
        <f>IF($GI885&gt;=39,INDEX($DD:$DD,$GH885+39),"")</f>
      </c>
      <c r="GG885">
        <f>IF($GI885&gt;=40,INDEX($DD:$DD,$GH885+40),"")</f>
      </c>
      <c r="GH885">
        <f>IFERROR(MATCH($DB885,$DC$2:$DC$148,0)+1,0)</f>
      </c>
      <c r="GI885">
        <f>IFERROR(INDEX($DE$2:$DE$148,MATCH($DB885,$DC$2:$DC$148,0)),0)</f>
      </c>
      <c r="GJ885">
        <f>IFERROR(MATCH($S885,$DF$885:$ES$885,0),0)</f>
      </c>
      <c r="GK885">
        <f>IF($GJ885&gt;0,INDEX($ET$885:$GG$885,$GJ885),"")</f>
      </c>
      <c r="GN885">
        <f>IF($IW885&gt;=1,INDEX($GL:$GL,$IV885+1),"")</f>
      </c>
      <c r="GO885">
        <f>IF($IW885&gt;=2,INDEX($GL:$GL,$IV885+2),"")</f>
      </c>
      <c r="GP885">
        <f>IF($IW885&gt;=3,INDEX($GL:$GL,$IV885+3),"")</f>
      </c>
      <c r="GQ885">
        <f>IF($IW885&gt;=4,INDEX($GL:$GL,$IV885+4),"")</f>
      </c>
      <c r="GR885">
        <f>IF($IW885&gt;=5,INDEX($GL:$GL,$IV885+5),"")</f>
      </c>
      <c r="GS885">
        <f>IF($IW885&gt;=6,INDEX($GL:$GL,$IV885+6),"")</f>
      </c>
      <c r="GT885">
        <f>IF($IW885&gt;=7,INDEX($GL:$GL,$IV885+7),"")</f>
      </c>
      <c r="GU885">
        <f>IF($IW885&gt;=8,INDEX($GL:$GL,$IV885+8),"")</f>
      </c>
      <c r="GV885">
        <f>IF($IW885&gt;=9,INDEX($GL:$GL,$IV885+9),"")</f>
      </c>
      <c r="GW885">
        <f>IF($IW885&gt;=10,INDEX($GL:$GL,$IV885+10),"")</f>
      </c>
      <c r="GX885">
        <f>IF($IW885&gt;=11,INDEX($GL:$GL,$IV885+11),"")</f>
      </c>
      <c r="GY885">
        <f>IF($IW885&gt;=12,INDEX($GL:$GL,$IV885+12),"")</f>
      </c>
      <c r="GZ885">
        <f>IF($IW885&gt;=13,INDEX($GL:$GL,$IV885+13),"")</f>
      </c>
      <c r="HA885">
        <f>IF($IW885&gt;=14,INDEX($GL:$GL,$IV885+14),"")</f>
      </c>
      <c r="HB885">
        <f>IF($IW885&gt;=15,INDEX($GL:$GL,$IV885+15),"")</f>
      </c>
      <c r="HC885">
        <f>IF($IW885&gt;=16,INDEX($GL:$GL,$IV885+16),"")</f>
      </c>
      <c r="HD885">
        <f>IF($IW885&gt;=17,INDEX($GL:$GL,$IV885+17),"")</f>
      </c>
      <c r="HE885">
        <f>IF($IW885&gt;=18,INDEX($GL:$GL,$IV885+18),"")</f>
      </c>
      <c r="HF885">
        <f>IF($IW885&gt;=19,INDEX($GL:$GL,$IV885+19),"")</f>
      </c>
      <c r="HG885">
        <f>IF($IW885&gt;=20,INDEX($GL:$GL,$IV885+20),"")</f>
      </c>
      <c r="HH885">
        <f>IF($IW885&gt;=21,INDEX($GL:$GL,$IV885+21),"")</f>
      </c>
      <c r="HI885">
        <f>IF($IW885&gt;=22,INDEX($GL:$GL,$IV885+22),"")</f>
      </c>
      <c r="HJ885">
        <f>IF($IW885&gt;=23,INDEX($GL:$GL,$IV885+23),"")</f>
      </c>
      <c r="HK885">
        <f>IF($IW885&gt;=24,INDEX($GL:$GL,$IV885+24),"")</f>
      </c>
      <c r="HL885">
        <f>IF($IW885&gt;=25,INDEX($GL:$GL,$IV885+25),"")</f>
      </c>
      <c r="HM885">
        <f>IF($IW885&gt;=26,INDEX($GL:$GL,$IV885+26),"")</f>
      </c>
      <c r="HN885">
        <f>IF($IW885&gt;=27,INDEX($GL:$GL,$IV885+27),"")</f>
      </c>
      <c r="HO885">
        <f>IF($IW885&gt;=28,INDEX($GL:$GL,$IV885+28),"")</f>
      </c>
      <c r="HP885">
        <f>IF($IW885&gt;=29,INDEX($GL:$GL,$IV885+29),"")</f>
      </c>
      <c r="HQ885">
        <f>IF($IW885&gt;=30,INDEX($GL:$GL,$IV885+30),"")</f>
      </c>
      <c r="HR885">
        <f>IF($IW885&gt;=31,INDEX($GL:$GL,$IV885+31),"")</f>
      </c>
      <c r="HS885">
        <f>IF($IW885&gt;=32,INDEX($GL:$GL,$IV885+32),"")</f>
      </c>
      <c r="HT885">
        <f>IF($IW885&gt;=33,INDEX($GL:$GL,$IV885+33),"")</f>
      </c>
      <c r="HU885">
        <f>IF($IW885&gt;=34,INDEX($GL:$GL,$IV885+34),"")</f>
      </c>
      <c r="HV885">
        <f>IF($IW885&gt;=35,INDEX($GL:$GL,$IV885+35),"")</f>
      </c>
      <c r="HW885">
        <f>IF($IW885&gt;=36,INDEX($GL:$GL,$IV885+36),"")</f>
      </c>
      <c r="HX885">
        <f>IF($IW885&gt;=37,INDEX($GL:$GL,$IV885+37),"")</f>
      </c>
      <c r="HY885">
        <f>IF($IW885&gt;=38,INDEX($GL:$GL,$IV885+38),"")</f>
      </c>
      <c r="HZ885">
        <f>IF($IW885&gt;=39,INDEX($GL:$GL,$IV885+39),"")</f>
      </c>
      <c r="IA885">
        <f>IF($IW885&gt;=40,INDEX($GL:$GL,$IV885+40),"")</f>
      </c>
      <c r="IB885">
        <f>IF($IW885&gt;=41,INDEX($GL:$GL,$IV885+41),"")</f>
      </c>
      <c r="IC885">
        <f>IF($IW885&gt;=42,INDEX($GL:$GL,$IV885+42),"")</f>
      </c>
      <c r="ID885">
        <f>IF($IW885&gt;=43,INDEX($GL:$GL,$IV885+43),"")</f>
      </c>
      <c r="IE885">
        <f>IF($IW885&gt;=44,INDEX($GL:$GL,$IV885+44),"")</f>
      </c>
      <c r="IF885">
        <f>IF($IW885&gt;=45,INDEX($GL:$GL,$IV885+45),"")</f>
      </c>
      <c r="IG885">
        <f>IF($IW885&gt;=46,INDEX($GL:$GL,$IV885+46),"")</f>
      </c>
      <c r="IH885">
        <f>IF($IW885&gt;=47,INDEX($GL:$GL,$IV885+47),"")</f>
      </c>
      <c r="II885">
        <f>IF($IW885&gt;=48,INDEX($GL:$GL,$IV885+48),"")</f>
      </c>
      <c r="IJ885">
        <f>IF($IW885&gt;=49,INDEX($GL:$GL,$IV885+49),"")</f>
      </c>
      <c r="IK885">
        <f>IF($IW885&gt;=50,INDEX($GL:$GL,$IV885+50),"")</f>
      </c>
      <c r="IL885">
        <f>IF($IW885&gt;=51,INDEX($GL:$GL,$IV885+51),"")</f>
      </c>
      <c r="IM885">
        <f>IF($IW885&gt;=52,INDEX($GL:$GL,$IV885+52),"")</f>
      </c>
      <c r="IN885">
        <f>IF($IW885&gt;=53,INDEX($GL:$GL,$IV885+53),"")</f>
      </c>
      <c r="IO885">
        <f>IF($IW885&gt;=54,INDEX($GL:$GL,$IV885+54),"")</f>
      </c>
      <c r="IP885">
        <f>IF($IW885&gt;=55,INDEX($GL:$GL,$IV885+55),"")</f>
      </c>
      <c r="IQ885">
        <f>IF($IW885&gt;=56,INDEX($GL:$GL,$IV885+56),"")</f>
      </c>
      <c r="IR885">
        <f>IF($IW885&gt;=57,INDEX($GL:$GL,$IV885+57),"")</f>
      </c>
      <c r="IS885">
        <f>IF($IW885&gt;=58,INDEX($GL:$GL,$IV885+58),"")</f>
      </c>
      <c r="IT885">
        <f>IF($IW885&gt;=59,INDEX($GL:$GL,$IV885+59),"")</f>
      </c>
      <c r="IU885">
        <f>IF($IW885&gt;=60,INDEX($GL:$GL,$IV885+60),"")</f>
      </c>
      <c r="IV885">
        <f>IFERROR(MATCH($GK885,$GL$2:$GL$324,0)+1,0)</f>
      </c>
      <c r="IW885">
        <f>IFERROR(INDEX($GM$2:$GM$324,MATCH($GK885,$GL$2:$GL$324,0)),0)</f>
      </c>
      <c r="IX885" t="s">
        <v>34</v>
      </c>
      <c r="IY885" t="s">
        <v>34</v>
      </c>
    </row>
    <row r="886" spans="1:259" x14ac:dyDescent="0.25">
      <c r="K886">
        <f>IF(OR($N886="",$J886=""),"",IFERROR($N886/$J886,0))</f>
      </c>
      <c r="L886">
        <f>IF($N886="","",
SUM($M886,$O886,$T886,$P886,$R886)*
(1-IF($U886="",0,VALUE($U886)/100)))</f>
      </c>
      <c r="M886">
        <f>IF($N886="","",$N886)</f>
      </c>
      <c r="O886">
        <f>IF($N886="","",
IF($H886="","",
IF(ISNUMBER(SEARCH("exempt",LOWER($H886))),0,
$N886*(VALUE(SUBSTITUTE($H886,"%",""))/100))))</f>
      </c>
      <c r="V886">
        <f>IFERROR(IF(FIND(" - ",$E886)&gt;0,MID($E886,FIND(" - ",$E886)+3,LEN($E886)),""),"")</f>
      </c>
      <c r="AE886" t="s">
        <v>1467</v>
      </c>
      <c r="AJ886">
        <f>IFERROR(LEFT($E886,FIND(" - ",$E886)-1),$E886)</f>
      </c>
      <c r="AM886">
        <f>IF($CB886&gt;=1,INDEX($AK:$AK,$CA886+1),"")</f>
      </c>
      <c r="AN886">
        <f>IF($CB886&gt;=2,INDEX($AK:$AK,$CA886+2),"")</f>
      </c>
      <c r="AO886">
        <f>IF($CB886&gt;=3,INDEX($AK:$AK,$CA886+3),"")</f>
      </c>
      <c r="AP886">
        <f>IF($CB886&gt;=4,INDEX($AK:$AK,$CA886+4),"")</f>
      </c>
      <c r="AQ886">
        <f>IF($CB886&gt;=5,INDEX($AK:$AK,$CA886+5),"")</f>
      </c>
      <c r="AR886">
        <f>IF($CB886&gt;=6,INDEX($AK:$AK,$CA886+6),"")</f>
      </c>
      <c r="AS886">
        <f>IF($CB886&gt;=7,INDEX($AK:$AK,$CA886+7),"")</f>
      </c>
      <c r="AT886">
        <f>IF($CB886&gt;=8,INDEX($AK:$AK,$CA886+8),"")</f>
      </c>
      <c r="AU886">
        <f>IF($CB886&gt;=9,INDEX($AK:$AK,$CA886+9),"")</f>
      </c>
      <c r="AV886">
        <f>IF($CB886&gt;=10,INDEX($AK:$AK,$CA886+10),"")</f>
      </c>
      <c r="AW886">
        <f>IF($CB886&gt;=11,INDEX($AK:$AK,$CA886+11),"")</f>
      </c>
      <c r="AX886">
        <f>IF($CB886&gt;=12,INDEX($AK:$AK,$CA886+12),"")</f>
      </c>
      <c r="AY886">
        <f>IF($CB886&gt;=13,INDEX($AK:$AK,$CA886+13),"")</f>
      </c>
      <c r="AZ886">
        <f>IF($CB886&gt;=14,INDEX($AK:$AK,$CA886+14),"")</f>
      </c>
      <c r="BA886">
        <f>IF($CB886&gt;=15,INDEX($AK:$AK,$CA886+15),"")</f>
      </c>
      <c r="BB886">
        <f>IF($CB886&gt;=16,INDEX($AK:$AK,$CA886+16),"")</f>
      </c>
      <c r="BC886">
        <f>IF($CB886&gt;=17,INDEX($AK:$AK,$CA886+17),"")</f>
      </c>
      <c r="BD886">
        <f>IF($CB886&gt;=18,INDEX($AK:$AK,$CA886+18),"")</f>
      </c>
      <c r="BE886">
        <f>IF($CB886&gt;=19,INDEX($AK:$AK,$CA886+19),"")</f>
      </c>
      <c r="BF886">
        <f>IF($CB886&gt;=20,INDEX($AK:$AK,$CA886+20),"")</f>
      </c>
      <c r="BG886">
        <f>IF($CB886&gt;=21,INDEX($AK:$AK,$CA886+21),"")</f>
      </c>
      <c r="BH886">
        <f>IF($CB886&gt;=22,INDEX($AK:$AK,$CA886+22),"")</f>
      </c>
      <c r="BI886">
        <f>IF($CB886&gt;=23,INDEX($AK:$AK,$CA886+23),"")</f>
      </c>
      <c r="BJ886">
        <f>IF($CB886&gt;=24,INDEX($AK:$AK,$CA886+24),"")</f>
      </c>
      <c r="BK886">
        <f>IF($CB886&gt;=25,INDEX($AK:$AK,$CA886+25),"")</f>
      </c>
      <c r="BL886">
        <f>IF($CB886&gt;=26,INDEX($AK:$AK,$CA886+26),"")</f>
      </c>
      <c r="BM886">
        <f>IF($CB886&gt;=27,INDEX($AK:$AK,$CA886+27),"")</f>
      </c>
      <c r="BN886">
        <f>IF($CB886&gt;=28,INDEX($AK:$AK,$CA886+28),"")</f>
      </c>
      <c r="BO886">
        <f>IF($CB886&gt;=29,INDEX($AK:$AK,$CA886+29),"")</f>
      </c>
      <c r="BP886">
        <f>IF($CB886&gt;=30,INDEX($AK:$AK,$CA886+30),"")</f>
      </c>
      <c r="BQ886">
        <f>IF($CB886&gt;=31,INDEX($AK:$AK,$CA886+31),"")</f>
      </c>
      <c r="BR886">
        <f>IF($CB886&gt;=32,INDEX($AK:$AK,$CA886+32),"")</f>
      </c>
      <c r="BS886">
        <f>IF($CB886&gt;=33,INDEX($AK:$AK,$CA886+33),"")</f>
      </c>
      <c r="BT886">
        <f>IF($CB886&gt;=34,INDEX($AK:$AK,$CA886+34),"")</f>
      </c>
      <c r="BU886">
        <f>IF($CB886&gt;=35,INDEX($AK:$AK,$CA886+35),"")</f>
      </c>
      <c r="BV886">
        <f>IF($CB886&gt;=36,INDEX($AK:$AK,$CA886+36),"")</f>
      </c>
      <c r="BW886">
        <f>IF($CB886&gt;=37,INDEX($AK:$AK,$CA886+37),"")</f>
      </c>
      <c r="BX886">
        <f>IF($CB886&gt;=38,INDEX($AK:$AK,$CA886+38),"")</f>
      </c>
      <c r="BY886">
        <f>IF($CB886&gt;=39,INDEX($AK:$AK,$CA886+39),"")</f>
      </c>
      <c r="BZ886">
        <f>IF($CB886&gt;=40,INDEX($AK:$AK,$CA886+40),"")</f>
      </c>
      <c r="CA886">
        <f>IFERROR(MATCH($AJ886,$AK$2:$AK$134,0)+1,0)</f>
      </c>
      <c r="CB886">
        <f>IFERROR(INDEX($AL$2:$AL$134,MATCH($AJ886,$AK$2:$AK$134,0)),0)</f>
      </c>
      <c r="CC886">
        <f>IFERROR(LEFT($F886,FIND(" - ",$F886)-1),$F886)</f>
      </c>
      <c r="CF886">
        <f>IF($DA886&gt;=1,INDEX($CD:$CD,$CZ886+1),"")</f>
      </c>
      <c r="CG886">
        <f>IF($DA886&gt;=2,INDEX($CD:$CD,$CZ886+2),"")</f>
      </c>
      <c r="CH886">
        <f>IF($DA886&gt;=3,INDEX($CD:$CD,$CZ886+3),"")</f>
      </c>
      <c r="CI886">
        <f>IF($DA886&gt;=4,INDEX($CD:$CD,$CZ886+4),"")</f>
      </c>
      <c r="CJ886">
        <f>IF($DA886&gt;=5,INDEX($CD:$CD,$CZ886+5),"")</f>
      </c>
      <c r="CK886">
        <f>IF($DA886&gt;=6,INDEX($CD:$CD,$CZ886+6),"")</f>
      </c>
      <c r="CL886">
        <f>IF($DA886&gt;=7,INDEX($CD:$CD,$CZ886+7),"")</f>
      </c>
      <c r="CM886">
        <f>IF($DA886&gt;=8,INDEX($CD:$CD,$CZ886+8),"")</f>
      </c>
      <c r="CN886">
        <f>IF($DA886&gt;=9,INDEX($CD:$CD,$CZ886+9),"")</f>
      </c>
      <c r="CO886">
        <f>IF($DA886&gt;=10,INDEX($CD:$CD,$CZ886+10),"")</f>
      </c>
      <c r="CP886">
        <f>IF($DA886&gt;=11,INDEX($CD:$CD,$CZ886+11),"")</f>
      </c>
      <c r="CQ886">
        <f>IF($DA886&gt;=12,INDEX($CD:$CD,$CZ886+12),"")</f>
      </c>
      <c r="CR886">
        <f>IF($DA886&gt;=13,INDEX($CD:$CD,$CZ886+13),"")</f>
      </c>
      <c r="CS886">
        <f>IF($DA886&gt;=14,INDEX($CD:$CD,$CZ886+14),"")</f>
      </c>
      <c r="CT886">
        <f>IF($DA886&gt;=15,INDEX($CD:$CD,$CZ886+15),"")</f>
      </c>
      <c r="CU886">
        <f>IF($DA886&gt;=16,INDEX($CD:$CD,$CZ886+16),"")</f>
      </c>
      <c r="CV886">
        <f>IF($DA886&gt;=17,INDEX($CD:$CD,$CZ886+17),"")</f>
      </c>
      <c r="CW886">
        <f>IF($DA886&gt;=18,INDEX($CD:$CD,$CZ886+18),"")</f>
      </c>
      <c r="CX886">
        <f>IF($DA886&gt;=19,INDEX($CD:$CD,$CZ886+19),"")</f>
      </c>
      <c r="CY886">
        <f>IF($DA886&gt;=20,INDEX($CD:$CD,$CZ886+20),"")</f>
      </c>
      <c r="CZ886">
        <f>IFERROR(MATCH($CC886,$CD$2:$CD$263,0)+1,0)</f>
      </c>
      <c r="DA886">
        <f>IFERROR(INDEX($CE$2:$CE$263,MATCH($CC886,$CD$2:$CD$263,0)),0)</f>
      </c>
      <c r="DB886">
        <f>IFERROR(INDEX($AI:$AI,MATCH($H886,$AH:$AH,0))&amp;"","")</f>
      </c>
      <c r="DF886">
        <f>IF($GI886&gt;=1,INDEX($DC:$DC,$GH886+1),"")</f>
      </c>
      <c r="DG886">
        <f>IF($GI886&gt;=2,INDEX($DC:$DC,$GH886+2),"")</f>
      </c>
      <c r="DH886">
        <f>IF($GI886&gt;=3,INDEX($DC:$DC,$GH886+3),"")</f>
      </c>
      <c r="DI886">
        <f>IF($GI886&gt;=4,INDEX($DC:$DC,$GH886+4),"")</f>
      </c>
      <c r="DJ886">
        <f>IF($GI886&gt;=5,INDEX($DC:$DC,$GH886+5),"")</f>
      </c>
      <c r="DK886">
        <f>IF($GI886&gt;=6,INDEX($DC:$DC,$GH886+6),"")</f>
      </c>
      <c r="DL886">
        <f>IF($GI886&gt;=7,INDEX($DC:$DC,$GH886+7),"")</f>
      </c>
      <c r="DM886">
        <f>IF($GI886&gt;=8,INDEX($DC:$DC,$GH886+8),"")</f>
      </c>
      <c r="DN886">
        <f>IF($GI886&gt;=9,INDEX($DC:$DC,$GH886+9),"")</f>
      </c>
      <c r="DO886">
        <f>IF($GI886&gt;=10,INDEX($DC:$DC,$GH886+10),"")</f>
      </c>
      <c r="DP886">
        <f>IF($GI886&gt;=11,INDEX($DC:$DC,$GH886+11),"")</f>
      </c>
      <c r="DQ886">
        <f>IF($GI886&gt;=12,INDEX($DC:$DC,$GH886+12),"")</f>
      </c>
      <c r="DR886">
        <f>IF($GI886&gt;=13,INDEX($DC:$DC,$GH886+13),"")</f>
      </c>
      <c r="DS886">
        <f>IF($GI886&gt;=14,INDEX($DC:$DC,$GH886+14),"")</f>
      </c>
      <c r="DT886">
        <f>IF($GI886&gt;=15,INDEX($DC:$DC,$GH886+15),"")</f>
      </c>
      <c r="DU886">
        <f>IF($GI886&gt;=16,INDEX($DC:$DC,$GH886+16),"")</f>
      </c>
      <c r="DV886">
        <f>IF($GI886&gt;=17,INDEX($DC:$DC,$GH886+17),"")</f>
      </c>
      <c r="DW886">
        <f>IF($GI886&gt;=18,INDEX($DC:$DC,$GH886+18),"")</f>
      </c>
      <c r="DX886">
        <f>IF($GI886&gt;=19,INDEX($DC:$DC,$GH886+19),"")</f>
      </c>
      <c r="DY886">
        <f>IF($GI886&gt;=20,INDEX($DC:$DC,$GH886+20),"")</f>
      </c>
      <c r="DZ886">
        <f>IF($GI886&gt;=21,INDEX($DC:$DC,$GH886+21),"")</f>
      </c>
      <c r="EA886">
        <f>IF($GI886&gt;=22,INDEX($DC:$DC,$GH886+22),"")</f>
      </c>
      <c r="EB886">
        <f>IF($GI886&gt;=23,INDEX($DC:$DC,$GH886+23),"")</f>
      </c>
      <c r="EC886">
        <f>IF($GI886&gt;=24,INDEX($DC:$DC,$GH886+24),"")</f>
      </c>
      <c r="ED886">
        <f>IF($GI886&gt;=25,INDEX($DC:$DC,$GH886+25),"")</f>
      </c>
      <c r="EE886">
        <f>IF($GI886&gt;=26,INDEX($DC:$DC,$GH886+26),"")</f>
      </c>
      <c r="EF886">
        <f>IF($GI886&gt;=27,INDEX($DC:$DC,$GH886+27),"")</f>
      </c>
      <c r="EG886">
        <f>IF($GI886&gt;=28,INDEX($DC:$DC,$GH886+28),"")</f>
      </c>
      <c r="EH886">
        <f>IF($GI886&gt;=29,INDEX($DC:$DC,$GH886+29),"")</f>
      </c>
      <c r="EI886">
        <f>IF($GI886&gt;=30,INDEX($DC:$DC,$GH886+30),"")</f>
      </c>
      <c r="EJ886">
        <f>IF($GI886&gt;=31,INDEX($DC:$DC,$GH886+31),"")</f>
      </c>
      <c r="EK886">
        <f>IF($GI886&gt;=32,INDEX($DC:$DC,$GH886+32),"")</f>
      </c>
      <c r="EL886">
        <f>IF($GI886&gt;=33,INDEX($DC:$DC,$GH886+33),"")</f>
      </c>
      <c r="EM886">
        <f>IF($GI886&gt;=34,INDEX($DC:$DC,$GH886+34),"")</f>
      </c>
      <c r="EN886">
        <f>IF($GI886&gt;=35,INDEX($DC:$DC,$GH886+35),"")</f>
      </c>
      <c r="EO886">
        <f>IF($GI886&gt;=36,INDEX($DC:$DC,$GH886+36),"")</f>
      </c>
      <c r="EP886">
        <f>IF($GI886&gt;=37,INDEX($DC:$DC,$GH886+37),"")</f>
      </c>
      <c r="EQ886">
        <f>IF($GI886&gt;=38,INDEX($DC:$DC,$GH886+38),"")</f>
      </c>
      <c r="ER886">
        <f>IF($GI886&gt;=39,INDEX($DC:$DC,$GH886+39),"")</f>
      </c>
      <c r="ES886">
        <f>IF($GI886&gt;=40,INDEX($DC:$DC,$GH886+40),"")</f>
      </c>
      <c r="ET886">
        <f>IF($GI886&gt;=1,INDEX($DD:$DD,$GH886+1),"")</f>
      </c>
      <c r="EU886">
        <f>IF($GI886&gt;=2,INDEX($DD:$DD,$GH886+2),"")</f>
      </c>
      <c r="EV886">
        <f>IF($GI886&gt;=3,INDEX($DD:$DD,$GH886+3),"")</f>
      </c>
      <c r="EW886">
        <f>IF($GI886&gt;=4,INDEX($DD:$DD,$GH886+4),"")</f>
      </c>
      <c r="EX886">
        <f>IF($GI886&gt;=5,INDEX($DD:$DD,$GH886+5),"")</f>
      </c>
      <c r="EY886">
        <f>IF($GI886&gt;=6,INDEX($DD:$DD,$GH886+6),"")</f>
      </c>
      <c r="EZ886">
        <f>IF($GI886&gt;=7,INDEX($DD:$DD,$GH886+7),"")</f>
      </c>
      <c r="FA886">
        <f>IF($GI886&gt;=8,INDEX($DD:$DD,$GH886+8),"")</f>
      </c>
      <c r="FB886">
        <f>IF($GI886&gt;=9,INDEX($DD:$DD,$GH886+9),"")</f>
      </c>
      <c r="FC886">
        <f>IF($GI886&gt;=10,INDEX($DD:$DD,$GH886+10),"")</f>
      </c>
      <c r="FD886">
        <f>IF($GI886&gt;=11,INDEX($DD:$DD,$GH886+11),"")</f>
      </c>
      <c r="FE886">
        <f>IF($GI886&gt;=12,INDEX($DD:$DD,$GH886+12),"")</f>
      </c>
      <c r="FF886">
        <f>IF($GI886&gt;=13,INDEX($DD:$DD,$GH886+13),"")</f>
      </c>
      <c r="FG886">
        <f>IF($GI886&gt;=14,INDEX($DD:$DD,$GH886+14),"")</f>
      </c>
      <c r="FH886">
        <f>IF($GI886&gt;=15,INDEX($DD:$DD,$GH886+15),"")</f>
      </c>
      <c r="FI886">
        <f>IF($GI886&gt;=16,INDEX($DD:$DD,$GH886+16),"")</f>
      </c>
      <c r="FJ886">
        <f>IF($GI886&gt;=17,INDEX($DD:$DD,$GH886+17),"")</f>
      </c>
      <c r="FK886">
        <f>IF($GI886&gt;=18,INDEX($DD:$DD,$GH886+18),"")</f>
      </c>
      <c r="FL886">
        <f>IF($GI886&gt;=19,INDEX($DD:$DD,$GH886+19),"")</f>
      </c>
      <c r="FM886">
        <f>IF($GI886&gt;=20,INDEX($DD:$DD,$GH886+20),"")</f>
      </c>
      <c r="FN886">
        <f>IF($GI886&gt;=21,INDEX($DD:$DD,$GH886+21),"")</f>
      </c>
      <c r="FO886">
        <f>IF($GI886&gt;=22,INDEX($DD:$DD,$GH886+22),"")</f>
      </c>
      <c r="FP886">
        <f>IF($GI886&gt;=23,INDEX($DD:$DD,$GH886+23),"")</f>
      </c>
      <c r="FQ886">
        <f>IF($GI886&gt;=24,INDEX($DD:$DD,$GH886+24),"")</f>
      </c>
      <c r="FR886">
        <f>IF($GI886&gt;=25,INDEX($DD:$DD,$GH886+25),"")</f>
      </c>
      <c r="FS886">
        <f>IF($GI886&gt;=26,INDEX($DD:$DD,$GH886+26),"")</f>
      </c>
      <c r="FT886">
        <f>IF($GI886&gt;=27,INDEX($DD:$DD,$GH886+27),"")</f>
      </c>
      <c r="FU886">
        <f>IF($GI886&gt;=28,INDEX($DD:$DD,$GH886+28),"")</f>
      </c>
      <c r="FV886">
        <f>IF($GI886&gt;=29,INDEX($DD:$DD,$GH886+29),"")</f>
      </c>
      <c r="FW886">
        <f>IF($GI886&gt;=30,INDEX($DD:$DD,$GH886+30),"")</f>
      </c>
      <c r="FX886">
        <f>IF($GI886&gt;=31,INDEX($DD:$DD,$GH886+31),"")</f>
      </c>
      <c r="FY886">
        <f>IF($GI886&gt;=32,INDEX($DD:$DD,$GH886+32),"")</f>
      </c>
      <c r="FZ886">
        <f>IF($GI886&gt;=33,INDEX($DD:$DD,$GH886+33),"")</f>
      </c>
      <c r="GA886">
        <f>IF($GI886&gt;=34,INDEX($DD:$DD,$GH886+34),"")</f>
      </c>
      <c r="GB886">
        <f>IF($GI886&gt;=35,INDEX($DD:$DD,$GH886+35),"")</f>
      </c>
      <c r="GC886">
        <f>IF($GI886&gt;=36,INDEX($DD:$DD,$GH886+36),"")</f>
      </c>
      <c r="GD886">
        <f>IF($GI886&gt;=37,INDEX($DD:$DD,$GH886+37),"")</f>
      </c>
      <c r="GE886">
        <f>IF($GI886&gt;=38,INDEX($DD:$DD,$GH886+38),"")</f>
      </c>
      <c r="GF886">
        <f>IF($GI886&gt;=39,INDEX($DD:$DD,$GH886+39),"")</f>
      </c>
      <c r="GG886">
        <f>IF($GI886&gt;=40,INDEX($DD:$DD,$GH886+40),"")</f>
      </c>
      <c r="GH886">
        <f>IFERROR(MATCH($DB886,$DC$2:$DC$148,0)+1,0)</f>
      </c>
      <c r="GI886">
        <f>IFERROR(INDEX($DE$2:$DE$148,MATCH($DB886,$DC$2:$DC$148,0)),0)</f>
      </c>
      <c r="GJ886">
        <f>IFERROR(MATCH($S886,$DF$886:$ES$886,0),0)</f>
      </c>
      <c r="GK886">
        <f>IF($GJ886&gt;0,INDEX($ET$886:$GG$886,$GJ886),"")</f>
      </c>
      <c r="GN886">
        <f>IF($IW886&gt;=1,INDEX($GL:$GL,$IV886+1),"")</f>
      </c>
      <c r="GO886">
        <f>IF($IW886&gt;=2,INDEX($GL:$GL,$IV886+2),"")</f>
      </c>
      <c r="GP886">
        <f>IF($IW886&gt;=3,INDEX($GL:$GL,$IV886+3),"")</f>
      </c>
      <c r="GQ886">
        <f>IF($IW886&gt;=4,INDEX($GL:$GL,$IV886+4),"")</f>
      </c>
      <c r="GR886">
        <f>IF($IW886&gt;=5,INDEX($GL:$GL,$IV886+5),"")</f>
      </c>
      <c r="GS886">
        <f>IF($IW886&gt;=6,INDEX($GL:$GL,$IV886+6),"")</f>
      </c>
      <c r="GT886">
        <f>IF($IW886&gt;=7,INDEX($GL:$GL,$IV886+7),"")</f>
      </c>
      <c r="GU886">
        <f>IF($IW886&gt;=8,INDEX($GL:$GL,$IV886+8),"")</f>
      </c>
      <c r="GV886">
        <f>IF($IW886&gt;=9,INDEX($GL:$GL,$IV886+9),"")</f>
      </c>
      <c r="GW886">
        <f>IF($IW886&gt;=10,INDEX($GL:$GL,$IV886+10),"")</f>
      </c>
      <c r="GX886">
        <f>IF($IW886&gt;=11,INDEX($GL:$GL,$IV886+11),"")</f>
      </c>
      <c r="GY886">
        <f>IF($IW886&gt;=12,INDEX($GL:$GL,$IV886+12),"")</f>
      </c>
      <c r="GZ886">
        <f>IF($IW886&gt;=13,INDEX($GL:$GL,$IV886+13),"")</f>
      </c>
      <c r="HA886">
        <f>IF($IW886&gt;=14,INDEX($GL:$GL,$IV886+14),"")</f>
      </c>
      <c r="HB886">
        <f>IF($IW886&gt;=15,INDEX($GL:$GL,$IV886+15),"")</f>
      </c>
      <c r="HC886">
        <f>IF($IW886&gt;=16,INDEX($GL:$GL,$IV886+16),"")</f>
      </c>
      <c r="HD886">
        <f>IF($IW886&gt;=17,INDEX($GL:$GL,$IV886+17),"")</f>
      </c>
      <c r="HE886">
        <f>IF($IW886&gt;=18,INDEX($GL:$GL,$IV886+18),"")</f>
      </c>
      <c r="HF886">
        <f>IF($IW886&gt;=19,INDEX($GL:$GL,$IV886+19),"")</f>
      </c>
      <c r="HG886">
        <f>IF($IW886&gt;=20,INDEX($GL:$GL,$IV886+20),"")</f>
      </c>
      <c r="HH886">
        <f>IF($IW886&gt;=21,INDEX($GL:$GL,$IV886+21),"")</f>
      </c>
      <c r="HI886">
        <f>IF($IW886&gt;=22,INDEX($GL:$GL,$IV886+22),"")</f>
      </c>
      <c r="HJ886">
        <f>IF($IW886&gt;=23,INDEX($GL:$GL,$IV886+23),"")</f>
      </c>
      <c r="HK886">
        <f>IF($IW886&gt;=24,INDEX($GL:$GL,$IV886+24),"")</f>
      </c>
      <c r="HL886">
        <f>IF($IW886&gt;=25,INDEX($GL:$GL,$IV886+25),"")</f>
      </c>
      <c r="HM886">
        <f>IF($IW886&gt;=26,INDEX($GL:$GL,$IV886+26),"")</f>
      </c>
      <c r="HN886">
        <f>IF($IW886&gt;=27,INDEX($GL:$GL,$IV886+27),"")</f>
      </c>
      <c r="HO886">
        <f>IF($IW886&gt;=28,INDEX($GL:$GL,$IV886+28),"")</f>
      </c>
      <c r="HP886">
        <f>IF($IW886&gt;=29,INDEX($GL:$GL,$IV886+29),"")</f>
      </c>
      <c r="HQ886">
        <f>IF($IW886&gt;=30,INDEX($GL:$GL,$IV886+30),"")</f>
      </c>
      <c r="HR886">
        <f>IF($IW886&gt;=31,INDEX($GL:$GL,$IV886+31),"")</f>
      </c>
      <c r="HS886">
        <f>IF($IW886&gt;=32,INDEX($GL:$GL,$IV886+32),"")</f>
      </c>
      <c r="HT886">
        <f>IF($IW886&gt;=33,INDEX($GL:$GL,$IV886+33),"")</f>
      </c>
      <c r="HU886">
        <f>IF($IW886&gt;=34,INDEX($GL:$GL,$IV886+34),"")</f>
      </c>
      <c r="HV886">
        <f>IF($IW886&gt;=35,INDEX($GL:$GL,$IV886+35),"")</f>
      </c>
      <c r="HW886">
        <f>IF($IW886&gt;=36,INDEX($GL:$GL,$IV886+36),"")</f>
      </c>
      <c r="HX886">
        <f>IF($IW886&gt;=37,INDEX($GL:$GL,$IV886+37),"")</f>
      </c>
      <c r="HY886">
        <f>IF($IW886&gt;=38,INDEX($GL:$GL,$IV886+38),"")</f>
      </c>
      <c r="HZ886">
        <f>IF($IW886&gt;=39,INDEX($GL:$GL,$IV886+39),"")</f>
      </c>
      <c r="IA886">
        <f>IF($IW886&gt;=40,INDEX($GL:$GL,$IV886+40),"")</f>
      </c>
      <c r="IB886">
        <f>IF($IW886&gt;=41,INDEX($GL:$GL,$IV886+41),"")</f>
      </c>
      <c r="IC886">
        <f>IF($IW886&gt;=42,INDEX($GL:$GL,$IV886+42),"")</f>
      </c>
      <c r="ID886">
        <f>IF($IW886&gt;=43,INDEX($GL:$GL,$IV886+43),"")</f>
      </c>
      <c r="IE886">
        <f>IF($IW886&gt;=44,INDEX($GL:$GL,$IV886+44),"")</f>
      </c>
      <c r="IF886">
        <f>IF($IW886&gt;=45,INDEX($GL:$GL,$IV886+45),"")</f>
      </c>
      <c r="IG886">
        <f>IF($IW886&gt;=46,INDEX($GL:$GL,$IV886+46),"")</f>
      </c>
      <c r="IH886">
        <f>IF($IW886&gt;=47,INDEX($GL:$GL,$IV886+47),"")</f>
      </c>
      <c r="II886">
        <f>IF($IW886&gt;=48,INDEX($GL:$GL,$IV886+48),"")</f>
      </c>
      <c r="IJ886">
        <f>IF($IW886&gt;=49,INDEX($GL:$GL,$IV886+49),"")</f>
      </c>
      <c r="IK886">
        <f>IF($IW886&gt;=50,INDEX($GL:$GL,$IV886+50),"")</f>
      </c>
      <c r="IL886">
        <f>IF($IW886&gt;=51,INDEX($GL:$GL,$IV886+51),"")</f>
      </c>
      <c r="IM886">
        <f>IF($IW886&gt;=52,INDEX($GL:$GL,$IV886+52),"")</f>
      </c>
      <c r="IN886">
        <f>IF($IW886&gt;=53,INDEX($GL:$GL,$IV886+53),"")</f>
      </c>
      <c r="IO886">
        <f>IF($IW886&gt;=54,INDEX($GL:$GL,$IV886+54),"")</f>
      </c>
      <c r="IP886">
        <f>IF($IW886&gt;=55,INDEX($GL:$GL,$IV886+55),"")</f>
      </c>
      <c r="IQ886">
        <f>IF($IW886&gt;=56,INDEX($GL:$GL,$IV886+56),"")</f>
      </c>
      <c r="IR886">
        <f>IF($IW886&gt;=57,INDEX($GL:$GL,$IV886+57),"")</f>
      </c>
      <c r="IS886">
        <f>IF($IW886&gt;=58,INDEX($GL:$GL,$IV886+58),"")</f>
      </c>
      <c r="IT886">
        <f>IF($IW886&gt;=59,INDEX($GL:$GL,$IV886+59),"")</f>
      </c>
      <c r="IU886">
        <f>IF($IW886&gt;=60,INDEX($GL:$GL,$IV886+60),"")</f>
      </c>
      <c r="IV886">
        <f>IFERROR(MATCH($GK886,$GL$2:$GL$324,0)+1,0)</f>
      </c>
      <c r="IW886">
        <f>IFERROR(INDEX($GM$2:$GM$324,MATCH($GK886,$GL$2:$GL$324,0)),0)</f>
      </c>
      <c r="IX886" t="s">
        <v>34</v>
      </c>
      <c r="IY886" t="s">
        <v>34</v>
      </c>
    </row>
    <row r="887" spans="1:259" x14ac:dyDescent="0.25">
      <c r="K887">
        <f>IF(OR($N887="",$J887=""),"",IFERROR($N887/$J887,0))</f>
      </c>
      <c r="L887">
        <f>IF($N887="","",
SUM($M887,$O887,$T887,$P887,$R887)*
(1-IF($U887="",0,VALUE($U887)/100)))</f>
      </c>
      <c r="M887">
        <f>IF($N887="","",$N887)</f>
      </c>
      <c r="O887">
        <f>IF($N887="","",
IF($H887="","",
IF(ISNUMBER(SEARCH("exempt",LOWER($H887))),0,
$N887*(VALUE(SUBSTITUTE($H887,"%",""))/100))))</f>
      </c>
      <c r="V887">
        <f>IFERROR(IF(FIND(" - ",$E887)&gt;0,MID($E887,FIND(" - ",$E887)+3,LEN($E887)),""),"")</f>
      </c>
      <c r="AE887" t="s">
        <v>1468</v>
      </c>
      <c r="AJ887">
        <f>IFERROR(LEFT($E887,FIND(" - ",$E887)-1),$E887)</f>
      </c>
      <c r="AM887">
        <f>IF($CB887&gt;=1,INDEX($AK:$AK,$CA887+1),"")</f>
      </c>
      <c r="AN887">
        <f>IF($CB887&gt;=2,INDEX($AK:$AK,$CA887+2),"")</f>
      </c>
      <c r="AO887">
        <f>IF($CB887&gt;=3,INDEX($AK:$AK,$CA887+3),"")</f>
      </c>
      <c r="AP887">
        <f>IF($CB887&gt;=4,INDEX($AK:$AK,$CA887+4),"")</f>
      </c>
      <c r="AQ887">
        <f>IF($CB887&gt;=5,INDEX($AK:$AK,$CA887+5),"")</f>
      </c>
      <c r="AR887">
        <f>IF($CB887&gt;=6,INDEX($AK:$AK,$CA887+6),"")</f>
      </c>
      <c r="AS887">
        <f>IF($CB887&gt;=7,INDEX($AK:$AK,$CA887+7),"")</f>
      </c>
      <c r="AT887">
        <f>IF($CB887&gt;=8,INDEX($AK:$AK,$CA887+8),"")</f>
      </c>
      <c r="AU887">
        <f>IF($CB887&gt;=9,INDEX($AK:$AK,$CA887+9),"")</f>
      </c>
      <c r="AV887">
        <f>IF($CB887&gt;=10,INDEX($AK:$AK,$CA887+10),"")</f>
      </c>
      <c r="AW887">
        <f>IF($CB887&gt;=11,INDEX($AK:$AK,$CA887+11),"")</f>
      </c>
      <c r="AX887">
        <f>IF($CB887&gt;=12,INDEX($AK:$AK,$CA887+12),"")</f>
      </c>
      <c r="AY887">
        <f>IF($CB887&gt;=13,INDEX($AK:$AK,$CA887+13),"")</f>
      </c>
      <c r="AZ887">
        <f>IF($CB887&gt;=14,INDEX($AK:$AK,$CA887+14),"")</f>
      </c>
      <c r="BA887">
        <f>IF($CB887&gt;=15,INDEX($AK:$AK,$CA887+15),"")</f>
      </c>
      <c r="BB887">
        <f>IF($CB887&gt;=16,INDEX($AK:$AK,$CA887+16),"")</f>
      </c>
      <c r="BC887">
        <f>IF($CB887&gt;=17,INDEX($AK:$AK,$CA887+17),"")</f>
      </c>
      <c r="BD887">
        <f>IF($CB887&gt;=18,INDEX($AK:$AK,$CA887+18),"")</f>
      </c>
      <c r="BE887">
        <f>IF($CB887&gt;=19,INDEX($AK:$AK,$CA887+19),"")</f>
      </c>
      <c r="BF887">
        <f>IF($CB887&gt;=20,INDEX($AK:$AK,$CA887+20),"")</f>
      </c>
      <c r="BG887">
        <f>IF($CB887&gt;=21,INDEX($AK:$AK,$CA887+21),"")</f>
      </c>
      <c r="BH887">
        <f>IF($CB887&gt;=22,INDEX($AK:$AK,$CA887+22),"")</f>
      </c>
      <c r="BI887">
        <f>IF($CB887&gt;=23,INDEX($AK:$AK,$CA887+23),"")</f>
      </c>
      <c r="BJ887">
        <f>IF($CB887&gt;=24,INDEX($AK:$AK,$CA887+24),"")</f>
      </c>
      <c r="BK887">
        <f>IF($CB887&gt;=25,INDEX($AK:$AK,$CA887+25),"")</f>
      </c>
      <c r="BL887">
        <f>IF($CB887&gt;=26,INDEX($AK:$AK,$CA887+26),"")</f>
      </c>
      <c r="BM887">
        <f>IF($CB887&gt;=27,INDEX($AK:$AK,$CA887+27),"")</f>
      </c>
      <c r="BN887">
        <f>IF($CB887&gt;=28,INDEX($AK:$AK,$CA887+28),"")</f>
      </c>
      <c r="BO887">
        <f>IF($CB887&gt;=29,INDEX($AK:$AK,$CA887+29),"")</f>
      </c>
      <c r="BP887">
        <f>IF($CB887&gt;=30,INDEX($AK:$AK,$CA887+30),"")</f>
      </c>
      <c r="BQ887">
        <f>IF($CB887&gt;=31,INDEX($AK:$AK,$CA887+31),"")</f>
      </c>
      <c r="BR887">
        <f>IF($CB887&gt;=32,INDEX($AK:$AK,$CA887+32),"")</f>
      </c>
      <c r="BS887">
        <f>IF($CB887&gt;=33,INDEX($AK:$AK,$CA887+33),"")</f>
      </c>
      <c r="BT887">
        <f>IF($CB887&gt;=34,INDEX($AK:$AK,$CA887+34),"")</f>
      </c>
      <c r="BU887">
        <f>IF($CB887&gt;=35,INDEX($AK:$AK,$CA887+35),"")</f>
      </c>
      <c r="BV887">
        <f>IF($CB887&gt;=36,INDEX($AK:$AK,$CA887+36),"")</f>
      </c>
      <c r="BW887">
        <f>IF($CB887&gt;=37,INDEX($AK:$AK,$CA887+37),"")</f>
      </c>
      <c r="BX887">
        <f>IF($CB887&gt;=38,INDEX($AK:$AK,$CA887+38),"")</f>
      </c>
      <c r="BY887">
        <f>IF($CB887&gt;=39,INDEX($AK:$AK,$CA887+39),"")</f>
      </c>
      <c r="BZ887">
        <f>IF($CB887&gt;=40,INDEX($AK:$AK,$CA887+40),"")</f>
      </c>
      <c r="CA887">
        <f>IFERROR(MATCH($AJ887,$AK$2:$AK$134,0)+1,0)</f>
      </c>
      <c r="CB887">
        <f>IFERROR(INDEX($AL$2:$AL$134,MATCH($AJ887,$AK$2:$AK$134,0)),0)</f>
      </c>
      <c r="CC887">
        <f>IFERROR(LEFT($F887,FIND(" - ",$F887)-1),$F887)</f>
      </c>
      <c r="CF887">
        <f>IF($DA887&gt;=1,INDEX($CD:$CD,$CZ887+1),"")</f>
      </c>
      <c r="CG887">
        <f>IF($DA887&gt;=2,INDEX($CD:$CD,$CZ887+2),"")</f>
      </c>
      <c r="CH887">
        <f>IF($DA887&gt;=3,INDEX($CD:$CD,$CZ887+3),"")</f>
      </c>
      <c r="CI887">
        <f>IF($DA887&gt;=4,INDEX($CD:$CD,$CZ887+4),"")</f>
      </c>
      <c r="CJ887">
        <f>IF($DA887&gt;=5,INDEX($CD:$CD,$CZ887+5),"")</f>
      </c>
      <c r="CK887">
        <f>IF($DA887&gt;=6,INDEX($CD:$CD,$CZ887+6),"")</f>
      </c>
      <c r="CL887">
        <f>IF($DA887&gt;=7,INDEX($CD:$CD,$CZ887+7),"")</f>
      </c>
      <c r="CM887">
        <f>IF($DA887&gt;=8,INDEX($CD:$CD,$CZ887+8),"")</f>
      </c>
      <c r="CN887">
        <f>IF($DA887&gt;=9,INDEX($CD:$CD,$CZ887+9),"")</f>
      </c>
      <c r="CO887">
        <f>IF($DA887&gt;=10,INDEX($CD:$CD,$CZ887+10),"")</f>
      </c>
      <c r="CP887">
        <f>IF($DA887&gt;=11,INDEX($CD:$CD,$CZ887+11),"")</f>
      </c>
      <c r="CQ887">
        <f>IF($DA887&gt;=12,INDEX($CD:$CD,$CZ887+12),"")</f>
      </c>
      <c r="CR887">
        <f>IF($DA887&gt;=13,INDEX($CD:$CD,$CZ887+13),"")</f>
      </c>
      <c r="CS887">
        <f>IF($DA887&gt;=14,INDEX($CD:$CD,$CZ887+14),"")</f>
      </c>
      <c r="CT887">
        <f>IF($DA887&gt;=15,INDEX($CD:$CD,$CZ887+15),"")</f>
      </c>
      <c r="CU887">
        <f>IF($DA887&gt;=16,INDEX($CD:$CD,$CZ887+16),"")</f>
      </c>
      <c r="CV887">
        <f>IF($DA887&gt;=17,INDEX($CD:$CD,$CZ887+17),"")</f>
      </c>
      <c r="CW887">
        <f>IF($DA887&gt;=18,INDEX($CD:$CD,$CZ887+18),"")</f>
      </c>
      <c r="CX887">
        <f>IF($DA887&gt;=19,INDEX($CD:$CD,$CZ887+19),"")</f>
      </c>
      <c r="CY887">
        <f>IF($DA887&gt;=20,INDEX($CD:$CD,$CZ887+20),"")</f>
      </c>
      <c r="CZ887">
        <f>IFERROR(MATCH($CC887,$CD$2:$CD$263,0)+1,0)</f>
      </c>
      <c r="DA887">
        <f>IFERROR(INDEX($CE$2:$CE$263,MATCH($CC887,$CD$2:$CD$263,0)),0)</f>
      </c>
      <c r="DB887">
        <f>IFERROR(INDEX($AI:$AI,MATCH($H887,$AH:$AH,0))&amp;"","")</f>
      </c>
      <c r="DF887">
        <f>IF($GI887&gt;=1,INDEX($DC:$DC,$GH887+1),"")</f>
      </c>
      <c r="DG887">
        <f>IF($GI887&gt;=2,INDEX($DC:$DC,$GH887+2),"")</f>
      </c>
      <c r="DH887">
        <f>IF($GI887&gt;=3,INDEX($DC:$DC,$GH887+3),"")</f>
      </c>
      <c r="DI887">
        <f>IF($GI887&gt;=4,INDEX($DC:$DC,$GH887+4),"")</f>
      </c>
      <c r="DJ887">
        <f>IF($GI887&gt;=5,INDEX($DC:$DC,$GH887+5),"")</f>
      </c>
      <c r="DK887">
        <f>IF($GI887&gt;=6,INDEX($DC:$DC,$GH887+6),"")</f>
      </c>
      <c r="DL887">
        <f>IF($GI887&gt;=7,INDEX($DC:$DC,$GH887+7),"")</f>
      </c>
      <c r="DM887">
        <f>IF($GI887&gt;=8,INDEX($DC:$DC,$GH887+8),"")</f>
      </c>
      <c r="DN887">
        <f>IF($GI887&gt;=9,INDEX($DC:$DC,$GH887+9),"")</f>
      </c>
      <c r="DO887">
        <f>IF($GI887&gt;=10,INDEX($DC:$DC,$GH887+10),"")</f>
      </c>
      <c r="DP887">
        <f>IF($GI887&gt;=11,INDEX($DC:$DC,$GH887+11),"")</f>
      </c>
      <c r="DQ887">
        <f>IF($GI887&gt;=12,INDEX($DC:$DC,$GH887+12),"")</f>
      </c>
      <c r="DR887">
        <f>IF($GI887&gt;=13,INDEX($DC:$DC,$GH887+13),"")</f>
      </c>
      <c r="DS887">
        <f>IF($GI887&gt;=14,INDEX($DC:$DC,$GH887+14),"")</f>
      </c>
      <c r="DT887">
        <f>IF($GI887&gt;=15,INDEX($DC:$DC,$GH887+15),"")</f>
      </c>
      <c r="DU887">
        <f>IF($GI887&gt;=16,INDEX($DC:$DC,$GH887+16),"")</f>
      </c>
      <c r="DV887">
        <f>IF($GI887&gt;=17,INDEX($DC:$DC,$GH887+17),"")</f>
      </c>
      <c r="DW887">
        <f>IF($GI887&gt;=18,INDEX($DC:$DC,$GH887+18),"")</f>
      </c>
      <c r="DX887">
        <f>IF($GI887&gt;=19,INDEX($DC:$DC,$GH887+19),"")</f>
      </c>
      <c r="DY887">
        <f>IF($GI887&gt;=20,INDEX($DC:$DC,$GH887+20),"")</f>
      </c>
      <c r="DZ887">
        <f>IF($GI887&gt;=21,INDEX($DC:$DC,$GH887+21),"")</f>
      </c>
      <c r="EA887">
        <f>IF($GI887&gt;=22,INDEX($DC:$DC,$GH887+22),"")</f>
      </c>
      <c r="EB887">
        <f>IF($GI887&gt;=23,INDEX($DC:$DC,$GH887+23),"")</f>
      </c>
      <c r="EC887">
        <f>IF($GI887&gt;=24,INDEX($DC:$DC,$GH887+24),"")</f>
      </c>
      <c r="ED887">
        <f>IF($GI887&gt;=25,INDEX($DC:$DC,$GH887+25),"")</f>
      </c>
      <c r="EE887">
        <f>IF($GI887&gt;=26,INDEX($DC:$DC,$GH887+26),"")</f>
      </c>
      <c r="EF887">
        <f>IF($GI887&gt;=27,INDEX($DC:$DC,$GH887+27),"")</f>
      </c>
      <c r="EG887">
        <f>IF($GI887&gt;=28,INDEX($DC:$DC,$GH887+28),"")</f>
      </c>
      <c r="EH887">
        <f>IF($GI887&gt;=29,INDEX($DC:$DC,$GH887+29),"")</f>
      </c>
      <c r="EI887">
        <f>IF($GI887&gt;=30,INDEX($DC:$DC,$GH887+30),"")</f>
      </c>
      <c r="EJ887">
        <f>IF($GI887&gt;=31,INDEX($DC:$DC,$GH887+31),"")</f>
      </c>
      <c r="EK887">
        <f>IF($GI887&gt;=32,INDEX($DC:$DC,$GH887+32),"")</f>
      </c>
      <c r="EL887">
        <f>IF($GI887&gt;=33,INDEX($DC:$DC,$GH887+33),"")</f>
      </c>
      <c r="EM887">
        <f>IF($GI887&gt;=34,INDEX($DC:$DC,$GH887+34),"")</f>
      </c>
      <c r="EN887">
        <f>IF($GI887&gt;=35,INDEX($DC:$DC,$GH887+35),"")</f>
      </c>
      <c r="EO887">
        <f>IF($GI887&gt;=36,INDEX($DC:$DC,$GH887+36),"")</f>
      </c>
      <c r="EP887">
        <f>IF($GI887&gt;=37,INDEX($DC:$DC,$GH887+37),"")</f>
      </c>
      <c r="EQ887">
        <f>IF($GI887&gt;=38,INDEX($DC:$DC,$GH887+38),"")</f>
      </c>
      <c r="ER887">
        <f>IF($GI887&gt;=39,INDEX($DC:$DC,$GH887+39),"")</f>
      </c>
      <c r="ES887">
        <f>IF($GI887&gt;=40,INDEX($DC:$DC,$GH887+40),"")</f>
      </c>
      <c r="ET887">
        <f>IF($GI887&gt;=1,INDEX($DD:$DD,$GH887+1),"")</f>
      </c>
      <c r="EU887">
        <f>IF($GI887&gt;=2,INDEX($DD:$DD,$GH887+2),"")</f>
      </c>
      <c r="EV887">
        <f>IF($GI887&gt;=3,INDEX($DD:$DD,$GH887+3),"")</f>
      </c>
      <c r="EW887">
        <f>IF($GI887&gt;=4,INDEX($DD:$DD,$GH887+4),"")</f>
      </c>
      <c r="EX887">
        <f>IF($GI887&gt;=5,INDEX($DD:$DD,$GH887+5),"")</f>
      </c>
      <c r="EY887">
        <f>IF($GI887&gt;=6,INDEX($DD:$DD,$GH887+6),"")</f>
      </c>
      <c r="EZ887">
        <f>IF($GI887&gt;=7,INDEX($DD:$DD,$GH887+7),"")</f>
      </c>
      <c r="FA887">
        <f>IF($GI887&gt;=8,INDEX($DD:$DD,$GH887+8),"")</f>
      </c>
      <c r="FB887">
        <f>IF($GI887&gt;=9,INDEX($DD:$DD,$GH887+9),"")</f>
      </c>
      <c r="FC887">
        <f>IF($GI887&gt;=10,INDEX($DD:$DD,$GH887+10),"")</f>
      </c>
      <c r="FD887">
        <f>IF($GI887&gt;=11,INDEX($DD:$DD,$GH887+11),"")</f>
      </c>
      <c r="FE887">
        <f>IF($GI887&gt;=12,INDEX($DD:$DD,$GH887+12),"")</f>
      </c>
      <c r="FF887">
        <f>IF($GI887&gt;=13,INDEX($DD:$DD,$GH887+13),"")</f>
      </c>
      <c r="FG887">
        <f>IF($GI887&gt;=14,INDEX($DD:$DD,$GH887+14),"")</f>
      </c>
      <c r="FH887">
        <f>IF($GI887&gt;=15,INDEX($DD:$DD,$GH887+15),"")</f>
      </c>
      <c r="FI887">
        <f>IF($GI887&gt;=16,INDEX($DD:$DD,$GH887+16),"")</f>
      </c>
      <c r="FJ887">
        <f>IF($GI887&gt;=17,INDEX($DD:$DD,$GH887+17),"")</f>
      </c>
      <c r="FK887">
        <f>IF($GI887&gt;=18,INDEX($DD:$DD,$GH887+18),"")</f>
      </c>
      <c r="FL887">
        <f>IF($GI887&gt;=19,INDEX($DD:$DD,$GH887+19),"")</f>
      </c>
      <c r="FM887">
        <f>IF($GI887&gt;=20,INDEX($DD:$DD,$GH887+20),"")</f>
      </c>
      <c r="FN887">
        <f>IF($GI887&gt;=21,INDEX($DD:$DD,$GH887+21),"")</f>
      </c>
      <c r="FO887">
        <f>IF($GI887&gt;=22,INDEX($DD:$DD,$GH887+22),"")</f>
      </c>
      <c r="FP887">
        <f>IF($GI887&gt;=23,INDEX($DD:$DD,$GH887+23),"")</f>
      </c>
      <c r="FQ887">
        <f>IF($GI887&gt;=24,INDEX($DD:$DD,$GH887+24),"")</f>
      </c>
      <c r="FR887">
        <f>IF($GI887&gt;=25,INDEX($DD:$DD,$GH887+25),"")</f>
      </c>
      <c r="FS887">
        <f>IF($GI887&gt;=26,INDEX($DD:$DD,$GH887+26),"")</f>
      </c>
      <c r="FT887">
        <f>IF($GI887&gt;=27,INDEX($DD:$DD,$GH887+27),"")</f>
      </c>
      <c r="FU887">
        <f>IF($GI887&gt;=28,INDEX($DD:$DD,$GH887+28),"")</f>
      </c>
      <c r="FV887">
        <f>IF($GI887&gt;=29,INDEX($DD:$DD,$GH887+29),"")</f>
      </c>
      <c r="FW887">
        <f>IF($GI887&gt;=30,INDEX($DD:$DD,$GH887+30),"")</f>
      </c>
      <c r="FX887">
        <f>IF($GI887&gt;=31,INDEX($DD:$DD,$GH887+31),"")</f>
      </c>
      <c r="FY887">
        <f>IF($GI887&gt;=32,INDEX($DD:$DD,$GH887+32),"")</f>
      </c>
      <c r="FZ887">
        <f>IF($GI887&gt;=33,INDEX($DD:$DD,$GH887+33),"")</f>
      </c>
      <c r="GA887">
        <f>IF($GI887&gt;=34,INDEX($DD:$DD,$GH887+34),"")</f>
      </c>
      <c r="GB887">
        <f>IF($GI887&gt;=35,INDEX($DD:$DD,$GH887+35),"")</f>
      </c>
      <c r="GC887">
        <f>IF($GI887&gt;=36,INDEX($DD:$DD,$GH887+36),"")</f>
      </c>
      <c r="GD887">
        <f>IF($GI887&gt;=37,INDEX($DD:$DD,$GH887+37),"")</f>
      </c>
      <c r="GE887">
        <f>IF($GI887&gt;=38,INDEX($DD:$DD,$GH887+38),"")</f>
      </c>
      <c r="GF887">
        <f>IF($GI887&gt;=39,INDEX($DD:$DD,$GH887+39),"")</f>
      </c>
      <c r="GG887">
        <f>IF($GI887&gt;=40,INDEX($DD:$DD,$GH887+40),"")</f>
      </c>
      <c r="GH887">
        <f>IFERROR(MATCH($DB887,$DC$2:$DC$148,0)+1,0)</f>
      </c>
      <c r="GI887">
        <f>IFERROR(INDEX($DE$2:$DE$148,MATCH($DB887,$DC$2:$DC$148,0)),0)</f>
      </c>
      <c r="GJ887">
        <f>IFERROR(MATCH($S887,$DF$887:$ES$887,0),0)</f>
      </c>
      <c r="GK887">
        <f>IF($GJ887&gt;0,INDEX($ET$887:$GG$887,$GJ887),"")</f>
      </c>
      <c r="GN887">
        <f>IF($IW887&gt;=1,INDEX($GL:$GL,$IV887+1),"")</f>
      </c>
      <c r="GO887">
        <f>IF($IW887&gt;=2,INDEX($GL:$GL,$IV887+2),"")</f>
      </c>
      <c r="GP887">
        <f>IF($IW887&gt;=3,INDEX($GL:$GL,$IV887+3),"")</f>
      </c>
      <c r="GQ887">
        <f>IF($IW887&gt;=4,INDEX($GL:$GL,$IV887+4),"")</f>
      </c>
      <c r="GR887">
        <f>IF($IW887&gt;=5,INDEX($GL:$GL,$IV887+5),"")</f>
      </c>
      <c r="GS887">
        <f>IF($IW887&gt;=6,INDEX($GL:$GL,$IV887+6),"")</f>
      </c>
      <c r="GT887">
        <f>IF($IW887&gt;=7,INDEX($GL:$GL,$IV887+7),"")</f>
      </c>
      <c r="GU887">
        <f>IF($IW887&gt;=8,INDEX($GL:$GL,$IV887+8),"")</f>
      </c>
      <c r="GV887">
        <f>IF($IW887&gt;=9,INDEX($GL:$GL,$IV887+9),"")</f>
      </c>
      <c r="GW887">
        <f>IF($IW887&gt;=10,INDEX($GL:$GL,$IV887+10),"")</f>
      </c>
      <c r="GX887">
        <f>IF($IW887&gt;=11,INDEX($GL:$GL,$IV887+11),"")</f>
      </c>
      <c r="GY887">
        <f>IF($IW887&gt;=12,INDEX($GL:$GL,$IV887+12),"")</f>
      </c>
      <c r="GZ887">
        <f>IF($IW887&gt;=13,INDEX($GL:$GL,$IV887+13),"")</f>
      </c>
      <c r="HA887">
        <f>IF($IW887&gt;=14,INDEX($GL:$GL,$IV887+14),"")</f>
      </c>
      <c r="HB887">
        <f>IF($IW887&gt;=15,INDEX($GL:$GL,$IV887+15),"")</f>
      </c>
      <c r="HC887">
        <f>IF($IW887&gt;=16,INDEX($GL:$GL,$IV887+16),"")</f>
      </c>
      <c r="HD887">
        <f>IF($IW887&gt;=17,INDEX($GL:$GL,$IV887+17),"")</f>
      </c>
      <c r="HE887">
        <f>IF($IW887&gt;=18,INDEX($GL:$GL,$IV887+18),"")</f>
      </c>
      <c r="HF887">
        <f>IF($IW887&gt;=19,INDEX($GL:$GL,$IV887+19),"")</f>
      </c>
      <c r="HG887">
        <f>IF($IW887&gt;=20,INDEX($GL:$GL,$IV887+20),"")</f>
      </c>
      <c r="HH887">
        <f>IF($IW887&gt;=21,INDEX($GL:$GL,$IV887+21),"")</f>
      </c>
      <c r="HI887">
        <f>IF($IW887&gt;=22,INDEX($GL:$GL,$IV887+22),"")</f>
      </c>
      <c r="HJ887">
        <f>IF($IW887&gt;=23,INDEX($GL:$GL,$IV887+23),"")</f>
      </c>
      <c r="HK887">
        <f>IF($IW887&gt;=24,INDEX($GL:$GL,$IV887+24),"")</f>
      </c>
      <c r="HL887">
        <f>IF($IW887&gt;=25,INDEX($GL:$GL,$IV887+25),"")</f>
      </c>
      <c r="HM887">
        <f>IF($IW887&gt;=26,INDEX($GL:$GL,$IV887+26),"")</f>
      </c>
      <c r="HN887">
        <f>IF($IW887&gt;=27,INDEX($GL:$GL,$IV887+27),"")</f>
      </c>
      <c r="HO887">
        <f>IF($IW887&gt;=28,INDEX($GL:$GL,$IV887+28),"")</f>
      </c>
      <c r="HP887">
        <f>IF($IW887&gt;=29,INDEX($GL:$GL,$IV887+29),"")</f>
      </c>
      <c r="HQ887">
        <f>IF($IW887&gt;=30,INDEX($GL:$GL,$IV887+30),"")</f>
      </c>
      <c r="HR887">
        <f>IF($IW887&gt;=31,INDEX($GL:$GL,$IV887+31),"")</f>
      </c>
      <c r="HS887">
        <f>IF($IW887&gt;=32,INDEX($GL:$GL,$IV887+32),"")</f>
      </c>
      <c r="HT887">
        <f>IF($IW887&gt;=33,INDEX($GL:$GL,$IV887+33),"")</f>
      </c>
      <c r="HU887">
        <f>IF($IW887&gt;=34,INDEX($GL:$GL,$IV887+34),"")</f>
      </c>
      <c r="HV887">
        <f>IF($IW887&gt;=35,INDEX($GL:$GL,$IV887+35),"")</f>
      </c>
      <c r="HW887">
        <f>IF($IW887&gt;=36,INDEX($GL:$GL,$IV887+36),"")</f>
      </c>
      <c r="HX887">
        <f>IF($IW887&gt;=37,INDEX($GL:$GL,$IV887+37),"")</f>
      </c>
      <c r="HY887">
        <f>IF($IW887&gt;=38,INDEX($GL:$GL,$IV887+38),"")</f>
      </c>
      <c r="HZ887">
        <f>IF($IW887&gt;=39,INDEX($GL:$GL,$IV887+39),"")</f>
      </c>
      <c r="IA887">
        <f>IF($IW887&gt;=40,INDEX($GL:$GL,$IV887+40),"")</f>
      </c>
      <c r="IB887">
        <f>IF($IW887&gt;=41,INDEX($GL:$GL,$IV887+41),"")</f>
      </c>
      <c r="IC887">
        <f>IF($IW887&gt;=42,INDEX($GL:$GL,$IV887+42),"")</f>
      </c>
      <c r="ID887">
        <f>IF($IW887&gt;=43,INDEX($GL:$GL,$IV887+43),"")</f>
      </c>
      <c r="IE887">
        <f>IF($IW887&gt;=44,INDEX($GL:$GL,$IV887+44),"")</f>
      </c>
      <c r="IF887">
        <f>IF($IW887&gt;=45,INDEX($GL:$GL,$IV887+45),"")</f>
      </c>
      <c r="IG887">
        <f>IF($IW887&gt;=46,INDEX($GL:$GL,$IV887+46),"")</f>
      </c>
      <c r="IH887">
        <f>IF($IW887&gt;=47,INDEX($GL:$GL,$IV887+47),"")</f>
      </c>
      <c r="II887">
        <f>IF($IW887&gt;=48,INDEX($GL:$GL,$IV887+48),"")</f>
      </c>
      <c r="IJ887">
        <f>IF($IW887&gt;=49,INDEX($GL:$GL,$IV887+49),"")</f>
      </c>
      <c r="IK887">
        <f>IF($IW887&gt;=50,INDEX($GL:$GL,$IV887+50),"")</f>
      </c>
      <c r="IL887">
        <f>IF($IW887&gt;=51,INDEX($GL:$GL,$IV887+51),"")</f>
      </c>
      <c r="IM887">
        <f>IF($IW887&gt;=52,INDEX($GL:$GL,$IV887+52),"")</f>
      </c>
      <c r="IN887">
        <f>IF($IW887&gt;=53,INDEX($GL:$GL,$IV887+53),"")</f>
      </c>
      <c r="IO887">
        <f>IF($IW887&gt;=54,INDEX($GL:$GL,$IV887+54),"")</f>
      </c>
      <c r="IP887">
        <f>IF($IW887&gt;=55,INDEX($GL:$GL,$IV887+55),"")</f>
      </c>
      <c r="IQ887">
        <f>IF($IW887&gt;=56,INDEX($GL:$GL,$IV887+56),"")</f>
      </c>
      <c r="IR887">
        <f>IF($IW887&gt;=57,INDEX($GL:$GL,$IV887+57),"")</f>
      </c>
      <c r="IS887">
        <f>IF($IW887&gt;=58,INDEX($GL:$GL,$IV887+58),"")</f>
      </c>
      <c r="IT887">
        <f>IF($IW887&gt;=59,INDEX($GL:$GL,$IV887+59),"")</f>
      </c>
      <c r="IU887">
        <f>IF($IW887&gt;=60,INDEX($GL:$GL,$IV887+60),"")</f>
      </c>
      <c r="IV887">
        <f>IFERROR(MATCH($GK887,$GL$2:$GL$324,0)+1,0)</f>
      </c>
      <c r="IW887">
        <f>IFERROR(INDEX($GM$2:$GM$324,MATCH($GK887,$GL$2:$GL$324,0)),0)</f>
      </c>
      <c r="IX887" t="s">
        <v>34</v>
      </c>
      <c r="IY887" t="s">
        <v>34</v>
      </c>
    </row>
    <row r="888" spans="1:259" x14ac:dyDescent="0.25">
      <c r="K888">
        <f>IF(OR($N888="",$J888=""),"",IFERROR($N888/$J888,0))</f>
      </c>
      <c r="L888">
        <f>IF($N888="","",
SUM($M888,$O888,$T888,$P888,$R888)*
(1-IF($U888="",0,VALUE($U888)/100)))</f>
      </c>
      <c r="M888">
        <f>IF($N888="","",$N888)</f>
      </c>
      <c r="O888">
        <f>IF($N888="","",
IF($H888="","",
IF(ISNUMBER(SEARCH("exempt",LOWER($H888))),0,
$N888*(VALUE(SUBSTITUTE($H888,"%",""))/100))))</f>
      </c>
      <c r="V888">
        <f>IFERROR(IF(FIND(" - ",$E888)&gt;0,MID($E888,FIND(" - ",$E888)+3,LEN($E888)),""),"")</f>
      </c>
      <c r="AE888" t="s">
        <v>1469</v>
      </c>
      <c r="AJ888">
        <f>IFERROR(LEFT($E888,FIND(" - ",$E888)-1),$E888)</f>
      </c>
      <c r="AM888">
        <f>IF($CB888&gt;=1,INDEX($AK:$AK,$CA888+1),"")</f>
      </c>
      <c r="AN888">
        <f>IF($CB888&gt;=2,INDEX($AK:$AK,$CA888+2),"")</f>
      </c>
      <c r="AO888">
        <f>IF($CB888&gt;=3,INDEX($AK:$AK,$CA888+3),"")</f>
      </c>
      <c r="AP888">
        <f>IF($CB888&gt;=4,INDEX($AK:$AK,$CA888+4),"")</f>
      </c>
      <c r="AQ888">
        <f>IF($CB888&gt;=5,INDEX($AK:$AK,$CA888+5),"")</f>
      </c>
      <c r="AR888">
        <f>IF($CB888&gt;=6,INDEX($AK:$AK,$CA888+6),"")</f>
      </c>
      <c r="AS888">
        <f>IF($CB888&gt;=7,INDEX($AK:$AK,$CA888+7),"")</f>
      </c>
      <c r="AT888">
        <f>IF($CB888&gt;=8,INDEX($AK:$AK,$CA888+8),"")</f>
      </c>
      <c r="AU888">
        <f>IF($CB888&gt;=9,INDEX($AK:$AK,$CA888+9),"")</f>
      </c>
      <c r="AV888">
        <f>IF($CB888&gt;=10,INDEX($AK:$AK,$CA888+10),"")</f>
      </c>
      <c r="AW888">
        <f>IF($CB888&gt;=11,INDEX($AK:$AK,$CA888+11),"")</f>
      </c>
      <c r="AX888">
        <f>IF($CB888&gt;=12,INDEX($AK:$AK,$CA888+12),"")</f>
      </c>
      <c r="AY888">
        <f>IF($CB888&gt;=13,INDEX($AK:$AK,$CA888+13),"")</f>
      </c>
      <c r="AZ888">
        <f>IF($CB888&gt;=14,INDEX($AK:$AK,$CA888+14),"")</f>
      </c>
      <c r="BA888">
        <f>IF($CB888&gt;=15,INDEX($AK:$AK,$CA888+15),"")</f>
      </c>
      <c r="BB888">
        <f>IF($CB888&gt;=16,INDEX($AK:$AK,$CA888+16),"")</f>
      </c>
      <c r="BC888">
        <f>IF($CB888&gt;=17,INDEX($AK:$AK,$CA888+17),"")</f>
      </c>
      <c r="BD888">
        <f>IF($CB888&gt;=18,INDEX($AK:$AK,$CA888+18),"")</f>
      </c>
      <c r="BE888">
        <f>IF($CB888&gt;=19,INDEX($AK:$AK,$CA888+19),"")</f>
      </c>
      <c r="BF888">
        <f>IF($CB888&gt;=20,INDEX($AK:$AK,$CA888+20),"")</f>
      </c>
      <c r="BG888">
        <f>IF($CB888&gt;=21,INDEX($AK:$AK,$CA888+21),"")</f>
      </c>
      <c r="BH888">
        <f>IF($CB888&gt;=22,INDEX($AK:$AK,$CA888+22),"")</f>
      </c>
      <c r="BI888">
        <f>IF($CB888&gt;=23,INDEX($AK:$AK,$CA888+23),"")</f>
      </c>
      <c r="BJ888">
        <f>IF($CB888&gt;=24,INDEX($AK:$AK,$CA888+24),"")</f>
      </c>
      <c r="BK888">
        <f>IF($CB888&gt;=25,INDEX($AK:$AK,$CA888+25),"")</f>
      </c>
      <c r="BL888">
        <f>IF($CB888&gt;=26,INDEX($AK:$AK,$CA888+26),"")</f>
      </c>
      <c r="BM888">
        <f>IF($CB888&gt;=27,INDEX($AK:$AK,$CA888+27),"")</f>
      </c>
      <c r="BN888">
        <f>IF($CB888&gt;=28,INDEX($AK:$AK,$CA888+28),"")</f>
      </c>
      <c r="BO888">
        <f>IF($CB888&gt;=29,INDEX($AK:$AK,$CA888+29),"")</f>
      </c>
      <c r="BP888">
        <f>IF($CB888&gt;=30,INDEX($AK:$AK,$CA888+30),"")</f>
      </c>
      <c r="BQ888">
        <f>IF($CB888&gt;=31,INDEX($AK:$AK,$CA888+31),"")</f>
      </c>
      <c r="BR888">
        <f>IF($CB888&gt;=32,INDEX($AK:$AK,$CA888+32),"")</f>
      </c>
      <c r="BS888">
        <f>IF($CB888&gt;=33,INDEX($AK:$AK,$CA888+33),"")</f>
      </c>
      <c r="BT888">
        <f>IF($CB888&gt;=34,INDEX($AK:$AK,$CA888+34),"")</f>
      </c>
      <c r="BU888">
        <f>IF($CB888&gt;=35,INDEX($AK:$AK,$CA888+35),"")</f>
      </c>
      <c r="BV888">
        <f>IF($CB888&gt;=36,INDEX($AK:$AK,$CA888+36),"")</f>
      </c>
      <c r="BW888">
        <f>IF($CB888&gt;=37,INDEX($AK:$AK,$CA888+37),"")</f>
      </c>
      <c r="BX888">
        <f>IF($CB888&gt;=38,INDEX($AK:$AK,$CA888+38),"")</f>
      </c>
      <c r="BY888">
        <f>IF($CB888&gt;=39,INDEX($AK:$AK,$CA888+39),"")</f>
      </c>
      <c r="BZ888">
        <f>IF($CB888&gt;=40,INDEX($AK:$AK,$CA888+40),"")</f>
      </c>
      <c r="CA888">
        <f>IFERROR(MATCH($AJ888,$AK$2:$AK$134,0)+1,0)</f>
      </c>
      <c r="CB888">
        <f>IFERROR(INDEX($AL$2:$AL$134,MATCH($AJ888,$AK$2:$AK$134,0)),0)</f>
      </c>
      <c r="CC888">
        <f>IFERROR(LEFT($F888,FIND(" - ",$F888)-1),$F888)</f>
      </c>
      <c r="CF888">
        <f>IF($DA888&gt;=1,INDEX($CD:$CD,$CZ888+1),"")</f>
      </c>
      <c r="CG888">
        <f>IF($DA888&gt;=2,INDEX($CD:$CD,$CZ888+2),"")</f>
      </c>
      <c r="CH888">
        <f>IF($DA888&gt;=3,INDEX($CD:$CD,$CZ888+3),"")</f>
      </c>
      <c r="CI888">
        <f>IF($DA888&gt;=4,INDEX($CD:$CD,$CZ888+4),"")</f>
      </c>
      <c r="CJ888">
        <f>IF($DA888&gt;=5,INDEX($CD:$CD,$CZ888+5),"")</f>
      </c>
      <c r="CK888">
        <f>IF($DA888&gt;=6,INDEX($CD:$CD,$CZ888+6),"")</f>
      </c>
      <c r="CL888">
        <f>IF($DA888&gt;=7,INDEX($CD:$CD,$CZ888+7),"")</f>
      </c>
      <c r="CM888">
        <f>IF($DA888&gt;=8,INDEX($CD:$CD,$CZ888+8),"")</f>
      </c>
      <c r="CN888">
        <f>IF($DA888&gt;=9,INDEX($CD:$CD,$CZ888+9),"")</f>
      </c>
      <c r="CO888">
        <f>IF($DA888&gt;=10,INDEX($CD:$CD,$CZ888+10),"")</f>
      </c>
      <c r="CP888">
        <f>IF($DA888&gt;=11,INDEX($CD:$CD,$CZ888+11),"")</f>
      </c>
      <c r="CQ888">
        <f>IF($DA888&gt;=12,INDEX($CD:$CD,$CZ888+12),"")</f>
      </c>
      <c r="CR888">
        <f>IF($DA888&gt;=13,INDEX($CD:$CD,$CZ888+13),"")</f>
      </c>
      <c r="CS888">
        <f>IF($DA888&gt;=14,INDEX($CD:$CD,$CZ888+14),"")</f>
      </c>
      <c r="CT888">
        <f>IF($DA888&gt;=15,INDEX($CD:$CD,$CZ888+15),"")</f>
      </c>
      <c r="CU888">
        <f>IF($DA888&gt;=16,INDEX($CD:$CD,$CZ888+16),"")</f>
      </c>
      <c r="CV888">
        <f>IF($DA888&gt;=17,INDEX($CD:$CD,$CZ888+17),"")</f>
      </c>
      <c r="CW888">
        <f>IF($DA888&gt;=18,INDEX($CD:$CD,$CZ888+18),"")</f>
      </c>
      <c r="CX888">
        <f>IF($DA888&gt;=19,INDEX($CD:$CD,$CZ888+19),"")</f>
      </c>
      <c r="CY888">
        <f>IF($DA888&gt;=20,INDEX($CD:$CD,$CZ888+20),"")</f>
      </c>
      <c r="CZ888">
        <f>IFERROR(MATCH($CC888,$CD$2:$CD$263,0)+1,0)</f>
      </c>
      <c r="DA888">
        <f>IFERROR(INDEX($CE$2:$CE$263,MATCH($CC888,$CD$2:$CD$263,0)),0)</f>
      </c>
      <c r="DB888">
        <f>IFERROR(INDEX($AI:$AI,MATCH($H888,$AH:$AH,0))&amp;"","")</f>
      </c>
      <c r="DF888">
        <f>IF($GI888&gt;=1,INDEX($DC:$DC,$GH888+1),"")</f>
      </c>
      <c r="DG888">
        <f>IF($GI888&gt;=2,INDEX($DC:$DC,$GH888+2),"")</f>
      </c>
      <c r="DH888">
        <f>IF($GI888&gt;=3,INDEX($DC:$DC,$GH888+3),"")</f>
      </c>
      <c r="DI888">
        <f>IF($GI888&gt;=4,INDEX($DC:$DC,$GH888+4),"")</f>
      </c>
      <c r="DJ888">
        <f>IF($GI888&gt;=5,INDEX($DC:$DC,$GH888+5),"")</f>
      </c>
      <c r="DK888">
        <f>IF($GI888&gt;=6,INDEX($DC:$DC,$GH888+6),"")</f>
      </c>
      <c r="DL888">
        <f>IF($GI888&gt;=7,INDEX($DC:$DC,$GH888+7),"")</f>
      </c>
      <c r="DM888">
        <f>IF($GI888&gt;=8,INDEX($DC:$DC,$GH888+8),"")</f>
      </c>
      <c r="DN888">
        <f>IF($GI888&gt;=9,INDEX($DC:$DC,$GH888+9),"")</f>
      </c>
      <c r="DO888">
        <f>IF($GI888&gt;=10,INDEX($DC:$DC,$GH888+10),"")</f>
      </c>
      <c r="DP888">
        <f>IF($GI888&gt;=11,INDEX($DC:$DC,$GH888+11),"")</f>
      </c>
      <c r="DQ888">
        <f>IF($GI888&gt;=12,INDEX($DC:$DC,$GH888+12),"")</f>
      </c>
      <c r="DR888">
        <f>IF($GI888&gt;=13,INDEX($DC:$DC,$GH888+13),"")</f>
      </c>
      <c r="DS888">
        <f>IF($GI888&gt;=14,INDEX($DC:$DC,$GH888+14),"")</f>
      </c>
      <c r="DT888">
        <f>IF($GI888&gt;=15,INDEX($DC:$DC,$GH888+15),"")</f>
      </c>
      <c r="DU888">
        <f>IF($GI888&gt;=16,INDEX($DC:$DC,$GH888+16),"")</f>
      </c>
      <c r="DV888">
        <f>IF($GI888&gt;=17,INDEX($DC:$DC,$GH888+17),"")</f>
      </c>
      <c r="DW888">
        <f>IF($GI888&gt;=18,INDEX($DC:$DC,$GH888+18),"")</f>
      </c>
      <c r="DX888">
        <f>IF($GI888&gt;=19,INDEX($DC:$DC,$GH888+19),"")</f>
      </c>
      <c r="DY888">
        <f>IF($GI888&gt;=20,INDEX($DC:$DC,$GH888+20),"")</f>
      </c>
      <c r="DZ888">
        <f>IF($GI888&gt;=21,INDEX($DC:$DC,$GH888+21),"")</f>
      </c>
      <c r="EA888">
        <f>IF($GI888&gt;=22,INDEX($DC:$DC,$GH888+22),"")</f>
      </c>
      <c r="EB888">
        <f>IF($GI888&gt;=23,INDEX($DC:$DC,$GH888+23),"")</f>
      </c>
      <c r="EC888">
        <f>IF($GI888&gt;=24,INDEX($DC:$DC,$GH888+24),"")</f>
      </c>
      <c r="ED888">
        <f>IF($GI888&gt;=25,INDEX($DC:$DC,$GH888+25),"")</f>
      </c>
      <c r="EE888">
        <f>IF($GI888&gt;=26,INDEX($DC:$DC,$GH888+26),"")</f>
      </c>
      <c r="EF888">
        <f>IF($GI888&gt;=27,INDEX($DC:$DC,$GH888+27),"")</f>
      </c>
      <c r="EG888">
        <f>IF($GI888&gt;=28,INDEX($DC:$DC,$GH888+28),"")</f>
      </c>
      <c r="EH888">
        <f>IF($GI888&gt;=29,INDEX($DC:$DC,$GH888+29),"")</f>
      </c>
      <c r="EI888">
        <f>IF($GI888&gt;=30,INDEX($DC:$DC,$GH888+30),"")</f>
      </c>
      <c r="EJ888">
        <f>IF($GI888&gt;=31,INDEX($DC:$DC,$GH888+31),"")</f>
      </c>
      <c r="EK888">
        <f>IF($GI888&gt;=32,INDEX($DC:$DC,$GH888+32),"")</f>
      </c>
      <c r="EL888">
        <f>IF($GI888&gt;=33,INDEX($DC:$DC,$GH888+33),"")</f>
      </c>
      <c r="EM888">
        <f>IF($GI888&gt;=34,INDEX($DC:$DC,$GH888+34),"")</f>
      </c>
      <c r="EN888">
        <f>IF($GI888&gt;=35,INDEX($DC:$DC,$GH888+35),"")</f>
      </c>
      <c r="EO888">
        <f>IF($GI888&gt;=36,INDEX($DC:$DC,$GH888+36),"")</f>
      </c>
      <c r="EP888">
        <f>IF($GI888&gt;=37,INDEX($DC:$DC,$GH888+37),"")</f>
      </c>
      <c r="EQ888">
        <f>IF($GI888&gt;=38,INDEX($DC:$DC,$GH888+38),"")</f>
      </c>
      <c r="ER888">
        <f>IF($GI888&gt;=39,INDEX($DC:$DC,$GH888+39),"")</f>
      </c>
      <c r="ES888">
        <f>IF($GI888&gt;=40,INDEX($DC:$DC,$GH888+40),"")</f>
      </c>
      <c r="ET888">
        <f>IF($GI888&gt;=1,INDEX($DD:$DD,$GH888+1),"")</f>
      </c>
      <c r="EU888">
        <f>IF($GI888&gt;=2,INDEX($DD:$DD,$GH888+2),"")</f>
      </c>
      <c r="EV888">
        <f>IF($GI888&gt;=3,INDEX($DD:$DD,$GH888+3),"")</f>
      </c>
      <c r="EW888">
        <f>IF($GI888&gt;=4,INDEX($DD:$DD,$GH888+4),"")</f>
      </c>
      <c r="EX888">
        <f>IF($GI888&gt;=5,INDEX($DD:$DD,$GH888+5),"")</f>
      </c>
      <c r="EY888">
        <f>IF($GI888&gt;=6,INDEX($DD:$DD,$GH888+6),"")</f>
      </c>
      <c r="EZ888">
        <f>IF($GI888&gt;=7,INDEX($DD:$DD,$GH888+7),"")</f>
      </c>
      <c r="FA888">
        <f>IF($GI888&gt;=8,INDEX($DD:$DD,$GH888+8),"")</f>
      </c>
      <c r="FB888">
        <f>IF($GI888&gt;=9,INDEX($DD:$DD,$GH888+9),"")</f>
      </c>
      <c r="FC888">
        <f>IF($GI888&gt;=10,INDEX($DD:$DD,$GH888+10),"")</f>
      </c>
      <c r="FD888">
        <f>IF($GI888&gt;=11,INDEX($DD:$DD,$GH888+11),"")</f>
      </c>
      <c r="FE888">
        <f>IF($GI888&gt;=12,INDEX($DD:$DD,$GH888+12),"")</f>
      </c>
      <c r="FF888">
        <f>IF($GI888&gt;=13,INDEX($DD:$DD,$GH888+13),"")</f>
      </c>
      <c r="FG888">
        <f>IF($GI888&gt;=14,INDEX($DD:$DD,$GH888+14),"")</f>
      </c>
      <c r="FH888">
        <f>IF($GI888&gt;=15,INDEX($DD:$DD,$GH888+15),"")</f>
      </c>
      <c r="FI888">
        <f>IF($GI888&gt;=16,INDEX($DD:$DD,$GH888+16),"")</f>
      </c>
      <c r="FJ888">
        <f>IF($GI888&gt;=17,INDEX($DD:$DD,$GH888+17),"")</f>
      </c>
      <c r="FK888">
        <f>IF($GI888&gt;=18,INDEX($DD:$DD,$GH888+18),"")</f>
      </c>
      <c r="FL888">
        <f>IF($GI888&gt;=19,INDEX($DD:$DD,$GH888+19),"")</f>
      </c>
      <c r="FM888">
        <f>IF($GI888&gt;=20,INDEX($DD:$DD,$GH888+20),"")</f>
      </c>
      <c r="FN888">
        <f>IF($GI888&gt;=21,INDEX($DD:$DD,$GH888+21),"")</f>
      </c>
      <c r="FO888">
        <f>IF($GI888&gt;=22,INDEX($DD:$DD,$GH888+22),"")</f>
      </c>
      <c r="FP888">
        <f>IF($GI888&gt;=23,INDEX($DD:$DD,$GH888+23),"")</f>
      </c>
      <c r="FQ888">
        <f>IF($GI888&gt;=24,INDEX($DD:$DD,$GH888+24),"")</f>
      </c>
      <c r="FR888">
        <f>IF($GI888&gt;=25,INDEX($DD:$DD,$GH888+25),"")</f>
      </c>
      <c r="FS888">
        <f>IF($GI888&gt;=26,INDEX($DD:$DD,$GH888+26),"")</f>
      </c>
      <c r="FT888">
        <f>IF($GI888&gt;=27,INDEX($DD:$DD,$GH888+27),"")</f>
      </c>
      <c r="FU888">
        <f>IF($GI888&gt;=28,INDEX($DD:$DD,$GH888+28),"")</f>
      </c>
      <c r="FV888">
        <f>IF($GI888&gt;=29,INDEX($DD:$DD,$GH888+29),"")</f>
      </c>
      <c r="FW888">
        <f>IF($GI888&gt;=30,INDEX($DD:$DD,$GH888+30),"")</f>
      </c>
      <c r="FX888">
        <f>IF($GI888&gt;=31,INDEX($DD:$DD,$GH888+31),"")</f>
      </c>
      <c r="FY888">
        <f>IF($GI888&gt;=32,INDEX($DD:$DD,$GH888+32),"")</f>
      </c>
      <c r="FZ888">
        <f>IF($GI888&gt;=33,INDEX($DD:$DD,$GH888+33),"")</f>
      </c>
      <c r="GA888">
        <f>IF($GI888&gt;=34,INDEX($DD:$DD,$GH888+34),"")</f>
      </c>
      <c r="GB888">
        <f>IF($GI888&gt;=35,INDEX($DD:$DD,$GH888+35),"")</f>
      </c>
      <c r="GC888">
        <f>IF($GI888&gt;=36,INDEX($DD:$DD,$GH888+36),"")</f>
      </c>
      <c r="GD888">
        <f>IF($GI888&gt;=37,INDEX($DD:$DD,$GH888+37),"")</f>
      </c>
      <c r="GE888">
        <f>IF($GI888&gt;=38,INDEX($DD:$DD,$GH888+38),"")</f>
      </c>
      <c r="GF888">
        <f>IF($GI888&gt;=39,INDEX($DD:$DD,$GH888+39),"")</f>
      </c>
      <c r="GG888">
        <f>IF($GI888&gt;=40,INDEX($DD:$DD,$GH888+40),"")</f>
      </c>
      <c r="GH888">
        <f>IFERROR(MATCH($DB888,$DC$2:$DC$148,0)+1,0)</f>
      </c>
      <c r="GI888">
        <f>IFERROR(INDEX($DE$2:$DE$148,MATCH($DB888,$DC$2:$DC$148,0)),0)</f>
      </c>
      <c r="GJ888">
        <f>IFERROR(MATCH($S888,$DF$888:$ES$888,0),0)</f>
      </c>
      <c r="GK888">
        <f>IF($GJ888&gt;0,INDEX($ET$888:$GG$888,$GJ888),"")</f>
      </c>
      <c r="GN888">
        <f>IF($IW888&gt;=1,INDEX($GL:$GL,$IV888+1),"")</f>
      </c>
      <c r="GO888">
        <f>IF($IW888&gt;=2,INDEX($GL:$GL,$IV888+2),"")</f>
      </c>
      <c r="GP888">
        <f>IF($IW888&gt;=3,INDEX($GL:$GL,$IV888+3),"")</f>
      </c>
      <c r="GQ888">
        <f>IF($IW888&gt;=4,INDEX($GL:$GL,$IV888+4),"")</f>
      </c>
      <c r="GR888">
        <f>IF($IW888&gt;=5,INDEX($GL:$GL,$IV888+5),"")</f>
      </c>
      <c r="GS888">
        <f>IF($IW888&gt;=6,INDEX($GL:$GL,$IV888+6),"")</f>
      </c>
      <c r="GT888">
        <f>IF($IW888&gt;=7,INDEX($GL:$GL,$IV888+7),"")</f>
      </c>
      <c r="GU888">
        <f>IF($IW888&gt;=8,INDEX($GL:$GL,$IV888+8),"")</f>
      </c>
      <c r="GV888">
        <f>IF($IW888&gt;=9,INDEX($GL:$GL,$IV888+9),"")</f>
      </c>
      <c r="GW888">
        <f>IF($IW888&gt;=10,INDEX($GL:$GL,$IV888+10),"")</f>
      </c>
      <c r="GX888">
        <f>IF($IW888&gt;=11,INDEX($GL:$GL,$IV888+11),"")</f>
      </c>
      <c r="GY888">
        <f>IF($IW888&gt;=12,INDEX($GL:$GL,$IV888+12),"")</f>
      </c>
      <c r="GZ888">
        <f>IF($IW888&gt;=13,INDEX($GL:$GL,$IV888+13),"")</f>
      </c>
      <c r="HA888">
        <f>IF($IW888&gt;=14,INDEX($GL:$GL,$IV888+14),"")</f>
      </c>
      <c r="HB888">
        <f>IF($IW888&gt;=15,INDEX($GL:$GL,$IV888+15),"")</f>
      </c>
      <c r="HC888">
        <f>IF($IW888&gt;=16,INDEX($GL:$GL,$IV888+16),"")</f>
      </c>
      <c r="HD888">
        <f>IF($IW888&gt;=17,INDEX($GL:$GL,$IV888+17),"")</f>
      </c>
      <c r="HE888">
        <f>IF($IW888&gt;=18,INDEX($GL:$GL,$IV888+18),"")</f>
      </c>
      <c r="HF888">
        <f>IF($IW888&gt;=19,INDEX($GL:$GL,$IV888+19),"")</f>
      </c>
      <c r="HG888">
        <f>IF($IW888&gt;=20,INDEX($GL:$GL,$IV888+20),"")</f>
      </c>
      <c r="HH888">
        <f>IF($IW888&gt;=21,INDEX($GL:$GL,$IV888+21),"")</f>
      </c>
      <c r="HI888">
        <f>IF($IW888&gt;=22,INDEX($GL:$GL,$IV888+22),"")</f>
      </c>
      <c r="HJ888">
        <f>IF($IW888&gt;=23,INDEX($GL:$GL,$IV888+23),"")</f>
      </c>
      <c r="HK888">
        <f>IF($IW888&gt;=24,INDEX($GL:$GL,$IV888+24),"")</f>
      </c>
      <c r="HL888">
        <f>IF($IW888&gt;=25,INDEX($GL:$GL,$IV888+25),"")</f>
      </c>
      <c r="HM888">
        <f>IF($IW888&gt;=26,INDEX($GL:$GL,$IV888+26),"")</f>
      </c>
      <c r="HN888">
        <f>IF($IW888&gt;=27,INDEX($GL:$GL,$IV888+27),"")</f>
      </c>
      <c r="HO888">
        <f>IF($IW888&gt;=28,INDEX($GL:$GL,$IV888+28),"")</f>
      </c>
      <c r="HP888">
        <f>IF($IW888&gt;=29,INDEX($GL:$GL,$IV888+29),"")</f>
      </c>
      <c r="HQ888">
        <f>IF($IW888&gt;=30,INDEX($GL:$GL,$IV888+30),"")</f>
      </c>
      <c r="HR888">
        <f>IF($IW888&gt;=31,INDEX($GL:$GL,$IV888+31),"")</f>
      </c>
      <c r="HS888">
        <f>IF($IW888&gt;=32,INDEX($GL:$GL,$IV888+32),"")</f>
      </c>
      <c r="HT888">
        <f>IF($IW888&gt;=33,INDEX($GL:$GL,$IV888+33),"")</f>
      </c>
      <c r="HU888">
        <f>IF($IW888&gt;=34,INDEX($GL:$GL,$IV888+34),"")</f>
      </c>
      <c r="HV888">
        <f>IF($IW888&gt;=35,INDEX($GL:$GL,$IV888+35),"")</f>
      </c>
      <c r="HW888">
        <f>IF($IW888&gt;=36,INDEX($GL:$GL,$IV888+36),"")</f>
      </c>
      <c r="HX888">
        <f>IF($IW888&gt;=37,INDEX($GL:$GL,$IV888+37),"")</f>
      </c>
      <c r="HY888">
        <f>IF($IW888&gt;=38,INDEX($GL:$GL,$IV888+38),"")</f>
      </c>
      <c r="HZ888">
        <f>IF($IW888&gt;=39,INDEX($GL:$GL,$IV888+39),"")</f>
      </c>
      <c r="IA888">
        <f>IF($IW888&gt;=40,INDEX($GL:$GL,$IV888+40),"")</f>
      </c>
      <c r="IB888">
        <f>IF($IW888&gt;=41,INDEX($GL:$GL,$IV888+41),"")</f>
      </c>
      <c r="IC888">
        <f>IF($IW888&gt;=42,INDEX($GL:$GL,$IV888+42),"")</f>
      </c>
      <c r="ID888">
        <f>IF($IW888&gt;=43,INDEX($GL:$GL,$IV888+43),"")</f>
      </c>
      <c r="IE888">
        <f>IF($IW888&gt;=44,INDEX($GL:$GL,$IV888+44),"")</f>
      </c>
      <c r="IF888">
        <f>IF($IW888&gt;=45,INDEX($GL:$GL,$IV888+45),"")</f>
      </c>
      <c r="IG888">
        <f>IF($IW888&gt;=46,INDEX($GL:$GL,$IV888+46),"")</f>
      </c>
      <c r="IH888">
        <f>IF($IW888&gt;=47,INDEX($GL:$GL,$IV888+47),"")</f>
      </c>
      <c r="II888">
        <f>IF($IW888&gt;=48,INDEX($GL:$GL,$IV888+48),"")</f>
      </c>
      <c r="IJ888">
        <f>IF($IW888&gt;=49,INDEX($GL:$GL,$IV888+49),"")</f>
      </c>
      <c r="IK888">
        <f>IF($IW888&gt;=50,INDEX($GL:$GL,$IV888+50),"")</f>
      </c>
      <c r="IL888">
        <f>IF($IW888&gt;=51,INDEX($GL:$GL,$IV888+51),"")</f>
      </c>
      <c r="IM888">
        <f>IF($IW888&gt;=52,INDEX($GL:$GL,$IV888+52),"")</f>
      </c>
      <c r="IN888">
        <f>IF($IW888&gt;=53,INDEX($GL:$GL,$IV888+53),"")</f>
      </c>
      <c r="IO888">
        <f>IF($IW888&gt;=54,INDEX($GL:$GL,$IV888+54),"")</f>
      </c>
      <c r="IP888">
        <f>IF($IW888&gt;=55,INDEX($GL:$GL,$IV888+55),"")</f>
      </c>
      <c r="IQ888">
        <f>IF($IW888&gt;=56,INDEX($GL:$GL,$IV888+56),"")</f>
      </c>
      <c r="IR888">
        <f>IF($IW888&gt;=57,INDEX($GL:$GL,$IV888+57),"")</f>
      </c>
      <c r="IS888">
        <f>IF($IW888&gt;=58,INDEX($GL:$GL,$IV888+58),"")</f>
      </c>
      <c r="IT888">
        <f>IF($IW888&gt;=59,INDEX($GL:$GL,$IV888+59),"")</f>
      </c>
      <c r="IU888">
        <f>IF($IW888&gt;=60,INDEX($GL:$GL,$IV888+60),"")</f>
      </c>
      <c r="IV888">
        <f>IFERROR(MATCH($GK888,$GL$2:$GL$324,0)+1,0)</f>
      </c>
      <c r="IW888">
        <f>IFERROR(INDEX($GM$2:$GM$324,MATCH($GK888,$GL$2:$GL$324,0)),0)</f>
      </c>
      <c r="IX888" t="s">
        <v>34</v>
      </c>
      <c r="IY888" t="s">
        <v>34</v>
      </c>
    </row>
    <row r="889" spans="1:259" x14ac:dyDescent="0.25">
      <c r="K889">
        <f>IF(OR($N889="",$J889=""),"",IFERROR($N889/$J889,0))</f>
      </c>
      <c r="L889">
        <f>IF($N889="","",
SUM($M889,$O889,$T889,$P889,$R889)*
(1-IF($U889="",0,VALUE($U889)/100)))</f>
      </c>
      <c r="M889">
        <f>IF($N889="","",$N889)</f>
      </c>
      <c r="O889">
        <f>IF($N889="","",
IF($H889="","",
IF(ISNUMBER(SEARCH("exempt",LOWER($H889))),0,
$N889*(VALUE(SUBSTITUTE($H889,"%",""))/100))))</f>
      </c>
      <c r="V889">
        <f>IFERROR(IF(FIND(" - ",$E889)&gt;0,MID($E889,FIND(" - ",$E889)+3,LEN($E889)),""),"")</f>
      </c>
      <c r="AE889" t="s">
        <v>1470</v>
      </c>
      <c r="AJ889">
        <f>IFERROR(LEFT($E889,FIND(" - ",$E889)-1),$E889)</f>
      </c>
      <c r="AM889">
        <f>IF($CB889&gt;=1,INDEX($AK:$AK,$CA889+1),"")</f>
      </c>
      <c r="AN889">
        <f>IF($CB889&gt;=2,INDEX($AK:$AK,$CA889+2),"")</f>
      </c>
      <c r="AO889">
        <f>IF($CB889&gt;=3,INDEX($AK:$AK,$CA889+3),"")</f>
      </c>
      <c r="AP889">
        <f>IF($CB889&gt;=4,INDEX($AK:$AK,$CA889+4),"")</f>
      </c>
      <c r="AQ889">
        <f>IF($CB889&gt;=5,INDEX($AK:$AK,$CA889+5),"")</f>
      </c>
      <c r="AR889">
        <f>IF($CB889&gt;=6,INDEX($AK:$AK,$CA889+6),"")</f>
      </c>
      <c r="AS889">
        <f>IF($CB889&gt;=7,INDEX($AK:$AK,$CA889+7),"")</f>
      </c>
      <c r="AT889">
        <f>IF($CB889&gt;=8,INDEX($AK:$AK,$CA889+8),"")</f>
      </c>
      <c r="AU889">
        <f>IF($CB889&gt;=9,INDEX($AK:$AK,$CA889+9),"")</f>
      </c>
      <c r="AV889">
        <f>IF($CB889&gt;=10,INDEX($AK:$AK,$CA889+10),"")</f>
      </c>
      <c r="AW889">
        <f>IF($CB889&gt;=11,INDEX($AK:$AK,$CA889+11),"")</f>
      </c>
      <c r="AX889">
        <f>IF($CB889&gt;=12,INDEX($AK:$AK,$CA889+12),"")</f>
      </c>
      <c r="AY889">
        <f>IF($CB889&gt;=13,INDEX($AK:$AK,$CA889+13),"")</f>
      </c>
      <c r="AZ889">
        <f>IF($CB889&gt;=14,INDEX($AK:$AK,$CA889+14),"")</f>
      </c>
      <c r="BA889">
        <f>IF($CB889&gt;=15,INDEX($AK:$AK,$CA889+15),"")</f>
      </c>
      <c r="BB889">
        <f>IF($CB889&gt;=16,INDEX($AK:$AK,$CA889+16),"")</f>
      </c>
      <c r="BC889">
        <f>IF($CB889&gt;=17,INDEX($AK:$AK,$CA889+17),"")</f>
      </c>
      <c r="BD889">
        <f>IF($CB889&gt;=18,INDEX($AK:$AK,$CA889+18),"")</f>
      </c>
      <c r="BE889">
        <f>IF($CB889&gt;=19,INDEX($AK:$AK,$CA889+19),"")</f>
      </c>
      <c r="BF889">
        <f>IF($CB889&gt;=20,INDEX($AK:$AK,$CA889+20),"")</f>
      </c>
      <c r="BG889">
        <f>IF($CB889&gt;=21,INDEX($AK:$AK,$CA889+21),"")</f>
      </c>
      <c r="BH889">
        <f>IF($CB889&gt;=22,INDEX($AK:$AK,$CA889+22),"")</f>
      </c>
      <c r="BI889">
        <f>IF($CB889&gt;=23,INDEX($AK:$AK,$CA889+23),"")</f>
      </c>
      <c r="BJ889">
        <f>IF($CB889&gt;=24,INDEX($AK:$AK,$CA889+24),"")</f>
      </c>
      <c r="BK889">
        <f>IF($CB889&gt;=25,INDEX($AK:$AK,$CA889+25),"")</f>
      </c>
      <c r="BL889">
        <f>IF($CB889&gt;=26,INDEX($AK:$AK,$CA889+26),"")</f>
      </c>
      <c r="BM889">
        <f>IF($CB889&gt;=27,INDEX($AK:$AK,$CA889+27),"")</f>
      </c>
      <c r="BN889">
        <f>IF($CB889&gt;=28,INDEX($AK:$AK,$CA889+28),"")</f>
      </c>
      <c r="BO889">
        <f>IF($CB889&gt;=29,INDEX($AK:$AK,$CA889+29),"")</f>
      </c>
      <c r="BP889">
        <f>IF($CB889&gt;=30,INDEX($AK:$AK,$CA889+30),"")</f>
      </c>
      <c r="BQ889">
        <f>IF($CB889&gt;=31,INDEX($AK:$AK,$CA889+31),"")</f>
      </c>
      <c r="BR889">
        <f>IF($CB889&gt;=32,INDEX($AK:$AK,$CA889+32),"")</f>
      </c>
      <c r="BS889">
        <f>IF($CB889&gt;=33,INDEX($AK:$AK,$CA889+33),"")</f>
      </c>
      <c r="BT889">
        <f>IF($CB889&gt;=34,INDEX($AK:$AK,$CA889+34),"")</f>
      </c>
      <c r="BU889">
        <f>IF($CB889&gt;=35,INDEX($AK:$AK,$CA889+35),"")</f>
      </c>
      <c r="BV889">
        <f>IF($CB889&gt;=36,INDEX($AK:$AK,$CA889+36),"")</f>
      </c>
      <c r="BW889">
        <f>IF($CB889&gt;=37,INDEX($AK:$AK,$CA889+37),"")</f>
      </c>
      <c r="BX889">
        <f>IF($CB889&gt;=38,INDEX($AK:$AK,$CA889+38),"")</f>
      </c>
      <c r="BY889">
        <f>IF($CB889&gt;=39,INDEX($AK:$AK,$CA889+39),"")</f>
      </c>
      <c r="BZ889">
        <f>IF($CB889&gt;=40,INDEX($AK:$AK,$CA889+40),"")</f>
      </c>
      <c r="CA889">
        <f>IFERROR(MATCH($AJ889,$AK$2:$AK$134,0)+1,0)</f>
      </c>
      <c r="CB889">
        <f>IFERROR(INDEX($AL$2:$AL$134,MATCH($AJ889,$AK$2:$AK$134,0)),0)</f>
      </c>
      <c r="CC889">
        <f>IFERROR(LEFT($F889,FIND(" - ",$F889)-1),$F889)</f>
      </c>
      <c r="CF889">
        <f>IF($DA889&gt;=1,INDEX($CD:$CD,$CZ889+1),"")</f>
      </c>
      <c r="CG889">
        <f>IF($DA889&gt;=2,INDEX($CD:$CD,$CZ889+2),"")</f>
      </c>
      <c r="CH889">
        <f>IF($DA889&gt;=3,INDEX($CD:$CD,$CZ889+3),"")</f>
      </c>
      <c r="CI889">
        <f>IF($DA889&gt;=4,INDEX($CD:$CD,$CZ889+4),"")</f>
      </c>
      <c r="CJ889">
        <f>IF($DA889&gt;=5,INDEX($CD:$CD,$CZ889+5),"")</f>
      </c>
      <c r="CK889">
        <f>IF($DA889&gt;=6,INDEX($CD:$CD,$CZ889+6),"")</f>
      </c>
      <c r="CL889">
        <f>IF($DA889&gt;=7,INDEX($CD:$CD,$CZ889+7),"")</f>
      </c>
      <c r="CM889">
        <f>IF($DA889&gt;=8,INDEX($CD:$CD,$CZ889+8),"")</f>
      </c>
      <c r="CN889">
        <f>IF($DA889&gt;=9,INDEX($CD:$CD,$CZ889+9),"")</f>
      </c>
      <c r="CO889">
        <f>IF($DA889&gt;=10,INDEX($CD:$CD,$CZ889+10),"")</f>
      </c>
      <c r="CP889">
        <f>IF($DA889&gt;=11,INDEX($CD:$CD,$CZ889+11),"")</f>
      </c>
      <c r="CQ889">
        <f>IF($DA889&gt;=12,INDEX($CD:$CD,$CZ889+12),"")</f>
      </c>
      <c r="CR889">
        <f>IF($DA889&gt;=13,INDEX($CD:$CD,$CZ889+13),"")</f>
      </c>
      <c r="CS889">
        <f>IF($DA889&gt;=14,INDEX($CD:$CD,$CZ889+14),"")</f>
      </c>
      <c r="CT889">
        <f>IF($DA889&gt;=15,INDEX($CD:$CD,$CZ889+15),"")</f>
      </c>
      <c r="CU889">
        <f>IF($DA889&gt;=16,INDEX($CD:$CD,$CZ889+16),"")</f>
      </c>
      <c r="CV889">
        <f>IF($DA889&gt;=17,INDEX($CD:$CD,$CZ889+17),"")</f>
      </c>
      <c r="CW889">
        <f>IF($DA889&gt;=18,INDEX($CD:$CD,$CZ889+18),"")</f>
      </c>
      <c r="CX889">
        <f>IF($DA889&gt;=19,INDEX($CD:$CD,$CZ889+19),"")</f>
      </c>
      <c r="CY889">
        <f>IF($DA889&gt;=20,INDEX($CD:$CD,$CZ889+20),"")</f>
      </c>
      <c r="CZ889">
        <f>IFERROR(MATCH($CC889,$CD$2:$CD$263,0)+1,0)</f>
      </c>
      <c r="DA889">
        <f>IFERROR(INDEX($CE$2:$CE$263,MATCH($CC889,$CD$2:$CD$263,0)),0)</f>
      </c>
      <c r="DB889">
        <f>IFERROR(INDEX($AI:$AI,MATCH($H889,$AH:$AH,0))&amp;"","")</f>
      </c>
      <c r="DF889">
        <f>IF($GI889&gt;=1,INDEX($DC:$DC,$GH889+1),"")</f>
      </c>
      <c r="DG889">
        <f>IF($GI889&gt;=2,INDEX($DC:$DC,$GH889+2),"")</f>
      </c>
      <c r="DH889">
        <f>IF($GI889&gt;=3,INDEX($DC:$DC,$GH889+3),"")</f>
      </c>
      <c r="DI889">
        <f>IF($GI889&gt;=4,INDEX($DC:$DC,$GH889+4),"")</f>
      </c>
      <c r="DJ889">
        <f>IF($GI889&gt;=5,INDEX($DC:$DC,$GH889+5),"")</f>
      </c>
      <c r="DK889">
        <f>IF($GI889&gt;=6,INDEX($DC:$DC,$GH889+6),"")</f>
      </c>
      <c r="DL889">
        <f>IF($GI889&gt;=7,INDEX($DC:$DC,$GH889+7),"")</f>
      </c>
      <c r="DM889">
        <f>IF($GI889&gt;=8,INDEX($DC:$DC,$GH889+8),"")</f>
      </c>
      <c r="DN889">
        <f>IF($GI889&gt;=9,INDEX($DC:$DC,$GH889+9),"")</f>
      </c>
      <c r="DO889">
        <f>IF($GI889&gt;=10,INDEX($DC:$DC,$GH889+10),"")</f>
      </c>
      <c r="DP889">
        <f>IF($GI889&gt;=11,INDEX($DC:$DC,$GH889+11),"")</f>
      </c>
      <c r="DQ889">
        <f>IF($GI889&gt;=12,INDEX($DC:$DC,$GH889+12),"")</f>
      </c>
      <c r="DR889">
        <f>IF($GI889&gt;=13,INDEX($DC:$DC,$GH889+13),"")</f>
      </c>
      <c r="DS889">
        <f>IF($GI889&gt;=14,INDEX($DC:$DC,$GH889+14),"")</f>
      </c>
      <c r="DT889">
        <f>IF($GI889&gt;=15,INDEX($DC:$DC,$GH889+15),"")</f>
      </c>
      <c r="DU889">
        <f>IF($GI889&gt;=16,INDEX($DC:$DC,$GH889+16),"")</f>
      </c>
      <c r="DV889">
        <f>IF($GI889&gt;=17,INDEX($DC:$DC,$GH889+17),"")</f>
      </c>
      <c r="DW889">
        <f>IF($GI889&gt;=18,INDEX($DC:$DC,$GH889+18),"")</f>
      </c>
      <c r="DX889">
        <f>IF($GI889&gt;=19,INDEX($DC:$DC,$GH889+19),"")</f>
      </c>
      <c r="DY889">
        <f>IF($GI889&gt;=20,INDEX($DC:$DC,$GH889+20),"")</f>
      </c>
      <c r="DZ889">
        <f>IF($GI889&gt;=21,INDEX($DC:$DC,$GH889+21),"")</f>
      </c>
      <c r="EA889">
        <f>IF($GI889&gt;=22,INDEX($DC:$DC,$GH889+22),"")</f>
      </c>
      <c r="EB889">
        <f>IF($GI889&gt;=23,INDEX($DC:$DC,$GH889+23),"")</f>
      </c>
      <c r="EC889">
        <f>IF($GI889&gt;=24,INDEX($DC:$DC,$GH889+24),"")</f>
      </c>
      <c r="ED889">
        <f>IF($GI889&gt;=25,INDEX($DC:$DC,$GH889+25),"")</f>
      </c>
      <c r="EE889">
        <f>IF($GI889&gt;=26,INDEX($DC:$DC,$GH889+26),"")</f>
      </c>
      <c r="EF889">
        <f>IF($GI889&gt;=27,INDEX($DC:$DC,$GH889+27),"")</f>
      </c>
      <c r="EG889">
        <f>IF($GI889&gt;=28,INDEX($DC:$DC,$GH889+28),"")</f>
      </c>
      <c r="EH889">
        <f>IF($GI889&gt;=29,INDEX($DC:$DC,$GH889+29),"")</f>
      </c>
      <c r="EI889">
        <f>IF($GI889&gt;=30,INDEX($DC:$DC,$GH889+30),"")</f>
      </c>
      <c r="EJ889">
        <f>IF($GI889&gt;=31,INDEX($DC:$DC,$GH889+31),"")</f>
      </c>
      <c r="EK889">
        <f>IF($GI889&gt;=32,INDEX($DC:$DC,$GH889+32),"")</f>
      </c>
      <c r="EL889">
        <f>IF($GI889&gt;=33,INDEX($DC:$DC,$GH889+33),"")</f>
      </c>
      <c r="EM889">
        <f>IF($GI889&gt;=34,INDEX($DC:$DC,$GH889+34),"")</f>
      </c>
      <c r="EN889">
        <f>IF($GI889&gt;=35,INDEX($DC:$DC,$GH889+35),"")</f>
      </c>
      <c r="EO889">
        <f>IF($GI889&gt;=36,INDEX($DC:$DC,$GH889+36),"")</f>
      </c>
      <c r="EP889">
        <f>IF($GI889&gt;=37,INDEX($DC:$DC,$GH889+37),"")</f>
      </c>
      <c r="EQ889">
        <f>IF($GI889&gt;=38,INDEX($DC:$DC,$GH889+38),"")</f>
      </c>
      <c r="ER889">
        <f>IF($GI889&gt;=39,INDEX($DC:$DC,$GH889+39),"")</f>
      </c>
      <c r="ES889">
        <f>IF($GI889&gt;=40,INDEX($DC:$DC,$GH889+40),"")</f>
      </c>
      <c r="ET889">
        <f>IF($GI889&gt;=1,INDEX($DD:$DD,$GH889+1),"")</f>
      </c>
      <c r="EU889">
        <f>IF($GI889&gt;=2,INDEX($DD:$DD,$GH889+2),"")</f>
      </c>
      <c r="EV889">
        <f>IF($GI889&gt;=3,INDEX($DD:$DD,$GH889+3),"")</f>
      </c>
      <c r="EW889">
        <f>IF($GI889&gt;=4,INDEX($DD:$DD,$GH889+4),"")</f>
      </c>
      <c r="EX889">
        <f>IF($GI889&gt;=5,INDEX($DD:$DD,$GH889+5),"")</f>
      </c>
      <c r="EY889">
        <f>IF($GI889&gt;=6,INDEX($DD:$DD,$GH889+6),"")</f>
      </c>
      <c r="EZ889">
        <f>IF($GI889&gt;=7,INDEX($DD:$DD,$GH889+7),"")</f>
      </c>
      <c r="FA889">
        <f>IF($GI889&gt;=8,INDEX($DD:$DD,$GH889+8),"")</f>
      </c>
      <c r="FB889">
        <f>IF($GI889&gt;=9,INDEX($DD:$DD,$GH889+9),"")</f>
      </c>
      <c r="FC889">
        <f>IF($GI889&gt;=10,INDEX($DD:$DD,$GH889+10),"")</f>
      </c>
      <c r="FD889">
        <f>IF($GI889&gt;=11,INDEX($DD:$DD,$GH889+11),"")</f>
      </c>
      <c r="FE889">
        <f>IF($GI889&gt;=12,INDEX($DD:$DD,$GH889+12),"")</f>
      </c>
      <c r="FF889">
        <f>IF($GI889&gt;=13,INDEX($DD:$DD,$GH889+13),"")</f>
      </c>
      <c r="FG889">
        <f>IF($GI889&gt;=14,INDEX($DD:$DD,$GH889+14),"")</f>
      </c>
      <c r="FH889">
        <f>IF($GI889&gt;=15,INDEX($DD:$DD,$GH889+15),"")</f>
      </c>
      <c r="FI889">
        <f>IF($GI889&gt;=16,INDEX($DD:$DD,$GH889+16),"")</f>
      </c>
      <c r="FJ889">
        <f>IF($GI889&gt;=17,INDEX($DD:$DD,$GH889+17),"")</f>
      </c>
      <c r="FK889">
        <f>IF($GI889&gt;=18,INDEX($DD:$DD,$GH889+18),"")</f>
      </c>
      <c r="FL889">
        <f>IF($GI889&gt;=19,INDEX($DD:$DD,$GH889+19),"")</f>
      </c>
      <c r="FM889">
        <f>IF($GI889&gt;=20,INDEX($DD:$DD,$GH889+20),"")</f>
      </c>
      <c r="FN889">
        <f>IF($GI889&gt;=21,INDEX($DD:$DD,$GH889+21),"")</f>
      </c>
      <c r="FO889">
        <f>IF($GI889&gt;=22,INDEX($DD:$DD,$GH889+22),"")</f>
      </c>
      <c r="FP889">
        <f>IF($GI889&gt;=23,INDEX($DD:$DD,$GH889+23),"")</f>
      </c>
      <c r="FQ889">
        <f>IF($GI889&gt;=24,INDEX($DD:$DD,$GH889+24),"")</f>
      </c>
      <c r="FR889">
        <f>IF($GI889&gt;=25,INDEX($DD:$DD,$GH889+25),"")</f>
      </c>
      <c r="FS889">
        <f>IF($GI889&gt;=26,INDEX($DD:$DD,$GH889+26),"")</f>
      </c>
      <c r="FT889">
        <f>IF($GI889&gt;=27,INDEX($DD:$DD,$GH889+27),"")</f>
      </c>
      <c r="FU889">
        <f>IF($GI889&gt;=28,INDEX($DD:$DD,$GH889+28),"")</f>
      </c>
      <c r="FV889">
        <f>IF($GI889&gt;=29,INDEX($DD:$DD,$GH889+29),"")</f>
      </c>
      <c r="FW889">
        <f>IF($GI889&gt;=30,INDEX($DD:$DD,$GH889+30),"")</f>
      </c>
      <c r="FX889">
        <f>IF($GI889&gt;=31,INDEX($DD:$DD,$GH889+31),"")</f>
      </c>
      <c r="FY889">
        <f>IF($GI889&gt;=32,INDEX($DD:$DD,$GH889+32),"")</f>
      </c>
      <c r="FZ889">
        <f>IF($GI889&gt;=33,INDEX($DD:$DD,$GH889+33),"")</f>
      </c>
      <c r="GA889">
        <f>IF($GI889&gt;=34,INDEX($DD:$DD,$GH889+34),"")</f>
      </c>
      <c r="GB889">
        <f>IF($GI889&gt;=35,INDEX($DD:$DD,$GH889+35),"")</f>
      </c>
      <c r="GC889">
        <f>IF($GI889&gt;=36,INDEX($DD:$DD,$GH889+36),"")</f>
      </c>
      <c r="GD889">
        <f>IF($GI889&gt;=37,INDEX($DD:$DD,$GH889+37),"")</f>
      </c>
      <c r="GE889">
        <f>IF($GI889&gt;=38,INDEX($DD:$DD,$GH889+38),"")</f>
      </c>
      <c r="GF889">
        <f>IF($GI889&gt;=39,INDEX($DD:$DD,$GH889+39),"")</f>
      </c>
      <c r="GG889">
        <f>IF($GI889&gt;=40,INDEX($DD:$DD,$GH889+40),"")</f>
      </c>
      <c r="GH889">
        <f>IFERROR(MATCH($DB889,$DC$2:$DC$148,0)+1,0)</f>
      </c>
      <c r="GI889">
        <f>IFERROR(INDEX($DE$2:$DE$148,MATCH($DB889,$DC$2:$DC$148,0)),0)</f>
      </c>
      <c r="GJ889">
        <f>IFERROR(MATCH($S889,$DF$889:$ES$889,0),0)</f>
      </c>
      <c r="GK889">
        <f>IF($GJ889&gt;0,INDEX($ET$889:$GG$889,$GJ889),"")</f>
      </c>
      <c r="GN889">
        <f>IF($IW889&gt;=1,INDEX($GL:$GL,$IV889+1),"")</f>
      </c>
      <c r="GO889">
        <f>IF($IW889&gt;=2,INDEX($GL:$GL,$IV889+2),"")</f>
      </c>
      <c r="GP889">
        <f>IF($IW889&gt;=3,INDEX($GL:$GL,$IV889+3),"")</f>
      </c>
      <c r="GQ889">
        <f>IF($IW889&gt;=4,INDEX($GL:$GL,$IV889+4),"")</f>
      </c>
      <c r="GR889">
        <f>IF($IW889&gt;=5,INDEX($GL:$GL,$IV889+5),"")</f>
      </c>
      <c r="GS889">
        <f>IF($IW889&gt;=6,INDEX($GL:$GL,$IV889+6),"")</f>
      </c>
      <c r="GT889">
        <f>IF($IW889&gt;=7,INDEX($GL:$GL,$IV889+7),"")</f>
      </c>
      <c r="GU889">
        <f>IF($IW889&gt;=8,INDEX($GL:$GL,$IV889+8),"")</f>
      </c>
      <c r="GV889">
        <f>IF($IW889&gt;=9,INDEX($GL:$GL,$IV889+9),"")</f>
      </c>
      <c r="GW889">
        <f>IF($IW889&gt;=10,INDEX($GL:$GL,$IV889+10),"")</f>
      </c>
      <c r="GX889">
        <f>IF($IW889&gt;=11,INDEX($GL:$GL,$IV889+11),"")</f>
      </c>
      <c r="GY889">
        <f>IF($IW889&gt;=12,INDEX($GL:$GL,$IV889+12),"")</f>
      </c>
      <c r="GZ889">
        <f>IF($IW889&gt;=13,INDEX($GL:$GL,$IV889+13),"")</f>
      </c>
      <c r="HA889">
        <f>IF($IW889&gt;=14,INDEX($GL:$GL,$IV889+14),"")</f>
      </c>
      <c r="HB889">
        <f>IF($IW889&gt;=15,INDEX($GL:$GL,$IV889+15),"")</f>
      </c>
      <c r="HC889">
        <f>IF($IW889&gt;=16,INDEX($GL:$GL,$IV889+16),"")</f>
      </c>
      <c r="HD889">
        <f>IF($IW889&gt;=17,INDEX($GL:$GL,$IV889+17),"")</f>
      </c>
      <c r="HE889">
        <f>IF($IW889&gt;=18,INDEX($GL:$GL,$IV889+18),"")</f>
      </c>
      <c r="HF889">
        <f>IF($IW889&gt;=19,INDEX($GL:$GL,$IV889+19),"")</f>
      </c>
      <c r="HG889">
        <f>IF($IW889&gt;=20,INDEX($GL:$GL,$IV889+20),"")</f>
      </c>
      <c r="HH889">
        <f>IF($IW889&gt;=21,INDEX($GL:$GL,$IV889+21),"")</f>
      </c>
      <c r="HI889">
        <f>IF($IW889&gt;=22,INDEX($GL:$GL,$IV889+22),"")</f>
      </c>
      <c r="HJ889">
        <f>IF($IW889&gt;=23,INDEX($GL:$GL,$IV889+23),"")</f>
      </c>
      <c r="HK889">
        <f>IF($IW889&gt;=24,INDEX($GL:$GL,$IV889+24),"")</f>
      </c>
      <c r="HL889">
        <f>IF($IW889&gt;=25,INDEX($GL:$GL,$IV889+25),"")</f>
      </c>
      <c r="HM889">
        <f>IF($IW889&gt;=26,INDEX($GL:$GL,$IV889+26),"")</f>
      </c>
      <c r="HN889">
        <f>IF($IW889&gt;=27,INDEX($GL:$GL,$IV889+27),"")</f>
      </c>
      <c r="HO889">
        <f>IF($IW889&gt;=28,INDEX($GL:$GL,$IV889+28),"")</f>
      </c>
      <c r="HP889">
        <f>IF($IW889&gt;=29,INDEX($GL:$GL,$IV889+29),"")</f>
      </c>
      <c r="HQ889">
        <f>IF($IW889&gt;=30,INDEX($GL:$GL,$IV889+30),"")</f>
      </c>
      <c r="HR889">
        <f>IF($IW889&gt;=31,INDEX($GL:$GL,$IV889+31),"")</f>
      </c>
      <c r="HS889">
        <f>IF($IW889&gt;=32,INDEX($GL:$GL,$IV889+32),"")</f>
      </c>
      <c r="HT889">
        <f>IF($IW889&gt;=33,INDEX($GL:$GL,$IV889+33),"")</f>
      </c>
      <c r="HU889">
        <f>IF($IW889&gt;=34,INDEX($GL:$GL,$IV889+34),"")</f>
      </c>
      <c r="HV889">
        <f>IF($IW889&gt;=35,INDEX($GL:$GL,$IV889+35),"")</f>
      </c>
      <c r="HW889">
        <f>IF($IW889&gt;=36,INDEX($GL:$GL,$IV889+36),"")</f>
      </c>
      <c r="HX889">
        <f>IF($IW889&gt;=37,INDEX($GL:$GL,$IV889+37),"")</f>
      </c>
      <c r="HY889">
        <f>IF($IW889&gt;=38,INDEX($GL:$GL,$IV889+38),"")</f>
      </c>
      <c r="HZ889">
        <f>IF($IW889&gt;=39,INDEX($GL:$GL,$IV889+39),"")</f>
      </c>
      <c r="IA889">
        <f>IF($IW889&gt;=40,INDEX($GL:$GL,$IV889+40),"")</f>
      </c>
      <c r="IB889">
        <f>IF($IW889&gt;=41,INDEX($GL:$GL,$IV889+41),"")</f>
      </c>
      <c r="IC889">
        <f>IF($IW889&gt;=42,INDEX($GL:$GL,$IV889+42),"")</f>
      </c>
      <c r="ID889">
        <f>IF($IW889&gt;=43,INDEX($GL:$GL,$IV889+43),"")</f>
      </c>
      <c r="IE889">
        <f>IF($IW889&gt;=44,INDEX($GL:$GL,$IV889+44),"")</f>
      </c>
      <c r="IF889">
        <f>IF($IW889&gt;=45,INDEX($GL:$GL,$IV889+45),"")</f>
      </c>
      <c r="IG889">
        <f>IF($IW889&gt;=46,INDEX($GL:$GL,$IV889+46),"")</f>
      </c>
      <c r="IH889">
        <f>IF($IW889&gt;=47,INDEX($GL:$GL,$IV889+47),"")</f>
      </c>
      <c r="II889">
        <f>IF($IW889&gt;=48,INDEX($GL:$GL,$IV889+48),"")</f>
      </c>
      <c r="IJ889">
        <f>IF($IW889&gt;=49,INDEX($GL:$GL,$IV889+49),"")</f>
      </c>
      <c r="IK889">
        <f>IF($IW889&gt;=50,INDEX($GL:$GL,$IV889+50),"")</f>
      </c>
      <c r="IL889">
        <f>IF($IW889&gt;=51,INDEX($GL:$GL,$IV889+51),"")</f>
      </c>
      <c r="IM889">
        <f>IF($IW889&gt;=52,INDEX($GL:$GL,$IV889+52),"")</f>
      </c>
      <c r="IN889">
        <f>IF($IW889&gt;=53,INDEX($GL:$GL,$IV889+53),"")</f>
      </c>
      <c r="IO889">
        <f>IF($IW889&gt;=54,INDEX($GL:$GL,$IV889+54),"")</f>
      </c>
      <c r="IP889">
        <f>IF($IW889&gt;=55,INDEX($GL:$GL,$IV889+55),"")</f>
      </c>
      <c r="IQ889">
        <f>IF($IW889&gt;=56,INDEX($GL:$GL,$IV889+56),"")</f>
      </c>
      <c r="IR889">
        <f>IF($IW889&gt;=57,INDEX($GL:$GL,$IV889+57),"")</f>
      </c>
      <c r="IS889">
        <f>IF($IW889&gt;=58,INDEX($GL:$GL,$IV889+58),"")</f>
      </c>
      <c r="IT889">
        <f>IF($IW889&gt;=59,INDEX($GL:$GL,$IV889+59),"")</f>
      </c>
      <c r="IU889">
        <f>IF($IW889&gt;=60,INDEX($GL:$GL,$IV889+60),"")</f>
      </c>
      <c r="IV889">
        <f>IFERROR(MATCH($GK889,$GL$2:$GL$324,0)+1,0)</f>
      </c>
      <c r="IW889">
        <f>IFERROR(INDEX($GM$2:$GM$324,MATCH($GK889,$GL$2:$GL$324,0)),0)</f>
      </c>
      <c r="IX889" t="s">
        <v>34</v>
      </c>
      <c r="IY889" t="s">
        <v>34</v>
      </c>
    </row>
    <row r="890" spans="1:259" x14ac:dyDescent="0.25">
      <c r="K890">
        <f>IF(OR($N890="",$J890=""),"",IFERROR($N890/$J890,0))</f>
      </c>
      <c r="L890">
        <f>IF($N890="","",
SUM($M890,$O890,$T890,$P890,$R890)*
(1-IF($U890="",0,VALUE($U890)/100)))</f>
      </c>
      <c r="M890">
        <f>IF($N890="","",$N890)</f>
      </c>
      <c r="O890">
        <f>IF($N890="","",
IF($H890="","",
IF(ISNUMBER(SEARCH("exempt",LOWER($H890))),0,
$N890*(VALUE(SUBSTITUTE($H890,"%",""))/100))))</f>
      </c>
      <c r="V890">
        <f>IFERROR(IF(FIND(" - ",$E890)&gt;0,MID($E890,FIND(" - ",$E890)+3,LEN($E890)),""),"")</f>
      </c>
      <c r="AE890" t="s">
        <v>1471</v>
      </c>
      <c r="AJ890">
        <f>IFERROR(LEFT($E890,FIND(" - ",$E890)-1),$E890)</f>
      </c>
      <c r="AM890">
        <f>IF($CB890&gt;=1,INDEX($AK:$AK,$CA890+1),"")</f>
      </c>
      <c r="AN890">
        <f>IF($CB890&gt;=2,INDEX($AK:$AK,$CA890+2),"")</f>
      </c>
      <c r="AO890">
        <f>IF($CB890&gt;=3,INDEX($AK:$AK,$CA890+3),"")</f>
      </c>
      <c r="AP890">
        <f>IF($CB890&gt;=4,INDEX($AK:$AK,$CA890+4),"")</f>
      </c>
      <c r="AQ890">
        <f>IF($CB890&gt;=5,INDEX($AK:$AK,$CA890+5),"")</f>
      </c>
      <c r="AR890">
        <f>IF($CB890&gt;=6,INDEX($AK:$AK,$CA890+6),"")</f>
      </c>
      <c r="AS890">
        <f>IF($CB890&gt;=7,INDEX($AK:$AK,$CA890+7),"")</f>
      </c>
      <c r="AT890">
        <f>IF($CB890&gt;=8,INDEX($AK:$AK,$CA890+8),"")</f>
      </c>
      <c r="AU890">
        <f>IF($CB890&gt;=9,INDEX($AK:$AK,$CA890+9),"")</f>
      </c>
      <c r="AV890">
        <f>IF($CB890&gt;=10,INDEX($AK:$AK,$CA890+10),"")</f>
      </c>
      <c r="AW890">
        <f>IF($CB890&gt;=11,INDEX($AK:$AK,$CA890+11),"")</f>
      </c>
      <c r="AX890">
        <f>IF($CB890&gt;=12,INDEX($AK:$AK,$CA890+12),"")</f>
      </c>
      <c r="AY890">
        <f>IF($CB890&gt;=13,INDEX($AK:$AK,$CA890+13),"")</f>
      </c>
      <c r="AZ890">
        <f>IF($CB890&gt;=14,INDEX($AK:$AK,$CA890+14),"")</f>
      </c>
      <c r="BA890">
        <f>IF($CB890&gt;=15,INDEX($AK:$AK,$CA890+15),"")</f>
      </c>
      <c r="BB890">
        <f>IF($CB890&gt;=16,INDEX($AK:$AK,$CA890+16),"")</f>
      </c>
      <c r="BC890">
        <f>IF($CB890&gt;=17,INDEX($AK:$AK,$CA890+17),"")</f>
      </c>
      <c r="BD890">
        <f>IF($CB890&gt;=18,INDEX($AK:$AK,$CA890+18),"")</f>
      </c>
      <c r="BE890">
        <f>IF($CB890&gt;=19,INDEX($AK:$AK,$CA890+19),"")</f>
      </c>
      <c r="BF890">
        <f>IF($CB890&gt;=20,INDEX($AK:$AK,$CA890+20),"")</f>
      </c>
      <c r="BG890">
        <f>IF($CB890&gt;=21,INDEX($AK:$AK,$CA890+21),"")</f>
      </c>
      <c r="BH890">
        <f>IF($CB890&gt;=22,INDEX($AK:$AK,$CA890+22),"")</f>
      </c>
      <c r="BI890">
        <f>IF($CB890&gt;=23,INDEX($AK:$AK,$CA890+23),"")</f>
      </c>
      <c r="BJ890">
        <f>IF($CB890&gt;=24,INDEX($AK:$AK,$CA890+24),"")</f>
      </c>
      <c r="BK890">
        <f>IF($CB890&gt;=25,INDEX($AK:$AK,$CA890+25),"")</f>
      </c>
      <c r="BL890">
        <f>IF($CB890&gt;=26,INDEX($AK:$AK,$CA890+26),"")</f>
      </c>
      <c r="BM890">
        <f>IF($CB890&gt;=27,INDEX($AK:$AK,$CA890+27),"")</f>
      </c>
      <c r="BN890">
        <f>IF($CB890&gt;=28,INDEX($AK:$AK,$CA890+28),"")</f>
      </c>
      <c r="BO890">
        <f>IF($CB890&gt;=29,INDEX($AK:$AK,$CA890+29),"")</f>
      </c>
      <c r="BP890">
        <f>IF($CB890&gt;=30,INDEX($AK:$AK,$CA890+30),"")</f>
      </c>
      <c r="BQ890">
        <f>IF($CB890&gt;=31,INDEX($AK:$AK,$CA890+31),"")</f>
      </c>
      <c r="BR890">
        <f>IF($CB890&gt;=32,INDEX($AK:$AK,$CA890+32),"")</f>
      </c>
      <c r="BS890">
        <f>IF($CB890&gt;=33,INDEX($AK:$AK,$CA890+33),"")</f>
      </c>
      <c r="BT890">
        <f>IF($CB890&gt;=34,INDEX($AK:$AK,$CA890+34),"")</f>
      </c>
      <c r="BU890">
        <f>IF($CB890&gt;=35,INDEX($AK:$AK,$CA890+35),"")</f>
      </c>
      <c r="BV890">
        <f>IF($CB890&gt;=36,INDEX($AK:$AK,$CA890+36),"")</f>
      </c>
      <c r="BW890">
        <f>IF($CB890&gt;=37,INDEX($AK:$AK,$CA890+37),"")</f>
      </c>
      <c r="BX890">
        <f>IF($CB890&gt;=38,INDEX($AK:$AK,$CA890+38),"")</f>
      </c>
      <c r="BY890">
        <f>IF($CB890&gt;=39,INDEX($AK:$AK,$CA890+39),"")</f>
      </c>
      <c r="BZ890">
        <f>IF($CB890&gt;=40,INDEX($AK:$AK,$CA890+40),"")</f>
      </c>
      <c r="CA890">
        <f>IFERROR(MATCH($AJ890,$AK$2:$AK$134,0)+1,0)</f>
      </c>
      <c r="CB890">
        <f>IFERROR(INDEX($AL$2:$AL$134,MATCH($AJ890,$AK$2:$AK$134,0)),0)</f>
      </c>
      <c r="CC890">
        <f>IFERROR(LEFT($F890,FIND(" - ",$F890)-1),$F890)</f>
      </c>
      <c r="CF890">
        <f>IF($DA890&gt;=1,INDEX($CD:$CD,$CZ890+1),"")</f>
      </c>
      <c r="CG890">
        <f>IF($DA890&gt;=2,INDEX($CD:$CD,$CZ890+2),"")</f>
      </c>
      <c r="CH890">
        <f>IF($DA890&gt;=3,INDEX($CD:$CD,$CZ890+3),"")</f>
      </c>
      <c r="CI890">
        <f>IF($DA890&gt;=4,INDEX($CD:$CD,$CZ890+4),"")</f>
      </c>
      <c r="CJ890">
        <f>IF($DA890&gt;=5,INDEX($CD:$CD,$CZ890+5),"")</f>
      </c>
      <c r="CK890">
        <f>IF($DA890&gt;=6,INDEX($CD:$CD,$CZ890+6),"")</f>
      </c>
      <c r="CL890">
        <f>IF($DA890&gt;=7,INDEX($CD:$CD,$CZ890+7),"")</f>
      </c>
      <c r="CM890">
        <f>IF($DA890&gt;=8,INDEX($CD:$CD,$CZ890+8),"")</f>
      </c>
      <c r="CN890">
        <f>IF($DA890&gt;=9,INDEX($CD:$CD,$CZ890+9),"")</f>
      </c>
      <c r="CO890">
        <f>IF($DA890&gt;=10,INDEX($CD:$CD,$CZ890+10),"")</f>
      </c>
      <c r="CP890">
        <f>IF($DA890&gt;=11,INDEX($CD:$CD,$CZ890+11),"")</f>
      </c>
      <c r="CQ890">
        <f>IF($DA890&gt;=12,INDEX($CD:$CD,$CZ890+12),"")</f>
      </c>
      <c r="CR890">
        <f>IF($DA890&gt;=13,INDEX($CD:$CD,$CZ890+13),"")</f>
      </c>
      <c r="CS890">
        <f>IF($DA890&gt;=14,INDEX($CD:$CD,$CZ890+14),"")</f>
      </c>
      <c r="CT890">
        <f>IF($DA890&gt;=15,INDEX($CD:$CD,$CZ890+15),"")</f>
      </c>
      <c r="CU890">
        <f>IF($DA890&gt;=16,INDEX($CD:$CD,$CZ890+16),"")</f>
      </c>
      <c r="CV890">
        <f>IF($DA890&gt;=17,INDEX($CD:$CD,$CZ890+17),"")</f>
      </c>
      <c r="CW890">
        <f>IF($DA890&gt;=18,INDEX($CD:$CD,$CZ890+18),"")</f>
      </c>
      <c r="CX890">
        <f>IF($DA890&gt;=19,INDEX($CD:$CD,$CZ890+19),"")</f>
      </c>
      <c r="CY890">
        <f>IF($DA890&gt;=20,INDEX($CD:$CD,$CZ890+20),"")</f>
      </c>
      <c r="CZ890">
        <f>IFERROR(MATCH($CC890,$CD$2:$CD$263,0)+1,0)</f>
      </c>
      <c r="DA890">
        <f>IFERROR(INDEX($CE$2:$CE$263,MATCH($CC890,$CD$2:$CD$263,0)),0)</f>
      </c>
      <c r="DB890">
        <f>IFERROR(INDEX($AI:$AI,MATCH($H890,$AH:$AH,0))&amp;"","")</f>
      </c>
      <c r="DF890">
        <f>IF($GI890&gt;=1,INDEX($DC:$DC,$GH890+1),"")</f>
      </c>
      <c r="DG890">
        <f>IF($GI890&gt;=2,INDEX($DC:$DC,$GH890+2),"")</f>
      </c>
      <c r="DH890">
        <f>IF($GI890&gt;=3,INDEX($DC:$DC,$GH890+3),"")</f>
      </c>
      <c r="DI890">
        <f>IF($GI890&gt;=4,INDEX($DC:$DC,$GH890+4),"")</f>
      </c>
      <c r="DJ890">
        <f>IF($GI890&gt;=5,INDEX($DC:$DC,$GH890+5),"")</f>
      </c>
      <c r="DK890">
        <f>IF($GI890&gt;=6,INDEX($DC:$DC,$GH890+6),"")</f>
      </c>
      <c r="DL890">
        <f>IF($GI890&gt;=7,INDEX($DC:$DC,$GH890+7),"")</f>
      </c>
      <c r="DM890">
        <f>IF($GI890&gt;=8,INDEX($DC:$DC,$GH890+8),"")</f>
      </c>
      <c r="DN890">
        <f>IF($GI890&gt;=9,INDEX($DC:$DC,$GH890+9),"")</f>
      </c>
      <c r="DO890">
        <f>IF($GI890&gt;=10,INDEX($DC:$DC,$GH890+10),"")</f>
      </c>
      <c r="DP890">
        <f>IF($GI890&gt;=11,INDEX($DC:$DC,$GH890+11),"")</f>
      </c>
      <c r="DQ890">
        <f>IF($GI890&gt;=12,INDEX($DC:$DC,$GH890+12),"")</f>
      </c>
      <c r="DR890">
        <f>IF($GI890&gt;=13,INDEX($DC:$DC,$GH890+13),"")</f>
      </c>
      <c r="DS890">
        <f>IF($GI890&gt;=14,INDEX($DC:$DC,$GH890+14),"")</f>
      </c>
      <c r="DT890">
        <f>IF($GI890&gt;=15,INDEX($DC:$DC,$GH890+15),"")</f>
      </c>
      <c r="DU890">
        <f>IF($GI890&gt;=16,INDEX($DC:$DC,$GH890+16),"")</f>
      </c>
      <c r="DV890">
        <f>IF($GI890&gt;=17,INDEX($DC:$DC,$GH890+17),"")</f>
      </c>
      <c r="DW890">
        <f>IF($GI890&gt;=18,INDEX($DC:$DC,$GH890+18),"")</f>
      </c>
      <c r="DX890">
        <f>IF($GI890&gt;=19,INDEX($DC:$DC,$GH890+19),"")</f>
      </c>
      <c r="DY890">
        <f>IF($GI890&gt;=20,INDEX($DC:$DC,$GH890+20),"")</f>
      </c>
      <c r="DZ890">
        <f>IF($GI890&gt;=21,INDEX($DC:$DC,$GH890+21),"")</f>
      </c>
      <c r="EA890">
        <f>IF($GI890&gt;=22,INDEX($DC:$DC,$GH890+22),"")</f>
      </c>
      <c r="EB890">
        <f>IF($GI890&gt;=23,INDEX($DC:$DC,$GH890+23),"")</f>
      </c>
      <c r="EC890">
        <f>IF($GI890&gt;=24,INDEX($DC:$DC,$GH890+24),"")</f>
      </c>
      <c r="ED890">
        <f>IF($GI890&gt;=25,INDEX($DC:$DC,$GH890+25),"")</f>
      </c>
      <c r="EE890">
        <f>IF($GI890&gt;=26,INDEX($DC:$DC,$GH890+26),"")</f>
      </c>
      <c r="EF890">
        <f>IF($GI890&gt;=27,INDEX($DC:$DC,$GH890+27),"")</f>
      </c>
      <c r="EG890">
        <f>IF($GI890&gt;=28,INDEX($DC:$DC,$GH890+28),"")</f>
      </c>
      <c r="EH890">
        <f>IF($GI890&gt;=29,INDEX($DC:$DC,$GH890+29),"")</f>
      </c>
      <c r="EI890">
        <f>IF($GI890&gt;=30,INDEX($DC:$DC,$GH890+30),"")</f>
      </c>
      <c r="EJ890">
        <f>IF($GI890&gt;=31,INDEX($DC:$DC,$GH890+31),"")</f>
      </c>
      <c r="EK890">
        <f>IF($GI890&gt;=32,INDEX($DC:$DC,$GH890+32),"")</f>
      </c>
      <c r="EL890">
        <f>IF($GI890&gt;=33,INDEX($DC:$DC,$GH890+33),"")</f>
      </c>
      <c r="EM890">
        <f>IF($GI890&gt;=34,INDEX($DC:$DC,$GH890+34),"")</f>
      </c>
      <c r="EN890">
        <f>IF($GI890&gt;=35,INDEX($DC:$DC,$GH890+35),"")</f>
      </c>
      <c r="EO890">
        <f>IF($GI890&gt;=36,INDEX($DC:$DC,$GH890+36),"")</f>
      </c>
      <c r="EP890">
        <f>IF($GI890&gt;=37,INDEX($DC:$DC,$GH890+37),"")</f>
      </c>
      <c r="EQ890">
        <f>IF($GI890&gt;=38,INDEX($DC:$DC,$GH890+38),"")</f>
      </c>
      <c r="ER890">
        <f>IF($GI890&gt;=39,INDEX($DC:$DC,$GH890+39),"")</f>
      </c>
      <c r="ES890">
        <f>IF($GI890&gt;=40,INDEX($DC:$DC,$GH890+40),"")</f>
      </c>
      <c r="ET890">
        <f>IF($GI890&gt;=1,INDEX($DD:$DD,$GH890+1),"")</f>
      </c>
      <c r="EU890">
        <f>IF($GI890&gt;=2,INDEX($DD:$DD,$GH890+2),"")</f>
      </c>
      <c r="EV890">
        <f>IF($GI890&gt;=3,INDEX($DD:$DD,$GH890+3),"")</f>
      </c>
      <c r="EW890">
        <f>IF($GI890&gt;=4,INDEX($DD:$DD,$GH890+4),"")</f>
      </c>
      <c r="EX890">
        <f>IF($GI890&gt;=5,INDEX($DD:$DD,$GH890+5),"")</f>
      </c>
      <c r="EY890">
        <f>IF($GI890&gt;=6,INDEX($DD:$DD,$GH890+6),"")</f>
      </c>
      <c r="EZ890">
        <f>IF($GI890&gt;=7,INDEX($DD:$DD,$GH890+7),"")</f>
      </c>
      <c r="FA890">
        <f>IF($GI890&gt;=8,INDEX($DD:$DD,$GH890+8),"")</f>
      </c>
      <c r="FB890">
        <f>IF($GI890&gt;=9,INDEX($DD:$DD,$GH890+9),"")</f>
      </c>
      <c r="FC890">
        <f>IF($GI890&gt;=10,INDEX($DD:$DD,$GH890+10),"")</f>
      </c>
      <c r="FD890">
        <f>IF($GI890&gt;=11,INDEX($DD:$DD,$GH890+11),"")</f>
      </c>
      <c r="FE890">
        <f>IF($GI890&gt;=12,INDEX($DD:$DD,$GH890+12),"")</f>
      </c>
      <c r="FF890">
        <f>IF($GI890&gt;=13,INDEX($DD:$DD,$GH890+13),"")</f>
      </c>
      <c r="FG890">
        <f>IF($GI890&gt;=14,INDEX($DD:$DD,$GH890+14),"")</f>
      </c>
      <c r="FH890">
        <f>IF($GI890&gt;=15,INDEX($DD:$DD,$GH890+15),"")</f>
      </c>
      <c r="FI890">
        <f>IF($GI890&gt;=16,INDEX($DD:$DD,$GH890+16),"")</f>
      </c>
      <c r="FJ890">
        <f>IF($GI890&gt;=17,INDEX($DD:$DD,$GH890+17),"")</f>
      </c>
      <c r="FK890">
        <f>IF($GI890&gt;=18,INDEX($DD:$DD,$GH890+18),"")</f>
      </c>
      <c r="FL890">
        <f>IF($GI890&gt;=19,INDEX($DD:$DD,$GH890+19),"")</f>
      </c>
      <c r="FM890">
        <f>IF($GI890&gt;=20,INDEX($DD:$DD,$GH890+20),"")</f>
      </c>
      <c r="FN890">
        <f>IF($GI890&gt;=21,INDEX($DD:$DD,$GH890+21),"")</f>
      </c>
      <c r="FO890">
        <f>IF($GI890&gt;=22,INDEX($DD:$DD,$GH890+22),"")</f>
      </c>
      <c r="FP890">
        <f>IF($GI890&gt;=23,INDEX($DD:$DD,$GH890+23),"")</f>
      </c>
      <c r="FQ890">
        <f>IF($GI890&gt;=24,INDEX($DD:$DD,$GH890+24),"")</f>
      </c>
      <c r="FR890">
        <f>IF($GI890&gt;=25,INDEX($DD:$DD,$GH890+25),"")</f>
      </c>
      <c r="FS890">
        <f>IF($GI890&gt;=26,INDEX($DD:$DD,$GH890+26),"")</f>
      </c>
      <c r="FT890">
        <f>IF($GI890&gt;=27,INDEX($DD:$DD,$GH890+27),"")</f>
      </c>
      <c r="FU890">
        <f>IF($GI890&gt;=28,INDEX($DD:$DD,$GH890+28),"")</f>
      </c>
      <c r="FV890">
        <f>IF($GI890&gt;=29,INDEX($DD:$DD,$GH890+29),"")</f>
      </c>
      <c r="FW890">
        <f>IF($GI890&gt;=30,INDEX($DD:$DD,$GH890+30),"")</f>
      </c>
      <c r="FX890">
        <f>IF($GI890&gt;=31,INDEX($DD:$DD,$GH890+31),"")</f>
      </c>
      <c r="FY890">
        <f>IF($GI890&gt;=32,INDEX($DD:$DD,$GH890+32),"")</f>
      </c>
      <c r="FZ890">
        <f>IF($GI890&gt;=33,INDEX($DD:$DD,$GH890+33),"")</f>
      </c>
      <c r="GA890">
        <f>IF($GI890&gt;=34,INDEX($DD:$DD,$GH890+34),"")</f>
      </c>
      <c r="GB890">
        <f>IF($GI890&gt;=35,INDEX($DD:$DD,$GH890+35),"")</f>
      </c>
      <c r="GC890">
        <f>IF($GI890&gt;=36,INDEX($DD:$DD,$GH890+36),"")</f>
      </c>
      <c r="GD890">
        <f>IF($GI890&gt;=37,INDEX($DD:$DD,$GH890+37),"")</f>
      </c>
      <c r="GE890">
        <f>IF($GI890&gt;=38,INDEX($DD:$DD,$GH890+38),"")</f>
      </c>
      <c r="GF890">
        <f>IF($GI890&gt;=39,INDEX($DD:$DD,$GH890+39),"")</f>
      </c>
      <c r="GG890">
        <f>IF($GI890&gt;=40,INDEX($DD:$DD,$GH890+40),"")</f>
      </c>
      <c r="GH890">
        <f>IFERROR(MATCH($DB890,$DC$2:$DC$148,0)+1,0)</f>
      </c>
      <c r="GI890">
        <f>IFERROR(INDEX($DE$2:$DE$148,MATCH($DB890,$DC$2:$DC$148,0)),0)</f>
      </c>
      <c r="GJ890">
        <f>IFERROR(MATCH($S890,$DF$890:$ES$890,0),0)</f>
      </c>
      <c r="GK890">
        <f>IF($GJ890&gt;0,INDEX($ET$890:$GG$890,$GJ890),"")</f>
      </c>
      <c r="GN890">
        <f>IF($IW890&gt;=1,INDEX($GL:$GL,$IV890+1),"")</f>
      </c>
      <c r="GO890">
        <f>IF($IW890&gt;=2,INDEX($GL:$GL,$IV890+2),"")</f>
      </c>
      <c r="GP890">
        <f>IF($IW890&gt;=3,INDEX($GL:$GL,$IV890+3),"")</f>
      </c>
      <c r="GQ890">
        <f>IF($IW890&gt;=4,INDEX($GL:$GL,$IV890+4),"")</f>
      </c>
      <c r="GR890">
        <f>IF($IW890&gt;=5,INDEX($GL:$GL,$IV890+5),"")</f>
      </c>
      <c r="GS890">
        <f>IF($IW890&gt;=6,INDEX($GL:$GL,$IV890+6),"")</f>
      </c>
      <c r="GT890">
        <f>IF($IW890&gt;=7,INDEX($GL:$GL,$IV890+7),"")</f>
      </c>
      <c r="GU890">
        <f>IF($IW890&gt;=8,INDEX($GL:$GL,$IV890+8),"")</f>
      </c>
      <c r="GV890">
        <f>IF($IW890&gt;=9,INDEX($GL:$GL,$IV890+9),"")</f>
      </c>
      <c r="GW890">
        <f>IF($IW890&gt;=10,INDEX($GL:$GL,$IV890+10),"")</f>
      </c>
      <c r="GX890">
        <f>IF($IW890&gt;=11,INDEX($GL:$GL,$IV890+11),"")</f>
      </c>
      <c r="GY890">
        <f>IF($IW890&gt;=12,INDEX($GL:$GL,$IV890+12),"")</f>
      </c>
      <c r="GZ890">
        <f>IF($IW890&gt;=13,INDEX($GL:$GL,$IV890+13),"")</f>
      </c>
      <c r="HA890">
        <f>IF($IW890&gt;=14,INDEX($GL:$GL,$IV890+14),"")</f>
      </c>
      <c r="HB890">
        <f>IF($IW890&gt;=15,INDEX($GL:$GL,$IV890+15),"")</f>
      </c>
      <c r="HC890">
        <f>IF($IW890&gt;=16,INDEX($GL:$GL,$IV890+16),"")</f>
      </c>
      <c r="HD890">
        <f>IF($IW890&gt;=17,INDEX($GL:$GL,$IV890+17),"")</f>
      </c>
      <c r="HE890">
        <f>IF($IW890&gt;=18,INDEX($GL:$GL,$IV890+18),"")</f>
      </c>
      <c r="HF890">
        <f>IF($IW890&gt;=19,INDEX($GL:$GL,$IV890+19),"")</f>
      </c>
      <c r="HG890">
        <f>IF($IW890&gt;=20,INDEX($GL:$GL,$IV890+20),"")</f>
      </c>
      <c r="HH890">
        <f>IF($IW890&gt;=21,INDEX($GL:$GL,$IV890+21),"")</f>
      </c>
      <c r="HI890">
        <f>IF($IW890&gt;=22,INDEX($GL:$GL,$IV890+22),"")</f>
      </c>
      <c r="HJ890">
        <f>IF($IW890&gt;=23,INDEX($GL:$GL,$IV890+23),"")</f>
      </c>
      <c r="HK890">
        <f>IF($IW890&gt;=24,INDEX($GL:$GL,$IV890+24),"")</f>
      </c>
      <c r="HL890">
        <f>IF($IW890&gt;=25,INDEX($GL:$GL,$IV890+25),"")</f>
      </c>
      <c r="HM890">
        <f>IF($IW890&gt;=26,INDEX($GL:$GL,$IV890+26),"")</f>
      </c>
      <c r="HN890">
        <f>IF($IW890&gt;=27,INDEX($GL:$GL,$IV890+27),"")</f>
      </c>
      <c r="HO890">
        <f>IF($IW890&gt;=28,INDEX($GL:$GL,$IV890+28),"")</f>
      </c>
      <c r="HP890">
        <f>IF($IW890&gt;=29,INDEX($GL:$GL,$IV890+29),"")</f>
      </c>
      <c r="HQ890">
        <f>IF($IW890&gt;=30,INDEX($GL:$GL,$IV890+30),"")</f>
      </c>
      <c r="HR890">
        <f>IF($IW890&gt;=31,INDEX($GL:$GL,$IV890+31),"")</f>
      </c>
      <c r="HS890">
        <f>IF($IW890&gt;=32,INDEX($GL:$GL,$IV890+32),"")</f>
      </c>
      <c r="HT890">
        <f>IF($IW890&gt;=33,INDEX($GL:$GL,$IV890+33),"")</f>
      </c>
      <c r="HU890">
        <f>IF($IW890&gt;=34,INDEX($GL:$GL,$IV890+34),"")</f>
      </c>
      <c r="HV890">
        <f>IF($IW890&gt;=35,INDEX($GL:$GL,$IV890+35),"")</f>
      </c>
      <c r="HW890">
        <f>IF($IW890&gt;=36,INDEX($GL:$GL,$IV890+36),"")</f>
      </c>
      <c r="HX890">
        <f>IF($IW890&gt;=37,INDEX($GL:$GL,$IV890+37),"")</f>
      </c>
      <c r="HY890">
        <f>IF($IW890&gt;=38,INDEX($GL:$GL,$IV890+38),"")</f>
      </c>
      <c r="HZ890">
        <f>IF($IW890&gt;=39,INDEX($GL:$GL,$IV890+39),"")</f>
      </c>
      <c r="IA890">
        <f>IF($IW890&gt;=40,INDEX($GL:$GL,$IV890+40),"")</f>
      </c>
      <c r="IB890">
        <f>IF($IW890&gt;=41,INDEX($GL:$GL,$IV890+41),"")</f>
      </c>
      <c r="IC890">
        <f>IF($IW890&gt;=42,INDEX($GL:$GL,$IV890+42),"")</f>
      </c>
      <c r="ID890">
        <f>IF($IW890&gt;=43,INDEX($GL:$GL,$IV890+43),"")</f>
      </c>
      <c r="IE890">
        <f>IF($IW890&gt;=44,INDEX($GL:$GL,$IV890+44),"")</f>
      </c>
      <c r="IF890">
        <f>IF($IW890&gt;=45,INDEX($GL:$GL,$IV890+45),"")</f>
      </c>
      <c r="IG890">
        <f>IF($IW890&gt;=46,INDEX($GL:$GL,$IV890+46),"")</f>
      </c>
      <c r="IH890">
        <f>IF($IW890&gt;=47,INDEX($GL:$GL,$IV890+47),"")</f>
      </c>
      <c r="II890">
        <f>IF($IW890&gt;=48,INDEX($GL:$GL,$IV890+48),"")</f>
      </c>
      <c r="IJ890">
        <f>IF($IW890&gt;=49,INDEX($GL:$GL,$IV890+49),"")</f>
      </c>
      <c r="IK890">
        <f>IF($IW890&gt;=50,INDEX($GL:$GL,$IV890+50),"")</f>
      </c>
      <c r="IL890">
        <f>IF($IW890&gt;=51,INDEX($GL:$GL,$IV890+51),"")</f>
      </c>
      <c r="IM890">
        <f>IF($IW890&gt;=52,INDEX($GL:$GL,$IV890+52),"")</f>
      </c>
      <c r="IN890">
        <f>IF($IW890&gt;=53,INDEX($GL:$GL,$IV890+53),"")</f>
      </c>
      <c r="IO890">
        <f>IF($IW890&gt;=54,INDEX($GL:$GL,$IV890+54),"")</f>
      </c>
      <c r="IP890">
        <f>IF($IW890&gt;=55,INDEX($GL:$GL,$IV890+55),"")</f>
      </c>
      <c r="IQ890">
        <f>IF($IW890&gt;=56,INDEX($GL:$GL,$IV890+56),"")</f>
      </c>
      <c r="IR890">
        <f>IF($IW890&gt;=57,INDEX($GL:$GL,$IV890+57),"")</f>
      </c>
      <c r="IS890">
        <f>IF($IW890&gt;=58,INDEX($GL:$GL,$IV890+58),"")</f>
      </c>
      <c r="IT890">
        <f>IF($IW890&gt;=59,INDEX($GL:$GL,$IV890+59),"")</f>
      </c>
      <c r="IU890">
        <f>IF($IW890&gt;=60,INDEX($GL:$GL,$IV890+60),"")</f>
      </c>
      <c r="IV890">
        <f>IFERROR(MATCH($GK890,$GL$2:$GL$324,0)+1,0)</f>
      </c>
      <c r="IW890">
        <f>IFERROR(INDEX($GM$2:$GM$324,MATCH($GK890,$GL$2:$GL$324,0)),0)</f>
      </c>
      <c r="IX890" t="s">
        <v>34</v>
      </c>
      <c r="IY890" t="s">
        <v>34</v>
      </c>
    </row>
    <row r="891" spans="1:259" x14ac:dyDescent="0.25">
      <c r="K891">
        <f>IF(OR($N891="",$J891=""),"",IFERROR($N891/$J891,0))</f>
      </c>
      <c r="L891">
        <f>IF($N891="","",
SUM($M891,$O891,$T891,$P891,$R891)*
(1-IF($U891="",0,VALUE($U891)/100)))</f>
      </c>
      <c r="M891">
        <f>IF($N891="","",$N891)</f>
      </c>
      <c r="O891">
        <f>IF($N891="","",
IF($H891="","",
IF(ISNUMBER(SEARCH("exempt",LOWER($H891))),0,
$N891*(VALUE(SUBSTITUTE($H891,"%",""))/100))))</f>
      </c>
      <c r="V891">
        <f>IFERROR(IF(FIND(" - ",$E891)&gt;0,MID($E891,FIND(" - ",$E891)+3,LEN($E891)),""),"")</f>
      </c>
      <c r="AE891" t="s">
        <v>1472</v>
      </c>
      <c r="AJ891">
        <f>IFERROR(LEFT($E891,FIND(" - ",$E891)-1),$E891)</f>
      </c>
      <c r="AM891">
        <f>IF($CB891&gt;=1,INDEX($AK:$AK,$CA891+1),"")</f>
      </c>
      <c r="AN891">
        <f>IF($CB891&gt;=2,INDEX($AK:$AK,$CA891+2),"")</f>
      </c>
      <c r="AO891">
        <f>IF($CB891&gt;=3,INDEX($AK:$AK,$CA891+3),"")</f>
      </c>
      <c r="AP891">
        <f>IF($CB891&gt;=4,INDEX($AK:$AK,$CA891+4),"")</f>
      </c>
      <c r="AQ891">
        <f>IF($CB891&gt;=5,INDEX($AK:$AK,$CA891+5),"")</f>
      </c>
      <c r="AR891">
        <f>IF($CB891&gt;=6,INDEX($AK:$AK,$CA891+6),"")</f>
      </c>
      <c r="AS891">
        <f>IF($CB891&gt;=7,INDEX($AK:$AK,$CA891+7),"")</f>
      </c>
      <c r="AT891">
        <f>IF($CB891&gt;=8,INDEX($AK:$AK,$CA891+8),"")</f>
      </c>
      <c r="AU891">
        <f>IF($CB891&gt;=9,INDEX($AK:$AK,$CA891+9),"")</f>
      </c>
      <c r="AV891">
        <f>IF($CB891&gt;=10,INDEX($AK:$AK,$CA891+10),"")</f>
      </c>
      <c r="AW891">
        <f>IF($CB891&gt;=11,INDEX($AK:$AK,$CA891+11),"")</f>
      </c>
      <c r="AX891">
        <f>IF($CB891&gt;=12,INDEX($AK:$AK,$CA891+12),"")</f>
      </c>
      <c r="AY891">
        <f>IF($CB891&gt;=13,INDEX($AK:$AK,$CA891+13),"")</f>
      </c>
      <c r="AZ891">
        <f>IF($CB891&gt;=14,INDEX($AK:$AK,$CA891+14),"")</f>
      </c>
      <c r="BA891">
        <f>IF($CB891&gt;=15,INDEX($AK:$AK,$CA891+15),"")</f>
      </c>
      <c r="BB891">
        <f>IF($CB891&gt;=16,INDEX($AK:$AK,$CA891+16),"")</f>
      </c>
      <c r="BC891">
        <f>IF($CB891&gt;=17,INDEX($AK:$AK,$CA891+17),"")</f>
      </c>
      <c r="BD891">
        <f>IF($CB891&gt;=18,INDEX($AK:$AK,$CA891+18),"")</f>
      </c>
      <c r="BE891">
        <f>IF($CB891&gt;=19,INDEX($AK:$AK,$CA891+19),"")</f>
      </c>
      <c r="BF891">
        <f>IF($CB891&gt;=20,INDEX($AK:$AK,$CA891+20),"")</f>
      </c>
      <c r="BG891">
        <f>IF($CB891&gt;=21,INDEX($AK:$AK,$CA891+21),"")</f>
      </c>
      <c r="BH891">
        <f>IF($CB891&gt;=22,INDEX($AK:$AK,$CA891+22),"")</f>
      </c>
      <c r="BI891">
        <f>IF($CB891&gt;=23,INDEX($AK:$AK,$CA891+23),"")</f>
      </c>
      <c r="BJ891">
        <f>IF($CB891&gt;=24,INDEX($AK:$AK,$CA891+24),"")</f>
      </c>
      <c r="BK891">
        <f>IF($CB891&gt;=25,INDEX($AK:$AK,$CA891+25),"")</f>
      </c>
      <c r="BL891">
        <f>IF($CB891&gt;=26,INDEX($AK:$AK,$CA891+26),"")</f>
      </c>
      <c r="BM891">
        <f>IF($CB891&gt;=27,INDEX($AK:$AK,$CA891+27),"")</f>
      </c>
      <c r="BN891">
        <f>IF($CB891&gt;=28,INDEX($AK:$AK,$CA891+28),"")</f>
      </c>
      <c r="BO891">
        <f>IF($CB891&gt;=29,INDEX($AK:$AK,$CA891+29),"")</f>
      </c>
      <c r="BP891">
        <f>IF($CB891&gt;=30,INDEX($AK:$AK,$CA891+30),"")</f>
      </c>
      <c r="BQ891">
        <f>IF($CB891&gt;=31,INDEX($AK:$AK,$CA891+31),"")</f>
      </c>
      <c r="BR891">
        <f>IF($CB891&gt;=32,INDEX($AK:$AK,$CA891+32),"")</f>
      </c>
      <c r="BS891">
        <f>IF($CB891&gt;=33,INDEX($AK:$AK,$CA891+33),"")</f>
      </c>
      <c r="BT891">
        <f>IF($CB891&gt;=34,INDEX($AK:$AK,$CA891+34),"")</f>
      </c>
      <c r="BU891">
        <f>IF($CB891&gt;=35,INDEX($AK:$AK,$CA891+35),"")</f>
      </c>
      <c r="BV891">
        <f>IF($CB891&gt;=36,INDEX($AK:$AK,$CA891+36),"")</f>
      </c>
      <c r="BW891">
        <f>IF($CB891&gt;=37,INDEX($AK:$AK,$CA891+37),"")</f>
      </c>
      <c r="BX891">
        <f>IF($CB891&gt;=38,INDEX($AK:$AK,$CA891+38),"")</f>
      </c>
      <c r="BY891">
        <f>IF($CB891&gt;=39,INDEX($AK:$AK,$CA891+39),"")</f>
      </c>
      <c r="BZ891">
        <f>IF($CB891&gt;=40,INDEX($AK:$AK,$CA891+40),"")</f>
      </c>
      <c r="CA891">
        <f>IFERROR(MATCH($AJ891,$AK$2:$AK$134,0)+1,0)</f>
      </c>
      <c r="CB891">
        <f>IFERROR(INDEX($AL$2:$AL$134,MATCH($AJ891,$AK$2:$AK$134,0)),0)</f>
      </c>
      <c r="CC891">
        <f>IFERROR(LEFT($F891,FIND(" - ",$F891)-1),$F891)</f>
      </c>
      <c r="CF891">
        <f>IF($DA891&gt;=1,INDEX($CD:$CD,$CZ891+1),"")</f>
      </c>
      <c r="CG891">
        <f>IF($DA891&gt;=2,INDEX($CD:$CD,$CZ891+2),"")</f>
      </c>
      <c r="CH891">
        <f>IF($DA891&gt;=3,INDEX($CD:$CD,$CZ891+3),"")</f>
      </c>
      <c r="CI891">
        <f>IF($DA891&gt;=4,INDEX($CD:$CD,$CZ891+4),"")</f>
      </c>
      <c r="CJ891">
        <f>IF($DA891&gt;=5,INDEX($CD:$CD,$CZ891+5),"")</f>
      </c>
      <c r="CK891">
        <f>IF($DA891&gt;=6,INDEX($CD:$CD,$CZ891+6),"")</f>
      </c>
      <c r="CL891">
        <f>IF($DA891&gt;=7,INDEX($CD:$CD,$CZ891+7),"")</f>
      </c>
      <c r="CM891">
        <f>IF($DA891&gt;=8,INDEX($CD:$CD,$CZ891+8),"")</f>
      </c>
      <c r="CN891">
        <f>IF($DA891&gt;=9,INDEX($CD:$CD,$CZ891+9),"")</f>
      </c>
      <c r="CO891">
        <f>IF($DA891&gt;=10,INDEX($CD:$CD,$CZ891+10),"")</f>
      </c>
      <c r="CP891">
        <f>IF($DA891&gt;=11,INDEX($CD:$CD,$CZ891+11),"")</f>
      </c>
      <c r="CQ891">
        <f>IF($DA891&gt;=12,INDEX($CD:$CD,$CZ891+12),"")</f>
      </c>
      <c r="CR891">
        <f>IF($DA891&gt;=13,INDEX($CD:$CD,$CZ891+13),"")</f>
      </c>
      <c r="CS891">
        <f>IF($DA891&gt;=14,INDEX($CD:$CD,$CZ891+14),"")</f>
      </c>
      <c r="CT891">
        <f>IF($DA891&gt;=15,INDEX($CD:$CD,$CZ891+15),"")</f>
      </c>
      <c r="CU891">
        <f>IF($DA891&gt;=16,INDEX($CD:$CD,$CZ891+16),"")</f>
      </c>
      <c r="CV891">
        <f>IF($DA891&gt;=17,INDEX($CD:$CD,$CZ891+17),"")</f>
      </c>
      <c r="CW891">
        <f>IF($DA891&gt;=18,INDEX($CD:$CD,$CZ891+18),"")</f>
      </c>
      <c r="CX891">
        <f>IF($DA891&gt;=19,INDEX($CD:$CD,$CZ891+19),"")</f>
      </c>
      <c r="CY891">
        <f>IF($DA891&gt;=20,INDEX($CD:$CD,$CZ891+20),"")</f>
      </c>
      <c r="CZ891">
        <f>IFERROR(MATCH($CC891,$CD$2:$CD$263,0)+1,0)</f>
      </c>
      <c r="DA891">
        <f>IFERROR(INDEX($CE$2:$CE$263,MATCH($CC891,$CD$2:$CD$263,0)),0)</f>
      </c>
      <c r="DB891">
        <f>IFERROR(INDEX($AI:$AI,MATCH($H891,$AH:$AH,0))&amp;"","")</f>
      </c>
      <c r="DF891">
        <f>IF($GI891&gt;=1,INDEX($DC:$DC,$GH891+1),"")</f>
      </c>
      <c r="DG891">
        <f>IF($GI891&gt;=2,INDEX($DC:$DC,$GH891+2),"")</f>
      </c>
      <c r="DH891">
        <f>IF($GI891&gt;=3,INDEX($DC:$DC,$GH891+3),"")</f>
      </c>
      <c r="DI891">
        <f>IF($GI891&gt;=4,INDEX($DC:$DC,$GH891+4),"")</f>
      </c>
      <c r="DJ891">
        <f>IF($GI891&gt;=5,INDEX($DC:$DC,$GH891+5),"")</f>
      </c>
      <c r="DK891">
        <f>IF($GI891&gt;=6,INDEX($DC:$DC,$GH891+6),"")</f>
      </c>
      <c r="DL891">
        <f>IF($GI891&gt;=7,INDEX($DC:$DC,$GH891+7),"")</f>
      </c>
      <c r="DM891">
        <f>IF($GI891&gt;=8,INDEX($DC:$DC,$GH891+8),"")</f>
      </c>
      <c r="DN891">
        <f>IF($GI891&gt;=9,INDEX($DC:$DC,$GH891+9),"")</f>
      </c>
      <c r="DO891">
        <f>IF($GI891&gt;=10,INDEX($DC:$DC,$GH891+10),"")</f>
      </c>
      <c r="DP891">
        <f>IF($GI891&gt;=11,INDEX($DC:$DC,$GH891+11),"")</f>
      </c>
      <c r="DQ891">
        <f>IF($GI891&gt;=12,INDEX($DC:$DC,$GH891+12),"")</f>
      </c>
      <c r="DR891">
        <f>IF($GI891&gt;=13,INDEX($DC:$DC,$GH891+13),"")</f>
      </c>
      <c r="DS891">
        <f>IF($GI891&gt;=14,INDEX($DC:$DC,$GH891+14),"")</f>
      </c>
      <c r="DT891">
        <f>IF($GI891&gt;=15,INDEX($DC:$DC,$GH891+15),"")</f>
      </c>
      <c r="DU891">
        <f>IF($GI891&gt;=16,INDEX($DC:$DC,$GH891+16),"")</f>
      </c>
      <c r="DV891">
        <f>IF($GI891&gt;=17,INDEX($DC:$DC,$GH891+17),"")</f>
      </c>
      <c r="DW891">
        <f>IF($GI891&gt;=18,INDEX($DC:$DC,$GH891+18),"")</f>
      </c>
      <c r="DX891">
        <f>IF($GI891&gt;=19,INDEX($DC:$DC,$GH891+19),"")</f>
      </c>
      <c r="DY891">
        <f>IF($GI891&gt;=20,INDEX($DC:$DC,$GH891+20),"")</f>
      </c>
      <c r="DZ891">
        <f>IF($GI891&gt;=21,INDEX($DC:$DC,$GH891+21),"")</f>
      </c>
      <c r="EA891">
        <f>IF($GI891&gt;=22,INDEX($DC:$DC,$GH891+22),"")</f>
      </c>
      <c r="EB891">
        <f>IF($GI891&gt;=23,INDEX($DC:$DC,$GH891+23),"")</f>
      </c>
      <c r="EC891">
        <f>IF($GI891&gt;=24,INDEX($DC:$DC,$GH891+24),"")</f>
      </c>
      <c r="ED891">
        <f>IF($GI891&gt;=25,INDEX($DC:$DC,$GH891+25),"")</f>
      </c>
      <c r="EE891">
        <f>IF($GI891&gt;=26,INDEX($DC:$DC,$GH891+26),"")</f>
      </c>
      <c r="EF891">
        <f>IF($GI891&gt;=27,INDEX($DC:$DC,$GH891+27),"")</f>
      </c>
      <c r="EG891">
        <f>IF($GI891&gt;=28,INDEX($DC:$DC,$GH891+28),"")</f>
      </c>
      <c r="EH891">
        <f>IF($GI891&gt;=29,INDEX($DC:$DC,$GH891+29),"")</f>
      </c>
      <c r="EI891">
        <f>IF($GI891&gt;=30,INDEX($DC:$DC,$GH891+30),"")</f>
      </c>
      <c r="EJ891">
        <f>IF($GI891&gt;=31,INDEX($DC:$DC,$GH891+31),"")</f>
      </c>
      <c r="EK891">
        <f>IF($GI891&gt;=32,INDEX($DC:$DC,$GH891+32),"")</f>
      </c>
      <c r="EL891">
        <f>IF($GI891&gt;=33,INDEX($DC:$DC,$GH891+33),"")</f>
      </c>
      <c r="EM891">
        <f>IF($GI891&gt;=34,INDEX($DC:$DC,$GH891+34),"")</f>
      </c>
      <c r="EN891">
        <f>IF($GI891&gt;=35,INDEX($DC:$DC,$GH891+35),"")</f>
      </c>
      <c r="EO891">
        <f>IF($GI891&gt;=36,INDEX($DC:$DC,$GH891+36),"")</f>
      </c>
      <c r="EP891">
        <f>IF($GI891&gt;=37,INDEX($DC:$DC,$GH891+37),"")</f>
      </c>
      <c r="EQ891">
        <f>IF($GI891&gt;=38,INDEX($DC:$DC,$GH891+38),"")</f>
      </c>
      <c r="ER891">
        <f>IF($GI891&gt;=39,INDEX($DC:$DC,$GH891+39),"")</f>
      </c>
      <c r="ES891">
        <f>IF($GI891&gt;=40,INDEX($DC:$DC,$GH891+40),"")</f>
      </c>
      <c r="ET891">
        <f>IF($GI891&gt;=1,INDEX($DD:$DD,$GH891+1),"")</f>
      </c>
      <c r="EU891">
        <f>IF($GI891&gt;=2,INDEX($DD:$DD,$GH891+2),"")</f>
      </c>
      <c r="EV891">
        <f>IF($GI891&gt;=3,INDEX($DD:$DD,$GH891+3),"")</f>
      </c>
      <c r="EW891">
        <f>IF($GI891&gt;=4,INDEX($DD:$DD,$GH891+4),"")</f>
      </c>
      <c r="EX891">
        <f>IF($GI891&gt;=5,INDEX($DD:$DD,$GH891+5),"")</f>
      </c>
      <c r="EY891">
        <f>IF($GI891&gt;=6,INDEX($DD:$DD,$GH891+6),"")</f>
      </c>
      <c r="EZ891">
        <f>IF($GI891&gt;=7,INDEX($DD:$DD,$GH891+7),"")</f>
      </c>
      <c r="FA891">
        <f>IF($GI891&gt;=8,INDEX($DD:$DD,$GH891+8),"")</f>
      </c>
      <c r="FB891">
        <f>IF($GI891&gt;=9,INDEX($DD:$DD,$GH891+9),"")</f>
      </c>
      <c r="FC891">
        <f>IF($GI891&gt;=10,INDEX($DD:$DD,$GH891+10),"")</f>
      </c>
      <c r="FD891">
        <f>IF($GI891&gt;=11,INDEX($DD:$DD,$GH891+11),"")</f>
      </c>
      <c r="FE891">
        <f>IF($GI891&gt;=12,INDEX($DD:$DD,$GH891+12),"")</f>
      </c>
      <c r="FF891">
        <f>IF($GI891&gt;=13,INDEX($DD:$DD,$GH891+13),"")</f>
      </c>
      <c r="FG891">
        <f>IF($GI891&gt;=14,INDEX($DD:$DD,$GH891+14),"")</f>
      </c>
      <c r="FH891">
        <f>IF($GI891&gt;=15,INDEX($DD:$DD,$GH891+15),"")</f>
      </c>
      <c r="FI891">
        <f>IF($GI891&gt;=16,INDEX($DD:$DD,$GH891+16),"")</f>
      </c>
      <c r="FJ891">
        <f>IF($GI891&gt;=17,INDEX($DD:$DD,$GH891+17),"")</f>
      </c>
      <c r="FK891">
        <f>IF($GI891&gt;=18,INDEX($DD:$DD,$GH891+18),"")</f>
      </c>
      <c r="FL891">
        <f>IF($GI891&gt;=19,INDEX($DD:$DD,$GH891+19),"")</f>
      </c>
      <c r="FM891">
        <f>IF($GI891&gt;=20,INDEX($DD:$DD,$GH891+20),"")</f>
      </c>
      <c r="FN891">
        <f>IF($GI891&gt;=21,INDEX($DD:$DD,$GH891+21),"")</f>
      </c>
      <c r="FO891">
        <f>IF($GI891&gt;=22,INDEX($DD:$DD,$GH891+22),"")</f>
      </c>
      <c r="FP891">
        <f>IF($GI891&gt;=23,INDEX($DD:$DD,$GH891+23),"")</f>
      </c>
      <c r="FQ891">
        <f>IF($GI891&gt;=24,INDEX($DD:$DD,$GH891+24),"")</f>
      </c>
      <c r="FR891">
        <f>IF($GI891&gt;=25,INDEX($DD:$DD,$GH891+25),"")</f>
      </c>
      <c r="FS891">
        <f>IF($GI891&gt;=26,INDEX($DD:$DD,$GH891+26),"")</f>
      </c>
      <c r="FT891">
        <f>IF($GI891&gt;=27,INDEX($DD:$DD,$GH891+27),"")</f>
      </c>
      <c r="FU891">
        <f>IF($GI891&gt;=28,INDEX($DD:$DD,$GH891+28),"")</f>
      </c>
      <c r="FV891">
        <f>IF($GI891&gt;=29,INDEX($DD:$DD,$GH891+29),"")</f>
      </c>
      <c r="FW891">
        <f>IF($GI891&gt;=30,INDEX($DD:$DD,$GH891+30),"")</f>
      </c>
      <c r="FX891">
        <f>IF($GI891&gt;=31,INDEX($DD:$DD,$GH891+31),"")</f>
      </c>
      <c r="FY891">
        <f>IF($GI891&gt;=32,INDEX($DD:$DD,$GH891+32),"")</f>
      </c>
      <c r="FZ891">
        <f>IF($GI891&gt;=33,INDEX($DD:$DD,$GH891+33),"")</f>
      </c>
      <c r="GA891">
        <f>IF($GI891&gt;=34,INDEX($DD:$DD,$GH891+34),"")</f>
      </c>
      <c r="GB891">
        <f>IF($GI891&gt;=35,INDEX($DD:$DD,$GH891+35),"")</f>
      </c>
      <c r="GC891">
        <f>IF($GI891&gt;=36,INDEX($DD:$DD,$GH891+36),"")</f>
      </c>
      <c r="GD891">
        <f>IF($GI891&gt;=37,INDEX($DD:$DD,$GH891+37),"")</f>
      </c>
      <c r="GE891">
        <f>IF($GI891&gt;=38,INDEX($DD:$DD,$GH891+38),"")</f>
      </c>
      <c r="GF891">
        <f>IF($GI891&gt;=39,INDEX($DD:$DD,$GH891+39),"")</f>
      </c>
      <c r="GG891">
        <f>IF($GI891&gt;=40,INDEX($DD:$DD,$GH891+40),"")</f>
      </c>
      <c r="GH891">
        <f>IFERROR(MATCH($DB891,$DC$2:$DC$148,0)+1,0)</f>
      </c>
      <c r="GI891">
        <f>IFERROR(INDEX($DE$2:$DE$148,MATCH($DB891,$DC$2:$DC$148,0)),0)</f>
      </c>
      <c r="GJ891">
        <f>IFERROR(MATCH($S891,$DF$891:$ES$891,0),0)</f>
      </c>
      <c r="GK891">
        <f>IF($GJ891&gt;0,INDEX($ET$891:$GG$891,$GJ891),"")</f>
      </c>
      <c r="GN891">
        <f>IF($IW891&gt;=1,INDEX($GL:$GL,$IV891+1),"")</f>
      </c>
      <c r="GO891">
        <f>IF($IW891&gt;=2,INDEX($GL:$GL,$IV891+2),"")</f>
      </c>
      <c r="GP891">
        <f>IF($IW891&gt;=3,INDEX($GL:$GL,$IV891+3),"")</f>
      </c>
      <c r="GQ891">
        <f>IF($IW891&gt;=4,INDEX($GL:$GL,$IV891+4),"")</f>
      </c>
      <c r="GR891">
        <f>IF($IW891&gt;=5,INDEX($GL:$GL,$IV891+5),"")</f>
      </c>
      <c r="GS891">
        <f>IF($IW891&gt;=6,INDEX($GL:$GL,$IV891+6),"")</f>
      </c>
      <c r="GT891">
        <f>IF($IW891&gt;=7,INDEX($GL:$GL,$IV891+7),"")</f>
      </c>
      <c r="GU891">
        <f>IF($IW891&gt;=8,INDEX($GL:$GL,$IV891+8),"")</f>
      </c>
      <c r="GV891">
        <f>IF($IW891&gt;=9,INDEX($GL:$GL,$IV891+9),"")</f>
      </c>
      <c r="GW891">
        <f>IF($IW891&gt;=10,INDEX($GL:$GL,$IV891+10),"")</f>
      </c>
      <c r="GX891">
        <f>IF($IW891&gt;=11,INDEX($GL:$GL,$IV891+11),"")</f>
      </c>
      <c r="GY891">
        <f>IF($IW891&gt;=12,INDEX($GL:$GL,$IV891+12),"")</f>
      </c>
      <c r="GZ891">
        <f>IF($IW891&gt;=13,INDEX($GL:$GL,$IV891+13),"")</f>
      </c>
      <c r="HA891">
        <f>IF($IW891&gt;=14,INDEX($GL:$GL,$IV891+14),"")</f>
      </c>
      <c r="HB891">
        <f>IF($IW891&gt;=15,INDEX($GL:$GL,$IV891+15),"")</f>
      </c>
      <c r="HC891">
        <f>IF($IW891&gt;=16,INDEX($GL:$GL,$IV891+16),"")</f>
      </c>
      <c r="HD891">
        <f>IF($IW891&gt;=17,INDEX($GL:$GL,$IV891+17),"")</f>
      </c>
      <c r="HE891">
        <f>IF($IW891&gt;=18,INDEX($GL:$GL,$IV891+18),"")</f>
      </c>
      <c r="HF891">
        <f>IF($IW891&gt;=19,INDEX($GL:$GL,$IV891+19),"")</f>
      </c>
      <c r="HG891">
        <f>IF($IW891&gt;=20,INDEX($GL:$GL,$IV891+20),"")</f>
      </c>
      <c r="HH891">
        <f>IF($IW891&gt;=21,INDEX($GL:$GL,$IV891+21),"")</f>
      </c>
      <c r="HI891">
        <f>IF($IW891&gt;=22,INDEX($GL:$GL,$IV891+22),"")</f>
      </c>
      <c r="HJ891">
        <f>IF($IW891&gt;=23,INDEX($GL:$GL,$IV891+23),"")</f>
      </c>
      <c r="HK891">
        <f>IF($IW891&gt;=24,INDEX($GL:$GL,$IV891+24),"")</f>
      </c>
      <c r="HL891">
        <f>IF($IW891&gt;=25,INDEX($GL:$GL,$IV891+25),"")</f>
      </c>
      <c r="HM891">
        <f>IF($IW891&gt;=26,INDEX($GL:$GL,$IV891+26),"")</f>
      </c>
      <c r="HN891">
        <f>IF($IW891&gt;=27,INDEX($GL:$GL,$IV891+27),"")</f>
      </c>
      <c r="HO891">
        <f>IF($IW891&gt;=28,INDEX($GL:$GL,$IV891+28),"")</f>
      </c>
      <c r="HP891">
        <f>IF($IW891&gt;=29,INDEX($GL:$GL,$IV891+29),"")</f>
      </c>
      <c r="HQ891">
        <f>IF($IW891&gt;=30,INDEX($GL:$GL,$IV891+30),"")</f>
      </c>
      <c r="HR891">
        <f>IF($IW891&gt;=31,INDEX($GL:$GL,$IV891+31),"")</f>
      </c>
      <c r="HS891">
        <f>IF($IW891&gt;=32,INDEX($GL:$GL,$IV891+32),"")</f>
      </c>
      <c r="HT891">
        <f>IF($IW891&gt;=33,INDEX($GL:$GL,$IV891+33),"")</f>
      </c>
      <c r="HU891">
        <f>IF($IW891&gt;=34,INDEX($GL:$GL,$IV891+34),"")</f>
      </c>
      <c r="HV891">
        <f>IF($IW891&gt;=35,INDEX($GL:$GL,$IV891+35),"")</f>
      </c>
      <c r="HW891">
        <f>IF($IW891&gt;=36,INDEX($GL:$GL,$IV891+36),"")</f>
      </c>
      <c r="HX891">
        <f>IF($IW891&gt;=37,INDEX($GL:$GL,$IV891+37),"")</f>
      </c>
      <c r="HY891">
        <f>IF($IW891&gt;=38,INDEX($GL:$GL,$IV891+38),"")</f>
      </c>
      <c r="HZ891">
        <f>IF($IW891&gt;=39,INDEX($GL:$GL,$IV891+39),"")</f>
      </c>
      <c r="IA891">
        <f>IF($IW891&gt;=40,INDEX($GL:$GL,$IV891+40),"")</f>
      </c>
      <c r="IB891">
        <f>IF($IW891&gt;=41,INDEX($GL:$GL,$IV891+41),"")</f>
      </c>
      <c r="IC891">
        <f>IF($IW891&gt;=42,INDEX($GL:$GL,$IV891+42),"")</f>
      </c>
      <c r="ID891">
        <f>IF($IW891&gt;=43,INDEX($GL:$GL,$IV891+43),"")</f>
      </c>
      <c r="IE891">
        <f>IF($IW891&gt;=44,INDEX($GL:$GL,$IV891+44),"")</f>
      </c>
      <c r="IF891">
        <f>IF($IW891&gt;=45,INDEX($GL:$GL,$IV891+45),"")</f>
      </c>
      <c r="IG891">
        <f>IF($IW891&gt;=46,INDEX($GL:$GL,$IV891+46),"")</f>
      </c>
      <c r="IH891">
        <f>IF($IW891&gt;=47,INDEX($GL:$GL,$IV891+47),"")</f>
      </c>
      <c r="II891">
        <f>IF($IW891&gt;=48,INDEX($GL:$GL,$IV891+48),"")</f>
      </c>
      <c r="IJ891">
        <f>IF($IW891&gt;=49,INDEX($GL:$GL,$IV891+49),"")</f>
      </c>
      <c r="IK891">
        <f>IF($IW891&gt;=50,INDEX($GL:$GL,$IV891+50),"")</f>
      </c>
      <c r="IL891">
        <f>IF($IW891&gt;=51,INDEX($GL:$GL,$IV891+51),"")</f>
      </c>
      <c r="IM891">
        <f>IF($IW891&gt;=52,INDEX($GL:$GL,$IV891+52),"")</f>
      </c>
      <c r="IN891">
        <f>IF($IW891&gt;=53,INDEX($GL:$GL,$IV891+53),"")</f>
      </c>
      <c r="IO891">
        <f>IF($IW891&gt;=54,INDEX($GL:$GL,$IV891+54),"")</f>
      </c>
      <c r="IP891">
        <f>IF($IW891&gt;=55,INDEX($GL:$GL,$IV891+55),"")</f>
      </c>
      <c r="IQ891">
        <f>IF($IW891&gt;=56,INDEX($GL:$GL,$IV891+56),"")</f>
      </c>
      <c r="IR891">
        <f>IF($IW891&gt;=57,INDEX($GL:$GL,$IV891+57),"")</f>
      </c>
      <c r="IS891">
        <f>IF($IW891&gt;=58,INDEX($GL:$GL,$IV891+58),"")</f>
      </c>
      <c r="IT891">
        <f>IF($IW891&gt;=59,INDEX($GL:$GL,$IV891+59),"")</f>
      </c>
      <c r="IU891">
        <f>IF($IW891&gt;=60,INDEX($GL:$GL,$IV891+60),"")</f>
      </c>
      <c r="IV891">
        <f>IFERROR(MATCH($GK891,$GL$2:$GL$324,0)+1,0)</f>
      </c>
      <c r="IW891">
        <f>IFERROR(INDEX($GM$2:$GM$324,MATCH($GK891,$GL$2:$GL$324,0)),0)</f>
      </c>
      <c r="IX891" t="s">
        <v>34</v>
      </c>
      <c r="IY891" t="s">
        <v>34</v>
      </c>
    </row>
    <row r="892" spans="1:259" x14ac:dyDescent="0.25">
      <c r="K892">
        <f>IF(OR($N892="",$J892=""),"",IFERROR($N892/$J892,0))</f>
      </c>
      <c r="L892">
        <f>IF($N892="","",
SUM($M892,$O892,$T892,$P892,$R892)*
(1-IF($U892="",0,VALUE($U892)/100)))</f>
      </c>
      <c r="M892">
        <f>IF($N892="","",$N892)</f>
      </c>
      <c r="O892">
        <f>IF($N892="","",
IF($H892="","",
IF(ISNUMBER(SEARCH("exempt",LOWER($H892))),0,
$N892*(VALUE(SUBSTITUTE($H892,"%",""))/100))))</f>
      </c>
      <c r="V892">
        <f>IFERROR(IF(FIND(" - ",$E892)&gt;0,MID($E892,FIND(" - ",$E892)+3,LEN($E892)),""),"")</f>
      </c>
      <c r="AE892" t="s">
        <v>1473</v>
      </c>
      <c r="AJ892">
        <f>IFERROR(LEFT($E892,FIND(" - ",$E892)-1),$E892)</f>
      </c>
      <c r="AM892">
        <f>IF($CB892&gt;=1,INDEX($AK:$AK,$CA892+1),"")</f>
      </c>
      <c r="AN892">
        <f>IF($CB892&gt;=2,INDEX($AK:$AK,$CA892+2),"")</f>
      </c>
      <c r="AO892">
        <f>IF($CB892&gt;=3,INDEX($AK:$AK,$CA892+3),"")</f>
      </c>
      <c r="AP892">
        <f>IF($CB892&gt;=4,INDEX($AK:$AK,$CA892+4),"")</f>
      </c>
      <c r="AQ892">
        <f>IF($CB892&gt;=5,INDEX($AK:$AK,$CA892+5),"")</f>
      </c>
      <c r="AR892">
        <f>IF($CB892&gt;=6,INDEX($AK:$AK,$CA892+6),"")</f>
      </c>
      <c r="AS892">
        <f>IF($CB892&gt;=7,INDEX($AK:$AK,$CA892+7),"")</f>
      </c>
      <c r="AT892">
        <f>IF($CB892&gt;=8,INDEX($AK:$AK,$CA892+8),"")</f>
      </c>
      <c r="AU892">
        <f>IF($CB892&gt;=9,INDEX($AK:$AK,$CA892+9),"")</f>
      </c>
      <c r="AV892">
        <f>IF($CB892&gt;=10,INDEX($AK:$AK,$CA892+10),"")</f>
      </c>
      <c r="AW892">
        <f>IF($CB892&gt;=11,INDEX($AK:$AK,$CA892+11),"")</f>
      </c>
      <c r="AX892">
        <f>IF($CB892&gt;=12,INDEX($AK:$AK,$CA892+12),"")</f>
      </c>
      <c r="AY892">
        <f>IF($CB892&gt;=13,INDEX($AK:$AK,$CA892+13),"")</f>
      </c>
      <c r="AZ892">
        <f>IF($CB892&gt;=14,INDEX($AK:$AK,$CA892+14),"")</f>
      </c>
      <c r="BA892">
        <f>IF($CB892&gt;=15,INDEX($AK:$AK,$CA892+15),"")</f>
      </c>
      <c r="BB892">
        <f>IF($CB892&gt;=16,INDEX($AK:$AK,$CA892+16),"")</f>
      </c>
      <c r="BC892">
        <f>IF($CB892&gt;=17,INDEX($AK:$AK,$CA892+17),"")</f>
      </c>
      <c r="BD892">
        <f>IF($CB892&gt;=18,INDEX($AK:$AK,$CA892+18),"")</f>
      </c>
      <c r="BE892">
        <f>IF($CB892&gt;=19,INDEX($AK:$AK,$CA892+19),"")</f>
      </c>
      <c r="BF892">
        <f>IF($CB892&gt;=20,INDEX($AK:$AK,$CA892+20),"")</f>
      </c>
      <c r="BG892">
        <f>IF($CB892&gt;=21,INDEX($AK:$AK,$CA892+21),"")</f>
      </c>
      <c r="BH892">
        <f>IF($CB892&gt;=22,INDEX($AK:$AK,$CA892+22),"")</f>
      </c>
      <c r="BI892">
        <f>IF($CB892&gt;=23,INDEX($AK:$AK,$CA892+23),"")</f>
      </c>
      <c r="BJ892">
        <f>IF($CB892&gt;=24,INDEX($AK:$AK,$CA892+24),"")</f>
      </c>
      <c r="BK892">
        <f>IF($CB892&gt;=25,INDEX($AK:$AK,$CA892+25),"")</f>
      </c>
      <c r="BL892">
        <f>IF($CB892&gt;=26,INDEX($AK:$AK,$CA892+26),"")</f>
      </c>
      <c r="BM892">
        <f>IF($CB892&gt;=27,INDEX($AK:$AK,$CA892+27),"")</f>
      </c>
      <c r="BN892">
        <f>IF($CB892&gt;=28,INDEX($AK:$AK,$CA892+28),"")</f>
      </c>
      <c r="BO892">
        <f>IF($CB892&gt;=29,INDEX($AK:$AK,$CA892+29),"")</f>
      </c>
      <c r="BP892">
        <f>IF($CB892&gt;=30,INDEX($AK:$AK,$CA892+30),"")</f>
      </c>
      <c r="BQ892">
        <f>IF($CB892&gt;=31,INDEX($AK:$AK,$CA892+31),"")</f>
      </c>
      <c r="BR892">
        <f>IF($CB892&gt;=32,INDEX($AK:$AK,$CA892+32),"")</f>
      </c>
      <c r="BS892">
        <f>IF($CB892&gt;=33,INDEX($AK:$AK,$CA892+33),"")</f>
      </c>
      <c r="BT892">
        <f>IF($CB892&gt;=34,INDEX($AK:$AK,$CA892+34),"")</f>
      </c>
      <c r="BU892">
        <f>IF($CB892&gt;=35,INDEX($AK:$AK,$CA892+35),"")</f>
      </c>
      <c r="BV892">
        <f>IF($CB892&gt;=36,INDEX($AK:$AK,$CA892+36),"")</f>
      </c>
      <c r="BW892">
        <f>IF($CB892&gt;=37,INDEX($AK:$AK,$CA892+37),"")</f>
      </c>
      <c r="BX892">
        <f>IF($CB892&gt;=38,INDEX($AK:$AK,$CA892+38),"")</f>
      </c>
      <c r="BY892">
        <f>IF($CB892&gt;=39,INDEX($AK:$AK,$CA892+39),"")</f>
      </c>
      <c r="BZ892">
        <f>IF($CB892&gt;=40,INDEX($AK:$AK,$CA892+40),"")</f>
      </c>
      <c r="CA892">
        <f>IFERROR(MATCH($AJ892,$AK$2:$AK$134,0)+1,0)</f>
      </c>
      <c r="CB892">
        <f>IFERROR(INDEX($AL$2:$AL$134,MATCH($AJ892,$AK$2:$AK$134,0)),0)</f>
      </c>
      <c r="CC892">
        <f>IFERROR(LEFT($F892,FIND(" - ",$F892)-1),$F892)</f>
      </c>
      <c r="CF892">
        <f>IF($DA892&gt;=1,INDEX($CD:$CD,$CZ892+1),"")</f>
      </c>
      <c r="CG892">
        <f>IF($DA892&gt;=2,INDEX($CD:$CD,$CZ892+2),"")</f>
      </c>
      <c r="CH892">
        <f>IF($DA892&gt;=3,INDEX($CD:$CD,$CZ892+3),"")</f>
      </c>
      <c r="CI892">
        <f>IF($DA892&gt;=4,INDEX($CD:$CD,$CZ892+4),"")</f>
      </c>
      <c r="CJ892">
        <f>IF($DA892&gt;=5,INDEX($CD:$CD,$CZ892+5),"")</f>
      </c>
      <c r="CK892">
        <f>IF($DA892&gt;=6,INDEX($CD:$CD,$CZ892+6),"")</f>
      </c>
      <c r="CL892">
        <f>IF($DA892&gt;=7,INDEX($CD:$CD,$CZ892+7),"")</f>
      </c>
      <c r="CM892">
        <f>IF($DA892&gt;=8,INDEX($CD:$CD,$CZ892+8),"")</f>
      </c>
      <c r="CN892">
        <f>IF($DA892&gt;=9,INDEX($CD:$CD,$CZ892+9),"")</f>
      </c>
      <c r="CO892">
        <f>IF($DA892&gt;=10,INDEX($CD:$CD,$CZ892+10),"")</f>
      </c>
      <c r="CP892">
        <f>IF($DA892&gt;=11,INDEX($CD:$CD,$CZ892+11),"")</f>
      </c>
      <c r="CQ892">
        <f>IF($DA892&gt;=12,INDEX($CD:$CD,$CZ892+12),"")</f>
      </c>
      <c r="CR892">
        <f>IF($DA892&gt;=13,INDEX($CD:$CD,$CZ892+13),"")</f>
      </c>
      <c r="CS892">
        <f>IF($DA892&gt;=14,INDEX($CD:$CD,$CZ892+14),"")</f>
      </c>
      <c r="CT892">
        <f>IF($DA892&gt;=15,INDEX($CD:$CD,$CZ892+15),"")</f>
      </c>
      <c r="CU892">
        <f>IF($DA892&gt;=16,INDEX($CD:$CD,$CZ892+16),"")</f>
      </c>
      <c r="CV892">
        <f>IF($DA892&gt;=17,INDEX($CD:$CD,$CZ892+17),"")</f>
      </c>
      <c r="CW892">
        <f>IF($DA892&gt;=18,INDEX($CD:$CD,$CZ892+18),"")</f>
      </c>
      <c r="CX892">
        <f>IF($DA892&gt;=19,INDEX($CD:$CD,$CZ892+19),"")</f>
      </c>
      <c r="CY892">
        <f>IF($DA892&gt;=20,INDEX($CD:$CD,$CZ892+20),"")</f>
      </c>
      <c r="CZ892">
        <f>IFERROR(MATCH($CC892,$CD$2:$CD$263,0)+1,0)</f>
      </c>
      <c r="DA892">
        <f>IFERROR(INDEX($CE$2:$CE$263,MATCH($CC892,$CD$2:$CD$263,0)),0)</f>
      </c>
      <c r="DB892">
        <f>IFERROR(INDEX($AI:$AI,MATCH($H892,$AH:$AH,0))&amp;"","")</f>
      </c>
      <c r="DF892">
        <f>IF($GI892&gt;=1,INDEX($DC:$DC,$GH892+1),"")</f>
      </c>
      <c r="DG892">
        <f>IF($GI892&gt;=2,INDEX($DC:$DC,$GH892+2),"")</f>
      </c>
      <c r="DH892">
        <f>IF($GI892&gt;=3,INDEX($DC:$DC,$GH892+3),"")</f>
      </c>
      <c r="DI892">
        <f>IF($GI892&gt;=4,INDEX($DC:$DC,$GH892+4),"")</f>
      </c>
      <c r="DJ892">
        <f>IF($GI892&gt;=5,INDEX($DC:$DC,$GH892+5),"")</f>
      </c>
      <c r="DK892">
        <f>IF($GI892&gt;=6,INDEX($DC:$DC,$GH892+6),"")</f>
      </c>
      <c r="DL892">
        <f>IF($GI892&gt;=7,INDEX($DC:$DC,$GH892+7),"")</f>
      </c>
      <c r="DM892">
        <f>IF($GI892&gt;=8,INDEX($DC:$DC,$GH892+8),"")</f>
      </c>
      <c r="DN892">
        <f>IF($GI892&gt;=9,INDEX($DC:$DC,$GH892+9),"")</f>
      </c>
      <c r="DO892">
        <f>IF($GI892&gt;=10,INDEX($DC:$DC,$GH892+10),"")</f>
      </c>
      <c r="DP892">
        <f>IF($GI892&gt;=11,INDEX($DC:$DC,$GH892+11),"")</f>
      </c>
      <c r="DQ892">
        <f>IF($GI892&gt;=12,INDEX($DC:$DC,$GH892+12),"")</f>
      </c>
      <c r="DR892">
        <f>IF($GI892&gt;=13,INDEX($DC:$DC,$GH892+13),"")</f>
      </c>
      <c r="DS892">
        <f>IF($GI892&gt;=14,INDEX($DC:$DC,$GH892+14),"")</f>
      </c>
      <c r="DT892">
        <f>IF($GI892&gt;=15,INDEX($DC:$DC,$GH892+15),"")</f>
      </c>
      <c r="DU892">
        <f>IF($GI892&gt;=16,INDEX($DC:$DC,$GH892+16),"")</f>
      </c>
      <c r="DV892">
        <f>IF($GI892&gt;=17,INDEX($DC:$DC,$GH892+17),"")</f>
      </c>
      <c r="DW892">
        <f>IF($GI892&gt;=18,INDEX($DC:$DC,$GH892+18),"")</f>
      </c>
      <c r="DX892">
        <f>IF($GI892&gt;=19,INDEX($DC:$DC,$GH892+19),"")</f>
      </c>
      <c r="DY892">
        <f>IF($GI892&gt;=20,INDEX($DC:$DC,$GH892+20),"")</f>
      </c>
      <c r="DZ892">
        <f>IF($GI892&gt;=21,INDEX($DC:$DC,$GH892+21),"")</f>
      </c>
      <c r="EA892">
        <f>IF($GI892&gt;=22,INDEX($DC:$DC,$GH892+22),"")</f>
      </c>
      <c r="EB892">
        <f>IF($GI892&gt;=23,INDEX($DC:$DC,$GH892+23),"")</f>
      </c>
      <c r="EC892">
        <f>IF($GI892&gt;=24,INDEX($DC:$DC,$GH892+24),"")</f>
      </c>
      <c r="ED892">
        <f>IF($GI892&gt;=25,INDEX($DC:$DC,$GH892+25),"")</f>
      </c>
      <c r="EE892">
        <f>IF($GI892&gt;=26,INDEX($DC:$DC,$GH892+26),"")</f>
      </c>
      <c r="EF892">
        <f>IF($GI892&gt;=27,INDEX($DC:$DC,$GH892+27),"")</f>
      </c>
      <c r="EG892">
        <f>IF($GI892&gt;=28,INDEX($DC:$DC,$GH892+28),"")</f>
      </c>
      <c r="EH892">
        <f>IF($GI892&gt;=29,INDEX($DC:$DC,$GH892+29),"")</f>
      </c>
      <c r="EI892">
        <f>IF($GI892&gt;=30,INDEX($DC:$DC,$GH892+30),"")</f>
      </c>
      <c r="EJ892">
        <f>IF($GI892&gt;=31,INDEX($DC:$DC,$GH892+31),"")</f>
      </c>
      <c r="EK892">
        <f>IF($GI892&gt;=32,INDEX($DC:$DC,$GH892+32),"")</f>
      </c>
      <c r="EL892">
        <f>IF($GI892&gt;=33,INDEX($DC:$DC,$GH892+33),"")</f>
      </c>
      <c r="EM892">
        <f>IF($GI892&gt;=34,INDEX($DC:$DC,$GH892+34),"")</f>
      </c>
      <c r="EN892">
        <f>IF($GI892&gt;=35,INDEX($DC:$DC,$GH892+35),"")</f>
      </c>
      <c r="EO892">
        <f>IF($GI892&gt;=36,INDEX($DC:$DC,$GH892+36),"")</f>
      </c>
      <c r="EP892">
        <f>IF($GI892&gt;=37,INDEX($DC:$DC,$GH892+37),"")</f>
      </c>
      <c r="EQ892">
        <f>IF($GI892&gt;=38,INDEX($DC:$DC,$GH892+38),"")</f>
      </c>
      <c r="ER892">
        <f>IF($GI892&gt;=39,INDEX($DC:$DC,$GH892+39),"")</f>
      </c>
      <c r="ES892">
        <f>IF($GI892&gt;=40,INDEX($DC:$DC,$GH892+40),"")</f>
      </c>
      <c r="ET892">
        <f>IF($GI892&gt;=1,INDEX($DD:$DD,$GH892+1),"")</f>
      </c>
      <c r="EU892">
        <f>IF($GI892&gt;=2,INDEX($DD:$DD,$GH892+2),"")</f>
      </c>
      <c r="EV892">
        <f>IF($GI892&gt;=3,INDEX($DD:$DD,$GH892+3),"")</f>
      </c>
      <c r="EW892">
        <f>IF($GI892&gt;=4,INDEX($DD:$DD,$GH892+4),"")</f>
      </c>
      <c r="EX892">
        <f>IF($GI892&gt;=5,INDEX($DD:$DD,$GH892+5),"")</f>
      </c>
      <c r="EY892">
        <f>IF($GI892&gt;=6,INDEX($DD:$DD,$GH892+6),"")</f>
      </c>
      <c r="EZ892">
        <f>IF($GI892&gt;=7,INDEX($DD:$DD,$GH892+7),"")</f>
      </c>
      <c r="FA892">
        <f>IF($GI892&gt;=8,INDEX($DD:$DD,$GH892+8),"")</f>
      </c>
      <c r="FB892">
        <f>IF($GI892&gt;=9,INDEX($DD:$DD,$GH892+9),"")</f>
      </c>
      <c r="FC892">
        <f>IF($GI892&gt;=10,INDEX($DD:$DD,$GH892+10),"")</f>
      </c>
      <c r="FD892">
        <f>IF($GI892&gt;=11,INDEX($DD:$DD,$GH892+11),"")</f>
      </c>
      <c r="FE892">
        <f>IF($GI892&gt;=12,INDEX($DD:$DD,$GH892+12),"")</f>
      </c>
      <c r="FF892">
        <f>IF($GI892&gt;=13,INDEX($DD:$DD,$GH892+13),"")</f>
      </c>
      <c r="FG892">
        <f>IF($GI892&gt;=14,INDEX($DD:$DD,$GH892+14),"")</f>
      </c>
      <c r="FH892">
        <f>IF($GI892&gt;=15,INDEX($DD:$DD,$GH892+15),"")</f>
      </c>
      <c r="FI892">
        <f>IF($GI892&gt;=16,INDEX($DD:$DD,$GH892+16),"")</f>
      </c>
      <c r="FJ892">
        <f>IF($GI892&gt;=17,INDEX($DD:$DD,$GH892+17),"")</f>
      </c>
      <c r="FK892">
        <f>IF($GI892&gt;=18,INDEX($DD:$DD,$GH892+18),"")</f>
      </c>
      <c r="FL892">
        <f>IF($GI892&gt;=19,INDEX($DD:$DD,$GH892+19),"")</f>
      </c>
      <c r="FM892">
        <f>IF($GI892&gt;=20,INDEX($DD:$DD,$GH892+20),"")</f>
      </c>
      <c r="FN892">
        <f>IF($GI892&gt;=21,INDEX($DD:$DD,$GH892+21),"")</f>
      </c>
      <c r="FO892">
        <f>IF($GI892&gt;=22,INDEX($DD:$DD,$GH892+22),"")</f>
      </c>
      <c r="FP892">
        <f>IF($GI892&gt;=23,INDEX($DD:$DD,$GH892+23),"")</f>
      </c>
      <c r="FQ892">
        <f>IF($GI892&gt;=24,INDEX($DD:$DD,$GH892+24),"")</f>
      </c>
      <c r="FR892">
        <f>IF($GI892&gt;=25,INDEX($DD:$DD,$GH892+25),"")</f>
      </c>
      <c r="FS892">
        <f>IF($GI892&gt;=26,INDEX($DD:$DD,$GH892+26),"")</f>
      </c>
      <c r="FT892">
        <f>IF($GI892&gt;=27,INDEX($DD:$DD,$GH892+27),"")</f>
      </c>
      <c r="FU892">
        <f>IF($GI892&gt;=28,INDEX($DD:$DD,$GH892+28),"")</f>
      </c>
      <c r="FV892">
        <f>IF($GI892&gt;=29,INDEX($DD:$DD,$GH892+29),"")</f>
      </c>
      <c r="FW892">
        <f>IF($GI892&gt;=30,INDEX($DD:$DD,$GH892+30),"")</f>
      </c>
      <c r="FX892">
        <f>IF($GI892&gt;=31,INDEX($DD:$DD,$GH892+31),"")</f>
      </c>
      <c r="FY892">
        <f>IF($GI892&gt;=32,INDEX($DD:$DD,$GH892+32),"")</f>
      </c>
      <c r="FZ892">
        <f>IF($GI892&gt;=33,INDEX($DD:$DD,$GH892+33),"")</f>
      </c>
      <c r="GA892">
        <f>IF($GI892&gt;=34,INDEX($DD:$DD,$GH892+34),"")</f>
      </c>
      <c r="GB892">
        <f>IF($GI892&gt;=35,INDEX($DD:$DD,$GH892+35),"")</f>
      </c>
      <c r="GC892">
        <f>IF($GI892&gt;=36,INDEX($DD:$DD,$GH892+36),"")</f>
      </c>
      <c r="GD892">
        <f>IF($GI892&gt;=37,INDEX($DD:$DD,$GH892+37),"")</f>
      </c>
      <c r="GE892">
        <f>IF($GI892&gt;=38,INDEX($DD:$DD,$GH892+38),"")</f>
      </c>
      <c r="GF892">
        <f>IF($GI892&gt;=39,INDEX($DD:$DD,$GH892+39),"")</f>
      </c>
      <c r="GG892">
        <f>IF($GI892&gt;=40,INDEX($DD:$DD,$GH892+40),"")</f>
      </c>
      <c r="GH892">
        <f>IFERROR(MATCH($DB892,$DC$2:$DC$148,0)+1,0)</f>
      </c>
      <c r="GI892">
        <f>IFERROR(INDEX($DE$2:$DE$148,MATCH($DB892,$DC$2:$DC$148,0)),0)</f>
      </c>
      <c r="GJ892">
        <f>IFERROR(MATCH($S892,$DF$892:$ES$892,0),0)</f>
      </c>
      <c r="GK892">
        <f>IF($GJ892&gt;0,INDEX($ET$892:$GG$892,$GJ892),"")</f>
      </c>
      <c r="GN892">
        <f>IF($IW892&gt;=1,INDEX($GL:$GL,$IV892+1),"")</f>
      </c>
      <c r="GO892">
        <f>IF($IW892&gt;=2,INDEX($GL:$GL,$IV892+2),"")</f>
      </c>
      <c r="GP892">
        <f>IF($IW892&gt;=3,INDEX($GL:$GL,$IV892+3),"")</f>
      </c>
      <c r="GQ892">
        <f>IF($IW892&gt;=4,INDEX($GL:$GL,$IV892+4),"")</f>
      </c>
      <c r="GR892">
        <f>IF($IW892&gt;=5,INDEX($GL:$GL,$IV892+5),"")</f>
      </c>
      <c r="GS892">
        <f>IF($IW892&gt;=6,INDEX($GL:$GL,$IV892+6),"")</f>
      </c>
      <c r="GT892">
        <f>IF($IW892&gt;=7,INDEX($GL:$GL,$IV892+7),"")</f>
      </c>
      <c r="GU892">
        <f>IF($IW892&gt;=8,INDEX($GL:$GL,$IV892+8),"")</f>
      </c>
      <c r="GV892">
        <f>IF($IW892&gt;=9,INDEX($GL:$GL,$IV892+9),"")</f>
      </c>
      <c r="GW892">
        <f>IF($IW892&gt;=10,INDEX($GL:$GL,$IV892+10),"")</f>
      </c>
      <c r="GX892">
        <f>IF($IW892&gt;=11,INDEX($GL:$GL,$IV892+11),"")</f>
      </c>
      <c r="GY892">
        <f>IF($IW892&gt;=12,INDEX($GL:$GL,$IV892+12),"")</f>
      </c>
      <c r="GZ892">
        <f>IF($IW892&gt;=13,INDEX($GL:$GL,$IV892+13),"")</f>
      </c>
      <c r="HA892">
        <f>IF($IW892&gt;=14,INDEX($GL:$GL,$IV892+14),"")</f>
      </c>
      <c r="HB892">
        <f>IF($IW892&gt;=15,INDEX($GL:$GL,$IV892+15),"")</f>
      </c>
      <c r="HC892">
        <f>IF($IW892&gt;=16,INDEX($GL:$GL,$IV892+16),"")</f>
      </c>
      <c r="HD892">
        <f>IF($IW892&gt;=17,INDEX($GL:$GL,$IV892+17),"")</f>
      </c>
      <c r="HE892">
        <f>IF($IW892&gt;=18,INDEX($GL:$GL,$IV892+18),"")</f>
      </c>
      <c r="HF892">
        <f>IF($IW892&gt;=19,INDEX($GL:$GL,$IV892+19),"")</f>
      </c>
      <c r="HG892">
        <f>IF($IW892&gt;=20,INDEX($GL:$GL,$IV892+20),"")</f>
      </c>
      <c r="HH892">
        <f>IF($IW892&gt;=21,INDEX($GL:$GL,$IV892+21),"")</f>
      </c>
      <c r="HI892">
        <f>IF($IW892&gt;=22,INDEX($GL:$GL,$IV892+22),"")</f>
      </c>
      <c r="HJ892">
        <f>IF($IW892&gt;=23,INDEX($GL:$GL,$IV892+23),"")</f>
      </c>
      <c r="HK892">
        <f>IF($IW892&gt;=24,INDEX($GL:$GL,$IV892+24),"")</f>
      </c>
      <c r="HL892">
        <f>IF($IW892&gt;=25,INDEX($GL:$GL,$IV892+25),"")</f>
      </c>
      <c r="HM892">
        <f>IF($IW892&gt;=26,INDEX($GL:$GL,$IV892+26),"")</f>
      </c>
      <c r="HN892">
        <f>IF($IW892&gt;=27,INDEX($GL:$GL,$IV892+27),"")</f>
      </c>
      <c r="HO892">
        <f>IF($IW892&gt;=28,INDEX($GL:$GL,$IV892+28),"")</f>
      </c>
      <c r="HP892">
        <f>IF($IW892&gt;=29,INDEX($GL:$GL,$IV892+29),"")</f>
      </c>
      <c r="HQ892">
        <f>IF($IW892&gt;=30,INDEX($GL:$GL,$IV892+30),"")</f>
      </c>
      <c r="HR892">
        <f>IF($IW892&gt;=31,INDEX($GL:$GL,$IV892+31),"")</f>
      </c>
      <c r="HS892">
        <f>IF($IW892&gt;=32,INDEX($GL:$GL,$IV892+32),"")</f>
      </c>
      <c r="HT892">
        <f>IF($IW892&gt;=33,INDEX($GL:$GL,$IV892+33),"")</f>
      </c>
      <c r="HU892">
        <f>IF($IW892&gt;=34,INDEX($GL:$GL,$IV892+34),"")</f>
      </c>
      <c r="HV892">
        <f>IF($IW892&gt;=35,INDEX($GL:$GL,$IV892+35),"")</f>
      </c>
      <c r="HW892">
        <f>IF($IW892&gt;=36,INDEX($GL:$GL,$IV892+36),"")</f>
      </c>
      <c r="HX892">
        <f>IF($IW892&gt;=37,INDEX($GL:$GL,$IV892+37),"")</f>
      </c>
      <c r="HY892">
        <f>IF($IW892&gt;=38,INDEX($GL:$GL,$IV892+38),"")</f>
      </c>
      <c r="HZ892">
        <f>IF($IW892&gt;=39,INDEX($GL:$GL,$IV892+39),"")</f>
      </c>
      <c r="IA892">
        <f>IF($IW892&gt;=40,INDEX($GL:$GL,$IV892+40),"")</f>
      </c>
      <c r="IB892">
        <f>IF($IW892&gt;=41,INDEX($GL:$GL,$IV892+41),"")</f>
      </c>
      <c r="IC892">
        <f>IF($IW892&gt;=42,INDEX($GL:$GL,$IV892+42),"")</f>
      </c>
      <c r="ID892">
        <f>IF($IW892&gt;=43,INDEX($GL:$GL,$IV892+43),"")</f>
      </c>
      <c r="IE892">
        <f>IF($IW892&gt;=44,INDEX($GL:$GL,$IV892+44),"")</f>
      </c>
      <c r="IF892">
        <f>IF($IW892&gt;=45,INDEX($GL:$GL,$IV892+45),"")</f>
      </c>
      <c r="IG892">
        <f>IF($IW892&gt;=46,INDEX($GL:$GL,$IV892+46),"")</f>
      </c>
      <c r="IH892">
        <f>IF($IW892&gt;=47,INDEX($GL:$GL,$IV892+47),"")</f>
      </c>
      <c r="II892">
        <f>IF($IW892&gt;=48,INDEX($GL:$GL,$IV892+48),"")</f>
      </c>
      <c r="IJ892">
        <f>IF($IW892&gt;=49,INDEX($GL:$GL,$IV892+49),"")</f>
      </c>
      <c r="IK892">
        <f>IF($IW892&gt;=50,INDEX($GL:$GL,$IV892+50),"")</f>
      </c>
      <c r="IL892">
        <f>IF($IW892&gt;=51,INDEX($GL:$GL,$IV892+51),"")</f>
      </c>
      <c r="IM892">
        <f>IF($IW892&gt;=52,INDEX($GL:$GL,$IV892+52),"")</f>
      </c>
      <c r="IN892">
        <f>IF($IW892&gt;=53,INDEX($GL:$GL,$IV892+53),"")</f>
      </c>
      <c r="IO892">
        <f>IF($IW892&gt;=54,INDEX($GL:$GL,$IV892+54),"")</f>
      </c>
      <c r="IP892">
        <f>IF($IW892&gt;=55,INDEX($GL:$GL,$IV892+55),"")</f>
      </c>
      <c r="IQ892">
        <f>IF($IW892&gt;=56,INDEX($GL:$GL,$IV892+56),"")</f>
      </c>
      <c r="IR892">
        <f>IF($IW892&gt;=57,INDEX($GL:$GL,$IV892+57),"")</f>
      </c>
      <c r="IS892">
        <f>IF($IW892&gt;=58,INDEX($GL:$GL,$IV892+58),"")</f>
      </c>
      <c r="IT892">
        <f>IF($IW892&gt;=59,INDEX($GL:$GL,$IV892+59),"")</f>
      </c>
      <c r="IU892">
        <f>IF($IW892&gt;=60,INDEX($GL:$GL,$IV892+60),"")</f>
      </c>
      <c r="IV892">
        <f>IFERROR(MATCH($GK892,$GL$2:$GL$324,0)+1,0)</f>
      </c>
      <c r="IW892">
        <f>IFERROR(INDEX($GM$2:$GM$324,MATCH($GK892,$GL$2:$GL$324,0)),0)</f>
      </c>
      <c r="IX892" t="s">
        <v>34</v>
      </c>
      <c r="IY892" t="s">
        <v>34</v>
      </c>
    </row>
    <row r="893" spans="1:259" x14ac:dyDescent="0.25">
      <c r="K893">
        <f>IF(OR($N893="",$J893=""),"",IFERROR($N893/$J893,0))</f>
      </c>
      <c r="L893">
        <f>IF($N893="","",
SUM($M893,$O893,$T893,$P893,$R893)*
(1-IF($U893="",0,VALUE($U893)/100)))</f>
      </c>
      <c r="M893">
        <f>IF($N893="","",$N893)</f>
      </c>
      <c r="O893">
        <f>IF($N893="","",
IF($H893="","",
IF(ISNUMBER(SEARCH("exempt",LOWER($H893))),0,
$N893*(VALUE(SUBSTITUTE($H893,"%",""))/100))))</f>
      </c>
      <c r="V893">
        <f>IFERROR(IF(FIND(" - ",$E893)&gt;0,MID($E893,FIND(" - ",$E893)+3,LEN($E893)),""),"")</f>
      </c>
      <c r="AE893" t="s">
        <v>1474</v>
      </c>
      <c r="AJ893">
        <f>IFERROR(LEFT($E893,FIND(" - ",$E893)-1),$E893)</f>
      </c>
      <c r="AM893">
        <f>IF($CB893&gt;=1,INDEX($AK:$AK,$CA893+1),"")</f>
      </c>
      <c r="AN893">
        <f>IF($CB893&gt;=2,INDEX($AK:$AK,$CA893+2),"")</f>
      </c>
      <c r="AO893">
        <f>IF($CB893&gt;=3,INDEX($AK:$AK,$CA893+3),"")</f>
      </c>
      <c r="AP893">
        <f>IF($CB893&gt;=4,INDEX($AK:$AK,$CA893+4),"")</f>
      </c>
      <c r="AQ893">
        <f>IF($CB893&gt;=5,INDEX($AK:$AK,$CA893+5),"")</f>
      </c>
      <c r="AR893">
        <f>IF($CB893&gt;=6,INDEX($AK:$AK,$CA893+6),"")</f>
      </c>
      <c r="AS893">
        <f>IF($CB893&gt;=7,INDEX($AK:$AK,$CA893+7),"")</f>
      </c>
      <c r="AT893">
        <f>IF($CB893&gt;=8,INDEX($AK:$AK,$CA893+8),"")</f>
      </c>
      <c r="AU893">
        <f>IF($CB893&gt;=9,INDEX($AK:$AK,$CA893+9),"")</f>
      </c>
      <c r="AV893">
        <f>IF($CB893&gt;=10,INDEX($AK:$AK,$CA893+10),"")</f>
      </c>
      <c r="AW893">
        <f>IF($CB893&gt;=11,INDEX($AK:$AK,$CA893+11),"")</f>
      </c>
      <c r="AX893">
        <f>IF($CB893&gt;=12,INDEX($AK:$AK,$CA893+12),"")</f>
      </c>
      <c r="AY893">
        <f>IF($CB893&gt;=13,INDEX($AK:$AK,$CA893+13),"")</f>
      </c>
      <c r="AZ893">
        <f>IF($CB893&gt;=14,INDEX($AK:$AK,$CA893+14),"")</f>
      </c>
      <c r="BA893">
        <f>IF($CB893&gt;=15,INDEX($AK:$AK,$CA893+15),"")</f>
      </c>
      <c r="BB893">
        <f>IF($CB893&gt;=16,INDEX($AK:$AK,$CA893+16),"")</f>
      </c>
      <c r="BC893">
        <f>IF($CB893&gt;=17,INDEX($AK:$AK,$CA893+17),"")</f>
      </c>
      <c r="BD893">
        <f>IF($CB893&gt;=18,INDEX($AK:$AK,$CA893+18),"")</f>
      </c>
      <c r="BE893">
        <f>IF($CB893&gt;=19,INDEX($AK:$AK,$CA893+19),"")</f>
      </c>
      <c r="BF893">
        <f>IF($CB893&gt;=20,INDEX($AK:$AK,$CA893+20),"")</f>
      </c>
      <c r="BG893">
        <f>IF($CB893&gt;=21,INDEX($AK:$AK,$CA893+21),"")</f>
      </c>
      <c r="BH893">
        <f>IF($CB893&gt;=22,INDEX($AK:$AK,$CA893+22),"")</f>
      </c>
      <c r="BI893">
        <f>IF($CB893&gt;=23,INDEX($AK:$AK,$CA893+23),"")</f>
      </c>
      <c r="BJ893">
        <f>IF($CB893&gt;=24,INDEX($AK:$AK,$CA893+24),"")</f>
      </c>
      <c r="BK893">
        <f>IF($CB893&gt;=25,INDEX($AK:$AK,$CA893+25),"")</f>
      </c>
      <c r="BL893">
        <f>IF($CB893&gt;=26,INDEX($AK:$AK,$CA893+26),"")</f>
      </c>
      <c r="BM893">
        <f>IF($CB893&gt;=27,INDEX($AK:$AK,$CA893+27),"")</f>
      </c>
      <c r="BN893">
        <f>IF($CB893&gt;=28,INDEX($AK:$AK,$CA893+28),"")</f>
      </c>
      <c r="BO893">
        <f>IF($CB893&gt;=29,INDEX($AK:$AK,$CA893+29),"")</f>
      </c>
      <c r="BP893">
        <f>IF($CB893&gt;=30,INDEX($AK:$AK,$CA893+30),"")</f>
      </c>
      <c r="BQ893">
        <f>IF($CB893&gt;=31,INDEX($AK:$AK,$CA893+31),"")</f>
      </c>
      <c r="BR893">
        <f>IF($CB893&gt;=32,INDEX($AK:$AK,$CA893+32),"")</f>
      </c>
      <c r="BS893">
        <f>IF($CB893&gt;=33,INDEX($AK:$AK,$CA893+33),"")</f>
      </c>
      <c r="BT893">
        <f>IF($CB893&gt;=34,INDEX($AK:$AK,$CA893+34),"")</f>
      </c>
      <c r="BU893">
        <f>IF($CB893&gt;=35,INDEX($AK:$AK,$CA893+35),"")</f>
      </c>
      <c r="BV893">
        <f>IF($CB893&gt;=36,INDEX($AK:$AK,$CA893+36),"")</f>
      </c>
      <c r="BW893">
        <f>IF($CB893&gt;=37,INDEX($AK:$AK,$CA893+37),"")</f>
      </c>
      <c r="BX893">
        <f>IF($CB893&gt;=38,INDEX($AK:$AK,$CA893+38),"")</f>
      </c>
      <c r="BY893">
        <f>IF($CB893&gt;=39,INDEX($AK:$AK,$CA893+39),"")</f>
      </c>
      <c r="BZ893">
        <f>IF($CB893&gt;=40,INDEX($AK:$AK,$CA893+40),"")</f>
      </c>
      <c r="CA893">
        <f>IFERROR(MATCH($AJ893,$AK$2:$AK$134,0)+1,0)</f>
      </c>
      <c r="CB893">
        <f>IFERROR(INDEX($AL$2:$AL$134,MATCH($AJ893,$AK$2:$AK$134,0)),0)</f>
      </c>
      <c r="CC893">
        <f>IFERROR(LEFT($F893,FIND(" - ",$F893)-1),$F893)</f>
      </c>
      <c r="CF893">
        <f>IF($DA893&gt;=1,INDEX($CD:$CD,$CZ893+1),"")</f>
      </c>
      <c r="CG893">
        <f>IF($DA893&gt;=2,INDEX($CD:$CD,$CZ893+2),"")</f>
      </c>
      <c r="CH893">
        <f>IF($DA893&gt;=3,INDEX($CD:$CD,$CZ893+3),"")</f>
      </c>
      <c r="CI893">
        <f>IF($DA893&gt;=4,INDEX($CD:$CD,$CZ893+4),"")</f>
      </c>
      <c r="CJ893">
        <f>IF($DA893&gt;=5,INDEX($CD:$CD,$CZ893+5),"")</f>
      </c>
      <c r="CK893">
        <f>IF($DA893&gt;=6,INDEX($CD:$CD,$CZ893+6),"")</f>
      </c>
      <c r="CL893">
        <f>IF($DA893&gt;=7,INDEX($CD:$CD,$CZ893+7),"")</f>
      </c>
      <c r="CM893">
        <f>IF($DA893&gt;=8,INDEX($CD:$CD,$CZ893+8),"")</f>
      </c>
      <c r="CN893">
        <f>IF($DA893&gt;=9,INDEX($CD:$CD,$CZ893+9),"")</f>
      </c>
      <c r="CO893">
        <f>IF($DA893&gt;=10,INDEX($CD:$CD,$CZ893+10),"")</f>
      </c>
      <c r="CP893">
        <f>IF($DA893&gt;=11,INDEX($CD:$CD,$CZ893+11),"")</f>
      </c>
      <c r="CQ893">
        <f>IF($DA893&gt;=12,INDEX($CD:$CD,$CZ893+12),"")</f>
      </c>
      <c r="CR893">
        <f>IF($DA893&gt;=13,INDEX($CD:$CD,$CZ893+13),"")</f>
      </c>
      <c r="CS893">
        <f>IF($DA893&gt;=14,INDEX($CD:$CD,$CZ893+14),"")</f>
      </c>
      <c r="CT893">
        <f>IF($DA893&gt;=15,INDEX($CD:$CD,$CZ893+15),"")</f>
      </c>
      <c r="CU893">
        <f>IF($DA893&gt;=16,INDEX($CD:$CD,$CZ893+16),"")</f>
      </c>
      <c r="CV893">
        <f>IF($DA893&gt;=17,INDEX($CD:$CD,$CZ893+17),"")</f>
      </c>
      <c r="CW893">
        <f>IF($DA893&gt;=18,INDEX($CD:$CD,$CZ893+18),"")</f>
      </c>
      <c r="CX893">
        <f>IF($DA893&gt;=19,INDEX($CD:$CD,$CZ893+19),"")</f>
      </c>
      <c r="CY893">
        <f>IF($DA893&gt;=20,INDEX($CD:$CD,$CZ893+20),"")</f>
      </c>
      <c r="CZ893">
        <f>IFERROR(MATCH($CC893,$CD$2:$CD$263,0)+1,0)</f>
      </c>
      <c r="DA893">
        <f>IFERROR(INDEX($CE$2:$CE$263,MATCH($CC893,$CD$2:$CD$263,0)),0)</f>
      </c>
      <c r="DB893">
        <f>IFERROR(INDEX($AI:$AI,MATCH($H893,$AH:$AH,0))&amp;"","")</f>
      </c>
      <c r="DF893">
        <f>IF($GI893&gt;=1,INDEX($DC:$DC,$GH893+1),"")</f>
      </c>
      <c r="DG893">
        <f>IF($GI893&gt;=2,INDEX($DC:$DC,$GH893+2),"")</f>
      </c>
      <c r="DH893">
        <f>IF($GI893&gt;=3,INDEX($DC:$DC,$GH893+3),"")</f>
      </c>
      <c r="DI893">
        <f>IF($GI893&gt;=4,INDEX($DC:$DC,$GH893+4),"")</f>
      </c>
      <c r="DJ893">
        <f>IF($GI893&gt;=5,INDEX($DC:$DC,$GH893+5),"")</f>
      </c>
      <c r="DK893">
        <f>IF($GI893&gt;=6,INDEX($DC:$DC,$GH893+6),"")</f>
      </c>
      <c r="DL893">
        <f>IF($GI893&gt;=7,INDEX($DC:$DC,$GH893+7),"")</f>
      </c>
      <c r="DM893">
        <f>IF($GI893&gt;=8,INDEX($DC:$DC,$GH893+8),"")</f>
      </c>
      <c r="DN893">
        <f>IF($GI893&gt;=9,INDEX($DC:$DC,$GH893+9),"")</f>
      </c>
      <c r="DO893">
        <f>IF($GI893&gt;=10,INDEX($DC:$DC,$GH893+10),"")</f>
      </c>
      <c r="DP893">
        <f>IF($GI893&gt;=11,INDEX($DC:$DC,$GH893+11),"")</f>
      </c>
      <c r="DQ893">
        <f>IF($GI893&gt;=12,INDEX($DC:$DC,$GH893+12),"")</f>
      </c>
      <c r="DR893">
        <f>IF($GI893&gt;=13,INDEX($DC:$DC,$GH893+13),"")</f>
      </c>
      <c r="DS893">
        <f>IF($GI893&gt;=14,INDEX($DC:$DC,$GH893+14),"")</f>
      </c>
      <c r="DT893">
        <f>IF($GI893&gt;=15,INDEX($DC:$DC,$GH893+15),"")</f>
      </c>
      <c r="DU893">
        <f>IF($GI893&gt;=16,INDEX($DC:$DC,$GH893+16),"")</f>
      </c>
      <c r="DV893">
        <f>IF($GI893&gt;=17,INDEX($DC:$DC,$GH893+17),"")</f>
      </c>
      <c r="DW893">
        <f>IF($GI893&gt;=18,INDEX($DC:$DC,$GH893+18),"")</f>
      </c>
      <c r="DX893">
        <f>IF($GI893&gt;=19,INDEX($DC:$DC,$GH893+19),"")</f>
      </c>
      <c r="DY893">
        <f>IF($GI893&gt;=20,INDEX($DC:$DC,$GH893+20),"")</f>
      </c>
      <c r="DZ893">
        <f>IF($GI893&gt;=21,INDEX($DC:$DC,$GH893+21),"")</f>
      </c>
      <c r="EA893">
        <f>IF($GI893&gt;=22,INDEX($DC:$DC,$GH893+22),"")</f>
      </c>
      <c r="EB893">
        <f>IF($GI893&gt;=23,INDEX($DC:$DC,$GH893+23),"")</f>
      </c>
      <c r="EC893">
        <f>IF($GI893&gt;=24,INDEX($DC:$DC,$GH893+24),"")</f>
      </c>
      <c r="ED893">
        <f>IF($GI893&gt;=25,INDEX($DC:$DC,$GH893+25),"")</f>
      </c>
      <c r="EE893">
        <f>IF($GI893&gt;=26,INDEX($DC:$DC,$GH893+26),"")</f>
      </c>
      <c r="EF893">
        <f>IF($GI893&gt;=27,INDEX($DC:$DC,$GH893+27),"")</f>
      </c>
      <c r="EG893">
        <f>IF($GI893&gt;=28,INDEX($DC:$DC,$GH893+28),"")</f>
      </c>
      <c r="EH893">
        <f>IF($GI893&gt;=29,INDEX($DC:$DC,$GH893+29),"")</f>
      </c>
      <c r="EI893">
        <f>IF($GI893&gt;=30,INDEX($DC:$DC,$GH893+30),"")</f>
      </c>
      <c r="EJ893">
        <f>IF($GI893&gt;=31,INDEX($DC:$DC,$GH893+31),"")</f>
      </c>
      <c r="EK893">
        <f>IF($GI893&gt;=32,INDEX($DC:$DC,$GH893+32),"")</f>
      </c>
      <c r="EL893">
        <f>IF($GI893&gt;=33,INDEX($DC:$DC,$GH893+33),"")</f>
      </c>
      <c r="EM893">
        <f>IF($GI893&gt;=34,INDEX($DC:$DC,$GH893+34),"")</f>
      </c>
      <c r="EN893">
        <f>IF($GI893&gt;=35,INDEX($DC:$DC,$GH893+35),"")</f>
      </c>
      <c r="EO893">
        <f>IF($GI893&gt;=36,INDEX($DC:$DC,$GH893+36),"")</f>
      </c>
      <c r="EP893">
        <f>IF($GI893&gt;=37,INDEX($DC:$DC,$GH893+37),"")</f>
      </c>
      <c r="EQ893">
        <f>IF($GI893&gt;=38,INDEX($DC:$DC,$GH893+38),"")</f>
      </c>
      <c r="ER893">
        <f>IF($GI893&gt;=39,INDEX($DC:$DC,$GH893+39),"")</f>
      </c>
      <c r="ES893">
        <f>IF($GI893&gt;=40,INDEX($DC:$DC,$GH893+40),"")</f>
      </c>
      <c r="ET893">
        <f>IF($GI893&gt;=1,INDEX($DD:$DD,$GH893+1),"")</f>
      </c>
      <c r="EU893">
        <f>IF($GI893&gt;=2,INDEX($DD:$DD,$GH893+2),"")</f>
      </c>
      <c r="EV893">
        <f>IF($GI893&gt;=3,INDEX($DD:$DD,$GH893+3),"")</f>
      </c>
      <c r="EW893">
        <f>IF($GI893&gt;=4,INDEX($DD:$DD,$GH893+4),"")</f>
      </c>
      <c r="EX893">
        <f>IF($GI893&gt;=5,INDEX($DD:$DD,$GH893+5),"")</f>
      </c>
      <c r="EY893">
        <f>IF($GI893&gt;=6,INDEX($DD:$DD,$GH893+6),"")</f>
      </c>
      <c r="EZ893">
        <f>IF($GI893&gt;=7,INDEX($DD:$DD,$GH893+7),"")</f>
      </c>
      <c r="FA893">
        <f>IF($GI893&gt;=8,INDEX($DD:$DD,$GH893+8),"")</f>
      </c>
      <c r="FB893">
        <f>IF($GI893&gt;=9,INDEX($DD:$DD,$GH893+9),"")</f>
      </c>
      <c r="FC893">
        <f>IF($GI893&gt;=10,INDEX($DD:$DD,$GH893+10),"")</f>
      </c>
      <c r="FD893">
        <f>IF($GI893&gt;=11,INDEX($DD:$DD,$GH893+11),"")</f>
      </c>
      <c r="FE893">
        <f>IF($GI893&gt;=12,INDEX($DD:$DD,$GH893+12),"")</f>
      </c>
      <c r="FF893">
        <f>IF($GI893&gt;=13,INDEX($DD:$DD,$GH893+13),"")</f>
      </c>
      <c r="FG893">
        <f>IF($GI893&gt;=14,INDEX($DD:$DD,$GH893+14),"")</f>
      </c>
      <c r="FH893">
        <f>IF($GI893&gt;=15,INDEX($DD:$DD,$GH893+15),"")</f>
      </c>
      <c r="FI893">
        <f>IF($GI893&gt;=16,INDEX($DD:$DD,$GH893+16),"")</f>
      </c>
      <c r="FJ893">
        <f>IF($GI893&gt;=17,INDEX($DD:$DD,$GH893+17),"")</f>
      </c>
      <c r="FK893">
        <f>IF($GI893&gt;=18,INDEX($DD:$DD,$GH893+18),"")</f>
      </c>
      <c r="FL893">
        <f>IF($GI893&gt;=19,INDEX($DD:$DD,$GH893+19),"")</f>
      </c>
      <c r="FM893">
        <f>IF($GI893&gt;=20,INDEX($DD:$DD,$GH893+20),"")</f>
      </c>
      <c r="FN893">
        <f>IF($GI893&gt;=21,INDEX($DD:$DD,$GH893+21),"")</f>
      </c>
      <c r="FO893">
        <f>IF($GI893&gt;=22,INDEX($DD:$DD,$GH893+22),"")</f>
      </c>
      <c r="FP893">
        <f>IF($GI893&gt;=23,INDEX($DD:$DD,$GH893+23),"")</f>
      </c>
      <c r="FQ893">
        <f>IF($GI893&gt;=24,INDEX($DD:$DD,$GH893+24),"")</f>
      </c>
      <c r="FR893">
        <f>IF($GI893&gt;=25,INDEX($DD:$DD,$GH893+25),"")</f>
      </c>
      <c r="FS893">
        <f>IF($GI893&gt;=26,INDEX($DD:$DD,$GH893+26),"")</f>
      </c>
      <c r="FT893">
        <f>IF($GI893&gt;=27,INDEX($DD:$DD,$GH893+27),"")</f>
      </c>
      <c r="FU893">
        <f>IF($GI893&gt;=28,INDEX($DD:$DD,$GH893+28),"")</f>
      </c>
      <c r="FV893">
        <f>IF($GI893&gt;=29,INDEX($DD:$DD,$GH893+29),"")</f>
      </c>
      <c r="FW893">
        <f>IF($GI893&gt;=30,INDEX($DD:$DD,$GH893+30),"")</f>
      </c>
      <c r="FX893">
        <f>IF($GI893&gt;=31,INDEX($DD:$DD,$GH893+31),"")</f>
      </c>
      <c r="FY893">
        <f>IF($GI893&gt;=32,INDEX($DD:$DD,$GH893+32),"")</f>
      </c>
      <c r="FZ893">
        <f>IF($GI893&gt;=33,INDEX($DD:$DD,$GH893+33),"")</f>
      </c>
      <c r="GA893">
        <f>IF($GI893&gt;=34,INDEX($DD:$DD,$GH893+34),"")</f>
      </c>
      <c r="GB893">
        <f>IF($GI893&gt;=35,INDEX($DD:$DD,$GH893+35),"")</f>
      </c>
      <c r="GC893">
        <f>IF($GI893&gt;=36,INDEX($DD:$DD,$GH893+36),"")</f>
      </c>
      <c r="GD893">
        <f>IF($GI893&gt;=37,INDEX($DD:$DD,$GH893+37),"")</f>
      </c>
      <c r="GE893">
        <f>IF($GI893&gt;=38,INDEX($DD:$DD,$GH893+38),"")</f>
      </c>
      <c r="GF893">
        <f>IF($GI893&gt;=39,INDEX($DD:$DD,$GH893+39),"")</f>
      </c>
      <c r="GG893">
        <f>IF($GI893&gt;=40,INDEX($DD:$DD,$GH893+40),"")</f>
      </c>
      <c r="GH893">
        <f>IFERROR(MATCH($DB893,$DC$2:$DC$148,0)+1,0)</f>
      </c>
      <c r="GI893">
        <f>IFERROR(INDEX($DE$2:$DE$148,MATCH($DB893,$DC$2:$DC$148,0)),0)</f>
      </c>
      <c r="GJ893">
        <f>IFERROR(MATCH($S893,$DF$893:$ES$893,0),0)</f>
      </c>
      <c r="GK893">
        <f>IF($GJ893&gt;0,INDEX($ET$893:$GG$893,$GJ893),"")</f>
      </c>
      <c r="GN893">
        <f>IF($IW893&gt;=1,INDEX($GL:$GL,$IV893+1),"")</f>
      </c>
      <c r="GO893">
        <f>IF($IW893&gt;=2,INDEX($GL:$GL,$IV893+2),"")</f>
      </c>
      <c r="GP893">
        <f>IF($IW893&gt;=3,INDEX($GL:$GL,$IV893+3),"")</f>
      </c>
      <c r="GQ893">
        <f>IF($IW893&gt;=4,INDEX($GL:$GL,$IV893+4),"")</f>
      </c>
      <c r="GR893">
        <f>IF($IW893&gt;=5,INDEX($GL:$GL,$IV893+5),"")</f>
      </c>
      <c r="GS893">
        <f>IF($IW893&gt;=6,INDEX($GL:$GL,$IV893+6),"")</f>
      </c>
      <c r="GT893">
        <f>IF($IW893&gt;=7,INDEX($GL:$GL,$IV893+7),"")</f>
      </c>
      <c r="GU893">
        <f>IF($IW893&gt;=8,INDEX($GL:$GL,$IV893+8),"")</f>
      </c>
      <c r="GV893">
        <f>IF($IW893&gt;=9,INDEX($GL:$GL,$IV893+9),"")</f>
      </c>
      <c r="GW893">
        <f>IF($IW893&gt;=10,INDEX($GL:$GL,$IV893+10),"")</f>
      </c>
      <c r="GX893">
        <f>IF($IW893&gt;=11,INDEX($GL:$GL,$IV893+11),"")</f>
      </c>
      <c r="GY893">
        <f>IF($IW893&gt;=12,INDEX($GL:$GL,$IV893+12),"")</f>
      </c>
      <c r="GZ893">
        <f>IF($IW893&gt;=13,INDEX($GL:$GL,$IV893+13),"")</f>
      </c>
      <c r="HA893">
        <f>IF($IW893&gt;=14,INDEX($GL:$GL,$IV893+14),"")</f>
      </c>
      <c r="HB893">
        <f>IF($IW893&gt;=15,INDEX($GL:$GL,$IV893+15),"")</f>
      </c>
      <c r="HC893">
        <f>IF($IW893&gt;=16,INDEX($GL:$GL,$IV893+16),"")</f>
      </c>
      <c r="HD893">
        <f>IF($IW893&gt;=17,INDEX($GL:$GL,$IV893+17),"")</f>
      </c>
      <c r="HE893">
        <f>IF($IW893&gt;=18,INDEX($GL:$GL,$IV893+18),"")</f>
      </c>
      <c r="HF893">
        <f>IF($IW893&gt;=19,INDEX($GL:$GL,$IV893+19),"")</f>
      </c>
      <c r="HG893">
        <f>IF($IW893&gt;=20,INDEX($GL:$GL,$IV893+20),"")</f>
      </c>
      <c r="HH893">
        <f>IF($IW893&gt;=21,INDEX($GL:$GL,$IV893+21),"")</f>
      </c>
      <c r="HI893">
        <f>IF($IW893&gt;=22,INDEX($GL:$GL,$IV893+22),"")</f>
      </c>
      <c r="HJ893">
        <f>IF($IW893&gt;=23,INDEX($GL:$GL,$IV893+23),"")</f>
      </c>
      <c r="HK893">
        <f>IF($IW893&gt;=24,INDEX($GL:$GL,$IV893+24),"")</f>
      </c>
      <c r="HL893">
        <f>IF($IW893&gt;=25,INDEX($GL:$GL,$IV893+25),"")</f>
      </c>
      <c r="HM893">
        <f>IF($IW893&gt;=26,INDEX($GL:$GL,$IV893+26),"")</f>
      </c>
      <c r="HN893">
        <f>IF($IW893&gt;=27,INDEX($GL:$GL,$IV893+27),"")</f>
      </c>
      <c r="HO893">
        <f>IF($IW893&gt;=28,INDEX($GL:$GL,$IV893+28),"")</f>
      </c>
      <c r="HP893">
        <f>IF($IW893&gt;=29,INDEX($GL:$GL,$IV893+29),"")</f>
      </c>
      <c r="HQ893">
        <f>IF($IW893&gt;=30,INDEX($GL:$GL,$IV893+30),"")</f>
      </c>
      <c r="HR893">
        <f>IF($IW893&gt;=31,INDEX($GL:$GL,$IV893+31),"")</f>
      </c>
      <c r="HS893">
        <f>IF($IW893&gt;=32,INDEX($GL:$GL,$IV893+32),"")</f>
      </c>
      <c r="HT893">
        <f>IF($IW893&gt;=33,INDEX($GL:$GL,$IV893+33),"")</f>
      </c>
      <c r="HU893">
        <f>IF($IW893&gt;=34,INDEX($GL:$GL,$IV893+34),"")</f>
      </c>
      <c r="HV893">
        <f>IF($IW893&gt;=35,INDEX($GL:$GL,$IV893+35),"")</f>
      </c>
      <c r="HW893">
        <f>IF($IW893&gt;=36,INDEX($GL:$GL,$IV893+36),"")</f>
      </c>
      <c r="HX893">
        <f>IF($IW893&gt;=37,INDEX($GL:$GL,$IV893+37),"")</f>
      </c>
      <c r="HY893">
        <f>IF($IW893&gt;=38,INDEX($GL:$GL,$IV893+38),"")</f>
      </c>
      <c r="HZ893">
        <f>IF($IW893&gt;=39,INDEX($GL:$GL,$IV893+39),"")</f>
      </c>
      <c r="IA893">
        <f>IF($IW893&gt;=40,INDEX($GL:$GL,$IV893+40),"")</f>
      </c>
      <c r="IB893">
        <f>IF($IW893&gt;=41,INDEX($GL:$GL,$IV893+41),"")</f>
      </c>
      <c r="IC893">
        <f>IF($IW893&gt;=42,INDEX($GL:$GL,$IV893+42),"")</f>
      </c>
      <c r="ID893">
        <f>IF($IW893&gt;=43,INDEX($GL:$GL,$IV893+43),"")</f>
      </c>
      <c r="IE893">
        <f>IF($IW893&gt;=44,INDEX($GL:$GL,$IV893+44),"")</f>
      </c>
      <c r="IF893">
        <f>IF($IW893&gt;=45,INDEX($GL:$GL,$IV893+45),"")</f>
      </c>
      <c r="IG893">
        <f>IF($IW893&gt;=46,INDEX($GL:$GL,$IV893+46),"")</f>
      </c>
      <c r="IH893">
        <f>IF($IW893&gt;=47,INDEX($GL:$GL,$IV893+47),"")</f>
      </c>
      <c r="II893">
        <f>IF($IW893&gt;=48,INDEX($GL:$GL,$IV893+48),"")</f>
      </c>
      <c r="IJ893">
        <f>IF($IW893&gt;=49,INDEX($GL:$GL,$IV893+49),"")</f>
      </c>
      <c r="IK893">
        <f>IF($IW893&gt;=50,INDEX($GL:$GL,$IV893+50),"")</f>
      </c>
      <c r="IL893">
        <f>IF($IW893&gt;=51,INDEX($GL:$GL,$IV893+51),"")</f>
      </c>
      <c r="IM893">
        <f>IF($IW893&gt;=52,INDEX($GL:$GL,$IV893+52),"")</f>
      </c>
      <c r="IN893">
        <f>IF($IW893&gt;=53,INDEX($GL:$GL,$IV893+53),"")</f>
      </c>
      <c r="IO893">
        <f>IF($IW893&gt;=54,INDEX($GL:$GL,$IV893+54),"")</f>
      </c>
      <c r="IP893">
        <f>IF($IW893&gt;=55,INDEX($GL:$GL,$IV893+55),"")</f>
      </c>
      <c r="IQ893">
        <f>IF($IW893&gt;=56,INDEX($GL:$GL,$IV893+56),"")</f>
      </c>
      <c r="IR893">
        <f>IF($IW893&gt;=57,INDEX($GL:$GL,$IV893+57),"")</f>
      </c>
      <c r="IS893">
        <f>IF($IW893&gt;=58,INDEX($GL:$GL,$IV893+58),"")</f>
      </c>
      <c r="IT893">
        <f>IF($IW893&gt;=59,INDEX($GL:$GL,$IV893+59),"")</f>
      </c>
      <c r="IU893">
        <f>IF($IW893&gt;=60,INDEX($GL:$GL,$IV893+60),"")</f>
      </c>
      <c r="IV893">
        <f>IFERROR(MATCH($GK893,$GL$2:$GL$324,0)+1,0)</f>
      </c>
      <c r="IW893">
        <f>IFERROR(INDEX($GM$2:$GM$324,MATCH($GK893,$GL$2:$GL$324,0)),0)</f>
      </c>
      <c r="IX893" t="s">
        <v>34</v>
      </c>
      <c r="IY893" t="s">
        <v>34</v>
      </c>
    </row>
    <row r="894" spans="1:259" x14ac:dyDescent="0.25">
      <c r="K894">
        <f>IF(OR($N894="",$J894=""),"",IFERROR($N894/$J894,0))</f>
      </c>
      <c r="L894">
        <f>IF($N894="","",
SUM($M894,$O894,$T894,$P894,$R894)*
(1-IF($U894="",0,VALUE($U894)/100)))</f>
      </c>
      <c r="M894">
        <f>IF($N894="","",$N894)</f>
      </c>
      <c r="O894">
        <f>IF($N894="","",
IF($H894="","",
IF(ISNUMBER(SEARCH("exempt",LOWER($H894))),0,
$N894*(VALUE(SUBSTITUTE($H894,"%",""))/100))))</f>
      </c>
      <c r="V894">
        <f>IFERROR(IF(FIND(" - ",$E894)&gt;0,MID($E894,FIND(" - ",$E894)+3,LEN($E894)),""),"")</f>
      </c>
      <c r="AE894" t="s">
        <v>1475</v>
      </c>
      <c r="AJ894">
        <f>IFERROR(LEFT($E894,FIND(" - ",$E894)-1),$E894)</f>
      </c>
      <c r="AM894">
        <f>IF($CB894&gt;=1,INDEX($AK:$AK,$CA894+1),"")</f>
      </c>
      <c r="AN894">
        <f>IF($CB894&gt;=2,INDEX($AK:$AK,$CA894+2),"")</f>
      </c>
      <c r="AO894">
        <f>IF($CB894&gt;=3,INDEX($AK:$AK,$CA894+3),"")</f>
      </c>
      <c r="AP894">
        <f>IF($CB894&gt;=4,INDEX($AK:$AK,$CA894+4),"")</f>
      </c>
      <c r="AQ894">
        <f>IF($CB894&gt;=5,INDEX($AK:$AK,$CA894+5),"")</f>
      </c>
      <c r="AR894">
        <f>IF($CB894&gt;=6,INDEX($AK:$AK,$CA894+6),"")</f>
      </c>
      <c r="AS894">
        <f>IF($CB894&gt;=7,INDEX($AK:$AK,$CA894+7),"")</f>
      </c>
      <c r="AT894">
        <f>IF($CB894&gt;=8,INDEX($AK:$AK,$CA894+8),"")</f>
      </c>
      <c r="AU894">
        <f>IF($CB894&gt;=9,INDEX($AK:$AK,$CA894+9),"")</f>
      </c>
      <c r="AV894">
        <f>IF($CB894&gt;=10,INDEX($AK:$AK,$CA894+10),"")</f>
      </c>
      <c r="AW894">
        <f>IF($CB894&gt;=11,INDEX($AK:$AK,$CA894+11),"")</f>
      </c>
      <c r="AX894">
        <f>IF($CB894&gt;=12,INDEX($AK:$AK,$CA894+12),"")</f>
      </c>
      <c r="AY894">
        <f>IF($CB894&gt;=13,INDEX($AK:$AK,$CA894+13),"")</f>
      </c>
      <c r="AZ894">
        <f>IF($CB894&gt;=14,INDEX($AK:$AK,$CA894+14),"")</f>
      </c>
      <c r="BA894">
        <f>IF($CB894&gt;=15,INDEX($AK:$AK,$CA894+15),"")</f>
      </c>
      <c r="BB894">
        <f>IF($CB894&gt;=16,INDEX($AK:$AK,$CA894+16),"")</f>
      </c>
      <c r="BC894">
        <f>IF($CB894&gt;=17,INDEX($AK:$AK,$CA894+17),"")</f>
      </c>
      <c r="BD894">
        <f>IF($CB894&gt;=18,INDEX($AK:$AK,$CA894+18),"")</f>
      </c>
      <c r="BE894">
        <f>IF($CB894&gt;=19,INDEX($AK:$AK,$CA894+19),"")</f>
      </c>
      <c r="BF894">
        <f>IF($CB894&gt;=20,INDEX($AK:$AK,$CA894+20),"")</f>
      </c>
      <c r="BG894">
        <f>IF($CB894&gt;=21,INDEX($AK:$AK,$CA894+21),"")</f>
      </c>
      <c r="BH894">
        <f>IF($CB894&gt;=22,INDEX($AK:$AK,$CA894+22),"")</f>
      </c>
      <c r="BI894">
        <f>IF($CB894&gt;=23,INDEX($AK:$AK,$CA894+23),"")</f>
      </c>
      <c r="BJ894">
        <f>IF($CB894&gt;=24,INDEX($AK:$AK,$CA894+24),"")</f>
      </c>
      <c r="BK894">
        <f>IF($CB894&gt;=25,INDEX($AK:$AK,$CA894+25),"")</f>
      </c>
      <c r="BL894">
        <f>IF($CB894&gt;=26,INDEX($AK:$AK,$CA894+26),"")</f>
      </c>
      <c r="BM894">
        <f>IF($CB894&gt;=27,INDEX($AK:$AK,$CA894+27),"")</f>
      </c>
      <c r="BN894">
        <f>IF($CB894&gt;=28,INDEX($AK:$AK,$CA894+28),"")</f>
      </c>
      <c r="BO894">
        <f>IF($CB894&gt;=29,INDEX($AK:$AK,$CA894+29),"")</f>
      </c>
      <c r="BP894">
        <f>IF($CB894&gt;=30,INDEX($AK:$AK,$CA894+30),"")</f>
      </c>
      <c r="BQ894">
        <f>IF($CB894&gt;=31,INDEX($AK:$AK,$CA894+31),"")</f>
      </c>
      <c r="BR894">
        <f>IF($CB894&gt;=32,INDEX($AK:$AK,$CA894+32),"")</f>
      </c>
      <c r="BS894">
        <f>IF($CB894&gt;=33,INDEX($AK:$AK,$CA894+33),"")</f>
      </c>
      <c r="BT894">
        <f>IF($CB894&gt;=34,INDEX($AK:$AK,$CA894+34),"")</f>
      </c>
      <c r="BU894">
        <f>IF($CB894&gt;=35,INDEX($AK:$AK,$CA894+35),"")</f>
      </c>
      <c r="BV894">
        <f>IF($CB894&gt;=36,INDEX($AK:$AK,$CA894+36),"")</f>
      </c>
      <c r="BW894">
        <f>IF($CB894&gt;=37,INDEX($AK:$AK,$CA894+37),"")</f>
      </c>
      <c r="BX894">
        <f>IF($CB894&gt;=38,INDEX($AK:$AK,$CA894+38),"")</f>
      </c>
      <c r="BY894">
        <f>IF($CB894&gt;=39,INDEX($AK:$AK,$CA894+39),"")</f>
      </c>
      <c r="BZ894">
        <f>IF($CB894&gt;=40,INDEX($AK:$AK,$CA894+40),"")</f>
      </c>
      <c r="CA894">
        <f>IFERROR(MATCH($AJ894,$AK$2:$AK$134,0)+1,0)</f>
      </c>
      <c r="CB894">
        <f>IFERROR(INDEX($AL$2:$AL$134,MATCH($AJ894,$AK$2:$AK$134,0)),0)</f>
      </c>
      <c r="CC894">
        <f>IFERROR(LEFT($F894,FIND(" - ",$F894)-1),$F894)</f>
      </c>
      <c r="CF894">
        <f>IF($DA894&gt;=1,INDEX($CD:$CD,$CZ894+1),"")</f>
      </c>
      <c r="CG894">
        <f>IF($DA894&gt;=2,INDEX($CD:$CD,$CZ894+2),"")</f>
      </c>
      <c r="CH894">
        <f>IF($DA894&gt;=3,INDEX($CD:$CD,$CZ894+3),"")</f>
      </c>
      <c r="CI894">
        <f>IF($DA894&gt;=4,INDEX($CD:$CD,$CZ894+4),"")</f>
      </c>
      <c r="CJ894">
        <f>IF($DA894&gt;=5,INDEX($CD:$CD,$CZ894+5),"")</f>
      </c>
      <c r="CK894">
        <f>IF($DA894&gt;=6,INDEX($CD:$CD,$CZ894+6),"")</f>
      </c>
      <c r="CL894">
        <f>IF($DA894&gt;=7,INDEX($CD:$CD,$CZ894+7),"")</f>
      </c>
      <c r="CM894">
        <f>IF($DA894&gt;=8,INDEX($CD:$CD,$CZ894+8),"")</f>
      </c>
      <c r="CN894">
        <f>IF($DA894&gt;=9,INDEX($CD:$CD,$CZ894+9),"")</f>
      </c>
      <c r="CO894">
        <f>IF($DA894&gt;=10,INDEX($CD:$CD,$CZ894+10),"")</f>
      </c>
      <c r="CP894">
        <f>IF($DA894&gt;=11,INDEX($CD:$CD,$CZ894+11),"")</f>
      </c>
      <c r="CQ894">
        <f>IF($DA894&gt;=12,INDEX($CD:$CD,$CZ894+12),"")</f>
      </c>
      <c r="CR894">
        <f>IF($DA894&gt;=13,INDEX($CD:$CD,$CZ894+13),"")</f>
      </c>
      <c r="CS894">
        <f>IF($DA894&gt;=14,INDEX($CD:$CD,$CZ894+14),"")</f>
      </c>
      <c r="CT894">
        <f>IF($DA894&gt;=15,INDEX($CD:$CD,$CZ894+15),"")</f>
      </c>
      <c r="CU894">
        <f>IF($DA894&gt;=16,INDEX($CD:$CD,$CZ894+16),"")</f>
      </c>
      <c r="CV894">
        <f>IF($DA894&gt;=17,INDEX($CD:$CD,$CZ894+17),"")</f>
      </c>
      <c r="CW894">
        <f>IF($DA894&gt;=18,INDEX($CD:$CD,$CZ894+18),"")</f>
      </c>
      <c r="CX894">
        <f>IF($DA894&gt;=19,INDEX($CD:$CD,$CZ894+19),"")</f>
      </c>
      <c r="CY894">
        <f>IF($DA894&gt;=20,INDEX($CD:$CD,$CZ894+20),"")</f>
      </c>
      <c r="CZ894">
        <f>IFERROR(MATCH($CC894,$CD$2:$CD$263,0)+1,0)</f>
      </c>
      <c r="DA894">
        <f>IFERROR(INDEX($CE$2:$CE$263,MATCH($CC894,$CD$2:$CD$263,0)),0)</f>
      </c>
      <c r="DB894">
        <f>IFERROR(INDEX($AI:$AI,MATCH($H894,$AH:$AH,0))&amp;"","")</f>
      </c>
      <c r="DF894">
        <f>IF($GI894&gt;=1,INDEX($DC:$DC,$GH894+1),"")</f>
      </c>
      <c r="DG894">
        <f>IF($GI894&gt;=2,INDEX($DC:$DC,$GH894+2),"")</f>
      </c>
      <c r="DH894">
        <f>IF($GI894&gt;=3,INDEX($DC:$DC,$GH894+3),"")</f>
      </c>
      <c r="DI894">
        <f>IF($GI894&gt;=4,INDEX($DC:$DC,$GH894+4),"")</f>
      </c>
      <c r="DJ894">
        <f>IF($GI894&gt;=5,INDEX($DC:$DC,$GH894+5),"")</f>
      </c>
      <c r="DK894">
        <f>IF($GI894&gt;=6,INDEX($DC:$DC,$GH894+6),"")</f>
      </c>
      <c r="DL894">
        <f>IF($GI894&gt;=7,INDEX($DC:$DC,$GH894+7),"")</f>
      </c>
      <c r="DM894">
        <f>IF($GI894&gt;=8,INDEX($DC:$DC,$GH894+8),"")</f>
      </c>
      <c r="DN894">
        <f>IF($GI894&gt;=9,INDEX($DC:$DC,$GH894+9),"")</f>
      </c>
      <c r="DO894">
        <f>IF($GI894&gt;=10,INDEX($DC:$DC,$GH894+10),"")</f>
      </c>
      <c r="DP894">
        <f>IF($GI894&gt;=11,INDEX($DC:$DC,$GH894+11),"")</f>
      </c>
      <c r="DQ894">
        <f>IF($GI894&gt;=12,INDEX($DC:$DC,$GH894+12),"")</f>
      </c>
      <c r="DR894">
        <f>IF($GI894&gt;=13,INDEX($DC:$DC,$GH894+13),"")</f>
      </c>
      <c r="DS894">
        <f>IF($GI894&gt;=14,INDEX($DC:$DC,$GH894+14),"")</f>
      </c>
      <c r="DT894">
        <f>IF($GI894&gt;=15,INDEX($DC:$DC,$GH894+15),"")</f>
      </c>
      <c r="DU894">
        <f>IF($GI894&gt;=16,INDEX($DC:$DC,$GH894+16),"")</f>
      </c>
      <c r="DV894">
        <f>IF($GI894&gt;=17,INDEX($DC:$DC,$GH894+17),"")</f>
      </c>
      <c r="DW894">
        <f>IF($GI894&gt;=18,INDEX($DC:$DC,$GH894+18),"")</f>
      </c>
      <c r="DX894">
        <f>IF($GI894&gt;=19,INDEX($DC:$DC,$GH894+19),"")</f>
      </c>
      <c r="DY894">
        <f>IF($GI894&gt;=20,INDEX($DC:$DC,$GH894+20),"")</f>
      </c>
      <c r="DZ894">
        <f>IF($GI894&gt;=21,INDEX($DC:$DC,$GH894+21),"")</f>
      </c>
      <c r="EA894">
        <f>IF($GI894&gt;=22,INDEX($DC:$DC,$GH894+22),"")</f>
      </c>
      <c r="EB894">
        <f>IF($GI894&gt;=23,INDEX($DC:$DC,$GH894+23),"")</f>
      </c>
      <c r="EC894">
        <f>IF($GI894&gt;=24,INDEX($DC:$DC,$GH894+24),"")</f>
      </c>
      <c r="ED894">
        <f>IF($GI894&gt;=25,INDEX($DC:$DC,$GH894+25),"")</f>
      </c>
      <c r="EE894">
        <f>IF($GI894&gt;=26,INDEX($DC:$DC,$GH894+26),"")</f>
      </c>
      <c r="EF894">
        <f>IF($GI894&gt;=27,INDEX($DC:$DC,$GH894+27),"")</f>
      </c>
      <c r="EG894">
        <f>IF($GI894&gt;=28,INDEX($DC:$DC,$GH894+28),"")</f>
      </c>
      <c r="EH894">
        <f>IF($GI894&gt;=29,INDEX($DC:$DC,$GH894+29),"")</f>
      </c>
      <c r="EI894">
        <f>IF($GI894&gt;=30,INDEX($DC:$DC,$GH894+30),"")</f>
      </c>
      <c r="EJ894">
        <f>IF($GI894&gt;=31,INDEX($DC:$DC,$GH894+31),"")</f>
      </c>
      <c r="EK894">
        <f>IF($GI894&gt;=32,INDEX($DC:$DC,$GH894+32),"")</f>
      </c>
      <c r="EL894">
        <f>IF($GI894&gt;=33,INDEX($DC:$DC,$GH894+33),"")</f>
      </c>
      <c r="EM894">
        <f>IF($GI894&gt;=34,INDEX($DC:$DC,$GH894+34),"")</f>
      </c>
      <c r="EN894">
        <f>IF($GI894&gt;=35,INDEX($DC:$DC,$GH894+35),"")</f>
      </c>
      <c r="EO894">
        <f>IF($GI894&gt;=36,INDEX($DC:$DC,$GH894+36),"")</f>
      </c>
      <c r="EP894">
        <f>IF($GI894&gt;=37,INDEX($DC:$DC,$GH894+37),"")</f>
      </c>
      <c r="EQ894">
        <f>IF($GI894&gt;=38,INDEX($DC:$DC,$GH894+38),"")</f>
      </c>
      <c r="ER894">
        <f>IF($GI894&gt;=39,INDEX($DC:$DC,$GH894+39),"")</f>
      </c>
      <c r="ES894">
        <f>IF($GI894&gt;=40,INDEX($DC:$DC,$GH894+40),"")</f>
      </c>
      <c r="ET894">
        <f>IF($GI894&gt;=1,INDEX($DD:$DD,$GH894+1),"")</f>
      </c>
      <c r="EU894">
        <f>IF($GI894&gt;=2,INDEX($DD:$DD,$GH894+2),"")</f>
      </c>
      <c r="EV894">
        <f>IF($GI894&gt;=3,INDEX($DD:$DD,$GH894+3),"")</f>
      </c>
      <c r="EW894">
        <f>IF($GI894&gt;=4,INDEX($DD:$DD,$GH894+4),"")</f>
      </c>
      <c r="EX894">
        <f>IF($GI894&gt;=5,INDEX($DD:$DD,$GH894+5),"")</f>
      </c>
      <c r="EY894">
        <f>IF($GI894&gt;=6,INDEX($DD:$DD,$GH894+6),"")</f>
      </c>
      <c r="EZ894">
        <f>IF($GI894&gt;=7,INDEX($DD:$DD,$GH894+7),"")</f>
      </c>
      <c r="FA894">
        <f>IF($GI894&gt;=8,INDEX($DD:$DD,$GH894+8),"")</f>
      </c>
      <c r="FB894">
        <f>IF($GI894&gt;=9,INDEX($DD:$DD,$GH894+9),"")</f>
      </c>
      <c r="FC894">
        <f>IF($GI894&gt;=10,INDEX($DD:$DD,$GH894+10),"")</f>
      </c>
      <c r="FD894">
        <f>IF($GI894&gt;=11,INDEX($DD:$DD,$GH894+11),"")</f>
      </c>
      <c r="FE894">
        <f>IF($GI894&gt;=12,INDEX($DD:$DD,$GH894+12),"")</f>
      </c>
      <c r="FF894">
        <f>IF($GI894&gt;=13,INDEX($DD:$DD,$GH894+13),"")</f>
      </c>
      <c r="FG894">
        <f>IF($GI894&gt;=14,INDEX($DD:$DD,$GH894+14),"")</f>
      </c>
      <c r="FH894">
        <f>IF($GI894&gt;=15,INDEX($DD:$DD,$GH894+15),"")</f>
      </c>
      <c r="FI894">
        <f>IF($GI894&gt;=16,INDEX($DD:$DD,$GH894+16),"")</f>
      </c>
      <c r="FJ894">
        <f>IF($GI894&gt;=17,INDEX($DD:$DD,$GH894+17),"")</f>
      </c>
      <c r="FK894">
        <f>IF($GI894&gt;=18,INDEX($DD:$DD,$GH894+18),"")</f>
      </c>
      <c r="FL894">
        <f>IF($GI894&gt;=19,INDEX($DD:$DD,$GH894+19),"")</f>
      </c>
      <c r="FM894">
        <f>IF($GI894&gt;=20,INDEX($DD:$DD,$GH894+20),"")</f>
      </c>
      <c r="FN894">
        <f>IF($GI894&gt;=21,INDEX($DD:$DD,$GH894+21),"")</f>
      </c>
      <c r="FO894">
        <f>IF($GI894&gt;=22,INDEX($DD:$DD,$GH894+22),"")</f>
      </c>
      <c r="FP894">
        <f>IF($GI894&gt;=23,INDEX($DD:$DD,$GH894+23),"")</f>
      </c>
      <c r="FQ894">
        <f>IF($GI894&gt;=24,INDEX($DD:$DD,$GH894+24),"")</f>
      </c>
      <c r="FR894">
        <f>IF($GI894&gt;=25,INDEX($DD:$DD,$GH894+25),"")</f>
      </c>
      <c r="FS894">
        <f>IF($GI894&gt;=26,INDEX($DD:$DD,$GH894+26),"")</f>
      </c>
      <c r="FT894">
        <f>IF($GI894&gt;=27,INDEX($DD:$DD,$GH894+27),"")</f>
      </c>
      <c r="FU894">
        <f>IF($GI894&gt;=28,INDEX($DD:$DD,$GH894+28),"")</f>
      </c>
      <c r="FV894">
        <f>IF($GI894&gt;=29,INDEX($DD:$DD,$GH894+29),"")</f>
      </c>
      <c r="FW894">
        <f>IF($GI894&gt;=30,INDEX($DD:$DD,$GH894+30),"")</f>
      </c>
      <c r="FX894">
        <f>IF($GI894&gt;=31,INDEX($DD:$DD,$GH894+31),"")</f>
      </c>
      <c r="FY894">
        <f>IF($GI894&gt;=32,INDEX($DD:$DD,$GH894+32),"")</f>
      </c>
      <c r="FZ894">
        <f>IF($GI894&gt;=33,INDEX($DD:$DD,$GH894+33),"")</f>
      </c>
      <c r="GA894">
        <f>IF($GI894&gt;=34,INDEX($DD:$DD,$GH894+34),"")</f>
      </c>
      <c r="GB894">
        <f>IF($GI894&gt;=35,INDEX($DD:$DD,$GH894+35),"")</f>
      </c>
      <c r="GC894">
        <f>IF($GI894&gt;=36,INDEX($DD:$DD,$GH894+36),"")</f>
      </c>
      <c r="GD894">
        <f>IF($GI894&gt;=37,INDEX($DD:$DD,$GH894+37),"")</f>
      </c>
      <c r="GE894">
        <f>IF($GI894&gt;=38,INDEX($DD:$DD,$GH894+38),"")</f>
      </c>
      <c r="GF894">
        <f>IF($GI894&gt;=39,INDEX($DD:$DD,$GH894+39),"")</f>
      </c>
      <c r="GG894">
        <f>IF($GI894&gt;=40,INDEX($DD:$DD,$GH894+40),"")</f>
      </c>
      <c r="GH894">
        <f>IFERROR(MATCH($DB894,$DC$2:$DC$148,0)+1,0)</f>
      </c>
      <c r="GI894">
        <f>IFERROR(INDEX($DE$2:$DE$148,MATCH($DB894,$DC$2:$DC$148,0)),0)</f>
      </c>
      <c r="GJ894">
        <f>IFERROR(MATCH($S894,$DF$894:$ES$894,0),0)</f>
      </c>
      <c r="GK894">
        <f>IF($GJ894&gt;0,INDEX($ET$894:$GG$894,$GJ894),"")</f>
      </c>
      <c r="GN894">
        <f>IF($IW894&gt;=1,INDEX($GL:$GL,$IV894+1),"")</f>
      </c>
      <c r="GO894">
        <f>IF($IW894&gt;=2,INDEX($GL:$GL,$IV894+2),"")</f>
      </c>
      <c r="GP894">
        <f>IF($IW894&gt;=3,INDEX($GL:$GL,$IV894+3),"")</f>
      </c>
      <c r="GQ894">
        <f>IF($IW894&gt;=4,INDEX($GL:$GL,$IV894+4),"")</f>
      </c>
      <c r="GR894">
        <f>IF($IW894&gt;=5,INDEX($GL:$GL,$IV894+5),"")</f>
      </c>
      <c r="GS894">
        <f>IF($IW894&gt;=6,INDEX($GL:$GL,$IV894+6),"")</f>
      </c>
      <c r="GT894">
        <f>IF($IW894&gt;=7,INDEX($GL:$GL,$IV894+7),"")</f>
      </c>
      <c r="GU894">
        <f>IF($IW894&gt;=8,INDEX($GL:$GL,$IV894+8),"")</f>
      </c>
      <c r="GV894">
        <f>IF($IW894&gt;=9,INDEX($GL:$GL,$IV894+9),"")</f>
      </c>
      <c r="GW894">
        <f>IF($IW894&gt;=10,INDEX($GL:$GL,$IV894+10),"")</f>
      </c>
      <c r="GX894">
        <f>IF($IW894&gt;=11,INDEX($GL:$GL,$IV894+11),"")</f>
      </c>
      <c r="GY894">
        <f>IF($IW894&gt;=12,INDEX($GL:$GL,$IV894+12),"")</f>
      </c>
      <c r="GZ894">
        <f>IF($IW894&gt;=13,INDEX($GL:$GL,$IV894+13),"")</f>
      </c>
      <c r="HA894">
        <f>IF($IW894&gt;=14,INDEX($GL:$GL,$IV894+14),"")</f>
      </c>
      <c r="HB894">
        <f>IF($IW894&gt;=15,INDEX($GL:$GL,$IV894+15),"")</f>
      </c>
      <c r="HC894">
        <f>IF($IW894&gt;=16,INDEX($GL:$GL,$IV894+16),"")</f>
      </c>
      <c r="HD894">
        <f>IF($IW894&gt;=17,INDEX($GL:$GL,$IV894+17),"")</f>
      </c>
      <c r="HE894">
        <f>IF($IW894&gt;=18,INDEX($GL:$GL,$IV894+18),"")</f>
      </c>
      <c r="HF894">
        <f>IF($IW894&gt;=19,INDEX($GL:$GL,$IV894+19),"")</f>
      </c>
      <c r="HG894">
        <f>IF($IW894&gt;=20,INDEX($GL:$GL,$IV894+20),"")</f>
      </c>
      <c r="HH894">
        <f>IF($IW894&gt;=21,INDEX($GL:$GL,$IV894+21),"")</f>
      </c>
      <c r="HI894">
        <f>IF($IW894&gt;=22,INDEX($GL:$GL,$IV894+22),"")</f>
      </c>
      <c r="HJ894">
        <f>IF($IW894&gt;=23,INDEX($GL:$GL,$IV894+23),"")</f>
      </c>
      <c r="HK894">
        <f>IF($IW894&gt;=24,INDEX($GL:$GL,$IV894+24),"")</f>
      </c>
      <c r="HL894">
        <f>IF($IW894&gt;=25,INDEX($GL:$GL,$IV894+25),"")</f>
      </c>
      <c r="HM894">
        <f>IF($IW894&gt;=26,INDEX($GL:$GL,$IV894+26),"")</f>
      </c>
      <c r="HN894">
        <f>IF($IW894&gt;=27,INDEX($GL:$GL,$IV894+27),"")</f>
      </c>
      <c r="HO894">
        <f>IF($IW894&gt;=28,INDEX($GL:$GL,$IV894+28),"")</f>
      </c>
      <c r="HP894">
        <f>IF($IW894&gt;=29,INDEX($GL:$GL,$IV894+29),"")</f>
      </c>
      <c r="HQ894">
        <f>IF($IW894&gt;=30,INDEX($GL:$GL,$IV894+30),"")</f>
      </c>
      <c r="HR894">
        <f>IF($IW894&gt;=31,INDEX($GL:$GL,$IV894+31),"")</f>
      </c>
      <c r="HS894">
        <f>IF($IW894&gt;=32,INDEX($GL:$GL,$IV894+32),"")</f>
      </c>
      <c r="HT894">
        <f>IF($IW894&gt;=33,INDEX($GL:$GL,$IV894+33),"")</f>
      </c>
      <c r="HU894">
        <f>IF($IW894&gt;=34,INDEX($GL:$GL,$IV894+34),"")</f>
      </c>
      <c r="HV894">
        <f>IF($IW894&gt;=35,INDEX($GL:$GL,$IV894+35),"")</f>
      </c>
      <c r="HW894">
        <f>IF($IW894&gt;=36,INDEX($GL:$GL,$IV894+36),"")</f>
      </c>
      <c r="HX894">
        <f>IF($IW894&gt;=37,INDEX($GL:$GL,$IV894+37),"")</f>
      </c>
      <c r="HY894">
        <f>IF($IW894&gt;=38,INDEX($GL:$GL,$IV894+38),"")</f>
      </c>
      <c r="HZ894">
        <f>IF($IW894&gt;=39,INDEX($GL:$GL,$IV894+39),"")</f>
      </c>
      <c r="IA894">
        <f>IF($IW894&gt;=40,INDEX($GL:$GL,$IV894+40),"")</f>
      </c>
      <c r="IB894">
        <f>IF($IW894&gt;=41,INDEX($GL:$GL,$IV894+41),"")</f>
      </c>
      <c r="IC894">
        <f>IF($IW894&gt;=42,INDEX($GL:$GL,$IV894+42),"")</f>
      </c>
      <c r="ID894">
        <f>IF($IW894&gt;=43,INDEX($GL:$GL,$IV894+43),"")</f>
      </c>
      <c r="IE894">
        <f>IF($IW894&gt;=44,INDEX($GL:$GL,$IV894+44),"")</f>
      </c>
      <c r="IF894">
        <f>IF($IW894&gt;=45,INDEX($GL:$GL,$IV894+45),"")</f>
      </c>
      <c r="IG894">
        <f>IF($IW894&gt;=46,INDEX($GL:$GL,$IV894+46),"")</f>
      </c>
      <c r="IH894">
        <f>IF($IW894&gt;=47,INDEX($GL:$GL,$IV894+47),"")</f>
      </c>
      <c r="II894">
        <f>IF($IW894&gt;=48,INDEX($GL:$GL,$IV894+48),"")</f>
      </c>
      <c r="IJ894">
        <f>IF($IW894&gt;=49,INDEX($GL:$GL,$IV894+49),"")</f>
      </c>
      <c r="IK894">
        <f>IF($IW894&gt;=50,INDEX($GL:$GL,$IV894+50),"")</f>
      </c>
      <c r="IL894">
        <f>IF($IW894&gt;=51,INDEX($GL:$GL,$IV894+51),"")</f>
      </c>
      <c r="IM894">
        <f>IF($IW894&gt;=52,INDEX($GL:$GL,$IV894+52),"")</f>
      </c>
      <c r="IN894">
        <f>IF($IW894&gt;=53,INDEX($GL:$GL,$IV894+53),"")</f>
      </c>
      <c r="IO894">
        <f>IF($IW894&gt;=54,INDEX($GL:$GL,$IV894+54),"")</f>
      </c>
      <c r="IP894">
        <f>IF($IW894&gt;=55,INDEX($GL:$GL,$IV894+55),"")</f>
      </c>
      <c r="IQ894">
        <f>IF($IW894&gt;=56,INDEX($GL:$GL,$IV894+56),"")</f>
      </c>
      <c r="IR894">
        <f>IF($IW894&gt;=57,INDEX($GL:$GL,$IV894+57),"")</f>
      </c>
      <c r="IS894">
        <f>IF($IW894&gt;=58,INDEX($GL:$GL,$IV894+58),"")</f>
      </c>
      <c r="IT894">
        <f>IF($IW894&gt;=59,INDEX($GL:$GL,$IV894+59),"")</f>
      </c>
      <c r="IU894">
        <f>IF($IW894&gt;=60,INDEX($GL:$GL,$IV894+60),"")</f>
      </c>
      <c r="IV894">
        <f>IFERROR(MATCH($GK894,$GL$2:$GL$324,0)+1,0)</f>
      </c>
      <c r="IW894">
        <f>IFERROR(INDEX($GM$2:$GM$324,MATCH($GK894,$GL$2:$GL$324,0)),0)</f>
      </c>
      <c r="IX894" t="s">
        <v>34</v>
      </c>
      <c r="IY894" t="s">
        <v>34</v>
      </c>
    </row>
    <row r="895" spans="1:259" x14ac:dyDescent="0.25">
      <c r="K895">
        <f>IF(OR($N895="",$J895=""),"",IFERROR($N895/$J895,0))</f>
      </c>
      <c r="L895">
        <f>IF($N895="","",
SUM($M895,$O895,$T895,$P895,$R895)*
(1-IF($U895="",0,VALUE($U895)/100)))</f>
      </c>
      <c r="M895">
        <f>IF($N895="","",$N895)</f>
      </c>
      <c r="O895">
        <f>IF($N895="","",
IF($H895="","",
IF(ISNUMBER(SEARCH("exempt",LOWER($H895))),0,
$N895*(VALUE(SUBSTITUTE($H895,"%",""))/100))))</f>
      </c>
      <c r="V895">
        <f>IFERROR(IF(FIND(" - ",$E895)&gt;0,MID($E895,FIND(" - ",$E895)+3,LEN($E895)),""),"")</f>
      </c>
      <c r="AE895" t="s">
        <v>1476</v>
      </c>
      <c r="AJ895">
        <f>IFERROR(LEFT($E895,FIND(" - ",$E895)-1),$E895)</f>
      </c>
      <c r="AM895">
        <f>IF($CB895&gt;=1,INDEX($AK:$AK,$CA895+1),"")</f>
      </c>
      <c r="AN895">
        <f>IF($CB895&gt;=2,INDEX($AK:$AK,$CA895+2),"")</f>
      </c>
      <c r="AO895">
        <f>IF($CB895&gt;=3,INDEX($AK:$AK,$CA895+3),"")</f>
      </c>
      <c r="AP895">
        <f>IF($CB895&gt;=4,INDEX($AK:$AK,$CA895+4),"")</f>
      </c>
      <c r="AQ895">
        <f>IF($CB895&gt;=5,INDEX($AK:$AK,$CA895+5),"")</f>
      </c>
      <c r="AR895">
        <f>IF($CB895&gt;=6,INDEX($AK:$AK,$CA895+6),"")</f>
      </c>
      <c r="AS895">
        <f>IF($CB895&gt;=7,INDEX($AK:$AK,$CA895+7),"")</f>
      </c>
      <c r="AT895">
        <f>IF($CB895&gt;=8,INDEX($AK:$AK,$CA895+8),"")</f>
      </c>
      <c r="AU895">
        <f>IF($CB895&gt;=9,INDEX($AK:$AK,$CA895+9),"")</f>
      </c>
      <c r="AV895">
        <f>IF($CB895&gt;=10,INDEX($AK:$AK,$CA895+10),"")</f>
      </c>
      <c r="AW895">
        <f>IF($CB895&gt;=11,INDEX($AK:$AK,$CA895+11),"")</f>
      </c>
      <c r="AX895">
        <f>IF($CB895&gt;=12,INDEX($AK:$AK,$CA895+12),"")</f>
      </c>
      <c r="AY895">
        <f>IF($CB895&gt;=13,INDEX($AK:$AK,$CA895+13),"")</f>
      </c>
      <c r="AZ895">
        <f>IF($CB895&gt;=14,INDEX($AK:$AK,$CA895+14),"")</f>
      </c>
      <c r="BA895">
        <f>IF($CB895&gt;=15,INDEX($AK:$AK,$CA895+15),"")</f>
      </c>
      <c r="BB895">
        <f>IF($CB895&gt;=16,INDEX($AK:$AK,$CA895+16),"")</f>
      </c>
      <c r="BC895">
        <f>IF($CB895&gt;=17,INDEX($AK:$AK,$CA895+17),"")</f>
      </c>
      <c r="BD895">
        <f>IF($CB895&gt;=18,INDEX($AK:$AK,$CA895+18),"")</f>
      </c>
      <c r="BE895">
        <f>IF($CB895&gt;=19,INDEX($AK:$AK,$CA895+19),"")</f>
      </c>
      <c r="BF895">
        <f>IF($CB895&gt;=20,INDEX($AK:$AK,$CA895+20),"")</f>
      </c>
      <c r="BG895">
        <f>IF($CB895&gt;=21,INDEX($AK:$AK,$CA895+21),"")</f>
      </c>
      <c r="BH895">
        <f>IF($CB895&gt;=22,INDEX($AK:$AK,$CA895+22),"")</f>
      </c>
      <c r="BI895">
        <f>IF($CB895&gt;=23,INDEX($AK:$AK,$CA895+23),"")</f>
      </c>
      <c r="BJ895">
        <f>IF($CB895&gt;=24,INDEX($AK:$AK,$CA895+24),"")</f>
      </c>
      <c r="BK895">
        <f>IF($CB895&gt;=25,INDEX($AK:$AK,$CA895+25),"")</f>
      </c>
      <c r="BL895">
        <f>IF($CB895&gt;=26,INDEX($AK:$AK,$CA895+26),"")</f>
      </c>
      <c r="BM895">
        <f>IF($CB895&gt;=27,INDEX($AK:$AK,$CA895+27),"")</f>
      </c>
      <c r="BN895">
        <f>IF($CB895&gt;=28,INDEX($AK:$AK,$CA895+28),"")</f>
      </c>
      <c r="BO895">
        <f>IF($CB895&gt;=29,INDEX($AK:$AK,$CA895+29),"")</f>
      </c>
      <c r="BP895">
        <f>IF($CB895&gt;=30,INDEX($AK:$AK,$CA895+30),"")</f>
      </c>
      <c r="BQ895">
        <f>IF($CB895&gt;=31,INDEX($AK:$AK,$CA895+31),"")</f>
      </c>
      <c r="BR895">
        <f>IF($CB895&gt;=32,INDEX($AK:$AK,$CA895+32),"")</f>
      </c>
      <c r="BS895">
        <f>IF($CB895&gt;=33,INDEX($AK:$AK,$CA895+33),"")</f>
      </c>
      <c r="BT895">
        <f>IF($CB895&gt;=34,INDEX($AK:$AK,$CA895+34),"")</f>
      </c>
      <c r="BU895">
        <f>IF($CB895&gt;=35,INDEX($AK:$AK,$CA895+35),"")</f>
      </c>
      <c r="BV895">
        <f>IF($CB895&gt;=36,INDEX($AK:$AK,$CA895+36),"")</f>
      </c>
      <c r="BW895">
        <f>IF($CB895&gt;=37,INDEX($AK:$AK,$CA895+37),"")</f>
      </c>
      <c r="BX895">
        <f>IF($CB895&gt;=38,INDEX($AK:$AK,$CA895+38),"")</f>
      </c>
      <c r="BY895">
        <f>IF($CB895&gt;=39,INDEX($AK:$AK,$CA895+39),"")</f>
      </c>
      <c r="BZ895">
        <f>IF($CB895&gt;=40,INDEX($AK:$AK,$CA895+40),"")</f>
      </c>
      <c r="CA895">
        <f>IFERROR(MATCH($AJ895,$AK$2:$AK$134,0)+1,0)</f>
      </c>
      <c r="CB895">
        <f>IFERROR(INDEX($AL$2:$AL$134,MATCH($AJ895,$AK$2:$AK$134,0)),0)</f>
      </c>
      <c r="CC895">
        <f>IFERROR(LEFT($F895,FIND(" - ",$F895)-1),$F895)</f>
      </c>
      <c r="CF895">
        <f>IF($DA895&gt;=1,INDEX($CD:$CD,$CZ895+1),"")</f>
      </c>
      <c r="CG895">
        <f>IF($DA895&gt;=2,INDEX($CD:$CD,$CZ895+2),"")</f>
      </c>
      <c r="CH895">
        <f>IF($DA895&gt;=3,INDEX($CD:$CD,$CZ895+3),"")</f>
      </c>
      <c r="CI895">
        <f>IF($DA895&gt;=4,INDEX($CD:$CD,$CZ895+4),"")</f>
      </c>
      <c r="CJ895">
        <f>IF($DA895&gt;=5,INDEX($CD:$CD,$CZ895+5),"")</f>
      </c>
      <c r="CK895">
        <f>IF($DA895&gt;=6,INDEX($CD:$CD,$CZ895+6),"")</f>
      </c>
      <c r="CL895">
        <f>IF($DA895&gt;=7,INDEX($CD:$CD,$CZ895+7),"")</f>
      </c>
      <c r="CM895">
        <f>IF($DA895&gt;=8,INDEX($CD:$CD,$CZ895+8),"")</f>
      </c>
      <c r="CN895">
        <f>IF($DA895&gt;=9,INDEX($CD:$CD,$CZ895+9),"")</f>
      </c>
      <c r="CO895">
        <f>IF($DA895&gt;=10,INDEX($CD:$CD,$CZ895+10),"")</f>
      </c>
      <c r="CP895">
        <f>IF($DA895&gt;=11,INDEX($CD:$CD,$CZ895+11),"")</f>
      </c>
      <c r="CQ895">
        <f>IF($DA895&gt;=12,INDEX($CD:$CD,$CZ895+12),"")</f>
      </c>
      <c r="CR895">
        <f>IF($DA895&gt;=13,INDEX($CD:$CD,$CZ895+13),"")</f>
      </c>
      <c r="CS895">
        <f>IF($DA895&gt;=14,INDEX($CD:$CD,$CZ895+14),"")</f>
      </c>
      <c r="CT895">
        <f>IF($DA895&gt;=15,INDEX($CD:$CD,$CZ895+15),"")</f>
      </c>
      <c r="CU895">
        <f>IF($DA895&gt;=16,INDEX($CD:$CD,$CZ895+16),"")</f>
      </c>
      <c r="CV895">
        <f>IF($DA895&gt;=17,INDEX($CD:$CD,$CZ895+17),"")</f>
      </c>
      <c r="CW895">
        <f>IF($DA895&gt;=18,INDEX($CD:$CD,$CZ895+18),"")</f>
      </c>
      <c r="CX895">
        <f>IF($DA895&gt;=19,INDEX($CD:$CD,$CZ895+19),"")</f>
      </c>
      <c r="CY895">
        <f>IF($DA895&gt;=20,INDEX($CD:$CD,$CZ895+20),"")</f>
      </c>
      <c r="CZ895">
        <f>IFERROR(MATCH($CC895,$CD$2:$CD$263,0)+1,0)</f>
      </c>
      <c r="DA895">
        <f>IFERROR(INDEX($CE$2:$CE$263,MATCH($CC895,$CD$2:$CD$263,0)),0)</f>
      </c>
      <c r="DB895">
        <f>IFERROR(INDEX($AI:$AI,MATCH($H895,$AH:$AH,0))&amp;"","")</f>
      </c>
      <c r="DF895">
        <f>IF($GI895&gt;=1,INDEX($DC:$DC,$GH895+1),"")</f>
      </c>
      <c r="DG895">
        <f>IF($GI895&gt;=2,INDEX($DC:$DC,$GH895+2),"")</f>
      </c>
      <c r="DH895">
        <f>IF($GI895&gt;=3,INDEX($DC:$DC,$GH895+3),"")</f>
      </c>
      <c r="DI895">
        <f>IF($GI895&gt;=4,INDEX($DC:$DC,$GH895+4),"")</f>
      </c>
      <c r="DJ895">
        <f>IF($GI895&gt;=5,INDEX($DC:$DC,$GH895+5),"")</f>
      </c>
      <c r="DK895">
        <f>IF($GI895&gt;=6,INDEX($DC:$DC,$GH895+6),"")</f>
      </c>
      <c r="DL895">
        <f>IF($GI895&gt;=7,INDEX($DC:$DC,$GH895+7),"")</f>
      </c>
      <c r="DM895">
        <f>IF($GI895&gt;=8,INDEX($DC:$DC,$GH895+8),"")</f>
      </c>
      <c r="DN895">
        <f>IF($GI895&gt;=9,INDEX($DC:$DC,$GH895+9),"")</f>
      </c>
      <c r="DO895">
        <f>IF($GI895&gt;=10,INDEX($DC:$DC,$GH895+10),"")</f>
      </c>
      <c r="DP895">
        <f>IF($GI895&gt;=11,INDEX($DC:$DC,$GH895+11),"")</f>
      </c>
      <c r="DQ895">
        <f>IF($GI895&gt;=12,INDEX($DC:$DC,$GH895+12),"")</f>
      </c>
      <c r="DR895">
        <f>IF($GI895&gt;=13,INDEX($DC:$DC,$GH895+13),"")</f>
      </c>
      <c r="DS895">
        <f>IF($GI895&gt;=14,INDEX($DC:$DC,$GH895+14),"")</f>
      </c>
      <c r="DT895">
        <f>IF($GI895&gt;=15,INDEX($DC:$DC,$GH895+15),"")</f>
      </c>
      <c r="DU895">
        <f>IF($GI895&gt;=16,INDEX($DC:$DC,$GH895+16),"")</f>
      </c>
      <c r="DV895">
        <f>IF($GI895&gt;=17,INDEX($DC:$DC,$GH895+17),"")</f>
      </c>
      <c r="DW895">
        <f>IF($GI895&gt;=18,INDEX($DC:$DC,$GH895+18),"")</f>
      </c>
      <c r="DX895">
        <f>IF($GI895&gt;=19,INDEX($DC:$DC,$GH895+19),"")</f>
      </c>
      <c r="DY895">
        <f>IF($GI895&gt;=20,INDEX($DC:$DC,$GH895+20),"")</f>
      </c>
      <c r="DZ895">
        <f>IF($GI895&gt;=21,INDEX($DC:$DC,$GH895+21),"")</f>
      </c>
      <c r="EA895">
        <f>IF($GI895&gt;=22,INDEX($DC:$DC,$GH895+22),"")</f>
      </c>
      <c r="EB895">
        <f>IF($GI895&gt;=23,INDEX($DC:$DC,$GH895+23),"")</f>
      </c>
      <c r="EC895">
        <f>IF($GI895&gt;=24,INDEX($DC:$DC,$GH895+24),"")</f>
      </c>
      <c r="ED895">
        <f>IF($GI895&gt;=25,INDEX($DC:$DC,$GH895+25),"")</f>
      </c>
      <c r="EE895">
        <f>IF($GI895&gt;=26,INDEX($DC:$DC,$GH895+26),"")</f>
      </c>
      <c r="EF895">
        <f>IF($GI895&gt;=27,INDEX($DC:$DC,$GH895+27),"")</f>
      </c>
      <c r="EG895">
        <f>IF($GI895&gt;=28,INDEX($DC:$DC,$GH895+28),"")</f>
      </c>
      <c r="EH895">
        <f>IF($GI895&gt;=29,INDEX($DC:$DC,$GH895+29),"")</f>
      </c>
      <c r="EI895">
        <f>IF($GI895&gt;=30,INDEX($DC:$DC,$GH895+30),"")</f>
      </c>
      <c r="EJ895">
        <f>IF($GI895&gt;=31,INDEX($DC:$DC,$GH895+31),"")</f>
      </c>
      <c r="EK895">
        <f>IF($GI895&gt;=32,INDEX($DC:$DC,$GH895+32),"")</f>
      </c>
      <c r="EL895">
        <f>IF($GI895&gt;=33,INDEX($DC:$DC,$GH895+33),"")</f>
      </c>
      <c r="EM895">
        <f>IF($GI895&gt;=34,INDEX($DC:$DC,$GH895+34),"")</f>
      </c>
      <c r="EN895">
        <f>IF($GI895&gt;=35,INDEX($DC:$DC,$GH895+35),"")</f>
      </c>
      <c r="EO895">
        <f>IF($GI895&gt;=36,INDEX($DC:$DC,$GH895+36),"")</f>
      </c>
      <c r="EP895">
        <f>IF($GI895&gt;=37,INDEX($DC:$DC,$GH895+37),"")</f>
      </c>
      <c r="EQ895">
        <f>IF($GI895&gt;=38,INDEX($DC:$DC,$GH895+38),"")</f>
      </c>
      <c r="ER895">
        <f>IF($GI895&gt;=39,INDEX($DC:$DC,$GH895+39),"")</f>
      </c>
      <c r="ES895">
        <f>IF($GI895&gt;=40,INDEX($DC:$DC,$GH895+40),"")</f>
      </c>
      <c r="ET895">
        <f>IF($GI895&gt;=1,INDEX($DD:$DD,$GH895+1),"")</f>
      </c>
      <c r="EU895">
        <f>IF($GI895&gt;=2,INDEX($DD:$DD,$GH895+2),"")</f>
      </c>
      <c r="EV895">
        <f>IF($GI895&gt;=3,INDEX($DD:$DD,$GH895+3),"")</f>
      </c>
      <c r="EW895">
        <f>IF($GI895&gt;=4,INDEX($DD:$DD,$GH895+4),"")</f>
      </c>
      <c r="EX895">
        <f>IF($GI895&gt;=5,INDEX($DD:$DD,$GH895+5),"")</f>
      </c>
      <c r="EY895">
        <f>IF($GI895&gt;=6,INDEX($DD:$DD,$GH895+6),"")</f>
      </c>
      <c r="EZ895">
        <f>IF($GI895&gt;=7,INDEX($DD:$DD,$GH895+7),"")</f>
      </c>
      <c r="FA895">
        <f>IF($GI895&gt;=8,INDEX($DD:$DD,$GH895+8),"")</f>
      </c>
      <c r="FB895">
        <f>IF($GI895&gt;=9,INDEX($DD:$DD,$GH895+9),"")</f>
      </c>
      <c r="FC895">
        <f>IF($GI895&gt;=10,INDEX($DD:$DD,$GH895+10),"")</f>
      </c>
      <c r="FD895">
        <f>IF($GI895&gt;=11,INDEX($DD:$DD,$GH895+11),"")</f>
      </c>
      <c r="FE895">
        <f>IF($GI895&gt;=12,INDEX($DD:$DD,$GH895+12),"")</f>
      </c>
      <c r="FF895">
        <f>IF($GI895&gt;=13,INDEX($DD:$DD,$GH895+13),"")</f>
      </c>
      <c r="FG895">
        <f>IF($GI895&gt;=14,INDEX($DD:$DD,$GH895+14),"")</f>
      </c>
      <c r="FH895">
        <f>IF($GI895&gt;=15,INDEX($DD:$DD,$GH895+15),"")</f>
      </c>
      <c r="FI895">
        <f>IF($GI895&gt;=16,INDEX($DD:$DD,$GH895+16),"")</f>
      </c>
      <c r="FJ895">
        <f>IF($GI895&gt;=17,INDEX($DD:$DD,$GH895+17),"")</f>
      </c>
      <c r="FK895">
        <f>IF($GI895&gt;=18,INDEX($DD:$DD,$GH895+18),"")</f>
      </c>
      <c r="FL895">
        <f>IF($GI895&gt;=19,INDEX($DD:$DD,$GH895+19),"")</f>
      </c>
      <c r="FM895">
        <f>IF($GI895&gt;=20,INDEX($DD:$DD,$GH895+20),"")</f>
      </c>
      <c r="FN895">
        <f>IF($GI895&gt;=21,INDEX($DD:$DD,$GH895+21),"")</f>
      </c>
      <c r="FO895">
        <f>IF($GI895&gt;=22,INDEX($DD:$DD,$GH895+22),"")</f>
      </c>
      <c r="FP895">
        <f>IF($GI895&gt;=23,INDEX($DD:$DD,$GH895+23),"")</f>
      </c>
      <c r="FQ895">
        <f>IF($GI895&gt;=24,INDEX($DD:$DD,$GH895+24),"")</f>
      </c>
      <c r="FR895">
        <f>IF($GI895&gt;=25,INDEX($DD:$DD,$GH895+25),"")</f>
      </c>
      <c r="FS895">
        <f>IF($GI895&gt;=26,INDEX($DD:$DD,$GH895+26),"")</f>
      </c>
      <c r="FT895">
        <f>IF($GI895&gt;=27,INDEX($DD:$DD,$GH895+27),"")</f>
      </c>
      <c r="FU895">
        <f>IF($GI895&gt;=28,INDEX($DD:$DD,$GH895+28),"")</f>
      </c>
      <c r="FV895">
        <f>IF($GI895&gt;=29,INDEX($DD:$DD,$GH895+29),"")</f>
      </c>
      <c r="FW895">
        <f>IF($GI895&gt;=30,INDEX($DD:$DD,$GH895+30),"")</f>
      </c>
      <c r="FX895">
        <f>IF($GI895&gt;=31,INDEX($DD:$DD,$GH895+31),"")</f>
      </c>
      <c r="FY895">
        <f>IF($GI895&gt;=32,INDEX($DD:$DD,$GH895+32),"")</f>
      </c>
      <c r="FZ895">
        <f>IF($GI895&gt;=33,INDEX($DD:$DD,$GH895+33),"")</f>
      </c>
      <c r="GA895">
        <f>IF($GI895&gt;=34,INDEX($DD:$DD,$GH895+34),"")</f>
      </c>
      <c r="GB895">
        <f>IF($GI895&gt;=35,INDEX($DD:$DD,$GH895+35),"")</f>
      </c>
      <c r="GC895">
        <f>IF($GI895&gt;=36,INDEX($DD:$DD,$GH895+36),"")</f>
      </c>
      <c r="GD895">
        <f>IF($GI895&gt;=37,INDEX($DD:$DD,$GH895+37),"")</f>
      </c>
      <c r="GE895">
        <f>IF($GI895&gt;=38,INDEX($DD:$DD,$GH895+38),"")</f>
      </c>
      <c r="GF895">
        <f>IF($GI895&gt;=39,INDEX($DD:$DD,$GH895+39),"")</f>
      </c>
      <c r="GG895">
        <f>IF($GI895&gt;=40,INDEX($DD:$DD,$GH895+40),"")</f>
      </c>
      <c r="GH895">
        <f>IFERROR(MATCH($DB895,$DC$2:$DC$148,0)+1,0)</f>
      </c>
      <c r="GI895">
        <f>IFERROR(INDEX($DE$2:$DE$148,MATCH($DB895,$DC$2:$DC$148,0)),0)</f>
      </c>
      <c r="GJ895">
        <f>IFERROR(MATCH($S895,$DF$895:$ES$895,0),0)</f>
      </c>
      <c r="GK895">
        <f>IF($GJ895&gt;0,INDEX($ET$895:$GG$895,$GJ895),"")</f>
      </c>
      <c r="GN895">
        <f>IF($IW895&gt;=1,INDEX($GL:$GL,$IV895+1),"")</f>
      </c>
      <c r="GO895">
        <f>IF($IW895&gt;=2,INDEX($GL:$GL,$IV895+2),"")</f>
      </c>
      <c r="GP895">
        <f>IF($IW895&gt;=3,INDEX($GL:$GL,$IV895+3),"")</f>
      </c>
      <c r="GQ895">
        <f>IF($IW895&gt;=4,INDEX($GL:$GL,$IV895+4),"")</f>
      </c>
      <c r="GR895">
        <f>IF($IW895&gt;=5,INDEX($GL:$GL,$IV895+5),"")</f>
      </c>
      <c r="GS895">
        <f>IF($IW895&gt;=6,INDEX($GL:$GL,$IV895+6),"")</f>
      </c>
      <c r="GT895">
        <f>IF($IW895&gt;=7,INDEX($GL:$GL,$IV895+7),"")</f>
      </c>
      <c r="GU895">
        <f>IF($IW895&gt;=8,INDEX($GL:$GL,$IV895+8),"")</f>
      </c>
      <c r="GV895">
        <f>IF($IW895&gt;=9,INDEX($GL:$GL,$IV895+9),"")</f>
      </c>
      <c r="GW895">
        <f>IF($IW895&gt;=10,INDEX($GL:$GL,$IV895+10),"")</f>
      </c>
      <c r="GX895">
        <f>IF($IW895&gt;=11,INDEX($GL:$GL,$IV895+11),"")</f>
      </c>
      <c r="GY895">
        <f>IF($IW895&gt;=12,INDEX($GL:$GL,$IV895+12),"")</f>
      </c>
      <c r="GZ895">
        <f>IF($IW895&gt;=13,INDEX($GL:$GL,$IV895+13),"")</f>
      </c>
      <c r="HA895">
        <f>IF($IW895&gt;=14,INDEX($GL:$GL,$IV895+14),"")</f>
      </c>
      <c r="HB895">
        <f>IF($IW895&gt;=15,INDEX($GL:$GL,$IV895+15),"")</f>
      </c>
      <c r="HC895">
        <f>IF($IW895&gt;=16,INDEX($GL:$GL,$IV895+16),"")</f>
      </c>
      <c r="HD895">
        <f>IF($IW895&gt;=17,INDEX($GL:$GL,$IV895+17),"")</f>
      </c>
      <c r="HE895">
        <f>IF($IW895&gt;=18,INDEX($GL:$GL,$IV895+18),"")</f>
      </c>
      <c r="HF895">
        <f>IF($IW895&gt;=19,INDEX($GL:$GL,$IV895+19),"")</f>
      </c>
      <c r="HG895">
        <f>IF($IW895&gt;=20,INDEX($GL:$GL,$IV895+20),"")</f>
      </c>
      <c r="HH895">
        <f>IF($IW895&gt;=21,INDEX($GL:$GL,$IV895+21),"")</f>
      </c>
      <c r="HI895">
        <f>IF($IW895&gt;=22,INDEX($GL:$GL,$IV895+22),"")</f>
      </c>
      <c r="HJ895">
        <f>IF($IW895&gt;=23,INDEX($GL:$GL,$IV895+23),"")</f>
      </c>
      <c r="HK895">
        <f>IF($IW895&gt;=24,INDEX($GL:$GL,$IV895+24),"")</f>
      </c>
      <c r="HL895">
        <f>IF($IW895&gt;=25,INDEX($GL:$GL,$IV895+25),"")</f>
      </c>
      <c r="HM895">
        <f>IF($IW895&gt;=26,INDEX($GL:$GL,$IV895+26),"")</f>
      </c>
      <c r="HN895">
        <f>IF($IW895&gt;=27,INDEX($GL:$GL,$IV895+27),"")</f>
      </c>
      <c r="HO895">
        <f>IF($IW895&gt;=28,INDEX($GL:$GL,$IV895+28),"")</f>
      </c>
      <c r="HP895">
        <f>IF($IW895&gt;=29,INDEX($GL:$GL,$IV895+29),"")</f>
      </c>
      <c r="HQ895">
        <f>IF($IW895&gt;=30,INDEX($GL:$GL,$IV895+30),"")</f>
      </c>
      <c r="HR895">
        <f>IF($IW895&gt;=31,INDEX($GL:$GL,$IV895+31),"")</f>
      </c>
      <c r="HS895">
        <f>IF($IW895&gt;=32,INDEX($GL:$GL,$IV895+32),"")</f>
      </c>
      <c r="HT895">
        <f>IF($IW895&gt;=33,INDEX($GL:$GL,$IV895+33),"")</f>
      </c>
      <c r="HU895">
        <f>IF($IW895&gt;=34,INDEX($GL:$GL,$IV895+34),"")</f>
      </c>
      <c r="HV895">
        <f>IF($IW895&gt;=35,INDEX($GL:$GL,$IV895+35),"")</f>
      </c>
      <c r="HW895">
        <f>IF($IW895&gt;=36,INDEX($GL:$GL,$IV895+36),"")</f>
      </c>
      <c r="HX895">
        <f>IF($IW895&gt;=37,INDEX($GL:$GL,$IV895+37),"")</f>
      </c>
      <c r="HY895">
        <f>IF($IW895&gt;=38,INDEX($GL:$GL,$IV895+38),"")</f>
      </c>
      <c r="HZ895">
        <f>IF($IW895&gt;=39,INDEX($GL:$GL,$IV895+39),"")</f>
      </c>
      <c r="IA895">
        <f>IF($IW895&gt;=40,INDEX($GL:$GL,$IV895+40),"")</f>
      </c>
      <c r="IB895">
        <f>IF($IW895&gt;=41,INDEX($GL:$GL,$IV895+41),"")</f>
      </c>
      <c r="IC895">
        <f>IF($IW895&gt;=42,INDEX($GL:$GL,$IV895+42),"")</f>
      </c>
      <c r="ID895">
        <f>IF($IW895&gt;=43,INDEX($GL:$GL,$IV895+43),"")</f>
      </c>
      <c r="IE895">
        <f>IF($IW895&gt;=44,INDEX($GL:$GL,$IV895+44),"")</f>
      </c>
      <c r="IF895">
        <f>IF($IW895&gt;=45,INDEX($GL:$GL,$IV895+45),"")</f>
      </c>
      <c r="IG895">
        <f>IF($IW895&gt;=46,INDEX($GL:$GL,$IV895+46),"")</f>
      </c>
      <c r="IH895">
        <f>IF($IW895&gt;=47,INDEX($GL:$GL,$IV895+47),"")</f>
      </c>
      <c r="II895">
        <f>IF($IW895&gt;=48,INDEX($GL:$GL,$IV895+48),"")</f>
      </c>
      <c r="IJ895">
        <f>IF($IW895&gt;=49,INDEX($GL:$GL,$IV895+49),"")</f>
      </c>
      <c r="IK895">
        <f>IF($IW895&gt;=50,INDEX($GL:$GL,$IV895+50),"")</f>
      </c>
      <c r="IL895">
        <f>IF($IW895&gt;=51,INDEX($GL:$GL,$IV895+51),"")</f>
      </c>
      <c r="IM895">
        <f>IF($IW895&gt;=52,INDEX($GL:$GL,$IV895+52),"")</f>
      </c>
      <c r="IN895">
        <f>IF($IW895&gt;=53,INDEX($GL:$GL,$IV895+53),"")</f>
      </c>
      <c r="IO895">
        <f>IF($IW895&gt;=54,INDEX($GL:$GL,$IV895+54),"")</f>
      </c>
      <c r="IP895">
        <f>IF($IW895&gt;=55,INDEX($GL:$GL,$IV895+55),"")</f>
      </c>
      <c r="IQ895">
        <f>IF($IW895&gt;=56,INDEX($GL:$GL,$IV895+56),"")</f>
      </c>
      <c r="IR895">
        <f>IF($IW895&gt;=57,INDEX($GL:$GL,$IV895+57),"")</f>
      </c>
      <c r="IS895">
        <f>IF($IW895&gt;=58,INDEX($GL:$GL,$IV895+58),"")</f>
      </c>
      <c r="IT895">
        <f>IF($IW895&gt;=59,INDEX($GL:$GL,$IV895+59),"")</f>
      </c>
      <c r="IU895">
        <f>IF($IW895&gt;=60,INDEX($GL:$GL,$IV895+60),"")</f>
      </c>
      <c r="IV895">
        <f>IFERROR(MATCH($GK895,$GL$2:$GL$324,0)+1,0)</f>
      </c>
      <c r="IW895">
        <f>IFERROR(INDEX($GM$2:$GM$324,MATCH($GK895,$GL$2:$GL$324,0)),0)</f>
      </c>
      <c r="IX895" t="s">
        <v>34</v>
      </c>
      <c r="IY895" t="s">
        <v>34</v>
      </c>
    </row>
    <row r="896" spans="1:259" x14ac:dyDescent="0.25">
      <c r="K896">
        <f>IF(OR($N896="",$J896=""),"",IFERROR($N896/$J896,0))</f>
      </c>
      <c r="L896">
        <f>IF($N896="","",
SUM($M896,$O896,$T896,$P896,$R896)*
(1-IF($U896="",0,VALUE($U896)/100)))</f>
      </c>
      <c r="M896">
        <f>IF($N896="","",$N896)</f>
      </c>
      <c r="O896">
        <f>IF($N896="","",
IF($H896="","",
IF(ISNUMBER(SEARCH("exempt",LOWER($H896))),0,
$N896*(VALUE(SUBSTITUTE($H896,"%",""))/100))))</f>
      </c>
      <c r="V896">
        <f>IFERROR(IF(FIND(" - ",$E896)&gt;0,MID($E896,FIND(" - ",$E896)+3,LEN($E896)),""),"")</f>
      </c>
      <c r="AE896" t="s">
        <v>1477</v>
      </c>
      <c r="AJ896">
        <f>IFERROR(LEFT($E896,FIND(" - ",$E896)-1),$E896)</f>
      </c>
      <c r="AM896">
        <f>IF($CB896&gt;=1,INDEX($AK:$AK,$CA896+1),"")</f>
      </c>
      <c r="AN896">
        <f>IF($CB896&gt;=2,INDEX($AK:$AK,$CA896+2),"")</f>
      </c>
      <c r="AO896">
        <f>IF($CB896&gt;=3,INDEX($AK:$AK,$CA896+3),"")</f>
      </c>
      <c r="AP896">
        <f>IF($CB896&gt;=4,INDEX($AK:$AK,$CA896+4),"")</f>
      </c>
      <c r="AQ896">
        <f>IF($CB896&gt;=5,INDEX($AK:$AK,$CA896+5),"")</f>
      </c>
      <c r="AR896">
        <f>IF($CB896&gt;=6,INDEX($AK:$AK,$CA896+6),"")</f>
      </c>
      <c r="AS896">
        <f>IF($CB896&gt;=7,INDEX($AK:$AK,$CA896+7),"")</f>
      </c>
      <c r="AT896">
        <f>IF($CB896&gt;=8,INDEX($AK:$AK,$CA896+8),"")</f>
      </c>
      <c r="AU896">
        <f>IF($CB896&gt;=9,INDEX($AK:$AK,$CA896+9),"")</f>
      </c>
      <c r="AV896">
        <f>IF($CB896&gt;=10,INDEX($AK:$AK,$CA896+10),"")</f>
      </c>
      <c r="AW896">
        <f>IF($CB896&gt;=11,INDEX($AK:$AK,$CA896+11),"")</f>
      </c>
      <c r="AX896">
        <f>IF($CB896&gt;=12,INDEX($AK:$AK,$CA896+12),"")</f>
      </c>
      <c r="AY896">
        <f>IF($CB896&gt;=13,INDEX($AK:$AK,$CA896+13),"")</f>
      </c>
      <c r="AZ896">
        <f>IF($CB896&gt;=14,INDEX($AK:$AK,$CA896+14),"")</f>
      </c>
      <c r="BA896">
        <f>IF($CB896&gt;=15,INDEX($AK:$AK,$CA896+15),"")</f>
      </c>
      <c r="BB896">
        <f>IF($CB896&gt;=16,INDEX($AK:$AK,$CA896+16),"")</f>
      </c>
      <c r="BC896">
        <f>IF($CB896&gt;=17,INDEX($AK:$AK,$CA896+17),"")</f>
      </c>
      <c r="BD896">
        <f>IF($CB896&gt;=18,INDEX($AK:$AK,$CA896+18),"")</f>
      </c>
      <c r="BE896">
        <f>IF($CB896&gt;=19,INDEX($AK:$AK,$CA896+19),"")</f>
      </c>
      <c r="BF896">
        <f>IF($CB896&gt;=20,INDEX($AK:$AK,$CA896+20),"")</f>
      </c>
      <c r="BG896">
        <f>IF($CB896&gt;=21,INDEX($AK:$AK,$CA896+21),"")</f>
      </c>
      <c r="BH896">
        <f>IF($CB896&gt;=22,INDEX($AK:$AK,$CA896+22),"")</f>
      </c>
      <c r="BI896">
        <f>IF($CB896&gt;=23,INDEX($AK:$AK,$CA896+23),"")</f>
      </c>
      <c r="BJ896">
        <f>IF($CB896&gt;=24,INDEX($AK:$AK,$CA896+24),"")</f>
      </c>
      <c r="BK896">
        <f>IF($CB896&gt;=25,INDEX($AK:$AK,$CA896+25),"")</f>
      </c>
      <c r="BL896">
        <f>IF($CB896&gt;=26,INDEX($AK:$AK,$CA896+26),"")</f>
      </c>
      <c r="BM896">
        <f>IF($CB896&gt;=27,INDEX($AK:$AK,$CA896+27),"")</f>
      </c>
      <c r="BN896">
        <f>IF($CB896&gt;=28,INDEX($AK:$AK,$CA896+28),"")</f>
      </c>
      <c r="BO896">
        <f>IF($CB896&gt;=29,INDEX($AK:$AK,$CA896+29),"")</f>
      </c>
      <c r="BP896">
        <f>IF($CB896&gt;=30,INDEX($AK:$AK,$CA896+30),"")</f>
      </c>
      <c r="BQ896">
        <f>IF($CB896&gt;=31,INDEX($AK:$AK,$CA896+31),"")</f>
      </c>
      <c r="BR896">
        <f>IF($CB896&gt;=32,INDEX($AK:$AK,$CA896+32),"")</f>
      </c>
      <c r="BS896">
        <f>IF($CB896&gt;=33,INDEX($AK:$AK,$CA896+33),"")</f>
      </c>
      <c r="BT896">
        <f>IF($CB896&gt;=34,INDEX($AK:$AK,$CA896+34),"")</f>
      </c>
      <c r="BU896">
        <f>IF($CB896&gt;=35,INDEX($AK:$AK,$CA896+35),"")</f>
      </c>
      <c r="BV896">
        <f>IF($CB896&gt;=36,INDEX($AK:$AK,$CA896+36),"")</f>
      </c>
      <c r="BW896">
        <f>IF($CB896&gt;=37,INDEX($AK:$AK,$CA896+37),"")</f>
      </c>
      <c r="BX896">
        <f>IF($CB896&gt;=38,INDEX($AK:$AK,$CA896+38),"")</f>
      </c>
      <c r="BY896">
        <f>IF($CB896&gt;=39,INDEX($AK:$AK,$CA896+39),"")</f>
      </c>
      <c r="BZ896">
        <f>IF($CB896&gt;=40,INDEX($AK:$AK,$CA896+40),"")</f>
      </c>
      <c r="CA896">
        <f>IFERROR(MATCH($AJ896,$AK$2:$AK$134,0)+1,0)</f>
      </c>
      <c r="CB896">
        <f>IFERROR(INDEX($AL$2:$AL$134,MATCH($AJ896,$AK$2:$AK$134,0)),0)</f>
      </c>
      <c r="CC896">
        <f>IFERROR(LEFT($F896,FIND(" - ",$F896)-1),$F896)</f>
      </c>
      <c r="CF896">
        <f>IF($DA896&gt;=1,INDEX($CD:$CD,$CZ896+1),"")</f>
      </c>
      <c r="CG896">
        <f>IF($DA896&gt;=2,INDEX($CD:$CD,$CZ896+2),"")</f>
      </c>
      <c r="CH896">
        <f>IF($DA896&gt;=3,INDEX($CD:$CD,$CZ896+3),"")</f>
      </c>
      <c r="CI896">
        <f>IF($DA896&gt;=4,INDEX($CD:$CD,$CZ896+4),"")</f>
      </c>
      <c r="CJ896">
        <f>IF($DA896&gt;=5,INDEX($CD:$CD,$CZ896+5),"")</f>
      </c>
      <c r="CK896">
        <f>IF($DA896&gt;=6,INDEX($CD:$CD,$CZ896+6),"")</f>
      </c>
      <c r="CL896">
        <f>IF($DA896&gt;=7,INDEX($CD:$CD,$CZ896+7),"")</f>
      </c>
      <c r="CM896">
        <f>IF($DA896&gt;=8,INDEX($CD:$CD,$CZ896+8),"")</f>
      </c>
      <c r="CN896">
        <f>IF($DA896&gt;=9,INDEX($CD:$CD,$CZ896+9),"")</f>
      </c>
      <c r="CO896">
        <f>IF($DA896&gt;=10,INDEX($CD:$CD,$CZ896+10),"")</f>
      </c>
      <c r="CP896">
        <f>IF($DA896&gt;=11,INDEX($CD:$CD,$CZ896+11),"")</f>
      </c>
      <c r="CQ896">
        <f>IF($DA896&gt;=12,INDEX($CD:$CD,$CZ896+12),"")</f>
      </c>
      <c r="CR896">
        <f>IF($DA896&gt;=13,INDEX($CD:$CD,$CZ896+13),"")</f>
      </c>
      <c r="CS896">
        <f>IF($DA896&gt;=14,INDEX($CD:$CD,$CZ896+14),"")</f>
      </c>
      <c r="CT896">
        <f>IF($DA896&gt;=15,INDEX($CD:$CD,$CZ896+15),"")</f>
      </c>
      <c r="CU896">
        <f>IF($DA896&gt;=16,INDEX($CD:$CD,$CZ896+16),"")</f>
      </c>
      <c r="CV896">
        <f>IF($DA896&gt;=17,INDEX($CD:$CD,$CZ896+17),"")</f>
      </c>
      <c r="CW896">
        <f>IF($DA896&gt;=18,INDEX($CD:$CD,$CZ896+18),"")</f>
      </c>
      <c r="CX896">
        <f>IF($DA896&gt;=19,INDEX($CD:$CD,$CZ896+19),"")</f>
      </c>
      <c r="CY896">
        <f>IF($DA896&gt;=20,INDEX($CD:$CD,$CZ896+20),"")</f>
      </c>
      <c r="CZ896">
        <f>IFERROR(MATCH($CC896,$CD$2:$CD$263,0)+1,0)</f>
      </c>
      <c r="DA896">
        <f>IFERROR(INDEX($CE$2:$CE$263,MATCH($CC896,$CD$2:$CD$263,0)),0)</f>
      </c>
      <c r="DB896">
        <f>IFERROR(INDEX($AI:$AI,MATCH($H896,$AH:$AH,0))&amp;"","")</f>
      </c>
      <c r="DF896">
        <f>IF($GI896&gt;=1,INDEX($DC:$DC,$GH896+1),"")</f>
      </c>
      <c r="DG896">
        <f>IF($GI896&gt;=2,INDEX($DC:$DC,$GH896+2),"")</f>
      </c>
      <c r="DH896">
        <f>IF($GI896&gt;=3,INDEX($DC:$DC,$GH896+3),"")</f>
      </c>
      <c r="DI896">
        <f>IF($GI896&gt;=4,INDEX($DC:$DC,$GH896+4),"")</f>
      </c>
      <c r="DJ896">
        <f>IF($GI896&gt;=5,INDEX($DC:$DC,$GH896+5),"")</f>
      </c>
      <c r="DK896">
        <f>IF($GI896&gt;=6,INDEX($DC:$DC,$GH896+6),"")</f>
      </c>
      <c r="DL896">
        <f>IF($GI896&gt;=7,INDEX($DC:$DC,$GH896+7),"")</f>
      </c>
      <c r="DM896">
        <f>IF($GI896&gt;=8,INDEX($DC:$DC,$GH896+8),"")</f>
      </c>
      <c r="DN896">
        <f>IF($GI896&gt;=9,INDEX($DC:$DC,$GH896+9),"")</f>
      </c>
      <c r="DO896">
        <f>IF($GI896&gt;=10,INDEX($DC:$DC,$GH896+10),"")</f>
      </c>
      <c r="DP896">
        <f>IF($GI896&gt;=11,INDEX($DC:$DC,$GH896+11),"")</f>
      </c>
      <c r="DQ896">
        <f>IF($GI896&gt;=12,INDEX($DC:$DC,$GH896+12),"")</f>
      </c>
      <c r="DR896">
        <f>IF($GI896&gt;=13,INDEX($DC:$DC,$GH896+13),"")</f>
      </c>
      <c r="DS896">
        <f>IF($GI896&gt;=14,INDEX($DC:$DC,$GH896+14),"")</f>
      </c>
      <c r="DT896">
        <f>IF($GI896&gt;=15,INDEX($DC:$DC,$GH896+15),"")</f>
      </c>
      <c r="DU896">
        <f>IF($GI896&gt;=16,INDEX($DC:$DC,$GH896+16),"")</f>
      </c>
      <c r="DV896">
        <f>IF($GI896&gt;=17,INDEX($DC:$DC,$GH896+17),"")</f>
      </c>
      <c r="DW896">
        <f>IF($GI896&gt;=18,INDEX($DC:$DC,$GH896+18),"")</f>
      </c>
      <c r="DX896">
        <f>IF($GI896&gt;=19,INDEX($DC:$DC,$GH896+19),"")</f>
      </c>
      <c r="DY896">
        <f>IF($GI896&gt;=20,INDEX($DC:$DC,$GH896+20),"")</f>
      </c>
      <c r="DZ896">
        <f>IF($GI896&gt;=21,INDEX($DC:$DC,$GH896+21),"")</f>
      </c>
      <c r="EA896">
        <f>IF($GI896&gt;=22,INDEX($DC:$DC,$GH896+22),"")</f>
      </c>
      <c r="EB896">
        <f>IF($GI896&gt;=23,INDEX($DC:$DC,$GH896+23),"")</f>
      </c>
      <c r="EC896">
        <f>IF($GI896&gt;=24,INDEX($DC:$DC,$GH896+24),"")</f>
      </c>
      <c r="ED896">
        <f>IF($GI896&gt;=25,INDEX($DC:$DC,$GH896+25),"")</f>
      </c>
      <c r="EE896">
        <f>IF($GI896&gt;=26,INDEX($DC:$DC,$GH896+26),"")</f>
      </c>
      <c r="EF896">
        <f>IF($GI896&gt;=27,INDEX($DC:$DC,$GH896+27),"")</f>
      </c>
      <c r="EG896">
        <f>IF($GI896&gt;=28,INDEX($DC:$DC,$GH896+28),"")</f>
      </c>
      <c r="EH896">
        <f>IF($GI896&gt;=29,INDEX($DC:$DC,$GH896+29),"")</f>
      </c>
      <c r="EI896">
        <f>IF($GI896&gt;=30,INDEX($DC:$DC,$GH896+30),"")</f>
      </c>
      <c r="EJ896">
        <f>IF($GI896&gt;=31,INDEX($DC:$DC,$GH896+31),"")</f>
      </c>
      <c r="EK896">
        <f>IF($GI896&gt;=32,INDEX($DC:$DC,$GH896+32),"")</f>
      </c>
      <c r="EL896">
        <f>IF($GI896&gt;=33,INDEX($DC:$DC,$GH896+33),"")</f>
      </c>
      <c r="EM896">
        <f>IF($GI896&gt;=34,INDEX($DC:$DC,$GH896+34),"")</f>
      </c>
      <c r="EN896">
        <f>IF($GI896&gt;=35,INDEX($DC:$DC,$GH896+35),"")</f>
      </c>
      <c r="EO896">
        <f>IF($GI896&gt;=36,INDEX($DC:$DC,$GH896+36),"")</f>
      </c>
      <c r="EP896">
        <f>IF($GI896&gt;=37,INDEX($DC:$DC,$GH896+37),"")</f>
      </c>
      <c r="EQ896">
        <f>IF($GI896&gt;=38,INDEX($DC:$DC,$GH896+38),"")</f>
      </c>
      <c r="ER896">
        <f>IF($GI896&gt;=39,INDEX($DC:$DC,$GH896+39),"")</f>
      </c>
      <c r="ES896">
        <f>IF($GI896&gt;=40,INDEX($DC:$DC,$GH896+40),"")</f>
      </c>
      <c r="ET896">
        <f>IF($GI896&gt;=1,INDEX($DD:$DD,$GH896+1),"")</f>
      </c>
      <c r="EU896">
        <f>IF($GI896&gt;=2,INDEX($DD:$DD,$GH896+2),"")</f>
      </c>
      <c r="EV896">
        <f>IF($GI896&gt;=3,INDEX($DD:$DD,$GH896+3),"")</f>
      </c>
      <c r="EW896">
        <f>IF($GI896&gt;=4,INDEX($DD:$DD,$GH896+4),"")</f>
      </c>
      <c r="EX896">
        <f>IF($GI896&gt;=5,INDEX($DD:$DD,$GH896+5),"")</f>
      </c>
      <c r="EY896">
        <f>IF($GI896&gt;=6,INDEX($DD:$DD,$GH896+6),"")</f>
      </c>
      <c r="EZ896">
        <f>IF($GI896&gt;=7,INDEX($DD:$DD,$GH896+7),"")</f>
      </c>
      <c r="FA896">
        <f>IF($GI896&gt;=8,INDEX($DD:$DD,$GH896+8),"")</f>
      </c>
      <c r="FB896">
        <f>IF($GI896&gt;=9,INDEX($DD:$DD,$GH896+9),"")</f>
      </c>
      <c r="FC896">
        <f>IF($GI896&gt;=10,INDEX($DD:$DD,$GH896+10),"")</f>
      </c>
      <c r="FD896">
        <f>IF($GI896&gt;=11,INDEX($DD:$DD,$GH896+11),"")</f>
      </c>
      <c r="FE896">
        <f>IF($GI896&gt;=12,INDEX($DD:$DD,$GH896+12),"")</f>
      </c>
      <c r="FF896">
        <f>IF($GI896&gt;=13,INDEX($DD:$DD,$GH896+13),"")</f>
      </c>
      <c r="FG896">
        <f>IF($GI896&gt;=14,INDEX($DD:$DD,$GH896+14),"")</f>
      </c>
      <c r="FH896">
        <f>IF($GI896&gt;=15,INDEX($DD:$DD,$GH896+15),"")</f>
      </c>
      <c r="FI896">
        <f>IF($GI896&gt;=16,INDEX($DD:$DD,$GH896+16),"")</f>
      </c>
      <c r="FJ896">
        <f>IF($GI896&gt;=17,INDEX($DD:$DD,$GH896+17),"")</f>
      </c>
      <c r="FK896">
        <f>IF($GI896&gt;=18,INDEX($DD:$DD,$GH896+18),"")</f>
      </c>
      <c r="FL896">
        <f>IF($GI896&gt;=19,INDEX($DD:$DD,$GH896+19),"")</f>
      </c>
      <c r="FM896">
        <f>IF($GI896&gt;=20,INDEX($DD:$DD,$GH896+20),"")</f>
      </c>
      <c r="FN896">
        <f>IF($GI896&gt;=21,INDEX($DD:$DD,$GH896+21),"")</f>
      </c>
      <c r="FO896">
        <f>IF($GI896&gt;=22,INDEX($DD:$DD,$GH896+22),"")</f>
      </c>
      <c r="FP896">
        <f>IF($GI896&gt;=23,INDEX($DD:$DD,$GH896+23),"")</f>
      </c>
      <c r="FQ896">
        <f>IF($GI896&gt;=24,INDEX($DD:$DD,$GH896+24),"")</f>
      </c>
      <c r="FR896">
        <f>IF($GI896&gt;=25,INDEX($DD:$DD,$GH896+25),"")</f>
      </c>
      <c r="FS896">
        <f>IF($GI896&gt;=26,INDEX($DD:$DD,$GH896+26),"")</f>
      </c>
      <c r="FT896">
        <f>IF($GI896&gt;=27,INDEX($DD:$DD,$GH896+27),"")</f>
      </c>
      <c r="FU896">
        <f>IF($GI896&gt;=28,INDEX($DD:$DD,$GH896+28),"")</f>
      </c>
      <c r="FV896">
        <f>IF($GI896&gt;=29,INDEX($DD:$DD,$GH896+29),"")</f>
      </c>
      <c r="FW896">
        <f>IF($GI896&gt;=30,INDEX($DD:$DD,$GH896+30),"")</f>
      </c>
      <c r="FX896">
        <f>IF($GI896&gt;=31,INDEX($DD:$DD,$GH896+31),"")</f>
      </c>
      <c r="FY896">
        <f>IF($GI896&gt;=32,INDEX($DD:$DD,$GH896+32),"")</f>
      </c>
      <c r="FZ896">
        <f>IF($GI896&gt;=33,INDEX($DD:$DD,$GH896+33),"")</f>
      </c>
      <c r="GA896">
        <f>IF($GI896&gt;=34,INDEX($DD:$DD,$GH896+34),"")</f>
      </c>
      <c r="GB896">
        <f>IF($GI896&gt;=35,INDEX($DD:$DD,$GH896+35),"")</f>
      </c>
      <c r="GC896">
        <f>IF($GI896&gt;=36,INDEX($DD:$DD,$GH896+36),"")</f>
      </c>
      <c r="GD896">
        <f>IF($GI896&gt;=37,INDEX($DD:$DD,$GH896+37),"")</f>
      </c>
      <c r="GE896">
        <f>IF($GI896&gt;=38,INDEX($DD:$DD,$GH896+38),"")</f>
      </c>
      <c r="GF896">
        <f>IF($GI896&gt;=39,INDEX($DD:$DD,$GH896+39),"")</f>
      </c>
      <c r="GG896">
        <f>IF($GI896&gt;=40,INDEX($DD:$DD,$GH896+40),"")</f>
      </c>
      <c r="GH896">
        <f>IFERROR(MATCH($DB896,$DC$2:$DC$148,0)+1,0)</f>
      </c>
      <c r="GI896">
        <f>IFERROR(INDEX($DE$2:$DE$148,MATCH($DB896,$DC$2:$DC$148,0)),0)</f>
      </c>
      <c r="GJ896">
        <f>IFERROR(MATCH($S896,$DF$896:$ES$896,0),0)</f>
      </c>
      <c r="GK896">
        <f>IF($GJ896&gt;0,INDEX($ET$896:$GG$896,$GJ896),"")</f>
      </c>
      <c r="GN896">
        <f>IF($IW896&gt;=1,INDEX($GL:$GL,$IV896+1),"")</f>
      </c>
      <c r="GO896">
        <f>IF($IW896&gt;=2,INDEX($GL:$GL,$IV896+2),"")</f>
      </c>
      <c r="GP896">
        <f>IF($IW896&gt;=3,INDEX($GL:$GL,$IV896+3),"")</f>
      </c>
      <c r="GQ896">
        <f>IF($IW896&gt;=4,INDEX($GL:$GL,$IV896+4),"")</f>
      </c>
      <c r="GR896">
        <f>IF($IW896&gt;=5,INDEX($GL:$GL,$IV896+5),"")</f>
      </c>
      <c r="GS896">
        <f>IF($IW896&gt;=6,INDEX($GL:$GL,$IV896+6),"")</f>
      </c>
      <c r="GT896">
        <f>IF($IW896&gt;=7,INDEX($GL:$GL,$IV896+7),"")</f>
      </c>
      <c r="GU896">
        <f>IF($IW896&gt;=8,INDEX($GL:$GL,$IV896+8),"")</f>
      </c>
      <c r="GV896">
        <f>IF($IW896&gt;=9,INDEX($GL:$GL,$IV896+9),"")</f>
      </c>
      <c r="GW896">
        <f>IF($IW896&gt;=10,INDEX($GL:$GL,$IV896+10),"")</f>
      </c>
      <c r="GX896">
        <f>IF($IW896&gt;=11,INDEX($GL:$GL,$IV896+11),"")</f>
      </c>
      <c r="GY896">
        <f>IF($IW896&gt;=12,INDEX($GL:$GL,$IV896+12),"")</f>
      </c>
      <c r="GZ896">
        <f>IF($IW896&gt;=13,INDEX($GL:$GL,$IV896+13),"")</f>
      </c>
      <c r="HA896">
        <f>IF($IW896&gt;=14,INDEX($GL:$GL,$IV896+14),"")</f>
      </c>
      <c r="HB896">
        <f>IF($IW896&gt;=15,INDEX($GL:$GL,$IV896+15),"")</f>
      </c>
      <c r="HC896">
        <f>IF($IW896&gt;=16,INDEX($GL:$GL,$IV896+16),"")</f>
      </c>
      <c r="HD896">
        <f>IF($IW896&gt;=17,INDEX($GL:$GL,$IV896+17),"")</f>
      </c>
      <c r="HE896">
        <f>IF($IW896&gt;=18,INDEX($GL:$GL,$IV896+18),"")</f>
      </c>
      <c r="HF896">
        <f>IF($IW896&gt;=19,INDEX($GL:$GL,$IV896+19),"")</f>
      </c>
      <c r="HG896">
        <f>IF($IW896&gt;=20,INDEX($GL:$GL,$IV896+20),"")</f>
      </c>
      <c r="HH896">
        <f>IF($IW896&gt;=21,INDEX($GL:$GL,$IV896+21),"")</f>
      </c>
      <c r="HI896">
        <f>IF($IW896&gt;=22,INDEX($GL:$GL,$IV896+22),"")</f>
      </c>
      <c r="HJ896">
        <f>IF($IW896&gt;=23,INDEX($GL:$GL,$IV896+23),"")</f>
      </c>
      <c r="HK896">
        <f>IF($IW896&gt;=24,INDEX($GL:$GL,$IV896+24),"")</f>
      </c>
      <c r="HL896">
        <f>IF($IW896&gt;=25,INDEX($GL:$GL,$IV896+25),"")</f>
      </c>
      <c r="HM896">
        <f>IF($IW896&gt;=26,INDEX($GL:$GL,$IV896+26),"")</f>
      </c>
      <c r="HN896">
        <f>IF($IW896&gt;=27,INDEX($GL:$GL,$IV896+27),"")</f>
      </c>
      <c r="HO896">
        <f>IF($IW896&gt;=28,INDEX($GL:$GL,$IV896+28),"")</f>
      </c>
      <c r="HP896">
        <f>IF($IW896&gt;=29,INDEX($GL:$GL,$IV896+29),"")</f>
      </c>
      <c r="HQ896">
        <f>IF($IW896&gt;=30,INDEX($GL:$GL,$IV896+30),"")</f>
      </c>
      <c r="HR896">
        <f>IF($IW896&gt;=31,INDEX($GL:$GL,$IV896+31),"")</f>
      </c>
      <c r="HS896">
        <f>IF($IW896&gt;=32,INDEX($GL:$GL,$IV896+32),"")</f>
      </c>
      <c r="HT896">
        <f>IF($IW896&gt;=33,INDEX($GL:$GL,$IV896+33),"")</f>
      </c>
      <c r="HU896">
        <f>IF($IW896&gt;=34,INDEX($GL:$GL,$IV896+34),"")</f>
      </c>
      <c r="HV896">
        <f>IF($IW896&gt;=35,INDEX($GL:$GL,$IV896+35),"")</f>
      </c>
      <c r="HW896">
        <f>IF($IW896&gt;=36,INDEX($GL:$GL,$IV896+36),"")</f>
      </c>
      <c r="HX896">
        <f>IF($IW896&gt;=37,INDEX($GL:$GL,$IV896+37),"")</f>
      </c>
      <c r="HY896">
        <f>IF($IW896&gt;=38,INDEX($GL:$GL,$IV896+38),"")</f>
      </c>
      <c r="HZ896">
        <f>IF($IW896&gt;=39,INDEX($GL:$GL,$IV896+39),"")</f>
      </c>
      <c r="IA896">
        <f>IF($IW896&gt;=40,INDEX($GL:$GL,$IV896+40),"")</f>
      </c>
      <c r="IB896">
        <f>IF($IW896&gt;=41,INDEX($GL:$GL,$IV896+41),"")</f>
      </c>
      <c r="IC896">
        <f>IF($IW896&gt;=42,INDEX($GL:$GL,$IV896+42),"")</f>
      </c>
      <c r="ID896">
        <f>IF($IW896&gt;=43,INDEX($GL:$GL,$IV896+43),"")</f>
      </c>
      <c r="IE896">
        <f>IF($IW896&gt;=44,INDEX($GL:$GL,$IV896+44),"")</f>
      </c>
      <c r="IF896">
        <f>IF($IW896&gt;=45,INDEX($GL:$GL,$IV896+45),"")</f>
      </c>
      <c r="IG896">
        <f>IF($IW896&gt;=46,INDEX($GL:$GL,$IV896+46),"")</f>
      </c>
      <c r="IH896">
        <f>IF($IW896&gt;=47,INDEX($GL:$GL,$IV896+47),"")</f>
      </c>
      <c r="II896">
        <f>IF($IW896&gt;=48,INDEX($GL:$GL,$IV896+48),"")</f>
      </c>
      <c r="IJ896">
        <f>IF($IW896&gt;=49,INDEX($GL:$GL,$IV896+49),"")</f>
      </c>
      <c r="IK896">
        <f>IF($IW896&gt;=50,INDEX($GL:$GL,$IV896+50),"")</f>
      </c>
      <c r="IL896">
        <f>IF($IW896&gt;=51,INDEX($GL:$GL,$IV896+51),"")</f>
      </c>
      <c r="IM896">
        <f>IF($IW896&gt;=52,INDEX($GL:$GL,$IV896+52),"")</f>
      </c>
      <c r="IN896">
        <f>IF($IW896&gt;=53,INDEX($GL:$GL,$IV896+53),"")</f>
      </c>
      <c r="IO896">
        <f>IF($IW896&gt;=54,INDEX($GL:$GL,$IV896+54),"")</f>
      </c>
      <c r="IP896">
        <f>IF($IW896&gt;=55,INDEX($GL:$GL,$IV896+55),"")</f>
      </c>
      <c r="IQ896">
        <f>IF($IW896&gt;=56,INDEX($GL:$GL,$IV896+56),"")</f>
      </c>
      <c r="IR896">
        <f>IF($IW896&gt;=57,INDEX($GL:$GL,$IV896+57),"")</f>
      </c>
      <c r="IS896">
        <f>IF($IW896&gt;=58,INDEX($GL:$GL,$IV896+58),"")</f>
      </c>
      <c r="IT896">
        <f>IF($IW896&gt;=59,INDEX($GL:$GL,$IV896+59),"")</f>
      </c>
      <c r="IU896">
        <f>IF($IW896&gt;=60,INDEX($GL:$GL,$IV896+60),"")</f>
      </c>
      <c r="IV896">
        <f>IFERROR(MATCH($GK896,$GL$2:$GL$324,0)+1,0)</f>
      </c>
      <c r="IW896">
        <f>IFERROR(INDEX($GM$2:$GM$324,MATCH($GK896,$GL$2:$GL$324,0)),0)</f>
      </c>
      <c r="IX896" t="s">
        <v>34</v>
      </c>
      <c r="IY896" t="s">
        <v>34</v>
      </c>
    </row>
    <row r="897" spans="1:259" x14ac:dyDescent="0.25">
      <c r="K897">
        <f>IF(OR($N897="",$J897=""),"",IFERROR($N897/$J897,0))</f>
      </c>
      <c r="L897">
        <f>IF($N897="","",
SUM($M897,$O897,$T897,$P897,$R897)*
(1-IF($U897="",0,VALUE($U897)/100)))</f>
      </c>
      <c r="M897">
        <f>IF($N897="","",$N897)</f>
      </c>
      <c r="O897">
        <f>IF($N897="","",
IF($H897="","",
IF(ISNUMBER(SEARCH("exempt",LOWER($H897))),0,
$N897*(VALUE(SUBSTITUTE($H897,"%",""))/100))))</f>
      </c>
      <c r="V897">
        <f>IFERROR(IF(FIND(" - ",$E897)&gt;0,MID($E897,FIND(" - ",$E897)+3,LEN($E897)),""),"")</f>
      </c>
      <c r="AE897" t="s">
        <v>1478</v>
      </c>
      <c r="AJ897">
        <f>IFERROR(LEFT($E897,FIND(" - ",$E897)-1),$E897)</f>
      </c>
      <c r="AM897">
        <f>IF($CB897&gt;=1,INDEX($AK:$AK,$CA897+1),"")</f>
      </c>
      <c r="AN897">
        <f>IF($CB897&gt;=2,INDEX($AK:$AK,$CA897+2),"")</f>
      </c>
      <c r="AO897">
        <f>IF($CB897&gt;=3,INDEX($AK:$AK,$CA897+3),"")</f>
      </c>
      <c r="AP897">
        <f>IF($CB897&gt;=4,INDEX($AK:$AK,$CA897+4),"")</f>
      </c>
      <c r="AQ897">
        <f>IF($CB897&gt;=5,INDEX($AK:$AK,$CA897+5),"")</f>
      </c>
      <c r="AR897">
        <f>IF($CB897&gt;=6,INDEX($AK:$AK,$CA897+6),"")</f>
      </c>
      <c r="AS897">
        <f>IF($CB897&gt;=7,INDEX($AK:$AK,$CA897+7),"")</f>
      </c>
      <c r="AT897">
        <f>IF($CB897&gt;=8,INDEX($AK:$AK,$CA897+8),"")</f>
      </c>
      <c r="AU897">
        <f>IF($CB897&gt;=9,INDEX($AK:$AK,$CA897+9),"")</f>
      </c>
      <c r="AV897">
        <f>IF($CB897&gt;=10,INDEX($AK:$AK,$CA897+10),"")</f>
      </c>
      <c r="AW897">
        <f>IF($CB897&gt;=11,INDEX($AK:$AK,$CA897+11),"")</f>
      </c>
      <c r="AX897">
        <f>IF($CB897&gt;=12,INDEX($AK:$AK,$CA897+12),"")</f>
      </c>
      <c r="AY897">
        <f>IF($CB897&gt;=13,INDEX($AK:$AK,$CA897+13),"")</f>
      </c>
      <c r="AZ897">
        <f>IF($CB897&gt;=14,INDEX($AK:$AK,$CA897+14),"")</f>
      </c>
      <c r="BA897">
        <f>IF($CB897&gt;=15,INDEX($AK:$AK,$CA897+15),"")</f>
      </c>
      <c r="BB897">
        <f>IF($CB897&gt;=16,INDEX($AK:$AK,$CA897+16),"")</f>
      </c>
      <c r="BC897">
        <f>IF($CB897&gt;=17,INDEX($AK:$AK,$CA897+17),"")</f>
      </c>
      <c r="BD897">
        <f>IF($CB897&gt;=18,INDEX($AK:$AK,$CA897+18),"")</f>
      </c>
      <c r="BE897">
        <f>IF($CB897&gt;=19,INDEX($AK:$AK,$CA897+19),"")</f>
      </c>
      <c r="BF897">
        <f>IF($CB897&gt;=20,INDEX($AK:$AK,$CA897+20),"")</f>
      </c>
      <c r="BG897">
        <f>IF($CB897&gt;=21,INDEX($AK:$AK,$CA897+21),"")</f>
      </c>
      <c r="BH897">
        <f>IF($CB897&gt;=22,INDEX($AK:$AK,$CA897+22),"")</f>
      </c>
      <c r="BI897">
        <f>IF($CB897&gt;=23,INDEX($AK:$AK,$CA897+23),"")</f>
      </c>
      <c r="BJ897">
        <f>IF($CB897&gt;=24,INDEX($AK:$AK,$CA897+24),"")</f>
      </c>
      <c r="BK897">
        <f>IF($CB897&gt;=25,INDEX($AK:$AK,$CA897+25),"")</f>
      </c>
      <c r="BL897">
        <f>IF($CB897&gt;=26,INDEX($AK:$AK,$CA897+26),"")</f>
      </c>
      <c r="BM897">
        <f>IF($CB897&gt;=27,INDEX($AK:$AK,$CA897+27),"")</f>
      </c>
      <c r="BN897">
        <f>IF($CB897&gt;=28,INDEX($AK:$AK,$CA897+28),"")</f>
      </c>
      <c r="BO897">
        <f>IF($CB897&gt;=29,INDEX($AK:$AK,$CA897+29),"")</f>
      </c>
      <c r="BP897">
        <f>IF($CB897&gt;=30,INDEX($AK:$AK,$CA897+30),"")</f>
      </c>
      <c r="BQ897">
        <f>IF($CB897&gt;=31,INDEX($AK:$AK,$CA897+31),"")</f>
      </c>
      <c r="BR897">
        <f>IF($CB897&gt;=32,INDEX($AK:$AK,$CA897+32),"")</f>
      </c>
      <c r="BS897">
        <f>IF($CB897&gt;=33,INDEX($AK:$AK,$CA897+33),"")</f>
      </c>
      <c r="BT897">
        <f>IF($CB897&gt;=34,INDEX($AK:$AK,$CA897+34),"")</f>
      </c>
      <c r="BU897">
        <f>IF($CB897&gt;=35,INDEX($AK:$AK,$CA897+35),"")</f>
      </c>
      <c r="BV897">
        <f>IF($CB897&gt;=36,INDEX($AK:$AK,$CA897+36),"")</f>
      </c>
      <c r="BW897">
        <f>IF($CB897&gt;=37,INDEX($AK:$AK,$CA897+37),"")</f>
      </c>
      <c r="BX897">
        <f>IF($CB897&gt;=38,INDEX($AK:$AK,$CA897+38),"")</f>
      </c>
      <c r="BY897">
        <f>IF($CB897&gt;=39,INDEX($AK:$AK,$CA897+39),"")</f>
      </c>
      <c r="BZ897">
        <f>IF($CB897&gt;=40,INDEX($AK:$AK,$CA897+40),"")</f>
      </c>
      <c r="CA897">
        <f>IFERROR(MATCH($AJ897,$AK$2:$AK$134,0)+1,0)</f>
      </c>
      <c r="CB897">
        <f>IFERROR(INDEX($AL$2:$AL$134,MATCH($AJ897,$AK$2:$AK$134,0)),0)</f>
      </c>
      <c r="CC897">
        <f>IFERROR(LEFT($F897,FIND(" - ",$F897)-1),$F897)</f>
      </c>
      <c r="CF897">
        <f>IF($DA897&gt;=1,INDEX($CD:$CD,$CZ897+1),"")</f>
      </c>
      <c r="CG897">
        <f>IF($DA897&gt;=2,INDEX($CD:$CD,$CZ897+2),"")</f>
      </c>
      <c r="CH897">
        <f>IF($DA897&gt;=3,INDEX($CD:$CD,$CZ897+3),"")</f>
      </c>
      <c r="CI897">
        <f>IF($DA897&gt;=4,INDEX($CD:$CD,$CZ897+4),"")</f>
      </c>
      <c r="CJ897">
        <f>IF($DA897&gt;=5,INDEX($CD:$CD,$CZ897+5),"")</f>
      </c>
      <c r="CK897">
        <f>IF($DA897&gt;=6,INDEX($CD:$CD,$CZ897+6),"")</f>
      </c>
      <c r="CL897">
        <f>IF($DA897&gt;=7,INDEX($CD:$CD,$CZ897+7),"")</f>
      </c>
      <c r="CM897">
        <f>IF($DA897&gt;=8,INDEX($CD:$CD,$CZ897+8),"")</f>
      </c>
      <c r="CN897">
        <f>IF($DA897&gt;=9,INDEX($CD:$CD,$CZ897+9),"")</f>
      </c>
      <c r="CO897">
        <f>IF($DA897&gt;=10,INDEX($CD:$CD,$CZ897+10),"")</f>
      </c>
      <c r="CP897">
        <f>IF($DA897&gt;=11,INDEX($CD:$CD,$CZ897+11),"")</f>
      </c>
      <c r="CQ897">
        <f>IF($DA897&gt;=12,INDEX($CD:$CD,$CZ897+12),"")</f>
      </c>
      <c r="CR897">
        <f>IF($DA897&gt;=13,INDEX($CD:$CD,$CZ897+13),"")</f>
      </c>
      <c r="CS897">
        <f>IF($DA897&gt;=14,INDEX($CD:$CD,$CZ897+14),"")</f>
      </c>
      <c r="CT897">
        <f>IF($DA897&gt;=15,INDEX($CD:$CD,$CZ897+15),"")</f>
      </c>
      <c r="CU897">
        <f>IF($DA897&gt;=16,INDEX($CD:$CD,$CZ897+16),"")</f>
      </c>
      <c r="CV897">
        <f>IF($DA897&gt;=17,INDEX($CD:$CD,$CZ897+17),"")</f>
      </c>
      <c r="CW897">
        <f>IF($DA897&gt;=18,INDEX($CD:$CD,$CZ897+18),"")</f>
      </c>
      <c r="CX897">
        <f>IF($DA897&gt;=19,INDEX($CD:$CD,$CZ897+19),"")</f>
      </c>
      <c r="CY897">
        <f>IF($DA897&gt;=20,INDEX($CD:$CD,$CZ897+20),"")</f>
      </c>
      <c r="CZ897">
        <f>IFERROR(MATCH($CC897,$CD$2:$CD$263,0)+1,0)</f>
      </c>
      <c r="DA897">
        <f>IFERROR(INDEX($CE$2:$CE$263,MATCH($CC897,$CD$2:$CD$263,0)),0)</f>
      </c>
      <c r="DB897">
        <f>IFERROR(INDEX($AI:$AI,MATCH($H897,$AH:$AH,0))&amp;"","")</f>
      </c>
      <c r="DF897">
        <f>IF($GI897&gt;=1,INDEX($DC:$DC,$GH897+1),"")</f>
      </c>
      <c r="DG897">
        <f>IF($GI897&gt;=2,INDEX($DC:$DC,$GH897+2),"")</f>
      </c>
      <c r="DH897">
        <f>IF($GI897&gt;=3,INDEX($DC:$DC,$GH897+3),"")</f>
      </c>
      <c r="DI897">
        <f>IF($GI897&gt;=4,INDEX($DC:$DC,$GH897+4),"")</f>
      </c>
      <c r="DJ897">
        <f>IF($GI897&gt;=5,INDEX($DC:$DC,$GH897+5),"")</f>
      </c>
      <c r="DK897">
        <f>IF($GI897&gt;=6,INDEX($DC:$DC,$GH897+6),"")</f>
      </c>
      <c r="DL897">
        <f>IF($GI897&gt;=7,INDEX($DC:$DC,$GH897+7),"")</f>
      </c>
      <c r="DM897">
        <f>IF($GI897&gt;=8,INDEX($DC:$DC,$GH897+8),"")</f>
      </c>
      <c r="DN897">
        <f>IF($GI897&gt;=9,INDEX($DC:$DC,$GH897+9),"")</f>
      </c>
      <c r="DO897">
        <f>IF($GI897&gt;=10,INDEX($DC:$DC,$GH897+10),"")</f>
      </c>
      <c r="DP897">
        <f>IF($GI897&gt;=11,INDEX($DC:$DC,$GH897+11),"")</f>
      </c>
      <c r="DQ897">
        <f>IF($GI897&gt;=12,INDEX($DC:$DC,$GH897+12),"")</f>
      </c>
      <c r="DR897">
        <f>IF($GI897&gt;=13,INDEX($DC:$DC,$GH897+13),"")</f>
      </c>
      <c r="DS897">
        <f>IF($GI897&gt;=14,INDEX($DC:$DC,$GH897+14),"")</f>
      </c>
      <c r="DT897">
        <f>IF($GI897&gt;=15,INDEX($DC:$DC,$GH897+15),"")</f>
      </c>
      <c r="DU897">
        <f>IF($GI897&gt;=16,INDEX($DC:$DC,$GH897+16),"")</f>
      </c>
      <c r="DV897">
        <f>IF($GI897&gt;=17,INDEX($DC:$DC,$GH897+17),"")</f>
      </c>
      <c r="DW897">
        <f>IF($GI897&gt;=18,INDEX($DC:$DC,$GH897+18),"")</f>
      </c>
      <c r="DX897">
        <f>IF($GI897&gt;=19,INDEX($DC:$DC,$GH897+19),"")</f>
      </c>
      <c r="DY897">
        <f>IF($GI897&gt;=20,INDEX($DC:$DC,$GH897+20),"")</f>
      </c>
      <c r="DZ897">
        <f>IF($GI897&gt;=21,INDEX($DC:$DC,$GH897+21),"")</f>
      </c>
      <c r="EA897">
        <f>IF($GI897&gt;=22,INDEX($DC:$DC,$GH897+22),"")</f>
      </c>
      <c r="EB897">
        <f>IF($GI897&gt;=23,INDEX($DC:$DC,$GH897+23),"")</f>
      </c>
      <c r="EC897">
        <f>IF($GI897&gt;=24,INDEX($DC:$DC,$GH897+24),"")</f>
      </c>
      <c r="ED897">
        <f>IF($GI897&gt;=25,INDEX($DC:$DC,$GH897+25),"")</f>
      </c>
      <c r="EE897">
        <f>IF($GI897&gt;=26,INDEX($DC:$DC,$GH897+26),"")</f>
      </c>
      <c r="EF897">
        <f>IF($GI897&gt;=27,INDEX($DC:$DC,$GH897+27),"")</f>
      </c>
      <c r="EG897">
        <f>IF($GI897&gt;=28,INDEX($DC:$DC,$GH897+28),"")</f>
      </c>
      <c r="EH897">
        <f>IF($GI897&gt;=29,INDEX($DC:$DC,$GH897+29),"")</f>
      </c>
      <c r="EI897">
        <f>IF($GI897&gt;=30,INDEX($DC:$DC,$GH897+30),"")</f>
      </c>
      <c r="EJ897">
        <f>IF($GI897&gt;=31,INDEX($DC:$DC,$GH897+31),"")</f>
      </c>
      <c r="EK897">
        <f>IF($GI897&gt;=32,INDEX($DC:$DC,$GH897+32),"")</f>
      </c>
      <c r="EL897">
        <f>IF($GI897&gt;=33,INDEX($DC:$DC,$GH897+33),"")</f>
      </c>
      <c r="EM897">
        <f>IF($GI897&gt;=34,INDEX($DC:$DC,$GH897+34),"")</f>
      </c>
      <c r="EN897">
        <f>IF($GI897&gt;=35,INDEX($DC:$DC,$GH897+35),"")</f>
      </c>
      <c r="EO897">
        <f>IF($GI897&gt;=36,INDEX($DC:$DC,$GH897+36),"")</f>
      </c>
      <c r="EP897">
        <f>IF($GI897&gt;=37,INDEX($DC:$DC,$GH897+37),"")</f>
      </c>
      <c r="EQ897">
        <f>IF($GI897&gt;=38,INDEX($DC:$DC,$GH897+38),"")</f>
      </c>
      <c r="ER897">
        <f>IF($GI897&gt;=39,INDEX($DC:$DC,$GH897+39),"")</f>
      </c>
      <c r="ES897">
        <f>IF($GI897&gt;=40,INDEX($DC:$DC,$GH897+40),"")</f>
      </c>
      <c r="ET897">
        <f>IF($GI897&gt;=1,INDEX($DD:$DD,$GH897+1),"")</f>
      </c>
      <c r="EU897">
        <f>IF($GI897&gt;=2,INDEX($DD:$DD,$GH897+2),"")</f>
      </c>
      <c r="EV897">
        <f>IF($GI897&gt;=3,INDEX($DD:$DD,$GH897+3),"")</f>
      </c>
      <c r="EW897">
        <f>IF($GI897&gt;=4,INDEX($DD:$DD,$GH897+4),"")</f>
      </c>
      <c r="EX897">
        <f>IF($GI897&gt;=5,INDEX($DD:$DD,$GH897+5),"")</f>
      </c>
      <c r="EY897">
        <f>IF($GI897&gt;=6,INDEX($DD:$DD,$GH897+6),"")</f>
      </c>
      <c r="EZ897">
        <f>IF($GI897&gt;=7,INDEX($DD:$DD,$GH897+7),"")</f>
      </c>
      <c r="FA897">
        <f>IF($GI897&gt;=8,INDEX($DD:$DD,$GH897+8),"")</f>
      </c>
      <c r="FB897">
        <f>IF($GI897&gt;=9,INDEX($DD:$DD,$GH897+9),"")</f>
      </c>
      <c r="FC897">
        <f>IF($GI897&gt;=10,INDEX($DD:$DD,$GH897+10),"")</f>
      </c>
      <c r="FD897">
        <f>IF($GI897&gt;=11,INDEX($DD:$DD,$GH897+11),"")</f>
      </c>
      <c r="FE897">
        <f>IF($GI897&gt;=12,INDEX($DD:$DD,$GH897+12),"")</f>
      </c>
      <c r="FF897">
        <f>IF($GI897&gt;=13,INDEX($DD:$DD,$GH897+13),"")</f>
      </c>
      <c r="FG897">
        <f>IF($GI897&gt;=14,INDEX($DD:$DD,$GH897+14),"")</f>
      </c>
      <c r="FH897">
        <f>IF($GI897&gt;=15,INDEX($DD:$DD,$GH897+15),"")</f>
      </c>
      <c r="FI897">
        <f>IF($GI897&gt;=16,INDEX($DD:$DD,$GH897+16),"")</f>
      </c>
      <c r="FJ897">
        <f>IF($GI897&gt;=17,INDEX($DD:$DD,$GH897+17),"")</f>
      </c>
      <c r="FK897">
        <f>IF($GI897&gt;=18,INDEX($DD:$DD,$GH897+18),"")</f>
      </c>
      <c r="FL897">
        <f>IF($GI897&gt;=19,INDEX($DD:$DD,$GH897+19),"")</f>
      </c>
      <c r="FM897">
        <f>IF($GI897&gt;=20,INDEX($DD:$DD,$GH897+20),"")</f>
      </c>
      <c r="FN897">
        <f>IF($GI897&gt;=21,INDEX($DD:$DD,$GH897+21),"")</f>
      </c>
      <c r="FO897">
        <f>IF($GI897&gt;=22,INDEX($DD:$DD,$GH897+22),"")</f>
      </c>
      <c r="FP897">
        <f>IF($GI897&gt;=23,INDEX($DD:$DD,$GH897+23),"")</f>
      </c>
      <c r="FQ897">
        <f>IF($GI897&gt;=24,INDEX($DD:$DD,$GH897+24),"")</f>
      </c>
      <c r="FR897">
        <f>IF($GI897&gt;=25,INDEX($DD:$DD,$GH897+25),"")</f>
      </c>
      <c r="FS897">
        <f>IF($GI897&gt;=26,INDEX($DD:$DD,$GH897+26),"")</f>
      </c>
      <c r="FT897">
        <f>IF($GI897&gt;=27,INDEX($DD:$DD,$GH897+27),"")</f>
      </c>
      <c r="FU897">
        <f>IF($GI897&gt;=28,INDEX($DD:$DD,$GH897+28),"")</f>
      </c>
      <c r="FV897">
        <f>IF($GI897&gt;=29,INDEX($DD:$DD,$GH897+29),"")</f>
      </c>
      <c r="FW897">
        <f>IF($GI897&gt;=30,INDEX($DD:$DD,$GH897+30),"")</f>
      </c>
      <c r="FX897">
        <f>IF($GI897&gt;=31,INDEX($DD:$DD,$GH897+31),"")</f>
      </c>
      <c r="FY897">
        <f>IF($GI897&gt;=32,INDEX($DD:$DD,$GH897+32),"")</f>
      </c>
      <c r="FZ897">
        <f>IF($GI897&gt;=33,INDEX($DD:$DD,$GH897+33),"")</f>
      </c>
      <c r="GA897">
        <f>IF($GI897&gt;=34,INDEX($DD:$DD,$GH897+34),"")</f>
      </c>
      <c r="GB897">
        <f>IF($GI897&gt;=35,INDEX($DD:$DD,$GH897+35),"")</f>
      </c>
      <c r="GC897">
        <f>IF($GI897&gt;=36,INDEX($DD:$DD,$GH897+36),"")</f>
      </c>
      <c r="GD897">
        <f>IF($GI897&gt;=37,INDEX($DD:$DD,$GH897+37),"")</f>
      </c>
      <c r="GE897">
        <f>IF($GI897&gt;=38,INDEX($DD:$DD,$GH897+38),"")</f>
      </c>
      <c r="GF897">
        <f>IF($GI897&gt;=39,INDEX($DD:$DD,$GH897+39),"")</f>
      </c>
      <c r="GG897">
        <f>IF($GI897&gt;=40,INDEX($DD:$DD,$GH897+40),"")</f>
      </c>
      <c r="GH897">
        <f>IFERROR(MATCH($DB897,$DC$2:$DC$148,0)+1,0)</f>
      </c>
      <c r="GI897">
        <f>IFERROR(INDEX($DE$2:$DE$148,MATCH($DB897,$DC$2:$DC$148,0)),0)</f>
      </c>
      <c r="GJ897">
        <f>IFERROR(MATCH($S897,$DF$897:$ES$897,0),0)</f>
      </c>
      <c r="GK897">
        <f>IF($GJ897&gt;0,INDEX($ET$897:$GG$897,$GJ897),"")</f>
      </c>
      <c r="GN897">
        <f>IF($IW897&gt;=1,INDEX($GL:$GL,$IV897+1),"")</f>
      </c>
      <c r="GO897">
        <f>IF($IW897&gt;=2,INDEX($GL:$GL,$IV897+2),"")</f>
      </c>
      <c r="GP897">
        <f>IF($IW897&gt;=3,INDEX($GL:$GL,$IV897+3),"")</f>
      </c>
      <c r="GQ897">
        <f>IF($IW897&gt;=4,INDEX($GL:$GL,$IV897+4),"")</f>
      </c>
      <c r="GR897">
        <f>IF($IW897&gt;=5,INDEX($GL:$GL,$IV897+5),"")</f>
      </c>
      <c r="GS897">
        <f>IF($IW897&gt;=6,INDEX($GL:$GL,$IV897+6),"")</f>
      </c>
      <c r="GT897">
        <f>IF($IW897&gt;=7,INDEX($GL:$GL,$IV897+7),"")</f>
      </c>
      <c r="GU897">
        <f>IF($IW897&gt;=8,INDEX($GL:$GL,$IV897+8),"")</f>
      </c>
      <c r="GV897">
        <f>IF($IW897&gt;=9,INDEX($GL:$GL,$IV897+9),"")</f>
      </c>
      <c r="GW897">
        <f>IF($IW897&gt;=10,INDEX($GL:$GL,$IV897+10),"")</f>
      </c>
      <c r="GX897">
        <f>IF($IW897&gt;=11,INDEX($GL:$GL,$IV897+11),"")</f>
      </c>
      <c r="GY897">
        <f>IF($IW897&gt;=12,INDEX($GL:$GL,$IV897+12),"")</f>
      </c>
      <c r="GZ897">
        <f>IF($IW897&gt;=13,INDEX($GL:$GL,$IV897+13),"")</f>
      </c>
      <c r="HA897">
        <f>IF($IW897&gt;=14,INDEX($GL:$GL,$IV897+14),"")</f>
      </c>
      <c r="HB897">
        <f>IF($IW897&gt;=15,INDEX($GL:$GL,$IV897+15),"")</f>
      </c>
      <c r="HC897">
        <f>IF($IW897&gt;=16,INDEX($GL:$GL,$IV897+16),"")</f>
      </c>
      <c r="HD897">
        <f>IF($IW897&gt;=17,INDEX($GL:$GL,$IV897+17),"")</f>
      </c>
      <c r="HE897">
        <f>IF($IW897&gt;=18,INDEX($GL:$GL,$IV897+18),"")</f>
      </c>
      <c r="HF897">
        <f>IF($IW897&gt;=19,INDEX($GL:$GL,$IV897+19),"")</f>
      </c>
      <c r="HG897">
        <f>IF($IW897&gt;=20,INDEX($GL:$GL,$IV897+20),"")</f>
      </c>
      <c r="HH897">
        <f>IF($IW897&gt;=21,INDEX($GL:$GL,$IV897+21),"")</f>
      </c>
      <c r="HI897">
        <f>IF($IW897&gt;=22,INDEX($GL:$GL,$IV897+22),"")</f>
      </c>
      <c r="HJ897">
        <f>IF($IW897&gt;=23,INDEX($GL:$GL,$IV897+23),"")</f>
      </c>
      <c r="HK897">
        <f>IF($IW897&gt;=24,INDEX($GL:$GL,$IV897+24),"")</f>
      </c>
      <c r="HL897">
        <f>IF($IW897&gt;=25,INDEX($GL:$GL,$IV897+25),"")</f>
      </c>
      <c r="HM897">
        <f>IF($IW897&gt;=26,INDEX($GL:$GL,$IV897+26),"")</f>
      </c>
      <c r="HN897">
        <f>IF($IW897&gt;=27,INDEX($GL:$GL,$IV897+27),"")</f>
      </c>
      <c r="HO897">
        <f>IF($IW897&gt;=28,INDEX($GL:$GL,$IV897+28),"")</f>
      </c>
      <c r="HP897">
        <f>IF($IW897&gt;=29,INDEX($GL:$GL,$IV897+29),"")</f>
      </c>
      <c r="HQ897">
        <f>IF($IW897&gt;=30,INDEX($GL:$GL,$IV897+30),"")</f>
      </c>
      <c r="HR897">
        <f>IF($IW897&gt;=31,INDEX($GL:$GL,$IV897+31),"")</f>
      </c>
      <c r="HS897">
        <f>IF($IW897&gt;=32,INDEX($GL:$GL,$IV897+32),"")</f>
      </c>
      <c r="HT897">
        <f>IF($IW897&gt;=33,INDEX($GL:$GL,$IV897+33),"")</f>
      </c>
      <c r="HU897">
        <f>IF($IW897&gt;=34,INDEX($GL:$GL,$IV897+34),"")</f>
      </c>
      <c r="HV897">
        <f>IF($IW897&gt;=35,INDEX($GL:$GL,$IV897+35),"")</f>
      </c>
      <c r="HW897">
        <f>IF($IW897&gt;=36,INDEX($GL:$GL,$IV897+36),"")</f>
      </c>
      <c r="HX897">
        <f>IF($IW897&gt;=37,INDEX($GL:$GL,$IV897+37),"")</f>
      </c>
      <c r="HY897">
        <f>IF($IW897&gt;=38,INDEX($GL:$GL,$IV897+38),"")</f>
      </c>
      <c r="HZ897">
        <f>IF($IW897&gt;=39,INDEX($GL:$GL,$IV897+39),"")</f>
      </c>
      <c r="IA897">
        <f>IF($IW897&gt;=40,INDEX($GL:$GL,$IV897+40),"")</f>
      </c>
      <c r="IB897">
        <f>IF($IW897&gt;=41,INDEX($GL:$GL,$IV897+41),"")</f>
      </c>
      <c r="IC897">
        <f>IF($IW897&gt;=42,INDEX($GL:$GL,$IV897+42),"")</f>
      </c>
      <c r="ID897">
        <f>IF($IW897&gt;=43,INDEX($GL:$GL,$IV897+43),"")</f>
      </c>
      <c r="IE897">
        <f>IF($IW897&gt;=44,INDEX($GL:$GL,$IV897+44),"")</f>
      </c>
      <c r="IF897">
        <f>IF($IW897&gt;=45,INDEX($GL:$GL,$IV897+45),"")</f>
      </c>
      <c r="IG897">
        <f>IF($IW897&gt;=46,INDEX($GL:$GL,$IV897+46),"")</f>
      </c>
      <c r="IH897">
        <f>IF($IW897&gt;=47,INDEX($GL:$GL,$IV897+47),"")</f>
      </c>
      <c r="II897">
        <f>IF($IW897&gt;=48,INDEX($GL:$GL,$IV897+48),"")</f>
      </c>
      <c r="IJ897">
        <f>IF($IW897&gt;=49,INDEX($GL:$GL,$IV897+49),"")</f>
      </c>
      <c r="IK897">
        <f>IF($IW897&gt;=50,INDEX($GL:$GL,$IV897+50),"")</f>
      </c>
      <c r="IL897">
        <f>IF($IW897&gt;=51,INDEX($GL:$GL,$IV897+51),"")</f>
      </c>
      <c r="IM897">
        <f>IF($IW897&gt;=52,INDEX($GL:$GL,$IV897+52),"")</f>
      </c>
      <c r="IN897">
        <f>IF($IW897&gt;=53,INDEX($GL:$GL,$IV897+53),"")</f>
      </c>
      <c r="IO897">
        <f>IF($IW897&gt;=54,INDEX($GL:$GL,$IV897+54),"")</f>
      </c>
      <c r="IP897">
        <f>IF($IW897&gt;=55,INDEX($GL:$GL,$IV897+55),"")</f>
      </c>
      <c r="IQ897">
        <f>IF($IW897&gt;=56,INDEX($GL:$GL,$IV897+56),"")</f>
      </c>
      <c r="IR897">
        <f>IF($IW897&gt;=57,INDEX($GL:$GL,$IV897+57),"")</f>
      </c>
      <c r="IS897">
        <f>IF($IW897&gt;=58,INDEX($GL:$GL,$IV897+58),"")</f>
      </c>
      <c r="IT897">
        <f>IF($IW897&gt;=59,INDEX($GL:$GL,$IV897+59),"")</f>
      </c>
      <c r="IU897">
        <f>IF($IW897&gt;=60,INDEX($GL:$GL,$IV897+60),"")</f>
      </c>
      <c r="IV897">
        <f>IFERROR(MATCH($GK897,$GL$2:$GL$324,0)+1,0)</f>
      </c>
      <c r="IW897">
        <f>IFERROR(INDEX($GM$2:$GM$324,MATCH($GK897,$GL$2:$GL$324,0)),0)</f>
      </c>
      <c r="IX897" t="s">
        <v>34</v>
      </c>
      <c r="IY897" t="s">
        <v>34</v>
      </c>
    </row>
    <row r="898" spans="1:259" x14ac:dyDescent="0.25">
      <c r="K898">
        <f>IF(OR($N898="",$J898=""),"",IFERROR($N898/$J898,0))</f>
      </c>
      <c r="L898">
        <f>IF($N898="","",
SUM($M898,$O898,$T898,$P898,$R898)*
(1-IF($U898="",0,VALUE($U898)/100)))</f>
      </c>
      <c r="M898">
        <f>IF($N898="","",$N898)</f>
      </c>
      <c r="O898">
        <f>IF($N898="","",
IF($H898="","",
IF(ISNUMBER(SEARCH("exempt",LOWER($H898))),0,
$N898*(VALUE(SUBSTITUTE($H898,"%",""))/100))))</f>
      </c>
      <c r="V898">
        <f>IFERROR(IF(FIND(" - ",$E898)&gt;0,MID($E898,FIND(" - ",$E898)+3,LEN($E898)),""),"")</f>
      </c>
      <c r="AE898" t="s">
        <v>1479</v>
      </c>
      <c r="AJ898">
        <f>IFERROR(LEFT($E898,FIND(" - ",$E898)-1),$E898)</f>
      </c>
      <c r="AM898">
        <f>IF($CB898&gt;=1,INDEX($AK:$AK,$CA898+1),"")</f>
      </c>
      <c r="AN898">
        <f>IF($CB898&gt;=2,INDEX($AK:$AK,$CA898+2),"")</f>
      </c>
      <c r="AO898">
        <f>IF($CB898&gt;=3,INDEX($AK:$AK,$CA898+3),"")</f>
      </c>
      <c r="AP898">
        <f>IF($CB898&gt;=4,INDEX($AK:$AK,$CA898+4),"")</f>
      </c>
      <c r="AQ898">
        <f>IF($CB898&gt;=5,INDEX($AK:$AK,$CA898+5),"")</f>
      </c>
      <c r="AR898">
        <f>IF($CB898&gt;=6,INDEX($AK:$AK,$CA898+6),"")</f>
      </c>
      <c r="AS898">
        <f>IF($CB898&gt;=7,INDEX($AK:$AK,$CA898+7),"")</f>
      </c>
      <c r="AT898">
        <f>IF($CB898&gt;=8,INDEX($AK:$AK,$CA898+8),"")</f>
      </c>
      <c r="AU898">
        <f>IF($CB898&gt;=9,INDEX($AK:$AK,$CA898+9),"")</f>
      </c>
      <c r="AV898">
        <f>IF($CB898&gt;=10,INDEX($AK:$AK,$CA898+10),"")</f>
      </c>
      <c r="AW898">
        <f>IF($CB898&gt;=11,INDEX($AK:$AK,$CA898+11),"")</f>
      </c>
      <c r="AX898">
        <f>IF($CB898&gt;=12,INDEX($AK:$AK,$CA898+12),"")</f>
      </c>
      <c r="AY898">
        <f>IF($CB898&gt;=13,INDEX($AK:$AK,$CA898+13),"")</f>
      </c>
      <c r="AZ898">
        <f>IF($CB898&gt;=14,INDEX($AK:$AK,$CA898+14),"")</f>
      </c>
      <c r="BA898">
        <f>IF($CB898&gt;=15,INDEX($AK:$AK,$CA898+15),"")</f>
      </c>
      <c r="BB898">
        <f>IF($CB898&gt;=16,INDEX($AK:$AK,$CA898+16),"")</f>
      </c>
      <c r="BC898">
        <f>IF($CB898&gt;=17,INDEX($AK:$AK,$CA898+17),"")</f>
      </c>
      <c r="BD898">
        <f>IF($CB898&gt;=18,INDEX($AK:$AK,$CA898+18),"")</f>
      </c>
      <c r="BE898">
        <f>IF($CB898&gt;=19,INDEX($AK:$AK,$CA898+19),"")</f>
      </c>
      <c r="BF898">
        <f>IF($CB898&gt;=20,INDEX($AK:$AK,$CA898+20),"")</f>
      </c>
      <c r="BG898">
        <f>IF($CB898&gt;=21,INDEX($AK:$AK,$CA898+21),"")</f>
      </c>
      <c r="BH898">
        <f>IF($CB898&gt;=22,INDEX($AK:$AK,$CA898+22),"")</f>
      </c>
      <c r="BI898">
        <f>IF($CB898&gt;=23,INDEX($AK:$AK,$CA898+23),"")</f>
      </c>
      <c r="BJ898">
        <f>IF($CB898&gt;=24,INDEX($AK:$AK,$CA898+24),"")</f>
      </c>
      <c r="BK898">
        <f>IF($CB898&gt;=25,INDEX($AK:$AK,$CA898+25),"")</f>
      </c>
      <c r="BL898">
        <f>IF($CB898&gt;=26,INDEX($AK:$AK,$CA898+26),"")</f>
      </c>
      <c r="BM898">
        <f>IF($CB898&gt;=27,INDEX($AK:$AK,$CA898+27),"")</f>
      </c>
      <c r="BN898">
        <f>IF($CB898&gt;=28,INDEX($AK:$AK,$CA898+28),"")</f>
      </c>
      <c r="BO898">
        <f>IF($CB898&gt;=29,INDEX($AK:$AK,$CA898+29),"")</f>
      </c>
      <c r="BP898">
        <f>IF($CB898&gt;=30,INDEX($AK:$AK,$CA898+30),"")</f>
      </c>
      <c r="BQ898">
        <f>IF($CB898&gt;=31,INDEX($AK:$AK,$CA898+31),"")</f>
      </c>
      <c r="BR898">
        <f>IF($CB898&gt;=32,INDEX($AK:$AK,$CA898+32),"")</f>
      </c>
      <c r="BS898">
        <f>IF($CB898&gt;=33,INDEX($AK:$AK,$CA898+33),"")</f>
      </c>
      <c r="BT898">
        <f>IF($CB898&gt;=34,INDEX($AK:$AK,$CA898+34),"")</f>
      </c>
      <c r="BU898">
        <f>IF($CB898&gt;=35,INDEX($AK:$AK,$CA898+35),"")</f>
      </c>
      <c r="BV898">
        <f>IF($CB898&gt;=36,INDEX($AK:$AK,$CA898+36),"")</f>
      </c>
      <c r="BW898">
        <f>IF($CB898&gt;=37,INDEX($AK:$AK,$CA898+37),"")</f>
      </c>
      <c r="BX898">
        <f>IF($CB898&gt;=38,INDEX($AK:$AK,$CA898+38),"")</f>
      </c>
      <c r="BY898">
        <f>IF($CB898&gt;=39,INDEX($AK:$AK,$CA898+39),"")</f>
      </c>
      <c r="BZ898">
        <f>IF($CB898&gt;=40,INDEX($AK:$AK,$CA898+40),"")</f>
      </c>
      <c r="CA898">
        <f>IFERROR(MATCH($AJ898,$AK$2:$AK$134,0)+1,0)</f>
      </c>
      <c r="CB898">
        <f>IFERROR(INDEX($AL$2:$AL$134,MATCH($AJ898,$AK$2:$AK$134,0)),0)</f>
      </c>
      <c r="CC898">
        <f>IFERROR(LEFT($F898,FIND(" - ",$F898)-1),$F898)</f>
      </c>
      <c r="CF898">
        <f>IF($DA898&gt;=1,INDEX($CD:$CD,$CZ898+1),"")</f>
      </c>
      <c r="CG898">
        <f>IF($DA898&gt;=2,INDEX($CD:$CD,$CZ898+2),"")</f>
      </c>
      <c r="CH898">
        <f>IF($DA898&gt;=3,INDEX($CD:$CD,$CZ898+3),"")</f>
      </c>
      <c r="CI898">
        <f>IF($DA898&gt;=4,INDEX($CD:$CD,$CZ898+4),"")</f>
      </c>
      <c r="CJ898">
        <f>IF($DA898&gt;=5,INDEX($CD:$CD,$CZ898+5),"")</f>
      </c>
      <c r="CK898">
        <f>IF($DA898&gt;=6,INDEX($CD:$CD,$CZ898+6),"")</f>
      </c>
      <c r="CL898">
        <f>IF($DA898&gt;=7,INDEX($CD:$CD,$CZ898+7),"")</f>
      </c>
      <c r="CM898">
        <f>IF($DA898&gt;=8,INDEX($CD:$CD,$CZ898+8),"")</f>
      </c>
      <c r="CN898">
        <f>IF($DA898&gt;=9,INDEX($CD:$CD,$CZ898+9),"")</f>
      </c>
      <c r="CO898">
        <f>IF($DA898&gt;=10,INDEX($CD:$CD,$CZ898+10),"")</f>
      </c>
      <c r="CP898">
        <f>IF($DA898&gt;=11,INDEX($CD:$CD,$CZ898+11),"")</f>
      </c>
      <c r="CQ898">
        <f>IF($DA898&gt;=12,INDEX($CD:$CD,$CZ898+12),"")</f>
      </c>
      <c r="CR898">
        <f>IF($DA898&gt;=13,INDEX($CD:$CD,$CZ898+13),"")</f>
      </c>
      <c r="CS898">
        <f>IF($DA898&gt;=14,INDEX($CD:$CD,$CZ898+14),"")</f>
      </c>
      <c r="CT898">
        <f>IF($DA898&gt;=15,INDEX($CD:$CD,$CZ898+15),"")</f>
      </c>
      <c r="CU898">
        <f>IF($DA898&gt;=16,INDEX($CD:$CD,$CZ898+16),"")</f>
      </c>
      <c r="CV898">
        <f>IF($DA898&gt;=17,INDEX($CD:$CD,$CZ898+17),"")</f>
      </c>
      <c r="CW898">
        <f>IF($DA898&gt;=18,INDEX($CD:$CD,$CZ898+18),"")</f>
      </c>
      <c r="CX898">
        <f>IF($DA898&gt;=19,INDEX($CD:$CD,$CZ898+19),"")</f>
      </c>
      <c r="CY898">
        <f>IF($DA898&gt;=20,INDEX($CD:$CD,$CZ898+20),"")</f>
      </c>
      <c r="CZ898">
        <f>IFERROR(MATCH($CC898,$CD$2:$CD$263,0)+1,0)</f>
      </c>
      <c r="DA898">
        <f>IFERROR(INDEX($CE$2:$CE$263,MATCH($CC898,$CD$2:$CD$263,0)),0)</f>
      </c>
      <c r="DB898">
        <f>IFERROR(INDEX($AI:$AI,MATCH($H898,$AH:$AH,0))&amp;"","")</f>
      </c>
      <c r="DF898">
        <f>IF($GI898&gt;=1,INDEX($DC:$DC,$GH898+1),"")</f>
      </c>
      <c r="DG898">
        <f>IF($GI898&gt;=2,INDEX($DC:$DC,$GH898+2),"")</f>
      </c>
      <c r="DH898">
        <f>IF($GI898&gt;=3,INDEX($DC:$DC,$GH898+3),"")</f>
      </c>
      <c r="DI898">
        <f>IF($GI898&gt;=4,INDEX($DC:$DC,$GH898+4),"")</f>
      </c>
      <c r="DJ898">
        <f>IF($GI898&gt;=5,INDEX($DC:$DC,$GH898+5),"")</f>
      </c>
      <c r="DK898">
        <f>IF($GI898&gt;=6,INDEX($DC:$DC,$GH898+6),"")</f>
      </c>
      <c r="DL898">
        <f>IF($GI898&gt;=7,INDEX($DC:$DC,$GH898+7),"")</f>
      </c>
      <c r="DM898">
        <f>IF($GI898&gt;=8,INDEX($DC:$DC,$GH898+8),"")</f>
      </c>
      <c r="DN898">
        <f>IF($GI898&gt;=9,INDEX($DC:$DC,$GH898+9),"")</f>
      </c>
      <c r="DO898">
        <f>IF($GI898&gt;=10,INDEX($DC:$DC,$GH898+10),"")</f>
      </c>
      <c r="DP898">
        <f>IF($GI898&gt;=11,INDEX($DC:$DC,$GH898+11),"")</f>
      </c>
      <c r="DQ898">
        <f>IF($GI898&gt;=12,INDEX($DC:$DC,$GH898+12),"")</f>
      </c>
      <c r="DR898">
        <f>IF($GI898&gt;=13,INDEX($DC:$DC,$GH898+13),"")</f>
      </c>
      <c r="DS898">
        <f>IF($GI898&gt;=14,INDEX($DC:$DC,$GH898+14),"")</f>
      </c>
      <c r="DT898">
        <f>IF($GI898&gt;=15,INDEX($DC:$DC,$GH898+15),"")</f>
      </c>
      <c r="DU898">
        <f>IF($GI898&gt;=16,INDEX($DC:$DC,$GH898+16),"")</f>
      </c>
      <c r="DV898">
        <f>IF($GI898&gt;=17,INDEX($DC:$DC,$GH898+17),"")</f>
      </c>
      <c r="DW898">
        <f>IF($GI898&gt;=18,INDEX($DC:$DC,$GH898+18),"")</f>
      </c>
      <c r="DX898">
        <f>IF($GI898&gt;=19,INDEX($DC:$DC,$GH898+19),"")</f>
      </c>
      <c r="DY898">
        <f>IF($GI898&gt;=20,INDEX($DC:$DC,$GH898+20),"")</f>
      </c>
      <c r="DZ898">
        <f>IF($GI898&gt;=21,INDEX($DC:$DC,$GH898+21),"")</f>
      </c>
      <c r="EA898">
        <f>IF($GI898&gt;=22,INDEX($DC:$DC,$GH898+22),"")</f>
      </c>
      <c r="EB898">
        <f>IF($GI898&gt;=23,INDEX($DC:$DC,$GH898+23),"")</f>
      </c>
      <c r="EC898">
        <f>IF($GI898&gt;=24,INDEX($DC:$DC,$GH898+24),"")</f>
      </c>
      <c r="ED898">
        <f>IF($GI898&gt;=25,INDEX($DC:$DC,$GH898+25),"")</f>
      </c>
      <c r="EE898">
        <f>IF($GI898&gt;=26,INDEX($DC:$DC,$GH898+26),"")</f>
      </c>
      <c r="EF898">
        <f>IF($GI898&gt;=27,INDEX($DC:$DC,$GH898+27),"")</f>
      </c>
      <c r="EG898">
        <f>IF($GI898&gt;=28,INDEX($DC:$DC,$GH898+28),"")</f>
      </c>
      <c r="EH898">
        <f>IF($GI898&gt;=29,INDEX($DC:$DC,$GH898+29),"")</f>
      </c>
      <c r="EI898">
        <f>IF($GI898&gt;=30,INDEX($DC:$DC,$GH898+30),"")</f>
      </c>
      <c r="EJ898">
        <f>IF($GI898&gt;=31,INDEX($DC:$DC,$GH898+31),"")</f>
      </c>
      <c r="EK898">
        <f>IF($GI898&gt;=32,INDEX($DC:$DC,$GH898+32),"")</f>
      </c>
      <c r="EL898">
        <f>IF($GI898&gt;=33,INDEX($DC:$DC,$GH898+33),"")</f>
      </c>
      <c r="EM898">
        <f>IF($GI898&gt;=34,INDEX($DC:$DC,$GH898+34),"")</f>
      </c>
      <c r="EN898">
        <f>IF($GI898&gt;=35,INDEX($DC:$DC,$GH898+35),"")</f>
      </c>
      <c r="EO898">
        <f>IF($GI898&gt;=36,INDEX($DC:$DC,$GH898+36),"")</f>
      </c>
      <c r="EP898">
        <f>IF($GI898&gt;=37,INDEX($DC:$DC,$GH898+37),"")</f>
      </c>
      <c r="EQ898">
        <f>IF($GI898&gt;=38,INDEX($DC:$DC,$GH898+38),"")</f>
      </c>
      <c r="ER898">
        <f>IF($GI898&gt;=39,INDEX($DC:$DC,$GH898+39),"")</f>
      </c>
      <c r="ES898">
        <f>IF($GI898&gt;=40,INDEX($DC:$DC,$GH898+40),"")</f>
      </c>
      <c r="ET898">
        <f>IF($GI898&gt;=1,INDEX($DD:$DD,$GH898+1),"")</f>
      </c>
      <c r="EU898">
        <f>IF($GI898&gt;=2,INDEX($DD:$DD,$GH898+2),"")</f>
      </c>
      <c r="EV898">
        <f>IF($GI898&gt;=3,INDEX($DD:$DD,$GH898+3),"")</f>
      </c>
      <c r="EW898">
        <f>IF($GI898&gt;=4,INDEX($DD:$DD,$GH898+4),"")</f>
      </c>
      <c r="EX898">
        <f>IF($GI898&gt;=5,INDEX($DD:$DD,$GH898+5),"")</f>
      </c>
      <c r="EY898">
        <f>IF($GI898&gt;=6,INDEX($DD:$DD,$GH898+6),"")</f>
      </c>
      <c r="EZ898">
        <f>IF($GI898&gt;=7,INDEX($DD:$DD,$GH898+7),"")</f>
      </c>
      <c r="FA898">
        <f>IF($GI898&gt;=8,INDEX($DD:$DD,$GH898+8),"")</f>
      </c>
      <c r="FB898">
        <f>IF($GI898&gt;=9,INDEX($DD:$DD,$GH898+9),"")</f>
      </c>
      <c r="FC898">
        <f>IF($GI898&gt;=10,INDEX($DD:$DD,$GH898+10),"")</f>
      </c>
      <c r="FD898">
        <f>IF($GI898&gt;=11,INDEX($DD:$DD,$GH898+11),"")</f>
      </c>
      <c r="FE898">
        <f>IF($GI898&gt;=12,INDEX($DD:$DD,$GH898+12),"")</f>
      </c>
      <c r="FF898">
        <f>IF($GI898&gt;=13,INDEX($DD:$DD,$GH898+13),"")</f>
      </c>
      <c r="FG898">
        <f>IF($GI898&gt;=14,INDEX($DD:$DD,$GH898+14),"")</f>
      </c>
      <c r="FH898">
        <f>IF($GI898&gt;=15,INDEX($DD:$DD,$GH898+15),"")</f>
      </c>
      <c r="FI898">
        <f>IF($GI898&gt;=16,INDEX($DD:$DD,$GH898+16),"")</f>
      </c>
      <c r="FJ898">
        <f>IF($GI898&gt;=17,INDEX($DD:$DD,$GH898+17),"")</f>
      </c>
      <c r="FK898">
        <f>IF($GI898&gt;=18,INDEX($DD:$DD,$GH898+18),"")</f>
      </c>
      <c r="FL898">
        <f>IF($GI898&gt;=19,INDEX($DD:$DD,$GH898+19),"")</f>
      </c>
      <c r="FM898">
        <f>IF($GI898&gt;=20,INDEX($DD:$DD,$GH898+20),"")</f>
      </c>
      <c r="FN898">
        <f>IF($GI898&gt;=21,INDEX($DD:$DD,$GH898+21),"")</f>
      </c>
      <c r="FO898">
        <f>IF($GI898&gt;=22,INDEX($DD:$DD,$GH898+22),"")</f>
      </c>
      <c r="FP898">
        <f>IF($GI898&gt;=23,INDEX($DD:$DD,$GH898+23),"")</f>
      </c>
      <c r="FQ898">
        <f>IF($GI898&gt;=24,INDEX($DD:$DD,$GH898+24),"")</f>
      </c>
      <c r="FR898">
        <f>IF($GI898&gt;=25,INDEX($DD:$DD,$GH898+25),"")</f>
      </c>
      <c r="FS898">
        <f>IF($GI898&gt;=26,INDEX($DD:$DD,$GH898+26),"")</f>
      </c>
      <c r="FT898">
        <f>IF($GI898&gt;=27,INDEX($DD:$DD,$GH898+27),"")</f>
      </c>
      <c r="FU898">
        <f>IF($GI898&gt;=28,INDEX($DD:$DD,$GH898+28),"")</f>
      </c>
      <c r="FV898">
        <f>IF($GI898&gt;=29,INDEX($DD:$DD,$GH898+29),"")</f>
      </c>
      <c r="FW898">
        <f>IF($GI898&gt;=30,INDEX($DD:$DD,$GH898+30),"")</f>
      </c>
      <c r="FX898">
        <f>IF($GI898&gt;=31,INDEX($DD:$DD,$GH898+31),"")</f>
      </c>
      <c r="FY898">
        <f>IF($GI898&gt;=32,INDEX($DD:$DD,$GH898+32),"")</f>
      </c>
      <c r="FZ898">
        <f>IF($GI898&gt;=33,INDEX($DD:$DD,$GH898+33),"")</f>
      </c>
      <c r="GA898">
        <f>IF($GI898&gt;=34,INDEX($DD:$DD,$GH898+34),"")</f>
      </c>
      <c r="GB898">
        <f>IF($GI898&gt;=35,INDEX($DD:$DD,$GH898+35),"")</f>
      </c>
      <c r="GC898">
        <f>IF($GI898&gt;=36,INDEX($DD:$DD,$GH898+36),"")</f>
      </c>
      <c r="GD898">
        <f>IF($GI898&gt;=37,INDEX($DD:$DD,$GH898+37),"")</f>
      </c>
      <c r="GE898">
        <f>IF($GI898&gt;=38,INDEX($DD:$DD,$GH898+38),"")</f>
      </c>
      <c r="GF898">
        <f>IF($GI898&gt;=39,INDEX($DD:$DD,$GH898+39),"")</f>
      </c>
      <c r="GG898">
        <f>IF($GI898&gt;=40,INDEX($DD:$DD,$GH898+40),"")</f>
      </c>
      <c r="GH898">
        <f>IFERROR(MATCH($DB898,$DC$2:$DC$148,0)+1,0)</f>
      </c>
      <c r="GI898">
        <f>IFERROR(INDEX($DE$2:$DE$148,MATCH($DB898,$DC$2:$DC$148,0)),0)</f>
      </c>
      <c r="GJ898">
        <f>IFERROR(MATCH($S898,$DF$898:$ES$898,0),0)</f>
      </c>
      <c r="GK898">
        <f>IF($GJ898&gt;0,INDEX($ET$898:$GG$898,$GJ898),"")</f>
      </c>
      <c r="GN898">
        <f>IF($IW898&gt;=1,INDEX($GL:$GL,$IV898+1),"")</f>
      </c>
      <c r="GO898">
        <f>IF($IW898&gt;=2,INDEX($GL:$GL,$IV898+2),"")</f>
      </c>
      <c r="GP898">
        <f>IF($IW898&gt;=3,INDEX($GL:$GL,$IV898+3),"")</f>
      </c>
      <c r="GQ898">
        <f>IF($IW898&gt;=4,INDEX($GL:$GL,$IV898+4),"")</f>
      </c>
      <c r="GR898">
        <f>IF($IW898&gt;=5,INDEX($GL:$GL,$IV898+5),"")</f>
      </c>
      <c r="GS898">
        <f>IF($IW898&gt;=6,INDEX($GL:$GL,$IV898+6),"")</f>
      </c>
      <c r="GT898">
        <f>IF($IW898&gt;=7,INDEX($GL:$GL,$IV898+7),"")</f>
      </c>
      <c r="GU898">
        <f>IF($IW898&gt;=8,INDEX($GL:$GL,$IV898+8),"")</f>
      </c>
      <c r="GV898">
        <f>IF($IW898&gt;=9,INDEX($GL:$GL,$IV898+9),"")</f>
      </c>
      <c r="GW898">
        <f>IF($IW898&gt;=10,INDEX($GL:$GL,$IV898+10),"")</f>
      </c>
      <c r="GX898">
        <f>IF($IW898&gt;=11,INDEX($GL:$GL,$IV898+11),"")</f>
      </c>
      <c r="GY898">
        <f>IF($IW898&gt;=12,INDEX($GL:$GL,$IV898+12),"")</f>
      </c>
      <c r="GZ898">
        <f>IF($IW898&gt;=13,INDEX($GL:$GL,$IV898+13),"")</f>
      </c>
      <c r="HA898">
        <f>IF($IW898&gt;=14,INDEX($GL:$GL,$IV898+14),"")</f>
      </c>
      <c r="HB898">
        <f>IF($IW898&gt;=15,INDEX($GL:$GL,$IV898+15),"")</f>
      </c>
      <c r="HC898">
        <f>IF($IW898&gt;=16,INDEX($GL:$GL,$IV898+16),"")</f>
      </c>
      <c r="HD898">
        <f>IF($IW898&gt;=17,INDEX($GL:$GL,$IV898+17),"")</f>
      </c>
      <c r="HE898">
        <f>IF($IW898&gt;=18,INDEX($GL:$GL,$IV898+18),"")</f>
      </c>
      <c r="HF898">
        <f>IF($IW898&gt;=19,INDEX($GL:$GL,$IV898+19),"")</f>
      </c>
      <c r="HG898">
        <f>IF($IW898&gt;=20,INDEX($GL:$GL,$IV898+20),"")</f>
      </c>
      <c r="HH898">
        <f>IF($IW898&gt;=21,INDEX($GL:$GL,$IV898+21),"")</f>
      </c>
      <c r="HI898">
        <f>IF($IW898&gt;=22,INDEX($GL:$GL,$IV898+22),"")</f>
      </c>
      <c r="HJ898">
        <f>IF($IW898&gt;=23,INDEX($GL:$GL,$IV898+23),"")</f>
      </c>
      <c r="HK898">
        <f>IF($IW898&gt;=24,INDEX($GL:$GL,$IV898+24),"")</f>
      </c>
      <c r="HL898">
        <f>IF($IW898&gt;=25,INDEX($GL:$GL,$IV898+25),"")</f>
      </c>
      <c r="HM898">
        <f>IF($IW898&gt;=26,INDEX($GL:$GL,$IV898+26),"")</f>
      </c>
      <c r="HN898">
        <f>IF($IW898&gt;=27,INDEX($GL:$GL,$IV898+27),"")</f>
      </c>
      <c r="HO898">
        <f>IF($IW898&gt;=28,INDEX($GL:$GL,$IV898+28),"")</f>
      </c>
      <c r="HP898">
        <f>IF($IW898&gt;=29,INDEX($GL:$GL,$IV898+29),"")</f>
      </c>
      <c r="HQ898">
        <f>IF($IW898&gt;=30,INDEX($GL:$GL,$IV898+30),"")</f>
      </c>
      <c r="HR898">
        <f>IF($IW898&gt;=31,INDEX($GL:$GL,$IV898+31),"")</f>
      </c>
      <c r="HS898">
        <f>IF($IW898&gt;=32,INDEX($GL:$GL,$IV898+32),"")</f>
      </c>
      <c r="HT898">
        <f>IF($IW898&gt;=33,INDEX($GL:$GL,$IV898+33),"")</f>
      </c>
      <c r="HU898">
        <f>IF($IW898&gt;=34,INDEX($GL:$GL,$IV898+34),"")</f>
      </c>
      <c r="HV898">
        <f>IF($IW898&gt;=35,INDEX($GL:$GL,$IV898+35),"")</f>
      </c>
      <c r="HW898">
        <f>IF($IW898&gt;=36,INDEX($GL:$GL,$IV898+36),"")</f>
      </c>
      <c r="HX898">
        <f>IF($IW898&gt;=37,INDEX($GL:$GL,$IV898+37),"")</f>
      </c>
      <c r="HY898">
        <f>IF($IW898&gt;=38,INDEX($GL:$GL,$IV898+38),"")</f>
      </c>
      <c r="HZ898">
        <f>IF($IW898&gt;=39,INDEX($GL:$GL,$IV898+39),"")</f>
      </c>
      <c r="IA898">
        <f>IF($IW898&gt;=40,INDEX($GL:$GL,$IV898+40),"")</f>
      </c>
      <c r="IB898">
        <f>IF($IW898&gt;=41,INDEX($GL:$GL,$IV898+41),"")</f>
      </c>
      <c r="IC898">
        <f>IF($IW898&gt;=42,INDEX($GL:$GL,$IV898+42),"")</f>
      </c>
      <c r="ID898">
        <f>IF($IW898&gt;=43,INDEX($GL:$GL,$IV898+43),"")</f>
      </c>
      <c r="IE898">
        <f>IF($IW898&gt;=44,INDEX($GL:$GL,$IV898+44),"")</f>
      </c>
      <c r="IF898">
        <f>IF($IW898&gt;=45,INDEX($GL:$GL,$IV898+45),"")</f>
      </c>
      <c r="IG898">
        <f>IF($IW898&gt;=46,INDEX($GL:$GL,$IV898+46),"")</f>
      </c>
      <c r="IH898">
        <f>IF($IW898&gt;=47,INDEX($GL:$GL,$IV898+47),"")</f>
      </c>
      <c r="II898">
        <f>IF($IW898&gt;=48,INDEX($GL:$GL,$IV898+48),"")</f>
      </c>
      <c r="IJ898">
        <f>IF($IW898&gt;=49,INDEX($GL:$GL,$IV898+49),"")</f>
      </c>
      <c r="IK898">
        <f>IF($IW898&gt;=50,INDEX($GL:$GL,$IV898+50),"")</f>
      </c>
      <c r="IL898">
        <f>IF($IW898&gt;=51,INDEX($GL:$GL,$IV898+51),"")</f>
      </c>
      <c r="IM898">
        <f>IF($IW898&gt;=52,INDEX($GL:$GL,$IV898+52),"")</f>
      </c>
      <c r="IN898">
        <f>IF($IW898&gt;=53,INDEX($GL:$GL,$IV898+53),"")</f>
      </c>
      <c r="IO898">
        <f>IF($IW898&gt;=54,INDEX($GL:$GL,$IV898+54),"")</f>
      </c>
      <c r="IP898">
        <f>IF($IW898&gt;=55,INDEX($GL:$GL,$IV898+55),"")</f>
      </c>
      <c r="IQ898">
        <f>IF($IW898&gt;=56,INDEX($GL:$GL,$IV898+56),"")</f>
      </c>
      <c r="IR898">
        <f>IF($IW898&gt;=57,INDEX($GL:$GL,$IV898+57),"")</f>
      </c>
      <c r="IS898">
        <f>IF($IW898&gt;=58,INDEX($GL:$GL,$IV898+58),"")</f>
      </c>
      <c r="IT898">
        <f>IF($IW898&gt;=59,INDEX($GL:$GL,$IV898+59),"")</f>
      </c>
      <c r="IU898">
        <f>IF($IW898&gt;=60,INDEX($GL:$GL,$IV898+60),"")</f>
      </c>
      <c r="IV898">
        <f>IFERROR(MATCH($GK898,$GL$2:$GL$324,0)+1,0)</f>
      </c>
      <c r="IW898">
        <f>IFERROR(INDEX($GM$2:$GM$324,MATCH($GK898,$GL$2:$GL$324,0)),0)</f>
      </c>
      <c r="IX898" t="s">
        <v>34</v>
      </c>
      <c r="IY898" t="s">
        <v>34</v>
      </c>
    </row>
    <row r="899" spans="1:259" x14ac:dyDescent="0.25">
      <c r="K899">
        <f>IF(OR($N899="",$J899=""),"",IFERROR($N899/$J899,0))</f>
      </c>
      <c r="L899">
        <f>IF($N899="","",
SUM($M899,$O899,$T899,$P899,$R899)*
(1-IF($U899="",0,VALUE($U899)/100)))</f>
      </c>
      <c r="M899">
        <f>IF($N899="","",$N899)</f>
      </c>
      <c r="O899">
        <f>IF($N899="","",
IF($H899="","",
IF(ISNUMBER(SEARCH("exempt",LOWER($H899))),0,
$N899*(VALUE(SUBSTITUTE($H899,"%",""))/100))))</f>
      </c>
      <c r="V899">
        <f>IFERROR(IF(FIND(" - ",$E899)&gt;0,MID($E899,FIND(" - ",$E899)+3,LEN($E899)),""),"")</f>
      </c>
      <c r="AE899" t="s">
        <v>1480</v>
      </c>
      <c r="AJ899">
        <f>IFERROR(LEFT($E899,FIND(" - ",$E899)-1),$E899)</f>
      </c>
      <c r="AM899">
        <f>IF($CB899&gt;=1,INDEX($AK:$AK,$CA899+1),"")</f>
      </c>
      <c r="AN899">
        <f>IF($CB899&gt;=2,INDEX($AK:$AK,$CA899+2),"")</f>
      </c>
      <c r="AO899">
        <f>IF($CB899&gt;=3,INDEX($AK:$AK,$CA899+3),"")</f>
      </c>
      <c r="AP899">
        <f>IF($CB899&gt;=4,INDEX($AK:$AK,$CA899+4),"")</f>
      </c>
      <c r="AQ899">
        <f>IF($CB899&gt;=5,INDEX($AK:$AK,$CA899+5),"")</f>
      </c>
      <c r="AR899">
        <f>IF($CB899&gt;=6,INDEX($AK:$AK,$CA899+6),"")</f>
      </c>
      <c r="AS899">
        <f>IF($CB899&gt;=7,INDEX($AK:$AK,$CA899+7),"")</f>
      </c>
      <c r="AT899">
        <f>IF($CB899&gt;=8,INDEX($AK:$AK,$CA899+8),"")</f>
      </c>
      <c r="AU899">
        <f>IF($CB899&gt;=9,INDEX($AK:$AK,$CA899+9),"")</f>
      </c>
      <c r="AV899">
        <f>IF($CB899&gt;=10,INDEX($AK:$AK,$CA899+10),"")</f>
      </c>
      <c r="AW899">
        <f>IF($CB899&gt;=11,INDEX($AK:$AK,$CA899+11),"")</f>
      </c>
      <c r="AX899">
        <f>IF($CB899&gt;=12,INDEX($AK:$AK,$CA899+12),"")</f>
      </c>
      <c r="AY899">
        <f>IF($CB899&gt;=13,INDEX($AK:$AK,$CA899+13),"")</f>
      </c>
      <c r="AZ899">
        <f>IF($CB899&gt;=14,INDEX($AK:$AK,$CA899+14),"")</f>
      </c>
      <c r="BA899">
        <f>IF($CB899&gt;=15,INDEX($AK:$AK,$CA899+15),"")</f>
      </c>
      <c r="BB899">
        <f>IF($CB899&gt;=16,INDEX($AK:$AK,$CA899+16),"")</f>
      </c>
      <c r="BC899">
        <f>IF($CB899&gt;=17,INDEX($AK:$AK,$CA899+17),"")</f>
      </c>
      <c r="BD899">
        <f>IF($CB899&gt;=18,INDEX($AK:$AK,$CA899+18),"")</f>
      </c>
      <c r="BE899">
        <f>IF($CB899&gt;=19,INDEX($AK:$AK,$CA899+19),"")</f>
      </c>
      <c r="BF899">
        <f>IF($CB899&gt;=20,INDEX($AK:$AK,$CA899+20),"")</f>
      </c>
      <c r="BG899">
        <f>IF($CB899&gt;=21,INDEX($AK:$AK,$CA899+21),"")</f>
      </c>
      <c r="BH899">
        <f>IF($CB899&gt;=22,INDEX($AK:$AK,$CA899+22),"")</f>
      </c>
      <c r="BI899">
        <f>IF($CB899&gt;=23,INDEX($AK:$AK,$CA899+23),"")</f>
      </c>
      <c r="BJ899">
        <f>IF($CB899&gt;=24,INDEX($AK:$AK,$CA899+24),"")</f>
      </c>
      <c r="BK899">
        <f>IF($CB899&gt;=25,INDEX($AK:$AK,$CA899+25),"")</f>
      </c>
      <c r="BL899">
        <f>IF($CB899&gt;=26,INDEX($AK:$AK,$CA899+26),"")</f>
      </c>
      <c r="BM899">
        <f>IF($CB899&gt;=27,INDEX($AK:$AK,$CA899+27),"")</f>
      </c>
      <c r="BN899">
        <f>IF($CB899&gt;=28,INDEX($AK:$AK,$CA899+28),"")</f>
      </c>
      <c r="BO899">
        <f>IF($CB899&gt;=29,INDEX($AK:$AK,$CA899+29),"")</f>
      </c>
      <c r="BP899">
        <f>IF($CB899&gt;=30,INDEX($AK:$AK,$CA899+30),"")</f>
      </c>
      <c r="BQ899">
        <f>IF($CB899&gt;=31,INDEX($AK:$AK,$CA899+31),"")</f>
      </c>
      <c r="BR899">
        <f>IF($CB899&gt;=32,INDEX($AK:$AK,$CA899+32),"")</f>
      </c>
      <c r="BS899">
        <f>IF($CB899&gt;=33,INDEX($AK:$AK,$CA899+33),"")</f>
      </c>
      <c r="BT899">
        <f>IF($CB899&gt;=34,INDEX($AK:$AK,$CA899+34),"")</f>
      </c>
      <c r="BU899">
        <f>IF($CB899&gt;=35,INDEX($AK:$AK,$CA899+35),"")</f>
      </c>
      <c r="BV899">
        <f>IF($CB899&gt;=36,INDEX($AK:$AK,$CA899+36),"")</f>
      </c>
      <c r="BW899">
        <f>IF($CB899&gt;=37,INDEX($AK:$AK,$CA899+37),"")</f>
      </c>
      <c r="BX899">
        <f>IF($CB899&gt;=38,INDEX($AK:$AK,$CA899+38),"")</f>
      </c>
      <c r="BY899">
        <f>IF($CB899&gt;=39,INDEX($AK:$AK,$CA899+39),"")</f>
      </c>
      <c r="BZ899">
        <f>IF($CB899&gt;=40,INDEX($AK:$AK,$CA899+40),"")</f>
      </c>
      <c r="CA899">
        <f>IFERROR(MATCH($AJ899,$AK$2:$AK$134,0)+1,0)</f>
      </c>
      <c r="CB899">
        <f>IFERROR(INDEX($AL$2:$AL$134,MATCH($AJ899,$AK$2:$AK$134,0)),0)</f>
      </c>
      <c r="CC899">
        <f>IFERROR(LEFT($F899,FIND(" - ",$F899)-1),$F899)</f>
      </c>
      <c r="CF899">
        <f>IF($DA899&gt;=1,INDEX($CD:$CD,$CZ899+1),"")</f>
      </c>
      <c r="CG899">
        <f>IF($DA899&gt;=2,INDEX($CD:$CD,$CZ899+2),"")</f>
      </c>
      <c r="CH899">
        <f>IF($DA899&gt;=3,INDEX($CD:$CD,$CZ899+3),"")</f>
      </c>
      <c r="CI899">
        <f>IF($DA899&gt;=4,INDEX($CD:$CD,$CZ899+4),"")</f>
      </c>
      <c r="CJ899">
        <f>IF($DA899&gt;=5,INDEX($CD:$CD,$CZ899+5),"")</f>
      </c>
      <c r="CK899">
        <f>IF($DA899&gt;=6,INDEX($CD:$CD,$CZ899+6),"")</f>
      </c>
      <c r="CL899">
        <f>IF($DA899&gt;=7,INDEX($CD:$CD,$CZ899+7),"")</f>
      </c>
      <c r="CM899">
        <f>IF($DA899&gt;=8,INDEX($CD:$CD,$CZ899+8),"")</f>
      </c>
      <c r="CN899">
        <f>IF($DA899&gt;=9,INDEX($CD:$CD,$CZ899+9),"")</f>
      </c>
      <c r="CO899">
        <f>IF($DA899&gt;=10,INDEX($CD:$CD,$CZ899+10),"")</f>
      </c>
      <c r="CP899">
        <f>IF($DA899&gt;=11,INDEX($CD:$CD,$CZ899+11),"")</f>
      </c>
      <c r="CQ899">
        <f>IF($DA899&gt;=12,INDEX($CD:$CD,$CZ899+12),"")</f>
      </c>
      <c r="CR899">
        <f>IF($DA899&gt;=13,INDEX($CD:$CD,$CZ899+13),"")</f>
      </c>
      <c r="CS899">
        <f>IF($DA899&gt;=14,INDEX($CD:$CD,$CZ899+14),"")</f>
      </c>
      <c r="CT899">
        <f>IF($DA899&gt;=15,INDEX($CD:$CD,$CZ899+15),"")</f>
      </c>
      <c r="CU899">
        <f>IF($DA899&gt;=16,INDEX($CD:$CD,$CZ899+16),"")</f>
      </c>
      <c r="CV899">
        <f>IF($DA899&gt;=17,INDEX($CD:$CD,$CZ899+17),"")</f>
      </c>
      <c r="CW899">
        <f>IF($DA899&gt;=18,INDEX($CD:$CD,$CZ899+18),"")</f>
      </c>
      <c r="CX899">
        <f>IF($DA899&gt;=19,INDEX($CD:$CD,$CZ899+19),"")</f>
      </c>
      <c r="CY899">
        <f>IF($DA899&gt;=20,INDEX($CD:$CD,$CZ899+20),"")</f>
      </c>
      <c r="CZ899">
        <f>IFERROR(MATCH($CC899,$CD$2:$CD$263,0)+1,0)</f>
      </c>
      <c r="DA899">
        <f>IFERROR(INDEX($CE$2:$CE$263,MATCH($CC899,$CD$2:$CD$263,0)),0)</f>
      </c>
      <c r="DB899">
        <f>IFERROR(INDEX($AI:$AI,MATCH($H899,$AH:$AH,0))&amp;"","")</f>
      </c>
      <c r="DF899">
        <f>IF($GI899&gt;=1,INDEX($DC:$DC,$GH899+1),"")</f>
      </c>
      <c r="DG899">
        <f>IF($GI899&gt;=2,INDEX($DC:$DC,$GH899+2),"")</f>
      </c>
      <c r="DH899">
        <f>IF($GI899&gt;=3,INDEX($DC:$DC,$GH899+3),"")</f>
      </c>
      <c r="DI899">
        <f>IF($GI899&gt;=4,INDEX($DC:$DC,$GH899+4),"")</f>
      </c>
      <c r="DJ899">
        <f>IF($GI899&gt;=5,INDEX($DC:$DC,$GH899+5),"")</f>
      </c>
      <c r="DK899">
        <f>IF($GI899&gt;=6,INDEX($DC:$DC,$GH899+6),"")</f>
      </c>
      <c r="DL899">
        <f>IF($GI899&gt;=7,INDEX($DC:$DC,$GH899+7),"")</f>
      </c>
      <c r="DM899">
        <f>IF($GI899&gt;=8,INDEX($DC:$DC,$GH899+8),"")</f>
      </c>
      <c r="DN899">
        <f>IF($GI899&gt;=9,INDEX($DC:$DC,$GH899+9),"")</f>
      </c>
      <c r="DO899">
        <f>IF($GI899&gt;=10,INDEX($DC:$DC,$GH899+10),"")</f>
      </c>
      <c r="DP899">
        <f>IF($GI899&gt;=11,INDEX($DC:$DC,$GH899+11),"")</f>
      </c>
      <c r="DQ899">
        <f>IF($GI899&gt;=12,INDEX($DC:$DC,$GH899+12),"")</f>
      </c>
      <c r="DR899">
        <f>IF($GI899&gt;=13,INDEX($DC:$DC,$GH899+13),"")</f>
      </c>
      <c r="DS899">
        <f>IF($GI899&gt;=14,INDEX($DC:$DC,$GH899+14),"")</f>
      </c>
      <c r="DT899">
        <f>IF($GI899&gt;=15,INDEX($DC:$DC,$GH899+15),"")</f>
      </c>
      <c r="DU899">
        <f>IF($GI899&gt;=16,INDEX($DC:$DC,$GH899+16),"")</f>
      </c>
      <c r="DV899">
        <f>IF($GI899&gt;=17,INDEX($DC:$DC,$GH899+17),"")</f>
      </c>
      <c r="DW899">
        <f>IF($GI899&gt;=18,INDEX($DC:$DC,$GH899+18),"")</f>
      </c>
      <c r="DX899">
        <f>IF($GI899&gt;=19,INDEX($DC:$DC,$GH899+19),"")</f>
      </c>
      <c r="DY899">
        <f>IF($GI899&gt;=20,INDEX($DC:$DC,$GH899+20),"")</f>
      </c>
      <c r="DZ899">
        <f>IF($GI899&gt;=21,INDEX($DC:$DC,$GH899+21),"")</f>
      </c>
      <c r="EA899">
        <f>IF($GI899&gt;=22,INDEX($DC:$DC,$GH899+22),"")</f>
      </c>
      <c r="EB899">
        <f>IF($GI899&gt;=23,INDEX($DC:$DC,$GH899+23),"")</f>
      </c>
      <c r="EC899">
        <f>IF($GI899&gt;=24,INDEX($DC:$DC,$GH899+24),"")</f>
      </c>
      <c r="ED899">
        <f>IF($GI899&gt;=25,INDEX($DC:$DC,$GH899+25),"")</f>
      </c>
      <c r="EE899">
        <f>IF($GI899&gt;=26,INDEX($DC:$DC,$GH899+26),"")</f>
      </c>
      <c r="EF899">
        <f>IF($GI899&gt;=27,INDEX($DC:$DC,$GH899+27),"")</f>
      </c>
      <c r="EG899">
        <f>IF($GI899&gt;=28,INDEX($DC:$DC,$GH899+28),"")</f>
      </c>
      <c r="EH899">
        <f>IF($GI899&gt;=29,INDEX($DC:$DC,$GH899+29),"")</f>
      </c>
      <c r="EI899">
        <f>IF($GI899&gt;=30,INDEX($DC:$DC,$GH899+30),"")</f>
      </c>
      <c r="EJ899">
        <f>IF($GI899&gt;=31,INDEX($DC:$DC,$GH899+31),"")</f>
      </c>
      <c r="EK899">
        <f>IF($GI899&gt;=32,INDEX($DC:$DC,$GH899+32),"")</f>
      </c>
      <c r="EL899">
        <f>IF($GI899&gt;=33,INDEX($DC:$DC,$GH899+33),"")</f>
      </c>
      <c r="EM899">
        <f>IF($GI899&gt;=34,INDEX($DC:$DC,$GH899+34),"")</f>
      </c>
      <c r="EN899">
        <f>IF($GI899&gt;=35,INDEX($DC:$DC,$GH899+35),"")</f>
      </c>
      <c r="EO899">
        <f>IF($GI899&gt;=36,INDEX($DC:$DC,$GH899+36),"")</f>
      </c>
      <c r="EP899">
        <f>IF($GI899&gt;=37,INDEX($DC:$DC,$GH899+37),"")</f>
      </c>
      <c r="EQ899">
        <f>IF($GI899&gt;=38,INDEX($DC:$DC,$GH899+38),"")</f>
      </c>
      <c r="ER899">
        <f>IF($GI899&gt;=39,INDEX($DC:$DC,$GH899+39),"")</f>
      </c>
      <c r="ES899">
        <f>IF($GI899&gt;=40,INDEX($DC:$DC,$GH899+40),"")</f>
      </c>
      <c r="ET899">
        <f>IF($GI899&gt;=1,INDEX($DD:$DD,$GH899+1),"")</f>
      </c>
      <c r="EU899">
        <f>IF($GI899&gt;=2,INDEX($DD:$DD,$GH899+2),"")</f>
      </c>
      <c r="EV899">
        <f>IF($GI899&gt;=3,INDEX($DD:$DD,$GH899+3),"")</f>
      </c>
      <c r="EW899">
        <f>IF($GI899&gt;=4,INDEX($DD:$DD,$GH899+4),"")</f>
      </c>
      <c r="EX899">
        <f>IF($GI899&gt;=5,INDEX($DD:$DD,$GH899+5),"")</f>
      </c>
      <c r="EY899">
        <f>IF($GI899&gt;=6,INDEX($DD:$DD,$GH899+6),"")</f>
      </c>
      <c r="EZ899">
        <f>IF($GI899&gt;=7,INDEX($DD:$DD,$GH899+7),"")</f>
      </c>
      <c r="FA899">
        <f>IF($GI899&gt;=8,INDEX($DD:$DD,$GH899+8),"")</f>
      </c>
      <c r="FB899">
        <f>IF($GI899&gt;=9,INDEX($DD:$DD,$GH899+9),"")</f>
      </c>
      <c r="FC899">
        <f>IF($GI899&gt;=10,INDEX($DD:$DD,$GH899+10),"")</f>
      </c>
      <c r="FD899">
        <f>IF($GI899&gt;=11,INDEX($DD:$DD,$GH899+11),"")</f>
      </c>
      <c r="FE899">
        <f>IF($GI899&gt;=12,INDEX($DD:$DD,$GH899+12),"")</f>
      </c>
      <c r="FF899">
        <f>IF($GI899&gt;=13,INDEX($DD:$DD,$GH899+13),"")</f>
      </c>
      <c r="FG899">
        <f>IF($GI899&gt;=14,INDEX($DD:$DD,$GH899+14),"")</f>
      </c>
      <c r="FH899">
        <f>IF($GI899&gt;=15,INDEX($DD:$DD,$GH899+15),"")</f>
      </c>
      <c r="FI899">
        <f>IF($GI899&gt;=16,INDEX($DD:$DD,$GH899+16),"")</f>
      </c>
      <c r="FJ899">
        <f>IF($GI899&gt;=17,INDEX($DD:$DD,$GH899+17),"")</f>
      </c>
      <c r="FK899">
        <f>IF($GI899&gt;=18,INDEX($DD:$DD,$GH899+18),"")</f>
      </c>
      <c r="FL899">
        <f>IF($GI899&gt;=19,INDEX($DD:$DD,$GH899+19),"")</f>
      </c>
      <c r="FM899">
        <f>IF($GI899&gt;=20,INDEX($DD:$DD,$GH899+20),"")</f>
      </c>
      <c r="FN899">
        <f>IF($GI899&gt;=21,INDEX($DD:$DD,$GH899+21),"")</f>
      </c>
      <c r="FO899">
        <f>IF($GI899&gt;=22,INDEX($DD:$DD,$GH899+22),"")</f>
      </c>
      <c r="FP899">
        <f>IF($GI899&gt;=23,INDEX($DD:$DD,$GH899+23),"")</f>
      </c>
      <c r="FQ899">
        <f>IF($GI899&gt;=24,INDEX($DD:$DD,$GH899+24),"")</f>
      </c>
      <c r="FR899">
        <f>IF($GI899&gt;=25,INDEX($DD:$DD,$GH899+25),"")</f>
      </c>
      <c r="FS899">
        <f>IF($GI899&gt;=26,INDEX($DD:$DD,$GH899+26),"")</f>
      </c>
      <c r="FT899">
        <f>IF($GI899&gt;=27,INDEX($DD:$DD,$GH899+27),"")</f>
      </c>
      <c r="FU899">
        <f>IF($GI899&gt;=28,INDEX($DD:$DD,$GH899+28),"")</f>
      </c>
      <c r="FV899">
        <f>IF($GI899&gt;=29,INDEX($DD:$DD,$GH899+29),"")</f>
      </c>
      <c r="FW899">
        <f>IF($GI899&gt;=30,INDEX($DD:$DD,$GH899+30),"")</f>
      </c>
      <c r="FX899">
        <f>IF($GI899&gt;=31,INDEX($DD:$DD,$GH899+31),"")</f>
      </c>
      <c r="FY899">
        <f>IF($GI899&gt;=32,INDEX($DD:$DD,$GH899+32),"")</f>
      </c>
      <c r="FZ899">
        <f>IF($GI899&gt;=33,INDEX($DD:$DD,$GH899+33),"")</f>
      </c>
      <c r="GA899">
        <f>IF($GI899&gt;=34,INDEX($DD:$DD,$GH899+34),"")</f>
      </c>
      <c r="GB899">
        <f>IF($GI899&gt;=35,INDEX($DD:$DD,$GH899+35),"")</f>
      </c>
      <c r="GC899">
        <f>IF($GI899&gt;=36,INDEX($DD:$DD,$GH899+36),"")</f>
      </c>
      <c r="GD899">
        <f>IF($GI899&gt;=37,INDEX($DD:$DD,$GH899+37),"")</f>
      </c>
      <c r="GE899">
        <f>IF($GI899&gt;=38,INDEX($DD:$DD,$GH899+38),"")</f>
      </c>
      <c r="GF899">
        <f>IF($GI899&gt;=39,INDEX($DD:$DD,$GH899+39),"")</f>
      </c>
      <c r="GG899">
        <f>IF($GI899&gt;=40,INDEX($DD:$DD,$GH899+40),"")</f>
      </c>
      <c r="GH899">
        <f>IFERROR(MATCH($DB899,$DC$2:$DC$148,0)+1,0)</f>
      </c>
      <c r="GI899">
        <f>IFERROR(INDEX($DE$2:$DE$148,MATCH($DB899,$DC$2:$DC$148,0)),0)</f>
      </c>
      <c r="GJ899">
        <f>IFERROR(MATCH($S899,$DF$899:$ES$899,0),0)</f>
      </c>
      <c r="GK899">
        <f>IF($GJ899&gt;0,INDEX($ET$899:$GG$899,$GJ899),"")</f>
      </c>
      <c r="GN899">
        <f>IF($IW899&gt;=1,INDEX($GL:$GL,$IV899+1),"")</f>
      </c>
      <c r="GO899">
        <f>IF($IW899&gt;=2,INDEX($GL:$GL,$IV899+2),"")</f>
      </c>
      <c r="GP899">
        <f>IF($IW899&gt;=3,INDEX($GL:$GL,$IV899+3),"")</f>
      </c>
      <c r="GQ899">
        <f>IF($IW899&gt;=4,INDEX($GL:$GL,$IV899+4),"")</f>
      </c>
      <c r="GR899">
        <f>IF($IW899&gt;=5,INDEX($GL:$GL,$IV899+5),"")</f>
      </c>
      <c r="GS899">
        <f>IF($IW899&gt;=6,INDEX($GL:$GL,$IV899+6),"")</f>
      </c>
      <c r="GT899">
        <f>IF($IW899&gt;=7,INDEX($GL:$GL,$IV899+7),"")</f>
      </c>
      <c r="GU899">
        <f>IF($IW899&gt;=8,INDEX($GL:$GL,$IV899+8),"")</f>
      </c>
      <c r="GV899">
        <f>IF($IW899&gt;=9,INDEX($GL:$GL,$IV899+9),"")</f>
      </c>
      <c r="GW899">
        <f>IF($IW899&gt;=10,INDEX($GL:$GL,$IV899+10),"")</f>
      </c>
      <c r="GX899">
        <f>IF($IW899&gt;=11,INDEX($GL:$GL,$IV899+11),"")</f>
      </c>
      <c r="GY899">
        <f>IF($IW899&gt;=12,INDEX($GL:$GL,$IV899+12),"")</f>
      </c>
      <c r="GZ899">
        <f>IF($IW899&gt;=13,INDEX($GL:$GL,$IV899+13),"")</f>
      </c>
      <c r="HA899">
        <f>IF($IW899&gt;=14,INDEX($GL:$GL,$IV899+14),"")</f>
      </c>
      <c r="HB899">
        <f>IF($IW899&gt;=15,INDEX($GL:$GL,$IV899+15),"")</f>
      </c>
      <c r="HC899">
        <f>IF($IW899&gt;=16,INDEX($GL:$GL,$IV899+16),"")</f>
      </c>
      <c r="HD899">
        <f>IF($IW899&gt;=17,INDEX($GL:$GL,$IV899+17),"")</f>
      </c>
      <c r="HE899">
        <f>IF($IW899&gt;=18,INDEX($GL:$GL,$IV899+18),"")</f>
      </c>
      <c r="HF899">
        <f>IF($IW899&gt;=19,INDEX($GL:$GL,$IV899+19),"")</f>
      </c>
      <c r="HG899">
        <f>IF($IW899&gt;=20,INDEX($GL:$GL,$IV899+20),"")</f>
      </c>
      <c r="HH899">
        <f>IF($IW899&gt;=21,INDEX($GL:$GL,$IV899+21),"")</f>
      </c>
      <c r="HI899">
        <f>IF($IW899&gt;=22,INDEX($GL:$GL,$IV899+22),"")</f>
      </c>
      <c r="HJ899">
        <f>IF($IW899&gt;=23,INDEX($GL:$GL,$IV899+23),"")</f>
      </c>
      <c r="HK899">
        <f>IF($IW899&gt;=24,INDEX($GL:$GL,$IV899+24),"")</f>
      </c>
      <c r="HL899">
        <f>IF($IW899&gt;=25,INDEX($GL:$GL,$IV899+25),"")</f>
      </c>
      <c r="HM899">
        <f>IF($IW899&gt;=26,INDEX($GL:$GL,$IV899+26),"")</f>
      </c>
      <c r="HN899">
        <f>IF($IW899&gt;=27,INDEX($GL:$GL,$IV899+27),"")</f>
      </c>
      <c r="HO899">
        <f>IF($IW899&gt;=28,INDEX($GL:$GL,$IV899+28),"")</f>
      </c>
      <c r="HP899">
        <f>IF($IW899&gt;=29,INDEX($GL:$GL,$IV899+29),"")</f>
      </c>
      <c r="HQ899">
        <f>IF($IW899&gt;=30,INDEX($GL:$GL,$IV899+30),"")</f>
      </c>
      <c r="HR899">
        <f>IF($IW899&gt;=31,INDEX($GL:$GL,$IV899+31),"")</f>
      </c>
      <c r="HS899">
        <f>IF($IW899&gt;=32,INDEX($GL:$GL,$IV899+32),"")</f>
      </c>
      <c r="HT899">
        <f>IF($IW899&gt;=33,INDEX($GL:$GL,$IV899+33),"")</f>
      </c>
      <c r="HU899">
        <f>IF($IW899&gt;=34,INDEX($GL:$GL,$IV899+34),"")</f>
      </c>
      <c r="HV899">
        <f>IF($IW899&gt;=35,INDEX($GL:$GL,$IV899+35),"")</f>
      </c>
      <c r="HW899">
        <f>IF($IW899&gt;=36,INDEX($GL:$GL,$IV899+36),"")</f>
      </c>
      <c r="HX899">
        <f>IF($IW899&gt;=37,INDEX($GL:$GL,$IV899+37),"")</f>
      </c>
      <c r="HY899">
        <f>IF($IW899&gt;=38,INDEX($GL:$GL,$IV899+38),"")</f>
      </c>
      <c r="HZ899">
        <f>IF($IW899&gt;=39,INDEX($GL:$GL,$IV899+39),"")</f>
      </c>
      <c r="IA899">
        <f>IF($IW899&gt;=40,INDEX($GL:$GL,$IV899+40),"")</f>
      </c>
      <c r="IB899">
        <f>IF($IW899&gt;=41,INDEX($GL:$GL,$IV899+41),"")</f>
      </c>
      <c r="IC899">
        <f>IF($IW899&gt;=42,INDEX($GL:$GL,$IV899+42),"")</f>
      </c>
      <c r="ID899">
        <f>IF($IW899&gt;=43,INDEX($GL:$GL,$IV899+43),"")</f>
      </c>
      <c r="IE899">
        <f>IF($IW899&gt;=44,INDEX($GL:$GL,$IV899+44),"")</f>
      </c>
      <c r="IF899">
        <f>IF($IW899&gt;=45,INDEX($GL:$GL,$IV899+45),"")</f>
      </c>
      <c r="IG899">
        <f>IF($IW899&gt;=46,INDEX($GL:$GL,$IV899+46),"")</f>
      </c>
      <c r="IH899">
        <f>IF($IW899&gt;=47,INDEX($GL:$GL,$IV899+47),"")</f>
      </c>
      <c r="II899">
        <f>IF($IW899&gt;=48,INDEX($GL:$GL,$IV899+48),"")</f>
      </c>
      <c r="IJ899">
        <f>IF($IW899&gt;=49,INDEX($GL:$GL,$IV899+49),"")</f>
      </c>
      <c r="IK899">
        <f>IF($IW899&gt;=50,INDEX($GL:$GL,$IV899+50),"")</f>
      </c>
      <c r="IL899">
        <f>IF($IW899&gt;=51,INDEX($GL:$GL,$IV899+51),"")</f>
      </c>
      <c r="IM899">
        <f>IF($IW899&gt;=52,INDEX($GL:$GL,$IV899+52),"")</f>
      </c>
      <c r="IN899">
        <f>IF($IW899&gt;=53,INDEX($GL:$GL,$IV899+53),"")</f>
      </c>
      <c r="IO899">
        <f>IF($IW899&gt;=54,INDEX($GL:$GL,$IV899+54),"")</f>
      </c>
      <c r="IP899">
        <f>IF($IW899&gt;=55,INDEX($GL:$GL,$IV899+55),"")</f>
      </c>
      <c r="IQ899">
        <f>IF($IW899&gt;=56,INDEX($GL:$GL,$IV899+56),"")</f>
      </c>
      <c r="IR899">
        <f>IF($IW899&gt;=57,INDEX($GL:$GL,$IV899+57),"")</f>
      </c>
      <c r="IS899">
        <f>IF($IW899&gt;=58,INDEX($GL:$GL,$IV899+58),"")</f>
      </c>
      <c r="IT899">
        <f>IF($IW899&gt;=59,INDEX($GL:$GL,$IV899+59),"")</f>
      </c>
      <c r="IU899">
        <f>IF($IW899&gt;=60,INDEX($GL:$GL,$IV899+60),"")</f>
      </c>
      <c r="IV899">
        <f>IFERROR(MATCH($GK899,$GL$2:$GL$324,0)+1,0)</f>
      </c>
      <c r="IW899">
        <f>IFERROR(INDEX($GM$2:$GM$324,MATCH($GK899,$GL$2:$GL$324,0)),0)</f>
      </c>
      <c r="IX899" t="s">
        <v>34</v>
      </c>
      <c r="IY899" t="s">
        <v>34</v>
      </c>
    </row>
    <row r="900" spans="1:259" x14ac:dyDescent="0.25">
      <c r="K900">
        <f>IF(OR($N900="",$J900=""),"",IFERROR($N900/$J900,0))</f>
      </c>
      <c r="L900">
        <f>IF($N900="","",
SUM($M900,$O900,$T900,$P900,$R900)*
(1-IF($U900="",0,VALUE($U900)/100)))</f>
      </c>
      <c r="M900">
        <f>IF($N900="","",$N900)</f>
      </c>
      <c r="O900">
        <f>IF($N900="","",
IF($H900="","",
IF(ISNUMBER(SEARCH("exempt",LOWER($H900))),0,
$N900*(VALUE(SUBSTITUTE($H900,"%",""))/100))))</f>
      </c>
      <c r="V900">
        <f>IFERROR(IF(FIND(" - ",$E900)&gt;0,MID($E900,FIND(" - ",$E900)+3,LEN($E900)),""),"")</f>
      </c>
      <c r="AE900" t="s">
        <v>1481</v>
      </c>
      <c r="AJ900">
        <f>IFERROR(LEFT($E900,FIND(" - ",$E900)-1),$E900)</f>
      </c>
      <c r="AM900">
        <f>IF($CB900&gt;=1,INDEX($AK:$AK,$CA900+1),"")</f>
      </c>
      <c r="AN900">
        <f>IF($CB900&gt;=2,INDEX($AK:$AK,$CA900+2),"")</f>
      </c>
      <c r="AO900">
        <f>IF($CB900&gt;=3,INDEX($AK:$AK,$CA900+3),"")</f>
      </c>
      <c r="AP900">
        <f>IF($CB900&gt;=4,INDEX($AK:$AK,$CA900+4),"")</f>
      </c>
      <c r="AQ900">
        <f>IF($CB900&gt;=5,INDEX($AK:$AK,$CA900+5),"")</f>
      </c>
      <c r="AR900">
        <f>IF($CB900&gt;=6,INDEX($AK:$AK,$CA900+6),"")</f>
      </c>
      <c r="AS900">
        <f>IF($CB900&gt;=7,INDEX($AK:$AK,$CA900+7),"")</f>
      </c>
      <c r="AT900">
        <f>IF($CB900&gt;=8,INDEX($AK:$AK,$CA900+8),"")</f>
      </c>
      <c r="AU900">
        <f>IF($CB900&gt;=9,INDEX($AK:$AK,$CA900+9),"")</f>
      </c>
      <c r="AV900">
        <f>IF($CB900&gt;=10,INDEX($AK:$AK,$CA900+10),"")</f>
      </c>
      <c r="AW900">
        <f>IF($CB900&gt;=11,INDEX($AK:$AK,$CA900+11),"")</f>
      </c>
      <c r="AX900">
        <f>IF($CB900&gt;=12,INDEX($AK:$AK,$CA900+12),"")</f>
      </c>
      <c r="AY900">
        <f>IF($CB900&gt;=13,INDEX($AK:$AK,$CA900+13),"")</f>
      </c>
      <c r="AZ900">
        <f>IF($CB900&gt;=14,INDEX($AK:$AK,$CA900+14),"")</f>
      </c>
      <c r="BA900">
        <f>IF($CB900&gt;=15,INDEX($AK:$AK,$CA900+15),"")</f>
      </c>
      <c r="BB900">
        <f>IF($CB900&gt;=16,INDEX($AK:$AK,$CA900+16),"")</f>
      </c>
      <c r="BC900">
        <f>IF($CB900&gt;=17,INDEX($AK:$AK,$CA900+17),"")</f>
      </c>
      <c r="BD900">
        <f>IF($CB900&gt;=18,INDEX($AK:$AK,$CA900+18),"")</f>
      </c>
      <c r="BE900">
        <f>IF($CB900&gt;=19,INDEX($AK:$AK,$CA900+19),"")</f>
      </c>
      <c r="BF900">
        <f>IF($CB900&gt;=20,INDEX($AK:$AK,$CA900+20),"")</f>
      </c>
      <c r="BG900">
        <f>IF($CB900&gt;=21,INDEX($AK:$AK,$CA900+21),"")</f>
      </c>
      <c r="BH900">
        <f>IF($CB900&gt;=22,INDEX($AK:$AK,$CA900+22),"")</f>
      </c>
      <c r="BI900">
        <f>IF($CB900&gt;=23,INDEX($AK:$AK,$CA900+23),"")</f>
      </c>
      <c r="BJ900">
        <f>IF($CB900&gt;=24,INDEX($AK:$AK,$CA900+24),"")</f>
      </c>
      <c r="BK900">
        <f>IF($CB900&gt;=25,INDEX($AK:$AK,$CA900+25),"")</f>
      </c>
      <c r="BL900">
        <f>IF($CB900&gt;=26,INDEX($AK:$AK,$CA900+26),"")</f>
      </c>
      <c r="BM900">
        <f>IF($CB900&gt;=27,INDEX($AK:$AK,$CA900+27),"")</f>
      </c>
      <c r="BN900">
        <f>IF($CB900&gt;=28,INDEX($AK:$AK,$CA900+28),"")</f>
      </c>
      <c r="BO900">
        <f>IF($CB900&gt;=29,INDEX($AK:$AK,$CA900+29),"")</f>
      </c>
      <c r="BP900">
        <f>IF($CB900&gt;=30,INDEX($AK:$AK,$CA900+30),"")</f>
      </c>
      <c r="BQ900">
        <f>IF($CB900&gt;=31,INDEX($AK:$AK,$CA900+31),"")</f>
      </c>
      <c r="BR900">
        <f>IF($CB900&gt;=32,INDEX($AK:$AK,$CA900+32),"")</f>
      </c>
      <c r="BS900">
        <f>IF($CB900&gt;=33,INDEX($AK:$AK,$CA900+33),"")</f>
      </c>
      <c r="BT900">
        <f>IF($CB900&gt;=34,INDEX($AK:$AK,$CA900+34),"")</f>
      </c>
      <c r="BU900">
        <f>IF($CB900&gt;=35,INDEX($AK:$AK,$CA900+35),"")</f>
      </c>
      <c r="BV900">
        <f>IF($CB900&gt;=36,INDEX($AK:$AK,$CA900+36),"")</f>
      </c>
      <c r="BW900">
        <f>IF($CB900&gt;=37,INDEX($AK:$AK,$CA900+37),"")</f>
      </c>
      <c r="BX900">
        <f>IF($CB900&gt;=38,INDEX($AK:$AK,$CA900+38),"")</f>
      </c>
      <c r="BY900">
        <f>IF($CB900&gt;=39,INDEX($AK:$AK,$CA900+39),"")</f>
      </c>
      <c r="BZ900">
        <f>IF($CB900&gt;=40,INDEX($AK:$AK,$CA900+40),"")</f>
      </c>
      <c r="CA900">
        <f>IFERROR(MATCH($AJ900,$AK$2:$AK$134,0)+1,0)</f>
      </c>
      <c r="CB900">
        <f>IFERROR(INDEX($AL$2:$AL$134,MATCH($AJ900,$AK$2:$AK$134,0)),0)</f>
      </c>
      <c r="CC900">
        <f>IFERROR(LEFT($F900,FIND(" - ",$F900)-1),$F900)</f>
      </c>
      <c r="CF900">
        <f>IF($DA900&gt;=1,INDEX($CD:$CD,$CZ900+1),"")</f>
      </c>
      <c r="CG900">
        <f>IF($DA900&gt;=2,INDEX($CD:$CD,$CZ900+2),"")</f>
      </c>
      <c r="CH900">
        <f>IF($DA900&gt;=3,INDEX($CD:$CD,$CZ900+3),"")</f>
      </c>
      <c r="CI900">
        <f>IF($DA900&gt;=4,INDEX($CD:$CD,$CZ900+4),"")</f>
      </c>
      <c r="CJ900">
        <f>IF($DA900&gt;=5,INDEX($CD:$CD,$CZ900+5),"")</f>
      </c>
      <c r="CK900">
        <f>IF($DA900&gt;=6,INDEX($CD:$CD,$CZ900+6),"")</f>
      </c>
      <c r="CL900">
        <f>IF($DA900&gt;=7,INDEX($CD:$CD,$CZ900+7),"")</f>
      </c>
      <c r="CM900">
        <f>IF($DA900&gt;=8,INDEX($CD:$CD,$CZ900+8),"")</f>
      </c>
      <c r="CN900">
        <f>IF($DA900&gt;=9,INDEX($CD:$CD,$CZ900+9),"")</f>
      </c>
      <c r="CO900">
        <f>IF($DA900&gt;=10,INDEX($CD:$CD,$CZ900+10),"")</f>
      </c>
      <c r="CP900">
        <f>IF($DA900&gt;=11,INDEX($CD:$CD,$CZ900+11),"")</f>
      </c>
      <c r="CQ900">
        <f>IF($DA900&gt;=12,INDEX($CD:$CD,$CZ900+12),"")</f>
      </c>
      <c r="CR900">
        <f>IF($DA900&gt;=13,INDEX($CD:$CD,$CZ900+13),"")</f>
      </c>
      <c r="CS900">
        <f>IF($DA900&gt;=14,INDEX($CD:$CD,$CZ900+14),"")</f>
      </c>
      <c r="CT900">
        <f>IF($DA900&gt;=15,INDEX($CD:$CD,$CZ900+15),"")</f>
      </c>
      <c r="CU900">
        <f>IF($DA900&gt;=16,INDEX($CD:$CD,$CZ900+16),"")</f>
      </c>
      <c r="CV900">
        <f>IF($DA900&gt;=17,INDEX($CD:$CD,$CZ900+17),"")</f>
      </c>
      <c r="CW900">
        <f>IF($DA900&gt;=18,INDEX($CD:$CD,$CZ900+18),"")</f>
      </c>
      <c r="CX900">
        <f>IF($DA900&gt;=19,INDEX($CD:$CD,$CZ900+19),"")</f>
      </c>
      <c r="CY900">
        <f>IF($DA900&gt;=20,INDEX($CD:$CD,$CZ900+20),"")</f>
      </c>
      <c r="CZ900">
        <f>IFERROR(MATCH($CC900,$CD$2:$CD$263,0)+1,0)</f>
      </c>
      <c r="DA900">
        <f>IFERROR(INDEX($CE$2:$CE$263,MATCH($CC900,$CD$2:$CD$263,0)),0)</f>
      </c>
      <c r="DB900">
        <f>IFERROR(INDEX($AI:$AI,MATCH($H900,$AH:$AH,0))&amp;"","")</f>
      </c>
      <c r="DF900">
        <f>IF($GI900&gt;=1,INDEX($DC:$DC,$GH900+1),"")</f>
      </c>
      <c r="DG900">
        <f>IF($GI900&gt;=2,INDEX($DC:$DC,$GH900+2),"")</f>
      </c>
      <c r="DH900">
        <f>IF($GI900&gt;=3,INDEX($DC:$DC,$GH900+3),"")</f>
      </c>
      <c r="DI900">
        <f>IF($GI900&gt;=4,INDEX($DC:$DC,$GH900+4),"")</f>
      </c>
      <c r="DJ900">
        <f>IF($GI900&gt;=5,INDEX($DC:$DC,$GH900+5),"")</f>
      </c>
      <c r="DK900">
        <f>IF($GI900&gt;=6,INDEX($DC:$DC,$GH900+6),"")</f>
      </c>
      <c r="DL900">
        <f>IF($GI900&gt;=7,INDEX($DC:$DC,$GH900+7),"")</f>
      </c>
      <c r="DM900">
        <f>IF($GI900&gt;=8,INDEX($DC:$DC,$GH900+8),"")</f>
      </c>
      <c r="DN900">
        <f>IF($GI900&gt;=9,INDEX($DC:$DC,$GH900+9),"")</f>
      </c>
      <c r="DO900">
        <f>IF($GI900&gt;=10,INDEX($DC:$DC,$GH900+10),"")</f>
      </c>
      <c r="DP900">
        <f>IF($GI900&gt;=11,INDEX($DC:$DC,$GH900+11),"")</f>
      </c>
      <c r="DQ900">
        <f>IF($GI900&gt;=12,INDEX($DC:$DC,$GH900+12),"")</f>
      </c>
      <c r="DR900">
        <f>IF($GI900&gt;=13,INDEX($DC:$DC,$GH900+13),"")</f>
      </c>
      <c r="DS900">
        <f>IF($GI900&gt;=14,INDEX($DC:$DC,$GH900+14),"")</f>
      </c>
      <c r="DT900">
        <f>IF($GI900&gt;=15,INDEX($DC:$DC,$GH900+15),"")</f>
      </c>
      <c r="DU900">
        <f>IF($GI900&gt;=16,INDEX($DC:$DC,$GH900+16),"")</f>
      </c>
      <c r="DV900">
        <f>IF($GI900&gt;=17,INDEX($DC:$DC,$GH900+17),"")</f>
      </c>
      <c r="DW900">
        <f>IF($GI900&gt;=18,INDEX($DC:$DC,$GH900+18),"")</f>
      </c>
      <c r="DX900">
        <f>IF($GI900&gt;=19,INDEX($DC:$DC,$GH900+19),"")</f>
      </c>
      <c r="DY900">
        <f>IF($GI900&gt;=20,INDEX($DC:$DC,$GH900+20),"")</f>
      </c>
      <c r="DZ900">
        <f>IF($GI900&gt;=21,INDEX($DC:$DC,$GH900+21),"")</f>
      </c>
      <c r="EA900">
        <f>IF($GI900&gt;=22,INDEX($DC:$DC,$GH900+22),"")</f>
      </c>
      <c r="EB900">
        <f>IF($GI900&gt;=23,INDEX($DC:$DC,$GH900+23),"")</f>
      </c>
      <c r="EC900">
        <f>IF($GI900&gt;=24,INDEX($DC:$DC,$GH900+24),"")</f>
      </c>
      <c r="ED900">
        <f>IF($GI900&gt;=25,INDEX($DC:$DC,$GH900+25),"")</f>
      </c>
      <c r="EE900">
        <f>IF($GI900&gt;=26,INDEX($DC:$DC,$GH900+26),"")</f>
      </c>
      <c r="EF900">
        <f>IF($GI900&gt;=27,INDEX($DC:$DC,$GH900+27),"")</f>
      </c>
      <c r="EG900">
        <f>IF($GI900&gt;=28,INDEX($DC:$DC,$GH900+28),"")</f>
      </c>
      <c r="EH900">
        <f>IF($GI900&gt;=29,INDEX($DC:$DC,$GH900+29),"")</f>
      </c>
      <c r="EI900">
        <f>IF($GI900&gt;=30,INDEX($DC:$DC,$GH900+30),"")</f>
      </c>
      <c r="EJ900">
        <f>IF($GI900&gt;=31,INDEX($DC:$DC,$GH900+31),"")</f>
      </c>
      <c r="EK900">
        <f>IF($GI900&gt;=32,INDEX($DC:$DC,$GH900+32),"")</f>
      </c>
      <c r="EL900">
        <f>IF($GI900&gt;=33,INDEX($DC:$DC,$GH900+33),"")</f>
      </c>
      <c r="EM900">
        <f>IF($GI900&gt;=34,INDEX($DC:$DC,$GH900+34),"")</f>
      </c>
      <c r="EN900">
        <f>IF($GI900&gt;=35,INDEX($DC:$DC,$GH900+35),"")</f>
      </c>
      <c r="EO900">
        <f>IF($GI900&gt;=36,INDEX($DC:$DC,$GH900+36),"")</f>
      </c>
      <c r="EP900">
        <f>IF($GI900&gt;=37,INDEX($DC:$DC,$GH900+37),"")</f>
      </c>
      <c r="EQ900">
        <f>IF($GI900&gt;=38,INDEX($DC:$DC,$GH900+38),"")</f>
      </c>
      <c r="ER900">
        <f>IF($GI900&gt;=39,INDEX($DC:$DC,$GH900+39),"")</f>
      </c>
      <c r="ES900">
        <f>IF($GI900&gt;=40,INDEX($DC:$DC,$GH900+40),"")</f>
      </c>
      <c r="ET900">
        <f>IF($GI900&gt;=1,INDEX($DD:$DD,$GH900+1),"")</f>
      </c>
      <c r="EU900">
        <f>IF($GI900&gt;=2,INDEX($DD:$DD,$GH900+2),"")</f>
      </c>
      <c r="EV900">
        <f>IF($GI900&gt;=3,INDEX($DD:$DD,$GH900+3),"")</f>
      </c>
      <c r="EW900">
        <f>IF($GI900&gt;=4,INDEX($DD:$DD,$GH900+4),"")</f>
      </c>
      <c r="EX900">
        <f>IF($GI900&gt;=5,INDEX($DD:$DD,$GH900+5),"")</f>
      </c>
      <c r="EY900">
        <f>IF($GI900&gt;=6,INDEX($DD:$DD,$GH900+6),"")</f>
      </c>
      <c r="EZ900">
        <f>IF($GI900&gt;=7,INDEX($DD:$DD,$GH900+7),"")</f>
      </c>
      <c r="FA900">
        <f>IF($GI900&gt;=8,INDEX($DD:$DD,$GH900+8),"")</f>
      </c>
      <c r="FB900">
        <f>IF($GI900&gt;=9,INDEX($DD:$DD,$GH900+9),"")</f>
      </c>
      <c r="FC900">
        <f>IF($GI900&gt;=10,INDEX($DD:$DD,$GH900+10),"")</f>
      </c>
      <c r="FD900">
        <f>IF($GI900&gt;=11,INDEX($DD:$DD,$GH900+11),"")</f>
      </c>
      <c r="FE900">
        <f>IF($GI900&gt;=12,INDEX($DD:$DD,$GH900+12),"")</f>
      </c>
      <c r="FF900">
        <f>IF($GI900&gt;=13,INDEX($DD:$DD,$GH900+13),"")</f>
      </c>
      <c r="FG900">
        <f>IF($GI900&gt;=14,INDEX($DD:$DD,$GH900+14),"")</f>
      </c>
      <c r="FH900">
        <f>IF($GI900&gt;=15,INDEX($DD:$DD,$GH900+15),"")</f>
      </c>
      <c r="FI900">
        <f>IF($GI900&gt;=16,INDEX($DD:$DD,$GH900+16),"")</f>
      </c>
      <c r="FJ900">
        <f>IF($GI900&gt;=17,INDEX($DD:$DD,$GH900+17),"")</f>
      </c>
      <c r="FK900">
        <f>IF($GI900&gt;=18,INDEX($DD:$DD,$GH900+18),"")</f>
      </c>
      <c r="FL900">
        <f>IF($GI900&gt;=19,INDEX($DD:$DD,$GH900+19),"")</f>
      </c>
      <c r="FM900">
        <f>IF($GI900&gt;=20,INDEX($DD:$DD,$GH900+20),"")</f>
      </c>
      <c r="FN900">
        <f>IF($GI900&gt;=21,INDEX($DD:$DD,$GH900+21),"")</f>
      </c>
      <c r="FO900">
        <f>IF($GI900&gt;=22,INDEX($DD:$DD,$GH900+22),"")</f>
      </c>
      <c r="FP900">
        <f>IF($GI900&gt;=23,INDEX($DD:$DD,$GH900+23),"")</f>
      </c>
      <c r="FQ900">
        <f>IF($GI900&gt;=24,INDEX($DD:$DD,$GH900+24),"")</f>
      </c>
      <c r="FR900">
        <f>IF($GI900&gt;=25,INDEX($DD:$DD,$GH900+25),"")</f>
      </c>
      <c r="FS900">
        <f>IF($GI900&gt;=26,INDEX($DD:$DD,$GH900+26),"")</f>
      </c>
      <c r="FT900">
        <f>IF($GI900&gt;=27,INDEX($DD:$DD,$GH900+27),"")</f>
      </c>
      <c r="FU900">
        <f>IF($GI900&gt;=28,INDEX($DD:$DD,$GH900+28),"")</f>
      </c>
      <c r="FV900">
        <f>IF($GI900&gt;=29,INDEX($DD:$DD,$GH900+29),"")</f>
      </c>
      <c r="FW900">
        <f>IF($GI900&gt;=30,INDEX($DD:$DD,$GH900+30),"")</f>
      </c>
      <c r="FX900">
        <f>IF($GI900&gt;=31,INDEX($DD:$DD,$GH900+31),"")</f>
      </c>
      <c r="FY900">
        <f>IF($GI900&gt;=32,INDEX($DD:$DD,$GH900+32),"")</f>
      </c>
      <c r="FZ900">
        <f>IF($GI900&gt;=33,INDEX($DD:$DD,$GH900+33),"")</f>
      </c>
      <c r="GA900">
        <f>IF($GI900&gt;=34,INDEX($DD:$DD,$GH900+34),"")</f>
      </c>
      <c r="GB900">
        <f>IF($GI900&gt;=35,INDEX($DD:$DD,$GH900+35),"")</f>
      </c>
      <c r="GC900">
        <f>IF($GI900&gt;=36,INDEX($DD:$DD,$GH900+36),"")</f>
      </c>
      <c r="GD900">
        <f>IF($GI900&gt;=37,INDEX($DD:$DD,$GH900+37),"")</f>
      </c>
      <c r="GE900">
        <f>IF($GI900&gt;=38,INDEX($DD:$DD,$GH900+38),"")</f>
      </c>
      <c r="GF900">
        <f>IF($GI900&gt;=39,INDEX($DD:$DD,$GH900+39),"")</f>
      </c>
      <c r="GG900">
        <f>IF($GI900&gt;=40,INDEX($DD:$DD,$GH900+40),"")</f>
      </c>
      <c r="GH900">
        <f>IFERROR(MATCH($DB900,$DC$2:$DC$148,0)+1,0)</f>
      </c>
      <c r="GI900">
        <f>IFERROR(INDEX($DE$2:$DE$148,MATCH($DB900,$DC$2:$DC$148,0)),0)</f>
      </c>
      <c r="GJ900">
        <f>IFERROR(MATCH($S900,$DF$900:$ES$900,0),0)</f>
      </c>
      <c r="GK900">
        <f>IF($GJ900&gt;0,INDEX($ET$900:$GG$900,$GJ900),"")</f>
      </c>
      <c r="GN900">
        <f>IF($IW900&gt;=1,INDEX($GL:$GL,$IV900+1),"")</f>
      </c>
      <c r="GO900">
        <f>IF($IW900&gt;=2,INDEX($GL:$GL,$IV900+2),"")</f>
      </c>
      <c r="GP900">
        <f>IF($IW900&gt;=3,INDEX($GL:$GL,$IV900+3),"")</f>
      </c>
      <c r="GQ900">
        <f>IF($IW900&gt;=4,INDEX($GL:$GL,$IV900+4),"")</f>
      </c>
      <c r="GR900">
        <f>IF($IW900&gt;=5,INDEX($GL:$GL,$IV900+5),"")</f>
      </c>
      <c r="GS900">
        <f>IF($IW900&gt;=6,INDEX($GL:$GL,$IV900+6),"")</f>
      </c>
      <c r="GT900">
        <f>IF($IW900&gt;=7,INDEX($GL:$GL,$IV900+7),"")</f>
      </c>
      <c r="GU900">
        <f>IF($IW900&gt;=8,INDEX($GL:$GL,$IV900+8),"")</f>
      </c>
      <c r="GV900">
        <f>IF($IW900&gt;=9,INDEX($GL:$GL,$IV900+9),"")</f>
      </c>
      <c r="GW900">
        <f>IF($IW900&gt;=10,INDEX($GL:$GL,$IV900+10),"")</f>
      </c>
      <c r="GX900">
        <f>IF($IW900&gt;=11,INDEX($GL:$GL,$IV900+11),"")</f>
      </c>
      <c r="GY900">
        <f>IF($IW900&gt;=12,INDEX($GL:$GL,$IV900+12),"")</f>
      </c>
      <c r="GZ900">
        <f>IF($IW900&gt;=13,INDEX($GL:$GL,$IV900+13),"")</f>
      </c>
      <c r="HA900">
        <f>IF($IW900&gt;=14,INDEX($GL:$GL,$IV900+14),"")</f>
      </c>
      <c r="HB900">
        <f>IF($IW900&gt;=15,INDEX($GL:$GL,$IV900+15),"")</f>
      </c>
      <c r="HC900">
        <f>IF($IW900&gt;=16,INDEX($GL:$GL,$IV900+16),"")</f>
      </c>
      <c r="HD900">
        <f>IF($IW900&gt;=17,INDEX($GL:$GL,$IV900+17),"")</f>
      </c>
      <c r="HE900">
        <f>IF($IW900&gt;=18,INDEX($GL:$GL,$IV900+18),"")</f>
      </c>
      <c r="HF900">
        <f>IF($IW900&gt;=19,INDEX($GL:$GL,$IV900+19),"")</f>
      </c>
      <c r="HG900">
        <f>IF($IW900&gt;=20,INDEX($GL:$GL,$IV900+20),"")</f>
      </c>
      <c r="HH900">
        <f>IF($IW900&gt;=21,INDEX($GL:$GL,$IV900+21),"")</f>
      </c>
      <c r="HI900">
        <f>IF($IW900&gt;=22,INDEX($GL:$GL,$IV900+22),"")</f>
      </c>
      <c r="HJ900">
        <f>IF($IW900&gt;=23,INDEX($GL:$GL,$IV900+23),"")</f>
      </c>
      <c r="HK900">
        <f>IF($IW900&gt;=24,INDEX($GL:$GL,$IV900+24),"")</f>
      </c>
      <c r="HL900">
        <f>IF($IW900&gt;=25,INDEX($GL:$GL,$IV900+25),"")</f>
      </c>
      <c r="HM900">
        <f>IF($IW900&gt;=26,INDEX($GL:$GL,$IV900+26),"")</f>
      </c>
      <c r="HN900">
        <f>IF($IW900&gt;=27,INDEX($GL:$GL,$IV900+27),"")</f>
      </c>
      <c r="HO900">
        <f>IF($IW900&gt;=28,INDEX($GL:$GL,$IV900+28),"")</f>
      </c>
      <c r="HP900">
        <f>IF($IW900&gt;=29,INDEX($GL:$GL,$IV900+29),"")</f>
      </c>
      <c r="HQ900">
        <f>IF($IW900&gt;=30,INDEX($GL:$GL,$IV900+30),"")</f>
      </c>
      <c r="HR900">
        <f>IF($IW900&gt;=31,INDEX($GL:$GL,$IV900+31),"")</f>
      </c>
      <c r="HS900">
        <f>IF($IW900&gt;=32,INDEX($GL:$GL,$IV900+32),"")</f>
      </c>
      <c r="HT900">
        <f>IF($IW900&gt;=33,INDEX($GL:$GL,$IV900+33),"")</f>
      </c>
      <c r="HU900">
        <f>IF($IW900&gt;=34,INDEX($GL:$GL,$IV900+34),"")</f>
      </c>
      <c r="HV900">
        <f>IF($IW900&gt;=35,INDEX($GL:$GL,$IV900+35),"")</f>
      </c>
      <c r="HW900">
        <f>IF($IW900&gt;=36,INDEX($GL:$GL,$IV900+36),"")</f>
      </c>
      <c r="HX900">
        <f>IF($IW900&gt;=37,INDEX($GL:$GL,$IV900+37),"")</f>
      </c>
      <c r="HY900">
        <f>IF($IW900&gt;=38,INDEX($GL:$GL,$IV900+38),"")</f>
      </c>
      <c r="HZ900">
        <f>IF($IW900&gt;=39,INDEX($GL:$GL,$IV900+39),"")</f>
      </c>
      <c r="IA900">
        <f>IF($IW900&gt;=40,INDEX($GL:$GL,$IV900+40),"")</f>
      </c>
      <c r="IB900">
        <f>IF($IW900&gt;=41,INDEX($GL:$GL,$IV900+41),"")</f>
      </c>
      <c r="IC900">
        <f>IF($IW900&gt;=42,INDEX($GL:$GL,$IV900+42),"")</f>
      </c>
      <c r="ID900">
        <f>IF($IW900&gt;=43,INDEX($GL:$GL,$IV900+43),"")</f>
      </c>
      <c r="IE900">
        <f>IF($IW900&gt;=44,INDEX($GL:$GL,$IV900+44),"")</f>
      </c>
      <c r="IF900">
        <f>IF($IW900&gt;=45,INDEX($GL:$GL,$IV900+45),"")</f>
      </c>
      <c r="IG900">
        <f>IF($IW900&gt;=46,INDEX($GL:$GL,$IV900+46),"")</f>
      </c>
      <c r="IH900">
        <f>IF($IW900&gt;=47,INDEX($GL:$GL,$IV900+47),"")</f>
      </c>
      <c r="II900">
        <f>IF($IW900&gt;=48,INDEX($GL:$GL,$IV900+48),"")</f>
      </c>
      <c r="IJ900">
        <f>IF($IW900&gt;=49,INDEX($GL:$GL,$IV900+49),"")</f>
      </c>
      <c r="IK900">
        <f>IF($IW900&gt;=50,INDEX($GL:$GL,$IV900+50),"")</f>
      </c>
      <c r="IL900">
        <f>IF($IW900&gt;=51,INDEX($GL:$GL,$IV900+51),"")</f>
      </c>
      <c r="IM900">
        <f>IF($IW900&gt;=52,INDEX($GL:$GL,$IV900+52),"")</f>
      </c>
      <c r="IN900">
        <f>IF($IW900&gt;=53,INDEX($GL:$GL,$IV900+53),"")</f>
      </c>
      <c r="IO900">
        <f>IF($IW900&gt;=54,INDEX($GL:$GL,$IV900+54),"")</f>
      </c>
      <c r="IP900">
        <f>IF($IW900&gt;=55,INDEX($GL:$GL,$IV900+55),"")</f>
      </c>
      <c r="IQ900">
        <f>IF($IW900&gt;=56,INDEX($GL:$GL,$IV900+56),"")</f>
      </c>
      <c r="IR900">
        <f>IF($IW900&gt;=57,INDEX($GL:$GL,$IV900+57),"")</f>
      </c>
      <c r="IS900">
        <f>IF($IW900&gt;=58,INDEX($GL:$GL,$IV900+58),"")</f>
      </c>
      <c r="IT900">
        <f>IF($IW900&gt;=59,INDEX($GL:$GL,$IV900+59),"")</f>
      </c>
      <c r="IU900">
        <f>IF($IW900&gt;=60,INDEX($GL:$GL,$IV900+60),"")</f>
      </c>
      <c r="IV900">
        <f>IFERROR(MATCH($GK900,$GL$2:$GL$324,0)+1,0)</f>
      </c>
      <c r="IW900">
        <f>IFERROR(INDEX($GM$2:$GM$324,MATCH($GK900,$GL$2:$GL$324,0)),0)</f>
      </c>
      <c r="IX900" t="s">
        <v>34</v>
      </c>
      <c r="IY900" t="s">
        <v>34</v>
      </c>
    </row>
    <row r="901" spans="1:259" x14ac:dyDescent="0.25">
      <c r="K901">
        <f>IF(OR($N901="",$J901=""),"",IFERROR($N901/$J901,0))</f>
      </c>
      <c r="L901">
        <f>IF($N901="","",
SUM($M901,$O901,$T901,$P901,$R901)*
(1-IF($U901="",0,VALUE($U901)/100)))</f>
      </c>
      <c r="M901">
        <f>IF($N901="","",$N901)</f>
      </c>
      <c r="O901">
        <f>IF($N901="","",
IF($H901="","",
IF(ISNUMBER(SEARCH("exempt",LOWER($H901))),0,
$N901*(VALUE(SUBSTITUTE($H901,"%",""))/100))))</f>
      </c>
      <c r="V901">
        <f>IFERROR(IF(FIND(" - ",$E901)&gt;0,MID($E901,FIND(" - ",$E901)+3,LEN($E901)),""),"")</f>
      </c>
      <c r="AE901" t="s">
        <v>1482</v>
      </c>
      <c r="AJ901">
        <f>IFERROR(LEFT($E901,FIND(" - ",$E901)-1),$E901)</f>
      </c>
      <c r="AM901">
        <f>IF($CB901&gt;=1,INDEX($AK:$AK,$CA901+1),"")</f>
      </c>
      <c r="AN901">
        <f>IF($CB901&gt;=2,INDEX($AK:$AK,$CA901+2),"")</f>
      </c>
      <c r="AO901">
        <f>IF($CB901&gt;=3,INDEX($AK:$AK,$CA901+3),"")</f>
      </c>
      <c r="AP901">
        <f>IF($CB901&gt;=4,INDEX($AK:$AK,$CA901+4),"")</f>
      </c>
      <c r="AQ901">
        <f>IF($CB901&gt;=5,INDEX($AK:$AK,$CA901+5),"")</f>
      </c>
      <c r="AR901">
        <f>IF($CB901&gt;=6,INDEX($AK:$AK,$CA901+6),"")</f>
      </c>
      <c r="AS901">
        <f>IF($CB901&gt;=7,INDEX($AK:$AK,$CA901+7),"")</f>
      </c>
      <c r="AT901">
        <f>IF($CB901&gt;=8,INDEX($AK:$AK,$CA901+8),"")</f>
      </c>
      <c r="AU901">
        <f>IF($CB901&gt;=9,INDEX($AK:$AK,$CA901+9),"")</f>
      </c>
      <c r="AV901">
        <f>IF($CB901&gt;=10,INDEX($AK:$AK,$CA901+10),"")</f>
      </c>
      <c r="AW901">
        <f>IF($CB901&gt;=11,INDEX($AK:$AK,$CA901+11),"")</f>
      </c>
      <c r="AX901">
        <f>IF($CB901&gt;=12,INDEX($AK:$AK,$CA901+12),"")</f>
      </c>
      <c r="AY901">
        <f>IF($CB901&gt;=13,INDEX($AK:$AK,$CA901+13),"")</f>
      </c>
      <c r="AZ901">
        <f>IF($CB901&gt;=14,INDEX($AK:$AK,$CA901+14),"")</f>
      </c>
      <c r="BA901">
        <f>IF($CB901&gt;=15,INDEX($AK:$AK,$CA901+15),"")</f>
      </c>
      <c r="BB901">
        <f>IF($CB901&gt;=16,INDEX($AK:$AK,$CA901+16),"")</f>
      </c>
      <c r="BC901">
        <f>IF($CB901&gt;=17,INDEX($AK:$AK,$CA901+17),"")</f>
      </c>
      <c r="BD901">
        <f>IF($CB901&gt;=18,INDEX($AK:$AK,$CA901+18),"")</f>
      </c>
      <c r="BE901">
        <f>IF($CB901&gt;=19,INDEX($AK:$AK,$CA901+19),"")</f>
      </c>
      <c r="BF901">
        <f>IF($CB901&gt;=20,INDEX($AK:$AK,$CA901+20),"")</f>
      </c>
      <c r="BG901">
        <f>IF($CB901&gt;=21,INDEX($AK:$AK,$CA901+21),"")</f>
      </c>
      <c r="BH901">
        <f>IF($CB901&gt;=22,INDEX($AK:$AK,$CA901+22),"")</f>
      </c>
      <c r="BI901">
        <f>IF($CB901&gt;=23,INDEX($AK:$AK,$CA901+23),"")</f>
      </c>
      <c r="BJ901">
        <f>IF($CB901&gt;=24,INDEX($AK:$AK,$CA901+24),"")</f>
      </c>
      <c r="BK901">
        <f>IF($CB901&gt;=25,INDEX($AK:$AK,$CA901+25),"")</f>
      </c>
      <c r="BL901">
        <f>IF($CB901&gt;=26,INDEX($AK:$AK,$CA901+26),"")</f>
      </c>
      <c r="BM901">
        <f>IF($CB901&gt;=27,INDEX($AK:$AK,$CA901+27),"")</f>
      </c>
      <c r="BN901">
        <f>IF($CB901&gt;=28,INDEX($AK:$AK,$CA901+28),"")</f>
      </c>
      <c r="BO901">
        <f>IF($CB901&gt;=29,INDEX($AK:$AK,$CA901+29),"")</f>
      </c>
      <c r="BP901">
        <f>IF($CB901&gt;=30,INDEX($AK:$AK,$CA901+30),"")</f>
      </c>
      <c r="BQ901">
        <f>IF($CB901&gt;=31,INDEX($AK:$AK,$CA901+31),"")</f>
      </c>
      <c r="BR901">
        <f>IF($CB901&gt;=32,INDEX($AK:$AK,$CA901+32),"")</f>
      </c>
      <c r="BS901">
        <f>IF($CB901&gt;=33,INDEX($AK:$AK,$CA901+33),"")</f>
      </c>
      <c r="BT901">
        <f>IF($CB901&gt;=34,INDEX($AK:$AK,$CA901+34),"")</f>
      </c>
      <c r="BU901">
        <f>IF($CB901&gt;=35,INDEX($AK:$AK,$CA901+35),"")</f>
      </c>
      <c r="BV901">
        <f>IF($CB901&gt;=36,INDEX($AK:$AK,$CA901+36),"")</f>
      </c>
      <c r="BW901">
        <f>IF($CB901&gt;=37,INDEX($AK:$AK,$CA901+37),"")</f>
      </c>
      <c r="BX901">
        <f>IF($CB901&gt;=38,INDEX($AK:$AK,$CA901+38),"")</f>
      </c>
      <c r="BY901">
        <f>IF($CB901&gt;=39,INDEX($AK:$AK,$CA901+39),"")</f>
      </c>
      <c r="BZ901">
        <f>IF($CB901&gt;=40,INDEX($AK:$AK,$CA901+40),"")</f>
      </c>
      <c r="CA901">
        <f>IFERROR(MATCH($AJ901,$AK$2:$AK$134,0)+1,0)</f>
      </c>
      <c r="CB901">
        <f>IFERROR(INDEX($AL$2:$AL$134,MATCH($AJ901,$AK$2:$AK$134,0)),0)</f>
      </c>
      <c r="CC901">
        <f>IFERROR(LEFT($F901,FIND(" - ",$F901)-1),$F901)</f>
      </c>
      <c r="CF901">
        <f>IF($DA901&gt;=1,INDEX($CD:$CD,$CZ901+1),"")</f>
      </c>
      <c r="CG901">
        <f>IF($DA901&gt;=2,INDEX($CD:$CD,$CZ901+2),"")</f>
      </c>
      <c r="CH901">
        <f>IF($DA901&gt;=3,INDEX($CD:$CD,$CZ901+3),"")</f>
      </c>
      <c r="CI901">
        <f>IF($DA901&gt;=4,INDEX($CD:$CD,$CZ901+4),"")</f>
      </c>
      <c r="CJ901">
        <f>IF($DA901&gt;=5,INDEX($CD:$CD,$CZ901+5),"")</f>
      </c>
      <c r="CK901">
        <f>IF($DA901&gt;=6,INDEX($CD:$CD,$CZ901+6),"")</f>
      </c>
      <c r="CL901">
        <f>IF($DA901&gt;=7,INDEX($CD:$CD,$CZ901+7),"")</f>
      </c>
      <c r="CM901">
        <f>IF($DA901&gt;=8,INDEX($CD:$CD,$CZ901+8),"")</f>
      </c>
      <c r="CN901">
        <f>IF($DA901&gt;=9,INDEX($CD:$CD,$CZ901+9),"")</f>
      </c>
      <c r="CO901">
        <f>IF($DA901&gt;=10,INDEX($CD:$CD,$CZ901+10),"")</f>
      </c>
      <c r="CP901">
        <f>IF($DA901&gt;=11,INDEX($CD:$CD,$CZ901+11),"")</f>
      </c>
      <c r="CQ901">
        <f>IF($DA901&gt;=12,INDEX($CD:$CD,$CZ901+12),"")</f>
      </c>
      <c r="CR901">
        <f>IF($DA901&gt;=13,INDEX($CD:$CD,$CZ901+13),"")</f>
      </c>
      <c r="CS901">
        <f>IF($DA901&gt;=14,INDEX($CD:$CD,$CZ901+14),"")</f>
      </c>
      <c r="CT901">
        <f>IF($DA901&gt;=15,INDEX($CD:$CD,$CZ901+15),"")</f>
      </c>
      <c r="CU901">
        <f>IF($DA901&gt;=16,INDEX($CD:$CD,$CZ901+16),"")</f>
      </c>
      <c r="CV901">
        <f>IF($DA901&gt;=17,INDEX($CD:$CD,$CZ901+17),"")</f>
      </c>
      <c r="CW901">
        <f>IF($DA901&gt;=18,INDEX($CD:$CD,$CZ901+18),"")</f>
      </c>
      <c r="CX901">
        <f>IF($DA901&gt;=19,INDEX($CD:$CD,$CZ901+19),"")</f>
      </c>
      <c r="CY901">
        <f>IF($DA901&gt;=20,INDEX($CD:$CD,$CZ901+20),"")</f>
      </c>
      <c r="CZ901">
        <f>IFERROR(MATCH($CC901,$CD$2:$CD$263,0)+1,0)</f>
      </c>
      <c r="DA901">
        <f>IFERROR(INDEX($CE$2:$CE$263,MATCH($CC901,$CD$2:$CD$263,0)),0)</f>
      </c>
      <c r="DB901">
        <f>IFERROR(INDEX($AI:$AI,MATCH($H901,$AH:$AH,0))&amp;"","")</f>
      </c>
      <c r="DF901">
        <f>IF($GI901&gt;=1,INDEX($DC:$DC,$GH901+1),"")</f>
      </c>
      <c r="DG901">
        <f>IF($GI901&gt;=2,INDEX($DC:$DC,$GH901+2),"")</f>
      </c>
      <c r="DH901">
        <f>IF($GI901&gt;=3,INDEX($DC:$DC,$GH901+3),"")</f>
      </c>
      <c r="DI901">
        <f>IF($GI901&gt;=4,INDEX($DC:$DC,$GH901+4),"")</f>
      </c>
      <c r="DJ901">
        <f>IF($GI901&gt;=5,INDEX($DC:$DC,$GH901+5),"")</f>
      </c>
      <c r="DK901">
        <f>IF($GI901&gt;=6,INDEX($DC:$DC,$GH901+6),"")</f>
      </c>
      <c r="DL901">
        <f>IF($GI901&gt;=7,INDEX($DC:$DC,$GH901+7),"")</f>
      </c>
      <c r="DM901">
        <f>IF($GI901&gt;=8,INDEX($DC:$DC,$GH901+8),"")</f>
      </c>
      <c r="DN901">
        <f>IF($GI901&gt;=9,INDEX($DC:$DC,$GH901+9),"")</f>
      </c>
      <c r="DO901">
        <f>IF($GI901&gt;=10,INDEX($DC:$DC,$GH901+10),"")</f>
      </c>
      <c r="DP901">
        <f>IF($GI901&gt;=11,INDEX($DC:$DC,$GH901+11),"")</f>
      </c>
      <c r="DQ901">
        <f>IF($GI901&gt;=12,INDEX($DC:$DC,$GH901+12),"")</f>
      </c>
      <c r="DR901">
        <f>IF($GI901&gt;=13,INDEX($DC:$DC,$GH901+13),"")</f>
      </c>
      <c r="DS901">
        <f>IF($GI901&gt;=14,INDEX($DC:$DC,$GH901+14),"")</f>
      </c>
      <c r="DT901">
        <f>IF($GI901&gt;=15,INDEX($DC:$DC,$GH901+15),"")</f>
      </c>
      <c r="DU901">
        <f>IF($GI901&gt;=16,INDEX($DC:$DC,$GH901+16),"")</f>
      </c>
      <c r="DV901">
        <f>IF($GI901&gt;=17,INDEX($DC:$DC,$GH901+17),"")</f>
      </c>
      <c r="DW901">
        <f>IF($GI901&gt;=18,INDEX($DC:$DC,$GH901+18),"")</f>
      </c>
      <c r="DX901">
        <f>IF($GI901&gt;=19,INDEX($DC:$DC,$GH901+19),"")</f>
      </c>
      <c r="DY901">
        <f>IF($GI901&gt;=20,INDEX($DC:$DC,$GH901+20),"")</f>
      </c>
      <c r="DZ901">
        <f>IF($GI901&gt;=21,INDEX($DC:$DC,$GH901+21),"")</f>
      </c>
      <c r="EA901">
        <f>IF($GI901&gt;=22,INDEX($DC:$DC,$GH901+22),"")</f>
      </c>
      <c r="EB901">
        <f>IF($GI901&gt;=23,INDEX($DC:$DC,$GH901+23),"")</f>
      </c>
      <c r="EC901">
        <f>IF($GI901&gt;=24,INDEX($DC:$DC,$GH901+24),"")</f>
      </c>
      <c r="ED901">
        <f>IF($GI901&gt;=25,INDEX($DC:$DC,$GH901+25),"")</f>
      </c>
      <c r="EE901">
        <f>IF($GI901&gt;=26,INDEX($DC:$DC,$GH901+26),"")</f>
      </c>
      <c r="EF901">
        <f>IF($GI901&gt;=27,INDEX($DC:$DC,$GH901+27),"")</f>
      </c>
      <c r="EG901">
        <f>IF($GI901&gt;=28,INDEX($DC:$DC,$GH901+28),"")</f>
      </c>
      <c r="EH901">
        <f>IF($GI901&gt;=29,INDEX($DC:$DC,$GH901+29),"")</f>
      </c>
      <c r="EI901">
        <f>IF($GI901&gt;=30,INDEX($DC:$DC,$GH901+30),"")</f>
      </c>
      <c r="EJ901">
        <f>IF($GI901&gt;=31,INDEX($DC:$DC,$GH901+31),"")</f>
      </c>
      <c r="EK901">
        <f>IF($GI901&gt;=32,INDEX($DC:$DC,$GH901+32),"")</f>
      </c>
      <c r="EL901">
        <f>IF($GI901&gt;=33,INDEX($DC:$DC,$GH901+33),"")</f>
      </c>
      <c r="EM901">
        <f>IF($GI901&gt;=34,INDEX($DC:$DC,$GH901+34),"")</f>
      </c>
      <c r="EN901">
        <f>IF($GI901&gt;=35,INDEX($DC:$DC,$GH901+35),"")</f>
      </c>
      <c r="EO901">
        <f>IF($GI901&gt;=36,INDEX($DC:$DC,$GH901+36),"")</f>
      </c>
      <c r="EP901">
        <f>IF($GI901&gt;=37,INDEX($DC:$DC,$GH901+37),"")</f>
      </c>
      <c r="EQ901">
        <f>IF($GI901&gt;=38,INDEX($DC:$DC,$GH901+38),"")</f>
      </c>
      <c r="ER901">
        <f>IF($GI901&gt;=39,INDEX($DC:$DC,$GH901+39),"")</f>
      </c>
      <c r="ES901">
        <f>IF($GI901&gt;=40,INDEX($DC:$DC,$GH901+40),"")</f>
      </c>
      <c r="ET901">
        <f>IF($GI901&gt;=1,INDEX($DD:$DD,$GH901+1),"")</f>
      </c>
      <c r="EU901">
        <f>IF($GI901&gt;=2,INDEX($DD:$DD,$GH901+2),"")</f>
      </c>
      <c r="EV901">
        <f>IF($GI901&gt;=3,INDEX($DD:$DD,$GH901+3),"")</f>
      </c>
      <c r="EW901">
        <f>IF($GI901&gt;=4,INDEX($DD:$DD,$GH901+4),"")</f>
      </c>
      <c r="EX901">
        <f>IF($GI901&gt;=5,INDEX($DD:$DD,$GH901+5),"")</f>
      </c>
      <c r="EY901">
        <f>IF($GI901&gt;=6,INDEX($DD:$DD,$GH901+6),"")</f>
      </c>
      <c r="EZ901">
        <f>IF($GI901&gt;=7,INDEX($DD:$DD,$GH901+7),"")</f>
      </c>
      <c r="FA901">
        <f>IF($GI901&gt;=8,INDEX($DD:$DD,$GH901+8),"")</f>
      </c>
      <c r="FB901">
        <f>IF($GI901&gt;=9,INDEX($DD:$DD,$GH901+9),"")</f>
      </c>
      <c r="FC901">
        <f>IF($GI901&gt;=10,INDEX($DD:$DD,$GH901+10),"")</f>
      </c>
      <c r="FD901">
        <f>IF($GI901&gt;=11,INDEX($DD:$DD,$GH901+11),"")</f>
      </c>
      <c r="FE901">
        <f>IF($GI901&gt;=12,INDEX($DD:$DD,$GH901+12),"")</f>
      </c>
      <c r="FF901">
        <f>IF($GI901&gt;=13,INDEX($DD:$DD,$GH901+13),"")</f>
      </c>
      <c r="FG901">
        <f>IF($GI901&gt;=14,INDEX($DD:$DD,$GH901+14),"")</f>
      </c>
      <c r="FH901">
        <f>IF($GI901&gt;=15,INDEX($DD:$DD,$GH901+15),"")</f>
      </c>
      <c r="FI901">
        <f>IF($GI901&gt;=16,INDEX($DD:$DD,$GH901+16),"")</f>
      </c>
      <c r="FJ901">
        <f>IF($GI901&gt;=17,INDEX($DD:$DD,$GH901+17),"")</f>
      </c>
      <c r="FK901">
        <f>IF($GI901&gt;=18,INDEX($DD:$DD,$GH901+18),"")</f>
      </c>
      <c r="FL901">
        <f>IF($GI901&gt;=19,INDEX($DD:$DD,$GH901+19),"")</f>
      </c>
      <c r="FM901">
        <f>IF($GI901&gt;=20,INDEX($DD:$DD,$GH901+20),"")</f>
      </c>
      <c r="FN901">
        <f>IF($GI901&gt;=21,INDEX($DD:$DD,$GH901+21),"")</f>
      </c>
      <c r="FO901">
        <f>IF($GI901&gt;=22,INDEX($DD:$DD,$GH901+22),"")</f>
      </c>
      <c r="FP901">
        <f>IF($GI901&gt;=23,INDEX($DD:$DD,$GH901+23),"")</f>
      </c>
      <c r="FQ901">
        <f>IF($GI901&gt;=24,INDEX($DD:$DD,$GH901+24),"")</f>
      </c>
      <c r="FR901">
        <f>IF($GI901&gt;=25,INDEX($DD:$DD,$GH901+25),"")</f>
      </c>
      <c r="FS901">
        <f>IF($GI901&gt;=26,INDEX($DD:$DD,$GH901+26),"")</f>
      </c>
      <c r="FT901">
        <f>IF($GI901&gt;=27,INDEX($DD:$DD,$GH901+27),"")</f>
      </c>
      <c r="FU901">
        <f>IF($GI901&gt;=28,INDEX($DD:$DD,$GH901+28),"")</f>
      </c>
      <c r="FV901">
        <f>IF($GI901&gt;=29,INDEX($DD:$DD,$GH901+29),"")</f>
      </c>
      <c r="FW901">
        <f>IF($GI901&gt;=30,INDEX($DD:$DD,$GH901+30),"")</f>
      </c>
      <c r="FX901">
        <f>IF($GI901&gt;=31,INDEX($DD:$DD,$GH901+31),"")</f>
      </c>
      <c r="FY901">
        <f>IF($GI901&gt;=32,INDEX($DD:$DD,$GH901+32),"")</f>
      </c>
      <c r="FZ901">
        <f>IF($GI901&gt;=33,INDEX($DD:$DD,$GH901+33),"")</f>
      </c>
      <c r="GA901">
        <f>IF($GI901&gt;=34,INDEX($DD:$DD,$GH901+34),"")</f>
      </c>
      <c r="GB901">
        <f>IF($GI901&gt;=35,INDEX($DD:$DD,$GH901+35),"")</f>
      </c>
      <c r="GC901">
        <f>IF($GI901&gt;=36,INDEX($DD:$DD,$GH901+36),"")</f>
      </c>
      <c r="GD901">
        <f>IF($GI901&gt;=37,INDEX($DD:$DD,$GH901+37),"")</f>
      </c>
      <c r="GE901">
        <f>IF($GI901&gt;=38,INDEX($DD:$DD,$GH901+38),"")</f>
      </c>
      <c r="GF901">
        <f>IF($GI901&gt;=39,INDEX($DD:$DD,$GH901+39),"")</f>
      </c>
      <c r="GG901">
        <f>IF($GI901&gt;=40,INDEX($DD:$DD,$GH901+40),"")</f>
      </c>
      <c r="GH901">
        <f>IFERROR(MATCH($DB901,$DC$2:$DC$148,0)+1,0)</f>
      </c>
      <c r="GI901">
        <f>IFERROR(INDEX($DE$2:$DE$148,MATCH($DB901,$DC$2:$DC$148,0)),0)</f>
      </c>
      <c r="GJ901">
        <f>IFERROR(MATCH($S901,$DF$901:$ES$901,0),0)</f>
      </c>
      <c r="GK901">
        <f>IF($GJ901&gt;0,INDEX($ET$901:$GG$901,$GJ901),"")</f>
      </c>
      <c r="GN901">
        <f>IF($IW901&gt;=1,INDEX($GL:$GL,$IV901+1),"")</f>
      </c>
      <c r="GO901">
        <f>IF($IW901&gt;=2,INDEX($GL:$GL,$IV901+2),"")</f>
      </c>
      <c r="GP901">
        <f>IF($IW901&gt;=3,INDEX($GL:$GL,$IV901+3),"")</f>
      </c>
      <c r="GQ901">
        <f>IF($IW901&gt;=4,INDEX($GL:$GL,$IV901+4),"")</f>
      </c>
      <c r="GR901">
        <f>IF($IW901&gt;=5,INDEX($GL:$GL,$IV901+5),"")</f>
      </c>
      <c r="GS901">
        <f>IF($IW901&gt;=6,INDEX($GL:$GL,$IV901+6),"")</f>
      </c>
      <c r="GT901">
        <f>IF($IW901&gt;=7,INDEX($GL:$GL,$IV901+7),"")</f>
      </c>
      <c r="GU901">
        <f>IF($IW901&gt;=8,INDEX($GL:$GL,$IV901+8),"")</f>
      </c>
      <c r="GV901">
        <f>IF($IW901&gt;=9,INDEX($GL:$GL,$IV901+9),"")</f>
      </c>
      <c r="GW901">
        <f>IF($IW901&gt;=10,INDEX($GL:$GL,$IV901+10),"")</f>
      </c>
      <c r="GX901">
        <f>IF($IW901&gt;=11,INDEX($GL:$GL,$IV901+11),"")</f>
      </c>
      <c r="GY901">
        <f>IF($IW901&gt;=12,INDEX($GL:$GL,$IV901+12),"")</f>
      </c>
      <c r="GZ901">
        <f>IF($IW901&gt;=13,INDEX($GL:$GL,$IV901+13),"")</f>
      </c>
      <c r="HA901">
        <f>IF($IW901&gt;=14,INDEX($GL:$GL,$IV901+14),"")</f>
      </c>
      <c r="HB901">
        <f>IF($IW901&gt;=15,INDEX($GL:$GL,$IV901+15),"")</f>
      </c>
      <c r="HC901">
        <f>IF($IW901&gt;=16,INDEX($GL:$GL,$IV901+16),"")</f>
      </c>
      <c r="HD901">
        <f>IF($IW901&gt;=17,INDEX($GL:$GL,$IV901+17),"")</f>
      </c>
      <c r="HE901">
        <f>IF($IW901&gt;=18,INDEX($GL:$GL,$IV901+18),"")</f>
      </c>
      <c r="HF901">
        <f>IF($IW901&gt;=19,INDEX($GL:$GL,$IV901+19),"")</f>
      </c>
      <c r="HG901">
        <f>IF($IW901&gt;=20,INDEX($GL:$GL,$IV901+20),"")</f>
      </c>
      <c r="HH901">
        <f>IF($IW901&gt;=21,INDEX($GL:$GL,$IV901+21),"")</f>
      </c>
      <c r="HI901">
        <f>IF($IW901&gt;=22,INDEX($GL:$GL,$IV901+22),"")</f>
      </c>
      <c r="HJ901">
        <f>IF($IW901&gt;=23,INDEX($GL:$GL,$IV901+23),"")</f>
      </c>
      <c r="HK901">
        <f>IF($IW901&gt;=24,INDEX($GL:$GL,$IV901+24),"")</f>
      </c>
      <c r="HL901">
        <f>IF($IW901&gt;=25,INDEX($GL:$GL,$IV901+25),"")</f>
      </c>
      <c r="HM901">
        <f>IF($IW901&gt;=26,INDEX($GL:$GL,$IV901+26),"")</f>
      </c>
      <c r="HN901">
        <f>IF($IW901&gt;=27,INDEX($GL:$GL,$IV901+27),"")</f>
      </c>
      <c r="HO901">
        <f>IF($IW901&gt;=28,INDEX($GL:$GL,$IV901+28),"")</f>
      </c>
      <c r="HP901">
        <f>IF($IW901&gt;=29,INDEX($GL:$GL,$IV901+29),"")</f>
      </c>
      <c r="HQ901">
        <f>IF($IW901&gt;=30,INDEX($GL:$GL,$IV901+30),"")</f>
      </c>
      <c r="HR901">
        <f>IF($IW901&gt;=31,INDEX($GL:$GL,$IV901+31),"")</f>
      </c>
      <c r="HS901">
        <f>IF($IW901&gt;=32,INDEX($GL:$GL,$IV901+32),"")</f>
      </c>
      <c r="HT901">
        <f>IF($IW901&gt;=33,INDEX($GL:$GL,$IV901+33),"")</f>
      </c>
      <c r="HU901">
        <f>IF($IW901&gt;=34,INDEX($GL:$GL,$IV901+34),"")</f>
      </c>
      <c r="HV901">
        <f>IF($IW901&gt;=35,INDEX($GL:$GL,$IV901+35),"")</f>
      </c>
      <c r="HW901">
        <f>IF($IW901&gt;=36,INDEX($GL:$GL,$IV901+36),"")</f>
      </c>
      <c r="HX901">
        <f>IF($IW901&gt;=37,INDEX($GL:$GL,$IV901+37),"")</f>
      </c>
      <c r="HY901">
        <f>IF($IW901&gt;=38,INDEX($GL:$GL,$IV901+38),"")</f>
      </c>
      <c r="HZ901">
        <f>IF($IW901&gt;=39,INDEX($GL:$GL,$IV901+39),"")</f>
      </c>
      <c r="IA901">
        <f>IF($IW901&gt;=40,INDEX($GL:$GL,$IV901+40),"")</f>
      </c>
      <c r="IB901">
        <f>IF($IW901&gt;=41,INDEX($GL:$GL,$IV901+41),"")</f>
      </c>
      <c r="IC901">
        <f>IF($IW901&gt;=42,INDEX($GL:$GL,$IV901+42),"")</f>
      </c>
      <c r="ID901">
        <f>IF($IW901&gt;=43,INDEX($GL:$GL,$IV901+43),"")</f>
      </c>
      <c r="IE901">
        <f>IF($IW901&gt;=44,INDEX($GL:$GL,$IV901+44),"")</f>
      </c>
      <c r="IF901">
        <f>IF($IW901&gt;=45,INDEX($GL:$GL,$IV901+45),"")</f>
      </c>
      <c r="IG901">
        <f>IF($IW901&gt;=46,INDEX($GL:$GL,$IV901+46),"")</f>
      </c>
      <c r="IH901">
        <f>IF($IW901&gt;=47,INDEX($GL:$GL,$IV901+47),"")</f>
      </c>
      <c r="II901">
        <f>IF($IW901&gt;=48,INDEX($GL:$GL,$IV901+48),"")</f>
      </c>
      <c r="IJ901">
        <f>IF($IW901&gt;=49,INDEX($GL:$GL,$IV901+49),"")</f>
      </c>
      <c r="IK901">
        <f>IF($IW901&gt;=50,INDEX($GL:$GL,$IV901+50),"")</f>
      </c>
      <c r="IL901">
        <f>IF($IW901&gt;=51,INDEX($GL:$GL,$IV901+51),"")</f>
      </c>
      <c r="IM901">
        <f>IF($IW901&gt;=52,INDEX($GL:$GL,$IV901+52),"")</f>
      </c>
      <c r="IN901">
        <f>IF($IW901&gt;=53,INDEX($GL:$GL,$IV901+53),"")</f>
      </c>
      <c r="IO901">
        <f>IF($IW901&gt;=54,INDEX($GL:$GL,$IV901+54),"")</f>
      </c>
      <c r="IP901">
        <f>IF($IW901&gt;=55,INDEX($GL:$GL,$IV901+55),"")</f>
      </c>
      <c r="IQ901">
        <f>IF($IW901&gt;=56,INDEX($GL:$GL,$IV901+56),"")</f>
      </c>
      <c r="IR901">
        <f>IF($IW901&gt;=57,INDEX($GL:$GL,$IV901+57),"")</f>
      </c>
      <c r="IS901">
        <f>IF($IW901&gt;=58,INDEX($GL:$GL,$IV901+58),"")</f>
      </c>
      <c r="IT901">
        <f>IF($IW901&gt;=59,INDEX($GL:$GL,$IV901+59),"")</f>
      </c>
      <c r="IU901">
        <f>IF($IW901&gt;=60,INDEX($GL:$GL,$IV901+60),"")</f>
      </c>
      <c r="IV901">
        <f>IFERROR(MATCH($GK901,$GL$2:$GL$324,0)+1,0)</f>
      </c>
      <c r="IW901">
        <f>IFERROR(INDEX($GM$2:$GM$324,MATCH($GK901,$GL$2:$GL$324,0)),0)</f>
      </c>
      <c r="IX901" t="s">
        <v>34</v>
      </c>
      <c r="IY901" t="s">
        <v>34</v>
      </c>
    </row>
    <row r="902" spans="1:259" x14ac:dyDescent="0.25">
      <c r="K902">
        <f>IF(OR($N902="",$J902=""),"",IFERROR($N902/$J902,0))</f>
      </c>
      <c r="L902">
        <f>IF($N902="","",
SUM($M902,$O902,$T902,$P902,$R902)*
(1-IF($U902="",0,VALUE($U902)/100)))</f>
      </c>
      <c r="M902">
        <f>IF($N902="","",$N902)</f>
      </c>
      <c r="O902">
        <f>IF($N902="","",
IF($H902="","",
IF(ISNUMBER(SEARCH("exempt",LOWER($H902))),0,
$N902*(VALUE(SUBSTITUTE($H902,"%",""))/100))))</f>
      </c>
      <c r="V902">
        <f>IFERROR(IF(FIND(" - ",$E902)&gt;0,MID($E902,FIND(" - ",$E902)+3,LEN($E902)),""),"")</f>
      </c>
      <c r="AE902" t="s">
        <v>1483</v>
      </c>
      <c r="AJ902">
        <f>IFERROR(LEFT($E902,FIND(" - ",$E902)-1),$E902)</f>
      </c>
      <c r="AM902">
        <f>IF($CB902&gt;=1,INDEX($AK:$AK,$CA902+1),"")</f>
      </c>
      <c r="AN902">
        <f>IF($CB902&gt;=2,INDEX($AK:$AK,$CA902+2),"")</f>
      </c>
      <c r="AO902">
        <f>IF($CB902&gt;=3,INDEX($AK:$AK,$CA902+3),"")</f>
      </c>
      <c r="AP902">
        <f>IF($CB902&gt;=4,INDEX($AK:$AK,$CA902+4),"")</f>
      </c>
      <c r="AQ902">
        <f>IF($CB902&gt;=5,INDEX($AK:$AK,$CA902+5),"")</f>
      </c>
      <c r="AR902">
        <f>IF($CB902&gt;=6,INDEX($AK:$AK,$CA902+6),"")</f>
      </c>
      <c r="AS902">
        <f>IF($CB902&gt;=7,INDEX($AK:$AK,$CA902+7),"")</f>
      </c>
      <c r="AT902">
        <f>IF($CB902&gt;=8,INDEX($AK:$AK,$CA902+8),"")</f>
      </c>
      <c r="AU902">
        <f>IF($CB902&gt;=9,INDEX($AK:$AK,$CA902+9),"")</f>
      </c>
      <c r="AV902">
        <f>IF($CB902&gt;=10,INDEX($AK:$AK,$CA902+10),"")</f>
      </c>
      <c r="AW902">
        <f>IF($CB902&gt;=11,INDEX($AK:$AK,$CA902+11),"")</f>
      </c>
      <c r="AX902">
        <f>IF($CB902&gt;=12,INDEX($AK:$AK,$CA902+12),"")</f>
      </c>
      <c r="AY902">
        <f>IF($CB902&gt;=13,INDEX($AK:$AK,$CA902+13),"")</f>
      </c>
      <c r="AZ902">
        <f>IF($CB902&gt;=14,INDEX($AK:$AK,$CA902+14),"")</f>
      </c>
      <c r="BA902">
        <f>IF($CB902&gt;=15,INDEX($AK:$AK,$CA902+15),"")</f>
      </c>
      <c r="BB902">
        <f>IF($CB902&gt;=16,INDEX($AK:$AK,$CA902+16),"")</f>
      </c>
      <c r="BC902">
        <f>IF($CB902&gt;=17,INDEX($AK:$AK,$CA902+17),"")</f>
      </c>
      <c r="BD902">
        <f>IF($CB902&gt;=18,INDEX($AK:$AK,$CA902+18),"")</f>
      </c>
      <c r="BE902">
        <f>IF($CB902&gt;=19,INDEX($AK:$AK,$CA902+19),"")</f>
      </c>
      <c r="BF902">
        <f>IF($CB902&gt;=20,INDEX($AK:$AK,$CA902+20),"")</f>
      </c>
      <c r="BG902">
        <f>IF($CB902&gt;=21,INDEX($AK:$AK,$CA902+21),"")</f>
      </c>
      <c r="BH902">
        <f>IF($CB902&gt;=22,INDEX($AK:$AK,$CA902+22),"")</f>
      </c>
      <c r="BI902">
        <f>IF($CB902&gt;=23,INDEX($AK:$AK,$CA902+23),"")</f>
      </c>
      <c r="BJ902">
        <f>IF($CB902&gt;=24,INDEX($AK:$AK,$CA902+24),"")</f>
      </c>
      <c r="BK902">
        <f>IF($CB902&gt;=25,INDEX($AK:$AK,$CA902+25),"")</f>
      </c>
      <c r="BL902">
        <f>IF($CB902&gt;=26,INDEX($AK:$AK,$CA902+26),"")</f>
      </c>
      <c r="BM902">
        <f>IF($CB902&gt;=27,INDEX($AK:$AK,$CA902+27),"")</f>
      </c>
      <c r="BN902">
        <f>IF($CB902&gt;=28,INDEX($AK:$AK,$CA902+28),"")</f>
      </c>
      <c r="BO902">
        <f>IF($CB902&gt;=29,INDEX($AK:$AK,$CA902+29),"")</f>
      </c>
      <c r="BP902">
        <f>IF($CB902&gt;=30,INDEX($AK:$AK,$CA902+30),"")</f>
      </c>
      <c r="BQ902">
        <f>IF($CB902&gt;=31,INDEX($AK:$AK,$CA902+31),"")</f>
      </c>
      <c r="BR902">
        <f>IF($CB902&gt;=32,INDEX($AK:$AK,$CA902+32),"")</f>
      </c>
      <c r="BS902">
        <f>IF($CB902&gt;=33,INDEX($AK:$AK,$CA902+33),"")</f>
      </c>
      <c r="BT902">
        <f>IF($CB902&gt;=34,INDEX($AK:$AK,$CA902+34),"")</f>
      </c>
      <c r="BU902">
        <f>IF($CB902&gt;=35,INDEX($AK:$AK,$CA902+35),"")</f>
      </c>
      <c r="BV902">
        <f>IF($CB902&gt;=36,INDEX($AK:$AK,$CA902+36),"")</f>
      </c>
      <c r="BW902">
        <f>IF($CB902&gt;=37,INDEX($AK:$AK,$CA902+37),"")</f>
      </c>
      <c r="BX902">
        <f>IF($CB902&gt;=38,INDEX($AK:$AK,$CA902+38),"")</f>
      </c>
      <c r="BY902">
        <f>IF($CB902&gt;=39,INDEX($AK:$AK,$CA902+39),"")</f>
      </c>
      <c r="BZ902">
        <f>IF($CB902&gt;=40,INDEX($AK:$AK,$CA902+40),"")</f>
      </c>
      <c r="CA902">
        <f>IFERROR(MATCH($AJ902,$AK$2:$AK$134,0)+1,0)</f>
      </c>
      <c r="CB902">
        <f>IFERROR(INDEX($AL$2:$AL$134,MATCH($AJ902,$AK$2:$AK$134,0)),0)</f>
      </c>
      <c r="CC902">
        <f>IFERROR(LEFT($F902,FIND(" - ",$F902)-1),$F902)</f>
      </c>
      <c r="CF902">
        <f>IF($DA902&gt;=1,INDEX($CD:$CD,$CZ902+1),"")</f>
      </c>
      <c r="CG902">
        <f>IF($DA902&gt;=2,INDEX($CD:$CD,$CZ902+2),"")</f>
      </c>
      <c r="CH902">
        <f>IF($DA902&gt;=3,INDEX($CD:$CD,$CZ902+3),"")</f>
      </c>
      <c r="CI902">
        <f>IF($DA902&gt;=4,INDEX($CD:$CD,$CZ902+4),"")</f>
      </c>
      <c r="CJ902">
        <f>IF($DA902&gt;=5,INDEX($CD:$CD,$CZ902+5),"")</f>
      </c>
      <c r="CK902">
        <f>IF($DA902&gt;=6,INDEX($CD:$CD,$CZ902+6),"")</f>
      </c>
      <c r="CL902">
        <f>IF($DA902&gt;=7,INDEX($CD:$CD,$CZ902+7),"")</f>
      </c>
      <c r="CM902">
        <f>IF($DA902&gt;=8,INDEX($CD:$CD,$CZ902+8),"")</f>
      </c>
      <c r="CN902">
        <f>IF($DA902&gt;=9,INDEX($CD:$CD,$CZ902+9),"")</f>
      </c>
      <c r="CO902">
        <f>IF($DA902&gt;=10,INDEX($CD:$CD,$CZ902+10),"")</f>
      </c>
      <c r="CP902">
        <f>IF($DA902&gt;=11,INDEX($CD:$CD,$CZ902+11),"")</f>
      </c>
      <c r="CQ902">
        <f>IF($DA902&gt;=12,INDEX($CD:$CD,$CZ902+12),"")</f>
      </c>
      <c r="CR902">
        <f>IF($DA902&gt;=13,INDEX($CD:$CD,$CZ902+13),"")</f>
      </c>
      <c r="CS902">
        <f>IF($DA902&gt;=14,INDEX($CD:$CD,$CZ902+14),"")</f>
      </c>
      <c r="CT902">
        <f>IF($DA902&gt;=15,INDEX($CD:$CD,$CZ902+15),"")</f>
      </c>
      <c r="CU902">
        <f>IF($DA902&gt;=16,INDEX($CD:$CD,$CZ902+16),"")</f>
      </c>
      <c r="CV902">
        <f>IF($DA902&gt;=17,INDEX($CD:$CD,$CZ902+17),"")</f>
      </c>
      <c r="CW902">
        <f>IF($DA902&gt;=18,INDEX($CD:$CD,$CZ902+18),"")</f>
      </c>
      <c r="CX902">
        <f>IF($DA902&gt;=19,INDEX($CD:$CD,$CZ902+19),"")</f>
      </c>
      <c r="CY902">
        <f>IF($DA902&gt;=20,INDEX($CD:$CD,$CZ902+20),"")</f>
      </c>
      <c r="CZ902">
        <f>IFERROR(MATCH($CC902,$CD$2:$CD$263,0)+1,0)</f>
      </c>
      <c r="DA902">
        <f>IFERROR(INDEX($CE$2:$CE$263,MATCH($CC902,$CD$2:$CD$263,0)),0)</f>
      </c>
      <c r="DB902">
        <f>IFERROR(INDEX($AI:$AI,MATCH($H902,$AH:$AH,0))&amp;"","")</f>
      </c>
      <c r="DF902">
        <f>IF($GI902&gt;=1,INDEX($DC:$DC,$GH902+1),"")</f>
      </c>
      <c r="DG902">
        <f>IF($GI902&gt;=2,INDEX($DC:$DC,$GH902+2),"")</f>
      </c>
      <c r="DH902">
        <f>IF($GI902&gt;=3,INDEX($DC:$DC,$GH902+3),"")</f>
      </c>
      <c r="DI902">
        <f>IF($GI902&gt;=4,INDEX($DC:$DC,$GH902+4),"")</f>
      </c>
      <c r="DJ902">
        <f>IF($GI902&gt;=5,INDEX($DC:$DC,$GH902+5),"")</f>
      </c>
      <c r="DK902">
        <f>IF($GI902&gt;=6,INDEX($DC:$DC,$GH902+6),"")</f>
      </c>
      <c r="DL902">
        <f>IF($GI902&gt;=7,INDEX($DC:$DC,$GH902+7),"")</f>
      </c>
      <c r="DM902">
        <f>IF($GI902&gt;=8,INDEX($DC:$DC,$GH902+8),"")</f>
      </c>
      <c r="DN902">
        <f>IF($GI902&gt;=9,INDEX($DC:$DC,$GH902+9),"")</f>
      </c>
      <c r="DO902">
        <f>IF($GI902&gt;=10,INDEX($DC:$DC,$GH902+10),"")</f>
      </c>
      <c r="DP902">
        <f>IF($GI902&gt;=11,INDEX($DC:$DC,$GH902+11),"")</f>
      </c>
      <c r="DQ902">
        <f>IF($GI902&gt;=12,INDEX($DC:$DC,$GH902+12),"")</f>
      </c>
      <c r="DR902">
        <f>IF($GI902&gt;=13,INDEX($DC:$DC,$GH902+13),"")</f>
      </c>
      <c r="DS902">
        <f>IF($GI902&gt;=14,INDEX($DC:$DC,$GH902+14),"")</f>
      </c>
      <c r="DT902">
        <f>IF($GI902&gt;=15,INDEX($DC:$DC,$GH902+15),"")</f>
      </c>
      <c r="DU902">
        <f>IF($GI902&gt;=16,INDEX($DC:$DC,$GH902+16),"")</f>
      </c>
      <c r="DV902">
        <f>IF($GI902&gt;=17,INDEX($DC:$DC,$GH902+17),"")</f>
      </c>
      <c r="DW902">
        <f>IF($GI902&gt;=18,INDEX($DC:$DC,$GH902+18),"")</f>
      </c>
      <c r="DX902">
        <f>IF($GI902&gt;=19,INDEX($DC:$DC,$GH902+19),"")</f>
      </c>
      <c r="DY902">
        <f>IF($GI902&gt;=20,INDEX($DC:$DC,$GH902+20),"")</f>
      </c>
      <c r="DZ902">
        <f>IF($GI902&gt;=21,INDEX($DC:$DC,$GH902+21),"")</f>
      </c>
      <c r="EA902">
        <f>IF($GI902&gt;=22,INDEX($DC:$DC,$GH902+22),"")</f>
      </c>
      <c r="EB902">
        <f>IF($GI902&gt;=23,INDEX($DC:$DC,$GH902+23),"")</f>
      </c>
      <c r="EC902">
        <f>IF($GI902&gt;=24,INDEX($DC:$DC,$GH902+24),"")</f>
      </c>
      <c r="ED902">
        <f>IF($GI902&gt;=25,INDEX($DC:$DC,$GH902+25),"")</f>
      </c>
      <c r="EE902">
        <f>IF($GI902&gt;=26,INDEX($DC:$DC,$GH902+26),"")</f>
      </c>
      <c r="EF902">
        <f>IF($GI902&gt;=27,INDEX($DC:$DC,$GH902+27),"")</f>
      </c>
      <c r="EG902">
        <f>IF($GI902&gt;=28,INDEX($DC:$DC,$GH902+28),"")</f>
      </c>
      <c r="EH902">
        <f>IF($GI902&gt;=29,INDEX($DC:$DC,$GH902+29),"")</f>
      </c>
      <c r="EI902">
        <f>IF($GI902&gt;=30,INDEX($DC:$DC,$GH902+30),"")</f>
      </c>
      <c r="EJ902">
        <f>IF($GI902&gt;=31,INDEX($DC:$DC,$GH902+31),"")</f>
      </c>
      <c r="EK902">
        <f>IF($GI902&gt;=32,INDEX($DC:$DC,$GH902+32),"")</f>
      </c>
      <c r="EL902">
        <f>IF($GI902&gt;=33,INDEX($DC:$DC,$GH902+33),"")</f>
      </c>
      <c r="EM902">
        <f>IF($GI902&gt;=34,INDEX($DC:$DC,$GH902+34),"")</f>
      </c>
      <c r="EN902">
        <f>IF($GI902&gt;=35,INDEX($DC:$DC,$GH902+35),"")</f>
      </c>
      <c r="EO902">
        <f>IF($GI902&gt;=36,INDEX($DC:$DC,$GH902+36),"")</f>
      </c>
      <c r="EP902">
        <f>IF($GI902&gt;=37,INDEX($DC:$DC,$GH902+37),"")</f>
      </c>
      <c r="EQ902">
        <f>IF($GI902&gt;=38,INDEX($DC:$DC,$GH902+38),"")</f>
      </c>
      <c r="ER902">
        <f>IF($GI902&gt;=39,INDEX($DC:$DC,$GH902+39),"")</f>
      </c>
      <c r="ES902">
        <f>IF($GI902&gt;=40,INDEX($DC:$DC,$GH902+40),"")</f>
      </c>
      <c r="ET902">
        <f>IF($GI902&gt;=1,INDEX($DD:$DD,$GH902+1),"")</f>
      </c>
      <c r="EU902">
        <f>IF($GI902&gt;=2,INDEX($DD:$DD,$GH902+2),"")</f>
      </c>
      <c r="EV902">
        <f>IF($GI902&gt;=3,INDEX($DD:$DD,$GH902+3),"")</f>
      </c>
      <c r="EW902">
        <f>IF($GI902&gt;=4,INDEX($DD:$DD,$GH902+4),"")</f>
      </c>
      <c r="EX902">
        <f>IF($GI902&gt;=5,INDEX($DD:$DD,$GH902+5),"")</f>
      </c>
      <c r="EY902">
        <f>IF($GI902&gt;=6,INDEX($DD:$DD,$GH902+6),"")</f>
      </c>
      <c r="EZ902">
        <f>IF($GI902&gt;=7,INDEX($DD:$DD,$GH902+7),"")</f>
      </c>
      <c r="FA902">
        <f>IF($GI902&gt;=8,INDEX($DD:$DD,$GH902+8),"")</f>
      </c>
      <c r="FB902">
        <f>IF($GI902&gt;=9,INDEX($DD:$DD,$GH902+9),"")</f>
      </c>
      <c r="FC902">
        <f>IF($GI902&gt;=10,INDEX($DD:$DD,$GH902+10),"")</f>
      </c>
      <c r="FD902">
        <f>IF($GI902&gt;=11,INDEX($DD:$DD,$GH902+11),"")</f>
      </c>
      <c r="FE902">
        <f>IF($GI902&gt;=12,INDEX($DD:$DD,$GH902+12),"")</f>
      </c>
      <c r="FF902">
        <f>IF($GI902&gt;=13,INDEX($DD:$DD,$GH902+13),"")</f>
      </c>
      <c r="FG902">
        <f>IF($GI902&gt;=14,INDEX($DD:$DD,$GH902+14),"")</f>
      </c>
      <c r="FH902">
        <f>IF($GI902&gt;=15,INDEX($DD:$DD,$GH902+15),"")</f>
      </c>
      <c r="FI902">
        <f>IF($GI902&gt;=16,INDEX($DD:$DD,$GH902+16),"")</f>
      </c>
      <c r="FJ902">
        <f>IF($GI902&gt;=17,INDEX($DD:$DD,$GH902+17),"")</f>
      </c>
      <c r="FK902">
        <f>IF($GI902&gt;=18,INDEX($DD:$DD,$GH902+18),"")</f>
      </c>
      <c r="FL902">
        <f>IF($GI902&gt;=19,INDEX($DD:$DD,$GH902+19),"")</f>
      </c>
      <c r="FM902">
        <f>IF($GI902&gt;=20,INDEX($DD:$DD,$GH902+20),"")</f>
      </c>
      <c r="FN902">
        <f>IF($GI902&gt;=21,INDEX($DD:$DD,$GH902+21),"")</f>
      </c>
      <c r="FO902">
        <f>IF($GI902&gt;=22,INDEX($DD:$DD,$GH902+22),"")</f>
      </c>
      <c r="FP902">
        <f>IF($GI902&gt;=23,INDEX($DD:$DD,$GH902+23),"")</f>
      </c>
      <c r="FQ902">
        <f>IF($GI902&gt;=24,INDEX($DD:$DD,$GH902+24),"")</f>
      </c>
      <c r="FR902">
        <f>IF($GI902&gt;=25,INDEX($DD:$DD,$GH902+25),"")</f>
      </c>
      <c r="FS902">
        <f>IF($GI902&gt;=26,INDEX($DD:$DD,$GH902+26),"")</f>
      </c>
      <c r="FT902">
        <f>IF($GI902&gt;=27,INDEX($DD:$DD,$GH902+27),"")</f>
      </c>
      <c r="FU902">
        <f>IF($GI902&gt;=28,INDEX($DD:$DD,$GH902+28),"")</f>
      </c>
      <c r="FV902">
        <f>IF($GI902&gt;=29,INDEX($DD:$DD,$GH902+29),"")</f>
      </c>
      <c r="FW902">
        <f>IF($GI902&gt;=30,INDEX($DD:$DD,$GH902+30),"")</f>
      </c>
      <c r="FX902">
        <f>IF($GI902&gt;=31,INDEX($DD:$DD,$GH902+31),"")</f>
      </c>
      <c r="FY902">
        <f>IF($GI902&gt;=32,INDEX($DD:$DD,$GH902+32),"")</f>
      </c>
      <c r="FZ902">
        <f>IF($GI902&gt;=33,INDEX($DD:$DD,$GH902+33),"")</f>
      </c>
      <c r="GA902">
        <f>IF($GI902&gt;=34,INDEX($DD:$DD,$GH902+34),"")</f>
      </c>
      <c r="GB902">
        <f>IF($GI902&gt;=35,INDEX($DD:$DD,$GH902+35),"")</f>
      </c>
      <c r="GC902">
        <f>IF($GI902&gt;=36,INDEX($DD:$DD,$GH902+36),"")</f>
      </c>
      <c r="GD902">
        <f>IF($GI902&gt;=37,INDEX($DD:$DD,$GH902+37),"")</f>
      </c>
      <c r="GE902">
        <f>IF($GI902&gt;=38,INDEX($DD:$DD,$GH902+38),"")</f>
      </c>
      <c r="GF902">
        <f>IF($GI902&gt;=39,INDEX($DD:$DD,$GH902+39),"")</f>
      </c>
      <c r="GG902">
        <f>IF($GI902&gt;=40,INDEX($DD:$DD,$GH902+40),"")</f>
      </c>
      <c r="GH902">
        <f>IFERROR(MATCH($DB902,$DC$2:$DC$148,0)+1,0)</f>
      </c>
      <c r="GI902">
        <f>IFERROR(INDEX($DE$2:$DE$148,MATCH($DB902,$DC$2:$DC$148,0)),0)</f>
      </c>
      <c r="GJ902">
        <f>IFERROR(MATCH($S902,$DF$902:$ES$902,0),0)</f>
      </c>
      <c r="GK902">
        <f>IF($GJ902&gt;0,INDEX($ET$902:$GG$902,$GJ902),"")</f>
      </c>
      <c r="GN902">
        <f>IF($IW902&gt;=1,INDEX($GL:$GL,$IV902+1),"")</f>
      </c>
      <c r="GO902">
        <f>IF($IW902&gt;=2,INDEX($GL:$GL,$IV902+2),"")</f>
      </c>
      <c r="GP902">
        <f>IF($IW902&gt;=3,INDEX($GL:$GL,$IV902+3),"")</f>
      </c>
      <c r="GQ902">
        <f>IF($IW902&gt;=4,INDEX($GL:$GL,$IV902+4),"")</f>
      </c>
      <c r="GR902">
        <f>IF($IW902&gt;=5,INDEX($GL:$GL,$IV902+5),"")</f>
      </c>
      <c r="GS902">
        <f>IF($IW902&gt;=6,INDEX($GL:$GL,$IV902+6),"")</f>
      </c>
      <c r="GT902">
        <f>IF($IW902&gt;=7,INDEX($GL:$GL,$IV902+7),"")</f>
      </c>
      <c r="GU902">
        <f>IF($IW902&gt;=8,INDEX($GL:$GL,$IV902+8),"")</f>
      </c>
      <c r="GV902">
        <f>IF($IW902&gt;=9,INDEX($GL:$GL,$IV902+9),"")</f>
      </c>
      <c r="GW902">
        <f>IF($IW902&gt;=10,INDEX($GL:$GL,$IV902+10),"")</f>
      </c>
      <c r="GX902">
        <f>IF($IW902&gt;=11,INDEX($GL:$GL,$IV902+11),"")</f>
      </c>
      <c r="GY902">
        <f>IF($IW902&gt;=12,INDEX($GL:$GL,$IV902+12),"")</f>
      </c>
      <c r="GZ902">
        <f>IF($IW902&gt;=13,INDEX($GL:$GL,$IV902+13),"")</f>
      </c>
      <c r="HA902">
        <f>IF($IW902&gt;=14,INDEX($GL:$GL,$IV902+14),"")</f>
      </c>
      <c r="HB902">
        <f>IF($IW902&gt;=15,INDEX($GL:$GL,$IV902+15),"")</f>
      </c>
      <c r="HC902">
        <f>IF($IW902&gt;=16,INDEX($GL:$GL,$IV902+16),"")</f>
      </c>
      <c r="HD902">
        <f>IF($IW902&gt;=17,INDEX($GL:$GL,$IV902+17),"")</f>
      </c>
      <c r="HE902">
        <f>IF($IW902&gt;=18,INDEX($GL:$GL,$IV902+18),"")</f>
      </c>
      <c r="HF902">
        <f>IF($IW902&gt;=19,INDEX($GL:$GL,$IV902+19),"")</f>
      </c>
      <c r="HG902">
        <f>IF($IW902&gt;=20,INDEX($GL:$GL,$IV902+20),"")</f>
      </c>
      <c r="HH902">
        <f>IF($IW902&gt;=21,INDEX($GL:$GL,$IV902+21),"")</f>
      </c>
      <c r="HI902">
        <f>IF($IW902&gt;=22,INDEX($GL:$GL,$IV902+22),"")</f>
      </c>
      <c r="HJ902">
        <f>IF($IW902&gt;=23,INDEX($GL:$GL,$IV902+23),"")</f>
      </c>
      <c r="HK902">
        <f>IF($IW902&gt;=24,INDEX($GL:$GL,$IV902+24),"")</f>
      </c>
      <c r="HL902">
        <f>IF($IW902&gt;=25,INDEX($GL:$GL,$IV902+25),"")</f>
      </c>
      <c r="HM902">
        <f>IF($IW902&gt;=26,INDEX($GL:$GL,$IV902+26),"")</f>
      </c>
      <c r="HN902">
        <f>IF($IW902&gt;=27,INDEX($GL:$GL,$IV902+27),"")</f>
      </c>
      <c r="HO902">
        <f>IF($IW902&gt;=28,INDEX($GL:$GL,$IV902+28),"")</f>
      </c>
      <c r="HP902">
        <f>IF($IW902&gt;=29,INDEX($GL:$GL,$IV902+29),"")</f>
      </c>
      <c r="HQ902">
        <f>IF($IW902&gt;=30,INDEX($GL:$GL,$IV902+30),"")</f>
      </c>
      <c r="HR902">
        <f>IF($IW902&gt;=31,INDEX($GL:$GL,$IV902+31),"")</f>
      </c>
      <c r="HS902">
        <f>IF($IW902&gt;=32,INDEX($GL:$GL,$IV902+32),"")</f>
      </c>
      <c r="HT902">
        <f>IF($IW902&gt;=33,INDEX($GL:$GL,$IV902+33),"")</f>
      </c>
      <c r="HU902">
        <f>IF($IW902&gt;=34,INDEX($GL:$GL,$IV902+34),"")</f>
      </c>
      <c r="HV902">
        <f>IF($IW902&gt;=35,INDEX($GL:$GL,$IV902+35),"")</f>
      </c>
      <c r="HW902">
        <f>IF($IW902&gt;=36,INDEX($GL:$GL,$IV902+36),"")</f>
      </c>
      <c r="HX902">
        <f>IF($IW902&gt;=37,INDEX($GL:$GL,$IV902+37),"")</f>
      </c>
      <c r="HY902">
        <f>IF($IW902&gt;=38,INDEX($GL:$GL,$IV902+38),"")</f>
      </c>
      <c r="HZ902">
        <f>IF($IW902&gt;=39,INDEX($GL:$GL,$IV902+39),"")</f>
      </c>
      <c r="IA902">
        <f>IF($IW902&gt;=40,INDEX($GL:$GL,$IV902+40),"")</f>
      </c>
      <c r="IB902">
        <f>IF($IW902&gt;=41,INDEX($GL:$GL,$IV902+41),"")</f>
      </c>
      <c r="IC902">
        <f>IF($IW902&gt;=42,INDEX($GL:$GL,$IV902+42),"")</f>
      </c>
      <c r="ID902">
        <f>IF($IW902&gt;=43,INDEX($GL:$GL,$IV902+43),"")</f>
      </c>
      <c r="IE902">
        <f>IF($IW902&gt;=44,INDEX($GL:$GL,$IV902+44),"")</f>
      </c>
      <c r="IF902">
        <f>IF($IW902&gt;=45,INDEX($GL:$GL,$IV902+45),"")</f>
      </c>
      <c r="IG902">
        <f>IF($IW902&gt;=46,INDEX($GL:$GL,$IV902+46),"")</f>
      </c>
      <c r="IH902">
        <f>IF($IW902&gt;=47,INDEX($GL:$GL,$IV902+47),"")</f>
      </c>
      <c r="II902">
        <f>IF($IW902&gt;=48,INDEX($GL:$GL,$IV902+48),"")</f>
      </c>
      <c r="IJ902">
        <f>IF($IW902&gt;=49,INDEX($GL:$GL,$IV902+49),"")</f>
      </c>
      <c r="IK902">
        <f>IF($IW902&gt;=50,INDEX($GL:$GL,$IV902+50),"")</f>
      </c>
      <c r="IL902">
        <f>IF($IW902&gt;=51,INDEX($GL:$GL,$IV902+51),"")</f>
      </c>
      <c r="IM902">
        <f>IF($IW902&gt;=52,INDEX($GL:$GL,$IV902+52),"")</f>
      </c>
      <c r="IN902">
        <f>IF($IW902&gt;=53,INDEX($GL:$GL,$IV902+53),"")</f>
      </c>
      <c r="IO902">
        <f>IF($IW902&gt;=54,INDEX($GL:$GL,$IV902+54),"")</f>
      </c>
      <c r="IP902">
        <f>IF($IW902&gt;=55,INDEX($GL:$GL,$IV902+55),"")</f>
      </c>
      <c r="IQ902">
        <f>IF($IW902&gt;=56,INDEX($GL:$GL,$IV902+56),"")</f>
      </c>
      <c r="IR902">
        <f>IF($IW902&gt;=57,INDEX($GL:$GL,$IV902+57),"")</f>
      </c>
      <c r="IS902">
        <f>IF($IW902&gt;=58,INDEX($GL:$GL,$IV902+58),"")</f>
      </c>
      <c r="IT902">
        <f>IF($IW902&gt;=59,INDEX($GL:$GL,$IV902+59),"")</f>
      </c>
      <c r="IU902">
        <f>IF($IW902&gt;=60,INDEX($GL:$GL,$IV902+60),"")</f>
      </c>
      <c r="IV902">
        <f>IFERROR(MATCH($GK902,$GL$2:$GL$324,0)+1,0)</f>
      </c>
      <c r="IW902">
        <f>IFERROR(INDEX($GM$2:$GM$324,MATCH($GK902,$GL$2:$GL$324,0)),0)</f>
      </c>
      <c r="IX902" t="s">
        <v>34</v>
      </c>
      <c r="IY902" t="s">
        <v>34</v>
      </c>
    </row>
    <row r="903" spans="1:259" x14ac:dyDescent="0.25">
      <c r="K903">
        <f>IF(OR($N903="",$J903=""),"",IFERROR($N903/$J903,0))</f>
      </c>
      <c r="L903">
        <f>IF($N903="","",
SUM($M903,$O903,$T903,$P903,$R903)*
(1-IF($U903="",0,VALUE($U903)/100)))</f>
      </c>
      <c r="M903">
        <f>IF($N903="","",$N903)</f>
      </c>
      <c r="O903">
        <f>IF($N903="","",
IF($H903="","",
IF(ISNUMBER(SEARCH("exempt",LOWER($H903))),0,
$N903*(VALUE(SUBSTITUTE($H903,"%",""))/100))))</f>
      </c>
      <c r="V903">
        <f>IFERROR(IF(FIND(" - ",$E903)&gt;0,MID($E903,FIND(" - ",$E903)+3,LEN($E903)),""),"")</f>
      </c>
      <c r="AE903" t="s">
        <v>1484</v>
      </c>
      <c r="AJ903">
        <f>IFERROR(LEFT($E903,FIND(" - ",$E903)-1),$E903)</f>
      </c>
      <c r="AM903">
        <f>IF($CB903&gt;=1,INDEX($AK:$AK,$CA903+1),"")</f>
      </c>
      <c r="AN903">
        <f>IF($CB903&gt;=2,INDEX($AK:$AK,$CA903+2),"")</f>
      </c>
      <c r="AO903">
        <f>IF($CB903&gt;=3,INDEX($AK:$AK,$CA903+3),"")</f>
      </c>
      <c r="AP903">
        <f>IF($CB903&gt;=4,INDEX($AK:$AK,$CA903+4),"")</f>
      </c>
      <c r="AQ903">
        <f>IF($CB903&gt;=5,INDEX($AK:$AK,$CA903+5),"")</f>
      </c>
      <c r="AR903">
        <f>IF($CB903&gt;=6,INDEX($AK:$AK,$CA903+6),"")</f>
      </c>
      <c r="AS903">
        <f>IF($CB903&gt;=7,INDEX($AK:$AK,$CA903+7),"")</f>
      </c>
      <c r="AT903">
        <f>IF($CB903&gt;=8,INDEX($AK:$AK,$CA903+8),"")</f>
      </c>
      <c r="AU903">
        <f>IF($CB903&gt;=9,INDEX($AK:$AK,$CA903+9),"")</f>
      </c>
      <c r="AV903">
        <f>IF($CB903&gt;=10,INDEX($AK:$AK,$CA903+10),"")</f>
      </c>
      <c r="AW903">
        <f>IF($CB903&gt;=11,INDEX($AK:$AK,$CA903+11),"")</f>
      </c>
      <c r="AX903">
        <f>IF($CB903&gt;=12,INDEX($AK:$AK,$CA903+12),"")</f>
      </c>
      <c r="AY903">
        <f>IF($CB903&gt;=13,INDEX($AK:$AK,$CA903+13),"")</f>
      </c>
      <c r="AZ903">
        <f>IF($CB903&gt;=14,INDEX($AK:$AK,$CA903+14),"")</f>
      </c>
      <c r="BA903">
        <f>IF($CB903&gt;=15,INDEX($AK:$AK,$CA903+15),"")</f>
      </c>
      <c r="BB903">
        <f>IF($CB903&gt;=16,INDEX($AK:$AK,$CA903+16),"")</f>
      </c>
      <c r="BC903">
        <f>IF($CB903&gt;=17,INDEX($AK:$AK,$CA903+17),"")</f>
      </c>
      <c r="BD903">
        <f>IF($CB903&gt;=18,INDEX($AK:$AK,$CA903+18),"")</f>
      </c>
      <c r="BE903">
        <f>IF($CB903&gt;=19,INDEX($AK:$AK,$CA903+19),"")</f>
      </c>
      <c r="BF903">
        <f>IF($CB903&gt;=20,INDEX($AK:$AK,$CA903+20),"")</f>
      </c>
      <c r="BG903">
        <f>IF($CB903&gt;=21,INDEX($AK:$AK,$CA903+21),"")</f>
      </c>
      <c r="BH903">
        <f>IF($CB903&gt;=22,INDEX($AK:$AK,$CA903+22),"")</f>
      </c>
      <c r="BI903">
        <f>IF($CB903&gt;=23,INDEX($AK:$AK,$CA903+23),"")</f>
      </c>
      <c r="BJ903">
        <f>IF($CB903&gt;=24,INDEX($AK:$AK,$CA903+24),"")</f>
      </c>
      <c r="BK903">
        <f>IF($CB903&gt;=25,INDEX($AK:$AK,$CA903+25),"")</f>
      </c>
      <c r="BL903">
        <f>IF($CB903&gt;=26,INDEX($AK:$AK,$CA903+26),"")</f>
      </c>
      <c r="BM903">
        <f>IF($CB903&gt;=27,INDEX($AK:$AK,$CA903+27),"")</f>
      </c>
      <c r="BN903">
        <f>IF($CB903&gt;=28,INDEX($AK:$AK,$CA903+28),"")</f>
      </c>
      <c r="BO903">
        <f>IF($CB903&gt;=29,INDEX($AK:$AK,$CA903+29),"")</f>
      </c>
      <c r="BP903">
        <f>IF($CB903&gt;=30,INDEX($AK:$AK,$CA903+30),"")</f>
      </c>
      <c r="BQ903">
        <f>IF($CB903&gt;=31,INDEX($AK:$AK,$CA903+31),"")</f>
      </c>
      <c r="BR903">
        <f>IF($CB903&gt;=32,INDEX($AK:$AK,$CA903+32),"")</f>
      </c>
      <c r="BS903">
        <f>IF($CB903&gt;=33,INDEX($AK:$AK,$CA903+33),"")</f>
      </c>
      <c r="BT903">
        <f>IF($CB903&gt;=34,INDEX($AK:$AK,$CA903+34),"")</f>
      </c>
      <c r="BU903">
        <f>IF($CB903&gt;=35,INDEX($AK:$AK,$CA903+35),"")</f>
      </c>
      <c r="BV903">
        <f>IF($CB903&gt;=36,INDEX($AK:$AK,$CA903+36),"")</f>
      </c>
      <c r="BW903">
        <f>IF($CB903&gt;=37,INDEX($AK:$AK,$CA903+37),"")</f>
      </c>
      <c r="BX903">
        <f>IF($CB903&gt;=38,INDEX($AK:$AK,$CA903+38),"")</f>
      </c>
      <c r="BY903">
        <f>IF($CB903&gt;=39,INDEX($AK:$AK,$CA903+39),"")</f>
      </c>
      <c r="BZ903">
        <f>IF($CB903&gt;=40,INDEX($AK:$AK,$CA903+40),"")</f>
      </c>
      <c r="CA903">
        <f>IFERROR(MATCH($AJ903,$AK$2:$AK$134,0)+1,0)</f>
      </c>
      <c r="CB903">
        <f>IFERROR(INDEX($AL$2:$AL$134,MATCH($AJ903,$AK$2:$AK$134,0)),0)</f>
      </c>
      <c r="CC903">
        <f>IFERROR(LEFT($F903,FIND(" - ",$F903)-1),$F903)</f>
      </c>
      <c r="CF903">
        <f>IF($DA903&gt;=1,INDEX($CD:$CD,$CZ903+1),"")</f>
      </c>
      <c r="CG903">
        <f>IF($DA903&gt;=2,INDEX($CD:$CD,$CZ903+2),"")</f>
      </c>
      <c r="CH903">
        <f>IF($DA903&gt;=3,INDEX($CD:$CD,$CZ903+3),"")</f>
      </c>
      <c r="CI903">
        <f>IF($DA903&gt;=4,INDEX($CD:$CD,$CZ903+4),"")</f>
      </c>
      <c r="CJ903">
        <f>IF($DA903&gt;=5,INDEX($CD:$CD,$CZ903+5),"")</f>
      </c>
      <c r="CK903">
        <f>IF($DA903&gt;=6,INDEX($CD:$CD,$CZ903+6),"")</f>
      </c>
      <c r="CL903">
        <f>IF($DA903&gt;=7,INDEX($CD:$CD,$CZ903+7),"")</f>
      </c>
      <c r="CM903">
        <f>IF($DA903&gt;=8,INDEX($CD:$CD,$CZ903+8),"")</f>
      </c>
      <c r="CN903">
        <f>IF($DA903&gt;=9,INDEX($CD:$CD,$CZ903+9),"")</f>
      </c>
      <c r="CO903">
        <f>IF($DA903&gt;=10,INDEX($CD:$CD,$CZ903+10),"")</f>
      </c>
      <c r="CP903">
        <f>IF($DA903&gt;=11,INDEX($CD:$CD,$CZ903+11),"")</f>
      </c>
      <c r="CQ903">
        <f>IF($DA903&gt;=12,INDEX($CD:$CD,$CZ903+12),"")</f>
      </c>
      <c r="CR903">
        <f>IF($DA903&gt;=13,INDEX($CD:$CD,$CZ903+13),"")</f>
      </c>
      <c r="CS903">
        <f>IF($DA903&gt;=14,INDEX($CD:$CD,$CZ903+14),"")</f>
      </c>
      <c r="CT903">
        <f>IF($DA903&gt;=15,INDEX($CD:$CD,$CZ903+15),"")</f>
      </c>
      <c r="CU903">
        <f>IF($DA903&gt;=16,INDEX($CD:$CD,$CZ903+16),"")</f>
      </c>
      <c r="CV903">
        <f>IF($DA903&gt;=17,INDEX($CD:$CD,$CZ903+17),"")</f>
      </c>
      <c r="CW903">
        <f>IF($DA903&gt;=18,INDEX($CD:$CD,$CZ903+18),"")</f>
      </c>
      <c r="CX903">
        <f>IF($DA903&gt;=19,INDEX($CD:$CD,$CZ903+19),"")</f>
      </c>
      <c r="CY903">
        <f>IF($DA903&gt;=20,INDEX($CD:$CD,$CZ903+20),"")</f>
      </c>
      <c r="CZ903">
        <f>IFERROR(MATCH($CC903,$CD$2:$CD$263,0)+1,0)</f>
      </c>
      <c r="DA903">
        <f>IFERROR(INDEX($CE$2:$CE$263,MATCH($CC903,$CD$2:$CD$263,0)),0)</f>
      </c>
      <c r="DB903">
        <f>IFERROR(INDEX($AI:$AI,MATCH($H903,$AH:$AH,0))&amp;"","")</f>
      </c>
      <c r="DF903">
        <f>IF($GI903&gt;=1,INDEX($DC:$DC,$GH903+1),"")</f>
      </c>
      <c r="DG903">
        <f>IF($GI903&gt;=2,INDEX($DC:$DC,$GH903+2),"")</f>
      </c>
      <c r="DH903">
        <f>IF($GI903&gt;=3,INDEX($DC:$DC,$GH903+3),"")</f>
      </c>
      <c r="DI903">
        <f>IF($GI903&gt;=4,INDEX($DC:$DC,$GH903+4),"")</f>
      </c>
      <c r="DJ903">
        <f>IF($GI903&gt;=5,INDEX($DC:$DC,$GH903+5),"")</f>
      </c>
      <c r="DK903">
        <f>IF($GI903&gt;=6,INDEX($DC:$DC,$GH903+6),"")</f>
      </c>
      <c r="DL903">
        <f>IF($GI903&gt;=7,INDEX($DC:$DC,$GH903+7),"")</f>
      </c>
      <c r="DM903">
        <f>IF($GI903&gt;=8,INDEX($DC:$DC,$GH903+8),"")</f>
      </c>
      <c r="DN903">
        <f>IF($GI903&gt;=9,INDEX($DC:$DC,$GH903+9),"")</f>
      </c>
      <c r="DO903">
        <f>IF($GI903&gt;=10,INDEX($DC:$DC,$GH903+10),"")</f>
      </c>
      <c r="DP903">
        <f>IF($GI903&gt;=11,INDEX($DC:$DC,$GH903+11),"")</f>
      </c>
      <c r="DQ903">
        <f>IF($GI903&gt;=12,INDEX($DC:$DC,$GH903+12),"")</f>
      </c>
      <c r="DR903">
        <f>IF($GI903&gt;=13,INDEX($DC:$DC,$GH903+13),"")</f>
      </c>
      <c r="DS903">
        <f>IF($GI903&gt;=14,INDEX($DC:$DC,$GH903+14),"")</f>
      </c>
      <c r="DT903">
        <f>IF($GI903&gt;=15,INDEX($DC:$DC,$GH903+15),"")</f>
      </c>
      <c r="DU903">
        <f>IF($GI903&gt;=16,INDEX($DC:$DC,$GH903+16),"")</f>
      </c>
      <c r="DV903">
        <f>IF($GI903&gt;=17,INDEX($DC:$DC,$GH903+17),"")</f>
      </c>
      <c r="DW903">
        <f>IF($GI903&gt;=18,INDEX($DC:$DC,$GH903+18),"")</f>
      </c>
      <c r="DX903">
        <f>IF($GI903&gt;=19,INDEX($DC:$DC,$GH903+19),"")</f>
      </c>
      <c r="DY903">
        <f>IF($GI903&gt;=20,INDEX($DC:$DC,$GH903+20),"")</f>
      </c>
      <c r="DZ903">
        <f>IF($GI903&gt;=21,INDEX($DC:$DC,$GH903+21),"")</f>
      </c>
      <c r="EA903">
        <f>IF($GI903&gt;=22,INDEX($DC:$DC,$GH903+22),"")</f>
      </c>
      <c r="EB903">
        <f>IF($GI903&gt;=23,INDEX($DC:$DC,$GH903+23),"")</f>
      </c>
      <c r="EC903">
        <f>IF($GI903&gt;=24,INDEX($DC:$DC,$GH903+24),"")</f>
      </c>
      <c r="ED903">
        <f>IF($GI903&gt;=25,INDEX($DC:$DC,$GH903+25),"")</f>
      </c>
      <c r="EE903">
        <f>IF($GI903&gt;=26,INDEX($DC:$DC,$GH903+26),"")</f>
      </c>
      <c r="EF903">
        <f>IF($GI903&gt;=27,INDEX($DC:$DC,$GH903+27),"")</f>
      </c>
      <c r="EG903">
        <f>IF($GI903&gt;=28,INDEX($DC:$DC,$GH903+28),"")</f>
      </c>
      <c r="EH903">
        <f>IF($GI903&gt;=29,INDEX($DC:$DC,$GH903+29),"")</f>
      </c>
      <c r="EI903">
        <f>IF($GI903&gt;=30,INDEX($DC:$DC,$GH903+30),"")</f>
      </c>
      <c r="EJ903">
        <f>IF($GI903&gt;=31,INDEX($DC:$DC,$GH903+31),"")</f>
      </c>
      <c r="EK903">
        <f>IF($GI903&gt;=32,INDEX($DC:$DC,$GH903+32),"")</f>
      </c>
      <c r="EL903">
        <f>IF($GI903&gt;=33,INDEX($DC:$DC,$GH903+33),"")</f>
      </c>
      <c r="EM903">
        <f>IF($GI903&gt;=34,INDEX($DC:$DC,$GH903+34),"")</f>
      </c>
      <c r="EN903">
        <f>IF($GI903&gt;=35,INDEX($DC:$DC,$GH903+35),"")</f>
      </c>
      <c r="EO903">
        <f>IF($GI903&gt;=36,INDEX($DC:$DC,$GH903+36),"")</f>
      </c>
      <c r="EP903">
        <f>IF($GI903&gt;=37,INDEX($DC:$DC,$GH903+37),"")</f>
      </c>
      <c r="EQ903">
        <f>IF($GI903&gt;=38,INDEX($DC:$DC,$GH903+38),"")</f>
      </c>
      <c r="ER903">
        <f>IF($GI903&gt;=39,INDEX($DC:$DC,$GH903+39),"")</f>
      </c>
      <c r="ES903">
        <f>IF($GI903&gt;=40,INDEX($DC:$DC,$GH903+40),"")</f>
      </c>
      <c r="ET903">
        <f>IF($GI903&gt;=1,INDEX($DD:$DD,$GH903+1),"")</f>
      </c>
      <c r="EU903">
        <f>IF($GI903&gt;=2,INDEX($DD:$DD,$GH903+2),"")</f>
      </c>
      <c r="EV903">
        <f>IF($GI903&gt;=3,INDEX($DD:$DD,$GH903+3),"")</f>
      </c>
      <c r="EW903">
        <f>IF($GI903&gt;=4,INDEX($DD:$DD,$GH903+4),"")</f>
      </c>
      <c r="EX903">
        <f>IF($GI903&gt;=5,INDEX($DD:$DD,$GH903+5),"")</f>
      </c>
      <c r="EY903">
        <f>IF($GI903&gt;=6,INDEX($DD:$DD,$GH903+6),"")</f>
      </c>
      <c r="EZ903">
        <f>IF($GI903&gt;=7,INDEX($DD:$DD,$GH903+7),"")</f>
      </c>
      <c r="FA903">
        <f>IF($GI903&gt;=8,INDEX($DD:$DD,$GH903+8),"")</f>
      </c>
      <c r="FB903">
        <f>IF($GI903&gt;=9,INDEX($DD:$DD,$GH903+9),"")</f>
      </c>
      <c r="FC903">
        <f>IF($GI903&gt;=10,INDEX($DD:$DD,$GH903+10),"")</f>
      </c>
      <c r="FD903">
        <f>IF($GI903&gt;=11,INDEX($DD:$DD,$GH903+11),"")</f>
      </c>
      <c r="FE903">
        <f>IF($GI903&gt;=12,INDEX($DD:$DD,$GH903+12),"")</f>
      </c>
      <c r="FF903">
        <f>IF($GI903&gt;=13,INDEX($DD:$DD,$GH903+13),"")</f>
      </c>
      <c r="FG903">
        <f>IF($GI903&gt;=14,INDEX($DD:$DD,$GH903+14),"")</f>
      </c>
      <c r="FH903">
        <f>IF($GI903&gt;=15,INDEX($DD:$DD,$GH903+15),"")</f>
      </c>
      <c r="FI903">
        <f>IF($GI903&gt;=16,INDEX($DD:$DD,$GH903+16),"")</f>
      </c>
      <c r="FJ903">
        <f>IF($GI903&gt;=17,INDEX($DD:$DD,$GH903+17),"")</f>
      </c>
      <c r="FK903">
        <f>IF($GI903&gt;=18,INDEX($DD:$DD,$GH903+18),"")</f>
      </c>
      <c r="FL903">
        <f>IF($GI903&gt;=19,INDEX($DD:$DD,$GH903+19),"")</f>
      </c>
      <c r="FM903">
        <f>IF($GI903&gt;=20,INDEX($DD:$DD,$GH903+20),"")</f>
      </c>
      <c r="FN903">
        <f>IF($GI903&gt;=21,INDEX($DD:$DD,$GH903+21),"")</f>
      </c>
      <c r="FO903">
        <f>IF($GI903&gt;=22,INDEX($DD:$DD,$GH903+22),"")</f>
      </c>
      <c r="FP903">
        <f>IF($GI903&gt;=23,INDEX($DD:$DD,$GH903+23),"")</f>
      </c>
      <c r="FQ903">
        <f>IF($GI903&gt;=24,INDEX($DD:$DD,$GH903+24),"")</f>
      </c>
      <c r="FR903">
        <f>IF($GI903&gt;=25,INDEX($DD:$DD,$GH903+25),"")</f>
      </c>
      <c r="FS903">
        <f>IF($GI903&gt;=26,INDEX($DD:$DD,$GH903+26),"")</f>
      </c>
      <c r="FT903">
        <f>IF($GI903&gt;=27,INDEX($DD:$DD,$GH903+27),"")</f>
      </c>
      <c r="FU903">
        <f>IF($GI903&gt;=28,INDEX($DD:$DD,$GH903+28),"")</f>
      </c>
      <c r="FV903">
        <f>IF($GI903&gt;=29,INDEX($DD:$DD,$GH903+29),"")</f>
      </c>
      <c r="FW903">
        <f>IF($GI903&gt;=30,INDEX($DD:$DD,$GH903+30),"")</f>
      </c>
      <c r="FX903">
        <f>IF($GI903&gt;=31,INDEX($DD:$DD,$GH903+31),"")</f>
      </c>
      <c r="FY903">
        <f>IF($GI903&gt;=32,INDEX($DD:$DD,$GH903+32),"")</f>
      </c>
      <c r="FZ903">
        <f>IF($GI903&gt;=33,INDEX($DD:$DD,$GH903+33),"")</f>
      </c>
      <c r="GA903">
        <f>IF($GI903&gt;=34,INDEX($DD:$DD,$GH903+34),"")</f>
      </c>
      <c r="GB903">
        <f>IF($GI903&gt;=35,INDEX($DD:$DD,$GH903+35),"")</f>
      </c>
      <c r="GC903">
        <f>IF($GI903&gt;=36,INDEX($DD:$DD,$GH903+36),"")</f>
      </c>
      <c r="GD903">
        <f>IF($GI903&gt;=37,INDEX($DD:$DD,$GH903+37),"")</f>
      </c>
      <c r="GE903">
        <f>IF($GI903&gt;=38,INDEX($DD:$DD,$GH903+38),"")</f>
      </c>
      <c r="GF903">
        <f>IF($GI903&gt;=39,INDEX($DD:$DD,$GH903+39),"")</f>
      </c>
      <c r="GG903">
        <f>IF($GI903&gt;=40,INDEX($DD:$DD,$GH903+40),"")</f>
      </c>
      <c r="GH903">
        <f>IFERROR(MATCH($DB903,$DC$2:$DC$148,0)+1,0)</f>
      </c>
      <c r="GI903">
        <f>IFERROR(INDEX($DE$2:$DE$148,MATCH($DB903,$DC$2:$DC$148,0)),0)</f>
      </c>
      <c r="GJ903">
        <f>IFERROR(MATCH($S903,$DF$903:$ES$903,0),0)</f>
      </c>
      <c r="GK903">
        <f>IF($GJ903&gt;0,INDEX($ET$903:$GG$903,$GJ903),"")</f>
      </c>
      <c r="GN903">
        <f>IF($IW903&gt;=1,INDEX($GL:$GL,$IV903+1),"")</f>
      </c>
      <c r="GO903">
        <f>IF($IW903&gt;=2,INDEX($GL:$GL,$IV903+2),"")</f>
      </c>
      <c r="GP903">
        <f>IF($IW903&gt;=3,INDEX($GL:$GL,$IV903+3),"")</f>
      </c>
      <c r="GQ903">
        <f>IF($IW903&gt;=4,INDEX($GL:$GL,$IV903+4),"")</f>
      </c>
      <c r="GR903">
        <f>IF($IW903&gt;=5,INDEX($GL:$GL,$IV903+5),"")</f>
      </c>
      <c r="GS903">
        <f>IF($IW903&gt;=6,INDEX($GL:$GL,$IV903+6),"")</f>
      </c>
      <c r="GT903">
        <f>IF($IW903&gt;=7,INDEX($GL:$GL,$IV903+7),"")</f>
      </c>
      <c r="GU903">
        <f>IF($IW903&gt;=8,INDEX($GL:$GL,$IV903+8),"")</f>
      </c>
      <c r="GV903">
        <f>IF($IW903&gt;=9,INDEX($GL:$GL,$IV903+9),"")</f>
      </c>
      <c r="GW903">
        <f>IF($IW903&gt;=10,INDEX($GL:$GL,$IV903+10),"")</f>
      </c>
      <c r="GX903">
        <f>IF($IW903&gt;=11,INDEX($GL:$GL,$IV903+11),"")</f>
      </c>
      <c r="GY903">
        <f>IF($IW903&gt;=12,INDEX($GL:$GL,$IV903+12),"")</f>
      </c>
      <c r="GZ903">
        <f>IF($IW903&gt;=13,INDEX($GL:$GL,$IV903+13),"")</f>
      </c>
      <c r="HA903">
        <f>IF($IW903&gt;=14,INDEX($GL:$GL,$IV903+14),"")</f>
      </c>
      <c r="HB903">
        <f>IF($IW903&gt;=15,INDEX($GL:$GL,$IV903+15),"")</f>
      </c>
      <c r="HC903">
        <f>IF($IW903&gt;=16,INDEX($GL:$GL,$IV903+16),"")</f>
      </c>
      <c r="HD903">
        <f>IF($IW903&gt;=17,INDEX($GL:$GL,$IV903+17),"")</f>
      </c>
      <c r="HE903">
        <f>IF($IW903&gt;=18,INDEX($GL:$GL,$IV903+18),"")</f>
      </c>
      <c r="HF903">
        <f>IF($IW903&gt;=19,INDEX($GL:$GL,$IV903+19),"")</f>
      </c>
      <c r="HG903">
        <f>IF($IW903&gt;=20,INDEX($GL:$GL,$IV903+20),"")</f>
      </c>
      <c r="HH903">
        <f>IF($IW903&gt;=21,INDEX($GL:$GL,$IV903+21),"")</f>
      </c>
      <c r="HI903">
        <f>IF($IW903&gt;=22,INDEX($GL:$GL,$IV903+22),"")</f>
      </c>
      <c r="HJ903">
        <f>IF($IW903&gt;=23,INDEX($GL:$GL,$IV903+23),"")</f>
      </c>
      <c r="HK903">
        <f>IF($IW903&gt;=24,INDEX($GL:$GL,$IV903+24),"")</f>
      </c>
      <c r="HL903">
        <f>IF($IW903&gt;=25,INDEX($GL:$GL,$IV903+25),"")</f>
      </c>
      <c r="HM903">
        <f>IF($IW903&gt;=26,INDEX($GL:$GL,$IV903+26),"")</f>
      </c>
      <c r="HN903">
        <f>IF($IW903&gt;=27,INDEX($GL:$GL,$IV903+27),"")</f>
      </c>
      <c r="HO903">
        <f>IF($IW903&gt;=28,INDEX($GL:$GL,$IV903+28),"")</f>
      </c>
      <c r="HP903">
        <f>IF($IW903&gt;=29,INDEX($GL:$GL,$IV903+29),"")</f>
      </c>
      <c r="HQ903">
        <f>IF($IW903&gt;=30,INDEX($GL:$GL,$IV903+30),"")</f>
      </c>
      <c r="HR903">
        <f>IF($IW903&gt;=31,INDEX($GL:$GL,$IV903+31),"")</f>
      </c>
      <c r="HS903">
        <f>IF($IW903&gt;=32,INDEX($GL:$GL,$IV903+32),"")</f>
      </c>
      <c r="HT903">
        <f>IF($IW903&gt;=33,INDEX($GL:$GL,$IV903+33),"")</f>
      </c>
      <c r="HU903">
        <f>IF($IW903&gt;=34,INDEX($GL:$GL,$IV903+34),"")</f>
      </c>
      <c r="HV903">
        <f>IF($IW903&gt;=35,INDEX($GL:$GL,$IV903+35),"")</f>
      </c>
      <c r="HW903">
        <f>IF($IW903&gt;=36,INDEX($GL:$GL,$IV903+36),"")</f>
      </c>
      <c r="HX903">
        <f>IF($IW903&gt;=37,INDEX($GL:$GL,$IV903+37),"")</f>
      </c>
      <c r="HY903">
        <f>IF($IW903&gt;=38,INDEX($GL:$GL,$IV903+38),"")</f>
      </c>
      <c r="HZ903">
        <f>IF($IW903&gt;=39,INDEX($GL:$GL,$IV903+39),"")</f>
      </c>
      <c r="IA903">
        <f>IF($IW903&gt;=40,INDEX($GL:$GL,$IV903+40),"")</f>
      </c>
      <c r="IB903">
        <f>IF($IW903&gt;=41,INDEX($GL:$GL,$IV903+41),"")</f>
      </c>
      <c r="IC903">
        <f>IF($IW903&gt;=42,INDEX($GL:$GL,$IV903+42),"")</f>
      </c>
      <c r="ID903">
        <f>IF($IW903&gt;=43,INDEX($GL:$GL,$IV903+43),"")</f>
      </c>
      <c r="IE903">
        <f>IF($IW903&gt;=44,INDEX($GL:$GL,$IV903+44),"")</f>
      </c>
      <c r="IF903">
        <f>IF($IW903&gt;=45,INDEX($GL:$GL,$IV903+45),"")</f>
      </c>
      <c r="IG903">
        <f>IF($IW903&gt;=46,INDEX($GL:$GL,$IV903+46),"")</f>
      </c>
      <c r="IH903">
        <f>IF($IW903&gt;=47,INDEX($GL:$GL,$IV903+47),"")</f>
      </c>
      <c r="II903">
        <f>IF($IW903&gt;=48,INDEX($GL:$GL,$IV903+48),"")</f>
      </c>
      <c r="IJ903">
        <f>IF($IW903&gt;=49,INDEX($GL:$GL,$IV903+49),"")</f>
      </c>
      <c r="IK903">
        <f>IF($IW903&gt;=50,INDEX($GL:$GL,$IV903+50),"")</f>
      </c>
      <c r="IL903">
        <f>IF($IW903&gt;=51,INDEX($GL:$GL,$IV903+51),"")</f>
      </c>
      <c r="IM903">
        <f>IF($IW903&gt;=52,INDEX($GL:$GL,$IV903+52),"")</f>
      </c>
      <c r="IN903">
        <f>IF($IW903&gt;=53,INDEX($GL:$GL,$IV903+53),"")</f>
      </c>
      <c r="IO903">
        <f>IF($IW903&gt;=54,INDEX($GL:$GL,$IV903+54),"")</f>
      </c>
      <c r="IP903">
        <f>IF($IW903&gt;=55,INDEX($GL:$GL,$IV903+55),"")</f>
      </c>
      <c r="IQ903">
        <f>IF($IW903&gt;=56,INDEX($GL:$GL,$IV903+56),"")</f>
      </c>
      <c r="IR903">
        <f>IF($IW903&gt;=57,INDEX($GL:$GL,$IV903+57),"")</f>
      </c>
      <c r="IS903">
        <f>IF($IW903&gt;=58,INDEX($GL:$GL,$IV903+58),"")</f>
      </c>
      <c r="IT903">
        <f>IF($IW903&gt;=59,INDEX($GL:$GL,$IV903+59),"")</f>
      </c>
      <c r="IU903">
        <f>IF($IW903&gt;=60,INDEX($GL:$GL,$IV903+60),"")</f>
      </c>
      <c r="IV903">
        <f>IFERROR(MATCH($GK903,$GL$2:$GL$324,0)+1,0)</f>
      </c>
      <c r="IW903">
        <f>IFERROR(INDEX($GM$2:$GM$324,MATCH($GK903,$GL$2:$GL$324,0)),0)</f>
      </c>
      <c r="IX903" t="s">
        <v>34</v>
      </c>
      <c r="IY903" t="s">
        <v>34</v>
      </c>
    </row>
    <row r="904" spans="1:259" x14ac:dyDescent="0.25">
      <c r="K904">
        <f>IF(OR($N904="",$J904=""),"",IFERROR($N904/$J904,0))</f>
      </c>
      <c r="L904">
        <f>IF($N904="","",
SUM($M904,$O904,$T904,$P904,$R904)*
(1-IF($U904="",0,VALUE($U904)/100)))</f>
      </c>
      <c r="M904">
        <f>IF($N904="","",$N904)</f>
      </c>
      <c r="O904">
        <f>IF($N904="","",
IF($H904="","",
IF(ISNUMBER(SEARCH("exempt",LOWER($H904))),0,
$N904*(VALUE(SUBSTITUTE($H904,"%",""))/100))))</f>
      </c>
      <c r="V904">
        <f>IFERROR(IF(FIND(" - ",$E904)&gt;0,MID($E904,FIND(" - ",$E904)+3,LEN($E904)),""),"")</f>
      </c>
      <c r="AE904" t="s">
        <v>1485</v>
      </c>
      <c r="AJ904">
        <f>IFERROR(LEFT($E904,FIND(" - ",$E904)-1),$E904)</f>
      </c>
      <c r="AM904">
        <f>IF($CB904&gt;=1,INDEX($AK:$AK,$CA904+1),"")</f>
      </c>
      <c r="AN904">
        <f>IF($CB904&gt;=2,INDEX($AK:$AK,$CA904+2),"")</f>
      </c>
      <c r="AO904">
        <f>IF($CB904&gt;=3,INDEX($AK:$AK,$CA904+3),"")</f>
      </c>
      <c r="AP904">
        <f>IF($CB904&gt;=4,INDEX($AK:$AK,$CA904+4),"")</f>
      </c>
      <c r="AQ904">
        <f>IF($CB904&gt;=5,INDEX($AK:$AK,$CA904+5),"")</f>
      </c>
      <c r="AR904">
        <f>IF($CB904&gt;=6,INDEX($AK:$AK,$CA904+6),"")</f>
      </c>
      <c r="AS904">
        <f>IF($CB904&gt;=7,INDEX($AK:$AK,$CA904+7),"")</f>
      </c>
      <c r="AT904">
        <f>IF($CB904&gt;=8,INDEX($AK:$AK,$CA904+8),"")</f>
      </c>
      <c r="AU904">
        <f>IF($CB904&gt;=9,INDEX($AK:$AK,$CA904+9),"")</f>
      </c>
      <c r="AV904">
        <f>IF($CB904&gt;=10,INDEX($AK:$AK,$CA904+10),"")</f>
      </c>
      <c r="AW904">
        <f>IF($CB904&gt;=11,INDEX($AK:$AK,$CA904+11),"")</f>
      </c>
      <c r="AX904">
        <f>IF($CB904&gt;=12,INDEX($AK:$AK,$CA904+12),"")</f>
      </c>
      <c r="AY904">
        <f>IF($CB904&gt;=13,INDEX($AK:$AK,$CA904+13),"")</f>
      </c>
      <c r="AZ904">
        <f>IF($CB904&gt;=14,INDEX($AK:$AK,$CA904+14),"")</f>
      </c>
      <c r="BA904">
        <f>IF($CB904&gt;=15,INDEX($AK:$AK,$CA904+15),"")</f>
      </c>
      <c r="BB904">
        <f>IF($CB904&gt;=16,INDEX($AK:$AK,$CA904+16),"")</f>
      </c>
      <c r="BC904">
        <f>IF($CB904&gt;=17,INDEX($AK:$AK,$CA904+17),"")</f>
      </c>
      <c r="BD904">
        <f>IF($CB904&gt;=18,INDEX($AK:$AK,$CA904+18),"")</f>
      </c>
      <c r="BE904">
        <f>IF($CB904&gt;=19,INDEX($AK:$AK,$CA904+19),"")</f>
      </c>
      <c r="BF904">
        <f>IF($CB904&gt;=20,INDEX($AK:$AK,$CA904+20),"")</f>
      </c>
      <c r="BG904">
        <f>IF($CB904&gt;=21,INDEX($AK:$AK,$CA904+21),"")</f>
      </c>
      <c r="BH904">
        <f>IF($CB904&gt;=22,INDEX($AK:$AK,$CA904+22),"")</f>
      </c>
      <c r="BI904">
        <f>IF($CB904&gt;=23,INDEX($AK:$AK,$CA904+23),"")</f>
      </c>
      <c r="BJ904">
        <f>IF($CB904&gt;=24,INDEX($AK:$AK,$CA904+24),"")</f>
      </c>
      <c r="BK904">
        <f>IF($CB904&gt;=25,INDEX($AK:$AK,$CA904+25),"")</f>
      </c>
      <c r="BL904">
        <f>IF($CB904&gt;=26,INDEX($AK:$AK,$CA904+26),"")</f>
      </c>
      <c r="BM904">
        <f>IF($CB904&gt;=27,INDEX($AK:$AK,$CA904+27),"")</f>
      </c>
      <c r="BN904">
        <f>IF($CB904&gt;=28,INDEX($AK:$AK,$CA904+28),"")</f>
      </c>
      <c r="BO904">
        <f>IF($CB904&gt;=29,INDEX($AK:$AK,$CA904+29),"")</f>
      </c>
      <c r="BP904">
        <f>IF($CB904&gt;=30,INDEX($AK:$AK,$CA904+30),"")</f>
      </c>
      <c r="BQ904">
        <f>IF($CB904&gt;=31,INDEX($AK:$AK,$CA904+31),"")</f>
      </c>
      <c r="BR904">
        <f>IF($CB904&gt;=32,INDEX($AK:$AK,$CA904+32),"")</f>
      </c>
      <c r="BS904">
        <f>IF($CB904&gt;=33,INDEX($AK:$AK,$CA904+33),"")</f>
      </c>
      <c r="BT904">
        <f>IF($CB904&gt;=34,INDEX($AK:$AK,$CA904+34),"")</f>
      </c>
      <c r="BU904">
        <f>IF($CB904&gt;=35,INDEX($AK:$AK,$CA904+35),"")</f>
      </c>
      <c r="BV904">
        <f>IF($CB904&gt;=36,INDEX($AK:$AK,$CA904+36),"")</f>
      </c>
      <c r="BW904">
        <f>IF($CB904&gt;=37,INDEX($AK:$AK,$CA904+37),"")</f>
      </c>
      <c r="BX904">
        <f>IF($CB904&gt;=38,INDEX($AK:$AK,$CA904+38),"")</f>
      </c>
      <c r="BY904">
        <f>IF($CB904&gt;=39,INDEX($AK:$AK,$CA904+39),"")</f>
      </c>
      <c r="BZ904">
        <f>IF($CB904&gt;=40,INDEX($AK:$AK,$CA904+40),"")</f>
      </c>
      <c r="CA904">
        <f>IFERROR(MATCH($AJ904,$AK$2:$AK$134,0)+1,0)</f>
      </c>
      <c r="CB904">
        <f>IFERROR(INDEX($AL$2:$AL$134,MATCH($AJ904,$AK$2:$AK$134,0)),0)</f>
      </c>
      <c r="CC904">
        <f>IFERROR(LEFT($F904,FIND(" - ",$F904)-1),$F904)</f>
      </c>
      <c r="CF904">
        <f>IF($DA904&gt;=1,INDEX($CD:$CD,$CZ904+1),"")</f>
      </c>
      <c r="CG904">
        <f>IF($DA904&gt;=2,INDEX($CD:$CD,$CZ904+2),"")</f>
      </c>
      <c r="CH904">
        <f>IF($DA904&gt;=3,INDEX($CD:$CD,$CZ904+3),"")</f>
      </c>
      <c r="CI904">
        <f>IF($DA904&gt;=4,INDEX($CD:$CD,$CZ904+4),"")</f>
      </c>
      <c r="CJ904">
        <f>IF($DA904&gt;=5,INDEX($CD:$CD,$CZ904+5),"")</f>
      </c>
      <c r="CK904">
        <f>IF($DA904&gt;=6,INDEX($CD:$CD,$CZ904+6),"")</f>
      </c>
      <c r="CL904">
        <f>IF($DA904&gt;=7,INDEX($CD:$CD,$CZ904+7),"")</f>
      </c>
      <c r="CM904">
        <f>IF($DA904&gt;=8,INDEX($CD:$CD,$CZ904+8),"")</f>
      </c>
      <c r="CN904">
        <f>IF($DA904&gt;=9,INDEX($CD:$CD,$CZ904+9),"")</f>
      </c>
      <c r="CO904">
        <f>IF($DA904&gt;=10,INDEX($CD:$CD,$CZ904+10),"")</f>
      </c>
      <c r="CP904">
        <f>IF($DA904&gt;=11,INDEX($CD:$CD,$CZ904+11),"")</f>
      </c>
      <c r="CQ904">
        <f>IF($DA904&gt;=12,INDEX($CD:$CD,$CZ904+12),"")</f>
      </c>
      <c r="CR904">
        <f>IF($DA904&gt;=13,INDEX($CD:$CD,$CZ904+13),"")</f>
      </c>
      <c r="CS904">
        <f>IF($DA904&gt;=14,INDEX($CD:$CD,$CZ904+14),"")</f>
      </c>
      <c r="CT904">
        <f>IF($DA904&gt;=15,INDEX($CD:$CD,$CZ904+15),"")</f>
      </c>
      <c r="CU904">
        <f>IF($DA904&gt;=16,INDEX($CD:$CD,$CZ904+16),"")</f>
      </c>
      <c r="CV904">
        <f>IF($DA904&gt;=17,INDEX($CD:$CD,$CZ904+17),"")</f>
      </c>
      <c r="CW904">
        <f>IF($DA904&gt;=18,INDEX($CD:$CD,$CZ904+18),"")</f>
      </c>
      <c r="CX904">
        <f>IF($DA904&gt;=19,INDEX($CD:$CD,$CZ904+19),"")</f>
      </c>
      <c r="CY904">
        <f>IF($DA904&gt;=20,INDEX($CD:$CD,$CZ904+20),"")</f>
      </c>
      <c r="CZ904">
        <f>IFERROR(MATCH($CC904,$CD$2:$CD$263,0)+1,0)</f>
      </c>
      <c r="DA904">
        <f>IFERROR(INDEX($CE$2:$CE$263,MATCH($CC904,$CD$2:$CD$263,0)),0)</f>
      </c>
      <c r="DB904">
        <f>IFERROR(INDEX($AI:$AI,MATCH($H904,$AH:$AH,0))&amp;"","")</f>
      </c>
      <c r="DF904">
        <f>IF($GI904&gt;=1,INDEX($DC:$DC,$GH904+1),"")</f>
      </c>
      <c r="DG904">
        <f>IF($GI904&gt;=2,INDEX($DC:$DC,$GH904+2),"")</f>
      </c>
      <c r="DH904">
        <f>IF($GI904&gt;=3,INDEX($DC:$DC,$GH904+3),"")</f>
      </c>
      <c r="DI904">
        <f>IF($GI904&gt;=4,INDEX($DC:$DC,$GH904+4),"")</f>
      </c>
      <c r="DJ904">
        <f>IF($GI904&gt;=5,INDEX($DC:$DC,$GH904+5),"")</f>
      </c>
      <c r="DK904">
        <f>IF($GI904&gt;=6,INDEX($DC:$DC,$GH904+6),"")</f>
      </c>
      <c r="DL904">
        <f>IF($GI904&gt;=7,INDEX($DC:$DC,$GH904+7),"")</f>
      </c>
      <c r="DM904">
        <f>IF($GI904&gt;=8,INDEX($DC:$DC,$GH904+8),"")</f>
      </c>
      <c r="DN904">
        <f>IF($GI904&gt;=9,INDEX($DC:$DC,$GH904+9),"")</f>
      </c>
      <c r="DO904">
        <f>IF($GI904&gt;=10,INDEX($DC:$DC,$GH904+10),"")</f>
      </c>
      <c r="DP904">
        <f>IF($GI904&gt;=11,INDEX($DC:$DC,$GH904+11),"")</f>
      </c>
      <c r="DQ904">
        <f>IF($GI904&gt;=12,INDEX($DC:$DC,$GH904+12),"")</f>
      </c>
      <c r="DR904">
        <f>IF($GI904&gt;=13,INDEX($DC:$DC,$GH904+13),"")</f>
      </c>
      <c r="DS904">
        <f>IF($GI904&gt;=14,INDEX($DC:$DC,$GH904+14),"")</f>
      </c>
      <c r="DT904">
        <f>IF($GI904&gt;=15,INDEX($DC:$DC,$GH904+15),"")</f>
      </c>
      <c r="DU904">
        <f>IF($GI904&gt;=16,INDEX($DC:$DC,$GH904+16),"")</f>
      </c>
      <c r="DV904">
        <f>IF($GI904&gt;=17,INDEX($DC:$DC,$GH904+17),"")</f>
      </c>
      <c r="DW904">
        <f>IF($GI904&gt;=18,INDEX($DC:$DC,$GH904+18),"")</f>
      </c>
      <c r="DX904">
        <f>IF($GI904&gt;=19,INDEX($DC:$DC,$GH904+19),"")</f>
      </c>
      <c r="DY904">
        <f>IF($GI904&gt;=20,INDEX($DC:$DC,$GH904+20),"")</f>
      </c>
      <c r="DZ904">
        <f>IF($GI904&gt;=21,INDEX($DC:$DC,$GH904+21),"")</f>
      </c>
      <c r="EA904">
        <f>IF($GI904&gt;=22,INDEX($DC:$DC,$GH904+22),"")</f>
      </c>
      <c r="EB904">
        <f>IF($GI904&gt;=23,INDEX($DC:$DC,$GH904+23),"")</f>
      </c>
      <c r="EC904">
        <f>IF($GI904&gt;=24,INDEX($DC:$DC,$GH904+24),"")</f>
      </c>
      <c r="ED904">
        <f>IF($GI904&gt;=25,INDEX($DC:$DC,$GH904+25),"")</f>
      </c>
      <c r="EE904">
        <f>IF($GI904&gt;=26,INDEX($DC:$DC,$GH904+26),"")</f>
      </c>
      <c r="EF904">
        <f>IF($GI904&gt;=27,INDEX($DC:$DC,$GH904+27),"")</f>
      </c>
      <c r="EG904">
        <f>IF($GI904&gt;=28,INDEX($DC:$DC,$GH904+28),"")</f>
      </c>
      <c r="EH904">
        <f>IF($GI904&gt;=29,INDEX($DC:$DC,$GH904+29),"")</f>
      </c>
      <c r="EI904">
        <f>IF($GI904&gt;=30,INDEX($DC:$DC,$GH904+30),"")</f>
      </c>
      <c r="EJ904">
        <f>IF($GI904&gt;=31,INDEX($DC:$DC,$GH904+31),"")</f>
      </c>
      <c r="EK904">
        <f>IF($GI904&gt;=32,INDEX($DC:$DC,$GH904+32),"")</f>
      </c>
      <c r="EL904">
        <f>IF($GI904&gt;=33,INDEX($DC:$DC,$GH904+33),"")</f>
      </c>
      <c r="EM904">
        <f>IF($GI904&gt;=34,INDEX($DC:$DC,$GH904+34),"")</f>
      </c>
      <c r="EN904">
        <f>IF($GI904&gt;=35,INDEX($DC:$DC,$GH904+35),"")</f>
      </c>
      <c r="EO904">
        <f>IF($GI904&gt;=36,INDEX($DC:$DC,$GH904+36),"")</f>
      </c>
      <c r="EP904">
        <f>IF($GI904&gt;=37,INDEX($DC:$DC,$GH904+37),"")</f>
      </c>
      <c r="EQ904">
        <f>IF($GI904&gt;=38,INDEX($DC:$DC,$GH904+38),"")</f>
      </c>
      <c r="ER904">
        <f>IF($GI904&gt;=39,INDEX($DC:$DC,$GH904+39),"")</f>
      </c>
      <c r="ES904">
        <f>IF($GI904&gt;=40,INDEX($DC:$DC,$GH904+40),"")</f>
      </c>
      <c r="ET904">
        <f>IF($GI904&gt;=1,INDEX($DD:$DD,$GH904+1),"")</f>
      </c>
      <c r="EU904">
        <f>IF($GI904&gt;=2,INDEX($DD:$DD,$GH904+2),"")</f>
      </c>
      <c r="EV904">
        <f>IF($GI904&gt;=3,INDEX($DD:$DD,$GH904+3),"")</f>
      </c>
      <c r="EW904">
        <f>IF($GI904&gt;=4,INDEX($DD:$DD,$GH904+4),"")</f>
      </c>
      <c r="EX904">
        <f>IF($GI904&gt;=5,INDEX($DD:$DD,$GH904+5),"")</f>
      </c>
      <c r="EY904">
        <f>IF($GI904&gt;=6,INDEX($DD:$DD,$GH904+6),"")</f>
      </c>
      <c r="EZ904">
        <f>IF($GI904&gt;=7,INDEX($DD:$DD,$GH904+7),"")</f>
      </c>
      <c r="FA904">
        <f>IF($GI904&gt;=8,INDEX($DD:$DD,$GH904+8),"")</f>
      </c>
      <c r="FB904">
        <f>IF($GI904&gt;=9,INDEX($DD:$DD,$GH904+9),"")</f>
      </c>
      <c r="FC904">
        <f>IF($GI904&gt;=10,INDEX($DD:$DD,$GH904+10),"")</f>
      </c>
      <c r="FD904">
        <f>IF($GI904&gt;=11,INDEX($DD:$DD,$GH904+11),"")</f>
      </c>
      <c r="FE904">
        <f>IF($GI904&gt;=12,INDEX($DD:$DD,$GH904+12),"")</f>
      </c>
      <c r="FF904">
        <f>IF($GI904&gt;=13,INDEX($DD:$DD,$GH904+13),"")</f>
      </c>
      <c r="FG904">
        <f>IF($GI904&gt;=14,INDEX($DD:$DD,$GH904+14),"")</f>
      </c>
      <c r="FH904">
        <f>IF($GI904&gt;=15,INDEX($DD:$DD,$GH904+15),"")</f>
      </c>
      <c r="FI904">
        <f>IF($GI904&gt;=16,INDEX($DD:$DD,$GH904+16),"")</f>
      </c>
      <c r="FJ904">
        <f>IF($GI904&gt;=17,INDEX($DD:$DD,$GH904+17),"")</f>
      </c>
      <c r="FK904">
        <f>IF($GI904&gt;=18,INDEX($DD:$DD,$GH904+18),"")</f>
      </c>
      <c r="FL904">
        <f>IF($GI904&gt;=19,INDEX($DD:$DD,$GH904+19),"")</f>
      </c>
      <c r="FM904">
        <f>IF($GI904&gt;=20,INDEX($DD:$DD,$GH904+20),"")</f>
      </c>
      <c r="FN904">
        <f>IF($GI904&gt;=21,INDEX($DD:$DD,$GH904+21),"")</f>
      </c>
      <c r="FO904">
        <f>IF($GI904&gt;=22,INDEX($DD:$DD,$GH904+22),"")</f>
      </c>
      <c r="FP904">
        <f>IF($GI904&gt;=23,INDEX($DD:$DD,$GH904+23),"")</f>
      </c>
      <c r="FQ904">
        <f>IF($GI904&gt;=24,INDEX($DD:$DD,$GH904+24),"")</f>
      </c>
      <c r="FR904">
        <f>IF($GI904&gt;=25,INDEX($DD:$DD,$GH904+25),"")</f>
      </c>
      <c r="FS904">
        <f>IF($GI904&gt;=26,INDEX($DD:$DD,$GH904+26),"")</f>
      </c>
      <c r="FT904">
        <f>IF($GI904&gt;=27,INDEX($DD:$DD,$GH904+27),"")</f>
      </c>
      <c r="FU904">
        <f>IF($GI904&gt;=28,INDEX($DD:$DD,$GH904+28),"")</f>
      </c>
      <c r="FV904">
        <f>IF($GI904&gt;=29,INDEX($DD:$DD,$GH904+29),"")</f>
      </c>
      <c r="FW904">
        <f>IF($GI904&gt;=30,INDEX($DD:$DD,$GH904+30),"")</f>
      </c>
      <c r="FX904">
        <f>IF($GI904&gt;=31,INDEX($DD:$DD,$GH904+31),"")</f>
      </c>
      <c r="FY904">
        <f>IF($GI904&gt;=32,INDEX($DD:$DD,$GH904+32),"")</f>
      </c>
      <c r="FZ904">
        <f>IF($GI904&gt;=33,INDEX($DD:$DD,$GH904+33),"")</f>
      </c>
      <c r="GA904">
        <f>IF($GI904&gt;=34,INDEX($DD:$DD,$GH904+34),"")</f>
      </c>
      <c r="GB904">
        <f>IF($GI904&gt;=35,INDEX($DD:$DD,$GH904+35),"")</f>
      </c>
      <c r="GC904">
        <f>IF($GI904&gt;=36,INDEX($DD:$DD,$GH904+36),"")</f>
      </c>
      <c r="GD904">
        <f>IF($GI904&gt;=37,INDEX($DD:$DD,$GH904+37),"")</f>
      </c>
      <c r="GE904">
        <f>IF($GI904&gt;=38,INDEX($DD:$DD,$GH904+38),"")</f>
      </c>
      <c r="GF904">
        <f>IF($GI904&gt;=39,INDEX($DD:$DD,$GH904+39),"")</f>
      </c>
      <c r="GG904">
        <f>IF($GI904&gt;=40,INDEX($DD:$DD,$GH904+40),"")</f>
      </c>
      <c r="GH904">
        <f>IFERROR(MATCH($DB904,$DC$2:$DC$148,0)+1,0)</f>
      </c>
      <c r="GI904">
        <f>IFERROR(INDEX($DE$2:$DE$148,MATCH($DB904,$DC$2:$DC$148,0)),0)</f>
      </c>
      <c r="GJ904">
        <f>IFERROR(MATCH($S904,$DF$904:$ES$904,0),0)</f>
      </c>
      <c r="GK904">
        <f>IF($GJ904&gt;0,INDEX($ET$904:$GG$904,$GJ904),"")</f>
      </c>
      <c r="GN904">
        <f>IF($IW904&gt;=1,INDEX($GL:$GL,$IV904+1),"")</f>
      </c>
      <c r="GO904">
        <f>IF($IW904&gt;=2,INDEX($GL:$GL,$IV904+2),"")</f>
      </c>
      <c r="GP904">
        <f>IF($IW904&gt;=3,INDEX($GL:$GL,$IV904+3),"")</f>
      </c>
      <c r="GQ904">
        <f>IF($IW904&gt;=4,INDEX($GL:$GL,$IV904+4),"")</f>
      </c>
      <c r="GR904">
        <f>IF($IW904&gt;=5,INDEX($GL:$GL,$IV904+5),"")</f>
      </c>
      <c r="GS904">
        <f>IF($IW904&gt;=6,INDEX($GL:$GL,$IV904+6),"")</f>
      </c>
      <c r="GT904">
        <f>IF($IW904&gt;=7,INDEX($GL:$GL,$IV904+7),"")</f>
      </c>
      <c r="GU904">
        <f>IF($IW904&gt;=8,INDEX($GL:$GL,$IV904+8),"")</f>
      </c>
      <c r="GV904">
        <f>IF($IW904&gt;=9,INDEX($GL:$GL,$IV904+9),"")</f>
      </c>
      <c r="GW904">
        <f>IF($IW904&gt;=10,INDEX($GL:$GL,$IV904+10),"")</f>
      </c>
      <c r="GX904">
        <f>IF($IW904&gt;=11,INDEX($GL:$GL,$IV904+11),"")</f>
      </c>
      <c r="GY904">
        <f>IF($IW904&gt;=12,INDEX($GL:$GL,$IV904+12),"")</f>
      </c>
      <c r="GZ904">
        <f>IF($IW904&gt;=13,INDEX($GL:$GL,$IV904+13),"")</f>
      </c>
      <c r="HA904">
        <f>IF($IW904&gt;=14,INDEX($GL:$GL,$IV904+14),"")</f>
      </c>
      <c r="HB904">
        <f>IF($IW904&gt;=15,INDEX($GL:$GL,$IV904+15),"")</f>
      </c>
      <c r="HC904">
        <f>IF($IW904&gt;=16,INDEX($GL:$GL,$IV904+16),"")</f>
      </c>
      <c r="HD904">
        <f>IF($IW904&gt;=17,INDEX($GL:$GL,$IV904+17),"")</f>
      </c>
      <c r="HE904">
        <f>IF($IW904&gt;=18,INDEX($GL:$GL,$IV904+18),"")</f>
      </c>
      <c r="HF904">
        <f>IF($IW904&gt;=19,INDEX($GL:$GL,$IV904+19),"")</f>
      </c>
      <c r="HG904">
        <f>IF($IW904&gt;=20,INDEX($GL:$GL,$IV904+20),"")</f>
      </c>
      <c r="HH904">
        <f>IF($IW904&gt;=21,INDEX($GL:$GL,$IV904+21),"")</f>
      </c>
      <c r="HI904">
        <f>IF($IW904&gt;=22,INDEX($GL:$GL,$IV904+22),"")</f>
      </c>
      <c r="HJ904">
        <f>IF($IW904&gt;=23,INDEX($GL:$GL,$IV904+23),"")</f>
      </c>
      <c r="HK904">
        <f>IF($IW904&gt;=24,INDEX($GL:$GL,$IV904+24),"")</f>
      </c>
      <c r="HL904">
        <f>IF($IW904&gt;=25,INDEX($GL:$GL,$IV904+25),"")</f>
      </c>
      <c r="HM904">
        <f>IF($IW904&gt;=26,INDEX($GL:$GL,$IV904+26),"")</f>
      </c>
      <c r="HN904">
        <f>IF($IW904&gt;=27,INDEX($GL:$GL,$IV904+27),"")</f>
      </c>
      <c r="HO904">
        <f>IF($IW904&gt;=28,INDEX($GL:$GL,$IV904+28),"")</f>
      </c>
      <c r="HP904">
        <f>IF($IW904&gt;=29,INDEX($GL:$GL,$IV904+29),"")</f>
      </c>
      <c r="HQ904">
        <f>IF($IW904&gt;=30,INDEX($GL:$GL,$IV904+30),"")</f>
      </c>
      <c r="HR904">
        <f>IF($IW904&gt;=31,INDEX($GL:$GL,$IV904+31),"")</f>
      </c>
      <c r="HS904">
        <f>IF($IW904&gt;=32,INDEX($GL:$GL,$IV904+32),"")</f>
      </c>
      <c r="HT904">
        <f>IF($IW904&gt;=33,INDEX($GL:$GL,$IV904+33),"")</f>
      </c>
      <c r="HU904">
        <f>IF($IW904&gt;=34,INDEX($GL:$GL,$IV904+34),"")</f>
      </c>
      <c r="HV904">
        <f>IF($IW904&gt;=35,INDEX($GL:$GL,$IV904+35),"")</f>
      </c>
      <c r="HW904">
        <f>IF($IW904&gt;=36,INDEX($GL:$GL,$IV904+36),"")</f>
      </c>
      <c r="HX904">
        <f>IF($IW904&gt;=37,INDEX($GL:$GL,$IV904+37),"")</f>
      </c>
      <c r="HY904">
        <f>IF($IW904&gt;=38,INDEX($GL:$GL,$IV904+38),"")</f>
      </c>
      <c r="HZ904">
        <f>IF($IW904&gt;=39,INDEX($GL:$GL,$IV904+39),"")</f>
      </c>
      <c r="IA904">
        <f>IF($IW904&gt;=40,INDEX($GL:$GL,$IV904+40),"")</f>
      </c>
      <c r="IB904">
        <f>IF($IW904&gt;=41,INDEX($GL:$GL,$IV904+41),"")</f>
      </c>
      <c r="IC904">
        <f>IF($IW904&gt;=42,INDEX($GL:$GL,$IV904+42),"")</f>
      </c>
      <c r="ID904">
        <f>IF($IW904&gt;=43,INDEX($GL:$GL,$IV904+43),"")</f>
      </c>
      <c r="IE904">
        <f>IF($IW904&gt;=44,INDEX($GL:$GL,$IV904+44),"")</f>
      </c>
      <c r="IF904">
        <f>IF($IW904&gt;=45,INDEX($GL:$GL,$IV904+45),"")</f>
      </c>
      <c r="IG904">
        <f>IF($IW904&gt;=46,INDEX($GL:$GL,$IV904+46),"")</f>
      </c>
      <c r="IH904">
        <f>IF($IW904&gt;=47,INDEX($GL:$GL,$IV904+47),"")</f>
      </c>
      <c r="II904">
        <f>IF($IW904&gt;=48,INDEX($GL:$GL,$IV904+48),"")</f>
      </c>
      <c r="IJ904">
        <f>IF($IW904&gt;=49,INDEX($GL:$GL,$IV904+49),"")</f>
      </c>
      <c r="IK904">
        <f>IF($IW904&gt;=50,INDEX($GL:$GL,$IV904+50),"")</f>
      </c>
      <c r="IL904">
        <f>IF($IW904&gt;=51,INDEX($GL:$GL,$IV904+51),"")</f>
      </c>
      <c r="IM904">
        <f>IF($IW904&gt;=52,INDEX($GL:$GL,$IV904+52),"")</f>
      </c>
      <c r="IN904">
        <f>IF($IW904&gt;=53,INDEX($GL:$GL,$IV904+53),"")</f>
      </c>
      <c r="IO904">
        <f>IF($IW904&gt;=54,INDEX($GL:$GL,$IV904+54),"")</f>
      </c>
      <c r="IP904">
        <f>IF($IW904&gt;=55,INDEX($GL:$GL,$IV904+55),"")</f>
      </c>
      <c r="IQ904">
        <f>IF($IW904&gt;=56,INDEX($GL:$GL,$IV904+56),"")</f>
      </c>
      <c r="IR904">
        <f>IF($IW904&gt;=57,INDEX($GL:$GL,$IV904+57),"")</f>
      </c>
      <c r="IS904">
        <f>IF($IW904&gt;=58,INDEX($GL:$GL,$IV904+58),"")</f>
      </c>
      <c r="IT904">
        <f>IF($IW904&gt;=59,INDEX($GL:$GL,$IV904+59),"")</f>
      </c>
      <c r="IU904">
        <f>IF($IW904&gt;=60,INDEX($GL:$GL,$IV904+60),"")</f>
      </c>
      <c r="IV904">
        <f>IFERROR(MATCH($GK904,$GL$2:$GL$324,0)+1,0)</f>
      </c>
      <c r="IW904">
        <f>IFERROR(INDEX($GM$2:$GM$324,MATCH($GK904,$GL$2:$GL$324,0)),0)</f>
      </c>
      <c r="IX904" t="s">
        <v>34</v>
      </c>
      <c r="IY904" t="s">
        <v>34</v>
      </c>
    </row>
    <row r="905" spans="1:259" x14ac:dyDescent="0.25">
      <c r="K905">
        <f>IF(OR($N905="",$J905=""),"",IFERROR($N905/$J905,0))</f>
      </c>
      <c r="L905">
        <f>IF($N905="","",
SUM($M905,$O905,$T905,$P905,$R905)*
(1-IF($U905="",0,VALUE($U905)/100)))</f>
      </c>
      <c r="M905">
        <f>IF($N905="","",$N905)</f>
      </c>
      <c r="O905">
        <f>IF($N905="","",
IF($H905="","",
IF(ISNUMBER(SEARCH("exempt",LOWER($H905))),0,
$N905*(VALUE(SUBSTITUTE($H905,"%",""))/100))))</f>
      </c>
      <c r="V905">
        <f>IFERROR(IF(FIND(" - ",$E905)&gt;0,MID($E905,FIND(" - ",$E905)+3,LEN($E905)),""),"")</f>
      </c>
      <c r="AE905" t="s">
        <v>1486</v>
      </c>
      <c r="AJ905">
        <f>IFERROR(LEFT($E905,FIND(" - ",$E905)-1),$E905)</f>
      </c>
      <c r="AM905">
        <f>IF($CB905&gt;=1,INDEX($AK:$AK,$CA905+1),"")</f>
      </c>
      <c r="AN905">
        <f>IF($CB905&gt;=2,INDEX($AK:$AK,$CA905+2),"")</f>
      </c>
      <c r="AO905">
        <f>IF($CB905&gt;=3,INDEX($AK:$AK,$CA905+3),"")</f>
      </c>
      <c r="AP905">
        <f>IF($CB905&gt;=4,INDEX($AK:$AK,$CA905+4),"")</f>
      </c>
      <c r="AQ905">
        <f>IF($CB905&gt;=5,INDEX($AK:$AK,$CA905+5),"")</f>
      </c>
      <c r="AR905">
        <f>IF($CB905&gt;=6,INDEX($AK:$AK,$CA905+6),"")</f>
      </c>
      <c r="AS905">
        <f>IF($CB905&gt;=7,INDEX($AK:$AK,$CA905+7),"")</f>
      </c>
      <c r="AT905">
        <f>IF($CB905&gt;=8,INDEX($AK:$AK,$CA905+8),"")</f>
      </c>
      <c r="AU905">
        <f>IF($CB905&gt;=9,INDEX($AK:$AK,$CA905+9),"")</f>
      </c>
      <c r="AV905">
        <f>IF($CB905&gt;=10,INDEX($AK:$AK,$CA905+10),"")</f>
      </c>
      <c r="AW905">
        <f>IF($CB905&gt;=11,INDEX($AK:$AK,$CA905+11),"")</f>
      </c>
      <c r="AX905">
        <f>IF($CB905&gt;=12,INDEX($AK:$AK,$CA905+12),"")</f>
      </c>
      <c r="AY905">
        <f>IF($CB905&gt;=13,INDEX($AK:$AK,$CA905+13),"")</f>
      </c>
      <c r="AZ905">
        <f>IF($CB905&gt;=14,INDEX($AK:$AK,$CA905+14),"")</f>
      </c>
      <c r="BA905">
        <f>IF($CB905&gt;=15,INDEX($AK:$AK,$CA905+15),"")</f>
      </c>
      <c r="BB905">
        <f>IF($CB905&gt;=16,INDEX($AK:$AK,$CA905+16),"")</f>
      </c>
      <c r="BC905">
        <f>IF($CB905&gt;=17,INDEX($AK:$AK,$CA905+17),"")</f>
      </c>
      <c r="BD905">
        <f>IF($CB905&gt;=18,INDEX($AK:$AK,$CA905+18),"")</f>
      </c>
      <c r="BE905">
        <f>IF($CB905&gt;=19,INDEX($AK:$AK,$CA905+19),"")</f>
      </c>
      <c r="BF905">
        <f>IF($CB905&gt;=20,INDEX($AK:$AK,$CA905+20),"")</f>
      </c>
      <c r="BG905">
        <f>IF($CB905&gt;=21,INDEX($AK:$AK,$CA905+21),"")</f>
      </c>
      <c r="BH905">
        <f>IF($CB905&gt;=22,INDEX($AK:$AK,$CA905+22),"")</f>
      </c>
      <c r="BI905">
        <f>IF($CB905&gt;=23,INDEX($AK:$AK,$CA905+23),"")</f>
      </c>
      <c r="BJ905">
        <f>IF($CB905&gt;=24,INDEX($AK:$AK,$CA905+24),"")</f>
      </c>
      <c r="BK905">
        <f>IF($CB905&gt;=25,INDEX($AK:$AK,$CA905+25),"")</f>
      </c>
      <c r="BL905">
        <f>IF($CB905&gt;=26,INDEX($AK:$AK,$CA905+26),"")</f>
      </c>
      <c r="BM905">
        <f>IF($CB905&gt;=27,INDEX($AK:$AK,$CA905+27),"")</f>
      </c>
      <c r="BN905">
        <f>IF($CB905&gt;=28,INDEX($AK:$AK,$CA905+28),"")</f>
      </c>
      <c r="BO905">
        <f>IF($CB905&gt;=29,INDEX($AK:$AK,$CA905+29),"")</f>
      </c>
      <c r="BP905">
        <f>IF($CB905&gt;=30,INDEX($AK:$AK,$CA905+30),"")</f>
      </c>
      <c r="BQ905">
        <f>IF($CB905&gt;=31,INDEX($AK:$AK,$CA905+31),"")</f>
      </c>
      <c r="BR905">
        <f>IF($CB905&gt;=32,INDEX($AK:$AK,$CA905+32),"")</f>
      </c>
      <c r="BS905">
        <f>IF($CB905&gt;=33,INDEX($AK:$AK,$CA905+33),"")</f>
      </c>
      <c r="BT905">
        <f>IF($CB905&gt;=34,INDEX($AK:$AK,$CA905+34),"")</f>
      </c>
      <c r="BU905">
        <f>IF($CB905&gt;=35,INDEX($AK:$AK,$CA905+35),"")</f>
      </c>
      <c r="BV905">
        <f>IF($CB905&gt;=36,INDEX($AK:$AK,$CA905+36),"")</f>
      </c>
      <c r="BW905">
        <f>IF($CB905&gt;=37,INDEX($AK:$AK,$CA905+37),"")</f>
      </c>
      <c r="BX905">
        <f>IF($CB905&gt;=38,INDEX($AK:$AK,$CA905+38),"")</f>
      </c>
      <c r="BY905">
        <f>IF($CB905&gt;=39,INDEX($AK:$AK,$CA905+39),"")</f>
      </c>
      <c r="BZ905">
        <f>IF($CB905&gt;=40,INDEX($AK:$AK,$CA905+40),"")</f>
      </c>
      <c r="CA905">
        <f>IFERROR(MATCH($AJ905,$AK$2:$AK$134,0)+1,0)</f>
      </c>
      <c r="CB905">
        <f>IFERROR(INDEX($AL$2:$AL$134,MATCH($AJ905,$AK$2:$AK$134,0)),0)</f>
      </c>
      <c r="CC905">
        <f>IFERROR(LEFT($F905,FIND(" - ",$F905)-1),$F905)</f>
      </c>
      <c r="CF905">
        <f>IF($DA905&gt;=1,INDEX($CD:$CD,$CZ905+1),"")</f>
      </c>
      <c r="CG905">
        <f>IF($DA905&gt;=2,INDEX($CD:$CD,$CZ905+2),"")</f>
      </c>
      <c r="CH905">
        <f>IF($DA905&gt;=3,INDEX($CD:$CD,$CZ905+3),"")</f>
      </c>
      <c r="CI905">
        <f>IF($DA905&gt;=4,INDEX($CD:$CD,$CZ905+4),"")</f>
      </c>
      <c r="CJ905">
        <f>IF($DA905&gt;=5,INDEX($CD:$CD,$CZ905+5),"")</f>
      </c>
      <c r="CK905">
        <f>IF($DA905&gt;=6,INDEX($CD:$CD,$CZ905+6),"")</f>
      </c>
      <c r="CL905">
        <f>IF($DA905&gt;=7,INDEX($CD:$CD,$CZ905+7),"")</f>
      </c>
      <c r="CM905">
        <f>IF($DA905&gt;=8,INDEX($CD:$CD,$CZ905+8),"")</f>
      </c>
      <c r="CN905">
        <f>IF($DA905&gt;=9,INDEX($CD:$CD,$CZ905+9),"")</f>
      </c>
      <c r="CO905">
        <f>IF($DA905&gt;=10,INDEX($CD:$CD,$CZ905+10),"")</f>
      </c>
      <c r="CP905">
        <f>IF($DA905&gt;=11,INDEX($CD:$CD,$CZ905+11),"")</f>
      </c>
      <c r="CQ905">
        <f>IF($DA905&gt;=12,INDEX($CD:$CD,$CZ905+12),"")</f>
      </c>
      <c r="CR905">
        <f>IF($DA905&gt;=13,INDEX($CD:$CD,$CZ905+13),"")</f>
      </c>
      <c r="CS905">
        <f>IF($DA905&gt;=14,INDEX($CD:$CD,$CZ905+14),"")</f>
      </c>
      <c r="CT905">
        <f>IF($DA905&gt;=15,INDEX($CD:$CD,$CZ905+15),"")</f>
      </c>
      <c r="CU905">
        <f>IF($DA905&gt;=16,INDEX($CD:$CD,$CZ905+16),"")</f>
      </c>
      <c r="CV905">
        <f>IF($DA905&gt;=17,INDEX($CD:$CD,$CZ905+17),"")</f>
      </c>
      <c r="CW905">
        <f>IF($DA905&gt;=18,INDEX($CD:$CD,$CZ905+18),"")</f>
      </c>
      <c r="CX905">
        <f>IF($DA905&gt;=19,INDEX($CD:$CD,$CZ905+19),"")</f>
      </c>
      <c r="CY905">
        <f>IF($DA905&gt;=20,INDEX($CD:$CD,$CZ905+20),"")</f>
      </c>
      <c r="CZ905">
        <f>IFERROR(MATCH($CC905,$CD$2:$CD$263,0)+1,0)</f>
      </c>
      <c r="DA905">
        <f>IFERROR(INDEX($CE$2:$CE$263,MATCH($CC905,$CD$2:$CD$263,0)),0)</f>
      </c>
      <c r="DB905">
        <f>IFERROR(INDEX($AI:$AI,MATCH($H905,$AH:$AH,0))&amp;"","")</f>
      </c>
      <c r="DF905">
        <f>IF($GI905&gt;=1,INDEX($DC:$DC,$GH905+1),"")</f>
      </c>
      <c r="DG905">
        <f>IF($GI905&gt;=2,INDEX($DC:$DC,$GH905+2),"")</f>
      </c>
      <c r="DH905">
        <f>IF($GI905&gt;=3,INDEX($DC:$DC,$GH905+3),"")</f>
      </c>
      <c r="DI905">
        <f>IF($GI905&gt;=4,INDEX($DC:$DC,$GH905+4),"")</f>
      </c>
      <c r="DJ905">
        <f>IF($GI905&gt;=5,INDEX($DC:$DC,$GH905+5),"")</f>
      </c>
      <c r="DK905">
        <f>IF($GI905&gt;=6,INDEX($DC:$DC,$GH905+6),"")</f>
      </c>
      <c r="DL905">
        <f>IF($GI905&gt;=7,INDEX($DC:$DC,$GH905+7),"")</f>
      </c>
      <c r="DM905">
        <f>IF($GI905&gt;=8,INDEX($DC:$DC,$GH905+8),"")</f>
      </c>
      <c r="DN905">
        <f>IF($GI905&gt;=9,INDEX($DC:$DC,$GH905+9),"")</f>
      </c>
      <c r="DO905">
        <f>IF($GI905&gt;=10,INDEX($DC:$DC,$GH905+10),"")</f>
      </c>
      <c r="DP905">
        <f>IF($GI905&gt;=11,INDEX($DC:$DC,$GH905+11),"")</f>
      </c>
      <c r="DQ905">
        <f>IF($GI905&gt;=12,INDEX($DC:$DC,$GH905+12),"")</f>
      </c>
      <c r="DR905">
        <f>IF($GI905&gt;=13,INDEX($DC:$DC,$GH905+13),"")</f>
      </c>
      <c r="DS905">
        <f>IF($GI905&gt;=14,INDEX($DC:$DC,$GH905+14),"")</f>
      </c>
      <c r="DT905">
        <f>IF($GI905&gt;=15,INDEX($DC:$DC,$GH905+15),"")</f>
      </c>
      <c r="DU905">
        <f>IF($GI905&gt;=16,INDEX($DC:$DC,$GH905+16),"")</f>
      </c>
      <c r="DV905">
        <f>IF($GI905&gt;=17,INDEX($DC:$DC,$GH905+17),"")</f>
      </c>
      <c r="DW905">
        <f>IF($GI905&gt;=18,INDEX($DC:$DC,$GH905+18),"")</f>
      </c>
      <c r="DX905">
        <f>IF($GI905&gt;=19,INDEX($DC:$DC,$GH905+19),"")</f>
      </c>
      <c r="DY905">
        <f>IF($GI905&gt;=20,INDEX($DC:$DC,$GH905+20),"")</f>
      </c>
      <c r="DZ905">
        <f>IF($GI905&gt;=21,INDEX($DC:$DC,$GH905+21),"")</f>
      </c>
      <c r="EA905">
        <f>IF($GI905&gt;=22,INDEX($DC:$DC,$GH905+22),"")</f>
      </c>
      <c r="EB905">
        <f>IF($GI905&gt;=23,INDEX($DC:$DC,$GH905+23),"")</f>
      </c>
      <c r="EC905">
        <f>IF($GI905&gt;=24,INDEX($DC:$DC,$GH905+24),"")</f>
      </c>
      <c r="ED905">
        <f>IF($GI905&gt;=25,INDEX($DC:$DC,$GH905+25),"")</f>
      </c>
      <c r="EE905">
        <f>IF($GI905&gt;=26,INDEX($DC:$DC,$GH905+26),"")</f>
      </c>
      <c r="EF905">
        <f>IF($GI905&gt;=27,INDEX($DC:$DC,$GH905+27),"")</f>
      </c>
      <c r="EG905">
        <f>IF($GI905&gt;=28,INDEX($DC:$DC,$GH905+28),"")</f>
      </c>
      <c r="EH905">
        <f>IF($GI905&gt;=29,INDEX($DC:$DC,$GH905+29),"")</f>
      </c>
      <c r="EI905">
        <f>IF($GI905&gt;=30,INDEX($DC:$DC,$GH905+30),"")</f>
      </c>
      <c r="EJ905">
        <f>IF($GI905&gt;=31,INDEX($DC:$DC,$GH905+31),"")</f>
      </c>
      <c r="EK905">
        <f>IF($GI905&gt;=32,INDEX($DC:$DC,$GH905+32),"")</f>
      </c>
      <c r="EL905">
        <f>IF($GI905&gt;=33,INDEX($DC:$DC,$GH905+33),"")</f>
      </c>
      <c r="EM905">
        <f>IF($GI905&gt;=34,INDEX($DC:$DC,$GH905+34),"")</f>
      </c>
      <c r="EN905">
        <f>IF($GI905&gt;=35,INDEX($DC:$DC,$GH905+35),"")</f>
      </c>
      <c r="EO905">
        <f>IF($GI905&gt;=36,INDEX($DC:$DC,$GH905+36),"")</f>
      </c>
      <c r="EP905">
        <f>IF($GI905&gt;=37,INDEX($DC:$DC,$GH905+37),"")</f>
      </c>
      <c r="EQ905">
        <f>IF($GI905&gt;=38,INDEX($DC:$DC,$GH905+38),"")</f>
      </c>
      <c r="ER905">
        <f>IF($GI905&gt;=39,INDEX($DC:$DC,$GH905+39),"")</f>
      </c>
      <c r="ES905">
        <f>IF($GI905&gt;=40,INDEX($DC:$DC,$GH905+40),"")</f>
      </c>
      <c r="ET905">
        <f>IF($GI905&gt;=1,INDEX($DD:$DD,$GH905+1),"")</f>
      </c>
      <c r="EU905">
        <f>IF($GI905&gt;=2,INDEX($DD:$DD,$GH905+2),"")</f>
      </c>
      <c r="EV905">
        <f>IF($GI905&gt;=3,INDEX($DD:$DD,$GH905+3),"")</f>
      </c>
      <c r="EW905">
        <f>IF($GI905&gt;=4,INDEX($DD:$DD,$GH905+4),"")</f>
      </c>
      <c r="EX905">
        <f>IF($GI905&gt;=5,INDEX($DD:$DD,$GH905+5),"")</f>
      </c>
      <c r="EY905">
        <f>IF($GI905&gt;=6,INDEX($DD:$DD,$GH905+6),"")</f>
      </c>
      <c r="EZ905">
        <f>IF($GI905&gt;=7,INDEX($DD:$DD,$GH905+7),"")</f>
      </c>
      <c r="FA905">
        <f>IF($GI905&gt;=8,INDEX($DD:$DD,$GH905+8),"")</f>
      </c>
      <c r="FB905">
        <f>IF($GI905&gt;=9,INDEX($DD:$DD,$GH905+9),"")</f>
      </c>
      <c r="FC905">
        <f>IF($GI905&gt;=10,INDEX($DD:$DD,$GH905+10),"")</f>
      </c>
      <c r="FD905">
        <f>IF($GI905&gt;=11,INDEX($DD:$DD,$GH905+11),"")</f>
      </c>
      <c r="FE905">
        <f>IF($GI905&gt;=12,INDEX($DD:$DD,$GH905+12),"")</f>
      </c>
      <c r="FF905">
        <f>IF($GI905&gt;=13,INDEX($DD:$DD,$GH905+13),"")</f>
      </c>
      <c r="FG905">
        <f>IF($GI905&gt;=14,INDEX($DD:$DD,$GH905+14),"")</f>
      </c>
      <c r="FH905">
        <f>IF($GI905&gt;=15,INDEX($DD:$DD,$GH905+15),"")</f>
      </c>
      <c r="FI905">
        <f>IF($GI905&gt;=16,INDEX($DD:$DD,$GH905+16),"")</f>
      </c>
      <c r="FJ905">
        <f>IF($GI905&gt;=17,INDEX($DD:$DD,$GH905+17),"")</f>
      </c>
      <c r="FK905">
        <f>IF($GI905&gt;=18,INDEX($DD:$DD,$GH905+18),"")</f>
      </c>
      <c r="FL905">
        <f>IF($GI905&gt;=19,INDEX($DD:$DD,$GH905+19),"")</f>
      </c>
      <c r="FM905">
        <f>IF($GI905&gt;=20,INDEX($DD:$DD,$GH905+20),"")</f>
      </c>
      <c r="FN905">
        <f>IF($GI905&gt;=21,INDEX($DD:$DD,$GH905+21),"")</f>
      </c>
      <c r="FO905">
        <f>IF($GI905&gt;=22,INDEX($DD:$DD,$GH905+22),"")</f>
      </c>
      <c r="FP905">
        <f>IF($GI905&gt;=23,INDEX($DD:$DD,$GH905+23),"")</f>
      </c>
      <c r="FQ905">
        <f>IF($GI905&gt;=24,INDEX($DD:$DD,$GH905+24),"")</f>
      </c>
      <c r="FR905">
        <f>IF($GI905&gt;=25,INDEX($DD:$DD,$GH905+25),"")</f>
      </c>
      <c r="FS905">
        <f>IF($GI905&gt;=26,INDEX($DD:$DD,$GH905+26),"")</f>
      </c>
      <c r="FT905">
        <f>IF($GI905&gt;=27,INDEX($DD:$DD,$GH905+27),"")</f>
      </c>
      <c r="FU905">
        <f>IF($GI905&gt;=28,INDEX($DD:$DD,$GH905+28),"")</f>
      </c>
      <c r="FV905">
        <f>IF($GI905&gt;=29,INDEX($DD:$DD,$GH905+29),"")</f>
      </c>
      <c r="FW905">
        <f>IF($GI905&gt;=30,INDEX($DD:$DD,$GH905+30),"")</f>
      </c>
      <c r="FX905">
        <f>IF($GI905&gt;=31,INDEX($DD:$DD,$GH905+31),"")</f>
      </c>
      <c r="FY905">
        <f>IF($GI905&gt;=32,INDEX($DD:$DD,$GH905+32),"")</f>
      </c>
      <c r="FZ905">
        <f>IF($GI905&gt;=33,INDEX($DD:$DD,$GH905+33),"")</f>
      </c>
      <c r="GA905">
        <f>IF($GI905&gt;=34,INDEX($DD:$DD,$GH905+34),"")</f>
      </c>
      <c r="GB905">
        <f>IF($GI905&gt;=35,INDEX($DD:$DD,$GH905+35),"")</f>
      </c>
      <c r="GC905">
        <f>IF($GI905&gt;=36,INDEX($DD:$DD,$GH905+36),"")</f>
      </c>
      <c r="GD905">
        <f>IF($GI905&gt;=37,INDEX($DD:$DD,$GH905+37),"")</f>
      </c>
      <c r="GE905">
        <f>IF($GI905&gt;=38,INDEX($DD:$DD,$GH905+38),"")</f>
      </c>
      <c r="GF905">
        <f>IF($GI905&gt;=39,INDEX($DD:$DD,$GH905+39),"")</f>
      </c>
      <c r="GG905">
        <f>IF($GI905&gt;=40,INDEX($DD:$DD,$GH905+40),"")</f>
      </c>
      <c r="GH905">
        <f>IFERROR(MATCH($DB905,$DC$2:$DC$148,0)+1,0)</f>
      </c>
      <c r="GI905">
        <f>IFERROR(INDEX($DE$2:$DE$148,MATCH($DB905,$DC$2:$DC$148,0)),0)</f>
      </c>
      <c r="GJ905">
        <f>IFERROR(MATCH($S905,$DF$905:$ES$905,0),0)</f>
      </c>
      <c r="GK905">
        <f>IF($GJ905&gt;0,INDEX($ET$905:$GG$905,$GJ905),"")</f>
      </c>
      <c r="GN905">
        <f>IF($IW905&gt;=1,INDEX($GL:$GL,$IV905+1),"")</f>
      </c>
      <c r="GO905">
        <f>IF($IW905&gt;=2,INDEX($GL:$GL,$IV905+2),"")</f>
      </c>
      <c r="GP905">
        <f>IF($IW905&gt;=3,INDEX($GL:$GL,$IV905+3),"")</f>
      </c>
      <c r="GQ905">
        <f>IF($IW905&gt;=4,INDEX($GL:$GL,$IV905+4),"")</f>
      </c>
      <c r="GR905">
        <f>IF($IW905&gt;=5,INDEX($GL:$GL,$IV905+5),"")</f>
      </c>
      <c r="GS905">
        <f>IF($IW905&gt;=6,INDEX($GL:$GL,$IV905+6),"")</f>
      </c>
      <c r="GT905">
        <f>IF($IW905&gt;=7,INDEX($GL:$GL,$IV905+7),"")</f>
      </c>
      <c r="GU905">
        <f>IF($IW905&gt;=8,INDEX($GL:$GL,$IV905+8),"")</f>
      </c>
      <c r="GV905">
        <f>IF($IW905&gt;=9,INDEX($GL:$GL,$IV905+9),"")</f>
      </c>
      <c r="GW905">
        <f>IF($IW905&gt;=10,INDEX($GL:$GL,$IV905+10),"")</f>
      </c>
      <c r="GX905">
        <f>IF($IW905&gt;=11,INDEX($GL:$GL,$IV905+11),"")</f>
      </c>
      <c r="GY905">
        <f>IF($IW905&gt;=12,INDEX($GL:$GL,$IV905+12),"")</f>
      </c>
      <c r="GZ905">
        <f>IF($IW905&gt;=13,INDEX($GL:$GL,$IV905+13),"")</f>
      </c>
      <c r="HA905">
        <f>IF($IW905&gt;=14,INDEX($GL:$GL,$IV905+14),"")</f>
      </c>
      <c r="HB905">
        <f>IF($IW905&gt;=15,INDEX($GL:$GL,$IV905+15),"")</f>
      </c>
      <c r="HC905">
        <f>IF($IW905&gt;=16,INDEX($GL:$GL,$IV905+16),"")</f>
      </c>
      <c r="HD905">
        <f>IF($IW905&gt;=17,INDEX($GL:$GL,$IV905+17),"")</f>
      </c>
      <c r="HE905">
        <f>IF($IW905&gt;=18,INDEX($GL:$GL,$IV905+18),"")</f>
      </c>
      <c r="HF905">
        <f>IF($IW905&gt;=19,INDEX($GL:$GL,$IV905+19),"")</f>
      </c>
      <c r="HG905">
        <f>IF($IW905&gt;=20,INDEX($GL:$GL,$IV905+20),"")</f>
      </c>
      <c r="HH905">
        <f>IF($IW905&gt;=21,INDEX($GL:$GL,$IV905+21),"")</f>
      </c>
      <c r="HI905">
        <f>IF($IW905&gt;=22,INDEX($GL:$GL,$IV905+22),"")</f>
      </c>
      <c r="HJ905">
        <f>IF($IW905&gt;=23,INDEX($GL:$GL,$IV905+23),"")</f>
      </c>
      <c r="HK905">
        <f>IF($IW905&gt;=24,INDEX($GL:$GL,$IV905+24),"")</f>
      </c>
      <c r="HL905">
        <f>IF($IW905&gt;=25,INDEX($GL:$GL,$IV905+25),"")</f>
      </c>
      <c r="HM905">
        <f>IF($IW905&gt;=26,INDEX($GL:$GL,$IV905+26),"")</f>
      </c>
      <c r="HN905">
        <f>IF($IW905&gt;=27,INDEX($GL:$GL,$IV905+27),"")</f>
      </c>
      <c r="HO905">
        <f>IF($IW905&gt;=28,INDEX($GL:$GL,$IV905+28),"")</f>
      </c>
      <c r="HP905">
        <f>IF($IW905&gt;=29,INDEX($GL:$GL,$IV905+29),"")</f>
      </c>
      <c r="HQ905">
        <f>IF($IW905&gt;=30,INDEX($GL:$GL,$IV905+30),"")</f>
      </c>
      <c r="HR905">
        <f>IF($IW905&gt;=31,INDEX($GL:$GL,$IV905+31),"")</f>
      </c>
      <c r="HS905">
        <f>IF($IW905&gt;=32,INDEX($GL:$GL,$IV905+32),"")</f>
      </c>
      <c r="HT905">
        <f>IF($IW905&gt;=33,INDEX($GL:$GL,$IV905+33),"")</f>
      </c>
      <c r="HU905">
        <f>IF($IW905&gt;=34,INDEX($GL:$GL,$IV905+34),"")</f>
      </c>
      <c r="HV905">
        <f>IF($IW905&gt;=35,INDEX($GL:$GL,$IV905+35),"")</f>
      </c>
      <c r="HW905">
        <f>IF($IW905&gt;=36,INDEX($GL:$GL,$IV905+36),"")</f>
      </c>
      <c r="HX905">
        <f>IF($IW905&gt;=37,INDEX($GL:$GL,$IV905+37),"")</f>
      </c>
      <c r="HY905">
        <f>IF($IW905&gt;=38,INDEX($GL:$GL,$IV905+38),"")</f>
      </c>
      <c r="HZ905">
        <f>IF($IW905&gt;=39,INDEX($GL:$GL,$IV905+39),"")</f>
      </c>
      <c r="IA905">
        <f>IF($IW905&gt;=40,INDEX($GL:$GL,$IV905+40),"")</f>
      </c>
      <c r="IB905">
        <f>IF($IW905&gt;=41,INDEX($GL:$GL,$IV905+41),"")</f>
      </c>
      <c r="IC905">
        <f>IF($IW905&gt;=42,INDEX($GL:$GL,$IV905+42),"")</f>
      </c>
      <c r="ID905">
        <f>IF($IW905&gt;=43,INDEX($GL:$GL,$IV905+43),"")</f>
      </c>
      <c r="IE905">
        <f>IF($IW905&gt;=44,INDEX($GL:$GL,$IV905+44),"")</f>
      </c>
      <c r="IF905">
        <f>IF($IW905&gt;=45,INDEX($GL:$GL,$IV905+45),"")</f>
      </c>
      <c r="IG905">
        <f>IF($IW905&gt;=46,INDEX($GL:$GL,$IV905+46),"")</f>
      </c>
      <c r="IH905">
        <f>IF($IW905&gt;=47,INDEX($GL:$GL,$IV905+47),"")</f>
      </c>
      <c r="II905">
        <f>IF($IW905&gt;=48,INDEX($GL:$GL,$IV905+48),"")</f>
      </c>
      <c r="IJ905">
        <f>IF($IW905&gt;=49,INDEX($GL:$GL,$IV905+49),"")</f>
      </c>
      <c r="IK905">
        <f>IF($IW905&gt;=50,INDEX($GL:$GL,$IV905+50),"")</f>
      </c>
      <c r="IL905">
        <f>IF($IW905&gt;=51,INDEX($GL:$GL,$IV905+51),"")</f>
      </c>
      <c r="IM905">
        <f>IF($IW905&gt;=52,INDEX($GL:$GL,$IV905+52),"")</f>
      </c>
      <c r="IN905">
        <f>IF($IW905&gt;=53,INDEX($GL:$GL,$IV905+53),"")</f>
      </c>
      <c r="IO905">
        <f>IF($IW905&gt;=54,INDEX($GL:$GL,$IV905+54),"")</f>
      </c>
      <c r="IP905">
        <f>IF($IW905&gt;=55,INDEX($GL:$GL,$IV905+55),"")</f>
      </c>
      <c r="IQ905">
        <f>IF($IW905&gt;=56,INDEX($GL:$GL,$IV905+56),"")</f>
      </c>
      <c r="IR905">
        <f>IF($IW905&gt;=57,INDEX($GL:$GL,$IV905+57),"")</f>
      </c>
      <c r="IS905">
        <f>IF($IW905&gt;=58,INDEX($GL:$GL,$IV905+58),"")</f>
      </c>
      <c r="IT905">
        <f>IF($IW905&gt;=59,INDEX($GL:$GL,$IV905+59),"")</f>
      </c>
      <c r="IU905">
        <f>IF($IW905&gt;=60,INDEX($GL:$GL,$IV905+60),"")</f>
      </c>
      <c r="IV905">
        <f>IFERROR(MATCH($GK905,$GL$2:$GL$324,0)+1,0)</f>
      </c>
      <c r="IW905">
        <f>IFERROR(INDEX($GM$2:$GM$324,MATCH($GK905,$GL$2:$GL$324,0)),0)</f>
      </c>
      <c r="IX905" t="s">
        <v>34</v>
      </c>
      <c r="IY905" t="s">
        <v>34</v>
      </c>
    </row>
    <row r="906" spans="1:259" x14ac:dyDescent="0.25">
      <c r="K906">
        <f>IF(OR($N906="",$J906=""),"",IFERROR($N906/$J906,0))</f>
      </c>
      <c r="L906">
        <f>IF($N906="","",
SUM($M906,$O906,$T906,$P906,$R906)*
(1-IF($U906="",0,VALUE($U906)/100)))</f>
      </c>
      <c r="M906">
        <f>IF($N906="","",$N906)</f>
      </c>
      <c r="O906">
        <f>IF($N906="","",
IF($H906="","",
IF(ISNUMBER(SEARCH("exempt",LOWER($H906))),0,
$N906*(VALUE(SUBSTITUTE($H906,"%",""))/100))))</f>
      </c>
      <c r="V906">
        <f>IFERROR(IF(FIND(" - ",$E906)&gt;0,MID($E906,FIND(" - ",$E906)+3,LEN($E906)),""),"")</f>
      </c>
      <c r="AE906" t="s">
        <v>1487</v>
      </c>
      <c r="AJ906">
        <f>IFERROR(LEFT($E906,FIND(" - ",$E906)-1),$E906)</f>
      </c>
      <c r="AM906">
        <f>IF($CB906&gt;=1,INDEX($AK:$AK,$CA906+1),"")</f>
      </c>
      <c r="AN906">
        <f>IF($CB906&gt;=2,INDEX($AK:$AK,$CA906+2),"")</f>
      </c>
      <c r="AO906">
        <f>IF($CB906&gt;=3,INDEX($AK:$AK,$CA906+3),"")</f>
      </c>
      <c r="AP906">
        <f>IF($CB906&gt;=4,INDEX($AK:$AK,$CA906+4),"")</f>
      </c>
      <c r="AQ906">
        <f>IF($CB906&gt;=5,INDEX($AK:$AK,$CA906+5),"")</f>
      </c>
      <c r="AR906">
        <f>IF($CB906&gt;=6,INDEX($AK:$AK,$CA906+6),"")</f>
      </c>
      <c r="AS906">
        <f>IF($CB906&gt;=7,INDEX($AK:$AK,$CA906+7),"")</f>
      </c>
      <c r="AT906">
        <f>IF($CB906&gt;=8,INDEX($AK:$AK,$CA906+8),"")</f>
      </c>
      <c r="AU906">
        <f>IF($CB906&gt;=9,INDEX($AK:$AK,$CA906+9),"")</f>
      </c>
      <c r="AV906">
        <f>IF($CB906&gt;=10,INDEX($AK:$AK,$CA906+10),"")</f>
      </c>
      <c r="AW906">
        <f>IF($CB906&gt;=11,INDEX($AK:$AK,$CA906+11),"")</f>
      </c>
      <c r="AX906">
        <f>IF($CB906&gt;=12,INDEX($AK:$AK,$CA906+12),"")</f>
      </c>
      <c r="AY906">
        <f>IF($CB906&gt;=13,INDEX($AK:$AK,$CA906+13),"")</f>
      </c>
      <c r="AZ906">
        <f>IF($CB906&gt;=14,INDEX($AK:$AK,$CA906+14),"")</f>
      </c>
      <c r="BA906">
        <f>IF($CB906&gt;=15,INDEX($AK:$AK,$CA906+15),"")</f>
      </c>
      <c r="BB906">
        <f>IF($CB906&gt;=16,INDEX($AK:$AK,$CA906+16),"")</f>
      </c>
      <c r="BC906">
        <f>IF($CB906&gt;=17,INDEX($AK:$AK,$CA906+17),"")</f>
      </c>
      <c r="BD906">
        <f>IF($CB906&gt;=18,INDEX($AK:$AK,$CA906+18),"")</f>
      </c>
      <c r="BE906">
        <f>IF($CB906&gt;=19,INDEX($AK:$AK,$CA906+19),"")</f>
      </c>
      <c r="BF906">
        <f>IF($CB906&gt;=20,INDEX($AK:$AK,$CA906+20),"")</f>
      </c>
      <c r="BG906">
        <f>IF($CB906&gt;=21,INDEX($AK:$AK,$CA906+21),"")</f>
      </c>
      <c r="BH906">
        <f>IF($CB906&gt;=22,INDEX($AK:$AK,$CA906+22),"")</f>
      </c>
      <c r="BI906">
        <f>IF($CB906&gt;=23,INDEX($AK:$AK,$CA906+23),"")</f>
      </c>
      <c r="BJ906">
        <f>IF($CB906&gt;=24,INDEX($AK:$AK,$CA906+24),"")</f>
      </c>
      <c r="BK906">
        <f>IF($CB906&gt;=25,INDEX($AK:$AK,$CA906+25),"")</f>
      </c>
      <c r="BL906">
        <f>IF($CB906&gt;=26,INDEX($AK:$AK,$CA906+26),"")</f>
      </c>
      <c r="BM906">
        <f>IF($CB906&gt;=27,INDEX($AK:$AK,$CA906+27),"")</f>
      </c>
      <c r="BN906">
        <f>IF($CB906&gt;=28,INDEX($AK:$AK,$CA906+28),"")</f>
      </c>
      <c r="BO906">
        <f>IF($CB906&gt;=29,INDEX($AK:$AK,$CA906+29),"")</f>
      </c>
      <c r="BP906">
        <f>IF($CB906&gt;=30,INDEX($AK:$AK,$CA906+30),"")</f>
      </c>
      <c r="BQ906">
        <f>IF($CB906&gt;=31,INDEX($AK:$AK,$CA906+31),"")</f>
      </c>
      <c r="BR906">
        <f>IF($CB906&gt;=32,INDEX($AK:$AK,$CA906+32),"")</f>
      </c>
      <c r="BS906">
        <f>IF($CB906&gt;=33,INDEX($AK:$AK,$CA906+33),"")</f>
      </c>
      <c r="BT906">
        <f>IF($CB906&gt;=34,INDEX($AK:$AK,$CA906+34),"")</f>
      </c>
      <c r="BU906">
        <f>IF($CB906&gt;=35,INDEX($AK:$AK,$CA906+35),"")</f>
      </c>
      <c r="BV906">
        <f>IF($CB906&gt;=36,INDEX($AK:$AK,$CA906+36),"")</f>
      </c>
      <c r="BW906">
        <f>IF($CB906&gt;=37,INDEX($AK:$AK,$CA906+37),"")</f>
      </c>
      <c r="BX906">
        <f>IF($CB906&gt;=38,INDEX($AK:$AK,$CA906+38),"")</f>
      </c>
      <c r="BY906">
        <f>IF($CB906&gt;=39,INDEX($AK:$AK,$CA906+39),"")</f>
      </c>
      <c r="BZ906">
        <f>IF($CB906&gt;=40,INDEX($AK:$AK,$CA906+40),"")</f>
      </c>
      <c r="CA906">
        <f>IFERROR(MATCH($AJ906,$AK$2:$AK$134,0)+1,0)</f>
      </c>
      <c r="CB906">
        <f>IFERROR(INDEX($AL$2:$AL$134,MATCH($AJ906,$AK$2:$AK$134,0)),0)</f>
      </c>
      <c r="CC906">
        <f>IFERROR(LEFT($F906,FIND(" - ",$F906)-1),$F906)</f>
      </c>
      <c r="CF906">
        <f>IF($DA906&gt;=1,INDEX($CD:$CD,$CZ906+1),"")</f>
      </c>
      <c r="CG906">
        <f>IF($DA906&gt;=2,INDEX($CD:$CD,$CZ906+2),"")</f>
      </c>
      <c r="CH906">
        <f>IF($DA906&gt;=3,INDEX($CD:$CD,$CZ906+3),"")</f>
      </c>
      <c r="CI906">
        <f>IF($DA906&gt;=4,INDEX($CD:$CD,$CZ906+4),"")</f>
      </c>
      <c r="CJ906">
        <f>IF($DA906&gt;=5,INDEX($CD:$CD,$CZ906+5),"")</f>
      </c>
      <c r="CK906">
        <f>IF($DA906&gt;=6,INDEX($CD:$CD,$CZ906+6),"")</f>
      </c>
      <c r="CL906">
        <f>IF($DA906&gt;=7,INDEX($CD:$CD,$CZ906+7),"")</f>
      </c>
      <c r="CM906">
        <f>IF($DA906&gt;=8,INDEX($CD:$CD,$CZ906+8),"")</f>
      </c>
      <c r="CN906">
        <f>IF($DA906&gt;=9,INDEX($CD:$CD,$CZ906+9),"")</f>
      </c>
      <c r="CO906">
        <f>IF($DA906&gt;=10,INDEX($CD:$CD,$CZ906+10),"")</f>
      </c>
      <c r="CP906">
        <f>IF($DA906&gt;=11,INDEX($CD:$CD,$CZ906+11),"")</f>
      </c>
      <c r="CQ906">
        <f>IF($DA906&gt;=12,INDEX($CD:$CD,$CZ906+12),"")</f>
      </c>
      <c r="CR906">
        <f>IF($DA906&gt;=13,INDEX($CD:$CD,$CZ906+13),"")</f>
      </c>
      <c r="CS906">
        <f>IF($DA906&gt;=14,INDEX($CD:$CD,$CZ906+14),"")</f>
      </c>
      <c r="CT906">
        <f>IF($DA906&gt;=15,INDEX($CD:$CD,$CZ906+15),"")</f>
      </c>
      <c r="CU906">
        <f>IF($DA906&gt;=16,INDEX($CD:$CD,$CZ906+16),"")</f>
      </c>
      <c r="CV906">
        <f>IF($DA906&gt;=17,INDEX($CD:$CD,$CZ906+17),"")</f>
      </c>
      <c r="CW906">
        <f>IF($DA906&gt;=18,INDEX($CD:$CD,$CZ906+18),"")</f>
      </c>
      <c r="CX906">
        <f>IF($DA906&gt;=19,INDEX($CD:$CD,$CZ906+19),"")</f>
      </c>
      <c r="CY906">
        <f>IF($DA906&gt;=20,INDEX($CD:$CD,$CZ906+20),"")</f>
      </c>
      <c r="CZ906">
        <f>IFERROR(MATCH($CC906,$CD$2:$CD$263,0)+1,0)</f>
      </c>
      <c r="DA906">
        <f>IFERROR(INDEX($CE$2:$CE$263,MATCH($CC906,$CD$2:$CD$263,0)),0)</f>
      </c>
      <c r="DB906">
        <f>IFERROR(INDEX($AI:$AI,MATCH($H906,$AH:$AH,0))&amp;"","")</f>
      </c>
      <c r="DF906">
        <f>IF($GI906&gt;=1,INDEX($DC:$DC,$GH906+1),"")</f>
      </c>
      <c r="DG906">
        <f>IF($GI906&gt;=2,INDEX($DC:$DC,$GH906+2),"")</f>
      </c>
      <c r="DH906">
        <f>IF($GI906&gt;=3,INDEX($DC:$DC,$GH906+3),"")</f>
      </c>
      <c r="DI906">
        <f>IF($GI906&gt;=4,INDEX($DC:$DC,$GH906+4),"")</f>
      </c>
      <c r="DJ906">
        <f>IF($GI906&gt;=5,INDEX($DC:$DC,$GH906+5),"")</f>
      </c>
      <c r="DK906">
        <f>IF($GI906&gt;=6,INDEX($DC:$DC,$GH906+6),"")</f>
      </c>
      <c r="DL906">
        <f>IF($GI906&gt;=7,INDEX($DC:$DC,$GH906+7),"")</f>
      </c>
      <c r="DM906">
        <f>IF($GI906&gt;=8,INDEX($DC:$DC,$GH906+8),"")</f>
      </c>
      <c r="DN906">
        <f>IF($GI906&gt;=9,INDEX($DC:$DC,$GH906+9),"")</f>
      </c>
      <c r="DO906">
        <f>IF($GI906&gt;=10,INDEX($DC:$DC,$GH906+10),"")</f>
      </c>
      <c r="DP906">
        <f>IF($GI906&gt;=11,INDEX($DC:$DC,$GH906+11),"")</f>
      </c>
      <c r="DQ906">
        <f>IF($GI906&gt;=12,INDEX($DC:$DC,$GH906+12),"")</f>
      </c>
      <c r="DR906">
        <f>IF($GI906&gt;=13,INDEX($DC:$DC,$GH906+13),"")</f>
      </c>
      <c r="DS906">
        <f>IF($GI906&gt;=14,INDEX($DC:$DC,$GH906+14),"")</f>
      </c>
      <c r="DT906">
        <f>IF($GI906&gt;=15,INDEX($DC:$DC,$GH906+15),"")</f>
      </c>
      <c r="DU906">
        <f>IF($GI906&gt;=16,INDEX($DC:$DC,$GH906+16),"")</f>
      </c>
      <c r="DV906">
        <f>IF($GI906&gt;=17,INDEX($DC:$DC,$GH906+17),"")</f>
      </c>
      <c r="DW906">
        <f>IF($GI906&gt;=18,INDEX($DC:$DC,$GH906+18),"")</f>
      </c>
      <c r="DX906">
        <f>IF($GI906&gt;=19,INDEX($DC:$DC,$GH906+19),"")</f>
      </c>
      <c r="DY906">
        <f>IF($GI906&gt;=20,INDEX($DC:$DC,$GH906+20),"")</f>
      </c>
      <c r="DZ906">
        <f>IF($GI906&gt;=21,INDEX($DC:$DC,$GH906+21),"")</f>
      </c>
      <c r="EA906">
        <f>IF($GI906&gt;=22,INDEX($DC:$DC,$GH906+22),"")</f>
      </c>
      <c r="EB906">
        <f>IF($GI906&gt;=23,INDEX($DC:$DC,$GH906+23),"")</f>
      </c>
      <c r="EC906">
        <f>IF($GI906&gt;=24,INDEX($DC:$DC,$GH906+24),"")</f>
      </c>
      <c r="ED906">
        <f>IF($GI906&gt;=25,INDEX($DC:$DC,$GH906+25),"")</f>
      </c>
      <c r="EE906">
        <f>IF($GI906&gt;=26,INDEX($DC:$DC,$GH906+26),"")</f>
      </c>
      <c r="EF906">
        <f>IF($GI906&gt;=27,INDEX($DC:$DC,$GH906+27),"")</f>
      </c>
      <c r="EG906">
        <f>IF($GI906&gt;=28,INDEX($DC:$DC,$GH906+28),"")</f>
      </c>
      <c r="EH906">
        <f>IF($GI906&gt;=29,INDEX($DC:$DC,$GH906+29),"")</f>
      </c>
      <c r="EI906">
        <f>IF($GI906&gt;=30,INDEX($DC:$DC,$GH906+30),"")</f>
      </c>
      <c r="EJ906">
        <f>IF($GI906&gt;=31,INDEX($DC:$DC,$GH906+31),"")</f>
      </c>
      <c r="EK906">
        <f>IF($GI906&gt;=32,INDEX($DC:$DC,$GH906+32),"")</f>
      </c>
      <c r="EL906">
        <f>IF($GI906&gt;=33,INDEX($DC:$DC,$GH906+33),"")</f>
      </c>
      <c r="EM906">
        <f>IF($GI906&gt;=34,INDEX($DC:$DC,$GH906+34),"")</f>
      </c>
      <c r="EN906">
        <f>IF($GI906&gt;=35,INDEX($DC:$DC,$GH906+35),"")</f>
      </c>
      <c r="EO906">
        <f>IF($GI906&gt;=36,INDEX($DC:$DC,$GH906+36),"")</f>
      </c>
      <c r="EP906">
        <f>IF($GI906&gt;=37,INDEX($DC:$DC,$GH906+37),"")</f>
      </c>
      <c r="EQ906">
        <f>IF($GI906&gt;=38,INDEX($DC:$DC,$GH906+38),"")</f>
      </c>
      <c r="ER906">
        <f>IF($GI906&gt;=39,INDEX($DC:$DC,$GH906+39),"")</f>
      </c>
      <c r="ES906">
        <f>IF($GI906&gt;=40,INDEX($DC:$DC,$GH906+40),"")</f>
      </c>
      <c r="ET906">
        <f>IF($GI906&gt;=1,INDEX($DD:$DD,$GH906+1),"")</f>
      </c>
      <c r="EU906">
        <f>IF($GI906&gt;=2,INDEX($DD:$DD,$GH906+2),"")</f>
      </c>
      <c r="EV906">
        <f>IF($GI906&gt;=3,INDEX($DD:$DD,$GH906+3),"")</f>
      </c>
      <c r="EW906">
        <f>IF($GI906&gt;=4,INDEX($DD:$DD,$GH906+4),"")</f>
      </c>
      <c r="EX906">
        <f>IF($GI906&gt;=5,INDEX($DD:$DD,$GH906+5),"")</f>
      </c>
      <c r="EY906">
        <f>IF($GI906&gt;=6,INDEX($DD:$DD,$GH906+6),"")</f>
      </c>
      <c r="EZ906">
        <f>IF($GI906&gt;=7,INDEX($DD:$DD,$GH906+7),"")</f>
      </c>
      <c r="FA906">
        <f>IF($GI906&gt;=8,INDEX($DD:$DD,$GH906+8),"")</f>
      </c>
      <c r="FB906">
        <f>IF($GI906&gt;=9,INDEX($DD:$DD,$GH906+9),"")</f>
      </c>
      <c r="FC906">
        <f>IF($GI906&gt;=10,INDEX($DD:$DD,$GH906+10),"")</f>
      </c>
      <c r="FD906">
        <f>IF($GI906&gt;=11,INDEX($DD:$DD,$GH906+11),"")</f>
      </c>
      <c r="FE906">
        <f>IF($GI906&gt;=12,INDEX($DD:$DD,$GH906+12),"")</f>
      </c>
      <c r="FF906">
        <f>IF($GI906&gt;=13,INDEX($DD:$DD,$GH906+13),"")</f>
      </c>
      <c r="FG906">
        <f>IF($GI906&gt;=14,INDEX($DD:$DD,$GH906+14),"")</f>
      </c>
      <c r="FH906">
        <f>IF($GI906&gt;=15,INDEX($DD:$DD,$GH906+15),"")</f>
      </c>
      <c r="FI906">
        <f>IF($GI906&gt;=16,INDEX($DD:$DD,$GH906+16),"")</f>
      </c>
      <c r="FJ906">
        <f>IF($GI906&gt;=17,INDEX($DD:$DD,$GH906+17),"")</f>
      </c>
      <c r="FK906">
        <f>IF($GI906&gt;=18,INDEX($DD:$DD,$GH906+18),"")</f>
      </c>
      <c r="FL906">
        <f>IF($GI906&gt;=19,INDEX($DD:$DD,$GH906+19),"")</f>
      </c>
      <c r="FM906">
        <f>IF($GI906&gt;=20,INDEX($DD:$DD,$GH906+20),"")</f>
      </c>
      <c r="FN906">
        <f>IF($GI906&gt;=21,INDEX($DD:$DD,$GH906+21),"")</f>
      </c>
      <c r="FO906">
        <f>IF($GI906&gt;=22,INDEX($DD:$DD,$GH906+22),"")</f>
      </c>
      <c r="FP906">
        <f>IF($GI906&gt;=23,INDEX($DD:$DD,$GH906+23),"")</f>
      </c>
      <c r="FQ906">
        <f>IF($GI906&gt;=24,INDEX($DD:$DD,$GH906+24),"")</f>
      </c>
      <c r="FR906">
        <f>IF($GI906&gt;=25,INDEX($DD:$DD,$GH906+25),"")</f>
      </c>
      <c r="FS906">
        <f>IF($GI906&gt;=26,INDEX($DD:$DD,$GH906+26),"")</f>
      </c>
      <c r="FT906">
        <f>IF($GI906&gt;=27,INDEX($DD:$DD,$GH906+27),"")</f>
      </c>
      <c r="FU906">
        <f>IF($GI906&gt;=28,INDEX($DD:$DD,$GH906+28),"")</f>
      </c>
      <c r="FV906">
        <f>IF($GI906&gt;=29,INDEX($DD:$DD,$GH906+29),"")</f>
      </c>
      <c r="FW906">
        <f>IF($GI906&gt;=30,INDEX($DD:$DD,$GH906+30),"")</f>
      </c>
      <c r="FX906">
        <f>IF($GI906&gt;=31,INDEX($DD:$DD,$GH906+31),"")</f>
      </c>
      <c r="FY906">
        <f>IF($GI906&gt;=32,INDEX($DD:$DD,$GH906+32),"")</f>
      </c>
      <c r="FZ906">
        <f>IF($GI906&gt;=33,INDEX($DD:$DD,$GH906+33),"")</f>
      </c>
      <c r="GA906">
        <f>IF($GI906&gt;=34,INDEX($DD:$DD,$GH906+34),"")</f>
      </c>
      <c r="GB906">
        <f>IF($GI906&gt;=35,INDEX($DD:$DD,$GH906+35),"")</f>
      </c>
      <c r="GC906">
        <f>IF($GI906&gt;=36,INDEX($DD:$DD,$GH906+36),"")</f>
      </c>
      <c r="GD906">
        <f>IF($GI906&gt;=37,INDEX($DD:$DD,$GH906+37),"")</f>
      </c>
      <c r="GE906">
        <f>IF($GI906&gt;=38,INDEX($DD:$DD,$GH906+38),"")</f>
      </c>
      <c r="GF906">
        <f>IF($GI906&gt;=39,INDEX($DD:$DD,$GH906+39),"")</f>
      </c>
      <c r="GG906">
        <f>IF($GI906&gt;=40,INDEX($DD:$DD,$GH906+40),"")</f>
      </c>
      <c r="GH906">
        <f>IFERROR(MATCH($DB906,$DC$2:$DC$148,0)+1,0)</f>
      </c>
      <c r="GI906">
        <f>IFERROR(INDEX($DE$2:$DE$148,MATCH($DB906,$DC$2:$DC$148,0)),0)</f>
      </c>
      <c r="GJ906">
        <f>IFERROR(MATCH($S906,$DF$906:$ES$906,0),0)</f>
      </c>
      <c r="GK906">
        <f>IF($GJ906&gt;0,INDEX($ET$906:$GG$906,$GJ906),"")</f>
      </c>
      <c r="GN906">
        <f>IF($IW906&gt;=1,INDEX($GL:$GL,$IV906+1),"")</f>
      </c>
      <c r="GO906">
        <f>IF($IW906&gt;=2,INDEX($GL:$GL,$IV906+2),"")</f>
      </c>
      <c r="GP906">
        <f>IF($IW906&gt;=3,INDEX($GL:$GL,$IV906+3),"")</f>
      </c>
      <c r="GQ906">
        <f>IF($IW906&gt;=4,INDEX($GL:$GL,$IV906+4),"")</f>
      </c>
      <c r="GR906">
        <f>IF($IW906&gt;=5,INDEX($GL:$GL,$IV906+5),"")</f>
      </c>
      <c r="GS906">
        <f>IF($IW906&gt;=6,INDEX($GL:$GL,$IV906+6),"")</f>
      </c>
      <c r="GT906">
        <f>IF($IW906&gt;=7,INDEX($GL:$GL,$IV906+7),"")</f>
      </c>
      <c r="GU906">
        <f>IF($IW906&gt;=8,INDEX($GL:$GL,$IV906+8),"")</f>
      </c>
      <c r="GV906">
        <f>IF($IW906&gt;=9,INDEX($GL:$GL,$IV906+9),"")</f>
      </c>
      <c r="GW906">
        <f>IF($IW906&gt;=10,INDEX($GL:$GL,$IV906+10),"")</f>
      </c>
      <c r="GX906">
        <f>IF($IW906&gt;=11,INDEX($GL:$GL,$IV906+11),"")</f>
      </c>
      <c r="GY906">
        <f>IF($IW906&gt;=12,INDEX($GL:$GL,$IV906+12),"")</f>
      </c>
      <c r="GZ906">
        <f>IF($IW906&gt;=13,INDEX($GL:$GL,$IV906+13),"")</f>
      </c>
      <c r="HA906">
        <f>IF($IW906&gt;=14,INDEX($GL:$GL,$IV906+14),"")</f>
      </c>
      <c r="HB906">
        <f>IF($IW906&gt;=15,INDEX($GL:$GL,$IV906+15),"")</f>
      </c>
      <c r="HC906">
        <f>IF($IW906&gt;=16,INDEX($GL:$GL,$IV906+16),"")</f>
      </c>
      <c r="HD906">
        <f>IF($IW906&gt;=17,INDEX($GL:$GL,$IV906+17),"")</f>
      </c>
      <c r="HE906">
        <f>IF($IW906&gt;=18,INDEX($GL:$GL,$IV906+18),"")</f>
      </c>
      <c r="HF906">
        <f>IF($IW906&gt;=19,INDEX($GL:$GL,$IV906+19),"")</f>
      </c>
      <c r="HG906">
        <f>IF($IW906&gt;=20,INDEX($GL:$GL,$IV906+20),"")</f>
      </c>
      <c r="HH906">
        <f>IF($IW906&gt;=21,INDEX($GL:$GL,$IV906+21),"")</f>
      </c>
      <c r="HI906">
        <f>IF($IW906&gt;=22,INDEX($GL:$GL,$IV906+22),"")</f>
      </c>
      <c r="HJ906">
        <f>IF($IW906&gt;=23,INDEX($GL:$GL,$IV906+23),"")</f>
      </c>
      <c r="HK906">
        <f>IF($IW906&gt;=24,INDEX($GL:$GL,$IV906+24),"")</f>
      </c>
      <c r="HL906">
        <f>IF($IW906&gt;=25,INDEX($GL:$GL,$IV906+25),"")</f>
      </c>
      <c r="HM906">
        <f>IF($IW906&gt;=26,INDEX($GL:$GL,$IV906+26),"")</f>
      </c>
      <c r="HN906">
        <f>IF($IW906&gt;=27,INDEX($GL:$GL,$IV906+27),"")</f>
      </c>
      <c r="HO906">
        <f>IF($IW906&gt;=28,INDEX($GL:$GL,$IV906+28),"")</f>
      </c>
      <c r="HP906">
        <f>IF($IW906&gt;=29,INDEX($GL:$GL,$IV906+29),"")</f>
      </c>
      <c r="HQ906">
        <f>IF($IW906&gt;=30,INDEX($GL:$GL,$IV906+30),"")</f>
      </c>
      <c r="HR906">
        <f>IF($IW906&gt;=31,INDEX($GL:$GL,$IV906+31),"")</f>
      </c>
      <c r="HS906">
        <f>IF($IW906&gt;=32,INDEX($GL:$GL,$IV906+32),"")</f>
      </c>
      <c r="HT906">
        <f>IF($IW906&gt;=33,INDEX($GL:$GL,$IV906+33),"")</f>
      </c>
      <c r="HU906">
        <f>IF($IW906&gt;=34,INDEX($GL:$GL,$IV906+34),"")</f>
      </c>
      <c r="HV906">
        <f>IF($IW906&gt;=35,INDEX($GL:$GL,$IV906+35),"")</f>
      </c>
      <c r="HW906">
        <f>IF($IW906&gt;=36,INDEX($GL:$GL,$IV906+36),"")</f>
      </c>
      <c r="HX906">
        <f>IF($IW906&gt;=37,INDEX($GL:$GL,$IV906+37),"")</f>
      </c>
      <c r="HY906">
        <f>IF($IW906&gt;=38,INDEX($GL:$GL,$IV906+38),"")</f>
      </c>
      <c r="HZ906">
        <f>IF($IW906&gt;=39,INDEX($GL:$GL,$IV906+39),"")</f>
      </c>
      <c r="IA906">
        <f>IF($IW906&gt;=40,INDEX($GL:$GL,$IV906+40),"")</f>
      </c>
      <c r="IB906">
        <f>IF($IW906&gt;=41,INDEX($GL:$GL,$IV906+41),"")</f>
      </c>
      <c r="IC906">
        <f>IF($IW906&gt;=42,INDEX($GL:$GL,$IV906+42),"")</f>
      </c>
      <c r="ID906">
        <f>IF($IW906&gt;=43,INDEX($GL:$GL,$IV906+43),"")</f>
      </c>
      <c r="IE906">
        <f>IF($IW906&gt;=44,INDEX($GL:$GL,$IV906+44),"")</f>
      </c>
      <c r="IF906">
        <f>IF($IW906&gt;=45,INDEX($GL:$GL,$IV906+45),"")</f>
      </c>
      <c r="IG906">
        <f>IF($IW906&gt;=46,INDEX($GL:$GL,$IV906+46),"")</f>
      </c>
      <c r="IH906">
        <f>IF($IW906&gt;=47,INDEX($GL:$GL,$IV906+47),"")</f>
      </c>
      <c r="II906">
        <f>IF($IW906&gt;=48,INDEX($GL:$GL,$IV906+48),"")</f>
      </c>
      <c r="IJ906">
        <f>IF($IW906&gt;=49,INDEX($GL:$GL,$IV906+49),"")</f>
      </c>
      <c r="IK906">
        <f>IF($IW906&gt;=50,INDEX($GL:$GL,$IV906+50),"")</f>
      </c>
      <c r="IL906">
        <f>IF($IW906&gt;=51,INDEX($GL:$GL,$IV906+51),"")</f>
      </c>
      <c r="IM906">
        <f>IF($IW906&gt;=52,INDEX($GL:$GL,$IV906+52),"")</f>
      </c>
      <c r="IN906">
        <f>IF($IW906&gt;=53,INDEX($GL:$GL,$IV906+53),"")</f>
      </c>
      <c r="IO906">
        <f>IF($IW906&gt;=54,INDEX($GL:$GL,$IV906+54),"")</f>
      </c>
      <c r="IP906">
        <f>IF($IW906&gt;=55,INDEX($GL:$GL,$IV906+55),"")</f>
      </c>
      <c r="IQ906">
        <f>IF($IW906&gt;=56,INDEX($GL:$GL,$IV906+56),"")</f>
      </c>
      <c r="IR906">
        <f>IF($IW906&gt;=57,INDEX($GL:$GL,$IV906+57),"")</f>
      </c>
      <c r="IS906">
        <f>IF($IW906&gt;=58,INDEX($GL:$GL,$IV906+58),"")</f>
      </c>
      <c r="IT906">
        <f>IF($IW906&gt;=59,INDEX($GL:$GL,$IV906+59),"")</f>
      </c>
      <c r="IU906">
        <f>IF($IW906&gt;=60,INDEX($GL:$GL,$IV906+60),"")</f>
      </c>
      <c r="IV906">
        <f>IFERROR(MATCH($GK906,$GL$2:$GL$324,0)+1,0)</f>
      </c>
      <c r="IW906">
        <f>IFERROR(INDEX($GM$2:$GM$324,MATCH($GK906,$GL$2:$GL$324,0)),0)</f>
      </c>
      <c r="IX906" t="s">
        <v>34</v>
      </c>
      <c r="IY906" t="s">
        <v>34</v>
      </c>
    </row>
    <row r="907" spans="1:259" x14ac:dyDescent="0.25">
      <c r="K907">
        <f>IF(OR($N907="",$J907=""),"",IFERROR($N907/$J907,0))</f>
      </c>
      <c r="L907">
        <f>IF($N907="","",
SUM($M907,$O907,$T907,$P907,$R907)*
(1-IF($U907="",0,VALUE($U907)/100)))</f>
      </c>
      <c r="M907">
        <f>IF($N907="","",$N907)</f>
      </c>
      <c r="O907">
        <f>IF($N907="","",
IF($H907="","",
IF(ISNUMBER(SEARCH("exempt",LOWER($H907))),0,
$N907*(VALUE(SUBSTITUTE($H907,"%",""))/100))))</f>
      </c>
      <c r="V907">
        <f>IFERROR(IF(FIND(" - ",$E907)&gt;0,MID($E907,FIND(" - ",$E907)+3,LEN($E907)),""),"")</f>
      </c>
      <c r="AE907" t="s">
        <v>1488</v>
      </c>
      <c r="AJ907">
        <f>IFERROR(LEFT($E907,FIND(" - ",$E907)-1),$E907)</f>
      </c>
      <c r="AM907">
        <f>IF($CB907&gt;=1,INDEX($AK:$AK,$CA907+1),"")</f>
      </c>
      <c r="AN907">
        <f>IF($CB907&gt;=2,INDEX($AK:$AK,$CA907+2),"")</f>
      </c>
      <c r="AO907">
        <f>IF($CB907&gt;=3,INDEX($AK:$AK,$CA907+3),"")</f>
      </c>
      <c r="AP907">
        <f>IF($CB907&gt;=4,INDEX($AK:$AK,$CA907+4),"")</f>
      </c>
      <c r="AQ907">
        <f>IF($CB907&gt;=5,INDEX($AK:$AK,$CA907+5),"")</f>
      </c>
      <c r="AR907">
        <f>IF($CB907&gt;=6,INDEX($AK:$AK,$CA907+6),"")</f>
      </c>
      <c r="AS907">
        <f>IF($CB907&gt;=7,INDEX($AK:$AK,$CA907+7),"")</f>
      </c>
      <c r="AT907">
        <f>IF($CB907&gt;=8,INDEX($AK:$AK,$CA907+8),"")</f>
      </c>
      <c r="AU907">
        <f>IF($CB907&gt;=9,INDEX($AK:$AK,$CA907+9),"")</f>
      </c>
      <c r="AV907">
        <f>IF($CB907&gt;=10,INDEX($AK:$AK,$CA907+10),"")</f>
      </c>
      <c r="AW907">
        <f>IF($CB907&gt;=11,INDEX($AK:$AK,$CA907+11),"")</f>
      </c>
      <c r="AX907">
        <f>IF($CB907&gt;=12,INDEX($AK:$AK,$CA907+12),"")</f>
      </c>
      <c r="AY907">
        <f>IF($CB907&gt;=13,INDEX($AK:$AK,$CA907+13),"")</f>
      </c>
      <c r="AZ907">
        <f>IF($CB907&gt;=14,INDEX($AK:$AK,$CA907+14),"")</f>
      </c>
      <c r="BA907">
        <f>IF($CB907&gt;=15,INDEX($AK:$AK,$CA907+15),"")</f>
      </c>
      <c r="BB907">
        <f>IF($CB907&gt;=16,INDEX($AK:$AK,$CA907+16),"")</f>
      </c>
      <c r="BC907">
        <f>IF($CB907&gt;=17,INDEX($AK:$AK,$CA907+17),"")</f>
      </c>
      <c r="BD907">
        <f>IF($CB907&gt;=18,INDEX($AK:$AK,$CA907+18),"")</f>
      </c>
      <c r="BE907">
        <f>IF($CB907&gt;=19,INDEX($AK:$AK,$CA907+19),"")</f>
      </c>
      <c r="BF907">
        <f>IF($CB907&gt;=20,INDEX($AK:$AK,$CA907+20),"")</f>
      </c>
      <c r="BG907">
        <f>IF($CB907&gt;=21,INDEX($AK:$AK,$CA907+21),"")</f>
      </c>
      <c r="BH907">
        <f>IF($CB907&gt;=22,INDEX($AK:$AK,$CA907+22),"")</f>
      </c>
      <c r="BI907">
        <f>IF($CB907&gt;=23,INDEX($AK:$AK,$CA907+23),"")</f>
      </c>
      <c r="BJ907">
        <f>IF($CB907&gt;=24,INDEX($AK:$AK,$CA907+24),"")</f>
      </c>
      <c r="BK907">
        <f>IF($CB907&gt;=25,INDEX($AK:$AK,$CA907+25),"")</f>
      </c>
      <c r="BL907">
        <f>IF($CB907&gt;=26,INDEX($AK:$AK,$CA907+26),"")</f>
      </c>
      <c r="BM907">
        <f>IF($CB907&gt;=27,INDEX($AK:$AK,$CA907+27),"")</f>
      </c>
      <c r="BN907">
        <f>IF($CB907&gt;=28,INDEX($AK:$AK,$CA907+28),"")</f>
      </c>
      <c r="BO907">
        <f>IF($CB907&gt;=29,INDEX($AK:$AK,$CA907+29),"")</f>
      </c>
      <c r="BP907">
        <f>IF($CB907&gt;=30,INDEX($AK:$AK,$CA907+30),"")</f>
      </c>
      <c r="BQ907">
        <f>IF($CB907&gt;=31,INDEX($AK:$AK,$CA907+31),"")</f>
      </c>
      <c r="BR907">
        <f>IF($CB907&gt;=32,INDEX($AK:$AK,$CA907+32),"")</f>
      </c>
      <c r="BS907">
        <f>IF($CB907&gt;=33,INDEX($AK:$AK,$CA907+33),"")</f>
      </c>
      <c r="BT907">
        <f>IF($CB907&gt;=34,INDEX($AK:$AK,$CA907+34),"")</f>
      </c>
      <c r="BU907">
        <f>IF($CB907&gt;=35,INDEX($AK:$AK,$CA907+35),"")</f>
      </c>
      <c r="BV907">
        <f>IF($CB907&gt;=36,INDEX($AK:$AK,$CA907+36),"")</f>
      </c>
      <c r="BW907">
        <f>IF($CB907&gt;=37,INDEX($AK:$AK,$CA907+37),"")</f>
      </c>
      <c r="BX907">
        <f>IF($CB907&gt;=38,INDEX($AK:$AK,$CA907+38),"")</f>
      </c>
      <c r="BY907">
        <f>IF($CB907&gt;=39,INDEX($AK:$AK,$CA907+39),"")</f>
      </c>
      <c r="BZ907">
        <f>IF($CB907&gt;=40,INDEX($AK:$AK,$CA907+40),"")</f>
      </c>
      <c r="CA907">
        <f>IFERROR(MATCH($AJ907,$AK$2:$AK$134,0)+1,0)</f>
      </c>
      <c r="CB907">
        <f>IFERROR(INDEX($AL$2:$AL$134,MATCH($AJ907,$AK$2:$AK$134,0)),0)</f>
      </c>
      <c r="CC907">
        <f>IFERROR(LEFT($F907,FIND(" - ",$F907)-1),$F907)</f>
      </c>
      <c r="CF907">
        <f>IF($DA907&gt;=1,INDEX($CD:$CD,$CZ907+1),"")</f>
      </c>
      <c r="CG907">
        <f>IF($DA907&gt;=2,INDEX($CD:$CD,$CZ907+2),"")</f>
      </c>
      <c r="CH907">
        <f>IF($DA907&gt;=3,INDEX($CD:$CD,$CZ907+3),"")</f>
      </c>
      <c r="CI907">
        <f>IF($DA907&gt;=4,INDEX($CD:$CD,$CZ907+4),"")</f>
      </c>
      <c r="CJ907">
        <f>IF($DA907&gt;=5,INDEX($CD:$CD,$CZ907+5),"")</f>
      </c>
      <c r="CK907">
        <f>IF($DA907&gt;=6,INDEX($CD:$CD,$CZ907+6),"")</f>
      </c>
      <c r="CL907">
        <f>IF($DA907&gt;=7,INDEX($CD:$CD,$CZ907+7),"")</f>
      </c>
      <c r="CM907">
        <f>IF($DA907&gt;=8,INDEX($CD:$CD,$CZ907+8),"")</f>
      </c>
      <c r="CN907">
        <f>IF($DA907&gt;=9,INDEX($CD:$CD,$CZ907+9),"")</f>
      </c>
      <c r="CO907">
        <f>IF($DA907&gt;=10,INDEX($CD:$CD,$CZ907+10),"")</f>
      </c>
      <c r="CP907">
        <f>IF($DA907&gt;=11,INDEX($CD:$CD,$CZ907+11),"")</f>
      </c>
      <c r="CQ907">
        <f>IF($DA907&gt;=12,INDEX($CD:$CD,$CZ907+12),"")</f>
      </c>
      <c r="CR907">
        <f>IF($DA907&gt;=13,INDEX($CD:$CD,$CZ907+13),"")</f>
      </c>
      <c r="CS907">
        <f>IF($DA907&gt;=14,INDEX($CD:$CD,$CZ907+14),"")</f>
      </c>
      <c r="CT907">
        <f>IF($DA907&gt;=15,INDEX($CD:$CD,$CZ907+15),"")</f>
      </c>
      <c r="CU907">
        <f>IF($DA907&gt;=16,INDEX($CD:$CD,$CZ907+16),"")</f>
      </c>
      <c r="CV907">
        <f>IF($DA907&gt;=17,INDEX($CD:$CD,$CZ907+17),"")</f>
      </c>
      <c r="CW907">
        <f>IF($DA907&gt;=18,INDEX($CD:$CD,$CZ907+18),"")</f>
      </c>
      <c r="CX907">
        <f>IF($DA907&gt;=19,INDEX($CD:$CD,$CZ907+19),"")</f>
      </c>
      <c r="CY907">
        <f>IF($DA907&gt;=20,INDEX($CD:$CD,$CZ907+20),"")</f>
      </c>
      <c r="CZ907">
        <f>IFERROR(MATCH($CC907,$CD$2:$CD$263,0)+1,0)</f>
      </c>
      <c r="DA907">
        <f>IFERROR(INDEX($CE$2:$CE$263,MATCH($CC907,$CD$2:$CD$263,0)),0)</f>
      </c>
      <c r="DB907">
        <f>IFERROR(INDEX($AI:$AI,MATCH($H907,$AH:$AH,0))&amp;"","")</f>
      </c>
      <c r="DF907">
        <f>IF($GI907&gt;=1,INDEX($DC:$DC,$GH907+1),"")</f>
      </c>
      <c r="DG907">
        <f>IF($GI907&gt;=2,INDEX($DC:$DC,$GH907+2),"")</f>
      </c>
      <c r="DH907">
        <f>IF($GI907&gt;=3,INDEX($DC:$DC,$GH907+3),"")</f>
      </c>
      <c r="DI907">
        <f>IF($GI907&gt;=4,INDEX($DC:$DC,$GH907+4),"")</f>
      </c>
      <c r="DJ907">
        <f>IF($GI907&gt;=5,INDEX($DC:$DC,$GH907+5),"")</f>
      </c>
      <c r="DK907">
        <f>IF($GI907&gt;=6,INDEX($DC:$DC,$GH907+6),"")</f>
      </c>
      <c r="DL907">
        <f>IF($GI907&gt;=7,INDEX($DC:$DC,$GH907+7),"")</f>
      </c>
      <c r="DM907">
        <f>IF($GI907&gt;=8,INDEX($DC:$DC,$GH907+8),"")</f>
      </c>
      <c r="DN907">
        <f>IF($GI907&gt;=9,INDEX($DC:$DC,$GH907+9),"")</f>
      </c>
      <c r="DO907">
        <f>IF($GI907&gt;=10,INDEX($DC:$DC,$GH907+10),"")</f>
      </c>
      <c r="DP907">
        <f>IF($GI907&gt;=11,INDEX($DC:$DC,$GH907+11),"")</f>
      </c>
      <c r="DQ907">
        <f>IF($GI907&gt;=12,INDEX($DC:$DC,$GH907+12),"")</f>
      </c>
      <c r="DR907">
        <f>IF($GI907&gt;=13,INDEX($DC:$DC,$GH907+13),"")</f>
      </c>
      <c r="DS907">
        <f>IF($GI907&gt;=14,INDEX($DC:$DC,$GH907+14),"")</f>
      </c>
      <c r="DT907">
        <f>IF($GI907&gt;=15,INDEX($DC:$DC,$GH907+15),"")</f>
      </c>
      <c r="DU907">
        <f>IF($GI907&gt;=16,INDEX($DC:$DC,$GH907+16),"")</f>
      </c>
      <c r="DV907">
        <f>IF($GI907&gt;=17,INDEX($DC:$DC,$GH907+17),"")</f>
      </c>
      <c r="DW907">
        <f>IF($GI907&gt;=18,INDEX($DC:$DC,$GH907+18),"")</f>
      </c>
      <c r="DX907">
        <f>IF($GI907&gt;=19,INDEX($DC:$DC,$GH907+19),"")</f>
      </c>
      <c r="DY907">
        <f>IF($GI907&gt;=20,INDEX($DC:$DC,$GH907+20),"")</f>
      </c>
      <c r="DZ907">
        <f>IF($GI907&gt;=21,INDEX($DC:$DC,$GH907+21),"")</f>
      </c>
      <c r="EA907">
        <f>IF($GI907&gt;=22,INDEX($DC:$DC,$GH907+22),"")</f>
      </c>
      <c r="EB907">
        <f>IF($GI907&gt;=23,INDEX($DC:$DC,$GH907+23),"")</f>
      </c>
      <c r="EC907">
        <f>IF($GI907&gt;=24,INDEX($DC:$DC,$GH907+24),"")</f>
      </c>
      <c r="ED907">
        <f>IF($GI907&gt;=25,INDEX($DC:$DC,$GH907+25),"")</f>
      </c>
      <c r="EE907">
        <f>IF($GI907&gt;=26,INDEX($DC:$DC,$GH907+26),"")</f>
      </c>
      <c r="EF907">
        <f>IF($GI907&gt;=27,INDEX($DC:$DC,$GH907+27),"")</f>
      </c>
      <c r="EG907">
        <f>IF($GI907&gt;=28,INDEX($DC:$DC,$GH907+28),"")</f>
      </c>
      <c r="EH907">
        <f>IF($GI907&gt;=29,INDEX($DC:$DC,$GH907+29),"")</f>
      </c>
      <c r="EI907">
        <f>IF($GI907&gt;=30,INDEX($DC:$DC,$GH907+30),"")</f>
      </c>
      <c r="EJ907">
        <f>IF($GI907&gt;=31,INDEX($DC:$DC,$GH907+31),"")</f>
      </c>
      <c r="EK907">
        <f>IF($GI907&gt;=32,INDEX($DC:$DC,$GH907+32),"")</f>
      </c>
      <c r="EL907">
        <f>IF($GI907&gt;=33,INDEX($DC:$DC,$GH907+33),"")</f>
      </c>
      <c r="EM907">
        <f>IF($GI907&gt;=34,INDEX($DC:$DC,$GH907+34),"")</f>
      </c>
      <c r="EN907">
        <f>IF($GI907&gt;=35,INDEX($DC:$DC,$GH907+35),"")</f>
      </c>
      <c r="EO907">
        <f>IF($GI907&gt;=36,INDEX($DC:$DC,$GH907+36),"")</f>
      </c>
      <c r="EP907">
        <f>IF($GI907&gt;=37,INDEX($DC:$DC,$GH907+37),"")</f>
      </c>
      <c r="EQ907">
        <f>IF($GI907&gt;=38,INDEX($DC:$DC,$GH907+38),"")</f>
      </c>
      <c r="ER907">
        <f>IF($GI907&gt;=39,INDEX($DC:$DC,$GH907+39),"")</f>
      </c>
      <c r="ES907">
        <f>IF($GI907&gt;=40,INDEX($DC:$DC,$GH907+40),"")</f>
      </c>
      <c r="ET907">
        <f>IF($GI907&gt;=1,INDEX($DD:$DD,$GH907+1),"")</f>
      </c>
      <c r="EU907">
        <f>IF($GI907&gt;=2,INDEX($DD:$DD,$GH907+2),"")</f>
      </c>
      <c r="EV907">
        <f>IF($GI907&gt;=3,INDEX($DD:$DD,$GH907+3),"")</f>
      </c>
      <c r="EW907">
        <f>IF($GI907&gt;=4,INDEX($DD:$DD,$GH907+4),"")</f>
      </c>
      <c r="EX907">
        <f>IF($GI907&gt;=5,INDEX($DD:$DD,$GH907+5),"")</f>
      </c>
      <c r="EY907">
        <f>IF($GI907&gt;=6,INDEX($DD:$DD,$GH907+6),"")</f>
      </c>
      <c r="EZ907">
        <f>IF($GI907&gt;=7,INDEX($DD:$DD,$GH907+7),"")</f>
      </c>
      <c r="FA907">
        <f>IF($GI907&gt;=8,INDEX($DD:$DD,$GH907+8),"")</f>
      </c>
      <c r="FB907">
        <f>IF($GI907&gt;=9,INDEX($DD:$DD,$GH907+9),"")</f>
      </c>
      <c r="FC907">
        <f>IF($GI907&gt;=10,INDEX($DD:$DD,$GH907+10),"")</f>
      </c>
      <c r="FD907">
        <f>IF($GI907&gt;=11,INDEX($DD:$DD,$GH907+11),"")</f>
      </c>
      <c r="FE907">
        <f>IF($GI907&gt;=12,INDEX($DD:$DD,$GH907+12),"")</f>
      </c>
      <c r="FF907">
        <f>IF($GI907&gt;=13,INDEX($DD:$DD,$GH907+13),"")</f>
      </c>
      <c r="FG907">
        <f>IF($GI907&gt;=14,INDEX($DD:$DD,$GH907+14),"")</f>
      </c>
      <c r="FH907">
        <f>IF($GI907&gt;=15,INDEX($DD:$DD,$GH907+15),"")</f>
      </c>
      <c r="FI907">
        <f>IF($GI907&gt;=16,INDEX($DD:$DD,$GH907+16),"")</f>
      </c>
      <c r="FJ907">
        <f>IF($GI907&gt;=17,INDEX($DD:$DD,$GH907+17),"")</f>
      </c>
      <c r="FK907">
        <f>IF($GI907&gt;=18,INDEX($DD:$DD,$GH907+18),"")</f>
      </c>
      <c r="FL907">
        <f>IF($GI907&gt;=19,INDEX($DD:$DD,$GH907+19),"")</f>
      </c>
      <c r="FM907">
        <f>IF($GI907&gt;=20,INDEX($DD:$DD,$GH907+20),"")</f>
      </c>
      <c r="FN907">
        <f>IF($GI907&gt;=21,INDEX($DD:$DD,$GH907+21),"")</f>
      </c>
      <c r="FO907">
        <f>IF($GI907&gt;=22,INDEX($DD:$DD,$GH907+22),"")</f>
      </c>
      <c r="FP907">
        <f>IF($GI907&gt;=23,INDEX($DD:$DD,$GH907+23),"")</f>
      </c>
      <c r="FQ907">
        <f>IF($GI907&gt;=24,INDEX($DD:$DD,$GH907+24),"")</f>
      </c>
      <c r="FR907">
        <f>IF($GI907&gt;=25,INDEX($DD:$DD,$GH907+25),"")</f>
      </c>
      <c r="FS907">
        <f>IF($GI907&gt;=26,INDEX($DD:$DD,$GH907+26),"")</f>
      </c>
      <c r="FT907">
        <f>IF($GI907&gt;=27,INDEX($DD:$DD,$GH907+27),"")</f>
      </c>
      <c r="FU907">
        <f>IF($GI907&gt;=28,INDEX($DD:$DD,$GH907+28),"")</f>
      </c>
      <c r="FV907">
        <f>IF($GI907&gt;=29,INDEX($DD:$DD,$GH907+29),"")</f>
      </c>
      <c r="FW907">
        <f>IF($GI907&gt;=30,INDEX($DD:$DD,$GH907+30),"")</f>
      </c>
      <c r="FX907">
        <f>IF($GI907&gt;=31,INDEX($DD:$DD,$GH907+31),"")</f>
      </c>
      <c r="FY907">
        <f>IF($GI907&gt;=32,INDEX($DD:$DD,$GH907+32),"")</f>
      </c>
      <c r="FZ907">
        <f>IF($GI907&gt;=33,INDEX($DD:$DD,$GH907+33),"")</f>
      </c>
      <c r="GA907">
        <f>IF($GI907&gt;=34,INDEX($DD:$DD,$GH907+34),"")</f>
      </c>
      <c r="GB907">
        <f>IF($GI907&gt;=35,INDEX($DD:$DD,$GH907+35),"")</f>
      </c>
      <c r="GC907">
        <f>IF($GI907&gt;=36,INDEX($DD:$DD,$GH907+36),"")</f>
      </c>
      <c r="GD907">
        <f>IF($GI907&gt;=37,INDEX($DD:$DD,$GH907+37),"")</f>
      </c>
      <c r="GE907">
        <f>IF($GI907&gt;=38,INDEX($DD:$DD,$GH907+38),"")</f>
      </c>
      <c r="GF907">
        <f>IF($GI907&gt;=39,INDEX($DD:$DD,$GH907+39),"")</f>
      </c>
      <c r="GG907">
        <f>IF($GI907&gt;=40,INDEX($DD:$DD,$GH907+40),"")</f>
      </c>
      <c r="GH907">
        <f>IFERROR(MATCH($DB907,$DC$2:$DC$148,0)+1,0)</f>
      </c>
      <c r="GI907">
        <f>IFERROR(INDEX($DE$2:$DE$148,MATCH($DB907,$DC$2:$DC$148,0)),0)</f>
      </c>
      <c r="GJ907">
        <f>IFERROR(MATCH($S907,$DF$907:$ES$907,0),0)</f>
      </c>
      <c r="GK907">
        <f>IF($GJ907&gt;0,INDEX($ET$907:$GG$907,$GJ907),"")</f>
      </c>
      <c r="GN907">
        <f>IF($IW907&gt;=1,INDEX($GL:$GL,$IV907+1),"")</f>
      </c>
      <c r="GO907">
        <f>IF($IW907&gt;=2,INDEX($GL:$GL,$IV907+2),"")</f>
      </c>
      <c r="GP907">
        <f>IF($IW907&gt;=3,INDEX($GL:$GL,$IV907+3),"")</f>
      </c>
      <c r="GQ907">
        <f>IF($IW907&gt;=4,INDEX($GL:$GL,$IV907+4),"")</f>
      </c>
      <c r="GR907">
        <f>IF($IW907&gt;=5,INDEX($GL:$GL,$IV907+5),"")</f>
      </c>
      <c r="GS907">
        <f>IF($IW907&gt;=6,INDEX($GL:$GL,$IV907+6),"")</f>
      </c>
      <c r="GT907">
        <f>IF($IW907&gt;=7,INDEX($GL:$GL,$IV907+7),"")</f>
      </c>
      <c r="GU907">
        <f>IF($IW907&gt;=8,INDEX($GL:$GL,$IV907+8),"")</f>
      </c>
      <c r="GV907">
        <f>IF($IW907&gt;=9,INDEX($GL:$GL,$IV907+9),"")</f>
      </c>
      <c r="GW907">
        <f>IF($IW907&gt;=10,INDEX($GL:$GL,$IV907+10),"")</f>
      </c>
      <c r="GX907">
        <f>IF($IW907&gt;=11,INDEX($GL:$GL,$IV907+11),"")</f>
      </c>
      <c r="GY907">
        <f>IF($IW907&gt;=12,INDEX($GL:$GL,$IV907+12),"")</f>
      </c>
      <c r="GZ907">
        <f>IF($IW907&gt;=13,INDEX($GL:$GL,$IV907+13),"")</f>
      </c>
      <c r="HA907">
        <f>IF($IW907&gt;=14,INDEX($GL:$GL,$IV907+14),"")</f>
      </c>
      <c r="HB907">
        <f>IF($IW907&gt;=15,INDEX($GL:$GL,$IV907+15),"")</f>
      </c>
      <c r="HC907">
        <f>IF($IW907&gt;=16,INDEX($GL:$GL,$IV907+16),"")</f>
      </c>
      <c r="HD907">
        <f>IF($IW907&gt;=17,INDEX($GL:$GL,$IV907+17),"")</f>
      </c>
      <c r="HE907">
        <f>IF($IW907&gt;=18,INDEX($GL:$GL,$IV907+18),"")</f>
      </c>
      <c r="HF907">
        <f>IF($IW907&gt;=19,INDEX($GL:$GL,$IV907+19),"")</f>
      </c>
      <c r="HG907">
        <f>IF($IW907&gt;=20,INDEX($GL:$GL,$IV907+20),"")</f>
      </c>
      <c r="HH907">
        <f>IF($IW907&gt;=21,INDEX($GL:$GL,$IV907+21),"")</f>
      </c>
      <c r="HI907">
        <f>IF($IW907&gt;=22,INDEX($GL:$GL,$IV907+22),"")</f>
      </c>
      <c r="HJ907">
        <f>IF($IW907&gt;=23,INDEX($GL:$GL,$IV907+23),"")</f>
      </c>
      <c r="HK907">
        <f>IF($IW907&gt;=24,INDEX($GL:$GL,$IV907+24),"")</f>
      </c>
      <c r="HL907">
        <f>IF($IW907&gt;=25,INDEX($GL:$GL,$IV907+25),"")</f>
      </c>
      <c r="HM907">
        <f>IF($IW907&gt;=26,INDEX($GL:$GL,$IV907+26),"")</f>
      </c>
      <c r="HN907">
        <f>IF($IW907&gt;=27,INDEX($GL:$GL,$IV907+27),"")</f>
      </c>
      <c r="HO907">
        <f>IF($IW907&gt;=28,INDEX($GL:$GL,$IV907+28),"")</f>
      </c>
      <c r="HP907">
        <f>IF($IW907&gt;=29,INDEX($GL:$GL,$IV907+29),"")</f>
      </c>
      <c r="HQ907">
        <f>IF($IW907&gt;=30,INDEX($GL:$GL,$IV907+30),"")</f>
      </c>
      <c r="HR907">
        <f>IF($IW907&gt;=31,INDEX($GL:$GL,$IV907+31),"")</f>
      </c>
      <c r="HS907">
        <f>IF($IW907&gt;=32,INDEX($GL:$GL,$IV907+32),"")</f>
      </c>
      <c r="HT907">
        <f>IF($IW907&gt;=33,INDEX($GL:$GL,$IV907+33),"")</f>
      </c>
      <c r="HU907">
        <f>IF($IW907&gt;=34,INDEX($GL:$GL,$IV907+34),"")</f>
      </c>
      <c r="HV907">
        <f>IF($IW907&gt;=35,INDEX($GL:$GL,$IV907+35),"")</f>
      </c>
      <c r="HW907">
        <f>IF($IW907&gt;=36,INDEX($GL:$GL,$IV907+36),"")</f>
      </c>
      <c r="HX907">
        <f>IF($IW907&gt;=37,INDEX($GL:$GL,$IV907+37),"")</f>
      </c>
      <c r="HY907">
        <f>IF($IW907&gt;=38,INDEX($GL:$GL,$IV907+38),"")</f>
      </c>
      <c r="HZ907">
        <f>IF($IW907&gt;=39,INDEX($GL:$GL,$IV907+39),"")</f>
      </c>
      <c r="IA907">
        <f>IF($IW907&gt;=40,INDEX($GL:$GL,$IV907+40),"")</f>
      </c>
      <c r="IB907">
        <f>IF($IW907&gt;=41,INDEX($GL:$GL,$IV907+41),"")</f>
      </c>
      <c r="IC907">
        <f>IF($IW907&gt;=42,INDEX($GL:$GL,$IV907+42),"")</f>
      </c>
      <c r="ID907">
        <f>IF($IW907&gt;=43,INDEX($GL:$GL,$IV907+43),"")</f>
      </c>
      <c r="IE907">
        <f>IF($IW907&gt;=44,INDEX($GL:$GL,$IV907+44),"")</f>
      </c>
      <c r="IF907">
        <f>IF($IW907&gt;=45,INDEX($GL:$GL,$IV907+45),"")</f>
      </c>
      <c r="IG907">
        <f>IF($IW907&gt;=46,INDEX($GL:$GL,$IV907+46),"")</f>
      </c>
      <c r="IH907">
        <f>IF($IW907&gt;=47,INDEX($GL:$GL,$IV907+47),"")</f>
      </c>
      <c r="II907">
        <f>IF($IW907&gt;=48,INDEX($GL:$GL,$IV907+48),"")</f>
      </c>
      <c r="IJ907">
        <f>IF($IW907&gt;=49,INDEX($GL:$GL,$IV907+49),"")</f>
      </c>
      <c r="IK907">
        <f>IF($IW907&gt;=50,INDEX($GL:$GL,$IV907+50),"")</f>
      </c>
      <c r="IL907">
        <f>IF($IW907&gt;=51,INDEX($GL:$GL,$IV907+51),"")</f>
      </c>
      <c r="IM907">
        <f>IF($IW907&gt;=52,INDEX($GL:$GL,$IV907+52),"")</f>
      </c>
      <c r="IN907">
        <f>IF($IW907&gt;=53,INDEX($GL:$GL,$IV907+53),"")</f>
      </c>
      <c r="IO907">
        <f>IF($IW907&gt;=54,INDEX($GL:$GL,$IV907+54),"")</f>
      </c>
      <c r="IP907">
        <f>IF($IW907&gt;=55,INDEX($GL:$GL,$IV907+55),"")</f>
      </c>
      <c r="IQ907">
        <f>IF($IW907&gt;=56,INDEX($GL:$GL,$IV907+56),"")</f>
      </c>
      <c r="IR907">
        <f>IF($IW907&gt;=57,INDEX($GL:$GL,$IV907+57),"")</f>
      </c>
      <c r="IS907">
        <f>IF($IW907&gt;=58,INDEX($GL:$GL,$IV907+58),"")</f>
      </c>
      <c r="IT907">
        <f>IF($IW907&gt;=59,INDEX($GL:$GL,$IV907+59),"")</f>
      </c>
      <c r="IU907">
        <f>IF($IW907&gt;=60,INDEX($GL:$GL,$IV907+60),"")</f>
      </c>
      <c r="IV907">
        <f>IFERROR(MATCH($GK907,$GL$2:$GL$324,0)+1,0)</f>
      </c>
      <c r="IW907">
        <f>IFERROR(INDEX($GM$2:$GM$324,MATCH($GK907,$GL$2:$GL$324,0)),0)</f>
      </c>
      <c r="IX907" t="s">
        <v>34</v>
      </c>
      <c r="IY907" t="s">
        <v>34</v>
      </c>
    </row>
    <row r="908" spans="1:259" x14ac:dyDescent="0.25">
      <c r="K908">
        <f>IF(OR($N908="",$J908=""),"",IFERROR($N908/$J908,0))</f>
      </c>
      <c r="L908">
        <f>IF($N908="","",
SUM($M908,$O908,$T908,$P908,$R908)*
(1-IF($U908="",0,VALUE($U908)/100)))</f>
      </c>
      <c r="M908">
        <f>IF($N908="","",$N908)</f>
      </c>
      <c r="O908">
        <f>IF($N908="","",
IF($H908="","",
IF(ISNUMBER(SEARCH("exempt",LOWER($H908))),0,
$N908*(VALUE(SUBSTITUTE($H908,"%",""))/100))))</f>
      </c>
      <c r="V908">
        <f>IFERROR(IF(FIND(" - ",$E908)&gt;0,MID($E908,FIND(" - ",$E908)+3,LEN($E908)),""),"")</f>
      </c>
      <c r="AE908" t="s">
        <v>1489</v>
      </c>
      <c r="AJ908">
        <f>IFERROR(LEFT($E908,FIND(" - ",$E908)-1),$E908)</f>
      </c>
      <c r="AM908">
        <f>IF($CB908&gt;=1,INDEX($AK:$AK,$CA908+1),"")</f>
      </c>
      <c r="AN908">
        <f>IF($CB908&gt;=2,INDEX($AK:$AK,$CA908+2),"")</f>
      </c>
      <c r="AO908">
        <f>IF($CB908&gt;=3,INDEX($AK:$AK,$CA908+3),"")</f>
      </c>
      <c r="AP908">
        <f>IF($CB908&gt;=4,INDEX($AK:$AK,$CA908+4),"")</f>
      </c>
      <c r="AQ908">
        <f>IF($CB908&gt;=5,INDEX($AK:$AK,$CA908+5),"")</f>
      </c>
      <c r="AR908">
        <f>IF($CB908&gt;=6,INDEX($AK:$AK,$CA908+6),"")</f>
      </c>
      <c r="AS908">
        <f>IF($CB908&gt;=7,INDEX($AK:$AK,$CA908+7),"")</f>
      </c>
      <c r="AT908">
        <f>IF($CB908&gt;=8,INDEX($AK:$AK,$CA908+8),"")</f>
      </c>
      <c r="AU908">
        <f>IF($CB908&gt;=9,INDEX($AK:$AK,$CA908+9),"")</f>
      </c>
      <c r="AV908">
        <f>IF($CB908&gt;=10,INDEX($AK:$AK,$CA908+10),"")</f>
      </c>
      <c r="AW908">
        <f>IF($CB908&gt;=11,INDEX($AK:$AK,$CA908+11),"")</f>
      </c>
      <c r="AX908">
        <f>IF($CB908&gt;=12,INDEX($AK:$AK,$CA908+12),"")</f>
      </c>
      <c r="AY908">
        <f>IF($CB908&gt;=13,INDEX($AK:$AK,$CA908+13),"")</f>
      </c>
      <c r="AZ908">
        <f>IF($CB908&gt;=14,INDEX($AK:$AK,$CA908+14),"")</f>
      </c>
      <c r="BA908">
        <f>IF($CB908&gt;=15,INDEX($AK:$AK,$CA908+15),"")</f>
      </c>
      <c r="BB908">
        <f>IF($CB908&gt;=16,INDEX($AK:$AK,$CA908+16),"")</f>
      </c>
      <c r="BC908">
        <f>IF($CB908&gt;=17,INDEX($AK:$AK,$CA908+17),"")</f>
      </c>
      <c r="BD908">
        <f>IF($CB908&gt;=18,INDEX($AK:$AK,$CA908+18),"")</f>
      </c>
      <c r="BE908">
        <f>IF($CB908&gt;=19,INDEX($AK:$AK,$CA908+19),"")</f>
      </c>
      <c r="BF908">
        <f>IF($CB908&gt;=20,INDEX($AK:$AK,$CA908+20),"")</f>
      </c>
      <c r="BG908">
        <f>IF($CB908&gt;=21,INDEX($AK:$AK,$CA908+21),"")</f>
      </c>
      <c r="BH908">
        <f>IF($CB908&gt;=22,INDEX($AK:$AK,$CA908+22),"")</f>
      </c>
      <c r="BI908">
        <f>IF($CB908&gt;=23,INDEX($AK:$AK,$CA908+23),"")</f>
      </c>
      <c r="BJ908">
        <f>IF($CB908&gt;=24,INDEX($AK:$AK,$CA908+24),"")</f>
      </c>
      <c r="BK908">
        <f>IF($CB908&gt;=25,INDEX($AK:$AK,$CA908+25),"")</f>
      </c>
      <c r="BL908">
        <f>IF($CB908&gt;=26,INDEX($AK:$AK,$CA908+26),"")</f>
      </c>
      <c r="BM908">
        <f>IF($CB908&gt;=27,INDEX($AK:$AK,$CA908+27),"")</f>
      </c>
      <c r="BN908">
        <f>IF($CB908&gt;=28,INDEX($AK:$AK,$CA908+28),"")</f>
      </c>
      <c r="BO908">
        <f>IF($CB908&gt;=29,INDEX($AK:$AK,$CA908+29),"")</f>
      </c>
      <c r="BP908">
        <f>IF($CB908&gt;=30,INDEX($AK:$AK,$CA908+30),"")</f>
      </c>
      <c r="BQ908">
        <f>IF($CB908&gt;=31,INDEX($AK:$AK,$CA908+31),"")</f>
      </c>
      <c r="BR908">
        <f>IF($CB908&gt;=32,INDEX($AK:$AK,$CA908+32),"")</f>
      </c>
      <c r="BS908">
        <f>IF($CB908&gt;=33,INDEX($AK:$AK,$CA908+33),"")</f>
      </c>
      <c r="BT908">
        <f>IF($CB908&gt;=34,INDEX($AK:$AK,$CA908+34),"")</f>
      </c>
      <c r="BU908">
        <f>IF($CB908&gt;=35,INDEX($AK:$AK,$CA908+35),"")</f>
      </c>
      <c r="BV908">
        <f>IF($CB908&gt;=36,INDEX($AK:$AK,$CA908+36),"")</f>
      </c>
      <c r="BW908">
        <f>IF($CB908&gt;=37,INDEX($AK:$AK,$CA908+37),"")</f>
      </c>
      <c r="BX908">
        <f>IF($CB908&gt;=38,INDEX($AK:$AK,$CA908+38),"")</f>
      </c>
      <c r="BY908">
        <f>IF($CB908&gt;=39,INDEX($AK:$AK,$CA908+39),"")</f>
      </c>
      <c r="BZ908">
        <f>IF($CB908&gt;=40,INDEX($AK:$AK,$CA908+40),"")</f>
      </c>
      <c r="CA908">
        <f>IFERROR(MATCH($AJ908,$AK$2:$AK$134,0)+1,0)</f>
      </c>
      <c r="CB908">
        <f>IFERROR(INDEX($AL$2:$AL$134,MATCH($AJ908,$AK$2:$AK$134,0)),0)</f>
      </c>
      <c r="CC908">
        <f>IFERROR(LEFT($F908,FIND(" - ",$F908)-1),$F908)</f>
      </c>
      <c r="CF908">
        <f>IF($DA908&gt;=1,INDEX($CD:$CD,$CZ908+1),"")</f>
      </c>
      <c r="CG908">
        <f>IF($DA908&gt;=2,INDEX($CD:$CD,$CZ908+2),"")</f>
      </c>
      <c r="CH908">
        <f>IF($DA908&gt;=3,INDEX($CD:$CD,$CZ908+3),"")</f>
      </c>
      <c r="CI908">
        <f>IF($DA908&gt;=4,INDEX($CD:$CD,$CZ908+4),"")</f>
      </c>
      <c r="CJ908">
        <f>IF($DA908&gt;=5,INDEX($CD:$CD,$CZ908+5),"")</f>
      </c>
      <c r="CK908">
        <f>IF($DA908&gt;=6,INDEX($CD:$CD,$CZ908+6),"")</f>
      </c>
      <c r="CL908">
        <f>IF($DA908&gt;=7,INDEX($CD:$CD,$CZ908+7),"")</f>
      </c>
      <c r="CM908">
        <f>IF($DA908&gt;=8,INDEX($CD:$CD,$CZ908+8),"")</f>
      </c>
      <c r="CN908">
        <f>IF($DA908&gt;=9,INDEX($CD:$CD,$CZ908+9),"")</f>
      </c>
      <c r="CO908">
        <f>IF($DA908&gt;=10,INDEX($CD:$CD,$CZ908+10),"")</f>
      </c>
      <c r="CP908">
        <f>IF($DA908&gt;=11,INDEX($CD:$CD,$CZ908+11),"")</f>
      </c>
      <c r="CQ908">
        <f>IF($DA908&gt;=12,INDEX($CD:$CD,$CZ908+12),"")</f>
      </c>
      <c r="CR908">
        <f>IF($DA908&gt;=13,INDEX($CD:$CD,$CZ908+13),"")</f>
      </c>
      <c r="CS908">
        <f>IF($DA908&gt;=14,INDEX($CD:$CD,$CZ908+14),"")</f>
      </c>
      <c r="CT908">
        <f>IF($DA908&gt;=15,INDEX($CD:$CD,$CZ908+15),"")</f>
      </c>
      <c r="CU908">
        <f>IF($DA908&gt;=16,INDEX($CD:$CD,$CZ908+16),"")</f>
      </c>
      <c r="CV908">
        <f>IF($DA908&gt;=17,INDEX($CD:$CD,$CZ908+17),"")</f>
      </c>
      <c r="CW908">
        <f>IF($DA908&gt;=18,INDEX($CD:$CD,$CZ908+18),"")</f>
      </c>
      <c r="CX908">
        <f>IF($DA908&gt;=19,INDEX($CD:$CD,$CZ908+19),"")</f>
      </c>
      <c r="CY908">
        <f>IF($DA908&gt;=20,INDEX($CD:$CD,$CZ908+20),"")</f>
      </c>
      <c r="CZ908">
        <f>IFERROR(MATCH($CC908,$CD$2:$CD$263,0)+1,0)</f>
      </c>
      <c r="DA908">
        <f>IFERROR(INDEX($CE$2:$CE$263,MATCH($CC908,$CD$2:$CD$263,0)),0)</f>
      </c>
      <c r="DB908">
        <f>IFERROR(INDEX($AI:$AI,MATCH($H908,$AH:$AH,0))&amp;"","")</f>
      </c>
      <c r="DF908">
        <f>IF($GI908&gt;=1,INDEX($DC:$DC,$GH908+1),"")</f>
      </c>
      <c r="DG908">
        <f>IF($GI908&gt;=2,INDEX($DC:$DC,$GH908+2),"")</f>
      </c>
      <c r="DH908">
        <f>IF($GI908&gt;=3,INDEX($DC:$DC,$GH908+3),"")</f>
      </c>
      <c r="DI908">
        <f>IF($GI908&gt;=4,INDEX($DC:$DC,$GH908+4),"")</f>
      </c>
      <c r="DJ908">
        <f>IF($GI908&gt;=5,INDEX($DC:$DC,$GH908+5),"")</f>
      </c>
      <c r="DK908">
        <f>IF($GI908&gt;=6,INDEX($DC:$DC,$GH908+6),"")</f>
      </c>
      <c r="DL908">
        <f>IF($GI908&gt;=7,INDEX($DC:$DC,$GH908+7),"")</f>
      </c>
      <c r="DM908">
        <f>IF($GI908&gt;=8,INDEX($DC:$DC,$GH908+8),"")</f>
      </c>
      <c r="DN908">
        <f>IF($GI908&gt;=9,INDEX($DC:$DC,$GH908+9),"")</f>
      </c>
      <c r="DO908">
        <f>IF($GI908&gt;=10,INDEX($DC:$DC,$GH908+10),"")</f>
      </c>
      <c r="DP908">
        <f>IF($GI908&gt;=11,INDEX($DC:$DC,$GH908+11),"")</f>
      </c>
      <c r="DQ908">
        <f>IF($GI908&gt;=12,INDEX($DC:$DC,$GH908+12),"")</f>
      </c>
      <c r="DR908">
        <f>IF($GI908&gt;=13,INDEX($DC:$DC,$GH908+13),"")</f>
      </c>
      <c r="DS908">
        <f>IF($GI908&gt;=14,INDEX($DC:$DC,$GH908+14),"")</f>
      </c>
      <c r="DT908">
        <f>IF($GI908&gt;=15,INDEX($DC:$DC,$GH908+15),"")</f>
      </c>
      <c r="DU908">
        <f>IF($GI908&gt;=16,INDEX($DC:$DC,$GH908+16),"")</f>
      </c>
      <c r="DV908">
        <f>IF($GI908&gt;=17,INDEX($DC:$DC,$GH908+17),"")</f>
      </c>
      <c r="DW908">
        <f>IF($GI908&gt;=18,INDEX($DC:$DC,$GH908+18),"")</f>
      </c>
      <c r="DX908">
        <f>IF($GI908&gt;=19,INDEX($DC:$DC,$GH908+19),"")</f>
      </c>
      <c r="DY908">
        <f>IF($GI908&gt;=20,INDEX($DC:$DC,$GH908+20),"")</f>
      </c>
      <c r="DZ908">
        <f>IF($GI908&gt;=21,INDEX($DC:$DC,$GH908+21),"")</f>
      </c>
      <c r="EA908">
        <f>IF($GI908&gt;=22,INDEX($DC:$DC,$GH908+22),"")</f>
      </c>
      <c r="EB908">
        <f>IF($GI908&gt;=23,INDEX($DC:$DC,$GH908+23),"")</f>
      </c>
      <c r="EC908">
        <f>IF($GI908&gt;=24,INDEX($DC:$DC,$GH908+24),"")</f>
      </c>
      <c r="ED908">
        <f>IF($GI908&gt;=25,INDEX($DC:$DC,$GH908+25),"")</f>
      </c>
      <c r="EE908">
        <f>IF($GI908&gt;=26,INDEX($DC:$DC,$GH908+26),"")</f>
      </c>
      <c r="EF908">
        <f>IF($GI908&gt;=27,INDEX($DC:$DC,$GH908+27),"")</f>
      </c>
      <c r="EG908">
        <f>IF($GI908&gt;=28,INDEX($DC:$DC,$GH908+28),"")</f>
      </c>
      <c r="EH908">
        <f>IF($GI908&gt;=29,INDEX($DC:$DC,$GH908+29),"")</f>
      </c>
      <c r="EI908">
        <f>IF($GI908&gt;=30,INDEX($DC:$DC,$GH908+30),"")</f>
      </c>
      <c r="EJ908">
        <f>IF($GI908&gt;=31,INDEX($DC:$DC,$GH908+31),"")</f>
      </c>
      <c r="EK908">
        <f>IF($GI908&gt;=32,INDEX($DC:$DC,$GH908+32),"")</f>
      </c>
      <c r="EL908">
        <f>IF($GI908&gt;=33,INDEX($DC:$DC,$GH908+33),"")</f>
      </c>
      <c r="EM908">
        <f>IF($GI908&gt;=34,INDEX($DC:$DC,$GH908+34),"")</f>
      </c>
      <c r="EN908">
        <f>IF($GI908&gt;=35,INDEX($DC:$DC,$GH908+35),"")</f>
      </c>
      <c r="EO908">
        <f>IF($GI908&gt;=36,INDEX($DC:$DC,$GH908+36),"")</f>
      </c>
      <c r="EP908">
        <f>IF($GI908&gt;=37,INDEX($DC:$DC,$GH908+37),"")</f>
      </c>
      <c r="EQ908">
        <f>IF($GI908&gt;=38,INDEX($DC:$DC,$GH908+38),"")</f>
      </c>
      <c r="ER908">
        <f>IF($GI908&gt;=39,INDEX($DC:$DC,$GH908+39),"")</f>
      </c>
      <c r="ES908">
        <f>IF($GI908&gt;=40,INDEX($DC:$DC,$GH908+40),"")</f>
      </c>
      <c r="ET908">
        <f>IF($GI908&gt;=1,INDEX($DD:$DD,$GH908+1),"")</f>
      </c>
      <c r="EU908">
        <f>IF($GI908&gt;=2,INDEX($DD:$DD,$GH908+2),"")</f>
      </c>
      <c r="EV908">
        <f>IF($GI908&gt;=3,INDEX($DD:$DD,$GH908+3),"")</f>
      </c>
      <c r="EW908">
        <f>IF($GI908&gt;=4,INDEX($DD:$DD,$GH908+4),"")</f>
      </c>
      <c r="EX908">
        <f>IF($GI908&gt;=5,INDEX($DD:$DD,$GH908+5),"")</f>
      </c>
      <c r="EY908">
        <f>IF($GI908&gt;=6,INDEX($DD:$DD,$GH908+6),"")</f>
      </c>
      <c r="EZ908">
        <f>IF($GI908&gt;=7,INDEX($DD:$DD,$GH908+7),"")</f>
      </c>
      <c r="FA908">
        <f>IF($GI908&gt;=8,INDEX($DD:$DD,$GH908+8),"")</f>
      </c>
      <c r="FB908">
        <f>IF($GI908&gt;=9,INDEX($DD:$DD,$GH908+9),"")</f>
      </c>
      <c r="FC908">
        <f>IF($GI908&gt;=10,INDEX($DD:$DD,$GH908+10),"")</f>
      </c>
      <c r="FD908">
        <f>IF($GI908&gt;=11,INDEX($DD:$DD,$GH908+11),"")</f>
      </c>
      <c r="FE908">
        <f>IF($GI908&gt;=12,INDEX($DD:$DD,$GH908+12),"")</f>
      </c>
      <c r="FF908">
        <f>IF($GI908&gt;=13,INDEX($DD:$DD,$GH908+13),"")</f>
      </c>
      <c r="FG908">
        <f>IF($GI908&gt;=14,INDEX($DD:$DD,$GH908+14),"")</f>
      </c>
      <c r="FH908">
        <f>IF($GI908&gt;=15,INDEX($DD:$DD,$GH908+15),"")</f>
      </c>
      <c r="FI908">
        <f>IF($GI908&gt;=16,INDEX($DD:$DD,$GH908+16),"")</f>
      </c>
      <c r="FJ908">
        <f>IF($GI908&gt;=17,INDEX($DD:$DD,$GH908+17),"")</f>
      </c>
      <c r="FK908">
        <f>IF($GI908&gt;=18,INDEX($DD:$DD,$GH908+18),"")</f>
      </c>
      <c r="FL908">
        <f>IF($GI908&gt;=19,INDEX($DD:$DD,$GH908+19),"")</f>
      </c>
      <c r="FM908">
        <f>IF($GI908&gt;=20,INDEX($DD:$DD,$GH908+20),"")</f>
      </c>
      <c r="FN908">
        <f>IF($GI908&gt;=21,INDEX($DD:$DD,$GH908+21),"")</f>
      </c>
      <c r="FO908">
        <f>IF($GI908&gt;=22,INDEX($DD:$DD,$GH908+22),"")</f>
      </c>
      <c r="FP908">
        <f>IF($GI908&gt;=23,INDEX($DD:$DD,$GH908+23),"")</f>
      </c>
      <c r="FQ908">
        <f>IF($GI908&gt;=24,INDEX($DD:$DD,$GH908+24),"")</f>
      </c>
      <c r="FR908">
        <f>IF($GI908&gt;=25,INDEX($DD:$DD,$GH908+25),"")</f>
      </c>
      <c r="FS908">
        <f>IF($GI908&gt;=26,INDEX($DD:$DD,$GH908+26),"")</f>
      </c>
      <c r="FT908">
        <f>IF($GI908&gt;=27,INDEX($DD:$DD,$GH908+27),"")</f>
      </c>
      <c r="FU908">
        <f>IF($GI908&gt;=28,INDEX($DD:$DD,$GH908+28),"")</f>
      </c>
      <c r="FV908">
        <f>IF($GI908&gt;=29,INDEX($DD:$DD,$GH908+29),"")</f>
      </c>
      <c r="FW908">
        <f>IF($GI908&gt;=30,INDEX($DD:$DD,$GH908+30),"")</f>
      </c>
      <c r="FX908">
        <f>IF($GI908&gt;=31,INDEX($DD:$DD,$GH908+31),"")</f>
      </c>
      <c r="FY908">
        <f>IF($GI908&gt;=32,INDEX($DD:$DD,$GH908+32),"")</f>
      </c>
      <c r="FZ908">
        <f>IF($GI908&gt;=33,INDEX($DD:$DD,$GH908+33),"")</f>
      </c>
      <c r="GA908">
        <f>IF($GI908&gt;=34,INDEX($DD:$DD,$GH908+34),"")</f>
      </c>
      <c r="GB908">
        <f>IF($GI908&gt;=35,INDEX($DD:$DD,$GH908+35),"")</f>
      </c>
      <c r="GC908">
        <f>IF($GI908&gt;=36,INDEX($DD:$DD,$GH908+36),"")</f>
      </c>
      <c r="GD908">
        <f>IF($GI908&gt;=37,INDEX($DD:$DD,$GH908+37),"")</f>
      </c>
      <c r="GE908">
        <f>IF($GI908&gt;=38,INDEX($DD:$DD,$GH908+38),"")</f>
      </c>
      <c r="GF908">
        <f>IF($GI908&gt;=39,INDEX($DD:$DD,$GH908+39),"")</f>
      </c>
      <c r="GG908">
        <f>IF($GI908&gt;=40,INDEX($DD:$DD,$GH908+40),"")</f>
      </c>
      <c r="GH908">
        <f>IFERROR(MATCH($DB908,$DC$2:$DC$148,0)+1,0)</f>
      </c>
      <c r="GI908">
        <f>IFERROR(INDEX($DE$2:$DE$148,MATCH($DB908,$DC$2:$DC$148,0)),0)</f>
      </c>
      <c r="GJ908">
        <f>IFERROR(MATCH($S908,$DF$908:$ES$908,0),0)</f>
      </c>
      <c r="GK908">
        <f>IF($GJ908&gt;0,INDEX($ET$908:$GG$908,$GJ908),"")</f>
      </c>
      <c r="GN908">
        <f>IF($IW908&gt;=1,INDEX($GL:$GL,$IV908+1),"")</f>
      </c>
      <c r="GO908">
        <f>IF($IW908&gt;=2,INDEX($GL:$GL,$IV908+2),"")</f>
      </c>
      <c r="GP908">
        <f>IF($IW908&gt;=3,INDEX($GL:$GL,$IV908+3),"")</f>
      </c>
      <c r="GQ908">
        <f>IF($IW908&gt;=4,INDEX($GL:$GL,$IV908+4),"")</f>
      </c>
      <c r="GR908">
        <f>IF($IW908&gt;=5,INDEX($GL:$GL,$IV908+5),"")</f>
      </c>
      <c r="GS908">
        <f>IF($IW908&gt;=6,INDEX($GL:$GL,$IV908+6),"")</f>
      </c>
      <c r="GT908">
        <f>IF($IW908&gt;=7,INDEX($GL:$GL,$IV908+7),"")</f>
      </c>
      <c r="GU908">
        <f>IF($IW908&gt;=8,INDEX($GL:$GL,$IV908+8),"")</f>
      </c>
      <c r="GV908">
        <f>IF($IW908&gt;=9,INDEX($GL:$GL,$IV908+9),"")</f>
      </c>
      <c r="GW908">
        <f>IF($IW908&gt;=10,INDEX($GL:$GL,$IV908+10),"")</f>
      </c>
      <c r="GX908">
        <f>IF($IW908&gt;=11,INDEX($GL:$GL,$IV908+11),"")</f>
      </c>
      <c r="GY908">
        <f>IF($IW908&gt;=12,INDEX($GL:$GL,$IV908+12),"")</f>
      </c>
      <c r="GZ908">
        <f>IF($IW908&gt;=13,INDEX($GL:$GL,$IV908+13),"")</f>
      </c>
      <c r="HA908">
        <f>IF($IW908&gt;=14,INDEX($GL:$GL,$IV908+14),"")</f>
      </c>
      <c r="HB908">
        <f>IF($IW908&gt;=15,INDEX($GL:$GL,$IV908+15),"")</f>
      </c>
      <c r="HC908">
        <f>IF($IW908&gt;=16,INDEX($GL:$GL,$IV908+16),"")</f>
      </c>
      <c r="HD908">
        <f>IF($IW908&gt;=17,INDEX($GL:$GL,$IV908+17),"")</f>
      </c>
      <c r="HE908">
        <f>IF($IW908&gt;=18,INDEX($GL:$GL,$IV908+18),"")</f>
      </c>
      <c r="HF908">
        <f>IF($IW908&gt;=19,INDEX($GL:$GL,$IV908+19),"")</f>
      </c>
      <c r="HG908">
        <f>IF($IW908&gt;=20,INDEX($GL:$GL,$IV908+20),"")</f>
      </c>
      <c r="HH908">
        <f>IF($IW908&gt;=21,INDEX($GL:$GL,$IV908+21),"")</f>
      </c>
      <c r="HI908">
        <f>IF($IW908&gt;=22,INDEX($GL:$GL,$IV908+22),"")</f>
      </c>
      <c r="HJ908">
        <f>IF($IW908&gt;=23,INDEX($GL:$GL,$IV908+23),"")</f>
      </c>
      <c r="HK908">
        <f>IF($IW908&gt;=24,INDEX($GL:$GL,$IV908+24),"")</f>
      </c>
      <c r="HL908">
        <f>IF($IW908&gt;=25,INDEX($GL:$GL,$IV908+25),"")</f>
      </c>
      <c r="HM908">
        <f>IF($IW908&gt;=26,INDEX($GL:$GL,$IV908+26),"")</f>
      </c>
      <c r="HN908">
        <f>IF($IW908&gt;=27,INDEX($GL:$GL,$IV908+27),"")</f>
      </c>
      <c r="HO908">
        <f>IF($IW908&gt;=28,INDEX($GL:$GL,$IV908+28),"")</f>
      </c>
      <c r="HP908">
        <f>IF($IW908&gt;=29,INDEX($GL:$GL,$IV908+29),"")</f>
      </c>
      <c r="HQ908">
        <f>IF($IW908&gt;=30,INDEX($GL:$GL,$IV908+30),"")</f>
      </c>
      <c r="HR908">
        <f>IF($IW908&gt;=31,INDEX($GL:$GL,$IV908+31),"")</f>
      </c>
      <c r="HS908">
        <f>IF($IW908&gt;=32,INDEX($GL:$GL,$IV908+32),"")</f>
      </c>
      <c r="HT908">
        <f>IF($IW908&gt;=33,INDEX($GL:$GL,$IV908+33),"")</f>
      </c>
      <c r="HU908">
        <f>IF($IW908&gt;=34,INDEX($GL:$GL,$IV908+34),"")</f>
      </c>
      <c r="HV908">
        <f>IF($IW908&gt;=35,INDEX($GL:$GL,$IV908+35),"")</f>
      </c>
      <c r="HW908">
        <f>IF($IW908&gt;=36,INDEX($GL:$GL,$IV908+36),"")</f>
      </c>
      <c r="HX908">
        <f>IF($IW908&gt;=37,INDEX($GL:$GL,$IV908+37),"")</f>
      </c>
      <c r="HY908">
        <f>IF($IW908&gt;=38,INDEX($GL:$GL,$IV908+38),"")</f>
      </c>
      <c r="HZ908">
        <f>IF($IW908&gt;=39,INDEX($GL:$GL,$IV908+39),"")</f>
      </c>
      <c r="IA908">
        <f>IF($IW908&gt;=40,INDEX($GL:$GL,$IV908+40),"")</f>
      </c>
      <c r="IB908">
        <f>IF($IW908&gt;=41,INDEX($GL:$GL,$IV908+41),"")</f>
      </c>
      <c r="IC908">
        <f>IF($IW908&gt;=42,INDEX($GL:$GL,$IV908+42),"")</f>
      </c>
      <c r="ID908">
        <f>IF($IW908&gt;=43,INDEX($GL:$GL,$IV908+43),"")</f>
      </c>
      <c r="IE908">
        <f>IF($IW908&gt;=44,INDEX($GL:$GL,$IV908+44),"")</f>
      </c>
      <c r="IF908">
        <f>IF($IW908&gt;=45,INDEX($GL:$GL,$IV908+45),"")</f>
      </c>
      <c r="IG908">
        <f>IF($IW908&gt;=46,INDEX($GL:$GL,$IV908+46),"")</f>
      </c>
      <c r="IH908">
        <f>IF($IW908&gt;=47,INDEX($GL:$GL,$IV908+47),"")</f>
      </c>
      <c r="II908">
        <f>IF($IW908&gt;=48,INDEX($GL:$GL,$IV908+48),"")</f>
      </c>
      <c r="IJ908">
        <f>IF($IW908&gt;=49,INDEX($GL:$GL,$IV908+49),"")</f>
      </c>
      <c r="IK908">
        <f>IF($IW908&gt;=50,INDEX($GL:$GL,$IV908+50),"")</f>
      </c>
      <c r="IL908">
        <f>IF($IW908&gt;=51,INDEX($GL:$GL,$IV908+51),"")</f>
      </c>
      <c r="IM908">
        <f>IF($IW908&gt;=52,INDEX($GL:$GL,$IV908+52),"")</f>
      </c>
      <c r="IN908">
        <f>IF($IW908&gt;=53,INDEX($GL:$GL,$IV908+53),"")</f>
      </c>
      <c r="IO908">
        <f>IF($IW908&gt;=54,INDEX($GL:$GL,$IV908+54),"")</f>
      </c>
      <c r="IP908">
        <f>IF($IW908&gt;=55,INDEX($GL:$GL,$IV908+55),"")</f>
      </c>
      <c r="IQ908">
        <f>IF($IW908&gt;=56,INDEX($GL:$GL,$IV908+56),"")</f>
      </c>
      <c r="IR908">
        <f>IF($IW908&gt;=57,INDEX($GL:$GL,$IV908+57),"")</f>
      </c>
      <c r="IS908">
        <f>IF($IW908&gt;=58,INDEX($GL:$GL,$IV908+58),"")</f>
      </c>
      <c r="IT908">
        <f>IF($IW908&gt;=59,INDEX($GL:$GL,$IV908+59),"")</f>
      </c>
      <c r="IU908">
        <f>IF($IW908&gt;=60,INDEX($GL:$GL,$IV908+60),"")</f>
      </c>
      <c r="IV908">
        <f>IFERROR(MATCH($GK908,$GL$2:$GL$324,0)+1,0)</f>
      </c>
      <c r="IW908">
        <f>IFERROR(INDEX($GM$2:$GM$324,MATCH($GK908,$GL$2:$GL$324,0)),0)</f>
      </c>
      <c r="IX908" t="s">
        <v>34</v>
      </c>
      <c r="IY908" t="s">
        <v>34</v>
      </c>
    </row>
    <row r="909" spans="1:259" x14ac:dyDescent="0.25">
      <c r="K909">
        <f>IF(OR($N909="",$J909=""),"",IFERROR($N909/$J909,0))</f>
      </c>
      <c r="L909">
        <f>IF($N909="","",
SUM($M909,$O909,$T909,$P909,$R909)*
(1-IF($U909="",0,VALUE($U909)/100)))</f>
      </c>
      <c r="M909">
        <f>IF($N909="","",$N909)</f>
      </c>
      <c r="O909">
        <f>IF($N909="","",
IF($H909="","",
IF(ISNUMBER(SEARCH("exempt",LOWER($H909))),0,
$N909*(VALUE(SUBSTITUTE($H909,"%",""))/100))))</f>
      </c>
      <c r="V909">
        <f>IFERROR(IF(FIND(" - ",$E909)&gt;0,MID($E909,FIND(" - ",$E909)+3,LEN($E909)),""),"")</f>
      </c>
      <c r="AE909" t="s">
        <v>1490</v>
      </c>
      <c r="AJ909">
        <f>IFERROR(LEFT($E909,FIND(" - ",$E909)-1),$E909)</f>
      </c>
      <c r="AM909">
        <f>IF($CB909&gt;=1,INDEX($AK:$AK,$CA909+1),"")</f>
      </c>
      <c r="AN909">
        <f>IF($CB909&gt;=2,INDEX($AK:$AK,$CA909+2),"")</f>
      </c>
      <c r="AO909">
        <f>IF($CB909&gt;=3,INDEX($AK:$AK,$CA909+3),"")</f>
      </c>
      <c r="AP909">
        <f>IF($CB909&gt;=4,INDEX($AK:$AK,$CA909+4),"")</f>
      </c>
      <c r="AQ909">
        <f>IF($CB909&gt;=5,INDEX($AK:$AK,$CA909+5),"")</f>
      </c>
      <c r="AR909">
        <f>IF($CB909&gt;=6,INDEX($AK:$AK,$CA909+6),"")</f>
      </c>
      <c r="AS909">
        <f>IF($CB909&gt;=7,INDEX($AK:$AK,$CA909+7),"")</f>
      </c>
      <c r="AT909">
        <f>IF($CB909&gt;=8,INDEX($AK:$AK,$CA909+8),"")</f>
      </c>
      <c r="AU909">
        <f>IF($CB909&gt;=9,INDEX($AK:$AK,$CA909+9),"")</f>
      </c>
      <c r="AV909">
        <f>IF($CB909&gt;=10,INDEX($AK:$AK,$CA909+10),"")</f>
      </c>
      <c r="AW909">
        <f>IF($CB909&gt;=11,INDEX($AK:$AK,$CA909+11),"")</f>
      </c>
      <c r="AX909">
        <f>IF($CB909&gt;=12,INDEX($AK:$AK,$CA909+12),"")</f>
      </c>
      <c r="AY909">
        <f>IF($CB909&gt;=13,INDEX($AK:$AK,$CA909+13),"")</f>
      </c>
      <c r="AZ909">
        <f>IF($CB909&gt;=14,INDEX($AK:$AK,$CA909+14),"")</f>
      </c>
      <c r="BA909">
        <f>IF($CB909&gt;=15,INDEX($AK:$AK,$CA909+15),"")</f>
      </c>
      <c r="BB909">
        <f>IF($CB909&gt;=16,INDEX($AK:$AK,$CA909+16),"")</f>
      </c>
      <c r="BC909">
        <f>IF($CB909&gt;=17,INDEX($AK:$AK,$CA909+17),"")</f>
      </c>
      <c r="BD909">
        <f>IF($CB909&gt;=18,INDEX($AK:$AK,$CA909+18),"")</f>
      </c>
      <c r="BE909">
        <f>IF($CB909&gt;=19,INDEX($AK:$AK,$CA909+19),"")</f>
      </c>
      <c r="BF909">
        <f>IF($CB909&gt;=20,INDEX($AK:$AK,$CA909+20),"")</f>
      </c>
      <c r="BG909">
        <f>IF($CB909&gt;=21,INDEX($AK:$AK,$CA909+21),"")</f>
      </c>
      <c r="BH909">
        <f>IF($CB909&gt;=22,INDEX($AK:$AK,$CA909+22),"")</f>
      </c>
      <c r="BI909">
        <f>IF($CB909&gt;=23,INDEX($AK:$AK,$CA909+23),"")</f>
      </c>
      <c r="BJ909">
        <f>IF($CB909&gt;=24,INDEX($AK:$AK,$CA909+24),"")</f>
      </c>
      <c r="BK909">
        <f>IF($CB909&gt;=25,INDEX($AK:$AK,$CA909+25),"")</f>
      </c>
      <c r="BL909">
        <f>IF($CB909&gt;=26,INDEX($AK:$AK,$CA909+26),"")</f>
      </c>
      <c r="BM909">
        <f>IF($CB909&gt;=27,INDEX($AK:$AK,$CA909+27),"")</f>
      </c>
      <c r="BN909">
        <f>IF($CB909&gt;=28,INDEX($AK:$AK,$CA909+28),"")</f>
      </c>
      <c r="BO909">
        <f>IF($CB909&gt;=29,INDEX($AK:$AK,$CA909+29),"")</f>
      </c>
      <c r="BP909">
        <f>IF($CB909&gt;=30,INDEX($AK:$AK,$CA909+30),"")</f>
      </c>
      <c r="BQ909">
        <f>IF($CB909&gt;=31,INDEX($AK:$AK,$CA909+31),"")</f>
      </c>
      <c r="BR909">
        <f>IF($CB909&gt;=32,INDEX($AK:$AK,$CA909+32),"")</f>
      </c>
      <c r="BS909">
        <f>IF($CB909&gt;=33,INDEX($AK:$AK,$CA909+33),"")</f>
      </c>
      <c r="BT909">
        <f>IF($CB909&gt;=34,INDEX($AK:$AK,$CA909+34),"")</f>
      </c>
      <c r="BU909">
        <f>IF($CB909&gt;=35,INDEX($AK:$AK,$CA909+35),"")</f>
      </c>
      <c r="BV909">
        <f>IF($CB909&gt;=36,INDEX($AK:$AK,$CA909+36),"")</f>
      </c>
      <c r="BW909">
        <f>IF($CB909&gt;=37,INDEX($AK:$AK,$CA909+37),"")</f>
      </c>
      <c r="BX909">
        <f>IF($CB909&gt;=38,INDEX($AK:$AK,$CA909+38),"")</f>
      </c>
      <c r="BY909">
        <f>IF($CB909&gt;=39,INDEX($AK:$AK,$CA909+39),"")</f>
      </c>
      <c r="BZ909">
        <f>IF($CB909&gt;=40,INDEX($AK:$AK,$CA909+40),"")</f>
      </c>
      <c r="CA909">
        <f>IFERROR(MATCH($AJ909,$AK$2:$AK$134,0)+1,0)</f>
      </c>
      <c r="CB909">
        <f>IFERROR(INDEX($AL$2:$AL$134,MATCH($AJ909,$AK$2:$AK$134,0)),0)</f>
      </c>
      <c r="CC909">
        <f>IFERROR(LEFT($F909,FIND(" - ",$F909)-1),$F909)</f>
      </c>
      <c r="CF909">
        <f>IF($DA909&gt;=1,INDEX($CD:$CD,$CZ909+1),"")</f>
      </c>
      <c r="CG909">
        <f>IF($DA909&gt;=2,INDEX($CD:$CD,$CZ909+2),"")</f>
      </c>
      <c r="CH909">
        <f>IF($DA909&gt;=3,INDEX($CD:$CD,$CZ909+3),"")</f>
      </c>
      <c r="CI909">
        <f>IF($DA909&gt;=4,INDEX($CD:$CD,$CZ909+4),"")</f>
      </c>
      <c r="CJ909">
        <f>IF($DA909&gt;=5,INDEX($CD:$CD,$CZ909+5),"")</f>
      </c>
      <c r="CK909">
        <f>IF($DA909&gt;=6,INDEX($CD:$CD,$CZ909+6),"")</f>
      </c>
      <c r="CL909">
        <f>IF($DA909&gt;=7,INDEX($CD:$CD,$CZ909+7),"")</f>
      </c>
      <c r="CM909">
        <f>IF($DA909&gt;=8,INDEX($CD:$CD,$CZ909+8),"")</f>
      </c>
      <c r="CN909">
        <f>IF($DA909&gt;=9,INDEX($CD:$CD,$CZ909+9),"")</f>
      </c>
      <c r="CO909">
        <f>IF($DA909&gt;=10,INDEX($CD:$CD,$CZ909+10),"")</f>
      </c>
      <c r="CP909">
        <f>IF($DA909&gt;=11,INDEX($CD:$CD,$CZ909+11),"")</f>
      </c>
      <c r="CQ909">
        <f>IF($DA909&gt;=12,INDEX($CD:$CD,$CZ909+12),"")</f>
      </c>
      <c r="CR909">
        <f>IF($DA909&gt;=13,INDEX($CD:$CD,$CZ909+13),"")</f>
      </c>
      <c r="CS909">
        <f>IF($DA909&gt;=14,INDEX($CD:$CD,$CZ909+14),"")</f>
      </c>
      <c r="CT909">
        <f>IF($DA909&gt;=15,INDEX($CD:$CD,$CZ909+15),"")</f>
      </c>
      <c r="CU909">
        <f>IF($DA909&gt;=16,INDEX($CD:$CD,$CZ909+16),"")</f>
      </c>
      <c r="CV909">
        <f>IF($DA909&gt;=17,INDEX($CD:$CD,$CZ909+17),"")</f>
      </c>
      <c r="CW909">
        <f>IF($DA909&gt;=18,INDEX($CD:$CD,$CZ909+18),"")</f>
      </c>
      <c r="CX909">
        <f>IF($DA909&gt;=19,INDEX($CD:$CD,$CZ909+19),"")</f>
      </c>
      <c r="CY909">
        <f>IF($DA909&gt;=20,INDEX($CD:$CD,$CZ909+20),"")</f>
      </c>
      <c r="CZ909">
        <f>IFERROR(MATCH($CC909,$CD$2:$CD$263,0)+1,0)</f>
      </c>
      <c r="DA909">
        <f>IFERROR(INDEX($CE$2:$CE$263,MATCH($CC909,$CD$2:$CD$263,0)),0)</f>
      </c>
      <c r="DB909">
        <f>IFERROR(INDEX($AI:$AI,MATCH($H909,$AH:$AH,0))&amp;"","")</f>
      </c>
      <c r="DF909">
        <f>IF($GI909&gt;=1,INDEX($DC:$DC,$GH909+1),"")</f>
      </c>
      <c r="DG909">
        <f>IF($GI909&gt;=2,INDEX($DC:$DC,$GH909+2),"")</f>
      </c>
      <c r="DH909">
        <f>IF($GI909&gt;=3,INDEX($DC:$DC,$GH909+3),"")</f>
      </c>
      <c r="DI909">
        <f>IF($GI909&gt;=4,INDEX($DC:$DC,$GH909+4),"")</f>
      </c>
      <c r="DJ909">
        <f>IF($GI909&gt;=5,INDEX($DC:$DC,$GH909+5),"")</f>
      </c>
      <c r="DK909">
        <f>IF($GI909&gt;=6,INDEX($DC:$DC,$GH909+6),"")</f>
      </c>
      <c r="DL909">
        <f>IF($GI909&gt;=7,INDEX($DC:$DC,$GH909+7),"")</f>
      </c>
      <c r="DM909">
        <f>IF($GI909&gt;=8,INDEX($DC:$DC,$GH909+8),"")</f>
      </c>
      <c r="DN909">
        <f>IF($GI909&gt;=9,INDEX($DC:$DC,$GH909+9),"")</f>
      </c>
      <c r="DO909">
        <f>IF($GI909&gt;=10,INDEX($DC:$DC,$GH909+10),"")</f>
      </c>
      <c r="DP909">
        <f>IF($GI909&gt;=11,INDEX($DC:$DC,$GH909+11),"")</f>
      </c>
      <c r="DQ909">
        <f>IF($GI909&gt;=12,INDEX($DC:$DC,$GH909+12),"")</f>
      </c>
      <c r="DR909">
        <f>IF($GI909&gt;=13,INDEX($DC:$DC,$GH909+13),"")</f>
      </c>
      <c r="DS909">
        <f>IF($GI909&gt;=14,INDEX($DC:$DC,$GH909+14),"")</f>
      </c>
      <c r="DT909">
        <f>IF($GI909&gt;=15,INDEX($DC:$DC,$GH909+15),"")</f>
      </c>
      <c r="DU909">
        <f>IF($GI909&gt;=16,INDEX($DC:$DC,$GH909+16),"")</f>
      </c>
      <c r="DV909">
        <f>IF($GI909&gt;=17,INDEX($DC:$DC,$GH909+17),"")</f>
      </c>
      <c r="DW909">
        <f>IF($GI909&gt;=18,INDEX($DC:$DC,$GH909+18),"")</f>
      </c>
      <c r="DX909">
        <f>IF($GI909&gt;=19,INDEX($DC:$DC,$GH909+19),"")</f>
      </c>
      <c r="DY909">
        <f>IF($GI909&gt;=20,INDEX($DC:$DC,$GH909+20),"")</f>
      </c>
      <c r="DZ909">
        <f>IF($GI909&gt;=21,INDEX($DC:$DC,$GH909+21),"")</f>
      </c>
      <c r="EA909">
        <f>IF($GI909&gt;=22,INDEX($DC:$DC,$GH909+22),"")</f>
      </c>
      <c r="EB909">
        <f>IF($GI909&gt;=23,INDEX($DC:$DC,$GH909+23),"")</f>
      </c>
      <c r="EC909">
        <f>IF($GI909&gt;=24,INDEX($DC:$DC,$GH909+24),"")</f>
      </c>
      <c r="ED909">
        <f>IF($GI909&gt;=25,INDEX($DC:$DC,$GH909+25),"")</f>
      </c>
      <c r="EE909">
        <f>IF($GI909&gt;=26,INDEX($DC:$DC,$GH909+26),"")</f>
      </c>
      <c r="EF909">
        <f>IF($GI909&gt;=27,INDEX($DC:$DC,$GH909+27),"")</f>
      </c>
      <c r="EG909">
        <f>IF($GI909&gt;=28,INDEX($DC:$DC,$GH909+28),"")</f>
      </c>
      <c r="EH909">
        <f>IF($GI909&gt;=29,INDEX($DC:$DC,$GH909+29),"")</f>
      </c>
      <c r="EI909">
        <f>IF($GI909&gt;=30,INDEX($DC:$DC,$GH909+30),"")</f>
      </c>
      <c r="EJ909">
        <f>IF($GI909&gt;=31,INDEX($DC:$DC,$GH909+31),"")</f>
      </c>
      <c r="EK909">
        <f>IF($GI909&gt;=32,INDEX($DC:$DC,$GH909+32),"")</f>
      </c>
      <c r="EL909">
        <f>IF($GI909&gt;=33,INDEX($DC:$DC,$GH909+33),"")</f>
      </c>
      <c r="EM909">
        <f>IF($GI909&gt;=34,INDEX($DC:$DC,$GH909+34),"")</f>
      </c>
      <c r="EN909">
        <f>IF($GI909&gt;=35,INDEX($DC:$DC,$GH909+35),"")</f>
      </c>
      <c r="EO909">
        <f>IF($GI909&gt;=36,INDEX($DC:$DC,$GH909+36),"")</f>
      </c>
      <c r="EP909">
        <f>IF($GI909&gt;=37,INDEX($DC:$DC,$GH909+37),"")</f>
      </c>
      <c r="EQ909">
        <f>IF($GI909&gt;=38,INDEX($DC:$DC,$GH909+38),"")</f>
      </c>
      <c r="ER909">
        <f>IF($GI909&gt;=39,INDEX($DC:$DC,$GH909+39),"")</f>
      </c>
      <c r="ES909">
        <f>IF($GI909&gt;=40,INDEX($DC:$DC,$GH909+40),"")</f>
      </c>
      <c r="ET909">
        <f>IF($GI909&gt;=1,INDEX($DD:$DD,$GH909+1),"")</f>
      </c>
      <c r="EU909">
        <f>IF($GI909&gt;=2,INDEX($DD:$DD,$GH909+2),"")</f>
      </c>
      <c r="EV909">
        <f>IF($GI909&gt;=3,INDEX($DD:$DD,$GH909+3),"")</f>
      </c>
      <c r="EW909">
        <f>IF($GI909&gt;=4,INDEX($DD:$DD,$GH909+4),"")</f>
      </c>
      <c r="EX909">
        <f>IF($GI909&gt;=5,INDEX($DD:$DD,$GH909+5),"")</f>
      </c>
      <c r="EY909">
        <f>IF($GI909&gt;=6,INDEX($DD:$DD,$GH909+6),"")</f>
      </c>
      <c r="EZ909">
        <f>IF($GI909&gt;=7,INDEX($DD:$DD,$GH909+7),"")</f>
      </c>
      <c r="FA909">
        <f>IF($GI909&gt;=8,INDEX($DD:$DD,$GH909+8),"")</f>
      </c>
      <c r="FB909">
        <f>IF($GI909&gt;=9,INDEX($DD:$DD,$GH909+9),"")</f>
      </c>
      <c r="FC909">
        <f>IF($GI909&gt;=10,INDEX($DD:$DD,$GH909+10),"")</f>
      </c>
      <c r="FD909">
        <f>IF($GI909&gt;=11,INDEX($DD:$DD,$GH909+11),"")</f>
      </c>
      <c r="FE909">
        <f>IF($GI909&gt;=12,INDEX($DD:$DD,$GH909+12),"")</f>
      </c>
      <c r="FF909">
        <f>IF($GI909&gt;=13,INDEX($DD:$DD,$GH909+13),"")</f>
      </c>
      <c r="FG909">
        <f>IF($GI909&gt;=14,INDEX($DD:$DD,$GH909+14),"")</f>
      </c>
      <c r="FH909">
        <f>IF($GI909&gt;=15,INDEX($DD:$DD,$GH909+15),"")</f>
      </c>
      <c r="FI909">
        <f>IF($GI909&gt;=16,INDEX($DD:$DD,$GH909+16),"")</f>
      </c>
      <c r="FJ909">
        <f>IF($GI909&gt;=17,INDEX($DD:$DD,$GH909+17),"")</f>
      </c>
      <c r="FK909">
        <f>IF($GI909&gt;=18,INDEX($DD:$DD,$GH909+18),"")</f>
      </c>
      <c r="FL909">
        <f>IF($GI909&gt;=19,INDEX($DD:$DD,$GH909+19),"")</f>
      </c>
      <c r="FM909">
        <f>IF($GI909&gt;=20,INDEX($DD:$DD,$GH909+20),"")</f>
      </c>
      <c r="FN909">
        <f>IF($GI909&gt;=21,INDEX($DD:$DD,$GH909+21),"")</f>
      </c>
      <c r="FO909">
        <f>IF($GI909&gt;=22,INDEX($DD:$DD,$GH909+22),"")</f>
      </c>
      <c r="FP909">
        <f>IF($GI909&gt;=23,INDEX($DD:$DD,$GH909+23),"")</f>
      </c>
      <c r="FQ909">
        <f>IF($GI909&gt;=24,INDEX($DD:$DD,$GH909+24),"")</f>
      </c>
      <c r="FR909">
        <f>IF($GI909&gt;=25,INDEX($DD:$DD,$GH909+25),"")</f>
      </c>
      <c r="FS909">
        <f>IF($GI909&gt;=26,INDEX($DD:$DD,$GH909+26),"")</f>
      </c>
      <c r="FT909">
        <f>IF($GI909&gt;=27,INDEX($DD:$DD,$GH909+27),"")</f>
      </c>
      <c r="FU909">
        <f>IF($GI909&gt;=28,INDEX($DD:$DD,$GH909+28),"")</f>
      </c>
      <c r="FV909">
        <f>IF($GI909&gt;=29,INDEX($DD:$DD,$GH909+29),"")</f>
      </c>
      <c r="FW909">
        <f>IF($GI909&gt;=30,INDEX($DD:$DD,$GH909+30),"")</f>
      </c>
      <c r="FX909">
        <f>IF($GI909&gt;=31,INDEX($DD:$DD,$GH909+31),"")</f>
      </c>
      <c r="FY909">
        <f>IF($GI909&gt;=32,INDEX($DD:$DD,$GH909+32),"")</f>
      </c>
      <c r="FZ909">
        <f>IF($GI909&gt;=33,INDEX($DD:$DD,$GH909+33),"")</f>
      </c>
      <c r="GA909">
        <f>IF($GI909&gt;=34,INDEX($DD:$DD,$GH909+34),"")</f>
      </c>
      <c r="GB909">
        <f>IF($GI909&gt;=35,INDEX($DD:$DD,$GH909+35),"")</f>
      </c>
      <c r="GC909">
        <f>IF($GI909&gt;=36,INDEX($DD:$DD,$GH909+36),"")</f>
      </c>
      <c r="GD909">
        <f>IF($GI909&gt;=37,INDEX($DD:$DD,$GH909+37),"")</f>
      </c>
      <c r="GE909">
        <f>IF($GI909&gt;=38,INDEX($DD:$DD,$GH909+38),"")</f>
      </c>
      <c r="GF909">
        <f>IF($GI909&gt;=39,INDEX($DD:$DD,$GH909+39),"")</f>
      </c>
      <c r="GG909">
        <f>IF($GI909&gt;=40,INDEX($DD:$DD,$GH909+40),"")</f>
      </c>
      <c r="GH909">
        <f>IFERROR(MATCH($DB909,$DC$2:$DC$148,0)+1,0)</f>
      </c>
      <c r="GI909">
        <f>IFERROR(INDEX($DE$2:$DE$148,MATCH($DB909,$DC$2:$DC$148,0)),0)</f>
      </c>
      <c r="GJ909">
        <f>IFERROR(MATCH($S909,$DF$909:$ES$909,0),0)</f>
      </c>
      <c r="GK909">
        <f>IF($GJ909&gt;0,INDEX($ET$909:$GG$909,$GJ909),"")</f>
      </c>
      <c r="GN909">
        <f>IF($IW909&gt;=1,INDEX($GL:$GL,$IV909+1),"")</f>
      </c>
      <c r="GO909">
        <f>IF($IW909&gt;=2,INDEX($GL:$GL,$IV909+2),"")</f>
      </c>
      <c r="GP909">
        <f>IF($IW909&gt;=3,INDEX($GL:$GL,$IV909+3),"")</f>
      </c>
      <c r="GQ909">
        <f>IF($IW909&gt;=4,INDEX($GL:$GL,$IV909+4),"")</f>
      </c>
      <c r="GR909">
        <f>IF($IW909&gt;=5,INDEX($GL:$GL,$IV909+5),"")</f>
      </c>
      <c r="GS909">
        <f>IF($IW909&gt;=6,INDEX($GL:$GL,$IV909+6),"")</f>
      </c>
      <c r="GT909">
        <f>IF($IW909&gt;=7,INDEX($GL:$GL,$IV909+7),"")</f>
      </c>
      <c r="GU909">
        <f>IF($IW909&gt;=8,INDEX($GL:$GL,$IV909+8),"")</f>
      </c>
      <c r="GV909">
        <f>IF($IW909&gt;=9,INDEX($GL:$GL,$IV909+9),"")</f>
      </c>
      <c r="GW909">
        <f>IF($IW909&gt;=10,INDEX($GL:$GL,$IV909+10),"")</f>
      </c>
      <c r="GX909">
        <f>IF($IW909&gt;=11,INDEX($GL:$GL,$IV909+11),"")</f>
      </c>
      <c r="GY909">
        <f>IF($IW909&gt;=12,INDEX($GL:$GL,$IV909+12),"")</f>
      </c>
      <c r="GZ909">
        <f>IF($IW909&gt;=13,INDEX($GL:$GL,$IV909+13),"")</f>
      </c>
      <c r="HA909">
        <f>IF($IW909&gt;=14,INDEX($GL:$GL,$IV909+14),"")</f>
      </c>
      <c r="HB909">
        <f>IF($IW909&gt;=15,INDEX($GL:$GL,$IV909+15),"")</f>
      </c>
      <c r="HC909">
        <f>IF($IW909&gt;=16,INDEX($GL:$GL,$IV909+16),"")</f>
      </c>
      <c r="HD909">
        <f>IF($IW909&gt;=17,INDEX($GL:$GL,$IV909+17),"")</f>
      </c>
      <c r="HE909">
        <f>IF($IW909&gt;=18,INDEX($GL:$GL,$IV909+18),"")</f>
      </c>
      <c r="HF909">
        <f>IF($IW909&gt;=19,INDEX($GL:$GL,$IV909+19),"")</f>
      </c>
      <c r="HG909">
        <f>IF($IW909&gt;=20,INDEX($GL:$GL,$IV909+20),"")</f>
      </c>
      <c r="HH909">
        <f>IF($IW909&gt;=21,INDEX($GL:$GL,$IV909+21),"")</f>
      </c>
      <c r="HI909">
        <f>IF($IW909&gt;=22,INDEX($GL:$GL,$IV909+22),"")</f>
      </c>
      <c r="HJ909">
        <f>IF($IW909&gt;=23,INDEX($GL:$GL,$IV909+23),"")</f>
      </c>
      <c r="HK909">
        <f>IF($IW909&gt;=24,INDEX($GL:$GL,$IV909+24),"")</f>
      </c>
      <c r="HL909">
        <f>IF($IW909&gt;=25,INDEX($GL:$GL,$IV909+25),"")</f>
      </c>
      <c r="HM909">
        <f>IF($IW909&gt;=26,INDEX($GL:$GL,$IV909+26),"")</f>
      </c>
      <c r="HN909">
        <f>IF($IW909&gt;=27,INDEX($GL:$GL,$IV909+27),"")</f>
      </c>
      <c r="HO909">
        <f>IF($IW909&gt;=28,INDEX($GL:$GL,$IV909+28),"")</f>
      </c>
      <c r="HP909">
        <f>IF($IW909&gt;=29,INDEX($GL:$GL,$IV909+29),"")</f>
      </c>
      <c r="HQ909">
        <f>IF($IW909&gt;=30,INDEX($GL:$GL,$IV909+30),"")</f>
      </c>
      <c r="HR909">
        <f>IF($IW909&gt;=31,INDEX($GL:$GL,$IV909+31),"")</f>
      </c>
      <c r="HS909">
        <f>IF($IW909&gt;=32,INDEX($GL:$GL,$IV909+32),"")</f>
      </c>
      <c r="HT909">
        <f>IF($IW909&gt;=33,INDEX($GL:$GL,$IV909+33),"")</f>
      </c>
      <c r="HU909">
        <f>IF($IW909&gt;=34,INDEX($GL:$GL,$IV909+34),"")</f>
      </c>
      <c r="HV909">
        <f>IF($IW909&gt;=35,INDEX($GL:$GL,$IV909+35),"")</f>
      </c>
      <c r="HW909">
        <f>IF($IW909&gt;=36,INDEX($GL:$GL,$IV909+36),"")</f>
      </c>
      <c r="HX909">
        <f>IF($IW909&gt;=37,INDEX($GL:$GL,$IV909+37),"")</f>
      </c>
      <c r="HY909">
        <f>IF($IW909&gt;=38,INDEX($GL:$GL,$IV909+38),"")</f>
      </c>
      <c r="HZ909">
        <f>IF($IW909&gt;=39,INDEX($GL:$GL,$IV909+39),"")</f>
      </c>
      <c r="IA909">
        <f>IF($IW909&gt;=40,INDEX($GL:$GL,$IV909+40),"")</f>
      </c>
      <c r="IB909">
        <f>IF($IW909&gt;=41,INDEX($GL:$GL,$IV909+41),"")</f>
      </c>
      <c r="IC909">
        <f>IF($IW909&gt;=42,INDEX($GL:$GL,$IV909+42),"")</f>
      </c>
      <c r="ID909">
        <f>IF($IW909&gt;=43,INDEX($GL:$GL,$IV909+43),"")</f>
      </c>
      <c r="IE909">
        <f>IF($IW909&gt;=44,INDEX($GL:$GL,$IV909+44),"")</f>
      </c>
      <c r="IF909">
        <f>IF($IW909&gt;=45,INDEX($GL:$GL,$IV909+45),"")</f>
      </c>
      <c r="IG909">
        <f>IF($IW909&gt;=46,INDEX($GL:$GL,$IV909+46),"")</f>
      </c>
      <c r="IH909">
        <f>IF($IW909&gt;=47,INDEX($GL:$GL,$IV909+47),"")</f>
      </c>
      <c r="II909">
        <f>IF($IW909&gt;=48,INDEX($GL:$GL,$IV909+48),"")</f>
      </c>
      <c r="IJ909">
        <f>IF($IW909&gt;=49,INDEX($GL:$GL,$IV909+49),"")</f>
      </c>
      <c r="IK909">
        <f>IF($IW909&gt;=50,INDEX($GL:$GL,$IV909+50),"")</f>
      </c>
      <c r="IL909">
        <f>IF($IW909&gt;=51,INDEX($GL:$GL,$IV909+51),"")</f>
      </c>
      <c r="IM909">
        <f>IF($IW909&gt;=52,INDEX($GL:$GL,$IV909+52),"")</f>
      </c>
      <c r="IN909">
        <f>IF($IW909&gt;=53,INDEX($GL:$GL,$IV909+53),"")</f>
      </c>
      <c r="IO909">
        <f>IF($IW909&gt;=54,INDEX($GL:$GL,$IV909+54),"")</f>
      </c>
      <c r="IP909">
        <f>IF($IW909&gt;=55,INDEX($GL:$GL,$IV909+55),"")</f>
      </c>
      <c r="IQ909">
        <f>IF($IW909&gt;=56,INDEX($GL:$GL,$IV909+56),"")</f>
      </c>
      <c r="IR909">
        <f>IF($IW909&gt;=57,INDEX($GL:$GL,$IV909+57),"")</f>
      </c>
      <c r="IS909">
        <f>IF($IW909&gt;=58,INDEX($GL:$GL,$IV909+58),"")</f>
      </c>
      <c r="IT909">
        <f>IF($IW909&gt;=59,INDEX($GL:$GL,$IV909+59),"")</f>
      </c>
      <c r="IU909">
        <f>IF($IW909&gt;=60,INDEX($GL:$GL,$IV909+60),"")</f>
      </c>
      <c r="IV909">
        <f>IFERROR(MATCH($GK909,$GL$2:$GL$324,0)+1,0)</f>
      </c>
      <c r="IW909">
        <f>IFERROR(INDEX($GM$2:$GM$324,MATCH($GK909,$GL$2:$GL$324,0)),0)</f>
      </c>
      <c r="IX909" t="s">
        <v>34</v>
      </c>
      <c r="IY909" t="s">
        <v>34</v>
      </c>
    </row>
    <row r="910" spans="1:259" x14ac:dyDescent="0.25">
      <c r="K910">
        <f>IF(OR($N910="",$J910=""),"",IFERROR($N910/$J910,0))</f>
      </c>
      <c r="L910">
        <f>IF($N910="","",
SUM($M910,$O910,$T910,$P910,$R910)*
(1-IF($U910="",0,VALUE($U910)/100)))</f>
      </c>
      <c r="M910">
        <f>IF($N910="","",$N910)</f>
      </c>
      <c r="O910">
        <f>IF($N910="","",
IF($H910="","",
IF(ISNUMBER(SEARCH("exempt",LOWER($H910))),0,
$N910*(VALUE(SUBSTITUTE($H910,"%",""))/100))))</f>
      </c>
      <c r="V910">
        <f>IFERROR(IF(FIND(" - ",$E910)&gt;0,MID($E910,FIND(" - ",$E910)+3,LEN($E910)),""),"")</f>
      </c>
      <c r="AE910" t="s">
        <v>1491</v>
      </c>
      <c r="AJ910">
        <f>IFERROR(LEFT($E910,FIND(" - ",$E910)-1),$E910)</f>
      </c>
      <c r="AM910">
        <f>IF($CB910&gt;=1,INDEX($AK:$AK,$CA910+1),"")</f>
      </c>
      <c r="AN910">
        <f>IF($CB910&gt;=2,INDEX($AK:$AK,$CA910+2),"")</f>
      </c>
      <c r="AO910">
        <f>IF($CB910&gt;=3,INDEX($AK:$AK,$CA910+3),"")</f>
      </c>
      <c r="AP910">
        <f>IF($CB910&gt;=4,INDEX($AK:$AK,$CA910+4),"")</f>
      </c>
      <c r="AQ910">
        <f>IF($CB910&gt;=5,INDEX($AK:$AK,$CA910+5),"")</f>
      </c>
      <c r="AR910">
        <f>IF($CB910&gt;=6,INDEX($AK:$AK,$CA910+6),"")</f>
      </c>
      <c r="AS910">
        <f>IF($CB910&gt;=7,INDEX($AK:$AK,$CA910+7),"")</f>
      </c>
      <c r="AT910">
        <f>IF($CB910&gt;=8,INDEX($AK:$AK,$CA910+8),"")</f>
      </c>
      <c r="AU910">
        <f>IF($CB910&gt;=9,INDEX($AK:$AK,$CA910+9),"")</f>
      </c>
      <c r="AV910">
        <f>IF($CB910&gt;=10,INDEX($AK:$AK,$CA910+10),"")</f>
      </c>
      <c r="AW910">
        <f>IF($CB910&gt;=11,INDEX($AK:$AK,$CA910+11),"")</f>
      </c>
      <c r="AX910">
        <f>IF($CB910&gt;=12,INDEX($AK:$AK,$CA910+12),"")</f>
      </c>
      <c r="AY910">
        <f>IF($CB910&gt;=13,INDEX($AK:$AK,$CA910+13),"")</f>
      </c>
      <c r="AZ910">
        <f>IF($CB910&gt;=14,INDEX($AK:$AK,$CA910+14),"")</f>
      </c>
      <c r="BA910">
        <f>IF($CB910&gt;=15,INDEX($AK:$AK,$CA910+15),"")</f>
      </c>
      <c r="BB910">
        <f>IF($CB910&gt;=16,INDEX($AK:$AK,$CA910+16),"")</f>
      </c>
      <c r="BC910">
        <f>IF($CB910&gt;=17,INDEX($AK:$AK,$CA910+17),"")</f>
      </c>
      <c r="BD910">
        <f>IF($CB910&gt;=18,INDEX($AK:$AK,$CA910+18),"")</f>
      </c>
      <c r="BE910">
        <f>IF($CB910&gt;=19,INDEX($AK:$AK,$CA910+19),"")</f>
      </c>
      <c r="BF910">
        <f>IF($CB910&gt;=20,INDEX($AK:$AK,$CA910+20),"")</f>
      </c>
      <c r="BG910">
        <f>IF($CB910&gt;=21,INDEX($AK:$AK,$CA910+21),"")</f>
      </c>
      <c r="BH910">
        <f>IF($CB910&gt;=22,INDEX($AK:$AK,$CA910+22),"")</f>
      </c>
      <c r="BI910">
        <f>IF($CB910&gt;=23,INDEX($AK:$AK,$CA910+23),"")</f>
      </c>
      <c r="BJ910">
        <f>IF($CB910&gt;=24,INDEX($AK:$AK,$CA910+24),"")</f>
      </c>
      <c r="BK910">
        <f>IF($CB910&gt;=25,INDEX($AK:$AK,$CA910+25),"")</f>
      </c>
      <c r="BL910">
        <f>IF($CB910&gt;=26,INDEX($AK:$AK,$CA910+26),"")</f>
      </c>
      <c r="BM910">
        <f>IF($CB910&gt;=27,INDEX($AK:$AK,$CA910+27),"")</f>
      </c>
      <c r="BN910">
        <f>IF($CB910&gt;=28,INDEX($AK:$AK,$CA910+28),"")</f>
      </c>
      <c r="BO910">
        <f>IF($CB910&gt;=29,INDEX($AK:$AK,$CA910+29),"")</f>
      </c>
      <c r="BP910">
        <f>IF($CB910&gt;=30,INDEX($AK:$AK,$CA910+30),"")</f>
      </c>
      <c r="BQ910">
        <f>IF($CB910&gt;=31,INDEX($AK:$AK,$CA910+31),"")</f>
      </c>
      <c r="BR910">
        <f>IF($CB910&gt;=32,INDEX($AK:$AK,$CA910+32),"")</f>
      </c>
      <c r="BS910">
        <f>IF($CB910&gt;=33,INDEX($AK:$AK,$CA910+33),"")</f>
      </c>
      <c r="BT910">
        <f>IF($CB910&gt;=34,INDEX($AK:$AK,$CA910+34),"")</f>
      </c>
      <c r="BU910">
        <f>IF($CB910&gt;=35,INDEX($AK:$AK,$CA910+35),"")</f>
      </c>
      <c r="BV910">
        <f>IF($CB910&gt;=36,INDEX($AK:$AK,$CA910+36),"")</f>
      </c>
      <c r="BW910">
        <f>IF($CB910&gt;=37,INDEX($AK:$AK,$CA910+37),"")</f>
      </c>
      <c r="BX910">
        <f>IF($CB910&gt;=38,INDEX($AK:$AK,$CA910+38),"")</f>
      </c>
      <c r="BY910">
        <f>IF($CB910&gt;=39,INDEX($AK:$AK,$CA910+39),"")</f>
      </c>
      <c r="BZ910">
        <f>IF($CB910&gt;=40,INDEX($AK:$AK,$CA910+40),"")</f>
      </c>
      <c r="CA910">
        <f>IFERROR(MATCH($AJ910,$AK$2:$AK$134,0)+1,0)</f>
      </c>
      <c r="CB910">
        <f>IFERROR(INDEX($AL$2:$AL$134,MATCH($AJ910,$AK$2:$AK$134,0)),0)</f>
      </c>
      <c r="CC910">
        <f>IFERROR(LEFT($F910,FIND(" - ",$F910)-1),$F910)</f>
      </c>
      <c r="CF910">
        <f>IF($DA910&gt;=1,INDEX($CD:$CD,$CZ910+1),"")</f>
      </c>
      <c r="CG910">
        <f>IF($DA910&gt;=2,INDEX($CD:$CD,$CZ910+2),"")</f>
      </c>
      <c r="CH910">
        <f>IF($DA910&gt;=3,INDEX($CD:$CD,$CZ910+3),"")</f>
      </c>
      <c r="CI910">
        <f>IF($DA910&gt;=4,INDEX($CD:$CD,$CZ910+4),"")</f>
      </c>
      <c r="CJ910">
        <f>IF($DA910&gt;=5,INDEX($CD:$CD,$CZ910+5),"")</f>
      </c>
      <c r="CK910">
        <f>IF($DA910&gt;=6,INDEX($CD:$CD,$CZ910+6),"")</f>
      </c>
      <c r="CL910">
        <f>IF($DA910&gt;=7,INDEX($CD:$CD,$CZ910+7),"")</f>
      </c>
      <c r="CM910">
        <f>IF($DA910&gt;=8,INDEX($CD:$CD,$CZ910+8),"")</f>
      </c>
      <c r="CN910">
        <f>IF($DA910&gt;=9,INDEX($CD:$CD,$CZ910+9),"")</f>
      </c>
      <c r="CO910">
        <f>IF($DA910&gt;=10,INDEX($CD:$CD,$CZ910+10),"")</f>
      </c>
      <c r="CP910">
        <f>IF($DA910&gt;=11,INDEX($CD:$CD,$CZ910+11),"")</f>
      </c>
      <c r="CQ910">
        <f>IF($DA910&gt;=12,INDEX($CD:$CD,$CZ910+12),"")</f>
      </c>
      <c r="CR910">
        <f>IF($DA910&gt;=13,INDEX($CD:$CD,$CZ910+13),"")</f>
      </c>
      <c r="CS910">
        <f>IF($DA910&gt;=14,INDEX($CD:$CD,$CZ910+14),"")</f>
      </c>
      <c r="CT910">
        <f>IF($DA910&gt;=15,INDEX($CD:$CD,$CZ910+15),"")</f>
      </c>
      <c r="CU910">
        <f>IF($DA910&gt;=16,INDEX($CD:$CD,$CZ910+16),"")</f>
      </c>
      <c r="CV910">
        <f>IF($DA910&gt;=17,INDEX($CD:$CD,$CZ910+17),"")</f>
      </c>
      <c r="CW910">
        <f>IF($DA910&gt;=18,INDEX($CD:$CD,$CZ910+18),"")</f>
      </c>
      <c r="CX910">
        <f>IF($DA910&gt;=19,INDEX($CD:$CD,$CZ910+19),"")</f>
      </c>
      <c r="CY910">
        <f>IF($DA910&gt;=20,INDEX($CD:$CD,$CZ910+20),"")</f>
      </c>
      <c r="CZ910">
        <f>IFERROR(MATCH($CC910,$CD$2:$CD$263,0)+1,0)</f>
      </c>
      <c r="DA910">
        <f>IFERROR(INDEX($CE$2:$CE$263,MATCH($CC910,$CD$2:$CD$263,0)),0)</f>
      </c>
      <c r="DB910">
        <f>IFERROR(INDEX($AI:$AI,MATCH($H910,$AH:$AH,0))&amp;"","")</f>
      </c>
      <c r="DF910">
        <f>IF($GI910&gt;=1,INDEX($DC:$DC,$GH910+1),"")</f>
      </c>
      <c r="DG910">
        <f>IF($GI910&gt;=2,INDEX($DC:$DC,$GH910+2),"")</f>
      </c>
      <c r="DH910">
        <f>IF($GI910&gt;=3,INDEX($DC:$DC,$GH910+3),"")</f>
      </c>
      <c r="DI910">
        <f>IF($GI910&gt;=4,INDEX($DC:$DC,$GH910+4),"")</f>
      </c>
      <c r="DJ910">
        <f>IF($GI910&gt;=5,INDEX($DC:$DC,$GH910+5),"")</f>
      </c>
      <c r="DK910">
        <f>IF($GI910&gt;=6,INDEX($DC:$DC,$GH910+6),"")</f>
      </c>
      <c r="DL910">
        <f>IF($GI910&gt;=7,INDEX($DC:$DC,$GH910+7),"")</f>
      </c>
      <c r="DM910">
        <f>IF($GI910&gt;=8,INDEX($DC:$DC,$GH910+8),"")</f>
      </c>
      <c r="DN910">
        <f>IF($GI910&gt;=9,INDEX($DC:$DC,$GH910+9),"")</f>
      </c>
      <c r="DO910">
        <f>IF($GI910&gt;=10,INDEX($DC:$DC,$GH910+10),"")</f>
      </c>
      <c r="DP910">
        <f>IF($GI910&gt;=11,INDEX($DC:$DC,$GH910+11),"")</f>
      </c>
      <c r="DQ910">
        <f>IF($GI910&gt;=12,INDEX($DC:$DC,$GH910+12),"")</f>
      </c>
      <c r="DR910">
        <f>IF($GI910&gt;=13,INDEX($DC:$DC,$GH910+13),"")</f>
      </c>
      <c r="DS910">
        <f>IF($GI910&gt;=14,INDEX($DC:$DC,$GH910+14),"")</f>
      </c>
      <c r="DT910">
        <f>IF($GI910&gt;=15,INDEX($DC:$DC,$GH910+15),"")</f>
      </c>
      <c r="DU910">
        <f>IF($GI910&gt;=16,INDEX($DC:$DC,$GH910+16),"")</f>
      </c>
      <c r="DV910">
        <f>IF($GI910&gt;=17,INDEX($DC:$DC,$GH910+17),"")</f>
      </c>
      <c r="DW910">
        <f>IF($GI910&gt;=18,INDEX($DC:$DC,$GH910+18),"")</f>
      </c>
      <c r="DX910">
        <f>IF($GI910&gt;=19,INDEX($DC:$DC,$GH910+19),"")</f>
      </c>
      <c r="DY910">
        <f>IF($GI910&gt;=20,INDEX($DC:$DC,$GH910+20),"")</f>
      </c>
      <c r="DZ910">
        <f>IF($GI910&gt;=21,INDEX($DC:$DC,$GH910+21),"")</f>
      </c>
      <c r="EA910">
        <f>IF($GI910&gt;=22,INDEX($DC:$DC,$GH910+22),"")</f>
      </c>
      <c r="EB910">
        <f>IF($GI910&gt;=23,INDEX($DC:$DC,$GH910+23),"")</f>
      </c>
      <c r="EC910">
        <f>IF($GI910&gt;=24,INDEX($DC:$DC,$GH910+24),"")</f>
      </c>
      <c r="ED910">
        <f>IF($GI910&gt;=25,INDEX($DC:$DC,$GH910+25),"")</f>
      </c>
      <c r="EE910">
        <f>IF($GI910&gt;=26,INDEX($DC:$DC,$GH910+26),"")</f>
      </c>
      <c r="EF910">
        <f>IF($GI910&gt;=27,INDEX($DC:$DC,$GH910+27),"")</f>
      </c>
      <c r="EG910">
        <f>IF($GI910&gt;=28,INDEX($DC:$DC,$GH910+28),"")</f>
      </c>
      <c r="EH910">
        <f>IF($GI910&gt;=29,INDEX($DC:$DC,$GH910+29),"")</f>
      </c>
      <c r="EI910">
        <f>IF($GI910&gt;=30,INDEX($DC:$DC,$GH910+30),"")</f>
      </c>
      <c r="EJ910">
        <f>IF($GI910&gt;=31,INDEX($DC:$DC,$GH910+31),"")</f>
      </c>
      <c r="EK910">
        <f>IF($GI910&gt;=32,INDEX($DC:$DC,$GH910+32),"")</f>
      </c>
      <c r="EL910">
        <f>IF($GI910&gt;=33,INDEX($DC:$DC,$GH910+33),"")</f>
      </c>
      <c r="EM910">
        <f>IF($GI910&gt;=34,INDEX($DC:$DC,$GH910+34),"")</f>
      </c>
      <c r="EN910">
        <f>IF($GI910&gt;=35,INDEX($DC:$DC,$GH910+35),"")</f>
      </c>
      <c r="EO910">
        <f>IF($GI910&gt;=36,INDEX($DC:$DC,$GH910+36),"")</f>
      </c>
      <c r="EP910">
        <f>IF($GI910&gt;=37,INDEX($DC:$DC,$GH910+37),"")</f>
      </c>
      <c r="EQ910">
        <f>IF($GI910&gt;=38,INDEX($DC:$DC,$GH910+38),"")</f>
      </c>
      <c r="ER910">
        <f>IF($GI910&gt;=39,INDEX($DC:$DC,$GH910+39),"")</f>
      </c>
      <c r="ES910">
        <f>IF($GI910&gt;=40,INDEX($DC:$DC,$GH910+40),"")</f>
      </c>
      <c r="ET910">
        <f>IF($GI910&gt;=1,INDEX($DD:$DD,$GH910+1),"")</f>
      </c>
      <c r="EU910">
        <f>IF($GI910&gt;=2,INDEX($DD:$DD,$GH910+2),"")</f>
      </c>
      <c r="EV910">
        <f>IF($GI910&gt;=3,INDEX($DD:$DD,$GH910+3),"")</f>
      </c>
      <c r="EW910">
        <f>IF($GI910&gt;=4,INDEX($DD:$DD,$GH910+4),"")</f>
      </c>
      <c r="EX910">
        <f>IF($GI910&gt;=5,INDEX($DD:$DD,$GH910+5),"")</f>
      </c>
      <c r="EY910">
        <f>IF($GI910&gt;=6,INDEX($DD:$DD,$GH910+6),"")</f>
      </c>
      <c r="EZ910">
        <f>IF($GI910&gt;=7,INDEX($DD:$DD,$GH910+7),"")</f>
      </c>
      <c r="FA910">
        <f>IF($GI910&gt;=8,INDEX($DD:$DD,$GH910+8),"")</f>
      </c>
      <c r="FB910">
        <f>IF($GI910&gt;=9,INDEX($DD:$DD,$GH910+9),"")</f>
      </c>
      <c r="FC910">
        <f>IF($GI910&gt;=10,INDEX($DD:$DD,$GH910+10),"")</f>
      </c>
      <c r="FD910">
        <f>IF($GI910&gt;=11,INDEX($DD:$DD,$GH910+11),"")</f>
      </c>
      <c r="FE910">
        <f>IF($GI910&gt;=12,INDEX($DD:$DD,$GH910+12),"")</f>
      </c>
      <c r="FF910">
        <f>IF($GI910&gt;=13,INDEX($DD:$DD,$GH910+13),"")</f>
      </c>
      <c r="FG910">
        <f>IF($GI910&gt;=14,INDEX($DD:$DD,$GH910+14),"")</f>
      </c>
      <c r="FH910">
        <f>IF($GI910&gt;=15,INDEX($DD:$DD,$GH910+15),"")</f>
      </c>
      <c r="FI910">
        <f>IF($GI910&gt;=16,INDEX($DD:$DD,$GH910+16),"")</f>
      </c>
      <c r="FJ910">
        <f>IF($GI910&gt;=17,INDEX($DD:$DD,$GH910+17),"")</f>
      </c>
      <c r="FK910">
        <f>IF($GI910&gt;=18,INDEX($DD:$DD,$GH910+18),"")</f>
      </c>
      <c r="FL910">
        <f>IF($GI910&gt;=19,INDEX($DD:$DD,$GH910+19),"")</f>
      </c>
      <c r="FM910">
        <f>IF($GI910&gt;=20,INDEX($DD:$DD,$GH910+20),"")</f>
      </c>
      <c r="FN910">
        <f>IF($GI910&gt;=21,INDEX($DD:$DD,$GH910+21),"")</f>
      </c>
      <c r="FO910">
        <f>IF($GI910&gt;=22,INDEX($DD:$DD,$GH910+22),"")</f>
      </c>
      <c r="FP910">
        <f>IF($GI910&gt;=23,INDEX($DD:$DD,$GH910+23),"")</f>
      </c>
      <c r="FQ910">
        <f>IF($GI910&gt;=24,INDEX($DD:$DD,$GH910+24),"")</f>
      </c>
      <c r="FR910">
        <f>IF($GI910&gt;=25,INDEX($DD:$DD,$GH910+25),"")</f>
      </c>
      <c r="FS910">
        <f>IF($GI910&gt;=26,INDEX($DD:$DD,$GH910+26),"")</f>
      </c>
      <c r="FT910">
        <f>IF($GI910&gt;=27,INDEX($DD:$DD,$GH910+27),"")</f>
      </c>
      <c r="FU910">
        <f>IF($GI910&gt;=28,INDEX($DD:$DD,$GH910+28),"")</f>
      </c>
      <c r="FV910">
        <f>IF($GI910&gt;=29,INDEX($DD:$DD,$GH910+29),"")</f>
      </c>
      <c r="FW910">
        <f>IF($GI910&gt;=30,INDEX($DD:$DD,$GH910+30),"")</f>
      </c>
      <c r="FX910">
        <f>IF($GI910&gt;=31,INDEX($DD:$DD,$GH910+31),"")</f>
      </c>
      <c r="FY910">
        <f>IF($GI910&gt;=32,INDEX($DD:$DD,$GH910+32),"")</f>
      </c>
      <c r="FZ910">
        <f>IF($GI910&gt;=33,INDEX($DD:$DD,$GH910+33),"")</f>
      </c>
      <c r="GA910">
        <f>IF($GI910&gt;=34,INDEX($DD:$DD,$GH910+34),"")</f>
      </c>
      <c r="GB910">
        <f>IF($GI910&gt;=35,INDEX($DD:$DD,$GH910+35),"")</f>
      </c>
      <c r="GC910">
        <f>IF($GI910&gt;=36,INDEX($DD:$DD,$GH910+36),"")</f>
      </c>
      <c r="GD910">
        <f>IF($GI910&gt;=37,INDEX($DD:$DD,$GH910+37),"")</f>
      </c>
      <c r="GE910">
        <f>IF($GI910&gt;=38,INDEX($DD:$DD,$GH910+38),"")</f>
      </c>
      <c r="GF910">
        <f>IF($GI910&gt;=39,INDEX($DD:$DD,$GH910+39),"")</f>
      </c>
      <c r="GG910">
        <f>IF($GI910&gt;=40,INDEX($DD:$DD,$GH910+40),"")</f>
      </c>
      <c r="GH910">
        <f>IFERROR(MATCH($DB910,$DC$2:$DC$148,0)+1,0)</f>
      </c>
      <c r="GI910">
        <f>IFERROR(INDEX($DE$2:$DE$148,MATCH($DB910,$DC$2:$DC$148,0)),0)</f>
      </c>
      <c r="GJ910">
        <f>IFERROR(MATCH($S910,$DF$910:$ES$910,0),0)</f>
      </c>
      <c r="GK910">
        <f>IF($GJ910&gt;0,INDEX($ET$910:$GG$910,$GJ910),"")</f>
      </c>
      <c r="GN910">
        <f>IF($IW910&gt;=1,INDEX($GL:$GL,$IV910+1),"")</f>
      </c>
      <c r="GO910">
        <f>IF($IW910&gt;=2,INDEX($GL:$GL,$IV910+2),"")</f>
      </c>
      <c r="GP910">
        <f>IF($IW910&gt;=3,INDEX($GL:$GL,$IV910+3),"")</f>
      </c>
      <c r="GQ910">
        <f>IF($IW910&gt;=4,INDEX($GL:$GL,$IV910+4),"")</f>
      </c>
      <c r="GR910">
        <f>IF($IW910&gt;=5,INDEX($GL:$GL,$IV910+5),"")</f>
      </c>
      <c r="GS910">
        <f>IF($IW910&gt;=6,INDEX($GL:$GL,$IV910+6),"")</f>
      </c>
      <c r="GT910">
        <f>IF($IW910&gt;=7,INDEX($GL:$GL,$IV910+7),"")</f>
      </c>
      <c r="GU910">
        <f>IF($IW910&gt;=8,INDEX($GL:$GL,$IV910+8),"")</f>
      </c>
      <c r="GV910">
        <f>IF($IW910&gt;=9,INDEX($GL:$GL,$IV910+9),"")</f>
      </c>
      <c r="GW910">
        <f>IF($IW910&gt;=10,INDEX($GL:$GL,$IV910+10),"")</f>
      </c>
      <c r="GX910">
        <f>IF($IW910&gt;=11,INDEX($GL:$GL,$IV910+11),"")</f>
      </c>
      <c r="GY910">
        <f>IF($IW910&gt;=12,INDEX($GL:$GL,$IV910+12),"")</f>
      </c>
      <c r="GZ910">
        <f>IF($IW910&gt;=13,INDEX($GL:$GL,$IV910+13),"")</f>
      </c>
      <c r="HA910">
        <f>IF($IW910&gt;=14,INDEX($GL:$GL,$IV910+14),"")</f>
      </c>
      <c r="HB910">
        <f>IF($IW910&gt;=15,INDEX($GL:$GL,$IV910+15),"")</f>
      </c>
      <c r="HC910">
        <f>IF($IW910&gt;=16,INDEX($GL:$GL,$IV910+16),"")</f>
      </c>
      <c r="HD910">
        <f>IF($IW910&gt;=17,INDEX($GL:$GL,$IV910+17),"")</f>
      </c>
      <c r="HE910">
        <f>IF($IW910&gt;=18,INDEX($GL:$GL,$IV910+18),"")</f>
      </c>
      <c r="HF910">
        <f>IF($IW910&gt;=19,INDEX($GL:$GL,$IV910+19),"")</f>
      </c>
      <c r="HG910">
        <f>IF($IW910&gt;=20,INDEX($GL:$GL,$IV910+20),"")</f>
      </c>
      <c r="HH910">
        <f>IF($IW910&gt;=21,INDEX($GL:$GL,$IV910+21),"")</f>
      </c>
      <c r="HI910">
        <f>IF($IW910&gt;=22,INDEX($GL:$GL,$IV910+22),"")</f>
      </c>
      <c r="HJ910">
        <f>IF($IW910&gt;=23,INDEX($GL:$GL,$IV910+23),"")</f>
      </c>
      <c r="HK910">
        <f>IF($IW910&gt;=24,INDEX($GL:$GL,$IV910+24),"")</f>
      </c>
      <c r="HL910">
        <f>IF($IW910&gt;=25,INDEX($GL:$GL,$IV910+25),"")</f>
      </c>
      <c r="HM910">
        <f>IF($IW910&gt;=26,INDEX($GL:$GL,$IV910+26),"")</f>
      </c>
      <c r="HN910">
        <f>IF($IW910&gt;=27,INDEX($GL:$GL,$IV910+27),"")</f>
      </c>
      <c r="HO910">
        <f>IF($IW910&gt;=28,INDEX($GL:$GL,$IV910+28),"")</f>
      </c>
      <c r="HP910">
        <f>IF($IW910&gt;=29,INDEX($GL:$GL,$IV910+29),"")</f>
      </c>
      <c r="HQ910">
        <f>IF($IW910&gt;=30,INDEX($GL:$GL,$IV910+30),"")</f>
      </c>
      <c r="HR910">
        <f>IF($IW910&gt;=31,INDEX($GL:$GL,$IV910+31),"")</f>
      </c>
      <c r="HS910">
        <f>IF($IW910&gt;=32,INDEX($GL:$GL,$IV910+32),"")</f>
      </c>
      <c r="HT910">
        <f>IF($IW910&gt;=33,INDEX($GL:$GL,$IV910+33),"")</f>
      </c>
      <c r="HU910">
        <f>IF($IW910&gt;=34,INDEX($GL:$GL,$IV910+34),"")</f>
      </c>
      <c r="HV910">
        <f>IF($IW910&gt;=35,INDEX($GL:$GL,$IV910+35),"")</f>
      </c>
      <c r="HW910">
        <f>IF($IW910&gt;=36,INDEX($GL:$GL,$IV910+36),"")</f>
      </c>
      <c r="HX910">
        <f>IF($IW910&gt;=37,INDEX($GL:$GL,$IV910+37),"")</f>
      </c>
      <c r="HY910">
        <f>IF($IW910&gt;=38,INDEX($GL:$GL,$IV910+38),"")</f>
      </c>
      <c r="HZ910">
        <f>IF($IW910&gt;=39,INDEX($GL:$GL,$IV910+39),"")</f>
      </c>
      <c r="IA910">
        <f>IF($IW910&gt;=40,INDEX($GL:$GL,$IV910+40),"")</f>
      </c>
      <c r="IB910">
        <f>IF($IW910&gt;=41,INDEX($GL:$GL,$IV910+41),"")</f>
      </c>
      <c r="IC910">
        <f>IF($IW910&gt;=42,INDEX($GL:$GL,$IV910+42),"")</f>
      </c>
      <c r="ID910">
        <f>IF($IW910&gt;=43,INDEX($GL:$GL,$IV910+43),"")</f>
      </c>
      <c r="IE910">
        <f>IF($IW910&gt;=44,INDEX($GL:$GL,$IV910+44),"")</f>
      </c>
      <c r="IF910">
        <f>IF($IW910&gt;=45,INDEX($GL:$GL,$IV910+45),"")</f>
      </c>
      <c r="IG910">
        <f>IF($IW910&gt;=46,INDEX($GL:$GL,$IV910+46),"")</f>
      </c>
      <c r="IH910">
        <f>IF($IW910&gt;=47,INDEX($GL:$GL,$IV910+47),"")</f>
      </c>
      <c r="II910">
        <f>IF($IW910&gt;=48,INDEX($GL:$GL,$IV910+48),"")</f>
      </c>
      <c r="IJ910">
        <f>IF($IW910&gt;=49,INDEX($GL:$GL,$IV910+49),"")</f>
      </c>
      <c r="IK910">
        <f>IF($IW910&gt;=50,INDEX($GL:$GL,$IV910+50),"")</f>
      </c>
      <c r="IL910">
        <f>IF($IW910&gt;=51,INDEX($GL:$GL,$IV910+51),"")</f>
      </c>
      <c r="IM910">
        <f>IF($IW910&gt;=52,INDEX($GL:$GL,$IV910+52),"")</f>
      </c>
      <c r="IN910">
        <f>IF($IW910&gt;=53,INDEX($GL:$GL,$IV910+53),"")</f>
      </c>
      <c r="IO910">
        <f>IF($IW910&gt;=54,INDEX($GL:$GL,$IV910+54),"")</f>
      </c>
      <c r="IP910">
        <f>IF($IW910&gt;=55,INDEX($GL:$GL,$IV910+55),"")</f>
      </c>
      <c r="IQ910">
        <f>IF($IW910&gt;=56,INDEX($GL:$GL,$IV910+56),"")</f>
      </c>
      <c r="IR910">
        <f>IF($IW910&gt;=57,INDEX($GL:$GL,$IV910+57),"")</f>
      </c>
      <c r="IS910">
        <f>IF($IW910&gt;=58,INDEX($GL:$GL,$IV910+58),"")</f>
      </c>
      <c r="IT910">
        <f>IF($IW910&gt;=59,INDEX($GL:$GL,$IV910+59),"")</f>
      </c>
      <c r="IU910">
        <f>IF($IW910&gt;=60,INDEX($GL:$GL,$IV910+60),"")</f>
      </c>
      <c r="IV910">
        <f>IFERROR(MATCH($GK910,$GL$2:$GL$324,0)+1,0)</f>
      </c>
      <c r="IW910">
        <f>IFERROR(INDEX($GM$2:$GM$324,MATCH($GK910,$GL$2:$GL$324,0)),0)</f>
      </c>
      <c r="IX910" t="s">
        <v>34</v>
      </c>
      <c r="IY910" t="s">
        <v>34</v>
      </c>
    </row>
    <row r="911" spans="1:259" x14ac:dyDescent="0.25">
      <c r="K911">
        <f>IF(OR($N911="",$J911=""),"",IFERROR($N911/$J911,0))</f>
      </c>
      <c r="L911">
        <f>IF($N911="","",
SUM($M911,$O911,$T911,$P911,$R911)*
(1-IF($U911="",0,VALUE($U911)/100)))</f>
      </c>
      <c r="M911">
        <f>IF($N911="","",$N911)</f>
      </c>
      <c r="O911">
        <f>IF($N911="","",
IF($H911="","",
IF(ISNUMBER(SEARCH("exempt",LOWER($H911))),0,
$N911*(VALUE(SUBSTITUTE($H911,"%",""))/100))))</f>
      </c>
      <c r="V911">
        <f>IFERROR(IF(FIND(" - ",$E911)&gt;0,MID($E911,FIND(" - ",$E911)+3,LEN($E911)),""),"")</f>
      </c>
      <c r="AE911" t="s">
        <v>1492</v>
      </c>
      <c r="AJ911">
        <f>IFERROR(LEFT($E911,FIND(" - ",$E911)-1),$E911)</f>
      </c>
      <c r="AM911">
        <f>IF($CB911&gt;=1,INDEX($AK:$AK,$CA911+1),"")</f>
      </c>
      <c r="AN911">
        <f>IF($CB911&gt;=2,INDEX($AK:$AK,$CA911+2),"")</f>
      </c>
      <c r="AO911">
        <f>IF($CB911&gt;=3,INDEX($AK:$AK,$CA911+3),"")</f>
      </c>
      <c r="AP911">
        <f>IF($CB911&gt;=4,INDEX($AK:$AK,$CA911+4),"")</f>
      </c>
      <c r="AQ911">
        <f>IF($CB911&gt;=5,INDEX($AK:$AK,$CA911+5),"")</f>
      </c>
      <c r="AR911">
        <f>IF($CB911&gt;=6,INDEX($AK:$AK,$CA911+6),"")</f>
      </c>
      <c r="AS911">
        <f>IF($CB911&gt;=7,INDEX($AK:$AK,$CA911+7),"")</f>
      </c>
      <c r="AT911">
        <f>IF($CB911&gt;=8,INDEX($AK:$AK,$CA911+8),"")</f>
      </c>
      <c r="AU911">
        <f>IF($CB911&gt;=9,INDEX($AK:$AK,$CA911+9),"")</f>
      </c>
      <c r="AV911">
        <f>IF($CB911&gt;=10,INDEX($AK:$AK,$CA911+10),"")</f>
      </c>
      <c r="AW911">
        <f>IF($CB911&gt;=11,INDEX($AK:$AK,$CA911+11),"")</f>
      </c>
      <c r="AX911">
        <f>IF($CB911&gt;=12,INDEX($AK:$AK,$CA911+12),"")</f>
      </c>
      <c r="AY911">
        <f>IF($CB911&gt;=13,INDEX($AK:$AK,$CA911+13),"")</f>
      </c>
      <c r="AZ911">
        <f>IF($CB911&gt;=14,INDEX($AK:$AK,$CA911+14),"")</f>
      </c>
      <c r="BA911">
        <f>IF($CB911&gt;=15,INDEX($AK:$AK,$CA911+15),"")</f>
      </c>
      <c r="BB911">
        <f>IF($CB911&gt;=16,INDEX($AK:$AK,$CA911+16),"")</f>
      </c>
      <c r="BC911">
        <f>IF($CB911&gt;=17,INDEX($AK:$AK,$CA911+17),"")</f>
      </c>
      <c r="BD911">
        <f>IF($CB911&gt;=18,INDEX($AK:$AK,$CA911+18),"")</f>
      </c>
      <c r="BE911">
        <f>IF($CB911&gt;=19,INDEX($AK:$AK,$CA911+19),"")</f>
      </c>
      <c r="BF911">
        <f>IF($CB911&gt;=20,INDEX($AK:$AK,$CA911+20),"")</f>
      </c>
      <c r="BG911">
        <f>IF($CB911&gt;=21,INDEX($AK:$AK,$CA911+21),"")</f>
      </c>
      <c r="BH911">
        <f>IF($CB911&gt;=22,INDEX($AK:$AK,$CA911+22),"")</f>
      </c>
      <c r="BI911">
        <f>IF($CB911&gt;=23,INDEX($AK:$AK,$CA911+23),"")</f>
      </c>
      <c r="BJ911">
        <f>IF($CB911&gt;=24,INDEX($AK:$AK,$CA911+24),"")</f>
      </c>
      <c r="BK911">
        <f>IF($CB911&gt;=25,INDEX($AK:$AK,$CA911+25),"")</f>
      </c>
      <c r="BL911">
        <f>IF($CB911&gt;=26,INDEX($AK:$AK,$CA911+26),"")</f>
      </c>
      <c r="BM911">
        <f>IF($CB911&gt;=27,INDEX($AK:$AK,$CA911+27),"")</f>
      </c>
      <c r="BN911">
        <f>IF($CB911&gt;=28,INDEX($AK:$AK,$CA911+28),"")</f>
      </c>
      <c r="BO911">
        <f>IF($CB911&gt;=29,INDEX($AK:$AK,$CA911+29),"")</f>
      </c>
      <c r="BP911">
        <f>IF($CB911&gt;=30,INDEX($AK:$AK,$CA911+30),"")</f>
      </c>
      <c r="BQ911">
        <f>IF($CB911&gt;=31,INDEX($AK:$AK,$CA911+31),"")</f>
      </c>
      <c r="BR911">
        <f>IF($CB911&gt;=32,INDEX($AK:$AK,$CA911+32),"")</f>
      </c>
      <c r="BS911">
        <f>IF($CB911&gt;=33,INDEX($AK:$AK,$CA911+33),"")</f>
      </c>
      <c r="BT911">
        <f>IF($CB911&gt;=34,INDEX($AK:$AK,$CA911+34),"")</f>
      </c>
      <c r="BU911">
        <f>IF($CB911&gt;=35,INDEX($AK:$AK,$CA911+35),"")</f>
      </c>
      <c r="BV911">
        <f>IF($CB911&gt;=36,INDEX($AK:$AK,$CA911+36),"")</f>
      </c>
      <c r="BW911">
        <f>IF($CB911&gt;=37,INDEX($AK:$AK,$CA911+37),"")</f>
      </c>
      <c r="BX911">
        <f>IF($CB911&gt;=38,INDEX($AK:$AK,$CA911+38),"")</f>
      </c>
      <c r="BY911">
        <f>IF($CB911&gt;=39,INDEX($AK:$AK,$CA911+39),"")</f>
      </c>
      <c r="BZ911">
        <f>IF($CB911&gt;=40,INDEX($AK:$AK,$CA911+40),"")</f>
      </c>
      <c r="CA911">
        <f>IFERROR(MATCH($AJ911,$AK$2:$AK$134,0)+1,0)</f>
      </c>
      <c r="CB911">
        <f>IFERROR(INDEX($AL$2:$AL$134,MATCH($AJ911,$AK$2:$AK$134,0)),0)</f>
      </c>
      <c r="CC911">
        <f>IFERROR(LEFT($F911,FIND(" - ",$F911)-1),$F911)</f>
      </c>
      <c r="CF911">
        <f>IF($DA911&gt;=1,INDEX($CD:$CD,$CZ911+1),"")</f>
      </c>
      <c r="CG911">
        <f>IF($DA911&gt;=2,INDEX($CD:$CD,$CZ911+2),"")</f>
      </c>
      <c r="CH911">
        <f>IF($DA911&gt;=3,INDEX($CD:$CD,$CZ911+3),"")</f>
      </c>
      <c r="CI911">
        <f>IF($DA911&gt;=4,INDEX($CD:$CD,$CZ911+4),"")</f>
      </c>
      <c r="CJ911">
        <f>IF($DA911&gt;=5,INDEX($CD:$CD,$CZ911+5),"")</f>
      </c>
      <c r="CK911">
        <f>IF($DA911&gt;=6,INDEX($CD:$CD,$CZ911+6),"")</f>
      </c>
      <c r="CL911">
        <f>IF($DA911&gt;=7,INDEX($CD:$CD,$CZ911+7),"")</f>
      </c>
      <c r="CM911">
        <f>IF($DA911&gt;=8,INDEX($CD:$CD,$CZ911+8),"")</f>
      </c>
      <c r="CN911">
        <f>IF($DA911&gt;=9,INDEX($CD:$CD,$CZ911+9),"")</f>
      </c>
      <c r="CO911">
        <f>IF($DA911&gt;=10,INDEX($CD:$CD,$CZ911+10),"")</f>
      </c>
      <c r="CP911">
        <f>IF($DA911&gt;=11,INDEX($CD:$CD,$CZ911+11),"")</f>
      </c>
      <c r="CQ911">
        <f>IF($DA911&gt;=12,INDEX($CD:$CD,$CZ911+12),"")</f>
      </c>
      <c r="CR911">
        <f>IF($DA911&gt;=13,INDEX($CD:$CD,$CZ911+13),"")</f>
      </c>
      <c r="CS911">
        <f>IF($DA911&gt;=14,INDEX($CD:$CD,$CZ911+14),"")</f>
      </c>
      <c r="CT911">
        <f>IF($DA911&gt;=15,INDEX($CD:$CD,$CZ911+15),"")</f>
      </c>
      <c r="CU911">
        <f>IF($DA911&gt;=16,INDEX($CD:$CD,$CZ911+16),"")</f>
      </c>
      <c r="CV911">
        <f>IF($DA911&gt;=17,INDEX($CD:$CD,$CZ911+17),"")</f>
      </c>
      <c r="CW911">
        <f>IF($DA911&gt;=18,INDEX($CD:$CD,$CZ911+18),"")</f>
      </c>
      <c r="CX911">
        <f>IF($DA911&gt;=19,INDEX($CD:$CD,$CZ911+19),"")</f>
      </c>
      <c r="CY911">
        <f>IF($DA911&gt;=20,INDEX($CD:$CD,$CZ911+20),"")</f>
      </c>
      <c r="CZ911">
        <f>IFERROR(MATCH($CC911,$CD$2:$CD$263,0)+1,0)</f>
      </c>
      <c r="DA911">
        <f>IFERROR(INDEX($CE$2:$CE$263,MATCH($CC911,$CD$2:$CD$263,0)),0)</f>
      </c>
      <c r="DB911">
        <f>IFERROR(INDEX($AI:$AI,MATCH($H911,$AH:$AH,0))&amp;"","")</f>
      </c>
      <c r="DF911">
        <f>IF($GI911&gt;=1,INDEX($DC:$DC,$GH911+1),"")</f>
      </c>
      <c r="DG911">
        <f>IF($GI911&gt;=2,INDEX($DC:$DC,$GH911+2),"")</f>
      </c>
      <c r="DH911">
        <f>IF($GI911&gt;=3,INDEX($DC:$DC,$GH911+3),"")</f>
      </c>
      <c r="DI911">
        <f>IF($GI911&gt;=4,INDEX($DC:$DC,$GH911+4),"")</f>
      </c>
      <c r="DJ911">
        <f>IF($GI911&gt;=5,INDEX($DC:$DC,$GH911+5),"")</f>
      </c>
      <c r="DK911">
        <f>IF($GI911&gt;=6,INDEX($DC:$DC,$GH911+6),"")</f>
      </c>
      <c r="DL911">
        <f>IF($GI911&gt;=7,INDEX($DC:$DC,$GH911+7),"")</f>
      </c>
      <c r="DM911">
        <f>IF($GI911&gt;=8,INDEX($DC:$DC,$GH911+8),"")</f>
      </c>
      <c r="DN911">
        <f>IF($GI911&gt;=9,INDEX($DC:$DC,$GH911+9),"")</f>
      </c>
      <c r="DO911">
        <f>IF($GI911&gt;=10,INDEX($DC:$DC,$GH911+10),"")</f>
      </c>
      <c r="DP911">
        <f>IF($GI911&gt;=11,INDEX($DC:$DC,$GH911+11),"")</f>
      </c>
      <c r="DQ911">
        <f>IF($GI911&gt;=12,INDEX($DC:$DC,$GH911+12),"")</f>
      </c>
      <c r="DR911">
        <f>IF($GI911&gt;=13,INDEX($DC:$DC,$GH911+13),"")</f>
      </c>
      <c r="DS911">
        <f>IF($GI911&gt;=14,INDEX($DC:$DC,$GH911+14),"")</f>
      </c>
      <c r="DT911">
        <f>IF($GI911&gt;=15,INDEX($DC:$DC,$GH911+15),"")</f>
      </c>
      <c r="DU911">
        <f>IF($GI911&gt;=16,INDEX($DC:$DC,$GH911+16),"")</f>
      </c>
      <c r="DV911">
        <f>IF($GI911&gt;=17,INDEX($DC:$DC,$GH911+17),"")</f>
      </c>
      <c r="DW911">
        <f>IF($GI911&gt;=18,INDEX($DC:$DC,$GH911+18),"")</f>
      </c>
      <c r="DX911">
        <f>IF($GI911&gt;=19,INDEX($DC:$DC,$GH911+19),"")</f>
      </c>
      <c r="DY911">
        <f>IF($GI911&gt;=20,INDEX($DC:$DC,$GH911+20),"")</f>
      </c>
      <c r="DZ911">
        <f>IF($GI911&gt;=21,INDEX($DC:$DC,$GH911+21),"")</f>
      </c>
      <c r="EA911">
        <f>IF($GI911&gt;=22,INDEX($DC:$DC,$GH911+22),"")</f>
      </c>
      <c r="EB911">
        <f>IF($GI911&gt;=23,INDEX($DC:$DC,$GH911+23),"")</f>
      </c>
      <c r="EC911">
        <f>IF($GI911&gt;=24,INDEX($DC:$DC,$GH911+24),"")</f>
      </c>
      <c r="ED911">
        <f>IF($GI911&gt;=25,INDEX($DC:$DC,$GH911+25),"")</f>
      </c>
      <c r="EE911">
        <f>IF($GI911&gt;=26,INDEX($DC:$DC,$GH911+26),"")</f>
      </c>
      <c r="EF911">
        <f>IF($GI911&gt;=27,INDEX($DC:$DC,$GH911+27),"")</f>
      </c>
      <c r="EG911">
        <f>IF($GI911&gt;=28,INDEX($DC:$DC,$GH911+28),"")</f>
      </c>
      <c r="EH911">
        <f>IF($GI911&gt;=29,INDEX($DC:$DC,$GH911+29),"")</f>
      </c>
      <c r="EI911">
        <f>IF($GI911&gt;=30,INDEX($DC:$DC,$GH911+30),"")</f>
      </c>
      <c r="EJ911">
        <f>IF($GI911&gt;=31,INDEX($DC:$DC,$GH911+31),"")</f>
      </c>
      <c r="EK911">
        <f>IF($GI911&gt;=32,INDEX($DC:$DC,$GH911+32),"")</f>
      </c>
      <c r="EL911">
        <f>IF($GI911&gt;=33,INDEX($DC:$DC,$GH911+33),"")</f>
      </c>
      <c r="EM911">
        <f>IF($GI911&gt;=34,INDEX($DC:$DC,$GH911+34),"")</f>
      </c>
      <c r="EN911">
        <f>IF($GI911&gt;=35,INDEX($DC:$DC,$GH911+35),"")</f>
      </c>
      <c r="EO911">
        <f>IF($GI911&gt;=36,INDEX($DC:$DC,$GH911+36),"")</f>
      </c>
      <c r="EP911">
        <f>IF($GI911&gt;=37,INDEX($DC:$DC,$GH911+37),"")</f>
      </c>
      <c r="EQ911">
        <f>IF($GI911&gt;=38,INDEX($DC:$DC,$GH911+38),"")</f>
      </c>
      <c r="ER911">
        <f>IF($GI911&gt;=39,INDEX($DC:$DC,$GH911+39),"")</f>
      </c>
      <c r="ES911">
        <f>IF($GI911&gt;=40,INDEX($DC:$DC,$GH911+40),"")</f>
      </c>
      <c r="ET911">
        <f>IF($GI911&gt;=1,INDEX($DD:$DD,$GH911+1),"")</f>
      </c>
      <c r="EU911">
        <f>IF($GI911&gt;=2,INDEX($DD:$DD,$GH911+2),"")</f>
      </c>
      <c r="EV911">
        <f>IF($GI911&gt;=3,INDEX($DD:$DD,$GH911+3),"")</f>
      </c>
      <c r="EW911">
        <f>IF($GI911&gt;=4,INDEX($DD:$DD,$GH911+4),"")</f>
      </c>
      <c r="EX911">
        <f>IF($GI911&gt;=5,INDEX($DD:$DD,$GH911+5),"")</f>
      </c>
      <c r="EY911">
        <f>IF($GI911&gt;=6,INDEX($DD:$DD,$GH911+6),"")</f>
      </c>
      <c r="EZ911">
        <f>IF($GI911&gt;=7,INDEX($DD:$DD,$GH911+7),"")</f>
      </c>
      <c r="FA911">
        <f>IF($GI911&gt;=8,INDEX($DD:$DD,$GH911+8),"")</f>
      </c>
      <c r="FB911">
        <f>IF($GI911&gt;=9,INDEX($DD:$DD,$GH911+9),"")</f>
      </c>
      <c r="FC911">
        <f>IF($GI911&gt;=10,INDEX($DD:$DD,$GH911+10),"")</f>
      </c>
      <c r="FD911">
        <f>IF($GI911&gt;=11,INDEX($DD:$DD,$GH911+11),"")</f>
      </c>
      <c r="FE911">
        <f>IF($GI911&gt;=12,INDEX($DD:$DD,$GH911+12),"")</f>
      </c>
      <c r="FF911">
        <f>IF($GI911&gt;=13,INDEX($DD:$DD,$GH911+13),"")</f>
      </c>
      <c r="FG911">
        <f>IF($GI911&gt;=14,INDEX($DD:$DD,$GH911+14),"")</f>
      </c>
      <c r="FH911">
        <f>IF($GI911&gt;=15,INDEX($DD:$DD,$GH911+15),"")</f>
      </c>
      <c r="FI911">
        <f>IF($GI911&gt;=16,INDEX($DD:$DD,$GH911+16),"")</f>
      </c>
      <c r="FJ911">
        <f>IF($GI911&gt;=17,INDEX($DD:$DD,$GH911+17),"")</f>
      </c>
      <c r="FK911">
        <f>IF($GI911&gt;=18,INDEX($DD:$DD,$GH911+18),"")</f>
      </c>
      <c r="FL911">
        <f>IF($GI911&gt;=19,INDEX($DD:$DD,$GH911+19),"")</f>
      </c>
      <c r="FM911">
        <f>IF($GI911&gt;=20,INDEX($DD:$DD,$GH911+20),"")</f>
      </c>
      <c r="FN911">
        <f>IF($GI911&gt;=21,INDEX($DD:$DD,$GH911+21),"")</f>
      </c>
      <c r="FO911">
        <f>IF($GI911&gt;=22,INDEX($DD:$DD,$GH911+22),"")</f>
      </c>
      <c r="FP911">
        <f>IF($GI911&gt;=23,INDEX($DD:$DD,$GH911+23),"")</f>
      </c>
      <c r="FQ911">
        <f>IF($GI911&gt;=24,INDEX($DD:$DD,$GH911+24),"")</f>
      </c>
      <c r="FR911">
        <f>IF($GI911&gt;=25,INDEX($DD:$DD,$GH911+25),"")</f>
      </c>
      <c r="FS911">
        <f>IF($GI911&gt;=26,INDEX($DD:$DD,$GH911+26),"")</f>
      </c>
      <c r="FT911">
        <f>IF($GI911&gt;=27,INDEX($DD:$DD,$GH911+27),"")</f>
      </c>
      <c r="FU911">
        <f>IF($GI911&gt;=28,INDEX($DD:$DD,$GH911+28),"")</f>
      </c>
      <c r="FV911">
        <f>IF($GI911&gt;=29,INDEX($DD:$DD,$GH911+29),"")</f>
      </c>
      <c r="FW911">
        <f>IF($GI911&gt;=30,INDEX($DD:$DD,$GH911+30),"")</f>
      </c>
      <c r="FX911">
        <f>IF($GI911&gt;=31,INDEX($DD:$DD,$GH911+31),"")</f>
      </c>
      <c r="FY911">
        <f>IF($GI911&gt;=32,INDEX($DD:$DD,$GH911+32),"")</f>
      </c>
      <c r="FZ911">
        <f>IF($GI911&gt;=33,INDEX($DD:$DD,$GH911+33),"")</f>
      </c>
      <c r="GA911">
        <f>IF($GI911&gt;=34,INDEX($DD:$DD,$GH911+34),"")</f>
      </c>
      <c r="GB911">
        <f>IF($GI911&gt;=35,INDEX($DD:$DD,$GH911+35),"")</f>
      </c>
      <c r="GC911">
        <f>IF($GI911&gt;=36,INDEX($DD:$DD,$GH911+36),"")</f>
      </c>
      <c r="GD911">
        <f>IF($GI911&gt;=37,INDEX($DD:$DD,$GH911+37),"")</f>
      </c>
      <c r="GE911">
        <f>IF($GI911&gt;=38,INDEX($DD:$DD,$GH911+38),"")</f>
      </c>
      <c r="GF911">
        <f>IF($GI911&gt;=39,INDEX($DD:$DD,$GH911+39),"")</f>
      </c>
      <c r="GG911">
        <f>IF($GI911&gt;=40,INDEX($DD:$DD,$GH911+40),"")</f>
      </c>
      <c r="GH911">
        <f>IFERROR(MATCH($DB911,$DC$2:$DC$148,0)+1,0)</f>
      </c>
      <c r="GI911">
        <f>IFERROR(INDEX($DE$2:$DE$148,MATCH($DB911,$DC$2:$DC$148,0)),0)</f>
      </c>
      <c r="GJ911">
        <f>IFERROR(MATCH($S911,$DF$911:$ES$911,0),0)</f>
      </c>
      <c r="GK911">
        <f>IF($GJ911&gt;0,INDEX($ET$911:$GG$911,$GJ911),"")</f>
      </c>
      <c r="GN911">
        <f>IF($IW911&gt;=1,INDEX($GL:$GL,$IV911+1),"")</f>
      </c>
      <c r="GO911">
        <f>IF($IW911&gt;=2,INDEX($GL:$GL,$IV911+2),"")</f>
      </c>
      <c r="GP911">
        <f>IF($IW911&gt;=3,INDEX($GL:$GL,$IV911+3),"")</f>
      </c>
      <c r="GQ911">
        <f>IF($IW911&gt;=4,INDEX($GL:$GL,$IV911+4),"")</f>
      </c>
      <c r="GR911">
        <f>IF($IW911&gt;=5,INDEX($GL:$GL,$IV911+5),"")</f>
      </c>
      <c r="GS911">
        <f>IF($IW911&gt;=6,INDEX($GL:$GL,$IV911+6),"")</f>
      </c>
      <c r="GT911">
        <f>IF($IW911&gt;=7,INDEX($GL:$GL,$IV911+7),"")</f>
      </c>
      <c r="GU911">
        <f>IF($IW911&gt;=8,INDEX($GL:$GL,$IV911+8),"")</f>
      </c>
      <c r="GV911">
        <f>IF($IW911&gt;=9,INDEX($GL:$GL,$IV911+9),"")</f>
      </c>
      <c r="GW911">
        <f>IF($IW911&gt;=10,INDEX($GL:$GL,$IV911+10),"")</f>
      </c>
      <c r="GX911">
        <f>IF($IW911&gt;=11,INDEX($GL:$GL,$IV911+11),"")</f>
      </c>
      <c r="GY911">
        <f>IF($IW911&gt;=12,INDEX($GL:$GL,$IV911+12),"")</f>
      </c>
      <c r="GZ911">
        <f>IF($IW911&gt;=13,INDEX($GL:$GL,$IV911+13),"")</f>
      </c>
      <c r="HA911">
        <f>IF($IW911&gt;=14,INDEX($GL:$GL,$IV911+14),"")</f>
      </c>
      <c r="HB911">
        <f>IF($IW911&gt;=15,INDEX($GL:$GL,$IV911+15),"")</f>
      </c>
      <c r="HC911">
        <f>IF($IW911&gt;=16,INDEX($GL:$GL,$IV911+16),"")</f>
      </c>
      <c r="HD911">
        <f>IF($IW911&gt;=17,INDEX($GL:$GL,$IV911+17),"")</f>
      </c>
      <c r="HE911">
        <f>IF($IW911&gt;=18,INDEX($GL:$GL,$IV911+18),"")</f>
      </c>
      <c r="HF911">
        <f>IF($IW911&gt;=19,INDEX($GL:$GL,$IV911+19),"")</f>
      </c>
      <c r="HG911">
        <f>IF($IW911&gt;=20,INDEX($GL:$GL,$IV911+20),"")</f>
      </c>
      <c r="HH911">
        <f>IF($IW911&gt;=21,INDEX($GL:$GL,$IV911+21),"")</f>
      </c>
      <c r="HI911">
        <f>IF($IW911&gt;=22,INDEX($GL:$GL,$IV911+22),"")</f>
      </c>
      <c r="HJ911">
        <f>IF($IW911&gt;=23,INDEX($GL:$GL,$IV911+23),"")</f>
      </c>
      <c r="HK911">
        <f>IF($IW911&gt;=24,INDEX($GL:$GL,$IV911+24),"")</f>
      </c>
      <c r="HL911">
        <f>IF($IW911&gt;=25,INDEX($GL:$GL,$IV911+25),"")</f>
      </c>
      <c r="HM911">
        <f>IF($IW911&gt;=26,INDEX($GL:$GL,$IV911+26),"")</f>
      </c>
      <c r="HN911">
        <f>IF($IW911&gt;=27,INDEX($GL:$GL,$IV911+27),"")</f>
      </c>
      <c r="HO911">
        <f>IF($IW911&gt;=28,INDEX($GL:$GL,$IV911+28),"")</f>
      </c>
      <c r="HP911">
        <f>IF($IW911&gt;=29,INDEX($GL:$GL,$IV911+29),"")</f>
      </c>
      <c r="HQ911">
        <f>IF($IW911&gt;=30,INDEX($GL:$GL,$IV911+30),"")</f>
      </c>
      <c r="HR911">
        <f>IF($IW911&gt;=31,INDEX($GL:$GL,$IV911+31),"")</f>
      </c>
      <c r="HS911">
        <f>IF($IW911&gt;=32,INDEX($GL:$GL,$IV911+32),"")</f>
      </c>
      <c r="HT911">
        <f>IF($IW911&gt;=33,INDEX($GL:$GL,$IV911+33),"")</f>
      </c>
      <c r="HU911">
        <f>IF($IW911&gt;=34,INDEX($GL:$GL,$IV911+34),"")</f>
      </c>
      <c r="HV911">
        <f>IF($IW911&gt;=35,INDEX($GL:$GL,$IV911+35),"")</f>
      </c>
      <c r="HW911">
        <f>IF($IW911&gt;=36,INDEX($GL:$GL,$IV911+36),"")</f>
      </c>
      <c r="HX911">
        <f>IF($IW911&gt;=37,INDEX($GL:$GL,$IV911+37),"")</f>
      </c>
      <c r="HY911">
        <f>IF($IW911&gt;=38,INDEX($GL:$GL,$IV911+38),"")</f>
      </c>
      <c r="HZ911">
        <f>IF($IW911&gt;=39,INDEX($GL:$GL,$IV911+39),"")</f>
      </c>
      <c r="IA911">
        <f>IF($IW911&gt;=40,INDEX($GL:$GL,$IV911+40),"")</f>
      </c>
      <c r="IB911">
        <f>IF($IW911&gt;=41,INDEX($GL:$GL,$IV911+41),"")</f>
      </c>
      <c r="IC911">
        <f>IF($IW911&gt;=42,INDEX($GL:$GL,$IV911+42),"")</f>
      </c>
      <c r="ID911">
        <f>IF($IW911&gt;=43,INDEX($GL:$GL,$IV911+43),"")</f>
      </c>
      <c r="IE911">
        <f>IF($IW911&gt;=44,INDEX($GL:$GL,$IV911+44),"")</f>
      </c>
      <c r="IF911">
        <f>IF($IW911&gt;=45,INDEX($GL:$GL,$IV911+45),"")</f>
      </c>
      <c r="IG911">
        <f>IF($IW911&gt;=46,INDEX($GL:$GL,$IV911+46),"")</f>
      </c>
      <c r="IH911">
        <f>IF($IW911&gt;=47,INDEX($GL:$GL,$IV911+47),"")</f>
      </c>
      <c r="II911">
        <f>IF($IW911&gt;=48,INDEX($GL:$GL,$IV911+48),"")</f>
      </c>
      <c r="IJ911">
        <f>IF($IW911&gt;=49,INDEX($GL:$GL,$IV911+49),"")</f>
      </c>
      <c r="IK911">
        <f>IF($IW911&gt;=50,INDEX($GL:$GL,$IV911+50),"")</f>
      </c>
      <c r="IL911">
        <f>IF($IW911&gt;=51,INDEX($GL:$GL,$IV911+51),"")</f>
      </c>
      <c r="IM911">
        <f>IF($IW911&gt;=52,INDEX($GL:$GL,$IV911+52),"")</f>
      </c>
      <c r="IN911">
        <f>IF($IW911&gt;=53,INDEX($GL:$GL,$IV911+53),"")</f>
      </c>
      <c r="IO911">
        <f>IF($IW911&gt;=54,INDEX($GL:$GL,$IV911+54),"")</f>
      </c>
      <c r="IP911">
        <f>IF($IW911&gt;=55,INDEX($GL:$GL,$IV911+55),"")</f>
      </c>
      <c r="IQ911">
        <f>IF($IW911&gt;=56,INDEX($GL:$GL,$IV911+56),"")</f>
      </c>
      <c r="IR911">
        <f>IF($IW911&gt;=57,INDEX($GL:$GL,$IV911+57),"")</f>
      </c>
      <c r="IS911">
        <f>IF($IW911&gt;=58,INDEX($GL:$GL,$IV911+58),"")</f>
      </c>
      <c r="IT911">
        <f>IF($IW911&gt;=59,INDEX($GL:$GL,$IV911+59),"")</f>
      </c>
      <c r="IU911">
        <f>IF($IW911&gt;=60,INDEX($GL:$GL,$IV911+60),"")</f>
      </c>
      <c r="IV911">
        <f>IFERROR(MATCH($GK911,$GL$2:$GL$324,0)+1,0)</f>
      </c>
      <c r="IW911">
        <f>IFERROR(INDEX($GM$2:$GM$324,MATCH($GK911,$GL$2:$GL$324,0)),0)</f>
      </c>
      <c r="IX911" t="s">
        <v>34</v>
      </c>
      <c r="IY911" t="s">
        <v>34</v>
      </c>
    </row>
    <row r="912" spans="1:259" x14ac:dyDescent="0.25">
      <c r="K912">
        <f>IF(OR($N912="",$J912=""),"",IFERROR($N912/$J912,0))</f>
      </c>
      <c r="L912">
        <f>IF($N912="","",
SUM($M912,$O912,$T912,$P912,$R912)*
(1-IF($U912="",0,VALUE($U912)/100)))</f>
      </c>
      <c r="M912">
        <f>IF($N912="","",$N912)</f>
      </c>
      <c r="O912">
        <f>IF($N912="","",
IF($H912="","",
IF(ISNUMBER(SEARCH("exempt",LOWER($H912))),0,
$N912*(VALUE(SUBSTITUTE($H912,"%",""))/100))))</f>
      </c>
      <c r="V912">
        <f>IFERROR(IF(FIND(" - ",$E912)&gt;0,MID($E912,FIND(" - ",$E912)+3,LEN($E912)),""),"")</f>
      </c>
      <c r="AE912" t="s">
        <v>1493</v>
      </c>
      <c r="AJ912">
        <f>IFERROR(LEFT($E912,FIND(" - ",$E912)-1),$E912)</f>
      </c>
      <c r="AM912">
        <f>IF($CB912&gt;=1,INDEX($AK:$AK,$CA912+1),"")</f>
      </c>
      <c r="AN912">
        <f>IF($CB912&gt;=2,INDEX($AK:$AK,$CA912+2),"")</f>
      </c>
      <c r="AO912">
        <f>IF($CB912&gt;=3,INDEX($AK:$AK,$CA912+3),"")</f>
      </c>
      <c r="AP912">
        <f>IF($CB912&gt;=4,INDEX($AK:$AK,$CA912+4),"")</f>
      </c>
      <c r="AQ912">
        <f>IF($CB912&gt;=5,INDEX($AK:$AK,$CA912+5),"")</f>
      </c>
      <c r="AR912">
        <f>IF($CB912&gt;=6,INDEX($AK:$AK,$CA912+6),"")</f>
      </c>
      <c r="AS912">
        <f>IF($CB912&gt;=7,INDEX($AK:$AK,$CA912+7),"")</f>
      </c>
      <c r="AT912">
        <f>IF($CB912&gt;=8,INDEX($AK:$AK,$CA912+8),"")</f>
      </c>
      <c r="AU912">
        <f>IF($CB912&gt;=9,INDEX($AK:$AK,$CA912+9),"")</f>
      </c>
      <c r="AV912">
        <f>IF($CB912&gt;=10,INDEX($AK:$AK,$CA912+10),"")</f>
      </c>
      <c r="AW912">
        <f>IF($CB912&gt;=11,INDEX($AK:$AK,$CA912+11),"")</f>
      </c>
      <c r="AX912">
        <f>IF($CB912&gt;=12,INDEX($AK:$AK,$CA912+12),"")</f>
      </c>
      <c r="AY912">
        <f>IF($CB912&gt;=13,INDEX($AK:$AK,$CA912+13),"")</f>
      </c>
      <c r="AZ912">
        <f>IF($CB912&gt;=14,INDEX($AK:$AK,$CA912+14),"")</f>
      </c>
      <c r="BA912">
        <f>IF($CB912&gt;=15,INDEX($AK:$AK,$CA912+15),"")</f>
      </c>
      <c r="BB912">
        <f>IF($CB912&gt;=16,INDEX($AK:$AK,$CA912+16),"")</f>
      </c>
      <c r="BC912">
        <f>IF($CB912&gt;=17,INDEX($AK:$AK,$CA912+17),"")</f>
      </c>
      <c r="BD912">
        <f>IF($CB912&gt;=18,INDEX($AK:$AK,$CA912+18),"")</f>
      </c>
      <c r="BE912">
        <f>IF($CB912&gt;=19,INDEX($AK:$AK,$CA912+19),"")</f>
      </c>
      <c r="BF912">
        <f>IF($CB912&gt;=20,INDEX($AK:$AK,$CA912+20),"")</f>
      </c>
      <c r="BG912">
        <f>IF($CB912&gt;=21,INDEX($AK:$AK,$CA912+21),"")</f>
      </c>
      <c r="BH912">
        <f>IF($CB912&gt;=22,INDEX($AK:$AK,$CA912+22),"")</f>
      </c>
      <c r="BI912">
        <f>IF($CB912&gt;=23,INDEX($AK:$AK,$CA912+23),"")</f>
      </c>
      <c r="BJ912">
        <f>IF($CB912&gt;=24,INDEX($AK:$AK,$CA912+24),"")</f>
      </c>
      <c r="BK912">
        <f>IF($CB912&gt;=25,INDEX($AK:$AK,$CA912+25),"")</f>
      </c>
      <c r="BL912">
        <f>IF($CB912&gt;=26,INDEX($AK:$AK,$CA912+26),"")</f>
      </c>
      <c r="BM912">
        <f>IF($CB912&gt;=27,INDEX($AK:$AK,$CA912+27),"")</f>
      </c>
      <c r="BN912">
        <f>IF($CB912&gt;=28,INDEX($AK:$AK,$CA912+28),"")</f>
      </c>
      <c r="BO912">
        <f>IF($CB912&gt;=29,INDEX($AK:$AK,$CA912+29),"")</f>
      </c>
      <c r="BP912">
        <f>IF($CB912&gt;=30,INDEX($AK:$AK,$CA912+30),"")</f>
      </c>
      <c r="BQ912">
        <f>IF($CB912&gt;=31,INDEX($AK:$AK,$CA912+31),"")</f>
      </c>
      <c r="BR912">
        <f>IF($CB912&gt;=32,INDEX($AK:$AK,$CA912+32),"")</f>
      </c>
      <c r="BS912">
        <f>IF($CB912&gt;=33,INDEX($AK:$AK,$CA912+33),"")</f>
      </c>
      <c r="BT912">
        <f>IF($CB912&gt;=34,INDEX($AK:$AK,$CA912+34),"")</f>
      </c>
      <c r="BU912">
        <f>IF($CB912&gt;=35,INDEX($AK:$AK,$CA912+35),"")</f>
      </c>
      <c r="BV912">
        <f>IF($CB912&gt;=36,INDEX($AK:$AK,$CA912+36),"")</f>
      </c>
      <c r="BW912">
        <f>IF($CB912&gt;=37,INDEX($AK:$AK,$CA912+37),"")</f>
      </c>
      <c r="BX912">
        <f>IF($CB912&gt;=38,INDEX($AK:$AK,$CA912+38),"")</f>
      </c>
      <c r="BY912">
        <f>IF($CB912&gt;=39,INDEX($AK:$AK,$CA912+39),"")</f>
      </c>
      <c r="BZ912">
        <f>IF($CB912&gt;=40,INDEX($AK:$AK,$CA912+40),"")</f>
      </c>
      <c r="CA912">
        <f>IFERROR(MATCH($AJ912,$AK$2:$AK$134,0)+1,0)</f>
      </c>
      <c r="CB912">
        <f>IFERROR(INDEX($AL$2:$AL$134,MATCH($AJ912,$AK$2:$AK$134,0)),0)</f>
      </c>
      <c r="CC912">
        <f>IFERROR(LEFT($F912,FIND(" - ",$F912)-1),$F912)</f>
      </c>
      <c r="CF912">
        <f>IF($DA912&gt;=1,INDEX($CD:$CD,$CZ912+1),"")</f>
      </c>
      <c r="CG912">
        <f>IF($DA912&gt;=2,INDEX($CD:$CD,$CZ912+2),"")</f>
      </c>
      <c r="CH912">
        <f>IF($DA912&gt;=3,INDEX($CD:$CD,$CZ912+3),"")</f>
      </c>
      <c r="CI912">
        <f>IF($DA912&gt;=4,INDEX($CD:$CD,$CZ912+4),"")</f>
      </c>
      <c r="CJ912">
        <f>IF($DA912&gt;=5,INDEX($CD:$CD,$CZ912+5),"")</f>
      </c>
      <c r="CK912">
        <f>IF($DA912&gt;=6,INDEX($CD:$CD,$CZ912+6),"")</f>
      </c>
      <c r="CL912">
        <f>IF($DA912&gt;=7,INDEX($CD:$CD,$CZ912+7),"")</f>
      </c>
      <c r="CM912">
        <f>IF($DA912&gt;=8,INDEX($CD:$CD,$CZ912+8),"")</f>
      </c>
      <c r="CN912">
        <f>IF($DA912&gt;=9,INDEX($CD:$CD,$CZ912+9),"")</f>
      </c>
      <c r="CO912">
        <f>IF($DA912&gt;=10,INDEX($CD:$CD,$CZ912+10),"")</f>
      </c>
      <c r="CP912">
        <f>IF($DA912&gt;=11,INDEX($CD:$CD,$CZ912+11),"")</f>
      </c>
      <c r="CQ912">
        <f>IF($DA912&gt;=12,INDEX($CD:$CD,$CZ912+12),"")</f>
      </c>
      <c r="CR912">
        <f>IF($DA912&gt;=13,INDEX($CD:$CD,$CZ912+13),"")</f>
      </c>
      <c r="CS912">
        <f>IF($DA912&gt;=14,INDEX($CD:$CD,$CZ912+14),"")</f>
      </c>
      <c r="CT912">
        <f>IF($DA912&gt;=15,INDEX($CD:$CD,$CZ912+15),"")</f>
      </c>
      <c r="CU912">
        <f>IF($DA912&gt;=16,INDEX($CD:$CD,$CZ912+16),"")</f>
      </c>
      <c r="CV912">
        <f>IF($DA912&gt;=17,INDEX($CD:$CD,$CZ912+17),"")</f>
      </c>
      <c r="CW912">
        <f>IF($DA912&gt;=18,INDEX($CD:$CD,$CZ912+18),"")</f>
      </c>
      <c r="CX912">
        <f>IF($DA912&gt;=19,INDEX($CD:$CD,$CZ912+19),"")</f>
      </c>
      <c r="CY912">
        <f>IF($DA912&gt;=20,INDEX($CD:$CD,$CZ912+20),"")</f>
      </c>
      <c r="CZ912">
        <f>IFERROR(MATCH($CC912,$CD$2:$CD$263,0)+1,0)</f>
      </c>
      <c r="DA912">
        <f>IFERROR(INDEX($CE$2:$CE$263,MATCH($CC912,$CD$2:$CD$263,0)),0)</f>
      </c>
      <c r="DB912">
        <f>IFERROR(INDEX($AI:$AI,MATCH($H912,$AH:$AH,0))&amp;"","")</f>
      </c>
      <c r="DF912">
        <f>IF($GI912&gt;=1,INDEX($DC:$DC,$GH912+1),"")</f>
      </c>
      <c r="DG912">
        <f>IF($GI912&gt;=2,INDEX($DC:$DC,$GH912+2),"")</f>
      </c>
      <c r="DH912">
        <f>IF($GI912&gt;=3,INDEX($DC:$DC,$GH912+3),"")</f>
      </c>
      <c r="DI912">
        <f>IF($GI912&gt;=4,INDEX($DC:$DC,$GH912+4),"")</f>
      </c>
      <c r="DJ912">
        <f>IF($GI912&gt;=5,INDEX($DC:$DC,$GH912+5),"")</f>
      </c>
      <c r="DK912">
        <f>IF($GI912&gt;=6,INDEX($DC:$DC,$GH912+6),"")</f>
      </c>
      <c r="DL912">
        <f>IF($GI912&gt;=7,INDEX($DC:$DC,$GH912+7),"")</f>
      </c>
      <c r="DM912">
        <f>IF($GI912&gt;=8,INDEX($DC:$DC,$GH912+8),"")</f>
      </c>
      <c r="DN912">
        <f>IF($GI912&gt;=9,INDEX($DC:$DC,$GH912+9),"")</f>
      </c>
      <c r="DO912">
        <f>IF($GI912&gt;=10,INDEX($DC:$DC,$GH912+10),"")</f>
      </c>
      <c r="DP912">
        <f>IF($GI912&gt;=11,INDEX($DC:$DC,$GH912+11),"")</f>
      </c>
      <c r="DQ912">
        <f>IF($GI912&gt;=12,INDEX($DC:$DC,$GH912+12),"")</f>
      </c>
      <c r="DR912">
        <f>IF($GI912&gt;=13,INDEX($DC:$DC,$GH912+13),"")</f>
      </c>
      <c r="DS912">
        <f>IF($GI912&gt;=14,INDEX($DC:$DC,$GH912+14),"")</f>
      </c>
      <c r="DT912">
        <f>IF($GI912&gt;=15,INDEX($DC:$DC,$GH912+15),"")</f>
      </c>
      <c r="DU912">
        <f>IF($GI912&gt;=16,INDEX($DC:$DC,$GH912+16),"")</f>
      </c>
      <c r="DV912">
        <f>IF($GI912&gt;=17,INDEX($DC:$DC,$GH912+17),"")</f>
      </c>
      <c r="DW912">
        <f>IF($GI912&gt;=18,INDEX($DC:$DC,$GH912+18),"")</f>
      </c>
      <c r="DX912">
        <f>IF($GI912&gt;=19,INDEX($DC:$DC,$GH912+19),"")</f>
      </c>
      <c r="DY912">
        <f>IF($GI912&gt;=20,INDEX($DC:$DC,$GH912+20),"")</f>
      </c>
      <c r="DZ912">
        <f>IF($GI912&gt;=21,INDEX($DC:$DC,$GH912+21),"")</f>
      </c>
      <c r="EA912">
        <f>IF($GI912&gt;=22,INDEX($DC:$DC,$GH912+22),"")</f>
      </c>
      <c r="EB912">
        <f>IF($GI912&gt;=23,INDEX($DC:$DC,$GH912+23),"")</f>
      </c>
      <c r="EC912">
        <f>IF($GI912&gt;=24,INDEX($DC:$DC,$GH912+24),"")</f>
      </c>
      <c r="ED912">
        <f>IF($GI912&gt;=25,INDEX($DC:$DC,$GH912+25),"")</f>
      </c>
      <c r="EE912">
        <f>IF($GI912&gt;=26,INDEX($DC:$DC,$GH912+26),"")</f>
      </c>
      <c r="EF912">
        <f>IF($GI912&gt;=27,INDEX($DC:$DC,$GH912+27),"")</f>
      </c>
      <c r="EG912">
        <f>IF($GI912&gt;=28,INDEX($DC:$DC,$GH912+28),"")</f>
      </c>
      <c r="EH912">
        <f>IF($GI912&gt;=29,INDEX($DC:$DC,$GH912+29),"")</f>
      </c>
      <c r="EI912">
        <f>IF($GI912&gt;=30,INDEX($DC:$DC,$GH912+30),"")</f>
      </c>
      <c r="EJ912">
        <f>IF($GI912&gt;=31,INDEX($DC:$DC,$GH912+31),"")</f>
      </c>
      <c r="EK912">
        <f>IF($GI912&gt;=32,INDEX($DC:$DC,$GH912+32),"")</f>
      </c>
      <c r="EL912">
        <f>IF($GI912&gt;=33,INDEX($DC:$DC,$GH912+33),"")</f>
      </c>
      <c r="EM912">
        <f>IF($GI912&gt;=34,INDEX($DC:$DC,$GH912+34),"")</f>
      </c>
      <c r="EN912">
        <f>IF($GI912&gt;=35,INDEX($DC:$DC,$GH912+35),"")</f>
      </c>
      <c r="EO912">
        <f>IF($GI912&gt;=36,INDEX($DC:$DC,$GH912+36),"")</f>
      </c>
      <c r="EP912">
        <f>IF($GI912&gt;=37,INDEX($DC:$DC,$GH912+37),"")</f>
      </c>
      <c r="EQ912">
        <f>IF($GI912&gt;=38,INDEX($DC:$DC,$GH912+38),"")</f>
      </c>
      <c r="ER912">
        <f>IF($GI912&gt;=39,INDEX($DC:$DC,$GH912+39),"")</f>
      </c>
      <c r="ES912">
        <f>IF($GI912&gt;=40,INDEX($DC:$DC,$GH912+40),"")</f>
      </c>
      <c r="ET912">
        <f>IF($GI912&gt;=1,INDEX($DD:$DD,$GH912+1),"")</f>
      </c>
      <c r="EU912">
        <f>IF($GI912&gt;=2,INDEX($DD:$DD,$GH912+2),"")</f>
      </c>
      <c r="EV912">
        <f>IF($GI912&gt;=3,INDEX($DD:$DD,$GH912+3),"")</f>
      </c>
      <c r="EW912">
        <f>IF($GI912&gt;=4,INDEX($DD:$DD,$GH912+4),"")</f>
      </c>
      <c r="EX912">
        <f>IF($GI912&gt;=5,INDEX($DD:$DD,$GH912+5),"")</f>
      </c>
      <c r="EY912">
        <f>IF($GI912&gt;=6,INDEX($DD:$DD,$GH912+6),"")</f>
      </c>
      <c r="EZ912">
        <f>IF($GI912&gt;=7,INDEX($DD:$DD,$GH912+7),"")</f>
      </c>
      <c r="FA912">
        <f>IF($GI912&gt;=8,INDEX($DD:$DD,$GH912+8),"")</f>
      </c>
      <c r="FB912">
        <f>IF($GI912&gt;=9,INDEX($DD:$DD,$GH912+9),"")</f>
      </c>
      <c r="FC912">
        <f>IF($GI912&gt;=10,INDEX($DD:$DD,$GH912+10),"")</f>
      </c>
      <c r="FD912">
        <f>IF($GI912&gt;=11,INDEX($DD:$DD,$GH912+11),"")</f>
      </c>
      <c r="FE912">
        <f>IF($GI912&gt;=12,INDEX($DD:$DD,$GH912+12),"")</f>
      </c>
      <c r="FF912">
        <f>IF($GI912&gt;=13,INDEX($DD:$DD,$GH912+13),"")</f>
      </c>
      <c r="FG912">
        <f>IF($GI912&gt;=14,INDEX($DD:$DD,$GH912+14),"")</f>
      </c>
      <c r="FH912">
        <f>IF($GI912&gt;=15,INDEX($DD:$DD,$GH912+15),"")</f>
      </c>
      <c r="FI912">
        <f>IF($GI912&gt;=16,INDEX($DD:$DD,$GH912+16),"")</f>
      </c>
      <c r="FJ912">
        <f>IF($GI912&gt;=17,INDEX($DD:$DD,$GH912+17),"")</f>
      </c>
      <c r="FK912">
        <f>IF($GI912&gt;=18,INDEX($DD:$DD,$GH912+18),"")</f>
      </c>
      <c r="FL912">
        <f>IF($GI912&gt;=19,INDEX($DD:$DD,$GH912+19),"")</f>
      </c>
      <c r="FM912">
        <f>IF($GI912&gt;=20,INDEX($DD:$DD,$GH912+20),"")</f>
      </c>
      <c r="FN912">
        <f>IF($GI912&gt;=21,INDEX($DD:$DD,$GH912+21),"")</f>
      </c>
      <c r="FO912">
        <f>IF($GI912&gt;=22,INDEX($DD:$DD,$GH912+22),"")</f>
      </c>
      <c r="FP912">
        <f>IF($GI912&gt;=23,INDEX($DD:$DD,$GH912+23),"")</f>
      </c>
      <c r="FQ912">
        <f>IF($GI912&gt;=24,INDEX($DD:$DD,$GH912+24),"")</f>
      </c>
      <c r="FR912">
        <f>IF($GI912&gt;=25,INDEX($DD:$DD,$GH912+25),"")</f>
      </c>
      <c r="FS912">
        <f>IF($GI912&gt;=26,INDEX($DD:$DD,$GH912+26),"")</f>
      </c>
      <c r="FT912">
        <f>IF($GI912&gt;=27,INDEX($DD:$DD,$GH912+27),"")</f>
      </c>
      <c r="FU912">
        <f>IF($GI912&gt;=28,INDEX($DD:$DD,$GH912+28),"")</f>
      </c>
      <c r="FV912">
        <f>IF($GI912&gt;=29,INDEX($DD:$DD,$GH912+29),"")</f>
      </c>
      <c r="FW912">
        <f>IF($GI912&gt;=30,INDEX($DD:$DD,$GH912+30),"")</f>
      </c>
      <c r="FX912">
        <f>IF($GI912&gt;=31,INDEX($DD:$DD,$GH912+31),"")</f>
      </c>
      <c r="FY912">
        <f>IF($GI912&gt;=32,INDEX($DD:$DD,$GH912+32),"")</f>
      </c>
      <c r="FZ912">
        <f>IF($GI912&gt;=33,INDEX($DD:$DD,$GH912+33),"")</f>
      </c>
      <c r="GA912">
        <f>IF($GI912&gt;=34,INDEX($DD:$DD,$GH912+34),"")</f>
      </c>
      <c r="GB912">
        <f>IF($GI912&gt;=35,INDEX($DD:$DD,$GH912+35),"")</f>
      </c>
      <c r="GC912">
        <f>IF($GI912&gt;=36,INDEX($DD:$DD,$GH912+36),"")</f>
      </c>
      <c r="GD912">
        <f>IF($GI912&gt;=37,INDEX($DD:$DD,$GH912+37),"")</f>
      </c>
      <c r="GE912">
        <f>IF($GI912&gt;=38,INDEX($DD:$DD,$GH912+38),"")</f>
      </c>
      <c r="GF912">
        <f>IF($GI912&gt;=39,INDEX($DD:$DD,$GH912+39),"")</f>
      </c>
      <c r="GG912">
        <f>IF($GI912&gt;=40,INDEX($DD:$DD,$GH912+40),"")</f>
      </c>
      <c r="GH912">
        <f>IFERROR(MATCH($DB912,$DC$2:$DC$148,0)+1,0)</f>
      </c>
      <c r="GI912">
        <f>IFERROR(INDEX($DE$2:$DE$148,MATCH($DB912,$DC$2:$DC$148,0)),0)</f>
      </c>
      <c r="GJ912">
        <f>IFERROR(MATCH($S912,$DF$912:$ES$912,0),0)</f>
      </c>
      <c r="GK912">
        <f>IF($GJ912&gt;0,INDEX($ET$912:$GG$912,$GJ912),"")</f>
      </c>
      <c r="GN912">
        <f>IF($IW912&gt;=1,INDEX($GL:$GL,$IV912+1),"")</f>
      </c>
      <c r="GO912">
        <f>IF($IW912&gt;=2,INDEX($GL:$GL,$IV912+2),"")</f>
      </c>
      <c r="GP912">
        <f>IF($IW912&gt;=3,INDEX($GL:$GL,$IV912+3),"")</f>
      </c>
      <c r="GQ912">
        <f>IF($IW912&gt;=4,INDEX($GL:$GL,$IV912+4),"")</f>
      </c>
      <c r="GR912">
        <f>IF($IW912&gt;=5,INDEX($GL:$GL,$IV912+5),"")</f>
      </c>
      <c r="GS912">
        <f>IF($IW912&gt;=6,INDEX($GL:$GL,$IV912+6),"")</f>
      </c>
      <c r="GT912">
        <f>IF($IW912&gt;=7,INDEX($GL:$GL,$IV912+7),"")</f>
      </c>
      <c r="GU912">
        <f>IF($IW912&gt;=8,INDEX($GL:$GL,$IV912+8),"")</f>
      </c>
      <c r="GV912">
        <f>IF($IW912&gt;=9,INDEX($GL:$GL,$IV912+9),"")</f>
      </c>
      <c r="GW912">
        <f>IF($IW912&gt;=10,INDEX($GL:$GL,$IV912+10),"")</f>
      </c>
      <c r="GX912">
        <f>IF($IW912&gt;=11,INDEX($GL:$GL,$IV912+11),"")</f>
      </c>
      <c r="GY912">
        <f>IF($IW912&gt;=12,INDEX($GL:$GL,$IV912+12),"")</f>
      </c>
      <c r="GZ912">
        <f>IF($IW912&gt;=13,INDEX($GL:$GL,$IV912+13),"")</f>
      </c>
      <c r="HA912">
        <f>IF($IW912&gt;=14,INDEX($GL:$GL,$IV912+14),"")</f>
      </c>
      <c r="HB912">
        <f>IF($IW912&gt;=15,INDEX($GL:$GL,$IV912+15),"")</f>
      </c>
      <c r="HC912">
        <f>IF($IW912&gt;=16,INDEX($GL:$GL,$IV912+16),"")</f>
      </c>
      <c r="HD912">
        <f>IF($IW912&gt;=17,INDEX($GL:$GL,$IV912+17),"")</f>
      </c>
      <c r="HE912">
        <f>IF($IW912&gt;=18,INDEX($GL:$GL,$IV912+18),"")</f>
      </c>
      <c r="HF912">
        <f>IF($IW912&gt;=19,INDEX($GL:$GL,$IV912+19),"")</f>
      </c>
      <c r="HG912">
        <f>IF($IW912&gt;=20,INDEX($GL:$GL,$IV912+20),"")</f>
      </c>
      <c r="HH912">
        <f>IF($IW912&gt;=21,INDEX($GL:$GL,$IV912+21),"")</f>
      </c>
      <c r="HI912">
        <f>IF($IW912&gt;=22,INDEX($GL:$GL,$IV912+22),"")</f>
      </c>
      <c r="HJ912">
        <f>IF($IW912&gt;=23,INDEX($GL:$GL,$IV912+23),"")</f>
      </c>
      <c r="HK912">
        <f>IF($IW912&gt;=24,INDEX($GL:$GL,$IV912+24),"")</f>
      </c>
      <c r="HL912">
        <f>IF($IW912&gt;=25,INDEX($GL:$GL,$IV912+25),"")</f>
      </c>
      <c r="HM912">
        <f>IF($IW912&gt;=26,INDEX($GL:$GL,$IV912+26),"")</f>
      </c>
      <c r="HN912">
        <f>IF($IW912&gt;=27,INDEX($GL:$GL,$IV912+27),"")</f>
      </c>
      <c r="HO912">
        <f>IF($IW912&gt;=28,INDEX($GL:$GL,$IV912+28),"")</f>
      </c>
      <c r="HP912">
        <f>IF($IW912&gt;=29,INDEX($GL:$GL,$IV912+29),"")</f>
      </c>
      <c r="HQ912">
        <f>IF($IW912&gt;=30,INDEX($GL:$GL,$IV912+30),"")</f>
      </c>
      <c r="HR912">
        <f>IF($IW912&gt;=31,INDEX($GL:$GL,$IV912+31),"")</f>
      </c>
      <c r="HS912">
        <f>IF($IW912&gt;=32,INDEX($GL:$GL,$IV912+32),"")</f>
      </c>
      <c r="HT912">
        <f>IF($IW912&gt;=33,INDEX($GL:$GL,$IV912+33),"")</f>
      </c>
      <c r="HU912">
        <f>IF($IW912&gt;=34,INDEX($GL:$GL,$IV912+34),"")</f>
      </c>
      <c r="HV912">
        <f>IF($IW912&gt;=35,INDEX($GL:$GL,$IV912+35),"")</f>
      </c>
      <c r="HW912">
        <f>IF($IW912&gt;=36,INDEX($GL:$GL,$IV912+36),"")</f>
      </c>
      <c r="HX912">
        <f>IF($IW912&gt;=37,INDEX($GL:$GL,$IV912+37),"")</f>
      </c>
      <c r="HY912">
        <f>IF($IW912&gt;=38,INDEX($GL:$GL,$IV912+38),"")</f>
      </c>
      <c r="HZ912">
        <f>IF($IW912&gt;=39,INDEX($GL:$GL,$IV912+39),"")</f>
      </c>
      <c r="IA912">
        <f>IF($IW912&gt;=40,INDEX($GL:$GL,$IV912+40),"")</f>
      </c>
      <c r="IB912">
        <f>IF($IW912&gt;=41,INDEX($GL:$GL,$IV912+41),"")</f>
      </c>
      <c r="IC912">
        <f>IF($IW912&gt;=42,INDEX($GL:$GL,$IV912+42),"")</f>
      </c>
      <c r="ID912">
        <f>IF($IW912&gt;=43,INDEX($GL:$GL,$IV912+43),"")</f>
      </c>
      <c r="IE912">
        <f>IF($IW912&gt;=44,INDEX($GL:$GL,$IV912+44),"")</f>
      </c>
      <c r="IF912">
        <f>IF($IW912&gt;=45,INDEX($GL:$GL,$IV912+45),"")</f>
      </c>
      <c r="IG912">
        <f>IF($IW912&gt;=46,INDEX($GL:$GL,$IV912+46),"")</f>
      </c>
      <c r="IH912">
        <f>IF($IW912&gt;=47,INDEX($GL:$GL,$IV912+47),"")</f>
      </c>
      <c r="II912">
        <f>IF($IW912&gt;=48,INDEX($GL:$GL,$IV912+48),"")</f>
      </c>
      <c r="IJ912">
        <f>IF($IW912&gt;=49,INDEX($GL:$GL,$IV912+49),"")</f>
      </c>
      <c r="IK912">
        <f>IF($IW912&gt;=50,INDEX($GL:$GL,$IV912+50),"")</f>
      </c>
      <c r="IL912">
        <f>IF($IW912&gt;=51,INDEX($GL:$GL,$IV912+51),"")</f>
      </c>
      <c r="IM912">
        <f>IF($IW912&gt;=52,INDEX($GL:$GL,$IV912+52),"")</f>
      </c>
      <c r="IN912">
        <f>IF($IW912&gt;=53,INDEX($GL:$GL,$IV912+53),"")</f>
      </c>
      <c r="IO912">
        <f>IF($IW912&gt;=54,INDEX($GL:$GL,$IV912+54),"")</f>
      </c>
      <c r="IP912">
        <f>IF($IW912&gt;=55,INDEX($GL:$GL,$IV912+55),"")</f>
      </c>
      <c r="IQ912">
        <f>IF($IW912&gt;=56,INDEX($GL:$GL,$IV912+56),"")</f>
      </c>
      <c r="IR912">
        <f>IF($IW912&gt;=57,INDEX($GL:$GL,$IV912+57),"")</f>
      </c>
      <c r="IS912">
        <f>IF($IW912&gt;=58,INDEX($GL:$GL,$IV912+58),"")</f>
      </c>
      <c r="IT912">
        <f>IF($IW912&gt;=59,INDEX($GL:$GL,$IV912+59),"")</f>
      </c>
      <c r="IU912">
        <f>IF($IW912&gt;=60,INDEX($GL:$GL,$IV912+60),"")</f>
      </c>
      <c r="IV912">
        <f>IFERROR(MATCH($GK912,$GL$2:$GL$324,0)+1,0)</f>
      </c>
      <c r="IW912">
        <f>IFERROR(INDEX($GM$2:$GM$324,MATCH($GK912,$GL$2:$GL$324,0)),0)</f>
      </c>
      <c r="IX912" t="s">
        <v>34</v>
      </c>
      <c r="IY912" t="s">
        <v>34</v>
      </c>
    </row>
    <row r="913" spans="1:259" x14ac:dyDescent="0.25">
      <c r="K913">
        <f>IF(OR($N913="",$J913=""),"",IFERROR($N913/$J913,0))</f>
      </c>
      <c r="L913">
        <f>IF($N913="","",
SUM($M913,$O913,$T913,$P913,$R913)*
(1-IF($U913="",0,VALUE($U913)/100)))</f>
      </c>
      <c r="M913">
        <f>IF($N913="","",$N913)</f>
      </c>
      <c r="O913">
        <f>IF($N913="","",
IF($H913="","",
IF(ISNUMBER(SEARCH("exempt",LOWER($H913))),0,
$N913*(VALUE(SUBSTITUTE($H913,"%",""))/100))))</f>
      </c>
      <c r="V913">
        <f>IFERROR(IF(FIND(" - ",$E913)&gt;0,MID($E913,FIND(" - ",$E913)+3,LEN($E913)),""),"")</f>
      </c>
      <c r="AE913" t="s">
        <v>1494</v>
      </c>
      <c r="AJ913">
        <f>IFERROR(LEFT($E913,FIND(" - ",$E913)-1),$E913)</f>
      </c>
      <c r="AM913">
        <f>IF($CB913&gt;=1,INDEX($AK:$AK,$CA913+1),"")</f>
      </c>
      <c r="AN913">
        <f>IF($CB913&gt;=2,INDEX($AK:$AK,$CA913+2),"")</f>
      </c>
      <c r="AO913">
        <f>IF($CB913&gt;=3,INDEX($AK:$AK,$CA913+3),"")</f>
      </c>
      <c r="AP913">
        <f>IF($CB913&gt;=4,INDEX($AK:$AK,$CA913+4),"")</f>
      </c>
      <c r="AQ913">
        <f>IF($CB913&gt;=5,INDEX($AK:$AK,$CA913+5),"")</f>
      </c>
      <c r="AR913">
        <f>IF($CB913&gt;=6,INDEX($AK:$AK,$CA913+6),"")</f>
      </c>
      <c r="AS913">
        <f>IF($CB913&gt;=7,INDEX($AK:$AK,$CA913+7),"")</f>
      </c>
      <c r="AT913">
        <f>IF($CB913&gt;=8,INDEX($AK:$AK,$CA913+8),"")</f>
      </c>
      <c r="AU913">
        <f>IF($CB913&gt;=9,INDEX($AK:$AK,$CA913+9),"")</f>
      </c>
      <c r="AV913">
        <f>IF($CB913&gt;=10,INDEX($AK:$AK,$CA913+10),"")</f>
      </c>
      <c r="AW913">
        <f>IF($CB913&gt;=11,INDEX($AK:$AK,$CA913+11),"")</f>
      </c>
      <c r="AX913">
        <f>IF($CB913&gt;=12,INDEX($AK:$AK,$CA913+12),"")</f>
      </c>
      <c r="AY913">
        <f>IF($CB913&gt;=13,INDEX($AK:$AK,$CA913+13),"")</f>
      </c>
      <c r="AZ913">
        <f>IF($CB913&gt;=14,INDEX($AK:$AK,$CA913+14),"")</f>
      </c>
      <c r="BA913">
        <f>IF($CB913&gt;=15,INDEX($AK:$AK,$CA913+15),"")</f>
      </c>
      <c r="BB913">
        <f>IF($CB913&gt;=16,INDEX($AK:$AK,$CA913+16),"")</f>
      </c>
      <c r="BC913">
        <f>IF($CB913&gt;=17,INDEX($AK:$AK,$CA913+17),"")</f>
      </c>
      <c r="BD913">
        <f>IF($CB913&gt;=18,INDEX($AK:$AK,$CA913+18),"")</f>
      </c>
      <c r="BE913">
        <f>IF($CB913&gt;=19,INDEX($AK:$AK,$CA913+19),"")</f>
      </c>
      <c r="BF913">
        <f>IF($CB913&gt;=20,INDEX($AK:$AK,$CA913+20),"")</f>
      </c>
      <c r="BG913">
        <f>IF($CB913&gt;=21,INDEX($AK:$AK,$CA913+21),"")</f>
      </c>
      <c r="BH913">
        <f>IF($CB913&gt;=22,INDEX($AK:$AK,$CA913+22),"")</f>
      </c>
      <c r="BI913">
        <f>IF($CB913&gt;=23,INDEX($AK:$AK,$CA913+23),"")</f>
      </c>
      <c r="BJ913">
        <f>IF($CB913&gt;=24,INDEX($AK:$AK,$CA913+24),"")</f>
      </c>
      <c r="BK913">
        <f>IF($CB913&gt;=25,INDEX($AK:$AK,$CA913+25),"")</f>
      </c>
      <c r="BL913">
        <f>IF($CB913&gt;=26,INDEX($AK:$AK,$CA913+26),"")</f>
      </c>
      <c r="BM913">
        <f>IF($CB913&gt;=27,INDEX($AK:$AK,$CA913+27),"")</f>
      </c>
      <c r="BN913">
        <f>IF($CB913&gt;=28,INDEX($AK:$AK,$CA913+28),"")</f>
      </c>
      <c r="BO913">
        <f>IF($CB913&gt;=29,INDEX($AK:$AK,$CA913+29),"")</f>
      </c>
      <c r="BP913">
        <f>IF($CB913&gt;=30,INDEX($AK:$AK,$CA913+30),"")</f>
      </c>
      <c r="BQ913">
        <f>IF($CB913&gt;=31,INDEX($AK:$AK,$CA913+31),"")</f>
      </c>
      <c r="BR913">
        <f>IF($CB913&gt;=32,INDEX($AK:$AK,$CA913+32),"")</f>
      </c>
      <c r="BS913">
        <f>IF($CB913&gt;=33,INDEX($AK:$AK,$CA913+33),"")</f>
      </c>
      <c r="BT913">
        <f>IF($CB913&gt;=34,INDEX($AK:$AK,$CA913+34),"")</f>
      </c>
      <c r="BU913">
        <f>IF($CB913&gt;=35,INDEX($AK:$AK,$CA913+35),"")</f>
      </c>
      <c r="BV913">
        <f>IF($CB913&gt;=36,INDEX($AK:$AK,$CA913+36),"")</f>
      </c>
      <c r="BW913">
        <f>IF($CB913&gt;=37,INDEX($AK:$AK,$CA913+37),"")</f>
      </c>
      <c r="BX913">
        <f>IF($CB913&gt;=38,INDEX($AK:$AK,$CA913+38),"")</f>
      </c>
      <c r="BY913">
        <f>IF($CB913&gt;=39,INDEX($AK:$AK,$CA913+39),"")</f>
      </c>
      <c r="BZ913">
        <f>IF($CB913&gt;=40,INDEX($AK:$AK,$CA913+40),"")</f>
      </c>
      <c r="CA913">
        <f>IFERROR(MATCH($AJ913,$AK$2:$AK$134,0)+1,0)</f>
      </c>
      <c r="CB913">
        <f>IFERROR(INDEX($AL$2:$AL$134,MATCH($AJ913,$AK$2:$AK$134,0)),0)</f>
      </c>
      <c r="CC913">
        <f>IFERROR(LEFT($F913,FIND(" - ",$F913)-1),$F913)</f>
      </c>
      <c r="CF913">
        <f>IF($DA913&gt;=1,INDEX($CD:$CD,$CZ913+1),"")</f>
      </c>
      <c r="CG913">
        <f>IF($DA913&gt;=2,INDEX($CD:$CD,$CZ913+2),"")</f>
      </c>
      <c r="CH913">
        <f>IF($DA913&gt;=3,INDEX($CD:$CD,$CZ913+3),"")</f>
      </c>
      <c r="CI913">
        <f>IF($DA913&gt;=4,INDEX($CD:$CD,$CZ913+4),"")</f>
      </c>
      <c r="CJ913">
        <f>IF($DA913&gt;=5,INDEX($CD:$CD,$CZ913+5),"")</f>
      </c>
      <c r="CK913">
        <f>IF($DA913&gt;=6,INDEX($CD:$CD,$CZ913+6),"")</f>
      </c>
      <c r="CL913">
        <f>IF($DA913&gt;=7,INDEX($CD:$CD,$CZ913+7),"")</f>
      </c>
      <c r="CM913">
        <f>IF($DA913&gt;=8,INDEX($CD:$CD,$CZ913+8),"")</f>
      </c>
      <c r="CN913">
        <f>IF($DA913&gt;=9,INDEX($CD:$CD,$CZ913+9),"")</f>
      </c>
      <c r="CO913">
        <f>IF($DA913&gt;=10,INDEX($CD:$CD,$CZ913+10),"")</f>
      </c>
      <c r="CP913">
        <f>IF($DA913&gt;=11,INDEX($CD:$CD,$CZ913+11),"")</f>
      </c>
      <c r="CQ913">
        <f>IF($DA913&gt;=12,INDEX($CD:$CD,$CZ913+12),"")</f>
      </c>
      <c r="CR913">
        <f>IF($DA913&gt;=13,INDEX($CD:$CD,$CZ913+13),"")</f>
      </c>
      <c r="CS913">
        <f>IF($DA913&gt;=14,INDEX($CD:$CD,$CZ913+14),"")</f>
      </c>
      <c r="CT913">
        <f>IF($DA913&gt;=15,INDEX($CD:$CD,$CZ913+15),"")</f>
      </c>
      <c r="CU913">
        <f>IF($DA913&gt;=16,INDEX($CD:$CD,$CZ913+16),"")</f>
      </c>
      <c r="CV913">
        <f>IF($DA913&gt;=17,INDEX($CD:$CD,$CZ913+17),"")</f>
      </c>
      <c r="CW913">
        <f>IF($DA913&gt;=18,INDEX($CD:$CD,$CZ913+18),"")</f>
      </c>
      <c r="CX913">
        <f>IF($DA913&gt;=19,INDEX($CD:$CD,$CZ913+19),"")</f>
      </c>
      <c r="CY913">
        <f>IF($DA913&gt;=20,INDEX($CD:$CD,$CZ913+20),"")</f>
      </c>
      <c r="CZ913">
        <f>IFERROR(MATCH($CC913,$CD$2:$CD$263,0)+1,0)</f>
      </c>
      <c r="DA913">
        <f>IFERROR(INDEX($CE$2:$CE$263,MATCH($CC913,$CD$2:$CD$263,0)),0)</f>
      </c>
      <c r="DB913">
        <f>IFERROR(INDEX($AI:$AI,MATCH($H913,$AH:$AH,0))&amp;"","")</f>
      </c>
      <c r="DF913">
        <f>IF($GI913&gt;=1,INDEX($DC:$DC,$GH913+1),"")</f>
      </c>
      <c r="DG913">
        <f>IF($GI913&gt;=2,INDEX($DC:$DC,$GH913+2),"")</f>
      </c>
      <c r="DH913">
        <f>IF($GI913&gt;=3,INDEX($DC:$DC,$GH913+3),"")</f>
      </c>
      <c r="DI913">
        <f>IF($GI913&gt;=4,INDEX($DC:$DC,$GH913+4),"")</f>
      </c>
      <c r="DJ913">
        <f>IF($GI913&gt;=5,INDEX($DC:$DC,$GH913+5),"")</f>
      </c>
      <c r="DK913">
        <f>IF($GI913&gt;=6,INDEX($DC:$DC,$GH913+6),"")</f>
      </c>
      <c r="DL913">
        <f>IF($GI913&gt;=7,INDEX($DC:$DC,$GH913+7),"")</f>
      </c>
      <c r="DM913">
        <f>IF($GI913&gt;=8,INDEX($DC:$DC,$GH913+8),"")</f>
      </c>
      <c r="DN913">
        <f>IF($GI913&gt;=9,INDEX($DC:$DC,$GH913+9),"")</f>
      </c>
      <c r="DO913">
        <f>IF($GI913&gt;=10,INDEX($DC:$DC,$GH913+10),"")</f>
      </c>
      <c r="DP913">
        <f>IF($GI913&gt;=11,INDEX($DC:$DC,$GH913+11),"")</f>
      </c>
      <c r="DQ913">
        <f>IF($GI913&gt;=12,INDEX($DC:$DC,$GH913+12),"")</f>
      </c>
      <c r="DR913">
        <f>IF($GI913&gt;=13,INDEX($DC:$DC,$GH913+13),"")</f>
      </c>
      <c r="DS913">
        <f>IF($GI913&gt;=14,INDEX($DC:$DC,$GH913+14),"")</f>
      </c>
      <c r="DT913">
        <f>IF($GI913&gt;=15,INDEX($DC:$DC,$GH913+15),"")</f>
      </c>
      <c r="DU913">
        <f>IF($GI913&gt;=16,INDEX($DC:$DC,$GH913+16),"")</f>
      </c>
      <c r="DV913">
        <f>IF($GI913&gt;=17,INDEX($DC:$DC,$GH913+17),"")</f>
      </c>
      <c r="DW913">
        <f>IF($GI913&gt;=18,INDEX($DC:$DC,$GH913+18),"")</f>
      </c>
      <c r="DX913">
        <f>IF($GI913&gt;=19,INDEX($DC:$DC,$GH913+19),"")</f>
      </c>
      <c r="DY913">
        <f>IF($GI913&gt;=20,INDEX($DC:$DC,$GH913+20),"")</f>
      </c>
      <c r="DZ913">
        <f>IF($GI913&gt;=21,INDEX($DC:$DC,$GH913+21),"")</f>
      </c>
      <c r="EA913">
        <f>IF($GI913&gt;=22,INDEX($DC:$DC,$GH913+22),"")</f>
      </c>
      <c r="EB913">
        <f>IF($GI913&gt;=23,INDEX($DC:$DC,$GH913+23),"")</f>
      </c>
      <c r="EC913">
        <f>IF($GI913&gt;=24,INDEX($DC:$DC,$GH913+24),"")</f>
      </c>
      <c r="ED913">
        <f>IF($GI913&gt;=25,INDEX($DC:$DC,$GH913+25),"")</f>
      </c>
      <c r="EE913">
        <f>IF($GI913&gt;=26,INDEX($DC:$DC,$GH913+26),"")</f>
      </c>
      <c r="EF913">
        <f>IF($GI913&gt;=27,INDEX($DC:$DC,$GH913+27),"")</f>
      </c>
      <c r="EG913">
        <f>IF($GI913&gt;=28,INDEX($DC:$DC,$GH913+28),"")</f>
      </c>
      <c r="EH913">
        <f>IF($GI913&gt;=29,INDEX($DC:$DC,$GH913+29),"")</f>
      </c>
      <c r="EI913">
        <f>IF($GI913&gt;=30,INDEX($DC:$DC,$GH913+30),"")</f>
      </c>
      <c r="EJ913">
        <f>IF($GI913&gt;=31,INDEX($DC:$DC,$GH913+31),"")</f>
      </c>
      <c r="EK913">
        <f>IF($GI913&gt;=32,INDEX($DC:$DC,$GH913+32),"")</f>
      </c>
      <c r="EL913">
        <f>IF($GI913&gt;=33,INDEX($DC:$DC,$GH913+33),"")</f>
      </c>
      <c r="EM913">
        <f>IF($GI913&gt;=34,INDEX($DC:$DC,$GH913+34),"")</f>
      </c>
      <c r="EN913">
        <f>IF($GI913&gt;=35,INDEX($DC:$DC,$GH913+35),"")</f>
      </c>
      <c r="EO913">
        <f>IF($GI913&gt;=36,INDEX($DC:$DC,$GH913+36),"")</f>
      </c>
      <c r="EP913">
        <f>IF($GI913&gt;=37,INDEX($DC:$DC,$GH913+37),"")</f>
      </c>
      <c r="EQ913">
        <f>IF($GI913&gt;=38,INDEX($DC:$DC,$GH913+38),"")</f>
      </c>
      <c r="ER913">
        <f>IF($GI913&gt;=39,INDEX($DC:$DC,$GH913+39),"")</f>
      </c>
      <c r="ES913">
        <f>IF($GI913&gt;=40,INDEX($DC:$DC,$GH913+40),"")</f>
      </c>
      <c r="ET913">
        <f>IF($GI913&gt;=1,INDEX($DD:$DD,$GH913+1),"")</f>
      </c>
      <c r="EU913">
        <f>IF($GI913&gt;=2,INDEX($DD:$DD,$GH913+2),"")</f>
      </c>
      <c r="EV913">
        <f>IF($GI913&gt;=3,INDEX($DD:$DD,$GH913+3),"")</f>
      </c>
      <c r="EW913">
        <f>IF($GI913&gt;=4,INDEX($DD:$DD,$GH913+4),"")</f>
      </c>
      <c r="EX913">
        <f>IF($GI913&gt;=5,INDEX($DD:$DD,$GH913+5),"")</f>
      </c>
      <c r="EY913">
        <f>IF($GI913&gt;=6,INDEX($DD:$DD,$GH913+6),"")</f>
      </c>
      <c r="EZ913">
        <f>IF($GI913&gt;=7,INDEX($DD:$DD,$GH913+7),"")</f>
      </c>
      <c r="FA913">
        <f>IF($GI913&gt;=8,INDEX($DD:$DD,$GH913+8),"")</f>
      </c>
      <c r="FB913">
        <f>IF($GI913&gt;=9,INDEX($DD:$DD,$GH913+9),"")</f>
      </c>
      <c r="FC913">
        <f>IF($GI913&gt;=10,INDEX($DD:$DD,$GH913+10),"")</f>
      </c>
      <c r="FD913">
        <f>IF($GI913&gt;=11,INDEX($DD:$DD,$GH913+11),"")</f>
      </c>
      <c r="FE913">
        <f>IF($GI913&gt;=12,INDEX($DD:$DD,$GH913+12),"")</f>
      </c>
      <c r="FF913">
        <f>IF($GI913&gt;=13,INDEX($DD:$DD,$GH913+13),"")</f>
      </c>
      <c r="FG913">
        <f>IF($GI913&gt;=14,INDEX($DD:$DD,$GH913+14),"")</f>
      </c>
      <c r="FH913">
        <f>IF($GI913&gt;=15,INDEX($DD:$DD,$GH913+15),"")</f>
      </c>
      <c r="FI913">
        <f>IF($GI913&gt;=16,INDEX($DD:$DD,$GH913+16),"")</f>
      </c>
      <c r="FJ913">
        <f>IF($GI913&gt;=17,INDEX($DD:$DD,$GH913+17),"")</f>
      </c>
      <c r="FK913">
        <f>IF($GI913&gt;=18,INDEX($DD:$DD,$GH913+18),"")</f>
      </c>
      <c r="FL913">
        <f>IF($GI913&gt;=19,INDEX($DD:$DD,$GH913+19),"")</f>
      </c>
      <c r="FM913">
        <f>IF($GI913&gt;=20,INDEX($DD:$DD,$GH913+20),"")</f>
      </c>
      <c r="FN913">
        <f>IF($GI913&gt;=21,INDEX($DD:$DD,$GH913+21),"")</f>
      </c>
      <c r="FO913">
        <f>IF($GI913&gt;=22,INDEX($DD:$DD,$GH913+22),"")</f>
      </c>
      <c r="FP913">
        <f>IF($GI913&gt;=23,INDEX($DD:$DD,$GH913+23),"")</f>
      </c>
      <c r="FQ913">
        <f>IF($GI913&gt;=24,INDEX($DD:$DD,$GH913+24),"")</f>
      </c>
      <c r="FR913">
        <f>IF($GI913&gt;=25,INDEX($DD:$DD,$GH913+25),"")</f>
      </c>
      <c r="FS913">
        <f>IF($GI913&gt;=26,INDEX($DD:$DD,$GH913+26),"")</f>
      </c>
      <c r="FT913">
        <f>IF($GI913&gt;=27,INDEX($DD:$DD,$GH913+27),"")</f>
      </c>
      <c r="FU913">
        <f>IF($GI913&gt;=28,INDEX($DD:$DD,$GH913+28),"")</f>
      </c>
      <c r="FV913">
        <f>IF($GI913&gt;=29,INDEX($DD:$DD,$GH913+29),"")</f>
      </c>
      <c r="FW913">
        <f>IF($GI913&gt;=30,INDEX($DD:$DD,$GH913+30),"")</f>
      </c>
      <c r="FX913">
        <f>IF($GI913&gt;=31,INDEX($DD:$DD,$GH913+31),"")</f>
      </c>
      <c r="FY913">
        <f>IF($GI913&gt;=32,INDEX($DD:$DD,$GH913+32),"")</f>
      </c>
      <c r="FZ913">
        <f>IF($GI913&gt;=33,INDEX($DD:$DD,$GH913+33),"")</f>
      </c>
      <c r="GA913">
        <f>IF($GI913&gt;=34,INDEX($DD:$DD,$GH913+34),"")</f>
      </c>
      <c r="GB913">
        <f>IF($GI913&gt;=35,INDEX($DD:$DD,$GH913+35),"")</f>
      </c>
      <c r="GC913">
        <f>IF($GI913&gt;=36,INDEX($DD:$DD,$GH913+36),"")</f>
      </c>
      <c r="GD913">
        <f>IF($GI913&gt;=37,INDEX($DD:$DD,$GH913+37),"")</f>
      </c>
      <c r="GE913">
        <f>IF($GI913&gt;=38,INDEX($DD:$DD,$GH913+38),"")</f>
      </c>
      <c r="GF913">
        <f>IF($GI913&gt;=39,INDEX($DD:$DD,$GH913+39),"")</f>
      </c>
      <c r="GG913">
        <f>IF($GI913&gt;=40,INDEX($DD:$DD,$GH913+40),"")</f>
      </c>
      <c r="GH913">
        <f>IFERROR(MATCH($DB913,$DC$2:$DC$148,0)+1,0)</f>
      </c>
      <c r="GI913">
        <f>IFERROR(INDEX($DE$2:$DE$148,MATCH($DB913,$DC$2:$DC$148,0)),0)</f>
      </c>
      <c r="GJ913">
        <f>IFERROR(MATCH($S913,$DF$913:$ES$913,0),0)</f>
      </c>
      <c r="GK913">
        <f>IF($GJ913&gt;0,INDEX($ET$913:$GG$913,$GJ913),"")</f>
      </c>
      <c r="GN913">
        <f>IF($IW913&gt;=1,INDEX($GL:$GL,$IV913+1),"")</f>
      </c>
      <c r="GO913">
        <f>IF($IW913&gt;=2,INDEX($GL:$GL,$IV913+2),"")</f>
      </c>
      <c r="GP913">
        <f>IF($IW913&gt;=3,INDEX($GL:$GL,$IV913+3),"")</f>
      </c>
      <c r="GQ913">
        <f>IF($IW913&gt;=4,INDEX($GL:$GL,$IV913+4),"")</f>
      </c>
      <c r="GR913">
        <f>IF($IW913&gt;=5,INDEX($GL:$GL,$IV913+5),"")</f>
      </c>
      <c r="GS913">
        <f>IF($IW913&gt;=6,INDEX($GL:$GL,$IV913+6),"")</f>
      </c>
      <c r="GT913">
        <f>IF($IW913&gt;=7,INDEX($GL:$GL,$IV913+7),"")</f>
      </c>
      <c r="GU913">
        <f>IF($IW913&gt;=8,INDEX($GL:$GL,$IV913+8),"")</f>
      </c>
      <c r="GV913">
        <f>IF($IW913&gt;=9,INDEX($GL:$GL,$IV913+9),"")</f>
      </c>
      <c r="GW913">
        <f>IF($IW913&gt;=10,INDEX($GL:$GL,$IV913+10),"")</f>
      </c>
      <c r="GX913">
        <f>IF($IW913&gt;=11,INDEX($GL:$GL,$IV913+11),"")</f>
      </c>
      <c r="GY913">
        <f>IF($IW913&gt;=12,INDEX($GL:$GL,$IV913+12),"")</f>
      </c>
      <c r="GZ913">
        <f>IF($IW913&gt;=13,INDEX($GL:$GL,$IV913+13),"")</f>
      </c>
      <c r="HA913">
        <f>IF($IW913&gt;=14,INDEX($GL:$GL,$IV913+14),"")</f>
      </c>
      <c r="HB913">
        <f>IF($IW913&gt;=15,INDEX($GL:$GL,$IV913+15),"")</f>
      </c>
      <c r="HC913">
        <f>IF($IW913&gt;=16,INDEX($GL:$GL,$IV913+16),"")</f>
      </c>
      <c r="HD913">
        <f>IF($IW913&gt;=17,INDEX($GL:$GL,$IV913+17),"")</f>
      </c>
      <c r="HE913">
        <f>IF($IW913&gt;=18,INDEX($GL:$GL,$IV913+18),"")</f>
      </c>
      <c r="HF913">
        <f>IF($IW913&gt;=19,INDEX($GL:$GL,$IV913+19),"")</f>
      </c>
      <c r="HG913">
        <f>IF($IW913&gt;=20,INDEX($GL:$GL,$IV913+20),"")</f>
      </c>
      <c r="HH913">
        <f>IF($IW913&gt;=21,INDEX($GL:$GL,$IV913+21),"")</f>
      </c>
      <c r="HI913">
        <f>IF($IW913&gt;=22,INDEX($GL:$GL,$IV913+22),"")</f>
      </c>
      <c r="HJ913">
        <f>IF($IW913&gt;=23,INDEX($GL:$GL,$IV913+23),"")</f>
      </c>
      <c r="HK913">
        <f>IF($IW913&gt;=24,INDEX($GL:$GL,$IV913+24),"")</f>
      </c>
      <c r="HL913">
        <f>IF($IW913&gt;=25,INDEX($GL:$GL,$IV913+25),"")</f>
      </c>
      <c r="HM913">
        <f>IF($IW913&gt;=26,INDEX($GL:$GL,$IV913+26),"")</f>
      </c>
      <c r="HN913">
        <f>IF($IW913&gt;=27,INDEX($GL:$GL,$IV913+27),"")</f>
      </c>
      <c r="HO913">
        <f>IF($IW913&gt;=28,INDEX($GL:$GL,$IV913+28),"")</f>
      </c>
      <c r="HP913">
        <f>IF($IW913&gt;=29,INDEX($GL:$GL,$IV913+29),"")</f>
      </c>
      <c r="HQ913">
        <f>IF($IW913&gt;=30,INDEX($GL:$GL,$IV913+30),"")</f>
      </c>
      <c r="HR913">
        <f>IF($IW913&gt;=31,INDEX($GL:$GL,$IV913+31),"")</f>
      </c>
      <c r="HS913">
        <f>IF($IW913&gt;=32,INDEX($GL:$GL,$IV913+32),"")</f>
      </c>
      <c r="HT913">
        <f>IF($IW913&gt;=33,INDEX($GL:$GL,$IV913+33),"")</f>
      </c>
      <c r="HU913">
        <f>IF($IW913&gt;=34,INDEX($GL:$GL,$IV913+34),"")</f>
      </c>
      <c r="HV913">
        <f>IF($IW913&gt;=35,INDEX($GL:$GL,$IV913+35),"")</f>
      </c>
      <c r="HW913">
        <f>IF($IW913&gt;=36,INDEX($GL:$GL,$IV913+36),"")</f>
      </c>
      <c r="HX913">
        <f>IF($IW913&gt;=37,INDEX($GL:$GL,$IV913+37),"")</f>
      </c>
      <c r="HY913">
        <f>IF($IW913&gt;=38,INDEX($GL:$GL,$IV913+38),"")</f>
      </c>
      <c r="HZ913">
        <f>IF($IW913&gt;=39,INDEX($GL:$GL,$IV913+39),"")</f>
      </c>
      <c r="IA913">
        <f>IF($IW913&gt;=40,INDEX($GL:$GL,$IV913+40),"")</f>
      </c>
      <c r="IB913">
        <f>IF($IW913&gt;=41,INDEX($GL:$GL,$IV913+41),"")</f>
      </c>
      <c r="IC913">
        <f>IF($IW913&gt;=42,INDEX($GL:$GL,$IV913+42),"")</f>
      </c>
      <c r="ID913">
        <f>IF($IW913&gt;=43,INDEX($GL:$GL,$IV913+43),"")</f>
      </c>
      <c r="IE913">
        <f>IF($IW913&gt;=44,INDEX($GL:$GL,$IV913+44),"")</f>
      </c>
      <c r="IF913">
        <f>IF($IW913&gt;=45,INDEX($GL:$GL,$IV913+45),"")</f>
      </c>
      <c r="IG913">
        <f>IF($IW913&gt;=46,INDEX($GL:$GL,$IV913+46),"")</f>
      </c>
      <c r="IH913">
        <f>IF($IW913&gt;=47,INDEX($GL:$GL,$IV913+47),"")</f>
      </c>
      <c r="II913">
        <f>IF($IW913&gt;=48,INDEX($GL:$GL,$IV913+48),"")</f>
      </c>
      <c r="IJ913">
        <f>IF($IW913&gt;=49,INDEX($GL:$GL,$IV913+49),"")</f>
      </c>
      <c r="IK913">
        <f>IF($IW913&gt;=50,INDEX($GL:$GL,$IV913+50),"")</f>
      </c>
      <c r="IL913">
        <f>IF($IW913&gt;=51,INDEX($GL:$GL,$IV913+51),"")</f>
      </c>
      <c r="IM913">
        <f>IF($IW913&gt;=52,INDEX($GL:$GL,$IV913+52),"")</f>
      </c>
      <c r="IN913">
        <f>IF($IW913&gt;=53,INDEX($GL:$GL,$IV913+53),"")</f>
      </c>
      <c r="IO913">
        <f>IF($IW913&gt;=54,INDEX($GL:$GL,$IV913+54),"")</f>
      </c>
      <c r="IP913">
        <f>IF($IW913&gt;=55,INDEX($GL:$GL,$IV913+55),"")</f>
      </c>
      <c r="IQ913">
        <f>IF($IW913&gt;=56,INDEX($GL:$GL,$IV913+56),"")</f>
      </c>
      <c r="IR913">
        <f>IF($IW913&gt;=57,INDEX($GL:$GL,$IV913+57),"")</f>
      </c>
      <c r="IS913">
        <f>IF($IW913&gt;=58,INDEX($GL:$GL,$IV913+58),"")</f>
      </c>
      <c r="IT913">
        <f>IF($IW913&gt;=59,INDEX($GL:$GL,$IV913+59),"")</f>
      </c>
      <c r="IU913">
        <f>IF($IW913&gt;=60,INDEX($GL:$GL,$IV913+60),"")</f>
      </c>
      <c r="IV913">
        <f>IFERROR(MATCH($GK913,$GL$2:$GL$324,0)+1,0)</f>
      </c>
      <c r="IW913">
        <f>IFERROR(INDEX($GM$2:$GM$324,MATCH($GK913,$GL$2:$GL$324,0)),0)</f>
      </c>
      <c r="IX913" t="s">
        <v>34</v>
      </c>
      <c r="IY913" t="s">
        <v>34</v>
      </c>
    </row>
    <row r="914" spans="1:259" x14ac:dyDescent="0.25">
      <c r="K914">
        <f>IF(OR($N914="",$J914=""),"",IFERROR($N914/$J914,0))</f>
      </c>
      <c r="L914">
        <f>IF($N914="","",
SUM($M914,$O914,$T914,$P914,$R914)*
(1-IF($U914="",0,VALUE($U914)/100)))</f>
      </c>
      <c r="M914">
        <f>IF($N914="","",$N914)</f>
      </c>
      <c r="O914">
        <f>IF($N914="","",
IF($H914="","",
IF(ISNUMBER(SEARCH("exempt",LOWER($H914))),0,
$N914*(VALUE(SUBSTITUTE($H914,"%",""))/100))))</f>
      </c>
      <c r="V914">
        <f>IFERROR(IF(FIND(" - ",$E914)&gt;0,MID($E914,FIND(" - ",$E914)+3,LEN($E914)),""),"")</f>
      </c>
      <c r="AE914" t="s">
        <v>1495</v>
      </c>
      <c r="AJ914">
        <f>IFERROR(LEFT($E914,FIND(" - ",$E914)-1),$E914)</f>
      </c>
      <c r="AM914">
        <f>IF($CB914&gt;=1,INDEX($AK:$AK,$CA914+1),"")</f>
      </c>
      <c r="AN914">
        <f>IF($CB914&gt;=2,INDEX($AK:$AK,$CA914+2),"")</f>
      </c>
      <c r="AO914">
        <f>IF($CB914&gt;=3,INDEX($AK:$AK,$CA914+3),"")</f>
      </c>
      <c r="AP914">
        <f>IF($CB914&gt;=4,INDEX($AK:$AK,$CA914+4),"")</f>
      </c>
      <c r="AQ914">
        <f>IF($CB914&gt;=5,INDEX($AK:$AK,$CA914+5),"")</f>
      </c>
      <c r="AR914">
        <f>IF($CB914&gt;=6,INDEX($AK:$AK,$CA914+6),"")</f>
      </c>
      <c r="AS914">
        <f>IF($CB914&gt;=7,INDEX($AK:$AK,$CA914+7),"")</f>
      </c>
      <c r="AT914">
        <f>IF($CB914&gt;=8,INDEX($AK:$AK,$CA914+8),"")</f>
      </c>
      <c r="AU914">
        <f>IF($CB914&gt;=9,INDEX($AK:$AK,$CA914+9),"")</f>
      </c>
      <c r="AV914">
        <f>IF($CB914&gt;=10,INDEX($AK:$AK,$CA914+10),"")</f>
      </c>
      <c r="AW914">
        <f>IF($CB914&gt;=11,INDEX($AK:$AK,$CA914+11),"")</f>
      </c>
      <c r="AX914">
        <f>IF($CB914&gt;=12,INDEX($AK:$AK,$CA914+12),"")</f>
      </c>
      <c r="AY914">
        <f>IF($CB914&gt;=13,INDEX($AK:$AK,$CA914+13),"")</f>
      </c>
      <c r="AZ914">
        <f>IF($CB914&gt;=14,INDEX($AK:$AK,$CA914+14),"")</f>
      </c>
      <c r="BA914">
        <f>IF($CB914&gt;=15,INDEX($AK:$AK,$CA914+15),"")</f>
      </c>
      <c r="BB914">
        <f>IF($CB914&gt;=16,INDEX($AK:$AK,$CA914+16),"")</f>
      </c>
      <c r="BC914">
        <f>IF($CB914&gt;=17,INDEX($AK:$AK,$CA914+17),"")</f>
      </c>
      <c r="BD914">
        <f>IF($CB914&gt;=18,INDEX($AK:$AK,$CA914+18),"")</f>
      </c>
      <c r="BE914">
        <f>IF($CB914&gt;=19,INDEX($AK:$AK,$CA914+19),"")</f>
      </c>
      <c r="BF914">
        <f>IF($CB914&gt;=20,INDEX($AK:$AK,$CA914+20),"")</f>
      </c>
      <c r="BG914">
        <f>IF($CB914&gt;=21,INDEX($AK:$AK,$CA914+21),"")</f>
      </c>
      <c r="BH914">
        <f>IF($CB914&gt;=22,INDEX($AK:$AK,$CA914+22),"")</f>
      </c>
      <c r="BI914">
        <f>IF($CB914&gt;=23,INDEX($AK:$AK,$CA914+23),"")</f>
      </c>
      <c r="BJ914">
        <f>IF($CB914&gt;=24,INDEX($AK:$AK,$CA914+24),"")</f>
      </c>
      <c r="BK914">
        <f>IF($CB914&gt;=25,INDEX($AK:$AK,$CA914+25),"")</f>
      </c>
      <c r="BL914">
        <f>IF($CB914&gt;=26,INDEX($AK:$AK,$CA914+26),"")</f>
      </c>
      <c r="BM914">
        <f>IF($CB914&gt;=27,INDEX($AK:$AK,$CA914+27),"")</f>
      </c>
      <c r="BN914">
        <f>IF($CB914&gt;=28,INDEX($AK:$AK,$CA914+28),"")</f>
      </c>
      <c r="BO914">
        <f>IF($CB914&gt;=29,INDEX($AK:$AK,$CA914+29),"")</f>
      </c>
      <c r="BP914">
        <f>IF($CB914&gt;=30,INDEX($AK:$AK,$CA914+30),"")</f>
      </c>
      <c r="BQ914">
        <f>IF($CB914&gt;=31,INDEX($AK:$AK,$CA914+31),"")</f>
      </c>
      <c r="BR914">
        <f>IF($CB914&gt;=32,INDEX($AK:$AK,$CA914+32),"")</f>
      </c>
      <c r="BS914">
        <f>IF($CB914&gt;=33,INDEX($AK:$AK,$CA914+33),"")</f>
      </c>
      <c r="BT914">
        <f>IF($CB914&gt;=34,INDEX($AK:$AK,$CA914+34),"")</f>
      </c>
      <c r="BU914">
        <f>IF($CB914&gt;=35,INDEX($AK:$AK,$CA914+35),"")</f>
      </c>
      <c r="BV914">
        <f>IF($CB914&gt;=36,INDEX($AK:$AK,$CA914+36),"")</f>
      </c>
      <c r="BW914">
        <f>IF($CB914&gt;=37,INDEX($AK:$AK,$CA914+37),"")</f>
      </c>
      <c r="BX914">
        <f>IF($CB914&gt;=38,INDEX($AK:$AK,$CA914+38),"")</f>
      </c>
      <c r="BY914">
        <f>IF($CB914&gt;=39,INDEX($AK:$AK,$CA914+39),"")</f>
      </c>
      <c r="BZ914">
        <f>IF($CB914&gt;=40,INDEX($AK:$AK,$CA914+40),"")</f>
      </c>
      <c r="CA914">
        <f>IFERROR(MATCH($AJ914,$AK$2:$AK$134,0)+1,0)</f>
      </c>
      <c r="CB914">
        <f>IFERROR(INDEX($AL$2:$AL$134,MATCH($AJ914,$AK$2:$AK$134,0)),0)</f>
      </c>
      <c r="CC914">
        <f>IFERROR(LEFT($F914,FIND(" - ",$F914)-1),$F914)</f>
      </c>
      <c r="CF914">
        <f>IF($DA914&gt;=1,INDEX($CD:$CD,$CZ914+1),"")</f>
      </c>
      <c r="CG914">
        <f>IF($DA914&gt;=2,INDEX($CD:$CD,$CZ914+2),"")</f>
      </c>
      <c r="CH914">
        <f>IF($DA914&gt;=3,INDEX($CD:$CD,$CZ914+3),"")</f>
      </c>
      <c r="CI914">
        <f>IF($DA914&gt;=4,INDEX($CD:$CD,$CZ914+4),"")</f>
      </c>
      <c r="CJ914">
        <f>IF($DA914&gt;=5,INDEX($CD:$CD,$CZ914+5),"")</f>
      </c>
      <c r="CK914">
        <f>IF($DA914&gt;=6,INDEX($CD:$CD,$CZ914+6),"")</f>
      </c>
      <c r="CL914">
        <f>IF($DA914&gt;=7,INDEX($CD:$CD,$CZ914+7),"")</f>
      </c>
      <c r="CM914">
        <f>IF($DA914&gt;=8,INDEX($CD:$CD,$CZ914+8),"")</f>
      </c>
      <c r="CN914">
        <f>IF($DA914&gt;=9,INDEX($CD:$CD,$CZ914+9),"")</f>
      </c>
      <c r="CO914">
        <f>IF($DA914&gt;=10,INDEX($CD:$CD,$CZ914+10),"")</f>
      </c>
      <c r="CP914">
        <f>IF($DA914&gt;=11,INDEX($CD:$CD,$CZ914+11),"")</f>
      </c>
      <c r="CQ914">
        <f>IF($DA914&gt;=12,INDEX($CD:$CD,$CZ914+12),"")</f>
      </c>
      <c r="CR914">
        <f>IF($DA914&gt;=13,INDEX($CD:$CD,$CZ914+13),"")</f>
      </c>
      <c r="CS914">
        <f>IF($DA914&gt;=14,INDEX($CD:$CD,$CZ914+14),"")</f>
      </c>
      <c r="CT914">
        <f>IF($DA914&gt;=15,INDEX($CD:$CD,$CZ914+15),"")</f>
      </c>
      <c r="CU914">
        <f>IF($DA914&gt;=16,INDEX($CD:$CD,$CZ914+16),"")</f>
      </c>
      <c r="CV914">
        <f>IF($DA914&gt;=17,INDEX($CD:$CD,$CZ914+17),"")</f>
      </c>
      <c r="CW914">
        <f>IF($DA914&gt;=18,INDEX($CD:$CD,$CZ914+18),"")</f>
      </c>
      <c r="CX914">
        <f>IF($DA914&gt;=19,INDEX($CD:$CD,$CZ914+19),"")</f>
      </c>
      <c r="CY914">
        <f>IF($DA914&gt;=20,INDEX($CD:$CD,$CZ914+20),"")</f>
      </c>
      <c r="CZ914">
        <f>IFERROR(MATCH($CC914,$CD$2:$CD$263,0)+1,0)</f>
      </c>
      <c r="DA914">
        <f>IFERROR(INDEX($CE$2:$CE$263,MATCH($CC914,$CD$2:$CD$263,0)),0)</f>
      </c>
      <c r="DB914">
        <f>IFERROR(INDEX($AI:$AI,MATCH($H914,$AH:$AH,0))&amp;"","")</f>
      </c>
      <c r="DF914">
        <f>IF($GI914&gt;=1,INDEX($DC:$DC,$GH914+1),"")</f>
      </c>
      <c r="DG914">
        <f>IF($GI914&gt;=2,INDEX($DC:$DC,$GH914+2),"")</f>
      </c>
      <c r="DH914">
        <f>IF($GI914&gt;=3,INDEX($DC:$DC,$GH914+3),"")</f>
      </c>
      <c r="DI914">
        <f>IF($GI914&gt;=4,INDEX($DC:$DC,$GH914+4),"")</f>
      </c>
      <c r="DJ914">
        <f>IF($GI914&gt;=5,INDEX($DC:$DC,$GH914+5),"")</f>
      </c>
      <c r="DK914">
        <f>IF($GI914&gt;=6,INDEX($DC:$DC,$GH914+6),"")</f>
      </c>
      <c r="DL914">
        <f>IF($GI914&gt;=7,INDEX($DC:$DC,$GH914+7),"")</f>
      </c>
      <c r="DM914">
        <f>IF($GI914&gt;=8,INDEX($DC:$DC,$GH914+8),"")</f>
      </c>
      <c r="DN914">
        <f>IF($GI914&gt;=9,INDEX($DC:$DC,$GH914+9),"")</f>
      </c>
      <c r="DO914">
        <f>IF($GI914&gt;=10,INDEX($DC:$DC,$GH914+10),"")</f>
      </c>
      <c r="DP914">
        <f>IF($GI914&gt;=11,INDEX($DC:$DC,$GH914+11),"")</f>
      </c>
      <c r="DQ914">
        <f>IF($GI914&gt;=12,INDEX($DC:$DC,$GH914+12),"")</f>
      </c>
      <c r="DR914">
        <f>IF($GI914&gt;=13,INDEX($DC:$DC,$GH914+13),"")</f>
      </c>
      <c r="DS914">
        <f>IF($GI914&gt;=14,INDEX($DC:$DC,$GH914+14),"")</f>
      </c>
      <c r="DT914">
        <f>IF($GI914&gt;=15,INDEX($DC:$DC,$GH914+15),"")</f>
      </c>
      <c r="DU914">
        <f>IF($GI914&gt;=16,INDEX($DC:$DC,$GH914+16),"")</f>
      </c>
      <c r="DV914">
        <f>IF($GI914&gt;=17,INDEX($DC:$DC,$GH914+17),"")</f>
      </c>
      <c r="DW914">
        <f>IF($GI914&gt;=18,INDEX($DC:$DC,$GH914+18),"")</f>
      </c>
      <c r="DX914">
        <f>IF($GI914&gt;=19,INDEX($DC:$DC,$GH914+19),"")</f>
      </c>
      <c r="DY914">
        <f>IF($GI914&gt;=20,INDEX($DC:$DC,$GH914+20),"")</f>
      </c>
      <c r="DZ914">
        <f>IF($GI914&gt;=21,INDEX($DC:$DC,$GH914+21),"")</f>
      </c>
      <c r="EA914">
        <f>IF($GI914&gt;=22,INDEX($DC:$DC,$GH914+22),"")</f>
      </c>
      <c r="EB914">
        <f>IF($GI914&gt;=23,INDEX($DC:$DC,$GH914+23),"")</f>
      </c>
      <c r="EC914">
        <f>IF($GI914&gt;=24,INDEX($DC:$DC,$GH914+24),"")</f>
      </c>
      <c r="ED914">
        <f>IF($GI914&gt;=25,INDEX($DC:$DC,$GH914+25),"")</f>
      </c>
      <c r="EE914">
        <f>IF($GI914&gt;=26,INDEX($DC:$DC,$GH914+26),"")</f>
      </c>
      <c r="EF914">
        <f>IF($GI914&gt;=27,INDEX($DC:$DC,$GH914+27),"")</f>
      </c>
      <c r="EG914">
        <f>IF($GI914&gt;=28,INDEX($DC:$DC,$GH914+28),"")</f>
      </c>
      <c r="EH914">
        <f>IF($GI914&gt;=29,INDEX($DC:$DC,$GH914+29),"")</f>
      </c>
      <c r="EI914">
        <f>IF($GI914&gt;=30,INDEX($DC:$DC,$GH914+30),"")</f>
      </c>
      <c r="EJ914">
        <f>IF($GI914&gt;=31,INDEX($DC:$DC,$GH914+31),"")</f>
      </c>
      <c r="EK914">
        <f>IF($GI914&gt;=32,INDEX($DC:$DC,$GH914+32),"")</f>
      </c>
      <c r="EL914">
        <f>IF($GI914&gt;=33,INDEX($DC:$DC,$GH914+33),"")</f>
      </c>
      <c r="EM914">
        <f>IF($GI914&gt;=34,INDEX($DC:$DC,$GH914+34),"")</f>
      </c>
      <c r="EN914">
        <f>IF($GI914&gt;=35,INDEX($DC:$DC,$GH914+35),"")</f>
      </c>
      <c r="EO914">
        <f>IF($GI914&gt;=36,INDEX($DC:$DC,$GH914+36),"")</f>
      </c>
      <c r="EP914">
        <f>IF($GI914&gt;=37,INDEX($DC:$DC,$GH914+37),"")</f>
      </c>
      <c r="EQ914">
        <f>IF($GI914&gt;=38,INDEX($DC:$DC,$GH914+38),"")</f>
      </c>
      <c r="ER914">
        <f>IF($GI914&gt;=39,INDEX($DC:$DC,$GH914+39),"")</f>
      </c>
      <c r="ES914">
        <f>IF($GI914&gt;=40,INDEX($DC:$DC,$GH914+40),"")</f>
      </c>
      <c r="ET914">
        <f>IF($GI914&gt;=1,INDEX($DD:$DD,$GH914+1),"")</f>
      </c>
      <c r="EU914">
        <f>IF($GI914&gt;=2,INDEX($DD:$DD,$GH914+2),"")</f>
      </c>
      <c r="EV914">
        <f>IF($GI914&gt;=3,INDEX($DD:$DD,$GH914+3),"")</f>
      </c>
      <c r="EW914">
        <f>IF($GI914&gt;=4,INDEX($DD:$DD,$GH914+4),"")</f>
      </c>
      <c r="EX914">
        <f>IF($GI914&gt;=5,INDEX($DD:$DD,$GH914+5),"")</f>
      </c>
      <c r="EY914">
        <f>IF($GI914&gt;=6,INDEX($DD:$DD,$GH914+6),"")</f>
      </c>
      <c r="EZ914">
        <f>IF($GI914&gt;=7,INDEX($DD:$DD,$GH914+7),"")</f>
      </c>
      <c r="FA914">
        <f>IF($GI914&gt;=8,INDEX($DD:$DD,$GH914+8),"")</f>
      </c>
      <c r="FB914">
        <f>IF($GI914&gt;=9,INDEX($DD:$DD,$GH914+9),"")</f>
      </c>
      <c r="FC914">
        <f>IF($GI914&gt;=10,INDEX($DD:$DD,$GH914+10),"")</f>
      </c>
      <c r="FD914">
        <f>IF($GI914&gt;=11,INDEX($DD:$DD,$GH914+11),"")</f>
      </c>
      <c r="FE914">
        <f>IF($GI914&gt;=12,INDEX($DD:$DD,$GH914+12),"")</f>
      </c>
      <c r="FF914">
        <f>IF($GI914&gt;=13,INDEX($DD:$DD,$GH914+13),"")</f>
      </c>
      <c r="FG914">
        <f>IF($GI914&gt;=14,INDEX($DD:$DD,$GH914+14),"")</f>
      </c>
      <c r="FH914">
        <f>IF($GI914&gt;=15,INDEX($DD:$DD,$GH914+15),"")</f>
      </c>
      <c r="FI914">
        <f>IF($GI914&gt;=16,INDEX($DD:$DD,$GH914+16),"")</f>
      </c>
      <c r="FJ914">
        <f>IF($GI914&gt;=17,INDEX($DD:$DD,$GH914+17),"")</f>
      </c>
      <c r="FK914">
        <f>IF($GI914&gt;=18,INDEX($DD:$DD,$GH914+18),"")</f>
      </c>
      <c r="FL914">
        <f>IF($GI914&gt;=19,INDEX($DD:$DD,$GH914+19),"")</f>
      </c>
      <c r="FM914">
        <f>IF($GI914&gt;=20,INDEX($DD:$DD,$GH914+20),"")</f>
      </c>
      <c r="FN914">
        <f>IF($GI914&gt;=21,INDEX($DD:$DD,$GH914+21),"")</f>
      </c>
      <c r="FO914">
        <f>IF($GI914&gt;=22,INDEX($DD:$DD,$GH914+22),"")</f>
      </c>
      <c r="FP914">
        <f>IF($GI914&gt;=23,INDEX($DD:$DD,$GH914+23),"")</f>
      </c>
      <c r="FQ914">
        <f>IF($GI914&gt;=24,INDEX($DD:$DD,$GH914+24),"")</f>
      </c>
      <c r="FR914">
        <f>IF($GI914&gt;=25,INDEX($DD:$DD,$GH914+25),"")</f>
      </c>
      <c r="FS914">
        <f>IF($GI914&gt;=26,INDEX($DD:$DD,$GH914+26),"")</f>
      </c>
      <c r="FT914">
        <f>IF($GI914&gt;=27,INDEX($DD:$DD,$GH914+27),"")</f>
      </c>
      <c r="FU914">
        <f>IF($GI914&gt;=28,INDEX($DD:$DD,$GH914+28),"")</f>
      </c>
      <c r="FV914">
        <f>IF($GI914&gt;=29,INDEX($DD:$DD,$GH914+29),"")</f>
      </c>
      <c r="FW914">
        <f>IF($GI914&gt;=30,INDEX($DD:$DD,$GH914+30),"")</f>
      </c>
      <c r="FX914">
        <f>IF($GI914&gt;=31,INDEX($DD:$DD,$GH914+31),"")</f>
      </c>
      <c r="FY914">
        <f>IF($GI914&gt;=32,INDEX($DD:$DD,$GH914+32),"")</f>
      </c>
      <c r="FZ914">
        <f>IF($GI914&gt;=33,INDEX($DD:$DD,$GH914+33),"")</f>
      </c>
      <c r="GA914">
        <f>IF($GI914&gt;=34,INDEX($DD:$DD,$GH914+34),"")</f>
      </c>
      <c r="GB914">
        <f>IF($GI914&gt;=35,INDEX($DD:$DD,$GH914+35),"")</f>
      </c>
      <c r="GC914">
        <f>IF($GI914&gt;=36,INDEX($DD:$DD,$GH914+36),"")</f>
      </c>
      <c r="GD914">
        <f>IF($GI914&gt;=37,INDEX($DD:$DD,$GH914+37),"")</f>
      </c>
      <c r="GE914">
        <f>IF($GI914&gt;=38,INDEX($DD:$DD,$GH914+38),"")</f>
      </c>
      <c r="GF914">
        <f>IF($GI914&gt;=39,INDEX($DD:$DD,$GH914+39),"")</f>
      </c>
      <c r="GG914">
        <f>IF($GI914&gt;=40,INDEX($DD:$DD,$GH914+40),"")</f>
      </c>
      <c r="GH914">
        <f>IFERROR(MATCH($DB914,$DC$2:$DC$148,0)+1,0)</f>
      </c>
      <c r="GI914">
        <f>IFERROR(INDEX($DE$2:$DE$148,MATCH($DB914,$DC$2:$DC$148,0)),0)</f>
      </c>
      <c r="GJ914">
        <f>IFERROR(MATCH($S914,$DF$914:$ES$914,0),0)</f>
      </c>
      <c r="GK914">
        <f>IF($GJ914&gt;0,INDEX($ET$914:$GG$914,$GJ914),"")</f>
      </c>
      <c r="GN914">
        <f>IF($IW914&gt;=1,INDEX($GL:$GL,$IV914+1),"")</f>
      </c>
      <c r="GO914">
        <f>IF($IW914&gt;=2,INDEX($GL:$GL,$IV914+2),"")</f>
      </c>
      <c r="GP914">
        <f>IF($IW914&gt;=3,INDEX($GL:$GL,$IV914+3),"")</f>
      </c>
      <c r="GQ914">
        <f>IF($IW914&gt;=4,INDEX($GL:$GL,$IV914+4),"")</f>
      </c>
      <c r="GR914">
        <f>IF($IW914&gt;=5,INDEX($GL:$GL,$IV914+5),"")</f>
      </c>
      <c r="GS914">
        <f>IF($IW914&gt;=6,INDEX($GL:$GL,$IV914+6),"")</f>
      </c>
      <c r="GT914">
        <f>IF($IW914&gt;=7,INDEX($GL:$GL,$IV914+7),"")</f>
      </c>
      <c r="GU914">
        <f>IF($IW914&gt;=8,INDEX($GL:$GL,$IV914+8),"")</f>
      </c>
      <c r="GV914">
        <f>IF($IW914&gt;=9,INDEX($GL:$GL,$IV914+9),"")</f>
      </c>
      <c r="GW914">
        <f>IF($IW914&gt;=10,INDEX($GL:$GL,$IV914+10),"")</f>
      </c>
      <c r="GX914">
        <f>IF($IW914&gt;=11,INDEX($GL:$GL,$IV914+11),"")</f>
      </c>
      <c r="GY914">
        <f>IF($IW914&gt;=12,INDEX($GL:$GL,$IV914+12),"")</f>
      </c>
      <c r="GZ914">
        <f>IF($IW914&gt;=13,INDEX($GL:$GL,$IV914+13),"")</f>
      </c>
      <c r="HA914">
        <f>IF($IW914&gt;=14,INDEX($GL:$GL,$IV914+14),"")</f>
      </c>
      <c r="HB914">
        <f>IF($IW914&gt;=15,INDEX($GL:$GL,$IV914+15),"")</f>
      </c>
      <c r="HC914">
        <f>IF($IW914&gt;=16,INDEX($GL:$GL,$IV914+16),"")</f>
      </c>
      <c r="HD914">
        <f>IF($IW914&gt;=17,INDEX($GL:$GL,$IV914+17),"")</f>
      </c>
      <c r="HE914">
        <f>IF($IW914&gt;=18,INDEX($GL:$GL,$IV914+18),"")</f>
      </c>
      <c r="HF914">
        <f>IF($IW914&gt;=19,INDEX($GL:$GL,$IV914+19),"")</f>
      </c>
      <c r="HG914">
        <f>IF($IW914&gt;=20,INDEX($GL:$GL,$IV914+20),"")</f>
      </c>
      <c r="HH914">
        <f>IF($IW914&gt;=21,INDEX($GL:$GL,$IV914+21),"")</f>
      </c>
      <c r="HI914">
        <f>IF($IW914&gt;=22,INDEX($GL:$GL,$IV914+22),"")</f>
      </c>
      <c r="HJ914">
        <f>IF($IW914&gt;=23,INDEX($GL:$GL,$IV914+23),"")</f>
      </c>
      <c r="HK914">
        <f>IF($IW914&gt;=24,INDEX($GL:$GL,$IV914+24),"")</f>
      </c>
      <c r="HL914">
        <f>IF($IW914&gt;=25,INDEX($GL:$GL,$IV914+25),"")</f>
      </c>
      <c r="HM914">
        <f>IF($IW914&gt;=26,INDEX($GL:$GL,$IV914+26),"")</f>
      </c>
      <c r="HN914">
        <f>IF($IW914&gt;=27,INDEX($GL:$GL,$IV914+27),"")</f>
      </c>
      <c r="HO914">
        <f>IF($IW914&gt;=28,INDEX($GL:$GL,$IV914+28),"")</f>
      </c>
      <c r="HP914">
        <f>IF($IW914&gt;=29,INDEX($GL:$GL,$IV914+29),"")</f>
      </c>
      <c r="HQ914">
        <f>IF($IW914&gt;=30,INDEX($GL:$GL,$IV914+30),"")</f>
      </c>
      <c r="HR914">
        <f>IF($IW914&gt;=31,INDEX($GL:$GL,$IV914+31),"")</f>
      </c>
      <c r="HS914">
        <f>IF($IW914&gt;=32,INDEX($GL:$GL,$IV914+32),"")</f>
      </c>
      <c r="HT914">
        <f>IF($IW914&gt;=33,INDEX($GL:$GL,$IV914+33),"")</f>
      </c>
      <c r="HU914">
        <f>IF($IW914&gt;=34,INDEX($GL:$GL,$IV914+34),"")</f>
      </c>
      <c r="HV914">
        <f>IF($IW914&gt;=35,INDEX($GL:$GL,$IV914+35),"")</f>
      </c>
      <c r="HW914">
        <f>IF($IW914&gt;=36,INDEX($GL:$GL,$IV914+36),"")</f>
      </c>
      <c r="HX914">
        <f>IF($IW914&gt;=37,INDEX($GL:$GL,$IV914+37),"")</f>
      </c>
      <c r="HY914">
        <f>IF($IW914&gt;=38,INDEX($GL:$GL,$IV914+38),"")</f>
      </c>
      <c r="HZ914">
        <f>IF($IW914&gt;=39,INDEX($GL:$GL,$IV914+39),"")</f>
      </c>
      <c r="IA914">
        <f>IF($IW914&gt;=40,INDEX($GL:$GL,$IV914+40),"")</f>
      </c>
      <c r="IB914">
        <f>IF($IW914&gt;=41,INDEX($GL:$GL,$IV914+41),"")</f>
      </c>
      <c r="IC914">
        <f>IF($IW914&gt;=42,INDEX($GL:$GL,$IV914+42),"")</f>
      </c>
      <c r="ID914">
        <f>IF($IW914&gt;=43,INDEX($GL:$GL,$IV914+43),"")</f>
      </c>
      <c r="IE914">
        <f>IF($IW914&gt;=44,INDEX($GL:$GL,$IV914+44),"")</f>
      </c>
      <c r="IF914">
        <f>IF($IW914&gt;=45,INDEX($GL:$GL,$IV914+45),"")</f>
      </c>
      <c r="IG914">
        <f>IF($IW914&gt;=46,INDEX($GL:$GL,$IV914+46),"")</f>
      </c>
      <c r="IH914">
        <f>IF($IW914&gt;=47,INDEX($GL:$GL,$IV914+47),"")</f>
      </c>
      <c r="II914">
        <f>IF($IW914&gt;=48,INDEX($GL:$GL,$IV914+48),"")</f>
      </c>
      <c r="IJ914">
        <f>IF($IW914&gt;=49,INDEX($GL:$GL,$IV914+49),"")</f>
      </c>
      <c r="IK914">
        <f>IF($IW914&gt;=50,INDEX($GL:$GL,$IV914+50),"")</f>
      </c>
      <c r="IL914">
        <f>IF($IW914&gt;=51,INDEX($GL:$GL,$IV914+51),"")</f>
      </c>
      <c r="IM914">
        <f>IF($IW914&gt;=52,INDEX($GL:$GL,$IV914+52),"")</f>
      </c>
      <c r="IN914">
        <f>IF($IW914&gt;=53,INDEX($GL:$GL,$IV914+53),"")</f>
      </c>
      <c r="IO914">
        <f>IF($IW914&gt;=54,INDEX($GL:$GL,$IV914+54),"")</f>
      </c>
      <c r="IP914">
        <f>IF($IW914&gt;=55,INDEX($GL:$GL,$IV914+55),"")</f>
      </c>
      <c r="IQ914">
        <f>IF($IW914&gt;=56,INDEX($GL:$GL,$IV914+56),"")</f>
      </c>
      <c r="IR914">
        <f>IF($IW914&gt;=57,INDEX($GL:$GL,$IV914+57),"")</f>
      </c>
      <c r="IS914">
        <f>IF($IW914&gt;=58,INDEX($GL:$GL,$IV914+58),"")</f>
      </c>
      <c r="IT914">
        <f>IF($IW914&gt;=59,INDEX($GL:$GL,$IV914+59),"")</f>
      </c>
      <c r="IU914">
        <f>IF($IW914&gt;=60,INDEX($GL:$GL,$IV914+60),"")</f>
      </c>
      <c r="IV914">
        <f>IFERROR(MATCH($GK914,$GL$2:$GL$324,0)+1,0)</f>
      </c>
      <c r="IW914">
        <f>IFERROR(INDEX($GM$2:$GM$324,MATCH($GK914,$GL$2:$GL$324,0)),0)</f>
      </c>
      <c r="IX914" t="s">
        <v>34</v>
      </c>
      <c r="IY914" t="s">
        <v>34</v>
      </c>
    </row>
    <row r="915" spans="1:259" x14ac:dyDescent="0.25">
      <c r="K915">
        <f>IF(OR($N915="",$J915=""),"",IFERROR($N915/$J915,0))</f>
      </c>
      <c r="L915">
        <f>IF($N915="","",
SUM($M915,$O915,$T915,$P915,$R915)*
(1-IF($U915="",0,VALUE($U915)/100)))</f>
      </c>
      <c r="M915">
        <f>IF($N915="","",$N915)</f>
      </c>
      <c r="O915">
        <f>IF($N915="","",
IF($H915="","",
IF(ISNUMBER(SEARCH("exempt",LOWER($H915))),0,
$N915*(VALUE(SUBSTITUTE($H915,"%",""))/100))))</f>
      </c>
      <c r="V915">
        <f>IFERROR(IF(FIND(" - ",$E915)&gt;0,MID($E915,FIND(" - ",$E915)+3,LEN($E915)),""),"")</f>
      </c>
      <c r="AE915" t="s">
        <v>1496</v>
      </c>
      <c r="AJ915">
        <f>IFERROR(LEFT($E915,FIND(" - ",$E915)-1),$E915)</f>
      </c>
      <c r="AM915">
        <f>IF($CB915&gt;=1,INDEX($AK:$AK,$CA915+1),"")</f>
      </c>
      <c r="AN915">
        <f>IF($CB915&gt;=2,INDEX($AK:$AK,$CA915+2),"")</f>
      </c>
      <c r="AO915">
        <f>IF($CB915&gt;=3,INDEX($AK:$AK,$CA915+3),"")</f>
      </c>
      <c r="AP915">
        <f>IF($CB915&gt;=4,INDEX($AK:$AK,$CA915+4),"")</f>
      </c>
      <c r="AQ915">
        <f>IF($CB915&gt;=5,INDEX($AK:$AK,$CA915+5),"")</f>
      </c>
      <c r="AR915">
        <f>IF($CB915&gt;=6,INDEX($AK:$AK,$CA915+6),"")</f>
      </c>
      <c r="AS915">
        <f>IF($CB915&gt;=7,INDEX($AK:$AK,$CA915+7),"")</f>
      </c>
      <c r="AT915">
        <f>IF($CB915&gt;=8,INDEX($AK:$AK,$CA915+8),"")</f>
      </c>
      <c r="AU915">
        <f>IF($CB915&gt;=9,INDEX($AK:$AK,$CA915+9),"")</f>
      </c>
      <c r="AV915">
        <f>IF($CB915&gt;=10,INDEX($AK:$AK,$CA915+10),"")</f>
      </c>
      <c r="AW915">
        <f>IF($CB915&gt;=11,INDEX($AK:$AK,$CA915+11),"")</f>
      </c>
      <c r="AX915">
        <f>IF($CB915&gt;=12,INDEX($AK:$AK,$CA915+12),"")</f>
      </c>
      <c r="AY915">
        <f>IF($CB915&gt;=13,INDEX($AK:$AK,$CA915+13),"")</f>
      </c>
      <c r="AZ915">
        <f>IF($CB915&gt;=14,INDEX($AK:$AK,$CA915+14),"")</f>
      </c>
      <c r="BA915">
        <f>IF($CB915&gt;=15,INDEX($AK:$AK,$CA915+15),"")</f>
      </c>
      <c r="BB915">
        <f>IF($CB915&gt;=16,INDEX($AK:$AK,$CA915+16),"")</f>
      </c>
      <c r="BC915">
        <f>IF($CB915&gt;=17,INDEX($AK:$AK,$CA915+17),"")</f>
      </c>
      <c r="BD915">
        <f>IF($CB915&gt;=18,INDEX($AK:$AK,$CA915+18),"")</f>
      </c>
      <c r="BE915">
        <f>IF($CB915&gt;=19,INDEX($AK:$AK,$CA915+19),"")</f>
      </c>
      <c r="BF915">
        <f>IF($CB915&gt;=20,INDEX($AK:$AK,$CA915+20),"")</f>
      </c>
      <c r="BG915">
        <f>IF($CB915&gt;=21,INDEX($AK:$AK,$CA915+21),"")</f>
      </c>
      <c r="BH915">
        <f>IF($CB915&gt;=22,INDEX($AK:$AK,$CA915+22),"")</f>
      </c>
      <c r="BI915">
        <f>IF($CB915&gt;=23,INDEX($AK:$AK,$CA915+23),"")</f>
      </c>
      <c r="BJ915">
        <f>IF($CB915&gt;=24,INDEX($AK:$AK,$CA915+24),"")</f>
      </c>
      <c r="BK915">
        <f>IF($CB915&gt;=25,INDEX($AK:$AK,$CA915+25),"")</f>
      </c>
      <c r="BL915">
        <f>IF($CB915&gt;=26,INDEX($AK:$AK,$CA915+26),"")</f>
      </c>
      <c r="BM915">
        <f>IF($CB915&gt;=27,INDEX($AK:$AK,$CA915+27),"")</f>
      </c>
      <c r="BN915">
        <f>IF($CB915&gt;=28,INDEX($AK:$AK,$CA915+28),"")</f>
      </c>
      <c r="BO915">
        <f>IF($CB915&gt;=29,INDEX($AK:$AK,$CA915+29),"")</f>
      </c>
      <c r="BP915">
        <f>IF($CB915&gt;=30,INDEX($AK:$AK,$CA915+30),"")</f>
      </c>
      <c r="BQ915">
        <f>IF($CB915&gt;=31,INDEX($AK:$AK,$CA915+31),"")</f>
      </c>
      <c r="BR915">
        <f>IF($CB915&gt;=32,INDEX($AK:$AK,$CA915+32),"")</f>
      </c>
      <c r="BS915">
        <f>IF($CB915&gt;=33,INDEX($AK:$AK,$CA915+33),"")</f>
      </c>
      <c r="BT915">
        <f>IF($CB915&gt;=34,INDEX($AK:$AK,$CA915+34),"")</f>
      </c>
      <c r="BU915">
        <f>IF($CB915&gt;=35,INDEX($AK:$AK,$CA915+35),"")</f>
      </c>
      <c r="BV915">
        <f>IF($CB915&gt;=36,INDEX($AK:$AK,$CA915+36),"")</f>
      </c>
      <c r="BW915">
        <f>IF($CB915&gt;=37,INDEX($AK:$AK,$CA915+37),"")</f>
      </c>
      <c r="BX915">
        <f>IF($CB915&gt;=38,INDEX($AK:$AK,$CA915+38),"")</f>
      </c>
      <c r="BY915">
        <f>IF($CB915&gt;=39,INDEX($AK:$AK,$CA915+39),"")</f>
      </c>
      <c r="BZ915">
        <f>IF($CB915&gt;=40,INDEX($AK:$AK,$CA915+40),"")</f>
      </c>
      <c r="CA915">
        <f>IFERROR(MATCH($AJ915,$AK$2:$AK$134,0)+1,0)</f>
      </c>
      <c r="CB915">
        <f>IFERROR(INDEX($AL$2:$AL$134,MATCH($AJ915,$AK$2:$AK$134,0)),0)</f>
      </c>
      <c r="CC915">
        <f>IFERROR(LEFT($F915,FIND(" - ",$F915)-1),$F915)</f>
      </c>
      <c r="CF915">
        <f>IF($DA915&gt;=1,INDEX($CD:$CD,$CZ915+1),"")</f>
      </c>
      <c r="CG915">
        <f>IF($DA915&gt;=2,INDEX($CD:$CD,$CZ915+2),"")</f>
      </c>
      <c r="CH915">
        <f>IF($DA915&gt;=3,INDEX($CD:$CD,$CZ915+3),"")</f>
      </c>
      <c r="CI915">
        <f>IF($DA915&gt;=4,INDEX($CD:$CD,$CZ915+4),"")</f>
      </c>
      <c r="CJ915">
        <f>IF($DA915&gt;=5,INDEX($CD:$CD,$CZ915+5),"")</f>
      </c>
      <c r="CK915">
        <f>IF($DA915&gt;=6,INDEX($CD:$CD,$CZ915+6),"")</f>
      </c>
      <c r="CL915">
        <f>IF($DA915&gt;=7,INDEX($CD:$CD,$CZ915+7),"")</f>
      </c>
      <c r="CM915">
        <f>IF($DA915&gt;=8,INDEX($CD:$CD,$CZ915+8),"")</f>
      </c>
      <c r="CN915">
        <f>IF($DA915&gt;=9,INDEX($CD:$CD,$CZ915+9),"")</f>
      </c>
      <c r="CO915">
        <f>IF($DA915&gt;=10,INDEX($CD:$CD,$CZ915+10),"")</f>
      </c>
      <c r="CP915">
        <f>IF($DA915&gt;=11,INDEX($CD:$CD,$CZ915+11),"")</f>
      </c>
      <c r="CQ915">
        <f>IF($DA915&gt;=12,INDEX($CD:$CD,$CZ915+12),"")</f>
      </c>
      <c r="CR915">
        <f>IF($DA915&gt;=13,INDEX($CD:$CD,$CZ915+13),"")</f>
      </c>
      <c r="CS915">
        <f>IF($DA915&gt;=14,INDEX($CD:$CD,$CZ915+14),"")</f>
      </c>
      <c r="CT915">
        <f>IF($DA915&gt;=15,INDEX($CD:$CD,$CZ915+15),"")</f>
      </c>
      <c r="CU915">
        <f>IF($DA915&gt;=16,INDEX($CD:$CD,$CZ915+16),"")</f>
      </c>
      <c r="CV915">
        <f>IF($DA915&gt;=17,INDEX($CD:$CD,$CZ915+17),"")</f>
      </c>
      <c r="CW915">
        <f>IF($DA915&gt;=18,INDEX($CD:$CD,$CZ915+18),"")</f>
      </c>
      <c r="CX915">
        <f>IF($DA915&gt;=19,INDEX($CD:$CD,$CZ915+19),"")</f>
      </c>
      <c r="CY915">
        <f>IF($DA915&gt;=20,INDEX($CD:$CD,$CZ915+20),"")</f>
      </c>
      <c r="CZ915">
        <f>IFERROR(MATCH($CC915,$CD$2:$CD$263,0)+1,0)</f>
      </c>
      <c r="DA915">
        <f>IFERROR(INDEX($CE$2:$CE$263,MATCH($CC915,$CD$2:$CD$263,0)),0)</f>
      </c>
      <c r="DB915">
        <f>IFERROR(INDEX($AI:$AI,MATCH($H915,$AH:$AH,0))&amp;"","")</f>
      </c>
      <c r="DF915">
        <f>IF($GI915&gt;=1,INDEX($DC:$DC,$GH915+1),"")</f>
      </c>
      <c r="DG915">
        <f>IF($GI915&gt;=2,INDEX($DC:$DC,$GH915+2),"")</f>
      </c>
      <c r="DH915">
        <f>IF($GI915&gt;=3,INDEX($DC:$DC,$GH915+3),"")</f>
      </c>
      <c r="DI915">
        <f>IF($GI915&gt;=4,INDEX($DC:$DC,$GH915+4),"")</f>
      </c>
      <c r="DJ915">
        <f>IF($GI915&gt;=5,INDEX($DC:$DC,$GH915+5),"")</f>
      </c>
      <c r="DK915">
        <f>IF($GI915&gt;=6,INDEX($DC:$DC,$GH915+6),"")</f>
      </c>
      <c r="DL915">
        <f>IF($GI915&gt;=7,INDEX($DC:$DC,$GH915+7),"")</f>
      </c>
      <c r="DM915">
        <f>IF($GI915&gt;=8,INDEX($DC:$DC,$GH915+8),"")</f>
      </c>
      <c r="DN915">
        <f>IF($GI915&gt;=9,INDEX($DC:$DC,$GH915+9),"")</f>
      </c>
      <c r="DO915">
        <f>IF($GI915&gt;=10,INDEX($DC:$DC,$GH915+10),"")</f>
      </c>
      <c r="DP915">
        <f>IF($GI915&gt;=11,INDEX($DC:$DC,$GH915+11),"")</f>
      </c>
      <c r="DQ915">
        <f>IF($GI915&gt;=12,INDEX($DC:$DC,$GH915+12),"")</f>
      </c>
      <c r="DR915">
        <f>IF($GI915&gt;=13,INDEX($DC:$DC,$GH915+13),"")</f>
      </c>
      <c r="DS915">
        <f>IF($GI915&gt;=14,INDEX($DC:$DC,$GH915+14),"")</f>
      </c>
      <c r="DT915">
        <f>IF($GI915&gt;=15,INDEX($DC:$DC,$GH915+15),"")</f>
      </c>
      <c r="DU915">
        <f>IF($GI915&gt;=16,INDEX($DC:$DC,$GH915+16),"")</f>
      </c>
      <c r="DV915">
        <f>IF($GI915&gt;=17,INDEX($DC:$DC,$GH915+17),"")</f>
      </c>
      <c r="DW915">
        <f>IF($GI915&gt;=18,INDEX($DC:$DC,$GH915+18),"")</f>
      </c>
      <c r="DX915">
        <f>IF($GI915&gt;=19,INDEX($DC:$DC,$GH915+19),"")</f>
      </c>
      <c r="DY915">
        <f>IF($GI915&gt;=20,INDEX($DC:$DC,$GH915+20),"")</f>
      </c>
      <c r="DZ915">
        <f>IF($GI915&gt;=21,INDEX($DC:$DC,$GH915+21),"")</f>
      </c>
      <c r="EA915">
        <f>IF($GI915&gt;=22,INDEX($DC:$DC,$GH915+22),"")</f>
      </c>
      <c r="EB915">
        <f>IF($GI915&gt;=23,INDEX($DC:$DC,$GH915+23),"")</f>
      </c>
      <c r="EC915">
        <f>IF($GI915&gt;=24,INDEX($DC:$DC,$GH915+24),"")</f>
      </c>
      <c r="ED915">
        <f>IF($GI915&gt;=25,INDEX($DC:$DC,$GH915+25),"")</f>
      </c>
      <c r="EE915">
        <f>IF($GI915&gt;=26,INDEX($DC:$DC,$GH915+26),"")</f>
      </c>
      <c r="EF915">
        <f>IF($GI915&gt;=27,INDEX($DC:$DC,$GH915+27),"")</f>
      </c>
      <c r="EG915">
        <f>IF($GI915&gt;=28,INDEX($DC:$DC,$GH915+28),"")</f>
      </c>
      <c r="EH915">
        <f>IF($GI915&gt;=29,INDEX($DC:$DC,$GH915+29),"")</f>
      </c>
      <c r="EI915">
        <f>IF($GI915&gt;=30,INDEX($DC:$DC,$GH915+30),"")</f>
      </c>
      <c r="EJ915">
        <f>IF($GI915&gt;=31,INDEX($DC:$DC,$GH915+31),"")</f>
      </c>
      <c r="EK915">
        <f>IF($GI915&gt;=32,INDEX($DC:$DC,$GH915+32),"")</f>
      </c>
      <c r="EL915">
        <f>IF($GI915&gt;=33,INDEX($DC:$DC,$GH915+33),"")</f>
      </c>
      <c r="EM915">
        <f>IF($GI915&gt;=34,INDEX($DC:$DC,$GH915+34),"")</f>
      </c>
      <c r="EN915">
        <f>IF($GI915&gt;=35,INDEX($DC:$DC,$GH915+35),"")</f>
      </c>
      <c r="EO915">
        <f>IF($GI915&gt;=36,INDEX($DC:$DC,$GH915+36),"")</f>
      </c>
      <c r="EP915">
        <f>IF($GI915&gt;=37,INDEX($DC:$DC,$GH915+37),"")</f>
      </c>
      <c r="EQ915">
        <f>IF($GI915&gt;=38,INDEX($DC:$DC,$GH915+38),"")</f>
      </c>
      <c r="ER915">
        <f>IF($GI915&gt;=39,INDEX($DC:$DC,$GH915+39),"")</f>
      </c>
      <c r="ES915">
        <f>IF($GI915&gt;=40,INDEX($DC:$DC,$GH915+40),"")</f>
      </c>
      <c r="ET915">
        <f>IF($GI915&gt;=1,INDEX($DD:$DD,$GH915+1),"")</f>
      </c>
      <c r="EU915">
        <f>IF($GI915&gt;=2,INDEX($DD:$DD,$GH915+2),"")</f>
      </c>
      <c r="EV915">
        <f>IF($GI915&gt;=3,INDEX($DD:$DD,$GH915+3),"")</f>
      </c>
      <c r="EW915">
        <f>IF($GI915&gt;=4,INDEX($DD:$DD,$GH915+4),"")</f>
      </c>
      <c r="EX915">
        <f>IF($GI915&gt;=5,INDEX($DD:$DD,$GH915+5),"")</f>
      </c>
      <c r="EY915">
        <f>IF($GI915&gt;=6,INDEX($DD:$DD,$GH915+6),"")</f>
      </c>
      <c r="EZ915">
        <f>IF($GI915&gt;=7,INDEX($DD:$DD,$GH915+7),"")</f>
      </c>
      <c r="FA915">
        <f>IF($GI915&gt;=8,INDEX($DD:$DD,$GH915+8),"")</f>
      </c>
      <c r="FB915">
        <f>IF($GI915&gt;=9,INDEX($DD:$DD,$GH915+9),"")</f>
      </c>
      <c r="FC915">
        <f>IF($GI915&gt;=10,INDEX($DD:$DD,$GH915+10),"")</f>
      </c>
      <c r="FD915">
        <f>IF($GI915&gt;=11,INDEX($DD:$DD,$GH915+11),"")</f>
      </c>
      <c r="FE915">
        <f>IF($GI915&gt;=12,INDEX($DD:$DD,$GH915+12),"")</f>
      </c>
      <c r="FF915">
        <f>IF($GI915&gt;=13,INDEX($DD:$DD,$GH915+13),"")</f>
      </c>
      <c r="FG915">
        <f>IF($GI915&gt;=14,INDEX($DD:$DD,$GH915+14),"")</f>
      </c>
      <c r="FH915">
        <f>IF($GI915&gt;=15,INDEX($DD:$DD,$GH915+15),"")</f>
      </c>
      <c r="FI915">
        <f>IF($GI915&gt;=16,INDEX($DD:$DD,$GH915+16),"")</f>
      </c>
      <c r="FJ915">
        <f>IF($GI915&gt;=17,INDEX($DD:$DD,$GH915+17),"")</f>
      </c>
      <c r="FK915">
        <f>IF($GI915&gt;=18,INDEX($DD:$DD,$GH915+18),"")</f>
      </c>
      <c r="FL915">
        <f>IF($GI915&gt;=19,INDEX($DD:$DD,$GH915+19),"")</f>
      </c>
      <c r="FM915">
        <f>IF($GI915&gt;=20,INDEX($DD:$DD,$GH915+20),"")</f>
      </c>
      <c r="FN915">
        <f>IF($GI915&gt;=21,INDEX($DD:$DD,$GH915+21),"")</f>
      </c>
      <c r="FO915">
        <f>IF($GI915&gt;=22,INDEX($DD:$DD,$GH915+22),"")</f>
      </c>
      <c r="FP915">
        <f>IF($GI915&gt;=23,INDEX($DD:$DD,$GH915+23),"")</f>
      </c>
      <c r="FQ915">
        <f>IF($GI915&gt;=24,INDEX($DD:$DD,$GH915+24),"")</f>
      </c>
      <c r="FR915">
        <f>IF($GI915&gt;=25,INDEX($DD:$DD,$GH915+25),"")</f>
      </c>
      <c r="FS915">
        <f>IF($GI915&gt;=26,INDEX($DD:$DD,$GH915+26),"")</f>
      </c>
      <c r="FT915">
        <f>IF($GI915&gt;=27,INDEX($DD:$DD,$GH915+27),"")</f>
      </c>
      <c r="FU915">
        <f>IF($GI915&gt;=28,INDEX($DD:$DD,$GH915+28),"")</f>
      </c>
      <c r="FV915">
        <f>IF($GI915&gt;=29,INDEX($DD:$DD,$GH915+29),"")</f>
      </c>
      <c r="FW915">
        <f>IF($GI915&gt;=30,INDEX($DD:$DD,$GH915+30),"")</f>
      </c>
      <c r="FX915">
        <f>IF($GI915&gt;=31,INDEX($DD:$DD,$GH915+31),"")</f>
      </c>
      <c r="FY915">
        <f>IF($GI915&gt;=32,INDEX($DD:$DD,$GH915+32),"")</f>
      </c>
      <c r="FZ915">
        <f>IF($GI915&gt;=33,INDEX($DD:$DD,$GH915+33),"")</f>
      </c>
      <c r="GA915">
        <f>IF($GI915&gt;=34,INDEX($DD:$DD,$GH915+34),"")</f>
      </c>
      <c r="GB915">
        <f>IF($GI915&gt;=35,INDEX($DD:$DD,$GH915+35),"")</f>
      </c>
      <c r="GC915">
        <f>IF($GI915&gt;=36,INDEX($DD:$DD,$GH915+36),"")</f>
      </c>
      <c r="GD915">
        <f>IF($GI915&gt;=37,INDEX($DD:$DD,$GH915+37),"")</f>
      </c>
      <c r="GE915">
        <f>IF($GI915&gt;=38,INDEX($DD:$DD,$GH915+38),"")</f>
      </c>
      <c r="GF915">
        <f>IF($GI915&gt;=39,INDEX($DD:$DD,$GH915+39),"")</f>
      </c>
      <c r="GG915">
        <f>IF($GI915&gt;=40,INDEX($DD:$DD,$GH915+40),"")</f>
      </c>
      <c r="GH915">
        <f>IFERROR(MATCH($DB915,$DC$2:$DC$148,0)+1,0)</f>
      </c>
      <c r="GI915">
        <f>IFERROR(INDEX($DE$2:$DE$148,MATCH($DB915,$DC$2:$DC$148,0)),0)</f>
      </c>
      <c r="GJ915">
        <f>IFERROR(MATCH($S915,$DF$915:$ES$915,0),0)</f>
      </c>
      <c r="GK915">
        <f>IF($GJ915&gt;0,INDEX($ET$915:$GG$915,$GJ915),"")</f>
      </c>
      <c r="GN915">
        <f>IF($IW915&gt;=1,INDEX($GL:$GL,$IV915+1),"")</f>
      </c>
      <c r="GO915">
        <f>IF($IW915&gt;=2,INDEX($GL:$GL,$IV915+2),"")</f>
      </c>
      <c r="GP915">
        <f>IF($IW915&gt;=3,INDEX($GL:$GL,$IV915+3),"")</f>
      </c>
      <c r="GQ915">
        <f>IF($IW915&gt;=4,INDEX($GL:$GL,$IV915+4),"")</f>
      </c>
      <c r="GR915">
        <f>IF($IW915&gt;=5,INDEX($GL:$GL,$IV915+5),"")</f>
      </c>
      <c r="GS915">
        <f>IF($IW915&gt;=6,INDEX($GL:$GL,$IV915+6),"")</f>
      </c>
      <c r="GT915">
        <f>IF($IW915&gt;=7,INDEX($GL:$GL,$IV915+7),"")</f>
      </c>
      <c r="GU915">
        <f>IF($IW915&gt;=8,INDEX($GL:$GL,$IV915+8),"")</f>
      </c>
      <c r="GV915">
        <f>IF($IW915&gt;=9,INDEX($GL:$GL,$IV915+9),"")</f>
      </c>
      <c r="GW915">
        <f>IF($IW915&gt;=10,INDEX($GL:$GL,$IV915+10),"")</f>
      </c>
      <c r="GX915">
        <f>IF($IW915&gt;=11,INDEX($GL:$GL,$IV915+11),"")</f>
      </c>
      <c r="GY915">
        <f>IF($IW915&gt;=12,INDEX($GL:$GL,$IV915+12),"")</f>
      </c>
      <c r="GZ915">
        <f>IF($IW915&gt;=13,INDEX($GL:$GL,$IV915+13),"")</f>
      </c>
      <c r="HA915">
        <f>IF($IW915&gt;=14,INDEX($GL:$GL,$IV915+14),"")</f>
      </c>
      <c r="HB915">
        <f>IF($IW915&gt;=15,INDEX($GL:$GL,$IV915+15),"")</f>
      </c>
      <c r="HC915">
        <f>IF($IW915&gt;=16,INDEX($GL:$GL,$IV915+16),"")</f>
      </c>
      <c r="HD915">
        <f>IF($IW915&gt;=17,INDEX($GL:$GL,$IV915+17),"")</f>
      </c>
      <c r="HE915">
        <f>IF($IW915&gt;=18,INDEX($GL:$GL,$IV915+18),"")</f>
      </c>
      <c r="HF915">
        <f>IF($IW915&gt;=19,INDEX($GL:$GL,$IV915+19),"")</f>
      </c>
      <c r="HG915">
        <f>IF($IW915&gt;=20,INDEX($GL:$GL,$IV915+20),"")</f>
      </c>
      <c r="HH915">
        <f>IF($IW915&gt;=21,INDEX($GL:$GL,$IV915+21),"")</f>
      </c>
      <c r="HI915">
        <f>IF($IW915&gt;=22,INDEX($GL:$GL,$IV915+22),"")</f>
      </c>
      <c r="HJ915">
        <f>IF($IW915&gt;=23,INDEX($GL:$GL,$IV915+23),"")</f>
      </c>
      <c r="HK915">
        <f>IF($IW915&gt;=24,INDEX($GL:$GL,$IV915+24),"")</f>
      </c>
      <c r="HL915">
        <f>IF($IW915&gt;=25,INDEX($GL:$GL,$IV915+25),"")</f>
      </c>
      <c r="HM915">
        <f>IF($IW915&gt;=26,INDEX($GL:$GL,$IV915+26),"")</f>
      </c>
      <c r="HN915">
        <f>IF($IW915&gt;=27,INDEX($GL:$GL,$IV915+27),"")</f>
      </c>
      <c r="HO915">
        <f>IF($IW915&gt;=28,INDEX($GL:$GL,$IV915+28),"")</f>
      </c>
      <c r="HP915">
        <f>IF($IW915&gt;=29,INDEX($GL:$GL,$IV915+29),"")</f>
      </c>
      <c r="HQ915">
        <f>IF($IW915&gt;=30,INDEX($GL:$GL,$IV915+30),"")</f>
      </c>
      <c r="HR915">
        <f>IF($IW915&gt;=31,INDEX($GL:$GL,$IV915+31),"")</f>
      </c>
      <c r="HS915">
        <f>IF($IW915&gt;=32,INDEX($GL:$GL,$IV915+32),"")</f>
      </c>
      <c r="HT915">
        <f>IF($IW915&gt;=33,INDEX($GL:$GL,$IV915+33),"")</f>
      </c>
      <c r="HU915">
        <f>IF($IW915&gt;=34,INDEX($GL:$GL,$IV915+34),"")</f>
      </c>
      <c r="HV915">
        <f>IF($IW915&gt;=35,INDEX($GL:$GL,$IV915+35),"")</f>
      </c>
      <c r="HW915">
        <f>IF($IW915&gt;=36,INDEX($GL:$GL,$IV915+36),"")</f>
      </c>
      <c r="HX915">
        <f>IF($IW915&gt;=37,INDEX($GL:$GL,$IV915+37),"")</f>
      </c>
      <c r="HY915">
        <f>IF($IW915&gt;=38,INDEX($GL:$GL,$IV915+38),"")</f>
      </c>
      <c r="HZ915">
        <f>IF($IW915&gt;=39,INDEX($GL:$GL,$IV915+39),"")</f>
      </c>
      <c r="IA915">
        <f>IF($IW915&gt;=40,INDEX($GL:$GL,$IV915+40),"")</f>
      </c>
      <c r="IB915">
        <f>IF($IW915&gt;=41,INDEX($GL:$GL,$IV915+41),"")</f>
      </c>
      <c r="IC915">
        <f>IF($IW915&gt;=42,INDEX($GL:$GL,$IV915+42),"")</f>
      </c>
      <c r="ID915">
        <f>IF($IW915&gt;=43,INDEX($GL:$GL,$IV915+43),"")</f>
      </c>
      <c r="IE915">
        <f>IF($IW915&gt;=44,INDEX($GL:$GL,$IV915+44),"")</f>
      </c>
      <c r="IF915">
        <f>IF($IW915&gt;=45,INDEX($GL:$GL,$IV915+45),"")</f>
      </c>
      <c r="IG915">
        <f>IF($IW915&gt;=46,INDEX($GL:$GL,$IV915+46),"")</f>
      </c>
      <c r="IH915">
        <f>IF($IW915&gt;=47,INDEX($GL:$GL,$IV915+47),"")</f>
      </c>
      <c r="II915">
        <f>IF($IW915&gt;=48,INDEX($GL:$GL,$IV915+48),"")</f>
      </c>
      <c r="IJ915">
        <f>IF($IW915&gt;=49,INDEX($GL:$GL,$IV915+49),"")</f>
      </c>
      <c r="IK915">
        <f>IF($IW915&gt;=50,INDEX($GL:$GL,$IV915+50),"")</f>
      </c>
      <c r="IL915">
        <f>IF($IW915&gt;=51,INDEX($GL:$GL,$IV915+51),"")</f>
      </c>
      <c r="IM915">
        <f>IF($IW915&gt;=52,INDEX($GL:$GL,$IV915+52),"")</f>
      </c>
      <c r="IN915">
        <f>IF($IW915&gt;=53,INDEX($GL:$GL,$IV915+53),"")</f>
      </c>
      <c r="IO915">
        <f>IF($IW915&gt;=54,INDEX($GL:$GL,$IV915+54),"")</f>
      </c>
      <c r="IP915">
        <f>IF($IW915&gt;=55,INDEX($GL:$GL,$IV915+55),"")</f>
      </c>
      <c r="IQ915">
        <f>IF($IW915&gt;=56,INDEX($GL:$GL,$IV915+56),"")</f>
      </c>
      <c r="IR915">
        <f>IF($IW915&gt;=57,INDEX($GL:$GL,$IV915+57),"")</f>
      </c>
      <c r="IS915">
        <f>IF($IW915&gt;=58,INDEX($GL:$GL,$IV915+58),"")</f>
      </c>
      <c r="IT915">
        <f>IF($IW915&gt;=59,INDEX($GL:$GL,$IV915+59),"")</f>
      </c>
      <c r="IU915">
        <f>IF($IW915&gt;=60,INDEX($GL:$GL,$IV915+60),"")</f>
      </c>
      <c r="IV915">
        <f>IFERROR(MATCH($GK915,$GL$2:$GL$324,0)+1,0)</f>
      </c>
      <c r="IW915">
        <f>IFERROR(INDEX($GM$2:$GM$324,MATCH($GK915,$GL$2:$GL$324,0)),0)</f>
      </c>
      <c r="IX915" t="s">
        <v>34</v>
      </c>
      <c r="IY915" t="s">
        <v>34</v>
      </c>
    </row>
    <row r="916" spans="1:259" x14ac:dyDescent="0.25">
      <c r="K916">
        <f>IF(OR($N916="",$J916=""),"",IFERROR($N916/$J916,0))</f>
      </c>
      <c r="L916">
        <f>IF($N916="","",
SUM($M916,$O916,$T916,$P916,$R916)*
(1-IF($U916="",0,VALUE($U916)/100)))</f>
      </c>
      <c r="M916">
        <f>IF($N916="","",$N916)</f>
      </c>
      <c r="O916">
        <f>IF($N916="","",
IF($H916="","",
IF(ISNUMBER(SEARCH("exempt",LOWER($H916))),0,
$N916*(VALUE(SUBSTITUTE($H916,"%",""))/100))))</f>
      </c>
      <c r="V916">
        <f>IFERROR(IF(FIND(" - ",$E916)&gt;0,MID($E916,FIND(" - ",$E916)+3,LEN($E916)),""),"")</f>
      </c>
      <c r="AE916" t="s">
        <v>1497</v>
      </c>
      <c r="AJ916">
        <f>IFERROR(LEFT($E916,FIND(" - ",$E916)-1),$E916)</f>
      </c>
      <c r="AM916">
        <f>IF($CB916&gt;=1,INDEX($AK:$AK,$CA916+1),"")</f>
      </c>
      <c r="AN916">
        <f>IF($CB916&gt;=2,INDEX($AK:$AK,$CA916+2),"")</f>
      </c>
      <c r="AO916">
        <f>IF($CB916&gt;=3,INDEX($AK:$AK,$CA916+3),"")</f>
      </c>
      <c r="AP916">
        <f>IF($CB916&gt;=4,INDEX($AK:$AK,$CA916+4),"")</f>
      </c>
      <c r="AQ916">
        <f>IF($CB916&gt;=5,INDEX($AK:$AK,$CA916+5),"")</f>
      </c>
      <c r="AR916">
        <f>IF($CB916&gt;=6,INDEX($AK:$AK,$CA916+6),"")</f>
      </c>
      <c r="AS916">
        <f>IF($CB916&gt;=7,INDEX($AK:$AK,$CA916+7),"")</f>
      </c>
      <c r="AT916">
        <f>IF($CB916&gt;=8,INDEX($AK:$AK,$CA916+8),"")</f>
      </c>
      <c r="AU916">
        <f>IF($CB916&gt;=9,INDEX($AK:$AK,$CA916+9),"")</f>
      </c>
      <c r="AV916">
        <f>IF($CB916&gt;=10,INDEX($AK:$AK,$CA916+10),"")</f>
      </c>
      <c r="AW916">
        <f>IF($CB916&gt;=11,INDEX($AK:$AK,$CA916+11),"")</f>
      </c>
      <c r="AX916">
        <f>IF($CB916&gt;=12,INDEX($AK:$AK,$CA916+12),"")</f>
      </c>
      <c r="AY916">
        <f>IF($CB916&gt;=13,INDEX($AK:$AK,$CA916+13),"")</f>
      </c>
      <c r="AZ916">
        <f>IF($CB916&gt;=14,INDEX($AK:$AK,$CA916+14),"")</f>
      </c>
      <c r="BA916">
        <f>IF($CB916&gt;=15,INDEX($AK:$AK,$CA916+15),"")</f>
      </c>
      <c r="BB916">
        <f>IF($CB916&gt;=16,INDEX($AK:$AK,$CA916+16),"")</f>
      </c>
      <c r="BC916">
        <f>IF($CB916&gt;=17,INDEX($AK:$AK,$CA916+17),"")</f>
      </c>
      <c r="BD916">
        <f>IF($CB916&gt;=18,INDEX($AK:$AK,$CA916+18),"")</f>
      </c>
      <c r="BE916">
        <f>IF($CB916&gt;=19,INDEX($AK:$AK,$CA916+19),"")</f>
      </c>
      <c r="BF916">
        <f>IF($CB916&gt;=20,INDEX($AK:$AK,$CA916+20),"")</f>
      </c>
      <c r="BG916">
        <f>IF($CB916&gt;=21,INDEX($AK:$AK,$CA916+21),"")</f>
      </c>
      <c r="BH916">
        <f>IF($CB916&gt;=22,INDEX($AK:$AK,$CA916+22),"")</f>
      </c>
      <c r="BI916">
        <f>IF($CB916&gt;=23,INDEX($AK:$AK,$CA916+23),"")</f>
      </c>
      <c r="BJ916">
        <f>IF($CB916&gt;=24,INDEX($AK:$AK,$CA916+24),"")</f>
      </c>
      <c r="BK916">
        <f>IF($CB916&gt;=25,INDEX($AK:$AK,$CA916+25),"")</f>
      </c>
      <c r="BL916">
        <f>IF($CB916&gt;=26,INDEX($AK:$AK,$CA916+26),"")</f>
      </c>
      <c r="BM916">
        <f>IF($CB916&gt;=27,INDEX($AK:$AK,$CA916+27),"")</f>
      </c>
      <c r="BN916">
        <f>IF($CB916&gt;=28,INDEX($AK:$AK,$CA916+28),"")</f>
      </c>
      <c r="BO916">
        <f>IF($CB916&gt;=29,INDEX($AK:$AK,$CA916+29),"")</f>
      </c>
      <c r="BP916">
        <f>IF($CB916&gt;=30,INDEX($AK:$AK,$CA916+30),"")</f>
      </c>
      <c r="BQ916">
        <f>IF($CB916&gt;=31,INDEX($AK:$AK,$CA916+31),"")</f>
      </c>
      <c r="BR916">
        <f>IF($CB916&gt;=32,INDEX($AK:$AK,$CA916+32),"")</f>
      </c>
      <c r="BS916">
        <f>IF($CB916&gt;=33,INDEX($AK:$AK,$CA916+33),"")</f>
      </c>
      <c r="BT916">
        <f>IF($CB916&gt;=34,INDEX($AK:$AK,$CA916+34),"")</f>
      </c>
      <c r="BU916">
        <f>IF($CB916&gt;=35,INDEX($AK:$AK,$CA916+35),"")</f>
      </c>
      <c r="BV916">
        <f>IF($CB916&gt;=36,INDEX($AK:$AK,$CA916+36),"")</f>
      </c>
      <c r="BW916">
        <f>IF($CB916&gt;=37,INDEX($AK:$AK,$CA916+37),"")</f>
      </c>
      <c r="BX916">
        <f>IF($CB916&gt;=38,INDEX($AK:$AK,$CA916+38),"")</f>
      </c>
      <c r="BY916">
        <f>IF($CB916&gt;=39,INDEX($AK:$AK,$CA916+39),"")</f>
      </c>
      <c r="BZ916">
        <f>IF($CB916&gt;=40,INDEX($AK:$AK,$CA916+40),"")</f>
      </c>
      <c r="CA916">
        <f>IFERROR(MATCH($AJ916,$AK$2:$AK$134,0)+1,0)</f>
      </c>
      <c r="CB916">
        <f>IFERROR(INDEX($AL$2:$AL$134,MATCH($AJ916,$AK$2:$AK$134,0)),0)</f>
      </c>
      <c r="CC916">
        <f>IFERROR(LEFT($F916,FIND(" - ",$F916)-1),$F916)</f>
      </c>
      <c r="CF916">
        <f>IF($DA916&gt;=1,INDEX($CD:$CD,$CZ916+1),"")</f>
      </c>
      <c r="CG916">
        <f>IF($DA916&gt;=2,INDEX($CD:$CD,$CZ916+2),"")</f>
      </c>
      <c r="CH916">
        <f>IF($DA916&gt;=3,INDEX($CD:$CD,$CZ916+3),"")</f>
      </c>
      <c r="CI916">
        <f>IF($DA916&gt;=4,INDEX($CD:$CD,$CZ916+4),"")</f>
      </c>
      <c r="CJ916">
        <f>IF($DA916&gt;=5,INDEX($CD:$CD,$CZ916+5),"")</f>
      </c>
      <c r="CK916">
        <f>IF($DA916&gt;=6,INDEX($CD:$CD,$CZ916+6),"")</f>
      </c>
      <c r="CL916">
        <f>IF($DA916&gt;=7,INDEX($CD:$CD,$CZ916+7),"")</f>
      </c>
      <c r="CM916">
        <f>IF($DA916&gt;=8,INDEX($CD:$CD,$CZ916+8),"")</f>
      </c>
      <c r="CN916">
        <f>IF($DA916&gt;=9,INDEX($CD:$CD,$CZ916+9),"")</f>
      </c>
      <c r="CO916">
        <f>IF($DA916&gt;=10,INDEX($CD:$CD,$CZ916+10),"")</f>
      </c>
      <c r="CP916">
        <f>IF($DA916&gt;=11,INDEX($CD:$CD,$CZ916+11),"")</f>
      </c>
      <c r="CQ916">
        <f>IF($DA916&gt;=12,INDEX($CD:$CD,$CZ916+12),"")</f>
      </c>
      <c r="CR916">
        <f>IF($DA916&gt;=13,INDEX($CD:$CD,$CZ916+13),"")</f>
      </c>
      <c r="CS916">
        <f>IF($DA916&gt;=14,INDEX($CD:$CD,$CZ916+14),"")</f>
      </c>
      <c r="CT916">
        <f>IF($DA916&gt;=15,INDEX($CD:$CD,$CZ916+15),"")</f>
      </c>
      <c r="CU916">
        <f>IF($DA916&gt;=16,INDEX($CD:$CD,$CZ916+16),"")</f>
      </c>
      <c r="CV916">
        <f>IF($DA916&gt;=17,INDEX($CD:$CD,$CZ916+17),"")</f>
      </c>
      <c r="CW916">
        <f>IF($DA916&gt;=18,INDEX($CD:$CD,$CZ916+18),"")</f>
      </c>
      <c r="CX916">
        <f>IF($DA916&gt;=19,INDEX($CD:$CD,$CZ916+19),"")</f>
      </c>
      <c r="CY916">
        <f>IF($DA916&gt;=20,INDEX($CD:$CD,$CZ916+20),"")</f>
      </c>
      <c r="CZ916">
        <f>IFERROR(MATCH($CC916,$CD$2:$CD$263,0)+1,0)</f>
      </c>
      <c r="DA916">
        <f>IFERROR(INDEX($CE$2:$CE$263,MATCH($CC916,$CD$2:$CD$263,0)),0)</f>
      </c>
      <c r="DB916">
        <f>IFERROR(INDEX($AI:$AI,MATCH($H916,$AH:$AH,0))&amp;"","")</f>
      </c>
      <c r="DF916">
        <f>IF($GI916&gt;=1,INDEX($DC:$DC,$GH916+1),"")</f>
      </c>
      <c r="DG916">
        <f>IF($GI916&gt;=2,INDEX($DC:$DC,$GH916+2),"")</f>
      </c>
      <c r="DH916">
        <f>IF($GI916&gt;=3,INDEX($DC:$DC,$GH916+3),"")</f>
      </c>
      <c r="DI916">
        <f>IF($GI916&gt;=4,INDEX($DC:$DC,$GH916+4),"")</f>
      </c>
      <c r="DJ916">
        <f>IF($GI916&gt;=5,INDEX($DC:$DC,$GH916+5),"")</f>
      </c>
      <c r="DK916">
        <f>IF($GI916&gt;=6,INDEX($DC:$DC,$GH916+6),"")</f>
      </c>
      <c r="DL916">
        <f>IF($GI916&gt;=7,INDEX($DC:$DC,$GH916+7),"")</f>
      </c>
      <c r="DM916">
        <f>IF($GI916&gt;=8,INDEX($DC:$DC,$GH916+8),"")</f>
      </c>
      <c r="DN916">
        <f>IF($GI916&gt;=9,INDEX($DC:$DC,$GH916+9),"")</f>
      </c>
      <c r="DO916">
        <f>IF($GI916&gt;=10,INDEX($DC:$DC,$GH916+10),"")</f>
      </c>
      <c r="DP916">
        <f>IF($GI916&gt;=11,INDEX($DC:$DC,$GH916+11),"")</f>
      </c>
      <c r="DQ916">
        <f>IF($GI916&gt;=12,INDEX($DC:$DC,$GH916+12),"")</f>
      </c>
      <c r="DR916">
        <f>IF($GI916&gt;=13,INDEX($DC:$DC,$GH916+13),"")</f>
      </c>
      <c r="DS916">
        <f>IF($GI916&gt;=14,INDEX($DC:$DC,$GH916+14),"")</f>
      </c>
      <c r="DT916">
        <f>IF($GI916&gt;=15,INDEX($DC:$DC,$GH916+15),"")</f>
      </c>
      <c r="DU916">
        <f>IF($GI916&gt;=16,INDEX($DC:$DC,$GH916+16),"")</f>
      </c>
      <c r="DV916">
        <f>IF($GI916&gt;=17,INDEX($DC:$DC,$GH916+17),"")</f>
      </c>
      <c r="DW916">
        <f>IF($GI916&gt;=18,INDEX($DC:$DC,$GH916+18),"")</f>
      </c>
      <c r="DX916">
        <f>IF($GI916&gt;=19,INDEX($DC:$DC,$GH916+19),"")</f>
      </c>
      <c r="DY916">
        <f>IF($GI916&gt;=20,INDEX($DC:$DC,$GH916+20),"")</f>
      </c>
      <c r="DZ916">
        <f>IF($GI916&gt;=21,INDEX($DC:$DC,$GH916+21),"")</f>
      </c>
      <c r="EA916">
        <f>IF($GI916&gt;=22,INDEX($DC:$DC,$GH916+22),"")</f>
      </c>
      <c r="EB916">
        <f>IF($GI916&gt;=23,INDEX($DC:$DC,$GH916+23),"")</f>
      </c>
      <c r="EC916">
        <f>IF($GI916&gt;=24,INDEX($DC:$DC,$GH916+24),"")</f>
      </c>
      <c r="ED916">
        <f>IF($GI916&gt;=25,INDEX($DC:$DC,$GH916+25),"")</f>
      </c>
      <c r="EE916">
        <f>IF($GI916&gt;=26,INDEX($DC:$DC,$GH916+26),"")</f>
      </c>
      <c r="EF916">
        <f>IF($GI916&gt;=27,INDEX($DC:$DC,$GH916+27),"")</f>
      </c>
      <c r="EG916">
        <f>IF($GI916&gt;=28,INDEX($DC:$DC,$GH916+28),"")</f>
      </c>
      <c r="EH916">
        <f>IF($GI916&gt;=29,INDEX($DC:$DC,$GH916+29),"")</f>
      </c>
      <c r="EI916">
        <f>IF($GI916&gt;=30,INDEX($DC:$DC,$GH916+30),"")</f>
      </c>
      <c r="EJ916">
        <f>IF($GI916&gt;=31,INDEX($DC:$DC,$GH916+31),"")</f>
      </c>
      <c r="EK916">
        <f>IF($GI916&gt;=32,INDEX($DC:$DC,$GH916+32),"")</f>
      </c>
      <c r="EL916">
        <f>IF($GI916&gt;=33,INDEX($DC:$DC,$GH916+33),"")</f>
      </c>
      <c r="EM916">
        <f>IF($GI916&gt;=34,INDEX($DC:$DC,$GH916+34),"")</f>
      </c>
      <c r="EN916">
        <f>IF($GI916&gt;=35,INDEX($DC:$DC,$GH916+35),"")</f>
      </c>
      <c r="EO916">
        <f>IF($GI916&gt;=36,INDEX($DC:$DC,$GH916+36),"")</f>
      </c>
      <c r="EP916">
        <f>IF($GI916&gt;=37,INDEX($DC:$DC,$GH916+37),"")</f>
      </c>
      <c r="EQ916">
        <f>IF($GI916&gt;=38,INDEX($DC:$DC,$GH916+38),"")</f>
      </c>
      <c r="ER916">
        <f>IF($GI916&gt;=39,INDEX($DC:$DC,$GH916+39),"")</f>
      </c>
      <c r="ES916">
        <f>IF($GI916&gt;=40,INDEX($DC:$DC,$GH916+40),"")</f>
      </c>
      <c r="ET916">
        <f>IF($GI916&gt;=1,INDEX($DD:$DD,$GH916+1),"")</f>
      </c>
      <c r="EU916">
        <f>IF($GI916&gt;=2,INDEX($DD:$DD,$GH916+2),"")</f>
      </c>
      <c r="EV916">
        <f>IF($GI916&gt;=3,INDEX($DD:$DD,$GH916+3),"")</f>
      </c>
      <c r="EW916">
        <f>IF($GI916&gt;=4,INDEX($DD:$DD,$GH916+4),"")</f>
      </c>
      <c r="EX916">
        <f>IF($GI916&gt;=5,INDEX($DD:$DD,$GH916+5),"")</f>
      </c>
      <c r="EY916">
        <f>IF($GI916&gt;=6,INDEX($DD:$DD,$GH916+6),"")</f>
      </c>
      <c r="EZ916">
        <f>IF($GI916&gt;=7,INDEX($DD:$DD,$GH916+7),"")</f>
      </c>
      <c r="FA916">
        <f>IF($GI916&gt;=8,INDEX($DD:$DD,$GH916+8),"")</f>
      </c>
      <c r="FB916">
        <f>IF($GI916&gt;=9,INDEX($DD:$DD,$GH916+9),"")</f>
      </c>
      <c r="FC916">
        <f>IF($GI916&gt;=10,INDEX($DD:$DD,$GH916+10),"")</f>
      </c>
      <c r="FD916">
        <f>IF($GI916&gt;=11,INDEX($DD:$DD,$GH916+11),"")</f>
      </c>
      <c r="FE916">
        <f>IF($GI916&gt;=12,INDEX($DD:$DD,$GH916+12),"")</f>
      </c>
      <c r="FF916">
        <f>IF($GI916&gt;=13,INDEX($DD:$DD,$GH916+13),"")</f>
      </c>
      <c r="FG916">
        <f>IF($GI916&gt;=14,INDEX($DD:$DD,$GH916+14),"")</f>
      </c>
      <c r="FH916">
        <f>IF($GI916&gt;=15,INDEX($DD:$DD,$GH916+15),"")</f>
      </c>
      <c r="FI916">
        <f>IF($GI916&gt;=16,INDEX($DD:$DD,$GH916+16),"")</f>
      </c>
      <c r="FJ916">
        <f>IF($GI916&gt;=17,INDEX($DD:$DD,$GH916+17),"")</f>
      </c>
      <c r="FK916">
        <f>IF($GI916&gt;=18,INDEX($DD:$DD,$GH916+18),"")</f>
      </c>
      <c r="FL916">
        <f>IF($GI916&gt;=19,INDEX($DD:$DD,$GH916+19),"")</f>
      </c>
      <c r="FM916">
        <f>IF($GI916&gt;=20,INDEX($DD:$DD,$GH916+20),"")</f>
      </c>
      <c r="FN916">
        <f>IF($GI916&gt;=21,INDEX($DD:$DD,$GH916+21),"")</f>
      </c>
      <c r="FO916">
        <f>IF($GI916&gt;=22,INDEX($DD:$DD,$GH916+22),"")</f>
      </c>
      <c r="FP916">
        <f>IF($GI916&gt;=23,INDEX($DD:$DD,$GH916+23),"")</f>
      </c>
      <c r="FQ916">
        <f>IF($GI916&gt;=24,INDEX($DD:$DD,$GH916+24),"")</f>
      </c>
      <c r="FR916">
        <f>IF($GI916&gt;=25,INDEX($DD:$DD,$GH916+25),"")</f>
      </c>
      <c r="FS916">
        <f>IF($GI916&gt;=26,INDEX($DD:$DD,$GH916+26),"")</f>
      </c>
      <c r="FT916">
        <f>IF($GI916&gt;=27,INDEX($DD:$DD,$GH916+27),"")</f>
      </c>
      <c r="FU916">
        <f>IF($GI916&gt;=28,INDEX($DD:$DD,$GH916+28),"")</f>
      </c>
      <c r="FV916">
        <f>IF($GI916&gt;=29,INDEX($DD:$DD,$GH916+29),"")</f>
      </c>
      <c r="FW916">
        <f>IF($GI916&gt;=30,INDEX($DD:$DD,$GH916+30),"")</f>
      </c>
      <c r="FX916">
        <f>IF($GI916&gt;=31,INDEX($DD:$DD,$GH916+31),"")</f>
      </c>
      <c r="FY916">
        <f>IF($GI916&gt;=32,INDEX($DD:$DD,$GH916+32),"")</f>
      </c>
      <c r="FZ916">
        <f>IF($GI916&gt;=33,INDEX($DD:$DD,$GH916+33),"")</f>
      </c>
      <c r="GA916">
        <f>IF($GI916&gt;=34,INDEX($DD:$DD,$GH916+34),"")</f>
      </c>
      <c r="GB916">
        <f>IF($GI916&gt;=35,INDEX($DD:$DD,$GH916+35),"")</f>
      </c>
      <c r="GC916">
        <f>IF($GI916&gt;=36,INDEX($DD:$DD,$GH916+36),"")</f>
      </c>
      <c r="GD916">
        <f>IF($GI916&gt;=37,INDEX($DD:$DD,$GH916+37),"")</f>
      </c>
      <c r="GE916">
        <f>IF($GI916&gt;=38,INDEX($DD:$DD,$GH916+38),"")</f>
      </c>
      <c r="GF916">
        <f>IF($GI916&gt;=39,INDEX($DD:$DD,$GH916+39),"")</f>
      </c>
      <c r="GG916">
        <f>IF($GI916&gt;=40,INDEX($DD:$DD,$GH916+40),"")</f>
      </c>
      <c r="GH916">
        <f>IFERROR(MATCH($DB916,$DC$2:$DC$148,0)+1,0)</f>
      </c>
      <c r="GI916">
        <f>IFERROR(INDEX($DE$2:$DE$148,MATCH($DB916,$DC$2:$DC$148,0)),0)</f>
      </c>
      <c r="GJ916">
        <f>IFERROR(MATCH($S916,$DF$916:$ES$916,0),0)</f>
      </c>
      <c r="GK916">
        <f>IF($GJ916&gt;0,INDEX($ET$916:$GG$916,$GJ916),"")</f>
      </c>
      <c r="GN916">
        <f>IF($IW916&gt;=1,INDEX($GL:$GL,$IV916+1),"")</f>
      </c>
      <c r="GO916">
        <f>IF($IW916&gt;=2,INDEX($GL:$GL,$IV916+2),"")</f>
      </c>
      <c r="GP916">
        <f>IF($IW916&gt;=3,INDEX($GL:$GL,$IV916+3),"")</f>
      </c>
      <c r="GQ916">
        <f>IF($IW916&gt;=4,INDEX($GL:$GL,$IV916+4),"")</f>
      </c>
      <c r="GR916">
        <f>IF($IW916&gt;=5,INDEX($GL:$GL,$IV916+5),"")</f>
      </c>
      <c r="GS916">
        <f>IF($IW916&gt;=6,INDEX($GL:$GL,$IV916+6),"")</f>
      </c>
      <c r="GT916">
        <f>IF($IW916&gt;=7,INDEX($GL:$GL,$IV916+7),"")</f>
      </c>
      <c r="GU916">
        <f>IF($IW916&gt;=8,INDEX($GL:$GL,$IV916+8),"")</f>
      </c>
      <c r="GV916">
        <f>IF($IW916&gt;=9,INDEX($GL:$GL,$IV916+9),"")</f>
      </c>
      <c r="GW916">
        <f>IF($IW916&gt;=10,INDEX($GL:$GL,$IV916+10),"")</f>
      </c>
      <c r="GX916">
        <f>IF($IW916&gt;=11,INDEX($GL:$GL,$IV916+11),"")</f>
      </c>
      <c r="GY916">
        <f>IF($IW916&gt;=12,INDEX($GL:$GL,$IV916+12),"")</f>
      </c>
      <c r="GZ916">
        <f>IF($IW916&gt;=13,INDEX($GL:$GL,$IV916+13),"")</f>
      </c>
      <c r="HA916">
        <f>IF($IW916&gt;=14,INDEX($GL:$GL,$IV916+14),"")</f>
      </c>
      <c r="HB916">
        <f>IF($IW916&gt;=15,INDEX($GL:$GL,$IV916+15),"")</f>
      </c>
      <c r="HC916">
        <f>IF($IW916&gt;=16,INDEX($GL:$GL,$IV916+16),"")</f>
      </c>
      <c r="HD916">
        <f>IF($IW916&gt;=17,INDEX($GL:$GL,$IV916+17),"")</f>
      </c>
      <c r="HE916">
        <f>IF($IW916&gt;=18,INDEX($GL:$GL,$IV916+18),"")</f>
      </c>
      <c r="HF916">
        <f>IF($IW916&gt;=19,INDEX($GL:$GL,$IV916+19),"")</f>
      </c>
      <c r="HG916">
        <f>IF($IW916&gt;=20,INDEX($GL:$GL,$IV916+20),"")</f>
      </c>
      <c r="HH916">
        <f>IF($IW916&gt;=21,INDEX($GL:$GL,$IV916+21),"")</f>
      </c>
      <c r="HI916">
        <f>IF($IW916&gt;=22,INDEX($GL:$GL,$IV916+22),"")</f>
      </c>
      <c r="HJ916">
        <f>IF($IW916&gt;=23,INDEX($GL:$GL,$IV916+23),"")</f>
      </c>
      <c r="HK916">
        <f>IF($IW916&gt;=24,INDEX($GL:$GL,$IV916+24),"")</f>
      </c>
      <c r="HL916">
        <f>IF($IW916&gt;=25,INDEX($GL:$GL,$IV916+25),"")</f>
      </c>
      <c r="HM916">
        <f>IF($IW916&gt;=26,INDEX($GL:$GL,$IV916+26),"")</f>
      </c>
      <c r="HN916">
        <f>IF($IW916&gt;=27,INDEX($GL:$GL,$IV916+27),"")</f>
      </c>
      <c r="HO916">
        <f>IF($IW916&gt;=28,INDEX($GL:$GL,$IV916+28),"")</f>
      </c>
      <c r="HP916">
        <f>IF($IW916&gt;=29,INDEX($GL:$GL,$IV916+29),"")</f>
      </c>
      <c r="HQ916">
        <f>IF($IW916&gt;=30,INDEX($GL:$GL,$IV916+30),"")</f>
      </c>
      <c r="HR916">
        <f>IF($IW916&gt;=31,INDEX($GL:$GL,$IV916+31),"")</f>
      </c>
      <c r="HS916">
        <f>IF($IW916&gt;=32,INDEX($GL:$GL,$IV916+32),"")</f>
      </c>
      <c r="HT916">
        <f>IF($IW916&gt;=33,INDEX($GL:$GL,$IV916+33),"")</f>
      </c>
      <c r="HU916">
        <f>IF($IW916&gt;=34,INDEX($GL:$GL,$IV916+34),"")</f>
      </c>
      <c r="HV916">
        <f>IF($IW916&gt;=35,INDEX($GL:$GL,$IV916+35),"")</f>
      </c>
      <c r="HW916">
        <f>IF($IW916&gt;=36,INDEX($GL:$GL,$IV916+36),"")</f>
      </c>
      <c r="HX916">
        <f>IF($IW916&gt;=37,INDEX($GL:$GL,$IV916+37),"")</f>
      </c>
      <c r="HY916">
        <f>IF($IW916&gt;=38,INDEX($GL:$GL,$IV916+38),"")</f>
      </c>
      <c r="HZ916">
        <f>IF($IW916&gt;=39,INDEX($GL:$GL,$IV916+39),"")</f>
      </c>
      <c r="IA916">
        <f>IF($IW916&gt;=40,INDEX($GL:$GL,$IV916+40),"")</f>
      </c>
      <c r="IB916">
        <f>IF($IW916&gt;=41,INDEX($GL:$GL,$IV916+41),"")</f>
      </c>
      <c r="IC916">
        <f>IF($IW916&gt;=42,INDEX($GL:$GL,$IV916+42),"")</f>
      </c>
      <c r="ID916">
        <f>IF($IW916&gt;=43,INDEX($GL:$GL,$IV916+43),"")</f>
      </c>
      <c r="IE916">
        <f>IF($IW916&gt;=44,INDEX($GL:$GL,$IV916+44),"")</f>
      </c>
      <c r="IF916">
        <f>IF($IW916&gt;=45,INDEX($GL:$GL,$IV916+45),"")</f>
      </c>
      <c r="IG916">
        <f>IF($IW916&gt;=46,INDEX($GL:$GL,$IV916+46),"")</f>
      </c>
      <c r="IH916">
        <f>IF($IW916&gt;=47,INDEX($GL:$GL,$IV916+47),"")</f>
      </c>
      <c r="II916">
        <f>IF($IW916&gt;=48,INDEX($GL:$GL,$IV916+48),"")</f>
      </c>
      <c r="IJ916">
        <f>IF($IW916&gt;=49,INDEX($GL:$GL,$IV916+49),"")</f>
      </c>
      <c r="IK916">
        <f>IF($IW916&gt;=50,INDEX($GL:$GL,$IV916+50),"")</f>
      </c>
      <c r="IL916">
        <f>IF($IW916&gt;=51,INDEX($GL:$GL,$IV916+51),"")</f>
      </c>
      <c r="IM916">
        <f>IF($IW916&gt;=52,INDEX($GL:$GL,$IV916+52),"")</f>
      </c>
      <c r="IN916">
        <f>IF($IW916&gt;=53,INDEX($GL:$GL,$IV916+53),"")</f>
      </c>
      <c r="IO916">
        <f>IF($IW916&gt;=54,INDEX($GL:$GL,$IV916+54),"")</f>
      </c>
      <c r="IP916">
        <f>IF($IW916&gt;=55,INDEX($GL:$GL,$IV916+55),"")</f>
      </c>
      <c r="IQ916">
        <f>IF($IW916&gt;=56,INDEX($GL:$GL,$IV916+56),"")</f>
      </c>
      <c r="IR916">
        <f>IF($IW916&gt;=57,INDEX($GL:$GL,$IV916+57),"")</f>
      </c>
      <c r="IS916">
        <f>IF($IW916&gt;=58,INDEX($GL:$GL,$IV916+58),"")</f>
      </c>
      <c r="IT916">
        <f>IF($IW916&gt;=59,INDEX($GL:$GL,$IV916+59),"")</f>
      </c>
      <c r="IU916">
        <f>IF($IW916&gt;=60,INDEX($GL:$GL,$IV916+60),"")</f>
      </c>
      <c r="IV916">
        <f>IFERROR(MATCH($GK916,$GL$2:$GL$324,0)+1,0)</f>
      </c>
      <c r="IW916">
        <f>IFERROR(INDEX($GM$2:$GM$324,MATCH($GK916,$GL$2:$GL$324,0)),0)</f>
      </c>
      <c r="IX916" t="s">
        <v>34</v>
      </c>
      <c r="IY916" t="s">
        <v>34</v>
      </c>
    </row>
    <row r="917" spans="1:259" x14ac:dyDescent="0.25">
      <c r="K917">
        <f>IF(OR($N917="",$J917=""),"",IFERROR($N917/$J917,0))</f>
      </c>
      <c r="L917">
        <f>IF($N917="","",
SUM($M917,$O917,$T917,$P917,$R917)*
(1-IF($U917="",0,VALUE($U917)/100)))</f>
      </c>
      <c r="M917">
        <f>IF($N917="","",$N917)</f>
      </c>
      <c r="O917">
        <f>IF($N917="","",
IF($H917="","",
IF(ISNUMBER(SEARCH("exempt",LOWER($H917))),0,
$N917*(VALUE(SUBSTITUTE($H917,"%",""))/100))))</f>
      </c>
      <c r="V917">
        <f>IFERROR(IF(FIND(" - ",$E917)&gt;0,MID($E917,FIND(" - ",$E917)+3,LEN($E917)),""),"")</f>
      </c>
      <c r="AE917" t="s">
        <v>1498</v>
      </c>
      <c r="AJ917">
        <f>IFERROR(LEFT($E917,FIND(" - ",$E917)-1),$E917)</f>
      </c>
      <c r="AM917">
        <f>IF($CB917&gt;=1,INDEX($AK:$AK,$CA917+1),"")</f>
      </c>
      <c r="AN917">
        <f>IF($CB917&gt;=2,INDEX($AK:$AK,$CA917+2),"")</f>
      </c>
      <c r="AO917">
        <f>IF($CB917&gt;=3,INDEX($AK:$AK,$CA917+3),"")</f>
      </c>
      <c r="AP917">
        <f>IF($CB917&gt;=4,INDEX($AK:$AK,$CA917+4),"")</f>
      </c>
      <c r="AQ917">
        <f>IF($CB917&gt;=5,INDEX($AK:$AK,$CA917+5),"")</f>
      </c>
      <c r="AR917">
        <f>IF($CB917&gt;=6,INDEX($AK:$AK,$CA917+6),"")</f>
      </c>
      <c r="AS917">
        <f>IF($CB917&gt;=7,INDEX($AK:$AK,$CA917+7),"")</f>
      </c>
      <c r="AT917">
        <f>IF($CB917&gt;=8,INDEX($AK:$AK,$CA917+8),"")</f>
      </c>
      <c r="AU917">
        <f>IF($CB917&gt;=9,INDEX($AK:$AK,$CA917+9),"")</f>
      </c>
      <c r="AV917">
        <f>IF($CB917&gt;=10,INDEX($AK:$AK,$CA917+10),"")</f>
      </c>
      <c r="AW917">
        <f>IF($CB917&gt;=11,INDEX($AK:$AK,$CA917+11),"")</f>
      </c>
      <c r="AX917">
        <f>IF($CB917&gt;=12,INDEX($AK:$AK,$CA917+12),"")</f>
      </c>
      <c r="AY917">
        <f>IF($CB917&gt;=13,INDEX($AK:$AK,$CA917+13),"")</f>
      </c>
      <c r="AZ917">
        <f>IF($CB917&gt;=14,INDEX($AK:$AK,$CA917+14),"")</f>
      </c>
      <c r="BA917">
        <f>IF($CB917&gt;=15,INDEX($AK:$AK,$CA917+15),"")</f>
      </c>
      <c r="BB917">
        <f>IF($CB917&gt;=16,INDEX($AK:$AK,$CA917+16),"")</f>
      </c>
      <c r="BC917">
        <f>IF($CB917&gt;=17,INDEX($AK:$AK,$CA917+17),"")</f>
      </c>
      <c r="BD917">
        <f>IF($CB917&gt;=18,INDEX($AK:$AK,$CA917+18),"")</f>
      </c>
      <c r="BE917">
        <f>IF($CB917&gt;=19,INDEX($AK:$AK,$CA917+19),"")</f>
      </c>
      <c r="BF917">
        <f>IF($CB917&gt;=20,INDEX($AK:$AK,$CA917+20),"")</f>
      </c>
      <c r="BG917">
        <f>IF($CB917&gt;=21,INDEX($AK:$AK,$CA917+21),"")</f>
      </c>
      <c r="BH917">
        <f>IF($CB917&gt;=22,INDEX($AK:$AK,$CA917+22),"")</f>
      </c>
      <c r="BI917">
        <f>IF($CB917&gt;=23,INDEX($AK:$AK,$CA917+23),"")</f>
      </c>
      <c r="BJ917">
        <f>IF($CB917&gt;=24,INDEX($AK:$AK,$CA917+24),"")</f>
      </c>
      <c r="BK917">
        <f>IF($CB917&gt;=25,INDEX($AK:$AK,$CA917+25),"")</f>
      </c>
      <c r="BL917">
        <f>IF($CB917&gt;=26,INDEX($AK:$AK,$CA917+26),"")</f>
      </c>
      <c r="BM917">
        <f>IF($CB917&gt;=27,INDEX($AK:$AK,$CA917+27),"")</f>
      </c>
      <c r="BN917">
        <f>IF($CB917&gt;=28,INDEX($AK:$AK,$CA917+28),"")</f>
      </c>
      <c r="BO917">
        <f>IF($CB917&gt;=29,INDEX($AK:$AK,$CA917+29),"")</f>
      </c>
      <c r="BP917">
        <f>IF($CB917&gt;=30,INDEX($AK:$AK,$CA917+30),"")</f>
      </c>
      <c r="BQ917">
        <f>IF($CB917&gt;=31,INDEX($AK:$AK,$CA917+31),"")</f>
      </c>
      <c r="BR917">
        <f>IF($CB917&gt;=32,INDEX($AK:$AK,$CA917+32),"")</f>
      </c>
      <c r="BS917">
        <f>IF($CB917&gt;=33,INDEX($AK:$AK,$CA917+33),"")</f>
      </c>
      <c r="BT917">
        <f>IF($CB917&gt;=34,INDEX($AK:$AK,$CA917+34),"")</f>
      </c>
      <c r="BU917">
        <f>IF($CB917&gt;=35,INDEX($AK:$AK,$CA917+35),"")</f>
      </c>
      <c r="BV917">
        <f>IF($CB917&gt;=36,INDEX($AK:$AK,$CA917+36),"")</f>
      </c>
      <c r="BW917">
        <f>IF($CB917&gt;=37,INDEX($AK:$AK,$CA917+37),"")</f>
      </c>
      <c r="BX917">
        <f>IF($CB917&gt;=38,INDEX($AK:$AK,$CA917+38),"")</f>
      </c>
      <c r="BY917">
        <f>IF($CB917&gt;=39,INDEX($AK:$AK,$CA917+39),"")</f>
      </c>
      <c r="BZ917">
        <f>IF($CB917&gt;=40,INDEX($AK:$AK,$CA917+40),"")</f>
      </c>
      <c r="CA917">
        <f>IFERROR(MATCH($AJ917,$AK$2:$AK$134,0)+1,0)</f>
      </c>
      <c r="CB917">
        <f>IFERROR(INDEX($AL$2:$AL$134,MATCH($AJ917,$AK$2:$AK$134,0)),0)</f>
      </c>
      <c r="CC917">
        <f>IFERROR(LEFT($F917,FIND(" - ",$F917)-1),$F917)</f>
      </c>
      <c r="CF917">
        <f>IF($DA917&gt;=1,INDEX($CD:$CD,$CZ917+1),"")</f>
      </c>
      <c r="CG917">
        <f>IF($DA917&gt;=2,INDEX($CD:$CD,$CZ917+2),"")</f>
      </c>
      <c r="CH917">
        <f>IF($DA917&gt;=3,INDEX($CD:$CD,$CZ917+3),"")</f>
      </c>
      <c r="CI917">
        <f>IF($DA917&gt;=4,INDEX($CD:$CD,$CZ917+4),"")</f>
      </c>
      <c r="CJ917">
        <f>IF($DA917&gt;=5,INDEX($CD:$CD,$CZ917+5),"")</f>
      </c>
      <c r="CK917">
        <f>IF($DA917&gt;=6,INDEX($CD:$CD,$CZ917+6),"")</f>
      </c>
      <c r="CL917">
        <f>IF($DA917&gt;=7,INDEX($CD:$CD,$CZ917+7),"")</f>
      </c>
      <c r="CM917">
        <f>IF($DA917&gt;=8,INDEX($CD:$CD,$CZ917+8),"")</f>
      </c>
      <c r="CN917">
        <f>IF($DA917&gt;=9,INDEX($CD:$CD,$CZ917+9),"")</f>
      </c>
      <c r="CO917">
        <f>IF($DA917&gt;=10,INDEX($CD:$CD,$CZ917+10),"")</f>
      </c>
      <c r="CP917">
        <f>IF($DA917&gt;=11,INDEX($CD:$CD,$CZ917+11),"")</f>
      </c>
      <c r="CQ917">
        <f>IF($DA917&gt;=12,INDEX($CD:$CD,$CZ917+12),"")</f>
      </c>
      <c r="CR917">
        <f>IF($DA917&gt;=13,INDEX($CD:$CD,$CZ917+13),"")</f>
      </c>
      <c r="CS917">
        <f>IF($DA917&gt;=14,INDEX($CD:$CD,$CZ917+14),"")</f>
      </c>
      <c r="CT917">
        <f>IF($DA917&gt;=15,INDEX($CD:$CD,$CZ917+15),"")</f>
      </c>
      <c r="CU917">
        <f>IF($DA917&gt;=16,INDEX($CD:$CD,$CZ917+16),"")</f>
      </c>
      <c r="CV917">
        <f>IF($DA917&gt;=17,INDEX($CD:$CD,$CZ917+17),"")</f>
      </c>
      <c r="CW917">
        <f>IF($DA917&gt;=18,INDEX($CD:$CD,$CZ917+18),"")</f>
      </c>
      <c r="CX917">
        <f>IF($DA917&gt;=19,INDEX($CD:$CD,$CZ917+19),"")</f>
      </c>
      <c r="CY917">
        <f>IF($DA917&gt;=20,INDEX($CD:$CD,$CZ917+20),"")</f>
      </c>
      <c r="CZ917">
        <f>IFERROR(MATCH($CC917,$CD$2:$CD$263,0)+1,0)</f>
      </c>
      <c r="DA917">
        <f>IFERROR(INDEX($CE$2:$CE$263,MATCH($CC917,$CD$2:$CD$263,0)),0)</f>
      </c>
      <c r="DB917">
        <f>IFERROR(INDEX($AI:$AI,MATCH($H917,$AH:$AH,0))&amp;"","")</f>
      </c>
      <c r="DF917">
        <f>IF($GI917&gt;=1,INDEX($DC:$DC,$GH917+1),"")</f>
      </c>
      <c r="DG917">
        <f>IF($GI917&gt;=2,INDEX($DC:$DC,$GH917+2),"")</f>
      </c>
      <c r="DH917">
        <f>IF($GI917&gt;=3,INDEX($DC:$DC,$GH917+3),"")</f>
      </c>
      <c r="DI917">
        <f>IF($GI917&gt;=4,INDEX($DC:$DC,$GH917+4),"")</f>
      </c>
      <c r="DJ917">
        <f>IF($GI917&gt;=5,INDEX($DC:$DC,$GH917+5),"")</f>
      </c>
      <c r="DK917">
        <f>IF($GI917&gt;=6,INDEX($DC:$DC,$GH917+6),"")</f>
      </c>
      <c r="DL917">
        <f>IF($GI917&gt;=7,INDEX($DC:$DC,$GH917+7),"")</f>
      </c>
      <c r="DM917">
        <f>IF($GI917&gt;=8,INDEX($DC:$DC,$GH917+8),"")</f>
      </c>
      <c r="DN917">
        <f>IF($GI917&gt;=9,INDEX($DC:$DC,$GH917+9),"")</f>
      </c>
      <c r="DO917">
        <f>IF($GI917&gt;=10,INDEX($DC:$DC,$GH917+10),"")</f>
      </c>
      <c r="DP917">
        <f>IF($GI917&gt;=11,INDEX($DC:$DC,$GH917+11),"")</f>
      </c>
      <c r="DQ917">
        <f>IF($GI917&gt;=12,INDEX($DC:$DC,$GH917+12),"")</f>
      </c>
      <c r="DR917">
        <f>IF($GI917&gt;=13,INDEX($DC:$DC,$GH917+13),"")</f>
      </c>
      <c r="DS917">
        <f>IF($GI917&gt;=14,INDEX($DC:$DC,$GH917+14),"")</f>
      </c>
      <c r="DT917">
        <f>IF($GI917&gt;=15,INDEX($DC:$DC,$GH917+15),"")</f>
      </c>
      <c r="DU917">
        <f>IF($GI917&gt;=16,INDEX($DC:$DC,$GH917+16),"")</f>
      </c>
      <c r="DV917">
        <f>IF($GI917&gt;=17,INDEX($DC:$DC,$GH917+17),"")</f>
      </c>
      <c r="DW917">
        <f>IF($GI917&gt;=18,INDEX($DC:$DC,$GH917+18),"")</f>
      </c>
      <c r="DX917">
        <f>IF($GI917&gt;=19,INDEX($DC:$DC,$GH917+19),"")</f>
      </c>
      <c r="DY917">
        <f>IF($GI917&gt;=20,INDEX($DC:$DC,$GH917+20),"")</f>
      </c>
      <c r="DZ917">
        <f>IF($GI917&gt;=21,INDEX($DC:$DC,$GH917+21),"")</f>
      </c>
      <c r="EA917">
        <f>IF($GI917&gt;=22,INDEX($DC:$DC,$GH917+22),"")</f>
      </c>
      <c r="EB917">
        <f>IF($GI917&gt;=23,INDEX($DC:$DC,$GH917+23),"")</f>
      </c>
      <c r="EC917">
        <f>IF($GI917&gt;=24,INDEX($DC:$DC,$GH917+24),"")</f>
      </c>
      <c r="ED917">
        <f>IF($GI917&gt;=25,INDEX($DC:$DC,$GH917+25),"")</f>
      </c>
      <c r="EE917">
        <f>IF($GI917&gt;=26,INDEX($DC:$DC,$GH917+26),"")</f>
      </c>
      <c r="EF917">
        <f>IF($GI917&gt;=27,INDEX($DC:$DC,$GH917+27),"")</f>
      </c>
      <c r="EG917">
        <f>IF($GI917&gt;=28,INDEX($DC:$DC,$GH917+28),"")</f>
      </c>
      <c r="EH917">
        <f>IF($GI917&gt;=29,INDEX($DC:$DC,$GH917+29),"")</f>
      </c>
      <c r="EI917">
        <f>IF($GI917&gt;=30,INDEX($DC:$DC,$GH917+30),"")</f>
      </c>
      <c r="EJ917">
        <f>IF($GI917&gt;=31,INDEX($DC:$DC,$GH917+31),"")</f>
      </c>
      <c r="EK917">
        <f>IF($GI917&gt;=32,INDEX($DC:$DC,$GH917+32),"")</f>
      </c>
      <c r="EL917">
        <f>IF($GI917&gt;=33,INDEX($DC:$DC,$GH917+33),"")</f>
      </c>
      <c r="EM917">
        <f>IF($GI917&gt;=34,INDEX($DC:$DC,$GH917+34),"")</f>
      </c>
      <c r="EN917">
        <f>IF($GI917&gt;=35,INDEX($DC:$DC,$GH917+35),"")</f>
      </c>
      <c r="EO917">
        <f>IF($GI917&gt;=36,INDEX($DC:$DC,$GH917+36),"")</f>
      </c>
      <c r="EP917">
        <f>IF($GI917&gt;=37,INDEX($DC:$DC,$GH917+37),"")</f>
      </c>
      <c r="EQ917">
        <f>IF($GI917&gt;=38,INDEX($DC:$DC,$GH917+38),"")</f>
      </c>
      <c r="ER917">
        <f>IF($GI917&gt;=39,INDEX($DC:$DC,$GH917+39),"")</f>
      </c>
      <c r="ES917">
        <f>IF($GI917&gt;=40,INDEX($DC:$DC,$GH917+40),"")</f>
      </c>
      <c r="ET917">
        <f>IF($GI917&gt;=1,INDEX($DD:$DD,$GH917+1),"")</f>
      </c>
      <c r="EU917">
        <f>IF($GI917&gt;=2,INDEX($DD:$DD,$GH917+2),"")</f>
      </c>
      <c r="EV917">
        <f>IF($GI917&gt;=3,INDEX($DD:$DD,$GH917+3),"")</f>
      </c>
      <c r="EW917">
        <f>IF($GI917&gt;=4,INDEX($DD:$DD,$GH917+4),"")</f>
      </c>
      <c r="EX917">
        <f>IF($GI917&gt;=5,INDEX($DD:$DD,$GH917+5),"")</f>
      </c>
      <c r="EY917">
        <f>IF($GI917&gt;=6,INDEX($DD:$DD,$GH917+6),"")</f>
      </c>
      <c r="EZ917">
        <f>IF($GI917&gt;=7,INDEX($DD:$DD,$GH917+7),"")</f>
      </c>
      <c r="FA917">
        <f>IF($GI917&gt;=8,INDEX($DD:$DD,$GH917+8),"")</f>
      </c>
      <c r="FB917">
        <f>IF($GI917&gt;=9,INDEX($DD:$DD,$GH917+9),"")</f>
      </c>
      <c r="FC917">
        <f>IF($GI917&gt;=10,INDEX($DD:$DD,$GH917+10),"")</f>
      </c>
      <c r="FD917">
        <f>IF($GI917&gt;=11,INDEX($DD:$DD,$GH917+11),"")</f>
      </c>
      <c r="FE917">
        <f>IF($GI917&gt;=12,INDEX($DD:$DD,$GH917+12),"")</f>
      </c>
      <c r="FF917">
        <f>IF($GI917&gt;=13,INDEX($DD:$DD,$GH917+13),"")</f>
      </c>
      <c r="FG917">
        <f>IF($GI917&gt;=14,INDEX($DD:$DD,$GH917+14),"")</f>
      </c>
      <c r="FH917">
        <f>IF($GI917&gt;=15,INDEX($DD:$DD,$GH917+15),"")</f>
      </c>
      <c r="FI917">
        <f>IF($GI917&gt;=16,INDEX($DD:$DD,$GH917+16),"")</f>
      </c>
      <c r="FJ917">
        <f>IF($GI917&gt;=17,INDEX($DD:$DD,$GH917+17),"")</f>
      </c>
      <c r="FK917">
        <f>IF($GI917&gt;=18,INDEX($DD:$DD,$GH917+18),"")</f>
      </c>
      <c r="FL917">
        <f>IF($GI917&gt;=19,INDEX($DD:$DD,$GH917+19),"")</f>
      </c>
      <c r="FM917">
        <f>IF($GI917&gt;=20,INDEX($DD:$DD,$GH917+20),"")</f>
      </c>
      <c r="FN917">
        <f>IF($GI917&gt;=21,INDEX($DD:$DD,$GH917+21),"")</f>
      </c>
      <c r="FO917">
        <f>IF($GI917&gt;=22,INDEX($DD:$DD,$GH917+22),"")</f>
      </c>
      <c r="FP917">
        <f>IF($GI917&gt;=23,INDEX($DD:$DD,$GH917+23),"")</f>
      </c>
      <c r="FQ917">
        <f>IF($GI917&gt;=24,INDEX($DD:$DD,$GH917+24),"")</f>
      </c>
      <c r="FR917">
        <f>IF($GI917&gt;=25,INDEX($DD:$DD,$GH917+25),"")</f>
      </c>
      <c r="FS917">
        <f>IF($GI917&gt;=26,INDEX($DD:$DD,$GH917+26),"")</f>
      </c>
      <c r="FT917">
        <f>IF($GI917&gt;=27,INDEX($DD:$DD,$GH917+27),"")</f>
      </c>
      <c r="FU917">
        <f>IF($GI917&gt;=28,INDEX($DD:$DD,$GH917+28),"")</f>
      </c>
      <c r="FV917">
        <f>IF($GI917&gt;=29,INDEX($DD:$DD,$GH917+29),"")</f>
      </c>
      <c r="FW917">
        <f>IF($GI917&gt;=30,INDEX($DD:$DD,$GH917+30),"")</f>
      </c>
      <c r="FX917">
        <f>IF($GI917&gt;=31,INDEX($DD:$DD,$GH917+31),"")</f>
      </c>
      <c r="FY917">
        <f>IF($GI917&gt;=32,INDEX($DD:$DD,$GH917+32),"")</f>
      </c>
      <c r="FZ917">
        <f>IF($GI917&gt;=33,INDEX($DD:$DD,$GH917+33),"")</f>
      </c>
      <c r="GA917">
        <f>IF($GI917&gt;=34,INDEX($DD:$DD,$GH917+34),"")</f>
      </c>
      <c r="GB917">
        <f>IF($GI917&gt;=35,INDEX($DD:$DD,$GH917+35),"")</f>
      </c>
      <c r="GC917">
        <f>IF($GI917&gt;=36,INDEX($DD:$DD,$GH917+36),"")</f>
      </c>
      <c r="GD917">
        <f>IF($GI917&gt;=37,INDEX($DD:$DD,$GH917+37),"")</f>
      </c>
      <c r="GE917">
        <f>IF($GI917&gt;=38,INDEX($DD:$DD,$GH917+38),"")</f>
      </c>
      <c r="GF917">
        <f>IF($GI917&gt;=39,INDEX($DD:$DD,$GH917+39),"")</f>
      </c>
      <c r="GG917">
        <f>IF($GI917&gt;=40,INDEX($DD:$DD,$GH917+40),"")</f>
      </c>
      <c r="GH917">
        <f>IFERROR(MATCH($DB917,$DC$2:$DC$148,0)+1,0)</f>
      </c>
      <c r="GI917">
        <f>IFERROR(INDEX($DE$2:$DE$148,MATCH($DB917,$DC$2:$DC$148,0)),0)</f>
      </c>
      <c r="GJ917">
        <f>IFERROR(MATCH($S917,$DF$917:$ES$917,0),0)</f>
      </c>
      <c r="GK917">
        <f>IF($GJ917&gt;0,INDEX($ET$917:$GG$917,$GJ917),"")</f>
      </c>
      <c r="GN917">
        <f>IF($IW917&gt;=1,INDEX($GL:$GL,$IV917+1),"")</f>
      </c>
      <c r="GO917">
        <f>IF($IW917&gt;=2,INDEX($GL:$GL,$IV917+2),"")</f>
      </c>
      <c r="GP917">
        <f>IF($IW917&gt;=3,INDEX($GL:$GL,$IV917+3),"")</f>
      </c>
      <c r="GQ917">
        <f>IF($IW917&gt;=4,INDEX($GL:$GL,$IV917+4),"")</f>
      </c>
      <c r="GR917">
        <f>IF($IW917&gt;=5,INDEX($GL:$GL,$IV917+5),"")</f>
      </c>
      <c r="GS917">
        <f>IF($IW917&gt;=6,INDEX($GL:$GL,$IV917+6),"")</f>
      </c>
      <c r="GT917">
        <f>IF($IW917&gt;=7,INDEX($GL:$GL,$IV917+7),"")</f>
      </c>
      <c r="GU917">
        <f>IF($IW917&gt;=8,INDEX($GL:$GL,$IV917+8),"")</f>
      </c>
      <c r="GV917">
        <f>IF($IW917&gt;=9,INDEX($GL:$GL,$IV917+9),"")</f>
      </c>
      <c r="GW917">
        <f>IF($IW917&gt;=10,INDEX($GL:$GL,$IV917+10),"")</f>
      </c>
      <c r="GX917">
        <f>IF($IW917&gt;=11,INDEX($GL:$GL,$IV917+11),"")</f>
      </c>
      <c r="GY917">
        <f>IF($IW917&gt;=12,INDEX($GL:$GL,$IV917+12),"")</f>
      </c>
      <c r="GZ917">
        <f>IF($IW917&gt;=13,INDEX($GL:$GL,$IV917+13),"")</f>
      </c>
      <c r="HA917">
        <f>IF($IW917&gt;=14,INDEX($GL:$GL,$IV917+14),"")</f>
      </c>
      <c r="HB917">
        <f>IF($IW917&gt;=15,INDEX($GL:$GL,$IV917+15),"")</f>
      </c>
      <c r="HC917">
        <f>IF($IW917&gt;=16,INDEX($GL:$GL,$IV917+16),"")</f>
      </c>
      <c r="HD917">
        <f>IF($IW917&gt;=17,INDEX($GL:$GL,$IV917+17),"")</f>
      </c>
      <c r="HE917">
        <f>IF($IW917&gt;=18,INDEX($GL:$GL,$IV917+18),"")</f>
      </c>
      <c r="HF917">
        <f>IF($IW917&gt;=19,INDEX($GL:$GL,$IV917+19),"")</f>
      </c>
      <c r="HG917">
        <f>IF($IW917&gt;=20,INDEX($GL:$GL,$IV917+20),"")</f>
      </c>
      <c r="HH917">
        <f>IF($IW917&gt;=21,INDEX($GL:$GL,$IV917+21),"")</f>
      </c>
      <c r="HI917">
        <f>IF($IW917&gt;=22,INDEX($GL:$GL,$IV917+22),"")</f>
      </c>
      <c r="HJ917">
        <f>IF($IW917&gt;=23,INDEX($GL:$GL,$IV917+23),"")</f>
      </c>
      <c r="HK917">
        <f>IF($IW917&gt;=24,INDEX($GL:$GL,$IV917+24),"")</f>
      </c>
      <c r="HL917">
        <f>IF($IW917&gt;=25,INDEX($GL:$GL,$IV917+25),"")</f>
      </c>
      <c r="HM917">
        <f>IF($IW917&gt;=26,INDEX($GL:$GL,$IV917+26),"")</f>
      </c>
      <c r="HN917">
        <f>IF($IW917&gt;=27,INDEX($GL:$GL,$IV917+27),"")</f>
      </c>
      <c r="HO917">
        <f>IF($IW917&gt;=28,INDEX($GL:$GL,$IV917+28),"")</f>
      </c>
      <c r="HP917">
        <f>IF($IW917&gt;=29,INDEX($GL:$GL,$IV917+29),"")</f>
      </c>
      <c r="HQ917">
        <f>IF($IW917&gt;=30,INDEX($GL:$GL,$IV917+30),"")</f>
      </c>
      <c r="HR917">
        <f>IF($IW917&gt;=31,INDEX($GL:$GL,$IV917+31),"")</f>
      </c>
      <c r="HS917">
        <f>IF($IW917&gt;=32,INDEX($GL:$GL,$IV917+32),"")</f>
      </c>
      <c r="HT917">
        <f>IF($IW917&gt;=33,INDEX($GL:$GL,$IV917+33),"")</f>
      </c>
      <c r="HU917">
        <f>IF($IW917&gt;=34,INDEX($GL:$GL,$IV917+34),"")</f>
      </c>
      <c r="HV917">
        <f>IF($IW917&gt;=35,INDEX($GL:$GL,$IV917+35),"")</f>
      </c>
      <c r="HW917">
        <f>IF($IW917&gt;=36,INDEX($GL:$GL,$IV917+36),"")</f>
      </c>
      <c r="HX917">
        <f>IF($IW917&gt;=37,INDEX($GL:$GL,$IV917+37),"")</f>
      </c>
      <c r="HY917">
        <f>IF($IW917&gt;=38,INDEX($GL:$GL,$IV917+38),"")</f>
      </c>
      <c r="HZ917">
        <f>IF($IW917&gt;=39,INDEX($GL:$GL,$IV917+39),"")</f>
      </c>
      <c r="IA917">
        <f>IF($IW917&gt;=40,INDEX($GL:$GL,$IV917+40),"")</f>
      </c>
      <c r="IB917">
        <f>IF($IW917&gt;=41,INDEX($GL:$GL,$IV917+41),"")</f>
      </c>
      <c r="IC917">
        <f>IF($IW917&gt;=42,INDEX($GL:$GL,$IV917+42),"")</f>
      </c>
      <c r="ID917">
        <f>IF($IW917&gt;=43,INDEX($GL:$GL,$IV917+43),"")</f>
      </c>
      <c r="IE917">
        <f>IF($IW917&gt;=44,INDEX($GL:$GL,$IV917+44),"")</f>
      </c>
      <c r="IF917">
        <f>IF($IW917&gt;=45,INDEX($GL:$GL,$IV917+45),"")</f>
      </c>
      <c r="IG917">
        <f>IF($IW917&gt;=46,INDEX($GL:$GL,$IV917+46),"")</f>
      </c>
      <c r="IH917">
        <f>IF($IW917&gt;=47,INDEX($GL:$GL,$IV917+47),"")</f>
      </c>
      <c r="II917">
        <f>IF($IW917&gt;=48,INDEX($GL:$GL,$IV917+48),"")</f>
      </c>
      <c r="IJ917">
        <f>IF($IW917&gt;=49,INDEX($GL:$GL,$IV917+49),"")</f>
      </c>
      <c r="IK917">
        <f>IF($IW917&gt;=50,INDEX($GL:$GL,$IV917+50),"")</f>
      </c>
      <c r="IL917">
        <f>IF($IW917&gt;=51,INDEX($GL:$GL,$IV917+51),"")</f>
      </c>
      <c r="IM917">
        <f>IF($IW917&gt;=52,INDEX($GL:$GL,$IV917+52),"")</f>
      </c>
      <c r="IN917">
        <f>IF($IW917&gt;=53,INDEX($GL:$GL,$IV917+53),"")</f>
      </c>
      <c r="IO917">
        <f>IF($IW917&gt;=54,INDEX($GL:$GL,$IV917+54),"")</f>
      </c>
      <c r="IP917">
        <f>IF($IW917&gt;=55,INDEX($GL:$GL,$IV917+55),"")</f>
      </c>
      <c r="IQ917">
        <f>IF($IW917&gt;=56,INDEX($GL:$GL,$IV917+56),"")</f>
      </c>
      <c r="IR917">
        <f>IF($IW917&gt;=57,INDEX($GL:$GL,$IV917+57),"")</f>
      </c>
      <c r="IS917">
        <f>IF($IW917&gt;=58,INDEX($GL:$GL,$IV917+58),"")</f>
      </c>
      <c r="IT917">
        <f>IF($IW917&gt;=59,INDEX($GL:$GL,$IV917+59),"")</f>
      </c>
      <c r="IU917">
        <f>IF($IW917&gt;=60,INDEX($GL:$GL,$IV917+60),"")</f>
      </c>
      <c r="IV917">
        <f>IFERROR(MATCH($GK917,$GL$2:$GL$324,0)+1,0)</f>
      </c>
      <c r="IW917">
        <f>IFERROR(INDEX($GM$2:$GM$324,MATCH($GK917,$GL$2:$GL$324,0)),0)</f>
      </c>
      <c r="IX917" t="s">
        <v>34</v>
      </c>
      <c r="IY917" t="s">
        <v>34</v>
      </c>
    </row>
    <row r="918" spans="1:259" x14ac:dyDescent="0.25">
      <c r="K918">
        <f>IF(OR($N918="",$J918=""),"",IFERROR($N918/$J918,0))</f>
      </c>
      <c r="L918">
        <f>IF($N918="","",
SUM($M918,$O918,$T918,$P918,$R918)*
(1-IF($U918="",0,VALUE($U918)/100)))</f>
      </c>
      <c r="M918">
        <f>IF($N918="","",$N918)</f>
      </c>
      <c r="O918">
        <f>IF($N918="","",
IF($H918="","",
IF(ISNUMBER(SEARCH("exempt",LOWER($H918))),0,
$N918*(VALUE(SUBSTITUTE($H918,"%",""))/100))))</f>
      </c>
      <c r="V918">
        <f>IFERROR(IF(FIND(" - ",$E918)&gt;0,MID($E918,FIND(" - ",$E918)+3,LEN($E918)),""),"")</f>
      </c>
      <c r="AE918" t="s">
        <v>1499</v>
      </c>
      <c r="AJ918">
        <f>IFERROR(LEFT($E918,FIND(" - ",$E918)-1),$E918)</f>
      </c>
      <c r="AM918">
        <f>IF($CB918&gt;=1,INDEX($AK:$AK,$CA918+1),"")</f>
      </c>
      <c r="AN918">
        <f>IF($CB918&gt;=2,INDEX($AK:$AK,$CA918+2),"")</f>
      </c>
      <c r="AO918">
        <f>IF($CB918&gt;=3,INDEX($AK:$AK,$CA918+3),"")</f>
      </c>
      <c r="AP918">
        <f>IF($CB918&gt;=4,INDEX($AK:$AK,$CA918+4),"")</f>
      </c>
      <c r="AQ918">
        <f>IF($CB918&gt;=5,INDEX($AK:$AK,$CA918+5),"")</f>
      </c>
      <c r="AR918">
        <f>IF($CB918&gt;=6,INDEX($AK:$AK,$CA918+6),"")</f>
      </c>
      <c r="AS918">
        <f>IF($CB918&gt;=7,INDEX($AK:$AK,$CA918+7),"")</f>
      </c>
      <c r="AT918">
        <f>IF($CB918&gt;=8,INDEX($AK:$AK,$CA918+8),"")</f>
      </c>
      <c r="AU918">
        <f>IF($CB918&gt;=9,INDEX($AK:$AK,$CA918+9),"")</f>
      </c>
      <c r="AV918">
        <f>IF($CB918&gt;=10,INDEX($AK:$AK,$CA918+10),"")</f>
      </c>
      <c r="AW918">
        <f>IF($CB918&gt;=11,INDEX($AK:$AK,$CA918+11),"")</f>
      </c>
      <c r="AX918">
        <f>IF($CB918&gt;=12,INDEX($AK:$AK,$CA918+12),"")</f>
      </c>
      <c r="AY918">
        <f>IF($CB918&gt;=13,INDEX($AK:$AK,$CA918+13),"")</f>
      </c>
      <c r="AZ918">
        <f>IF($CB918&gt;=14,INDEX($AK:$AK,$CA918+14),"")</f>
      </c>
      <c r="BA918">
        <f>IF($CB918&gt;=15,INDEX($AK:$AK,$CA918+15),"")</f>
      </c>
      <c r="BB918">
        <f>IF($CB918&gt;=16,INDEX($AK:$AK,$CA918+16),"")</f>
      </c>
      <c r="BC918">
        <f>IF($CB918&gt;=17,INDEX($AK:$AK,$CA918+17),"")</f>
      </c>
      <c r="BD918">
        <f>IF($CB918&gt;=18,INDEX($AK:$AK,$CA918+18),"")</f>
      </c>
      <c r="BE918">
        <f>IF($CB918&gt;=19,INDEX($AK:$AK,$CA918+19),"")</f>
      </c>
      <c r="BF918">
        <f>IF($CB918&gt;=20,INDEX($AK:$AK,$CA918+20),"")</f>
      </c>
      <c r="BG918">
        <f>IF($CB918&gt;=21,INDEX($AK:$AK,$CA918+21),"")</f>
      </c>
      <c r="BH918">
        <f>IF($CB918&gt;=22,INDEX($AK:$AK,$CA918+22),"")</f>
      </c>
      <c r="BI918">
        <f>IF($CB918&gt;=23,INDEX($AK:$AK,$CA918+23),"")</f>
      </c>
      <c r="BJ918">
        <f>IF($CB918&gt;=24,INDEX($AK:$AK,$CA918+24),"")</f>
      </c>
      <c r="BK918">
        <f>IF($CB918&gt;=25,INDEX($AK:$AK,$CA918+25),"")</f>
      </c>
      <c r="BL918">
        <f>IF($CB918&gt;=26,INDEX($AK:$AK,$CA918+26),"")</f>
      </c>
      <c r="BM918">
        <f>IF($CB918&gt;=27,INDEX($AK:$AK,$CA918+27),"")</f>
      </c>
      <c r="BN918">
        <f>IF($CB918&gt;=28,INDEX($AK:$AK,$CA918+28),"")</f>
      </c>
      <c r="BO918">
        <f>IF($CB918&gt;=29,INDEX($AK:$AK,$CA918+29),"")</f>
      </c>
      <c r="BP918">
        <f>IF($CB918&gt;=30,INDEX($AK:$AK,$CA918+30),"")</f>
      </c>
      <c r="BQ918">
        <f>IF($CB918&gt;=31,INDEX($AK:$AK,$CA918+31),"")</f>
      </c>
      <c r="BR918">
        <f>IF($CB918&gt;=32,INDEX($AK:$AK,$CA918+32),"")</f>
      </c>
      <c r="BS918">
        <f>IF($CB918&gt;=33,INDEX($AK:$AK,$CA918+33),"")</f>
      </c>
      <c r="BT918">
        <f>IF($CB918&gt;=34,INDEX($AK:$AK,$CA918+34),"")</f>
      </c>
      <c r="BU918">
        <f>IF($CB918&gt;=35,INDEX($AK:$AK,$CA918+35),"")</f>
      </c>
      <c r="BV918">
        <f>IF($CB918&gt;=36,INDEX($AK:$AK,$CA918+36),"")</f>
      </c>
      <c r="BW918">
        <f>IF($CB918&gt;=37,INDEX($AK:$AK,$CA918+37),"")</f>
      </c>
      <c r="BX918">
        <f>IF($CB918&gt;=38,INDEX($AK:$AK,$CA918+38),"")</f>
      </c>
      <c r="BY918">
        <f>IF($CB918&gt;=39,INDEX($AK:$AK,$CA918+39),"")</f>
      </c>
      <c r="BZ918">
        <f>IF($CB918&gt;=40,INDEX($AK:$AK,$CA918+40),"")</f>
      </c>
      <c r="CA918">
        <f>IFERROR(MATCH($AJ918,$AK$2:$AK$134,0)+1,0)</f>
      </c>
      <c r="CB918">
        <f>IFERROR(INDEX($AL$2:$AL$134,MATCH($AJ918,$AK$2:$AK$134,0)),0)</f>
      </c>
      <c r="CC918">
        <f>IFERROR(LEFT($F918,FIND(" - ",$F918)-1),$F918)</f>
      </c>
      <c r="CF918">
        <f>IF($DA918&gt;=1,INDEX($CD:$CD,$CZ918+1),"")</f>
      </c>
      <c r="CG918">
        <f>IF($DA918&gt;=2,INDEX($CD:$CD,$CZ918+2),"")</f>
      </c>
      <c r="CH918">
        <f>IF($DA918&gt;=3,INDEX($CD:$CD,$CZ918+3),"")</f>
      </c>
      <c r="CI918">
        <f>IF($DA918&gt;=4,INDEX($CD:$CD,$CZ918+4),"")</f>
      </c>
      <c r="CJ918">
        <f>IF($DA918&gt;=5,INDEX($CD:$CD,$CZ918+5),"")</f>
      </c>
      <c r="CK918">
        <f>IF($DA918&gt;=6,INDEX($CD:$CD,$CZ918+6),"")</f>
      </c>
      <c r="CL918">
        <f>IF($DA918&gt;=7,INDEX($CD:$CD,$CZ918+7),"")</f>
      </c>
      <c r="CM918">
        <f>IF($DA918&gt;=8,INDEX($CD:$CD,$CZ918+8),"")</f>
      </c>
      <c r="CN918">
        <f>IF($DA918&gt;=9,INDEX($CD:$CD,$CZ918+9),"")</f>
      </c>
      <c r="CO918">
        <f>IF($DA918&gt;=10,INDEX($CD:$CD,$CZ918+10),"")</f>
      </c>
      <c r="CP918">
        <f>IF($DA918&gt;=11,INDEX($CD:$CD,$CZ918+11),"")</f>
      </c>
      <c r="CQ918">
        <f>IF($DA918&gt;=12,INDEX($CD:$CD,$CZ918+12),"")</f>
      </c>
      <c r="CR918">
        <f>IF($DA918&gt;=13,INDEX($CD:$CD,$CZ918+13),"")</f>
      </c>
      <c r="CS918">
        <f>IF($DA918&gt;=14,INDEX($CD:$CD,$CZ918+14),"")</f>
      </c>
      <c r="CT918">
        <f>IF($DA918&gt;=15,INDEX($CD:$CD,$CZ918+15),"")</f>
      </c>
      <c r="CU918">
        <f>IF($DA918&gt;=16,INDEX($CD:$CD,$CZ918+16),"")</f>
      </c>
      <c r="CV918">
        <f>IF($DA918&gt;=17,INDEX($CD:$CD,$CZ918+17),"")</f>
      </c>
      <c r="CW918">
        <f>IF($DA918&gt;=18,INDEX($CD:$CD,$CZ918+18),"")</f>
      </c>
      <c r="CX918">
        <f>IF($DA918&gt;=19,INDEX($CD:$CD,$CZ918+19),"")</f>
      </c>
      <c r="CY918">
        <f>IF($DA918&gt;=20,INDEX($CD:$CD,$CZ918+20),"")</f>
      </c>
      <c r="CZ918">
        <f>IFERROR(MATCH($CC918,$CD$2:$CD$263,0)+1,0)</f>
      </c>
      <c r="DA918">
        <f>IFERROR(INDEX($CE$2:$CE$263,MATCH($CC918,$CD$2:$CD$263,0)),0)</f>
      </c>
      <c r="DB918">
        <f>IFERROR(INDEX($AI:$AI,MATCH($H918,$AH:$AH,0))&amp;"","")</f>
      </c>
      <c r="DF918">
        <f>IF($GI918&gt;=1,INDEX($DC:$DC,$GH918+1),"")</f>
      </c>
      <c r="DG918">
        <f>IF($GI918&gt;=2,INDEX($DC:$DC,$GH918+2),"")</f>
      </c>
      <c r="DH918">
        <f>IF($GI918&gt;=3,INDEX($DC:$DC,$GH918+3),"")</f>
      </c>
      <c r="DI918">
        <f>IF($GI918&gt;=4,INDEX($DC:$DC,$GH918+4),"")</f>
      </c>
      <c r="DJ918">
        <f>IF($GI918&gt;=5,INDEX($DC:$DC,$GH918+5),"")</f>
      </c>
      <c r="DK918">
        <f>IF($GI918&gt;=6,INDEX($DC:$DC,$GH918+6),"")</f>
      </c>
      <c r="DL918">
        <f>IF($GI918&gt;=7,INDEX($DC:$DC,$GH918+7),"")</f>
      </c>
      <c r="DM918">
        <f>IF($GI918&gt;=8,INDEX($DC:$DC,$GH918+8),"")</f>
      </c>
      <c r="DN918">
        <f>IF($GI918&gt;=9,INDEX($DC:$DC,$GH918+9),"")</f>
      </c>
      <c r="DO918">
        <f>IF($GI918&gt;=10,INDEX($DC:$DC,$GH918+10),"")</f>
      </c>
      <c r="DP918">
        <f>IF($GI918&gt;=11,INDEX($DC:$DC,$GH918+11),"")</f>
      </c>
      <c r="DQ918">
        <f>IF($GI918&gt;=12,INDEX($DC:$DC,$GH918+12),"")</f>
      </c>
      <c r="DR918">
        <f>IF($GI918&gt;=13,INDEX($DC:$DC,$GH918+13),"")</f>
      </c>
      <c r="DS918">
        <f>IF($GI918&gt;=14,INDEX($DC:$DC,$GH918+14),"")</f>
      </c>
      <c r="DT918">
        <f>IF($GI918&gt;=15,INDEX($DC:$DC,$GH918+15),"")</f>
      </c>
      <c r="DU918">
        <f>IF($GI918&gt;=16,INDEX($DC:$DC,$GH918+16),"")</f>
      </c>
      <c r="DV918">
        <f>IF($GI918&gt;=17,INDEX($DC:$DC,$GH918+17),"")</f>
      </c>
      <c r="DW918">
        <f>IF($GI918&gt;=18,INDEX($DC:$DC,$GH918+18),"")</f>
      </c>
      <c r="DX918">
        <f>IF($GI918&gt;=19,INDEX($DC:$DC,$GH918+19),"")</f>
      </c>
      <c r="DY918">
        <f>IF($GI918&gt;=20,INDEX($DC:$DC,$GH918+20),"")</f>
      </c>
      <c r="DZ918">
        <f>IF($GI918&gt;=21,INDEX($DC:$DC,$GH918+21),"")</f>
      </c>
      <c r="EA918">
        <f>IF($GI918&gt;=22,INDEX($DC:$DC,$GH918+22),"")</f>
      </c>
      <c r="EB918">
        <f>IF($GI918&gt;=23,INDEX($DC:$DC,$GH918+23),"")</f>
      </c>
      <c r="EC918">
        <f>IF($GI918&gt;=24,INDEX($DC:$DC,$GH918+24),"")</f>
      </c>
      <c r="ED918">
        <f>IF($GI918&gt;=25,INDEX($DC:$DC,$GH918+25),"")</f>
      </c>
      <c r="EE918">
        <f>IF($GI918&gt;=26,INDEX($DC:$DC,$GH918+26),"")</f>
      </c>
      <c r="EF918">
        <f>IF($GI918&gt;=27,INDEX($DC:$DC,$GH918+27),"")</f>
      </c>
      <c r="EG918">
        <f>IF($GI918&gt;=28,INDEX($DC:$DC,$GH918+28),"")</f>
      </c>
      <c r="EH918">
        <f>IF($GI918&gt;=29,INDEX($DC:$DC,$GH918+29),"")</f>
      </c>
      <c r="EI918">
        <f>IF($GI918&gt;=30,INDEX($DC:$DC,$GH918+30),"")</f>
      </c>
      <c r="EJ918">
        <f>IF($GI918&gt;=31,INDEX($DC:$DC,$GH918+31),"")</f>
      </c>
      <c r="EK918">
        <f>IF($GI918&gt;=32,INDEX($DC:$DC,$GH918+32),"")</f>
      </c>
      <c r="EL918">
        <f>IF($GI918&gt;=33,INDEX($DC:$DC,$GH918+33),"")</f>
      </c>
      <c r="EM918">
        <f>IF($GI918&gt;=34,INDEX($DC:$DC,$GH918+34),"")</f>
      </c>
      <c r="EN918">
        <f>IF($GI918&gt;=35,INDEX($DC:$DC,$GH918+35),"")</f>
      </c>
      <c r="EO918">
        <f>IF($GI918&gt;=36,INDEX($DC:$DC,$GH918+36),"")</f>
      </c>
      <c r="EP918">
        <f>IF($GI918&gt;=37,INDEX($DC:$DC,$GH918+37),"")</f>
      </c>
      <c r="EQ918">
        <f>IF($GI918&gt;=38,INDEX($DC:$DC,$GH918+38),"")</f>
      </c>
      <c r="ER918">
        <f>IF($GI918&gt;=39,INDEX($DC:$DC,$GH918+39),"")</f>
      </c>
      <c r="ES918">
        <f>IF($GI918&gt;=40,INDEX($DC:$DC,$GH918+40),"")</f>
      </c>
      <c r="ET918">
        <f>IF($GI918&gt;=1,INDEX($DD:$DD,$GH918+1),"")</f>
      </c>
      <c r="EU918">
        <f>IF($GI918&gt;=2,INDEX($DD:$DD,$GH918+2),"")</f>
      </c>
      <c r="EV918">
        <f>IF($GI918&gt;=3,INDEX($DD:$DD,$GH918+3),"")</f>
      </c>
      <c r="EW918">
        <f>IF($GI918&gt;=4,INDEX($DD:$DD,$GH918+4),"")</f>
      </c>
      <c r="EX918">
        <f>IF($GI918&gt;=5,INDEX($DD:$DD,$GH918+5),"")</f>
      </c>
      <c r="EY918">
        <f>IF($GI918&gt;=6,INDEX($DD:$DD,$GH918+6),"")</f>
      </c>
      <c r="EZ918">
        <f>IF($GI918&gt;=7,INDEX($DD:$DD,$GH918+7),"")</f>
      </c>
      <c r="FA918">
        <f>IF($GI918&gt;=8,INDEX($DD:$DD,$GH918+8),"")</f>
      </c>
      <c r="FB918">
        <f>IF($GI918&gt;=9,INDEX($DD:$DD,$GH918+9),"")</f>
      </c>
      <c r="FC918">
        <f>IF($GI918&gt;=10,INDEX($DD:$DD,$GH918+10),"")</f>
      </c>
      <c r="FD918">
        <f>IF($GI918&gt;=11,INDEX($DD:$DD,$GH918+11),"")</f>
      </c>
      <c r="FE918">
        <f>IF($GI918&gt;=12,INDEX($DD:$DD,$GH918+12),"")</f>
      </c>
      <c r="FF918">
        <f>IF($GI918&gt;=13,INDEX($DD:$DD,$GH918+13),"")</f>
      </c>
      <c r="FG918">
        <f>IF($GI918&gt;=14,INDEX($DD:$DD,$GH918+14),"")</f>
      </c>
      <c r="FH918">
        <f>IF($GI918&gt;=15,INDEX($DD:$DD,$GH918+15),"")</f>
      </c>
      <c r="FI918">
        <f>IF($GI918&gt;=16,INDEX($DD:$DD,$GH918+16),"")</f>
      </c>
      <c r="FJ918">
        <f>IF($GI918&gt;=17,INDEX($DD:$DD,$GH918+17),"")</f>
      </c>
      <c r="FK918">
        <f>IF($GI918&gt;=18,INDEX($DD:$DD,$GH918+18),"")</f>
      </c>
      <c r="FL918">
        <f>IF($GI918&gt;=19,INDEX($DD:$DD,$GH918+19),"")</f>
      </c>
      <c r="FM918">
        <f>IF($GI918&gt;=20,INDEX($DD:$DD,$GH918+20),"")</f>
      </c>
      <c r="FN918">
        <f>IF($GI918&gt;=21,INDEX($DD:$DD,$GH918+21),"")</f>
      </c>
      <c r="FO918">
        <f>IF($GI918&gt;=22,INDEX($DD:$DD,$GH918+22),"")</f>
      </c>
      <c r="FP918">
        <f>IF($GI918&gt;=23,INDEX($DD:$DD,$GH918+23),"")</f>
      </c>
      <c r="FQ918">
        <f>IF($GI918&gt;=24,INDEX($DD:$DD,$GH918+24),"")</f>
      </c>
      <c r="FR918">
        <f>IF($GI918&gt;=25,INDEX($DD:$DD,$GH918+25),"")</f>
      </c>
      <c r="FS918">
        <f>IF($GI918&gt;=26,INDEX($DD:$DD,$GH918+26),"")</f>
      </c>
      <c r="FT918">
        <f>IF($GI918&gt;=27,INDEX($DD:$DD,$GH918+27),"")</f>
      </c>
      <c r="FU918">
        <f>IF($GI918&gt;=28,INDEX($DD:$DD,$GH918+28),"")</f>
      </c>
      <c r="FV918">
        <f>IF($GI918&gt;=29,INDEX($DD:$DD,$GH918+29),"")</f>
      </c>
      <c r="FW918">
        <f>IF($GI918&gt;=30,INDEX($DD:$DD,$GH918+30),"")</f>
      </c>
      <c r="FX918">
        <f>IF($GI918&gt;=31,INDEX($DD:$DD,$GH918+31),"")</f>
      </c>
      <c r="FY918">
        <f>IF($GI918&gt;=32,INDEX($DD:$DD,$GH918+32),"")</f>
      </c>
      <c r="FZ918">
        <f>IF($GI918&gt;=33,INDEX($DD:$DD,$GH918+33),"")</f>
      </c>
      <c r="GA918">
        <f>IF($GI918&gt;=34,INDEX($DD:$DD,$GH918+34),"")</f>
      </c>
      <c r="GB918">
        <f>IF($GI918&gt;=35,INDEX($DD:$DD,$GH918+35),"")</f>
      </c>
      <c r="GC918">
        <f>IF($GI918&gt;=36,INDEX($DD:$DD,$GH918+36),"")</f>
      </c>
      <c r="GD918">
        <f>IF($GI918&gt;=37,INDEX($DD:$DD,$GH918+37),"")</f>
      </c>
      <c r="GE918">
        <f>IF($GI918&gt;=38,INDEX($DD:$DD,$GH918+38),"")</f>
      </c>
      <c r="GF918">
        <f>IF($GI918&gt;=39,INDEX($DD:$DD,$GH918+39),"")</f>
      </c>
      <c r="GG918">
        <f>IF($GI918&gt;=40,INDEX($DD:$DD,$GH918+40),"")</f>
      </c>
      <c r="GH918">
        <f>IFERROR(MATCH($DB918,$DC$2:$DC$148,0)+1,0)</f>
      </c>
      <c r="GI918">
        <f>IFERROR(INDEX($DE$2:$DE$148,MATCH($DB918,$DC$2:$DC$148,0)),0)</f>
      </c>
      <c r="GJ918">
        <f>IFERROR(MATCH($S918,$DF$918:$ES$918,0),0)</f>
      </c>
      <c r="GK918">
        <f>IF($GJ918&gt;0,INDEX($ET$918:$GG$918,$GJ918),"")</f>
      </c>
      <c r="GN918">
        <f>IF($IW918&gt;=1,INDEX($GL:$GL,$IV918+1),"")</f>
      </c>
      <c r="GO918">
        <f>IF($IW918&gt;=2,INDEX($GL:$GL,$IV918+2),"")</f>
      </c>
      <c r="GP918">
        <f>IF($IW918&gt;=3,INDEX($GL:$GL,$IV918+3),"")</f>
      </c>
      <c r="GQ918">
        <f>IF($IW918&gt;=4,INDEX($GL:$GL,$IV918+4),"")</f>
      </c>
      <c r="GR918">
        <f>IF($IW918&gt;=5,INDEX($GL:$GL,$IV918+5),"")</f>
      </c>
      <c r="GS918">
        <f>IF($IW918&gt;=6,INDEX($GL:$GL,$IV918+6),"")</f>
      </c>
      <c r="GT918">
        <f>IF($IW918&gt;=7,INDEX($GL:$GL,$IV918+7),"")</f>
      </c>
      <c r="GU918">
        <f>IF($IW918&gt;=8,INDEX($GL:$GL,$IV918+8),"")</f>
      </c>
      <c r="GV918">
        <f>IF($IW918&gt;=9,INDEX($GL:$GL,$IV918+9),"")</f>
      </c>
      <c r="GW918">
        <f>IF($IW918&gt;=10,INDEX($GL:$GL,$IV918+10),"")</f>
      </c>
      <c r="GX918">
        <f>IF($IW918&gt;=11,INDEX($GL:$GL,$IV918+11),"")</f>
      </c>
      <c r="GY918">
        <f>IF($IW918&gt;=12,INDEX($GL:$GL,$IV918+12),"")</f>
      </c>
      <c r="GZ918">
        <f>IF($IW918&gt;=13,INDEX($GL:$GL,$IV918+13),"")</f>
      </c>
      <c r="HA918">
        <f>IF($IW918&gt;=14,INDEX($GL:$GL,$IV918+14),"")</f>
      </c>
      <c r="HB918">
        <f>IF($IW918&gt;=15,INDEX($GL:$GL,$IV918+15),"")</f>
      </c>
      <c r="HC918">
        <f>IF($IW918&gt;=16,INDEX($GL:$GL,$IV918+16),"")</f>
      </c>
      <c r="HD918">
        <f>IF($IW918&gt;=17,INDEX($GL:$GL,$IV918+17),"")</f>
      </c>
      <c r="HE918">
        <f>IF($IW918&gt;=18,INDEX($GL:$GL,$IV918+18),"")</f>
      </c>
      <c r="HF918">
        <f>IF($IW918&gt;=19,INDEX($GL:$GL,$IV918+19),"")</f>
      </c>
      <c r="HG918">
        <f>IF($IW918&gt;=20,INDEX($GL:$GL,$IV918+20),"")</f>
      </c>
      <c r="HH918">
        <f>IF($IW918&gt;=21,INDEX($GL:$GL,$IV918+21),"")</f>
      </c>
      <c r="HI918">
        <f>IF($IW918&gt;=22,INDEX($GL:$GL,$IV918+22),"")</f>
      </c>
      <c r="HJ918">
        <f>IF($IW918&gt;=23,INDEX($GL:$GL,$IV918+23),"")</f>
      </c>
      <c r="HK918">
        <f>IF($IW918&gt;=24,INDEX($GL:$GL,$IV918+24),"")</f>
      </c>
      <c r="HL918">
        <f>IF($IW918&gt;=25,INDEX($GL:$GL,$IV918+25),"")</f>
      </c>
      <c r="HM918">
        <f>IF($IW918&gt;=26,INDEX($GL:$GL,$IV918+26),"")</f>
      </c>
      <c r="HN918">
        <f>IF($IW918&gt;=27,INDEX($GL:$GL,$IV918+27),"")</f>
      </c>
      <c r="HO918">
        <f>IF($IW918&gt;=28,INDEX($GL:$GL,$IV918+28),"")</f>
      </c>
      <c r="HP918">
        <f>IF($IW918&gt;=29,INDEX($GL:$GL,$IV918+29),"")</f>
      </c>
      <c r="HQ918">
        <f>IF($IW918&gt;=30,INDEX($GL:$GL,$IV918+30),"")</f>
      </c>
      <c r="HR918">
        <f>IF($IW918&gt;=31,INDEX($GL:$GL,$IV918+31),"")</f>
      </c>
      <c r="HS918">
        <f>IF($IW918&gt;=32,INDEX($GL:$GL,$IV918+32),"")</f>
      </c>
      <c r="HT918">
        <f>IF($IW918&gt;=33,INDEX($GL:$GL,$IV918+33),"")</f>
      </c>
      <c r="HU918">
        <f>IF($IW918&gt;=34,INDEX($GL:$GL,$IV918+34),"")</f>
      </c>
      <c r="HV918">
        <f>IF($IW918&gt;=35,INDEX($GL:$GL,$IV918+35),"")</f>
      </c>
      <c r="HW918">
        <f>IF($IW918&gt;=36,INDEX($GL:$GL,$IV918+36),"")</f>
      </c>
      <c r="HX918">
        <f>IF($IW918&gt;=37,INDEX($GL:$GL,$IV918+37),"")</f>
      </c>
      <c r="HY918">
        <f>IF($IW918&gt;=38,INDEX($GL:$GL,$IV918+38),"")</f>
      </c>
      <c r="HZ918">
        <f>IF($IW918&gt;=39,INDEX($GL:$GL,$IV918+39),"")</f>
      </c>
      <c r="IA918">
        <f>IF($IW918&gt;=40,INDEX($GL:$GL,$IV918+40),"")</f>
      </c>
      <c r="IB918">
        <f>IF($IW918&gt;=41,INDEX($GL:$GL,$IV918+41),"")</f>
      </c>
      <c r="IC918">
        <f>IF($IW918&gt;=42,INDEX($GL:$GL,$IV918+42),"")</f>
      </c>
      <c r="ID918">
        <f>IF($IW918&gt;=43,INDEX($GL:$GL,$IV918+43),"")</f>
      </c>
      <c r="IE918">
        <f>IF($IW918&gt;=44,INDEX($GL:$GL,$IV918+44),"")</f>
      </c>
      <c r="IF918">
        <f>IF($IW918&gt;=45,INDEX($GL:$GL,$IV918+45),"")</f>
      </c>
      <c r="IG918">
        <f>IF($IW918&gt;=46,INDEX($GL:$GL,$IV918+46),"")</f>
      </c>
      <c r="IH918">
        <f>IF($IW918&gt;=47,INDEX($GL:$GL,$IV918+47),"")</f>
      </c>
      <c r="II918">
        <f>IF($IW918&gt;=48,INDEX($GL:$GL,$IV918+48),"")</f>
      </c>
      <c r="IJ918">
        <f>IF($IW918&gt;=49,INDEX($GL:$GL,$IV918+49),"")</f>
      </c>
      <c r="IK918">
        <f>IF($IW918&gt;=50,INDEX($GL:$GL,$IV918+50),"")</f>
      </c>
      <c r="IL918">
        <f>IF($IW918&gt;=51,INDEX($GL:$GL,$IV918+51),"")</f>
      </c>
      <c r="IM918">
        <f>IF($IW918&gt;=52,INDEX($GL:$GL,$IV918+52),"")</f>
      </c>
      <c r="IN918">
        <f>IF($IW918&gt;=53,INDEX($GL:$GL,$IV918+53),"")</f>
      </c>
      <c r="IO918">
        <f>IF($IW918&gt;=54,INDEX($GL:$GL,$IV918+54),"")</f>
      </c>
      <c r="IP918">
        <f>IF($IW918&gt;=55,INDEX($GL:$GL,$IV918+55),"")</f>
      </c>
      <c r="IQ918">
        <f>IF($IW918&gt;=56,INDEX($GL:$GL,$IV918+56),"")</f>
      </c>
      <c r="IR918">
        <f>IF($IW918&gt;=57,INDEX($GL:$GL,$IV918+57),"")</f>
      </c>
      <c r="IS918">
        <f>IF($IW918&gt;=58,INDEX($GL:$GL,$IV918+58),"")</f>
      </c>
      <c r="IT918">
        <f>IF($IW918&gt;=59,INDEX($GL:$GL,$IV918+59),"")</f>
      </c>
      <c r="IU918">
        <f>IF($IW918&gt;=60,INDEX($GL:$GL,$IV918+60),"")</f>
      </c>
      <c r="IV918">
        <f>IFERROR(MATCH($GK918,$GL$2:$GL$324,0)+1,0)</f>
      </c>
      <c r="IW918">
        <f>IFERROR(INDEX($GM$2:$GM$324,MATCH($GK918,$GL$2:$GL$324,0)),0)</f>
      </c>
      <c r="IX918" t="s">
        <v>34</v>
      </c>
      <c r="IY918" t="s">
        <v>34</v>
      </c>
    </row>
    <row r="919" spans="1:259" x14ac:dyDescent="0.25">
      <c r="K919">
        <f>IF(OR($N919="",$J919=""),"",IFERROR($N919/$J919,0))</f>
      </c>
      <c r="L919">
        <f>IF($N919="","",
SUM($M919,$O919,$T919,$P919,$R919)*
(1-IF($U919="",0,VALUE($U919)/100)))</f>
      </c>
      <c r="M919">
        <f>IF($N919="","",$N919)</f>
      </c>
      <c r="O919">
        <f>IF($N919="","",
IF($H919="","",
IF(ISNUMBER(SEARCH("exempt",LOWER($H919))),0,
$N919*(VALUE(SUBSTITUTE($H919,"%",""))/100))))</f>
      </c>
      <c r="V919">
        <f>IFERROR(IF(FIND(" - ",$E919)&gt;0,MID($E919,FIND(" - ",$E919)+3,LEN($E919)),""),"")</f>
      </c>
      <c r="AE919" t="s">
        <v>1500</v>
      </c>
      <c r="AJ919">
        <f>IFERROR(LEFT($E919,FIND(" - ",$E919)-1),$E919)</f>
      </c>
      <c r="AM919">
        <f>IF($CB919&gt;=1,INDEX($AK:$AK,$CA919+1),"")</f>
      </c>
      <c r="AN919">
        <f>IF($CB919&gt;=2,INDEX($AK:$AK,$CA919+2),"")</f>
      </c>
      <c r="AO919">
        <f>IF($CB919&gt;=3,INDEX($AK:$AK,$CA919+3),"")</f>
      </c>
      <c r="AP919">
        <f>IF($CB919&gt;=4,INDEX($AK:$AK,$CA919+4),"")</f>
      </c>
      <c r="AQ919">
        <f>IF($CB919&gt;=5,INDEX($AK:$AK,$CA919+5),"")</f>
      </c>
      <c r="AR919">
        <f>IF($CB919&gt;=6,INDEX($AK:$AK,$CA919+6),"")</f>
      </c>
      <c r="AS919">
        <f>IF($CB919&gt;=7,INDEX($AK:$AK,$CA919+7),"")</f>
      </c>
      <c r="AT919">
        <f>IF($CB919&gt;=8,INDEX($AK:$AK,$CA919+8),"")</f>
      </c>
      <c r="AU919">
        <f>IF($CB919&gt;=9,INDEX($AK:$AK,$CA919+9),"")</f>
      </c>
      <c r="AV919">
        <f>IF($CB919&gt;=10,INDEX($AK:$AK,$CA919+10),"")</f>
      </c>
      <c r="AW919">
        <f>IF($CB919&gt;=11,INDEX($AK:$AK,$CA919+11),"")</f>
      </c>
      <c r="AX919">
        <f>IF($CB919&gt;=12,INDEX($AK:$AK,$CA919+12),"")</f>
      </c>
      <c r="AY919">
        <f>IF($CB919&gt;=13,INDEX($AK:$AK,$CA919+13),"")</f>
      </c>
      <c r="AZ919">
        <f>IF($CB919&gt;=14,INDEX($AK:$AK,$CA919+14),"")</f>
      </c>
      <c r="BA919">
        <f>IF($CB919&gt;=15,INDEX($AK:$AK,$CA919+15),"")</f>
      </c>
      <c r="BB919">
        <f>IF($CB919&gt;=16,INDEX($AK:$AK,$CA919+16),"")</f>
      </c>
      <c r="BC919">
        <f>IF($CB919&gt;=17,INDEX($AK:$AK,$CA919+17),"")</f>
      </c>
      <c r="BD919">
        <f>IF($CB919&gt;=18,INDEX($AK:$AK,$CA919+18),"")</f>
      </c>
      <c r="BE919">
        <f>IF($CB919&gt;=19,INDEX($AK:$AK,$CA919+19),"")</f>
      </c>
      <c r="BF919">
        <f>IF($CB919&gt;=20,INDEX($AK:$AK,$CA919+20),"")</f>
      </c>
      <c r="BG919">
        <f>IF($CB919&gt;=21,INDEX($AK:$AK,$CA919+21),"")</f>
      </c>
      <c r="BH919">
        <f>IF($CB919&gt;=22,INDEX($AK:$AK,$CA919+22),"")</f>
      </c>
      <c r="BI919">
        <f>IF($CB919&gt;=23,INDEX($AK:$AK,$CA919+23),"")</f>
      </c>
      <c r="BJ919">
        <f>IF($CB919&gt;=24,INDEX($AK:$AK,$CA919+24),"")</f>
      </c>
      <c r="BK919">
        <f>IF($CB919&gt;=25,INDEX($AK:$AK,$CA919+25),"")</f>
      </c>
      <c r="BL919">
        <f>IF($CB919&gt;=26,INDEX($AK:$AK,$CA919+26),"")</f>
      </c>
      <c r="BM919">
        <f>IF($CB919&gt;=27,INDEX($AK:$AK,$CA919+27),"")</f>
      </c>
      <c r="BN919">
        <f>IF($CB919&gt;=28,INDEX($AK:$AK,$CA919+28),"")</f>
      </c>
      <c r="BO919">
        <f>IF($CB919&gt;=29,INDEX($AK:$AK,$CA919+29),"")</f>
      </c>
      <c r="BP919">
        <f>IF($CB919&gt;=30,INDEX($AK:$AK,$CA919+30),"")</f>
      </c>
      <c r="BQ919">
        <f>IF($CB919&gt;=31,INDEX($AK:$AK,$CA919+31),"")</f>
      </c>
      <c r="BR919">
        <f>IF($CB919&gt;=32,INDEX($AK:$AK,$CA919+32),"")</f>
      </c>
      <c r="BS919">
        <f>IF($CB919&gt;=33,INDEX($AK:$AK,$CA919+33),"")</f>
      </c>
      <c r="BT919">
        <f>IF($CB919&gt;=34,INDEX($AK:$AK,$CA919+34),"")</f>
      </c>
      <c r="BU919">
        <f>IF($CB919&gt;=35,INDEX($AK:$AK,$CA919+35),"")</f>
      </c>
      <c r="BV919">
        <f>IF($CB919&gt;=36,INDEX($AK:$AK,$CA919+36),"")</f>
      </c>
      <c r="BW919">
        <f>IF($CB919&gt;=37,INDEX($AK:$AK,$CA919+37),"")</f>
      </c>
      <c r="BX919">
        <f>IF($CB919&gt;=38,INDEX($AK:$AK,$CA919+38),"")</f>
      </c>
      <c r="BY919">
        <f>IF($CB919&gt;=39,INDEX($AK:$AK,$CA919+39),"")</f>
      </c>
      <c r="BZ919">
        <f>IF($CB919&gt;=40,INDEX($AK:$AK,$CA919+40),"")</f>
      </c>
      <c r="CA919">
        <f>IFERROR(MATCH($AJ919,$AK$2:$AK$134,0)+1,0)</f>
      </c>
      <c r="CB919">
        <f>IFERROR(INDEX($AL$2:$AL$134,MATCH($AJ919,$AK$2:$AK$134,0)),0)</f>
      </c>
      <c r="CC919">
        <f>IFERROR(LEFT($F919,FIND(" - ",$F919)-1),$F919)</f>
      </c>
      <c r="CF919">
        <f>IF($DA919&gt;=1,INDEX($CD:$CD,$CZ919+1),"")</f>
      </c>
      <c r="CG919">
        <f>IF($DA919&gt;=2,INDEX($CD:$CD,$CZ919+2),"")</f>
      </c>
      <c r="CH919">
        <f>IF($DA919&gt;=3,INDEX($CD:$CD,$CZ919+3),"")</f>
      </c>
      <c r="CI919">
        <f>IF($DA919&gt;=4,INDEX($CD:$CD,$CZ919+4),"")</f>
      </c>
      <c r="CJ919">
        <f>IF($DA919&gt;=5,INDEX($CD:$CD,$CZ919+5),"")</f>
      </c>
      <c r="CK919">
        <f>IF($DA919&gt;=6,INDEX($CD:$CD,$CZ919+6),"")</f>
      </c>
      <c r="CL919">
        <f>IF($DA919&gt;=7,INDEX($CD:$CD,$CZ919+7),"")</f>
      </c>
      <c r="CM919">
        <f>IF($DA919&gt;=8,INDEX($CD:$CD,$CZ919+8),"")</f>
      </c>
      <c r="CN919">
        <f>IF($DA919&gt;=9,INDEX($CD:$CD,$CZ919+9),"")</f>
      </c>
      <c r="CO919">
        <f>IF($DA919&gt;=10,INDEX($CD:$CD,$CZ919+10),"")</f>
      </c>
      <c r="CP919">
        <f>IF($DA919&gt;=11,INDEX($CD:$CD,$CZ919+11),"")</f>
      </c>
      <c r="CQ919">
        <f>IF($DA919&gt;=12,INDEX($CD:$CD,$CZ919+12),"")</f>
      </c>
      <c r="CR919">
        <f>IF($DA919&gt;=13,INDEX($CD:$CD,$CZ919+13),"")</f>
      </c>
      <c r="CS919">
        <f>IF($DA919&gt;=14,INDEX($CD:$CD,$CZ919+14),"")</f>
      </c>
      <c r="CT919">
        <f>IF($DA919&gt;=15,INDEX($CD:$CD,$CZ919+15),"")</f>
      </c>
      <c r="CU919">
        <f>IF($DA919&gt;=16,INDEX($CD:$CD,$CZ919+16),"")</f>
      </c>
      <c r="CV919">
        <f>IF($DA919&gt;=17,INDEX($CD:$CD,$CZ919+17),"")</f>
      </c>
      <c r="CW919">
        <f>IF($DA919&gt;=18,INDEX($CD:$CD,$CZ919+18),"")</f>
      </c>
      <c r="CX919">
        <f>IF($DA919&gt;=19,INDEX($CD:$CD,$CZ919+19),"")</f>
      </c>
      <c r="CY919">
        <f>IF($DA919&gt;=20,INDEX($CD:$CD,$CZ919+20),"")</f>
      </c>
      <c r="CZ919">
        <f>IFERROR(MATCH($CC919,$CD$2:$CD$263,0)+1,0)</f>
      </c>
      <c r="DA919">
        <f>IFERROR(INDEX($CE$2:$CE$263,MATCH($CC919,$CD$2:$CD$263,0)),0)</f>
      </c>
      <c r="DB919">
        <f>IFERROR(INDEX($AI:$AI,MATCH($H919,$AH:$AH,0))&amp;"","")</f>
      </c>
      <c r="DF919">
        <f>IF($GI919&gt;=1,INDEX($DC:$DC,$GH919+1),"")</f>
      </c>
      <c r="DG919">
        <f>IF($GI919&gt;=2,INDEX($DC:$DC,$GH919+2),"")</f>
      </c>
      <c r="DH919">
        <f>IF($GI919&gt;=3,INDEX($DC:$DC,$GH919+3),"")</f>
      </c>
      <c r="DI919">
        <f>IF($GI919&gt;=4,INDEX($DC:$DC,$GH919+4),"")</f>
      </c>
      <c r="DJ919">
        <f>IF($GI919&gt;=5,INDEX($DC:$DC,$GH919+5),"")</f>
      </c>
      <c r="DK919">
        <f>IF($GI919&gt;=6,INDEX($DC:$DC,$GH919+6),"")</f>
      </c>
      <c r="DL919">
        <f>IF($GI919&gt;=7,INDEX($DC:$DC,$GH919+7),"")</f>
      </c>
      <c r="DM919">
        <f>IF($GI919&gt;=8,INDEX($DC:$DC,$GH919+8),"")</f>
      </c>
      <c r="DN919">
        <f>IF($GI919&gt;=9,INDEX($DC:$DC,$GH919+9),"")</f>
      </c>
      <c r="DO919">
        <f>IF($GI919&gt;=10,INDEX($DC:$DC,$GH919+10),"")</f>
      </c>
      <c r="DP919">
        <f>IF($GI919&gt;=11,INDEX($DC:$DC,$GH919+11),"")</f>
      </c>
      <c r="DQ919">
        <f>IF($GI919&gt;=12,INDEX($DC:$DC,$GH919+12),"")</f>
      </c>
      <c r="DR919">
        <f>IF($GI919&gt;=13,INDEX($DC:$DC,$GH919+13),"")</f>
      </c>
      <c r="DS919">
        <f>IF($GI919&gt;=14,INDEX($DC:$DC,$GH919+14),"")</f>
      </c>
      <c r="DT919">
        <f>IF($GI919&gt;=15,INDEX($DC:$DC,$GH919+15),"")</f>
      </c>
      <c r="DU919">
        <f>IF($GI919&gt;=16,INDEX($DC:$DC,$GH919+16),"")</f>
      </c>
      <c r="DV919">
        <f>IF($GI919&gt;=17,INDEX($DC:$DC,$GH919+17),"")</f>
      </c>
      <c r="DW919">
        <f>IF($GI919&gt;=18,INDEX($DC:$DC,$GH919+18),"")</f>
      </c>
      <c r="DX919">
        <f>IF($GI919&gt;=19,INDEX($DC:$DC,$GH919+19),"")</f>
      </c>
      <c r="DY919">
        <f>IF($GI919&gt;=20,INDEX($DC:$DC,$GH919+20),"")</f>
      </c>
      <c r="DZ919">
        <f>IF($GI919&gt;=21,INDEX($DC:$DC,$GH919+21),"")</f>
      </c>
      <c r="EA919">
        <f>IF($GI919&gt;=22,INDEX($DC:$DC,$GH919+22),"")</f>
      </c>
      <c r="EB919">
        <f>IF($GI919&gt;=23,INDEX($DC:$DC,$GH919+23),"")</f>
      </c>
      <c r="EC919">
        <f>IF($GI919&gt;=24,INDEX($DC:$DC,$GH919+24),"")</f>
      </c>
      <c r="ED919">
        <f>IF($GI919&gt;=25,INDEX($DC:$DC,$GH919+25),"")</f>
      </c>
      <c r="EE919">
        <f>IF($GI919&gt;=26,INDEX($DC:$DC,$GH919+26),"")</f>
      </c>
      <c r="EF919">
        <f>IF($GI919&gt;=27,INDEX($DC:$DC,$GH919+27),"")</f>
      </c>
      <c r="EG919">
        <f>IF($GI919&gt;=28,INDEX($DC:$DC,$GH919+28),"")</f>
      </c>
      <c r="EH919">
        <f>IF($GI919&gt;=29,INDEX($DC:$DC,$GH919+29),"")</f>
      </c>
      <c r="EI919">
        <f>IF($GI919&gt;=30,INDEX($DC:$DC,$GH919+30),"")</f>
      </c>
      <c r="EJ919">
        <f>IF($GI919&gt;=31,INDEX($DC:$DC,$GH919+31),"")</f>
      </c>
      <c r="EK919">
        <f>IF($GI919&gt;=32,INDEX($DC:$DC,$GH919+32),"")</f>
      </c>
      <c r="EL919">
        <f>IF($GI919&gt;=33,INDEX($DC:$DC,$GH919+33),"")</f>
      </c>
      <c r="EM919">
        <f>IF($GI919&gt;=34,INDEX($DC:$DC,$GH919+34),"")</f>
      </c>
      <c r="EN919">
        <f>IF($GI919&gt;=35,INDEX($DC:$DC,$GH919+35),"")</f>
      </c>
      <c r="EO919">
        <f>IF($GI919&gt;=36,INDEX($DC:$DC,$GH919+36),"")</f>
      </c>
      <c r="EP919">
        <f>IF($GI919&gt;=37,INDEX($DC:$DC,$GH919+37),"")</f>
      </c>
      <c r="EQ919">
        <f>IF($GI919&gt;=38,INDEX($DC:$DC,$GH919+38),"")</f>
      </c>
      <c r="ER919">
        <f>IF($GI919&gt;=39,INDEX($DC:$DC,$GH919+39),"")</f>
      </c>
      <c r="ES919">
        <f>IF($GI919&gt;=40,INDEX($DC:$DC,$GH919+40),"")</f>
      </c>
      <c r="ET919">
        <f>IF($GI919&gt;=1,INDEX($DD:$DD,$GH919+1),"")</f>
      </c>
      <c r="EU919">
        <f>IF($GI919&gt;=2,INDEX($DD:$DD,$GH919+2),"")</f>
      </c>
      <c r="EV919">
        <f>IF($GI919&gt;=3,INDEX($DD:$DD,$GH919+3),"")</f>
      </c>
      <c r="EW919">
        <f>IF($GI919&gt;=4,INDEX($DD:$DD,$GH919+4),"")</f>
      </c>
      <c r="EX919">
        <f>IF($GI919&gt;=5,INDEX($DD:$DD,$GH919+5),"")</f>
      </c>
      <c r="EY919">
        <f>IF($GI919&gt;=6,INDEX($DD:$DD,$GH919+6),"")</f>
      </c>
      <c r="EZ919">
        <f>IF($GI919&gt;=7,INDEX($DD:$DD,$GH919+7),"")</f>
      </c>
      <c r="FA919">
        <f>IF($GI919&gt;=8,INDEX($DD:$DD,$GH919+8),"")</f>
      </c>
      <c r="FB919">
        <f>IF($GI919&gt;=9,INDEX($DD:$DD,$GH919+9),"")</f>
      </c>
      <c r="FC919">
        <f>IF($GI919&gt;=10,INDEX($DD:$DD,$GH919+10),"")</f>
      </c>
      <c r="FD919">
        <f>IF($GI919&gt;=11,INDEX($DD:$DD,$GH919+11),"")</f>
      </c>
      <c r="FE919">
        <f>IF($GI919&gt;=12,INDEX($DD:$DD,$GH919+12),"")</f>
      </c>
      <c r="FF919">
        <f>IF($GI919&gt;=13,INDEX($DD:$DD,$GH919+13),"")</f>
      </c>
      <c r="FG919">
        <f>IF($GI919&gt;=14,INDEX($DD:$DD,$GH919+14),"")</f>
      </c>
      <c r="FH919">
        <f>IF($GI919&gt;=15,INDEX($DD:$DD,$GH919+15),"")</f>
      </c>
      <c r="FI919">
        <f>IF($GI919&gt;=16,INDEX($DD:$DD,$GH919+16),"")</f>
      </c>
      <c r="FJ919">
        <f>IF($GI919&gt;=17,INDEX($DD:$DD,$GH919+17),"")</f>
      </c>
      <c r="FK919">
        <f>IF($GI919&gt;=18,INDEX($DD:$DD,$GH919+18),"")</f>
      </c>
      <c r="FL919">
        <f>IF($GI919&gt;=19,INDEX($DD:$DD,$GH919+19),"")</f>
      </c>
      <c r="FM919">
        <f>IF($GI919&gt;=20,INDEX($DD:$DD,$GH919+20),"")</f>
      </c>
      <c r="FN919">
        <f>IF($GI919&gt;=21,INDEX($DD:$DD,$GH919+21),"")</f>
      </c>
      <c r="FO919">
        <f>IF($GI919&gt;=22,INDEX($DD:$DD,$GH919+22),"")</f>
      </c>
      <c r="FP919">
        <f>IF($GI919&gt;=23,INDEX($DD:$DD,$GH919+23),"")</f>
      </c>
      <c r="FQ919">
        <f>IF($GI919&gt;=24,INDEX($DD:$DD,$GH919+24),"")</f>
      </c>
      <c r="FR919">
        <f>IF($GI919&gt;=25,INDEX($DD:$DD,$GH919+25),"")</f>
      </c>
      <c r="FS919">
        <f>IF($GI919&gt;=26,INDEX($DD:$DD,$GH919+26),"")</f>
      </c>
      <c r="FT919">
        <f>IF($GI919&gt;=27,INDEX($DD:$DD,$GH919+27),"")</f>
      </c>
      <c r="FU919">
        <f>IF($GI919&gt;=28,INDEX($DD:$DD,$GH919+28),"")</f>
      </c>
      <c r="FV919">
        <f>IF($GI919&gt;=29,INDEX($DD:$DD,$GH919+29),"")</f>
      </c>
      <c r="FW919">
        <f>IF($GI919&gt;=30,INDEX($DD:$DD,$GH919+30),"")</f>
      </c>
      <c r="FX919">
        <f>IF($GI919&gt;=31,INDEX($DD:$DD,$GH919+31),"")</f>
      </c>
      <c r="FY919">
        <f>IF($GI919&gt;=32,INDEX($DD:$DD,$GH919+32),"")</f>
      </c>
      <c r="FZ919">
        <f>IF($GI919&gt;=33,INDEX($DD:$DD,$GH919+33),"")</f>
      </c>
      <c r="GA919">
        <f>IF($GI919&gt;=34,INDEX($DD:$DD,$GH919+34),"")</f>
      </c>
      <c r="GB919">
        <f>IF($GI919&gt;=35,INDEX($DD:$DD,$GH919+35),"")</f>
      </c>
      <c r="GC919">
        <f>IF($GI919&gt;=36,INDEX($DD:$DD,$GH919+36),"")</f>
      </c>
      <c r="GD919">
        <f>IF($GI919&gt;=37,INDEX($DD:$DD,$GH919+37),"")</f>
      </c>
      <c r="GE919">
        <f>IF($GI919&gt;=38,INDEX($DD:$DD,$GH919+38),"")</f>
      </c>
      <c r="GF919">
        <f>IF($GI919&gt;=39,INDEX($DD:$DD,$GH919+39),"")</f>
      </c>
      <c r="GG919">
        <f>IF($GI919&gt;=40,INDEX($DD:$DD,$GH919+40),"")</f>
      </c>
      <c r="GH919">
        <f>IFERROR(MATCH($DB919,$DC$2:$DC$148,0)+1,0)</f>
      </c>
      <c r="GI919">
        <f>IFERROR(INDEX($DE$2:$DE$148,MATCH($DB919,$DC$2:$DC$148,0)),0)</f>
      </c>
      <c r="GJ919">
        <f>IFERROR(MATCH($S919,$DF$919:$ES$919,0),0)</f>
      </c>
      <c r="GK919">
        <f>IF($GJ919&gt;0,INDEX($ET$919:$GG$919,$GJ919),"")</f>
      </c>
      <c r="GN919">
        <f>IF($IW919&gt;=1,INDEX($GL:$GL,$IV919+1),"")</f>
      </c>
      <c r="GO919">
        <f>IF($IW919&gt;=2,INDEX($GL:$GL,$IV919+2),"")</f>
      </c>
      <c r="GP919">
        <f>IF($IW919&gt;=3,INDEX($GL:$GL,$IV919+3),"")</f>
      </c>
      <c r="GQ919">
        <f>IF($IW919&gt;=4,INDEX($GL:$GL,$IV919+4),"")</f>
      </c>
      <c r="GR919">
        <f>IF($IW919&gt;=5,INDEX($GL:$GL,$IV919+5),"")</f>
      </c>
      <c r="GS919">
        <f>IF($IW919&gt;=6,INDEX($GL:$GL,$IV919+6),"")</f>
      </c>
      <c r="GT919">
        <f>IF($IW919&gt;=7,INDEX($GL:$GL,$IV919+7),"")</f>
      </c>
      <c r="GU919">
        <f>IF($IW919&gt;=8,INDEX($GL:$GL,$IV919+8),"")</f>
      </c>
      <c r="GV919">
        <f>IF($IW919&gt;=9,INDEX($GL:$GL,$IV919+9),"")</f>
      </c>
      <c r="GW919">
        <f>IF($IW919&gt;=10,INDEX($GL:$GL,$IV919+10),"")</f>
      </c>
      <c r="GX919">
        <f>IF($IW919&gt;=11,INDEX($GL:$GL,$IV919+11),"")</f>
      </c>
      <c r="GY919">
        <f>IF($IW919&gt;=12,INDEX($GL:$GL,$IV919+12),"")</f>
      </c>
      <c r="GZ919">
        <f>IF($IW919&gt;=13,INDEX($GL:$GL,$IV919+13),"")</f>
      </c>
      <c r="HA919">
        <f>IF($IW919&gt;=14,INDEX($GL:$GL,$IV919+14),"")</f>
      </c>
      <c r="HB919">
        <f>IF($IW919&gt;=15,INDEX($GL:$GL,$IV919+15),"")</f>
      </c>
      <c r="HC919">
        <f>IF($IW919&gt;=16,INDEX($GL:$GL,$IV919+16),"")</f>
      </c>
      <c r="HD919">
        <f>IF($IW919&gt;=17,INDEX($GL:$GL,$IV919+17),"")</f>
      </c>
      <c r="HE919">
        <f>IF($IW919&gt;=18,INDEX($GL:$GL,$IV919+18),"")</f>
      </c>
      <c r="HF919">
        <f>IF($IW919&gt;=19,INDEX($GL:$GL,$IV919+19),"")</f>
      </c>
      <c r="HG919">
        <f>IF($IW919&gt;=20,INDEX($GL:$GL,$IV919+20),"")</f>
      </c>
      <c r="HH919">
        <f>IF($IW919&gt;=21,INDEX($GL:$GL,$IV919+21),"")</f>
      </c>
      <c r="HI919">
        <f>IF($IW919&gt;=22,INDEX($GL:$GL,$IV919+22),"")</f>
      </c>
      <c r="HJ919">
        <f>IF($IW919&gt;=23,INDEX($GL:$GL,$IV919+23),"")</f>
      </c>
      <c r="HK919">
        <f>IF($IW919&gt;=24,INDEX($GL:$GL,$IV919+24),"")</f>
      </c>
      <c r="HL919">
        <f>IF($IW919&gt;=25,INDEX($GL:$GL,$IV919+25),"")</f>
      </c>
      <c r="HM919">
        <f>IF($IW919&gt;=26,INDEX($GL:$GL,$IV919+26),"")</f>
      </c>
      <c r="HN919">
        <f>IF($IW919&gt;=27,INDEX($GL:$GL,$IV919+27),"")</f>
      </c>
      <c r="HO919">
        <f>IF($IW919&gt;=28,INDEX($GL:$GL,$IV919+28),"")</f>
      </c>
      <c r="HP919">
        <f>IF($IW919&gt;=29,INDEX($GL:$GL,$IV919+29),"")</f>
      </c>
      <c r="HQ919">
        <f>IF($IW919&gt;=30,INDEX($GL:$GL,$IV919+30),"")</f>
      </c>
      <c r="HR919">
        <f>IF($IW919&gt;=31,INDEX($GL:$GL,$IV919+31),"")</f>
      </c>
      <c r="HS919">
        <f>IF($IW919&gt;=32,INDEX($GL:$GL,$IV919+32),"")</f>
      </c>
      <c r="HT919">
        <f>IF($IW919&gt;=33,INDEX($GL:$GL,$IV919+33),"")</f>
      </c>
      <c r="HU919">
        <f>IF($IW919&gt;=34,INDEX($GL:$GL,$IV919+34),"")</f>
      </c>
      <c r="HV919">
        <f>IF($IW919&gt;=35,INDEX($GL:$GL,$IV919+35),"")</f>
      </c>
      <c r="HW919">
        <f>IF($IW919&gt;=36,INDEX($GL:$GL,$IV919+36),"")</f>
      </c>
      <c r="HX919">
        <f>IF($IW919&gt;=37,INDEX($GL:$GL,$IV919+37),"")</f>
      </c>
      <c r="HY919">
        <f>IF($IW919&gt;=38,INDEX($GL:$GL,$IV919+38),"")</f>
      </c>
      <c r="HZ919">
        <f>IF($IW919&gt;=39,INDEX($GL:$GL,$IV919+39),"")</f>
      </c>
      <c r="IA919">
        <f>IF($IW919&gt;=40,INDEX($GL:$GL,$IV919+40),"")</f>
      </c>
      <c r="IB919">
        <f>IF($IW919&gt;=41,INDEX($GL:$GL,$IV919+41),"")</f>
      </c>
      <c r="IC919">
        <f>IF($IW919&gt;=42,INDEX($GL:$GL,$IV919+42),"")</f>
      </c>
      <c r="ID919">
        <f>IF($IW919&gt;=43,INDEX($GL:$GL,$IV919+43),"")</f>
      </c>
      <c r="IE919">
        <f>IF($IW919&gt;=44,INDEX($GL:$GL,$IV919+44),"")</f>
      </c>
      <c r="IF919">
        <f>IF($IW919&gt;=45,INDEX($GL:$GL,$IV919+45),"")</f>
      </c>
      <c r="IG919">
        <f>IF($IW919&gt;=46,INDEX($GL:$GL,$IV919+46),"")</f>
      </c>
      <c r="IH919">
        <f>IF($IW919&gt;=47,INDEX($GL:$GL,$IV919+47),"")</f>
      </c>
      <c r="II919">
        <f>IF($IW919&gt;=48,INDEX($GL:$GL,$IV919+48),"")</f>
      </c>
      <c r="IJ919">
        <f>IF($IW919&gt;=49,INDEX($GL:$GL,$IV919+49),"")</f>
      </c>
      <c r="IK919">
        <f>IF($IW919&gt;=50,INDEX($GL:$GL,$IV919+50),"")</f>
      </c>
      <c r="IL919">
        <f>IF($IW919&gt;=51,INDEX($GL:$GL,$IV919+51),"")</f>
      </c>
      <c r="IM919">
        <f>IF($IW919&gt;=52,INDEX($GL:$GL,$IV919+52),"")</f>
      </c>
      <c r="IN919">
        <f>IF($IW919&gt;=53,INDEX($GL:$GL,$IV919+53),"")</f>
      </c>
      <c r="IO919">
        <f>IF($IW919&gt;=54,INDEX($GL:$GL,$IV919+54),"")</f>
      </c>
      <c r="IP919">
        <f>IF($IW919&gt;=55,INDEX($GL:$GL,$IV919+55),"")</f>
      </c>
      <c r="IQ919">
        <f>IF($IW919&gt;=56,INDEX($GL:$GL,$IV919+56),"")</f>
      </c>
      <c r="IR919">
        <f>IF($IW919&gt;=57,INDEX($GL:$GL,$IV919+57),"")</f>
      </c>
      <c r="IS919">
        <f>IF($IW919&gt;=58,INDEX($GL:$GL,$IV919+58),"")</f>
      </c>
      <c r="IT919">
        <f>IF($IW919&gt;=59,INDEX($GL:$GL,$IV919+59),"")</f>
      </c>
      <c r="IU919">
        <f>IF($IW919&gt;=60,INDEX($GL:$GL,$IV919+60),"")</f>
      </c>
      <c r="IV919">
        <f>IFERROR(MATCH($GK919,$GL$2:$GL$324,0)+1,0)</f>
      </c>
      <c r="IW919">
        <f>IFERROR(INDEX($GM$2:$GM$324,MATCH($GK919,$GL$2:$GL$324,0)),0)</f>
      </c>
      <c r="IX919" t="s">
        <v>34</v>
      </c>
      <c r="IY919" t="s">
        <v>34</v>
      </c>
    </row>
    <row r="920" spans="1:259" x14ac:dyDescent="0.25">
      <c r="K920">
        <f>IF(OR($N920="",$J920=""),"",IFERROR($N920/$J920,0))</f>
      </c>
      <c r="L920">
        <f>IF($N920="","",
SUM($M920,$O920,$T920,$P920,$R920)*
(1-IF($U920="",0,VALUE($U920)/100)))</f>
      </c>
      <c r="M920">
        <f>IF($N920="","",$N920)</f>
      </c>
      <c r="O920">
        <f>IF($N920="","",
IF($H920="","",
IF(ISNUMBER(SEARCH("exempt",LOWER($H920))),0,
$N920*(VALUE(SUBSTITUTE($H920,"%",""))/100))))</f>
      </c>
      <c r="V920">
        <f>IFERROR(IF(FIND(" - ",$E920)&gt;0,MID($E920,FIND(" - ",$E920)+3,LEN($E920)),""),"")</f>
      </c>
      <c r="AE920" t="s">
        <v>1501</v>
      </c>
      <c r="AJ920">
        <f>IFERROR(LEFT($E920,FIND(" - ",$E920)-1),$E920)</f>
      </c>
      <c r="AM920">
        <f>IF($CB920&gt;=1,INDEX($AK:$AK,$CA920+1),"")</f>
      </c>
      <c r="AN920">
        <f>IF($CB920&gt;=2,INDEX($AK:$AK,$CA920+2),"")</f>
      </c>
      <c r="AO920">
        <f>IF($CB920&gt;=3,INDEX($AK:$AK,$CA920+3),"")</f>
      </c>
      <c r="AP920">
        <f>IF($CB920&gt;=4,INDEX($AK:$AK,$CA920+4),"")</f>
      </c>
      <c r="AQ920">
        <f>IF($CB920&gt;=5,INDEX($AK:$AK,$CA920+5),"")</f>
      </c>
      <c r="AR920">
        <f>IF($CB920&gt;=6,INDEX($AK:$AK,$CA920+6),"")</f>
      </c>
      <c r="AS920">
        <f>IF($CB920&gt;=7,INDEX($AK:$AK,$CA920+7),"")</f>
      </c>
      <c r="AT920">
        <f>IF($CB920&gt;=8,INDEX($AK:$AK,$CA920+8),"")</f>
      </c>
      <c r="AU920">
        <f>IF($CB920&gt;=9,INDEX($AK:$AK,$CA920+9),"")</f>
      </c>
      <c r="AV920">
        <f>IF($CB920&gt;=10,INDEX($AK:$AK,$CA920+10),"")</f>
      </c>
      <c r="AW920">
        <f>IF($CB920&gt;=11,INDEX($AK:$AK,$CA920+11),"")</f>
      </c>
      <c r="AX920">
        <f>IF($CB920&gt;=12,INDEX($AK:$AK,$CA920+12),"")</f>
      </c>
      <c r="AY920">
        <f>IF($CB920&gt;=13,INDEX($AK:$AK,$CA920+13),"")</f>
      </c>
      <c r="AZ920">
        <f>IF($CB920&gt;=14,INDEX($AK:$AK,$CA920+14),"")</f>
      </c>
      <c r="BA920">
        <f>IF($CB920&gt;=15,INDEX($AK:$AK,$CA920+15),"")</f>
      </c>
      <c r="BB920">
        <f>IF($CB920&gt;=16,INDEX($AK:$AK,$CA920+16),"")</f>
      </c>
      <c r="BC920">
        <f>IF($CB920&gt;=17,INDEX($AK:$AK,$CA920+17),"")</f>
      </c>
      <c r="BD920">
        <f>IF($CB920&gt;=18,INDEX($AK:$AK,$CA920+18),"")</f>
      </c>
      <c r="BE920">
        <f>IF($CB920&gt;=19,INDEX($AK:$AK,$CA920+19),"")</f>
      </c>
      <c r="BF920">
        <f>IF($CB920&gt;=20,INDEX($AK:$AK,$CA920+20),"")</f>
      </c>
      <c r="BG920">
        <f>IF($CB920&gt;=21,INDEX($AK:$AK,$CA920+21),"")</f>
      </c>
      <c r="BH920">
        <f>IF($CB920&gt;=22,INDEX($AK:$AK,$CA920+22),"")</f>
      </c>
      <c r="BI920">
        <f>IF($CB920&gt;=23,INDEX($AK:$AK,$CA920+23),"")</f>
      </c>
      <c r="BJ920">
        <f>IF($CB920&gt;=24,INDEX($AK:$AK,$CA920+24),"")</f>
      </c>
      <c r="BK920">
        <f>IF($CB920&gt;=25,INDEX($AK:$AK,$CA920+25),"")</f>
      </c>
      <c r="BL920">
        <f>IF($CB920&gt;=26,INDEX($AK:$AK,$CA920+26),"")</f>
      </c>
      <c r="BM920">
        <f>IF($CB920&gt;=27,INDEX($AK:$AK,$CA920+27),"")</f>
      </c>
      <c r="BN920">
        <f>IF($CB920&gt;=28,INDEX($AK:$AK,$CA920+28),"")</f>
      </c>
      <c r="BO920">
        <f>IF($CB920&gt;=29,INDEX($AK:$AK,$CA920+29),"")</f>
      </c>
      <c r="BP920">
        <f>IF($CB920&gt;=30,INDEX($AK:$AK,$CA920+30),"")</f>
      </c>
      <c r="BQ920">
        <f>IF($CB920&gt;=31,INDEX($AK:$AK,$CA920+31),"")</f>
      </c>
      <c r="BR920">
        <f>IF($CB920&gt;=32,INDEX($AK:$AK,$CA920+32),"")</f>
      </c>
      <c r="BS920">
        <f>IF($CB920&gt;=33,INDEX($AK:$AK,$CA920+33),"")</f>
      </c>
      <c r="BT920">
        <f>IF($CB920&gt;=34,INDEX($AK:$AK,$CA920+34),"")</f>
      </c>
      <c r="BU920">
        <f>IF($CB920&gt;=35,INDEX($AK:$AK,$CA920+35),"")</f>
      </c>
      <c r="BV920">
        <f>IF($CB920&gt;=36,INDEX($AK:$AK,$CA920+36),"")</f>
      </c>
      <c r="BW920">
        <f>IF($CB920&gt;=37,INDEX($AK:$AK,$CA920+37),"")</f>
      </c>
      <c r="BX920">
        <f>IF($CB920&gt;=38,INDEX($AK:$AK,$CA920+38),"")</f>
      </c>
      <c r="BY920">
        <f>IF($CB920&gt;=39,INDEX($AK:$AK,$CA920+39),"")</f>
      </c>
      <c r="BZ920">
        <f>IF($CB920&gt;=40,INDEX($AK:$AK,$CA920+40),"")</f>
      </c>
      <c r="CA920">
        <f>IFERROR(MATCH($AJ920,$AK$2:$AK$134,0)+1,0)</f>
      </c>
      <c r="CB920">
        <f>IFERROR(INDEX($AL$2:$AL$134,MATCH($AJ920,$AK$2:$AK$134,0)),0)</f>
      </c>
      <c r="CC920">
        <f>IFERROR(LEFT($F920,FIND(" - ",$F920)-1),$F920)</f>
      </c>
      <c r="CF920">
        <f>IF($DA920&gt;=1,INDEX($CD:$CD,$CZ920+1),"")</f>
      </c>
      <c r="CG920">
        <f>IF($DA920&gt;=2,INDEX($CD:$CD,$CZ920+2),"")</f>
      </c>
      <c r="CH920">
        <f>IF($DA920&gt;=3,INDEX($CD:$CD,$CZ920+3),"")</f>
      </c>
      <c r="CI920">
        <f>IF($DA920&gt;=4,INDEX($CD:$CD,$CZ920+4),"")</f>
      </c>
      <c r="CJ920">
        <f>IF($DA920&gt;=5,INDEX($CD:$CD,$CZ920+5),"")</f>
      </c>
      <c r="CK920">
        <f>IF($DA920&gt;=6,INDEX($CD:$CD,$CZ920+6),"")</f>
      </c>
      <c r="CL920">
        <f>IF($DA920&gt;=7,INDEX($CD:$CD,$CZ920+7),"")</f>
      </c>
      <c r="CM920">
        <f>IF($DA920&gt;=8,INDEX($CD:$CD,$CZ920+8),"")</f>
      </c>
      <c r="CN920">
        <f>IF($DA920&gt;=9,INDEX($CD:$CD,$CZ920+9),"")</f>
      </c>
      <c r="CO920">
        <f>IF($DA920&gt;=10,INDEX($CD:$CD,$CZ920+10),"")</f>
      </c>
      <c r="CP920">
        <f>IF($DA920&gt;=11,INDEX($CD:$CD,$CZ920+11),"")</f>
      </c>
      <c r="CQ920">
        <f>IF($DA920&gt;=12,INDEX($CD:$CD,$CZ920+12),"")</f>
      </c>
      <c r="CR920">
        <f>IF($DA920&gt;=13,INDEX($CD:$CD,$CZ920+13),"")</f>
      </c>
      <c r="CS920">
        <f>IF($DA920&gt;=14,INDEX($CD:$CD,$CZ920+14),"")</f>
      </c>
      <c r="CT920">
        <f>IF($DA920&gt;=15,INDEX($CD:$CD,$CZ920+15),"")</f>
      </c>
      <c r="CU920">
        <f>IF($DA920&gt;=16,INDEX($CD:$CD,$CZ920+16),"")</f>
      </c>
      <c r="CV920">
        <f>IF($DA920&gt;=17,INDEX($CD:$CD,$CZ920+17),"")</f>
      </c>
      <c r="CW920">
        <f>IF($DA920&gt;=18,INDEX($CD:$CD,$CZ920+18),"")</f>
      </c>
      <c r="CX920">
        <f>IF($DA920&gt;=19,INDEX($CD:$CD,$CZ920+19),"")</f>
      </c>
      <c r="CY920">
        <f>IF($DA920&gt;=20,INDEX($CD:$CD,$CZ920+20),"")</f>
      </c>
      <c r="CZ920">
        <f>IFERROR(MATCH($CC920,$CD$2:$CD$263,0)+1,0)</f>
      </c>
      <c r="DA920">
        <f>IFERROR(INDEX($CE$2:$CE$263,MATCH($CC920,$CD$2:$CD$263,0)),0)</f>
      </c>
      <c r="DB920">
        <f>IFERROR(INDEX($AI:$AI,MATCH($H920,$AH:$AH,0))&amp;"","")</f>
      </c>
      <c r="DF920">
        <f>IF($GI920&gt;=1,INDEX($DC:$DC,$GH920+1),"")</f>
      </c>
      <c r="DG920">
        <f>IF($GI920&gt;=2,INDEX($DC:$DC,$GH920+2),"")</f>
      </c>
      <c r="DH920">
        <f>IF($GI920&gt;=3,INDEX($DC:$DC,$GH920+3),"")</f>
      </c>
      <c r="DI920">
        <f>IF($GI920&gt;=4,INDEX($DC:$DC,$GH920+4),"")</f>
      </c>
      <c r="DJ920">
        <f>IF($GI920&gt;=5,INDEX($DC:$DC,$GH920+5),"")</f>
      </c>
      <c r="DK920">
        <f>IF($GI920&gt;=6,INDEX($DC:$DC,$GH920+6),"")</f>
      </c>
      <c r="DL920">
        <f>IF($GI920&gt;=7,INDEX($DC:$DC,$GH920+7),"")</f>
      </c>
      <c r="DM920">
        <f>IF($GI920&gt;=8,INDEX($DC:$DC,$GH920+8),"")</f>
      </c>
      <c r="DN920">
        <f>IF($GI920&gt;=9,INDEX($DC:$DC,$GH920+9),"")</f>
      </c>
      <c r="DO920">
        <f>IF($GI920&gt;=10,INDEX($DC:$DC,$GH920+10),"")</f>
      </c>
      <c r="DP920">
        <f>IF($GI920&gt;=11,INDEX($DC:$DC,$GH920+11),"")</f>
      </c>
      <c r="DQ920">
        <f>IF($GI920&gt;=12,INDEX($DC:$DC,$GH920+12),"")</f>
      </c>
      <c r="DR920">
        <f>IF($GI920&gt;=13,INDEX($DC:$DC,$GH920+13),"")</f>
      </c>
      <c r="DS920">
        <f>IF($GI920&gt;=14,INDEX($DC:$DC,$GH920+14),"")</f>
      </c>
      <c r="DT920">
        <f>IF($GI920&gt;=15,INDEX($DC:$DC,$GH920+15),"")</f>
      </c>
      <c r="DU920">
        <f>IF($GI920&gt;=16,INDEX($DC:$DC,$GH920+16),"")</f>
      </c>
      <c r="DV920">
        <f>IF($GI920&gt;=17,INDEX($DC:$DC,$GH920+17),"")</f>
      </c>
      <c r="DW920">
        <f>IF($GI920&gt;=18,INDEX($DC:$DC,$GH920+18),"")</f>
      </c>
      <c r="DX920">
        <f>IF($GI920&gt;=19,INDEX($DC:$DC,$GH920+19),"")</f>
      </c>
      <c r="DY920">
        <f>IF($GI920&gt;=20,INDEX($DC:$DC,$GH920+20),"")</f>
      </c>
      <c r="DZ920">
        <f>IF($GI920&gt;=21,INDEX($DC:$DC,$GH920+21),"")</f>
      </c>
      <c r="EA920">
        <f>IF($GI920&gt;=22,INDEX($DC:$DC,$GH920+22),"")</f>
      </c>
      <c r="EB920">
        <f>IF($GI920&gt;=23,INDEX($DC:$DC,$GH920+23),"")</f>
      </c>
      <c r="EC920">
        <f>IF($GI920&gt;=24,INDEX($DC:$DC,$GH920+24),"")</f>
      </c>
      <c r="ED920">
        <f>IF($GI920&gt;=25,INDEX($DC:$DC,$GH920+25),"")</f>
      </c>
      <c r="EE920">
        <f>IF($GI920&gt;=26,INDEX($DC:$DC,$GH920+26),"")</f>
      </c>
      <c r="EF920">
        <f>IF($GI920&gt;=27,INDEX($DC:$DC,$GH920+27),"")</f>
      </c>
      <c r="EG920">
        <f>IF($GI920&gt;=28,INDEX($DC:$DC,$GH920+28),"")</f>
      </c>
      <c r="EH920">
        <f>IF($GI920&gt;=29,INDEX($DC:$DC,$GH920+29),"")</f>
      </c>
      <c r="EI920">
        <f>IF($GI920&gt;=30,INDEX($DC:$DC,$GH920+30),"")</f>
      </c>
      <c r="EJ920">
        <f>IF($GI920&gt;=31,INDEX($DC:$DC,$GH920+31),"")</f>
      </c>
      <c r="EK920">
        <f>IF($GI920&gt;=32,INDEX($DC:$DC,$GH920+32),"")</f>
      </c>
      <c r="EL920">
        <f>IF($GI920&gt;=33,INDEX($DC:$DC,$GH920+33),"")</f>
      </c>
      <c r="EM920">
        <f>IF($GI920&gt;=34,INDEX($DC:$DC,$GH920+34),"")</f>
      </c>
      <c r="EN920">
        <f>IF($GI920&gt;=35,INDEX($DC:$DC,$GH920+35),"")</f>
      </c>
      <c r="EO920">
        <f>IF($GI920&gt;=36,INDEX($DC:$DC,$GH920+36),"")</f>
      </c>
      <c r="EP920">
        <f>IF($GI920&gt;=37,INDEX($DC:$DC,$GH920+37),"")</f>
      </c>
      <c r="EQ920">
        <f>IF($GI920&gt;=38,INDEX($DC:$DC,$GH920+38),"")</f>
      </c>
      <c r="ER920">
        <f>IF($GI920&gt;=39,INDEX($DC:$DC,$GH920+39),"")</f>
      </c>
      <c r="ES920">
        <f>IF($GI920&gt;=40,INDEX($DC:$DC,$GH920+40),"")</f>
      </c>
      <c r="ET920">
        <f>IF($GI920&gt;=1,INDEX($DD:$DD,$GH920+1),"")</f>
      </c>
      <c r="EU920">
        <f>IF($GI920&gt;=2,INDEX($DD:$DD,$GH920+2),"")</f>
      </c>
      <c r="EV920">
        <f>IF($GI920&gt;=3,INDEX($DD:$DD,$GH920+3),"")</f>
      </c>
      <c r="EW920">
        <f>IF($GI920&gt;=4,INDEX($DD:$DD,$GH920+4),"")</f>
      </c>
      <c r="EX920">
        <f>IF($GI920&gt;=5,INDEX($DD:$DD,$GH920+5),"")</f>
      </c>
      <c r="EY920">
        <f>IF($GI920&gt;=6,INDEX($DD:$DD,$GH920+6),"")</f>
      </c>
      <c r="EZ920">
        <f>IF($GI920&gt;=7,INDEX($DD:$DD,$GH920+7),"")</f>
      </c>
      <c r="FA920">
        <f>IF($GI920&gt;=8,INDEX($DD:$DD,$GH920+8),"")</f>
      </c>
      <c r="FB920">
        <f>IF($GI920&gt;=9,INDEX($DD:$DD,$GH920+9),"")</f>
      </c>
      <c r="FC920">
        <f>IF($GI920&gt;=10,INDEX($DD:$DD,$GH920+10),"")</f>
      </c>
      <c r="FD920">
        <f>IF($GI920&gt;=11,INDEX($DD:$DD,$GH920+11),"")</f>
      </c>
      <c r="FE920">
        <f>IF($GI920&gt;=12,INDEX($DD:$DD,$GH920+12),"")</f>
      </c>
      <c r="FF920">
        <f>IF($GI920&gt;=13,INDEX($DD:$DD,$GH920+13),"")</f>
      </c>
      <c r="FG920">
        <f>IF($GI920&gt;=14,INDEX($DD:$DD,$GH920+14),"")</f>
      </c>
      <c r="FH920">
        <f>IF($GI920&gt;=15,INDEX($DD:$DD,$GH920+15),"")</f>
      </c>
      <c r="FI920">
        <f>IF($GI920&gt;=16,INDEX($DD:$DD,$GH920+16),"")</f>
      </c>
      <c r="FJ920">
        <f>IF($GI920&gt;=17,INDEX($DD:$DD,$GH920+17),"")</f>
      </c>
      <c r="FK920">
        <f>IF($GI920&gt;=18,INDEX($DD:$DD,$GH920+18),"")</f>
      </c>
      <c r="FL920">
        <f>IF($GI920&gt;=19,INDEX($DD:$DD,$GH920+19),"")</f>
      </c>
      <c r="FM920">
        <f>IF($GI920&gt;=20,INDEX($DD:$DD,$GH920+20),"")</f>
      </c>
      <c r="FN920">
        <f>IF($GI920&gt;=21,INDEX($DD:$DD,$GH920+21),"")</f>
      </c>
      <c r="FO920">
        <f>IF($GI920&gt;=22,INDEX($DD:$DD,$GH920+22),"")</f>
      </c>
      <c r="FP920">
        <f>IF($GI920&gt;=23,INDEX($DD:$DD,$GH920+23),"")</f>
      </c>
      <c r="FQ920">
        <f>IF($GI920&gt;=24,INDEX($DD:$DD,$GH920+24),"")</f>
      </c>
      <c r="FR920">
        <f>IF($GI920&gt;=25,INDEX($DD:$DD,$GH920+25),"")</f>
      </c>
      <c r="FS920">
        <f>IF($GI920&gt;=26,INDEX($DD:$DD,$GH920+26),"")</f>
      </c>
      <c r="FT920">
        <f>IF($GI920&gt;=27,INDEX($DD:$DD,$GH920+27),"")</f>
      </c>
      <c r="FU920">
        <f>IF($GI920&gt;=28,INDEX($DD:$DD,$GH920+28),"")</f>
      </c>
      <c r="FV920">
        <f>IF($GI920&gt;=29,INDEX($DD:$DD,$GH920+29),"")</f>
      </c>
      <c r="FW920">
        <f>IF($GI920&gt;=30,INDEX($DD:$DD,$GH920+30),"")</f>
      </c>
      <c r="FX920">
        <f>IF($GI920&gt;=31,INDEX($DD:$DD,$GH920+31),"")</f>
      </c>
      <c r="FY920">
        <f>IF($GI920&gt;=32,INDEX($DD:$DD,$GH920+32),"")</f>
      </c>
      <c r="FZ920">
        <f>IF($GI920&gt;=33,INDEX($DD:$DD,$GH920+33),"")</f>
      </c>
      <c r="GA920">
        <f>IF($GI920&gt;=34,INDEX($DD:$DD,$GH920+34),"")</f>
      </c>
      <c r="GB920">
        <f>IF($GI920&gt;=35,INDEX($DD:$DD,$GH920+35),"")</f>
      </c>
      <c r="GC920">
        <f>IF($GI920&gt;=36,INDEX($DD:$DD,$GH920+36),"")</f>
      </c>
      <c r="GD920">
        <f>IF($GI920&gt;=37,INDEX($DD:$DD,$GH920+37),"")</f>
      </c>
      <c r="GE920">
        <f>IF($GI920&gt;=38,INDEX($DD:$DD,$GH920+38),"")</f>
      </c>
      <c r="GF920">
        <f>IF($GI920&gt;=39,INDEX($DD:$DD,$GH920+39),"")</f>
      </c>
      <c r="GG920">
        <f>IF($GI920&gt;=40,INDEX($DD:$DD,$GH920+40),"")</f>
      </c>
      <c r="GH920">
        <f>IFERROR(MATCH($DB920,$DC$2:$DC$148,0)+1,0)</f>
      </c>
      <c r="GI920">
        <f>IFERROR(INDEX($DE$2:$DE$148,MATCH($DB920,$DC$2:$DC$148,0)),0)</f>
      </c>
      <c r="GJ920">
        <f>IFERROR(MATCH($S920,$DF$920:$ES$920,0),0)</f>
      </c>
      <c r="GK920">
        <f>IF($GJ920&gt;0,INDEX($ET$920:$GG$920,$GJ920),"")</f>
      </c>
      <c r="GN920">
        <f>IF($IW920&gt;=1,INDEX($GL:$GL,$IV920+1),"")</f>
      </c>
      <c r="GO920">
        <f>IF($IW920&gt;=2,INDEX($GL:$GL,$IV920+2),"")</f>
      </c>
      <c r="GP920">
        <f>IF($IW920&gt;=3,INDEX($GL:$GL,$IV920+3),"")</f>
      </c>
      <c r="GQ920">
        <f>IF($IW920&gt;=4,INDEX($GL:$GL,$IV920+4),"")</f>
      </c>
      <c r="GR920">
        <f>IF($IW920&gt;=5,INDEX($GL:$GL,$IV920+5),"")</f>
      </c>
      <c r="GS920">
        <f>IF($IW920&gt;=6,INDEX($GL:$GL,$IV920+6),"")</f>
      </c>
      <c r="GT920">
        <f>IF($IW920&gt;=7,INDEX($GL:$GL,$IV920+7),"")</f>
      </c>
      <c r="GU920">
        <f>IF($IW920&gt;=8,INDEX($GL:$GL,$IV920+8),"")</f>
      </c>
      <c r="GV920">
        <f>IF($IW920&gt;=9,INDEX($GL:$GL,$IV920+9),"")</f>
      </c>
      <c r="GW920">
        <f>IF($IW920&gt;=10,INDEX($GL:$GL,$IV920+10),"")</f>
      </c>
      <c r="GX920">
        <f>IF($IW920&gt;=11,INDEX($GL:$GL,$IV920+11),"")</f>
      </c>
      <c r="GY920">
        <f>IF($IW920&gt;=12,INDEX($GL:$GL,$IV920+12),"")</f>
      </c>
      <c r="GZ920">
        <f>IF($IW920&gt;=13,INDEX($GL:$GL,$IV920+13),"")</f>
      </c>
      <c r="HA920">
        <f>IF($IW920&gt;=14,INDEX($GL:$GL,$IV920+14),"")</f>
      </c>
      <c r="HB920">
        <f>IF($IW920&gt;=15,INDEX($GL:$GL,$IV920+15),"")</f>
      </c>
      <c r="HC920">
        <f>IF($IW920&gt;=16,INDEX($GL:$GL,$IV920+16),"")</f>
      </c>
      <c r="HD920">
        <f>IF($IW920&gt;=17,INDEX($GL:$GL,$IV920+17),"")</f>
      </c>
      <c r="HE920">
        <f>IF($IW920&gt;=18,INDEX($GL:$GL,$IV920+18),"")</f>
      </c>
      <c r="HF920">
        <f>IF($IW920&gt;=19,INDEX($GL:$GL,$IV920+19),"")</f>
      </c>
      <c r="HG920">
        <f>IF($IW920&gt;=20,INDEX($GL:$GL,$IV920+20),"")</f>
      </c>
      <c r="HH920">
        <f>IF($IW920&gt;=21,INDEX($GL:$GL,$IV920+21),"")</f>
      </c>
      <c r="HI920">
        <f>IF($IW920&gt;=22,INDEX($GL:$GL,$IV920+22),"")</f>
      </c>
      <c r="HJ920">
        <f>IF($IW920&gt;=23,INDEX($GL:$GL,$IV920+23),"")</f>
      </c>
      <c r="HK920">
        <f>IF($IW920&gt;=24,INDEX($GL:$GL,$IV920+24),"")</f>
      </c>
      <c r="HL920">
        <f>IF($IW920&gt;=25,INDEX($GL:$GL,$IV920+25),"")</f>
      </c>
      <c r="HM920">
        <f>IF($IW920&gt;=26,INDEX($GL:$GL,$IV920+26),"")</f>
      </c>
      <c r="HN920">
        <f>IF($IW920&gt;=27,INDEX($GL:$GL,$IV920+27),"")</f>
      </c>
      <c r="HO920">
        <f>IF($IW920&gt;=28,INDEX($GL:$GL,$IV920+28),"")</f>
      </c>
      <c r="HP920">
        <f>IF($IW920&gt;=29,INDEX($GL:$GL,$IV920+29),"")</f>
      </c>
      <c r="HQ920">
        <f>IF($IW920&gt;=30,INDEX($GL:$GL,$IV920+30),"")</f>
      </c>
      <c r="HR920">
        <f>IF($IW920&gt;=31,INDEX($GL:$GL,$IV920+31),"")</f>
      </c>
      <c r="HS920">
        <f>IF($IW920&gt;=32,INDEX($GL:$GL,$IV920+32),"")</f>
      </c>
      <c r="HT920">
        <f>IF($IW920&gt;=33,INDEX($GL:$GL,$IV920+33),"")</f>
      </c>
      <c r="HU920">
        <f>IF($IW920&gt;=34,INDEX($GL:$GL,$IV920+34),"")</f>
      </c>
      <c r="HV920">
        <f>IF($IW920&gt;=35,INDEX($GL:$GL,$IV920+35),"")</f>
      </c>
      <c r="HW920">
        <f>IF($IW920&gt;=36,INDEX($GL:$GL,$IV920+36),"")</f>
      </c>
      <c r="HX920">
        <f>IF($IW920&gt;=37,INDEX($GL:$GL,$IV920+37),"")</f>
      </c>
      <c r="HY920">
        <f>IF($IW920&gt;=38,INDEX($GL:$GL,$IV920+38),"")</f>
      </c>
      <c r="HZ920">
        <f>IF($IW920&gt;=39,INDEX($GL:$GL,$IV920+39),"")</f>
      </c>
      <c r="IA920">
        <f>IF($IW920&gt;=40,INDEX($GL:$GL,$IV920+40),"")</f>
      </c>
      <c r="IB920">
        <f>IF($IW920&gt;=41,INDEX($GL:$GL,$IV920+41),"")</f>
      </c>
      <c r="IC920">
        <f>IF($IW920&gt;=42,INDEX($GL:$GL,$IV920+42),"")</f>
      </c>
      <c r="ID920">
        <f>IF($IW920&gt;=43,INDEX($GL:$GL,$IV920+43),"")</f>
      </c>
      <c r="IE920">
        <f>IF($IW920&gt;=44,INDEX($GL:$GL,$IV920+44),"")</f>
      </c>
      <c r="IF920">
        <f>IF($IW920&gt;=45,INDEX($GL:$GL,$IV920+45),"")</f>
      </c>
      <c r="IG920">
        <f>IF($IW920&gt;=46,INDEX($GL:$GL,$IV920+46),"")</f>
      </c>
      <c r="IH920">
        <f>IF($IW920&gt;=47,INDEX($GL:$GL,$IV920+47),"")</f>
      </c>
      <c r="II920">
        <f>IF($IW920&gt;=48,INDEX($GL:$GL,$IV920+48),"")</f>
      </c>
      <c r="IJ920">
        <f>IF($IW920&gt;=49,INDEX($GL:$GL,$IV920+49),"")</f>
      </c>
      <c r="IK920">
        <f>IF($IW920&gt;=50,INDEX($GL:$GL,$IV920+50),"")</f>
      </c>
      <c r="IL920">
        <f>IF($IW920&gt;=51,INDEX($GL:$GL,$IV920+51),"")</f>
      </c>
      <c r="IM920">
        <f>IF($IW920&gt;=52,INDEX($GL:$GL,$IV920+52),"")</f>
      </c>
      <c r="IN920">
        <f>IF($IW920&gt;=53,INDEX($GL:$GL,$IV920+53),"")</f>
      </c>
      <c r="IO920">
        <f>IF($IW920&gt;=54,INDEX($GL:$GL,$IV920+54),"")</f>
      </c>
      <c r="IP920">
        <f>IF($IW920&gt;=55,INDEX($GL:$GL,$IV920+55),"")</f>
      </c>
      <c r="IQ920">
        <f>IF($IW920&gt;=56,INDEX($GL:$GL,$IV920+56),"")</f>
      </c>
      <c r="IR920">
        <f>IF($IW920&gt;=57,INDEX($GL:$GL,$IV920+57),"")</f>
      </c>
      <c r="IS920">
        <f>IF($IW920&gt;=58,INDEX($GL:$GL,$IV920+58),"")</f>
      </c>
      <c r="IT920">
        <f>IF($IW920&gt;=59,INDEX($GL:$GL,$IV920+59),"")</f>
      </c>
      <c r="IU920">
        <f>IF($IW920&gt;=60,INDEX($GL:$GL,$IV920+60),"")</f>
      </c>
      <c r="IV920">
        <f>IFERROR(MATCH($GK920,$GL$2:$GL$324,0)+1,0)</f>
      </c>
      <c r="IW920">
        <f>IFERROR(INDEX($GM$2:$GM$324,MATCH($GK920,$GL$2:$GL$324,0)),0)</f>
      </c>
      <c r="IX920" t="s">
        <v>34</v>
      </c>
      <c r="IY920" t="s">
        <v>34</v>
      </c>
    </row>
    <row r="921" spans="1:259" x14ac:dyDescent="0.25">
      <c r="K921">
        <f>IF(OR($N921="",$J921=""),"",IFERROR($N921/$J921,0))</f>
      </c>
      <c r="L921">
        <f>IF($N921="","",
SUM($M921,$O921,$T921,$P921,$R921)*
(1-IF($U921="",0,VALUE($U921)/100)))</f>
      </c>
      <c r="M921">
        <f>IF($N921="","",$N921)</f>
      </c>
      <c r="O921">
        <f>IF($N921="","",
IF($H921="","",
IF(ISNUMBER(SEARCH("exempt",LOWER($H921))),0,
$N921*(VALUE(SUBSTITUTE($H921,"%",""))/100))))</f>
      </c>
      <c r="V921">
        <f>IFERROR(IF(FIND(" - ",$E921)&gt;0,MID($E921,FIND(" - ",$E921)+3,LEN($E921)),""),"")</f>
      </c>
      <c r="AE921" t="s">
        <v>1502</v>
      </c>
      <c r="AJ921">
        <f>IFERROR(LEFT($E921,FIND(" - ",$E921)-1),$E921)</f>
      </c>
      <c r="AM921">
        <f>IF($CB921&gt;=1,INDEX($AK:$AK,$CA921+1),"")</f>
      </c>
      <c r="AN921">
        <f>IF($CB921&gt;=2,INDEX($AK:$AK,$CA921+2),"")</f>
      </c>
      <c r="AO921">
        <f>IF($CB921&gt;=3,INDEX($AK:$AK,$CA921+3),"")</f>
      </c>
      <c r="AP921">
        <f>IF($CB921&gt;=4,INDEX($AK:$AK,$CA921+4),"")</f>
      </c>
      <c r="AQ921">
        <f>IF($CB921&gt;=5,INDEX($AK:$AK,$CA921+5),"")</f>
      </c>
      <c r="AR921">
        <f>IF($CB921&gt;=6,INDEX($AK:$AK,$CA921+6),"")</f>
      </c>
      <c r="AS921">
        <f>IF($CB921&gt;=7,INDEX($AK:$AK,$CA921+7),"")</f>
      </c>
      <c r="AT921">
        <f>IF($CB921&gt;=8,INDEX($AK:$AK,$CA921+8),"")</f>
      </c>
      <c r="AU921">
        <f>IF($CB921&gt;=9,INDEX($AK:$AK,$CA921+9),"")</f>
      </c>
      <c r="AV921">
        <f>IF($CB921&gt;=10,INDEX($AK:$AK,$CA921+10),"")</f>
      </c>
      <c r="AW921">
        <f>IF($CB921&gt;=11,INDEX($AK:$AK,$CA921+11),"")</f>
      </c>
      <c r="AX921">
        <f>IF($CB921&gt;=12,INDEX($AK:$AK,$CA921+12),"")</f>
      </c>
      <c r="AY921">
        <f>IF($CB921&gt;=13,INDEX($AK:$AK,$CA921+13),"")</f>
      </c>
      <c r="AZ921">
        <f>IF($CB921&gt;=14,INDEX($AK:$AK,$CA921+14),"")</f>
      </c>
      <c r="BA921">
        <f>IF($CB921&gt;=15,INDEX($AK:$AK,$CA921+15),"")</f>
      </c>
      <c r="BB921">
        <f>IF($CB921&gt;=16,INDEX($AK:$AK,$CA921+16),"")</f>
      </c>
      <c r="BC921">
        <f>IF($CB921&gt;=17,INDEX($AK:$AK,$CA921+17),"")</f>
      </c>
      <c r="BD921">
        <f>IF($CB921&gt;=18,INDEX($AK:$AK,$CA921+18),"")</f>
      </c>
      <c r="BE921">
        <f>IF($CB921&gt;=19,INDEX($AK:$AK,$CA921+19),"")</f>
      </c>
      <c r="BF921">
        <f>IF($CB921&gt;=20,INDEX($AK:$AK,$CA921+20),"")</f>
      </c>
      <c r="BG921">
        <f>IF($CB921&gt;=21,INDEX($AK:$AK,$CA921+21),"")</f>
      </c>
      <c r="BH921">
        <f>IF($CB921&gt;=22,INDEX($AK:$AK,$CA921+22),"")</f>
      </c>
      <c r="BI921">
        <f>IF($CB921&gt;=23,INDEX($AK:$AK,$CA921+23),"")</f>
      </c>
      <c r="BJ921">
        <f>IF($CB921&gt;=24,INDEX($AK:$AK,$CA921+24),"")</f>
      </c>
      <c r="BK921">
        <f>IF($CB921&gt;=25,INDEX($AK:$AK,$CA921+25),"")</f>
      </c>
      <c r="BL921">
        <f>IF($CB921&gt;=26,INDEX($AK:$AK,$CA921+26),"")</f>
      </c>
      <c r="BM921">
        <f>IF($CB921&gt;=27,INDEX($AK:$AK,$CA921+27),"")</f>
      </c>
      <c r="BN921">
        <f>IF($CB921&gt;=28,INDEX($AK:$AK,$CA921+28),"")</f>
      </c>
      <c r="BO921">
        <f>IF($CB921&gt;=29,INDEX($AK:$AK,$CA921+29),"")</f>
      </c>
      <c r="BP921">
        <f>IF($CB921&gt;=30,INDEX($AK:$AK,$CA921+30),"")</f>
      </c>
      <c r="BQ921">
        <f>IF($CB921&gt;=31,INDEX($AK:$AK,$CA921+31),"")</f>
      </c>
      <c r="BR921">
        <f>IF($CB921&gt;=32,INDEX($AK:$AK,$CA921+32),"")</f>
      </c>
      <c r="BS921">
        <f>IF($CB921&gt;=33,INDEX($AK:$AK,$CA921+33),"")</f>
      </c>
      <c r="BT921">
        <f>IF($CB921&gt;=34,INDEX($AK:$AK,$CA921+34),"")</f>
      </c>
      <c r="BU921">
        <f>IF($CB921&gt;=35,INDEX($AK:$AK,$CA921+35),"")</f>
      </c>
      <c r="BV921">
        <f>IF($CB921&gt;=36,INDEX($AK:$AK,$CA921+36),"")</f>
      </c>
      <c r="BW921">
        <f>IF($CB921&gt;=37,INDEX($AK:$AK,$CA921+37),"")</f>
      </c>
      <c r="BX921">
        <f>IF($CB921&gt;=38,INDEX($AK:$AK,$CA921+38),"")</f>
      </c>
      <c r="BY921">
        <f>IF($CB921&gt;=39,INDEX($AK:$AK,$CA921+39),"")</f>
      </c>
      <c r="BZ921">
        <f>IF($CB921&gt;=40,INDEX($AK:$AK,$CA921+40),"")</f>
      </c>
      <c r="CA921">
        <f>IFERROR(MATCH($AJ921,$AK$2:$AK$134,0)+1,0)</f>
      </c>
      <c r="CB921">
        <f>IFERROR(INDEX($AL$2:$AL$134,MATCH($AJ921,$AK$2:$AK$134,0)),0)</f>
      </c>
      <c r="CC921">
        <f>IFERROR(LEFT($F921,FIND(" - ",$F921)-1),$F921)</f>
      </c>
      <c r="CF921">
        <f>IF($DA921&gt;=1,INDEX($CD:$CD,$CZ921+1),"")</f>
      </c>
      <c r="CG921">
        <f>IF($DA921&gt;=2,INDEX($CD:$CD,$CZ921+2),"")</f>
      </c>
      <c r="CH921">
        <f>IF($DA921&gt;=3,INDEX($CD:$CD,$CZ921+3),"")</f>
      </c>
      <c r="CI921">
        <f>IF($DA921&gt;=4,INDEX($CD:$CD,$CZ921+4),"")</f>
      </c>
      <c r="CJ921">
        <f>IF($DA921&gt;=5,INDEX($CD:$CD,$CZ921+5),"")</f>
      </c>
      <c r="CK921">
        <f>IF($DA921&gt;=6,INDEX($CD:$CD,$CZ921+6),"")</f>
      </c>
      <c r="CL921">
        <f>IF($DA921&gt;=7,INDEX($CD:$CD,$CZ921+7),"")</f>
      </c>
      <c r="CM921">
        <f>IF($DA921&gt;=8,INDEX($CD:$CD,$CZ921+8),"")</f>
      </c>
      <c r="CN921">
        <f>IF($DA921&gt;=9,INDEX($CD:$CD,$CZ921+9),"")</f>
      </c>
      <c r="CO921">
        <f>IF($DA921&gt;=10,INDEX($CD:$CD,$CZ921+10),"")</f>
      </c>
      <c r="CP921">
        <f>IF($DA921&gt;=11,INDEX($CD:$CD,$CZ921+11),"")</f>
      </c>
      <c r="CQ921">
        <f>IF($DA921&gt;=12,INDEX($CD:$CD,$CZ921+12),"")</f>
      </c>
      <c r="CR921">
        <f>IF($DA921&gt;=13,INDEX($CD:$CD,$CZ921+13),"")</f>
      </c>
      <c r="CS921">
        <f>IF($DA921&gt;=14,INDEX($CD:$CD,$CZ921+14),"")</f>
      </c>
      <c r="CT921">
        <f>IF($DA921&gt;=15,INDEX($CD:$CD,$CZ921+15),"")</f>
      </c>
      <c r="CU921">
        <f>IF($DA921&gt;=16,INDEX($CD:$CD,$CZ921+16),"")</f>
      </c>
      <c r="CV921">
        <f>IF($DA921&gt;=17,INDEX($CD:$CD,$CZ921+17),"")</f>
      </c>
      <c r="CW921">
        <f>IF($DA921&gt;=18,INDEX($CD:$CD,$CZ921+18),"")</f>
      </c>
      <c r="CX921">
        <f>IF($DA921&gt;=19,INDEX($CD:$CD,$CZ921+19),"")</f>
      </c>
      <c r="CY921">
        <f>IF($DA921&gt;=20,INDEX($CD:$CD,$CZ921+20),"")</f>
      </c>
      <c r="CZ921">
        <f>IFERROR(MATCH($CC921,$CD$2:$CD$263,0)+1,0)</f>
      </c>
      <c r="DA921">
        <f>IFERROR(INDEX($CE$2:$CE$263,MATCH($CC921,$CD$2:$CD$263,0)),0)</f>
      </c>
      <c r="DB921">
        <f>IFERROR(INDEX($AI:$AI,MATCH($H921,$AH:$AH,0))&amp;"","")</f>
      </c>
      <c r="DF921">
        <f>IF($GI921&gt;=1,INDEX($DC:$DC,$GH921+1),"")</f>
      </c>
      <c r="DG921">
        <f>IF($GI921&gt;=2,INDEX($DC:$DC,$GH921+2),"")</f>
      </c>
      <c r="DH921">
        <f>IF($GI921&gt;=3,INDEX($DC:$DC,$GH921+3),"")</f>
      </c>
      <c r="DI921">
        <f>IF($GI921&gt;=4,INDEX($DC:$DC,$GH921+4),"")</f>
      </c>
      <c r="DJ921">
        <f>IF($GI921&gt;=5,INDEX($DC:$DC,$GH921+5),"")</f>
      </c>
      <c r="DK921">
        <f>IF($GI921&gt;=6,INDEX($DC:$DC,$GH921+6),"")</f>
      </c>
      <c r="DL921">
        <f>IF($GI921&gt;=7,INDEX($DC:$DC,$GH921+7),"")</f>
      </c>
      <c r="DM921">
        <f>IF($GI921&gt;=8,INDEX($DC:$DC,$GH921+8),"")</f>
      </c>
      <c r="DN921">
        <f>IF($GI921&gt;=9,INDEX($DC:$DC,$GH921+9),"")</f>
      </c>
      <c r="DO921">
        <f>IF($GI921&gt;=10,INDEX($DC:$DC,$GH921+10),"")</f>
      </c>
      <c r="DP921">
        <f>IF($GI921&gt;=11,INDEX($DC:$DC,$GH921+11),"")</f>
      </c>
      <c r="DQ921">
        <f>IF($GI921&gt;=12,INDEX($DC:$DC,$GH921+12),"")</f>
      </c>
      <c r="DR921">
        <f>IF($GI921&gt;=13,INDEX($DC:$DC,$GH921+13),"")</f>
      </c>
      <c r="DS921">
        <f>IF($GI921&gt;=14,INDEX($DC:$DC,$GH921+14),"")</f>
      </c>
      <c r="DT921">
        <f>IF($GI921&gt;=15,INDEX($DC:$DC,$GH921+15),"")</f>
      </c>
      <c r="DU921">
        <f>IF($GI921&gt;=16,INDEX($DC:$DC,$GH921+16),"")</f>
      </c>
      <c r="DV921">
        <f>IF($GI921&gt;=17,INDEX($DC:$DC,$GH921+17),"")</f>
      </c>
      <c r="DW921">
        <f>IF($GI921&gt;=18,INDEX($DC:$DC,$GH921+18),"")</f>
      </c>
      <c r="DX921">
        <f>IF($GI921&gt;=19,INDEX($DC:$DC,$GH921+19),"")</f>
      </c>
      <c r="DY921">
        <f>IF($GI921&gt;=20,INDEX($DC:$DC,$GH921+20),"")</f>
      </c>
      <c r="DZ921">
        <f>IF($GI921&gt;=21,INDEX($DC:$DC,$GH921+21),"")</f>
      </c>
      <c r="EA921">
        <f>IF($GI921&gt;=22,INDEX($DC:$DC,$GH921+22),"")</f>
      </c>
      <c r="EB921">
        <f>IF($GI921&gt;=23,INDEX($DC:$DC,$GH921+23),"")</f>
      </c>
      <c r="EC921">
        <f>IF($GI921&gt;=24,INDEX($DC:$DC,$GH921+24),"")</f>
      </c>
      <c r="ED921">
        <f>IF($GI921&gt;=25,INDEX($DC:$DC,$GH921+25),"")</f>
      </c>
      <c r="EE921">
        <f>IF($GI921&gt;=26,INDEX($DC:$DC,$GH921+26),"")</f>
      </c>
      <c r="EF921">
        <f>IF($GI921&gt;=27,INDEX($DC:$DC,$GH921+27),"")</f>
      </c>
      <c r="EG921">
        <f>IF($GI921&gt;=28,INDEX($DC:$DC,$GH921+28),"")</f>
      </c>
      <c r="EH921">
        <f>IF($GI921&gt;=29,INDEX($DC:$DC,$GH921+29),"")</f>
      </c>
      <c r="EI921">
        <f>IF($GI921&gt;=30,INDEX($DC:$DC,$GH921+30),"")</f>
      </c>
      <c r="EJ921">
        <f>IF($GI921&gt;=31,INDEX($DC:$DC,$GH921+31),"")</f>
      </c>
      <c r="EK921">
        <f>IF($GI921&gt;=32,INDEX($DC:$DC,$GH921+32),"")</f>
      </c>
      <c r="EL921">
        <f>IF($GI921&gt;=33,INDEX($DC:$DC,$GH921+33),"")</f>
      </c>
      <c r="EM921">
        <f>IF($GI921&gt;=34,INDEX($DC:$DC,$GH921+34),"")</f>
      </c>
      <c r="EN921">
        <f>IF($GI921&gt;=35,INDEX($DC:$DC,$GH921+35),"")</f>
      </c>
      <c r="EO921">
        <f>IF($GI921&gt;=36,INDEX($DC:$DC,$GH921+36),"")</f>
      </c>
      <c r="EP921">
        <f>IF($GI921&gt;=37,INDEX($DC:$DC,$GH921+37),"")</f>
      </c>
      <c r="EQ921">
        <f>IF($GI921&gt;=38,INDEX($DC:$DC,$GH921+38),"")</f>
      </c>
      <c r="ER921">
        <f>IF($GI921&gt;=39,INDEX($DC:$DC,$GH921+39),"")</f>
      </c>
      <c r="ES921">
        <f>IF($GI921&gt;=40,INDEX($DC:$DC,$GH921+40),"")</f>
      </c>
      <c r="ET921">
        <f>IF($GI921&gt;=1,INDEX($DD:$DD,$GH921+1),"")</f>
      </c>
      <c r="EU921">
        <f>IF($GI921&gt;=2,INDEX($DD:$DD,$GH921+2),"")</f>
      </c>
      <c r="EV921">
        <f>IF($GI921&gt;=3,INDEX($DD:$DD,$GH921+3),"")</f>
      </c>
      <c r="EW921">
        <f>IF($GI921&gt;=4,INDEX($DD:$DD,$GH921+4),"")</f>
      </c>
      <c r="EX921">
        <f>IF($GI921&gt;=5,INDEX($DD:$DD,$GH921+5),"")</f>
      </c>
      <c r="EY921">
        <f>IF($GI921&gt;=6,INDEX($DD:$DD,$GH921+6),"")</f>
      </c>
      <c r="EZ921">
        <f>IF($GI921&gt;=7,INDEX($DD:$DD,$GH921+7),"")</f>
      </c>
      <c r="FA921">
        <f>IF($GI921&gt;=8,INDEX($DD:$DD,$GH921+8),"")</f>
      </c>
      <c r="FB921">
        <f>IF($GI921&gt;=9,INDEX($DD:$DD,$GH921+9),"")</f>
      </c>
      <c r="FC921">
        <f>IF($GI921&gt;=10,INDEX($DD:$DD,$GH921+10),"")</f>
      </c>
      <c r="FD921">
        <f>IF($GI921&gt;=11,INDEX($DD:$DD,$GH921+11),"")</f>
      </c>
      <c r="FE921">
        <f>IF($GI921&gt;=12,INDEX($DD:$DD,$GH921+12),"")</f>
      </c>
      <c r="FF921">
        <f>IF($GI921&gt;=13,INDEX($DD:$DD,$GH921+13),"")</f>
      </c>
      <c r="FG921">
        <f>IF($GI921&gt;=14,INDEX($DD:$DD,$GH921+14),"")</f>
      </c>
      <c r="FH921">
        <f>IF($GI921&gt;=15,INDEX($DD:$DD,$GH921+15),"")</f>
      </c>
      <c r="FI921">
        <f>IF($GI921&gt;=16,INDEX($DD:$DD,$GH921+16),"")</f>
      </c>
      <c r="FJ921">
        <f>IF($GI921&gt;=17,INDEX($DD:$DD,$GH921+17),"")</f>
      </c>
      <c r="FK921">
        <f>IF($GI921&gt;=18,INDEX($DD:$DD,$GH921+18),"")</f>
      </c>
      <c r="FL921">
        <f>IF($GI921&gt;=19,INDEX($DD:$DD,$GH921+19),"")</f>
      </c>
      <c r="FM921">
        <f>IF($GI921&gt;=20,INDEX($DD:$DD,$GH921+20),"")</f>
      </c>
      <c r="FN921">
        <f>IF($GI921&gt;=21,INDEX($DD:$DD,$GH921+21),"")</f>
      </c>
      <c r="FO921">
        <f>IF($GI921&gt;=22,INDEX($DD:$DD,$GH921+22),"")</f>
      </c>
      <c r="FP921">
        <f>IF($GI921&gt;=23,INDEX($DD:$DD,$GH921+23),"")</f>
      </c>
      <c r="FQ921">
        <f>IF($GI921&gt;=24,INDEX($DD:$DD,$GH921+24),"")</f>
      </c>
      <c r="FR921">
        <f>IF($GI921&gt;=25,INDEX($DD:$DD,$GH921+25),"")</f>
      </c>
      <c r="FS921">
        <f>IF($GI921&gt;=26,INDEX($DD:$DD,$GH921+26),"")</f>
      </c>
      <c r="FT921">
        <f>IF($GI921&gt;=27,INDEX($DD:$DD,$GH921+27),"")</f>
      </c>
      <c r="FU921">
        <f>IF($GI921&gt;=28,INDEX($DD:$DD,$GH921+28),"")</f>
      </c>
      <c r="FV921">
        <f>IF($GI921&gt;=29,INDEX($DD:$DD,$GH921+29),"")</f>
      </c>
      <c r="FW921">
        <f>IF($GI921&gt;=30,INDEX($DD:$DD,$GH921+30),"")</f>
      </c>
      <c r="FX921">
        <f>IF($GI921&gt;=31,INDEX($DD:$DD,$GH921+31),"")</f>
      </c>
      <c r="FY921">
        <f>IF($GI921&gt;=32,INDEX($DD:$DD,$GH921+32),"")</f>
      </c>
      <c r="FZ921">
        <f>IF($GI921&gt;=33,INDEX($DD:$DD,$GH921+33),"")</f>
      </c>
      <c r="GA921">
        <f>IF($GI921&gt;=34,INDEX($DD:$DD,$GH921+34),"")</f>
      </c>
      <c r="GB921">
        <f>IF($GI921&gt;=35,INDEX($DD:$DD,$GH921+35),"")</f>
      </c>
      <c r="GC921">
        <f>IF($GI921&gt;=36,INDEX($DD:$DD,$GH921+36),"")</f>
      </c>
      <c r="GD921">
        <f>IF($GI921&gt;=37,INDEX($DD:$DD,$GH921+37),"")</f>
      </c>
      <c r="GE921">
        <f>IF($GI921&gt;=38,INDEX($DD:$DD,$GH921+38),"")</f>
      </c>
      <c r="GF921">
        <f>IF($GI921&gt;=39,INDEX($DD:$DD,$GH921+39),"")</f>
      </c>
      <c r="GG921">
        <f>IF($GI921&gt;=40,INDEX($DD:$DD,$GH921+40),"")</f>
      </c>
      <c r="GH921">
        <f>IFERROR(MATCH($DB921,$DC$2:$DC$148,0)+1,0)</f>
      </c>
      <c r="GI921">
        <f>IFERROR(INDEX($DE$2:$DE$148,MATCH($DB921,$DC$2:$DC$148,0)),0)</f>
      </c>
      <c r="GJ921">
        <f>IFERROR(MATCH($S921,$DF$921:$ES$921,0),0)</f>
      </c>
      <c r="GK921">
        <f>IF($GJ921&gt;0,INDEX($ET$921:$GG$921,$GJ921),"")</f>
      </c>
      <c r="GN921">
        <f>IF($IW921&gt;=1,INDEX($GL:$GL,$IV921+1),"")</f>
      </c>
      <c r="GO921">
        <f>IF($IW921&gt;=2,INDEX($GL:$GL,$IV921+2),"")</f>
      </c>
      <c r="GP921">
        <f>IF($IW921&gt;=3,INDEX($GL:$GL,$IV921+3),"")</f>
      </c>
      <c r="GQ921">
        <f>IF($IW921&gt;=4,INDEX($GL:$GL,$IV921+4),"")</f>
      </c>
      <c r="GR921">
        <f>IF($IW921&gt;=5,INDEX($GL:$GL,$IV921+5),"")</f>
      </c>
      <c r="GS921">
        <f>IF($IW921&gt;=6,INDEX($GL:$GL,$IV921+6),"")</f>
      </c>
      <c r="GT921">
        <f>IF($IW921&gt;=7,INDEX($GL:$GL,$IV921+7),"")</f>
      </c>
      <c r="GU921">
        <f>IF($IW921&gt;=8,INDEX($GL:$GL,$IV921+8),"")</f>
      </c>
      <c r="GV921">
        <f>IF($IW921&gt;=9,INDEX($GL:$GL,$IV921+9),"")</f>
      </c>
      <c r="GW921">
        <f>IF($IW921&gt;=10,INDEX($GL:$GL,$IV921+10),"")</f>
      </c>
      <c r="GX921">
        <f>IF($IW921&gt;=11,INDEX($GL:$GL,$IV921+11),"")</f>
      </c>
      <c r="GY921">
        <f>IF($IW921&gt;=12,INDEX($GL:$GL,$IV921+12),"")</f>
      </c>
      <c r="GZ921">
        <f>IF($IW921&gt;=13,INDEX($GL:$GL,$IV921+13),"")</f>
      </c>
      <c r="HA921">
        <f>IF($IW921&gt;=14,INDEX($GL:$GL,$IV921+14),"")</f>
      </c>
      <c r="HB921">
        <f>IF($IW921&gt;=15,INDEX($GL:$GL,$IV921+15),"")</f>
      </c>
      <c r="HC921">
        <f>IF($IW921&gt;=16,INDEX($GL:$GL,$IV921+16),"")</f>
      </c>
      <c r="HD921">
        <f>IF($IW921&gt;=17,INDEX($GL:$GL,$IV921+17),"")</f>
      </c>
      <c r="HE921">
        <f>IF($IW921&gt;=18,INDEX($GL:$GL,$IV921+18),"")</f>
      </c>
      <c r="HF921">
        <f>IF($IW921&gt;=19,INDEX($GL:$GL,$IV921+19),"")</f>
      </c>
      <c r="HG921">
        <f>IF($IW921&gt;=20,INDEX($GL:$GL,$IV921+20),"")</f>
      </c>
      <c r="HH921">
        <f>IF($IW921&gt;=21,INDEX($GL:$GL,$IV921+21),"")</f>
      </c>
      <c r="HI921">
        <f>IF($IW921&gt;=22,INDEX($GL:$GL,$IV921+22),"")</f>
      </c>
      <c r="HJ921">
        <f>IF($IW921&gt;=23,INDEX($GL:$GL,$IV921+23),"")</f>
      </c>
      <c r="HK921">
        <f>IF($IW921&gt;=24,INDEX($GL:$GL,$IV921+24),"")</f>
      </c>
      <c r="HL921">
        <f>IF($IW921&gt;=25,INDEX($GL:$GL,$IV921+25),"")</f>
      </c>
      <c r="HM921">
        <f>IF($IW921&gt;=26,INDEX($GL:$GL,$IV921+26),"")</f>
      </c>
      <c r="HN921">
        <f>IF($IW921&gt;=27,INDEX($GL:$GL,$IV921+27),"")</f>
      </c>
      <c r="HO921">
        <f>IF($IW921&gt;=28,INDEX($GL:$GL,$IV921+28),"")</f>
      </c>
      <c r="HP921">
        <f>IF($IW921&gt;=29,INDEX($GL:$GL,$IV921+29),"")</f>
      </c>
      <c r="HQ921">
        <f>IF($IW921&gt;=30,INDEX($GL:$GL,$IV921+30),"")</f>
      </c>
      <c r="HR921">
        <f>IF($IW921&gt;=31,INDEX($GL:$GL,$IV921+31),"")</f>
      </c>
      <c r="HS921">
        <f>IF($IW921&gt;=32,INDEX($GL:$GL,$IV921+32),"")</f>
      </c>
      <c r="HT921">
        <f>IF($IW921&gt;=33,INDEX($GL:$GL,$IV921+33),"")</f>
      </c>
      <c r="HU921">
        <f>IF($IW921&gt;=34,INDEX($GL:$GL,$IV921+34),"")</f>
      </c>
      <c r="HV921">
        <f>IF($IW921&gt;=35,INDEX($GL:$GL,$IV921+35),"")</f>
      </c>
      <c r="HW921">
        <f>IF($IW921&gt;=36,INDEX($GL:$GL,$IV921+36),"")</f>
      </c>
      <c r="HX921">
        <f>IF($IW921&gt;=37,INDEX($GL:$GL,$IV921+37),"")</f>
      </c>
      <c r="HY921">
        <f>IF($IW921&gt;=38,INDEX($GL:$GL,$IV921+38),"")</f>
      </c>
      <c r="HZ921">
        <f>IF($IW921&gt;=39,INDEX($GL:$GL,$IV921+39),"")</f>
      </c>
      <c r="IA921">
        <f>IF($IW921&gt;=40,INDEX($GL:$GL,$IV921+40),"")</f>
      </c>
      <c r="IB921">
        <f>IF($IW921&gt;=41,INDEX($GL:$GL,$IV921+41),"")</f>
      </c>
      <c r="IC921">
        <f>IF($IW921&gt;=42,INDEX($GL:$GL,$IV921+42),"")</f>
      </c>
      <c r="ID921">
        <f>IF($IW921&gt;=43,INDEX($GL:$GL,$IV921+43),"")</f>
      </c>
      <c r="IE921">
        <f>IF($IW921&gt;=44,INDEX($GL:$GL,$IV921+44),"")</f>
      </c>
      <c r="IF921">
        <f>IF($IW921&gt;=45,INDEX($GL:$GL,$IV921+45),"")</f>
      </c>
      <c r="IG921">
        <f>IF($IW921&gt;=46,INDEX($GL:$GL,$IV921+46),"")</f>
      </c>
      <c r="IH921">
        <f>IF($IW921&gt;=47,INDEX($GL:$GL,$IV921+47),"")</f>
      </c>
      <c r="II921">
        <f>IF($IW921&gt;=48,INDEX($GL:$GL,$IV921+48),"")</f>
      </c>
      <c r="IJ921">
        <f>IF($IW921&gt;=49,INDEX($GL:$GL,$IV921+49),"")</f>
      </c>
      <c r="IK921">
        <f>IF($IW921&gt;=50,INDEX($GL:$GL,$IV921+50),"")</f>
      </c>
      <c r="IL921">
        <f>IF($IW921&gt;=51,INDEX($GL:$GL,$IV921+51),"")</f>
      </c>
      <c r="IM921">
        <f>IF($IW921&gt;=52,INDEX($GL:$GL,$IV921+52),"")</f>
      </c>
      <c r="IN921">
        <f>IF($IW921&gt;=53,INDEX($GL:$GL,$IV921+53),"")</f>
      </c>
      <c r="IO921">
        <f>IF($IW921&gt;=54,INDEX($GL:$GL,$IV921+54),"")</f>
      </c>
      <c r="IP921">
        <f>IF($IW921&gt;=55,INDEX($GL:$GL,$IV921+55),"")</f>
      </c>
      <c r="IQ921">
        <f>IF($IW921&gt;=56,INDEX($GL:$GL,$IV921+56),"")</f>
      </c>
      <c r="IR921">
        <f>IF($IW921&gt;=57,INDEX($GL:$GL,$IV921+57),"")</f>
      </c>
      <c r="IS921">
        <f>IF($IW921&gt;=58,INDEX($GL:$GL,$IV921+58),"")</f>
      </c>
      <c r="IT921">
        <f>IF($IW921&gt;=59,INDEX($GL:$GL,$IV921+59),"")</f>
      </c>
      <c r="IU921">
        <f>IF($IW921&gt;=60,INDEX($GL:$GL,$IV921+60),"")</f>
      </c>
      <c r="IV921">
        <f>IFERROR(MATCH($GK921,$GL$2:$GL$324,0)+1,0)</f>
      </c>
      <c r="IW921">
        <f>IFERROR(INDEX($GM$2:$GM$324,MATCH($GK921,$GL$2:$GL$324,0)),0)</f>
      </c>
      <c r="IX921" t="s">
        <v>34</v>
      </c>
      <c r="IY921" t="s">
        <v>34</v>
      </c>
    </row>
    <row r="922" spans="1:259" x14ac:dyDescent="0.25">
      <c r="K922">
        <f>IF(OR($N922="",$J922=""),"",IFERROR($N922/$J922,0))</f>
      </c>
      <c r="L922">
        <f>IF($N922="","",
SUM($M922,$O922,$T922,$P922,$R922)*
(1-IF($U922="",0,VALUE($U922)/100)))</f>
      </c>
      <c r="M922">
        <f>IF($N922="","",$N922)</f>
      </c>
      <c r="O922">
        <f>IF($N922="","",
IF($H922="","",
IF(ISNUMBER(SEARCH("exempt",LOWER($H922))),0,
$N922*(VALUE(SUBSTITUTE($H922,"%",""))/100))))</f>
      </c>
      <c r="V922">
        <f>IFERROR(IF(FIND(" - ",$E922)&gt;0,MID($E922,FIND(" - ",$E922)+3,LEN($E922)),""),"")</f>
      </c>
      <c r="AE922" t="s">
        <v>1503</v>
      </c>
      <c r="AJ922">
        <f>IFERROR(LEFT($E922,FIND(" - ",$E922)-1),$E922)</f>
      </c>
      <c r="AM922">
        <f>IF($CB922&gt;=1,INDEX($AK:$AK,$CA922+1),"")</f>
      </c>
      <c r="AN922">
        <f>IF($CB922&gt;=2,INDEX($AK:$AK,$CA922+2),"")</f>
      </c>
      <c r="AO922">
        <f>IF($CB922&gt;=3,INDEX($AK:$AK,$CA922+3),"")</f>
      </c>
      <c r="AP922">
        <f>IF($CB922&gt;=4,INDEX($AK:$AK,$CA922+4),"")</f>
      </c>
      <c r="AQ922">
        <f>IF($CB922&gt;=5,INDEX($AK:$AK,$CA922+5),"")</f>
      </c>
      <c r="AR922">
        <f>IF($CB922&gt;=6,INDEX($AK:$AK,$CA922+6),"")</f>
      </c>
      <c r="AS922">
        <f>IF($CB922&gt;=7,INDEX($AK:$AK,$CA922+7),"")</f>
      </c>
      <c r="AT922">
        <f>IF($CB922&gt;=8,INDEX($AK:$AK,$CA922+8),"")</f>
      </c>
      <c r="AU922">
        <f>IF($CB922&gt;=9,INDEX($AK:$AK,$CA922+9),"")</f>
      </c>
      <c r="AV922">
        <f>IF($CB922&gt;=10,INDEX($AK:$AK,$CA922+10),"")</f>
      </c>
      <c r="AW922">
        <f>IF($CB922&gt;=11,INDEX($AK:$AK,$CA922+11),"")</f>
      </c>
      <c r="AX922">
        <f>IF($CB922&gt;=12,INDEX($AK:$AK,$CA922+12),"")</f>
      </c>
      <c r="AY922">
        <f>IF($CB922&gt;=13,INDEX($AK:$AK,$CA922+13),"")</f>
      </c>
      <c r="AZ922">
        <f>IF($CB922&gt;=14,INDEX($AK:$AK,$CA922+14),"")</f>
      </c>
      <c r="BA922">
        <f>IF($CB922&gt;=15,INDEX($AK:$AK,$CA922+15),"")</f>
      </c>
      <c r="BB922">
        <f>IF($CB922&gt;=16,INDEX($AK:$AK,$CA922+16),"")</f>
      </c>
      <c r="BC922">
        <f>IF($CB922&gt;=17,INDEX($AK:$AK,$CA922+17),"")</f>
      </c>
      <c r="BD922">
        <f>IF($CB922&gt;=18,INDEX($AK:$AK,$CA922+18),"")</f>
      </c>
      <c r="BE922">
        <f>IF($CB922&gt;=19,INDEX($AK:$AK,$CA922+19),"")</f>
      </c>
      <c r="BF922">
        <f>IF($CB922&gt;=20,INDEX($AK:$AK,$CA922+20),"")</f>
      </c>
      <c r="BG922">
        <f>IF($CB922&gt;=21,INDEX($AK:$AK,$CA922+21),"")</f>
      </c>
      <c r="BH922">
        <f>IF($CB922&gt;=22,INDEX($AK:$AK,$CA922+22),"")</f>
      </c>
      <c r="BI922">
        <f>IF($CB922&gt;=23,INDEX($AK:$AK,$CA922+23),"")</f>
      </c>
      <c r="BJ922">
        <f>IF($CB922&gt;=24,INDEX($AK:$AK,$CA922+24),"")</f>
      </c>
      <c r="BK922">
        <f>IF($CB922&gt;=25,INDEX($AK:$AK,$CA922+25),"")</f>
      </c>
      <c r="BL922">
        <f>IF($CB922&gt;=26,INDEX($AK:$AK,$CA922+26),"")</f>
      </c>
      <c r="BM922">
        <f>IF($CB922&gt;=27,INDEX($AK:$AK,$CA922+27),"")</f>
      </c>
      <c r="BN922">
        <f>IF($CB922&gt;=28,INDEX($AK:$AK,$CA922+28),"")</f>
      </c>
      <c r="BO922">
        <f>IF($CB922&gt;=29,INDEX($AK:$AK,$CA922+29),"")</f>
      </c>
      <c r="BP922">
        <f>IF($CB922&gt;=30,INDEX($AK:$AK,$CA922+30),"")</f>
      </c>
      <c r="BQ922">
        <f>IF($CB922&gt;=31,INDEX($AK:$AK,$CA922+31),"")</f>
      </c>
      <c r="BR922">
        <f>IF($CB922&gt;=32,INDEX($AK:$AK,$CA922+32),"")</f>
      </c>
      <c r="BS922">
        <f>IF($CB922&gt;=33,INDEX($AK:$AK,$CA922+33),"")</f>
      </c>
      <c r="BT922">
        <f>IF($CB922&gt;=34,INDEX($AK:$AK,$CA922+34),"")</f>
      </c>
      <c r="BU922">
        <f>IF($CB922&gt;=35,INDEX($AK:$AK,$CA922+35),"")</f>
      </c>
      <c r="BV922">
        <f>IF($CB922&gt;=36,INDEX($AK:$AK,$CA922+36),"")</f>
      </c>
      <c r="BW922">
        <f>IF($CB922&gt;=37,INDEX($AK:$AK,$CA922+37),"")</f>
      </c>
      <c r="BX922">
        <f>IF($CB922&gt;=38,INDEX($AK:$AK,$CA922+38),"")</f>
      </c>
      <c r="BY922">
        <f>IF($CB922&gt;=39,INDEX($AK:$AK,$CA922+39),"")</f>
      </c>
      <c r="BZ922">
        <f>IF($CB922&gt;=40,INDEX($AK:$AK,$CA922+40),"")</f>
      </c>
      <c r="CA922">
        <f>IFERROR(MATCH($AJ922,$AK$2:$AK$134,0)+1,0)</f>
      </c>
      <c r="CB922">
        <f>IFERROR(INDEX($AL$2:$AL$134,MATCH($AJ922,$AK$2:$AK$134,0)),0)</f>
      </c>
      <c r="CC922">
        <f>IFERROR(LEFT($F922,FIND(" - ",$F922)-1),$F922)</f>
      </c>
      <c r="CF922">
        <f>IF($DA922&gt;=1,INDEX($CD:$CD,$CZ922+1),"")</f>
      </c>
      <c r="CG922">
        <f>IF($DA922&gt;=2,INDEX($CD:$CD,$CZ922+2),"")</f>
      </c>
      <c r="CH922">
        <f>IF($DA922&gt;=3,INDEX($CD:$CD,$CZ922+3),"")</f>
      </c>
      <c r="CI922">
        <f>IF($DA922&gt;=4,INDEX($CD:$CD,$CZ922+4),"")</f>
      </c>
      <c r="CJ922">
        <f>IF($DA922&gt;=5,INDEX($CD:$CD,$CZ922+5),"")</f>
      </c>
      <c r="CK922">
        <f>IF($DA922&gt;=6,INDEX($CD:$CD,$CZ922+6),"")</f>
      </c>
      <c r="CL922">
        <f>IF($DA922&gt;=7,INDEX($CD:$CD,$CZ922+7),"")</f>
      </c>
      <c r="CM922">
        <f>IF($DA922&gt;=8,INDEX($CD:$CD,$CZ922+8),"")</f>
      </c>
      <c r="CN922">
        <f>IF($DA922&gt;=9,INDEX($CD:$CD,$CZ922+9),"")</f>
      </c>
      <c r="CO922">
        <f>IF($DA922&gt;=10,INDEX($CD:$CD,$CZ922+10),"")</f>
      </c>
      <c r="CP922">
        <f>IF($DA922&gt;=11,INDEX($CD:$CD,$CZ922+11),"")</f>
      </c>
      <c r="CQ922">
        <f>IF($DA922&gt;=12,INDEX($CD:$CD,$CZ922+12),"")</f>
      </c>
      <c r="CR922">
        <f>IF($DA922&gt;=13,INDEX($CD:$CD,$CZ922+13),"")</f>
      </c>
      <c r="CS922">
        <f>IF($DA922&gt;=14,INDEX($CD:$CD,$CZ922+14),"")</f>
      </c>
      <c r="CT922">
        <f>IF($DA922&gt;=15,INDEX($CD:$CD,$CZ922+15),"")</f>
      </c>
      <c r="CU922">
        <f>IF($DA922&gt;=16,INDEX($CD:$CD,$CZ922+16),"")</f>
      </c>
      <c r="CV922">
        <f>IF($DA922&gt;=17,INDEX($CD:$CD,$CZ922+17),"")</f>
      </c>
      <c r="CW922">
        <f>IF($DA922&gt;=18,INDEX($CD:$CD,$CZ922+18),"")</f>
      </c>
      <c r="CX922">
        <f>IF($DA922&gt;=19,INDEX($CD:$CD,$CZ922+19),"")</f>
      </c>
      <c r="CY922">
        <f>IF($DA922&gt;=20,INDEX($CD:$CD,$CZ922+20),"")</f>
      </c>
      <c r="CZ922">
        <f>IFERROR(MATCH($CC922,$CD$2:$CD$263,0)+1,0)</f>
      </c>
      <c r="DA922">
        <f>IFERROR(INDEX($CE$2:$CE$263,MATCH($CC922,$CD$2:$CD$263,0)),0)</f>
      </c>
      <c r="DB922">
        <f>IFERROR(INDEX($AI:$AI,MATCH($H922,$AH:$AH,0))&amp;"","")</f>
      </c>
      <c r="DF922">
        <f>IF($GI922&gt;=1,INDEX($DC:$DC,$GH922+1),"")</f>
      </c>
      <c r="DG922">
        <f>IF($GI922&gt;=2,INDEX($DC:$DC,$GH922+2),"")</f>
      </c>
      <c r="DH922">
        <f>IF($GI922&gt;=3,INDEX($DC:$DC,$GH922+3),"")</f>
      </c>
      <c r="DI922">
        <f>IF($GI922&gt;=4,INDEX($DC:$DC,$GH922+4),"")</f>
      </c>
      <c r="DJ922">
        <f>IF($GI922&gt;=5,INDEX($DC:$DC,$GH922+5),"")</f>
      </c>
      <c r="DK922">
        <f>IF($GI922&gt;=6,INDEX($DC:$DC,$GH922+6),"")</f>
      </c>
      <c r="DL922">
        <f>IF($GI922&gt;=7,INDEX($DC:$DC,$GH922+7),"")</f>
      </c>
      <c r="DM922">
        <f>IF($GI922&gt;=8,INDEX($DC:$DC,$GH922+8),"")</f>
      </c>
      <c r="DN922">
        <f>IF($GI922&gt;=9,INDEX($DC:$DC,$GH922+9),"")</f>
      </c>
      <c r="DO922">
        <f>IF($GI922&gt;=10,INDEX($DC:$DC,$GH922+10),"")</f>
      </c>
      <c r="DP922">
        <f>IF($GI922&gt;=11,INDEX($DC:$DC,$GH922+11),"")</f>
      </c>
      <c r="DQ922">
        <f>IF($GI922&gt;=12,INDEX($DC:$DC,$GH922+12),"")</f>
      </c>
      <c r="DR922">
        <f>IF($GI922&gt;=13,INDEX($DC:$DC,$GH922+13),"")</f>
      </c>
      <c r="DS922">
        <f>IF($GI922&gt;=14,INDEX($DC:$DC,$GH922+14),"")</f>
      </c>
      <c r="DT922">
        <f>IF($GI922&gt;=15,INDEX($DC:$DC,$GH922+15),"")</f>
      </c>
      <c r="DU922">
        <f>IF($GI922&gt;=16,INDEX($DC:$DC,$GH922+16),"")</f>
      </c>
      <c r="DV922">
        <f>IF($GI922&gt;=17,INDEX($DC:$DC,$GH922+17),"")</f>
      </c>
      <c r="DW922">
        <f>IF($GI922&gt;=18,INDEX($DC:$DC,$GH922+18),"")</f>
      </c>
      <c r="DX922">
        <f>IF($GI922&gt;=19,INDEX($DC:$DC,$GH922+19),"")</f>
      </c>
      <c r="DY922">
        <f>IF($GI922&gt;=20,INDEX($DC:$DC,$GH922+20),"")</f>
      </c>
      <c r="DZ922">
        <f>IF($GI922&gt;=21,INDEX($DC:$DC,$GH922+21),"")</f>
      </c>
      <c r="EA922">
        <f>IF($GI922&gt;=22,INDEX($DC:$DC,$GH922+22),"")</f>
      </c>
      <c r="EB922">
        <f>IF($GI922&gt;=23,INDEX($DC:$DC,$GH922+23),"")</f>
      </c>
      <c r="EC922">
        <f>IF($GI922&gt;=24,INDEX($DC:$DC,$GH922+24),"")</f>
      </c>
      <c r="ED922">
        <f>IF($GI922&gt;=25,INDEX($DC:$DC,$GH922+25),"")</f>
      </c>
      <c r="EE922">
        <f>IF($GI922&gt;=26,INDEX($DC:$DC,$GH922+26),"")</f>
      </c>
      <c r="EF922">
        <f>IF($GI922&gt;=27,INDEX($DC:$DC,$GH922+27),"")</f>
      </c>
      <c r="EG922">
        <f>IF($GI922&gt;=28,INDEX($DC:$DC,$GH922+28),"")</f>
      </c>
      <c r="EH922">
        <f>IF($GI922&gt;=29,INDEX($DC:$DC,$GH922+29),"")</f>
      </c>
      <c r="EI922">
        <f>IF($GI922&gt;=30,INDEX($DC:$DC,$GH922+30),"")</f>
      </c>
      <c r="EJ922">
        <f>IF($GI922&gt;=31,INDEX($DC:$DC,$GH922+31),"")</f>
      </c>
      <c r="EK922">
        <f>IF($GI922&gt;=32,INDEX($DC:$DC,$GH922+32),"")</f>
      </c>
      <c r="EL922">
        <f>IF($GI922&gt;=33,INDEX($DC:$DC,$GH922+33),"")</f>
      </c>
      <c r="EM922">
        <f>IF($GI922&gt;=34,INDEX($DC:$DC,$GH922+34),"")</f>
      </c>
      <c r="EN922">
        <f>IF($GI922&gt;=35,INDEX($DC:$DC,$GH922+35),"")</f>
      </c>
      <c r="EO922">
        <f>IF($GI922&gt;=36,INDEX($DC:$DC,$GH922+36),"")</f>
      </c>
      <c r="EP922">
        <f>IF($GI922&gt;=37,INDEX($DC:$DC,$GH922+37),"")</f>
      </c>
      <c r="EQ922">
        <f>IF($GI922&gt;=38,INDEX($DC:$DC,$GH922+38),"")</f>
      </c>
      <c r="ER922">
        <f>IF($GI922&gt;=39,INDEX($DC:$DC,$GH922+39),"")</f>
      </c>
      <c r="ES922">
        <f>IF($GI922&gt;=40,INDEX($DC:$DC,$GH922+40),"")</f>
      </c>
      <c r="ET922">
        <f>IF($GI922&gt;=1,INDEX($DD:$DD,$GH922+1),"")</f>
      </c>
      <c r="EU922">
        <f>IF($GI922&gt;=2,INDEX($DD:$DD,$GH922+2),"")</f>
      </c>
      <c r="EV922">
        <f>IF($GI922&gt;=3,INDEX($DD:$DD,$GH922+3),"")</f>
      </c>
      <c r="EW922">
        <f>IF($GI922&gt;=4,INDEX($DD:$DD,$GH922+4),"")</f>
      </c>
      <c r="EX922">
        <f>IF($GI922&gt;=5,INDEX($DD:$DD,$GH922+5),"")</f>
      </c>
      <c r="EY922">
        <f>IF($GI922&gt;=6,INDEX($DD:$DD,$GH922+6),"")</f>
      </c>
      <c r="EZ922">
        <f>IF($GI922&gt;=7,INDEX($DD:$DD,$GH922+7),"")</f>
      </c>
      <c r="FA922">
        <f>IF($GI922&gt;=8,INDEX($DD:$DD,$GH922+8),"")</f>
      </c>
      <c r="FB922">
        <f>IF($GI922&gt;=9,INDEX($DD:$DD,$GH922+9),"")</f>
      </c>
      <c r="FC922">
        <f>IF($GI922&gt;=10,INDEX($DD:$DD,$GH922+10),"")</f>
      </c>
      <c r="FD922">
        <f>IF($GI922&gt;=11,INDEX($DD:$DD,$GH922+11),"")</f>
      </c>
      <c r="FE922">
        <f>IF($GI922&gt;=12,INDEX($DD:$DD,$GH922+12),"")</f>
      </c>
      <c r="FF922">
        <f>IF($GI922&gt;=13,INDEX($DD:$DD,$GH922+13),"")</f>
      </c>
      <c r="FG922">
        <f>IF($GI922&gt;=14,INDEX($DD:$DD,$GH922+14),"")</f>
      </c>
      <c r="FH922">
        <f>IF($GI922&gt;=15,INDEX($DD:$DD,$GH922+15),"")</f>
      </c>
      <c r="FI922">
        <f>IF($GI922&gt;=16,INDEX($DD:$DD,$GH922+16),"")</f>
      </c>
      <c r="FJ922">
        <f>IF($GI922&gt;=17,INDEX($DD:$DD,$GH922+17),"")</f>
      </c>
      <c r="FK922">
        <f>IF($GI922&gt;=18,INDEX($DD:$DD,$GH922+18),"")</f>
      </c>
      <c r="FL922">
        <f>IF($GI922&gt;=19,INDEX($DD:$DD,$GH922+19),"")</f>
      </c>
      <c r="FM922">
        <f>IF($GI922&gt;=20,INDEX($DD:$DD,$GH922+20),"")</f>
      </c>
      <c r="FN922">
        <f>IF($GI922&gt;=21,INDEX($DD:$DD,$GH922+21),"")</f>
      </c>
      <c r="FO922">
        <f>IF($GI922&gt;=22,INDEX($DD:$DD,$GH922+22),"")</f>
      </c>
      <c r="FP922">
        <f>IF($GI922&gt;=23,INDEX($DD:$DD,$GH922+23),"")</f>
      </c>
      <c r="FQ922">
        <f>IF($GI922&gt;=24,INDEX($DD:$DD,$GH922+24),"")</f>
      </c>
      <c r="FR922">
        <f>IF($GI922&gt;=25,INDEX($DD:$DD,$GH922+25),"")</f>
      </c>
      <c r="FS922">
        <f>IF($GI922&gt;=26,INDEX($DD:$DD,$GH922+26),"")</f>
      </c>
      <c r="FT922">
        <f>IF($GI922&gt;=27,INDEX($DD:$DD,$GH922+27),"")</f>
      </c>
      <c r="FU922">
        <f>IF($GI922&gt;=28,INDEX($DD:$DD,$GH922+28),"")</f>
      </c>
      <c r="FV922">
        <f>IF($GI922&gt;=29,INDEX($DD:$DD,$GH922+29),"")</f>
      </c>
      <c r="FW922">
        <f>IF($GI922&gt;=30,INDEX($DD:$DD,$GH922+30),"")</f>
      </c>
      <c r="FX922">
        <f>IF($GI922&gt;=31,INDEX($DD:$DD,$GH922+31),"")</f>
      </c>
      <c r="FY922">
        <f>IF($GI922&gt;=32,INDEX($DD:$DD,$GH922+32),"")</f>
      </c>
      <c r="FZ922">
        <f>IF($GI922&gt;=33,INDEX($DD:$DD,$GH922+33),"")</f>
      </c>
      <c r="GA922">
        <f>IF($GI922&gt;=34,INDEX($DD:$DD,$GH922+34),"")</f>
      </c>
      <c r="GB922">
        <f>IF($GI922&gt;=35,INDEX($DD:$DD,$GH922+35),"")</f>
      </c>
      <c r="GC922">
        <f>IF($GI922&gt;=36,INDEX($DD:$DD,$GH922+36),"")</f>
      </c>
      <c r="GD922">
        <f>IF($GI922&gt;=37,INDEX($DD:$DD,$GH922+37),"")</f>
      </c>
      <c r="GE922">
        <f>IF($GI922&gt;=38,INDEX($DD:$DD,$GH922+38),"")</f>
      </c>
      <c r="GF922">
        <f>IF($GI922&gt;=39,INDEX($DD:$DD,$GH922+39),"")</f>
      </c>
      <c r="GG922">
        <f>IF($GI922&gt;=40,INDEX($DD:$DD,$GH922+40),"")</f>
      </c>
      <c r="GH922">
        <f>IFERROR(MATCH($DB922,$DC$2:$DC$148,0)+1,0)</f>
      </c>
      <c r="GI922">
        <f>IFERROR(INDEX($DE$2:$DE$148,MATCH($DB922,$DC$2:$DC$148,0)),0)</f>
      </c>
      <c r="GJ922">
        <f>IFERROR(MATCH($S922,$DF$922:$ES$922,0),0)</f>
      </c>
      <c r="GK922">
        <f>IF($GJ922&gt;0,INDEX($ET$922:$GG$922,$GJ922),"")</f>
      </c>
      <c r="GN922">
        <f>IF($IW922&gt;=1,INDEX($GL:$GL,$IV922+1),"")</f>
      </c>
      <c r="GO922">
        <f>IF($IW922&gt;=2,INDEX($GL:$GL,$IV922+2),"")</f>
      </c>
      <c r="GP922">
        <f>IF($IW922&gt;=3,INDEX($GL:$GL,$IV922+3),"")</f>
      </c>
      <c r="GQ922">
        <f>IF($IW922&gt;=4,INDEX($GL:$GL,$IV922+4),"")</f>
      </c>
      <c r="GR922">
        <f>IF($IW922&gt;=5,INDEX($GL:$GL,$IV922+5),"")</f>
      </c>
      <c r="GS922">
        <f>IF($IW922&gt;=6,INDEX($GL:$GL,$IV922+6),"")</f>
      </c>
      <c r="GT922">
        <f>IF($IW922&gt;=7,INDEX($GL:$GL,$IV922+7),"")</f>
      </c>
      <c r="GU922">
        <f>IF($IW922&gt;=8,INDEX($GL:$GL,$IV922+8),"")</f>
      </c>
      <c r="GV922">
        <f>IF($IW922&gt;=9,INDEX($GL:$GL,$IV922+9),"")</f>
      </c>
      <c r="GW922">
        <f>IF($IW922&gt;=10,INDEX($GL:$GL,$IV922+10),"")</f>
      </c>
      <c r="GX922">
        <f>IF($IW922&gt;=11,INDEX($GL:$GL,$IV922+11),"")</f>
      </c>
      <c r="GY922">
        <f>IF($IW922&gt;=12,INDEX($GL:$GL,$IV922+12),"")</f>
      </c>
      <c r="GZ922">
        <f>IF($IW922&gt;=13,INDEX($GL:$GL,$IV922+13),"")</f>
      </c>
      <c r="HA922">
        <f>IF($IW922&gt;=14,INDEX($GL:$GL,$IV922+14),"")</f>
      </c>
      <c r="HB922">
        <f>IF($IW922&gt;=15,INDEX($GL:$GL,$IV922+15),"")</f>
      </c>
      <c r="HC922">
        <f>IF($IW922&gt;=16,INDEX($GL:$GL,$IV922+16),"")</f>
      </c>
      <c r="HD922">
        <f>IF($IW922&gt;=17,INDEX($GL:$GL,$IV922+17),"")</f>
      </c>
      <c r="HE922">
        <f>IF($IW922&gt;=18,INDEX($GL:$GL,$IV922+18),"")</f>
      </c>
      <c r="HF922">
        <f>IF($IW922&gt;=19,INDEX($GL:$GL,$IV922+19),"")</f>
      </c>
      <c r="HG922">
        <f>IF($IW922&gt;=20,INDEX($GL:$GL,$IV922+20),"")</f>
      </c>
      <c r="HH922">
        <f>IF($IW922&gt;=21,INDEX($GL:$GL,$IV922+21),"")</f>
      </c>
      <c r="HI922">
        <f>IF($IW922&gt;=22,INDEX($GL:$GL,$IV922+22),"")</f>
      </c>
      <c r="HJ922">
        <f>IF($IW922&gt;=23,INDEX($GL:$GL,$IV922+23),"")</f>
      </c>
      <c r="HK922">
        <f>IF($IW922&gt;=24,INDEX($GL:$GL,$IV922+24),"")</f>
      </c>
      <c r="HL922">
        <f>IF($IW922&gt;=25,INDEX($GL:$GL,$IV922+25),"")</f>
      </c>
      <c r="HM922">
        <f>IF($IW922&gt;=26,INDEX($GL:$GL,$IV922+26),"")</f>
      </c>
      <c r="HN922">
        <f>IF($IW922&gt;=27,INDEX($GL:$GL,$IV922+27),"")</f>
      </c>
      <c r="HO922">
        <f>IF($IW922&gt;=28,INDEX($GL:$GL,$IV922+28),"")</f>
      </c>
      <c r="HP922">
        <f>IF($IW922&gt;=29,INDEX($GL:$GL,$IV922+29),"")</f>
      </c>
      <c r="HQ922">
        <f>IF($IW922&gt;=30,INDEX($GL:$GL,$IV922+30),"")</f>
      </c>
      <c r="HR922">
        <f>IF($IW922&gt;=31,INDEX($GL:$GL,$IV922+31),"")</f>
      </c>
      <c r="HS922">
        <f>IF($IW922&gt;=32,INDEX($GL:$GL,$IV922+32),"")</f>
      </c>
      <c r="HT922">
        <f>IF($IW922&gt;=33,INDEX($GL:$GL,$IV922+33),"")</f>
      </c>
      <c r="HU922">
        <f>IF($IW922&gt;=34,INDEX($GL:$GL,$IV922+34),"")</f>
      </c>
      <c r="HV922">
        <f>IF($IW922&gt;=35,INDEX($GL:$GL,$IV922+35),"")</f>
      </c>
      <c r="HW922">
        <f>IF($IW922&gt;=36,INDEX($GL:$GL,$IV922+36),"")</f>
      </c>
      <c r="HX922">
        <f>IF($IW922&gt;=37,INDEX($GL:$GL,$IV922+37),"")</f>
      </c>
      <c r="HY922">
        <f>IF($IW922&gt;=38,INDEX($GL:$GL,$IV922+38),"")</f>
      </c>
      <c r="HZ922">
        <f>IF($IW922&gt;=39,INDEX($GL:$GL,$IV922+39),"")</f>
      </c>
      <c r="IA922">
        <f>IF($IW922&gt;=40,INDEX($GL:$GL,$IV922+40),"")</f>
      </c>
      <c r="IB922">
        <f>IF($IW922&gt;=41,INDEX($GL:$GL,$IV922+41),"")</f>
      </c>
      <c r="IC922">
        <f>IF($IW922&gt;=42,INDEX($GL:$GL,$IV922+42),"")</f>
      </c>
      <c r="ID922">
        <f>IF($IW922&gt;=43,INDEX($GL:$GL,$IV922+43),"")</f>
      </c>
      <c r="IE922">
        <f>IF($IW922&gt;=44,INDEX($GL:$GL,$IV922+44),"")</f>
      </c>
      <c r="IF922">
        <f>IF($IW922&gt;=45,INDEX($GL:$GL,$IV922+45),"")</f>
      </c>
      <c r="IG922">
        <f>IF($IW922&gt;=46,INDEX($GL:$GL,$IV922+46),"")</f>
      </c>
      <c r="IH922">
        <f>IF($IW922&gt;=47,INDEX($GL:$GL,$IV922+47),"")</f>
      </c>
      <c r="II922">
        <f>IF($IW922&gt;=48,INDEX($GL:$GL,$IV922+48),"")</f>
      </c>
      <c r="IJ922">
        <f>IF($IW922&gt;=49,INDEX($GL:$GL,$IV922+49),"")</f>
      </c>
      <c r="IK922">
        <f>IF($IW922&gt;=50,INDEX($GL:$GL,$IV922+50),"")</f>
      </c>
      <c r="IL922">
        <f>IF($IW922&gt;=51,INDEX($GL:$GL,$IV922+51),"")</f>
      </c>
      <c r="IM922">
        <f>IF($IW922&gt;=52,INDEX($GL:$GL,$IV922+52),"")</f>
      </c>
      <c r="IN922">
        <f>IF($IW922&gt;=53,INDEX($GL:$GL,$IV922+53),"")</f>
      </c>
      <c r="IO922">
        <f>IF($IW922&gt;=54,INDEX($GL:$GL,$IV922+54),"")</f>
      </c>
      <c r="IP922">
        <f>IF($IW922&gt;=55,INDEX($GL:$GL,$IV922+55),"")</f>
      </c>
      <c r="IQ922">
        <f>IF($IW922&gt;=56,INDEX($GL:$GL,$IV922+56),"")</f>
      </c>
      <c r="IR922">
        <f>IF($IW922&gt;=57,INDEX($GL:$GL,$IV922+57),"")</f>
      </c>
      <c r="IS922">
        <f>IF($IW922&gt;=58,INDEX($GL:$GL,$IV922+58),"")</f>
      </c>
      <c r="IT922">
        <f>IF($IW922&gt;=59,INDEX($GL:$GL,$IV922+59),"")</f>
      </c>
      <c r="IU922">
        <f>IF($IW922&gt;=60,INDEX($GL:$GL,$IV922+60),"")</f>
      </c>
      <c r="IV922">
        <f>IFERROR(MATCH($GK922,$GL$2:$GL$324,0)+1,0)</f>
      </c>
      <c r="IW922">
        <f>IFERROR(INDEX($GM$2:$GM$324,MATCH($GK922,$GL$2:$GL$324,0)),0)</f>
      </c>
      <c r="IX922" t="s">
        <v>34</v>
      </c>
      <c r="IY922" t="s">
        <v>34</v>
      </c>
    </row>
    <row r="923" spans="1:259" x14ac:dyDescent="0.25">
      <c r="K923">
        <f>IF(OR($N923="",$J923=""),"",IFERROR($N923/$J923,0))</f>
      </c>
      <c r="L923">
        <f>IF($N923="","",
SUM($M923,$O923,$T923,$P923,$R923)*
(1-IF($U923="",0,VALUE($U923)/100)))</f>
      </c>
      <c r="M923">
        <f>IF($N923="","",$N923)</f>
      </c>
      <c r="O923">
        <f>IF($N923="","",
IF($H923="","",
IF(ISNUMBER(SEARCH("exempt",LOWER($H923))),0,
$N923*(VALUE(SUBSTITUTE($H923,"%",""))/100))))</f>
      </c>
      <c r="V923">
        <f>IFERROR(IF(FIND(" - ",$E923)&gt;0,MID($E923,FIND(" - ",$E923)+3,LEN($E923)),""),"")</f>
      </c>
      <c r="AE923" t="s">
        <v>1504</v>
      </c>
      <c r="AJ923">
        <f>IFERROR(LEFT($E923,FIND(" - ",$E923)-1),$E923)</f>
      </c>
      <c r="AM923">
        <f>IF($CB923&gt;=1,INDEX($AK:$AK,$CA923+1),"")</f>
      </c>
      <c r="AN923">
        <f>IF($CB923&gt;=2,INDEX($AK:$AK,$CA923+2),"")</f>
      </c>
      <c r="AO923">
        <f>IF($CB923&gt;=3,INDEX($AK:$AK,$CA923+3),"")</f>
      </c>
      <c r="AP923">
        <f>IF($CB923&gt;=4,INDEX($AK:$AK,$CA923+4),"")</f>
      </c>
      <c r="AQ923">
        <f>IF($CB923&gt;=5,INDEX($AK:$AK,$CA923+5),"")</f>
      </c>
      <c r="AR923">
        <f>IF($CB923&gt;=6,INDEX($AK:$AK,$CA923+6),"")</f>
      </c>
      <c r="AS923">
        <f>IF($CB923&gt;=7,INDEX($AK:$AK,$CA923+7),"")</f>
      </c>
      <c r="AT923">
        <f>IF($CB923&gt;=8,INDEX($AK:$AK,$CA923+8),"")</f>
      </c>
      <c r="AU923">
        <f>IF($CB923&gt;=9,INDEX($AK:$AK,$CA923+9),"")</f>
      </c>
      <c r="AV923">
        <f>IF($CB923&gt;=10,INDEX($AK:$AK,$CA923+10),"")</f>
      </c>
      <c r="AW923">
        <f>IF($CB923&gt;=11,INDEX($AK:$AK,$CA923+11),"")</f>
      </c>
      <c r="AX923">
        <f>IF($CB923&gt;=12,INDEX($AK:$AK,$CA923+12),"")</f>
      </c>
      <c r="AY923">
        <f>IF($CB923&gt;=13,INDEX($AK:$AK,$CA923+13),"")</f>
      </c>
      <c r="AZ923">
        <f>IF($CB923&gt;=14,INDEX($AK:$AK,$CA923+14),"")</f>
      </c>
      <c r="BA923">
        <f>IF($CB923&gt;=15,INDEX($AK:$AK,$CA923+15),"")</f>
      </c>
      <c r="BB923">
        <f>IF($CB923&gt;=16,INDEX($AK:$AK,$CA923+16),"")</f>
      </c>
      <c r="BC923">
        <f>IF($CB923&gt;=17,INDEX($AK:$AK,$CA923+17),"")</f>
      </c>
      <c r="BD923">
        <f>IF($CB923&gt;=18,INDEX($AK:$AK,$CA923+18),"")</f>
      </c>
      <c r="BE923">
        <f>IF($CB923&gt;=19,INDEX($AK:$AK,$CA923+19),"")</f>
      </c>
      <c r="BF923">
        <f>IF($CB923&gt;=20,INDEX($AK:$AK,$CA923+20),"")</f>
      </c>
      <c r="BG923">
        <f>IF($CB923&gt;=21,INDEX($AK:$AK,$CA923+21),"")</f>
      </c>
      <c r="BH923">
        <f>IF($CB923&gt;=22,INDEX($AK:$AK,$CA923+22),"")</f>
      </c>
      <c r="BI923">
        <f>IF($CB923&gt;=23,INDEX($AK:$AK,$CA923+23),"")</f>
      </c>
      <c r="BJ923">
        <f>IF($CB923&gt;=24,INDEX($AK:$AK,$CA923+24),"")</f>
      </c>
      <c r="BK923">
        <f>IF($CB923&gt;=25,INDEX($AK:$AK,$CA923+25),"")</f>
      </c>
      <c r="BL923">
        <f>IF($CB923&gt;=26,INDEX($AK:$AK,$CA923+26),"")</f>
      </c>
      <c r="BM923">
        <f>IF($CB923&gt;=27,INDEX($AK:$AK,$CA923+27),"")</f>
      </c>
      <c r="BN923">
        <f>IF($CB923&gt;=28,INDEX($AK:$AK,$CA923+28),"")</f>
      </c>
      <c r="BO923">
        <f>IF($CB923&gt;=29,INDEX($AK:$AK,$CA923+29),"")</f>
      </c>
      <c r="BP923">
        <f>IF($CB923&gt;=30,INDEX($AK:$AK,$CA923+30),"")</f>
      </c>
      <c r="BQ923">
        <f>IF($CB923&gt;=31,INDEX($AK:$AK,$CA923+31),"")</f>
      </c>
      <c r="BR923">
        <f>IF($CB923&gt;=32,INDEX($AK:$AK,$CA923+32),"")</f>
      </c>
      <c r="BS923">
        <f>IF($CB923&gt;=33,INDEX($AK:$AK,$CA923+33),"")</f>
      </c>
      <c r="BT923">
        <f>IF($CB923&gt;=34,INDEX($AK:$AK,$CA923+34),"")</f>
      </c>
      <c r="BU923">
        <f>IF($CB923&gt;=35,INDEX($AK:$AK,$CA923+35),"")</f>
      </c>
      <c r="BV923">
        <f>IF($CB923&gt;=36,INDEX($AK:$AK,$CA923+36),"")</f>
      </c>
      <c r="BW923">
        <f>IF($CB923&gt;=37,INDEX($AK:$AK,$CA923+37),"")</f>
      </c>
      <c r="BX923">
        <f>IF($CB923&gt;=38,INDEX($AK:$AK,$CA923+38),"")</f>
      </c>
      <c r="BY923">
        <f>IF($CB923&gt;=39,INDEX($AK:$AK,$CA923+39),"")</f>
      </c>
      <c r="BZ923">
        <f>IF($CB923&gt;=40,INDEX($AK:$AK,$CA923+40),"")</f>
      </c>
      <c r="CA923">
        <f>IFERROR(MATCH($AJ923,$AK$2:$AK$134,0)+1,0)</f>
      </c>
      <c r="CB923">
        <f>IFERROR(INDEX($AL$2:$AL$134,MATCH($AJ923,$AK$2:$AK$134,0)),0)</f>
      </c>
      <c r="CC923">
        <f>IFERROR(LEFT($F923,FIND(" - ",$F923)-1),$F923)</f>
      </c>
      <c r="CF923">
        <f>IF($DA923&gt;=1,INDEX($CD:$CD,$CZ923+1),"")</f>
      </c>
      <c r="CG923">
        <f>IF($DA923&gt;=2,INDEX($CD:$CD,$CZ923+2),"")</f>
      </c>
      <c r="CH923">
        <f>IF($DA923&gt;=3,INDEX($CD:$CD,$CZ923+3),"")</f>
      </c>
      <c r="CI923">
        <f>IF($DA923&gt;=4,INDEX($CD:$CD,$CZ923+4),"")</f>
      </c>
      <c r="CJ923">
        <f>IF($DA923&gt;=5,INDEX($CD:$CD,$CZ923+5),"")</f>
      </c>
      <c r="CK923">
        <f>IF($DA923&gt;=6,INDEX($CD:$CD,$CZ923+6),"")</f>
      </c>
      <c r="CL923">
        <f>IF($DA923&gt;=7,INDEX($CD:$CD,$CZ923+7),"")</f>
      </c>
      <c r="CM923">
        <f>IF($DA923&gt;=8,INDEX($CD:$CD,$CZ923+8),"")</f>
      </c>
      <c r="CN923">
        <f>IF($DA923&gt;=9,INDEX($CD:$CD,$CZ923+9),"")</f>
      </c>
      <c r="CO923">
        <f>IF($DA923&gt;=10,INDEX($CD:$CD,$CZ923+10),"")</f>
      </c>
      <c r="CP923">
        <f>IF($DA923&gt;=11,INDEX($CD:$CD,$CZ923+11),"")</f>
      </c>
      <c r="CQ923">
        <f>IF($DA923&gt;=12,INDEX($CD:$CD,$CZ923+12),"")</f>
      </c>
      <c r="CR923">
        <f>IF($DA923&gt;=13,INDEX($CD:$CD,$CZ923+13),"")</f>
      </c>
      <c r="CS923">
        <f>IF($DA923&gt;=14,INDEX($CD:$CD,$CZ923+14),"")</f>
      </c>
      <c r="CT923">
        <f>IF($DA923&gt;=15,INDEX($CD:$CD,$CZ923+15),"")</f>
      </c>
      <c r="CU923">
        <f>IF($DA923&gt;=16,INDEX($CD:$CD,$CZ923+16),"")</f>
      </c>
      <c r="CV923">
        <f>IF($DA923&gt;=17,INDEX($CD:$CD,$CZ923+17),"")</f>
      </c>
      <c r="CW923">
        <f>IF($DA923&gt;=18,INDEX($CD:$CD,$CZ923+18),"")</f>
      </c>
      <c r="CX923">
        <f>IF($DA923&gt;=19,INDEX($CD:$CD,$CZ923+19),"")</f>
      </c>
      <c r="CY923">
        <f>IF($DA923&gt;=20,INDEX($CD:$CD,$CZ923+20),"")</f>
      </c>
      <c r="CZ923">
        <f>IFERROR(MATCH($CC923,$CD$2:$CD$263,0)+1,0)</f>
      </c>
      <c r="DA923">
        <f>IFERROR(INDEX($CE$2:$CE$263,MATCH($CC923,$CD$2:$CD$263,0)),0)</f>
      </c>
      <c r="DB923">
        <f>IFERROR(INDEX($AI:$AI,MATCH($H923,$AH:$AH,0))&amp;"","")</f>
      </c>
      <c r="DF923">
        <f>IF($GI923&gt;=1,INDEX($DC:$DC,$GH923+1),"")</f>
      </c>
      <c r="DG923">
        <f>IF($GI923&gt;=2,INDEX($DC:$DC,$GH923+2),"")</f>
      </c>
      <c r="DH923">
        <f>IF($GI923&gt;=3,INDEX($DC:$DC,$GH923+3),"")</f>
      </c>
      <c r="DI923">
        <f>IF($GI923&gt;=4,INDEX($DC:$DC,$GH923+4),"")</f>
      </c>
      <c r="DJ923">
        <f>IF($GI923&gt;=5,INDEX($DC:$DC,$GH923+5),"")</f>
      </c>
      <c r="DK923">
        <f>IF($GI923&gt;=6,INDEX($DC:$DC,$GH923+6),"")</f>
      </c>
      <c r="DL923">
        <f>IF($GI923&gt;=7,INDEX($DC:$DC,$GH923+7),"")</f>
      </c>
      <c r="DM923">
        <f>IF($GI923&gt;=8,INDEX($DC:$DC,$GH923+8),"")</f>
      </c>
      <c r="DN923">
        <f>IF($GI923&gt;=9,INDEX($DC:$DC,$GH923+9),"")</f>
      </c>
      <c r="DO923">
        <f>IF($GI923&gt;=10,INDEX($DC:$DC,$GH923+10),"")</f>
      </c>
      <c r="DP923">
        <f>IF($GI923&gt;=11,INDEX($DC:$DC,$GH923+11),"")</f>
      </c>
      <c r="DQ923">
        <f>IF($GI923&gt;=12,INDEX($DC:$DC,$GH923+12),"")</f>
      </c>
      <c r="DR923">
        <f>IF($GI923&gt;=13,INDEX($DC:$DC,$GH923+13),"")</f>
      </c>
      <c r="DS923">
        <f>IF($GI923&gt;=14,INDEX($DC:$DC,$GH923+14),"")</f>
      </c>
      <c r="DT923">
        <f>IF($GI923&gt;=15,INDEX($DC:$DC,$GH923+15),"")</f>
      </c>
      <c r="DU923">
        <f>IF($GI923&gt;=16,INDEX($DC:$DC,$GH923+16),"")</f>
      </c>
      <c r="DV923">
        <f>IF($GI923&gt;=17,INDEX($DC:$DC,$GH923+17),"")</f>
      </c>
      <c r="DW923">
        <f>IF($GI923&gt;=18,INDEX($DC:$DC,$GH923+18),"")</f>
      </c>
      <c r="DX923">
        <f>IF($GI923&gt;=19,INDEX($DC:$DC,$GH923+19),"")</f>
      </c>
      <c r="DY923">
        <f>IF($GI923&gt;=20,INDEX($DC:$DC,$GH923+20),"")</f>
      </c>
      <c r="DZ923">
        <f>IF($GI923&gt;=21,INDEX($DC:$DC,$GH923+21),"")</f>
      </c>
      <c r="EA923">
        <f>IF($GI923&gt;=22,INDEX($DC:$DC,$GH923+22),"")</f>
      </c>
      <c r="EB923">
        <f>IF($GI923&gt;=23,INDEX($DC:$DC,$GH923+23),"")</f>
      </c>
      <c r="EC923">
        <f>IF($GI923&gt;=24,INDEX($DC:$DC,$GH923+24),"")</f>
      </c>
      <c r="ED923">
        <f>IF($GI923&gt;=25,INDEX($DC:$DC,$GH923+25),"")</f>
      </c>
      <c r="EE923">
        <f>IF($GI923&gt;=26,INDEX($DC:$DC,$GH923+26),"")</f>
      </c>
      <c r="EF923">
        <f>IF($GI923&gt;=27,INDEX($DC:$DC,$GH923+27),"")</f>
      </c>
      <c r="EG923">
        <f>IF($GI923&gt;=28,INDEX($DC:$DC,$GH923+28),"")</f>
      </c>
      <c r="EH923">
        <f>IF($GI923&gt;=29,INDEX($DC:$DC,$GH923+29),"")</f>
      </c>
      <c r="EI923">
        <f>IF($GI923&gt;=30,INDEX($DC:$DC,$GH923+30),"")</f>
      </c>
      <c r="EJ923">
        <f>IF($GI923&gt;=31,INDEX($DC:$DC,$GH923+31),"")</f>
      </c>
      <c r="EK923">
        <f>IF($GI923&gt;=32,INDEX($DC:$DC,$GH923+32),"")</f>
      </c>
      <c r="EL923">
        <f>IF($GI923&gt;=33,INDEX($DC:$DC,$GH923+33),"")</f>
      </c>
      <c r="EM923">
        <f>IF($GI923&gt;=34,INDEX($DC:$DC,$GH923+34),"")</f>
      </c>
      <c r="EN923">
        <f>IF($GI923&gt;=35,INDEX($DC:$DC,$GH923+35),"")</f>
      </c>
      <c r="EO923">
        <f>IF($GI923&gt;=36,INDEX($DC:$DC,$GH923+36),"")</f>
      </c>
      <c r="EP923">
        <f>IF($GI923&gt;=37,INDEX($DC:$DC,$GH923+37),"")</f>
      </c>
      <c r="EQ923">
        <f>IF($GI923&gt;=38,INDEX($DC:$DC,$GH923+38),"")</f>
      </c>
      <c r="ER923">
        <f>IF($GI923&gt;=39,INDEX($DC:$DC,$GH923+39),"")</f>
      </c>
      <c r="ES923">
        <f>IF($GI923&gt;=40,INDEX($DC:$DC,$GH923+40),"")</f>
      </c>
      <c r="ET923">
        <f>IF($GI923&gt;=1,INDEX($DD:$DD,$GH923+1),"")</f>
      </c>
      <c r="EU923">
        <f>IF($GI923&gt;=2,INDEX($DD:$DD,$GH923+2),"")</f>
      </c>
      <c r="EV923">
        <f>IF($GI923&gt;=3,INDEX($DD:$DD,$GH923+3),"")</f>
      </c>
      <c r="EW923">
        <f>IF($GI923&gt;=4,INDEX($DD:$DD,$GH923+4),"")</f>
      </c>
      <c r="EX923">
        <f>IF($GI923&gt;=5,INDEX($DD:$DD,$GH923+5),"")</f>
      </c>
      <c r="EY923">
        <f>IF($GI923&gt;=6,INDEX($DD:$DD,$GH923+6),"")</f>
      </c>
      <c r="EZ923">
        <f>IF($GI923&gt;=7,INDEX($DD:$DD,$GH923+7),"")</f>
      </c>
      <c r="FA923">
        <f>IF($GI923&gt;=8,INDEX($DD:$DD,$GH923+8),"")</f>
      </c>
      <c r="FB923">
        <f>IF($GI923&gt;=9,INDEX($DD:$DD,$GH923+9),"")</f>
      </c>
      <c r="FC923">
        <f>IF($GI923&gt;=10,INDEX($DD:$DD,$GH923+10),"")</f>
      </c>
      <c r="FD923">
        <f>IF($GI923&gt;=11,INDEX($DD:$DD,$GH923+11),"")</f>
      </c>
      <c r="FE923">
        <f>IF($GI923&gt;=12,INDEX($DD:$DD,$GH923+12),"")</f>
      </c>
      <c r="FF923">
        <f>IF($GI923&gt;=13,INDEX($DD:$DD,$GH923+13),"")</f>
      </c>
      <c r="FG923">
        <f>IF($GI923&gt;=14,INDEX($DD:$DD,$GH923+14),"")</f>
      </c>
      <c r="FH923">
        <f>IF($GI923&gt;=15,INDEX($DD:$DD,$GH923+15),"")</f>
      </c>
      <c r="FI923">
        <f>IF($GI923&gt;=16,INDEX($DD:$DD,$GH923+16),"")</f>
      </c>
      <c r="FJ923">
        <f>IF($GI923&gt;=17,INDEX($DD:$DD,$GH923+17),"")</f>
      </c>
      <c r="FK923">
        <f>IF($GI923&gt;=18,INDEX($DD:$DD,$GH923+18),"")</f>
      </c>
      <c r="FL923">
        <f>IF($GI923&gt;=19,INDEX($DD:$DD,$GH923+19),"")</f>
      </c>
      <c r="FM923">
        <f>IF($GI923&gt;=20,INDEX($DD:$DD,$GH923+20),"")</f>
      </c>
      <c r="FN923">
        <f>IF($GI923&gt;=21,INDEX($DD:$DD,$GH923+21),"")</f>
      </c>
      <c r="FO923">
        <f>IF($GI923&gt;=22,INDEX($DD:$DD,$GH923+22),"")</f>
      </c>
      <c r="FP923">
        <f>IF($GI923&gt;=23,INDEX($DD:$DD,$GH923+23),"")</f>
      </c>
      <c r="FQ923">
        <f>IF($GI923&gt;=24,INDEX($DD:$DD,$GH923+24),"")</f>
      </c>
      <c r="FR923">
        <f>IF($GI923&gt;=25,INDEX($DD:$DD,$GH923+25),"")</f>
      </c>
      <c r="FS923">
        <f>IF($GI923&gt;=26,INDEX($DD:$DD,$GH923+26),"")</f>
      </c>
      <c r="FT923">
        <f>IF($GI923&gt;=27,INDEX($DD:$DD,$GH923+27),"")</f>
      </c>
      <c r="FU923">
        <f>IF($GI923&gt;=28,INDEX($DD:$DD,$GH923+28),"")</f>
      </c>
      <c r="FV923">
        <f>IF($GI923&gt;=29,INDEX($DD:$DD,$GH923+29),"")</f>
      </c>
      <c r="FW923">
        <f>IF($GI923&gt;=30,INDEX($DD:$DD,$GH923+30),"")</f>
      </c>
      <c r="FX923">
        <f>IF($GI923&gt;=31,INDEX($DD:$DD,$GH923+31),"")</f>
      </c>
      <c r="FY923">
        <f>IF($GI923&gt;=32,INDEX($DD:$DD,$GH923+32),"")</f>
      </c>
      <c r="FZ923">
        <f>IF($GI923&gt;=33,INDEX($DD:$DD,$GH923+33),"")</f>
      </c>
      <c r="GA923">
        <f>IF($GI923&gt;=34,INDEX($DD:$DD,$GH923+34),"")</f>
      </c>
      <c r="GB923">
        <f>IF($GI923&gt;=35,INDEX($DD:$DD,$GH923+35),"")</f>
      </c>
      <c r="GC923">
        <f>IF($GI923&gt;=36,INDEX($DD:$DD,$GH923+36),"")</f>
      </c>
      <c r="GD923">
        <f>IF($GI923&gt;=37,INDEX($DD:$DD,$GH923+37),"")</f>
      </c>
      <c r="GE923">
        <f>IF($GI923&gt;=38,INDEX($DD:$DD,$GH923+38),"")</f>
      </c>
      <c r="GF923">
        <f>IF($GI923&gt;=39,INDEX($DD:$DD,$GH923+39),"")</f>
      </c>
      <c r="GG923">
        <f>IF($GI923&gt;=40,INDEX($DD:$DD,$GH923+40),"")</f>
      </c>
      <c r="GH923">
        <f>IFERROR(MATCH($DB923,$DC$2:$DC$148,0)+1,0)</f>
      </c>
      <c r="GI923">
        <f>IFERROR(INDEX($DE$2:$DE$148,MATCH($DB923,$DC$2:$DC$148,0)),0)</f>
      </c>
      <c r="GJ923">
        <f>IFERROR(MATCH($S923,$DF$923:$ES$923,0),0)</f>
      </c>
      <c r="GK923">
        <f>IF($GJ923&gt;0,INDEX($ET$923:$GG$923,$GJ923),"")</f>
      </c>
      <c r="GN923">
        <f>IF($IW923&gt;=1,INDEX($GL:$GL,$IV923+1),"")</f>
      </c>
      <c r="GO923">
        <f>IF($IW923&gt;=2,INDEX($GL:$GL,$IV923+2),"")</f>
      </c>
      <c r="GP923">
        <f>IF($IW923&gt;=3,INDEX($GL:$GL,$IV923+3),"")</f>
      </c>
      <c r="GQ923">
        <f>IF($IW923&gt;=4,INDEX($GL:$GL,$IV923+4),"")</f>
      </c>
      <c r="GR923">
        <f>IF($IW923&gt;=5,INDEX($GL:$GL,$IV923+5),"")</f>
      </c>
      <c r="GS923">
        <f>IF($IW923&gt;=6,INDEX($GL:$GL,$IV923+6),"")</f>
      </c>
      <c r="GT923">
        <f>IF($IW923&gt;=7,INDEX($GL:$GL,$IV923+7),"")</f>
      </c>
      <c r="GU923">
        <f>IF($IW923&gt;=8,INDEX($GL:$GL,$IV923+8),"")</f>
      </c>
      <c r="GV923">
        <f>IF($IW923&gt;=9,INDEX($GL:$GL,$IV923+9),"")</f>
      </c>
      <c r="GW923">
        <f>IF($IW923&gt;=10,INDEX($GL:$GL,$IV923+10),"")</f>
      </c>
      <c r="GX923">
        <f>IF($IW923&gt;=11,INDEX($GL:$GL,$IV923+11),"")</f>
      </c>
      <c r="GY923">
        <f>IF($IW923&gt;=12,INDEX($GL:$GL,$IV923+12),"")</f>
      </c>
      <c r="GZ923">
        <f>IF($IW923&gt;=13,INDEX($GL:$GL,$IV923+13),"")</f>
      </c>
      <c r="HA923">
        <f>IF($IW923&gt;=14,INDEX($GL:$GL,$IV923+14),"")</f>
      </c>
      <c r="HB923">
        <f>IF($IW923&gt;=15,INDEX($GL:$GL,$IV923+15),"")</f>
      </c>
      <c r="HC923">
        <f>IF($IW923&gt;=16,INDEX($GL:$GL,$IV923+16),"")</f>
      </c>
      <c r="HD923">
        <f>IF($IW923&gt;=17,INDEX($GL:$GL,$IV923+17),"")</f>
      </c>
      <c r="HE923">
        <f>IF($IW923&gt;=18,INDEX($GL:$GL,$IV923+18),"")</f>
      </c>
      <c r="HF923">
        <f>IF($IW923&gt;=19,INDEX($GL:$GL,$IV923+19),"")</f>
      </c>
      <c r="HG923">
        <f>IF($IW923&gt;=20,INDEX($GL:$GL,$IV923+20),"")</f>
      </c>
      <c r="HH923">
        <f>IF($IW923&gt;=21,INDEX($GL:$GL,$IV923+21),"")</f>
      </c>
      <c r="HI923">
        <f>IF($IW923&gt;=22,INDEX($GL:$GL,$IV923+22),"")</f>
      </c>
      <c r="HJ923">
        <f>IF($IW923&gt;=23,INDEX($GL:$GL,$IV923+23),"")</f>
      </c>
      <c r="HK923">
        <f>IF($IW923&gt;=24,INDEX($GL:$GL,$IV923+24),"")</f>
      </c>
      <c r="HL923">
        <f>IF($IW923&gt;=25,INDEX($GL:$GL,$IV923+25),"")</f>
      </c>
      <c r="HM923">
        <f>IF($IW923&gt;=26,INDEX($GL:$GL,$IV923+26),"")</f>
      </c>
      <c r="HN923">
        <f>IF($IW923&gt;=27,INDEX($GL:$GL,$IV923+27),"")</f>
      </c>
      <c r="HO923">
        <f>IF($IW923&gt;=28,INDEX($GL:$GL,$IV923+28),"")</f>
      </c>
      <c r="HP923">
        <f>IF($IW923&gt;=29,INDEX($GL:$GL,$IV923+29),"")</f>
      </c>
      <c r="HQ923">
        <f>IF($IW923&gt;=30,INDEX($GL:$GL,$IV923+30),"")</f>
      </c>
      <c r="HR923">
        <f>IF($IW923&gt;=31,INDEX($GL:$GL,$IV923+31),"")</f>
      </c>
      <c r="HS923">
        <f>IF($IW923&gt;=32,INDEX($GL:$GL,$IV923+32),"")</f>
      </c>
      <c r="HT923">
        <f>IF($IW923&gt;=33,INDEX($GL:$GL,$IV923+33),"")</f>
      </c>
      <c r="HU923">
        <f>IF($IW923&gt;=34,INDEX($GL:$GL,$IV923+34),"")</f>
      </c>
      <c r="HV923">
        <f>IF($IW923&gt;=35,INDEX($GL:$GL,$IV923+35),"")</f>
      </c>
      <c r="HW923">
        <f>IF($IW923&gt;=36,INDEX($GL:$GL,$IV923+36),"")</f>
      </c>
      <c r="HX923">
        <f>IF($IW923&gt;=37,INDEX($GL:$GL,$IV923+37),"")</f>
      </c>
      <c r="HY923">
        <f>IF($IW923&gt;=38,INDEX($GL:$GL,$IV923+38),"")</f>
      </c>
      <c r="HZ923">
        <f>IF($IW923&gt;=39,INDEX($GL:$GL,$IV923+39),"")</f>
      </c>
      <c r="IA923">
        <f>IF($IW923&gt;=40,INDEX($GL:$GL,$IV923+40),"")</f>
      </c>
      <c r="IB923">
        <f>IF($IW923&gt;=41,INDEX($GL:$GL,$IV923+41),"")</f>
      </c>
      <c r="IC923">
        <f>IF($IW923&gt;=42,INDEX($GL:$GL,$IV923+42),"")</f>
      </c>
      <c r="ID923">
        <f>IF($IW923&gt;=43,INDEX($GL:$GL,$IV923+43),"")</f>
      </c>
      <c r="IE923">
        <f>IF($IW923&gt;=44,INDEX($GL:$GL,$IV923+44),"")</f>
      </c>
      <c r="IF923">
        <f>IF($IW923&gt;=45,INDEX($GL:$GL,$IV923+45),"")</f>
      </c>
      <c r="IG923">
        <f>IF($IW923&gt;=46,INDEX($GL:$GL,$IV923+46),"")</f>
      </c>
      <c r="IH923">
        <f>IF($IW923&gt;=47,INDEX($GL:$GL,$IV923+47),"")</f>
      </c>
      <c r="II923">
        <f>IF($IW923&gt;=48,INDEX($GL:$GL,$IV923+48),"")</f>
      </c>
      <c r="IJ923">
        <f>IF($IW923&gt;=49,INDEX($GL:$GL,$IV923+49),"")</f>
      </c>
      <c r="IK923">
        <f>IF($IW923&gt;=50,INDEX($GL:$GL,$IV923+50),"")</f>
      </c>
      <c r="IL923">
        <f>IF($IW923&gt;=51,INDEX($GL:$GL,$IV923+51),"")</f>
      </c>
      <c r="IM923">
        <f>IF($IW923&gt;=52,INDEX($GL:$GL,$IV923+52),"")</f>
      </c>
      <c r="IN923">
        <f>IF($IW923&gt;=53,INDEX($GL:$GL,$IV923+53),"")</f>
      </c>
      <c r="IO923">
        <f>IF($IW923&gt;=54,INDEX($GL:$GL,$IV923+54),"")</f>
      </c>
      <c r="IP923">
        <f>IF($IW923&gt;=55,INDEX($GL:$GL,$IV923+55),"")</f>
      </c>
      <c r="IQ923">
        <f>IF($IW923&gt;=56,INDEX($GL:$GL,$IV923+56),"")</f>
      </c>
      <c r="IR923">
        <f>IF($IW923&gt;=57,INDEX($GL:$GL,$IV923+57),"")</f>
      </c>
      <c r="IS923">
        <f>IF($IW923&gt;=58,INDEX($GL:$GL,$IV923+58),"")</f>
      </c>
      <c r="IT923">
        <f>IF($IW923&gt;=59,INDEX($GL:$GL,$IV923+59),"")</f>
      </c>
      <c r="IU923">
        <f>IF($IW923&gt;=60,INDEX($GL:$GL,$IV923+60),"")</f>
      </c>
      <c r="IV923">
        <f>IFERROR(MATCH($GK923,$GL$2:$GL$324,0)+1,0)</f>
      </c>
      <c r="IW923">
        <f>IFERROR(INDEX($GM$2:$GM$324,MATCH($GK923,$GL$2:$GL$324,0)),0)</f>
      </c>
      <c r="IX923" t="s">
        <v>34</v>
      </c>
      <c r="IY923" t="s">
        <v>34</v>
      </c>
    </row>
    <row r="924" spans="1:259" x14ac:dyDescent="0.25">
      <c r="K924">
        <f>IF(OR($N924="",$J924=""),"",IFERROR($N924/$J924,0))</f>
      </c>
      <c r="L924">
        <f>IF($N924="","",
SUM($M924,$O924,$T924,$P924,$R924)*
(1-IF($U924="",0,VALUE($U924)/100)))</f>
      </c>
      <c r="M924">
        <f>IF($N924="","",$N924)</f>
      </c>
      <c r="O924">
        <f>IF($N924="","",
IF($H924="","",
IF(ISNUMBER(SEARCH("exempt",LOWER($H924))),0,
$N924*(VALUE(SUBSTITUTE($H924,"%",""))/100))))</f>
      </c>
      <c r="V924">
        <f>IFERROR(IF(FIND(" - ",$E924)&gt;0,MID($E924,FIND(" - ",$E924)+3,LEN($E924)),""),"")</f>
      </c>
      <c r="AE924" t="s">
        <v>1505</v>
      </c>
      <c r="AJ924">
        <f>IFERROR(LEFT($E924,FIND(" - ",$E924)-1),$E924)</f>
      </c>
      <c r="AM924">
        <f>IF($CB924&gt;=1,INDEX($AK:$AK,$CA924+1),"")</f>
      </c>
      <c r="AN924">
        <f>IF($CB924&gt;=2,INDEX($AK:$AK,$CA924+2),"")</f>
      </c>
      <c r="AO924">
        <f>IF($CB924&gt;=3,INDEX($AK:$AK,$CA924+3),"")</f>
      </c>
      <c r="AP924">
        <f>IF($CB924&gt;=4,INDEX($AK:$AK,$CA924+4),"")</f>
      </c>
      <c r="AQ924">
        <f>IF($CB924&gt;=5,INDEX($AK:$AK,$CA924+5),"")</f>
      </c>
      <c r="AR924">
        <f>IF($CB924&gt;=6,INDEX($AK:$AK,$CA924+6),"")</f>
      </c>
      <c r="AS924">
        <f>IF($CB924&gt;=7,INDEX($AK:$AK,$CA924+7),"")</f>
      </c>
      <c r="AT924">
        <f>IF($CB924&gt;=8,INDEX($AK:$AK,$CA924+8),"")</f>
      </c>
      <c r="AU924">
        <f>IF($CB924&gt;=9,INDEX($AK:$AK,$CA924+9),"")</f>
      </c>
      <c r="AV924">
        <f>IF($CB924&gt;=10,INDEX($AK:$AK,$CA924+10),"")</f>
      </c>
      <c r="AW924">
        <f>IF($CB924&gt;=11,INDEX($AK:$AK,$CA924+11),"")</f>
      </c>
      <c r="AX924">
        <f>IF($CB924&gt;=12,INDEX($AK:$AK,$CA924+12),"")</f>
      </c>
      <c r="AY924">
        <f>IF($CB924&gt;=13,INDEX($AK:$AK,$CA924+13),"")</f>
      </c>
      <c r="AZ924">
        <f>IF($CB924&gt;=14,INDEX($AK:$AK,$CA924+14),"")</f>
      </c>
      <c r="BA924">
        <f>IF($CB924&gt;=15,INDEX($AK:$AK,$CA924+15),"")</f>
      </c>
      <c r="BB924">
        <f>IF($CB924&gt;=16,INDEX($AK:$AK,$CA924+16),"")</f>
      </c>
      <c r="BC924">
        <f>IF($CB924&gt;=17,INDEX($AK:$AK,$CA924+17),"")</f>
      </c>
      <c r="BD924">
        <f>IF($CB924&gt;=18,INDEX($AK:$AK,$CA924+18),"")</f>
      </c>
      <c r="BE924">
        <f>IF($CB924&gt;=19,INDEX($AK:$AK,$CA924+19),"")</f>
      </c>
      <c r="BF924">
        <f>IF($CB924&gt;=20,INDEX($AK:$AK,$CA924+20),"")</f>
      </c>
      <c r="BG924">
        <f>IF($CB924&gt;=21,INDEX($AK:$AK,$CA924+21),"")</f>
      </c>
      <c r="BH924">
        <f>IF($CB924&gt;=22,INDEX($AK:$AK,$CA924+22),"")</f>
      </c>
      <c r="BI924">
        <f>IF($CB924&gt;=23,INDEX($AK:$AK,$CA924+23),"")</f>
      </c>
      <c r="BJ924">
        <f>IF($CB924&gt;=24,INDEX($AK:$AK,$CA924+24),"")</f>
      </c>
      <c r="BK924">
        <f>IF($CB924&gt;=25,INDEX($AK:$AK,$CA924+25),"")</f>
      </c>
      <c r="BL924">
        <f>IF($CB924&gt;=26,INDEX($AK:$AK,$CA924+26),"")</f>
      </c>
      <c r="BM924">
        <f>IF($CB924&gt;=27,INDEX($AK:$AK,$CA924+27),"")</f>
      </c>
      <c r="BN924">
        <f>IF($CB924&gt;=28,INDEX($AK:$AK,$CA924+28),"")</f>
      </c>
      <c r="BO924">
        <f>IF($CB924&gt;=29,INDEX($AK:$AK,$CA924+29),"")</f>
      </c>
      <c r="BP924">
        <f>IF($CB924&gt;=30,INDEX($AK:$AK,$CA924+30),"")</f>
      </c>
      <c r="BQ924">
        <f>IF($CB924&gt;=31,INDEX($AK:$AK,$CA924+31),"")</f>
      </c>
      <c r="BR924">
        <f>IF($CB924&gt;=32,INDEX($AK:$AK,$CA924+32),"")</f>
      </c>
      <c r="BS924">
        <f>IF($CB924&gt;=33,INDEX($AK:$AK,$CA924+33),"")</f>
      </c>
      <c r="BT924">
        <f>IF($CB924&gt;=34,INDEX($AK:$AK,$CA924+34),"")</f>
      </c>
      <c r="BU924">
        <f>IF($CB924&gt;=35,INDEX($AK:$AK,$CA924+35),"")</f>
      </c>
      <c r="BV924">
        <f>IF($CB924&gt;=36,INDEX($AK:$AK,$CA924+36),"")</f>
      </c>
      <c r="BW924">
        <f>IF($CB924&gt;=37,INDEX($AK:$AK,$CA924+37),"")</f>
      </c>
      <c r="BX924">
        <f>IF($CB924&gt;=38,INDEX($AK:$AK,$CA924+38),"")</f>
      </c>
      <c r="BY924">
        <f>IF($CB924&gt;=39,INDEX($AK:$AK,$CA924+39),"")</f>
      </c>
      <c r="BZ924">
        <f>IF($CB924&gt;=40,INDEX($AK:$AK,$CA924+40),"")</f>
      </c>
      <c r="CA924">
        <f>IFERROR(MATCH($AJ924,$AK$2:$AK$134,0)+1,0)</f>
      </c>
      <c r="CB924">
        <f>IFERROR(INDEX($AL$2:$AL$134,MATCH($AJ924,$AK$2:$AK$134,0)),0)</f>
      </c>
      <c r="CC924">
        <f>IFERROR(LEFT($F924,FIND(" - ",$F924)-1),$F924)</f>
      </c>
      <c r="CF924">
        <f>IF($DA924&gt;=1,INDEX($CD:$CD,$CZ924+1),"")</f>
      </c>
      <c r="CG924">
        <f>IF($DA924&gt;=2,INDEX($CD:$CD,$CZ924+2),"")</f>
      </c>
      <c r="CH924">
        <f>IF($DA924&gt;=3,INDEX($CD:$CD,$CZ924+3),"")</f>
      </c>
      <c r="CI924">
        <f>IF($DA924&gt;=4,INDEX($CD:$CD,$CZ924+4),"")</f>
      </c>
      <c r="CJ924">
        <f>IF($DA924&gt;=5,INDEX($CD:$CD,$CZ924+5),"")</f>
      </c>
      <c r="CK924">
        <f>IF($DA924&gt;=6,INDEX($CD:$CD,$CZ924+6),"")</f>
      </c>
      <c r="CL924">
        <f>IF($DA924&gt;=7,INDEX($CD:$CD,$CZ924+7),"")</f>
      </c>
      <c r="CM924">
        <f>IF($DA924&gt;=8,INDEX($CD:$CD,$CZ924+8),"")</f>
      </c>
      <c r="CN924">
        <f>IF($DA924&gt;=9,INDEX($CD:$CD,$CZ924+9),"")</f>
      </c>
      <c r="CO924">
        <f>IF($DA924&gt;=10,INDEX($CD:$CD,$CZ924+10),"")</f>
      </c>
      <c r="CP924">
        <f>IF($DA924&gt;=11,INDEX($CD:$CD,$CZ924+11),"")</f>
      </c>
      <c r="CQ924">
        <f>IF($DA924&gt;=12,INDEX($CD:$CD,$CZ924+12),"")</f>
      </c>
      <c r="CR924">
        <f>IF($DA924&gt;=13,INDEX($CD:$CD,$CZ924+13),"")</f>
      </c>
      <c r="CS924">
        <f>IF($DA924&gt;=14,INDEX($CD:$CD,$CZ924+14),"")</f>
      </c>
      <c r="CT924">
        <f>IF($DA924&gt;=15,INDEX($CD:$CD,$CZ924+15),"")</f>
      </c>
      <c r="CU924">
        <f>IF($DA924&gt;=16,INDEX($CD:$CD,$CZ924+16),"")</f>
      </c>
      <c r="CV924">
        <f>IF($DA924&gt;=17,INDEX($CD:$CD,$CZ924+17),"")</f>
      </c>
      <c r="CW924">
        <f>IF($DA924&gt;=18,INDEX($CD:$CD,$CZ924+18),"")</f>
      </c>
      <c r="CX924">
        <f>IF($DA924&gt;=19,INDEX($CD:$CD,$CZ924+19),"")</f>
      </c>
      <c r="CY924">
        <f>IF($DA924&gt;=20,INDEX($CD:$CD,$CZ924+20),"")</f>
      </c>
      <c r="CZ924">
        <f>IFERROR(MATCH($CC924,$CD$2:$CD$263,0)+1,0)</f>
      </c>
      <c r="DA924">
        <f>IFERROR(INDEX($CE$2:$CE$263,MATCH($CC924,$CD$2:$CD$263,0)),0)</f>
      </c>
      <c r="DB924">
        <f>IFERROR(INDEX($AI:$AI,MATCH($H924,$AH:$AH,0))&amp;"","")</f>
      </c>
      <c r="DF924">
        <f>IF($GI924&gt;=1,INDEX($DC:$DC,$GH924+1),"")</f>
      </c>
      <c r="DG924">
        <f>IF($GI924&gt;=2,INDEX($DC:$DC,$GH924+2),"")</f>
      </c>
      <c r="DH924">
        <f>IF($GI924&gt;=3,INDEX($DC:$DC,$GH924+3),"")</f>
      </c>
      <c r="DI924">
        <f>IF($GI924&gt;=4,INDEX($DC:$DC,$GH924+4),"")</f>
      </c>
      <c r="DJ924">
        <f>IF($GI924&gt;=5,INDEX($DC:$DC,$GH924+5),"")</f>
      </c>
      <c r="DK924">
        <f>IF($GI924&gt;=6,INDEX($DC:$DC,$GH924+6),"")</f>
      </c>
      <c r="DL924">
        <f>IF($GI924&gt;=7,INDEX($DC:$DC,$GH924+7),"")</f>
      </c>
      <c r="DM924">
        <f>IF($GI924&gt;=8,INDEX($DC:$DC,$GH924+8),"")</f>
      </c>
      <c r="DN924">
        <f>IF($GI924&gt;=9,INDEX($DC:$DC,$GH924+9),"")</f>
      </c>
      <c r="DO924">
        <f>IF($GI924&gt;=10,INDEX($DC:$DC,$GH924+10),"")</f>
      </c>
      <c r="DP924">
        <f>IF($GI924&gt;=11,INDEX($DC:$DC,$GH924+11),"")</f>
      </c>
      <c r="DQ924">
        <f>IF($GI924&gt;=12,INDEX($DC:$DC,$GH924+12),"")</f>
      </c>
      <c r="DR924">
        <f>IF($GI924&gt;=13,INDEX($DC:$DC,$GH924+13),"")</f>
      </c>
      <c r="DS924">
        <f>IF($GI924&gt;=14,INDEX($DC:$DC,$GH924+14),"")</f>
      </c>
      <c r="DT924">
        <f>IF($GI924&gt;=15,INDEX($DC:$DC,$GH924+15),"")</f>
      </c>
      <c r="DU924">
        <f>IF($GI924&gt;=16,INDEX($DC:$DC,$GH924+16),"")</f>
      </c>
      <c r="DV924">
        <f>IF($GI924&gt;=17,INDEX($DC:$DC,$GH924+17),"")</f>
      </c>
      <c r="DW924">
        <f>IF($GI924&gt;=18,INDEX($DC:$DC,$GH924+18),"")</f>
      </c>
      <c r="DX924">
        <f>IF($GI924&gt;=19,INDEX($DC:$DC,$GH924+19),"")</f>
      </c>
      <c r="DY924">
        <f>IF($GI924&gt;=20,INDEX($DC:$DC,$GH924+20),"")</f>
      </c>
      <c r="DZ924">
        <f>IF($GI924&gt;=21,INDEX($DC:$DC,$GH924+21),"")</f>
      </c>
      <c r="EA924">
        <f>IF($GI924&gt;=22,INDEX($DC:$DC,$GH924+22),"")</f>
      </c>
      <c r="EB924">
        <f>IF($GI924&gt;=23,INDEX($DC:$DC,$GH924+23),"")</f>
      </c>
      <c r="EC924">
        <f>IF($GI924&gt;=24,INDEX($DC:$DC,$GH924+24),"")</f>
      </c>
      <c r="ED924">
        <f>IF($GI924&gt;=25,INDEX($DC:$DC,$GH924+25),"")</f>
      </c>
      <c r="EE924">
        <f>IF($GI924&gt;=26,INDEX($DC:$DC,$GH924+26),"")</f>
      </c>
      <c r="EF924">
        <f>IF($GI924&gt;=27,INDEX($DC:$DC,$GH924+27),"")</f>
      </c>
      <c r="EG924">
        <f>IF($GI924&gt;=28,INDEX($DC:$DC,$GH924+28),"")</f>
      </c>
      <c r="EH924">
        <f>IF($GI924&gt;=29,INDEX($DC:$DC,$GH924+29),"")</f>
      </c>
      <c r="EI924">
        <f>IF($GI924&gt;=30,INDEX($DC:$DC,$GH924+30),"")</f>
      </c>
      <c r="EJ924">
        <f>IF($GI924&gt;=31,INDEX($DC:$DC,$GH924+31),"")</f>
      </c>
      <c r="EK924">
        <f>IF($GI924&gt;=32,INDEX($DC:$DC,$GH924+32),"")</f>
      </c>
      <c r="EL924">
        <f>IF($GI924&gt;=33,INDEX($DC:$DC,$GH924+33),"")</f>
      </c>
      <c r="EM924">
        <f>IF($GI924&gt;=34,INDEX($DC:$DC,$GH924+34),"")</f>
      </c>
      <c r="EN924">
        <f>IF($GI924&gt;=35,INDEX($DC:$DC,$GH924+35),"")</f>
      </c>
      <c r="EO924">
        <f>IF($GI924&gt;=36,INDEX($DC:$DC,$GH924+36),"")</f>
      </c>
      <c r="EP924">
        <f>IF($GI924&gt;=37,INDEX($DC:$DC,$GH924+37),"")</f>
      </c>
      <c r="EQ924">
        <f>IF($GI924&gt;=38,INDEX($DC:$DC,$GH924+38),"")</f>
      </c>
      <c r="ER924">
        <f>IF($GI924&gt;=39,INDEX($DC:$DC,$GH924+39),"")</f>
      </c>
      <c r="ES924">
        <f>IF($GI924&gt;=40,INDEX($DC:$DC,$GH924+40),"")</f>
      </c>
      <c r="ET924">
        <f>IF($GI924&gt;=1,INDEX($DD:$DD,$GH924+1),"")</f>
      </c>
      <c r="EU924">
        <f>IF($GI924&gt;=2,INDEX($DD:$DD,$GH924+2),"")</f>
      </c>
      <c r="EV924">
        <f>IF($GI924&gt;=3,INDEX($DD:$DD,$GH924+3),"")</f>
      </c>
      <c r="EW924">
        <f>IF($GI924&gt;=4,INDEX($DD:$DD,$GH924+4),"")</f>
      </c>
      <c r="EX924">
        <f>IF($GI924&gt;=5,INDEX($DD:$DD,$GH924+5),"")</f>
      </c>
      <c r="EY924">
        <f>IF($GI924&gt;=6,INDEX($DD:$DD,$GH924+6),"")</f>
      </c>
      <c r="EZ924">
        <f>IF($GI924&gt;=7,INDEX($DD:$DD,$GH924+7),"")</f>
      </c>
      <c r="FA924">
        <f>IF($GI924&gt;=8,INDEX($DD:$DD,$GH924+8),"")</f>
      </c>
      <c r="FB924">
        <f>IF($GI924&gt;=9,INDEX($DD:$DD,$GH924+9),"")</f>
      </c>
      <c r="FC924">
        <f>IF($GI924&gt;=10,INDEX($DD:$DD,$GH924+10),"")</f>
      </c>
      <c r="FD924">
        <f>IF($GI924&gt;=11,INDEX($DD:$DD,$GH924+11),"")</f>
      </c>
      <c r="FE924">
        <f>IF($GI924&gt;=12,INDEX($DD:$DD,$GH924+12),"")</f>
      </c>
      <c r="FF924">
        <f>IF($GI924&gt;=13,INDEX($DD:$DD,$GH924+13),"")</f>
      </c>
      <c r="FG924">
        <f>IF($GI924&gt;=14,INDEX($DD:$DD,$GH924+14),"")</f>
      </c>
      <c r="FH924">
        <f>IF($GI924&gt;=15,INDEX($DD:$DD,$GH924+15),"")</f>
      </c>
      <c r="FI924">
        <f>IF($GI924&gt;=16,INDEX($DD:$DD,$GH924+16),"")</f>
      </c>
      <c r="FJ924">
        <f>IF($GI924&gt;=17,INDEX($DD:$DD,$GH924+17),"")</f>
      </c>
      <c r="FK924">
        <f>IF($GI924&gt;=18,INDEX($DD:$DD,$GH924+18),"")</f>
      </c>
      <c r="FL924">
        <f>IF($GI924&gt;=19,INDEX($DD:$DD,$GH924+19),"")</f>
      </c>
      <c r="FM924">
        <f>IF($GI924&gt;=20,INDEX($DD:$DD,$GH924+20),"")</f>
      </c>
      <c r="FN924">
        <f>IF($GI924&gt;=21,INDEX($DD:$DD,$GH924+21),"")</f>
      </c>
      <c r="FO924">
        <f>IF($GI924&gt;=22,INDEX($DD:$DD,$GH924+22),"")</f>
      </c>
      <c r="FP924">
        <f>IF($GI924&gt;=23,INDEX($DD:$DD,$GH924+23),"")</f>
      </c>
      <c r="FQ924">
        <f>IF($GI924&gt;=24,INDEX($DD:$DD,$GH924+24),"")</f>
      </c>
      <c r="FR924">
        <f>IF($GI924&gt;=25,INDEX($DD:$DD,$GH924+25),"")</f>
      </c>
      <c r="FS924">
        <f>IF($GI924&gt;=26,INDEX($DD:$DD,$GH924+26),"")</f>
      </c>
      <c r="FT924">
        <f>IF($GI924&gt;=27,INDEX($DD:$DD,$GH924+27),"")</f>
      </c>
      <c r="FU924">
        <f>IF($GI924&gt;=28,INDEX($DD:$DD,$GH924+28),"")</f>
      </c>
      <c r="FV924">
        <f>IF($GI924&gt;=29,INDEX($DD:$DD,$GH924+29),"")</f>
      </c>
      <c r="FW924">
        <f>IF($GI924&gt;=30,INDEX($DD:$DD,$GH924+30),"")</f>
      </c>
      <c r="FX924">
        <f>IF($GI924&gt;=31,INDEX($DD:$DD,$GH924+31),"")</f>
      </c>
      <c r="FY924">
        <f>IF($GI924&gt;=32,INDEX($DD:$DD,$GH924+32),"")</f>
      </c>
      <c r="FZ924">
        <f>IF($GI924&gt;=33,INDEX($DD:$DD,$GH924+33),"")</f>
      </c>
      <c r="GA924">
        <f>IF($GI924&gt;=34,INDEX($DD:$DD,$GH924+34),"")</f>
      </c>
      <c r="GB924">
        <f>IF($GI924&gt;=35,INDEX($DD:$DD,$GH924+35),"")</f>
      </c>
      <c r="GC924">
        <f>IF($GI924&gt;=36,INDEX($DD:$DD,$GH924+36),"")</f>
      </c>
      <c r="GD924">
        <f>IF($GI924&gt;=37,INDEX($DD:$DD,$GH924+37),"")</f>
      </c>
      <c r="GE924">
        <f>IF($GI924&gt;=38,INDEX($DD:$DD,$GH924+38),"")</f>
      </c>
      <c r="GF924">
        <f>IF($GI924&gt;=39,INDEX($DD:$DD,$GH924+39),"")</f>
      </c>
      <c r="GG924">
        <f>IF($GI924&gt;=40,INDEX($DD:$DD,$GH924+40),"")</f>
      </c>
      <c r="GH924">
        <f>IFERROR(MATCH($DB924,$DC$2:$DC$148,0)+1,0)</f>
      </c>
      <c r="GI924">
        <f>IFERROR(INDEX($DE$2:$DE$148,MATCH($DB924,$DC$2:$DC$148,0)),0)</f>
      </c>
      <c r="GJ924">
        <f>IFERROR(MATCH($S924,$DF$924:$ES$924,0),0)</f>
      </c>
      <c r="GK924">
        <f>IF($GJ924&gt;0,INDEX($ET$924:$GG$924,$GJ924),"")</f>
      </c>
      <c r="GN924">
        <f>IF($IW924&gt;=1,INDEX($GL:$GL,$IV924+1),"")</f>
      </c>
      <c r="GO924">
        <f>IF($IW924&gt;=2,INDEX($GL:$GL,$IV924+2),"")</f>
      </c>
      <c r="GP924">
        <f>IF($IW924&gt;=3,INDEX($GL:$GL,$IV924+3),"")</f>
      </c>
      <c r="GQ924">
        <f>IF($IW924&gt;=4,INDEX($GL:$GL,$IV924+4),"")</f>
      </c>
      <c r="GR924">
        <f>IF($IW924&gt;=5,INDEX($GL:$GL,$IV924+5),"")</f>
      </c>
      <c r="GS924">
        <f>IF($IW924&gt;=6,INDEX($GL:$GL,$IV924+6),"")</f>
      </c>
      <c r="GT924">
        <f>IF($IW924&gt;=7,INDEX($GL:$GL,$IV924+7),"")</f>
      </c>
      <c r="GU924">
        <f>IF($IW924&gt;=8,INDEX($GL:$GL,$IV924+8),"")</f>
      </c>
      <c r="GV924">
        <f>IF($IW924&gt;=9,INDEX($GL:$GL,$IV924+9),"")</f>
      </c>
      <c r="GW924">
        <f>IF($IW924&gt;=10,INDEX($GL:$GL,$IV924+10),"")</f>
      </c>
      <c r="GX924">
        <f>IF($IW924&gt;=11,INDEX($GL:$GL,$IV924+11),"")</f>
      </c>
      <c r="GY924">
        <f>IF($IW924&gt;=12,INDEX($GL:$GL,$IV924+12),"")</f>
      </c>
      <c r="GZ924">
        <f>IF($IW924&gt;=13,INDEX($GL:$GL,$IV924+13),"")</f>
      </c>
      <c r="HA924">
        <f>IF($IW924&gt;=14,INDEX($GL:$GL,$IV924+14),"")</f>
      </c>
      <c r="HB924">
        <f>IF($IW924&gt;=15,INDEX($GL:$GL,$IV924+15),"")</f>
      </c>
      <c r="HC924">
        <f>IF($IW924&gt;=16,INDEX($GL:$GL,$IV924+16),"")</f>
      </c>
      <c r="HD924">
        <f>IF($IW924&gt;=17,INDEX($GL:$GL,$IV924+17),"")</f>
      </c>
      <c r="HE924">
        <f>IF($IW924&gt;=18,INDEX($GL:$GL,$IV924+18),"")</f>
      </c>
      <c r="HF924">
        <f>IF($IW924&gt;=19,INDEX($GL:$GL,$IV924+19),"")</f>
      </c>
      <c r="HG924">
        <f>IF($IW924&gt;=20,INDEX($GL:$GL,$IV924+20),"")</f>
      </c>
      <c r="HH924">
        <f>IF($IW924&gt;=21,INDEX($GL:$GL,$IV924+21),"")</f>
      </c>
      <c r="HI924">
        <f>IF($IW924&gt;=22,INDEX($GL:$GL,$IV924+22),"")</f>
      </c>
      <c r="HJ924">
        <f>IF($IW924&gt;=23,INDEX($GL:$GL,$IV924+23),"")</f>
      </c>
      <c r="HK924">
        <f>IF($IW924&gt;=24,INDEX($GL:$GL,$IV924+24),"")</f>
      </c>
      <c r="HL924">
        <f>IF($IW924&gt;=25,INDEX($GL:$GL,$IV924+25),"")</f>
      </c>
      <c r="HM924">
        <f>IF($IW924&gt;=26,INDEX($GL:$GL,$IV924+26),"")</f>
      </c>
      <c r="HN924">
        <f>IF($IW924&gt;=27,INDEX($GL:$GL,$IV924+27),"")</f>
      </c>
      <c r="HO924">
        <f>IF($IW924&gt;=28,INDEX($GL:$GL,$IV924+28),"")</f>
      </c>
      <c r="HP924">
        <f>IF($IW924&gt;=29,INDEX($GL:$GL,$IV924+29),"")</f>
      </c>
      <c r="HQ924">
        <f>IF($IW924&gt;=30,INDEX($GL:$GL,$IV924+30),"")</f>
      </c>
      <c r="HR924">
        <f>IF($IW924&gt;=31,INDEX($GL:$GL,$IV924+31),"")</f>
      </c>
      <c r="HS924">
        <f>IF($IW924&gt;=32,INDEX($GL:$GL,$IV924+32),"")</f>
      </c>
      <c r="HT924">
        <f>IF($IW924&gt;=33,INDEX($GL:$GL,$IV924+33),"")</f>
      </c>
      <c r="HU924">
        <f>IF($IW924&gt;=34,INDEX($GL:$GL,$IV924+34),"")</f>
      </c>
      <c r="HV924">
        <f>IF($IW924&gt;=35,INDEX($GL:$GL,$IV924+35),"")</f>
      </c>
      <c r="HW924">
        <f>IF($IW924&gt;=36,INDEX($GL:$GL,$IV924+36),"")</f>
      </c>
      <c r="HX924">
        <f>IF($IW924&gt;=37,INDEX($GL:$GL,$IV924+37),"")</f>
      </c>
      <c r="HY924">
        <f>IF($IW924&gt;=38,INDEX($GL:$GL,$IV924+38),"")</f>
      </c>
      <c r="HZ924">
        <f>IF($IW924&gt;=39,INDEX($GL:$GL,$IV924+39),"")</f>
      </c>
      <c r="IA924">
        <f>IF($IW924&gt;=40,INDEX($GL:$GL,$IV924+40),"")</f>
      </c>
      <c r="IB924">
        <f>IF($IW924&gt;=41,INDEX($GL:$GL,$IV924+41),"")</f>
      </c>
      <c r="IC924">
        <f>IF($IW924&gt;=42,INDEX($GL:$GL,$IV924+42),"")</f>
      </c>
      <c r="ID924">
        <f>IF($IW924&gt;=43,INDEX($GL:$GL,$IV924+43),"")</f>
      </c>
      <c r="IE924">
        <f>IF($IW924&gt;=44,INDEX($GL:$GL,$IV924+44),"")</f>
      </c>
      <c r="IF924">
        <f>IF($IW924&gt;=45,INDEX($GL:$GL,$IV924+45),"")</f>
      </c>
      <c r="IG924">
        <f>IF($IW924&gt;=46,INDEX($GL:$GL,$IV924+46),"")</f>
      </c>
      <c r="IH924">
        <f>IF($IW924&gt;=47,INDEX($GL:$GL,$IV924+47),"")</f>
      </c>
      <c r="II924">
        <f>IF($IW924&gt;=48,INDEX($GL:$GL,$IV924+48),"")</f>
      </c>
      <c r="IJ924">
        <f>IF($IW924&gt;=49,INDEX($GL:$GL,$IV924+49),"")</f>
      </c>
      <c r="IK924">
        <f>IF($IW924&gt;=50,INDEX($GL:$GL,$IV924+50),"")</f>
      </c>
      <c r="IL924">
        <f>IF($IW924&gt;=51,INDEX($GL:$GL,$IV924+51),"")</f>
      </c>
      <c r="IM924">
        <f>IF($IW924&gt;=52,INDEX($GL:$GL,$IV924+52),"")</f>
      </c>
      <c r="IN924">
        <f>IF($IW924&gt;=53,INDEX($GL:$GL,$IV924+53),"")</f>
      </c>
      <c r="IO924">
        <f>IF($IW924&gt;=54,INDEX($GL:$GL,$IV924+54),"")</f>
      </c>
      <c r="IP924">
        <f>IF($IW924&gt;=55,INDEX($GL:$GL,$IV924+55),"")</f>
      </c>
      <c r="IQ924">
        <f>IF($IW924&gt;=56,INDEX($GL:$GL,$IV924+56),"")</f>
      </c>
      <c r="IR924">
        <f>IF($IW924&gt;=57,INDEX($GL:$GL,$IV924+57),"")</f>
      </c>
      <c r="IS924">
        <f>IF($IW924&gt;=58,INDEX($GL:$GL,$IV924+58),"")</f>
      </c>
      <c r="IT924">
        <f>IF($IW924&gt;=59,INDEX($GL:$GL,$IV924+59),"")</f>
      </c>
      <c r="IU924">
        <f>IF($IW924&gt;=60,INDEX($GL:$GL,$IV924+60),"")</f>
      </c>
      <c r="IV924">
        <f>IFERROR(MATCH($GK924,$GL$2:$GL$324,0)+1,0)</f>
      </c>
      <c r="IW924">
        <f>IFERROR(INDEX($GM$2:$GM$324,MATCH($GK924,$GL$2:$GL$324,0)),0)</f>
      </c>
      <c r="IX924" t="s">
        <v>34</v>
      </c>
      <c r="IY924" t="s">
        <v>34</v>
      </c>
    </row>
    <row r="925" spans="1:259" x14ac:dyDescent="0.25">
      <c r="K925">
        <f>IF(OR($N925="",$J925=""),"",IFERROR($N925/$J925,0))</f>
      </c>
      <c r="L925">
        <f>IF($N925="","",
SUM($M925,$O925,$T925,$P925,$R925)*
(1-IF($U925="",0,VALUE($U925)/100)))</f>
      </c>
      <c r="M925">
        <f>IF($N925="","",$N925)</f>
      </c>
      <c r="O925">
        <f>IF($N925="","",
IF($H925="","",
IF(ISNUMBER(SEARCH("exempt",LOWER($H925))),0,
$N925*(VALUE(SUBSTITUTE($H925,"%",""))/100))))</f>
      </c>
      <c r="V925">
        <f>IFERROR(IF(FIND(" - ",$E925)&gt;0,MID($E925,FIND(" - ",$E925)+3,LEN($E925)),""),"")</f>
      </c>
      <c r="AE925" t="s">
        <v>1506</v>
      </c>
      <c r="AJ925">
        <f>IFERROR(LEFT($E925,FIND(" - ",$E925)-1),$E925)</f>
      </c>
      <c r="AM925">
        <f>IF($CB925&gt;=1,INDEX($AK:$AK,$CA925+1),"")</f>
      </c>
      <c r="AN925">
        <f>IF($CB925&gt;=2,INDEX($AK:$AK,$CA925+2),"")</f>
      </c>
      <c r="AO925">
        <f>IF($CB925&gt;=3,INDEX($AK:$AK,$CA925+3),"")</f>
      </c>
      <c r="AP925">
        <f>IF($CB925&gt;=4,INDEX($AK:$AK,$CA925+4),"")</f>
      </c>
      <c r="AQ925">
        <f>IF($CB925&gt;=5,INDEX($AK:$AK,$CA925+5),"")</f>
      </c>
      <c r="AR925">
        <f>IF($CB925&gt;=6,INDEX($AK:$AK,$CA925+6),"")</f>
      </c>
      <c r="AS925">
        <f>IF($CB925&gt;=7,INDEX($AK:$AK,$CA925+7),"")</f>
      </c>
      <c r="AT925">
        <f>IF($CB925&gt;=8,INDEX($AK:$AK,$CA925+8),"")</f>
      </c>
      <c r="AU925">
        <f>IF($CB925&gt;=9,INDEX($AK:$AK,$CA925+9),"")</f>
      </c>
      <c r="AV925">
        <f>IF($CB925&gt;=10,INDEX($AK:$AK,$CA925+10),"")</f>
      </c>
      <c r="AW925">
        <f>IF($CB925&gt;=11,INDEX($AK:$AK,$CA925+11),"")</f>
      </c>
      <c r="AX925">
        <f>IF($CB925&gt;=12,INDEX($AK:$AK,$CA925+12),"")</f>
      </c>
      <c r="AY925">
        <f>IF($CB925&gt;=13,INDEX($AK:$AK,$CA925+13),"")</f>
      </c>
      <c r="AZ925">
        <f>IF($CB925&gt;=14,INDEX($AK:$AK,$CA925+14),"")</f>
      </c>
      <c r="BA925">
        <f>IF($CB925&gt;=15,INDEX($AK:$AK,$CA925+15),"")</f>
      </c>
      <c r="BB925">
        <f>IF($CB925&gt;=16,INDEX($AK:$AK,$CA925+16),"")</f>
      </c>
      <c r="BC925">
        <f>IF($CB925&gt;=17,INDEX($AK:$AK,$CA925+17),"")</f>
      </c>
      <c r="BD925">
        <f>IF($CB925&gt;=18,INDEX($AK:$AK,$CA925+18),"")</f>
      </c>
      <c r="BE925">
        <f>IF($CB925&gt;=19,INDEX($AK:$AK,$CA925+19),"")</f>
      </c>
      <c r="BF925">
        <f>IF($CB925&gt;=20,INDEX($AK:$AK,$CA925+20),"")</f>
      </c>
      <c r="BG925">
        <f>IF($CB925&gt;=21,INDEX($AK:$AK,$CA925+21),"")</f>
      </c>
      <c r="BH925">
        <f>IF($CB925&gt;=22,INDEX($AK:$AK,$CA925+22),"")</f>
      </c>
      <c r="BI925">
        <f>IF($CB925&gt;=23,INDEX($AK:$AK,$CA925+23),"")</f>
      </c>
      <c r="BJ925">
        <f>IF($CB925&gt;=24,INDEX($AK:$AK,$CA925+24),"")</f>
      </c>
      <c r="BK925">
        <f>IF($CB925&gt;=25,INDEX($AK:$AK,$CA925+25),"")</f>
      </c>
      <c r="BL925">
        <f>IF($CB925&gt;=26,INDEX($AK:$AK,$CA925+26),"")</f>
      </c>
      <c r="BM925">
        <f>IF($CB925&gt;=27,INDEX($AK:$AK,$CA925+27),"")</f>
      </c>
      <c r="BN925">
        <f>IF($CB925&gt;=28,INDEX($AK:$AK,$CA925+28),"")</f>
      </c>
      <c r="BO925">
        <f>IF($CB925&gt;=29,INDEX($AK:$AK,$CA925+29),"")</f>
      </c>
      <c r="BP925">
        <f>IF($CB925&gt;=30,INDEX($AK:$AK,$CA925+30),"")</f>
      </c>
      <c r="BQ925">
        <f>IF($CB925&gt;=31,INDEX($AK:$AK,$CA925+31),"")</f>
      </c>
      <c r="BR925">
        <f>IF($CB925&gt;=32,INDEX($AK:$AK,$CA925+32),"")</f>
      </c>
      <c r="BS925">
        <f>IF($CB925&gt;=33,INDEX($AK:$AK,$CA925+33),"")</f>
      </c>
      <c r="BT925">
        <f>IF($CB925&gt;=34,INDEX($AK:$AK,$CA925+34),"")</f>
      </c>
      <c r="BU925">
        <f>IF($CB925&gt;=35,INDEX($AK:$AK,$CA925+35),"")</f>
      </c>
      <c r="BV925">
        <f>IF($CB925&gt;=36,INDEX($AK:$AK,$CA925+36),"")</f>
      </c>
      <c r="BW925">
        <f>IF($CB925&gt;=37,INDEX($AK:$AK,$CA925+37),"")</f>
      </c>
      <c r="BX925">
        <f>IF($CB925&gt;=38,INDEX($AK:$AK,$CA925+38),"")</f>
      </c>
      <c r="BY925">
        <f>IF($CB925&gt;=39,INDEX($AK:$AK,$CA925+39),"")</f>
      </c>
      <c r="BZ925">
        <f>IF($CB925&gt;=40,INDEX($AK:$AK,$CA925+40),"")</f>
      </c>
      <c r="CA925">
        <f>IFERROR(MATCH($AJ925,$AK$2:$AK$134,0)+1,0)</f>
      </c>
      <c r="CB925">
        <f>IFERROR(INDEX($AL$2:$AL$134,MATCH($AJ925,$AK$2:$AK$134,0)),0)</f>
      </c>
      <c r="CC925">
        <f>IFERROR(LEFT($F925,FIND(" - ",$F925)-1),$F925)</f>
      </c>
      <c r="CF925">
        <f>IF($DA925&gt;=1,INDEX($CD:$CD,$CZ925+1),"")</f>
      </c>
      <c r="CG925">
        <f>IF($DA925&gt;=2,INDEX($CD:$CD,$CZ925+2),"")</f>
      </c>
      <c r="CH925">
        <f>IF($DA925&gt;=3,INDEX($CD:$CD,$CZ925+3),"")</f>
      </c>
      <c r="CI925">
        <f>IF($DA925&gt;=4,INDEX($CD:$CD,$CZ925+4),"")</f>
      </c>
      <c r="CJ925">
        <f>IF($DA925&gt;=5,INDEX($CD:$CD,$CZ925+5),"")</f>
      </c>
      <c r="CK925">
        <f>IF($DA925&gt;=6,INDEX($CD:$CD,$CZ925+6),"")</f>
      </c>
      <c r="CL925">
        <f>IF($DA925&gt;=7,INDEX($CD:$CD,$CZ925+7),"")</f>
      </c>
      <c r="CM925">
        <f>IF($DA925&gt;=8,INDEX($CD:$CD,$CZ925+8),"")</f>
      </c>
      <c r="CN925">
        <f>IF($DA925&gt;=9,INDEX($CD:$CD,$CZ925+9),"")</f>
      </c>
      <c r="CO925">
        <f>IF($DA925&gt;=10,INDEX($CD:$CD,$CZ925+10),"")</f>
      </c>
      <c r="CP925">
        <f>IF($DA925&gt;=11,INDEX($CD:$CD,$CZ925+11),"")</f>
      </c>
      <c r="CQ925">
        <f>IF($DA925&gt;=12,INDEX($CD:$CD,$CZ925+12),"")</f>
      </c>
      <c r="CR925">
        <f>IF($DA925&gt;=13,INDEX($CD:$CD,$CZ925+13),"")</f>
      </c>
      <c r="CS925">
        <f>IF($DA925&gt;=14,INDEX($CD:$CD,$CZ925+14),"")</f>
      </c>
      <c r="CT925">
        <f>IF($DA925&gt;=15,INDEX($CD:$CD,$CZ925+15),"")</f>
      </c>
      <c r="CU925">
        <f>IF($DA925&gt;=16,INDEX($CD:$CD,$CZ925+16),"")</f>
      </c>
      <c r="CV925">
        <f>IF($DA925&gt;=17,INDEX($CD:$CD,$CZ925+17),"")</f>
      </c>
      <c r="CW925">
        <f>IF($DA925&gt;=18,INDEX($CD:$CD,$CZ925+18),"")</f>
      </c>
      <c r="CX925">
        <f>IF($DA925&gt;=19,INDEX($CD:$CD,$CZ925+19),"")</f>
      </c>
      <c r="CY925">
        <f>IF($DA925&gt;=20,INDEX($CD:$CD,$CZ925+20),"")</f>
      </c>
      <c r="CZ925">
        <f>IFERROR(MATCH($CC925,$CD$2:$CD$263,0)+1,0)</f>
      </c>
      <c r="DA925">
        <f>IFERROR(INDEX($CE$2:$CE$263,MATCH($CC925,$CD$2:$CD$263,0)),0)</f>
      </c>
      <c r="DB925">
        <f>IFERROR(INDEX($AI:$AI,MATCH($H925,$AH:$AH,0))&amp;"","")</f>
      </c>
      <c r="DF925">
        <f>IF($GI925&gt;=1,INDEX($DC:$DC,$GH925+1),"")</f>
      </c>
      <c r="DG925">
        <f>IF($GI925&gt;=2,INDEX($DC:$DC,$GH925+2),"")</f>
      </c>
      <c r="DH925">
        <f>IF($GI925&gt;=3,INDEX($DC:$DC,$GH925+3),"")</f>
      </c>
      <c r="DI925">
        <f>IF($GI925&gt;=4,INDEX($DC:$DC,$GH925+4),"")</f>
      </c>
      <c r="DJ925">
        <f>IF($GI925&gt;=5,INDEX($DC:$DC,$GH925+5),"")</f>
      </c>
      <c r="DK925">
        <f>IF($GI925&gt;=6,INDEX($DC:$DC,$GH925+6),"")</f>
      </c>
      <c r="DL925">
        <f>IF($GI925&gt;=7,INDEX($DC:$DC,$GH925+7),"")</f>
      </c>
      <c r="DM925">
        <f>IF($GI925&gt;=8,INDEX($DC:$DC,$GH925+8),"")</f>
      </c>
      <c r="DN925">
        <f>IF($GI925&gt;=9,INDEX($DC:$DC,$GH925+9),"")</f>
      </c>
      <c r="DO925">
        <f>IF($GI925&gt;=10,INDEX($DC:$DC,$GH925+10),"")</f>
      </c>
      <c r="DP925">
        <f>IF($GI925&gt;=11,INDEX($DC:$DC,$GH925+11),"")</f>
      </c>
      <c r="DQ925">
        <f>IF($GI925&gt;=12,INDEX($DC:$DC,$GH925+12),"")</f>
      </c>
      <c r="DR925">
        <f>IF($GI925&gt;=13,INDEX($DC:$DC,$GH925+13),"")</f>
      </c>
      <c r="DS925">
        <f>IF($GI925&gt;=14,INDEX($DC:$DC,$GH925+14),"")</f>
      </c>
      <c r="DT925">
        <f>IF($GI925&gt;=15,INDEX($DC:$DC,$GH925+15),"")</f>
      </c>
      <c r="DU925">
        <f>IF($GI925&gt;=16,INDEX($DC:$DC,$GH925+16),"")</f>
      </c>
      <c r="DV925">
        <f>IF($GI925&gt;=17,INDEX($DC:$DC,$GH925+17),"")</f>
      </c>
      <c r="DW925">
        <f>IF($GI925&gt;=18,INDEX($DC:$DC,$GH925+18),"")</f>
      </c>
      <c r="DX925">
        <f>IF($GI925&gt;=19,INDEX($DC:$DC,$GH925+19),"")</f>
      </c>
      <c r="DY925">
        <f>IF($GI925&gt;=20,INDEX($DC:$DC,$GH925+20),"")</f>
      </c>
      <c r="DZ925">
        <f>IF($GI925&gt;=21,INDEX($DC:$DC,$GH925+21),"")</f>
      </c>
      <c r="EA925">
        <f>IF($GI925&gt;=22,INDEX($DC:$DC,$GH925+22),"")</f>
      </c>
      <c r="EB925">
        <f>IF($GI925&gt;=23,INDEX($DC:$DC,$GH925+23),"")</f>
      </c>
      <c r="EC925">
        <f>IF($GI925&gt;=24,INDEX($DC:$DC,$GH925+24),"")</f>
      </c>
      <c r="ED925">
        <f>IF($GI925&gt;=25,INDEX($DC:$DC,$GH925+25),"")</f>
      </c>
      <c r="EE925">
        <f>IF($GI925&gt;=26,INDEX($DC:$DC,$GH925+26),"")</f>
      </c>
      <c r="EF925">
        <f>IF($GI925&gt;=27,INDEX($DC:$DC,$GH925+27),"")</f>
      </c>
      <c r="EG925">
        <f>IF($GI925&gt;=28,INDEX($DC:$DC,$GH925+28),"")</f>
      </c>
      <c r="EH925">
        <f>IF($GI925&gt;=29,INDEX($DC:$DC,$GH925+29),"")</f>
      </c>
      <c r="EI925">
        <f>IF($GI925&gt;=30,INDEX($DC:$DC,$GH925+30),"")</f>
      </c>
      <c r="EJ925">
        <f>IF($GI925&gt;=31,INDEX($DC:$DC,$GH925+31),"")</f>
      </c>
      <c r="EK925">
        <f>IF($GI925&gt;=32,INDEX($DC:$DC,$GH925+32),"")</f>
      </c>
      <c r="EL925">
        <f>IF($GI925&gt;=33,INDEX($DC:$DC,$GH925+33),"")</f>
      </c>
      <c r="EM925">
        <f>IF($GI925&gt;=34,INDEX($DC:$DC,$GH925+34),"")</f>
      </c>
      <c r="EN925">
        <f>IF($GI925&gt;=35,INDEX($DC:$DC,$GH925+35),"")</f>
      </c>
      <c r="EO925">
        <f>IF($GI925&gt;=36,INDEX($DC:$DC,$GH925+36),"")</f>
      </c>
      <c r="EP925">
        <f>IF($GI925&gt;=37,INDEX($DC:$DC,$GH925+37),"")</f>
      </c>
      <c r="EQ925">
        <f>IF($GI925&gt;=38,INDEX($DC:$DC,$GH925+38),"")</f>
      </c>
      <c r="ER925">
        <f>IF($GI925&gt;=39,INDEX($DC:$DC,$GH925+39),"")</f>
      </c>
      <c r="ES925">
        <f>IF($GI925&gt;=40,INDEX($DC:$DC,$GH925+40),"")</f>
      </c>
      <c r="ET925">
        <f>IF($GI925&gt;=1,INDEX($DD:$DD,$GH925+1),"")</f>
      </c>
      <c r="EU925">
        <f>IF($GI925&gt;=2,INDEX($DD:$DD,$GH925+2),"")</f>
      </c>
      <c r="EV925">
        <f>IF($GI925&gt;=3,INDEX($DD:$DD,$GH925+3),"")</f>
      </c>
      <c r="EW925">
        <f>IF($GI925&gt;=4,INDEX($DD:$DD,$GH925+4),"")</f>
      </c>
      <c r="EX925">
        <f>IF($GI925&gt;=5,INDEX($DD:$DD,$GH925+5),"")</f>
      </c>
      <c r="EY925">
        <f>IF($GI925&gt;=6,INDEX($DD:$DD,$GH925+6),"")</f>
      </c>
      <c r="EZ925">
        <f>IF($GI925&gt;=7,INDEX($DD:$DD,$GH925+7),"")</f>
      </c>
      <c r="FA925">
        <f>IF($GI925&gt;=8,INDEX($DD:$DD,$GH925+8),"")</f>
      </c>
      <c r="FB925">
        <f>IF($GI925&gt;=9,INDEX($DD:$DD,$GH925+9),"")</f>
      </c>
      <c r="FC925">
        <f>IF($GI925&gt;=10,INDEX($DD:$DD,$GH925+10),"")</f>
      </c>
      <c r="FD925">
        <f>IF($GI925&gt;=11,INDEX($DD:$DD,$GH925+11),"")</f>
      </c>
      <c r="FE925">
        <f>IF($GI925&gt;=12,INDEX($DD:$DD,$GH925+12),"")</f>
      </c>
      <c r="FF925">
        <f>IF($GI925&gt;=13,INDEX($DD:$DD,$GH925+13),"")</f>
      </c>
      <c r="FG925">
        <f>IF($GI925&gt;=14,INDEX($DD:$DD,$GH925+14),"")</f>
      </c>
      <c r="FH925">
        <f>IF($GI925&gt;=15,INDEX($DD:$DD,$GH925+15),"")</f>
      </c>
      <c r="FI925">
        <f>IF($GI925&gt;=16,INDEX($DD:$DD,$GH925+16),"")</f>
      </c>
      <c r="FJ925">
        <f>IF($GI925&gt;=17,INDEX($DD:$DD,$GH925+17),"")</f>
      </c>
      <c r="FK925">
        <f>IF($GI925&gt;=18,INDEX($DD:$DD,$GH925+18),"")</f>
      </c>
      <c r="FL925">
        <f>IF($GI925&gt;=19,INDEX($DD:$DD,$GH925+19),"")</f>
      </c>
      <c r="FM925">
        <f>IF($GI925&gt;=20,INDEX($DD:$DD,$GH925+20),"")</f>
      </c>
      <c r="FN925">
        <f>IF($GI925&gt;=21,INDEX($DD:$DD,$GH925+21),"")</f>
      </c>
      <c r="FO925">
        <f>IF($GI925&gt;=22,INDEX($DD:$DD,$GH925+22),"")</f>
      </c>
      <c r="FP925">
        <f>IF($GI925&gt;=23,INDEX($DD:$DD,$GH925+23),"")</f>
      </c>
      <c r="FQ925">
        <f>IF($GI925&gt;=24,INDEX($DD:$DD,$GH925+24),"")</f>
      </c>
      <c r="FR925">
        <f>IF($GI925&gt;=25,INDEX($DD:$DD,$GH925+25),"")</f>
      </c>
      <c r="FS925">
        <f>IF($GI925&gt;=26,INDEX($DD:$DD,$GH925+26),"")</f>
      </c>
      <c r="FT925">
        <f>IF($GI925&gt;=27,INDEX($DD:$DD,$GH925+27),"")</f>
      </c>
      <c r="FU925">
        <f>IF($GI925&gt;=28,INDEX($DD:$DD,$GH925+28),"")</f>
      </c>
      <c r="FV925">
        <f>IF($GI925&gt;=29,INDEX($DD:$DD,$GH925+29),"")</f>
      </c>
      <c r="FW925">
        <f>IF($GI925&gt;=30,INDEX($DD:$DD,$GH925+30),"")</f>
      </c>
      <c r="FX925">
        <f>IF($GI925&gt;=31,INDEX($DD:$DD,$GH925+31),"")</f>
      </c>
      <c r="FY925">
        <f>IF($GI925&gt;=32,INDEX($DD:$DD,$GH925+32),"")</f>
      </c>
      <c r="FZ925">
        <f>IF($GI925&gt;=33,INDEX($DD:$DD,$GH925+33),"")</f>
      </c>
      <c r="GA925">
        <f>IF($GI925&gt;=34,INDEX($DD:$DD,$GH925+34),"")</f>
      </c>
      <c r="GB925">
        <f>IF($GI925&gt;=35,INDEX($DD:$DD,$GH925+35),"")</f>
      </c>
      <c r="GC925">
        <f>IF($GI925&gt;=36,INDEX($DD:$DD,$GH925+36),"")</f>
      </c>
      <c r="GD925">
        <f>IF($GI925&gt;=37,INDEX($DD:$DD,$GH925+37),"")</f>
      </c>
      <c r="GE925">
        <f>IF($GI925&gt;=38,INDEX($DD:$DD,$GH925+38),"")</f>
      </c>
      <c r="GF925">
        <f>IF($GI925&gt;=39,INDEX($DD:$DD,$GH925+39),"")</f>
      </c>
      <c r="GG925">
        <f>IF($GI925&gt;=40,INDEX($DD:$DD,$GH925+40),"")</f>
      </c>
      <c r="GH925">
        <f>IFERROR(MATCH($DB925,$DC$2:$DC$148,0)+1,0)</f>
      </c>
      <c r="GI925">
        <f>IFERROR(INDEX($DE$2:$DE$148,MATCH($DB925,$DC$2:$DC$148,0)),0)</f>
      </c>
      <c r="GJ925">
        <f>IFERROR(MATCH($S925,$DF$925:$ES$925,0),0)</f>
      </c>
      <c r="GK925">
        <f>IF($GJ925&gt;0,INDEX($ET$925:$GG$925,$GJ925),"")</f>
      </c>
      <c r="GN925">
        <f>IF($IW925&gt;=1,INDEX($GL:$GL,$IV925+1),"")</f>
      </c>
      <c r="GO925">
        <f>IF($IW925&gt;=2,INDEX($GL:$GL,$IV925+2),"")</f>
      </c>
      <c r="GP925">
        <f>IF($IW925&gt;=3,INDEX($GL:$GL,$IV925+3),"")</f>
      </c>
      <c r="GQ925">
        <f>IF($IW925&gt;=4,INDEX($GL:$GL,$IV925+4),"")</f>
      </c>
      <c r="GR925">
        <f>IF($IW925&gt;=5,INDEX($GL:$GL,$IV925+5),"")</f>
      </c>
      <c r="GS925">
        <f>IF($IW925&gt;=6,INDEX($GL:$GL,$IV925+6),"")</f>
      </c>
      <c r="GT925">
        <f>IF($IW925&gt;=7,INDEX($GL:$GL,$IV925+7),"")</f>
      </c>
      <c r="GU925">
        <f>IF($IW925&gt;=8,INDEX($GL:$GL,$IV925+8),"")</f>
      </c>
      <c r="GV925">
        <f>IF($IW925&gt;=9,INDEX($GL:$GL,$IV925+9),"")</f>
      </c>
      <c r="GW925">
        <f>IF($IW925&gt;=10,INDEX($GL:$GL,$IV925+10),"")</f>
      </c>
      <c r="GX925">
        <f>IF($IW925&gt;=11,INDEX($GL:$GL,$IV925+11),"")</f>
      </c>
      <c r="GY925">
        <f>IF($IW925&gt;=12,INDEX($GL:$GL,$IV925+12),"")</f>
      </c>
      <c r="GZ925">
        <f>IF($IW925&gt;=13,INDEX($GL:$GL,$IV925+13),"")</f>
      </c>
      <c r="HA925">
        <f>IF($IW925&gt;=14,INDEX($GL:$GL,$IV925+14),"")</f>
      </c>
      <c r="HB925">
        <f>IF($IW925&gt;=15,INDEX($GL:$GL,$IV925+15),"")</f>
      </c>
      <c r="HC925">
        <f>IF($IW925&gt;=16,INDEX($GL:$GL,$IV925+16),"")</f>
      </c>
      <c r="HD925">
        <f>IF($IW925&gt;=17,INDEX($GL:$GL,$IV925+17),"")</f>
      </c>
      <c r="HE925">
        <f>IF($IW925&gt;=18,INDEX($GL:$GL,$IV925+18),"")</f>
      </c>
      <c r="HF925">
        <f>IF($IW925&gt;=19,INDEX($GL:$GL,$IV925+19),"")</f>
      </c>
      <c r="HG925">
        <f>IF($IW925&gt;=20,INDEX($GL:$GL,$IV925+20),"")</f>
      </c>
      <c r="HH925">
        <f>IF($IW925&gt;=21,INDEX($GL:$GL,$IV925+21),"")</f>
      </c>
      <c r="HI925">
        <f>IF($IW925&gt;=22,INDEX($GL:$GL,$IV925+22),"")</f>
      </c>
      <c r="HJ925">
        <f>IF($IW925&gt;=23,INDEX($GL:$GL,$IV925+23),"")</f>
      </c>
      <c r="HK925">
        <f>IF($IW925&gt;=24,INDEX($GL:$GL,$IV925+24),"")</f>
      </c>
      <c r="HL925">
        <f>IF($IW925&gt;=25,INDEX($GL:$GL,$IV925+25),"")</f>
      </c>
      <c r="HM925">
        <f>IF($IW925&gt;=26,INDEX($GL:$GL,$IV925+26),"")</f>
      </c>
      <c r="HN925">
        <f>IF($IW925&gt;=27,INDEX($GL:$GL,$IV925+27),"")</f>
      </c>
      <c r="HO925">
        <f>IF($IW925&gt;=28,INDEX($GL:$GL,$IV925+28),"")</f>
      </c>
      <c r="HP925">
        <f>IF($IW925&gt;=29,INDEX($GL:$GL,$IV925+29),"")</f>
      </c>
      <c r="HQ925">
        <f>IF($IW925&gt;=30,INDEX($GL:$GL,$IV925+30),"")</f>
      </c>
      <c r="HR925">
        <f>IF($IW925&gt;=31,INDEX($GL:$GL,$IV925+31),"")</f>
      </c>
      <c r="HS925">
        <f>IF($IW925&gt;=32,INDEX($GL:$GL,$IV925+32),"")</f>
      </c>
      <c r="HT925">
        <f>IF($IW925&gt;=33,INDEX($GL:$GL,$IV925+33),"")</f>
      </c>
      <c r="HU925">
        <f>IF($IW925&gt;=34,INDEX($GL:$GL,$IV925+34),"")</f>
      </c>
      <c r="HV925">
        <f>IF($IW925&gt;=35,INDEX($GL:$GL,$IV925+35),"")</f>
      </c>
      <c r="HW925">
        <f>IF($IW925&gt;=36,INDEX($GL:$GL,$IV925+36),"")</f>
      </c>
      <c r="HX925">
        <f>IF($IW925&gt;=37,INDEX($GL:$GL,$IV925+37),"")</f>
      </c>
      <c r="HY925">
        <f>IF($IW925&gt;=38,INDEX($GL:$GL,$IV925+38),"")</f>
      </c>
      <c r="HZ925">
        <f>IF($IW925&gt;=39,INDEX($GL:$GL,$IV925+39),"")</f>
      </c>
      <c r="IA925">
        <f>IF($IW925&gt;=40,INDEX($GL:$GL,$IV925+40),"")</f>
      </c>
      <c r="IB925">
        <f>IF($IW925&gt;=41,INDEX($GL:$GL,$IV925+41),"")</f>
      </c>
      <c r="IC925">
        <f>IF($IW925&gt;=42,INDEX($GL:$GL,$IV925+42),"")</f>
      </c>
      <c r="ID925">
        <f>IF($IW925&gt;=43,INDEX($GL:$GL,$IV925+43),"")</f>
      </c>
      <c r="IE925">
        <f>IF($IW925&gt;=44,INDEX($GL:$GL,$IV925+44),"")</f>
      </c>
      <c r="IF925">
        <f>IF($IW925&gt;=45,INDEX($GL:$GL,$IV925+45),"")</f>
      </c>
      <c r="IG925">
        <f>IF($IW925&gt;=46,INDEX($GL:$GL,$IV925+46),"")</f>
      </c>
      <c r="IH925">
        <f>IF($IW925&gt;=47,INDEX($GL:$GL,$IV925+47),"")</f>
      </c>
      <c r="II925">
        <f>IF($IW925&gt;=48,INDEX($GL:$GL,$IV925+48),"")</f>
      </c>
      <c r="IJ925">
        <f>IF($IW925&gt;=49,INDEX($GL:$GL,$IV925+49),"")</f>
      </c>
      <c r="IK925">
        <f>IF($IW925&gt;=50,INDEX($GL:$GL,$IV925+50),"")</f>
      </c>
      <c r="IL925">
        <f>IF($IW925&gt;=51,INDEX($GL:$GL,$IV925+51),"")</f>
      </c>
      <c r="IM925">
        <f>IF($IW925&gt;=52,INDEX($GL:$GL,$IV925+52),"")</f>
      </c>
      <c r="IN925">
        <f>IF($IW925&gt;=53,INDEX($GL:$GL,$IV925+53),"")</f>
      </c>
      <c r="IO925">
        <f>IF($IW925&gt;=54,INDEX($GL:$GL,$IV925+54),"")</f>
      </c>
      <c r="IP925">
        <f>IF($IW925&gt;=55,INDEX($GL:$GL,$IV925+55),"")</f>
      </c>
      <c r="IQ925">
        <f>IF($IW925&gt;=56,INDEX($GL:$GL,$IV925+56),"")</f>
      </c>
      <c r="IR925">
        <f>IF($IW925&gt;=57,INDEX($GL:$GL,$IV925+57),"")</f>
      </c>
      <c r="IS925">
        <f>IF($IW925&gt;=58,INDEX($GL:$GL,$IV925+58),"")</f>
      </c>
      <c r="IT925">
        <f>IF($IW925&gt;=59,INDEX($GL:$GL,$IV925+59),"")</f>
      </c>
      <c r="IU925">
        <f>IF($IW925&gt;=60,INDEX($GL:$GL,$IV925+60),"")</f>
      </c>
      <c r="IV925">
        <f>IFERROR(MATCH($GK925,$GL$2:$GL$324,0)+1,0)</f>
      </c>
      <c r="IW925">
        <f>IFERROR(INDEX($GM$2:$GM$324,MATCH($GK925,$GL$2:$GL$324,0)),0)</f>
      </c>
      <c r="IX925" t="s">
        <v>34</v>
      </c>
      <c r="IY925" t="s">
        <v>34</v>
      </c>
    </row>
    <row r="926" spans="1:259" x14ac:dyDescent="0.25">
      <c r="K926">
        <f>IF(OR($N926="",$J926=""),"",IFERROR($N926/$J926,0))</f>
      </c>
      <c r="L926">
        <f>IF($N926="","",
SUM($M926,$O926,$T926,$P926,$R926)*
(1-IF($U926="",0,VALUE($U926)/100)))</f>
      </c>
      <c r="M926">
        <f>IF($N926="","",$N926)</f>
      </c>
      <c r="O926">
        <f>IF($N926="","",
IF($H926="","",
IF(ISNUMBER(SEARCH("exempt",LOWER($H926))),0,
$N926*(VALUE(SUBSTITUTE($H926,"%",""))/100))))</f>
      </c>
      <c r="V926">
        <f>IFERROR(IF(FIND(" - ",$E926)&gt;0,MID($E926,FIND(" - ",$E926)+3,LEN($E926)),""),"")</f>
      </c>
      <c r="AE926" t="s">
        <v>1507</v>
      </c>
      <c r="AJ926">
        <f>IFERROR(LEFT($E926,FIND(" - ",$E926)-1),$E926)</f>
      </c>
      <c r="AM926">
        <f>IF($CB926&gt;=1,INDEX($AK:$AK,$CA926+1),"")</f>
      </c>
      <c r="AN926">
        <f>IF($CB926&gt;=2,INDEX($AK:$AK,$CA926+2),"")</f>
      </c>
      <c r="AO926">
        <f>IF($CB926&gt;=3,INDEX($AK:$AK,$CA926+3),"")</f>
      </c>
      <c r="AP926">
        <f>IF($CB926&gt;=4,INDEX($AK:$AK,$CA926+4),"")</f>
      </c>
      <c r="AQ926">
        <f>IF($CB926&gt;=5,INDEX($AK:$AK,$CA926+5),"")</f>
      </c>
      <c r="AR926">
        <f>IF($CB926&gt;=6,INDEX($AK:$AK,$CA926+6),"")</f>
      </c>
      <c r="AS926">
        <f>IF($CB926&gt;=7,INDEX($AK:$AK,$CA926+7),"")</f>
      </c>
      <c r="AT926">
        <f>IF($CB926&gt;=8,INDEX($AK:$AK,$CA926+8),"")</f>
      </c>
      <c r="AU926">
        <f>IF($CB926&gt;=9,INDEX($AK:$AK,$CA926+9),"")</f>
      </c>
      <c r="AV926">
        <f>IF($CB926&gt;=10,INDEX($AK:$AK,$CA926+10),"")</f>
      </c>
      <c r="AW926">
        <f>IF($CB926&gt;=11,INDEX($AK:$AK,$CA926+11),"")</f>
      </c>
      <c r="AX926">
        <f>IF($CB926&gt;=12,INDEX($AK:$AK,$CA926+12),"")</f>
      </c>
      <c r="AY926">
        <f>IF($CB926&gt;=13,INDEX($AK:$AK,$CA926+13),"")</f>
      </c>
      <c r="AZ926">
        <f>IF($CB926&gt;=14,INDEX($AK:$AK,$CA926+14),"")</f>
      </c>
      <c r="BA926">
        <f>IF($CB926&gt;=15,INDEX($AK:$AK,$CA926+15),"")</f>
      </c>
      <c r="BB926">
        <f>IF($CB926&gt;=16,INDEX($AK:$AK,$CA926+16),"")</f>
      </c>
      <c r="BC926">
        <f>IF($CB926&gt;=17,INDEX($AK:$AK,$CA926+17),"")</f>
      </c>
      <c r="BD926">
        <f>IF($CB926&gt;=18,INDEX($AK:$AK,$CA926+18),"")</f>
      </c>
      <c r="BE926">
        <f>IF($CB926&gt;=19,INDEX($AK:$AK,$CA926+19),"")</f>
      </c>
      <c r="BF926">
        <f>IF($CB926&gt;=20,INDEX($AK:$AK,$CA926+20),"")</f>
      </c>
      <c r="BG926">
        <f>IF($CB926&gt;=21,INDEX($AK:$AK,$CA926+21),"")</f>
      </c>
      <c r="BH926">
        <f>IF($CB926&gt;=22,INDEX($AK:$AK,$CA926+22),"")</f>
      </c>
      <c r="BI926">
        <f>IF($CB926&gt;=23,INDEX($AK:$AK,$CA926+23),"")</f>
      </c>
      <c r="BJ926">
        <f>IF($CB926&gt;=24,INDEX($AK:$AK,$CA926+24),"")</f>
      </c>
      <c r="BK926">
        <f>IF($CB926&gt;=25,INDEX($AK:$AK,$CA926+25),"")</f>
      </c>
      <c r="BL926">
        <f>IF($CB926&gt;=26,INDEX($AK:$AK,$CA926+26),"")</f>
      </c>
      <c r="BM926">
        <f>IF($CB926&gt;=27,INDEX($AK:$AK,$CA926+27),"")</f>
      </c>
      <c r="BN926">
        <f>IF($CB926&gt;=28,INDEX($AK:$AK,$CA926+28),"")</f>
      </c>
      <c r="BO926">
        <f>IF($CB926&gt;=29,INDEX($AK:$AK,$CA926+29),"")</f>
      </c>
      <c r="BP926">
        <f>IF($CB926&gt;=30,INDEX($AK:$AK,$CA926+30),"")</f>
      </c>
      <c r="BQ926">
        <f>IF($CB926&gt;=31,INDEX($AK:$AK,$CA926+31),"")</f>
      </c>
      <c r="BR926">
        <f>IF($CB926&gt;=32,INDEX($AK:$AK,$CA926+32),"")</f>
      </c>
      <c r="BS926">
        <f>IF($CB926&gt;=33,INDEX($AK:$AK,$CA926+33),"")</f>
      </c>
      <c r="BT926">
        <f>IF($CB926&gt;=34,INDEX($AK:$AK,$CA926+34),"")</f>
      </c>
      <c r="BU926">
        <f>IF($CB926&gt;=35,INDEX($AK:$AK,$CA926+35),"")</f>
      </c>
      <c r="BV926">
        <f>IF($CB926&gt;=36,INDEX($AK:$AK,$CA926+36),"")</f>
      </c>
      <c r="BW926">
        <f>IF($CB926&gt;=37,INDEX($AK:$AK,$CA926+37),"")</f>
      </c>
      <c r="BX926">
        <f>IF($CB926&gt;=38,INDEX($AK:$AK,$CA926+38),"")</f>
      </c>
      <c r="BY926">
        <f>IF($CB926&gt;=39,INDEX($AK:$AK,$CA926+39),"")</f>
      </c>
      <c r="BZ926">
        <f>IF($CB926&gt;=40,INDEX($AK:$AK,$CA926+40),"")</f>
      </c>
      <c r="CA926">
        <f>IFERROR(MATCH($AJ926,$AK$2:$AK$134,0)+1,0)</f>
      </c>
      <c r="CB926">
        <f>IFERROR(INDEX($AL$2:$AL$134,MATCH($AJ926,$AK$2:$AK$134,0)),0)</f>
      </c>
      <c r="CC926">
        <f>IFERROR(LEFT($F926,FIND(" - ",$F926)-1),$F926)</f>
      </c>
      <c r="CF926">
        <f>IF($DA926&gt;=1,INDEX($CD:$CD,$CZ926+1),"")</f>
      </c>
      <c r="CG926">
        <f>IF($DA926&gt;=2,INDEX($CD:$CD,$CZ926+2),"")</f>
      </c>
      <c r="CH926">
        <f>IF($DA926&gt;=3,INDEX($CD:$CD,$CZ926+3),"")</f>
      </c>
      <c r="CI926">
        <f>IF($DA926&gt;=4,INDEX($CD:$CD,$CZ926+4),"")</f>
      </c>
      <c r="CJ926">
        <f>IF($DA926&gt;=5,INDEX($CD:$CD,$CZ926+5),"")</f>
      </c>
      <c r="CK926">
        <f>IF($DA926&gt;=6,INDEX($CD:$CD,$CZ926+6),"")</f>
      </c>
      <c r="CL926">
        <f>IF($DA926&gt;=7,INDEX($CD:$CD,$CZ926+7),"")</f>
      </c>
      <c r="CM926">
        <f>IF($DA926&gt;=8,INDEX($CD:$CD,$CZ926+8),"")</f>
      </c>
      <c r="CN926">
        <f>IF($DA926&gt;=9,INDEX($CD:$CD,$CZ926+9),"")</f>
      </c>
      <c r="CO926">
        <f>IF($DA926&gt;=10,INDEX($CD:$CD,$CZ926+10),"")</f>
      </c>
      <c r="CP926">
        <f>IF($DA926&gt;=11,INDEX($CD:$CD,$CZ926+11),"")</f>
      </c>
      <c r="CQ926">
        <f>IF($DA926&gt;=12,INDEX($CD:$CD,$CZ926+12),"")</f>
      </c>
      <c r="CR926">
        <f>IF($DA926&gt;=13,INDEX($CD:$CD,$CZ926+13),"")</f>
      </c>
      <c r="CS926">
        <f>IF($DA926&gt;=14,INDEX($CD:$CD,$CZ926+14),"")</f>
      </c>
      <c r="CT926">
        <f>IF($DA926&gt;=15,INDEX($CD:$CD,$CZ926+15),"")</f>
      </c>
      <c r="CU926">
        <f>IF($DA926&gt;=16,INDEX($CD:$CD,$CZ926+16),"")</f>
      </c>
      <c r="CV926">
        <f>IF($DA926&gt;=17,INDEX($CD:$CD,$CZ926+17),"")</f>
      </c>
      <c r="CW926">
        <f>IF($DA926&gt;=18,INDEX($CD:$CD,$CZ926+18),"")</f>
      </c>
      <c r="CX926">
        <f>IF($DA926&gt;=19,INDEX($CD:$CD,$CZ926+19),"")</f>
      </c>
      <c r="CY926">
        <f>IF($DA926&gt;=20,INDEX($CD:$CD,$CZ926+20),"")</f>
      </c>
      <c r="CZ926">
        <f>IFERROR(MATCH($CC926,$CD$2:$CD$263,0)+1,0)</f>
      </c>
      <c r="DA926">
        <f>IFERROR(INDEX($CE$2:$CE$263,MATCH($CC926,$CD$2:$CD$263,0)),0)</f>
      </c>
      <c r="DB926">
        <f>IFERROR(INDEX($AI:$AI,MATCH($H926,$AH:$AH,0))&amp;"","")</f>
      </c>
      <c r="DF926">
        <f>IF($GI926&gt;=1,INDEX($DC:$DC,$GH926+1),"")</f>
      </c>
      <c r="DG926">
        <f>IF($GI926&gt;=2,INDEX($DC:$DC,$GH926+2),"")</f>
      </c>
      <c r="DH926">
        <f>IF($GI926&gt;=3,INDEX($DC:$DC,$GH926+3),"")</f>
      </c>
      <c r="DI926">
        <f>IF($GI926&gt;=4,INDEX($DC:$DC,$GH926+4),"")</f>
      </c>
      <c r="DJ926">
        <f>IF($GI926&gt;=5,INDEX($DC:$DC,$GH926+5),"")</f>
      </c>
      <c r="DK926">
        <f>IF($GI926&gt;=6,INDEX($DC:$DC,$GH926+6),"")</f>
      </c>
      <c r="DL926">
        <f>IF($GI926&gt;=7,INDEX($DC:$DC,$GH926+7),"")</f>
      </c>
      <c r="DM926">
        <f>IF($GI926&gt;=8,INDEX($DC:$DC,$GH926+8),"")</f>
      </c>
      <c r="DN926">
        <f>IF($GI926&gt;=9,INDEX($DC:$DC,$GH926+9),"")</f>
      </c>
      <c r="DO926">
        <f>IF($GI926&gt;=10,INDEX($DC:$DC,$GH926+10),"")</f>
      </c>
      <c r="DP926">
        <f>IF($GI926&gt;=11,INDEX($DC:$DC,$GH926+11),"")</f>
      </c>
      <c r="DQ926">
        <f>IF($GI926&gt;=12,INDEX($DC:$DC,$GH926+12),"")</f>
      </c>
      <c r="DR926">
        <f>IF($GI926&gt;=13,INDEX($DC:$DC,$GH926+13),"")</f>
      </c>
      <c r="DS926">
        <f>IF($GI926&gt;=14,INDEX($DC:$DC,$GH926+14),"")</f>
      </c>
      <c r="DT926">
        <f>IF($GI926&gt;=15,INDEX($DC:$DC,$GH926+15),"")</f>
      </c>
      <c r="DU926">
        <f>IF($GI926&gt;=16,INDEX($DC:$DC,$GH926+16),"")</f>
      </c>
      <c r="DV926">
        <f>IF($GI926&gt;=17,INDEX($DC:$DC,$GH926+17),"")</f>
      </c>
      <c r="DW926">
        <f>IF($GI926&gt;=18,INDEX($DC:$DC,$GH926+18),"")</f>
      </c>
      <c r="DX926">
        <f>IF($GI926&gt;=19,INDEX($DC:$DC,$GH926+19),"")</f>
      </c>
      <c r="DY926">
        <f>IF($GI926&gt;=20,INDEX($DC:$DC,$GH926+20),"")</f>
      </c>
      <c r="DZ926">
        <f>IF($GI926&gt;=21,INDEX($DC:$DC,$GH926+21),"")</f>
      </c>
      <c r="EA926">
        <f>IF($GI926&gt;=22,INDEX($DC:$DC,$GH926+22),"")</f>
      </c>
      <c r="EB926">
        <f>IF($GI926&gt;=23,INDEX($DC:$DC,$GH926+23),"")</f>
      </c>
      <c r="EC926">
        <f>IF($GI926&gt;=24,INDEX($DC:$DC,$GH926+24),"")</f>
      </c>
      <c r="ED926">
        <f>IF($GI926&gt;=25,INDEX($DC:$DC,$GH926+25),"")</f>
      </c>
      <c r="EE926">
        <f>IF($GI926&gt;=26,INDEX($DC:$DC,$GH926+26),"")</f>
      </c>
      <c r="EF926">
        <f>IF($GI926&gt;=27,INDEX($DC:$DC,$GH926+27),"")</f>
      </c>
      <c r="EG926">
        <f>IF($GI926&gt;=28,INDEX($DC:$DC,$GH926+28),"")</f>
      </c>
      <c r="EH926">
        <f>IF($GI926&gt;=29,INDEX($DC:$DC,$GH926+29),"")</f>
      </c>
      <c r="EI926">
        <f>IF($GI926&gt;=30,INDEX($DC:$DC,$GH926+30),"")</f>
      </c>
      <c r="EJ926">
        <f>IF($GI926&gt;=31,INDEX($DC:$DC,$GH926+31),"")</f>
      </c>
      <c r="EK926">
        <f>IF($GI926&gt;=32,INDEX($DC:$DC,$GH926+32),"")</f>
      </c>
      <c r="EL926">
        <f>IF($GI926&gt;=33,INDEX($DC:$DC,$GH926+33),"")</f>
      </c>
      <c r="EM926">
        <f>IF($GI926&gt;=34,INDEX($DC:$DC,$GH926+34),"")</f>
      </c>
      <c r="EN926">
        <f>IF($GI926&gt;=35,INDEX($DC:$DC,$GH926+35),"")</f>
      </c>
      <c r="EO926">
        <f>IF($GI926&gt;=36,INDEX($DC:$DC,$GH926+36),"")</f>
      </c>
      <c r="EP926">
        <f>IF($GI926&gt;=37,INDEX($DC:$DC,$GH926+37),"")</f>
      </c>
      <c r="EQ926">
        <f>IF($GI926&gt;=38,INDEX($DC:$DC,$GH926+38),"")</f>
      </c>
      <c r="ER926">
        <f>IF($GI926&gt;=39,INDEX($DC:$DC,$GH926+39),"")</f>
      </c>
      <c r="ES926">
        <f>IF($GI926&gt;=40,INDEX($DC:$DC,$GH926+40),"")</f>
      </c>
      <c r="ET926">
        <f>IF($GI926&gt;=1,INDEX($DD:$DD,$GH926+1),"")</f>
      </c>
      <c r="EU926">
        <f>IF($GI926&gt;=2,INDEX($DD:$DD,$GH926+2),"")</f>
      </c>
      <c r="EV926">
        <f>IF($GI926&gt;=3,INDEX($DD:$DD,$GH926+3),"")</f>
      </c>
      <c r="EW926">
        <f>IF($GI926&gt;=4,INDEX($DD:$DD,$GH926+4),"")</f>
      </c>
      <c r="EX926">
        <f>IF($GI926&gt;=5,INDEX($DD:$DD,$GH926+5),"")</f>
      </c>
      <c r="EY926">
        <f>IF($GI926&gt;=6,INDEX($DD:$DD,$GH926+6),"")</f>
      </c>
      <c r="EZ926">
        <f>IF($GI926&gt;=7,INDEX($DD:$DD,$GH926+7),"")</f>
      </c>
      <c r="FA926">
        <f>IF($GI926&gt;=8,INDEX($DD:$DD,$GH926+8),"")</f>
      </c>
      <c r="FB926">
        <f>IF($GI926&gt;=9,INDEX($DD:$DD,$GH926+9),"")</f>
      </c>
      <c r="FC926">
        <f>IF($GI926&gt;=10,INDEX($DD:$DD,$GH926+10),"")</f>
      </c>
      <c r="FD926">
        <f>IF($GI926&gt;=11,INDEX($DD:$DD,$GH926+11),"")</f>
      </c>
      <c r="FE926">
        <f>IF($GI926&gt;=12,INDEX($DD:$DD,$GH926+12),"")</f>
      </c>
      <c r="FF926">
        <f>IF($GI926&gt;=13,INDEX($DD:$DD,$GH926+13),"")</f>
      </c>
      <c r="FG926">
        <f>IF($GI926&gt;=14,INDEX($DD:$DD,$GH926+14),"")</f>
      </c>
      <c r="FH926">
        <f>IF($GI926&gt;=15,INDEX($DD:$DD,$GH926+15),"")</f>
      </c>
      <c r="FI926">
        <f>IF($GI926&gt;=16,INDEX($DD:$DD,$GH926+16),"")</f>
      </c>
      <c r="FJ926">
        <f>IF($GI926&gt;=17,INDEX($DD:$DD,$GH926+17),"")</f>
      </c>
      <c r="FK926">
        <f>IF($GI926&gt;=18,INDEX($DD:$DD,$GH926+18),"")</f>
      </c>
      <c r="FL926">
        <f>IF($GI926&gt;=19,INDEX($DD:$DD,$GH926+19),"")</f>
      </c>
      <c r="FM926">
        <f>IF($GI926&gt;=20,INDEX($DD:$DD,$GH926+20),"")</f>
      </c>
      <c r="FN926">
        <f>IF($GI926&gt;=21,INDEX($DD:$DD,$GH926+21),"")</f>
      </c>
      <c r="FO926">
        <f>IF($GI926&gt;=22,INDEX($DD:$DD,$GH926+22),"")</f>
      </c>
      <c r="FP926">
        <f>IF($GI926&gt;=23,INDEX($DD:$DD,$GH926+23),"")</f>
      </c>
      <c r="FQ926">
        <f>IF($GI926&gt;=24,INDEX($DD:$DD,$GH926+24),"")</f>
      </c>
      <c r="FR926">
        <f>IF($GI926&gt;=25,INDEX($DD:$DD,$GH926+25),"")</f>
      </c>
      <c r="FS926">
        <f>IF($GI926&gt;=26,INDEX($DD:$DD,$GH926+26),"")</f>
      </c>
      <c r="FT926">
        <f>IF($GI926&gt;=27,INDEX($DD:$DD,$GH926+27),"")</f>
      </c>
      <c r="FU926">
        <f>IF($GI926&gt;=28,INDEX($DD:$DD,$GH926+28),"")</f>
      </c>
      <c r="FV926">
        <f>IF($GI926&gt;=29,INDEX($DD:$DD,$GH926+29),"")</f>
      </c>
      <c r="FW926">
        <f>IF($GI926&gt;=30,INDEX($DD:$DD,$GH926+30),"")</f>
      </c>
      <c r="FX926">
        <f>IF($GI926&gt;=31,INDEX($DD:$DD,$GH926+31),"")</f>
      </c>
      <c r="FY926">
        <f>IF($GI926&gt;=32,INDEX($DD:$DD,$GH926+32),"")</f>
      </c>
      <c r="FZ926">
        <f>IF($GI926&gt;=33,INDEX($DD:$DD,$GH926+33),"")</f>
      </c>
      <c r="GA926">
        <f>IF($GI926&gt;=34,INDEX($DD:$DD,$GH926+34),"")</f>
      </c>
      <c r="GB926">
        <f>IF($GI926&gt;=35,INDEX($DD:$DD,$GH926+35),"")</f>
      </c>
      <c r="GC926">
        <f>IF($GI926&gt;=36,INDEX($DD:$DD,$GH926+36),"")</f>
      </c>
      <c r="GD926">
        <f>IF($GI926&gt;=37,INDEX($DD:$DD,$GH926+37),"")</f>
      </c>
      <c r="GE926">
        <f>IF($GI926&gt;=38,INDEX($DD:$DD,$GH926+38),"")</f>
      </c>
      <c r="GF926">
        <f>IF($GI926&gt;=39,INDEX($DD:$DD,$GH926+39),"")</f>
      </c>
      <c r="GG926">
        <f>IF($GI926&gt;=40,INDEX($DD:$DD,$GH926+40),"")</f>
      </c>
      <c r="GH926">
        <f>IFERROR(MATCH($DB926,$DC$2:$DC$148,0)+1,0)</f>
      </c>
      <c r="GI926">
        <f>IFERROR(INDEX($DE$2:$DE$148,MATCH($DB926,$DC$2:$DC$148,0)),0)</f>
      </c>
      <c r="GJ926">
        <f>IFERROR(MATCH($S926,$DF$926:$ES$926,0),0)</f>
      </c>
      <c r="GK926">
        <f>IF($GJ926&gt;0,INDEX($ET$926:$GG$926,$GJ926),"")</f>
      </c>
      <c r="GN926">
        <f>IF($IW926&gt;=1,INDEX($GL:$GL,$IV926+1),"")</f>
      </c>
      <c r="GO926">
        <f>IF($IW926&gt;=2,INDEX($GL:$GL,$IV926+2),"")</f>
      </c>
      <c r="GP926">
        <f>IF($IW926&gt;=3,INDEX($GL:$GL,$IV926+3),"")</f>
      </c>
      <c r="GQ926">
        <f>IF($IW926&gt;=4,INDEX($GL:$GL,$IV926+4),"")</f>
      </c>
      <c r="GR926">
        <f>IF($IW926&gt;=5,INDEX($GL:$GL,$IV926+5),"")</f>
      </c>
      <c r="GS926">
        <f>IF($IW926&gt;=6,INDEX($GL:$GL,$IV926+6),"")</f>
      </c>
      <c r="GT926">
        <f>IF($IW926&gt;=7,INDEX($GL:$GL,$IV926+7),"")</f>
      </c>
      <c r="GU926">
        <f>IF($IW926&gt;=8,INDEX($GL:$GL,$IV926+8),"")</f>
      </c>
      <c r="GV926">
        <f>IF($IW926&gt;=9,INDEX($GL:$GL,$IV926+9),"")</f>
      </c>
      <c r="GW926">
        <f>IF($IW926&gt;=10,INDEX($GL:$GL,$IV926+10),"")</f>
      </c>
      <c r="GX926">
        <f>IF($IW926&gt;=11,INDEX($GL:$GL,$IV926+11),"")</f>
      </c>
      <c r="GY926">
        <f>IF($IW926&gt;=12,INDEX($GL:$GL,$IV926+12),"")</f>
      </c>
      <c r="GZ926">
        <f>IF($IW926&gt;=13,INDEX($GL:$GL,$IV926+13),"")</f>
      </c>
      <c r="HA926">
        <f>IF($IW926&gt;=14,INDEX($GL:$GL,$IV926+14),"")</f>
      </c>
      <c r="HB926">
        <f>IF($IW926&gt;=15,INDEX($GL:$GL,$IV926+15),"")</f>
      </c>
      <c r="HC926">
        <f>IF($IW926&gt;=16,INDEX($GL:$GL,$IV926+16),"")</f>
      </c>
      <c r="HD926">
        <f>IF($IW926&gt;=17,INDEX($GL:$GL,$IV926+17),"")</f>
      </c>
      <c r="HE926">
        <f>IF($IW926&gt;=18,INDEX($GL:$GL,$IV926+18),"")</f>
      </c>
      <c r="HF926">
        <f>IF($IW926&gt;=19,INDEX($GL:$GL,$IV926+19),"")</f>
      </c>
      <c r="HG926">
        <f>IF($IW926&gt;=20,INDEX($GL:$GL,$IV926+20),"")</f>
      </c>
      <c r="HH926">
        <f>IF($IW926&gt;=21,INDEX($GL:$GL,$IV926+21),"")</f>
      </c>
      <c r="HI926">
        <f>IF($IW926&gt;=22,INDEX($GL:$GL,$IV926+22),"")</f>
      </c>
      <c r="HJ926">
        <f>IF($IW926&gt;=23,INDEX($GL:$GL,$IV926+23),"")</f>
      </c>
      <c r="HK926">
        <f>IF($IW926&gt;=24,INDEX($GL:$GL,$IV926+24),"")</f>
      </c>
      <c r="HL926">
        <f>IF($IW926&gt;=25,INDEX($GL:$GL,$IV926+25),"")</f>
      </c>
      <c r="HM926">
        <f>IF($IW926&gt;=26,INDEX($GL:$GL,$IV926+26),"")</f>
      </c>
      <c r="HN926">
        <f>IF($IW926&gt;=27,INDEX($GL:$GL,$IV926+27),"")</f>
      </c>
      <c r="HO926">
        <f>IF($IW926&gt;=28,INDEX($GL:$GL,$IV926+28),"")</f>
      </c>
      <c r="HP926">
        <f>IF($IW926&gt;=29,INDEX($GL:$GL,$IV926+29),"")</f>
      </c>
      <c r="HQ926">
        <f>IF($IW926&gt;=30,INDEX($GL:$GL,$IV926+30),"")</f>
      </c>
      <c r="HR926">
        <f>IF($IW926&gt;=31,INDEX($GL:$GL,$IV926+31),"")</f>
      </c>
      <c r="HS926">
        <f>IF($IW926&gt;=32,INDEX($GL:$GL,$IV926+32),"")</f>
      </c>
      <c r="HT926">
        <f>IF($IW926&gt;=33,INDEX($GL:$GL,$IV926+33),"")</f>
      </c>
      <c r="HU926">
        <f>IF($IW926&gt;=34,INDEX($GL:$GL,$IV926+34),"")</f>
      </c>
      <c r="HV926">
        <f>IF($IW926&gt;=35,INDEX($GL:$GL,$IV926+35),"")</f>
      </c>
      <c r="HW926">
        <f>IF($IW926&gt;=36,INDEX($GL:$GL,$IV926+36),"")</f>
      </c>
      <c r="HX926">
        <f>IF($IW926&gt;=37,INDEX($GL:$GL,$IV926+37),"")</f>
      </c>
      <c r="HY926">
        <f>IF($IW926&gt;=38,INDEX($GL:$GL,$IV926+38),"")</f>
      </c>
      <c r="HZ926">
        <f>IF($IW926&gt;=39,INDEX($GL:$GL,$IV926+39),"")</f>
      </c>
      <c r="IA926">
        <f>IF($IW926&gt;=40,INDEX($GL:$GL,$IV926+40),"")</f>
      </c>
      <c r="IB926">
        <f>IF($IW926&gt;=41,INDEX($GL:$GL,$IV926+41),"")</f>
      </c>
      <c r="IC926">
        <f>IF($IW926&gt;=42,INDEX($GL:$GL,$IV926+42),"")</f>
      </c>
      <c r="ID926">
        <f>IF($IW926&gt;=43,INDEX($GL:$GL,$IV926+43),"")</f>
      </c>
      <c r="IE926">
        <f>IF($IW926&gt;=44,INDEX($GL:$GL,$IV926+44),"")</f>
      </c>
      <c r="IF926">
        <f>IF($IW926&gt;=45,INDEX($GL:$GL,$IV926+45),"")</f>
      </c>
      <c r="IG926">
        <f>IF($IW926&gt;=46,INDEX($GL:$GL,$IV926+46),"")</f>
      </c>
      <c r="IH926">
        <f>IF($IW926&gt;=47,INDEX($GL:$GL,$IV926+47),"")</f>
      </c>
      <c r="II926">
        <f>IF($IW926&gt;=48,INDEX($GL:$GL,$IV926+48),"")</f>
      </c>
      <c r="IJ926">
        <f>IF($IW926&gt;=49,INDEX($GL:$GL,$IV926+49),"")</f>
      </c>
      <c r="IK926">
        <f>IF($IW926&gt;=50,INDEX($GL:$GL,$IV926+50),"")</f>
      </c>
      <c r="IL926">
        <f>IF($IW926&gt;=51,INDEX($GL:$GL,$IV926+51),"")</f>
      </c>
      <c r="IM926">
        <f>IF($IW926&gt;=52,INDEX($GL:$GL,$IV926+52),"")</f>
      </c>
      <c r="IN926">
        <f>IF($IW926&gt;=53,INDEX($GL:$GL,$IV926+53),"")</f>
      </c>
      <c r="IO926">
        <f>IF($IW926&gt;=54,INDEX($GL:$GL,$IV926+54),"")</f>
      </c>
      <c r="IP926">
        <f>IF($IW926&gt;=55,INDEX($GL:$GL,$IV926+55),"")</f>
      </c>
      <c r="IQ926">
        <f>IF($IW926&gt;=56,INDEX($GL:$GL,$IV926+56),"")</f>
      </c>
      <c r="IR926">
        <f>IF($IW926&gt;=57,INDEX($GL:$GL,$IV926+57),"")</f>
      </c>
      <c r="IS926">
        <f>IF($IW926&gt;=58,INDEX($GL:$GL,$IV926+58),"")</f>
      </c>
      <c r="IT926">
        <f>IF($IW926&gt;=59,INDEX($GL:$GL,$IV926+59),"")</f>
      </c>
      <c r="IU926">
        <f>IF($IW926&gt;=60,INDEX($GL:$GL,$IV926+60),"")</f>
      </c>
      <c r="IV926">
        <f>IFERROR(MATCH($GK926,$GL$2:$GL$324,0)+1,0)</f>
      </c>
      <c r="IW926">
        <f>IFERROR(INDEX($GM$2:$GM$324,MATCH($GK926,$GL$2:$GL$324,0)),0)</f>
      </c>
      <c r="IX926" t="s">
        <v>34</v>
      </c>
      <c r="IY926" t="s">
        <v>34</v>
      </c>
    </row>
    <row r="927" spans="1:259" x14ac:dyDescent="0.25">
      <c r="K927">
        <f>IF(OR($N927="",$J927=""),"",IFERROR($N927/$J927,0))</f>
      </c>
      <c r="L927">
        <f>IF($N927="","",
SUM($M927,$O927,$T927,$P927,$R927)*
(1-IF($U927="",0,VALUE($U927)/100)))</f>
      </c>
      <c r="M927">
        <f>IF($N927="","",$N927)</f>
      </c>
      <c r="O927">
        <f>IF($N927="","",
IF($H927="","",
IF(ISNUMBER(SEARCH("exempt",LOWER($H927))),0,
$N927*(VALUE(SUBSTITUTE($H927,"%",""))/100))))</f>
      </c>
      <c r="V927">
        <f>IFERROR(IF(FIND(" - ",$E927)&gt;0,MID($E927,FIND(" - ",$E927)+3,LEN($E927)),""),"")</f>
      </c>
      <c r="AE927" t="s">
        <v>1508</v>
      </c>
      <c r="AJ927">
        <f>IFERROR(LEFT($E927,FIND(" - ",$E927)-1),$E927)</f>
      </c>
      <c r="AM927">
        <f>IF($CB927&gt;=1,INDEX($AK:$AK,$CA927+1),"")</f>
      </c>
      <c r="AN927">
        <f>IF($CB927&gt;=2,INDEX($AK:$AK,$CA927+2),"")</f>
      </c>
      <c r="AO927">
        <f>IF($CB927&gt;=3,INDEX($AK:$AK,$CA927+3),"")</f>
      </c>
      <c r="AP927">
        <f>IF($CB927&gt;=4,INDEX($AK:$AK,$CA927+4),"")</f>
      </c>
      <c r="AQ927">
        <f>IF($CB927&gt;=5,INDEX($AK:$AK,$CA927+5),"")</f>
      </c>
      <c r="AR927">
        <f>IF($CB927&gt;=6,INDEX($AK:$AK,$CA927+6),"")</f>
      </c>
      <c r="AS927">
        <f>IF($CB927&gt;=7,INDEX($AK:$AK,$CA927+7),"")</f>
      </c>
      <c r="AT927">
        <f>IF($CB927&gt;=8,INDEX($AK:$AK,$CA927+8),"")</f>
      </c>
      <c r="AU927">
        <f>IF($CB927&gt;=9,INDEX($AK:$AK,$CA927+9),"")</f>
      </c>
      <c r="AV927">
        <f>IF($CB927&gt;=10,INDEX($AK:$AK,$CA927+10),"")</f>
      </c>
      <c r="AW927">
        <f>IF($CB927&gt;=11,INDEX($AK:$AK,$CA927+11),"")</f>
      </c>
      <c r="AX927">
        <f>IF($CB927&gt;=12,INDEX($AK:$AK,$CA927+12),"")</f>
      </c>
      <c r="AY927">
        <f>IF($CB927&gt;=13,INDEX($AK:$AK,$CA927+13),"")</f>
      </c>
      <c r="AZ927">
        <f>IF($CB927&gt;=14,INDEX($AK:$AK,$CA927+14),"")</f>
      </c>
      <c r="BA927">
        <f>IF($CB927&gt;=15,INDEX($AK:$AK,$CA927+15),"")</f>
      </c>
      <c r="BB927">
        <f>IF($CB927&gt;=16,INDEX($AK:$AK,$CA927+16),"")</f>
      </c>
      <c r="BC927">
        <f>IF($CB927&gt;=17,INDEX($AK:$AK,$CA927+17),"")</f>
      </c>
      <c r="BD927">
        <f>IF($CB927&gt;=18,INDEX($AK:$AK,$CA927+18),"")</f>
      </c>
      <c r="BE927">
        <f>IF($CB927&gt;=19,INDEX($AK:$AK,$CA927+19),"")</f>
      </c>
      <c r="BF927">
        <f>IF($CB927&gt;=20,INDEX($AK:$AK,$CA927+20),"")</f>
      </c>
      <c r="BG927">
        <f>IF($CB927&gt;=21,INDEX($AK:$AK,$CA927+21),"")</f>
      </c>
      <c r="BH927">
        <f>IF($CB927&gt;=22,INDEX($AK:$AK,$CA927+22),"")</f>
      </c>
      <c r="BI927">
        <f>IF($CB927&gt;=23,INDEX($AK:$AK,$CA927+23),"")</f>
      </c>
      <c r="BJ927">
        <f>IF($CB927&gt;=24,INDEX($AK:$AK,$CA927+24),"")</f>
      </c>
      <c r="BK927">
        <f>IF($CB927&gt;=25,INDEX($AK:$AK,$CA927+25),"")</f>
      </c>
      <c r="BL927">
        <f>IF($CB927&gt;=26,INDEX($AK:$AK,$CA927+26),"")</f>
      </c>
      <c r="BM927">
        <f>IF($CB927&gt;=27,INDEX($AK:$AK,$CA927+27),"")</f>
      </c>
      <c r="BN927">
        <f>IF($CB927&gt;=28,INDEX($AK:$AK,$CA927+28),"")</f>
      </c>
      <c r="BO927">
        <f>IF($CB927&gt;=29,INDEX($AK:$AK,$CA927+29),"")</f>
      </c>
      <c r="BP927">
        <f>IF($CB927&gt;=30,INDEX($AK:$AK,$CA927+30),"")</f>
      </c>
      <c r="BQ927">
        <f>IF($CB927&gt;=31,INDEX($AK:$AK,$CA927+31),"")</f>
      </c>
      <c r="BR927">
        <f>IF($CB927&gt;=32,INDEX($AK:$AK,$CA927+32),"")</f>
      </c>
      <c r="BS927">
        <f>IF($CB927&gt;=33,INDEX($AK:$AK,$CA927+33),"")</f>
      </c>
      <c r="BT927">
        <f>IF($CB927&gt;=34,INDEX($AK:$AK,$CA927+34),"")</f>
      </c>
      <c r="BU927">
        <f>IF($CB927&gt;=35,INDEX($AK:$AK,$CA927+35),"")</f>
      </c>
      <c r="BV927">
        <f>IF($CB927&gt;=36,INDEX($AK:$AK,$CA927+36),"")</f>
      </c>
      <c r="BW927">
        <f>IF($CB927&gt;=37,INDEX($AK:$AK,$CA927+37),"")</f>
      </c>
      <c r="BX927">
        <f>IF($CB927&gt;=38,INDEX($AK:$AK,$CA927+38),"")</f>
      </c>
      <c r="BY927">
        <f>IF($CB927&gt;=39,INDEX($AK:$AK,$CA927+39),"")</f>
      </c>
      <c r="BZ927">
        <f>IF($CB927&gt;=40,INDEX($AK:$AK,$CA927+40),"")</f>
      </c>
      <c r="CA927">
        <f>IFERROR(MATCH($AJ927,$AK$2:$AK$134,0)+1,0)</f>
      </c>
      <c r="CB927">
        <f>IFERROR(INDEX($AL$2:$AL$134,MATCH($AJ927,$AK$2:$AK$134,0)),0)</f>
      </c>
      <c r="CC927">
        <f>IFERROR(LEFT($F927,FIND(" - ",$F927)-1),$F927)</f>
      </c>
      <c r="CF927">
        <f>IF($DA927&gt;=1,INDEX($CD:$CD,$CZ927+1),"")</f>
      </c>
      <c r="CG927">
        <f>IF($DA927&gt;=2,INDEX($CD:$CD,$CZ927+2),"")</f>
      </c>
      <c r="CH927">
        <f>IF($DA927&gt;=3,INDEX($CD:$CD,$CZ927+3),"")</f>
      </c>
      <c r="CI927">
        <f>IF($DA927&gt;=4,INDEX($CD:$CD,$CZ927+4),"")</f>
      </c>
      <c r="CJ927">
        <f>IF($DA927&gt;=5,INDEX($CD:$CD,$CZ927+5),"")</f>
      </c>
      <c r="CK927">
        <f>IF($DA927&gt;=6,INDEX($CD:$CD,$CZ927+6),"")</f>
      </c>
      <c r="CL927">
        <f>IF($DA927&gt;=7,INDEX($CD:$CD,$CZ927+7),"")</f>
      </c>
      <c r="CM927">
        <f>IF($DA927&gt;=8,INDEX($CD:$CD,$CZ927+8),"")</f>
      </c>
      <c r="CN927">
        <f>IF($DA927&gt;=9,INDEX($CD:$CD,$CZ927+9),"")</f>
      </c>
      <c r="CO927">
        <f>IF($DA927&gt;=10,INDEX($CD:$CD,$CZ927+10),"")</f>
      </c>
      <c r="CP927">
        <f>IF($DA927&gt;=11,INDEX($CD:$CD,$CZ927+11),"")</f>
      </c>
      <c r="CQ927">
        <f>IF($DA927&gt;=12,INDEX($CD:$CD,$CZ927+12),"")</f>
      </c>
      <c r="CR927">
        <f>IF($DA927&gt;=13,INDEX($CD:$CD,$CZ927+13),"")</f>
      </c>
      <c r="CS927">
        <f>IF($DA927&gt;=14,INDEX($CD:$CD,$CZ927+14),"")</f>
      </c>
      <c r="CT927">
        <f>IF($DA927&gt;=15,INDEX($CD:$CD,$CZ927+15),"")</f>
      </c>
      <c r="CU927">
        <f>IF($DA927&gt;=16,INDEX($CD:$CD,$CZ927+16),"")</f>
      </c>
      <c r="CV927">
        <f>IF($DA927&gt;=17,INDEX($CD:$CD,$CZ927+17),"")</f>
      </c>
      <c r="CW927">
        <f>IF($DA927&gt;=18,INDEX($CD:$CD,$CZ927+18),"")</f>
      </c>
      <c r="CX927">
        <f>IF($DA927&gt;=19,INDEX($CD:$CD,$CZ927+19),"")</f>
      </c>
      <c r="CY927">
        <f>IF($DA927&gt;=20,INDEX($CD:$CD,$CZ927+20),"")</f>
      </c>
      <c r="CZ927">
        <f>IFERROR(MATCH($CC927,$CD$2:$CD$263,0)+1,0)</f>
      </c>
      <c r="DA927">
        <f>IFERROR(INDEX($CE$2:$CE$263,MATCH($CC927,$CD$2:$CD$263,0)),0)</f>
      </c>
      <c r="DB927">
        <f>IFERROR(INDEX($AI:$AI,MATCH($H927,$AH:$AH,0))&amp;"","")</f>
      </c>
      <c r="DF927">
        <f>IF($GI927&gt;=1,INDEX($DC:$DC,$GH927+1),"")</f>
      </c>
      <c r="DG927">
        <f>IF($GI927&gt;=2,INDEX($DC:$DC,$GH927+2),"")</f>
      </c>
      <c r="DH927">
        <f>IF($GI927&gt;=3,INDEX($DC:$DC,$GH927+3),"")</f>
      </c>
      <c r="DI927">
        <f>IF($GI927&gt;=4,INDEX($DC:$DC,$GH927+4),"")</f>
      </c>
      <c r="DJ927">
        <f>IF($GI927&gt;=5,INDEX($DC:$DC,$GH927+5),"")</f>
      </c>
      <c r="DK927">
        <f>IF($GI927&gt;=6,INDEX($DC:$DC,$GH927+6),"")</f>
      </c>
      <c r="DL927">
        <f>IF($GI927&gt;=7,INDEX($DC:$DC,$GH927+7),"")</f>
      </c>
      <c r="DM927">
        <f>IF($GI927&gt;=8,INDEX($DC:$DC,$GH927+8),"")</f>
      </c>
      <c r="DN927">
        <f>IF($GI927&gt;=9,INDEX($DC:$DC,$GH927+9),"")</f>
      </c>
      <c r="DO927">
        <f>IF($GI927&gt;=10,INDEX($DC:$DC,$GH927+10),"")</f>
      </c>
      <c r="DP927">
        <f>IF($GI927&gt;=11,INDEX($DC:$DC,$GH927+11),"")</f>
      </c>
      <c r="DQ927">
        <f>IF($GI927&gt;=12,INDEX($DC:$DC,$GH927+12),"")</f>
      </c>
      <c r="DR927">
        <f>IF($GI927&gt;=13,INDEX($DC:$DC,$GH927+13),"")</f>
      </c>
      <c r="DS927">
        <f>IF($GI927&gt;=14,INDEX($DC:$DC,$GH927+14),"")</f>
      </c>
      <c r="DT927">
        <f>IF($GI927&gt;=15,INDEX($DC:$DC,$GH927+15),"")</f>
      </c>
      <c r="DU927">
        <f>IF($GI927&gt;=16,INDEX($DC:$DC,$GH927+16),"")</f>
      </c>
      <c r="DV927">
        <f>IF($GI927&gt;=17,INDEX($DC:$DC,$GH927+17),"")</f>
      </c>
      <c r="DW927">
        <f>IF($GI927&gt;=18,INDEX($DC:$DC,$GH927+18),"")</f>
      </c>
      <c r="DX927">
        <f>IF($GI927&gt;=19,INDEX($DC:$DC,$GH927+19),"")</f>
      </c>
      <c r="DY927">
        <f>IF($GI927&gt;=20,INDEX($DC:$DC,$GH927+20),"")</f>
      </c>
      <c r="DZ927">
        <f>IF($GI927&gt;=21,INDEX($DC:$DC,$GH927+21),"")</f>
      </c>
      <c r="EA927">
        <f>IF($GI927&gt;=22,INDEX($DC:$DC,$GH927+22),"")</f>
      </c>
      <c r="EB927">
        <f>IF($GI927&gt;=23,INDEX($DC:$DC,$GH927+23),"")</f>
      </c>
      <c r="EC927">
        <f>IF($GI927&gt;=24,INDEX($DC:$DC,$GH927+24),"")</f>
      </c>
      <c r="ED927">
        <f>IF($GI927&gt;=25,INDEX($DC:$DC,$GH927+25),"")</f>
      </c>
      <c r="EE927">
        <f>IF($GI927&gt;=26,INDEX($DC:$DC,$GH927+26),"")</f>
      </c>
      <c r="EF927">
        <f>IF($GI927&gt;=27,INDEX($DC:$DC,$GH927+27),"")</f>
      </c>
      <c r="EG927">
        <f>IF($GI927&gt;=28,INDEX($DC:$DC,$GH927+28),"")</f>
      </c>
      <c r="EH927">
        <f>IF($GI927&gt;=29,INDEX($DC:$DC,$GH927+29),"")</f>
      </c>
      <c r="EI927">
        <f>IF($GI927&gt;=30,INDEX($DC:$DC,$GH927+30),"")</f>
      </c>
      <c r="EJ927">
        <f>IF($GI927&gt;=31,INDEX($DC:$DC,$GH927+31),"")</f>
      </c>
      <c r="EK927">
        <f>IF($GI927&gt;=32,INDEX($DC:$DC,$GH927+32),"")</f>
      </c>
      <c r="EL927">
        <f>IF($GI927&gt;=33,INDEX($DC:$DC,$GH927+33),"")</f>
      </c>
      <c r="EM927">
        <f>IF($GI927&gt;=34,INDEX($DC:$DC,$GH927+34),"")</f>
      </c>
      <c r="EN927">
        <f>IF($GI927&gt;=35,INDEX($DC:$DC,$GH927+35),"")</f>
      </c>
      <c r="EO927">
        <f>IF($GI927&gt;=36,INDEX($DC:$DC,$GH927+36),"")</f>
      </c>
      <c r="EP927">
        <f>IF($GI927&gt;=37,INDEX($DC:$DC,$GH927+37),"")</f>
      </c>
      <c r="EQ927">
        <f>IF($GI927&gt;=38,INDEX($DC:$DC,$GH927+38),"")</f>
      </c>
      <c r="ER927">
        <f>IF($GI927&gt;=39,INDEX($DC:$DC,$GH927+39),"")</f>
      </c>
      <c r="ES927">
        <f>IF($GI927&gt;=40,INDEX($DC:$DC,$GH927+40),"")</f>
      </c>
      <c r="ET927">
        <f>IF($GI927&gt;=1,INDEX($DD:$DD,$GH927+1),"")</f>
      </c>
      <c r="EU927">
        <f>IF($GI927&gt;=2,INDEX($DD:$DD,$GH927+2),"")</f>
      </c>
      <c r="EV927">
        <f>IF($GI927&gt;=3,INDEX($DD:$DD,$GH927+3),"")</f>
      </c>
      <c r="EW927">
        <f>IF($GI927&gt;=4,INDEX($DD:$DD,$GH927+4),"")</f>
      </c>
      <c r="EX927">
        <f>IF($GI927&gt;=5,INDEX($DD:$DD,$GH927+5),"")</f>
      </c>
      <c r="EY927">
        <f>IF($GI927&gt;=6,INDEX($DD:$DD,$GH927+6),"")</f>
      </c>
      <c r="EZ927">
        <f>IF($GI927&gt;=7,INDEX($DD:$DD,$GH927+7),"")</f>
      </c>
      <c r="FA927">
        <f>IF($GI927&gt;=8,INDEX($DD:$DD,$GH927+8),"")</f>
      </c>
      <c r="FB927">
        <f>IF($GI927&gt;=9,INDEX($DD:$DD,$GH927+9),"")</f>
      </c>
      <c r="FC927">
        <f>IF($GI927&gt;=10,INDEX($DD:$DD,$GH927+10),"")</f>
      </c>
      <c r="FD927">
        <f>IF($GI927&gt;=11,INDEX($DD:$DD,$GH927+11),"")</f>
      </c>
      <c r="FE927">
        <f>IF($GI927&gt;=12,INDEX($DD:$DD,$GH927+12),"")</f>
      </c>
      <c r="FF927">
        <f>IF($GI927&gt;=13,INDEX($DD:$DD,$GH927+13),"")</f>
      </c>
      <c r="FG927">
        <f>IF($GI927&gt;=14,INDEX($DD:$DD,$GH927+14),"")</f>
      </c>
      <c r="FH927">
        <f>IF($GI927&gt;=15,INDEX($DD:$DD,$GH927+15),"")</f>
      </c>
      <c r="FI927">
        <f>IF($GI927&gt;=16,INDEX($DD:$DD,$GH927+16),"")</f>
      </c>
      <c r="FJ927">
        <f>IF($GI927&gt;=17,INDEX($DD:$DD,$GH927+17),"")</f>
      </c>
      <c r="FK927">
        <f>IF($GI927&gt;=18,INDEX($DD:$DD,$GH927+18),"")</f>
      </c>
      <c r="FL927">
        <f>IF($GI927&gt;=19,INDEX($DD:$DD,$GH927+19),"")</f>
      </c>
      <c r="FM927">
        <f>IF($GI927&gt;=20,INDEX($DD:$DD,$GH927+20),"")</f>
      </c>
      <c r="FN927">
        <f>IF($GI927&gt;=21,INDEX($DD:$DD,$GH927+21),"")</f>
      </c>
      <c r="FO927">
        <f>IF($GI927&gt;=22,INDEX($DD:$DD,$GH927+22),"")</f>
      </c>
      <c r="FP927">
        <f>IF($GI927&gt;=23,INDEX($DD:$DD,$GH927+23),"")</f>
      </c>
      <c r="FQ927">
        <f>IF($GI927&gt;=24,INDEX($DD:$DD,$GH927+24),"")</f>
      </c>
      <c r="FR927">
        <f>IF($GI927&gt;=25,INDEX($DD:$DD,$GH927+25),"")</f>
      </c>
      <c r="FS927">
        <f>IF($GI927&gt;=26,INDEX($DD:$DD,$GH927+26),"")</f>
      </c>
      <c r="FT927">
        <f>IF($GI927&gt;=27,INDEX($DD:$DD,$GH927+27),"")</f>
      </c>
      <c r="FU927">
        <f>IF($GI927&gt;=28,INDEX($DD:$DD,$GH927+28),"")</f>
      </c>
      <c r="FV927">
        <f>IF($GI927&gt;=29,INDEX($DD:$DD,$GH927+29),"")</f>
      </c>
      <c r="FW927">
        <f>IF($GI927&gt;=30,INDEX($DD:$DD,$GH927+30),"")</f>
      </c>
      <c r="FX927">
        <f>IF($GI927&gt;=31,INDEX($DD:$DD,$GH927+31),"")</f>
      </c>
      <c r="FY927">
        <f>IF($GI927&gt;=32,INDEX($DD:$DD,$GH927+32),"")</f>
      </c>
      <c r="FZ927">
        <f>IF($GI927&gt;=33,INDEX($DD:$DD,$GH927+33),"")</f>
      </c>
      <c r="GA927">
        <f>IF($GI927&gt;=34,INDEX($DD:$DD,$GH927+34),"")</f>
      </c>
      <c r="GB927">
        <f>IF($GI927&gt;=35,INDEX($DD:$DD,$GH927+35),"")</f>
      </c>
      <c r="GC927">
        <f>IF($GI927&gt;=36,INDEX($DD:$DD,$GH927+36),"")</f>
      </c>
      <c r="GD927">
        <f>IF($GI927&gt;=37,INDEX($DD:$DD,$GH927+37),"")</f>
      </c>
      <c r="GE927">
        <f>IF($GI927&gt;=38,INDEX($DD:$DD,$GH927+38),"")</f>
      </c>
      <c r="GF927">
        <f>IF($GI927&gt;=39,INDEX($DD:$DD,$GH927+39),"")</f>
      </c>
      <c r="GG927">
        <f>IF($GI927&gt;=40,INDEX($DD:$DD,$GH927+40),"")</f>
      </c>
      <c r="GH927">
        <f>IFERROR(MATCH($DB927,$DC$2:$DC$148,0)+1,0)</f>
      </c>
      <c r="GI927">
        <f>IFERROR(INDEX($DE$2:$DE$148,MATCH($DB927,$DC$2:$DC$148,0)),0)</f>
      </c>
      <c r="GJ927">
        <f>IFERROR(MATCH($S927,$DF$927:$ES$927,0),0)</f>
      </c>
      <c r="GK927">
        <f>IF($GJ927&gt;0,INDEX($ET$927:$GG$927,$GJ927),"")</f>
      </c>
      <c r="GN927">
        <f>IF($IW927&gt;=1,INDEX($GL:$GL,$IV927+1),"")</f>
      </c>
      <c r="GO927">
        <f>IF($IW927&gt;=2,INDEX($GL:$GL,$IV927+2),"")</f>
      </c>
      <c r="GP927">
        <f>IF($IW927&gt;=3,INDEX($GL:$GL,$IV927+3),"")</f>
      </c>
      <c r="GQ927">
        <f>IF($IW927&gt;=4,INDEX($GL:$GL,$IV927+4),"")</f>
      </c>
      <c r="GR927">
        <f>IF($IW927&gt;=5,INDEX($GL:$GL,$IV927+5),"")</f>
      </c>
      <c r="GS927">
        <f>IF($IW927&gt;=6,INDEX($GL:$GL,$IV927+6),"")</f>
      </c>
      <c r="GT927">
        <f>IF($IW927&gt;=7,INDEX($GL:$GL,$IV927+7),"")</f>
      </c>
      <c r="GU927">
        <f>IF($IW927&gt;=8,INDEX($GL:$GL,$IV927+8),"")</f>
      </c>
      <c r="GV927">
        <f>IF($IW927&gt;=9,INDEX($GL:$GL,$IV927+9),"")</f>
      </c>
      <c r="GW927">
        <f>IF($IW927&gt;=10,INDEX($GL:$GL,$IV927+10),"")</f>
      </c>
      <c r="GX927">
        <f>IF($IW927&gt;=11,INDEX($GL:$GL,$IV927+11),"")</f>
      </c>
      <c r="GY927">
        <f>IF($IW927&gt;=12,INDEX($GL:$GL,$IV927+12),"")</f>
      </c>
      <c r="GZ927">
        <f>IF($IW927&gt;=13,INDEX($GL:$GL,$IV927+13),"")</f>
      </c>
      <c r="HA927">
        <f>IF($IW927&gt;=14,INDEX($GL:$GL,$IV927+14),"")</f>
      </c>
      <c r="HB927">
        <f>IF($IW927&gt;=15,INDEX($GL:$GL,$IV927+15),"")</f>
      </c>
      <c r="HC927">
        <f>IF($IW927&gt;=16,INDEX($GL:$GL,$IV927+16),"")</f>
      </c>
      <c r="HD927">
        <f>IF($IW927&gt;=17,INDEX($GL:$GL,$IV927+17),"")</f>
      </c>
      <c r="HE927">
        <f>IF($IW927&gt;=18,INDEX($GL:$GL,$IV927+18),"")</f>
      </c>
      <c r="HF927">
        <f>IF($IW927&gt;=19,INDEX($GL:$GL,$IV927+19),"")</f>
      </c>
      <c r="HG927">
        <f>IF($IW927&gt;=20,INDEX($GL:$GL,$IV927+20),"")</f>
      </c>
      <c r="HH927">
        <f>IF($IW927&gt;=21,INDEX($GL:$GL,$IV927+21),"")</f>
      </c>
      <c r="HI927">
        <f>IF($IW927&gt;=22,INDEX($GL:$GL,$IV927+22),"")</f>
      </c>
      <c r="HJ927">
        <f>IF($IW927&gt;=23,INDEX($GL:$GL,$IV927+23),"")</f>
      </c>
      <c r="HK927">
        <f>IF($IW927&gt;=24,INDEX($GL:$GL,$IV927+24),"")</f>
      </c>
      <c r="HL927">
        <f>IF($IW927&gt;=25,INDEX($GL:$GL,$IV927+25),"")</f>
      </c>
      <c r="HM927">
        <f>IF($IW927&gt;=26,INDEX($GL:$GL,$IV927+26),"")</f>
      </c>
      <c r="HN927">
        <f>IF($IW927&gt;=27,INDEX($GL:$GL,$IV927+27),"")</f>
      </c>
      <c r="HO927">
        <f>IF($IW927&gt;=28,INDEX($GL:$GL,$IV927+28),"")</f>
      </c>
      <c r="HP927">
        <f>IF($IW927&gt;=29,INDEX($GL:$GL,$IV927+29),"")</f>
      </c>
      <c r="HQ927">
        <f>IF($IW927&gt;=30,INDEX($GL:$GL,$IV927+30),"")</f>
      </c>
      <c r="HR927">
        <f>IF($IW927&gt;=31,INDEX($GL:$GL,$IV927+31),"")</f>
      </c>
      <c r="HS927">
        <f>IF($IW927&gt;=32,INDEX($GL:$GL,$IV927+32),"")</f>
      </c>
      <c r="HT927">
        <f>IF($IW927&gt;=33,INDEX($GL:$GL,$IV927+33),"")</f>
      </c>
      <c r="HU927">
        <f>IF($IW927&gt;=34,INDEX($GL:$GL,$IV927+34),"")</f>
      </c>
      <c r="HV927">
        <f>IF($IW927&gt;=35,INDEX($GL:$GL,$IV927+35),"")</f>
      </c>
      <c r="HW927">
        <f>IF($IW927&gt;=36,INDEX($GL:$GL,$IV927+36),"")</f>
      </c>
      <c r="HX927">
        <f>IF($IW927&gt;=37,INDEX($GL:$GL,$IV927+37),"")</f>
      </c>
      <c r="HY927">
        <f>IF($IW927&gt;=38,INDEX($GL:$GL,$IV927+38),"")</f>
      </c>
      <c r="HZ927">
        <f>IF($IW927&gt;=39,INDEX($GL:$GL,$IV927+39),"")</f>
      </c>
      <c r="IA927">
        <f>IF($IW927&gt;=40,INDEX($GL:$GL,$IV927+40),"")</f>
      </c>
      <c r="IB927">
        <f>IF($IW927&gt;=41,INDEX($GL:$GL,$IV927+41),"")</f>
      </c>
      <c r="IC927">
        <f>IF($IW927&gt;=42,INDEX($GL:$GL,$IV927+42),"")</f>
      </c>
      <c r="ID927">
        <f>IF($IW927&gt;=43,INDEX($GL:$GL,$IV927+43),"")</f>
      </c>
      <c r="IE927">
        <f>IF($IW927&gt;=44,INDEX($GL:$GL,$IV927+44),"")</f>
      </c>
      <c r="IF927">
        <f>IF($IW927&gt;=45,INDEX($GL:$GL,$IV927+45),"")</f>
      </c>
      <c r="IG927">
        <f>IF($IW927&gt;=46,INDEX($GL:$GL,$IV927+46),"")</f>
      </c>
      <c r="IH927">
        <f>IF($IW927&gt;=47,INDEX($GL:$GL,$IV927+47),"")</f>
      </c>
      <c r="II927">
        <f>IF($IW927&gt;=48,INDEX($GL:$GL,$IV927+48),"")</f>
      </c>
      <c r="IJ927">
        <f>IF($IW927&gt;=49,INDEX($GL:$GL,$IV927+49),"")</f>
      </c>
      <c r="IK927">
        <f>IF($IW927&gt;=50,INDEX($GL:$GL,$IV927+50),"")</f>
      </c>
      <c r="IL927">
        <f>IF($IW927&gt;=51,INDEX($GL:$GL,$IV927+51),"")</f>
      </c>
      <c r="IM927">
        <f>IF($IW927&gt;=52,INDEX($GL:$GL,$IV927+52),"")</f>
      </c>
      <c r="IN927">
        <f>IF($IW927&gt;=53,INDEX($GL:$GL,$IV927+53),"")</f>
      </c>
      <c r="IO927">
        <f>IF($IW927&gt;=54,INDEX($GL:$GL,$IV927+54),"")</f>
      </c>
      <c r="IP927">
        <f>IF($IW927&gt;=55,INDEX($GL:$GL,$IV927+55),"")</f>
      </c>
      <c r="IQ927">
        <f>IF($IW927&gt;=56,INDEX($GL:$GL,$IV927+56),"")</f>
      </c>
      <c r="IR927">
        <f>IF($IW927&gt;=57,INDEX($GL:$GL,$IV927+57),"")</f>
      </c>
      <c r="IS927">
        <f>IF($IW927&gt;=58,INDEX($GL:$GL,$IV927+58),"")</f>
      </c>
      <c r="IT927">
        <f>IF($IW927&gt;=59,INDEX($GL:$GL,$IV927+59),"")</f>
      </c>
      <c r="IU927">
        <f>IF($IW927&gt;=60,INDEX($GL:$GL,$IV927+60),"")</f>
      </c>
      <c r="IV927">
        <f>IFERROR(MATCH($GK927,$GL$2:$GL$324,0)+1,0)</f>
      </c>
      <c r="IW927">
        <f>IFERROR(INDEX($GM$2:$GM$324,MATCH($GK927,$GL$2:$GL$324,0)),0)</f>
      </c>
      <c r="IX927" t="s">
        <v>34</v>
      </c>
      <c r="IY927" t="s">
        <v>34</v>
      </c>
    </row>
    <row r="928" spans="1:259" x14ac:dyDescent="0.25">
      <c r="K928">
        <f>IF(OR($N928="",$J928=""),"",IFERROR($N928/$J928,0))</f>
      </c>
      <c r="L928">
        <f>IF($N928="","",
SUM($M928,$O928,$T928,$P928,$R928)*
(1-IF($U928="",0,VALUE($U928)/100)))</f>
      </c>
      <c r="M928">
        <f>IF($N928="","",$N928)</f>
      </c>
      <c r="O928">
        <f>IF($N928="","",
IF($H928="","",
IF(ISNUMBER(SEARCH("exempt",LOWER($H928))),0,
$N928*(VALUE(SUBSTITUTE($H928,"%",""))/100))))</f>
      </c>
      <c r="V928">
        <f>IFERROR(IF(FIND(" - ",$E928)&gt;0,MID($E928,FIND(" - ",$E928)+3,LEN($E928)),""),"")</f>
      </c>
      <c r="AE928" t="s">
        <v>1509</v>
      </c>
      <c r="AJ928">
        <f>IFERROR(LEFT($E928,FIND(" - ",$E928)-1),$E928)</f>
      </c>
      <c r="AM928">
        <f>IF($CB928&gt;=1,INDEX($AK:$AK,$CA928+1),"")</f>
      </c>
      <c r="AN928">
        <f>IF($CB928&gt;=2,INDEX($AK:$AK,$CA928+2),"")</f>
      </c>
      <c r="AO928">
        <f>IF($CB928&gt;=3,INDEX($AK:$AK,$CA928+3),"")</f>
      </c>
      <c r="AP928">
        <f>IF($CB928&gt;=4,INDEX($AK:$AK,$CA928+4),"")</f>
      </c>
      <c r="AQ928">
        <f>IF($CB928&gt;=5,INDEX($AK:$AK,$CA928+5),"")</f>
      </c>
      <c r="AR928">
        <f>IF($CB928&gt;=6,INDEX($AK:$AK,$CA928+6),"")</f>
      </c>
      <c r="AS928">
        <f>IF($CB928&gt;=7,INDEX($AK:$AK,$CA928+7),"")</f>
      </c>
      <c r="AT928">
        <f>IF($CB928&gt;=8,INDEX($AK:$AK,$CA928+8),"")</f>
      </c>
      <c r="AU928">
        <f>IF($CB928&gt;=9,INDEX($AK:$AK,$CA928+9),"")</f>
      </c>
      <c r="AV928">
        <f>IF($CB928&gt;=10,INDEX($AK:$AK,$CA928+10),"")</f>
      </c>
      <c r="AW928">
        <f>IF($CB928&gt;=11,INDEX($AK:$AK,$CA928+11),"")</f>
      </c>
      <c r="AX928">
        <f>IF($CB928&gt;=12,INDEX($AK:$AK,$CA928+12),"")</f>
      </c>
      <c r="AY928">
        <f>IF($CB928&gt;=13,INDEX($AK:$AK,$CA928+13),"")</f>
      </c>
      <c r="AZ928">
        <f>IF($CB928&gt;=14,INDEX($AK:$AK,$CA928+14),"")</f>
      </c>
      <c r="BA928">
        <f>IF($CB928&gt;=15,INDEX($AK:$AK,$CA928+15),"")</f>
      </c>
      <c r="BB928">
        <f>IF($CB928&gt;=16,INDEX($AK:$AK,$CA928+16),"")</f>
      </c>
      <c r="BC928">
        <f>IF($CB928&gt;=17,INDEX($AK:$AK,$CA928+17),"")</f>
      </c>
      <c r="BD928">
        <f>IF($CB928&gt;=18,INDEX($AK:$AK,$CA928+18),"")</f>
      </c>
      <c r="BE928">
        <f>IF($CB928&gt;=19,INDEX($AK:$AK,$CA928+19),"")</f>
      </c>
      <c r="BF928">
        <f>IF($CB928&gt;=20,INDEX($AK:$AK,$CA928+20),"")</f>
      </c>
      <c r="BG928">
        <f>IF($CB928&gt;=21,INDEX($AK:$AK,$CA928+21),"")</f>
      </c>
      <c r="BH928">
        <f>IF($CB928&gt;=22,INDEX($AK:$AK,$CA928+22),"")</f>
      </c>
      <c r="BI928">
        <f>IF($CB928&gt;=23,INDEX($AK:$AK,$CA928+23),"")</f>
      </c>
      <c r="BJ928">
        <f>IF($CB928&gt;=24,INDEX($AK:$AK,$CA928+24),"")</f>
      </c>
      <c r="BK928">
        <f>IF($CB928&gt;=25,INDEX($AK:$AK,$CA928+25),"")</f>
      </c>
      <c r="BL928">
        <f>IF($CB928&gt;=26,INDEX($AK:$AK,$CA928+26),"")</f>
      </c>
      <c r="BM928">
        <f>IF($CB928&gt;=27,INDEX($AK:$AK,$CA928+27),"")</f>
      </c>
      <c r="BN928">
        <f>IF($CB928&gt;=28,INDEX($AK:$AK,$CA928+28),"")</f>
      </c>
      <c r="BO928">
        <f>IF($CB928&gt;=29,INDEX($AK:$AK,$CA928+29),"")</f>
      </c>
      <c r="BP928">
        <f>IF($CB928&gt;=30,INDEX($AK:$AK,$CA928+30),"")</f>
      </c>
      <c r="BQ928">
        <f>IF($CB928&gt;=31,INDEX($AK:$AK,$CA928+31),"")</f>
      </c>
      <c r="BR928">
        <f>IF($CB928&gt;=32,INDEX($AK:$AK,$CA928+32),"")</f>
      </c>
      <c r="BS928">
        <f>IF($CB928&gt;=33,INDEX($AK:$AK,$CA928+33),"")</f>
      </c>
      <c r="BT928">
        <f>IF($CB928&gt;=34,INDEX($AK:$AK,$CA928+34),"")</f>
      </c>
      <c r="BU928">
        <f>IF($CB928&gt;=35,INDEX($AK:$AK,$CA928+35),"")</f>
      </c>
      <c r="BV928">
        <f>IF($CB928&gt;=36,INDEX($AK:$AK,$CA928+36),"")</f>
      </c>
      <c r="BW928">
        <f>IF($CB928&gt;=37,INDEX($AK:$AK,$CA928+37),"")</f>
      </c>
      <c r="BX928">
        <f>IF($CB928&gt;=38,INDEX($AK:$AK,$CA928+38),"")</f>
      </c>
      <c r="BY928">
        <f>IF($CB928&gt;=39,INDEX($AK:$AK,$CA928+39),"")</f>
      </c>
      <c r="BZ928">
        <f>IF($CB928&gt;=40,INDEX($AK:$AK,$CA928+40),"")</f>
      </c>
      <c r="CA928">
        <f>IFERROR(MATCH($AJ928,$AK$2:$AK$134,0)+1,0)</f>
      </c>
      <c r="CB928">
        <f>IFERROR(INDEX($AL$2:$AL$134,MATCH($AJ928,$AK$2:$AK$134,0)),0)</f>
      </c>
      <c r="CC928">
        <f>IFERROR(LEFT($F928,FIND(" - ",$F928)-1),$F928)</f>
      </c>
      <c r="CF928">
        <f>IF($DA928&gt;=1,INDEX($CD:$CD,$CZ928+1),"")</f>
      </c>
      <c r="CG928">
        <f>IF($DA928&gt;=2,INDEX($CD:$CD,$CZ928+2),"")</f>
      </c>
      <c r="CH928">
        <f>IF($DA928&gt;=3,INDEX($CD:$CD,$CZ928+3),"")</f>
      </c>
      <c r="CI928">
        <f>IF($DA928&gt;=4,INDEX($CD:$CD,$CZ928+4),"")</f>
      </c>
      <c r="CJ928">
        <f>IF($DA928&gt;=5,INDEX($CD:$CD,$CZ928+5),"")</f>
      </c>
      <c r="CK928">
        <f>IF($DA928&gt;=6,INDEX($CD:$CD,$CZ928+6),"")</f>
      </c>
      <c r="CL928">
        <f>IF($DA928&gt;=7,INDEX($CD:$CD,$CZ928+7),"")</f>
      </c>
      <c r="CM928">
        <f>IF($DA928&gt;=8,INDEX($CD:$CD,$CZ928+8),"")</f>
      </c>
      <c r="CN928">
        <f>IF($DA928&gt;=9,INDEX($CD:$CD,$CZ928+9),"")</f>
      </c>
      <c r="CO928">
        <f>IF($DA928&gt;=10,INDEX($CD:$CD,$CZ928+10),"")</f>
      </c>
      <c r="CP928">
        <f>IF($DA928&gt;=11,INDEX($CD:$CD,$CZ928+11),"")</f>
      </c>
      <c r="CQ928">
        <f>IF($DA928&gt;=12,INDEX($CD:$CD,$CZ928+12),"")</f>
      </c>
      <c r="CR928">
        <f>IF($DA928&gt;=13,INDEX($CD:$CD,$CZ928+13),"")</f>
      </c>
      <c r="CS928">
        <f>IF($DA928&gt;=14,INDEX($CD:$CD,$CZ928+14),"")</f>
      </c>
      <c r="CT928">
        <f>IF($DA928&gt;=15,INDEX($CD:$CD,$CZ928+15),"")</f>
      </c>
      <c r="CU928">
        <f>IF($DA928&gt;=16,INDEX($CD:$CD,$CZ928+16),"")</f>
      </c>
      <c r="CV928">
        <f>IF($DA928&gt;=17,INDEX($CD:$CD,$CZ928+17),"")</f>
      </c>
      <c r="CW928">
        <f>IF($DA928&gt;=18,INDEX($CD:$CD,$CZ928+18),"")</f>
      </c>
      <c r="CX928">
        <f>IF($DA928&gt;=19,INDEX($CD:$CD,$CZ928+19),"")</f>
      </c>
      <c r="CY928">
        <f>IF($DA928&gt;=20,INDEX($CD:$CD,$CZ928+20),"")</f>
      </c>
      <c r="CZ928">
        <f>IFERROR(MATCH($CC928,$CD$2:$CD$263,0)+1,0)</f>
      </c>
      <c r="DA928">
        <f>IFERROR(INDEX($CE$2:$CE$263,MATCH($CC928,$CD$2:$CD$263,0)),0)</f>
      </c>
      <c r="DB928">
        <f>IFERROR(INDEX($AI:$AI,MATCH($H928,$AH:$AH,0))&amp;"","")</f>
      </c>
      <c r="DF928">
        <f>IF($GI928&gt;=1,INDEX($DC:$DC,$GH928+1),"")</f>
      </c>
      <c r="DG928">
        <f>IF($GI928&gt;=2,INDEX($DC:$DC,$GH928+2),"")</f>
      </c>
      <c r="DH928">
        <f>IF($GI928&gt;=3,INDEX($DC:$DC,$GH928+3),"")</f>
      </c>
      <c r="DI928">
        <f>IF($GI928&gt;=4,INDEX($DC:$DC,$GH928+4),"")</f>
      </c>
      <c r="DJ928">
        <f>IF($GI928&gt;=5,INDEX($DC:$DC,$GH928+5),"")</f>
      </c>
      <c r="DK928">
        <f>IF($GI928&gt;=6,INDEX($DC:$DC,$GH928+6),"")</f>
      </c>
      <c r="DL928">
        <f>IF($GI928&gt;=7,INDEX($DC:$DC,$GH928+7),"")</f>
      </c>
      <c r="DM928">
        <f>IF($GI928&gt;=8,INDEX($DC:$DC,$GH928+8),"")</f>
      </c>
      <c r="DN928">
        <f>IF($GI928&gt;=9,INDEX($DC:$DC,$GH928+9),"")</f>
      </c>
      <c r="DO928">
        <f>IF($GI928&gt;=10,INDEX($DC:$DC,$GH928+10),"")</f>
      </c>
      <c r="DP928">
        <f>IF($GI928&gt;=11,INDEX($DC:$DC,$GH928+11),"")</f>
      </c>
      <c r="DQ928">
        <f>IF($GI928&gt;=12,INDEX($DC:$DC,$GH928+12),"")</f>
      </c>
      <c r="DR928">
        <f>IF($GI928&gt;=13,INDEX($DC:$DC,$GH928+13),"")</f>
      </c>
      <c r="DS928">
        <f>IF($GI928&gt;=14,INDEX($DC:$DC,$GH928+14),"")</f>
      </c>
      <c r="DT928">
        <f>IF($GI928&gt;=15,INDEX($DC:$DC,$GH928+15),"")</f>
      </c>
      <c r="DU928">
        <f>IF($GI928&gt;=16,INDEX($DC:$DC,$GH928+16),"")</f>
      </c>
      <c r="DV928">
        <f>IF($GI928&gt;=17,INDEX($DC:$DC,$GH928+17),"")</f>
      </c>
      <c r="DW928">
        <f>IF($GI928&gt;=18,INDEX($DC:$DC,$GH928+18),"")</f>
      </c>
      <c r="DX928">
        <f>IF($GI928&gt;=19,INDEX($DC:$DC,$GH928+19),"")</f>
      </c>
      <c r="DY928">
        <f>IF($GI928&gt;=20,INDEX($DC:$DC,$GH928+20),"")</f>
      </c>
      <c r="DZ928">
        <f>IF($GI928&gt;=21,INDEX($DC:$DC,$GH928+21),"")</f>
      </c>
      <c r="EA928">
        <f>IF($GI928&gt;=22,INDEX($DC:$DC,$GH928+22),"")</f>
      </c>
      <c r="EB928">
        <f>IF($GI928&gt;=23,INDEX($DC:$DC,$GH928+23),"")</f>
      </c>
      <c r="EC928">
        <f>IF($GI928&gt;=24,INDEX($DC:$DC,$GH928+24),"")</f>
      </c>
      <c r="ED928">
        <f>IF($GI928&gt;=25,INDEX($DC:$DC,$GH928+25),"")</f>
      </c>
      <c r="EE928">
        <f>IF($GI928&gt;=26,INDEX($DC:$DC,$GH928+26),"")</f>
      </c>
      <c r="EF928">
        <f>IF($GI928&gt;=27,INDEX($DC:$DC,$GH928+27),"")</f>
      </c>
      <c r="EG928">
        <f>IF($GI928&gt;=28,INDEX($DC:$DC,$GH928+28),"")</f>
      </c>
      <c r="EH928">
        <f>IF($GI928&gt;=29,INDEX($DC:$DC,$GH928+29),"")</f>
      </c>
      <c r="EI928">
        <f>IF($GI928&gt;=30,INDEX($DC:$DC,$GH928+30),"")</f>
      </c>
      <c r="EJ928">
        <f>IF($GI928&gt;=31,INDEX($DC:$DC,$GH928+31),"")</f>
      </c>
      <c r="EK928">
        <f>IF($GI928&gt;=32,INDEX($DC:$DC,$GH928+32),"")</f>
      </c>
      <c r="EL928">
        <f>IF($GI928&gt;=33,INDEX($DC:$DC,$GH928+33),"")</f>
      </c>
      <c r="EM928">
        <f>IF($GI928&gt;=34,INDEX($DC:$DC,$GH928+34),"")</f>
      </c>
      <c r="EN928">
        <f>IF($GI928&gt;=35,INDEX($DC:$DC,$GH928+35),"")</f>
      </c>
      <c r="EO928">
        <f>IF($GI928&gt;=36,INDEX($DC:$DC,$GH928+36),"")</f>
      </c>
      <c r="EP928">
        <f>IF($GI928&gt;=37,INDEX($DC:$DC,$GH928+37),"")</f>
      </c>
      <c r="EQ928">
        <f>IF($GI928&gt;=38,INDEX($DC:$DC,$GH928+38),"")</f>
      </c>
      <c r="ER928">
        <f>IF($GI928&gt;=39,INDEX($DC:$DC,$GH928+39),"")</f>
      </c>
      <c r="ES928">
        <f>IF($GI928&gt;=40,INDEX($DC:$DC,$GH928+40),"")</f>
      </c>
      <c r="ET928">
        <f>IF($GI928&gt;=1,INDEX($DD:$DD,$GH928+1),"")</f>
      </c>
      <c r="EU928">
        <f>IF($GI928&gt;=2,INDEX($DD:$DD,$GH928+2),"")</f>
      </c>
      <c r="EV928">
        <f>IF($GI928&gt;=3,INDEX($DD:$DD,$GH928+3),"")</f>
      </c>
      <c r="EW928">
        <f>IF($GI928&gt;=4,INDEX($DD:$DD,$GH928+4),"")</f>
      </c>
      <c r="EX928">
        <f>IF($GI928&gt;=5,INDEX($DD:$DD,$GH928+5),"")</f>
      </c>
      <c r="EY928">
        <f>IF($GI928&gt;=6,INDEX($DD:$DD,$GH928+6),"")</f>
      </c>
      <c r="EZ928">
        <f>IF($GI928&gt;=7,INDEX($DD:$DD,$GH928+7),"")</f>
      </c>
      <c r="FA928">
        <f>IF($GI928&gt;=8,INDEX($DD:$DD,$GH928+8),"")</f>
      </c>
      <c r="FB928">
        <f>IF($GI928&gt;=9,INDEX($DD:$DD,$GH928+9),"")</f>
      </c>
      <c r="FC928">
        <f>IF($GI928&gt;=10,INDEX($DD:$DD,$GH928+10),"")</f>
      </c>
      <c r="FD928">
        <f>IF($GI928&gt;=11,INDEX($DD:$DD,$GH928+11),"")</f>
      </c>
      <c r="FE928">
        <f>IF($GI928&gt;=12,INDEX($DD:$DD,$GH928+12),"")</f>
      </c>
      <c r="FF928">
        <f>IF($GI928&gt;=13,INDEX($DD:$DD,$GH928+13),"")</f>
      </c>
      <c r="FG928">
        <f>IF($GI928&gt;=14,INDEX($DD:$DD,$GH928+14),"")</f>
      </c>
      <c r="FH928">
        <f>IF($GI928&gt;=15,INDEX($DD:$DD,$GH928+15),"")</f>
      </c>
      <c r="FI928">
        <f>IF($GI928&gt;=16,INDEX($DD:$DD,$GH928+16),"")</f>
      </c>
      <c r="FJ928">
        <f>IF($GI928&gt;=17,INDEX($DD:$DD,$GH928+17),"")</f>
      </c>
      <c r="FK928">
        <f>IF($GI928&gt;=18,INDEX($DD:$DD,$GH928+18),"")</f>
      </c>
      <c r="FL928">
        <f>IF($GI928&gt;=19,INDEX($DD:$DD,$GH928+19),"")</f>
      </c>
      <c r="FM928">
        <f>IF($GI928&gt;=20,INDEX($DD:$DD,$GH928+20),"")</f>
      </c>
      <c r="FN928">
        <f>IF($GI928&gt;=21,INDEX($DD:$DD,$GH928+21),"")</f>
      </c>
      <c r="FO928">
        <f>IF($GI928&gt;=22,INDEX($DD:$DD,$GH928+22),"")</f>
      </c>
      <c r="FP928">
        <f>IF($GI928&gt;=23,INDEX($DD:$DD,$GH928+23),"")</f>
      </c>
      <c r="FQ928">
        <f>IF($GI928&gt;=24,INDEX($DD:$DD,$GH928+24),"")</f>
      </c>
      <c r="FR928">
        <f>IF($GI928&gt;=25,INDEX($DD:$DD,$GH928+25),"")</f>
      </c>
      <c r="FS928">
        <f>IF($GI928&gt;=26,INDEX($DD:$DD,$GH928+26),"")</f>
      </c>
      <c r="FT928">
        <f>IF($GI928&gt;=27,INDEX($DD:$DD,$GH928+27),"")</f>
      </c>
      <c r="FU928">
        <f>IF($GI928&gt;=28,INDEX($DD:$DD,$GH928+28),"")</f>
      </c>
      <c r="FV928">
        <f>IF($GI928&gt;=29,INDEX($DD:$DD,$GH928+29),"")</f>
      </c>
      <c r="FW928">
        <f>IF($GI928&gt;=30,INDEX($DD:$DD,$GH928+30),"")</f>
      </c>
      <c r="FX928">
        <f>IF($GI928&gt;=31,INDEX($DD:$DD,$GH928+31),"")</f>
      </c>
      <c r="FY928">
        <f>IF($GI928&gt;=32,INDEX($DD:$DD,$GH928+32),"")</f>
      </c>
      <c r="FZ928">
        <f>IF($GI928&gt;=33,INDEX($DD:$DD,$GH928+33),"")</f>
      </c>
      <c r="GA928">
        <f>IF($GI928&gt;=34,INDEX($DD:$DD,$GH928+34),"")</f>
      </c>
      <c r="GB928">
        <f>IF($GI928&gt;=35,INDEX($DD:$DD,$GH928+35),"")</f>
      </c>
      <c r="GC928">
        <f>IF($GI928&gt;=36,INDEX($DD:$DD,$GH928+36),"")</f>
      </c>
      <c r="GD928">
        <f>IF($GI928&gt;=37,INDEX($DD:$DD,$GH928+37),"")</f>
      </c>
      <c r="GE928">
        <f>IF($GI928&gt;=38,INDEX($DD:$DD,$GH928+38),"")</f>
      </c>
      <c r="GF928">
        <f>IF($GI928&gt;=39,INDEX($DD:$DD,$GH928+39),"")</f>
      </c>
      <c r="GG928">
        <f>IF($GI928&gt;=40,INDEX($DD:$DD,$GH928+40),"")</f>
      </c>
      <c r="GH928">
        <f>IFERROR(MATCH($DB928,$DC$2:$DC$148,0)+1,0)</f>
      </c>
      <c r="GI928">
        <f>IFERROR(INDEX($DE$2:$DE$148,MATCH($DB928,$DC$2:$DC$148,0)),0)</f>
      </c>
      <c r="GJ928">
        <f>IFERROR(MATCH($S928,$DF$928:$ES$928,0),0)</f>
      </c>
      <c r="GK928">
        <f>IF($GJ928&gt;0,INDEX($ET$928:$GG$928,$GJ928),"")</f>
      </c>
      <c r="GN928">
        <f>IF($IW928&gt;=1,INDEX($GL:$GL,$IV928+1),"")</f>
      </c>
      <c r="GO928">
        <f>IF($IW928&gt;=2,INDEX($GL:$GL,$IV928+2),"")</f>
      </c>
      <c r="GP928">
        <f>IF($IW928&gt;=3,INDEX($GL:$GL,$IV928+3),"")</f>
      </c>
      <c r="GQ928">
        <f>IF($IW928&gt;=4,INDEX($GL:$GL,$IV928+4),"")</f>
      </c>
      <c r="GR928">
        <f>IF($IW928&gt;=5,INDEX($GL:$GL,$IV928+5),"")</f>
      </c>
      <c r="GS928">
        <f>IF($IW928&gt;=6,INDEX($GL:$GL,$IV928+6),"")</f>
      </c>
      <c r="GT928">
        <f>IF($IW928&gt;=7,INDEX($GL:$GL,$IV928+7),"")</f>
      </c>
      <c r="GU928">
        <f>IF($IW928&gt;=8,INDEX($GL:$GL,$IV928+8),"")</f>
      </c>
      <c r="GV928">
        <f>IF($IW928&gt;=9,INDEX($GL:$GL,$IV928+9),"")</f>
      </c>
      <c r="GW928">
        <f>IF($IW928&gt;=10,INDEX($GL:$GL,$IV928+10),"")</f>
      </c>
      <c r="GX928">
        <f>IF($IW928&gt;=11,INDEX($GL:$GL,$IV928+11),"")</f>
      </c>
      <c r="GY928">
        <f>IF($IW928&gt;=12,INDEX($GL:$GL,$IV928+12),"")</f>
      </c>
      <c r="GZ928">
        <f>IF($IW928&gt;=13,INDEX($GL:$GL,$IV928+13),"")</f>
      </c>
      <c r="HA928">
        <f>IF($IW928&gt;=14,INDEX($GL:$GL,$IV928+14),"")</f>
      </c>
      <c r="HB928">
        <f>IF($IW928&gt;=15,INDEX($GL:$GL,$IV928+15),"")</f>
      </c>
      <c r="HC928">
        <f>IF($IW928&gt;=16,INDEX($GL:$GL,$IV928+16),"")</f>
      </c>
      <c r="HD928">
        <f>IF($IW928&gt;=17,INDEX($GL:$GL,$IV928+17),"")</f>
      </c>
      <c r="HE928">
        <f>IF($IW928&gt;=18,INDEX($GL:$GL,$IV928+18),"")</f>
      </c>
      <c r="HF928">
        <f>IF($IW928&gt;=19,INDEX($GL:$GL,$IV928+19),"")</f>
      </c>
      <c r="HG928">
        <f>IF($IW928&gt;=20,INDEX($GL:$GL,$IV928+20),"")</f>
      </c>
      <c r="HH928">
        <f>IF($IW928&gt;=21,INDEX($GL:$GL,$IV928+21),"")</f>
      </c>
      <c r="HI928">
        <f>IF($IW928&gt;=22,INDEX($GL:$GL,$IV928+22),"")</f>
      </c>
      <c r="HJ928">
        <f>IF($IW928&gt;=23,INDEX($GL:$GL,$IV928+23),"")</f>
      </c>
      <c r="HK928">
        <f>IF($IW928&gt;=24,INDEX($GL:$GL,$IV928+24),"")</f>
      </c>
      <c r="HL928">
        <f>IF($IW928&gt;=25,INDEX($GL:$GL,$IV928+25),"")</f>
      </c>
      <c r="HM928">
        <f>IF($IW928&gt;=26,INDEX($GL:$GL,$IV928+26),"")</f>
      </c>
      <c r="HN928">
        <f>IF($IW928&gt;=27,INDEX($GL:$GL,$IV928+27),"")</f>
      </c>
      <c r="HO928">
        <f>IF($IW928&gt;=28,INDEX($GL:$GL,$IV928+28),"")</f>
      </c>
      <c r="HP928">
        <f>IF($IW928&gt;=29,INDEX($GL:$GL,$IV928+29),"")</f>
      </c>
      <c r="HQ928">
        <f>IF($IW928&gt;=30,INDEX($GL:$GL,$IV928+30),"")</f>
      </c>
      <c r="HR928">
        <f>IF($IW928&gt;=31,INDEX($GL:$GL,$IV928+31),"")</f>
      </c>
      <c r="HS928">
        <f>IF($IW928&gt;=32,INDEX($GL:$GL,$IV928+32),"")</f>
      </c>
      <c r="HT928">
        <f>IF($IW928&gt;=33,INDEX($GL:$GL,$IV928+33),"")</f>
      </c>
      <c r="HU928">
        <f>IF($IW928&gt;=34,INDEX($GL:$GL,$IV928+34),"")</f>
      </c>
      <c r="HV928">
        <f>IF($IW928&gt;=35,INDEX($GL:$GL,$IV928+35),"")</f>
      </c>
      <c r="HW928">
        <f>IF($IW928&gt;=36,INDEX($GL:$GL,$IV928+36),"")</f>
      </c>
      <c r="HX928">
        <f>IF($IW928&gt;=37,INDEX($GL:$GL,$IV928+37),"")</f>
      </c>
      <c r="HY928">
        <f>IF($IW928&gt;=38,INDEX($GL:$GL,$IV928+38),"")</f>
      </c>
      <c r="HZ928">
        <f>IF($IW928&gt;=39,INDEX($GL:$GL,$IV928+39),"")</f>
      </c>
      <c r="IA928">
        <f>IF($IW928&gt;=40,INDEX($GL:$GL,$IV928+40),"")</f>
      </c>
      <c r="IB928">
        <f>IF($IW928&gt;=41,INDEX($GL:$GL,$IV928+41),"")</f>
      </c>
      <c r="IC928">
        <f>IF($IW928&gt;=42,INDEX($GL:$GL,$IV928+42),"")</f>
      </c>
      <c r="ID928">
        <f>IF($IW928&gt;=43,INDEX($GL:$GL,$IV928+43),"")</f>
      </c>
      <c r="IE928">
        <f>IF($IW928&gt;=44,INDEX($GL:$GL,$IV928+44),"")</f>
      </c>
      <c r="IF928">
        <f>IF($IW928&gt;=45,INDEX($GL:$GL,$IV928+45),"")</f>
      </c>
      <c r="IG928">
        <f>IF($IW928&gt;=46,INDEX($GL:$GL,$IV928+46),"")</f>
      </c>
      <c r="IH928">
        <f>IF($IW928&gt;=47,INDEX($GL:$GL,$IV928+47),"")</f>
      </c>
      <c r="II928">
        <f>IF($IW928&gt;=48,INDEX($GL:$GL,$IV928+48),"")</f>
      </c>
      <c r="IJ928">
        <f>IF($IW928&gt;=49,INDEX($GL:$GL,$IV928+49),"")</f>
      </c>
      <c r="IK928">
        <f>IF($IW928&gt;=50,INDEX($GL:$GL,$IV928+50),"")</f>
      </c>
      <c r="IL928">
        <f>IF($IW928&gt;=51,INDEX($GL:$GL,$IV928+51),"")</f>
      </c>
      <c r="IM928">
        <f>IF($IW928&gt;=52,INDEX($GL:$GL,$IV928+52),"")</f>
      </c>
      <c r="IN928">
        <f>IF($IW928&gt;=53,INDEX($GL:$GL,$IV928+53),"")</f>
      </c>
      <c r="IO928">
        <f>IF($IW928&gt;=54,INDEX($GL:$GL,$IV928+54),"")</f>
      </c>
      <c r="IP928">
        <f>IF($IW928&gt;=55,INDEX($GL:$GL,$IV928+55),"")</f>
      </c>
      <c r="IQ928">
        <f>IF($IW928&gt;=56,INDEX($GL:$GL,$IV928+56),"")</f>
      </c>
      <c r="IR928">
        <f>IF($IW928&gt;=57,INDEX($GL:$GL,$IV928+57),"")</f>
      </c>
      <c r="IS928">
        <f>IF($IW928&gt;=58,INDEX($GL:$GL,$IV928+58),"")</f>
      </c>
      <c r="IT928">
        <f>IF($IW928&gt;=59,INDEX($GL:$GL,$IV928+59),"")</f>
      </c>
      <c r="IU928">
        <f>IF($IW928&gt;=60,INDEX($GL:$GL,$IV928+60),"")</f>
      </c>
      <c r="IV928">
        <f>IFERROR(MATCH($GK928,$GL$2:$GL$324,0)+1,0)</f>
      </c>
      <c r="IW928">
        <f>IFERROR(INDEX($GM$2:$GM$324,MATCH($GK928,$GL$2:$GL$324,0)),0)</f>
      </c>
      <c r="IX928" t="s">
        <v>34</v>
      </c>
      <c r="IY928" t="s">
        <v>34</v>
      </c>
    </row>
    <row r="929" spans="1:259" x14ac:dyDescent="0.25">
      <c r="K929">
        <f>IF(OR($N929="",$J929=""),"",IFERROR($N929/$J929,0))</f>
      </c>
      <c r="L929">
        <f>IF($N929="","",
SUM($M929,$O929,$T929,$P929,$R929)*
(1-IF($U929="",0,VALUE($U929)/100)))</f>
      </c>
      <c r="M929">
        <f>IF($N929="","",$N929)</f>
      </c>
      <c r="O929">
        <f>IF($N929="","",
IF($H929="","",
IF(ISNUMBER(SEARCH("exempt",LOWER($H929))),0,
$N929*(VALUE(SUBSTITUTE($H929,"%",""))/100))))</f>
      </c>
      <c r="V929">
        <f>IFERROR(IF(FIND(" - ",$E929)&gt;0,MID($E929,FIND(" - ",$E929)+3,LEN($E929)),""),"")</f>
      </c>
      <c r="AE929" t="s">
        <v>1510</v>
      </c>
      <c r="AJ929">
        <f>IFERROR(LEFT($E929,FIND(" - ",$E929)-1),$E929)</f>
      </c>
      <c r="AM929">
        <f>IF($CB929&gt;=1,INDEX($AK:$AK,$CA929+1),"")</f>
      </c>
      <c r="AN929">
        <f>IF($CB929&gt;=2,INDEX($AK:$AK,$CA929+2),"")</f>
      </c>
      <c r="AO929">
        <f>IF($CB929&gt;=3,INDEX($AK:$AK,$CA929+3),"")</f>
      </c>
      <c r="AP929">
        <f>IF($CB929&gt;=4,INDEX($AK:$AK,$CA929+4),"")</f>
      </c>
      <c r="AQ929">
        <f>IF($CB929&gt;=5,INDEX($AK:$AK,$CA929+5),"")</f>
      </c>
      <c r="AR929">
        <f>IF($CB929&gt;=6,INDEX($AK:$AK,$CA929+6),"")</f>
      </c>
      <c r="AS929">
        <f>IF($CB929&gt;=7,INDEX($AK:$AK,$CA929+7),"")</f>
      </c>
      <c r="AT929">
        <f>IF($CB929&gt;=8,INDEX($AK:$AK,$CA929+8),"")</f>
      </c>
      <c r="AU929">
        <f>IF($CB929&gt;=9,INDEX($AK:$AK,$CA929+9),"")</f>
      </c>
      <c r="AV929">
        <f>IF($CB929&gt;=10,INDEX($AK:$AK,$CA929+10),"")</f>
      </c>
      <c r="AW929">
        <f>IF($CB929&gt;=11,INDEX($AK:$AK,$CA929+11),"")</f>
      </c>
      <c r="AX929">
        <f>IF($CB929&gt;=12,INDEX($AK:$AK,$CA929+12),"")</f>
      </c>
      <c r="AY929">
        <f>IF($CB929&gt;=13,INDEX($AK:$AK,$CA929+13),"")</f>
      </c>
      <c r="AZ929">
        <f>IF($CB929&gt;=14,INDEX($AK:$AK,$CA929+14),"")</f>
      </c>
      <c r="BA929">
        <f>IF($CB929&gt;=15,INDEX($AK:$AK,$CA929+15),"")</f>
      </c>
      <c r="BB929">
        <f>IF($CB929&gt;=16,INDEX($AK:$AK,$CA929+16),"")</f>
      </c>
      <c r="BC929">
        <f>IF($CB929&gt;=17,INDEX($AK:$AK,$CA929+17),"")</f>
      </c>
      <c r="BD929">
        <f>IF($CB929&gt;=18,INDEX($AK:$AK,$CA929+18),"")</f>
      </c>
      <c r="BE929">
        <f>IF($CB929&gt;=19,INDEX($AK:$AK,$CA929+19),"")</f>
      </c>
      <c r="BF929">
        <f>IF($CB929&gt;=20,INDEX($AK:$AK,$CA929+20),"")</f>
      </c>
      <c r="BG929">
        <f>IF($CB929&gt;=21,INDEX($AK:$AK,$CA929+21),"")</f>
      </c>
      <c r="BH929">
        <f>IF($CB929&gt;=22,INDEX($AK:$AK,$CA929+22),"")</f>
      </c>
      <c r="BI929">
        <f>IF($CB929&gt;=23,INDEX($AK:$AK,$CA929+23),"")</f>
      </c>
      <c r="BJ929">
        <f>IF($CB929&gt;=24,INDEX($AK:$AK,$CA929+24),"")</f>
      </c>
      <c r="BK929">
        <f>IF($CB929&gt;=25,INDEX($AK:$AK,$CA929+25),"")</f>
      </c>
      <c r="BL929">
        <f>IF($CB929&gt;=26,INDEX($AK:$AK,$CA929+26),"")</f>
      </c>
      <c r="BM929">
        <f>IF($CB929&gt;=27,INDEX($AK:$AK,$CA929+27),"")</f>
      </c>
      <c r="BN929">
        <f>IF($CB929&gt;=28,INDEX($AK:$AK,$CA929+28),"")</f>
      </c>
      <c r="BO929">
        <f>IF($CB929&gt;=29,INDEX($AK:$AK,$CA929+29),"")</f>
      </c>
      <c r="BP929">
        <f>IF($CB929&gt;=30,INDEX($AK:$AK,$CA929+30),"")</f>
      </c>
      <c r="BQ929">
        <f>IF($CB929&gt;=31,INDEX($AK:$AK,$CA929+31),"")</f>
      </c>
      <c r="BR929">
        <f>IF($CB929&gt;=32,INDEX($AK:$AK,$CA929+32),"")</f>
      </c>
      <c r="BS929">
        <f>IF($CB929&gt;=33,INDEX($AK:$AK,$CA929+33),"")</f>
      </c>
      <c r="BT929">
        <f>IF($CB929&gt;=34,INDEX($AK:$AK,$CA929+34),"")</f>
      </c>
      <c r="BU929">
        <f>IF($CB929&gt;=35,INDEX($AK:$AK,$CA929+35),"")</f>
      </c>
      <c r="BV929">
        <f>IF($CB929&gt;=36,INDEX($AK:$AK,$CA929+36),"")</f>
      </c>
      <c r="BW929">
        <f>IF($CB929&gt;=37,INDEX($AK:$AK,$CA929+37),"")</f>
      </c>
      <c r="BX929">
        <f>IF($CB929&gt;=38,INDEX($AK:$AK,$CA929+38),"")</f>
      </c>
      <c r="BY929">
        <f>IF($CB929&gt;=39,INDEX($AK:$AK,$CA929+39),"")</f>
      </c>
      <c r="BZ929">
        <f>IF($CB929&gt;=40,INDEX($AK:$AK,$CA929+40),"")</f>
      </c>
      <c r="CA929">
        <f>IFERROR(MATCH($AJ929,$AK$2:$AK$134,0)+1,0)</f>
      </c>
      <c r="CB929">
        <f>IFERROR(INDEX($AL$2:$AL$134,MATCH($AJ929,$AK$2:$AK$134,0)),0)</f>
      </c>
      <c r="CC929">
        <f>IFERROR(LEFT($F929,FIND(" - ",$F929)-1),$F929)</f>
      </c>
      <c r="CF929">
        <f>IF($DA929&gt;=1,INDEX($CD:$CD,$CZ929+1),"")</f>
      </c>
      <c r="CG929">
        <f>IF($DA929&gt;=2,INDEX($CD:$CD,$CZ929+2),"")</f>
      </c>
      <c r="CH929">
        <f>IF($DA929&gt;=3,INDEX($CD:$CD,$CZ929+3),"")</f>
      </c>
      <c r="CI929">
        <f>IF($DA929&gt;=4,INDEX($CD:$CD,$CZ929+4),"")</f>
      </c>
      <c r="CJ929">
        <f>IF($DA929&gt;=5,INDEX($CD:$CD,$CZ929+5),"")</f>
      </c>
      <c r="CK929">
        <f>IF($DA929&gt;=6,INDEX($CD:$CD,$CZ929+6),"")</f>
      </c>
      <c r="CL929">
        <f>IF($DA929&gt;=7,INDEX($CD:$CD,$CZ929+7),"")</f>
      </c>
      <c r="CM929">
        <f>IF($DA929&gt;=8,INDEX($CD:$CD,$CZ929+8),"")</f>
      </c>
      <c r="CN929">
        <f>IF($DA929&gt;=9,INDEX($CD:$CD,$CZ929+9),"")</f>
      </c>
      <c r="CO929">
        <f>IF($DA929&gt;=10,INDEX($CD:$CD,$CZ929+10),"")</f>
      </c>
      <c r="CP929">
        <f>IF($DA929&gt;=11,INDEX($CD:$CD,$CZ929+11),"")</f>
      </c>
      <c r="CQ929">
        <f>IF($DA929&gt;=12,INDEX($CD:$CD,$CZ929+12),"")</f>
      </c>
      <c r="CR929">
        <f>IF($DA929&gt;=13,INDEX($CD:$CD,$CZ929+13),"")</f>
      </c>
      <c r="CS929">
        <f>IF($DA929&gt;=14,INDEX($CD:$CD,$CZ929+14),"")</f>
      </c>
      <c r="CT929">
        <f>IF($DA929&gt;=15,INDEX($CD:$CD,$CZ929+15),"")</f>
      </c>
      <c r="CU929">
        <f>IF($DA929&gt;=16,INDEX($CD:$CD,$CZ929+16),"")</f>
      </c>
      <c r="CV929">
        <f>IF($DA929&gt;=17,INDEX($CD:$CD,$CZ929+17),"")</f>
      </c>
      <c r="CW929">
        <f>IF($DA929&gt;=18,INDEX($CD:$CD,$CZ929+18),"")</f>
      </c>
      <c r="CX929">
        <f>IF($DA929&gt;=19,INDEX($CD:$CD,$CZ929+19),"")</f>
      </c>
      <c r="CY929">
        <f>IF($DA929&gt;=20,INDEX($CD:$CD,$CZ929+20),"")</f>
      </c>
      <c r="CZ929">
        <f>IFERROR(MATCH($CC929,$CD$2:$CD$263,0)+1,0)</f>
      </c>
      <c r="DA929">
        <f>IFERROR(INDEX($CE$2:$CE$263,MATCH($CC929,$CD$2:$CD$263,0)),0)</f>
      </c>
      <c r="DB929">
        <f>IFERROR(INDEX($AI:$AI,MATCH($H929,$AH:$AH,0))&amp;"","")</f>
      </c>
      <c r="DF929">
        <f>IF($GI929&gt;=1,INDEX($DC:$DC,$GH929+1),"")</f>
      </c>
      <c r="DG929">
        <f>IF($GI929&gt;=2,INDEX($DC:$DC,$GH929+2),"")</f>
      </c>
      <c r="DH929">
        <f>IF($GI929&gt;=3,INDEX($DC:$DC,$GH929+3),"")</f>
      </c>
      <c r="DI929">
        <f>IF($GI929&gt;=4,INDEX($DC:$DC,$GH929+4),"")</f>
      </c>
      <c r="DJ929">
        <f>IF($GI929&gt;=5,INDEX($DC:$DC,$GH929+5),"")</f>
      </c>
      <c r="DK929">
        <f>IF($GI929&gt;=6,INDEX($DC:$DC,$GH929+6),"")</f>
      </c>
      <c r="DL929">
        <f>IF($GI929&gt;=7,INDEX($DC:$DC,$GH929+7),"")</f>
      </c>
      <c r="DM929">
        <f>IF($GI929&gt;=8,INDEX($DC:$DC,$GH929+8),"")</f>
      </c>
      <c r="DN929">
        <f>IF($GI929&gt;=9,INDEX($DC:$DC,$GH929+9),"")</f>
      </c>
      <c r="DO929">
        <f>IF($GI929&gt;=10,INDEX($DC:$DC,$GH929+10),"")</f>
      </c>
      <c r="DP929">
        <f>IF($GI929&gt;=11,INDEX($DC:$DC,$GH929+11),"")</f>
      </c>
      <c r="DQ929">
        <f>IF($GI929&gt;=12,INDEX($DC:$DC,$GH929+12),"")</f>
      </c>
      <c r="DR929">
        <f>IF($GI929&gt;=13,INDEX($DC:$DC,$GH929+13),"")</f>
      </c>
      <c r="DS929">
        <f>IF($GI929&gt;=14,INDEX($DC:$DC,$GH929+14),"")</f>
      </c>
      <c r="DT929">
        <f>IF($GI929&gt;=15,INDEX($DC:$DC,$GH929+15),"")</f>
      </c>
      <c r="DU929">
        <f>IF($GI929&gt;=16,INDEX($DC:$DC,$GH929+16),"")</f>
      </c>
      <c r="DV929">
        <f>IF($GI929&gt;=17,INDEX($DC:$DC,$GH929+17),"")</f>
      </c>
      <c r="DW929">
        <f>IF($GI929&gt;=18,INDEX($DC:$DC,$GH929+18),"")</f>
      </c>
      <c r="DX929">
        <f>IF($GI929&gt;=19,INDEX($DC:$DC,$GH929+19),"")</f>
      </c>
      <c r="DY929">
        <f>IF($GI929&gt;=20,INDEX($DC:$DC,$GH929+20),"")</f>
      </c>
      <c r="DZ929">
        <f>IF($GI929&gt;=21,INDEX($DC:$DC,$GH929+21),"")</f>
      </c>
      <c r="EA929">
        <f>IF($GI929&gt;=22,INDEX($DC:$DC,$GH929+22),"")</f>
      </c>
      <c r="EB929">
        <f>IF($GI929&gt;=23,INDEX($DC:$DC,$GH929+23),"")</f>
      </c>
      <c r="EC929">
        <f>IF($GI929&gt;=24,INDEX($DC:$DC,$GH929+24),"")</f>
      </c>
      <c r="ED929">
        <f>IF($GI929&gt;=25,INDEX($DC:$DC,$GH929+25),"")</f>
      </c>
      <c r="EE929">
        <f>IF($GI929&gt;=26,INDEX($DC:$DC,$GH929+26),"")</f>
      </c>
      <c r="EF929">
        <f>IF($GI929&gt;=27,INDEX($DC:$DC,$GH929+27),"")</f>
      </c>
      <c r="EG929">
        <f>IF($GI929&gt;=28,INDEX($DC:$DC,$GH929+28),"")</f>
      </c>
      <c r="EH929">
        <f>IF($GI929&gt;=29,INDEX($DC:$DC,$GH929+29),"")</f>
      </c>
      <c r="EI929">
        <f>IF($GI929&gt;=30,INDEX($DC:$DC,$GH929+30),"")</f>
      </c>
      <c r="EJ929">
        <f>IF($GI929&gt;=31,INDEX($DC:$DC,$GH929+31),"")</f>
      </c>
      <c r="EK929">
        <f>IF($GI929&gt;=32,INDEX($DC:$DC,$GH929+32),"")</f>
      </c>
      <c r="EL929">
        <f>IF($GI929&gt;=33,INDEX($DC:$DC,$GH929+33),"")</f>
      </c>
      <c r="EM929">
        <f>IF($GI929&gt;=34,INDEX($DC:$DC,$GH929+34),"")</f>
      </c>
      <c r="EN929">
        <f>IF($GI929&gt;=35,INDEX($DC:$DC,$GH929+35),"")</f>
      </c>
      <c r="EO929">
        <f>IF($GI929&gt;=36,INDEX($DC:$DC,$GH929+36),"")</f>
      </c>
      <c r="EP929">
        <f>IF($GI929&gt;=37,INDEX($DC:$DC,$GH929+37),"")</f>
      </c>
      <c r="EQ929">
        <f>IF($GI929&gt;=38,INDEX($DC:$DC,$GH929+38),"")</f>
      </c>
      <c r="ER929">
        <f>IF($GI929&gt;=39,INDEX($DC:$DC,$GH929+39),"")</f>
      </c>
      <c r="ES929">
        <f>IF($GI929&gt;=40,INDEX($DC:$DC,$GH929+40),"")</f>
      </c>
      <c r="ET929">
        <f>IF($GI929&gt;=1,INDEX($DD:$DD,$GH929+1),"")</f>
      </c>
      <c r="EU929">
        <f>IF($GI929&gt;=2,INDEX($DD:$DD,$GH929+2),"")</f>
      </c>
      <c r="EV929">
        <f>IF($GI929&gt;=3,INDEX($DD:$DD,$GH929+3),"")</f>
      </c>
      <c r="EW929">
        <f>IF($GI929&gt;=4,INDEX($DD:$DD,$GH929+4),"")</f>
      </c>
      <c r="EX929">
        <f>IF($GI929&gt;=5,INDEX($DD:$DD,$GH929+5),"")</f>
      </c>
      <c r="EY929">
        <f>IF($GI929&gt;=6,INDEX($DD:$DD,$GH929+6),"")</f>
      </c>
      <c r="EZ929">
        <f>IF($GI929&gt;=7,INDEX($DD:$DD,$GH929+7),"")</f>
      </c>
      <c r="FA929">
        <f>IF($GI929&gt;=8,INDEX($DD:$DD,$GH929+8),"")</f>
      </c>
      <c r="FB929">
        <f>IF($GI929&gt;=9,INDEX($DD:$DD,$GH929+9),"")</f>
      </c>
      <c r="FC929">
        <f>IF($GI929&gt;=10,INDEX($DD:$DD,$GH929+10),"")</f>
      </c>
      <c r="FD929">
        <f>IF($GI929&gt;=11,INDEX($DD:$DD,$GH929+11),"")</f>
      </c>
      <c r="FE929">
        <f>IF($GI929&gt;=12,INDEX($DD:$DD,$GH929+12),"")</f>
      </c>
      <c r="FF929">
        <f>IF($GI929&gt;=13,INDEX($DD:$DD,$GH929+13),"")</f>
      </c>
      <c r="FG929">
        <f>IF($GI929&gt;=14,INDEX($DD:$DD,$GH929+14),"")</f>
      </c>
      <c r="FH929">
        <f>IF($GI929&gt;=15,INDEX($DD:$DD,$GH929+15),"")</f>
      </c>
      <c r="FI929">
        <f>IF($GI929&gt;=16,INDEX($DD:$DD,$GH929+16),"")</f>
      </c>
      <c r="FJ929">
        <f>IF($GI929&gt;=17,INDEX($DD:$DD,$GH929+17),"")</f>
      </c>
      <c r="FK929">
        <f>IF($GI929&gt;=18,INDEX($DD:$DD,$GH929+18),"")</f>
      </c>
      <c r="FL929">
        <f>IF($GI929&gt;=19,INDEX($DD:$DD,$GH929+19),"")</f>
      </c>
      <c r="FM929">
        <f>IF($GI929&gt;=20,INDEX($DD:$DD,$GH929+20),"")</f>
      </c>
      <c r="FN929">
        <f>IF($GI929&gt;=21,INDEX($DD:$DD,$GH929+21),"")</f>
      </c>
      <c r="FO929">
        <f>IF($GI929&gt;=22,INDEX($DD:$DD,$GH929+22),"")</f>
      </c>
      <c r="FP929">
        <f>IF($GI929&gt;=23,INDEX($DD:$DD,$GH929+23),"")</f>
      </c>
      <c r="FQ929">
        <f>IF($GI929&gt;=24,INDEX($DD:$DD,$GH929+24),"")</f>
      </c>
      <c r="FR929">
        <f>IF($GI929&gt;=25,INDEX($DD:$DD,$GH929+25),"")</f>
      </c>
      <c r="FS929">
        <f>IF($GI929&gt;=26,INDEX($DD:$DD,$GH929+26),"")</f>
      </c>
      <c r="FT929">
        <f>IF($GI929&gt;=27,INDEX($DD:$DD,$GH929+27),"")</f>
      </c>
      <c r="FU929">
        <f>IF($GI929&gt;=28,INDEX($DD:$DD,$GH929+28),"")</f>
      </c>
      <c r="FV929">
        <f>IF($GI929&gt;=29,INDEX($DD:$DD,$GH929+29),"")</f>
      </c>
      <c r="FW929">
        <f>IF($GI929&gt;=30,INDEX($DD:$DD,$GH929+30),"")</f>
      </c>
      <c r="FX929">
        <f>IF($GI929&gt;=31,INDEX($DD:$DD,$GH929+31),"")</f>
      </c>
      <c r="FY929">
        <f>IF($GI929&gt;=32,INDEX($DD:$DD,$GH929+32),"")</f>
      </c>
      <c r="FZ929">
        <f>IF($GI929&gt;=33,INDEX($DD:$DD,$GH929+33),"")</f>
      </c>
      <c r="GA929">
        <f>IF($GI929&gt;=34,INDEX($DD:$DD,$GH929+34),"")</f>
      </c>
      <c r="GB929">
        <f>IF($GI929&gt;=35,INDEX($DD:$DD,$GH929+35),"")</f>
      </c>
      <c r="GC929">
        <f>IF($GI929&gt;=36,INDEX($DD:$DD,$GH929+36),"")</f>
      </c>
      <c r="GD929">
        <f>IF($GI929&gt;=37,INDEX($DD:$DD,$GH929+37),"")</f>
      </c>
      <c r="GE929">
        <f>IF($GI929&gt;=38,INDEX($DD:$DD,$GH929+38),"")</f>
      </c>
      <c r="GF929">
        <f>IF($GI929&gt;=39,INDEX($DD:$DD,$GH929+39),"")</f>
      </c>
      <c r="GG929">
        <f>IF($GI929&gt;=40,INDEX($DD:$DD,$GH929+40),"")</f>
      </c>
      <c r="GH929">
        <f>IFERROR(MATCH($DB929,$DC$2:$DC$148,0)+1,0)</f>
      </c>
      <c r="GI929">
        <f>IFERROR(INDEX($DE$2:$DE$148,MATCH($DB929,$DC$2:$DC$148,0)),0)</f>
      </c>
      <c r="GJ929">
        <f>IFERROR(MATCH($S929,$DF$929:$ES$929,0),0)</f>
      </c>
      <c r="GK929">
        <f>IF($GJ929&gt;0,INDEX($ET$929:$GG$929,$GJ929),"")</f>
      </c>
      <c r="GN929">
        <f>IF($IW929&gt;=1,INDEX($GL:$GL,$IV929+1),"")</f>
      </c>
      <c r="GO929">
        <f>IF($IW929&gt;=2,INDEX($GL:$GL,$IV929+2),"")</f>
      </c>
      <c r="GP929">
        <f>IF($IW929&gt;=3,INDEX($GL:$GL,$IV929+3),"")</f>
      </c>
      <c r="GQ929">
        <f>IF($IW929&gt;=4,INDEX($GL:$GL,$IV929+4),"")</f>
      </c>
      <c r="GR929">
        <f>IF($IW929&gt;=5,INDEX($GL:$GL,$IV929+5),"")</f>
      </c>
      <c r="GS929">
        <f>IF($IW929&gt;=6,INDEX($GL:$GL,$IV929+6),"")</f>
      </c>
      <c r="GT929">
        <f>IF($IW929&gt;=7,INDEX($GL:$GL,$IV929+7),"")</f>
      </c>
      <c r="GU929">
        <f>IF($IW929&gt;=8,INDEX($GL:$GL,$IV929+8),"")</f>
      </c>
      <c r="GV929">
        <f>IF($IW929&gt;=9,INDEX($GL:$GL,$IV929+9),"")</f>
      </c>
      <c r="GW929">
        <f>IF($IW929&gt;=10,INDEX($GL:$GL,$IV929+10),"")</f>
      </c>
      <c r="GX929">
        <f>IF($IW929&gt;=11,INDEX($GL:$GL,$IV929+11),"")</f>
      </c>
      <c r="GY929">
        <f>IF($IW929&gt;=12,INDEX($GL:$GL,$IV929+12),"")</f>
      </c>
      <c r="GZ929">
        <f>IF($IW929&gt;=13,INDEX($GL:$GL,$IV929+13),"")</f>
      </c>
      <c r="HA929">
        <f>IF($IW929&gt;=14,INDEX($GL:$GL,$IV929+14),"")</f>
      </c>
      <c r="HB929">
        <f>IF($IW929&gt;=15,INDEX($GL:$GL,$IV929+15),"")</f>
      </c>
      <c r="HC929">
        <f>IF($IW929&gt;=16,INDEX($GL:$GL,$IV929+16),"")</f>
      </c>
      <c r="HD929">
        <f>IF($IW929&gt;=17,INDEX($GL:$GL,$IV929+17),"")</f>
      </c>
      <c r="HE929">
        <f>IF($IW929&gt;=18,INDEX($GL:$GL,$IV929+18),"")</f>
      </c>
      <c r="HF929">
        <f>IF($IW929&gt;=19,INDEX($GL:$GL,$IV929+19),"")</f>
      </c>
      <c r="HG929">
        <f>IF($IW929&gt;=20,INDEX($GL:$GL,$IV929+20),"")</f>
      </c>
      <c r="HH929">
        <f>IF($IW929&gt;=21,INDEX($GL:$GL,$IV929+21),"")</f>
      </c>
      <c r="HI929">
        <f>IF($IW929&gt;=22,INDEX($GL:$GL,$IV929+22),"")</f>
      </c>
      <c r="HJ929">
        <f>IF($IW929&gt;=23,INDEX($GL:$GL,$IV929+23),"")</f>
      </c>
      <c r="HK929">
        <f>IF($IW929&gt;=24,INDEX($GL:$GL,$IV929+24),"")</f>
      </c>
      <c r="HL929">
        <f>IF($IW929&gt;=25,INDEX($GL:$GL,$IV929+25),"")</f>
      </c>
      <c r="HM929">
        <f>IF($IW929&gt;=26,INDEX($GL:$GL,$IV929+26),"")</f>
      </c>
      <c r="HN929">
        <f>IF($IW929&gt;=27,INDEX($GL:$GL,$IV929+27),"")</f>
      </c>
      <c r="HO929">
        <f>IF($IW929&gt;=28,INDEX($GL:$GL,$IV929+28),"")</f>
      </c>
      <c r="HP929">
        <f>IF($IW929&gt;=29,INDEX($GL:$GL,$IV929+29),"")</f>
      </c>
      <c r="HQ929">
        <f>IF($IW929&gt;=30,INDEX($GL:$GL,$IV929+30),"")</f>
      </c>
      <c r="HR929">
        <f>IF($IW929&gt;=31,INDEX($GL:$GL,$IV929+31),"")</f>
      </c>
      <c r="HS929">
        <f>IF($IW929&gt;=32,INDEX($GL:$GL,$IV929+32),"")</f>
      </c>
      <c r="HT929">
        <f>IF($IW929&gt;=33,INDEX($GL:$GL,$IV929+33),"")</f>
      </c>
      <c r="HU929">
        <f>IF($IW929&gt;=34,INDEX($GL:$GL,$IV929+34),"")</f>
      </c>
      <c r="HV929">
        <f>IF($IW929&gt;=35,INDEX($GL:$GL,$IV929+35),"")</f>
      </c>
      <c r="HW929">
        <f>IF($IW929&gt;=36,INDEX($GL:$GL,$IV929+36),"")</f>
      </c>
      <c r="HX929">
        <f>IF($IW929&gt;=37,INDEX($GL:$GL,$IV929+37),"")</f>
      </c>
      <c r="HY929">
        <f>IF($IW929&gt;=38,INDEX($GL:$GL,$IV929+38),"")</f>
      </c>
      <c r="HZ929">
        <f>IF($IW929&gt;=39,INDEX($GL:$GL,$IV929+39),"")</f>
      </c>
      <c r="IA929">
        <f>IF($IW929&gt;=40,INDEX($GL:$GL,$IV929+40),"")</f>
      </c>
      <c r="IB929">
        <f>IF($IW929&gt;=41,INDEX($GL:$GL,$IV929+41),"")</f>
      </c>
      <c r="IC929">
        <f>IF($IW929&gt;=42,INDEX($GL:$GL,$IV929+42),"")</f>
      </c>
      <c r="ID929">
        <f>IF($IW929&gt;=43,INDEX($GL:$GL,$IV929+43),"")</f>
      </c>
      <c r="IE929">
        <f>IF($IW929&gt;=44,INDEX($GL:$GL,$IV929+44),"")</f>
      </c>
      <c r="IF929">
        <f>IF($IW929&gt;=45,INDEX($GL:$GL,$IV929+45),"")</f>
      </c>
      <c r="IG929">
        <f>IF($IW929&gt;=46,INDEX($GL:$GL,$IV929+46),"")</f>
      </c>
      <c r="IH929">
        <f>IF($IW929&gt;=47,INDEX($GL:$GL,$IV929+47),"")</f>
      </c>
      <c r="II929">
        <f>IF($IW929&gt;=48,INDEX($GL:$GL,$IV929+48),"")</f>
      </c>
      <c r="IJ929">
        <f>IF($IW929&gt;=49,INDEX($GL:$GL,$IV929+49),"")</f>
      </c>
      <c r="IK929">
        <f>IF($IW929&gt;=50,INDEX($GL:$GL,$IV929+50),"")</f>
      </c>
      <c r="IL929">
        <f>IF($IW929&gt;=51,INDEX($GL:$GL,$IV929+51),"")</f>
      </c>
      <c r="IM929">
        <f>IF($IW929&gt;=52,INDEX($GL:$GL,$IV929+52),"")</f>
      </c>
      <c r="IN929">
        <f>IF($IW929&gt;=53,INDEX($GL:$GL,$IV929+53),"")</f>
      </c>
      <c r="IO929">
        <f>IF($IW929&gt;=54,INDEX($GL:$GL,$IV929+54),"")</f>
      </c>
      <c r="IP929">
        <f>IF($IW929&gt;=55,INDEX($GL:$GL,$IV929+55),"")</f>
      </c>
      <c r="IQ929">
        <f>IF($IW929&gt;=56,INDEX($GL:$GL,$IV929+56),"")</f>
      </c>
      <c r="IR929">
        <f>IF($IW929&gt;=57,INDEX($GL:$GL,$IV929+57),"")</f>
      </c>
      <c r="IS929">
        <f>IF($IW929&gt;=58,INDEX($GL:$GL,$IV929+58),"")</f>
      </c>
      <c r="IT929">
        <f>IF($IW929&gt;=59,INDEX($GL:$GL,$IV929+59),"")</f>
      </c>
      <c r="IU929">
        <f>IF($IW929&gt;=60,INDEX($GL:$GL,$IV929+60),"")</f>
      </c>
      <c r="IV929">
        <f>IFERROR(MATCH($GK929,$GL$2:$GL$324,0)+1,0)</f>
      </c>
      <c r="IW929">
        <f>IFERROR(INDEX($GM$2:$GM$324,MATCH($GK929,$GL$2:$GL$324,0)),0)</f>
      </c>
      <c r="IX929" t="s">
        <v>34</v>
      </c>
      <c r="IY929" t="s">
        <v>34</v>
      </c>
    </row>
    <row r="930" spans="1:259" x14ac:dyDescent="0.25">
      <c r="K930">
        <f>IF(OR($N930="",$J930=""),"",IFERROR($N930/$J930,0))</f>
      </c>
      <c r="L930">
        <f>IF($N930="","",
SUM($M930,$O930,$T930,$P930,$R930)*
(1-IF($U930="",0,VALUE($U930)/100)))</f>
      </c>
      <c r="M930">
        <f>IF($N930="","",$N930)</f>
      </c>
      <c r="O930">
        <f>IF($N930="","",
IF($H930="","",
IF(ISNUMBER(SEARCH("exempt",LOWER($H930))),0,
$N930*(VALUE(SUBSTITUTE($H930,"%",""))/100))))</f>
      </c>
      <c r="V930">
        <f>IFERROR(IF(FIND(" - ",$E930)&gt;0,MID($E930,FIND(" - ",$E930)+3,LEN($E930)),""),"")</f>
      </c>
      <c r="AE930" t="s">
        <v>1511</v>
      </c>
      <c r="AJ930">
        <f>IFERROR(LEFT($E930,FIND(" - ",$E930)-1),$E930)</f>
      </c>
      <c r="AM930">
        <f>IF($CB930&gt;=1,INDEX($AK:$AK,$CA930+1),"")</f>
      </c>
      <c r="AN930">
        <f>IF($CB930&gt;=2,INDEX($AK:$AK,$CA930+2),"")</f>
      </c>
      <c r="AO930">
        <f>IF($CB930&gt;=3,INDEX($AK:$AK,$CA930+3),"")</f>
      </c>
      <c r="AP930">
        <f>IF($CB930&gt;=4,INDEX($AK:$AK,$CA930+4),"")</f>
      </c>
      <c r="AQ930">
        <f>IF($CB930&gt;=5,INDEX($AK:$AK,$CA930+5),"")</f>
      </c>
      <c r="AR930">
        <f>IF($CB930&gt;=6,INDEX($AK:$AK,$CA930+6),"")</f>
      </c>
      <c r="AS930">
        <f>IF($CB930&gt;=7,INDEX($AK:$AK,$CA930+7),"")</f>
      </c>
      <c r="AT930">
        <f>IF($CB930&gt;=8,INDEX($AK:$AK,$CA930+8),"")</f>
      </c>
      <c r="AU930">
        <f>IF($CB930&gt;=9,INDEX($AK:$AK,$CA930+9),"")</f>
      </c>
      <c r="AV930">
        <f>IF($CB930&gt;=10,INDEX($AK:$AK,$CA930+10),"")</f>
      </c>
      <c r="AW930">
        <f>IF($CB930&gt;=11,INDEX($AK:$AK,$CA930+11),"")</f>
      </c>
      <c r="AX930">
        <f>IF($CB930&gt;=12,INDEX($AK:$AK,$CA930+12),"")</f>
      </c>
      <c r="AY930">
        <f>IF($CB930&gt;=13,INDEX($AK:$AK,$CA930+13),"")</f>
      </c>
      <c r="AZ930">
        <f>IF($CB930&gt;=14,INDEX($AK:$AK,$CA930+14),"")</f>
      </c>
      <c r="BA930">
        <f>IF($CB930&gt;=15,INDEX($AK:$AK,$CA930+15),"")</f>
      </c>
      <c r="BB930">
        <f>IF($CB930&gt;=16,INDEX($AK:$AK,$CA930+16),"")</f>
      </c>
      <c r="BC930">
        <f>IF($CB930&gt;=17,INDEX($AK:$AK,$CA930+17),"")</f>
      </c>
      <c r="BD930">
        <f>IF($CB930&gt;=18,INDEX($AK:$AK,$CA930+18),"")</f>
      </c>
      <c r="BE930">
        <f>IF($CB930&gt;=19,INDEX($AK:$AK,$CA930+19),"")</f>
      </c>
      <c r="BF930">
        <f>IF($CB930&gt;=20,INDEX($AK:$AK,$CA930+20),"")</f>
      </c>
      <c r="BG930">
        <f>IF($CB930&gt;=21,INDEX($AK:$AK,$CA930+21),"")</f>
      </c>
      <c r="BH930">
        <f>IF($CB930&gt;=22,INDEX($AK:$AK,$CA930+22),"")</f>
      </c>
      <c r="BI930">
        <f>IF($CB930&gt;=23,INDEX($AK:$AK,$CA930+23),"")</f>
      </c>
      <c r="BJ930">
        <f>IF($CB930&gt;=24,INDEX($AK:$AK,$CA930+24),"")</f>
      </c>
      <c r="BK930">
        <f>IF($CB930&gt;=25,INDEX($AK:$AK,$CA930+25),"")</f>
      </c>
      <c r="BL930">
        <f>IF($CB930&gt;=26,INDEX($AK:$AK,$CA930+26),"")</f>
      </c>
      <c r="BM930">
        <f>IF($CB930&gt;=27,INDEX($AK:$AK,$CA930+27),"")</f>
      </c>
      <c r="BN930">
        <f>IF($CB930&gt;=28,INDEX($AK:$AK,$CA930+28),"")</f>
      </c>
      <c r="BO930">
        <f>IF($CB930&gt;=29,INDEX($AK:$AK,$CA930+29),"")</f>
      </c>
      <c r="BP930">
        <f>IF($CB930&gt;=30,INDEX($AK:$AK,$CA930+30),"")</f>
      </c>
      <c r="BQ930">
        <f>IF($CB930&gt;=31,INDEX($AK:$AK,$CA930+31),"")</f>
      </c>
      <c r="BR930">
        <f>IF($CB930&gt;=32,INDEX($AK:$AK,$CA930+32),"")</f>
      </c>
      <c r="BS930">
        <f>IF($CB930&gt;=33,INDEX($AK:$AK,$CA930+33),"")</f>
      </c>
      <c r="BT930">
        <f>IF($CB930&gt;=34,INDEX($AK:$AK,$CA930+34),"")</f>
      </c>
      <c r="BU930">
        <f>IF($CB930&gt;=35,INDEX($AK:$AK,$CA930+35),"")</f>
      </c>
      <c r="BV930">
        <f>IF($CB930&gt;=36,INDEX($AK:$AK,$CA930+36),"")</f>
      </c>
      <c r="BW930">
        <f>IF($CB930&gt;=37,INDEX($AK:$AK,$CA930+37),"")</f>
      </c>
      <c r="BX930">
        <f>IF($CB930&gt;=38,INDEX($AK:$AK,$CA930+38),"")</f>
      </c>
      <c r="BY930">
        <f>IF($CB930&gt;=39,INDEX($AK:$AK,$CA930+39),"")</f>
      </c>
      <c r="BZ930">
        <f>IF($CB930&gt;=40,INDEX($AK:$AK,$CA930+40),"")</f>
      </c>
      <c r="CA930">
        <f>IFERROR(MATCH($AJ930,$AK$2:$AK$134,0)+1,0)</f>
      </c>
      <c r="CB930">
        <f>IFERROR(INDEX($AL$2:$AL$134,MATCH($AJ930,$AK$2:$AK$134,0)),0)</f>
      </c>
      <c r="CC930">
        <f>IFERROR(LEFT($F930,FIND(" - ",$F930)-1),$F930)</f>
      </c>
      <c r="CF930">
        <f>IF($DA930&gt;=1,INDEX($CD:$CD,$CZ930+1),"")</f>
      </c>
      <c r="CG930">
        <f>IF($DA930&gt;=2,INDEX($CD:$CD,$CZ930+2),"")</f>
      </c>
      <c r="CH930">
        <f>IF($DA930&gt;=3,INDEX($CD:$CD,$CZ930+3),"")</f>
      </c>
      <c r="CI930">
        <f>IF($DA930&gt;=4,INDEX($CD:$CD,$CZ930+4),"")</f>
      </c>
      <c r="CJ930">
        <f>IF($DA930&gt;=5,INDEX($CD:$CD,$CZ930+5),"")</f>
      </c>
      <c r="CK930">
        <f>IF($DA930&gt;=6,INDEX($CD:$CD,$CZ930+6),"")</f>
      </c>
      <c r="CL930">
        <f>IF($DA930&gt;=7,INDEX($CD:$CD,$CZ930+7),"")</f>
      </c>
      <c r="CM930">
        <f>IF($DA930&gt;=8,INDEX($CD:$CD,$CZ930+8),"")</f>
      </c>
      <c r="CN930">
        <f>IF($DA930&gt;=9,INDEX($CD:$CD,$CZ930+9),"")</f>
      </c>
      <c r="CO930">
        <f>IF($DA930&gt;=10,INDEX($CD:$CD,$CZ930+10),"")</f>
      </c>
      <c r="CP930">
        <f>IF($DA930&gt;=11,INDEX($CD:$CD,$CZ930+11),"")</f>
      </c>
      <c r="CQ930">
        <f>IF($DA930&gt;=12,INDEX($CD:$CD,$CZ930+12),"")</f>
      </c>
      <c r="CR930">
        <f>IF($DA930&gt;=13,INDEX($CD:$CD,$CZ930+13),"")</f>
      </c>
      <c r="CS930">
        <f>IF($DA930&gt;=14,INDEX($CD:$CD,$CZ930+14),"")</f>
      </c>
      <c r="CT930">
        <f>IF($DA930&gt;=15,INDEX($CD:$CD,$CZ930+15),"")</f>
      </c>
      <c r="CU930">
        <f>IF($DA930&gt;=16,INDEX($CD:$CD,$CZ930+16),"")</f>
      </c>
      <c r="CV930">
        <f>IF($DA930&gt;=17,INDEX($CD:$CD,$CZ930+17),"")</f>
      </c>
      <c r="CW930">
        <f>IF($DA930&gt;=18,INDEX($CD:$CD,$CZ930+18),"")</f>
      </c>
      <c r="CX930">
        <f>IF($DA930&gt;=19,INDEX($CD:$CD,$CZ930+19),"")</f>
      </c>
      <c r="CY930">
        <f>IF($DA930&gt;=20,INDEX($CD:$CD,$CZ930+20),"")</f>
      </c>
      <c r="CZ930">
        <f>IFERROR(MATCH($CC930,$CD$2:$CD$263,0)+1,0)</f>
      </c>
      <c r="DA930">
        <f>IFERROR(INDEX($CE$2:$CE$263,MATCH($CC930,$CD$2:$CD$263,0)),0)</f>
      </c>
      <c r="DB930">
        <f>IFERROR(INDEX($AI:$AI,MATCH($H930,$AH:$AH,0))&amp;"","")</f>
      </c>
      <c r="DF930">
        <f>IF($GI930&gt;=1,INDEX($DC:$DC,$GH930+1),"")</f>
      </c>
      <c r="DG930">
        <f>IF($GI930&gt;=2,INDEX($DC:$DC,$GH930+2),"")</f>
      </c>
      <c r="DH930">
        <f>IF($GI930&gt;=3,INDEX($DC:$DC,$GH930+3),"")</f>
      </c>
      <c r="DI930">
        <f>IF($GI930&gt;=4,INDEX($DC:$DC,$GH930+4),"")</f>
      </c>
      <c r="DJ930">
        <f>IF($GI930&gt;=5,INDEX($DC:$DC,$GH930+5),"")</f>
      </c>
      <c r="DK930">
        <f>IF($GI930&gt;=6,INDEX($DC:$DC,$GH930+6),"")</f>
      </c>
      <c r="DL930">
        <f>IF($GI930&gt;=7,INDEX($DC:$DC,$GH930+7),"")</f>
      </c>
      <c r="DM930">
        <f>IF($GI930&gt;=8,INDEX($DC:$DC,$GH930+8),"")</f>
      </c>
      <c r="DN930">
        <f>IF($GI930&gt;=9,INDEX($DC:$DC,$GH930+9),"")</f>
      </c>
      <c r="DO930">
        <f>IF($GI930&gt;=10,INDEX($DC:$DC,$GH930+10),"")</f>
      </c>
      <c r="DP930">
        <f>IF($GI930&gt;=11,INDEX($DC:$DC,$GH930+11),"")</f>
      </c>
      <c r="DQ930">
        <f>IF($GI930&gt;=12,INDEX($DC:$DC,$GH930+12),"")</f>
      </c>
      <c r="DR930">
        <f>IF($GI930&gt;=13,INDEX($DC:$DC,$GH930+13),"")</f>
      </c>
      <c r="DS930">
        <f>IF($GI930&gt;=14,INDEX($DC:$DC,$GH930+14),"")</f>
      </c>
      <c r="DT930">
        <f>IF($GI930&gt;=15,INDEX($DC:$DC,$GH930+15),"")</f>
      </c>
      <c r="DU930">
        <f>IF($GI930&gt;=16,INDEX($DC:$DC,$GH930+16),"")</f>
      </c>
      <c r="DV930">
        <f>IF($GI930&gt;=17,INDEX($DC:$DC,$GH930+17),"")</f>
      </c>
      <c r="DW930">
        <f>IF($GI930&gt;=18,INDEX($DC:$DC,$GH930+18),"")</f>
      </c>
      <c r="DX930">
        <f>IF($GI930&gt;=19,INDEX($DC:$DC,$GH930+19),"")</f>
      </c>
      <c r="DY930">
        <f>IF($GI930&gt;=20,INDEX($DC:$DC,$GH930+20),"")</f>
      </c>
      <c r="DZ930">
        <f>IF($GI930&gt;=21,INDEX($DC:$DC,$GH930+21),"")</f>
      </c>
      <c r="EA930">
        <f>IF($GI930&gt;=22,INDEX($DC:$DC,$GH930+22),"")</f>
      </c>
      <c r="EB930">
        <f>IF($GI930&gt;=23,INDEX($DC:$DC,$GH930+23),"")</f>
      </c>
      <c r="EC930">
        <f>IF($GI930&gt;=24,INDEX($DC:$DC,$GH930+24),"")</f>
      </c>
      <c r="ED930">
        <f>IF($GI930&gt;=25,INDEX($DC:$DC,$GH930+25),"")</f>
      </c>
      <c r="EE930">
        <f>IF($GI930&gt;=26,INDEX($DC:$DC,$GH930+26),"")</f>
      </c>
      <c r="EF930">
        <f>IF($GI930&gt;=27,INDEX($DC:$DC,$GH930+27),"")</f>
      </c>
      <c r="EG930">
        <f>IF($GI930&gt;=28,INDEX($DC:$DC,$GH930+28),"")</f>
      </c>
      <c r="EH930">
        <f>IF($GI930&gt;=29,INDEX($DC:$DC,$GH930+29),"")</f>
      </c>
      <c r="EI930">
        <f>IF($GI930&gt;=30,INDEX($DC:$DC,$GH930+30),"")</f>
      </c>
      <c r="EJ930">
        <f>IF($GI930&gt;=31,INDEX($DC:$DC,$GH930+31),"")</f>
      </c>
      <c r="EK930">
        <f>IF($GI930&gt;=32,INDEX($DC:$DC,$GH930+32),"")</f>
      </c>
      <c r="EL930">
        <f>IF($GI930&gt;=33,INDEX($DC:$DC,$GH930+33),"")</f>
      </c>
      <c r="EM930">
        <f>IF($GI930&gt;=34,INDEX($DC:$DC,$GH930+34),"")</f>
      </c>
      <c r="EN930">
        <f>IF($GI930&gt;=35,INDEX($DC:$DC,$GH930+35),"")</f>
      </c>
      <c r="EO930">
        <f>IF($GI930&gt;=36,INDEX($DC:$DC,$GH930+36),"")</f>
      </c>
      <c r="EP930">
        <f>IF($GI930&gt;=37,INDEX($DC:$DC,$GH930+37),"")</f>
      </c>
      <c r="EQ930">
        <f>IF($GI930&gt;=38,INDEX($DC:$DC,$GH930+38),"")</f>
      </c>
      <c r="ER930">
        <f>IF($GI930&gt;=39,INDEX($DC:$DC,$GH930+39),"")</f>
      </c>
      <c r="ES930">
        <f>IF($GI930&gt;=40,INDEX($DC:$DC,$GH930+40),"")</f>
      </c>
      <c r="ET930">
        <f>IF($GI930&gt;=1,INDEX($DD:$DD,$GH930+1),"")</f>
      </c>
      <c r="EU930">
        <f>IF($GI930&gt;=2,INDEX($DD:$DD,$GH930+2),"")</f>
      </c>
      <c r="EV930">
        <f>IF($GI930&gt;=3,INDEX($DD:$DD,$GH930+3),"")</f>
      </c>
      <c r="EW930">
        <f>IF($GI930&gt;=4,INDEX($DD:$DD,$GH930+4),"")</f>
      </c>
      <c r="EX930">
        <f>IF($GI930&gt;=5,INDEX($DD:$DD,$GH930+5),"")</f>
      </c>
      <c r="EY930">
        <f>IF($GI930&gt;=6,INDEX($DD:$DD,$GH930+6),"")</f>
      </c>
      <c r="EZ930">
        <f>IF($GI930&gt;=7,INDEX($DD:$DD,$GH930+7),"")</f>
      </c>
      <c r="FA930">
        <f>IF($GI930&gt;=8,INDEX($DD:$DD,$GH930+8),"")</f>
      </c>
      <c r="FB930">
        <f>IF($GI930&gt;=9,INDEX($DD:$DD,$GH930+9),"")</f>
      </c>
      <c r="FC930">
        <f>IF($GI930&gt;=10,INDEX($DD:$DD,$GH930+10),"")</f>
      </c>
      <c r="FD930">
        <f>IF($GI930&gt;=11,INDEX($DD:$DD,$GH930+11),"")</f>
      </c>
      <c r="FE930">
        <f>IF($GI930&gt;=12,INDEX($DD:$DD,$GH930+12),"")</f>
      </c>
      <c r="FF930">
        <f>IF($GI930&gt;=13,INDEX($DD:$DD,$GH930+13),"")</f>
      </c>
      <c r="FG930">
        <f>IF($GI930&gt;=14,INDEX($DD:$DD,$GH930+14),"")</f>
      </c>
      <c r="FH930">
        <f>IF($GI930&gt;=15,INDEX($DD:$DD,$GH930+15),"")</f>
      </c>
      <c r="FI930">
        <f>IF($GI930&gt;=16,INDEX($DD:$DD,$GH930+16),"")</f>
      </c>
      <c r="FJ930">
        <f>IF($GI930&gt;=17,INDEX($DD:$DD,$GH930+17),"")</f>
      </c>
      <c r="FK930">
        <f>IF($GI930&gt;=18,INDEX($DD:$DD,$GH930+18),"")</f>
      </c>
      <c r="FL930">
        <f>IF($GI930&gt;=19,INDEX($DD:$DD,$GH930+19),"")</f>
      </c>
      <c r="FM930">
        <f>IF($GI930&gt;=20,INDEX($DD:$DD,$GH930+20),"")</f>
      </c>
      <c r="FN930">
        <f>IF($GI930&gt;=21,INDEX($DD:$DD,$GH930+21),"")</f>
      </c>
      <c r="FO930">
        <f>IF($GI930&gt;=22,INDEX($DD:$DD,$GH930+22),"")</f>
      </c>
      <c r="FP930">
        <f>IF($GI930&gt;=23,INDEX($DD:$DD,$GH930+23),"")</f>
      </c>
      <c r="FQ930">
        <f>IF($GI930&gt;=24,INDEX($DD:$DD,$GH930+24),"")</f>
      </c>
      <c r="FR930">
        <f>IF($GI930&gt;=25,INDEX($DD:$DD,$GH930+25),"")</f>
      </c>
      <c r="FS930">
        <f>IF($GI930&gt;=26,INDEX($DD:$DD,$GH930+26),"")</f>
      </c>
      <c r="FT930">
        <f>IF($GI930&gt;=27,INDEX($DD:$DD,$GH930+27),"")</f>
      </c>
      <c r="FU930">
        <f>IF($GI930&gt;=28,INDEX($DD:$DD,$GH930+28),"")</f>
      </c>
      <c r="FV930">
        <f>IF($GI930&gt;=29,INDEX($DD:$DD,$GH930+29),"")</f>
      </c>
      <c r="FW930">
        <f>IF($GI930&gt;=30,INDEX($DD:$DD,$GH930+30),"")</f>
      </c>
      <c r="FX930">
        <f>IF($GI930&gt;=31,INDEX($DD:$DD,$GH930+31),"")</f>
      </c>
      <c r="FY930">
        <f>IF($GI930&gt;=32,INDEX($DD:$DD,$GH930+32),"")</f>
      </c>
      <c r="FZ930">
        <f>IF($GI930&gt;=33,INDEX($DD:$DD,$GH930+33),"")</f>
      </c>
      <c r="GA930">
        <f>IF($GI930&gt;=34,INDEX($DD:$DD,$GH930+34),"")</f>
      </c>
      <c r="GB930">
        <f>IF($GI930&gt;=35,INDEX($DD:$DD,$GH930+35),"")</f>
      </c>
      <c r="GC930">
        <f>IF($GI930&gt;=36,INDEX($DD:$DD,$GH930+36),"")</f>
      </c>
      <c r="GD930">
        <f>IF($GI930&gt;=37,INDEX($DD:$DD,$GH930+37),"")</f>
      </c>
      <c r="GE930">
        <f>IF($GI930&gt;=38,INDEX($DD:$DD,$GH930+38),"")</f>
      </c>
      <c r="GF930">
        <f>IF($GI930&gt;=39,INDEX($DD:$DD,$GH930+39),"")</f>
      </c>
      <c r="GG930">
        <f>IF($GI930&gt;=40,INDEX($DD:$DD,$GH930+40),"")</f>
      </c>
      <c r="GH930">
        <f>IFERROR(MATCH($DB930,$DC$2:$DC$148,0)+1,0)</f>
      </c>
      <c r="GI930">
        <f>IFERROR(INDEX($DE$2:$DE$148,MATCH($DB930,$DC$2:$DC$148,0)),0)</f>
      </c>
      <c r="GJ930">
        <f>IFERROR(MATCH($S930,$DF$930:$ES$930,0),0)</f>
      </c>
      <c r="GK930">
        <f>IF($GJ930&gt;0,INDEX($ET$930:$GG$930,$GJ930),"")</f>
      </c>
      <c r="GN930">
        <f>IF($IW930&gt;=1,INDEX($GL:$GL,$IV930+1),"")</f>
      </c>
      <c r="GO930">
        <f>IF($IW930&gt;=2,INDEX($GL:$GL,$IV930+2),"")</f>
      </c>
      <c r="GP930">
        <f>IF($IW930&gt;=3,INDEX($GL:$GL,$IV930+3),"")</f>
      </c>
      <c r="GQ930">
        <f>IF($IW930&gt;=4,INDEX($GL:$GL,$IV930+4),"")</f>
      </c>
      <c r="GR930">
        <f>IF($IW930&gt;=5,INDEX($GL:$GL,$IV930+5),"")</f>
      </c>
      <c r="GS930">
        <f>IF($IW930&gt;=6,INDEX($GL:$GL,$IV930+6),"")</f>
      </c>
      <c r="GT930">
        <f>IF($IW930&gt;=7,INDEX($GL:$GL,$IV930+7),"")</f>
      </c>
      <c r="GU930">
        <f>IF($IW930&gt;=8,INDEX($GL:$GL,$IV930+8),"")</f>
      </c>
      <c r="GV930">
        <f>IF($IW930&gt;=9,INDEX($GL:$GL,$IV930+9),"")</f>
      </c>
      <c r="GW930">
        <f>IF($IW930&gt;=10,INDEX($GL:$GL,$IV930+10),"")</f>
      </c>
      <c r="GX930">
        <f>IF($IW930&gt;=11,INDEX($GL:$GL,$IV930+11),"")</f>
      </c>
      <c r="GY930">
        <f>IF($IW930&gt;=12,INDEX($GL:$GL,$IV930+12),"")</f>
      </c>
      <c r="GZ930">
        <f>IF($IW930&gt;=13,INDEX($GL:$GL,$IV930+13),"")</f>
      </c>
      <c r="HA930">
        <f>IF($IW930&gt;=14,INDEX($GL:$GL,$IV930+14),"")</f>
      </c>
      <c r="HB930">
        <f>IF($IW930&gt;=15,INDEX($GL:$GL,$IV930+15),"")</f>
      </c>
      <c r="HC930">
        <f>IF($IW930&gt;=16,INDEX($GL:$GL,$IV930+16),"")</f>
      </c>
      <c r="HD930">
        <f>IF($IW930&gt;=17,INDEX($GL:$GL,$IV930+17),"")</f>
      </c>
      <c r="HE930">
        <f>IF($IW930&gt;=18,INDEX($GL:$GL,$IV930+18),"")</f>
      </c>
      <c r="HF930">
        <f>IF($IW930&gt;=19,INDEX($GL:$GL,$IV930+19),"")</f>
      </c>
      <c r="HG930">
        <f>IF($IW930&gt;=20,INDEX($GL:$GL,$IV930+20),"")</f>
      </c>
      <c r="HH930">
        <f>IF($IW930&gt;=21,INDEX($GL:$GL,$IV930+21),"")</f>
      </c>
      <c r="HI930">
        <f>IF($IW930&gt;=22,INDEX($GL:$GL,$IV930+22),"")</f>
      </c>
      <c r="HJ930">
        <f>IF($IW930&gt;=23,INDEX($GL:$GL,$IV930+23),"")</f>
      </c>
      <c r="HK930">
        <f>IF($IW930&gt;=24,INDEX($GL:$GL,$IV930+24),"")</f>
      </c>
      <c r="HL930">
        <f>IF($IW930&gt;=25,INDEX($GL:$GL,$IV930+25),"")</f>
      </c>
      <c r="HM930">
        <f>IF($IW930&gt;=26,INDEX($GL:$GL,$IV930+26),"")</f>
      </c>
      <c r="HN930">
        <f>IF($IW930&gt;=27,INDEX($GL:$GL,$IV930+27),"")</f>
      </c>
      <c r="HO930">
        <f>IF($IW930&gt;=28,INDEX($GL:$GL,$IV930+28),"")</f>
      </c>
      <c r="HP930">
        <f>IF($IW930&gt;=29,INDEX($GL:$GL,$IV930+29),"")</f>
      </c>
      <c r="HQ930">
        <f>IF($IW930&gt;=30,INDEX($GL:$GL,$IV930+30),"")</f>
      </c>
      <c r="HR930">
        <f>IF($IW930&gt;=31,INDEX($GL:$GL,$IV930+31),"")</f>
      </c>
      <c r="HS930">
        <f>IF($IW930&gt;=32,INDEX($GL:$GL,$IV930+32),"")</f>
      </c>
      <c r="HT930">
        <f>IF($IW930&gt;=33,INDEX($GL:$GL,$IV930+33),"")</f>
      </c>
      <c r="HU930">
        <f>IF($IW930&gt;=34,INDEX($GL:$GL,$IV930+34),"")</f>
      </c>
      <c r="HV930">
        <f>IF($IW930&gt;=35,INDEX($GL:$GL,$IV930+35),"")</f>
      </c>
      <c r="HW930">
        <f>IF($IW930&gt;=36,INDEX($GL:$GL,$IV930+36),"")</f>
      </c>
      <c r="HX930">
        <f>IF($IW930&gt;=37,INDEX($GL:$GL,$IV930+37),"")</f>
      </c>
      <c r="HY930">
        <f>IF($IW930&gt;=38,INDEX($GL:$GL,$IV930+38),"")</f>
      </c>
      <c r="HZ930">
        <f>IF($IW930&gt;=39,INDEX($GL:$GL,$IV930+39),"")</f>
      </c>
      <c r="IA930">
        <f>IF($IW930&gt;=40,INDEX($GL:$GL,$IV930+40),"")</f>
      </c>
      <c r="IB930">
        <f>IF($IW930&gt;=41,INDEX($GL:$GL,$IV930+41),"")</f>
      </c>
      <c r="IC930">
        <f>IF($IW930&gt;=42,INDEX($GL:$GL,$IV930+42),"")</f>
      </c>
      <c r="ID930">
        <f>IF($IW930&gt;=43,INDEX($GL:$GL,$IV930+43),"")</f>
      </c>
      <c r="IE930">
        <f>IF($IW930&gt;=44,INDEX($GL:$GL,$IV930+44),"")</f>
      </c>
      <c r="IF930">
        <f>IF($IW930&gt;=45,INDEX($GL:$GL,$IV930+45),"")</f>
      </c>
      <c r="IG930">
        <f>IF($IW930&gt;=46,INDEX($GL:$GL,$IV930+46),"")</f>
      </c>
      <c r="IH930">
        <f>IF($IW930&gt;=47,INDEX($GL:$GL,$IV930+47),"")</f>
      </c>
      <c r="II930">
        <f>IF($IW930&gt;=48,INDEX($GL:$GL,$IV930+48),"")</f>
      </c>
      <c r="IJ930">
        <f>IF($IW930&gt;=49,INDEX($GL:$GL,$IV930+49),"")</f>
      </c>
      <c r="IK930">
        <f>IF($IW930&gt;=50,INDEX($GL:$GL,$IV930+50),"")</f>
      </c>
      <c r="IL930">
        <f>IF($IW930&gt;=51,INDEX($GL:$GL,$IV930+51),"")</f>
      </c>
      <c r="IM930">
        <f>IF($IW930&gt;=52,INDEX($GL:$GL,$IV930+52),"")</f>
      </c>
      <c r="IN930">
        <f>IF($IW930&gt;=53,INDEX($GL:$GL,$IV930+53),"")</f>
      </c>
      <c r="IO930">
        <f>IF($IW930&gt;=54,INDEX($GL:$GL,$IV930+54),"")</f>
      </c>
      <c r="IP930">
        <f>IF($IW930&gt;=55,INDEX($GL:$GL,$IV930+55),"")</f>
      </c>
      <c r="IQ930">
        <f>IF($IW930&gt;=56,INDEX($GL:$GL,$IV930+56),"")</f>
      </c>
      <c r="IR930">
        <f>IF($IW930&gt;=57,INDEX($GL:$GL,$IV930+57),"")</f>
      </c>
      <c r="IS930">
        <f>IF($IW930&gt;=58,INDEX($GL:$GL,$IV930+58),"")</f>
      </c>
      <c r="IT930">
        <f>IF($IW930&gt;=59,INDEX($GL:$GL,$IV930+59),"")</f>
      </c>
      <c r="IU930">
        <f>IF($IW930&gt;=60,INDEX($GL:$GL,$IV930+60),"")</f>
      </c>
      <c r="IV930">
        <f>IFERROR(MATCH($GK930,$GL$2:$GL$324,0)+1,0)</f>
      </c>
      <c r="IW930">
        <f>IFERROR(INDEX($GM$2:$GM$324,MATCH($GK930,$GL$2:$GL$324,0)),0)</f>
      </c>
      <c r="IX930" t="s">
        <v>34</v>
      </c>
      <c r="IY930" t="s">
        <v>34</v>
      </c>
    </row>
    <row r="931" spans="1:259" x14ac:dyDescent="0.25">
      <c r="K931">
        <f>IF(OR($N931="",$J931=""),"",IFERROR($N931/$J931,0))</f>
      </c>
      <c r="L931">
        <f>IF($N931="","",
SUM($M931,$O931,$T931,$P931,$R931)*
(1-IF($U931="",0,VALUE($U931)/100)))</f>
      </c>
      <c r="M931">
        <f>IF($N931="","",$N931)</f>
      </c>
      <c r="O931">
        <f>IF($N931="","",
IF($H931="","",
IF(ISNUMBER(SEARCH("exempt",LOWER($H931))),0,
$N931*(VALUE(SUBSTITUTE($H931,"%",""))/100))))</f>
      </c>
      <c r="V931">
        <f>IFERROR(IF(FIND(" - ",$E931)&gt;0,MID($E931,FIND(" - ",$E931)+3,LEN($E931)),""),"")</f>
      </c>
      <c r="AE931" t="s">
        <v>1512</v>
      </c>
      <c r="AJ931">
        <f>IFERROR(LEFT($E931,FIND(" - ",$E931)-1),$E931)</f>
      </c>
      <c r="AM931">
        <f>IF($CB931&gt;=1,INDEX($AK:$AK,$CA931+1),"")</f>
      </c>
      <c r="AN931">
        <f>IF($CB931&gt;=2,INDEX($AK:$AK,$CA931+2),"")</f>
      </c>
      <c r="AO931">
        <f>IF($CB931&gt;=3,INDEX($AK:$AK,$CA931+3),"")</f>
      </c>
      <c r="AP931">
        <f>IF($CB931&gt;=4,INDEX($AK:$AK,$CA931+4),"")</f>
      </c>
      <c r="AQ931">
        <f>IF($CB931&gt;=5,INDEX($AK:$AK,$CA931+5),"")</f>
      </c>
      <c r="AR931">
        <f>IF($CB931&gt;=6,INDEX($AK:$AK,$CA931+6),"")</f>
      </c>
      <c r="AS931">
        <f>IF($CB931&gt;=7,INDEX($AK:$AK,$CA931+7),"")</f>
      </c>
      <c r="AT931">
        <f>IF($CB931&gt;=8,INDEX($AK:$AK,$CA931+8),"")</f>
      </c>
      <c r="AU931">
        <f>IF($CB931&gt;=9,INDEX($AK:$AK,$CA931+9),"")</f>
      </c>
      <c r="AV931">
        <f>IF($CB931&gt;=10,INDEX($AK:$AK,$CA931+10),"")</f>
      </c>
      <c r="AW931">
        <f>IF($CB931&gt;=11,INDEX($AK:$AK,$CA931+11),"")</f>
      </c>
      <c r="AX931">
        <f>IF($CB931&gt;=12,INDEX($AK:$AK,$CA931+12),"")</f>
      </c>
      <c r="AY931">
        <f>IF($CB931&gt;=13,INDEX($AK:$AK,$CA931+13),"")</f>
      </c>
      <c r="AZ931">
        <f>IF($CB931&gt;=14,INDEX($AK:$AK,$CA931+14),"")</f>
      </c>
      <c r="BA931">
        <f>IF($CB931&gt;=15,INDEX($AK:$AK,$CA931+15),"")</f>
      </c>
      <c r="BB931">
        <f>IF($CB931&gt;=16,INDEX($AK:$AK,$CA931+16),"")</f>
      </c>
      <c r="BC931">
        <f>IF($CB931&gt;=17,INDEX($AK:$AK,$CA931+17),"")</f>
      </c>
      <c r="BD931">
        <f>IF($CB931&gt;=18,INDEX($AK:$AK,$CA931+18),"")</f>
      </c>
      <c r="BE931">
        <f>IF($CB931&gt;=19,INDEX($AK:$AK,$CA931+19),"")</f>
      </c>
      <c r="BF931">
        <f>IF($CB931&gt;=20,INDEX($AK:$AK,$CA931+20),"")</f>
      </c>
      <c r="BG931">
        <f>IF($CB931&gt;=21,INDEX($AK:$AK,$CA931+21),"")</f>
      </c>
      <c r="BH931">
        <f>IF($CB931&gt;=22,INDEX($AK:$AK,$CA931+22),"")</f>
      </c>
      <c r="BI931">
        <f>IF($CB931&gt;=23,INDEX($AK:$AK,$CA931+23),"")</f>
      </c>
      <c r="BJ931">
        <f>IF($CB931&gt;=24,INDEX($AK:$AK,$CA931+24),"")</f>
      </c>
      <c r="BK931">
        <f>IF($CB931&gt;=25,INDEX($AK:$AK,$CA931+25),"")</f>
      </c>
      <c r="BL931">
        <f>IF($CB931&gt;=26,INDEX($AK:$AK,$CA931+26),"")</f>
      </c>
      <c r="BM931">
        <f>IF($CB931&gt;=27,INDEX($AK:$AK,$CA931+27),"")</f>
      </c>
      <c r="BN931">
        <f>IF($CB931&gt;=28,INDEX($AK:$AK,$CA931+28),"")</f>
      </c>
      <c r="BO931">
        <f>IF($CB931&gt;=29,INDEX($AK:$AK,$CA931+29),"")</f>
      </c>
      <c r="BP931">
        <f>IF($CB931&gt;=30,INDEX($AK:$AK,$CA931+30),"")</f>
      </c>
      <c r="BQ931">
        <f>IF($CB931&gt;=31,INDEX($AK:$AK,$CA931+31),"")</f>
      </c>
      <c r="BR931">
        <f>IF($CB931&gt;=32,INDEX($AK:$AK,$CA931+32),"")</f>
      </c>
      <c r="BS931">
        <f>IF($CB931&gt;=33,INDEX($AK:$AK,$CA931+33),"")</f>
      </c>
      <c r="BT931">
        <f>IF($CB931&gt;=34,INDEX($AK:$AK,$CA931+34),"")</f>
      </c>
      <c r="BU931">
        <f>IF($CB931&gt;=35,INDEX($AK:$AK,$CA931+35),"")</f>
      </c>
      <c r="BV931">
        <f>IF($CB931&gt;=36,INDEX($AK:$AK,$CA931+36),"")</f>
      </c>
      <c r="BW931">
        <f>IF($CB931&gt;=37,INDEX($AK:$AK,$CA931+37),"")</f>
      </c>
      <c r="BX931">
        <f>IF($CB931&gt;=38,INDEX($AK:$AK,$CA931+38),"")</f>
      </c>
      <c r="BY931">
        <f>IF($CB931&gt;=39,INDEX($AK:$AK,$CA931+39),"")</f>
      </c>
      <c r="BZ931">
        <f>IF($CB931&gt;=40,INDEX($AK:$AK,$CA931+40),"")</f>
      </c>
      <c r="CA931">
        <f>IFERROR(MATCH($AJ931,$AK$2:$AK$134,0)+1,0)</f>
      </c>
      <c r="CB931">
        <f>IFERROR(INDEX($AL$2:$AL$134,MATCH($AJ931,$AK$2:$AK$134,0)),0)</f>
      </c>
      <c r="CC931">
        <f>IFERROR(LEFT($F931,FIND(" - ",$F931)-1),$F931)</f>
      </c>
      <c r="CF931">
        <f>IF($DA931&gt;=1,INDEX($CD:$CD,$CZ931+1),"")</f>
      </c>
      <c r="CG931">
        <f>IF($DA931&gt;=2,INDEX($CD:$CD,$CZ931+2),"")</f>
      </c>
      <c r="CH931">
        <f>IF($DA931&gt;=3,INDEX($CD:$CD,$CZ931+3),"")</f>
      </c>
      <c r="CI931">
        <f>IF($DA931&gt;=4,INDEX($CD:$CD,$CZ931+4),"")</f>
      </c>
      <c r="CJ931">
        <f>IF($DA931&gt;=5,INDEX($CD:$CD,$CZ931+5),"")</f>
      </c>
      <c r="CK931">
        <f>IF($DA931&gt;=6,INDEX($CD:$CD,$CZ931+6),"")</f>
      </c>
      <c r="CL931">
        <f>IF($DA931&gt;=7,INDEX($CD:$CD,$CZ931+7),"")</f>
      </c>
      <c r="CM931">
        <f>IF($DA931&gt;=8,INDEX($CD:$CD,$CZ931+8),"")</f>
      </c>
      <c r="CN931">
        <f>IF($DA931&gt;=9,INDEX($CD:$CD,$CZ931+9),"")</f>
      </c>
      <c r="CO931">
        <f>IF($DA931&gt;=10,INDEX($CD:$CD,$CZ931+10),"")</f>
      </c>
      <c r="CP931">
        <f>IF($DA931&gt;=11,INDEX($CD:$CD,$CZ931+11),"")</f>
      </c>
      <c r="CQ931">
        <f>IF($DA931&gt;=12,INDEX($CD:$CD,$CZ931+12),"")</f>
      </c>
      <c r="CR931">
        <f>IF($DA931&gt;=13,INDEX($CD:$CD,$CZ931+13),"")</f>
      </c>
      <c r="CS931">
        <f>IF($DA931&gt;=14,INDEX($CD:$CD,$CZ931+14),"")</f>
      </c>
      <c r="CT931">
        <f>IF($DA931&gt;=15,INDEX($CD:$CD,$CZ931+15),"")</f>
      </c>
      <c r="CU931">
        <f>IF($DA931&gt;=16,INDEX($CD:$CD,$CZ931+16),"")</f>
      </c>
      <c r="CV931">
        <f>IF($DA931&gt;=17,INDEX($CD:$CD,$CZ931+17),"")</f>
      </c>
      <c r="CW931">
        <f>IF($DA931&gt;=18,INDEX($CD:$CD,$CZ931+18),"")</f>
      </c>
      <c r="CX931">
        <f>IF($DA931&gt;=19,INDEX($CD:$CD,$CZ931+19),"")</f>
      </c>
      <c r="CY931">
        <f>IF($DA931&gt;=20,INDEX($CD:$CD,$CZ931+20),"")</f>
      </c>
      <c r="CZ931">
        <f>IFERROR(MATCH($CC931,$CD$2:$CD$263,0)+1,0)</f>
      </c>
      <c r="DA931">
        <f>IFERROR(INDEX($CE$2:$CE$263,MATCH($CC931,$CD$2:$CD$263,0)),0)</f>
      </c>
      <c r="DB931">
        <f>IFERROR(INDEX($AI:$AI,MATCH($H931,$AH:$AH,0))&amp;"","")</f>
      </c>
      <c r="DF931">
        <f>IF($GI931&gt;=1,INDEX($DC:$DC,$GH931+1),"")</f>
      </c>
      <c r="DG931">
        <f>IF($GI931&gt;=2,INDEX($DC:$DC,$GH931+2),"")</f>
      </c>
      <c r="DH931">
        <f>IF($GI931&gt;=3,INDEX($DC:$DC,$GH931+3),"")</f>
      </c>
      <c r="DI931">
        <f>IF($GI931&gt;=4,INDEX($DC:$DC,$GH931+4),"")</f>
      </c>
      <c r="DJ931">
        <f>IF($GI931&gt;=5,INDEX($DC:$DC,$GH931+5),"")</f>
      </c>
      <c r="DK931">
        <f>IF($GI931&gt;=6,INDEX($DC:$DC,$GH931+6),"")</f>
      </c>
      <c r="DL931">
        <f>IF($GI931&gt;=7,INDEX($DC:$DC,$GH931+7),"")</f>
      </c>
      <c r="DM931">
        <f>IF($GI931&gt;=8,INDEX($DC:$DC,$GH931+8),"")</f>
      </c>
      <c r="DN931">
        <f>IF($GI931&gt;=9,INDEX($DC:$DC,$GH931+9),"")</f>
      </c>
      <c r="DO931">
        <f>IF($GI931&gt;=10,INDEX($DC:$DC,$GH931+10),"")</f>
      </c>
      <c r="DP931">
        <f>IF($GI931&gt;=11,INDEX($DC:$DC,$GH931+11),"")</f>
      </c>
      <c r="DQ931">
        <f>IF($GI931&gt;=12,INDEX($DC:$DC,$GH931+12),"")</f>
      </c>
      <c r="DR931">
        <f>IF($GI931&gt;=13,INDEX($DC:$DC,$GH931+13),"")</f>
      </c>
      <c r="DS931">
        <f>IF($GI931&gt;=14,INDEX($DC:$DC,$GH931+14),"")</f>
      </c>
      <c r="DT931">
        <f>IF($GI931&gt;=15,INDEX($DC:$DC,$GH931+15),"")</f>
      </c>
      <c r="DU931">
        <f>IF($GI931&gt;=16,INDEX($DC:$DC,$GH931+16),"")</f>
      </c>
      <c r="DV931">
        <f>IF($GI931&gt;=17,INDEX($DC:$DC,$GH931+17),"")</f>
      </c>
      <c r="DW931">
        <f>IF($GI931&gt;=18,INDEX($DC:$DC,$GH931+18),"")</f>
      </c>
      <c r="DX931">
        <f>IF($GI931&gt;=19,INDEX($DC:$DC,$GH931+19),"")</f>
      </c>
      <c r="DY931">
        <f>IF($GI931&gt;=20,INDEX($DC:$DC,$GH931+20),"")</f>
      </c>
      <c r="DZ931">
        <f>IF($GI931&gt;=21,INDEX($DC:$DC,$GH931+21),"")</f>
      </c>
      <c r="EA931">
        <f>IF($GI931&gt;=22,INDEX($DC:$DC,$GH931+22),"")</f>
      </c>
      <c r="EB931">
        <f>IF($GI931&gt;=23,INDEX($DC:$DC,$GH931+23),"")</f>
      </c>
      <c r="EC931">
        <f>IF($GI931&gt;=24,INDEX($DC:$DC,$GH931+24),"")</f>
      </c>
      <c r="ED931">
        <f>IF($GI931&gt;=25,INDEX($DC:$DC,$GH931+25),"")</f>
      </c>
      <c r="EE931">
        <f>IF($GI931&gt;=26,INDEX($DC:$DC,$GH931+26),"")</f>
      </c>
      <c r="EF931">
        <f>IF($GI931&gt;=27,INDEX($DC:$DC,$GH931+27),"")</f>
      </c>
      <c r="EG931">
        <f>IF($GI931&gt;=28,INDEX($DC:$DC,$GH931+28),"")</f>
      </c>
      <c r="EH931">
        <f>IF($GI931&gt;=29,INDEX($DC:$DC,$GH931+29),"")</f>
      </c>
      <c r="EI931">
        <f>IF($GI931&gt;=30,INDEX($DC:$DC,$GH931+30),"")</f>
      </c>
      <c r="EJ931">
        <f>IF($GI931&gt;=31,INDEX($DC:$DC,$GH931+31),"")</f>
      </c>
      <c r="EK931">
        <f>IF($GI931&gt;=32,INDEX($DC:$DC,$GH931+32),"")</f>
      </c>
      <c r="EL931">
        <f>IF($GI931&gt;=33,INDEX($DC:$DC,$GH931+33),"")</f>
      </c>
      <c r="EM931">
        <f>IF($GI931&gt;=34,INDEX($DC:$DC,$GH931+34),"")</f>
      </c>
      <c r="EN931">
        <f>IF($GI931&gt;=35,INDEX($DC:$DC,$GH931+35),"")</f>
      </c>
      <c r="EO931">
        <f>IF($GI931&gt;=36,INDEX($DC:$DC,$GH931+36),"")</f>
      </c>
      <c r="EP931">
        <f>IF($GI931&gt;=37,INDEX($DC:$DC,$GH931+37),"")</f>
      </c>
      <c r="EQ931">
        <f>IF($GI931&gt;=38,INDEX($DC:$DC,$GH931+38),"")</f>
      </c>
      <c r="ER931">
        <f>IF($GI931&gt;=39,INDEX($DC:$DC,$GH931+39),"")</f>
      </c>
      <c r="ES931">
        <f>IF($GI931&gt;=40,INDEX($DC:$DC,$GH931+40),"")</f>
      </c>
      <c r="ET931">
        <f>IF($GI931&gt;=1,INDEX($DD:$DD,$GH931+1),"")</f>
      </c>
      <c r="EU931">
        <f>IF($GI931&gt;=2,INDEX($DD:$DD,$GH931+2),"")</f>
      </c>
      <c r="EV931">
        <f>IF($GI931&gt;=3,INDEX($DD:$DD,$GH931+3),"")</f>
      </c>
      <c r="EW931">
        <f>IF($GI931&gt;=4,INDEX($DD:$DD,$GH931+4),"")</f>
      </c>
      <c r="EX931">
        <f>IF($GI931&gt;=5,INDEX($DD:$DD,$GH931+5),"")</f>
      </c>
      <c r="EY931">
        <f>IF($GI931&gt;=6,INDEX($DD:$DD,$GH931+6),"")</f>
      </c>
      <c r="EZ931">
        <f>IF($GI931&gt;=7,INDEX($DD:$DD,$GH931+7),"")</f>
      </c>
      <c r="FA931">
        <f>IF($GI931&gt;=8,INDEX($DD:$DD,$GH931+8),"")</f>
      </c>
      <c r="FB931">
        <f>IF($GI931&gt;=9,INDEX($DD:$DD,$GH931+9),"")</f>
      </c>
      <c r="FC931">
        <f>IF($GI931&gt;=10,INDEX($DD:$DD,$GH931+10),"")</f>
      </c>
      <c r="FD931">
        <f>IF($GI931&gt;=11,INDEX($DD:$DD,$GH931+11),"")</f>
      </c>
      <c r="FE931">
        <f>IF($GI931&gt;=12,INDEX($DD:$DD,$GH931+12),"")</f>
      </c>
      <c r="FF931">
        <f>IF($GI931&gt;=13,INDEX($DD:$DD,$GH931+13),"")</f>
      </c>
      <c r="FG931">
        <f>IF($GI931&gt;=14,INDEX($DD:$DD,$GH931+14),"")</f>
      </c>
      <c r="FH931">
        <f>IF($GI931&gt;=15,INDEX($DD:$DD,$GH931+15),"")</f>
      </c>
      <c r="FI931">
        <f>IF($GI931&gt;=16,INDEX($DD:$DD,$GH931+16),"")</f>
      </c>
      <c r="FJ931">
        <f>IF($GI931&gt;=17,INDEX($DD:$DD,$GH931+17),"")</f>
      </c>
      <c r="FK931">
        <f>IF($GI931&gt;=18,INDEX($DD:$DD,$GH931+18),"")</f>
      </c>
      <c r="FL931">
        <f>IF($GI931&gt;=19,INDEX($DD:$DD,$GH931+19),"")</f>
      </c>
      <c r="FM931">
        <f>IF($GI931&gt;=20,INDEX($DD:$DD,$GH931+20),"")</f>
      </c>
      <c r="FN931">
        <f>IF($GI931&gt;=21,INDEX($DD:$DD,$GH931+21),"")</f>
      </c>
      <c r="FO931">
        <f>IF($GI931&gt;=22,INDEX($DD:$DD,$GH931+22),"")</f>
      </c>
      <c r="FP931">
        <f>IF($GI931&gt;=23,INDEX($DD:$DD,$GH931+23),"")</f>
      </c>
      <c r="FQ931">
        <f>IF($GI931&gt;=24,INDEX($DD:$DD,$GH931+24),"")</f>
      </c>
      <c r="FR931">
        <f>IF($GI931&gt;=25,INDEX($DD:$DD,$GH931+25),"")</f>
      </c>
      <c r="FS931">
        <f>IF($GI931&gt;=26,INDEX($DD:$DD,$GH931+26),"")</f>
      </c>
      <c r="FT931">
        <f>IF($GI931&gt;=27,INDEX($DD:$DD,$GH931+27),"")</f>
      </c>
      <c r="FU931">
        <f>IF($GI931&gt;=28,INDEX($DD:$DD,$GH931+28),"")</f>
      </c>
      <c r="FV931">
        <f>IF($GI931&gt;=29,INDEX($DD:$DD,$GH931+29),"")</f>
      </c>
      <c r="FW931">
        <f>IF($GI931&gt;=30,INDEX($DD:$DD,$GH931+30),"")</f>
      </c>
      <c r="FX931">
        <f>IF($GI931&gt;=31,INDEX($DD:$DD,$GH931+31),"")</f>
      </c>
      <c r="FY931">
        <f>IF($GI931&gt;=32,INDEX($DD:$DD,$GH931+32),"")</f>
      </c>
      <c r="FZ931">
        <f>IF($GI931&gt;=33,INDEX($DD:$DD,$GH931+33),"")</f>
      </c>
      <c r="GA931">
        <f>IF($GI931&gt;=34,INDEX($DD:$DD,$GH931+34),"")</f>
      </c>
      <c r="GB931">
        <f>IF($GI931&gt;=35,INDEX($DD:$DD,$GH931+35),"")</f>
      </c>
      <c r="GC931">
        <f>IF($GI931&gt;=36,INDEX($DD:$DD,$GH931+36),"")</f>
      </c>
      <c r="GD931">
        <f>IF($GI931&gt;=37,INDEX($DD:$DD,$GH931+37),"")</f>
      </c>
      <c r="GE931">
        <f>IF($GI931&gt;=38,INDEX($DD:$DD,$GH931+38),"")</f>
      </c>
      <c r="GF931">
        <f>IF($GI931&gt;=39,INDEX($DD:$DD,$GH931+39),"")</f>
      </c>
      <c r="GG931">
        <f>IF($GI931&gt;=40,INDEX($DD:$DD,$GH931+40),"")</f>
      </c>
      <c r="GH931">
        <f>IFERROR(MATCH($DB931,$DC$2:$DC$148,0)+1,0)</f>
      </c>
      <c r="GI931">
        <f>IFERROR(INDEX($DE$2:$DE$148,MATCH($DB931,$DC$2:$DC$148,0)),0)</f>
      </c>
      <c r="GJ931">
        <f>IFERROR(MATCH($S931,$DF$931:$ES$931,0),0)</f>
      </c>
      <c r="GK931">
        <f>IF($GJ931&gt;0,INDEX($ET$931:$GG$931,$GJ931),"")</f>
      </c>
      <c r="GN931">
        <f>IF($IW931&gt;=1,INDEX($GL:$GL,$IV931+1),"")</f>
      </c>
      <c r="GO931">
        <f>IF($IW931&gt;=2,INDEX($GL:$GL,$IV931+2),"")</f>
      </c>
      <c r="GP931">
        <f>IF($IW931&gt;=3,INDEX($GL:$GL,$IV931+3),"")</f>
      </c>
      <c r="GQ931">
        <f>IF($IW931&gt;=4,INDEX($GL:$GL,$IV931+4),"")</f>
      </c>
      <c r="GR931">
        <f>IF($IW931&gt;=5,INDEX($GL:$GL,$IV931+5),"")</f>
      </c>
      <c r="GS931">
        <f>IF($IW931&gt;=6,INDEX($GL:$GL,$IV931+6),"")</f>
      </c>
      <c r="GT931">
        <f>IF($IW931&gt;=7,INDEX($GL:$GL,$IV931+7),"")</f>
      </c>
      <c r="GU931">
        <f>IF($IW931&gt;=8,INDEX($GL:$GL,$IV931+8),"")</f>
      </c>
      <c r="GV931">
        <f>IF($IW931&gt;=9,INDEX($GL:$GL,$IV931+9),"")</f>
      </c>
      <c r="GW931">
        <f>IF($IW931&gt;=10,INDEX($GL:$GL,$IV931+10),"")</f>
      </c>
      <c r="GX931">
        <f>IF($IW931&gt;=11,INDEX($GL:$GL,$IV931+11),"")</f>
      </c>
      <c r="GY931">
        <f>IF($IW931&gt;=12,INDEX($GL:$GL,$IV931+12),"")</f>
      </c>
      <c r="GZ931">
        <f>IF($IW931&gt;=13,INDEX($GL:$GL,$IV931+13),"")</f>
      </c>
      <c r="HA931">
        <f>IF($IW931&gt;=14,INDEX($GL:$GL,$IV931+14),"")</f>
      </c>
      <c r="HB931">
        <f>IF($IW931&gt;=15,INDEX($GL:$GL,$IV931+15),"")</f>
      </c>
      <c r="HC931">
        <f>IF($IW931&gt;=16,INDEX($GL:$GL,$IV931+16),"")</f>
      </c>
      <c r="HD931">
        <f>IF($IW931&gt;=17,INDEX($GL:$GL,$IV931+17),"")</f>
      </c>
      <c r="HE931">
        <f>IF($IW931&gt;=18,INDEX($GL:$GL,$IV931+18),"")</f>
      </c>
      <c r="HF931">
        <f>IF($IW931&gt;=19,INDEX($GL:$GL,$IV931+19),"")</f>
      </c>
      <c r="HG931">
        <f>IF($IW931&gt;=20,INDEX($GL:$GL,$IV931+20),"")</f>
      </c>
      <c r="HH931">
        <f>IF($IW931&gt;=21,INDEX($GL:$GL,$IV931+21),"")</f>
      </c>
      <c r="HI931">
        <f>IF($IW931&gt;=22,INDEX($GL:$GL,$IV931+22),"")</f>
      </c>
      <c r="HJ931">
        <f>IF($IW931&gt;=23,INDEX($GL:$GL,$IV931+23),"")</f>
      </c>
      <c r="HK931">
        <f>IF($IW931&gt;=24,INDEX($GL:$GL,$IV931+24),"")</f>
      </c>
      <c r="HL931">
        <f>IF($IW931&gt;=25,INDEX($GL:$GL,$IV931+25),"")</f>
      </c>
      <c r="HM931">
        <f>IF($IW931&gt;=26,INDEX($GL:$GL,$IV931+26),"")</f>
      </c>
      <c r="HN931">
        <f>IF($IW931&gt;=27,INDEX($GL:$GL,$IV931+27),"")</f>
      </c>
      <c r="HO931">
        <f>IF($IW931&gt;=28,INDEX($GL:$GL,$IV931+28),"")</f>
      </c>
      <c r="HP931">
        <f>IF($IW931&gt;=29,INDEX($GL:$GL,$IV931+29),"")</f>
      </c>
      <c r="HQ931">
        <f>IF($IW931&gt;=30,INDEX($GL:$GL,$IV931+30),"")</f>
      </c>
      <c r="HR931">
        <f>IF($IW931&gt;=31,INDEX($GL:$GL,$IV931+31),"")</f>
      </c>
      <c r="HS931">
        <f>IF($IW931&gt;=32,INDEX($GL:$GL,$IV931+32),"")</f>
      </c>
      <c r="HT931">
        <f>IF($IW931&gt;=33,INDEX($GL:$GL,$IV931+33),"")</f>
      </c>
      <c r="HU931">
        <f>IF($IW931&gt;=34,INDEX($GL:$GL,$IV931+34),"")</f>
      </c>
      <c r="HV931">
        <f>IF($IW931&gt;=35,INDEX($GL:$GL,$IV931+35),"")</f>
      </c>
      <c r="HW931">
        <f>IF($IW931&gt;=36,INDEX($GL:$GL,$IV931+36),"")</f>
      </c>
      <c r="HX931">
        <f>IF($IW931&gt;=37,INDEX($GL:$GL,$IV931+37),"")</f>
      </c>
      <c r="HY931">
        <f>IF($IW931&gt;=38,INDEX($GL:$GL,$IV931+38),"")</f>
      </c>
      <c r="HZ931">
        <f>IF($IW931&gt;=39,INDEX($GL:$GL,$IV931+39),"")</f>
      </c>
      <c r="IA931">
        <f>IF($IW931&gt;=40,INDEX($GL:$GL,$IV931+40),"")</f>
      </c>
      <c r="IB931">
        <f>IF($IW931&gt;=41,INDEX($GL:$GL,$IV931+41),"")</f>
      </c>
      <c r="IC931">
        <f>IF($IW931&gt;=42,INDEX($GL:$GL,$IV931+42),"")</f>
      </c>
      <c r="ID931">
        <f>IF($IW931&gt;=43,INDEX($GL:$GL,$IV931+43),"")</f>
      </c>
      <c r="IE931">
        <f>IF($IW931&gt;=44,INDEX($GL:$GL,$IV931+44),"")</f>
      </c>
      <c r="IF931">
        <f>IF($IW931&gt;=45,INDEX($GL:$GL,$IV931+45),"")</f>
      </c>
      <c r="IG931">
        <f>IF($IW931&gt;=46,INDEX($GL:$GL,$IV931+46),"")</f>
      </c>
      <c r="IH931">
        <f>IF($IW931&gt;=47,INDEX($GL:$GL,$IV931+47),"")</f>
      </c>
      <c r="II931">
        <f>IF($IW931&gt;=48,INDEX($GL:$GL,$IV931+48),"")</f>
      </c>
      <c r="IJ931">
        <f>IF($IW931&gt;=49,INDEX($GL:$GL,$IV931+49),"")</f>
      </c>
      <c r="IK931">
        <f>IF($IW931&gt;=50,INDEX($GL:$GL,$IV931+50),"")</f>
      </c>
      <c r="IL931">
        <f>IF($IW931&gt;=51,INDEX($GL:$GL,$IV931+51),"")</f>
      </c>
      <c r="IM931">
        <f>IF($IW931&gt;=52,INDEX($GL:$GL,$IV931+52),"")</f>
      </c>
      <c r="IN931">
        <f>IF($IW931&gt;=53,INDEX($GL:$GL,$IV931+53),"")</f>
      </c>
      <c r="IO931">
        <f>IF($IW931&gt;=54,INDEX($GL:$GL,$IV931+54),"")</f>
      </c>
      <c r="IP931">
        <f>IF($IW931&gt;=55,INDEX($GL:$GL,$IV931+55),"")</f>
      </c>
      <c r="IQ931">
        <f>IF($IW931&gt;=56,INDEX($GL:$GL,$IV931+56),"")</f>
      </c>
      <c r="IR931">
        <f>IF($IW931&gt;=57,INDEX($GL:$GL,$IV931+57),"")</f>
      </c>
      <c r="IS931">
        <f>IF($IW931&gt;=58,INDEX($GL:$GL,$IV931+58),"")</f>
      </c>
      <c r="IT931">
        <f>IF($IW931&gt;=59,INDEX($GL:$GL,$IV931+59),"")</f>
      </c>
      <c r="IU931">
        <f>IF($IW931&gt;=60,INDEX($GL:$GL,$IV931+60),"")</f>
      </c>
      <c r="IV931">
        <f>IFERROR(MATCH($GK931,$GL$2:$GL$324,0)+1,0)</f>
      </c>
      <c r="IW931">
        <f>IFERROR(INDEX($GM$2:$GM$324,MATCH($GK931,$GL$2:$GL$324,0)),0)</f>
      </c>
      <c r="IX931" t="s">
        <v>34</v>
      </c>
      <c r="IY931" t="s">
        <v>34</v>
      </c>
    </row>
    <row r="932" spans="1:259" x14ac:dyDescent="0.25">
      <c r="K932">
        <f>IF(OR($N932="",$J932=""),"",IFERROR($N932/$J932,0))</f>
      </c>
      <c r="L932">
        <f>IF($N932="","",
SUM($M932,$O932,$T932,$P932,$R932)*
(1-IF($U932="",0,VALUE($U932)/100)))</f>
      </c>
      <c r="M932">
        <f>IF($N932="","",$N932)</f>
      </c>
      <c r="O932">
        <f>IF($N932="","",
IF($H932="","",
IF(ISNUMBER(SEARCH("exempt",LOWER($H932))),0,
$N932*(VALUE(SUBSTITUTE($H932,"%",""))/100))))</f>
      </c>
      <c r="V932">
        <f>IFERROR(IF(FIND(" - ",$E932)&gt;0,MID($E932,FIND(" - ",$E932)+3,LEN($E932)),""),"")</f>
      </c>
      <c r="AE932" t="s">
        <v>1513</v>
      </c>
      <c r="AJ932">
        <f>IFERROR(LEFT($E932,FIND(" - ",$E932)-1),$E932)</f>
      </c>
      <c r="AM932">
        <f>IF($CB932&gt;=1,INDEX($AK:$AK,$CA932+1),"")</f>
      </c>
      <c r="AN932">
        <f>IF($CB932&gt;=2,INDEX($AK:$AK,$CA932+2),"")</f>
      </c>
      <c r="AO932">
        <f>IF($CB932&gt;=3,INDEX($AK:$AK,$CA932+3),"")</f>
      </c>
      <c r="AP932">
        <f>IF($CB932&gt;=4,INDEX($AK:$AK,$CA932+4),"")</f>
      </c>
      <c r="AQ932">
        <f>IF($CB932&gt;=5,INDEX($AK:$AK,$CA932+5),"")</f>
      </c>
      <c r="AR932">
        <f>IF($CB932&gt;=6,INDEX($AK:$AK,$CA932+6),"")</f>
      </c>
      <c r="AS932">
        <f>IF($CB932&gt;=7,INDEX($AK:$AK,$CA932+7),"")</f>
      </c>
      <c r="AT932">
        <f>IF($CB932&gt;=8,INDEX($AK:$AK,$CA932+8),"")</f>
      </c>
      <c r="AU932">
        <f>IF($CB932&gt;=9,INDEX($AK:$AK,$CA932+9),"")</f>
      </c>
      <c r="AV932">
        <f>IF($CB932&gt;=10,INDEX($AK:$AK,$CA932+10),"")</f>
      </c>
      <c r="AW932">
        <f>IF($CB932&gt;=11,INDEX($AK:$AK,$CA932+11),"")</f>
      </c>
      <c r="AX932">
        <f>IF($CB932&gt;=12,INDEX($AK:$AK,$CA932+12),"")</f>
      </c>
      <c r="AY932">
        <f>IF($CB932&gt;=13,INDEX($AK:$AK,$CA932+13),"")</f>
      </c>
      <c r="AZ932">
        <f>IF($CB932&gt;=14,INDEX($AK:$AK,$CA932+14),"")</f>
      </c>
      <c r="BA932">
        <f>IF($CB932&gt;=15,INDEX($AK:$AK,$CA932+15),"")</f>
      </c>
      <c r="BB932">
        <f>IF($CB932&gt;=16,INDEX($AK:$AK,$CA932+16),"")</f>
      </c>
      <c r="BC932">
        <f>IF($CB932&gt;=17,INDEX($AK:$AK,$CA932+17),"")</f>
      </c>
      <c r="BD932">
        <f>IF($CB932&gt;=18,INDEX($AK:$AK,$CA932+18),"")</f>
      </c>
      <c r="BE932">
        <f>IF($CB932&gt;=19,INDEX($AK:$AK,$CA932+19),"")</f>
      </c>
      <c r="BF932">
        <f>IF($CB932&gt;=20,INDEX($AK:$AK,$CA932+20),"")</f>
      </c>
      <c r="BG932">
        <f>IF($CB932&gt;=21,INDEX($AK:$AK,$CA932+21),"")</f>
      </c>
      <c r="BH932">
        <f>IF($CB932&gt;=22,INDEX($AK:$AK,$CA932+22),"")</f>
      </c>
      <c r="BI932">
        <f>IF($CB932&gt;=23,INDEX($AK:$AK,$CA932+23),"")</f>
      </c>
      <c r="BJ932">
        <f>IF($CB932&gt;=24,INDEX($AK:$AK,$CA932+24),"")</f>
      </c>
      <c r="BK932">
        <f>IF($CB932&gt;=25,INDEX($AK:$AK,$CA932+25),"")</f>
      </c>
      <c r="BL932">
        <f>IF($CB932&gt;=26,INDEX($AK:$AK,$CA932+26),"")</f>
      </c>
      <c r="BM932">
        <f>IF($CB932&gt;=27,INDEX($AK:$AK,$CA932+27),"")</f>
      </c>
      <c r="BN932">
        <f>IF($CB932&gt;=28,INDEX($AK:$AK,$CA932+28),"")</f>
      </c>
      <c r="BO932">
        <f>IF($CB932&gt;=29,INDEX($AK:$AK,$CA932+29),"")</f>
      </c>
      <c r="BP932">
        <f>IF($CB932&gt;=30,INDEX($AK:$AK,$CA932+30),"")</f>
      </c>
      <c r="BQ932">
        <f>IF($CB932&gt;=31,INDEX($AK:$AK,$CA932+31),"")</f>
      </c>
      <c r="BR932">
        <f>IF($CB932&gt;=32,INDEX($AK:$AK,$CA932+32),"")</f>
      </c>
      <c r="BS932">
        <f>IF($CB932&gt;=33,INDEX($AK:$AK,$CA932+33),"")</f>
      </c>
      <c r="BT932">
        <f>IF($CB932&gt;=34,INDEX($AK:$AK,$CA932+34),"")</f>
      </c>
      <c r="BU932">
        <f>IF($CB932&gt;=35,INDEX($AK:$AK,$CA932+35),"")</f>
      </c>
      <c r="BV932">
        <f>IF($CB932&gt;=36,INDEX($AK:$AK,$CA932+36),"")</f>
      </c>
      <c r="BW932">
        <f>IF($CB932&gt;=37,INDEX($AK:$AK,$CA932+37),"")</f>
      </c>
      <c r="BX932">
        <f>IF($CB932&gt;=38,INDEX($AK:$AK,$CA932+38),"")</f>
      </c>
      <c r="BY932">
        <f>IF($CB932&gt;=39,INDEX($AK:$AK,$CA932+39),"")</f>
      </c>
      <c r="BZ932">
        <f>IF($CB932&gt;=40,INDEX($AK:$AK,$CA932+40),"")</f>
      </c>
      <c r="CA932">
        <f>IFERROR(MATCH($AJ932,$AK$2:$AK$134,0)+1,0)</f>
      </c>
      <c r="CB932">
        <f>IFERROR(INDEX($AL$2:$AL$134,MATCH($AJ932,$AK$2:$AK$134,0)),0)</f>
      </c>
      <c r="CC932">
        <f>IFERROR(LEFT($F932,FIND(" - ",$F932)-1),$F932)</f>
      </c>
      <c r="CF932">
        <f>IF($DA932&gt;=1,INDEX($CD:$CD,$CZ932+1),"")</f>
      </c>
      <c r="CG932">
        <f>IF($DA932&gt;=2,INDEX($CD:$CD,$CZ932+2),"")</f>
      </c>
      <c r="CH932">
        <f>IF($DA932&gt;=3,INDEX($CD:$CD,$CZ932+3),"")</f>
      </c>
      <c r="CI932">
        <f>IF($DA932&gt;=4,INDEX($CD:$CD,$CZ932+4),"")</f>
      </c>
      <c r="CJ932">
        <f>IF($DA932&gt;=5,INDEX($CD:$CD,$CZ932+5),"")</f>
      </c>
      <c r="CK932">
        <f>IF($DA932&gt;=6,INDEX($CD:$CD,$CZ932+6),"")</f>
      </c>
      <c r="CL932">
        <f>IF($DA932&gt;=7,INDEX($CD:$CD,$CZ932+7),"")</f>
      </c>
      <c r="CM932">
        <f>IF($DA932&gt;=8,INDEX($CD:$CD,$CZ932+8),"")</f>
      </c>
      <c r="CN932">
        <f>IF($DA932&gt;=9,INDEX($CD:$CD,$CZ932+9),"")</f>
      </c>
      <c r="CO932">
        <f>IF($DA932&gt;=10,INDEX($CD:$CD,$CZ932+10),"")</f>
      </c>
      <c r="CP932">
        <f>IF($DA932&gt;=11,INDEX($CD:$CD,$CZ932+11),"")</f>
      </c>
      <c r="CQ932">
        <f>IF($DA932&gt;=12,INDEX($CD:$CD,$CZ932+12),"")</f>
      </c>
      <c r="CR932">
        <f>IF($DA932&gt;=13,INDEX($CD:$CD,$CZ932+13),"")</f>
      </c>
      <c r="CS932">
        <f>IF($DA932&gt;=14,INDEX($CD:$CD,$CZ932+14),"")</f>
      </c>
      <c r="CT932">
        <f>IF($DA932&gt;=15,INDEX($CD:$CD,$CZ932+15),"")</f>
      </c>
      <c r="CU932">
        <f>IF($DA932&gt;=16,INDEX($CD:$CD,$CZ932+16),"")</f>
      </c>
      <c r="CV932">
        <f>IF($DA932&gt;=17,INDEX($CD:$CD,$CZ932+17),"")</f>
      </c>
      <c r="CW932">
        <f>IF($DA932&gt;=18,INDEX($CD:$CD,$CZ932+18),"")</f>
      </c>
      <c r="CX932">
        <f>IF($DA932&gt;=19,INDEX($CD:$CD,$CZ932+19),"")</f>
      </c>
      <c r="CY932">
        <f>IF($DA932&gt;=20,INDEX($CD:$CD,$CZ932+20),"")</f>
      </c>
      <c r="CZ932">
        <f>IFERROR(MATCH($CC932,$CD$2:$CD$263,0)+1,0)</f>
      </c>
      <c r="DA932">
        <f>IFERROR(INDEX($CE$2:$CE$263,MATCH($CC932,$CD$2:$CD$263,0)),0)</f>
      </c>
      <c r="DB932">
        <f>IFERROR(INDEX($AI:$AI,MATCH($H932,$AH:$AH,0))&amp;"","")</f>
      </c>
      <c r="DF932">
        <f>IF($GI932&gt;=1,INDEX($DC:$DC,$GH932+1),"")</f>
      </c>
      <c r="DG932">
        <f>IF($GI932&gt;=2,INDEX($DC:$DC,$GH932+2),"")</f>
      </c>
      <c r="DH932">
        <f>IF($GI932&gt;=3,INDEX($DC:$DC,$GH932+3),"")</f>
      </c>
      <c r="DI932">
        <f>IF($GI932&gt;=4,INDEX($DC:$DC,$GH932+4),"")</f>
      </c>
      <c r="DJ932">
        <f>IF($GI932&gt;=5,INDEX($DC:$DC,$GH932+5),"")</f>
      </c>
      <c r="DK932">
        <f>IF($GI932&gt;=6,INDEX($DC:$DC,$GH932+6),"")</f>
      </c>
      <c r="DL932">
        <f>IF($GI932&gt;=7,INDEX($DC:$DC,$GH932+7),"")</f>
      </c>
      <c r="DM932">
        <f>IF($GI932&gt;=8,INDEX($DC:$DC,$GH932+8),"")</f>
      </c>
      <c r="DN932">
        <f>IF($GI932&gt;=9,INDEX($DC:$DC,$GH932+9),"")</f>
      </c>
      <c r="DO932">
        <f>IF($GI932&gt;=10,INDEX($DC:$DC,$GH932+10),"")</f>
      </c>
      <c r="DP932">
        <f>IF($GI932&gt;=11,INDEX($DC:$DC,$GH932+11),"")</f>
      </c>
      <c r="DQ932">
        <f>IF($GI932&gt;=12,INDEX($DC:$DC,$GH932+12),"")</f>
      </c>
      <c r="DR932">
        <f>IF($GI932&gt;=13,INDEX($DC:$DC,$GH932+13),"")</f>
      </c>
      <c r="DS932">
        <f>IF($GI932&gt;=14,INDEX($DC:$DC,$GH932+14),"")</f>
      </c>
      <c r="DT932">
        <f>IF($GI932&gt;=15,INDEX($DC:$DC,$GH932+15),"")</f>
      </c>
      <c r="DU932">
        <f>IF($GI932&gt;=16,INDEX($DC:$DC,$GH932+16),"")</f>
      </c>
      <c r="DV932">
        <f>IF($GI932&gt;=17,INDEX($DC:$DC,$GH932+17),"")</f>
      </c>
      <c r="DW932">
        <f>IF($GI932&gt;=18,INDEX($DC:$DC,$GH932+18),"")</f>
      </c>
      <c r="DX932">
        <f>IF($GI932&gt;=19,INDEX($DC:$DC,$GH932+19),"")</f>
      </c>
      <c r="DY932">
        <f>IF($GI932&gt;=20,INDEX($DC:$DC,$GH932+20),"")</f>
      </c>
      <c r="DZ932">
        <f>IF($GI932&gt;=21,INDEX($DC:$DC,$GH932+21),"")</f>
      </c>
      <c r="EA932">
        <f>IF($GI932&gt;=22,INDEX($DC:$DC,$GH932+22),"")</f>
      </c>
      <c r="EB932">
        <f>IF($GI932&gt;=23,INDEX($DC:$DC,$GH932+23),"")</f>
      </c>
      <c r="EC932">
        <f>IF($GI932&gt;=24,INDEX($DC:$DC,$GH932+24),"")</f>
      </c>
      <c r="ED932">
        <f>IF($GI932&gt;=25,INDEX($DC:$DC,$GH932+25),"")</f>
      </c>
      <c r="EE932">
        <f>IF($GI932&gt;=26,INDEX($DC:$DC,$GH932+26),"")</f>
      </c>
      <c r="EF932">
        <f>IF($GI932&gt;=27,INDEX($DC:$DC,$GH932+27),"")</f>
      </c>
      <c r="EG932">
        <f>IF($GI932&gt;=28,INDEX($DC:$DC,$GH932+28),"")</f>
      </c>
      <c r="EH932">
        <f>IF($GI932&gt;=29,INDEX($DC:$DC,$GH932+29),"")</f>
      </c>
      <c r="EI932">
        <f>IF($GI932&gt;=30,INDEX($DC:$DC,$GH932+30),"")</f>
      </c>
      <c r="EJ932">
        <f>IF($GI932&gt;=31,INDEX($DC:$DC,$GH932+31),"")</f>
      </c>
      <c r="EK932">
        <f>IF($GI932&gt;=32,INDEX($DC:$DC,$GH932+32),"")</f>
      </c>
      <c r="EL932">
        <f>IF($GI932&gt;=33,INDEX($DC:$DC,$GH932+33),"")</f>
      </c>
      <c r="EM932">
        <f>IF($GI932&gt;=34,INDEX($DC:$DC,$GH932+34),"")</f>
      </c>
      <c r="EN932">
        <f>IF($GI932&gt;=35,INDEX($DC:$DC,$GH932+35),"")</f>
      </c>
      <c r="EO932">
        <f>IF($GI932&gt;=36,INDEX($DC:$DC,$GH932+36),"")</f>
      </c>
      <c r="EP932">
        <f>IF($GI932&gt;=37,INDEX($DC:$DC,$GH932+37),"")</f>
      </c>
      <c r="EQ932">
        <f>IF($GI932&gt;=38,INDEX($DC:$DC,$GH932+38),"")</f>
      </c>
      <c r="ER932">
        <f>IF($GI932&gt;=39,INDEX($DC:$DC,$GH932+39),"")</f>
      </c>
      <c r="ES932">
        <f>IF($GI932&gt;=40,INDEX($DC:$DC,$GH932+40),"")</f>
      </c>
      <c r="ET932">
        <f>IF($GI932&gt;=1,INDEX($DD:$DD,$GH932+1),"")</f>
      </c>
      <c r="EU932">
        <f>IF($GI932&gt;=2,INDEX($DD:$DD,$GH932+2),"")</f>
      </c>
      <c r="EV932">
        <f>IF($GI932&gt;=3,INDEX($DD:$DD,$GH932+3),"")</f>
      </c>
      <c r="EW932">
        <f>IF($GI932&gt;=4,INDEX($DD:$DD,$GH932+4),"")</f>
      </c>
      <c r="EX932">
        <f>IF($GI932&gt;=5,INDEX($DD:$DD,$GH932+5),"")</f>
      </c>
      <c r="EY932">
        <f>IF($GI932&gt;=6,INDEX($DD:$DD,$GH932+6),"")</f>
      </c>
      <c r="EZ932">
        <f>IF($GI932&gt;=7,INDEX($DD:$DD,$GH932+7),"")</f>
      </c>
      <c r="FA932">
        <f>IF($GI932&gt;=8,INDEX($DD:$DD,$GH932+8),"")</f>
      </c>
      <c r="FB932">
        <f>IF($GI932&gt;=9,INDEX($DD:$DD,$GH932+9),"")</f>
      </c>
      <c r="FC932">
        <f>IF($GI932&gt;=10,INDEX($DD:$DD,$GH932+10),"")</f>
      </c>
      <c r="FD932">
        <f>IF($GI932&gt;=11,INDEX($DD:$DD,$GH932+11),"")</f>
      </c>
      <c r="FE932">
        <f>IF($GI932&gt;=12,INDEX($DD:$DD,$GH932+12),"")</f>
      </c>
      <c r="FF932">
        <f>IF($GI932&gt;=13,INDEX($DD:$DD,$GH932+13),"")</f>
      </c>
      <c r="FG932">
        <f>IF($GI932&gt;=14,INDEX($DD:$DD,$GH932+14),"")</f>
      </c>
      <c r="FH932">
        <f>IF($GI932&gt;=15,INDEX($DD:$DD,$GH932+15),"")</f>
      </c>
      <c r="FI932">
        <f>IF($GI932&gt;=16,INDEX($DD:$DD,$GH932+16),"")</f>
      </c>
      <c r="FJ932">
        <f>IF($GI932&gt;=17,INDEX($DD:$DD,$GH932+17),"")</f>
      </c>
      <c r="FK932">
        <f>IF($GI932&gt;=18,INDEX($DD:$DD,$GH932+18),"")</f>
      </c>
      <c r="FL932">
        <f>IF($GI932&gt;=19,INDEX($DD:$DD,$GH932+19),"")</f>
      </c>
      <c r="FM932">
        <f>IF($GI932&gt;=20,INDEX($DD:$DD,$GH932+20),"")</f>
      </c>
      <c r="FN932">
        <f>IF($GI932&gt;=21,INDEX($DD:$DD,$GH932+21),"")</f>
      </c>
      <c r="FO932">
        <f>IF($GI932&gt;=22,INDEX($DD:$DD,$GH932+22),"")</f>
      </c>
      <c r="FP932">
        <f>IF($GI932&gt;=23,INDEX($DD:$DD,$GH932+23),"")</f>
      </c>
      <c r="FQ932">
        <f>IF($GI932&gt;=24,INDEX($DD:$DD,$GH932+24),"")</f>
      </c>
      <c r="FR932">
        <f>IF($GI932&gt;=25,INDEX($DD:$DD,$GH932+25),"")</f>
      </c>
      <c r="FS932">
        <f>IF($GI932&gt;=26,INDEX($DD:$DD,$GH932+26),"")</f>
      </c>
      <c r="FT932">
        <f>IF($GI932&gt;=27,INDEX($DD:$DD,$GH932+27),"")</f>
      </c>
      <c r="FU932">
        <f>IF($GI932&gt;=28,INDEX($DD:$DD,$GH932+28),"")</f>
      </c>
      <c r="FV932">
        <f>IF($GI932&gt;=29,INDEX($DD:$DD,$GH932+29),"")</f>
      </c>
      <c r="FW932">
        <f>IF($GI932&gt;=30,INDEX($DD:$DD,$GH932+30),"")</f>
      </c>
      <c r="FX932">
        <f>IF($GI932&gt;=31,INDEX($DD:$DD,$GH932+31),"")</f>
      </c>
      <c r="FY932">
        <f>IF($GI932&gt;=32,INDEX($DD:$DD,$GH932+32),"")</f>
      </c>
      <c r="FZ932">
        <f>IF($GI932&gt;=33,INDEX($DD:$DD,$GH932+33),"")</f>
      </c>
      <c r="GA932">
        <f>IF($GI932&gt;=34,INDEX($DD:$DD,$GH932+34),"")</f>
      </c>
      <c r="GB932">
        <f>IF($GI932&gt;=35,INDEX($DD:$DD,$GH932+35),"")</f>
      </c>
      <c r="GC932">
        <f>IF($GI932&gt;=36,INDEX($DD:$DD,$GH932+36),"")</f>
      </c>
      <c r="GD932">
        <f>IF($GI932&gt;=37,INDEX($DD:$DD,$GH932+37),"")</f>
      </c>
      <c r="GE932">
        <f>IF($GI932&gt;=38,INDEX($DD:$DD,$GH932+38),"")</f>
      </c>
      <c r="GF932">
        <f>IF($GI932&gt;=39,INDEX($DD:$DD,$GH932+39),"")</f>
      </c>
      <c r="GG932">
        <f>IF($GI932&gt;=40,INDEX($DD:$DD,$GH932+40),"")</f>
      </c>
      <c r="GH932">
        <f>IFERROR(MATCH($DB932,$DC$2:$DC$148,0)+1,0)</f>
      </c>
      <c r="GI932">
        <f>IFERROR(INDEX($DE$2:$DE$148,MATCH($DB932,$DC$2:$DC$148,0)),0)</f>
      </c>
      <c r="GJ932">
        <f>IFERROR(MATCH($S932,$DF$932:$ES$932,0),0)</f>
      </c>
      <c r="GK932">
        <f>IF($GJ932&gt;0,INDEX($ET$932:$GG$932,$GJ932),"")</f>
      </c>
      <c r="GN932">
        <f>IF($IW932&gt;=1,INDEX($GL:$GL,$IV932+1),"")</f>
      </c>
      <c r="GO932">
        <f>IF($IW932&gt;=2,INDEX($GL:$GL,$IV932+2),"")</f>
      </c>
      <c r="GP932">
        <f>IF($IW932&gt;=3,INDEX($GL:$GL,$IV932+3),"")</f>
      </c>
      <c r="GQ932">
        <f>IF($IW932&gt;=4,INDEX($GL:$GL,$IV932+4),"")</f>
      </c>
      <c r="GR932">
        <f>IF($IW932&gt;=5,INDEX($GL:$GL,$IV932+5),"")</f>
      </c>
      <c r="GS932">
        <f>IF($IW932&gt;=6,INDEX($GL:$GL,$IV932+6),"")</f>
      </c>
      <c r="GT932">
        <f>IF($IW932&gt;=7,INDEX($GL:$GL,$IV932+7),"")</f>
      </c>
      <c r="GU932">
        <f>IF($IW932&gt;=8,INDEX($GL:$GL,$IV932+8),"")</f>
      </c>
      <c r="GV932">
        <f>IF($IW932&gt;=9,INDEX($GL:$GL,$IV932+9),"")</f>
      </c>
      <c r="GW932">
        <f>IF($IW932&gt;=10,INDEX($GL:$GL,$IV932+10),"")</f>
      </c>
      <c r="GX932">
        <f>IF($IW932&gt;=11,INDEX($GL:$GL,$IV932+11),"")</f>
      </c>
      <c r="GY932">
        <f>IF($IW932&gt;=12,INDEX($GL:$GL,$IV932+12),"")</f>
      </c>
      <c r="GZ932">
        <f>IF($IW932&gt;=13,INDEX($GL:$GL,$IV932+13),"")</f>
      </c>
      <c r="HA932">
        <f>IF($IW932&gt;=14,INDEX($GL:$GL,$IV932+14),"")</f>
      </c>
      <c r="HB932">
        <f>IF($IW932&gt;=15,INDEX($GL:$GL,$IV932+15),"")</f>
      </c>
      <c r="HC932">
        <f>IF($IW932&gt;=16,INDEX($GL:$GL,$IV932+16),"")</f>
      </c>
      <c r="HD932">
        <f>IF($IW932&gt;=17,INDEX($GL:$GL,$IV932+17),"")</f>
      </c>
      <c r="HE932">
        <f>IF($IW932&gt;=18,INDEX($GL:$GL,$IV932+18),"")</f>
      </c>
      <c r="HF932">
        <f>IF($IW932&gt;=19,INDEX($GL:$GL,$IV932+19),"")</f>
      </c>
      <c r="HG932">
        <f>IF($IW932&gt;=20,INDEX($GL:$GL,$IV932+20),"")</f>
      </c>
      <c r="HH932">
        <f>IF($IW932&gt;=21,INDEX($GL:$GL,$IV932+21),"")</f>
      </c>
      <c r="HI932">
        <f>IF($IW932&gt;=22,INDEX($GL:$GL,$IV932+22),"")</f>
      </c>
      <c r="HJ932">
        <f>IF($IW932&gt;=23,INDEX($GL:$GL,$IV932+23),"")</f>
      </c>
      <c r="HK932">
        <f>IF($IW932&gt;=24,INDEX($GL:$GL,$IV932+24),"")</f>
      </c>
      <c r="HL932">
        <f>IF($IW932&gt;=25,INDEX($GL:$GL,$IV932+25),"")</f>
      </c>
      <c r="HM932">
        <f>IF($IW932&gt;=26,INDEX($GL:$GL,$IV932+26),"")</f>
      </c>
      <c r="HN932">
        <f>IF($IW932&gt;=27,INDEX($GL:$GL,$IV932+27),"")</f>
      </c>
      <c r="HO932">
        <f>IF($IW932&gt;=28,INDEX($GL:$GL,$IV932+28),"")</f>
      </c>
      <c r="HP932">
        <f>IF($IW932&gt;=29,INDEX($GL:$GL,$IV932+29),"")</f>
      </c>
      <c r="HQ932">
        <f>IF($IW932&gt;=30,INDEX($GL:$GL,$IV932+30),"")</f>
      </c>
      <c r="HR932">
        <f>IF($IW932&gt;=31,INDEX($GL:$GL,$IV932+31),"")</f>
      </c>
      <c r="HS932">
        <f>IF($IW932&gt;=32,INDEX($GL:$GL,$IV932+32),"")</f>
      </c>
      <c r="HT932">
        <f>IF($IW932&gt;=33,INDEX($GL:$GL,$IV932+33),"")</f>
      </c>
      <c r="HU932">
        <f>IF($IW932&gt;=34,INDEX($GL:$GL,$IV932+34),"")</f>
      </c>
      <c r="HV932">
        <f>IF($IW932&gt;=35,INDEX($GL:$GL,$IV932+35),"")</f>
      </c>
      <c r="HW932">
        <f>IF($IW932&gt;=36,INDEX($GL:$GL,$IV932+36),"")</f>
      </c>
      <c r="HX932">
        <f>IF($IW932&gt;=37,INDEX($GL:$GL,$IV932+37),"")</f>
      </c>
      <c r="HY932">
        <f>IF($IW932&gt;=38,INDEX($GL:$GL,$IV932+38),"")</f>
      </c>
      <c r="HZ932">
        <f>IF($IW932&gt;=39,INDEX($GL:$GL,$IV932+39),"")</f>
      </c>
      <c r="IA932">
        <f>IF($IW932&gt;=40,INDEX($GL:$GL,$IV932+40),"")</f>
      </c>
      <c r="IB932">
        <f>IF($IW932&gt;=41,INDEX($GL:$GL,$IV932+41),"")</f>
      </c>
      <c r="IC932">
        <f>IF($IW932&gt;=42,INDEX($GL:$GL,$IV932+42),"")</f>
      </c>
      <c r="ID932">
        <f>IF($IW932&gt;=43,INDEX($GL:$GL,$IV932+43),"")</f>
      </c>
      <c r="IE932">
        <f>IF($IW932&gt;=44,INDEX($GL:$GL,$IV932+44),"")</f>
      </c>
      <c r="IF932">
        <f>IF($IW932&gt;=45,INDEX($GL:$GL,$IV932+45),"")</f>
      </c>
      <c r="IG932">
        <f>IF($IW932&gt;=46,INDEX($GL:$GL,$IV932+46),"")</f>
      </c>
      <c r="IH932">
        <f>IF($IW932&gt;=47,INDEX($GL:$GL,$IV932+47),"")</f>
      </c>
      <c r="II932">
        <f>IF($IW932&gt;=48,INDEX($GL:$GL,$IV932+48),"")</f>
      </c>
      <c r="IJ932">
        <f>IF($IW932&gt;=49,INDEX($GL:$GL,$IV932+49),"")</f>
      </c>
      <c r="IK932">
        <f>IF($IW932&gt;=50,INDEX($GL:$GL,$IV932+50),"")</f>
      </c>
      <c r="IL932">
        <f>IF($IW932&gt;=51,INDEX($GL:$GL,$IV932+51),"")</f>
      </c>
      <c r="IM932">
        <f>IF($IW932&gt;=52,INDEX($GL:$GL,$IV932+52),"")</f>
      </c>
      <c r="IN932">
        <f>IF($IW932&gt;=53,INDEX($GL:$GL,$IV932+53),"")</f>
      </c>
      <c r="IO932">
        <f>IF($IW932&gt;=54,INDEX($GL:$GL,$IV932+54),"")</f>
      </c>
      <c r="IP932">
        <f>IF($IW932&gt;=55,INDEX($GL:$GL,$IV932+55),"")</f>
      </c>
      <c r="IQ932">
        <f>IF($IW932&gt;=56,INDEX($GL:$GL,$IV932+56),"")</f>
      </c>
      <c r="IR932">
        <f>IF($IW932&gt;=57,INDEX($GL:$GL,$IV932+57),"")</f>
      </c>
      <c r="IS932">
        <f>IF($IW932&gt;=58,INDEX($GL:$GL,$IV932+58),"")</f>
      </c>
      <c r="IT932">
        <f>IF($IW932&gt;=59,INDEX($GL:$GL,$IV932+59),"")</f>
      </c>
      <c r="IU932">
        <f>IF($IW932&gt;=60,INDEX($GL:$GL,$IV932+60),"")</f>
      </c>
      <c r="IV932">
        <f>IFERROR(MATCH($GK932,$GL$2:$GL$324,0)+1,0)</f>
      </c>
      <c r="IW932">
        <f>IFERROR(INDEX($GM$2:$GM$324,MATCH($GK932,$GL$2:$GL$324,0)),0)</f>
      </c>
      <c r="IX932" t="s">
        <v>34</v>
      </c>
      <c r="IY932" t="s">
        <v>34</v>
      </c>
    </row>
    <row r="933" spans="1:259" x14ac:dyDescent="0.25">
      <c r="K933">
        <f>IF(OR($N933="",$J933=""),"",IFERROR($N933/$J933,0))</f>
      </c>
      <c r="L933">
        <f>IF($N933="","",
SUM($M933,$O933,$T933,$P933,$R933)*
(1-IF($U933="",0,VALUE($U933)/100)))</f>
      </c>
      <c r="M933">
        <f>IF($N933="","",$N933)</f>
      </c>
      <c r="O933">
        <f>IF($N933="","",
IF($H933="","",
IF(ISNUMBER(SEARCH("exempt",LOWER($H933))),0,
$N933*(VALUE(SUBSTITUTE($H933,"%",""))/100))))</f>
      </c>
      <c r="V933">
        <f>IFERROR(IF(FIND(" - ",$E933)&gt;0,MID($E933,FIND(" - ",$E933)+3,LEN($E933)),""),"")</f>
      </c>
      <c r="AE933" t="s">
        <v>1514</v>
      </c>
      <c r="AJ933">
        <f>IFERROR(LEFT($E933,FIND(" - ",$E933)-1),$E933)</f>
      </c>
      <c r="AM933">
        <f>IF($CB933&gt;=1,INDEX($AK:$AK,$CA933+1),"")</f>
      </c>
      <c r="AN933">
        <f>IF($CB933&gt;=2,INDEX($AK:$AK,$CA933+2),"")</f>
      </c>
      <c r="AO933">
        <f>IF($CB933&gt;=3,INDEX($AK:$AK,$CA933+3),"")</f>
      </c>
      <c r="AP933">
        <f>IF($CB933&gt;=4,INDEX($AK:$AK,$CA933+4),"")</f>
      </c>
      <c r="AQ933">
        <f>IF($CB933&gt;=5,INDEX($AK:$AK,$CA933+5),"")</f>
      </c>
      <c r="AR933">
        <f>IF($CB933&gt;=6,INDEX($AK:$AK,$CA933+6),"")</f>
      </c>
      <c r="AS933">
        <f>IF($CB933&gt;=7,INDEX($AK:$AK,$CA933+7),"")</f>
      </c>
      <c r="AT933">
        <f>IF($CB933&gt;=8,INDEX($AK:$AK,$CA933+8),"")</f>
      </c>
      <c r="AU933">
        <f>IF($CB933&gt;=9,INDEX($AK:$AK,$CA933+9),"")</f>
      </c>
      <c r="AV933">
        <f>IF($CB933&gt;=10,INDEX($AK:$AK,$CA933+10),"")</f>
      </c>
      <c r="AW933">
        <f>IF($CB933&gt;=11,INDEX($AK:$AK,$CA933+11),"")</f>
      </c>
      <c r="AX933">
        <f>IF($CB933&gt;=12,INDEX($AK:$AK,$CA933+12),"")</f>
      </c>
      <c r="AY933">
        <f>IF($CB933&gt;=13,INDEX($AK:$AK,$CA933+13),"")</f>
      </c>
      <c r="AZ933">
        <f>IF($CB933&gt;=14,INDEX($AK:$AK,$CA933+14),"")</f>
      </c>
      <c r="BA933">
        <f>IF($CB933&gt;=15,INDEX($AK:$AK,$CA933+15),"")</f>
      </c>
      <c r="BB933">
        <f>IF($CB933&gt;=16,INDEX($AK:$AK,$CA933+16),"")</f>
      </c>
      <c r="BC933">
        <f>IF($CB933&gt;=17,INDEX($AK:$AK,$CA933+17),"")</f>
      </c>
      <c r="BD933">
        <f>IF($CB933&gt;=18,INDEX($AK:$AK,$CA933+18),"")</f>
      </c>
      <c r="BE933">
        <f>IF($CB933&gt;=19,INDEX($AK:$AK,$CA933+19),"")</f>
      </c>
      <c r="BF933">
        <f>IF($CB933&gt;=20,INDEX($AK:$AK,$CA933+20),"")</f>
      </c>
      <c r="BG933">
        <f>IF($CB933&gt;=21,INDEX($AK:$AK,$CA933+21),"")</f>
      </c>
      <c r="BH933">
        <f>IF($CB933&gt;=22,INDEX($AK:$AK,$CA933+22),"")</f>
      </c>
      <c r="BI933">
        <f>IF($CB933&gt;=23,INDEX($AK:$AK,$CA933+23),"")</f>
      </c>
      <c r="BJ933">
        <f>IF($CB933&gt;=24,INDEX($AK:$AK,$CA933+24),"")</f>
      </c>
      <c r="BK933">
        <f>IF($CB933&gt;=25,INDEX($AK:$AK,$CA933+25),"")</f>
      </c>
      <c r="BL933">
        <f>IF($CB933&gt;=26,INDEX($AK:$AK,$CA933+26),"")</f>
      </c>
      <c r="BM933">
        <f>IF($CB933&gt;=27,INDEX($AK:$AK,$CA933+27),"")</f>
      </c>
      <c r="BN933">
        <f>IF($CB933&gt;=28,INDEX($AK:$AK,$CA933+28),"")</f>
      </c>
      <c r="BO933">
        <f>IF($CB933&gt;=29,INDEX($AK:$AK,$CA933+29),"")</f>
      </c>
      <c r="BP933">
        <f>IF($CB933&gt;=30,INDEX($AK:$AK,$CA933+30),"")</f>
      </c>
      <c r="BQ933">
        <f>IF($CB933&gt;=31,INDEX($AK:$AK,$CA933+31),"")</f>
      </c>
      <c r="BR933">
        <f>IF($CB933&gt;=32,INDEX($AK:$AK,$CA933+32),"")</f>
      </c>
      <c r="BS933">
        <f>IF($CB933&gt;=33,INDEX($AK:$AK,$CA933+33),"")</f>
      </c>
      <c r="BT933">
        <f>IF($CB933&gt;=34,INDEX($AK:$AK,$CA933+34),"")</f>
      </c>
      <c r="BU933">
        <f>IF($CB933&gt;=35,INDEX($AK:$AK,$CA933+35),"")</f>
      </c>
      <c r="BV933">
        <f>IF($CB933&gt;=36,INDEX($AK:$AK,$CA933+36),"")</f>
      </c>
      <c r="BW933">
        <f>IF($CB933&gt;=37,INDEX($AK:$AK,$CA933+37),"")</f>
      </c>
      <c r="BX933">
        <f>IF($CB933&gt;=38,INDEX($AK:$AK,$CA933+38),"")</f>
      </c>
      <c r="BY933">
        <f>IF($CB933&gt;=39,INDEX($AK:$AK,$CA933+39),"")</f>
      </c>
      <c r="BZ933">
        <f>IF($CB933&gt;=40,INDEX($AK:$AK,$CA933+40),"")</f>
      </c>
      <c r="CA933">
        <f>IFERROR(MATCH($AJ933,$AK$2:$AK$134,0)+1,0)</f>
      </c>
      <c r="CB933">
        <f>IFERROR(INDEX($AL$2:$AL$134,MATCH($AJ933,$AK$2:$AK$134,0)),0)</f>
      </c>
      <c r="CC933">
        <f>IFERROR(LEFT($F933,FIND(" - ",$F933)-1),$F933)</f>
      </c>
      <c r="CF933">
        <f>IF($DA933&gt;=1,INDEX($CD:$CD,$CZ933+1),"")</f>
      </c>
      <c r="CG933">
        <f>IF($DA933&gt;=2,INDEX($CD:$CD,$CZ933+2),"")</f>
      </c>
      <c r="CH933">
        <f>IF($DA933&gt;=3,INDEX($CD:$CD,$CZ933+3),"")</f>
      </c>
      <c r="CI933">
        <f>IF($DA933&gt;=4,INDEX($CD:$CD,$CZ933+4),"")</f>
      </c>
      <c r="CJ933">
        <f>IF($DA933&gt;=5,INDEX($CD:$CD,$CZ933+5),"")</f>
      </c>
      <c r="CK933">
        <f>IF($DA933&gt;=6,INDEX($CD:$CD,$CZ933+6),"")</f>
      </c>
      <c r="CL933">
        <f>IF($DA933&gt;=7,INDEX($CD:$CD,$CZ933+7),"")</f>
      </c>
      <c r="CM933">
        <f>IF($DA933&gt;=8,INDEX($CD:$CD,$CZ933+8),"")</f>
      </c>
      <c r="CN933">
        <f>IF($DA933&gt;=9,INDEX($CD:$CD,$CZ933+9),"")</f>
      </c>
      <c r="CO933">
        <f>IF($DA933&gt;=10,INDEX($CD:$CD,$CZ933+10),"")</f>
      </c>
      <c r="CP933">
        <f>IF($DA933&gt;=11,INDEX($CD:$CD,$CZ933+11),"")</f>
      </c>
      <c r="CQ933">
        <f>IF($DA933&gt;=12,INDEX($CD:$CD,$CZ933+12),"")</f>
      </c>
      <c r="CR933">
        <f>IF($DA933&gt;=13,INDEX($CD:$CD,$CZ933+13),"")</f>
      </c>
      <c r="CS933">
        <f>IF($DA933&gt;=14,INDEX($CD:$CD,$CZ933+14),"")</f>
      </c>
      <c r="CT933">
        <f>IF($DA933&gt;=15,INDEX($CD:$CD,$CZ933+15),"")</f>
      </c>
      <c r="CU933">
        <f>IF($DA933&gt;=16,INDEX($CD:$CD,$CZ933+16),"")</f>
      </c>
      <c r="CV933">
        <f>IF($DA933&gt;=17,INDEX($CD:$CD,$CZ933+17),"")</f>
      </c>
      <c r="CW933">
        <f>IF($DA933&gt;=18,INDEX($CD:$CD,$CZ933+18),"")</f>
      </c>
      <c r="CX933">
        <f>IF($DA933&gt;=19,INDEX($CD:$CD,$CZ933+19),"")</f>
      </c>
      <c r="CY933">
        <f>IF($DA933&gt;=20,INDEX($CD:$CD,$CZ933+20),"")</f>
      </c>
      <c r="CZ933">
        <f>IFERROR(MATCH($CC933,$CD$2:$CD$263,0)+1,0)</f>
      </c>
      <c r="DA933">
        <f>IFERROR(INDEX($CE$2:$CE$263,MATCH($CC933,$CD$2:$CD$263,0)),0)</f>
      </c>
      <c r="DB933">
        <f>IFERROR(INDEX($AI:$AI,MATCH($H933,$AH:$AH,0))&amp;"","")</f>
      </c>
      <c r="DF933">
        <f>IF($GI933&gt;=1,INDEX($DC:$DC,$GH933+1),"")</f>
      </c>
      <c r="DG933">
        <f>IF($GI933&gt;=2,INDEX($DC:$DC,$GH933+2),"")</f>
      </c>
      <c r="DH933">
        <f>IF($GI933&gt;=3,INDEX($DC:$DC,$GH933+3),"")</f>
      </c>
      <c r="DI933">
        <f>IF($GI933&gt;=4,INDEX($DC:$DC,$GH933+4),"")</f>
      </c>
      <c r="DJ933">
        <f>IF($GI933&gt;=5,INDEX($DC:$DC,$GH933+5),"")</f>
      </c>
      <c r="DK933">
        <f>IF($GI933&gt;=6,INDEX($DC:$DC,$GH933+6),"")</f>
      </c>
      <c r="DL933">
        <f>IF($GI933&gt;=7,INDEX($DC:$DC,$GH933+7),"")</f>
      </c>
      <c r="DM933">
        <f>IF($GI933&gt;=8,INDEX($DC:$DC,$GH933+8),"")</f>
      </c>
      <c r="DN933">
        <f>IF($GI933&gt;=9,INDEX($DC:$DC,$GH933+9),"")</f>
      </c>
      <c r="DO933">
        <f>IF($GI933&gt;=10,INDEX($DC:$DC,$GH933+10),"")</f>
      </c>
      <c r="DP933">
        <f>IF($GI933&gt;=11,INDEX($DC:$DC,$GH933+11),"")</f>
      </c>
      <c r="DQ933">
        <f>IF($GI933&gt;=12,INDEX($DC:$DC,$GH933+12),"")</f>
      </c>
      <c r="DR933">
        <f>IF($GI933&gt;=13,INDEX($DC:$DC,$GH933+13),"")</f>
      </c>
      <c r="DS933">
        <f>IF($GI933&gt;=14,INDEX($DC:$DC,$GH933+14),"")</f>
      </c>
      <c r="DT933">
        <f>IF($GI933&gt;=15,INDEX($DC:$DC,$GH933+15),"")</f>
      </c>
      <c r="DU933">
        <f>IF($GI933&gt;=16,INDEX($DC:$DC,$GH933+16),"")</f>
      </c>
      <c r="DV933">
        <f>IF($GI933&gt;=17,INDEX($DC:$DC,$GH933+17),"")</f>
      </c>
      <c r="DW933">
        <f>IF($GI933&gt;=18,INDEX($DC:$DC,$GH933+18),"")</f>
      </c>
      <c r="DX933">
        <f>IF($GI933&gt;=19,INDEX($DC:$DC,$GH933+19),"")</f>
      </c>
      <c r="DY933">
        <f>IF($GI933&gt;=20,INDEX($DC:$DC,$GH933+20),"")</f>
      </c>
      <c r="DZ933">
        <f>IF($GI933&gt;=21,INDEX($DC:$DC,$GH933+21),"")</f>
      </c>
      <c r="EA933">
        <f>IF($GI933&gt;=22,INDEX($DC:$DC,$GH933+22),"")</f>
      </c>
      <c r="EB933">
        <f>IF($GI933&gt;=23,INDEX($DC:$DC,$GH933+23),"")</f>
      </c>
      <c r="EC933">
        <f>IF($GI933&gt;=24,INDEX($DC:$DC,$GH933+24),"")</f>
      </c>
      <c r="ED933">
        <f>IF($GI933&gt;=25,INDEX($DC:$DC,$GH933+25),"")</f>
      </c>
      <c r="EE933">
        <f>IF($GI933&gt;=26,INDEX($DC:$DC,$GH933+26),"")</f>
      </c>
      <c r="EF933">
        <f>IF($GI933&gt;=27,INDEX($DC:$DC,$GH933+27),"")</f>
      </c>
      <c r="EG933">
        <f>IF($GI933&gt;=28,INDEX($DC:$DC,$GH933+28),"")</f>
      </c>
      <c r="EH933">
        <f>IF($GI933&gt;=29,INDEX($DC:$DC,$GH933+29),"")</f>
      </c>
      <c r="EI933">
        <f>IF($GI933&gt;=30,INDEX($DC:$DC,$GH933+30),"")</f>
      </c>
      <c r="EJ933">
        <f>IF($GI933&gt;=31,INDEX($DC:$DC,$GH933+31),"")</f>
      </c>
      <c r="EK933">
        <f>IF($GI933&gt;=32,INDEX($DC:$DC,$GH933+32),"")</f>
      </c>
      <c r="EL933">
        <f>IF($GI933&gt;=33,INDEX($DC:$DC,$GH933+33),"")</f>
      </c>
      <c r="EM933">
        <f>IF($GI933&gt;=34,INDEX($DC:$DC,$GH933+34),"")</f>
      </c>
      <c r="EN933">
        <f>IF($GI933&gt;=35,INDEX($DC:$DC,$GH933+35),"")</f>
      </c>
      <c r="EO933">
        <f>IF($GI933&gt;=36,INDEX($DC:$DC,$GH933+36),"")</f>
      </c>
      <c r="EP933">
        <f>IF($GI933&gt;=37,INDEX($DC:$DC,$GH933+37),"")</f>
      </c>
      <c r="EQ933">
        <f>IF($GI933&gt;=38,INDEX($DC:$DC,$GH933+38),"")</f>
      </c>
      <c r="ER933">
        <f>IF($GI933&gt;=39,INDEX($DC:$DC,$GH933+39),"")</f>
      </c>
      <c r="ES933">
        <f>IF($GI933&gt;=40,INDEX($DC:$DC,$GH933+40),"")</f>
      </c>
      <c r="ET933">
        <f>IF($GI933&gt;=1,INDEX($DD:$DD,$GH933+1),"")</f>
      </c>
      <c r="EU933">
        <f>IF($GI933&gt;=2,INDEX($DD:$DD,$GH933+2),"")</f>
      </c>
      <c r="EV933">
        <f>IF($GI933&gt;=3,INDEX($DD:$DD,$GH933+3),"")</f>
      </c>
      <c r="EW933">
        <f>IF($GI933&gt;=4,INDEX($DD:$DD,$GH933+4),"")</f>
      </c>
      <c r="EX933">
        <f>IF($GI933&gt;=5,INDEX($DD:$DD,$GH933+5),"")</f>
      </c>
      <c r="EY933">
        <f>IF($GI933&gt;=6,INDEX($DD:$DD,$GH933+6),"")</f>
      </c>
      <c r="EZ933">
        <f>IF($GI933&gt;=7,INDEX($DD:$DD,$GH933+7),"")</f>
      </c>
      <c r="FA933">
        <f>IF($GI933&gt;=8,INDEX($DD:$DD,$GH933+8),"")</f>
      </c>
      <c r="FB933">
        <f>IF($GI933&gt;=9,INDEX($DD:$DD,$GH933+9),"")</f>
      </c>
      <c r="FC933">
        <f>IF($GI933&gt;=10,INDEX($DD:$DD,$GH933+10),"")</f>
      </c>
      <c r="FD933">
        <f>IF($GI933&gt;=11,INDEX($DD:$DD,$GH933+11),"")</f>
      </c>
      <c r="FE933">
        <f>IF($GI933&gt;=12,INDEX($DD:$DD,$GH933+12),"")</f>
      </c>
      <c r="FF933">
        <f>IF($GI933&gt;=13,INDEX($DD:$DD,$GH933+13),"")</f>
      </c>
      <c r="FG933">
        <f>IF($GI933&gt;=14,INDEX($DD:$DD,$GH933+14),"")</f>
      </c>
      <c r="FH933">
        <f>IF($GI933&gt;=15,INDEX($DD:$DD,$GH933+15),"")</f>
      </c>
      <c r="FI933">
        <f>IF($GI933&gt;=16,INDEX($DD:$DD,$GH933+16),"")</f>
      </c>
      <c r="FJ933">
        <f>IF($GI933&gt;=17,INDEX($DD:$DD,$GH933+17),"")</f>
      </c>
      <c r="FK933">
        <f>IF($GI933&gt;=18,INDEX($DD:$DD,$GH933+18),"")</f>
      </c>
      <c r="FL933">
        <f>IF($GI933&gt;=19,INDEX($DD:$DD,$GH933+19),"")</f>
      </c>
      <c r="FM933">
        <f>IF($GI933&gt;=20,INDEX($DD:$DD,$GH933+20),"")</f>
      </c>
      <c r="FN933">
        <f>IF($GI933&gt;=21,INDEX($DD:$DD,$GH933+21),"")</f>
      </c>
      <c r="FO933">
        <f>IF($GI933&gt;=22,INDEX($DD:$DD,$GH933+22),"")</f>
      </c>
      <c r="FP933">
        <f>IF($GI933&gt;=23,INDEX($DD:$DD,$GH933+23),"")</f>
      </c>
      <c r="FQ933">
        <f>IF($GI933&gt;=24,INDEX($DD:$DD,$GH933+24),"")</f>
      </c>
      <c r="FR933">
        <f>IF($GI933&gt;=25,INDEX($DD:$DD,$GH933+25),"")</f>
      </c>
      <c r="FS933">
        <f>IF($GI933&gt;=26,INDEX($DD:$DD,$GH933+26),"")</f>
      </c>
      <c r="FT933">
        <f>IF($GI933&gt;=27,INDEX($DD:$DD,$GH933+27),"")</f>
      </c>
      <c r="FU933">
        <f>IF($GI933&gt;=28,INDEX($DD:$DD,$GH933+28),"")</f>
      </c>
      <c r="FV933">
        <f>IF($GI933&gt;=29,INDEX($DD:$DD,$GH933+29),"")</f>
      </c>
      <c r="FW933">
        <f>IF($GI933&gt;=30,INDEX($DD:$DD,$GH933+30),"")</f>
      </c>
      <c r="FX933">
        <f>IF($GI933&gt;=31,INDEX($DD:$DD,$GH933+31),"")</f>
      </c>
      <c r="FY933">
        <f>IF($GI933&gt;=32,INDEX($DD:$DD,$GH933+32),"")</f>
      </c>
      <c r="FZ933">
        <f>IF($GI933&gt;=33,INDEX($DD:$DD,$GH933+33),"")</f>
      </c>
      <c r="GA933">
        <f>IF($GI933&gt;=34,INDEX($DD:$DD,$GH933+34),"")</f>
      </c>
      <c r="GB933">
        <f>IF($GI933&gt;=35,INDEX($DD:$DD,$GH933+35),"")</f>
      </c>
      <c r="GC933">
        <f>IF($GI933&gt;=36,INDEX($DD:$DD,$GH933+36),"")</f>
      </c>
      <c r="GD933">
        <f>IF($GI933&gt;=37,INDEX($DD:$DD,$GH933+37),"")</f>
      </c>
      <c r="GE933">
        <f>IF($GI933&gt;=38,INDEX($DD:$DD,$GH933+38),"")</f>
      </c>
      <c r="GF933">
        <f>IF($GI933&gt;=39,INDEX($DD:$DD,$GH933+39),"")</f>
      </c>
      <c r="GG933">
        <f>IF($GI933&gt;=40,INDEX($DD:$DD,$GH933+40),"")</f>
      </c>
      <c r="GH933">
        <f>IFERROR(MATCH($DB933,$DC$2:$DC$148,0)+1,0)</f>
      </c>
      <c r="GI933">
        <f>IFERROR(INDEX($DE$2:$DE$148,MATCH($DB933,$DC$2:$DC$148,0)),0)</f>
      </c>
      <c r="GJ933">
        <f>IFERROR(MATCH($S933,$DF$933:$ES$933,0),0)</f>
      </c>
      <c r="GK933">
        <f>IF($GJ933&gt;0,INDEX($ET$933:$GG$933,$GJ933),"")</f>
      </c>
      <c r="GN933">
        <f>IF($IW933&gt;=1,INDEX($GL:$GL,$IV933+1),"")</f>
      </c>
      <c r="GO933">
        <f>IF($IW933&gt;=2,INDEX($GL:$GL,$IV933+2),"")</f>
      </c>
      <c r="GP933">
        <f>IF($IW933&gt;=3,INDEX($GL:$GL,$IV933+3),"")</f>
      </c>
      <c r="GQ933">
        <f>IF($IW933&gt;=4,INDEX($GL:$GL,$IV933+4),"")</f>
      </c>
      <c r="GR933">
        <f>IF($IW933&gt;=5,INDEX($GL:$GL,$IV933+5),"")</f>
      </c>
      <c r="GS933">
        <f>IF($IW933&gt;=6,INDEX($GL:$GL,$IV933+6),"")</f>
      </c>
      <c r="GT933">
        <f>IF($IW933&gt;=7,INDEX($GL:$GL,$IV933+7),"")</f>
      </c>
      <c r="GU933">
        <f>IF($IW933&gt;=8,INDEX($GL:$GL,$IV933+8),"")</f>
      </c>
      <c r="GV933">
        <f>IF($IW933&gt;=9,INDEX($GL:$GL,$IV933+9),"")</f>
      </c>
      <c r="GW933">
        <f>IF($IW933&gt;=10,INDEX($GL:$GL,$IV933+10),"")</f>
      </c>
      <c r="GX933">
        <f>IF($IW933&gt;=11,INDEX($GL:$GL,$IV933+11),"")</f>
      </c>
      <c r="GY933">
        <f>IF($IW933&gt;=12,INDEX($GL:$GL,$IV933+12),"")</f>
      </c>
      <c r="GZ933">
        <f>IF($IW933&gt;=13,INDEX($GL:$GL,$IV933+13),"")</f>
      </c>
      <c r="HA933">
        <f>IF($IW933&gt;=14,INDEX($GL:$GL,$IV933+14),"")</f>
      </c>
      <c r="HB933">
        <f>IF($IW933&gt;=15,INDEX($GL:$GL,$IV933+15),"")</f>
      </c>
      <c r="HC933">
        <f>IF($IW933&gt;=16,INDEX($GL:$GL,$IV933+16),"")</f>
      </c>
      <c r="HD933">
        <f>IF($IW933&gt;=17,INDEX($GL:$GL,$IV933+17),"")</f>
      </c>
      <c r="HE933">
        <f>IF($IW933&gt;=18,INDEX($GL:$GL,$IV933+18),"")</f>
      </c>
      <c r="HF933">
        <f>IF($IW933&gt;=19,INDEX($GL:$GL,$IV933+19),"")</f>
      </c>
      <c r="HG933">
        <f>IF($IW933&gt;=20,INDEX($GL:$GL,$IV933+20),"")</f>
      </c>
      <c r="HH933">
        <f>IF($IW933&gt;=21,INDEX($GL:$GL,$IV933+21),"")</f>
      </c>
      <c r="HI933">
        <f>IF($IW933&gt;=22,INDEX($GL:$GL,$IV933+22),"")</f>
      </c>
      <c r="HJ933">
        <f>IF($IW933&gt;=23,INDEX($GL:$GL,$IV933+23),"")</f>
      </c>
      <c r="HK933">
        <f>IF($IW933&gt;=24,INDEX($GL:$GL,$IV933+24),"")</f>
      </c>
      <c r="HL933">
        <f>IF($IW933&gt;=25,INDEX($GL:$GL,$IV933+25),"")</f>
      </c>
      <c r="HM933">
        <f>IF($IW933&gt;=26,INDEX($GL:$GL,$IV933+26),"")</f>
      </c>
      <c r="HN933">
        <f>IF($IW933&gt;=27,INDEX($GL:$GL,$IV933+27),"")</f>
      </c>
      <c r="HO933">
        <f>IF($IW933&gt;=28,INDEX($GL:$GL,$IV933+28),"")</f>
      </c>
      <c r="HP933">
        <f>IF($IW933&gt;=29,INDEX($GL:$GL,$IV933+29),"")</f>
      </c>
      <c r="HQ933">
        <f>IF($IW933&gt;=30,INDEX($GL:$GL,$IV933+30),"")</f>
      </c>
      <c r="HR933">
        <f>IF($IW933&gt;=31,INDEX($GL:$GL,$IV933+31),"")</f>
      </c>
      <c r="HS933">
        <f>IF($IW933&gt;=32,INDEX($GL:$GL,$IV933+32),"")</f>
      </c>
      <c r="HT933">
        <f>IF($IW933&gt;=33,INDEX($GL:$GL,$IV933+33),"")</f>
      </c>
      <c r="HU933">
        <f>IF($IW933&gt;=34,INDEX($GL:$GL,$IV933+34),"")</f>
      </c>
      <c r="HV933">
        <f>IF($IW933&gt;=35,INDEX($GL:$GL,$IV933+35),"")</f>
      </c>
      <c r="HW933">
        <f>IF($IW933&gt;=36,INDEX($GL:$GL,$IV933+36),"")</f>
      </c>
      <c r="HX933">
        <f>IF($IW933&gt;=37,INDEX($GL:$GL,$IV933+37),"")</f>
      </c>
      <c r="HY933">
        <f>IF($IW933&gt;=38,INDEX($GL:$GL,$IV933+38),"")</f>
      </c>
      <c r="HZ933">
        <f>IF($IW933&gt;=39,INDEX($GL:$GL,$IV933+39),"")</f>
      </c>
      <c r="IA933">
        <f>IF($IW933&gt;=40,INDEX($GL:$GL,$IV933+40),"")</f>
      </c>
      <c r="IB933">
        <f>IF($IW933&gt;=41,INDEX($GL:$GL,$IV933+41),"")</f>
      </c>
      <c r="IC933">
        <f>IF($IW933&gt;=42,INDEX($GL:$GL,$IV933+42),"")</f>
      </c>
      <c r="ID933">
        <f>IF($IW933&gt;=43,INDEX($GL:$GL,$IV933+43),"")</f>
      </c>
      <c r="IE933">
        <f>IF($IW933&gt;=44,INDEX($GL:$GL,$IV933+44),"")</f>
      </c>
      <c r="IF933">
        <f>IF($IW933&gt;=45,INDEX($GL:$GL,$IV933+45),"")</f>
      </c>
      <c r="IG933">
        <f>IF($IW933&gt;=46,INDEX($GL:$GL,$IV933+46),"")</f>
      </c>
      <c r="IH933">
        <f>IF($IW933&gt;=47,INDEX($GL:$GL,$IV933+47),"")</f>
      </c>
      <c r="II933">
        <f>IF($IW933&gt;=48,INDEX($GL:$GL,$IV933+48),"")</f>
      </c>
      <c r="IJ933">
        <f>IF($IW933&gt;=49,INDEX($GL:$GL,$IV933+49),"")</f>
      </c>
      <c r="IK933">
        <f>IF($IW933&gt;=50,INDEX($GL:$GL,$IV933+50),"")</f>
      </c>
      <c r="IL933">
        <f>IF($IW933&gt;=51,INDEX($GL:$GL,$IV933+51),"")</f>
      </c>
      <c r="IM933">
        <f>IF($IW933&gt;=52,INDEX($GL:$GL,$IV933+52),"")</f>
      </c>
      <c r="IN933">
        <f>IF($IW933&gt;=53,INDEX($GL:$GL,$IV933+53),"")</f>
      </c>
      <c r="IO933">
        <f>IF($IW933&gt;=54,INDEX($GL:$GL,$IV933+54),"")</f>
      </c>
      <c r="IP933">
        <f>IF($IW933&gt;=55,INDEX($GL:$GL,$IV933+55),"")</f>
      </c>
      <c r="IQ933">
        <f>IF($IW933&gt;=56,INDEX($GL:$GL,$IV933+56),"")</f>
      </c>
      <c r="IR933">
        <f>IF($IW933&gt;=57,INDEX($GL:$GL,$IV933+57),"")</f>
      </c>
      <c r="IS933">
        <f>IF($IW933&gt;=58,INDEX($GL:$GL,$IV933+58),"")</f>
      </c>
      <c r="IT933">
        <f>IF($IW933&gt;=59,INDEX($GL:$GL,$IV933+59),"")</f>
      </c>
      <c r="IU933">
        <f>IF($IW933&gt;=60,INDEX($GL:$GL,$IV933+60),"")</f>
      </c>
      <c r="IV933">
        <f>IFERROR(MATCH($GK933,$GL$2:$GL$324,0)+1,0)</f>
      </c>
      <c r="IW933">
        <f>IFERROR(INDEX($GM$2:$GM$324,MATCH($GK933,$GL$2:$GL$324,0)),0)</f>
      </c>
      <c r="IX933" t="s">
        <v>34</v>
      </c>
      <c r="IY933" t="s">
        <v>34</v>
      </c>
    </row>
    <row r="934" spans="1:259" x14ac:dyDescent="0.25">
      <c r="K934">
        <f>IF(OR($N934="",$J934=""),"",IFERROR($N934/$J934,0))</f>
      </c>
      <c r="L934">
        <f>IF($N934="","",
SUM($M934,$O934,$T934,$P934,$R934)*
(1-IF($U934="",0,VALUE($U934)/100)))</f>
      </c>
      <c r="M934">
        <f>IF($N934="","",$N934)</f>
      </c>
      <c r="O934">
        <f>IF($N934="","",
IF($H934="","",
IF(ISNUMBER(SEARCH("exempt",LOWER($H934))),0,
$N934*(VALUE(SUBSTITUTE($H934,"%",""))/100))))</f>
      </c>
      <c r="V934">
        <f>IFERROR(IF(FIND(" - ",$E934)&gt;0,MID($E934,FIND(" - ",$E934)+3,LEN($E934)),""),"")</f>
      </c>
      <c r="AE934" t="s">
        <v>1515</v>
      </c>
      <c r="AJ934">
        <f>IFERROR(LEFT($E934,FIND(" - ",$E934)-1),$E934)</f>
      </c>
      <c r="AM934">
        <f>IF($CB934&gt;=1,INDEX($AK:$AK,$CA934+1),"")</f>
      </c>
      <c r="AN934">
        <f>IF($CB934&gt;=2,INDEX($AK:$AK,$CA934+2),"")</f>
      </c>
      <c r="AO934">
        <f>IF($CB934&gt;=3,INDEX($AK:$AK,$CA934+3),"")</f>
      </c>
      <c r="AP934">
        <f>IF($CB934&gt;=4,INDEX($AK:$AK,$CA934+4),"")</f>
      </c>
      <c r="AQ934">
        <f>IF($CB934&gt;=5,INDEX($AK:$AK,$CA934+5),"")</f>
      </c>
      <c r="AR934">
        <f>IF($CB934&gt;=6,INDEX($AK:$AK,$CA934+6),"")</f>
      </c>
      <c r="AS934">
        <f>IF($CB934&gt;=7,INDEX($AK:$AK,$CA934+7),"")</f>
      </c>
      <c r="AT934">
        <f>IF($CB934&gt;=8,INDEX($AK:$AK,$CA934+8),"")</f>
      </c>
      <c r="AU934">
        <f>IF($CB934&gt;=9,INDEX($AK:$AK,$CA934+9),"")</f>
      </c>
      <c r="AV934">
        <f>IF($CB934&gt;=10,INDEX($AK:$AK,$CA934+10),"")</f>
      </c>
      <c r="AW934">
        <f>IF($CB934&gt;=11,INDEX($AK:$AK,$CA934+11),"")</f>
      </c>
      <c r="AX934">
        <f>IF($CB934&gt;=12,INDEX($AK:$AK,$CA934+12),"")</f>
      </c>
      <c r="AY934">
        <f>IF($CB934&gt;=13,INDEX($AK:$AK,$CA934+13),"")</f>
      </c>
      <c r="AZ934">
        <f>IF($CB934&gt;=14,INDEX($AK:$AK,$CA934+14),"")</f>
      </c>
      <c r="BA934">
        <f>IF($CB934&gt;=15,INDEX($AK:$AK,$CA934+15),"")</f>
      </c>
      <c r="BB934">
        <f>IF($CB934&gt;=16,INDEX($AK:$AK,$CA934+16),"")</f>
      </c>
      <c r="BC934">
        <f>IF($CB934&gt;=17,INDEX($AK:$AK,$CA934+17),"")</f>
      </c>
      <c r="BD934">
        <f>IF($CB934&gt;=18,INDEX($AK:$AK,$CA934+18),"")</f>
      </c>
      <c r="BE934">
        <f>IF($CB934&gt;=19,INDEX($AK:$AK,$CA934+19),"")</f>
      </c>
      <c r="BF934">
        <f>IF($CB934&gt;=20,INDEX($AK:$AK,$CA934+20),"")</f>
      </c>
      <c r="BG934">
        <f>IF($CB934&gt;=21,INDEX($AK:$AK,$CA934+21),"")</f>
      </c>
      <c r="BH934">
        <f>IF($CB934&gt;=22,INDEX($AK:$AK,$CA934+22),"")</f>
      </c>
      <c r="BI934">
        <f>IF($CB934&gt;=23,INDEX($AK:$AK,$CA934+23),"")</f>
      </c>
      <c r="BJ934">
        <f>IF($CB934&gt;=24,INDEX($AK:$AK,$CA934+24),"")</f>
      </c>
      <c r="BK934">
        <f>IF($CB934&gt;=25,INDEX($AK:$AK,$CA934+25),"")</f>
      </c>
      <c r="BL934">
        <f>IF($CB934&gt;=26,INDEX($AK:$AK,$CA934+26),"")</f>
      </c>
      <c r="BM934">
        <f>IF($CB934&gt;=27,INDEX($AK:$AK,$CA934+27),"")</f>
      </c>
      <c r="BN934">
        <f>IF($CB934&gt;=28,INDEX($AK:$AK,$CA934+28),"")</f>
      </c>
      <c r="BO934">
        <f>IF($CB934&gt;=29,INDEX($AK:$AK,$CA934+29),"")</f>
      </c>
      <c r="BP934">
        <f>IF($CB934&gt;=30,INDEX($AK:$AK,$CA934+30),"")</f>
      </c>
      <c r="BQ934">
        <f>IF($CB934&gt;=31,INDEX($AK:$AK,$CA934+31),"")</f>
      </c>
      <c r="BR934">
        <f>IF($CB934&gt;=32,INDEX($AK:$AK,$CA934+32),"")</f>
      </c>
      <c r="BS934">
        <f>IF($CB934&gt;=33,INDEX($AK:$AK,$CA934+33),"")</f>
      </c>
      <c r="BT934">
        <f>IF($CB934&gt;=34,INDEX($AK:$AK,$CA934+34),"")</f>
      </c>
      <c r="BU934">
        <f>IF($CB934&gt;=35,INDEX($AK:$AK,$CA934+35),"")</f>
      </c>
      <c r="BV934">
        <f>IF($CB934&gt;=36,INDEX($AK:$AK,$CA934+36),"")</f>
      </c>
      <c r="BW934">
        <f>IF($CB934&gt;=37,INDEX($AK:$AK,$CA934+37),"")</f>
      </c>
      <c r="BX934">
        <f>IF($CB934&gt;=38,INDEX($AK:$AK,$CA934+38),"")</f>
      </c>
      <c r="BY934">
        <f>IF($CB934&gt;=39,INDEX($AK:$AK,$CA934+39),"")</f>
      </c>
      <c r="BZ934">
        <f>IF($CB934&gt;=40,INDEX($AK:$AK,$CA934+40),"")</f>
      </c>
      <c r="CA934">
        <f>IFERROR(MATCH($AJ934,$AK$2:$AK$134,0)+1,0)</f>
      </c>
      <c r="CB934">
        <f>IFERROR(INDEX($AL$2:$AL$134,MATCH($AJ934,$AK$2:$AK$134,0)),0)</f>
      </c>
      <c r="CC934">
        <f>IFERROR(LEFT($F934,FIND(" - ",$F934)-1),$F934)</f>
      </c>
      <c r="CF934">
        <f>IF($DA934&gt;=1,INDEX($CD:$CD,$CZ934+1),"")</f>
      </c>
      <c r="CG934">
        <f>IF($DA934&gt;=2,INDEX($CD:$CD,$CZ934+2),"")</f>
      </c>
      <c r="CH934">
        <f>IF($DA934&gt;=3,INDEX($CD:$CD,$CZ934+3),"")</f>
      </c>
      <c r="CI934">
        <f>IF($DA934&gt;=4,INDEX($CD:$CD,$CZ934+4),"")</f>
      </c>
      <c r="CJ934">
        <f>IF($DA934&gt;=5,INDEX($CD:$CD,$CZ934+5),"")</f>
      </c>
      <c r="CK934">
        <f>IF($DA934&gt;=6,INDEX($CD:$CD,$CZ934+6),"")</f>
      </c>
      <c r="CL934">
        <f>IF($DA934&gt;=7,INDEX($CD:$CD,$CZ934+7),"")</f>
      </c>
      <c r="CM934">
        <f>IF($DA934&gt;=8,INDEX($CD:$CD,$CZ934+8),"")</f>
      </c>
      <c r="CN934">
        <f>IF($DA934&gt;=9,INDEX($CD:$CD,$CZ934+9),"")</f>
      </c>
      <c r="CO934">
        <f>IF($DA934&gt;=10,INDEX($CD:$CD,$CZ934+10),"")</f>
      </c>
      <c r="CP934">
        <f>IF($DA934&gt;=11,INDEX($CD:$CD,$CZ934+11),"")</f>
      </c>
      <c r="CQ934">
        <f>IF($DA934&gt;=12,INDEX($CD:$CD,$CZ934+12),"")</f>
      </c>
      <c r="CR934">
        <f>IF($DA934&gt;=13,INDEX($CD:$CD,$CZ934+13),"")</f>
      </c>
      <c r="CS934">
        <f>IF($DA934&gt;=14,INDEX($CD:$CD,$CZ934+14),"")</f>
      </c>
      <c r="CT934">
        <f>IF($DA934&gt;=15,INDEX($CD:$CD,$CZ934+15),"")</f>
      </c>
      <c r="CU934">
        <f>IF($DA934&gt;=16,INDEX($CD:$CD,$CZ934+16),"")</f>
      </c>
      <c r="CV934">
        <f>IF($DA934&gt;=17,INDEX($CD:$CD,$CZ934+17),"")</f>
      </c>
      <c r="CW934">
        <f>IF($DA934&gt;=18,INDEX($CD:$CD,$CZ934+18),"")</f>
      </c>
      <c r="CX934">
        <f>IF($DA934&gt;=19,INDEX($CD:$CD,$CZ934+19),"")</f>
      </c>
      <c r="CY934">
        <f>IF($DA934&gt;=20,INDEX($CD:$CD,$CZ934+20),"")</f>
      </c>
      <c r="CZ934">
        <f>IFERROR(MATCH($CC934,$CD$2:$CD$263,0)+1,0)</f>
      </c>
      <c r="DA934">
        <f>IFERROR(INDEX($CE$2:$CE$263,MATCH($CC934,$CD$2:$CD$263,0)),0)</f>
      </c>
      <c r="DB934">
        <f>IFERROR(INDEX($AI:$AI,MATCH($H934,$AH:$AH,0))&amp;"","")</f>
      </c>
      <c r="DF934">
        <f>IF($GI934&gt;=1,INDEX($DC:$DC,$GH934+1),"")</f>
      </c>
      <c r="DG934">
        <f>IF($GI934&gt;=2,INDEX($DC:$DC,$GH934+2),"")</f>
      </c>
      <c r="DH934">
        <f>IF($GI934&gt;=3,INDEX($DC:$DC,$GH934+3),"")</f>
      </c>
      <c r="DI934">
        <f>IF($GI934&gt;=4,INDEX($DC:$DC,$GH934+4),"")</f>
      </c>
      <c r="DJ934">
        <f>IF($GI934&gt;=5,INDEX($DC:$DC,$GH934+5),"")</f>
      </c>
      <c r="DK934">
        <f>IF($GI934&gt;=6,INDEX($DC:$DC,$GH934+6),"")</f>
      </c>
      <c r="DL934">
        <f>IF($GI934&gt;=7,INDEX($DC:$DC,$GH934+7),"")</f>
      </c>
      <c r="DM934">
        <f>IF($GI934&gt;=8,INDEX($DC:$DC,$GH934+8),"")</f>
      </c>
      <c r="DN934">
        <f>IF($GI934&gt;=9,INDEX($DC:$DC,$GH934+9),"")</f>
      </c>
      <c r="DO934">
        <f>IF($GI934&gt;=10,INDEX($DC:$DC,$GH934+10),"")</f>
      </c>
      <c r="DP934">
        <f>IF($GI934&gt;=11,INDEX($DC:$DC,$GH934+11),"")</f>
      </c>
      <c r="DQ934">
        <f>IF($GI934&gt;=12,INDEX($DC:$DC,$GH934+12),"")</f>
      </c>
      <c r="DR934">
        <f>IF($GI934&gt;=13,INDEX($DC:$DC,$GH934+13),"")</f>
      </c>
      <c r="DS934">
        <f>IF($GI934&gt;=14,INDEX($DC:$DC,$GH934+14),"")</f>
      </c>
      <c r="DT934">
        <f>IF($GI934&gt;=15,INDEX($DC:$DC,$GH934+15),"")</f>
      </c>
      <c r="DU934">
        <f>IF($GI934&gt;=16,INDEX($DC:$DC,$GH934+16),"")</f>
      </c>
      <c r="DV934">
        <f>IF($GI934&gt;=17,INDEX($DC:$DC,$GH934+17),"")</f>
      </c>
      <c r="DW934">
        <f>IF($GI934&gt;=18,INDEX($DC:$DC,$GH934+18),"")</f>
      </c>
      <c r="DX934">
        <f>IF($GI934&gt;=19,INDEX($DC:$DC,$GH934+19),"")</f>
      </c>
      <c r="DY934">
        <f>IF($GI934&gt;=20,INDEX($DC:$DC,$GH934+20),"")</f>
      </c>
      <c r="DZ934">
        <f>IF($GI934&gt;=21,INDEX($DC:$DC,$GH934+21),"")</f>
      </c>
      <c r="EA934">
        <f>IF($GI934&gt;=22,INDEX($DC:$DC,$GH934+22),"")</f>
      </c>
      <c r="EB934">
        <f>IF($GI934&gt;=23,INDEX($DC:$DC,$GH934+23),"")</f>
      </c>
      <c r="EC934">
        <f>IF($GI934&gt;=24,INDEX($DC:$DC,$GH934+24),"")</f>
      </c>
      <c r="ED934">
        <f>IF($GI934&gt;=25,INDEX($DC:$DC,$GH934+25),"")</f>
      </c>
      <c r="EE934">
        <f>IF($GI934&gt;=26,INDEX($DC:$DC,$GH934+26),"")</f>
      </c>
      <c r="EF934">
        <f>IF($GI934&gt;=27,INDEX($DC:$DC,$GH934+27),"")</f>
      </c>
      <c r="EG934">
        <f>IF($GI934&gt;=28,INDEX($DC:$DC,$GH934+28),"")</f>
      </c>
      <c r="EH934">
        <f>IF($GI934&gt;=29,INDEX($DC:$DC,$GH934+29),"")</f>
      </c>
      <c r="EI934">
        <f>IF($GI934&gt;=30,INDEX($DC:$DC,$GH934+30),"")</f>
      </c>
      <c r="EJ934">
        <f>IF($GI934&gt;=31,INDEX($DC:$DC,$GH934+31),"")</f>
      </c>
      <c r="EK934">
        <f>IF($GI934&gt;=32,INDEX($DC:$DC,$GH934+32),"")</f>
      </c>
      <c r="EL934">
        <f>IF($GI934&gt;=33,INDEX($DC:$DC,$GH934+33),"")</f>
      </c>
      <c r="EM934">
        <f>IF($GI934&gt;=34,INDEX($DC:$DC,$GH934+34),"")</f>
      </c>
      <c r="EN934">
        <f>IF($GI934&gt;=35,INDEX($DC:$DC,$GH934+35),"")</f>
      </c>
      <c r="EO934">
        <f>IF($GI934&gt;=36,INDEX($DC:$DC,$GH934+36),"")</f>
      </c>
      <c r="EP934">
        <f>IF($GI934&gt;=37,INDEX($DC:$DC,$GH934+37),"")</f>
      </c>
      <c r="EQ934">
        <f>IF($GI934&gt;=38,INDEX($DC:$DC,$GH934+38),"")</f>
      </c>
      <c r="ER934">
        <f>IF($GI934&gt;=39,INDEX($DC:$DC,$GH934+39),"")</f>
      </c>
      <c r="ES934">
        <f>IF($GI934&gt;=40,INDEX($DC:$DC,$GH934+40),"")</f>
      </c>
      <c r="ET934">
        <f>IF($GI934&gt;=1,INDEX($DD:$DD,$GH934+1),"")</f>
      </c>
      <c r="EU934">
        <f>IF($GI934&gt;=2,INDEX($DD:$DD,$GH934+2),"")</f>
      </c>
      <c r="EV934">
        <f>IF($GI934&gt;=3,INDEX($DD:$DD,$GH934+3),"")</f>
      </c>
      <c r="EW934">
        <f>IF($GI934&gt;=4,INDEX($DD:$DD,$GH934+4),"")</f>
      </c>
      <c r="EX934">
        <f>IF($GI934&gt;=5,INDEX($DD:$DD,$GH934+5),"")</f>
      </c>
      <c r="EY934">
        <f>IF($GI934&gt;=6,INDEX($DD:$DD,$GH934+6),"")</f>
      </c>
      <c r="EZ934">
        <f>IF($GI934&gt;=7,INDEX($DD:$DD,$GH934+7),"")</f>
      </c>
      <c r="FA934">
        <f>IF($GI934&gt;=8,INDEX($DD:$DD,$GH934+8),"")</f>
      </c>
      <c r="FB934">
        <f>IF($GI934&gt;=9,INDEX($DD:$DD,$GH934+9),"")</f>
      </c>
      <c r="FC934">
        <f>IF($GI934&gt;=10,INDEX($DD:$DD,$GH934+10),"")</f>
      </c>
      <c r="FD934">
        <f>IF($GI934&gt;=11,INDEX($DD:$DD,$GH934+11),"")</f>
      </c>
      <c r="FE934">
        <f>IF($GI934&gt;=12,INDEX($DD:$DD,$GH934+12),"")</f>
      </c>
      <c r="FF934">
        <f>IF($GI934&gt;=13,INDEX($DD:$DD,$GH934+13),"")</f>
      </c>
      <c r="FG934">
        <f>IF($GI934&gt;=14,INDEX($DD:$DD,$GH934+14),"")</f>
      </c>
      <c r="FH934">
        <f>IF($GI934&gt;=15,INDEX($DD:$DD,$GH934+15),"")</f>
      </c>
      <c r="FI934">
        <f>IF($GI934&gt;=16,INDEX($DD:$DD,$GH934+16),"")</f>
      </c>
      <c r="FJ934">
        <f>IF($GI934&gt;=17,INDEX($DD:$DD,$GH934+17),"")</f>
      </c>
      <c r="FK934">
        <f>IF($GI934&gt;=18,INDEX($DD:$DD,$GH934+18),"")</f>
      </c>
      <c r="FL934">
        <f>IF($GI934&gt;=19,INDEX($DD:$DD,$GH934+19),"")</f>
      </c>
      <c r="FM934">
        <f>IF($GI934&gt;=20,INDEX($DD:$DD,$GH934+20),"")</f>
      </c>
      <c r="FN934">
        <f>IF($GI934&gt;=21,INDEX($DD:$DD,$GH934+21),"")</f>
      </c>
      <c r="FO934">
        <f>IF($GI934&gt;=22,INDEX($DD:$DD,$GH934+22),"")</f>
      </c>
      <c r="FP934">
        <f>IF($GI934&gt;=23,INDEX($DD:$DD,$GH934+23),"")</f>
      </c>
      <c r="FQ934">
        <f>IF($GI934&gt;=24,INDEX($DD:$DD,$GH934+24),"")</f>
      </c>
      <c r="FR934">
        <f>IF($GI934&gt;=25,INDEX($DD:$DD,$GH934+25),"")</f>
      </c>
      <c r="FS934">
        <f>IF($GI934&gt;=26,INDEX($DD:$DD,$GH934+26),"")</f>
      </c>
      <c r="FT934">
        <f>IF($GI934&gt;=27,INDEX($DD:$DD,$GH934+27),"")</f>
      </c>
      <c r="FU934">
        <f>IF($GI934&gt;=28,INDEX($DD:$DD,$GH934+28),"")</f>
      </c>
      <c r="FV934">
        <f>IF($GI934&gt;=29,INDEX($DD:$DD,$GH934+29),"")</f>
      </c>
      <c r="FW934">
        <f>IF($GI934&gt;=30,INDEX($DD:$DD,$GH934+30),"")</f>
      </c>
      <c r="FX934">
        <f>IF($GI934&gt;=31,INDEX($DD:$DD,$GH934+31),"")</f>
      </c>
      <c r="FY934">
        <f>IF($GI934&gt;=32,INDEX($DD:$DD,$GH934+32),"")</f>
      </c>
      <c r="FZ934">
        <f>IF($GI934&gt;=33,INDEX($DD:$DD,$GH934+33),"")</f>
      </c>
      <c r="GA934">
        <f>IF($GI934&gt;=34,INDEX($DD:$DD,$GH934+34),"")</f>
      </c>
      <c r="GB934">
        <f>IF($GI934&gt;=35,INDEX($DD:$DD,$GH934+35),"")</f>
      </c>
      <c r="GC934">
        <f>IF($GI934&gt;=36,INDEX($DD:$DD,$GH934+36),"")</f>
      </c>
      <c r="GD934">
        <f>IF($GI934&gt;=37,INDEX($DD:$DD,$GH934+37),"")</f>
      </c>
      <c r="GE934">
        <f>IF($GI934&gt;=38,INDEX($DD:$DD,$GH934+38),"")</f>
      </c>
      <c r="GF934">
        <f>IF($GI934&gt;=39,INDEX($DD:$DD,$GH934+39),"")</f>
      </c>
      <c r="GG934">
        <f>IF($GI934&gt;=40,INDEX($DD:$DD,$GH934+40),"")</f>
      </c>
      <c r="GH934">
        <f>IFERROR(MATCH($DB934,$DC$2:$DC$148,0)+1,0)</f>
      </c>
      <c r="GI934">
        <f>IFERROR(INDEX($DE$2:$DE$148,MATCH($DB934,$DC$2:$DC$148,0)),0)</f>
      </c>
      <c r="GJ934">
        <f>IFERROR(MATCH($S934,$DF$934:$ES$934,0),0)</f>
      </c>
      <c r="GK934">
        <f>IF($GJ934&gt;0,INDEX($ET$934:$GG$934,$GJ934),"")</f>
      </c>
      <c r="GN934">
        <f>IF($IW934&gt;=1,INDEX($GL:$GL,$IV934+1),"")</f>
      </c>
      <c r="GO934">
        <f>IF($IW934&gt;=2,INDEX($GL:$GL,$IV934+2),"")</f>
      </c>
      <c r="GP934">
        <f>IF($IW934&gt;=3,INDEX($GL:$GL,$IV934+3),"")</f>
      </c>
      <c r="GQ934">
        <f>IF($IW934&gt;=4,INDEX($GL:$GL,$IV934+4),"")</f>
      </c>
      <c r="GR934">
        <f>IF($IW934&gt;=5,INDEX($GL:$GL,$IV934+5),"")</f>
      </c>
      <c r="GS934">
        <f>IF($IW934&gt;=6,INDEX($GL:$GL,$IV934+6),"")</f>
      </c>
      <c r="GT934">
        <f>IF($IW934&gt;=7,INDEX($GL:$GL,$IV934+7),"")</f>
      </c>
      <c r="GU934">
        <f>IF($IW934&gt;=8,INDEX($GL:$GL,$IV934+8),"")</f>
      </c>
      <c r="GV934">
        <f>IF($IW934&gt;=9,INDEX($GL:$GL,$IV934+9),"")</f>
      </c>
      <c r="GW934">
        <f>IF($IW934&gt;=10,INDEX($GL:$GL,$IV934+10),"")</f>
      </c>
      <c r="GX934">
        <f>IF($IW934&gt;=11,INDEX($GL:$GL,$IV934+11),"")</f>
      </c>
      <c r="GY934">
        <f>IF($IW934&gt;=12,INDEX($GL:$GL,$IV934+12),"")</f>
      </c>
      <c r="GZ934">
        <f>IF($IW934&gt;=13,INDEX($GL:$GL,$IV934+13),"")</f>
      </c>
      <c r="HA934">
        <f>IF($IW934&gt;=14,INDEX($GL:$GL,$IV934+14),"")</f>
      </c>
      <c r="HB934">
        <f>IF($IW934&gt;=15,INDEX($GL:$GL,$IV934+15),"")</f>
      </c>
      <c r="HC934">
        <f>IF($IW934&gt;=16,INDEX($GL:$GL,$IV934+16),"")</f>
      </c>
      <c r="HD934">
        <f>IF($IW934&gt;=17,INDEX($GL:$GL,$IV934+17),"")</f>
      </c>
      <c r="HE934">
        <f>IF($IW934&gt;=18,INDEX($GL:$GL,$IV934+18),"")</f>
      </c>
      <c r="HF934">
        <f>IF($IW934&gt;=19,INDEX($GL:$GL,$IV934+19),"")</f>
      </c>
      <c r="HG934">
        <f>IF($IW934&gt;=20,INDEX($GL:$GL,$IV934+20),"")</f>
      </c>
      <c r="HH934">
        <f>IF($IW934&gt;=21,INDEX($GL:$GL,$IV934+21),"")</f>
      </c>
      <c r="HI934">
        <f>IF($IW934&gt;=22,INDEX($GL:$GL,$IV934+22),"")</f>
      </c>
      <c r="HJ934">
        <f>IF($IW934&gt;=23,INDEX($GL:$GL,$IV934+23),"")</f>
      </c>
      <c r="HK934">
        <f>IF($IW934&gt;=24,INDEX($GL:$GL,$IV934+24),"")</f>
      </c>
      <c r="HL934">
        <f>IF($IW934&gt;=25,INDEX($GL:$GL,$IV934+25),"")</f>
      </c>
      <c r="HM934">
        <f>IF($IW934&gt;=26,INDEX($GL:$GL,$IV934+26),"")</f>
      </c>
      <c r="HN934">
        <f>IF($IW934&gt;=27,INDEX($GL:$GL,$IV934+27),"")</f>
      </c>
      <c r="HO934">
        <f>IF($IW934&gt;=28,INDEX($GL:$GL,$IV934+28),"")</f>
      </c>
      <c r="HP934">
        <f>IF($IW934&gt;=29,INDEX($GL:$GL,$IV934+29),"")</f>
      </c>
      <c r="HQ934">
        <f>IF($IW934&gt;=30,INDEX($GL:$GL,$IV934+30),"")</f>
      </c>
      <c r="HR934">
        <f>IF($IW934&gt;=31,INDEX($GL:$GL,$IV934+31),"")</f>
      </c>
      <c r="HS934">
        <f>IF($IW934&gt;=32,INDEX($GL:$GL,$IV934+32),"")</f>
      </c>
      <c r="HT934">
        <f>IF($IW934&gt;=33,INDEX($GL:$GL,$IV934+33),"")</f>
      </c>
      <c r="HU934">
        <f>IF($IW934&gt;=34,INDEX($GL:$GL,$IV934+34),"")</f>
      </c>
      <c r="HV934">
        <f>IF($IW934&gt;=35,INDEX($GL:$GL,$IV934+35),"")</f>
      </c>
      <c r="HW934">
        <f>IF($IW934&gt;=36,INDEX($GL:$GL,$IV934+36),"")</f>
      </c>
      <c r="HX934">
        <f>IF($IW934&gt;=37,INDEX($GL:$GL,$IV934+37),"")</f>
      </c>
      <c r="HY934">
        <f>IF($IW934&gt;=38,INDEX($GL:$GL,$IV934+38),"")</f>
      </c>
      <c r="HZ934">
        <f>IF($IW934&gt;=39,INDEX($GL:$GL,$IV934+39),"")</f>
      </c>
      <c r="IA934">
        <f>IF($IW934&gt;=40,INDEX($GL:$GL,$IV934+40),"")</f>
      </c>
      <c r="IB934">
        <f>IF($IW934&gt;=41,INDEX($GL:$GL,$IV934+41),"")</f>
      </c>
      <c r="IC934">
        <f>IF($IW934&gt;=42,INDEX($GL:$GL,$IV934+42),"")</f>
      </c>
      <c r="ID934">
        <f>IF($IW934&gt;=43,INDEX($GL:$GL,$IV934+43),"")</f>
      </c>
      <c r="IE934">
        <f>IF($IW934&gt;=44,INDEX($GL:$GL,$IV934+44),"")</f>
      </c>
      <c r="IF934">
        <f>IF($IW934&gt;=45,INDEX($GL:$GL,$IV934+45),"")</f>
      </c>
      <c r="IG934">
        <f>IF($IW934&gt;=46,INDEX($GL:$GL,$IV934+46),"")</f>
      </c>
      <c r="IH934">
        <f>IF($IW934&gt;=47,INDEX($GL:$GL,$IV934+47),"")</f>
      </c>
      <c r="II934">
        <f>IF($IW934&gt;=48,INDEX($GL:$GL,$IV934+48),"")</f>
      </c>
      <c r="IJ934">
        <f>IF($IW934&gt;=49,INDEX($GL:$GL,$IV934+49),"")</f>
      </c>
      <c r="IK934">
        <f>IF($IW934&gt;=50,INDEX($GL:$GL,$IV934+50),"")</f>
      </c>
      <c r="IL934">
        <f>IF($IW934&gt;=51,INDEX($GL:$GL,$IV934+51),"")</f>
      </c>
      <c r="IM934">
        <f>IF($IW934&gt;=52,INDEX($GL:$GL,$IV934+52),"")</f>
      </c>
      <c r="IN934">
        <f>IF($IW934&gt;=53,INDEX($GL:$GL,$IV934+53),"")</f>
      </c>
      <c r="IO934">
        <f>IF($IW934&gt;=54,INDEX($GL:$GL,$IV934+54),"")</f>
      </c>
      <c r="IP934">
        <f>IF($IW934&gt;=55,INDEX($GL:$GL,$IV934+55),"")</f>
      </c>
      <c r="IQ934">
        <f>IF($IW934&gt;=56,INDEX($GL:$GL,$IV934+56),"")</f>
      </c>
      <c r="IR934">
        <f>IF($IW934&gt;=57,INDEX($GL:$GL,$IV934+57),"")</f>
      </c>
      <c r="IS934">
        <f>IF($IW934&gt;=58,INDEX($GL:$GL,$IV934+58),"")</f>
      </c>
      <c r="IT934">
        <f>IF($IW934&gt;=59,INDEX($GL:$GL,$IV934+59),"")</f>
      </c>
      <c r="IU934">
        <f>IF($IW934&gt;=60,INDEX($GL:$GL,$IV934+60),"")</f>
      </c>
      <c r="IV934">
        <f>IFERROR(MATCH($GK934,$GL$2:$GL$324,0)+1,0)</f>
      </c>
      <c r="IW934">
        <f>IFERROR(INDEX($GM$2:$GM$324,MATCH($GK934,$GL$2:$GL$324,0)),0)</f>
      </c>
      <c r="IX934" t="s">
        <v>34</v>
      </c>
      <c r="IY934" t="s">
        <v>34</v>
      </c>
    </row>
    <row r="935" spans="1:259" x14ac:dyDescent="0.25">
      <c r="K935">
        <f>IF(OR($N935="",$J935=""),"",IFERROR($N935/$J935,0))</f>
      </c>
      <c r="L935">
        <f>IF($N935="","",
SUM($M935,$O935,$T935,$P935,$R935)*
(1-IF($U935="",0,VALUE($U935)/100)))</f>
      </c>
      <c r="M935">
        <f>IF($N935="","",$N935)</f>
      </c>
      <c r="O935">
        <f>IF($N935="","",
IF($H935="","",
IF(ISNUMBER(SEARCH("exempt",LOWER($H935))),0,
$N935*(VALUE(SUBSTITUTE($H935,"%",""))/100))))</f>
      </c>
      <c r="V935">
        <f>IFERROR(IF(FIND(" - ",$E935)&gt;0,MID($E935,FIND(" - ",$E935)+3,LEN($E935)),""),"")</f>
      </c>
      <c r="AE935" t="s">
        <v>1516</v>
      </c>
      <c r="AJ935">
        <f>IFERROR(LEFT($E935,FIND(" - ",$E935)-1),$E935)</f>
      </c>
      <c r="AM935">
        <f>IF($CB935&gt;=1,INDEX($AK:$AK,$CA935+1),"")</f>
      </c>
      <c r="AN935">
        <f>IF($CB935&gt;=2,INDEX($AK:$AK,$CA935+2),"")</f>
      </c>
      <c r="AO935">
        <f>IF($CB935&gt;=3,INDEX($AK:$AK,$CA935+3),"")</f>
      </c>
      <c r="AP935">
        <f>IF($CB935&gt;=4,INDEX($AK:$AK,$CA935+4),"")</f>
      </c>
      <c r="AQ935">
        <f>IF($CB935&gt;=5,INDEX($AK:$AK,$CA935+5),"")</f>
      </c>
      <c r="AR935">
        <f>IF($CB935&gt;=6,INDEX($AK:$AK,$CA935+6),"")</f>
      </c>
      <c r="AS935">
        <f>IF($CB935&gt;=7,INDEX($AK:$AK,$CA935+7),"")</f>
      </c>
      <c r="AT935">
        <f>IF($CB935&gt;=8,INDEX($AK:$AK,$CA935+8),"")</f>
      </c>
      <c r="AU935">
        <f>IF($CB935&gt;=9,INDEX($AK:$AK,$CA935+9),"")</f>
      </c>
      <c r="AV935">
        <f>IF($CB935&gt;=10,INDEX($AK:$AK,$CA935+10),"")</f>
      </c>
      <c r="AW935">
        <f>IF($CB935&gt;=11,INDEX($AK:$AK,$CA935+11),"")</f>
      </c>
      <c r="AX935">
        <f>IF($CB935&gt;=12,INDEX($AK:$AK,$CA935+12),"")</f>
      </c>
      <c r="AY935">
        <f>IF($CB935&gt;=13,INDEX($AK:$AK,$CA935+13),"")</f>
      </c>
      <c r="AZ935">
        <f>IF($CB935&gt;=14,INDEX($AK:$AK,$CA935+14),"")</f>
      </c>
      <c r="BA935">
        <f>IF($CB935&gt;=15,INDEX($AK:$AK,$CA935+15),"")</f>
      </c>
      <c r="BB935">
        <f>IF($CB935&gt;=16,INDEX($AK:$AK,$CA935+16),"")</f>
      </c>
      <c r="BC935">
        <f>IF($CB935&gt;=17,INDEX($AK:$AK,$CA935+17),"")</f>
      </c>
      <c r="BD935">
        <f>IF($CB935&gt;=18,INDEX($AK:$AK,$CA935+18),"")</f>
      </c>
      <c r="BE935">
        <f>IF($CB935&gt;=19,INDEX($AK:$AK,$CA935+19),"")</f>
      </c>
      <c r="BF935">
        <f>IF($CB935&gt;=20,INDEX($AK:$AK,$CA935+20),"")</f>
      </c>
      <c r="BG935">
        <f>IF($CB935&gt;=21,INDEX($AK:$AK,$CA935+21),"")</f>
      </c>
      <c r="BH935">
        <f>IF($CB935&gt;=22,INDEX($AK:$AK,$CA935+22),"")</f>
      </c>
      <c r="BI935">
        <f>IF($CB935&gt;=23,INDEX($AK:$AK,$CA935+23),"")</f>
      </c>
      <c r="BJ935">
        <f>IF($CB935&gt;=24,INDEX($AK:$AK,$CA935+24),"")</f>
      </c>
      <c r="BK935">
        <f>IF($CB935&gt;=25,INDEX($AK:$AK,$CA935+25),"")</f>
      </c>
      <c r="BL935">
        <f>IF($CB935&gt;=26,INDEX($AK:$AK,$CA935+26),"")</f>
      </c>
      <c r="BM935">
        <f>IF($CB935&gt;=27,INDEX($AK:$AK,$CA935+27),"")</f>
      </c>
      <c r="BN935">
        <f>IF($CB935&gt;=28,INDEX($AK:$AK,$CA935+28),"")</f>
      </c>
      <c r="BO935">
        <f>IF($CB935&gt;=29,INDEX($AK:$AK,$CA935+29),"")</f>
      </c>
      <c r="BP935">
        <f>IF($CB935&gt;=30,INDEX($AK:$AK,$CA935+30),"")</f>
      </c>
      <c r="BQ935">
        <f>IF($CB935&gt;=31,INDEX($AK:$AK,$CA935+31),"")</f>
      </c>
      <c r="BR935">
        <f>IF($CB935&gt;=32,INDEX($AK:$AK,$CA935+32),"")</f>
      </c>
      <c r="BS935">
        <f>IF($CB935&gt;=33,INDEX($AK:$AK,$CA935+33),"")</f>
      </c>
      <c r="BT935">
        <f>IF($CB935&gt;=34,INDEX($AK:$AK,$CA935+34),"")</f>
      </c>
      <c r="BU935">
        <f>IF($CB935&gt;=35,INDEX($AK:$AK,$CA935+35),"")</f>
      </c>
      <c r="BV935">
        <f>IF($CB935&gt;=36,INDEX($AK:$AK,$CA935+36),"")</f>
      </c>
      <c r="BW935">
        <f>IF($CB935&gt;=37,INDEX($AK:$AK,$CA935+37),"")</f>
      </c>
      <c r="BX935">
        <f>IF($CB935&gt;=38,INDEX($AK:$AK,$CA935+38),"")</f>
      </c>
      <c r="BY935">
        <f>IF($CB935&gt;=39,INDEX($AK:$AK,$CA935+39),"")</f>
      </c>
      <c r="BZ935">
        <f>IF($CB935&gt;=40,INDEX($AK:$AK,$CA935+40),"")</f>
      </c>
      <c r="CA935">
        <f>IFERROR(MATCH($AJ935,$AK$2:$AK$134,0)+1,0)</f>
      </c>
      <c r="CB935">
        <f>IFERROR(INDEX($AL$2:$AL$134,MATCH($AJ935,$AK$2:$AK$134,0)),0)</f>
      </c>
      <c r="CC935">
        <f>IFERROR(LEFT($F935,FIND(" - ",$F935)-1),$F935)</f>
      </c>
      <c r="CF935">
        <f>IF($DA935&gt;=1,INDEX($CD:$CD,$CZ935+1),"")</f>
      </c>
      <c r="CG935">
        <f>IF($DA935&gt;=2,INDEX($CD:$CD,$CZ935+2),"")</f>
      </c>
      <c r="CH935">
        <f>IF($DA935&gt;=3,INDEX($CD:$CD,$CZ935+3),"")</f>
      </c>
      <c r="CI935">
        <f>IF($DA935&gt;=4,INDEX($CD:$CD,$CZ935+4),"")</f>
      </c>
      <c r="CJ935">
        <f>IF($DA935&gt;=5,INDEX($CD:$CD,$CZ935+5),"")</f>
      </c>
      <c r="CK935">
        <f>IF($DA935&gt;=6,INDEX($CD:$CD,$CZ935+6),"")</f>
      </c>
      <c r="CL935">
        <f>IF($DA935&gt;=7,INDEX($CD:$CD,$CZ935+7),"")</f>
      </c>
      <c r="CM935">
        <f>IF($DA935&gt;=8,INDEX($CD:$CD,$CZ935+8),"")</f>
      </c>
      <c r="CN935">
        <f>IF($DA935&gt;=9,INDEX($CD:$CD,$CZ935+9),"")</f>
      </c>
      <c r="CO935">
        <f>IF($DA935&gt;=10,INDEX($CD:$CD,$CZ935+10),"")</f>
      </c>
      <c r="CP935">
        <f>IF($DA935&gt;=11,INDEX($CD:$CD,$CZ935+11),"")</f>
      </c>
      <c r="CQ935">
        <f>IF($DA935&gt;=12,INDEX($CD:$CD,$CZ935+12),"")</f>
      </c>
      <c r="CR935">
        <f>IF($DA935&gt;=13,INDEX($CD:$CD,$CZ935+13),"")</f>
      </c>
      <c r="CS935">
        <f>IF($DA935&gt;=14,INDEX($CD:$CD,$CZ935+14),"")</f>
      </c>
      <c r="CT935">
        <f>IF($DA935&gt;=15,INDEX($CD:$CD,$CZ935+15),"")</f>
      </c>
      <c r="CU935">
        <f>IF($DA935&gt;=16,INDEX($CD:$CD,$CZ935+16),"")</f>
      </c>
      <c r="CV935">
        <f>IF($DA935&gt;=17,INDEX($CD:$CD,$CZ935+17),"")</f>
      </c>
      <c r="CW935">
        <f>IF($DA935&gt;=18,INDEX($CD:$CD,$CZ935+18),"")</f>
      </c>
      <c r="CX935">
        <f>IF($DA935&gt;=19,INDEX($CD:$CD,$CZ935+19),"")</f>
      </c>
      <c r="CY935">
        <f>IF($DA935&gt;=20,INDEX($CD:$CD,$CZ935+20),"")</f>
      </c>
      <c r="CZ935">
        <f>IFERROR(MATCH($CC935,$CD$2:$CD$263,0)+1,0)</f>
      </c>
      <c r="DA935">
        <f>IFERROR(INDEX($CE$2:$CE$263,MATCH($CC935,$CD$2:$CD$263,0)),0)</f>
      </c>
      <c r="DB935">
        <f>IFERROR(INDEX($AI:$AI,MATCH($H935,$AH:$AH,0))&amp;"","")</f>
      </c>
      <c r="DF935">
        <f>IF($GI935&gt;=1,INDEX($DC:$DC,$GH935+1),"")</f>
      </c>
      <c r="DG935">
        <f>IF($GI935&gt;=2,INDEX($DC:$DC,$GH935+2),"")</f>
      </c>
      <c r="DH935">
        <f>IF($GI935&gt;=3,INDEX($DC:$DC,$GH935+3),"")</f>
      </c>
      <c r="DI935">
        <f>IF($GI935&gt;=4,INDEX($DC:$DC,$GH935+4),"")</f>
      </c>
      <c r="DJ935">
        <f>IF($GI935&gt;=5,INDEX($DC:$DC,$GH935+5),"")</f>
      </c>
      <c r="DK935">
        <f>IF($GI935&gt;=6,INDEX($DC:$DC,$GH935+6),"")</f>
      </c>
      <c r="DL935">
        <f>IF($GI935&gt;=7,INDEX($DC:$DC,$GH935+7),"")</f>
      </c>
      <c r="DM935">
        <f>IF($GI935&gt;=8,INDEX($DC:$DC,$GH935+8),"")</f>
      </c>
      <c r="DN935">
        <f>IF($GI935&gt;=9,INDEX($DC:$DC,$GH935+9),"")</f>
      </c>
      <c r="DO935">
        <f>IF($GI935&gt;=10,INDEX($DC:$DC,$GH935+10),"")</f>
      </c>
      <c r="DP935">
        <f>IF($GI935&gt;=11,INDEX($DC:$DC,$GH935+11),"")</f>
      </c>
      <c r="DQ935">
        <f>IF($GI935&gt;=12,INDEX($DC:$DC,$GH935+12),"")</f>
      </c>
      <c r="DR935">
        <f>IF($GI935&gt;=13,INDEX($DC:$DC,$GH935+13),"")</f>
      </c>
      <c r="DS935">
        <f>IF($GI935&gt;=14,INDEX($DC:$DC,$GH935+14),"")</f>
      </c>
      <c r="DT935">
        <f>IF($GI935&gt;=15,INDEX($DC:$DC,$GH935+15),"")</f>
      </c>
      <c r="DU935">
        <f>IF($GI935&gt;=16,INDEX($DC:$DC,$GH935+16),"")</f>
      </c>
      <c r="DV935">
        <f>IF($GI935&gt;=17,INDEX($DC:$DC,$GH935+17),"")</f>
      </c>
      <c r="DW935">
        <f>IF($GI935&gt;=18,INDEX($DC:$DC,$GH935+18),"")</f>
      </c>
      <c r="DX935">
        <f>IF($GI935&gt;=19,INDEX($DC:$DC,$GH935+19),"")</f>
      </c>
      <c r="DY935">
        <f>IF($GI935&gt;=20,INDEX($DC:$DC,$GH935+20),"")</f>
      </c>
      <c r="DZ935">
        <f>IF($GI935&gt;=21,INDEX($DC:$DC,$GH935+21),"")</f>
      </c>
      <c r="EA935">
        <f>IF($GI935&gt;=22,INDEX($DC:$DC,$GH935+22),"")</f>
      </c>
      <c r="EB935">
        <f>IF($GI935&gt;=23,INDEX($DC:$DC,$GH935+23),"")</f>
      </c>
      <c r="EC935">
        <f>IF($GI935&gt;=24,INDEX($DC:$DC,$GH935+24),"")</f>
      </c>
      <c r="ED935">
        <f>IF($GI935&gt;=25,INDEX($DC:$DC,$GH935+25),"")</f>
      </c>
      <c r="EE935">
        <f>IF($GI935&gt;=26,INDEX($DC:$DC,$GH935+26),"")</f>
      </c>
      <c r="EF935">
        <f>IF($GI935&gt;=27,INDEX($DC:$DC,$GH935+27),"")</f>
      </c>
      <c r="EG935">
        <f>IF($GI935&gt;=28,INDEX($DC:$DC,$GH935+28),"")</f>
      </c>
      <c r="EH935">
        <f>IF($GI935&gt;=29,INDEX($DC:$DC,$GH935+29),"")</f>
      </c>
      <c r="EI935">
        <f>IF($GI935&gt;=30,INDEX($DC:$DC,$GH935+30),"")</f>
      </c>
      <c r="EJ935">
        <f>IF($GI935&gt;=31,INDEX($DC:$DC,$GH935+31),"")</f>
      </c>
      <c r="EK935">
        <f>IF($GI935&gt;=32,INDEX($DC:$DC,$GH935+32),"")</f>
      </c>
      <c r="EL935">
        <f>IF($GI935&gt;=33,INDEX($DC:$DC,$GH935+33),"")</f>
      </c>
      <c r="EM935">
        <f>IF($GI935&gt;=34,INDEX($DC:$DC,$GH935+34),"")</f>
      </c>
      <c r="EN935">
        <f>IF($GI935&gt;=35,INDEX($DC:$DC,$GH935+35),"")</f>
      </c>
      <c r="EO935">
        <f>IF($GI935&gt;=36,INDEX($DC:$DC,$GH935+36),"")</f>
      </c>
      <c r="EP935">
        <f>IF($GI935&gt;=37,INDEX($DC:$DC,$GH935+37),"")</f>
      </c>
      <c r="EQ935">
        <f>IF($GI935&gt;=38,INDEX($DC:$DC,$GH935+38),"")</f>
      </c>
      <c r="ER935">
        <f>IF($GI935&gt;=39,INDEX($DC:$DC,$GH935+39),"")</f>
      </c>
      <c r="ES935">
        <f>IF($GI935&gt;=40,INDEX($DC:$DC,$GH935+40),"")</f>
      </c>
      <c r="ET935">
        <f>IF($GI935&gt;=1,INDEX($DD:$DD,$GH935+1),"")</f>
      </c>
      <c r="EU935">
        <f>IF($GI935&gt;=2,INDEX($DD:$DD,$GH935+2),"")</f>
      </c>
      <c r="EV935">
        <f>IF($GI935&gt;=3,INDEX($DD:$DD,$GH935+3),"")</f>
      </c>
      <c r="EW935">
        <f>IF($GI935&gt;=4,INDEX($DD:$DD,$GH935+4),"")</f>
      </c>
      <c r="EX935">
        <f>IF($GI935&gt;=5,INDEX($DD:$DD,$GH935+5),"")</f>
      </c>
      <c r="EY935">
        <f>IF($GI935&gt;=6,INDEX($DD:$DD,$GH935+6),"")</f>
      </c>
      <c r="EZ935">
        <f>IF($GI935&gt;=7,INDEX($DD:$DD,$GH935+7),"")</f>
      </c>
      <c r="FA935">
        <f>IF($GI935&gt;=8,INDEX($DD:$DD,$GH935+8),"")</f>
      </c>
      <c r="FB935">
        <f>IF($GI935&gt;=9,INDEX($DD:$DD,$GH935+9),"")</f>
      </c>
      <c r="FC935">
        <f>IF($GI935&gt;=10,INDEX($DD:$DD,$GH935+10),"")</f>
      </c>
      <c r="FD935">
        <f>IF($GI935&gt;=11,INDEX($DD:$DD,$GH935+11),"")</f>
      </c>
      <c r="FE935">
        <f>IF($GI935&gt;=12,INDEX($DD:$DD,$GH935+12),"")</f>
      </c>
      <c r="FF935">
        <f>IF($GI935&gt;=13,INDEX($DD:$DD,$GH935+13),"")</f>
      </c>
      <c r="FG935">
        <f>IF($GI935&gt;=14,INDEX($DD:$DD,$GH935+14),"")</f>
      </c>
      <c r="FH935">
        <f>IF($GI935&gt;=15,INDEX($DD:$DD,$GH935+15),"")</f>
      </c>
      <c r="FI935">
        <f>IF($GI935&gt;=16,INDEX($DD:$DD,$GH935+16),"")</f>
      </c>
      <c r="FJ935">
        <f>IF($GI935&gt;=17,INDEX($DD:$DD,$GH935+17),"")</f>
      </c>
      <c r="FK935">
        <f>IF($GI935&gt;=18,INDEX($DD:$DD,$GH935+18),"")</f>
      </c>
      <c r="FL935">
        <f>IF($GI935&gt;=19,INDEX($DD:$DD,$GH935+19),"")</f>
      </c>
      <c r="FM935">
        <f>IF($GI935&gt;=20,INDEX($DD:$DD,$GH935+20),"")</f>
      </c>
      <c r="FN935">
        <f>IF($GI935&gt;=21,INDEX($DD:$DD,$GH935+21),"")</f>
      </c>
      <c r="FO935">
        <f>IF($GI935&gt;=22,INDEX($DD:$DD,$GH935+22),"")</f>
      </c>
      <c r="FP935">
        <f>IF($GI935&gt;=23,INDEX($DD:$DD,$GH935+23),"")</f>
      </c>
      <c r="FQ935">
        <f>IF($GI935&gt;=24,INDEX($DD:$DD,$GH935+24),"")</f>
      </c>
      <c r="FR935">
        <f>IF($GI935&gt;=25,INDEX($DD:$DD,$GH935+25),"")</f>
      </c>
      <c r="FS935">
        <f>IF($GI935&gt;=26,INDEX($DD:$DD,$GH935+26),"")</f>
      </c>
      <c r="FT935">
        <f>IF($GI935&gt;=27,INDEX($DD:$DD,$GH935+27),"")</f>
      </c>
      <c r="FU935">
        <f>IF($GI935&gt;=28,INDEX($DD:$DD,$GH935+28),"")</f>
      </c>
      <c r="FV935">
        <f>IF($GI935&gt;=29,INDEX($DD:$DD,$GH935+29),"")</f>
      </c>
      <c r="FW935">
        <f>IF($GI935&gt;=30,INDEX($DD:$DD,$GH935+30),"")</f>
      </c>
      <c r="FX935">
        <f>IF($GI935&gt;=31,INDEX($DD:$DD,$GH935+31),"")</f>
      </c>
      <c r="FY935">
        <f>IF($GI935&gt;=32,INDEX($DD:$DD,$GH935+32),"")</f>
      </c>
      <c r="FZ935">
        <f>IF($GI935&gt;=33,INDEX($DD:$DD,$GH935+33),"")</f>
      </c>
      <c r="GA935">
        <f>IF($GI935&gt;=34,INDEX($DD:$DD,$GH935+34),"")</f>
      </c>
      <c r="GB935">
        <f>IF($GI935&gt;=35,INDEX($DD:$DD,$GH935+35),"")</f>
      </c>
      <c r="GC935">
        <f>IF($GI935&gt;=36,INDEX($DD:$DD,$GH935+36),"")</f>
      </c>
      <c r="GD935">
        <f>IF($GI935&gt;=37,INDEX($DD:$DD,$GH935+37),"")</f>
      </c>
      <c r="GE935">
        <f>IF($GI935&gt;=38,INDEX($DD:$DD,$GH935+38),"")</f>
      </c>
      <c r="GF935">
        <f>IF($GI935&gt;=39,INDEX($DD:$DD,$GH935+39),"")</f>
      </c>
      <c r="GG935">
        <f>IF($GI935&gt;=40,INDEX($DD:$DD,$GH935+40),"")</f>
      </c>
      <c r="GH935">
        <f>IFERROR(MATCH($DB935,$DC$2:$DC$148,0)+1,0)</f>
      </c>
      <c r="GI935">
        <f>IFERROR(INDEX($DE$2:$DE$148,MATCH($DB935,$DC$2:$DC$148,0)),0)</f>
      </c>
      <c r="GJ935">
        <f>IFERROR(MATCH($S935,$DF$935:$ES$935,0),0)</f>
      </c>
      <c r="GK935">
        <f>IF($GJ935&gt;0,INDEX($ET$935:$GG$935,$GJ935),"")</f>
      </c>
      <c r="GN935">
        <f>IF($IW935&gt;=1,INDEX($GL:$GL,$IV935+1),"")</f>
      </c>
      <c r="GO935">
        <f>IF($IW935&gt;=2,INDEX($GL:$GL,$IV935+2),"")</f>
      </c>
      <c r="GP935">
        <f>IF($IW935&gt;=3,INDEX($GL:$GL,$IV935+3),"")</f>
      </c>
      <c r="GQ935">
        <f>IF($IW935&gt;=4,INDEX($GL:$GL,$IV935+4),"")</f>
      </c>
      <c r="GR935">
        <f>IF($IW935&gt;=5,INDEX($GL:$GL,$IV935+5),"")</f>
      </c>
      <c r="GS935">
        <f>IF($IW935&gt;=6,INDEX($GL:$GL,$IV935+6),"")</f>
      </c>
      <c r="GT935">
        <f>IF($IW935&gt;=7,INDEX($GL:$GL,$IV935+7),"")</f>
      </c>
      <c r="GU935">
        <f>IF($IW935&gt;=8,INDEX($GL:$GL,$IV935+8),"")</f>
      </c>
      <c r="GV935">
        <f>IF($IW935&gt;=9,INDEX($GL:$GL,$IV935+9),"")</f>
      </c>
      <c r="GW935">
        <f>IF($IW935&gt;=10,INDEX($GL:$GL,$IV935+10),"")</f>
      </c>
      <c r="GX935">
        <f>IF($IW935&gt;=11,INDEX($GL:$GL,$IV935+11),"")</f>
      </c>
      <c r="GY935">
        <f>IF($IW935&gt;=12,INDEX($GL:$GL,$IV935+12),"")</f>
      </c>
      <c r="GZ935">
        <f>IF($IW935&gt;=13,INDEX($GL:$GL,$IV935+13),"")</f>
      </c>
      <c r="HA935">
        <f>IF($IW935&gt;=14,INDEX($GL:$GL,$IV935+14),"")</f>
      </c>
      <c r="HB935">
        <f>IF($IW935&gt;=15,INDEX($GL:$GL,$IV935+15),"")</f>
      </c>
      <c r="HC935">
        <f>IF($IW935&gt;=16,INDEX($GL:$GL,$IV935+16),"")</f>
      </c>
      <c r="HD935">
        <f>IF($IW935&gt;=17,INDEX($GL:$GL,$IV935+17),"")</f>
      </c>
      <c r="HE935">
        <f>IF($IW935&gt;=18,INDEX($GL:$GL,$IV935+18),"")</f>
      </c>
      <c r="HF935">
        <f>IF($IW935&gt;=19,INDEX($GL:$GL,$IV935+19),"")</f>
      </c>
      <c r="HG935">
        <f>IF($IW935&gt;=20,INDEX($GL:$GL,$IV935+20),"")</f>
      </c>
      <c r="HH935">
        <f>IF($IW935&gt;=21,INDEX($GL:$GL,$IV935+21),"")</f>
      </c>
      <c r="HI935">
        <f>IF($IW935&gt;=22,INDEX($GL:$GL,$IV935+22),"")</f>
      </c>
      <c r="HJ935">
        <f>IF($IW935&gt;=23,INDEX($GL:$GL,$IV935+23),"")</f>
      </c>
      <c r="HK935">
        <f>IF($IW935&gt;=24,INDEX($GL:$GL,$IV935+24),"")</f>
      </c>
      <c r="HL935">
        <f>IF($IW935&gt;=25,INDEX($GL:$GL,$IV935+25),"")</f>
      </c>
      <c r="HM935">
        <f>IF($IW935&gt;=26,INDEX($GL:$GL,$IV935+26),"")</f>
      </c>
      <c r="HN935">
        <f>IF($IW935&gt;=27,INDEX($GL:$GL,$IV935+27),"")</f>
      </c>
      <c r="HO935">
        <f>IF($IW935&gt;=28,INDEX($GL:$GL,$IV935+28),"")</f>
      </c>
      <c r="HP935">
        <f>IF($IW935&gt;=29,INDEX($GL:$GL,$IV935+29),"")</f>
      </c>
      <c r="HQ935">
        <f>IF($IW935&gt;=30,INDEX($GL:$GL,$IV935+30),"")</f>
      </c>
      <c r="HR935">
        <f>IF($IW935&gt;=31,INDEX($GL:$GL,$IV935+31),"")</f>
      </c>
      <c r="HS935">
        <f>IF($IW935&gt;=32,INDEX($GL:$GL,$IV935+32),"")</f>
      </c>
      <c r="HT935">
        <f>IF($IW935&gt;=33,INDEX($GL:$GL,$IV935+33),"")</f>
      </c>
      <c r="HU935">
        <f>IF($IW935&gt;=34,INDEX($GL:$GL,$IV935+34),"")</f>
      </c>
      <c r="HV935">
        <f>IF($IW935&gt;=35,INDEX($GL:$GL,$IV935+35),"")</f>
      </c>
      <c r="HW935">
        <f>IF($IW935&gt;=36,INDEX($GL:$GL,$IV935+36),"")</f>
      </c>
      <c r="HX935">
        <f>IF($IW935&gt;=37,INDEX($GL:$GL,$IV935+37),"")</f>
      </c>
      <c r="HY935">
        <f>IF($IW935&gt;=38,INDEX($GL:$GL,$IV935+38),"")</f>
      </c>
      <c r="HZ935">
        <f>IF($IW935&gt;=39,INDEX($GL:$GL,$IV935+39),"")</f>
      </c>
      <c r="IA935">
        <f>IF($IW935&gt;=40,INDEX($GL:$GL,$IV935+40),"")</f>
      </c>
      <c r="IB935">
        <f>IF($IW935&gt;=41,INDEX($GL:$GL,$IV935+41),"")</f>
      </c>
      <c r="IC935">
        <f>IF($IW935&gt;=42,INDEX($GL:$GL,$IV935+42),"")</f>
      </c>
      <c r="ID935">
        <f>IF($IW935&gt;=43,INDEX($GL:$GL,$IV935+43),"")</f>
      </c>
      <c r="IE935">
        <f>IF($IW935&gt;=44,INDEX($GL:$GL,$IV935+44),"")</f>
      </c>
      <c r="IF935">
        <f>IF($IW935&gt;=45,INDEX($GL:$GL,$IV935+45),"")</f>
      </c>
      <c r="IG935">
        <f>IF($IW935&gt;=46,INDEX($GL:$GL,$IV935+46),"")</f>
      </c>
      <c r="IH935">
        <f>IF($IW935&gt;=47,INDEX($GL:$GL,$IV935+47),"")</f>
      </c>
      <c r="II935">
        <f>IF($IW935&gt;=48,INDEX($GL:$GL,$IV935+48),"")</f>
      </c>
      <c r="IJ935">
        <f>IF($IW935&gt;=49,INDEX($GL:$GL,$IV935+49),"")</f>
      </c>
      <c r="IK935">
        <f>IF($IW935&gt;=50,INDEX($GL:$GL,$IV935+50),"")</f>
      </c>
      <c r="IL935">
        <f>IF($IW935&gt;=51,INDEX($GL:$GL,$IV935+51),"")</f>
      </c>
      <c r="IM935">
        <f>IF($IW935&gt;=52,INDEX($GL:$GL,$IV935+52),"")</f>
      </c>
      <c r="IN935">
        <f>IF($IW935&gt;=53,INDEX($GL:$GL,$IV935+53),"")</f>
      </c>
      <c r="IO935">
        <f>IF($IW935&gt;=54,INDEX($GL:$GL,$IV935+54),"")</f>
      </c>
      <c r="IP935">
        <f>IF($IW935&gt;=55,INDEX($GL:$GL,$IV935+55),"")</f>
      </c>
      <c r="IQ935">
        <f>IF($IW935&gt;=56,INDEX($GL:$GL,$IV935+56),"")</f>
      </c>
      <c r="IR935">
        <f>IF($IW935&gt;=57,INDEX($GL:$GL,$IV935+57),"")</f>
      </c>
      <c r="IS935">
        <f>IF($IW935&gt;=58,INDEX($GL:$GL,$IV935+58),"")</f>
      </c>
      <c r="IT935">
        <f>IF($IW935&gt;=59,INDEX($GL:$GL,$IV935+59),"")</f>
      </c>
      <c r="IU935">
        <f>IF($IW935&gt;=60,INDEX($GL:$GL,$IV935+60),"")</f>
      </c>
      <c r="IV935">
        <f>IFERROR(MATCH($GK935,$GL$2:$GL$324,0)+1,0)</f>
      </c>
      <c r="IW935">
        <f>IFERROR(INDEX($GM$2:$GM$324,MATCH($GK935,$GL$2:$GL$324,0)),0)</f>
      </c>
      <c r="IX935" t="s">
        <v>34</v>
      </c>
      <c r="IY935" t="s">
        <v>34</v>
      </c>
    </row>
    <row r="936" spans="1:259" x14ac:dyDescent="0.25">
      <c r="K936">
        <f>IF(OR($N936="",$J936=""),"",IFERROR($N936/$J936,0))</f>
      </c>
      <c r="L936">
        <f>IF($N936="","",
SUM($M936,$O936,$T936,$P936,$R936)*
(1-IF($U936="",0,VALUE($U936)/100)))</f>
      </c>
      <c r="M936">
        <f>IF($N936="","",$N936)</f>
      </c>
      <c r="O936">
        <f>IF($N936="","",
IF($H936="","",
IF(ISNUMBER(SEARCH("exempt",LOWER($H936))),0,
$N936*(VALUE(SUBSTITUTE($H936,"%",""))/100))))</f>
      </c>
      <c r="V936">
        <f>IFERROR(IF(FIND(" - ",$E936)&gt;0,MID($E936,FIND(" - ",$E936)+3,LEN($E936)),""),"")</f>
      </c>
      <c r="AE936" t="s">
        <v>1517</v>
      </c>
      <c r="AJ936">
        <f>IFERROR(LEFT($E936,FIND(" - ",$E936)-1),$E936)</f>
      </c>
      <c r="AM936">
        <f>IF($CB936&gt;=1,INDEX($AK:$AK,$CA936+1),"")</f>
      </c>
      <c r="AN936">
        <f>IF($CB936&gt;=2,INDEX($AK:$AK,$CA936+2),"")</f>
      </c>
      <c r="AO936">
        <f>IF($CB936&gt;=3,INDEX($AK:$AK,$CA936+3),"")</f>
      </c>
      <c r="AP936">
        <f>IF($CB936&gt;=4,INDEX($AK:$AK,$CA936+4),"")</f>
      </c>
      <c r="AQ936">
        <f>IF($CB936&gt;=5,INDEX($AK:$AK,$CA936+5),"")</f>
      </c>
      <c r="AR936">
        <f>IF($CB936&gt;=6,INDEX($AK:$AK,$CA936+6),"")</f>
      </c>
      <c r="AS936">
        <f>IF($CB936&gt;=7,INDEX($AK:$AK,$CA936+7),"")</f>
      </c>
      <c r="AT936">
        <f>IF($CB936&gt;=8,INDEX($AK:$AK,$CA936+8),"")</f>
      </c>
      <c r="AU936">
        <f>IF($CB936&gt;=9,INDEX($AK:$AK,$CA936+9),"")</f>
      </c>
      <c r="AV936">
        <f>IF($CB936&gt;=10,INDEX($AK:$AK,$CA936+10),"")</f>
      </c>
      <c r="AW936">
        <f>IF($CB936&gt;=11,INDEX($AK:$AK,$CA936+11),"")</f>
      </c>
      <c r="AX936">
        <f>IF($CB936&gt;=12,INDEX($AK:$AK,$CA936+12),"")</f>
      </c>
      <c r="AY936">
        <f>IF($CB936&gt;=13,INDEX($AK:$AK,$CA936+13),"")</f>
      </c>
      <c r="AZ936">
        <f>IF($CB936&gt;=14,INDEX($AK:$AK,$CA936+14),"")</f>
      </c>
      <c r="BA936">
        <f>IF($CB936&gt;=15,INDEX($AK:$AK,$CA936+15),"")</f>
      </c>
      <c r="BB936">
        <f>IF($CB936&gt;=16,INDEX($AK:$AK,$CA936+16),"")</f>
      </c>
      <c r="BC936">
        <f>IF($CB936&gt;=17,INDEX($AK:$AK,$CA936+17),"")</f>
      </c>
      <c r="BD936">
        <f>IF($CB936&gt;=18,INDEX($AK:$AK,$CA936+18),"")</f>
      </c>
      <c r="BE936">
        <f>IF($CB936&gt;=19,INDEX($AK:$AK,$CA936+19),"")</f>
      </c>
      <c r="BF936">
        <f>IF($CB936&gt;=20,INDEX($AK:$AK,$CA936+20),"")</f>
      </c>
      <c r="BG936">
        <f>IF($CB936&gt;=21,INDEX($AK:$AK,$CA936+21),"")</f>
      </c>
      <c r="BH936">
        <f>IF($CB936&gt;=22,INDEX($AK:$AK,$CA936+22),"")</f>
      </c>
      <c r="BI936">
        <f>IF($CB936&gt;=23,INDEX($AK:$AK,$CA936+23),"")</f>
      </c>
      <c r="BJ936">
        <f>IF($CB936&gt;=24,INDEX($AK:$AK,$CA936+24),"")</f>
      </c>
      <c r="BK936">
        <f>IF($CB936&gt;=25,INDEX($AK:$AK,$CA936+25),"")</f>
      </c>
      <c r="BL936">
        <f>IF($CB936&gt;=26,INDEX($AK:$AK,$CA936+26),"")</f>
      </c>
      <c r="BM936">
        <f>IF($CB936&gt;=27,INDEX($AK:$AK,$CA936+27),"")</f>
      </c>
      <c r="BN936">
        <f>IF($CB936&gt;=28,INDEX($AK:$AK,$CA936+28),"")</f>
      </c>
      <c r="BO936">
        <f>IF($CB936&gt;=29,INDEX($AK:$AK,$CA936+29),"")</f>
      </c>
      <c r="BP936">
        <f>IF($CB936&gt;=30,INDEX($AK:$AK,$CA936+30),"")</f>
      </c>
      <c r="BQ936">
        <f>IF($CB936&gt;=31,INDEX($AK:$AK,$CA936+31),"")</f>
      </c>
      <c r="BR936">
        <f>IF($CB936&gt;=32,INDEX($AK:$AK,$CA936+32),"")</f>
      </c>
      <c r="BS936">
        <f>IF($CB936&gt;=33,INDEX($AK:$AK,$CA936+33),"")</f>
      </c>
      <c r="BT936">
        <f>IF($CB936&gt;=34,INDEX($AK:$AK,$CA936+34),"")</f>
      </c>
      <c r="BU936">
        <f>IF($CB936&gt;=35,INDEX($AK:$AK,$CA936+35),"")</f>
      </c>
      <c r="BV936">
        <f>IF($CB936&gt;=36,INDEX($AK:$AK,$CA936+36),"")</f>
      </c>
      <c r="BW936">
        <f>IF($CB936&gt;=37,INDEX($AK:$AK,$CA936+37),"")</f>
      </c>
      <c r="BX936">
        <f>IF($CB936&gt;=38,INDEX($AK:$AK,$CA936+38),"")</f>
      </c>
      <c r="BY936">
        <f>IF($CB936&gt;=39,INDEX($AK:$AK,$CA936+39),"")</f>
      </c>
      <c r="BZ936">
        <f>IF($CB936&gt;=40,INDEX($AK:$AK,$CA936+40),"")</f>
      </c>
      <c r="CA936">
        <f>IFERROR(MATCH($AJ936,$AK$2:$AK$134,0)+1,0)</f>
      </c>
      <c r="CB936">
        <f>IFERROR(INDEX($AL$2:$AL$134,MATCH($AJ936,$AK$2:$AK$134,0)),0)</f>
      </c>
      <c r="CC936">
        <f>IFERROR(LEFT($F936,FIND(" - ",$F936)-1),$F936)</f>
      </c>
      <c r="CF936">
        <f>IF($DA936&gt;=1,INDEX($CD:$CD,$CZ936+1),"")</f>
      </c>
      <c r="CG936">
        <f>IF($DA936&gt;=2,INDEX($CD:$CD,$CZ936+2),"")</f>
      </c>
      <c r="CH936">
        <f>IF($DA936&gt;=3,INDEX($CD:$CD,$CZ936+3),"")</f>
      </c>
      <c r="CI936">
        <f>IF($DA936&gt;=4,INDEX($CD:$CD,$CZ936+4),"")</f>
      </c>
      <c r="CJ936">
        <f>IF($DA936&gt;=5,INDEX($CD:$CD,$CZ936+5),"")</f>
      </c>
      <c r="CK936">
        <f>IF($DA936&gt;=6,INDEX($CD:$CD,$CZ936+6),"")</f>
      </c>
      <c r="CL936">
        <f>IF($DA936&gt;=7,INDEX($CD:$CD,$CZ936+7),"")</f>
      </c>
      <c r="CM936">
        <f>IF($DA936&gt;=8,INDEX($CD:$CD,$CZ936+8),"")</f>
      </c>
      <c r="CN936">
        <f>IF($DA936&gt;=9,INDEX($CD:$CD,$CZ936+9),"")</f>
      </c>
      <c r="CO936">
        <f>IF($DA936&gt;=10,INDEX($CD:$CD,$CZ936+10),"")</f>
      </c>
      <c r="CP936">
        <f>IF($DA936&gt;=11,INDEX($CD:$CD,$CZ936+11),"")</f>
      </c>
      <c r="CQ936">
        <f>IF($DA936&gt;=12,INDEX($CD:$CD,$CZ936+12),"")</f>
      </c>
      <c r="CR936">
        <f>IF($DA936&gt;=13,INDEX($CD:$CD,$CZ936+13),"")</f>
      </c>
      <c r="CS936">
        <f>IF($DA936&gt;=14,INDEX($CD:$CD,$CZ936+14),"")</f>
      </c>
      <c r="CT936">
        <f>IF($DA936&gt;=15,INDEX($CD:$CD,$CZ936+15),"")</f>
      </c>
      <c r="CU936">
        <f>IF($DA936&gt;=16,INDEX($CD:$CD,$CZ936+16),"")</f>
      </c>
      <c r="CV936">
        <f>IF($DA936&gt;=17,INDEX($CD:$CD,$CZ936+17),"")</f>
      </c>
      <c r="CW936">
        <f>IF($DA936&gt;=18,INDEX($CD:$CD,$CZ936+18),"")</f>
      </c>
      <c r="CX936">
        <f>IF($DA936&gt;=19,INDEX($CD:$CD,$CZ936+19),"")</f>
      </c>
      <c r="CY936">
        <f>IF($DA936&gt;=20,INDEX($CD:$CD,$CZ936+20),"")</f>
      </c>
      <c r="CZ936">
        <f>IFERROR(MATCH($CC936,$CD$2:$CD$263,0)+1,0)</f>
      </c>
      <c r="DA936">
        <f>IFERROR(INDEX($CE$2:$CE$263,MATCH($CC936,$CD$2:$CD$263,0)),0)</f>
      </c>
      <c r="DB936">
        <f>IFERROR(INDEX($AI:$AI,MATCH($H936,$AH:$AH,0))&amp;"","")</f>
      </c>
      <c r="DF936">
        <f>IF($GI936&gt;=1,INDEX($DC:$DC,$GH936+1),"")</f>
      </c>
      <c r="DG936">
        <f>IF($GI936&gt;=2,INDEX($DC:$DC,$GH936+2),"")</f>
      </c>
      <c r="DH936">
        <f>IF($GI936&gt;=3,INDEX($DC:$DC,$GH936+3),"")</f>
      </c>
      <c r="DI936">
        <f>IF($GI936&gt;=4,INDEX($DC:$DC,$GH936+4),"")</f>
      </c>
      <c r="DJ936">
        <f>IF($GI936&gt;=5,INDEX($DC:$DC,$GH936+5),"")</f>
      </c>
      <c r="DK936">
        <f>IF($GI936&gt;=6,INDEX($DC:$DC,$GH936+6),"")</f>
      </c>
      <c r="DL936">
        <f>IF($GI936&gt;=7,INDEX($DC:$DC,$GH936+7),"")</f>
      </c>
      <c r="DM936">
        <f>IF($GI936&gt;=8,INDEX($DC:$DC,$GH936+8),"")</f>
      </c>
      <c r="DN936">
        <f>IF($GI936&gt;=9,INDEX($DC:$DC,$GH936+9),"")</f>
      </c>
      <c r="DO936">
        <f>IF($GI936&gt;=10,INDEX($DC:$DC,$GH936+10),"")</f>
      </c>
      <c r="DP936">
        <f>IF($GI936&gt;=11,INDEX($DC:$DC,$GH936+11),"")</f>
      </c>
      <c r="DQ936">
        <f>IF($GI936&gt;=12,INDEX($DC:$DC,$GH936+12),"")</f>
      </c>
      <c r="DR936">
        <f>IF($GI936&gt;=13,INDEX($DC:$DC,$GH936+13),"")</f>
      </c>
      <c r="DS936">
        <f>IF($GI936&gt;=14,INDEX($DC:$DC,$GH936+14),"")</f>
      </c>
      <c r="DT936">
        <f>IF($GI936&gt;=15,INDEX($DC:$DC,$GH936+15),"")</f>
      </c>
      <c r="DU936">
        <f>IF($GI936&gt;=16,INDEX($DC:$DC,$GH936+16),"")</f>
      </c>
      <c r="DV936">
        <f>IF($GI936&gt;=17,INDEX($DC:$DC,$GH936+17),"")</f>
      </c>
      <c r="DW936">
        <f>IF($GI936&gt;=18,INDEX($DC:$DC,$GH936+18),"")</f>
      </c>
      <c r="DX936">
        <f>IF($GI936&gt;=19,INDEX($DC:$DC,$GH936+19),"")</f>
      </c>
      <c r="DY936">
        <f>IF($GI936&gt;=20,INDEX($DC:$DC,$GH936+20),"")</f>
      </c>
      <c r="DZ936">
        <f>IF($GI936&gt;=21,INDEX($DC:$DC,$GH936+21),"")</f>
      </c>
      <c r="EA936">
        <f>IF($GI936&gt;=22,INDEX($DC:$DC,$GH936+22),"")</f>
      </c>
      <c r="EB936">
        <f>IF($GI936&gt;=23,INDEX($DC:$DC,$GH936+23),"")</f>
      </c>
      <c r="EC936">
        <f>IF($GI936&gt;=24,INDEX($DC:$DC,$GH936+24),"")</f>
      </c>
      <c r="ED936">
        <f>IF($GI936&gt;=25,INDEX($DC:$DC,$GH936+25),"")</f>
      </c>
      <c r="EE936">
        <f>IF($GI936&gt;=26,INDEX($DC:$DC,$GH936+26),"")</f>
      </c>
      <c r="EF936">
        <f>IF($GI936&gt;=27,INDEX($DC:$DC,$GH936+27),"")</f>
      </c>
      <c r="EG936">
        <f>IF($GI936&gt;=28,INDEX($DC:$DC,$GH936+28),"")</f>
      </c>
      <c r="EH936">
        <f>IF($GI936&gt;=29,INDEX($DC:$DC,$GH936+29),"")</f>
      </c>
      <c r="EI936">
        <f>IF($GI936&gt;=30,INDEX($DC:$DC,$GH936+30),"")</f>
      </c>
      <c r="EJ936">
        <f>IF($GI936&gt;=31,INDEX($DC:$DC,$GH936+31),"")</f>
      </c>
      <c r="EK936">
        <f>IF($GI936&gt;=32,INDEX($DC:$DC,$GH936+32),"")</f>
      </c>
      <c r="EL936">
        <f>IF($GI936&gt;=33,INDEX($DC:$DC,$GH936+33),"")</f>
      </c>
      <c r="EM936">
        <f>IF($GI936&gt;=34,INDEX($DC:$DC,$GH936+34),"")</f>
      </c>
      <c r="EN936">
        <f>IF($GI936&gt;=35,INDEX($DC:$DC,$GH936+35),"")</f>
      </c>
      <c r="EO936">
        <f>IF($GI936&gt;=36,INDEX($DC:$DC,$GH936+36),"")</f>
      </c>
      <c r="EP936">
        <f>IF($GI936&gt;=37,INDEX($DC:$DC,$GH936+37),"")</f>
      </c>
      <c r="EQ936">
        <f>IF($GI936&gt;=38,INDEX($DC:$DC,$GH936+38),"")</f>
      </c>
      <c r="ER936">
        <f>IF($GI936&gt;=39,INDEX($DC:$DC,$GH936+39),"")</f>
      </c>
      <c r="ES936">
        <f>IF($GI936&gt;=40,INDEX($DC:$DC,$GH936+40),"")</f>
      </c>
      <c r="ET936">
        <f>IF($GI936&gt;=1,INDEX($DD:$DD,$GH936+1),"")</f>
      </c>
      <c r="EU936">
        <f>IF($GI936&gt;=2,INDEX($DD:$DD,$GH936+2),"")</f>
      </c>
      <c r="EV936">
        <f>IF($GI936&gt;=3,INDEX($DD:$DD,$GH936+3),"")</f>
      </c>
      <c r="EW936">
        <f>IF($GI936&gt;=4,INDEX($DD:$DD,$GH936+4),"")</f>
      </c>
      <c r="EX936">
        <f>IF($GI936&gt;=5,INDEX($DD:$DD,$GH936+5),"")</f>
      </c>
      <c r="EY936">
        <f>IF($GI936&gt;=6,INDEX($DD:$DD,$GH936+6),"")</f>
      </c>
      <c r="EZ936">
        <f>IF($GI936&gt;=7,INDEX($DD:$DD,$GH936+7),"")</f>
      </c>
      <c r="FA936">
        <f>IF($GI936&gt;=8,INDEX($DD:$DD,$GH936+8),"")</f>
      </c>
      <c r="FB936">
        <f>IF($GI936&gt;=9,INDEX($DD:$DD,$GH936+9),"")</f>
      </c>
      <c r="FC936">
        <f>IF($GI936&gt;=10,INDEX($DD:$DD,$GH936+10),"")</f>
      </c>
      <c r="FD936">
        <f>IF($GI936&gt;=11,INDEX($DD:$DD,$GH936+11),"")</f>
      </c>
      <c r="FE936">
        <f>IF($GI936&gt;=12,INDEX($DD:$DD,$GH936+12),"")</f>
      </c>
      <c r="FF936">
        <f>IF($GI936&gt;=13,INDEX($DD:$DD,$GH936+13),"")</f>
      </c>
      <c r="FG936">
        <f>IF($GI936&gt;=14,INDEX($DD:$DD,$GH936+14),"")</f>
      </c>
      <c r="FH936">
        <f>IF($GI936&gt;=15,INDEX($DD:$DD,$GH936+15),"")</f>
      </c>
      <c r="FI936">
        <f>IF($GI936&gt;=16,INDEX($DD:$DD,$GH936+16),"")</f>
      </c>
      <c r="FJ936">
        <f>IF($GI936&gt;=17,INDEX($DD:$DD,$GH936+17),"")</f>
      </c>
      <c r="FK936">
        <f>IF($GI936&gt;=18,INDEX($DD:$DD,$GH936+18),"")</f>
      </c>
      <c r="FL936">
        <f>IF($GI936&gt;=19,INDEX($DD:$DD,$GH936+19),"")</f>
      </c>
      <c r="FM936">
        <f>IF($GI936&gt;=20,INDEX($DD:$DD,$GH936+20),"")</f>
      </c>
      <c r="FN936">
        <f>IF($GI936&gt;=21,INDEX($DD:$DD,$GH936+21),"")</f>
      </c>
      <c r="FO936">
        <f>IF($GI936&gt;=22,INDEX($DD:$DD,$GH936+22),"")</f>
      </c>
      <c r="FP936">
        <f>IF($GI936&gt;=23,INDEX($DD:$DD,$GH936+23),"")</f>
      </c>
      <c r="FQ936">
        <f>IF($GI936&gt;=24,INDEX($DD:$DD,$GH936+24),"")</f>
      </c>
      <c r="FR936">
        <f>IF($GI936&gt;=25,INDEX($DD:$DD,$GH936+25),"")</f>
      </c>
      <c r="FS936">
        <f>IF($GI936&gt;=26,INDEX($DD:$DD,$GH936+26),"")</f>
      </c>
      <c r="FT936">
        <f>IF($GI936&gt;=27,INDEX($DD:$DD,$GH936+27),"")</f>
      </c>
      <c r="FU936">
        <f>IF($GI936&gt;=28,INDEX($DD:$DD,$GH936+28),"")</f>
      </c>
      <c r="FV936">
        <f>IF($GI936&gt;=29,INDEX($DD:$DD,$GH936+29),"")</f>
      </c>
      <c r="FW936">
        <f>IF($GI936&gt;=30,INDEX($DD:$DD,$GH936+30),"")</f>
      </c>
      <c r="FX936">
        <f>IF($GI936&gt;=31,INDEX($DD:$DD,$GH936+31),"")</f>
      </c>
      <c r="FY936">
        <f>IF($GI936&gt;=32,INDEX($DD:$DD,$GH936+32),"")</f>
      </c>
      <c r="FZ936">
        <f>IF($GI936&gt;=33,INDEX($DD:$DD,$GH936+33),"")</f>
      </c>
      <c r="GA936">
        <f>IF($GI936&gt;=34,INDEX($DD:$DD,$GH936+34),"")</f>
      </c>
      <c r="GB936">
        <f>IF($GI936&gt;=35,INDEX($DD:$DD,$GH936+35),"")</f>
      </c>
      <c r="GC936">
        <f>IF($GI936&gt;=36,INDEX($DD:$DD,$GH936+36),"")</f>
      </c>
      <c r="GD936">
        <f>IF($GI936&gt;=37,INDEX($DD:$DD,$GH936+37),"")</f>
      </c>
      <c r="GE936">
        <f>IF($GI936&gt;=38,INDEX($DD:$DD,$GH936+38),"")</f>
      </c>
      <c r="GF936">
        <f>IF($GI936&gt;=39,INDEX($DD:$DD,$GH936+39),"")</f>
      </c>
      <c r="GG936">
        <f>IF($GI936&gt;=40,INDEX($DD:$DD,$GH936+40),"")</f>
      </c>
      <c r="GH936">
        <f>IFERROR(MATCH($DB936,$DC$2:$DC$148,0)+1,0)</f>
      </c>
      <c r="GI936">
        <f>IFERROR(INDEX($DE$2:$DE$148,MATCH($DB936,$DC$2:$DC$148,0)),0)</f>
      </c>
      <c r="GJ936">
        <f>IFERROR(MATCH($S936,$DF$936:$ES$936,0),0)</f>
      </c>
      <c r="GK936">
        <f>IF($GJ936&gt;0,INDEX($ET$936:$GG$936,$GJ936),"")</f>
      </c>
      <c r="GN936">
        <f>IF($IW936&gt;=1,INDEX($GL:$GL,$IV936+1),"")</f>
      </c>
      <c r="GO936">
        <f>IF($IW936&gt;=2,INDEX($GL:$GL,$IV936+2),"")</f>
      </c>
      <c r="GP936">
        <f>IF($IW936&gt;=3,INDEX($GL:$GL,$IV936+3),"")</f>
      </c>
      <c r="GQ936">
        <f>IF($IW936&gt;=4,INDEX($GL:$GL,$IV936+4),"")</f>
      </c>
      <c r="GR936">
        <f>IF($IW936&gt;=5,INDEX($GL:$GL,$IV936+5),"")</f>
      </c>
      <c r="GS936">
        <f>IF($IW936&gt;=6,INDEX($GL:$GL,$IV936+6),"")</f>
      </c>
      <c r="GT936">
        <f>IF($IW936&gt;=7,INDEX($GL:$GL,$IV936+7),"")</f>
      </c>
      <c r="GU936">
        <f>IF($IW936&gt;=8,INDEX($GL:$GL,$IV936+8),"")</f>
      </c>
      <c r="GV936">
        <f>IF($IW936&gt;=9,INDEX($GL:$GL,$IV936+9),"")</f>
      </c>
      <c r="GW936">
        <f>IF($IW936&gt;=10,INDEX($GL:$GL,$IV936+10),"")</f>
      </c>
      <c r="GX936">
        <f>IF($IW936&gt;=11,INDEX($GL:$GL,$IV936+11),"")</f>
      </c>
      <c r="GY936">
        <f>IF($IW936&gt;=12,INDEX($GL:$GL,$IV936+12),"")</f>
      </c>
      <c r="GZ936">
        <f>IF($IW936&gt;=13,INDEX($GL:$GL,$IV936+13),"")</f>
      </c>
      <c r="HA936">
        <f>IF($IW936&gt;=14,INDEX($GL:$GL,$IV936+14),"")</f>
      </c>
      <c r="HB936">
        <f>IF($IW936&gt;=15,INDEX($GL:$GL,$IV936+15),"")</f>
      </c>
      <c r="HC936">
        <f>IF($IW936&gt;=16,INDEX($GL:$GL,$IV936+16),"")</f>
      </c>
      <c r="HD936">
        <f>IF($IW936&gt;=17,INDEX($GL:$GL,$IV936+17),"")</f>
      </c>
      <c r="HE936">
        <f>IF($IW936&gt;=18,INDEX($GL:$GL,$IV936+18),"")</f>
      </c>
      <c r="HF936">
        <f>IF($IW936&gt;=19,INDEX($GL:$GL,$IV936+19),"")</f>
      </c>
      <c r="HG936">
        <f>IF($IW936&gt;=20,INDEX($GL:$GL,$IV936+20),"")</f>
      </c>
      <c r="HH936">
        <f>IF($IW936&gt;=21,INDEX($GL:$GL,$IV936+21),"")</f>
      </c>
      <c r="HI936">
        <f>IF($IW936&gt;=22,INDEX($GL:$GL,$IV936+22),"")</f>
      </c>
      <c r="HJ936">
        <f>IF($IW936&gt;=23,INDEX($GL:$GL,$IV936+23),"")</f>
      </c>
      <c r="HK936">
        <f>IF($IW936&gt;=24,INDEX($GL:$GL,$IV936+24),"")</f>
      </c>
      <c r="HL936">
        <f>IF($IW936&gt;=25,INDEX($GL:$GL,$IV936+25),"")</f>
      </c>
      <c r="HM936">
        <f>IF($IW936&gt;=26,INDEX($GL:$GL,$IV936+26),"")</f>
      </c>
      <c r="HN936">
        <f>IF($IW936&gt;=27,INDEX($GL:$GL,$IV936+27),"")</f>
      </c>
      <c r="HO936">
        <f>IF($IW936&gt;=28,INDEX($GL:$GL,$IV936+28),"")</f>
      </c>
      <c r="HP936">
        <f>IF($IW936&gt;=29,INDEX($GL:$GL,$IV936+29),"")</f>
      </c>
      <c r="HQ936">
        <f>IF($IW936&gt;=30,INDEX($GL:$GL,$IV936+30),"")</f>
      </c>
      <c r="HR936">
        <f>IF($IW936&gt;=31,INDEX($GL:$GL,$IV936+31),"")</f>
      </c>
      <c r="HS936">
        <f>IF($IW936&gt;=32,INDEX($GL:$GL,$IV936+32),"")</f>
      </c>
      <c r="HT936">
        <f>IF($IW936&gt;=33,INDEX($GL:$GL,$IV936+33),"")</f>
      </c>
      <c r="HU936">
        <f>IF($IW936&gt;=34,INDEX($GL:$GL,$IV936+34),"")</f>
      </c>
      <c r="HV936">
        <f>IF($IW936&gt;=35,INDEX($GL:$GL,$IV936+35),"")</f>
      </c>
      <c r="HW936">
        <f>IF($IW936&gt;=36,INDEX($GL:$GL,$IV936+36),"")</f>
      </c>
      <c r="HX936">
        <f>IF($IW936&gt;=37,INDEX($GL:$GL,$IV936+37),"")</f>
      </c>
      <c r="HY936">
        <f>IF($IW936&gt;=38,INDEX($GL:$GL,$IV936+38),"")</f>
      </c>
      <c r="HZ936">
        <f>IF($IW936&gt;=39,INDEX($GL:$GL,$IV936+39),"")</f>
      </c>
      <c r="IA936">
        <f>IF($IW936&gt;=40,INDEX($GL:$GL,$IV936+40),"")</f>
      </c>
      <c r="IB936">
        <f>IF($IW936&gt;=41,INDEX($GL:$GL,$IV936+41),"")</f>
      </c>
      <c r="IC936">
        <f>IF($IW936&gt;=42,INDEX($GL:$GL,$IV936+42),"")</f>
      </c>
      <c r="ID936">
        <f>IF($IW936&gt;=43,INDEX($GL:$GL,$IV936+43),"")</f>
      </c>
      <c r="IE936">
        <f>IF($IW936&gt;=44,INDEX($GL:$GL,$IV936+44),"")</f>
      </c>
      <c r="IF936">
        <f>IF($IW936&gt;=45,INDEX($GL:$GL,$IV936+45),"")</f>
      </c>
      <c r="IG936">
        <f>IF($IW936&gt;=46,INDEX($GL:$GL,$IV936+46),"")</f>
      </c>
      <c r="IH936">
        <f>IF($IW936&gt;=47,INDEX($GL:$GL,$IV936+47),"")</f>
      </c>
      <c r="II936">
        <f>IF($IW936&gt;=48,INDEX($GL:$GL,$IV936+48),"")</f>
      </c>
      <c r="IJ936">
        <f>IF($IW936&gt;=49,INDEX($GL:$GL,$IV936+49),"")</f>
      </c>
      <c r="IK936">
        <f>IF($IW936&gt;=50,INDEX($GL:$GL,$IV936+50),"")</f>
      </c>
      <c r="IL936">
        <f>IF($IW936&gt;=51,INDEX($GL:$GL,$IV936+51),"")</f>
      </c>
      <c r="IM936">
        <f>IF($IW936&gt;=52,INDEX($GL:$GL,$IV936+52),"")</f>
      </c>
      <c r="IN936">
        <f>IF($IW936&gt;=53,INDEX($GL:$GL,$IV936+53),"")</f>
      </c>
      <c r="IO936">
        <f>IF($IW936&gt;=54,INDEX($GL:$GL,$IV936+54),"")</f>
      </c>
      <c r="IP936">
        <f>IF($IW936&gt;=55,INDEX($GL:$GL,$IV936+55),"")</f>
      </c>
      <c r="IQ936">
        <f>IF($IW936&gt;=56,INDEX($GL:$GL,$IV936+56),"")</f>
      </c>
      <c r="IR936">
        <f>IF($IW936&gt;=57,INDEX($GL:$GL,$IV936+57),"")</f>
      </c>
      <c r="IS936">
        <f>IF($IW936&gt;=58,INDEX($GL:$GL,$IV936+58),"")</f>
      </c>
      <c r="IT936">
        <f>IF($IW936&gt;=59,INDEX($GL:$GL,$IV936+59),"")</f>
      </c>
      <c r="IU936">
        <f>IF($IW936&gt;=60,INDEX($GL:$GL,$IV936+60),"")</f>
      </c>
      <c r="IV936">
        <f>IFERROR(MATCH($GK936,$GL$2:$GL$324,0)+1,0)</f>
      </c>
      <c r="IW936">
        <f>IFERROR(INDEX($GM$2:$GM$324,MATCH($GK936,$GL$2:$GL$324,0)),0)</f>
      </c>
      <c r="IX936" t="s">
        <v>34</v>
      </c>
      <c r="IY936" t="s">
        <v>34</v>
      </c>
    </row>
    <row r="937" spans="1:259" x14ac:dyDescent="0.25">
      <c r="K937">
        <f>IF(OR($N937="",$J937=""),"",IFERROR($N937/$J937,0))</f>
      </c>
      <c r="L937">
        <f>IF($N937="","",
SUM($M937,$O937,$T937,$P937,$R937)*
(1-IF($U937="",0,VALUE($U937)/100)))</f>
      </c>
      <c r="M937">
        <f>IF($N937="","",$N937)</f>
      </c>
      <c r="O937">
        <f>IF($N937="","",
IF($H937="","",
IF(ISNUMBER(SEARCH("exempt",LOWER($H937))),0,
$N937*(VALUE(SUBSTITUTE($H937,"%",""))/100))))</f>
      </c>
      <c r="V937">
        <f>IFERROR(IF(FIND(" - ",$E937)&gt;0,MID($E937,FIND(" - ",$E937)+3,LEN($E937)),""),"")</f>
      </c>
      <c r="AE937" t="s">
        <v>1518</v>
      </c>
      <c r="AJ937">
        <f>IFERROR(LEFT($E937,FIND(" - ",$E937)-1),$E937)</f>
      </c>
      <c r="AM937">
        <f>IF($CB937&gt;=1,INDEX($AK:$AK,$CA937+1),"")</f>
      </c>
      <c r="AN937">
        <f>IF($CB937&gt;=2,INDEX($AK:$AK,$CA937+2),"")</f>
      </c>
      <c r="AO937">
        <f>IF($CB937&gt;=3,INDEX($AK:$AK,$CA937+3),"")</f>
      </c>
      <c r="AP937">
        <f>IF($CB937&gt;=4,INDEX($AK:$AK,$CA937+4),"")</f>
      </c>
      <c r="AQ937">
        <f>IF($CB937&gt;=5,INDEX($AK:$AK,$CA937+5),"")</f>
      </c>
      <c r="AR937">
        <f>IF($CB937&gt;=6,INDEX($AK:$AK,$CA937+6),"")</f>
      </c>
      <c r="AS937">
        <f>IF($CB937&gt;=7,INDEX($AK:$AK,$CA937+7),"")</f>
      </c>
      <c r="AT937">
        <f>IF($CB937&gt;=8,INDEX($AK:$AK,$CA937+8),"")</f>
      </c>
      <c r="AU937">
        <f>IF($CB937&gt;=9,INDEX($AK:$AK,$CA937+9),"")</f>
      </c>
      <c r="AV937">
        <f>IF($CB937&gt;=10,INDEX($AK:$AK,$CA937+10),"")</f>
      </c>
      <c r="AW937">
        <f>IF($CB937&gt;=11,INDEX($AK:$AK,$CA937+11),"")</f>
      </c>
      <c r="AX937">
        <f>IF($CB937&gt;=12,INDEX($AK:$AK,$CA937+12),"")</f>
      </c>
      <c r="AY937">
        <f>IF($CB937&gt;=13,INDEX($AK:$AK,$CA937+13),"")</f>
      </c>
      <c r="AZ937">
        <f>IF($CB937&gt;=14,INDEX($AK:$AK,$CA937+14),"")</f>
      </c>
      <c r="BA937">
        <f>IF($CB937&gt;=15,INDEX($AK:$AK,$CA937+15),"")</f>
      </c>
      <c r="BB937">
        <f>IF($CB937&gt;=16,INDEX($AK:$AK,$CA937+16),"")</f>
      </c>
      <c r="BC937">
        <f>IF($CB937&gt;=17,INDEX($AK:$AK,$CA937+17),"")</f>
      </c>
      <c r="BD937">
        <f>IF($CB937&gt;=18,INDEX($AK:$AK,$CA937+18),"")</f>
      </c>
      <c r="BE937">
        <f>IF($CB937&gt;=19,INDEX($AK:$AK,$CA937+19),"")</f>
      </c>
      <c r="BF937">
        <f>IF($CB937&gt;=20,INDEX($AK:$AK,$CA937+20),"")</f>
      </c>
      <c r="BG937">
        <f>IF($CB937&gt;=21,INDEX($AK:$AK,$CA937+21),"")</f>
      </c>
      <c r="BH937">
        <f>IF($CB937&gt;=22,INDEX($AK:$AK,$CA937+22),"")</f>
      </c>
      <c r="BI937">
        <f>IF($CB937&gt;=23,INDEX($AK:$AK,$CA937+23),"")</f>
      </c>
      <c r="BJ937">
        <f>IF($CB937&gt;=24,INDEX($AK:$AK,$CA937+24),"")</f>
      </c>
      <c r="BK937">
        <f>IF($CB937&gt;=25,INDEX($AK:$AK,$CA937+25),"")</f>
      </c>
      <c r="BL937">
        <f>IF($CB937&gt;=26,INDEX($AK:$AK,$CA937+26),"")</f>
      </c>
      <c r="BM937">
        <f>IF($CB937&gt;=27,INDEX($AK:$AK,$CA937+27),"")</f>
      </c>
      <c r="BN937">
        <f>IF($CB937&gt;=28,INDEX($AK:$AK,$CA937+28),"")</f>
      </c>
      <c r="BO937">
        <f>IF($CB937&gt;=29,INDEX($AK:$AK,$CA937+29),"")</f>
      </c>
      <c r="BP937">
        <f>IF($CB937&gt;=30,INDEX($AK:$AK,$CA937+30),"")</f>
      </c>
      <c r="BQ937">
        <f>IF($CB937&gt;=31,INDEX($AK:$AK,$CA937+31),"")</f>
      </c>
      <c r="BR937">
        <f>IF($CB937&gt;=32,INDEX($AK:$AK,$CA937+32),"")</f>
      </c>
      <c r="BS937">
        <f>IF($CB937&gt;=33,INDEX($AK:$AK,$CA937+33),"")</f>
      </c>
      <c r="BT937">
        <f>IF($CB937&gt;=34,INDEX($AK:$AK,$CA937+34),"")</f>
      </c>
      <c r="BU937">
        <f>IF($CB937&gt;=35,INDEX($AK:$AK,$CA937+35),"")</f>
      </c>
      <c r="BV937">
        <f>IF($CB937&gt;=36,INDEX($AK:$AK,$CA937+36),"")</f>
      </c>
      <c r="BW937">
        <f>IF($CB937&gt;=37,INDEX($AK:$AK,$CA937+37),"")</f>
      </c>
      <c r="BX937">
        <f>IF($CB937&gt;=38,INDEX($AK:$AK,$CA937+38),"")</f>
      </c>
      <c r="BY937">
        <f>IF($CB937&gt;=39,INDEX($AK:$AK,$CA937+39),"")</f>
      </c>
      <c r="BZ937">
        <f>IF($CB937&gt;=40,INDEX($AK:$AK,$CA937+40),"")</f>
      </c>
      <c r="CA937">
        <f>IFERROR(MATCH($AJ937,$AK$2:$AK$134,0)+1,0)</f>
      </c>
      <c r="CB937">
        <f>IFERROR(INDEX($AL$2:$AL$134,MATCH($AJ937,$AK$2:$AK$134,0)),0)</f>
      </c>
      <c r="CC937">
        <f>IFERROR(LEFT($F937,FIND(" - ",$F937)-1),$F937)</f>
      </c>
      <c r="CF937">
        <f>IF($DA937&gt;=1,INDEX($CD:$CD,$CZ937+1),"")</f>
      </c>
      <c r="CG937">
        <f>IF($DA937&gt;=2,INDEX($CD:$CD,$CZ937+2),"")</f>
      </c>
      <c r="CH937">
        <f>IF($DA937&gt;=3,INDEX($CD:$CD,$CZ937+3),"")</f>
      </c>
      <c r="CI937">
        <f>IF($DA937&gt;=4,INDEX($CD:$CD,$CZ937+4),"")</f>
      </c>
      <c r="CJ937">
        <f>IF($DA937&gt;=5,INDEX($CD:$CD,$CZ937+5),"")</f>
      </c>
      <c r="CK937">
        <f>IF($DA937&gt;=6,INDEX($CD:$CD,$CZ937+6),"")</f>
      </c>
      <c r="CL937">
        <f>IF($DA937&gt;=7,INDEX($CD:$CD,$CZ937+7),"")</f>
      </c>
      <c r="CM937">
        <f>IF($DA937&gt;=8,INDEX($CD:$CD,$CZ937+8),"")</f>
      </c>
      <c r="CN937">
        <f>IF($DA937&gt;=9,INDEX($CD:$CD,$CZ937+9),"")</f>
      </c>
      <c r="CO937">
        <f>IF($DA937&gt;=10,INDEX($CD:$CD,$CZ937+10),"")</f>
      </c>
      <c r="CP937">
        <f>IF($DA937&gt;=11,INDEX($CD:$CD,$CZ937+11),"")</f>
      </c>
      <c r="CQ937">
        <f>IF($DA937&gt;=12,INDEX($CD:$CD,$CZ937+12),"")</f>
      </c>
      <c r="CR937">
        <f>IF($DA937&gt;=13,INDEX($CD:$CD,$CZ937+13),"")</f>
      </c>
      <c r="CS937">
        <f>IF($DA937&gt;=14,INDEX($CD:$CD,$CZ937+14),"")</f>
      </c>
      <c r="CT937">
        <f>IF($DA937&gt;=15,INDEX($CD:$CD,$CZ937+15),"")</f>
      </c>
      <c r="CU937">
        <f>IF($DA937&gt;=16,INDEX($CD:$CD,$CZ937+16),"")</f>
      </c>
      <c r="CV937">
        <f>IF($DA937&gt;=17,INDEX($CD:$CD,$CZ937+17),"")</f>
      </c>
      <c r="CW937">
        <f>IF($DA937&gt;=18,INDEX($CD:$CD,$CZ937+18),"")</f>
      </c>
      <c r="CX937">
        <f>IF($DA937&gt;=19,INDEX($CD:$CD,$CZ937+19),"")</f>
      </c>
      <c r="CY937">
        <f>IF($DA937&gt;=20,INDEX($CD:$CD,$CZ937+20),"")</f>
      </c>
      <c r="CZ937">
        <f>IFERROR(MATCH($CC937,$CD$2:$CD$263,0)+1,0)</f>
      </c>
      <c r="DA937">
        <f>IFERROR(INDEX($CE$2:$CE$263,MATCH($CC937,$CD$2:$CD$263,0)),0)</f>
      </c>
      <c r="DB937">
        <f>IFERROR(INDEX($AI:$AI,MATCH($H937,$AH:$AH,0))&amp;"","")</f>
      </c>
      <c r="DF937">
        <f>IF($GI937&gt;=1,INDEX($DC:$DC,$GH937+1),"")</f>
      </c>
      <c r="DG937">
        <f>IF($GI937&gt;=2,INDEX($DC:$DC,$GH937+2),"")</f>
      </c>
      <c r="DH937">
        <f>IF($GI937&gt;=3,INDEX($DC:$DC,$GH937+3),"")</f>
      </c>
      <c r="DI937">
        <f>IF($GI937&gt;=4,INDEX($DC:$DC,$GH937+4),"")</f>
      </c>
      <c r="DJ937">
        <f>IF($GI937&gt;=5,INDEX($DC:$DC,$GH937+5),"")</f>
      </c>
      <c r="DK937">
        <f>IF($GI937&gt;=6,INDEX($DC:$DC,$GH937+6),"")</f>
      </c>
      <c r="DL937">
        <f>IF($GI937&gt;=7,INDEX($DC:$DC,$GH937+7),"")</f>
      </c>
      <c r="DM937">
        <f>IF($GI937&gt;=8,INDEX($DC:$DC,$GH937+8),"")</f>
      </c>
      <c r="DN937">
        <f>IF($GI937&gt;=9,INDEX($DC:$DC,$GH937+9),"")</f>
      </c>
      <c r="DO937">
        <f>IF($GI937&gt;=10,INDEX($DC:$DC,$GH937+10),"")</f>
      </c>
      <c r="DP937">
        <f>IF($GI937&gt;=11,INDEX($DC:$DC,$GH937+11),"")</f>
      </c>
      <c r="DQ937">
        <f>IF($GI937&gt;=12,INDEX($DC:$DC,$GH937+12),"")</f>
      </c>
      <c r="DR937">
        <f>IF($GI937&gt;=13,INDEX($DC:$DC,$GH937+13),"")</f>
      </c>
      <c r="DS937">
        <f>IF($GI937&gt;=14,INDEX($DC:$DC,$GH937+14),"")</f>
      </c>
      <c r="DT937">
        <f>IF($GI937&gt;=15,INDEX($DC:$DC,$GH937+15),"")</f>
      </c>
      <c r="DU937">
        <f>IF($GI937&gt;=16,INDEX($DC:$DC,$GH937+16),"")</f>
      </c>
      <c r="DV937">
        <f>IF($GI937&gt;=17,INDEX($DC:$DC,$GH937+17),"")</f>
      </c>
      <c r="DW937">
        <f>IF($GI937&gt;=18,INDEX($DC:$DC,$GH937+18),"")</f>
      </c>
      <c r="DX937">
        <f>IF($GI937&gt;=19,INDEX($DC:$DC,$GH937+19),"")</f>
      </c>
      <c r="DY937">
        <f>IF($GI937&gt;=20,INDEX($DC:$DC,$GH937+20),"")</f>
      </c>
      <c r="DZ937">
        <f>IF($GI937&gt;=21,INDEX($DC:$DC,$GH937+21),"")</f>
      </c>
      <c r="EA937">
        <f>IF($GI937&gt;=22,INDEX($DC:$DC,$GH937+22),"")</f>
      </c>
      <c r="EB937">
        <f>IF($GI937&gt;=23,INDEX($DC:$DC,$GH937+23),"")</f>
      </c>
      <c r="EC937">
        <f>IF($GI937&gt;=24,INDEX($DC:$DC,$GH937+24),"")</f>
      </c>
      <c r="ED937">
        <f>IF($GI937&gt;=25,INDEX($DC:$DC,$GH937+25),"")</f>
      </c>
      <c r="EE937">
        <f>IF($GI937&gt;=26,INDEX($DC:$DC,$GH937+26),"")</f>
      </c>
      <c r="EF937">
        <f>IF($GI937&gt;=27,INDEX($DC:$DC,$GH937+27),"")</f>
      </c>
      <c r="EG937">
        <f>IF($GI937&gt;=28,INDEX($DC:$DC,$GH937+28),"")</f>
      </c>
      <c r="EH937">
        <f>IF($GI937&gt;=29,INDEX($DC:$DC,$GH937+29),"")</f>
      </c>
      <c r="EI937">
        <f>IF($GI937&gt;=30,INDEX($DC:$DC,$GH937+30),"")</f>
      </c>
      <c r="EJ937">
        <f>IF($GI937&gt;=31,INDEX($DC:$DC,$GH937+31),"")</f>
      </c>
      <c r="EK937">
        <f>IF($GI937&gt;=32,INDEX($DC:$DC,$GH937+32),"")</f>
      </c>
      <c r="EL937">
        <f>IF($GI937&gt;=33,INDEX($DC:$DC,$GH937+33),"")</f>
      </c>
      <c r="EM937">
        <f>IF($GI937&gt;=34,INDEX($DC:$DC,$GH937+34),"")</f>
      </c>
      <c r="EN937">
        <f>IF($GI937&gt;=35,INDEX($DC:$DC,$GH937+35),"")</f>
      </c>
      <c r="EO937">
        <f>IF($GI937&gt;=36,INDEX($DC:$DC,$GH937+36),"")</f>
      </c>
      <c r="EP937">
        <f>IF($GI937&gt;=37,INDEX($DC:$DC,$GH937+37),"")</f>
      </c>
      <c r="EQ937">
        <f>IF($GI937&gt;=38,INDEX($DC:$DC,$GH937+38),"")</f>
      </c>
      <c r="ER937">
        <f>IF($GI937&gt;=39,INDEX($DC:$DC,$GH937+39),"")</f>
      </c>
      <c r="ES937">
        <f>IF($GI937&gt;=40,INDEX($DC:$DC,$GH937+40),"")</f>
      </c>
      <c r="ET937">
        <f>IF($GI937&gt;=1,INDEX($DD:$DD,$GH937+1),"")</f>
      </c>
      <c r="EU937">
        <f>IF($GI937&gt;=2,INDEX($DD:$DD,$GH937+2),"")</f>
      </c>
      <c r="EV937">
        <f>IF($GI937&gt;=3,INDEX($DD:$DD,$GH937+3),"")</f>
      </c>
      <c r="EW937">
        <f>IF($GI937&gt;=4,INDEX($DD:$DD,$GH937+4),"")</f>
      </c>
      <c r="EX937">
        <f>IF($GI937&gt;=5,INDEX($DD:$DD,$GH937+5),"")</f>
      </c>
      <c r="EY937">
        <f>IF($GI937&gt;=6,INDEX($DD:$DD,$GH937+6),"")</f>
      </c>
      <c r="EZ937">
        <f>IF($GI937&gt;=7,INDEX($DD:$DD,$GH937+7),"")</f>
      </c>
      <c r="FA937">
        <f>IF($GI937&gt;=8,INDEX($DD:$DD,$GH937+8),"")</f>
      </c>
      <c r="FB937">
        <f>IF($GI937&gt;=9,INDEX($DD:$DD,$GH937+9),"")</f>
      </c>
      <c r="FC937">
        <f>IF($GI937&gt;=10,INDEX($DD:$DD,$GH937+10),"")</f>
      </c>
      <c r="FD937">
        <f>IF($GI937&gt;=11,INDEX($DD:$DD,$GH937+11),"")</f>
      </c>
      <c r="FE937">
        <f>IF($GI937&gt;=12,INDEX($DD:$DD,$GH937+12),"")</f>
      </c>
      <c r="FF937">
        <f>IF($GI937&gt;=13,INDEX($DD:$DD,$GH937+13),"")</f>
      </c>
      <c r="FG937">
        <f>IF($GI937&gt;=14,INDEX($DD:$DD,$GH937+14),"")</f>
      </c>
      <c r="FH937">
        <f>IF($GI937&gt;=15,INDEX($DD:$DD,$GH937+15),"")</f>
      </c>
      <c r="FI937">
        <f>IF($GI937&gt;=16,INDEX($DD:$DD,$GH937+16),"")</f>
      </c>
      <c r="FJ937">
        <f>IF($GI937&gt;=17,INDEX($DD:$DD,$GH937+17),"")</f>
      </c>
      <c r="FK937">
        <f>IF($GI937&gt;=18,INDEX($DD:$DD,$GH937+18),"")</f>
      </c>
      <c r="FL937">
        <f>IF($GI937&gt;=19,INDEX($DD:$DD,$GH937+19),"")</f>
      </c>
      <c r="FM937">
        <f>IF($GI937&gt;=20,INDEX($DD:$DD,$GH937+20),"")</f>
      </c>
      <c r="FN937">
        <f>IF($GI937&gt;=21,INDEX($DD:$DD,$GH937+21),"")</f>
      </c>
      <c r="FO937">
        <f>IF($GI937&gt;=22,INDEX($DD:$DD,$GH937+22),"")</f>
      </c>
      <c r="FP937">
        <f>IF($GI937&gt;=23,INDEX($DD:$DD,$GH937+23),"")</f>
      </c>
      <c r="FQ937">
        <f>IF($GI937&gt;=24,INDEX($DD:$DD,$GH937+24),"")</f>
      </c>
      <c r="FR937">
        <f>IF($GI937&gt;=25,INDEX($DD:$DD,$GH937+25),"")</f>
      </c>
      <c r="FS937">
        <f>IF($GI937&gt;=26,INDEX($DD:$DD,$GH937+26),"")</f>
      </c>
      <c r="FT937">
        <f>IF($GI937&gt;=27,INDEX($DD:$DD,$GH937+27),"")</f>
      </c>
      <c r="FU937">
        <f>IF($GI937&gt;=28,INDEX($DD:$DD,$GH937+28),"")</f>
      </c>
      <c r="FV937">
        <f>IF($GI937&gt;=29,INDEX($DD:$DD,$GH937+29),"")</f>
      </c>
      <c r="FW937">
        <f>IF($GI937&gt;=30,INDEX($DD:$DD,$GH937+30),"")</f>
      </c>
      <c r="FX937">
        <f>IF($GI937&gt;=31,INDEX($DD:$DD,$GH937+31),"")</f>
      </c>
      <c r="FY937">
        <f>IF($GI937&gt;=32,INDEX($DD:$DD,$GH937+32),"")</f>
      </c>
      <c r="FZ937">
        <f>IF($GI937&gt;=33,INDEX($DD:$DD,$GH937+33),"")</f>
      </c>
      <c r="GA937">
        <f>IF($GI937&gt;=34,INDEX($DD:$DD,$GH937+34),"")</f>
      </c>
      <c r="GB937">
        <f>IF($GI937&gt;=35,INDEX($DD:$DD,$GH937+35),"")</f>
      </c>
      <c r="GC937">
        <f>IF($GI937&gt;=36,INDEX($DD:$DD,$GH937+36),"")</f>
      </c>
      <c r="GD937">
        <f>IF($GI937&gt;=37,INDEX($DD:$DD,$GH937+37),"")</f>
      </c>
      <c r="GE937">
        <f>IF($GI937&gt;=38,INDEX($DD:$DD,$GH937+38),"")</f>
      </c>
      <c r="GF937">
        <f>IF($GI937&gt;=39,INDEX($DD:$DD,$GH937+39),"")</f>
      </c>
      <c r="GG937">
        <f>IF($GI937&gt;=40,INDEX($DD:$DD,$GH937+40),"")</f>
      </c>
      <c r="GH937">
        <f>IFERROR(MATCH($DB937,$DC$2:$DC$148,0)+1,0)</f>
      </c>
      <c r="GI937">
        <f>IFERROR(INDEX($DE$2:$DE$148,MATCH($DB937,$DC$2:$DC$148,0)),0)</f>
      </c>
      <c r="GJ937">
        <f>IFERROR(MATCH($S937,$DF$937:$ES$937,0),0)</f>
      </c>
      <c r="GK937">
        <f>IF($GJ937&gt;0,INDEX($ET$937:$GG$937,$GJ937),"")</f>
      </c>
      <c r="GN937">
        <f>IF($IW937&gt;=1,INDEX($GL:$GL,$IV937+1),"")</f>
      </c>
      <c r="GO937">
        <f>IF($IW937&gt;=2,INDEX($GL:$GL,$IV937+2),"")</f>
      </c>
      <c r="GP937">
        <f>IF($IW937&gt;=3,INDEX($GL:$GL,$IV937+3),"")</f>
      </c>
      <c r="GQ937">
        <f>IF($IW937&gt;=4,INDEX($GL:$GL,$IV937+4),"")</f>
      </c>
      <c r="GR937">
        <f>IF($IW937&gt;=5,INDEX($GL:$GL,$IV937+5),"")</f>
      </c>
      <c r="GS937">
        <f>IF($IW937&gt;=6,INDEX($GL:$GL,$IV937+6),"")</f>
      </c>
      <c r="GT937">
        <f>IF($IW937&gt;=7,INDEX($GL:$GL,$IV937+7),"")</f>
      </c>
      <c r="GU937">
        <f>IF($IW937&gt;=8,INDEX($GL:$GL,$IV937+8),"")</f>
      </c>
      <c r="GV937">
        <f>IF($IW937&gt;=9,INDEX($GL:$GL,$IV937+9),"")</f>
      </c>
      <c r="GW937">
        <f>IF($IW937&gt;=10,INDEX($GL:$GL,$IV937+10),"")</f>
      </c>
      <c r="GX937">
        <f>IF($IW937&gt;=11,INDEX($GL:$GL,$IV937+11),"")</f>
      </c>
      <c r="GY937">
        <f>IF($IW937&gt;=12,INDEX($GL:$GL,$IV937+12),"")</f>
      </c>
      <c r="GZ937">
        <f>IF($IW937&gt;=13,INDEX($GL:$GL,$IV937+13),"")</f>
      </c>
      <c r="HA937">
        <f>IF($IW937&gt;=14,INDEX($GL:$GL,$IV937+14),"")</f>
      </c>
      <c r="HB937">
        <f>IF($IW937&gt;=15,INDEX($GL:$GL,$IV937+15),"")</f>
      </c>
      <c r="HC937">
        <f>IF($IW937&gt;=16,INDEX($GL:$GL,$IV937+16),"")</f>
      </c>
      <c r="HD937">
        <f>IF($IW937&gt;=17,INDEX($GL:$GL,$IV937+17),"")</f>
      </c>
      <c r="HE937">
        <f>IF($IW937&gt;=18,INDEX($GL:$GL,$IV937+18),"")</f>
      </c>
      <c r="HF937">
        <f>IF($IW937&gt;=19,INDEX($GL:$GL,$IV937+19),"")</f>
      </c>
      <c r="HG937">
        <f>IF($IW937&gt;=20,INDEX($GL:$GL,$IV937+20),"")</f>
      </c>
      <c r="HH937">
        <f>IF($IW937&gt;=21,INDEX($GL:$GL,$IV937+21),"")</f>
      </c>
      <c r="HI937">
        <f>IF($IW937&gt;=22,INDEX($GL:$GL,$IV937+22),"")</f>
      </c>
      <c r="HJ937">
        <f>IF($IW937&gt;=23,INDEX($GL:$GL,$IV937+23),"")</f>
      </c>
      <c r="HK937">
        <f>IF($IW937&gt;=24,INDEX($GL:$GL,$IV937+24),"")</f>
      </c>
      <c r="HL937">
        <f>IF($IW937&gt;=25,INDEX($GL:$GL,$IV937+25),"")</f>
      </c>
      <c r="HM937">
        <f>IF($IW937&gt;=26,INDEX($GL:$GL,$IV937+26),"")</f>
      </c>
      <c r="HN937">
        <f>IF($IW937&gt;=27,INDEX($GL:$GL,$IV937+27),"")</f>
      </c>
      <c r="HO937">
        <f>IF($IW937&gt;=28,INDEX($GL:$GL,$IV937+28),"")</f>
      </c>
      <c r="HP937">
        <f>IF($IW937&gt;=29,INDEX($GL:$GL,$IV937+29),"")</f>
      </c>
      <c r="HQ937">
        <f>IF($IW937&gt;=30,INDEX($GL:$GL,$IV937+30),"")</f>
      </c>
      <c r="HR937">
        <f>IF($IW937&gt;=31,INDEX($GL:$GL,$IV937+31),"")</f>
      </c>
      <c r="HS937">
        <f>IF($IW937&gt;=32,INDEX($GL:$GL,$IV937+32),"")</f>
      </c>
      <c r="HT937">
        <f>IF($IW937&gt;=33,INDEX($GL:$GL,$IV937+33),"")</f>
      </c>
      <c r="HU937">
        <f>IF($IW937&gt;=34,INDEX($GL:$GL,$IV937+34),"")</f>
      </c>
      <c r="HV937">
        <f>IF($IW937&gt;=35,INDEX($GL:$GL,$IV937+35),"")</f>
      </c>
      <c r="HW937">
        <f>IF($IW937&gt;=36,INDEX($GL:$GL,$IV937+36),"")</f>
      </c>
      <c r="HX937">
        <f>IF($IW937&gt;=37,INDEX($GL:$GL,$IV937+37),"")</f>
      </c>
      <c r="HY937">
        <f>IF($IW937&gt;=38,INDEX($GL:$GL,$IV937+38),"")</f>
      </c>
      <c r="HZ937">
        <f>IF($IW937&gt;=39,INDEX($GL:$GL,$IV937+39),"")</f>
      </c>
      <c r="IA937">
        <f>IF($IW937&gt;=40,INDEX($GL:$GL,$IV937+40),"")</f>
      </c>
      <c r="IB937">
        <f>IF($IW937&gt;=41,INDEX($GL:$GL,$IV937+41),"")</f>
      </c>
      <c r="IC937">
        <f>IF($IW937&gt;=42,INDEX($GL:$GL,$IV937+42),"")</f>
      </c>
      <c r="ID937">
        <f>IF($IW937&gt;=43,INDEX($GL:$GL,$IV937+43),"")</f>
      </c>
      <c r="IE937">
        <f>IF($IW937&gt;=44,INDEX($GL:$GL,$IV937+44),"")</f>
      </c>
      <c r="IF937">
        <f>IF($IW937&gt;=45,INDEX($GL:$GL,$IV937+45),"")</f>
      </c>
      <c r="IG937">
        <f>IF($IW937&gt;=46,INDEX($GL:$GL,$IV937+46),"")</f>
      </c>
      <c r="IH937">
        <f>IF($IW937&gt;=47,INDEX($GL:$GL,$IV937+47),"")</f>
      </c>
      <c r="II937">
        <f>IF($IW937&gt;=48,INDEX($GL:$GL,$IV937+48),"")</f>
      </c>
      <c r="IJ937">
        <f>IF($IW937&gt;=49,INDEX($GL:$GL,$IV937+49),"")</f>
      </c>
      <c r="IK937">
        <f>IF($IW937&gt;=50,INDEX($GL:$GL,$IV937+50),"")</f>
      </c>
      <c r="IL937">
        <f>IF($IW937&gt;=51,INDEX($GL:$GL,$IV937+51),"")</f>
      </c>
      <c r="IM937">
        <f>IF($IW937&gt;=52,INDEX($GL:$GL,$IV937+52),"")</f>
      </c>
      <c r="IN937">
        <f>IF($IW937&gt;=53,INDEX($GL:$GL,$IV937+53),"")</f>
      </c>
      <c r="IO937">
        <f>IF($IW937&gt;=54,INDEX($GL:$GL,$IV937+54),"")</f>
      </c>
      <c r="IP937">
        <f>IF($IW937&gt;=55,INDEX($GL:$GL,$IV937+55),"")</f>
      </c>
      <c r="IQ937">
        <f>IF($IW937&gt;=56,INDEX($GL:$GL,$IV937+56),"")</f>
      </c>
      <c r="IR937">
        <f>IF($IW937&gt;=57,INDEX($GL:$GL,$IV937+57),"")</f>
      </c>
      <c r="IS937">
        <f>IF($IW937&gt;=58,INDEX($GL:$GL,$IV937+58),"")</f>
      </c>
      <c r="IT937">
        <f>IF($IW937&gt;=59,INDEX($GL:$GL,$IV937+59),"")</f>
      </c>
      <c r="IU937">
        <f>IF($IW937&gt;=60,INDEX($GL:$GL,$IV937+60),"")</f>
      </c>
      <c r="IV937">
        <f>IFERROR(MATCH($GK937,$GL$2:$GL$324,0)+1,0)</f>
      </c>
      <c r="IW937">
        <f>IFERROR(INDEX($GM$2:$GM$324,MATCH($GK937,$GL$2:$GL$324,0)),0)</f>
      </c>
      <c r="IX937" t="s">
        <v>34</v>
      </c>
      <c r="IY937" t="s">
        <v>34</v>
      </c>
    </row>
    <row r="938" spans="1:259" x14ac:dyDescent="0.25">
      <c r="K938">
        <f>IF(OR($N938="",$J938=""),"",IFERROR($N938/$J938,0))</f>
      </c>
      <c r="L938">
        <f>IF($N938="","",
SUM($M938,$O938,$T938,$P938,$R938)*
(1-IF($U938="",0,VALUE($U938)/100)))</f>
      </c>
      <c r="M938">
        <f>IF($N938="","",$N938)</f>
      </c>
      <c r="O938">
        <f>IF($N938="","",
IF($H938="","",
IF(ISNUMBER(SEARCH("exempt",LOWER($H938))),0,
$N938*(VALUE(SUBSTITUTE($H938,"%",""))/100))))</f>
      </c>
      <c r="V938">
        <f>IFERROR(IF(FIND(" - ",$E938)&gt;0,MID($E938,FIND(" - ",$E938)+3,LEN($E938)),""),"")</f>
      </c>
      <c r="AE938" t="s">
        <v>1519</v>
      </c>
      <c r="AJ938">
        <f>IFERROR(LEFT($E938,FIND(" - ",$E938)-1),$E938)</f>
      </c>
      <c r="AM938">
        <f>IF($CB938&gt;=1,INDEX($AK:$AK,$CA938+1),"")</f>
      </c>
      <c r="AN938">
        <f>IF($CB938&gt;=2,INDEX($AK:$AK,$CA938+2),"")</f>
      </c>
      <c r="AO938">
        <f>IF($CB938&gt;=3,INDEX($AK:$AK,$CA938+3),"")</f>
      </c>
      <c r="AP938">
        <f>IF($CB938&gt;=4,INDEX($AK:$AK,$CA938+4),"")</f>
      </c>
      <c r="AQ938">
        <f>IF($CB938&gt;=5,INDEX($AK:$AK,$CA938+5),"")</f>
      </c>
      <c r="AR938">
        <f>IF($CB938&gt;=6,INDEX($AK:$AK,$CA938+6),"")</f>
      </c>
      <c r="AS938">
        <f>IF($CB938&gt;=7,INDEX($AK:$AK,$CA938+7),"")</f>
      </c>
      <c r="AT938">
        <f>IF($CB938&gt;=8,INDEX($AK:$AK,$CA938+8),"")</f>
      </c>
      <c r="AU938">
        <f>IF($CB938&gt;=9,INDEX($AK:$AK,$CA938+9),"")</f>
      </c>
      <c r="AV938">
        <f>IF($CB938&gt;=10,INDEX($AK:$AK,$CA938+10),"")</f>
      </c>
      <c r="AW938">
        <f>IF($CB938&gt;=11,INDEX($AK:$AK,$CA938+11),"")</f>
      </c>
      <c r="AX938">
        <f>IF($CB938&gt;=12,INDEX($AK:$AK,$CA938+12),"")</f>
      </c>
      <c r="AY938">
        <f>IF($CB938&gt;=13,INDEX($AK:$AK,$CA938+13),"")</f>
      </c>
      <c r="AZ938">
        <f>IF($CB938&gt;=14,INDEX($AK:$AK,$CA938+14),"")</f>
      </c>
      <c r="BA938">
        <f>IF($CB938&gt;=15,INDEX($AK:$AK,$CA938+15),"")</f>
      </c>
      <c r="BB938">
        <f>IF($CB938&gt;=16,INDEX($AK:$AK,$CA938+16),"")</f>
      </c>
      <c r="BC938">
        <f>IF($CB938&gt;=17,INDEX($AK:$AK,$CA938+17),"")</f>
      </c>
      <c r="BD938">
        <f>IF($CB938&gt;=18,INDEX($AK:$AK,$CA938+18),"")</f>
      </c>
      <c r="BE938">
        <f>IF($CB938&gt;=19,INDEX($AK:$AK,$CA938+19),"")</f>
      </c>
      <c r="BF938">
        <f>IF($CB938&gt;=20,INDEX($AK:$AK,$CA938+20),"")</f>
      </c>
      <c r="BG938">
        <f>IF($CB938&gt;=21,INDEX($AK:$AK,$CA938+21),"")</f>
      </c>
      <c r="BH938">
        <f>IF($CB938&gt;=22,INDEX($AK:$AK,$CA938+22),"")</f>
      </c>
      <c r="BI938">
        <f>IF($CB938&gt;=23,INDEX($AK:$AK,$CA938+23),"")</f>
      </c>
      <c r="BJ938">
        <f>IF($CB938&gt;=24,INDEX($AK:$AK,$CA938+24),"")</f>
      </c>
      <c r="BK938">
        <f>IF($CB938&gt;=25,INDEX($AK:$AK,$CA938+25),"")</f>
      </c>
      <c r="BL938">
        <f>IF($CB938&gt;=26,INDEX($AK:$AK,$CA938+26),"")</f>
      </c>
      <c r="BM938">
        <f>IF($CB938&gt;=27,INDEX($AK:$AK,$CA938+27),"")</f>
      </c>
      <c r="BN938">
        <f>IF($CB938&gt;=28,INDEX($AK:$AK,$CA938+28),"")</f>
      </c>
      <c r="BO938">
        <f>IF($CB938&gt;=29,INDEX($AK:$AK,$CA938+29),"")</f>
      </c>
      <c r="BP938">
        <f>IF($CB938&gt;=30,INDEX($AK:$AK,$CA938+30),"")</f>
      </c>
      <c r="BQ938">
        <f>IF($CB938&gt;=31,INDEX($AK:$AK,$CA938+31),"")</f>
      </c>
      <c r="BR938">
        <f>IF($CB938&gt;=32,INDEX($AK:$AK,$CA938+32),"")</f>
      </c>
      <c r="BS938">
        <f>IF($CB938&gt;=33,INDEX($AK:$AK,$CA938+33),"")</f>
      </c>
      <c r="BT938">
        <f>IF($CB938&gt;=34,INDEX($AK:$AK,$CA938+34),"")</f>
      </c>
      <c r="BU938">
        <f>IF($CB938&gt;=35,INDEX($AK:$AK,$CA938+35),"")</f>
      </c>
      <c r="BV938">
        <f>IF($CB938&gt;=36,INDEX($AK:$AK,$CA938+36),"")</f>
      </c>
      <c r="BW938">
        <f>IF($CB938&gt;=37,INDEX($AK:$AK,$CA938+37),"")</f>
      </c>
      <c r="BX938">
        <f>IF($CB938&gt;=38,INDEX($AK:$AK,$CA938+38),"")</f>
      </c>
      <c r="BY938">
        <f>IF($CB938&gt;=39,INDEX($AK:$AK,$CA938+39),"")</f>
      </c>
      <c r="BZ938">
        <f>IF($CB938&gt;=40,INDEX($AK:$AK,$CA938+40),"")</f>
      </c>
      <c r="CA938">
        <f>IFERROR(MATCH($AJ938,$AK$2:$AK$134,0)+1,0)</f>
      </c>
      <c r="CB938">
        <f>IFERROR(INDEX($AL$2:$AL$134,MATCH($AJ938,$AK$2:$AK$134,0)),0)</f>
      </c>
      <c r="CC938">
        <f>IFERROR(LEFT($F938,FIND(" - ",$F938)-1),$F938)</f>
      </c>
      <c r="CF938">
        <f>IF($DA938&gt;=1,INDEX($CD:$CD,$CZ938+1),"")</f>
      </c>
      <c r="CG938">
        <f>IF($DA938&gt;=2,INDEX($CD:$CD,$CZ938+2),"")</f>
      </c>
      <c r="CH938">
        <f>IF($DA938&gt;=3,INDEX($CD:$CD,$CZ938+3),"")</f>
      </c>
      <c r="CI938">
        <f>IF($DA938&gt;=4,INDEX($CD:$CD,$CZ938+4),"")</f>
      </c>
      <c r="CJ938">
        <f>IF($DA938&gt;=5,INDEX($CD:$CD,$CZ938+5),"")</f>
      </c>
      <c r="CK938">
        <f>IF($DA938&gt;=6,INDEX($CD:$CD,$CZ938+6),"")</f>
      </c>
      <c r="CL938">
        <f>IF($DA938&gt;=7,INDEX($CD:$CD,$CZ938+7),"")</f>
      </c>
      <c r="CM938">
        <f>IF($DA938&gt;=8,INDEX($CD:$CD,$CZ938+8),"")</f>
      </c>
      <c r="CN938">
        <f>IF($DA938&gt;=9,INDEX($CD:$CD,$CZ938+9),"")</f>
      </c>
      <c r="CO938">
        <f>IF($DA938&gt;=10,INDEX($CD:$CD,$CZ938+10),"")</f>
      </c>
      <c r="CP938">
        <f>IF($DA938&gt;=11,INDEX($CD:$CD,$CZ938+11),"")</f>
      </c>
      <c r="CQ938">
        <f>IF($DA938&gt;=12,INDEX($CD:$CD,$CZ938+12),"")</f>
      </c>
      <c r="CR938">
        <f>IF($DA938&gt;=13,INDEX($CD:$CD,$CZ938+13),"")</f>
      </c>
      <c r="CS938">
        <f>IF($DA938&gt;=14,INDEX($CD:$CD,$CZ938+14),"")</f>
      </c>
      <c r="CT938">
        <f>IF($DA938&gt;=15,INDEX($CD:$CD,$CZ938+15),"")</f>
      </c>
      <c r="CU938">
        <f>IF($DA938&gt;=16,INDEX($CD:$CD,$CZ938+16),"")</f>
      </c>
      <c r="CV938">
        <f>IF($DA938&gt;=17,INDEX($CD:$CD,$CZ938+17),"")</f>
      </c>
      <c r="CW938">
        <f>IF($DA938&gt;=18,INDEX($CD:$CD,$CZ938+18),"")</f>
      </c>
      <c r="CX938">
        <f>IF($DA938&gt;=19,INDEX($CD:$CD,$CZ938+19),"")</f>
      </c>
      <c r="CY938">
        <f>IF($DA938&gt;=20,INDEX($CD:$CD,$CZ938+20),"")</f>
      </c>
      <c r="CZ938">
        <f>IFERROR(MATCH($CC938,$CD$2:$CD$263,0)+1,0)</f>
      </c>
      <c r="DA938">
        <f>IFERROR(INDEX($CE$2:$CE$263,MATCH($CC938,$CD$2:$CD$263,0)),0)</f>
      </c>
      <c r="DB938">
        <f>IFERROR(INDEX($AI:$AI,MATCH($H938,$AH:$AH,0))&amp;"","")</f>
      </c>
      <c r="DF938">
        <f>IF($GI938&gt;=1,INDEX($DC:$DC,$GH938+1),"")</f>
      </c>
      <c r="DG938">
        <f>IF($GI938&gt;=2,INDEX($DC:$DC,$GH938+2),"")</f>
      </c>
      <c r="DH938">
        <f>IF($GI938&gt;=3,INDEX($DC:$DC,$GH938+3),"")</f>
      </c>
      <c r="DI938">
        <f>IF($GI938&gt;=4,INDEX($DC:$DC,$GH938+4),"")</f>
      </c>
      <c r="DJ938">
        <f>IF($GI938&gt;=5,INDEX($DC:$DC,$GH938+5),"")</f>
      </c>
      <c r="DK938">
        <f>IF($GI938&gt;=6,INDEX($DC:$DC,$GH938+6),"")</f>
      </c>
      <c r="DL938">
        <f>IF($GI938&gt;=7,INDEX($DC:$DC,$GH938+7),"")</f>
      </c>
      <c r="DM938">
        <f>IF($GI938&gt;=8,INDEX($DC:$DC,$GH938+8),"")</f>
      </c>
      <c r="DN938">
        <f>IF($GI938&gt;=9,INDEX($DC:$DC,$GH938+9),"")</f>
      </c>
      <c r="DO938">
        <f>IF($GI938&gt;=10,INDEX($DC:$DC,$GH938+10),"")</f>
      </c>
      <c r="DP938">
        <f>IF($GI938&gt;=11,INDEX($DC:$DC,$GH938+11),"")</f>
      </c>
      <c r="DQ938">
        <f>IF($GI938&gt;=12,INDEX($DC:$DC,$GH938+12),"")</f>
      </c>
      <c r="DR938">
        <f>IF($GI938&gt;=13,INDEX($DC:$DC,$GH938+13),"")</f>
      </c>
      <c r="DS938">
        <f>IF($GI938&gt;=14,INDEX($DC:$DC,$GH938+14),"")</f>
      </c>
      <c r="DT938">
        <f>IF($GI938&gt;=15,INDEX($DC:$DC,$GH938+15),"")</f>
      </c>
      <c r="DU938">
        <f>IF($GI938&gt;=16,INDEX($DC:$DC,$GH938+16),"")</f>
      </c>
      <c r="DV938">
        <f>IF($GI938&gt;=17,INDEX($DC:$DC,$GH938+17),"")</f>
      </c>
      <c r="DW938">
        <f>IF($GI938&gt;=18,INDEX($DC:$DC,$GH938+18),"")</f>
      </c>
      <c r="DX938">
        <f>IF($GI938&gt;=19,INDEX($DC:$DC,$GH938+19),"")</f>
      </c>
      <c r="DY938">
        <f>IF($GI938&gt;=20,INDEX($DC:$DC,$GH938+20),"")</f>
      </c>
      <c r="DZ938">
        <f>IF($GI938&gt;=21,INDEX($DC:$DC,$GH938+21),"")</f>
      </c>
      <c r="EA938">
        <f>IF($GI938&gt;=22,INDEX($DC:$DC,$GH938+22),"")</f>
      </c>
      <c r="EB938">
        <f>IF($GI938&gt;=23,INDEX($DC:$DC,$GH938+23),"")</f>
      </c>
      <c r="EC938">
        <f>IF($GI938&gt;=24,INDEX($DC:$DC,$GH938+24),"")</f>
      </c>
      <c r="ED938">
        <f>IF($GI938&gt;=25,INDEX($DC:$DC,$GH938+25),"")</f>
      </c>
      <c r="EE938">
        <f>IF($GI938&gt;=26,INDEX($DC:$DC,$GH938+26),"")</f>
      </c>
      <c r="EF938">
        <f>IF($GI938&gt;=27,INDEX($DC:$DC,$GH938+27),"")</f>
      </c>
      <c r="EG938">
        <f>IF($GI938&gt;=28,INDEX($DC:$DC,$GH938+28),"")</f>
      </c>
      <c r="EH938">
        <f>IF($GI938&gt;=29,INDEX($DC:$DC,$GH938+29),"")</f>
      </c>
      <c r="EI938">
        <f>IF($GI938&gt;=30,INDEX($DC:$DC,$GH938+30),"")</f>
      </c>
      <c r="EJ938">
        <f>IF($GI938&gt;=31,INDEX($DC:$DC,$GH938+31),"")</f>
      </c>
      <c r="EK938">
        <f>IF($GI938&gt;=32,INDEX($DC:$DC,$GH938+32),"")</f>
      </c>
      <c r="EL938">
        <f>IF($GI938&gt;=33,INDEX($DC:$DC,$GH938+33),"")</f>
      </c>
      <c r="EM938">
        <f>IF($GI938&gt;=34,INDEX($DC:$DC,$GH938+34),"")</f>
      </c>
      <c r="EN938">
        <f>IF($GI938&gt;=35,INDEX($DC:$DC,$GH938+35),"")</f>
      </c>
      <c r="EO938">
        <f>IF($GI938&gt;=36,INDEX($DC:$DC,$GH938+36),"")</f>
      </c>
      <c r="EP938">
        <f>IF($GI938&gt;=37,INDEX($DC:$DC,$GH938+37),"")</f>
      </c>
      <c r="EQ938">
        <f>IF($GI938&gt;=38,INDEX($DC:$DC,$GH938+38),"")</f>
      </c>
      <c r="ER938">
        <f>IF($GI938&gt;=39,INDEX($DC:$DC,$GH938+39),"")</f>
      </c>
      <c r="ES938">
        <f>IF($GI938&gt;=40,INDEX($DC:$DC,$GH938+40),"")</f>
      </c>
      <c r="ET938">
        <f>IF($GI938&gt;=1,INDEX($DD:$DD,$GH938+1),"")</f>
      </c>
      <c r="EU938">
        <f>IF($GI938&gt;=2,INDEX($DD:$DD,$GH938+2),"")</f>
      </c>
      <c r="EV938">
        <f>IF($GI938&gt;=3,INDEX($DD:$DD,$GH938+3),"")</f>
      </c>
      <c r="EW938">
        <f>IF($GI938&gt;=4,INDEX($DD:$DD,$GH938+4),"")</f>
      </c>
      <c r="EX938">
        <f>IF($GI938&gt;=5,INDEX($DD:$DD,$GH938+5),"")</f>
      </c>
      <c r="EY938">
        <f>IF($GI938&gt;=6,INDEX($DD:$DD,$GH938+6),"")</f>
      </c>
      <c r="EZ938">
        <f>IF($GI938&gt;=7,INDEX($DD:$DD,$GH938+7),"")</f>
      </c>
      <c r="FA938">
        <f>IF($GI938&gt;=8,INDEX($DD:$DD,$GH938+8),"")</f>
      </c>
      <c r="FB938">
        <f>IF($GI938&gt;=9,INDEX($DD:$DD,$GH938+9),"")</f>
      </c>
      <c r="FC938">
        <f>IF($GI938&gt;=10,INDEX($DD:$DD,$GH938+10),"")</f>
      </c>
      <c r="FD938">
        <f>IF($GI938&gt;=11,INDEX($DD:$DD,$GH938+11),"")</f>
      </c>
      <c r="FE938">
        <f>IF($GI938&gt;=12,INDEX($DD:$DD,$GH938+12),"")</f>
      </c>
      <c r="FF938">
        <f>IF($GI938&gt;=13,INDEX($DD:$DD,$GH938+13),"")</f>
      </c>
      <c r="FG938">
        <f>IF($GI938&gt;=14,INDEX($DD:$DD,$GH938+14),"")</f>
      </c>
      <c r="FH938">
        <f>IF($GI938&gt;=15,INDEX($DD:$DD,$GH938+15),"")</f>
      </c>
      <c r="FI938">
        <f>IF($GI938&gt;=16,INDEX($DD:$DD,$GH938+16),"")</f>
      </c>
      <c r="FJ938">
        <f>IF($GI938&gt;=17,INDEX($DD:$DD,$GH938+17),"")</f>
      </c>
      <c r="FK938">
        <f>IF($GI938&gt;=18,INDEX($DD:$DD,$GH938+18),"")</f>
      </c>
      <c r="FL938">
        <f>IF($GI938&gt;=19,INDEX($DD:$DD,$GH938+19),"")</f>
      </c>
      <c r="FM938">
        <f>IF($GI938&gt;=20,INDEX($DD:$DD,$GH938+20),"")</f>
      </c>
      <c r="FN938">
        <f>IF($GI938&gt;=21,INDEX($DD:$DD,$GH938+21),"")</f>
      </c>
      <c r="FO938">
        <f>IF($GI938&gt;=22,INDEX($DD:$DD,$GH938+22),"")</f>
      </c>
      <c r="FP938">
        <f>IF($GI938&gt;=23,INDEX($DD:$DD,$GH938+23),"")</f>
      </c>
      <c r="FQ938">
        <f>IF($GI938&gt;=24,INDEX($DD:$DD,$GH938+24),"")</f>
      </c>
      <c r="FR938">
        <f>IF($GI938&gt;=25,INDEX($DD:$DD,$GH938+25),"")</f>
      </c>
      <c r="FS938">
        <f>IF($GI938&gt;=26,INDEX($DD:$DD,$GH938+26),"")</f>
      </c>
      <c r="FT938">
        <f>IF($GI938&gt;=27,INDEX($DD:$DD,$GH938+27),"")</f>
      </c>
      <c r="FU938">
        <f>IF($GI938&gt;=28,INDEX($DD:$DD,$GH938+28),"")</f>
      </c>
      <c r="FV938">
        <f>IF($GI938&gt;=29,INDEX($DD:$DD,$GH938+29),"")</f>
      </c>
      <c r="FW938">
        <f>IF($GI938&gt;=30,INDEX($DD:$DD,$GH938+30),"")</f>
      </c>
      <c r="FX938">
        <f>IF($GI938&gt;=31,INDEX($DD:$DD,$GH938+31),"")</f>
      </c>
      <c r="FY938">
        <f>IF($GI938&gt;=32,INDEX($DD:$DD,$GH938+32),"")</f>
      </c>
      <c r="FZ938">
        <f>IF($GI938&gt;=33,INDEX($DD:$DD,$GH938+33),"")</f>
      </c>
      <c r="GA938">
        <f>IF($GI938&gt;=34,INDEX($DD:$DD,$GH938+34),"")</f>
      </c>
      <c r="GB938">
        <f>IF($GI938&gt;=35,INDEX($DD:$DD,$GH938+35),"")</f>
      </c>
      <c r="GC938">
        <f>IF($GI938&gt;=36,INDEX($DD:$DD,$GH938+36),"")</f>
      </c>
      <c r="GD938">
        <f>IF($GI938&gt;=37,INDEX($DD:$DD,$GH938+37),"")</f>
      </c>
      <c r="GE938">
        <f>IF($GI938&gt;=38,INDEX($DD:$DD,$GH938+38),"")</f>
      </c>
      <c r="GF938">
        <f>IF($GI938&gt;=39,INDEX($DD:$DD,$GH938+39),"")</f>
      </c>
      <c r="GG938">
        <f>IF($GI938&gt;=40,INDEX($DD:$DD,$GH938+40),"")</f>
      </c>
      <c r="GH938">
        <f>IFERROR(MATCH($DB938,$DC$2:$DC$148,0)+1,0)</f>
      </c>
      <c r="GI938">
        <f>IFERROR(INDEX($DE$2:$DE$148,MATCH($DB938,$DC$2:$DC$148,0)),0)</f>
      </c>
      <c r="GJ938">
        <f>IFERROR(MATCH($S938,$DF$938:$ES$938,0),0)</f>
      </c>
      <c r="GK938">
        <f>IF($GJ938&gt;0,INDEX($ET$938:$GG$938,$GJ938),"")</f>
      </c>
      <c r="GN938">
        <f>IF($IW938&gt;=1,INDEX($GL:$GL,$IV938+1),"")</f>
      </c>
      <c r="GO938">
        <f>IF($IW938&gt;=2,INDEX($GL:$GL,$IV938+2),"")</f>
      </c>
      <c r="GP938">
        <f>IF($IW938&gt;=3,INDEX($GL:$GL,$IV938+3),"")</f>
      </c>
      <c r="GQ938">
        <f>IF($IW938&gt;=4,INDEX($GL:$GL,$IV938+4),"")</f>
      </c>
      <c r="GR938">
        <f>IF($IW938&gt;=5,INDEX($GL:$GL,$IV938+5),"")</f>
      </c>
      <c r="GS938">
        <f>IF($IW938&gt;=6,INDEX($GL:$GL,$IV938+6),"")</f>
      </c>
      <c r="GT938">
        <f>IF($IW938&gt;=7,INDEX($GL:$GL,$IV938+7),"")</f>
      </c>
      <c r="GU938">
        <f>IF($IW938&gt;=8,INDEX($GL:$GL,$IV938+8),"")</f>
      </c>
      <c r="GV938">
        <f>IF($IW938&gt;=9,INDEX($GL:$GL,$IV938+9),"")</f>
      </c>
      <c r="GW938">
        <f>IF($IW938&gt;=10,INDEX($GL:$GL,$IV938+10),"")</f>
      </c>
      <c r="GX938">
        <f>IF($IW938&gt;=11,INDEX($GL:$GL,$IV938+11),"")</f>
      </c>
      <c r="GY938">
        <f>IF($IW938&gt;=12,INDEX($GL:$GL,$IV938+12),"")</f>
      </c>
      <c r="GZ938">
        <f>IF($IW938&gt;=13,INDEX($GL:$GL,$IV938+13),"")</f>
      </c>
      <c r="HA938">
        <f>IF($IW938&gt;=14,INDEX($GL:$GL,$IV938+14),"")</f>
      </c>
      <c r="HB938">
        <f>IF($IW938&gt;=15,INDEX($GL:$GL,$IV938+15),"")</f>
      </c>
      <c r="HC938">
        <f>IF($IW938&gt;=16,INDEX($GL:$GL,$IV938+16),"")</f>
      </c>
      <c r="HD938">
        <f>IF($IW938&gt;=17,INDEX($GL:$GL,$IV938+17),"")</f>
      </c>
      <c r="HE938">
        <f>IF($IW938&gt;=18,INDEX($GL:$GL,$IV938+18),"")</f>
      </c>
      <c r="HF938">
        <f>IF($IW938&gt;=19,INDEX($GL:$GL,$IV938+19),"")</f>
      </c>
      <c r="HG938">
        <f>IF($IW938&gt;=20,INDEX($GL:$GL,$IV938+20),"")</f>
      </c>
      <c r="HH938">
        <f>IF($IW938&gt;=21,INDEX($GL:$GL,$IV938+21),"")</f>
      </c>
      <c r="HI938">
        <f>IF($IW938&gt;=22,INDEX($GL:$GL,$IV938+22),"")</f>
      </c>
      <c r="HJ938">
        <f>IF($IW938&gt;=23,INDEX($GL:$GL,$IV938+23),"")</f>
      </c>
      <c r="HK938">
        <f>IF($IW938&gt;=24,INDEX($GL:$GL,$IV938+24),"")</f>
      </c>
      <c r="HL938">
        <f>IF($IW938&gt;=25,INDEX($GL:$GL,$IV938+25),"")</f>
      </c>
      <c r="HM938">
        <f>IF($IW938&gt;=26,INDEX($GL:$GL,$IV938+26),"")</f>
      </c>
      <c r="HN938">
        <f>IF($IW938&gt;=27,INDEX($GL:$GL,$IV938+27),"")</f>
      </c>
      <c r="HO938">
        <f>IF($IW938&gt;=28,INDEX($GL:$GL,$IV938+28),"")</f>
      </c>
      <c r="HP938">
        <f>IF($IW938&gt;=29,INDEX($GL:$GL,$IV938+29),"")</f>
      </c>
      <c r="HQ938">
        <f>IF($IW938&gt;=30,INDEX($GL:$GL,$IV938+30),"")</f>
      </c>
      <c r="HR938">
        <f>IF($IW938&gt;=31,INDEX($GL:$GL,$IV938+31),"")</f>
      </c>
      <c r="HS938">
        <f>IF($IW938&gt;=32,INDEX($GL:$GL,$IV938+32),"")</f>
      </c>
      <c r="HT938">
        <f>IF($IW938&gt;=33,INDEX($GL:$GL,$IV938+33),"")</f>
      </c>
      <c r="HU938">
        <f>IF($IW938&gt;=34,INDEX($GL:$GL,$IV938+34),"")</f>
      </c>
      <c r="HV938">
        <f>IF($IW938&gt;=35,INDEX($GL:$GL,$IV938+35),"")</f>
      </c>
      <c r="HW938">
        <f>IF($IW938&gt;=36,INDEX($GL:$GL,$IV938+36),"")</f>
      </c>
      <c r="HX938">
        <f>IF($IW938&gt;=37,INDEX($GL:$GL,$IV938+37),"")</f>
      </c>
      <c r="HY938">
        <f>IF($IW938&gt;=38,INDEX($GL:$GL,$IV938+38),"")</f>
      </c>
      <c r="HZ938">
        <f>IF($IW938&gt;=39,INDEX($GL:$GL,$IV938+39),"")</f>
      </c>
      <c r="IA938">
        <f>IF($IW938&gt;=40,INDEX($GL:$GL,$IV938+40),"")</f>
      </c>
      <c r="IB938">
        <f>IF($IW938&gt;=41,INDEX($GL:$GL,$IV938+41),"")</f>
      </c>
      <c r="IC938">
        <f>IF($IW938&gt;=42,INDEX($GL:$GL,$IV938+42),"")</f>
      </c>
      <c r="ID938">
        <f>IF($IW938&gt;=43,INDEX($GL:$GL,$IV938+43),"")</f>
      </c>
      <c r="IE938">
        <f>IF($IW938&gt;=44,INDEX($GL:$GL,$IV938+44),"")</f>
      </c>
      <c r="IF938">
        <f>IF($IW938&gt;=45,INDEX($GL:$GL,$IV938+45),"")</f>
      </c>
      <c r="IG938">
        <f>IF($IW938&gt;=46,INDEX($GL:$GL,$IV938+46),"")</f>
      </c>
      <c r="IH938">
        <f>IF($IW938&gt;=47,INDEX($GL:$GL,$IV938+47),"")</f>
      </c>
      <c r="II938">
        <f>IF($IW938&gt;=48,INDEX($GL:$GL,$IV938+48),"")</f>
      </c>
      <c r="IJ938">
        <f>IF($IW938&gt;=49,INDEX($GL:$GL,$IV938+49),"")</f>
      </c>
      <c r="IK938">
        <f>IF($IW938&gt;=50,INDEX($GL:$GL,$IV938+50),"")</f>
      </c>
      <c r="IL938">
        <f>IF($IW938&gt;=51,INDEX($GL:$GL,$IV938+51),"")</f>
      </c>
      <c r="IM938">
        <f>IF($IW938&gt;=52,INDEX($GL:$GL,$IV938+52),"")</f>
      </c>
      <c r="IN938">
        <f>IF($IW938&gt;=53,INDEX($GL:$GL,$IV938+53),"")</f>
      </c>
      <c r="IO938">
        <f>IF($IW938&gt;=54,INDEX($GL:$GL,$IV938+54),"")</f>
      </c>
      <c r="IP938">
        <f>IF($IW938&gt;=55,INDEX($GL:$GL,$IV938+55),"")</f>
      </c>
      <c r="IQ938">
        <f>IF($IW938&gt;=56,INDEX($GL:$GL,$IV938+56),"")</f>
      </c>
      <c r="IR938">
        <f>IF($IW938&gt;=57,INDEX($GL:$GL,$IV938+57),"")</f>
      </c>
      <c r="IS938">
        <f>IF($IW938&gt;=58,INDEX($GL:$GL,$IV938+58),"")</f>
      </c>
      <c r="IT938">
        <f>IF($IW938&gt;=59,INDEX($GL:$GL,$IV938+59),"")</f>
      </c>
      <c r="IU938">
        <f>IF($IW938&gt;=60,INDEX($GL:$GL,$IV938+60),"")</f>
      </c>
      <c r="IV938">
        <f>IFERROR(MATCH($GK938,$GL$2:$GL$324,0)+1,0)</f>
      </c>
      <c r="IW938">
        <f>IFERROR(INDEX($GM$2:$GM$324,MATCH($GK938,$GL$2:$GL$324,0)),0)</f>
      </c>
      <c r="IX938" t="s">
        <v>34</v>
      </c>
      <c r="IY938" t="s">
        <v>34</v>
      </c>
    </row>
    <row r="939" spans="1:259" x14ac:dyDescent="0.25">
      <c r="K939">
        <f>IF(OR($N939="",$J939=""),"",IFERROR($N939/$J939,0))</f>
      </c>
      <c r="L939">
        <f>IF($N939="","",
SUM($M939,$O939,$T939,$P939,$R939)*
(1-IF($U939="",0,VALUE($U939)/100)))</f>
      </c>
      <c r="M939">
        <f>IF($N939="","",$N939)</f>
      </c>
      <c r="O939">
        <f>IF($N939="","",
IF($H939="","",
IF(ISNUMBER(SEARCH("exempt",LOWER($H939))),0,
$N939*(VALUE(SUBSTITUTE($H939,"%",""))/100))))</f>
      </c>
      <c r="V939">
        <f>IFERROR(IF(FIND(" - ",$E939)&gt;0,MID($E939,FIND(" - ",$E939)+3,LEN($E939)),""),"")</f>
      </c>
      <c r="AE939" t="s">
        <v>1520</v>
      </c>
      <c r="AJ939">
        <f>IFERROR(LEFT($E939,FIND(" - ",$E939)-1),$E939)</f>
      </c>
      <c r="AM939">
        <f>IF($CB939&gt;=1,INDEX($AK:$AK,$CA939+1),"")</f>
      </c>
      <c r="AN939">
        <f>IF($CB939&gt;=2,INDEX($AK:$AK,$CA939+2),"")</f>
      </c>
      <c r="AO939">
        <f>IF($CB939&gt;=3,INDEX($AK:$AK,$CA939+3),"")</f>
      </c>
      <c r="AP939">
        <f>IF($CB939&gt;=4,INDEX($AK:$AK,$CA939+4),"")</f>
      </c>
      <c r="AQ939">
        <f>IF($CB939&gt;=5,INDEX($AK:$AK,$CA939+5),"")</f>
      </c>
      <c r="AR939">
        <f>IF($CB939&gt;=6,INDEX($AK:$AK,$CA939+6),"")</f>
      </c>
      <c r="AS939">
        <f>IF($CB939&gt;=7,INDEX($AK:$AK,$CA939+7),"")</f>
      </c>
      <c r="AT939">
        <f>IF($CB939&gt;=8,INDEX($AK:$AK,$CA939+8),"")</f>
      </c>
      <c r="AU939">
        <f>IF($CB939&gt;=9,INDEX($AK:$AK,$CA939+9),"")</f>
      </c>
      <c r="AV939">
        <f>IF($CB939&gt;=10,INDEX($AK:$AK,$CA939+10),"")</f>
      </c>
      <c r="AW939">
        <f>IF($CB939&gt;=11,INDEX($AK:$AK,$CA939+11),"")</f>
      </c>
      <c r="AX939">
        <f>IF($CB939&gt;=12,INDEX($AK:$AK,$CA939+12),"")</f>
      </c>
      <c r="AY939">
        <f>IF($CB939&gt;=13,INDEX($AK:$AK,$CA939+13),"")</f>
      </c>
      <c r="AZ939">
        <f>IF($CB939&gt;=14,INDEX($AK:$AK,$CA939+14),"")</f>
      </c>
      <c r="BA939">
        <f>IF($CB939&gt;=15,INDEX($AK:$AK,$CA939+15),"")</f>
      </c>
      <c r="BB939">
        <f>IF($CB939&gt;=16,INDEX($AK:$AK,$CA939+16),"")</f>
      </c>
      <c r="BC939">
        <f>IF($CB939&gt;=17,INDEX($AK:$AK,$CA939+17),"")</f>
      </c>
      <c r="BD939">
        <f>IF($CB939&gt;=18,INDEX($AK:$AK,$CA939+18),"")</f>
      </c>
      <c r="BE939">
        <f>IF($CB939&gt;=19,INDEX($AK:$AK,$CA939+19),"")</f>
      </c>
      <c r="BF939">
        <f>IF($CB939&gt;=20,INDEX($AK:$AK,$CA939+20),"")</f>
      </c>
      <c r="BG939">
        <f>IF($CB939&gt;=21,INDEX($AK:$AK,$CA939+21),"")</f>
      </c>
      <c r="BH939">
        <f>IF($CB939&gt;=22,INDEX($AK:$AK,$CA939+22),"")</f>
      </c>
      <c r="BI939">
        <f>IF($CB939&gt;=23,INDEX($AK:$AK,$CA939+23),"")</f>
      </c>
      <c r="BJ939">
        <f>IF($CB939&gt;=24,INDEX($AK:$AK,$CA939+24),"")</f>
      </c>
      <c r="BK939">
        <f>IF($CB939&gt;=25,INDEX($AK:$AK,$CA939+25),"")</f>
      </c>
      <c r="BL939">
        <f>IF($CB939&gt;=26,INDEX($AK:$AK,$CA939+26),"")</f>
      </c>
      <c r="BM939">
        <f>IF($CB939&gt;=27,INDEX($AK:$AK,$CA939+27),"")</f>
      </c>
      <c r="BN939">
        <f>IF($CB939&gt;=28,INDEX($AK:$AK,$CA939+28),"")</f>
      </c>
      <c r="BO939">
        <f>IF($CB939&gt;=29,INDEX($AK:$AK,$CA939+29),"")</f>
      </c>
      <c r="BP939">
        <f>IF($CB939&gt;=30,INDEX($AK:$AK,$CA939+30),"")</f>
      </c>
      <c r="BQ939">
        <f>IF($CB939&gt;=31,INDEX($AK:$AK,$CA939+31),"")</f>
      </c>
      <c r="BR939">
        <f>IF($CB939&gt;=32,INDEX($AK:$AK,$CA939+32),"")</f>
      </c>
      <c r="BS939">
        <f>IF($CB939&gt;=33,INDEX($AK:$AK,$CA939+33),"")</f>
      </c>
      <c r="BT939">
        <f>IF($CB939&gt;=34,INDEX($AK:$AK,$CA939+34),"")</f>
      </c>
      <c r="BU939">
        <f>IF($CB939&gt;=35,INDEX($AK:$AK,$CA939+35),"")</f>
      </c>
      <c r="BV939">
        <f>IF($CB939&gt;=36,INDEX($AK:$AK,$CA939+36),"")</f>
      </c>
      <c r="BW939">
        <f>IF($CB939&gt;=37,INDEX($AK:$AK,$CA939+37),"")</f>
      </c>
      <c r="BX939">
        <f>IF($CB939&gt;=38,INDEX($AK:$AK,$CA939+38),"")</f>
      </c>
      <c r="BY939">
        <f>IF($CB939&gt;=39,INDEX($AK:$AK,$CA939+39),"")</f>
      </c>
      <c r="BZ939">
        <f>IF($CB939&gt;=40,INDEX($AK:$AK,$CA939+40),"")</f>
      </c>
      <c r="CA939">
        <f>IFERROR(MATCH($AJ939,$AK$2:$AK$134,0)+1,0)</f>
      </c>
      <c r="CB939">
        <f>IFERROR(INDEX($AL$2:$AL$134,MATCH($AJ939,$AK$2:$AK$134,0)),0)</f>
      </c>
      <c r="CC939">
        <f>IFERROR(LEFT($F939,FIND(" - ",$F939)-1),$F939)</f>
      </c>
      <c r="CF939">
        <f>IF($DA939&gt;=1,INDEX($CD:$CD,$CZ939+1),"")</f>
      </c>
      <c r="CG939">
        <f>IF($DA939&gt;=2,INDEX($CD:$CD,$CZ939+2),"")</f>
      </c>
      <c r="CH939">
        <f>IF($DA939&gt;=3,INDEX($CD:$CD,$CZ939+3),"")</f>
      </c>
      <c r="CI939">
        <f>IF($DA939&gt;=4,INDEX($CD:$CD,$CZ939+4),"")</f>
      </c>
      <c r="CJ939">
        <f>IF($DA939&gt;=5,INDEX($CD:$CD,$CZ939+5),"")</f>
      </c>
      <c r="CK939">
        <f>IF($DA939&gt;=6,INDEX($CD:$CD,$CZ939+6),"")</f>
      </c>
      <c r="CL939">
        <f>IF($DA939&gt;=7,INDEX($CD:$CD,$CZ939+7),"")</f>
      </c>
      <c r="CM939">
        <f>IF($DA939&gt;=8,INDEX($CD:$CD,$CZ939+8),"")</f>
      </c>
      <c r="CN939">
        <f>IF($DA939&gt;=9,INDEX($CD:$CD,$CZ939+9),"")</f>
      </c>
      <c r="CO939">
        <f>IF($DA939&gt;=10,INDEX($CD:$CD,$CZ939+10),"")</f>
      </c>
      <c r="CP939">
        <f>IF($DA939&gt;=11,INDEX($CD:$CD,$CZ939+11),"")</f>
      </c>
      <c r="CQ939">
        <f>IF($DA939&gt;=12,INDEX($CD:$CD,$CZ939+12),"")</f>
      </c>
      <c r="CR939">
        <f>IF($DA939&gt;=13,INDEX($CD:$CD,$CZ939+13),"")</f>
      </c>
      <c r="CS939">
        <f>IF($DA939&gt;=14,INDEX($CD:$CD,$CZ939+14),"")</f>
      </c>
      <c r="CT939">
        <f>IF($DA939&gt;=15,INDEX($CD:$CD,$CZ939+15),"")</f>
      </c>
      <c r="CU939">
        <f>IF($DA939&gt;=16,INDEX($CD:$CD,$CZ939+16),"")</f>
      </c>
      <c r="CV939">
        <f>IF($DA939&gt;=17,INDEX($CD:$CD,$CZ939+17),"")</f>
      </c>
      <c r="CW939">
        <f>IF($DA939&gt;=18,INDEX($CD:$CD,$CZ939+18),"")</f>
      </c>
      <c r="CX939">
        <f>IF($DA939&gt;=19,INDEX($CD:$CD,$CZ939+19),"")</f>
      </c>
      <c r="CY939">
        <f>IF($DA939&gt;=20,INDEX($CD:$CD,$CZ939+20),"")</f>
      </c>
      <c r="CZ939">
        <f>IFERROR(MATCH($CC939,$CD$2:$CD$263,0)+1,0)</f>
      </c>
      <c r="DA939">
        <f>IFERROR(INDEX($CE$2:$CE$263,MATCH($CC939,$CD$2:$CD$263,0)),0)</f>
      </c>
      <c r="DB939">
        <f>IFERROR(INDEX($AI:$AI,MATCH($H939,$AH:$AH,0))&amp;"","")</f>
      </c>
      <c r="DF939">
        <f>IF($GI939&gt;=1,INDEX($DC:$DC,$GH939+1),"")</f>
      </c>
      <c r="DG939">
        <f>IF($GI939&gt;=2,INDEX($DC:$DC,$GH939+2),"")</f>
      </c>
      <c r="DH939">
        <f>IF($GI939&gt;=3,INDEX($DC:$DC,$GH939+3),"")</f>
      </c>
      <c r="DI939">
        <f>IF($GI939&gt;=4,INDEX($DC:$DC,$GH939+4),"")</f>
      </c>
      <c r="DJ939">
        <f>IF($GI939&gt;=5,INDEX($DC:$DC,$GH939+5),"")</f>
      </c>
      <c r="DK939">
        <f>IF($GI939&gt;=6,INDEX($DC:$DC,$GH939+6),"")</f>
      </c>
      <c r="DL939">
        <f>IF($GI939&gt;=7,INDEX($DC:$DC,$GH939+7),"")</f>
      </c>
      <c r="DM939">
        <f>IF($GI939&gt;=8,INDEX($DC:$DC,$GH939+8),"")</f>
      </c>
      <c r="DN939">
        <f>IF($GI939&gt;=9,INDEX($DC:$DC,$GH939+9),"")</f>
      </c>
      <c r="DO939">
        <f>IF($GI939&gt;=10,INDEX($DC:$DC,$GH939+10),"")</f>
      </c>
      <c r="DP939">
        <f>IF($GI939&gt;=11,INDEX($DC:$DC,$GH939+11),"")</f>
      </c>
      <c r="DQ939">
        <f>IF($GI939&gt;=12,INDEX($DC:$DC,$GH939+12),"")</f>
      </c>
      <c r="DR939">
        <f>IF($GI939&gt;=13,INDEX($DC:$DC,$GH939+13),"")</f>
      </c>
      <c r="DS939">
        <f>IF($GI939&gt;=14,INDEX($DC:$DC,$GH939+14),"")</f>
      </c>
      <c r="DT939">
        <f>IF($GI939&gt;=15,INDEX($DC:$DC,$GH939+15),"")</f>
      </c>
      <c r="DU939">
        <f>IF($GI939&gt;=16,INDEX($DC:$DC,$GH939+16),"")</f>
      </c>
      <c r="DV939">
        <f>IF($GI939&gt;=17,INDEX($DC:$DC,$GH939+17),"")</f>
      </c>
      <c r="DW939">
        <f>IF($GI939&gt;=18,INDEX($DC:$DC,$GH939+18),"")</f>
      </c>
      <c r="DX939">
        <f>IF($GI939&gt;=19,INDEX($DC:$DC,$GH939+19),"")</f>
      </c>
      <c r="DY939">
        <f>IF($GI939&gt;=20,INDEX($DC:$DC,$GH939+20),"")</f>
      </c>
      <c r="DZ939">
        <f>IF($GI939&gt;=21,INDEX($DC:$DC,$GH939+21),"")</f>
      </c>
      <c r="EA939">
        <f>IF($GI939&gt;=22,INDEX($DC:$DC,$GH939+22),"")</f>
      </c>
      <c r="EB939">
        <f>IF($GI939&gt;=23,INDEX($DC:$DC,$GH939+23),"")</f>
      </c>
      <c r="EC939">
        <f>IF($GI939&gt;=24,INDEX($DC:$DC,$GH939+24),"")</f>
      </c>
      <c r="ED939">
        <f>IF($GI939&gt;=25,INDEX($DC:$DC,$GH939+25),"")</f>
      </c>
      <c r="EE939">
        <f>IF($GI939&gt;=26,INDEX($DC:$DC,$GH939+26),"")</f>
      </c>
      <c r="EF939">
        <f>IF($GI939&gt;=27,INDEX($DC:$DC,$GH939+27),"")</f>
      </c>
      <c r="EG939">
        <f>IF($GI939&gt;=28,INDEX($DC:$DC,$GH939+28),"")</f>
      </c>
      <c r="EH939">
        <f>IF($GI939&gt;=29,INDEX($DC:$DC,$GH939+29),"")</f>
      </c>
      <c r="EI939">
        <f>IF($GI939&gt;=30,INDEX($DC:$DC,$GH939+30),"")</f>
      </c>
      <c r="EJ939">
        <f>IF($GI939&gt;=31,INDEX($DC:$DC,$GH939+31),"")</f>
      </c>
      <c r="EK939">
        <f>IF($GI939&gt;=32,INDEX($DC:$DC,$GH939+32),"")</f>
      </c>
      <c r="EL939">
        <f>IF($GI939&gt;=33,INDEX($DC:$DC,$GH939+33),"")</f>
      </c>
      <c r="EM939">
        <f>IF($GI939&gt;=34,INDEX($DC:$DC,$GH939+34),"")</f>
      </c>
      <c r="EN939">
        <f>IF($GI939&gt;=35,INDEX($DC:$DC,$GH939+35),"")</f>
      </c>
      <c r="EO939">
        <f>IF($GI939&gt;=36,INDEX($DC:$DC,$GH939+36),"")</f>
      </c>
      <c r="EP939">
        <f>IF($GI939&gt;=37,INDEX($DC:$DC,$GH939+37),"")</f>
      </c>
      <c r="EQ939">
        <f>IF($GI939&gt;=38,INDEX($DC:$DC,$GH939+38),"")</f>
      </c>
      <c r="ER939">
        <f>IF($GI939&gt;=39,INDEX($DC:$DC,$GH939+39),"")</f>
      </c>
      <c r="ES939">
        <f>IF($GI939&gt;=40,INDEX($DC:$DC,$GH939+40),"")</f>
      </c>
      <c r="ET939">
        <f>IF($GI939&gt;=1,INDEX($DD:$DD,$GH939+1),"")</f>
      </c>
      <c r="EU939">
        <f>IF($GI939&gt;=2,INDEX($DD:$DD,$GH939+2),"")</f>
      </c>
      <c r="EV939">
        <f>IF($GI939&gt;=3,INDEX($DD:$DD,$GH939+3),"")</f>
      </c>
      <c r="EW939">
        <f>IF($GI939&gt;=4,INDEX($DD:$DD,$GH939+4),"")</f>
      </c>
      <c r="EX939">
        <f>IF($GI939&gt;=5,INDEX($DD:$DD,$GH939+5),"")</f>
      </c>
      <c r="EY939">
        <f>IF($GI939&gt;=6,INDEX($DD:$DD,$GH939+6),"")</f>
      </c>
      <c r="EZ939">
        <f>IF($GI939&gt;=7,INDEX($DD:$DD,$GH939+7),"")</f>
      </c>
      <c r="FA939">
        <f>IF($GI939&gt;=8,INDEX($DD:$DD,$GH939+8),"")</f>
      </c>
      <c r="FB939">
        <f>IF($GI939&gt;=9,INDEX($DD:$DD,$GH939+9),"")</f>
      </c>
      <c r="FC939">
        <f>IF($GI939&gt;=10,INDEX($DD:$DD,$GH939+10),"")</f>
      </c>
      <c r="FD939">
        <f>IF($GI939&gt;=11,INDEX($DD:$DD,$GH939+11),"")</f>
      </c>
      <c r="FE939">
        <f>IF($GI939&gt;=12,INDEX($DD:$DD,$GH939+12),"")</f>
      </c>
      <c r="FF939">
        <f>IF($GI939&gt;=13,INDEX($DD:$DD,$GH939+13),"")</f>
      </c>
      <c r="FG939">
        <f>IF($GI939&gt;=14,INDEX($DD:$DD,$GH939+14),"")</f>
      </c>
      <c r="FH939">
        <f>IF($GI939&gt;=15,INDEX($DD:$DD,$GH939+15),"")</f>
      </c>
      <c r="FI939">
        <f>IF($GI939&gt;=16,INDEX($DD:$DD,$GH939+16),"")</f>
      </c>
      <c r="FJ939">
        <f>IF($GI939&gt;=17,INDEX($DD:$DD,$GH939+17),"")</f>
      </c>
      <c r="FK939">
        <f>IF($GI939&gt;=18,INDEX($DD:$DD,$GH939+18),"")</f>
      </c>
      <c r="FL939">
        <f>IF($GI939&gt;=19,INDEX($DD:$DD,$GH939+19),"")</f>
      </c>
      <c r="FM939">
        <f>IF($GI939&gt;=20,INDEX($DD:$DD,$GH939+20),"")</f>
      </c>
      <c r="FN939">
        <f>IF($GI939&gt;=21,INDEX($DD:$DD,$GH939+21),"")</f>
      </c>
      <c r="FO939">
        <f>IF($GI939&gt;=22,INDEX($DD:$DD,$GH939+22),"")</f>
      </c>
      <c r="FP939">
        <f>IF($GI939&gt;=23,INDEX($DD:$DD,$GH939+23),"")</f>
      </c>
      <c r="FQ939">
        <f>IF($GI939&gt;=24,INDEX($DD:$DD,$GH939+24),"")</f>
      </c>
      <c r="FR939">
        <f>IF($GI939&gt;=25,INDEX($DD:$DD,$GH939+25),"")</f>
      </c>
      <c r="FS939">
        <f>IF($GI939&gt;=26,INDEX($DD:$DD,$GH939+26),"")</f>
      </c>
      <c r="FT939">
        <f>IF($GI939&gt;=27,INDEX($DD:$DD,$GH939+27),"")</f>
      </c>
      <c r="FU939">
        <f>IF($GI939&gt;=28,INDEX($DD:$DD,$GH939+28),"")</f>
      </c>
      <c r="FV939">
        <f>IF($GI939&gt;=29,INDEX($DD:$DD,$GH939+29),"")</f>
      </c>
      <c r="FW939">
        <f>IF($GI939&gt;=30,INDEX($DD:$DD,$GH939+30),"")</f>
      </c>
      <c r="FX939">
        <f>IF($GI939&gt;=31,INDEX($DD:$DD,$GH939+31),"")</f>
      </c>
      <c r="FY939">
        <f>IF($GI939&gt;=32,INDEX($DD:$DD,$GH939+32),"")</f>
      </c>
      <c r="FZ939">
        <f>IF($GI939&gt;=33,INDEX($DD:$DD,$GH939+33),"")</f>
      </c>
      <c r="GA939">
        <f>IF($GI939&gt;=34,INDEX($DD:$DD,$GH939+34),"")</f>
      </c>
      <c r="GB939">
        <f>IF($GI939&gt;=35,INDEX($DD:$DD,$GH939+35),"")</f>
      </c>
      <c r="GC939">
        <f>IF($GI939&gt;=36,INDEX($DD:$DD,$GH939+36),"")</f>
      </c>
      <c r="GD939">
        <f>IF($GI939&gt;=37,INDEX($DD:$DD,$GH939+37),"")</f>
      </c>
      <c r="GE939">
        <f>IF($GI939&gt;=38,INDEX($DD:$DD,$GH939+38),"")</f>
      </c>
      <c r="GF939">
        <f>IF($GI939&gt;=39,INDEX($DD:$DD,$GH939+39),"")</f>
      </c>
      <c r="GG939">
        <f>IF($GI939&gt;=40,INDEX($DD:$DD,$GH939+40),"")</f>
      </c>
      <c r="GH939">
        <f>IFERROR(MATCH($DB939,$DC$2:$DC$148,0)+1,0)</f>
      </c>
      <c r="GI939">
        <f>IFERROR(INDEX($DE$2:$DE$148,MATCH($DB939,$DC$2:$DC$148,0)),0)</f>
      </c>
      <c r="GJ939">
        <f>IFERROR(MATCH($S939,$DF$939:$ES$939,0),0)</f>
      </c>
      <c r="GK939">
        <f>IF($GJ939&gt;0,INDEX($ET$939:$GG$939,$GJ939),"")</f>
      </c>
      <c r="GN939">
        <f>IF($IW939&gt;=1,INDEX($GL:$GL,$IV939+1),"")</f>
      </c>
      <c r="GO939">
        <f>IF($IW939&gt;=2,INDEX($GL:$GL,$IV939+2),"")</f>
      </c>
      <c r="GP939">
        <f>IF($IW939&gt;=3,INDEX($GL:$GL,$IV939+3),"")</f>
      </c>
      <c r="GQ939">
        <f>IF($IW939&gt;=4,INDEX($GL:$GL,$IV939+4),"")</f>
      </c>
      <c r="GR939">
        <f>IF($IW939&gt;=5,INDEX($GL:$GL,$IV939+5),"")</f>
      </c>
      <c r="GS939">
        <f>IF($IW939&gt;=6,INDEX($GL:$GL,$IV939+6),"")</f>
      </c>
      <c r="GT939">
        <f>IF($IW939&gt;=7,INDEX($GL:$GL,$IV939+7),"")</f>
      </c>
      <c r="GU939">
        <f>IF($IW939&gt;=8,INDEX($GL:$GL,$IV939+8),"")</f>
      </c>
      <c r="GV939">
        <f>IF($IW939&gt;=9,INDEX($GL:$GL,$IV939+9),"")</f>
      </c>
      <c r="GW939">
        <f>IF($IW939&gt;=10,INDEX($GL:$GL,$IV939+10),"")</f>
      </c>
      <c r="GX939">
        <f>IF($IW939&gt;=11,INDEX($GL:$GL,$IV939+11),"")</f>
      </c>
      <c r="GY939">
        <f>IF($IW939&gt;=12,INDEX($GL:$GL,$IV939+12),"")</f>
      </c>
      <c r="GZ939">
        <f>IF($IW939&gt;=13,INDEX($GL:$GL,$IV939+13),"")</f>
      </c>
      <c r="HA939">
        <f>IF($IW939&gt;=14,INDEX($GL:$GL,$IV939+14),"")</f>
      </c>
      <c r="HB939">
        <f>IF($IW939&gt;=15,INDEX($GL:$GL,$IV939+15),"")</f>
      </c>
      <c r="HC939">
        <f>IF($IW939&gt;=16,INDEX($GL:$GL,$IV939+16),"")</f>
      </c>
      <c r="HD939">
        <f>IF($IW939&gt;=17,INDEX($GL:$GL,$IV939+17),"")</f>
      </c>
      <c r="HE939">
        <f>IF($IW939&gt;=18,INDEX($GL:$GL,$IV939+18),"")</f>
      </c>
      <c r="HF939">
        <f>IF($IW939&gt;=19,INDEX($GL:$GL,$IV939+19),"")</f>
      </c>
      <c r="HG939">
        <f>IF($IW939&gt;=20,INDEX($GL:$GL,$IV939+20),"")</f>
      </c>
      <c r="HH939">
        <f>IF($IW939&gt;=21,INDEX($GL:$GL,$IV939+21),"")</f>
      </c>
      <c r="HI939">
        <f>IF($IW939&gt;=22,INDEX($GL:$GL,$IV939+22),"")</f>
      </c>
      <c r="HJ939">
        <f>IF($IW939&gt;=23,INDEX($GL:$GL,$IV939+23),"")</f>
      </c>
      <c r="HK939">
        <f>IF($IW939&gt;=24,INDEX($GL:$GL,$IV939+24),"")</f>
      </c>
      <c r="HL939">
        <f>IF($IW939&gt;=25,INDEX($GL:$GL,$IV939+25),"")</f>
      </c>
      <c r="HM939">
        <f>IF($IW939&gt;=26,INDEX($GL:$GL,$IV939+26),"")</f>
      </c>
      <c r="HN939">
        <f>IF($IW939&gt;=27,INDEX($GL:$GL,$IV939+27),"")</f>
      </c>
      <c r="HO939">
        <f>IF($IW939&gt;=28,INDEX($GL:$GL,$IV939+28),"")</f>
      </c>
      <c r="HP939">
        <f>IF($IW939&gt;=29,INDEX($GL:$GL,$IV939+29),"")</f>
      </c>
      <c r="HQ939">
        <f>IF($IW939&gt;=30,INDEX($GL:$GL,$IV939+30),"")</f>
      </c>
      <c r="HR939">
        <f>IF($IW939&gt;=31,INDEX($GL:$GL,$IV939+31),"")</f>
      </c>
      <c r="HS939">
        <f>IF($IW939&gt;=32,INDEX($GL:$GL,$IV939+32),"")</f>
      </c>
      <c r="HT939">
        <f>IF($IW939&gt;=33,INDEX($GL:$GL,$IV939+33),"")</f>
      </c>
      <c r="HU939">
        <f>IF($IW939&gt;=34,INDEX($GL:$GL,$IV939+34),"")</f>
      </c>
      <c r="HV939">
        <f>IF($IW939&gt;=35,INDEX($GL:$GL,$IV939+35),"")</f>
      </c>
      <c r="HW939">
        <f>IF($IW939&gt;=36,INDEX($GL:$GL,$IV939+36),"")</f>
      </c>
      <c r="HX939">
        <f>IF($IW939&gt;=37,INDEX($GL:$GL,$IV939+37),"")</f>
      </c>
      <c r="HY939">
        <f>IF($IW939&gt;=38,INDEX($GL:$GL,$IV939+38),"")</f>
      </c>
      <c r="HZ939">
        <f>IF($IW939&gt;=39,INDEX($GL:$GL,$IV939+39),"")</f>
      </c>
      <c r="IA939">
        <f>IF($IW939&gt;=40,INDEX($GL:$GL,$IV939+40),"")</f>
      </c>
      <c r="IB939">
        <f>IF($IW939&gt;=41,INDEX($GL:$GL,$IV939+41),"")</f>
      </c>
      <c r="IC939">
        <f>IF($IW939&gt;=42,INDEX($GL:$GL,$IV939+42),"")</f>
      </c>
      <c r="ID939">
        <f>IF($IW939&gt;=43,INDEX($GL:$GL,$IV939+43),"")</f>
      </c>
      <c r="IE939">
        <f>IF($IW939&gt;=44,INDEX($GL:$GL,$IV939+44),"")</f>
      </c>
      <c r="IF939">
        <f>IF($IW939&gt;=45,INDEX($GL:$GL,$IV939+45),"")</f>
      </c>
      <c r="IG939">
        <f>IF($IW939&gt;=46,INDEX($GL:$GL,$IV939+46),"")</f>
      </c>
      <c r="IH939">
        <f>IF($IW939&gt;=47,INDEX($GL:$GL,$IV939+47),"")</f>
      </c>
      <c r="II939">
        <f>IF($IW939&gt;=48,INDEX($GL:$GL,$IV939+48),"")</f>
      </c>
      <c r="IJ939">
        <f>IF($IW939&gt;=49,INDEX($GL:$GL,$IV939+49),"")</f>
      </c>
      <c r="IK939">
        <f>IF($IW939&gt;=50,INDEX($GL:$GL,$IV939+50),"")</f>
      </c>
      <c r="IL939">
        <f>IF($IW939&gt;=51,INDEX($GL:$GL,$IV939+51),"")</f>
      </c>
      <c r="IM939">
        <f>IF($IW939&gt;=52,INDEX($GL:$GL,$IV939+52),"")</f>
      </c>
      <c r="IN939">
        <f>IF($IW939&gt;=53,INDEX($GL:$GL,$IV939+53),"")</f>
      </c>
      <c r="IO939">
        <f>IF($IW939&gt;=54,INDEX($GL:$GL,$IV939+54),"")</f>
      </c>
      <c r="IP939">
        <f>IF($IW939&gt;=55,INDEX($GL:$GL,$IV939+55),"")</f>
      </c>
      <c r="IQ939">
        <f>IF($IW939&gt;=56,INDEX($GL:$GL,$IV939+56),"")</f>
      </c>
      <c r="IR939">
        <f>IF($IW939&gt;=57,INDEX($GL:$GL,$IV939+57),"")</f>
      </c>
      <c r="IS939">
        <f>IF($IW939&gt;=58,INDEX($GL:$GL,$IV939+58),"")</f>
      </c>
      <c r="IT939">
        <f>IF($IW939&gt;=59,INDEX($GL:$GL,$IV939+59),"")</f>
      </c>
      <c r="IU939">
        <f>IF($IW939&gt;=60,INDEX($GL:$GL,$IV939+60),"")</f>
      </c>
      <c r="IV939">
        <f>IFERROR(MATCH($GK939,$GL$2:$GL$324,0)+1,0)</f>
      </c>
      <c r="IW939">
        <f>IFERROR(INDEX($GM$2:$GM$324,MATCH($GK939,$GL$2:$GL$324,0)),0)</f>
      </c>
      <c r="IX939" t="s">
        <v>34</v>
      </c>
      <c r="IY939" t="s">
        <v>34</v>
      </c>
    </row>
    <row r="940" spans="1:259" x14ac:dyDescent="0.25">
      <c r="K940">
        <f>IF(OR($N940="",$J940=""),"",IFERROR($N940/$J940,0))</f>
      </c>
      <c r="L940">
        <f>IF($N940="","",
SUM($M940,$O940,$T940,$P940,$R940)*
(1-IF($U940="",0,VALUE($U940)/100)))</f>
      </c>
      <c r="M940">
        <f>IF($N940="","",$N940)</f>
      </c>
      <c r="O940">
        <f>IF($N940="","",
IF($H940="","",
IF(ISNUMBER(SEARCH("exempt",LOWER($H940))),0,
$N940*(VALUE(SUBSTITUTE($H940,"%",""))/100))))</f>
      </c>
      <c r="V940">
        <f>IFERROR(IF(FIND(" - ",$E940)&gt;0,MID($E940,FIND(" - ",$E940)+3,LEN($E940)),""),"")</f>
      </c>
      <c r="AE940" t="s">
        <v>1521</v>
      </c>
      <c r="AJ940">
        <f>IFERROR(LEFT($E940,FIND(" - ",$E940)-1),$E940)</f>
      </c>
      <c r="AM940">
        <f>IF($CB940&gt;=1,INDEX($AK:$AK,$CA940+1),"")</f>
      </c>
      <c r="AN940">
        <f>IF($CB940&gt;=2,INDEX($AK:$AK,$CA940+2),"")</f>
      </c>
      <c r="AO940">
        <f>IF($CB940&gt;=3,INDEX($AK:$AK,$CA940+3),"")</f>
      </c>
      <c r="AP940">
        <f>IF($CB940&gt;=4,INDEX($AK:$AK,$CA940+4),"")</f>
      </c>
      <c r="AQ940">
        <f>IF($CB940&gt;=5,INDEX($AK:$AK,$CA940+5),"")</f>
      </c>
      <c r="AR940">
        <f>IF($CB940&gt;=6,INDEX($AK:$AK,$CA940+6),"")</f>
      </c>
      <c r="AS940">
        <f>IF($CB940&gt;=7,INDEX($AK:$AK,$CA940+7),"")</f>
      </c>
      <c r="AT940">
        <f>IF($CB940&gt;=8,INDEX($AK:$AK,$CA940+8),"")</f>
      </c>
      <c r="AU940">
        <f>IF($CB940&gt;=9,INDEX($AK:$AK,$CA940+9),"")</f>
      </c>
      <c r="AV940">
        <f>IF($CB940&gt;=10,INDEX($AK:$AK,$CA940+10),"")</f>
      </c>
      <c r="AW940">
        <f>IF($CB940&gt;=11,INDEX($AK:$AK,$CA940+11),"")</f>
      </c>
      <c r="AX940">
        <f>IF($CB940&gt;=12,INDEX($AK:$AK,$CA940+12),"")</f>
      </c>
      <c r="AY940">
        <f>IF($CB940&gt;=13,INDEX($AK:$AK,$CA940+13),"")</f>
      </c>
      <c r="AZ940">
        <f>IF($CB940&gt;=14,INDEX($AK:$AK,$CA940+14),"")</f>
      </c>
      <c r="BA940">
        <f>IF($CB940&gt;=15,INDEX($AK:$AK,$CA940+15),"")</f>
      </c>
      <c r="BB940">
        <f>IF($CB940&gt;=16,INDEX($AK:$AK,$CA940+16),"")</f>
      </c>
      <c r="BC940">
        <f>IF($CB940&gt;=17,INDEX($AK:$AK,$CA940+17),"")</f>
      </c>
      <c r="BD940">
        <f>IF($CB940&gt;=18,INDEX($AK:$AK,$CA940+18),"")</f>
      </c>
      <c r="BE940">
        <f>IF($CB940&gt;=19,INDEX($AK:$AK,$CA940+19),"")</f>
      </c>
      <c r="BF940">
        <f>IF($CB940&gt;=20,INDEX($AK:$AK,$CA940+20),"")</f>
      </c>
      <c r="BG940">
        <f>IF($CB940&gt;=21,INDEX($AK:$AK,$CA940+21),"")</f>
      </c>
      <c r="BH940">
        <f>IF($CB940&gt;=22,INDEX($AK:$AK,$CA940+22),"")</f>
      </c>
      <c r="BI940">
        <f>IF($CB940&gt;=23,INDEX($AK:$AK,$CA940+23),"")</f>
      </c>
      <c r="BJ940">
        <f>IF($CB940&gt;=24,INDEX($AK:$AK,$CA940+24),"")</f>
      </c>
      <c r="BK940">
        <f>IF($CB940&gt;=25,INDEX($AK:$AK,$CA940+25),"")</f>
      </c>
      <c r="BL940">
        <f>IF($CB940&gt;=26,INDEX($AK:$AK,$CA940+26),"")</f>
      </c>
      <c r="BM940">
        <f>IF($CB940&gt;=27,INDEX($AK:$AK,$CA940+27),"")</f>
      </c>
      <c r="BN940">
        <f>IF($CB940&gt;=28,INDEX($AK:$AK,$CA940+28),"")</f>
      </c>
      <c r="BO940">
        <f>IF($CB940&gt;=29,INDEX($AK:$AK,$CA940+29),"")</f>
      </c>
      <c r="BP940">
        <f>IF($CB940&gt;=30,INDEX($AK:$AK,$CA940+30),"")</f>
      </c>
      <c r="BQ940">
        <f>IF($CB940&gt;=31,INDEX($AK:$AK,$CA940+31),"")</f>
      </c>
      <c r="BR940">
        <f>IF($CB940&gt;=32,INDEX($AK:$AK,$CA940+32),"")</f>
      </c>
      <c r="BS940">
        <f>IF($CB940&gt;=33,INDEX($AK:$AK,$CA940+33),"")</f>
      </c>
      <c r="BT940">
        <f>IF($CB940&gt;=34,INDEX($AK:$AK,$CA940+34),"")</f>
      </c>
      <c r="BU940">
        <f>IF($CB940&gt;=35,INDEX($AK:$AK,$CA940+35),"")</f>
      </c>
      <c r="BV940">
        <f>IF($CB940&gt;=36,INDEX($AK:$AK,$CA940+36),"")</f>
      </c>
      <c r="BW940">
        <f>IF($CB940&gt;=37,INDEX($AK:$AK,$CA940+37),"")</f>
      </c>
      <c r="BX940">
        <f>IF($CB940&gt;=38,INDEX($AK:$AK,$CA940+38),"")</f>
      </c>
      <c r="BY940">
        <f>IF($CB940&gt;=39,INDEX($AK:$AK,$CA940+39),"")</f>
      </c>
      <c r="BZ940">
        <f>IF($CB940&gt;=40,INDEX($AK:$AK,$CA940+40),"")</f>
      </c>
      <c r="CA940">
        <f>IFERROR(MATCH($AJ940,$AK$2:$AK$134,0)+1,0)</f>
      </c>
      <c r="CB940">
        <f>IFERROR(INDEX($AL$2:$AL$134,MATCH($AJ940,$AK$2:$AK$134,0)),0)</f>
      </c>
      <c r="CC940">
        <f>IFERROR(LEFT($F940,FIND(" - ",$F940)-1),$F940)</f>
      </c>
      <c r="CF940">
        <f>IF($DA940&gt;=1,INDEX($CD:$CD,$CZ940+1),"")</f>
      </c>
      <c r="CG940">
        <f>IF($DA940&gt;=2,INDEX($CD:$CD,$CZ940+2),"")</f>
      </c>
      <c r="CH940">
        <f>IF($DA940&gt;=3,INDEX($CD:$CD,$CZ940+3),"")</f>
      </c>
      <c r="CI940">
        <f>IF($DA940&gt;=4,INDEX($CD:$CD,$CZ940+4),"")</f>
      </c>
      <c r="CJ940">
        <f>IF($DA940&gt;=5,INDEX($CD:$CD,$CZ940+5),"")</f>
      </c>
      <c r="CK940">
        <f>IF($DA940&gt;=6,INDEX($CD:$CD,$CZ940+6),"")</f>
      </c>
      <c r="CL940">
        <f>IF($DA940&gt;=7,INDEX($CD:$CD,$CZ940+7),"")</f>
      </c>
      <c r="CM940">
        <f>IF($DA940&gt;=8,INDEX($CD:$CD,$CZ940+8),"")</f>
      </c>
      <c r="CN940">
        <f>IF($DA940&gt;=9,INDEX($CD:$CD,$CZ940+9),"")</f>
      </c>
      <c r="CO940">
        <f>IF($DA940&gt;=10,INDEX($CD:$CD,$CZ940+10),"")</f>
      </c>
      <c r="CP940">
        <f>IF($DA940&gt;=11,INDEX($CD:$CD,$CZ940+11),"")</f>
      </c>
      <c r="CQ940">
        <f>IF($DA940&gt;=12,INDEX($CD:$CD,$CZ940+12),"")</f>
      </c>
      <c r="CR940">
        <f>IF($DA940&gt;=13,INDEX($CD:$CD,$CZ940+13),"")</f>
      </c>
      <c r="CS940">
        <f>IF($DA940&gt;=14,INDEX($CD:$CD,$CZ940+14),"")</f>
      </c>
      <c r="CT940">
        <f>IF($DA940&gt;=15,INDEX($CD:$CD,$CZ940+15),"")</f>
      </c>
      <c r="CU940">
        <f>IF($DA940&gt;=16,INDEX($CD:$CD,$CZ940+16),"")</f>
      </c>
      <c r="CV940">
        <f>IF($DA940&gt;=17,INDEX($CD:$CD,$CZ940+17),"")</f>
      </c>
      <c r="CW940">
        <f>IF($DA940&gt;=18,INDEX($CD:$CD,$CZ940+18),"")</f>
      </c>
      <c r="CX940">
        <f>IF($DA940&gt;=19,INDEX($CD:$CD,$CZ940+19),"")</f>
      </c>
      <c r="CY940">
        <f>IF($DA940&gt;=20,INDEX($CD:$CD,$CZ940+20),"")</f>
      </c>
      <c r="CZ940">
        <f>IFERROR(MATCH($CC940,$CD$2:$CD$263,0)+1,0)</f>
      </c>
      <c r="DA940">
        <f>IFERROR(INDEX($CE$2:$CE$263,MATCH($CC940,$CD$2:$CD$263,0)),0)</f>
      </c>
      <c r="DB940">
        <f>IFERROR(INDEX($AI:$AI,MATCH($H940,$AH:$AH,0))&amp;"","")</f>
      </c>
      <c r="DF940">
        <f>IF($GI940&gt;=1,INDEX($DC:$DC,$GH940+1),"")</f>
      </c>
      <c r="DG940">
        <f>IF($GI940&gt;=2,INDEX($DC:$DC,$GH940+2),"")</f>
      </c>
      <c r="DH940">
        <f>IF($GI940&gt;=3,INDEX($DC:$DC,$GH940+3),"")</f>
      </c>
      <c r="DI940">
        <f>IF($GI940&gt;=4,INDEX($DC:$DC,$GH940+4),"")</f>
      </c>
      <c r="DJ940">
        <f>IF($GI940&gt;=5,INDEX($DC:$DC,$GH940+5),"")</f>
      </c>
      <c r="DK940">
        <f>IF($GI940&gt;=6,INDEX($DC:$DC,$GH940+6),"")</f>
      </c>
      <c r="DL940">
        <f>IF($GI940&gt;=7,INDEX($DC:$DC,$GH940+7),"")</f>
      </c>
      <c r="DM940">
        <f>IF($GI940&gt;=8,INDEX($DC:$DC,$GH940+8),"")</f>
      </c>
      <c r="DN940">
        <f>IF($GI940&gt;=9,INDEX($DC:$DC,$GH940+9),"")</f>
      </c>
      <c r="DO940">
        <f>IF($GI940&gt;=10,INDEX($DC:$DC,$GH940+10),"")</f>
      </c>
      <c r="DP940">
        <f>IF($GI940&gt;=11,INDEX($DC:$DC,$GH940+11),"")</f>
      </c>
      <c r="DQ940">
        <f>IF($GI940&gt;=12,INDEX($DC:$DC,$GH940+12),"")</f>
      </c>
      <c r="DR940">
        <f>IF($GI940&gt;=13,INDEX($DC:$DC,$GH940+13),"")</f>
      </c>
      <c r="DS940">
        <f>IF($GI940&gt;=14,INDEX($DC:$DC,$GH940+14),"")</f>
      </c>
      <c r="DT940">
        <f>IF($GI940&gt;=15,INDEX($DC:$DC,$GH940+15),"")</f>
      </c>
      <c r="DU940">
        <f>IF($GI940&gt;=16,INDEX($DC:$DC,$GH940+16),"")</f>
      </c>
      <c r="DV940">
        <f>IF($GI940&gt;=17,INDEX($DC:$DC,$GH940+17),"")</f>
      </c>
      <c r="DW940">
        <f>IF($GI940&gt;=18,INDEX($DC:$DC,$GH940+18),"")</f>
      </c>
      <c r="DX940">
        <f>IF($GI940&gt;=19,INDEX($DC:$DC,$GH940+19),"")</f>
      </c>
      <c r="DY940">
        <f>IF($GI940&gt;=20,INDEX($DC:$DC,$GH940+20),"")</f>
      </c>
      <c r="DZ940">
        <f>IF($GI940&gt;=21,INDEX($DC:$DC,$GH940+21),"")</f>
      </c>
      <c r="EA940">
        <f>IF($GI940&gt;=22,INDEX($DC:$DC,$GH940+22),"")</f>
      </c>
      <c r="EB940">
        <f>IF($GI940&gt;=23,INDEX($DC:$DC,$GH940+23),"")</f>
      </c>
      <c r="EC940">
        <f>IF($GI940&gt;=24,INDEX($DC:$DC,$GH940+24),"")</f>
      </c>
      <c r="ED940">
        <f>IF($GI940&gt;=25,INDEX($DC:$DC,$GH940+25),"")</f>
      </c>
      <c r="EE940">
        <f>IF($GI940&gt;=26,INDEX($DC:$DC,$GH940+26),"")</f>
      </c>
      <c r="EF940">
        <f>IF($GI940&gt;=27,INDEX($DC:$DC,$GH940+27),"")</f>
      </c>
      <c r="EG940">
        <f>IF($GI940&gt;=28,INDEX($DC:$DC,$GH940+28),"")</f>
      </c>
      <c r="EH940">
        <f>IF($GI940&gt;=29,INDEX($DC:$DC,$GH940+29),"")</f>
      </c>
      <c r="EI940">
        <f>IF($GI940&gt;=30,INDEX($DC:$DC,$GH940+30),"")</f>
      </c>
      <c r="EJ940">
        <f>IF($GI940&gt;=31,INDEX($DC:$DC,$GH940+31),"")</f>
      </c>
      <c r="EK940">
        <f>IF($GI940&gt;=32,INDEX($DC:$DC,$GH940+32),"")</f>
      </c>
      <c r="EL940">
        <f>IF($GI940&gt;=33,INDEX($DC:$DC,$GH940+33),"")</f>
      </c>
      <c r="EM940">
        <f>IF($GI940&gt;=34,INDEX($DC:$DC,$GH940+34),"")</f>
      </c>
      <c r="EN940">
        <f>IF($GI940&gt;=35,INDEX($DC:$DC,$GH940+35),"")</f>
      </c>
      <c r="EO940">
        <f>IF($GI940&gt;=36,INDEX($DC:$DC,$GH940+36),"")</f>
      </c>
      <c r="EP940">
        <f>IF($GI940&gt;=37,INDEX($DC:$DC,$GH940+37),"")</f>
      </c>
      <c r="EQ940">
        <f>IF($GI940&gt;=38,INDEX($DC:$DC,$GH940+38),"")</f>
      </c>
      <c r="ER940">
        <f>IF($GI940&gt;=39,INDEX($DC:$DC,$GH940+39),"")</f>
      </c>
      <c r="ES940">
        <f>IF($GI940&gt;=40,INDEX($DC:$DC,$GH940+40),"")</f>
      </c>
      <c r="ET940">
        <f>IF($GI940&gt;=1,INDEX($DD:$DD,$GH940+1),"")</f>
      </c>
      <c r="EU940">
        <f>IF($GI940&gt;=2,INDEX($DD:$DD,$GH940+2),"")</f>
      </c>
      <c r="EV940">
        <f>IF($GI940&gt;=3,INDEX($DD:$DD,$GH940+3),"")</f>
      </c>
      <c r="EW940">
        <f>IF($GI940&gt;=4,INDEX($DD:$DD,$GH940+4),"")</f>
      </c>
      <c r="EX940">
        <f>IF($GI940&gt;=5,INDEX($DD:$DD,$GH940+5),"")</f>
      </c>
      <c r="EY940">
        <f>IF($GI940&gt;=6,INDEX($DD:$DD,$GH940+6),"")</f>
      </c>
      <c r="EZ940">
        <f>IF($GI940&gt;=7,INDEX($DD:$DD,$GH940+7),"")</f>
      </c>
      <c r="FA940">
        <f>IF($GI940&gt;=8,INDEX($DD:$DD,$GH940+8),"")</f>
      </c>
      <c r="FB940">
        <f>IF($GI940&gt;=9,INDEX($DD:$DD,$GH940+9),"")</f>
      </c>
      <c r="FC940">
        <f>IF($GI940&gt;=10,INDEX($DD:$DD,$GH940+10),"")</f>
      </c>
      <c r="FD940">
        <f>IF($GI940&gt;=11,INDEX($DD:$DD,$GH940+11),"")</f>
      </c>
      <c r="FE940">
        <f>IF($GI940&gt;=12,INDEX($DD:$DD,$GH940+12),"")</f>
      </c>
      <c r="FF940">
        <f>IF($GI940&gt;=13,INDEX($DD:$DD,$GH940+13),"")</f>
      </c>
      <c r="FG940">
        <f>IF($GI940&gt;=14,INDEX($DD:$DD,$GH940+14),"")</f>
      </c>
      <c r="FH940">
        <f>IF($GI940&gt;=15,INDEX($DD:$DD,$GH940+15),"")</f>
      </c>
      <c r="FI940">
        <f>IF($GI940&gt;=16,INDEX($DD:$DD,$GH940+16),"")</f>
      </c>
      <c r="FJ940">
        <f>IF($GI940&gt;=17,INDEX($DD:$DD,$GH940+17),"")</f>
      </c>
      <c r="FK940">
        <f>IF($GI940&gt;=18,INDEX($DD:$DD,$GH940+18),"")</f>
      </c>
      <c r="FL940">
        <f>IF($GI940&gt;=19,INDEX($DD:$DD,$GH940+19),"")</f>
      </c>
      <c r="FM940">
        <f>IF($GI940&gt;=20,INDEX($DD:$DD,$GH940+20),"")</f>
      </c>
      <c r="FN940">
        <f>IF($GI940&gt;=21,INDEX($DD:$DD,$GH940+21),"")</f>
      </c>
      <c r="FO940">
        <f>IF($GI940&gt;=22,INDEX($DD:$DD,$GH940+22),"")</f>
      </c>
      <c r="FP940">
        <f>IF($GI940&gt;=23,INDEX($DD:$DD,$GH940+23),"")</f>
      </c>
      <c r="FQ940">
        <f>IF($GI940&gt;=24,INDEX($DD:$DD,$GH940+24),"")</f>
      </c>
      <c r="FR940">
        <f>IF($GI940&gt;=25,INDEX($DD:$DD,$GH940+25),"")</f>
      </c>
      <c r="FS940">
        <f>IF($GI940&gt;=26,INDEX($DD:$DD,$GH940+26),"")</f>
      </c>
      <c r="FT940">
        <f>IF($GI940&gt;=27,INDEX($DD:$DD,$GH940+27),"")</f>
      </c>
      <c r="FU940">
        <f>IF($GI940&gt;=28,INDEX($DD:$DD,$GH940+28),"")</f>
      </c>
      <c r="FV940">
        <f>IF($GI940&gt;=29,INDEX($DD:$DD,$GH940+29),"")</f>
      </c>
      <c r="FW940">
        <f>IF($GI940&gt;=30,INDEX($DD:$DD,$GH940+30),"")</f>
      </c>
      <c r="FX940">
        <f>IF($GI940&gt;=31,INDEX($DD:$DD,$GH940+31),"")</f>
      </c>
      <c r="FY940">
        <f>IF($GI940&gt;=32,INDEX($DD:$DD,$GH940+32),"")</f>
      </c>
      <c r="FZ940">
        <f>IF($GI940&gt;=33,INDEX($DD:$DD,$GH940+33),"")</f>
      </c>
      <c r="GA940">
        <f>IF($GI940&gt;=34,INDEX($DD:$DD,$GH940+34),"")</f>
      </c>
      <c r="GB940">
        <f>IF($GI940&gt;=35,INDEX($DD:$DD,$GH940+35),"")</f>
      </c>
      <c r="GC940">
        <f>IF($GI940&gt;=36,INDEX($DD:$DD,$GH940+36),"")</f>
      </c>
      <c r="GD940">
        <f>IF($GI940&gt;=37,INDEX($DD:$DD,$GH940+37),"")</f>
      </c>
      <c r="GE940">
        <f>IF($GI940&gt;=38,INDEX($DD:$DD,$GH940+38),"")</f>
      </c>
      <c r="GF940">
        <f>IF($GI940&gt;=39,INDEX($DD:$DD,$GH940+39),"")</f>
      </c>
      <c r="GG940">
        <f>IF($GI940&gt;=40,INDEX($DD:$DD,$GH940+40),"")</f>
      </c>
      <c r="GH940">
        <f>IFERROR(MATCH($DB940,$DC$2:$DC$148,0)+1,0)</f>
      </c>
      <c r="GI940">
        <f>IFERROR(INDEX($DE$2:$DE$148,MATCH($DB940,$DC$2:$DC$148,0)),0)</f>
      </c>
      <c r="GJ940">
        <f>IFERROR(MATCH($S940,$DF$940:$ES$940,0),0)</f>
      </c>
      <c r="GK940">
        <f>IF($GJ940&gt;0,INDEX($ET$940:$GG$940,$GJ940),"")</f>
      </c>
      <c r="GN940">
        <f>IF($IW940&gt;=1,INDEX($GL:$GL,$IV940+1),"")</f>
      </c>
      <c r="GO940">
        <f>IF($IW940&gt;=2,INDEX($GL:$GL,$IV940+2),"")</f>
      </c>
      <c r="GP940">
        <f>IF($IW940&gt;=3,INDEX($GL:$GL,$IV940+3),"")</f>
      </c>
      <c r="GQ940">
        <f>IF($IW940&gt;=4,INDEX($GL:$GL,$IV940+4),"")</f>
      </c>
      <c r="GR940">
        <f>IF($IW940&gt;=5,INDEX($GL:$GL,$IV940+5),"")</f>
      </c>
      <c r="GS940">
        <f>IF($IW940&gt;=6,INDEX($GL:$GL,$IV940+6),"")</f>
      </c>
      <c r="GT940">
        <f>IF($IW940&gt;=7,INDEX($GL:$GL,$IV940+7),"")</f>
      </c>
      <c r="GU940">
        <f>IF($IW940&gt;=8,INDEX($GL:$GL,$IV940+8),"")</f>
      </c>
      <c r="GV940">
        <f>IF($IW940&gt;=9,INDEX($GL:$GL,$IV940+9),"")</f>
      </c>
      <c r="GW940">
        <f>IF($IW940&gt;=10,INDEX($GL:$GL,$IV940+10),"")</f>
      </c>
      <c r="GX940">
        <f>IF($IW940&gt;=11,INDEX($GL:$GL,$IV940+11),"")</f>
      </c>
      <c r="GY940">
        <f>IF($IW940&gt;=12,INDEX($GL:$GL,$IV940+12),"")</f>
      </c>
      <c r="GZ940">
        <f>IF($IW940&gt;=13,INDEX($GL:$GL,$IV940+13),"")</f>
      </c>
      <c r="HA940">
        <f>IF($IW940&gt;=14,INDEX($GL:$GL,$IV940+14),"")</f>
      </c>
      <c r="HB940">
        <f>IF($IW940&gt;=15,INDEX($GL:$GL,$IV940+15),"")</f>
      </c>
      <c r="HC940">
        <f>IF($IW940&gt;=16,INDEX($GL:$GL,$IV940+16),"")</f>
      </c>
      <c r="HD940">
        <f>IF($IW940&gt;=17,INDEX($GL:$GL,$IV940+17),"")</f>
      </c>
      <c r="HE940">
        <f>IF($IW940&gt;=18,INDEX($GL:$GL,$IV940+18),"")</f>
      </c>
      <c r="HF940">
        <f>IF($IW940&gt;=19,INDEX($GL:$GL,$IV940+19),"")</f>
      </c>
      <c r="HG940">
        <f>IF($IW940&gt;=20,INDEX($GL:$GL,$IV940+20),"")</f>
      </c>
      <c r="HH940">
        <f>IF($IW940&gt;=21,INDEX($GL:$GL,$IV940+21),"")</f>
      </c>
      <c r="HI940">
        <f>IF($IW940&gt;=22,INDEX($GL:$GL,$IV940+22),"")</f>
      </c>
      <c r="HJ940">
        <f>IF($IW940&gt;=23,INDEX($GL:$GL,$IV940+23),"")</f>
      </c>
      <c r="HK940">
        <f>IF($IW940&gt;=24,INDEX($GL:$GL,$IV940+24),"")</f>
      </c>
      <c r="HL940">
        <f>IF($IW940&gt;=25,INDEX($GL:$GL,$IV940+25),"")</f>
      </c>
      <c r="HM940">
        <f>IF($IW940&gt;=26,INDEX($GL:$GL,$IV940+26),"")</f>
      </c>
      <c r="HN940">
        <f>IF($IW940&gt;=27,INDEX($GL:$GL,$IV940+27),"")</f>
      </c>
      <c r="HO940">
        <f>IF($IW940&gt;=28,INDEX($GL:$GL,$IV940+28),"")</f>
      </c>
      <c r="HP940">
        <f>IF($IW940&gt;=29,INDEX($GL:$GL,$IV940+29),"")</f>
      </c>
      <c r="HQ940">
        <f>IF($IW940&gt;=30,INDEX($GL:$GL,$IV940+30),"")</f>
      </c>
      <c r="HR940">
        <f>IF($IW940&gt;=31,INDEX($GL:$GL,$IV940+31),"")</f>
      </c>
      <c r="HS940">
        <f>IF($IW940&gt;=32,INDEX($GL:$GL,$IV940+32),"")</f>
      </c>
      <c r="HT940">
        <f>IF($IW940&gt;=33,INDEX($GL:$GL,$IV940+33),"")</f>
      </c>
      <c r="HU940">
        <f>IF($IW940&gt;=34,INDEX($GL:$GL,$IV940+34),"")</f>
      </c>
      <c r="HV940">
        <f>IF($IW940&gt;=35,INDEX($GL:$GL,$IV940+35),"")</f>
      </c>
      <c r="HW940">
        <f>IF($IW940&gt;=36,INDEX($GL:$GL,$IV940+36),"")</f>
      </c>
      <c r="HX940">
        <f>IF($IW940&gt;=37,INDEX($GL:$GL,$IV940+37),"")</f>
      </c>
      <c r="HY940">
        <f>IF($IW940&gt;=38,INDEX($GL:$GL,$IV940+38),"")</f>
      </c>
      <c r="HZ940">
        <f>IF($IW940&gt;=39,INDEX($GL:$GL,$IV940+39),"")</f>
      </c>
      <c r="IA940">
        <f>IF($IW940&gt;=40,INDEX($GL:$GL,$IV940+40),"")</f>
      </c>
      <c r="IB940">
        <f>IF($IW940&gt;=41,INDEX($GL:$GL,$IV940+41),"")</f>
      </c>
      <c r="IC940">
        <f>IF($IW940&gt;=42,INDEX($GL:$GL,$IV940+42),"")</f>
      </c>
      <c r="ID940">
        <f>IF($IW940&gt;=43,INDEX($GL:$GL,$IV940+43),"")</f>
      </c>
      <c r="IE940">
        <f>IF($IW940&gt;=44,INDEX($GL:$GL,$IV940+44),"")</f>
      </c>
      <c r="IF940">
        <f>IF($IW940&gt;=45,INDEX($GL:$GL,$IV940+45),"")</f>
      </c>
      <c r="IG940">
        <f>IF($IW940&gt;=46,INDEX($GL:$GL,$IV940+46),"")</f>
      </c>
      <c r="IH940">
        <f>IF($IW940&gt;=47,INDEX($GL:$GL,$IV940+47),"")</f>
      </c>
      <c r="II940">
        <f>IF($IW940&gt;=48,INDEX($GL:$GL,$IV940+48),"")</f>
      </c>
      <c r="IJ940">
        <f>IF($IW940&gt;=49,INDEX($GL:$GL,$IV940+49),"")</f>
      </c>
      <c r="IK940">
        <f>IF($IW940&gt;=50,INDEX($GL:$GL,$IV940+50),"")</f>
      </c>
      <c r="IL940">
        <f>IF($IW940&gt;=51,INDEX($GL:$GL,$IV940+51),"")</f>
      </c>
      <c r="IM940">
        <f>IF($IW940&gt;=52,INDEX($GL:$GL,$IV940+52),"")</f>
      </c>
      <c r="IN940">
        <f>IF($IW940&gt;=53,INDEX($GL:$GL,$IV940+53),"")</f>
      </c>
      <c r="IO940">
        <f>IF($IW940&gt;=54,INDEX($GL:$GL,$IV940+54),"")</f>
      </c>
      <c r="IP940">
        <f>IF($IW940&gt;=55,INDEX($GL:$GL,$IV940+55),"")</f>
      </c>
      <c r="IQ940">
        <f>IF($IW940&gt;=56,INDEX($GL:$GL,$IV940+56),"")</f>
      </c>
      <c r="IR940">
        <f>IF($IW940&gt;=57,INDEX($GL:$GL,$IV940+57),"")</f>
      </c>
      <c r="IS940">
        <f>IF($IW940&gt;=58,INDEX($GL:$GL,$IV940+58),"")</f>
      </c>
      <c r="IT940">
        <f>IF($IW940&gt;=59,INDEX($GL:$GL,$IV940+59),"")</f>
      </c>
      <c r="IU940">
        <f>IF($IW940&gt;=60,INDEX($GL:$GL,$IV940+60),"")</f>
      </c>
      <c r="IV940">
        <f>IFERROR(MATCH($GK940,$GL$2:$GL$324,0)+1,0)</f>
      </c>
      <c r="IW940">
        <f>IFERROR(INDEX($GM$2:$GM$324,MATCH($GK940,$GL$2:$GL$324,0)),0)</f>
      </c>
      <c r="IX940" t="s">
        <v>34</v>
      </c>
      <c r="IY940" t="s">
        <v>34</v>
      </c>
    </row>
    <row r="941" spans="1:259" x14ac:dyDescent="0.25">
      <c r="K941">
        <f>IF(OR($N941="",$J941=""),"",IFERROR($N941/$J941,0))</f>
      </c>
      <c r="L941">
        <f>IF($N941="","",
SUM($M941,$O941,$T941,$P941,$R941)*
(1-IF($U941="",0,VALUE($U941)/100)))</f>
      </c>
      <c r="M941">
        <f>IF($N941="","",$N941)</f>
      </c>
      <c r="O941">
        <f>IF($N941="","",
IF($H941="","",
IF(ISNUMBER(SEARCH("exempt",LOWER($H941))),0,
$N941*(VALUE(SUBSTITUTE($H941,"%",""))/100))))</f>
      </c>
      <c r="V941">
        <f>IFERROR(IF(FIND(" - ",$E941)&gt;0,MID($E941,FIND(" - ",$E941)+3,LEN($E941)),""),"")</f>
      </c>
      <c r="AE941" t="s">
        <v>1522</v>
      </c>
      <c r="AJ941">
        <f>IFERROR(LEFT($E941,FIND(" - ",$E941)-1),$E941)</f>
      </c>
      <c r="AM941">
        <f>IF($CB941&gt;=1,INDEX($AK:$AK,$CA941+1),"")</f>
      </c>
      <c r="AN941">
        <f>IF($CB941&gt;=2,INDEX($AK:$AK,$CA941+2),"")</f>
      </c>
      <c r="AO941">
        <f>IF($CB941&gt;=3,INDEX($AK:$AK,$CA941+3),"")</f>
      </c>
      <c r="AP941">
        <f>IF($CB941&gt;=4,INDEX($AK:$AK,$CA941+4),"")</f>
      </c>
      <c r="AQ941">
        <f>IF($CB941&gt;=5,INDEX($AK:$AK,$CA941+5),"")</f>
      </c>
      <c r="AR941">
        <f>IF($CB941&gt;=6,INDEX($AK:$AK,$CA941+6),"")</f>
      </c>
      <c r="AS941">
        <f>IF($CB941&gt;=7,INDEX($AK:$AK,$CA941+7),"")</f>
      </c>
      <c r="AT941">
        <f>IF($CB941&gt;=8,INDEX($AK:$AK,$CA941+8),"")</f>
      </c>
      <c r="AU941">
        <f>IF($CB941&gt;=9,INDEX($AK:$AK,$CA941+9),"")</f>
      </c>
      <c r="AV941">
        <f>IF($CB941&gt;=10,INDEX($AK:$AK,$CA941+10),"")</f>
      </c>
      <c r="AW941">
        <f>IF($CB941&gt;=11,INDEX($AK:$AK,$CA941+11),"")</f>
      </c>
      <c r="AX941">
        <f>IF($CB941&gt;=12,INDEX($AK:$AK,$CA941+12),"")</f>
      </c>
      <c r="AY941">
        <f>IF($CB941&gt;=13,INDEX($AK:$AK,$CA941+13),"")</f>
      </c>
      <c r="AZ941">
        <f>IF($CB941&gt;=14,INDEX($AK:$AK,$CA941+14),"")</f>
      </c>
      <c r="BA941">
        <f>IF($CB941&gt;=15,INDEX($AK:$AK,$CA941+15),"")</f>
      </c>
      <c r="BB941">
        <f>IF($CB941&gt;=16,INDEX($AK:$AK,$CA941+16),"")</f>
      </c>
      <c r="BC941">
        <f>IF($CB941&gt;=17,INDEX($AK:$AK,$CA941+17),"")</f>
      </c>
      <c r="BD941">
        <f>IF($CB941&gt;=18,INDEX($AK:$AK,$CA941+18),"")</f>
      </c>
      <c r="BE941">
        <f>IF($CB941&gt;=19,INDEX($AK:$AK,$CA941+19),"")</f>
      </c>
      <c r="BF941">
        <f>IF($CB941&gt;=20,INDEX($AK:$AK,$CA941+20),"")</f>
      </c>
      <c r="BG941">
        <f>IF($CB941&gt;=21,INDEX($AK:$AK,$CA941+21),"")</f>
      </c>
      <c r="BH941">
        <f>IF($CB941&gt;=22,INDEX($AK:$AK,$CA941+22),"")</f>
      </c>
      <c r="BI941">
        <f>IF($CB941&gt;=23,INDEX($AK:$AK,$CA941+23),"")</f>
      </c>
      <c r="BJ941">
        <f>IF($CB941&gt;=24,INDEX($AK:$AK,$CA941+24),"")</f>
      </c>
      <c r="BK941">
        <f>IF($CB941&gt;=25,INDEX($AK:$AK,$CA941+25),"")</f>
      </c>
      <c r="BL941">
        <f>IF($CB941&gt;=26,INDEX($AK:$AK,$CA941+26),"")</f>
      </c>
      <c r="BM941">
        <f>IF($CB941&gt;=27,INDEX($AK:$AK,$CA941+27),"")</f>
      </c>
      <c r="BN941">
        <f>IF($CB941&gt;=28,INDEX($AK:$AK,$CA941+28),"")</f>
      </c>
      <c r="BO941">
        <f>IF($CB941&gt;=29,INDEX($AK:$AK,$CA941+29),"")</f>
      </c>
      <c r="BP941">
        <f>IF($CB941&gt;=30,INDEX($AK:$AK,$CA941+30),"")</f>
      </c>
      <c r="BQ941">
        <f>IF($CB941&gt;=31,INDEX($AK:$AK,$CA941+31),"")</f>
      </c>
      <c r="BR941">
        <f>IF($CB941&gt;=32,INDEX($AK:$AK,$CA941+32),"")</f>
      </c>
      <c r="BS941">
        <f>IF($CB941&gt;=33,INDEX($AK:$AK,$CA941+33),"")</f>
      </c>
      <c r="BT941">
        <f>IF($CB941&gt;=34,INDEX($AK:$AK,$CA941+34),"")</f>
      </c>
      <c r="BU941">
        <f>IF($CB941&gt;=35,INDEX($AK:$AK,$CA941+35),"")</f>
      </c>
      <c r="BV941">
        <f>IF($CB941&gt;=36,INDEX($AK:$AK,$CA941+36),"")</f>
      </c>
      <c r="BW941">
        <f>IF($CB941&gt;=37,INDEX($AK:$AK,$CA941+37),"")</f>
      </c>
      <c r="BX941">
        <f>IF($CB941&gt;=38,INDEX($AK:$AK,$CA941+38),"")</f>
      </c>
      <c r="BY941">
        <f>IF($CB941&gt;=39,INDEX($AK:$AK,$CA941+39),"")</f>
      </c>
      <c r="BZ941">
        <f>IF($CB941&gt;=40,INDEX($AK:$AK,$CA941+40),"")</f>
      </c>
      <c r="CA941">
        <f>IFERROR(MATCH($AJ941,$AK$2:$AK$134,0)+1,0)</f>
      </c>
      <c r="CB941">
        <f>IFERROR(INDEX($AL$2:$AL$134,MATCH($AJ941,$AK$2:$AK$134,0)),0)</f>
      </c>
      <c r="CC941">
        <f>IFERROR(LEFT($F941,FIND(" - ",$F941)-1),$F941)</f>
      </c>
      <c r="CF941">
        <f>IF($DA941&gt;=1,INDEX($CD:$CD,$CZ941+1),"")</f>
      </c>
      <c r="CG941">
        <f>IF($DA941&gt;=2,INDEX($CD:$CD,$CZ941+2),"")</f>
      </c>
      <c r="CH941">
        <f>IF($DA941&gt;=3,INDEX($CD:$CD,$CZ941+3),"")</f>
      </c>
      <c r="CI941">
        <f>IF($DA941&gt;=4,INDEX($CD:$CD,$CZ941+4),"")</f>
      </c>
      <c r="CJ941">
        <f>IF($DA941&gt;=5,INDEX($CD:$CD,$CZ941+5),"")</f>
      </c>
      <c r="CK941">
        <f>IF($DA941&gt;=6,INDEX($CD:$CD,$CZ941+6),"")</f>
      </c>
      <c r="CL941">
        <f>IF($DA941&gt;=7,INDEX($CD:$CD,$CZ941+7),"")</f>
      </c>
      <c r="CM941">
        <f>IF($DA941&gt;=8,INDEX($CD:$CD,$CZ941+8),"")</f>
      </c>
      <c r="CN941">
        <f>IF($DA941&gt;=9,INDEX($CD:$CD,$CZ941+9),"")</f>
      </c>
      <c r="CO941">
        <f>IF($DA941&gt;=10,INDEX($CD:$CD,$CZ941+10),"")</f>
      </c>
      <c r="CP941">
        <f>IF($DA941&gt;=11,INDEX($CD:$CD,$CZ941+11),"")</f>
      </c>
      <c r="CQ941">
        <f>IF($DA941&gt;=12,INDEX($CD:$CD,$CZ941+12),"")</f>
      </c>
      <c r="CR941">
        <f>IF($DA941&gt;=13,INDEX($CD:$CD,$CZ941+13),"")</f>
      </c>
      <c r="CS941">
        <f>IF($DA941&gt;=14,INDEX($CD:$CD,$CZ941+14),"")</f>
      </c>
      <c r="CT941">
        <f>IF($DA941&gt;=15,INDEX($CD:$CD,$CZ941+15),"")</f>
      </c>
      <c r="CU941">
        <f>IF($DA941&gt;=16,INDEX($CD:$CD,$CZ941+16),"")</f>
      </c>
      <c r="CV941">
        <f>IF($DA941&gt;=17,INDEX($CD:$CD,$CZ941+17),"")</f>
      </c>
      <c r="CW941">
        <f>IF($DA941&gt;=18,INDEX($CD:$CD,$CZ941+18),"")</f>
      </c>
      <c r="CX941">
        <f>IF($DA941&gt;=19,INDEX($CD:$CD,$CZ941+19),"")</f>
      </c>
      <c r="CY941">
        <f>IF($DA941&gt;=20,INDEX($CD:$CD,$CZ941+20),"")</f>
      </c>
      <c r="CZ941">
        <f>IFERROR(MATCH($CC941,$CD$2:$CD$263,0)+1,0)</f>
      </c>
      <c r="DA941">
        <f>IFERROR(INDEX($CE$2:$CE$263,MATCH($CC941,$CD$2:$CD$263,0)),0)</f>
      </c>
      <c r="DB941">
        <f>IFERROR(INDEX($AI:$AI,MATCH($H941,$AH:$AH,0))&amp;"","")</f>
      </c>
      <c r="DF941">
        <f>IF($GI941&gt;=1,INDEX($DC:$DC,$GH941+1),"")</f>
      </c>
      <c r="DG941">
        <f>IF($GI941&gt;=2,INDEX($DC:$DC,$GH941+2),"")</f>
      </c>
      <c r="DH941">
        <f>IF($GI941&gt;=3,INDEX($DC:$DC,$GH941+3),"")</f>
      </c>
      <c r="DI941">
        <f>IF($GI941&gt;=4,INDEX($DC:$DC,$GH941+4),"")</f>
      </c>
      <c r="DJ941">
        <f>IF($GI941&gt;=5,INDEX($DC:$DC,$GH941+5),"")</f>
      </c>
      <c r="DK941">
        <f>IF($GI941&gt;=6,INDEX($DC:$DC,$GH941+6),"")</f>
      </c>
      <c r="DL941">
        <f>IF($GI941&gt;=7,INDEX($DC:$DC,$GH941+7),"")</f>
      </c>
      <c r="DM941">
        <f>IF($GI941&gt;=8,INDEX($DC:$DC,$GH941+8),"")</f>
      </c>
      <c r="DN941">
        <f>IF($GI941&gt;=9,INDEX($DC:$DC,$GH941+9),"")</f>
      </c>
      <c r="DO941">
        <f>IF($GI941&gt;=10,INDEX($DC:$DC,$GH941+10),"")</f>
      </c>
      <c r="DP941">
        <f>IF($GI941&gt;=11,INDEX($DC:$DC,$GH941+11),"")</f>
      </c>
      <c r="DQ941">
        <f>IF($GI941&gt;=12,INDEX($DC:$DC,$GH941+12),"")</f>
      </c>
      <c r="DR941">
        <f>IF($GI941&gt;=13,INDEX($DC:$DC,$GH941+13),"")</f>
      </c>
      <c r="DS941">
        <f>IF($GI941&gt;=14,INDEX($DC:$DC,$GH941+14),"")</f>
      </c>
      <c r="DT941">
        <f>IF($GI941&gt;=15,INDEX($DC:$DC,$GH941+15),"")</f>
      </c>
      <c r="DU941">
        <f>IF($GI941&gt;=16,INDEX($DC:$DC,$GH941+16),"")</f>
      </c>
      <c r="DV941">
        <f>IF($GI941&gt;=17,INDEX($DC:$DC,$GH941+17),"")</f>
      </c>
      <c r="DW941">
        <f>IF($GI941&gt;=18,INDEX($DC:$DC,$GH941+18),"")</f>
      </c>
      <c r="DX941">
        <f>IF($GI941&gt;=19,INDEX($DC:$DC,$GH941+19),"")</f>
      </c>
      <c r="DY941">
        <f>IF($GI941&gt;=20,INDEX($DC:$DC,$GH941+20),"")</f>
      </c>
      <c r="DZ941">
        <f>IF($GI941&gt;=21,INDEX($DC:$DC,$GH941+21),"")</f>
      </c>
      <c r="EA941">
        <f>IF($GI941&gt;=22,INDEX($DC:$DC,$GH941+22),"")</f>
      </c>
      <c r="EB941">
        <f>IF($GI941&gt;=23,INDEX($DC:$DC,$GH941+23),"")</f>
      </c>
      <c r="EC941">
        <f>IF($GI941&gt;=24,INDEX($DC:$DC,$GH941+24),"")</f>
      </c>
      <c r="ED941">
        <f>IF($GI941&gt;=25,INDEX($DC:$DC,$GH941+25),"")</f>
      </c>
      <c r="EE941">
        <f>IF($GI941&gt;=26,INDEX($DC:$DC,$GH941+26),"")</f>
      </c>
      <c r="EF941">
        <f>IF($GI941&gt;=27,INDEX($DC:$DC,$GH941+27),"")</f>
      </c>
      <c r="EG941">
        <f>IF($GI941&gt;=28,INDEX($DC:$DC,$GH941+28),"")</f>
      </c>
      <c r="EH941">
        <f>IF($GI941&gt;=29,INDEX($DC:$DC,$GH941+29),"")</f>
      </c>
      <c r="EI941">
        <f>IF($GI941&gt;=30,INDEX($DC:$DC,$GH941+30),"")</f>
      </c>
      <c r="EJ941">
        <f>IF($GI941&gt;=31,INDEX($DC:$DC,$GH941+31),"")</f>
      </c>
      <c r="EK941">
        <f>IF($GI941&gt;=32,INDEX($DC:$DC,$GH941+32),"")</f>
      </c>
      <c r="EL941">
        <f>IF($GI941&gt;=33,INDEX($DC:$DC,$GH941+33),"")</f>
      </c>
      <c r="EM941">
        <f>IF($GI941&gt;=34,INDEX($DC:$DC,$GH941+34),"")</f>
      </c>
      <c r="EN941">
        <f>IF($GI941&gt;=35,INDEX($DC:$DC,$GH941+35),"")</f>
      </c>
      <c r="EO941">
        <f>IF($GI941&gt;=36,INDEX($DC:$DC,$GH941+36),"")</f>
      </c>
      <c r="EP941">
        <f>IF($GI941&gt;=37,INDEX($DC:$DC,$GH941+37),"")</f>
      </c>
      <c r="EQ941">
        <f>IF($GI941&gt;=38,INDEX($DC:$DC,$GH941+38),"")</f>
      </c>
      <c r="ER941">
        <f>IF($GI941&gt;=39,INDEX($DC:$DC,$GH941+39),"")</f>
      </c>
      <c r="ES941">
        <f>IF($GI941&gt;=40,INDEX($DC:$DC,$GH941+40),"")</f>
      </c>
      <c r="ET941">
        <f>IF($GI941&gt;=1,INDEX($DD:$DD,$GH941+1),"")</f>
      </c>
      <c r="EU941">
        <f>IF($GI941&gt;=2,INDEX($DD:$DD,$GH941+2),"")</f>
      </c>
      <c r="EV941">
        <f>IF($GI941&gt;=3,INDEX($DD:$DD,$GH941+3),"")</f>
      </c>
      <c r="EW941">
        <f>IF($GI941&gt;=4,INDEX($DD:$DD,$GH941+4),"")</f>
      </c>
      <c r="EX941">
        <f>IF($GI941&gt;=5,INDEX($DD:$DD,$GH941+5),"")</f>
      </c>
      <c r="EY941">
        <f>IF($GI941&gt;=6,INDEX($DD:$DD,$GH941+6),"")</f>
      </c>
      <c r="EZ941">
        <f>IF($GI941&gt;=7,INDEX($DD:$DD,$GH941+7),"")</f>
      </c>
      <c r="FA941">
        <f>IF($GI941&gt;=8,INDEX($DD:$DD,$GH941+8),"")</f>
      </c>
      <c r="FB941">
        <f>IF($GI941&gt;=9,INDEX($DD:$DD,$GH941+9),"")</f>
      </c>
      <c r="FC941">
        <f>IF($GI941&gt;=10,INDEX($DD:$DD,$GH941+10),"")</f>
      </c>
      <c r="FD941">
        <f>IF($GI941&gt;=11,INDEX($DD:$DD,$GH941+11),"")</f>
      </c>
      <c r="FE941">
        <f>IF($GI941&gt;=12,INDEX($DD:$DD,$GH941+12),"")</f>
      </c>
      <c r="FF941">
        <f>IF($GI941&gt;=13,INDEX($DD:$DD,$GH941+13),"")</f>
      </c>
      <c r="FG941">
        <f>IF($GI941&gt;=14,INDEX($DD:$DD,$GH941+14),"")</f>
      </c>
      <c r="FH941">
        <f>IF($GI941&gt;=15,INDEX($DD:$DD,$GH941+15),"")</f>
      </c>
      <c r="FI941">
        <f>IF($GI941&gt;=16,INDEX($DD:$DD,$GH941+16),"")</f>
      </c>
      <c r="FJ941">
        <f>IF($GI941&gt;=17,INDEX($DD:$DD,$GH941+17),"")</f>
      </c>
      <c r="FK941">
        <f>IF($GI941&gt;=18,INDEX($DD:$DD,$GH941+18),"")</f>
      </c>
      <c r="FL941">
        <f>IF($GI941&gt;=19,INDEX($DD:$DD,$GH941+19),"")</f>
      </c>
      <c r="FM941">
        <f>IF($GI941&gt;=20,INDEX($DD:$DD,$GH941+20),"")</f>
      </c>
      <c r="FN941">
        <f>IF($GI941&gt;=21,INDEX($DD:$DD,$GH941+21),"")</f>
      </c>
      <c r="FO941">
        <f>IF($GI941&gt;=22,INDEX($DD:$DD,$GH941+22),"")</f>
      </c>
      <c r="FP941">
        <f>IF($GI941&gt;=23,INDEX($DD:$DD,$GH941+23),"")</f>
      </c>
      <c r="FQ941">
        <f>IF($GI941&gt;=24,INDEX($DD:$DD,$GH941+24),"")</f>
      </c>
      <c r="FR941">
        <f>IF($GI941&gt;=25,INDEX($DD:$DD,$GH941+25),"")</f>
      </c>
      <c r="FS941">
        <f>IF($GI941&gt;=26,INDEX($DD:$DD,$GH941+26),"")</f>
      </c>
      <c r="FT941">
        <f>IF($GI941&gt;=27,INDEX($DD:$DD,$GH941+27),"")</f>
      </c>
      <c r="FU941">
        <f>IF($GI941&gt;=28,INDEX($DD:$DD,$GH941+28),"")</f>
      </c>
      <c r="FV941">
        <f>IF($GI941&gt;=29,INDEX($DD:$DD,$GH941+29),"")</f>
      </c>
      <c r="FW941">
        <f>IF($GI941&gt;=30,INDEX($DD:$DD,$GH941+30),"")</f>
      </c>
      <c r="FX941">
        <f>IF($GI941&gt;=31,INDEX($DD:$DD,$GH941+31),"")</f>
      </c>
      <c r="FY941">
        <f>IF($GI941&gt;=32,INDEX($DD:$DD,$GH941+32),"")</f>
      </c>
      <c r="FZ941">
        <f>IF($GI941&gt;=33,INDEX($DD:$DD,$GH941+33),"")</f>
      </c>
      <c r="GA941">
        <f>IF($GI941&gt;=34,INDEX($DD:$DD,$GH941+34),"")</f>
      </c>
      <c r="GB941">
        <f>IF($GI941&gt;=35,INDEX($DD:$DD,$GH941+35),"")</f>
      </c>
      <c r="GC941">
        <f>IF($GI941&gt;=36,INDEX($DD:$DD,$GH941+36),"")</f>
      </c>
      <c r="GD941">
        <f>IF($GI941&gt;=37,INDEX($DD:$DD,$GH941+37),"")</f>
      </c>
      <c r="GE941">
        <f>IF($GI941&gt;=38,INDEX($DD:$DD,$GH941+38),"")</f>
      </c>
      <c r="GF941">
        <f>IF($GI941&gt;=39,INDEX($DD:$DD,$GH941+39),"")</f>
      </c>
      <c r="GG941">
        <f>IF($GI941&gt;=40,INDEX($DD:$DD,$GH941+40),"")</f>
      </c>
      <c r="GH941">
        <f>IFERROR(MATCH($DB941,$DC$2:$DC$148,0)+1,0)</f>
      </c>
      <c r="GI941">
        <f>IFERROR(INDEX($DE$2:$DE$148,MATCH($DB941,$DC$2:$DC$148,0)),0)</f>
      </c>
      <c r="GJ941">
        <f>IFERROR(MATCH($S941,$DF$941:$ES$941,0),0)</f>
      </c>
      <c r="GK941">
        <f>IF($GJ941&gt;0,INDEX($ET$941:$GG$941,$GJ941),"")</f>
      </c>
      <c r="GN941">
        <f>IF($IW941&gt;=1,INDEX($GL:$GL,$IV941+1),"")</f>
      </c>
      <c r="GO941">
        <f>IF($IW941&gt;=2,INDEX($GL:$GL,$IV941+2),"")</f>
      </c>
      <c r="GP941">
        <f>IF($IW941&gt;=3,INDEX($GL:$GL,$IV941+3),"")</f>
      </c>
      <c r="GQ941">
        <f>IF($IW941&gt;=4,INDEX($GL:$GL,$IV941+4),"")</f>
      </c>
      <c r="GR941">
        <f>IF($IW941&gt;=5,INDEX($GL:$GL,$IV941+5),"")</f>
      </c>
      <c r="GS941">
        <f>IF($IW941&gt;=6,INDEX($GL:$GL,$IV941+6),"")</f>
      </c>
      <c r="GT941">
        <f>IF($IW941&gt;=7,INDEX($GL:$GL,$IV941+7),"")</f>
      </c>
      <c r="GU941">
        <f>IF($IW941&gt;=8,INDEX($GL:$GL,$IV941+8),"")</f>
      </c>
      <c r="GV941">
        <f>IF($IW941&gt;=9,INDEX($GL:$GL,$IV941+9),"")</f>
      </c>
      <c r="GW941">
        <f>IF($IW941&gt;=10,INDEX($GL:$GL,$IV941+10),"")</f>
      </c>
      <c r="GX941">
        <f>IF($IW941&gt;=11,INDEX($GL:$GL,$IV941+11),"")</f>
      </c>
      <c r="GY941">
        <f>IF($IW941&gt;=12,INDEX($GL:$GL,$IV941+12),"")</f>
      </c>
      <c r="GZ941">
        <f>IF($IW941&gt;=13,INDEX($GL:$GL,$IV941+13),"")</f>
      </c>
      <c r="HA941">
        <f>IF($IW941&gt;=14,INDEX($GL:$GL,$IV941+14),"")</f>
      </c>
      <c r="HB941">
        <f>IF($IW941&gt;=15,INDEX($GL:$GL,$IV941+15),"")</f>
      </c>
      <c r="HC941">
        <f>IF($IW941&gt;=16,INDEX($GL:$GL,$IV941+16),"")</f>
      </c>
      <c r="HD941">
        <f>IF($IW941&gt;=17,INDEX($GL:$GL,$IV941+17),"")</f>
      </c>
      <c r="HE941">
        <f>IF($IW941&gt;=18,INDEX($GL:$GL,$IV941+18),"")</f>
      </c>
      <c r="HF941">
        <f>IF($IW941&gt;=19,INDEX($GL:$GL,$IV941+19),"")</f>
      </c>
      <c r="HG941">
        <f>IF($IW941&gt;=20,INDEX($GL:$GL,$IV941+20),"")</f>
      </c>
      <c r="HH941">
        <f>IF($IW941&gt;=21,INDEX($GL:$GL,$IV941+21),"")</f>
      </c>
      <c r="HI941">
        <f>IF($IW941&gt;=22,INDEX($GL:$GL,$IV941+22),"")</f>
      </c>
      <c r="HJ941">
        <f>IF($IW941&gt;=23,INDEX($GL:$GL,$IV941+23),"")</f>
      </c>
      <c r="HK941">
        <f>IF($IW941&gt;=24,INDEX($GL:$GL,$IV941+24),"")</f>
      </c>
      <c r="HL941">
        <f>IF($IW941&gt;=25,INDEX($GL:$GL,$IV941+25),"")</f>
      </c>
      <c r="HM941">
        <f>IF($IW941&gt;=26,INDEX($GL:$GL,$IV941+26),"")</f>
      </c>
      <c r="HN941">
        <f>IF($IW941&gt;=27,INDEX($GL:$GL,$IV941+27),"")</f>
      </c>
      <c r="HO941">
        <f>IF($IW941&gt;=28,INDEX($GL:$GL,$IV941+28),"")</f>
      </c>
      <c r="HP941">
        <f>IF($IW941&gt;=29,INDEX($GL:$GL,$IV941+29),"")</f>
      </c>
      <c r="HQ941">
        <f>IF($IW941&gt;=30,INDEX($GL:$GL,$IV941+30),"")</f>
      </c>
      <c r="HR941">
        <f>IF($IW941&gt;=31,INDEX($GL:$GL,$IV941+31),"")</f>
      </c>
      <c r="HS941">
        <f>IF($IW941&gt;=32,INDEX($GL:$GL,$IV941+32),"")</f>
      </c>
      <c r="HT941">
        <f>IF($IW941&gt;=33,INDEX($GL:$GL,$IV941+33),"")</f>
      </c>
      <c r="HU941">
        <f>IF($IW941&gt;=34,INDEX($GL:$GL,$IV941+34),"")</f>
      </c>
      <c r="HV941">
        <f>IF($IW941&gt;=35,INDEX($GL:$GL,$IV941+35),"")</f>
      </c>
      <c r="HW941">
        <f>IF($IW941&gt;=36,INDEX($GL:$GL,$IV941+36),"")</f>
      </c>
      <c r="HX941">
        <f>IF($IW941&gt;=37,INDEX($GL:$GL,$IV941+37),"")</f>
      </c>
      <c r="HY941">
        <f>IF($IW941&gt;=38,INDEX($GL:$GL,$IV941+38),"")</f>
      </c>
      <c r="HZ941">
        <f>IF($IW941&gt;=39,INDEX($GL:$GL,$IV941+39),"")</f>
      </c>
      <c r="IA941">
        <f>IF($IW941&gt;=40,INDEX($GL:$GL,$IV941+40),"")</f>
      </c>
      <c r="IB941">
        <f>IF($IW941&gt;=41,INDEX($GL:$GL,$IV941+41),"")</f>
      </c>
      <c r="IC941">
        <f>IF($IW941&gt;=42,INDEX($GL:$GL,$IV941+42),"")</f>
      </c>
      <c r="ID941">
        <f>IF($IW941&gt;=43,INDEX($GL:$GL,$IV941+43),"")</f>
      </c>
      <c r="IE941">
        <f>IF($IW941&gt;=44,INDEX($GL:$GL,$IV941+44),"")</f>
      </c>
      <c r="IF941">
        <f>IF($IW941&gt;=45,INDEX($GL:$GL,$IV941+45),"")</f>
      </c>
      <c r="IG941">
        <f>IF($IW941&gt;=46,INDEX($GL:$GL,$IV941+46),"")</f>
      </c>
      <c r="IH941">
        <f>IF($IW941&gt;=47,INDEX($GL:$GL,$IV941+47),"")</f>
      </c>
      <c r="II941">
        <f>IF($IW941&gt;=48,INDEX($GL:$GL,$IV941+48),"")</f>
      </c>
      <c r="IJ941">
        <f>IF($IW941&gt;=49,INDEX($GL:$GL,$IV941+49),"")</f>
      </c>
      <c r="IK941">
        <f>IF($IW941&gt;=50,INDEX($GL:$GL,$IV941+50),"")</f>
      </c>
      <c r="IL941">
        <f>IF($IW941&gt;=51,INDEX($GL:$GL,$IV941+51),"")</f>
      </c>
      <c r="IM941">
        <f>IF($IW941&gt;=52,INDEX($GL:$GL,$IV941+52),"")</f>
      </c>
      <c r="IN941">
        <f>IF($IW941&gt;=53,INDEX($GL:$GL,$IV941+53),"")</f>
      </c>
      <c r="IO941">
        <f>IF($IW941&gt;=54,INDEX($GL:$GL,$IV941+54),"")</f>
      </c>
      <c r="IP941">
        <f>IF($IW941&gt;=55,INDEX($GL:$GL,$IV941+55),"")</f>
      </c>
      <c r="IQ941">
        <f>IF($IW941&gt;=56,INDEX($GL:$GL,$IV941+56),"")</f>
      </c>
      <c r="IR941">
        <f>IF($IW941&gt;=57,INDEX($GL:$GL,$IV941+57),"")</f>
      </c>
      <c r="IS941">
        <f>IF($IW941&gt;=58,INDEX($GL:$GL,$IV941+58),"")</f>
      </c>
      <c r="IT941">
        <f>IF($IW941&gt;=59,INDEX($GL:$GL,$IV941+59),"")</f>
      </c>
      <c r="IU941">
        <f>IF($IW941&gt;=60,INDEX($GL:$GL,$IV941+60),"")</f>
      </c>
      <c r="IV941">
        <f>IFERROR(MATCH($GK941,$GL$2:$GL$324,0)+1,0)</f>
      </c>
      <c r="IW941">
        <f>IFERROR(INDEX($GM$2:$GM$324,MATCH($GK941,$GL$2:$GL$324,0)),0)</f>
      </c>
      <c r="IX941" t="s">
        <v>34</v>
      </c>
      <c r="IY941" t="s">
        <v>34</v>
      </c>
    </row>
    <row r="942" spans="1:259" x14ac:dyDescent="0.25">
      <c r="K942">
        <f>IF(OR($N942="",$J942=""),"",IFERROR($N942/$J942,0))</f>
      </c>
      <c r="L942">
        <f>IF($N942="","",
SUM($M942,$O942,$T942,$P942,$R942)*
(1-IF($U942="",0,VALUE($U942)/100)))</f>
      </c>
      <c r="M942">
        <f>IF($N942="","",$N942)</f>
      </c>
      <c r="O942">
        <f>IF($N942="","",
IF($H942="","",
IF(ISNUMBER(SEARCH("exempt",LOWER($H942))),0,
$N942*(VALUE(SUBSTITUTE($H942,"%",""))/100))))</f>
      </c>
      <c r="V942">
        <f>IFERROR(IF(FIND(" - ",$E942)&gt;0,MID($E942,FIND(" - ",$E942)+3,LEN($E942)),""),"")</f>
      </c>
      <c r="AE942" t="s">
        <v>1523</v>
      </c>
      <c r="AJ942">
        <f>IFERROR(LEFT($E942,FIND(" - ",$E942)-1),$E942)</f>
      </c>
      <c r="AM942">
        <f>IF($CB942&gt;=1,INDEX($AK:$AK,$CA942+1),"")</f>
      </c>
      <c r="AN942">
        <f>IF($CB942&gt;=2,INDEX($AK:$AK,$CA942+2),"")</f>
      </c>
      <c r="AO942">
        <f>IF($CB942&gt;=3,INDEX($AK:$AK,$CA942+3),"")</f>
      </c>
      <c r="AP942">
        <f>IF($CB942&gt;=4,INDEX($AK:$AK,$CA942+4),"")</f>
      </c>
      <c r="AQ942">
        <f>IF($CB942&gt;=5,INDEX($AK:$AK,$CA942+5),"")</f>
      </c>
      <c r="AR942">
        <f>IF($CB942&gt;=6,INDEX($AK:$AK,$CA942+6),"")</f>
      </c>
      <c r="AS942">
        <f>IF($CB942&gt;=7,INDEX($AK:$AK,$CA942+7),"")</f>
      </c>
      <c r="AT942">
        <f>IF($CB942&gt;=8,INDEX($AK:$AK,$CA942+8),"")</f>
      </c>
      <c r="AU942">
        <f>IF($CB942&gt;=9,INDEX($AK:$AK,$CA942+9),"")</f>
      </c>
      <c r="AV942">
        <f>IF($CB942&gt;=10,INDEX($AK:$AK,$CA942+10),"")</f>
      </c>
      <c r="AW942">
        <f>IF($CB942&gt;=11,INDEX($AK:$AK,$CA942+11),"")</f>
      </c>
      <c r="AX942">
        <f>IF($CB942&gt;=12,INDEX($AK:$AK,$CA942+12),"")</f>
      </c>
      <c r="AY942">
        <f>IF($CB942&gt;=13,INDEX($AK:$AK,$CA942+13),"")</f>
      </c>
      <c r="AZ942">
        <f>IF($CB942&gt;=14,INDEX($AK:$AK,$CA942+14),"")</f>
      </c>
      <c r="BA942">
        <f>IF($CB942&gt;=15,INDEX($AK:$AK,$CA942+15),"")</f>
      </c>
      <c r="BB942">
        <f>IF($CB942&gt;=16,INDEX($AK:$AK,$CA942+16),"")</f>
      </c>
      <c r="BC942">
        <f>IF($CB942&gt;=17,INDEX($AK:$AK,$CA942+17),"")</f>
      </c>
      <c r="BD942">
        <f>IF($CB942&gt;=18,INDEX($AK:$AK,$CA942+18),"")</f>
      </c>
      <c r="BE942">
        <f>IF($CB942&gt;=19,INDEX($AK:$AK,$CA942+19),"")</f>
      </c>
      <c r="BF942">
        <f>IF($CB942&gt;=20,INDEX($AK:$AK,$CA942+20),"")</f>
      </c>
      <c r="BG942">
        <f>IF($CB942&gt;=21,INDEX($AK:$AK,$CA942+21),"")</f>
      </c>
      <c r="BH942">
        <f>IF($CB942&gt;=22,INDEX($AK:$AK,$CA942+22),"")</f>
      </c>
      <c r="BI942">
        <f>IF($CB942&gt;=23,INDEX($AK:$AK,$CA942+23),"")</f>
      </c>
      <c r="BJ942">
        <f>IF($CB942&gt;=24,INDEX($AK:$AK,$CA942+24),"")</f>
      </c>
      <c r="BK942">
        <f>IF($CB942&gt;=25,INDEX($AK:$AK,$CA942+25),"")</f>
      </c>
      <c r="BL942">
        <f>IF($CB942&gt;=26,INDEX($AK:$AK,$CA942+26),"")</f>
      </c>
      <c r="BM942">
        <f>IF($CB942&gt;=27,INDEX($AK:$AK,$CA942+27),"")</f>
      </c>
      <c r="BN942">
        <f>IF($CB942&gt;=28,INDEX($AK:$AK,$CA942+28),"")</f>
      </c>
      <c r="BO942">
        <f>IF($CB942&gt;=29,INDEX($AK:$AK,$CA942+29),"")</f>
      </c>
      <c r="BP942">
        <f>IF($CB942&gt;=30,INDEX($AK:$AK,$CA942+30),"")</f>
      </c>
      <c r="BQ942">
        <f>IF($CB942&gt;=31,INDEX($AK:$AK,$CA942+31),"")</f>
      </c>
      <c r="BR942">
        <f>IF($CB942&gt;=32,INDEX($AK:$AK,$CA942+32),"")</f>
      </c>
      <c r="BS942">
        <f>IF($CB942&gt;=33,INDEX($AK:$AK,$CA942+33),"")</f>
      </c>
      <c r="BT942">
        <f>IF($CB942&gt;=34,INDEX($AK:$AK,$CA942+34),"")</f>
      </c>
      <c r="BU942">
        <f>IF($CB942&gt;=35,INDEX($AK:$AK,$CA942+35),"")</f>
      </c>
      <c r="BV942">
        <f>IF($CB942&gt;=36,INDEX($AK:$AK,$CA942+36),"")</f>
      </c>
      <c r="BW942">
        <f>IF($CB942&gt;=37,INDEX($AK:$AK,$CA942+37),"")</f>
      </c>
      <c r="BX942">
        <f>IF($CB942&gt;=38,INDEX($AK:$AK,$CA942+38),"")</f>
      </c>
      <c r="BY942">
        <f>IF($CB942&gt;=39,INDEX($AK:$AK,$CA942+39),"")</f>
      </c>
      <c r="BZ942">
        <f>IF($CB942&gt;=40,INDEX($AK:$AK,$CA942+40),"")</f>
      </c>
      <c r="CA942">
        <f>IFERROR(MATCH($AJ942,$AK$2:$AK$134,0)+1,0)</f>
      </c>
      <c r="CB942">
        <f>IFERROR(INDEX($AL$2:$AL$134,MATCH($AJ942,$AK$2:$AK$134,0)),0)</f>
      </c>
      <c r="CC942">
        <f>IFERROR(LEFT($F942,FIND(" - ",$F942)-1),$F942)</f>
      </c>
      <c r="CF942">
        <f>IF($DA942&gt;=1,INDEX($CD:$CD,$CZ942+1),"")</f>
      </c>
      <c r="CG942">
        <f>IF($DA942&gt;=2,INDEX($CD:$CD,$CZ942+2),"")</f>
      </c>
      <c r="CH942">
        <f>IF($DA942&gt;=3,INDEX($CD:$CD,$CZ942+3),"")</f>
      </c>
      <c r="CI942">
        <f>IF($DA942&gt;=4,INDEX($CD:$CD,$CZ942+4),"")</f>
      </c>
      <c r="CJ942">
        <f>IF($DA942&gt;=5,INDEX($CD:$CD,$CZ942+5),"")</f>
      </c>
      <c r="CK942">
        <f>IF($DA942&gt;=6,INDEX($CD:$CD,$CZ942+6),"")</f>
      </c>
      <c r="CL942">
        <f>IF($DA942&gt;=7,INDEX($CD:$CD,$CZ942+7),"")</f>
      </c>
      <c r="CM942">
        <f>IF($DA942&gt;=8,INDEX($CD:$CD,$CZ942+8),"")</f>
      </c>
      <c r="CN942">
        <f>IF($DA942&gt;=9,INDEX($CD:$CD,$CZ942+9),"")</f>
      </c>
      <c r="CO942">
        <f>IF($DA942&gt;=10,INDEX($CD:$CD,$CZ942+10),"")</f>
      </c>
      <c r="CP942">
        <f>IF($DA942&gt;=11,INDEX($CD:$CD,$CZ942+11),"")</f>
      </c>
      <c r="CQ942">
        <f>IF($DA942&gt;=12,INDEX($CD:$CD,$CZ942+12),"")</f>
      </c>
      <c r="CR942">
        <f>IF($DA942&gt;=13,INDEX($CD:$CD,$CZ942+13),"")</f>
      </c>
      <c r="CS942">
        <f>IF($DA942&gt;=14,INDEX($CD:$CD,$CZ942+14),"")</f>
      </c>
      <c r="CT942">
        <f>IF($DA942&gt;=15,INDEX($CD:$CD,$CZ942+15),"")</f>
      </c>
      <c r="CU942">
        <f>IF($DA942&gt;=16,INDEX($CD:$CD,$CZ942+16),"")</f>
      </c>
      <c r="CV942">
        <f>IF($DA942&gt;=17,INDEX($CD:$CD,$CZ942+17),"")</f>
      </c>
      <c r="CW942">
        <f>IF($DA942&gt;=18,INDEX($CD:$CD,$CZ942+18),"")</f>
      </c>
      <c r="CX942">
        <f>IF($DA942&gt;=19,INDEX($CD:$CD,$CZ942+19),"")</f>
      </c>
      <c r="CY942">
        <f>IF($DA942&gt;=20,INDEX($CD:$CD,$CZ942+20),"")</f>
      </c>
      <c r="CZ942">
        <f>IFERROR(MATCH($CC942,$CD$2:$CD$263,0)+1,0)</f>
      </c>
      <c r="DA942">
        <f>IFERROR(INDEX($CE$2:$CE$263,MATCH($CC942,$CD$2:$CD$263,0)),0)</f>
      </c>
      <c r="DB942">
        <f>IFERROR(INDEX($AI:$AI,MATCH($H942,$AH:$AH,0))&amp;"","")</f>
      </c>
      <c r="DF942">
        <f>IF($GI942&gt;=1,INDEX($DC:$DC,$GH942+1),"")</f>
      </c>
      <c r="DG942">
        <f>IF($GI942&gt;=2,INDEX($DC:$DC,$GH942+2),"")</f>
      </c>
      <c r="DH942">
        <f>IF($GI942&gt;=3,INDEX($DC:$DC,$GH942+3),"")</f>
      </c>
      <c r="DI942">
        <f>IF($GI942&gt;=4,INDEX($DC:$DC,$GH942+4),"")</f>
      </c>
      <c r="DJ942">
        <f>IF($GI942&gt;=5,INDEX($DC:$DC,$GH942+5),"")</f>
      </c>
      <c r="DK942">
        <f>IF($GI942&gt;=6,INDEX($DC:$DC,$GH942+6),"")</f>
      </c>
      <c r="DL942">
        <f>IF($GI942&gt;=7,INDEX($DC:$DC,$GH942+7),"")</f>
      </c>
      <c r="DM942">
        <f>IF($GI942&gt;=8,INDEX($DC:$DC,$GH942+8),"")</f>
      </c>
      <c r="DN942">
        <f>IF($GI942&gt;=9,INDEX($DC:$DC,$GH942+9),"")</f>
      </c>
      <c r="DO942">
        <f>IF($GI942&gt;=10,INDEX($DC:$DC,$GH942+10),"")</f>
      </c>
      <c r="DP942">
        <f>IF($GI942&gt;=11,INDEX($DC:$DC,$GH942+11),"")</f>
      </c>
      <c r="DQ942">
        <f>IF($GI942&gt;=12,INDEX($DC:$DC,$GH942+12),"")</f>
      </c>
      <c r="DR942">
        <f>IF($GI942&gt;=13,INDEX($DC:$DC,$GH942+13),"")</f>
      </c>
      <c r="DS942">
        <f>IF($GI942&gt;=14,INDEX($DC:$DC,$GH942+14),"")</f>
      </c>
      <c r="DT942">
        <f>IF($GI942&gt;=15,INDEX($DC:$DC,$GH942+15),"")</f>
      </c>
      <c r="DU942">
        <f>IF($GI942&gt;=16,INDEX($DC:$DC,$GH942+16),"")</f>
      </c>
      <c r="DV942">
        <f>IF($GI942&gt;=17,INDEX($DC:$DC,$GH942+17),"")</f>
      </c>
      <c r="DW942">
        <f>IF($GI942&gt;=18,INDEX($DC:$DC,$GH942+18),"")</f>
      </c>
      <c r="DX942">
        <f>IF($GI942&gt;=19,INDEX($DC:$DC,$GH942+19),"")</f>
      </c>
      <c r="DY942">
        <f>IF($GI942&gt;=20,INDEX($DC:$DC,$GH942+20),"")</f>
      </c>
      <c r="DZ942">
        <f>IF($GI942&gt;=21,INDEX($DC:$DC,$GH942+21),"")</f>
      </c>
      <c r="EA942">
        <f>IF($GI942&gt;=22,INDEX($DC:$DC,$GH942+22),"")</f>
      </c>
      <c r="EB942">
        <f>IF($GI942&gt;=23,INDEX($DC:$DC,$GH942+23),"")</f>
      </c>
      <c r="EC942">
        <f>IF($GI942&gt;=24,INDEX($DC:$DC,$GH942+24),"")</f>
      </c>
      <c r="ED942">
        <f>IF($GI942&gt;=25,INDEX($DC:$DC,$GH942+25),"")</f>
      </c>
      <c r="EE942">
        <f>IF($GI942&gt;=26,INDEX($DC:$DC,$GH942+26),"")</f>
      </c>
      <c r="EF942">
        <f>IF($GI942&gt;=27,INDEX($DC:$DC,$GH942+27),"")</f>
      </c>
      <c r="EG942">
        <f>IF($GI942&gt;=28,INDEX($DC:$DC,$GH942+28),"")</f>
      </c>
      <c r="EH942">
        <f>IF($GI942&gt;=29,INDEX($DC:$DC,$GH942+29),"")</f>
      </c>
      <c r="EI942">
        <f>IF($GI942&gt;=30,INDEX($DC:$DC,$GH942+30),"")</f>
      </c>
      <c r="EJ942">
        <f>IF($GI942&gt;=31,INDEX($DC:$DC,$GH942+31),"")</f>
      </c>
      <c r="EK942">
        <f>IF($GI942&gt;=32,INDEX($DC:$DC,$GH942+32),"")</f>
      </c>
      <c r="EL942">
        <f>IF($GI942&gt;=33,INDEX($DC:$DC,$GH942+33),"")</f>
      </c>
      <c r="EM942">
        <f>IF($GI942&gt;=34,INDEX($DC:$DC,$GH942+34),"")</f>
      </c>
      <c r="EN942">
        <f>IF($GI942&gt;=35,INDEX($DC:$DC,$GH942+35),"")</f>
      </c>
      <c r="EO942">
        <f>IF($GI942&gt;=36,INDEX($DC:$DC,$GH942+36),"")</f>
      </c>
      <c r="EP942">
        <f>IF($GI942&gt;=37,INDEX($DC:$DC,$GH942+37),"")</f>
      </c>
      <c r="EQ942">
        <f>IF($GI942&gt;=38,INDEX($DC:$DC,$GH942+38),"")</f>
      </c>
      <c r="ER942">
        <f>IF($GI942&gt;=39,INDEX($DC:$DC,$GH942+39),"")</f>
      </c>
      <c r="ES942">
        <f>IF($GI942&gt;=40,INDEX($DC:$DC,$GH942+40),"")</f>
      </c>
      <c r="ET942">
        <f>IF($GI942&gt;=1,INDEX($DD:$DD,$GH942+1),"")</f>
      </c>
      <c r="EU942">
        <f>IF($GI942&gt;=2,INDEX($DD:$DD,$GH942+2),"")</f>
      </c>
      <c r="EV942">
        <f>IF($GI942&gt;=3,INDEX($DD:$DD,$GH942+3),"")</f>
      </c>
      <c r="EW942">
        <f>IF($GI942&gt;=4,INDEX($DD:$DD,$GH942+4),"")</f>
      </c>
      <c r="EX942">
        <f>IF($GI942&gt;=5,INDEX($DD:$DD,$GH942+5),"")</f>
      </c>
      <c r="EY942">
        <f>IF($GI942&gt;=6,INDEX($DD:$DD,$GH942+6),"")</f>
      </c>
      <c r="EZ942">
        <f>IF($GI942&gt;=7,INDEX($DD:$DD,$GH942+7),"")</f>
      </c>
      <c r="FA942">
        <f>IF($GI942&gt;=8,INDEX($DD:$DD,$GH942+8),"")</f>
      </c>
      <c r="FB942">
        <f>IF($GI942&gt;=9,INDEX($DD:$DD,$GH942+9),"")</f>
      </c>
      <c r="FC942">
        <f>IF($GI942&gt;=10,INDEX($DD:$DD,$GH942+10),"")</f>
      </c>
      <c r="FD942">
        <f>IF($GI942&gt;=11,INDEX($DD:$DD,$GH942+11),"")</f>
      </c>
      <c r="FE942">
        <f>IF($GI942&gt;=12,INDEX($DD:$DD,$GH942+12),"")</f>
      </c>
      <c r="FF942">
        <f>IF($GI942&gt;=13,INDEX($DD:$DD,$GH942+13),"")</f>
      </c>
      <c r="FG942">
        <f>IF($GI942&gt;=14,INDEX($DD:$DD,$GH942+14),"")</f>
      </c>
      <c r="FH942">
        <f>IF($GI942&gt;=15,INDEX($DD:$DD,$GH942+15),"")</f>
      </c>
      <c r="FI942">
        <f>IF($GI942&gt;=16,INDEX($DD:$DD,$GH942+16),"")</f>
      </c>
      <c r="FJ942">
        <f>IF($GI942&gt;=17,INDEX($DD:$DD,$GH942+17),"")</f>
      </c>
      <c r="FK942">
        <f>IF($GI942&gt;=18,INDEX($DD:$DD,$GH942+18),"")</f>
      </c>
      <c r="FL942">
        <f>IF($GI942&gt;=19,INDEX($DD:$DD,$GH942+19),"")</f>
      </c>
      <c r="FM942">
        <f>IF($GI942&gt;=20,INDEX($DD:$DD,$GH942+20),"")</f>
      </c>
      <c r="FN942">
        <f>IF($GI942&gt;=21,INDEX($DD:$DD,$GH942+21),"")</f>
      </c>
      <c r="FO942">
        <f>IF($GI942&gt;=22,INDEX($DD:$DD,$GH942+22),"")</f>
      </c>
      <c r="FP942">
        <f>IF($GI942&gt;=23,INDEX($DD:$DD,$GH942+23),"")</f>
      </c>
      <c r="FQ942">
        <f>IF($GI942&gt;=24,INDEX($DD:$DD,$GH942+24),"")</f>
      </c>
      <c r="FR942">
        <f>IF($GI942&gt;=25,INDEX($DD:$DD,$GH942+25),"")</f>
      </c>
      <c r="FS942">
        <f>IF($GI942&gt;=26,INDEX($DD:$DD,$GH942+26),"")</f>
      </c>
      <c r="FT942">
        <f>IF($GI942&gt;=27,INDEX($DD:$DD,$GH942+27),"")</f>
      </c>
      <c r="FU942">
        <f>IF($GI942&gt;=28,INDEX($DD:$DD,$GH942+28),"")</f>
      </c>
      <c r="FV942">
        <f>IF($GI942&gt;=29,INDEX($DD:$DD,$GH942+29),"")</f>
      </c>
      <c r="FW942">
        <f>IF($GI942&gt;=30,INDEX($DD:$DD,$GH942+30),"")</f>
      </c>
      <c r="FX942">
        <f>IF($GI942&gt;=31,INDEX($DD:$DD,$GH942+31),"")</f>
      </c>
      <c r="FY942">
        <f>IF($GI942&gt;=32,INDEX($DD:$DD,$GH942+32),"")</f>
      </c>
      <c r="FZ942">
        <f>IF($GI942&gt;=33,INDEX($DD:$DD,$GH942+33),"")</f>
      </c>
      <c r="GA942">
        <f>IF($GI942&gt;=34,INDEX($DD:$DD,$GH942+34),"")</f>
      </c>
      <c r="GB942">
        <f>IF($GI942&gt;=35,INDEX($DD:$DD,$GH942+35),"")</f>
      </c>
      <c r="GC942">
        <f>IF($GI942&gt;=36,INDEX($DD:$DD,$GH942+36),"")</f>
      </c>
      <c r="GD942">
        <f>IF($GI942&gt;=37,INDEX($DD:$DD,$GH942+37),"")</f>
      </c>
      <c r="GE942">
        <f>IF($GI942&gt;=38,INDEX($DD:$DD,$GH942+38),"")</f>
      </c>
      <c r="GF942">
        <f>IF($GI942&gt;=39,INDEX($DD:$DD,$GH942+39),"")</f>
      </c>
      <c r="GG942">
        <f>IF($GI942&gt;=40,INDEX($DD:$DD,$GH942+40),"")</f>
      </c>
      <c r="GH942">
        <f>IFERROR(MATCH($DB942,$DC$2:$DC$148,0)+1,0)</f>
      </c>
      <c r="GI942">
        <f>IFERROR(INDEX($DE$2:$DE$148,MATCH($DB942,$DC$2:$DC$148,0)),0)</f>
      </c>
      <c r="GJ942">
        <f>IFERROR(MATCH($S942,$DF$942:$ES$942,0),0)</f>
      </c>
      <c r="GK942">
        <f>IF($GJ942&gt;0,INDEX($ET$942:$GG$942,$GJ942),"")</f>
      </c>
      <c r="GN942">
        <f>IF($IW942&gt;=1,INDEX($GL:$GL,$IV942+1),"")</f>
      </c>
      <c r="GO942">
        <f>IF($IW942&gt;=2,INDEX($GL:$GL,$IV942+2),"")</f>
      </c>
      <c r="GP942">
        <f>IF($IW942&gt;=3,INDEX($GL:$GL,$IV942+3),"")</f>
      </c>
      <c r="GQ942">
        <f>IF($IW942&gt;=4,INDEX($GL:$GL,$IV942+4),"")</f>
      </c>
      <c r="GR942">
        <f>IF($IW942&gt;=5,INDEX($GL:$GL,$IV942+5),"")</f>
      </c>
      <c r="GS942">
        <f>IF($IW942&gt;=6,INDEX($GL:$GL,$IV942+6),"")</f>
      </c>
      <c r="GT942">
        <f>IF($IW942&gt;=7,INDEX($GL:$GL,$IV942+7),"")</f>
      </c>
      <c r="GU942">
        <f>IF($IW942&gt;=8,INDEX($GL:$GL,$IV942+8),"")</f>
      </c>
      <c r="GV942">
        <f>IF($IW942&gt;=9,INDEX($GL:$GL,$IV942+9),"")</f>
      </c>
      <c r="GW942">
        <f>IF($IW942&gt;=10,INDEX($GL:$GL,$IV942+10),"")</f>
      </c>
      <c r="GX942">
        <f>IF($IW942&gt;=11,INDEX($GL:$GL,$IV942+11),"")</f>
      </c>
      <c r="GY942">
        <f>IF($IW942&gt;=12,INDEX($GL:$GL,$IV942+12),"")</f>
      </c>
      <c r="GZ942">
        <f>IF($IW942&gt;=13,INDEX($GL:$GL,$IV942+13),"")</f>
      </c>
      <c r="HA942">
        <f>IF($IW942&gt;=14,INDEX($GL:$GL,$IV942+14),"")</f>
      </c>
      <c r="HB942">
        <f>IF($IW942&gt;=15,INDEX($GL:$GL,$IV942+15),"")</f>
      </c>
      <c r="HC942">
        <f>IF($IW942&gt;=16,INDEX($GL:$GL,$IV942+16),"")</f>
      </c>
      <c r="HD942">
        <f>IF($IW942&gt;=17,INDEX($GL:$GL,$IV942+17),"")</f>
      </c>
      <c r="HE942">
        <f>IF($IW942&gt;=18,INDEX($GL:$GL,$IV942+18),"")</f>
      </c>
      <c r="HF942">
        <f>IF($IW942&gt;=19,INDEX($GL:$GL,$IV942+19),"")</f>
      </c>
      <c r="HG942">
        <f>IF($IW942&gt;=20,INDEX($GL:$GL,$IV942+20),"")</f>
      </c>
      <c r="HH942">
        <f>IF($IW942&gt;=21,INDEX($GL:$GL,$IV942+21),"")</f>
      </c>
      <c r="HI942">
        <f>IF($IW942&gt;=22,INDEX($GL:$GL,$IV942+22),"")</f>
      </c>
      <c r="HJ942">
        <f>IF($IW942&gt;=23,INDEX($GL:$GL,$IV942+23),"")</f>
      </c>
      <c r="HK942">
        <f>IF($IW942&gt;=24,INDEX($GL:$GL,$IV942+24),"")</f>
      </c>
      <c r="HL942">
        <f>IF($IW942&gt;=25,INDEX($GL:$GL,$IV942+25),"")</f>
      </c>
      <c r="HM942">
        <f>IF($IW942&gt;=26,INDEX($GL:$GL,$IV942+26),"")</f>
      </c>
      <c r="HN942">
        <f>IF($IW942&gt;=27,INDEX($GL:$GL,$IV942+27),"")</f>
      </c>
      <c r="HO942">
        <f>IF($IW942&gt;=28,INDEX($GL:$GL,$IV942+28),"")</f>
      </c>
      <c r="HP942">
        <f>IF($IW942&gt;=29,INDEX($GL:$GL,$IV942+29),"")</f>
      </c>
      <c r="HQ942">
        <f>IF($IW942&gt;=30,INDEX($GL:$GL,$IV942+30),"")</f>
      </c>
      <c r="HR942">
        <f>IF($IW942&gt;=31,INDEX($GL:$GL,$IV942+31),"")</f>
      </c>
      <c r="HS942">
        <f>IF($IW942&gt;=32,INDEX($GL:$GL,$IV942+32),"")</f>
      </c>
      <c r="HT942">
        <f>IF($IW942&gt;=33,INDEX($GL:$GL,$IV942+33),"")</f>
      </c>
      <c r="HU942">
        <f>IF($IW942&gt;=34,INDEX($GL:$GL,$IV942+34),"")</f>
      </c>
      <c r="HV942">
        <f>IF($IW942&gt;=35,INDEX($GL:$GL,$IV942+35),"")</f>
      </c>
      <c r="HW942">
        <f>IF($IW942&gt;=36,INDEX($GL:$GL,$IV942+36),"")</f>
      </c>
      <c r="HX942">
        <f>IF($IW942&gt;=37,INDEX($GL:$GL,$IV942+37),"")</f>
      </c>
      <c r="HY942">
        <f>IF($IW942&gt;=38,INDEX($GL:$GL,$IV942+38),"")</f>
      </c>
      <c r="HZ942">
        <f>IF($IW942&gt;=39,INDEX($GL:$GL,$IV942+39),"")</f>
      </c>
      <c r="IA942">
        <f>IF($IW942&gt;=40,INDEX($GL:$GL,$IV942+40),"")</f>
      </c>
      <c r="IB942">
        <f>IF($IW942&gt;=41,INDEX($GL:$GL,$IV942+41),"")</f>
      </c>
      <c r="IC942">
        <f>IF($IW942&gt;=42,INDEX($GL:$GL,$IV942+42),"")</f>
      </c>
      <c r="ID942">
        <f>IF($IW942&gt;=43,INDEX($GL:$GL,$IV942+43),"")</f>
      </c>
      <c r="IE942">
        <f>IF($IW942&gt;=44,INDEX($GL:$GL,$IV942+44),"")</f>
      </c>
      <c r="IF942">
        <f>IF($IW942&gt;=45,INDEX($GL:$GL,$IV942+45),"")</f>
      </c>
      <c r="IG942">
        <f>IF($IW942&gt;=46,INDEX($GL:$GL,$IV942+46),"")</f>
      </c>
      <c r="IH942">
        <f>IF($IW942&gt;=47,INDEX($GL:$GL,$IV942+47),"")</f>
      </c>
      <c r="II942">
        <f>IF($IW942&gt;=48,INDEX($GL:$GL,$IV942+48),"")</f>
      </c>
      <c r="IJ942">
        <f>IF($IW942&gt;=49,INDEX($GL:$GL,$IV942+49),"")</f>
      </c>
      <c r="IK942">
        <f>IF($IW942&gt;=50,INDEX($GL:$GL,$IV942+50),"")</f>
      </c>
      <c r="IL942">
        <f>IF($IW942&gt;=51,INDEX($GL:$GL,$IV942+51),"")</f>
      </c>
      <c r="IM942">
        <f>IF($IW942&gt;=52,INDEX($GL:$GL,$IV942+52),"")</f>
      </c>
      <c r="IN942">
        <f>IF($IW942&gt;=53,INDEX($GL:$GL,$IV942+53),"")</f>
      </c>
      <c r="IO942">
        <f>IF($IW942&gt;=54,INDEX($GL:$GL,$IV942+54),"")</f>
      </c>
      <c r="IP942">
        <f>IF($IW942&gt;=55,INDEX($GL:$GL,$IV942+55),"")</f>
      </c>
      <c r="IQ942">
        <f>IF($IW942&gt;=56,INDEX($GL:$GL,$IV942+56),"")</f>
      </c>
      <c r="IR942">
        <f>IF($IW942&gt;=57,INDEX($GL:$GL,$IV942+57),"")</f>
      </c>
      <c r="IS942">
        <f>IF($IW942&gt;=58,INDEX($GL:$GL,$IV942+58),"")</f>
      </c>
      <c r="IT942">
        <f>IF($IW942&gt;=59,INDEX($GL:$GL,$IV942+59),"")</f>
      </c>
      <c r="IU942">
        <f>IF($IW942&gt;=60,INDEX($GL:$GL,$IV942+60),"")</f>
      </c>
      <c r="IV942">
        <f>IFERROR(MATCH($GK942,$GL$2:$GL$324,0)+1,0)</f>
      </c>
      <c r="IW942">
        <f>IFERROR(INDEX($GM$2:$GM$324,MATCH($GK942,$GL$2:$GL$324,0)),0)</f>
      </c>
      <c r="IX942" t="s">
        <v>34</v>
      </c>
      <c r="IY942" t="s">
        <v>34</v>
      </c>
    </row>
    <row r="943" spans="1:259" x14ac:dyDescent="0.25">
      <c r="K943">
        <f>IF(OR($N943="",$J943=""),"",IFERROR($N943/$J943,0))</f>
      </c>
      <c r="L943">
        <f>IF($N943="","",
SUM($M943,$O943,$T943,$P943,$R943)*
(1-IF($U943="",0,VALUE($U943)/100)))</f>
      </c>
      <c r="M943">
        <f>IF($N943="","",$N943)</f>
      </c>
      <c r="O943">
        <f>IF($N943="","",
IF($H943="","",
IF(ISNUMBER(SEARCH("exempt",LOWER($H943))),0,
$N943*(VALUE(SUBSTITUTE($H943,"%",""))/100))))</f>
      </c>
      <c r="V943">
        <f>IFERROR(IF(FIND(" - ",$E943)&gt;0,MID($E943,FIND(" - ",$E943)+3,LEN($E943)),""),"")</f>
      </c>
      <c r="AE943" t="s">
        <v>1524</v>
      </c>
      <c r="AJ943">
        <f>IFERROR(LEFT($E943,FIND(" - ",$E943)-1),$E943)</f>
      </c>
      <c r="AM943">
        <f>IF($CB943&gt;=1,INDEX($AK:$AK,$CA943+1),"")</f>
      </c>
      <c r="AN943">
        <f>IF($CB943&gt;=2,INDEX($AK:$AK,$CA943+2),"")</f>
      </c>
      <c r="AO943">
        <f>IF($CB943&gt;=3,INDEX($AK:$AK,$CA943+3),"")</f>
      </c>
      <c r="AP943">
        <f>IF($CB943&gt;=4,INDEX($AK:$AK,$CA943+4),"")</f>
      </c>
      <c r="AQ943">
        <f>IF($CB943&gt;=5,INDEX($AK:$AK,$CA943+5),"")</f>
      </c>
      <c r="AR943">
        <f>IF($CB943&gt;=6,INDEX($AK:$AK,$CA943+6),"")</f>
      </c>
      <c r="AS943">
        <f>IF($CB943&gt;=7,INDEX($AK:$AK,$CA943+7),"")</f>
      </c>
      <c r="AT943">
        <f>IF($CB943&gt;=8,INDEX($AK:$AK,$CA943+8),"")</f>
      </c>
      <c r="AU943">
        <f>IF($CB943&gt;=9,INDEX($AK:$AK,$CA943+9),"")</f>
      </c>
      <c r="AV943">
        <f>IF($CB943&gt;=10,INDEX($AK:$AK,$CA943+10),"")</f>
      </c>
      <c r="AW943">
        <f>IF($CB943&gt;=11,INDEX($AK:$AK,$CA943+11),"")</f>
      </c>
      <c r="AX943">
        <f>IF($CB943&gt;=12,INDEX($AK:$AK,$CA943+12),"")</f>
      </c>
      <c r="AY943">
        <f>IF($CB943&gt;=13,INDEX($AK:$AK,$CA943+13),"")</f>
      </c>
      <c r="AZ943">
        <f>IF($CB943&gt;=14,INDEX($AK:$AK,$CA943+14),"")</f>
      </c>
      <c r="BA943">
        <f>IF($CB943&gt;=15,INDEX($AK:$AK,$CA943+15),"")</f>
      </c>
      <c r="BB943">
        <f>IF($CB943&gt;=16,INDEX($AK:$AK,$CA943+16),"")</f>
      </c>
      <c r="BC943">
        <f>IF($CB943&gt;=17,INDEX($AK:$AK,$CA943+17),"")</f>
      </c>
      <c r="BD943">
        <f>IF($CB943&gt;=18,INDEX($AK:$AK,$CA943+18),"")</f>
      </c>
      <c r="BE943">
        <f>IF($CB943&gt;=19,INDEX($AK:$AK,$CA943+19),"")</f>
      </c>
      <c r="BF943">
        <f>IF($CB943&gt;=20,INDEX($AK:$AK,$CA943+20),"")</f>
      </c>
      <c r="BG943">
        <f>IF($CB943&gt;=21,INDEX($AK:$AK,$CA943+21),"")</f>
      </c>
      <c r="BH943">
        <f>IF($CB943&gt;=22,INDEX($AK:$AK,$CA943+22),"")</f>
      </c>
      <c r="BI943">
        <f>IF($CB943&gt;=23,INDEX($AK:$AK,$CA943+23),"")</f>
      </c>
      <c r="BJ943">
        <f>IF($CB943&gt;=24,INDEX($AK:$AK,$CA943+24),"")</f>
      </c>
      <c r="BK943">
        <f>IF($CB943&gt;=25,INDEX($AK:$AK,$CA943+25),"")</f>
      </c>
      <c r="BL943">
        <f>IF($CB943&gt;=26,INDEX($AK:$AK,$CA943+26),"")</f>
      </c>
      <c r="BM943">
        <f>IF($CB943&gt;=27,INDEX($AK:$AK,$CA943+27),"")</f>
      </c>
      <c r="BN943">
        <f>IF($CB943&gt;=28,INDEX($AK:$AK,$CA943+28),"")</f>
      </c>
      <c r="BO943">
        <f>IF($CB943&gt;=29,INDEX($AK:$AK,$CA943+29),"")</f>
      </c>
      <c r="BP943">
        <f>IF($CB943&gt;=30,INDEX($AK:$AK,$CA943+30),"")</f>
      </c>
      <c r="BQ943">
        <f>IF($CB943&gt;=31,INDEX($AK:$AK,$CA943+31),"")</f>
      </c>
      <c r="BR943">
        <f>IF($CB943&gt;=32,INDEX($AK:$AK,$CA943+32),"")</f>
      </c>
      <c r="BS943">
        <f>IF($CB943&gt;=33,INDEX($AK:$AK,$CA943+33),"")</f>
      </c>
      <c r="BT943">
        <f>IF($CB943&gt;=34,INDEX($AK:$AK,$CA943+34),"")</f>
      </c>
      <c r="BU943">
        <f>IF($CB943&gt;=35,INDEX($AK:$AK,$CA943+35),"")</f>
      </c>
      <c r="BV943">
        <f>IF($CB943&gt;=36,INDEX($AK:$AK,$CA943+36),"")</f>
      </c>
      <c r="BW943">
        <f>IF($CB943&gt;=37,INDEX($AK:$AK,$CA943+37),"")</f>
      </c>
      <c r="BX943">
        <f>IF($CB943&gt;=38,INDEX($AK:$AK,$CA943+38),"")</f>
      </c>
      <c r="BY943">
        <f>IF($CB943&gt;=39,INDEX($AK:$AK,$CA943+39),"")</f>
      </c>
      <c r="BZ943">
        <f>IF($CB943&gt;=40,INDEX($AK:$AK,$CA943+40),"")</f>
      </c>
      <c r="CA943">
        <f>IFERROR(MATCH($AJ943,$AK$2:$AK$134,0)+1,0)</f>
      </c>
      <c r="CB943">
        <f>IFERROR(INDEX($AL$2:$AL$134,MATCH($AJ943,$AK$2:$AK$134,0)),0)</f>
      </c>
      <c r="CC943">
        <f>IFERROR(LEFT($F943,FIND(" - ",$F943)-1),$F943)</f>
      </c>
      <c r="CF943">
        <f>IF($DA943&gt;=1,INDEX($CD:$CD,$CZ943+1),"")</f>
      </c>
      <c r="CG943">
        <f>IF($DA943&gt;=2,INDEX($CD:$CD,$CZ943+2),"")</f>
      </c>
      <c r="CH943">
        <f>IF($DA943&gt;=3,INDEX($CD:$CD,$CZ943+3),"")</f>
      </c>
      <c r="CI943">
        <f>IF($DA943&gt;=4,INDEX($CD:$CD,$CZ943+4),"")</f>
      </c>
      <c r="CJ943">
        <f>IF($DA943&gt;=5,INDEX($CD:$CD,$CZ943+5),"")</f>
      </c>
      <c r="CK943">
        <f>IF($DA943&gt;=6,INDEX($CD:$CD,$CZ943+6),"")</f>
      </c>
      <c r="CL943">
        <f>IF($DA943&gt;=7,INDEX($CD:$CD,$CZ943+7),"")</f>
      </c>
      <c r="CM943">
        <f>IF($DA943&gt;=8,INDEX($CD:$CD,$CZ943+8),"")</f>
      </c>
      <c r="CN943">
        <f>IF($DA943&gt;=9,INDEX($CD:$CD,$CZ943+9),"")</f>
      </c>
      <c r="CO943">
        <f>IF($DA943&gt;=10,INDEX($CD:$CD,$CZ943+10),"")</f>
      </c>
      <c r="CP943">
        <f>IF($DA943&gt;=11,INDEX($CD:$CD,$CZ943+11),"")</f>
      </c>
      <c r="CQ943">
        <f>IF($DA943&gt;=12,INDEX($CD:$CD,$CZ943+12),"")</f>
      </c>
      <c r="CR943">
        <f>IF($DA943&gt;=13,INDEX($CD:$CD,$CZ943+13),"")</f>
      </c>
      <c r="CS943">
        <f>IF($DA943&gt;=14,INDEX($CD:$CD,$CZ943+14),"")</f>
      </c>
      <c r="CT943">
        <f>IF($DA943&gt;=15,INDEX($CD:$CD,$CZ943+15),"")</f>
      </c>
      <c r="CU943">
        <f>IF($DA943&gt;=16,INDEX($CD:$CD,$CZ943+16),"")</f>
      </c>
      <c r="CV943">
        <f>IF($DA943&gt;=17,INDEX($CD:$CD,$CZ943+17),"")</f>
      </c>
      <c r="CW943">
        <f>IF($DA943&gt;=18,INDEX($CD:$CD,$CZ943+18),"")</f>
      </c>
      <c r="CX943">
        <f>IF($DA943&gt;=19,INDEX($CD:$CD,$CZ943+19),"")</f>
      </c>
      <c r="CY943">
        <f>IF($DA943&gt;=20,INDEX($CD:$CD,$CZ943+20),"")</f>
      </c>
      <c r="CZ943">
        <f>IFERROR(MATCH($CC943,$CD$2:$CD$263,0)+1,0)</f>
      </c>
      <c r="DA943">
        <f>IFERROR(INDEX($CE$2:$CE$263,MATCH($CC943,$CD$2:$CD$263,0)),0)</f>
      </c>
      <c r="DB943">
        <f>IFERROR(INDEX($AI:$AI,MATCH($H943,$AH:$AH,0))&amp;"","")</f>
      </c>
      <c r="DF943">
        <f>IF($GI943&gt;=1,INDEX($DC:$DC,$GH943+1),"")</f>
      </c>
      <c r="DG943">
        <f>IF($GI943&gt;=2,INDEX($DC:$DC,$GH943+2),"")</f>
      </c>
      <c r="DH943">
        <f>IF($GI943&gt;=3,INDEX($DC:$DC,$GH943+3),"")</f>
      </c>
      <c r="DI943">
        <f>IF($GI943&gt;=4,INDEX($DC:$DC,$GH943+4),"")</f>
      </c>
      <c r="DJ943">
        <f>IF($GI943&gt;=5,INDEX($DC:$DC,$GH943+5),"")</f>
      </c>
      <c r="DK943">
        <f>IF($GI943&gt;=6,INDEX($DC:$DC,$GH943+6),"")</f>
      </c>
      <c r="DL943">
        <f>IF($GI943&gt;=7,INDEX($DC:$DC,$GH943+7),"")</f>
      </c>
      <c r="DM943">
        <f>IF($GI943&gt;=8,INDEX($DC:$DC,$GH943+8),"")</f>
      </c>
      <c r="DN943">
        <f>IF($GI943&gt;=9,INDEX($DC:$DC,$GH943+9),"")</f>
      </c>
      <c r="DO943">
        <f>IF($GI943&gt;=10,INDEX($DC:$DC,$GH943+10),"")</f>
      </c>
      <c r="DP943">
        <f>IF($GI943&gt;=11,INDEX($DC:$DC,$GH943+11),"")</f>
      </c>
      <c r="DQ943">
        <f>IF($GI943&gt;=12,INDEX($DC:$DC,$GH943+12),"")</f>
      </c>
      <c r="DR943">
        <f>IF($GI943&gt;=13,INDEX($DC:$DC,$GH943+13),"")</f>
      </c>
      <c r="DS943">
        <f>IF($GI943&gt;=14,INDEX($DC:$DC,$GH943+14),"")</f>
      </c>
      <c r="DT943">
        <f>IF($GI943&gt;=15,INDEX($DC:$DC,$GH943+15),"")</f>
      </c>
      <c r="DU943">
        <f>IF($GI943&gt;=16,INDEX($DC:$DC,$GH943+16),"")</f>
      </c>
      <c r="DV943">
        <f>IF($GI943&gt;=17,INDEX($DC:$DC,$GH943+17),"")</f>
      </c>
      <c r="DW943">
        <f>IF($GI943&gt;=18,INDEX($DC:$DC,$GH943+18),"")</f>
      </c>
      <c r="DX943">
        <f>IF($GI943&gt;=19,INDEX($DC:$DC,$GH943+19),"")</f>
      </c>
      <c r="DY943">
        <f>IF($GI943&gt;=20,INDEX($DC:$DC,$GH943+20),"")</f>
      </c>
      <c r="DZ943">
        <f>IF($GI943&gt;=21,INDEX($DC:$DC,$GH943+21),"")</f>
      </c>
      <c r="EA943">
        <f>IF($GI943&gt;=22,INDEX($DC:$DC,$GH943+22),"")</f>
      </c>
      <c r="EB943">
        <f>IF($GI943&gt;=23,INDEX($DC:$DC,$GH943+23),"")</f>
      </c>
      <c r="EC943">
        <f>IF($GI943&gt;=24,INDEX($DC:$DC,$GH943+24),"")</f>
      </c>
      <c r="ED943">
        <f>IF($GI943&gt;=25,INDEX($DC:$DC,$GH943+25),"")</f>
      </c>
      <c r="EE943">
        <f>IF($GI943&gt;=26,INDEX($DC:$DC,$GH943+26),"")</f>
      </c>
      <c r="EF943">
        <f>IF($GI943&gt;=27,INDEX($DC:$DC,$GH943+27),"")</f>
      </c>
      <c r="EG943">
        <f>IF($GI943&gt;=28,INDEX($DC:$DC,$GH943+28),"")</f>
      </c>
      <c r="EH943">
        <f>IF($GI943&gt;=29,INDEX($DC:$DC,$GH943+29),"")</f>
      </c>
      <c r="EI943">
        <f>IF($GI943&gt;=30,INDEX($DC:$DC,$GH943+30),"")</f>
      </c>
      <c r="EJ943">
        <f>IF($GI943&gt;=31,INDEX($DC:$DC,$GH943+31),"")</f>
      </c>
      <c r="EK943">
        <f>IF($GI943&gt;=32,INDEX($DC:$DC,$GH943+32),"")</f>
      </c>
      <c r="EL943">
        <f>IF($GI943&gt;=33,INDEX($DC:$DC,$GH943+33),"")</f>
      </c>
      <c r="EM943">
        <f>IF($GI943&gt;=34,INDEX($DC:$DC,$GH943+34),"")</f>
      </c>
      <c r="EN943">
        <f>IF($GI943&gt;=35,INDEX($DC:$DC,$GH943+35),"")</f>
      </c>
      <c r="EO943">
        <f>IF($GI943&gt;=36,INDEX($DC:$DC,$GH943+36),"")</f>
      </c>
      <c r="EP943">
        <f>IF($GI943&gt;=37,INDEX($DC:$DC,$GH943+37),"")</f>
      </c>
      <c r="EQ943">
        <f>IF($GI943&gt;=38,INDEX($DC:$DC,$GH943+38),"")</f>
      </c>
      <c r="ER943">
        <f>IF($GI943&gt;=39,INDEX($DC:$DC,$GH943+39),"")</f>
      </c>
      <c r="ES943">
        <f>IF($GI943&gt;=40,INDEX($DC:$DC,$GH943+40),"")</f>
      </c>
      <c r="ET943">
        <f>IF($GI943&gt;=1,INDEX($DD:$DD,$GH943+1),"")</f>
      </c>
      <c r="EU943">
        <f>IF($GI943&gt;=2,INDEX($DD:$DD,$GH943+2),"")</f>
      </c>
      <c r="EV943">
        <f>IF($GI943&gt;=3,INDEX($DD:$DD,$GH943+3),"")</f>
      </c>
      <c r="EW943">
        <f>IF($GI943&gt;=4,INDEX($DD:$DD,$GH943+4),"")</f>
      </c>
      <c r="EX943">
        <f>IF($GI943&gt;=5,INDEX($DD:$DD,$GH943+5),"")</f>
      </c>
      <c r="EY943">
        <f>IF($GI943&gt;=6,INDEX($DD:$DD,$GH943+6),"")</f>
      </c>
      <c r="EZ943">
        <f>IF($GI943&gt;=7,INDEX($DD:$DD,$GH943+7),"")</f>
      </c>
      <c r="FA943">
        <f>IF($GI943&gt;=8,INDEX($DD:$DD,$GH943+8),"")</f>
      </c>
      <c r="FB943">
        <f>IF($GI943&gt;=9,INDEX($DD:$DD,$GH943+9),"")</f>
      </c>
      <c r="FC943">
        <f>IF($GI943&gt;=10,INDEX($DD:$DD,$GH943+10),"")</f>
      </c>
      <c r="FD943">
        <f>IF($GI943&gt;=11,INDEX($DD:$DD,$GH943+11),"")</f>
      </c>
      <c r="FE943">
        <f>IF($GI943&gt;=12,INDEX($DD:$DD,$GH943+12),"")</f>
      </c>
      <c r="FF943">
        <f>IF($GI943&gt;=13,INDEX($DD:$DD,$GH943+13),"")</f>
      </c>
      <c r="FG943">
        <f>IF($GI943&gt;=14,INDEX($DD:$DD,$GH943+14),"")</f>
      </c>
      <c r="FH943">
        <f>IF($GI943&gt;=15,INDEX($DD:$DD,$GH943+15),"")</f>
      </c>
      <c r="FI943">
        <f>IF($GI943&gt;=16,INDEX($DD:$DD,$GH943+16),"")</f>
      </c>
      <c r="FJ943">
        <f>IF($GI943&gt;=17,INDEX($DD:$DD,$GH943+17),"")</f>
      </c>
      <c r="FK943">
        <f>IF($GI943&gt;=18,INDEX($DD:$DD,$GH943+18),"")</f>
      </c>
      <c r="FL943">
        <f>IF($GI943&gt;=19,INDEX($DD:$DD,$GH943+19),"")</f>
      </c>
      <c r="FM943">
        <f>IF($GI943&gt;=20,INDEX($DD:$DD,$GH943+20),"")</f>
      </c>
      <c r="FN943">
        <f>IF($GI943&gt;=21,INDEX($DD:$DD,$GH943+21),"")</f>
      </c>
      <c r="FO943">
        <f>IF($GI943&gt;=22,INDEX($DD:$DD,$GH943+22),"")</f>
      </c>
      <c r="FP943">
        <f>IF($GI943&gt;=23,INDEX($DD:$DD,$GH943+23),"")</f>
      </c>
      <c r="FQ943">
        <f>IF($GI943&gt;=24,INDEX($DD:$DD,$GH943+24),"")</f>
      </c>
      <c r="FR943">
        <f>IF($GI943&gt;=25,INDEX($DD:$DD,$GH943+25),"")</f>
      </c>
      <c r="FS943">
        <f>IF($GI943&gt;=26,INDEX($DD:$DD,$GH943+26),"")</f>
      </c>
      <c r="FT943">
        <f>IF($GI943&gt;=27,INDEX($DD:$DD,$GH943+27),"")</f>
      </c>
      <c r="FU943">
        <f>IF($GI943&gt;=28,INDEX($DD:$DD,$GH943+28),"")</f>
      </c>
      <c r="FV943">
        <f>IF($GI943&gt;=29,INDEX($DD:$DD,$GH943+29),"")</f>
      </c>
      <c r="FW943">
        <f>IF($GI943&gt;=30,INDEX($DD:$DD,$GH943+30),"")</f>
      </c>
      <c r="FX943">
        <f>IF($GI943&gt;=31,INDEX($DD:$DD,$GH943+31),"")</f>
      </c>
      <c r="FY943">
        <f>IF($GI943&gt;=32,INDEX($DD:$DD,$GH943+32),"")</f>
      </c>
      <c r="FZ943">
        <f>IF($GI943&gt;=33,INDEX($DD:$DD,$GH943+33),"")</f>
      </c>
      <c r="GA943">
        <f>IF($GI943&gt;=34,INDEX($DD:$DD,$GH943+34),"")</f>
      </c>
      <c r="GB943">
        <f>IF($GI943&gt;=35,INDEX($DD:$DD,$GH943+35),"")</f>
      </c>
      <c r="GC943">
        <f>IF($GI943&gt;=36,INDEX($DD:$DD,$GH943+36),"")</f>
      </c>
      <c r="GD943">
        <f>IF($GI943&gt;=37,INDEX($DD:$DD,$GH943+37),"")</f>
      </c>
      <c r="GE943">
        <f>IF($GI943&gt;=38,INDEX($DD:$DD,$GH943+38),"")</f>
      </c>
      <c r="GF943">
        <f>IF($GI943&gt;=39,INDEX($DD:$DD,$GH943+39),"")</f>
      </c>
      <c r="GG943">
        <f>IF($GI943&gt;=40,INDEX($DD:$DD,$GH943+40),"")</f>
      </c>
      <c r="GH943">
        <f>IFERROR(MATCH($DB943,$DC$2:$DC$148,0)+1,0)</f>
      </c>
      <c r="GI943">
        <f>IFERROR(INDEX($DE$2:$DE$148,MATCH($DB943,$DC$2:$DC$148,0)),0)</f>
      </c>
      <c r="GJ943">
        <f>IFERROR(MATCH($S943,$DF$943:$ES$943,0),0)</f>
      </c>
      <c r="GK943">
        <f>IF($GJ943&gt;0,INDEX($ET$943:$GG$943,$GJ943),"")</f>
      </c>
      <c r="GN943">
        <f>IF($IW943&gt;=1,INDEX($GL:$GL,$IV943+1),"")</f>
      </c>
      <c r="GO943">
        <f>IF($IW943&gt;=2,INDEX($GL:$GL,$IV943+2),"")</f>
      </c>
      <c r="GP943">
        <f>IF($IW943&gt;=3,INDEX($GL:$GL,$IV943+3),"")</f>
      </c>
      <c r="GQ943">
        <f>IF($IW943&gt;=4,INDEX($GL:$GL,$IV943+4),"")</f>
      </c>
      <c r="GR943">
        <f>IF($IW943&gt;=5,INDEX($GL:$GL,$IV943+5),"")</f>
      </c>
      <c r="GS943">
        <f>IF($IW943&gt;=6,INDEX($GL:$GL,$IV943+6),"")</f>
      </c>
      <c r="GT943">
        <f>IF($IW943&gt;=7,INDEX($GL:$GL,$IV943+7),"")</f>
      </c>
      <c r="GU943">
        <f>IF($IW943&gt;=8,INDEX($GL:$GL,$IV943+8),"")</f>
      </c>
      <c r="GV943">
        <f>IF($IW943&gt;=9,INDEX($GL:$GL,$IV943+9),"")</f>
      </c>
      <c r="GW943">
        <f>IF($IW943&gt;=10,INDEX($GL:$GL,$IV943+10),"")</f>
      </c>
      <c r="GX943">
        <f>IF($IW943&gt;=11,INDEX($GL:$GL,$IV943+11),"")</f>
      </c>
      <c r="GY943">
        <f>IF($IW943&gt;=12,INDEX($GL:$GL,$IV943+12),"")</f>
      </c>
      <c r="GZ943">
        <f>IF($IW943&gt;=13,INDEX($GL:$GL,$IV943+13),"")</f>
      </c>
      <c r="HA943">
        <f>IF($IW943&gt;=14,INDEX($GL:$GL,$IV943+14),"")</f>
      </c>
      <c r="HB943">
        <f>IF($IW943&gt;=15,INDEX($GL:$GL,$IV943+15),"")</f>
      </c>
      <c r="HC943">
        <f>IF($IW943&gt;=16,INDEX($GL:$GL,$IV943+16),"")</f>
      </c>
      <c r="HD943">
        <f>IF($IW943&gt;=17,INDEX($GL:$GL,$IV943+17),"")</f>
      </c>
      <c r="HE943">
        <f>IF($IW943&gt;=18,INDEX($GL:$GL,$IV943+18),"")</f>
      </c>
      <c r="HF943">
        <f>IF($IW943&gt;=19,INDEX($GL:$GL,$IV943+19),"")</f>
      </c>
      <c r="HG943">
        <f>IF($IW943&gt;=20,INDEX($GL:$GL,$IV943+20),"")</f>
      </c>
      <c r="HH943">
        <f>IF($IW943&gt;=21,INDEX($GL:$GL,$IV943+21),"")</f>
      </c>
      <c r="HI943">
        <f>IF($IW943&gt;=22,INDEX($GL:$GL,$IV943+22),"")</f>
      </c>
      <c r="HJ943">
        <f>IF($IW943&gt;=23,INDEX($GL:$GL,$IV943+23),"")</f>
      </c>
      <c r="HK943">
        <f>IF($IW943&gt;=24,INDEX($GL:$GL,$IV943+24),"")</f>
      </c>
      <c r="HL943">
        <f>IF($IW943&gt;=25,INDEX($GL:$GL,$IV943+25),"")</f>
      </c>
      <c r="HM943">
        <f>IF($IW943&gt;=26,INDEX($GL:$GL,$IV943+26),"")</f>
      </c>
      <c r="HN943">
        <f>IF($IW943&gt;=27,INDEX($GL:$GL,$IV943+27),"")</f>
      </c>
      <c r="HO943">
        <f>IF($IW943&gt;=28,INDEX($GL:$GL,$IV943+28),"")</f>
      </c>
      <c r="HP943">
        <f>IF($IW943&gt;=29,INDEX($GL:$GL,$IV943+29),"")</f>
      </c>
      <c r="HQ943">
        <f>IF($IW943&gt;=30,INDEX($GL:$GL,$IV943+30),"")</f>
      </c>
      <c r="HR943">
        <f>IF($IW943&gt;=31,INDEX($GL:$GL,$IV943+31),"")</f>
      </c>
      <c r="HS943">
        <f>IF($IW943&gt;=32,INDEX($GL:$GL,$IV943+32),"")</f>
      </c>
      <c r="HT943">
        <f>IF($IW943&gt;=33,INDEX($GL:$GL,$IV943+33),"")</f>
      </c>
      <c r="HU943">
        <f>IF($IW943&gt;=34,INDEX($GL:$GL,$IV943+34),"")</f>
      </c>
      <c r="HV943">
        <f>IF($IW943&gt;=35,INDEX($GL:$GL,$IV943+35),"")</f>
      </c>
      <c r="HW943">
        <f>IF($IW943&gt;=36,INDEX($GL:$GL,$IV943+36),"")</f>
      </c>
      <c r="HX943">
        <f>IF($IW943&gt;=37,INDEX($GL:$GL,$IV943+37),"")</f>
      </c>
      <c r="HY943">
        <f>IF($IW943&gt;=38,INDEX($GL:$GL,$IV943+38),"")</f>
      </c>
      <c r="HZ943">
        <f>IF($IW943&gt;=39,INDEX($GL:$GL,$IV943+39),"")</f>
      </c>
      <c r="IA943">
        <f>IF($IW943&gt;=40,INDEX($GL:$GL,$IV943+40),"")</f>
      </c>
      <c r="IB943">
        <f>IF($IW943&gt;=41,INDEX($GL:$GL,$IV943+41),"")</f>
      </c>
      <c r="IC943">
        <f>IF($IW943&gt;=42,INDEX($GL:$GL,$IV943+42),"")</f>
      </c>
      <c r="ID943">
        <f>IF($IW943&gt;=43,INDEX($GL:$GL,$IV943+43),"")</f>
      </c>
      <c r="IE943">
        <f>IF($IW943&gt;=44,INDEX($GL:$GL,$IV943+44),"")</f>
      </c>
      <c r="IF943">
        <f>IF($IW943&gt;=45,INDEX($GL:$GL,$IV943+45),"")</f>
      </c>
      <c r="IG943">
        <f>IF($IW943&gt;=46,INDEX($GL:$GL,$IV943+46),"")</f>
      </c>
      <c r="IH943">
        <f>IF($IW943&gt;=47,INDEX($GL:$GL,$IV943+47),"")</f>
      </c>
      <c r="II943">
        <f>IF($IW943&gt;=48,INDEX($GL:$GL,$IV943+48),"")</f>
      </c>
      <c r="IJ943">
        <f>IF($IW943&gt;=49,INDEX($GL:$GL,$IV943+49),"")</f>
      </c>
      <c r="IK943">
        <f>IF($IW943&gt;=50,INDEX($GL:$GL,$IV943+50),"")</f>
      </c>
      <c r="IL943">
        <f>IF($IW943&gt;=51,INDEX($GL:$GL,$IV943+51),"")</f>
      </c>
      <c r="IM943">
        <f>IF($IW943&gt;=52,INDEX($GL:$GL,$IV943+52),"")</f>
      </c>
      <c r="IN943">
        <f>IF($IW943&gt;=53,INDEX($GL:$GL,$IV943+53),"")</f>
      </c>
      <c r="IO943">
        <f>IF($IW943&gt;=54,INDEX($GL:$GL,$IV943+54),"")</f>
      </c>
      <c r="IP943">
        <f>IF($IW943&gt;=55,INDEX($GL:$GL,$IV943+55),"")</f>
      </c>
      <c r="IQ943">
        <f>IF($IW943&gt;=56,INDEX($GL:$GL,$IV943+56),"")</f>
      </c>
      <c r="IR943">
        <f>IF($IW943&gt;=57,INDEX($GL:$GL,$IV943+57),"")</f>
      </c>
      <c r="IS943">
        <f>IF($IW943&gt;=58,INDEX($GL:$GL,$IV943+58),"")</f>
      </c>
      <c r="IT943">
        <f>IF($IW943&gt;=59,INDEX($GL:$GL,$IV943+59),"")</f>
      </c>
      <c r="IU943">
        <f>IF($IW943&gt;=60,INDEX($GL:$GL,$IV943+60),"")</f>
      </c>
      <c r="IV943">
        <f>IFERROR(MATCH($GK943,$GL$2:$GL$324,0)+1,0)</f>
      </c>
      <c r="IW943">
        <f>IFERROR(INDEX($GM$2:$GM$324,MATCH($GK943,$GL$2:$GL$324,0)),0)</f>
      </c>
      <c r="IX943" t="s">
        <v>34</v>
      </c>
      <c r="IY943" t="s">
        <v>34</v>
      </c>
    </row>
    <row r="944" spans="1:259" x14ac:dyDescent="0.25">
      <c r="K944">
        <f>IF(OR($N944="",$J944=""),"",IFERROR($N944/$J944,0))</f>
      </c>
      <c r="L944">
        <f>IF($N944="","",
SUM($M944,$O944,$T944,$P944,$R944)*
(1-IF($U944="",0,VALUE($U944)/100)))</f>
      </c>
      <c r="M944">
        <f>IF($N944="","",$N944)</f>
      </c>
      <c r="O944">
        <f>IF($N944="","",
IF($H944="","",
IF(ISNUMBER(SEARCH("exempt",LOWER($H944))),0,
$N944*(VALUE(SUBSTITUTE($H944,"%",""))/100))))</f>
      </c>
      <c r="V944">
        <f>IFERROR(IF(FIND(" - ",$E944)&gt;0,MID($E944,FIND(" - ",$E944)+3,LEN($E944)),""),"")</f>
      </c>
      <c r="AE944" t="s">
        <v>1525</v>
      </c>
      <c r="AJ944">
        <f>IFERROR(LEFT($E944,FIND(" - ",$E944)-1),$E944)</f>
      </c>
      <c r="AM944">
        <f>IF($CB944&gt;=1,INDEX($AK:$AK,$CA944+1),"")</f>
      </c>
      <c r="AN944">
        <f>IF($CB944&gt;=2,INDEX($AK:$AK,$CA944+2),"")</f>
      </c>
      <c r="AO944">
        <f>IF($CB944&gt;=3,INDEX($AK:$AK,$CA944+3),"")</f>
      </c>
      <c r="AP944">
        <f>IF($CB944&gt;=4,INDEX($AK:$AK,$CA944+4),"")</f>
      </c>
      <c r="AQ944">
        <f>IF($CB944&gt;=5,INDEX($AK:$AK,$CA944+5),"")</f>
      </c>
      <c r="AR944">
        <f>IF($CB944&gt;=6,INDEX($AK:$AK,$CA944+6),"")</f>
      </c>
      <c r="AS944">
        <f>IF($CB944&gt;=7,INDEX($AK:$AK,$CA944+7),"")</f>
      </c>
      <c r="AT944">
        <f>IF($CB944&gt;=8,INDEX($AK:$AK,$CA944+8),"")</f>
      </c>
      <c r="AU944">
        <f>IF($CB944&gt;=9,INDEX($AK:$AK,$CA944+9),"")</f>
      </c>
      <c r="AV944">
        <f>IF($CB944&gt;=10,INDEX($AK:$AK,$CA944+10),"")</f>
      </c>
      <c r="AW944">
        <f>IF($CB944&gt;=11,INDEX($AK:$AK,$CA944+11),"")</f>
      </c>
      <c r="AX944">
        <f>IF($CB944&gt;=12,INDEX($AK:$AK,$CA944+12),"")</f>
      </c>
      <c r="AY944">
        <f>IF($CB944&gt;=13,INDEX($AK:$AK,$CA944+13),"")</f>
      </c>
      <c r="AZ944">
        <f>IF($CB944&gt;=14,INDEX($AK:$AK,$CA944+14),"")</f>
      </c>
      <c r="BA944">
        <f>IF($CB944&gt;=15,INDEX($AK:$AK,$CA944+15),"")</f>
      </c>
      <c r="BB944">
        <f>IF($CB944&gt;=16,INDEX($AK:$AK,$CA944+16),"")</f>
      </c>
      <c r="BC944">
        <f>IF($CB944&gt;=17,INDEX($AK:$AK,$CA944+17),"")</f>
      </c>
      <c r="BD944">
        <f>IF($CB944&gt;=18,INDEX($AK:$AK,$CA944+18),"")</f>
      </c>
      <c r="BE944">
        <f>IF($CB944&gt;=19,INDEX($AK:$AK,$CA944+19),"")</f>
      </c>
      <c r="BF944">
        <f>IF($CB944&gt;=20,INDEX($AK:$AK,$CA944+20),"")</f>
      </c>
      <c r="BG944">
        <f>IF($CB944&gt;=21,INDEX($AK:$AK,$CA944+21),"")</f>
      </c>
      <c r="BH944">
        <f>IF($CB944&gt;=22,INDEX($AK:$AK,$CA944+22),"")</f>
      </c>
      <c r="BI944">
        <f>IF($CB944&gt;=23,INDEX($AK:$AK,$CA944+23),"")</f>
      </c>
      <c r="BJ944">
        <f>IF($CB944&gt;=24,INDEX($AK:$AK,$CA944+24),"")</f>
      </c>
      <c r="BK944">
        <f>IF($CB944&gt;=25,INDEX($AK:$AK,$CA944+25),"")</f>
      </c>
      <c r="BL944">
        <f>IF($CB944&gt;=26,INDEX($AK:$AK,$CA944+26),"")</f>
      </c>
      <c r="BM944">
        <f>IF($CB944&gt;=27,INDEX($AK:$AK,$CA944+27),"")</f>
      </c>
      <c r="BN944">
        <f>IF($CB944&gt;=28,INDEX($AK:$AK,$CA944+28),"")</f>
      </c>
      <c r="BO944">
        <f>IF($CB944&gt;=29,INDEX($AK:$AK,$CA944+29),"")</f>
      </c>
      <c r="BP944">
        <f>IF($CB944&gt;=30,INDEX($AK:$AK,$CA944+30),"")</f>
      </c>
      <c r="BQ944">
        <f>IF($CB944&gt;=31,INDEX($AK:$AK,$CA944+31),"")</f>
      </c>
      <c r="BR944">
        <f>IF($CB944&gt;=32,INDEX($AK:$AK,$CA944+32),"")</f>
      </c>
      <c r="BS944">
        <f>IF($CB944&gt;=33,INDEX($AK:$AK,$CA944+33),"")</f>
      </c>
      <c r="BT944">
        <f>IF($CB944&gt;=34,INDEX($AK:$AK,$CA944+34),"")</f>
      </c>
      <c r="BU944">
        <f>IF($CB944&gt;=35,INDEX($AK:$AK,$CA944+35),"")</f>
      </c>
      <c r="BV944">
        <f>IF($CB944&gt;=36,INDEX($AK:$AK,$CA944+36),"")</f>
      </c>
      <c r="BW944">
        <f>IF($CB944&gt;=37,INDEX($AK:$AK,$CA944+37),"")</f>
      </c>
      <c r="BX944">
        <f>IF($CB944&gt;=38,INDEX($AK:$AK,$CA944+38),"")</f>
      </c>
      <c r="BY944">
        <f>IF($CB944&gt;=39,INDEX($AK:$AK,$CA944+39),"")</f>
      </c>
      <c r="BZ944">
        <f>IF($CB944&gt;=40,INDEX($AK:$AK,$CA944+40),"")</f>
      </c>
      <c r="CA944">
        <f>IFERROR(MATCH($AJ944,$AK$2:$AK$134,0)+1,0)</f>
      </c>
      <c r="CB944">
        <f>IFERROR(INDEX($AL$2:$AL$134,MATCH($AJ944,$AK$2:$AK$134,0)),0)</f>
      </c>
      <c r="CC944">
        <f>IFERROR(LEFT($F944,FIND(" - ",$F944)-1),$F944)</f>
      </c>
      <c r="CF944">
        <f>IF($DA944&gt;=1,INDEX($CD:$CD,$CZ944+1),"")</f>
      </c>
      <c r="CG944">
        <f>IF($DA944&gt;=2,INDEX($CD:$CD,$CZ944+2),"")</f>
      </c>
      <c r="CH944">
        <f>IF($DA944&gt;=3,INDEX($CD:$CD,$CZ944+3),"")</f>
      </c>
      <c r="CI944">
        <f>IF($DA944&gt;=4,INDEX($CD:$CD,$CZ944+4),"")</f>
      </c>
      <c r="CJ944">
        <f>IF($DA944&gt;=5,INDEX($CD:$CD,$CZ944+5),"")</f>
      </c>
      <c r="CK944">
        <f>IF($DA944&gt;=6,INDEX($CD:$CD,$CZ944+6),"")</f>
      </c>
      <c r="CL944">
        <f>IF($DA944&gt;=7,INDEX($CD:$CD,$CZ944+7),"")</f>
      </c>
      <c r="CM944">
        <f>IF($DA944&gt;=8,INDEX($CD:$CD,$CZ944+8),"")</f>
      </c>
      <c r="CN944">
        <f>IF($DA944&gt;=9,INDEX($CD:$CD,$CZ944+9),"")</f>
      </c>
      <c r="CO944">
        <f>IF($DA944&gt;=10,INDEX($CD:$CD,$CZ944+10),"")</f>
      </c>
      <c r="CP944">
        <f>IF($DA944&gt;=11,INDEX($CD:$CD,$CZ944+11),"")</f>
      </c>
      <c r="CQ944">
        <f>IF($DA944&gt;=12,INDEX($CD:$CD,$CZ944+12),"")</f>
      </c>
      <c r="CR944">
        <f>IF($DA944&gt;=13,INDEX($CD:$CD,$CZ944+13),"")</f>
      </c>
      <c r="CS944">
        <f>IF($DA944&gt;=14,INDEX($CD:$CD,$CZ944+14),"")</f>
      </c>
      <c r="CT944">
        <f>IF($DA944&gt;=15,INDEX($CD:$CD,$CZ944+15),"")</f>
      </c>
      <c r="CU944">
        <f>IF($DA944&gt;=16,INDEX($CD:$CD,$CZ944+16),"")</f>
      </c>
      <c r="CV944">
        <f>IF($DA944&gt;=17,INDEX($CD:$CD,$CZ944+17),"")</f>
      </c>
      <c r="CW944">
        <f>IF($DA944&gt;=18,INDEX($CD:$CD,$CZ944+18),"")</f>
      </c>
      <c r="CX944">
        <f>IF($DA944&gt;=19,INDEX($CD:$CD,$CZ944+19),"")</f>
      </c>
      <c r="CY944">
        <f>IF($DA944&gt;=20,INDEX($CD:$CD,$CZ944+20),"")</f>
      </c>
      <c r="CZ944">
        <f>IFERROR(MATCH($CC944,$CD$2:$CD$263,0)+1,0)</f>
      </c>
      <c r="DA944">
        <f>IFERROR(INDEX($CE$2:$CE$263,MATCH($CC944,$CD$2:$CD$263,0)),0)</f>
      </c>
      <c r="DB944">
        <f>IFERROR(INDEX($AI:$AI,MATCH($H944,$AH:$AH,0))&amp;"","")</f>
      </c>
      <c r="DF944">
        <f>IF($GI944&gt;=1,INDEX($DC:$DC,$GH944+1),"")</f>
      </c>
      <c r="DG944">
        <f>IF($GI944&gt;=2,INDEX($DC:$DC,$GH944+2),"")</f>
      </c>
      <c r="DH944">
        <f>IF($GI944&gt;=3,INDEX($DC:$DC,$GH944+3),"")</f>
      </c>
      <c r="DI944">
        <f>IF($GI944&gt;=4,INDEX($DC:$DC,$GH944+4),"")</f>
      </c>
      <c r="DJ944">
        <f>IF($GI944&gt;=5,INDEX($DC:$DC,$GH944+5),"")</f>
      </c>
      <c r="DK944">
        <f>IF($GI944&gt;=6,INDEX($DC:$DC,$GH944+6),"")</f>
      </c>
      <c r="DL944">
        <f>IF($GI944&gt;=7,INDEX($DC:$DC,$GH944+7),"")</f>
      </c>
      <c r="DM944">
        <f>IF($GI944&gt;=8,INDEX($DC:$DC,$GH944+8),"")</f>
      </c>
      <c r="DN944">
        <f>IF($GI944&gt;=9,INDEX($DC:$DC,$GH944+9),"")</f>
      </c>
      <c r="DO944">
        <f>IF($GI944&gt;=10,INDEX($DC:$DC,$GH944+10),"")</f>
      </c>
      <c r="DP944">
        <f>IF($GI944&gt;=11,INDEX($DC:$DC,$GH944+11),"")</f>
      </c>
      <c r="DQ944">
        <f>IF($GI944&gt;=12,INDEX($DC:$DC,$GH944+12),"")</f>
      </c>
      <c r="DR944">
        <f>IF($GI944&gt;=13,INDEX($DC:$DC,$GH944+13),"")</f>
      </c>
      <c r="DS944">
        <f>IF($GI944&gt;=14,INDEX($DC:$DC,$GH944+14),"")</f>
      </c>
      <c r="DT944">
        <f>IF($GI944&gt;=15,INDEX($DC:$DC,$GH944+15),"")</f>
      </c>
      <c r="DU944">
        <f>IF($GI944&gt;=16,INDEX($DC:$DC,$GH944+16),"")</f>
      </c>
      <c r="DV944">
        <f>IF($GI944&gt;=17,INDEX($DC:$DC,$GH944+17),"")</f>
      </c>
      <c r="DW944">
        <f>IF($GI944&gt;=18,INDEX($DC:$DC,$GH944+18),"")</f>
      </c>
      <c r="DX944">
        <f>IF($GI944&gt;=19,INDEX($DC:$DC,$GH944+19),"")</f>
      </c>
      <c r="DY944">
        <f>IF($GI944&gt;=20,INDEX($DC:$DC,$GH944+20),"")</f>
      </c>
      <c r="DZ944">
        <f>IF($GI944&gt;=21,INDEX($DC:$DC,$GH944+21),"")</f>
      </c>
      <c r="EA944">
        <f>IF($GI944&gt;=22,INDEX($DC:$DC,$GH944+22),"")</f>
      </c>
      <c r="EB944">
        <f>IF($GI944&gt;=23,INDEX($DC:$DC,$GH944+23),"")</f>
      </c>
      <c r="EC944">
        <f>IF($GI944&gt;=24,INDEX($DC:$DC,$GH944+24),"")</f>
      </c>
      <c r="ED944">
        <f>IF($GI944&gt;=25,INDEX($DC:$DC,$GH944+25),"")</f>
      </c>
      <c r="EE944">
        <f>IF($GI944&gt;=26,INDEX($DC:$DC,$GH944+26),"")</f>
      </c>
      <c r="EF944">
        <f>IF($GI944&gt;=27,INDEX($DC:$DC,$GH944+27),"")</f>
      </c>
      <c r="EG944">
        <f>IF($GI944&gt;=28,INDEX($DC:$DC,$GH944+28),"")</f>
      </c>
      <c r="EH944">
        <f>IF($GI944&gt;=29,INDEX($DC:$DC,$GH944+29),"")</f>
      </c>
      <c r="EI944">
        <f>IF($GI944&gt;=30,INDEX($DC:$DC,$GH944+30),"")</f>
      </c>
      <c r="EJ944">
        <f>IF($GI944&gt;=31,INDEX($DC:$DC,$GH944+31),"")</f>
      </c>
      <c r="EK944">
        <f>IF($GI944&gt;=32,INDEX($DC:$DC,$GH944+32),"")</f>
      </c>
      <c r="EL944">
        <f>IF($GI944&gt;=33,INDEX($DC:$DC,$GH944+33),"")</f>
      </c>
      <c r="EM944">
        <f>IF($GI944&gt;=34,INDEX($DC:$DC,$GH944+34),"")</f>
      </c>
      <c r="EN944">
        <f>IF($GI944&gt;=35,INDEX($DC:$DC,$GH944+35),"")</f>
      </c>
      <c r="EO944">
        <f>IF($GI944&gt;=36,INDEX($DC:$DC,$GH944+36),"")</f>
      </c>
      <c r="EP944">
        <f>IF($GI944&gt;=37,INDEX($DC:$DC,$GH944+37),"")</f>
      </c>
      <c r="EQ944">
        <f>IF($GI944&gt;=38,INDEX($DC:$DC,$GH944+38),"")</f>
      </c>
      <c r="ER944">
        <f>IF($GI944&gt;=39,INDEX($DC:$DC,$GH944+39),"")</f>
      </c>
      <c r="ES944">
        <f>IF($GI944&gt;=40,INDEX($DC:$DC,$GH944+40),"")</f>
      </c>
      <c r="ET944">
        <f>IF($GI944&gt;=1,INDEX($DD:$DD,$GH944+1),"")</f>
      </c>
      <c r="EU944">
        <f>IF($GI944&gt;=2,INDEX($DD:$DD,$GH944+2),"")</f>
      </c>
      <c r="EV944">
        <f>IF($GI944&gt;=3,INDEX($DD:$DD,$GH944+3),"")</f>
      </c>
      <c r="EW944">
        <f>IF($GI944&gt;=4,INDEX($DD:$DD,$GH944+4),"")</f>
      </c>
      <c r="EX944">
        <f>IF($GI944&gt;=5,INDEX($DD:$DD,$GH944+5),"")</f>
      </c>
      <c r="EY944">
        <f>IF($GI944&gt;=6,INDEX($DD:$DD,$GH944+6),"")</f>
      </c>
      <c r="EZ944">
        <f>IF($GI944&gt;=7,INDEX($DD:$DD,$GH944+7),"")</f>
      </c>
      <c r="FA944">
        <f>IF($GI944&gt;=8,INDEX($DD:$DD,$GH944+8),"")</f>
      </c>
      <c r="FB944">
        <f>IF($GI944&gt;=9,INDEX($DD:$DD,$GH944+9),"")</f>
      </c>
      <c r="FC944">
        <f>IF($GI944&gt;=10,INDEX($DD:$DD,$GH944+10),"")</f>
      </c>
      <c r="FD944">
        <f>IF($GI944&gt;=11,INDEX($DD:$DD,$GH944+11),"")</f>
      </c>
      <c r="FE944">
        <f>IF($GI944&gt;=12,INDEX($DD:$DD,$GH944+12),"")</f>
      </c>
      <c r="FF944">
        <f>IF($GI944&gt;=13,INDEX($DD:$DD,$GH944+13),"")</f>
      </c>
      <c r="FG944">
        <f>IF($GI944&gt;=14,INDEX($DD:$DD,$GH944+14),"")</f>
      </c>
      <c r="FH944">
        <f>IF($GI944&gt;=15,INDEX($DD:$DD,$GH944+15),"")</f>
      </c>
      <c r="FI944">
        <f>IF($GI944&gt;=16,INDEX($DD:$DD,$GH944+16),"")</f>
      </c>
      <c r="FJ944">
        <f>IF($GI944&gt;=17,INDEX($DD:$DD,$GH944+17),"")</f>
      </c>
      <c r="FK944">
        <f>IF($GI944&gt;=18,INDEX($DD:$DD,$GH944+18),"")</f>
      </c>
      <c r="FL944">
        <f>IF($GI944&gt;=19,INDEX($DD:$DD,$GH944+19),"")</f>
      </c>
      <c r="FM944">
        <f>IF($GI944&gt;=20,INDEX($DD:$DD,$GH944+20),"")</f>
      </c>
      <c r="FN944">
        <f>IF($GI944&gt;=21,INDEX($DD:$DD,$GH944+21),"")</f>
      </c>
      <c r="FO944">
        <f>IF($GI944&gt;=22,INDEX($DD:$DD,$GH944+22),"")</f>
      </c>
      <c r="FP944">
        <f>IF($GI944&gt;=23,INDEX($DD:$DD,$GH944+23),"")</f>
      </c>
      <c r="FQ944">
        <f>IF($GI944&gt;=24,INDEX($DD:$DD,$GH944+24),"")</f>
      </c>
      <c r="FR944">
        <f>IF($GI944&gt;=25,INDEX($DD:$DD,$GH944+25),"")</f>
      </c>
      <c r="FS944">
        <f>IF($GI944&gt;=26,INDEX($DD:$DD,$GH944+26),"")</f>
      </c>
      <c r="FT944">
        <f>IF($GI944&gt;=27,INDEX($DD:$DD,$GH944+27),"")</f>
      </c>
      <c r="FU944">
        <f>IF($GI944&gt;=28,INDEX($DD:$DD,$GH944+28),"")</f>
      </c>
      <c r="FV944">
        <f>IF($GI944&gt;=29,INDEX($DD:$DD,$GH944+29),"")</f>
      </c>
      <c r="FW944">
        <f>IF($GI944&gt;=30,INDEX($DD:$DD,$GH944+30),"")</f>
      </c>
      <c r="FX944">
        <f>IF($GI944&gt;=31,INDEX($DD:$DD,$GH944+31),"")</f>
      </c>
      <c r="FY944">
        <f>IF($GI944&gt;=32,INDEX($DD:$DD,$GH944+32),"")</f>
      </c>
      <c r="FZ944">
        <f>IF($GI944&gt;=33,INDEX($DD:$DD,$GH944+33),"")</f>
      </c>
      <c r="GA944">
        <f>IF($GI944&gt;=34,INDEX($DD:$DD,$GH944+34),"")</f>
      </c>
      <c r="GB944">
        <f>IF($GI944&gt;=35,INDEX($DD:$DD,$GH944+35),"")</f>
      </c>
      <c r="GC944">
        <f>IF($GI944&gt;=36,INDEX($DD:$DD,$GH944+36),"")</f>
      </c>
      <c r="GD944">
        <f>IF($GI944&gt;=37,INDEX($DD:$DD,$GH944+37),"")</f>
      </c>
      <c r="GE944">
        <f>IF($GI944&gt;=38,INDEX($DD:$DD,$GH944+38),"")</f>
      </c>
      <c r="GF944">
        <f>IF($GI944&gt;=39,INDEX($DD:$DD,$GH944+39),"")</f>
      </c>
      <c r="GG944">
        <f>IF($GI944&gt;=40,INDEX($DD:$DD,$GH944+40),"")</f>
      </c>
      <c r="GH944">
        <f>IFERROR(MATCH($DB944,$DC$2:$DC$148,0)+1,0)</f>
      </c>
      <c r="GI944">
        <f>IFERROR(INDEX($DE$2:$DE$148,MATCH($DB944,$DC$2:$DC$148,0)),0)</f>
      </c>
      <c r="GJ944">
        <f>IFERROR(MATCH($S944,$DF$944:$ES$944,0),0)</f>
      </c>
      <c r="GK944">
        <f>IF($GJ944&gt;0,INDEX($ET$944:$GG$944,$GJ944),"")</f>
      </c>
      <c r="GN944">
        <f>IF($IW944&gt;=1,INDEX($GL:$GL,$IV944+1),"")</f>
      </c>
      <c r="GO944">
        <f>IF($IW944&gt;=2,INDEX($GL:$GL,$IV944+2),"")</f>
      </c>
      <c r="GP944">
        <f>IF($IW944&gt;=3,INDEX($GL:$GL,$IV944+3),"")</f>
      </c>
      <c r="GQ944">
        <f>IF($IW944&gt;=4,INDEX($GL:$GL,$IV944+4),"")</f>
      </c>
      <c r="GR944">
        <f>IF($IW944&gt;=5,INDEX($GL:$GL,$IV944+5),"")</f>
      </c>
      <c r="GS944">
        <f>IF($IW944&gt;=6,INDEX($GL:$GL,$IV944+6),"")</f>
      </c>
      <c r="GT944">
        <f>IF($IW944&gt;=7,INDEX($GL:$GL,$IV944+7),"")</f>
      </c>
      <c r="GU944">
        <f>IF($IW944&gt;=8,INDEX($GL:$GL,$IV944+8),"")</f>
      </c>
      <c r="GV944">
        <f>IF($IW944&gt;=9,INDEX($GL:$GL,$IV944+9),"")</f>
      </c>
      <c r="GW944">
        <f>IF($IW944&gt;=10,INDEX($GL:$GL,$IV944+10),"")</f>
      </c>
      <c r="GX944">
        <f>IF($IW944&gt;=11,INDEX($GL:$GL,$IV944+11),"")</f>
      </c>
      <c r="GY944">
        <f>IF($IW944&gt;=12,INDEX($GL:$GL,$IV944+12),"")</f>
      </c>
      <c r="GZ944">
        <f>IF($IW944&gt;=13,INDEX($GL:$GL,$IV944+13),"")</f>
      </c>
      <c r="HA944">
        <f>IF($IW944&gt;=14,INDEX($GL:$GL,$IV944+14),"")</f>
      </c>
      <c r="HB944">
        <f>IF($IW944&gt;=15,INDEX($GL:$GL,$IV944+15),"")</f>
      </c>
      <c r="HC944">
        <f>IF($IW944&gt;=16,INDEX($GL:$GL,$IV944+16),"")</f>
      </c>
      <c r="HD944">
        <f>IF($IW944&gt;=17,INDEX($GL:$GL,$IV944+17),"")</f>
      </c>
      <c r="HE944">
        <f>IF($IW944&gt;=18,INDEX($GL:$GL,$IV944+18),"")</f>
      </c>
      <c r="HF944">
        <f>IF($IW944&gt;=19,INDEX($GL:$GL,$IV944+19),"")</f>
      </c>
      <c r="HG944">
        <f>IF($IW944&gt;=20,INDEX($GL:$GL,$IV944+20),"")</f>
      </c>
      <c r="HH944">
        <f>IF($IW944&gt;=21,INDEX($GL:$GL,$IV944+21),"")</f>
      </c>
      <c r="HI944">
        <f>IF($IW944&gt;=22,INDEX($GL:$GL,$IV944+22),"")</f>
      </c>
      <c r="HJ944">
        <f>IF($IW944&gt;=23,INDEX($GL:$GL,$IV944+23),"")</f>
      </c>
      <c r="HK944">
        <f>IF($IW944&gt;=24,INDEX($GL:$GL,$IV944+24),"")</f>
      </c>
      <c r="HL944">
        <f>IF($IW944&gt;=25,INDEX($GL:$GL,$IV944+25),"")</f>
      </c>
      <c r="HM944">
        <f>IF($IW944&gt;=26,INDEX($GL:$GL,$IV944+26),"")</f>
      </c>
      <c r="HN944">
        <f>IF($IW944&gt;=27,INDEX($GL:$GL,$IV944+27),"")</f>
      </c>
      <c r="HO944">
        <f>IF($IW944&gt;=28,INDEX($GL:$GL,$IV944+28),"")</f>
      </c>
      <c r="HP944">
        <f>IF($IW944&gt;=29,INDEX($GL:$GL,$IV944+29),"")</f>
      </c>
      <c r="HQ944">
        <f>IF($IW944&gt;=30,INDEX($GL:$GL,$IV944+30),"")</f>
      </c>
      <c r="HR944">
        <f>IF($IW944&gt;=31,INDEX($GL:$GL,$IV944+31),"")</f>
      </c>
      <c r="HS944">
        <f>IF($IW944&gt;=32,INDEX($GL:$GL,$IV944+32),"")</f>
      </c>
      <c r="HT944">
        <f>IF($IW944&gt;=33,INDEX($GL:$GL,$IV944+33),"")</f>
      </c>
      <c r="HU944">
        <f>IF($IW944&gt;=34,INDEX($GL:$GL,$IV944+34),"")</f>
      </c>
      <c r="HV944">
        <f>IF($IW944&gt;=35,INDEX($GL:$GL,$IV944+35),"")</f>
      </c>
      <c r="HW944">
        <f>IF($IW944&gt;=36,INDEX($GL:$GL,$IV944+36),"")</f>
      </c>
      <c r="HX944">
        <f>IF($IW944&gt;=37,INDEX($GL:$GL,$IV944+37),"")</f>
      </c>
      <c r="HY944">
        <f>IF($IW944&gt;=38,INDEX($GL:$GL,$IV944+38),"")</f>
      </c>
      <c r="HZ944">
        <f>IF($IW944&gt;=39,INDEX($GL:$GL,$IV944+39),"")</f>
      </c>
      <c r="IA944">
        <f>IF($IW944&gt;=40,INDEX($GL:$GL,$IV944+40),"")</f>
      </c>
      <c r="IB944">
        <f>IF($IW944&gt;=41,INDEX($GL:$GL,$IV944+41),"")</f>
      </c>
      <c r="IC944">
        <f>IF($IW944&gt;=42,INDEX($GL:$GL,$IV944+42),"")</f>
      </c>
      <c r="ID944">
        <f>IF($IW944&gt;=43,INDEX($GL:$GL,$IV944+43),"")</f>
      </c>
      <c r="IE944">
        <f>IF($IW944&gt;=44,INDEX($GL:$GL,$IV944+44),"")</f>
      </c>
      <c r="IF944">
        <f>IF($IW944&gt;=45,INDEX($GL:$GL,$IV944+45),"")</f>
      </c>
      <c r="IG944">
        <f>IF($IW944&gt;=46,INDEX($GL:$GL,$IV944+46),"")</f>
      </c>
      <c r="IH944">
        <f>IF($IW944&gt;=47,INDEX($GL:$GL,$IV944+47),"")</f>
      </c>
      <c r="II944">
        <f>IF($IW944&gt;=48,INDEX($GL:$GL,$IV944+48),"")</f>
      </c>
      <c r="IJ944">
        <f>IF($IW944&gt;=49,INDEX($GL:$GL,$IV944+49),"")</f>
      </c>
      <c r="IK944">
        <f>IF($IW944&gt;=50,INDEX($GL:$GL,$IV944+50),"")</f>
      </c>
      <c r="IL944">
        <f>IF($IW944&gt;=51,INDEX($GL:$GL,$IV944+51),"")</f>
      </c>
      <c r="IM944">
        <f>IF($IW944&gt;=52,INDEX($GL:$GL,$IV944+52),"")</f>
      </c>
      <c r="IN944">
        <f>IF($IW944&gt;=53,INDEX($GL:$GL,$IV944+53),"")</f>
      </c>
      <c r="IO944">
        <f>IF($IW944&gt;=54,INDEX($GL:$GL,$IV944+54),"")</f>
      </c>
      <c r="IP944">
        <f>IF($IW944&gt;=55,INDEX($GL:$GL,$IV944+55),"")</f>
      </c>
      <c r="IQ944">
        <f>IF($IW944&gt;=56,INDEX($GL:$GL,$IV944+56),"")</f>
      </c>
      <c r="IR944">
        <f>IF($IW944&gt;=57,INDEX($GL:$GL,$IV944+57),"")</f>
      </c>
      <c r="IS944">
        <f>IF($IW944&gt;=58,INDEX($GL:$GL,$IV944+58),"")</f>
      </c>
      <c r="IT944">
        <f>IF($IW944&gt;=59,INDEX($GL:$GL,$IV944+59),"")</f>
      </c>
      <c r="IU944">
        <f>IF($IW944&gt;=60,INDEX($GL:$GL,$IV944+60),"")</f>
      </c>
      <c r="IV944">
        <f>IFERROR(MATCH($GK944,$GL$2:$GL$324,0)+1,0)</f>
      </c>
      <c r="IW944">
        <f>IFERROR(INDEX($GM$2:$GM$324,MATCH($GK944,$GL$2:$GL$324,0)),0)</f>
      </c>
      <c r="IX944" t="s">
        <v>34</v>
      </c>
      <c r="IY944" t="s">
        <v>34</v>
      </c>
    </row>
    <row r="945" spans="1:259" x14ac:dyDescent="0.25">
      <c r="K945">
        <f>IF(OR($N945="",$J945=""),"",IFERROR($N945/$J945,0))</f>
      </c>
      <c r="L945">
        <f>IF($N945="","",
SUM($M945,$O945,$T945,$P945,$R945)*
(1-IF($U945="",0,VALUE($U945)/100)))</f>
      </c>
      <c r="M945">
        <f>IF($N945="","",$N945)</f>
      </c>
      <c r="O945">
        <f>IF($N945="","",
IF($H945="","",
IF(ISNUMBER(SEARCH("exempt",LOWER($H945))),0,
$N945*(VALUE(SUBSTITUTE($H945,"%",""))/100))))</f>
      </c>
      <c r="V945">
        <f>IFERROR(IF(FIND(" - ",$E945)&gt;0,MID($E945,FIND(" - ",$E945)+3,LEN($E945)),""),"")</f>
      </c>
      <c r="AE945" t="s">
        <v>1526</v>
      </c>
      <c r="AJ945">
        <f>IFERROR(LEFT($E945,FIND(" - ",$E945)-1),$E945)</f>
      </c>
      <c r="AM945">
        <f>IF($CB945&gt;=1,INDEX($AK:$AK,$CA945+1),"")</f>
      </c>
      <c r="AN945">
        <f>IF($CB945&gt;=2,INDEX($AK:$AK,$CA945+2),"")</f>
      </c>
      <c r="AO945">
        <f>IF($CB945&gt;=3,INDEX($AK:$AK,$CA945+3),"")</f>
      </c>
      <c r="AP945">
        <f>IF($CB945&gt;=4,INDEX($AK:$AK,$CA945+4),"")</f>
      </c>
      <c r="AQ945">
        <f>IF($CB945&gt;=5,INDEX($AK:$AK,$CA945+5),"")</f>
      </c>
      <c r="AR945">
        <f>IF($CB945&gt;=6,INDEX($AK:$AK,$CA945+6),"")</f>
      </c>
      <c r="AS945">
        <f>IF($CB945&gt;=7,INDEX($AK:$AK,$CA945+7),"")</f>
      </c>
      <c r="AT945">
        <f>IF($CB945&gt;=8,INDEX($AK:$AK,$CA945+8),"")</f>
      </c>
      <c r="AU945">
        <f>IF($CB945&gt;=9,INDEX($AK:$AK,$CA945+9),"")</f>
      </c>
      <c r="AV945">
        <f>IF($CB945&gt;=10,INDEX($AK:$AK,$CA945+10),"")</f>
      </c>
      <c r="AW945">
        <f>IF($CB945&gt;=11,INDEX($AK:$AK,$CA945+11),"")</f>
      </c>
      <c r="AX945">
        <f>IF($CB945&gt;=12,INDEX($AK:$AK,$CA945+12),"")</f>
      </c>
      <c r="AY945">
        <f>IF($CB945&gt;=13,INDEX($AK:$AK,$CA945+13),"")</f>
      </c>
      <c r="AZ945">
        <f>IF($CB945&gt;=14,INDEX($AK:$AK,$CA945+14),"")</f>
      </c>
      <c r="BA945">
        <f>IF($CB945&gt;=15,INDEX($AK:$AK,$CA945+15),"")</f>
      </c>
      <c r="BB945">
        <f>IF($CB945&gt;=16,INDEX($AK:$AK,$CA945+16),"")</f>
      </c>
      <c r="BC945">
        <f>IF($CB945&gt;=17,INDEX($AK:$AK,$CA945+17),"")</f>
      </c>
      <c r="BD945">
        <f>IF($CB945&gt;=18,INDEX($AK:$AK,$CA945+18),"")</f>
      </c>
      <c r="BE945">
        <f>IF($CB945&gt;=19,INDEX($AK:$AK,$CA945+19),"")</f>
      </c>
      <c r="BF945">
        <f>IF($CB945&gt;=20,INDEX($AK:$AK,$CA945+20),"")</f>
      </c>
      <c r="BG945">
        <f>IF($CB945&gt;=21,INDEX($AK:$AK,$CA945+21),"")</f>
      </c>
      <c r="BH945">
        <f>IF($CB945&gt;=22,INDEX($AK:$AK,$CA945+22),"")</f>
      </c>
      <c r="BI945">
        <f>IF($CB945&gt;=23,INDEX($AK:$AK,$CA945+23),"")</f>
      </c>
      <c r="BJ945">
        <f>IF($CB945&gt;=24,INDEX($AK:$AK,$CA945+24),"")</f>
      </c>
      <c r="BK945">
        <f>IF($CB945&gt;=25,INDEX($AK:$AK,$CA945+25),"")</f>
      </c>
      <c r="BL945">
        <f>IF($CB945&gt;=26,INDEX($AK:$AK,$CA945+26),"")</f>
      </c>
      <c r="BM945">
        <f>IF($CB945&gt;=27,INDEX($AK:$AK,$CA945+27),"")</f>
      </c>
      <c r="BN945">
        <f>IF($CB945&gt;=28,INDEX($AK:$AK,$CA945+28),"")</f>
      </c>
      <c r="BO945">
        <f>IF($CB945&gt;=29,INDEX($AK:$AK,$CA945+29),"")</f>
      </c>
      <c r="BP945">
        <f>IF($CB945&gt;=30,INDEX($AK:$AK,$CA945+30),"")</f>
      </c>
      <c r="BQ945">
        <f>IF($CB945&gt;=31,INDEX($AK:$AK,$CA945+31),"")</f>
      </c>
      <c r="BR945">
        <f>IF($CB945&gt;=32,INDEX($AK:$AK,$CA945+32),"")</f>
      </c>
      <c r="BS945">
        <f>IF($CB945&gt;=33,INDEX($AK:$AK,$CA945+33),"")</f>
      </c>
      <c r="BT945">
        <f>IF($CB945&gt;=34,INDEX($AK:$AK,$CA945+34),"")</f>
      </c>
      <c r="BU945">
        <f>IF($CB945&gt;=35,INDEX($AK:$AK,$CA945+35),"")</f>
      </c>
      <c r="BV945">
        <f>IF($CB945&gt;=36,INDEX($AK:$AK,$CA945+36),"")</f>
      </c>
      <c r="BW945">
        <f>IF($CB945&gt;=37,INDEX($AK:$AK,$CA945+37),"")</f>
      </c>
      <c r="BX945">
        <f>IF($CB945&gt;=38,INDEX($AK:$AK,$CA945+38),"")</f>
      </c>
      <c r="BY945">
        <f>IF($CB945&gt;=39,INDEX($AK:$AK,$CA945+39),"")</f>
      </c>
      <c r="BZ945">
        <f>IF($CB945&gt;=40,INDEX($AK:$AK,$CA945+40),"")</f>
      </c>
      <c r="CA945">
        <f>IFERROR(MATCH($AJ945,$AK$2:$AK$134,0)+1,0)</f>
      </c>
      <c r="CB945">
        <f>IFERROR(INDEX($AL$2:$AL$134,MATCH($AJ945,$AK$2:$AK$134,0)),0)</f>
      </c>
      <c r="CC945">
        <f>IFERROR(LEFT($F945,FIND(" - ",$F945)-1),$F945)</f>
      </c>
      <c r="CF945">
        <f>IF($DA945&gt;=1,INDEX($CD:$CD,$CZ945+1),"")</f>
      </c>
      <c r="CG945">
        <f>IF($DA945&gt;=2,INDEX($CD:$CD,$CZ945+2),"")</f>
      </c>
      <c r="CH945">
        <f>IF($DA945&gt;=3,INDEX($CD:$CD,$CZ945+3),"")</f>
      </c>
      <c r="CI945">
        <f>IF($DA945&gt;=4,INDEX($CD:$CD,$CZ945+4),"")</f>
      </c>
      <c r="CJ945">
        <f>IF($DA945&gt;=5,INDEX($CD:$CD,$CZ945+5),"")</f>
      </c>
      <c r="CK945">
        <f>IF($DA945&gt;=6,INDEX($CD:$CD,$CZ945+6),"")</f>
      </c>
      <c r="CL945">
        <f>IF($DA945&gt;=7,INDEX($CD:$CD,$CZ945+7),"")</f>
      </c>
      <c r="CM945">
        <f>IF($DA945&gt;=8,INDEX($CD:$CD,$CZ945+8),"")</f>
      </c>
      <c r="CN945">
        <f>IF($DA945&gt;=9,INDEX($CD:$CD,$CZ945+9),"")</f>
      </c>
      <c r="CO945">
        <f>IF($DA945&gt;=10,INDEX($CD:$CD,$CZ945+10),"")</f>
      </c>
      <c r="CP945">
        <f>IF($DA945&gt;=11,INDEX($CD:$CD,$CZ945+11),"")</f>
      </c>
      <c r="CQ945">
        <f>IF($DA945&gt;=12,INDEX($CD:$CD,$CZ945+12),"")</f>
      </c>
      <c r="CR945">
        <f>IF($DA945&gt;=13,INDEX($CD:$CD,$CZ945+13),"")</f>
      </c>
      <c r="CS945">
        <f>IF($DA945&gt;=14,INDEX($CD:$CD,$CZ945+14),"")</f>
      </c>
      <c r="CT945">
        <f>IF($DA945&gt;=15,INDEX($CD:$CD,$CZ945+15),"")</f>
      </c>
      <c r="CU945">
        <f>IF($DA945&gt;=16,INDEX($CD:$CD,$CZ945+16),"")</f>
      </c>
      <c r="CV945">
        <f>IF($DA945&gt;=17,INDEX($CD:$CD,$CZ945+17),"")</f>
      </c>
      <c r="CW945">
        <f>IF($DA945&gt;=18,INDEX($CD:$CD,$CZ945+18),"")</f>
      </c>
      <c r="CX945">
        <f>IF($DA945&gt;=19,INDEX($CD:$CD,$CZ945+19),"")</f>
      </c>
      <c r="CY945">
        <f>IF($DA945&gt;=20,INDEX($CD:$CD,$CZ945+20),"")</f>
      </c>
      <c r="CZ945">
        <f>IFERROR(MATCH($CC945,$CD$2:$CD$263,0)+1,0)</f>
      </c>
      <c r="DA945">
        <f>IFERROR(INDEX($CE$2:$CE$263,MATCH($CC945,$CD$2:$CD$263,0)),0)</f>
      </c>
      <c r="DB945">
        <f>IFERROR(INDEX($AI:$AI,MATCH($H945,$AH:$AH,0))&amp;"","")</f>
      </c>
      <c r="DF945">
        <f>IF($GI945&gt;=1,INDEX($DC:$DC,$GH945+1),"")</f>
      </c>
      <c r="DG945">
        <f>IF($GI945&gt;=2,INDEX($DC:$DC,$GH945+2),"")</f>
      </c>
      <c r="DH945">
        <f>IF($GI945&gt;=3,INDEX($DC:$DC,$GH945+3),"")</f>
      </c>
      <c r="DI945">
        <f>IF($GI945&gt;=4,INDEX($DC:$DC,$GH945+4),"")</f>
      </c>
      <c r="DJ945">
        <f>IF($GI945&gt;=5,INDEX($DC:$DC,$GH945+5),"")</f>
      </c>
      <c r="DK945">
        <f>IF($GI945&gt;=6,INDEX($DC:$DC,$GH945+6),"")</f>
      </c>
      <c r="DL945">
        <f>IF($GI945&gt;=7,INDEX($DC:$DC,$GH945+7),"")</f>
      </c>
      <c r="DM945">
        <f>IF($GI945&gt;=8,INDEX($DC:$DC,$GH945+8),"")</f>
      </c>
      <c r="DN945">
        <f>IF($GI945&gt;=9,INDEX($DC:$DC,$GH945+9),"")</f>
      </c>
      <c r="DO945">
        <f>IF($GI945&gt;=10,INDEX($DC:$DC,$GH945+10),"")</f>
      </c>
      <c r="DP945">
        <f>IF($GI945&gt;=11,INDEX($DC:$DC,$GH945+11),"")</f>
      </c>
      <c r="DQ945">
        <f>IF($GI945&gt;=12,INDEX($DC:$DC,$GH945+12),"")</f>
      </c>
      <c r="DR945">
        <f>IF($GI945&gt;=13,INDEX($DC:$DC,$GH945+13),"")</f>
      </c>
      <c r="DS945">
        <f>IF($GI945&gt;=14,INDEX($DC:$DC,$GH945+14),"")</f>
      </c>
      <c r="DT945">
        <f>IF($GI945&gt;=15,INDEX($DC:$DC,$GH945+15),"")</f>
      </c>
      <c r="DU945">
        <f>IF($GI945&gt;=16,INDEX($DC:$DC,$GH945+16),"")</f>
      </c>
      <c r="DV945">
        <f>IF($GI945&gt;=17,INDEX($DC:$DC,$GH945+17),"")</f>
      </c>
      <c r="DW945">
        <f>IF($GI945&gt;=18,INDEX($DC:$DC,$GH945+18),"")</f>
      </c>
      <c r="DX945">
        <f>IF($GI945&gt;=19,INDEX($DC:$DC,$GH945+19),"")</f>
      </c>
      <c r="DY945">
        <f>IF($GI945&gt;=20,INDEX($DC:$DC,$GH945+20),"")</f>
      </c>
      <c r="DZ945">
        <f>IF($GI945&gt;=21,INDEX($DC:$DC,$GH945+21),"")</f>
      </c>
      <c r="EA945">
        <f>IF($GI945&gt;=22,INDEX($DC:$DC,$GH945+22),"")</f>
      </c>
      <c r="EB945">
        <f>IF($GI945&gt;=23,INDEX($DC:$DC,$GH945+23),"")</f>
      </c>
      <c r="EC945">
        <f>IF($GI945&gt;=24,INDEX($DC:$DC,$GH945+24),"")</f>
      </c>
      <c r="ED945">
        <f>IF($GI945&gt;=25,INDEX($DC:$DC,$GH945+25),"")</f>
      </c>
      <c r="EE945">
        <f>IF($GI945&gt;=26,INDEX($DC:$DC,$GH945+26),"")</f>
      </c>
      <c r="EF945">
        <f>IF($GI945&gt;=27,INDEX($DC:$DC,$GH945+27),"")</f>
      </c>
      <c r="EG945">
        <f>IF($GI945&gt;=28,INDEX($DC:$DC,$GH945+28),"")</f>
      </c>
      <c r="EH945">
        <f>IF($GI945&gt;=29,INDEX($DC:$DC,$GH945+29),"")</f>
      </c>
      <c r="EI945">
        <f>IF($GI945&gt;=30,INDEX($DC:$DC,$GH945+30),"")</f>
      </c>
      <c r="EJ945">
        <f>IF($GI945&gt;=31,INDEX($DC:$DC,$GH945+31),"")</f>
      </c>
      <c r="EK945">
        <f>IF($GI945&gt;=32,INDEX($DC:$DC,$GH945+32),"")</f>
      </c>
      <c r="EL945">
        <f>IF($GI945&gt;=33,INDEX($DC:$DC,$GH945+33),"")</f>
      </c>
      <c r="EM945">
        <f>IF($GI945&gt;=34,INDEX($DC:$DC,$GH945+34),"")</f>
      </c>
      <c r="EN945">
        <f>IF($GI945&gt;=35,INDEX($DC:$DC,$GH945+35),"")</f>
      </c>
      <c r="EO945">
        <f>IF($GI945&gt;=36,INDEX($DC:$DC,$GH945+36),"")</f>
      </c>
      <c r="EP945">
        <f>IF($GI945&gt;=37,INDEX($DC:$DC,$GH945+37),"")</f>
      </c>
      <c r="EQ945">
        <f>IF($GI945&gt;=38,INDEX($DC:$DC,$GH945+38),"")</f>
      </c>
      <c r="ER945">
        <f>IF($GI945&gt;=39,INDEX($DC:$DC,$GH945+39),"")</f>
      </c>
      <c r="ES945">
        <f>IF($GI945&gt;=40,INDEX($DC:$DC,$GH945+40),"")</f>
      </c>
      <c r="ET945">
        <f>IF($GI945&gt;=1,INDEX($DD:$DD,$GH945+1),"")</f>
      </c>
      <c r="EU945">
        <f>IF($GI945&gt;=2,INDEX($DD:$DD,$GH945+2),"")</f>
      </c>
      <c r="EV945">
        <f>IF($GI945&gt;=3,INDEX($DD:$DD,$GH945+3),"")</f>
      </c>
      <c r="EW945">
        <f>IF($GI945&gt;=4,INDEX($DD:$DD,$GH945+4),"")</f>
      </c>
      <c r="EX945">
        <f>IF($GI945&gt;=5,INDEX($DD:$DD,$GH945+5),"")</f>
      </c>
      <c r="EY945">
        <f>IF($GI945&gt;=6,INDEX($DD:$DD,$GH945+6),"")</f>
      </c>
      <c r="EZ945">
        <f>IF($GI945&gt;=7,INDEX($DD:$DD,$GH945+7),"")</f>
      </c>
      <c r="FA945">
        <f>IF($GI945&gt;=8,INDEX($DD:$DD,$GH945+8),"")</f>
      </c>
      <c r="FB945">
        <f>IF($GI945&gt;=9,INDEX($DD:$DD,$GH945+9),"")</f>
      </c>
      <c r="FC945">
        <f>IF($GI945&gt;=10,INDEX($DD:$DD,$GH945+10),"")</f>
      </c>
      <c r="FD945">
        <f>IF($GI945&gt;=11,INDEX($DD:$DD,$GH945+11),"")</f>
      </c>
      <c r="FE945">
        <f>IF($GI945&gt;=12,INDEX($DD:$DD,$GH945+12),"")</f>
      </c>
      <c r="FF945">
        <f>IF($GI945&gt;=13,INDEX($DD:$DD,$GH945+13),"")</f>
      </c>
      <c r="FG945">
        <f>IF($GI945&gt;=14,INDEX($DD:$DD,$GH945+14),"")</f>
      </c>
      <c r="FH945">
        <f>IF($GI945&gt;=15,INDEX($DD:$DD,$GH945+15),"")</f>
      </c>
      <c r="FI945">
        <f>IF($GI945&gt;=16,INDEX($DD:$DD,$GH945+16),"")</f>
      </c>
      <c r="FJ945">
        <f>IF($GI945&gt;=17,INDEX($DD:$DD,$GH945+17),"")</f>
      </c>
      <c r="FK945">
        <f>IF($GI945&gt;=18,INDEX($DD:$DD,$GH945+18),"")</f>
      </c>
      <c r="FL945">
        <f>IF($GI945&gt;=19,INDEX($DD:$DD,$GH945+19),"")</f>
      </c>
      <c r="FM945">
        <f>IF($GI945&gt;=20,INDEX($DD:$DD,$GH945+20),"")</f>
      </c>
      <c r="FN945">
        <f>IF($GI945&gt;=21,INDEX($DD:$DD,$GH945+21),"")</f>
      </c>
      <c r="FO945">
        <f>IF($GI945&gt;=22,INDEX($DD:$DD,$GH945+22),"")</f>
      </c>
      <c r="FP945">
        <f>IF($GI945&gt;=23,INDEX($DD:$DD,$GH945+23),"")</f>
      </c>
      <c r="FQ945">
        <f>IF($GI945&gt;=24,INDEX($DD:$DD,$GH945+24),"")</f>
      </c>
      <c r="FR945">
        <f>IF($GI945&gt;=25,INDEX($DD:$DD,$GH945+25),"")</f>
      </c>
      <c r="FS945">
        <f>IF($GI945&gt;=26,INDEX($DD:$DD,$GH945+26),"")</f>
      </c>
      <c r="FT945">
        <f>IF($GI945&gt;=27,INDEX($DD:$DD,$GH945+27),"")</f>
      </c>
      <c r="FU945">
        <f>IF($GI945&gt;=28,INDEX($DD:$DD,$GH945+28),"")</f>
      </c>
      <c r="FV945">
        <f>IF($GI945&gt;=29,INDEX($DD:$DD,$GH945+29),"")</f>
      </c>
      <c r="FW945">
        <f>IF($GI945&gt;=30,INDEX($DD:$DD,$GH945+30),"")</f>
      </c>
      <c r="FX945">
        <f>IF($GI945&gt;=31,INDEX($DD:$DD,$GH945+31),"")</f>
      </c>
      <c r="FY945">
        <f>IF($GI945&gt;=32,INDEX($DD:$DD,$GH945+32),"")</f>
      </c>
      <c r="FZ945">
        <f>IF($GI945&gt;=33,INDEX($DD:$DD,$GH945+33),"")</f>
      </c>
      <c r="GA945">
        <f>IF($GI945&gt;=34,INDEX($DD:$DD,$GH945+34),"")</f>
      </c>
      <c r="GB945">
        <f>IF($GI945&gt;=35,INDEX($DD:$DD,$GH945+35),"")</f>
      </c>
      <c r="GC945">
        <f>IF($GI945&gt;=36,INDEX($DD:$DD,$GH945+36),"")</f>
      </c>
      <c r="GD945">
        <f>IF($GI945&gt;=37,INDEX($DD:$DD,$GH945+37),"")</f>
      </c>
      <c r="GE945">
        <f>IF($GI945&gt;=38,INDEX($DD:$DD,$GH945+38),"")</f>
      </c>
      <c r="GF945">
        <f>IF($GI945&gt;=39,INDEX($DD:$DD,$GH945+39),"")</f>
      </c>
      <c r="GG945">
        <f>IF($GI945&gt;=40,INDEX($DD:$DD,$GH945+40),"")</f>
      </c>
      <c r="GH945">
        <f>IFERROR(MATCH($DB945,$DC$2:$DC$148,0)+1,0)</f>
      </c>
      <c r="GI945">
        <f>IFERROR(INDEX($DE$2:$DE$148,MATCH($DB945,$DC$2:$DC$148,0)),0)</f>
      </c>
      <c r="GJ945">
        <f>IFERROR(MATCH($S945,$DF$945:$ES$945,0),0)</f>
      </c>
      <c r="GK945">
        <f>IF($GJ945&gt;0,INDEX($ET$945:$GG$945,$GJ945),"")</f>
      </c>
      <c r="GN945">
        <f>IF($IW945&gt;=1,INDEX($GL:$GL,$IV945+1),"")</f>
      </c>
      <c r="GO945">
        <f>IF($IW945&gt;=2,INDEX($GL:$GL,$IV945+2),"")</f>
      </c>
      <c r="GP945">
        <f>IF($IW945&gt;=3,INDEX($GL:$GL,$IV945+3),"")</f>
      </c>
      <c r="GQ945">
        <f>IF($IW945&gt;=4,INDEX($GL:$GL,$IV945+4),"")</f>
      </c>
      <c r="GR945">
        <f>IF($IW945&gt;=5,INDEX($GL:$GL,$IV945+5),"")</f>
      </c>
      <c r="GS945">
        <f>IF($IW945&gt;=6,INDEX($GL:$GL,$IV945+6),"")</f>
      </c>
      <c r="GT945">
        <f>IF($IW945&gt;=7,INDEX($GL:$GL,$IV945+7),"")</f>
      </c>
      <c r="GU945">
        <f>IF($IW945&gt;=8,INDEX($GL:$GL,$IV945+8),"")</f>
      </c>
      <c r="GV945">
        <f>IF($IW945&gt;=9,INDEX($GL:$GL,$IV945+9),"")</f>
      </c>
      <c r="GW945">
        <f>IF($IW945&gt;=10,INDEX($GL:$GL,$IV945+10),"")</f>
      </c>
      <c r="GX945">
        <f>IF($IW945&gt;=11,INDEX($GL:$GL,$IV945+11),"")</f>
      </c>
      <c r="GY945">
        <f>IF($IW945&gt;=12,INDEX($GL:$GL,$IV945+12),"")</f>
      </c>
      <c r="GZ945">
        <f>IF($IW945&gt;=13,INDEX($GL:$GL,$IV945+13),"")</f>
      </c>
      <c r="HA945">
        <f>IF($IW945&gt;=14,INDEX($GL:$GL,$IV945+14),"")</f>
      </c>
      <c r="HB945">
        <f>IF($IW945&gt;=15,INDEX($GL:$GL,$IV945+15),"")</f>
      </c>
      <c r="HC945">
        <f>IF($IW945&gt;=16,INDEX($GL:$GL,$IV945+16),"")</f>
      </c>
      <c r="HD945">
        <f>IF($IW945&gt;=17,INDEX($GL:$GL,$IV945+17),"")</f>
      </c>
      <c r="HE945">
        <f>IF($IW945&gt;=18,INDEX($GL:$GL,$IV945+18),"")</f>
      </c>
      <c r="HF945">
        <f>IF($IW945&gt;=19,INDEX($GL:$GL,$IV945+19),"")</f>
      </c>
      <c r="HG945">
        <f>IF($IW945&gt;=20,INDEX($GL:$GL,$IV945+20),"")</f>
      </c>
      <c r="HH945">
        <f>IF($IW945&gt;=21,INDEX($GL:$GL,$IV945+21),"")</f>
      </c>
      <c r="HI945">
        <f>IF($IW945&gt;=22,INDEX($GL:$GL,$IV945+22),"")</f>
      </c>
      <c r="HJ945">
        <f>IF($IW945&gt;=23,INDEX($GL:$GL,$IV945+23),"")</f>
      </c>
      <c r="HK945">
        <f>IF($IW945&gt;=24,INDEX($GL:$GL,$IV945+24),"")</f>
      </c>
      <c r="HL945">
        <f>IF($IW945&gt;=25,INDEX($GL:$GL,$IV945+25),"")</f>
      </c>
      <c r="HM945">
        <f>IF($IW945&gt;=26,INDEX($GL:$GL,$IV945+26),"")</f>
      </c>
      <c r="HN945">
        <f>IF($IW945&gt;=27,INDEX($GL:$GL,$IV945+27),"")</f>
      </c>
      <c r="HO945">
        <f>IF($IW945&gt;=28,INDEX($GL:$GL,$IV945+28),"")</f>
      </c>
      <c r="HP945">
        <f>IF($IW945&gt;=29,INDEX($GL:$GL,$IV945+29),"")</f>
      </c>
      <c r="HQ945">
        <f>IF($IW945&gt;=30,INDEX($GL:$GL,$IV945+30),"")</f>
      </c>
      <c r="HR945">
        <f>IF($IW945&gt;=31,INDEX($GL:$GL,$IV945+31),"")</f>
      </c>
      <c r="HS945">
        <f>IF($IW945&gt;=32,INDEX($GL:$GL,$IV945+32),"")</f>
      </c>
      <c r="HT945">
        <f>IF($IW945&gt;=33,INDEX($GL:$GL,$IV945+33),"")</f>
      </c>
      <c r="HU945">
        <f>IF($IW945&gt;=34,INDEX($GL:$GL,$IV945+34),"")</f>
      </c>
      <c r="HV945">
        <f>IF($IW945&gt;=35,INDEX($GL:$GL,$IV945+35),"")</f>
      </c>
      <c r="HW945">
        <f>IF($IW945&gt;=36,INDEX($GL:$GL,$IV945+36),"")</f>
      </c>
      <c r="HX945">
        <f>IF($IW945&gt;=37,INDEX($GL:$GL,$IV945+37),"")</f>
      </c>
      <c r="HY945">
        <f>IF($IW945&gt;=38,INDEX($GL:$GL,$IV945+38),"")</f>
      </c>
      <c r="HZ945">
        <f>IF($IW945&gt;=39,INDEX($GL:$GL,$IV945+39),"")</f>
      </c>
      <c r="IA945">
        <f>IF($IW945&gt;=40,INDEX($GL:$GL,$IV945+40),"")</f>
      </c>
      <c r="IB945">
        <f>IF($IW945&gt;=41,INDEX($GL:$GL,$IV945+41),"")</f>
      </c>
      <c r="IC945">
        <f>IF($IW945&gt;=42,INDEX($GL:$GL,$IV945+42),"")</f>
      </c>
      <c r="ID945">
        <f>IF($IW945&gt;=43,INDEX($GL:$GL,$IV945+43),"")</f>
      </c>
      <c r="IE945">
        <f>IF($IW945&gt;=44,INDEX($GL:$GL,$IV945+44),"")</f>
      </c>
      <c r="IF945">
        <f>IF($IW945&gt;=45,INDEX($GL:$GL,$IV945+45),"")</f>
      </c>
      <c r="IG945">
        <f>IF($IW945&gt;=46,INDEX($GL:$GL,$IV945+46),"")</f>
      </c>
      <c r="IH945">
        <f>IF($IW945&gt;=47,INDEX($GL:$GL,$IV945+47),"")</f>
      </c>
      <c r="II945">
        <f>IF($IW945&gt;=48,INDEX($GL:$GL,$IV945+48),"")</f>
      </c>
      <c r="IJ945">
        <f>IF($IW945&gt;=49,INDEX($GL:$GL,$IV945+49),"")</f>
      </c>
      <c r="IK945">
        <f>IF($IW945&gt;=50,INDEX($GL:$GL,$IV945+50),"")</f>
      </c>
      <c r="IL945">
        <f>IF($IW945&gt;=51,INDEX($GL:$GL,$IV945+51),"")</f>
      </c>
      <c r="IM945">
        <f>IF($IW945&gt;=52,INDEX($GL:$GL,$IV945+52),"")</f>
      </c>
      <c r="IN945">
        <f>IF($IW945&gt;=53,INDEX($GL:$GL,$IV945+53),"")</f>
      </c>
      <c r="IO945">
        <f>IF($IW945&gt;=54,INDEX($GL:$GL,$IV945+54),"")</f>
      </c>
      <c r="IP945">
        <f>IF($IW945&gt;=55,INDEX($GL:$GL,$IV945+55),"")</f>
      </c>
      <c r="IQ945">
        <f>IF($IW945&gt;=56,INDEX($GL:$GL,$IV945+56),"")</f>
      </c>
      <c r="IR945">
        <f>IF($IW945&gt;=57,INDEX($GL:$GL,$IV945+57),"")</f>
      </c>
      <c r="IS945">
        <f>IF($IW945&gt;=58,INDEX($GL:$GL,$IV945+58),"")</f>
      </c>
      <c r="IT945">
        <f>IF($IW945&gt;=59,INDEX($GL:$GL,$IV945+59),"")</f>
      </c>
      <c r="IU945">
        <f>IF($IW945&gt;=60,INDEX($GL:$GL,$IV945+60),"")</f>
      </c>
      <c r="IV945">
        <f>IFERROR(MATCH($GK945,$GL$2:$GL$324,0)+1,0)</f>
      </c>
      <c r="IW945">
        <f>IFERROR(INDEX($GM$2:$GM$324,MATCH($GK945,$GL$2:$GL$324,0)),0)</f>
      </c>
      <c r="IX945" t="s">
        <v>34</v>
      </c>
      <c r="IY945" t="s">
        <v>34</v>
      </c>
    </row>
    <row r="946" spans="1:259" x14ac:dyDescent="0.25">
      <c r="K946">
        <f>IF(OR($N946="",$J946=""),"",IFERROR($N946/$J946,0))</f>
      </c>
      <c r="L946">
        <f>IF($N946="","",
SUM($M946,$O946,$T946,$P946,$R946)*
(1-IF($U946="",0,VALUE($U946)/100)))</f>
      </c>
      <c r="M946">
        <f>IF($N946="","",$N946)</f>
      </c>
      <c r="O946">
        <f>IF($N946="","",
IF($H946="","",
IF(ISNUMBER(SEARCH("exempt",LOWER($H946))),0,
$N946*(VALUE(SUBSTITUTE($H946,"%",""))/100))))</f>
      </c>
      <c r="V946">
        <f>IFERROR(IF(FIND(" - ",$E946)&gt;0,MID($E946,FIND(" - ",$E946)+3,LEN($E946)),""),"")</f>
      </c>
      <c r="AE946" t="s">
        <v>1527</v>
      </c>
      <c r="AJ946">
        <f>IFERROR(LEFT($E946,FIND(" - ",$E946)-1),$E946)</f>
      </c>
      <c r="AM946">
        <f>IF($CB946&gt;=1,INDEX($AK:$AK,$CA946+1),"")</f>
      </c>
      <c r="AN946">
        <f>IF($CB946&gt;=2,INDEX($AK:$AK,$CA946+2),"")</f>
      </c>
      <c r="AO946">
        <f>IF($CB946&gt;=3,INDEX($AK:$AK,$CA946+3),"")</f>
      </c>
      <c r="AP946">
        <f>IF($CB946&gt;=4,INDEX($AK:$AK,$CA946+4),"")</f>
      </c>
      <c r="AQ946">
        <f>IF($CB946&gt;=5,INDEX($AK:$AK,$CA946+5),"")</f>
      </c>
      <c r="AR946">
        <f>IF($CB946&gt;=6,INDEX($AK:$AK,$CA946+6),"")</f>
      </c>
      <c r="AS946">
        <f>IF($CB946&gt;=7,INDEX($AK:$AK,$CA946+7),"")</f>
      </c>
      <c r="AT946">
        <f>IF($CB946&gt;=8,INDEX($AK:$AK,$CA946+8),"")</f>
      </c>
      <c r="AU946">
        <f>IF($CB946&gt;=9,INDEX($AK:$AK,$CA946+9),"")</f>
      </c>
      <c r="AV946">
        <f>IF($CB946&gt;=10,INDEX($AK:$AK,$CA946+10),"")</f>
      </c>
      <c r="AW946">
        <f>IF($CB946&gt;=11,INDEX($AK:$AK,$CA946+11),"")</f>
      </c>
      <c r="AX946">
        <f>IF($CB946&gt;=12,INDEX($AK:$AK,$CA946+12),"")</f>
      </c>
      <c r="AY946">
        <f>IF($CB946&gt;=13,INDEX($AK:$AK,$CA946+13),"")</f>
      </c>
      <c r="AZ946">
        <f>IF($CB946&gt;=14,INDEX($AK:$AK,$CA946+14),"")</f>
      </c>
      <c r="BA946">
        <f>IF($CB946&gt;=15,INDEX($AK:$AK,$CA946+15),"")</f>
      </c>
      <c r="BB946">
        <f>IF($CB946&gt;=16,INDEX($AK:$AK,$CA946+16),"")</f>
      </c>
      <c r="BC946">
        <f>IF($CB946&gt;=17,INDEX($AK:$AK,$CA946+17),"")</f>
      </c>
      <c r="BD946">
        <f>IF($CB946&gt;=18,INDEX($AK:$AK,$CA946+18),"")</f>
      </c>
      <c r="BE946">
        <f>IF($CB946&gt;=19,INDEX($AK:$AK,$CA946+19),"")</f>
      </c>
      <c r="BF946">
        <f>IF($CB946&gt;=20,INDEX($AK:$AK,$CA946+20),"")</f>
      </c>
      <c r="BG946">
        <f>IF($CB946&gt;=21,INDEX($AK:$AK,$CA946+21),"")</f>
      </c>
      <c r="BH946">
        <f>IF($CB946&gt;=22,INDEX($AK:$AK,$CA946+22),"")</f>
      </c>
      <c r="BI946">
        <f>IF($CB946&gt;=23,INDEX($AK:$AK,$CA946+23),"")</f>
      </c>
      <c r="BJ946">
        <f>IF($CB946&gt;=24,INDEX($AK:$AK,$CA946+24),"")</f>
      </c>
      <c r="BK946">
        <f>IF($CB946&gt;=25,INDEX($AK:$AK,$CA946+25),"")</f>
      </c>
      <c r="BL946">
        <f>IF($CB946&gt;=26,INDEX($AK:$AK,$CA946+26),"")</f>
      </c>
      <c r="BM946">
        <f>IF($CB946&gt;=27,INDEX($AK:$AK,$CA946+27),"")</f>
      </c>
      <c r="BN946">
        <f>IF($CB946&gt;=28,INDEX($AK:$AK,$CA946+28),"")</f>
      </c>
      <c r="BO946">
        <f>IF($CB946&gt;=29,INDEX($AK:$AK,$CA946+29),"")</f>
      </c>
      <c r="BP946">
        <f>IF($CB946&gt;=30,INDEX($AK:$AK,$CA946+30),"")</f>
      </c>
      <c r="BQ946">
        <f>IF($CB946&gt;=31,INDEX($AK:$AK,$CA946+31),"")</f>
      </c>
      <c r="BR946">
        <f>IF($CB946&gt;=32,INDEX($AK:$AK,$CA946+32),"")</f>
      </c>
      <c r="BS946">
        <f>IF($CB946&gt;=33,INDEX($AK:$AK,$CA946+33),"")</f>
      </c>
      <c r="BT946">
        <f>IF($CB946&gt;=34,INDEX($AK:$AK,$CA946+34),"")</f>
      </c>
      <c r="BU946">
        <f>IF($CB946&gt;=35,INDEX($AK:$AK,$CA946+35),"")</f>
      </c>
      <c r="BV946">
        <f>IF($CB946&gt;=36,INDEX($AK:$AK,$CA946+36),"")</f>
      </c>
      <c r="BW946">
        <f>IF($CB946&gt;=37,INDEX($AK:$AK,$CA946+37),"")</f>
      </c>
      <c r="BX946">
        <f>IF($CB946&gt;=38,INDEX($AK:$AK,$CA946+38),"")</f>
      </c>
      <c r="BY946">
        <f>IF($CB946&gt;=39,INDEX($AK:$AK,$CA946+39),"")</f>
      </c>
      <c r="BZ946">
        <f>IF($CB946&gt;=40,INDEX($AK:$AK,$CA946+40),"")</f>
      </c>
      <c r="CA946">
        <f>IFERROR(MATCH($AJ946,$AK$2:$AK$134,0)+1,0)</f>
      </c>
      <c r="CB946">
        <f>IFERROR(INDEX($AL$2:$AL$134,MATCH($AJ946,$AK$2:$AK$134,0)),0)</f>
      </c>
      <c r="CC946">
        <f>IFERROR(LEFT($F946,FIND(" - ",$F946)-1),$F946)</f>
      </c>
      <c r="CF946">
        <f>IF($DA946&gt;=1,INDEX($CD:$CD,$CZ946+1),"")</f>
      </c>
      <c r="CG946">
        <f>IF($DA946&gt;=2,INDEX($CD:$CD,$CZ946+2),"")</f>
      </c>
      <c r="CH946">
        <f>IF($DA946&gt;=3,INDEX($CD:$CD,$CZ946+3),"")</f>
      </c>
      <c r="CI946">
        <f>IF($DA946&gt;=4,INDEX($CD:$CD,$CZ946+4),"")</f>
      </c>
      <c r="CJ946">
        <f>IF($DA946&gt;=5,INDEX($CD:$CD,$CZ946+5),"")</f>
      </c>
      <c r="CK946">
        <f>IF($DA946&gt;=6,INDEX($CD:$CD,$CZ946+6),"")</f>
      </c>
      <c r="CL946">
        <f>IF($DA946&gt;=7,INDEX($CD:$CD,$CZ946+7),"")</f>
      </c>
      <c r="CM946">
        <f>IF($DA946&gt;=8,INDEX($CD:$CD,$CZ946+8),"")</f>
      </c>
      <c r="CN946">
        <f>IF($DA946&gt;=9,INDEX($CD:$CD,$CZ946+9),"")</f>
      </c>
      <c r="CO946">
        <f>IF($DA946&gt;=10,INDEX($CD:$CD,$CZ946+10),"")</f>
      </c>
      <c r="CP946">
        <f>IF($DA946&gt;=11,INDEX($CD:$CD,$CZ946+11),"")</f>
      </c>
      <c r="CQ946">
        <f>IF($DA946&gt;=12,INDEX($CD:$CD,$CZ946+12),"")</f>
      </c>
      <c r="CR946">
        <f>IF($DA946&gt;=13,INDEX($CD:$CD,$CZ946+13),"")</f>
      </c>
      <c r="CS946">
        <f>IF($DA946&gt;=14,INDEX($CD:$CD,$CZ946+14),"")</f>
      </c>
      <c r="CT946">
        <f>IF($DA946&gt;=15,INDEX($CD:$CD,$CZ946+15),"")</f>
      </c>
      <c r="CU946">
        <f>IF($DA946&gt;=16,INDEX($CD:$CD,$CZ946+16),"")</f>
      </c>
      <c r="CV946">
        <f>IF($DA946&gt;=17,INDEX($CD:$CD,$CZ946+17),"")</f>
      </c>
      <c r="CW946">
        <f>IF($DA946&gt;=18,INDEX($CD:$CD,$CZ946+18),"")</f>
      </c>
      <c r="CX946">
        <f>IF($DA946&gt;=19,INDEX($CD:$CD,$CZ946+19),"")</f>
      </c>
      <c r="CY946">
        <f>IF($DA946&gt;=20,INDEX($CD:$CD,$CZ946+20),"")</f>
      </c>
      <c r="CZ946">
        <f>IFERROR(MATCH($CC946,$CD$2:$CD$263,0)+1,0)</f>
      </c>
      <c r="DA946">
        <f>IFERROR(INDEX($CE$2:$CE$263,MATCH($CC946,$CD$2:$CD$263,0)),0)</f>
      </c>
      <c r="DB946">
        <f>IFERROR(INDEX($AI:$AI,MATCH($H946,$AH:$AH,0))&amp;"","")</f>
      </c>
      <c r="DF946">
        <f>IF($GI946&gt;=1,INDEX($DC:$DC,$GH946+1),"")</f>
      </c>
      <c r="DG946">
        <f>IF($GI946&gt;=2,INDEX($DC:$DC,$GH946+2),"")</f>
      </c>
      <c r="DH946">
        <f>IF($GI946&gt;=3,INDEX($DC:$DC,$GH946+3),"")</f>
      </c>
      <c r="DI946">
        <f>IF($GI946&gt;=4,INDEX($DC:$DC,$GH946+4),"")</f>
      </c>
      <c r="DJ946">
        <f>IF($GI946&gt;=5,INDEX($DC:$DC,$GH946+5),"")</f>
      </c>
      <c r="DK946">
        <f>IF($GI946&gt;=6,INDEX($DC:$DC,$GH946+6),"")</f>
      </c>
      <c r="DL946">
        <f>IF($GI946&gt;=7,INDEX($DC:$DC,$GH946+7),"")</f>
      </c>
      <c r="DM946">
        <f>IF($GI946&gt;=8,INDEX($DC:$DC,$GH946+8),"")</f>
      </c>
      <c r="DN946">
        <f>IF($GI946&gt;=9,INDEX($DC:$DC,$GH946+9),"")</f>
      </c>
      <c r="DO946">
        <f>IF($GI946&gt;=10,INDEX($DC:$DC,$GH946+10),"")</f>
      </c>
      <c r="DP946">
        <f>IF($GI946&gt;=11,INDEX($DC:$DC,$GH946+11),"")</f>
      </c>
      <c r="DQ946">
        <f>IF($GI946&gt;=12,INDEX($DC:$DC,$GH946+12),"")</f>
      </c>
      <c r="DR946">
        <f>IF($GI946&gt;=13,INDEX($DC:$DC,$GH946+13),"")</f>
      </c>
      <c r="DS946">
        <f>IF($GI946&gt;=14,INDEX($DC:$DC,$GH946+14),"")</f>
      </c>
      <c r="DT946">
        <f>IF($GI946&gt;=15,INDEX($DC:$DC,$GH946+15),"")</f>
      </c>
      <c r="DU946">
        <f>IF($GI946&gt;=16,INDEX($DC:$DC,$GH946+16),"")</f>
      </c>
      <c r="DV946">
        <f>IF($GI946&gt;=17,INDEX($DC:$DC,$GH946+17),"")</f>
      </c>
      <c r="DW946">
        <f>IF($GI946&gt;=18,INDEX($DC:$DC,$GH946+18),"")</f>
      </c>
      <c r="DX946">
        <f>IF($GI946&gt;=19,INDEX($DC:$DC,$GH946+19),"")</f>
      </c>
      <c r="DY946">
        <f>IF($GI946&gt;=20,INDEX($DC:$DC,$GH946+20),"")</f>
      </c>
      <c r="DZ946">
        <f>IF($GI946&gt;=21,INDEX($DC:$DC,$GH946+21),"")</f>
      </c>
      <c r="EA946">
        <f>IF($GI946&gt;=22,INDEX($DC:$DC,$GH946+22),"")</f>
      </c>
      <c r="EB946">
        <f>IF($GI946&gt;=23,INDEX($DC:$DC,$GH946+23),"")</f>
      </c>
      <c r="EC946">
        <f>IF($GI946&gt;=24,INDEX($DC:$DC,$GH946+24),"")</f>
      </c>
      <c r="ED946">
        <f>IF($GI946&gt;=25,INDEX($DC:$DC,$GH946+25),"")</f>
      </c>
      <c r="EE946">
        <f>IF($GI946&gt;=26,INDEX($DC:$DC,$GH946+26),"")</f>
      </c>
      <c r="EF946">
        <f>IF($GI946&gt;=27,INDEX($DC:$DC,$GH946+27),"")</f>
      </c>
      <c r="EG946">
        <f>IF($GI946&gt;=28,INDEX($DC:$DC,$GH946+28),"")</f>
      </c>
      <c r="EH946">
        <f>IF($GI946&gt;=29,INDEX($DC:$DC,$GH946+29),"")</f>
      </c>
      <c r="EI946">
        <f>IF($GI946&gt;=30,INDEX($DC:$DC,$GH946+30),"")</f>
      </c>
      <c r="EJ946">
        <f>IF($GI946&gt;=31,INDEX($DC:$DC,$GH946+31),"")</f>
      </c>
      <c r="EK946">
        <f>IF($GI946&gt;=32,INDEX($DC:$DC,$GH946+32),"")</f>
      </c>
      <c r="EL946">
        <f>IF($GI946&gt;=33,INDEX($DC:$DC,$GH946+33),"")</f>
      </c>
      <c r="EM946">
        <f>IF($GI946&gt;=34,INDEX($DC:$DC,$GH946+34),"")</f>
      </c>
      <c r="EN946">
        <f>IF($GI946&gt;=35,INDEX($DC:$DC,$GH946+35),"")</f>
      </c>
      <c r="EO946">
        <f>IF($GI946&gt;=36,INDEX($DC:$DC,$GH946+36),"")</f>
      </c>
      <c r="EP946">
        <f>IF($GI946&gt;=37,INDEX($DC:$DC,$GH946+37),"")</f>
      </c>
      <c r="EQ946">
        <f>IF($GI946&gt;=38,INDEX($DC:$DC,$GH946+38),"")</f>
      </c>
      <c r="ER946">
        <f>IF($GI946&gt;=39,INDEX($DC:$DC,$GH946+39),"")</f>
      </c>
      <c r="ES946">
        <f>IF($GI946&gt;=40,INDEX($DC:$DC,$GH946+40),"")</f>
      </c>
      <c r="ET946">
        <f>IF($GI946&gt;=1,INDEX($DD:$DD,$GH946+1),"")</f>
      </c>
      <c r="EU946">
        <f>IF($GI946&gt;=2,INDEX($DD:$DD,$GH946+2),"")</f>
      </c>
      <c r="EV946">
        <f>IF($GI946&gt;=3,INDEX($DD:$DD,$GH946+3),"")</f>
      </c>
      <c r="EW946">
        <f>IF($GI946&gt;=4,INDEX($DD:$DD,$GH946+4),"")</f>
      </c>
      <c r="EX946">
        <f>IF($GI946&gt;=5,INDEX($DD:$DD,$GH946+5),"")</f>
      </c>
      <c r="EY946">
        <f>IF($GI946&gt;=6,INDEX($DD:$DD,$GH946+6),"")</f>
      </c>
      <c r="EZ946">
        <f>IF($GI946&gt;=7,INDEX($DD:$DD,$GH946+7),"")</f>
      </c>
      <c r="FA946">
        <f>IF($GI946&gt;=8,INDEX($DD:$DD,$GH946+8),"")</f>
      </c>
      <c r="FB946">
        <f>IF($GI946&gt;=9,INDEX($DD:$DD,$GH946+9),"")</f>
      </c>
      <c r="FC946">
        <f>IF($GI946&gt;=10,INDEX($DD:$DD,$GH946+10),"")</f>
      </c>
      <c r="FD946">
        <f>IF($GI946&gt;=11,INDEX($DD:$DD,$GH946+11),"")</f>
      </c>
      <c r="FE946">
        <f>IF($GI946&gt;=12,INDEX($DD:$DD,$GH946+12),"")</f>
      </c>
      <c r="FF946">
        <f>IF($GI946&gt;=13,INDEX($DD:$DD,$GH946+13),"")</f>
      </c>
      <c r="FG946">
        <f>IF($GI946&gt;=14,INDEX($DD:$DD,$GH946+14),"")</f>
      </c>
      <c r="FH946">
        <f>IF($GI946&gt;=15,INDEX($DD:$DD,$GH946+15),"")</f>
      </c>
      <c r="FI946">
        <f>IF($GI946&gt;=16,INDEX($DD:$DD,$GH946+16),"")</f>
      </c>
      <c r="FJ946">
        <f>IF($GI946&gt;=17,INDEX($DD:$DD,$GH946+17),"")</f>
      </c>
      <c r="FK946">
        <f>IF($GI946&gt;=18,INDEX($DD:$DD,$GH946+18),"")</f>
      </c>
      <c r="FL946">
        <f>IF($GI946&gt;=19,INDEX($DD:$DD,$GH946+19),"")</f>
      </c>
      <c r="FM946">
        <f>IF($GI946&gt;=20,INDEX($DD:$DD,$GH946+20),"")</f>
      </c>
      <c r="FN946">
        <f>IF($GI946&gt;=21,INDEX($DD:$DD,$GH946+21),"")</f>
      </c>
      <c r="FO946">
        <f>IF($GI946&gt;=22,INDEX($DD:$DD,$GH946+22),"")</f>
      </c>
      <c r="FP946">
        <f>IF($GI946&gt;=23,INDEX($DD:$DD,$GH946+23),"")</f>
      </c>
      <c r="FQ946">
        <f>IF($GI946&gt;=24,INDEX($DD:$DD,$GH946+24),"")</f>
      </c>
      <c r="FR946">
        <f>IF($GI946&gt;=25,INDEX($DD:$DD,$GH946+25),"")</f>
      </c>
      <c r="FS946">
        <f>IF($GI946&gt;=26,INDEX($DD:$DD,$GH946+26),"")</f>
      </c>
      <c r="FT946">
        <f>IF($GI946&gt;=27,INDEX($DD:$DD,$GH946+27),"")</f>
      </c>
      <c r="FU946">
        <f>IF($GI946&gt;=28,INDEX($DD:$DD,$GH946+28),"")</f>
      </c>
      <c r="FV946">
        <f>IF($GI946&gt;=29,INDEX($DD:$DD,$GH946+29),"")</f>
      </c>
      <c r="FW946">
        <f>IF($GI946&gt;=30,INDEX($DD:$DD,$GH946+30),"")</f>
      </c>
      <c r="FX946">
        <f>IF($GI946&gt;=31,INDEX($DD:$DD,$GH946+31),"")</f>
      </c>
      <c r="FY946">
        <f>IF($GI946&gt;=32,INDEX($DD:$DD,$GH946+32),"")</f>
      </c>
      <c r="FZ946">
        <f>IF($GI946&gt;=33,INDEX($DD:$DD,$GH946+33),"")</f>
      </c>
      <c r="GA946">
        <f>IF($GI946&gt;=34,INDEX($DD:$DD,$GH946+34),"")</f>
      </c>
      <c r="GB946">
        <f>IF($GI946&gt;=35,INDEX($DD:$DD,$GH946+35),"")</f>
      </c>
      <c r="GC946">
        <f>IF($GI946&gt;=36,INDEX($DD:$DD,$GH946+36),"")</f>
      </c>
      <c r="GD946">
        <f>IF($GI946&gt;=37,INDEX($DD:$DD,$GH946+37),"")</f>
      </c>
      <c r="GE946">
        <f>IF($GI946&gt;=38,INDEX($DD:$DD,$GH946+38),"")</f>
      </c>
      <c r="GF946">
        <f>IF($GI946&gt;=39,INDEX($DD:$DD,$GH946+39),"")</f>
      </c>
      <c r="GG946">
        <f>IF($GI946&gt;=40,INDEX($DD:$DD,$GH946+40),"")</f>
      </c>
      <c r="GH946">
        <f>IFERROR(MATCH($DB946,$DC$2:$DC$148,0)+1,0)</f>
      </c>
      <c r="GI946">
        <f>IFERROR(INDEX($DE$2:$DE$148,MATCH($DB946,$DC$2:$DC$148,0)),0)</f>
      </c>
      <c r="GJ946">
        <f>IFERROR(MATCH($S946,$DF$946:$ES$946,0),0)</f>
      </c>
      <c r="GK946">
        <f>IF($GJ946&gt;0,INDEX($ET$946:$GG$946,$GJ946),"")</f>
      </c>
      <c r="GN946">
        <f>IF($IW946&gt;=1,INDEX($GL:$GL,$IV946+1),"")</f>
      </c>
      <c r="GO946">
        <f>IF($IW946&gt;=2,INDEX($GL:$GL,$IV946+2),"")</f>
      </c>
      <c r="GP946">
        <f>IF($IW946&gt;=3,INDEX($GL:$GL,$IV946+3),"")</f>
      </c>
      <c r="GQ946">
        <f>IF($IW946&gt;=4,INDEX($GL:$GL,$IV946+4),"")</f>
      </c>
      <c r="GR946">
        <f>IF($IW946&gt;=5,INDEX($GL:$GL,$IV946+5),"")</f>
      </c>
      <c r="GS946">
        <f>IF($IW946&gt;=6,INDEX($GL:$GL,$IV946+6),"")</f>
      </c>
      <c r="GT946">
        <f>IF($IW946&gt;=7,INDEX($GL:$GL,$IV946+7),"")</f>
      </c>
      <c r="GU946">
        <f>IF($IW946&gt;=8,INDEX($GL:$GL,$IV946+8),"")</f>
      </c>
      <c r="GV946">
        <f>IF($IW946&gt;=9,INDEX($GL:$GL,$IV946+9),"")</f>
      </c>
      <c r="GW946">
        <f>IF($IW946&gt;=10,INDEX($GL:$GL,$IV946+10),"")</f>
      </c>
      <c r="GX946">
        <f>IF($IW946&gt;=11,INDEX($GL:$GL,$IV946+11),"")</f>
      </c>
      <c r="GY946">
        <f>IF($IW946&gt;=12,INDEX($GL:$GL,$IV946+12),"")</f>
      </c>
      <c r="GZ946">
        <f>IF($IW946&gt;=13,INDEX($GL:$GL,$IV946+13),"")</f>
      </c>
      <c r="HA946">
        <f>IF($IW946&gt;=14,INDEX($GL:$GL,$IV946+14),"")</f>
      </c>
      <c r="HB946">
        <f>IF($IW946&gt;=15,INDEX($GL:$GL,$IV946+15),"")</f>
      </c>
      <c r="HC946">
        <f>IF($IW946&gt;=16,INDEX($GL:$GL,$IV946+16),"")</f>
      </c>
      <c r="HD946">
        <f>IF($IW946&gt;=17,INDEX($GL:$GL,$IV946+17),"")</f>
      </c>
      <c r="HE946">
        <f>IF($IW946&gt;=18,INDEX($GL:$GL,$IV946+18),"")</f>
      </c>
      <c r="HF946">
        <f>IF($IW946&gt;=19,INDEX($GL:$GL,$IV946+19),"")</f>
      </c>
      <c r="HG946">
        <f>IF($IW946&gt;=20,INDEX($GL:$GL,$IV946+20),"")</f>
      </c>
      <c r="HH946">
        <f>IF($IW946&gt;=21,INDEX($GL:$GL,$IV946+21),"")</f>
      </c>
      <c r="HI946">
        <f>IF($IW946&gt;=22,INDEX($GL:$GL,$IV946+22),"")</f>
      </c>
      <c r="HJ946">
        <f>IF($IW946&gt;=23,INDEX($GL:$GL,$IV946+23),"")</f>
      </c>
      <c r="HK946">
        <f>IF($IW946&gt;=24,INDEX($GL:$GL,$IV946+24),"")</f>
      </c>
      <c r="HL946">
        <f>IF($IW946&gt;=25,INDEX($GL:$GL,$IV946+25),"")</f>
      </c>
      <c r="HM946">
        <f>IF($IW946&gt;=26,INDEX($GL:$GL,$IV946+26),"")</f>
      </c>
      <c r="HN946">
        <f>IF($IW946&gt;=27,INDEX($GL:$GL,$IV946+27),"")</f>
      </c>
      <c r="HO946">
        <f>IF($IW946&gt;=28,INDEX($GL:$GL,$IV946+28),"")</f>
      </c>
      <c r="HP946">
        <f>IF($IW946&gt;=29,INDEX($GL:$GL,$IV946+29),"")</f>
      </c>
      <c r="HQ946">
        <f>IF($IW946&gt;=30,INDEX($GL:$GL,$IV946+30),"")</f>
      </c>
      <c r="HR946">
        <f>IF($IW946&gt;=31,INDEX($GL:$GL,$IV946+31),"")</f>
      </c>
      <c r="HS946">
        <f>IF($IW946&gt;=32,INDEX($GL:$GL,$IV946+32),"")</f>
      </c>
      <c r="HT946">
        <f>IF($IW946&gt;=33,INDEX($GL:$GL,$IV946+33),"")</f>
      </c>
      <c r="HU946">
        <f>IF($IW946&gt;=34,INDEX($GL:$GL,$IV946+34),"")</f>
      </c>
      <c r="HV946">
        <f>IF($IW946&gt;=35,INDEX($GL:$GL,$IV946+35),"")</f>
      </c>
      <c r="HW946">
        <f>IF($IW946&gt;=36,INDEX($GL:$GL,$IV946+36),"")</f>
      </c>
      <c r="HX946">
        <f>IF($IW946&gt;=37,INDEX($GL:$GL,$IV946+37),"")</f>
      </c>
      <c r="HY946">
        <f>IF($IW946&gt;=38,INDEX($GL:$GL,$IV946+38),"")</f>
      </c>
      <c r="HZ946">
        <f>IF($IW946&gt;=39,INDEX($GL:$GL,$IV946+39),"")</f>
      </c>
      <c r="IA946">
        <f>IF($IW946&gt;=40,INDEX($GL:$GL,$IV946+40),"")</f>
      </c>
      <c r="IB946">
        <f>IF($IW946&gt;=41,INDEX($GL:$GL,$IV946+41),"")</f>
      </c>
      <c r="IC946">
        <f>IF($IW946&gt;=42,INDEX($GL:$GL,$IV946+42),"")</f>
      </c>
      <c r="ID946">
        <f>IF($IW946&gt;=43,INDEX($GL:$GL,$IV946+43),"")</f>
      </c>
      <c r="IE946">
        <f>IF($IW946&gt;=44,INDEX($GL:$GL,$IV946+44),"")</f>
      </c>
      <c r="IF946">
        <f>IF($IW946&gt;=45,INDEX($GL:$GL,$IV946+45),"")</f>
      </c>
      <c r="IG946">
        <f>IF($IW946&gt;=46,INDEX($GL:$GL,$IV946+46),"")</f>
      </c>
      <c r="IH946">
        <f>IF($IW946&gt;=47,INDEX($GL:$GL,$IV946+47),"")</f>
      </c>
      <c r="II946">
        <f>IF($IW946&gt;=48,INDEX($GL:$GL,$IV946+48),"")</f>
      </c>
      <c r="IJ946">
        <f>IF($IW946&gt;=49,INDEX($GL:$GL,$IV946+49),"")</f>
      </c>
      <c r="IK946">
        <f>IF($IW946&gt;=50,INDEX($GL:$GL,$IV946+50),"")</f>
      </c>
      <c r="IL946">
        <f>IF($IW946&gt;=51,INDEX($GL:$GL,$IV946+51),"")</f>
      </c>
      <c r="IM946">
        <f>IF($IW946&gt;=52,INDEX($GL:$GL,$IV946+52),"")</f>
      </c>
      <c r="IN946">
        <f>IF($IW946&gt;=53,INDEX($GL:$GL,$IV946+53),"")</f>
      </c>
      <c r="IO946">
        <f>IF($IW946&gt;=54,INDEX($GL:$GL,$IV946+54),"")</f>
      </c>
      <c r="IP946">
        <f>IF($IW946&gt;=55,INDEX($GL:$GL,$IV946+55),"")</f>
      </c>
      <c r="IQ946">
        <f>IF($IW946&gt;=56,INDEX($GL:$GL,$IV946+56),"")</f>
      </c>
      <c r="IR946">
        <f>IF($IW946&gt;=57,INDEX($GL:$GL,$IV946+57),"")</f>
      </c>
      <c r="IS946">
        <f>IF($IW946&gt;=58,INDEX($GL:$GL,$IV946+58),"")</f>
      </c>
      <c r="IT946">
        <f>IF($IW946&gt;=59,INDEX($GL:$GL,$IV946+59),"")</f>
      </c>
      <c r="IU946">
        <f>IF($IW946&gt;=60,INDEX($GL:$GL,$IV946+60),"")</f>
      </c>
      <c r="IV946">
        <f>IFERROR(MATCH($GK946,$GL$2:$GL$324,0)+1,0)</f>
      </c>
      <c r="IW946">
        <f>IFERROR(INDEX($GM$2:$GM$324,MATCH($GK946,$GL$2:$GL$324,0)),0)</f>
      </c>
      <c r="IX946" t="s">
        <v>34</v>
      </c>
      <c r="IY946" t="s">
        <v>34</v>
      </c>
    </row>
    <row r="947" spans="1:259" x14ac:dyDescent="0.25">
      <c r="K947">
        <f>IF(OR($N947="",$J947=""),"",IFERROR($N947/$J947,0))</f>
      </c>
      <c r="L947">
        <f>IF($N947="","",
SUM($M947,$O947,$T947,$P947,$R947)*
(1-IF($U947="",0,VALUE($U947)/100)))</f>
      </c>
      <c r="M947">
        <f>IF($N947="","",$N947)</f>
      </c>
      <c r="O947">
        <f>IF($N947="","",
IF($H947="","",
IF(ISNUMBER(SEARCH("exempt",LOWER($H947))),0,
$N947*(VALUE(SUBSTITUTE($H947,"%",""))/100))))</f>
      </c>
      <c r="V947">
        <f>IFERROR(IF(FIND(" - ",$E947)&gt;0,MID($E947,FIND(" - ",$E947)+3,LEN($E947)),""),"")</f>
      </c>
      <c r="AE947" t="s">
        <v>1528</v>
      </c>
      <c r="AJ947">
        <f>IFERROR(LEFT($E947,FIND(" - ",$E947)-1),$E947)</f>
      </c>
      <c r="AM947">
        <f>IF($CB947&gt;=1,INDEX($AK:$AK,$CA947+1),"")</f>
      </c>
      <c r="AN947">
        <f>IF($CB947&gt;=2,INDEX($AK:$AK,$CA947+2),"")</f>
      </c>
      <c r="AO947">
        <f>IF($CB947&gt;=3,INDEX($AK:$AK,$CA947+3),"")</f>
      </c>
      <c r="AP947">
        <f>IF($CB947&gt;=4,INDEX($AK:$AK,$CA947+4),"")</f>
      </c>
      <c r="AQ947">
        <f>IF($CB947&gt;=5,INDEX($AK:$AK,$CA947+5),"")</f>
      </c>
      <c r="AR947">
        <f>IF($CB947&gt;=6,INDEX($AK:$AK,$CA947+6),"")</f>
      </c>
      <c r="AS947">
        <f>IF($CB947&gt;=7,INDEX($AK:$AK,$CA947+7),"")</f>
      </c>
      <c r="AT947">
        <f>IF($CB947&gt;=8,INDEX($AK:$AK,$CA947+8),"")</f>
      </c>
      <c r="AU947">
        <f>IF($CB947&gt;=9,INDEX($AK:$AK,$CA947+9),"")</f>
      </c>
      <c r="AV947">
        <f>IF($CB947&gt;=10,INDEX($AK:$AK,$CA947+10),"")</f>
      </c>
      <c r="AW947">
        <f>IF($CB947&gt;=11,INDEX($AK:$AK,$CA947+11),"")</f>
      </c>
      <c r="AX947">
        <f>IF($CB947&gt;=12,INDEX($AK:$AK,$CA947+12),"")</f>
      </c>
      <c r="AY947">
        <f>IF($CB947&gt;=13,INDEX($AK:$AK,$CA947+13),"")</f>
      </c>
      <c r="AZ947">
        <f>IF($CB947&gt;=14,INDEX($AK:$AK,$CA947+14),"")</f>
      </c>
      <c r="BA947">
        <f>IF($CB947&gt;=15,INDEX($AK:$AK,$CA947+15),"")</f>
      </c>
      <c r="BB947">
        <f>IF($CB947&gt;=16,INDEX($AK:$AK,$CA947+16),"")</f>
      </c>
      <c r="BC947">
        <f>IF($CB947&gt;=17,INDEX($AK:$AK,$CA947+17),"")</f>
      </c>
      <c r="BD947">
        <f>IF($CB947&gt;=18,INDEX($AK:$AK,$CA947+18),"")</f>
      </c>
      <c r="BE947">
        <f>IF($CB947&gt;=19,INDEX($AK:$AK,$CA947+19),"")</f>
      </c>
      <c r="BF947">
        <f>IF($CB947&gt;=20,INDEX($AK:$AK,$CA947+20),"")</f>
      </c>
      <c r="BG947">
        <f>IF($CB947&gt;=21,INDEX($AK:$AK,$CA947+21),"")</f>
      </c>
      <c r="BH947">
        <f>IF($CB947&gt;=22,INDEX($AK:$AK,$CA947+22),"")</f>
      </c>
      <c r="BI947">
        <f>IF($CB947&gt;=23,INDEX($AK:$AK,$CA947+23),"")</f>
      </c>
      <c r="BJ947">
        <f>IF($CB947&gt;=24,INDEX($AK:$AK,$CA947+24),"")</f>
      </c>
      <c r="BK947">
        <f>IF($CB947&gt;=25,INDEX($AK:$AK,$CA947+25),"")</f>
      </c>
      <c r="BL947">
        <f>IF($CB947&gt;=26,INDEX($AK:$AK,$CA947+26),"")</f>
      </c>
      <c r="BM947">
        <f>IF($CB947&gt;=27,INDEX($AK:$AK,$CA947+27),"")</f>
      </c>
      <c r="BN947">
        <f>IF($CB947&gt;=28,INDEX($AK:$AK,$CA947+28),"")</f>
      </c>
      <c r="BO947">
        <f>IF($CB947&gt;=29,INDEX($AK:$AK,$CA947+29),"")</f>
      </c>
      <c r="BP947">
        <f>IF($CB947&gt;=30,INDEX($AK:$AK,$CA947+30),"")</f>
      </c>
      <c r="BQ947">
        <f>IF($CB947&gt;=31,INDEX($AK:$AK,$CA947+31),"")</f>
      </c>
      <c r="BR947">
        <f>IF($CB947&gt;=32,INDEX($AK:$AK,$CA947+32),"")</f>
      </c>
      <c r="BS947">
        <f>IF($CB947&gt;=33,INDEX($AK:$AK,$CA947+33),"")</f>
      </c>
      <c r="BT947">
        <f>IF($CB947&gt;=34,INDEX($AK:$AK,$CA947+34),"")</f>
      </c>
      <c r="BU947">
        <f>IF($CB947&gt;=35,INDEX($AK:$AK,$CA947+35),"")</f>
      </c>
      <c r="BV947">
        <f>IF($CB947&gt;=36,INDEX($AK:$AK,$CA947+36),"")</f>
      </c>
      <c r="BW947">
        <f>IF($CB947&gt;=37,INDEX($AK:$AK,$CA947+37),"")</f>
      </c>
      <c r="BX947">
        <f>IF($CB947&gt;=38,INDEX($AK:$AK,$CA947+38),"")</f>
      </c>
      <c r="BY947">
        <f>IF($CB947&gt;=39,INDEX($AK:$AK,$CA947+39),"")</f>
      </c>
      <c r="BZ947">
        <f>IF($CB947&gt;=40,INDEX($AK:$AK,$CA947+40),"")</f>
      </c>
      <c r="CA947">
        <f>IFERROR(MATCH($AJ947,$AK$2:$AK$134,0)+1,0)</f>
      </c>
      <c r="CB947">
        <f>IFERROR(INDEX($AL$2:$AL$134,MATCH($AJ947,$AK$2:$AK$134,0)),0)</f>
      </c>
      <c r="CC947">
        <f>IFERROR(LEFT($F947,FIND(" - ",$F947)-1),$F947)</f>
      </c>
      <c r="CF947">
        <f>IF($DA947&gt;=1,INDEX($CD:$CD,$CZ947+1),"")</f>
      </c>
      <c r="CG947">
        <f>IF($DA947&gt;=2,INDEX($CD:$CD,$CZ947+2),"")</f>
      </c>
      <c r="CH947">
        <f>IF($DA947&gt;=3,INDEX($CD:$CD,$CZ947+3),"")</f>
      </c>
      <c r="CI947">
        <f>IF($DA947&gt;=4,INDEX($CD:$CD,$CZ947+4),"")</f>
      </c>
      <c r="CJ947">
        <f>IF($DA947&gt;=5,INDEX($CD:$CD,$CZ947+5),"")</f>
      </c>
      <c r="CK947">
        <f>IF($DA947&gt;=6,INDEX($CD:$CD,$CZ947+6),"")</f>
      </c>
      <c r="CL947">
        <f>IF($DA947&gt;=7,INDEX($CD:$CD,$CZ947+7),"")</f>
      </c>
      <c r="CM947">
        <f>IF($DA947&gt;=8,INDEX($CD:$CD,$CZ947+8),"")</f>
      </c>
      <c r="CN947">
        <f>IF($DA947&gt;=9,INDEX($CD:$CD,$CZ947+9),"")</f>
      </c>
      <c r="CO947">
        <f>IF($DA947&gt;=10,INDEX($CD:$CD,$CZ947+10),"")</f>
      </c>
      <c r="CP947">
        <f>IF($DA947&gt;=11,INDEX($CD:$CD,$CZ947+11),"")</f>
      </c>
      <c r="CQ947">
        <f>IF($DA947&gt;=12,INDEX($CD:$CD,$CZ947+12),"")</f>
      </c>
      <c r="CR947">
        <f>IF($DA947&gt;=13,INDEX($CD:$CD,$CZ947+13),"")</f>
      </c>
      <c r="CS947">
        <f>IF($DA947&gt;=14,INDEX($CD:$CD,$CZ947+14),"")</f>
      </c>
      <c r="CT947">
        <f>IF($DA947&gt;=15,INDEX($CD:$CD,$CZ947+15),"")</f>
      </c>
      <c r="CU947">
        <f>IF($DA947&gt;=16,INDEX($CD:$CD,$CZ947+16),"")</f>
      </c>
      <c r="CV947">
        <f>IF($DA947&gt;=17,INDEX($CD:$CD,$CZ947+17),"")</f>
      </c>
      <c r="CW947">
        <f>IF($DA947&gt;=18,INDEX($CD:$CD,$CZ947+18),"")</f>
      </c>
      <c r="CX947">
        <f>IF($DA947&gt;=19,INDEX($CD:$CD,$CZ947+19),"")</f>
      </c>
      <c r="CY947">
        <f>IF($DA947&gt;=20,INDEX($CD:$CD,$CZ947+20),"")</f>
      </c>
      <c r="CZ947">
        <f>IFERROR(MATCH($CC947,$CD$2:$CD$263,0)+1,0)</f>
      </c>
      <c r="DA947">
        <f>IFERROR(INDEX($CE$2:$CE$263,MATCH($CC947,$CD$2:$CD$263,0)),0)</f>
      </c>
      <c r="DB947">
        <f>IFERROR(INDEX($AI:$AI,MATCH($H947,$AH:$AH,0))&amp;"","")</f>
      </c>
      <c r="DF947">
        <f>IF($GI947&gt;=1,INDEX($DC:$DC,$GH947+1),"")</f>
      </c>
      <c r="DG947">
        <f>IF($GI947&gt;=2,INDEX($DC:$DC,$GH947+2),"")</f>
      </c>
      <c r="DH947">
        <f>IF($GI947&gt;=3,INDEX($DC:$DC,$GH947+3),"")</f>
      </c>
      <c r="DI947">
        <f>IF($GI947&gt;=4,INDEX($DC:$DC,$GH947+4),"")</f>
      </c>
      <c r="DJ947">
        <f>IF($GI947&gt;=5,INDEX($DC:$DC,$GH947+5),"")</f>
      </c>
      <c r="DK947">
        <f>IF($GI947&gt;=6,INDEX($DC:$DC,$GH947+6),"")</f>
      </c>
      <c r="DL947">
        <f>IF($GI947&gt;=7,INDEX($DC:$DC,$GH947+7),"")</f>
      </c>
      <c r="DM947">
        <f>IF($GI947&gt;=8,INDEX($DC:$DC,$GH947+8),"")</f>
      </c>
      <c r="DN947">
        <f>IF($GI947&gt;=9,INDEX($DC:$DC,$GH947+9),"")</f>
      </c>
      <c r="DO947">
        <f>IF($GI947&gt;=10,INDEX($DC:$DC,$GH947+10),"")</f>
      </c>
      <c r="DP947">
        <f>IF($GI947&gt;=11,INDEX($DC:$DC,$GH947+11),"")</f>
      </c>
      <c r="DQ947">
        <f>IF($GI947&gt;=12,INDEX($DC:$DC,$GH947+12),"")</f>
      </c>
      <c r="DR947">
        <f>IF($GI947&gt;=13,INDEX($DC:$DC,$GH947+13),"")</f>
      </c>
      <c r="DS947">
        <f>IF($GI947&gt;=14,INDEX($DC:$DC,$GH947+14),"")</f>
      </c>
      <c r="DT947">
        <f>IF($GI947&gt;=15,INDEX($DC:$DC,$GH947+15),"")</f>
      </c>
      <c r="DU947">
        <f>IF($GI947&gt;=16,INDEX($DC:$DC,$GH947+16),"")</f>
      </c>
      <c r="DV947">
        <f>IF($GI947&gt;=17,INDEX($DC:$DC,$GH947+17),"")</f>
      </c>
      <c r="DW947">
        <f>IF($GI947&gt;=18,INDEX($DC:$DC,$GH947+18),"")</f>
      </c>
      <c r="DX947">
        <f>IF($GI947&gt;=19,INDEX($DC:$DC,$GH947+19),"")</f>
      </c>
      <c r="DY947">
        <f>IF($GI947&gt;=20,INDEX($DC:$DC,$GH947+20),"")</f>
      </c>
      <c r="DZ947">
        <f>IF($GI947&gt;=21,INDEX($DC:$DC,$GH947+21),"")</f>
      </c>
      <c r="EA947">
        <f>IF($GI947&gt;=22,INDEX($DC:$DC,$GH947+22),"")</f>
      </c>
      <c r="EB947">
        <f>IF($GI947&gt;=23,INDEX($DC:$DC,$GH947+23),"")</f>
      </c>
      <c r="EC947">
        <f>IF($GI947&gt;=24,INDEX($DC:$DC,$GH947+24),"")</f>
      </c>
      <c r="ED947">
        <f>IF($GI947&gt;=25,INDEX($DC:$DC,$GH947+25),"")</f>
      </c>
      <c r="EE947">
        <f>IF($GI947&gt;=26,INDEX($DC:$DC,$GH947+26),"")</f>
      </c>
      <c r="EF947">
        <f>IF($GI947&gt;=27,INDEX($DC:$DC,$GH947+27),"")</f>
      </c>
      <c r="EG947">
        <f>IF($GI947&gt;=28,INDEX($DC:$DC,$GH947+28),"")</f>
      </c>
      <c r="EH947">
        <f>IF($GI947&gt;=29,INDEX($DC:$DC,$GH947+29),"")</f>
      </c>
      <c r="EI947">
        <f>IF($GI947&gt;=30,INDEX($DC:$DC,$GH947+30),"")</f>
      </c>
      <c r="EJ947">
        <f>IF($GI947&gt;=31,INDEX($DC:$DC,$GH947+31),"")</f>
      </c>
      <c r="EK947">
        <f>IF($GI947&gt;=32,INDEX($DC:$DC,$GH947+32),"")</f>
      </c>
      <c r="EL947">
        <f>IF($GI947&gt;=33,INDEX($DC:$DC,$GH947+33),"")</f>
      </c>
      <c r="EM947">
        <f>IF($GI947&gt;=34,INDEX($DC:$DC,$GH947+34),"")</f>
      </c>
      <c r="EN947">
        <f>IF($GI947&gt;=35,INDEX($DC:$DC,$GH947+35),"")</f>
      </c>
      <c r="EO947">
        <f>IF($GI947&gt;=36,INDEX($DC:$DC,$GH947+36),"")</f>
      </c>
      <c r="EP947">
        <f>IF($GI947&gt;=37,INDEX($DC:$DC,$GH947+37),"")</f>
      </c>
      <c r="EQ947">
        <f>IF($GI947&gt;=38,INDEX($DC:$DC,$GH947+38),"")</f>
      </c>
      <c r="ER947">
        <f>IF($GI947&gt;=39,INDEX($DC:$DC,$GH947+39),"")</f>
      </c>
      <c r="ES947">
        <f>IF($GI947&gt;=40,INDEX($DC:$DC,$GH947+40),"")</f>
      </c>
      <c r="ET947">
        <f>IF($GI947&gt;=1,INDEX($DD:$DD,$GH947+1),"")</f>
      </c>
      <c r="EU947">
        <f>IF($GI947&gt;=2,INDEX($DD:$DD,$GH947+2),"")</f>
      </c>
      <c r="EV947">
        <f>IF($GI947&gt;=3,INDEX($DD:$DD,$GH947+3),"")</f>
      </c>
      <c r="EW947">
        <f>IF($GI947&gt;=4,INDEX($DD:$DD,$GH947+4),"")</f>
      </c>
      <c r="EX947">
        <f>IF($GI947&gt;=5,INDEX($DD:$DD,$GH947+5),"")</f>
      </c>
      <c r="EY947">
        <f>IF($GI947&gt;=6,INDEX($DD:$DD,$GH947+6),"")</f>
      </c>
      <c r="EZ947">
        <f>IF($GI947&gt;=7,INDEX($DD:$DD,$GH947+7),"")</f>
      </c>
      <c r="FA947">
        <f>IF($GI947&gt;=8,INDEX($DD:$DD,$GH947+8),"")</f>
      </c>
      <c r="FB947">
        <f>IF($GI947&gt;=9,INDEX($DD:$DD,$GH947+9),"")</f>
      </c>
      <c r="FC947">
        <f>IF($GI947&gt;=10,INDEX($DD:$DD,$GH947+10),"")</f>
      </c>
      <c r="FD947">
        <f>IF($GI947&gt;=11,INDEX($DD:$DD,$GH947+11),"")</f>
      </c>
      <c r="FE947">
        <f>IF($GI947&gt;=12,INDEX($DD:$DD,$GH947+12),"")</f>
      </c>
      <c r="FF947">
        <f>IF($GI947&gt;=13,INDEX($DD:$DD,$GH947+13),"")</f>
      </c>
      <c r="FG947">
        <f>IF($GI947&gt;=14,INDEX($DD:$DD,$GH947+14),"")</f>
      </c>
      <c r="FH947">
        <f>IF($GI947&gt;=15,INDEX($DD:$DD,$GH947+15),"")</f>
      </c>
      <c r="FI947">
        <f>IF($GI947&gt;=16,INDEX($DD:$DD,$GH947+16),"")</f>
      </c>
      <c r="FJ947">
        <f>IF($GI947&gt;=17,INDEX($DD:$DD,$GH947+17),"")</f>
      </c>
      <c r="FK947">
        <f>IF($GI947&gt;=18,INDEX($DD:$DD,$GH947+18),"")</f>
      </c>
      <c r="FL947">
        <f>IF($GI947&gt;=19,INDEX($DD:$DD,$GH947+19),"")</f>
      </c>
      <c r="FM947">
        <f>IF($GI947&gt;=20,INDEX($DD:$DD,$GH947+20),"")</f>
      </c>
      <c r="FN947">
        <f>IF($GI947&gt;=21,INDEX($DD:$DD,$GH947+21),"")</f>
      </c>
      <c r="FO947">
        <f>IF($GI947&gt;=22,INDEX($DD:$DD,$GH947+22),"")</f>
      </c>
      <c r="FP947">
        <f>IF($GI947&gt;=23,INDEX($DD:$DD,$GH947+23),"")</f>
      </c>
      <c r="FQ947">
        <f>IF($GI947&gt;=24,INDEX($DD:$DD,$GH947+24),"")</f>
      </c>
      <c r="FR947">
        <f>IF($GI947&gt;=25,INDEX($DD:$DD,$GH947+25),"")</f>
      </c>
      <c r="FS947">
        <f>IF($GI947&gt;=26,INDEX($DD:$DD,$GH947+26),"")</f>
      </c>
      <c r="FT947">
        <f>IF($GI947&gt;=27,INDEX($DD:$DD,$GH947+27),"")</f>
      </c>
      <c r="FU947">
        <f>IF($GI947&gt;=28,INDEX($DD:$DD,$GH947+28),"")</f>
      </c>
      <c r="FV947">
        <f>IF($GI947&gt;=29,INDEX($DD:$DD,$GH947+29),"")</f>
      </c>
      <c r="FW947">
        <f>IF($GI947&gt;=30,INDEX($DD:$DD,$GH947+30),"")</f>
      </c>
      <c r="FX947">
        <f>IF($GI947&gt;=31,INDEX($DD:$DD,$GH947+31),"")</f>
      </c>
      <c r="FY947">
        <f>IF($GI947&gt;=32,INDEX($DD:$DD,$GH947+32),"")</f>
      </c>
      <c r="FZ947">
        <f>IF($GI947&gt;=33,INDEX($DD:$DD,$GH947+33),"")</f>
      </c>
      <c r="GA947">
        <f>IF($GI947&gt;=34,INDEX($DD:$DD,$GH947+34),"")</f>
      </c>
      <c r="GB947">
        <f>IF($GI947&gt;=35,INDEX($DD:$DD,$GH947+35),"")</f>
      </c>
      <c r="GC947">
        <f>IF($GI947&gt;=36,INDEX($DD:$DD,$GH947+36),"")</f>
      </c>
      <c r="GD947">
        <f>IF($GI947&gt;=37,INDEX($DD:$DD,$GH947+37),"")</f>
      </c>
      <c r="GE947">
        <f>IF($GI947&gt;=38,INDEX($DD:$DD,$GH947+38),"")</f>
      </c>
      <c r="GF947">
        <f>IF($GI947&gt;=39,INDEX($DD:$DD,$GH947+39),"")</f>
      </c>
      <c r="GG947">
        <f>IF($GI947&gt;=40,INDEX($DD:$DD,$GH947+40),"")</f>
      </c>
      <c r="GH947">
        <f>IFERROR(MATCH($DB947,$DC$2:$DC$148,0)+1,0)</f>
      </c>
      <c r="GI947">
        <f>IFERROR(INDEX($DE$2:$DE$148,MATCH($DB947,$DC$2:$DC$148,0)),0)</f>
      </c>
      <c r="GJ947">
        <f>IFERROR(MATCH($S947,$DF$947:$ES$947,0),0)</f>
      </c>
      <c r="GK947">
        <f>IF($GJ947&gt;0,INDEX($ET$947:$GG$947,$GJ947),"")</f>
      </c>
      <c r="GN947">
        <f>IF($IW947&gt;=1,INDEX($GL:$GL,$IV947+1),"")</f>
      </c>
      <c r="GO947">
        <f>IF($IW947&gt;=2,INDEX($GL:$GL,$IV947+2),"")</f>
      </c>
      <c r="GP947">
        <f>IF($IW947&gt;=3,INDEX($GL:$GL,$IV947+3),"")</f>
      </c>
      <c r="GQ947">
        <f>IF($IW947&gt;=4,INDEX($GL:$GL,$IV947+4),"")</f>
      </c>
      <c r="GR947">
        <f>IF($IW947&gt;=5,INDEX($GL:$GL,$IV947+5),"")</f>
      </c>
      <c r="GS947">
        <f>IF($IW947&gt;=6,INDEX($GL:$GL,$IV947+6),"")</f>
      </c>
      <c r="GT947">
        <f>IF($IW947&gt;=7,INDEX($GL:$GL,$IV947+7),"")</f>
      </c>
      <c r="GU947">
        <f>IF($IW947&gt;=8,INDEX($GL:$GL,$IV947+8),"")</f>
      </c>
      <c r="GV947">
        <f>IF($IW947&gt;=9,INDEX($GL:$GL,$IV947+9),"")</f>
      </c>
      <c r="GW947">
        <f>IF($IW947&gt;=10,INDEX($GL:$GL,$IV947+10),"")</f>
      </c>
      <c r="GX947">
        <f>IF($IW947&gt;=11,INDEX($GL:$GL,$IV947+11),"")</f>
      </c>
      <c r="GY947">
        <f>IF($IW947&gt;=12,INDEX($GL:$GL,$IV947+12),"")</f>
      </c>
      <c r="GZ947">
        <f>IF($IW947&gt;=13,INDEX($GL:$GL,$IV947+13),"")</f>
      </c>
      <c r="HA947">
        <f>IF($IW947&gt;=14,INDEX($GL:$GL,$IV947+14),"")</f>
      </c>
      <c r="HB947">
        <f>IF($IW947&gt;=15,INDEX($GL:$GL,$IV947+15),"")</f>
      </c>
      <c r="HC947">
        <f>IF($IW947&gt;=16,INDEX($GL:$GL,$IV947+16),"")</f>
      </c>
      <c r="HD947">
        <f>IF($IW947&gt;=17,INDEX($GL:$GL,$IV947+17),"")</f>
      </c>
      <c r="HE947">
        <f>IF($IW947&gt;=18,INDEX($GL:$GL,$IV947+18),"")</f>
      </c>
      <c r="HF947">
        <f>IF($IW947&gt;=19,INDEX($GL:$GL,$IV947+19),"")</f>
      </c>
      <c r="HG947">
        <f>IF($IW947&gt;=20,INDEX($GL:$GL,$IV947+20),"")</f>
      </c>
      <c r="HH947">
        <f>IF($IW947&gt;=21,INDEX($GL:$GL,$IV947+21),"")</f>
      </c>
      <c r="HI947">
        <f>IF($IW947&gt;=22,INDEX($GL:$GL,$IV947+22),"")</f>
      </c>
      <c r="HJ947">
        <f>IF($IW947&gt;=23,INDEX($GL:$GL,$IV947+23),"")</f>
      </c>
      <c r="HK947">
        <f>IF($IW947&gt;=24,INDEX($GL:$GL,$IV947+24),"")</f>
      </c>
      <c r="HL947">
        <f>IF($IW947&gt;=25,INDEX($GL:$GL,$IV947+25),"")</f>
      </c>
      <c r="HM947">
        <f>IF($IW947&gt;=26,INDEX($GL:$GL,$IV947+26),"")</f>
      </c>
      <c r="HN947">
        <f>IF($IW947&gt;=27,INDEX($GL:$GL,$IV947+27),"")</f>
      </c>
      <c r="HO947">
        <f>IF($IW947&gt;=28,INDEX($GL:$GL,$IV947+28),"")</f>
      </c>
      <c r="HP947">
        <f>IF($IW947&gt;=29,INDEX($GL:$GL,$IV947+29),"")</f>
      </c>
      <c r="HQ947">
        <f>IF($IW947&gt;=30,INDEX($GL:$GL,$IV947+30),"")</f>
      </c>
      <c r="HR947">
        <f>IF($IW947&gt;=31,INDEX($GL:$GL,$IV947+31),"")</f>
      </c>
      <c r="HS947">
        <f>IF($IW947&gt;=32,INDEX($GL:$GL,$IV947+32),"")</f>
      </c>
      <c r="HT947">
        <f>IF($IW947&gt;=33,INDEX($GL:$GL,$IV947+33),"")</f>
      </c>
      <c r="HU947">
        <f>IF($IW947&gt;=34,INDEX($GL:$GL,$IV947+34),"")</f>
      </c>
      <c r="HV947">
        <f>IF($IW947&gt;=35,INDEX($GL:$GL,$IV947+35),"")</f>
      </c>
      <c r="HW947">
        <f>IF($IW947&gt;=36,INDEX($GL:$GL,$IV947+36),"")</f>
      </c>
      <c r="HX947">
        <f>IF($IW947&gt;=37,INDEX($GL:$GL,$IV947+37),"")</f>
      </c>
      <c r="HY947">
        <f>IF($IW947&gt;=38,INDEX($GL:$GL,$IV947+38),"")</f>
      </c>
      <c r="HZ947">
        <f>IF($IW947&gt;=39,INDEX($GL:$GL,$IV947+39),"")</f>
      </c>
      <c r="IA947">
        <f>IF($IW947&gt;=40,INDEX($GL:$GL,$IV947+40),"")</f>
      </c>
      <c r="IB947">
        <f>IF($IW947&gt;=41,INDEX($GL:$GL,$IV947+41),"")</f>
      </c>
      <c r="IC947">
        <f>IF($IW947&gt;=42,INDEX($GL:$GL,$IV947+42),"")</f>
      </c>
      <c r="ID947">
        <f>IF($IW947&gt;=43,INDEX($GL:$GL,$IV947+43),"")</f>
      </c>
      <c r="IE947">
        <f>IF($IW947&gt;=44,INDEX($GL:$GL,$IV947+44),"")</f>
      </c>
      <c r="IF947">
        <f>IF($IW947&gt;=45,INDEX($GL:$GL,$IV947+45),"")</f>
      </c>
      <c r="IG947">
        <f>IF($IW947&gt;=46,INDEX($GL:$GL,$IV947+46),"")</f>
      </c>
      <c r="IH947">
        <f>IF($IW947&gt;=47,INDEX($GL:$GL,$IV947+47),"")</f>
      </c>
      <c r="II947">
        <f>IF($IW947&gt;=48,INDEX($GL:$GL,$IV947+48),"")</f>
      </c>
      <c r="IJ947">
        <f>IF($IW947&gt;=49,INDEX($GL:$GL,$IV947+49),"")</f>
      </c>
      <c r="IK947">
        <f>IF($IW947&gt;=50,INDEX($GL:$GL,$IV947+50),"")</f>
      </c>
      <c r="IL947">
        <f>IF($IW947&gt;=51,INDEX($GL:$GL,$IV947+51),"")</f>
      </c>
      <c r="IM947">
        <f>IF($IW947&gt;=52,INDEX($GL:$GL,$IV947+52),"")</f>
      </c>
      <c r="IN947">
        <f>IF($IW947&gt;=53,INDEX($GL:$GL,$IV947+53),"")</f>
      </c>
      <c r="IO947">
        <f>IF($IW947&gt;=54,INDEX($GL:$GL,$IV947+54),"")</f>
      </c>
      <c r="IP947">
        <f>IF($IW947&gt;=55,INDEX($GL:$GL,$IV947+55),"")</f>
      </c>
      <c r="IQ947">
        <f>IF($IW947&gt;=56,INDEX($GL:$GL,$IV947+56),"")</f>
      </c>
      <c r="IR947">
        <f>IF($IW947&gt;=57,INDEX($GL:$GL,$IV947+57),"")</f>
      </c>
      <c r="IS947">
        <f>IF($IW947&gt;=58,INDEX($GL:$GL,$IV947+58),"")</f>
      </c>
      <c r="IT947">
        <f>IF($IW947&gt;=59,INDEX($GL:$GL,$IV947+59),"")</f>
      </c>
      <c r="IU947">
        <f>IF($IW947&gt;=60,INDEX($GL:$GL,$IV947+60),"")</f>
      </c>
      <c r="IV947">
        <f>IFERROR(MATCH($GK947,$GL$2:$GL$324,0)+1,0)</f>
      </c>
      <c r="IW947">
        <f>IFERROR(INDEX($GM$2:$GM$324,MATCH($GK947,$GL$2:$GL$324,0)),0)</f>
      </c>
      <c r="IX947" t="s">
        <v>34</v>
      </c>
      <c r="IY947" t="s">
        <v>34</v>
      </c>
    </row>
    <row r="948" spans="1:259" x14ac:dyDescent="0.25">
      <c r="K948">
        <f>IF(OR($N948="",$J948=""),"",IFERROR($N948/$J948,0))</f>
      </c>
      <c r="L948">
        <f>IF($N948="","",
SUM($M948,$O948,$T948,$P948,$R948)*
(1-IF($U948="",0,VALUE($U948)/100)))</f>
      </c>
      <c r="M948">
        <f>IF($N948="","",$N948)</f>
      </c>
      <c r="O948">
        <f>IF($N948="","",
IF($H948="","",
IF(ISNUMBER(SEARCH("exempt",LOWER($H948))),0,
$N948*(VALUE(SUBSTITUTE($H948,"%",""))/100))))</f>
      </c>
      <c r="V948">
        <f>IFERROR(IF(FIND(" - ",$E948)&gt;0,MID($E948,FIND(" - ",$E948)+3,LEN($E948)),""),"")</f>
      </c>
      <c r="AE948" t="s">
        <v>1529</v>
      </c>
      <c r="AJ948">
        <f>IFERROR(LEFT($E948,FIND(" - ",$E948)-1),$E948)</f>
      </c>
      <c r="AM948">
        <f>IF($CB948&gt;=1,INDEX($AK:$AK,$CA948+1),"")</f>
      </c>
      <c r="AN948">
        <f>IF($CB948&gt;=2,INDEX($AK:$AK,$CA948+2),"")</f>
      </c>
      <c r="AO948">
        <f>IF($CB948&gt;=3,INDEX($AK:$AK,$CA948+3),"")</f>
      </c>
      <c r="AP948">
        <f>IF($CB948&gt;=4,INDEX($AK:$AK,$CA948+4),"")</f>
      </c>
      <c r="AQ948">
        <f>IF($CB948&gt;=5,INDEX($AK:$AK,$CA948+5),"")</f>
      </c>
      <c r="AR948">
        <f>IF($CB948&gt;=6,INDEX($AK:$AK,$CA948+6),"")</f>
      </c>
      <c r="AS948">
        <f>IF($CB948&gt;=7,INDEX($AK:$AK,$CA948+7),"")</f>
      </c>
      <c r="AT948">
        <f>IF($CB948&gt;=8,INDEX($AK:$AK,$CA948+8),"")</f>
      </c>
      <c r="AU948">
        <f>IF($CB948&gt;=9,INDEX($AK:$AK,$CA948+9),"")</f>
      </c>
      <c r="AV948">
        <f>IF($CB948&gt;=10,INDEX($AK:$AK,$CA948+10),"")</f>
      </c>
      <c r="AW948">
        <f>IF($CB948&gt;=11,INDEX($AK:$AK,$CA948+11),"")</f>
      </c>
      <c r="AX948">
        <f>IF($CB948&gt;=12,INDEX($AK:$AK,$CA948+12),"")</f>
      </c>
      <c r="AY948">
        <f>IF($CB948&gt;=13,INDEX($AK:$AK,$CA948+13),"")</f>
      </c>
      <c r="AZ948">
        <f>IF($CB948&gt;=14,INDEX($AK:$AK,$CA948+14),"")</f>
      </c>
      <c r="BA948">
        <f>IF($CB948&gt;=15,INDEX($AK:$AK,$CA948+15),"")</f>
      </c>
      <c r="BB948">
        <f>IF($CB948&gt;=16,INDEX($AK:$AK,$CA948+16),"")</f>
      </c>
      <c r="BC948">
        <f>IF($CB948&gt;=17,INDEX($AK:$AK,$CA948+17),"")</f>
      </c>
      <c r="BD948">
        <f>IF($CB948&gt;=18,INDEX($AK:$AK,$CA948+18),"")</f>
      </c>
      <c r="BE948">
        <f>IF($CB948&gt;=19,INDEX($AK:$AK,$CA948+19),"")</f>
      </c>
      <c r="BF948">
        <f>IF($CB948&gt;=20,INDEX($AK:$AK,$CA948+20),"")</f>
      </c>
      <c r="BG948">
        <f>IF($CB948&gt;=21,INDEX($AK:$AK,$CA948+21),"")</f>
      </c>
      <c r="BH948">
        <f>IF($CB948&gt;=22,INDEX($AK:$AK,$CA948+22),"")</f>
      </c>
      <c r="BI948">
        <f>IF($CB948&gt;=23,INDEX($AK:$AK,$CA948+23),"")</f>
      </c>
      <c r="BJ948">
        <f>IF($CB948&gt;=24,INDEX($AK:$AK,$CA948+24),"")</f>
      </c>
      <c r="BK948">
        <f>IF($CB948&gt;=25,INDEX($AK:$AK,$CA948+25),"")</f>
      </c>
      <c r="BL948">
        <f>IF($CB948&gt;=26,INDEX($AK:$AK,$CA948+26),"")</f>
      </c>
      <c r="BM948">
        <f>IF($CB948&gt;=27,INDEX($AK:$AK,$CA948+27),"")</f>
      </c>
      <c r="BN948">
        <f>IF($CB948&gt;=28,INDEX($AK:$AK,$CA948+28),"")</f>
      </c>
      <c r="BO948">
        <f>IF($CB948&gt;=29,INDEX($AK:$AK,$CA948+29),"")</f>
      </c>
      <c r="BP948">
        <f>IF($CB948&gt;=30,INDEX($AK:$AK,$CA948+30),"")</f>
      </c>
      <c r="BQ948">
        <f>IF($CB948&gt;=31,INDEX($AK:$AK,$CA948+31),"")</f>
      </c>
      <c r="BR948">
        <f>IF($CB948&gt;=32,INDEX($AK:$AK,$CA948+32),"")</f>
      </c>
      <c r="BS948">
        <f>IF($CB948&gt;=33,INDEX($AK:$AK,$CA948+33),"")</f>
      </c>
      <c r="BT948">
        <f>IF($CB948&gt;=34,INDEX($AK:$AK,$CA948+34),"")</f>
      </c>
      <c r="BU948">
        <f>IF($CB948&gt;=35,INDEX($AK:$AK,$CA948+35),"")</f>
      </c>
      <c r="BV948">
        <f>IF($CB948&gt;=36,INDEX($AK:$AK,$CA948+36),"")</f>
      </c>
      <c r="BW948">
        <f>IF($CB948&gt;=37,INDEX($AK:$AK,$CA948+37),"")</f>
      </c>
      <c r="BX948">
        <f>IF($CB948&gt;=38,INDEX($AK:$AK,$CA948+38),"")</f>
      </c>
      <c r="BY948">
        <f>IF($CB948&gt;=39,INDEX($AK:$AK,$CA948+39),"")</f>
      </c>
      <c r="BZ948">
        <f>IF($CB948&gt;=40,INDEX($AK:$AK,$CA948+40),"")</f>
      </c>
      <c r="CA948">
        <f>IFERROR(MATCH($AJ948,$AK$2:$AK$134,0)+1,0)</f>
      </c>
      <c r="CB948">
        <f>IFERROR(INDEX($AL$2:$AL$134,MATCH($AJ948,$AK$2:$AK$134,0)),0)</f>
      </c>
      <c r="CC948">
        <f>IFERROR(LEFT($F948,FIND(" - ",$F948)-1),$F948)</f>
      </c>
      <c r="CF948">
        <f>IF($DA948&gt;=1,INDEX($CD:$CD,$CZ948+1),"")</f>
      </c>
      <c r="CG948">
        <f>IF($DA948&gt;=2,INDEX($CD:$CD,$CZ948+2),"")</f>
      </c>
      <c r="CH948">
        <f>IF($DA948&gt;=3,INDEX($CD:$CD,$CZ948+3),"")</f>
      </c>
      <c r="CI948">
        <f>IF($DA948&gt;=4,INDEX($CD:$CD,$CZ948+4),"")</f>
      </c>
      <c r="CJ948">
        <f>IF($DA948&gt;=5,INDEX($CD:$CD,$CZ948+5),"")</f>
      </c>
      <c r="CK948">
        <f>IF($DA948&gt;=6,INDEX($CD:$CD,$CZ948+6),"")</f>
      </c>
      <c r="CL948">
        <f>IF($DA948&gt;=7,INDEX($CD:$CD,$CZ948+7),"")</f>
      </c>
      <c r="CM948">
        <f>IF($DA948&gt;=8,INDEX($CD:$CD,$CZ948+8),"")</f>
      </c>
      <c r="CN948">
        <f>IF($DA948&gt;=9,INDEX($CD:$CD,$CZ948+9),"")</f>
      </c>
      <c r="CO948">
        <f>IF($DA948&gt;=10,INDEX($CD:$CD,$CZ948+10),"")</f>
      </c>
      <c r="CP948">
        <f>IF($DA948&gt;=11,INDEX($CD:$CD,$CZ948+11),"")</f>
      </c>
      <c r="CQ948">
        <f>IF($DA948&gt;=12,INDEX($CD:$CD,$CZ948+12),"")</f>
      </c>
      <c r="CR948">
        <f>IF($DA948&gt;=13,INDEX($CD:$CD,$CZ948+13),"")</f>
      </c>
      <c r="CS948">
        <f>IF($DA948&gt;=14,INDEX($CD:$CD,$CZ948+14),"")</f>
      </c>
      <c r="CT948">
        <f>IF($DA948&gt;=15,INDEX($CD:$CD,$CZ948+15),"")</f>
      </c>
      <c r="CU948">
        <f>IF($DA948&gt;=16,INDEX($CD:$CD,$CZ948+16),"")</f>
      </c>
      <c r="CV948">
        <f>IF($DA948&gt;=17,INDEX($CD:$CD,$CZ948+17),"")</f>
      </c>
      <c r="CW948">
        <f>IF($DA948&gt;=18,INDEX($CD:$CD,$CZ948+18),"")</f>
      </c>
      <c r="CX948">
        <f>IF($DA948&gt;=19,INDEX($CD:$CD,$CZ948+19),"")</f>
      </c>
      <c r="CY948">
        <f>IF($DA948&gt;=20,INDEX($CD:$CD,$CZ948+20),"")</f>
      </c>
      <c r="CZ948">
        <f>IFERROR(MATCH($CC948,$CD$2:$CD$263,0)+1,0)</f>
      </c>
      <c r="DA948">
        <f>IFERROR(INDEX($CE$2:$CE$263,MATCH($CC948,$CD$2:$CD$263,0)),0)</f>
      </c>
      <c r="DB948">
        <f>IFERROR(INDEX($AI:$AI,MATCH($H948,$AH:$AH,0))&amp;"","")</f>
      </c>
      <c r="DF948">
        <f>IF($GI948&gt;=1,INDEX($DC:$DC,$GH948+1),"")</f>
      </c>
      <c r="DG948">
        <f>IF($GI948&gt;=2,INDEX($DC:$DC,$GH948+2),"")</f>
      </c>
      <c r="DH948">
        <f>IF($GI948&gt;=3,INDEX($DC:$DC,$GH948+3),"")</f>
      </c>
      <c r="DI948">
        <f>IF($GI948&gt;=4,INDEX($DC:$DC,$GH948+4),"")</f>
      </c>
      <c r="DJ948">
        <f>IF($GI948&gt;=5,INDEX($DC:$DC,$GH948+5),"")</f>
      </c>
      <c r="DK948">
        <f>IF($GI948&gt;=6,INDEX($DC:$DC,$GH948+6),"")</f>
      </c>
      <c r="DL948">
        <f>IF($GI948&gt;=7,INDEX($DC:$DC,$GH948+7),"")</f>
      </c>
      <c r="DM948">
        <f>IF($GI948&gt;=8,INDEX($DC:$DC,$GH948+8),"")</f>
      </c>
      <c r="DN948">
        <f>IF($GI948&gt;=9,INDEX($DC:$DC,$GH948+9),"")</f>
      </c>
      <c r="DO948">
        <f>IF($GI948&gt;=10,INDEX($DC:$DC,$GH948+10),"")</f>
      </c>
      <c r="DP948">
        <f>IF($GI948&gt;=11,INDEX($DC:$DC,$GH948+11),"")</f>
      </c>
      <c r="DQ948">
        <f>IF($GI948&gt;=12,INDEX($DC:$DC,$GH948+12),"")</f>
      </c>
      <c r="DR948">
        <f>IF($GI948&gt;=13,INDEX($DC:$DC,$GH948+13),"")</f>
      </c>
      <c r="DS948">
        <f>IF($GI948&gt;=14,INDEX($DC:$DC,$GH948+14),"")</f>
      </c>
      <c r="DT948">
        <f>IF($GI948&gt;=15,INDEX($DC:$DC,$GH948+15),"")</f>
      </c>
      <c r="DU948">
        <f>IF($GI948&gt;=16,INDEX($DC:$DC,$GH948+16),"")</f>
      </c>
      <c r="DV948">
        <f>IF($GI948&gt;=17,INDEX($DC:$DC,$GH948+17),"")</f>
      </c>
      <c r="DW948">
        <f>IF($GI948&gt;=18,INDEX($DC:$DC,$GH948+18),"")</f>
      </c>
      <c r="DX948">
        <f>IF($GI948&gt;=19,INDEX($DC:$DC,$GH948+19),"")</f>
      </c>
      <c r="DY948">
        <f>IF($GI948&gt;=20,INDEX($DC:$DC,$GH948+20),"")</f>
      </c>
      <c r="DZ948">
        <f>IF($GI948&gt;=21,INDEX($DC:$DC,$GH948+21),"")</f>
      </c>
      <c r="EA948">
        <f>IF($GI948&gt;=22,INDEX($DC:$DC,$GH948+22),"")</f>
      </c>
      <c r="EB948">
        <f>IF($GI948&gt;=23,INDEX($DC:$DC,$GH948+23),"")</f>
      </c>
      <c r="EC948">
        <f>IF($GI948&gt;=24,INDEX($DC:$DC,$GH948+24),"")</f>
      </c>
      <c r="ED948">
        <f>IF($GI948&gt;=25,INDEX($DC:$DC,$GH948+25),"")</f>
      </c>
      <c r="EE948">
        <f>IF($GI948&gt;=26,INDEX($DC:$DC,$GH948+26),"")</f>
      </c>
      <c r="EF948">
        <f>IF($GI948&gt;=27,INDEX($DC:$DC,$GH948+27),"")</f>
      </c>
      <c r="EG948">
        <f>IF($GI948&gt;=28,INDEX($DC:$DC,$GH948+28),"")</f>
      </c>
      <c r="EH948">
        <f>IF($GI948&gt;=29,INDEX($DC:$DC,$GH948+29),"")</f>
      </c>
      <c r="EI948">
        <f>IF($GI948&gt;=30,INDEX($DC:$DC,$GH948+30),"")</f>
      </c>
      <c r="EJ948">
        <f>IF($GI948&gt;=31,INDEX($DC:$DC,$GH948+31),"")</f>
      </c>
      <c r="EK948">
        <f>IF($GI948&gt;=32,INDEX($DC:$DC,$GH948+32),"")</f>
      </c>
      <c r="EL948">
        <f>IF($GI948&gt;=33,INDEX($DC:$DC,$GH948+33),"")</f>
      </c>
      <c r="EM948">
        <f>IF($GI948&gt;=34,INDEX($DC:$DC,$GH948+34),"")</f>
      </c>
      <c r="EN948">
        <f>IF($GI948&gt;=35,INDEX($DC:$DC,$GH948+35),"")</f>
      </c>
      <c r="EO948">
        <f>IF($GI948&gt;=36,INDEX($DC:$DC,$GH948+36),"")</f>
      </c>
      <c r="EP948">
        <f>IF($GI948&gt;=37,INDEX($DC:$DC,$GH948+37),"")</f>
      </c>
      <c r="EQ948">
        <f>IF($GI948&gt;=38,INDEX($DC:$DC,$GH948+38),"")</f>
      </c>
      <c r="ER948">
        <f>IF($GI948&gt;=39,INDEX($DC:$DC,$GH948+39),"")</f>
      </c>
      <c r="ES948">
        <f>IF($GI948&gt;=40,INDEX($DC:$DC,$GH948+40),"")</f>
      </c>
      <c r="ET948">
        <f>IF($GI948&gt;=1,INDEX($DD:$DD,$GH948+1),"")</f>
      </c>
      <c r="EU948">
        <f>IF($GI948&gt;=2,INDEX($DD:$DD,$GH948+2),"")</f>
      </c>
      <c r="EV948">
        <f>IF($GI948&gt;=3,INDEX($DD:$DD,$GH948+3),"")</f>
      </c>
      <c r="EW948">
        <f>IF($GI948&gt;=4,INDEX($DD:$DD,$GH948+4),"")</f>
      </c>
      <c r="EX948">
        <f>IF($GI948&gt;=5,INDEX($DD:$DD,$GH948+5),"")</f>
      </c>
      <c r="EY948">
        <f>IF($GI948&gt;=6,INDEX($DD:$DD,$GH948+6),"")</f>
      </c>
      <c r="EZ948">
        <f>IF($GI948&gt;=7,INDEX($DD:$DD,$GH948+7),"")</f>
      </c>
      <c r="FA948">
        <f>IF($GI948&gt;=8,INDEX($DD:$DD,$GH948+8),"")</f>
      </c>
      <c r="FB948">
        <f>IF($GI948&gt;=9,INDEX($DD:$DD,$GH948+9),"")</f>
      </c>
      <c r="FC948">
        <f>IF($GI948&gt;=10,INDEX($DD:$DD,$GH948+10),"")</f>
      </c>
      <c r="FD948">
        <f>IF($GI948&gt;=11,INDEX($DD:$DD,$GH948+11),"")</f>
      </c>
      <c r="FE948">
        <f>IF($GI948&gt;=12,INDEX($DD:$DD,$GH948+12),"")</f>
      </c>
      <c r="FF948">
        <f>IF($GI948&gt;=13,INDEX($DD:$DD,$GH948+13),"")</f>
      </c>
      <c r="FG948">
        <f>IF($GI948&gt;=14,INDEX($DD:$DD,$GH948+14),"")</f>
      </c>
      <c r="FH948">
        <f>IF($GI948&gt;=15,INDEX($DD:$DD,$GH948+15),"")</f>
      </c>
      <c r="FI948">
        <f>IF($GI948&gt;=16,INDEX($DD:$DD,$GH948+16),"")</f>
      </c>
      <c r="FJ948">
        <f>IF($GI948&gt;=17,INDEX($DD:$DD,$GH948+17),"")</f>
      </c>
      <c r="FK948">
        <f>IF($GI948&gt;=18,INDEX($DD:$DD,$GH948+18),"")</f>
      </c>
      <c r="FL948">
        <f>IF($GI948&gt;=19,INDEX($DD:$DD,$GH948+19),"")</f>
      </c>
      <c r="FM948">
        <f>IF($GI948&gt;=20,INDEX($DD:$DD,$GH948+20),"")</f>
      </c>
      <c r="FN948">
        <f>IF($GI948&gt;=21,INDEX($DD:$DD,$GH948+21),"")</f>
      </c>
      <c r="FO948">
        <f>IF($GI948&gt;=22,INDEX($DD:$DD,$GH948+22),"")</f>
      </c>
      <c r="FP948">
        <f>IF($GI948&gt;=23,INDEX($DD:$DD,$GH948+23),"")</f>
      </c>
      <c r="FQ948">
        <f>IF($GI948&gt;=24,INDEX($DD:$DD,$GH948+24),"")</f>
      </c>
      <c r="FR948">
        <f>IF($GI948&gt;=25,INDEX($DD:$DD,$GH948+25),"")</f>
      </c>
      <c r="FS948">
        <f>IF($GI948&gt;=26,INDEX($DD:$DD,$GH948+26),"")</f>
      </c>
      <c r="FT948">
        <f>IF($GI948&gt;=27,INDEX($DD:$DD,$GH948+27),"")</f>
      </c>
      <c r="FU948">
        <f>IF($GI948&gt;=28,INDEX($DD:$DD,$GH948+28),"")</f>
      </c>
      <c r="FV948">
        <f>IF($GI948&gt;=29,INDEX($DD:$DD,$GH948+29),"")</f>
      </c>
      <c r="FW948">
        <f>IF($GI948&gt;=30,INDEX($DD:$DD,$GH948+30),"")</f>
      </c>
      <c r="FX948">
        <f>IF($GI948&gt;=31,INDEX($DD:$DD,$GH948+31),"")</f>
      </c>
      <c r="FY948">
        <f>IF($GI948&gt;=32,INDEX($DD:$DD,$GH948+32),"")</f>
      </c>
      <c r="FZ948">
        <f>IF($GI948&gt;=33,INDEX($DD:$DD,$GH948+33),"")</f>
      </c>
      <c r="GA948">
        <f>IF($GI948&gt;=34,INDEX($DD:$DD,$GH948+34),"")</f>
      </c>
      <c r="GB948">
        <f>IF($GI948&gt;=35,INDEX($DD:$DD,$GH948+35),"")</f>
      </c>
      <c r="GC948">
        <f>IF($GI948&gt;=36,INDEX($DD:$DD,$GH948+36),"")</f>
      </c>
      <c r="GD948">
        <f>IF($GI948&gt;=37,INDEX($DD:$DD,$GH948+37),"")</f>
      </c>
      <c r="GE948">
        <f>IF($GI948&gt;=38,INDEX($DD:$DD,$GH948+38),"")</f>
      </c>
      <c r="GF948">
        <f>IF($GI948&gt;=39,INDEX($DD:$DD,$GH948+39),"")</f>
      </c>
      <c r="GG948">
        <f>IF($GI948&gt;=40,INDEX($DD:$DD,$GH948+40),"")</f>
      </c>
      <c r="GH948">
        <f>IFERROR(MATCH($DB948,$DC$2:$DC$148,0)+1,0)</f>
      </c>
      <c r="GI948">
        <f>IFERROR(INDEX($DE$2:$DE$148,MATCH($DB948,$DC$2:$DC$148,0)),0)</f>
      </c>
      <c r="GJ948">
        <f>IFERROR(MATCH($S948,$DF$948:$ES$948,0),0)</f>
      </c>
      <c r="GK948">
        <f>IF($GJ948&gt;0,INDEX($ET$948:$GG$948,$GJ948),"")</f>
      </c>
      <c r="GN948">
        <f>IF($IW948&gt;=1,INDEX($GL:$GL,$IV948+1),"")</f>
      </c>
      <c r="GO948">
        <f>IF($IW948&gt;=2,INDEX($GL:$GL,$IV948+2),"")</f>
      </c>
      <c r="GP948">
        <f>IF($IW948&gt;=3,INDEX($GL:$GL,$IV948+3),"")</f>
      </c>
      <c r="GQ948">
        <f>IF($IW948&gt;=4,INDEX($GL:$GL,$IV948+4),"")</f>
      </c>
      <c r="GR948">
        <f>IF($IW948&gt;=5,INDEX($GL:$GL,$IV948+5),"")</f>
      </c>
      <c r="GS948">
        <f>IF($IW948&gt;=6,INDEX($GL:$GL,$IV948+6),"")</f>
      </c>
      <c r="GT948">
        <f>IF($IW948&gt;=7,INDEX($GL:$GL,$IV948+7),"")</f>
      </c>
      <c r="GU948">
        <f>IF($IW948&gt;=8,INDEX($GL:$GL,$IV948+8),"")</f>
      </c>
      <c r="GV948">
        <f>IF($IW948&gt;=9,INDEX($GL:$GL,$IV948+9),"")</f>
      </c>
      <c r="GW948">
        <f>IF($IW948&gt;=10,INDEX($GL:$GL,$IV948+10),"")</f>
      </c>
      <c r="GX948">
        <f>IF($IW948&gt;=11,INDEX($GL:$GL,$IV948+11),"")</f>
      </c>
      <c r="GY948">
        <f>IF($IW948&gt;=12,INDEX($GL:$GL,$IV948+12),"")</f>
      </c>
      <c r="GZ948">
        <f>IF($IW948&gt;=13,INDEX($GL:$GL,$IV948+13),"")</f>
      </c>
      <c r="HA948">
        <f>IF($IW948&gt;=14,INDEX($GL:$GL,$IV948+14),"")</f>
      </c>
      <c r="HB948">
        <f>IF($IW948&gt;=15,INDEX($GL:$GL,$IV948+15),"")</f>
      </c>
      <c r="HC948">
        <f>IF($IW948&gt;=16,INDEX($GL:$GL,$IV948+16),"")</f>
      </c>
      <c r="HD948">
        <f>IF($IW948&gt;=17,INDEX($GL:$GL,$IV948+17),"")</f>
      </c>
      <c r="HE948">
        <f>IF($IW948&gt;=18,INDEX($GL:$GL,$IV948+18),"")</f>
      </c>
      <c r="HF948">
        <f>IF($IW948&gt;=19,INDEX($GL:$GL,$IV948+19),"")</f>
      </c>
      <c r="HG948">
        <f>IF($IW948&gt;=20,INDEX($GL:$GL,$IV948+20),"")</f>
      </c>
      <c r="HH948">
        <f>IF($IW948&gt;=21,INDEX($GL:$GL,$IV948+21),"")</f>
      </c>
      <c r="HI948">
        <f>IF($IW948&gt;=22,INDEX($GL:$GL,$IV948+22),"")</f>
      </c>
      <c r="HJ948">
        <f>IF($IW948&gt;=23,INDEX($GL:$GL,$IV948+23),"")</f>
      </c>
      <c r="HK948">
        <f>IF($IW948&gt;=24,INDEX($GL:$GL,$IV948+24),"")</f>
      </c>
      <c r="HL948">
        <f>IF($IW948&gt;=25,INDEX($GL:$GL,$IV948+25),"")</f>
      </c>
      <c r="HM948">
        <f>IF($IW948&gt;=26,INDEX($GL:$GL,$IV948+26),"")</f>
      </c>
      <c r="HN948">
        <f>IF($IW948&gt;=27,INDEX($GL:$GL,$IV948+27),"")</f>
      </c>
      <c r="HO948">
        <f>IF($IW948&gt;=28,INDEX($GL:$GL,$IV948+28),"")</f>
      </c>
      <c r="HP948">
        <f>IF($IW948&gt;=29,INDEX($GL:$GL,$IV948+29),"")</f>
      </c>
      <c r="HQ948">
        <f>IF($IW948&gt;=30,INDEX($GL:$GL,$IV948+30),"")</f>
      </c>
      <c r="HR948">
        <f>IF($IW948&gt;=31,INDEX($GL:$GL,$IV948+31),"")</f>
      </c>
      <c r="HS948">
        <f>IF($IW948&gt;=32,INDEX($GL:$GL,$IV948+32),"")</f>
      </c>
      <c r="HT948">
        <f>IF($IW948&gt;=33,INDEX($GL:$GL,$IV948+33),"")</f>
      </c>
      <c r="HU948">
        <f>IF($IW948&gt;=34,INDEX($GL:$GL,$IV948+34),"")</f>
      </c>
      <c r="HV948">
        <f>IF($IW948&gt;=35,INDEX($GL:$GL,$IV948+35),"")</f>
      </c>
      <c r="HW948">
        <f>IF($IW948&gt;=36,INDEX($GL:$GL,$IV948+36),"")</f>
      </c>
      <c r="HX948">
        <f>IF($IW948&gt;=37,INDEX($GL:$GL,$IV948+37),"")</f>
      </c>
      <c r="HY948">
        <f>IF($IW948&gt;=38,INDEX($GL:$GL,$IV948+38),"")</f>
      </c>
      <c r="HZ948">
        <f>IF($IW948&gt;=39,INDEX($GL:$GL,$IV948+39),"")</f>
      </c>
      <c r="IA948">
        <f>IF($IW948&gt;=40,INDEX($GL:$GL,$IV948+40),"")</f>
      </c>
      <c r="IB948">
        <f>IF($IW948&gt;=41,INDEX($GL:$GL,$IV948+41),"")</f>
      </c>
      <c r="IC948">
        <f>IF($IW948&gt;=42,INDEX($GL:$GL,$IV948+42),"")</f>
      </c>
      <c r="ID948">
        <f>IF($IW948&gt;=43,INDEX($GL:$GL,$IV948+43),"")</f>
      </c>
      <c r="IE948">
        <f>IF($IW948&gt;=44,INDEX($GL:$GL,$IV948+44),"")</f>
      </c>
      <c r="IF948">
        <f>IF($IW948&gt;=45,INDEX($GL:$GL,$IV948+45),"")</f>
      </c>
      <c r="IG948">
        <f>IF($IW948&gt;=46,INDEX($GL:$GL,$IV948+46),"")</f>
      </c>
      <c r="IH948">
        <f>IF($IW948&gt;=47,INDEX($GL:$GL,$IV948+47),"")</f>
      </c>
      <c r="II948">
        <f>IF($IW948&gt;=48,INDEX($GL:$GL,$IV948+48),"")</f>
      </c>
      <c r="IJ948">
        <f>IF($IW948&gt;=49,INDEX($GL:$GL,$IV948+49),"")</f>
      </c>
      <c r="IK948">
        <f>IF($IW948&gt;=50,INDEX($GL:$GL,$IV948+50),"")</f>
      </c>
      <c r="IL948">
        <f>IF($IW948&gt;=51,INDEX($GL:$GL,$IV948+51),"")</f>
      </c>
      <c r="IM948">
        <f>IF($IW948&gt;=52,INDEX($GL:$GL,$IV948+52),"")</f>
      </c>
      <c r="IN948">
        <f>IF($IW948&gt;=53,INDEX($GL:$GL,$IV948+53),"")</f>
      </c>
      <c r="IO948">
        <f>IF($IW948&gt;=54,INDEX($GL:$GL,$IV948+54),"")</f>
      </c>
      <c r="IP948">
        <f>IF($IW948&gt;=55,INDEX($GL:$GL,$IV948+55),"")</f>
      </c>
      <c r="IQ948">
        <f>IF($IW948&gt;=56,INDEX($GL:$GL,$IV948+56),"")</f>
      </c>
      <c r="IR948">
        <f>IF($IW948&gt;=57,INDEX($GL:$GL,$IV948+57),"")</f>
      </c>
      <c r="IS948">
        <f>IF($IW948&gt;=58,INDEX($GL:$GL,$IV948+58),"")</f>
      </c>
      <c r="IT948">
        <f>IF($IW948&gt;=59,INDEX($GL:$GL,$IV948+59),"")</f>
      </c>
      <c r="IU948">
        <f>IF($IW948&gt;=60,INDEX($GL:$GL,$IV948+60),"")</f>
      </c>
      <c r="IV948">
        <f>IFERROR(MATCH($GK948,$GL$2:$GL$324,0)+1,0)</f>
      </c>
      <c r="IW948">
        <f>IFERROR(INDEX($GM$2:$GM$324,MATCH($GK948,$GL$2:$GL$324,0)),0)</f>
      </c>
      <c r="IX948" t="s">
        <v>34</v>
      </c>
      <c r="IY948" t="s">
        <v>34</v>
      </c>
    </row>
    <row r="949" spans="1:259" x14ac:dyDescent="0.25">
      <c r="K949">
        <f>IF(OR($N949="",$J949=""),"",IFERROR($N949/$J949,0))</f>
      </c>
      <c r="L949">
        <f>IF($N949="","",
SUM($M949,$O949,$T949,$P949,$R949)*
(1-IF($U949="",0,VALUE($U949)/100)))</f>
      </c>
      <c r="M949">
        <f>IF($N949="","",$N949)</f>
      </c>
      <c r="O949">
        <f>IF($N949="","",
IF($H949="","",
IF(ISNUMBER(SEARCH("exempt",LOWER($H949))),0,
$N949*(VALUE(SUBSTITUTE($H949,"%",""))/100))))</f>
      </c>
      <c r="V949">
        <f>IFERROR(IF(FIND(" - ",$E949)&gt;0,MID($E949,FIND(" - ",$E949)+3,LEN($E949)),""),"")</f>
      </c>
      <c r="AE949" t="s">
        <v>1530</v>
      </c>
      <c r="AJ949">
        <f>IFERROR(LEFT($E949,FIND(" - ",$E949)-1),$E949)</f>
      </c>
      <c r="AM949">
        <f>IF($CB949&gt;=1,INDEX($AK:$AK,$CA949+1),"")</f>
      </c>
      <c r="AN949">
        <f>IF($CB949&gt;=2,INDEX($AK:$AK,$CA949+2),"")</f>
      </c>
      <c r="AO949">
        <f>IF($CB949&gt;=3,INDEX($AK:$AK,$CA949+3),"")</f>
      </c>
      <c r="AP949">
        <f>IF($CB949&gt;=4,INDEX($AK:$AK,$CA949+4),"")</f>
      </c>
      <c r="AQ949">
        <f>IF($CB949&gt;=5,INDEX($AK:$AK,$CA949+5),"")</f>
      </c>
      <c r="AR949">
        <f>IF($CB949&gt;=6,INDEX($AK:$AK,$CA949+6),"")</f>
      </c>
      <c r="AS949">
        <f>IF($CB949&gt;=7,INDEX($AK:$AK,$CA949+7),"")</f>
      </c>
      <c r="AT949">
        <f>IF($CB949&gt;=8,INDEX($AK:$AK,$CA949+8),"")</f>
      </c>
      <c r="AU949">
        <f>IF($CB949&gt;=9,INDEX($AK:$AK,$CA949+9),"")</f>
      </c>
      <c r="AV949">
        <f>IF($CB949&gt;=10,INDEX($AK:$AK,$CA949+10),"")</f>
      </c>
      <c r="AW949">
        <f>IF($CB949&gt;=11,INDEX($AK:$AK,$CA949+11),"")</f>
      </c>
      <c r="AX949">
        <f>IF($CB949&gt;=12,INDEX($AK:$AK,$CA949+12),"")</f>
      </c>
      <c r="AY949">
        <f>IF($CB949&gt;=13,INDEX($AK:$AK,$CA949+13),"")</f>
      </c>
      <c r="AZ949">
        <f>IF($CB949&gt;=14,INDEX($AK:$AK,$CA949+14),"")</f>
      </c>
      <c r="BA949">
        <f>IF($CB949&gt;=15,INDEX($AK:$AK,$CA949+15),"")</f>
      </c>
      <c r="BB949">
        <f>IF($CB949&gt;=16,INDEX($AK:$AK,$CA949+16),"")</f>
      </c>
      <c r="BC949">
        <f>IF($CB949&gt;=17,INDEX($AK:$AK,$CA949+17),"")</f>
      </c>
      <c r="BD949">
        <f>IF($CB949&gt;=18,INDEX($AK:$AK,$CA949+18),"")</f>
      </c>
      <c r="BE949">
        <f>IF($CB949&gt;=19,INDEX($AK:$AK,$CA949+19),"")</f>
      </c>
      <c r="BF949">
        <f>IF($CB949&gt;=20,INDEX($AK:$AK,$CA949+20),"")</f>
      </c>
      <c r="BG949">
        <f>IF($CB949&gt;=21,INDEX($AK:$AK,$CA949+21),"")</f>
      </c>
      <c r="BH949">
        <f>IF($CB949&gt;=22,INDEX($AK:$AK,$CA949+22),"")</f>
      </c>
      <c r="BI949">
        <f>IF($CB949&gt;=23,INDEX($AK:$AK,$CA949+23),"")</f>
      </c>
      <c r="BJ949">
        <f>IF($CB949&gt;=24,INDEX($AK:$AK,$CA949+24),"")</f>
      </c>
      <c r="BK949">
        <f>IF($CB949&gt;=25,INDEX($AK:$AK,$CA949+25),"")</f>
      </c>
      <c r="BL949">
        <f>IF($CB949&gt;=26,INDEX($AK:$AK,$CA949+26),"")</f>
      </c>
      <c r="BM949">
        <f>IF($CB949&gt;=27,INDEX($AK:$AK,$CA949+27),"")</f>
      </c>
      <c r="BN949">
        <f>IF($CB949&gt;=28,INDEX($AK:$AK,$CA949+28),"")</f>
      </c>
      <c r="BO949">
        <f>IF($CB949&gt;=29,INDEX($AK:$AK,$CA949+29),"")</f>
      </c>
      <c r="BP949">
        <f>IF($CB949&gt;=30,INDEX($AK:$AK,$CA949+30),"")</f>
      </c>
      <c r="BQ949">
        <f>IF($CB949&gt;=31,INDEX($AK:$AK,$CA949+31),"")</f>
      </c>
      <c r="BR949">
        <f>IF($CB949&gt;=32,INDEX($AK:$AK,$CA949+32),"")</f>
      </c>
      <c r="BS949">
        <f>IF($CB949&gt;=33,INDEX($AK:$AK,$CA949+33),"")</f>
      </c>
      <c r="BT949">
        <f>IF($CB949&gt;=34,INDEX($AK:$AK,$CA949+34),"")</f>
      </c>
      <c r="BU949">
        <f>IF($CB949&gt;=35,INDEX($AK:$AK,$CA949+35),"")</f>
      </c>
      <c r="BV949">
        <f>IF($CB949&gt;=36,INDEX($AK:$AK,$CA949+36),"")</f>
      </c>
      <c r="BW949">
        <f>IF($CB949&gt;=37,INDEX($AK:$AK,$CA949+37),"")</f>
      </c>
      <c r="BX949">
        <f>IF($CB949&gt;=38,INDEX($AK:$AK,$CA949+38),"")</f>
      </c>
      <c r="BY949">
        <f>IF($CB949&gt;=39,INDEX($AK:$AK,$CA949+39),"")</f>
      </c>
      <c r="BZ949">
        <f>IF($CB949&gt;=40,INDEX($AK:$AK,$CA949+40),"")</f>
      </c>
      <c r="CA949">
        <f>IFERROR(MATCH($AJ949,$AK$2:$AK$134,0)+1,0)</f>
      </c>
      <c r="CB949">
        <f>IFERROR(INDEX($AL$2:$AL$134,MATCH($AJ949,$AK$2:$AK$134,0)),0)</f>
      </c>
      <c r="CC949">
        <f>IFERROR(LEFT($F949,FIND(" - ",$F949)-1),$F949)</f>
      </c>
      <c r="CF949">
        <f>IF($DA949&gt;=1,INDEX($CD:$CD,$CZ949+1),"")</f>
      </c>
      <c r="CG949">
        <f>IF($DA949&gt;=2,INDEX($CD:$CD,$CZ949+2),"")</f>
      </c>
      <c r="CH949">
        <f>IF($DA949&gt;=3,INDEX($CD:$CD,$CZ949+3),"")</f>
      </c>
      <c r="CI949">
        <f>IF($DA949&gt;=4,INDEX($CD:$CD,$CZ949+4),"")</f>
      </c>
      <c r="CJ949">
        <f>IF($DA949&gt;=5,INDEX($CD:$CD,$CZ949+5),"")</f>
      </c>
      <c r="CK949">
        <f>IF($DA949&gt;=6,INDEX($CD:$CD,$CZ949+6),"")</f>
      </c>
      <c r="CL949">
        <f>IF($DA949&gt;=7,INDEX($CD:$CD,$CZ949+7),"")</f>
      </c>
      <c r="CM949">
        <f>IF($DA949&gt;=8,INDEX($CD:$CD,$CZ949+8),"")</f>
      </c>
      <c r="CN949">
        <f>IF($DA949&gt;=9,INDEX($CD:$CD,$CZ949+9),"")</f>
      </c>
      <c r="CO949">
        <f>IF($DA949&gt;=10,INDEX($CD:$CD,$CZ949+10),"")</f>
      </c>
      <c r="CP949">
        <f>IF($DA949&gt;=11,INDEX($CD:$CD,$CZ949+11),"")</f>
      </c>
      <c r="CQ949">
        <f>IF($DA949&gt;=12,INDEX($CD:$CD,$CZ949+12),"")</f>
      </c>
      <c r="CR949">
        <f>IF($DA949&gt;=13,INDEX($CD:$CD,$CZ949+13),"")</f>
      </c>
      <c r="CS949">
        <f>IF($DA949&gt;=14,INDEX($CD:$CD,$CZ949+14),"")</f>
      </c>
      <c r="CT949">
        <f>IF($DA949&gt;=15,INDEX($CD:$CD,$CZ949+15),"")</f>
      </c>
      <c r="CU949">
        <f>IF($DA949&gt;=16,INDEX($CD:$CD,$CZ949+16),"")</f>
      </c>
      <c r="CV949">
        <f>IF($DA949&gt;=17,INDEX($CD:$CD,$CZ949+17),"")</f>
      </c>
      <c r="CW949">
        <f>IF($DA949&gt;=18,INDEX($CD:$CD,$CZ949+18),"")</f>
      </c>
      <c r="CX949">
        <f>IF($DA949&gt;=19,INDEX($CD:$CD,$CZ949+19),"")</f>
      </c>
      <c r="CY949">
        <f>IF($DA949&gt;=20,INDEX($CD:$CD,$CZ949+20),"")</f>
      </c>
      <c r="CZ949">
        <f>IFERROR(MATCH($CC949,$CD$2:$CD$263,0)+1,0)</f>
      </c>
      <c r="DA949">
        <f>IFERROR(INDEX($CE$2:$CE$263,MATCH($CC949,$CD$2:$CD$263,0)),0)</f>
      </c>
      <c r="DB949">
        <f>IFERROR(INDEX($AI:$AI,MATCH($H949,$AH:$AH,0))&amp;"","")</f>
      </c>
      <c r="DF949">
        <f>IF($GI949&gt;=1,INDEX($DC:$DC,$GH949+1),"")</f>
      </c>
      <c r="DG949">
        <f>IF($GI949&gt;=2,INDEX($DC:$DC,$GH949+2),"")</f>
      </c>
      <c r="DH949">
        <f>IF($GI949&gt;=3,INDEX($DC:$DC,$GH949+3),"")</f>
      </c>
      <c r="DI949">
        <f>IF($GI949&gt;=4,INDEX($DC:$DC,$GH949+4),"")</f>
      </c>
      <c r="DJ949">
        <f>IF($GI949&gt;=5,INDEX($DC:$DC,$GH949+5),"")</f>
      </c>
      <c r="DK949">
        <f>IF($GI949&gt;=6,INDEX($DC:$DC,$GH949+6),"")</f>
      </c>
      <c r="DL949">
        <f>IF($GI949&gt;=7,INDEX($DC:$DC,$GH949+7),"")</f>
      </c>
      <c r="DM949">
        <f>IF($GI949&gt;=8,INDEX($DC:$DC,$GH949+8),"")</f>
      </c>
      <c r="DN949">
        <f>IF($GI949&gt;=9,INDEX($DC:$DC,$GH949+9),"")</f>
      </c>
      <c r="DO949">
        <f>IF($GI949&gt;=10,INDEX($DC:$DC,$GH949+10),"")</f>
      </c>
      <c r="DP949">
        <f>IF($GI949&gt;=11,INDEX($DC:$DC,$GH949+11),"")</f>
      </c>
      <c r="DQ949">
        <f>IF($GI949&gt;=12,INDEX($DC:$DC,$GH949+12),"")</f>
      </c>
      <c r="DR949">
        <f>IF($GI949&gt;=13,INDEX($DC:$DC,$GH949+13),"")</f>
      </c>
      <c r="DS949">
        <f>IF($GI949&gt;=14,INDEX($DC:$DC,$GH949+14),"")</f>
      </c>
      <c r="DT949">
        <f>IF($GI949&gt;=15,INDEX($DC:$DC,$GH949+15),"")</f>
      </c>
      <c r="DU949">
        <f>IF($GI949&gt;=16,INDEX($DC:$DC,$GH949+16),"")</f>
      </c>
      <c r="DV949">
        <f>IF($GI949&gt;=17,INDEX($DC:$DC,$GH949+17),"")</f>
      </c>
      <c r="DW949">
        <f>IF($GI949&gt;=18,INDEX($DC:$DC,$GH949+18),"")</f>
      </c>
      <c r="DX949">
        <f>IF($GI949&gt;=19,INDEX($DC:$DC,$GH949+19),"")</f>
      </c>
      <c r="DY949">
        <f>IF($GI949&gt;=20,INDEX($DC:$DC,$GH949+20),"")</f>
      </c>
      <c r="DZ949">
        <f>IF($GI949&gt;=21,INDEX($DC:$DC,$GH949+21),"")</f>
      </c>
      <c r="EA949">
        <f>IF($GI949&gt;=22,INDEX($DC:$DC,$GH949+22),"")</f>
      </c>
      <c r="EB949">
        <f>IF($GI949&gt;=23,INDEX($DC:$DC,$GH949+23),"")</f>
      </c>
      <c r="EC949">
        <f>IF($GI949&gt;=24,INDEX($DC:$DC,$GH949+24),"")</f>
      </c>
      <c r="ED949">
        <f>IF($GI949&gt;=25,INDEX($DC:$DC,$GH949+25),"")</f>
      </c>
      <c r="EE949">
        <f>IF($GI949&gt;=26,INDEX($DC:$DC,$GH949+26),"")</f>
      </c>
      <c r="EF949">
        <f>IF($GI949&gt;=27,INDEX($DC:$DC,$GH949+27),"")</f>
      </c>
      <c r="EG949">
        <f>IF($GI949&gt;=28,INDEX($DC:$DC,$GH949+28),"")</f>
      </c>
      <c r="EH949">
        <f>IF($GI949&gt;=29,INDEX($DC:$DC,$GH949+29),"")</f>
      </c>
      <c r="EI949">
        <f>IF($GI949&gt;=30,INDEX($DC:$DC,$GH949+30),"")</f>
      </c>
      <c r="EJ949">
        <f>IF($GI949&gt;=31,INDEX($DC:$DC,$GH949+31),"")</f>
      </c>
      <c r="EK949">
        <f>IF($GI949&gt;=32,INDEX($DC:$DC,$GH949+32),"")</f>
      </c>
      <c r="EL949">
        <f>IF($GI949&gt;=33,INDEX($DC:$DC,$GH949+33),"")</f>
      </c>
      <c r="EM949">
        <f>IF($GI949&gt;=34,INDEX($DC:$DC,$GH949+34),"")</f>
      </c>
      <c r="EN949">
        <f>IF($GI949&gt;=35,INDEX($DC:$DC,$GH949+35),"")</f>
      </c>
      <c r="EO949">
        <f>IF($GI949&gt;=36,INDEX($DC:$DC,$GH949+36),"")</f>
      </c>
      <c r="EP949">
        <f>IF($GI949&gt;=37,INDEX($DC:$DC,$GH949+37),"")</f>
      </c>
      <c r="EQ949">
        <f>IF($GI949&gt;=38,INDEX($DC:$DC,$GH949+38),"")</f>
      </c>
      <c r="ER949">
        <f>IF($GI949&gt;=39,INDEX($DC:$DC,$GH949+39),"")</f>
      </c>
      <c r="ES949">
        <f>IF($GI949&gt;=40,INDEX($DC:$DC,$GH949+40),"")</f>
      </c>
      <c r="ET949">
        <f>IF($GI949&gt;=1,INDEX($DD:$DD,$GH949+1),"")</f>
      </c>
      <c r="EU949">
        <f>IF($GI949&gt;=2,INDEX($DD:$DD,$GH949+2),"")</f>
      </c>
      <c r="EV949">
        <f>IF($GI949&gt;=3,INDEX($DD:$DD,$GH949+3),"")</f>
      </c>
      <c r="EW949">
        <f>IF($GI949&gt;=4,INDEX($DD:$DD,$GH949+4),"")</f>
      </c>
      <c r="EX949">
        <f>IF($GI949&gt;=5,INDEX($DD:$DD,$GH949+5),"")</f>
      </c>
      <c r="EY949">
        <f>IF($GI949&gt;=6,INDEX($DD:$DD,$GH949+6),"")</f>
      </c>
      <c r="EZ949">
        <f>IF($GI949&gt;=7,INDEX($DD:$DD,$GH949+7),"")</f>
      </c>
      <c r="FA949">
        <f>IF($GI949&gt;=8,INDEX($DD:$DD,$GH949+8),"")</f>
      </c>
      <c r="FB949">
        <f>IF($GI949&gt;=9,INDEX($DD:$DD,$GH949+9),"")</f>
      </c>
      <c r="FC949">
        <f>IF($GI949&gt;=10,INDEX($DD:$DD,$GH949+10),"")</f>
      </c>
      <c r="FD949">
        <f>IF($GI949&gt;=11,INDEX($DD:$DD,$GH949+11),"")</f>
      </c>
      <c r="FE949">
        <f>IF($GI949&gt;=12,INDEX($DD:$DD,$GH949+12),"")</f>
      </c>
      <c r="FF949">
        <f>IF($GI949&gt;=13,INDEX($DD:$DD,$GH949+13),"")</f>
      </c>
      <c r="FG949">
        <f>IF($GI949&gt;=14,INDEX($DD:$DD,$GH949+14),"")</f>
      </c>
      <c r="FH949">
        <f>IF($GI949&gt;=15,INDEX($DD:$DD,$GH949+15),"")</f>
      </c>
      <c r="FI949">
        <f>IF($GI949&gt;=16,INDEX($DD:$DD,$GH949+16),"")</f>
      </c>
      <c r="FJ949">
        <f>IF($GI949&gt;=17,INDEX($DD:$DD,$GH949+17),"")</f>
      </c>
      <c r="FK949">
        <f>IF($GI949&gt;=18,INDEX($DD:$DD,$GH949+18),"")</f>
      </c>
      <c r="FL949">
        <f>IF($GI949&gt;=19,INDEX($DD:$DD,$GH949+19),"")</f>
      </c>
      <c r="FM949">
        <f>IF($GI949&gt;=20,INDEX($DD:$DD,$GH949+20),"")</f>
      </c>
      <c r="FN949">
        <f>IF($GI949&gt;=21,INDEX($DD:$DD,$GH949+21),"")</f>
      </c>
      <c r="FO949">
        <f>IF($GI949&gt;=22,INDEX($DD:$DD,$GH949+22),"")</f>
      </c>
      <c r="FP949">
        <f>IF($GI949&gt;=23,INDEX($DD:$DD,$GH949+23),"")</f>
      </c>
      <c r="FQ949">
        <f>IF($GI949&gt;=24,INDEX($DD:$DD,$GH949+24),"")</f>
      </c>
      <c r="FR949">
        <f>IF($GI949&gt;=25,INDEX($DD:$DD,$GH949+25),"")</f>
      </c>
      <c r="FS949">
        <f>IF($GI949&gt;=26,INDEX($DD:$DD,$GH949+26),"")</f>
      </c>
      <c r="FT949">
        <f>IF($GI949&gt;=27,INDEX($DD:$DD,$GH949+27),"")</f>
      </c>
      <c r="FU949">
        <f>IF($GI949&gt;=28,INDEX($DD:$DD,$GH949+28),"")</f>
      </c>
      <c r="FV949">
        <f>IF($GI949&gt;=29,INDEX($DD:$DD,$GH949+29),"")</f>
      </c>
      <c r="FW949">
        <f>IF($GI949&gt;=30,INDEX($DD:$DD,$GH949+30),"")</f>
      </c>
      <c r="FX949">
        <f>IF($GI949&gt;=31,INDEX($DD:$DD,$GH949+31),"")</f>
      </c>
      <c r="FY949">
        <f>IF($GI949&gt;=32,INDEX($DD:$DD,$GH949+32),"")</f>
      </c>
      <c r="FZ949">
        <f>IF($GI949&gt;=33,INDEX($DD:$DD,$GH949+33),"")</f>
      </c>
      <c r="GA949">
        <f>IF($GI949&gt;=34,INDEX($DD:$DD,$GH949+34),"")</f>
      </c>
      <c r="GB949">
        <f>IF($GI949&gt;=35,INDEX($DD:$DD,$GH949+35),"")</f>
      </c>
      <c r="GC949">
        <f>IF($GI949&gt;=36,INDEX($DD:$DD,$GH949+36),"")</f>
      </c>
      <c r="GD949">
        <f>IF($GI949&gt;=37,INDEX($DD:$DD,$GH949+37),"")</f>
      </c>
      <c r="GE949">
        <f>IF($GI949&gt;=38,INDEX($DD:$DD,$GH949+38),"")</f>
      </c>
      <c r="GF949">
        <f>IF($GI949&gt;=39,INDEX($DD:$DD,$GH949+39),"")</f>
      </c>
      <c r="GG949">
        <f>IF($GI949&gt;=40,INDEX($DD:$DD,$GH949+40),"")</f>
      </c>
      <c r="GH949">
        <f>IFERROR(MATCH($DB949,$DC$2:$DC$148,0)+1,0)</f>
      </c>
      <c r="GI949">
        <f>IFERROR(INDEX($DE$2:$DE$148,MATCH($DB949,$DC$2:$DC$148,0)),0)</f>
      </c>
      <c r="GJ949">
        <f>IFERROR(MATCH($S949,$DF$949:$ES$949,0),0)</f>
      </c>
      <c r="GK949">
        <f>IF($GJ949&gt;0,INDEX($ET$949:$GG$949,$GJ949),"")</f>
      </c>
      <c r="GN949">
        <f>IF($IW949&gt;=1,INDEX($GL:$GL,$IV949+1),"")</f>
      </c>
      <c r="GO949">
        <f>IF($IW949&gt;=2,INDEX($GL:$GL,$IV949+2),"")</f>
      </c>
      <c r="GP949">
        <f>IF($IW949&gt;=3,INDEX($GL:$GL,$IV949+3),"")</f>
      </c>
      <c r="GQ949">
        <f>IF($IW949&gt;=4,INDEX($GL:$GL,$IV949+4),"")</f>
      </c>
      <c r="GR949">
        <f>IF($IW949&gt;=5,INDEX($GL:$GL,$IV949+5),"")</f>
      </c>
      <c r="GS949">
        <f>IF($IW949&gt;=6,INDEX($GL:$GL,$IV949+6),"")</f>
      </c>
      <c r="GT949">
        <f>IF($IW949&gt;=7,INDEX($GL:$GL,$IV949+7),"")</f>
      </c>
      <c r="GU949">
        <f>IF($IW949&gt;=8,INDEX($GL:$GL,$IV949+8),"")</f>
      </c>
      <c r="GV949">
        <f>IF($IW949&gt;=9,INDEX($GL:$GL,$IV949+9),"")</f>
      </c>
      <c r="GW949">
        <f>IF($IW949&gt;=10,INDEX($GL:$GL,$IV949+10),"")</f>
      </c>
      <c r="GX949">
        <f>IF($IW949&gt;=11,INDEX($GL:$GL,$IV949+11),"")</f>
      </c>
      <c r="GY949">
        <f>IF($IW949&gt;=12,INDEX($GL:$GL,$IV949+12),"")</f>
      </c>
      <c r="GZ949">
        <f>IF($IW949&gt;=13,INDEX($GL:$GL,$IV949+13),"")</f>
      </c>
      <c r="HA949">
        <f>IF($IW949&gt;=14,INDEX($GL:$GL,$IV949+14),"")</f>
      </c>
      <c r="HB949">
        <f>IF($IW949&gt;=15,INDEX($GL:$GL,$IV949+15),"")</f>
      </c>
      <c r="HC949">
        <f>IF($IW949&gt;=16,INDEX($GL:$GL,$IV949+16),"")</f>
      </c>
      <c r="HD949">
        <f>IF($IW949&gt;=17,INDEX($GL:$GL,$IV949+17),"")</f>
      </c>
      <c r="HE949">
        <f>IF($IW949&gt;=18,INDEX($GL:$GL,$IV949+18),"")</f>
      </c>
      <c r="HF949">
        <f>IF($IW949&gt;=19,INDEX($GL:$GL,$IV949+19),"")</f>
      </c>
      <c r="HG949">
        <f>IF($IW949&gt;=20,INDEX($GL:$GL,$IV949+20),"")</f>
      </c>
      <c r="HH949">
        <f>IF($IW949&gt;=21,INDEX($GL:$GL,$IV949+21),"")</f>
      </c>
      <c r="HI949">
        <f>IF($IW949&gt;=22,INDEX($GL:$GL,$IV949+22),"")</f>
      </c>
      <c r="HJ949">
        <f>IF($IW949&gt;=23,INDEX($GL:$GL,$IV949+23),"")</f>
      </c>
      <c r="HK949">
        <f>IF($IW949&gt;=24,INDEX($GL:$GL,$IV949+24),"")</f>
      </c>
      <c r="HL949">
        <f>IF($IW949&gt;=25,INDEX($GL:$GL,$IV949+25),"")</f>
      </c>
      <c r="HM949">
        <f>IF($IW949&gt;=26,INDEX($GL:$GL,$IV949+26),"")</f>
      </c>
      <c r="HN949">
        <f>IF($IW949&gt;=27,INDEX($GL:$GL,$IV949+27),"")</f>
      </c>
      <c r="HO949">
        <f>IF($IW949&gt;=28,INDEX($GL:$GL,$IV949+28),"")</f>
      </c>
      <c r="HP949">
        <f>IF($IW949&gt;=29,INDEX($GL:$GL,$IV949+29),"")</f>
      </c>
      <c r="HQ949">
        <f>IF($IW949&gt;=30,INDEX($GL:$GL,$IV949+30),"")</f>
      </c>
      <c r="HR949">
        <f>IF($IW949&gt;=31,INDEX($GL:$GL,$IV949+31),"")</f>
      </c>
      <c r="HS949">
        <f>IF($IW949&gt;=32,INDEX($GL:$GL,$IV949+32),"")</f>
      </c>
      <c r="HT949">
        <f>IF($IW949&gt;=33,INDEX($GL:$GL,$IV949+33),"")</f>
      </c>
      <c r="HU949">
        <f>IF($IW949&gt;=34,INDEX($GL:$GL,$IV949+34),"")</f>
      </c>
      <c r="HV949">
        <f>IF($IW949&gt;=35,INDEX($GL:$GL,$IV949+35),"")</f>
      </c>
      <c r="HW949">
        <f>IF($IW949&gt;=36,INDEX($GL:$GL,$IV949+36),"")</f>
      </c>
      <c r="HX949">
        <f>IF($IW949&gt;=37,INDEX($GL:$GL,$IV949+37),"")</f>
      </c>
      <c r="HY949">
        <f>IF($IW949&gt;=38,INDEX($GL:$GL,$IV949+38),"")</f>
      </c>
      <c r="HZ949">
        <f>IF($IW949&gt;=39,INDEX($GL:$GL,$IV949+39),"")</f>
      </c>
      <c r="IA949">
        <f>IF($IW949&gt;=40,INDEX($GL:$GL,$IV949+40),"")</f>
      </c>
      <c r="IB949">
        <f>IF($IW949&gt;=41,INDEX($GL:$GL,$IV949+41),"")</f>
      </c>
      <c r="IC949">
        <f>IF($IW949&gt;=42,INDEX($GL:$GL,$IV949+42),"")</f>
      </c>
      <c r="ID949">
        <f>IF($IW949&gt;=43,INDEX($GL:$GL,$IV949+43),"")</f>
      </c>
      <c r="IE949">
        <f>IF($IW949&gt;=44,INDEX($GL:$GL,$IV949+44),"")</f>
      </c>
      <c r="IF949">
        <f>IF($IW949&gt;=45,INDEX($GL:$GL,$IV949+45),"")</f>
      </c>
      <c r="IG949">
        <f>IF($IW949&gt;=46,INDEX($GL:$GL,$IV949+46),"")</f>
      </c>
      <c r="IH949">
        <f>IF($IW949&gt;=47,INDEX($GL:$GL,$IV949+47),"")</f>
      </c>
      <c r="II949">
        <f>IF($IW949&gt;=48,INDEX($GL:$GL,$IV949+48),"")</f>
      </c>
      <c r="IJ949">
        <f>IF($IW949&gt;=49,INDEX($GL:$GL,$IV949+49),"")</f>
      </c>
      <c r="IK949">
        <f>IF($IW949&gt;=50,INDEX($GL:$GL,$IV949+50),"")</f>
      </c>
      <c r="IL949">
        <f>IF($IW949&gt;=51,INDEX($GL:$GL,$IV949+51),"")</f>
      </c>
      <c r="IM949">
        <f>IF($IW949&gt;=52,INDEX($GL:$GL,$IV949+52),"")</f>
      </c>
      <c r="IN949">
        <f>IF($IW949&gt;=53,INDEX($GL:$GL,$IV949+53),"")</f>
      </c>
      <c r="IO949">
        <f>IF($IW949&gt;=54,INDEX($GL:$GL,$IV949+54),"")</f>
      </c>
      <c r="IP949">
        <f>IF($IW949&gt;=55,INDEX($GL:$GL,$IV949+55),"")</f>
      </c>
      <c r="IQ949">
        <f>IF($IW949&gt;=56,INDEX($GL:$GL,$IV949+56),"")</f>
      </c>
      <c r="IR949">
        <f>IF($IW949&gt;=57,INDEX($GL:$GL,$IV949+57),"")</f>
      </c>
      <c r="IS949">
        <f>IF($IW949&gt;=58,INDEX($GL:$GL,$IV949+58),"")</f>
      </c>
      <c r="IT949">
        <f>IF($IW949&gt;=59,INDEX($GL:$GL,$IV949+59),"")</f>
      </c>
      <c r="IU949">
        <f>IF($IW949&gt;=60,INDEX($GL:$GL,$IV949+60),"")</f>
      </c>
      <c r="IV949">
        <f>IFERROR(MATCH($GK949,$GL$2:$GL$324,0)+1,0)</f>
      </c>
      <c r="IW949">
        <f>IFERROR(INDEX($GM$2:$GM$324,MATCH($GK949,$GL$2:$GL$324,0)),0)</f>
      </c>
      <c r="IX949" t="s">
        <v>34</v>
      </c>
      <c r="IY949" t="s">
        <v>34</v>
      </c>
    </row>
    <row r="950" spans="1:259" x14ac:dyDescent="0.25">
      <c r="K950">
        <f>IF(OR($N950="",$J950=""),"",IFERROR($N950/$J950,0))</f>
      </c>
      <c r="L950">
        <f>IF($N950="","",
SUM($M950,$O950,$T950,$P950,$R950)*
(1-IF($U950="",0,VALUE($U950)/100)))</f>
      </c>
      <c r="M950">
        <f>IF($N950="","",$N950)</f>
      </c>
      <c r="O950">
        <f>IF($N950="","",
IF($H950="","",
IF(ISNUMBER(SEARCH("exempt",LOWER($H950))),0,
$N950*(VALUE(SUBSTITUTE($H950,"%",""))/100))))</f>
      </c>
      <c r="V950">
        <f>IFERROR(IF(FIND(" - ",$E950)&gt;0,MID($E950,FIND(" - ",$E950)+3,LEN($E950)),""),"")</f>
      </c>
      <c r="AE950" t="s">
        <v>1531</v>
      </c>
      <c r="AJ950">
        <f>IFERROR(LEFT($E950,FIND(" - ",$E950)-1),$E950)</f>
      </c>
      <c r="AM950">
        <f>IF($CB950&gt;=1,INDEX($AK:$AK,$CA950+1),"")</f>
      </c>
      <c r="AN950">
        <f>IF($CB950&gt;=2,INDEX($AK:$AK,$CA950+2),"")</f>
      </c>
      <c r="AO950">
        <f>IF($CB950&gt;=3,INDEX($AK:$AK,$CA950+3),"")</f>
      </c>
      <c r="AP950">
        <f>IF($CB950&gt;=4,INDEX($AK:$AK,$CA950+4),"")</f>
      </c>
      <c r="AQ950">
        <f>IF($CB950&gt;=5,INDEX($AK:$AK,$CA950+5),"")</f>
      </c>
      <c r="AR950">
        <f>IF($CB950&gt;=6,INDEX($AK:$AK,$CA950+6),"")</f>
      </c>
      <c r="AS950">
        <f>IF($CB950&gt;=7,INDEX($AK:$AK,$CA950+7),"")</f>
      </c>
      <c r="AT950">
        <f>IF($CB950&gt;=8,INDEX($AK:$AK,$CA950+8),"")</f>
      </c>
      <c r="AU950">
        <f>IF($CB950&gt;=9,INDEX($AK:$AK,$CA950+9),"")</f>
      </c>
      <c r="AV950">
        <f>IF($CB950&gt;=10,INDEX($AK:$AK,$CA950+10),"")</f>
      </c>
      <c r="AW950">
        <f>IF($CB950&gt;=11,INDEX($AK:$AK,$CA950+11),"")</f>
      </c>
      <c r="AX950">
        <f>IF($CB950&gt;=12,INDEX($AK:$AK,$CA950+12),"")</f>
      </c>
      <c r="AY950">
        <f>IF($CB950&gt;=13,INDEX($AK:$AK,$CA950+13),"")</f>
      </c>
      <c r="AZ950">
        <f>IF($CB950&gt;=14,INDEX($AK:$AK,$CA950+14),"")</f>
      </c>
      <c r="BA950">
        <f>IF($CB950&gt;=15,INDEX($AK:$AK,$CA950+15),"")</f>
      </c>
      <c r="BB950">
        <f>IF($CB950&gt;=16,INDEX($AK:$AK,$CA950+16),"")</f>
      </c>
      <c r="BC950">
        <f>IF($CB950&gt;=17,INDEX($AK:$AK,$CA950+17),"")</f>
      </c>
      <c r="BD950">
        <f>IF($CB950&gt;=18,INDEX($AK:$AK,$CA950+18),"")</f>
      </c>
      <c r="BE950">
        <f>IF($CB950&gt;=19,INDEX($AK:$AK,$CA950+19),"")</f>
      </c>
      <c r="BF950">
        <f>IF($CB950&gt;=20,INDEX($AK:$AK,$CA950+20),"")</f>
      </c>
      <c r="BG950">
        <f>IF($CB950&gt;=21,INDEX($AK:$AK,$CA950+21),"")</f>
      </c>
      <c r="BH950">
        <f>IF($CB950&gt;=22,INDEX($AK:$AK,$CA950+22),"")</f>
      </c>
      <c r="BI950">
        <f>IF($CB950&gt;=23,INDEX($AK:$AK,$CA950+23),"")</f>
      </c>
      <c r="BJ950">
        <f>IF($CB950&gt;=24,INDEX($AK:$AK,$CA950+24),"")</f>
      </c>
      <c r="BK950">
        <f>IF($CB950&gt;=25,INDEX($AK:$AK,$CA950+25),"")</f>
      </c>
      <c r="BL950">
        <f>IF($CB950&gt;=26,INDEX($AK:$AK,$CA950+26),"")</f>
      </c>
      <c r="BM950">
        <f>IF($CB950&gt;=27,INDEX($AK:$AK,$CA950+27),"")</f>
      </c>
      <c r="BN950">
        <f>IF($CB950&gt;=28,INDEX($AK:$AK,$CA950+28),"")</f>
      </c>
      <c r="BO950">
        <f>IF($CB950&gt;=29,INDEX($AK:$AK,$CA950+29),"")</f>
      </c>
      <c r="BP950">
        <f>IF($CB950&gt;=30,INDEX($AK:$AK,$CA950+30),"")</f>
      </c>
      <c r="BQ950">
        <f>IF($CB950&gt;=31,INDEX($AK:$AK,$CA950+31),"")</f>
      </c>
      <c r="BR950">
        <f>IF($CB950&gt;=32,INDEX($AK:$AK,$CA950+32),"")</f>
      </c>
      <c r="BS950">
        <f>IF($CB950&gt;=33,INDEX($AK:$AK,$CA950+33),"")</f>
      </c>
      <c r="BT950">
        <f>IF($CB950&gt;=34,INDEX($AK:$AK,$CA950+34),"")</f>
      </c>
      <c r="BU950">
        <f>IF($CB950&gt;=35,INDEX($AK:$AK,$CA950+35),"")</f>
      </c>
      <c r="BV950">
        <f>IF($CB950&gt;=36,INDEX($AK:$AK,$CA950+36),"")</f>
      </c>
      <c r="BW950">
        <f>IF($CB950&gt;=37,INDEX($AK:$AK,$CA950+37),"")</f>
      </c>
      <c r="BX950">
        <f>IF($CB950&gt;=38,INDEX($AK:$AK,$CA950+38),"")</f>
      </c>
      <c r="BY950">
        <f>IF($CB950&gt;=39,INDEX($AK:$AK,$CA950+39),"")</f>
      </c>
      <c r="BZ950">
        <f>IF($CB950&gt;=40,INDEX($AK:$AK,$CA950+40),"")</f>
      </c>
      <c r="CA950">
        <f>IFERROR(MATCH($AJ950,$AK$2:$AK$134,0)+1,0)</f>
      </c>
      <c r="CB950">
        <f>IFERROR(INDEX($AL$2:$AL$134,MATCH($AJ950,$AK$2:$AK$134,0)),0)</f>
      </c>
      <c r="CC950">
        <f>IFERROR(LEFT($F950,FIND(" - ",$F950)-1),$F950)</f>
      </c>
      <c r="CF950">
        <f>IF($DA950&gt;=1,INDEX($CD:$CD,$CZ950+1),"")</f>
      </c>
      <c r="CG950">
        <f>IF($DA950&gt;=2,INDEX($CD:$CD,$CZ950+2),"")</f>
      </c>
      <c r="CH950">
        <f>IF($DA950&gt;=3,INDEX($CD:$CD,$CZ950+3),"")</f>
      </c>
      <c r="CI950">
        <f>IF($DA950&gt;=4,INDEX($CD:$CD,$CZ950+4),"")</f>
      </c>
      <c r="CJ950">
        <f>IF($DA950&gt;=5,INDEX($CD:$CD,$CZ950+5),"")</f>
      </c>
      <c r="CK950">
        <f>IF($DA950&gt;=6,INDEX($CD:$CD,$CZ950+6),"")</f>
      </c>
      <c r="CL950">
        <f>IF($DA950&gt;=7,INDEX($CD:$CD,$CZ950+7),"")</f>
      </c>
      <c r="CM950">
        <f>IF($DA950&gt;=8,INDEX($CD:$CD,$CZ950+8),"")</f>
      </c>
      <c r="CN950">
        <f>IF($DA950&gt;=9,INDEX($CD:$CD,$CZ950+9),"")</f>
      </c>
      <c r="CO950">
        <f>IF($DA950&gt;=10,INDEX($CD:$CD,$CZ950+10),"")</f>
      </c>
      <c r="CP950">
        <f>IF($DA950&gt;=11,INDEX($CD:$CD,$CZ950+11),"")</f>
      </c>
      <c r="CQ950">
        <f>IF($DA950&gt;=12,INDEX($CD:$CD,$CZ950+12),"")</f>
      </c>
      <c r="CR950">
        <f>IF($DA950&gt;=13,INDEX($CD:$CD,$CZ950+13),"")</f>
      </c>
      <c r="CS950">
        <f>IF($DA950&gt;=14,INDEX($CD:$CD,$CZ950+14),"")</f>
      </c>
      <c r="CT950">
        <f>IF($DA950&gt;=15,INDEX($CD:$CD,$CZ950+15),"")</f>
      </c>
      <c r="CU950">
        <f>IF($DA950&gt;=16,INDEX($CD:$CD,$CZ950+16),"")</f>
      </c>
      <c r="CV950">
        <f>IF($DA950&gt;=17,INDEX($CD:$CD,$CZ950+17),"")</f>
      </c>
      <c r="CW950">
        <f>IF($DA950&gt;=18,INDEX($CD:$CD,$CZ950+18),"")</f>
      </c>
      <c r="CX950">
        <f>IF($DA950&gt;=19,INDEX($CD:$CD,$CZ950+19),"")</f>
      </c>
      <c r="CY950">
        <f>IF($DA950&gt;=20,INDEX($CD:$CD,$CZ950+20),"")</f>
      </c>
      <c r="CZ950">
        <f>IFERROR(MATCH($CC950,$CD$2:$CD$263,0)+1,0)</f>
      </c>
      <c r="DA950">
        <f>IFERROR(INDEX($CE$2:$CE$263,MATCH($CC950,$CD$2:$CD$263,0)),0)</f>
      </c>
      <c r="DB950">
        <f>IFERROR(INDEX($AI:$AI,MATCH($H950,$AH:$AH,0))&amp;"","")</f>
      </c>
      <c r="DF950">
        <f>IF($GI950&gt;=1,INDEX($DC:$DC,$GH950+1),"")</f>
      </c>
      <c r="DG950">
        <f>IF($GI950&gt;=2,INDEX($DC:$DC,$GH950+2),"")</f>
      </c>
      <c r="DH950">
        <f>IF($GI950&gt;=3,INDEX($DC:$DC,$GH950+3),"")</f>
      </c>
      <c r="DI950">
        <f>IF($GI950&gt;=4,INDEX($DC:$DC,$GH950+4),"")</f>
      </c>
      <c r="DJ950">
        <f>IF($GI950&gt;=5,INDEX($DC:$DC,$GH950+5),"")</f>
      </c>
      <c r="DK950">
        <f>IF($GI950&gt;=6,INDEX($DC:$DC,$GH950+6),"")</f>
      </c>
      <c r="DL950">
        <f>IF($GI950&gt;=7,INDEX($DC:$DC,$GH950+7),"")</f>
      </c>
      <c r="DM950">
        <f>IF($GI950&gt;=8,INDEX($DC:$DC,$GH950+8),"")</f>
      </c>
      <c r="DN950">
        <f>IF($GI950&gt;=9,INDEX($DC:$DC,$GH950+9),"")</f>
      </c>
      <c r="DO950">
        <f>IF($GI950&gt;=10,INDEX($DC:$DC,$GH950+10),"")</f>
      </c>
      <c r="DP950">
        <f>IF($GI950&gt;=11,INDEX($DC:$DC,$GH950+11),"")</f>
      </c>
      <c r="DQ950">
        <f>IF($GI950&gt;=12,INDEX($DC:$DC,$GH950+12),"")</f>
      </c>
      <c r="DR950">
        <f>IF($GI950&gt;=13,INDEX($DC:$DC,$GH950+13),"")</f>
      </c>
      <c r="DS950">
        <f>IF($GI950&gt;=14,INDEX($DC:$DC,$GH950+14),"")</f>
      </c>
      <c r="DT950">
        <f>IF($GI950&gt;=15,INDEX($DC:$DC,$GH950+15),"")</f>
      </c>
      <c r="DU950">
        <f>IF($GI950&gt;=16,INDEX($DC:$DC,$GH950+16),"")</f>
      </c>
      <c r="DV950">
        <f>IF($GI950&gt;=17,INDEX($DC:$DC,$GH950+17),"")</f>
      </c>
      <c r="DW950">
        <f>IF($GI950&gt;=18,INDEX($DC:$DC,$GH950+18),"")</f>
      </c>
      <c r="DX950">
        <f>IF($GI950&gt;=19,INDEX($DC:$DC,$GH950+19),"")</f>
      </c>
      <c r="DY950">
        <f>IF($GI950&gt;=20,INDEX($DC:$DC,$GH950+20),"")</f>
      </c>
      <c r="DZ950">
        <f>IF($GI950&gt;=21,INDEX($DC:$DC,$GH950+21),"")</f>
      </c>
      <c r="EA950">
        <f>IF($GI950&gt;=22,INDEX($DC:$DC,$GH950+22),"")</f>
      </c>
      <c r="EB950">
        <f>IF($GI950&gt;=23,INDEX($DC:$DC,$GH950+23),"")</f>
      </c>
      <c r="EC950">
        <f>IF($GI950&gt;=24,INDEX($DC:$DC,$GH950+24),"")</f>
      </c>
      <c r="ED950">
        <f>IF($GI950&gt;=25,INDEX($DC:$DC,$GH950+25),"")</f>
      </c>
      <c r="EE950">
        <f>IF($GI950&gt;=26,INDEX($DC:$DC,$GH950+26),"")</f>
      </c>
      <c r="EF950">
        <f>IF($GI950&gt;=27,INDEX($DC:$DC,$GH950+27),"")</f>
      </c>
      <c r="EG950">
        <f>IF($GI950&gt;=28,INDEX($DC:$DC,$GH950+28),"")</f>
      </c>
      <c r="EH950">
        <f>IF($GI950&gt;=29,INDEX($DC:$DC,$GH950+29),"")</f>
      </c>
      <c r="EI950">
        <f>IF($GI950&gt;=30,INDEX($DC:$DC,$GH950+30),"")</f>
      </c>
      <c r="EJ950">
        <f>IF($GI950&gt;=31,INDEX($DC:$DC,$GH950+31),"")</f>
      </c>
      <c r="EK950">
        <f>IF($GI950&gt;=32,INDEX($DC:$DC,$GH950+32),"")</f>
      </c>
      <c r="EL950">
        <f>IF($GI950&gt;=33,INDEX($DC:$DC,$GH950+33),"")</f>
      </c>
      <c r="EM950">
        <f>IF($GI950&gt;=34,INDEX($DC:$DC,$GH950+34),"")</f>
      </c>
      <c r="EN950">
        <f>IF($GI950&gt;=35,INDEX($DC:$DC,$GH950+35),"")</f>
      </c>
      <c r="EO950">
        <f>IF($GI950&gt;=36,INDEX($DC:$DC,$GH950+36),"")</f>
      </c>
      <c r="EP950">
        <f>IF($GI950&gt;=37,INDEX($DC:$DC,$GH950+37),"")</f>
      </c>
      <c r="EQ950">
        <f>IF($GI950&gt;=38,INDEX($DC:$DC,$GH950+38),"")</f>
      </c>
      <c r="ER950">
        <f>IF($GI950&gt;=39,INDEX($DC:$DC,$GH950+39),"")</f>
      </c>
      <c r="ES950">
        <f>IF($GI950&gt;=40,INDEX($DC:$DC,$GH950+40),"")</f>
      </c>
      <c r="ET950">
        <f>IF($GI950&gt;=1,INDEX($DD:$DD,$GH950+1),"")</f>
      </c>
      <c r="EU950">
        <f>IF($GI950&gt;=2,INDEX($DD:$DD,$GH950+2),"")</f>
      </c>
      <c r="EV950">
        <f>IF($GI950&gt;=3,INDEX($DD:$DD,$GH950+3),"")</f>
      </c>
      <c r="EW950">
        <f>IF($GI950&gt;=4,INDEX($DD:$DD,$GH950+4),"")</f>
      </c>
      <c r="EX950">
        <f>IF($GI950&gt;=5,INDEX($DD:$DD,$GH950+5),"")</f>
      </c>
      <c r="EY950">
        <f>IF($GI950&gt;=6,INDEX($DD:$DD,$GH950+6),"")</f>
      </c>
      <c r="EZ950">
        <f>IF($GI950&gt;=7,INDEX($DD:$DD,$GH950+7),"")</f>
      </c>
      <c r="FA950">
        <f>IF($GI950&gt;=8,INDEX($DD:$DD,$GH950+8),"")</f>
      </c>
      <c r="FB950">
        <f>IF($GI950&gt;=9,INDEX($DD:$DD,$GH950+9),"")</f>
      </c>
      <c r="FC950">
        <f>IF($GI950&gt;=10,INDEX($DD:$DD,$GH950+10),"")</f>
      </c>
      <c r="FD950">
        <f>IF($GI950&gt;=11,INDEX($DD:$DD,$GH950+11),"")</f>
      </c>
      <c r="FE950">
        <f>IF($GI950&gt;=12,INDEX($DD:$DD,$GH950+12),"")</f>
      </c>
      <c r="FF950">
        <f>IF($GI950&gt;=13,INDEX($DD:$DD,$GH950+13),"")</f>
      </c>
      <c r="FG950">
        <f>IF($GI950&gt;=14,INDEX($DD:$DD,$GH950+14),"")</f>
      </c>
      <c r="FH950">
        <f>IF($GI950&gt;=15,INDEX($DD:$DD,$GH950+15),"")</f>
      </c>
      <c r="FI950">
        <f>IF($GI950&gt;=16,INDEX($DD:$DD,$GH950+16),"")</f>
      </c>
      <c r="FJ950">
        <f>IF($GI950&gt;=17,INDEX($DD:$DD,$GH950+17),"")</f>
      </c>
      <c r="FK950">
        <f>IF($GI950&gt;=18,INDEX($DD:$DD,$GH950+18),"")</f>
      </c>
      <c r="FL950">
        <f>IF($GI950&gt;=19,INDEX($DD:$DD,$GH950+19),"")</f>
      </c>
      <c r="FM950">
        <f>IF($GI950&gt;=20,INDEX($DD:$DD,$GH950+20),"")</f>
      </c>
      <c r="FN950">
        <f>IF($GI950&gt;=21,INDEX($DD:$DD,$GH950+21),"")</f>
      </c>
      <c r="FO950">
        <f>IF($GI950&gt;=22,INDEX($DD:$DD,$GH950+22),"")</f>
      </c>
      <c r="FP950">
        <f>IF($GI950&gt;=23,INDEX($DD:$DD,$GH950+23),"")</f>
      </c>
      <c r="FQ950">
        <f>IF($GI950&gt;=24,INDEX($DD:$DD,$GH950+24),"")</f>
      </c>
      <c r="FR950">
        <f>IF($GI950&gt;=25,INDEX($DD:$DD,$GH950+25),"")</f>
      </c>
      <c r="FS950">
        <f>IF($GI950&gt;=26,INDEX($DD:$DD,$GH950+26),"")</f>
      </c>
      <c r="FT950">
        <f>IF($GI950&gt;=27,INDEX($DD:$DD,$GH950+27),"")</f>
      </c>
      <c r="FU950">
        <f>IF($GI950&gt;=28,INDEX($DD:$DD,$GH950+28),"")</f>
      </c>
      <c r="FV950">
        <f>IF($GI950&gt;=29,INDEX($DD:$DD,$GH950+29),"")</f>
      </c>
      <c r="FW950">
        <f>IF($GI950&gt;=30,INDEX($DD:$DD,$GH950+30),"")</f>
      </c>
      <c r="FX950">
        <f>IF($GI950&gt;=31,INDEX($DD:$DD,$GH950+31),"")</f>
      </c>
      <c r="FY950">
        <f>IF($GI950&gt;=32,INDEX($DD:$DD,$GH950+32),"")</f>
      </c>
      <c r="FZ950">
        <f>IF($GI950&gt;=33,INDEX($DD:$DD,$GH950+33),"")</f>
      </c>
      <c r="GA950">
        <f>IF($GI950&gt;=34,INDEX($DD:$DD,$GH950+34),"")</f>
      </c>
      <c r="GB950">
        <f>IF($GI950&gt;=35,INDEX($DD:$DD,$GH950+35),"")</f>
      </c>
      <c r="GC950">
        <f>IF($GI950&gt;=36,INDEX($DD:$DD,$GH950+36),"")</f>
      </c>
      <c r="GD950">
        <f>IF($GI950&gt;=37,INDEX($DD:$DD,$GH950+37),"")</f>
      </c>
      <c r="GE950">
        <f>IF($GI950&gt;=38,INDEX($DD:$DD,$GH950+38),"")</f>
      </c>
      <c r="GF950">
        <f>IF($GI950&gt;=39,INDEX($DD:$DD,$GH950+39),"")</f>
      </c>
      <c r="GG950">
        <f>IF($GI950&gt;=40,INDEX($DD:$DD,$GH950+40),"")</f>
      </c>
      <c r="GH950">
        <f>IFERROR(MATCH($DB950,$DC$2:$DC$148,0)+1,0)</f>
      </c>
      <c r="GI950">
        <f>IFERROR(INDEX($DE$2:$DE$148,MATCH($DB950,$DC$2:$DC$148,0)),0)</f>
      </c>
      <c r="GJ950">
        <f>IFERROR(MATCH($S950,$DF$950:$ES$950,0),0)</f>
      </c>
      <c r="GK950">
        <f>IF($GJ950&gt;0,INDEX($ET$950:$GG$950,$GJ950),"")</f>
      </c>
      <c r="GN950">
        <f>IF($IW950&gt;=1,INDEX($GL:$GL,$IV950+1),"")</f>
      </c>
      <c r="GO950">
        <f>IF($IW950&gt;=2,INDEX($GL:$GL,$IV950+2),"")</f>
      </c>
      <c r="GP950">
        <f>IF($IW950&gt;=3,INDEX($GL:$GL,$IV950+3),"")</f>
      </c>
      <c r="GQ950">
        <f>IF($IW950&gt;=4,INDEX($GL:$GL,$IV950+4),"")</f>
      </c>
      <c r="GR950">
        <f>IF($IW950&gt;=5,INDEX($GL:$GL,$IV950+5),"")</f>
      </c>
      <c r="GS950">
        <f>IF($IW950&gt;=6,INDEX($GL:$GL,$IV950+6),"")</f>
      </c>
      <c r="GT950">
        <f>IF($IW950&gt;=7,INDEX($GL:$GL,$IV950+7),"")</f>
      </c>
      <c r="GU950">
        <f>IF($IW950&gt;=8,INDEX($GL:$GL,$IV950+8),"")</f>
      </c>
      <c r="GV950">
        <f>IF($IW950&gt;=9,INDEX($GL:$GL,$IV950+9),"")</f>
      </c>
      <c r="GW950">
        <f>IF($IW950&gt;=10,INDEX($GL:$GL,$IV950+10),"")</f>
      </c>
      <c r="GX950">
        <f>IF($IW950&gt;=11,INDEX($GL:$GL,$IV950+11),"")</f>
      </c>
      <c r="GY950">
        <f>IF($IW950&gt;=12,INDEX($GL:$GL,$IV950+12),"")</f>
      </c>
      <c r="GZ950">
        <f>IF($IW950&gt;=13,INDEX($GL:$GL,$IV950+13),"")</f>
      </c>
      <c r="HA950">
        <f>IF($IW950&gt;=14,INDEX($GL:$GL,$IV950+14),"")</f>
      </c>
      <c r="HB950">
        <f>IF($IW950&gt;=15,INDEX($GL:$GL,$IV950+15),"")</f>
      </c>
      <c r="HC950">
        <f>IF($IW950&gt;=16,INDEX($GL:$GL,$IV950+16),"")</f>
      </c>
      <c r="HD950">
        <f>IF($IW950&gt;=17,INDEX($GL:$GL,$IV950+17),"")</f>
      </c>
      <c r="HE950">
        <f>IF($IW950&gt;=18,INDEX($GL:$GL,$IV950+18),"")</f>
      </c>
      <c r="HF950">
        <f>IF($IW950&gt;=19,INDEX($GL:$GL,$IV950+19),"")</f>
      </c>
      <c r="HG950">
        <f>IF($IW950&gt;=20,INDEX($GL:$GL,$IV950+20),"")</f>
      </c>
      <c r="HH950">
        <f>IF($IW950&gt;=21,INDEX($GL:$GL,$IV950+21),"")</f>
      </c>
      <c r="HI950">
        <f>IF($IW950&gt;=22,INDEX($GL:$GL,$IV950+22),"")</f>
      </c>
      <c r="HJ950">
        <f>IF($IW950&gt;=23,INDEX($GL:$GL,$IV950+23),"")</f>
      </c>
      <c r="HK950">
        <f>IF($IW950&gt;=24,INDEX($GL:$GL,$IV950+24),"")</f>
      </c>
      <c r="HL950">
        <f>IF($IW950&gt;=25,INDEX($GL:$GL,$IV950+25),"")</f>
      </c>
      <c r="HM950">
        <f>IF($IW950&gt;=26,INDEX($GL:$GL,$IV950+26),"")</f>
      </c>
      <c r="HN950">
        <f>IF($IW950&gt;=27,INDEX($GL:$GL,$IV950+27),"")</f>
      </c>
      <c r="HO950">
        <f>IF($IW950&gt;=28,INDEX($GL:$GL,$IV950+28),"")</f>
      </c>
      <c r="HP950">
        <f>IF($IW950&gt;=29,INDEX($GL:$GL,$IV950+29),"")</f>
      </c>
      <c r="HQ950">
        <f>IF($IW950&gt;=30,INDEX($GL:$GL,$IV950+30),"")</f>
      </c>
      <c r="HR950">
        <f>IF($IW950&gt;=31,INDEX($GL:$GL,$IV950+31),"")</f>
      </c>
      <c r="HS950">
        <f>IF($IW950&gt;=32,INDEX($GL:$GL,$IV950+32),"")</f>
      </c>
      <c r="HT950">
        <f>IF($IW950&gt;=33,INDEX($GL:$GL,$IV950+33),"")</f>
      </c>
      <c r="HU950">
        <f>IF($IW950&gt;=34,INDEX($GL:$GL,$IV950+34),"")</f>
      </c>
      <c r="HV950">
        <f>IF($IW950&gt;=35,INDEX($GL:$GL,$IV950+35),"")</f>
      </c>
      <c r="HW950">
        <f>IF($IW950&gt;=36,INDEX($GL:$GL,$IV950+36),"")</f>
      </c>
      <c r="HX950">
        <f>IF($IW950&gt;=37,INDEX($GL:$GL,$IV950+37),"")</f>
      </c>
      <c r="HY950">
        <f>IF($IW950&gt;=38,INDEX($GL:$GL,$IV950+38),"")</f>
      </c>
      <c r="HZ950">
        <f>IF($IW950&gt;=39,INDEX($GL:$GL,$IV950+39),"")</f>
      </c>
      <c r="IA950">
        <f>IF($IW950&gt;=40,INDEX($GL:$GL,$IV950+40),"")</f>
      </c>
      <c r="IB950">
        <f>IF($IW950&gt;=41,INDEX($GL:$GL,$IV950+41),"")</f>
      </c>
      <c r="IC950">
        <f>IF($IW950&gt;=42,INDEX($GL:$GL,$IV950+42),"")</f>
      </c>
      <c r="ID950">
        <f>IF($IW950&gt;=43,INDEX($GL:$GL,$IV950+43),"")</f>
      </c>
      <c r="IE950">
        <f>IF($IW950&gt;=44,INDEX($GL:$GL,$IV950+44),"")</f>
      </c>
      <c r="IF950">
        <f>IF($IW950&gt;=45,INDEX($GL:$GL,$IV950+45),"")</f>
      </c>
      <c r="IG950">
        <f>IF($IW950&gt;=46,INDEX($GL:$GL,$IV950+46),"")</f>
      </c>
      <c r="IH950">
        <f>IF($IW950&gt;=47,INDEX($GL:$GL,$IV950+47),"")</f>
      </c>
      <c r="II950">
        <f>IF($IW950&gt;=48,INDEX($GL:$GL,$IV950+48),"")</f>
      </c>
      <c r="IJ950">
        <f>IF($IW950&gt;=49,INDEX($GL:$GL,$IV950+49),"")</f>
      </c>
      <c r="IK950">
        <f>IF($IW950&gt;=50,INDEX($GL:$GL,$IV950+50),"")</f>
      </c>
      <c r="IL950">
        <f>IF($IW950&gt;=51,INDEX($GL:$GL,$IV950+51),"")</f>
      </c>
      <c r="IM950">
        <f>IF($IW950&gt;=52,INDEX($GL:$GL,$IV950+52),"")</f>
      </c>
      <c r="IN950">
        <f>IF($IW950&gt;=53,INDEX($GL:$GL,$IV950+53),"")</f>
      </c>
      <c r="IO950">
        <f>IF($IW950&gt;=54,INDEX($GL:$GL,$IV950+54),"")</f>
      </c>
      <c r="IP950">
        <f>IF($IW950&gt;=55,INDEX($GL:$GL,$IV950+55),"")</f>
      </c>
      <c r="IQ950">
        <f>IF($IW950&gt;=56,INDEX($GL:$GL,$IV950+56),"")</f>
      </c>
      <c r="IR950">
        <f>IF($IW950&gt;=57,INDEX($GL:$GL,$IV950+57),"")</f>
      </c>
      <c r="IS950">
        <f>IF($IW950&gt;=58,INDEX($GL:$GL,$IV950+58),"")</f>
      </c>
      <c r="IT950">
        <f>IF($IW950&gt;=59,INDEX($GL:$GL,$IV950+59),"")</f>
      </c>
      <c r="IU950">
        <f>IF($IW950&gt;=60,INDEX($GL:$GL,$IV950+60),"")</f>
      </c>
      <c r="IV950">
        <f>IFERROR(MATCH($GK950,$GL$2:$GL$324,0)+1,0)</f>
      </c>
      <c r="IW950">
        <f>IFERROR(INDEX($GM$2:$GM$324,MATCH($GK950,$GL$2:$GL$324,0)),0)</f>
      </c>
      <c r="IX950" t="s">
        <v>34</v>
      </c>
      <c r="IY950" t="s">
        <v>34</v>
      </c>
    </row>
    <row r="951" spans="1:259" x14ac:dyDescent="0.25">
      <c r="K951">
        <f>IF(OR($N951="",$J951=""),"",IFERROR($N951/$J951,0))</f>
      </c>
      <c r="L951">
        <f>IF($N951="","",
SUM($M951,$O951,$T951,$P951,$R951)*
(1-IF($U951="",0,VALUE($U951)/100)))</f>
      </c>
      <c r="M951">
        <f>IF($N951="","",$N951)</f>
      </c>
      <c r="O951">
        <f>IF($N951="","",
IF($H951="","",
IF(ISNUMBER(SEARCH("exempt",LOWER($H951))),0,
$N951*(VALUE(SUBSTITUTE($H951,"%",""))/100))))</f>
      </c>
      <c r="V951">
        <f>IFERROR(IF(FIND(" - ",$E951)&gt;0,MID($E951,FIND(" - ",$E951)+3,LEN($E951)),""),"")</f>
      </c>
      <c r="AE951" t="s">
        <v>1532</v>
      </c>
      <c r="AJ951">
        <f>IFERROR(LEFT($E951,FIND(" - ",$E951)-1),$E951)</f>
      </c>
      <c r="AM951">
        <f>IF($CB951&gt;=1,INDEX($AK:$AK,$CA951+1),"")</f>
      </c>
      <c r="AN951">
        <f>IF($CB951&gt;=2,INDEX($AK:$AK,$CA951+2),"")</f>
      </c>
      <c r="AO951">
        <f>IF($CB951&gt;=3,INDEX($AK:$AK,$CA951+3),"")</f>
      </c>
      <c r="AP951">
        <f>IF($CB951&gt;=4,INDEX($AK:$AK,$CA951+4),"")</f>
      </c>
      <c r="AQ951">
        <f>IF($CB951&gt;=5,INDEX($AK:$AK,$CA951+5),"")</f>
      </c>
      <c r="AR951">
        <f>IF($CB951&gt;=6,INDEX($AK:$AK,$CA951+6),"")</f>
      </c>
      <c r="AS951">
        <f>IF($CB951&gt;=7,INDEX($AK:$AK,$CA951+7),"")</f>
      </c>
      <c r="AT951">
        <f>IF($CB951&gt;=8,INDEX($AK:$AK,$CA951+8),"")</f>
      </c>
      <c r="AU951">
        <f>IF($CB951&gt;=9,INDEX($AK:$AK,$CA951+9),"")</f>
      </c>
      <c r="AV951">
        <f>IF($CB951&gt;=10,INDEX($AK:$AK,$CA951+10),"")</f>
      </c>
      <c r="AW951">
        <f>IF($CB951&gt;=11,INDEX($AK:$AK,$CA951+11),"")</f>
      </c>
      <c r="AX951">
        <f>IF($CB951&gt;=12,INDEX($AK:$AK,$CA951+12),"")</f>
      </c>
      <c r="AY951">
        <f>IF($CB951&gt;=13,INDEX($AK:$AK,$CA951+13),"")</f>
      </c>
      <c r="AZ951">
        <f>IF($CB951&gt;=14,INDEX($AK:$AK,$CA951+14),"")</f>
      </c>
      <c r="BA951">
        <f>IF($CB951&gt;=15,INDEX($AK:$AK,$CA951+15),"")</f>
      </c>
      <c r="BB951">
        <f>IF($CB951&gt;=16,INDEX($AK:$AK,$CA951+16),"")</f>
      </c>
      <c r="BC951">
        <f>IF($CB951&gt;=17,INDEX($AK:$AK,$CA951+17),"")</f>
      </c>
      <c r="BD951">
        <f>IF($CB951&gt;=18,INDEX($AK:$AK,$CA951+18),"")</f>
      </c>
      <c r="BE951">
        <f>IF($CB951&gt;=19,INDEX($AK:$AK,$CA951+19),"")</f>
      </c>
      <c r="BF951">
        <f>IF($CB951&gt;=20,INDEX($AK:$AK,$CA951+20),"")</f>
      </c>
      <c r="BG951">
        <f>IF($CB951&gt;=21,INDEX($AK:$AK,$CA951+21),"")</f>
      </c>
      <c r="BH951">
        <f>IF($CB951&gt;=22,INDEX($AK:$AK,$CA951+22),"")</f>
      </c>
      <c r="BI951">
        <f>IF($CB951&gt;=23,INDEX($AK:$AK,$CA951+23),"")</f>
      </c>
      <c r="BJ951">
        <f>IF($CB951&gt;=24,INDEX($AK:$AK,$CA951+24),"")</f>
      </c>
      <c r="BK951">
        <f>IF($CB951&gt;=25,INDEX($AK:$AK,$CA951+25),"")</f>
      </c>
      <c r="BL951">
        <f>IF($CB951&gt;=26,INDEX($AK:$AK,$CA951+26),"")</f>
      </c>
      <c r="BM951">
        <f>IF($CB951&gt;=27,INDEX($AK:$AK,$CA951+27),"")</f>
      </c>
      <c r="BN951">
        <f>IF($CB951&gt;=28,INDEX($AK:$AK,$CA951+28),"")</f>
      </c>
      <c r="BO951">
        <f>IF($CB951&gt;=29,INDEX($AK:$AK,$CA951+29),"")</f>
      </c>
      <c r="BP951">
        <f>IF($CB951&gt;=30,INDEX($AK:$AK,$CA951+30),"")</f>
      </c>
      <c r="BQ951">
        <f>IF($CB951&gt;=31,INDEX($AK:$AK,$CA951+31),"")</f>
      </c>
      <c r="BR951">
        <f>IF($CB951&gt;=32,INDEX($AK:$AK,$CA951+32),"")</f>
      </c>
      <c r="BS951">
        <f>IF($CB951&gt;=33,INDEX($AK:$AK,$CA951+33),"")</f>
      </c>
      <c r="BT951">
        <f>IF($CB951&gt;=34,INDEX($AK:$AK,$CA951+34),"")</f>
      </c>
      <c r="BU951">
        <f>IF($CB951&gt;=35,INDEX($AK:$AK,$CA951+35),"")</f>
      </c>
      <c r="BV951">
        <f>IF($CB951&gt;=36,INDEX($AK:$AK,$CA951+36),"")</f>
      </c>
      <c r="BW951">
        <f>IF($CB951&gt;=37,INDEX($AK:$AK,$CA951+37),"")</f>
      </c>
      <c r="BX951">
        <f>IF($CB951&gt;=38,INDEX($AK:$AK,$CA951+38),"")</f>
      </c>
      <c r="BY951">
        <f>IF($CB951&gt;=39,INDEX($AK:$AK,$CA951+39),"")</f>
      </c>
      <c r="BZ951">
        <f>IF($CB951&gt;=40,INDEX($AK:$AK,$CA951+40),"")</f>
      </c>
      <c r="CA951">
        <f>IFERROR(MATCH($AJ951,$AK$2:$AK$134,0)+1,0)</f>
      </c>
      <c r="CB951">
        <f>IFERROR(INDEX($AL$2:$AL$134,MATCH($AJ951,$AK$2:$AK$134,0)),0)</f>
      </c>
      <c r="CC951">
        <f>IFERROR(LEFT($F951,FIND(" - ",$F951)-1),$F951)</f>
      </c>
      <c r="CF951">
        <f>IF($DA951&gt;=1,INDEX($CD:$CD,$CZ951+1),"")</f>
      </c>
      <c r="CG951">
        <f>IF($DA951&gt;=2,INDEX($CD:$CD,$CZ951+2),"")</f>
      </c>
      <c r="CH951">
        <f>IF($DA951&gt;=3,INDEX($CD:$CD,$CZ951+3),"")</f>
      </c>
      <c r="CI951">
        <f>IF($DA951&gt;=4,INDEX($CD:$CD,$CZ951+4),"")</f>
      </c>
      <c r="CJ951">
        <f>IF($DA951&gt;=5,INDEX($CD:$CD,$CZ951+5),"")</f>
      </c>
      <c r="CK951">
        <f>IF($DA951&gt;=6,INDEX($CD:$CD,$CZ951+6),"")</f>
      </c>
      <c r="CL951">
        <f>IF($DA951&gt;=7,INDEX($CD:$CD,$CZ951+7),"")</f>
      </c>
      <c r="CM951">
        <f>IF($DA951&gt;=8,INDEX($CD:$CD,$CZ951+8),"")</f>
      </c>
      <c r="CN951">
        <f>IF($DA951&gt;=9,INDEX($CD:$CD,$CZ951+9),"")</f>
      </c>
      <c r="CO951">
        <f>IF($DA951&gt;=10,INDEX($CD:$CD,$CZ951+10),"")</f>
      </c>
      <c r="CP951">
        <f>IF($DA951&gt;=11,INDEX($CD:$CD,$CZ951+11),"")</f>
      </c>
      <c r="CQ951">
        <f>IF($DA951&gt;=12,INDEX($CD:$CD,$CZ951+12),"")</f>
      </c>
      <c r="CR951">
        <f>IF($DA951&gt;=13,INDEX($CD:$CD,$CZ951+13),"")</f>
      </c>
      <c r="CS951">
        <f>IF($DA951&gt;=14,INDEX($CD:$CD,$CZ951+14),"")</f>
      </c>
      <c r="CT951">
        <f>IF($DA951&gt;=15,INDEX($CD:$CD,$CZ951+15),"")</f>
      </c>
      <c r="CU951">
        <f>IF($DA951&gt;=16,INDEX($CD:$CD,$CZ951+16),"")</f>
      </c>
      <c r="CV951">
        <f>IF($DA951&gt;=17,INDEX($CD:$CD,$CZ951+17),"")</f>
      </c>
      <c r="CW951">
        <f>IF($DA951&gt;=18,INDEX($CD:$CD,$CZ951+18),"")</f>
      </c>
      <c r="CX951">
        <f>IF($DA951&gt;=19,INDEX($CD:$CD,$CZ951+19),"")</f>
      </c>
      <c r="CY951">
        <f>IF($DA951&gt;=20,INDEX($CD:$CD,$CZ951+20),"")</f>
      </c>
      <c r="CZ951">
        <f>IFERROR(MATCH($CC951,$CD$2:$CD$263,0)+1,0)</f>
      </c>
      <c r="DA951">
        <f>IFERROR(INDEX($CE$2:$CE$263,MATCH($CC951,$CD$2:$CD$263,0)),0)</f>
      </c>
      <c r="DB951">
        <f>IFERROR(INDEX($AI:$AI,MATCH($H951,$AH:$AH,0))&amp;"","")</f>
      </c>
      <c r="DF951">
        <f>IF($GI951&gt;=1,INDEX($DC:$DC,$GH951+1),"")</f>
      </c>
      <c r="DG951">
        <f>IF($GI951&gt;=2,INDEX($DC:$DC,$GH951+2),"")</f>
      </c>
      <c r="DH951">
        <f>IF($GI951&gt;=3,INDEX($DC:$DC,$GH951+3),"")</f>
      </c>
      <c r="DI951">
        <f>IF($GI951&gt;=4,INDEX($DC:$DC,$GH951+4),"")</f>
      </c>
      <c r="DJ951">
        <f>IF($GI951&gt;=5,INDEX($DC:$DC,$GH951+5),"")</f>
      </c>
      <c r="DK951">
        <f>IF($GI951&gt;=6,INDEX($DC:$DC,$GH951+6),"")</f>
      </c>
      <c r="DL951">
        <f>IF($GI951&gt;=7,INDEX($DC:$DC,$GH951+7),"")</f>
      </c>
      <c r="DM951">
        <f>IF($GI951&gt;=8,INDEX($DC:$DC,$GH951+8),"")</f>
      </c>
      <c r="DN951">
        <f>IF($GI951&gt;=9,INDEX($DC:$DC,$GH951+9),"")</f>
      </c>
      <c r="DO951">
        <f>IF($GI951&gt;=10,INDEX($DC:$DC,$GH951+10),"")</f>
      </c>
      <c r="DP951">
        <f>IF($GI951&gt;=11,INDEX($DC:$DC,$GH951+11),"")</f>
      </c>
      <c r="DQ951">
        <f>IF($GI951&gt;=12,INDEX($DC:$DC,$GH951+12),"")</f>
      </c>
      <c r="DR951">
        <f>IF($GI951&gt;=13,INDEX($DC:$DC,$GH951+13),"")</f>
      </c>
      <c r="DS951">
        <f>IF($GI951&gt;=14,INDEX($DC:$DC,$GH951+14),"")</f>
      </c>
      <c r="DT951">
        <f>IF($GI951&gt;=15,INDEX($DC:$DC,$GH951+15),"")</f>
      </c>
      <c r="DU951">
        <f>IF($GI951&gt;=16,INDEX($DC:$DC,$GH951+16),"")</f>
      </c>
      <c r="DV951">
        <f>IF($GI951&gt;=17,INDEX($DC:$DC,$GH951+17),"")</f>
      </c>
      <c r="DW951">
        <f>IF($GI951&gt;=18,INDEX($DC:$DC,$GH951+18),"")</f>
      </c>
      <c r="DX951">
        <f>IF($GI951&gt;=19,INDEX($DC:$DC,$GH951+19),"")</f>
      </c>
      <c r="DY951">
        <f>IF($GI951&gt;=20,INDEX($DC:$DC,$GH951+20),"")</f>
      </c>
      <c r="DZ951">
        <f>IF($GI951&gt;=21,INDEX($DC:$DC,$GH951+21),"")</f>
      </c>
      <c r="EA951">
        <f>IF($GI951&gt;=22,INDEX($DC:$DC,$GH951+22),"")</f>
      </c>
      <c r="EB951">
        <f>IF($GI951&gt;=23,INDEX($DC:$DC,$GH951+23),"")</f>
      </c>
      <c r="EC951">
        <f>IF($GI951&gt;=24,INDEX($DC:$DC,$GH951+24),"")</f>
      </c>
      <c r="ED951">
        <f>IF($GI951&gt;=25,INDEX($DC:$DC,$GH951+25),"")</f>
      </c>
      <c r="EE951">
        <f>IF($GI951&gt;=26,INDEX($DC:$DC,$GH951+26),"")</f>
      </c>
      <c r="EF951">
        <f>IF($GI951&gt;=27,INDEX($DC:$DC,$GH951+27),"")</f>
      </c>
      <c r="EG951">
        <f>IF($GI951&gt;=28,INDEX($DC:$DC,$GH951+28),"")</f>
      </c>
      <c r="EH951">
        <f>IF($GI951&gt;=29,INDEX($DC:$DC,$GH951+29),"")</f>
      </c>
      <c r="EI951">
        <f>IF($GI951&gt;=30,INDEX($DC:$DC,$GH951+30),"")</f>
      </c>
      <c r="EJ951">
        <f>IF($GI951&gt;=31,INDEX($DC:$DC,$GH951+31),"")</f>
      </c>
      <c r="EK951">
        <f>IF($GI951&gt;=32,INDEX($DC:$DC,$GH951+32),"")</f>
      </c>
      <c r="EL951">
        <f>IF($GI951&gt;=33,INDEX($DC:$DC,$GH951+33),"")</f>
      </c>
      <c r="EM951">
        <f>IF($GI951&gt;=34,INDEX($DC:$DC,$GH951+34),"")</f>
      </c>
      <c r="EN951">
        <f>IF($GI951&gt;=35,INDEX($DC:$DC,$GH951+35),"")</f>
      </c>
      <c r="EO951">
        <f>IF($GI951&gt;=36,INDEX($DC:$DC,$GH951+36),"")</f>
      </c>
      <c r="EP951">
        <f>IF($GI951&gt;=37,INDEX($DC:$DC,$GH951+37),"")</f>
      </c>
      <c r="EQ951">
        <f>IF($GI951&gt;=38,INDEX($DC:$DC,$GH951+38),"")</f>
      </c>
      <c r="ER951">
        <f>IF($GI951&gt;=39,INDEX($DC:$DC,$GH951+39),"")</f>
      </c>
      <c r="ES951">
        <f>IF($GI951&gt;=40,INDEX($DC:$DC,$GH951+40),"")</f>
      </c>
      <c r="ET951">
        <f>IF($GI951&gt;=1,INDEX($DD:$DD,$GH951+1),"")</f>
      </c>
      <c r="EU951">
        <f>IF($GI951&gt;=2,INDEX($DD:$DD,$GH951+2),"")</f>
      </c>
      <c r="EV951">
        <f>IF($GI951&gt;=3,INDEX($DD:$DD,$GH951+3),"")</f>
      </c>
      <c r="EW951">
        <f>IF($GI951&gt;=4,INDEX($DD:$DD,$GH951+4),"")</f>
      </c>
      <c r="EX951">
        <f>IF($GI951&gt;=5,INDEX($DD:$DD,$GH951+5),"")</f>
      </c>
      <c r="EY951">
        <f>IF($GI951&gt;=6,INDEX($DD:$DD,$GH951+6),"")</f>
      </c>
      <c r="EZ951">
        <f>IF($GI951&gt;=7,INDEX($DD:$DD,$GH951+7),"")</f>
      </c>
      <c r="FA951">
        <f>IF($GI951&gt;=8,INDEX($DD:$DD,$GH951+8),"")</f>
      </c>
      <c r="FB951">
        <f>IF($GI951&gt;=9,INDEX($DD:$DD,$GH951+9),"")</f>
      </c>
      <c r="FC951">
        <f>IF($GI951&gt;=10,INDEX($DD:$DD,$GH951+10),"")</f>
      </c>
      <c r="FD951">
        <f>IF($GI951&gt;=11,INDEX($DD:$DD,$GH951+11),"")</f>
      </c>
      <c r="FE951">
        <f>IF($GI951&gt;=12,INDEX($DD:$DD,$GH951+12),"")</f>
      </c>
      <c r="FF951">
        <f>IF($GI951&gt;=13,INDEX($DD:$DD,$GH951+13),"")</f>
      </c>
      <c r="FG951">
        <f>IF($GI951&gt;=14,INDEX($DD:$DD,$GH951+14),"")</f>
      </c>
      <c r="FH951">
        <f>IF($GI951&gt;=15,INDEX($DD:$DD,$GH951+15),"")</f>
      </c>
      <c r="FI951">
        <f>IF($GI951&gt;=16,INDEX($DD:$DD,$GH951+16),"")</f>
      </c>
      <c r="FJ951">
        <f>IF($GI951&gt;=17,INDEX($DD:$DD,$GH951+17),"")</f>
      </c>
      <c r="FK951">
        <f>IF($GI951&gt;=18,INDEX($DD:$DD,$GH951+18),"")</f>
      </c>
      <c r="FL951">
        <f>IF($GI951&gt;=19,INDEX($DD:$DD,$GH951+19),"")</f>
      </c>
      <c r="FM951">
        <f>IF($GI951&gt;=20,INDEX($DD:$DD,$GH951+20),"")</f>
      </c>
      <c r="FN951">
        <f>IF($GI951&gt;=21,INDEX($DD:$DD,$GH951+21),"")</f>
      </c>
      <c r="FO951">
        <f>IF($GI951&gt;=22,INDEX($DD:$DD,$GH951+22),"")</f>
      </c>
      <c r="FP951">
        <f>IF($GI951&gt;=23,INDEX($DD:$DD,$GH951+23),"")</f>
      </c>
      <c r="FQ951">
        <f>IF($GI951&gt;=24,INDEX($DD:$DD,$GH951+24),"")</f>
      </c>
      <c r="FR951">
        <f>IF($GI951&gt;=25,INDEX($DD:$DD,$GH951+25),"")</f>
      </c>
      <c r="FS951">
        <f>IF($GI951&gt;=26,INDEX($DD:$DD,$GH951+26),"")</f>
      </c>
      <c r="FT951">
        <f>IF($GI951&gt;=27,INDEX($DD:$DD,$GH951+27),"")</f>
      </c>
      <c r="FU951">
        <f>IF($GI951&gt;=28,INDEX($DD:$DD,$GH951+28),"")</f>
      </c>
      <c r="FV951">
        <f>IF($GI951&gt;=29,INDEX($DD:$DD,$GH951+29),"")</f>
      </c>
      <c r="FW951">
        <f>IF($GI951&gt;=30,INDEX($DD:$DD,$GH951+30),"")</f>
      </c>
      <c r="FX951">
        <f>IF($GI951&gt;=31,INDEX($DD:$DD,$GH951+31),"")</f>
      </c>
      <c r="FY951">
        <f>IF($GI951&gt;=32,INDEX($DD:$DD,$GH951+32),"")</f>
      </c>
      <c r="FZ951">
        <f>IF($GI951&gt;=33,INDEX($DD:$DD,$GH951+33),"")</f>
      </c>
      <c r="GA951">
        <f>IF($GI951&gt;=34,INDEX($DD:$DD,$GH951+34),"")</f>
      </c>
      <c r="GB951">
        <f>IF($GI951&gt;=35,INDEX($DD:$DD,$GH951+35),"")</f>
      </c>
      <c r="GC951">
        <f>IF($GI951&gt;=36,INDEX($DD:$DD,$GH951+36),"")</f>
      </c>
      <c r="GD951">
        <f>IF($GI951&gt;=37,INDEX($DD:$DD,$GH951+37),"")</f>
      </c>
      <c r="GE951">
        <f>IF($GI951&gt;=38,INDEX($DD:$DD,$GH951+38),"")</f>
      </c>
      <c r="GF951">
        <f>IF($GI951&gt;=39,INDEX($DD:$DD,$GH951+39),"")</f>
      </c>
      <c r="GG951">
        <f>IF($GI951&gt;=40,INDEX($DD:$DD,$GH951+40),"")</f>
      </c>
      <c r="GH951">
        <f>IFERROR(MATCH($DB951,$DC$2:$DC$148,0)+1,0)</f>
      </c>
      <c r="GI951">
        <f>IFERROR(INDEX($DE$2:$DE$148,MATCH($DB951,$DC$2:$DC$148,0)),0)</f>
      </c>
      <c r="GJ951">
        <f>IFERROR(MATCH($S951,$DF$951:$ES$951,0),0)</f>
      </c>
      <c r="GK951">
        <f>IF($GJ951&gt;0,INDEX($ET$951:$GG$951,$GJ951),"")</f>
      </c>
      <c r="GN951">
        <f>IF($IW951&gt;=1,INDEX($GL:$GL,$IV951+1),"")</f>
      </c>
      <c r="GO951">
        <f>IF($IW951&gt;=2,INDEX($GL:$GL,$IV951+2),"")</f>
      </c>
      <c r="GP951">
        <f>IF($IW951&gt;=3,INDEX($GL:$GL,$IV951+3),"")</f>
      </c>
      <c r="GQ951">
        <f>IF($IW951&gt;=4,INDEX($GL:$GL,$IV951+4),"")</f>
      </c>
      <c r="GR951">
        <f>IF($IW951&gt;=5,INDEX($GL:$GL,$IV951+5),"")</f>
      </c>
      <c r="GS951">
        <f>IF($IW951&gt;=6,INDEX($GL:$GL,$IV951+6),"")</f>
      </c>
      <c r="GT951">
        <f>IF($IW951&gt;=7,INDEX($GL:$GL,$IV951+7),"")</f>
      </c>
      <c r="GU951">
        <f>IF($IW951&gt;=8,INDEX($GL:$GL,$IV951+8),"")</f>
      </c>
      <c r="GV951">
        <f>IF($IW951&gt;=9,INDEX($GL:$GL,$IV951+9),"")</f>
      </c>
      <c r="GW951">
        <f>IF($IW951&gt;=10,INDEX($GL:$GL,$IV951+10),"")</f>
      </c>
      <c r="GX951">
        <f>IF($IW951&gt;=11,INDEX($GL:$GL,$IV951+11),"")</f>
      </c>
      <c r="GY951">
        <f>IF($IW951&gt;=12,INDEX($GL:$GL,$IV951+12),"")</f>
      </c>
      <c r="GZ951">
        <f>IF($IW951&gt;=13,INDEX($GL:$GL,$IV951+13),"")</f>
      </c>
      <c r="HA951">
        <f>IF($IW951&gt;=14,INDEX($GL:$GL,$IV951+14),"")</f>
      </c>
      <c r="HB951">
        <f>IF($IW951&gt;=15,INDEX($GL:$GL,$IV951+15),"")</f>
      </c>
      <c r="HC951">
        <f>IF($IW951&gt;=16,INDEX($GL:$GL,$IV951+16),"")</f>
      </c>
      <c r="HD951">
        <f>IF($IW951&gt;=17,INDEX($GL:$GL,$IV951+17),"")</f>
      </c>
      <c r="HE951">
        <f>IF($IW951&gt;=18,INDEX($GL:$GL,$IV951+18),"")</f>
      </c>
      <c r="HF951">
        <f>IF($IW951&gt;=19,INDEX($GL:$GL,$IV951+19),"")</f>
      </c>
      <c r="HG951">
        <f>IF($IW951&gt;=20,INDEX($GL:$GL,$IV951+20),"")</f>
      </c>
      <c r="HH951">
        <f>IF($IW951&gt;=21,INDEX($GL:$GL,$IV951+21),"")</f>
      </c>
      <c r="HI951">
        <f>IF($IW951&gt;=22,INDEX($GL:$GL,$IV951+22),"")</f>
      </c>
      <c r="HJ951">
        <f>IF($IW951&gt;=23,INDEX($GL:$GL,$IV951+23),"")</f>
      </c>
      <c r="HK951">
        <f>IF($IW951&gt;=24,INDEX($GL:$GL,$IV951+24),"")</f>
      </c>
      <c r="HL951">
        <f>IF($IW951&gt;=25,INDEX($GL:$GL,$IV951+25),"")</f>
      </c>
      <c r="HM951">
        <f>IF($IW951&gt;=26,INDEX($GL:$GL,$IV951+26),"")</f>
      </c>
      <c r="HN951">
        <f>IF($IW951&gt;=27,INDEX($GL:$GL,$IV951+27),"")</f>
      </c>
      <c r="HO951">
        <f>IF($IW951&gt;=28,INDEX($GL:$GL,$IV951+28),"")</f>
      </c>
      <c r="HP951">
        <f>IF($IW951&gt;=29,INDEX($GL:$GL,$IV951+29),"")</f>
      </c>
      <c r="HQ951">
        <f>IF($IW951&gt;=30,INDEX($GL:$GL,$IV951+30),"")</f>
      </c>
      <c r="HR951">
        <f>IF($IW951&gt;=31,INDEX($GL:$GL,$IV951+31),"")</f>
      </c>
      <c r="HS951">
        <f>IF($IW951&gt;=32,INDEX($GL:$GL,$IV951+32),"")</f>
      </c>
      <c r="HT951">
        <f>IF($IW951&gt;=33,INDEX($GL:$GL,$IV951+33),"")</f>
      </c>
      <c r="HU951">
        <f>IF($IW951&gt;=34,INDEX($GL:$GL,$IV951+34),"")</f>
      </c>
      <c r="HV951">
        <f>IF($IW951&gt;=35,INDEX($GL:$GL,$IV951+35),"")</f>
      </c>
      <c r="HW951">
        <f>IF($IW951&gt;=36,INDEX($GL:$GL,$IV951+36),"")</f>
      </c>
      <c r="HX951">
        <f>IF($IW951&gt;=37,INDEX($GL:$GL,$IV951+37),"")</f>
      </c>
      <c r="HY951">
        <f>IF($IW951&gt;=38,INDEX($GL:$GL,$IV951+38),"")</f>
      </c>
      <c r="HZ951">
        <f>IF($IW951&gt;=39,INDEX($GL:$GL,$IV951+39),"")</f>
      </c>
      <c r="IA951">
        <f>IF($IW951&gt;=40,INDEX($GL:$GL,$IV951+40),"")</f>
      </c>
      <c r="IB951">
        <f>IF($IW951&gt;=41,INDEX($GL:$GL,$IV951+41),"")</f>
      </c>
      <c r="IC951">
        <f>IF($IW951&gt;=42,INDEX($GL:$GL,$IV951+42),"")</f>
      </c>
      <c r="ID951">
        <f>IF($IW951&gt;=43,INDEX($GL:$GL,$IV951+43),"")</f>
      </c>
      <c r="IE951">
        <f>IF($IW951&gt;=44,INDEX($GL:$GL,$IV951+44),"")</f>
      </c>
      <c r="IF951">
        <f>IF($IW951&gt;=45,INDEX($GL:$GL,$IV951+45),"")</f>
      </c>
      <c r="IG951">
        <f>IF($IW951&gt;=46,INDEX($GL:$GL,$IV951+46),"")</f>
      </c>
      <c r="IH951">
        <f>IF($IW951&gt;=47,INDEX($GL:$GL,$IV951+47),"")</f>
      </c>
      <c r="II951">
        <f>IF($IW951&gt;=48,INDEX($GL:$GL,$IV951+48),"")</f>
      </c>
      <c r="IJ951">
        <f>IF($IW951&gt;=49,INDEX($GL:$GL,$IV951+49),"")</f>
      </c>
      <c r="IK951">
        <f>IF($IW951&gt;=50,INDEX($GL:$GL,$IV951+50),"")</f>
      </c>
      <c r="IL951">
        <f>IF($IW951&gt;=51,INDEX($GL:$GL,$IV951+51),"")</f>
      </c>
      <c r="IM951">
        <f>IF($IW951&gt;=52,INDEX($GL:$GL,$IV951+52),"")</f>
      </c>
      <c r="IN951">
        <f>IF($IW951&gt;=53,INDEX($GL:$GL,$IV951+53),"")</f>
      </c>
      <c r="IO951">
        <f>IF($IW951&gt;=54,INDEX($GL:$GL,$IV951+54),"")</f>
      </c>
      <c r="IP951">
        <f>IF($IW951&gt;=55,INDEX($GL:$GL,$IV951+55),"")</f>
      </c>
      <c r="IQ951">
        <f>IF($IW951&gt;=56,INDEX($GL:$GL,$IV951+56),"")</f>
      </c>
      <c r="IR951">
        <f>IF($IW951&gt;=57,INDEX($GL:$GL,$IV951+57),"")</f>
      </c>
      <c r="IS951">
        <f>IF($IW951&gt;=58,INDEX($GL:$GL,$IV951+58),"")</f>
      </c>
      <c r="IT951">
        <f>IF($IW951&gt;=59,INDEX($GL:$GL,$IV951+59),"")</f>
      </c>
      <c r="IU951">
        <f>IF($IW951&gt;=60,INDEX($GL:$GL,$IV951+60),"")</f>
      </c>
      <c r="IV951">
        <f>IFERROR(MATCH($GK951,$GL$2:$GL$324,0)+1,0)</f>
      </c>
      <c r="IW951">
        <f>IFERROR(INDEX($GM$2:$GM$324,MATCH($GK951,$GL$2:$GL$324,0)),0)</f>
      </c>
      <c r="IX951" t="s">
        <v>34</v>
      </c>
      <c r="IY951" t="s">
        <v>34</v>
      </c>
    </row>
    <row r="952" spans="1:259" x14ac:dyDescent="0.25">
      <c r="K952">
        <f>IF(OR($N952="",$J952=""),"",IFERROR($N952/$J952,0))</f>
      </c>
      <c r="L952">
        <f>IF($N952="","",
SUM($M952,$O952,$T952,$P952,$R952)*
(1-IF($U952="",0,VALUE($U952)/100)))</f>
      </c>
      <c r="M952">
        <f>IF($N952="","",$N952)</f>
      </c>
      <c r="O952">
        <f>IF($N952="","",
IF($H952="","",
IF(ISNUMBER(SEARCH("exempt",LOWER($H952))),0,
$N952*(VALUE(SUBSTITUTE($H952,"%",""))/100))))</f>
      </c>
      <c r="V952">
        <f>IFERROR(IF(FIND(" - ",$E952)&gt;0,MID($E952,FIND(" - ",$E952)+3,LEN($E952)),""),"")</f>
      </c>
      <c r="AE952" t="s">
        <v>1533</v>
      </c>
      <c r="AJ952">
        <f>IFERROR(LEFT($E952,FIND(" - ",$E952)-1),$E952)</f>
      </c>
      <c r="AM952">
        <f>IF($CB952&gt;=1,INDEX($AK:$AK,$CA952+1),"")</f>
      </c>
      <c r="AN952">
        <f>IF($CB952&gt;=2,INDEX($AK:$AK,$CA952+2),"")</f>
      </c>
      <c r="AO952">
        <f>IF($CB952&gt;=3,INDEX($AK:$AK,$CA952+3),"")</f>
      </c>
      <c r="AP952">
        <f>IF($CB952&gt;=4,INDEX($AK:$AK,$CA952+4),"")</f>
      </c>
      <c r="AQ952">
        <f>IF($CB952&gt;=5,INDEX($AK:$AK,$CA952+5),"")</f>
      </c>
      <c r="AR952">
        <f>IF($CB952&gt;=6,INDEX($AK:$AK,$CA952+6),"")</f>
      </c>
      <c r="AS952">
        <f>IF($CB952&gt;=7,INDEX($AK:$AK,$CA952+7),"")</f>
      </c>
      <c r="AT952">
        <f>IF($CB952&gt;=8,INDEX($AK:$AK,$CA952+8),"")</f>
      </c>
      <c r="AU952">
        <f>IF($CB952&gt;=9,INDEX($AK:$AK,$CA952+9),"")</f>
      </c>
      <c r="AV952">
        <f>IF($CB952&gt;=10,INDEX($AK:$AK,$CA952+10),"")</f>
      </c>
      <c r="AW952">
        <f>IF($CB952&gt;=11,INDEX($AK:$AK,$CA952+11),"")</f>
      </c>
      <c r="AX952">
        <f>IF($CB952&gt;=12,INDEX($AK:$AK,$CA952+12),"")</f>
      </c>
      <c r="AY952">
        <f>IF($CB952&gt;=13,INDEX($AK:$AK,$CA952+13),"")</f>
      </c>
      <c r="AZ952">
        <f>IF($CB952&gt;=14,INDEX($AK:$AK,$CA952+14),"")</f>
      </c>
      <c r="BA952">
        <f>IF($CB952&gt;=15,INDEX($AK:$AK,$CA952+15),"")</f>
      </c>
      <c r="BB952">
        <f>IF($CB952&gt;=16,INDEX($AK:$AK,$CA952+16),"")</f>
      </c>
      <c r="BC952">
        <f>IF($CB952&gt;=17,INDEX($AK:$AK,$CA952+17),"")</f>
      </c>
      <c r="BD952">
        <f>IF($CB952&gt;=18,INDEX($AK:$AK,$CA952+18),"")</f>
      </c>
      <c r="BE952">
        <f>IF($CB952&gt;=19,INDEX($AK:$AK,$CA952+19),"")</f>
      </c>
      <c r="BF952">
        <f>IF($CB952&gt;=20,INDEX($AK:$AK,$CA952+20),"")</f>
      </c>
      <c r="BG952">
        <f>IF($CB952&gt;=21,INDEX($AK:$AK,$CA952+21),"")</f>
      </c>
      <c r="BH952">
        <f>IF($CB952&gt;=22,INDEX($AK:$AK,$CA952+22),"")</f>
      </c>
      <c r="BI952">
        <f>IF($CB952&gt;=23,INDEX($AK:$AK,$CA952+23),"")</f>
      </c>
      <c r="BJ952">
        <f>IF($CB952&gt;=24,INDEX($AK:$AK,$CA952+24),"")</f>
      </c>
      <c r="BK952">
        <f>IF($CB952&gt;=25,INDEX($AK:$AK,$CA952+25),"")</f>
      </c>
      <c r="BL952">
        <f>IF($CB952&gt;=26,INDEX($AK:$AK,$CA952+26),"")</f>
      </c>
      <c r="BM952">
        <f>IF($CB952&gt;=27,INDEX($AK:$AK,$CA952+27),"")</f>
      </c>
      <c r="BN952">
        <f>IF($CB952&gt;=28,INDEX($AK:$AK,$CA952+28),"")</f>
      </c>
      <c r="BO952">
        <f>IF($CB952&gt;=29,INDEX($AK:$AK,$CA952+29),"")</f>
      </c>
      <c r="BP952">
        <f>IF($CB952&gt;=30,INDEX($AK:$AK,$CA952+30),"")</f>
      </c>
      <c r="BQ952">
        <f>IF($CB952&gt;=31,INDEX($AK:$AK,$CA952+31),"")</f>
      </c>
      <c r="BR952">
        <f>IF($CB952&gt;=32,INDEX($AK:$AK,$CA952+32),"")</f>
      </c>
      <c r="BS952">
        <f>IF($CB952&gt;=33,INDEX($AK:$AK,$CA952+33),"")</f>
      </c>
      <c r="BT952">
        <f>IF($CB952&gt;=34,INDEX($AK:$AK,$CA952+34),"")</f>
      </c>
      <c r="BU952">
        <f>IF($CB952&gt;=35,INDEX($AK:$AK,$CA952+35),"")</f>
      </c>
      <c r="BV952">
        <f>IF($CB952&gt;=36,INDEX($AK:$AK,$CA952+36),"")</f>
      </c>
      <c r="BW952">
        <f>IF($CB952&gt;=37,INDEX($AK:$AK,$CA952+37),"")</f>
      </c>
      <c r="BX952">
        <f>IF($CB952&gt;=38,INDEX($AK:$AK,$CA952+38),"")</f>
      </c>
      <c r="BY952">
        <f>IF($CB952&gt;=39,INDEX($AK:$AK,$CA952+39),"")</f>
      </c>
      <c r="BZ952">
        <f>IF($CB952&gt;=40,INDEX($AK:$AK,$CA952+40),"")</f>
      </c>
      <c r="CA952">
        <f>IFERROR(MATCH($AJ952,$AK$2:$AK$134,0)+1,0)</f>
      </c>
      <c r="CB952">
        <f>IFERROR(INDEX($AL$2:$AL$134,MATCH($AJ952,$AK$2:$AK$134,0)),0)</f>
      </c>
      <c r="CC952">
        <f>IFERROR(LEFT($F952,FIND(" - ",$F952)-1),$F952)</f>
      </c>
      <c r="CF952">
        <f>IF($DA952&gt;=1,INDEX($CD:$CD,$CZ952+1),"")</f>
      </c>
      <c r="CG952">
        <f>IF($DA952&gt;=2,INDEX($CD:$CD,$CZ952+2),"")</f>
      </c>
      <c r="CH952">
        <f>IF($DA952&gt;=3,INDEX($CD:$CD,$CZ952+3),"")</f>
      </c>
      <c r="CI952">
        <f>IF($DA952&gt;=4,INDEX($CD:$CD,$CZ952+4),"")</f>
      </c>
      <c r="CJ952">
        <f>IF($DA952&gt;=5,INDEX($CD:$CD,$CZ952+5),"")</f>
      </c>
      <c r="CK952">
        <f>IF($DA952&gt;=6,INDEX($CD:$CD,$CZ952+6),"")</f>
      </c>
      <c r="CL952">
        <f>IF($DA952&gt;=7,INDEX($CD:$CD,$CZ952+7),"")</f>
      </c>
      <c r="CM952">
        <f>IF($DA952&gt;=8,INDEX($CD:$CD,$CZ952+8),"")</f>
      </c>
      <c r="CN952">
        <f>IF($DA952&gt;=9,INDEX($CD:$CD,$CZ952+9),"")</f>
      </c>
      <c r="CO952">
        <f>IF($DA952&gt;=10,INDEX($CD:$CD,$CZ952+10),"")</f>
      </c>
      <c r="CP952">
        <f>IF($DA952&gt;=11,INDEX($CD:$CD,$CZ952+11),"")</f>
      </c>
      <c r="CQ952">
        <f>IF($DA952&gt;=12,INDEX($CD:$CD,$CZ952+12),"")</f>
      </c>
      <c r="CR952">
        <f>IF($DA952&gt;=13,INDEX($CD:$CD,$CZ952+13),"")</f>
      </c>
      <c r="CS952">
        <f>IF($DA952&gt;=14,INDEX($CD:$CD,$CZ952+14),"")</f>
      </c>
      <c r="CT952">
        <f>IF($DA952&gt;=15,INDEX($CD:$CD,$CZ952+15),"")</f>
      </c>
      <c r="CU952">
        <f>IF($DA952&gt;=16,INDEX($CD:$CD,$CZ952+16),"")</f>
      </c>
      <c r="CV952">
        <f>IF($DA952&gt;=17,INDEX($CD:$CD,$CZ952+17),"")</f>
      </c>
      <c r="CW952">
        <f>IF($DA952&gt;=18,INDEX($CD:$CD,$CZ952+18),"")</f>
      </c>
      <c r="CX952">
        <f>IF($DA952&gt;=19,INDEX($CD:$CD,$CZ952+19),"")</f>
      </c>
      <c r="CY952">
        <f>IF($DA952&gt;=20,INDEX($CD:$CD,$CZ952+20),"")</f>
      </c>
      <c r="CZ952">
        <f>IFERROR(MATCH($CC952,$CD$2:$CD$263,0)+1,0)</f>
      </c>
      <c r="DA952">
        <f>IFERROR(INDEX($CE$2:$CE$263,MATCH($CC952,$CD$2:$CD$263,0)),0)</f>
      </c>
      <c r="DB952">
        <f>IFERROR(INDEX($AI:$AI,MATCH($H952,$AH:$AH,0))&amp;"","")</f>
      </c>
      <c r="DF952">
        <f>IF($GI952&gt;=1,INDEX($DC:$DC,$GH952+1),"")</f>
      </c>
      <c r="DG952">
        <f>IF($GI952&gt;=2,INDEX($DC:$DC,$GH952+2),"")</f>
      </c>
      <c r="DH952">
        <f>IF($GI952&gt;=3,INDEX($DC:$DC,$GH952+3),"")</f>
      </c>
      <c r="DI952">
        <f>IF($GI952&gt;=4,INDEX($DC:$DC,$GH952+4),"")</f>
      </c>
      <c r="DJ952">
        <f>IF($GI952&gt;=5,INDEX($DC:$DC,$GH952+5),"")</f>
      </c>
      <c r="DK952">
        <f>IF($GI952&gt;=6,INDEX($DC:$DC,$GH952+6),"")</f>
      </c>
      <c r="DL952">
        <f>IF($GI952&gt;=7,INDEX($DC:$DC,$GH952+7),"")</f>
      </c>
      <c r="DM952">
        <f>IF($GI952&gt;=8,INDEX($DC:$DC,$GH952+8),"")</f>
      </c>
      <c r="DN952">
        <f>IF($GI952&gt;=9,INDEX($DC:$DC,$GH952+9),"")</f>
      </c>
      <c r="DO952">
        <f>IF($GI952&gt;=10,INDEX($DC:$DC,$GH952+10),"")</f>
      </c>
      <c r="DP952">
        <f>IF($GI952&gt;=11,INDEX($DC:$DC,$GH952+11),"")</f>
      </c>
      <c r="DQ952">
        <f>IF($GI952&gt;=12,INDEX($DC:$DC,$GH952+12),"")</f>
      </c>
      <c r="DR952">
        <f>IF($GI952&gt;=13,INDEX($DC:$DC,$GH952+13),"")</f>
      </c>
      <c r="DS952">
        <f>IF($GI952&gt;=14,INDEX($DC:$DC,$GH952+14),"")</f>
      </c>
      <c r="DT952">
        <f>IF($GI952&gt;=15,INDEX($DC:$DC,$GH952+15),"")</f>
      </c>
      <c r="DU952">
        <f>IF($GI952&gt;=16,INDEX($DC:$DC,$GH952+16),"")</f>
      </c>
      <c r="DV952">
        <f>IF($GI952&gt;=17,INDEX($DC:$DC,$GH952+17),"")</f>
      </c>
      <c r="DW952">
        <f>IF($GI952&gt;=18,INDEX($DC:$DC,$GH952+18),"")</f>
      </c>
      <c r="DX952">
        <f>IF($GI952&gt;=19,INDEX($DC:$DC,$GH952+19),"")</f>
      </c>
      <c r="DY952">
        <f>IF($GI952&gt;=20,INDEX($DC:$DC,$GH952+20),"")</f>
      </c>
      <c r="DZ952">
        <f>IF($GI952&gt;=21,INDEX($DC:$DC,$GH952+21),"")</f>
      </c>
      <c r="EA952">
        <f>IF($GI952&gt;=22,INDEX($DC:$DC,$GH952+22),"")</f>
      </c>
      <c r="EB952">
        <f>IF($GI952&gt;=23,INDEX($DC:$DC,$GH952+23),"")</f>
      </c>
      <c r="EC952">
        <f>IF($GI952&gt;=24,INDEX($DC:$DC,$GH952+24),"")</f>
      </c>
      <c r="ED952">
        <f>IF($GI952&gt;=25,INDEX($DC:$DC,$GH952+25),"")</f>
      </c>
      <c r="EE952">
        <f>IF($GI952&gt;=26,INDEX($DC:$DC,$GH952+26),"")</f>
      </c>
      <c r="EF952">
        <f>IF($GI952&gt;=27,INDEX($DC:$DC,$GH952+27),"")</f>
      </c>
      <c r="EG952">
        <f>IF($GI952&gt;=28,INDEX($DC:$DC,$GH952+28),"")</f>
      </c>
      <c r="EH952">
        <f>IF($GI952&gt;=29,INDEX($DC:$DC,$GH952+29),"")</f>
      </c>
      <c r="EI952">
        <f>IF($GI952&gt;=30,INDEX($DC:$DC,$GH952+30),"")</f>
      </c>
      <c r="EJ952">
        <f>IF($GI952&gt;=31,INDEX($DC:$DC,$GH952+31),"")</f>
      </c>
      <c r="EK952">
        <f>IF($GI952&gt;=32,INDEX($DC:$DC,$GH952+32),"")</f>
      </c>
      <c r="EL952">
        <f>IF($GI952&gt;=33,INDEX($DC:$DC,$GH952+33),"")</f>
      </c>
      <c r="EM952">
        <f>IF($GI952&gt;=34,INDEX($DC:$DC,$GH952+34),"")</f>
      </c>
      <c r="EN952">
        <f>IF($GI952&gt;=35,INDEX($DC:$DC,$GH952+35),"")</f>
      </c>
      <c r="EO952">
        <f>IF($GI952&gt;=36,INDEX($DC:$DC,$GH952+36),"")</f>
      </c>
      <c r="EP952">
        <f>IF($GI952&gt;=37,INDEX($DC:$DC,$GH952+37),"")</f>
      </c>
      <c r="EQ952">
        <f>IF($GI952&gt;=38,INDEX($DC:$DC,$GH952+38),"")</f>
      </c>
      <c r="ER952">
        <f>IF($GI952&gt;=39,INDEX($DC:$DC,$GH952+39),"")</f>
      </c>
      <c r="ES952">
        <f>IF($GI952&gt;=40,INDEX($DC:$DC,$GH952+40),"")</f>
      </c>
      <c r="ET952">
        <f>IF($GI952&gt;=1,INDEX($DD:$DD,$GH952+1),"")</f>
      </c>
      <c r="EU952">
        <f>IF($GI952&gt;=2,INDEX($DD:$DD,$GH952+2),"")</f>
      </c>
      <c r="EV952">
        <f>IF($GI952&gt;=3,INDEX($DD:$DD,$GH952+3),"")</f>
      </c>
      <c r="EW952">
        <f>IF($GI952&gt;=4,INDEX($DD:$DD,$GH952+4),"")</f>
      </c>
      <c r="EX952">
        <f>IF($GI952&gt;=5,INDEX($DD:$DD,$GH952+5),"")</f>
      </c>
      <c r="EY952">
        <f>IF($GI952&gt;=6,INDEX($DD:$DD,$GH952+6),"")</f>
      </c>
      <c r="EZ952">
        <f>IF($GI952&gt;=7,INDEX($DD:$DD,$GH952+7),"")</f>
      </c>
      <c r="FA952">
        <f>IF($GI952&gt;=8,INDEX($DD:$DD,$GH952+8),"")</f>
      </c>
      <c r="FB952">
        <f>IF($GI952&gt;=9,INDEX($DD:$DD,$GH952+9),"")</f>
      </c>
      <c r="FC952">
        <f>IF($GI952&gt;=10,INDEX($DD:$DD,$GH952+10),"")</f>
      </c>
      <c r="FD952">
        <f>IF($GI952&gt;=11,INDEX($DD:$DD,$GH952+11),"")</f>
      </c>
      <c r="FE952">
        <f>IF($GI952&gt;=12,INDEX($DD:$DD,$GH952+12),"")</f>
      </c>
      <c r="FF952">
        <f>IF($GI952&gt;=13,INDEX($DD:$DD,$GH952+13),"")</f>
      </c>
      <c r="FG952">
        <f>IF($GI952&gt;=14,INDEX($DD:$DD,$GH952+14),"")</f>
      </c>
      <c r="FH952">
        <f>IF($GI952&gt;=15,INDEX($DD:$DD,$GH952+15),"")</f>
      </c>
      <c r="FI952">
        <f>IF($GI952&gt;=16,INDEX($DD:$DD,$GH952+16),"")</f>
      </c>
      <c r="FJ952">
        <f>IF($GI952&gt;=17,INDEX($DD:$DD,$GH952+17),"")</f>
      </c>
      <c r="FK952">
        <f>IF($GI952&gt;=18,INDEX($DD:$DD,$GH952+18),"")</f>
      </c>
      <c r="FL952">
        <f>IF($GI952&gt;=19,INDEX($DD:$DD,$GH952+19),"")</f>
      </c>
      <c r="FM952">
        <f>IF($GI952&gt;=20,INDEX($DD:$DD,$GH952+20),"")</f>
      </c>
      <c r="FN952">
        <f>IF($GI952&gt;=21,INDEX($DD:$DD,$GH952+21),"")</f>
      </c>
      <c r="FO952">
        <f>IF($GI952&gt;=22,INDEX($DD:$DD,$GH952+22),"")</f>
      </c>
      <c r="FP952">
        <f>IF($GI952&gt;=23,INDEX($DD:$DD,$GH952+23),"")</f>
      </c>
      <c r="FQ952">
        <f>IF($GI952&gt;=24,INDEX($DD:$DD,$GH952+24),"")</f>
      </c>
      <c r="FR952">
        <f>IF($GI952&gt;=25,INDEX($DD:$DD,$GH952+25),"")</f>
      </c>
      <c r="FS952">
        <f>IF($GI952&gt;=26,INDEX($DD:$DD,$GH952+26),"")</f>
      </c>
      <c r="FT952">
        <f>IF($GI952&gt;=27,INDEX($DD:$DD,$GH952+27),"")</f>
      </c>
      <c r="FU952">
        <f>IF($GI952&gt;=28,INDEX($DD:$DD,$GH952+28),"")</f>
      </c>
      <c r="FV952">
        <f>IF($GI952&gt;=29,INDEX($DD:$DD,$GH952+29),"")</f>
      </c>
      <c r="FW952">
        <f>IF($GI952&gt;=30,INDEX($DD:$DD,$GH952+30),"")</f>
      </c>
      <c r="FX952">
        <f>IF($GI952&gt;=31,INDEX($DD:$DD,$GH952+31),"")</f>
      </c>
      <c r="FY952">
        <f>IF($GI952&gt;=32,INDEX($DD:$DD,$GH952+32),"")</f>
      </c>
      <c r="FZ952">
        <f>IF($GI952&gt;=33,INDEX($DD:$DD,$GH952+33),"")</f>
      </c>
      <c r="GA952">
        <f>IF($GI952&gt;=34,INDEX($DD:$DD,$GH952+34),"")</f>
      </c>
      <c r="GB952">
        <f>IF($GI952&gt;=35,INDEX($DD:$DD,$GH952+35),"")</f>
      </c>
      <c r="GC952">
        <f>IF($GI952&gt;=36,INDEX($DD:$DD,$GH952+36),"")</f>
      </c>
      <c r="GD952">
        <f>IF($GI952&gt;=37,INDEX($DD:$DD,$GH952+37),"")</f>
      </c>
      <c r="GE952">
        <f>IF($GI952&gt;=38,INDEX($DD:$DD,$GH952+38),"")</f>
      </c>
      <c r="GF952">
        <f>IF($GI952&gt;=39,INDEX($DD:$DD,$GH952+39),"")</f>
      </c>
      <c r="GG952">
        <f>IF($GI952&gt;=40,INDEX($DD:$DD,$GH952+40),"")</f>
      </c>
      <c r="GH952">
        <f>IFERROR(MATCH($DB952,$DC$2:$DC$148,0)+1,0)</f>
      </c>
      <c r="GI952">
        <f>IFERROR(INDEX($DE$2:$DE$148,MATCH($DB952,$DC$2:$DC$148,0)),0)</f>
      </c>
      <c r="GJ952">
        <f>IFERROR(MATCH($S952,$DF$952:$ES$952,0),0)</f>
      </c>
      <c r="GK952">
        <f>IF($GJ952&gt;0,INDEX($ET$952:$GG$952,$GJ952),"")</f>
      </c>
      <c r="GN952">
        <f>IF($IW952&gt;=1,INDEX($GL:$GL,$IV952+1),"")</f>
      </c>
      <c r="GO952">
        <f>IF($IW952&gt;=2,INDEX($GL:$GL,$IV952+2),"")</f>
      </c>
      <c r="GP952">
        <f>IF($IW952&gt;=3,INDEX($GL:$GL,$IV952+3),"")</f>
      </c>
      <c r="GQ952">
        <f>IF($IW952&gt;=4,INDEX($GL:$GL,$IV952+4),"")</f>
      </c>
      <c r="GR952">
        <f>IF($IW952&gt;=5,INDEX($GL:$GL,$IV952+5),"")</f>
      </c>
      <c r="GS952">
        <f>IF($IW952&gt;=6,INDEX($GL:$GL,$IV952+6),"")</f>
      </c>
      <c r="GT952">
        <f>IF($IW952&gt;=7,INDEX($GL:$GL,$IV952+7),"")</f>
      </c>
      <c r="GU952">
        <f>IF($IW952&gt;=8,INDEX($GL:$GL,$IV952+8),"")</f>
      </c>
      <c r="GV952">
        <f>IF($IW952&gt;=9,INDEX($GL:$GL,$IV952+9),"")</f>
      </c>
      <c r="GW952">
        <f>IF($IW952&gt;=10,INDEX($GL:$GL,$IV952+10),"")</f>
      </c>
      <c r="GX952">
        <f>IF($IW952&gt;=11,INDEX($GL:$GL,$IV952+11),"")</f>
      </c>
      <c r="GY952">
        <f>IF($IW952&gt;=12,INDEX($GL:$GL,$IV952+12),"")</f>
      </c>
      <c r="GZ952">
        <f>IF($IW952&gt;=13,INDEX($GL:$GL,$IV952+13),"")</f>
      </c>
      <c r="HA952">
        <f>IF($IW952&gt;=14,INDEX($GL:$GL,$IV952+14),"")</f>
      </c>
      <c r="HB952">
        <f>IF($IW952&gt;=15,INDEX($GL:$GL,$IV952+15),"")</f>
      </c>
      <c r="HC952">
        <f>IF($IW952&gt;=16,INDEX($GL:$GL,$IV952+16),"")</f>
      </c>
      <c r="HD952">
        <f>IF($IW952&gt;=17,INDEX($GL:$GL,$IV952+17),"")</f>
      </c>
      <c r="HE952">
        <f>IF($IW952&gt;=18,INDEX($GL:$GL,$IV952+18),"")</f>
      </c>
      <c r="HF952">
        <f>IF($IW952&gt;=19,INDEX($GL:$GL,$IV952+19),"")</f>
      </c>
      <c r="HG952">
        <f>IF($IW952&gt;=20,INDEX($GL:$GL,$IV952+20),"")</f>
      </c>
      <c r="HH952">
        <f>IF($IW952&gt;=21,INDEX($GL:$GL,$IV952+21),"")</f>
      </c>
      <c r="HI952">
        <f>IF($IW952&gt;=22,INDEX($GL:$GL,$IV952+22),"")</f>
      </c>
      <c r="HJ952">
        <f>IF($IW952&gt;=23,INDEX($GL:$GL,$IV952+23),"")</f>
      </c>
      <c r="HK952">
        <f>IF($IW952&gt;=24,INDEX($GL:$GL,$IV952+24),"")</f>
      </c>
      <c r="HL952">
        <f>IF($IW952&gt;=25,INDEX($GL:$GL,$IV952+25),"")</f>
      </c>
      <c r="HM952">
        <f>IF($IW952&gt;=26,INDEX($GL:$GL,$IV952+26),"")</f>
      </c>
      <c r="HN952">
        <f>IF($IW952&gt;=27,INDEX($GL:$GL,$IV952+27),"")</f>
      </c>
      <c r="HO952">
        <f>IF($IW952&gt;=28,INDEX($GL:$GL,$IV952+28),"")</f>
      </c>
      <c r="HP952">
        <f>IF($IW952&gt;=29,INDEX($GL:$GL,$IV952+29),"")</f>
      </c>
      <c r="HQ952">
        <f>IF($IW952&gt;=30,INDEX($GL:$GL,$IV952+30),"")</f>
      </c>
      <c r="HR952">
        <f>IF($IW952&gt;=31,INDEX($GL:$GL,$IV952+31),"")</f>
      </c>
      <c r="HS952">
        <f>IF($IW952&gt;=32,INDEX($GL:$GL,$IV952+32),"")</f>
      </c>
      <c r="HT952">
        <f>IF($IW952&gt;=33,INDEX($GL:$GL,$IV952+33),"")</f>
      </c>
      <c r="HU952">
        <f>IF($IW952&gt;=34,INDEX($GL:$GL,$IV952+34),"")</f>
      </c>
      <c r="HV952">
        <f>IF($IW952&gt;=35,INDEX($GL:$GL,$IV952+35),"")</f>
      </c>
      <c r="HW952">
        <f>IF($IW952&gt;=36,INDEX($GL:$GL,$IV952+36),"")</f>
      </c>
      <c r="HX952">
        <f>IF($IW952&gt;=37,INDEX($GL:$GL,$IV952+37),"")</f>
      </c>
      <c r="HY952">
        <f>IF($IW952&gt;=38,INDEX($GL:$GL,$IV952+38),"")</f>
      </c>
      <c r="HZ952">
        <f>IF($IW952&gt;=39,INDEX($GL:$GL,$IV952+39),"")</f>
      </c>
      <c r="IA952">
        <f>IF($IW952&gt;=40,INDEX($GL:$GL,$IV952+40),"")</f>
      </c>
      <c r="IB952">
        <f>IF($IW952&gt;=41,INDEX($GL:$GL,$IV952+41),"")</f>
      </c>
      <c r="IC952">
        <f>IF($IW952&gt;=42,INDEX($GL:$GL,$IV952+42),"")</f>
      </c>
      <c r="ID952">
        <f>IF($IW952&gt;=43,INDEX($GL:$GL,$IV952+43),"")</f>
      </c>
      <c r="IE952">
        <f>IF($IW952&gt;=44,INDEX($GL:$GL,$IV952+44),"")</f>
      </c>
      <c r="IF952">
        <f>IF($IW952&gt;=45,INDEX($GL:$GL,$IV952+45),"")</f>
      </c>
      <c r="IG952">
        <f>IF($IW952&gt;=46,INDEX($GL:$GL,$IV952+46),"")</f>
      </c>
      <c r="IH952">
        <f>IF($IW952&gt;=47,INDEX($GL:$GL,$IV952+47),"")</f>
      </c>
      <c r="II952">
        <f>IF($IW952&gt;=48,INDEX($GL:$GL,$IV952+48),"")</f>
      </c>
      <c r="IJ952">
        <f>IF($IW952&gt;=49,INDEX($GL:$GL,$IV952+49),"")</f>
      </c>
      <c r="IK952">
        <f>IF($IW952&gt;=50,INDEX($GL:$GL,$IV952+50),"")</f>
      </c>
      <c r="IL952">
        <f>IF($IW952&gt;=51,INDEX($GL:$GL,$IV952+51),"")</f>
      </c>
      <c r="IM952">
        <f>IF($IW952&gt;=52,INDEX($GL:$GL,$IV952+52),"")</f>
      </c>
      <c r="IN952">
        <f>IF($IW952&gt;=53,INDEX($GL:$GL,$IV952+53),"")</f>
      </c>
      <c r="IO952">
        <f>IF($IW952&gt;=54,INDEX($GL:$GL,$IV952+54),"")</f>
      </c>
      <c r="IP952">
        <f>IF($IW952&gt;=55,INDEX($GL:$GL,$IV952+55),"")</f>
      </c>
      <c r="IQ952">
        <f>IF($IW952&gt;=56,INDEX($GL:$GL,$IV952+56),"")</f>
      </c>
      <c r="IR952">
        <f>IF($IW952&gt;=57,INDEX($GL:$GL,$IV952+57),"")</f>
      </c>
      <c r="IS952">
        <f>IF($IW952&gt;=58,INDEX($GL:$GL,$IV952+58),"")</f>
      </c>
      <c r="IT952">
        <f>IF($IW952&gt;=59,INDEX($GL:$GL,$IV952+59),"")</f>
      </c>
      <c r="IU952">
        <f>IF($IW952&gt;=60,INDEX($GL:$GL,$IV952+60),"")</f>
      </c>
      <c r="IV952">
        <f>IFERROR(MATCH($GK952,$GL$2:$GL$324,0)+1,0)</f>
      </c>
      <c r="IW952">
        <f>IFERROR(INDEX($GM$2:$GM$324,MATCH($GK952,$GL$2:$GL$324,0)),0)</f>
      </c>
      <c r="IX952" t="s">
        <v>34</v>
      </c>
      <c r="IY952" t="s">
        <v>34</v>
      </c>
    </row>
    <row r="953" spans="1:259" x14ac:dyDescent="0.25">
      <c r="K953">
        <f>IF(OR($N953="",$J953=""),"",IFERROR($N953/$J953,0))</f>
      </c>
      <c r="L953">
        <f>IF($N953="","",
SUM($M953,$O953,$T953,$P953,$R953)*
(1-IF($U953="",0,VALUE($U953)/100)))</f>
      </c>
      <c r="M953">
        <f>IF($N953="","",$N953)</f>
      </c>
      <c r="O953">
        <f>IF($N953="","",
IF($H953="","",
IF(ISNUMBER(SEARCH("exempt",LOWER($H953))),0,
$N953*(VALUE(SUBSTITUTE($H953,"%",""))/100))))</f>
      </c>
      <c r="V953">
        <f>IFERROR(IF(FIND(" - ",$E953)&gt;0,MID($E953,FIND(" - ",$E953)+3,LEN($E953)),""),"")</f>
      </c>
      <c r="AE953" t="s">
        <v>1534</v>
      </c>
      <c r="AJ953">
        <f>IFERROR(LEFT($E953,FIND(" - ",$E953)-1),$E953)</f>
      </c>
      <c r="AM953">
        <f>IF($CB953&gt;=1,INDEX($AK:$AK,$CA953+1),"")</f>
      </c>
      <c r="AN953">
        <f>IF($CB953&gt;=2,INDEX($AK:$AK,$CA953+2),"")</f>
      </c>
      <c r="AO953">
        <f>IF($CB953&gt;=3,INDEX($AK:$AK,$CA953+3),"")</f>
      </c>
      <c r="AP953">
        <f>IF($CB953&gt;=4,INDEX($AK:$AK,$CA953+4),"")</f>
      </c>
      <c r="AQ953">
        <f>IF($CB953&gt;=5,INDEX($AK:$AK,$CA953+5),"")</f>
      </c>
      <c r="AR953">
        <f>IF($CB953&gt;=6,INDEX($AK:$AK,$CA953+6),"")</f>
      </c>
      <c r="AS953">
        <f>IF($CB953&gt;=7,INDEX($AK:$AK,$CA953+7),"")</f>
      </c>
      <c r="AT953">
        <f>IF($CB953&gt;=8,INDEX($AK:$AK,$CA953+8),"")</f>
      </c>
      <c r="AU953">
        <f>IF($CB953&gt;=9,INDEX($AK:$AK,$CA953+9),"")</f>
      </c>
      <c r="AV953">
        <f>IF($CB953&gt;=10,INDEX($AK:$AK,$CA953+10),"")</f>
      </c>
      <c r="AW953">
        <f>IF($CB953&gt;=11,INDEX($AK:$AK,$CA953+11),"")</f>
      </c>
      <c r="AX953">
        <f>IF($CB953&gt;=12,INDEX($AK:$AK,$CA953+12),"")</f>
      </c>
      <c r="AY953">
        <f>IF($CB953&gt;=13,INDEX($AK:$AK,$CA953+13),"")</f>
      </c>
      <c r="AZ953">
        <f>IF($CB953&gt;=14,INDEX($AK:$AK,$CA953+14),"")</f>
      </c>
      <c r="BA953">
        <f>IF($CB953&gt;=15,INDEX($AK:$AK,$CA953+15),"")</f>
      </c>
      <c r="BB953">
        <f>IF($CB953&gt;=16,INDEX($AK:$AK,$CA953+16),"")</f>
      </c>
      <c r="BC953">
        <f>IF($CB953&gt;=17,INDEX($AK:$AK,$CA953+17),"")</f>
      </c>
      <c r="BD953">
        <f>IF($CB953&gt;=18,INDEX($AK:$AK,$CA953+18),"")</f>
      </c>
      <c r="BE953">
        <f>IF($CB953&gt;=19,INDEX($AK:$AK,$CA953+19),"")</f>
      </c>
      <c r="BF953">
        <f>IF($CB953&gt;=20,INDEX($AK:$AK,$CA953+20),"")</f>
      </c>
      <c r="BG953">
        <f>IF($CB953&gt;=21,INDEX($AK:$AK,$CA953+21),"")</f>
      </c>
      <c r="BH953">
        <f>IF($CB953&gt;=22,INDEX($AK:$AK,$CA953+22),"")</f>
      </c>
      <c r="BI953">
        <f>IF($CB953&gt;=23,INDEX($AK:$AK,$CA953+23),"")</f>
      </c>
      <c r="BJ953">
        <f>IF($CB953&gt;=24,INDEX($AK:$AK,$CA953+24),"")</f>
      </c>
      <c r="BK953">
        <f>IF($CB953&gt;=25,INDEX($AK:$AK,$CA953+25),"")</f>
      </c>
      <c r="BL953">
        <f>IF($CB953&gt;=26,INDEX($AK:$AK,$CA953+26),"")</f>
      </c>
      <c r="BM953">
        <f>IF($CB953&gt;=27,INDEX($AK:$AK,$CA953+27),"")</f>
      </c>
      <c r="BN953">
        <f>IF($CB953&gt;=28,INDEX($AK:$AK,$CA953+28),"")</f>
      </c>
      <c r="BO953">
        <f>IF($CB953&gt;=29,INDEX($AK:$AK,$CA953+29),"")</f>
      </c>
      <c r="BP953">
        <f>IF($CB953&gt;=30,INDEX($AK:$AK,$CA953+30),"")</f>
      </c>
      <c r="BQ953">
        <f>IF($CB953&gt;=31,INDEX($AK:$AK,$CA953+31),"")</f>
      </c>
      <c r="BR953">
        <f>IF($CB953&gt;=32,INDEX($AK:$AK,$CA953+32),"")</f>
      </c>
      <c r="BS953">
        <f>IF($CB953&gt;=33,INDEX($AK:$AK,$CA953+33),"")</f>
      </c>
      <c r="BT953">
        <f>IF($CB953&gt;=34,INDEX($AK:$AK,$CA953+34),"")</f>
      </c>
      <c r="BU953">
        <f>IF($CB953&gt;=35,INDEX($AK:$AK,$CA953+35),"")</f>
      </c>
      <c r="BV953">
        <f>IF($CB953&gt;=36,INDEX($AK:$AK,$CA953+36),"")</f>
      </c>
      <c r="BW953">
        <f>IF($CB953&gt;=37,INDEX($AK:$AK,$CA953+37),"")</f>
      </c>
      <c r="BX953">
        <f>IF($CB953&gt;=38,INDEX($AK:$AK,$CA953+38),"")</f>
      </c>
      <c r="BY953">
        <f>IF($CB953&gt;=39,INDEX($AK:$AK,$CA953+39),"")</f>
      </c>
      <c r="BZ953">
        <f>IF($CB953&gt;=40,INDEX($AK:$AK,$CA953+40),"")</f>
      </c>
      <c r="CA953">
        <f>IFERROR(MATCH($AJ953,$AK$2:$AK$134,0)+1,0)</f>
      </c>
      <c r="CB953">
        <f>IFERROR(INDEX($AL$2:$AL$134,MATCH($AJ953,$AK$2:$AK$134,0)),0)</f>
      </c>
      <c r="CC953">
        <f>IFERROR(LEFT($F953,FIND(" - ",$F953)-1),$F953)</f>
      </c>
      <c r="CF953">
        <f>IF($DA953&gt;=1,INDEX($CD:$CD,$CZ953+1),"")</f>
      </c>
      <c r="CG953">
        <f>IF($DA953&gt;=2,INDEX($CD:$CD,$CZ953+2),"")</f>
      </c>
      <c r="CH953">
        <f>IF($DA953&gt;=3,INDEX($CD:$CD,$CZ953+3),"")</f>
      </c>
      <c r="CI953">
        <f>IF($DA953&gt;=4,INDEX($CD:$CD,$CZ953+4),"")</f>
      </c>
      <c r="CJ953">
        <f>IF($DA953&gt;=5,INDEX($CD:$CD,$CZ953+5),"")</f>
      </c>
      <c r="CK953">
        <f>IF($DA953&gt;=6,INDEX($CD:$CD,$CZ953+6),"")</f>
      </c>
      <c r="CL953">
        <f>IF($DA953&gt;=7,INDEX($CD:$CD,$CZ953+7),"")</f>
      </c>
      <c r="CM953">
        <f>IF($DA953&gt;=8,INDEX($CD:$CD,$CZ953+8),"")</f>
      </c>
      <c r="CN953">
        <f>IF($DA953&gt;=9,INDEX($CD:$CD,$CZ953+9),"")</f>
      </c>
      <c r="CO953">
        <f>IF($DA953&gt;=10,INDEX($CD:$CD,$CZ953+10),"")</f>
      </c>
      <c r="CP953">
        <f>IF($DA953&gt;=11,INDEX($CD:$CD,$CZ953+11),"")</f>
      </c>
      <c r="CQ953">
        <f>IF($DA953&gt;=12,INDEX($CD:$CD,$CZ953+12),"")</f>
      </c>
      <c r="CR953">
        <f>IF($DA953&gt;=13,INDEX($CD:$CD,$CZ953+13),"")</f>
      </c>
      <c r="CS953">
        <f>IF($DA953&gt;=14,INDEX($CD:$CD,$CZ953+14),"")</f>
      </c>
      <c r="CT953">
        <f>IF($DA953&gt;=15,INDEX($CD:$CD,$CZ953+15),"")</f>
      </c>
      <c r="CU953">
        <f>IF($DA953&gt;=16,INDEX($CD:$CD,$CZ953+16),"")</f>
      </c>
      <c r="CV953">
        <f>IF($DA953&gt;=17,INDEX($CD:$CD,$CZ953+17),"")</f>
      </c>
      <c r="CW953">
        <f>IF($DA953&gt;=18,INDEX($CD:$CD,$CZ953+18),"")</f>
      </c>
      <c r="CX953">
        <f>IF($DA953&gt;=19,INDEX($CD:$CD,$CZ953+19),"")</f>
      </c>
      <c r="CY953">
        <f>IF($DA953&gt;=20,INDEX($CD:$CD,$CZ953+20),"")</f>
      </c>
      <c r="CZ953">
        <f>IFERROR(MATCH($CC953,$CD$2:$CD$263,0)+1,0)</f>
      </c>
      <c r="DA953">
        <f>IFERROR(INDEX($CE$2:$CE$263,MATCH($CC953,$CD$2:$CD$263,0)),0)</f>
      </c>
      <c r="DB953">
        <f>IFERROR(INDEX($AI:$AI,MATCH($H953,$AH:$AH,0))&amp;"","")</f>
      </c>
      <c r="DF953">
        <f>IF($GI953&gt;=1,INDEX($DC:$DC,$GH953+1),"")</f>
      </c>
      <c r="DG953">
        <f>IF($GI953&gt;=2,INDEX($DC:$DC,$GH953+2),"")</f>
      </c>
      <c r="DH953">
        <f>IF($GI953&gt;=3,INDEX($DC:$DC,$GH953+3),"")</f>
      </c>
      <c r="DI953">
        <f>IF($GI953&gt;=4,INDEX($DC:$DC,$GH953+4),"")</f>
      </c>
      <c r="DJ953">
        <f>IF($GI953&gt;=5,INDEX($DC:$DC,$GH953+5),"")</f>
      </c>
      <c r="DK953">
        <f>IF($GI953&gt;=6,INDEX($DC:$DC,$GH953+6),"")</f>
      </c>
      <c r="DL953">
        <f>IF($GI953&gt;=7,INDEX($DC:$DC,$GH953+7),"")</f>
      </c>
      <c r="DM953">
        <f>IF($GI953&gt;=8,INDEX($DC:$DC,$GH953+8),"")</f>
      </c>
      <c r="DN953">
        <f>IF($GI953&gt;=9,INDEX($DC:$DC,$GH953+9),"")</f>
      </c>
      <c r="DO953">
        <f>IF($GI953&gt;=10,INDEX($DC:$DC,$GH953+10),"")</f>
      </c>
      <c r="DP953">
        <f>IF($GI953&gt;=11,INDEX($DC:$DC,$GH953+11),"")</f>
      </c>
      <c r="DQ953">
        <f>IF($GI953&gt;=12,INDEX($DC:$DC,$GH953+12),"")</f>
      </c>
      <c r="DR953">
        <f>IF($GI953&gt;=13,INDEX($DC:$DC,$GH953+13),"")</f>
      </c>
      <c r="DS953">
        <f>IF($GI953&gt;=14,INDEX($DC:$DC,$GH953+14),"")</f>
      </c>
      <c r="DT953">
        <f>IF($GI953&gt;=15,INDEX($DC:$DC,$GH953+15),"")</f>
      </c>
      <c r="DU953">
        <f>IF($GI953&gt;=16,INDEX($DC:$DC,$GH953+16),"")</f>
      </c>
      <c r="DV953">
        <f>IF($GI953&gt;=17,INDEX($DC:$DC,$GH953+17),"")</f>
      </c>
      <c r="DW953">
        <f>IF($GI953&gt;=18,INDEX($DC:$DC,$GH953+18),"")</f>
      </c>
      <c r="DX953">
        <f>IF($GI953&gt;=19,INDEX($DC:$DC,$GH953+19),"")</f>
      </c>
      <c r="DY953">
        <f>IF($GI953&gt;=20,INDEX($DC:$DC,$GH953+20),"")</f>
      </c>
      <c r="DZ953">
        <f>IF($GI953&gt;=21,INDEX($DC:$DC,$GH953+21),"")</f>
      </c>
      <c r="EA953">
        <f>IF($GI953&gt;=22,INDEX($DC:$DC,$GH953+22),"")</f>
      </c>
      <c r="EB953">
        <f>IF($GI953&gt;=23,INDEX($DC:$DC,$GH953+23),"")</f>
      </c>
      <c r="EC953">
        <f>IF($GI953&gt;=24,INDEX($DC:$DC,$GH953+24),"")</f>
      </c>
      <c r="ED953">
        <f>IF($GI953&gt;=25,INDEX($DC:$DC,$GH953+25),"")</f>
      </c>
      <c r="EE953">
        <f>IF($GI953&gt;=26,INDEX($DC:$DC,$GH953+26),"")</f>
      </c>
      <c r="EF953">
        <f>IF($GI953&gt;=27,INDEX($DC:$DC,$GH953+27),"")</f>
      </c>
      <c r="EG953">
        <f>IF($GI953&gt;=28,INDEX($DC:$DC,$GH953+28),"")</f>
      </c>
      <c r="EH953">
        <f>IF($GI953&gt;=29,INDEX($DC:$DC,$GH953+29),"")</f>
      </c>
      <c r="EI953">
        <f>IF($GI953&gt;=30,INDEX($DC:$DC,$GH953+30),"")</f>
      </c>
      <c r="EJ953">
        <f>IF($GI953&gt;=31,INDEX($DC:$DC,$GH953+31),"")</f>
      </c>
      <c r="EK953">
        <f>IF($GI953&gt;=32,INDEX($DC:$DC,$GH953+32),"")</f>
      </c>
      <c r="EL953">
        <f>IF($GI953&gt;=33,INDEX($DC:$DC,$GH953+33),"")</f>
      </c>
      <c r="EM953">
        <f>IF($GI953&gt;=34,INDEX($DC:$DC,$GH953+34),"")</f>
      </c>
      <c r="EN953">
        <f>IF($GI953&gt;=35,INDEX($DC:$DC,$GH953+35),"")</f>
      </c>
      <c r="EO953">
        <f>IF($GI953&gt;=36,INDEX($DC:$DC,$GH953+36),"")</f>
      </c>
      <c r="EP953">
        <f>IF($GI953&gt;=37,INDEX($DC:$DC,$GH953+37),"")</f>
      </c>
      <c r="EQ953">
        <f>IF($GI953&gt;=38,INDEX($DC:$DC,$GH953+38),"")</f>
      </c>
      <c r="ER953">
        <f>IF($GI953&gt;=39,INDEX($DC:$DC,$GH953+39),"")</f>
      </c>
      <c r="ES953">
        <f>IF($GI953&gt;=40,INDEX($DC:$DC,$GH953+40),"")</f>
      </c>
      <c r="ET953">
        <f>IF($GI953&gt;=1,INDEX($DD:$DD,$GH953+1),"")</f>
      </c>
      <c r="EU953">
        <f>IF($GI953&gt;=2,INDEX($DD:$DD,$GH953+2),"")</f>
      </c>
      <c r="EV953">
        <f>IF($GI953&gt;=3,INDEX($DD:$DD,$GH953+3),"")</f>
      </c>
      <c r="EW953">
        <f>IF($GI953&gt;=4,INDEX($DD:$DD,$GH953+4),"")</f>
      </c>
      <c r="EX953">
        <f>IF($GI953&gt;=5,INDEX($DD:$DD,$GH953+5),"")</f>
      </c>
      <c r="EY953">
        <f>IF($GI953&gt;=6,INDEX($DD:$DD,$GH953+6),"")</f>
      </c>
      <c r="EZ953">
        <f>IF($GI953&gt;=7,INDEX($DD:$DD,$GH953+7),"")</f>
      </c>
      <c r="FA953">
        <f>IF($GI953&gt;=8,INDEX($DD:$DD,$GH953+8),"")</f>
      </c>
      <c r="FB953">
        <f>IF($GI953&gt;=9,INDEX($DD:$DD,$GH953+9),"")</f>
      </c>
      <c r="FC953">
        <f>IF($GI953&gt;=10,INDEX($DD:$DD,$GH953+10),"")</f>
      </c>
      <c r="FD953">
        <f>IF($GI953&gt;=11,INDEX($DD:$DD,$GH953+11),"")</f>
      </c>
      <c r="FE953">
        <f>IF($GI953&gt;=12,INDEX($DD:$DD,$GH953+12),"")</f>
      </c>
      <c r="FF953">
        <f>IF($GI953&gt;=13,INDEX($DD:$DD,$GH953+13),"")</f>
      </c>
      <c r="FG953">
        <f>IF($GI953&gt;=14,INDEX($DD:$DD,$GH953+14),"")</f>
      </c>
      <c r="FH953">
        <f>IF($GI953&gt;=15,INDEX($DD:$DD,$GH953+15),"")</f>
      </c>
      <c r="FI953">
        <f>IF($GI953&gt;=16,INDEX($DD:$DD,$GH953+16),"")</f>
      </c>
      <c r="FJ953">
        <f>IF($GI953&gt;=17,INDEX($DD:$DD,$GH953+17),"")</f>
      </c>
      <c r="FK953">
        <f>IF($GI953&gt;=18,INDEX($DD:$DD,$GH953+18),"")</f>
      </c>
      <c r="FL953">
        <f>IF($GI953&gt;=19,INDEX($DD:$DD,$GH953+19),"")</f>
      </c>
      <c r="FM953">
        <f>IF($GI953&gt;=20,INDEX($DD:$DD,$GH953+20),"")</f>
      </c>
      <c r="FN953">
        <f>IF($GI953&gt;=21,INDEX($DD:$DD,$GH953+21),"")</f>
      </c>
      <c r="FO953">
        <f>IF($GI953&gt;=22,INDEX($DD:$DD,$GH953+22),"")</f>
      </c>
      <c r="FP953">
        <f>IF($GI953&gt;=23,INDEX($DD:$DD,$GH953+23),"")</f>
      </c>
      <c r="FQ953">
        <f>IF($GI953&gt;=24,INDEX($DD:$DD,$GH953+24),"")</f>
      </c>
      <c r="FR953">
        <f>IF($GI953&gt;=25,INDEX($DD:$DD,$GH953+25),"")</f>
      </c>
      <c r="FS953">
        <f>IF($GI953&gt;=26,INDEX($DD:$DD,$GH953+26),"")</f>
      </c>
      <c r="FT953">
        <f>IF($GI953&gt;=27,INDEX($DD:$DD,$GH953+27),"")</f>
      </c>
      <c r="FU953">
        <f>IF($GI953&gt;=28,INDEX($DD:$DD,$GH953+28),"")</f>
      </c>
      <c r="FV953">
        <f>IF($GI953&gt;=29,INDEX($DD:$DD,$GH953+29),"")</f>
      </c>
      <c r="FW953">
        <f>IF($GI953&gt;=30,INDEX($DD:$DD,$GH953+30),"")</f>
      </c>
      <c r="FX953">
        <f>IF($GI953&gt;=31,INDEX($DD:$DD,$GH953+31),"")</f>
      </c>
      <c r="FY953">
        <f>IF($GI953&gt;=32,INDEX($DD:$DD,$GH953+32),"")</f>
      </c>
      <c r="FZ953">
        <f>IF($GI953&gt;=33,INDEX($DD:$DD,$GH953+33),"")</f>
      </c>
      <c r="GA953">
        <f>IF($GI953&gt;=34,INDEX($DD:$DD,$GH953+34),"")</f>
      </c>
      <c r="GB953">
        <f>IF($GI953&gt;=35,INDEX($DD:$DD,$GH953+35),"")</f>
      </c>
      <c r="GC953">
        <f>IF($GI953&gt;=36,INDEX($DD:$DD,$GH953+36),"")</f>
      </c>
      <c r="GD953">
        <f>IF($GI953&gt;=37,INDEX($DD:$DD,$GH953+37),"")</f>
      </c>
      <c r="GE953">
        <f>IF($GI953&gt;=38,INDEX($DD:$DD,$GH953+38),"")</f>
      </c>
      <c r="GF953">
        <f>IF($GI953&gt;=39,INDEX($DD:$DD,$GH953+39),"")</f>
      </c>
      <c r="GG953">
        <f>IF($GI953&gt;=40,INDEX($DD:$DD,$GH953+40),"")</f>
      </c>
      <c r="GH953">
        <f>IFERROR(MATCH($DB953,$DC$2:$DC$148,0)+1,0)</f>
      </c>
      <c r="GI953">
        <f>IFERROR(INDEX($DE$2:$DE$148,MATCH($DB953,$DC$2:$DC$148,0)),0)</f>
      </c>
      <c r="GJ953">
        <f>IFERROR(MATCH($S953,$DF$953:$ES$953,0),0)</f>
      </c>
      <c r="GK953">
        <f>IF($GJ953&gt;0,INDEX($ET$953:$GG$953,$GJ953),"")</f>
      </c>
      <c r="GN953">
        <f>IF($IW953&gt;=1,INDEX($GL:$GL,$IV953+1),"")</f>
      </c>
      <c r="GO953">
        <f>IF($IW953&gt;=2,INDEX($GL:$GL,$IV953+2),"")</f>
      </c>
      <c r="GP953">
        <f>IF($IW953&gt;=3,INDEX($GL:$GL,$IV953+3),"")</f>
      </c>
      <c r="GQ953">
        <f>IF($IW953&gt;=4,INDEX($GL:$GL,$IV953+4),"")</f>
      </c>
      <c r="GR953">
        <f>IF($IW953&gt;=5,INDEX($GL:$GL,$IV953+5),"")</f>
      </c>
      <c r="GS953">
        <f>IF($IW953&gt;=6,INDEX($GL:$GL,$IV953+6),"")</f>
      </c>
      <c r="GT953">
        <f>IF($IW953&gt;=7,INDEX($GL:$GL,$IV953+7),"")</f>
      </c>
      <c r="GU953">
        <f>IF($IW953&gt;=8,INDEX($GL:$GL,$IV953+8),"")</f>
      </c>
      <c r="GV953">
        <f>IF($IW953&gt;=9,INDEX($GL:$GL,$IV953+9),"")</f>
      </c>
      <c r="GW953">
        <f>IF($IW953&gt;=10,INDEX($GL:$GL,$IV953+10),"")</f>
      </c>
      <c r="GX953">
        <f>IF($IW953&gt;=11,INDEX($GL:$GL,$IV953+11),"")</f>
      </c>
      <c r="GY953">
        <f>IF($IW953&gt;=12,INDEX($GL:$GL,$IV953+12),"")</f>
      </c>
      <c r="GZ953">
        <f>IF($IW953&gt;=13,INDEX($GL:$GL,$IV953+13),"")</f>
      </c>
      <c r="HA953">
        <f>IF($IW953&gt;=14,INDEX($GL:$GL,$IV953+14),"")</f>
      </c>
      <c r="HB953">
        <f>IF($IW953&gt;=15,INDEX($GL:$GL,$IV953+15),"")</f>
      </c>
      <c r="HC953">
        <f>IF($IW953&gt;=16,INDEX($GL:$GL,$IV953+16),"")</f>
      </c>
      <c r="HD953">
        <f>IF($IW953&gt;=17,INDEX($GL:$GL,$IV953+17),"")</f>
      </c>
      <c r="HE953">
        <f>IF($IW953&gt;=18,INDEX($GL:$GL,$IV953+18),"")</f>
      </c>
      <c r="HF953">
        <f>IF($IW953&gt;=19,INDEX($GL:$GL,$IV953+19),"")</f>
      </c>
      <c r="HG953">
        <f>IF($IW953&gt;=20,INDEX($GL:$GL,$IV953+20),"")</f>
      </c>
      <c r="HH953">
        <f>IF($IW953&gt;=21,INDEX($GL:$GL,$IV953+21),"")</f>
      </c>
      <c r="HI953">
        <f>IF($IW953&gt;=22,INDEX($GL:$GL,$IV953+22),"")</f>
      </c>
      <c r="HJ953">
        <f>IF($IW953&gt;=23,INDEX($GL:$GL,$IV953+23),"")</f>
      </c>
      <c r="HK953">
        <f>IF($IW953&gt;=24,INDEX($GL:$GL,$IV953+24),"")</f>
      </c>
      <c r="HL953">
        <f>IF($IW953&gt;=25,INDEX($GL:$GL,$IV953+25),"")</f>
      </c>
      <c r="HM953">
        <f>IF($IW953&gt;=26,INDEX($GL:$GL,$IV953+26),"")</f>
      </c>
      <c r="HN953">
        <f>IF($IW953&gt;=27,INDEX($GL:$GL,$IV953+27),"")</f>
      </c>
      <c r="HO953">
        <f>IF($IW953&gt;=28,INDEX($GL:$GL,$IV953+28),"")</f>
      </c>
      <c r="HP953">
        <f>IF($IW953&gt;=29,INDEX($GL:$GL,$IV953+29),"")</f>
      </c>
      <c r="HQ953">
        <f>IF($IW953&gt;=30,INDEX($GL:$GL,$IV953+30),"")</f>
      </c>
      <c r="HR953">
        <f>IF($IW953&gt;=31,INDEX($GL:$GL,$IV953+31),"")</f>
      </c>
      <c r="HS953">
        <f>IF($IW953&gt;=32,INDEX($GL:$GL,$IV953+32),"")</f>
      </c>
      <c r="HT953">
        <f>IF($IW953&gt;=33,INDEX($GL:$GL,$IV953+33),"")</f>
      </c>
      <c r="HU953">
        <f>IF($IW953&gt;=34,INDEX($GL:$GL,$IV953+34),"")</f>
      </c>
      <c r="HV953">
        <f>IF($IW953&gt;=35,INDEX($GL:$GL,$IV953+35),"")</f>
      </c>
      <c r="HW953">
        <f>IF($IW953&gt;=36,INDEX($GL:$GL,$IV953+36),"")</f>
      </c>
      <c r="HX953">
        <f>IF($IW953&gt;=37,INDEX($GL:$GL,$IV953+37),"")</f>
      </c>
      <c r="HY953">
        <f>IF($IW953&gt;=38,INDEX($GL:$GL,$IV953+38),"")</f>
      </c>
      <c r="HZ953">
        <f>IF($IW953&gt;=39,INDEX($GL:$GL,$IV953+39),"")</f>
      </c>
      <c r="IA953">
        <f>IF($IW953&gt;=40,INDEX($GL:$GL,$IV953+40),"")</f>
      </c>
      <c r="IB953">
        <f>IF($IW953&gt;=41,INDEX($GL:$GL,$IV953+41),"")</f>
      </c>
      <c r="IC953">
        <f>IF($IW953&gt;=42,INDEX($GL:$GL,$IV953+42),"")</f>
      </c>
      <c r="ID953">
        <f>IF($IW953&gt;=43,INDEX($GL:$GL,$IV953+43),"")</f>
      </c>
      <c r="IE953">
        <f>IF($IW953&gt;=44,INDEX($GL:$GL,$IV953+44),"")</f>
      </c>
      <c r="IF953">
        <f>IF($IW953&gt;=45,INDEX($GL:$GL,$IV953+45),"")</f>
      </c>
      <c r="IG953">
        <f>IF($IW953&gt;=46,INDEX($GL:$GL,$IV953+46),"")</f>
      </c>
      <c r="IH953">
        <f>IF($IW953&gt;=47,INDEX($GL:$GL,$IV953+47),"")</f>
      </c>
      <c r="II953">
        <f>IF($IW953&gt;=48,INDEX($GL:$GL,$IV953+48),"")</f>
      </c>
      <c r="IJ953">
        <f>IF($IW953&gt;=49,INDEX($GL:$GL,$IV953+49),"")</f>
      </c>
      <c r="IK953">
        <f>IF($IW953&gt;=50,INDEX($GL:$GL,$IV953+50),"")</f>
      </c>
      <c r="IL953">
        <f>IF($IW953&gt;=51,INDEX($GL:$GL,$IV953+51),"")</f>
      </c>
      <c r="IM953">
        <f>IF($IW953&gt;=52,INDEX($GL:$GL,$IV953+52),"")</f>
      </c>
      <c r="IN953">
        <f>IF($IW953&gt;=53,INDEX($GL:$GL,$IV953+53),"")</f>
      </c>
      <c r="IO953">
        <f>IF($IW953&gt;=54,INDEX($GL:$GL,$IV953+54),"")</f>
      </c>
      <c r="IP953">
        <f>IF($IW953&gt;=55,INDEX($GL:$GL,$IV953+55),"")</f>
      </c>
      <c r="IQ953">
        <f>IF($IW953&gt;=56,INDEX($GL:$GL,$IV953+56),"")</f>
      </c>
      <c r="IR953">
        <f>IF($IW953&gt;=57,INDEX($GL:$GL,$IV953+57),"")</f>
      </c>
      <c r="IS953">
        <f>IF($IW953&gt;=58,INDEX($GL:$GL,$IV953+58),"")</f>
      </c>
      <c r="IT953">
        <f>IF($IW953&gt;=59,INDEX($GL:$GL,$IV953+59),"")</f>
      </c>
      <c r="IU953">
        <f>IF($IW953&gt;=60,INDEX($GL:$GL,$IV953+60),"")</f>
      </c>
      <c r="IV953">
        <f>IFERROR(MATCH($GK953,$GL$2:$GL$324,0)+1,0)</f>
      </c>
      <c r="IW953">
        <f>IFERROR(INDEX($GM$2:$GM$324,MATCH($GK953,$GL$2:$GL$324,0)),0)</f>
      </c>
      <c r="IX953" t="s">
        <v>34</v>
      </c>
      <c r="IY953" t="s">
        <v>34</v>
      </c>
    </row>
    <row r="954" spans="1:259" x14ac:dyDescent="0.25">
      <c r="K954">
        <f>IF(OR($N954="",$J954=""),"",IFERROR($N954/$J954,0))</f>
      </c>
      <c r="L954">
        <f>IF($N954="","",
SUM($M954,$O954,$T954,$P954,$R954)*
(1-IF($U954="",0,VALUE($U954)/100)))</f>
      </c>
      <c r="M954">
        <f>IF($N954="","",$N954)</f>
      </c>
      <c r="O954">
        <f>IF($N954="","",
IF($H954="","",
IF(ISNUMBER(SEARCH("exempt",LOWER($H954))),0,
$N954*(VALUE(SUBSTITUTE($H954,"%",""))/100))))</f>
      </c>
      <c r="V954">
        <f>IFERROR(IF(FIND(" - ",$E954)&gt;0,MID($E954,FIND(" - ",$E954)+3,LEN($E954)),""),"")</f>
      </c>
      <c r="AE954" t="s">
        <v>1535</v>
      </c>
      <c r="AJ954">
        <f>IFERROR(LEFT($E954,FIND(" - ",$E954)-1),$E954)</f>
      </c>
      <c r="AM954">
        <f>IF($CB954&gt;=1,INDEX($AK:$AK,$CA954+1),"")</f>
      </c>
      <c r="AN954">
        <f>IF($CB954&gt;=2,INDEX($AK:$AK,$CA954+2),"")</f>
      </c>
      <c r="AO954">
        <f>IF($CB954&gt;=3,INDEX($AK:$AK,$CA954+3),"")</f>
      </c>
      <c r="AP954">
        <f>IF($CB954&gt;=4,INDEX($AK:$AK,$CA954+4),"")</f>
      </c>
      <c r="AQ954">
        <f>IF($CB954&gt;=5,INDEX($AK:$AK,$CA954+5),"")</f>
      </c>
      <c r="AR954">
        <f>IF($CB954&gt;=6,INDEX($AK:$AK,$CA954+6),"")</f>
      </c>
      <c r="AS954">
        <f>IF($CB954&gt;=7,INDEX($AK:$AK,$CA954+7),"")</f>
      </c>
      <c r="AT954">
        <f>IF($CB954&gt;=8,INDEX($AK:$AK,$CA954+8),"")</f>
      </c>
      <c r="AU954">
        <f>IF($CB954&gt;=9,INDEX($AK:$AK,$CA954+9),"")</f>
      </c>
      <c r="AV954">
        <f>IF($CB954&gt;=10,INDEX($AK:$AK,$CA954+10),"")</f>
      </c>
      <c r="AW954">
        <f>IF($CB954&gt;=11,INDEX($AK:$AK,$CA954+11),"")</f>
      </c>
      <c r="AX954">
        <f>IF($CB954&gt;=12,INDEX($AK:$AK,$CA954+12),"")</f>
      </c>
      <c r="AY954">
        <f>IF($CB954&gt;=13,INDEX($AK:$AK,$CA954+13),"")</f>
      </c>
      <c r="AZ954">
        <f>IF($CB954&gt;=14,INDEX($AK:$AK,$CA954+14),"")</f>
      </c>
      <c r="BA954">
        <f>IF($CB954&gt;=15,INDEX($AK:$AK,$CA954+15),"")</f>
      </c>
      <c r="BB954">
        <f>IF($CB954&gt;=16,INDEX($AK:$AK,$CA954+16),"")</f>
      </c>
      <c r="BC954">
        <f>IF($CB954&gt;=17,INDEX($AK:$AK,$CA954+17),"")</f>
      </c>
      <c r="BD954">
        <f>IF($CB954&gt;=18,INDEX($AK:$AK,$CA954+18),"")</f>
      </c>
      <c r="BE954">
        <f>IF($CB954&gt;=19,INDEX($AK:$AK,$CA954+19),"")</f>
      </c>
      <c r="BF954">
        <f>IF($CB954&gt;=20,INDEX($AK:$AK,$CA954+20),"")</f>
      </c>
      <c r="BG954">
        <f>IF($CB954&gt;=21,INDEX($AK:$AK,$CA954+21),"")</f>
      </c>
      <c r="BH954">
        <f>IF($CB954&gt;=22,INDEX($AK:$AK,$CA954+22),"")</f>
      </c>
      <c r="BI954">
        <f>IF($CB954&gt;=23,INDEX($AK:$AK,$CA954+23),"")</f>
      </c>
      <c r="BJ954">
        <f>IF($CB954&gt;=24,INDEX($AK:$AK,$CA954+24),"")</f>
      </c>
      <c r="BK954">
        <f>IF($CB954&gt;=25,INDEX($AK:$AK,$CA954+25),"")</f>
      </c>
      <c r="BL954">
        <f>IF($CB954&gt;=26,INDEX($AK:$AK,$CA954+26),"")</f>
      </c>
      <c r="BM954">
        <f>IF($CB954&gt;=27,INDEX($AK:$AK,$CA954+27),"")</f>
      </c>
      <c r="BN954">
        <f>IF($CB954&gt;=28,INDEX($AK:$AK,$CA954+28),"")</f>
      </c>
      <c r="BO954">
        <f>IF($CB954&gt;=29,INDEX($AK:$AK,$CA954+29),"")</f>
      </c>
      <c r="BP954">
        <f>IF($CB954&gt;=30,INDEX($AK:$AK,$CA954+30),"")</f>
      </c>
      <c r="BQ954">
        <f>IF($CB954&gt;=31,INDEX($AK:$AK,$CA954+31),"")</f>
      </c>
      <c r="BR954">
        <f>IF($CB954&gt;=32,INDEX($AK:$AK,$CA954+32),"")</f>
      </c>
      <c r="BS954">
        <f>IF($CB954&gt;=33,INDEX($AK:$AK,$CA954+33),"")</f>
      </c>
      <c r="BT954">
        <f>IF($CB954&gt;=34,INDEX($AK:$AK,$CA954+34),"")</f>
      </c>
      <c r="BU954">
        <f>IF($CB954&gt;=35,INDEX($AK:$AK,$CA954+35),"")</f>
      </c>
      <c r="BV954">
        <f>IF($CB954&gt;=36,INDEX($AK:$AK,$CA954+36),"")</f>
      </c>
      <c r="BW954">
        <f>IF($CB954&gt;=37,INDEX($AK:$AK,$CA954+37),"")</f>
      </c>
      <c r="BX954">
        <f>IF($CB954&gt;=38,INDEX($AK:$AK,$CA954+38),"")</f>
      </c>
      <c r="BY954">
        <f>IF($CB954&gt;=39,INDEX($AK:$AK,$CA954+39),"")</f>
      </c>
      <c r="BZ954">
        <f>IF($CB954&gt;=40,INDEX($AK:$AK,$CA954+40),"")</f>
      </c>
      <c r="CA954">
        <f>IFERROR(MATCH($AJ954,$AK$2:$AK$134,0)+1,0)</f>
      </c>
      <c r="CB954">
        <f>IFERROR(INDEX($AL$2:$AL$134,MATCH($AJ954,$AK$2:$AK$134,0)),0)</f>
      </c>
      <c r="CC954">
        <f>IFERROR(LEFT($F954,FIND(" - ",$F954)-1),$F954)</f>
      </c>
      <c r="CF954">
        <f>IF($DA954&gt;=1,INDEX($CD:$CD,$CZ954+1),"")</f>
      </c>
      <c r="CG954">
        <f>IF($DA954&gt;=2,INDEX($CD:$CD,$CZ954+2),"")</f>
      </c>
      <c r="CH954">
        <f>IF($DA954&gt;=3,INDEX($CD:$CD,$CZ954+3),"")</f>
      </c>
      <c r="CI954">
        <f>IF($DA954&gt;=4,INDEX($CD:$CD,$CZ954+4),"")</f>
      </c>
      <c r="CJ954">
        <f>IF($DA954&gt;=5,INDEX($CD:$CD,$CZ954+5),"")</f>
      </c>
      <c r="CK954">
        <f>IF($DA954&gt;=6,INDEX($CD:$CD,$CZ954+6),"")</f>
      </c>
      <c r="CL954">
        <f>IF($DA954&gt;=7,INDEX($CD:$CD,$CZ954+7),"")</f>
      </c>
      <c r="CM954">
        <f>IF($DA954&gt;=8,INDEX($CD:$CD,$CZ954+8),"")</f>
      </c>
      <c r="CN954">
        <f>IF($DA954&gt;=9,INDEX($CD:$CD,$CZ954+9),"")</f>
      </c>
      <c r="CO954">
        <f>IF($DA954&gt;=10,INDEX($CD:$CD,$CZ954+10),"")</f>
      </c>
      <c r="CP954">
        <f>IF($DA954&gt;=11,INDEX($CD:$CD,$CZ954+11),"")</f>
      </c>
      <c r="CQ954">
        <f>IF($DA954&gt;=12,INDEX($CD:$CD,$CZ954+12),"")</f>
      </c>
      <c r="CR954">
        <f>IF($DA954&gt;=13,INDEX($CD:$CD,$CZ954+13),"")</f>
      </c>
      <c r="CS954">
        <f>IF($DA954&gt;=14,INDEX($CD:$CD,$CZ954+14),"")</f>
      </c>
      <c r="CT954">
        <f>IF($DA954&gt;=15,INDEX($CD:$CD,$CZ954+15),"")</f>
      </c>
      <c r="CU954">
        <f>IF($DA954&gt;=16,INDEX($CD:$CD,$CZ954+16),"")</f>
      </c>
      <c r="CV954">
        <f>IF($DA954&gt;=17,INDEX($CD:$CD,$CZ954+17),"")</f>
      </c>
      <c r="CW954">
        <f>IF($DA954&gt;=18,INDEX($CD:$CD,$CZ954+18),"")</f>
      </c>
      <c r="CX954">
        <f>IF($DA954&gt;=19,INDEX($CD:$CD,$CZ954+19),"")</f>
      </c>
      <c r="CY954">
        <f>IF($DA954&gt;=20,INDEX($CD:$CD,$CZ954+20),"")</f>
      </c>
      <c r="CZ954">
        <f>IFERROR(MATCH($CC954,$CD$2:$CD$263,0)+1,0)</f>
      </c>
      <c r="DA954">
        <f>IFERROR(INDEX($CE$2:$CE$263,MATCH($CC954,$CD$2:$CD$263,0)),0)</f>
      </c>
      <c r="DB954">
        <f>IFERROR(INDEX($AI:$AI,MATCH($H954,$AH:$AH,0))&amp;"","")</f>
      </c>
      <c r="DF954">
        <f>IF($GI954&gt;=1,INDEX($DC:$DC,$GH954+1),"")</f>
      </c>
      <c r="DG954">
        <f>IF($GI954&gt;=2,INDEX($DC:$DC,$GH954+2),"")</f>
      </c>
      <c r="DH954">
        <f>IF($GI954&gt;=3,INDEX($DC:$DC,$GH954+3),"")</f>
      </c>
      <c r="DI954">
        <f>IF($GI954&gt;=4,INDEX($DC:$DC,$GH954+4),"")</f>
      </c>
      <c r="DJ954">
        <f>IF($GI954&gt;=5,INDEX($DC:$DC,$GH954+5),"")</f>
      </c>
      <c r="DK954">
        <f>IF($GI954&gt;=6,INDEX($DC:$DC,$GH954+6),"")</f>
      </c>
      <c r="DL954">
        <f>IF($GI954&gt;=7,INDEX($DC:$DC,$GH954+7),"")</f>
      </c>
      <c r="DM954">
        <f>IF($GI954&gt;=8,INDEX($DC:$DC,$GH954+8),"")</f>
      </c>
      <c r="DN954">
        <f>IF($GI954&gt;=9,INDEX($DC:$DC,$GH954+9),"")</f>
      </c>
      <c r="DO954">
        <f>IF($GI954&gt;=10,INDEX($DC:$DC,$GH954+10),"")</f>
      </c>
      <c r="DP954">
        <f>IF($GI954&gt;=11,INDEX($DC:$DC,$GH954+11),"")</f>
      </c>
      <c r="DQ954">
        <f>IF($GI954&gt;=12,INDEX($DC:$DC,$GH954+12),"")</f>
      </c>
      <c r="DR954">
        <f>IF($GI954&gt;=13,INDEX($DC:$DC,$GH954+13),"")</f>
      </c>
      <c r="DS954">
        <f>IF($GI954&gt;=14,INDEX($DC:$DC,$GH954+14),"")</f>
      </c>
      <c r="DT954">
        <f>IF($GI954&gt;=15,INDEX($DC:$DC,$GH954+15),"")</f>
      </c>
      <c r="DU954">
        <f>IF($GI954&gt;=16,INDEX($DC:$DC,$GH954+16),"")</f>
      </c>
      <c r="DV954">
        <f>IF($GI954&gt;=17,INDEX($DC:$DC,$GH954+17),"")</f>
      </c>
      <c r="DW954">
        <f>IF($GI954&gt;=18,INDEX($DC:$DC,$GH954+18),"")</f>
      </c>
      <c r="DX954">
        <f>IF($GI954&gt;=19,INDEX($DC:$DC,$GH954+19),"")</f>
      </c>
      <c r="DY954">
        <f>IF($GI954&gt;=20,INDEX($DC:$DC,$GH954+20),"")</f>
      </c>
      <c r="DZ954">
        <f>IF($GI954&gt;=21,INDEX($DC:$DC,$GH954+21),"")</f>
      </c>
      <c r="EA954">
        <f>IF($GI954&gt;=22,INDEX($DC:$DC,$GH954+22),"")</f>
      </c>
      <c r="EB954">
        <f>IF($GI954&gt;=23,INDEX($DC:$DC,$GH954+23),"")</f>
      </c>
      <c r="EC954">
        <f>IF($GI954&gt;=24,INDEX($DC:$DC,$GH954+24),"")</f>
      </c>
      <c r="ED954">
        <f>IF($GI954&gt;=25,INDEX($DC:$DC,$GH954+25),"")</f>
      </c>
      <c r="EE954">
        <f>IF($GI954&gt;=26,INDEX($DC:$DC,$GH954+26),"")</f>
      </c>
      <c r="EF954">
        <f>IF($GI954&gt;=27,INDEX($DC:$DC,$GH954+27),"")</f>
      </c>
      <c r="EG954">
        <f>IF($GI954&gt;=28,INDEX($DC:$DC,$GH954+28),"")</f>
      </c>
      <c r="EH954">
        <f>IF($GI954&gt;=29,INDEX($DC:$DC,$GH954+29),"")</f>
      </c>
      <c r="EI954">
        <f>IF($GI954&gt;=30,INDEX($DC:$DC,$GH954+30),"")</f>
      </c>
      <c r="EJ954">
        <f>IF($GI954&gt;=31,INDEX($DC:$DC,$GH954+31),"")</f>
      </c>
      <c r="EK954">
        <f>IF($GI954&gt;=32,INDEX($DC:$DC,$GH954+32),"")</f>
      </c>
      <c r="EL954">
        <f>IF($GI954&gt;=33,INDEX($DC:$DC,$GH954+33),"")</f>
      </c>
      <c r="EM954">
        <f>IF($GI954&gt;=34,INDEX($DC:$DC,$GH954+34),"")</f>
      </c>
      <c r="EN954">
        <f>IF($GI954&gt;=35,INDEX($DC:$DC,$GH954+35),"")</f>
      </c>
      <c r="EO954">
        <f>IF($GI954&gt;=36,INDEX($DC:$DC,$GH954+36),"")</f>
      </c>
      <c r="EP954">
        <f>IF($GI954&gt;=37,INDEX($DC:$DC,$GH954+37),"")</f>
      </c>
      <c r="EQ954">
        <f>IF($GI954&gt;=38,INDEX($DC:$DC,$GH954+38),"")</f>
      </c>
      <c r="ER954">
        <f>IF($GI954&gt;=39,INDEX($DC:$DC,$GH954+39),"")</f>
      </c>
      <c r="ES954">
        <f>IF($GI954&gt;=40,INDEX($DC:$DC,$GH954+40),"")</f>
      </c>
      <c r="ET954">
        <f>IF($GI954&gt;=1,INDEX($DD:$DD,$GH954+1),"")</f>
      </c>
      <c r="EU954">
        <f>IF($GI954&gt;=2,INDEX($DD:$DD,$GH954+2),"")</f>
      </c>
      <c r="EV954">
        <f>IF($GI954&gt;=3,INDEX($DD:$DD,$GH954+3),"")</f>
      </c>
      <c r="EW954">
        <f>IF($GI954&gt;=4,INDEX($DD:$DD,$GH954+4),"")</f>
      </c>
      <c r="EX954">
        <f>IF($GI954&gt;=5,INDEX($DD:$DD,$GH954+5),"")</f>
      </c>
      <c r="EY954">
        <f>IF($GI954&gt;=6,INDEX($DD:$DD,$GH954+6),"")</f>
      </c>
      <c r="EZ954">
        <f>IF($GI954&gt;=7,INDEX($DD:$DD,$GH954+7),"")</f>
      </c>
      <c r="FA954">
        <f>IF($GI954&gt;=8,INDEX($DD:$DD,$GH954+8),"")</f>
      </c>
      <c r="FB954">
        <f>IF($GI954&gt;=9,INDEX($DD:$DD,$GH954+9),"")</f>
      </c>
      <c r="FC954">
        <f>IF($GI954&gt;=10,INDEX($DD:$DD,$GH954+10),"")</f>
      </c>
      <c r="FD954">
        <f>IF($GI954&gt;=11,INDEX($DD:$DD,$GH954+11),"")</f>
      </c>
      <c r="FE954">
        <f>IF($GI954&gt;=12,INDEX($DD:$DD,$GH954+12),"")</f>
      </c>
      <c r="FF954">
        <f>IF($GI954&gt;=13,INDEX($DD:$DD,$GH954+13),"")</f>
      </c>
      <c r="FG954">
        <f>IF($GI954&gt;=14,INDEX($DD:$DD,$GH954+14),"")</f>
      </c>
      <c r="FH954">
        <f>IF($GI954&gt;=15,INDEX($DD:$DD,$GH954+15),"")</f>
      </c>
      <c r="FI954">
        <f>IF($GI954&gt;=16,INDEX($DD:$DD,$GH954+16),"")</f>
      </c>
      <c r="FJ954">
        <f>IF($GI954&gt;=17,INDEX($DD:$DD,$GH954+17),"")</f>
      </c>
      <c r="FK954">
        <f>IF($GI954&gt;=18,INDEX($DD:$DD,$GH954+18),"")</f>
      </c>
      <c r="FL954">
        <f>IF($GI954&gt;=19,INDEX($DD:$DD,$GH954+19),"")</f>
      </c>
      <c r="FM954">
        <f>IF($GI954&gt;=20,INDEX($DD:$DD,$GH954+20),"")</f>
      </c>
      <c r="FN954">
        <f>IF($GI954&gt;=21,INDEX($DD:$DD,$GH954+21),"")</f>
      </c>
      <c r="FO954">
        <f>IF($GI954&gt;=22,INDEX($DD:$DD,$GH954+22),"")</f>
      </c>
      <c r="FP954">
        <f>IF($GI954&gt;=23,INDEX($DD:$DD,$GH954+23),"")</f>
      </c>
      <c r="FQ954">
        <f>IF($GI954&gt;=24,INDEX($DD:$DD,$GH954+24),"")</f>
      </c>
      <c r="FR954">
        <f>IF($GI954&gt;=25,INDEX($DD:$DD,$GH954+25),"")</f>
      </c>
      <c r="FS954">
        <f>IF($GI954&gt;=26,INDEX($DD:$DD,$GH954+26),"")</f>
      </c>
      <c r="FT954">
        <f>IF($GI954&gt;=27,INDEX($DD:$DD,$GH954+27),"")</f>
      </c>
      <c r="FU954">
        <f>IF($GI954&gt;=28,INDEX($DD:$DD,$GH954+28),"")</f>
      </c>
      <c r="FV954">
        <f>IF($GI954&gt;=29,INDEX($DD:$DD,$GH954+29),"")</f>
      </c>
      <c r="FW954">
        <f>IF($GI954&gt;=30,INDEX($DD:$DD,$GH954+30),"")</f>
      </c>
      <c r="FX954">
        <f>IF($GI954&gt;=31,INDEX($DD:$DD,$GH954+31),"")</f>
      </c>
      <c r="FY954">
        <f>IF($GI954&gt;=32,INDEX($DD:$DD,$GH954+32),"")</f>
      </c>
      <c r="FZ954">
        <f>IF($GI954&gt;=33,INDEX($DD:$DD,$GH954+33),"")</f>
      </c>
      <c r="GA954">
        <f>IF($GI954&gt;=34,INDEX($DD:$DD,$GH954+34),"")</f>
      </c>
      <c r="GB954">
        <f>IF($GI954&gt;=35,INDEX($DD:$DD,$GH954+35),"")</f>
      </c>
      <c r="GC954">
        <f>IF($GI954&gt;=36,INDEX($DD:$DD,$GH954+36),"")</f>
      </c>
      <c r="GD954">
        <f>IF($GI954&gt;=37,INDEX($DD:$DD,$GH954+37),"")</f>
      </c>
      <c r="GE954">
        <f>IF($GI954&gt;=38,INDEX($DD:$DD,$GH954+38),"")</f>
      </c>
      <c r="GF954">
        <f>IF($GI954&gt;=39,INDEX($DD:$DD,$GH954+39),"")</f>
      </c>
      <c r="GG954">
        <f>IF($GI954&gt;=40,INDEX($DD:$DD,$GH954+40),"")</f>
      </c>
      <c r="GH954">
        <f>IFERROR(MATCH($DB954,$DC$2:$DC$148,0)+1,0)</f>
      </c>
      <c r="GI954">
        <f>IFERROR(INDEX($DE$2:$DE$148,MATCH($DB954,$DC$2:$DC$148,0)),0)</f>
      </c>
      <c r="GJ954">
        <f>IFERROR(MATCH($S954,$DF$954:$ES$954,0),0)</f>
      </c>
      <c r="GK954">
        <f>IF($GJ954&gt;0,INDEX($ET$954:$GG$954,$GJ954),"")</f>
      </c>
      <c r="GN954">
        <f>IF($IW954&gt;=1,INDEX($GL:$GL,$IV954+1),"")</f>
      </c>
      <c r="GO954">
        <f>IF($IW954&gt;=2,INDEX($GL:$GL,$IV954+2),"")</f>
      </c>
      <c r="GP954">
        <f>IF($IW954&gt;=3,INDEX($GL:$GL,$IV954+3),"")</f>
      </c>
      <c r="GQ954">
        <f>IF($IW954&gt;=4,INDEX($GL:$GL,$IV954+4),"")</f>
      </c>
      <c r="GR954">
        <f>IF($IW954&gt;=5,INDEX($GL:$GL,$IV954+5),"")</f>
      </c>
      <c r="GS954">
        <f>IF($IW954&gt;=6,INDEX($GL:$GL,$IV954+6),"")</f>
      </c>
      <c r="GT954">
        <f>IF($IW954&gt;=7,INDEX($GL:$GL,$IV954+7),"")</f>
      </c>
      <c r="GU954">
        <f>IF($IW954&gt;=8,INDEX($GL:$GL,$IV954+8),"")</f>
      </c>
      <c r="GV954">
        <f>IF($IW954&gt;=9,INDEX($GL:$GL,$IV954+9),"")</f>
      </c>
      <c r="GW954">
        <f>IF($IW954&gt;=10,INDEX($GL:$GL,$IV954+10),"")</f>
      </c>
      <c r="GX954">
        <f>IF($IW954&gt;=11,INDEX($GL:$GL,$IV954+11),"")</f>
      </c>
      <c r="GY954">
        <f>IF($IW954&gt;=12,INDEX($GL:$GL,$IV954+12),"")</f>
      </c>
      <c r="GZ954">
        <f>IF($IW954&gt;=13,INDEX($GL:$GL,$IV954+13),"")</f>
      </c>
      <c r="HA954">
        <f>IF($IW954&gt;=14,INDEX($GL:$GL,$IV954+14),"")</f>
      </c>
      <c r="HB954">
        <f>IF($IW954&gt;=15,INDEX($GL:$GL,$IV954+15),"")</f>
      </c>
      <c r="HC954">
        <f>IF($IW954&gt;=16,INDEX($GL:$GL,$IV954+16),"")</f>
      </c>
      <c r="HD954">
        <f>IF($IW954&gt;=17,INDEX($GL:$GL,$IV954+17),"")</f>
      </c>
      <c r="HE954">
        <f>IF($IW954&gt;=18,INDEX($GL:$GL,$IV954+18),"")</f>
      </c>
      <c r="HF954">
        <f>IF($IW954&gt;=19,INDEX($GL:$GL,$IV954+19),"")</f>
      </c>
      <c r="HG954">
        <f>IF($IW954&gt;=20,INDEX($GL:$GL,$IV954+20),"")</f>
      </c>
      <c r="HH954">
        <f>IF($IW954&gt;=21,INDEX($GL:$GL,$IV954+21),"")</f>
      </c>
      <c r="HI954">
        <f>IF($IW954&gt;=22,INDEX($GL:$GL,$IV954+22),"")</f>
      </c>
      <c r="HJ954">
        <f>IF($IW954&gt;=23,INDEX($GL:$GL,$IV954+23),"")</f>
      </c>
      <c r="HK954">
        <f>IF($IW954&gt;=24,INDEX($GL:$GL,$IV954+24),"")</f>
      </c>
      <c r="HL954">
        <f>IF($IW954&gt;=25,INDEX($GL:$GL,$IV954+25),"")</f>
      </c>
      <c r="HM954">
        <f>IF($IW954&gt;=26,INDEX($GL:$GL,$IV954+26),"")</f>
      </c>
      <c r="HN954">
        <f>IF($IW954&gt;=27,INDEX($GL:$GL,$IV954+27),"")</f>
      </c>
      <c r="HO954">
        <f>IF($IW954&gt;=28,INDEX($GL:$GL,$IV954+28),"")</f>
      </c>
      <c r="HP954">
        <f>IF($IW954&gt;=29,INDEX($GL:$GL,$IV954+29),"")</f>
      </c>
      <c r="HQ954">
        <f>IF($IW954&gt;=30,INDEX($GL:$GL,$IV954+30),"")</f>
      </c>
      <c r="HR954">
        <f>IF($IW954&gt;=31,INDEX($GL:$GL,$IV954+31),"")</f>
      </c>
      <c r="HS954">
        <f>IF($IW954&gt;=32,INDEX($GL:$GL,$IV954+32),"")</f>
      </c>
      <c r="HT954">
        <f>IF($IW954&gt;=33,INDEX($GL:$GL,$IV954+33),"")</f>
      </c>
      <c r="HU954">
        <f>IF($IW954&gt;=34,INDEX($GL:$GL,$IV954+34),"")</f>
      </c>
      <c r="HV954">
        <f>IF($IW954&gt;=35,INDEX($GL:$GL,$IV954+35),"")</f>
      </c>
      <c r="HW954">
        <f>IF($IW954&gt;=36,INDEX($GL:$GL,$IV954+36),"")</f>
      </c>
      <c r="HX954">
        <f>IF($IW954&gt;=37,INDEX($GL:$GL,$IV954+37),"")</f>
      </c>
      <c r="HY954">
        <f>IF($IW954&gt;=38,INDEX($GL:$GL,$IV954+38),"")</f>
      </c>
      <c r="HZ954">
        <f>IF($IW954&gt;=39,INDEX($GL:$GL,$IV954+39),"")</f>
      </c>
      <c r="IA954">
        <f>IF($IW954&gt;=40,INDEX($GL:$GL,$IV954+40),"")</f>
      </c>
      <c r="IB954">
        <f>IF($IW954&gt;=41,INDEX($GL:$GL,$IV954+41),"")</f>
      </c>
      <c r="IC954">
        <f>IF($IW954&gt;=42,INDEX($GL:$GL,$IV954+42),"")</f>
      </c>
      <c r="ID954">
        <f>IF($IW954&gt;=43,INDEX($GL:$GL,$IV954+43),"")</f>
      </c>
      <c r="IE954">
        <f>IF($IW954&gt;=44,INDEX($GL:$GL,$IV954+44),"")</f>
      </c>
      <c r="IF954">
        <f>IF($IW954&gt;=45,INDEX($GL:$GL,$IV954+45),"")</f>
      </c>
      <c r="IG954">
        <f>IF($IW954&gt;=46,INDEX($GL:$GL,$IV954+46),"")</f>
      </c>
      <c r="IH954">
        <f>IF($IW954&gt;=47,INDEX($GL:$GL,$IV954+47),"")</f>
      </c>
      <c r="II954">
        <f>IF($IW954&gt;=48,INDEX($GL:$GL,$IV954+48),"")</f>
      </c>
      <c r="IJ954">
        <f>IF($IW954&gt;=49,INDEX($GL:$GL,$IV954+49),"")</f>
      </c>
      <c r="IK954">
        <f>IF($IW954&gt;=50,INDEX($GL:$GL,$IV954+50),"")</f>
      </c>
      <c r="IL954">
        <f>IF($IW954&gt;=51,INDEX($GL:$GL,$IV954+51),"")</f>
      </c>
      <c r="IM954">
        <f>IF($IW954&gt;=52,INDEX($GL:$GL,$IV954+52),"")</f>
      </c>
      <c r="IN954">
        <f>IF($IW954&gt;=53,INDEX($GL:$GL,$IV954+53),"")</f>
      </c>
      <c r="IO954">
        <f>IF($IW954&gt;=54,INDEX($GL:$GL,$IV954+54),"")</f>
      </c>
      <c r="IP954">
        <f>IF($IW954&gt;=55,INDEX($GL:$GL,$IV954+55),"")</f>
      </c>
      <c r="IQ954">
        <f>IF($IW954&gt;=56,INDEX($GL:$GL,$IV954+56),"")</f>
      </c>
      <c r="IR954">
        <f>IF($IW954&gt;=57,INDEX($GL:$GL,$IV954+57),"")</f>
      </c>
      <c r="IS954">
        <f>IF($IW954&gt;=58,INDEX($GL:$GL,$IV954+58),"")</f>
      </c>
      <c r="IT954">
        <f>IF($IW954&gt;=59,INDEX($GL:$GL,$IV954+59),"")</f>
      </c>
      <c r="IU954">
        <f>IF($IW954&gt;=60,INDEX($GL:$GL,$IV954+60),"")</f>
      </c>
      <c r="IV954">
        <f>IFERROR(MATCH($GK954,$GL$2:$GL$324,0)+1,0)</f>
      </c>
      <c r="IW954">
        <f>IFERROR(INDEX($GM$2:$GM$324,MATCH($GK954,$GL$2:$GL$324,0)),0)</f>
      </c>
      <c r="IX954" t="s">
        <v>34</v>
      </c>
      <c r="IY954" t="s">
        <v>34</v>
      </c>
    </row>
    <row r="955" spans="1:259" x14ac:dyDescent="0.25">
      <c r="K955">
        <f>IF(OR($N955="",$J955=""),"",IFERROR($N955/$J955,0))</f>
      </c>
      <c r="L955">
        <f>IF($N955="","",
SUM($M955,$O955,$T955,$P955,$R955)*
(1-IF($U955="",0,VALUE($U955)/100)))</f>
      </c>
      <c r="M955">
        <f>IF($N955="","",$N955)</f>
      </c>
      <c r="O955">
        <f>IF($N955="","",
IF($H955="","",
IF(ISNUMBER(SEARCH("exempt",LOWER($H955))),0,
$N955*(VALUE(SUBSTITUTE($H955,"%",""))/100))))</f>
      </c>
      <c r="V955">
        <f>IFERROR(IF(FIND(" - ",$E955)&gt;0,MID($E955,FIND(" - ",$E955)+3,LEN($E955)),""),"")</f>
      </c>
      <c r="AE955" t="s">
        <v>1536</v>
      </c>
      <c r="AJ955">
        <f>IFERROR(LEFT($E955,FIND(" - ",$E955)-1),$E955)</f>
      </c>
      <c r="AM955">
        <f>IF($CB955&gt;=1,INDEX($AK:$AK,$CA955+1),"")</f>
      </c>
      <c r="AN955">
        <f>IF($CB955&gt;=2,INDEX($AK:$AK,$CA955+2),"")</f>
      </c>
      <c r="AO955">
        <f>IF($CB955&gt;=3,INDEX($AK:$AK,$CA955+3),"")</f>
      </c>
      <c r="AP955">
        <f>IF($CB955&gt;=4,INDEX($AK:$AK,$CA955+4),"")</f>
      </c>
      <c r="AQ955">
        <f>IF($CB955&gt;=5,INDEX($AK:$AK,$CA955+5),"")</f>
      </c>
      <c r="AR955">
        <f>IF($CB955&gt;=6,INDEX($AK:$AK,$CA955+6),"")</f>
      </c>
      <c r="AS955">
        <f>IF($CB955&gt;=7,INDEX($AK:$AK,$CA955+7),"")</f>
      </c>
      <c r="AT955">
        <f>IF($CB955&gt;=8,INDEX($AK:$AK,$CA955+8),"")</f>
      </c>
      <c r="AU955">
        <f>IF($CB955&gt;=9,INDEX($AK:$AK,$CA955+9),"")</f>
      </c>
      <c r="AV955">
        <f>IF($CB955&gt;=10,INDEX($AK:$AK,$CA955+10),"")</f>
      </c>
      <c r="AW955">
        <f>IF($CB955&gt;=11,INDEX($AK:$AK,$CA955+11),"")</f>
      </c>
      <c r="AX955">
        <f>IF($CB955&gt;=12,INDEX($AK:$AK,$CA955+12),"")</f>
      </c>
      <c r="AY955">
        <f>IF($CB955&gt;=13,INDEX($AK:$AK,$CA955+13),"")</f>
      </c>
      <c r="AZ955">
        <f>IF($CB955&gt;=14,INDEX($AK:$AK,$CA955+14),"")</f>
      </c>
      <c r="BA955">
        <f>IF($CB955&gt;=15,INDEX($AK:$AK,$CA955+15),"")</f>
      </c>
      <c r="BB955">
        <f>IF($CB955&gt;=16,INDEX($AK:$AK,$CA955+16),"")</f>
      </c>
      <c r="BC955">
        <f>IF($CB955&gt;=17,INDEX($AK:$AK,$CA955+17),"")</f>
      </c>
      <c r="BD955">
        <f>IF($CB955&gt;=18,INDEX($AK:$AK,$CA955+18),"")</f>
      </c>
      <c r="BE955">
        <f>IF($CB955&gt;=19,INDEX($AK:$AK,$CA955+19),"")</f>
      </c>
      <c r="BF955">
        <f>IF($CB955&gt;=20,INDEX($AK:$AK,$CA955+20),"")</f>
      </c>
      <c r="BG955">
        <f>IF($CB955&gt;=21,INDEX($AK:$AK,$CA955+21),"")</f>
      </c>
      <c r="BH955">
        <f>IF($CB955&gt;=22,INDEX($AK:$AK,$CA955+22),"")</f>
      </c>
      <c r="BI955">
        <f>IF($CB955&gt;=23,INDEX($AK:$AK,$CA955+23),"")</f>
      </c>
      <c r="BJ955">
        <f>IF($CB955&gt;=24,INDEX($AK:$AK,$CA955+24),"")</f>
      </c>
      <c r="BK955">
        <f>IF($CB955&gt;=25,INDEX($AK:$AK,$CA955+25),"")</f>
      </c>
      <c r="BL955">
        <f>IF($CB955&gt;=26,INDEX($AK:$AK,$CA955+26),"")</f>
      </c>
      <c r="BM955">
        <f>IF($CB955&gt;=27,INDEX($AK:$AK,$CA955+27),"")</f>
      </c>
      <c r="BN955">
        <f>IF($CB955&gt;=28,INDEX($AK:$AK,$CA955+28),"")</f>
      </c>
      <c r="BO955">
        <f>IF($CB955&gt;=29,INDEX($AK:$AK,$CA955+29),"")</f>
      </c>
      <c r="BP955">
        <f>IF($CB955&gt;=30,INDEX($AK:$AK,$CA955+30),"")</f>
      </c>
      <c r="BQ955">
        <f>IF($CB955&gt;=31,INDEX($AK:$AK,$CA955+31),"")</f>
      </c>
      <c r="BR955">
        <f>IF($CB955&gt;=32,INDEX($AK:$AK,$CA955+32),"")</f>
      </c>
      <c r="BS955">
        <f>IF($CB955&gt;=33,INDEX($AK:$AK,$CA955+33),"")</f>
      </c>
      <c r="BT955">
        <f>IF($CB955&gt;=34,INDEX($AK:$AK,$CA955+34),"")</f>
      </c>
      <c r="BU955">
        <f>IF($CB955&gt;=35,INDEX($AK:$AK,$CA955+35),"")</f>
      </c>
      <c r="BV955">
        <f>IF($CB955&gt;=36,INDEX($AK:$AK,$CA955+36),"")</f>
      </c>
      <c r="BW955">
        <f>IF($CB955&gt;=37,INDEX($AK:$AK,$CA955+37),"")</f>
      </c>
      <c r="BX955">
        <f>IF($CB955&gt;=38,INDEX($AK:$AK,$CA955+38),"")</f>
      </c>
      <c r="BY955">
        <f>IF($CB955&gt;=39,INDEX($AK:$AK,$CA955+39),"")</f>
      </c>
      <c r="BZ955">
        <f>IF($CB955&gt;=40,INDEX($AK:$AK,$CA955+40),"")</f>
      </c>
      <c r="CA955">
        <f>IFERROR(MATCH($AJ955,$AK$2:$AK$134,0)+1,0)</f>
      </c>
      <c r="CB955">
        <f>IFERROR(INDEX($AL$2:$AL$134,MATCH($AJ955,$AK$2:$AK$134,0)),0)</f>
      </c>
      <c r="CC955">
        <f>IFERROR(LEFT($F955,FIND(" - ",$F955)-1),$F955)</f>
      </c>
      <c r="CF955">
        <f>IF($DA955&gt;=1,INDEX($CD:$CD,$CZ955+1),"")</f>
      </c>
      <c r="CG955">
        <f>IF($DA955&gt;=2,INDEX($CD:$CD,$CZ955+2),"")</f>
      </c>
      <c r="CH955">
        <f>IF($DA955&gt;=3,INDEX($CD:$CD,$CZ955+3),"")</f>
      </c>
      <c r="CI955">
        <f>IF($DA955&gt;=4,INDEX($CD:$CD,$CZ955+4),"")</f>
      </c>
      <c r="CJ955">
        <f>IF($DA955&gt;=5,INDEX($CD:$CD,$CZ955+5),"")</f>
      </c>
      <c r="CK955">
        <f>IF($DA955&gt;=6,INDEX($CD:$CD,$CZ955+6),"")</f>
      </c>
      <c r="CL955">
        <f>IF($DA955&gt;=7,INDEX($CD:$CD,$CZ955+7),"")</f>
      </c>
      <c r="CM955">
        <f>IF($DA955&gt;=8,INDEX($CD:$CD,$CZ955+8),"")</f>
      </c>
      <c r="CN955">
        <f>IF($DA955&gt;=9,INDEX($CD:$CD,$CZ955+9),"")</f>
      </c>
      <c r="CO955">
        <f>IF($DA955&gt;=10,INDEX($CD:$CD,$CZ955+10),"")</f>
      </c>
      <c r="CP955">
        <f>IF($DA955&gt;=11,INDEX($CD:$CD,$CZ955+11),"")</f>
      </c>
      <c r="CQ955">
        <f>IF($DA955&gt;=12,INDEX($CD:$CD,$CZ955+12),"")</f>
      </c>
      <c r="CR955">
        <f>IF($DA955&gt;=13,INDEX($CD:$CD,$CZ955+13),"")</f>
      </c>
      <c r="CS955">
        <f>IF($DA955&gt;=14,INDEX($CD:$CD,$CZ955+14),"")</f>
      </c>
      <c r="CT955">
        <f>IF($DA955&gt;=15,INDEX($CD:$CD,$CZ955+15),"")</f>
      </c>
      <c r="CU955">
        <f>IF($DA955&gt;=16,INDEX($CD:$CD,$CZ955+16),"")</f>
      </c>
      <c r="CV955">
        <f>IF($DA955&gt;=17,INDEX($CD:$CD,$CZ955+17),"")</f>
      </c>
      <c r="CW955">
        <f>IF($DA955&gt;=18,INDEX($CD:$CD,$CZ955+18),"")</f>
      </c>
      <c r="CX955">
        <f>IF($DA955&gt;=19,INDEX($CD:$CD,$CZ955+19),"")</f>
      </c>
      <c r="CY955">
        <f>IF($DA955&gt;=20,INDEX($CD:$CD,$CZ955+20),"")</f>
      </c>
      <c r="CZ955">
        <f>IFERROR(MATCH($CC955,$CD$2:$CD$263,0)+1,0)</f>
      </c>
      <c r="DA955">
        <f>IFERROR(INDEX($CE$2:$CE$263,MATCH($CC955,$CD$2:$CD$263,0)),0)</f>
      </c>
      <c r="DB955">
        <f>IFERROR(INDEX($AI:$AI,MATCH($H955,$AH:$AH,0))&amp;"","")</f>
      </c>
      <c r="DF955">
        <f>IF($GI955&gt;=1,INDEX($DC:$DC,$GH955+1),"")</f>
      </c>
      <c r="DG955">
        <f>IF($GI955&gt;=2,INDEX($DC:$DC,$GH955+2),"")</f>
      </c>
      <c r="DH955">
        <f>IF($GI955&gt;=3,INDEX($DC:$DC,$GH955+3),"")</f>
      </c>
      <c r="DI955">
        <f>IF($GI955&gt;=4,INDEX($DC:$DC,$GH955+4),"")</f>
      </c>
      <c r="DJ955">
        <f>IF($GI955&gt;=5,INDEX($DC:$DC,$GH955+5),"")</f>
      </c>
      <c r="DK955">
        <f>IF($GI955&gt;=6,INDEX($DC:$DC,$GH955+6),"")</f>
      </c>
      <c r="DL955">
        <f>IF($GI955&gt;=7,INDEX($DC:$DC,$GH955+7),"")</f>
      </c>
      <c r="DM955">
        <f>IF($GI955&gt;=8,INDEX($DC:$DC,$GH955+8),"")</f>
      </c>
      <c r="DN955">
        <f>IF($GI955&gt;=9,INDEX($DC:$DC,$GH955+9),"")</f>
      </c>
      <c r="DO955">
        <f>IF($GI955&gt;=10,INDEX($DC:$DC,$GH955+10),"")</f>
      </c>
      <c r="DP955">
        <f>IF($GI955&gt;=11,INDEX($DC:$DC,$GH955+11),"")</f>
      </c>
      <c r="DQ955">
        <f>IF($GI955&gt;=12,INDEX($DC:$DC,$GH955+12),"")</f>
      </c>
      <c r="DR955">
        <f>IF($GI955&gt;=13,INDEX($DC:$DC,$GH955+13),"")</f>
      </c>
      <c r="DS955">
        <f>IF($GI955&gt;=14,INDEX($DC:$DC,$GH955+14),"")</f>
      </c>
      <c r="DT955">
        <f>IF($GI955&gt;=15,INDEX($DC:$DC,$GH955+15),"")</f>
      </c>
      <c r="DU955">
        <f>IF($GI955&gt;=16,INDEX($DC:$DC,$GH955+16),"")</f>
      </c>
      <c r="DV955">
        <f>IF($GI955&gt;=17,INDEX($DC:$DC,$GH955+17),"")</f>
      </c>
      <c r="DW955">
        <f>IF($GI955&gt;=18,INDEX($DC:$DC,$GH955+18),"")</f>
      </c>
      <c r="DX955">
        <f>IF($GI955&gt;=19,INDEX($DC:$DC,$GH955+19),"")</f>
      </c>
      <c r="DY955">
        <f>IF($GI955&gt;=20,INDEX($DC:$DC,$GH955+20),"")</f>
      </c>
      <c r="DZ955">
        <f>IF($GI955&gt;=21,INDEX($DC:$DC,$GH955+21),"")</f>
      </c>
      <c r="EA955">
        <f>IF($GI955&gt;=22,INDEX($DC:$DC,$GH955+22),"")</f>
      </c>
      <c r="EB955">
        <f>IF($GI955&gt;=23,INDEX($DC:$DC,$GH955+23),"")</f>
      </c>
      <c r="EC955">
        <f>IF($GI955&gt;=24,INDEX($DC:$DC,$GH955+24),"")</f>
      </c>
      <c r="ED955">
        <f>IF($GI955&gt;=25,INDEX($DC:$DC,$GH955+25),"")</f>
      </c>
      <c r="EE955">
        <f>IF($GI955&gt;=26,INDEX($DC:$DC,$GH955+26),"")</f>
      </c>
      <c r="EF955">
        <f>IF($GI955&gt;=27,INDEX($DC:$DC,$GH955+27),"")</f>
      </c>
      <c r="EG955">
        <f>IF($GI955&gt;=28,INDEX($DC:$DC,$GH955+28),"")</f>
      </c>
      <c r="EH955">
        <f>IF($GI955&gt;=29,INDEX($DC:$DC,$GH955+29),"")</f>
      </c>
      <c r="EI955">
        <f>IF($GI955&gt;=30,INDEX($DC:$DC,$GH955+30),"")</f>
      </c>
      <c r="EJ955">
        <f>IF($GI955&gt;=31,INDEX($DC:$DC,$GH955+31),"")</f>
      </c>
      <c r="EK955">
        <f>IF($GI955&gt;=32,INDEX($DC:$DC,$GH955+32),"")</f>
      </c>
      <c r="EL955">
        <f>IF($GI955&gt;=33,INDEX($DC:$DC,$GH955+33),"")</f>
      </c>
      <c r="EM955">
        <f>IF($GI955&gt;=34,INDEX($DC:$DC,$GH955+34),"")</f>
      </c>
      <c r="EN955">
        <f>IF($GI955&gt;=35,INDEX($DC:$DC,$GH955+35),"")</f>
      </c>
      <c r="EO955">
        <f>IF($GI955&gt;=36,INDEX($DC:$DC,$GH955+36),"")</f>
      </c>
      <c r="EP955">
        <f>IF($GI955&gt;=37,INDEX($DC:$DC,$GH955+37),"")</f>
      </c>
      <c r="EQ955">
        <f>IF($GI955&gt;=38,INDEX($DC:$DC,$GH955+38),"")</f>
      </c>
      <c r="ER955">
        <f>IF($GI955&gt;=39,INDEX($DC:$DC,$GH955+39),"")</f>
      </c>
      <c r="ES955">
        <f>IF($GI955&gt;=40,INDEX($DC:$DC,$GH955+40),"")</f>
      </c>
      <c r="ET955">
        <f>IF($GI955&gt;=1,INDEX($DD:$DD,$GH955+1),"")</f>
      </c>
      <c r="EU955">
        <f>IF($GI955&gt;=2,INDEX($DD:$DD,$GH955+2),"")</f>
      </c>
      <c r="EV955">
        <f>IF($GI955&gt;=3,INDEX($DD:$DD,$GH955+3),"")</f>
      </c>
      <c r="EW955">
        <f>IF($GI955&gt;=4,INDEX($DD:$DD,$GH955+4),"")</f>
      </c>
      <c r="EX955">
        <f>IF($GI955&gt;=5,INDEX($DD:$DD,$GH955+5),"")</f>
      </c>
      <c r="EY955">
        <f>IF($GI955&gt;=6,INDEX($DD:$DD,$GH955+6),"")</f>
      </c>
      <c r="EZ955">
        <f>IF($GI955&gt;=7,INDEX($DD:$DD,$GH955+7),"")</f>
      </c>
      <c r="FA955">
        <f>IF($GI955&gt;=8,INDEX($DD:$DD,$GH955+8),"")</f>
      </c>
      <c r="FB955">
        <f>IF($GI955&gt;=9,INDEX($DD:$DD,$GH955+9),"")</f>
      </c>
      <c r="FC955">
        <f>IF($GI955&gt;=10,INDEX($DD:$DD,$GH955+10),"")</f>
      </c>
      <c r="FD955">
        <f>IF($GI955&gt;=11,INDEX($DD:$DD,$GH955+11),"")</f>
      </c>
      <c r="FE955">
        <f>IF($GI955&gt;=12,INDEX($DD:$DD,$GH955+12),"")</f>
      </c>
      <c r="FF955">
        <f>IF($GI955&gt;=13,INDEX($DD:$DD,$GH955+13),"")</f>
      </c>
      <c r="FG955">
        <f>IF($GI955&gt;=14,INDEX($DD:$DD,$GH955+14),"")</f>
      </c>
      <c r="FH955">
        <f>IF($GI955&gt;=15,INDEX($DD:$DD,$GH955+15),"")</f>
      </c>
      <c r="FI955">
        <f>IF($GI955&gt;=16,INDEX($DD:$DD,$GH955+16),"")</f>
      </c>
      <c r="FJ955">
        <f>IF($GI955&gt;=17,INDEX($DD:$DD,$GH955+17),"")</f>
      </c>
      <c r="FK955">
        <f>IF($GI955&gt;=18,INDEX($DD:$DD,$GH955+18),"")</f>
      </c>
      <c r="FL955">
        <f>IF($GI955&gt;=19,INDEX($DD:$DD,$GH955+19),"")</f>
      </c>
      <c r="FM955">
        <f>IF($GI955&gt;=20,INDEX($DD:$DD,$GH955+20),"")</f>
      </c>
      <c r="FN955">
        <f>IF($GI955&gt;=21,INDEX($DD:$DD,$GH955+21),"")</f>
      </c>
      <c r="FO955">
        <f>IF($GI955&gt;=22,INDEX($DD:$DD,$GH955+22),"")</f>
      </c>
      <c r="FP955">
        <f>IF($GI955&gt;=23,INDEX($DD:$DD,$GH955+23),"")</f>
      </c>
      <c r="FQ955">
        <f>IF($GI955&gt;=24,INDEX($DD:$DD,$GH955+24),"")</f>
      </c>
      <c r="FR955">
        <f>IF($GI955&gt;=25,INDEX($DD:$DD,$GH955+25),"")</f>
      </c>
      <c r="FS955">
        <f>IF($GI955&gt;=26,INDEX($DD:$DD,$GH955+26),"")</f>
      </c>
      <c r="FT955">
        <f>IF($GI955&gt;=27,INDEX($DD:$DD,$GH955+27),"")</f>
      </c>
      <c r="FU955">
        <f>IF($GI955&gt;=28,INDEX($DD:$DD,$GH955+28),"")</f>
      </c>
      <c r="FV955">
        <f>IF($GI955&gt;=29,INDEX($DD:$DD,$GH955+29),"")</f>
      </c>
      <c r="FW955">
        <f>IF($GI955&gt;=30,INDEX($DD:$DD,$GH955+30),"")</f>
      </c>
      <c r="FX955">
        <f>IF($GI955&gt;=31,INDEX($DD:$DD,$GH955+31),"")</f>
      </c>
      <c r="FY955">
        <f>IF($GI955&gt;=32,INDEX($DD:$DD,$GH955+32),"")</f>
      </c>
      <c r="FZ955">
        <f>IF($GI955&gt;=33,INDEX($DD:$DD,$GH955+33),"")</f>
      </c>
      <c r="GA955">
        <f>IF($GI955&gt;=34,INDEX($DD:$DD,$GH955+34),"")</f>
      </c>
      <c r="GB955">
        <f>IF($GI955&gt;=35,INDEX($DD:$DD,$GH955+35),"")</f>
      </c>
      <c r="GC955">
        <f>IF($GI955&gt;=36,INDEX($DD:$DD,$GH955+36),"")</f>
      </c>
      <c r="GD955">
        <f>IF($GI955&gt;=37,INDEX($DD:$DD,$GH955+37),"")</f>
      </c>
      <c r="GE955">
        <f>IF($GI955&gt;=38,INDEX($DD:$DD,$GH955+38),"")</f>
      </c>
      <c r="GF955">
        <f>IF($GI955&gt;=39,INDEX($DD:$DD,$GH955+39),"")</f>
      </c>
      <c r="GG955">
        <f>IF($GI955&gt;=40,INDEX($DD:$DD,$GH955+40),"")</f>
      </c>
      <c r="GH955">
        <f>IFERROR(MATCH($DB955,$DC$2:$DC$148,0)+1,0)</f>
      </c>
      <c r="GI955">
        <f>IFERROR(INDEX($DE$2:$DE$148,MATCH($DB955,$DC$2:$DC$148,0)),0)</f>
      </c>
      <c r="GJ955">
        <f>IFERROR(MATCH($S955,$DF$955:$ES$955,0),0)</f>
      </c>
      <c r="GK955">
        <f>IF($GJ955&gt;0,INDEX($ET$955:$GG$955,$GJ955),"")</f>
      </c>
      <c r="GN955">
        <f>IF($IW955&gt;=1,INDEX($GL:$GL,$IV955+1),"")</f>
      </c>
      <c r="GO955">
        <f>IF($IW955&gt;=2,INDEX($GL:$GL,$IV955+2),"")</f>
      </c>
      <c r="GP955">
        <f>IF($IW955&gt;=3,INDEX($GL:$GL,$IV955+3),"")</f>
      </c>
      <c r="GQ955">
        <f>IF($IW955&gt;=4,INDEX($GL:$GL,$IV955+4),"")</f>
      </c>
      <c r="GR955">
        <f>IF($IW955&gt;=5,INDEX($GL:$GL,$IV955+5),"")</f>
      </c>
      <c r="GS955">
        <f>IF($IW955&gt;=6,INDEX($GL:$GL,$IV955+6),"")</f>
      </c>
      <c r="GT955">
        <f>IF($IW955&gt;=7,INDEX($GL:$GL,$IV955+7),"")</f>
      </c>
      <c r="GU955">
        <f>IF($IW955&gt;=8,INDEX($GL:$GL,$IV955+8),"")</f>
      </c>
      <c r="GV955">
        <f>IF($IW955&gt;=9,INDEX($GL:$GL,$IV955+9),"")</f>
      </c>
      <c r="GW955">
        <f>IF($IW955&gt;=10,INDEX($GL:$GL,$IV955+10),"")</f>
      </c>
      <c r="GX955">
        <f>IF($IW955&gt;=11,INDEX($GL:$GL,$IV955+11),"")</f>
      </c>
      <c r="GY955">
        <f>IF($IW955&gt;=12,INDEX($GL:$GL,$IV955+12),"")</f>
      </c>
      <c r="GZ955">
        <f>IF($IW955&gt;=13,INDEX($GL:$GL,$IV955+13),"")</f>
      </c>
      <c r="HA955">
        <f>IF($IW955&gt;=14,INDEX($GL:$GL,$IV955+14),"")</f>
      </c>
      <c r="HB955">
        <f>IF($IW955&gt;=15,INDEX($GL:$GL,$IV955+15),"")</f>
      </c>
      <c r="HC955">
        <f>IF($IW955&gt;=16,INDEX($GL:$GL,$IV955+16),"")</f>
      </c>
      <c r="HD955">
        <f>IF($IW955&gt;=17,INDEX($GL:$GL,$IV955+17),"")</f>
      </c>
      <c r="HE955">
        <f>IF($IW955&gt;=18,INDEX($GL:$GL,$IV955+18),"")</f>
      </c>
      <c r="HF955">
        <f>IF($IW955&gt;=19,INDEX($GL:$GL,$IV955+19),"")</f>
      </c>
      <c r="HG955">
        <f>IF($IW955&gt;=20,INDEX($GL:$GL,$IV955+20),"")</f>
      </c>
      <c r="HH955">
        <f>IF($IW955&gt;=21,INDEX($GL:$GL,$IV955+21),"")</f>
      </c>
      <c r="HI955">
        <f>IF($IW955&gt;=22,INDEX($GL:$GL,$IV955+22),"")</f>
      </c>
      <c r="HJ955">
        <f>IF($IW955&gt;=23,INDEX($GL:$GL,$IV955+23),"")</f>
      </c>
      <c r="HK955">
        <f>IF($IW955&gt;=24,INDEX($GL:$GL,$IV955+24),"")</f>
      </c>
      <c r="HL955">
        <f>IF($IW955&gt;=25,INDEX($GL:$GL,$IV955+25),"")</f>
      </c>
      <c r="HM955">
        <f>IF($IW955&gt;=26,INDEX($GL:$GL,$IV955+26),"")</f>
      </c>
      <c r="HN955">
        <f>IF($IW955&gt;=27,INDEX($GL:$GL,$IV955+27),"")</f>
      </c>
      <c r="HO955">
        <f>IF($IW955&gt;=28,INDEX($GL:$GL,$IV955+28),"")</f>
      </c>
      <c r="HP955">
        <f>IF($IW955&gt;=29,INDEX($GL:$GL,$IV955+29),"")</f>
      </c>
      <c r="HQ955">
        <f>IF($IW955&gt;=30,INDEX($GL:$GL,$IV955+30),"")</f>
      </c>
      <c r="HR955">
        <f>IF($IW955&gt;=31,INDEX($GL:$GL,$IV955+31),"")</f>
      </c>
      <c r="HS955">
        <f>IF($IW955&gt;=32,INDEX($GL:$GL,$IV955+32),"")</f>
      </c>
      <c r="HT955">
        <f>IF($IW955&gt;=33,INDEX($GL:$GL,$IV955+33),"")</f>
      </c>
      <c r="HU955">
        <f>IF($IW955&gt;=34,INDEX($GL:$GL,$IV955+34),"")</f>
      </c>
      <c r="HV955">
        <f>IF($IW955&gt;=35,INDEX($GL:$GL,$IV955+35),"")</f>
      </c>
      <c r="HW955">
        <f>IF($IW955&gt;=36,INDEX($GL:$GL,$IV955+36),"")</f>
      </c>
      <c r="HX955">
        <f>IF($IW955&gt;=37,INDEX($GL:$GL,$IV955+37),"")</f>
      </c>
      <c r="HY955">
        <f>IF($IW955&gt;=38,INDEX($GL:$GL,$IV955+38),"")</f>
      </c>
      <c r="HZ955">
        <f>IF($IW955&gt;=39,INDEX($GL:$GL,$IV955+39),"")</f>
      </c>
      <c r="IA955">
        <f>IF($IW955&gt;=40,INDEX($GL:$GL,$IV955+40),"")</f>
      </c>
      <c r="IB955">
        <f>IF($IW955&gt;=41,INDEX($GL:$GL,$IV955+41),"")</f>
      </c>
      <c r="IC955">
        <f>IF($IW955&gt;=42,INDEX($GL:$GL,$IV955+42),"")</f>
      </c>
      <c r="ID955">
        <f>IF($IW955&gt;=43,INDEX($GL:$GL,$IV955+43),"")</f>
      </c>
      <c r="IE955">
        <f>IF($IW955&gt;=44,INDEX($GL:$GL,$IV955+44),"")</f>
      </c>
      <c r="IF955">
        <f>IF($IW955&gt;=45,INDEX($GL:$GL,$IV955+45),"")</f>
      </c>
      <c r="IG955">
        <f>IF($IW955&gt;=46,INDEX($GL:$GL,$IV955+46),"")</f>
      </c>
      <c r="IH955">
        <f>IF($IW955&gt;=47,INDEX($GL:$GL,$IV955+47),"")</f>
      </c>
      <c r="II955">
        <f>IF($IW955&gt;=48,INDEX($GL:$GL,$IV955+48),"")</f>
      </c>
      <c r="IJ955">
        <f>IF($IW955&gt;=49,INDEX($GL:$GL,$IV955+49),"")</f>
      </c>
      <c r="IK955">
        <f>IF($IW955&gt;=50,INDEX($GL:$GL,$IV955+50),"")</f>
      </c>
      <c r="IL955">
        <f>IF($IW955&gt;=51,INDEX($GL:$GL,$IV955+51),"")</f>
      </c>
      <c r="IM955">
        <f>IF($IW955&gt;=52,INDEX($GL:$GL,$IV955+52),"")</f>
      </c>
      <c r="IN955">
        <f>IF($IW955&gt;=53,INDEX($GL:$GL,$IV955+53),"")</f>
      </c>
      <c r="IO955">
        <f>IF($IW955&gt;=54,INDEX($GL:$GL,$IV955+54),"")</f>
      </c>
      <c r="IP955">
        <f>IF($IW955&gt;=55,INDEX($GL:$GL,$IV955+55),"")</f>
      </c>
      <c r="IQ955">
        <f>IF($IW955&gt;=56,INDEX($GL:$GL,$IV955+56),"")</f>
      </c>
      <c r="IR955">
        <f>IF($IW955&gt;=57,INDEX($GL:$GL,$IV955+57),"")</f>
      </c>
      <c r="IS955">
        <f>IF($IW955&gt;=58,INDEX($GL:$GL,$IV955+58),"")</f>
      </c>
      <c r="IT955">
        <f>IF($IW955&gt;=59,INDEX($GL:$GL,$IV955+59),"")</f>
      </c>
      <c r="IU955">
        <f>IF($IW955&gt;=60,INDEX($GL:$GL,$IV955+60),"")</f>
      </c>
      <c r="IV955">
        <f>IFERROR(MATCH($GK955,$GL$2:$GL$324,0)+1,0)</f>
      </c>
      <c r="IW955">
        <f>IFERROR(INDEX($GM$2:$GM$324,MATCH($GK955,$GL$2:$GL$324,0)),0)</f>
      </c>
      <c r="IX955" t="s">
        <v>34</v>
      </c>
      <c r="IY955" t="s">
        <v>34</v>
      </c>
    </row>
    <row r="956" spans="1:259" x14ac:dyDescent="0.25">
      <c r="K956">
        <f>IF(OR($N956="",$J956=""),"",IFERROR($N956/$J956,0))</f>
      </c>
      <c r="L956">
        <f>IF($N956="","",
SUM($M956,$O956,$T956,$P956,$R956)*
(1-IF($U956="",0,VALUE($U956)/100)))</f>
      </c>
      <c r="M956">
        <f>IF($N956="","",$N956)</f>
      </c>
      <c r="O956">
        <f>IF($N956="","",
IF($H956="","",
IF(ISNUMBER(SEARCH("exempt",LOWER($H956))),0,
$N956*(VALUE(SUBSTITUTE($H956,"%",""))/100))))</f>
      </c>
      <c r="V956">
        <f>IFERROR(IF(FIND(" - ",$E956)&gt;0,MID($E956,FIND(" - ",$E956)+3,LEN($E956)),""),"")</f>
      </c>
      <c r="AE956" t="s">
        <v>1537</v>
      </c>
      <c r="AJ956">
        <f>IFERROR(LEFT($E956,FIND(" - ",$E956)-1),$E956)</f>
      </c>
      <c r="AM956">
        <f>IF($CB956&gt;=1,INDEX($AK:$AK,$CA956+1),"")</f>
      </c>
      <c r="AN956">
        <f>IF($CB956&gt;=2,INDEX($AK:$AK,$CA956+2),"")</f>
      </c>
      <c r="AO956">
        <f>IF($CB956&gt;=3,INDEX($AK:$AK,$CA956+3),"")</f>
      </c>
      <c r="AP956">
        <f>IF($CB956&gt;=4,INDEX($AK:$AK,$CA956+4),"")</f>
      </c>
      <c r="AQ956">
        <f>IF($CB956&gt;=5,INDEX($AK:$AK,$CA956+5),"")</f>
      </c>
      <c r="AR956">
        <f>IF($CB956&gt;=6,INDEX($AK:$AK,$CA956+6),"")</f>
      </c>
      <c r="AS956">
        <f>IF($CB956&gt;=7,INDEX($AK:$AK,$CA956+7),"")</f>
      </c>
      <c r="AT956">
        <f>IF($CB956&gt;=8,INDEX($AK:$AK,$CA956+8),"")</f>
      </c>
      <c r="AU956">
        <f>IF($CB956&gt;=9,INDEX($AK:$AK,$CA956+9),"")</f>
      </c>
      <c r="AV956">
        <f>IF($CB956&gt;=10,INDEX($AK:$AK,$CA956+10),"")</f>
      </c>
      <c r="AW956">
        <f>IF($CB956&gt;=11,INDEX($AK:$AK,$CA956+11),"")</f>
      </c>
      <c r="AX956">
        <f>IF($CB956&gt;=12,INDEX($AK:$AK,$CA956+12),"")</f>
      </c>
      <c r="AY956">
        <f>IF($CB956&gt;=13,INDEX($AK:$AK,$CA956+13),"")</f>
      </c>
      <c r="AZ956">
        <f>IF($CB956&gt;=14,INDEX($AK:$AK,$CA956+14),"")</f>
      </c>
      <c r="BA956">
        <f>IF($CB956&gt;=15,INDEX($AK:$AK,$CA956+15),"")</f>
      </c>
      <c r="BB956">
        <f>IF($CB956&gt;=16,INDEX($AK:$AK,$CA956+16),"")</f>
      </c>
      <c r="BC956">
        <f>IF($CB956&gt;=17,INDEX($AK:$AK,$CA956+17),"")</f>
      </c>
      <c r="BD956">
        <f>IF($CB956&gt;=18,INDEX($AK:$AK,$CA956+18),"")</f>
      </c>
      <c r="BE956">
        <f>IF($CB956&gt;=19,INDEX($AK:$AK,$CA956+19),"")</f>
      </c>
      <c r="BF956">
        <f>IF($CB956&gt;=20,INDEX($AK:$AK,$CA956+20),"")</f>
      </c>
      <c r="BG956">
        <f>IF($CB956&gt;=21,INDEX($AK:$AK,$CA956+21),"")</f>
      </c>
      <c r="BH956">
        <f>IF($CB956&gt;=22,INDEX($AK:$AK,$CA956+22),"")</f>
      </c>
      <c r="BI956">
        <f>IF($CB956&gt;=23,INDEX($AK:$AK,$CA956+23),"")</f>
      </c>
      <c r="BJ956">
        <f>IF($CB956&gt;=24,INDEX($AK:$AK,$CA956+24),"")</f>
      </c>
      <c r="BK956">
        <f>IF($CB956&gt;=25,INDEX($AK:$AK,$CA956+25),"")</f>
      </c>
      <c r="BL956">
        <f>IF($CB956&gt;=26,INDEX($AK:$AK,$CA956+26),"")</f>
      </c>
      <c r="BM956">
        <f>IF($CB956&gt;=27,INDEX($AK:$AK,$CA956+27),"")</f>
      </c>
      <c r="BN956">
        <f>IF($CB956&gt;=28,INDEX($AK:$AK,$CA956+28),"")</f>
      </c>
      <c r="BO956">
        <f>IF($CB956&gt;=29,INDEX($AK:$AK,$CA956+29),"")</f>
      </c>
      <c r="BP956">
        <f>IF($CB956&gt;=30,INDEX($AK:$AK,$CA956+30),"")</f>
      </c>
      <c r="BQ956">
        <f>IF($CB956&gt;=31,INDEX($AK:$AK,$CA956+31),"")</f>
      </c>
      <c r="BR956">
        <f>IF($CB956&gt;=32,INDEX($AK:$AK,$CA956+32),"")</f>
      </c>
      <c r="BS956">
        <f>IF($CB956&gt;=33,INDEX($AK:$AK,$CA956+33),"")</f>
      </c>
      <c r="BT956">
        <f>IF($CB956&gt;=34,INDEX($AK:$AK,$CA956+34),"")</f>
      </c>
      <c r="BU956">
        <f>IF($CB956&gt;=35,INDEX($AK:$AK,$CA956+35),"")</f>
      </c>
      <c r="BV956">
        <f>IF($CB956&gt;=36,INDEX($AK:$AK,$CA956+36),"")</f>
      </c>
      <c r="BW956">
        <f>IF($CB956&gt;=37,INDEX($AK:$AK,$CA956+37),"")</f>
      </c>
      <c r="BX956">
        <f>IF($CB956&gt;=38,INDEX($AK:$AK,$CA956+38),"")</f>
      </c>
      <c r="BY956">
        <f>IF($CB956&gt;=39,INDEX($AK:$AK,$CA956+39),"")</f>
      </c>
      <c r="BZ956">
        <f>IF($CB956&gt;=40,INDEX($AK:$AK,$CA956+40),"")</f>
      </c>
      <c r="CA956">
        <f>IFERROR(MATCH($AJ956,$AK$2:$AK$134,0)+1,0)</f>
      </c>
      <c r="CB956">
        <f>IFERROR(INDEX($AL$2:$AL$134,MATCH($AJ956,$AK$2:$AK$134,0)),0)</f>
      </c>
      <c r="CC956">
        <f>IFERROR(LEFT($F956,FIND(" - ",$F956)-1),$F956)</f>
      </c>
      <c r="CF956">
        <f>IF($DA956&gt;=1,INDEX($CD:$CD,$CZ956+1),"")</f>
      </c>
      <c r="CG956">
        <f>IF($DA956&gt;=2,INDEX($CD:$CD,$CZ956+2),"")</f>
      </c>
      <c r="CH956">
        <f>IF($DA956&gt;=3,INDEX($CD:$CD,$CZ956+3),"")</f>
      </c>
      <c r="CI956">
        <f>IF($DA956&gt;=4,INDEX($CD:$CD,$CZ956+4),"")</f>
      </c>
      <c r="CJ956">
        <f>IF($DA956&gt;=5,INDEX($CD:$CD,$CZ956+5),"")</f>
      </c>
      <c r="CK956">
        <f>IF($DA956&gt;=6,INDEX($CD:$CD,$CZ956+6),"")</f>
      </c>
      <c r="CL956">
        <f>IF($DA956&gt;=7,INDEX($CD:$CD,$CZ956+7),"")</f>
      </c>
      <c r="CM956">
        <f>IF($DA956&gt;=8,INDEX($CD:$CD,$CZ956+8),"")</f>
      </c>
      <c r="CN956">
        <f>IF($DA956&gt;=9,INDEX($CD:$CD,$CZ956+9),"")</f>
      </c>
      <c r="CO956">
        <f>IF($DA956&gt;=10,INDEX($CD:$CD,$CZ956+10),"")</f>
      </c>
      <c r="CP956">
        <f>IF($DA956&gt;=11,INDEX($CD:$CD,$CZ956+11),"")</f>
      </c>
      <c r="CQ956">
        <f>IF($DA956&gt;=12,INDEX($CD:$CD,$CZ956+12),"")</f>
      </c>
      <c r="CR956">
        <f>IF($DA956&gt;=13,INDEX($CD:$CD,$CZ956+13),"")</f>
      </c>
      <c r="CS956">
        <f>IF($DA956&gt;=14,INDEX($CD:$CD,$CZ956+14),"")</f>
      </c>
      <c r="CT956">
        <f>IF($DA956&gt;=15,INDEX($CD:$CD,$CZ956+15),"")</f>
      </c>
      <c r="CU956">
        <f>IF($DA956&gt;=16,INDEX($CD:$CD,$CZ956+16),"")</f>
      </c>
      <c r="CV956">
        <f>IF($DA956&gt;=17,INDEX($CD:$CD,$CZ956+17),"")</f>
      </c>
      <c r="CW956">
        <f>IF($DA956&gt;=18,INDEX($CD:$CD,$CZ956+18),"")</f>
      </c>
      <c r="CX956">
        <f>IF($DA956&gt;=19,INDEX($CD:$CD,$CZ956+19),"")</f>
      </c>
      <c r="CY956">
        <f>IF($DA956&gt;=20,INDEX($CD:$CD,$CZ956+20),"")</f>
      </c>
      <c r="CZ956">
        <f>IFERROR(MATCH($CC956,$CD$2:$CD$263,0)+1,0)</f>
      </c>
      <c r="DA956">
        <f>IFERROR(INDEX($CE$2:$CE$263,MATCH($CC956,$CD$2:$CD$263,0)),0)</f>
      </c>
      <c r="DB956">
        <f>IFERROR(INDEX($AI:$AI,MATCH($H956,$AH:$AH,0))&amp;"","")</f>
      </c>
      <c r="DF956">
        <f>IF($GI956&gt;=1,INDEX($DC:$DC,$GH956+1),"")</f>
      </c>
      <c r="DG956">
        <f>IF($GI956&gt;=2,INDEX($DC:$DC,$GH956+2),"")</f>
      </c>
      <c r="DH956">
        <f>IF($GI956&gt;=3,INDEX($DC:$DC,$GH956+3),"")</f>
      </c>
      <c r="DI956">
        <f>IF($GI956&gt;=4,INDEX($DC:$DC,$GH956+4),"")</f>
      </c>
      <c r="DJ956">
        <f>IF($GI956&gt;=5,INDEX($DC:$DC,$GH956+5),"")</f>
      </c>
      <c r="DK956">
        <f>IF($GI956&gt;=6,INDEX($DC:$DC,$GH956+6),"")</f>
      </c>
      <c r="DL956">
        <f>IF($GI956&gt;=7,INDEX($DC:$DC,$GH956+7),"")</f>
      </c>
      <c r="DM956">
        <f>IF($GI956&gt;=8,INDEX($DC:$DC,$GH956+8),"")</f>
      </c>
      <c r="DN956">
        <f>IF($GI956&gt;=9,INDEX($DC:$DC,$GH956+9),"")</f>
      </c>
      <c r="DO956">
        <f>IF($GI956&gt;=10,INDEX($DC:$DC,$GH956+10),"")</f>
      </c>
      <c r="DP956">
        <f>IF($GI956&gt;=11,INDEX($DC:$DC,$GH956+11),"")</f>
      </c>
      <c r="DQ956">
        <f>IF($GI956&gt;=12,INDEX($DC:$DC,$GH956+12),"")</f>
      </c>
      <c r="DR956">
        <f>IF($GI956&gt;=13,INDEX($DC:$DC,$GH956+13),"")</f>
      </c>
      <c r="DS956">
        <f>IF($GI956&gt;=14,INDEX($DC:$DC,$GH956+14),"")</f>
      </c>
      <c r="DT956">
        <f>IF($GI956&gt;=15,INDEX($DC:$DC,$GH956+15),"")</f>
      </c>
      <c r="DU956">
        <f>IF($GI956&gt;=16,INDEX($DC:$DC,$GH956+16),"")</f>
      </c>
      <c r="DV956">
        <f>IF($GI956&gt;=17,INDEX($DC:$DC,$GH956+17),"")</f>
      </c>
      <c r="DW956">
        <f>IF($GI956&gt;=18,INDEX($DC:$DC,$GH956+18),"")</f>
      </c>
      <c r="DX956">
        <f>IF($GI956&gt;=19,INDEX($DC:$DC,$GH956+19),"")</f>
      </c>
      <c r="DY956">
        <f>IF($GI956&gt;=20,INDEX($DC:$DC,$GH956+20),"")</f>
      </c>
      <c r="DZ956">
        <f>IF($GI956&gt;=21,INDEX($DC:$DC,$GH956+21),"")</f>
      </c>
      <c r="EA956">
        <f>IF($GI956&gt;=22,INDEX($DC:$DC,$GH956+22),"")</f>
      </c>
      <c r="EB956">
        <f>IF($GI956&gt;=23,INDEX($DC:$DC,$GH956+23),"")</f>
      </c>
      <c r="EC956">
        <f>IF($GI956&gt;=24,INDEX($DC:$DC,$GH956+24),"")</f>
      </c>
      <c r="ED956">
        <f>IF($GI956&gt;=25,INDEX($DC:$DC,$GH956+25),"")</f>
      </c>
      <c r="EE956">
        <f>IF($GI956&gt;=26,INDEX($DC:$DC,$GH956+26),"")</f>
      </c>
      <c r="EF956">
        <f>IF($GI956&gt;=27,INDEX($DC:$DC,$GH956+27),"")</f>
      </c>
      <c r="EG956">
        <f>IF($GI956&gt;=28,INDEX($DC:$DC,$GH956+28),"")</f>
      </c>
      <c r="EH956">
        <f>IF($GI956&gt;=29,INDEX($DC:$DC,$GH956+29),"")</f>
      </c>
      <c r="EI956">
        <f>IF($GI956&gt;=30,INDEX($DC:$DC,$GH956+30),"")</f>
      </c>
      <c r="EJ956">
        <f>IF($GI956&gt;=31,INDEX($DC:$DC,$GH956+31),"")</f>
      </c>
      <c r="EK956">
        <f>IF($GI956&gt;=32,INDEX($DC:$DC,$GH956+32),"")</f>
      </c>
      <c r="EL956">
        <f>IF($GI956&gt;=33,INDEX($DC:$DC,$GH956+33),"")</f>
      </c>
      <c r="EM956">
        <f>IF($GI956&gt;=34,INDEX($DC:$DC,$GH956+34),"")</f>
      </c>
      <c r="EN956">
        <f>IF($GI956&gt;=35,INDEX($DC:$DC,$GH956+35),"")</f>
      </c>
      <c r="EO956">
        <f>IF($GI956&gt;=36,INDEX($DC:$DC,$GH956+36),"")</f>
      </c>
      <c r="EP956">
        <f>IF($GI956&gt;=37,INDEX($DC:$DC,$GH956+37),"")</f>
      </c>
      <c r="EQ956">
        <f>IF($GI956&gt;=38,INDEX($DC:$DC,$GH956+38),"")</f>
      </c>
      <c r="ER956">
        <f>IF($GI956&gt;=39,INDEX($DC:$DC,$GH956+39),"")</f>
      </c>
      <c r="ES956">
        <f>IF($GI956&gt;=40,INDEX($DC:$DC,$GH956+40),"")</f>
      </c>
      <c r="ET956">
        <f>IF($GI956&gt;=1,INDEX($DD:$DD,$GH956+1),"")</f>
      </c>
      <c r="EU956">
        <f>IF($GI956&gt;=2,INDEX($DD:$DD,$GH956+2),"")</f>
      </c>
      <c r="EV956">
        <f>IF($GI956&gt;=3,INDEX($DD:$DD,$GH956+3),"")</f>
      </c>
      <c r="EW956">
        <f>IF($GI956&gt;=4,INDEX($DD:$DD,$GH956+4),"")</f>
      </c>
      <c r="EX956">
        <f>IF($GI956&gt;=5,INDEX($DD:$DD,$GH956+5),"")</f>
      </c>
      <c r="EY956">
        <f>IF($GI956&gt;=6,INDEX($DD:$DD,$GH956+6),"")</f>
      </c>
      <c r="EZ956">
        <f>IF($GI956&gt;=7,INDEX($DD:$DD,$GH956+7),"")</f>
      </c>
      <c r="FA956">
        <f>IF($GI956&gt;=8,INDEX($DD:$DD,$GH956+8),"")</f>
      </c>
      <c r="FB956">
        <f>IF($GI956&gt;=9,INDEX($DD:$DD,$GH956+9),"")</f>
      </c>
      <c r="FC956">
        <f>IF($GI956&gt;=10,INDEX($DD:$DD,$GH956+10),"")</f>
      </c>
      <c r="FD956">
        <f>IF($GI956&gt;=11,INDEX($DD:$DD,$GH956+11),"")</f>
      </c>
      <c r="FE956">
        <f>IF($GI956&gt;=12,INDEX($DD:$DD,$GH956+12),"")</f>
      </c>
      <c r="FF956">
        <f>IF($GI956&gt;=13,INDEX($DD:$DD,$GH956+13),"")</f>
      </c>
      <c r="FG956">
        <f>IF($GI956&gt;=14,INDEX($DD:$DD,$GH956+14),"")</f>
      </c>
      <c r="FH956">
        <f>IF($GI956&gt;=15,INDEX($DD:$DD,$GH956+15),"")</f>
      </c>
      <c r="FI956">
        <f>IF($GI956&gt;=16,INDEX($DD:$DD,$GH956+16),"")</f>
      </c>
      <c r="FJ956">
        <f>IF($GI956&gt;=17,INDEX($DD:$DD,$GH956+17),"")</f>
      </c>
      <c r="FK956">
        <f>IF($GI956&gt;=18,INDEX($DD:$DD,$GH956+18),"")</f>
      </c>
      <c r="FL956">
        <f>IF($GI956&gt;=19,INDEX($DD:$DD,$GH956+19),"")</f>
      </c>
      <c r="FM956">
        <f>IF($GI956&gt;=20,INDEX($DD:$DD,$GH956+20),"")</f>
      </c>
      <c r="FN956">
        <f>IF($GI956&gt;=21,INDEX($DD:$DD,$GH956+21),"")</f>
      </c>
      <c r="FO956">
        <f>IF($GI956&gt;=22,INDEX($DD:$DD,$GH956+22),"")</f>
      </c>
      <c r="FP956">
        <f>IF($GI956&gt;=23,INDEX($DD:$DD,$GH956+23),"")</f>
      </c>
      <c r="FQ956">
        <f>IF($GI956&gt;=24,INDEX($DD:$DD,$GH956+24),"")</f>
      </c>
      <c r="FR956">
        <f>IF($GI956&gt;=25,INDEX($DD:$DD,$GH956+25),"")</f>
      </c>
      <c r="FS956">
        <f>IF($GI956&gt;=26,INDEX($DD:$DD,$GH956+26),"")</f>
      </c>
      <c r="FT956">
        <f>IF($GI956&gt;=27,INDEX($DD:$DD,$GH956+27),"")</f>
      </c>
      <c r="FU956">
        <f>IF($GI956&gt;=28,INDEX($DD:$DD,$GH956+28),"")</f>
      </c>
      <c r="FV956">
        <f>IF($GI956&gt;=29,INDEX($DD:$DD,$GH956+29),"")</f>
      </c>
      <c r="FW956">
        <f>IF($GI956&gt;=30,INDEX($DD:$DD,$GH956+30),"")</f>
      </c>
      <c r="FX956">
        <f>IF($GI956&gt;=31,INDEX($DD:$DD,$GH956+31),"")</f>
      </c>
      <c r="FY956">
        <f>IF($GI956&gt;=32,INDEX($DD:$DD,$GH956+32),"")</f>
      </c>
      <c r="FZ956">
        <f>IF($GI956&gt;=33,INDEX($DD:$DD,$GH956+33),"")</f>
      </c>
      <c r="GA956">
        <f>IF($GI956&gt;=34,INDEX($DD:$DD,$GH956+34),"")</f>
      </c>
      <c r="GB956">
        <f>IF($GI956&gt;=35,INDEX($DD:$DD,$GH956+35),"")</f>
      </c>
      <c r="GC956">
        <f>IF($GI956&gt;=36,INDEX($DD:$DD,$GH956+36),"")</f>
      </c>
      <c r="GD956">
        <f>IF($GI956&gt;=37,INDEX($DD:$DD,$GH956+37),"")</f>
      </c>
      <c r="GE956">
        <f>IF($GI956&gt;=38,INDEX($DD:$DD,$GH956+38),"")</f>
      </c>
      <c r="GF956">
        <f>IF($GI956&gt;=39,INDEX($DD:$DD,$GH956+39),"")</f>
      </c>
      <c r="GG956">
        <f>IF($GI956&gt;=40,INDEX($DD:$DD,$GH956+40),"")</f>
      </c>
      <c r="GH956">
        <f>IFERROR(MATCH($DB956,$DC$2:$DC$148,0)+1,0)</f>
      </c>
      <c r="GI956">
        <f>IFERROR(INDEX($DE$2:$DE$148,MATCH($DB956,$DC$2:$DC$148,0)),0)</f>
      </c>
      <c r="GJ956">
        <f>IFERROR(MATCH($S956,$DF$956:$ES$956,0),0)</f>
      </c>
      <c r="GK956">
        <f>IF($GJ956&gt;0,INDEX($ET$956:$GG$956,$GJ956),"")</f>
      </c>
      <c r="GN956">
        <f>IF($IW956&gt;=1,INDEX($GL:$GL,$IV956+1),"")</f>
      </c>
      <c r="GO956">
        <f>IF($IW956&gt;=2,INDEX($GL:$GL,$IV956+2),"")</f>
      </c>
      <c r="GP956">
        <f>IF($IW956&gt;=3,INDEX($GL:$GL,$IV956+3),"")</f>
      </c>
      <c r="GQ956">
        <f>IF($IW956&gt;=4,INDEX($GL:$GL,$IV956+4),"")</f>
      </c>
      <c r="GR956">
        <f>IF($IW956&gt;=5,INDEX($GL:$GL,$IV956+5),"")</f>
      </c>
      <c r="GS956">
        <f>IF($IW956&gt;=6,INDEX($GL:$GL,$IV956+6),"")</f>
      </c>
      <c r="GT956">
        <f>IF($IW956&gt;=7,INDEX($GL:$GL,$IV956+7),"")</f>
      </c>
      <c r="GU956">
        <f>IF($IW956&gt;=8,INDEX($GL:$GL,$IV956+8),"")</f>
      </c>
      <c r="GV956">
        <f>IF($IW956&gt;=9,INDEX($GL:$GL,$IV956+9),"")</f>
      </c>
      <c r="GW956">
        <f>IF($IW956&gt;=10,INDEX($GL:$GL,$IV956+10),"")</f>
      </c>
      <c r="GX956">
        <f>IF($IW956&gt;=11,INDEX($GL:$GL,$IV956+11),"")</f>
      </c>
      <c r="GY956">
        <f>IF($IW956&gt;=12,INDEX($GL:$GL,$IV956+12),"")</f>
      </c>
      <c r="GZ956">
        <f>IF($IW956&gt;=13,INDEX($GL:$GL,$IV956+13),"")</f>
      </c>
      <c r="HA956">
        <f>IF($IW956&gt;=14,INDEX($GL:$GL,$IV956+14),"")</f>
      </c>
      <c r="HB956">
        <f>IF($IW956&gt;=15,INDEX($GL:$GL,$IV956+15),"")</f>
      </c>
      <c r="HC956">
        <f>IF($IW956&gt;=16,INDEX($GL:$GL,$IV956+16),"")</f>
      </c>
      <c r="HD956">
        <f>IF($IW956&gt;=17,INDEX($GL:$GL,$IV956+17),"")</f>
      </c>
      <c r="HE956">
        <f>IF($IW956&gt;=18,INDEX($GL:$GL,$IV956+18),"")</f>
      </c>
      <c r="HF956">
        <f>IF($IW956&gt;=19,INDEX($GL:$GL,$IV956+19),"")</f>
      </c>
      <c r="HG956">
        <f>IF($IW956&gt;=20,INDEX($GL:$GL,$IV956+20),"")</f>
      </c>
      <c r="HH956">
        <f>IF($IW956&gt;=21,INDEX($GL:$GL,$IV956+21),"")</f>
      </c>
      <c r="HI956">
        <f>IF($IW956&gt;=22,INDEX($GL:$GL,$IV956+22),"")</f>
      </c>
      <c r="HJ956">
        <f>IF($IW956&gt;=23,INDEX($GL:$GL,$IV956+23),"")</f>
      </c>
      <c r="HK956">
        <f>IF($IW956&gt;=24,INDEX($GL:$GL,$IV956+24),"")</f>
      </c>
      <c r="HL956">
        <f>IF($IW956&gt;=25,INDEX($GL:$GL,$IV956+25),"")</f>
      </c>
      <c r="HM956">
        <f>IF($IW956&gt;=26,INDEX($GL:$GL,$IV956+26),"")</f>
      </c>
      <c r="HN956">
        <f>IF($IW956&gt;=27,INDEX($GL:$GL,$IV956+27),"")</f>
      </c>
      <c r="HO956">
        <f>IF($IW956&gt;=28,INDEX($GL:$GL,$IV956+28),"")</f>
      </c>
      <c r="HP956">
        <f>IF($IW956&gt;=29,INDEX($GL:$GL,$IV956+29),"")</f>
      </c>
      <c r="HQ956">
        <f>IF($IW956&gt;=30,INDEX($GL:$GL,$IV956+30),"")</f>
      </c>
      <c r="HR956">
        <f>IF($IW956&gt;=31,INDEX($GL:$GL,$IV956+31),"")</f>
      </c>
      <c r="HS956">
        <f>IF($IW956&gt;=32,INDEX($GL:$GL,$IV956+32),"")</f>
      </c>
      <c r="HT956">
        <f>IF($IW956&gt;=33,INDEX($GL:$GL,$IV956+33),"")</f>
      </c>
      <c r="HU956">
        <f>IF($IW956&gt;=34,INDEX($GL:$GL,$IV956+34),"")</f>
      </c>
      <c r="HV956">
        <f>IF($IW956&gt;=35,INDEX($GL:$GL,$IV956+35),"")</f>
      </c>
      <c r="HW956">
        <f>IF($IW956&gt;=36,INDEX($GL:$GL,$IV956+36),"")</f>
      </c>
      <c r="HX956">
        <f>IF($IW956&gt;=37,INDEX($GL:$GL,$IV956+37),"")</f>
      </c>
      <c r="HY956">
        <f>IF($IW956&gt;=38,INDEX($GL:$GL,$IV956+38),"")</f>
      </c>
      <c r="HZ956">
        <f>IF($IW956&gt;=39,INDEX($GL:$GL,$IV956+39),"")</f>
      </c>
      <c r="IA956">
        <f>IF($IW956&gt;=40,INDEX($GL:$GL,$IV956+40),"")</f>
      </c>
      <c r="IB956">
        <f>IF($IW956&gt;=41,INDEX($GL:$GL,$IV956+41),"")</f>
      </c>
      <c r="IC956">
        <f>IF($IW956&gt;=42,INDEX($GL:$GL,$IV956+42),"")</f>
      </c>
      <c r="ID956">
        <f>IF($IW956&gt;=43,INDEX($GL:$GL,$IV956+43),"")</f>
      </c>
      <c r="IE956">
        <f>IF($IW956&gt;=44,INDEX($GL:$GL,$IV956+44),"")</f>
      </c>
      <c r="IF956">
        <f>IF($IW956&gt;=45,INDEX($GL:$GL,$IV956+45),"")</f>
      </c>
      <c r="IG956">
        <f>IF($IW956&gt;=46,INDEX($GL:$GL,$IV956+46),"")</f>
      </c>
      <c r="IH956">
        <f>IF($IW956&gt;=47,INDEX($GL:$GL,$IV956+47),"")</f>
      </c>
      <c r="II956">
        <f>IF($IW956&gt;=48,INDEX($GL:$GL,$IV956+48),"")</f>
      </c>
      <c r="IJ956">
        <f>IF($IW956&gt;=49,INDEX($GL:$GL,$IV956+49),"")</f>
      </c>
      <c r="IK956">
        <f>IF($IW956&gt;=50,INDEX($GL:$GL,$IV956+50),"")</f>
      </c>
      <c r="IL956">
        <f>IF($IW956&gt;=51,INDEX($GL:$GL,$IV956+51),"")</f>
      </c>
      <c r="IM956">
        <f>IF($IW956&gt;=52,INDEX($GL:$GL,$IV956+52),"")</f>
      </c>
      <c r="IN956">
        <f>IF($IW956&gt;=53,INDEX($GL:$GL,$IV956+53),"")</f>
      </c>
      <c r="IO956">
        <f>IF($IW956&gt;=54,INDEX($GL:$GL,$IV956+54),"")</f>
      </c>
      <c r="IP956">
        <f>IF($IW956&gt;=55,INDEX($GL:$GL,$IV956+55),"")</f>
      </c>
      <c r="IQ956">
        <f>IF($IW956&gt;=56,INDEX($GL:$GL,$IV956+56),"")</f>
      </c>
      <c r="IR956">
        <f>IF($IW956&gt;=57,INDEX($GL:$GL,$IV956+57),"")</f>
      </c>
      <c r="IS956">
        <f>IF($IW956&gt;=58,INDEX($GL:$GL,$IV956+58),"")</f>
      </c>
      <c r="IT956">
        <f>IF($IW956&gt;=59,INDEX($GL:$GL,$IV956+59),"")</f>
      </c>
      <c r="IU956">
        <f>IF($IW956&gt;=60,INDEX($GL:$GL,$IV956+60),"")</f>
      </c>
      <c r="IV956">
        <f>IFERROR(MATCH($GK956,$GL$2:$GL$324,0)+1,0)</f>
      </c>
      <c r="IW956">
        <f>IFERROR(INDEX($GM$2:$GM$324,MATCH($GK956,$GL$2:$GL$324,0)),0)</f>
      </c>
      <c r="IX956" t="s">
        <v>34</v>
      </c>
      <c r="IY956" t="s">
        <v>34</v>
      </c>
    </row>
    <row r="957" spans="1:259" x14ac:dyDescent="0.25">
      <c r="K957">
        <f>IF(OR($N957="",$J957=""),"",IFERROR($N957/$J957,0))</f>
      </c>
      <c r="L957">
        <f>IF($N957="","",
SUM($M957,$O957,$T957,$P957,$R957)*
(1-IF($U957="",0,VALUE($U957)/100)))</f>
      </c>
      <c r="M957">
        <f>IF($N957="","",$N957)</f>
      </c>
      <c r="O957">
        <f>IF($N957="","",
IF($H957="","",
IF(ISNUMBER(SEARCH("exempt",LOWER($H957))),0,
$N957*(VALUE(SUBSTITUTE($H957,"%",""))/100))))</f>
      </c>
      <c r="V957">
        <f>IFERROR(IF(FIND(" - ",$E957)&gt;0,MID($E957,FIND(" - ",$E957)+3,LEN($E957)),""),"")</f>
      </c>
      <c r="AE957" t="s">
        <v>1538</v>
      </c>
      <c r="AJ957">
        <f>IFERROR(LEFT($E957,FIND(" - ",$E957)-1),$E957)</f>
      </c>
      <c r="AM957">
        <f>IF($CB957&gt;=1,INDEX($AK:$AK,$CA957+1),"")</f>
      </c>
      <c r="AN957">
        <f>IF($CB957&gt;=2,INDEX($AK:$AK,$CA957+2),"")</f>
      </c>
      <c r="AO957">
        <f>IF($CB957&gt;=3,INDEX($AK:$AK,$CA957+3),"")</f>
      </c>
      <c r="AP957">
        <f>IF($CB957&gt;=4,INDEX($AK:$AK,$CA957+4),"")</f>
      </c>
      <c r="AQ957">
        <f>IF($CB957&gt;=5,INDEX($AK:$AK,$CA957+5),"")</f>
      </c>
      <c r="AR957">
        <f>IF($CB957&gt;=6,INDEX($AK:$AK,$CA957+6),"")</f>
      </c>
      <c r="AS957">
        <f>IF($CB957&gt;=7,INDEX($AK:$AK,$CA957+7),"")</f>
      </c>
      <c r="AT957">
        <f>IF($CB957&gt;=8,INDEX($AK:$AK,$CA957+8),"")</f>
      </c>
      <c r="AU957">
        <f>IF($CB957&gt;=9,INDEX($AK:$AK,$CA957+9),"")</f>
      </c>
      <c r="AV957">
        <f>IF($CB957&gt;=10,INDEX($AK:$AK,$CA957+10),"")</f>
      </c>
      <c r="AW957">
        <f>IF($CB957&gt;=11,INDEX($AK:$AK,$CA957+11),"")</f>
      </c>
      <c r="AX957">
        <f>IF($CB957&gt;=12,INDEX($AK:$AK,$CA957+12),"")</f>
      </c>
      <c r="AY957">
        <f>IF($CB957&gt;=13,INDEX($AK:$AK,$CA957+13),"")</f>
      </c>
      <c r="AZ957">
        <f>IF($CB957&gt;=14,INDEX($AK:$AK,$CA957+14),"")</f>
      </c>
      <c r="BA957">
        <f>IF($CB957&gt;=15,INDEX($AK:$AK,$CA957+15),"")</f>
      </c>
      <c r="BB957">
        <f>IF($CB957&gt;=16,INDEX($AK:$AK,$CA957+16),"")</f>
      </c>
      <c r="BC957">
        <f>IF($CB957&gt;=17,INDEX($AK:$AK,$CA957+17),"")</f>
      </c>
      <c r="BD957">
        <f>IF($CB957&gt;=18,INDEX($AK:$AK,$CA957+18),"")</f>
      </c>
      <c r="BE957">
        <f>IF($CB957&gt;=19,INDEX($AK:$AK,$CA957+19),"")</f>
      </c>
      <c r="BF957">
        <f>IF($CB957&gt;=20,INDEX($AK:$AK,$CA957+20),"")</f>
      </c>
      <c r="BG957">
        <f>IF($CB957&gt;=21,INDEX($AK:$AK,$CA957+21),"")</f>
      </c>
      <c r="BH957">
        <f>IF($CB957&gt;=22,INDEX($AK:$AK,$CA957+22),"")</f>
      </c>
      <c r="BI957">
        <f>IF($CB957&gt;=23,INDEX($AK:$AK,$CA957+23),"")</f>
      </c>
      <c r="BJ957">
        <f>IF($CB957&gt;=24,INDEX($AK:$AK,$CA957+24),"")</f>
      </c>
      <c r="BK957">
        <f>IF($CB957&gt;=25,INDEX($AK:$AK,$CA957+25),"")</f>
      </c>
      <c r="BL957">
        <f>IF($CB957&gt;=26,INDEX($AK:$AK,$CA957+26),"")</f>
      </c>
      <c r="BM957">
        <f>IF($CB957&gt;=27,INDEX($AK:$AK,$CA957+27),"")</f>
      </c>
      <c r="BN957">
        <f>IF($CB957&gt;=28,INDEX($AK:$AK,$CA957+28),"")</f>
      </c>
      <c r="BO957">
        <f>IF($CB957&gt;=29,INDEX($AK:$AK,$CA957+29),"")</f>
      </c>
      <c r="BP957">
        <f>IF($CB957&gt;=30,INDEX($AK:$AK,$CA957+30),"")</f>
      </c>
      <c r="BQ957">
        <f>IF($CB957&gt;=31,INDEX($AK:$AK,$CA957+31),"")</f>
      </c>
      <c r="BR957">
        <f>IF($CB957&gt;=32,INDEX($AK:$AK,$CA957+32),"")</f>
      </c>
      <c r="BS957">
        <f>IF($CB957&gt;=33,INDEX($AK:$AK,$CA957+33),"")</f>
      </c>
      <c r="BT957">
        <f>IF($CB957&gt;=34,INDEX($AK:$AK,$CA957+34),"")</f>
      </c>
      <c r="BU957">
        <f>IF($CB957&gt;=35,INDEX($AK:$AK,$CA957+35),"")</f>
      </c>
      <c r="BV957">
        <f>IF($CB957&gt;=36,INDEX($AK:$AK,$CA957+36),"")</f>
      </c>
      <c r="BW957">
        <f>IF($CB957&gt;=37,INDEX($AK:$AK,$CA957+37),"")</f>
      </c>
      <c r="BX957">
        <f>IF($CB957&gt;=38,INDEX($AK:$AK,$CA957+38),"")</f>
      </c>
      <c r="BY957">
        <f>IF($CB957&gt;=39,INDEX($AK:$AK,$CA957+39),"")</f>
      </c>
      <c r="BZ957">
        <f>IF($CB957&gt;=40,INDEX($AK:$AK,$CA957+40),"")</f>
      </c>
      <c r="CA957">
        <f>IFERROR(MATCH($AJ957,$AK$2:$AK$134,0)+1,0)</f>
      </c>
      <c r="CB957">
        <f>IFERROR(INDEX($AL$2:$AL$134,MATCH($AJ957,$AK$2:$AK$134,0)),0)</f>
      </c>
      <c r="CC957">
        <f>IFERROR(LEFT($F957,FIND(" - ",$F957)-1),$F957)</f>
      </c>
      <c r="CF957">
        <f>IF($DA957&gt;=1,INDEX($CD:$CD,$CZ957+1),"")</f>
      </c>
      <c r="CG957">
        <f>IF($DA957&gt;=2,INDEX($CD:$CD,$CZ957+2),"")</f>
      </c>
      <c r="CH957">
        <f>IF($DA957&gt;=3,INDEX($CD:$CD,$CZ957+3),"")</f>
      </c>
      <c r="CI957">
        <f>IF($DA957&gt;=4,INDEX($CD:$CD,$CZ957+4),"")</f>
      </c>
      <c r="CJ957">
        <f>IF($DA957&gt;=5,INDEX($CD:$CD,$CZ957+5),"")</f>
      </c>
      <c r="CK957">
        <f>IF($DA957&gt;=6,INDEX($CD:$CD,$CZ957+6),"")</f>
      </c>
      <c r="CL957">
        <f>IF($DA957&gt;=7,INDEX($CD:$CD,$CZ957+7),"")</f>
      </c>
      <c r="CM957">
        <f>IF($DA957&gt;=8,INDEX($CD:$CD,$CZ957+8),"")</f>
      </c>
      <c r="CN957">
        <f>IF($DA957&gt;=9,INDEX($CD:$CD,$CZ957+9),"")</f>
      </c>
      <c r="CO957">
        <f>IF($DA957&gt;=10,INDEX($CD:$CD,$CZ957+10),"")</f>
      </c>
      <c r="CP957">
        <f>IF($DA957&gt;=11,INDEX($CD:$CD,$CZ957+11),"")</f>
      </c>
      <c r="CQ957">
        <f>IF($DA957&gt;=12,INDEX($CD:$CD,$CZ957+12),"")</f>
      </c>
      <c r="CR957">
        <f>IF($DA957&gt;=13,INDEX($CD:$CD,$CZ957+13),"")</f>
      </c>
      <c r="CS957">
        <f>IF($DA957&gt;=14,INDEX($CD:$CD,$CZ957+14),"")</f>
      </c>
      <c r="CT957">
        <f>IF($DA957&gt;=15,INDEX($CD:$CD,$CZ957+15),"")</f>
      </c>
      <c r="CU957">
        <f>IF($DA957&gt;=16,INDEX($CD:$CD,$CZ957+16),"")</f>
      </c>
      <c r="CV957">
        <f>IF($DA957&gt;=17,INDEX($CD:$CD,$CZ957+17),"")</f>
      </c>
      <c r="CW957">
        <f>IF($DA957&gt;=18,INDEX($CD:$CD,$CZ957+18),"")</f>
      </c>
      <c r="CX957">
        <f>IF($DA957&gt;=19,INDEX($CD:$CD,$CZ957+19),"")</f>
      </c>
      <c r="CY957">
        <f>IF($DA957&gt;=20,INDEX($CD:$CD,$CZ957+20),"")</f>
      </c>
      <c r="CZ957">
        <f>IFERROR(MATCH($CC957,$CD$2:$CD$263,0)+1,0)</f>
      </c>
      <c r="DA957">
        <f>IFERROR(INDEX($CE$2:$CE$263,MATCH($CC957,$CD$2:$CD$263,0)),0)</f>
      </c>
      <c r="DB957">
        <f>IFERROR(INDEX($AI:$AI,MATCH($H957,$AH:$AH,0))&amp;"","")</f>
      </c>
      <c r="DF957">
        <f>IF($GI957&gt;=1,INDEX($DC:$DC,$GH957+1),"")</f>
      </c>
      <c r="DG957">
        <f>IF($GI957&gt;=2,INDEX($DC:$DC,$GH957+2),"")</f>
      </c>
      <c r="DH957">
        <f>IF($GI957&gt;=3,INDEX($DC:$DC,$GH957+3),"")</f>
      </c>
      <c r="DI957">
        <f>IF($GI957&gt;=4,INDEX($DC:$DC,$GH957+4),"")</f>
      </c>
      <c r="DJ957">
        <f>IF($GI957&gt;=5,INDEX($DC:$DC,$GH957+5),"")</f>
      </c>
      <c r="DK957">
        <f>IF($GI957&gt;=6,INDEX($DC:$DC,$GH957+6),"")</f>
      </c>
      <c r="DL957">
        <f>IF($GI957&gt;=7,INDEX($DC:$DC,$GH957+7),"")</f>
      </c>
      <c r="DM957">
        <f>IF($GI957&gt;=8,INDEX($DC:$DC,$GH957+8),"")</f>
      </c>
      <c r="DN957">
        <f>IF($GI957&gt;=9,INDEX($DC:$DC,$GH957+9),"")</f>
      </c>
      <c r="DO957">
        <f>IF($GI957&gt;=10,INDEX($DC:$DC,$GH957+10),"")</f>
      </c>
      <c r="DP957">
        <f>IF($GI957&gt;=11,INDEX($DC:$DC,$GH957+11),"")</f>
      </c>
      <c r="DQ957">
        <f>IF($GI957&gt;=12,INDEX($DC:$DC,$GH957+12),"")</f>
      </c>
      <c r="DR957">
        <f>IF($GI957&gt;=13,INDEX($DC:$DC,$GH957+13),"")</f>
      </c>
      <c r="DS957">
        <f>IF($GI957&gt;=14,INDEX($DC:$DC,$GH957+14),"")</f>
      </c>
      <c r="DT957">
        <f>IF($GI957&gt;=15,INDEX($DC:$DC,$GH957+15),"")</f>
      </c>
      <c r="DU957">
        <f>IF($GI957&gt;=16,INDEX($DC:$DC,$GH957+16),"")</f>
      </c>
      <c r="DV957">
        <f>IF($GI957&gt;=17,INDEX($DC:$DC,$GH957+17),"")</f>
      </c>
      <c r="DW957">
        <f>IF($GI957&gt;=18,INDEX($DC:$DC,$GH957+18),"")</f>
      </c>
      <c r="DX957">
        <f>IF($GI957&gt;=19,INDEX($DC:$DC,$GH957+19),"")</f>
      </c>
      <c r="DY957">
        <f>IF($GI957&gt;=20,INDEX($DC:$DC,$GH957+20),"")</f>
      </c>
      <c r="DZ957">
        <f>IF($GI957&gt;=21,INDEX($DC:$DC,$GH957+21),"")</f>
      </c>
      <c r="EA957">
        <f>IF($GI957&gt;=22,INDEX($DC:$DC,$GH957+22),"")</f>
      </c>
      <c r="EB957">
        <f>IF($GI957&gt;=23,INDEX($DC:$DC,$GH957+23),"")</f>
      </c>
      <c r="EC957">
        <f>IF($GI957&gt;=24,INDEX($DC:$DC,$GH957+24),"")</f>
      </c>
      <c r="ED957">
        <f>IF($GI957&gt;=25,INDEX($DC:$DC,$GH957+25),"")</f>
      </c>
      <c r="EE957">
        <f>IF($GI957&gt;=26,INDEX($DC:$DC,$GH957+26),"")</f>
      </c>
      <c r="EF957">
        <f>IF($GI957&gt;=27,INDEX($DC:$DC,$GH957+27),"")</f>
      </c>
      <c r="EG957">
        <f>IF($GI957&gt;=28,INDEX($DC:$DC,$GH957+28),"")</f>
      </c>
      <c r="EH957">
        <f>IF($GI957&gt;=29,INDEX($DC:$DC,$GH957+29),"")</f>
      </c>
      <c r="EI957">
        <f>IF($GI957&gt;=30,INDEX($DC:$DC,$GH957+30),"")</f>
      </c>
      <c r="EJ957">
        <f>IF($GI957&gt;=31,INDEX($DC:$DC,$GH957+31),"")</f>
      </c>
      <c r="EK957">
        <f>IF($GI957&gt;=32,INDEX($DC:$DC,$GH957+32),"")</f>
      </c>
      <c r="EL957">
        <f>IF($GI957&gt;=33,INDEX($DC:$DC,$GH957+33),"")</f>
      </c>
      <c r="EM957">
        <f>IF($GI957&gt;=34,INDEX($DC:$DC,$GH957+34),"")</f>
      </c>
      <c r="EN957">
        <f>IF($GI957&gt;=35,INDEX($DC:$DC,$GH957+35),"")</f>
      </c>
      <c r="EO957">
        <f>IF($GI957&gt;=36,INDEX($DC:$DC,$GH957+36),"")</f>
      </c>
      <c r="EP957">
        <f>IF($GI957&gt;=37,INDEX($DC:$DC,$GH957+37),"")</f>
      </c>
      <c r="EQ957">
        <f>IF($GI957&gt;=38,INDEX($DC:$DC,$GH957+38),"")</f>
      </c>
      <c r="ER957">
        <f>IF($GI957&gt;=39,INDEX($DC:$DC,$GH957+39),"")</f>
      </c>
      <c r="ES957">
        <f>IF($GI957&gt;=40,INDEX($DC:$DC,$GH957+40),"")</f>
      </c>
      <c r="ET957">
        <f>IF($GI957&gt;=1,INDEX($DD:$DD,$GH957+1),"")</f>
      </c>
      <c r="EU957">
        <f>IF($GI957&gt;=2,INDEX($DD:$DD,$GH957+2),"")</f>
      </c>
      <c r="EV957">
        <f>IF($GI957&gt;=3,INDEX($DD:$DD,$GH957+3),"")</f>
      </c>
      <c r="EW957">
        <f>IF($GI957&gt;=4,INDEX($DD:$DD,$GH957+4),"")</f>
      </c>
      <c r="EX957">
        <f>IF($GI957&gt;=5,INDEX($DD:$DD,$GH957+5),"")</f>
      </c>
      <c r="EY957">
        <f>IF($GI957&gt;=6,INDEX($DD:$DD,$GH957+6),"")</f>
      </c>
      <c r="EZ957">
        <f>IF($GI957&gt;=7,INDEX($DD:$DD,$GH957+7),"")</f>
      </c>
      <c r="FA957">
        <f>IF($GI957&gt;=8,INDEX($DD:$DD,$GH957+8),"")</f>
      </c>
      <c r="FB957">
        <f>IF($GI957&gt;=9,INDEX($DD:$DD,$GH957+9),"")</f>
      </c>
      <c r="FC957">
        <f>IF($GI957&gt;=10,INDEX($DD:$DD,$GH957+10),"")</f>
      </c>
      <c r="FD957">
        <f>IF($GI957&gt;=11,INDEX($DD:$DD,$GH957+11),"")</f>
      </c>
      <c r="FE957">
        <f>IF($GI957&gt;=12,INDEX($DD:$DD,$GH957+12),"")</f>
      </c>
      <c r="FF957">
        <f>IF($GI957&gt;=13,INDEX($DD:$DD,$GH957+13),"")</f>
      </c>
      <c r="FG957">
        <f>IF($GI957&gt;=14,INDEX($DD:$DD,$GH957+14),"")</f>
      </c>
      <c r="FH957">
        <f>IF($GI957&gt;=15,INDEX($DD:$DD,$GH957+15),"")</f>
      </c>
      <c r="FI957">
        <f>IF($GI957&gt;=16,INDEX($DD:$DD,$GH957+16),"")</f>
      </c>
      <c r="FJ957">
        <f>IF($GI957&gt;=17,INDEX($DD:$DD,$GH957+17),"")</f>
      </c>
      <c r="FK957">
        <f>IF($GI957&gt;=18,INDEX($DD:$DD,$GH957+18),"")</f>
      </c>
      <c r="FL957">
        <f>IF($GI957&gt;=19,INDEX($DD:$DD,$GH957+19),"")</f>
      </c>
      <c r="FM957">
        <f>IF($GI957&gt;=20,INDEX($DD:$DD,$GH957+20),"")</f>
      </c>
      <c r="FN957">
        <f>IF($GI957&gt;=21,INDEX($DD:$DD,$GH957+21),"")</f>
      </c>
      <c r="FO957">
        <f>IF($GI957&gt;=22,INDEX($DD:$DD,$GH957+22),"")</f>
      </c>
      <c r="FP957">
        <f>IF($GI957&gt;=23,INDEX($DD:$DD,$GH957+23),"")</f>
      </c>
      <c r="FQ957">
        <f>IF($GI957&gt;=24,INDEX($DD:$DD,$GH957+24),"")</f>
      </c>
      <c r="FR957">
        <f>IF($GI957&gt;=25,INDEX($DD:$DD,$GH957+25),"")</f>
      </c>
      <c r="FS957">
        <f>IF($GI957&gt;=26,INDEX($DD:$DD,$GH957+26),"")</f>
      </c>
      <c r="FT957">
        <f>IF($GI957&gt;=27,INDEX($DD:$DD,$GH957+27),"")</f>
      </c>
      <c r="FU957">
        <f>IF($GI957&gt;=28,INDEX($DD:$DD,$GH957+28),"")</f>
      </c>
      <c r="FV957">
        <f>IF($GI957&gt;=29,INDEX($DD:$DD,$GH957+29),"")</f>
      </c>
      <c r="FW957">
        <f>IF($GI957&gt;=30,INDEX($DD:$DD,$GH957+30),"")</f>
      </c>
      <c r="FX957">
        <f>IF($GI957&gt;=31,INDEX($DD:$DD,$GH957+31),"")</f>
      </c>
      <c r="FY957">
        <f>IF($GI957&gt;=32,INDEX($DD:$DD,$GH957+32),"")</f>
      </c>
      <c r="FZ957">
        <f>IF($GI957&gt;=33,INDEX($DD:$DD,$GH957+33),"")</f>
      </c>
      <c r="GA957">
        <f>IF($GI957&gt;=34,INDEX($DD:$DD,$GH957+34),"")</f>
      </c>
      <c r="GB957">
        <f>IF($GI957&gt;=35,INDEX($DD:$DD,$GH957+35),"")</f>
      </c>
      <c r="GC957">
        <f>IF($GI957&gt;=36,INDEX($DD:$DD,$GH957+36),"")</f>
      </c>
      <c r="GD957">
        <f>IF($GI957&gt;=37,INDEX($DD:$DD,$GH957+37),"")</f>
      </c>
      <c r="GE957">
        <f>IF($GI957&gt;=38,INDEX($DD:$DD,$GH957+38),"")</f>
      </c>
      <c r="GF957">
        <f>IF($GI957&gt;=39,INDEX($DD:$DD,$GH957+39),"")</f>
      </c>
      <c r="GG957">
        <f>IF($GI957&gt;=40,INDEX($DD:$DD,$GH957+40),"")</f>
      </c>
      <c r="GH957">
        <f>IFERROR(MATCH($DB957,$DC$2:$DC$148,0)+1,0)</f>
      </c>
      <c r="GI957">
        <f>IFERROR(INDEX($DE$2:$DE$148,MATCH($DB957,$DC$2:$DC$148,0)),0)</f>
      </c>
      <c r="GJ957">
        <f>IFERROR(MATCH($S957,$DF$957:$ES$957,0),0)</f>
      </c>
      <c r="GK957">
        <f>IF($GJ957&gt;0,INDEX($ET$957:$GG$957,$GJ957),"")</f>
      </c>
      <c r="GN957">
        <f>IF($IW957&gt;=1,INDEX($GL:$GL,$IV957+1),"")</f>
      </c>
      <c r="GO957">
        <f>IF($IW957&gt;=2,INDEX($GL:$GL,$IV957+2),"")</f>
      </c>
      <c r="GP957">
        <f>IF($IW957&gt;=3,INDEX($GL:$GL,$IV957+3),"")</f>
      </c>
      <c r="GQ957">
        <f>IF($IW957&gt;=4,INDEX($GL:$GL,$IV957+4),"")</f>
      </c>
      <c r="GR957">
        <f>IF($IW957&gt;=5,INDEX($GL:$GL,$IV957+5),"")</f>
      </c>
      <c r="GS957">
        <f>IF($IW957&gt;=6,INDEX($GL:$GL,$IV957+6),"")</f>
      </c>
      <c r="GT957">
        <f>IF($IW957&gt;=7,INDEX($GL:$GL,$IV957+7),"")</f>
      </c>
      <c r="GU957">
        <f>IF($IW957&gt;=8,INDEX($GL:$GL,$IV957+8),"")</f>
      </c>
      <c r="GV957">
        <f>IF($IW957&gt;=9,INDEX($GL:$GL,$IV957+9),"")</f>
      </c>
      <c r="GW957">
        <f>IF($IW957&gt;=10,INDEX($GL:$GL,$IV957+10),"")</f>
      </c>
      <c r="GX957">
        <f>IF($IW957&gt;=11,INDEX($GL:$GL,$IV957+11),"")</f>
      </c>
      <c r="GY957">
        <f>IF($IW957&gt;=12,INDEX($GL:$GL,$IV957+12),"")</f>
      </c>
      <c r="GZ957">
        <f>IF($IW957&gt;=13,INDEX($GL:$GL,$IV957+13),"")</f>
      </c>
      <c r="HA957">
        <f>IF($IW957&gt;=14,INDEX($GL:$GL,$IV957+14),"")</f>
      </c>
      <c r="HB957">
        <f>IF($IW957&gt;=15,INDEX($GL:$GL,$IV957+15),"")</f>
      </c>
      <c r="HC957">
        <f>IF($IW957&gt;=16,INDEX($GL:$GL,$IV957+16),"")</f>
      </c>
      <c r="HD957">
        <f>IF($IW957&gt;=17,INDEX($GL:$GL,$IV957+17),"")</f>
      </c>
      <c r="HE957">
        <f>IF($IW957&gt;=18,INDEX($GL:$GL,$IV957+18),"")</f>
      </c>
      <c r="HF957">
        <f>IF($IW957&gt;=19,INDEX($GL:$GL,$IV957+19),"")</f>
      </c>
      <c r="HG957">
        <f>IF($IW957&gt;=20,INDEX($GL:$GL,$IV957+20),"")</f>
      </c>
      <c r="HH957">
        <f>IF($IW957&gt;=21,INDEX($GL:$GL,$IV957+21),"")</f>
      </c>
      <c r="HI957">
        <f>IF($IW957&gt;=22,INDEX($GL:$GL,$IV957+22),"")</f>
      </c>
      <c r="HJ957">
        <f>IF($IW957&gt;=23,INDEX($GL:$GL,$IV957+23),"")</f>
      </c>
      <c r="HK957">
        <f>IF($IW957&gt;=24,INDEX($GL:$GL,$IV957+24),"")</f>
      </c>
      <c r="HL957">
        <f>IF($IW957&gt;=25,INDEX($GL:$GL,$IV957+25),"")</f>
      </c>
      <c r="HM957">
        <f>IF($IW957&gt;=26,INDEX($GL:$GL,$IV957+26),"")</f>
      </c>
      <c r="HN957">
        <f>IF($IW957&gt;=27,INDEX($GL:$GL,$IV957+27),"")</f>
      </c>
      <c r="HO957">
        <f>IF($IW957&gt;=28,INDEX($GL:$GL,$IV957+28),"")</f>
      </c>
      <c r="HP957">
        <f>IF($IW957&gt;=29,INDEX($GL:$GL,$IV957+29),"")</f>
      </c>
      <c r="HQ957">
        <f>IF($IW957&gt;=30,INDEX($GL:$GL,$IV957+30),"")</f>
      </c>
      <c r="HR957">
        <f>IF($IW957&gt;=31,INDEX($GL:$GL,$IV957+31),"")</f>
      </c>
      <c r="HS957">
        <f>IF($IW957&gt;=32,INDEX($GL:$GL,$IV957+32),"")</f>
      </c>
      <c r="HT957">
        <f>IF($IW957&gt;=33,INDEX($GL:$GL,$IV957+33),"")</f>
      </c>
      <c r="HU957">
        <f>IF($IW957&gt;=34,INDEX($GL:$GL,$IV957+34),"")</f>
      </c>
      <c r="HV957">
        <f>IF($IW957&gt;=35,INDEX($GL:$GL,$IV957+35),"")</f>
      </c>
      <c r="HW957">
        <f>IF($IW957&gt;=36,INDEX($GL:$GL,$IV957+36),"")</f>
      </c>
      <c r="HX957">
        <f>IF($IW957&gt;=37,INDEX($GL:$GL,$IV957+37),"")</f>
      </c>
      <c r="HY957">
        <f>IF($IW957&gt;=38,INDEX($GL:$GL,$IV957+38),"")</f>
      </c>
      <c r="HZ957">
        <f>IF($IW957&gt;=39,INDEX($GL:$GL,$IV957+39),"")</f>
      </c>
      <c r="IA957">
        <f>IF($IW957&gt;=40,INDEX($GL:$GL,$IV957+40),"")</f>
      </c>
      <c r="IB957">
        <f>IF($IW957&gt;=41,INDEX($GL:$GL,$IV957+41),"")</f>
      </c>
      <c r="IC957">
        <f>IF($IW957&gt;=42,INDEX($GL:$GL,$IV957+42),"")</f>
      </c>
      <c r="ID957">
        <f>IF($IW957&gt;=43,INDEX($GL:$GL,$IV957+43),"")</f>
      </c>
      <c r="IE957">
        <f>IF($IW957&gt;=44,INDEX($GL:$GL,$IV957+44),"")</f>
      </c>
      <c r="IF957">
        <f>IF($IW957&gt;=45,INDEX($GL:$GL,$IV957+45),"")</f>
      </c>
      <c r="IG957">
        <f>IF($IW957&gt;=46,INDEX($GL:$GL,$IV957+46),"")</f>
      </c>
      <c r="IH957">
        <f>IF($IW957&gt;=47,INDEX($GL:$GL,$IV957+47),"")</f>
      </c>
      <c r="II957">
        <f>IF($IW957&gt;=48,INDEX($GL:$GL,$IV957+48),"")</f>
      </c>
      <c r="IJ957">
        <f>IF($IW957&gt;=49,INDEX($GL:$GL,$IV957+49),"")</f>
      </c>
      <c r="IK957">
        <f>IF($IW957&gt;=50,INDEX($GL:$GL,$IV957+50),"")</f>
      </c>
      <c r="IL957">
        <f>IF($IW957&gt;=51,INDEX($GL:$GL,$IV957+51),"")</f>
      </c>
      <c r="IM957">
        <f>IF($IW957&gt;=52,INDEX($GL:$GL,$IV957+52),"")</f>
      </c>
      <c r="IN957">
        <f>IF($IW957&gt;=53,INDEX($GL:$GL,$IV957+53),"")</f>
      </c>
      <c r="IO957">
        <f>IF($IW957&gt;=54,INDEX($GL:$GL,$IV957+54),"")</f>
      </c>
      <c r="IP957">
        <f>IF($IW957&gt;=55,INDEX($GL:$GL,$IV957+55),"")</f>
      </c>
      <c r="IQ957">
        <f>IF($IW957&gt;=56,INDEX($GL:$GL,$IV957+56),"")</f>
      </c>
      <c r="IR957">
        <f>IF($IW957&gt;=57,INDEX($GL:$GL,$IV957+57),"")</f>
      </c>
      <c r="IS957">
        <f>IF($IW957&gt;=58,INDEX($GL:$GL,$IV957+58),"")</f>
      </c>
      <c r="IT957">
        <f>IF($IW957&gt;=59,INDEX($GL:$GL,$IV957+59),"")</f>
      </c>
      <c r="IU957">
        <f>IF($IW957&gt;=60,INDEX($GL:$GL,$IV957+60),"")</f>
      </c>
      <c r="IV957">
        <f>IFERROR(MATCH($GK957,$GL$2:$GL$324,0)+1,0)</f>
      </c>
      <c r="IW957">
        <f>IFERROR(INDEX($GM$2:$GM$324,MATCH($GK957,$GL$2:$GL$324,0)),0)</f>
      </c>
      <c r="IX957" t="s">
        <v>34</v>
      </c>
      <c r="IY957" t="s">
        <v>34</v>
      </c>
    </row>
    <row r="958" spans="1:259" x14ac:dyDescent="0.25">
      <c r="K958">
        <f>IF(OR($N958="",$J958=""),"",IFERROR($N958/$J958,0))</f>
      </c>
      <c r="L958">
        <f>IF($N958="","",
SUM($M958,$O958,$T958,$P958,$R958)*
(1-IF($U958="",0,VALUE($U958)/100)))</f>
      </c>
      <c r="M958">
        <f>IF($N958="","",$N958)</f>
      </c>
      <c r="O958">
        <f>IF($N958="","",
IF($H958="","",
IF(ISNUMBER(SEARCH("exempt",LOWER($H958))),0,
$N958*(VALUE(SUBSTITUTE($H958,"%",""))/100))))</f>
      </c>
      <c r="V958">
        <f>IFERROR(IF(FIND(" - ",$E958)&gt;0,MID($E958,FIND(" - ",$E958)+3,LEN($E958)),""),"")</f>
      </c>
      <c r="AE958" t="s">
        <v>1539</v>
      </c>
      <c r="AJ958">
        <f>IFERROR(LEFT($E958,FIND(" - ",$E958)-1),$E958)</f>
      </c>
      <c r="AM958">
        <f>IF($CB958&gt;=1,INDEX($AK:$AK,$CA958+1),"")</f>
      </c>
      <c r="AN958">
        <f>IF($CB958&gt;=2,INDEX($AK:$AK,$CA958+2),"")</f>
      </c>
      <c r="AO958">
        <f>IF($CB958&gt;=3,INDEX($AK:$AK,$CA958+3),"")</f>
      </c>
      <c r="AP958">
        <f>IF($CB958&gt;=4,INDEX($AK:$AK,$CA958+4),"")</f>
      </c>
      <c r="AQ958">
        <f>IF($CB958&gt;=5,INDEX($AK:$AK,$CA958+5),"")</f>
      </c>
      <c r="AR958">
        <f>IF($CB958&gt;=6,INDEX($AK:$AK,$CA958+6),"")</f>
      </c>
      <c r="AS958">
        <f>IF($CB958&gt;=7,INDEX($AK:$AK,$CA958+7),"")</f>
      </c>
      <c r="AT958">
        <f>IF($CB958&gt;=8,INDEX($AK:$AK,$CA958+8),"")</f>
      </c>
      <c r="AU958">
        <f>IF($CB958&gt;=9,INDEX($AK:$AK,$CA958+9),"")</f>
      </c>
      <c r="AV958">
        <f>IF($CB958&gt;=10,INDEX($AK:$AK,$CA958+10),"")</f>
      </c>
      <c r="AW958">
        <f>IF($CB958&gt;=11,INDEX($AK:$AK,$CA958+11),"")</f>
      </c>
      <c r="AX958">
        <f>IF($CB958&gt;=12,INDEX($AK:$AK,$CA958+12),"")</f>
      </c>
      <c r="AY958">
        <f>IF($CB958&gt;=13,INDEX($AK:$AK,$CA958+13),"")</f>
      </c>
      <c r="AZ958">
        <f>IF($CB958&gt;=14,INDEX($AK:$AK,$CA958+14),"")</f>
      </c>
      <c r="BA958">
        <f>IF($CB958&gt;=15,INDEX($AK:$AK,$CA958+15),"")</f>
      </c>
      <c r="BB958">
        <f>IF($CB958&gt;=16,INDEX($AK:$AK,$CA958+16),"")</f>
      </c>
      <c r="BC958">
        <f>IF($CB958&gt;=17,INDEX($AK:$AK,$CA958+17),"")</f>
      </c>
      <c r="BD958">
        <f>IF($CB958&gt;=18,INDEX($AK:$AK,$CA958+18),"")</f>
      </c>
      <c r="BE958">
        <f>IF($CB958&gt;=19,INDEX($AK:$AK,$CA958+19),"")</f>
      </c>
      <c r="BF958">
        <f>IF($CB958&gt;=20,INDEX($AK:$AK,$CA958+20),"")</f>
      </c>
      <c r="BG958">
        <f>IF($CB958&gt;=21,INDEX($AK:$AK,$CA958+21),"")</f>
      </c>
      <c r="BH958">
        <f>IF($CB958&gt;=22,INDEX($AK:$AK,$CA958+22),"")</f>
      </c>
      <c r="BI958">
        <f>IF($CB958&gt;=23,INDEX($AK:$AK,$CA958+23),"")</f>
      </c>
      <c r="BJ958">
        <f>IF($CB958&gt;=24,INDEX($AK:$AK,$CA958+24),"")</f>
      </c>
      <c r="BK958">
        <f>IF($CB958&gt;=25,INDEX($AK:$AK,$CA958+25),"")</f>
      </c>
      <c r="BL958">
        <f>IF($CB958&gt;=26,INDEX($AK:$AK,$CA958+26),"")</f>
      </c>
      <c r="BM958">
        <f>IF($CB958&gt;=27,INDEX($AK:$AK,$CA958+27),"")</f>
      </c>
      <c r="BN958">
        <f>IF($CB958&gt;=28,INDEX($AK:$AK,$CA958+28),"")</f>
      </c>
      <c r="BO958">
        <f>IF($CB958&gt;=29,INDEX($AK:$AK,$CA958+29),"")</f>
      </c>
      <c r="BP958">
        <f>IF($CB958&gt;=30,INDEX($AK:$AK,$CA958+30),"")</f>
      </c>
      <c r="BQ958">
        <f>IF($CB958&gt;=31,INDEX($AK:$AK,$CA958+31),"")</f>
      </c>
      <c r="BR958">
        <f>IF($CB958&gt;=32,INDEX($AK:$AK,$CA958+32),"")</f>
      </c>
      <c r="BS958">
        <f>IF($CB958&gt;=33,INDEX($AK:$AK,$CA958+33),"")</f>
      </c>
      <c r="BT958">
        <f>IF($CB958&gt;=34,INDEX($AK:$AK,$CA958+34),"")</f>
      </c>
      <c r="BU958">
        <f>IF($CB958&gt;=35,INDEX($AK:$AK,$CA958+35),"")</f>
      </c>
      <c r="BV958">
        <f>IF($CB958&gt;=36,INDEX($AK:$AK,$CA958+36),"")</f>
      </c>
      <c r="BW958">
        <f>IF($CB958&gt;=37,INDEX($AK:$AK,$CA958+37),"")</f>
      </c>
      <c r="BX958">
        <f>IF($CB958&gt;=38,INDEX($AK:$AK,$CA958+38),"")</f>
      </c>
      <c r="BY958">
        <f>IF($CB958&gt;=39,INDEX($AK:$AK,$CA958+39),"")</f>
      </c>
      <c r="BZ958">
        <f>IF($CB958&gt;=40,INDEX($AK:$AK,$CA958+40),"")</f>
      </c>
      <c r="CA958">
        <f>IFERROR(MATCH($AJ958,$AK$2:$AK$134,0)+1,0)</f>
      </c>
      <c r="CB958">
        <f>IFERROR(INDEX($AL$2:$AL$134,MATCH($AJ958,$AK$2:$AK$134,0)),0)</f>
      </c>
      <c r="CC958">
        <f>IFERROR(LEFT($F958,FIND(" - ",$F958)-1),$F958)</f>
      </c>
      <c r="CF958">
        <f>IF($DA958&gt;=1,INDEX($CD:$CD,$CZ958+1),"")</f>
      </c>
      <c r="CG958">
        <f>IF($DA958&gt;=2,INDEX($CD:$CD,$CZ958+2),"")</f>
      </c>
      <c r="CH958">
        <f>IF($DA958&gt;=3,INDEX($CD:$CD,$CZ958+3),"")</f>
      </c>
      <c r="CI958">
        <f>IF($DA958&gt;=4,INDEX($CD:$CD,$CZ958+4),"")</f>
      </c>
      <c r="CJ958">
        <f>IF($DA958&gt;=5,INDEX($CD:$CD,$CZ958+5),"")</f>
      </c>
      <c r="CK958">
        <f>IF($DA958&gt;=6,INDEX($CD:$CD,$CZ958+6),"")</f>
      </c>
      <c r="CL958">
        <f>IF($DA958&gt;=7,INDEX($CD:$CD,$CZ958+7),"")</f>
      </c>
      <c r="CM958">
        <f>IF($DA958&gt;=8,INDEX($CD:$CD,$CZ958+8),"")</f>
      </c>
      <c r="CN958">
        <f>IF($DA958&gt;=9,INDEX($CD:$CD,$CZ958+9),"")</f>
      </c>
      <c r="CO958">
        <f>IF($DA958&gt;=10,INDEX($CD:$CD,$CZ958+10),"")</f>
      </c>
      <c r="CP958">
        <f>IF($DA958&gt;=11,INDEX($CD:$CD,$CZ958+11),"")</f>
      </c>
      <c r="CQ958">
        <f>IF($DA958&gt;=12,INDEX($CD:$CD,$CZ958+12),"")</f>
      </c>
      <c r="CR958">
        <f>IF($DA958&gt;=13,INDEX($CD:$CD,$CZ958+13),"")</f>
      </c>
      <c r="CS958">
        <f>IF($DA958&gt;=14,INDEX($CD:$CD,$CZ958+14),"")</f>
      </c>
      <c r="CT958">
        <f>IF($DA958&gt;=15,INDEX($CD:$CD,$CZ958+15),"")</f>
      </c>
      <c r="CU958">
        <f>IF($DA958&gt;=16,INDEX($CD:$CD,$CZ958+16),"")</f>
      </c>
      <c r="CV958">
        <f>IF($DA958&gt;=17,INDEX($CD:$CD,$CZ958+17),"")</f>
      </c>
      <c r="CW958">
        <f>IF($DA958&gt;=18,INDEX($CD:$CD,$CZ958+18),"")</f>
      </c>
      <c r="CX958">
        <f>IF($DA958&gt;=19,INDEX($CD:$CD,$CZ958+19),"")</f>
      </c>
      <c r="CY958">
        <f>IF($DA958&gt;=20,INDEX($CD:$CD,$CZ958+20),"")</f>
      </c>
      <c r="CZ958">
        <f>IFERROR(MATCH($CC958,$CD$2:$CD$263,0)+1,0)</f>
      </c>
      <c r="DA958">
        <f>IFERROR(INDEX($CE$2:$CE$263,MATCH($CC958,$CD$2:$CD$263,0)),0)</f>
      </c>
      <c r="DB958">
        <f>IFERROR(INDEX($AI:$AI,MATCH($H958,$AH:$AH,0))&amp;"","")</f>
      </c>
      <c r="DF958">
        <f>IF($GI958&gt;=1,INDEX($DC:$DC,$GH958+1),"")</f>
      </c>
      <c r="DG958">
        <f>IF($GI958&gt;=2,INDEX($DC:$DC,$GH958+2),"")</f>
      </c>
      <c r="DH958">
        <f>IF($GI958&gt;=3,INDEX($DC:$DC,$GH958+3),"")</f>
      </c>
      <c r="DI958">
        <f>IF($GI958&gt;=4,INDEX($DC:$DC,$GH958+4),"")</f>
      </c>
      <c r="DJ958">
        <f>IF($GI958&gt;=5,INDEX($DC:$DC,$GH958+5),"")</f>
      </c>
      <c r="DK958">
        <f>IF($GI958&gt;=6,INDEX($DC:$DC,$GH958+6),"")</f>
      </c>
      <c r="DL958">
        <f>IF($GI958&gt;=7,INDEX($DC:$DC,$GH958+7),"")</f>
      </c>
      <c r="DM958">
        <f>IF($GI958&gt;=8,INDEX($DC:$DC,$GH958+8),"")</f>
      </c>
      <c r="DN958">
        <f>IF($GI958&gt;=9,INDEX($DC:$DC,$GH958+9),"")</f>
      </c>
      <c r="DO958">
        <f>IF($GI958&gt;=10,INDEX($DC:$DC,$GH958+10),"")</f>
      </c>
      <c r="DP958">
        <f>IF($GI958&gt;=11,INDEX($DC:$DC,$GH958+11),"")</f>
      </c>
      <c r="DQ958">
        <f>IF($GI958&gt;=12,INDEX($DC:$DC,$GH958+12),"")</f>
      </c>
      <c r="DR958">
        <f>IF($GI958&gt;=13,INDEX($DC:$DC,$GH958+13),"")</f>
      </c>
      <c r="DS958">
        <f>IF($GI958&gt;=14,INDEX($DC:$DC,$GH958+14),"")</f>
      </c>
      <c r="DT958">
        <f>IF($GI958&gt;=15,INDEX($DC:$DC,$GH958+15),"")</f>
      </c>
      <c r="DU958">
        <f>IF($GI958&gt;=16,INDEX($DC:$DC,$GH958+16),"")</f>
      </c>
      <c r="DV958">
        <f>IF($GI958&gt;=17,INDEX($DC:$DC,$GH958+17),"")</f>
      </c>
      <c r="DW958">
        <f>IF($GI958&gt;=18,INDEX($DC:$DC,$GH958+18),"")</f>
      </c>
      <c r="DX958">
        <f>IF($GI958&gt;=19,INDEX($DC:$DC,$GH958+19),"")</f>
      </c>
      <c r="DY958">
        <f>IF($GI958&gt;=20,INDEX($DC:$DC,$GH958+20),"")</f>
      </c>
      <c r="DZ958">
        <f>IF($GI958&gt;=21,INDEX($DC:$DC,$GH958+21),"")</f>
      </c>
      <c r="EA958">
        <f>IF($GI958&gt;=22,INDEX($DC:$DC,$GH958+22),"")</f>
      </c>
      <c r="EB958">
        <f>IF($GI958&gt;=23,INDEX($DC:$DC,$GH958+23),"")</f>
      </c>
      <c r="EC958">
        <f>IF($GI958&gt;=24,INDEX($DC:$DC,$GH958+24),"")</f>
      </c>
      <c r="ED958">
        <f>IF($GI958&gt;=25,INDEX($DC:$DC,$GH958+25),"")</f>
      </c>
      <c r="EE958">
        <f>IF($GI958&gt;=26,INDEX($DC:$DC,$GH958+26),"")</f>
      </c>
      <c r="EF958">
        <f>IF($GI958&gt;=27,INDEX($DC:$DC,$GH958+27),"")</f>
      </c>
      <c r="EG958">
        <f>IF($GI958&gt;=28,INDEX($DC:$DC,$GH958+28),"")</f>
      </c>
      <c r="EH958">
        <f>IF($GI958&gt;=29,INDEX($DC:$DC,$GH958+29),"")</f>
      </c>
      <c r="EI958">
        <f>IF($GI958&gt;=30,INDEX($DC:$DC,$GH958+30),"")</f>
      </c>
      <c r="EJ958">
        <f>IF($GI958&gt;=31,INDEX($DC:$DC,$GH958+31),"")</f>
      </c>
      <c r="EK958">
        <f>IF($GI958&gt;=32,INDEX($DC:$DC,$GH958+32),"")</f>
      </c>
      <c r="EL958">
        <f>IF($GI958&gt;=33,INDEX($DC:$DC,$GH958+33),"")</f>
      </c>
      <c r="EM958">
        <f>IF($GI958&gt;=34,INDEX($DC:$DC,$GH958+34),"")</f>
      </c>
      <c r="EN958">
        <f>IF($GI958&gt;=35,INDEX($DC:$DC,$GH958+35),"")</f>
      </c>
      <c r="EO958">
        <f>IF($GI958&gt;=36,INDEX($DC:$DC,$GH958+36),"")</f>
      </c>
      <c r="EP958">
        <f>IF($GI958&gt;=37,INDEX($DC:$DC,$GH958+37),"")</f>
      </c>
      <c r="EQ958">
        <f>IF($GI958&gt;=38,INDEX($DC:$DC,$GH958+38),"")</f>
      </c>
      <c r="ER958">
        <f>IF($GI958&gt;=39,INDEX($DC:$DC,$GH958+39),"")</f>
      </c>
      <c r="ES958">
        <f>IF($GI958&gt;=40,INDEX($DC:$DC,$GH958+40),"")</f>
      </c>
      <c r="ET958">
        <f>IF($GI958&gt;=1,INDEX($DD:$DD,$GH958+1),"")</f>
      </c>
      <c r="EU958">
        <f>IF($GI958&gt;=2,INDEX($DD:$DD,$GH958+2),"")</f>
      </c>
      <c r="EV958">
        <f>IF($GI958&gt;=3,INDEX($DD:$DD,$GH958+3),"")</f>
      </c>
      <c r="EW958">
        <f>IF($GI958&gt;=4,INDEX($DD:$DD,$GH958+4),"")</f>
      </c>
      <c r="EX958">
        <f>IF($GI958&gt;=5,INDEX($DD:$DD,$GH958+5),"")</f>
      </c>
      <c r="EY958">
        <f>IF($GI958&gt;=6,INDEX($DD:$DD,$GH958+6),"")</f>
      </c>
      <c r="EZ958">
        <f>IF($GI958&gt;=7,INDEX($DD:$DD,$GH958+7),"")</f>
      </c>
      <c r="FA958">
        <f>IF($GI958&gt;=8,INDEX($DD:$DD,$GH958+8),"")</f>
      </c>
      <c r="FB958">
        <f>IF($GI958&gt;=9,INDEX($DD:$DD,$GH958+9),"")</f>
      </c>
      <c r="FC958">
        <f>IF($GI958&gt;=10,INDEX($DD:$DD,$GH958+10),"")</f>
      </c>
      <c r="FD958">
        <f>IF($GI958&gt;=11,INDEX($DD:$DD,$GH958+11),"")</f>
      </c>
      <c r="FE958">
        <f>IF($GI958&gt;=12,INDEX($DD:$DD,$GH958+12),"")</f>
      </c>
      <c r="FF958">
        <f>IF($GI958&gt;=13,INDEX($DD:$DD,$GH958+13),"")</f>
      </c>
      <c r="FG958">
        <f>IF($GI958&gt;=14,INDEX($DD:$DD,$GH958+14),"")</f>
      </c>
      <c r="FH958">
        <f>IF($GI958&gt;=15,INDEX($DD:$DD,$GH958+15),"")</f>
      </c>
      <c r="FI958">
        <f>IF($GI958&gt;=16,INDEX($DD:$DD,$GH958+16),"")</f>
      </c>
      <c r="FJ958">
        <f>IF($GI958&gt;=17,INDEX($DD:$DD,$GH958+17),"")</f>
      </c>
      <c r="FK958">
        <f>IF($GI958&gt;=18,INDEX($DD:$DD,$GH958+18),"")</f>
      </c>
      <c r="FL958">
        <f>IF($GI958&gt;=19,INDEX($DD:$DD,$GH958+19),"")</f>
      </c>
      <c r="FM958">
        <f>IF($GI958&gt;=20,INDEX($DD:$DD,$GH958+20),"")</f>
      </c>
      <c r="FN958">
        <f>IF($GI958&gt;=21,INDEX($DD:$DD,$GH958+21),"")</f>
      </c>
      <c r="FO958">
        <f>IF($GI958&gt;=22,INDEX($DD:$DD,$GH958+22),"")</f>
      </c>
      <c r="FP958">
        <f>IF($GI958&gt;=23,INDEX($DD:$DD,$GH958+23),"")</f>
      </c>
      <c r="FQ958">
        <f>IF($GI958&gt;=24,INDEX($DD:$DD,$GH958+24),"")</f>
      </c>
      <c r="FR958">
        <f>IF($GI958&gt;=25,INDEX($DD:$DD,$GH958+25),"")</f>
      </c>
      <c r="FS958">
        <f>IF($GI958&gt;=26,INDEX($DD:$DD,$GH958+26),"")</f>
      </c>
      <c r="FT958">
        <f>IF($GI958&gt;=27,INDEX($DD:$DD,$GH958+27),"")</f>
      </c>
      <c r="FU958">
        <f>IF($GI958&gt;=28,INDEX($DD:$DD,$GH958+28),"")</f>
      </c>
      <c r="FV958">
        <f>IF($GI958&gt;=29,INDEX($DD:$DD,$GH958+29),"")</f>
      </c>
      <c r="FW958">
        <f>IF($GI958&gt;=30,INDEX($DD:$DD,$GH958+30),"")</f>
      </c>
      <c r="FX958">
        <f>IF($GI958&gt;=31,INDEX($DD:$DD,$GH958+31),"")</f>
      </c>
      <c r="FY958">
        <f>IF($GI958&gt;=32,INDEX($DD:$DD,$GH958+32),"")</f>
      </c>
      <c r="FZ958">
        <f>IF($GI958&gt;=33,INDEX($DD:$DD,$GH958+33),"")</f>
      </c>
      <c r="GA958">
        <f>IF($GI958&gt;=34,INDEX($DD:$DD,$GH958+34),"")</f>
      </c>
      <c r="GB958">
        <f>IF($GI958&gt;=35,INDEX($DD:$DD,$GH958+35),"")</f>
      </c>
      <c r="GC958">
        <f>IF($GI958&gt;=36,INDEX($DD:$DD,$GH958+36),"")</f>
      </c>
      <c r="GD958">
        <f>IF($GI958&gt;=37,INDEX($DD:$DD,$GH958+37),"")</f>
      </c>
      <c r="GE958">
        <f>IF($GI958&gt;=38,INDEX($DD:$DD,$GH958+38),"")</f>
      </c>
      <c r="GF958">
        <f>IF($GI958&gt;=39,INDEX($DD:$DD,$GH958+39),"")</f>
      </c>
      <c r="GG958">
        <f>IF($GI958&gt;=40,INDEX($DD:$DD,$GH958+40),"")</f>
      </c>
      <c r="GH958">
        <f>IFERROR(MATCH($DB958,$DC$2:$DC$148,0)+1,0)</f>
      </c>
      <c r="GI958">
        <f>IFERROR(INDEX($DE$2:$DE$148,MATCH($DB958,$DC$2:$DC$148,0)),0)</f>
      </c>
      <c r="GJ958">
        <f>IFERROR(MATCH($S958,$DF$958:$ES$958,0),0)</f>
      </c>
      <c r="GK958">
        <f>IF($GJ958&gt;0,INDEX($ET$958:$GG$958,$GJ958),"")</f>
      </c>
      <c r="GN958">
        <f>IF($IW958&gt;=1,INDEX($GL:$GL,$IV958+1),"")</f>
      </c>
      <c r="GO958">
        <f>IF($IW958&gt;=2,INDEX($GL:$GL,$IV958+2),"")</f>
      </c>
      <c r="GP958">
        <f>IF($IW958&gt;=3,INDEX($GL:$GL,$IV958+3),"")</f>
      </c>
      <c r="GQ958">
        <f>IF($IW958&gt;=4,INDEX($GL:$GL,$IV958+4),"")</f>
      </c>
      <c r="GR958">
        <f>IF($IW958&gt;=5,INDEX($GL:$GL,$IV958+5),"")</f>
      </c>
      <c r="GS958">
        <f>IF($IW958&gt;=6,INDEX($GL:$GL,$IV958+6),"")</f>
      </c>
      <c r="GT958">
        <f>IF($IW958&gt;=7,INDEX($GL:$GL,$IV958+7),"")</f>
      </c>
      <c r="GU958">
        <f>IF($IW958&gt;=8,INDEX($GL:$GL,$IV958+8),"")</f>
      </c>
      <c r="GV958">
        <f>IF($IW958&gt;=9,INDEX($GL:$GL,$IV958+9),"")</f>
      </c>
      <c r="GW958">
        <f>IF($IW958&gt;=10,INDEX($GL:$GL,$IV958+10),"")</f>
      </c>
      <c r="GX958">
        <f>IF($IW958&gt;=11,INDEX($GL:$GL,$IV958+11),"")</f>
      </c>
      <c r="GY958">
        <f>IF($IW958&gt;=12,INDEX($GL:$GL,$IV958+12),"")</f>
      </c>
      <c r="GZ958">
        <f>IF($IW958&gt;=13,INDEX($GL:$GL,$IV958+13),"")</f>
      </c>
      <c r="HA958">
        <f>IF($IW958&gt;=14,INDEX($GL:$GL,$IV958+14),"")</f>
      </c>
      <c r="HB958">
        <f>IF($IW958&gt;=15,INDEX($GL:$GL,$IV958+15),"")</f>
      </c>
      <c r="HC958">
        <f>IF($IW958&gt;=16,INDEX($GL:$GL,$IV958+16),"")</f>
      </c>
      <c r="HD958">
        <f>IF($IW958&gt;=17,INDEX($GL:$GL,$IV958+17),"")</f>
      </c>
      <c r="HE958">
        <f>IF($IW958&gt;=18,INDEX($GL:$GL,$IV958+18),"")</f>
      </c>
      <c r="HF958">
        <f>IF($IW958&gt;=19,INDEX($GL:$GL,$IV958+19),"")</f>
      </c>
      <c r="HG958">
        <f>IF($IW958&gt;=20,INDEX($GL:$GL,$IV958+20),"")</f>
      </c>
      <c r="HH958">
        <f>IF($IW958&gt;=21,INDEX($GL:$GL,$IV958+21),"")</f>
      </c>
      <c r="HI958">
        <f>IF($IW958&gt;=22,INDEX($GL:$GL,$IV958+22),"")</f>
      </c>
      <c r="HJ958">
        <f>IF($IW958&gt;=23,INDEX($GL:$GL,$IV958+23),"")</f>
      </c>
      <c r="HK958">
        <f>IF($IW958&gt;=24,INDEX($GL:$GL,$IV958+24),"")</f>
      </c>
      <c r="HL958">
        <f>IF($IW958&gt;=25,INDEX($GL:$GL,$IV958+25),"")</f>
      </c>
      <c r="HM958">
        <f>IF($IW958&gt;=26,INDEX($GL:$GL,$IV958+26),"")</f>
      </c>
      <c r="HN958">
        <f>IF($IW958&gt;=27,INDEX($GL:$GL,$IV958+27),"")</f>
      </c>
      <c r="HO958">
        <f>IF($IW958&gt;=28,INDEX($GL:$GL,$IV958+28),"")</f>
      </c>
      <c r="HP958">
        <f>IF($IW958&gt;=29,INDEX($GL:$GL,$IV958+29),"")</f>
      </c>
      <c r="HQ958">
        <f>IF($IW958&gt;=30,INDEX($GL:$GL,$IV958+30),"")</f>
      </c>
      <c r="HR958">
        <f>IF($IW958&gt;=31,INDEX($GL:$GL,$IV958+31),"")</f>
      </c>
      <c r="HS958">
        <f>IF($IW958&gt;=32,INDEX($GL:$GL,$IV958+32),"")</f>
      </c>
      <c r="HT958">
        <f>IF($IW958&gt;=33,INDEX($GL:$GL,$IV958+33),"")</f>
      </c>
      <c r="HU958">
        <f>IF($IW958&gt;=34,INDEX($GL:$GL,$IV958+34),"")</f>
      </c>
      <c r="HV958">
        <f>IF($IW958&gt;=35,INDEX($GL:$GL,$IV958+35),"")</f>
      </c>
      <c r="HW958">
        <f>IF($IW958&gt;=36,INDEX($GL:$GL,$IV958+36),"")</f>
      </c>
      <c r="HX958">
        <f>IF($IW958&gt;=37,INDEX($GL:$GL,$IV958+37),"")</f>
      </c>
      <c r="HY958">
        <f>IF($IW958&gt;=38,INDEX($GL:$GL,$IV958+38),"")</f>
      </c>
      <c r="HZ958">
        <f>IF($IW958&gt;=39,INDEX($GL:$GL,$IV958+39),"")</f>
      </c>
      <c r="IA958">
        <f>IF($IW958&gt;=40,INDEX($GL:$GL,$IV958+40),"")</f>
      </c>
      <c r="IB958">
        <f>IF($IW958&gt;=41,INDEX($GL:$GL,$IV958+41),"")</f>
      </c>
      <c r="IC958">
        <f>IF($IW958&gt;=42,INDEX($GL:$GL,$IV958+42),"")</f>
      </c>
      <c r="ID958">
        <f>IF($IW958&gt;=43,INDEX($GL:$GL,$IV958+43),"")</f>
      </c>
      <c r="IE958">
        <f>IF($IW958&gt;=44,INDEX($GL:$GL,$IV958+44),"")</f>
      </c>
      <c r="IF958">
        <f>IF($IW958&gt;=45,INDEX($GL:$GL,$IV958+45),"")</f>
      </c>
      <c r="IG958">
        <f>IF($IW958&gt;=46,INDEX($GL:$GL,$IV958+46),"")</f>
      </c>
      <c r="IH958">
        <f>IF($IW958&gt;=47,INDEX($GL:$GL,$IV958+47),"")</f>
      </c>
      <c r="II958">
        <f>IF($IW958&gt;=48,INDEX($GL:$GL,$IV958+48),"")</f>
      </c>
      <c r="IJ958">
        <f>IF($IW958&gt;=49,INDEX($GL:$GL,$IV958+49),"")</f>
      </c>
      <c r="IK958">
        <f>IF($IW958&gt;=50,INDEX($GL:$GL,$IV958+50),"")</f>
      </c>
      <c r="IL958">
        <f>IF($IW958&gt;=51,INDEX($GL:$GL,$IV958+51),"")</f>
      </c>
      <c r="IM958">
        <f>IF($IW958&gt;=52,INDEX($GL:$GL,$IV958+52),"")</f>
      </c>
      <c r="IN958">
        <f>IF($IW958&gt;=53,INDEX($GL:$GL,$IV958+53),"")</f>
      </c>
      <c r="IO958">
        <f>IF($IW958&gt;=54,INDEX($GL:$GL,$IV958+54),"")</f>
      </c>
      <c r="IP958">
        <f>IF($IW958&gt;=55,INDEX($GL:$GL,$IV958+55),"")</f>
      </c>
      <c r="IQ958">
        <f>IF($IW958&gt;=56,INDEX($GL:$GL,$IV958+56),"")</f>
      </c>
      <c r="IR958">
        <f>IF($IW958&gt;=57,INDEX($GL:$GL,$IV958+57),"")</f>
      </c>
      <c r="IS958">
        <f>IF($IW958&gt;=58,INDEX($GL:$GL,$IV958+58),"")</f>
      </c>
      <c r="IT958">
        <f>IF($IW958&gt;=59,INDEX($GL:$GL,$IV958+59),"")</f>
      </c>
      <c r="IU958">
        <f>IF($IW958&gt;=60,INDEX($GL:$GL,$IV958+60),"")</f>
      </c>
      <c r="IV958">
        <f>IFERROR(MATCH($GK958,$GL$2:$GL$324,0)+1,0)</f>
      </c>
      <c r="IW958">
        <f>IFERROR(INDEX($GM$2:$GM$324,MATCH($GK958,$GL$2:$GL$324,0)),0)</f>
      </c>
      <c r="IX958" t="s">
        <v>34</v>
      </c>
      <c r="IY958" t="s">
        <v>34</v>
      </c>
    </row>
    <row r="959" spans="1:259" x14ac:dyDescent="0.25">
      <c r="K959">
        <f>IF(OR($N959="",$J959=""),"",IFERROR($N959/$J959,0))</f>
      </c>
      <c r="L959">
        <f>IF($N959="","",
SUM($M959,$O959,$T959,$P959,$R959)*
(1-IF($U959="",0,VALUE($U959)/100)))</f>
      </c>
      <c r="M959">
        <f>IF($N959="","",$N959)</f>
      </c>
      <c r="O959">
        <f>IF($N959="","",
IF($H959="","",
IF(ISNUMBER(SEARCH("exempt",LOWER($H959))),0,
$N959*(VALUE(SUBSTITUTE($H959,"%",""))/100))))</f>
      </c>
      <c r="V959">
        <f>IFERROR(IF(FIND(" - ",$E959)&gt;0,MID($E959,FIND(" - ",$E959)+3,LEN($E959)),""),"")</f>
      </c>
      <c r="AE959" t="s">
        <v>1540</v>
      </c>
      <c r="AJ959">
        <f>IFERROR(LEFT($E959,FIND(" - ",$E959)-1),$E959)</f>
      </c>
      <c r="AM959">
        <f>IF($CB959&gt;=1,INDEX($AK:$AK,$CA959+1),"")</f>
      </c>
      <c r="AN959">
        <f>IF($CB959&gt;=2,INDEX($AK:$AK,$CA959+2),"")</f>
      </c>
      <c r="AO959">
        <f>IF($CB959&gt;=3,INDEX($AK:$AK,$CA959+3),"")</f>
      </c>
      <c r="AP959">
        <f>IF($CB959&gt;=4,INDEX($AK:$AK,$CA959+4),"")</f>
      </c>
      <c r="AQ959">
        <f>IF($CB959&gt;=5,INDEX($AK:$AK,$CA959+5),"")</f>
      </c>
      <c r="AR959">
        <f>IF($CB959&gt;=6,INDEX($AK:$AK,$CA959+6),"")</f>
      </c>
      <c r="AS959">
        <f>IF($CB959&gt;=7,INDEX($AK:$AK,$CA959+7),"")</f>
      </c>
      <c r="AT959">
        <f>IF($CB959&gt;=8,INDEX($AK:$AK,$CA959+8),"")</f>
      </c>
      <c r="AU959">
        <f>IF($CB959&gt;=9,INDEX($AK:$AK,$CA959+9),"")</f>
      </c>
      <c r="AV959">
        <f>IF($CB959&gt;=10,INDEX($AK:$AK,$CA959+10),"")</f>
      </c>
      <c r="AW959">
        <f>IF($CB959&gt;=11,INDEX($AK:$AK,$CA959+11),"")</f>
      </c>
      <c r="AX959">
        <f>IF($CB959&gt;=12,INDEX($AK:$AK,$CA959+12),"")</f>
      </c>
      <c r="AY959">
        <f>IF($CB959&gt;=13,INDEX($AK:$AK,$CA959+13),"")</f>
      </c>
      <c r="AZ959">
        <f>IF($CB959&gt;=14,INDEX($AK:$AK,$CA959+14),"")</f>
      </c>
      <c r="BA959">
        <f>IF($CB959&gt;=15,INDEX($AK:$AK,$CA959+15),"")</f>
      </c>
      <c r="BB959">
        <f>IF($CB959&gt;=16,INDEX($AK:$AK,$CA959+16),"")</f>
      </c>
      <c r="BC959">
        <f>IF($CB959&gt;=17,INDEX($AK:$AK,$CA959+17),"")</f>
      </c>
      <c r="BD959">
        <f>IF($CB959&gt;=18,INDEX($AK:$AK,$CA959+18),"")</f>
      </c>
      <c r="BE959">
        <f>IF($CB959&gt;=19,INDEX($AK:$AK,$CA959+19),"")</f>
      </c>
      <c r="BF959">
        <f>IF($CB959&gt;=20,INDEX($AK:$AK,$CA959+20),"")</f>
      </c>
      <c r="BG959">
        <f>IF($CB959&gt;=21,INDEX($AK:$AK,$CA959+21),"")</f>
      </c>
      <c r="BH959">
        <f>IF($CB959&gt;=22,INDEX($AK:$AK,$CA959+22),"")</f>
      </c>
      <c r="BI959">
        <f>IF($CB959&gt;=23,INDEX($AK:$AK,$CA959+23),"")</f>
      </c>
      <c r="BJ959">
        <f>IF($CB959&gt;=24,INDEX($AK:$AK,$CA959+24),"")</f>
      </c>
      <c r="BK959">
        <f>IF($CB959&gt;=25,INDEX($AK:$AK,$CA959+25),"")</f>
      </c>
      <c r="BL959">
        <f>IF($CB959&gt;=26,INDEX($AK:$AK,$CA959+26),"")</f>
      </c>
      <c r="BM959">
        <f>IF($CB959&gt;=27,INDEX($AK:$AK,$CA959+27),"")</f>
      </c>
      <c r="BN959">
        <f>IF($CB959&gt;=28,INDEX($AK:$AK,$CA959+28),"")</f>
      </c>
      <c r="BO959">
        <f>IF($CB959&gt;=29,INDEX($AK:$AK,$CA959+29),"")</f>
      </c>
      <c r="BP959">
        <f>IF($CB959&gt;=30,INDEX($AK:$AK,$CA959+30),"")</f>
      </c>
      <c r="BQ959">
        <f>IF($CB959&gt;=31,INDEX($AK:$AK,$CA959+31),"")</f>
      </c>
      <c r="BR959">
        <f>IF($CB959&gt;=32,INDEX($AK:$AK,$CA959+32),"")</f>
      </c>
      <c r="BS959">
        <f>IF($CB959&gt;=33,INDEX($AK:$AK,$CA959+33),"")</f>
      </c>
      <c r="BT959">
        <f>IF($CB959&gt;=34,INDEX($AK:$AK,$CA959+34),"")</f>
      </c>
      <c r="BU959">
        <f>IF($CB959&gt;=35,INDEX($AK:$AK,$CA959+35),"")</f>
      </c>
      <c r="BV959">
        <f>IF($CB959&gt;=36,INDEX($AK:$AK,$CA959+36),"")</f>
      </c>
      <c r="BW959">
        <f>IF($CB959&gt;=37,INDEX($AK:$AK,$CA959+37),"")</f>
      </c>
      <c r="BX959">
        <f>IF($CB959&gt;=38,INDEX($AK:$AK,$CA959+38),"")</f>
      </c>
      <c r="BY959">
        <f>IF($CB959&gt;=39,INDEX($AK:$AK,$CA959+39),"")</f>
      </c>
      <c r="BZ959">
        <f>IF($CB959&gt;=40,INDEX($AK:$AK,$CA959+40),"")</f>
      </c>
      <c r="CA959">
        <f>IFERROR(MATCH($AJ959,$AK$2:$AK$134,0)+1,0)</f>
      </c>
      <c r="CB959">
        <f>IFERROR(INDEX($AL$2:$AL$134,MATCH($AJ959,$AK$2:$AK$134,0)),0)</f>
      </c>
      <c r="CC959">
        <f>IFERROR(LEFT($F959,FIND(" - ",$F959)-1),$F959)</f>
      </c>
      <c r="CF959">
        <f>IF($DA959&gt;=1,INDEX($CD:$CD,$CZ959+1),"")</f>
      </c>
      <c r="CG959">
        <f>IF($DA959&gt;=2,INDEX($CD:$CD,$CZ959+2),"")</f>
      </c>
      <c r="CH959">
        <f>IF($DA959&gt;=3,INDEX($CD:$CD,$CZ959+3),"")</f>
      </c>
      <c r="CI959">
        <f>IF($DA959&gt;=4,INDEX($CD:$CD,$CZ959+4),"")</f>
      </c>
      <c r="CJ959">
        <f>IF($DA959&gt;=5,INDEX($CD:$CD,$CZ959+5),"")</f>
      </c>
      <c r="CK959">
        <f>IF($DA959&gt;=6,INDEX($CD:$CD,$CZ959+6),"")</f>
      </c>
      <c r="CL959">
        <f>IF($DA959&gt;=7,INDEX($CD:$CD,$CZ959+7),"")</f>
      </c>
      <c r="CM959">
        <f>IF($DA959&gt;=8,INDEX($CD:$CD,$CZ959+8),"")</f>
      </c>
      <c r="CN959">
        <f>IF($DA959&gt;=9,INDEX($CD:$CD,$CZ959+9),"")</f>
      </c>
      <c r="CO959">
        <f>IF($DA959&gt;=10,INDEX($CD:$CD,$CZ959+10),"")</f>
      </c>
      <c r="CP959">
        <f>IF($DA959&gt;=11,INDEX($CD:$CD,$CZ959+11),"")</f>
      </c>
      <c r="CQ959">
        <f>IF($DA959&gt;=12,INDEX($CD:$CD,$CZ959+12),"")</f>
      </c>
      <c r="CR959">
        <f>IF($DA959&gt;=13,INDEX($CD:$CD,$CZ959+13),"")</f>
      </c>
      <c r="CS959">
        <f>IF($DA959&gt;=14,INDEX($CD:$CD,$CZ959+14),"")</f>
      </c>
      <c r="CT959">
        <f>IF($DA959&gt;=15,INDEX($CD:$CD,$CZ959+15),"")</f>
      </c>
      <c r="CU959">
        <f>IF($DA959&gt;=16,INDEX($CD:$CD,$CZ959+16),"")</f>
      </c>
      <c r="CV959">
        <f>IF($DA959&gt;=17,INDEX($CD:$CD,$CZ959+17),"")</f>
      </c>
      <c r="CW959">
        <f>IF($DA959&gt;=18,INDEX($CD:$CD,$CZ959+18),"")</f>
      </c>
      <c r="CX959">
        <f>IF($DA959&gt;=19,INDEX($CD:$CD,$CZ959+19),"")</f>
      </c>
      <c r="CY959">
        <f>IF($DA959&gt;=20,INDEX($CD:$CD,$CZ959+20),"")</f>
      </c>
      <c r="CZ959">
        <f>IFERROR(MATCH($CC959,$CD$2:$CD$263,0)+1,0)</f>
      </c>
      <c r="DA959">
        <f>IFERROR(INDEX($CE$2:$CE$263,MATCH($CC959,$CD$2:$CD$263,0)),0)</f>
      </c>
      <c r="DB959">
        <f>IFERROR(INDEX($AI:$AI,MATCH($H959,$AH:$AH,0))&amp;"","")</f>
      </c>
      <c r="DF959">
        <f>IF($GI959&gt;=1,INDEX($DC:$DC,$GH959+1),"")</f>
      </c>
      <c r="DG959">
        <f>IF($GI959&gt;=2,INDEX($DC:$DC,$GH959+2),"")</f>
      </c>
      <c r="DH959">
        <f>IF($GI959&gt;=3,INDEX($DC:$DC,$GH959+3),"")</f>
      </c>
      <c r="DI959">
        <f>IF($GI959&gt;=4,INDEX($DC:$DC,$GH959+4),"")</f>
      </c>
      <c r="DJ959">
        <f>IF($GI959&gt;=5,INDEX($DC:$DC,$GH959+5),"")</f>
      </c>
      <c r="DK959">
        <f>IF($GI959&gt;=6,INDEX($DC:$DC,$GH959+6),"")</f>
      </c>
      <c r="DL959">
        <f>IF($GI959&gt;=7,INDEX($DC:$DC,$GH959+7),"")</f>
      </c>
      <c r="DM959">
        <f>IF($GI959&gt;=8,INDEX($DC:$DC,$GH959+8),"")</f>
      </c>
      <c r="DN959">
        <f>IF($GI959&gt;=9,INDEX($DC:$DC,$GH959+9),"")</f>
      </c>
      <c r="DO959">
        <f>IF($GI959&gt;=10,INDEX($DC:$DC,$GH959+10),"")</f>
      </c>
      <c r="DP959">
        <f>IF($GI959&gt;=11,INDEX($DC:$DC,$GH959+11),"")</f>
      </c>
      <c r="DQ959">
        <f>IF($GI959&gt;=12,INDEX($DC:$DC,$GH959+12),"")</f>
      </c>
      <c r="DR959">
        <f>IF($GI959&gt;=13,INDEX($DC:$DC,$GH959+13),"")</f>
      </c>
      <c r="DS959">
        <f>IF($GI959&gt;=14,INDEX($DC:$DC,$GH959+14),"")</f>
      </c>
      <c r="DT959">
        <f>IF($GI959&gt;=15,INDEX($DC:$DC,$GH959+15),"")</f>
      </c>
      <c r="DU959">
        <f>IF($GI959&gt;=16,INDEX($DC:$DC,$GH959+16),"")</f>
      </c>
      <c r="DV959">
        <f>IF($GI959&gt;=17,INDEX($DC:$DC,$GH959+17),"")</f>
      </c>
      <c r="DW959">
        <f>IF($GI959&gt;=18,INDEX($DC:$DC,$GH959+18),"")</f>
      </c>
      <c r="DX959">
        <f>IF($GI959&gt;=19,INDEX($DC:$DC,$GH959+19),"")</f>
      </c>
      <c r="DY959">
        <f>IF($GI959&gt;=20,INDEX($DC:$DC,$GH959+20),"")</f>
      </c>
      <c r="DZ959">
        <f>IF($GI959&gt;=21,INDEX($DC:$DC,$GH959+21),"")</f>
      </c>
      <c r="EA959">
        <f>IF($GI959&gt;=22,INDEX($DC:$DC,$GH959+22),"")</f>
      </c>
      <c r="EB959">
        <f>IF($GI959&gt;=23,INDEX($DC:$DC,$GH959+23),"")</f>
      </c>
      <c r="EC959">
        <f>IF($GI959&gt;=24,INDEX($DC:$DC,$GH959+24),"")</f>
      </c>
      <c r="ED959">
        <f>IF($GI959&gt;=25,INDEX($DC:$DC,$GH959+25),"")</f>
      </c>
      <c r="EE959">
        <f>IF($GI959&gt;=26,INDEX($DC:$DC,$GH959+26),"")</f>
      </c>
      <c r="EF959">
        <f>IF($GI959&gt;=27,INDEX($DC:$DC,$GH959+27),"")</f>
      </c>
      <c r="EG959">
        <f>IF($GI959&gt;=28,INDEX($DC:$DC,$GH959+28),"")</f>
      </c>
      <c r="EH959">
        <f>IF($GI959&gt;=29,INDEX($DC:$DC,$GH959+29),"")</f>
      </c>
      <c r="EI959">
        <f>IF($GI959&gt;=30,INDEX($DC:$DC,$GH959+30),"")</f>
      </c>
      <c r="EJ959">
        <f>IF($GI959&gt;=31,INDEX($DC:$DC,$GH959+31),"")</f>
      </c>
      <c r="EK959">
        <f>IF($GI959&gt;=32,INDEX($DC:$DC,$GH959+32),"")</f>
      </c>
      <c r="EL959">
        <f>IF($GI959&gt;=33,INDEX($DC:$DC,$GH959+33),"")</f>
      </c>
      <c r="EM959">
        <f>IF($GI959&gt;=34,INDEX($DC:$DC,$GH959+34),"")</f>
      </c>
      <c r="EN959">
        <f>IF($GI959&gt;=35,INDEX($DC:$DC,$GH959+35),"")</f>
      </c>
      <c r="EO959">
        <f>IF($GI959&gt;=36,INDEX($DC:$DC,$GH959+36),"")</f>
      </c>
      <c r="EP959">
        <f>IF($GI959&gt;=37,INDEX($DC:$DC,$GH959+37),"")</f>
      </c>
      <c r="EQ959">
        <f>IF($GI959&gt;=38,INDEX($DC:$DC,$GH959+38),"")</f>
      </c>
      <c r="ER959">
        <f>IF($GI959&gt;=39,INDEX($DC:$DC,$GH959+39),"")</f>
      </c>
      <c r="ES959">
        <f>IF($GI959&gt;=40,INDEX($DC:$DC,$GH959+40),"")</f>
      </c>
      <c r="ET959">
        <f>IF($GI959&gt;=1,INDEX($DD:$DD,$GH959+1),"")</f>
      </c>
      <c r="EU959">
        <f>IF($GI959&gt;=2,INDEX($DD:$DD,$GH959+2),"")</f>
      </c>
      <c r="EV959">
        <f>IF($GI959&gt;=3,INDEX($DD:$DD,$GH959+3),"")</f>
      </c>
      <c r="EW959">
        <f>IF($GI959&gt;=4,INDEX($DD:$DD,$GH959+4),"")</f>
      </c>
      <c r="EX959">
        <f>IF($GI959&gt;=5,INDEX($DD:$DD,$GH959+5),"")</f>
      </c>
      <c r="EY959">
        <f>IF($GI959&gt;=6,INDEX($DD:$DD,$GH959+6),"")</f>
      </c>
      <c r="EZ959">
        <f>IF($GI959&gt;=7,INDEX($DD:$DD,$GH959+7),"")</f>
      </c>
      <c r="FA959">
        <f>IF($GI959&gt;=8,INDEX($DD:$DD,$GH959+8),"")</f>
      </c>
      <c r="FB959">
        <f>IF($GI959&gt;=9,INDEX($DD:$DD,$GH959+9),"")</f>
      </c>
      <c r="FC959">
        <f>IF($GI959&gt;=10,INDEX($DD:$DD,$GH959+10),"")</f>
      </c>
      <c r="FD959">
        <f>IF($GI959&gt;=11,INDEX($DD:$DD,$GH959+11),"")</f>
      </c>
      <c r="FE959">
        <f>IF($GI959&gt;=12,INDEX($DD:$DD,$GH959+12),"")</f>
      </c>
      <c r="FF959">
        <f>IF($GI959&gt;=13,INDEX($DD:$DD,$GH959+13),"")</f>
      </c>
      <c r="FG959">
        <f>IF($GI959&gt;=14,INDEX($DD:$DD,$GH959+14),"")</f>
      </c>
      <c r="FH959">
        <f>IF($GI959&gt;=15,INDEX($DD:$DD,$GH959+15),"")</f>
      </c>
      <c r="FI959">
        <f>IF($GI959&gt;=16,INDEX($DD:$DD,$GH959+16),"")</f>
      </c>
      <c r="FJ959">
        <f>IF($GI959&gt;=17,INDEX($DD:$DD,$GH959+17),"")</f>
      </c>
      <c r="FK959">
        <f>IF($GI959&gt;=18,INDEX($DD:$DD,$GH959+18),"")</f>
      </c>
      <c r="FL959">
        <f>IF($GI959&gt;=19,INDEX($DD:$DD,$GH959+19),"")</f>
      </c>
      <c r="FM959">
        <f>IF($GI959&gt;=20,INDEX($DD:$DD,$GH959+20),"")</f>
      </c>
      <c r="FN959">
        <f>IF($GI959&gt;=21,INDEX($DD:$DD,$GH959+21),"")</f>
      </c>
      <c r="FO959">
        <f>IF($GI959&gt;=22,INDEX($DD:$DD,$GH959+22),"")</f>
      </c>
      <c r="FP959">
        <f>IF($GI959&gt;=23,INDEX($DD:$DD,$GH959+23),"")</f>
      </c>
      <c r="FQ959">
        <f>IF($GI959&gt;=24,INDEX($DD:$DD,$GH959+24),"")</f>
      </c>
      <c r="FR959">
        <f>IF($GI959&gt;=25,INDEX($DD:$DD,$GH959+25),"")</f>
      </c>
      <c r="FS959">
        <f>IF($GI959&gt;=26,INDEX($DD:$DD,$GH959+26),"")</f>
      </c>
      <c r="FT959">
        <f>IF($GI959&gt;=27,INDEX($DD:$DD,$GH959+27),"")</f>
      </c>
      <c r="FU959">
        <f>IF($GI959&gt;=28,INDEX($DD:$DD,$GH959+28),"")</f>
      </c>
      <c r="FV959">
        <f>IF($GI959&gt;=29,INDEX($DD:$DD,$GH959+29),"")</f>
      </c>
      <c r="FW959">
        <f>IF($GI959&gt;=30,INDEX($DD:$DD,$GH959+30),"")</f>
      </c>
      <c r="FX959">
        <f>IF($GI959&gt;=31,INDEX($DD:$DD,$GH959+31),"")</f>
      </c>
      <c r="FY959">
        <f>IF($GI959&gt;=32,INDEX($DD:$DD,$GH959+32),"")</f>
      </c>
      <c r="FZ959">
        <f>IF($GI959&gt;=33,INDEX($DD:$DD,$GH959+33),"")</f>
      </c>
      <c r="GA959">
        <f>IF($GI959&gt;=34,INDEX($DD:$DD,$GH959+34),"")</f>
      </c>
      <c r="GB959">
        <f>IF($GI959&gt;=35,INDEX($DD:$DD,$GH959+35),"")</f>
      </c>
      <c r="GC959">
        <f>IF($GI959&gt;=36,INDEX($DD:$DD,$GH959+36),"")</f>
      </c>
      <c r="GD959">
        <f>IF($GI959&gt;=37,INDEX($DD:$DD,$GH959+37),"")</f>
      </c>
      <c r="GE959">
        <f>IF($GI959&gt;=38,INDEX($DD:$DD,$GH959+38),"")</f>
      </c>
      <c r="GF959">
        <f>IF($GI959&gt;=39,INDEX($DD:$DD,$GH959+39),"")</f>
      </c>
      <c r="GG959">
        <f>IF($GI959&gt;=40,INDEX($DD:$DD,$GH959+40),"")</f>
      </c>
      <c r="GH959">
        <f>IFERROR(MATCH($DB959,$DC$2:$DC$148,0)+1,0)</f>
      </c>
      <c r="GI959">
        <f>IFERROR(INDEX($DE$2:$DE$148,MATCH($DB959,$DC$2:$DC$148,0)),0)</f>
      </c>
      <c r="GJ959">
        <f>IFERROR(MATCH($S959,$DF$959:$ES$959,0),0)</f>
      </c>
      <c r="GK959">
        <f>IF($GJ959&gt;0,INDEX($ET$959:$GG$959,$GJ959),"")</f>
      </c>
      <c r="GN959">
        <f>IF($IW959&gt;=1,INDEX($GL:$GL,$IV959+1),"")</f>
      </c>
      <c r="GO959">
        <f>IF($IW959&gt;=2,INDEX($GL:$GL,$IV959+2),"")</f>
      </c>
      <c r="GP959">
        <f>IF($IW959&gt;=3,INDEX($GL:$GL,$IV959+3),"")</f>
      </c>
      <c r="GQ959">
        <f>IF($IW959&gt;=4,INDEX($GL:$GL,$IV959+4),"")</f>
      </c>
      <c r="GR959">
        <f>IF($IW959&gt;=5,INDEX($GL:$GL,$IV959+5),"")</f>
      </c>
      <c r="GS959">
        <f>IF($IW959&gt;=6,INDEX($GL:$GL,$IV959+6),"")</f>
      </c>
      <c r="GT959">
        <f>IF($IW959&gt;=7,INDEX($GL:$GL,$IV959+7),"")</f>
      </c>
      <c r="GU959">
        <f>IF($IW959&gt;=8,INDEX($GL:$GL,$IV959+8),"")</f>
      </c>
      <c r="GV959">
        <f>IF($IW959&gt;=9,INDEX($GL:$GL,$IV959+9),"")</f>
      </c>
      <c r="GW959">
        <f>IF($IW959&gt;=10,INDEX($GL:$GL,$IV959+10),"")</f>
      </c>
      <c r="GX959">
        <f>IF($IW959&gt;=11,INDEX($GL:$GL,$IV959+11),"")</f>
      </c>
      <c r="GY959">
        <f>IF($IW959&gt;=12,INDEX($GL:$GL,$IV959+12),"")</f>
      </c>
      <c r="GZ959">
        <f>IF($IW959&gt;=13,INDEX($GL:$GL,$IV959+13),"")</f>
      </c>
      <c r="HA959">
        <f>IF($IW959&gt;=14,INDEX($GL:$GL,$IV959+14),"")</f>
      </c>
      <c r="HB959">
        <f>IF($IW959&gt;=15,INDEX($GL:$GL,$IV959+15),"")</f>
      </c>
      <c r="HC959">
        <f>IF($IW959&gt;=16,INDEX($GL:$GL,$IV959+16),"")</f>
      </c>
      <c r="HD959">
        <f>IF($IW959&gt;=17,INDEX($GL:$GL,$IV959+17),"")</f>
      </c>
      <c r="HE959">
        <f>IF($IW959&gt;=18,INDEX($GL:$GL,$IV959+18),"")</f>
      </c>
      <c r="HF959">
        <f>IF($IW959&gt;=19,INDEX($GL:$GL,$IV959+19),"")</f>
      </c>
      <c r="HG959">
        <f>IF($IW959&gt;=20,INDEX($GL:$GL,$IV959+20),"")</f>
      </c>
      <c r="HH959">
        <f>IF($IW959&gt;=21,INDEX($GL:$GL,$IV959+21),"")</f>
      </c>
      <c r="HI959">
        <f>IF($IW959&gt;=22,INDEX($GL:$GL,$IV959+22),"")</f>
      </c>
      <c r="HJ959">
        <f>IF($IW959&gt;=23,INDEX($GL:$GL,$IV959+23),"")</f>
      </c>
      <c r="HK959">
        <f>IF($IW959&gt;=24,INDEX($GL:$GL,$IV959+24),"")</f>
      </c>
      <c r="HL959">
        <f>IF($IW959&gt;=25,INDEX($GL:$GL,$IV959+25),"")</f>
      </c>
      <c r="HM959">
        <f>IF($IW959&gt;=26,INDEX($GL:$GL,$IV959+26),"")</f>
      </c>
      <c r="HN959">
        <f>IF($IW959&gt;=27,INDEX($GL:$GL,$IV959+27),"")</f>
      </c>
      <c r="HO959">
        <f>IF($IW959&gt;=28,INDEX($GL:$GL,$IV959+28),"")</f>
      </c>
      <c r="HP959">
        <f>IF($IW959&gt;=29,INDEX($GL:$GL,$IV959+29),"")</f>
      </c>
      <c r="HQ959">
        <f>IF($IW959&gt;=30,INDEX($GL:$GL,$IV959+30),"")</f>
      </c>
      <c r="HR959">
        <f>IF($IW959&gt;=31,INDEX($GL:$GL,$IV959+31),"")</f>
      </c>
      <c r="HS959">
        <f>IF($IW959&gt;=32,INDEX($GL:$GL,$IV959+32),"")</f>
      </c>
      <c r="HT959">
        <f>IF($IW959&gt;=33,INDEX($GL:$GL,$IV959+33),"")</f>
      </c>
      <c r="HU959">
        <f>IF($IW959&gt;=34,INDEX($GL:$GL,$IV959+34),"")</f>
      </c>
      <c r="HV959">
        <f>IF($IW959&gt;=35,INDEX($GL:$GL,$IV959+35),"")</f>
      </c>
      <c r="HW959">
        <f>IF($IW959&gt;=36,INDEX($GL:$GL,$IV959+36),"")</f>
      </c>
      <c r="HX959">
        <f>IF($IW959&gt;=37,INDEX($GL:$GL,$IV959+37),"")</f>
      </c>
      <c r="HY959">
        <f>IF($IW959&gt;=38,INDEX($GL:$GL,$IV959+38),"")</f>
      </c>
      <c r="HZ959">
        <f>IF($IW959&gt;=39,INDEX($GL:$GL,$IV959+39),"")</f>
      </c>
      <c r="IA959">
        <f>IF($IW959&gt;=40,INDEX($GL:$GL,$IV959+40),"")</f>
      </c>
      <c r="IB959">
        <f>IF($IW959&gt;=41,INDEX($GL:$GL,$IV959+41),"")</f>
      </c>
      <c r="IC959">
        <f>IF($IW959&gt;=42,INDEX($GL:$GL,$IV959+42),"")</f>
      </c>
      <c r="ID959">
        <f>IF($IW959&gt;=43,INDEX($GL:$GL,$IV959+43),"")</f>
      </c>
      <c r="IE959">
        <f>IF($IW959&gt;=44,INDEX($GL:$GL,$IV959+44),"")</f>
      </c>
      <c r="IF959">
        <f>IF($IW959&gt;=45,INDEX($GL:$GL,$IV959+45),"")</f>
      </c>
      <c r="IG959">
        <f>IF($IW959&gt;=46,INDEX($GL:$GL,$IV959+46),"")</f>
      </c>
      <c r="IH959">
        <f>IF($IW959&gt;=47,INDEX($GL:$GL,$IV959+47),"")</f>
      </c>
      <c r="II959">
        <f>IF($IW959&gt;=48,INDEX($GL:$GL,$IV959+48),"")</f>
      </c>
      <c r="IJ959">
        <f>IF($IW959&gt;=49,INDEX($GL:$GL,$IV959+49),"")</f>
      </c>
      <c r="IK959">
        <f>IF($IW959&gt;=50,INDEX($GL:$GL,$IV959+50),"")</f>
      </c>
      <c r="IL959">
        <f>IF($IW959&gt;=51,INDEX($GL:$GL,$IV959+51),"")</f>
      </c>
      <c r="IM959">
        <f>IF($IW959&gt;=52,INDEX($GL:$GL,$IV959+52),"")</f>
      </c>
      <c r="IN959">
        <f>IF($IW959&gt;=53,INDEX($GL:$GL,$IV959+53),"")</f>
      </c>
      <c r="IO959">
        <f>IF($IW959&gt;=54,INDEX($GL:$GL,$IV959+54),"")</f>
      </c>
      <c r="IP959">
        <f>IF($IW959&gt;=55,INDEX($GL:$GL,$IV959+55),"")</f>
      </c>
      <c r="IQ959">
        <f>IF($IW959&gt;=56,INDEX($GL:$GL,$IV959+56),"")</f>
      </c>
      <c r="IR959">
        <f>IF($IW959&gt;=57,INDEX($GL:$GL,$IV959+57),"")</f>
      </c>
      <c r="IS959">
        <f>IF($IW959&gt;=58,INDEX($GL:$GL,$IV959+58),"")</f>
      </c>
      <c r="IT959">
        <f>IF($IW959&gt;=59,INDEX($GL:$GL,$IV959+59),"")</f>
      </c>
      <c r="IU959">
        <f>IF($IW959&gt;=60,INDEX($GL:$GL,$IV959+60),"")</f>
      </c>
      <c r="IV959">
        <f>IFERROR(MATCH($GK959,$GL$2:$GL$324,0)+1,0)</f>
      </c>
      <c r="IW959">
        <f>IFERROR(INDEX($GM$2:$GM$324,MATCH($GK959,$GL$2:$GL$324,0)),0)</f>
      </c>
      <c r="IX959" t="s">
        <v>34</v>
      </c>
      <c r="IY959" t="s">
        <v>34</v>
      </c>
    </row>
    <row r="960" spans="1:259" x14ac:dyDescent="0.25">
      <c r="K960">
        <f>IF(OR($N960="",$J960=""),"",IFERROR($N960/$J960,0))</f>
      </c>
      <c r="L960">
        <f>IF($N960="","",
SUM($M960,$O960,$T960,$P960,$R960)*
(1-IF($U960="",0,VALUE($U960)/100)))</f>
      </c>
      <c r="M960">
        <f>IF($N960="","",$N960)</f>
      </c>
      <c r="O960">
        <f>IF($N960="","",
IF($H960="","",
IF(ISNUMBER(SEARCH("exempt",LOWER($H960))),0,
$N960*(VALUE(SUBSTITUTE($H960,"%",""))/100))))</f>
      </c>
      <c r="V960">
        <f>IFERROR(IF(FIND(" - ",$E960)&gt;0,MID($E960,FIND(" - ",$E960)+3,LEN($E960)),""),"")</f>
      </c>
      <c r="AE960" t="s">
        <v>1541</v>
      </c>
      <c r="AJ960">
        <f>IFERROR(LEFT($E960,FIND(" - ",$E960)-1),$E960)</f>
      </c>
      <c r="AM960">
        <f>IF($CB960&gt;=1,INDEX($AK:$AK,$CA960+1),"")</f>
      </c>
      <c r="AN960">
        <f>IF($CB960&gt;=2,INDEX($AK:$AK,$CA960+2),"")</f>
      </c>
      <c r="AO960">
        <f>IF($CB960&gt;=3,INDEX($AK:$AK,$CA960+3),"")</f>
      </c>
      <c r="AP960">
        <f>IF($CB960&gt;=4,INDEX($AK:$AK,$CA960+4),"")</f>
      </c>
      <c r="AQ960">
        <f>IF($CB960&gt;=5,INDEX($AK:$AK,$CA960+5),"")</f>
      </c>
      <c r="AR960">
        <f>IF($CB960&gt;=6,INDEX($AK:$AK,$CA960+6),"")</f>
      </c>
      <c r="AS960">
        <f>IF($CB960&gt;=7,INDEX($AK:$AK,$CA960+7),"")</f>
      </c>
      <c r="AT960">
        <f>IF($CB960&gt;=8,INDEX($AK:$AK,$CA960+8),"")</f>
      </c>
      <c r="AU960">
        <f>IF($CB960&gt;=9,INDEX($AK:$AK,$CA960+9),"")</f>
      </c>
      <c r="AV960">
        <f>IF($CB960&gt;=10,INDEX($AK:$AK,$CA960+10),"")</f>
      </c>
      <c r="AW960">
        <f>IF($CB960&gt;=11,INDEX($AK:$AK,$CA960+11),"")</f>
      </c>
      <c r="AX960">
        <f>IF($CB960&gt;=12,INDEX($AK:$AK,$CA960+12),"")</f>
      </c>
      <c r="AY960">
        <f>IF($CB960&gt;=13,INDEX($AK:$AK,$CA960+13),"")</f>
      </c>
      <c r="AZ960">
        <f>IF($CB960&gt;=14,INDEX($AK:$AK,$CA960+14),"")</f>
      </c>
      <c r="BA960">
        <f>IF($CB960&gt;=15,INDEX($AK:$AK,$CA960+15),"")</f>
      </c>
      <c r="BB960">
        <f>IF($CB960&gt;=16,INDEX($AK:$AK,$CA960+16),"")</f>
      </c>
      <c r="BC960">
        <f>IF($CB960&gt;=17,INDEX($AK:$AK,$CA960+17),"")</f>
      </c>
      <c r="BD960">
        <f>IF($CB960&gt;=18,INDEX($AK:$AK,$CA960+18),"")</f>
      </c>
      <c r="BE960">
        <f>IF($CB960&gt;=19,INDEX($AK:$AK,$CA960+19),"")</f>
      </c>
      <c r="BF960">
        <f>IF($CB960&gt;=20,INDEX($AK:$AK,$CA960+20),"")</f>
      </c>
      <c r="BG960">
        <f>IF($CB960&gt;=21,INDEX($AK:$AK,$CA960+21),"")</f>
      </c>
      <c r="BH960">
        <f>IF($CB960&gt;=22,INDEX($AK:$AK,$CA960+22),"")</f>
      </c>
      <c r="BI960">
        <f>IF($CB960&gt;=23,INDEX($AK:$AK,$CA960+23),"")</f>
      </c>
      <c r="BJ960">
        <f>IF($CB960&gt;=24,INDEX($AK:$AK,$CA960+24),"")</f>
      </c>
      <c r="BK960">
        <f>IF($CB960&gt;=25,INDEX($AK:$AK,$CA960+25),"")</f>
      </c>
      <c r="BL960">
        <f>IF($CB960&gt;=26,INDEX($AK:$AK,$CA960+26),"")</f>
      </c>
      <c r="BM960">
        <f>IF($CB960&gt;=27,INDEX($AK:$AK,$CA960+27),"")</f>
      </c>
      <c r="BN960">
        <f>IF($CB960&gt;=28,INDEX($AK:$AK,$CA960+28),"")</f>
      </c>
      <c r="BO960">
        <f>IF($CB960&gt;=29,INDEX($AK:$AK,$CA960+29),"")</f>
      </c>
      <c r="BP960">
        <f>IF($CB960&gt;=30,INDEX($AK:$AK,$CA960+30),"")</f>
      </c>
      <c r="BQ960">
        <f>IF($CB960&gt;=31,INDEX($AK:$AK,$CA960+31),"")</f>
      </c>
      <c r="BR960">
        <f>IF($CB960&gt;=32,INDEX($AK:$AK,$CA960+32),"")</f>
      </c>
      <c r="BS960">
        <f>IF($CB960&gt;=33,INDEX($AK:$AK,$CA960+33),"")</f>
      </c>
      <c r="BT960">
        <f>IF($CB960&gt;=34,INDEX($AK:$AK,$CA960+34),"")</f>
      </c>
      <c r="BU960">
        <f>IF($CB960&gt;=35,INDEX($AK:$AK,$CA960+35),"")</f>
      </c>
      <c r="BV960">
        <f>IF($CB960&gt;=36,INDEX($AK:$AK,$CA960+36),"")</f>
      </c>
      <c r="BW960">
        <f>IF($CB960&gt;=37,INDEX($AK:$AK,$CA960+37),"")</f>
      </c>
      <c r="BX960">
        <f>IF($CB960&gt;=38,INDEX($AK:$AK,$CA960+38),"")</f>
      </c>
      <c r="BY960">
        <f>IF($CB960&gt;=39,INDEX($AK:$AK,$CA960+39),"")</f>
      </c>
      <c r="BZ960">
        <f>IF($CB960&gt;=40,INDEX($AK:$AK,$CA960+40),"")</f>
      </c>
      <c r="CA960">
        <f>IFERROR(MATCH($AJ960,$AK$2:$AK$134,0)+1,0)</f>
      </c>
      <c r="CB960">
        <f>IFERROR(INDEX($AL$2:$AL$134,MATCH($AJ960,$AK$2:$AK$134,0)),0)</f>
      </c>
      <c r="CC960">
        <f>IFERROR(LEFT($F960,FIND(" - ",$F960)-1),$F960)</f>
      </c>
      <c r="CF960">
        <f>IF($DA960&gt;=1,INDEX($CD:$CD,$CZ960+1),"")</f>
      </c>
      <c r="CG960">
        <f>IF($DA960&gt;=2,INDEX($CD:$CD,$CZ960+2),"")</f>
      </c>
      <c r="CH960">
        <f>IF($DA960&gt;=3,INDEX($CD:$CD,$CZ960+3),"")</f>
      </c>
      <c r="CI960">
        <f>IF($DA960&gt;=4,INDEX($CD:$CD,$CZ960+4),"")</f>
      </c>
      <c r="CJ960">
        <f>IF($DA960&gt;=5,INDEX($CD:$CD,$CZ960+5),"")</f>
      </c>
      <c r="CK960">
        <f>IF($DA960&gt;=6,INDEX($CD:$CD,$CZ960+6),"")</f>
      </c>
      <c r="CL960">
        <f>IF($DA960&gt;=7,INDEX($CD:$CD,$CZ960+7),"")</f>
      </c>
      <c r="CM960">
        <f>IF($DA960&gt;=8,INDEX($CD:$CD,$CZ960+8),"")</f>
      </c>
      <c r="CN960">
        <f>IF($DA960&gt;=9,INDEX($CD:$CD,$CZ960+9),"")</f>
      </c>
      <c r="CO960">
        <f>IF($DA960&gt;=10,INDEX($CD:$CD,$CZ960+10),"")</f>
      </c>
      <c r="CP960">
        <f>IF($DA960&gt;=11,INDEX($CD:$CD,$CZ960+11),"")</f>
      </c>
      <c r="CQ960">
        <f>IF($DA960&gt;=12,INDEX($CD:$CD,$CZ960+12),"")</f>
      </c>
      <c r="CR960">
        <f>IF($DA960&gt;=13,INDEX($CD:$CD,$CZ960+13),"")</f>
      </c>
      <c r="CS960">
        <f>IF($DA960&gt;=14,INDEX($CD:$CD,$CZ960+14),"")</f>
      </c>
      <c r="CT960">
        <f>IF($DA960&gt;=15,INDEX($CD:$CD,$CZ960+15),"")</f>
      </c>
      <c r="CU960">
        <f>IF($DA960&gt;=16,INDEX($CD:$CD,$CZ960+16),"")</f>
      </c>
      <c r="CV960">
        <f>IF($DA960&gt;=17,INDEX($CD:$CD,$CZ960+17),"")</f>
      </c>
      <c r="CW960">
        <f>IF($DA960&gt;=18,INDEX($CD:$CD,$CZ960+18),"")</f>
      </c>
      <c r="CX960">
        <f>IF($DA960&gt;=19,INDEX($CD:$CD,$CZ960+19),"")</f>
      </c>
      <c r="CY960">
        <f>IF($DA960&gt;=20,INDEX($CD:$CD,$CZ960+20),"")</f>
      </c>
      <c r="CZ960">
        <f>IFERROR(MATCH($CC960,$CD$2:$CD$263,0)+1,0)</f>
      </c>
      <c r="DA960">
        <f>IFERROR(INDEX($CE$2:$CE$263,MATCH($CC960,$CD$2:$CD$263,0)),0)</f>
      </c>
      <c r="DB960">
        <f>IFERROR(INDEX($AI:$AI,MATCH($H960,$AH:$AH,0))&amp;"","")</f>
      </c>
      <c r="DF960">
        <f>IF($GI960&gt;=1,INDEX($DC:$DC,$GH960+1),"")</f>
      </c>
      <c r="DG960">
        <f>IF($GI960&gt;=2,INDEX($DC:$DC,$GH960+2),"")</f>
      </c>
      <c r="DH960">
        <f>IF($GI960&gt;=3,INDEX($DC:$DC,$GH960+3),"")</f>
      </c>
      <c r="DI960">
        <f>IF($GI960&gt;=4,INDEX($DC:$DC,$GH960+4),"")</f>
      </c>
      <c r="DJ960">
        <f>IF($GI960&gt;=5,INDEX($DC:$DC,$GH960+5),"")</f>
      </c>
      <c r="DK960">
        <f>IF($GI960&gt;=6,INDEX($DC:$DC,$GH960+6),"")</f>
      </c>
      <c r="DL960">
        <f>IF($GI960&gt;=7,INDEX($DC:$DC,$GH960+7),"")</f>
      </c>
      <c r="DM960">
        <f>IF($GI960&gt;=8,INDEX($DC:$DC,$GH960+8),"")</f>
      </c>
      <c r="DN960">
        <f>IF($GI960&gt;=9,INDEX($DC:$DC,$GH960+9),"")</f>
      </c>
      <c r="DO960">
        <f>IF($GI960&gt;=10,INDEX($DC:$DC,$GH960+10),"")</f>
      </c>
      <c r="DP960">
        <f>IF($GI960&gt;=11,INDEX($DC:$DC,$GH960+11),"")</f>
      </c>
      <c r="DQ960">
        <f>IF($GI960&gt;=12,INDEX($DC:$DC,$GH960+12),"")</f>
      </c>
      <c r="DR960">
        <f>IF($GI960&gt;=13,INDEX($DC:$DC,$GH960+13),"")</f>
      </c>
      <c r="DS960">
        <f>IF($GI960&gt;=14,INDEX($DC:$DC,$GH960+14),"")</f>
      </c>
      <c r="DT960">
        <f>IF($GI960&gt;=15,INDEX($DC:$DC,$GH960+15),"")</f>
      </c>
      <c r="DU960">
        <f>IF($GI960&gt;=16,INDEX($DC:$DC,$GH960+16),"")</f>
      </c>
      <c r="DV960">
        <f>IF($GI960&gt;=17,INDEX($DC:$DC,$GH960+17),"")</f>
      </c>
      <c r="DW960">
        <f>IF($GI960&gt;=18,INDEX($DC:$DC,$GH960+18),"")</f>
      </c>
      <c r="DX960">
        <f>IF($GI960&gt;=19,INDEX($DC:$DC,$GH960+19),"")</f>
      </c>
      <c r="DY960">
        <f>IF($GI960&gt;=20,INDEX($DC:$DC,$GH960+20),"")</f>
      </c>
      <c r="DZ960">
        <f>IF($GI960&gt;=21,INDEX($DC:$DC,$GH960+21),"")</f>
      </c>
      <c r="EA960">
        <f>IF($GI960&gt;=22,INDEX($DC:$DC,$GH960+22),"")</f>
      </c>
      <c r="EB960">
        <f>IF($GI960&gt;=23,INDEX($DC:$DC,$GH960+23),"")</f>
      </c>
      <c r="EC960">
        <f>IF($GI960&gt;=24,INDEX($DC:$DC,$GH960+24),"")</f>
      </c>
      <c r="ED960">
        <f>IF($GI960&gt;=25,INDEX($DC:$DC,$GH960+25),"")</f>
      </c>
      <c r="EE960">
        <f>IF($GI960&gt;=26,INDEX($DC:$DC,$GH960+26),"")</f>
      </c>
      <c r="EF960">
        <f>IF($GI960&gt;=27,INDEX($DC:$DC,$GH960+27),"")</f>
      </c>
      <c r="EG960">
        <f>IF($GI960&gt;=28,INDEX($DC:$DC,$GH960+28),"")</f>
      </c>
      <c r="EH960">
        <f>IF($GI960&gt;=29,INDEX($DC:$DC,$GH960+29),"")</f>
      </c>
      <c r="EI960">
        <f>IF($GI960&gt;=30,INDEX($DC:$DC,$GH960+30),"")</f>
      </c>
      <c r="EJ960">
        <f>IF($GI960&gt;=31,INDEX($DC:$DC,$GH960+31),"")</f>
      </c>
      <c r="EK960">
        <f>IF($GI960&gt;=32,INDEX($DC:$DC,$GH960+32),"")</f>
      </c>
      <c r="EL960">
        <f>IF($GI960&gt;=33,INDEX($DC:$DC,$GH960+33),"")</f>
      </c>
      <c r="EM960">
        <f>IF($GI960&gt;=34,INDEX($DC:$DC,$GH960+34),"")</f>
      </c>
      <c r="EN960">
        <f>IF($GI960&gt;=35,INDEX($DC:$DC,$GH960+35),"")</f>
      </c>
      <c r="EO960">
        <f>IF($GI960&gt;=36,INDEX($DC:$DC,$GH960+36),"")</f>
      </c>
      <c r="EP960">
        <f>IF($GI960&gt;=37,INDEX($DC:$DC,$GH960+37),"")</f>
      </c>
      <c r="EQ960">
        <f>IF($GI960&gt;=38,INDEX($DC:$DC,$GH960+38),"")</f>
      </c>
      <c r="ER960">
        <f>IF($GI960&gt;=39,INDEX($DC:$DC,$GH960+39),"")</f>
      </c>
      <c r="ES960">
        <f>IF($GI960&gt;=40,INDEX($DC:$DC,$GH960+40),"")</f>
      </c>
      <c r="ET960">
        <f>IF($GI960&gt;=1,INDEX($DD:$DD,$GH960+1),"")</f>
      </c>
      <c r="EU960">
        <f>IF($GI960&gt;=2,INDEX($DD:$DD,$GH960+2),"")</f>
      </c>
      <c r="EV960">
        <f>IF($GI960&gt;=3,INDEX($DD:$DD,$GH960+3),"")</f>
      </c>
      <c r="EW960">
        <f>IF($GI960&gt;=4,INDEX($DD:$DD,$GH960+4),"")</f>
      </c>
      <c r="EX960">
        <f>IF($GI960&gt;=5,INDEX($DD:$DD,$GH960+5),"")</f>
      </c>
      <c r="EY960">
        <f>IF($GI960&gt;=6,INDEX($DD:$DD,$GH960+6),"")</f>
      </c>
      <c r="EZ960">
        <f>IF($GI960&gt;=7,INDEX($DD:$DD,$GH960+7),"")</f>
      </c>
      <c r="FA960">
        <f>IF($GI960&gt;=8,INDEX($DD:$DD,$GH960+8),"")</f>
      </c>
      <c r="FB960">
        <f>IF($GI960&gt;=9,INDEX($DD:$DD,$GH960+9),"")</f>
      </c>
      <c r="FC960">
        <f>IF($GI960&gt;=10,INDEX($DD:$DD,$GH960+10),"")</f>
      </c>
      <c r="FD960">
        <f>IF($GI960&gt;=11,INDEX($DD:$DD,$GH960+11),"")</f>
      </c>
      <c r="FE960">
        <f>IF($GI960&gt;=12,INDEX($DD:$DD,$GH960+12),"")</f>
      </c>
      <c r="FF960">
        <f>IF($GI960&gt;=13,INDEX($DD:$DD,$GH960+13),"")</f>
      </c>
      <c r="FG960">
        <f>IF($GI960&gt;=14,INDEX($DD:$DD,$GH960+14),"")</f>
      </c>
      <c r="FH960">
        <f>IF($GI960&gt;=15,INDEX($DD:$DD,$GH960+15),"")</f>
      </c>
      <c r="FI960">
        <f>IF($GI960&gt;=16,INDEX($DD:$DD,$GH960+16),"")</f>
      </c>
      <c r="FJ960">
        <f>IF($GI960&gt;=17,INDEX($DD:$DD,$GH960+17),"")</f>
      </c>
      <c r="FK960">
        <f>IF($GI960&gt;=18,INDEX($DD:$DD,$GH960+18),"")</f>
      </c>
      <c r="FL960">
        <f>IF($GI960&gt;=19,INDEX($DD:$DD,$GH960+19),"")</f>
      </c>
      <c r="FM960">
        <f>IF($GI960&gt;=20,INDEX($DD:$DD,$GH960+20),"")</f>
      </c>
      <c r="FN960">
        <f>IF($GI960&gt;=21,INDEX($DD:$DD,$GH960+21),"")</f>
      </c>
      <c r="FO960">
        <f>IF($GI960&gt;=22,INDEX($DD:$DD,$GH960+22),"")</f>
      </c>
      <c r="FP960">
        <f>IF($GI960&gt;=23,INDEX($DD:$DD,$GH960+23),"")</f>
      </c>
      <c r="FQ960">
        <f>IF($GI960&gt;=24,INDEX($DD:$DD,$GH960+24),"")</f>
      </c>
      <c r="FR960">
        <f>IF($GI960&gt;=25,INDEX($DD:$DD,$GH960+25),"")</f>
      </c>
      <c r="FS960">
        <f>IF($GI960&gt;=26,INDEX($DD:$DD,$GH960+26),"")</f>
      </c>
      <c r="FT960">
        <f>IF($GI960&gt;=27,INDEX($DD:$DD,$GH960+27),"")</f>
      </c>
      <c r="FU960">
        <f>IF($GI960&gt;=28,INDEX($DD:$DD,$GH960+28),"")</f>
      </c>
      <c r="FV960">
        <f>IF($GI960&gt;=29,INDEX($DD:$DD,$GH960+29),"")</f>
      </c>
      <c r="FW960">
        <f>IF($GI960&gt;=30,INDEX($DD:$DD,$GH960+30),"")</f>
      </c>
      <c r="FX960">
        <f>IF($GI960&gt;=31,INDEX($DD:$DD,$GH960+31),"")</f>
      </c>
      <c r="FY960">
        <f>IF($GI960&gt;=32,INDEX($DD:$DD,$GH960+32),"")</f>
      </c>
      <c r="FZ960">
        <f>IF($GI960&gt;=33,INDEX($DD:$DD,$GH960+33),"")</f>
      </c>
      <c r="GA960">
        <f>IF($GI960&gt;=34,INDEX($DD:$DD,$GH960+34),"")</f>
      </c>
      <c r="GB960">
        <f>IF($GI960&gt;=35,INDEX($DD:$DD,$GH960+35),"")</f>
      </c>
      <c r="GC960">
        <f>IF($GI960&gt;=36,INDEX($DD:$DD,$GH960+36),"")</f>
      </c>
      <c r="GD960">
        <f>IF($GI960&gt;=37,INDEX($DD:$DD,$GH960+37),"")</f>
      </c>
      <c r="GE960">
        <f>IF($GI960&gt;=38,INDEX($DD:$DD,$GH960+38),"")</f>
      </c>
      <c r="GF960">
        <f>IF($GI960&gt;=39,INDEX($DD:$DD,$GH960+39),"")</f>
      </c>
      <c r="GG960">
        <f>IF($GI960&gt;=40,INDEX($DD:$DD,$GH960+40),"")</f>
      </c>
      <c r="GH960">
        <f>IFERROR(MATCH($DB960,$DC$2:$DC$148,0)+1,0)</f>
      </c>
      <c r="GI960">
        <f>IFERROR(INDEX($DE$2:$DE$148,MATCH($DB960,$DC$2:$DC$148,0)),0)</f>
      </c>
      <c r="GJ960">
        <f>IFERROR(MATCH($S960,$DF$960:$ES$960,0),0)</f>
      </c>
      <c r="GK960">
        <f>IF($GJ960&gt;0,INDEX($ET$960:$GG$960,$GJ960),"")</f>
      </c>
      <c r="GN960">
        <f>IF($IW960&gt;=1,INDEX($GL:$GL,$IV960+1),"")</f>
      </c>
      <c r="GO960">
        <f>IF($IW960&gt;=2,INDEX($GL:$GL,$IV960+2),"")</f>
      </c>
      <c r="GP960">
        <f>IF($IW960&gt;=3,INDEX($GL:$GL,$IV960+3),"")</f>
      </c>
      <c r="GQ960">
        <f>IF($IW960&gt;=4,INDEX($GL:$GL,$IV960+4),"")</f>
      </c>
      <c r="GR960">
        <f>IF($IW960&gt;=5,INDEX($GL:$GL,$IV960+5),"")</f>
      </c>
      <c r="GS960">
        <f>IF($IW960&gt;=6,INDEX($GL:$GL,$IV960+6),"")</f>
      </c>
      <c r="GT960">
        <f>IF($IW960&gt;=7,INDEX($GL:$GL,$IV960+7),"")</f>
      </c>
      <c r="GU960">
        <f>IF($IW960&gt;=8,INDEX($GL:$GL,$IV960+8),"")</f>
      </c>
      <c r="GV960">
        <f>IF($IW960&gt;=9,INDEX($GL:$GL,$IV960+9),"")</f>
      </c>
      <c r="GW960">
        <f>IF($IW960&gt;=10,INDEX($GL:$GL,$IV960+10),"")</f>
      </c>
      <c r="GX960">
        <f>IF($IW960&gt;=11,INDEX($GL:$GL,$IV960+11),"")</f>
      </c>
      <c r="GY960">
        <f>IF($IW960&gt;=12,INDEX($GL:$GL,$IV960+12),"")</f>
      </c>
      <c r="GZ960">
        <f>IF($IW960&gt;=13,INDEX($GL:$GL,$IV960+13),"")</f>
      </c>
      <c r="HA960">
        <f>IF($IW960&gt;=14,INDEX($GL:$GL,$IV960+14),"")</f>
      </c>
      <c r="HB960">
        <f>IF($IW960&gt;=15,INDEX($GL:$GL,$IV960+15),"")</f>
      </c>
      <c r="HC960">
        <f>IF($IW960&gt;=16,INDEX($GL:$GL,$IV960+16),"")</f>
      </c>
      <c r="HD960">
        <f>IF($IW960&gt;=17,INDEX($GL:$GL,$IV960+17),"")</f>
      </c>
      <c r="HE960">
        <f>IF($IW960&gt;=18,INDEX($GL:$GL,$IV960+18),"")</f>
      </c>
      <c r="HF960">
        <f>IF($IW960&gt;=19,INDEX($GL:$GL,$IV960+19),"")</f>
      </c>
      <c r="HG960">
        <f>IF($IW960&gt;=20,INDEX($GL:$GL,$IV960+20),"")</f>
      </c>
      <c r="HH960">
        <f>IF($IW960&gt;=21,INDEX($GL:$GL,$IV960+21),"")</f>
      </c>
      <c r="HI960">
        <f>IF($IW960&gt;=22,INDEX($GL:$GL,$IV960+22),"")</f>
      </c>
      <c r="HJ960">
        <f>IF($IW960&gt;=23,INDEX($GL:$GL,$IV960+23),"")</f>
      </c>
      <c r="HK960">
        <f>IF($IW960&gt;=24,INDEX($GL:$GL,$IV960+24),"")</f>
      </c>
      <c r="HL960">
        <f>IF($IW960&gt;=25,INDEX($GL:$GL,$IV960+25),"")</f>
      </c>
      <c r="HM960">
        <f>IF($IW960&gt;=26,INDEX($GL:$GL,$IV960+26),"")</f>
      </c>
      <c r="HN960">
        <f>IF($IW960&gt;=27,INDEX($GL:$GL,$IV960+27),"")</f>
      </c>
      <c r="HO960">
        <f>IF($IW960&gt;=28,INDEX($GL:$GL,$IV960+28),"")</f>
      </c>
      <c r="HP960">
        <f>IF($IW960&gt;=29,INDEX($GL:$GL,$IV960+29),"")</f>
      </c>
      <c r="HQ960">
        <f>IF($IW960&gt;=30,INDEX($GL:$GL,$IV960+30),"")</f>
      </c>
      <c r="HR960">
        <f>IF($IW960&gt;=31,INDEX($GL:$GL,$IV960+31),"")</f>
      </c>
      <c r="HS960">
        <f>IF($IW960&gt;=32,INDEX($GL:$GL,$IV960+32),"")</f>
      </c>
      <c r="HT960">
        <f>IF($IW960&gt;=33,INDEX($GL:$GL,$IV960+33),"")</f>
      </c>
      <c r="HU960">
        <f>IF($IW960&gt;=34,INDEX($GL:$GL,$IV960+34),"")</f>
      </c>
      <c r="HV960">
        <f>IF($IW960&gt;=35,INDEX($GL:$GL,$IV960+35),"")</f>
      </c>
      <c r="HW960">
        <f>IF($IW960&gt;=36,INDEX($GL:$GL,$IV960+36),"")</f>
      </c>
      <c r="HX960">
        <f>IF($IW960&gt;=37,INDEX($GL:$GL,$IV960+37),"")</f>
      </c>
      <c r="HY960">
        <f>IF($IW960&gt;=38,INDEX($GL:$GL,$IV960+38),"")</f>
      </c>
      <c r="HZ960">
        <f>IF($IW960&gt;=39,INDEX($GL:$GL,$IV960+39),"")</f>
      </c>
      <c r="IA960">
        <f>IF($IW960&gt;=40,INDEX($GL:$GL,$IV960+40),"")</f>
      </c>
      <c r="IB960">
        <f>IF($IW960&gt;=41,INDEX($GL:$GL,$IV960+41),"")</f>
      </c>
      <c r="IC960">
        <f>IF($IW960&gt;=42,INDEX($GL:$GL,$IV960+42),"")</f>
      </c>
      <c r="ID960">
        <f>IF($IW960&gt;=43,INDEX($GL:$GL,$IV960+43),"")</f>
      </c>
      <c r="IE960">
        <f>IF($IW960&gt;=44,INDEX($GL:$GL,$IV960+44),"")</f>
      </c>
      <c r="IF960">
        <f>IF($IW960&gt;=45,INDEX($GL:$GL,$IV960+45),"")</f>
      </c>
      <c r="IG960">
        <f>IF($IW960&gt;=46,INDEX($GL:$GL,$IV960+46),"")</f>
      </c>
      <c r="IH960">
        <f>IF($IW960&gt;=47,INDEX($GL:$GL,$IV960+47),"")</f>
      </c>
      <c r="II960">
        <f>IF($IW960&gt;=48,INDEX($GL:$GL,$IV960+48),"")</f>
      </c>
      <c r="IJ960">
        <f>IF($IW960&gt;=49,INDEX($GL:$GL,$IV960+49),"")</f>
      </c>
      <c r="IK960">
        <f>IF($IW960&gt;=50,INDEX($GL:$GL,$IV960+50),"")</f>
      </c>
      <c r="IL960">
        <f>IF($IW960&gt;=51,INDEX($GL:$GL,$IV960+51),"")</f>
      </c>
      <c r="IM960">
        <f>IF($IW960&gt;=52,INDEX($GL:$GL,$IV960+52),"")</f>
      </c>
      <c r="IN960">
        <f>IF($IW960&gt;=53,INDEX($GL:$GL,$IV960+53),"")</f>
      </c>
      <c r="IO960">
        <f>IF($IW960&gt;=54,INDEX($GL:$GL,$IV960+54),"")</f>
      </c>
      <c r="IP960">
        <f>IF($IW960&gt;=55,INDEX($GL:$GL,$IV960+55),"")</f>
      </c>
      <c r="IQ960">
        <f>IF($IW960&gt;=56,INDEX($GL:$GL,$IV960+56),"")</f>
      </c>
      <c r="IR960">
        <f>IF($IW960&gt;=57,INDEX($GL:$GL,$IV960+57),"")</f>
      </c>
      <c r="IS960">
        <f>IF($IW960&gt;=58,INDEX($GL:$GL,$IV960+58),"")</f>
      </c>
      <c r="IT960">
        <f>IF($IW960&gt;=59,INDEX($GL:$GL,$IV960+59),"")</f>
      </c>
      <c r="IU960">
        <f>IF($IW960&gt;=60,INDEX($GL:$GL,$IV960+60),"")</f>
      </c>
      <c r="IV960">
        <f>IFERROR(MATCH($GK960,$GL$2:$GL$324,0)+1,0)</f>
      </c>
      <c r="IW960">
        <f>IFERROR(INDEX($GM$2:$GM$324,MATCH($GK960,$GL$2:$GL$324,0)),0)</f>
      </c>
      <c r="IX960" t="s">
        <v>34</v>
      </c>
      <c r="IY960" t="s">
        <v>34</v>
      </c>
    </row>
    <row r="961" spans="1:259" x14ac:dyDescent="0.25">
      <c r="K961">
        <f>IF(OR($N961="",$J961=""),"",IFERROR($N961/$J961,0))</f>
      </c>
      <c r="L961">
        <f>IF($N961="","",
SUM($M961,$O961,$T961,$P961,$R961)*
(1-IF($U961="",0,VALUE($U961)/100)))</f>
      </c>
      <c r="M961">
        <f>IF($N961="","",$N961)</f>
      </c>
      <c r="O961">
        <f>IF($N961="","",
IF($H961="","",
IF(ISNUMBER(SEARCH("exempt",LOWER($H961))),0,
$N961*(VALUE(SUBSTITUTE($H961,"%",""))/100))))</f>
      </c>
      <c r="V961">
        <f>IFERROR(IF(FIND(" - ",$E961)&gt;0,MID($E961,FIND(" - ",$E961)+3,LEN($E961)),""),"")</f>
      </c>
      <c r="AE961" t="s">
        <v>1542</v>
      </c>
      <c r="AJ961">
        <f>IFERROR(LEFT($E961,FIND(" - ",$E961)-1),$E961)</f>
      </c>
      <c r="AM961">
        <f>IF($CB961&gt;=1,INDEX($AK:$AK,$CA961+1),"")</f>
      </c>
      <c r="AN961">
        <f>IF($CB961&gt;=2,INDEX($AK:$AK,$CA961+2),"")</f>
      </c>
      <c r="AO961">
        <f>IF($CB961&gt;=3,INDEX($AK:$AK,$CA961+3),"")</f>
      </c>
      <c r="AP961">
        <f>IF($CB961&gt;=4,INDEX($AK:$AK,$CA961+4),"")</f>
      </c>
      <c r="AQ961">
        <f>IF($CB961&gt;=5,INDEX($AK:$AK,$CA961+5),"")</f>
      </c>
      <c r="AR961">
        <f>IF($CB961&gt;=6,INDEX($AK:$AK,$CA961+6),"")</f>
      </c>
      <c r="AS961">
        <f>IF($CB961&gt;=7,INDEX($AK:$AK,$CA961+7),"")</f>
      </c>
      <c r="AT961">
        <f>IF($CB961&gt;=8,INDEX($AK:$AK,$CA961+8),"")</f>
      </c>
      <c r="AU961">
        <f>IF($CB961&gt;=9,INDEX($AK:$AK,$CA961+9),"")</f>
      </c>
      <c r="AV961">
        <f>IF($CB961&gt;=10,INDEX($AK:$AK,$CA961+10),"")</f>
      </c>
      <c r="AW961">
        <f>IF($CB961&gt;=11,INDEX($AK:$AK,$CA961+11),"")</f>
      </c>
      <c r="AX961">
        <f>IF($CB961&gt;=12,INDEX($AK:$AK,$CA961+12),"")</f>
      </c>
      <c r="AY961">
        <f>IF($CB961&gt;=13,INDEX($AK:$AK,$CA961+13),"")</f>
      </c>
      <c r="AZ961">
        <f>IF($CB961&gt;=14,INDEX($AK:$AK,$CA961+14),"")</f>
      </c>
      <c r="BA961">
        <f>IF($CB961&gt;=15,INDEX($AK:$AK,$CA961+15),"")</f>
      </c>
      <c r="BB961">
        <f>IF($CB961&gt;=16,INDEX($AK:$AK,$CA961+16),"")</f>
      </c>
      <c r="BC961">
        <f>IF($CB961&gt;=17,INDEX($AK:$AK,$CA961+17),"")</f>
      </c>
      <c r="BD961">
        <f>IF($CB961&gt;=18,INDEX($AK:$AK,$CA961+18),"")</f>
      </c>
      <c r="BE961">
        <f>IF($CB961&gt;=19,INDEX($AK:$AK,$CA961+19),"")</f>
      </c>
      <c r="BF961">
        <f>IF($CB961&gt;=20,INDEX($AK:$AK,$CA961+20),"")</f>
      </c>
      <c r="BG961">
        <f>IF($CB961&gt;=21,INDEX($AK:$AK,$CA961+21),"")</f>
      </c>
      <c r="BH961">
        <f>IF($CB961&gt;=22,INDEX($AK:$AK,$CA961+22),"")</f>
      </c>
      <c r="BI961">
        <f>IF($CB961&gt;=23,INDEX($AK:$AK,$CA961+23),"")</f>
      </c>
      <c r="BJ961">
        <f>IF($CB961&gt;=24,INDEX($AK:$AK,$CA961+24),"")</f>
      </c>
      <c r="BK961">
        <f>IF($CB961&gt;=25,INDEX($AK:$AK,$CA961+25),"")</f>
      </c>
      <c r="BL961">
        <f>IF($CB961&gt;=26,INDEX($AK:$AK,$CA961+26),"")</f>
      </c>
      <c r="BM961">
        <f>IF($CB961&gt;=27,INDEX($AK:$AK,$CA961+27),"")</f>
      </c>
      <c r="BN961">
        <f>IF($CB961&gt;=28,INDEX($AK:$AK,$CA961+28),"")</f>
      </c>
      <c r="BO961">
        <f>IF($CB961&gt;=29,INDEX($AK:$AK,$CA961+29),"")</f>
      </c>
      <c r="BP961">
        <f>IF($CB961&gt;=30,INDEX($AK:$AK,$CA961+30),"")</f>
      </c>
      <c r="BQ961">
        <f>IF($CB961&gt;=31,INDEX($AK:$AK,$CA961+31),"")</f>
      </c>
      <c r="BR961">
        <f>IF($CB961&gt;=32,INDEX($AK:$AK,$CA961+32),"")</f>
      </c>
      <c r="BS961">
        <f>IF($CB961&gt;=33,INDEX($AK:$AK,$CA961+33),"")</f>
      </c>
      <c r="BT961">
        <f>IF($CB961&gt;=34,INDEX($AK:$AK,$CA961+34),"")</f>
      </c>
      <c r="BU961">
        <f>IF($CB961&gt;=35,INDEX($AK:$AK,$CA961+35),"")</f>
      </c>
      <c r="BV961">
        <f>IF($CB961&gt;=36,INDEX($AK:$AK,$CA961+36),"")</f>
      </c>
      <c r="BW961">
        <f>IF($CB961&gt;=37,INDEX($AK:$AK,$CA961+37),"")</f>
      </c>
      <c r="BX961">
        <f>IF($CB961&gt;=38,INDEX($AK:$AK,$CA961+38),"")</f>
      </c>
      <c r="BY961">
        <f>IF($CB961&gt;=39,INDEX($AK:$AK,$CA961+39),"")</f>
      </c>
      <c r="BZ961">
        <f>IF($CB961&gt;=40,INDEX($AK:$AK,$CA961+40),"")</f>
      </c>
      <c r="CA961">
        <f>IFERROR(MATCH($AJ961,$AK$2:$AK$134,0)+1,0)</f>
      </c>
      <c r="CB961">
        <f>IFERROR(INDEX($AL$2:$AL$134,MATCH($AJ961,$AK$2:$AK$134,0)),0)</f>
      </c>
      <c r="CC961">
        <f>IFERROR(LEFT($F961,FIND(" - ",$F961)-1),$F961)</f>
      </c>
      <c r="CF961">
        <f>IF($DA961&gt;=1,INDEX($CD:$CD,$CZ961+1),"")</f>
      </c>
      <c r="CG961">
        <f>IF($DA961&gt;=2,INDEX($CD:$CD,$CZ961+2),"")</f>
      </c>
      <c r="CH961">
        <f>IF($DA961&gt;=3,INDEX($CD:$CD,$CZ961+3),"")</f>
      </c>
      <c r="CI961">
        <f>IF($DA961&gt;=4,INDEX($CD:$CD,$CZ961+4),"")</f>
      </c>
      <c r="CJ961">
        <f>IF($DA961&gt;=5,INDEX($CD:$CD,$CZ961+5),"")</f>
      </c>
      <c r="CK961">
        <f>IF($DA961&gt;=6,INDEX($CD:$CD,$CZ961+6),"")</f>
      </c>
      <c r="CL961">
        <f>IF($DA961&gt;=7,INDEX($CD:$CD,$CZ961+7),"")</f>
      </c>
      <c r="CM961">
        <f>IF($DA961&gt;=8,INDEX($CD:$CD,$CZ961+8),"")</f>
      </c>
      <c r="CN961">
        <f>IF($DA961&gt;=9,INDEX($CD:$CD,$CZ961+9),"")</f>
      </c>
      <c r="CO961">
        <f>IF($DA961&gt;=10,INDEX($CD:$CD,$CZ961+10),"")</f>
      </c>
      <c r="CP961">
        <f>IF($DA961&gt;=11,INDEX($CD:$CD,$CZ961+11),"")</f>
      </c>
      <c r="CQ961">
        <f>IF($DA961&gt;=12,INDEX($CD:$CD,$CZ961+12),"")</f>
      </c>
      <c r="CR961">
        <f>IF($DA961&gt;=13,INDEX($CD:$CD,$CZ961+13),"")</f>
      </c>
      <c r="CS961">
        <f>IF($DA961&gt;=14,INDEX($CD:$CD,$CZ961+14),"")</f>
      </c>
      <c r="CT961">
        <f>IF($DA961&gt;=15,INDEX($CD:$CD,$CZ961+15),"")</f>
      </c>
      <c r="CU961">
        <f>IF($DA961&gt;=16,INDEX($CD:$CD,$CZ961+16),"")</f>
      </c>
      <c r="CV961">
        <f>IF($DA961&gt;=17,INDEX($CD:$CD,$CZ961+17),"")</f>
      </c>
      <c r="CW961">
        <f>IF($DA961&gt;=18,INDEX($CD:$CD,$CZ961+18),"")</f>
      </c>
      <c r="CX961">
        <f>IF($DA961&gt;=19,INDEX($CD:$CD,$CZ961+19),"")</f>
      </c>
      <c r="CY961">
        <f>IF($DA961&gt;=20,INDEX($CD:$CD,$CZ961+20),"")</f>
      </c>
      <c r="CZ961">
        <f>IFERROR(MATCH($CC961,$CD$2:$CD$263,0)+1,0)</f>
      </c>
      <c r="DA961">
        <f>IFERROR(INDEX($CE$2:$CE$263,MATCH($CC961,$CD$2:$CD$263,0)),0)</f>
      </c>
      <c r="DB961">
        <f>IFERROR(INDEX($AI:$AI,MATCH($H961,$AH:$AH,0))&amp;"","")</f>
      </c>
      <c r="DF961">
        <f>IF($GI961&gt;=1,INDEX($DC:$DC,$GH961+1),"")</f>
      </c>
      <c r="DG961">
        <f>IF($GI961&gt;=2,INDEX($DC:$DC,$GH961+2),"")</f>
      </c>
      <c r="DH961">
        <f>IF($GI961&gt;=3,INDEX($DC:$DC,$GH961+3),"")</f>
      </c>
      <c r="DI961">
        <f>IF($GI961&gt;=4,INDEX($DC:$DC,$GH961+4),"")</f>
      </c>
      <c r="DJ961">
        <f>IF($GI961&gt;=5,INDEX($DC:$DC,$GH961+5),"")</f>
      </c>
      <c r="DK961">
        <f>IF($GI961&gt;=6,INDEX($DC:$DC,$GH961+6),"")</f>
      </c>
      <c r="DL961">
        <f>IF($GI961&gt;=7,INDEX($DC:$DC,$GH961+7),"")</f>
      </c>
      <c r="DM961">
        <f>IF($GI961&gt;=8,INDEX($DC:$DC,$GH961+8),"")</f>
      </c>
      <c r="DN961">
        <f>IF($GI961&gt;=9,INDEX($DC:$DC,$GH961+9),"")</f>
      </c>
      <c r="DO961">
        <f>IF($GI961&gt;=10,INDEX($DC:$DC,$GH961+10),"")</f>
      </c>
      <c r="DP961">
        <f>IF($GI961&gt;=11,INDEX($DC:$DC,$GH961+11),"")</f>
      </c>
      <c r="DQ961">
        <f>IF($GI961&gt;=12,INDEX($DC:$DC,$GH961+12),"")</f>
      </c>
      <c r="DR961">
        <f>IF($GI961&gt;=13,INDEX($DC:$DC,$GH961+13),"")</f>
      </c>
      <c r="DS961">
        <f>IF($GI961&gt;=14,INDEX($DC:$DC,$GH961+14),"")</f>
      </c>
      <c r="DT961">
        <f>IF($GI961&gt;=15,INDEX($DC:$DC,$GH961+15),"")</f>
      </c>
      <c r="DU961">
        <f>IF($GI961&gt;=16,INDEX($DC:$DC,$GH961+16),"")</f>
      </c>
      <c r="DV961">
        <f>IF($GI961&gt;=17,INDEX($DC:$DC,$GH961+17),"")</f>
      </c>
      <c r="DW961">
        <f>IF($GI961&gt;=18,INDEX($DC:$DC,$GH961+18),"")</f>
      </c>
      <c r="DX961">
        <f>IF($GI961&gt;=19,INDEX($DC:$DC,$GH961+19),"")</f>
      </c>
      <c r="DY961">
        <f>IF($GI961&gt;=20,INDEX($DC:$DC,$GH961+20),"")</f>
      </c>
      <c r="DZ961">
        <f>IF($GI961&gt;=21,INDEX($DC:$DC,$GH961+21),"")</f>
      </c>
      <c r="EA961">
        <f>IF($GI961&gt;=22,INDEX($DC:$DC,$GH961+22),"")</f>
      </c>
      <c r="EB961">
        <f>IF($GI961&gt;=23,INDEX($DC:$DC,$GH961+23),"")</f>
      </c>
      <c r="EC961">
        <f>IF($GI961&gt;=24,INDEX($DC:$DC,$GH961+24),"")</f>
      </c>
      <c r="ED961">
        <f>IF($GI961&gt;=25,INDEX($DC:$DC,$GH961+25),"")</f>
      </c>
      <c r="EE961">
        <f>IF($GI961&gt;=26,INDEX($DC:$DC,$GH961+26),"")</f>
      </c>
      <c r="EF961">
        <f>IF($GI961&gt;=27,INDEX($DC:$DC,$GH961+27),"")</f>
      </c>
      <c r="EG961">
        <f>IF($GI961&gt;=28,INDEX($DC:$DC,$GH961+28),"")</f>
      </c>
      <c r="EH961">
        <f>IF($GI961&gt;=29,INDEX($DC:$DC,$GH961+29),"")</f>
      </c>
      <c r="EI961">
        <f>IF($GI961&gt;=30,INDEX($DC:$DC,$GH961+30),"")</f>
      </c>
      <c r="EJ961">
        <f>IF($GI961&gt;=31,INDEX($DC:$DC,$GH961+31),"")</f>
      </c>
      <c r="EK961">
        <f>IF($GI961&gt;=32,INDEX($DC:$DC,$GH961+32),"")</f>
      </c>
      <c r="EL961">
        <f>IF($GI961&gt;=33,INDEX($DC:$DC,$GH961+33),"")</f>
      </c>
      <c r="EM961">
        <f>IF($GI961&gt;=34,INDEX($DC:$DC,$GH961+34),"")</f>
      </c>
      <c r="EN961">
        <f>IF($GI961&gt;=35,INDEX($DC:$DC,$GH961+35),"")</f>
      </c>
      <c r="EO961">
        <f>IF($GI961&gt;=36,INDEX($DC:$DC,$GH961+36),"")</f>
      </c>
      <c r="EP961">
        <f>IF($GI961&gt;=37,INDEX($DC:$DC,$GH961+37),"")</f>
      </c>
      <c r="EQ961">
        <f>IF($GI961&gt;=38,INDEX($DC:$DC,$GH961+38),"")</f>
      </c>
      <c r="ER961">
        <f>IF($GI961&gt;=39,INDEX($DC:$DC,$GH961+39),"")</f>
      </c>
      <c r="ES961">
        <f>IF($GI961&gt;=40,INDEX($DC:$DC,$GH961+40),"")</f>
      </c>
      <c r="ET961">
        <f>IF($GI961&gt;=1,INDEX($DD:$DD,$GH961+1),"")</f>
      </c>
      <c r="EU961">
        <f>IF($GI961&gt;=2,INDEX($DD:$DD,$GH961+2),"")</f>
      </c>
      <c r="EV961">
        <f>IF($GI961&gt;=3,INDEX($DD:$DD,$GH961+3),"")</f>
      </c>
      <c r="EW961">
        <f>IF($GI961&gt;=4,INDEX($DD:$DD,$GH961+4),"")</f>
      </c>
      <c r="EX961">
        <f>IF($GI961&gt;=5,INDEX($DD:$DD,$GH961+5),"")</f>
      </c>
      <c r="EY961">
        <f>IF($GI961&gt;=6,INDEX($DD:$DD,$GH961+6),"")</f>
      </c>
      <c r="EZ961">
        <f>IF($GI961&gt;=7,INDEX($DD:$DD,$GH961+7),"")</f>
      </c>
      <c r="FA961">
        <f>IF($GI961&gt;=8,INDEX($DD:$DD,$GH961+8),"")</f>
      </c>
      <c r="FB961">
        <f>IF($GI961&gt;=9,INDEX($DD:$DD,$GH961+9),"")</f>
      </c>
      <c r="FC961">
        <f>IF($GI961&gt;=10,INDEX($DD:$DD,$GH961+10),"")</f>
      </c>
      <c r="FD961">
        <f>IF($GI961&gt;=11,INDEX($DD:$DD,$GH961+11),"")</f>
      </c>
      <c r="FE961">
        <f>IF($GI961&gt;=12,INDEX($DD:$DD,$GH961+12),"")</f>
      </c>
      <c r="FF961">
        <f>IF($GI961&gt;=13,INDEX($DD:$DD,$GH961+13),"")</f>
      </c>
      <c r="FG961">
        <f>IF($GI961&gt;=14,INDEX($DD:$DD,$GH961+14),"")</f>
      </c>
      <c r="FH961">
        <f>IF($GI961&gt;=15,INDEX($DD:$DD,$GH961+15),"")</f>
      </c>
      <c r="FI961">
        <f>IF($GI961&gt;=16,INDEX($DD:$DD,$GH961+16),"")</f>
      </c>
      <c r="FJ961">
        <f>IF($GI961&gt;=17,INDEX($DD:$DD,$GH961+17),"")</f>
      </c>
      <c r="FK961">
        <f>IF($GI961&gt;=18,INDEX($DD:$DD,$GH961+18),"")</f>
      </c>
      <c r="FL961">
        <f>IF($GI961&gt;=19,INDEX($DD:$DD,$GH961+19),"")</f>
      </c>
      <c r="FM961">
        <f>IF($GI961&gt;=20,INDEX($DD:$DD,$GH961+20),"")</f>
      </c>
      <c r="FN961">
        <f>IF($GI961&gt;=21,INDEX($DD:$DD,$GH961+21),"")</f>
      </c>
      <c r="FO961">
        <f>IF($GI961&gt;=22,INDEX($DD:$DD,$GH961+22),"")</f>
      </c>
      <c r="FP961">
        <f>IF($GI961&gt;=23,INDEX($DD:$DD,$GH961+23),"")</f>
      </c>
      <c r="FQ961">
        <f>IF($GI961&gt;=24,INDEX($DD:$DD,$GH961+24),"")</f>
      </c>
      <c r="FR961">
        <f>IF($GI961&gt;=25,INDEX($DD:$DD,$GH961+25),"")</f>
      </c>
      <c r="FS961">
        <f>IF($GI961&gt;=26,INDEX($DD:$DD,$GH961+26),"")</f>
      </c>
      <c r="FT961">
        <f>IF($GI961&gt;=27,INDEX($DD:$DD,$GH961+27),"")</f>
      </c>
      <c r="FU961">
        <f>IF($GI961&gt;=28,INDEX($DD:$DD,$GH961+28),"")</f>
      </c>
      <c r="FV961">
        <f>IF($GI961&gt;=29,INDEX($DD:$DD,$GH961+29),"")</f>
      </c>
      <c r="FW961">
        <f>IF($GI961&gt;=30,INDEX($DD:$DD,$GH961+30),"")</f>
      </c>
      <c r="FX961">
        <f>IF($GI961&gt;=31,INDEX($DD:$DD,$GH961+31),"")</f>
      </c>
      <c r="FY961">
        <f>IF($GI961&gt;=32,INDEX($DD:$DD,$GH961+32),"")</f>
      </c>
      <c r="FZ961">
        <f>IF($GI961&gt;=33,INDEX($DD:$DD,$GH961+33),"")</f>
      </c>
      <c r="GA961">
        <f>IF($GI961&gt;=34,INDEX($DD:$DD,$GH961+34),"")</f>
      </c>
      <c r="GB961">
        <f>IF($GI961&gt;=35,INDEX($DD:$DD,$GH961+35),"")</f>
      </c>
      <c r="GC961">
        <f>IF($GI961&gt;=36,INDEX($DD:$DD,$GH961+36),"")</f>
      </c>
      <c r="GD961">
        <f>IF($GI961&gt;=37,INDEX($DD:$DD,$GH961+37),"")</f>
      </c>
      <c r="GE961">
        <f>IF($GI961&gt;=38,INDEX($DD:$DD,$GH961+38),"")</f>
      </c>
      <c r="GF961">
        <f>IF($GI961&gt;=39,INDEX($DD:$DD,$GH961+39),"")</f>
      </c>
      <c r="GG961">
        <f>IF($GI961&gt;=40,INDEX($DD:$DD,$GH961+40),"")</f>
      </c>
      <c r="GH961">
        <f>IFERROR(MATCH($DB961,$DC$2:$DC$148,0)+1,0)</f>
      </c>
      <c r="GI961">
        <f>IFERROR(INDEX($DE$2:$DE$148,MATCH($DB961,$DC$2:$DC$148,0)),0)</f>
      </c>
      <c r="GJ961">
        <f>IFERROR(MATCH($S961,$DF$961:$ES$961,0),0)</f>
      </c>
      <c r="GK961">
        <f>IF($GJ961&gt;0,INDEX($ET$961:$GG$961,$GJ961),"")</f>
      </c>
      <c r="GN961">
        <f>IF($IW961&gt;=1,INDEX($GL:$GL,$IV961+1),"")</f>
      </c>
      <c r="GO961">
        <f>IF($IW961&gt;=2,INDEX($GL:$GL,$IV961+2),"")</f>
      </c>
      <c r="GP961">
        <f>IF($IW961&gt;=3,INDEX($GL:$GL,$IV961+3),"")</f>
      </c>
      <c r="GQ961">
        <f>IF($IW961&gt;=4,INDEX($GL:$GL,$IV961+4),"")</f>
      </c>
      <c r="GR961">
        <f>IF($IW961&gt;=5,INDEX($GL:$GL,$IV961+5),"")</f>
      </c>
      <c r="GS961">
        <f>IF($IW961&gt;=6,INDEX($GL:$GL,$IV961+6),"")</f>
      </c>
      <c r="GT961">
        <f>IF($IW961&gt;=7,INDEX($GL:$GL,$IV961+7),"")</f>
      </c>
      <c r="GU961">
        <f>IF($IW961&gt;=8,INDEX($GL:$GL,$IV961+8),"")</f>
      </c>
      <c r="GV961">
        <f>IF($IW961&gt;=9,INDEX($GL:$GL,$IV961+9),"")</f>
      </c>
      <c r="GW961">
        <f>IF($IW961&gt;=10,INDEX($GL:$GL,$IV961+10),"")</f>
      </c>
      <c r="GX961">
        <f>IF($IW961&gt;=11,INDEX($GL:$GL,$IV961+11),"")</f>
      </c>
      <c r="GY961">
        <f>IF($IW961&gt;=12,INDEX($GL:$GL,$IV961+12),"")</f>
      </c>
      <c r="GZ961">
        <f>IF($IW961&gt;=13,INDEX($GL:$GL,$IV961+13),"")</f>
      </c>
      <c r="HA961">
        <f>IF($IW961&gt;=14,INDEX($GL:$GL,$IV961+14),"")</f>
      </c>
      <c r="HB961">
        <f>IF($IW961&gt;=15,INDEX($GL:$GL,$IV961+15),"")</f>
      </c>
      <c r="HC961">
        <f>IF($IW961&gt;=16,INDEX($GL:$GL,$IV961+16),"")</f>
      </c>
      <c r="HD961">
        <f>IF($IW961&gt;=17,INDEX($GL:$GL,$IV961+17),"")</f>
      </c>
      <c r="HE961">
        <f>IF($IW961&gt;=18,INDEX($GL:$GL,$IV961+18),"")</f>
      </c>
      <c r="HF961">
        <f>IF($IW961&gt;=19,INDEX($GL:$GL,$IV961+19),"")</f>
      </c>
      <c r="HG961">
        <f>IF($IW961&gt;=20,INDEX($GL:$GL,$IV961+20),"")</f>
      </c>
      <c r="HH961">
        <f>IF($IW961&gt;=21,INDEX($GL:$GL,$IV961+21),"")</f>
      </c>
      <c r="HI961">
        <f>IF($IW961&gt;=22,INDEX($GL:$GL,$IV961+22),"")</f>
      </c>
      <c r="HJ961">
        <f>IF($IW961&gt;=23,INDEX($GL:$GL,$IV961+23),"")</f>
      </c>
      <c r="HK961">
        <f>IF($IW961&gt;=24,INDEX($GL:$GL,$IV961+24),"")</f>
      </c>
      <c r="HL961">
        <f>IF($IW961&gt;=25,INDEX($GL:$GL,$IV961+25),"")</f>
      </c>
      <c r="HM961">
        <f>IF($IW961&gt;=26,INDEX($GL:$GL,$IV961+26),"")</f>
      </c>
      <c r="HN961">
        <f>IF($IW961&gt;=27,INDEX($GL:$GL,$IV961+27),"")</f>
      </c>
      <c r="HO961">
        <f>IF($IW961&gt;=28,INDEX($GL:$GL,$IV961+28),"")</f>
      </c>
      <c r="HP961">
        <f>IF($IW961&gt;=29,INDEX($GL:$GL,$IV961+29),"")</f>
      </c>
      <c r="HQ961">
        <f>IF($IW961&gt;=30,INDEX($GL:$GL,$IV961+30),"")</f>
      </c>
      <c r="HR961">
        <f>IF($IW961&gt;=31,INDEX($GL:$GL,$IV961+31),"")</f>
      </c>
      <c r="HS961">
        <f>IF($IW961&gt;=32,INDEX($GL:$GL,$IV961+32),"")</f>
      </c>
      <c r="HT961">
        <f>IF($IW961&gt;=33,INDEX($GL:$GL,$IV961+33),"")</f>
      </c>
      <c r="HU961">
        <f>IF($IW961&gt;=34,INDEX($GL:$GL,$IV961+34),"")</f>
      </c>
      <c r="HV961">
        <f>IF($IW961&gt;=35,INDEX($GL:$GL,$IV961+35),"")</f>
      </c>
      <c r="HW961">
        <f>IF($IW961&gt;=36,INDEX($GL:$GL,$IV961+36),"")</f>
      </c>
      <c r="HX961">
        <f>IF($IW961&gt;=37,INDEX($GL:$GL,$IV961+37),"")</f>
      </c>
      <c r="HY961">
        <f>IF($IW961&gt;=38,INDEX($GL:$GL,$IV961+38),"")</f>
      </c>
      <c r="HZ961">
        <f>IF($IW961&gt;=39,INDEX($GL:$GL,$IV961+39),"")</f>
      </c>
      <c r="IA961">
        <f>IF($IW961&gt;=40,INDEX($GL:$GL,$IV961+40),"")</f>
      </c>
      <c r="IB961">
        <f>IF($IW961&gt;=41,INDEX($GL:$GL,$IV961+41),"")</f>
      </c>
      <c r="IC961">
        <f>IF($IW961&gt;=42,INDEX($GL:$GL,$IV961+42),"")</f>
      </c>
      <c r="ID961">
        <f>IF($IW961&gt;=43,INDEX($GL:$GL,$IV961+43),"")</f>
      </c>
      <c r="IE961">
        <f>IF($IW961&gt;=44,INDEX($GL:$GL,$IV961+44),"")</f>
      </c>
      <c r="IF961">
        <f>IF($IW961&gt;=45,INDEX($GL:$GL,$IV961+45),"")</f>
      </c>
      <c r="IG961">
        <f>IF($IW961&gt;=46,INDEX($GL:$GL,$IV961+46),"")</f>
      </c>
      <c r="IH961">
        <f>IF($IW961&gt;=47,INDEX($GL:$GL,$IV961+47),"")</f>
      </c>
      <c r="II961">
        <f>IF($IW961&gt;=48,INDEX($GL:$GL,$IV961+48),"")</f>
      </c>
      <c r="IJ961">
        <f>IF($IW961&gt;=49,INDEX($GL:$GL,$IV961+49),"")</f>
      </c>
      <c r="IK961">
        <f>IF($IW961&gt;=50,INDEX($GL:$GL,$IV961+50),"")</f>
      </c>
      <c r="IL961">
        <f>IF($IW961&gt;=51,INDEX($GL:$GL,$IV961+51),"")</f>
      </c>
      <c r="IM961">
        <f>IF($IW961&gt;=52,INDEX($GL:$GL,$IV961+52),"")</f>
      </c>
      <c r="IN961">
        <f>IF($IW961&gt;=53,INDEX($GL:$GL,$IV961+53),"")</f>
      </c>
      <c r="IO961">
        <f>IF($IW961&gt;=54,INDEX($GL:$GL,$IV961+54),"")</f>
      </c>
      <c r="IP961">
        <f>IF($IW961&gt;=55,INDEX($GL:$GL,$IV961+55),"")</f>
      </c>
      <c r="IQ961">
        <f>IF($IW961&gt;=56,INDEX($GL:$GL,$IV961+56),"")</f>
      </c>
      <c r="IR961">
        <f>IF($IW961&gt;=57,INDEX($GL:$GL,$IV961+57),"")</f>
      </c>
      <c r="IS961">
        <f>IF($IW961&gt;=58,INDEX($GL:$GL,$IV961+58),"")</f>
      </c>
      <c r="IT961">
        <f>IF($IW961&gt;=59,INDEX($GL:$GL,$IV961+59),"")</f>
      </c>
      <c r="IU961">
        <f>IF($IW961&gt;=60,INDEX($GL:$GL,$IV961+60),"")</f>
      </c>
      <c r="IV961">
        <f>IFERROR(MATCH($GK961,$GL$2:$GL$324,0)+1,0)</f>
      </c>
      <c r="IW961">
        <f>IFERROR(INDEX($GM$2:$GM$324,MATCH($GK961,$GL$2:$GL$324,0)),0)</f>
      </c>
      <c r="IX961" t="s">
        <v>34</v>
      </c>
      <c r="IY961" t="s">
        <v>34</v>
      </c>
    </row>
    <row r="962" spans="1:259" x14ac:dyDescent="0.25">
      <c r="K962">
        <f>IF(OR($N962="",$J962=""),"",IFERROR($N962/$J962,0))</f>
      </c>
      <c r="L962">
        <f>IF($N962="","",
SUM($M962,$O962,$T962,$P962,$R962)*
(1-IF($U962="",0,VALUE($U962)/100)))</f>
      </c>
      <c r="M962">
        <f>IF($N962="","",$N962)</f>
      </c>
      <c r="O962">
        <f>IF($N962="","",
IF($H962="","",
IF(ISNUMBER(SEARCH("exempt",LOWER($H962))),0,
$N962*(VALUE(SUBSTITUTE($H962,"%",""))/100))))</f>
      </c>
      <c r="V962">
        <f>IFERROR(IF(FIND(" - ",$E962)&gt;0,MID($E962,FIND(" - ",$E962)+3,LEN($E962)),""),"")</f>
      </c>
      <c r="AE962" t="s">
        <v>1543</v>
      </c>
      <c r="AJ962">
        <f>IFERROR(LEFT($E962,FIND(" - ",$E962)-1),$E962)</f>
      </c>
      <c r="AM962">
        <f>IF($CB962&gt;=1,INDEX($AK:$AK,$CA962+1),"")</f>
      </c>
      <c r="AN962">
        <f>IF($CB962&gt;=2,INDEX($AK:$AK,$CA962+2),"")</f>
      </c>
      <c r="AO962">
        <f>IF($CB962&gt;=3,INDEX($AK:$AK,$CA962+3),"")</f>
      </c>
      <c r="AP962">
        <f>IF($CB962&gt;=4,INDEX($AK:$AK,$CA962+4),"")</f>
      </c>
      <c r="AQ962">
        <f>IF($CB962&gt;=5,INDEX($AK:$AK,$CA962+5),"")</f>
      </c>
      <c r="AR962">
        <f>IF($CB962&gt;=6,INDEX($AK:$AK,$CA962+6),"")</f>
      </c>
      <c r="AS962">
        <f>IF($CB962&gt;=7,INDEX($AK:$AK,$CA962+7),"")</f>
      </c>
      <c r="AT962">
        <f>IF($CB962&gt;=8,INDEX($AK:$AK,$CA962+8),"")</f>
      </c>
      <c r="AU962">
        <f>IF($CB962&gt;=9,INDEX($AK:$AK,$CA962+9),"")</f>
      </c>
      <c r="AV962">
        <f>IF($CB962&gt;=10,INDEX($AK:$AK,$CA962+10),"")</f>
      </c>
      <c r="AW962">
        <f>IF($CB962&gt;=11,INDEX($AK:$AK,$CA962+11),"")</f>
      </c>
      <c r="AX962">
        <f>IF($CB962&gt;=12,INDEX($AK:$AK,$CA962+12),"")</f>
      </c>
      <c r="AY962">
        <f>IF($CB962&gt;=13,INDEX($AK:$AK,$CA962+13),"")</f>
      </c>
      <c r="AZ962">
        <f>IF($CB962&gt;=14,INDEX($AK:$AK,$CA962+14),"")</f>
      </c>
      <c r="BA962">
        <f>IF($CB962&gt;=15,INDEX($AK:$AK,$CA962+15),"")</f>
      </c>
      <c r="BB962">
        <f>IF($CB962&gt;=16,INDEX($AK:$AK,$CA962+16),"")</f>
      </c>
      <c r="BC962">
        <f>IF($CB962&gt;=17,INDEX($AK:$AK,$CA962+17),"")</f>
      </c>
      <c r="BD962">
        <f>IF($CB962&gt;=18,INDEX($AK:$AK,$CA962+18),"")</f>
      </c>
      <c r="BE962">
        <f>IF($CB962&gt;=19,INDEX($AK:$AK,$CA962+19),"")</f>
      </c>
      <c r="BF962">
        <f>IF($CB962&gt;=20,INDEX($AK:$AK,$CA962+20),"")</f>
      </c>
      <c r="BG962">
        <f>IF($CB962&gt;=21,INDEX($AK:$AK,$CA962+21),"")</f>
      </c>
      <c r="BH962">
        <f>IF($CB962&gt;=22,INDEX($AK:$AK,$CA962+22),"")</f>
      </c>
      <c r="BI962">
        <f>IF($CB962&gt;=23,INDEX($AK:$AK,$CA962+23),"")</f>
      </c>
      <c r="BJ962">
        <f>IF($CB962&gt;=24,INDEX($AK:$AK,$CA962+24),"")</f>
      </c>
      <c r="BK962">
        <f>IF($CB962&gt;=25,INDEX($AK:$AK,$CA962+25),"")</f>
      </c>
      <c r="BL962">
        <f>IF($CB962&gt;=26,INDEX($AK:$AK,$CA962+26),"")</f>
      </c>
      <c r="BM962">
        <f>IF($CB962&gt;=27,INDEX($AK:$AK,$CA962+27),"")</f>
      </c>
      <c r="BN962">
        <f>IF($CB962&gt;=28,INDEX($AK:$AK,$CA962+28),"")</f>
      </c>
      <c r="BO962">
        <f>IF($CB962&gt;=29,INDEX($AK:$AK,$CA962+29),"")</f>
      </c>
      <c r="BP962">
        <f>IF($CB962&gt;=30,INDEX($AK:$AK,$CA962+30),"")</f>
      </c>
      <c r="BQ962">
        <f>IF($CB962&gt;=31,INDEX($AK:$AK,$CA962+31),"")</f>
      </c>
      <c r="BR962">
        <f>IF($CB962&gt;=32,INDEX($AK:$AK,$CA962+32),"")</f>
      </c>
      <c r="BS962">
        <f>IF($CB962&gt;=33,INDEX($AK:$AK,$CA962+33),"")</f>
      </c>
      <c r="BT962">
        <f>IF($CB962&gt;=34,INDEX($AK:$AK,$CA962+34),"")</f>
      </c>
      <c r="BU962">
        <f>IF($CB962&gt;=35,INDEX($AK:$AK,$CA962+35),"")</f>
      </c>
      <c r="BV962">
        <f>IF($CB962&gt;=36,INDEX($AK:$AK,$CA962+36),"")</f>
      </c>
      <c r="BW962">
        <f>IF($CB962&gt;=37,INDEX($AK:$AK,$CA962+37),"")</f>
      </c>
      <c r="BX962">
        <f>IF($CB962&gt;=38,INDEX($AK:$AK,$CA962+38),"")</f>
      </c>
      <c r="BY962">
        <f>IF($CB962&gt;=39,INDEX($AK:$AK,$CA962+39),"")</f>
      </c>
      <c r="BZ962">
        <f>IF($CB962&gt;=40,INDEX($AK:$AK,$CA962+40),"")</f>
      </c>
      <c r="CA962">
        <f>IFERROR(MATCH($AJ962,$AK$2:$AK$134,0)+1,0)</f>
      </c>
      <c r="CB962">
        <f>IFERROR(INDEX($AL$2:$AL$134,MATCH($AJ962,$AK$2:$AK$134,0)),0)</f>
      </c>
      <c r="CC962">
        <f>IFERROR(LEFT($F962,FIND(" - ",$F962)-1),$F962)</f>
      </c>
      <c r="CF962">
        <f>IF($DA962&gt;=1,INDEX($CD:$CD,$CZ962+1),"")</f>
      </c>
      <c r="CG962">
        <f>IF($DA962&gt;=2,INDEX($CD:$CD,$CZ962+2),"")</f>
      </c>
      <c r="CH962">
        <f>IF($DA962&gt;=3,INDEX($CD:$CD,$CZ962+3),"")</f>
      </c>
      <c r="CI962">
        <f>IF($DA962&gt;=4,INDEX($CD:$CD,$CZ962+4),"")</f>
      </c>
      <c r="CJ962">
        <f>IF($DA962&gt;=5,INDEX($CD:$CD,$CZ962+5),"")</f>
      </c>
      <c r="CK962">
        <f>IF($DA962&gt;=6,INDEX($CD:$CD,$CZ962+6),"")</f>
      </c>
      <c r="CL962">
        <f>IF($DA962&gt;=7,INDEX($CD:$CD,$CZ962+7),"")</f>
      </c>
      <c r="CM962">
        <f>IF($DA962&gt;=8,INDEX($CD:$CD,$CZ962+8),"")</f>
      </c>
      <c r="CN962">
        <f>IF($DA962&gt;=9,INDEX($CD:$CD,$CZ962+9),"")</f>
      </c>
      <c r="CO962">
        <f>IF($DA962&gt;=10,INDEX($CD:$CD,$CZ962+10),"")</f>
      </c>
      <c r="CP962">
        <f>IF($DA962&gt;=11,INDEX($CD:$CD,$CZ962+11),"")</f>
      </c>
      <c r="CQ962">
        <f>IF($DA962&gt;=12,INDEX($CD:$CD,$CZ962+12),"")</f>
      </c>
      <c r="CR962">
        <f>IF($DA962&gt;=13,INDEX($CD:$CD,$CZ962+13),"")</f>
      </c>
      <c r="CS962">
        <f>IF($DA962&gt;=14,INDEX($CD:$CD,$CZ962+14),"")</f>
      </c>
      <c r="CT962">
        <f>IF($DA962&gt;=15,INDEX($CD:$CD,$CZ962+15),"")</f>
      </c>
      <c r="CU962">
        <f>IF($DA962&gt;=16,INDEX($CD:$CD,$CZ962+16),"")</f>
      </c>
      <c r="CV962">
        <f>IF($DA962&gt;=17,INDEX($CD:$CD,$CZ962+17),"")</f>
      </c>
      <c r="CW962">
        <f>IF($DA962&gt;=18,INDEX($CD:$CD,$CZ962+18),"")</f>
      </c>
      <c r="CX962">
        <f>IF($DA962&gt;=19,INDEX($CD:$CD,$CZ962+19),"")</f>
      </c>
      <c r="CY962">
        <f>IF($DA962&gt;=20,INDEX($CD:$CD,$CZ962+20),"")</f>
      </c>
      <c r="CZ962">
        <f>IFERROR(MATCH($CC962,$CD$2:$CD$263,0)+1,0)</f>
      </c>
      <c r="DA962">
        <f>IFERROR(INDEX($CE$2:$CE$263,MATCH($CC962,$CD$2:$CD$263,0)),0)</f>
      </c>
      <c r="DB962">
        <f>IFERROR(INDEX($AI:$AI,MATCH($H962,$AH:$AH,0))&amp;"","")</f>
      </c>
      <c r="DF962">
        <f>IF($GI962&gt;=1,INDEX($DC:$DC,$GH962+1),"")</f>
      </c>
      <c r="DG962">
        <f>IF($GI962&gt;=2,INDEX($DC:$DC,$GH962+2),"")</f>
      </c>
      <c r="DH962">
        <f>IF($GI962&gt;=3,INDEX($DC:$DC,$GH962+3),"")</f>
      </c>
      <c r="DI962">
        <f>IF($GI962&gt;=4,INDEX($DC:$DC,$GH962+4),"")</f>
      </c>
      <c r="DJ962">
        <f>IF($GI962&gt;=5,INDEX($DC:$DC,$GH962+5),"")</f>
      </c>
      <c r="DK962">
        <f>IF($GI962&gt;=6,INDEX($DC:$DC,$GH962+6),"")</f>
      </c>
      <c r="DL962">
        <f>IF($GI962&gt;=7,INDEX($DC:$DC,$GH962+7),"")</f>
      </c>
      <c r="DM962">
        <f>IF($GI962&gt;=8,INDEX($DC:$DC,$GH962+8),"")</f>
      </c>
      <c r="DN962">
        <f>IF($GI962&gt;=9,INDEX($DC:$DC,$GH962+9),"")</f>
      </c>
      <c r="DO962">
        <f>IF($GI962&gt;=10,INDEX($DC:$DC,$GH962+10),"")</f>
      </c>
      <c r="DP962">
        <f>IF($GI962&gt;=11,INDEX($DC:$DC,$GH962+11),"")</f>
      </c>
      <c r="DQ962">
        <f>IF($GI962&gt;=12,INDEX($DC:$DC,$GH962+12),"")</f>
      </c>
      <c r="DR962">
        <f>IF($GI962&gt;=13,INDEX($DC:$DC,$GH962+13),"")</f>
      </c>
      <c r="DS962">
        <f>IF($GI962&gt;=14,INDEX($DC:$DC,$GH962+14),"")</f>
      </c>
      <c r="DT962">
        <f>IF($GI962&gt;=15,INDEX($DC:$DC,$GH962+15),"")</f>
      </c>
      <c r="DU962">
        <f>IF($GI962&gt;=16,INDEX($DC:$DC,$GH962+16),"")</f>
      </c>
      <c r="DV962">
        <f>IF($GI962&gt;=17,INDEX($DC:$DC,$GH962+17),"")</f>
      </c>
      <c r="DW962">
        <f>IF($GI962&gt;=18,INDEX($DC:$DC,$GH962+18),"")</f>
      </c>
      <c r="DX962">
        <f>IF($GI962&gt;=19,INDEX($DC:$DC,$GH962+19),"")</f>
      </c>
      <c r="DY962">
        <f>IF($GI962&gt;=20,INDEX($DC:$DC,$GH962+20),"")</f>
      </c>
      <c r="DZ962">
        <f>IF($GI962&gt;=21,INDEX($DC:$DC,$GH962+21),"")</f>
      </c>
      <c r="EA962">
        <f>IF($GI962&gt;=22,INDEX($DC:$DC,$GH962+22),"")</f>
      </c>
      <c r="EB962">
        <f>IF($GI962&gt;=23,INDEX($DC:$DC,$GH962+23),"")</f>
      </c>
      <c r="EC962">
        <f>IF($GI962&gt;=24,INDEX($DC:$DC,$GH962+24),"")</f>
      </c>
      <c r="ED962">
        <f>IF($GI962&gt;=25,INDEX($DC:$DC,$GH962+25),"")</f>
      </c>
      <c r="EE962">
        <f>IF($GI962&gt;=26,INDEX($DC:$DC,$GH962+26),"")</f>
      </c>
      <c r="EF962">
        <f>IF($GI962&gt;=27,INDEX($DC:$DC,$GH962+27),"")</f>
      </c>
      <c r="EG962">
        <f>IF($GI962&gt;=28,INDEX($DC:$DC,$GH962+28),"")</f>
      </c>
      <c r="EH962">
        <f>IF($GI962&gt;=29,INDEX($DC:$DC,$GH962+29),"")</f>
      </c>
      <c r="EI962">
        <f>IF($GI962&gt;=30,INDEX($DC:$DC,$GH962+30),"")</f>
      </c>
      <c r="EJ962">
        <f>IF($GI962&gt;=31,INDEX($DC:$DC,$GH962+31),"")</f>
      </c>
      <c r="EK962">
        <f>IF($GI962&gt;=32,INDEX($DC:$DC,$GH962+32),"")</f>
      </c>
      <c r="EL962">
        <f>IF($GI962&gt;=33,INDEX($DC:$DC,$GH962+33),"")</f>
      </c>
      <c r="EM962">
        <f>IF($GI962&gt;=34,INDEX($DC:$DC,$GH962+34),"")</f>
      </c>
      <c r="EN962">
        <f>IF($GI962&gt;=35,INDEX($DC:$DC,$GH962+35),"")</f>
      </c>
      <c r="EO962">
        <f>IF($GI962&gt;=36,INDEX($DC:$DC,$GH962+36),"")</f>
      </c>
      <c r="EP962">
        <f>IF($GI962&gt;=37,INDEX($DC:$DC,$GH962+37),"")</f>
      </c>
      <c r="EQ962">
        <f>IF($GI962&gt;=38,INDEX($DC:$DC,$GH962+38),"")</f>
      </c>
      <c r="ER962">
        <f>IF($GI962&gt;=39,INDEX($DC:$DC,$GH962+39),"")</f>
      </c>
      <c r="ES962">
        <f>IF($GI962&gt;=40,INDEX($DC:$DC,$GH962+40),"")</f>
      </c>
      <c r="ET962">
        <f>IF($GI962&gt;=1,INDEX($DD:$DD,$GH962+1),"")</f>
      </c>
      <c r="EU962">
        <f>IF($GI962&gt;=2,INDEX($DD:$DD,$GH962+2),"")</f>
      </c>
      <c r="EV962">
        <f>IF($GI962&gt;=3,INDEX($DD:$DD,$GH962+3),"")</f>
      </c>
      <c r="EW962">
        <f>IF($GI962&gt;=4,INDEX($DD:$DD,$GH962+4),"")</f>
      </c>
      <c r="EX962">
        <f>IF($GI962&gt;=5,INDEX($DD:$DD,$GH962+5),"")</f>
      </c>
      <c r="EY962">
        <f>IF($GI962&gt;=6,INDEX($DD:$DD,$GH962+6),"")</f>
      </c>
      <c r="EZ962">
        <f>IF($GI962&gt;=7,INDEX($DD:$DD,$GH962+7),"")</f>
      </c>
      <c r="FA962">
        <f>IF($GI962&gt;=8,INDEX($DD:$DD,$GH962+8),"")</f>
      </c>
      <c r="FB962">
        <f>IF($GI962&gt;=9,INDEX($DD:$DD,$GH962+9),"")</f>
      </c>
      <c r="FC962">
        <f>IF($GI962&gt;=10,INDEX($DD:$DD,$GH962+10),"")</f>
      </c>
      <c r="FD962">
        <f>IF($GI962&gt;=11,INDEX($DD:$DD,$GH962+11),"")</f>
      </c>
      <c r="FE962">
        <f>IF($GI962&gt;=12,INDEX($DD:$DD,$GH962+12),"")</f>
      </c>
      <c r="FF962">
        <f>IF($GI962&gt;=13,INDEX($DD:$DD,$GH962+13),"")</f>
      </c>
      <c r="FG962">
        <f>IF($GI962&gt;=14,INDEX($DD:$DD,$GH962+14),"")</f>
      </c>
      <c r="FH962">
        <f>IF($GI962&gt;=15,INDEX($DD:$DD,$GH962+15),"")</f>
      </c>
      <c r="FI962">
        <f>IF($GI962&gt;=16,INDEX($DD:$DD,$GH962+16),"")</f>
      </c>
      <c r="FJ962">
        <f>IF($GI962&gt;=17,INDEX($DD:$DD,$GH962+17),"")</f>
      </c>
      <c r="FK962">
        <f>IF($GI962&gt;=18,INDEX($DD:$DD,$GH962+18),"")</f>
      </c>
      <c r="FL962">
        <f>IF($GI962&gt;=19,INDEX($DD:$DD,$GH962+19),"")</f>
      </c>
      <c r="FM962">
        <f>IF($GI962&gt;=20,INDEX($DD:$DD,$GH962+20),"")</f>
      </c>
      <c r="FN962">
        <f>IF($GI962&gt;=21,INDEX($DD:$DD,$GH962+21),"")</f>
      </c>
      <c r="FO962">
        <f>IF($GI962&gt;=22,INDEX($DD:$DD,$GH962+22),"")</f>
      </c>
      <c r="FP962">
        <f>IF($GI962&gt;=23,INDEX($DD:$DD,$GH962+23),"")</f>
      </c>
      <c r="FQ962">
        <f>IF($GI962&gt;=24,INDEX($DD:$DD,$GH962+24),"")</f>
      </c>
      <c r="FR962">
        <f>IF($GI962&gt;=25,INDEX($DD:$DD,$GH962+25),"")</f>
      </c>
      <c r="FS962">
        <f>IF($GI962&gt;=26,INDEX($DD:$DD,$GH962+26),"")</f>
      </c>
      <c r="FT962">
        <f>IF($GI962&gt;=27,INDEX($DD:$DD,$GH962+27),"")</f>
      </c>
      <c r="FU962">
        <f>IF($GI962&gt;=28,INDEX($DD:$DD,$GH962+28),"")</f>
      </c>
      <c r="FV962">
        <f>IF($GI962&gt;=29,INDEX($DD:$DD,$GH962+29),"")</f>
      </c>
      <c r="FW962">
        <f>IF($GI962&gt;=30,INDEX($DD:$DD,$GH962+30),"")</f>
      </c>
      <c r="FX962">
        <f>IF($GI962&gt;=31,INDEX($DD:$DD,$GH962+31),"")</f>
      </c>
      <c r="FY962">
        <f>IF($GI962&gt;=32,INDEX($DD:$DD,$GH962+32),"")</f>
      </c>
      <c r="FZ962">
        <f>IF($GI962&gt;=33,INDEX($DD:$DD,$GH962+33),"")</f>
      </c>
      <c r="GA962">
        <f>IF($GI962&gt;=34,INDEX($DD:$DD,$GH962+34),"")</f>
      </c>
      <c r="GB962">
        <f>IF($GI962&gt;=35,INDEX($DD:$DD,$GH962+35),"")</f>
      </c>
      <c r="GC962">
        <f>IF($GI962&gt;=36,INDEX($DD:$DD,$GH962+36),"")</f>
      </c>
      <c r="GD962">
        <f>IF($GI962&gt;=37,INDEX($DD:$DD,$GH962+37),"")</f>
      </c>
      <c r="GE962">
        <f>IF($GI962&gt;=38,INDEX($DD:$DD,$GH962+38),"")</f>
      </c>
      <c r="GF962">
        <f>IF($GI962&gt;=39,INDEX($DD:$DD,$GH962+39),"")</f>
      </c>
      <c r="GG962">
        <f>IF($GI962&gt;=40,INDEX($DD:$DD,$GH962+40),"")</f>
      </c>
      <c r="GH962">
        <f>IFERROR(MATCH($DB962,$DC$2:$DC$148,0)+1,0)</f>
      </c>
      <c r="GI962">
        <f>IFERROR(INDEX($DE$2:$DE$148,MATCH($DB962,$DC$2:$DC$148,0)),0)</f>
      </c>
      <c r="GJ962">
        <f>IFERROR(MATCH($S962,$DF$962:$ES$962,0),0)</f>
      </c>
      <c r="GK962">
        <f>IF($GJ962&gt;0,INDEX($ET$962:$GG$962,$GJ962),"")</f>
      </c>
      <c r="GN962">
        <f>IF($IW962&gt;=1,INDEX($GL:$GL,$IV962+1),"")</f>
      </c>
      <c r="GO962">
        <f>IF($IW962&gt;=2,INDEX($GL:$GL,$IV962+2),"")</f>
      </c>
      <c r="GP962">
        <f>IF($IW962&gt;=3,INDEX($GL:$GL,$IV962+3),"")</f>
      </c>
      <c r="GQ962">
        <f>IF($IW962&gt;=4,INDEX($GL:$GL,$IV962+4),"")</f>
      </c>
      <c r="GR962">
        <f>IF($IW962&gt;=5,INDEX($GL:$GL,$IV962+5),"")</f>
      </c>
      <c r="GS962">
        <f>IF($IW962&gt;=6,INDEX($GL:$GL,$IV962+6),"")</f>
      </c>
      <c r="GT962">
        <f>IF($IW962&gt;=7,INDEX($GL:$GL,$IV962+7),"")</f>
      </c>
      <c r="GU962">
        <f>IF($IW962&gt;=8,INDEX($GL:$GL,$IV962+8),"")</f>
      </c>
      <c r="GV962">
        <f>IF($IW962&gt;=9,INDEX($GL:$GL,$IV962+9),"")</f>
      </c>
      <c r="GW962">
        <f>IF($IW962&gt;=10,INDEX($GL:$GL,$IV962+10),"")</f>
      </c>
      <c r="GX962">
        <f>IF($IW962&gt;=11,INDEX($GL:$GL,$IV962+11),"")</f>
      </c>
      <c r="GY962">
        <f>IF($IW962&gt;=12,INDEX($GL:$GL,$IV962+12),"")</f>
      </c>
      <c r="GZ962">
        <f>IF($IW962&gt;=13,INDEX($GL:$GL,$IV962+13),"")</f>
      </c>
      <c r="HA962">
        <f>IF($IW962&gt;=14,INDEX($GL:$GL,$IV962+14),"")</f>
      </c>
      <c r="HB962">
        <f>IF($IW962&gt;=15,INDEX($GL:$GL,$IV962+15),"")</f>
      </c>
      <c r="HC962">
        <f>IF($IW962&gt;=16,INDEX($GL:$GL,$IV962+16),"")</f>
      </c>
      <c r="HD962">
        <f>IF($IW962&gt;=17,INDEX($GL:$GL,$IV962+17),"")</f>
      </c>
      <c r="HE962">
        <f>IF($IW962&gt;=18,INDEX($GL:$GL,$IV962+18),"")</f>
      </c>
      <c r="HF962">
        <f>IF($IW962&gt;=19,INDEX($GL:$GL,$IV962+19),"")</f>
      </c>
      <c r="HG962">
        <f>IF($IW962&gt;=20,INDEX($GL:$GL,$IV962+20),"")</f>
      </c>
      <c r="HH962">
        <f>IF($IW962&gt;=21,INDEX($GL:$GL,$IV962+21),"")</f>
      </c>
      <c r="HI962">
        <f>IF($IW962&gt;=22,INDEX($GL:$GL,$IV962+22),"")</f>
      </c>
      <c r="HJ962">
        <f>IF($IW962&gt;=23,INDEX($GL:$GL,$IV962+23),"")</f>
      </c>
      <c r="HK962">
        <f>IF($IW962&gt;=24,INDEX($GL:$GL,$IV962+24),"")</f>
      </c>
      <c r="HL962">
        <f>IF($IW962&gt;=25,INDEX($GL:$GL,$IV962+25),"")</f>
      </c>
      <c r="HM962">
        <f>IF($IW962&gt;=26,INDEX($GL:$GL,$IV962+26),"")</f>
      </c>
      <c r="HN962">
        <f>IF($IW962&gt;=27,INDEX($GL:$GL,$IV962+27),"")</f>
      </c>
      <c r="HO962">
        <f>IF($IW962&gt;=28,INDEX($GL:$GL,$IV962+28),"")</f>
      </c>
      <c r="HP962">
        <f>IF($IW962&gt;=29,INDEX($GL:$GL,$IV962+29),"")</f>
      </c>
      <c r="HQ962">
        <f>IF($IW962&gt;=30,INDEX($GL:$GL,$IV962+30),"")</f>
      </c>
      <c r="HR962">
        <f>IF($IW962&gt;=31,INDEX($GL:$GL,$IV962+31),"")</f>
      </c>
      <c r="HS962">
        <f>IF($IW962&gt;=32,INDEX($GL:$GL,$IV962+32),"")</f>
      </c>
      <c r="HT962">
        <f>IF($IW962&gt;=33,INDEX($GL:$GL,$IV962+33),"")</f>
      </c>
      <c r="HU962">
        <f>IF($IW962&gt;=34,INDEX($GL:$GL,$IV962+34),"")</f>
      </c>
      <c r="HV962">
        <f>IF($IW962&gt;=35,INDEX($GL:$GL,$IV962+35),"")</f>
      </c>
      <c r="HW962">
        <f>IF($IW962&gt;=36,INDEX($GL:$GL,$IV962+36),"")</f>
      </c>
      <c r="HX962">
        <f>IF($IW962&gt;=37,INDEX($GL:$GL,$IV962+37),"")</f>
      </c>
      <c r="HY962">
        <f>IF($IW962&gt;=38,INDEX($GL:$GL,$IV962+38),"")</f>
      </c>
      <c r="HZ962">
        <f>IF($IW962&gt;=39,INDEX($GL:$GL,$IV962+39),"")</f>
      </c>
      <c r="IA962">
        <f>IF($IW962&gt;=40,INDEX($GL:$GL,$IV962+40),"")</f>
      </c>
      <c r="IB962">
        <f>IF($IW962&gt;=41,INDEX($GL:$GL,$IV962+41),"")</f>
      </c>
      <c r="IC962">
        <f>IF($IW962&gt;=42,INDEX($GL:$GL,$IV962+42),"")</f>
      </c>
      <c r="ID962">
        <f>IF($IW962&gt;=43,INDEX($GL:$GL,$IV962+43),"")</f>
      </c>
      <c r="IE962">
        <f>IF($IW962&gt;=44,INDEX($GL:$GL,$IV962+44),"")</f>
      </c>
      <c r="IF962">
        <f>IF($IW962&gt;=45,INDEX($GL:$GL,$IV962+45),"")</f>
      </c>
      <c r="IG962">
        <f>IF($IW962&gt;=46,INDEX($GL:$GL,$IV962+46),"")</f>
      </c>
      <c r="IH962">
        <f>IF($IW962&gt;=47,INDEX($GL:$GL,$IV962+47),"")</f>
      </c>
      <c r="II962">
        <f>IF($IW962&gt;=48,INDEX($GL:$GL,$IV962+48),"")</f>
      </c>
      <c r="IJ962">
        <f>IF($IW962&gt;=49,INDEX($GL:$GL,$IV962+49),"")</f>
      </c>
      <c r="IK962">
        <f>IF($IW962&gt;=50,INDEX($GL:$GL,$IV962+50),"")</f>
      </c>
      <c r="IL962">
        <f>IF($IW962&gt;=51,INDEX($GL:$GL,$IV962+51),"")</f>
      </c>
      <c r="IM962">
        <f>IF($IW962&gt;=52,INDEX($GL:$GL,$IV962+52),"")</f>
      </c>
      <c r="IN962">
        <f>IF($IW962&gt;=53,INDEX($GL:$GL,$IV962+53),"")</f>
      </c>
      <c r="IO962">
        <f>IF($IW962&gt;=54,INDEX($GL:$GL,$IV962+54),"")</f>
      </c>
      <c r="IP962">
        <f>IF($IW962&gt;=55,INDEX($GL:$GL,$IV962+55),"")</f>
      </c>
      <c r="IQ962">
        <f>IF($IW962&gt;=56,INDEX($GL:$GL,$IV962+56),"")</f>
      </c>
      <c r="IR962">
        <f>IF($IW962&gt;=57,INDEX($GL:$GL,$IV962+57),"")</f>
      </c>
      <c r="IS962">
        <f>IF($IW962&gt;=58,INDEX($GL:$GL,$IV962+58),"")</f>
      </c>
      <c r="IT962">
        <f>IF($IW962&gt;=59,INDEX($GL:$GL,$IV962+59),"")</f>
      </c>
      <c r="IU962">
        <f>IF($IW962&gt;=60,INDEX($GL:$GL,$IV962+60),"")</f>
      </c>
      <c r="IV962">
        <f>IFERROR(MATCH($GK962,$GL$2:$GL$324,0)+1,0)</f>
      </c>
      <c r="IW962">
        <f>IFERROR(INDEX($GM$2:$GM$324,MATCH($GK962,$GL$2:$GL$324,0)),0)</f>
      </c>
      <c r="IX962" t="s">
        <v>34</v>
      </c>
      <c r="IY962" t="s">
        <v>34</v>
      </c>
    </row>
    <row r="963" spans="1:259" x14ac:dyDescent="0.25">
      <c r="K963">
        <f>IF(OR($N963="",$J963=""),"",IFERROR($N963/$J963,0))</f>
      </c>
      <c r="L963">
        <f>IF($N963="","",
SUM($M963,$O963,$T963,$P963,$R963)*
(1-IF($U963="",0,VALUE($U963)/100)))</f>
      </c>
      <c r="M963">
        <f>IF($N963="","",$N963)</f>
      </c>
      <c r="O963">
        <f>IF($N963="","",
IF($H963="","",
IF(ISNUMBER(SEARCH("exempt",LOWER($H963))),0,
$N963*(VALUE(SUBSTITUTE($H963,"%",""))/100))))</f>
      </c>
      <c r="V963">
        <f>IFERROR(IF(FIND(" - ",$E963)&gt;0,MID($E963,FIND(" - ",$E963)+3,LEN($E963)),""),"")</f>
      </c>
      <c r="AE963" t="s">
        <v>1544</v>
      </c>
      <c r="AJ963">
        <f>IFERROR(LEFT($E963,FIND(" - ",$E963)-1),$E963)</f>
      </c>
      <c r="AM963">
        <f>IF($CB963&gt;=1,INDEX($AK:$AK,$CA963+1),"")</f>
      </c>
      <c r="AN963">
        <f>IF($CB963&gt;=2,INDEX($AK:$AK,$CA963+2),"")</f>
      </c>
      <c r="AO963">
        <f>IF($CB963&gt;=3,INDEX($AK:$AK,$CA963+3),"")</f>
      </c>
      <c r="AP963">
        <f>IF($CB963&gt;=4,INDEX($AK:$AK,$CA963+4),"")</f>
      </c>
      <c r="AQ963">
        <f>IF($CB963&gt;=5,INDEX($AK:$AK,$CA963+5),"")</f>
      </c>
      <c r="AR963">
        <f>IF($CB963&gt;=6,INDEX($AK:$AK,$CA963+6),"")</f>
      </c>
      <c r="AS963">
        <f>IF($CB963&gt;=7,INDEX($AK:$AK,$CA963+7),"")</f>
      </c>
      <c r="AT963">
        <f>IF($CB963&gt;=8,INDEX($AK:$AK,$CA963+8),"")</f>
      </c>
      <c r="AU963">
        <f>IF($CB963&gt;=9,INDEX($AK:$AK,$CA963+9),"")</f>
      </c>
      <c r="AV963">
        <f>IF($CB963&gt;=10,INDEX($AK:$AK,$CA963+10),"")</f>
      </c>
      <c r="AW963">
        <f>IF($CB963&gt;=11,INDEX($AK:$AK,$CA963+11),"")</f>
      </c>
      <c r="AX963">
        <f>IF($CB963&gt;=12,INDEX($AK:$AK,$CA963+12),"")</f>
      </c>
      <c r="AY963">
        <f>IF($CB963&gt;=13,INDEX($AK:$AK,$CA963+13),"")</f>
      </c>
      <c r="AZ963">
        <f>IF($CB963&gt;=14,INDEX($AK:$AK,$CA963+14),"")</f>
      </c>
      <c r="BA963">
        <f>IF($CB963&gt;=15,INDEX($AK:$AK,$CA963+15),"")</f>
      </c>
      <c r="BB963">
        <f>IF($CB963&gt;=16,INDEX($AK:$AK,$CA963+16),"")</f>
      </c>
      <c r="BC963">
        <f>IF($CB963&gt;=17,INDEX($AK:$AK,$CA963+17),"")</f>
      </c>
      <c r="BD963">
        <f>IF($CB963&gt;=18,INDEX($AK:$AK,$CA963+18),"")</f>
      </c>
      <c r="BE963">
        <f>IF($CB963&gt;=19,INDEX($AK:$AK,$CA963+19),"")</f>
      </c>
      <c r="BF963">
        <f>IF($CB963&gt;=20,INDEX($AK:$AK,$CA963+20),"")</f>
      </c>
      <c r="BG963">
        <f>IF($CB963&gt;=21,INDEX($AK:$AK,$CA963+21),"")</f>
      </c>
      <c r="BH963">
        <f>IF($CB963&gt;=22,INDEX($AK:$AK,$CA963+22),"")</f>
      </c>
      <c r="BI963">
        <f>IF($CB963&gt;=23,INDEX($AK:$AK,$CA963+23),"")</f>
      </c>
      <c r="BJ963">
        <f>IF($CB963&gt;=24,INDEX($AK:$AK,$CA963+24),"")</f>
      </c>
      <c r="BK963">
        <f>IF($CB963&gt;=25,INDEX($AK:$AK,$CA963+25),"")</f>
      </c>
      <c r="BL963">
        <f>IF($CB963&gt;=26,INDEX($AK:$AK,$CA963+26),"")</f>
      </c>
      <c r="BM963">
        <f>IF($CB963&gt;=27,INDEX($AK:$AK,$CA963+27),"")</f>
      </c>
      <c r="BN963">
        <f>IF($CB963&gt;=28,INDEX($AK:$AK,$CA963+28),"")</f>
      </c>
      <c r="BO963">
        <f>IF($CB963&gt;=29,INDEX($AK:$AK,$CA963+29),"")</f>
      </c>
      <c r="BP963">
        <f>IF($CB963&gt;=30,INDEX($AK:$AK,$CA963+30),"")</f>
      </c>
      <c r="BQ963">
        <f>IF($CB963&gt;=31,INDEX($AK:$AK,$CA963+31),"")</f>
      </c>
      <c r="BR963">
        <f>IF($CB963&gt;=32,INDEX($AK:$AK,$CA963+32),"")</f>
      </c>
      <c r="BS963">
        <f>IF($CB963&gt;=33,INDEX($AK:$AK,$CA963+33),"")</f>
      </c>
      <c r="BT963">
        <f>IF($CB963&gt;=34,INDEX($AK:$AK,$CA963+34),"")</f>
      </c>
      <c r="BU963">
        <f>IF($CB963&gt;=35,INDEX($AK:$AK,$CA963+35),"")</f>
      </c>
      <c r="BV963">
        <f>IF($CB963&gt;=36,INDEX($AK:$AK,$CA963+36),"")</f>
      </c>
      <c r="BW963">
        <f>IF($CB963&gt;=37,INDEX($AK:$AK,$CA963+37),"")</f>
      </c>
      <c r="BX963">
        <f>IF($CB963&gt;=38,INDEX($AK:$AK,$CA963+38),"")</f>
      </c>
      <c r="BY963">
        <f>IF($CB963&gt;=39,INDEX($AK:$AK,$CA963+39),"")</f>
      </c>
      <c r="BZ963">
        <f>IF($CB963&gt;=40,INDEX($AK:$AK,$CA963+40),"")</f>
      </c>
      <c r="CA963">
        <f>IFERROR(MATCH($AJ963,$AK$2:$AK$134,0)+1,0)</f>
      </c>
      <c r="CB963">
        <f>IFERROR(INDEX($AL$2:$AL$134,MATCH($AJ963,$AK$2:$AK$134,0)),0)</f>
      </c>
      <c r="CC963">
        <f>IFERROR(LEFT($F963,FIND(" - ",$F963)-1),$F963)</f>
      </c>
      <c r="CF963">
        <f>IF($DA963&gt;=1,INDEX($CD:$CD,$CZ963+1),"")</f>
      </c>
      <c r="CG963">
        <f>IF($DA963&gt;=2,INDEX($CD:$CD,$CZ963+2),"")</f>
      </c>
      <c r="CH963">
        <f>IF($DA963&gt;=3,INDEX($CD:$CD,$CZ963+3),"")</f>
      </c>
      <c r="CI963">
        <f>IF($DA963&gt;=4,INDEX($CD:$CD,$CZ963+4),"")</f>
      </c>
      <c r="CJ963">
        <f>IF($DA963&gt;=5,INDEX($CD:$CD,$CZ963+5),"")</f>
      </c>
      <c r="CK963">
        <f>IF($DA963&gt;=6,INDEX($CD:$CD,$CZ963+6),"")</f>
      </c>
      <c r="CL963">
        <f>IF($DA963&gt;=7,INDEX($CD:$CD,$CZ963+7),"")</f>
      </c>
      <c r="CM963">
        <f>IF($DA963&gt;=8,INDEX($CD:$CD,$CZ963+8),"")</f>
      </c>
      <c r="CN963">
        <f>IF($DA963&gt;=9,INDEX($CD:$CD,$CZ963+9),"")</f>
      </c>
      <c r="CO963">
        <f>IF($DA963&gt;=10,INDEX($CD:$CD,$CZ963+10),"")</f>
      </c>
      <c r="CP963">
        <f>IF($DA963&gt;=11,INDEX($CD:$CD,$CZ963+11),"")</f>
      </c>
      <c r="CQ963">
        <f>IF($DA963&gt;=12,INDEX($CD:$CD,$CZ963+12),"")</f>
      </c>
      <c r="CR963">
        <f>IF($DA963&gt;=13,INDEX($CD:$CD,$CZ963+13),"")</f>
      </c>
      <c r="CS963">
        <f>IF($DA963&gt;=14,INDEX($CD:$CD,$CZ963+14),"")</f>
      </c>
      <c r="CT963">
        <f>IF($DA963&gt;=15,INDEX($CD:$CD,$CZ963+15),"")</f>
      </c>
      <c r="CU963">
        <f>IF($DA963&gt;=16,INDEX($CD:$CD,$CZ963+16),"")</f>
      </c>
      <c r="CV963">
        <f>IF($DA963&gt;=17,INDEX($CD:$CD,$CZ963+17),"")</f>
      </c>
      <c r="CW963">
        <f>IF($DA963&gt;=18,INDEX($CD:$CD,$CZ963+18),"")</f>
      </c>
      <c r="CX963">
        <f>IF($DA963&gt;=19,INDEX($CD:$CD,$CZ963+19),"")</f>
      </c>
      <c r="CY963">
        <f>IF($DA963&gt;=20,INDEX($CD:$CD,$CZ963+20),"")</f>
      </c>
      <c r="CZ963">
        <f>IFERROR(MATCH($CC963,$CD$2:$CD$263,0)+1,0)</f>
      </c>
      <c r="DA963">
        <f>IFERROR(INDEX($CE$2:$CE$263,MATCH($CC963,$CD$2:$CD$263,0)),0)</f>
      </c>
      <c r="DB963">
        <f>IFERROR(INDEX($AI:$AI,MATCH($H963,$AH:$AH,0))&amp;"","")</f>
      </c>
      <c r="DF963">
        <f>IF($GI963&gt;=1,INDEX($DC:$DC,$GH963+1),"")</f>
      </c>
      <c r="DG963">
        <f>IF($GI963&gt;=2,INDEX($DC:$DC,$GH963+2),"")</f>
      </c>
      <c r="DH963">
        <f>IF($GI963&gt;=3,INDEX($DC:$DC,$GH963+3),"")</f>
      </c>
      <c r="DI963">
        <f>IF($GI963&gt;=4,INDEX($DC:$DC,$GH963+4),"")</f>
      </c>
      <c r="DJ963">
        <f>IF($GI963&gt;=5,INDEX($DC:$DC,$GH963+5),"")</f>
      </c>
      <c r="DK963">
        <f>IF($GI963&gt;=6,INDEX($DC:$DC,$GH963+6),"")</f>
      </c>
      <c r="DL963">
        <f>IF($GI963&gt;=7,INDEX($DC:$DC,$GH963+7),"")</f>
      </c>
      <c r="DM963">
        <f>IF($GI963&gt;=8,INDEX($DC:$DC,$GH963+8),"")</f>
      </c>
      <c r="DN963">
        <f>IF($GI963&gt;=9,INDEX($DC:$DC,$GH963+9),"")</f>
      </c>
      <c r="DO963">
        <f>IF($GI963&gt;=10,INDEX($DC:$DC,$GH963+10),"")</f>
      </c>
      <c r="DP963">
        <f>IF($GI963&gt;=11,INDEX($DC:$DC,$GH963+11),"")</f>
      </c>
      <c r="DQ963">
        <f>IF($GI963&gt;=12,INDEX($DC:$DC,$GH963+12),"")</f>
      </c>
      <c r="DR963">
        <f>IF($GI963&gt;=13,INDEX($DC:$DC,$GH963+13),"")</f>
      </c>
      <c r="DS963">
        <f>IF($GI963&gt;=14,INDEX($DC:$DC,$GH963+14),"")</f>
      </c>
      <c r="DT963">
        <f>IF($GI963&gt;=15,INDEX($DC:$DC,$GH963+15),"")</f>
      </c>
      <c r="DU963">
        <f>IF($GI963&gt;=16,INDEX($DC:$DC,$GH963+16),"")</f>
      </c>
      <c r="DV963">
        <f>IF($GI963&gt;=17,INDEX($DC:$DC,$GH963+17),"")</f>
      </c>
      <c r="DW963">
        <f>IF($GI963&gt;=18,INDEX($DC:$DC,$GH963+18),"")</f>
      </c>
      <c r="DX963">
        <f>IF($GI963&gt;=19,INDEX($DC:$DC,$GH963+19),"")</f>
      </c>
      <c r="DY963">
        <f>IF($GI963&gt;=20,INDEX($DC:$DC,$GH963+20),"")</f>
      </c>
      <c r="DZ963">
        <f>IF($GI963&gt;=21,INDEX($DC:$DC,$GH963+21),"")</f>
      </c>
      <c r="EA963">
        <f>IF($GI963&gt;=22,INDEX($DC:$DC,$GH963+22),"")</f>
      </c>
      <c r="EB963">
        <f>IF($GI963&gt;=23,INDEX($DC:$DC,$GH963+23),"")</f>
      </c>
      <c r="EC963">
        <f>IF($GI963&gt;=24,INDEX($DC:$DC,$GH963+24),"")</f>
      </c>
      <c r="ED963">
        <f>IF($GI963&gt;=25,INDEX($DC:$DC,$GH963+25),"")</f>
      </c>
      <c r="EE963">
        <f>IF($GI963&gt;=26,INDEX($DC:$DC,$GH963+26),"")</f>
      </c>
      <c r="EF963">
        <f>IF($GI963&gt;=27,INDEX($DC:$DC,$GH963+27),"")</f>
      </c>
      <c r="EG963">
        <f>IF($GI963&gt;=28,INDEX($DC:$DC,$GH963+28),"")</f>
      </c>
      <c r="EH963">
        <f>IF($GI963&gt;=29,INDEX($DC:$DC,$GH963+29),"")</f>
      </c>
      <c r="EI963">
        <f>IF($GI963&gt;=30,INDEX($DC:$DC,$GH963+30),"")</f>
      </c>
      <c r="EJ963">
        <f>IF($GI963&gt;=31,INDEX($DC:$DC,$GH963+31),"")</f>
      </c>
      <c r="EK963">
        <f>IF($GI963&gt;=32,INDEX($DC:$DC,$GH963+32),"")</f>
      </c>
      <c r="EL963">
        <f>IF($GI963&gt;=33,INDEX($DC:$DC,$GH963+33),"")</f>
      </c>
      <c r="EM963">
        <f>IF($GI963&gt;=34,INDEX($DC:$DC,$GH963+34),"")</f>
      </c>
      <c r="EN963">
        <f>IF($GI963&gt;=35,INDEX($DC:$DC,$GH963+35),"")</f>
      </c>
      <c r="EO963">
        <f>IF($GI963&gt;=36,INDEX($DC:$DC,$GH963+36),"")</f>
      </c>
      <c r="EP963">
        <f>IF($GI963&gt;=37,INDEX($DC:$DC,$GH963+37),"")</f>
      </c>
      <c r="EQ963">
        <f>IF($GI963&gt;=38,INDEX($DC:$DC,$GH963+38),"")</f>
      </c>
      <c r="ER963">
        <f>IF($GI963&gt;=39,INDEX($DC:$DC,$GH963+39),"")</f>
      </c>
      <c r="ES963">
        <f>IF($GI963&gt;=40,INDEX($DC:$DC,$GH963+40),"")</f>
      </c>
      <c r="ET963">
        <f>IF($GI963&gt;=1,INDEX($DD:$DD,$GH963+1),"")</f>
      </c>
      <c r="EU963">
        <f>IF($GI963&gt;=2,INDEX($DD:$DD,$GH963+2),"")</f>
      </c>
      <c r="EV963">
        <f>IF($GI963&gt;=3,INDEX($DD:$DD,$GH963+3),"")</f>
      </c>
      <c r="EW963">
        <f>IF($GI963&gt;=4,INDEX($DD:$DD,$GH963+4),"")</f>
      </c>
      <c r="EX963">
        <f>IF($GI963&gt;=5,INDEX($DD:$DD,$GH963+5),"")</f>
      </c>
      <c r="EY963">
        <f>IF($GI963&gt;=6,INDEX($DD:$DD,$GH963+6),"")</f>
      </c>
      <c r="EZ963">
        <f>IF($GI963&gt;=7,INDEX($DD:$DD,$GH963+7),"")</f>
      </c>
      <c r="FA963">
        <f>IF($GI963&gt;=8,INDEX($DD:$DD,$GH963+8),"")</f>
      </c>
      <c r="FB963">
        <f>IF($GI963&gt;=9,INDEX($DD:$DD,$GH963+9),"")</f>
      </c>
      <c r="FC963">
        <f>IF($GI963&gt;=10,INDEX($DD:$DD,$GH963+10),"")</f>
      </c>
      <c r="FD963">
        <f>IF($GI963&gt;=11,INDEX($DD:$DD,$GH963+11),"")</f>
      </c>
      <c r="FE963">
        <f>IF($GI963&gt;=12,INDEX($DD:$DD,$GH963+12),"")</f>
      </c>
      <c r="FF963">
        <f>IF($GI963&gt;=13,INDEX($DD:$DD,$GH963+13),"")</f>
      </c>
      <c r="FG963">
        <f>IF($GI963&gt;=14,INDEX($DD:$DD,$GH963+14),"")</f>
      </c>
      <c r="FH963">
        <f>IF($GI963&gt;=15,INDEX($DD:$DD,$GH963+15),"")</f>
      </c>
      <c r="FI963">
        <f>IF($GI963&gt;=16,INDEX($DD:$DD,$GH963+16),"")</f>
      </c>
      <c r="FJ963">
        <f>IF($GI963&gt;=17,INDEX($DD:$DD,$GH963+17),"")</f>
      </c>
      <c r="FK963">
        <f>IF($GI963&gt;=18,INDEX($DD:$DD,$GH963+18),"")</f>
      </c>
      <c r="FL963">
        <f>IF($GI963&gt;=19,INDEX($DD:$DD,$GH963+19),"")</f>
      </c>
      <c r="FM963">
        <f>IF($GI963&gt;=20,INDEX($DD:$DD,$GH963+20),"")</f>
      </c>
      <c r="FN963">
        <f>IF($GI963&gt;=21,INDEX($DD:$DD,$GH963+21),"")</f>
      </c>
      <c r="FO963">
        <f>IF($GI963&gt;=22,INDEX($DD:$DD,$GH963+22),"")</f>
      </c>
      <c r="FP963">
        <f>IF($GI963&gt;=23,INDEX($DD:$DD,$GH963+23),"")</f>
      </c>
      <c r="FQ963">
        <f>IF($GI963&gt;=24,INDEX($DD:$DD,$GH963+24),"")</f>
      </c>
      <c r="FR963">
        <f>IF($GI963&gt;=25,INDEX($DD:$DD,$GH963+25),"")</f>
      </c>
      <c r="FS963">
        <f>IF($GI963&gt;=26,INDEX($DD:$DD,$GH963+26),"")</f>
      </c>
      <c r="FT963">
        <f>IF($GI963&gt;=27,INDEX($DD:$DD,$GH963+27),"")</f>
      </c>
      <c r="FU963">
        <f>IF($GI963&gt;=28,INDEX($DD:$DD,$GH963+28),"")</f>
      </c>
      <c r="FV963">
        <f>IF($GI963&gt;=29,INDEX($DD:$DD,$GH963+29),"")</f>
      </c>
      <c r="FW963">
        <f>IF($GI963&gt;=30,INDEX($DD:$DD,$GH963+30),"")</f>
      </c>
      <c r="FX963">
        <f>IF($GI963&gt;=31,INDEX($DD:$DD,$GH963+31),"")</f>
      </c>
      <c r="FY963">
        <f>IF($GI963&gt;=32,INDEX($DD:$DD,$GH963+32),"")</f>
      </c>
      <c r="FZ963">
        <f>IF($GI963&gt;=33,INDEX($DD:$DD,$GH963+33),"")</f>
      </c>
      <c r="GA963">
        <f>IF($GI963&gt;=34,INDEX($DD:$DD,$GH963+34),"")</f>
      </c>
      <c r="GB963">
        <f>IF($GI963&gt;=35,INDEX($DD:$DD,$GH963+35),"")</f>
      </c>
      <c r="GC963">
        <f>IF($GI963&gt;=36,INDEX($DD:$DD,$GH963+36),"")</f>
      </c>
      <c r="GD963">
        <f>IF($GI963&gt;=37,INDEX($DD:$DD,$GH963+37),"")</f>
      </c>
      <c r="GE963">
        <f>IF($GI963&gt;=38,INDEX($DD:$DD,$GH963+38),"")</f>
      </c>
      <c r="GF963">
        <f>IF($GI963&gt;=39,INDEX($DD:$DD,$GH963+39),"")</f>
      </c>
      <c r="GG963">
        <f>IF($GI963&gt;=40,INDEX($DD:$DD,$GH963+40),"")</f>
      </c>
      <c r="GH963">
        <f>IFERROR(MATCH($DB963,$DC$2:$DC$148,0)+1,0)</f>
      </c>
      <c r="GI963">
        <f>IFERROR(INDEX($DE$2:$DE$148,MATCH($DB963,$DC$2:$DC$148,0)),0)</f>
      </c>
      <c r="GJ963">
        <f>IFERROR(MATCH($S963,$DF$963:$ES$963,0),0)</f>
      </c>
      <c r="GK963">
        <f>IF($GJ963&gt;0,INDEX($ET$963:$GG$963,$GJ963),"")</f>
      </c>
      <c r="GN963">
        <f>IF($IW963&gt;=1,INDEX($GL:$GL,$IV963+1),"")</f>
      </c>
      <c r="GO963">
        <f>IF($IW963&gt;=2,INDEX($GL:$GL,$IV963+2),"")</f>
      </c>
      <c r="GP963">
        <f>IF($IW963&gt;=3,INDEX($GL:$GL,$IV963+3),"")</f>
      </c>
      <c r="GQ963">
        <f>IF($IW963&gt;=4,INDEX($GL:$GL,$IV963+4),"")</f>
      </c>
      <c r="GR963">
        <f>IF($IW963&gt;=5,INDEX($GL:$GL,$IV963+5),"")</f>
      </c>
      <c r="GS963">
        <f>IF($IW963&gt;=6,INDEX($GL:$GL,$IV963+6),"")</f>
      </c>
      <c r="GT963">
        <f>IF($IW963&gt;=7,INDEX($GL:$GL,$IV963+7),"")</f>
      </c>
      <c r="GU963">
        <f>IF($IW963&gt;=8,INDEX($GL:$GL,$IV963+8),"")</f>
      </c>
      <c r="GV963">
        <f>IF($IW963&gt;=9,INDEX($GL:$GL,$IV963+9),"")</f>
      </c>
      <c r="GW963">
        <f>IF($IW963&gt;=10,INDEX($GL:$GL,$IV963+10),"")</f>
      </c>
      <c r="GX963">
        <f>IF($IW963&gt;=11,INDEX($GL:$GL,$IV963+11),"")</f>
      </c>
      <c r="GY963">
        <f>IF($IW963&gt;=12,INDEX($GL:$GL,$IV963+12),"")</f>
      </c>
      <c r="GZ963">
        <f>IF($IW963&gt;=13,INDEX($GL:$GL,$IV963+13),"")</f>
      </c>
      <c r="HA963">
        <f>IF($IW963&gt;=14,INDEX($GL:$GL,$IV963+14),"")</f>
      </c>
      <c r="HB963">
        <f>IF($IW963&gt;=15,INDEX($GL:$GL,$IV963+15),"")</f>
      </c>
      <c r="HC963">
        <f>IF($IW963&gt;=16,INDEX($GL:$GL,$IV963+16),"")</f>
      </c>
      <c r="HD963">
        <f>IF($IW963&gt;=17,INDEX($GL:$GL,$IV963+17),"")</f>
      </c>
      <c r="HE963">
        <f>IF($IW963&gt;=18,INDEX($GL:$GL,$IV963+18),"")</f>
      </c>
      <c r="HF963">
        <f>IF($IW963&gt;=19,INDEX($GL:$GL,$IV963+19),"")</f>
      </c>
      <c r="HG963">
        <f>IF($IW963&gt;=20,INDEX($GL:$GL,$IV963+20),"")</f>
      </c>
      <c r="HH963">
        <f>IF($IW963&gt;=21,INDEX($GL:$GL,$IV963+21),"")</f>
      </c>
      <c r="HI963">
        <f>IF($IW963&gt;=22,INDEX($GL:$GL,$IV963+22),"")</f>
      </c>
      <c r="HJ963">
        <f>IF($IW963&gt;=23,INDEX($GL:$GL,$IV963+23),"")</f>
      </c>
      <c r="HK963">
        <f>IF($IW963&gt;=24,INDEX($GL:$GL,$IV963+24),"")</f>
      </c>
      <c r="HL963">
        <f>IF($IW963&gt;=25,INDEX($GL:$GL,$IV963+25),"")</f>
      </c>
      <c r="HM963">
        <f>IF($IW963&gt;=26,INDEX($GL:$GL,$IV963+26),"")</f>
      </c>
      <c r="HN963">
        <f>IF($IW963&gt;=27,INDEX($GL:$GL,$IV963+27),"")</f>
      </c>
      <c r="HO963">
        <f>IF($IW963&gt;=28,INDEX($GL:$GL,$IV963+28),"")</f>
      </c>
      <c r="HP963">
        <f>IF($IW963&gt;=29,INDEX($GL:$GL,$IV963+29),"")</f>
      </c>
      <c r="HQ963">
        <f>IF($IW963&gt;=30,INDEX($GL:$GL,$IV963+30),"")</f>
      </c>
      <c r="HR963">
        <f>IF($IW963&gt;=31,INDEX($GL:$GL,$IV963+31),"")</f>
      </c>
      <c r="HS963">
        <f>IF($IW963&gt;=32,INDEX($GL:$GL,$IV963+32),"")</f>
      </c>
      <c r="HT963">
        <f>IF($IW963&gt;=33,INDEX($GL:$GL,$IV963+33),"")</f>
      </c>
      <c r="HU963">
        <f>IF($IW963&gt;=34,INDEX($GL:$GL,$IV963+34),"")</f>
      </c>
      <c r="HV963">
        <f>IF($IW963&gt;=35,INDEX($GL:$GL,$IV963+35),"")</f>
      </c>
      <c r="HW963">
        <f>IF($IW963&gt;=36,INDEX($GL:$GL,$IV963+36),"")</f>
      </c>
      <c r="HX963">
        <f>IF($IW963&gt;=37,INDEX($GL:$GL,$IV963+37),"")</f>
      </c>
      <c r="HY963">
        <f>IF($IW963&gt;=38,INDEX($GL:$GL,$IV963+38),"")</f>
      </c>
      <c r="HZ963">
        <f>IF($IW963&gt;=39,INDEX($GL:$GL,$IV963+39),"")</f>
      </c>
      <c r="IA963">
        <f>IF($IW963&gt;=40,INDEX($GL:$GL,$IV963+40),"")</f>
      </c>
      <c r="IB963">
        <f>IF($IW963&gt;=41,INDEX($GL:$GL,$IV963+41),"")</f>
      </c>
      <c r="IC963">
        <f>IF($IW963&gt;=42,INDEX($GL:$GL,$IV963+42),"")</f>
      </c>
      <c r="ID963">
        <f>IF($IW963&gt;=43,INDEX($GL:$GL,$IV963+43),"")</f>
      </c>
      <c r="IE963">
        <f>IF($IW963&gt;=44,INDEX($GL:$GL,$IV963+44),"")</f>
      </c>
      <c r="IF963">
        <f>IF($IW963&gt;=45,INDEX($GL:$GL,$IV963+45),"")</f>
      </c>
      <c r="IG963">
        <f>IF($IW963&gt;=46,INDEX($GL:$GL,$IV963+46),"")</f>
      </c>
      <c r="IH963">
        <f>IF($IW963&gt;=47,INDEX($GL:$GL,$IV963+47),"")</f>
      </c>
      <c r="II963">
        <f>IF($IW963&gt;=48,INDEX($GL:$GL,$IV963+48),"")</f>
      </c>
      <c r="IJ963">
        <f>IF($IW963&gt;=49,INDEX($GL:$GL,$IV963+49),"")</f>
      </c>
      <c r="IK963">
        <f>IF($IW963&gt;=50,INDEX($GL:$GL,$IV963+50),"")</f>
      </c>
      <c r="IL963">
        <f>IF($IW963&gt;=51,INDEX($GL:$GL,$IV963+51),"")</f>
      </c>
      <c r="IM963">
        <f>IF($IW963&gt;=52,INDEX($GL:$GL,$IV963+52),"")</f>
      </c>
      <c r="IN963">
        <f>IF($IW963&gt;=53,INDEX($GL:$GL,$IV963+53),"")</f>
      </c>
      <c r="IO963">
        <f>IF($IW963&gt;=54,INDEX($GL:$GL,$IV963+54),"")</f>
      </c>
      <c r="IP963">
        <f>IF($IW963&gt;=55,INDEX($GL:$GL,$IV963+55),"")</f>
      </c>
      <c r="IQ963">
        <f>IF($IW963&gt;=56,INDEX($GL:$GL,$IV963+56),"")</f>
      </c>
      <c r="IR963">
        <f>IF($IW963&gt;=57,INDEX($GL:$GL,$IV963+57),"")</f>
      </c>
      <c r="IS963">
        <f>IF($IW963&gt;=58,INDEX($GL:$GL,$IV963+58),"")</f>
      </c>
      <c r="IT963">
        <f>IF($IW963&gt;=59,INDEX($GL:$GL,$IV963+59),"")</f>
      </c>
      <c r="IU963">
        <f>IF($IW963&gt;=60,INDEX($GL:$GL,$IV963+60),"")</f>
      </c>
      <c r="IV963">
        <f>IFERROR(MATCH($GK963,$GL$2:$GL$324,0)+1,0)</f>
      </c>
      <c r="IW963">
        <f>IFERROR(INDEX($GM$2:$GM$324,MATCH($GK963,$GL$2:$GL$324,0)),0)</f>
      </c>
      <c r="IX963" t="s">
        <v>34</v>
      </c>
      <c r="IY963" t="s">
        <v>34</v>
      </c>
    </row>
    <row r="964" spans="1:259" x14ac:dyDescent="0.25">
      <c r="K964">
        <f>IF(OR($N964="",$J964=""),"",IFERROR($N964/$J964,0))</f>
      </c>
      <c r="L964">
        <f>IF($N964="","",
SUM($M964,$O964,$T964,$P964,$R964)*
(1-IF($U964="",0,VALUE($U964)/100)))</f>
      </c>
      <c r="M964">
        <f>IF($N964="","",$N964)</f>
      </c>
      <c r="O964">
        <f>IF($N964="","",
IF($H964="","",
IF(ISNUMBER(SEARCH("exempt",LOWER($H964))),0,
$N964*(VALUE(SUBSTITUTE($H964,"%",""))/100))))</f>
      </c>
      <c r="V964">
        <f>IFERROR(IF(FIND(" - ",$E964)&gt;0,MID($E964,FIND(" - ",$E964)+3,LEN($E964)),""),"")</f>
      </c>
      <c r="AE964" t="s">
        <v>1545</v>
      </c>
      <c r="AJ964">
        <f>IFERROR(LEFT($E964,FIND(" - ",$E964)-1),$E964)</f>
      </c>
      <c r="AM964">
        <f>IF($CB964&gt;=1,INDEX($AK:$AK,$CA964+1),"")</f>
      </c>
      <c r="AN964">
        <f>IF($CB964&gt;=2,INDEX($AK:$AK,$CA964+2),"")</f>
      </c>
      <c r="AO964">
        <f>IF($CB964&gt;=3,INDEX($AK:$AK,$CA964+3),"")</f>
      </c>
      <c r="AP964">
        <f>IF($CB964&gt;=4,INDEX($AK:$AK,$CA964+4),"")</f>
      </c>
      <c r="AQ964">
        <f>IF($CB964&gt;=5,INDEX($AK:$AK,$CA964+5),"")</f>
      </c>
      <c r="AR964">
        <f>IF($CB964&gt;=6,INDEX($AK:$AK,$CA964+6),"")</f>
      </c>
      <c r="AS964">
        <f>IF($CB964&gt;=7,INDEX($AK:$AK,$CA964+7),"")</f>
      </c>
      <c r="AT964">
        <f>IF($CB964&gt;=8,INDEX($AK:$AK,$CA964+8),"")</f>
      </c>
      <c r="AU964">
        <f>IF($CB964&gt;=9,INDEX($AK:$AK,$CA964+9),"")</f>
      </c>
      <c r="AV964">
        <f>IF($CB964&gt;=10,INDEX($AK:$AK,$CA964+10),"")</f>
      </c>
      <c r="AW964">
        <f>IF($CB964&gt;=11,INDEX($AK:$AK,$CA964+11),"")</f>
      </c>
      <c r="AX964">
        <f>IF($CB964&gt;=12,INDEX($AK:$AK,$CA964+12),"")</f>
      </c>
      <c r="AY964">
        <f>IF($CB964&gt;=13,INDEX($AK:$AK,$CA964+13),"")</f>
      </c>
      <c r="AZ964">
        <f>IF($CB964&gt;=14,INDEX($AK:$AK,$CA964+14),"")</f>
      </c>
      <c r="BA964">
        <f>IF($CB964&gt;=15,INDEX($AK:$AK,$CA964+15),"")</f>
      </c>
      <c r="BB964">
        <f>IF($CB964&gt;=16,INDEX($AK:$AK,$CA964+16),"")</f>
      </c>
      <c r="BC964">
        <f>IF($CB964&gt;=17,INDEX($AK:$AK,$CA964+17),"")</f>
      </c>
      <c r="BD964">
        <f>IF($CB964&gt;=18,INDEX($AK:$AK,$CA964+18),"")</f>
      </c>
      <c r="BE964">
        <f>IF($CB964&gt;=19,INDEX($AK:$AK,$CA964+19),"")</f>
      </c>
      <c r="BF964">
        <f>IF($CB964&gt;=20,INDEX($AK:$AK,$CA964+20),"")</f>
      </c>
      <c r="BG964">
        <f>IF($CB964&gt;=21,INDEX($AK:$AK,$CA964+21),"")</f>
      </c>
      <c r="BH964">
        <f>IF($CB964&gt;=22,INDEX($AK:$AK,$CA964+22),"")</f>
      </c>
      <c r="BI964">
        <f>IF($CB964&gt;=23,INDEX($AK:$AK,$CA964+23),"")</f>
      </c>
      <c r="BJ964">
        <f>IF($CB964&gt;=24,INDEX($AK:$AK,$CA964+24),"")</f>
      </c>
      <c r="BK964">
        <f>IF($CB964&gt;=25,INDEX($AK:$AK,$CA964+25),"")</f>
      </c>
      <c r="BL964">
        <f>IF($CB964&gt;=26,INDEX($AK:$AK,$CA964+26),"")</f>
      </c>
      <c r="BM964">
        <f>IF($CB964&gt;=27,INDEX($AK:$AK,$CA964+27),"")</f>
      </c>
      <c r="BN964">
        <f>IF($CB964&gt;=28,INDEX($AK:$AK,$CA964+28),"")</f>
      </c>
      <c r="BO964">
        <f>IF($CB964&gt;=29,INDEX($AK:$AK,$CA964+29),"")</f>
      </c>
      <c r="BP964">
        <f>IF($CB964&gt;=30,INDEX($AK:$AK,$CA964+30),"")</f>
      </c>
      <c r="BQ964">
        <f>IF($CB964&gt;=31,INDEX($AK:$AK,$CA964+31),"")</f>
      </c>
      <c r="BR964">
        <f>IF($CB964&gt;=32,INDEX($AK:$AK,$CA964+32),"")</f>
      </c>
      <c r="BS964">
        <f>IF($CB964&gt;=33,INDEX($AK:$AK,$CA964+33),"")</f>
      </c>
      <c r="BT964">
        <f>IF($CB964&gt;=34,INDEX($AK:$AK,$CA964+34),"")</f>
      </c>
      <c r="BU964">
        <f>IF($CB964&gt;=35,INDEX($AK:$AK,$CA964+35),"")</f>
      </c>
      <c r="BV964">
        <f>IF($CB964&gt;=36,INDEX($AK:$AK,$CA964+36),"")</f>
      </c>
      <c r="BW964">
        <f>IF($CB964&gt;=37,INDEX($AK:$AK,$CA964+37),"")</f>
      </c>
      <c r="BX964">
        <f>IF($CB964&gt;=38,INDEX($AK:$AK,$CA964+38),"")</f>
      </c>
      <c r="BY964">
        <f>IF($CB964&gt;=39,INDEX($AK:$AK,$CA964+39),"")</f>
      </c>
      <c r="BZ964">
        <f>IF($CB964&gt;=40,INDEX($AK:$AK,$CA964+40),"")</f>
      </c>
      <c r="CA964">
        <f>IFERROR(MATCH($AJ964,$AK$2:$AK$134,0)+1,0)</f>
      </c>
      <c r="CB964">
        <f>IFERROR(INDEX($AL$2:$AL$134,MATCH($AJ964,$AK$2:$AK$134,0)),0)</f>
      </c>
      <c r="CC964">
        <f>IFERROR(LEFT($F964,FIND(" - ",$F964)-1),$F964)</f>
      </c>
      <c r="CF964">
        <f>IF($DA964&gt;=1,INDEX($CD:$CD,$CZ964+1),"")</f>
      </c>
      <c r="CG964">
        <f>IF($DA964&gt;=2,INDEX($CD:$CD,$CZ964+2),"")</f>
      </c>
      <c r="CH964">
        <f>IF($DA964&gt;=3,INDEX($CD:$CD,$CZ964+3),"")</f>
      </c>
      <c r="CI964">
        <f>IF($DA964&gt;=4,INDEX($CD:$CD,$CZ964+4),"")</f>
      </c>
      <c r="CJ964">
        <f>IF($DA964&gt;=5,INDEX($CD:$CD,$CZ964+5),"")</f>
      </c>
      <c r="CK964">
        <f>IF($DA964&gt;=6,INDEX($CD:$CD,$CZ964+6),"")</f>
      </c>
      <c r="CL964">
        <f>IF($DA964&gt;=7,INDEX($CD:$CD,$CZ964+7),"")</f>
      </c>
      <c r="CM964">
        <f>IF($DA964&gt;=8,INDEX($CD:$CD,$CZ964+8),"")</f>
      </c>
      <c r="CN964">
        <f>IF($DA964&gt;=9,INDEX($CD:$CD,$CZ964+9),"")</f>
      </c>
      <c r="CO964">
        <f>IF($DA964&gt;=10,INDEX($CD:$CD,$CZ964+10),"")</f>
      </c>
      <c r="CP964">
        <f>IF($DA964&gt;=11,INDEX($CD:$CD,$CZ964+11),"")</f>
      </c>
      <c r="CQ964">
        <f>IF($DA964&gt;=12,INDEX($CD:$CD,$CZ964+12),"")</f>
      </c>
      <c r="CR964">
        <f>IF($DA964&gt;=13,INDEX($CD:$CD,$CZ964+13),"")</f>
      </c>
      <c r="CS964">
        <f>IF($DA964&gt;=14,INDEX($CD:$CD,$CZ964+14),"")</f>
      </c>
      <c r="CT964">
        <f>IF($DA964&gt;=15,INDEX($CD:$CD,$CZ964+15),"")</f>
      </c>
      <c r="CU964">
        <f>IF($DA964&gt;=16,INDEX($CD:$CD,$CZ964+16),"")</f>
      </c>
      <c r="CV964">
        <f>IF($DA964&gt;=17,INDEX($CD:$CD,$CZ964+17),"")</f>
      </c>
      <c r="CW964">
        <f>IF($DA964&gt;=18,INDEX($CD:$CD,$CZ964+18),"")</f>
      </c>
      <c r="CX964">
        <f>IF($DA964&gt;=19,INDEX($CD:$CD,$CZ964+19),"")</f>
      </c>
      <c r="CY964">
        <f>IF($DA964&gt;=20,INDEX($CD:$CD,$CZ964+20),"")</f>
      </c>
      <c r="CZ964">
        <f>IFERROR(MATCH($CC964,$CD$2:$CD$263,0)+1,0)</f>
      </c>
      <c r="DA964">
        <f>IFERROR(INDEX($CE$2:$CE$263,MATCH($CC964,$CD$2:$CD$263,0)),0)</f>
      </c>
      <c r="DB964">
        <f>IFERROR(INDEX($AI:$AI,MATCH($H964,$AH:$AH,0))&amp;"","")</f>
      </c>
      <c r="DF964">
        <f>IF($GI964&gt;=1,INDEX($DC:$DC,$GH964+1),"")</f>
      </c>
      <c r="DG964">
        <f>IF($GI964&gt;=2,INDEX($DC:$DC,$GH964+2),"")</f>
      </c>
      <c r="DH964">
        <f>IF($GI964&gt;=3,INDEX($DC:$DC,$GH964+3),"")</f>
      </c>
      <c r="DI964">
        <f>IF($GI964&gt;=4,INDEX($DC:$DC,$GH964+4),"")</f>
      </c>
      <c r="DJ964">
        <f>IF($GI964&gt;=5,INDEX($DC:$DC,$GH964+5),"")</f>
      </c>
      <c r="DK964">
        <f>IF($GI964&gt;=6,INDEX($DC:$DC,$GH964+6),"")</f>
      </c>
      <c r="DL964">
        <f>IF($GI964&gt;=7,INDEX($DC:$DC,$GH964+7),"")</f>
      </c>
      <c r="DM964">
        <f>IF($GI964&gt;=8,INDEX($DC:$DC,$GH964+8),"")</f>
      </c>
      <c r="DN964">
        <f>IF($GI964&gt;=9,INDEX($DC:$DC,$GH964+9),"")</f>
      </c>
      <c r="DO964">
        <f>IF($GI964&gt;=10,INDEX($DC:$DC,$GH964+10),"")</f>
      </c>
      <c r="DP964">
        <f>IF($GI964&gt;=11,INDEX($DC:$DC,$GH964+11),"")</f>
      </c>
      <c r="DQ964">
        <f>IF($GI964&gt;=12,INDEX($DC:$DC,$GH964+12),"")</f>
      </c>
      <c r="DR964">
        <f>IF($GI964&gt;=13,INDEX($DC:$DC,$GH964+13),"")</f>
      </c>
      <c r="DS964">
        <f>IF($GI964&gt;=14,INDEX($DC:$DC,$GH964+14),"")</f>
      </c>
      <c r="DT964">
        <f>IF($GI964&gt;=15,INDEX($DC:$DC,$GH964+15),"")</f>
      </c>
      <c r="DU964">
        <f>IF($GI964&gt;=16,INDEX($DC:$DC,$GH964+16),"")</f>
      </c>
      <c r="DV964">
        <f>IF($GI964&gt;=17,INDEX($DC:$DC,$GH964+17),"")</f>
      </c>
      <c r="DW964">
        <f>IF($GI964&gt;=18,INDEX($DC:$DC,$GH964+18),"")</f>
      </c>
      <c r="DX964">
        <f>IF($GI964&gt;=19,INDEX($DC:$DC,$GH964+19),"")</f>
      </c>
      <c r="DY964">
        <f>IF($GI964&gt;=20,INDEX($DC:$DC,$GH964+20),"")</f>
      </c>
      <c r="DZ964">
        <f>IF($GI964&gt;=21,INDEX($DC:$DC,$GH964+21),"")</f>
      </c>
      <c r="EA964">
        <f>IF($GI964&gt;=22,INDEX($DC:$DC,$GH964+22),"")</f>
      </c>
      <c r="EB964">
        <f>IF($GI964&gt;=23,INDEX($DC:$DC,$GH964+23),"")</f>
      </c>
      <c r="EC964">
        <f>IF($GI964&gt;=24,INDEX($DC:$DC,$GH964+24),"")</f>
      </c>
      <c r="ED964">
        <f>IF($GI964&gt;=25,INDEX($DC:$DC,$GH964+25),"")</f>
      </c>
      <c r="EE964">
        <f>IF($GI964&gt;=26,INDEX($DC:$DC,$GH964+26),"")</f>
      </c>
      <c r="EF964">
        <f>IF($GI964&gt;=27,INDEX($DC:$DC,$GH964+27),"")</f>
      </c>
      <c r="EG964">
        <f>IF($GI964&gt;=28,INDEX($DC:$DC,$GH964+28),"")</f>
      </c>
      <c r="EH964">
        <f>IF($GI964&gt;=29,INDEX($DC:$DC,$GH964+29),"")</f>
      </c>
      <c r="EI964">
        <f>IF($GI964&gt;=30,INDEX($DC:$DC,$GH964+30),"")</f>
      </c>
      <c r="EJ964">
        <f>IF($GI964&gt;=31,INDEX($DC:$DC,$GH964+31),"")</f>
      </c>
      <c r="EK964">
        <f>IF($GI964&gt;=32,INDEX($DC:$DC,$GH964+32),"")</f>
      </c>
      <c r="EL964">
        <f>IF($GI964&gt;=33,INDEX($DC:$DC,$GH964+33),"")</f>
      </c>
      <c r="EM964">
        <f>IF($GI964&gt;=34,INDEX($DC:$DC,$GH964+34),"")</f>
      </c>
      <c r="EN964">
        <f>IF($GI964&gt;=35,INDEX($DC:$DC,$GH964+35),"")</f>
      </c>
      <c r="EO964">
        <f>IF($GI964&gt;=36,INDEX($DC:$DC,$GH964+36),"")</f>
      </c>
      <c r="EP964">
        <f>IF($GI964&gt;=37,INDEX($DC:$DC,$GH964+37),"")</f>
      </c>
      <c r="EQ964">
        <f>IF($GI964&gt;=38,INDEX($DC:$DC,$GH964+38),"")</f>
      </c>
      <c r="ER964">
        <f>IF($GI964&gt;=39,INDEX($DC:$DC,$GH964+39),"")</f>
      </c>
      <c r="ES964">
        <f>IF($GI964&gt;=40,INDEX($DC:$DC,$GH964+40),"")</f>
      </c>
      <c r="ET964">
        <f>IF($GI964&gt;=1,INDEX($DD:$DD,$GH964+1),"")</f>
      </c>
      <c r="EU964">
        <f>IF($GI964&gt;=2,INDEX($DD:$DD,$GH964+2),"")</f>
      </c>
      <c r="EV964">
        <f>IF($GI964&gt;=3,INDEX($DD:$DD,$GH964+3),"")</f>
      </c>
      <c r="EW964">
        <f>IF($GI964&gt;=4,INDEX($DD:$DD,$GH964+4),"")</f>
      </c>
      <c r="EX964">
        <f>IF($GI964&gt;=5,INDEX($DD:$DD,$GH964+5),"")</f>
      </c>
      <c r="EY964">
        <f>IF($GI964&gt;=6,INDEX($DD:$DD,$GH964+6),"")</f>
      </c>
      <c r="EZ964">
        <f>IF($GI964&gt;=7,INDEX($DD:$DD,$GH964+7),"")</f>
      </c>
      <c r="FA964">
        <f>IF($GI964&gt;=8,INDEX($DD:$DD,$GH964+8),"")</f>
      </c>
      <c r="FB964">
        <f>IF($GI964&gt;=9,INDEX($DD:$DD,$GH964+9),"")</f>
      </c>
      <c r="FC964">
        <f>IF($GI964&gt;=10,INDEX($DD:$DD,$GH964+10),"")</f>
      </c>
      <c r="FD964">
        <f>IF($GI964&gt;=11,INDEX($DD:$DD,$GH964+11),"")</f>
      </c>
      <c r="FE964">
        <f>IF($GI964&gt;=12,INDEX($DD:$DD,$GH964+12),"")</f>
      </c>
      <c r="FF964">
        <f>IF($GI964&gt;=13,INDEX($DD:$DD,$GH964+13),"")</f>
      </c>
      <c r="FG964">
        <f>IF($GI964&gt;=14,INDEX($DD:$DD,$GH964+14),"")</f>
      </c>
      <c r="FH964">
        <f>IF($GI964&gt;=15,INDEX($DD:$DD,$GH964+15),"")</f>
      </c>
      <c r="FI964">
        <f>IF($GI964&gt;=16,INDEX($DD:$DD,$GH964+16),"")</f>
      </c>
      <c r="FJ964">
        <f>IF($GI964&gt;=17,INDEX($DD:$DD,$GH964+17),"")</f>
      </c>
      <c r="FK964">
        <f>IF($GI964&gt;=18,INDEX($DD:$DD,$GH964+18),"")</f>
      </c>
      <c r="FL964">
        <f>IF($GI964&gt;=19,INDEX($DD:$DD,$GH964+19),"")</f>
      </c>
      <c r="FM964">
        <f>IF($GI964&gt;=20,INDEX($DD:$DD,$GH964+20),"")</f>
      </c>
      <c r="FN964">
        <f>IF($GI964&gt;=21,INDEX($DD:$DD,$GH964+21),"")</f>
      </c>
      <c r="FO964">
        <f>IF($GI964&gt;=22,INDEX($DD:$DD,$GH964+22),"")</f>
      </c>
      <c r="FP964">
        <f>IF($GI964&gt;=23,INDEX($DD:$DD,$GH964+23),"")</f>
      </c>
      <c r="FQ964">
        <f>IF($GI964&gt;=24,INDEX($DD:$DD,$GH964+24),"")</f>
      </c>
      <c r="FR964">
        <f>IF($GI964&gt;=25,INDEX($DD:$DD,$GH964+25),"")</f>
      </c>
      <c r="FS964">
        <f>IF($GI964&gt;=26,INDEX($DD:$DD,$GH964+26),"")</f>
      </c>
      <c r="FT964">
        <f>IF($GI964&gt;=27,INDEX($DD:$DD,$GH964+27),"")</f>
      </c>
      <c r="FU964">
        <f>IF($GI964&gt;=28,INDEX($DD:$DD,$GH964+28),"")</f>
      </c>
      <c r="FV964">
        <f>IF($GI964&gt;=29,INDEX($DD:$DD,$GH964+29),"")</f>
      </c>
      <c r="FW964">
        <f>IF($GI964&gt;=30,INDEX($DD:$DD,$GH964+30),"")</f>
      </c>
      <c r="FX964">
        <f>IF($GI964&gt;=31,INDEX($DD:$DD,$GH964+31),"")</f>
      </c>
      <c r="FY964">
        <f>IF($GI964&gt;=32,INDEX($DD:$DD,$GH964+32),"")</f>
      </c>
      <c r="FZ964">
        <f>IF($GI964&gt;=33,INDEX($DD:$DD,$GH964+33),"")</f>
      </c>
      <c r="GA964">
        <f>IF($GI964&gt;=34,INDEX($DD:$DD,$GH964+34),"")</f>
      </c>
      <c r="GB964">
        <f>IF($GI964&gt;=35,INDEX($DD:$DD,$GH964+35),"")</f>
      </c>
      <c r="GC964">
        <f>IF($GI964&gt;=36,INDEX($DD:$DD,$GH964+36),"")</f>
      </c>
      <c r="GD964">
        <f>IF($GI964&gt;=37,INDEX($DD:$DD,$GH964+37),"")</f>
      </c>
      <c r="GE964">
        <f>IF($GI964&gt;=38,INDEX($DD:$DD,$GH964+38),"")</f>
      </c>
      <c r="GF964">
        <f>IF($GI964&gt;=39,INDEX($DD:$DD,$GH964+39),"")</f>
      </c>
      <c r="GG964">
        <f>IF($GI964&gt;=40,INDEX($DD:$DD,$GH964+40),"")</f>
      </c>
      <c r="GH964">
        <f>IFERROR(MATCH($DB964,$DC$2:$DC$148,0)+1,0)</f>
      </c>
      <c r="GI964">
        <f>IFERROR(INDEX($DE$2:$DE$148,MATCH($DB964,$DC$2:$DC$148,0)),0)</f>
      </c>
      <c r="GJ964">
        <f>IFERROR(MATCH($S964,$DF$964:$ES$964,0),0)</f>
      </c>
      <c r="GK964">
        <f>IF($GJ964&gt;0,INDEX($ET$964:$GG$964,$GJ964),"")</f>
      </c>
      <c r="GN964">
        <f>IF($IW964&gt;=1,INDEX($GL:$GL,$IV964+1),"")</f>
      </c>
      <c r="GO964">
        <f>IF($IW964&gt;=2,INDEX($GL:$GL,$IV964+2),"")</f>
      </c>
      <c r="GP964">
        <f>IF($IW964&gt;=3,INDEX($GL:$GL,$IV964+3),"")</f>
      </c>
      <c r="GQ964">
        <f>IF($IW964&gt;=4,INDEX($GL:$GL,$IV964+4),"")</f>
      </c>
      <c r="GR964">
        <f>IF($IW964&gt;=5,INDEX($GL:$GL,$IV964+5),"")</f>
      </c>
      <c r="GS964">
        <f>IF($IW964&gt;=6,INDEX($GL:$GL,$IV964+6),"")</f>
      </c>
      <c r="GT964">
        <f>IF($IW964&gt;=7,INDEX($GL:$GL,$IV964+7),"")</f>
      </c>
      <c r="GU964">
        <f>IF($IW964&gt;=8,INDEX($GL:$GL,$IV964+8),"")</f>
      </c>
      <c r="GV964">
        <f>IF($IW964&gt;=9,INDEX($GL:$GL,$IV964+9),"")</f>
      </c>
      <c r="GW964">
        <f>IF($IW964&gt;=10,INDEX($GL:$GL,$IV964+10),"")</f>
      </c>
      <c r="GX964">
        <f>IF($IW964&gt;=11,INDEX($GL:$GL,$IV964+11),"")</f>
      </c>
      <c r="GY964">
        <f>IF($IW964&gt;=12,INDEX($GL:$GL,$IV964+12),"")</f>
      </c>
      <c r="GZ964">
        <f>IF($IW964&gt;=13,INDEX($GL:$GL,$IV964+13),"")</f>
      </c>
      <c r="HA964">
        <f>IF($IW964&gt;=14,INDEX($GL:$GL,$IV964+14),"")</f>
      </c>
      <c r="HB964">
        <f>IF($IW964&gt;=15,INDEX($GL:$GL,$IV964+15),"")</f>
      </c>
      <c r="HC964">
        <f>IF($IW964&gt;=16,INDEX($GL:$GL,$IV964+16),"")</f>
      </c>
      <c r="HD964">
        <f>IF($IW964&gt;=17,INDEX($GL:$GL,$IV964+17),"")</f>
      </c>
      <c r="HE964">
        <f>IF($IW964&gt;=18,INDEX($GL:$GL,$IV964+18),"")</f>
      </c>
      <c r="HF964">
        <f>IF($IW964&gt;=19,INDEX($GL:$GL,$IV964+19),"")</f>
      </c>
      <c r="HG964">
        <f>IF($IW964&gt;=20,INDEX($GL:$GL,$IV964+20),"")</f>
      </c>
      <c r="HH964">
        <f>IF($IW964&gt;=21,INDEX($GL:$GL,$IV964+21),"")</f>
      </c>
      <c r="HI964">
        <f>IF($IW964&gt;=22,INDEX($GL:$GL,$IV964+22),"")</f>
      </c>
      <c r="HJ964">
        <f>IF($IW964&gt;=23,INDEX($GL:$GL,$IV964+23),"")</f>
      </c>
      <c r="HK964">
        <f>IF($IW964&gt;=24,INDEX($GL:$GL,$IV964+24),"")</f>
      </c>
      <c r="HL964">
        <f>IF($IW964&gt;=25,INDEX($GL:$GL,$IV964+25),"")</f>
      </c>
      <c r="HM964">
        <f>IF($IW964&gt;=26,INDEX($GL:$GL,$IV964+26),"")</f>
      </c>
      <c r="HN964">
        <f>IF($IW964&gt;=27,INDEX($GL:$GL,$IV964+27),"")</f>
      </c>
      <c r="HO964">
        <f>IF($IW964&gt;=28,INDEX($GL:$GL,$IV964+28),"")</f>
      </c>
      <c r="HP964">
        <f>IF($IW964&gt;=29,INDEX($GL:$GL,$IV964+29),"")</f>
      </c>
      <c r="HQ964">
        <f>IF($IW964&gt;=30,INDEX($GL:$GL,$IV964+30),"")</f>
      </c>
      <c r="HR964">
        <f>IF($IW964&gt;=31,INDEX($GL:$GL,$IV964+31),"")</f>
      </c>
      <c r="HS964">
        <f>IF($IW964&gt;=32,INDEX($GL:$GL,$IV964+32),"")</f>
      </c>
      <c r="HT964">
        <f>IF($IW964&gt;=33,INDEX($GL:$GL,$IV964+33),"")</f>
      </c>
      <c r="HU964">
        <f>IF($IW964&gt;=34,INDEX($GL:$GL,$IV964+34),"")</f>
      </c>
      <c r="HV964">
        <f>IF($IW964&gt;=35,INDEX($GL:$GL,$IV964+35),"")</f>
      </c>
      <c r="HW964">
        <f>IF($IW964&gt;=36,INDEX($GL:$GL,$IV964+36),"")</f>
      </c>
      <c r="HX964">
        <f>IF($IW964&gt;=37,INDEX($GL:$GL,$IV964+37),"")</f>
      </c>
      <c r="HY964">
        <f>IF($IW964&gt;=38,INDEX($GL:$GL,$IV964+38),"")</f>
      </c>
      <c r="HZ964">
        <f>IF($IW964&gt;=39,INDEX($GL:$GL,$IV964+39),"")</f>
      </c>
      <c r="IA964">
        <f>IF($IW964&gt;=40,INDEX($GL:$GL,$IV964+40),"")</f>
      </c>
      <c r="IB964">
        <f>IF($IW964&gt;=41,INDEX($GL:$GL,$IV964+41),"")</f>
      </c>
      <c r="IC964">
        <f>IF($IW964&gt;=42,INDEX($GL:$GL,$IV964+42),"")</f>
      </c>
      <c r="ID964">
        <f>IF($IW964&gt;=43,INDEX($GL:$GL,$IV964+43),"")</f>
      </c>
      <c r="IE964">
        <f>IF($IW964&gt;=44,INDEX($GL:$GL,$IV964+44),"")</f>
      </c>
      <c r="IF964">
        <f>IF($IW964&gt;=45,INDEX($GL:$GL,$IV964+45),"")</f>
      </c>
      <c r="IG964">
        <f>IF($IW964&gt;=46,INDEX($GL:$GL,$IV964+46),"")</f>
      </c>
      <c r="IH964">
        <f>IF($IW964&gt;=47,INDEX($GL:$GL,$IV964+47),"")</f>
      </c>
      <c r="II964">
        <f>IF($IW964&gt;=48,INDEX($GL:$GL,$IV964+48),"")</f>
      </c>
      <c r="IJ964">
        <f>IF($IW964&gt;=49,INDEX($GL:$GL,$IV964+49),"")</f>
      </c>
      <c r="IK964">
        <f>IF($IW964&gt;=50,INDEX($GL:$GL,$IV964+50),"")</f>
      </c>
      <c r="IL964">
        <f>IF($IW964&gt;=51,INDEX($GL:$GL,$IV964+51),"")</f>
      </c>
      <c r="IM964">
        <f>IF($IW964&gt;=52,INDEX($GL:$GL,$IV964+52),"")</f>
      </c>
      <c r="IN964">
        <f>IF($IW964&gt;=53,INDEX($GL:$GL,$IV964+53),"")</f>
      </c>
      <c r="IO964">
        <f>IF($IW964&gt;=54,INDEX($GL:$GL,$IV964+54),"")</f>
      </c>
      <c r="IP964">
        <f>IF($IW964&gt;=55,INDEX($GL:$GL,$IV964+55),"")</f>
      </c>
      <c r="IQ964">
        <f>IF($IW964&gt;=56,INDEX($GL:$GL,$IV964+56),"")</f>
      </c>
      <c r="IR964">
        <f>IF($IW964&gt;=57,INDEX($GL:$GL,$IV964+57),"")</f>
      </c>
      <c r="IS964">
        <f>IF($IW964&gt;=58,INDEX($GL:$GL,$IV964+58),"")</f>
      </c>
      <c r="IT964">
        <f>IF($IW964&gt;=59,INDEX($GL:$GL,$IV964+59),"")</f>
      </c>
      <c r="IU964">
        <f>IF($IW964&gt;=60,INDEX($GL:$GL,$IV964+60),"")</f>
      </c>
      <c r="IV964">
        <f>IFERROR(MATCH($GK964,$GL$2:$GL$324,0)+1,0)</f>
      </c>
      <c r="IW964">
        <f>IFERROR(INDEX($GM$2:$GM$324,MATCH($GK964,$GL$2:$GL$324,0)),0)</f>
      </c>
      <c r="IX964" t="s">
        <v>34</v>
      </c>
      <c r="IY964" t="s">
        <v>34</v>
      </c>
    </row>
    <row r="965" spans="1:259" x14ac:dyDescent="0.25">
      <c r="K965">
        <f>IF(OR($N965="",$J965=""),"",IFERROR($N965/$J965,0))</f>
      </c>
      <c r="L965">
        <f>IF($N965="","",
SUM($M965,$O965,$T965,$P965,$R965)*
(1-IF($U965="",0,VALUE($U965)/100)))</f>
      </c>
      <c r="M965">
        <f>IF($N965="","",$N965)</f>
      </c>
      <c r="O965">
        <f>IF($N965="","",
IF($H965="","",
IF(ISNUMBER(SEARCH("exempt",LOWER($H965))),0,
$N965*(VALUE(SUBSTITUTE($H965,"%",""))/100))))</f>
      </c>
      <c r="V965">
        <f>IFERROR(IF(FIND(" - ",$E965)&gt;0,MID($E965,FIND(" - ",$E965)+3,LEN($E965)),""),"")</f>
      </c>
      <c r="AE965" t="s">
        <v>1546</v>
      </c>
      <c r="AJ965">
        <f>IFERROR(LEFT($E965,FIND(" - ",$E965)-1),$E965)</f>
      </c>
      <c r="AM965">
        <f>IF($CB965&gt;=1,INDEX($AK:$AK,$CA965+1),"")</f>
      </c>
      <c r="AN965">
        <f>IF($CB965&gt;=2,INDEX($AK:$AK,$CA965+2),"")</f>
      </c>
      <c r="AO965">
        <f>IF($CB965&gt;=3,INDEX($AK:$AK,$CA965+3),"")</f>
      </c>
      <c r="AP965">
        <f>IF($CB965&gt;=4,INDEX($AK:$AK,$CA965+4),"")</f>
      </c>
      <c r="AQ965">
        <f>IF($CB965&gt;=5,INDEX($AK:$AK,$CA965+5),"")</f>
      </c>
      <c r="AR965">
        <f>IF($CB965&gt;=6,INDEX($AK:$AK,$CA965+6),"")</f>
      </c>
      <c r="AS965">
        <f>IF($CB965&gt;=7,INDEX($AK:$AK,$CA965+7),"")</f>
      </c>
      <c r="AT965">
        <f>IF($CB965&gt;=8,INDEX($AK:$AK,$CA965+8),"")</f>
      </c>
      <c r="AU965">
        <f>IF($CB965&gt;=9,INDEX($AK:$AK,$CA965+9),"")</f>
      </c>
      <c r="AV965">
        <f>IF($CB965&gt;=10,INDEX($AK:$AK,$CA965+10),"")</f>
      </c>
      <c r="AW965">
        <f>IF($CB965&gt;=11,INDEX($AK:$AK,$CA965+11),"")</f>
      </c>
      <c r="AX965">
        <f>IF($CB965&gt;=12,INDEX($AK:$AK,$CA965+12),"")</f>
      </c>
      <c r="AY965">
        <f>IF($CB965&gt;=13,INDEX($AK:$AK,$CA965+13),"")</f>
      </c>
      <c r="AZ965">
        <f>IF($CB965&gt;=14,INDEX($AK:$AK,$CA965+14),"")</f>
      </c>
      <c r="BA965">
        <f>IF($CB965&gt;=15,INDEX($AK:$AK,$CA965+15),"")</f>
      </c>
      <c r="BB965">
        <f>IF($CB965&gt;=16,INDEX($AK:$AK,$CA965+16),"")</f>
      </c>
      <c r="BC965">
        <f>IF($CB965&gt;=17,INDEX($AK:$AK,$CA965+17),"")</f>
      </c>
      <c r="BD965">
        <f>IF($CB965&gt;=18,INDEX($AK:$AK,$CA965+18),"")</f>
      </c>
      <c r="BE965">
        <f>IF($CB965&gt;=19,INDEX($AK:$AK,$CA965+19),"")</f>
      </c>
      <c r="BF965">
        <f>IF($CB965&gt;=20,INDEX($AK:$AK,$CA965+20),"")</f>
      </c>
      <c r="BG965">
        <f>IF($CB965&gt;=21,INDEX($AK:$AK,$CA965+21),"")</f>
      </c>
      <c r="BH965">
        <f>IF($CB965&gt;=22,INDEX($AK:$AK,$CA965+22),"")</f>
      </c>
      <c r="BI965">
        <f>IF($CB965&gt;=23,INDEX($AK:$AK,$CA965+23),"")</f>
      </c>
      <c r="BJ965">
        <f>IF($CB965&gt;=24,INDEX($AK:$AK,$CA965+24),"")</f>
      </c>
      <c r="BK965">
        <f>IF($CB965&gt;=25,INDEX($AK:$AK,$CA965+25),"")</f>
      </c>
      <c r="BL965">
        <f>IF($CB965&gt;=26,INDEX($AK:$AK,$CA965+26),"")</f>
      </c>
      <c r="BM965">
        <f>IF($CB965&gt;=27,INDEX($AK:$AK,$CA965+27),"")</f>
      </c>
      <c r="BN965">
        <f>IF($CB965&gt;=28,INDEX($AK:$AK,$CA965+28),"")</f>
      </c>
      <c r="BO965">
        <f>IF($CB965&gt;=29,INDEX($AK:$AK,$CA965+29),"")</f>
      </c>
      <c r="BP965">
        <f>IF($CB965&gt;=30,INDEX($AK:$AK,$CA965+30),"")</f>
      </c>
      <c r="BQ965">
        <f>IF($CB965&gt;=31,INDEX($AK:$AK,$CA965+31),"")</f>
      </c>
      <c r="BR965">
        <f>IF($CB965&gt;=32,INDEX($AK:$AK,$CA965+32),"")</f>
      </c>
      <c r="BS965">
        <f>IF($CB965&gt;=33,INDEX($AK:$AK,$CA965+33),"")</f>
      </c>
      <c r="BT965">
        <f>IF($CB965&gt;=34,INDEX($AK:$AK,$CA965+34),"")</f>
      </c>
      <c r="BU965">
        <f>IF($CB965&gt;=35,INDEX($AK:$AK,$CA965+35),"")</f>
      </c>
      <c r="BV965">
        <f>IF($CB965&gt;=36,INDEX($AK:$AK,$CA965+36),"")</f>
      </c>
      <c r="BW965">
        <f>IF($CB965&gt;=37,INDEX($AK:$AK,$CA965+37),"")</f>
      </c>
      <c r="BX965">
        <f>IF($CB965&gt;=38,INDEX($AK:$AK,$CA965+38),"")</f>
      </c>
      <c r="BY965">
        <f>IF($CB965&gt;=39,INDEX($AK:$AK,$CA965+39),"")</f>
      </c>
      <c r="BZ965">
        <f>IF($CB965&gt;=40,INDEX($AK:$AK,$CA965+40),"")</f>
      </c>
      <c r="CA965">
        <f>IFERROR(MATCH($AJ965,$AK$2:$AK$134,0)+1,0)</f>
      </c>
      <c r="CB965">
        <f>IFERROR(INDEX($AL$2:$AL$134,MATCH($AJ965,$AK$2:$AK$134,0)),0)</f>
      </c>
      <c r="CC965">
        <f>IFERROR(LEFT($F965,FIND(" - ",$F965)-1),$F965)</f>
      </c>
      <c r="CF965">
        <f>IF($DA965&gt;=1,INDEX($CD:$CD,$CZ965+1),"")</f>
      </c>
      <c r="CG965">
        <f>IF($DA965&gt;=2,INDEX($CD:$CD,$CZ965+2),"")</f>
      </c>
      <c r="CH965">
        <f>IF($DA965&gt;=3,INDEX($CD:$CD,$CZ965+3),"")</f>
      </c>
      <c r="CI965">
        <f>IF($DA965&gt;=4,INDEX($CD:$CD,$CZ965+4),"")</f>
      </c>
      <c r="CJ965">
        <f>IF($DA965&gt;=5,INDEX($CD:$CD,$CZ965+5),"")</f>
      </c>
      <c r="CK965">
        <f>IF($DA965&gt;=6,INDEX($CD:$CD,$CZ965+6),"")</f>
      </c>
      <c r="CL965">
        <f>IF($DA965&gt;=7,INDEX($CD:$CD,$CZ965+7),"")</f>
      </c>
      <c r="CM965">
        <f>IF($DA965&gt;=8,INDEX($CD:$CD,$CZ965+8),"")</f>
      </c>
      <c r="CN965">
        <f>IF($DA965&gt;=9,INDEX($CD:$CD,$CZ965+9),"")</f>
      </c>
      <c r="CO965">
        <f>IF($DA965&gt;=10,INDEX($CD:$CD,$CZ965+10),"")</f>
      </c>
      <c r="CP965">
        <f>IF($DA965&gt;=11,INDEX($CD:$CD,$CZ965+11),"")</f>
      </c>
      <c r="CQ965">
        <f>IF($DA965&gt;=12,INDEX($CD:$CD,$CZ965+12),"")</f>
      </c>
      <c r="CR965">
        <f>IF($DA965&gt;=13,INDEX($CD:$CD,$CZ965+13),"")</f>
      </c>
      <c r="CS965">
        <f>IF($DA965&gt;=14,INDEX($CD:$CD,$CZ965+14),"")</f>
      </c>
      <c r="CT965">
        <f>IF($DA965&gt;=15,INDEX($CD:$CD,$CZ965+15),"")</f>
      </c>
      <c r="CU965">
        <f>IF($DA965&gt;=16,INDEX($CD:$CD,$CZ965+16),"")</f>
      </c>
      <c r="CV965">
        <f>IF($DA965&gt;=17,INDEX($CD:$CD,$CZ965+17),"")</f>
      </c>
      <c r="CW965">
        <f>IF($DA965&gt;=18,INDEX($CD:$CD,$CZ965+18),"")</f>
      </c>
      <c r="CX965">
        <f>IF($DA965&gt;=19,INDEX($CD:$CD,$CZ965+19),"")</f>
      </c>
      <c r="CY965">
        <f>IF($DA965&gt;=20,INDEX($CD:$CD,$CZ965+20),"")</f>
      </c>
      <c r="CZ965">
        <f>IFERROR(MATCH($CC965,$CD$2:$CD$263,0)+1,0)</f>
      </c>
      <c r="DA965">
        <f>IFERROR(INDEX($CE$2:$CE$263,MATCH($CC965,$CD$2:$CD$263,0)),0)</f>
      </c>
      <c r="DB965">
        <f>IFERROR(INDEX($AI:$AI,MATCH($H965,$AH:$AH,0))&amp;"","")</f>
      </c>
      <c r="DF965">
        <f>IF($GI965&gt;=1,INDEX($DC:$DC,$GH965+1),"")</f>
      </c>
      <c r="DG965">
        <f>IF($GI965&gt;=2,INDEX($DC:$DC,$GH965+2),"")</f>
      </c>
      <c r="DH965">
        <f>IF($GI965&gt;=3,INDEX($DC:$DC,$GH965+3),"")</f>
      </c>
      <c r="DI965">
        <f>IF($GI965&gt;=4,INDEX($DC:$DC,$GH965+4),"")</f>
      </c>
      <c r="DJ965">
        <f>IF($GI965&gt;=5,INDEX($DC:$DC,$GH965+5),"")</f>
      </c>
      <c r="DK965">
        <f>IF($GI965&gt;=6,INDEX($DC:$DC,$GH965+6),"")</f>
      </c>
      <c r="DL965">
        <f>IF($GI965&gt;=7,INDEX($DC:$DC,$GH965+7),"")</f>
      </c>
      <c r="DM965">
        <f>IF($GI965&gt;=8,INDEX($DC:$DC,$GH965+8),"")</f>
      </c>
      <c r="DN965">
        <f>IF($GI965&gt;=9,INDEX($DC:$DC,$GH965+9),"")</f>
      </c>
      <c r="DO965">
        <f>IF($GI965&gt;=10,INDEX($DC:$DC,$GH965+10),"")</f>
      </c>
      <c r="DP965">
        <f>IF($GI965&gt;=11,INDEX($DC:$DC,$GH965+11),"")</f>
      </c>
      <c r="DQ965">
        <f>IF($GI965&gt;=12,INDEX($DC:$DC,$GH965+12),"")</f>
      </c>
      <c r="DR965">
        <f>IF($GI965&gt;=13,INDEX($DC:$DC,$GH965+13),"")</f>
      </c>
      <c r="DS965">
        <f>IF($GI965&gt;=14,INDEX($DC:$DC,$GH965+14),"")</f>
      </c>
      <c r="DT965">
        <f>IF($GI965&gt;=15,INDEX($DC:$DC,$GH965+15),"")</f>
      </c>
      <c r="DU965">
        <f>IF($GI965&gt;=16,INDEX($DC:$DC,$GH965+16),"")</f>
      </c>
      <c r="DV965">
        <f>IF($GI965&gt;=17,INDEX($DC:$DC,$GH965+17),"")</f>
      </c>
      <c r="DW965">
        <f>IF($GI965&gt;=18,INDEX($DC:$DC,$GH965+18),"")</f>
      </c>
      <c r="DX965">
        <f>IF($GI965&gt;=19,INDEX($DC:$DC,$GH965+19),"")</f>
      </c>
      <c r="DY965">
        <f>IF($GI965&gt;=20,INDEX($DC:$DC,$GH965+20),"")</f>
      </c>
      <c r="DZ965">
        <f>IF($GI965&gt;=21,INDEX($DC:$DC,$GH965+21),"")</f>
      </c>
      <c r="EA965">
        <f>IF($GI965&gt;=22,INDEX($DC:$DC,$GH965+22),"")</f>
      </c>
      <c r="EB965">
        <f>IF($GI965&gt;=23,INDEX($DC:$DC,$GH965+23),"")</f>
      </c>
      <c r="EC965">
        <f>IF($GI965&gt;=24,INDEX($DC:$DC,$GH965+24),"")</f>
      </c>
      <c r="ED965">
        <f>IF($GI965&gt;=25,INDEX($DC:$DC,$GH965+25),"")</f>
      </c>
      <c r="EE965">
        <f>IF($GI965&gt;=26,INDEX($DC:$DC,$GH965+26),"")</f>
      </c>
      <c r="EF965">
        <f>IF($GI965&gt;=27,INDEX($DC:$DC,$GH965+27),"")</f>
      </c>
      <c r="EG965">
        <f>IF($GI965&gt;=28,INDEX($DC:$DC,$GH965+28),"")</f>
      </c>
      <c r="EH965">
        <f>IF($GI965&gt;=29,INDEX($DC:$DC,$GH965+29),"")</f>
      </c>
      <c r="EI965">
        <f>IF($GI965&gt;=30,INDEX($DC:$DC,$GH965+30),"")</f>
      </c>
      <c r="EJ965">
        <f>IF($GI965&gt;=31,INDEX($DC:$DC,$GH965+31),"")</f>
      </c>
      <c r="EK965">
        <f>IF($GI965&gt;=32,INDEX($DC:$DC,$GH965+32),"")</f>
      </c>
      <c r="EL965">
        <f>IF($GI965&gt;=33,INDEX($DC:$DC,$GH965+33),"")</f>
      </c>
      <c r="EM965">
        <f>IF($GI965&gt;=34,INDEX($DC:$DC,$GH965+34),"")</f>
      </c>
      <c r="EN965">
        <f>IF($GI965&gt;=35,INDEX($DC:$DC,$GH965+35),"")</f>
      </c>
      <c r="EO965">
        <f>IF($GI965&gt;=36,INDEX($DC:$DC,$GH965+36),"")</f>
      </c>
      <c r="EP965">
        <f>IF($GI965&gt;=37,INDEX($DC:$DC,$GH965+37),"")</f>
      </c>
      <c r="EQ965">
        <f>IF($GI965&gt;=38,INDEX($DC:$DC,$GH965+38),"")</f>
      </c>
      <c r="ER965">
        <f>IF($GI965&gt;=39,INDEX($DC:$DC,$GH965+39),"")</f>
      </c>
      <c r="ES965">
        <f>IF($GI965&gt;=40,INDEX($DC:$DC,$GH965+40),"")</f>
      </c>
      <c r="ET965">
        <f>IF($GI965&gt;=1,INDEX($DD:$DD,$GH965+1),"")</f>
      </c>
      <c r="EU965">
        <f>IF($GI965&gt;=2,INDEX($DD:$DD,$GH965+2),"")</f>
      </c>
      <c r="EV965">
        <f>IF($GI965&gt;=3,INDEX($DD:$DD,$GH965+3),"")</f>
      </c>
      <c r="EW965">
        <f>IF($GI965&gt;=4,INDEX($DD:$DD,$GH965+4),"")</f>
      </c>
      <c r="EX965">
        <f>IF($GI965&gt;=5,INDEX($DD:$DD,$GH965+5),"")</f>
      </c>
      <c r="EY965">
        <f>IF($GI965&gt;=6,INDEX($DD:$DD,$GH965+6),"")</f>
      </c>
      <c r="EZ965">
        <f>IF($GI965&gt;=7,INDEX($DD:$DD,$GH965+7),"")</f>
      </c>
      <c r="FA965">
        <f>IF($GI965&gt;=8,INDEX($DD:$DD,$GH965+8),"")</f>
      </c>
      <c r="FB965">
        <f>IF($GI965&gt;=9,INDEX($DD:$DD,$GH965+9),"")</f>
      </c>
      <c r="FC965">
        <f>IF($GI965&gt;=10,INDEX($DD:$DD,$GH965+10),"")</f>
      </c>
      <c r="FD965">
        <f>IF($GI965&gt;=11,INDEX($DD:$DD,$GH965+11),"")</f>
      </c>
      <c r="FE965">
        <f>IF($GI965&gt;=12,INDEX($DD:$DD,$GH965+12),"")</f>
      </c>
      <c r="FF965">
        <f>IF($GI965&gt;=13,INDEX($DD:$DD,$GH965+13),"")</f>
      </c>
      <c r="FG965">
        <f>IF($GI965&gt;=14,INDEX($DD:$DD,$GH965+14),"")</f>
      </c>
      <c r="FH965">
        <f>IF($GI965&gt;=15,INDEX($DD:$DD,$GH965+15),"")</f>
      </c>
      <c r="FI965">
        <f>IF($GI965&gt;=16,INDEX($DD:$DD,$GH965+16),"")</f>
      </c>
      <c r="FJ965">
        <f>IF($GI965&gt;=17,INDEX($DD:$DD,$GH965+17),"")</f>
      </c>
      <c r="FK965">
        <f>IF($GI965&gt;=18,INDEX($DD:$DD,$GH965+18),"")</f>
      </c>
      <c r="FL965">
        <f>IF($GI965&gt;=19,INDEX($DD:$DD,$GH965+19),"")</f>
      </c>
      <c r="FM965">
        <f>IF($GI965&gt;=20,INDEX($DD:$DD,$GH965+20),"")</f>
      </c>
      <c r="FN965">
        <f>IF($GI965&gt;=21,INDEX($DD:$DD,$GH965+21),"")</f>
      </c>
      <c r="FO965">
        <f>IF($GI965&gt;=22,INDEX($DD:$DD,$GH965+22),"")</f>
      </c>
      <c r="FP965">
        <f>IF($GI965&gt;=23,INDEX($DD:$DD,$GH965+23),"")</f>
      </c>
      <c r="FQ965">
        <f>IF($GI965&gt;=24,INDEX($DD:$DD,$GH965+24),"")</f>
      </c>
      <c r="FR965">
        <f>IF($GI965&gt;=25,INDEX($DD:$DD,$GH965+25),"")</f>
      </c>
      <c r="FS965">
        <f>IF($GI965&gt;=26,INDEX($DD:$DD,$GH965+26),"")</f>
      </c>
      <c r="FT965">
        <f>IF($GI965&gt;=27,INDEX($DD:$DD,$GH965+27),"")</f>
      </c>
      <c r="FU965">
        <f>IF($GI965&gt;=28,INDEX($DD:$DD,$GH965+28),"")</f>
      </c>
      <c r="FV965">
        <f>IF($GI965&gt;=29,INDEX($DD:$DD,$GH965+29),"")</f>
      </c>
      <c r="FW965">
        <f>IF($GI965&gt;=30,INDEX($DD:$DD,$GH965+30),"")</f>
      </c>
      <c r="FX965">
        <f>IF($GI965&gt;=31,INDEX($DD:$DD,$GH965+31),"")</f>
      </c>
      <c r="FY965">
        <f>IF($GI965&gt;=32,INDEX($DD:$DD,$GH965+32),"")</f>
      </c>
      <c r="FZ965">
        <f>IF($GI965&gt;=33,INDEX($DD:$DD,$GH965+33),"")</f>
      </c>
      <c r="GA965">
        <f>IF($GI965&gt;=34,INDEX($DD:$DD,$GH965+34),"")</f>
      </c>
      <c r="GB965">
        <f>IF($GI965&gt;=35,INDEX($DD:$DD,$GH965+35),"")</f>
      </c>
      <c r="GC965">
        <f>IF($GI965&gt;=36,INDEX($DD:$DD,$GH965+36),"")</f>
      </c>
      <c r="GD965">
        <f>IF($GI965&gt;=37,INDEX($DD:$DD,$GH965+37),"")</f>
      </c>
      <c r="GE965">
        <f>IF($GI965&gt;=38,INDEX($DD:$DD,$GH965+38),"")</f>
      </c>
      <c r="GF965">
        <f>IF($GI965&gt;=39,INDEX($DD:$DD,$GH965+39),"")</f>
      </c>
      <c r="GG965">
        <f>IF($GI965&gt;=40,INDEX($DD:$DD,$GH965+40),"")</f>
      </c>
      <c r="GH965">
        <f>IFERROR(MATCH($DB965,$DC$2:$DC$148,0)+1,0)</f>
      </c>
      <c r="GI965">
        <f>IFERROR(INDEX($DE$2:$DE$148,MATCH($DB965,$DC$2:$DC$148,0)),0)</f>
      </c>
      <c r="GJ965">
        <f>IFERROR(MATCH($S965,$DF$965:$ES$965,0),0)</f>
      </c>
      <c r="GK965">
        <f>IF($GJ965&gt;0,INDEX($ET$965:$GG$965,$GJ965),"")</f>
      </c>
      <c r="GN965">
        <f>IF($IW965&gt;=1,INDEX($GL:$GL,$IV965+1),"")</f>
      </c>
      <c r="GO965">
        <f>IF($IW965&gt;=2,INDEX($GL:$GL,$IV965+2),"")</f>
      </c>
      <c r="GP965">
        <f>IF($IW965&gt;=3,INDEX($GL:$GL,$IV965+3),"")</f>
      </c>
      <c r="GQ965">
        <f>IF($IW965&gt;=4,INDEX($GL:$GL,$IV965+4),"")</f>
      </c>
      <c r="GR965">
        <f>IF($IW965&gt;=5,INDEX($GL:$GL,$IV965+5),"")</f>
      </c>
      <c r="GS965">
        <f>IF($IW965&gt;=6,INDEX($GL:$GL,$IV965+6),"")</f>
      </c>
      <c r="GT965">
        <f>IF($IW965&gt;=7,INDEX($GL:$GL,$IV965+7),"")</f>
      </c>
      <c r="GU965">
        <f>IF($IW965&gt;=8,INDEX($GL:$GL,$IV965+8),"")</f>
      </c>
      <c r="GV965">
        <f>IF($IW965&gt;=9,INDEX($GL:$GL,$IV965+9),"")</f>
      </c>
      <c r="GW965">
        <f>IF($IW965&gt;=10,INDEX($GL:$GL,$IV965+10),"")</f>
      </c>
      <c r="GX965">
        <f>IF($IW965&gt;=11,INDEX($GL:$GL,$IV965+11),"")</f>
      </c>
      <c r="GY965">
        <f>IF($IW965&gt;=12,INDEX($GL:$GL,$IV965+12),"")</f>
      </c>
      <c r="GZ965">
        <f>IF($IW965&gt;=13,INDEX($GL:$GL,$IV965+13),"")</f>
      </c>
      <c r="HA965">
        <f>IF($IW965&gt;=14,INDEX($GL:$GL,$IV965+14),"")</f>
      </c>
      <c r="HB965">
        <f>IF($IW965&gt;=15,INDEX($GL:$GL,$IV965+15),"")</f>
      </c>
      <c r="HC965">
        <f>IF($IW965&gt;=16,INDEX($GL:$GL,$IV965+16),"")</f>
      </c>
      <c r="HD965">
        <f>IF($IW965&gt;=17,INDEX($GL:$GL,$IV965+17),"")</f>
      </c>
      <c r="HE965">
        <f>IF($IW965&gt;=18,INDEX($GL:$GL,$IV965+18),"")</f>
      </c>
      <c r="HF965">
        <f>IF($IW965&gt;=19,INDEX($GL:$GL,$IV965+19),"")</f>
      </c>
      <c r="HG965">
        <f>IF($IW965&gt;=20,INDEX($GL:$GL,$IV965+20),"")</f>
      </c>
      <c r="HH965">
        <f>IF($IW965&gt;=21,INDEX($GL:$GL,$IV965+21),"")</f>
      </c>
      <c r="HI965">
        <f>IF($IW965&gt;=22,INDEX($GL:$GL,$IV965+22),"")</f>
      </c>
      <c r="HJ965">
        <f>IF($IW965&gt;=23,INDEX($GL:$GL,$IV965+23),"")</f>
      </c>
      <c r="HK965">
        <f>IF($IW965&gt;=24,INDEX($GL:$GL,$IV965+24),"")</f>
      </c>
      <c r="HL965">
        <f>IF($IW965&gt;=25,INDEX($GL:$GL,$IV965+25),"")</f>
      </c>
      <c r="HM965">
        <f>IF($IW965&gt;=26,INDEX($GL:$GL,$IV965+26),"")</f>
      </c>
      <c r="HN965">
        <f>IF($IW965&gt;=27,INDEX($GL:$GL,$IV965+27),"")</f>
      </c>
      <c r="HO965">
        <f>IF($IW965&gt;=28,INDEX($GL:$GL,$IV965+28),"")</f>
      </c>
      <c r="HP965">
        <f>IF($IW965&gt;=29,INDEX($GL:$GL,$IV965+29),"")</f>
      </c>
      <c r="HQ965">
        <f>IF($IW965&gt;=30,INDEX($GL:$GL,$IV965+30),"")</f>
      </c>
      <c r="HR965">
        <f>IF($IW965&gt;=31,INDEX($GL:$GL,$IV965+31),"")</f>
      </c>
      <c r="HS965">
        <f>IF($IW965&gt;=32,INDEX($GL:$GL,$IV965+32),"")</f>
      </c>
      <c r="HT965">
        <f>IF($IW965&gt;=33,INDEX($GL:$GL,$IV965+33),"")</f>
      </c>
      <c r="HU965">
        <f>IF($IW965&gt;=34,INDEX($GL:$GL,$IV965+34),"")</f>
      </c>
      <c r="HV965">
        <f>IF($IW965&gt;=35,INDEX($GL:$GL,$IV965+35),"")</f>
      </c>
      <c r="HW965">
        <f>IF($IW965&gt;=36,INDEX($GL:$GL,$IV965+36),"")</f>
      </c>
      <c r="HX965">
        <f>IF($IW965&gt;=37,INDEX($GL:$GL,$IV965+37),"")</f>
      </c>
      <c r="HY965">
        <f>IF($IW965&gt;=38,INDEX($GL:$GL,$IV965+38),"")</f>
      </c>
      <c r="HZ965">
        <f>IF($IW965&gt;=39,INDEX($GL:$GL,$IV965+39),"")</f>
      </c>
      <c r="IA965">
        <f>IF($IW965&gt;=40,INDEX($GL:$GL,$IV965+40),"")</f>
      </c>
      <c r="IB965">
        <f>IF($IW965&gt;=41,INDEX($GL:$GL,$IV965+41),"")</f>
      </c>
      <c r="IC965">
        <f>IF($IW965&gt;=42,INDEX($GL:$GL,$IV965+42),"")</f>
      </c>
      <c r="ID965">
        <f>IF($IW965&gt;=43,INDEX($GL:$GL,$IV965+43),"")</f>
      </c>
      <c r="IE965">
        <f>IF($IW965&gt;=44,INDEX($GL:$GL,$IV965+44),"")</f>
      </c>
      <c r="IF965">
        <f>IF($IW965&gt;=45,INDEX($GL:$GL,$IV965+45),"")</f>
      </c>
      <c r="IG965">
        <f>IF($IW965&gt;=46,INDEX($GL:$GL,$IV965+46),"")</f>
      </c>
      <c r="IH965">
        <f>IF($IW965&gt;=47,INDEX($GL:$GL,$IV965+47),"")</f>
      </c>
      <c r="II965">
        <f>IF($IW965&gt;=48,INDEX($GL:$GL,$IV965+48),"")</f>
      </c>
      <c r="IJ965">
        <f>IF($IW965&gt;=49,INDEX($GL:$GL,$IV965+49),"")</f>
      </c>
      <c r="IK965">
        <f>IF($IW965&gt;=50,INDEX($GL:$GL,$IV965+50),"")</f>
      </c>
      <c r="IL965">
        <f>IF($IW965&gt;=51,INDEX($GL:$GL,$IV965+51),"")</f>
      </c>
      <c r="IM965">
        <f>IF($IW965&gt;=52,INDEX($GL:$GL,$IV965+52),"")</f>
      </c>
      <c r="IN965">
        <f>IF($IW965&gt;=53,INDEX($GL:$GL,$IV965+53),"")</f>
      </c>
      <c r="IO965">
        <f>IF($IW965&gt;=54,INDEX($GL:$GL,$IV965+54),"")</f>
      </c>
      <c r="IP965">
        <f>IF($IW965&gt;=55,INDEX($GL:$GL,$IV965+55),"")</f>
      </c>
      <c r="IQ965">
        <f>IF($IW965&gt;=56,INDEX($GL:$GL,$IV965+56),"")</f>
      </c>
      <c r="IR965">
        <f>IF($IW965&gt;=57,INDEX($GL:$GL,$IV965+57),"")</f>
      </c>
      <c r="IS965">
        <f>IF($IW965&gt;=58,INDEX($GL:$GL,$IV965+58),"")</f>
      </c>
      <c r="IT965">
        <f>IF($IW965&gt;=59,INDEX($GL:$GL,$IV965+59),"")</f>
      </c>
      <c r="IU965">
        <f>IF($IW965&gt;=60,INDEX($GL:$GL,$IV965+60),"")</f>
      </c>
      <c r="IV965">
        <f>IFERROR(MATCH($GK965,$GL$2:$GL$324,0)+1,0)</f>
      </c>
      <c r="IW965">
        <f>IFERROR(INDEX($GM$2:$GM$324,MATCH($GK965,$GL$2:$GL$324,0)),0)</f>
      </c>
      <c r="IX965" t="s">
        <v>34</v>
      </c>
      <c r="IY965" t="s">
        <v>34</v>
      </c>
    </row>
    <row r="966" spans="1:259" x14ac:dyDescent="0.25">
      <c r="K966">
        <f>IF(OR($N966="",$J966=""),"",IFERROR($N966/$J966,0))</f>
      </c>
      <c r="L966">
        <f>IF($N966="","",
SUM($M966,$O966,$T966,$P966,$R966)*
(1-IF($U966="",0,VALUE($U966)/100)))</f>
      </c>
      <c r="M966">
        <f>IF($N966="","",$N966)</f>
      </c>
      <c r="O966">
        <f>IF($N966="","",
IF($H966="","",
IF(ISNUMBER(SEARCH("exempt",LOWER($H966))),0,
$N966*(VALUE(SUBSTITUTE($H966,"%",""))/100))))</f>
      </c>
      <c r="V966">
        <f>IFERROR(IF(FIND(" - ",$E966)&gt;0,MID($E966,FIND(" - ",$E966)+3,LEN($E966)),""),"")</f>
      </c>
      <c r="AE966" t="s">
        <v>1547</v>
      </c>
      <c r="AJ966">
        <f>IFERROR(LEFT($E966,FIND(" - ",$E966)-1),$E966)</f>
      </c>
      <c r="AM966">
        <f>IF($CB966&gt;=1,INDEX($AK:$AK,$CA966+1),"")</f>
      </c>
      <c r="AN966">
        <f>IF($CB966&gt;=2,INDEX($AK:$AK,$CA966+2),"")</f>
      </c>
      <c r="AO966">
        <f>IF($CB966&gt;=3,INDEX($AK:$AK,$CA966+3),"")</f>
      </c>
      <c r="AP966">
        <f>IF($CB966&gt;=4,INDEX($AK:$AK,$CA966+4),"")</f>
      </c>
      <c r="AQ966">
        <f>IF($CB966&gt;=5,INDEX($AK:$AK,$CA966+5),"")</f>
      </c>
      <c r="AR966">
        <f>IF($CB966&gt;=6,INDEX($AK:$AK,$CA966+6),"")</f>
      </c>
      <c r="AS966">
        <f>IF($CB966&gt;=7,INDEX($AK:$AK,$CA966+7),"")</f>
      </c>
      <c r="AT966">
        <f>IF($CB966&gt;=8,INDEX($AK:$AK,$CA966+8),"")</f>
      </c>
      <c r="AU966">
        <f>IF($CB966&gt;=9,INDEX($AK:$AK,$CA966+9),"")</f>
      </c>
      <c r="AV966">
        <f>IF($CB966&gt;=10,INDEX($AK:$AK,$CA966+10),"")</f>
      </c>
      <c r="AW966">
        <f>IF($CB966&gt;=11,INDEX($AK:$AK,$CA966+11),"")</f>
      </c>
      <c r="AX966">
        <f>IF($CB966&gt;=12,INDEX($AK:$AK,$CA966+12),"")</f>
      </c>
      <c r="AY966">
        <f>IF($CB966&gt;=13,INDEX($AK:$AK,$CA966+13),"")</f>
      </c>
      <c r="AZ966">
        <f>IF($CB966&gt;=14,INDEX($AK:$AK,$CA966+14),"")</f>
      </c>
      <c r="BA966">
        <f>IF($CB966&gt;=15,INDEX($AK:$AK,$CA966+15),"")</f>
      </c>
      <c r="BB966">
        <f>IF($CB966&gt;=16,INDEX($AK:$AK,$CA966+16),"")</f>
      </c>
      <c r="BC966">
        <f>IF($CB966&gt;=17,INDEX($AK:$AK,$CA966+17),"")</f>
      </c>
      <c r="BD966">
        <f>IF($CB966&gt;=18,INDEX($AK:$AK,$CA966+18),"")</f>
      </c>
      <c r="BE966">
        <f>IF($CB966&gt;=19,INDEX($AK:$AK,$CA966+19),"")</f>
      </c>
      <c r="BF966">
        <f>IF($CB966&gt;=20,INDEX($AK:$AK,$CA966+20),"")</f>
      </c>
      <c r="BG966">
        <f>IF($CB966&gt;=21,INDEX($AK:$AK,$CA966+21),"")</f>
      </c>
      <c r="BH966">
        <f>IF($CB966&gt;=22,INDEX($AK:$AK,$CA966+22),"")</f>
      </c>
      <c r="BI966">
        <f>IF($CB966&gt;=23,INDEX($AK:$AK,$CA966+23),"")</f>
      </c>
      <c r="BJ966">
        <f>IF($CB966&gt;=24,INDEX($AK:$AK,$CA966+24),"")</f>
      </c>
      <c r="BK966">
        <f>IF($CB966&gt;=25,INDEX($AK:$AK,$CA966+25),"")</f>
      </c>
      <c r="BL966">
        <f>IF($CB966&gt;=26,INDEX($AK:$AK,$CA966+26),"")</f>
      </c>
      <c r="BM966">
        <f>IF($CB966&gt;=27,INDEX($AK:$AK,$CA966+27),"")</f>
      </c>
      <c r="BN966">
        <f>IF($CB966&gt;=28,INDEX($AK:$AK,$CA966+28),"")</f>
      </c>
      <c r="BO966">
        <f>IF($CB966&gt;=29,INDEX($AK:$AK,$CA966+29),"")</f>
      </c>
      <c r="BP966">
        <f>IF($CB966&gt;=30,INDEX($AK:$AK,$CA966+30),"")</f>
      </c>
      <c r="BQ966">
        <f>IF($CB966&gt;=31,INDEX($AK:$AK,$CA966+31),"")</f>
      </c>
      <c r="BR966">
        <f>IF($CB966&gt;=32,INDEX($AK:$AK,$CA966+32),"")</f>
      </c>
      <c r="BS966">
        <f>IF($CB966&gt;=33,INDEX($AK:$AK,$CA966+33),"")</f>
      </c>
      <c r="BT966">
        <f>IF($CB966&gt;=34,INDEX($AK:$AK,$CA966+34),"")</f>
      </c>
      <c r="BU966">
        <f>IF($CB966&gt;=35,INDEX($AK:$AK,$CA966+35),"")</f>
      </c>
      <c r="BV966">
        <f>IF($CB966&gt;=36,INDEX($AK:$AK,$CA966+36),"")</f>
      </c>
      <c r="BW966">
        <f>IF($CB966&gt;=37,INDEX($AK:$AK,$CA966+37),"")</f>
      </c>
      <c r="BX966">
        <f>IF($CB966&gt;=38,INDEX($AK:$AK,$CA966+38),"")</f>
      </c>
      <c r="BY966">
        <f>IF($CB966&gt;=39,INDEX($AK:$AK,$CA966+39),"")</f>
      </c>
      <c r="BZ966">
        <f>IF($CB966&gt;=40,INDEX($AK:$AK,$CA966+40),"")</f>
      </c>
      <c r="CA966">
        <f>IFERROR(MATCH($AJ966,$AK$2:$AK$134,0)+1,0)</f>
      </c>
      <c r="CB966">
        <f>IFERROR(INDEX($AL$2:$AL$134,MATCH($AJ966,$AK$2:$AK$134,0)),0)</f>
      </c>
      <c r="CC966">
        <f>IFERROR(LEFT($F966,FIND(" - ",$F966)-1),$F966)</f>
      </c>
      <c r="CF966">
        <f>IF($DA966&gt;=1,INDEX($CD:$CD,$CZ966+1),"")</f>
      </c>
      <c r="CG966">
        <f>IF($DA966&gt;=2,INDEX($CD:$CD,$CZ966+2),"")</f>
      </c>
      <c r="CH966">
        <f>IF($DA966&gt;=3,INDEX($CD:$CD,$CZ966+3),"")</f>
      </c>
      <c r="CI966">
        <f>IF($DA966&gt;=4,INDEX($CD:$CD,$CZ966+4),"")</f>
      </c>
      <c r="CJ966">
        <f>IF($DA966&gt;=5,INDEX($CD:$CD,$CZ966+5),"")</f>
      </c>
      <c r="CK966">
        <f>IF($DA966&gt;=6,INDEX($CD:$CD,$CZ966+6),"")</f>
      </c>
      <c r="CL966">
        <f>IF($DA966&gt;=7,INDEX($CD:$CD,$CZ966+7),"")</f>
      </c>
      <c r="CM966">
        <f>IF($DA966&gt;=8,INDEX($CD:$CD,$CZ966+8),"")</f>
      </c>
      <c r="CN966">
        <f>IF($DA966&gt;=9,INDEX($CD:$CD,$CZ966+9),"")</f>
      </c>
      <c r="CO966">
        <f>IF($DA966&gt;=10,INDEX($CD:$CD,$CZ966+10),"")</f>
      </c>
      <c r="CP966">
        <f>IF($DA966&gt;=11,INDEX($CD:$CD,$CZ966+11),"")</f>
      </c>
      <c r="CQ966">
        <f>IF($DA966&gt;=12,INDEX($CD:$CD,$CZ966+12),"")</f>
      </c>
      <c r="CR966">
        <f>IF($DA966&gt;=13,INDEX($CD:$CD,$CZ966+13),"")</f>
      </c>
      <c r="CS966">
        <f>IF($DA966&gt;=14,INDEX($CD:$CD,$CZ966+14),"")</f>
      </c>
      <c r="CT966">
        <f>IF($DA966&gt;=15,INDEX($CD:$CD,$CZ966+15),"")</f>
      </c>
      <c r="CU966">
        <f>IF($DA966&gt;=16,INDEX($CD:$CD,$CZ966+16),"")</f>
      </c>
      <c r="CV966">
        <f>IF($DA966&gt;=17,INDEX($CD:$CD,$CZ966+17),"")</f>
      </c>
      <c r="CW966">
        <f>IF($DA966&gt;=18,INDEX($CD:$CD,$CZ966+18),"")</f>
      </c>
      <c r="CX966">
        <f>IF($DA966&gt;=19,INDEX($CD:$CD,$CZ966+19),"")</f>
      </c>
      <c r="CY966">
        <f>IF($DA966&gt;=20,INDEX($CD:$CD,$CZ966+20),"")</f>
      </c>
      <c r="CZ966">
        <f>IFERROR(MATCH($CC966,$CD$2:$CD$263,0)+1,0)</f>
      </c>
      <c r="DA966">
        <f>IFERROR(INDEX($CE$2:$CE$263,MATCH($CC966,$CD$2:$CD$263,0)),0)</f>
      </c>
      <c r="DB966">
        <f>IFERROR(INDEX($AI:$AI,MATCH($H966,$AH:$AH,0))&amp;"","")</f>
      </c>
      <c r="DF966">
        <f>IF($GI966&gt;=1,INDEX($DC:$DC,$GH966+1),"")</f>
      </c>
      <c r="DG966">
        <f>IF($GI966&gt;=2,INDEX($DC:$DC,$GH966+2),"")</f>
      </c>
      <c r="DH966">
        <f>IF($GI966&gt;=3,INDEX($DC:$DC,$GH966+3),"")</f>
      </c>
      <c r="DI966">
        <f>IF($GI966&gt;=4,INDEX($DC:$DC,$GH966+4),"")</f>
      </c>
      <c r="DJ966">
        <f>IF($GI966&gt;=5,INDEX($DC:$DC,$GH966+5),"")</f>
      </c>
      <c r="DK966">
        <f>IF($GI966&gt;=6,INDEX($DC:$DC,$GH966+6),"")</f>
      </c>
      <c r="DL966">
        <f>IF($GI966&gt;=7,INDEX($DC:$DC,$GH966+7),"")</f>
      </c>
      <c r="DM966">
        <f>IF($GI966&gt;=8,INDEX($DC:$DC,$GH966+8),"")</f>
      </c>
      <c r="DN966">
        <f>IF($GI966&gt;=9,INDEX($DC:$DC,$GH966+9),"")</f>
      </c>
      <c r="DO966">
        <f>IF($GI966&gt;=10,INDEX($DC:$DC,$GH966+10),"")</f>
      </c>
      <c r="DP966">
        <f>IF($GI966&gt;=11,INDEX($DC:$DC,$GH966+11),"")</f>
      </c>
      <c r="DQ966">
        <f>IF($GI966&gt;=12,INDEX($DC:$DC,$GH966+12),"")</f>
      </c>
      <c r="DR966">
        <f>IF($GI966&gt;=13,INDEX($DC:$DC,$GH966+13),"")</f>
      </c>
      <c r="DS966">
        <f>IF($GI966&gt;=14,INDEX($DC:$DC,$GH966+14),"")</f>
      </c>
      <c r="DT966">
        <f>IF($GI966&gt;=15,INDEX($DC:$DC,$GH966+15),"")</f>
      </c>
      <c r="DU966">
        <f>IF($GI966&gt;=16,INDEX($DC:$DC,$GH966+16),"")</f>
      </c>
      <c r="DV966">
        <f>IF($GI966&gt;=17,INDEX($DC:$DC,$GH966+17),"")</f>
      </c>
      <c r="DW966">
        <f>IF($GI966&gt;=18,INDEX($DC:$DC,$GH966+18),"")</f>
      </c>
      <c r="DX966">
        <f>IF($GI966&gt;=19,INDEX($DC:$DC,$GH966+19),"")</f>
      </c>
      <c r="DY966">
        <f>IF($GI966&gt;=20,INDEX($DC:$DC,$GH966+20),"")</f>
      </c>
      <c r="DZ966">
        <f>IF($GI966&gt;=21,INDEX($DC:$DC,$GH966+21),"")</f>
      </c>
      <c r="EA966">
        <f>IF($GI966&gt;=22,INDEX($DC:$DC,$GH966+22),"")</f>
      </c>
      <c r="EB966">
        <f>IF($GI966&gt;=23,INDEX($DC:$DC,$GH966+23),"")</f>
      </c>
      <c r="EC966">
        <f>IF($GI966&gt;=24,INDEX($DC:$DC,$GH966+24),"")</f>
      </c>
      <c r="ED966">
        <f>IF($GI966&gt;=25,INDEX($DC:$DC,$GH966+25),"")</f>
      </c>
      <c r="EE966">
        <f>IF($GI966&gt;=26,INDEX($DC:$DC,$GH966+26),"")</f>
      </c>
      <c r="EF966">
        <f>IF($GI966&gt;=27,INDEX($DC:$DC,$GH966+27),"")</f>
      </c>
      <c r="EG966">
        <f>IF($GI966&gt;=28,INDEX($DC:$DC,$GH966+28),"")</f>
      </c>
      <c r="EH966">
        <f>IF($GI966&gt;=29,INDEX($DC:$DC,$GH966+29),"")</f>
      </c>
      <c r="EI966">
        <f>IF($GI966&gt;=30,INDEX($DC:$DC,$GH966+30),"")</f>
      </c>
      <c r="EJ966">
        <f>IF($GI966&gt;=31,INDEX($DC:$DC,$GH966+31),"")</f>
      </c>
      <c r="EK966">
        <f>IF($GI966&gt;=32,INDEX($DC:$DC,$GH966+32),"")</f>
      </c>
      <c r="EL966">
        <f>IF($GI966&gt;=33,INDEX($DC:$DC,$GH966+33),"")</f>
      </c>
      <c r="EM966">
        <f>IF($GI966&gt;=34,INDEX($DC:$DC,$GH966+34),"")</f>
      </c>
      <c r="EN966">
        <f>IF($GI966&gt;=35,INDEX($DC:$DC,$GH966+35),"")</f>
      </c>
      <c r="EO966">
        <f>IF($GI966&gt;=36,INDEX($DC:$DC,$GH966+36),"")</f>
      </c>
      <c r="EP966">
        <f>IF($GI966&gt;=37,INDEX($DC:$DC,$GH966+37),"")</f>
      </c>
      <c r="EQ966">
        <f>IF($GI966&gt;=38,INDEX($DC:$DC,$GH966+38),"")</f>
      </c>
      <c r="ER966">
        <f>IF($GI966&gt;=39,INDEX($DC:$DC,$GH966+39),"")</f>
      </c>
      <c r="ES966">
        <f>IF($GI966&gt;=40,INDEX($DC:$DC,$GH966+40),"")</f>
      </c>
      <c r="ET966">
        <f>IF($GI966&gt;=1,INDEX($DD:$DD,$GH966+1),"")</f>
      </c>
      <c r="EU966">
        <f>IF($GI966&gt;=2,INDEX($DD:$DD,$GH966+2),"")</f>
      </c>
      <c r="EV966">
        <f>IF($GI966&gt;=3,INDEX($DD:$DD,$GH966+3),"")</f>
      </c>
      <c r="EW966">
        <f>IF($GI966&gt;=4,INDEX($DD:$DD,$GH966+4),"")</f>
      </c>
      <c r="EX966">
        <f>IF($GI966&gt;=5,INDEX($DD:$DD,$GH966+5),"")</f>
      </c>
      <c r="EY966">
        <f>IF($GI966&gt;=6,INDEX($DD:$DD,$GH966+6),"")</f>
      </c>
      <c r="EZ966">
        <f>IF($GI966&gt;=7,INDEX($DD:$DD,$GH966+7),"")</f>
      </c>
      <c r="FA966">
        <f>IF($GI966&gt;=8,INDEX($DD:$DD,$GH966+8),"")</f>
      </c>
      <c r="FB966">
        <f>IF($GI966&gt;=9,INDEX($DD:$DD,$GH966+9),"")</f>
      </c>
      <c r="FC966">
        <f>IF($GI966&gt;=10,INDEX($DD:$DD,$GH966+10),"")</f>
      </c>
      <c r="FD966">
        <f>IF($GI966&gt;=11,INDEX($DD:$DD,$GH966+11),"")</f>
      </c>
      <c r="FE966">
        <f>IF($GI966&gt;=12,INDEX($DD:$DD,$GH966+12),"")</f>
      </c>
      <c r="FF966">
        <f>IF($GI966&gt;=13,INDEX($DD:$DD,$GH966+13),"")</f>
      </c>
      <c r="FG966">
        <f>IF($GI966&gt;=14,INDEX($DD:$DD,$GH966+14),"")</f>
      </c>
      <c r="FH966">
        <f>IF($GI966&gt;=15,INDEX($DD:$DD,$GH966+15),"")</f>
      </c>
      <c r="FI966">
        <f>IF($GI966&gt;=16,INDEX($DD:$DD,$GH966+16),"")</f>
      </c>
      <c r="FJ966">
        <f>IF($GI966&gt;=17,INDEX($DD:$DD,$GH966+17),"")</f>
      </c>
      <c r="FK966">
        <f>IF($GI966&gt;=18,INDEX($DD:$DD,$GH966+18),"")</f>
      </c>
      <c r="FL966">
        <f>IF($GI966&gt;=19,INDEX($DD:$DD,$GH966+19),"")</f>
      </c>
      <c r="FM966">
        <f>IF($GI966&gt;=20,INDEX($DD:$DD,$GH966+20),"")</f>
      </c>
      <c r="FN966">
        <f>IF($GI966&gt;=21,INDEX($DD:$DD,$GH966+21),"")</f>
      </c>
      <c r="FO966">
        <f>IF($GI966&gt;=22,INDEX($DD:$DD,$GH966+22),"")</f>
      </c>
      <c r="FP966">
        <f>IF($GI966&gt;=23,INDEX($DD:$DD,$GH966+23),"")</f>
      </c>
      <c r="FQ966">
        <f>IF($GI966&gt;=24,INDEX($DD:$DD,$GH966+24),"")</f>
      </c>
      <c r="FR966">
        <f>IF($GI966&gt;=25,INDEX($DD:$DD,$GH966+25),"")</f>
      </c>
      <c r="FS966">
        <f>IF($GI966&gt;=26,INDEX($DD:$DD,$GH966+26),"")</f>
      </c>
      <c r="FT966">
        <f>IF($GI966&gt;=27,INDEX($DD:$DD,$GH966+27),"")</f>
      </c>
      <c r="FU966">
        <f>IF($GI966&gt;=28,INDEX($DD:$DD,$GH966+28),"")</f>
      </c>
      <c r="FV966">
        <f>IF($GI966&gt;=29,INDEX($DD:$DD,$GH966+29),"")</f>
      </c>
      <c r="FW966">
        <f>IF($GI966&gt;=30,INDEX($DD:$DD,$GH966+30),"")</f>
      </c>
      <c r="FX966">
        <f>IF($GI966&gt;=31,INDEX($DD:$DD,$GH966+31),"")</f>
      </c>
      <c r="FY966">
        <f>IF($GI966&gt;=32,INDEX($DD:$DD,$GH966+32),"")</f>
      </c>
      <c r="FZ966">
        <f>IF($GI966&gt;=33,INDEX($DD:$DD,$GH966+33),"")</f>
      </c>
      <c r="GA966">
        <f>IF($GI966&gt;=34,INDEX($DD:$DD,$GH966+34),"")</f>
      </c>
      <c r="GB966">
        <f>IF($GI966&gt;=35,INDEX($DD:$DD,$GH966+35),"")</f>
      </c>
      <c r="GC966">
        <f>IF($GI966&gt;=36,INDEX($DD:$DD,$GH966+36),"")</f>
      </c>
      <c r="GD966">
        <f>IF($GI966&gt;=37,INDEX($DD:$DD,$GH966+37),"")</f>
      </c>
      <c r="GE966">
        <f>IF($GI966&gt;=38,INDEX($DD:$DD,$GH966+38),"")</f>
      </c>
      <c r="GF966">
        <f>IF($GI966&gt;=39,INDEX($DD:$DD,$GH966+39),"")</f>
      </c>
      <c r="GG966">
        <f>IF($GI966&gt;=40,INDEX($DD:$DD,$GH966+40),"")</f>
      </c>
      <c r="GH966">
        <f>IFERROR(MATCH($DB966,$DC$2:$DC$148,0)+1,0)</f>
      </c>
      <c r="GI966">
        <f>IFERROR(INDEX($DE$2:$DE$148,MATCH($DB966,$DC$2:$DC$148,0)),0)</f>
      </c>
      <c r="GJ966">
        <f>IFERROR(MATCH($S966,$DF$966:$ES$966,0),0)</f>
      </c>
      <c r="GK966">
        <f>IF($GJ966&gt;0,INDEX($ET$966:$GG$966,$GJ966),"")</f>
      </c>
      <c r="GN966">
        <f>IF($IW966&gt;=1,INDEX($GL:$GL,$IV966+1),"")</f>
      </c>
      <c r="GO966">
        <f>IF($IW966&gt;=2,INDEX($GL:$GL,$IV966+2),"")</f>
      </c>
      <c r="GP966">
        <f>IF($IW966&gt;=3,INDEX($GL:$GL,$IV966+3),"")</f>
      </c>
      <c r="GQ966">
        <f>IF($IW966&gt;=4,INDEX($GL:$GL,$IV966+4),"")</f>
      </c>
      <c r="GR966">
        <f>IF($IW966&gt;=5,INDEX($GL:$GL,$IV966+5),"")</f>
      </c>
      <c r="GS966">
        <f>IF($IW966&gt;=6,INDEX($GL:$GL,$IV966+6),"")</f>
      </c>
      <c r="GT966">
        <f>IF($IW966&gt;=7,INDEX($GL:$GL,$IV966+7),"")</f>
      </c>
      <c r="GU966">
        <f>IF($IW966&gt;=8,INDEX($GL:$GL,$IV966+8),"")</f>
      </c>
      <c r="GV966">
        <f>IF($IW966&gt;=9,INDEX($GL:$GL,$IV966+9),"")</f>
      </c>
      <c r="GW966">
        <f>IF($IW966&gt;=10,INDEX($GL:$GL,$IV966+10),"")</f>
      </c>
      <c r="GX966">
        <f>IF($IW966&gt;=11,INDEX($GL:$GL,$IV966+11),"")</f>
      </c>
      <c r="GY966">
        <f>IF($IW966&gt;=12,INDEX($GL:$GL,$IV966+12),"")</f>
      </c>
      <c r="GZ966">
        <f>IF($IW966&gt;=13,INDEX($GL:$GL,$IV966+13),"")</f>
      </c>
      <c r="HA966">
        <f>IF($IW966&gt;=14,INDEX($GL:$GL,$IV966+14),"")</f>
      </c>
      <c r="HB966">
        <f>IF($IW966&gt;=15,INDEX($GL:$GL,$IV966+15),"")</f>
      </c>
      <c r="HC966">
        <f>IF($IW966&gt;=16,INDEX($GL:$GL,$IV966+16),"")</f>
      </c>
      <c r="HD966">
        <f>IF($IW966&gt;=17,INDEX($GL:$GL,$IV966+17),"")</f>
      </c>
      <c r="HE966">
        <f>IF($IW966&gt;=18,INDEX($GL:$GL,$IV966+18),"")</f>
      </c>
      <c r="HF966">
        <f>IF($IW966&gt;=19,INDEX($GL:$GL,$IV966+19),"")</f>
      </c>
      <c r="HG966">
        <f>IF($IW966&gt;=20,INDEX($GL:$GL,$IV966+20),"")</f>
      </c>
      <c r="HH966">
        <f>IF($IW966&gt;=21,INDEX($GL:$GL,$IV966+21),"")</f>
      </c>
      <c r="HI966">
        <f>IF($IW966&gt;=22,INDEX($GL:$GL,$IV966+22),"")</f>
      </c>
      <c r="HJ966">
        <f>IF($IW966&gt;=23,INDEX($GL:$GL,$IV966+23),"")</f>
      </c>
      <c r="HK966">
        <f>IF($IW966&gt;=24,INDEX($GL:$GL,$IV966+24),"")</f>
      </c>
      <c r="HL966">
        <f>IF($IW966&gt;=25,INDEX($GL:$GL,$IV966+25),"")</f>
      </c>
      <c r="HM966">
        <f>IF($IW966&gt;=26,INDEX($GL:$GL,$IV966+26),"")</f>
      </c>
      <c r="HN966">
        <f>IF($IW966&gt;=27,INDEX($GL:$GL,$IV966+27),"")</f>
      </c>
      <c r="HO966">
        <f>IF($IW966&gt;=28,INDEX($GL:$GL,$IV966+28),"")</f>
      </c>
      <c r="HP966">
        <f>IF($IW966&gt;=29,INDEX($GL:$GL,$IV966+29),"")</f>
      </c>
      <c r="HQ966">
        <f>IF($IW966&gt;=30,INDEX($GL:$GL,$IV966+30),"")</f>
      </c>
      <c r="HR966">
        <f>IF($IW966&gt;=31,INDEX($GL:$GL,$IV966+31),"")</f>
      </c>
      <c r="HS966">
        <f>IF($IW966&gt;=32,INDEX($GL:$GL,$IV966+32),"")</f>
      </c>
      <c r="HT966">
        <f>IF($IW966&gt;=33,INDEX($GL:$GL,$IV966+33),"")</f>
      </c>
      <c r="HU966">
        <f>IF($IW966&gt;=34,INDEX($GL:$GL,$IV966+34),"")</f>
      </c>
      <c r="HV966">
        <f>IF($IW966&gt;=35,INDEX($GL:$GL,$IV966+35),"")</f>
      </c>
      <c r="HW966">
        <f>IF($IW966&gt;=36,INDEX($GL:$GL,$IV966+36),"")</f>
      </c>
      <c r="HX966">
        <f>IF($IW966&gt;=37,INDEX($GL:$GL,$IV966+37),"")</f>
      </c>
      <c r="HY966">
        <f>IF($IW966&gt;=38,INDEX($GL:$GL,$IV966+38),"")</f>
      </c>
      <c r="HZ966">
        <f>IF($IW966&gt;=39,INDEX($GL:$GL,$IV966+39),"")</f>
      </c>
      <c r="IA966">
        <f>IF($IW966&gt;=40,INDEX($GL:$GL,$IV966+40),"")</f>
      </c>
      <c r="IB966">
        <f>IF($IW966&gt;=41,INDEX($GL:$GL,$IV966+41),"")</f>
      </c>
      <c r="IC966">
        <f>IF($IW966&gt;=42,INDEX($GL:$GL,$IV966+42),"")</f>
      </c>
      <c r="ID966">
        <f>IF($IW966&gt;=43,INDEX($GL:$GL,$IV966+43),"")</f>
      </c>
      <c r="IE966">
        <f>IF($IW966&gt;=44,INDEX($GL:$GL,$IV966+44),"")</f>
      </c>
      <c r="IF966">
        <f>IF($IW966&gt;=45,INDEX($GL:$GL,$IV966+45),"")</f>
      </c>
      <c r="IG966">
        <f>IF($IW966&gt;=46,INDEX($GL:$GL,$IV966+46),"")</f>
      </c>
      <c r="IH966">
        <f>IF($IW966&gt;=47,INDEX($GL:$GL,$IV966+47),"")</f>
      </c>
      <c r="II966">
        <f>IF($IW966&gt;=48,INDEX($GL:$GL,$IV966+48),"")</f>
      </c>
      <c r="IJ966">
        <f>IF($IW966&gt;=49,INDEX($GL:$GL,$IV966+49),"")</f>
      </c>
      <c r="IK966">
        <f>IF($IW966&gt;=50,INDEX($GL:$GL,$IV966+50),"")</f>
      </c>
      <c r="IL966">
        <f>IF($IW966&gt;=51,INDEX($GL:$GL,$IV966+51),"")</f>
      </c>
      <c r="IM966">
        <f>IF($IW966&gt;=52,INDEX($GL:$GL,$IV966+52),"")</f>
      </c>
      <c r="IN966">
        <f>IF($IW966&gt;=53,INDEX($GL:$GL,$IV966+53),"")</f>
      </c>
      <c r="IO966">
        <f>IF($IW966&gt;=54,INDEX($GL:$GL,$IV966+54),"")</f>
      </c>
      <c r="IP966">
        <f>IF($IW966&gt;=55,INDEX($GL:$GL,$IV966+55),"")</f>
      </c>
      <c r="IQ966">
        <f>IF($IW966&gt;=56,INDEX($GL:$GL,$IV966+56),"")</f>
      </c>
      <c r="IR966">
        <f>IF($IW966&gt;=57,INDEX($GL:$GL,$IV966+57),"")</f>
      </c>
      <c r="IS966">
        <f>IF($IW966&gt;=58,INDEX($GL:$GL,$IV966+58),"")</f>
      </c>
      <c r="IT966">
        <f>IF($IW966&gt;=59,INDEX($GL:$GL,$IV966+59),"")</f>
      </c>
      <c r="IU966">
        <f>IF($IW966&gt;=60,INDEX($GL:$GL,$IV966+60),"")</f>
      </c>
      <c r="IV966">
        <f>IFERROR(MATCH($GK966,$GL$2:$GL$324,0)+1,0)</f>
      </c>
      <c r="IW966">
        <f>IFERROR(INDEX($GM$2:$GM$324,MATCH($GK966,$GL$2:$GL$324,0)),0)</f>
      </c>
      <c r="IX966" t="s">
        <v>34</v>
      </c>
      <c r="IY966" t="s">
        <v>34</v>
      </c>
    </row>
    <row r="967" spans="1:259" x14ac:dyDescent="0.25">
      <c r="K967">
        <f>IF(OR($N967="",$J967=""),"",IFERROR($N967/$J967,0))</f>
      </c>
      <c r="L967">
        <f>IF($N967="","",
SUM($M967,$O967,$T967,$P967,$R967)*
(1-IF($U967="",0,VALUE($U967)/100)))</f>
      </c>
      <c r="M967">
        <f>IF($N967="","",$N967)</f>
      </c>
      <c r="O967">
        <f>IF($N967="","",
IF($H967="","",
IF(ISNUMBER(SEARCH("exempt",LOWER($H967))),0,
$N967*(VALUE(SUBSTITUTE($H967,"%",""))/100))))</f>
      </c>
      <c r="V967">
        <f>IFERROR(IF(FIND(" - ",$E967)&gt;0,MID($E967,FIND(" - ",$E967)+3,LEN($E967)),""),"")</f>
      </c>
      <c r="AE967" t="s">
        <v>1548</v>
      </c>
      <c r="AJ967">
        <f>IFERROR(LEFT($E967,FIND(" - ",$E967)-1),$E967)</f>
      </c>
      <c r="AM967">
        <f>IF($CB967&gt;=1,INDEX($AK:$AK,$CA967+1),"")</f>
      </c>
      <c r="AN967">
        <f>IF($CB967&gt;=2,INDEX($AK:$AK,$CA967+2),"")</f>
      </c>
      <c r="AO967">
        <f>IF($CB967&gt;=3,INDEX($AK:$AK,$CA967+3),"")</f>
      </c>
      <c r="AP967">
        <f>IF($CB967&gt;=4,INDEX($AK:$AK,$CA967+4),"")</f>
      </c>
      <c r="AQ967">
        <f>IF($CB967&gt;=5,INDEX($AK:$AK,$CA967+5),"")</f>
      </c>
      <c r="AR967">
        <f>IF($CB967&gt;=6,INDEX($AK:$AK,$CA967+6),"")</f>
      </c>
      <c r="AS967">
        <f>IF($CB967&gt;=7,INDEX($AK:$AK,$CA967+7),"")</f>
      </c>
      <c r="AT967">
        <f>IF($CB967&gt;=8,INDEX($AK:$AK,$CA967+8),"")</f>
      </c>
      <c r="AU967">
        <f>IF($CB967&gt;=9,INDEX($AK:$AK,$CA967+9),"")</f>
      </c>
      <c r="AV967">
        <f>IF($CB967&gt;=10,INDEX($AK:$AK,$CA967+10),"")</f>
      </c>
      <c r="AW967">
        <f>IF($CB967&gt;=11,INDEX($AK:$AK,$CA967+11),"")</f>
      </c>
      <c r="AX967">
        <f>IF($CB967&gt;=12,INDEX($AK:$AK,$CA967+12),"")</f>
      </c>
      <c r="AY967">
        <f>IF($CB967&gt;=13,INDEX($AK:$AK,$CA967+13),"")</f>
      </c>
      <c r="AZ967">
        <f>IF($CB967&gt;=14,INDEX($AK:$AK,$CA967+14),"")</f>
      </c>
      <c r="BA967">
        <f>IF($CB967&gt;=15,INDEX($AK:$AK,$CA967+15),"")</f>
      </c>
      <c r="BB967">
        <f>IF($CB967&gt;=16,INDEX($AK:$AK,$CA967+16),"")</f>
      </c>
      <c r="BC967">
        <f>IF($CB967&gt;=17,INDEX($AK:$AK,$CA967+17),"")</f>
      </c>
      <c r="BD967">
        <f>IF($CB967&gt;=18,INDEX($AK:$AK,$CA967+18),"")</f>
      </c>
      <c r="BE967">
        <f>IF($CB967&gt;=19,INDEX($AK:$AK,$CA967+19),"")</f>
      </c>
      <c r="BF967">
        <f>IF($CB967&gt;=20,INDEX($AK:$AK,$CA967+20),"")</f>
      </c>
      <c r="BG967">
        <f>IF($CB967&gt;=21,INDEX($AK:$AK,$CA967+21),"")</f>
      </c>
      <c r="BH967">
        <f>IF($CB967&gt;=22,INDEX($AK:$AK,$CA967+22),"")</f>
      </c>
      <c r="BI967">
        <f>IF($CB967&gt;=23,INDEX($AK:$AK,$CA967+23),"")</f>
      </c>
      <c r="BJ967">
        <f>IF($CB967&gt;=24,INDEX($AK:$AK,$CA967+24),"")</f>
      </c>
      <c r="BK967">
        <f>IF($CB967&gt;=25,INDEX($AK:$AK,$CA967+25),"")</f>
      </c>
      <c r="BL967">
        <f>IF($CB967&gt;=26,INDEX($AK:$AK,$CA967+26),"")</f>
      </c>
      <c r="BM967">
        <f>IF($CB967&gt;=27,INDEX($AK:$AK,$CA967+27),"")</f>
      </c>
      <c r="BN967">
        <f>IF($CB967&gt;=28,INDEX($AK:$AK,$CA967+28),"")</f>
      </c>
      <c r="BO967">
        <f>IF($CB967&gt;=29,INDEX($AK:$AK,$CA967+29),"")</f>
      </c>
      <c r="BP967">
        <f>IF($CB967&gt;=30,INDEX($AK:$AK,$CA967+30),"")</f>
      </c>
      <c r="BQ967">
        <f>IF($CB967&gt;=31,INDEX($AK:$AK,$CA967+31),"")</f>
      </c>
      <c r="BR967">
        <f>IF($CB967&gt;=32,INDEX($AK:$AK,$CA967+32),"")</f>
      </c>
      <c r="BS967">
        <f>IF($CB967&gt;=33,INDEX($AK:$AK,$CA967+33),"")</f>
      </c>
      <c r="BT967">
        <f>IF($CB967&gt;=34,INDEX($AK:$AK,$CA967+34),"")</f>
      </c>
      <c r="BU967">
        <f>IF($CB967&gt;=35,INDEX($AK:$AK,$CA967+35),"")</f>
      </c>
      <c r="BV967">
        <f>IF($CB967&gt;=36,INDEX($AK:$AK,$CA967+36),"")</f>
      </c>
      <c r="BW967">
        <f>IF($CB967&gt;=37,INDEX($AK:$AK,$CA967+37),"")</f>
      </c>
      <c r="BX967">
        <f>IF($CB967&gt;=38,INDEX($AK:$AK,$CA967+38),"")</f>
      </c>
      <c r="BY967">
        <f>IF($CB967&gt;=39,INDEX($AK:$AK,$CA967+39),"")</f>
      </c>
      <c r="BZ967">
        <f>IF($CB967&gt;=40,INDEX($AK:$AK,$CA967+40),"")</f>
      </c>
      <c r="CA967">
        <f>IFERROR(MATCH($AJ967,$AK$2:$AK$134,0)+1,0)</f>
      </c>
      <c r="CB967">
        <f>IFERROR(INDEX($AL$2:$AL$134,MATCH($AJ967,$AK$2:$AK$134,0)),0)</f>
      </c>
      <c r="CC967">
        <f>IFERROR(LEFT($F967,FIND(" - ",$F967)-1),$F967)</f>
      </c>
      <c r="CF967">
        <f>IF($DA967&gt;=1,INDEX($CD:$CD,$CZ967+1),"")</f>
      </c>
      <c r="CG967">
        <f>IF($DA967&gt;=2,INDEX($CD:$CD,$CZ967+2),"")</f>
      </c>
      <c r="CH967">
        <f>IF($DA967&gt;=3,INDEX($CD:$CD,$CZ967+3),"")</f>
      </c>
      <c r="CI967">
        <f>IF($DA967&gt;=4,INDEX($CD:$CD,$CZ967+4),"")</f>
      </c>
      <c r="CJ967">
        <f>IF($DA967&gt;=5,INDEX($CD:$CD,$CZ967+5),"")</f>
      </c>
      <c r="CK967">
        <f>IF($DA967&gt;=6,INDEX($CD:$CD,$CZ967+6),"")</f>
      </c>
      <c r="CL967">
        <f>IF($DA967&gt;=7,INDEX($CD:$CD,$CZ967+7),"")</f>
      </c>
      <c r="CM967">
        <f>IF($DA967&gt;=8,INDEX($CD:$CD,$CZ967+8),"")</f>
      </c>
      <c r="CN967">
        <f>IF($DA967&gt;=9,INDEX($CD:$CD,$CZ967+9),"")</f>
      </c>
      <c r="CO967">
        <f>IF($DA967&gt;=10,INDEX($CD:$CD,$CZ967+10),"")</f>
      </c>
      <c r="CP967">
        <f>IF($DA967&gt;=11,INDEX($CD:$CD,$CZ967+11),"")</f>
      </c>
      <c r="CQ967">
        <f>IF($DA967&gt;=12,INDEX($CD:$CD,$CZ967+12),"")</f>
      </c>
      <c r="CR967">
        <f>IF($DA967&gt;=13,INDEX($CD:$CD,$CZ967+13),"")</f>
      </c>
      <c r="CS967">
        <f>IF($DA967&gt;=14,INDEX($CD:$CD,$CZ967+14),"")</f>
      </c>
      <c r="CT967">
        <f>IF($DA967&gt;=15,INDEX($CD:$CD,$CZ967+15),"")</f>
      </c>
      <c r="CU967">
        <f>IF($DA967&gt;=16,INDEX($CD:$CD,$CZ967+16),"")</f>
      </c>
      <c r="CV967">
        <f>IF($DA967&gt;=17,INDEX($CD:$CD,$CZ967+17),"")</f>
      </c>
      <c r="CW967">
        <f>IF($DA967&gt;=18,INDEX($CD:$CD,$CZ967+18),"")</f>
      </c>
      <c r="CX967">
        <f>IF($DA967&gt;=19,INDEX($CD:$CD,$CZ967+19),"")</f>
      </c>
      <c r="CY967">
        <f>IF($DA967&gt;=20,INDEX($CD:$CD,$CZ967+20),"")</f>
      </c>
      <c r="CZ967">
        <f>IFERROR(MATCH($CC967,$CD$2:$CD$263,0)+1,0)</f>
      </c>
      <c r="DA967">
        <f>IFERROR(INDEX($CE$2:$CE$263,MATCH($CC967,$CD$2:$CD$263,0)),0)</f>
      </c>
      <c r="DB967">
        <f>IFERROR(INDEX($AI:$AI,MATCH($H967,$AH:$AH,0))&amp;"","")</f>
      </c>
      <c r="DF967">
        <f>IF($GI967&gt;=1,INDEX($DC:$DC,$GH967+1),"")</f>
      </c>
      <c r="DG967">
        <f>IF($GI967&gt;=2,INDEX($DC:$DC,$GH967+2),"")</f>
      </c>
      <c r="DH967">
        <f>IF($GI967&gt;=3,INDEX($DC:$DC,$GH967+3),"")</f>
      </c>
      <c r="DI967">
        <f>IF($GI967&gt;=4,INDEX($DC:$DC,$GH967+4),"")</f>
      </c>
      <c r="DJ967">
        <f>IF($GI967&gt;=5,INDEX($DC:$DC,$GH967+5),"")</f>
      </c>
      <c r="DK967">
        <f>IF($GI967&gt;=6,INDEX($DC:$DC,$GH967+6),"")</f>
      </c>
      <c r="DL967">
        <f>IF($GI967&gt;=7,INDEX($DC:$DC,$GH967+7),"")</f>
      </c>
      <c r="DM967">
        <f>IF($GI967&gt;=8,INDEX($DC:$DC,$GH967+8),"")</f>
      </c>
      <c r="DN967">
        <f>IF($GI967&gt;=9,INDEX($DC:$DC,$GH967+9),"")</f>
      </c>
      <c r="DO967">
        <f>IF($GI967&gt;=10,INDEX($DC:$DC,$GH967+10),"")</f>
      </c>
      <c r="DP967">
        <f>IF($GI967&gt;=11,INDEX($DC:$DC,$GH967+11),"")</f>
      </c>
      <c r="DQ967">
        <f>IF($GI967&gt;=12,INDEX($DC:$DC,$GH967+12),"")</f>
      </c>
      <c r="DR967">
        <f>IF($GI967&gt;=13,INDEX($DC:$DC,$GH967+13),"")</f>
      </c>
      <c r="DS967">
        <f>IF($GI967&gt;=14,INDEX($DC:$DC,$GH967+14),"")</f>
      </c>
      <c r="DT967">
        <f>IF($GI967&gt;=15,INDEX($DC:$DC,$GH967+15),"")</f>
      </c>
      <c r="DU967">
        <f>IF($GI967&gt;=16,INDEX($DC:$DC,$GH967+16),"")</f>
      </c>
      <c r="DV967">
        <f>IF($GI967&gt;=17,INDEX($DC:$DC,$GH967+17),"")</f>
      </c>
      <c r="DW967">
        <f>IF($GI967&gt;=18,INDEX($DC:$DC,$GH967+18),"")</f>
      </c>
      <c r="DX967">
        <f>IF($GI967&gt;=19,INDEX($DC:$DC,$GH967+19),"")</f>
      </c>
      <c r="DY967">
        <f>IF($GI967&gt;=20,INDEX($DC:$DC,$GH967+20),"")</f>
      </c>
      <c r="DZ967">
        <f>IF($GI967&gt;=21,INDEX($DC:$DC,$GH967+21),"")</f>
      </c>
      <c r="EA967">
        <f>IF($GI967&gt;=22,INDEX($DC:$DC,$GH967+22),"")</f>
      </c>
      <c r="EB967">
        <f>IF($GI967&gt;=23,INDEX($DC:$DC,$GH967+23),"")</f>
      </c>
      <c r="EC967">
        <f>IF($GI967&gt;=24,INDEX($DC:$DC,$GH967+24),"")</f>
      </c>
      <c r="ED967">
        <f>IF($GI967&gt;=25,INDEX($DC:$DC,$GH967+25),"")</f>
      </c>
      <c r="EE967">
        <f>IF($GI967&gt;=26,INDEX($DC:$DC,$GH967+26),"")</f>
      </c>
      <c r="EF967">
        <f>IF($GI967&gt;=27,INDEX($DC:$DC,$GH967+27),"")</f>
      </c>
      <c r="EG967">
        <f>IF($GI967&gt;=28,INDEX($DC:$DC,$GH967+28),"")</f>
      </c>
      <c r="EH967">
        <f>IF($GI967&gt;=29,INDEX($DC:$DC,$GH967+29),"")</f>
      </c>
      <c r="EI967">
        <f>IF($GI967&gt;=30,INDEX($DC:$DC,$GH967+30),"")</f>
      </c>
      <c r="EJ967">
        <f>IF($GI967&gt;=31,INDEX($DC:$DC,$GH967+31),"")</f>
      </c>
      <c r="EK967">
        <f>IF($GI967&gt;=32,INDEX($DC:$DC,$GH967+32),"")</f>
      </c>
      <c r="EL967">
        <f>IF($GI967&gt;=33,INDEX($DC:$DC,$GH967+33),"")</f>
      </c>
      <c r="EM967">
        <f>IF($GI967&gt;=34,INDEX($DC:$DC,$GH967+34),"")</f>
      </c>
      <c r="EN967">
        <f>IF($GI967&gt;=35,INDEX($DC:$DC,$GH967+35),"")</f>
      </c>
      <c r="EO967">
        <f>IF($GI967&gt;=36,INDEX($DC:$DC,$GH967+36),"")</f>
      </c>
      <c r="EP967">
        <f>IF($GI967&gt;=37,INDEX($DC:$DC,$GH967+37),"")</f>
      </c>
      <c r="EQ967">
        <f>IF($GI967&gt;=38,INDEX($DC:$DC,$GH967+38),"")</f>
      </c>
      <c r="ER967">
        <f>IF($GI967&gt;=39,INDEX($DC:$DC,$GH967+39),"")</f>
      </c>
      <c r="ES967">
        <f>IF($GI967&gt;=40,INDEX($DC:$DC,$GH967+40),"")</f>
      </c>
      <c r="ET967">
        <f>IF($GI967&gt;=1,INDEX($DD:$DD,$GH967+1),"")</f>
      </c>
      <c r="EU967">
        <f>IF($GI967&gt;=2,INDEX($DD:$DD,$GH967+2),"")</f>
      </c>
      <c r="EV967">
        <f>IF($GI967&gt;=3,INDEX($DD:$DD,$GH967+3),"")</f>
      </c>
      <c r="EW967">
        <f>IF($GI967&gt;=4,INDEX($DD:$DD,$GH967+4),"")</f>
      </c>
      <c r="EX967">
        <f>IF($GI967&gt;=5,INDEX($DD:$DD,$GH967+5),"")</f>
      </c>
      <c r="EY967">
        <f>IF($GI967&gt;=6,INDEX($DD:$DD,$GH967+6),"")</f>
      </c>
      <c r="EZ967">
        <f>IF($GI967&gt;=7,INDEX($DD:$DD,$GH967+7),"")</f>
      </c>
      <c r="FA967">
        <f>IF($GI967&gt;=8,INDEX($DD:$DD,$GH967+8),"")</f>
      </c>
      <c r="FB967">
        <f>IF($GI967&gt;=9,INDEX($DD:$DD,$GH967+9),"")</f>
      </c>
      <c r="FC967">
        <f>IF($GI967&gt;=10,INDEX($DD:$DD,$GH967+10),"")</f>
      </c>
      <c r="FD967">
        <f>IF($GI967&gt;=11,INDEX($DD:$DD,$GH967+11),"")</f>
      </c>
      <c r="FE967">
        <f>IF($GI967&gt;=12,INDEX($DD:$DD,$GH967+12),"")</f>
      </c>
      <c r="FF967">
        <f>IF($GI967&gt;=13,INDEX($DD:$DD,$GH967+13),"")</f>
      </c>
      <c r="FG967">
        <f>IF($GI967&gt;=14,INDEX($DD:$DD,$GH967+14),"")</f>
      </c>
      <c r="FH967">
        <f>IF($GI967&gt;=15,INDEX($DD:$DD,$GH967+15),"")</f>
      </c>
      <c r="FI967">
        <f>IF($GI967&gt;=16,INDEX($DD:$DD,$GH967+16),"")</f>
      </c>
      <c r="FJ967">
        <f>IF($GI967&gt;=17,INDEX($DD:$DD,$GH967+17),"")</f>
      </c>
      <c r="FK967">
        <f>IF($GI967&gt;=18,INDEX($DD:$DD,$GH967+18),"")</f>
      </c>
      <c r="FL967">
        <f>IF($GI967&gt;=19,INDEX($DD:$DD,$GH967+19),"")</f>
      </c>
      <c r="FM967">
        <f>IF($GI967&gt;=20,INDEX($DD:$DD,$GH967+20),"")</f>
      </c>
      <c r="FN967">
        <f>IF($GI967&gt;=21,INDEX($DD:$DD,$GH967+21),"")</f>
      </c>
      <c r="FO967">
        <f>IF($GI967&gt;=22,INDEX($DD:$DD,$GH967+22),"")</f>
      </c>
      <c r="FP967">
        <f>IF($GI967&gt;=23,INDEX($DD:$DD,$GH967+23),"")</f>
      </c>
      <c r="FQ967">
        <f>IF($GI967&gt;=24,INDEX($DD:$DD,$GH967+24),"")</f>
      </c>
      <c r="FR967">
        <f>IF($GI967&gt;=25,INDEX($DD:$DD,$GH967+25),"")</f>
      </c>
      <c r="FS967">
        <f>IF($GI967&gt;=26,INDEX($DD:$DD,$GH967+26),"")</f>
      </c>
      <c r="FT967">
        <f>IF($GI967&gt;=27,INDEX($DD:$DD,$GH967+27),"")</f>
      </c>
      <c r="FU967">
        <f>IF($GI967&gt;=28,INDEX($DD:$DD,$GH967+28),"")</f>
      </c>
      <c r="FV967">
        <f>IF($GI967&gt;=29,INDEX($DD:$DD,$GH967+29),"")</f>
      </c>
      <c r="FW967">
        <f>IF($GI967&gt;=30,INDEX($DD:$DD,$GH967+30),"")</f>
      </c>
      <c r="FX967">
        <f>IF($GI967&gt;=31,INDEX($DD:$DD,$GH967+31),"")</f>
      </c>
      <c r="FY967">
        <f>IF($GI967&gt;=32,INDEX($DD:$DD,$GH967+32),"")</f>
      </c>
      <c r="FZ967">
        <f>IF($GI967&gt;=33,INDEX($DD:$DD,$GH967+33),"")</f>
      </c>
      <c r="GA967">
        <f>IF($GI967&gt;=34,INDEX($DD:$DD,$GH967+34),"")</f>
      </c>
      <c r="GB967">
        <f>IF($GI967&gt;=35,INDEX($DD:$DD,$GH967+35),"")</f>
      </c>
      <c r="GC967">
        <f>IF($GI967&gt;=36,INDEX($DD:$DD,$GH967+36),"")</f>
      </c>
      <c r="GD967">
        <f>IF($GI967&gt;=37,INDEX($DD:$DD,$GH967+37),"")</f>
      </c>
      <c r="GE967">
        <f>IF($GI967&gt;=38,INDEX($DD:$DD,$GH967+38),"")</f>
      </c>
      <c r="GF967">
        <f>IF($GI967&gt;=39,INDEX($DD:$DD,$GH967+39),"")</f>
      </c>
      <c r="GG967">
        <f>IF($GI967&gt;=40,INDEX($DD:$DD,$GH967+40),"")</f>
      </c>
      <c r="GH967">
        <f>IFERROR(MATCH($DB967,$DC$2:$DC$148,0)+1,0)</f>
      </c>
      <c r="GI967">
        <f>IFERROR(INDEX($DE$2:$DE$148,MATCH($DB967,$DC$2:$DC$148,0)),0)</f>
      </c>
      <c r="GJ967">
        <f>IFERROR(MATCH($S967,$DF$967:$ES$967,0),0)</f>
      </c>
      <c r="GK967">
        <f>IF($GJ967&gt;0,INDEX($ET$967:$GG$967,$GJ967),"")</f>
      </c>
      <c r="GN967">
        <f>IF($IW967&gt;=1,INDEX($GL:$GL,$IV967+1),"")</f>
      </c>
      <c r="GO967">
        <f>IF($IW967&gt;=2,INDEX($GL:$GL,$IV967+2),"")</f>
      </c>
      <c r="GP967">
        <f>IF($IW967&gt;=3,INDEX($GL:$GL,$IV967+3),"")</f>
      </c>
      <c r="GQ967">
        <f>IF($IW967&gt;=4,INDEX($GL:$GL,$IV967+4),"")</f>
      </c>
      <c r="GR967">
        <f>IF($IW967&gt;=5,INDEX($GL:$GL,$IV967+5),"")</f>
      </c>
      <c r="GS967">
        <f>IF($IW967&gt;=6,INDEX($GL:$GL,$IV967+6),"")</f>
      </c>
      <c r="GT967">
        <f>IF($IW967&gt;=7,INDEX($GL:$GL,$IV967+7),"")</f>
      </c>
      <c r="GU967">
        <f>IF($IW967&gt;=8,INDEX($GL:$GL,$IV967+8),"")</f>
      </c>
      <c r="GV967">
        <f>IF($IW967&gt;=9,INDEX($GL:$GL,$IV967+9),"")</f>
      </c>
      <c r="GW967">
        <f>IF($IW967&gt;=10,INDEX($GL:$GL,$IV967+10),"")</f>
      </c>
      <c r="GX967">
        <f>IF($IW967&gt;=11,INDEX($GL:$GL,$IV967+11),"")</f>
      </c>
      <c r="GY967">
        <f>IF($IW967&gt;=12,INDEX($GL:$GL,$IV967+12),"")</f>
      </c>
      <c r="GZ967">
        <f>IF($IW967&gt;=13,INDEX($GL:$GL,$IV967+13),"")</f>
      </c>
      <c r="HA967">
        <f>IF($IW967&gt;=14,INDEX($GL:$GL,$IV967+14),"")</f>
      </c>
      <c r="HB967">
        <f>IF($IW967&gt;=15,INDEX($GL:$GL,$IV967+15),"")</f>
      </c>
      <c r="HC967">
        <f>IF($IW967&gt;=16,INDEX($GL:$GL,$IV967+16),"")</f>
      </c>
      <c r="HD967">
        <f>IF($IW967&gt;=17,INDEX($GL:$GL,$IV967+17),"")</f>
      </c>
      <c r="HE967">
        <f>IF($IW967&gt;=18,INDEX($GL:$GL,$IV967+18),"")</f>
      </c>
      <c r="HF967">
        <f>IF($IW967&gt;=19,INDEX($GL:$GL,$IV967+19),"")</f>
      </c>
      <c r="HG967">
        <f>IF($IW967&gt;=20,INDEX($GL:$GL,$IV967+20),"")</f>
      </c>
      <c r="HH967">
        <f>IF($IW967&gt;=21,INDEX($GL:$GL,$IV967+21),"")</f>
      </c>
      <c r="HI967">
        <f>IF($IW967&gt;=22,INDEX($GL:$GL,$IV967+22),"")</f>
      </c>
      <c r="HJ967">
        <f>IF($IW967&gt;=23,INDEX($GL:$GL,$IV967+23),"")</f>
      </c>
      <c r="HK967">
        <f>IF($IW967&gt;=24,INDEX($GL:$GL,$IV967+24),"")</f>
      </c>
      <c r="HL967">
        <f>IF($IW967&gt;=25,INDEX($GL:$GL,$IV967+25),"")</f>
      </c>
      <c r="HM967">
        <f>IF($IW967&gt;=26,INDEX($GL:$GL,$IV967+26),"")</f>
      </c>
      <c r="HN967">
        <f>IF($IW967&gt;=27,INDEX($GL:$GL,$IV967+27),"")</f>
      </c>
      <c r="HO967">
        <f>IF($IW967&gt;=28,INDEX($GL:$GL,$IV967+28),"")</f>
      </c>
      <c r="HP967">
        <f>IF($IW967&gt;=29,INDEX($GL:$GL,$IV967+29),"")</f>
      </c>
      <c r="HQ967">
        <f>IF($IW967&gt;=30,INDEX($GL:$GL,$IV967+30),"")</f>
      </c>
      <c r="HR967">
        <f>IF($IW967&gt;=31,INDEX($GL:$GL,$IV967+31),"")</f>
      </c>
      <c r="HS967">
        <f>IF($IW967&gt;=32,INDEX($GL:$GL,$IV967+32),"")</f>
      </c>
      <c r="HT967">
        <f>IF($IW967&gt;=33,INDEX($GL:$GL,$IV967+33),"")</f>
      </c>
      <c r="HU967">
        <f>IF($IW967&gt;=34,INDEX($GL:$GL,$IV967+34),"")</f>
      </c>
      <c r="HV967">
        <f>IF($IW967&gt;=35,INDEX($GL:$GL,$IV967+35),"")</f>
      </c>
      <c r="HW967">
        <f>IF($IW967&gt;=36,INDEX($GL:$GL,$IV967+36),"")</f>
      </c>
      <c r="HX967">
        <f>IF($IW967&gt;=37,INDEX($GL:$GL,$IV967+37),"")</f>
      </c>
      <c r="HY967">
        <f>IF($IW967&gt;=38,INDEX($GL:$GL,$IV967+38),"")</f>
      </c>
      <c r="HZ967">
        <f>IF($IW967&gt;=39,INDEX($GL:$GL,$IV967+39),"")</f>
      </c>
      <c r="IA967">
        <f>IF($IW967&gt;=40,INDEX($GL:$GL,$IV967+40),"")</f>
      </c>
      <c r="IB967">
        <f>IF($IW967&gt;=41,INDEX($GL:$GL,$IV967+41),"")</f>
      </c>
      <c r="IC967">
        <f>IF($IW967&gt;=42,INDEX($GL:$GL,$IV967+42),"")</f>
      </c>
      <c r="ID967">
        <f>IF($IW967&gt;=43,INDEX($GL:$GL,$IV967+43),"")</f>
      </c>
      <c r="IE967">
        <f>IF($IW967&gt;=44,INDEX($GL:$GL,$IV967+44),"")</f>
      </c>
      <c r="IF967">
        <f>IF($IW967&gt;=45,INDEX($GL:$GL,$IV967+45),"")</f>
      </c>
      <c r="IG967">
        <f>IF($IW967&gt;=46,INDEX($GL:$GL,$IV967+46),"")</f>
      </c>
      <c r="IH967">
        <f>IF($IW967&gt;=47,INDEX($GL:$GL,$IV967+47),"")</f>
      </c>
      <c r="II967">
        <f>IF($IW967&gt;=48,INDEX($GL:$GL,$IV967+48),"")</f>
      </c>
      <c r="IJ967">
        <f>IF($IW967&gt;=49,INDEX($GL:$GL,$IV967+49),"")</f>
      </c>
      <c r="IK967">
        <f>IF($IW967&gt;=50,INDEX($GL:$GL,$IV967+50),"")</f>
      </c>
      <c r="IL967">
        <f>IF($IW967&gt;=51,INDEX($GL:$GL,$IV967+51),"")</f>
      </c>
      <c r="IM967">
        <f>IF($IW967&gt;=52,INDEX($GL:$GL,$IV967+52),"")</f>
      </c>
      <c r="IN967">
        <f>IF($IW967&gt;=53,INDEX($GL:$GL,$IV967+53),"")</f>
      </c>
      <c r="IO967">
        <f>IF($IW967&gt;=54,INDEX($GL:$GL,$IV967+54),"")</f>
      </c>
      <c r="IP967">
        <f>IF($IW967&gt;=55,INDEX($GL:$GL,$IV967+55),"")</f>
      </c>
      <c r="IQ967">
        <f>IF($IW967&gt;=56,INDEX($GL:$GL,$IV967+56),"")</f>
      </c>
      <c r="IR967">
        <f>IF($IW967&gt;=57,INDEX($GL:$GL,$IV967+57),"")</f>
      </c>
      <c r="IS967">
        <f>IF($IW967&gt;=58,INDEX($GL:$GL,$IV967+58),"")</f>
      </c>
      <c r="IT967">
        <f>IF($IW967&gt;=59,INDEX($GL:$GL,$IV967+59),"")</f>
      </c>
      <c r="IU967">
        <f>IF($IW967&gt;=60,INDEX($GL:$GL,$IV967+60),"")</f>
      </c>
      <c r="IV967">
        <f>IFERROR(MATCH($GK967,$GL$2:$GL$324,0)+1,0)</f>
      </c>
      <c r="IW967">
        <f>IFERROR(INDEX($GM$2:$GM$324,MATCH($GK967,$GL$2:$GL$324,0)),0)</f>
      </c>
      <c r="IX967" t="s">
        <v>34</v>
      </c>
      <c r="IY967" t="s">
        <v>34</v>
      </c>
    </row>
    <row r="968" spans="1:259" x14ac:dyDescent="0.25">
      <c r="K968">
        <f>IF(OR($N968="",$J968=""),"",IFERROR($N968/$J968,0))</f>
      </c>
      <c r="L968">
        <f>IF($N968="","",
SUM($M968,$O968,$T968,$P968,$R968)*
(1-IF($U968="",0,VALUE($U968)/100)))</f>
      </c>
      <c r="M968">
        <f>IF($N968="","",$N968)</f>
      </c>
      <c r="O968">
        <f>IF($N968="","",
IF($H968="","",
IF(ISNUMBER(SEARCH("exempt",LOWER($H968))),0,
$N968*(VALUE(SUBSTITUTE($H968,"%",""))/100))))</f>
      </c>
      <c r="V968">
        <f>IFERROR(IF(FIND(" - ",$E968)&gt;0,MID($E968,FIND(" - ",$E968)+3,LEN($E968)),""),"")</f>
      </c>
      <c r="AE968" t="s">
        <v>1549</v>
      </c>
      <c r="AJ968">
        <f>IFERROR(LEFT($E968,FIND(" - ",$E968)-1),$E968)</f>
      </c>
      <c r="AM968">
        <f>IF($CB968&gt;=1,INDEX($AK:$AK,$CA968+1),"")</f>
      </c>
      <c r="AN968">
        <f>IF($CB968&gt;=2,INDEX($AK:$AK,$CA968+2),"")</f>
      </c>
      <c r="AO968">
        <f>IF($CB968&gt;=3,INDEX($AK:$AK,$CA968+3),"")</f>
      </c>
      <c r="AP968">
        <f>IF($CB968&gt;=4,INDEX($AK:$AK,$CA968+4),"")</f>
      </c>
      <c r="AQ968">
        <f>IF($CB968&gt;=5,INDEX($AK:$AK,$CA968+5),"")</f>
      </c>
      <c r="AR968">
        <f>IF($CB968&gt;=6,INDEX($AK:$AK,$CA968+6),"")</f>
      </c>
      <c r="AS968">
        <f>IF($CB968&gt;=7,INDEX($AK:$AK,$CA968+7),"")</f>
      </c>
      <c r="AT968">
        <f>IF($CB968&gt;=8,INDEX($AK:$AK,$CA968+8),"")</f>
      </c>
      <c r="AU968">
        <f>IF($CB968&gt;=9,INDEX($AK:$AK,$CA968+9),"")</f>
      </c>
      <c r="AV968">
        <f>IF($CB968&gt;=10,INDEX($AK:$AK,$CA968+10),"")</f>
      </c>
      <c r="AW968">
        <f>IF($CB968&gt;=11,INDEX($AK:$AK,$CA968+11),"")</f>
      </c>
      <c r="AX968">
        <f>IF($CB968&gt;=12,INDEX($AK:$AK,$CA968+12),"")</f>
      </c>
      <c r="AY968">
        <f>IF($CB968&gt;=13,INDEX($AK:$AK,$CA968+13),"")</f>
      </c>
      <c r="AZ968">
        <f>IF($CB968&gt;=14,INDEX($AK:$AK,$CA968+14),"")</f>
      </c>
      <c r="BA968">
        <f>IF($CB968&gt;=15,INDEX($AK:$AK,$CA968+15),"")</f>
      </c>
      <c r="BB968">
        <f>IF($CB968&gt;=16,INDEX($AK:$AK,$CA968+16),"")</f>
      </c>
      <c r="BC968">
        <f>IF($CB968&gt;=17,INDEX($AK:$AK,$CA968+17),"")</f>
      </c>
      <c r="BD968">
        <f>IF($CB968&gt;=18,INDEX($AK:$AK,$CA968+18),"")</f>
      </c>
      <c r="BE968">
        <f>IF($CB968&gt;=19,INDEX($AK:$AK,$CA968+19),"")</f>
      </c>
      <c r="BF968">
        <f>IF($CB968&gt;=20,INDEX($AK:$AK,$CA968+20),"")</f>
      </c>
      <c r="BG968">
        <f>IF($CB968&gt;=21,INDEX($AK:$AK,$CA968+21),"")</f>
      </c>
      <c r="BH968">
        <f>IF($CB968&gt;=22,INDEX($AK:$AK,$CA968+22),"")</f>
      </c>
      <c r="BI968">
        <f>IF($CB968&gt;=23,INDEX($AK:$AK,$CA968+23),"")</f>
      </c>
      <c r="BJ968">
        <f>IF($CB968&gt;=24,INDEX($AK:$AK,$CA968+24),"")</f>
      </c>
      <c r="BK968">
        <f>IF($CB968&gt;=25,INDEX($AK:$AK,$CA968+25),"")</f>
      </c>
      <c r="BL968">
        <f>IF($CB968&gt;=26,INDEX($AK:$AK,$CA968+26),"")</f>
      </c>
      <c r="BM968">
        <f>IF($CB968&gt;=27,INDEX($AK:$AK,$CA968+27),"")</f>
      </c>
      <c r="BN968">
        <f>IF($CB968&gt;=28,INDEX($AK:$AK,$CA968+28),"")</f>
      </c>
      <c r="BO968">
        <f>IF($CB968&gt;=29,INDEX($AK:$AK,$CA968+29),"")</f>
      </c>
      <c r="BP968">
        <f>IF($CB968&gt;=30,INDEX($AK:$AK,$CA968+30),"")</f>
      </c>
      <c r="BQ968">
        <f>IF($CB968&gt;=31,INDEX($AK:$AK,$CA968+31),"")</f>
      </c>
      <c r="BR968">
        <f>IF($CB968&gt;=32,INDEX($AK:$AK,$CA968+32),"")</f>
      </c>
      <c r="BS968">
        <f>IF($CB968&gt;=33,INDEX($AK:$AK,$CA968+33),"")</f>
      </c>
      <c r="BT968">
        <f>IF($CB968&gt;=34,INDEX($AK:$AK,$CA968+34),"")</f>
      </c>
      <c r="BU968">
        <f>IF($CB968&gt;=35,INDEX($AK:$AK,$CA968+35),"")</f>
      </c>
      <c r="BV968">
        <f>IF($CB968&gt;=36,INDEX($AK:$AK,$CA968+36),"")</f>
      </c>
      <c r="BW968">
        <f>IF($CB968&gt;=37,INDEX($AK:$AK,$CA968+37),"")</f>
      </c>
      <c r="BX968">
        <f>IF($CB968&gt;=38,INDEX($AK:$AK,$CA968+38),"")</f>
      </c>
      <c r="BY968">
        <f>IF($CB968&gt;=39,INDEX($AK:$AK,$CA968+39),"")</f>
      </c>
      <c r="BZ968">
        <f>IF($CB968&gt;=40,INDEX($AK:$AK,$CA968+40),"")</f>
      </c>
      <c r="CA968">
        <f>IFERROR(MATCH($AJ968,$AK$2:$AK$134,0)+1,0)</f>
      </c>
      <c r="CB968">
        <f>IFERROR(INDEX($AL$2:$AL$134,MATCH($AJ968,$AK$2:$AK$134,0)),0)</f>
      </c>
      <c r="CC968">
        <f>IFERROR(LEFT($F968,FIND(" - ",$F968)-1),$F968)</f>
      </c>
      <c r="CF968">
        <f>IF($DA968&gt;=1,INDEX($CD:$CD,$CZ968+1),"")</f>
      </c>
      <c r="CG968">
        <f>IF($DA968&gt;=2,INDEX($CD:$CD,$CZ968+2),"")</f>
      </c>
      <c r="CH968">
        <f>IF($DA968&gt;=3,INDEX($CD:$CD,$CZ968+3),"")</f>
      </c>
      <c r="CI968">
        <f>IF($DA968&gt;=4,INDEX($CD:$CD,$CZ968+4),"")</f>
      </c>
      <c r="CJ968">
        <f>IF($DA968&gt;=5,INDEX($CD:$CD,$CZ968+5),"")</f>
      </c>
      <c r="CK968">
        <f>IF($DA968&gt;=6,INDEX($CD:$CD,$CZ968+6),"")</f>
      </c>
      <c r="CL968">
        <f>IF($DA968&gt;=7,INDEX($CD:$CD,$CZ968+7),"")</f>
      </c>
      <c r="CM968">
        <f>IF($DA968&gt;=8,INDEX($CD:$CD,$CZ968+8),"")</f>
      </c>
      <c r="CN968">
        <f>IF($DA968&gt;=9,INDEX($CD:$CD,$CZ968+9),"")</f>
      </c>
      <c r="CO968">
        <f>IF($DA968&gt;=10,INDEX($CD:$CD,$CZ968+10),"")</f>
      </c>
      <c r="CP968">
        <f>IF($DA968&gt;=11,INDEX($CD:$CD,$CZ968+11),"")</f>
      </c>
      <c r="CQ968">
        <f>IF($DA968&gt;=12,INDEX($CD:$CD,$CZ968+12),"")</f>
      </c>
      <c r="CR968">
        <f>IF($DA968&gt;=13,INDEX($CD:$CD,$CZ968+13),"")</f>
      </c>
      <c r="CS968">
        <f>IF($DA968&gt;=14,INDEX($CD:$CD,$CZ968+14),"")</f>
      </c>
      <c r="CT968">
        <f>IF($DA968&gt;=15,INDEX($CD:$CD,$CZ968+15),"")</f>
      </c>
      <c r="CU968">
        <f>IF($DA968&gt;=16,INDEX($CD:$CD,$CZ968+16),"")</f>
      </c>
      <c r="CV968">
        <f>IF($DA968&gt;=17,INDEX($CD:$CD,$CZ968+17),"")</f>
      </c>
      <c r="CW968">
        <f>IF($DA968&gt;=18,INDEX($CD:$CD,$CZ968+18),"")</f>
      </c>
      <c r="CX968">
        <f>IF($DA968&gt;=19,INDEX($CD:$CD,$CZ968+19),"")</f>
      </c>
      <c r="CY968">
        <f>IF($DA968&gt;=20,INDEX($CD:$CD,$CZ968+20),"")</f>
      </c>
      <c r="CZ968">
        <f>IFERROR(MATCH($CC968,$CD$2:$CD$263,0)+1,0)</f>
      </c>
      <c r="DA968">
        <f>IFERROR(INDEX($CE$2:$CE$263,MATCH($CC968,$CD$2:$CD$263,0)),0)</f>
      </c>
      <c r="DB968">
        <f>IFERROR(INDEX($AI:$AI,MATCH($H968,$AH:$AH,0))&amp;"","")</f>
      </c>
      <c r="DF968">
        <f>IF($GI968&gt;=1,INDEX($DC:$DC,$GH968+1),"")</f>
      </c>
      <c r="DG968">
        <f>IF($GI968&gt;=2,INDEX($DC:$DC,$GH968+2),"")</f>
      </c>
      <c r="DH968">
        <f>IF($GI968&gt;=3,INDEX($DC:$DC,$GH968+3),"")</f>
      </c>
      <c r="DI968">
        <f>IF($GI968&gt;=4,INDEX($DC:$DC,$GH968+4),"")</f>
      </c>
      <c r="DJ968">
        <f>IF($GI968&gt;=5,INDEX($DC:$DC,$GH968+5),"")</f>
      </c>
      <c r="DK968">
        <f>IF($GI968&gt;=6,INDEX($DC:$DC,$GH968+6),"")</f>
      </c>
      <c r="DL968">
        <f>IF($GI968&gt;=7,INDEX($DC:$DC,$GH968+7),"")</f>
      </c>
      <c r="DM968">
        <f>IF($GI968&gt;=8,INDEX($DC:$DC,$GH968+8),"")</f>
      </c>
      <c r="DN968">
        <f>IF($GI968&gt;=9,INDEX($DC:$DC,$GH968+9),"")</f>
      </c>
      <c r="DO968">
        <f>IF($GI968&gt;=10,INDEX($DC:$DC,$GH968+10),"")</f>
      </c>
      <c r="DP968">
        <f>IF($GI968&gt;=11,INDEX($DC:$DC,$GH968+11),"")</f>
      </c>
      <c r="DQ968">
        <f>IF($GI968&gt;=12,INDEX($DC:$DC,$GH968+12),"")</f>
      </c>
      <c r="DR968">
        <f>IF($GI968&gt;=13,INDEX($DC:$DC,$GH968+13),"")</f>
      </c>
      <c r="DS968">
        <f>IF($GI968&gt;=14,INDEX($DC:$DC,$GH968+14),"")</f>
      </c>
      <c r="DT968">
        <f>IF($GI968&gt;=15,INDEX($DC:$DC,$GH968+15),"")</f>
      </c>
      <c r="DU968">
        <f>IF($GI968&gt;=16,INDEX($DC:$DC,$GH968+16),"")</f>
      </c>
      <c r="DV968">
        <f>IF($GI968&gt;=17,INDEX($DC:$DC,$GH968+17),"")</f>
      </c>
      <c r="DW968">
        <f>IF($GI968&gt;=18,INDEX($DC:$DC,$GH968+18),"")</f>
      </c>
      <c r="DX968">
        <f>IF($GI968&gt;=19,INDEX($DC:$DC,$GH968+19),"")</f>
      </c>
      <c r="DY968">
        <f>IF($GI968&gt;=20,INDEX($DC:$DC,$GH968+20),"")</f>
      </c>
      <c r="DZ968">
        <f>IF($GI968&gt;=21,INDEX($DC:$DC,$GH968+21),"")</f>
      </c>
      <c r="EA968">
        <f>IF($GI968&gt;=22,INDEX($DC:$DC,$GH968+22),"")</f>
      </c>
      <c r="EB968">
        <f>IF($GI968&gt;=23,INDEX($DC:$DC,$GH968+23),"")</f>
      </c>
      <c r="EC968">
        <f>IF($GI968&gt;=24,INDEX($DC:$DC,$GH968+24),"")</f>
      </c>
      <c r="ED968">
        <f>IF($GI968&gt;=25,INDEX($DC:$DC,$GH968+25),"")</f>
      </c>
      <c r="EE968">
        <f>IF($GI968&gt;=26,INDEX($DC:$DC,$GH968+26),"")</f>
      </c>
      <c r="EF968">
        <f>IF($GI968&gt;=27,INDEX($DC:$DC,$GH968+27),"")</f>
      </c>
      <c r="EG968">
        <f>IF($GI968&gt;=28,INDEX($DC:$DC,$GH968+28),"")</f>
      </c>
      <c r="EH968">
        <f>IF($GI968&gt;=29,INDEX($DC:$DC,$GH968+29),"")</f>
      </c>
      <c r="EI968">
        <f>IF($GI968&gt;=30,INDEX($DC:$DC,$GH968+30),"")</f>
      </c>
      <c r="EJ968">
        <f>IF($GI968&gt;=31,INDEX($DC:$DC,$GH968+31),"")</f>
      </c>
      <c r="EK968">
        <f>IF($GI968&gt;=32,INDEX($DC:$DC,$GH968+32),"")</f>
      </c>
      <c r="EL968">
        <f>IF($GI968&gt;=33,INDEX($DC:$DC,$GH968+33),"")</f>
      </c>
      <c r="EM968">
        <f>IF($GI968&gt;=34,INDEX($DC:$DC,$GH968+34),"")</f>
      </c>
      <c r="EN968">
        <f>IF($GI968&gt;=35,INDEX($DC:$DC,$GH968+35),"")</f>
      </c>
      <c r="EO968">
        <f>IF($GI968&gt;=36,INDEX($DC:$DC,$GH968+36),"")</f>
      </c>
      <c r="EP968">
        <f>IF($GI968&gt;=37,INDEX($DC:$DC,$GH968+37),"")</f>
      </c>
      <c r="EQ968">
        <f>IF($GI968&gt;=38,INDEX($DC:$DC,$GH968+38),"")</f>
      </c>
      <c r="ER968">
        <f>IF($GI968&gt;=39,INDEX($DC:$DC,$GH968+39),"")</f>
      </c>
      <c r="ES968">
        <f>IF($GI968&gt;=40,INDEX($DC:$DC,$GH968+40),"")</f>
      </c>
      <c r="ET968">
        <f>IF($GI968&gt;=1,INDEX($DD:$DD,$GH968+1),"")</f>
      </c>
      <c r="EU968">
        <f>IF($GI968&gt;=2,INDEX($DD:$DD,$GH968+2),"")</f>
      </c>
      <c r="EV968">
        <f>IF($GI968&gt;=3,INDEX($DD:$DD,$GH968+3),"")</f>
      </c>
      <c r="EW968">
        <f>IF($GI968&gt;=4,INDEX($DD:$DD,$GH968+4),"")</f>
      </c>
      <c r="EX968">
        <f>IF($GI968&gt;=5,INDEX($DD:$DD,$GH968+5),"")</f>
      </c>
      <c r="EY968">
        <f>IF($GI968&gt;=6,INDEX($DD:$DD,$GH968+6),"")</f>
      </c>
      <c r="EZ968">
        <f>IF($GI968&gt;=7,INDEX($DD:$DD,$GH968+7),"")</f>
      </c>
      <c r="FA968">
        <f>IF($GI968&gt;=8,INDEX($DD:$DD,$GH968+8),"")</f>
      </c>
      <c r="FB968">
        <f>IF($GI968&gt;=9,INDEX($DD:$DD,$GH968+9),"")</f>
      </c>
      <c r="FC968">
        <f>IF($GI968&gt;=10,INDEX($DD:$DD,$GH968+10),"")</f>
      </c>
      <c r="FD968">
        <f>IF($GI968&gt;=11,INDEX($DD:$DD,$GH968+11),"")</f>
      </c>
      <c r="FE968">
        <f>IF($GI968&gt;=12,INDEX($DD:$DD,$GH968+12),"")</f>
      </c>
      <c r="FF968">
        <f>IF($GI968&gt;=13,INDEX($DD:$DD,$GH968+13),"")</f>
      </c>
      <c r="FG968">
        <f>IF($GI968&gt;=14,INDEX($DD:$DD,$GH968+14),"")</f>
      </c>
      <c r="FH968">
        <f>IF($GI968&gt;=15,INDEX($DD:$DD,$GH968+15),"")</f>
      </c>
      <c r="FI968">
        <f>IF($GI968&gt;=16,INDEX($DD:$DD,$GH968+16),"")</f>
      </c>
      <c r="FJ968">
        <f>IF($GI968&gt;=17,INDEX($DD:$DD,$GH968+17),"")</f>
      </c>
      <c r="FK968">
        <f>IF($GI968&gt;=18,INDEX($DD:$DD,$GH968+18),"")</f>
      </c>
      <c r="FL968">
        <f>IF($GI968&gt;=19,INDEX($DD:$DD,$GH968+19),"")</f>
      </c>
      <c r="FM968">
        <f>IF($GI968&gt;=20,INDEX($DD:$DD,$GH968+20),"")</f>
      </c>
      <c r="FN968">
        <f>IF($GI968&gt;=21,INDEX($DD:$DD,$GH968+21),"")</f>
      </c>
      <c r="FO968">
        <f>IF($GI968&gt;=22,INDEX($DD:$DD,$GH968+22),"")</f>
      </c>
      <c r="FP968">
        <f>IF($GI968&gt;=23,INDEX($DD:$DD,$GH968+23),"")</f>
      </c>
      <c r="FQ968">
        <f>IF($GI968&gt;=24,INDEX($DD:$DD,$GH968+24),"")</f>
      </c>
      <c r="FR968">
        <f>IF($GI968&gt;=25,INDEX($DD:$DD,$GH968+25),"")</f>
      </c>
      <c r="FS968">
        <f>IF($GI968&gt;=26,INDEX($DD:$DD,$GH968+26),"")</f>
      </c>
      <c r="FT968">
        <f>IF($GI968&gt;=27,INDEX($DD:$DD,$GH968+27),"")</f>
      </c>
      <c r="FU968">
        <f>IF($GI968&gt;=28,INDEX($DD:$DD,$GH968+28),"")</f>
      </c>
      <c r="FV968">
        <f>IF($GI968&gt;=29,INDEX($DD:$DD,$GH968+29),"")</f>
      </c>
      <c r="FW968">
        <f>IF($GI968&gt;=30,INDEX($DD:$DD,$GH968+30),"")</f>
      </c>
      <c r="FX968">
        <f>IF($GI968&gt;=31,INDEX($DD:$DD,$GH968+31),"")</f>
      </c>
      <c r="FY968">
        <f>IF($GI968&gt;=32,INDEX($DD:$DD,$GH968+32),"")</f>
      </c>
      <c r="FZ968">
        <f>IF($GI968&gt;=33,INDEX($DD:$DD,$GH968+33),"")</f>
      </c>
      <c r="GA968">
        <f>IF($GI968&gt;=34,INDEX($DD:$DD,$GH968+34),"")</f>
      </c>
      <c r="GB968">
        <f>IF($GI968&gt;=35,INDEX($DD:$DD,$GH968+35),"")</f>
      </c>
      <c r="GC968">
        <f>IF($GI968&gt;=36,INDEX($DD:$DD,$GH968+36),"")</f>
      </c>
      <c r="GD968">
        <f>IF($GI968&gt;=37,INDEX($DD:$DD,$GH968+37),"")</f>
      </c>
      <c r="GE968">
        <f>IF($GI968&gt;=38,INDEX($DD:$DD,$GH968+38),"")</f>
      </c>
      <c r="GF968">
        <f>IF($GI968&gt;=39,INDEX($DD:$DD,$GH968+39),"")</f>
      </c>
      <c r="GG968">
        <f>IF($GI968&gt;=40,INDEX($DD:$DD,$GH968+40),"")</f>
      </c>
      <c r="GH968">
        <f>IFERROR(MATCH($DB968,$DC$2:$DC$148,0)+1,0)</f>
      </c>
      <c r="GI968">
        <f>IFERROR(INDEX($DE$2:$DE$148,MATCH($DB968,$DC$2:$DC$148,0)),0)</f>
      </c>
      <c r="GJ968">
        <f>IFERROR(MATCH($S968,$DF$968:$ES$968,0),0)</f>
      </c>
      <c r="GK968">
        <f>IF($GJ968&gt;0,INDEX($ET$968:$GG$968,$GJ968),"")</f>
      </c>
      <c r="GN968">
        <f>IF($IW968&gt;=1,INDEX($GL:$GL,$IV968+1),"")</f>
      </c>
      <c r="GO968">
        <f>IF($IW968&gt;=2,INDEX($GL:$GL,$IV968+2),"")</f>
      </c>
      <c r="GP968">
        <f>IF($IW968&gt;=3,INDEX($GL:$GL,$IV968+3),"")</f>
      </c>
      <c r="GQ968">
        <f>IF($IW968&gt;=4,INDEX($GL:$GL,$IV968+4),"")</f>
      </c>
      <c r="GR968">
        <f>IF($IW968&gt;=5,INDEX($GL:$GL,$IV968+5),"")</f>
      </c>
      <c r="GS968">
        <f>IF($IW968&gt;=6,INDEX($GL:$GL,$IV968+6),"")</f>
      </c>
      <c r="GT968">
        <f>IF($IW968&gt;=7,INDEX($GL:$GL,$IV968+7),"")</f>
      </c>
      <c r="GU968">
        <f>IF($IW968&gt;=8,INDEX($GL:$GL,$IV968+8),"")</f>
      </c>
      <c r="GV968">
        <f>IF($IW968&gt;=9,INDEX($GL:$GL,$IV968+9),"")</f>
      </c>
      <c r="GW968">
        <f>IF($IW968&gt;=10,INDEX($GL:$GL,$IV968+10),"")</f>
      </c>
      <c r="GX968">
        <f>IF($IW968&gt;=11,INDEX($GL:$GL,$IV968+11),"")</f>
      </c>
      <c r="GY968">
        <f>IF($IW968&gt;=12,INDEX($GL:$GL,$IV968+12),"")</f>
      </c>
      <c r="GZ968">
        <f>IF($IW968&gt;=13,INDEX($GL:$GL,$IV968+13),"")</f>
      </c>
      <c r="HA968">
        <f>IF($IW968&gt;=14,INDEX($GL:$GL,$IV968+14),"")</f>
      </c>
      <c r="HB968">
        <f>IF($IW968&gt;=15,INDEX($GL:$GL,$IV968+15),"")</f>
      </c>
      <c r="HC968">
        <f>IF($IW968&gt;=16,INDEX($GL:$GL,$IV968+16),"")</f>
      </c>
      <c r="HD968">
        <f>IF($IW968&gt;=17,INDEX($GL:$GL,$IV968+17),"")</f>
      </c>
      <c r="HE968">
        <f>IF($IW968&gt;=18,INDEX($GL:$GL,$IV968+18),"")</f>
      </c>
      <c r="HF968">
        <f>IF($IW968&gt;=19,INDEX($GL:$GL,$IV968+19),"")</f>
      </c>
      <c r="HG968">
        <f>IF($IW968&gt;=20,INDEX($GL:$GL,$IV968+20),"")</f>
      </c>
      <c r="HH968">
        <f>IF($IW968&gt;=21,INDEX($GL:$GL,$IV968+21),"")</f>
      </c>
      <c r="HI968">
        <f>IF($IW968&gt;=22,INDEX($GL:$GL,$IV968+22),"")</f>
      </c>
      <c r="HJ968">
        <f>IF($IW968&gt;=23,INDEX($GL:$GL,$IV968+23),"")</f>
      </c>
      <c r="HK968">
        <f>IF($IW968&gt;=24,INDEX($GL:$GL,$IV968+24),"")</f>
      </c>
      <c r="HL968">
        <f>IF($IW968&gt;=25,INDEX($GL:$GL,$IV968+25),"")</f>
      </c>
      <c r="HM968">
        <f>IF($IW968&gt;=26,INDEX($GL:$GL,$IV968+26),"")</f>
      </c>
      <c r="HN968">
        <f>IF($IW968&gt;=27,INDEX($GL:$GL,$IV968+27),"")</f>
      </c>
      <c r="HO968">
        <f>IF($IW968&gt;=28,INDEX($GL:$GL,$IV968+28),"")</f>
      </c>
      <c r="HP968">
        <f>IF($IW968&gt;=29,INDEX($GL:$GL,$IV968+29),"")</f>
      </c>
      <c r="HQ968">
        <f>IF($IW968&gt;=30,INDEX($GL:$GL,$IV968+30),"")</f>
      </c>
      <c r="HR968">
        <f>IF($IW968&gt;=31,INDEX($GL:$GL,$IV968+31),"")</f>
      </c>
      <c r="HS968">
        <f>IF($IW968&gt;=32,INDEX($GL:$GL,$IV968+32),"")</f>
      </c>
      <c r="HT968">
        <f>IF($IW968&gt;=33,INDEX($GL:$GL,$IV968+33),"")</f>
      </c>
      <c r="HU968">
        <f>IF($IW968&gt;=34,INDEX($GL:$GL,$IV968+34),"")</f>
      </c>
      <c r="HV968">
        <f>IF($IW968&gt;=35,INDEX($GL:$GL,$IV968+35),"")</f>
      </c>
      <c r="HW968">
        <f>IF($IW968&gt;=36,INDEX($GL:$GL,$IV968+36),"")</f>
      </c>
      <c r="HX968">
        <f>IF($IW968&gt;=37,INDEX($GL:$GL,$IV968+37),"")</f>
      </c>
      <c r="HY968">
        <f>IF($IW968&gt;=38,INDEX($GL:$GL,$IV968+38),"")</f>
      </c>
      <c r="HZ968">
        <f>IF($IW968&gt;=39,INDEX($GL:$GL,$IV968+39),"")</f>
      </c>
      <c r="IA968">
        <f>IF($IW968&gt;=40,INDEX($GL:$GL,$IV968+40),"")</f>
      </c>
      <c r="IB968">
        <f>IF($IW968&gt;=41,INDEX($GL:$GL,$IV968+41),"")</f>
      </c>
      <c r="IC968">
        <f>IF($IW968&gt;=42,INDEX($GL:$GL,$IV968+42),"")</f>
      </c>
      <c r="ID968">
        <f>IF($IW968&gt;=43,INDEX($GL:$GL,$IV968+43),"")</f>
      </c>
      <c r="IE968">
        <f>IF($IW968&gt;=44,INDEX($GL:$GL,$IV968+44),"")</f>
      </c>
      <c r="IF968">
        <f>IF($IW968&gt;=45,INDEX($GL:$GL,$IV968+45),"")</f>
      </c>
      <c r="IG968">
        <f>IF($IW968&gt;=46,INDEX($GL:$GL,$IV968+46),"")</f>
      </c>
      <c r="IH968">
        <f>IF($IW968&gt;=47,INDEX($GL:$GL,$IV968+47),"")</f>
      </c>
      <c r="II968">
        <f>IF($IW968&gt;=48,INDEX($GL:$GL,$IV968+48),"")</f>
      </c>
      <c r="IJ968">
        <f>IF($IW968&gt;=49,INDEX($GL:$GL,$IV968+49),"")</f>
      </c>
      <c r="IK968">
        <f>IF($IW968&gt;=50,INDEX($GL:$GL,$IV968+50),"")</f>
      </c>
      <c r="IL968">
        <f>IF($IW968&gt;=51,INDEX($GL:$GL,$IV968+51),"")</f>
      </c>
      <c r="IM968">
        <f>IF($IW968&gt;=52,INDEX($GL:$GL,$IV968+52),"")</f>
      </c>
      <c r="IN968">
        <f>IF($IW968&gt;=53,INDEX($GL:$GL,$IV968+53),"")</f>
      </c>
      <c r="IO968">
        <f>IF($IW968&gt;=54,INDEX($GL:$GL,$IV968+54),"")</f>
      </c>
      <c r="IP968">
        <f>IF($IW968&gt;=55,INDEX($GL:$GL,$IV968+55),"")</f>
      </c>
      <c r="IQ968">
        <f>IF($IW968&gt;=56,INDEX($GL:$GL,$IV968+56),"")</f>
      </c>
      <c r="IR968">
        <f>IF($IW968&gt;=57,INDEX($GL:$GL,$IV968+57),"")</f>
      </c>
      <c r="IS968">
        <f>IF($IW968&gt;=58,INDEX($GL:$GL,$IV968+58),"")</f>
      </c>
      <c r="IT968">
        <f>IF($IW968&gt;=59,INDEX($GL:$GL,$IV968+59),"")</f>
      </c>
      <c r="IU968">
        <f>IF($IW968&gt;=60,INDEX($GL:$GL,$IV968+60),"")</f>
      </c>
      <c r="IV968">
        <f>IFERROR(MATCH($GK968,$GL$2:$GL$324,0)+1,0)</f>
      </c>
      <c r="IW968">
        <f>IFERROR(INDEX($GM$2:$GM$324,MATCH($GK968,$GL$2:$GL$324,0)),0)</f>
      </c>
      <c r="IX968" t="s">
        <v>34</v>
      </c>
      <c r="IY968" t="s">
        <v>34</v>
      </c>
    </row>
    <row r="969" spans="1:259" x14ac:dyDescent="0.25">
      <c r="K969">
        <f>IF(OR($N969="",$J969=""),"",IFERROR($N969/$J969,0))</f>
      </c>
      <c r="L969">
        <f>IF($N969="","",
SUM($M969,$O969,$T969,$P969,$R969)*
(1-IF($U969="",0,VALUE($U969)/100)))</f>
      </c>
      <c r="M969">
        <f>IF($N969="","",$N969)</f>
      </c>
      <c r="O969">
        <f>IF($N969="","",
IF($H969="","",
IF(ISNUMBER(SEARCH("exempt",LOWER($H969))),0,
$N969*(VALUE(SUBSTITUTE($H969,"%",""))/100))))</f>
      </c>
      <c r="V969">
        <f>IFERROR(IF(FIND(" - ",$E969)&gt;0,MID($E969,FIND(" - ",$E969)+3,LEN($E969)),""),"")</f>
      </c>
      <c r="AE969" t="s">
        <v>1550</v>
      </c>
      <c r="AJ969">
        <f>IFERROR(LEFT($E969,FIND(" - ",$E969)-1),$E969)</f>
      </c>
      <c r="AM969">
        <f>IF($CB969&gt;=1,INDEX($AK:$AK,$CA969+1),"")</f>
      </c>
      <c r="AN969">
        <f>IF($CB969&gt;=2,INDEX($AK:$AK,$CA969+2),"")</f>
      </c>
      <c r="AO969">
        <f>IF($CB969&gt;=3,INDEX($AK:$AK,$CA969+3),"")</f>
      </c>
      <c r="AP969">
        <f>IF($CB969&gt;=4,INDEX($AK:$AK,$CA969+4),"")</f>
      </c>
      <c r="AQ969">
        <f>IF($CB969&gt;=5,INDEX($AK:$AK,$CA969+5),"")</f>
      </c>
      <c r="AR969">
        <f>IF($CB969&gt;=6,INDEX($AK:$AK,$CA969+6),"")</f>
      </c>
      <c r="AS969">
        <f>IF($CB969&gt;=7,INDEX($AK:$AK,$CA969+7),"")</f>
      </c>
      <c r="AT969">
        <f>IF($CB969&gt;=8,INDEX($AK:$AK,$CA969+8),"")</f>
      </c>
      <c r="AU969">
        <f>IF($CB969&gt;=9,INDEX($AK:$AK,$CA969+9),"")</f>
      </c>
      <c r="AV969">
        <f>IF($CB969&gt;=10,INDEX($AK:$AK,$CA969+10),"")</f>
      </c>
      <c r="AW969">
        <f>IF($CB969&gt;=11,INDEX($AK:$AK,$CA969+11),"")</f>
      </c>
      <c r="AX969">
        <f>IF($CB969&gt;=12,INDEX($AK:$AK,$CA969+12),"")</f>
      </c>
      <c r="AY969">
        <f>IF($CB969&gt;=13,INDEX($AK:$AK,$CA969+13),"")</f>
      </c>
      <c r="AZ969">
        <f>IF($CB969&gt;=14,INDEX($AK:$AK,$CA969+14),"")</f>
      </c>
      <c r="BA969">
        <f>IF($CB969&gt;=15,INDEX($AK:$AK,$CA969+15),"")</f>
      </c>
      <c r="BB969">
        <f>IF($CB969&gt;=16,INDEX($AK:$AK,$CA969+16),"")</f>
      </c>
      <c r="BC969">
        <f>IF($CB969&gt;=17,INDEX($AK:$AK,$CA969+17),"")</f>
      </c>
      <c r="BD969">
        <f>IF($CB969&gt;=18,INDEX($AK:$AK,$CA969+18),"")</f>
      </c>
      <c r="BE969">
        <f>IF($CB969&gt;=19,INDEX($AK:$AK,$CA969+19),"")</f>
      </c>
      <c r="BF969">
        <f>IF($CB969&gt;=20,INDEX($AK:$AK,$CA969+20),"")</f>
      </c>
      <c r="BG969">
        <f>IF($CB969&gt;=21,INDEX($AK:$AK,$CA969+21),"")</f>
      </c>
      <c r="BH969">
        <f>IF($CB969&gt;=22,INDEX($AK:$AK,$CA969+22),"")</f>
      </c>
      <c r="BI969">
        <f>IF($CB969&gt;=23,INDEX($AK:$AK,$CA969+23),"")</f>
      </c>
      <c r="BJ969">
        <f>IF($CB969&gt;=24,INDEX($AK:$AK,$CA969+24),"")</f>
      </c>
      <c r="BK969">
        <f>IF($CB969&gt;=25,INDEX($AK:$AK,$CA969+25),"")</f>
      </c>
      <c r="BL969">
        <f>IF($CB969&gt;=26,INDEX($AK:$AK,$CA969+26),"")</f>
      </c>
      <c r="BM969">
        <f>IF($CB969&gt;=27,INDEX($AK:$AK,$CA969+27),"")</f>
      </c>
      <c r="BN969">
        <f>IF($CB969&gt;=28,INDEX($AK:$AK,$CA969+28),"")</f>
      </c>
      <c r="BO969">
        <f>IF($CB969&gt;=29,INDEX($AK:$AK,$CA969+29),"")</f>
      </c>
      <c r="BP969">
        <f>IF($CB969&gt;=30,INDEX($AK:$AK,$CA969+30),"")</f>
      </c>
      <c r="BQ969">
        <f>IF($CB969&gt;=31,INDEX($AK:$AK,$CA969+31),"")</f>
      </c>
      <c r="BR969">
        <f>IF($CB969&gt;=32,INDEX($AK:$AK,$CA969+32),"")</f>
      </c>
      <c r="BS969">
        <f>IF($CB969&gt;=33,INDEX($AK:$AK,$CA969+33),"")</f>
      </c>
      <c r="BT969">
        <f>IF($CB969&gt;=34,INDEX($AK:$AK,$CA969+34),"")</f>
      </c>
      <c r="BU969">
        <f>IF($CB969&gt;=35,INDEX($AK:$AK,$CA969+35),"")</f>
      </c>
      <c r="BV969">
        <f>IF($CB969&gt;=36,INDEX($AK:$AK,$CA969+36),"")</f>
      </c>
      <c r="BW969">
        <f>IF($CB969&gt;=37,INDEX($AK:$AK,$CA969+37),"")</f>
      </c>
      <c r="BX969">
        <f>IF($CB969&gt;=38,INDEX($AK:$AK,$CA969+38),"")</f>
      </c>
      <c r="BY969">
        <f>IF($CB969&gt;=39,INDEX($AK:$AK,$CA969+39),"")</f>
      </c>
      <c r="BZ969">
        <f>IF($CB969&gt;=40,INDEX($AK:$AK,$CA969+40),"")</f>
      </c>
      <c r="CA969">
        <f>IFERROR(MATCH($AJ969,$AK$2:$AK$134,0)+1,0)</f>
      </c>
      <c r="CB969">
        <f>IFERROR(INDEX($AL$2:$AL$134,MATCH($AJ969,$AK$2:$AK$134,0)),0)</f>
      </c>
      <c r="CC969">
        <f>IFERROR(LEFT($F969,FIND(" - ",$F969)-1),$F969)</f>
      </c>
      <c r="CF969">
        <f>IF($DA969&gt;=1,INDEX($CD:$CD,$CZ969+1),"")</f>
      </c>
      <c r="CG969">
        <f>IF($DA969&gt;=2,INDEX($CD:$CD,$CZ969+2),"")</f>
      </c>
      <c r="CH969">
        <f>IF($DA969&gt;=3,INDEX($CD:$CD,$CZ969+3),"")</f>
      </c>
      <c r="CI969">
        <f>IF($DA969&gt;=4,INDEX($CD:$CD,$CZ969+4),"")</f>
      </c>
      <c r="CJ969">
        <f>IF($DA969&gt;=5,INDEX($CD:$CD,$CZ969+5),"")</f>
      </c>
      <c r="CK969">
        <f>IF($DA969&gt;=6,INDEX($CD:$CD,$CZ969+6),"")</f>
      </c>
      <c r="CL969">
        <f>IF($DA969&gt;=7,INDEX($CD:$CD,$CZ969+7),"")</f>
      </c>
      <c r="CM969">
        <f>IF($DA969&gt;=8,INDEX($CD:$CD,$CZ969+8),"")</f>
      </c>
      <c r="CN969">
        <f>IF($DA969&gt;=9,INDEX($CD:$CD,$CZ969+9),"")</f>
      </c>
      <c r="CO969">
        <f>IF($DA969&gt;=10,INDEX($CD:$CD,$CZ969+10),"")</f>
      </c>
      <c r="CP969">
        <f>IF($DA969&gt;=11,INDEX($CD:$CD,$CZ969+11),"")</f>
      </c>
      <c r="CQ969">
        <f>IF($DA969&gt;=12,INDEX($CD:$CD,$CZ969+12),"")</f>
      </c>
      <c r="CR969">
        <f>IF($DA969&gt;=13,INDEX($CD:$CD,$CZ969+13),"")</f>
      </c>
      <c r="CS969">
        <f>IF($DA969&gt;=14,INDEX($CD:$CD,$CZ969+14),"")</f>
      </c>
      <c r="CT969">
        <f>IF($DA969&gt;=15,INDEX($CD:$CD,$CZ969+15),"")</f>
      </c>
      <c r="CU969">
        <f>IF($DA969&gt;=16,INDEX($CD:$CD,$CZ969+16),"")</f>
      </c>
      <c r="CV969">
        <f>IF($DA969&gt;=17,INDEX($CD:$CD,$CZ969+17),"")</f>
      </c>
      <c r="CW969">
        <f>IF($DA969&gt;=18,INDEX($CD:$CD,$CZ969+18),"")</f>
      </c>
      <c r="CX969">
        <f>IF($DA969&gt;=19,INDEX($CD:$CD,$CZ969+19),"")</f>
      </c>
      <c r="CY969">
        <f>IF($DA969&gt;=20,INDEX($CD:$CD,$CZ969+20),"")</f>
      </c>
      <c r="CZ969">
        <f>IFERROR(MATCH($CC969,$CD$2:$CD$263,0)+1,0)</f>
      </c>
      <c r="DA969">
        <f>IFERROR(INDEX($CE$2:$CE$263,MATCH($CC969,$CD$2:$CD$263,0)),0)</f>
      </c>
      <c r="DB969">
        <f>IFERROR(INDEX($AI:$AI,MATCH($H969,$AH:$AH,0))&amp;"","")</f>
      </c>
      <c r="DF969">
        <f>IF($GI969&gt;=1,INDEX($DC:$DC,$GH969+1),"")</f>
      </c>
      <c r="DG969">
        <f>IF($GI969&gt;=2,INDEX($DC:$DC,$GH969+2),"")</f>
      </c>
      <c r="DH969">
        <f>IF($GI969&gt;=3,INDEX($DC:$DC,$GH969+3),"")</f>
      </c>
      <c r="DI969">
        <f>IF($GI969&gt;=4,INDEX($DC:$DC,$GH969+4),"")</f>
      </c>
      <c r="DJ969">
        <f>IF($GI969&gt;=5,INDEX($DC:$DC,$GH969+5),"")</f>
      </c>
      <c r="DK969">
        <f>IF($GI969&gt;=6,INDEX($DC:$DC,$GH969+6),"")</f>
      </c>
      <c r="DL969">
        <f>IF($GI969&gt;=7,INDEX($DC:$DC,$GH969+7),"")</f>
      </c>
      <c r="DM969">
        <f>IF($GI969&gt;=8,INDEX($DC:$DC,$GH969+8),"")</f>
      </c>
      <c r="DN969">
        <f>IF($GI969&gt;=9,INDEX($DC:$DC,$GH969+9),"")</f>
      </c>
      <c r="DO969">
        <f>IF($GI969&gt;=10,INDEX($DC:$DC,$GH969+10),"")</f>
      </c>
      <c r="DP969">
        <f>IF($GI969&gt;=11,INDEX($DC:$DC,$GH969+11),"")</f>
      </c>
      <c r="DQ969">
        <f>IF($GI969&gt;=12,INDEX($DC:$DC,$GH969+12),"")</f>
      </c>
      <c r="DR969">
        <f>IF($GI969&gt;=13,INDEX($DC:$DC,$GH969+13),"")</f>
      </c>
      <c r="DS969">
        <f>IF($GI969&gt;=14,INDEX($DC:$DC,$GH969+14),"")</f>
      </c>
      <c r="DT969">
        <f>IF($GI969&gt;=15,INDEX($DC:$DC,$GH969+15),"")</f>
      </c>
      <c r="DU969">
        <f>IF($GI969&gt;=16,INDEX($DC:$DC,$GH969+16),"")</f>
      </c>
      <c r="DV969">
        <f>IF($GI969&gt;=17,INDEX($DC:$DC,$GH969+17),"")</f>
      </c>
      <c r="DW969">
        <f>IF($GI969&gt;=18,INDEX($DC:$DC,$GH969+18),"")</f>
      </c>
      <c r="DX969">
        <f>IF($GI969&gt;=19,INDEX($DC:$DC,$GH969+19),"")</f>
      </c>
      <c r="DY969">
        <f>IF($GI969&gt;=20,INDEX($DC:$DC,$GH969+20),"")</f>
      </c>
      <c r="DZ969">
        <f>IF($GI969&gt;=21,INDEX($DC:$DC,$GH969+21),"")</f>
      </c>
      <c r="EA969">
        <f>IF($GI969&gt;=22,INDEX($DC:$DC,$GH969+22),"")</f>
      </c>
      <c r="EB969">
        <f>IF($GI969&gt;=23,INDEX($DC:$DC,$GH969+23),"")</f>
      </c>
      <c r="EC969">
        <f>IF($GI969&gt;=24,INDEX($DC:$DC,$GH969+24),"")</f>
      </c>
      <c r="ED969">
        <f>IF($GI969&gt;=25,INDEX($DC:$DC,$GH969+25),"")</f>
      </c>
      <c r="EE969">
        <f>IF($GI969&gt;=26,INDEX($DC:$DC,$GH969+26),"")</f>
      </c>
      <c r="EF969">
        <f>IF($GI969&gt;=27,INDEX($DC:$DC,$GH969+27),"")</f>
      </c>
      <c r="EG969">
        <f>IF($GI969&gt;=28,INDEX($DC:$DC,$GH969+28),"")</f>
      </c>
      <c r="EH969">
        <f>IF($GI969&gt;=29,INDEX($DC:$DC,$GH969+29),"")</f>
      </c>
      <c r="EI969">
        <f>IF($GI969&gt;=30,INDEX($DC:$DC,$GH969+30),"")</f>
      </c>
      <c r="EJ969">
        <f>IF($GI969&gt;=31,INDEX($DC:$DC,$GH969+31),"")</f>
      </c>
      <c r="EK969">
        <f>IF($GI969&gt;=32,INDEX($DC:$DC,$GH969+32),"")</f>
      </c>
      <c r="EL969">
        <f>IF($GI969&gt;=33,INDEX($DC:$DC,$GH969+33),"")</f>
      </c>
      <c r="EM969">
        <f>IF($GI969&gt;=34,INDEX($DC:$DC,$GH969+34),"")</f>
      </c>
      <c r="EN969">
        <f>IF($GI969&gt;=35,INDEX($DC:$DC,$GH969+35),"")</f>
      </c>
      <c r="EO969">
        <f>IF($GI969&gt;=36,INDEX($DC:$DC,$GH969+36),"")</f>
      </c>
      <c r="EP969">
        <f>IF($GI969&gt;=37,INDEX($DC:$DC,$GH969+37),"")</f>
      </c>
      <c r="EQ969">
        <f>IF($GI969&gt;=38,INDEX($DC:$DC,$GH969+38),"")</f>
      </c>
      <c r="ER969">
        <f>IF($GI969&gt;=39,INDEX($DC:$DC,$GH969+39),"")</f>
      </c>
      <c r="ES969">
        <f>IF($GI969&gt;=40,INDEX($DC:$DC,$GH969+40),"")</f>
      </c>
      <c r="ET969">
        <f>IF($GI969&gt;=1,INDEX($DD:$DD,$GH969+1),"")</f>
      </c>
      <c r="EU969">
        <f>IF($GI969&gt;=2,INDEX($DD:$DD,$GH969+2),"")</f>
      </c>
      <c r="EV969">
        <f>IF($GI969&gt;=3,INDEX($DD:$DD,$GH969+3),"")</f>
      </c>
      <c r="EW969">
        <f>IF($GI969&gt;=4,INDEX($DD:$DD,$GH969+4),"")</f>
      </c>
      <c r="EX969">
        <f>IF($GI969&gt;=5,INDEX($DD:$DD,$GH969+5),"")</f>
      </c>
      <c r="EY969">
        <f>IF($GI969&gt;=6,INDEX($DD:$DD,$GH969+6),"")</f>
      </c>
      <c r="EZ969">
        <f>IF($GI969&gt;=7,INDEX($DD:$DD,$GH969+7),"")</f>
      </c>
      <c r="FA969">
        <f>IF($GI969&gt;=8,INDEX($DD:$DD,$GH969+8),"")</f>
      </c>
      <c r="FB969">
        <f>IF($GI969&gt;=9,INDEX($DD:$DD,$GH969+9),"")</f>
      </c>
      <c r="FC969">
        <f>IF($GI969&gt;=10,INDEX($DD:$DD,$GH969+10),"")</f>
      </c>
      <c r="FD969">
        <f>IF($GI969&gt;=11,INDEX($DD:$DD,$GH969+11),"")</f>
      </c>
      <c r="FE969">
        <f>IF($GI969&gt;=12,INDEX($DD:$DD,$GH969+12),"")</f>
      </c>
      <c r="FF969">
        <f>IF($GI969&gt;=13,INDEX($DD:$DD,$GH969+13),"")</f>
      </c>
      <c r="FG969">
        <f>IF($GI969&gt;=14,INDEX($DD:$DD,$GH969+14),"")</f>
      </c>
      <c r="FH969">
        <f>IF($GI969&gt;=15,INDEX($DD:$DD,$GH969+15),"")</f>
      </c>
      <c r="FI969">
        <f>IF($GI969&gt;=16,INDEX($DD:$DD,$GH969+16),"")</f>
      </c>
      <c r="FJ969">
        <f>IF($GI969&gt;=17,INDEX($DD:$DD,$GH969+17),"")</f>
      </c>
      <c r="FK969">
        <f>IF($GI969&gt;=18,INDEX($DD:$DD,$GH969+18),"")</f>
      </c>
      <c r="FL969">
        <f>IF($GI969&gt;=19,INDEX($DD:$DD,$GH969+19),"")</f>
      </c>
      <c r="FM969">
        <f>IF($GI969&gt;=20,INDEX($DD:$DD,$GH969+20),"")</f>
      </c>
      <c r="FN969">
        <f>IF($GI969&gt;=21,INDEX($DD:$DD,$GH969+21),"")</f>
      </c>
      <c r="FO969">
        <f>IF($GI969&gt;=22,INDEX($DD:$DD,$GH969+22),"")</f>
      </c>
      <c r="FP969">
        <f>IF($GI969&gt;=23,INDEX($DD:$DD,$GH969+23),"")</f>
      </c>
      <c r="FQ969">
        <f>IF($GI969&gt;=24,INDEX($DD:$DD,$GH969+24),"")</f>
      </c>
      <c r="FR969">
        <f>IF($GI969&gt;=25,INDEX($DD:$DD,$GH969+25),"")</f>
      </c>
      <c r="FS969">
        <f>IF($GI969&gt;=26,INDEX($DD:$DD,$GH969+26),"")</f>
      </c>
      <c r="FT969">
        <f>IF($GI969&gt;=27,INDEX($DD:$DD,$GH969+27),"")</f>
      </c>
      <c r="FU969">
        <f>IF($GI969&gt;=28,INDEX($DD:$DD,$GH969+28),"")</f>
      </c>
      <c r="FV969">
        <f>IF($GI969&gt;=29,INDEX($DD:$DD,$GH969+29),"")</f>
      </c>
      <c r="FW969">
        <f>IF($GI969&gt;=30,INDEX($DD:$DD,$GH969+30),"")</f>
      </c>
      <c r="FX969">
        <f>IF($GI969&gt;=31,INDEX($DD:$DD,$GH969+31),"")</f>
      </c>
      <c r="FY969">
        <f>IF($GI969&gt;=32,INDEX($DD:$DD,$GH969+32),"")</f>
      </c>
      <c r="FZ969">
        <f>IF($GI969&gt;=33,INDEX($DD:$DD,$GH969+33),"")</f>
      </c>
      <c r="GA969">
        <f>IF($GI969&gt;=34,INDEX($DD:$DD,$GH969+34),"")</f>
      </c>
      <c r="GB969">
        <f>IF($GI969&gt;=35,INDEX($DD:$DD,$GH969+35),"")</f>
      </c>
      <c r="GC969">
        <f>IF($GI969&gt;=36,INDEX($DD:$DD,$GH969+36),"")</f>
      </c>
      <c r="GD969">
        <f>IF($GI969&gt;=37,INDEX($DD:$DD,$GH969+37),"")</f>
      </c>
      <c r="GE969">
        <f>IF($GI969&gt;=38,INDEX($DD:$DD,$GH969+38),"")</f>
      </c>
      <c r="GF969">
        <f>IF($GI969&gt;=39,INDEX($DD:$DD,$GH969+39),"")</f>
      </c>
      <c r="GG969">
        <f>IF($GI969&gt;=40,INDEX($DD:$DD,$GH969+40),"")</f>
      </c>
      <c r="GH969">
        <f>IFERROR(MATCH($DB969,$DC$2:$DC$148,0)+1,0)</f>
      </c>
      <c r="GI969">
        <f>IFERROR(INDEX($DE$2:$DE$148,MATCH($DB969,$DC$2:$DC$148,0)),0)</f>
      </c>
      <c r="GJ969">
        <f>IFERROR(MATCH($S969,$DF$969:$ES$969,0),0)</f>
      </c>
      <c r="GK969">
        <f>IF($GJ969&gt;0,INDEX($ET$969:$GG$969,$GJ969),"")</f>
      </c>
      <c r="GN969">
        <f>IF($IW969&gt;=1,INDEX($GL:$GL,$IV969+1),"")</f>
      </c>
      <c r="GO969">
        <f>IF($IW969&gt;=2,INDEX($GL:$GL,$IV969+2),"")</f>
      </c>
      <c r="GP969">
        <f>IF($IW969&gt;=3,INDEX($GL:$GL,$IV969+3),"")</f>
      </c>
      <c r="GQ969">
        <f>IF($IW969&gt;=4,INDEX($GL:$GL,$IV969+4),"")</f>
      </c>
      <c r="GR969">
        <f>IF($IW969&gt;=5,INDEX($GL:$GL,$IV969+5),"")</f>
      </c>
      <c r="GS969">
        <f>IF($IW969&gt;=6,INDEX($GL:$GL,$IV969+6),"")</f>
      </c>
      <c r="GT969">
        <f>IF($IW969&gt;=7,INDEX($GL:$GL,$IV969+7),"")</f>
      </c>
      <c r="GU969">
        <f>IF($IW969&gt;=8,INDEX($GL:$GL,$IV969+8),"")</f>
      </c>
      <c r="GV969">
        <f>IF($IW969&gt;=9,INDEX($GL:$GL,$IV969+9),"")</f>
      </c>
      <c r="GW969">
        <f>IF($IW969&gt;=10,INDEX($GL:$GL,$IV969+10),"")</f>
      </c>
      <c r="GX969">
        <f>IF($IW969&gt;=11,INDEX($GL:$GL,$IV969+11),"")</f>
      </c>
      <c r="GY969">
        <f>IF($IW969&gt;=12,INDEX($GL:$GL,$IV969+12),"")</f>
      </c>
      <c r="GZ969">
        <f>IF($IW969&gt;=13,INDEX($GL:$GL,$IV969+13),"")</f>
      </c>
      <c r="HA969">
        <f>IF($IW969&gt;=14,INDEX($GL:$GL,$IV969+14),"")</f>
      </c>
      <c r="HB969">
        <f>IF($IW969&gt;=15,INDEX($GL:$GL,$IV969+15),"")</f>
      </c>
      <c r="HC969">
        <f>IF($IW969&gt;=16,INDEX($GL:$GL,$IV969+16),"")</f>
      </c>
      <c r="HD969">
        <f>IF($IW969&gt;=17,INDEX($GL:$GL,$IV969+17),"")</f>
      </c>
      <c r="HE969">
        <f>IF($IW969&gt;=18,INDEX($GL:$GL,$IV969+18),"")</f>
      </c>
      <c r="HF969">
        <f>IF($IW969&gt;=19,INDEX($GL:$GL,$IV969+19),"")</f>
      </c>
      <c r="HG969">
        <f>IF($IW969&gt;=20,INDEX($GL:$GL,$IV969+20),"")</f>
      </c>
      <c r="HH969">
        <f>IF($IW969&gt;=21,INDEX($GL:$GL,$IV969+21),"")</f>
      </c>
      <c r="HI969">
        <f>IF($IW969&gt;=22,INDEX($GL:$GL,$IV969+22),"")</f>
      </c>
      <c r="HJ969">
        <f>IF($IW969&gt;=23,INDEX($GL:$GL,$IV969+23),"")</f>
      </c>
      <c r="HK969">
        <f>IF($IW969&gt;=24,INDEX($GL:$GL,$IV969+24),"")</f>
      </c>
      <c r="HL969">
        <f>IF($IW969&gt;=25,INDEX($GL:$GL,$IV969+25),"")</f>
      </c>
      <c r="HM969">
        <f>IF($IW969&gt;=26,INDEX($GL:$GL,$IV969+26),"")</f>
      </c>
      <c r="HN969">
        <f>IF($IW969&gt;=27,INDEX($GL:$GL,$IV969+27),"")</f>
      </c>
      <c r="HO969">
        <f>IF($IW969&gt;=28,INDEX($GL:$GL,$IV969+28),"")</f>
      </c>
      <c r="HP969">
        <f>IF($IW969&gt;=29,INDEX($GL:$GL,$IV969+29),"")</f>
      </c>
      <c r="HQ969">
        <f>IF($IW969&gt;=30,INDEX($GL:$GL,$IV969+30),"")</f>
      </c>
      <c r="HR969">
        <f>IF($IW969&gt;=31,INDEX($GL:$GL,$IV969+31),"")</f>
      </c>
      <c r="HS969">
        <f>IF($IW969&gt;=32,INDEX($GL:$GL,$IV969+32),"")</f>
      </c>
      <c r="HT969">
        <f>IF($IW969&gt;=33,INDEX($GL:$GL,$IV969+33),"")</f>
      </c>
      <c r="HU969">
        <f>IF($IW969&gt;=34,INDEX($GL:$GL,$IV969+34),"")</f>
      </c>
      <c r="HV969">
        <f>IF($IW969&gt;=35,INDEX($GL:$GL,$IV969+35),"")</f>
      </c>
      <c r="HW969">
        <f>IF($IW969&gt;=36,INDEX($GL:$GL,$IV969+36),"")</f>
      </c>
      <c r="HX969">
        <f>IF($IW969&gt;=37,INDEX($GL:$GL,$IV969+37),"")</f>
      </c>
      <c r="HY969">
        <f>IF($IW969&gt;=38,INDEX($GL:$GL,$IV969+38),"")</f>
      </c>
      <c r="HZ969">
        <f>IF($IW969&gt;=39,INDEX($GL:$GL,$IV969+39),"")</f>
      </c>
      <c r="IA969">
        <f>IF($IW969&gt;=40,INDEX($GL:$GL,$IV969+40),"")</f>
      </c>
      <c r="IB969">
        <f>IF($IW969&gt;=41,INDEX($GL:$GL,$IV969+41),"")</f>
      </c>
      <c r="IC969">
        <f>IF($IW969&gt;=42,INDEX($GL:$GL,$IV969+42),"")</f>
      </c>
      <c r="ID969">
        <f>IF($IW969&gt;=43,INDEX($GL:$GL,$IV969+43),"")</f>
      </c>
      <c r="IE969">
        <f>IF($IW969&gt;=44,INDEX($GL:$GL,$IV969+44),"")</f>
      </c>
      <c r="IF969">
        <f>IF($IW969&gt;=45,INDEX($GL:$GL,$IV969+45),"")</f>
      </c>
      <c r="IG969">
        <f>IF($IW969&gt;=46,INDEX($GL:$GL,$IV969+46),"")</f>
      </c>
      <c r="IH969">
        <f>IF($IW969&gt;=47,INDEX($GL:$GL,$IV969+47),"")</f>
      </c>
      <c r="II969">
        <f>IF($IW969&gt;=48,INDEX($GL:$GL,$IV969+48),"")</f>
      </c>
      <c r="IJ969">
        <f>IF($IW969&gt;=49,INDEX($GL:$GL,$IV969+49),"")</f>
      </c>
      <c r="IK969">
        <f>IF($IW969&gt;=50,INDEX($GL:$GL,$IV969+50),"")</f>
      </c>
      <c r="IL969">
        <f>IF($IW969&gt;=51,INDEX($GL:$GL,$IV969+51),"")</f>
      </c>
      <c r="IM969">
        <f>IF($IW969&gt;=52,INDEX($GL:$GL,$IV969+52),"")</f>
      </c>
      <c r="IN969">
        <f>IF($IW969&gt;=53,INDEX($GL:$GL,$IV969+53),"")</f>
      </c>
      <c r="IO969">
        <f>IF($IW969&gt;=54,INDEX($GL:$GL,$IV969+54),"")</f>
      </c>
      <c r="IP969">
        <f>IF($IW969&gt;=55,INDEX($GL:$GL,$IV969+55),"")</f>
      </c>
      <c r="IQ969">
        <f>IF($IW969&gt;=56,INDEX($GL:$GL,$IV969+56),"")</f>
      </c>
      <c r="IR969">
        <f>IF($IW969&gt;=57,INDEX($GL:$GL,$IV969+57),"")</f>
      </c>
      <c r="IS969">
        <f>IF($IW969&gt;=58,INDEX($GL:$GL,$IV969+58),"")</f>
      </c>
      <c r="IT969">
        <f>IF($IW969&gt;=59,INDEX($GL:$GL,$IV969+59),"")</f>
      </c>
      <c r="IU969">
        <f>IF($IW969&gt;=60,INDEX($GL:$GL,$IV969+60),"")</f>
      </c>
      <c r="IV969">
        <f>IFERROR(MATCH($GK969,$GL$2:$GL$324,0)+1,0)</f>
      </c>
      <c r="IW969">
        <f>IFERROR(INDEX($GM$2:$GM$324,MATCH($GK969,$GL$2:$GL$324,0)),0)</f>
      </c>
      <c r="IX969" t="s">
        <v>34</v>
      </c>
      <c r="IY969" t="s">
        <v>34</v>
      </c>
    </row>
    <row r="970" spans="1:259" x14ac:dyDescent="0.25">
      <c r="K970">
        <f>IF(OR($N970="",$J970=""),"",IFERROR($N970/$J970,0))</f>
      </c>
      <c r="L970">
        <f>IF($N970="","",
SUM($M970,$O970,$T970,$P970,$R970)*
(1-IF($U970="",0,VALUE($U970)/100)))</f>
      </c>
      <c r="M970">
        <f>IF($N970="","",$N970)</f>
      </c>
      <c r="O970">
        <f>IF($N970="","",
IF($H970="","",
IF(ISNUMBER(SEARCH("exempt",LOWER($H970))),0,
$N970*(VALUE(SUBSTITUTE($H970,"%",""))/100))))</f>
      </c>
      <c r="V970">
        <f>IFERROR(IF(FIND(" - ",$E970)&gt;0,MID($E970,FIND(" - ",$E970)+3,LEN($E970)),""),"")</f>
      </c>
      <c r="AE970" t="s">
        <v>1551</v>
      </c>
      <c r="AJ970">
        <f>IFERROR(LEFT($E970,FIND(" - ",$E970)-1),$E970)</f>
      </c>
      <c r="AM970">
        <f>IF($CB970&gt;=1,INDEX($AK:$AK,$CA970+1),"")</f>
      </c>
      <c r="AN970">
        <f>IF($CB970&gt;=2,INDEX($AK:$AK,$CA970+2),"")</f>
      </c>
      <c r="AO970">
        <f>IF($CB970&gt;=3,INDEX($AK:$AK,$CA970+3),"")</f>
      </c>
      <c r="AP970">
        <f>IF($CB970&gt;=4,INDEX($AK:$AK,$CA970+4),"")</f>
      </c>
      <c r="AQ970">
        <f>IF($CB970&gt;=5,INDEX($AK:$AK,$CA970+5),"")</f>
      </c>
      <c r="AR970">
        <f>IF($CB970&gt;=6,INDEX($AK:$AK,$CA970+6),"")</f>
      </c>
      <c r="AS970">
        <f>IF($CB970&gt;=7,INDEX($AK:$AK,$CA970+7),"")</f>
      </c>
      <c r="AT970">
        <f>IF($CB970&gt;=8,INDEX($AK:$AK,$CA970+8),"")</f>
      </c>
      <c r="AU970">
        <f>IF($CB970&gt;=9,INDEX($AK:$AK,$CA970+9),"")</f>
      </c>
      <c r="AV970">
        <f>IF($CB970&gt;=10,INDEX($AK:$AK,$CA970+10),"")</f>
      </c>
      <c r="AW970">
        <f>IF($CB970&gt;=11,INDEX($AK:$AK,$CA970+11),"")</f>
      </c>
      <c r="AX970">
        <f>IF($CB970&gt;=12,INDEX($AK:$AK,$CA970+12),"")</f>
      </c>
      <c r="AY970">
        <f>IF($CB970&gt;=13,INDEX($AK:$AK,$CA970+13),"")</f>
      </c>
      <c r="AZ970">
        <f>IF($CB970&gt;=14,INDEX($AK:$AK,$CA970+14),"")</f>
      </c>
      <c r="BA970">
        <f>IF($CB970&gt;=15,INDEX($AK:$AK,$CA970+15),"")</f>
      </c>
      <c r="BB970">
        <f>IF($CB970&gt;=16,INDEX($AK:$AK,$CA970+16),"")</f>
      </c>
      <c r="BC970">
        <f>IF($CB970&gt;=17,INDEX($AK:$AK,$CA970+17),"")</f>
      </c>
      <c r="BD970">
        <f>IF($CB970&gt;=18,INDEX($AK:$AK,$CA970+18),"")</f>
      </c>
      <c r="BE970">
        <f>IF($CB970&gt;=19,INDEX($AK:$AK,$CA970+19),"")</f>
      </c>
      <c r="BF970">
        <f>IF($CB970&gt;=20,INDEX($AK:$AK,$CA970+20),"")</f>
      </c>
      <c r="BG970">
        <f>IF($CB970&gt;=21,INDEX($AK:$AK,$CA970+21),"")</f>
      </c>
      <c r="BH970">
        <f>IF($CB970&gt;=22,INDEX($AK:$AK,$CA970+22),"")</f>
      </c>
      <c r="BI970">
        <f>IF($CB970&gt;=23,INDEX($AK:$AK,$CA970+23),"")</f>
      </c>
      <c r="BJ970">
        <f>IF($CB970&gt;=24,INDEX($AK:$AK,$CA970+24),"")</f>
      </c>
      <c r="BK970">
        <f>IF($CB970&gt;=25,INDEX($AK:$AK,$CA970+25),"")</f>
      </c>
      <c r="BL970">
        <f>IF($CB970&gt;=26,INDEX($AK:$AK,$CA970+26),"")</f>
      </c>
      <c r="BM970">
        <f>IF($CB970&gt;=27,INDEX($AK:$AK,$CA970+27),"")</f>
      </c>
      <c r="BN970">
        <f>IF($CB970&gt;=28,INDEX($AK:$AK,$CA970+28),"")</f>
      </c>
      <c r="BO970">
        <f>IF($CB970&gt;=29,INDEX($AK:$AK,$CA970+29),"")</f>
      </c>
      <c r="BP970">
        <f>IF($CB970&gt;=30,INDEX($AK:$AK,$CA970+30),"")</f>
      </c>
      <c r="BQ970">
        <f>IF($CB970&gt;=31,INDEX($AK:$AK,$CA970+31),"")</f>
      </c>
      <c r="BR970">
        <f>IF($CB970&gt;=32,INDEX($AK:$AK,$CA970+32),"")</f>
      </c>
      <c r="BS970">
        <f>IF($CB970&gt;=33,INDEX($AK:$AK,$CA970+33),"")</f>
      </c>
      <c r="BT970">
        <f>IF($CB970&gt;=34,INDEX($AK:$AK,$CA970+34),"")</f>
      </c>
      <c r="BU970">
        <f>IF($CB970&gt;=35,INDEX($AK:$AK,$CA970+35),"")</f>
      </c>
      <c r="BV970">
        <f>IF($CB970&gt;=36,INDEX($AK:$AK,$CA970+36),"")</f>
      </c>
      <c r="BW970">
        <f>IF($CB970&gt;=37,INDEX($AK:$AK,$CA970+37),"")</f>
      </c>
      <c r="BX970">
        <f>IF($CB970&gt;=38,INDEX($AK:$AK,$CA970+38),"")</f>
      </c>
      <c r="BY970">
        <f>IF($CB970&gt;=39,INDEX($AK:$AK,$CA970+39),"")</f>
      </c>
      <c r="BZ970">
        <f>IF($CB970&gt;=40,INDEX($AK:$AK,$CA970+40),"")</f>
      </c>
      <c r="CA970">
        <f>IFERROR(MATCH($AJ970,$AK$2:$AK$134,0)+1,0)</f>
      </c>
      <c r="CB970">
        <f>IFERROR(INDEX($AL$2:$AL$134,MATCH($AJ970,$AK$2:$AK$134,0)),0)</f>
      </c>
      <c r="CC970">
        <f>IFERROR(LEFT($F970,FIND(" - ",$F970)-1),$F970)</f>
      </c>
      <c r="CF970">
        <f>IF($DA970&gt;=1,INDEX($CD:$CD,$CZ970+1),"")</f>
      </c>
      <c r="CG970">
        <f>IF($DA970&gt;=2,INDEX($CD:$CD,$CZ970+2),"")</f>
      </c>
      <c r="CH970">
        <f>IF($DA970&gt;=3,INDEX($CD:$CD,$CZ970+3),"")</f>
      </c>
      <c r="CI970">
        <f>IF($DA970&gt;=4,INDEX($CD:$CD,$CZ970+4),"")</f>
      </c>
      <c r="CJ970">
        <f>IF($DA970&gt;=5,INDEX($CD:$CD,$CZ970+5),"")</f>
      </c>
      <c r="CK970">
        <f>IF($DA970&gt;=6,INDEX($CD:$CD,$CZ970+6),"")</f>
      </c>
      <c r="CL970">
        <f>IF($DA970&gt;=7,INDEX($CD:$CD,$CZ970+7),"")</f>
      </c>
      <c r="CM970">
        <f>IF($DA970&gt;=8,INDEX($CD:$CD,$CZ970+8),"")</f>
      </c>
      <c r="CN970">
        <f>IF($DA970&gt;=9,INDEX($CD:$CD,$CZ970+9),"")</f>
      </c>
      <c r="CO970">
        <f>IF($DA970&gt;=10,INDEX($CD:$CD,$CZ970+10),"")</f>
      </c>
      <c r="CP970">
        <f>IF($DA970&gt;=11,INDEX($CD:$CD,$CZ970+11),"")</f>
      </c>
      <c r="CQ970">
        <f>IF($DA970&gt;=12,INDEX($CD:$CD,$CZ970+12),"")</f>
      </c>
      <c r="CR970">
        <f>IF($DA970&gt;=13,INDEX($CD:$CD,$CZ970+13),"")</f>
      </c>
      <c r="CS970">
        <f>IF($DA970&gt;=14,INDEX($CD:$CD,$CZ970+14),"")</f>
      </c>
      <c r="CT970">
        <f>IF($DA970&gt;=15,INDEX($CD:$CD,$CZ970+15),"")</f>
      </c>
      <c r="CU970">
        <f>IF($DA970&gt;=16,INDEX($CD:$CD,$CZ970+16),"")</f>
      </c>
      <c r="CV970">
        <f>IF($DA970&gt;=17,INDEX($CD:$CD,$CZ970+17),"")</f>
      </c>
      <c r="CW970">
        <f>IF($DA970&gt;=18,INDEX($CD:$CD,$CZ970+18),"")</f>
      </c>
      <c r="CX970">
        <f>IF($DA970&gt;=19,INDEX($CD:$CD,$CZ970+19),"")</f>
      </c>
      <c r="CY970">
        <f>IF($DA970&gt;=20,INDEX($CD:$CD,$CZ970+20),"")</f>
      </c>
      <c r="CZ970">
        <f>IFERROR(MATCH($CC970,$CD$2:$CD$263,0)+1,0)</f>
      </c>
      <c r="DA970">
        <f>IFERROR(INDEX($CE$2:$CE$263,MATCH($CC970,$CD$2:$CD$263,0)),0)</f>
      </c>
      <c r="DB970">
        <f>IFERROR(INDEX($AI:$AI,MATCH($H970,$AH:$AH,0))&amp;"","")</f>
      </c>
      <c r="DF970">
        <f>IF($GI970&gt;=1,INDEX($DC:$DC,$GH970+1),"")</f>
      </c>
      <c r="DG970">
        <f>IF($GI970&gt;=2,INDEX($DC:$DC,$GH970+2),"")</f>
      </c>
      <c r="DH970">
        <f>IF($GI970&gt;=3,INDEX($DC:$DC,$GH970+3),"")</f>
      </c>
      <c r="DI970">
        <f>IF($GI970&gt;=4,INDEX($DC:$DC,$GH970+4),"")</f>
      </c>
      <c r="DJ970">
        <f>IF($GI970&gt;=5,INDEX($DC:$DC,$GH970+5),"")</f>
      </c>
      <c r="DK970">
        <f>IF($GI970&gt;=6,INDEX($DC:$DC,$GH970+6),"")</f>
      </c>
      <c r="DL970">
        <f>IF($GI970&gt;=7,INDEX($DC:$DC,$GH970+7),"")</f>
      </c>
      <c r="DM970">
        <f>IF($GI970&gt;=8,INDEX($DC:$DC,$GH970+8),"")</f>
      </c>
      <c r="DN970">
        <f>IF($GI970&gt;=9,INDEX($DC:$DC,$GH970+9),"")</f>
      </c>
      <c r="DO970">
        <f>IF($GI970&gt;=10,INDEX($DC:$DC,$GH970+10),"")</f>
      </c>
      <c r="DP970">
        <f>IF($GI970&gt;=11,INDEX($DC:$DC,$GH970+11),"")</f>
      </c>
      <c r="DQ970">
        <f>IF($GI970&gt;=12,INDEX($DC:$DC,$GH970+12),"")</f>
      </c>
      <c r="DR970">
        <f>IF($GI970&gt;=13,INDEX($DC:$DC,$GH970+13),"")</f>
      </c>
      <c r="DS970">
        <f>IF($GI970&gt;=14,INDEX($DC:$DC,$GH970+14),"")</f>
      </c>
      <c r="DT970">
        <f>IF($GI970&gt;=15,INDEX($DC:$DC,$GH970+15),"")</f>
      </c>
      <c r="DU970">
        <f>IF($GI970&gt;=16,INDEX($DC:$DC,$GH970+16),"")</f>
      </c>
      <c r="DV970">
        <f>IF($GI970&gt;=17,INDEX($DC:$DC,$GH970+17),"")</f>
      </c>
      <c r="DW970">
        <f>IF($GI970&gt;=18,INDEX($DC:$DC,$GH970+18),"")</f>
      </c>
      <c r="DX970">
        <f>IF($GI970&gt;=19,INDEX($DC:$DC,$GH970+19),"")</f>
      </c>
      <c r="DY970">
        <f>IF($GI970&gt;=20,INDEX($DC:$DC,$GH970+20),"")</f>
      </c>
      <c r="DZ970">
        <f>IF($GI970&gt;=21,INDEX($DC:$DC,$GH970+21),"")</f>
      </c>
      <c r="EA970">
        <f>IF($GI970&gt;=22,INDEX($DC:$DC,$GH970+22),"")</f>
      </c>
      <c r="EB970">
        <f>IF($GI970&gt;=23,INDEX($DC:$DC,$GH970+23),"")</f>
      </c>
      <c r="EC970">
        <f>IF($GI970&gt;=24,INDEX($DC:$DC,$GH970+24),"")</f>
      </c>
      <c r="ED970">
        <f>IF($GI970&gt;=25,INDEX($DC:$DC,$GH970+25),"")</f>
      </c>
      <c r="EE970">
        <f>IF($GI970&gt;=26,INDEX($DC:$DC,$GH970+26),"")</f>
      </c>
      <c r="EF970">
        <f>IF($GI970&gt;=27,INDEX($DC:$DC,$GH970+27),"")</f>
      </c>
      <c r="EG970">
        <f>IF($GI970&gt;=28,INDEX($DC:$DC,$GH970+28),"")</f>
      </c>
      <c r="EH970">
        <f>IF($GI970&gt;=29,INDEX($DC:$DC,$GH970+29),"")</f>
      </c>
      <c r="EI970">
        <f>IF($GI970&gt;=30,INDEX($DC:$DC,$GH970+30),"")</f>
      </c>
      <c r="EJ970">
        <f>IF($GI970&gt;=31,INDEX($DC:$DC,$GH970+31),"")</f>
      </c>
      <c r="EK970">
        <f>IF($GI970&gt;=32,INDEX($DC:$DC,$GH970+32),"")</f>
      </c>
      <c r="EL970">
        <f>IF($GI970&gt;=33,INDEX($DC:$DC,$GH970+33),"")</f>
      </c>
      <c r="EM970">
        <f>IF($GI970&gt;=34,INDEX($DC:$DC,$GH970+34),"")</f>
      </c>
      <c r="EN970">
        <f>IF($GI970&gt;=35,INDEX($DC:$DC,$GH970+35),"")</f>
      </c>
      <c r="EO970">
        <f>IF($GI970&gt;=36,INDEX($DC:$DC,$GH970+36),"")</f>
      </c>
      <c r="EP970">
        <f>IF($GI970&gt;=37,INDEX($DC:$DC,$GH970+37),"")</f>
      </c>
      <c r="EQ970">
        <f>IF($GI970&gt;=38,INDEX($DC:$DC,$GH970+38),"")</f>
      </c>
      <c r="ER970">
        <f>IF($GI970&gt;=39,INDEX($DC:$DC,$GH970+39),"")</f>
      </c>
      <c r="ES970">
        <f>IF($GI970&gt;=40,INDEX($DC:$DC,$GH970+40),"")</f>
      </c>
      <c r="ET970">
        <f>IF($GI970&gt;=1,INDEX($DD:$DD,$GH970+1),"")</f>
      </c>
      <c r="EU970">
        <f>IF($GI970&gt;=2,INDEX($DD:$DD,$GH970+2),"")</f>
      </c>
      <c r="EV970">
        <f>IF($GI970&gt;=3,INDEX($DD:$DD,$GH970+3),"")</f>
      </c>
      <c r="EW970">
        <f>IF($GI970&gt;=4,INDEX($DD:$DD,$GH970+4),"")</f>
      </c>
      <c r="EX970">
        <f>IF($GI970&gt;=5,INDEX($DD:$DD,$GH970+5),"")</f>
      </c>
      <c r="EY970">
        <f>IF($GI970&gt;=6,INDEX($DD:$DD,$GH970+6),"")</f>
      </c>
      <c r="EZ970">
        <f>IF($GI970&gt;=7,INDEX($DD:$DD,$GH970+7),"")</f>
      </c>
      <c r="FA970">
        <f>IF($GI970&gt;=8,INDEX($DD:$DD,$GH970+8),"")</f>
      </c>
      <c r="FB970">
        <f>IF($GI970&gt;=9,INDEX($DD:$DD,$GH970+9),"")</f>
      </c>
      <c r="FC970">
        <f>IF($GI970&gt;=10,INDEX($DD:$DD,$GH970+10),"")</f>
      </c>
      <c r="FD970">
        <f>IF($GI970&gt;=11,INDEX($DD:$DD,$GH970+11),"")</f>
      </c>
      <c r="FE970">
        <f>IF($GI970&gt;=12,INDEX($DD:$DD,$GH970+12),"")</f>
      </c>
      <c r="FF970">
        <f>IF($GI970&gt;=13,INDEX($DD:$DD,$GH970+13),"")</f>
      </c>
      <c r="FG970">
        <f>IF($GI970&gt;=14,INDEX($DD:$DD,$GH970+14),"")</f>
      </c>
      <c r="FH970">
        <f>IF($GI970&gt;=15,INDEX($DD:$DD,$GH970+15),"")</f>
      </c>
      <c r="FI970">
        <f>IF($GI970&gt;=16,INDEX($DD:$DD,$GH970+16),"")</f>
      </c>
      <c r="FJ970">
        <f>IF($GI970&gt;=17,INDEX($DD:$DD,$GH970+17),"")</f>
      </c>
      <c r="FK970">
        <f>IF($GI970&gt;=18,INDEX($DD:$DD,$GH970+18),"")</f>
      </c>
      <c r="FL970">
        <f>IF($GI970&gt;=19,INDEX($DD:$DD,$GH970+19),"")</f>
      </c>
      <c r="FM970">
        <f>IF($GI970&gt;=20,INDEX($DD:$DD,$GH970+20),"")</f>
      </c>
      <c r="FN970">
        <f>IF($GI970&gt;=21,INDEX($DD:$DD,$GH970+21),"")</f>
      </c>
      <c r="FO970">
        <f>IF($GI970&gt;=22,INDEX($DD:$DD,$GH970+22),"")</f>
      </c>
      <c r="FP970">
        <f>IF($GI970&gt;=23,INDEX($DD:$DD,$GH970+23),"")</f>
      </c>
      <c r="FQ970">
        <f>IF($GI970&gt;=24,INDEX($DD:$DD,$GH970+24),"")</f>
      </c>
      <c r="FR970">
        <f>IF($GI970&gt;=25,INDEX($DD:$DD,$GH970+25),"")</f>
      </c>
      <c r="FS970">
        <f>IF($GI970&gt;=26,INDEX($DD:$DD,$GH970+26),"")</f>
      </c>
      <c r="FT970">
        <f>IF($GI970&gt;=27,INDEX($DD:$DD,$GH970+27),"")</f>
      </c>
      <c r="FU970">
        <f>IF($GI970&gt;=28,INDEX($DD:$DD,$GH970+28),"")</f>
      </c>
      <c r="FV970">
        <f>IF($GI970&gt;=29,INDEX($DD:$DD,$GH970+29),"")</f>
      </c>
      <c r="FW970">
        <f>IF($GI970&gt;=30,INDEX($DD:$DD,$GH970+30),"")</f>
      </c>
      <c r="FX970">
        <f>IF($GI970&gt;=31,INDEX($DD:$DD,$GH970+31),"")</f>
      </c>
      <c r="FY970">
        <f>IF($GI970&gt;=32,INDEX($DD:$DD,$GH970+32),"")</f>
      </c>
      <c r="FZ970">
        <f>IF($GI970&gt;=33,INDEX($DD:$DD,$GH970+33),"")</f>
      </c>
      <c r="GA970">
        <f>IF($GI970&gt;=34,INDEX($DD:$DD,$GH970+34),"")</f>
      </c>
      <c r="GB970">
        <f>IF($GI970&gt;=35,INDEX($DD:$DD,$GH970+35),"")</f>
      </c>
      <c r="GC970">
        <f>IF($GI970&gt;=36,INDEX($DD:$DD,$GH970+36),"")</f>
      </c>
      <c r="GD970">
        <f>IF($GI970&gt;=37,INDEX($DD:$DD,$GH970+37),"")</f>
      </c>
      <c r="GE970">
        <f>IF($GI970&gt;=38,INDEX($DD:$DD,$GH970+38),"")</f>
      </c>
      <c r="GF970">
        <f>IF($GI970&gt;=39,INDEX($DD:$DD,$GH970+39),"")</f>
      </c>
      <c r="GG970">
        <f>IF($GI970&gt;=40,INDEX($DD:$DD,$GH970+40),"")</f>
      </c>
      <c r="GH970">
        <f>IFERROR(MATCH($DB970,$DC$2:$DC$148,0)+1,0)</f>
      </c>
      <c r="GI970">
        <f>IFERROR(INDEX($DE$2:$DE$148,MATCH($DB970,$DC$2:$DC$148,0)),0)</f>
      </c>
      <c r="GJ970">
        <f>IFERROR(MATCH($S970,$DF$970:$ES$970,0),0)</f>
      </c>
      <c r="GK970">
        <f>IF($GJ970&gt;0,INDEX($ET$970:$GG$970,$GJ970),"")</f>
      </c>
      <c r="GN970">
        <f>IF($IW970&gt;=1,INDEX($GL:$GL,$IV970+1),"")</f>
      </c>
      <c r="GO970">
        <f>IF($IW970&gt;=2,INDEX($GL:$GL,$IV970+2),"")</f>
      </c>
      <c r="GP970">
        <f>IF($IW970&gt;=3,INDEX($GL:$GL,$IV970+3),"")</f>
      </c>
      <c r="GQ970">
        <f>IF($IW970&gt;=4,INDEX($GL:$GL,$IV970+4),"")</f>
      </c>
      <c r="GR970">
        <f>IF($IW970&gt;=5,INDEX($GL:$GL,$IV970+5),"")</f>
      </c>
      <c r="GS970">
        <f>IF($IW970&gt;=6,INDEX($GL:$GL,$IV970+6),"")</f>
      </c>
      <c r="GT970">
        <f>IF($IW970&gt;=7,INDEX($GL:$GL,$IV970+7),"")</f>
      </c>
      <c r="GU970">
        <f>IF($IW970&gt;=8,INDEX($GL:$GL,$IV970+8),"")</f>
      </c>
      <c r="GV970">
        <f>IF($IW970&gt;=9,INDEX($GL:$GL,$IV970+9),"")</f>
      </c>
      <c r="GW970">
        <f>IF($IW970&gt;=10,INDEX($GL:$GL,$IV970+10),"")</f>
      </c>
      <c r="GX970">
        <f>IF($IW970&gt;=11,INDEX($GL:$GL,$IV970+11),"")</f>
      </c>
      <c r="GY970">
        <f>IF($IW970&gt;=12,INDEX($GL:$GL,$IV970+12),"")</f>
      </c>
      <c r="GZ970">
        <f>IF($IW970&gt;=13,INDEX($GL:$GL,$IV970+13),"")</f>
      </c>
      <c r="HA970">
        <f>IF($IW970&gt;=14,INDEX($GL:$GL,$IV970+14),"")</f>
      </c>
      <c r="HB970">
        <f>IF($IW970&gt;=15,INDEX($GL:$GL,$IV970+15),"")</f>
      </c>
      <c r="HC970">
        <f>IF($IW970&gt;=16,INDEX($GL:$GL,$IV970+16),"")</f>
      </c>
      <c r="HD970">
        <f>IF($IW970&gt;=17,INDEX($GL:$GL,$IV970+17),"")</f>
      </c>
      <c r="HE970">
        <f>IF($IW970&gt;=18,INDEX($GL:$GL,$IV970+18),"")</f>
      </c>
      <c r="HF970">
        <f>IF($IW970&gt;=19,INDEX($GL:$GL,$IV970+19),"")</f>
      </c>
      <c r="HG970">
        <f>IF($IW970&gt;=20,INDEX($GL:$GL,$IV970+20),"")</f>
      </c>
      <c r="HH970">
        <f>IF($IW970&gt;=21,INDEX($GL:$GL,$IV970+21),"")</f>
      </c>
      <c r="HI970">
        <f>IF($IW970&gt;=22,INDEX($GL:$GL,$IV970+22),"")</f>
      </c>
      <c r="HJ970">
        <f>IF($IW970&gt;=23,INDEX($GL:$GL,$IV970+23),"")</f>
      </c>
      <c r="HK970">
        <f>IF($IW970&gt;=24,INDEX($GL:$GL,$IV970+24),"")</f>
      </c>
      <c r="HL970">
        <f>IF($IW970&gt;=25,INDEX($GL:$GL,$IV970+25),"")</f>
      </c>
      <c r="HM970">
        <f>IF($IW970&gt;=26,INDEX($GL:$GL,$IV970+26),"")</f>
      </c>
      <c r="HN970">
        <f>IF($IW970&gt;=27,INDEX($GL:$GL,$IV970+27),"")</f>
      </c>
      <c r="HO970">
        <f>IF($IW970&gt;=28,INDEX($GL:$GL,$IV970+28),"")</f>
      </c>
      <c r="HP970">
        <f>IF($IW970&gt;=29,INDEX($GL:$GL,$IV970+29),"")</f>
      </c>
      <c r="HQ970">
        <f>IF($IW970&gt;=30,INDEX($GL:$GL,$IV970+30),"")</f>
      </c>
      <c r="HR970">
        <f>IF($IW970&gt;=31,INDEX($GL:$GL,$IV970+31),"")</f>
      </c>
      <c r="HS970">
        <f>IF($IW970&gt;=32,INDEX($GL:$GL,$IV970+32),"")</f>
      </c>
      <c r="HT970">
        <f>IF($IW970&gt;=33,INDEX($GL:$GL,$IV970+33),"")</f>
      </c>
      <c r="HU970">
        <f>IF($IW970&gt;=34,INDEX($GL:$GL,$IV970+34),"")</f>
      </c>
      <c r="HV970">
        <f>IF($IW970&gt;=35,INDEX($GL:$GL,$IV970+35),"")</f>
      </c>
      <c r="HW970">
        <f>IF($IW970&gt;=36,INDEX($GL:$GL,$IV970+36),"")</f>
      </c>
      <c r="HX970">
        <f>IF($IW970&gt;=37,INDEX($GL:$GL,$IV970+37),"")</f>
      </c>
      <c r="HY970">
        <f>IF($IW970&gt;=38,INDEX($GL:$GL,$IV970+38),"")</f>
      </c>
      <c r="HZ970">
        <f>IF($IW970&gt;=39,INDEX($GL:$GL,$IV970+39),"")</f>
      </c>
      <c r="IA970">
        <f>IF($IW970&gt;=40,INDEX($GL:$GL,$IV970+40),"")</f>
      </c>
      <c r="IB970">
        <f>IF($IW970&gt;=41,INDEX($GL:$GL,$IV970+41),"")</f>
      </c>
      <c r="IC970">
        <f>IF($IW970&gt;=42,INDEX($GL:$GL,$IV970+42),"")</f>
      </c>
      <c r="ID970">
        <f>IF($IW970&gt;=43,INDEX($GL:$GL,$IV970+43),"")</f>
      </c>
      <c r="IE970">
        <f>IF($IW970&gt;=44,INDEX($GL:$GL,$IV970+44),"")</f>
      </c>
      <c r="IF970">
        <f>IF($IW970&gt;=45,INDEX($GL:$GL,$IV970+45),"")</f>
      </c>
      <c r="IG970">
        <f>IF($IW970&gt;=46,INDEX($GL:$GL,$IV970+46),"")</f>
      </c>
      <c r="IH970">
        <f>IF($IW970&gt;=47,INDEX($GL:$GL,$IV970+47),"")</f>
      </c>
      <c r="II970">
        <f>IF($IW970&gt;=48,INDEX($GL:$GL,$IV970+48),"")</f>
      </c>
      <c r="IJ970">
        <f>IF($IW970&gt;=49,INDEX($GL:$GL,$IV970+49),"")</f>
      </c>
      <c r="IK970">
        <f>IF($IW970&gt;=50,INDEX($GL:$GL,$IV970+50),"")</f>
      </c>
      <c r="IL970">
        <f>IF($IW970&gt;=51,INDEX($GL:$GL,$IV970+51),"")</f>
      </c>
      <c r="IM970">
        <f>IF($IW970&gt;=52,INDEX($GL:$GL,$IV970+52),"")</f>
      </c>
      <c r="IN970">
        <f>IF($IW970&gt;=53,INDEX($GL:$GL,$IV970+53),"")</f>
      </c>
      <c r="IO970">
        <f>IF($IW970&gt;=54,INDEX($GL:$GL,$IV970+54),"")</f>
      </c>
      <c r="IP970">
        <f>IF($IW970&gt;=55,INDEX($GL:$GL,$IV970+55),"")</f>
      </c>
      <c r="IQ970">
        <f>IF($IW970&gt;=56,INDEX($GL:$GL,$IV970+56),"")</f>
      </c>
      <c r="IR970">
        <f>IF($IW970&gt;=57,INDEX($GL:$GL,$IV970+57),"")</f>
      </c>
      <c r="IS970">
        <f>IF($IW970&gt;=58,INDEX($GL:$GL,$IV970+58),"")</f>
      </c>
      <c r="IT970">
        <f>IF($IW970&gt;=59,INDEX($GL:$GL,$IV970+59),"")</f>
      </c>
      <c r="IU970">
        <f>IF($IW970&gt;=60,INDEX($GL:$GL,$IV970+60),"")</f>
      </c>
      <c r="IV970">
        <f>IFERROR(MATCH($GK970,$GL$2:$GL$324,0)+1,0)</f>
      </c>
      <c r="IW970">
        <f>IFERROR(INDEX($GM$2:$GM$324,MATCH($GK970,$GL$2:$GL$324,0)),0)</f>
      </c>
      <c r="IX970" t="s">
        <v>34</v>
      </c>
      <c r="IY970" t="s">
        <v>34</v>
      </c>
    </row>
    <row r="971" spans="1:259" x14ac:dyDescent="0.25">
      <c r="K971">
        <f>IF(OR($N971="",$J971=""),"",IFERROR($N971/$J971,0))</f>
      </c>
      <c r="L971">
        <f>IF($N971="","",
SUM($M971,$O971,$T971,$P971,$R971)*
(1-IF($U971="",0,VALUE($U971)/100)))</f>
      </c>
      <c r="M971">
        <f>IF($N971="","",$N971)</f>
      </c>
      <c r="O971">
        <f>IF($N971="","",
IF($H971="","",
IF(ISNUMBER(SEARCH("exempt",LOWER($H971))),0,
$N971*(VALUE(SUBSTITUTE($H971,"%",""))/100))))</f>
      </c>
      <c r="V971">
        <f>IFERROR(IF(FIND(" - ",$E971)&gt;0,MID($E971,FIND(" - ",$E971)+3,LEN($E971)),""),"")</f>
      </c>
      <c r="AE971" t="s">
        <v>1552</v>
      </c>
      <c r="AJ971">
        <f>IFERROR(LEFT($E971,FIND(" - ",$E971)-1),$E971)</f>
      </c>
      <c r="AM971">
        <f>IF($CB971&gt;=1,INDEX($AK:$AK,$CA971+1),"")</f>
      </c>
      <c r="AN971">
        <f>IF($CB971&gt;=2,INDEX($AK:$AK,$CA971+2),"")</f>
      </c>
      <c r="AO971">
        <f>IF($CB971&gt;=3,INDEX($AK:$AK,$CA971+3),"")</f>
      </c>
      <c r="AP971">
        <f>IF($CB971&gt;=4,INDEX($AK:$AK,$CA971+4),"")</f>
      </c>
      <c r="AQ971">
        <f>IF($CB971&gt;=5,INDEX($AK:$AK,$CA971+5),"")</f>
      </c>
      <c r="AR971">
        <f>IF($CB971&gt;=6,INDEX($AK:$AK,$CA971+6),"")</f>
      </c>
      <c r="AS971">
        <f>IF($CB971&gt;=7,INDEX($AK:$AK,$CA971+7),"")</f>
      </c>
      <c r="AT971">
        <f>IF($CB971&gt;=8,INDEX($AK:$AK,$CA971+8),"")</f>
      </c>
      <c r="AU971">
        <f>IF($CB971&gt;=9,INDEX($AK:$AK,$CA971+9),"")</f>
      </c>
      <c r="AV971">
        <f>IF($CB971&gt;=10,INDEX($AK:$AK,$CA971+10),"")</f>
      </c>
      <c r="AW971">
        <f>IF($CB971&gt;=11,INDEX($AK:$AK,$CA971+11),"")</f>
      </c>
      <c r="AX971">
        <f>IF($CB971&gt;=12,INDEX($AK:$AK,$CA971+12),"")</f>
      </c>
      <c r="AY971">
        <f>IF($CB971&gt;=13,INDEX($AK:$AK,$CA971+13),"")</f>
      </c>
      <c r="AZ971">
        <f>IF($CB971&gt;=14,INDEX($AK:$AK,$CA971+14),"")</f>
      </c>
      <c r="BA971">
        <f>IF($CB971&gt;=15,INDEX($AK:$AK,$CA971+15),"")</f>
      </c>
      <c r="BB971">
        <f>IF($CB971&gt;=16,INDEX($AK:$AK,$CA971+16),"")</f>
      </c>
      <c r="BC971">
        <f>IF($CB971&gt;=17,INDEX($AK:$AK,$CA971+17),"")</f>
      </c>
      <c r="BD971">
        <f>IF($CB971&gt;=18,INDEX($AK:$AK,$CA971+18),"")</f>
      </c>
      <c r="BE971">
        <f>IF($CB971&gt;=19,INDEX($AK:$AK,$CA971+19),"")</f>
      </c>
      <c r="BF971">
        <f>IF($CB971&gt;=20,INDEX($AK:$AK,$CA971+20),"")</f>
      </c>
      <c r="BG971">
        <f>IF($CB971&gt;=21,INDEX($AK:$AK,$CA971+21),"")</f>
      </c>
      <c r="BH971">
        <f>IF($CB971&gt;=22,INDEX($AK:$AK,$CA971+22),"")</f>
      </c>
      <c r="BI971">
        <f>IF($CB971&gt;=23,INDEX($AK:$AK,$CA971+23),"")</f>
      </c>
      <c r="BJ971">
        <f>IF($CB971&gt;=24,INDEX($AK:$AK,$CA971+24),"")</f>
      </c>
      <c r="BK971">
        <f>IF($CB971&gt;=25,INDEX($AK:$AK,$CA971+25),"")</f>
      </c>
      <c r="BL971">
        <f>IF($CB971&gt;=26,INDEX($AK:$AK,$CA971+26),"")</f>
      </c>
      <c r="BM971">
        <f>IF($CB971&gt;=27,INDEX($AK:$AK,$CA971+27),"")</f>
      </c>
      <c r="BN971">
        <f>IF($CB971&gt;=28,INDEX($AK:$AK,$CA971+28),"")</f>
      </c>
      <c r="BO971">
        <f>IF($CB971&gt;=29,INDEX($AK:$AK,$CA971+29),"")</f>
      </c>
      <c r="BP971">
        <f>IF($CB971&gt;=30,INDEX($AK:$AK,$CA971+30),"")</f>
      </c>
      <c r="BQ971">
        <f>IF($CB971&gt;=31,INDEX($AK:$AK,$CA971+31),"")</f>
      </c>
      <c r="BR971">
        <f>IF($CB971&gt;=32,INDEX($AK:$AK,$CA971+32),"")</f>
      </c>
      <c r="BS971">
        <f>IF($CB971&gt;=33,INDEX($AK:$AK,$CA971+33),"")</f>
      </c>
      <c r="BT971">
        <f>IF($CB971&gt;=34,INDEX($AK:$AK,$CA971+34),"")</f>
      </c>
      <c r="BU971">
        <f>IF($CB971&gt;=35,INDEX($AK:$AK,$CA971+35),"")</f>
      </c>
      <c r="BV971">
        <f>IF($CB971&gt;=36,INDEX($AK:$AK,$CA971+36),"")</f>
      </c>
      <c r="BW971">
        <f>IF($CB971&gt;=37,INDEX($AK:$AK,$CA971+37),"")</f>
      </c>
      <c r="BX971">
        <f>IF($CB971&gt;=38,INDEX($AK:$AK,$CA971+38),"")</f>
      </c>
      <c r="BY971">
        <f>IF($CB971&gt;=39,INDEX($AK:$AK,$CA971+39),"")</f>
      </c>
      <c r="BZ971">
        <f>IF($CB971&gt;=40,INDEX($AK:$AK,$CA971+40),"")</f>
      </c>
      <c r="CA971">
        <f>IFERROR(MATCH($AJ971,$AK$2:$AK$134,0)+1,0)</f>
      </c>
      <c r="CB971">
        <f>IFERROR(INDEX($AL$2:$AL$134,MATCH($AJ971,$AK$2:$AK$134,0)),0)</f>
      </c>
      <c r="CC971">
        <f>IFERROR(LEFT($F971,FIND(" - ",$F971)-1),$F971)</f>
      </c>
      <c r="CF971">
        <f>IF($DA971&gt;=1,INDEX($CD:$CD,$CZ971+1),"")</f>
      </c>
      <c r="CG971">
        <f>IF($DA971&gt;=2,INDEX($CD:$CD,$CZ971+2),"")</f>
      </c>
      <c r="CH971">
        <f>IF($DA971&gt;=3,INDEX($CD:$CD,$CZ971+3),"")</f>
      </c>
      <c r="CI971">
        <f>IF($DA971&gt;=4,INDEX($CD:$CD,$CZ971+4),"")</f>
      </c>
      <c r="CJ971">
        <f>IF($DA971&gt;=5,INDEX($CD:$CD,$CZ971+5),"")</f>
      </c>
      <c r="CK971">
        <f>IF($DA971&gt;=6,INDEX($CD:$CD,$CZ971+6),"")</f>
      </c>
      <c r="CL971">
        <f>IF($DA971&gt;=7,INDEX($CD:$CD,$CZ971+7),"")</f>
      </c>
      <c r="CM971">
        <f>IF($DA971&gt;=8,INDEX($CD:$CD,$CZ971+8),"")</f>
      </c>
      <c r="CN971">
        <f>IF($DA971&gt;=9,INDEX($CD:$CD,$CZ971+9),"")</f>
      </c>
      <c r="CO971">
        <f>IF($DA971&gt;=10,INDEX($CD:$CD,$CZ971+10),"")</f>
      </c>
      <c r="CP971">
        <f>IF($DA971&gt;=11,INDEX($CD:$CD,$CZ971+11),"")</f>
      </c>
      <c r="CQ971">
        <f>IF($DA971&gt;=12,INDEX($CD:$CD,$CZ971+12),"")</f>
      </c>
      <c r="CR971">
        <f>IF($DA971&gt;=13,INDEX($CD:$CD,$CZ971+13),"")</f>
      </c>
      <c r="CS971">
        <f>IF($DA971&gt;=14,INDEX($CD:$CD,$CZ971+14),"")</f>
      </c>
      <c r="CT971">
        <f>IF($DA971&gt;=15,INDEX($CD:$CD,$CZ971+15),"")</f>
      </c>
      <c r="CU971">
        <f>IF($DA971&gt;=16,INDEX($CD:$CD,$CZ971+16),"")</f>
      </c>
      <c r="CV971">
        <f>IF($DA971&gt;=17,INDEX($CD:$CD,$CZ971+17),"")</f>
      </c>
      <c r="CW971">
        <f>IF($DA971&gt;=18,INDEX($CD:$CD,$CZ971+18),"")</f>
      </c>
      <c r="CX971">
        <f>IF($DA971&gt;=19,INDEX($CD:$CD,$CZ971+19),"")</f>
      </c>
      <c r="CY971">
        <f>IF($DA971&gt;=20,INDEX($CD:$CD,$CZ971+20),"")</f>
      </c>
      <c r="CZ971">
        <f>IFERROR(MATCH($CC971,$CD$2:$CD$263,0)+1,0)</f>
      </c>
      <c r="DA971">
        <f>IFERROR(INDEX($CE$2:$CE$263,MATCH($CC971,$CD$2:$CD$263,0)),0)</f>
      </c>
      <c r="DB971">
        <f>IFERROR(INDEX($AI:$AI,MATCH($H971,$AH:$AH,0))&amp;"","")</f>
      </c>
      <c r="DF971">
        <f>IF($GI971&gt;=1,INDEX($DC:$DC,$GH971+1),"")</f>
      </c>
      <c r="DG971">
        <f>IF($GI971&gt;=2,INDEX($DC:$DC,$GH971+2),"")</f>
      </c>
      <c r="DH971">
        <f>IF($GI971&gt;=3,INDEX($DC:$DC,$GH971+3),"")</f>
      </c>
      <c r="DI971">
        <f>IF($GI971&gt;=4,INDEX($DC:$DC,$GH971+4),"")</f>
      </c>
      <c r="DJ971">
        <f>IF($GI971&gt;=5,INDEX($DC:$DC,$GH971+5),"")</f>
      </c>
      <c r="DK971">
        <f>IF($GI971&gt;=6,INDEX($DC:$DC,$GH971+6),"")</f>
      </c>
      <c r="DL971">
        <f>IF($GI971&gt;=7,INDEX($DC:$DC,$GH971+7),"")</f>
      </c>
      <c r="DM971">
        <f>IF($GI971&gt;=8,INDEX($DC:$DC,$GH971+8),"")</f>
      </c>
      <c r="DN971">
        <f>IF($GI971&gt;=9,INDEX($DC:$DC,$GH971+9),"")</f>
      </c>
      <c r="DO971">
        <f>IF($GI971&gt;=10,INDEX($DC:$DC,$GH971+10),"")</f>
      </c>
      <c r="DP971">
        <f>IF($GI971&gt;=11,INDEX($DC:$DC,$GH971+11),"")</f>
      </c>
      <c r="DQ971">
        <f>IF($GI971&gt;=12,INDEX($DC:$DC,$GH971+12),"")</f>
      </c>
      <c r="DR971">
        <f>IF($GI971&gt;=13,INDEX($DC:$DC,$GH971+13),"")</f>
      </c>
      <c r="DS971">
        <f>IF($GI971&gt;=14,INDEX($DC:$DC,$GH971+14),"")</f>
      </c>
      <c r="DT971">
        <f>IF($GI971&gt;=15,INDEX($DC:$DC,$GH971+15),"")</f>
      </c>
      <c r="DU971">
        <f>IF($GI971&gt;=16,INDEX($DC:$DC,$GH971+16),"")</f>
      </c>
      <c r="DV971">
        <f>IF($GI971&gt;=17,INDEX($DC:$DC,$GH971+17),"")</f>
      </c>
      <c r="DW971">
        <f>IF($GI971&gt;=18,INDEX($DC:$DC,$GH971+18),"")</f>
      </c>
      <c r="DX971">
        <f>IF($GI971&gt;=19,INDEX($DC:$DC,$GH971+19),"")</f>
      </c>
      <c r="DY971">
        <f>IF($GI971&gt;=20,INDEX($DC:$DC,$GH971+20),"")</f>
      </c>
      <c r="DZ971">
        <f>IF($GI971&gt;=21,INDEX($DC:$DC,$GH971+21),"")</f>
      </c>
      <c r="EA971">
        <f>IF($GI971&gt;=22,INDEX($DC:$DC,$GH971+22),"")</f>
      </c>
      <c r="EB971">
        <f>IF($GI971&gt;=23,INDEX($DC:$DC,$GH971+23),"")</f>
      </c>
      <c r="EC971">
        <f>IF($GI971&gt;=24,INDEX($DC:$DC,$GH971+24),"")</f>
      </c>
      <c r="ED971">
        <f>IF($GI971&gt;=25,INDEX($DC:$DC,$GH971+25),"")</f>
      </c>
      <c r="EE971">
        <f>IF($GI971&gt;=26,INDEX($DC:$DC,$GH971+26),"")</f>
      </c>
      <c r="EF971">
        <f>IF($GI971&gt;=27,INDEX($DC:$DC,$GH971+27),"")</f>
      </c>
      <c r="EG971">
        <f>IF($GI971&gt;=28,INDEX($DC:$DC,$GH971+28),"")</f>
      </c>
      <c r="EH971">
        <f>IF($GI971&gt;=29,INDEX($DC:$DC,$GH971+29),"")</f>
      </c>
      <c r="EI971">
        <f>IF($GI971&gt;=30,INDEX($DC:$DC,$GH971+30),"")</f>
      </c>
      <c r="EJ971">
        <f>IF($GI971&gt;=31,INDEX($DC:$DC,$GH971+31),"")</f>
      </c>
      <c r="EK971">
        <f>IF($GI971&gt;=32,INDEX($DC:$DC,$GH971+32),"")</f>
      </c>
      <c r="EL971">
        <f>IF($GI971&gt;=33,INDEX($DC:$DC,$GH971+33),"")</f>
      </c>
      <c r="EM971">
        <f>IF($GI971&gt;=34,INDEX($DC:$DC,$GH971+34),"")</f>
      </c>
      <c r="EN971">
        <f>IF($GI971&gt;=35,INDEX($DC:$DC,$GH971+35),"")</f>
      </c>
      <c r="EO971">
        <f>IF($GI971&gt;=36,INDEX($DC:$DC,$GH971+36),"")</f>
      </c>
      <c r="EP971">
        <f>IF($GI971&gt;=37,INDEX($DC:$DC,$GH971+37),"")</f>
      </c>
      <c r="EQ971">
        <f>IF($GI971&gt;=38,INDEX($DC:$DC,$GH971+38),"")</f>
      </c>
      <c r="ER971">
        <f>IF($GI971&gt;=39,INDEX($DC:$DC,$GH971+39),"")</f>
      </c>
      <c r="ES971">
        <f>IF($GI971&gt;=40,INDEX($DC:$DC,$GH971+40),"")</f>
      </c>
      <c r="ET971">
        <f>IF($GI971&gt;=1,INDEX($DD:$DD,$GH971+1),"")</f>
      </c>
      <c r="EU971">
        <f>IF($GI971&gt;=2,INDEX($DD:$DD,$GH971+2),"")</f>
      </c>
      <c r="EV971">
        <f>IF($GI971&gt;=3,INDEX($DD:$DD,$GH971+3),"")</f>
      </c>
      <c r="EW971">
        <f>IF($GI971&gt;=4,INDEX($DD:$DD,$GH971+4),"")</f>
      </c>
      <c r="EX971">
        <f>IF($GI971&gt;=5,INDEX($DD:$DD,$GH971+5),"")</f>
      </c>
      <c r="EY971">
        <f>IF($GI971&gt;=6,INDEX($DD:$DD,$GH971+6),"")</f>
      </c>
      <c r="EZ971">
        <f>IF($GI971&gt;=7,INDEX($DD:$DD,$GH971+7),"")</f>
      </c>
      <c r="FA971">
        <f>IF($GI971&gt;=8,INDEX($DD:$DD,$GH971+8),"")</f>
      </c>
      <c r="FB971">
        <f>IF($GI971&gt;=9,INDEX($DD:$DD,$GH971+9),"")</f>
      </c>
      <c r="FC971">
        <f>IF($GI971&gt;=10,INDEX($DD:$DD,$GH971+10),"")</f>
      </c>
      <c r="FD971">
        <f>IF($GI971&gt;=11,INDEX($DD:$DD,$GH971+11),"")</f>
      </c>
      <c r="FE971">
        <f>IF($GI971&gt;=12,INDEX($DD:$DD,$GH971+12),"")</f>
      </c>
      <c r="FF971">
        <f>IF($GI971&gt;=13,INDEX($DD:$DD,$GH971+13),"")</f>
      </c>
      <c r="FG971">
        <f>IF($GI971&gt;=14,INDEX($DD:$DD,$GH971+14),"")</f>
      </c>
      <c r="FH971">
        <f>IF($GI971&gt;=15,INDEX($DD:$DD,$GH971+15),"")</f>
      </c>
      <c r="FI971">
        <f>IF($GI971&gt;=16,INDEX($DD:$DD,$GH971+16),"")</f>
      </c>
      <c r="FJ971">
        <f>IF($GI971&gt;=17,INDEX($DD:$DD,$GH971+17),"")</f>
      </c>
      <c r="FK971">
        <f>IF($GI971&gt;=18,INDEX($DD:$DD,$GH971+18),"")</f>
      </c>
      <c r="FL971">
        <f>IF($GI971&gt;=19,INDEX($DD:$DD,$GH971+19),"")</f>
      </c>
      <c r="FM971">
        <f>IF($GI971&gt;=20,INDEX($DD:$DD,$GH971+20),"")</f>
      </c>
      <c r="FN971">
        <f>IF($GI971&gt;=21,INDEX($DD:$DD,$GH971+21),"")</f>
      </c>
      <c r="FO971">
        <f>IF($GI971&gt;=22,INDEX($DD:$DD,$GH971+22),"")</f>
      </c>
      <c r="FP971">
        <f>IF($GI971&gt;=23,INDEX($DD:$DD,$GH971+23),"")</f>
      </c>
      <c r="FQ971">
        <f>IF($GI971&gt;=24,INDEX($DD:$DD,$GH971+24),"")</f>
      </c>
      <c r="FR971">
        <f>IF($GI971&gt;=25,INDEX($DD:$DD,$GH971+25),"")</f>
      </c>
      <c r="FS971">
        <f>IF($GI971&gt;=26,INDEX($DD:$DD,$GH971+26),"")</f>
      </c>
      <c r="FT971">
        <f>IF($GI971&gt;=27,INDEX($DD:$DD,$GH971+27),"")</f>
      </c>
      <c r="FU971">
        <f>IF($GI971&gt;=28,INDEX($DD:$DD,$GH971+28),"")</f>
      </c>
      <c r="FV971">
        <f>IF($GI971&gt;=29,INDEX($DD:$DD,$GH971+29),"")</f>
      </c>
      <c r="FW971">
        <f>IF($GI971&gt;=30,INDEX($DD:$DD,$GH971+30),"")</f>
      </c>
      <c r="FX971">
        <f>IF($GI971&gt;=31,INDEX($DD:$DD,$GH971+31),"")</f>
      </c>
      <c r="FY971">
        <f>IF($GI971&gt;=32,INDEX($DD:$DD,$GH971+32),"")</f>
      </c>
      <c r="FZ971">
        <f>IF($GI971&gt;=33,INDEX($DD:$DD,$GH971+33),"")</f>
      </c>
      <c r="GA971">
        <f>IF($GI971&gt;=34,INDEX($DD:$DD,$GH971+34),"")</f>
      </c>
      <c r="GB971">
        <f>IF($GI971&gt;=35,INDEX($DD:$DD,$GH971+35),"")</f>
      </c>
      <c r="GC971">
        <f>IF($GI971&gt;=36,INDEX($DD:$DD,$GH971+36),"")</f>
      </c>
      <c r="GD971">
        <f>IF($GI971&gt;=37,INDEX($DD:$DD,$GH971+37),"")</f>
      </c>
      <c r="GE971">
        <f>IF($GI971&gt;=38,INDEX($DD:$DD,$GH971+38),"")</f>
      </c>
      <c r="GF971">
        <f>IF($GI971&gt;=39,INDEX($DD:$DD,$GH971+39),"")</f>
      </c>
      <c r="GG971">
        <f>IF($GI971&gt;=40,INDEX($DD:$DD,$GH971+40),"")</f>
      </c>
      <c r="GH971">
        <f>IFERROR(MATCH($DB971,$DC$2:$DC$148,0)+1,0)</f>
      </c>
      <c r="GI971">
        <f>IFERROR(INDEX($DE$2:$DE$148,MATCH($DB971,$DC$2:$DC$148,0)),0)</f>
      </c>
      <c r="GJ971">
        <f>IFERROR(MATCH($S971,$DF$971:$ES$971,0),0)</f>
      </c>
      <c r="GK971">
        <f>IF($GJ971&gt;0,INDEX($ET$971:$GG$971,$GJ971),"")</f>
      </c>
      <c r="GN971">
        <f>IF($IW971&gt;=1,INDEX($GL:$GL,$IV971+1),"")</f>
      </c>
      <c r="GO971">
        <f>IF($IW971&gt;=2,INDEX($GL:$GL,$IV971+2),"")</f>
      </c>
      <c r="GP971">
        <f>IF($IW971&gt;=3,INDEX($GL:$GL,$IV971+3),"")</f>
      </c>
      <c r="GQ971">
        <f>IF($IW971&gt;=4,INDEX($GL:$GL,$IV971+4),"")</f>
      </c>
      <c r="GR971">
        <f>IF($IW971&gt;=5,INDEX($GL:$GL,$IV971+5),"")</f>
      </c>
      <c r="GS971">
        <f>IF($IW971&gt;=6,INDEX($GL:$GL,$IV971+6),"")</f>
      </c>
      <c r="GT971">
        <f>IF($IW971&gt;=7,INDEX($GL:$GL,$IV971+7),"")</f>
      </c>
      <c r="GU971">
        <f>IF($IW971&gt;=8,INDEX($GL:$GL,$IV971+8),"")</f>
      </c>
      <c r="GV971">
        <f>IF($IW971&gt;=9,INDEX($GL:$GL,$IV971+9),"")</f>
      </c>
      <c r="GW971">
        <f>IF($IW971&gt;=10,INDEX($GL:$GL,$IV971+10),"")</f>
      </c>
      <c r="GX971">
        <f>IF($IW971&gt;=11,INDEX($GL:$GL,$IV971+11),"")</f>
      </c>
      <c r="GY971">
        <f>IF($IW971&gt;=12,INDEX($GL:$GL,$IV971+12),"")</f>
      </c>
      <c r="GZ971">
        <f>IF($IW971&gt;=13,INDEX($GL:$GL,$IV971+13),"")</f>
      </c>
      <c r="HA971">
        <f>IF($IW971&gt;=14,INDEX($GL:$GL,$IV971+14),"")</f>
      </c>
      <c r="HB971">
        <f>IF($IW971&gt;=15,INDEX($GL:$GL,$IV971+15),"")</f>
      </c>
      <c r="HC971">
        <f>IF($IW971&gt;=16,INDEX($GL:$GL,$IV971+16),"")</f>
      </c>
      <c r="HD971">
        <f>IF($IW971&gt;=17,INDEX($GL:$GL,$IV971+17),"")</f>
      </c>
      <c r="HE971">
        <f>IF($IW971&gt;=18,INDEX($GL:$GL,$IV971+18),"")</f>
      </c>
      <c r="HF971">
        <f>IF($IW971&gt;=19,INDEX($GL:$GL,$IV971+19),"")</f>
      </c>
      <c r="HG971">
        <f>IF($IW971&gt;=20,INDEX($GL:$GL,$IV971+20),"")</f>
      </c>
      <c r="HH971">
        <f>IF($IW971&gt;=21,INDEX($GL:$GL,$IV971+21),"")</f>
      </c>
      <c r="HI971">
        <f>IF($IW971&gt;=22,INDEX($GL:$GL,$IV971+22),"")</f>
      </c>
      <c r="HJ971">
        <f>IF($IW971&gt;=23,INDEX($GL:$GL,$IV971+23),"")</f>
      </c>
      <c r="HK971">
        <f>IF($IW971&gt;=24,INDEX($GL:$GL,$IV971+24),"")</f>
      </c>
      <c r="HL971">
        <f>IF($IW971&gt;=25,INDEX($GL:$GL,$IV971+25),"")</f>
      </c>
      <c r="HM971">
        <f>IF($IW971&gt;=26,INDEX($GL:$GL,$IV971+26),"")</f>
      </c>
      <c r="HN971">
        <f>IF($IW971&gt;=27,INDEX($GL:$GL,$IV971+27),"")</f>
      </c>
      <c r="HO971">
        <f>IF($IW971&gt;=28,INDEX($GL:$GL,$IV971+28),"")</f>
      </c>
      <c r="HP971">
        <f>IF($IW971&gt;=29,INDEX($GL:$GL,$IV971+29),"")</f>
      </c>
      <c r="HQ971">
        <f>IF($IW971&gt;=30,INDEX($GL:$GL,$IV971+30),"")</f>
      </c>
      <c r="HR971">
        <f>IF($IW971&gt;=31,INDEX($GL:$GL,$IV971+31),"")</f>
      </c>
      <c r="HS971">
        <f>IF($IW971&gt;=32,INDEX($GL:$GL,$IV971+32),"")</f>
      </c>
      <c r="HT971">
        <f>IF($IW971&gt;=33,INDEX($GL:$GL,$IV971+33),"")</f>
      </c>
      <c r="HU971">
        <f>IF($IW971&gt;=34,INDEX($GL:$GL,$IV971+34),"")</f>
      </c>
      <c r="HV971">
        <f>IF($IW971&gt;=35,INDEX($GL:$GL,$IV971+35),"")</f>
      </c>
      <c r="HW971">
        <f>IF($IW971&gt;=36,INDEX($GL:$GL,$IV971+36),"")</f>
      </c>
      <c r="HX971">
        <f>IF($IW971&gt;=37,INDEX($GL:$GL,$IV971+37),"")</f>
      </c>
      <c r="HY971">
        <f>IF($IW971&gt;=38,INDEX($GL:$GL,$IV971+38),"")</f>
      </c>
      <c r="HZ971">
        <f>IF($IW971&gt;=39,INDEX($GL:$GL,$IV971+39),"")</f>
      </c>
      <c r="IA971">
        <f>IF($IW971&gt;=40,INDEX($GL:$GL,$IV971+40),"")</f>
      </c>
      <c r="IB971">
        <f>IF($IW971&gt;=41,INDEX($GL:$GL,$IV971+41),"")</f>
      </c>
      <c r="IC971">
        <f>IF($IW971&gt;=42,INDEX($GL:$GL,$IV971+42),"")</f>
      </c>
      <c r="ID971">
        <f>IF($IW971&gt;=43,INDEX($GL:$GL,$IV971+43),"")</f>
      </c>
      <c r="IE971">
        <f>IF($IW971&gt;=44,INDEX($GL:$GL,$IV971+44),"")</f>
      </c>
      <c r="IF971">
        <f>IF($IW971&gt;=45,INDEX($GL:$GL,$IV971+45),"")</f>
      </c>
      <c r="IG971">
        <f>IF($IW971&gt;=46,INDEX($GL:$GL,$IV971+46),"")</f>
      </c>
      <c r="IH971">
        <f>IF($IW971&gt;=47,INDEX($GL:$GL,$IV971+47),"")</f>
      </c>
      <c r="II971">
        <f>IF($IW971&gt;=48,INDEX($GL:$GL,$IV971+48),"")</f>
      </c>
      <c r="IJ971">
        <f>IF($IW971&gt;=49,INDEX($GL:$GL,$IV971+49),"")</f>
      </c>
      <c r="IK971">
        <f>IF($IW971&gt;=50,INDEX($GL:$GL,$IV971+50),"")</f>
      </c>
      <c r="IL971">
        <f>IF($IW971&gt;=51,INDEX($GL:$GL,$IV971+51),"")</f>
      </c>
      <c r="IM971">
        <f>IF($IW971&gt;=52,INDEX($GL:$GL,$IV971+52),"")</f>
      </c>
      <c r="IN971">
        <f>IF($IW971&gt;=53,INDEX($GL:$GL,$IV971+53),"")</f>
      </c>
      <c r="IO971">
        <f>IF($IW971&gt;=54,INDEX($GL:$GL,$IV971+54),"")</f>
      </c>
      <c r="IP971">
        <f>IF($IW971&gt;=55,INDEX($GL:$GL,$IV971+55),"")</f>
      </c>
      <c r="IQ971">
        <f>IF($IW971&gt;=56,INDEX($GL:$GL,$IV971+56),"")</f>
      </c>
      <c r="IR971">
        <f>IF($IW971&gt;=57,INDEX($GL:$GL,$IV971+57),"")</f>
      </c>
      <c r="IS971">
        <f>IF($IW971&gt;=58,INDEX($GL:$GL,$IV971+58),"")</f>
      </c>
      <c r="IT971">
        <f>IF($IW971&gt;=59,INDEX($GL:$GL,$IV971+59),"")</f>
      </c>
      <c r="IU971">
        <f>IF($IW971&gt;=60,INDEX($GL:$GL,$IV971+60),"")</f>
      </c>
      <c r="IV971">
        <f>IFERROR(MATCH($GK971,$GL$2:$GL$324,0)+1,0)</f>
      </c>
      <c r="IW971">
        <f>IFERROR(INDEX($GM$2:$GM$324,MATCH($GK971,$GL$2:$GL$324,0)),0)</f>
      </c>
      <c r="IX971" t="s">
        <v>34</v>
      </c>
      <c r="IY971" t="s">
        <v>34</v>
      </c>
    </row>
    <row r="972" spans="1:259" x14ac:dyDescent="0.25">
      <c r="K972">
        <f>IF(OR($N972="",$J972=""),"",IFERROR($N972/$J972,0))</f>
      </c>
      <c r="L972">
        <f>IF($N972="","",
SUM($M972,$O972,$T972,$P972,$R972)*
(1-IF($U972="",0,VALUE($U972)/100)))</f>
      </c>
      <c r="M972">
        <f>IF($N972="","",$N972)</f>
      </c>
      <c r="O972">
        <f>IF($N972="","",
IF($H972="","",
IF(ISNUMBER(SEARCH("exempt",LOWER($H972))),0,
$N972*(VALUE(SUBSTITUTE($H972,"%",""))/100))))</f>
      </c>
      <c r="V972">
        <f>IFERROR(IF(FIND(" - ",$E972)&gt;0,MID($E972,FIND(" - ",$E972)+3,LEN($E972)),""),"")</f>
      </c>
      <c r="AE972" t="s">
        <v>1553</v>
      </c>
      <c r="AJ972">
        <f>IFERROR(LEFT($E972,FIND(" - ",$E972)-1),$E972)</f>
      </c>
      <c r="AM972">
        <f>IF($CB972&gt;=1,INDEX($AK:$AK,$CA972+1),"")</f>
      </c>
      <c r="AN972">
        <f>IF($CB972&gt;=2,INDEX($AK:$AK,$CA972+2),"")</f>
      </c>
      <c r="AO972">
        <f>IF($CB972&gt;=3,INDEX($AK:$AK,$CA972+3),"")</f>
      </c>
      <c r="AP972">
        <f>IF($CB972&gt;=4,INDEX($AK:$AK,$CA972+4),"")</f>
      </c>
      <c r="AQ972">
        <f>IF($CB972&gt;=5,INDEX($AK:$AK,$CA972+5),"")</f>
      </c>
      <c r="AR972">
        <f>IF($CB972&gt;=6,INDEX($AK:$AK,$CA972+6),"")</f>
      </c>
      <c r="AS972">
        <f>IF($CB972&gt;=7,INDEX($AK:$AK,$CA972+7),"")</f>
      </c>
      <c r="AT972">
        <f>IF($CB972&gt;=8,INDEX($AK:$AK,$CA972+8),"")</f>
      </c>
      <c r="AU972">
        <f>IF($CB972&gt;=9,INDEX($AK:$AK,$CA972+9),"")</f>
      </c>
      <c r="AV972">
        <f>IF($CB972&gt;=10,INDEX($AK:$AK,$CA972+10),"")</f>
      </c>
      <c r="AW972">
        <f>IF($CB972&gt;=11,INDEX($AK:$AK,$CA972+11),"")</f>
      </c>
      <c r="AX972">
        <f>IF($CB972&gt;=12,INDEX($AK:$AK,$CA972+12),"")</f>
      </c>
      <c r="AY972">
        <f>IF($CB972&gt;=13,INDEX($AK:$AK,$CA972+13),"")</f>
      </c>
      <c r="AZ972">
        <f>IF($CB972&gt;=14,INDEX($AK:$AK,$CA972+14),"")</f>
      </c>
      <c r="BA972">
        <f>IF($CB972&gt;=15,INDEX($AK:$AK,$CA972+15),"")</f>
      </c>
      <c r="BB972">
        <f>IF($CB972&gt;=16,INDEX($AK:$AK,$CA972+16),"")</f>
      </c>
      <c r="BC972">
        <f>IF($CB972&gt;=17,INDEX($AK:$AK,$CA972+17),"")</f>
      </c>
      <c r="BD972">
        <f>IF($CB972&gt;=18,INDEX($AK:$AK,$CA972+18),"")</f>
      </c>
      <c r="BE972">
        <f>IF($CB972&gt;=19,INDEX($AK:$AK,$CA972+19),"")</f>
      </c>
      <c r="BF972">
        <f>IF($CB972&gt;=20,INDEX($AK:$AK,$CA972+20),"")</f>
      </c>
      <c r="BG972">
        <f>IF($CB972&gt;=21,INDEX($AK:$AK,$CA972+21),"")</f>
      </c>
      <c r="BH972">
        <f>IF($CB972&gt;=22,INDEX($AK:$AK,$CA972+22),"")</f>
      </c>
      <c r="BI972">
        <f>IF($CB972&gt;=23,INDEX($AK:$AK,$CA972+23),"")</f>
      </c>
      <c r="BJ972">
        <f>IF($CB972&gt;=24,INDEX($AK:$AK,$CA972+24),"")</f>
      </c>
      <c r="BK972">
        <f>IF($CB972&gt;=25,INDEX($AK:$AK,$CA972+25),"")</f>
      </c>
      <c r="BL972">
        <f>IF($CB972&gt;=26,INDEX($AK:$AK,$CA972+26),"")</f>
      </c>
      <c r="BM972">
        <f>IF($CB972&gt;=27,INDEX($AK:$AK,$CA972+27),"")</f>
      </c>
      <c r="BN972">
        <f>IF($CB972&gt;=28,INDEX($AK:$AK,$CA972+28),"")</f>
      </c>
      <c r="BO972">
        <f>IF($CB972&gt;=29,INDEX($AK:$AK,$CA972+29),"")</f>
      </c>
      <c r="BP972">
        <f>IF($CB972&gt;=30,INDEX($AK:$AK,$CA972+30),"")</f>
      </c>
      <c r="BQ972">
        <f>IF($CB972&gt;=31,INDEX($AK:$AK,$CA972+31),"")</f>
      </c>
      <c r="BR972">
        <f>IF($CB972&gt;=32,INDEX($AK:$AK,$CA972+32),"")</f>
      </c>
      <c r="BS972">
        <f>IF($CB972&gt;=33,INDEX($AK:$AK,$CA972+33),"")</f>
      </c>
      <c r="BT972">
        <f>IF($CB972&gt;=34,INDEX($AK:$AK,$CA972+34),"")</f>
      </c>
      <c r="BU972">
        <f>IF($CB972&gt;=35,INDEX($AK:$AK,$CA972+35),"")</f>
      </c>
      <c r="BV972">
        <f>IF($CB972&gt;=36,INDEX($AK:$AK,$CA972+36),"")</f>
      </c>
      <c r="BW972">
        <f>IF($CB972&gt;=37,INDEX($AK:$AK,$CA972+37),"")</f>
      </c>
      <c r="BX972">
        <f>IF($CB972&gt;=38,INDEX($AK:$AK,$CA972+38),"")</f>
      </c>
      <c r="BY972">
        <f>IF($CB972&gt;=39,INDEX($AK:$AK,$CA972+39),"")</f>
      </c>
      <c r="BZ972">
        <f>IF($CB972&gt;=40,INDEX($AK:$AK,$CA972+40),"")</f>
      </c>
      <c r="CA972">
        <f>IFERROR(MATCH($AJ972,$AK$2:$AK$134,0)+1,0)</f>
      </c>
      <c r="CB972">
        <f>IFERROR(INDEX($AL$2:$AL$134,MATCH($AJ972,$AK$2:$AK$134,0)),0)</f>
      </c>
      <c r="CC972">
        <f>IFERROR(LEFT($F972,FIND(" - ",$F972)-1),$F972)</f>
      </c>
      <c r="CF972">
        <f>IF($DA972&gt;=1,INDEX($CD:$CD,$CZ972+1),"")</f>
      </c>
      <c r="CG972">
        <f>IF($DA972&gt;=2,INDEX($CD:$CD,$CZ972+2),"")</f>
      </c>
      <c r="CH972">
        <f>IF($DA972&gt;=3,INDEX($CD:$CD,$CZ972+3),"")</f>
      </c>
      <c r="CI972">
        <f>IF($DA972&gt;=4,INDEX($CD:$CD,$CZ972+4),"")</f>
      </c>
      <c r="CJ972">
        <f>IF($DA972&gt;=5,INDEX($CD:$CD,$CZ972+5),"")</f>
      </c>
      <c r="CK972">
        <f>IF($DA972&gt;=6,INDEX($CD:$CD,$CZ972+6),"")</f>
      </c>
      <c r="CL972">
        <f>IF($DA972&gt;=7,INDEX($CD:$CD,$CZ972+7),"")</f>
      </c>
      <c r="CM972">
        <f>IF($DA972&gt;=8,INDEX($CD:$CD,$CZ972+8),"")</f>
      </c>
      <c r="CN972">
        <f>IF($DA972&gt;=9,INDEX($CD:$CD,$CZ972+9),"")</f>
      </c>
      <c r="CO972">
        <f>IF($DA972&gt;=10,INDEX($CD:$CD,$CZ972+10),"")</f>
      </c>
      <c r="CP972">
        <f>IF($DA972&gt;=11,INDEX($CD:$CD,$CZ972+11),"")</f>
      </c>
      <c r="CQ972">
        <f>IF($DA972&gt;=12,INDEX($CD:$CD,$CZ972+12),"")</f>
      </c>
      <c r="CR972">
        <f>IF($DA972&gt;=13,INDEX($CD:$CD,$CZ972+13),"")</f>
      </c>
      <c r="CS972">
        <f>IF($DA972&gt;=14,INDEX($CD:$CD,$CZ972+14),"")</f>
      </c>
      <c r="CT972">
        <f>IF($DA972&gt;=15,INDEX($CD:$CD,$CZ972+15),"")</f>
      </c>
      <c r="CU972">
        <f>IF($DA972&gt;=16,INDEX($CD:$CD,$CZ972+16),"")</f>
      </c>
      <c r="CV972">
        <f>IF($DA972&gt;=17,INDEX($CD:$CD,$CZ972+17),"")</f>
      </c>
      <c r="CW972">
        <f>IF($DA972&gt;=18,INDEX($CD:$CD,$CZ972+18),"")</f>
      </c>
      <c r="CX972">
        <f>IF($DA972&gt;=19,INDEX($CD:$CD,$CZ972+19),"")</f>
      </c>
      <c r="CY972">
        <f>IF($DA972&gt;=20,INDEX($CD:$CD,$CZ972+20),"")</f>
      </c>
      <c r="CZ972">
        <f>IFERROR(MATCH($CC972,$CD$2:$CD$263,0)+1,0)</f>
      </c>
      <c r="DA972">
        <f>IFERROR(INDEX($CE$2:$CE$263,MATCH($CC972,$CD$2:$CD$263,0)),0)</f>
      </c>
      <c r="DB972">
        <f>IFERROR(INDEX($AI:$AI,MATCH($H972,$AH:$AH,0))&amp;"","")</f>
      </c>
      <c r="DF972">
        <f>IF($GI972&gt;=1,INDEX($DC:$DC,$GH972+1),"")</f>
      </c>
      <c r="DG972">
        <f>IF($GI972&gt;=2,INDEX($DC:$DC,$GH972+2),"")</f>
      </c>
      <c r="DH972">
        <f>IF($GI972&gt;=3,INDEX($DC:$DC,$GH972+3),"")</f>
      </c>
      <c r="DI972">
        <f>IF($GI972&gt;=4,INDEX($DC:$DC,$GH972+4),"")</f>
      </c>
      <c r="DJ972">
        <f>IF($GI972&gt;=5,INDEX($DC:$DC,$GH972+5),"")</f>
      </c>
      <c r="DK972">
        <f>IF($GI972&gt;=6,INDEX($DC:$DC,$GH972+6),"")</f>
      </c>
      <c r="DL972">
        <f>IF($GI972&gt;=7,INDEX($DC:$DC,$GH972+7),"")</f>
      </c>
      <c r="DM972">
        <f>IF($GI972&gt;=8,INDEX($DC:$DC,$GH972+8),"")</f>
      </c>
      <c r="DN972">
        <f>IF($GI972&gt;=9,INDEX($DC:$DC,$GH972+9),"")</f>
      </c>
      <c r="DO972">
        <f>IF($GI972&gt;=10,INDEX($DC:$DC,$GH972+10),"")</f>
      </c>
      <c r="DP972">
        <f>IF($GI972&gt;=11,INDEX($DC:$DC,$GH972+11),"")</f>
      </c>
      <c r="DQ972">
        <f>IF($GI972&gt;=12,INDEX($DC:$DC,$GH972+12),"")</f>
      </c>
      <c r="DR972">
        <f>IF($GI972&gt;=13,INDEX($DC:$DC,$GH972+13),"")</f>
      </c>
      <c r="DS972">
        <f>IF($GI972&gt;=14,INDEX($DC:$DC,$GH972+14),"")</f>
      </c>
      <c r="DT972">
        <f>IF($GI972&gt;=15,INDEX($DC:$DC,$GH972+15),"")</f>
      </c>
      <c r="DU972">
        <f>IF($GI972&gt;=16,INDEX($DC:$DC,$GH972+16),"")</f>
      </c>
      <c r="DV972">
        <f>IF($GI972&gt;=17,INDEX($DC:$DC,$GH972+17),"")</f>
      </c>
      <c r="DW972">
        <f>IF($GI972&gt;=18,INDEX($DC:$DC,$GH972+18),"")</f>
      </c>
      <c r="DX972">
        <f>IF($GI972&gt;=19,INDEX($DC:$DC,$GH972+19),"")</f>
      </c>
      <c r="DY972">
        <f>IF($GI972&gt;=20,INDEX($DC:$DC,$GH972+20),"")</f>
      </c>
      <c r="DZ972">
        <f>IF($GI972&gt;=21,INDEX($DC:$DC,$GH972+21),"")</f>
      </c>
      <c r="EA972">
        <f>IF($GI972&gt;=22,INDEX($DC:$DC,$GH972+22),"")</f>
      </c>
      <c r="EB972">
        <f>IF($GI972&gt;=23,INDEX($DC:$DC,$GH972+23),"")</f>
      </c>
      <c r="EC972">
        <f>IF($GI972&gt;=24,INDEX($DC:$DC,$GH972+24),"")</f>
      </c>
      <c r="ED972">
        <f>IF($GI972&gt;=25,INDEX($DC:$DC,$GH972+25),"")</f>
      </c>
      <c r="EE972">
        <f>IF($GI972&gt;=26,INDEX($DC:$DC,$GH972+26),"")</f>
      </c>
      <c r="EF972">
        <f>IF($GI972&gt;=27,INDEX($DC:$DC,$GH972+27),"")</f>
      </c>
      <c r="EG972">
        <f>IF($GI972&gt;=28,INDEX($DC:$DC,$GH972+28),"")</f>
      </c>
      <c r="EH972">
        <f>IF($GI972&gt;=29,INDEX($DC:$DC,$GH972+29),"")</f>
      </c>
      <c r="EI972">
        <f>IF($GI972&gt;=30,INDEX($DC:$DC,$GH972+30),"")</f>
      </c>
      <c r="EJ972">
        <f>IF($GI972&gt;=31,INDEX($DC:$DC,$GH972+31),"")</f>
      </c>
      <c r="EK972">
        <f>IF($GI972&gt;=32,INDEX($DC:$DC,$GH972+32),"")</f>
      </c>
      <c r="EL972">
        <f>IF($GI972&gt;=33,INDEX($DC:$DC,$GH972+33),"")</f>
      </c>
      <c r="EM972">
        <f>IF($GI972&gt;=34,INDEX($DC:$DC,$GH972+34),"")</f>
      </c>
      <c r="EN972">
        <f>IF($GI972&gt;=35,INDEX($DC:$DC,$GH972+35),"")</f>
      </c>
      <c r="EO972">
        <f>IF($GI972&gt;=36,INDEX($DC:$DC,$GH972+36),"")</f>
      </c>
      <c r="EP972">
        <f>IF($GI972&gt;=37,INDEX($DC:$DC,$GH972+37),"")</f>
      </c>
      <c r="EQ972">
        <f>IF($GI972&gt;=38,INDEX($DC:$DC,$GH972+38),"")</f>
      </c>
      <c r="ER972">
        <f>IF($GI972&gt;=39,INDEX($DC:$DC,$GH972+39),"")</f>
      </c>
      <c r="ES972">
        <f>IF($GI972&gt;=40,INDEX($DC:$DC,$GH972+40),"")</f>
      </c>
      <c r="ET972">
        <f>IF($GI972&gt;=1,INDEX($DD:$DD,$GH972+1),"")</f>
      </c>
      <c r="EU972">
        <f>IF($GI972&gt;=2,INDEX($DD:$DD,$GH972+2),"")</f>
      </c>
      <c r="EV972">
        <f>IF($GI972&gt;=3,INDEX($DD:$DD,$GH972+3),"")</f>
      </c>
      <c r="EW972">
        <f>IF($GI972&gt;=4,INDEX($DD:$DD,$GH972+4),"")</f>
      </c>
      <c r="EX972">
        <f>IF($GI972&gt;=5,INDEX($DD:$DD,$GH972+5),"")</f>
      </c>
      <c r="EY972">
        <f>IF($GI972&gt;=6,INDEX($DD:$DD,$GH972+6),"")</f>
      </c>
      <c r="EZ972">
        <f>IF($GI972&gt;=7,INDEX($DD:$DD,$GH972+7),"")</f>
      </c>
      <c r="FA972">
        <f>IF($GI972&gt;=8,INDEX($DD:$DD,$GH972+8),"")</f>
      </c>
      <c r="FB972">
        <f>IF($GI972&gt;=9,INDEX($DD:$DD,$GH972+9),"")</f>
      </c>
      <c r="FC972">
        <f>IF($GI972&gt;=10,INDEX($DD:$DD,$GH972+10),"")</f>
      </c>
      <c r="FD972">
        <f>IF($GI972&gt;=11,INDEX($DD:$DD,$GH972+11),"")</f>
      </c>
      <c r="FE972">
        <f>IF($GI972&gt;=12,INDEX($DD:$DD,$GH972+12),"")</f>
      </c>
      <c r="FF972">
        <f>IF($GI972&gt;=13,INDEX($DD:$DD,$GH972+13),"")</f>
      </c>
      <c r="FG972">
        <f>IF($GI972&gt;=14,INDEX($DD:$DD,$GH972+14),"")</f>
      </c>
      <c r="FH972">
        <f>IF($GI972&gt;=15,INDEX($DD:$DD,$GH972+15),"")</f>
      </c>
      <c r="FI972">
        <f>IF($GI972&gt;=16,INDEX($DD:$DD,$GH972+16),"")</f>
      </c>
      <c r="FJ972">
        <f>IF($GI972&gt;=17,INDEX($DD:$DD,$GH972+17),"")</f>
      </c>
      <c r="FK972">
        <f>IF($GI972&gt;=18,INDEX($DD:$DD,$GH972+18),"")</f>
      </c>
      <c r="FL972">
        <f>IF($GI972&gt;=19,INDEX($DD:$DD,$GH972+19),"")</f>
      </c>
      <c r="FM972">
        <f>IF($GI972&gt;=20,INDEX($DD:$DD,$GH972+20),"")</f>
      </c>
      <c r="FN972">
        <f>IF($GI972&gt;=21,INDEX($DD:$DD,$GH972+21),"")</f>
      </c>
      <c r="FO972">
        <f>IF($GI972&gt;=22,INDEX($DD:$DD,$GH972+22),"")</f>
      </c>
      <c r="FP972">
        <f>IF($GI972&gt;=23,INDEX($DD:$DD,$GH972+23),"")</f>
      </c>
      <c r="FQ972">
        <f>IF($GI972&gt;=24,INDEX($DD:$DD,$GH972+24),"")</f>
      </c>
      <c r="FR972">
        <f>IF($GI972&gt;=25,INDEX($DD:$DD,$GH972+25),"")</f>
      </c>
      <c r="FS972">
        <f>IF($GI972&gt;=26,INDEX($DD:$DD,$GH972+26),"")</f>
      </c>
      <c r="FT972">
        <f>IF($GI972&gt;=27,INDEX($DD:$DD,$GH972+27),"")</f>
      </c>
      <c r="FU972">
        <f>IF($GI972&gt;=28,INDEX($DD:$DD,$GH972+28),"")</f>
      </c>
      <c r="FV972">
        <f>IF($GI972&gt;=29,INDEX($DD:$DD,$GH972+29),"")</f>
      </c>
      <c r="FW972">
        <f>IF($GI972&gt;=30,INDEX($DD:$DD,$GH972+30),"")</f>
      </c>
      <c r="FX972">
        <f>IF($GI972&gt;=31,INDEX($DD:$DD,$GH972+31),"")</f>
      </c>
      <c r="FY972">
        <f>IF($GI972&gt;=32,INDEX($DD:$DD,$GH972+32),"")</f>
      </c>
      <c r="FZ972">
        <f>IF($GI972&gt;=33,INDEX($DD:$DD,$GH972+33),"")</f>
      </c>
      <c r="GA972">
        <f>IF($GI972&gt;=34,INDEX($DD:$DD,$GH972+34),"")</f>
      </c>
      <c r="GB972">
        <f>IF($GI972&gt;=35,INDEX($DD:$DD,$GH972+35),"")</f>
      </c>
      <c r="GC972">
        <f>IF($GI972&gt;=36,INDEX($DD:$DD,$GH972+36),"")</f>
      </c>
      <c r="GD972">
        <f>IF($GI972&gt;=37,INDEX($DD:$DD,$GH972+37),"")</f>
      </c>
      <c r="GE972">
        <f>IF($GI972&gt;=38,INDEX($DD:$DD,$GH972+38),"")</f>
      </c>
      <c r="GF972">
        <f>IF($GI972&gt;=39,INDEX($DD:$DD,$GH972+39),"")</f>
      </c>
      <c r="GG972">
        <f>IF($GI972&gt;=40,INDEX($DD:$DD,$GH972+40),"")</f>
      </c>
      <c r="GH972">
        <f>IFERROR(MATCH($DB972,$DC$2:$DC$148,0)+1,0)</f>
      </c>
      <c r="GI972">
        <f>IFERROR(INDEX($DE$2:$DE$148,MATCH($DB972,$DC$2:$DC$148,0)),0)</f>
      </c>
      <c r="GJ972">
        <f>IFERROR(MATCH($S972,$DF$972:$ES$972,0),0)</f>
      </c>
      <c r="GK972">
        <f>IF($GJ972&gt;0,INDEX($ET$972:$GG$972,$GJ972),"")</f>
      </c>
      <c r="GN972">
        <f>IF($IW972&gt;=1,INDEX($GL:$GL,$IV972+1),"")</f>
      </c>
      <c r="GO972">
        <f>IF($IW972&gt;=2,INDEX($GL:$GL,$IV972+2),"")</f>
      </c>
      <c r="GP972">
        <f>IF($IW972&gt;=3,INDEX($GL:$GL,$IV972+3),"")</f>
      </c>
      <c r="GQ972">
        <f>IF($IW972&gt;=4,INDEX($GL:$GL,$IV972+4),"")</f>
      </c>
      <c r="GR972">
        <f>IF($IW972&gt;=5,INDEX($GL:$GL,$IV972+5),"")</f>
      </c>
      <c r="GS972">
        <f>IF($IW972&gt;=6,INDEX($GL:$GL,$IV972+6),"")</f>
      </c>
      <c r="GT972">
        <f>IF($IW972&gt;=7,INDEX($GL:$GL,$IV972+7),"")</f>
      </c>
      <c r="GU972">
        <f>IF($IW972&gt;=8,INDEX($GL:$GL,$IV972+8),"")</f>
      </c>
      <c r="GV972">
        <f>IF($IW972&gt;=9,INDEX($GL:$GL,$IV972+9),"")</f>
      </c>
      <c r="GW972">
        <f>IF($IW972&gt;=10,INDEX($GL:$GL,$IV972+10),"")</f>
      </c>
      <c r="GX972">
        <f>IF($IW972&gt;=11,INDEX($GL:$GL,$IV972+11),"")</f>
      </c>
      <c r="GY972">
        <f>IF($IW972&gt;=12,INDEX($GL:$GL,$IV972+12),"")</f>
      </c>
      <c r="GZ972">
        <f>IF($IW972&gt;=13,INDEX($GL:$GL,$IV972+13),"")</f>
      </c>
      <c r="HA972">
        <f>IF($IW972&gt;=14,INDEX($GL:$GL,$IV972+14),"")</f>
      </c>
      <c r="HB972">
        <f>IF($IW972&gt;=15,INDEX($GL:$GL,$IV972+15),"")</f>
      </c>
      <c r="HC972">
        <f>IF($IW972&gt;=16,INDEX($GL:$GL,$IV972+16),"")</f>
      </c>
      <c r="HD972">
        <f>IF($IW972&gt;=17,INDEX($GL:$GL,$IV972+17),"")</f>
      </c>
      <c r="HE972">
        <f>IF($IW972&gt;=18,INDEX($GL:$GL,$IV972+18),"")</f>
      </c>
      <c r="HF972">
        <f>IF($IW972&gt;=19,INDEX($GL:$GL,$IV972+19),"")</f>
      </c>
      <c r="HG972">
        <f>IF($IW972&gt;=20,INDEX($GL:$GL,$IV972+20),"")</f>
      </c>
      <c r="HH972">
        <f>IF($IW972&gt;=21,INDEX($GL:$GL,$IV972+21),"")</f>
      </c>
      <c r="HI972">
        <f>IF($IW972&gt;=22,INDEX($GL:$GL,$IV972+22),"")</f>
      </c>
      <c r="HJ972">
        <f>IF($IW972&gt;=23,INDEX($GL:$GL,$IV972+23),"")</f>
      </c>
      <c r="HK972">
        <f>IF($IW972&gt;=24,INDEX($GL:$GL,$IV972+24),"")</f>
      </c>
      <c r="HL972">
        <f>IF($IW972&gt;=25,INDEX($GL:$GL,$IV972+25),"")</f>
      </c>
      <c r="HM972">
        <f>IF($IW972&gt;=26,INDEX($GL:$GL,$IV972+26),"")</f>
      </c>
      <c r="HN972">
        <f>IF($IW972&gt;=27,INDEX($GL:$GL,$IV972+27),"")</f>
      </c>
      <c r="HO972">
        <f>IF($IW972&gt;=28,INDEX($GL:$GL,$IV972+28),"")</f>
      </c>
      <c r="HP972">
        <f>IF($IW972&gt;=29,INDEX($GL:$GL,$IV972+29),"")</f>
      </c>
      <c r="HQ972">
        <f>IF($IW972&gt;=30,INDEX($GL:$GL,$IV972+30),"")</f>
      </c>
      <c r="HR972">
        <f>IF($IW972&gt;=31,INDEX($GL:$GL,$IV972+31),"")</f>
      </c>
      <c r="HS972">
        <f>IF($IW972&gt;=32,INDEX($GL:$GL,$IV972+32),"")</f>
      </c>
      <c r="HT972">
        <f>IF($IW972&gt;=33,INDEX($GL:$GL,$IV972+33),"")</f>
      </c>
      <c r="HU972">
        <f>IF($IW972&gt;=34,INDEX($GL:$GL,$IV972+34),"")</f>
      </c>
      <c r="HV972">
        <f>IF($IW972&gt;=35,INDEX($GL:$GL,$IV972+35),"")</f>
      </c>
      <c r="HW972">
        <f>IF($IW972&gt;=36,INDEX($GL:$GL,$IV972+36),"")</f>
      </c>
      <c r="HX972">
        <f>IF($IW972&gt;=37,INDEX($GL:$GL,$IV972+37),"")</f>
      </c>
      <c r="HY972">
        <f>IF($IW972&gt;=38,INDEX($GL:$GL,$IV972+38),"")</f>
      </c>
      <c r="HZ972">
        <f>IF($IW972&gt;=39,INDEX($GL:$GL,$IV972+39),"")</f>
      </c>
      <c r="IA972">
        <f>IF($IW972&gt;=40,INDEX($GL:$GL,$IV972+40),"")</f>
      </c>
      <c r="IB972">
        <f>IF($IW972&gt;=41,INDEX($GL:$GL,$IV972+41),"")</f>
      </c>
      <c r="IC972">
        <f>IF($IW972&gt;=42,INDEX($GL:$GL,$IV972+42),"")</f>
      </c>
      <c r="ID972">
        <f>IF($IW972&gt;=43,INDEX($GL:$GL,$IV972+43),"")</f>
      </c>
      <c r="IE972">
        <f>IF($IW972&gt;=44,INDEX($GL:$GL,$IV972+44),"")</f>
      </c>
      <c r="IF972">
        <f>IF($IW972&gt;=45,INDEX($GL:$GL,$IV972+45),"")</f>
      </c>
      <c r="IG972">
        <f>IF($IW972&gt;=46,INDEX($GL:$GL,$IV972+46),"")</f>
      </c>
      <c r="IH972">
        <f>IF($IW972&gt;=47,INDEX($GL:$GL,$IV972+47),"")</f>
      </c>
      <c r="II972">
        <f>IF($IW972&gt;=48,INDEX($GL:$GL,$IV972+48),"")</f>
      </c>
      <c r="IJ972">
        <f>IF($IW972&gt;=49,INDEX($GL:$GL,$IV972+49),"")</f>
      </c>
      <c r="IK972">
        <f>IF($IW972&gt;=50,INDEX($GL:$GL,$IV972+50),"")</f>
      </c>
      <c r="IL972">
        <f>IF($IW972&gt;=51,INDEX($GL:$GL,$IV972+51),"")</f>
      </c>
      <c r="IM972">
        <f>IF($IW972&gt;=52,INDEX($GL:$GL,$IV972+52),"")</f>
      </c>
      <c r="IN972">
        <f>IF($IW972&gt;=53,INDEX($GL:$GL,$IV972+53),"")</f>
      </c>
      <c r="IO972">
        <f>IF($IW972&gt;=54,INDEX($GL:$GL,$IV972+54),"")</f>
      </c>
      <c r="IP972">
        <f>IF($IW972&gt;=55,INDEX($GL:$GL,$IV972+55),"")</f>
      </c>
      <c r="IQ972">
        <f>IF($IW972&gt;=56,INDEX($GL:$GL,$IV972+56),"")</f>
      </c>
      <c r="IR972">
        <f>IF($IW972&gt;=57,INDEX($GL:$GL,$IV972+57),"")</f>
      </c>
      <c r="IS972">
        <f>IF($IW972&gt;=58,INDEX($GL:$GL,$IV972+58),"")</f>
      </c>
      <c r="IT972">
        <f>IF($IW972&gt;=59,INDEX($GL:$GL,$IV972+59),"")</f>
      </c>
      <c r="IU972">
        <f>IF($IW972&gt;=60,INDEX($GL:$GL,$IV972+60),"")</f>
      </c>
      <c r="IV972">
        <f>IFERROR(MATCH($GK972,$GL$2:$GL$324,0)+1,0)</f>
      </c>
      <c r="IW972">
        <f>IFERROR(INDEX($GM$2:$GM$324,MATCH($GK972,$GL$2:$GL$324,0)),0)</f>
      </c>
      <c r="IX972" t="s">
        <v>34</v>
      </c>
      <c r="IY972" t="s">
        <v>34</v>
      </c>
    </row>
    <row r="973" spans="1:259" x14ac:dyDescent="0.25">
      <c r="K973">
        <f>IF(OR($N973="",$J973=""),"",IFERROR($N973/$J973,0))</f>
      </c>
      <c r="L973">
        <f>IF($N973="","",
SUM($M973,$O973,$T973,$P973,$R973)*
(1-IF($U973="",0,VALUE($U973)/100)))</f>
      </c>
      <c r="M973">
        <f>IF($N973="","",$N973)</f>
      </c>
      <c r="O973">
        <f>IF($N973="","",
IF($H973="","",
IF(ISNUMBER(SEARCH("exempt",LOWER($H973))),0,
$N973*(VALUE(SUBSTITUTE($H973,"%",""))/100))))</f>
      </c>
      <c r="V973">
        <f>IFERROR(IF(FIND(" - ",$E973)&gt;0,MID($E973,FIND(" - ",$E973)+3,LEN($E973)),""),"")</f>
      </c>
      <c r="AE973" t="s">
        <v>1554</v>
      </c>
      <c r="AJ973">
        <f>IFERROR(LEFT($E973,FIND(" - ",$E973)-1),$E973)</f>
      </c>
      <c r="AM973">
        <f>IF($CB973&gt;=1,INDEX($AK:$AK,$CA973+1),"")</f>
      </c>
      <c r="AN973">
        <f>IF($CB973&gt;=2,INDEX($AK:$AK,$CA973+2),"")</f>
      </c>
      <c r="AO973">
        <f>IF($CB973&gt;=3,INDEX($AK:$AK,$CA973+3),"")</f>
      </c>
      <c r="AP973">
        <f>IF($CB973&gt;=4,INDEX($AK:$AK,$CA973+4),"")</f>
      </c>
      <c r="AQ973">
        <f>IF($CB973&gt;=5,INDEX($AK:$AK,$CA973+5),"")</f>
      </c>
      <c r="AR973">
        <f>IF($CB973&gt;=6,INDEX($AK:$AK,$CA973+6),"")</f>
      </c>
      <c r="AS973">
        <f>IF($CB973&gt;=7,INDEX($AK:$AK,$CA973+7),"")</f>
      </c>
      <c r="AT973">
        <f>IF($CB973&gt;=8,INDEX($AK:$AK,$CA973+8),"")</f>
      </c>
      <c r="AU973">
        <f>IF($CB973&gt;=9,INDEX($AK:$AK,$CA973+9),"")</f>
      </c>
      <c r="AV973">
        <f>IF($CB973&gt;=10,INDEX($AK:$AK,$CA973+10),"")</f>
      </c>
      <c r="AW973">
        <f>IF($CB973&gt;=11,INDEX($AK:$AK,$CA973+11),"")</f>
      </c>
      <c r="AX973">
        <f>IF($CB973&gt;=12,INDEX($AK:$AK,$CA973+12),"")</f>
      </c>
      <c r="AY973">
        <f>IF($CB973&gt;=13,INDEX($AK:$AK,$CA973+13),"")</f>
      </c>
      <c r="AZ973">
        <f>IF($CB973&gt;=14,INDEX($AK:$AK,$CA973+14),"")</f>
      </c>
      <c r="BA973">
        <f>IF($CB973&gt;=15,INDEX($AK:$AK,$CA973+15),"")</f>
      </c>
      <c r="BB973">
        <f>IF($CB973&gt;=16,INDEX($AK:$AK,$CA973+16),"")</f>
      </c>
      <c r="BC973">
        <f>IF($CB973&gt;=17,INDEX($AK:$AK,$CA973+17),"")</f>
      </c>
      <c r="BD973">
        <f>IF($CB973&gt;=18,INDEX($AK:$AK,$CA973+18),"")</f>
      </c>
      <c r="BE973">
        <f>IF($CB973&gt;=19,INDEX($AK:$AK,$CA973+19),"")</f>
      </c>
      <c r="BF973">
        <f>IF($CB973&gt;=20,INDEX($AK:$AK,$CA973+20),"")</f>
      </c>
      <c r="BG973">
        <f>IF($CB973&gt;=21,INDEX($AK:$AK,$CA973+21),"")</f>
      </c>
      <c r="BH973">
        <f>IF($CB973&gt;=22,INDEX($AK:$AK,$CA973+22),"")</f>
      </c>
      <c r="BI973">
        <f>IF($CB973&gt;=23,INDEX($AK:$AK,$CA973+23),"")</f>
      </c>
      <c r="BJ973">
        <f>IF($CB973&gt;=24,INDEX($AK:$AK,$CA973+24),"")</f>
      </c>
      <c r="BK973">
        <f>IF($CB973&gt;=25,INDEX($AK:$AK,$CA973+25),"")</f>
      </c>
      <c r="BL973">
        <f>IF($CB973&gt;=26,INDEX($AK:$AK,$CA973+26),"")</f>
      </c>
      <c r="BM973">
        <f>IF($CB973&gt;=27,INDEX($AK:$AK,$CA973+27),"")</f>
      </c>
      <c r="BN973">
        <f>IF($CB973&gt;=28,INDEX($AK:$AK,$CA973+28),"")</f>
      </c>
      <c r="BO973">
        <f>IF($CB973&gt;=29,INDEX($AK:$AK,$CA973+29),"")</f>
      </c>
      <c r="BP973">
        <f>IF($CB973&gt;=30,INDEX($AK:$AK,$CA973+30),"")</f>
      </c>
      <c r="BQ973">
        <f>IF($CB973&gt;=31,INDEX($AK:$AK,$CA973+31),"")</f>
      </c>
      <c r="BR973">
        <f>IF($CB973&gt;=32,INDEX($AK:$AK,$CA973+32),"")</f>
      </c>
      <c r="BS973">
        <f>IF($CB973&gt;=33,INDEX($AK:$AK,$CA973+33),"")</f>
      </c>
      <c r="BT973">
        <f>IF($CB973&gt;=34,INDEX($AK:$AK,$CA973+34),"")</f>
      </c>
      <c r="BU973">
        <f>IF($CB973&gt;=35,INDEX($AK:$AK,$CA973+35),"")</f>
      </c>
      <c r="BV973">
        <f>IF($CB973&gt;=36,INDEX($AK:$AK,$CA973+36),"")</f>
      </c>
      <c r="BW973">
        <f>IF($CB973&gt;=37,INDEX($AK:$AK,$CA973+37),"")</f>
      </c>
      <c r="BX973">
        <f>IF($CB973&gt;=38,INDEX($AK:$AK,$CA973+38),"")</f>
      </c>
      <c r="BY973">
        <f>IF($CB973&gt;=39,INDEX($AK:$AK,$CA973+39),"")</f>
      </c>
      <c r="BZ973">
        <f>IF($CB973&gt;=40,INDEX($AK:$AK,$CA973+40),"")</f>
      </c>
      <c r="CA973">
        <f>IFERROR(MATCH($AJ973,$AK$2:$AK$134,0)+1,0)</f>
      </c>
      <c r="CB973">
        <f>IFERROR(INDEX($AL$2:$AL$134,MATCH($AJ973,$AK$2:$AK$134,0)),0)</f>
      </c>
      <c r="CC973">
        <f>IFERROR(LEFT($F973,FIND(" - ",$F973)-1),$F973)</f>
      </c>
      <c r="CF973">
        <f>IF($DA973&gt;=1,INDEX($CD:$CD,$CZ973+1),"")</f>
      </c>
      <c r="CG973">
        <f>IF($DA973&gt;=2,INDEX($CD:$CD,$CZ973+2),"")</f>
      </c>
      <c r="CH973">
        <f>IF($DA973&gt;=3,INDEX($CD:$CD,$CZ973+3),"")</f>
      </c>
      <c r="CI973">
        <f>IF($DA973&gt;=4,INDEX($CD:$CD,$CZ973+4),"")</f>
      </c>
      <c r="CJ973">
        <f>IF($DA973&gt;=5,INDEX($CD:$CD,$CZ973+5),"")</f>
      </c>
      <c r="CK973">
        <f>IF($DA973&gt;=6,INDEX($CD:$CD,$CZ973+6),"")</f>
      </c>
      <c r="CL973">
        <f>IF($DA973&gt;=7,INDEX($CD:$CD,$CZ973+7),"")</f>
      </c>
      <c r="CM973">
        <f>IF($DA973&gt;=8,INDEX($CD:$CD,$CZ973+8),"")</f>
      </c>
      <c r="CN973">
        <f>IF($DA973&gt;=9,INDEX($CD:$CD,$CZ973+9),"")</f>
      </c>
      <c r="CO973">
        <f>IF($DA973&gt;=10,INDEX($CD:$CD,$CZ973+10),"")</f>
      </c>
      <c r="CP973">
        <f>IF($DA973&gt;=11,INDEX($CD:$CD,$CZ973+11),"")</f>
      </c>
      <c r="CQ973">
        <f>IF($DA973&gt;=12,INDEX($CD:$CD,$CZ973+12),"")</f>
      </c>
      <c r="CR973">
        <f>IF($DA973&gt;=13,INDEX($CD:$CD,$CZ973+13),"")</f>
      </c>
      <c r="CS973">
        <f>IF($DA973&gt;=14,INDEX($CD:$CD,$CZ973+14),"")</f>
      </c>
      <c r="CT973">
        <f>IF($DA973&gt;=15,INDEX($CD:$CD,$CZ973+15),"")</f>
      </c>
      <c r="CU973">
        <f>IF($DA973&gt;=16,INDEX($CD:$CD,$CZ973+16),"")</f>
      </c>
      <c r="CV973">
        <f>IF($DA973&gt;=17,INDEX($CD:$CD,$CZ973+17),"")</f>
      </c>
      <c r="CW973">
        <f>IF($DA973&gt;=18,INDEX($CD:$CD,$CZ973+18),"")</f>
      </c>
      <c r="CX973">
        <f>IF($DA973&gt;=19,INDEX($CD:$CD,$CZ973+19),"")</f>
      </c>
      <c r="CY973">
        <f>IF($DA973&gt;=20,INDEX($CD:$CD,$CZ973+20),"")</f>
      </c>
      <c r="CZ973">
        <f>IFERROR(MATCH($CC973,$CD$2:$CD$263,0)+1,0)</f>
      </c>
      <c r="DA973">
        <f>IFERROR(INDEX($CE$2:$CE$263,MATCH($CC973,$CD$2:$CD$263,0)),0)</f>
      </c>
      <c r="DB973">
        <f>IFERROR(INDEX($AI:$AI,MATCH($H973,$AH:$AH,0))&amp;"","")</f>
      </c>
      <c r="DF973">
        <f>IF($GI973&gt;=1,INDEX($DC:$DC,$GH973+1),"")</f>
      </c>
      <c r="DG973">
        <f>IF($GI973&gt;=2,INDEX($DC:$DC,$GH973+2),"")</f>
      </c>
      <c r="DH973">
        <f>IF($GI973&gt;=3,INDEX($DC:$DC,$GH973+3),"")</f>
      </c>
      <c r="DI973">
        <f>IF($GI973&gt;=4,INDEX($DC:$DC,$GH973+4),"")</f>
      </c>
      <c r="DJ973">
        <f>IF($GI973&gt;=5,INDEX($DC:$DC,$GH973+5),"")</f>
      </c>
      <c r="DK973">
        <f>IF($GI973&gt;=6,INDEX($DC:$DC,$GH973+6),"")</f>
      </c>
      <c r="DL973">
        <f>IF($GI973&gt;=7,INDEX($DC:$DC,$GH973+7),"")</f>
      </c>
      <c r="DM973">
        <f>IF($GI973&gt;=8,INDEX($DC:$DC,$GH973+8),"")</f>
      </c>
      <c r="DN973">
        <f>IF($GI973&gt;=9,INDEX($DC:$DC,$GH973+9),"")</f>
      </c>
      <c r="DO973">
        <f>IF($GI973&gt;=10,INDEX($DC:$DC,$GH973+10),"")</f>
      </c>
      <c r="DP973">
        <f>IF($GI973&gt;=11,INDEX($DC:$DC,$GH973+11),"")</f>
      </c>
      <c r="DQ973">
        <f>IF($GI973&gt;=12,INDEX($DC:$DC,$GH973+12),"")</f>
      </c>
      <c r="DR973">
        <f>IF($GI973&gt;=13,INDEX($DC:$DC,$GH973+13),"")</f>
      </c>
      <c r="DS973">
        <f>IF($GI973&gt;=14,INDEX($DC:$DC,$GH973+14),"")</f>
      </c>
      <c r="DT973">
        <f>IF($GI973&gt;=15,INDEX($DC:$DC,$GH973+15),"")</f>
      </c>
      <c r="DU973">
        <f>IF($GI973&gt;=16,INDEX($DC:$DC,$GH973+16),"")</f>
      </c>
      <c r="DV973">
        <f>IF($GI973&gt;=17,INDEX($DC:$DC,$GH973+17),"")</f>
      </c>
      <c r="DW973">
        <f>IF($GI973&gt;=18,INDEX($DC:$DC,$GH973+18),"")</f>
      </c>
      <c r="DX973">
        <f>IF($GI973&gt;=19,INDEX($DC:$DC,$GH973+19),"")</f>
      </c>
      <c r="DY973">
        <f>IF($GI973&gt;=20,INDEX($DC:$DC,$GH973+20),"")</f>
      </c>
      <c r="DZ973">
        <f>IF($GI973&gt;=21,INDEX($DC:$DC,$GH973+21),"")</f>
      </c>
      <c r="EA973">
        <f>IF($GI973&gt;=22,INDEX($DC:$DC,$GH973+22),"")</f>
      </c>
      <c r="EB973">
        <f>IF($GI973&gt;=23,INDEX($DC:$DC,$GH973+23),"")</f>
      </c>
      <c r="EC973">
        <f>IF($GI973&gt;=24,INDEX($DC:$DC,$GH973+24),"")</f>
      </c>
      <c r="ED973">
        <f>IF($GI973&gt;=25,INDEX($DC:$DC,$GH973+25),"")</f>
      </c>
      <c r="EE973">
        <f>IF($GI973&gt;=26,INDEX($DC:$DC,$GH973+26),"")</f>
      </c>
      <c r="EF973">
        <f>IF($GI973&gt;=27,INDEX($DC:$DC,$GH973+27),"")</f>
      </c>
      <c r="EG973">
        <f>IF($GI973&gt;=28,INDEX($DC:$DC,$GH973+28),"")</f>
      </c>
      <c r="EH973">
        <f>IF($GI973&gt;=29,INDEX($DC:$DC,$GH973+29),"")</f>
      </c>
      <c r="EI973">
        <f>IF($GI973&gt;=30,INDEX($DC:$DC,$GH973+30),"")</f>
      </c>
      <c r="EJ973">
        <f>IF($GI973&gt;=31,INDEX($DC:$DC,$GH973+31),"")</f>
      </c>
      <c r="EK973">
        <f>IF($GI973&gt;=32,INDEX($DC:$DC,$GH973+32),"")</f>
      </c>
      <c r="EL973">
        <f>IF($GI973&gt;=33,INDEX($DC:$DC,$GH973+33),"")</f>
      </c>
      <c r="EM973">
        <f>IF($GI973&gt;=34,INDEX($DC:$DC,$GH973+34),"")</f>
      </c>
      <c r="EN973">
        <f>IF($GI973&gt;=35,INDEX($DC:$DC,$GH973+35),"")</f>
      </c>
      <c r="EO973">
        <f>IF($GI973&gt;=36,INDEX($DC:$DC,$GH973+36),"")</f>
      </c>
      <c r="EP973">
        <f>IF($GI973&gt;=37,INDEX($DC:$DC,$GH973+37),"")</f>
      </c>
      <c r="EQ973">
        <f>IF($GI973&gt;=38,INDEX($DC:$DC,$GH973+38),"")</f>
      </c>
      <c r="ER973">
        <f>IF($GI973&gt;=39,INDEX($DC:$DC,$GH973+39),"")</f>
      </c>
      <c r="ES973">
        <f>IF($GI973&gt;=40,INDEX($DC:$DC,$GH973+40),"")</f>
      </c>
      <c r="ET973">
        <f>IF($GI973&gt;=1,INDEX($DD:$DD,$GH973+1),"")</f>
      </c>
      <c r="EU973">
        <f>IF($GI973&gt;=2,INDEX($DD:$DD,$GH973+2),"")</f>
      </c>
      <c r="EV973">
        <f>IF($GI973&gt;=3,INDEX($DD:$DD,$GH973+3),"")</f>
      </c>
      <c r="EW973">
        <f>IF($GI973&gt;=4,INDEX($DD:$DD,$GH973+4),"")</f>
      </c>
      <c r="EX973">
        <f>IF($GI973&gt;=5,INDEX($DD:$DD,$GH973+5),"")</f>
      </c>
      <c r="EY973">
        <f>IF($GI973&gt;=6,INDEX($DD:$DD,$GH973+6),"")</f>
      </c>
      <c r="EZ973">
        <f>IF($GI973&gt;=7,INDEX($DD:$DD,$GH973+7),"")</f>
      </c>
      <c r="FA973">
        <f>IF($GI973&gt;=8,INDEX($DD:$DD,$GH973+8),"")</f>
      </c>
      <c r="FB973">
        <f>IF($GI973&gt;=9,INDEX($DD:$DD,$GH973+9),"")</f>
      </c>
      <c r="FC973">
        <f>IF($GI973&gt;=10,INDEX($DD:$DD,$GH973+10),"")</f>
      </c>
      <c r="FD973">
        <f>IF($GI973&gt;=11,INDEX($DD:$DD,$GH973+11),"")</f>
      </c>
      <c r="FE973">
        <f>IF($GI973&gt;=12,INDEX($DD:$DD,$GH973+12),"")</f>
      </c>
      <c r="FF973">
        <f>IF($GI973&gt;=13,INDEX($DD:$DD,$GH973+13),"")</f>
      </c>
      <c r="FG973">
        <f>IF($GI973&gt;=14,INDEX($DD:$DD,$GH973+14),"")</f>
      </c>
      <c r="FH973">
        <f>IF($GI973&gt;=15,INDEX($DD:$DD,$GH973+15),"")</f>
      </c>
      <c r="FI973">
        <f>IF($GI973&gt;=16,INDEX($DD:$DD,$GH973+16),"")</f>
      </c>
      <c r="FJ973">
        <f>IF($GI973&gt;=17,INDEX($DD:$DD,$GH973+17),"")</f>
      </c>
      <c r="FK973">
        <f>IF($GI973&gt;=18,INDEX($DD:$DD,$GH973+18),"")</f>
      </c>
      <c r="FL973">
        <f>IF($GI973&gt;=19,INDEX($DD:$DD,$GH973+19),"")</f>
      </c>
      <c r="FM973">
        <f>IF($GI973&gt;=20,INDEX($DD:$DD,$GH973+20),"")</f>
      </c>
      <c r="FN973">
        <f>IF($GI973&gt;=21,INDEX($DD:$DD,$GH973+21),"")</f>
      </c>
      <c r="FO973">
        <f>IF($GI973&gt;=22,INDEX($DD:$DD,$GH973+22),"")</f>
      </c>
      <c r="FP973">
        <f>IF($GI973&gt;=23,INDEX($DD:$DD,$GH973+23),"")</f>
      </c>
      <c r="FQ973">
        <f>IF($GI973&gt;=24,INDEX($DD:$DD,$GH973+24),"")</f>
      </c>
      <c r="FR973">
        <f>IF($GI973&gt;=25,INDEX($DD:$DD,$GH973+25),"")</f>
      </c>
      <c r="FS973">
        <f>IF($GI973&gt;=26,INDEX($DD:$DD,$GH973+26),"")</f>
      </c>
      <c r="FT973">
        <f>IF($GI973&gt;=27,INDEX($DD:$DD,$GH973+27),"")</f>
      </c>
      <c r="FU973">
        <f>IF($GI973&gt;=28,INDEX($DD:$DD,$GH973+28),"")</f>
      </c>
      <c r="FV973">
        <f>IF($GI973&gt;=29,INDEX($DD:$DD,$GH973+29),"")</f>
      </c>
      <c r="FW973">
        <f>IF($GI973&gt;=30,INDEX($DD:$DD,$GH973+30),"")</f>
      </c>
      <c r="FX973">
        <f>IF($GI973&gt;=31,INDEX($DD:$DD,$GH973+31),"")</f>
      </c>
      <c r="FY973">
        <f>IF($GI973&gt;=32,INDEX($DD:$DD,$GH973+32),"")</f>
      </c>
      <c r="FZ973">
        <f>IF($GI973&gt;=33,INDEX($DD:$DD,$GH973+33),"")</f>
      </c>
      <c r="GA973">
        <f>IF($GI973&gt;=34,INDEX($DD:$DD,$GH973+34),"")</f>
      </c>
      <c r="GB973">
        <f>IF($GI973&gt;=35,INDEX($DD:$DD,$GH973+35),"")</f>
      </c>
      <c r="GC973">
        <f>IF($GI973&gt;=36,INDEX($DD:$DD,$GH973+36),"")</f>
      </c>
      <c r="GD973">
        <f>IF($GI973&gt;=37,INDEX($DD:$DD,$GH973+37),"")</f>
      </c>
      <c r="GE973">
        <f>IF($GI973&gt;=38,INDEX($DD:$DD,$GH973+38),"")</f>
      </c>
      <c r="GF973">
        <f>IF($GI973&gt;=39,INDEX($DD:$DD,$GH973+39),"")</f>
      </c>
      <c r="GG973">
        <f>IF($GI973&gt;=40,INDEX($DD:$DD,$GH973+40),"")</f>
      </c>
      <c r="GH973">
        <f>IFERROR(MATCH($DB973,$DC$2:$DC$148,0)+1,0)</f>
      </c>
      <c r="GI973">
        <f>IFERROR(INDEX($DE$2:$DE$148,MATCH($DB973,$DC$2:$DC$148,0)),0)</f>
      </c>
      <c r="GJ973">
        <f>IFERROR(MATCH($S973,$DF$973:$ES$973,0),0)</f>
      </c>
      <c r="GK973">
        <f>IF($GJ973&gt;0,INDEX($ET$973:$GG$973,$GJ973),"")</f>
      </c>
      <c r="GN973">
        <f>IF($IW973&gt;=1,INDEX($GL:$GL,$IV973+1),"")</f>
      </c>
      <c r="GO973">
        <f>IF($IW973&gt;=2,INDEX($GL:$GL,$IV973+2),"")</f>
      </c>
      <c r="GP973">
        <f>IF($IW973&gt;=3,INDEX($GL:$GL,$IV973+3),"")</f>
      </c>
      <c r="GQ973">
        <f>IF($IW973&gt;=4,INDEX($GL:$GL,$IV973+4),"")</f>
      </c>
      <c r="GR973">
        <f>IF($IW973&gt;=5,INDEX($GL:$GL,$IV973+5),"")</f>
      </c>
      <c r="GS973">
        <f>IF($IW973&gt;=6,INDEX($GL:$GL,$IV973+6),"")</f>
      </c>
      <c r="GT973">
        <f>IF($IW973&gt;=7,INDEX($GL:$GL,$IV973+7),"")</f>
      </c>
      <c r="GU973">
        <f>IF($IW973&gt;=8,INDEX($GL:$GL,$IV973+8),"")</f>
      </c>
      <c r="GV973">
        <f>IF($IW973&gt;=9,INDEX($GL:$GL,$IV973+9),"")</f>
      </c>
      <c r="GW973">
        <f>IF($IW973&gt;=10,INDEX($GL:$GL,$IV973+10),"")</f>
      </c>
      <c r="GX973">
        <f>IF($IW973&gt;=11,INDEX($GL:$GL,$IV973+11),"")</f>
      </c>
      <c r="GY973">
        <f>IF($IW973&gt;=12,INDEX($GL:$GL,$IV973+12),"")</f>
      </c>
      <c r="GZ973">
        <f>IF($IW973&gt;=13,INDEX($GL:$GL,$IV973+13),"")</f>
      </c>
      <c r="HA973">
        <f>IF($IW973&gt;=14,INDEX($GL:$GL,$IV973+14),"")</f>
      </c>
      <c r="HB973">
        <f>IF($IW973&gt;=15,INDEX($GL:$GL,$IV973+15),"")</f>
      </c>
      <c r="HC973">
        <f>IF($IW973&gt;=16,INDEX($GL:$GL,$IV973+16),"")</f>
      </c>
      <c r="HD973">
        <f>IF($IW973&gt;=17,INDEX($GL:$GL,$IV973+17),"")</f>
      </c>
      <c r="HE973">
        <f>IF($IW973&gt;=18,INDEX($GL:$GL,$IV973+18),"")</f>
      </c>
      <c r="HF973">
        <f>IF($IW973&gt;=19,INDEX($GL:$GL,$IV973+19),"")</f>
      </c>
      <c r="HG973">
        <f>IF($IW973&gt;=20,INDEX($GL:$GL,$IV973+20),"")</f>
      </c>
      <c r="HH973">
        <f>IF($IW973&gt;=21,INDEX($GL:$GL,$IV973+21),"")</f>
      </c>
      <c r="HI973">
        <f>IF($IW973&gt;=22,INDEX($GL:$GL,$IV973+22),"")</f>
      </c>
      <c r="HJ973">
        <f>IF($IW973&gt;=23,INDEX($GL:$GL,$IV973+23),"")</f>
      </c>
      <c r="HK973">
        <f>IF($IW973&gt;=24,INDEX($GL:$GL,$IV973+24),"")</f>
      </c>
      <c r="HL973">
        <f>IF($IW973&gt;=25,INDEX($GL:$GL,$IV973+25),"")</f>
      </c>
      <c r="HM973">
        <f>IF($IW973&gt;=26,INDEX($GL:$GL,$IV973+26),"")</f>
      </c>
      <c r="HN973">
        <f>IF($IW973&gt;=27,INDEX($GL:$GL,$IV973+27),"")</f>
      </c>
      <c r="HO973">
        <f>IF($IW973&gt;=28,INDEX($GL:$GL,$IV973+28),"")</f>
      </c>
      <c r="HP973">
        <f>IF($IW973&gt;=29,INDEX($GL:$GL,$IV973+29),"")</f>
      </c>
      <c r="HQ973">
        <f>IF($IW973&gt;=30,INDEX($GL:$GL,$IV973+30),"")</f>
      </c>
      <c r="HR973">
        <f>IF($IW973&gt;=31,INDEX($GL:$GL,$IV973+31),"")</f>
      </c>
      <c r="HS973">
        <f>IF($IW973&gt;=32,INDEX($GL:$GL,$IV973+32),"")</f>
      </c>
      <c r="HT973">
        <f>IF($IW973&gt;=33,INDEX($GL:$GL,$IV973+33),"")</f>
      </c>
      <c r="HU973">
        <f>IF($IW973&gt;=34,INDEX($GL:$GL,$IV973+34),"")</f>
      </c>
      <c r="HV973">
        <f>IF($IW973&gt;=35,INDEX($GL:$GL,$IV973+35),"")</f>
      </c>
      <c r="HW973">
        <f>IF($IW973&gt;=36,INDEX($GL:$GL,$IV973+36),"")</f>
      </c>
      <c r="HX973">
        <f>IF($IW973&gt;=37,INDEX($GL:$GL,$IV973+37),"")</f>
      </c>
      <c r="HY973">
        <f>IF($IW973&gt;=38,INDEX($GL:$GL,$IV973+38),"")</f>
      </c>
      <c r="HZ973">
        <f>IF($IW973&gt;=39,INDEX($GL:$GL,$IV973+39),"")</f>
      </c>
      <c r="IA973">
        <f>IF($IW973&gt;=40,INDEX($GL:$GL,$IV973+40),"")</f>
      </c>
      <c r="IB973">
        <f>IF($IW973&gt;=41,INDEX($GL:$GL,$IV973+41),"")</f>
      </c>
      <c r="IC973">
        <f>IF($IW973&gt;=42,INDEX($GL:$GL,$IV973+42),"")</f>
      </c>
      <c r="ID973">
        <f>IF($IW973&gt;=43,INDEX($GL:$GL,$IV973+43),"")</f>
      </c>
      <c r="IE973">
        <f>IF($IW973&gt;=44,INDEX($GL:$GL,$IV973+44),"")</f>
      </c>
      <c r="IF973">
        <f>IF($IW973&gt;=45,INDEX($GL:$GL,$IV973+45),"")</f>
      </c>
      <c r="IG973">
        <f>IF($IW973&gt;=46,INDEX($GL:$GL,$IV973+46),"")</f>
      </c>
      <c r="IH973">
        <f>IF($IW973&gt;=47,INDEX($GL:$GL,$IV973+47),"")</f>
      </c>
      <c r="II973">
        <f>IF($IW973&gt;=48,INDEX($GL:$GL,$IV973+48),"")</f>
      </c>
      <c r="IJ973">
        <f>IF($IW973&gt;=49,INDEX($GL:$GL,$IV973+49),"")</f>
      </c>
      <c r="IK973">
        <f>IF($IW973&gt;=50,INDEX($GL:$GL,$IV973+50),"")</f>
      </c>
      <c r="IL973">
        <f>IF($IW973&gt;=51,INDEX($GL:$GL,$IV973+51),"")</f>
      </c>
      <c r="IM973">
        <f>IF($IW973&gt;=52,INDEX($GL:$GL,$IV973+52),"")</f>
      </c>
      <c r="IN973">
        <f>IF($IW973&gt;=53,INDEX($GL:$GL,$IV973+53),"")</f>
      </c>
      <c r="IO973">
        <f>IF($IW973&gt;=54,INDEX($GL:$GL,$IV973+54),"")</f>
      </c>
      <c r="IP973">
        <f>IF($IW973&gt;=55,INDEX($GL:$GL,$IV973+55),"")</f>
      </c>
      <c r="IQ973">
        <f>IF($IW973&gt;=56,INDEX($GL:$GL,$IV973+56),"")</f>
      </c>
      <c r="IR973">
        <f>IF($IW973&gt;=57,INDEX($GL:$GL,$IV973+57),"")</f>
      </c>
      <c r="IS973">
        <f>IF($IW973&gt;=58,INDEX($GL:$GL,$IV973+58),"")</f>
      </c>
      <c r="IT973">
        <f>IF($IW973&gt;=59,INDEX($GL:$GL,$IV973+59),"")</f>
      </c>
      <c r="IU973">
        <f>IF($IW973&gt;=60,INDEX($GL:$GL,$IV973+60),"")</f>
      </c>
      <c r="IV973">
        <f>IFERROR(MATCH($GK973,$GL$2:$GL$324,0)+1,0)</f>
      </c>
      <c r="IW973">
        <f>IFERROR(INDEX($GM$2:$GM$324,MATCH($GK973,$GL$2:$GL$324,0)),0)</f>
      </c>
      <c r="IX973" t="s">
        <v>34</v>
      </c>
      <c r="IY973" t="s">
        <v>34</v>
      </c>
    </row>
    <row r="974" spans="1:259" x14ac:dyDescent="0.25">
      <c r="K974">
        <f>IF(OR($N974="",$J974=""),"",IFERROR($N974/$J974,0))</f>
      </c>
      <c r="L974">
        <f>IF($N974="","",
SUM($M974,$O974,$T974,$P974,$R974)*
(1-IF($U974="",0,VALUE($U974)/100)))</f>
      </c>
      <c r="M974">
        <f>IF($N974="","",$N974)</f>
      </c>
      <c r="O974">
        <f>IF($N974="","",
IF($H974="","",
IF(ISNUMBER(SEARCH("exempt",LOWER($H974))),0,
$N974*(VALUE(SUBSTITUTE($H974,"%",""))/100))))</f>
      </c>
      <c r="V974">
        <f>IFERROR(IF(FIND(" - ",$E974)&gt;0,MID($E974,FIND(" - ",$E974)+3,LEN($E974)),""),"")</f>
      </c>
      <c r="AE974" t="s">
        <v>1555</v>
      </c>
      <c r="AJ974">
        <f>IFERROR(LEFT($E974,FIND(" - ",$E974)-1),$E974)</f>
      </c>
      <c r="AM974">
        <f>IF($CB974&gt;=1,INDEX($AK:$AK,$CA974+1),"")</f>
      </c>
      <c r="AN974">
        <f>IF($CB974&gt;=2,INDEX($AK:$AK,$CA974+2),"")</f>
      </c>
      <c r="AO974">
        <f>IF($CB974&gt;=3,INDEX($AK:$AK,$CA974+3),"")</f>
      </c>
      <c r="AP974">
        <f>IF($CB974&gt;=4,INDEX($AK:$AK,$CA974+4),"")</f>
      </c>
      <c r="AQ974">
        <f>IF($CB974&gt;=5,INDEX($AK:$AK,$CA974+5),"")</f>
      </c>
      <c r="AR974">
        <f>IF($CB974&gt;=6,INDEX($AK:$AK,$CA974+6),"")</f>
      </c>
      <c r="AS974">
        <f>IF($CB974&gt;=7,INDEX($AK:$AK,$CA974+7),"")</f>
      </c>
      <c r="AT974">
        <f>IF($CB974&gt;=8,INDEX($AK:$AK,$CA974+8),"")</f>
      </c>
      <c r="AU974">
        <f>IF($CB974&gt;=9,INDEX($AK:$AK,$CA974+9),"")</f>
      </c>
      <c r="AV974">
        <f>IF($CB974&gt;=10,INDEX($AK:$AK,$CA974+10),"")</f>
      </c>
      <c r="AW974">
        <f>IF($CB974&gt;=11,INDEX($AK:$AK,$CA974+11),"")</f>
      </c>
      <c r="AX974">
        <f>IF($CB974&gt;=12,INDEX($AK:$AK,$CA974+12),"")</f>
      </c>
      <c r="AY974">
        <f>IF($CB974&gt;=13,INDEX($AK:$AK,$CA974+13),"")</f>
      </c>
      <c r="AZ974">
        <f>IF($CB974&gt;=14,INDEX($AK:$AK,$CA974+14),"")</f>
      </c>
      <c r="BA974">
        <f>IF($CB974&gt;=15,INDEX($AK:$AK,$CA974+15),"")</f>
      </c>
      <c r="BB974">
        <f>IF($CB974&gt;=16,INDEX($AK:$AK,$CA974+16),"")</f>
      </c>
      <c r="BC974">
        <f>IF($CB974&gt;=17,INDEX($AK:$AK,$CA974+17),"")</f>
      </c>
      <c r="BD974">
        <f>IF($CB974&gt;=18,INDEX($AK:$AK,$CA974+18),"")</f>
      </c>
      <c r="BE974">
        <f>IF($CB974&gt;=19,INDEX($AK:$AK,$CA974+19),"")</f>
      </c>
      <c r="BF974">
        <f>IF($CB974&gt;=20,INDEX($AK:$AK,$CA974+20),"")</f>
      </c>
      <c r="BG974">
        <f>IF($CB974&gt;=21,INDEX($AK:$AK,$CA974+21),"")</f>
      </c>
      <c r="BH974">
        <f>IF($CB974&gt;=22,INDEX($AK:$AK,$CA974+22),"")</f>
      </c>
      <c r="BI974">
        <f>IF($CB974&gt;=23,INDEX($AK:$AK,$CA974+23),"")</f>
      </c>
      <c r="BJ974">
        <f>IF($CB974&gt;=24,INDEX($AK:$AK,$CA974+24),"")</f>
      </c>
      <c r="BK974">
        <f>IF($CB974&gt;=25,INDEX($AK:$AK,$CA974+25),"")</f>
      </c>
      <c r="BL974">
        <f>IF($CB974&gt;=26,INDEX($AK:$AK,$CA974+26),"")</f>
      </c>
      <c r="BM974">
        <f>IF($CB974&gt;=27,INDEX($AK:$AK,$CA974+27),"")</f>
      </c>
      <c r="BN974">
        <f>IF($CB974&gt;=28,INDEX($AK:$AK,$CA974+28),"")</f>
      </c>
      <c r="BO974">
        <f>IF($CB974&gt;=29,INDEX($AK:$AK,$CA974+29),"")</f>
      </c>
      <c r="BP974">
        <f>IF($CB974&gt;=30,INDEX($AK:$AK,$CA974+30),"")</f>
      </c>
      <c r="BQ974">
        <f>IF($CB974&gt;=31,INDEX($AK:$AK,$CA974+31),"")</f>
      </c>
      <c r="BR974">
        <f>IF($CB974&gt;=32,INDEX($AK:$AK,$CA974+32),"")</f>
      </c>
      <c r="BS974">
        <f>IF($CB974&gt;=33,INDEX($AK:$AK,$CA974+33),"")</f>
      </c>
      <c r="BT974">
        <f>IF($CB974&gt;=34,INDEX($AK:$AK,$CA974+34),"")</f>
      </c>
      <c r="BU974">
        <f>IF($CB974&gt;=35,INDEX($AK:$AK,$CA974+35),"")</f>
      </c>
      <c r="BV974">
        <f>IF($CB974&gt;=36,INDEX($AK:$AK,$CA974+36),"")</f>
      </c>
      <c r="BW974">
        <f>IF($CB974&gt;=37,INDEX($AK:$AK,$CA974+37),"")</f>
      </c>
      <c r="BX974">
        <f>IF($CB974&gt;=38,INDEX($AK:$AK,$CA974+38),"")</f>
      </c>
      <c r="BY974">
        <f>IF($CB974&gt;=39,INDEX($AK:$AK,$CA974+39),"")</f>
      </c>
      <c r="BZ974">
        <f>IF($CB974&gt;=40,INDEX($AK:$AK,$CA974+40),"")</f>
      </c>
      <c r="CA974">
        <f>IFERROR(MATCH($AJ974,$AK$2:$AK$134,0)+1,0)</f>
      </c>
      <c r="CB974">
        <f>IFERROR(INDEX($AL$2:$AL$134,MATCH($AJ974,$AK$2:$AK$134,0)),0)</f>
      </c>
      <c r="CC974">
        <f>IFERROR(LEFT($F974,FIND(" - ",$F974)-1),$F974)</f>
      </c>
      <c r="CF974">
        <f>IF($DA974&gt;=1,INDEX($CD:$CD,$CZ974+1),"")</f>
      </c>
      <c r="CG974">
        <f>IF($DA974&gt;=2,INDEX($CD:$CD,$CZ974+2),"")</f>
      </c>
      <c r="CH974">
        <f>IF($DA974&gt;=3,INDEX($CD:$CD,$CZ974+3),"")</f>
      </c>
      <c r="CI974">
        <f>IF($DA974&gt;=4,INDEX($CD:$CD,$CZ974+4),"")</f>
      </c>
      <c r="CJ974">
        <f>IF($DA974&gt;=5,INDEX($CD:$CD,$CZ974+5),"")</f>
      </c>
      <c r="CK974">
        <f>IF($DA974&gt;=6,INDEX($CD:$CD,$CZ974+6),"")</f>
      </c>
      <c r="CL974">
        <f>IF($DA974&gt;=7,INDEX($CD:$CD,$CZ974+7),"")</f>
      </c>
      <c r="CM974">
        <f>IF($DA974&gt;=8,INDEX($CD:$CD,$CZ974+8),"")</f>
      </c>
      <c r="CN974">
        <f>IF($DA974&gt;=9,INDEX($CD:$CD,$CZ974+9),"")</f>
      </c>
      <c r="CO974">
        <f>IF($DA974&gt;=10,INDEX($CD:$CD,$CZ974+10),"")</f>
      </c>
      <c r="CP974">
        <f>IF($DA974&gt;=11,INDEX($CD:$CD,$CZ974+11),"")</f>
      </c>
      <c r="CQ974">
        <f>IF($DA974&gt;=12,INDEX($CD:$CD,$CZ974+12),"")</f>
      </c>
      <c r="CR974">
        <f>IF($DA974&gt;=13,INDEX($CD:$CD,$CZ974+13),"")</f>
      </c>
      <c r="CS974">
        <f>IF($DA974&gt;=14,INDEX($CD:$CD,$CZ974+14),"")</f>
      </c>
      <c r="CT974">
        <f>IF($DA974&gt;=15,INDEX($CD:$CD,$CZ974+15),"")</f>
      </c>
      <c r="CU974">
        <f>IF($DA974&gt;=16,INDEX($CD:$CD,$CZ974+16),"")</f>
      </c>
      <c r="CV974">
        <f>IF($DA974&gt;=17,INDEX($CD:$CD,$CZ974+17),"")</f>
      </c>
      <c r="CW974">
        <f>IF($DA974&gt;=18,INDEX($CD:$CD,$CZ974+18),"")</f>
      </c>
      <c r="CX974">
        <f>IF($DA974&gt;=19,INDEX($CD:$CD,$CZ974+19),"")</f>
      </c>
      <c r="CY974">
        <f>IF($DA974&gt;=20,INDEX($CD:$CD,$CZ974+20),"")</f>
      </c>
      <c r="CZ974">
        <f>IFERROR(MATCH($CC974,$CD$2:$CD$263,0)+1,0)</f>
      </c>
      <c r="DA974">
        <f>IFERROR(INDEX($CE$2:$CE$263,MATCH($CC974,$CD$2:$CD$263,0)),0)</f>
      </c>
      <c r="DB974">
        <f>IFERROR(INDEX($AI:$AI,MATCH($H974,$AH:$AH,0))&amp;"","")</f>
      </c>
      <c r="DF974">
        <f>IF($GI974&gt;=1,INDEX($DC:$DC,$GH974+1),"")</f>
      </c>
      <c r="DG974">
        <f>IF($GI974&gt;=2,INDEX($DC:$DC,$GH974+2),"")</f>
      </c>
      <c r="DH974">
        <f>IF($GI974&gt;=3,INDEX($DC:$DC,$GH974+3),"")</f>
      </c>
      <c r="DI974">
        <f>IF($GI974&gt;=4,INDEX($DC:$DC,$GH974+4),"")</f>
      </c>
      <c r="DJ974">
        <f>IF($GI974&gt;=5,INDEX($DC:$DC,$GH974+5),"")</f>
      </c>
      <c r="DK974">
        <f>IF($GI974&gt;=6,INDEX($DC:$DC,$GH974+6),"")</f>
      </c>
      <c r="DL974">
        <f>IF($GI974&gt;=7,INDEX($DC:$DC,$GH974+7),"")</f>
      </c>
      <c r="DM974">
        <f>IF($GI974&gt;=8,INDEX($DC:$DC,$GH974+8),"")</f>
      </c>
      <c r="DN974">
        <f>IF($GI974&gt;=9,INDEX($DC:$DC,$GH974+9),"")</f>
      </c>
      <c r="DO974">
        <f>IF($GI974&gt;=10,INDEX($DC:$DC,$GH974+10),"")</f>
      </c>
      <c r="DP974">
        <f>IF($GI974&gt;=11,INDEX($DC:$DC,$GH974+11),"")</f>
      </c>
      <c r="DQ974">
        <f>IF($GI974&gt;=12,INDEX($DC:$DC,$GH974+12),"")</f>
      </c>
      <c r="DR974">
        <f>IF($GI974&gt;=13,INDEX($DC:$DC,$GH974+13),"")</f>
      </c>
      <c r="DS974">
        <f>IF($GI974&gt;=14,INDEX($DC:$DC,$GH974+14),"")</f>
      </c>
      <c r="DT974">
        <f>IF($GI974&gt;=15,INDEX($DC:$DC,$GH974+15),"")</f>
      </c>
      <c r="DU974">
        <f>IF($GI974&gt;=16,INDEX($DC:$DC,$GH974+16),"")</f>
      </c>
      <c r="DV974">
        <f>IF($GI974&gt;=17,INDEX($DC:$DC,$GH974+17),"")</f>
      </c>
      <c r="DW974">
        <f>IF($GI974&gt;=18,INDEX($DC:$DC,$GH974+18),"")</f>
      </c>
      <c r="DX974">
        <f>IF($GI974&gt;=19,INDEX($DC:$DC,$GH974+19),"")</f>
      </c>
      <c r="DY974">
        <f>IF($GI974&gt;=20,INDEX($DC:$DC,$GH974+20),"")</f>
      </c>
      <c r="DZ974">
        <f>IF($GI974&gt;=21,INDEX($DC:$DC,$GH974+21),"")</f>
      </c>
      <c r="EA974">
        <f>IF($GI974&gt;=22,INDEX($DC:$DC,$GH974+22),"")</f>
      </c>
      <c r="EB974">
        <f>IF($GI974&gt;=23,INDEX($DC:$DC,$GH974+23),"")</f>
      </c>
      <c r="EC974">
        <f>IF($GI974&gt;=24,INDEX($DC:$DC,$GH974+24),"")</f>
      </c>
      <c r="ED974">
        <f>IF($GI974&gt;=25,INDEX($DC:$DC,$GH974+25),"")</f>
      </c>
      <c r="EE974">
        <f>IF($GI974&gt;=26,INDEX($DC:$DC,$GH974+26),"")</f>
      </c>
      <c r="EF974">
        <f>IF($GI974&gt;=27,INDEX($DC:$DC,$GH974+27),"")</f>
      </c>
      <c r="EG974">
        <f>IF($GI974&gt;=28,INDEX($DC:$DC,$GH974+28),"")</f>
      </c>
      <c r="EH974">
        <f>IF($GI974&gt;=29,INDEX($DC:$DC,$GH974+29),"")</f>
      </c>
      <c r="EI974">
        <f>IF($GI974&gt;=30,INDEX($DC:$DC,$GH974+30),"")</f>
      </c>
      <c r="EJ974">
        <f>IF($GI974&gt;=31,INDEX($DC:$DC,$GH974+31),"")</f>
      </c>
      <c r="EK974">
        <f>IF($GI974&gt;=32,INDEX($DC:$DC,$GH974+32),"")</f>
      </c>
      <c r="EL974">
        <f>IF($GI974&gt;=33,INDEX($DC:$DC,$GH974+33),"")</f>
      </c>
      <c r="EM974">
        <f>IF($GI974&gt;=34,INDEX($DC:$DC,$GH974+34),"")</f>
      </c>
      <c r="EN974">
        <f>IF($GI974&gt;=35,INDEX($DC:$DC,$GH974+35),"")</f>
      </c>
      <c r="EO974">
        <f>IF($GI974&gt;=36,INDEX($DC:$DC,$GH974+36),"")</f>
      </c>
      <c r="EP974">
        <f>IF($GI974&gt;=37,INDEX($DC:$DC,$GH974+37),"")</f>
      </c>
      <c r="EQ974">
        <f>IF($GI974&gt;=38,INDEX($DC:$DC,$GH974+38),"")</f>
      </c>
      <c r="ER974">
        <f>IF($GI974&gt;=39,INDEX($DC:$DC,$GH974+39),"")</f>
      </c>
      <c r="ES974">
        <f>IF($GI974&gt;=40,INDEX($DC:$DC,$GH974+40),"")</f>
      </c>
      <c r="ET974">
        <f>IF($GI974&gt;=1,INDEX($DD:$DD,$GH974+1),"")</f>
      </c>
      <c r="EU974">
        <f>IF($GI974&gt;=2,INDEX($DD:$DD,$GH974+2),"")</f>
      </c>
      <c r="EV974">
        <f>IF($GI974&gt;=3,INDEX($DD:$DD,$GH974+3),"")</f>
      </c>
      <c r="EW974">
        <f>IF($GI974&gt;=4,INDEX($DD:$DD,$GH974+4),"")</f>
      </c>
      <c r="EX974">
        <f>IF($GI974&gt;=5,INDEX($DD:$DD,$GH974+5),"")</f>
      </c>
      <c r="EY974">
        <f>IF($GI974&gt;=6,INDEX($DD:$DD,$GH974+6),"")</f>
      </c>
      <c r="EZ974">
        <f>IF($GI974&gt;=7,INDEX($DD:$DD,$GH974+7),"")</f>
      </c>
      <c r="FA974">
        <f>IF($GI974&gt;=8,INDEX($DD:$DD,$GH974+8),"")</f>
      </c>
      <c r="FB974">
        <f>IF($GI974&gt;=9,INDEX($DD:$DD,$GH974+9),"")</f>
      </c>
      <c r="FC974">
        <f>IF($GI974&gt;=10,INDEX($DD:$DD,$GH974+10),"")</f>
      </c>
      <c r="FD974">
        <f>IF($GI974&gt;=11,INDEX($DD:$DD,$GH974+11),"")</f>
      </c>
      <c r="FE974">
        <f>IF($GI974&gt;=12,INDEX($DD:$DD,$GH974+12),"")</f>
      </c>
      <c r="FF974">
        <f>IF($GI974&gt;=13,INDEX($DD:$DD,$GH974+13),"")</f>
      </c>
      <c r="FG974">
        <f>IF($GI974&gt;=14,INDEX($DD:$DD,$GH974+14),"")</f>
      </c>
      <c r="FH974">
        <f>IF($GI974&gt;=15,INDEX($DD:$DD,$GH974+15),"")</f>
      </c>
      <c r="FI974">
        <f>IF($GI974&gt;=16,INDEX($DD:$DD,$GH974+16),"")</f>
      </c>
      <c r="FJ974">
        <f>IF($GI974&gt;=17,INDEX($DD:$DD,$GH974+17),"")</f>
      </c>
      <c r="FK974">
        <f>IF($GI974&gt;=18,INDEX($DD:$DD,$GH974+18),"")</f>
      </c>
      <c r="FL974">
        <f>IF($GI974&gt;=19,INDEX($DD:$DD,$GH974+19),"")</f>
      </c>
      <c r="FM974">
        <f>IF($GI974&gt;=20,INDEX($DD:$DD,$GH974+20),"")</f>
      </c>
      <c r="FN974">
        <f>IF($GI974&gt;=21,INDEX($DD:$DD,$GH974+21),"")</f>
      </c>
      <c r="FO974">
        <f>IF($GI974&gt;=22,INDEX($DD:$DD,$GH974+22),"")</f>
      </c>
      <c r="FP974">
        <f>IF($GI974&gt;=23,INDEX($DD:$DD,$GH974+23),"")</f>
      </c>
      <c r="FQ974">
        <f>IF($GI974&gt;=24,INDEX($DD:$DD,$GH974+24),"")</f>
      </c>
      <c r="FR974">
        <f>IF($GI974&gt;=25,INDEX($DD:$DD,$GH974+25),"")</f>
      </c>
      <c r="FS974">
        <f>IF($GI974&gt;=26,INDEX($DD:$DD,$GH974+26),"")</f>
      </c>
      <c r="FT974">
        <f>IF($GI974&gt;=27,INDEX($DD:$DD,$GH974+27),"")</f>
      </c>
      <c r="FU974">
        <f>IF($GI974&gt;=28,INDEX($DD:$DD,$GH974+28),"")</f>
      </c>
      <c r="FV974">
        <f>IF($GI974&gt;=29,INDEX($DD:$DD,$GH974+29),"")</f>
      </c>
      <c r="FW974">
        <f>IF($GI974&gt;=30,INDEX($DD:$DD,$GH974+30),"")</f>
      </c>
      <c r="FX974">
        <f>IF($GI974&gt;=31,INDEX($DD:$DD,$GH974+31),"")</f>
      </c>
      <c r="FY974">
        <f>IF($GI974&gt;=32,INDEX($DD:$DD,$GH974+32),"")</f>
      </c>
      <c r="FZ974">
        <f>IF($GI974&gt;=33,INDEX($DD:$DD,$GH974+33),"")</f>
      </c>
      <c r="GA974">
        <f>IF($GI974&gt;=34,INDEX($DD:$DD,$GH974+34),"")</f>
      </c>
      <c r="GB974">
        <f>IF($GI974&gt;=35,INDEX($DD:$DD,$GH974+35),"")</f>
      </c>
      <c r="GC974">
        <f>IF($GI974&gt;=36,INDEX($DD:$DD,$GH974+36),"")</f>
      </c>
      <c r="GD974">
        <f>IF($GI974&gt;=37,INDEX($DD:$DD,$GH974+37),"")</f>
      </c>
      <c r="GE974">
        <f>IF($GI974&gt;=38,INDEX($DD:$DD,$GH974+38),"")</f>
      </c>
      <c r="GF974">
        <f>IF($GI974&gt;=39,INDEX($DD:$DD,$GH974+39),"")</f>
      </c>
      <c r="GG974">
        <f>IF($GI974&gt;=40,INDEX($DD:$DD,$GH974+40),"")</f>
      </c>
      <c r="GH974">
        <f>IFERROR(MATCH($DB974,$DC$2:$DC$148,0)+1,0)</f>
      </c>
      <c r="GI974">
        <f>IFERROR(INDEX($DE$2:$DE$148,MATCH($DB974,$DC$2:$DC$148,0)),0)</f>
      </c>
      <c r="GJ974">
        <f>IFERROR(MATCH($S974,$DF$974:$ES$974,0),0)</f>
      </c>
      <c r="GK974">
        <f>IF($GJ974&gt;0,INDEX($ET$974:$GG$974,$GJ974),"")</f>
      </c>
      <c r="GN974">
        <f>IF($IW974&gt;=1,INDEX($GL:$GL,$IV974+1),"")</f>
      </c>
      <c r="GO974">
        <f>IF($IW974&gt;=2,INDEX($GL:$GL,$IV974+2),"")</f>
      </c>
      <c r="GP974">
        <f>IF($IW974&gt;=3,INDEX($GL:$GL,$IV974+3),"")</f>
      </c>
      <c r="GQ974">
        <f>IF($IW974&gt;=4,INDEX($GL:$GL,$IV974+4),"")</f>
      </c>
      <c r="GR974">
        <f>IF($IW974&gt;=5,INDEX($GL:$GL,$IV974+5),"")</f>
      </c>
      <c r="GS974">
        <f>IF($IW974&gt;=6,INDEX($GL:$GL,$IV974+6),"")</f>
      </c>
      <c r="GT974">
        <f>IF($IW974&gt;=7,INDEX($GL:$GL,$IV974+7),"")</f>
      </c>
      <c r="GU974">
        <f>IF($IW974&gt;=8,INDEX($GL:$GL,$IV974+8),"")</f>
      </c>
      <c r="GV974">
        <f>IF($IW974&gt;=9,INDEX($GL:$GL,$IV974+9),"")</f>
      </c>
      <c r="GW974">
        <f>IF($IW974&gt;=10,INDEX($GL:$GL,$IV974+10),"")</f>
      </c>
      <c r="GX974">
        <f>IF($IW974&gt;=11,INDEX($GL:$GL,$IV974+11),"")</f>
      </c>
      <c r="GY974">
        <f>IF($IW974&gt;=12,INDEX($GL:$GL,$IV974+12),"")</f>
      </c>
      <c r="GZ974">
        <f>IF($IW974&gt;=13,INDEX($GL:$GL,$IV974+13),"")</f>
      </c>
      <c r="HA974">
        <f>IF($IW974&gt;=14,INDEX($GL:$GL,$IV974+14),"")</f>
      </c>
      <c r="HB974">
        <f>IF($IW974&gt;=15,INDEX($GL:$GL,$IV974+15),"")</f>
      </c>
      <c r="HC974">
        <f>IF($IW974&gt;=16,INDEX($GL:$GL,$IV974+16),"")</f>
      </c>
      <c r="HD974">
        <f>IF($IW974&gt;=17,INDEX($GL:$GL,$IV974+17),"")</f>
      </c>
      <c r="HE974">
        <f>IF($IW974&gt;=18,INDEX($GL:$GL,$IV974+18),"")</f>
      </c>
      <c r="HF974">
        <f>IF($IW974&gt;=19,INDEX($GL:$GL,$IV974+19),"")</f>
      </c>
      <c r="HG974">
        <f>IF($IW974&gt;=20,INDEX($GL:$GL,$IV974+20),"")</f>
      </c>
      <c r="HH974">
        <f>IF($IW974&gt;=21,INDEX($GL:$GL,$IV974+21),"")</f>
      </c>
      <c r="HI974">
        <f>IF($IW974&gt;=22,INDEX($GL:$GL,$IV974+22),"")</f>
      </c>
      <c r="HJ974">
        <f>IF($IW974&gt;=23,INDEX($GL:$GL,$IV974+23),"")</f>
      </c>
      <c r="HK974">
        <f>IF($IW974&gt;=24,INDEX($GL:$GL,$IV974+24),"")</f>
      </c>
      <c r="HL974">
        <f>IF($IW974&gt;=25,INDEX($GL:$GL,$IV974+25),"")</f>
      </c>
      <c r="HM974">
        <f>IF($IW974&gt;=26,INDEX($GL:$GL,$IV974+26),"")</f>
      </c>
      <c r="HN974">
        <f>IF($IW974&gt;=27,INDEX($GL:$GL,$IV974+27),"")</f>
      </c>
      <c r="HO974">
        <f>IF($IW974&gt;=28,INDEX($GL:$GL,$IV974+28),"")</f>
      </c>
      <c r="HP974">
        <f>IF($IW974&gt;=29,INDEX($GL:$GL,$IV974+29),"")</f>
      </c>
      <c r="HQ974">
        <f>IF($IW974&gt;=30,INDEX($GL:$GL,$IV974+30),"")</f>
      </c>
      <c r="HR974">
        <f>IF($IW974&gt;=31,INDEX($GL:$GL,$IV974+31),"")</f>
      </c>
      <c r="HS974">
        <f>IF($IW974&gt;=32,INDEX($GL:$GL,$IV974+32),"")</f>
      </c>
      <c r="HT974">
        <f>IF($IW974&gt;=33,INDEX($GL:$GL,$IV974+33),"")</f>
      </c>
      <c r="HU974">
        <f>IF($IW974&gt;=34,INDEX($GL:$GL,$IV974+34),"")</f>
      </c>
      <c r="HV974">
        <f>IF($IW974&gt;=35,INDEX($GL:$GL,$IV974+35),"")</f>
      </c>
      <c r="HW974">
        <f>IF($IW974&gt;=36,INDEX($GL:$GL,$IV974+36),"")</f>
      </c>
      <c r="HX974">
        <f>IF($IW974&gt;=37,INDEX($GL:$GL,$IV974+37),"")</f>
      </c>
      <c r="HY974">
        <f>IF($IW974&gt;=38,INDEX($GL:$GL,$IV974+38),"")</f>
      </c>
      <c r="HZ974">
        <f>IF($IW974&gt;=39,INDEX($GL:$GL,$IV974+39),"")</f>
      </c>
      <c r="IA974">
        <f>IF($IW974&gt;=40,INDEX($GL:$GL,$IV974+40),"")</f>
      </c>
      <c r="IB974">
        <f>IF($IW974&gt;=41,INDEX($GL:$GL,$IV974+41),"")</f>
      </c>
      <c r="IC974">
        <f>IF($IW974&gt;=42,INDEX($GL:$GL,$IV974+42),"")</f>
      </c>
      <c r="ID974">
        <f>IF($IW974&gt;=43,INDEX($GL:$GL,$IV974+43),"")</f>
      </c>
      <c r="IE974">
        <f>IF($IW974&gt;=44,INDEX($GL:$GL,$IV974+44),"")</f>
      </c>
      <c r="IF974">
        <f>IF($IW974&gt;=45,INDEX($GL:$GL,$IV974+45),"")</f>
      </c>
      <c r="IG974">
        <f>IF($IW974&gt;=46,INDEX($GL:$GL,$IV974+46),"")</f>
      </c>
      <c r="IH974">
        <f>IF($IW974&gt;=47,INDEX($GL:$GL,$IV974+47),"")</f>
      </c>
      <c r="II974">
        <f>IF($IW974&gt;=48,INDEX($GL:$GL,$IV974+48),"")</f>
      </c>
      <c r="IJ974">
        <f>IF($IW974&gt;=49,INDEX($GL:$GL,$IV974+49),"")</f>
      </c>
      <c r="IK974">
        <f>IF($IW974&gt;=50,INDEX($GL:$GL,$IV974+50),"")</f>
      </c>
      <c r="IL974">
        <f>IF($IW974&gt;=51,INDEX($GL:$GL,$IV974+51),"")</f>
      </c>
      <c r="IM974">
        <f>IF($IW974&gt;=52,INDEX($GL:$GL,$IV974+52),"")</f>
      </c>
      <c r="IN974">
        <f>IF($IW974&gt;=53,INDEX($GL:$GL,$IV974+53),"")</f>
      </c>
      <c r="IO974">
        <f>IF($IW974&gt;=54,INDEX($GL:$GL,$IV974+54),"")</f>
      </c>
      <c r="IP974">
        <f>IF($IW974&gt;=55,INDEX($GL:$GL,$IV974+55),"")</f>
      </c>
      <c r="IQ974">
        <f>IF($IW974&gt;=56,INDEX($GL:$GL,$IV974+56),"")</f>
      </c>
      <c r="IR974">
        <f>IF($IW974&gt;=57,INDEX($GL:$GL,$IV974+57),"")</f>
      </c>
      <c r="IS974">
        <f>IF($IW974&gt;=58,INDEX($GL:$GL,$IV974+58),"")</f>
      </c>
      <c r="IT974">
        <f>IF($IW974&gt;=59,INDEX($GL:$GL,$IV974+59),"")</f>
      </c>
      <c r="IU974">
        <f>IF($IW974&gt;=60,INDEX($GL:$GL,$IV974+60),"")</f>
      </c>
      <c r="IV974">
        <f>IFERROR(MATCH($GK974,$GL$2:$GL$324,0)+1,0)</f>
      </c>
      <c r="IW974">
        <f>IFERROR(INDEX($GM$2:$GM$324,MATCH($GK974,$GL$2:$GL$324,0)),0)</f>
      </c>
      <c r="IX974" t="s">
        <v>34</v>
      </c>
      <c r="IY974" t="s">
        <v>34</v>
      </c>
    </row>
    <row r="975" spans="1:259" x14ac:dyDescent="0.25">
      <c r="K975">
        <f>IF(OR($N975="",$J975=""),"",IFERROR($N975/$J975,0))</f>
      </c>
      <c r="L975">
        <f>IF($N975="","",
SUM($M975,$O975,$T975,$P975,$R975)*
(1-IF($U975="",0,VALUE($U975)/100)))</f>
      </c>
      <c r="M975">
        <f>IF($N975="","",$N975)</f>
      </c>
      <c r="O975">
        <f>IF($N975="","",
IF($H975="","",
IF(ISNUMBER(SEARCH("exempt",LOWER($H975))),0,
$N975*(VALUE(SUBSTITUTE($H975,"%",""))/100))))</f>
      </c>
      <c r="V975">
        <f>IFERROR(IF(FIND(" - ",$E975)&gt;0,MID($E975,FIND(" - ",$E975)+3,LEN($E975)),""),"")</f>
      </c>
      <c r="AE975" t="s">
        <v>1556</v>
      </c>
      <c r="AJ975">
        <f>IFERROR(LEFT($E975,FIND(" - ",$E975)-1),$E975)</f>
      </c>
      <c r="AM975">
        <f>IF($CB975&gt;=1,INDEX($AK:$AK,$CA975+1),"")</f>
      </c>
      <c r="AN975">
        <f>IF($CB975&gt;=2,INDEX($AK:$AK,$CA975+2),"")</f>
      </c>
      <c r="AO975">
        <f>IF($CB975&gt;=3,INDEX($AK:$AK,$CA975+3),"")</f>
      </c>
      <c r="AP975">
        <f>IF($CB975&gt;=4,INDEX($AK:$AK,$CA975+4),"")</f>
      </c>
      <c r="AQ975">
        <f>IF($CB975&gt;=5,INDEX($AK:$AK,$CA975+5),"")</f>
      </c>
      <c r="AR975">
        <f>IF($CB975&gt;=6,INDEX($AK:$AK,$CA975+6),"")</f>
      </c>
      <c r="AS975">
        <f>IF($CB975&gt;=7,INDEX($AK:$AK,$CA975+7),"")</f>
      </c>
      <c r="AT975">
        <f>IF($CB975&gt;=8,INDEX($AK:$AK,$CA975+8),"")</f>
      </c>
      <c r="AU975">
        <f>IF($CB975&gt;=9,INDEX($AK:$AK,$CA975+9),"")</f>
      </c>
      <c r="AV975">
        <f>IF($CB975&gt;=10,INDEX($AK:$AK,$CA975+10),"")</f>
      </c>
      <c r="AW975">
        <f>IF($CB975&gt;=11,INDEX($AK:$AK,$CA975+11),"")</f>
      </c>
      <c r="AX975">
        <f>IF($CB975&gt;=12,INDEX($AK:$AK,$CA975+12),"")</f>
      </c>
      <c r="AY975">
        <f>IF($CB975&gt;=13,INDEX($AK:$AK,$CA975+13),"")</f>
      </c>
      <c r="AZ975">
        <f>IF($CB975&gt;=14,INDEX($AK:$AK,$CA975+14),"")</f>
      </c>
      <c r="BA975">
        <f>IF($CB975&gt;=15,INDEX($AK:$AK,$CA975+15),"")</f>
      </c>
      <c r="BB975">
        <f>IF($CB975&gt;=16,INDEX($AK:$AK,$CA975+16),"")</f>
      </c>
      <c r="BC975">
        <f>IF($CB975&gt;=17,INDEX($AK:$AK,$CA975+17),"")</f>
      </c>
      <c r="BD975">
        <f>IF($CB975&gt;=18,INDEX($AK:$AK,$CA975+18),"")</f>
      </c>
      <c r="BE975">
        <f>IF($CB975&gt;=19,INDEX($AK:$AK,$CA975+19),"")</f>
      </c>
      <c r="BF975">
        <f>IF($CB975&gt;=20,INDEX($AK:$AK,$CA975+20),"")</f>
      </c>
      <c r="BG975">
        <f>IF($CB975&gt;=21,INDEX($AK:$AK,$CA975+21),"")</f>
      </c>
      <c r="BH975">
        <f>IF($CB975&gt;=22,INDEX($AK:$AK,$CA975+22),"")</f>
      </c>
      <c r="BI975">
        <f>IF($CB975&gt;=23,INDEX($AK:$AK,$CA975+23),"")</f>
      </c>
      <c r="BJ975">
        <f>IF($CB975&gt;=24,INDEX($AK:$AK,$CA975+24),"")</f>
      </c>
      <c r="BK975">
        <f>IF($CB975&gt;=25,INDEX($AK:$AK,$CA975+25),"")</f>
      </c>
      <c r="BL975">
        <f>IF($CB975&gt;=26,INDEX($AK:$AK,$CA975+26),"")</f>
      </c>
      <c r="BM975">
        <f>IF($CB975&gt;=27,INDEX($AK:$AK,$CA975+27),"")</f>
      </c>
      <c r="BN975">
        <f>IF($CB975&gt;=28,INDEX($AK:$AK,$CA975+28),"")</f>
      </c>
      <c r="BO975">
        <f>IF($CB975&gt;=29,INDEX($AK:$AK,$CA975+29),"")</f>
      </c>
      <c r="BP975">
        <f>IF($CB975&gt;=30,INDEX($AK:$AK,$CA975+30),"")</f>
      </c>
      <c r="BQ975">
        <f>IF($CB975&gt;=31,INDEX($AK:$AK,$CA975+31),"")</f>
      </c>
      <c r="BR975">
        <f>IF($CB975&gt;=32,INDEX($AK:$AK,$CA975+32),"")</f>
      </c>
      <c r="BS975">
        <f>IF($CB975&gt;=33,INDEX($AK:$AK,$CA975+33),"")</f>
      </c>
      <c r="BT975">
        <f>IF($CB975&gt;=34,INDEX($AK:$AK,$CA975+34),"")</f>
      </c>
      <c r="BU975">
        <f>IF($CB975&gt;=35,INDEX($AK:$AK,$CA975+35),"")</f>
      </c>
      <c r="BV975">
        <f>IF($CB975&gt;=36,INDEX($AK:$AK,$CA975+36),"")</f>
      </c>
      <c r="BW975">
        <f>IF($CB975&gt;=37,INDEX($AK:$AK,$CA975+37),"")</f>
      </c>
      <c r="BX975">
        <f>IF($CB975&gt;=38,INDEX($AK:$AK,$CA975+38),"")</f>
      </c>
      <c r="BY975">
        <f>IF($CB975&gt;=39,INDEX($AK:$AK,$CA975+39),"")</f>
      </c>
      <c r="BZ975">
        <f>IF($CB975&gt;=40,INDEX($AK:$AK,$CA975+40),"")</f>
      </c>
      <c r="CA975">
        <f>IFERROR(MATCH($AJ975,$AK$2:$AK$134,0)+1,0)</f>
      </c>
      <c r="CB975">
        <f>IFERROR(INDEX($AL$2:$AL$134,MATCH($AJ975,$AK$2:$AK$134,0)),0)</f>
      </c>
      <c r="CC975">
        <f>IFERROR(LEFT($F975,FIND(" - ",$F975)-1),$F975)</f>
      </c>
      <c r="CF975">
        <f>IF($DA975&gt;=1,INDEX($CD:$CD,$CZ975+1),"")</f>
      </c>
      <c r="CG975">
        <f>IF($DA975&gt;=2,INDEX($CD:$CD,$CZ975+2),"")</f>
      </c>
      <c r="CH975">
        <f>IF($DA975&gt;=3,INDEX($CD:$CD,$CZ975+3),"")</f>
      </c>
      <c r="CI975">
        <f>IF($DA975&gt;=4,INDEX($CD:$CD,$CZ975+4),"")</f>
      </c>
      <c r="CJ975">
        <f>IF($DA975&gt;=5,INDEX($CD:$CD,$CZ975+5),"")</f>
      </c>
      <c r="CK975">
        <f>IF($DA975&gt;=6,INDEX($CD:$CD,$CZ975+6),"")</f>
      </c>
      <c r="CL975">
        <f>IF($DA975&gt;=7,INDEX($CD:$CD,$CZ975+7),"")</f>
      </c>
      <c r="CM975">
        <f>IF($DA975&gt;=8,INDEX($CD:$CD,$CZ975+8),"")</f>
      </c>
      <c r="CN975">
        <f>IF($DA975&gt;=9,INDEX($CD:$CD,$CZ975+9),"")</f>
      </c>
      <c r="CO975">
        <f>IF($DA975&gt;=10,INDEX($CD:$CD,$CZ975+10),"")</f>
      </c>
      <c r="CP975">
        <f>IF($DA975&gt;=11,INDEX($CD:$CD,$CZ975+11),"")</f>
      </c>
      <c r="CQ975">
        <f>IF($DA975&gt;=12,INDEX($CD:$CD,$CZ975+12),"")</f>
      </c>
      <c r="CR975">
        <f>IF($DA975&gt;=13,INDEX($CD:$CD,$CZ975+13),"")</f>
      </c>
      <c r="CS975">
        <f>IF($DA975&gt;=14,INDEX($CD:$CD,$CZ975+14),"")</f>
      </c>
      <c r="CT975">
        <f>IF($DA975&gt;=15,INDEX($CD:$CD,$CZ975+15),"")</f>
      </c>
      <c r="CU975">
        <f>IF($DA975&gt;=16,INDEX($CD:$CD,$CZ975+16),"")</f>
      </c>
      <c r="CV975">
        <f>IF($DA975&gt;=17,INDEX($CD:$CD,$CZ975+17),"")</f>
      </c>
      <c r="CW975">
        <f>IF($DA975&gt;=18,INDEX($CD:$CD,$CZ975+18),"")</f>
      </c>
      <c r="CX975">
        <f>IF($DA975&gt;=19,INDEX($CD:$CD,$CZ975+19),"")</f>
      </c>
      <c r="CY975">
        <f>IF($DA975&gt;=20,INDEX($CD:$CD,$CZ975+20),"")</f>
      </c>
      <c r="CZ975">
        <f>IFERROR(MATCH($CC975,$CD$2:$CD$263,0)+1,0)</f>
      </c>
      <c r="DA975">
        <f>IFERROR(INDEX($CE$2:$CE$263,MATCH($CC975,$CD$2:$CD$263,0)),0)</f>
      </c>
      <c r="DB975">
        <f>IFERROR(INDEX($AI:$AI,MATCH($H975,$AH:$AH,0))&amp;"","")</f>
      </c>
      <c r="DF975">
        <f>IF($GI975&gt;=1,INDEX($DC:$DC,$GH975+1),"")</f>
      </c>
      <c r="DG975">
        <f>IF($GI975&gt;=2,INDEX($DC:$DC,$GH975+2),"")</f>
      </c>
      <c r="DH975">
        <f>IF($GI975&gt;=3,INDEX($DC:$DC,$GH975+3),"")</f>
      </c>
      <c r="DI975">
        <f>IF($GI975&gt;=4,INDEX($DC:$DC,$GH975+4),"")</f>
      </c>
      <c r="DJ975">
        <f>IF($GI975&gt;=5,INDEX($DC:$DC,$GH975+5),"")</f>
      </c>
      <c r="DK975">
        <f>IF($GI975&gt;=6,INDEX($DC:$DC,$GH975+6),"")</f>
      </c>
      <c r="DL975">
        <f>IF($GI975&gt;=7,INDEX($DC:$DC,$GH975+7),"")</f>
      </c>
      <c r="DM975">
        <f>IF($GI975&gt;=8,INDEX($DC:$DC,$GH975+8),"")</f>
      </c>
      <c r="DN975">
        <f>IF($GI975&gt;=9,INDEX($DC:$DC,$GH975+9),"")</f>
      </c>
      <c r="DO975">
        <f>IF($GI975&gt;=10,INDEX($DC:$DC,$GH975+10),"")</f>
      </c>
      <c r="DP975">
        <f>IF($GI975&gt;=11,INDEX($DC:$DC,$GH975+11),"")</f>
      </c>
      <c r="DQ975">
        <f>IF($GI975&gt;=12,INDEX($DC:$DC,$GH975+12),"")</f>
      </c>
      <c r="DR975">
        <f>IF($GI975&gt;=13,INDEX($DC:$DC,$GH975+13),"")</f>
      </c>
      <c r="DS975">
        <f>IF($GI975&gt;=14,INDEX($DC:$DC,$GH975+14),"")</f>
      </c>
      <c r="DT975">
        <f>IF($GI975&gt;=15,INDEX($DC:$DC,$GH975+15),"")</f>
      </c>
      <c r="DU975">
        <f>IF($GI975&gt;=16,INDEX($DC:$DC,$GH975+16),"")</f>
      </c>
      <c r="DV975">
        <f>IF($GI975&gt;=17,INDEX($DC:$DC,$GH975+17),"")</f>
      </c>
      <c r="DW975">
        <f>IF($GI975&gt;=18,INDEX($DC:$DC,$GH975+18),"")</f>
      </c>
      <c r="DX975">
        <f>IF($GI975&gt;=19,INDEX($DC:$DC,$GH975+19),"")</f>
      </c>
      <c r="DY975">
        <f>IF($GI975&gt;=20,INDEX($DC:$DC,$GH975+20),"")</f>
      </c>
      <c r="DZ975">
        <f>IF($GI975&gt;=21,INDEX($DC:$DC,$GH975+21),"")</f>
      </c>
      <c r="EA975">
        <f>IF($GI975&gt;=22,INDEX($DC:$DC,$GH975+22),"")</f>
      </c>
      <c r="EB975">
        <f>IF($GI975&gt;=23,INDEX($DC:$DC,$GH975+23),"")</f>
      </c>
      <c r="EC975">
        <f>IF($GI975&gt;=24,INDEX($DC:$DC,$GH975+24),"")</f>
      </c>
      <c r="ED975">
        <f>IF($GI975&gt;=25,INDEX($DC:$DC,$GH975+25),"")</f>
      </c>
      <c r="EE975">
        <f>IF($GI975&gt;=26,INDEX($DC:$DC,$GH975+26),"")</f>
      </c>
      <c r="EF975">
        <f>IF($GI975&gt;=27,INDEX($DC:$DC,$GH975+27),"")</f>
      </c>
      <c r="EG975">
        <f>IF($GI975&gt;=28,INDEX($DC:$DC,$GH975+28),"")</f>
      </c>
      <c r="EH975">
        <f>IF($GI975&gt;=29,INDEX($DC:$DC,$GH975+29),"")</f>
      </c>
      <c r="EI975">
        <f>IF($GI975&gt;=30,INDEX($DC:$DC,$GH975+30),"")</f>
      </c>
      <c r="EJ975">
        <f>IF($GI975&gt;=31,INDEX($DC:$DC,$GH975+31),"")</f>
      </c>
      <c r="EK975">
        <f>IF($GI975&gt;=32,INDEX($DC:$DC,$GH975+32),"")</f>
      </c>
      <c r="EL975">
        <f>IF($GI975&gt;=33,INDEX($DC:$DC,$GH975+33),"")</f>
      </c>
      <c r="EM975">
        <f>IF($GI975&gt;=34,INDEX($DC:$DC,$GH975+34),"")</f>
      </c>
      <c r="EN975">
        <f>IF($GI975&gt;=35,INDEX($DC:$DC,$GH975+35),"")</f>
      </c>
      <c r="EO975">
        <f>IF($GI975&gt;=36,INDEX($DC:$DC,$GH975+36),"")</f>
      </c>
      <c r="EP975">
        <f>IF($GI975&gt;=37,INDEX($DC:$DC,$GH975+37),"")</f>
      </c>
      <c r="EQ975">
        <f>IF($GI975&gt;=38,INDEX($DC:$DC,$GH975+38),"")</f>
      </c>
      <c r="ER975">
        <f>IF($GI975&gt;=39,INDEX($DC:$DC,$GH975+39),"")</f>
      </c>
      <c r="ES975">
        <f>IF($GI975&gt;=40,INDEX($DC:$DC,$GH975+40),"")</f>
      </c>
      <c r="ET975">
        <f>IF($GI975&gt;=1,INDEX($DD:$DD,$GH975+1),"")</f>
      </c>
      <c r="EU975">
        <f>IF($GI975&gt;=2,INDEX($DD:$DD,$GH975+2),"")</f>
      </c>
      <c r="EV975">
        <f>IF($GI975&gt;=3,INDEX($DD:$DD,$GH975+3),"")</f>
      </c>
      <c r="EW975">
        <f>IF($GI975&gt;=4,INDEX($DD:$DD,$GH975+4),"")</f>
      </c>
      <c r="EX975">
        <f>IF($GI975&gt;=5,INDEX($DD:$DD,$GH975+5),"")</f>
      </c>
      <c r="EY975">
        <f>IF($GI975&gt;=6,INDEX($DD:$DD,$GH975+6),"")</f>
      </c>
      <c r="EZ975">
        <f>IF($GI975&gt;=7,INDEX($DD:$DD,$GH975+7),"")</f>
      </c>
      <c r="FA975">
        <f>IF($GI975&gt;=8,INDEX($DD:$DD,$GH975+8),"")</f>
      </c>
      <c r="FB975">
        <f>IF($GI975&gt;=9,INDEX($DD:$DD,$GH975+9),"")</f>
      </c>
      <c r="FC975">
        <f>IF($GI975&gt;=10,INDEX($DD:$DD,$GH975+10),"")</f>
      </c>
      <c r="FD975">
        <f>IF($GI975&gt;=11,INDEX($DD:$DD,$GH975+11),"")</f>
      </c>
      <c r="FE975">
        <f>IF($GI975&gt;=12,INDEX($DD:$DD,$GH975+12),"")</f>
      </c>
      <c r="FF975">
        <f>IF($GI975&gt;=13,INDEX($DD:$DD,$GH975+13),"")</f>
      </c>
      <c r="FG975">
        <f>IF($GI975&gt;=14,INDEX($DD:$DD,$GH975+14),"")</f>
      </c>
      <c r="FH975">
        <f>IF($GI975&gt;=15,INDEX($DD:$DD,$GH975+15),"")</f>
      </c>
      <c r="FI975">
        <f>IF($GI975&gt;=16,INDEX($DD:$DD,$GH975+16),"")</f>
      </c>
      <c r="FJ975">
        <f>IF($GI975&gt;=17,INDEX($DD:$DD,$GH975+17),"")</f>
      </c>
      <c r="FK975">
        <f>IF($GI975&gt;=18,INDEX($DD:$DD,$GH975+18),"")</f>
      </c>
      <c r="FL975">
        <f>IF($GI975&gt;=19,INDEX($DD:$DD,$GH975+19),"")</f>
      </c>
      <c r="FM975">
        <f>IF($GI975&gt;=20,INDEX($DD:$DD,$GH975+20),"")</f>
      </c>
      <c r="FN975">
        <f>IF($GI975&gt;=21,INDEX($DD:$DD,$GH975+21),"")</f>
      </c>
      <c r="FO975">
        <f>IF($GI975&gt;=22,INDEX($DD:$DD,$GH975+22),"")</f>
      </c>
      <c r="FP975">
        <f>IF($GI975&gt;=23,INDEX($DD:$DD,$GH975+23),"")</f>
      </c>
      <c r="FQ975">
        <f>IF($GI975&gt;=24,INDEX($DD:$DD,$GH975+24),"")</f>
      </c>
      <c r="FR975">
        <f>IF($GI975&gt;=25,INDEX($DD:$DD,$GH975+25),"")</f>
      </c>
      <c r="FS975">
        <f>IF($GI975&gt;=26,INDEX($DD:$DD,$GH975+26),"")</f>
      </c>
      <c r="FT975">
        <f>IF($GI975&gt;=27,INDEX($DD:$DD,$GH975+27),"")</f>
      </c>
      <c r="FU975">
        <f>IF($GI975&gt;=28,INDEX($DD:$DD,$GH975+28),"")</f>
      </c>
      <c r="FV975">
        <f>IF($GI975&gt;=29,INDEX($DD:$DD,$GH975+29),"")</f>
      </c>
      <c r="FW975">
        <f>IF($GI975&gt;=30,INDEX($DD:$DD,$GH975+30),"")</f>
      </c>
      <c r="FX975">
        <f>IF($GI975&gt;=31,INDEX($DD:$DD,$GH975+31),"")</f>
      </c>
      <c r="FY975">
        <f>IF($GI975&gt;=32,INDEX($DD:$DD,$GH975+32),"")</f>
      </c>
      <c r="FZ975">
        <f>IF($GI975&gt;=33,INDEX($DD:$DD,$GH975+33),"")</f>
      </c>
      <c r="GA975">
        <f>IF($GI975&gt;=34,INDEX($DD:$DD,$GH975+34),"")</f>
      </c>
      <c r="GB975">
        <f>IF($GI975&gt;=35,INDEX($DD:$DD,$GH975+35),"")</f>
      </c>
      <c r="GC975">
        <f>IF($GI975&gt;=36,INDEX($DD:$DD,$GH975+36),"")</f>
      </c>
      <c r="GD975">
        <f>IF($GI975&gt;=37,INDEX($DD:$DD,$GH975+37),"")</f>
      </c>
      <c r="GE975">
        <f>IF($GI975&gt;=38,INDEX($DD:$DD,$GH975+38),"")</f>
      </c>
      <c r="GF975">
        <f>IF($GI975&gt;=39,INDEX($DD:$DD,$GH975+39),"")</f>
      </c>
      <c r="GG975">
        <f>IF($GI975&gt;=40,INDEX($DD:$DD,$GH975+40),"")</f>
      </c>
      <c r="GH975">
        <f>IFERROR(MATCH($DB975,$DC$2:$DC$148,0)+1,0)</f>
      </c>
      <c r="GI975">
        <f>IFERROR(INDEX($DE$2:$DE$148,MATCH($DB975,$DC$2:$DC$148,0)),0)</f>
      </c>
      <c r="GJ975">
        <f>IFERROR(MATCH($S975,$DF$975:$ES$975,0),0)</f>
      </c>
      <c r="GK975">
        <f>IF($GJ975&gt;0,INDEX($ET$975:$GG$975,$GJ975),"")</f>
      </c>
      <c r="GN975">
        <f>IF($IW975&gt;=1,INDEX($GL:$GL,$IV975+1),"")</f>
      </c>
      <c r="GO975">
        <f>IF($IW975&gt;=2,INDEX($GL:$GL,$IV975+2),"")</f>
      </c>
      <c r="GP975">
        <f>IF($IW975&gt;=3,INDEX($GL:$GL,$IV975+3),"")</f>
      </c>
      <c r="GQ975">
        <f>IF($IW975&gt;=4,INDEX($GL:$GL,$IV975+4),"")</f>
      </c>
      <c r="GR975">
        <f>IF($IW975&gt;=5,INDEX($GL:$GL,$IV975+5),"")</f>
      </c>
      <c r="GS975">
        <f>IF($IW975&gt;=6,INDEX($GL:$GL,$IV975+6),"")</f>
      </c>
      <c r="GT975">
        <f>IF($IW975&gt;=7,INDEX($GL:$GL,$IV975+7),"")</f>
      </c>
      <c r="GU975">
        <f>IF($IW975&gt;=8,INDEX($GL:$GL,$IV975+8),"")</f>
      </c>
      <c r="GV975">
        <f>IF($IW975&gt;=9,INDEX($GL:$GL,$IV975+9),"")</f>
      </c>
      <c r="GW975">
        <f>IF($IW975&gt;=10,INDEX($GL:$GL,$IV975+10),"")</f>
      </c>
      <c r="GX975">
        <f>IF($IW975&gt;=11,INDEX($GL:$GL,$IV975+11),"")</f>
      </c>
      <c r="GY975">
        <f>IF($IW975&gt;=12,INDEX($GL:$GL,$IV975+12),"")</f>
      </c>
      <c r="GZ975">
        <f>IF($IW975&gt;=13,INDEX($GL:$GL,$IV975+13),"")</f>
      </c>
      <c r="HA975">
        <f>IF($IW975&gt;=14,INDEX($GL:$GL,$IV975+14),"")</f>
      </c>
      <c r="HB975">
        <f>IF($IW975&gt;=15,INDEX($GL:$GL,$IV975+15),"")</f>
      </c>
      <c r="HC975">
        <f>IF($IW975&gt;=16,INDEX($GL:$GL,$IV975+16),"")</f>
      </c>
      <c r="HD975">
        <f>IF($IW975&gt;=17,INDEX($GL:$GL,$IV975+17),"")</f>
      </c>
      <c r="HE975">
        <f>IF($IW975&gt;=18,INDEX($GL:$GL,$IV975+18),"")</f>
      </c>
      <c r="HF975">
        <f>IF($IW975&gt;=19,INDEX($GL:$GL,$IV975+19),"")</f>
      </c>
      <c r="HG975">
        <f>IF($IW975&gt;=20,INDEX($GL:$GL,$IV975+20),"")</f>
      </c>
      <c r="HH975">
        <f>IF($IW975&gt;=21,INDEX($GL:$GL,$IV975+21),"")</f>
      </c>
      <c r="HI975">
        <f>IF($IW975&gt;=22,INDEX($GL:$GL,$IV975+22),"")</f>
      </c>
      <c r="HJ975">
        <f>IF($IW975&gt;=23,INDEX($GL:$GL,$IV975+23),"")</f>
      </c>
      <c r="HK975">
        <f>IF($IW975&gt;=24,INDEX($GL:$GL,$IV975+24),"")</f>
      </c>
      <c r="HL975">
        <f>IF($IW975&gt;=25,INDEX($GL:$GL,$IV975+25),"")</f>
      </c>
      <c r="HM975">
        <f>IF($IW975&gt;=26,INDEX($GL:$GL,$IV975+26),"")</f>
      </c>
      <c r="HN975">
        <f>IF($IW975&gt;=27,INDEX($GL:$GL,$IV975+27),"")</f>
      </c>
      <c r="HO975">
        <f>IF($IW975&gt;=28,INDEX($GL:$GL,$IV975+28),"")</f>
      </c>
      <c r="HP975">
        <f>IF($IW975&gt;=29,INDEX($GL:$GL,$IV975+29),"")</f>
      </c>
      <c r="HQ975">
        <f>IF($IW975&gt;=30,INDEX($GL:$GL,$IV975+30),"")</f>
      </c>
      <c r="HR975">
        <f>IF($IW975&gt;=31,INDEX($GL:$GL,$IV975+31),"")</f>
      </c>
      <c r="HS975">
        <f>IF($IW975&gt;=32,INDEX($GL:$GL,$IV975+32),"")</f>
      </c>
      <c r="HT975">
        <f>IF($IW975&gt;=33,INDEX($GL:$GL,$IV975+33),"")</f>
      </c>
      <c r="HU975">
        <f>IF($IW975&gt;=34,INDEX($GL:$GL,$IV975+34),"")</f>
      </c>
      <c r="HV975">
        <f>IF($IW975&gt;=35,INDEX($GL:$GL,$IV975+35),"")</f>
      </c>
      <c r="HW975">
        <f>IF($IW975&gt;=36,INDEX($GL:$GL,$IV975+36),"")</f>
      </c>
      <c r="HX975">
        <f>IF($IW975&gt;=37,INDEX($GL:$GL,$IV975+37),"")</f>
      </c>
      <c r="HY975">
        <f>IF($IW975&gt;=38,INDEX($GL:$GL,$IV975+38),"")</f>
      </c>
      <c r="HZ975">
        <f>IF($IW975&gt;=39,INDEX($GL:$GL,$IV975+39),"")</f>
      </c>
      <c r="IA975">
        <f>IF($IW975&gt;=40,INDEX($GL:$GL,$IV975+40),"")</f>
      </c>
      <c r="IB975">
        <f>IF($IW975&gt;=41,INDEX($GL:$GL,$IV975+41),"")</f>
      </c>
      <c r="IC975">
        <f>IF($IW975&gt;=42,INDEX($GL:$GL,$IV975+42),"")</f>
      </c>
      <c r="ID975">
        <f>IF($IW975&gt;=43,INDEX($GL:$GL,$IV975+43),"")</f>
      </c>
      <c r="IE975">
        <f>IF($IW975&gt;=44,INDEX($GL:$GL,$IV975+44),"")</f>
      </c>
      <c r="IF975">
        <f>IF($IW975&gt;=45,INDEX($GL:$GL,$IV975+45),"")</f>
      </c>
      <c r="IG975">
        <f>IF($IW975&gt;=46,INDEX($GL:$GL,$IV975+46),"")</f>
      </c>
      <c r="IH975">
        <f>IF($IW975&gt;=47,INDEX($GL:$GL,$IV975+47),"")</f>
      </c>
      <c r="II975">
        <f>IF($IW975&gt;=48,INDEX($GL:$GL,$IV975+48),"")</f>
      </c>
      <c r="IJ975">
        <f>IF($IW975&gt;=49,INDEX($GL:$GL,$IV975+49),"")</f>
      </c>
      <c r="IK975">
        <f>IF($IW975&gt;=50,INDEX($GL:$GL,$IV975+50),"")</f>
      </c>
      <c r="IL975">
        <f>IF($IW975&gt;=51,INDEX($GL:$GL,$IV975+51),"")</f>
      </c>
      <c r="IM975">
        <f>IF($IW975&gt;=52,INDEX($GL:$GL,$IV975+52),"")</f>
      </c>
      <c r="IN975">
        <f>IF($IW975&gt;=53,INDEX($GL:$GL,$IV975+53),"")</f>
      </c>
      <c r="IO975">
        <f>IF($IW975&gt;=54,INDEX($GL:$GL,$IV975+54),"")</f>
      </c>
      <c r="IP975">
        <f>IF($IW975&gt;=55,INDEX($GL:$GL,$IV975+55),"")</f>
      </c>
      <c r="IQ975">
        <f>IF($IW975&gt;=56,INDEX($GL:$GL,$IV975+56),"")</f>
      </c>
      <c r="IR975">
        <f>IF($IW975&gt;=57,INDEX($GL:$GL,$IV975+57),"")</f>
      </c>
      <c r="IS975">
        <f>IF($IW975&gt;=58,INDEX($GL:$GL,$IV975+58),"")</f>
      </c>
      <c r="IT975">
        <f>IF($IW975&gt;=59,INDEX($GL:$GL,$IV975+59),"")</f>
      </c>
      <c r="IU975">
        <f>IF($IW975&gt;=60,INDEX($GL:$GL,$IV975+60),"")</f>
      </c>
      <c r="IV975">
        <f>IFERROR(MATCH($GK975,$GL$2:$GL$324,0)+1,0)</f>
      </c>
      <c r="IW975">
        <f>IFERROR(INDEX($GM$2:$GM$324,MATCH($GK975,$GL$2:$GL$324,0)),0)</f>
      </c>
      <c r="IX975" t="s">
        <v>34</v>
      </c>
      <c r="IY975" t="s">
        <v>34</v>
      </c>
    </row>
    <row r="976" spans="1:259" x14ac:dyDescent="0.25">
      <c r="K976">
        <f>IF(OR($N976="",$J976=""),"",IFERROR($N976/$J976,0))</f>
      </c>
      <c r="L976">
        <f>IF($N976="","",
SUM($M976,$O976,$T976,$P976,$R976)*
(1-IF($U976="",0,VALUE($U976)/100)))</f>
      </c>
      <c r="M976">
        <f>IF($N976="","",$N976)</f>
      </c>
      <c r="O976">
        <f>IF($N976="","",
IF($H976="","",
IF(ISNUMBER(SEARCH("exempt",LOWER($H976))),0,
$N976*(VALUE(SUBSTITUTE($H976,"%",""))/100))))</f>
      </c>
      <c r="V976">
        <f>IFERROR(IF(FIND(" - ",$E976)&gt;0,MID($E976,FIND(" - ",$E976)+3,LEN($E976)),""),"")</f>
      </c>
      <c r="AE976" t="s">
        <v>1557</v>
      </c>
      <c r="AJ976">
        <f>IFERROR(LEFT($E976,FIND(" - ",$E976)-1),$E976)</f>
      </c>
      <c r="AM976">
        <f>IF($CB976&gt;=1,INDEX($AK:$AK,$CA976+1),"")</f>
      </c>
      <c r="AN976">
        <f>IF($CB976&gt;=2,INDEX($AK:$AK,$CA976+2),"")</f>
      </c>
      <c r="AO976">
        <f>IF($CB976&gt;=3,INDEX($AK:$AK,$CA976+3),"")</f>
      </c>
      <c r="AP976">
        <f>IF($CB976&gt;=4,INDEX($AK:$AK,$CA976+4),"")</f>
      </c>
      <c r="AQ976">
        <f>IF($CB976&gt;=5,INDEX($AK:$AK,$CA976+5),"")</f>
      </c>
      <c r="AR976">
        <f>IF($CB976&gt;=6,INDEX($AK:$AK,$CA976+6),"")</f>
      </c>
      <c r="AS976">
        <f>IF($CB976&gt;=7,INDEX($AK:$AK,$CA976+7),"")</f>
      </c>
      <c r="AT976">
        <f>IF($CB976&gt;=8,INDEX($AK:$AK,$CA976+8),"")</f>
      </c>
      <c r="AU976">
        <f>IF($CB976&gt;=9,INDEX($AK:$AK,$CA976+9),"")</f>
      </c>
      <c r="AV976">
        <f>IF($CB976&gt;=10,INDEX($AK:$AK,$CA976+10),"")</f>
      </c>
      <c r="AW976">
        <f>IF($CB976&gt;=11,INDEX($AK:$AK,$CA976+11),"")</f>
      </c>
      <c r="AX976">
        <f>IF($CB976&gt;=12,INDEX($AK:$AK,$CA976+12),"")</f>
      </c>
      <c r="AY976">
        <f>IF($CB976&gt;=13,INDEX($AK:$AK,$CA976+13),"")</f>
      </c>
      <c r="AZ976">
        <f>IF($CB976&gt;=14,INDEX($AK:$AK,$CA976+14),"")</f>
      </c>
      <c r="BA976">
        <f>IF($CB976&gt;=15,INDEX($AK:$AK,$CA976+15),"")</f>
      </c>
      <c r="BB976">
        <f>IF($CB976&gt;=16,INDEX($AK:$AK,$CA976+16),"")</f>
      </c>
      <c r="BC976">
        <f>IF($CB976&gt;=17,INDEX($AK:$AK,$CA976+17),"")</f>
      </c>
      <c r="BD976">
        <f>IF($CB976&gt;=18,INDEX($AK:$AK,$CA976+18),"")</f>
      </c>
      <c r="BE976">
        <f>IF($CB976&gt;=19,INDEX($AK:$AK,$CA976+19),"")</f>
      </c>
      <c r="BF976">
        <f>IF($CB976&gt;=20,INDEX($AK:$AK,$CA976+20),"")</f>
      </c>
      <c r="BG976">
        <f>IF($CB976&gt;=21,INDEX($AK:$AK,$CA976+21),"")</f>
      </c>
      <c r="BH976">
        <f>IF($CB976&gt;=22,INDEX($AK:$AK,$CA976+22),"")</f>
      </c>
      <c r="BI976">
        <f>IF($CB976&gt;=23,INDEX($AK:$AK,$CA976+23),"")</f>
      </c>
      <c r="BJ976">
        <f>IF($CB976&gt;=24,INDEX($AK:$AK,$CA976+24),"")</f>
      </c>
      <c r="BK976">
        <f>IF($CB976&gt;=25,INDEX($AK:$AK,$CA976+25),"")</f>
      </c>
      <c r="BL976">
        <f>IF($CB976&gt;=26,INDEX($AK:$AK,$CA976+26),"")</f>
      </c>
      <c r="BM976">
        <f>IF($CB976&gt;=27,INDEX($AK:$AK,$CA976+27),"")</f>
      </c>
      <c r="BN976">
        <f>IF($CB976&gt;=28,INDEX($AK:$AK,$CA976+28),"")</f>
      </c>
      <c r="BO976">
        <f>IF($CB976&gt;=29,INDEX($AK:$AK,$CA976+29),"")</f>
      </c>
      <c r="BP976">
        <f>IF($CB976&gt;=30,INDEX($AK:$AK,$CA976+30),"")</f>
      </c>
      <c r="BQ976">
        <f>IF($CB976&gt;=31,INDEX($AK:$AK,$CA976+31),"")</f>
      </c>
      <c r="BR976">
        <f>IF($CB976&gt;=32,INDEX($AK:$AK,$CA976+32),"")</f>
      </c>
      <c r="BS976">
        <f>IF($CB976&gt;=33,INDEX($AK:$AK,$CA976+33),"")</f>
      </c>
      <c r="BT976">
        <f>IF($CB976&gt;=34,INDEX($AK:$AK,$CA976+34),"")</f>
      </c>
      <c r="BU976">
        <f>IF($CB976&gt;=35,INDEX($AK:$AK,$CA976+35),"")</f>
      </c>
      <c r="BV976">
        <f>IF($CB976&gt;=36,INDEX($AK:$AK,$CA976+36),"")</f>
      </c>
      <c r="BW976">
        <f>IF($CB976&gt;=37,INDEX($AK:$AK,$CA976+37),"")</f>
      </c>
      <c r="BX976">
        <f>IF($CB976&gt;=38,INDEX($AK:$AK,$CA976+38),"")</f>
      </c>
      <c r="BY976">
        <f>IF($CB976&gt;=39,INDEX($AK:$AK,$CA976+39),"")</f>
      </c>
      <c r="BZ976">
        <f>IF($CB976&gt;=40,INDEX($AK:$AK,$CA976+40),"")</f>
      </c>
      <c r="CA976">
        <f>IFERROR(MATCH($AJ976,$AK$2:$AK$134,0)+1,0)</f>
      </c>
      <c r="CB976">
        <f>IFERROR(INDEX($AL$2:$AL$134,MATCH($AJ976,$AK$2:$AK$134,0)),0)</f>
      </c>
      <c r="CC976">
        <f>IFERROR(LEFT($F976,FIND(" - ",$F976)-1),$F976)</f>
      </c>
      <c r="CF976">
        <f>IF($DA976&gt;=1,INDEX($CD:$CD,$CZ976+1),"")</f>
      </c>
      <c r="CG976">
        <f>IF($DA976&gt;=2,INDEX($CD:$CD,$CZ976+2),"")</f>
      </c>
      <c r="CH976">
        <f>IF($DA976&gt;=3,INDEX($CD:$CD,$CZ976+3),"")</f>
      </c>
      <c r="CI976">
        <f>IF($DA976&gt;=4,INDEX($CD:$CD,$CZ976+4),"")</f>
      </c>
      <c r="CJ976">
        <f>IF($DA976&gt;=5,INDEX($CD:$CD,$CZ976+5),"")</f>
      </c>
      <c r="CK976">
        <f>IF($DA976&gt;=6,INDEX($CD:$CD,$CZ976+6),"")</f>
      </c>
      <c r="CL976">
        <f>IF($DA976&gt;=7,INDEX($CD:$CD,$CZ976+7),"")</f>
      </c>
      <c r="CM976">
        <f>IF($DA976&gt;=8,INDEX($CD:$CD,$CZ976+8),"")</f>
      </c>
      <c r="CN976">
        <f>IF($DA976&gt;=9,INDEX($CD:$CD,$CZ976+9),"")</f>
      </c>
      <c r="CO976">
        <f>IF($DA976&gt;=10,INDEX($CD:$CD,$CZ976+10),"")</f>
      </c>
      <c r="CP976">
        <f>IF($DA976&gt;=11,INDEX($CD:$CD,$CZ976+11),"")</f>
      </c>
      <c r="CQ976">
        <f>IF($DA976&gt;=12,INDEX($CD:$CD,$CZ976+12),"")</f>
      </c>
      <c r="CR976">
        <f>IF($DA976&gt;=13,INDEX($CD:$CD,$CZ976+13),"")</f>
      </c>
      <c r="CS976">
        <f>IF($DA976&gt;=14,INDEX($CD:$CD,$CZ976+14),"")</f>
      </c>
      <c r="CT976">
        <f>IF($DA976&gt;=15,INDEX($CD:$CD,$CZ976+15),"")</f>
      </c>
      <c r="CU976">
        <f>IF($DA976&gt;=16,INDEX($CD:$CD,$CZ976+16),"")</f>
      </c>
      <c r="CV976">
        <f>IF($DA976&gt;=17,INDEX($CD:$CD,$CZ976+17),"")</f>
      </c>
      <c r="CW976">
        <f>IF($DA976&gt;=18,INDEX($CD:$CD,$CZ976+18),"")</f>
      </c>
      <c r="CX976">
        <f>IF($DA976&gt;=19,INDEX($CD:$CD,$CZ976+19),"")</f>
      </c>
      <c r="CY976">
        <f>IF($DA976&gt;=20,INDEX($CD:$CD,$CZ976+20),"")</f>
      </c>
      <c r="CZ976">
        <f>IFERROR(MATCH($CC976,$CD$2:$CD$263,0)+1,0)</f>
      </c>
      <c r="DA976">
        <f>IFERROR(INDEX($CE$2:$CE$263,MATCH($CC976,$CD$2:$CD$263,0)),0)</f>
      </c>
      <c r="DB976">
        <f>IFERROR(INDEX($AI:$AI,MATCH($H976,$AH:$AH,0))&amp;"","")</f>
      </c>
      <c r="DF976">
        <f>IF($GI976&gt;=1,INDEX($DC:$DC,$GH976+1),"")</f>
      </c>
      <c r="DG976">
        <f>IF($GI976&gt;=2,INDEX($DC:$DC,$GH976+2),"")</f>
      </c>
      <c r="DH976">
        <f>IF($GI976&gt;=3,INDEX($DC:$DC,$GH976+3),"")</f>
      </c>
      <c r="DI976">
        <f>IF($GI976&gt;=4,INDEX($DC:$DC,$GH976+4),"")</f>
      </c>
      <c r="DJ976">
        <f>IF($GI976&gt;=5,INDEX($DC:$DC,$GH976+5),"")</f>
      </c>
      <c r="DK976">
        <f>IF($GI976&gt;=6,INDEX($DC:$DC,$GH976+6),"")</f>
      </c>
      <c r="DL976">
        <f>IF($GI976&gt;=7,INDEX($DC:$DC,$GH976+7),"")</f>
      </c>
      <c r="DM976">
        <f>IF($GI976&gt;=8,INDEX($DC:$DC,$GH976+8),"")</f>
      </c>
      <c r="DN976">
        <f>IF($GI976&gt;=9,INDEX($DC:$DC,$GH976+9),"")</f>
      </c>
      <c r="DO976">
        <f>IF($GI976&gt;=10,INDEX($DC:$DC,$GH976+10),"")</f>
      </c>
      <c r="DP976">
        <f>IF($GI976&gt;=11,INDEX($DC:$DC,$GH976+11),"")</f>
      </c>
      <c r="DQ976">
        <f>IF($GI976&gt;=12,INDEX($DC:$DC,$GH976+12),"")</f>
      </c>
      <c r="DR976">
        <f>IF($GI976&gt;=13,INDEX($DC:$DC,$GH976+13),"")</f>
      </c>
      <c r="DS976">
        <f>IF($GI976&gt;=14,INDEX($DC:$DC,$GH976+14),"")</f>
      </c>
      <c r="DT976">
        <f>IF($GI976&gt;=15,INDEX($DC:$DC,$GH976+15),"")</f>
      </c>
      <c r="DU976">
        <f>IF($GI976&gt;=16,INDEX($DC:$DC,$GH976+16),"")</f>
      </c>
      <c r="DV976">
        <f>IF($GI976&gt;=17,INDEX($DC:$DC,$GH976+17),"")</f>
      </c>
      <c r="DW976">
        <f>IF($GI976&gt;=18,INDEX($DC:$DC,$GH976+18),"")</f>
      </c>
      <c r="DX976">
        <f>IF($GI976&gt;=19,INDEX($DC:$DC,$GH976+19),"")</f>
      </c>
      <c r="DY976">
        <f>IF($GI976&gt;=20,INDEX($DC:$DC,$GH976+20),"")</f>
      </c>
      <c r="DZ976">
        <f>IF($GI976&gt;=21,INDEX($DC:$DC,$GH976+21),"")</f>
      </c>
      <c r="EA976">
        <f>IF($GI976&gt;=22,INDEX($DC:$DC,$GH976+22),"")</f>
      </c>
      <c r="EB976">
        <f>IF($GI976&gt;=23,INDEX($DC:$DC,$GH976+23),"")</f>
      </c>
      <c r="EC976">
        <f>IF($GI976&gt;=24,INDEX($DC:$DC,$GH976+24),"")</f>
      </c>
      <c r="ED976">
        <f>IF($GI976&gt;=25,INDEX($DC:$DC,$GH976+25),"")</f>
      </c>
      <c r="EE976">
        <f>IF($GI976&gt;=26,INDEX($DC:$DC,$GH976+26),"")</f>
      </c>
      <c r="EF976">
        <f>IF($GI976&gt;=27,INDEX($DC:$DC,$GH976+27),"")</f>
      </c>
      <c r="EG976">
        <f>IF($GI976&gt;=28,INDEX($DC:$DC,$GH976+28),"")</f>
      </c>
      <c r="EH976">
        <f>IF($GI976&gt;=29,INDEX($DC:$DC,$GH976+29),"")</f>
      </c>
      <c r="EI976">
        <f>IF($GI976&gt;=30,INDEX($DC:$DC,$GH976+30),"")</f>
      </c>
      <c r="EJ976">
        <f>IF($GI976&gt;=31,INDEX($DC:$DC,$GH976+31),"")</f>
      </c>
      <c r="EK976">
        <f>IF($GI976&gt;=32,INDEX($DC:$DC,$GH976+32),"")</f>
      </c>
      <c r="EL976">
        <f>IF($GI976&gt;=33,INDEX($DC:$DC,$GH976+33),"")</f>
      </c>
      <c r="EM976">
        <f>IF($GI976&gt;=34,INDEX($DC:$DC,$GH976+34),"")</f>
      </c>
      <c r="EN976">
        <f>IF($GI976&gt;=35,INDEX($DC:$DC,$GH976+35),"")</f>
      </c>
      <c r="EO976">
        <f>IF($GI976&gt;=36,INDEX($DC:$DC,$GH976+36),"")</f>
      </c>
      <c r="EP976">
        <f>IF($GI976&gt;=37,INDEX($DC:$DC,$GH976+37),"")</f>
      </c>
      <c r="EQ976">
        <f>IF($GI976&gt;=38,INDEX($DC:$DC,$GH976+38),"")</f>
      </c>
      <c r="ER976">
        <f>IF($GI976&gt;=39,INDEX($DC:$DC,$GH976+39),"")</f>
      </c>
      <c r="ES976">
        <f>IF($GI976&gt;=40,INDEX($DC:$DC,$GH976+40),"")</f>
      </c>
      <c r="ET976">
        <f>IF($GI976&gt;=1,INDEX($DD:$DD,$GH976+1),"")</f>
      </c>
      <c r="EU976">
        <f>IF($GI976&gt;=2,INDEX($DD:$DD,$GH976+2),"")</f>
      </c>
      <c r="EV976">
        <f>IF($GI976&gt;=3,INDEX($DD:$DD,$GH976+3),"")</f>
      </c>
      <c r="EW976">
        <f>IF($GI976&gt;=4,INDEX($DD:$DD,$GH976+4),"")</f>
      </c>
      <c r="EX976">
        <f>IF($GI976&gt;=5,INDEX($DD:$DD,$GH976+5),"")</f>
      </c>
      <c r="EY976">
        <f>IF($GI976&gt;=6,INDEX($DD:$DD,$GH976+6),"")</f>
      </c>
      <c r="EZ976">
        <f>IF($GI976&gt;=7,INDEX($DD:$DD,$GH976+7),"")</f>
      </c>
      <c r="FA976">
        <f>IF($GI976&gt;=8,INDEX($DD:$DD,$GH976+8),"")</f>
      </c>
      <c r="FB976">
        <f>IF($GI976&gt;=9,INDEX($DD:$DD,$GH976+9),"")</f>
      </c>
      <c r="FC976">
        <f>IF($GI976&gt;=10,INDEX($DD:$DD,$GH976+10),"")</f>
      </c>
      <c r="FD976">
        <f>IF($GI976&gt;=11,INDEX($DD:$DD,$GH976+11),"")</f>
      </c>
      <c r="FE976">
        <f>IF($GI976&gt;=12,INDEX($DD:$DD,$GH976+12),"")</f>
      </c>
      <c r="FF976">
        <f>IF($GI976&gt;=13,INDEX($DD:$DD,$GH976+13),"")</f>
      </c>
      <c r="FG976">
        <f>IF($GI976&gt;=14,INDEX($DD:$DD,$GH976+14),"")</f>
      </c>
      <c r="FH976">
        <f>IF($GI976&gt;=15,INDEX($DD:$DD,$GH976+15),"")</f>
      </c>
      <c r="FI976">
        <f>IF($GI976&gt;=16,INDEX($DD:$DD,$GH976+16),"")</f>
      </c>
      <c r="FJ976">
        <f>IF($GI976&gt;=17,INDEX($DD:$DD,$GH976+17),"")</f>
      </c>
      <c r="FK976">
        <f>IF($GI976&gt;=18,INDEX($DD:$DD,$GH976+18),"")</f>
      </c>
      <c r="FL976">
        <f>IF($GI976&gt;=19,INDEX($DD:$DD,$GH976+19),"")</f>
      </c>
      <c r="FM976">
        <f>IF($GI976&gt;=20,INDEX($DD:$DD,$GH976+20),"")</f>
      </c>
      <c r="FN976">
        <f>IF($GI976&gt;=21,INDEX($DD:$DD,$GH976+21),"")</f>
      </c>
      <c r="FO976">
        <f>IF($GI976&gt;=22,INDEX($DD:$DD,$GH976+22),"")</f>
      </c>
      <c r="FP976">
        <f>IF($GI976&gt;=23,INDEX($DD:$DD,$GH976+23),"")</f>
      </c>
      <c r="FQ976">
        <f>IF($GI976&gt;=24,INDEX($DD:$DD,$GH976+24),"")</f>
      </c>
      <c r="FR976">
        <f>IF($GI976&gt;=25,INDEX($DD:$DD,$GH976+25),"")</f>
      </c>
      <c r="FS976">
        <f>IF($GI976&gt;=26,INDEX($DD:$DD,$GH976+26),"")</f>
      </c>
      <c r="FT976">
        <f>IF($GI976&gt;=27,INDEX($DD:$DD,$GH976+27),"")</f>
      </c>
      <c r="FU976">
        <f>IF($GI976&gt;=28,INDEX($DD:$DD,$GH976+28),"")</f>
      </c>
      <c r="FV976">
        <f>IF($GI976&gt;=29,INDEX($DD:$DD,$GH976+29),"")</f>
      </c>
      <c r="FW976">
        <f>IF($GI976&gt;=30,INDEX($DD:$DD,$GH976+30),"")</f>
      </c>
      <c r="FX976">
        <f>IF($GI976&gt;=31,INDEX($DD:$DD,$GH976+31),"")</f>
      </c>
      <c r="FY976">
        <f>IF($GI976&gt;=32,INDEX($DD:$DD,$GH976+32),"")</f>
      </c>
      <c r="FZ976">
        <f>IF($GI976&gt;=33,INDEX($DD:$DD,$GH976+33),"")</f>
      </c>
      <c r="GA976">
        <f>IF($GI976&gt;=34,INDEX($DD:$DD,$GH976+34),"")</f>
      </c>
      <c r="GB976">
        <f>IF($GI976&gt;=35,INDEX($DD:$DD,$GH976+35),"")</f>
      </c>
      <c r="GC976">
        <f>IF($GI976&gt;=36,INDEX($DD:$DD,$GH976+36),"")</f>
      </c>
      <c r="GD976">
        <f>IF($GI976&gt;=37,INDEX($DD:$DD,$GH976+37),"")</f>
      </c>
      <c r="GE976">
        <f>IF($GI976&gt;=38,INDEX($DD:$DD,$GH976+38),"")</f>
      </c>
      <c r="GF976">
        <f>IF($GI976&gt;=39,INDEX($DD:$DD,$GH976+39),"")</f>
      </c>
      <c r="GG976">
        <f>IF($GI976&gt;=40,INDEX($DD:$DD,$GH976+40),"")</f>
      </c>
      <c r="GH976">
        <f>IFERROR(MATCH($DB976,$DC$2:$DC$148,0)+1,0)</f>
      </c>
      <c r="GI976">
        <f>IFERROR(INDEX($DE$2:$DE$148,MATCH($DB976,$DC$2:$DC$148,0)),0)</f>
      </c>
      <c r="GJ976">
        <f>IFERROR(MATCH($S976,$DF$976:$ES$976,0),0)</f>
      </c>
      <c r="GK976">
        <f>IF($GJ976&gt;0,INDEX($ET$976:$GG$976,$GJ976),"")</f>
      </c>
      <c r="GN976">
        <f>IF($IW976&gt;=1,INDEX($GL:$GL,$IV976+1),"")</f>
      </c>
      <c r="GO976">
        <f>IF($IW976&gt;=2,INDEX($GL:$GL,$IV976+2),"")</f>
      </c>
      <c r="GP976">
        <f>IF($IW976&gt;=3,INDEX($GL:$GL,$IV976+3),"")</f>
      </c>
      <c r="GQ976">
        <f>IF($IW976&gt;=4,INDEX($GL:$GL,$IV976+4),"")</f>
      </c>
      <c r="GR976">
        <f>IF($IW976&gt;=5,INDEX($GL:$GL,$IV976+5),"")</f>
      </c>
      <c r="GS976">
        <f>IF($IW976&gt;=6,INDEX($GL:$GL,$IV976+6),"")</f>
      </c>
      <c r="GT976">
        <f>IF($IW976&gt;=7,INDEX($GL:$GL,$IV976+7),"")</f>
      </c>
      <c r="GU976">
        <f>IF($IW976&gt;=8,INDEX($GL:$GL,$IV976+8),"")</f>
      </c>
      <c r="GV976">
        <f>IF($IW976&gt;=9,INDEX($GL:$GL,$IV976+9),"")</f>
      </c>
      <c r="GW976">
        <f>IF($IW976&gt;=10,INDEX($GL:$GL,$IV976+10),"")</f>
      </c>
      <c r="GX976">
        <f>IF($IW976&gt;=11,INDEX($GL:$GL,$IV976+11),"")</f>
      </c>
      <c r="GY976">
        <f>IF($IW976&gt;=12,INDEX($GL:$GL,$IV976+12),"")</f>
      </c>
      <c r="GZ976">
        <f>IF($IW976&gt;=13,INDEX($GL:$GL,$IV976+13),"")</f>
      </c>
      <c r="HA976">
        <f>IF($IW976&gt;=14,INDEX($GL:$GL,$IV976+14),"")</f>
      </c>
      <c r="HB976">
        <f>IF($IW976&gt;=15,INDEX($GL:$GL,$IV976+15),"")</f>
      </c>
      <c r="HC976">
        <f>IF($IW976&gt;=16,INDEX($GL:$GL,$IV976+16),"")</f>
      </c>
      <c r="HD976">
        <f>IF($IW976&gt;=17,INDEX($GL:$GL,$IV976+17),"")</f>
      </c>
      <c r="HE976">
        <f>IF($IW976&gt;=18,INDEX($GL:$GL,$IV976+18),"")</f>
      </c>
      <c r="HF976">
        <f>IF($IW976&gt;=19,INDEX($GL:$GL,$IV976+19),"")</f>
      </c>
      <c r="HG976">
        <f>IF($IW976&gt;=20,INDEX($GL:$GL,$IV976+20),"")</f>
      </c>
      <c r="HH976">
        <f>IF($IW976&gt;=21,INDEX($GL:$GL,$IV976+21),"")</f>
      </c>
      <c r="HI976">
        <f>IF($IW976&gt;=22,INDEX($GL:$GL,$IV976+22),"")</f>
      </c>
      <c r="HJ976">
        <f>IF($IW976&gt;=23,INDEX($GL:$GL,$IV976+23),"")</f>
      </c>
      <c r="HK976">
        <f>IF($IW976&gt;=24,INDEX($GL:$GL,$IV976+24),"")</f>
      </c>
      <c r="HL976">
        <f>IF($IW976&gt;=25,INDEX($GL:$GL,$IV976+25),"")</f>
      </c>
      <c r="HM976">
        <f>IF($IW976&gt;=26,INDEX($GL:$GL,$IV976+26),"")</f>
      </c>
      <c r="HN976">
        <f>IF($IW976&gt;=27,INDEX($GL:$GL,$IV976+27),"")</f>
      </c>
      <c r="HO976">
        <f>IF($IW976&gt;=28,INDEX($GL:$GL,$IV976+28),"")</f>
      </c>
      <c r="HP976">
        <f>IF($IW976&gt;=29,INDEX($GL:$GL,$IV976+29),"")</f>
      </c>
      <c r="HQ976">
        <f>IF($IW976&gt;=30,INDEX($GL:$GL,$IV976+30),"")</f>
      </c>
      <c r="HR976">
        <f>IF($IW976&gt;=31,INDEX($GL:$GL,$IV976+31),"")</f>
      </c>
      <c r="HS976">
        <f>IF($IW976&gt;=32,INDEX($GL:$GL,$IV976+32),"")</f>
      </c>
      <c r="HT976">
        <f>IF($IW976&gt;=33,INDEX($GL:$GL,$IV976+33),"")</f>
      </c>
      <c r="HU976">
        <f>IF($IW976&gt;=34,INDEX($GL:$GL,$IV976+34),"")</f>
      </c>
      <c r="HV976">
        <f>IF($IW976&gt;=35,INDEX($GL:$GL,$IV976+35),"")</f>
      </c>
      <c r="HW976">
        <f>IF($IW976&gt;=36,INDEX($GL:$GL,$IV976+36),"")</f>
      </c>
      <c r="HX976">
        <f>IF($IW976&gt;=37,INDEX($GL:$GL,$IV976+37),"")</f>
      </c>
      <c r="HY976">
        <f>IF($IW976&gt;=38,INDEX($GL:$GL,$IV976+38),"")</f>
      </c>
      <c r="HZ976">
        <f>IF($IW976&gt;=39,INDEX($GL:$GL,$IV976+39),"")</f>
      </c>
      <c r="IA976">
        <f>IF($IW976&gt;=40,INDEX($GL:$GL,$IV976+40),"")</f>
      </c>
      <c r="IB976">
        <f>IF($IW976&gt;=41,INDEX($GL:$GL,$IV976+41),"")</f>
      </c>
      <c r="IC976">
        <f>IF($IW976&gt;=42,INDEX($GL:$GL,$IV976+42),"")</f>
      </c>
      <c r="ID976">
        <f>IF($IW976&gt;=43,INDEX($GL:$GL,$IV976+43),"")</f>
      </c>
      <c r="IE976">
        <f>IF($IW976&gt;=44,INDEX($GL:$GL,$IV976+44),"")</f>
      </c>
      <c r="IF976">
        <f>IF($IW976&gt;=45,INDEX($GL:$GL,$IV976+45),"")</f>
      </c>
      <c r="IG976">
        <f>IF($IW976&gt;=46,INDEX($GL:$GL,$IV976+46),"")</f>
      </c>
      <c r="IH976">
        <f>IF($IW976&gt;=47,INDEX($GL:$GL,$IV976+47),"")</f>
      </c>
      <c r="II976">
        <f>IF($IW976&gt;=48,INDEX($GL:$GL,$IV976+48),"")</f>
      </c>
      <c r="IJ976">
        <f>IF($IW976&gt;=49,INDEX($GL:$GL,$IV976+49),"")</f>
      </c>
      <c r="IK976">
        <f>IF($IW976&gt;=50,INDEX($GL:$GL,$IV976+50),"")</f>
      </c>
      <c r="IL976">
        <f>IF($IW976&gt;=51,INDEX($GL:$GL,$IV976+51),"")</f>
      </c>
      <c r="IM976">
        <f>IF($IW976&gt;=52,INDEX($GL:$GL,$IV976+52),"")</f>
      </c>
      <c r="IN976">
        <f>IF($IW976&gt;=53,INDEX($GL:$GL,$IV976+53),"")</f>
      </c>
      <c r="IO976">
        <f>IF($IW976&gt;=54,INDEX($GL:$GL,$IV976+54),"")</f>
      </c>
      <c r="IP976">
        <f>IF($IW976&gt;=55,INDEX($GL:$GL,$IV976+55),"")</f>
      </c>
      <c r="IQ976">
        <f>IF($IW976&gt;=56,INDEX($GL:$GL,$IV976+56),"")</f>
      </c>
      <c r="IR976">
        <f>IF($IW976&gt;=57,INDEX($GL:$GL,$IV976+57),"")</f>
      </c>
      <c r="IS976">
        <f>IF($IW976&gt;=58,INDEX($GL:$GL,$IV976+58),"")</f>
      </c>
      <c r="IT976">
        <f>IF($IW976&gt;=59,INDEX($GL:$GL,$IV976+59),"")</f>
      </c>
      <c r="IU976">
        <f>IF($IW976&gt;=60,INDEX($GL:$GL,$IV976+60),"")</f>
      </c>
      <c r="IV976">
        <f>IFERROR(MATCH($GK976,$GL$2:$GL$324,0)+1,0)</f>
      </c>
      <c r="IW976">
        <f>IFERROR(INDEX($GM$2:$GM$324,MATCH($GK976,$GL$2:$GL$324,0)),0)</f>
      </c>
      <c r="IX976" t="s">
        <v>34</v>
      </c>
      <c r="IY976" t="s">
        <v>34</v>
      </c>
    </row>
    <row r="977" spans="1:259" x14ac:dyDescent="0.25">
      <c r="K977">
        <f>IF(OR($N977="",$J977=""),"",IFERROR($N977/$J977,0))</f>
      </c>
      <c r="L977">
        <f>IF($N977="","",
SUM($M977,$O977,$T977,$P977,$R977)*
(1-IF($U977="",0,VALUE($U977)/100)))</f>
      </c>
      <c r="M977">
        <f>IF($N977="","",$N977)</f>
      </c>
      <c r="O977">
        <f>IF($N977="","",
IF($H977="","",
IF(ISNUMBER(SEARCH("exempt",LOWER($H977))),0,
$N977*(VALUE(SUBSTITUTE($H977,"%",""))/100))))</f>
      </c>
      <c r="V977">
        <f>IFERROR(IF(FIND(" - ",$E977)&gt;0,MID($E977,FIND(" - ",$E977)+3,LEN($E977)),""),"")</f>
      </c>
      <c r="AE977" t="s">
        <v>1558</v>
      </c>
      <c r="AJ977">
        <f>IFERROR(LEFT($E977,FIND(" - ",$E977)-1),$E977)</f>
      </c>
      <c r="AM977">
        <f>IF($CB977&gt;=1,INDEX($AK:$AK,$CA977+1),"")</f>
      </c>
      <c r="AN977">
        <f>IF($CB977&gt;=2,INDEX($AK:$AK,$CA977+2),"")</f>
      </c>
      <c r="AO977">
        <f>IF($CB977&gt;=3,INDEX($AK:$AK,$CA977+3),"")</f>
      </c>
      <c r="AP977">
        <f>IF($CB977&gt;=4,INDEX($AK:$AK,$CA977+4),"")</f>
      </c>
      <c r="AQ977">
        <f>IF($CB977&gt;=5,INDEX($AK:$AK,$CA977+5),"")</f>
      </c>
      <c r="AR977">
        <f>IF($CB977&gt;=6,INDEX($AK:$AK,$CA977+6),"")</f>
      </c>
      <c r="AS977">
        <f>IF($CB977&gt;=7,INDEX($AK:$AK,$CA977+7),"")</f>
      </c>
      <c r="AT977">
        <f>IF($CB977&gt;=8,INDEX($AK:$AK,$CA977+8),"")</f>
      </c>
      <c r="AU977">
        <f>IF($CB977&gt;=9,INDEX($AK:$AK,$CA977+9),"")</f>
      </c>
      <c r="AV977">
        <f>IF($CB977&gt;=10,INDEX($AK:$AK,$CA977+10),"")</f>
      </c>
      <c r="AW977">
        <f>IF($CB977&gt;=11,INDEX($AK:$AK,$CA977+11),"")</f>
      </c>
      <c r="AX977">
        <f>IF($CB977&gt;=12,INDEX($AK:$AK,$CA977+12),"")</f>
      </c>
      <c r="AY977">
        <f>IF($CB977&gt;=13,INDEX($AK:$AK,$CA977+13),"")</f>
      </c>
      <c r="AZ977">
        <f>IF($CB977&gt;=14,INDEX($AK:$AK,$CA977+14),"")</f>
      </c>
      <c r="BA977">
        <f>IF($CB977&gt;=15,INDEX($AK:$AK,$CA977+15),"")</f>
      </c>
      <c r="BB977">
        <f>IF($CB977&gt;=16,INDEX($AK:$AK,$CA977+16),"")</f>
      </c>
      <c r="BC977">
        <f>IF($CB977&gt;=17,INDEX($AK:$AK,$CA977+17),"")</f>
      </c>
      <c r="BD977">
        <f>IF($CB977&gt;=18,INDEX($AK:$AK,$CA977+18),"")</f>
      </c>
      <c r="BE977">
        <f>IF($CB977&gt;=19,INDEX($AK:$AK,$CA977+19),"")</f>
      </c>
      <c r="BF977">
        <f>IF($CB977&gt;=20,INDEX($AK:$AK,$CA977+20),"")</f>
      </c>
      <c r="BG977">
        <f>IF($CB977&gt;=21,INDEX($AK:$AK,$CA977+21),"")</f>
      </c>
      <c r="BH977">
        <f>IF($CB977&gt;=22,INDEX($AK:$AK,$CA977+22),"")</f>
      </c>
      <c r="BI977">
        <f>IF($CB977&gt;=23,INDEX($AK:$AK,$CA977+23),"")</f>
      </c>
      <c r="BJ977">
        <f>IF($CB977&gt;=24,INDEX($AK:$AK,$CA977+24),"")</f>
      </c>
      <c r="BK977">
        <f>IF($CB977&gt;=25,INDEX($AK:$AK,$CA977+25),"")</f>
      </c>
      <c r="BL977">
        <f>IF($CB977&gt;=26,INDEX($AK:$AK,$CA977+26),"")</f>
      </c>
      <c r="BM977">
        <f>IF($CB977&gt;=27,INDEX($AK:$AK,$CA977+27),"")</f>
      </c>
      <c r="BN977">
        <f>IF($CB977&gt;=28,INDEX($AK:$AK,$CA977+28),"")</f>
      </c>
      <c r="BO977">
        <f>IF($CB977&gt;=29,INDEX($AK:$AK,$CA977+29),"")</f>
      </c>
      <c r="BP977">
        <f>IF($CB977&gt;=30,INDEX($AK:$AK,$CA977+30),"")</f>
      </c>
      <c r="BQ977">
        <f>IF($CB977&gt;=31,INDEX($AK:$AK,$CA977+31),"")</f>
      </c>
      <c r="BR977">
        <f>IF($CB977&gt;=32,INDEX($AK:$AK,$CA977+32),"")</f>
      </c>
      <c r="BS977">
        <f>IF($CB977&gt;=33,INDEX($AK:$AK,$CA977+33),"")</f>
      </c>
      <c r="BT977">
        <f>IF($CB977&gt;=34,INDEX($AK:$AK,$CA977+34),"")</f>
      </c>
      <c r="BU977">
        <f>IF($CB977&gt;=35,INDEX($AK:$AK,$CA977+35),"")</f>
      </c>
      <c r="BV977">
        <f>IF($CB977&gt;=36,INDEX($AK:$AK,$CA977+36),"")</f>
      </c>
      <c r="BW977">
        <f>IF($CB977&gt;=37,INDEX($AK:$AK,$CA977+37),"")</f>
      </c>
      <c r="BX977">
        <f>IF($CB977&gt;=38,INDEX($AK:$AK,$CA977+38),"")</f>
      </c>
      <c r="BY977">
        <f>IF($CB977&gt;=39,INDEX($AK:$AK,$CA977+39),"")</f>
      </c>
      <c r="BZ977">
        <f>IF($CB977&gt;=40,INDEX($AK:$AK,$CA977+40),"")</f>
      </c>
      <c r="CA977">
        <f>IFERROR(MATCH($AJ977,$AK$2:$AK$134,0)+1,0)</f>
      </c>
      <c r="CB977">
        <f>IFERROR(INDEX($AL$2:$AL$134,MATCH($AJ977,$AK$2:$AK$134,0)),0)</f>
      </c>
      <c r="CC977">
        <f>IFERROR(LEFT($F977,FIND(" - ",$F977)-1),$F977)</f>
      </c>
      <c r="CF977">
        <f>IF($DA977&gt;=1,INDEX($CD:$CD,$CZ977+1),"")</f>
      </c>
      <c r="CG977">
        <f>IF($DA977&gt;=2,INDEX($CD:$CD,$CZ977+2),"")</f>
      </c>
      <c r="CH977">
        <f>IF($DA977&gt;=3,INDEX($CD:$CD,$CZ977+3),"")</f>
      </c>
      <c r="CI977">
        <f>IF($DA977&gt;=4,INDEX($CD:$CD,$CZ977+4),"")</f>
      </c>
      <c r="CJ977">
        <f>IF($DA977&gt;=5,INDEX($CD:$CD,$CZ977+5),"")</f>
      </c>
      <c r="CK977">
        <f>IF($DA977&gt;=6,INDEX($CD:$CD,$CZ977+6),"")</f>
      </c>
      <c r="CL977">
        <f>IF($DA977&gt;=7,INDEX($CD:$CD,$CZ977+7),"")</f>
      </c>
      <c r="CM977">
        <f>IF($DA977&gt;=8,INDEX($CD:$CD,$CZ977+8),"")</f>
      </c>
      <c r="CN977">
        <f>IF($DA977&gt;=9,INDEX($CD:$CD,$CZ977+9),"")</f>
      </c>
      <c r="CO977">
        <f>IF($DA977&gt;=10,INDEX($CD:$CD,$CZ977+10),"")</f>
      </c>
      <c r="CP977">
        <f>IF($DA977&gt;=11,INDEX($CD:$CD,$CZ977+11),"")</f>
      </c>
      <c r="CQ977">
        <f>IF($DA977&gt;=12,INDEX($CD:$CD,$CZ977+12),"")</f>
      </c>
      <c r="CR977">
        <f>IF($DA977&gt;=13,INDEX($CD:$CD,$CZ977+13),"")</f>
      </c>
      <c r="CS977">
        <f>IF($DA977&gt;=14,INDEX($CD:$CD,$CZ977+14),"")</f>
      </c>
      <c r="CT977">
        <f>IF($DA977&gt;=15,INDEX($CD:$CD,$CZ977+15),"")</f>
      </c>
      <c r="CU977">
        <f>IF($DA977&gt;=16,INDEX($CD:$CD,$CZ977+16),"")</f>
      </c>
      <c r="CV977">
        <f>IF($DA977&gt;=17,INDEX($CD:$CD,$CZ977+17),"")</f>
      </c>
      <c r="CW977">
        <f>IF($DA977&gt;=18,INDEX($CD:$CD,$CZ977+18),"")</f>
      </c>
      <c r="CX977">
        <f>IF($DA977&gt;=19,INDEX($CD:$CD,$CZ977+19),"")</f>
      </c>
      <c r="CY977">
        <f>IF($DA977&gt;=20,INDEX($CD:$CD,$CZ977+20),"")</f>
      </c>
      <c r="CZ977">
        <f>IFERROR(MATCH($CC977,$CD$2:$CD$263,0)+1,0)</f>
      </c>
      <c r="DA977">
        <f>IFERROR(INDEX($CE$2:$CE$263,MATCH($CC977,$CD$2:$CD$263,0)),0)</f>
      </c>
      <c r="DB977">
        <f>IFERROR(INDEX($AI:$AI,MATCH($H977,$AH:$AH,0))&amp;"","")</f>
      </c>
      <c r="DF977">
        <f>IF($GI977&gt;=1,INDEX($DC:$DC,$GH977+1),"")</f>
      </c>
      <c r="DG977">
        <f>IF($GI977&gt;=2,INDEX($DC:$DC,$GH977+2),"")</f>
      </c>
      <c r="DH977">
        <f>IF($GI977&gt;=3,INDEX($DC:$DC,$GH977+3),"")</f>
      </c>
      <c r="DI977">
        <f>IF($GI977&gt;=4,INDEX($DC:$DC,$GH977+4),"")</f>
      </c>
      <c r="DJ977">
        <f>IF($GI977&gt;=5,INDEX($DC:$DC,$GH977+5),"")</f>
      </c>
      <c r="DK977">
        <f>IF($GI977&gt;=6,INDEX($DC:$DC,$GH977+6),"")</f>
      </c>
      <c r="DL977">
        <f>IF($GI977&gt;=7,INDEX($DC:$DC,$GH977+7),"")</f>
      </c>
      <c r="DM977">
        <f>IF($GI977&gt;=8,INDEX($DC:$DC,$GH977+8),"")</f>
      </c>
      <c r="DN977">
        <f>IF($GI977&gt;=9,INDEX($DC:$DC,$GH977+9),"")</f>
      </c>
      <c r="DO977">
        <f>IF($GI977&gt;=10,INDEX($DC:$DC,$GH977+10),"")</f>
      </c>
      <c r="DP977">
        <f>IF($GI977&gt;=11,INDEX($DC:$DC,$GH977+11),"")</f>
      </c>
      <c r="DQ977">
        <f>IF($GI977&gt;=12,INDEX($DC:$DC,$GH977+12),"")</f>
      </c>
      <c r="DR977">
        <f>IF($GI977&gt;=13,INDEX($DC:$DC,$GH977+13),"")</f>
      </c>
      <c r="DS977">
        <f>IF($GI977&gt;=14,INDEX($DC:$DC,$GH977+14),"")</f>
      </c>
      <c r="DT977">
        <f>IF($GI977&gt;=15,INDEX($DC:$DC,$GH977+15),"")</f>
      </c>
      <c r="DU977">
        <f>IF($GI977&gt;=16,INDEX($DC:$DC,$GH977+16),"")</f>
      </c>
      <c r="DV977">
        <f>IF($GI977&gt;=17,INDEX($DC:$DC,$GH977+17),"")</f>
      </c>
      <c r="DW977">
        <f>IF($GI977&gt;=18,INDEX($DC:$DC,$GH977+18),"")</f>
      </c>
      <c r="DX977">
        <f>IF($GI977&gt;=19,INDEX($DC:$DC,$GH977+19),"")</f>
      </c>
      <c r="DY977">
        <f>IF($GI977&gt;=20,INDEX($DC:$DC,$GH977+20),"")</f>
      </c>
      <c r="DZ977">
        <f>IF($GI977&gt;=21,INDEX($DC:$DC,$GH977+21),"")</f>
      </c>
      <c r="EA977">
        <f>IF($GI977&gt;=22,INDEX($DC:$DC,$GH977+22),"")</f>
      </c>
      <c r="EB977">
        <f>IF($GI977&gt;=23,INDEX($DC:$DC,$GH977+23),"")</f>
      </c>
      <c r="EC977">
        <f>IF($GI977&gt;=24,INDEX($DC:$DC,$GH977+24),"")</f>
      </c>
      <c r="ED977">
        <f>IF($GI977&gt;=25,INDEX($DC:$DC,$GH977+25),"")</f>
      </c>
      <c r="EE977">
        <f>IF($GI977&gt;=26,INDEX($DC:$DC,$GH977+26),"")</f>
      </c>
      <c r="EF977">
        <f>IF($GI977&gt;=27,INDEX($DC:$DC,$GH977+27),"")</f>
      </c>
      <c r="EG977">
        <f>IF($GI977&gt;=28,INDEX($DC:$DC,$GH977+28),"")</f>
      </c>
      <c r="EH977">
        <f>IF($GI977&gt;=29,INDEX($DC:$DC,$GH977+29),"")</f>
      </c>
      <c r="EI977">
        <f>IF($GI977&gt;=30,INDEX($DC:$DC,$GH977+30),"")</f>
      </c>
      <c r="EJ977">
        <f>IF($GI977&gt;=31,INDEX($DC:$DC,$GH977+31),"")</f>
      </c>
      <c r="EK977">
        <f>IF($GI977&gt;=32,INDEX($DC:$DC,$GH977+32),"")</f>
      </c>
      <c r="EL977">
        <f>IF($GI977&gt;=33,INDEX($DC:$DC,$GH977+33),"")</f>
      </c>
      <c r="EM977">
        <f>IF($GI977&gt;=34,INDEX($DC:$DC,$GH977+34),"")</f>
      </c>
      <c r="EN977">
        <f>IF($GI977&gt;=35,INDEX($DC:$DC,$GH977+35),"")</f>
      </c>
      <c r="EO977">
        <f>IF($GI977&gt;=36,INDEX($DC:$DC,$GH977+36),"")</f>
      </c>
      <c r="EP977">
        <f>IF($GI977&gt;=37,INDEX($DC:$DC,$GH977+37),"")</f>
      </c>
      <c r="EQ977">
        <f>IF($GI977&gt;=38,INDEX($DC:$DC,$GH977+38),"")</f>
      </c>
      <c r="ER977">
        <f>IF($GI977&gt;=39,INDEX($DC:$DC,$GH977+39),"")</f>
      </c>
      <c r="ES977">
        <f>IF($GI977&gt;=40,INDEX($DC:$DC,$GH977+40),"")</f>
      </c>
      <c r="ET977">
        <f>IF($GI977&gt;=1,INDEX($DD:$DD,$GH977+1),"")</f>
      </c>
      <c r="EU977">
        <f>IF($GI977&gt;=2,INDEX($DD:$DD,$GH977+2),"")</f>
      </c>
      <c r="EV977">
        <f>IF($GI977&gt;=3,INDEX($DD:$DD,$GH977+3),"")</f>
      </c>
      <c r="EW977">
        <f>IF($GI977&gt;=4,INDEX($DD:$DD,$GH977+4),"")</f>
      </c>
      <c r="EX977">
        <f>IF($GI977&gt;=5,INDEX($DD:$DD,$GH977+5),"")</f>
      </c>
      <c r="EY977">
        <f>IF($GI977&gt;=6,INDEX($DD:$DD,$GH977+6),"")</f>
      </c>
      <c r="EZ977">
        <f>IF($GI977&gt;=7,INDEX($DD:$DD,$GH977+7),"")</f>
      </c>
      <c r="FA977">
        <f>IF($GI977&gt;=8,INDEX($DD:$DD,$GH977+8),"")</f>
      </c>
      <c r="FB977">
        <f>IF($GI977&gt;=9,INDEX($DD:$DD,$GH977+9),"")</f>
      </c>
      <c r="FC977">
        <f>IF($GI977&gt;=10,INDEX($DD:$DD,$GH977+10),"")</f>
      </c>
      <c r="FD977">
        <f>IF($GI977&gt;=11,INDEX($DD:$DD,$GH977+11),"")</f>
      </c>
      <c r="FE977">
        <f>IF($GI977&gt;=12,INDEX($DD:$DD,$GH977+12),"")</f>
      </c>
      <c r="FF977">
        <f>IF($GI977&gt;=13,INDEX($DD:$DD,$GH977+13),"")</f>
      </c>
      <c r="FG977">
        <f>IF($GI977&gt;=14,INDEX($DD:$DD,$GH977+14),"")</f>
      </c>
      <c r="FH977">
        <f>IF($GI977&gt;=15,INDEX($DD:$DD,$GH977+15),"")</f>
      </c>
      <c r="FI977">
        <f>IF($GI977&gt;=16,INDEX($DD:$DD,$GH977+16),"")</f>
      </c>
      <c r="FJ977">
        <f>IF($GI977&gt;=17,INDEX($DD:$DD,$GH977+17),"")</f>
      </c>
      <c r="FK977">
        <f>IF($GI977&gt;=18,INDEX($DD:$DD,$GH977+18),"")</f>
      </c>
      <c r="FL977">
        <f>IF($GI977&gt;=19,INDEX($DD:$DD,$GH977+19),"")</f>
      </c>
      <c r="FM977">
        <f>IF($GI977&gt;=20,INDEX($DD:$DD,$GH977+20),"")</f>
      </c>
      <c r="FN977">
        <f>IF($GI977&gt;=21,INDEX($DD:$DD,$GH977+21),"")</f>
      </c>
      <c r="FO977">
        <f>IF($GI977&gt;=22,INDEX($DD:$DD,$GH977+22),"")</f>
      </c>
      <c r="FP977">
        <f>IF($GI977&gt;=23,INDEX($DD:$DD,$GH977+23),"")</f>
      </c>
      <c r="FQ977">
        <f>IF($GI977&gt;=24,INDEX($DD:$DD,$GH977+24),"")</f>
      </c>
      <c r="FR977">
        <f>IF($GI977&gt;=25,INDEX($DD:$DD,$GH977+25),"")</f>
      </c>
      <c r="FS977">
        <f>IF($GI977&gt;=26,INDEX($DD:$DD,$GH977+26),"")</f>
      </c>
      <c r="FT977">
        <f>IF($GI977&gt;=27,INDEX($DD:$DD,$GH977+27),"")</f>
      </c>
      <c r="FU977">
        <f>IF($GI977&gt;=28,INDEX($DD:$DD,$GH977+28),"")</f>
      </c>
      <c r="FV977">
        <f>IF($GI977&gt;=29,INDEX($DD:$DD,$GH977+29),"")</f>
      </c>
      <c r="FW977">
        <f>IF($GI977&gt;=30,INDEX($DD:$DD,$GH977+30),"")</f>
      </c>
      <c r="FX977">
        <f>IF($GI977&gt;=31,INDEX($DD:$DD,$GH977+31),"")</f>
      </c>
      <c r="FY977">
        <f>IF($GI977&gt;=32,INDEX($DD:$DD,$GH977+32),"")</f>
      </c>
      <c r="FZ977">
        <f>IF($GI977&gt;=33,INDEX($DD:$DD,$GH977+33),"")</f>
      </c>
      <c r="GA977">
        <f>IF($GI977&gt;=34,INDEX($DD:$DD,$GH977+34),"")</f>
      </c>
      <c r="GB977">
        <f>IF($GI977&gt;=35,INDEX($DD:$DD,$GH977+35),"")</f>
      </c>
      <c r="GC977">
        <f>IF($GI977&gt;=36,INDEX($DD:$DD,$GH977+36),"")</f>
      </c>
      <c r="GD977">
        <f>IF($GI977&gt;=37,INDEX($DD:$DD,$GH977+37),"")</f>
      </c>
      <c r="GE977">
        <f>IF($GI977&gt;=38,INDEX($DD:$DD,$GH977+38),"")</f>
      </c>
      <c r="GF977">
        <f>IF($GI977&gt;=39,INDEX($DD:$DD,$GH977+39),"")</f>
      </c>
      <c r="GG977">
        <f>IF($GI977&gt;=40,INDEX($DD:$DD,$GH977+40),"")</f>
      </c>
      <c r="GH977">
        <f>IFERROR(MATCH($DB977,$DC$2:$DC$148,0)+1,0)</f>
      </c>
      <c r="GI977">
        <f>IFERROR(INDEX($DE$2:$DE$148,MATCH($DB977,$DC$2:$DC$148,0)),0)</f>
      </c>
      <c r="GJ977">
        <f>IFERROR(MATCH($S977,$DF$977:$ES$977,0),0)</f>
      </c>
      <c r="GK977">
        <f>IF($GJ977&gt;0,INDEX($ET$977:$GG$977,$GJ977),"")</f>
      </c>
      <c r="GN977">
        <f>IF($IW977&gt;=1,INDEX($GL:$GL,$IV977+1),"")</f>
      </c>
      <c r="GO977">
        <f>IF($IW977&gt;=2,INDEX($GL:$GL,$IV977+2),"")</f>
      </c>
      <c r="GP977">
        <f>IF($IW977&gt;=3,INDEX($GL:$GL,$IV977+3),"")</f>
      </c>
      <c r="GQ977">
        <f>IF($IW977&gt;=4,INDEX($GL:$GL,$IV977+4),"")</f>
      </c>
      <c r="GR977">
        <f>IF($IW977&gt;=5,INDEX($GL:$GL,$IV977+5),"")</f>
      </c>
      <c r="GS977">
        <f>IF($IW977&gt;=6,INDEX($GL:$GL,$IV977+6),"")</f>
      </c>
      <c r="GT977">
        <f>IF($IW977&gt;=7,INDEX($GL:$GL,$IV977+7),"")</f>
      </c>
      <c r="GU977">
        <f>IF($IW977&gt;=8,INDEX($GL:$GL,$IV977+8),"")</f>
      </c>
      <c r="GV977">
        <f>IF($IW977&gt;=9,INDEX($GL:$GL,$IV977+9),"")</f>
      </c>
      <c r="GW977">
        <f>IF($IW977&gt;=10,INDEX($GL:$GL,$IV977+10),"")</f>
      </c>
      <c r="GX977">
        <f>IF($IW977&gt;=11,INDEX($GL:$GL,$IV977+11),"")</f>
      </c>
      <c r="GY977">
        <f>IF($IW977&gt;=12,INDEX($GL:$GL,$IV977+12),"")</f>
      </c>
      <c r="GZ977">
        <f>IF($IW977&gt;=13,INDEX($GL:$GL,$IV977+13),"")</f>
      </c>
      <c r="HA977">
        <f>IF($IW977&gt;=14,INDEX($GL:$GL,$IV977+14),"")</f>
      </c>
      <c r="HB977">
        <f>IF($IW977&gt;=15,INDEX($GL:$GL,$IV977+15),"")</f>
      </c>
      <c r="HC977">
        <f>IF($IW977&gt;=16,INDEX($GL:$GL,$IV977+16),"")</f>
      </c>
      <c r="HD977">
        <f>IF($IW977&gt;=17,INDEX($GL:$GL,$IV977+17),"")</f>
      </c>
      <c r="HE977">
        <f>IF($IW977&gt;=18,INDEX($GL:$GL,$IV977+18),"")</f>
      </c>
      <c r="HF977">
        <f>IF($IW977&gt;=19,INDEX($GL:$GL,$IV977+19),"")</f>
      </c>
      <c r="HG977">
        <f>IF($IW977&gt;=20,INDEX($GL:$GL,$IV977+20),"")</f>
      </c>
      <c r="HH977">
        <f>IF($IW977&gt;=21,INDEX($GL:$GL,$IV977+21),"")</f>
      </c>
      <c r="HI977">
        <f>IF($IW977&gt;=22,INDEX($GL:$GL,$IV977+22),"")</f>
      </c>
      <c r="HJ977">
        <f>IF($IW977&gt;=23,INDEX($GL:$GL,$IV977+23),"")</f>
      </c>
      <c r="HK977">
        <f>IF($IW977&gt;=24,INDEX($GL:$GL,$IV977+24),"")</f>
      </c>
      <c r="HL977">
        <f>IF($IW977&gt;=25,INDEX($GL:$GL,$IV977+25),"")</f>
      </c>
      <c r="HM977">
        <f>IF($IW977&gt;=26,INDEX($GL:$GL,$IV977+26),"")</f>
      </c>
      <c r="HN977">
        <f>IF($IW977&gt;=27,INDEX($GL:$GL,$IV977+27),"")</f>
      </c>
      <c r="HO977">
        <f>IF($IW977&gt;=28,INDEX($GL:$GL,$IV977+28),"")</f>
      </c>
      <c r="HP977">
        <f>IF($IW977&gt;=29,INDEX($GL:$GL,$IV977+29),"")</f>
      </c>
      <c r="HQ977">
        <f>IF($IW977&gt;=30,INDEX($GL:$GL,$IV977+30),"")</f>
      </c>
      <c r="HR977">
        <f>IF($IW977&gt;=31,INDEX($GL:$GL,$IV977+31),"")</f>
      </c>
      <c r="HS977">
        <f>IF($IW977&gt;=32,INDEX($GL:$GL,$IV977+32),"")</f>
      </c>
      <c r="HT977">
        <f>IF($IW977&gt;=33,INDEX($GL:$GL,$IV977+33),"")</f>
      </c>
      <c r="HU977">
        <f>IF($IW977&gt;=34,INDEX($GL:$GL,$IV977+34),"")</f>
      </c>
      <c r="HV977">
        <f>IF($IW977&gt;=35,INDEX($GL:$GL,$IV977+35),"")</f>
      </c>
      <c r="HW977">
        <f>IF($IW977&gt;=36,INDEX($GL:$GL,$IV977+36),"")</f>
      </c>
      <c r="HX977">
        <f>IF($IW977&gt;=37,INDEX($GL:$GL,$IV977+37),"")</f>
      </c>
      <c r="HY977">
        <f>IF($IW977&gt;=38,INDEX($GL:$GL,$IV977+38),"")</f>
      </c>
      <c r="HZ977">
        <f>IF($IW977&gt;=39,INDEX($GL:$GL,$IV977+39),"")</f>
      </c>
      <c r="IA977">
        <f>IF($IW977&gt;=40,INDEX($GL:$GL,$IV977+40),"")</f>
      </c>
      <c r="IB977">
        <f>IF($IW977&gt;=41,INDEX($GL:$GL,$IV977+41),"")</f>
      </c>
      <c r="IC977">
        <f>IF($IW977&gt;=42,INDEX($GL:$GL,$IV977+42),"")</f>
      </c>
      <c r="ID977">
        <f>IF($IW977&gt;=43,INDEX($GL:$GL,$IV977+43),"")</f>
      </c>
      <c r="IE977">
        <f>IF($IW977&gt;=44,INDEX($GL:$GL,$IV977+44),"")</f>
      </c>
      <c r="IF977">
        <f>IF($IW977&gt;=45,INDEX($GL:$GL,$IV977+45),"")</f>
      </c>
      <c r="IG977">
        <f>IF($IW977&gt;=46,INDEX($GL:$GL,$IV977+46),"")</f>
      </c>
      <c r="IH977">
        <f>IF($IW977&gt;=47,INDEX($GL:$GL,$IV977+47),"")</f>
      </c>
      <c r="II977">
        <f>IF($IW977&gt;=48,INDEX($GL:$GL,$IV977+48),"")</f>
      </c>
      <c r="IJ977">
        <f>IF($IW977&gt;=49,INDEX($GL:$GL,$IV977+49),"")</f>
      </c>
      <c r="IK977">
        <f>IF($IW977&gt;=50,INDEX($GL:$GL,$IV977+50),"")</f>
      </c>
      <c r="IL977">
        <f>IF($IW977&gt;=51,INDEX($GL:$GL,$IV977+51),"")</f>
      </c>
      <c r="IM977">
        <f>IF($IW977&gt;=52,INDEX($GL:$GL,$IV977+52),"")</f>
      </c>
      <c r="IN977">
        <f>IF($IW977&gt;=53,INDEX($GL:$GL,$IV977+53),"")</f>
      </c>
      <c r="IO977">
        <f>IF($IW977&gt;=54,INDEX($GL:$GL,$IV977+54),"")</f>
      </c>
      <c r="IP977">
        <f>IF($IW977&gt;=55,INDEX($GL:$GL,$IV977+55),"")</f>
      </c>
      <c r="IQ977">
        <f>IF($IW977&gt;=56,INDEX($GL:$GL,$IV977+56),"")</f>
      </c>
      <c r="IR977">
        <f>IF($IW977&gt;=57,INDEX($GL:$GL,$IV977+57),"")</f>
      </c>
      <c r="IS977">
        <f>IF($IW977&gt;=58,INDEX($GL:$GL,$IV977+58),"")</f>
      </c>
      <c r="IT977">
        <f>IF($IW977&gt;=59,INDEX($GL:$GL,$IV977+59),"")</f>
      </c>
      <c r="IU977">
        <f>IF($IW977&gt;=60,INDEX($GL:$GL,$IV977+60),"")</f>
      </c>
      <c r="IV977">
        <f>IFERROR(MATCH($GK977,$GL$2:$GL$324,0)+1,0)</f>
      </c>
      <c r="IW977">
        <f>IFERROR(INDEX($GM$2:$GM$324,MATCH($GK977,$GL$2:$GL$324,0)),0)</f>
      </c>
      <c r="IX977" t="s">
        <v>34</v>
      </c>
      <c r="IY977" t="s">
        <v>34</v>
      </c>
    </row>
    <row r="978" spans="1:259" x14ac:dyDescent="0.25">
      <c r="K978">
        <f>IF(OR($N978="",$J978=""),"",IFERROR($N978/$J978,0))</f>
      </c>
      <c r="L978">
        <f>IF($N978="","",
SUM($M978,$O978,$T978,$P978,$R978)*
(1-IF($U978="",0,VALUE($U978)/100)))</f>
      </c>
      <c r="M978">
        <f>IF($N978="","",$N978)</f>
      </c>
      <c r="O978">
        <f>IF($N978="","",
IF($H978="","",
IF(ISNUMBER(SEARCH("exempt",LOWER($H978))),0,
$N978*(VALUE(SUBSTITUTE($H978,"%",""))/100))))</f>
      </c>
      <c r="V978">
        <f>IFERROR(IF(FIND(" - ",$E978)&gt;0,MID($E978,FIND(" - ",$E978)+3,LEN($E978)),""),"")</f>
      </c>
      <c r="AE978" t="s">
        <v>1559</v>
      </c>
      <c r="AJ978">
        <f>IFERROR(LEFT($E978,FIND(" - ",$E978)-1),$E978)</f>
      </c>
      <c r="AM978">
        <f>IF($CB978&gt;=1,INDEX($AK:$AK,$CA978+1),"")</f>
      </c>
      <c r="AN978">
        <f>IF($CB978&gt;=2,INDEX($AK:$AK,$CA978+2),"")</f>
      </c>
      <c r="AO978">
        <f>IF($CB978&gt;=3,INDEX($AK:$AK,$CA978+3),"")</f>
      </c>
      <c r="AP978">
        <f>IF($CB978&gt;=4,INDEX($AK:$AK,$CA978+4),"")</f>
      </c>
      <c r="AQ978">
        <f>IF($CB978&gt;=5,INDEX($AK:$AK,$CA978+5),"")</f>
      </c>
      <c r="AR978">
        <f>IF($CB978&gt;=6,INDEX($AK:$AK,$CA978+6),"")</f>
      </c>
      <c r="AS978">
        <f>IF($CB978&gt;=7,INDEX($AK:$AK,$CA978+7),"")</f>
      </c>
      <c r="AT978">
        <f>IF($CB978&gt;=8,INDEX($AK:$AK,$CA978+8),"")</f>
      </c>
      <c r="AU978">
        <f>IF($CB978&gt;=9,INDEX($AK:$AK,$CA978+9),"")</f>
      </c>
      <c r="AV978">
        <f>IF($CB978&gt;=10,INDEX($AK:$AK,$CA978+10),"")</f>
      </c>
      <c r="AW978">
        <f>IF($CB978&gt;=11,INDEX($AK:$AK,$CA978+11),"")</f>
      </c>
      <c r="AX978">
        <f>IF($CB978&gt;=12,INDEX($AK:$AK,$CA978+12),"")</f>
      </c>
      <c r="AY978">
        <f>IF($CB978&gt;=13,INDEX($AK:$AK,$CA978+13),"")</f>
      </c>
      <c r="AZ978">
        <f>IF($CB978&gt;=14,INDEX($AK:$AK,$CA978+14),"")</f>
      </c>
      <c r="BA978">
        <f>IF($CB978&gt;=15,INDEX($AK:$AK,$CA978+15),"")</f>
      </c>
      <c r="BB978">
        <f>IF($CB978&gt;=16,INDEX($AK:$AK,$CA978+16),"")</f>
      </c>
      <c r="BC978">
        <f>IF($CB978&gt;=17,INDEX($AK:$AK,$CA978+17),"")</f>
      </c>
      <c r="BD978">
        <f>IF($CB978&gt;=18,INDEX($AK:$AK,$CA978+18),"")</f>
      </c>
      <c r="BE978">
        <f>IF($CB978&gt;=19,INDEX($AK:$AK,$CA978+19),"")</f>
      </c>
      <c r="BF978">
        <f>IF($CB978&gt;=20,INDEX($AK:$AK,$CA978+20),"")</f>
      </c>
      <c r="BG978">
        <f>IF($CB978&gt;=21,INDEX($AK:$AK,$CA978+21),"")</f>
      </c>
      <c r="BH978">
        <f>IF($CB978&gt;=22,INDEX($AK:$AK,$CA978+22),"")</f>
      </c>
      <c r="BI978">
        <f>IF($CB978&gt;=23,INDEX($AK:$AK,$CA978+23),"")</f>
      </c>
      <c r="BJ978">
        <f>IF($CB978&gt;=24,INDEX($AK:$AK,$CA978+24),"")</f>
      </c>
      <c r="BK978">
        <f>IF($CB978&gt;=25,INDEX($AK:$AK,$CA978+25),"")</f>
      </c>
      <c r="BL978">
        <f>IF($CB978&gt;=26,INDEX($AK:$AK,$CA978+26),"")</f>
      </c>
      <c r="BM978">
        <f>IF($CB978&gt;=27,INDEX($AK:$AK,$CA978+27),"")</f>
      </c>
      <c r="BN978">
        <f>IF($CB978&gt;=28,INDEX($AK:$AK,$CA978+28),"")</f>
      </c>
      <c r="BO978">
        <f>IF($CB978&gt;=29,INDEX($AK:$AK,$CA978+29),"")</f>
      </c>
      <c r="BP978">
        <f>IF($CB978&gt;=30,INDEX($AK:$AK,$CA978+30),"")</f>
      </c>
      <c r="BQ978">
        <f>IF($CB978&gt;=31,INDEX($AK:$AK,$CA978+31),"")</f>
      </c>
      <c r="BR978">
        <f>IF($CB978&gt;=32,INDEX($AK:$AK,$CA978+32),"")</f>
      </c>
      <c r="BS978">
        <f>IF($CB978&gt;=33,INDEX($AK:$AK,$CA978+33),"")</f>
      </c>
      <c r="BT978">
        <f>IF($CB978&gt;=34,INDEX($AK:$AK,$CA978+34),"")</f>
      </c>
      <c r="BU978">
        <f>IF($CB978&gt;=35,INDEX($AK:$AK,$CA978+35),"")</f>
      </c>
      <c r="BV978">
        <f>IF($CB978&gt;=36,INDEX($AK:$AK,$CA978+36),"")</f>
      </c>
      <c r="BW978">
        <f>IF($CB978&gt;=37,INDEX($AK:$AK,$CA978+37),"")</f>
      </c>
      <c r="BX978">
        <f>IF($CB978&gt;=38,INDEX($AK:$AK,$CA978+38),"")</f>
      </c>
      <c r="BY978">
        <f>IF($CB978&gt;=39,INDEX($AK:$AK,$CA978+39),"")</f>
      </c>
      <c r="BZ978">
        <f>IF($CB978&gt;=40,INDEX($AK:$AK,$CA978+40),"")</f>
      </c>
      <c r="CA978">
        <f>IFERROR(MATCH($AJ978,$AK$2:$AK$134,0)+1,0)</f>
      </c>
      <c r="CB978">
        <f>IFERROR(INDEX($AL$2:$AL$134,MATCH($AJ978,$AK$2:$AK$134,0)),0)</f>
      </c>
      <c r="CC978">
        <f>IFERROR(LEFT($F978,FIND(" - ",$F978)-1),$F978)</f>
      </c>
      <c r="CF978">
        <f>IF($DA978&gt;=1,INDEX($CD:$CD,$CZ978+1),"")</f>
      </c>
      <c r="CG978">
        <f>IF($DA978&gt;=2,INDEX($CD:$CD,$CZ978+2),"")</f>
      </c>
      <c r="CH978">
        <f>IF($DA978&gt;=3,INDEX($CD:$CD,$CZ978+3),"")</f>
      </c>
      <c r="CI978">
        <f>IF($DA978&gt;=4,INDEX($CD:$CD,$CZ978+4),"")</f>
      </c>
      <c r="CJ978">
        <f>IF($DA978&gt;=5,INDEX($CD:$CD,$CZ978+5),"")</f>
      </c>
      <c r="CK978">
        <f>IF($DA978&gt;=6,INDEX($CD:$CD,$CZ978+6),"")</f>
      </c>
      <c r="CL978">
        <f>IF($DA978&gt;=7,INDEX($CD:$CD,$CZ978+7),"")</f>
      </c>
      <c r="CM978">
        <f>IF($DA978&gt;=8,INDEX($CD:$CD,$CZ978+8),"")</f>
      </c>
      <c r="CN978">
        <f>IF($DA978&gt;=9,INDEX($CD:$CD,$CZ978+9),"")</f>
      </c>
      <c r="CO978">
        <f>IF($DA978&gt;=10,INDEX($CD:$CD,$CZ978+10),"")</f>
      </c>
      <c r="CP978">
        <f>IF($DA978&gt;=11,INDEX($CD:$CD,$CZ978+11),"")</f>
      </c>
      <c r="CQ978">
        <f>IF($DA978&gt;=12,INDEX($CD:$CD,$CZ978+12),"")</f>
      </c>
      <c r="CR978">
        <f>IF($DA978&gt;=13,INDEX($CD:$CD,$CZ978+13),"")</f>
      </c>
      <c r="CS978">
        <f>IF($DA978&gt;=14,INDEX($CD:$CD,$CZ978+14),"")</f>
      </c>
      <c r="CT978">
        <f>IF($DA978&gt;=15,INDEX($CD:$CD,$CZ978+15),"")</f>
      </c>
      <c r="CU978">
        <f>IF($DA978&gt;=16,INDEX($CD:$CD,$CZ978+16),"")</f>
      </c>
      <c r="CV978">
        <f>IF($DA978&gt;=17,INDEX($CD:$CD,$CZ978+17),"")</f>
      </c>
      <c r="CW978">
        <f>IF($DA978&gt;=18,INDEX($CD:$CD,$CZ978+18),"")</f>
      </c>
      <c r="CX978">
        <f>IF($DA978&gt;=19,INDEX($CD:$CD,$CZ978+19),"")</f>
      </c>
      <c r="CY978">
        <f>IF($DA978&gt;=20,INDEX($CD:$CD,$CZ978+20),"")</f>
      </c>
      <c r="CZ978">
        <f>IFERROR(MATCH($CC978,$CD$2:$CD$263,0)+1,0)</f>
      </c>
      <c r="DA978">
        <f>IFERROR(INDEX($CE$2:$CE$263,MATCH($CC978,$CD$2:$CD$263,0)),0)</f>
      </c>
      <c r="DB978">
        <f>IFERROR(INDEX($AI:$AI,MATCH($H978,$AH:$AH,0))&amp;"","")</f>
      </c>
      <c r="DF978">
        <f>IF($GI978&gt;=1,INDEX($DC:$DC,$GH978+1),"")</f>
      </c>
      <c r="DG978">
        <f>IF($GI978&gt;=2,INDEX($DC:$DC,$GH978+2),"")</f>
      </c>
      <c r="DH978">
        <f>IF($GI978&gt;=3,INDEX($DC:$DC,$GH978+3),"")</f>
      </c>
      <c r="DI978">
        <f>IF($GI978&gt;=4,INDEX($DC:$DC,$GH978+4),"")</f>
      </c>
      <c r="DJ978">
        <f>IF($GI978&gt;=5,INDEX($DC:$DC,$GH978+5),"")</f>
      </c>
      <c r="DK978">
        <f>IF($GI978&gt;=6,INDEX($DC:$DC,$GH978+6),"")</f>
      </c>
      <c r="DL978">
        <f>IF($GI978&gt;=7,INDEX($DC:$DC,$GH978+7),"")</f>
      </c>
      <c r="DM978">
        <f>IF($GI978&gt;=8,INDEX($DC:$DC,$GH978+8),"")</f>
      </c>
      <c r="DN978">
        <f>IF($GI978&gt;=9,INDEX($DC:$DC,$GH978+9),"")</f>
      </c>
      <c r="DO978">
        <f>IF($GI978&gt;=10,INDEX($DC:$DC,$GH978+10),"")</f>
      </c>
      <c r="DP978">
        <f>IF($GI978&gt;=11,INDEX($DC:$DC,$GH978+11),"")</f>
      </c>
      <c r="DQ978">
        <f>IF($GI978&gt;=12,INDEX($DC:$DC,$GH978+12),"")</f>
      </c>
      <c r="DR978">
        <f>IF($GI978&gt;=13,INDEX($DC:$DC,$GH978+13),"")</f>
      </c>
      <c r="DS978">
        <f>IF($GI978&gt;=14,INDEX($DC:$DC,$GH978+14),"")</f>
      </c>
      <c r="DT978">
        <f>IF($GI978&gt;=15,INDEX($DC:$DC,$GH978+15),"")</f>
      </c>
      <c r="DU978">
        <f>IF($GI978&gt;=16,INDEX($DC:$DC,$GH978+16),"")</f>
      </c>
      <c r="DV978">
        <f>IF($GI978&gt;=17,INDEX($DC:$DC,$GH978+17),"")</f>
      </c>
      <c r="DW978">
        <f>IF($GI978&gt;=18,INDEX($DC:$DC,$GH978+18),"")</f>
      </c>
      <c r="DX978">
        <f>IF($GI978&gt;=19,INDEX($DC:$DC,$GH978+19),"")</f>
      </c>
      <c r="DY978">
        <f>IF($GI978&gt;=20,INDEX($DC:$DC,$GH978+20),"")</f>
      </c>
      <c r="DZ978">
        <f>IF($GI978&gt;=21,INDEX($DC:$DC,$GH978+21),"")</f>
      </c>
      <c r="EA978">
        <f>IF($GI978&gt;=22,INDEX($DC:$DC,$GH978+22),"")</f>
      </c>
      <c r="EB978">
        <f>IF($GI978&gt;=23,INDEX($DC:$DC,$GH978+23),"")</f>
      </c>
      <c r="EC978">
        <f>IF($GI978&gt;=24,INDEX($DC:$DC,$GH978+24),"")</f>
      </c>
      <c r="ED978">
        <f>IF($GI978&gt;=25,INDEX($DC:$DC,$GH978+25),"")</f>
      </c>
      <c r="EE978">
        <f>IF($GI978&gt;=26,INDEX($DC:$DC,$GH978+26),"")</f>
      </c>
      <c r="EF978">
        <f>IF($GI978&gt;=27,INDEX($DC:$DC,$GH978+27),"")</f>
      </c>
      <c r="EG978">
        <f>IF($GI978&gt;=28,INDEX($DC:$DC,$GH978+28),"")</f>
      </c>
      <c r="EH978">
        <f>IF($GI978&gt;=29,INDEX($DC:$DC,$GH978+29),"")</f>
      </c>
      <c r="EI978">
        <f>IF($GI978&gt;=30,INDEX($DC:$DC,$GH978+30),"")</f>
      </c>
      <c r="EJ978">
        <f>IF($GI978&gt;=31,INDEX($DC:$DC,$GH978+31),"")</f>
      </c>
      <c r="EK978">
        <f>IF($GI978&gt;=32,INDEX($DC:$DC,$GH978+32),"")</f>
      </c>
      <c r="EL978">
        <f>IF($GI978&gt;=33,INDEX($DC:$DC,$GH978+33),"")</f>
      </c>
      <c r="EM978">
        <f>IF($GI978&gt;=34,INDEX($DC:$DC,$GH978+34),"")</f>
      </c>
      <c r="EN978">
        <f>IF($GI978&gt;=35,INDEX($DC:$DC,$GH978+35),"")</f>
      </c>
      <c r="EO978">
        <f>IF($GI978&gt;=36,INDEX($DC:$DC,$GH978+36),"")</f>
      </c>
      <c r="EP978">
        <f>IF($GI978&gt;=37,INDEX($DC:$DC,$GH978+37),"")</f>
      </c>
      <c r="EQ978">
        <f>IF($GI978&gt;=38,INDEX($DC:$DC,$GH978+38),"")</f>
      </c>
      <c r="ER978">
        <f>IF($GI978&gt;=39,INDEX($DC:$DC,$GH978+39),"")</f>
      </c>
      <c r="ES978">
        <f>IF($GI978&gt;=40,INDEX($DC:$DC,$GH978+40),"")</f>
      </c>
      <c r="ET978">
        <f>IF($GI978&gt;=1,INDEX($DD:$DD,$GH978+1),"")</f>
      </c>
      <c r="EU978">
        <f>IF($GI978&gt;=2,INDEX($DD:$DD,$GH978+2),"")</f>
      </c>
      <c r="EV978">
        <f>IF($GI978&gt;=3,INDEX($DD:$DD,$GH978+3),"")</f>
      </c>
      <c r="EW978">
        <f>IF($GI978&gt;=4,INDEX($DD:$DD,$GH978+4),"")</f>
      </c>
      <c r="EX978">
        <f>IF($GI978&gt;=5,INDEX($DD:$DD,$GH978+5),"")</f>
      </c>
      <c r="EY978">
        <f>IF($GI978&gt;=6,INDEX($DD:$DD,$GH978+6),"")</f>
      </c>
      <c r="EZ978">
        <f>IF($GI978&gt;=7,INDEX($DD:$DD,$GH978+7),"")</f>
      </c>
      <c r="FA978">
        <f>IF($GI978&gt;=8,INDEX($DD:$DD,$GH978+8),"")</f>
      </c>
      <c r="FB978">
        <f>IF($GI978&gt;=9,INDEX($DD:$DD,$GH978+9),"")</f>
      </c>
      <c r="FC978">
        <f>IF($GI978&gt;=10,INDEX($DD:$DD,$GH978+10),"")</f>
      </c>
      <c r="FD978">
        <f>IF($GI978&gt;=11,INDEX($DD:$DD,$GH978+11),"")</f>
      </c>
      <c r="FE978">
        <f>IF($GI978&gt;=12,INDEX($DD:$DD,$GH978+12),"")</f>
      </c>
      <c r="FF978">
        <f>IF($GI978&gt;=13,INDEX($DD:$DD,$GH978+13),"")</f>
      </c>
      <c r="FG978">
        <f>IF($GI978&gt;=14,INDEX($DD:$DD,$GH978+14),"")</f>
      </c>
      <c r="FH978">
        <f>IF($GI978&gt;=15,INDEX($DD:$DD,$GH978+15),"")</f>
      </c>
      <c r="FI978">
        <f>IF($GI978&gt;=16,INDEX($DD:$DD,$GH978+16),"")</f>
      </c>
      <c r="FJ978">
        <f>IF($GI978&gt;=17,INDEX($DD:$DD,$GH978+17),"")</f>
      </c>
      <c r="FK978">
        <f>IF($GI978&gt;=18,INDEX($DD:$DD,$GH978+18),"")</f>
      </c>
      <c r="FL978">
        <f>IF($GI978&gt;=19,INDEX($DD:$DD,$GH978+19),"")</f>
      </c>
      <c r="FM978">
        <f>IF($GI978&gt;=20,INDEX($DD:$DD,$GH978+20),"")</f>
      </c>
      <c r="FN978">
        <f>IF($GI978&gt;=21,INDEX($DD:$DD,$GH978+21),"")</f>
      </c>
      <c r="FO978">
        <f>IF($GI978&gt;=22,INDEX($DD:$DD,$GH978+22),"")</f>
      </c>
      <c r="FP978">
        <f>IF($GI978&gt;=23,INDEX($DD:$DD,$GH978+23),"")</f>
      </c>
      <c r="FQ978">
        <f>IF($GI978&gt;=24,INDEX($DD:$DD,$GH978+24),"")</f>
      </c>
      <c r="FR978">
        <f>IF($GI978&gt;=25,INDEX($DD:$DD,$GH978+25),"")</f>
      </c>
      <c r="FS978">
        <f>IF($GI978&gt;=26,INDEX($DD:$DD,$GH978+26),"")</f>
      </c>
      <c r="FT978">
        <f>IF($GI978&gt;=27,INDEX($DD:$DD,$GH978+27),"")</f>
      </c>
      <c r="FU978">
        <f>IF($GI978&gt;=28,INDEX($DD:$DD,$GH978+28),"")</f>
      </c>
      <c r="FV978">
        <f>IF($GI978&gt;=29,INDEX($DD:$DD,$GH978+29),"")</f>
      </c>
      <c r="FW978">
        <f>IF($GI978&gt;=30,INDEX($DD:$DD,$GH978+30),"")</f>
      </c>
      <c r="FX978">
        <f>IF($GI978&gt;=31,INDEX($DD:$DD,$GH978+31),"")</f>
      </c>
      <c r="FY978">
        <f>IF($GI978&gt;=32,INDEX($DD:$DD,$GH978+32),"")</f>
      </c>
      <c r="FZ978">
        <f>IF($GI978&gt;=33,INDEX($DD:$DD,$GH978+33),"")</f>
      </c>
      <c r="GA978">
        <f>IF($GI978&gt;=34,INDEX($DD:$DD,$GH978+34),"")</f>
      </c>
      <c r="GB978">
        <f>IF($GI978&gt;=35,INDEX($DD:$DD,$GH978+35),"")</f>
      </c>
      <c r="GC978">
        <f>IF($GI978&gt;=36,INDEX($DD:$DD,$GH978+36),"")</f>
      </c>
      <c r="GD978">
        <f>IF($GI978&gt;=37,INDEX($DD:$DD,$GH978+37),"")</f>
      </c>
      <c r="GE978">
        <f>IF($GI978&gt;=38,INDEX($DD:$DD,$GH978+38),"")</f>
      </c>
      <c r="GF978">
        <f>IF($GI978&gt;=39,INDEX($DD:$DD,$GH978+39),"")</f>
      </c>
      <c r="GG978">
        <f>IF($GI978&gt;=40,INDEX($DD:$DD,$GH978+40),"")</f>
      </c>
      <c r="GH978">
        <f>IFERROR(MATCH($DB978,$DC$2:$DC$148,0)+1,0)</f>
      </c>
      <c r="GI978">
        <f>IFERROR(INDEX($DE$2:$DE$148,MATCH($DB978,$DC$2:$DC$148,0)),0)</f>
      </c>
      <c r="GJ978">
        <f>IFERROR(MATCH($S978,$DF$978:$ES$978,0),0)</f>
      </c>
      <c r="GK978">
        <f>IF($GJ978&gt;0,INDEX($ET$978:$GG$978,$GJ978),"")</f>
      </c>
      <c r="GN978">
        <f>IF($IW978&gt;=1,INDEX($GL:$GL,$IV978+1),"")</f>
      </c>
      <c r="GO978">
        <f>IF($IW978&gt;=2,INDEX($GL:$GL,$IV978+2),"")</f>
      </c>
      <c r="GP978">
        <f>IF($IW978&gt;=3,INDEX($GL:$GL,$IV978+3),"")</f>
      </c>
      <c r="GQ978">
        <f>IF($IW978&gt;=4,INDEX($GL:$GL,$IV978+4),"")</f>
      </c>
      <c r="GR978">
        <f>IF($IW978&gt;=5,INDEX($GL:$GL,$IV978+5),"")</f>
      </c>
      <c r="GS978">
        <f>IF($IW978&gt;=6,INDEX($GL:$GL,$IV978+6),"")</f>
      </c>
      <c r="GT978">
        <f>IF($IW978&gt;=7,INDEX($GL:$GL,$IV978+7),"")</f>
      </c>
      <c r="GU978">
        <f>IF($IW978&gt;=8,INDEX($GL:$GL,$IV978+8),"")</f>
      </c>
      <c r="GV978">
        <f>IF($IW978&gt;=9,INDEX($GL:$GL,$IV978+9),"")</f>
      </c>
      <c r="GW978">
        <f>IF($IW978&gt;=10,INDEX($GL:$GL,$IV978+10),"")</f>
      </c>
      <c r="GX978">
        <f>IF($IW978&gt;=11,INDEX($GL:$GL,$IV978+11),"")</f>
      </c>
      <c r="GY978">
        <f>IF($IW978&gt;=12,INDEX($GL:$GL,$IV978+12),"")</f>
      </c>
      <c r="GZ978">
        <f>IF($IW978&gt;=13,INDEX($GL:$GL,$IV978+13),"")</f>
      </c>
      <c r="HA978">
        <f>IF($IW978&gt;=14,INDEX($GL:$GL,$IV978+14),"")</f>
      </c>
      <c r="HB978">
        <f>IF($IW978&gt;=15,INDEX($GL:$GL,$IV978+15),"")</f>
      </c>
      <c r="HC978">
        <f>IF($IW978&gt;=16,INDEX($GL:$GL,$IV978+16),"")</f>
      </c>
      <c r="HD978">
        <f>IF($IW978&gt;=17,INDEX($GL:$GL,$IV978+17),"")</f>
      </c>
      <c r="HE978">
        <f>IF($IW978&gt;=18,INDEX($GL:$GL,$IV978+18),"")</f>
      </c>
      <c r="HF978">
        <f>IF($IW978&gt;=19,INDEX($GL:$GL,$IV978+19),"")</f>
      </c>
      <c r="HG978">
        <f>IF($IW978&gt;=20,INDEX($GL:$GL,$IV978+20),"")</f>
      </c>
      <c r="HH978">
        <f>IF($IW978&gt;=21,INDEX($GL:$GL,$IV978+21),"")</f>
      </c>
      <c r="HI978">
        <f>IF($IW978&gt;=22,INDEX($GL:$GL,$IV978+22),"")</f>
      </c>
      <c r="HJ978">
        <f>IF($IW978&gt;=23,INDEX($GL:$GL,$IV978+23),"")</f>
      </c>
      <c r="HK978">
        <f>IF($IW978&gt;=24,INDEX($GL:$GL,$IV978+24),"")</f>
      </c>
      <c r="HL978">
        <f>IF($IW978&gt;=25,INDEX($GL:$GL,$IV978+25),"")</f>
      </c>
      <c r="HM978">
        <f>IF($IW978&gt;=26,INDEX($GL:$GL,$IV978+26),"")</f>
      </c>
      <c r="HN978">
        <f>IF($IW978&gt;=27,INDEX($GL:$GL,$IV978+27),"")</f>
      </c>
      <c r="HO978">
        <f>IF($IW978&gt;=28,INDEX($GL:$GL,$IV978+28),"")</f>
      </c>
      <c r="HP978">
        <f>IF($IW978&gt;=29,INDEX($GL:$GL,$IV978+29),"")</f>
      </c>
      <c r="HQ978">
        <f>IF($IW978&gt;=30,INDEX($GL:$GL,$IV978+30),"")</f>
      </c>
      <c r="HR978">
        <f>IF($IW978&gt;=31,INDEX($GL:$GL,$IV978+31),"")</f>
      </c>
      <c r="HS978">
        <f>IF($IW978&gt;=32,INDEX($GL:$GL,$IV978+32),"")</f>
      </c>
      <c r="HT978">
        <f>IF($IW978&gt;=33,INDEX($GL:$GL,$IV978+33),"")</f>
      </c>
      <c r="HU978">
        <f>IF($IW978&gt;=34,INDEX($GL:$GL,$IV978+34),"")</f>
      </c>
      <c r="HV978">
        <f>IF($IW978&gt;=35,INDEX($GL:$GL,$IV978+35),"")</f>
      </c>
      <c r="HW978">
        <f>IF($IW978&gt;=36,INDEX($GL:$GL,$IV978+36),"")</f>
      </c>
      <c r="HX978">
        <f>IF($IW978&gt;=37,INDEX($GL:$GL,$IV978+37),"")</f>
      </c>
      <c r="HY978">
        <f>IF($IW978&gt;=38,INDEX($GL:$GL,$IV978+38),"")</f>
      </c>
      <c r="HZ978">
        <f>IF($IW978&gt;=39,INDEX($GL:$GL,$IV978+39),"")</f>
      </c>
      <c r="IA978">
        <f>IF($IW978&gt;=40,INDEX($GL:$GL,$IV978+40),"")</f>
      </c>
      <c r="IB978">
        <f>IF($IW978&gt;=41,INDEX($GL:$GL,$IV978+41),"")</f>
      </c>
      <c r="IC978">
        <f>IF($IW978&gt;=42,INDEX($GL:$GL,$IV978+42),"")</f>
      </c>
      <c r="ID978">
        <f>IF($IW978&gt;=43,INDEX($GL:$GL,$IV978+43),"")</f>
      </c>
      <c r="IE978">
        <f>IF($IW978&gt;=44,INDEX($GL:$GL,$IV978+44),"")</f>
      </c>
      <c r="IF978">
        <f>IF($IW978&gt;=45,INDEX($GL:$GL,$IV978+45),"")</f>
      </c>
      <c r="IG978">
        <f>IF($IW978&gt;=46,INDEX($GL:$GL,$IV978+46),"")</f>
      </c>
      <c r="IH978">
        <f>IF($IW978&gt;=47,INDEX($GL:$GL,$IV978+47),"")</f>
      </c>
      <c r="II978">
        <f>IF($IW978&gt;=48,INDEX($GL:$GL,$IV978+48),"")</f>
      </c>
      <c r="IJ978">
        <f>IF($IW978&gt;=49,INDEX($GL:$GL,$IV978+49),"")</f>
      </c>
      <c r="IK978">
        <f>IF($IW978&gt;=50,INDEX($GL:$GL,$IV978+50),"")</f>
      </c>
      <c r="IL978">
        <f>IF($IW978&gt;=51,INDEX($GL:$GL,$IV978+51),"")</f>
      </c>
      <c r="IM978">
        <f>IF($IW978&gt;=52,INDEX($GL:$GL,$IV978+52),"")</f>
      </c>
      <c r="IN978">
        <f>IF($IW978&gt;=53,INDEX($GL:$GL,$IV978+53),"")</f>
      </c>
      <c r="IO978">
        <f>IF($IW978&gt;=54,INDEX($GL:$GL,$IV978+54),"")</f>
      </c>
      <c r="IP978">
        <f>IF($IW978&gt;=55,INDEX($GL:$GL,$IV978+55),"")</f>
      </c>
      <c r="IQ978">
        <f>IF($IW978&gt;=56,INDEX($GL:$GL,$IV978+56),"")</f>
      </c>
      <c r="IR978">
        <f>IF($IW978&gt;=57,INDEX($GL:$GL,$IV978+57),"")</f>
      </c>
      <c r="IS978">
        <f>IF($IW978&gt;=58,INDEX($GL:$GL,$IV978+58),"")</f>
      </c>
      <c r="IT978">
        <f>IF($IW978&gt;=59,INDEX($GL:$GL,$IV978+59),"")</f>
      </c>
      <c r="IU978">
        <f>IF($IW978&gt;=60,INDEX($GL:$GL,$IV978+60),"")</f>
      </c>
      <c r="IV978">
        <f>IFERROR(MATCH($GK978,$GL$2:$GL$324,0)+1,0)</f>
      </c>
      <c r="IW978">
        <f>IFERROR(INDEX($GM$2:$GM$324,MATCH($GK978,$GL$2:$GL$324,0)),0)</f>
      </c>
      <c r="IX978" t="s">
        <v>34</v>
      </c>
      <c r="IY978" t="s">
        <v>34</v>
      </c>
    </row>
    <row r="979" spans="1:259" x14ac:dyDescent="0.25">
      <c r="K979">
        <f>IF(OR($N979="",$J979=""),"",IFERROR($N979/$J979,0))</f>
      </c>
      <c r="L979">
        <f>IF($N979="","",
SUM($M979,$O979,$T979,$P979,$R979)*
(1-IF($U979="",0,VALUE($U979)/100)))</f>
      </c>
      <c r="M979">
        <f>IF($N979="","",$N979)</f>
      </c>
      <c r="O979">
        <f>IF($N979="","",
IF($H979="","",
IF(ISNUMBER(SEARCH("exempt",LOWER($H979))),0,
$N979*(VALUE(SUBSTITUTE($H979,"%",""))/100))))</f>
      </c>
      <c r="V979">
        <f>IFERROR(IF(FIND(" - ",$E979)&gt;0,MID($E979,FIND(" - ",$E979)+3,LEN($E979)),""),"")</f>
      </c>
      <c r="AE979" t="s">
        <v>1560</v>
      </c>
      <c r="AJ979">
        <f>IFERROR(LEFT($E979,FIND(" - ",$E979)-1),$E979)</f>
      </c>
      <c r="AM979">
        <f>IF($CB979&gt;=1,INDEX($AK:$AK,$CA979+1),"")</f>
      </c>
      <c r="AN979">
        <f>IF($CB979&gt;=2,INDEX($AK:$AK,$CA979+2),"")</f>
      </c>
      <c r="AO979">
        <f>IF($CB979&gt;=3,INDEX($AK:$AK,$CA979+3),"")</f>
      </c>
      <c r="AP979">
        <f>IF($CB979&gt;=4,INDEX($AK:$AK,$CA979+4),"")</f>
      </c>
      <c r="AQ979">
        <f>IF($CB979&gt;=5,INDEX($AK:$AK,$CA979+5),"")</f>
      </c>
      <c r="AR979">
        <f>IF($CB979&gt;=6,INDEX($AK:$AK,$CA979+6),"")</f>
      </c>
      <c r="AS979">
        <f>IF($CB979&gt;=7,INDEX($AK:$AK,$CA979+7),"")</f>
      </c>
      <c r="AT979">
        <f>IF($CB979&gt;=8,INDEX($AK:$AK,$CA979+8),"")</f>
      </c>
      <c r="AU979">
        <f>IF($CB979&gt;=9,INDEX($AK:$AK,$CA979+9),"")</f>
      </c>
      <c r="AV979">
        <f>IF($CB979&gt;=10,INDEX($AK:$AK,$CA979+10),"")</f>
      </c>
      <c r="AW979">
        <f>IF($CB979&gt;=11,INDEX($AK:$AK,$CA979+11),"")</f>
      </c>
      <c r="AX979">
        <f>IF($CB979&gt;=12,INDEX($AK:$AK,$CA979+12),"")</f>
      </c>
      <c r="AY979">
        <f>IF($CB979&gt;=13,INDEX($AK:$AK,$CA979+13),"")</f>
      </c>
      <c r="AZ979">
        <f>IF($CB979&gt;=14,INDEX($AK:$AK,$CA979+14),"")</f>
      </c>
      <c r="BA979">
        <f>IF($CB979&gt;=15,INDEX($AK:$AK,$CA979+15),"")</f>
      </c>
      <c r="BB979">
        <f>IF($CB979&gt;=16,INDEX($AK:$AK,$CA979+16),"")</f>
      </c>
      <c r="BC979">
        <f>IF($CB979&gt;=17,INDEX($AK:$AK,$CA979+17),"")</f>
      </c>
      <c r="BD979">
        <f>IF($CB979&gt;=18,INDEX($AK:$AK,$CA979+18),"")</f>
      </c>
      <c r="BE979">
        <f>IF($CB979&gt;=19,INDEX($AK:$AK,$CA979+19),"")</f>
      </c>
      <c r="BF979">
        <f>IF($CB979&gt;=20,INDEX($AK:$AK,$CA979+20),"")</f>
      </c>
      <c r="BG979">
        <f>IF($CB979&gt;=21,INDEX($AK:$AK,$CA979+21),"")</f>
      </c>
      <c r="BH979">
        <f>IF($CB979&gt;=22,INDEX($AK:$AK,$CA979+22),"")</f>
      </c>
      <c r="BI979">
        <f>IF($CB979&gt;=23,INDEX($AK:$AK,$CA979+23),"")</f>
      </c>
      <c r="BJ979">
        <f>IF($CB979&gt;=24,INDEX($AK:$AK,$CA979+24),"")</f>
      </c>
      <c r="BK979">
        <f>IF($CB979&gt;=25,INDEX($AK:$AK,$CA979+25),"")</f>
      </c>
      <c r="BL979">
        <f>IF($CB979&gt;=26,INDEX($AK:$AK,$CA979+26),"")</f>
      </c>
      <c r="BM979">
        <f>IF($CB979&gt;=27,INDEX($AK:$AK,$CA979+27),"")</f>
      </c>
      <c r="BN979">
        <f>IF($CB979&gt;=28,INDEX($AK:$AK,$CA979+28),"")</f>
      </c>
      <c r="BO979">
        <f>IF($CB979&gt;=29,INDEX($AK:$AK,$CA979+29),"")</f>
      </c>
      <c r="BP979">
        <f>IF($CB979&gt;=30,INDEX($AK:$AK,$CA979+30),"")</f>
      </c>
      <c r="BQ979">
        <f>IF($CB979&gt;=31,INDEX($AK:$AK,$CA979+31),"")</f>
      </c>
      <c r="BR979">
        <f>IF($CB979&gt;=32,INDEX($AK:$AK,$CA979+32),"")</f>
      </c>
      <c r="BS979">
        <f>IF($CB979&gt;=33,INDEX($AK:$AK,$CA979+33),"")</f>
      </c>
      <c r="BT979">
        <f>IF($CB979&gt;=34,INDEX($AK:$AK,$CA979+34),"")</f>
      </c>
      <c r="BU979">
        <f>IF($CB979&gt;=35,INDEX($AK:$AK,$CA979+35),"")</f>
      </c>
      <c r="BV979">
        <f>IF($CB979&gt;=36,INDEX($AK:$AK,$CA979+36),"")</f>
      </c>
      <c r="BW979">
        <f>IF($CB979&gt;=37,INDEX($AK:$AK,$CA979+37),"")</f>
      </c>
      <c r="BX979">
        <f>IF($CB979&gt;=38,INDEX($AK:$AK,$CA979+38),"")</f>
      </c>
      <c r="BY979">
        <f>IF($CB979&gt;=39,INDEX($AK:$AK,$CA979+39),"")</f>
      </c>
      <c r="BZ979">
        <f>IF($CB979&gt;=40,INDEX($AK:$AK,$CA979+40),"")</f>
      </c>
      <c r="CA979">
        <f>IFERROR(MATCH($AJ979,$AK$2:$AK$134,0)+1,0)</f>
      </c>
      <c r="CB979">
        <f>IFERROR(INDEX($AL$2:$AL$134,MATCH($AJ979,$AK$2:$AK$134,0)),0)</f>
      </c>
      <c r="CC979">
        <f>IFERROR(LEFT($F979,FIND(" - ",$F979)-1),$F979)</f>
      </c>
      <c r="CF979">
        <f>IF($DA979&gt;=1,INDEX($CD:$CD,$CZ979+1),"")</f>
      </c>
      <c r="CG979">
        <f>IF($DA979&gt;=2,INDEX($CD:$CD,$CZ979+2),"")</f>
      </c>
      <c r="CH979">
        <f>IF($DA979&gt;=3,INDEX($CD:$CD,$CZ979+3),"")</f>
      </c>
      <c r="CI979">
        <f>IF($DA979&gt;=4,INDEX($CD:$CD,$CZ979+4),"")</f>
      </c>
      <c r="CJ979">
        <f>IF($DA979&gt;=5,INDEX($CD:$CD,$CZ979+5),"")</f>
      </c>
      <c r="CK979">
        <f>IF($DA979&gt;=6,INDEX($CD:$CD,$CZ979+6),"")</f>
      </c>
      <c r="CL979">
        <f>IF($DA979&gt;=7,INDEX($CD:$CD,$CZ979+7),"")</f>
      </c>
      <c r="CM979">
        <f>IF($DA979&gt;=8,INDEX($CD:$CD,$CZ979+8),"")</f>
      </c>
      <c r="CN979">
        <f>IF($DA979&gt;=9,INDEX($CD:$CD,$CZ979+9),"")</f>
      </c>
      <c r="CO979">
        <f>IF($DA979&gt;=10,INDEX($CD:$CD,$CZ979+10),"")</f>
      </c>
      <c r="CP979">
        <f>IF($DA979&gt;=11,INDEX($CD:$CD,$CZ979+11),"")</f>
      </c>
      <c r="CQ979">
        <f>IF($DA979&gt;=12,INDEX($CD:$CD,$CZ979+12),"")</f>
      </c>
      <c r="CR979">
        <f>IF($DA979&gt;=13,INDEX($CD:$CD,$CZ979+13),"")</f>
      </c>
      <c r="CS979">
        <f>IF($DA979&gt;=14,INDEX($CD:$CD,$CZ979+14),"")</f>
      </c>
      <c r="CT979">
        <f>IF($DA979&gt;=15,INDEX($CD:$CD,$CZ979+15),"")</f>
      </c>
      <c r="CU979">
        <f>IF($DA979&gt;=16,INDEX($CD:$CD,$CZ979+16),"")</f>
      </c>
      <c r="CV979">
        <f>IF($DA979&gt;=17,INDEX($CD:$CD,$CZ979+17),"")</f>
      </c>
      <c r="CW979">
        <f>IF($DA979&gt;=18,INDEX($CD:$CD,$CZ979+18),"")</f>
      </c>
      <c r="CX979">
        <f>IF($DA979&gt;=19,INDEX($CD:$CD,$CZ979+19),"")</f>
      </c>
      <c r="CY979">
        <f>IF($DA979&gt;=20,INDEX($CD:$CD,$CZ979+20),"")</f>
      </c>
      <c r="CZ979">
        <f>IFERROR(MATCH($CC979,$CD$2:$CD$263,0)+1,0)</f>
      </c>
      <c r="DA979">
        <f>IFERROR(INDEX($CE$2:$CE$263,MATCH($CC979,$CD$2:$CD$263,0)),0)</f>
      </c>
      <c r="DB979">
        <f>IFERROR(INDEX($AI:$AI,MATCH($H979,$AH:$AH,0))&amp;"","")</f>
      </c>
      <c r="DF979">
        <f>IF($GI979&gt;=1,INDEX($DC:$DC,$GH979+1),"")</f>
      </c>
      <c r="DG979">
        <f>IF($GI979&gt;=2,INDEX($DC:$DC,$GH979+2),"")</f>
      </c>
      <c r="DH979">
        <f>IF($GI979&gt;=3,INDEX($DC:$DC,$GH979+3),"")</f>
      </c>
      <c r="DI979">
        <f>IF($GI979&gt;=4,INDEX($DC:$DC,$GH979+4),"")</f>
      </c>
      <c r="DJ979">
        <f>IF($GI979&gt;=5,INDEX($DC:$DC,$GH979+5),"")</f>
      </c>
      <c r="DK979">
        <f>IF($GI979&gt;=6,INDEX($DC:$DC,$GH979+6),"")</f>
      </c>
      <c r="DL979">
        <f>IF($GI979&gt;=7,INDEX($DC:$DC,$GH979+7),"")</f>
      </c>
      <c r="DM979">
        <f>IF($GI979&gt;=8,INDEX($DC:$DC,$GH979+8),"")</f>
      </c>
      <c r="DN979">
        <f>IF($GI979&gt;=9,INDEX($DC:$DC,$GH979+9),"")</f>
      </c>
      <c r="DO979">
        <f>IF($GI979&gt;=10,INDEX($DC:$DC,$GH979+10),"")</f>
      </c>
      <c r="DP979">
        <f>IF($GI979&gt;=11,INDEX($DC:$DC,$GH979+11),"")</f>
      </c>
      <c r="DQ979">
        <f>IF($GI979&gt;=12,INDEX($DC:$DC,$GH979+12),"")</f>
      </c>
      <c r="DR979">
        <f>IF($GI979&gt;=13,INDEX($DC:$DC,$GH979+13),"")</f>
      </c>
      <c r="DS979">
        <f>IF($GI979&gt;=14,INDEX($DC:$DC,$GH979+14),"")</f>
      </c>
      <c r="DT979">
        <f>IF($GI979&gt;=15,INDEX($DC:$DC,$GH979+15),"")</f>
      </c>
      <c r="DU979">
        <f>IF($GI979&gt;=16,INDEX($DC:$DC,$GH979+16),"")</f>
      </c>
      <c r="DV979">
        <f>IF($GI979&gt;=17,INDEX($DC:$DC,$GH979+17),"")</f>
      </c>
      <c r="DW979">
        <f>IF($GI979&gt;=18,INDEX($DC:$DC,$GH979+18),"")</f>
      </c>
      <c r="DX979">
        <f>IF($GI979&gt;=19,INDEX($DC:$DC,$GH979+19),"")</f>
      </c>
      <c r="DY979">
        <f>IF($GI979&gt;=20,INDEX($DC:$DC,$GH979+20),"")</f>
      </c>
      <c r="DZ979">
        <f>IF($GI979&gt;=21,INDEX($DC:$DC,$GH979+21),"")</f>
      </c>
      <c r="EA979">
        <f>IF($GI979&gt;=22,INDEX($DC:$DC,$GH979+22),"")</f>
      </c>
      <c r="EB979">
        <f>IF($GI979&gt;=23,INDEX($DC:$DC,$GH979+23),"")</f>
      </c>
      <c r="EC979">
        <f>IF($GI979&gt;=24,INDEX($DC:$DC,$GH979+24),"")</f>
      </c>
      <c r="ED979">
        <f>IF($GI979&gt;=25,INDEX($DC:$DC,$GH979+25),"")</f>
      </c>
      <c r="EE979">
        <f>IF($GI979&gt;=26,INDEX($DC:$DC,$GH979+26),"")</f>
      </c>
      <c r="EF979">
        <f>IF($GI979&gt;=27,INDEX($DC:$DC,$GH979+27),"")</f>
      </c>
      <c r="EG979">
        <f>IF($GI979&gt;=28,INDEX($DC:$DC,$GH979+28),"")</f>
      </c>
      <c r="EH979">
        <f>IF($GI979&gt;=29,INDEX($DC:$DC,$GH979+29),"")</f>
      </c>
      <c r="EI979">
        <f>IF($GI979&gt;=30,INDEX($DC:$DC,$GH979+30),"")</f>
      </c>
      <c r="EJ979">
        <f>IF($GI979&gt;=31,INDEX($DC:$DC,$GH979+31),"")</f>
      </c>
      <c r="EK979">
        <f>IF($GI979&gt;=32,INDEX($DC:$DC,$GH979+32),"")</f>
      </c>
      <c r="EL979">
        <f>IF($GI979&gt;=33,INDEX($DC:$DC,$GH979+33),"")</f>
      </c>
      <c r="EM979">
        <f>IF($GI979&gt;=34,INDEX($DC:$DC,$GH979+34),"")</f>
      </c>
      <c r="EN979">
        <f>IF($GI979&gt;=35,INDEX($DC:$DC,$GH979+35),"")</f>
      </c>
      <c r="EO979">
        <f>IF($GI979&gt;=36,INDEX($DC:$DC,$GH979+36),"")</f>
      </c>
      <c r="EP979">
        <f>IF($GI979&gt;=37,INDEX($DC:$DC,$GH979+37),"")</f>
      </c>
      <c r="EQ979">
        <f>IF($GI979&gt;=38,INDEX($DC:$DC,$GH979+38),"")</f>
      </c>
      <c r="ER979">
        <f>IF($GI979&gt;=39,INDEX($DC:$DC,$GH979+39),"")</f>
      </c>
      <c r="ES979">
        <f>IF($GI979&gt;=40,INDEX($DC:$DC,$GH979+40),"")</f>
      </c>
      <c r="ET979">
        <f>IF($GI979&gt;=1,INDEX($DD:$DD,$GH979+1),"")</f>
      </c>
      <c r="EU979">
        <f>IF($GI979&gt;=2,INDEX($DD:$DD,$GH979+2),"")</f>
      </c>
      <c r="EV979">
        <f>IF($GI979&gt;=3,INDEX($DD:$DD,$GH979+3),"")</f>
      </c>
      <c r="EW979">
        <f>IF($GI979&gt;=4,INDEX($DD:$DD,$GH979+4),"")</f>
      </c>
      <c r="EX979">
        <f>IF($GI979&gt;=5,INDEX($DD:$DD,$GH979+5),"")</f>
      </c>
      <c r="EY979">
        <f>IF($GI979&gt;=6,INDEX($DD:$DD,$GH979+6),"")</f>
      </c>
      <c r="EZ979">
        <f>IF($GI979&gt;=7,INDEX($DD:$DD,$GH979+7),"")</f>
      </c>
      <c r="FA979">
        <f>IF($GI979&gt;=8,INDEX($DD:$DD,$GH979+8),"")</f>
      </c>
      <c r="FB979">
        <f>IF($GI979&gt;=9,INDEX($DD:$DD,$GH979+9),"")</f>
      </c>
      <c r="FC979">
        <f>IF($GI979&gt;=10,INDEX($DD:$DD,$GH979+10),"")</f>
      </c>
      <c r="FD979">
        <f>IF($GI979&gt;=11,INDEX($DD:$DD,$GH979+11),"")</f>
      </c>
      <c r="FE979">
        <f>IF($GI979&gt;=12,INDEX($DD:$DD,$GH979+12),"")</f>
      </c>
      <c r="FF979">
        <f>IF($GI979&gt;=13,INDEX($DD:$DD,$GH979+13),"")</f>
      </c>
      <c r="FG979">
        <f>IF($GI979&gt;=14,INDEX($DD:$DD,$GH979+14),"")</f>
      </c>
      <c r="FH979">
        <f>IF($GI979&gt;=15,INDEX($DD:$DD,$GH979+15),"")</f>
      </c>
      <c r="FI979">
        <f>IF($GI979&gt;=16,INDEX($DD:$DD,$GH979+16),"")</f>
      </c>
      <c r="FJ979">
        <f>IF($GI979&gt;=17,INDEX($DD:$DD,$GH979+17),"")</f>
      </c>
      <c r="FK979">
        <f>IF($GI979&gt;=18,INDEX($DD:$DD,$GH979+18),"")</f>
      </c>
      <c r="FL979">
        <f>IF($GI979&gt;=19,INDEX($DD:$DD,$GH979+19),"")</f>
      </c>
      <c r="FM979">
        <f>IF($GI979&gt;=20,INDEX($DD:$DD,$GH979+20),"")</f>
      </c>
      <c r="FN979">
        <f>IF($GI979&gt;=21,INDEX($DD:$DD,$GH979+21),"")</f>
      </c>
      <c r="FO979">
        <f>IF($GI979&gt;=22,INDEX($DD:$DD,$GH979+22),"")</f>
      </c>
      <c r="FP979">
        <f>IF($GI979&gt;=23,INDEX($DD:$DD,$GH979+23),"")</f>
      </c>
      <c r="FQ979">
        <f>IF($GI979&gt;=24,INDEX($DD:$DD,$GH979+24),"")</f>
      </c>
      <c r="FR979">
        <f>IF($GI979&gt;=25,INDEX($DD:$DD,$GH979+25),"")</f>
      </c>
      <c r="FS979">
        <f>IF($GI979&gt;=26,INDEX($DD:$DD,$GH979+26),"")</f>
      </c>
      <c r="FT979">
        <f>IF($GI979&gt;=27,INDEX($DD:$DD,$GH979+27),"")</f>
      </c>
      <c r="FU979">
        <f>IF($GI979&gt;=28,INDEX($DD:$DD,$GH979+28),"")</f>
      </c>
      <c r="FV979">
        <f>IF($GI979&gt;=29,INDEX($DD:$DD,$GH979+29),"")</f>
      </c>
      <c r="FW979">
        <f>IF($GI979&gt;=30,INDEX($DD:$DD,$GH979+30),"")</f>
      </c>
      <c r="FX979">
        <f>IF($GI979&gt;=31,INDEX($DD:$DD,$GH979+31),"")</f>
      </c>
      <c r="FY979">
        <f>IF($GI979&gt;=32,INDEX($DD:$DD,$GH979+32),"")</f>
      </c>
      <c r="FZ979">
        <f>IF($GI979&gt;=33,INDEX($DD:$DD,$GH979+33),"")</f>
      </c>
      <c r="GA979">
        <f>IF($GI979&gt;=34,INDEX($DD:$DD,$GH979+34),"")</f>
      </c>
      <c r="GB979">
        <f>IF($GI979&gt;=35,INDEX($DD:$DD,$GH979+35),"")</f>
      </c>
      <c r="GC979">
        <f>IF($GI979&gt;=36,INDEX($DD:$DD,$GH979+36),"")</f>
      </c>
      <c r="GD979">
        <f>IF($GI979&gt;=37,INDEX($DD:$DD,$GH979+37),"")</f>
      </c>
      <c r="GE979">
        <f>IF($GI979&gt;=38,INDEX($DD:$DD,$GH979+38),"")</f>
      </c>
      <c r="GF979">
        <f>IF($GI979&gt;=39,INDEX($DD:$DD,$GH979+39),"")</f>
      </c>
      <c r="GG979">
        <f>IF($GI979&gt;=40,INDEX($DD:$DD,$GH979+40),"")</f>
      </c>
      <c r="GH979">
        <f>IFERROR(MATCH($DB979,$DC$2:$DC$148,0)+1,0)</f>
      </c>
      <c r="GI979">
        <f>IFERROR(INDEX($DE$2:$DE$148,MATCH($DB979,$DC$2:$DC$148,0)),0)</f>
      </c>
      <c r="GJ979">
        <f>IFERROR(MATCH($S979,$DF$979:$ES$979,0),0)</f>
      </c>
      <c r="GK979">
        <f>IF($GJ979&gt;0,INDEX($ET$979:$GG$979,$GJ979),"")</f>
      </c>
      <c r="GN979">
        <f>IF($IW979&gt;=1,INDEX($GL:$GL,$IV979+1),"")</f>
      </c>
      <c r="GO979">
        <f>IF($IW979&gt;=2,INDEX($GL:$GL,$IV979+2),"")</f>
      </c>
      <c r="GP979">
        <f>IF($IW979&gt;=3,INDEX($GL:$GL,$IV979+3),"")</f>
      </c>
      <c r="GQ979">
        <f>IF($IW979&gt;=4,INDEX($GL:$GL,$IV979+4),"")</f>
      </c>
      <c r="GR979">
        <f>IF($IW979&gt;=5,INDEX($GL:$GL,$IV979+5),"")</f>
      </c>
      <c r="GS979">
        <f>IF($IW979&gt;=6,INDEX($GL:$GL,$IV979+6),"")</f>
      </c>
      <c r="GT979">
        <f>IF($IW979&gt;=7,INDEX($GL:$GL,$IV979+7),"")</f>
      </c>
      <c r="GU979">
        <f>IF($IW979&gt;=8,INDEX($GL:$GL,$IV979+8),"")</f>
      </c>
      <c r="GV979">
        <f>IF($IW979&gt;=9,INDEX($GL:$GL,$IV979+9),"")</f>
      </c>
      <c r="GW979">
        <f>IF($IW979&gt;=10,INDEX($GL:$GL,$IV979+10),"")</f>
      </c>
      <c r="GX979">
        <f>IF($IW979&gt;=11,INDEX($GL:$GL,$IV979+11),"")</f>
      </c>
      <c r="GY979">
        <f>IF($IW979&gt;=12,INDEX($GL:$GL,$IV979+12),"")</f>
      </c>
      <c r="GZ979">
        <f>IF($IW979&gt;=13,INDEX($GL:$GL,$IV979+13),"")</f>
      </c>
      <c r="HA979">
        <f>IF($IW979&gt;=14,INDEX($GL:$GL,$IV979+14),"")</f>
      </c>
      <c r="HB979">
        <f>IF($IW979&gt;=15,INDEX($GL:$GL,$IV979+15),"")</f>
      </c>
      <c r="HC979">
        <f>IF($IW979&gt;=16,INDEX($GL:$GL,$IV979+16),"")</f>
      </c>
      <c r="HD979">
        <f>IF($IW979&gt;=17,INDEX($GL:$GL,$IV979+17),"")</f>
      </c>
      <c r="HE979">
        <f>IF($IW979&gt;=18,INDEX($GL:$GL,$IV979+18),"")</f>
      </c>
      <c r="HF979">
        <f>IF($IW979&gt;=19,INDEX($GL:$GL,$IV979+19),"")</f>
      </c>
      <c r="HG979">
        <f>IF($IW979&gt;=20,INDEX($GL:$GL,$IV979+20),"")</f>
      </c>
      <c r="HH979">
        <f>IF($IW979&gt;=21,INDEX($GL:$GL,$IV979+21),"")</f>
      </c>
      <c r="HI979">
        <f>IF($IW979&gt;=22,INDEX($GL:$GL,$IV979+22),"")</f>
      </c>
      <c r="HJ979">
        <f>IF($IW979&gt;=23,INDEX($GL:$GL,$IV979+23),"")</f>
      </c>
      <c r="HK979">
        <f>IF($IW979&gt;=24,INDEX($GL:$GL,$IV979+24),"")</f>
      </c>
      <c r="HL979">
        <f>IF($IW979&gt;=25,INDEX($GL:$GL,$IV979+25),"")</f>
      </c>
      <c r="HM979">
        <f>IF($IW979&gt;=26,INDEX($GL:$GL,$IV979+26),"")</f>
      </c>
      <c r="HN979">
        <f>IF($IW979&gt;=27,INDEX($GL:$GL,$IV979+27),"")</f>
      </c>
      <c r="HO979">
        <f>IF($IW979&gt;=28,INDEX($GL:$GL,$IV979+28),"")</f>
      </c>
      <c r="HP979">
        <f>IF($IW979&gt;=29,INDEX($GL:$GL,$IV979+29),"")</f>
      </c>
      <c r="HQ979">
        <f>IF($IW979&gt;=30,INDEX($GL:$GL,$IV979+30),"")</f>
      </c>
      <c r="HR979">
        <f>IF($IW979&gt;=31,INDEX($GL:$GL,$IV979+31),"")</f>
      </c>
      <c r="HS979">
        <f>IF($IW979&gt;=32,INDEX($GL:$GL,$IV979+32),"")</f>
      </c>
      <c r="HT979">
        <f>IF($IW979&gt;=33,INDEX($GL:$GL,$IV979+33),"")</f>
      </c>
      <c r="HU979">
        <f>IF($IW979&gt;=34,INDEX($GL:$GL,$IV979+34),"")</f>
      </c>
      <c r="HV979">
        <f>IF($IW979&gt;=35,INDEX($GL:$GL,$IV979+35),"")</f>
      </c>
      <c r="HW979">
        <f>IF($IW979&gt;=36,INDEX($GL:$GL,$IV979+36),"")</f>
      </c>
      <c r="HX979">
        <f>IF($IW979&gt;=37,INDEX($GL:$GL,$IV979+37),"")</f>
      </c>
      <c r="HY979">
        <f>IF($IW979&gt;=38,INDEX($GL:$GL,$IV979+38),"")</f>
      </c>
      <c r="HZ979">
        <f>IF($IW979&gt;=39,INDEX($GL:$GL,$IV979+39),"")</f>
      </c>
      <c r="IA979">
        <f>IF($IW979&gt;=40,INDEX($GL:$GL,$IV979+40),"")</f>
      </c>
      <c r="IB979">
        <f>IF($IW979&gt;=41,INDEX($GL:$GL,$IV979+41),"")</f>
      </c>
      <c r="IC979">
        <f>IF($IW979&gt;=42,INDEX($GL:$GL,$IV979+42),"")</f>
      </c>
      <c r="ID979">
        <f>IF($IW979&gt;=43,INDEX($GL:$GL,$IV979+43),"")</f>
      </c>
      <c r="IE979">
        <f>IF($IW979&gt;=44,INDEX($GL:$GL,$IV979+44),"")</f>
      </c>
      <c r="IF979">
        <f>IF($IW979&gt;=45,INDEX($GL:$GL,$IV979+45),"")</f>
      </c>
      <c r="IG979">
        <f>IF($IW979&gt;=46,INDEX($GL:$GL,$IV979+46),"")</f>
      </c>
      <c r="IH979">
        <f>IF($IW979&gt;=47,INDEX($GL:$GL,$IV979+47),"")</f>
      </c>
      <c r="II979">
        <f>IF($IW979&gt;=48,INDEX($GL:$GL,$IV979+48),"")</f>
      </c>
      <c r="IJ979">
        <f>IF($IW979&gt;=49,INDEX($GL:$GL,$IV979+49),"")</f>
      </c>
      <c r="IK979">
        <f>IF($IW979&gt;=50,INDEX($GL:$GL,$IV979+50),"")</f>
      </c>
      <c r="IL979">
        <f>IF($IW979&gt;=51,INDEX($GL:$GL,$IV979+51),"")</f>
      </c>
      <c r="IM979">
        <f>IF($IW979&gt;=52,INDEX($GL:$GL,$IV979+52),"")</f>
      </c>
      <c r="IN979">
        <f>IF($IW979&gt;=53,INDEX($GL:$GL,$IV979+53),"")</f>
      </c>
      <c r="IO979">
        <f>IF($IW979&gt;=54,INDEX($GL:$GL,$IV979+54),"")</f>
      </c>
      <c r="IP979">
        <f>IF($IW979&gt;=55,INDEX($GL:$GL,$IV979+55),"")</f>
      </c>
      <c r="IQ979">
        <f>IF($IW979&gt;=56,INDEX($GL:$GL,$IV979+56),"")</f>
      </c>
      <c r="IR979">
        <f>IF($IW979&gt;=57,INDEX($GL:$GL,$IV979+57),"")</f>
      </c>
      <c r="IS979">
        <f>IF($IW979&gt;=58,INDEX($GL:$GL,$IV979+58),"")</f>
      </c>
      <c r="IT979">
        <f>IF($IW979&gt;=59,INDEX($GL:$GL,$IV979+59),"")</f>
      </c>
      <c r="IU979">
        <f>IF($IW979&gt;=60,INDEX($GL:$GL,$IV979+60),"")</f>
      </c>
      <c r="IV979">
        <f>IFERROR(MATCH($GK979,$GL$2:$GL$324,0)+1,0)</f>
      </c>
      <c r="IW979">
        <f>IFERROR(INDEX($GM$2:$GM$324,MATCH($GK979,$GL$2:$GL$324,0)),0)</f>
      </c>
      <c r="IX979" t="s">
        <v>34</v>
      </c>
      <c r="IY979" t="s">
        <v>34</v>
      </c>
    </row>
    <row r="980" spans="1:259" x14ac:dyDescent="0.25">
      <c r="K980">
        <f>IF(OR($N980="",$J980=""),"",IFERROR($N980/$J980,0))</f>
      </c>
      <c r="L980">
        <f>IF($N980="","",
SUM($M980,$O980,$T980,$P980,$R980)*
(1-IF($U980="",0,VALUE($U980)/100)))</f>
      </c>
      <c r="M980">
        <f>IF($N980="","",$N980)</f>
      </c>
      <c r="O980">
        <f>IF($N980="","",
IF($H980="","",
IF(ISNUMBER(SEARCH("exempt",LOWER($H980))),0,
$N980*(VALUE(SUBSTITUTE($H980,"%",""))/100))))</f>
      </c>
      <c r="V980">
        <f>IFERROR(IF(FIND(" - ",$E980)&gt;0,MID($E980,FIND(" - ",$E980)+3,LEN($E980)),""),"")</f>
      </c>
      <c r="AE980" t="s">
        <v>1561</v>
      </c>
      <c r="AJ980">
        <f>IFERROR(LEFT($E980,FIND(" - ",$E980)-1),$E980)</f>
      </c>
      <c r="AM980">
        <f>IF($CB980&gt;=1,INDEX($AK:$AK,$CA980+1),"")</f>
      </c>
      <c r="AN980">
        <f>IF($CB980&gt;=2,INDEX($AK:$AK,$CA980+2),"")</f>
      </c>
      <c r="AO980">
        <f>IF($CB980&gt;=3,INDEX($AK:$AK,$CA980+3),"")</f>
      </c>
      <c r="AP980">
        <f>IF($CB980&gt;=4,INDEX($AK:$AK,$CA980+4),"")</f>
      </c>
      <c r="AQ980">
        <f>IF($CB980&gt;=5,INDEX($AK:$AK,$CA980+5),"")</f>
      </c>
      <c r="AR980">
        <f>IF($CB980&gt;=6,INDEX($AK:$AK,$CA980+6),"")</f>
      </c>
      <c r="AS980">
        <f>IF($CB980&gt;=7,INDEX($AK:$AK,$CA980+7),"")</f>
      </c>
      <c r="AT980">
        <f>IF($CB980&gt;=8,INDEX($AK:$AK,$CA980+8),"")</f>
      </c>
      <c r="AU980">
        <f>IF($CB980&gt;=9,INDEX($AK:$AK,$CA980+9),"")</f>
      </c>
      <c r="AV980">
        <f>IF($CB980&gt;=10,INDEX($AK:$AK,$CA980+10),"")</f>
      </c>
      <c r="AW980">
        <f>IF($CB980&gt;=11,INDEX($AK:$AK,$CA980+11),"")</f>
      </c>
      <c r="AX980">
        <f>IF($CB980&gt;=12,INDEX($AK:$AK,$CA980+12),"")</f>
      </c>
      <c r="AY980">
        <f>IF($CB980&gt;=13,INDEX($AK:$AK,$CA980+13),"")</f>
      </c>
      <c r="AZ980">
        <f>IF($CB980&gt;=14,INDEX($AK:$AK,$CA980+14),"")</f>
      </c>
      <c r="BA980">
        <f>IF($CB980&gt;=15,INDEX($AK:$AK,$CA980+15),"")</f>
      </c>
      <c r="BB980">
        <f>IF($CB980&gt;=16,INDEX($AK:$AK,$CA980+16),"")</f>
      </c>
      <c r="BC980">
        <f>IF($CB980&gt;=17,INDEX($AK:$AK,$CA980+17),"")</f>
      </c>
      <c r="BD980">
        <f>IF($CB980&gt;=18,INDEX($AK:$AK,$CA980+18),"")</f>
      </c>
      <c r="BE980">
        <f>IF($CB980&gt;=19,INDEX($AK:$AK,$CA980+19),"")</f>
      </c>
      <c r="BF980">
        <f>IF($CB980&gt;=20,INDEX($AK:$AK,$CA980+20),"")</f>
      </c>
      <c r="BG980">
        <f>IF($CB980&gt;=21,INDEX($AK:$AK,$CA980+21),"")</f>
      </c>
      <c r="BH980">
        <f>IF($CB980&gt;=22,INDEX($AK:$AK,$CA980+22),"")</f>
      </c>
      <c r="BI980">
        <f>IF($CB980&gt;=23,INDEX($AK:$AK,$CA980+23),"")</f>
      </c>
      <c r="BJ980">
        <f>IF($CB980&gt;=24,INDEX($AK:$AK,$CA980+24),"")</f>
      </c>
      <c r="BK980">
        <f>IF($CB980&gt;=25,INDEX($AK:$AK,$CA980+25),"")</f>
      </c>
      <c r="BL980">
        <f>IF($CB980&gt;=26,INDEX($AK:$AK,$CA980+26),"")</f>
      </c>
      <c r="BM980">
        <f>IF($CB980&gt;=27,INDEX($AK:$AK,$CA980+27),"")</f>
      </c>
      <c r="BN980">
        <f>IF($CB980&gt;=28,INDEX($AK:$AK,$CA980+28),"")</f>
      </c>
      <c r="BO980">
        <f>IF($CB980&gt;=29,INDEX($AK:$AK,$CA980+29),"")</f>
      </c>
      <c r="BP980">
        <f>IF($CB980&gt;=30,INDEX($AK:$AK,$CA980+30),"")</f>
      </c>
      <c r="BQ980">
        <f>IF($CB980&gt;=31,INDEX($AK:$AK,$CA980+31),"")</f>
      </c>
      <c r="BR980">
        <f>IF($CB980&gt;=32,INDEX($AK:$AK,$CA980+32),"")</f>
      </c>
      <c r="BS980">
        <f>IF($CB980&gt;=33,INDEX($AK:$AK,$CA980+33),"")</f>
      </c>
      <c r="BT980">
        <f>IF($CB980&gt;=34,INDEX($AK:$AK,$CA980+34),"")</f>
      </c>
      <c r="BU980">
        <f>IF($CB980&gt;=35,INDEX($AK:$AK,$CA980+35),"")</f>
      </c>
      <c r="BV980">
        <f>IF($CB980&gt;=36,INDEX($AK:$AK,$CA980+36),"")</f>
      </c>
      <c r="BW980">
        <f>IF($CB980&gt;=37,INDEX($AK:$AK,$CA980+37),"")</f>
      </c>
      <c r="BX980">
        <f>IF($CB980&gt;=38,INDEX($AK:$AK,$CA980+38),"")</f>
      </c>
      <c r="BY980">
        <f>IF($CB980&gt;=39,INDEX($AK:$AK,$CA980+39),"")</f>
      </c>
      <c r="BZ980">
        <f>IF($CB980&gt;=40,INDEX($AK:$AK,$CA980+40),"")</f>
      </c>
      <c r="CA980">
        <f>IFERROR(MATCH($AJ980,$AK$2:$AK$134,0)+1,0)</f>
      </c>
      <c r="CB980">
        <f>IFERROR(INDEX($AL$2:$AL$134,MATCH($AJ980,$AK$2:$AK$134,0)),0)</f>
      </c>
      <c r="CC980">
        <f>IFERROR(LEFT($F980,FIND(" - ",$F980)-1),$F980)</f>
      </c>
      <c r="CF980">
        <f>IF($DA980&gt;=1,INDEX($CD:$CD,$CZ980+1),"")</f>
      </c>
      <c r="CG980">
        <f>IF($DA980&gt;=2,INDEX($CD:$CD,$CZ980+2),"")</f>
      </c>
      <c r="CH980">
        <f>IF($DA980&gt;=3,INDEX($CD:$CD,$CZ980+3),"")</f>
      </c>
      <c r="CI980">
        <f>IF($DA980&gt;=4,INDEX($CD:$CD,$CZ980+4),"")</f>
      </c>
      <c r="CJ980">
        <f>IF($DA980&gt;=5,INDEX($CD:$CD,$CZ980+5),"")</f>
      </c>
      <c r="CK980">
        <f>IF($DA980&gt;=6,INDEX($CD:$CD,$CZ980+6),"")</f>
      </c>
      <c r="CL980">
        <f>IF($DA980&gt;=7,INDEX($CD:$CD,$CZ980+7),"")</f>
      </c>
      <c r="CM980">
        <f>IF($DA980&gt;=8,INDEX($CD:$CD,$CZ980+8),"")</f>
      </c>
      <c r="CN980">
        <f>IF($DA980&gt;=9,INDEX($CD:$CD,$CZ980+9),"")</f>
      </c>
      <c r="CO980">
        <f>IF($DA980&gt;=10,INDEX($CD:$CD,$CZ980+10),"")</f>
      </c>
      <c r="CP980">
        <f>IF($DA980&gt;=11,INDEX($CD:$CD,$CZ980+11),"")</f>
      </c>
      <c r="CQ980">
        <f>IF($DA980&gt;=12,INDEX($CD:$CD,$CZ980+12),"")</f>
      </c>
      <c r="CR980">
        <f>IF($DA980&gt;=13,INDEX($CD:$CD,$CZ980+13),"")</f>
      </c>
      <c r="CS980">
        <f>IF($DA980&gt;=14,INDEX($CD:$CD,$CZ980+14),"")</f>
      </c>
      <c r="CT980">
        <f>IF($DA980&gt;=15,INDEX($CD:$CD,$CZ980+15),"")</f>
      </c>
      <c r="CU980">
        <f>IF($DA980&gt;=16,INDEX($CD:$CD,$CZ980+16),"")</f>
      </c>
      <c r="CV980">
        <f>IF($DA980&gt;=17,INDEX($CD:$CD,$CZ980+17),"")</f>
      </c>
      <c r="CW980">
        <f>IF($DA980&gt;=18,INDEX($CD:$CD,$CZ980+18),"")</f>
      </c>
      <c r="CX980">
        <f>IF($DA980&gt;=19,INDEX($CD:$CD,$CZ980+19),"")</f>
      </c>
      <c r="CY980">
        <f>IF($DA980&gt;=20,INDEX($CD:$CD,$CZ980+20),"")</f>
      </c>
      <c r="CZ980">
        <f>IFERROR(MATCH($CC980,$CD$2:$CD$263,0)+1,0)</f>
      </c>
      <c r="DA980">
        <f>IFERROR(INDEX($CE$2:$CE$263,MATCH($CC980,$CD$2:$CD$263,0)),0)</f>
      </c>
      <c r="DB980">
        <f>IFERROR(INDEX($AI:$AI,MATCH($H980,$AH:$AH,0))&amp;"","")</f>
      </c>
      <c r="DF980">
        <f>IF($GI980&gt;=1,INDEX($DC:$DC,$GH980+1),"")</f>
      </c>
      <c r="DG980">
        <f>IF($GI980&gt;=2,INDEX($DC:$DC,$GH980+2),"")</f>
      </c>
      <c r="DH980">
        <f>IF($GI980&gt;=3,INDEX($DC:$DC,$GH980+3),"")</f>
      </c>
      <c r="DI980">
        <f>IF($GI980&gt;=4,INDEX($DC:$DC,$GH980+4),"")</f>
      </c>
      <c r="DJ980">
        <f>IF($GI980&gt;=5,INDEX($DC:$DC,$GH980+5),"")</f>
      </c>
      <c r="DK980">
        <f>IF($GI980&gt;=6,INDEX($DC:$DC,$GH980+6),"")</f>
      </c>
      <c r="DL980">
        <f>IF($GI980&gt;=7,INDEX($DC:$DC,$GH980+7),"")</f>
      </c>
      <c r="DM980">
        <f>IF($GI980&gt;=8,INDEX($DC:$DC,$GH980+8),"")</f>
      </c>
      <c r="DN980">
        <f>IF($GI980&gt;=9,INDEX($DC:$DC,$GH980+9),"")</f>
      </c>
      <c r="DO980">
        <f>IF($GI980&gt;=10,INDEX($DC:$DC,$GH980+10),"")</f>
      </c>
      <c r="DP980">
        <f>IF($GI980&gt;=11,INDEX($DC:$DC,$GH980+11),"")</f>
      </c>
      <c r="DQ980">
        <f>IF($GI980&gt;=12,INDEX($DC:$DC,$GH980+12),"")</f>
      </c>
      <c r="DR980">
        <f>IF($GI980&gt;=13,INDEX($DC:$DC,$GH980+13),"")</f>
      </c>
      <c r="DS980">
        <f>IF($GI980&gt;=14,INDEX($DC:$DC,$GH980+14),"")</f>
      </c>
      <c r="DT980">
        <f>IF($GI980&gt;=15,INDEX($DC:$DC,$GH980+15),"")</f>
      </c>
      <c r="DU980">
        <f>IF($GI980&gt;=16,INDEX($DC:$DC,$GH980+16),"")</f>
      </c>
      <c r="DV980">
        <f>IF($GI980&gt;=17,INDEX($DC:$DC,$GH980+17),"")</f>
      </c>
      <c r="DW980">
        <f>IF($GI980&gt;=18,INDEX($DC:$DC,$GH980+18),"")</f>
      </c>
      <c r="DX980">
        <f>IF($GI980&gt;=19,INDEX($DC:$DC,$GH980+19),"")</f>
      </c>
      <c r="DY980">
        <f>IF($GI980&gt;=20,INDEX($DC:$DC,$GH980+20),"")</f>
      </c>
      <c r="DZ980">
        <f>IF($GI980&gt;=21,INDEX($DC:$DC,$GH980+21),"")</f>
      </c>
      <c r="EA980">
        <f>IF($GI980&gt;=22,INDEX($DC:$DC,$GH980+22),"")</f>
      </c>
      <c r="EB980">
        <f>IF($GI980&gt;=23,INDEX($DC:$DC,$GH980+23),"")</f>
      </c>
      <c r="EC980">
        <f>IF($GI980&gt;=24,INDEX($DC:$DC,$GH980+24),"")</f>
      </c>
      <c r="ED980">
        <f>IF($GI980&gt;=25,INDEX($DC:$DC,$GH980+25),"")</f>
      </c>
      <c r="EE980">
        <f>IF($GI980&gt;=26,INDEX($DC:$DC,$GH980+26),"")</f>
      </c>
      <c r="EF980">
        <f>IF($GI980&gt;=27,INDEX($DC:$DC,$GH980+27),"")</f>
      </c>
      <c r="EG980">
        <f>IF($GI980&gt;=28,INDEX($DC:$DC,$GH980+28),"")</f>
      </c>
      <c r="EH980">
        <f>IF($GI980&gt;=29,INDEX($DC:$DC,$GH980+29),"")</f>
      </c>
      <c r="EI980">
        <f>IF($GI980&gt;=30,INDEX($DC:$DC,$GH980+30),"")</f>
      </c>
      <c r="EJ980">
        <f>IF($GI980&gt;=31,INDEX($DC:$DC,$GH980+31),"")</f>
      </c>
      <c r="EK980">
        <f>IF($GI980&gt;=32,INDEX($DC:$DC,$GH980+32),"")</f>
      </c>
      <c r="EL980">
        <f>IF($GI980&gt;=33,INDEX($DC:$DC,$GH980+33),"")</f>
      </c>
      <c r="EM980">
        <f>IF($GI980&gt;=34,INDEX($DC:$DC,$GH980+34),"")</f>
      </c>
      <c r="EN980">
        <f>IF($GI980&gt;=35,INDEX($DC:$DC,$GH980+35),"")</f>
      </c>
      <c r="EO980">
        <f>IF($GI980&gt;=36,INDEX($DC:$DC,$GH980+36),"")</f>
      </c>
      <c r="EP980">
        <f>IF($GI980&gt;=37,INDEX($DC:$DC,$GH980+37),"")</f>
      </c>
      <c r="EQ980">
        <f>IF($GI980&gt;=38,INDEX($DC:$DC,$GH980+38),"")</f>
      </c>
      <c r="ER980">
        <f>IF($GI980&gt;=39,INDEX($DC:$DC,$GH980+39),"")</f>
      </c>
      <c r="ES980">
        <f>IF($GI980&gt;=40,INDEX($DC:$DC,$GH980+40),"")</f>
      </c>
      <c r="ET980">
        <f>IF($GI980&gt;=1,INDEX($DD:$DD,$GH980+1),"")</f>
      </c>
      <c r="EU980">
        <f>IF($GI980&gt;=2,INDEX($DD:$DD,$GH980+2),"")</f>
      </c>
      <c r="EV980">
        <f>IF($GI980&gt;=3,INDEX($DD:$DD,$GH980+3),"")</f>
      </c>
      <c r="EW980">
        <f>IF($GI980&gt;=4,INDEX($DD:$DD,$GH980+4),"")</f>
      </c>
      <c r="EX980">
        <f>IF($GI980&gt;=5,INDEX($DD:$DD,$GH980+5),"")</f>
      </c>
      <c r="EY980">
        <f>IF($GI980&gt;=6,INDEX($DD:$DD,$GH980+6),"")</f>
      </c>
      <c r="EZ980">
        <f>IF($GI980&gt;=7,INDEX($DD:$DD,$GH980+7),"")</f>
      </c>
      <c r="FA980">
        <f>IF($GI980&gt;=8,INDEX($DD:$DD,$GH980+8),"")</f>
      </c>
      <c r="FB980">
        <f>IF($GI980&gt;=9,INDEX($DD:$DD,$GH980+9),"")</f>
      </c>
      <c r="FC980">
        <f>IF($GI980&gt;=10,INDEX($DD:$DD,$GH980+10),"")</f>
      </c>
      <c r="FD980">
        <f>IF($GI980&gt;=11,INDEX($DD:$DD,$GH980+11),"")</f>
      </c>
      <c r="FE980">
        <f>IF($GI980&gt;=12,INDEX($DD:$DD,$GH980+12),"")</f>
      </c>
      <c r="FF980">
        <f>IF($GI980&gt;=13,INDEX($DD:$DD,$GH980+13),"")</f>
      </c>
      <c r="FG980">
        <f>IF($GI980&gt;=14,INDEX($DD:$DD,$GH980+14),"")</f>
      </c>
      <c r="FH980">
        <f>IF($GI980&gt;=15,INDEX($DD:$DD,$GH980+15),"")</f>
      </c>
      <c r="FI980">
        <f>IF($GI980&gt;=16,INDEX($DD:$DD,$GH980+16),"")</f>
      </c>
      <c r="FJ980">
        <f>IF($GI980&gt;=17,INDEX($DD:$DD,$GH980+17),"")</f>
      </c>
      <c r="FK980">
        <f>IF($GI980&gt;=18,INDEX($DD:$DD,$GH980+18),"")</f>
      </c>
      <c r="FL980">
        <f>IF($GI980&gt;=19,INDEX($DD:$DD,$GH980+19),"")</f>
      </c>
      <c r="FM980">
        <f>IF($GI980&gt;=20,INDEX($DD:$DD,$GH980+20),"")</f>
      </c>
      <c r="FN980">
        <f>IF($GI980&gt;=21,INDEX($DD:$DD,$GH980+21),"")</f>
      </c>
      <c r="FO980">
        <f>IF($GI980&gt;=22,INDEX($DD:$DD,$GH980+22),"")</f>
      </c>
      <c r="FP980">
        <f>IF($GI980&gt;=23,INDEX($DD:$DD,$GH980+23),"")</f>
      </c>
      <c r="FQ980">
        <f>IF($GI980&gt;=24,INDEX($DD:$DD,$GH980+24),"")</f>
      </c>
      <c r="FR980">
        <f>IF($GI980&gt;=25,INDEX($DD:$DD,$GH980+25),"")</f>
      </c>
      <c r="FS980">
        <f>IF($GI980&gt;=26,INDEX($DD:$DD,$GH980+26),"")</f>
      </c>
      <c r="FT980">
        <f>IF($GI980&gt;=27,INDEX($DD:$DD,$GH980+27),"")</f>
      </c>
      <c r="FU980">
        <f>IF($GI980&gt;=28,INDEX($DD:$DD,$GH980+28),"")</f>
      </c>
      <c r="FV980">
        <f>IF($GI980&gt;=29,INDEX($DD:$DD,$GH980+29),"")</f>
      </c>
      <c r="FW980">
        <f>IF($GI980&gt;=30,INDEX($DD:$DD,$GH980+30),"")</f>
      </c>
      <c r="FX980">
        <f>IF($GI980&gt;=31,INDEX($DD:$DD,$GH980+31),"")</f>
      </c>
      <c r="FY980">
        <f>IF($GI980&gt;=32,INDEX($DD:$DD,$GH980+32),"")</f>
      </c>
      <c r="FZ980">
        <f>IF($GI980&gt;=33,INDEX($DD:$DD,$GH980+33),"")</f>
      </c>
      <c r="GA980">
        <f>IF($GI980&gt;=34,INDEX($DD:$DD,$GH980+34),"")</f>
      </c>
      <c r="GB980">
        <f>IF($GI980&gt;=35,INDEX($DD:$DD,$GH980+35),"")</f>
      </c>
      <c r="GC980">
        <f>IF($GI980&gt;=36,INDEX($DD:$DD,$GH980+36),"")</f>
      </c>
      <c r="GD980">
        <f>IF($GI980&gt;=37,INDEX($DD:$DD,$GH980+37),"")</f>
      </c>
      <c r="GE980">
        <f>IF($GI980&gt;=38,INDEX($DD:$DD,$GH980+38),"")</f>
      </c>
      <c r="GF980">
        <f>IF($GI980&gt;=39,INDEX($DD:$DD,$GH980+39),"")</f>
      </c>
      <c r="GG980">
        <f>IF($GI980&gt;=40,INDEX($DD:$DD,$GH980+40),"")</f>
      </c>
      <c r="GH980">
        <f>IFERROR(MATCH($DB980,$DC$2:$DC$148,0)+1,0)</f>
      </c>
      <c r="GI980">
        <f>IFERROR(INDEX($DE$2:$DE$148,MATCH($DB980,$DC$2:$DC$148,0)),0)</f>
      </c>
      <c r="GJ980">
        <f>IFERROR(MATCH($S980,$DF$980:$ES$980,0),0)</f>
      </c>
      <c r="GK980">
        <f>IF($GJ980&gt;0,INDEX($ET$980:$GG$980,$GJ980),"")</f>
      </c>
      <c r="GN980">
        <f>IF($IW980&gt;=1,INDEX($GL:$GL,$IV980+1),"")</f>
      </c>
      <c r="GO980">
        <f>IF($IW980&gt;=2,INDEX($GL:$GL,$IV980+2),"")</f>
      </c>
      <c r="GP980">
        <f>IF($IW980&gt;=3,INDEX($GL:$GL,$IV980+3),"")</f>
      </c>
      <c r="GQ980">
        <f>IF($IW980&gt;=4,INDEX($GL:$GL,$IV980+4),"")</f>
      </c>
      <c r="GR980">
        <f>IF($IW980&gt;=5,INDEX($GL:$GL,$IV980+5),"")</f>
      </c>
      <c r="GS980">
        <f>IF($IW980&gt;=6,INDEX($GL:$GL,$IV980+6),"")</f>
      </c>
      <c r="GT980">
        <f>IF($IW980&gt;=7,INDEX($GL:$GL,$IV980+7),"")</f>
      </c>
      <c r="GU980">
        <f>IF($IW980&gt;=8,INDEX($GL:$GL,$IV980+8),"")</f>
      </c>
      <c r="GV980">
        <f>IF($IW980&gt;=9,INDEX($GL:$GL,$IV980+9),"")</f>
      </c>
      <c r="GW980">
        <f>IF($IW980&gt;=10,INDEX($GL:$GL,$IV980+10),"")</f>
      </c>
      <c r="GX980">
        <f>IF($IW980&gt;=11,INDEX($GL:$GL,$IV980+11),"")</f>
      </c>
      <c r="GY980">
        <f>IF($IW980&gt;=12,INDEX($GL:$GL,$IV980+12),"")</f>
      </c>
      <c r="GZ980">
        <f>IF($IW980&gt;=13,INDEX($GL:$GL,$IV980+13),"")</f>
      </c>
      <c r="HA980">
        <f>IF($IW980&gt;=14,INDEX($GL:$GL,$IV980+14),"")</f>
      </c>
      <c r="HB980">
        <f>IF($IW980&gt;=15,INDEX($GL:$GL,$IV980+15),"")</f>
      </c>
      <c r="HC980">
        <f>IF($IW980&gt;=16,INDEX($GL:$GL,$IV980+16),"")</f>
      </c>
      <c r="HD980">
        <f>IF($IW980&gt;=17,INDEX($GL:$GL,$IV980+17),"")</f>
      </c>
      <c r="HE980">
        <f>IF($IW980&gt;=18,INDEX($GL:$GL,$IV980+18),"")</f>
      </c>
      <c r="HF980">
        <f>IF($IW980&gt;=19,INDEX($GL:$GL,$IV980+19),"")</f>
      </c>
      <c r="HG980">
        <f>IF($IW980&gt;=20,INDEX($GL:$GL,$IV980+20),"")</f>
      </c>
      <c r="HH980">
        <f>IF($IW980&gt;=21,INDEX($GL:$GL,$IV980+21),"")</f>
      </c>
      <c r="HI980">
        <f>IF($IW980&gt;=22,INDEX($GL:$GL,$IV980+22),"")</f>
      </c>
      <c r="HJ980">
        <f>IF($IW980&gt;=23,INDEX($GL:$GL,$IV980+23),"")</f>
      </c>
      <c r="HK980">
        <f>IF($IW980&gt;=24,INDEX($GL:$GL,$IV980+24),"")</f>
      </c>
      <c r="HL980">
        <f>IF($IW980&gt;=25,INDEX($GL:$GL,$IV980+25),"")</f>
      </c>
      <c r="HM980">
        <f>IF($IW980&gt;=26,INDEX($GL:$GL,$IV980+26),"")</f>
      </c>
      <c r="HN980">
        <f>IF($IW980&gt;=27,INDEX($GL:$GL,$IV980+27),"")</f>
      </c>
      <c r="HO980">
        <f>IF($IW980&gt;=28,INDEX($GL:$GL,$IV980+28),"")</f>
      </c>
      <c r="HP980">
        <f>IF($IW980&gt;=29,INDEX($GL:$GL,$IV980+29),"")</f>
      </c>
      <c r="HQ980">
        <f>IF($IW980&gt;=30,INDEX($GL:$GL,$IV980+30),"")</f>
      </c>
      <c r="HR980">
        <f>IF($IW980&gt;=31,INDEX($GL:$GL,$IV980+31),"")</f>
      </c>
      <c r="HS980">
        <f>IF($IW980&gt;=32,INDEX($GL:$GL,$IV980+32),"")</f>
      </c>
      <c r="HT980">
        <f>IF($IW980&gt;=33,INDEX($GL:$GL,$IV980+33),"")</f>
      </c>
      <c r="HU980">
        <f>IF($IW980&gt;=34,INDEX($GL:$GL,$IV980+34),"")</f>
      </c>
      <c r="HV980">
        <f>IF($IW980&gt;=35,INDEX($GL:$GL,$IV980+35),"")</f>
      </c>
      <c r="HW980">
        <f>IF($IW980&gt;=36,INDEX($GL:$GL,$IV980+36),"")</f>
      </c>
      <c r="HX980">
        <f>IF($IW980&gt;=37,INDEX($GL:$GL,$IV980+37),"")</f>
      </c>
      <c r="HY980">
        <f>IF($IW980&gt;=38,INDEX($GL:$GL,$IV980+38),"")</f>
      </c>
      <c r="HZ980">
        <f>IF($IW980&gt;=39,INDEX($GL:$GL,$IV980+39),"")</f>
      </c>
      <c r="IA980">
        <f>IF($IW980&gt;=40,INDEX($GL:$GL,$IV980+40),"")</f>
      </c>
      <c r="IB980">
        <f>IF($IW980&gt;=41,INDEX($GL:$GL,$IV980+41),"")</f>
      </c>
      <c r="IC980">
        <f>IF($IW980&gt;=42,INDEX($GL:$GL,$IV980+42),"")</f>
      </c>
      <c r="ID980">
        <f>IF($IW980&gt;=43,INDEX($GL:$GL,$IV980+43),"")</f>
      </c>
      <c r="IE980">
        <f>IF($IW980&gt;=44,INDEX($GL:$GL,$IV980+44),"")</f>
      </c>
      <c r="IF980">
        <f>IF($IW980&gt;=45,INDEX($GL:$GL,$IV980+45),"")</f>
      </c>
      <c r="IG980">
        <f>IF($IW980&gt;=46,INDEX($GL:$GL,$IV980+46),"")</f>
      </c>
      <c r="IH980">
        <f>IF($IW980&gt;=47,INDEX($GL:$GL,$IV980+47),"")</f>
      </c>
      <c r="II980">
        <f>IF($IW980&gt;=48,INDEX($GL:$GL,$IV980+48),"")</f>
      </c>
      <c r="IJ980">
        <f>IF($IW980&gt;=49,INDEX($GL:$GL,$IV980+49),"")</f>
      </c>
      <c r="IK980">
        <f>IF($IW980&gt;=50,INDEX($GL:$GL,$IV980+50),"")</f>
      </c>
      <c r="IL980">
        <f>IF($IW980&gt;=51,INDEX($GL:$GL,$IV980+51),"")</f>
      </c>
      <c r="IM980">
        <f>IF($IW980&gt;=52,INDEX($GL:$GL,$IV980+52),"")</f>
      </c>
      <c r="IN980">
        <f>IF($IW980&gt;=53,INDEX($GL:$GL,$IV980+53),"")</f>
      </c>
      <c r="IO980">
        <f>IF($IW980&gt;=54,INDEX($GL:$GL,$IV980+54),"")</f>
      </c>
      <c r="IP980">
        <f>IF($IW980&gt;=55,INDEX($GL:$GL,$IV980+55),"")</f>
      </c>
      <c r="IQ980">
        <f>IF($IW980&gt;=56,INDEX($GL:$GL,$IV980+56),"")</f>
      </c>
      <c r="IR980">
        <f>IF($IW980&gt;=57,INDEX($GL:$GL,$IV980+57),"")</f>
      </c>
      <c r="IS980">
        <f>IF($IW980&gt;=58,INDEX($GL:$GL,$IV980+58),"")</f>
      </c>
      <c r="IT980">
        <f>IF($IW980&gt;=59,INDEX($GL:$GL,$IV980+59),"")</f>
      </c>
      <c r="IU980">
        <f>IF($IW980&gt;=60,INDEX($GL:$GL,$IV980+60),"")</f>
      </c>
      <c r="IV980">
        <f>IFERROR(MATCH($GK980,$GL$2:$GL$324,0)+1,0)</f>
      </c>
      <c r="IW980">
        <f>IFERROR(INDEX($GM$2:$GM$324,MATCH($GK980,$GL$2:$GL$324,0)),0)</f>
      </c>
      <c r="IX980" t="s">
        <v>34</v>
      </c>
      <c r="IY980" t="s">
        <v>34</v>
      </c>
    </row>
    <row r="981" spans="1:259" x14ac:dyDescent="0.25">
      <c r="K981">
        <f>IF(OR($N981="",$J981=""),"",IFERROR($N981/$J981,0))</f>
      </c>
      <c r="L981">
        <f>IF($N981="","",
SUM($M981,$O981,$T981,$P981,$R981)*
(1-IF($U981="",0,VALUE($U981)/100)))</f>
      </c>
      <c r="M981">
        <f>IF($N981="","",$N981)</f>
      </c>
      <c r="O981">
        <f>IF($N981="","",
IF($H981="","",
IF(ISNUMBER(SEARCH("exempt",LOWER($H981))),0,
$N981*(VALUE(SUBSTITUTE($H981,"%",""))/100))))</f>
      </c>
      <c r="V981">
        <f>IFERROR(IF(FIND(" - ",$E981)&gt;0,MID($E981,FIND(" - ",$E981)+3,LEN($E981)),""),"")</f>
      </c>
      <c r="AE981" t="s">
        <v>1562</v>
      </c>
      <c r="AJ981">
        <f>IFERROR(LEFT($E981,FIND(" - ",$E981)-1),$E981)</f>
      </c>
      <c r="AM981">
        <f>IF($CB981&gt;=1,INDEX($AK:$AK,$CA981+1),"")</f>
      </c>
      <c r="AN981">
        <f>IF($CB981&gt;=2,INDEX($AK:$AK,$CA981+2),"")</f>
      </c>
      <c r="AO981">
        <f>IF($CB981&gt;=3,INDEX($AK:$AK,$CA981+3),"")</f>
      </c>
      <c r="AP981">
        <f>IF($CB981&gt;=4,INDEX($AK:$AK,$CA981+4),"")</f>
      </c>
      <c r="AQ981">
        <f>IF($CB981&gt;=5,INDEX($AK:$AK,$CA981+5),"")</f>
      </c>
      <c r="AR981">
        <f>IF($CB981&gt;=6,INDEX($AK:$AK,$CA981+6),"")</f>
      </c>
      <c r="AS981">
        <f>IF($CB981&gt;=7,INDEX($AK:$AK,$CA981+7),"")</f>
      </c>
      <c r="AT981">
        <f>IF($CB981&gt;=8,INDEX($AK:$AK,$CA981+8),"")</f>
      </c>
      <c r="AU981">
        <f>IF($CB981&gt;=9,INDEX($AK:$AK,$CA981+9),"")</f>
      </c>
      <c r="AV981">
        <f>IF($CB981&gt;=10,INDEX($AK:$AK,$CA981+10),"")</f>
      </c>
      <c r="AW981">
        <f>IF($CB981&gt;=11,INDEX($AK:$AK,$CA981+11),"")</f>
      </c>
      <c r="AX981">
        <f>IF($CB981&gt;=12,INDEX($AK:$AK,$CA981+12),"")</f>
      </c>
      <c r="AY981">
        <f>IF($CB981&gt;=13,INDEX($AK:$AK,$CA981+13),"")</f>
      </c>
      <c r="AZ981">
        <f>IF($CB981&gt;=14,INDEX($AK:$AK,$CA981+14),"")</f>
      </c>
      <c r="BA981">
        <f>IF($CB981&gt;=15,INDEX($AK:$AK,$CA981+15),"")</f>
      </c>
      <c r="BB981">
        <f>IF($CB981&gt;=16,INDEX($AK:$AK,$CA981+16),"")</f>
      </c>
      <c r="BC981">
        <f>IF($CB981&gt;=17,INDEX($AK:$AK,$CA981+17),"")</f>
      </c>
      <c r="BD981">
        <f>IF($CB981&gt;=18,INDEX($AK:$AK,$CA981+18),"")</f>
      </c>
      <c r="BE981">
        <f>IF($CB981&gt;=19,INDEX($AK:$AK,$CA981+19),"")</f>
      </c>
      <c r="BF981">
        <f>IF($CB981&gt;=20,INDEX($AK:$AK,$CA981+20),"")</f>
      </c>
      <c r="BG981">
        <f>IF($CB981&gt;=21,INDEX($AK:$AK,$CA981+21),"")</f>
      </c>
      <c r="BH981">
        <f>IF($CB981&gt;=22,INDEX($AK:$AK,$CA981+22),"")</f>
      </c>
      <c r="BI981">
        <f>IF($CB981&gt;=23,INDEX($AK:$AK,$CA981+23),"")</f>
      </c>
      <c r="BJ981">
        <f>IF($CB981&gt;=24,INDEX($AK:$AK,$CA981+24),"")</f>
      </c>
      <c r="BK981">
        <f>IF($CB981&gt;=25,INDEX($AK:$AK,$CA981+25),"")</f>
      </c>
      <c r="BL981">
        <f>IF($CB981&gt;=26,INDEX($AK:$AK,$CA981+26),"")</f>
      </c>
      <c r="BM981">
        <f>IF($CB981&gt;=27,INDEX($AK:$AK,$CA981+27),"")</f>
      </c>
      <c r="BN981">
        <f>IF($CB981&gt;=28,INDEX($AK:$AK,$CA981+28),"")</f>
      </c>
      <c r="BO981">
        <f>IF($CB981&gt;=29,INDEX($AK:$AK,$CA981+29),"")</f>
      </c>
      <c r="BP981">
        <f>IF($CB981&gt;=30,INDEX($AK:$AK,$CA981+30),"")</f>
      </c>
      <c r="BQ981">
        <f>IF($CB981&gt;=31,INDEX($AK:$AK,$CA981+31),"")</f>
      </c>
      <c r="BR981">
        <f>IF($CB981&gt;=32,INDEX($AK:$AK,$CA981+32),"")</f>
      </c>
      <c r="BS981">
        <f>IF($CB981&gt;=33,INDEX($AK:$AK,$CA981+33),"")</f>
      </c>
      <c r="BT981">
        <f>IF($CB981&gt;=34,INDEX($AK:$AK,$CA981+34),"")</f>
      </c>
      <c r="BU981">
        <f>IF($CB981&gt;=35,INDEX($AK:$AK,$CA981+35),"")</f>
      </c>
      <c r="BV981">
        <f>IF($CB981&gt;=36,INDEX($AK:$AK,$CA981+36),"")</f>
      </c>
      <c r="BW981">
        <f>IF($CB981&gt;=37,INDEX($AK:$AK,$CA981+37),"")</f>
      </c>
      <c r="BX981">
        <f>IF($CB981&gt;=38,INDEX($AK:$AK,$CA981+38),"")</f>
      </c>
      <c r="BY981">
        <f>IF($CB981&gt;=39,INDEX($AK:$AK,$CA981+39),"")</f>
      </c>
      <c r="BZ981">
        <f>IF($CB981&gt;=40,INDEX($AK:$AK,$CA981+40),"")</f>
      </c>
      <c r="CA981">
        <f>IFERROR(MATCH($AJ981,$AK$2:$AK$134,0)+1,0)</f>
      </c>
      <c r="CB981">
        <f>IFERROR(INDEX($AL$2:$AL$134,MATCH($AJ981,$AK$2:$AK$134,0)),0)</f>
      </c>
      <c r="CC981">
        <f>IFERROR(LEFT($F981,FIND(" - ",$F981)-1),$F981)</f>
      </c>
      <c r="CF981">
        <f>IF($DA981&gt;=1,INDEX($CD:$CD,$CZ981+1),"")</f>
      </c>
      <c r="CG981">
        <f>IF($DA981&gt;=2,INDEX($CD:$CD,$CZ981+2),"")</f>
      </c>
      <c r="CH981">
        <f>IF($DA981&gt;=3,INDEX($CD:$CD,$CZ981+3),"")</f>
      </c>
      <c r="CI981">
        <f>IF($DA981&gt;=4,INDEX($CD:$CD,$CZ981+4),"")</f>
      </c>
      <c r="CJ981">
        <f>IF($DA981&gt;=5,INDEX($CD:$CD,$CZ981+5),"")</f>
      </c>
      <c r="CK981">
        <f>IF($DA981&gt;=6,INDEX($CD:$CD,$CZ981+6),"")</f>
      </c>
      <c r="CL981">
        <f>IF($DA981&gt;=7,INDEX($CD:$CD,$CZ981+7),"")</f>
      </c>
      <c r="CM981">
        <f>IF($DA981&gt;=8,INDEX($CD:$CD,$CZ981+8),"")</f>
      </c>
      <c r="CN981">
        <f>IF($DA981&gt;=9,INDEX($CD:$CD,$CZ981+9),"")</f>
      </c>
      <c r="CO981">
        <f>IF($DA981&gt;=10,INDEX($CD:$CD,$CZ981+10),"")</f>
      </c>
      <c r="CP981">
        <f>IF($DA981&gt;=11,INDEX($CD:$CD,$CZ981+11),"")</f>
      </c>
      <c r="CQ981">
        <f>IF($DA981&gt;=12,INDEX($CD:$CD,$CZ981+12),"")</f>
      </c>
      <c r="CR981">
        <f>IF($DA981&gt;=13,INDEX($CD:$CD,$CZ981+13),"")</f>
      </c>
      <c r="CS981">
        <f>IF($DA981&gt;=14,INDEX($CD:$CD,$CZ981+14),"")</f>
      </c>
      <c r="CT981">
        <f>IF($DA981&gt;=15,INDEX($CD:$CD,$CZ981+15),"")</f>
      </c>
      <c r="CU981">
        <f>IF($DA981&gt;=16,INDEX($CD:$CD,$CZ981+16),"")</f>
      </c>
      <c r="CV981">
        <f>IF($DA981&gt;=17,INDEX($CD:$CD,$CZ981+17),"")</f>
      </c>
      <c r="CW981">
        <f>IF($DA981&gt;=18,INDEX($CD:$CD,$CZ981+18),"")</f>
      </c>
      <c r="CX981">
        <f>IF($DA981&gt;=19,INDEX($CD:$CD,$CZ981+19),"")</f>
      </c>
      <c r="CY981">
        <f>IF($DA981&gt;=20,INDEX($CD:$CD,$CZ981+20),"")</f>
      </c>
      <c r="CZ981">
        <f>IFERROR(MATCH($CC981,$CD$2:$CD$263,0)+1,0)</f>
      </c>
      <c r="DA981">
        <f>IFERROR(INDEX($CE$2:$CE$263,MATCH($CC981,$CD$2:$CD$263,0)),0)</f>
      </c>
      <c r="DB981">
        <f>IFERROR(INDEX($AI:$AI,MATCH($H981,$AH:$AH,0))&amp;"","")</f>
      </c>
      <c r="DF981">
        <f>IF($GI981&gt;=1,INDEX($DC:$DC,$GH981+1),"")</f>
      </c>
      <c r="DG981">
        <f>IF($GI981&gt;=2,INDEX($DC:$DC,$GH981+2),"")</f>
      </c>
      <c r="DH981">
        <f>IF($GI981&gt;=3,INDEX($DC:$DC,$GH981+3),"")</f>
      </c>
      <c r="DI981">
        <f>IF($GI981&gt;=4,INDEX($DC:$DC,$GH981+4),"")</f>
      </c>
      <c r="DJ981">
        <f>IF($GI981&gt;=5,INDEX($DC:$DC,$GH981+5),"")</f>
      </c>
      <c r="DK981">
        <f>IF($GI981&gt;=6,INDEX($DC:$DC,$GH981+6),"")</f>
      </c>
      <c r="DL981">
        <f>IF($GI981&gt;=7,INDEX($DC:$DC,$GH981+7),"")</f>
      </c>
      <c r="DM981">
        <f>IF($GI981&gt;=8,INDEX($DC:$DC,$GH981+8),"")</f>
      </c>
      <c r="DN981">
        <f>IF($GI981&gt;=9,INDEX($DC:$DC,$GH981+9),"")</f>
      </c>
      <c r="DO981">
        <f>IF($GI981&gt;=10,INDEX($DC:$DC,$GH981+10),"")</f>
      </c>
      <c r="DP981">
        <f>IF($GI981&gt;=11,INDEX($DC:$DC,$GH981+11),"")</f>
      </c>
      <c r="DQ981">
        <f>IF($GI981&gt;=12,INDEX($DC:$DC,$GH981+12),"")</f>
      </c>
      <c r="DR981">
        <f>IF($GI981&gt;=13,INDEX($DC:$DC,$GH981+13),"")</f>
      </c>
      <c r="DS981">
        <f>IF($GI981&gt;=14,INDEX($DC:$DC,$GH981+14),"")</f>
      </c>
      <c r="DT981">
        <f>IF($GI981&gt;=15,INDEX($DC:$DC,$GH981+15),"")</f>
      </c>
      <c r="DU981">
        <f>IF($GI981&gt;=16,INDEX($DC:$DC,$GH981+16),"")</f>
      </c>
      <c r="DV981">
        <f>IF($GI981&gt;=17,INDEX($DC:$DC,$GH981+17),"")</f>
      </c>
      <c r="DW981">
        <f>IF($GI981&gt;=18,INDEX($DC:$DC,$GH981+18),"")</f>
      </c>
      <c r="DX981">
        <f>IF($GI981&gt;=19,INDEX($DC:$DC,$GH981+19),"")</f>
      </c>
      <c r="DY981">
        <f>IF($GI981&gt;=20,INDEX($DC:$DC,$GH981+20),"")</f>
      </c>
      <c r="DZ981">
        <f>IF($GI981&gt;=21,INDEX($DC:$DC,$GH981+21),"")</f>
      </c>
      <c r="EA981">
        <f>IF($GI981&gt;=22,INDEX($DC:$DC,$GH981+22),"")</f>
      </c>
      <c r="EB981">
        <f>IF($GI981&gt;=23,INDEX($DC:$DC,$GH981+23),"")</f>
      </c>
      <c r="EC981">
        <f>IF($GI981&gt;=24,INDEX($DC:$DC,$GH981+24),"")</f>
      </c>
      <c r="ED981">
        <f>IF($GI981&gt;=25,INDEX($DC:$DC,$GH981+25),"")</f>
      </c>
      <c r="EE981">
        <f>IF($GI981&gt;=26,INDEX($DC:$DC,$GH981+26),"")</f>
      </c>
      <c r="EF981">
        <f>IF($GI981&gt;=27,INDEX($DC:$DC,$GH981+27),"")</f>
      </c>
      <c r="EG981">
        <f>IF($GI981&gt;=28,INDEX($DC:$DC,$GH981+28),"")</f>
      </c>
      <c r="EH981">
        <f>IF($GI981&gt;=29,INDEX($DC:$DC,$GH981+29),"")</f>
      </c>
      <c r="EI981">
        <f>IF($GI981&gt;=30,INDEX($DC:$DC,$GH981+30),"")</f>
      </c>
      <c r="EJ981">
        <f>IF($GI981&gt;=31,INDEX($DC:$DC,$GH981+31),"")</f>
      </c>
      <c r="EK981">
        <f>IF($GI981&gt;=32,INDEX($DC:$DC,$GH981+32),"")</f>
      </c>
      <c r="EL981">
        <f>IF($GI981&gt;=33,INDEX($DC:$DC,$GH981+33),"")</f>
      </c>
      <c r="EM981">
        <f>IF($GI981&gt;=34,INDEX($DC:$DC,$GH981+34),"")</f>
      </c>
      <c r="EN981">
        <f>IF($GI981&gt;=35,INDEX($DC:$DC,$GH981+35),"")</f>
      </c>
      <c r="EO981">
        <f>IF($GI981&gt;=36,INDEX($DC:$DC,$GH981+36),"")</f>
      </c>
      <c r="EP981">
        <f>IF($GI981&gt;=37,INDEX($DC:$DC,$GH981+37),"")</f>
      </c>
      <c r="EQ981">
        <f>IF($GI981&gt;=38,INDEX($DC:$DC,$GH981+38),"")</f>
      </c>
      <c r="ER981">
        <f>IF($GI981&gt;=39,INDEX($DC:$DC,$GH981+39),"")</f>
      </c>
      <c r="ES981">
        <f>IF($GI981&gt;=40,INDEX($DC:$DC,$GH981+40),"")</f>
      </c>
      <c r="ET981">
        <f>IF($GI981&gt;=1,INDEX($DD:$DD,$GH981+1),"")</f>
      </c>
      <c r="EU981">
        <f>IF($GI981&gt;=2,INDEX($DD:$DD,$GH981+2),"")</f>
      </c>
      <c r="EV981">
        <f>IF($GI981&gt;=3,INDEX($DD:$DD,$GH981+3),"")</f>
      </c>
      <c r="EW981">
        <f>IF($GI981&gt;=4,INDEX($DD:$DD,$GH981+4),"")</f>
      </c>
      <c r="EX981">
        <f>IF($GI981&gt;=5,INDEX($DD:$DD,$GH981+5),"")</f>
      </c>
      <c r="EY981">
        <f>IF($GI981&gt;=6,INDEX($DD:$DD,$GH981+6),"")</f>
      </c>
      <c r="EZ981">
        <f>IF($GI981&gt;=7,INDEX($DD:$DD,$GH981+7),"")</f>
      </c>
      <c r="FA981">
        <f>IF($GI981&gt;=8,INDEX($DD:$DD,$GH981+8),"")</f>
      </c>
      <c r="FB981">
        <f>IF($GI981&gt;=9,INDEX($DD:$DD,$GH981+9),"")</f>
      </c>
      <c r="FC981">
        <f>IF($GI981&gt;=10,INDEX($DD:$DD,$GH981+10),"")</f>
      </c>
      <c r="FD981">
        <f>IF($GI981&gt;=11,INDEX($DD:$DD,$GH981+11),"")</f>
      </c>
      <c r="FE981">
        <f>IF($GI981&gt;=12,INDEX($DD:$DD,$GH981+12),"")</f>
      </c>
      <c r="FF981">
        <f>IF($GI981&gt;=13,INDEX($DD:$DD,$GH981+13),"")</f>
      </c>
      <c r="FG981">
        <f>IF($GI981&gt;=14,INDEX($DD:$DD,$GH981+14),"")</f>
      </c>
      <c r="FH981">
        <f>IF($GI981&gt;=15,INDEX($DD:$DD,$GH981+15),"")</f>
      </c>
      <c r="FI981">
        <f>IF($GI981&gt;=16,INDEX($DD:$DD,$GH981+16),"")</f>
      </c>
      <c r="FJ981">
        <f>IF($GI981&gt;=17,INDEX($DD:$DD,$GH981+17),"")</f>
      </c>
      <c r="FK981">
        <f>IF($GI981&gt;=18,INDEX($DD:$DD,$GH981+18),"")</f>
      </c>
      <c r="FL981">
        <f>IF($GI981&gt;=19,INDEX($DD:$DD,$GH981+19),"")</f>
      </c>
      <c r="FM981">
        <f>IF($GI981&gt;=20,INDEX($DD:$DD,$GH981+20),"")</f>
      </c>
      <c r="FN981">
        <f>IF($GI981&gt;=21,INDEX($DD:$DD,$GH981+21),"")</f>
      </c>
      <c r="FO981">
        <f>IF($GI981&gt;=22,INDEX($DD:$DD,$GH981+22),"")</f>
      </c>
      <c r="FP981">
        <f>IF($GI981&gt;=23,INDEX($DD:$DD,$GH981+23),"")</f>
      </c>
      <c r="FQ981">
        <f>IF($GI981&gt;=24,INDEX($DD:$DD,$GH981+24),"")</f>
      </c>
      <c r="FR981">
        <f>IF($GI981&gt;=25,INDEX($DD:$DD,$GH981+25),"")</f>
      </c>
      <c r="FS981">
        <f>IF($GI981&gt;=26,INDEX($DD:$DD,$GH981+26),"")</f>
      </c>
      <c r="FT981">
        <f>IF($GI981&gt;=27,INDEX($DD:$DD,$GH981+27),"")</f>
      </c>
      <c r="FU981">
        <f>IF($GI981&gt;=28,INDEX($DD:$DD,$GH981+28),"")</f>
      </c>
      <c r="FV981">
        <f>IF($GI981&gt;=29,INDEX($DD:$DD,$GH981+29),"")</f>
      </c>
      <c r="FW981">
        <f>IF($GI981&gt;=30,INDEX($DD:$DD,$GH981+30),"")</f>
      </c>
      <c r="FX981">
        <f>IF($GI981&gt;=31,INDEX($DD:$DD,$GH981+31),"")</f>
      </c>
      <c r="FY981">
        <f>IF($GI981&gt;=32,INDEX($DD:$DD,$GH981+32),"")</f>
      </c>
      <c r="FZ981">
        <f>IF($GI981&gt;=33,INDEX($DD:$DD,$GH981+33),"")</f>
      </c>
      <c r="GA981">
        <f>IF($GI981&gt;=34,INDEX($DD:$DD,$GH981+34),"")</f>
      </c>
      <c r="GB981">
        <f>IF($GI981&gt;=35,INDEX($DD:$DD,$GH981+35),"")</f>
      </c>
      <c r="GC981">
        <f>IF($GI981&gt;=36,INDEX($DD:$DD,$GH981+36),"")</f>
      </c>
      <c r="GD981">
        <f>IF($GI981&gt;=37,INDEX($DD:$DD,$GH981+37),"")</f>
      </c>
      <c r="GE981">
        <f>IF($GI981&gt;=38,INDEX($DD:$DD,$GH981+38),"")</f>
      </c>
      <c r="GF981">
        <f>IF($GI981&gt;=39,INDEX($DD:$DD,$GH981+39),"")</f>
      </c>
      <c r="GG981">
        <f>IF($GI981&gt;=40,INDEX($DD:$DD,$GH981+40),"")</f>
      </c>
      <c r="GH981">
        <f>IFERROR(MATCH($DB981,$DC$2:$DC$148,0)+1,0)</f>
      </c>
      <c r="GI981">
        <f>IFERROR(INDEX($DE$2:$DE$148,MATCH($DB981,$DC$2:$DC$148,0)),0)</f>
      </c>
      <c r="GJ981">
        <f>IFERROR(MATCH($S981,$DF$981:$ES$981,0),0)</f>
      </c>
      <c r="GK981">
        <f>IF($GJ981&gt;0,INDEX($ET$981:$GG$981,$GJ981),"")</f>
      </c>
      <c r="GN981">
        <f>IF($IW981&gt;=1,INDEX($GL:$GL,$IV981+1),"")</f>
      </c>
      <c r="GO981">
        <f>IF($IW981&gt;=2,INDEX($GL:$GL,$IV981+2),"")</f>
      </c>
      <c r="GP981">
        <f>IF($IW981&gt;=3,INDEX($GL:$GL,$IV981+3),"")</f>
      </c>
      <c r="GQ981">
        <f>IF($IW981&gt;=4,INDEX($GL:$GL,$IV981+4),"")</f>
      </c>
      <c r="GR981">
        <f>IF($IW981&gt;=5,INDEX($GL:$GL,$IV981+5),"")</f>
      </c>
      <c r="GS981">
        <f>IF($IW981&gt;=6,INDEX($GL:$GL,$IV981+6),"")</f>
      </c>
      <c r="GT981">
        <f>IF($IW981&gt;=7,INDEX($GL:$GL,$IV981+7),"")</f>
      </c>
      <c r="GU981">
        <f>IF($IW981&gt;=8,INDEX($GL:$GL,$IV981+8),"")</f>
      </c>
      <c r="GV981">
        <f>IF($IW981&gt;=9,INDEX($GL:$GL,$IV981+9),"")</f>
      </c>
      <c r="GW981">
        <f>IF($IW981&gt;=10,INDEX($GL:$GL,$IV981+10),"")</f>
      </c>
      <c r="GX981">
        <f>IF($IW981&gt;=11,INDEX($GL:$GL,$IV981+11),"")</f>
      </c>
      <c r="GY981">
        <f>IF($IW981&gt;=12,INDEX($GL:$GL,$IV981+12),"")</f>
      </c>
      <c r="GZ981">
        <f>IF($IW981&gt;=13,INDEX($GL:$GL,$IV981+13),"")</f>
      </c>
      <c r="HA981">
        <f>IF($IW981&gt;=14,INDEX($GL:$GL,$IV981+14),"")</f>
      </c>
      <c r="HB981">
        <f>IF($IW981&gt;=15,INDEX($GL:$GL,$IV981+15),"")</f>
      </c>
      <c r="HC981">
        <f>IF($IW981&gt;=16,INDEX($GL:$GL,$IV981+16),"")</f>
      </c>
      <c r="HD981">
        <f>IF($IW981&gt;=17,INDEX($GL:$GL,$IV981+17),"")</f>
      </c>
      <c r="HE981">
        <f>IF($IW981&gt;=18,INDEX($GL:$GL,$IV981+18),"")</f>
      </c>
      <c r="HF981">
        <f>IF($IW981&gt;=19,INDEX($GL:$GL,$IV981+19),"")</f>
      </c>
      <c r="HG981">
        <f>IF($IW981&gt;=20,INDEX($GL:$GL,$IV981+20),"")</f>
      </c>
      <c r="HH981">
        <f>IF($IW981&gt;=21,INDEX($GL:$GL,$IV981+21),"")</f>
      </c>
      <c r="HI981">
        <f>IF($IW981&gt;=22,INDEX($GL:$GL,$IV981+22),"")</f>
      </c>
      <c r="HJ981">
        <f>IF($IW981&gt;=23,INDEX($GL:$GL,$IV981+23),"")</f>
      </c>
      <c r="HK981">
        <f>IF($IW981&gt;=24,INDEX($GL:$GL,$IV981+24),"")</f>
      </c>
      <c r="HL981">
        <f>IF($IW981&gt;=25,INDEX($GL:$GL,$IV981+25),"")</f>
      </c>
      <c r="HM981">
        <f>IF($IW981&gt;=26,INDEX($GL:$GL,$IV981+26),"")</f>
      </c>
      <c r="HN981">
        <f>IF($IW981&gt;=27,INDEX($GL:$GL,$IV981+27),"")</f>
      </c>
      <c r="HO981">
        <f>IF($IW981&gt;=28,INDEX($GL:$GL,$IV981+28),"")</f>
      </c>
      <c r="HP981">
        <f>IF($IW981&gt;=29,INDEX($GL:$GL,$IV981+29),"")</f>
      </c>
      <c r="HQ981">
        <f>IF($IW981&gt;=30,INDEX($GL:$GL,$IV981+30),"")</f>
      </c>
      <c r="HR981">
        <f>IF($IW981&gt;=31,INDEX($GL:$GL,$IV981+31),"")</f>
      </c>
      <c r="HS981">
        <f>IF($IW981&gt;=32,INDEX($GL:$GL,$IV981+32),"")</f>
      </c>
      <c r="HT981">
        <f>IF($IW981&gt;=33,INDEX($GL:$GL,$IV981+33),"")</f>
      </c>
      <c r="HU981">
        <f>IF($IW981&gt;=34,INDEX($GL:$GL,$IV981+34),"")</f>
      </c>
      <c r="HV981">
        <f>IF($IW981&gt;=35,INDEX($GL:$GL,$IV981+35),"")</f>
      </c>
      <c r="HW981">
        <f>IF($IW981&gt;=36,INDEX($GL:$GL,$IV981+36),"")</f>
      </c>
      <c r="HX981">
        <f>IF($IW981&gt;=37,INDEX($GL:$GL,$IV981+37),"")</f>
      </c>
      <c r="HY981">
        <f>IF($IW981&gt;=38,INDEX($GL:$GL,$IV981+38),"")</f>
      </c>
      <c r="HZ981">
        <f>IF($IW981&gt;=39,INDEX($GL:$GL,$IV981+39),"")</f>
      </c>
      <c r="IA981">
        <f>IF($IW981&gt;=40,INDEX($GL:$GL,$IV981+40),"")</f>
      </c>
      <c r="IB981">
        <f>IF($IW981&gt;=41,INDEX($GL:$GL,$IV981+41),"")</f>
      </c>
      <c r="IC981">
        <f>IF($IW981&gt;=42,INDEX($GL:$GL,$IV981+42),"")</f>
      </c>
      <c r="ID981">
        <f>IF($IW981&gt;=43,INDEX($GL:$GL,$IV981+43),"")</f>
      </c>
      <c r="IE981">
        <f>IF($IW981&gt;=44,INDEX($GL:$GL,$IV981+44),"")</f>
      </c>
      <c r="IF981">
        <f>IF($IW981&gt;=45,INDEX($GL:$GL,$IV981+45),"")</f>
      </c>
      <c r="IG981">
        <f>IF($IW981&gt;=46,INDEX($GL:$GL,$IV981+46),"")</f>
      </c>
      <c r="IH981">
        <f>IF($IW981&gt;=47,INDEX($GL:$GL,$IV981+47),"")</f>
      </c>
      <c r="II981">
        <f>IF($IW981&gt;=48,INDEX($GL:$GL,$IV981+48),"")</f>
      </c>
      <c r="IJ981">
        <f>IF($IW981&gt;=49,INDEX($GL:$GL,$IV981+49),"")</f>
      </c>
      <c r="IK981">
        <f>IF($IW981&gt;=50,INDEX($GL:$GL,$IV981+50),"")</f>
      </c>
      <c r="IL981">
        <f>IF($IW981&gt;=51,INDEX($GL:$GL,$IV981+51),"")</f>
      </c>
      <c r="IM981">
        <f>IF($IW981&gt;=52,INDEX($GL:$GL,$IV981+52),"")</f>
      </c>
      <c r="IN981">
        <f>IF($IW981&gt;=53,INDEX($GL:$GL,$IV981+53),"")</f>
      </c>
      <c r="IO981">
        <f>IF($IW981&gt;=54,INDEX($GL:$GL,$IV981+54),"")</f>
      </c>
      <c r="IP981">
        <f>IF($IW981&gt;=55,INDEX($GL:$GL,$IV981+55),"")</f>
      </c>
      <c r="IQ981">
        <f>IF($IW981&gt;=56,INDEX($GL:$GL,$IV981+56),"")</f>
      </c>
      <c r="IR981">
        <f>IF($IW981&gt;=57,INDEX($GL:$GL,$IV981+57),"")</f>
      </c>
      <c r="IS981">
        <f>IF($IW981&gt;=58,INDEX($GL:$GL,$IV981+58),"")</f>
      </c>
      <c r="IT981">
        <f>IF($IW981&gt;=59,INDEX($GL:$GL,$IV981+59),"")</f>
      </c>
      <c r="IU981">
        <f>IF($IW981&gt;=60,INDEX($GL:$GL,$IV981+60),"")</f>
      </c>
      <c r="IV981">
        <f>IFERROR(MATCH($GK981,$GL$2:$GL$324,0)+1,0)</f>
      </c>
      <c r="IW981">
        <f>IFERROR(INDEX($GM$2:$GM$324,MATCH($GK981,$GL$2:$GL$324,0)),0)</f>
      </c>
      <c r="IX981" t="s">
        <v>34</v>
      </c>
      <c r="IY981" t="s">
        <v>34</v>
      </c>
    </row>
    <row r="982" spans="1:259" x14ac:dyDescent="0.25">
      <c r="K982">
        <f>IF(OR($N982="",$J982=""),"",IFERROR($N982/$J982,0))</f>
      </c>
      <c r="L982">
        <f>IF($N982="","",
SUM($M982,$O982,$T982,$P982,$R982)*
(1-IF($U982="",0,VALUE($U982)/100)))</f>
      </c>
      <c r="M982">
        <f>IF($N982="","",$N982)</f>
      </c>
      <c r="O982">
        <f>IF($N982="","",
IF($H982="","",
IF(ISNUMBER(SEARCH("exempt",LOWER($H982))),0,
$N982*(VALUE(SUBSTITUTE($H982,"%",""))/100))))</f>
      </c>
      <c r="V982">
        <f>IFERROR(IF(FIND(" - ",$E982)&gt;0,MID($E982,FIND(" - ",$E982)+3,LEN($E982)),""),"")</f>
      </c>
      <c r="AE982" t="s">
        <v>1563</v>
      </c>
      <c r="AJ982">
        <f>IFERROR(LEFT($E982,FIND(" - ",$E982)-1),$E982)</f>
      </c>
      <c r="AM982">
        <f>IF($CB982&gt;=1,INDEX($AK:$AK,$CA982+1),"")</f>
      </c>
      <c r="AN982">
        <f>IF($CB982&gt;=2,INDEX($AK:$AK,$CA982+2),"")</f>
      </c>
      <c r="AO982">
        <f>IF($CB982&gt;=3,INDEX($AK:$AK,$CA982+3),"")</f>
      </c>
      <c r="AP982">
        <f>IF($CB982&gt;=4,INDEX($AK:$AK,$CA982+4),"")</f>
      </c>
      <c r="AQ982">
        <f>IF($CB982&gt;=5,INDEX($AK:$AK,$CA982+5),"")</f>
      </c>
      <c r="AR982">
        <f>IF($CB982&gt;=6,INDEX($AK:$AK,$CA982+6),"")</f>
      </c>
      <c r="AS982">
        <f>IF($CB982&gt;=7,INDEX($AK:$AK,$CA982+7),"")</f>
      </c>
      <c r="AT982">
        <f>IF($CB982&gt;=8,INDEX($AK:$AK,$CA982+8),"")</f>
      </c>
      <c r="AU982">
        <f>IF($CB982&gt;=9,INDEX($AK:$AK,$CA982+9),"")</f>
      </c>
      <c r="AV982">
        <f>IF($CB982&gt;=10,INDEX($AK:$AK,$CA982+10),"")</f>
      </c>
      <c r="AW982">
        <f>IF($CB982&gt;=11,INDEX($AK:$AK,$CA982+11),"")</f>
      </c>
      <c r="AX982">
        <f>IF($CB982&gt;=12,INDEX($AK:$AK,$CA982+12),"")</f>
      </c>
      <c r="AY982">
        <f>IF($CB982&gt;=13,INDEX($AK:$AK,$CA982+13),"")</f>
      </c>
      <c r="AZ982">
        <f>IF($CB982&gt;=14,INDEX($AK:$AK,$CA982+14),"")</f>
      </c>
      <c r="BA982">
        <f>IF($CB982&gt;=15,INDEX($AK:$AK,$CA982+15),"")</f>
      </c>
      <c r="BB982">
        <f>IF($CB982&gt;=16,INDEX($AK:$AK,$CA982+16),"")</f>
      </c>
      <c r="BC982">
        <f>IF($CB982&gt;=17,INDEX($AK:$AK,$CA982+17),"")</f>
      </c>
      <c r="BD982">
        <f>IF($CB982&gt;=18,INDEX($AK:$AK,$CA982+18),"")</f>
      </c>
      <c r="BE982">
        <f>IF($CB982&gt;=19,INDEX($AK:$AK,$CA982+19),"")</f>
      </c>
      <c r="BF982">
        <f>IF($CB982&gt;=20,INDEX($AK:$AK,$CA982+20),"")</f>
      </c>
      <c r="BG982">
        <f>IF($CB982&gt;=21,INDEX($AK:$AK,$CA982+21),"")</f>
      </c>
      <c r="BH982">
        <f>IF($CB982&gt;=22,INDEX($AK:$AK,$CA982+22),"")</f>
      </c>
      <c r="BI982">
        <f>IF($CB982&gt;=23,INDEX($AK:$AK,$CA982+23),"")</f>
      </c>
      <c r="BJ982">
        <f>IF($CB982&gt;=24,INDEX($AK:$AK,$CA982+24),"")</f>
      </c>
      <c r="BK982">
        <f>IF($CB982&gt;=25,INDEX($AK:$AK,$CA982+25),"")</f>
      </c>
      <c r="BL982">
        <f>IF($CB982&gt;=26,INDEX($AK:$AK,$CA982+26),"")</f>
      </c>
      <c r="BM982">
        <f>IF($CB982&gt;=27,INDEX($AK:$AK,$CA982+27),"")</f>
      </c>
      <c r="BN982">
        <f>IF($CB982&gt;=28,INDEX($AK:$AK,$CA982+28),"")</f>
      </c>
      <c r="BO982">
        <f>IF($CB982&gt;=29,INDEX($AK:$AK,$CA982+29),"")</f>
      </c>
      <c r="BP982">
        <f>IF($CB982&gt;=30,INDEX($AK:$AK,$CA982+30),"")</f>
      </c>
      <c r="BQ982">
        <f>IF($CB982&gt;=31,INDEX($AK:$AK,$CA982+31),"")</f>
      </c>
      <c r="BR982">
        <f>IF($CB982&gt;=32,INDEX($AK:$AK,$CA982+32),"")</f>
      </c>
      <c r="BS982">
        <f>IF($CB982&gt;=33,INDEX($AK:$AK,$CA982+33),"")</f>
      </c>
      <c r="BT982">
        <f>IF($CB982&gt;=34,INDEX($AK:$AK,$CA982+34),"")</f>
      </c>
      <c r="BU982">
        <f>IF($CB982&gt;=35,INDEX($AK:$AK,$CA982+35),"")</f>
      </c>
      <c r="BV982">
        <f>IF($CB982&gt;=36,INDEX($AK:$AK,$CA982+36),"")</f>
      </c>
      <c r="BW982">
        <f>IF($CB982&gt;=37,INDEX($AK:$AK,$CA982+37),"")</f>
      </c>
      <c r="BX982">
        <f>IF($CB982&gt;=38,INDEX($AK:$AK,$CA982+38),"")</f>
      </c>
      <c r="BY982">
        <f>IF($CB982&gt;=39,INDEX($AK:$AK,$CA982+39),"")</f>
      </c>
      <c r="BZ982">
        <f>IF($CB982&gt;=40,INDEX($AK:$AK,$CA982+40),"")</f>
      </c>
      <c r="CA982">
        <f>IFERROR(MATCH($AJ982,$AK$2:$AK$134,0)+1,0)</f>
      </c>
      <c r="CB982">
        <f>IFERROR(INDEX($AL$2:$AL$134,MATCH($AJ982,$AK$2:$AK$134,0)),0)</f>
      </c>
      <c r="CC982">
        <f>IFERROR(LEFT($F982,FIND(" - ",$F982)-1),$F982)</f>
      </c>
      <c r="CF982">
        <f>IF($DA982&gt;=1,INDEX($CD:$CD,$CZ982+1),"")</f>
      </c>
      <c r="CG982">
        <f>IF($DA982&gt;=2,INDEX($CD:$CD,$CZ982+2),"")</f>
      </c>
      <c r="CH982">
        <f>IF($DA982&gt;=3,INDEX($CD:$CD,$CZ982+3),"")</f>
      </c>
      <c r="CI982">
        <f>IF($DA982&gt;=4,INDEX($CD:$CD,$CZ982+4),"")</f>
      </c>
      <c r="CJ982">
        <f>IF($DA982&gt;=5,INDEX($CD:$CD,$CZ982+5),"")</f>
      </c>
      <c r="CK982">
        <f>IF($DA982&gt;=6,INDEX($CD:$CD,$CZ982+6),"")</f>
      </c>
      <c r="CL982">
        <f>IF($DA982&gt;=7,INDEX($CD:$CD,$CZ982+7),"")</f>
      </c>
      <c r="CM982">
        <f>IF($DA982&gt;=8,INDEX($CD:$CD,$CZ982+8),"")</f>
      </c>
      <c r="CN982">
        <f>IF($DA982&gt;=9,INDEX($CD:$CD,$CZ982+9),"")</f>
      </c>
      <c r="CO982">
        <f>IF($DA982&gt;=10,INDEX($CD:$CD,$CZ982+10),"")</f>
      </c>
      <c r="CP982">
        <f>IF($DA982&gt;=11,INDEX($CD:$CD,$CZ982+11),"")</f>
      </c>
      <c r="CQ982">
        <f>IF($DA982&gt;=12,INDEX($CD:$CD,$CZ982+12),"")</f>
      </c>
      <c r="CR982">
        <f>IF($DA982&gt;=13,INDEX($CD:$CD,$CZ982+13),"")</f>
      </c>
      <c r="CS982">
        <f>IF($DA982&gt;=14,INDEX($CD:$CD,$CZ982+14),"")</f>
      </c>
      <c r="CT982">
        <f>IF($DA982&gt;=15,INDEX($CD:$CD,$CZ982+15),"")</f>
      </c>
      <c r="CU982">
        <f>IF($DA982&gt;=16,INDEX($CD:$CD,$CZ982+16),"")</f>
      </c>
      <c r="CV982">
        <f>IF($DA982&gt;=17,INDEX($CD:$CD,$CZ982+17),"")</f>
      </c>
      <c r="CW982">
        <f>IF($DA982&gt;=18,INDEX($CD:$CD,$CZ982+18),"")</f>
      </c>
      <c r="CX982">
        <f>IF($DA982&gt;=19,INDEX($CD:$CD,$CZ982+19),"")</f>
      </c>
      <c r="CY982">
        <f>IF($DA982&gt;=20,INDEX($CD:$CD,$CZ982+20),"")</f>
      </c>
      <c r="CZ982">
        <f>IFERROR(MATCH($CC982,$CD$2:$CD$263,0)+1,0)</f>
      </c>
      <c r="DA982">
        <f>IFERROR(INDEX($CE$2:$CE$263,MATCH($CC982,$CD$2:$CD$263,0)),0)</f>
      </c>
      <c r="DB982">
        <f>IFERROR(INDEX($AI:$AI,MATCH($H982,$AH:$AH,0))&amp;"","")</f>
      </c>
      <c r="DF982">
        <f>IF($GI982&gt;=1,INDEX($DC:$DC,$GH982+1),"")</f>
      </c>
      <c r="DG982">
        <f>IF($GI982&gt;=2,INDEX($DC:$DC,$GH982+2),"")</f>
      </c>
      <c r="DH982">
        <f>IF($GI982&gt;=3,INDEX($DC:$DC,$GH982+3),"")</f>
      </c>
      <c r="DI982">
        <f>IF($GI982&gt;=4,INDEX($DC:$DC,$GH982+4),"")</f>
      </c>
      <c r="DJ982">
        <f>IF($GI982&gt;=5,INDEX($DC:$DC,$GH982+5),"")</f>
      </c>
      <c r="DK982">
        <f>IF($GI982&gt;=6,INDEX($DC:$DC,$GH982+6),"")</f>
      </c>
      <c r="DL982">
        <f>IF($GI982&gt;=7,INDEX($DC:$DC,$GH982+7),"")</f>
      </c>
      <c r="DM982">
        <f>IF($GI982&gt;=8,INDEX($DC:$DC,$GH982+8),"")</f>
      </c>
      <c r="DN982">
        <f>IF($GI982&gt;=9,INDEX($DC:$DC,$GH982+9),"")</f>
      </c>
      <c r="DO982">
        <f>IF($GI982&gt;=10,INDEX($DC:$DC,$GH982+10),"")</f>
      </c>
      <c r="DP982">
        <f>IF($GI982&gt;=11,INDEX($DC:$DC,$GH982+11),"")</f>
      </c>
      <c r="DQ982">
        <f>IF($GI982&gt;=12,INDEX($DC:$DC,$GH982+12),"")</f>
      </c>
      <c r="DR982">
        <f>IF($GI982&gt;=13,INDEX($DC:$DC,$GH982+13),"")</f>
      </c>
      <c r="DS982">
        <f>IF($GI982&gt;=14,INDEX($DC:$DC,$GH982+14),"")</f>
      </c>
      <c r="DT982">
        <f>IF($GI982&gt;=15,INDEX($DC:$DC,$GH982+15),"")</f>
      </c>
      <c r="DU982">
        <f>IF($GI982&gt;=16,INDEX($DC:$DC,$GH982+16),"")</f>
      </c>
      <c r="DV982">
        <f>IF($GI982&gt;=17,INDEX($DC:$DC,$GH982+17),"")</f>
      </c>
      <c r="DW982">
        <f>IF($GI982&gt;=18,INDEX($DC:$DC,$GH982+18),"")</f>
      </c>
      <c r="DX982">
        <f>IF($GI982&gt;=19,INDEX($DC:$DC,$GH982+19),"")</f>
      </c>
      <c r="DY982">
        <f>IF($GI982&gt;=20,INDEX($DC:$DC,$GH982+20),"")</f>
      </c>
      <c r="DZ982">
        <f>IF($GI982&gt;=21,INDEX($DC:$DC,$GH982+21),"")</f>
      </c>
      <c r="EA982">
        <f>IF($GI982&gt;=22,INDEX($DC:$DC,$GH982+22),"")</f>
      </c>
      <c r="EB982">
        <f>IF($GI982&gt;=23,INDEX($DC:$DC,$GH982+23),"")</f>
      </c>
      <c r="EC982">
        <f>IF($GI982&gt;=24,INDEX($DC:$DC,$GH982+24),"")</f>
      </c>
      <c r="ED982">
        <f>IF($GI982&gt;=25,INDEX($DC:$DC,$GH982+25),"")</f>
      </c>
      <c r="EE982">
        <f>IF($GI982&gt;=26,INDEX($DC:$DC,$GH982+26),"")</f>
      </c>
      <c r="EF982">
        <f>IF($GI982&gt;=27,INDEX($DC:$DC,$GH982+27),"")</f>
      </c>
      <c r="EG982">
        <f>IF($GI982&gt;=28,INDEX($DC:$DC,$GH982+28),"")</f>
      </c>
      <c r="EH982">
        <f>IF($GI982&gt;=29,INDEX($DC:$DC,$GH982+29),"")</f>
      </c>
      <c r="EI982">
        <f>IF($GI982&gt;=30,INDEX($DC:$DC,$GH982+30),"")</f>
      </c>
      <c r="EJ982">
        <f>IF($GI982&gt;=31,INDEX($DC:$DC,$GH982+31),"")</f>
      </c>
      <c r="EK982">
        <f>IF($GI982&gt;=32,INDEX($DC:$DC,$GH982+32),"")</f>
      </c>
      <c r="EL982">
        <f>IF($GI982&gt;=33,INDEX($DC:$DC,$GH982+33),"")</f>
      </c>
      <c r="EM982">
        <f>IF($GI982&gt;=34,INDEX($DC:$DC,$GH982+34),"")</f>
      </c>
      <c r="EN982">
        <f>IF($GI982&gt;=35,INDEX($DC:$DC,$GH982+35),"")</f>
      </c>
      <c r="EO982">
        <f>IF($GI982&gt;=36,INDEX($DC:$DC,$GH982+36),"")</f>
      </c>
      <c r="EP982">
        <f>IF($GI982&gt;=37,INDEX($DC:$DC,$GH982+37),"")</f>
      </c>
      <c r="EQ982">
        <f>IF($GI982&gt;=38,INDEX($DC:$DC,$GH982+38),"")</f>
      </c>
      <c r="ER982">
        <f>IF($GI982&gt;=39,INDEX($DC:$DC,$GH982+39),"")</f>
      </c>
      <c r="ES982">
        <f>IF($GI982&gt;=40,INDEX($DC:$DC,$GH982+40),"")</f>
      </c>
      <c r="ET982">
        <f>IF($GI982&gt;=1,INDEX($DD:$DD,$GH982+1),"")</f>
      </c>
      <c r="EU982">
        <f>IF($GI982&gt;=2,INDEX($DD:$DD,$GH982+2),"")</f>
      </c>
      <c r="EV982">
        <f>IF($GI982&gt;=3,INDEX($DD:$DD,$GH982+3),"")</f>
      </c>
      <c r="EW982">
        <f>IF($GI982&gt;=4,INDEX($DD:$DD,$GH982+4),"")</f>
      </c>
      <c r="EX982">
        <f>IF($GI982&gt;=5,INDEX($DD:$DD,$GH982+5),"")</f>
      </c>
      <c r="EY982">
        <f>IF($GI982&gt;=6,INDEX($DD:$DD,$GH982+6),"")</f>
      </c>
      <c r="EZ982">
        <f>IF($GI982&gt;=7,INDEX($DD:$DD,$GH982+7),"")</f>
      </c>
      <c r="FA982">
        <f>IF($GI982&gt;=8,INDEX($DD:$DD,$GH982+8),"")</f>
      </c>
      <c r="FB982">
        <f>IF($GI982&gt;=9,INDEX($DD:$DD,$GH982+9),"")</f>
      </c>
      <c r="FC982">
        <f>IF($GI982&gt;=10,INDEX($DD:$DD,$GH982+10),"")</f>
      </c>
      <c r="FD982">
        <f>IF($GI982&gt;=11,INDEX($DD:$DD,$GH982+11),"")</f>
      </c>
      <c r="FE982">
        <f>IF($GI982&gt;=12,INDEX($DD:$DD,$GH982+12),"")</f>
      </c>
      <c r="FF982">
        <f>IF($GI982&gt;=13,INDEX($DD:$DD,$GH982+13),"")</f>
      </c>
      <c r="FG982">
        <f>IF($GI982&gt;=14,INDEX($DD:$DD,$GH982+14),"")</f>
      </c>
      <c r="FH982">
        <f>IF($GI982&gt;=15,INDEX($DD:$DD,$GH982+15),"")</f>
      </c>
      <c r="FI982">
        <f>IF($GI982&gt;=16,INDEX($DD:$DD,$GH982+16),"")</f>
      </c>
      <c r="FJ982">
        <f>IF($GI982&gt;=17,INDEX($DD:$DD,$GH982+17),"")</f>
      </c>
      <c r="FK982">
        <f>IF($GI982&gt;=18,INDEX($DD:$DD,$GH982+18),"")</f>
      </c>
      <c r="FL982">
        <f>IF($GI982&gt;=19,INDEX($DD:$DD,$GH982+19),"")</f>
      </c>
      <c r="FM982">
        <f>IF($GI982&gt;=20,INDEX($DD:$DD,$GH982+20),"")</f>
      </c>
      <c r="FN982">
        <f>IF($GI982&gt;=21,INDEX($DD:$DD,$GH982+21),"")</f>
      </c>
      <c r="FO982">
        <f>IF($GI982&gt;=22,INDEX($DD:$DD,$GH982+22),"")</f>
      </c>
      <c r="FP982">
        <f>IF($GI982&gt;=23,INDEX($DD:$DD,$GH982+23),"")</f>
      </c>
      <c r="FQ982">
        <f>IF($GI982&gt;=24,INDEX($DD:$DD,$GH982+24),"")</f>
      </c>
      <c r="FR982">
        <f>IF($GI982&gt;=25,INDEX($DD:$DD,$GH982+25),"")</f>
      </c>
      <c r="FS982">
        <f>IF($GI982&gt;=26,INDEX($DD:$DD,$GH982+26),"")</f>
      </c>
      <c r="FT982">
        <f>IF($GI982&gt;=27,INDEX($DD:$DD,$GH982+27),"")</f>
      </c>
      <c r="FU982">
        <f>IF($GI982&gt;=28,INDEX($DD:$DD,$GH982+28),"")</f>
      </c>
      <c r="FV982">
        <f>IF($GI982&gt;=29,INDEX($DD:$DD,$GH982+29),"")</f>
      </c>
      <c r="FW982">
        <f>IF($GI982&gt;=30,INDEX($DD:$DD,$GH982+30),"")</f>
      </c>
      <c r="FX982">
        <f>IF($GI982&gt;=31,INDEX($DD:$DD,$GH982+31),"")</f>
      </c>
      <c r="FY982">
        <f>IF($GI982&gt;=32,INDEX($DD:$DD,$GH982+32),"")</f>
      </c>
      <c r="FZ982">
        <f>IF($GI982&gt;=33,INDEX($DD:$DD,$GH982+33),"")</f>
      </c>
      <c r="GA982">
        <f>IF($GI982&gt;=34,INDEX($DD:$DD,$GH982+34),"")</f>
      </c>
      <c r="GB982">
        <f>IF($GI982&gt;=35,INDEX($DD:$DD,$GH982+35),"")</f>
      </c>
      <c r="GC982">
        <f>IF($GI982&gt;=36,INDEX($DD:$DD,$GH982+36),"")</f>
      </c>
      <c r="GD982">
        <f>IF($GI982&gt;=37,INDEX($DD:$DD,$GH982+37),"")</f>
      </c>
      <c r="GE982">
        <f>IF($GI982&gt;=38,INDEX($DD:$DD,$GH982+38),"")</f>
      </c>
      <c r="GF982">
        <f>IF($GI982&gt;=39,INDEX($DD:$DD,$GH982+39),"")</f>
      </c>
      <c r="GG982">
        <f>IF($GI982&gt;=40,INDEX($DD:$DD,$GH982+40),"")</f>
      </c>
      <c r="GH982">
        <f>IFERROR(MATCH($DB982,$DC$2:$DC$148,0)+1,0)</f>
      </c>
      <c r="GI982">
        <f>IFERROR(INDEX($DE$2:$DE$148,MATCH($DB982,$DC$2:$DC$148,0)),0)</f>
      </c>
      <c r="GJ982">
        <f>IFERROR(MATCH($S982,$DF$982:$ES$982,0),0)</f>
      </c>
      <c r="GK982">
        <f>IF($GJ982&gt;0,INDEX($ET$982:$GG$982,$GJ982),"")</f>
      </c>
      <c r="GN982">
        <f>IF($IW982&gt;=1,INDEX($GL:$GL,$IV982+1),"")</f>
      </c>
      <c r="GO982">
        <f>IF($IW982&gt;=2,INDEX($GL:$GL,$IV982+2),"")</f>
      </c>
      <c r="GP982">
        <f>IF($IW982&gt;=3,INDEX($GL:$GL,$IV982+3),"")</f>
      </c>
      <c r="GQ982">
        <f>IF($IW982&gt;=4,INDEX($GL:$GL,$IV982+4),"")</f>
      </c>
      <c r="GR982">
        <f>IF($IW982&gt;=5,INDEX($GL:$GL,$IV982+5),"")</f>
      </c>
      <c r="GS982">
        <f>IF($IW982&gt;=6,INDEX($GL:$GL,$IV982+6),"")</f>
      </c>
      <c r="GT982">
        <f>IF($IW982&gt;=7,INDEX($GL:$GL,$IV982+7),"")</f>
      </c>
      <c r="GU982">
        <f>IF($IW982&gt;=8,INDEX($GL:$GL,$IV982+8),"")</f>
      </c>
      <c r="GV982">
        <f>IF($IW982&gt;=9,INDEX($GL:$GL,$IV982+9),"")</f>
      </c>
      <c r="GW982">
        <f>IF($IW982&gt;=10,INDEX($GL:$GL,$IV982+10),"")</f>
      </c>
      <c r="GX982">
        <f>IF($IW982&gt;=11,INDEX($GL:$GL,$IV982+11),"")</f>
      </c>
      <c r="GY982">
        <f>IF($IW982&gt;=12,INDEX($GL:$GL,$IV982+12),"")</f>
      </c>
      <c r="GZ982">
        <f>IF($IW982&gt;=13,INDEX($GL:$GL,$IV982+13),"")</f>
      </c>
      <c r="HA982">
        <f>IF($IW982&gt;=14,INDEX($GL:$GL,$IV982+14),"")</f>
      </c>
      <c r="HB982">
        <f>IF($IW982&gt;=15,INDEX($GL:$GL,$IV982+15),"")</f>
      </c>
      <c r="HC982">
        <f>IF($IW982&gt;=16,INDEX($GL:$GL,$IV982+16),"")</f>
      </c>
      <c r="HD982">
        <f>IF($IW982&gt;=17,INDEX($GL:$GL,$IV982+17),"")</f>
      </c>
      <c r="HE982">
        <f>IF($IW982&gt;=18,INDEX($GL:$GL,$IV982+18),"")</f>
      </c>
      <c r="HF982">
        <f>IF($IW982&gt;=19,INDEX($GL:$GL,$IV982+19),"")</f>
      </c>
      <c r="HG982">
        <f>IF($IW982&gt;=20,INDEX($GL:$GL,$IV982+20),"")</f>
      </c>
      <c r="HH982">
        <f>IF($IW982&gt;=21,INDEX($GL:$GL,$IV982+21),"")</f>
      </c>
      <c r="HI982">
        <f>IF($IW982&gt;=22,INDEX($GL:$GL,$IV982+22),"")</f>
      </c>
      <c r="HJ982">
        <f>IF($IW982&gt;=23,INDEX($GL:$GL,$IV982+23),"")</f>
      </c>
      <c r="HK982">
        <f>IF($IW982&gt;=24,INDEX($GL:$GL,$IV982+24),"")</f>
      </c>
      <c r="HL982">
        <f>IF($IW982&gt;=25,INDEX($GL:$GL,$IV982+25),"")</f>
      </c>
      <c r="HM982">
        <f>IF($IW982&gt;=26,INDEX($GL:$GL,$IV982+26),"")</f>
      </c>
      <c r="HN982">
        <f>IF($IW982&gt;=27,INDEX($GL:$GL,$IV982+27),"")</f>
      </c>
      <c r="HO982">
        <f>IF($IW982&gt;=28,INDEX($GL:$GL,$IV982+28),"")</f>
      </c>
      <c r="HP982">
        <f>IF($IW982&gt;=29,INDEX($GL:$GL,$IV982+29),"")</f>
      </c>
      <c r="HQ982">
        <f>IF($IW982&gt;=30,INDEX($GL:$GL,$IV982+30),"")</f>
      </c>
      <c r="HR982">
        <f>IF($IW982&gt;=31,INDEX($GL:$GL,$IV982+31),"")</f>
      </c>
      <c r="HS982">
        <f>IF($IW982&gt;=32,INDEX($GL:$GL,$IV982+32),"")</f>
      </c>
      <c r="HT982">
        <f>IF($IW982&gt;=33,INDEX($GL:$GL,$IV982+33),"")</f>
      </c>
      <c r="HU982">
        <f>IF($IW982&gt;=34,INDEX($GL:$GL,$IV982+34),"")</f>
      </c>
      <c r="HV982">
        <f>IF($IW982&gt;=35,INDEX($GL:$GL,$IV982+35),"")</f>
      </c>
      <c r="HW982">
        <f>IF($IW982&gt;=36,INDEX($GL:$GL,$IV982+36),"")</f>
      </c>
      <c r="HX982">
        <f>IF($IW982&gt;=37,INDEX($GL:$GL,$IV982+37),"")</f>
      </c>
      <c r="HY982">
        <f>IF($IW982&gt;=38,INDEX($GL:$GL,$IV982+38),"")</f>
      </c>
      <c r="HZ982">
        <f>IF($IW982&gt;=39,INDEX($GL:$GL,$IV982+39),"")</f>
      </c>
      <c r="IA982">
        <f>IF($IW982&gt;=40,INDEX($GL:$GL,$IV982+40),"")</f>
      </c>
      <c r="IB982">
        <f>IF($IW982&gt;=41,INDEX($GL:$GL,$IV982+41),"")</f>
      </c>
      <c r="IC982">
        <f>IF($IW982&gt;=42,INDEX($GL:$GL,$IV982+42),"")</f>
      </c>
      <c r="ID982">
        <f>IF($IW982&gt;=43,INDEX($GL:$GL,$IV982+43),"")</f>
      </c>
      <c r="IE982">
        <f>IF($IW982&gt;=44,INDEX($GL:$GL,$IV982+44),"")</f>
      </c>
      <c r="IF982">
        <f>IF($IW982&gt;=45,INDEX($GL:$GL,$IV982+45),"")</f>
      </c>
      <c r="IG982">
        <f>IF($IW982&gt;=46,INDEX($GL:$GL,$IV982+46),"")</f>
      </c>
      <c r="IH982">
        <f>IF($IW982&gt;=47,INDEX($GL:$GL,$IV982+47),"")</f>
      </c>
      <c r="II982">
        <f>IF($IW982&gt;=48,INDEX($GL:$GL,$IV982+48),"")</f>
      </c>
      <c r="IJ982">
        <f>IF($IW982&gt;=49,INDEX($GL:$GL,$IV982+49),"")</f>
      </c>
      <c r="IK982">
        <f>IF($IW982&gt;=50,INDEX($GL:$GL,$IV982+50),"")</f>
      </c>
      <c r="IL982">
        <f>IF($IW982&gt;=51,INDEX($GL:$GL,$IV982+51),"")</f>
      </c>
      <c r="IM982">
        <f>IF($IW982&gt;=52,INDEX($GL:$GL,$IV982+52),"")</f>
      </c>
      <c r="IN982">
        <f>IF($IW982&gt;=53,INDEX($GL:$GL,$IV982+53),"")</f>
      </c>
      <c r="IO982">
        <f>IF($IW982&gt;=54,INDEX($GL:$GL,$IV982+54),"")</f>
      </c>
      <c r="IP982">
        <f>IF($IW982&gt;=55,INDEX($GL:$GL,$IV982+55),"")</f>
      </c>
      <c r="IQ982">
        <f>IF($IW982&gt;=56,INDEX($GL:$GL,$IV982+56),"")</f>
      </c>
      <c r="IR982">
        <f>IF($IW982&gt;=57,INDEX($GL:$GL,$IV982+57),"")</f>
      </c>
      <c r="IS982">
        <f>IF($IW982&gt;=58,INDEX($GL:$GL,$IV982+58),"")</f>
      </c>
      <c r="IT982">
        <f>IF($IW982&gt;=59,INDEX($GL:$GL,$IV982+59),"")</f>
      </c>
      <c r="IU982">
        <f>IF($IW982&gt;=60,INDEX($GL:$GL,$IV982+60),"")</f>
      </c>
      <c r="IV982">
        <f>IFERROR(MATCH($GK982,$GL$2:$GL$324,0)+1,0)</f>
      </c>
      <c r="IW982">
        <f>IFERROR(INDEX($GM$2:$GM$324,MATCH($GK982,$GL$2:$GL$324,0)),0)</f>
      </c>
      <c r="IX982" t="s">
        <v>34</v>
      </c>
      <c r="IY982" t="s">
        <v>34</v>
      </c>
    </row>
    <row r="983" spans="1:259" x14ac:dyDescent="0.25">
      <c r="K983">
        <f>IF(OR($N983="",$J983=""),"",IFERROR($N983/$J983,0))</f>
      </c>
      <c r="L983">
        <f>IF($N983="","",
SUM($M983,$O983,$T983,$P983,$R983)*
(1-IF($U983="",0,VALUE($U983)/100)))</f>
      </c>
      <c r="M983">
        <f>IF($N983="","",$N983)</f>
      </c>
      <c r="O983">
        <f>IF($N983="","",
IF($H983="","",
IF(ISNUMBER(SEARCH("exempt",LOWER($H983))),0,
$N983*(VALUE(SUBSTITUTE($H983,"%",""))/100))))</f>
      </c>
      <c r="V983">
        <f>IFERROR(IF(FIND(" - ",$E983)&gt;0,MID($E983,FIND(" - ",$E983)+3,LEN($E983)),""),"")</f>
      </c>
      <c r="AE983" t="s">
        <v>1564</v>
      </c>
      <c r="AJ983">
        <f>IFERROR(LEFT($E983,FIND(" - ",$E983)-1),$E983)</f>
      </c>
      <c r="AM983">
        <f>IF($CB983&gt;=1,INDEX($AK:$AK,$CA983+1),"")</f>
      </c>
      <c r="AN983">
        <f>IF($CB983&gt;=2,INDEX($AK:$AK,$CA983+2),"")</f>
      </c>
      <c r="AO983">
        <f>IF($CB983&gt;=3,INDEX($AK:$AK,$CA983+3),"")</f>
      </c>
      <c r="AP983">
        <f>IF($CB983&gt;=4,INDEX($AK:$AK,$CA983+4),"")</f>
      </c>
      <c r="AQ983">
        <f>IF($CB983&gt;=5,INDEX($AK:$AK,$CA983+5),"")</f>
      </c>
      <c r="AR983">
        <f>IF($CB983&gt;=6,INDEX($AK:$AK,$CA983+6),"")</f>
      </c>
      <c r="AS983">
        <f>IF($CB983&gt;=7,INDEX($AK:$AK,$CA983+7),"")</f>
      </c>
      <c r="AT983">
        <f>IF($CB983&gt;=8,INDEX($AK:$AK,$CA983+8),"")</f>
      </c>
      <c r="AU983">
        <f>IF($CB983&gt;=9,INDEX($AK:$AK,$CA983+9),"")</f>
      </c>
      <c r="AV983">
        <f>IF($CB983&gt;=10,INDEX($AK:$AK,$CA983+10),"")</f>
      </c>
      <c r="AW983">
        <f>IF($CB983&gt;=11,INDEX($AK:$AK,$CA983+11),"")</f>
      </c>
      <c r="AX983">
        <f>IF($CB983&gt;=12,INDEX($AK:$AK,$CA983+12),"")</f>
      </c>
      <c r="AY983">
        <f>IF($CB983&gt;=13,INDEX($AK:$AK,$CA983+13),"")</f>
      </c>
      <c r="AZ983">
        <f>IF($CB983&gt;=14,INDEX($AK:$AK,$CA983+14),"")</f>
      </c>
      <c r="BA983">
        <f>IF($CB983&gt;=15,INDEX($AK:$AK,$CA983+15),"")</f>
      </c>
      <c r="BB983">
        <f>IF($CB983&gt;=16,INDEX($AK:$AK,$CA983+16),"")</f>
      </c>
      <c r="BC983">
        <f>IF($CB983&gt;=17,INDEX($AK:$AK,$CA983+17),"")</f>
      </c>
      <c r="BD983">
        <f>IF($CB983&gt;=18,INDEX($AK:$AK,$CA983+18),"")</f>
      </c>
      <c r="BE983">
        <f>IF($CB983&gt;=19,INDEX($AK:$AK,$CA983+19),"")</f>
      </c>
      <c r="BF983">
        <f>IF($CB983&gt;=20,INDEX($AK:$AK,$CA983+20),"")</f>
      </c>
      <c r="BG983">
        <f>IF($CB983&gt;=21,INDEX($AK:$AK,$CA983+21),"")</f>
      </c>
      <c r="BH983">
        <f>IF($CB983&gt;=22,INDEX($AK:$AK,$CA983+22),"")</f>
      </c>
      <c r="BI983">
        <f>IF($CB983&gt;=23,INDEX($AK:$AK,$CA983+23),"")</f>
      </c>
      <c r="BJ983">
        <f>IF($CB983&gt;=24,INDEX($AK:$AK,$CA983+24),"")</f>
      </c>
      <c r="BK983">
        <f>IF($CB983&gt;=25,INDEX($AK:$AK,$CA983+25),"")</f>
      </c>
      <c r="BL983">
        <f>IF($CB983&gt;=26,INDEX($AK:$AK,$CA983+26),"")</f>
      </c>
      <c r="BM983">
        <f>IF($CB983&gt;=27,INDEX($AK:$AK,$CA983+27),"")</f>
      </c>
      <c r="BN983">
        <f>IF($CB983&gt;=28,INDEX($AK:$AK,$CA983+28),"")</f>
      </c>
      <c r="BO983">
        <f>IF($CB983&gt;=29,INDEX($AK:$AK,$CA983+29),"")</f>
      </c>
      <c r="BP983">
        <f>IF($CB983&gt;=30,INDEX($AK:$AK,$CA983+30),"")</f>
      </c>
      <c r="BQ983">
        <f>IF($CB983&gt;=31,INDEX($AK:$AK,$CA983+31),"")</f>
      </c>
      <c r="BR983">
        <f>IF($CB983&gt;=32,INDEX($AK:$AK,$CA983+32),"")</f>
      </c>
      <c r="BS983">
        <f>IF($CB983&gt;=33,INDEX($AK:$AK,$CA983+33),"")</f>
      </c>
      <c r="BT983">
        <f>IF($CB983&gt;=34,INDEX($AK:$AK,$CA983+34),"")</f>
      </c>
      <c r="BU983">
        <f>IF($CB983&gt;=35,INDEX($AK:$AK,$CA983+35),"")</f>
      </c>
      <c r="BV983">
        <f>IF($CB983&gt;=36,INDEX($AK:$AK,$CA983+36),"")</f>
      </c>
      <c r="BW983">
        <f>IF($CB983&gt;=37,INDEX($AK:$AK,$CA983+37),"")</f>
      </c>
      <c r="BX983">
        <f>IF($CB983&gt;=38,INDEX($AK:$AK,$CA983+38),"")</f>
      </c>
      <c r="BY983">
        <f>IF($CB983&gt;=39,INDEX($AK:$AK,$CA983+39),"")</f>
      </c>
      <c r="BZ983">
        <f>IF($CB983&gt;=40,INDEX($AK:$AK,$CA983+40),"")</f>
      </c>
      <c r="CA983">
        <f>IFERROR(MATCH($AJ983,$AK$2:$AK$134,0)+1,0)</f>
      </c>
      <c r="CB983">
        <f>IFERROR(INDEX($AL$2:$AL$134,MATCH($AJ983,$AK$2:$AK$134,0)),0)</f>
      </c>
      <c r="CC983">
        <f>IFERROR(LEFT($F983,FIND(" - ",$F983)-1),$F983)</f>
      </c>
      <c r="CF983">
        <f>IF($DA983&gt;=1,INDEX($CD:$CD,$CZ983+1),"")</f>
      </c>
      <c r="CG983">
        <f>IF($DA983&gt;=2,INDEX($CD:$CD,$CZ983+2),"")</f>
      </c>
      <c r="CH983">
        <f>IF($DA983&gt;=3,INDEX($CD:$CD,$CZ983+3),"")</f>
      </c>
      <c r="CI983">
        <f>IF($DA983&gt;=4,INDEX($CD:$CD,$CZ983+4),"")</f>
      </c>
      <c r="CJ983">
        <f>IF($DA983&gt;=5,INDEX($CD:$CD,$CZ983+5),"")</f>
      </c>
      <c r="CK983">
        <f>IF($DA983&gt;=6,INDEX($CD:$CD,$CZ983+6),"")</f>
      </c>
      <c r="CL983">
        <f>IF($DA983&gt;=7,INDEX($CD:$CD,$CZ983+7),"")</f>
      </c>
      <c r="CM983">
        <f>IF($DA983&gt;=8,INDEX($CD:$CD,$CZ983+8),"")</f>
      </c>
      <c r="CN983">
        <f>IF($DA983&gt;=9,INDEX($CD:$CD,$CZ983+9),"")</f>
      </c>
      <c r="CO983">
        <f>IF($DA983&gt;=10,INDEX($CD:$CD,$CZ983+10),"")</f>
      </c>
      <c r="CP983">
        <f>IF($DA983&gt;=11,INDEX($CD:$CD,$CZ983+11),"")</f>
      </c>
      <c r="CQ983">
        <f>IF($DA983&gt;=12,INDEX($CD:$CD,$CZ983+12),"")</f>
      </c>
      <c r="CR983">
        <f>IF($DA983&gt;=13,INDEX($CD:$CD,$CZ983+13),"")</f>
      </c>
      <c r="CS983">
        <f>IF($DA983&gt;=14,INDEX($CD:$CD,$CZ983+14),"")</f>
      </c>
      <c r="CT983">
        <f>IF($DA983&gt;=15,INDEX($CD:$CD,$CZ983+15),"")</f>
      </c>
      <c r="CU983">
        <f>IF($DA983&gt;=16,INDEX($CD:$CD,$CZ983+16),"")</f>
      </c>
      <c r="CV983">
        <f>IF($DA983&gt;=17,INDEX($CD:$CD,$CZ983+17),"")</f>
      </c>
      <c r="CW983">
        <f>IF($DA983&gt;=18,INDEX($CD:$CD,$CZ983+18),"")</f>
      </c>
      <c r="CX983">
        <f>IF($DA983&gt;=19,INDEX($CD:$CD,$CZ983+19),"")</f>
      </c>
      <c r="CY983">
        <f>IF($DA983&gt;=20,INDEX($CD:$CD,$CZ983+20),"")</f>
      </c>
      <c r="CZ983">
        <f>IFERROR(MATCH($CC983,$CD$2:$CD$263,0)+1,0)</f>
      </c>
      <c r="DA983">
        <f>IFERROR(INDEX($CE$2:$CE$263,MATCH($CC983,$CD$2:$CD$263,0)),0)</f>
      </c>
      <c r="DB983">
        <f>IFERROR(INDEX($AI:$AI,MATCH($H983,$AH:$AH,0))&amp;"","")</f>
      </c>
      <c r="DF983">
        <f>IF($GI983&gt;=1,INDEX($DC:$DC,$GH983+1),"")</f>
      </c>
      <c r="DG983">
        <f>IF($GI983&gt;=2,INDEX($DC:$DC,$GH983+2),"")</f>
      </c>
      <c r="DH983">
        <f>IF($GI983&gt;=3,INDEX($DC:$DC,$GH983+3),"")</f>
      </c>
      <c r="DI983">
        <f>IF($GI983&gt;=4,INDEX($DC:$DC,$GH983+4),"")</f>
      </c>
      <c r="DJ983">
        <f>IF($GI983&gt;=5,INDEX($DC:$DC,$GH983+5),"")</f>
      </c>
      <c r="DK983">
        <f>IF($GI983&gt;=6,INDEX($DC:$DC,$GH983+6),"")</f>
      </c>
      <c r="DL983">
        <f>IF($GI983&gt;=7,INDEX($DC:$DC,$GH983+7),"")</f>
      </c>
      <c r="DM983">
        <f>IF($GI983&gt;=8,INDEX($DC:$DC,$GH983+8),"")</f>
      </c>
      <c r="DN983">
        <f>IF($GI983&gt;=9,INDEX($DC:$DC,$GH983+9),"")</f>
      </c>
      <c r="DO983">
        <f>IF($GI983&gt;=10,INDEX($DC:$DC,$GH983+10),"")</f>
      </c>
      <c r="DP983">
        <f>IF($GI983&gt;=11,INDEX($DC:$DC,$GH983+11),"")</f>
      </c>
      <c r="DQ983">
        <f>IF($GI983&gt;=12,INDEX($DC:$DC,$GH983+12),"")</f>
      </c>
      <c r="DR983">
        <f>IF($GI983&gt;=13,INDEX($DC:$DC,$GH983+13),"")</f>
      </c>
      <c r="DS983">
        <f>IF($GI983&gt;=14,INDEX($DC:$DC,$GH983+14),"")</f>
      </c>
      <c r="DT983">
        <f>IF($GI983&gt;=15,INDEX($DC:$DC,$GH983+15),"")</f>
      </c>
      <c r="DU983">
        <f>IF($GI983&gt;=16,INDEX($DC:$DC,$GH983+16),"")</f>
      </c>
      <c r="DV983">
        <f>IF($GI983&gt;=17,INDEX($DC:$DC,$GH983+17),"")</f>
      </c>
      <c r="DW983">
        <f>IF($GI983&gt;=18,INDEX($DC:$DC,$GH983+18),"")</f>
      </c>
      <c r="DX983">
        <f>IF($GI983&gt;=19,INDEX($DC:$DC,$GH983+19),"")</f>
      </c>
      <c r="DY983">
        <f>IF($GI983&gt;=20,INDEX($DC:$DC,$GH983+20),"")</f>
      </c>
      <c r="DZ983">
        <f>IF($GI983&gt;=21,INDEX($DC:$DC,$GH983+21),"")</f>
      </c>
      <c r="EA983">
        <f>IF($GI983&gt;=22,INDEX($DC:$DC,$GH983+22),"")</f>
      </c>
      <c r="EB983">
        <f>IF($GI983&gt;=23,INDEX($DC:$DC,$GH983+23),"")</f>
      </c>
      <c r="EC983">
        <f>IF($GI983&gt;=24,INDEX($DC:$DC,$GH983+24),"")</f>
      </c>
      <c r="ED983">
        <f>IF($GI983&gt;=25,INDEX($DC:$DC,$GH983+25),"")</f>
      </c>
      <c r="EE983">
        <f>IF($GI983&gt;=26,INDEX($DC:$DC,$GH983+26),"")</f>
      </c>
      <c r="EF983">
        <f>IF($GI983&gt;=27,INDEX($DC:$DC,$GH983+27),"")</f>
      </c>
      <c r="EG983">
        <f>IF($GI983&gt;=28,INDEX($DC:$DC,$GH983+28),"")</f>
      </c>
      <c r="EH983">
        <f>IF($GI983&gt;=29,INDEX($DC:$DC,$GH983+29),"")</f>
      </c>
      <c r="EI983">
        <f>IF($GI983&gt;=30,INDEX($DC:$DC,$GH983+30),"")</f>
      </c>
      <c r="EJ983">
        <f>IF($GI983&gt;=31,INDEX($DC:$DC,$GH983+31),"")</f>
      </c>
      <c r="EK983">
        <f>IF($GI983&gt;=32,INDEX($DC:$DC,$GH983+32),"")</f>
      </c>
      <c r="EL983">
        <f>IF($GI983&gt;=33,INDEX($DC:$DC,$GH983+33),"")</f>
      </c>
      <c r="EM983">
        <f>IF($GI983&gt;=34,INDEX($DC:$DC,$GH983+34),"")</f>
      </c>
      <c r="EN983">
        <f>IF($GI983&gt;=35,INDEX($DC:$DC,$GH983+35),"")</f>
      </c>
      <c r="EO983">
        <f>IF($GI983&gt;=36,INDEX($DC:$DC,$GH983+36),"")</f>
      </c>
      <c r="EP983">
        <f>IF($GI983&gt;=37,INDEX($DC:$DC,$GH983+37),"")</f>
      </c>
      <c r="EQ983">
        <f>IF($GI983&gt;=38,INDEX($DC:$DC,$GH983+38),"")</f>
      </c>
      <c r="ER983">
        <f>IF($GI983&gt;=39,INDEX($DC:$DC,$GH983+39),"")</f>
      </c>
      <c r="ES983">
        <f>IF($GI983&gt;=40,INDEX($DC:$DC,$GH983+40),"")</f>
      </c>
      <c r="ET983">
        <f>IF($GI983&gt;=1,INDEX($DD:$DD,$GH983+1),"")</f>
      </c>
      <c r="EU983">
        <f>IF($GI983&gt;=2,INDEX($DD:$DD,$GH983+2),"")</f>
      </c>
      <c r="EV983">
        <f>IF($GI983&gt;=3,INDEX($DD:$DD,$GH983+3),"")</f>
      </c>
      <c r="EW983">
        <f>IF($GI983&gt;=4,INDEX($DD:$DD,$GH983+4),"")</f>
      </c>
      <c r="EX983">
        <f>IF($GI983&gt;=5,INDEX($DD:$DD,$GH983+5),"")</f>
      </c>
      <c r="EY983">
        <f>IF($GI983&gt;=6,INDEX($DD:$DD,$GH983+6),"")</f>
      </c>
      <c r="EZ983">
        <f>IF($GI983&gt;=7,INDEX($DD:$DD,$GH983+7),"")</f>
      </c>
      <c r="FA983">
        <f>IF($GI983&gt;=8,INDEX($DD:$DD,$GH983+8),"")</f>
      </c>
      <c r="FB983">
        <f>IF($GI983&gt;=9,INDEX($DD:$DD,$GH983+9),"")</f>
      </c>
      <c r="FC983">
        <f>IF($GI983&gt;=10,INDEX($DD:$DD,$GH983+10),"")</f>
      </c>
      <c r="FD983">
        <f>IF($GI983&gt;=11,INDEX($DD:$DD,$GH983+11),"")</f>
      </c>
      <c r="FE983">
        <f>IF($GI983&gt;=12,INDEX($DD:$DD,$GH983+12),"")</f>
      </c>
      <c r="FF983">
        <f>IF($GI983&gt;=13,INDEX($DD:$DD,$GH983+13),"")</f>
      </c>
      <c r="FG983">
        <f>IF($GI983&gt;=14,INDEX($DD:$DD,$GH983+14),"")</f>
      </c>
      <c r="FH983">
        <f>IF($GI983&gt;=15,INDEX($DD:$DD,$GH983+15),"")</f>
      </c>
      <c r="FI983">
        <f>IF($GI983&gt;=16,INDEX($DD:$DD,$GH983+16),"")</f>
      </c>
      <c r="FJ983">
        <f>IF($GI983&gt;=17,INDEX($DD:$DD,$GH983+17),"")</f>
      </c>
      <c r="FK983">
        <f>IF($GI983&gt;=18,INDEX($DD:$DD,$GH983+18),"")</f>
      </c>
      <c r="FL983">
        <f>IF($GI983&gt;=19,INDEX($DD:$DD,$GH983+19),"")</f>
      </c>
      <c r="FM983">
        <f>IF($GI983&gt;=20,INDEX($DD:$DD,$GH983+20),"")</f>
      </c>
      <c r="FN983">
        <f>IF($GI983&gt;=21,INDEX($DD:$DD,$GH983+21),"")</f>
      </c>
      <c r="FO983">
        <f>IF($GI983&gt;=22,INDEX($DD:$DD,$GH983+22),"")</f>
      </c>
      <c r="FP983">
        <f>IF($GI983&gt;=23,INDEX($DD:$DD,$GH983+23),"")</f>
      </c>
      <c r="FQ983">
        <f>IF($GI983&gt;=24,INDEX($DD:$DD,$GH983+24),"")</f>
      </c>
      <c r="FR983">
        <f>IF($GI983&gt;=25,INDEX($DD:$DD,$GH983+25),"")</f>
      </c>
      <c r="FS983">
        <f>IF($GI983&gt;=26,INDEX($DD:$DD,$GH983+26),"")</f>
      </c>
      <c r="FT983">
        <f>IF($GI983&gt;=27,INDEX($DD:$DD,$GH983+27),"")</f>
      </c>
      <c r="FU983">
        <f>IF($GI983&gt;=28,INDEX($DD:$DD,$GH983+28),"")</f>
      </c>
      <c r="FV983">
        <f>IF($GI983&gt;=29,INDEX($DD:$DD,$GH983+29),"")</f>
      </c>
      <c r="FW983">
        <f>IF($GI983&gt;=30,INDEX($DD:$DD,$GH983+30),"")</f>
      </c>
      <c r="FX983">
        <f>IF($GI983&gt;=31,INDEX($DD:$DD,$GH983+31),"")</f>
      </c>
      <c r="FY983">
        <f>IF($GI983&gt;=32,INDEX($DD:$DD,$GH983+32),"")</f>
      </c>
      <c r="FZ983">
        <f>IF($GI983&gt;=33,INDEX($DD:$DD,$GH983+33),"")</f>
      </c>
      <c r="GA983">
        <f>IF($GI983&gt;=34,INDEX($DD:$DD,$GH983+34),"")</f>
      </c>
      <c r="GB983">
        <f>IF($GI983&gt;=35,INDEX($DD:$DD,$GH983+35),"")</f>
      </c>
      <c r="GC983">
        <f>IF($GI983&gt;=36,INDEX($DD:$DD,$GH983+36),"")</f>
      </c>
      <c r="GD983">
        <f>IF($GI983&gt;=37,INDEX($DD:$DD,$GH983+37),"")</f>
      </c>
      <c r="GE983">
        <f>IF($GI983&gt;=38,INDEX($DD:$DD,$GH983+38),"")</f>
      </c>
      <c r="GF983">
        <f>IF($GI983&gt;=39,INDEX($DD:$DD,$GH983+39),"")</f>
      </c>
      <c r="GG983">
        <f>IF($GI983&gt;=40,INDEX($DD:$DD,$GH983+40),"")</f>
      </c>
      <c r="GH983">
        <f>IFERROR(MATCH($DB983,$DC$2:$DC$148,0)+1,0)</f>
      </c>
      <c r="GI983">
        <f>IFERROR(INDEX($DE$2:$DE$148,MATCH($DB983,$DC$2:$DC$148,0)),0)</f>
      </c>
      <c r="GJ983">
        <f>IFERROR(MATCH($S983,$DF$983:$ES$983,0),0)</f>
      </c>
      <c r="GK983">
        <f>IF($GJ983&gt;0,INDEX($ET$983:$GG$983,$GJ983),"")</f>
      </c>
      <c r="GN983">
        <f>IF($IW983&gt;=1,INDEX($GL:$GL,$IV983+1),"")</f>
      </c>
      <c r="GO983">
        <f>IF($IW983&gt;=2,INDEX($GL:$GL,$IV983+2),"")</f>
      </c>
      <c r="GP983">
        <f>IF($IW983&gt;=3,INDEX($GL:$GL,$IV983+3),"")</f>
      </c>
      <c r="GQ983">
        <f>IF($IW983&gt;=4,INDEX($GL:$GL,$IV983+4),"")</f>
      </c>
      <c r="GR983">
        <f>IF($IW983&gt;=5,INDEX($GL:$GL,$IV983+5),"")</f>
      </c>
      <c r="GS983">
        <f>IF($IW983&gt;=6,INDEX($GL:$GL,$IV983+6),"")</f>
      </c>
      <c r="GT983">
        <f>IF($IW983&gt;=7,INDEX($GL:$GL,$IV983+7),"")</f>
      </c>
      <c r="GU983">
        <f>IF($IW983&gt;=8,INDEX($GL:$GL,$IV983+8),"")</f>
      </c>
      <c r="GV983">
        <f>IF($IW983&gt;=9,INDEX($GL:$GL,$IV983+9),"")</f>
      </c>
      <c r="GW983">
        <f>IF($IW983&gt;=10,INDEX($GL:$GL,$IV983+10),"")</f>
      </c>
      <c r="GX983">
        <f>IF($IW983&gt;=11,INDEX($GL:$GL,$IV983+11),"")</f>
      </c>
      <c r="GY983">
        <f>IF($IW983&gt;=12,INDEX($GL:$GL,$IV983+12),"")</f>
      </c>
      <c r="GZ983">
        <f>IF($IW983&gt;=13,INDEX($GL:$GL,$IV983+13),"")</f>
      </c>
      <c r="HA983">
        <f>IF($IW983&gt;=14,INDEX($GL:$GL,$IV983+14),"")</f>
      </c>
      <c r="HB983">
        <f>IF($IW983&gt;=15,INDEX($GL:$GL,$IV983+15),"")</f>
      </c>
      <c r="HC983">
        <f>IF($IW983&gt;=16,INDEX($GL:$GL,$IV983+16),"")</f>
      </c>
      <c r="HD983">
        <f>IF($IW983&gt;=17,INDEX($GL:$GL,$IV983+17),"")</f>
      </c>
      <c r="HE983">
        <f>IF($IW983&gt;=18,INDEX($GL:$GL,$IV983+18),"")</f>
      </c>
      <c r="HF983">
        <f>IF($IW983&gt;=19,INDEX($GL:$GL,$IV983+19),"")</f>
      </c>
      <c r="HG983">
        <f>IF($IW983&gt;=20,INDEX($GL:$GL,$IV983+20),"")</f>
      </c>
      <c r="HH983">
        <f>IF($IW983&gt;=21,INDEX($GL:$GL,$IV983+21),"")</f>
      </c>
      <c r="HI983">
        <f>IF($IW983&gt;=22,INDEX($GL:$GL,$IV983+22),"")</f>
      </c>
      <c r="HJ983">
        <f>IF($IW983&gt;=23,INDEX($GL:$GL,$IV983+23),"")</f>
      </c>
      <c r="HK983">
        <f>IF($IW983&gt;=24,INDEX($GL:$GL,$IV983+24),"")</f>
      </c>
      <c r="HL983">
        <f>IF($IW983&gt;=25,INDEX($GL:$GL,$IV983+25),"")</f>
      </c>
      <c r="HM983">
        <f>IF($IW983&gt;=26,INDEX($GL:$GL,$IV983+26),"")</f>
      </c>
      <c r="HN983">
        <f>IF($IW983&gt;=27,INDEX($GL:$GL,$IV983+27),"")</f>
      </c>
      <c r="HO983">
        <f>IF($IW983&gt;=28,INDEX($GL:$GL,$IV983+28),"")</f>
      </c>
      <c r="HP983">
        <f>IF($IW983&gt;=29,INDEX($GL:$GL,$IV983+29),"")</f>
      </c>
      <c r="HQ983">
        <f>IF($IW983&gt;=30,INDEX($GL:$GL,$IV983+30),"")</f>
      </c>
      <c r="HR983">
        <f>IF($IW983&gt;=31,INDEX($GL:$GL,$IV983+31),"")</f>
      </c>
      <c r="HS983">
        <f>IF($IW983&gt;=32,INDEX($GL:$GL,$IV983+32),"")</f>
      </c>
      <c r="HT983">
        <f>IF($IW983&gt;=33,INDEX($GL:$GL,$IV983+33),"")</f>
      </c>
      <c r="HU983">
        <f>IF($IW983&gt;=34,INDEX($GL:$GL,$IV983+34),"")</f>
      </c>
      <c r="HV983">
        <f>IF($IW983&gt;=35,INDEX($GL:$GL,$IV983+35),"")</f>
      </c>
      <c r="HW983">
        <f>IF($IW983&gt;=36,INDEX($GL:$GL,$IV983+36),"")</f>
      </c>
      <c r="HX983">
        <f>IF($IW983&gt;=37,INDEX($GL:$GL,$IV983+37),"")</f>
      </c>
      <c r="HY983">
        <f>IF($IW983&gt;=38,INDEX($GL:$GL,$IV983+38),"")</f>
      </c>
      <c r="HZ983">
        <f>IF($IW983&gt;=39,INDEX($GL:$GL,$IV983+39),"")</f>
      </c>
      <c r="IA983">
        <f>IF($IW983&gt;=40,INDEX($GL:$GL,$IV983+40),"")</f>
      </c>
      <c r="IB983">
        <f>IF($IW983&gt;=41,INDEX($GL:$GL,$IV983+41),"")</f>
      </c>
      <c r="IC983">
        <f>IF($IW983&gt;=42,INDEX($GL:$GL,$IV983+42),"")</f>
      </c>
      <c r="ID983">
        <f>IF($IW983&gt;=43,INDEX($GL:$GL,$IV983+43),"")</f>
      </c>
      <c r="IE983">
        <f>IF($IW983&gt;=44,INDEX($GL:$GL,$IV983+44),"")</f>
      </c>
      <c r="IF983">
        <f>IF($IW983&gt;=45,INDEX($GL:$GL,$IV983+45),"")</f>
      </c>
      <c r="IG983">
        <f>IF($IW983&gt;=46,INDEX($GL:$GL,$IV983+46),"")</f>
      </c>
      <c r="IH983">
        <f>IF($IW983&gt;=47,INDEX($GL:$GL,$IV983+47),"")</f>
      </c>
      <c r="II983">
        <f>IF($IW983&gt;=48,INDEX($GL:$GL,$IV983+48),"")</f>
      </c>
      <c r="IJ983">
        <f>IF($IW983&gt;=49,INDEX($GL:$GL,$IV983+49),"")</f>
      </c>
      <c r="IK983">
        <f>IF($IW983&gt;=50,INDEX($GL:$GL,$IV983+50),"")</f>
      </c>
      <c r="IL983">
        <f>IF($IW983&gt;=51,INDEX($GL:$GL,$IV983+51),"")</f>
      </c>
      <c r="IM983">
        <f>IF($IW983&gt;=52,INDEX($GL:$GL,$IV983+52),"")</f>
      </c>
      <c r="IN983">
        <f>IF($IW983&gt;=53,INDEX($GL:$GL,$IV983+53),"")</f>
      </c>
      <c r="IO983">
        <f>IF($IW983&gt;=54,INDEX($GL:$GL,$IV983+54),"")</f>
      </c>
      <c r="IP983">
        <f>IF($IW983&gt;=55,INDEX($GL:$GL,$IV983+55),"")</f>
      </c>
      <c r="IQ983">
        <f>IF($IW983&gt;=56,INDEX($GL:$GL,$IV983+56),"")</f>
      </c>
      <c r="IR983">
        <f>IF($IW983&gt;=57,INDEX($GL:$GL,$IV983+57),"")</f>
      </c>
      <c r="IS983">
        <f>IF($IW983&gt;=58,INDEX($GL:$GL,$IV983+58),"")</f>
      </c>
      <c r="IT983">
        <f>IF($IW983&gt;=59,INDEX($GL:$GL,$IV983+59),"")</f>
      </c>
      <c r="IU983">
        <f>IF($IW983&gt;=60,INDEX($GL:$GL,$IV983+60),"")</f>
      </c>
      <c r="IV983">
        <f>IFERROR(MATCH($GK983,$GL$2:$GL$324,0)+1,0)</f>
      </c>
      <c r="IW983">
        <f>IFERROR(INDEX($GM$2:$GM$324,MATCH($GK983,$GL$2:$GL$324,0)),0)</f>
      </c>
      <c r="IX983" t="s">
        <v>34</v>
      </c>
      <c r="IY983" t="s">
        <v>34</v>
      </c>
    </row>
    <row r="984" spans="1:259" x14ac:dyDescent="0.25">
      <c r="K984">
        <f>IF(OR($N984="",$J984=""),"",IFERROR($N984/$J984,0))</f>
      </c>
      <c r="L984">
        <f>IF($N984="","",
SUM($M984,$O984,$T984,$P984,$R984)*
(1-IF($U984="",0,VALUE($U984)/100)))</f>
      </c>
      <c r="M984">
        <f>IF($N984="","",$N984)</f>
      </c>
      <c r="O984">
        <f>IF($N984="","",
IF($H984="","",
IF(ISNUMBER(SEARCH("exempt",LOWER($H984))),0,
$N984*(VALUE(SUBSTITUTE($H984,"%",""))/100))))</f>
      </c>
      <c r="V984">
        <f>IFERROR(IF(FIND(" - ",$E984)&gt;0,MID($E984,FIND(" - ",$E984)+3,LEN($E984)),""),"")</f>
      </c>
      <c r="AE984" t="s">
        <v>1565</v>
      </c>
      <c r="AJ984">
        <f>IFERROR(LEFT($E984,FIND(" - ",$E984)-1),$E984)</f>
      </c>
      <c r="AM984">
        <f>IF($CB984&gt;=1,INDEX($AK:$AK,$CA984+1),"")</f>
      </c>
      <c r="AN984">
        <f>IF($CB984&gt;=2,INDEX($AK:$AK,$CA984+2),"")</f>
      </c>
      <c r="AO984">
        <f>IF($CB984&gt;=3,INDEX($AK:$AK,$CA984+3),"")</f>
      </c>
      <c r="AP984">
        <f>IF($CB984&gt;=4,INDEX($AK:$AK,$CA984+4),"")</f>
      </c>
      <c r="AQ984">
        <f>IF($CB984&gt;=5,INDEX($AK:$AK,$CA984+5),"")</f>
      </c>
      <c r="AR984">
        <f>IF($CB984&gt;=6,INDEX($AK:$AK,$CA984+6),"")</f>
      </c>
      <c r="AS984">
        <f>IF($CB984&gt;=7,INDEX($AK:$AK,$CA984+7),"")</f>
      </c>
      <c r="AT984">
        <f>IF($CB984&gt;=8,INDEX($AK:$AK,$CA984+8),"")</f>
      </c>
      <c r="AU984">
        <f>IF($CB984&gt;=9,INDEX($AK:$AK,$CA984+9),"")</f>
      </c>
      <c r="AV984">
        <f>IF($CB984&gt;=10,INDEX($AK:$AK,$CA984+10),"")</f>
      </c>
      <c r="AW984">
        <f>IF($CB984&gt;=11,INDEX($AK:$AK,$CA984+11),"")</f>
      </c>
      <c r="AX984">
        <f>IF($CB984&gt;=12,INDEX($AK:$AK,$CA984+12),"")</f>
      </c>
      <c r="AY984">
        <f>IF($CB984&gt;=13,INDEX($AK:$AK,$CA984+13),"")</f>
      </c>
      <c r="AZ984">
        <f>IF($CB984&gt;=14,INDEX($AK:$AK,$CA984+14),"")</f>
      </c>
      <c r="BA984">
        <f>IF($CB984&gt;=15,INDEX($AK:$AK,$CA984+15),"")</f>
      </c>
      <c r="BB984">
        <f>IF($CB984&gt;=16,INDEX($AK:$AK,$CA984+16),"")</f>
      </c>
      <c r="BC984">
        <f>IF($CB984&gt;=17,INDEX($AK:$AK,$CA984+17),"")</f>
      </c>
      <c r="BD984">
        <f>IF($CB984&gt;=18,INDEX($AK:$AK,$CA984+18),"")</f>
      </c>
      <c r="BE984">
        <f>IF($CB984&gt;=19,INDEX($AK:$AK,$CA984+19),"")</f>
      </c>
      <c r="BF984">
        <f>IF($CB984&gt;=20,INDEX($AK:$AK,$CA984+20),"")</f>
      </c>
      <c r="BG984">
        <f>IF($CB984&gt;=21,INDEX($AK:$AK,$CA984+21),"")</f>
      </c>
      <c r="BH984">
        <f>IF($CB984&gt;=22,INDEX($AK:$AK,$CA984+22),"")</f>
      </c>
      <c r="BI984">
        <f>IF($CB984&gt;=23,INDEX($AK:$AK,$CA984+23),"")</f>
      </c>
      <c r="BJ984">
        <f>IF($CB984&gt;=24,INDEX($AK:$AK,$CA984+24),"")</f>
      </c>
      <c r="BK984">
        <f>IF($CB984&gt;=25,INDEX($AK:$AK,$CA984+25),"")</f>
      </c>
      <c r="BL984">
        <f>IF($CB984&gt;=26,INDEX($AK:$AK,$CA984+26),"")</f>
      </c>
      <c r="BM984">
        <f>IF($CB984&gt;=27,INDEX($AK:$AK,$CA984+27),"")</f>
      </c>
      <c r="BN984">
        <f>IF($CB984&gt;=28,INDEX($AK:$AK,$CA984+28),"")</f>
      </c>
      <c r="BO984">
        <f>IF($CB984&gt;=29,INDEX($AK:$AK,$CA984+29),"")</f>
      </c>
      <c r="BP984">
        <f>IF($CB984&gt;=30,INDEX($AK:$AK,$CA984+30),"")</f>
      </c>
      <c r="BQ984">
        <f>IF($CB984&gt;=31,INDEX($AK:$AK,$CA984+31),"")</f>
      </c>
      <c r="BR984">
        <f>IF($CB984&gt;=32,INDEX($AK:$AK,$CA984+32),"")</f>
      </c>
      <c r="BS984">
        <f>IF($CB984&gt;=33,INDEX($AK:$AK,$CA984+33),"")</f>
      </c>
      <c r="BT984">
        <f>IF($CB984&gt;=34,INDEX($AK:$AK,$CA984+34),"")</f>
      </c>
      <c r="BU984">
        <f>IF($CB984&gt;=35,INDEX($AK:$AK,$CA984+35),"")</f>
      </c>
      <c r="BV984">
        <f>IF($CB984&gt;=36,INDEX($AK:$AK,$CA984+36),"")</f>
      </c>
      <c r="BW984">
        <f>IF($CB984&gt;=37,INDEX($AK:$AK,$CA984+37),"")</f>
      </c>
      <c r="BX984">
        <f>IF($CB984&gt;=38,INDEX($AK:$AK,$CA984+38),"")</f>
      </c>
      <c r="BY984">
        <f>IF($CB984&gt;=39,INDEX($AK:$AK,$CA984+39),"")</f>
      </c>
      <c r="BZ984">
        <f>IF($CB984&gt;=40,INDEX($AK:$AK,$CA984+40),"")</f>
      </c>
      <c r="CA984">
        <f>IFERROR(MATCH($AJ984,$AK$2:$AK$134,0)+1,0)</f>
      </c>
      <c r="CB984">
        <f>IFERROR(INDEX($AL$2:$AL$134,MATCH($AJ984,$AK$2:$AK$134,0)),0)</f>
      </c>
      <c r="CC984">
        <f>IFERROR(LEFT($F984,FIND(" - ",$F984)-1),$F984)</f>
      </c>
      <c r="CF984">
        <f>IF($DA984&gt;=1,INDEX($CD:$CD,$CZ984+1),"")</f>
      </c>
      <c r="CG984">
        <f>IF($DA984&gt;=2,INDEX($CD:$CD,$CZ984+2),"")</f>
      </c>
      <c r="CH984">
        <f>IF($DA984&gt;=3,INDEX($CD:$CD,$CZ984+3),"")</f>
      </c>
      <c r="CI984">
        <f>IF($DA984&gt;=4,INDEX($CD:$CD,$CZ984+4),"")</f>
      </c>
      <c r="CJ984">
        <f>IF($DA984&gt;=5,INDEX($CD:$CD,$CZ984+5),"")</f>
      </c>
      <c r="CK984">
        <f>IF($DA984&gt;=6,INDEX($CD:$CD,$CZ984+6),"")</f>
      </c>
      <c r="CL984">
        <f>IF($DA984&gt;=7,INDEX($CD:$CD,$CZ984+7),"")</f>
      </c>
      <c r="CM984">
        <f>IF($DA984&gt;=8,INDEX($CD:$CD,$CZ984+8),"")</f>
      </c>
      <c r="CN984">
        <f>IF($DA984&gt;=9,INDEX($CD:$CD,$CZ984+9),"")</f>
      </c>
      <c r="CO984">
        <f>IF($DA984&gt;=10,INDEX($CD:$CD,$CZ984+10),"")</f>
      </c>
      <c r="CP984">
        <f>IF($DA984&gt;=11,INDEX($CD:$CD,$CZ984+11),"")</f>
      </c>
      <c r="CQ984">
        <f>IF($DA984&gt;=12,INDEX($CD:$CD,$CZ984+12),"")</f>
      </c>
      <c r="CR984">
        <f>IF($DA984&gt;=13,INDEX($CD:$CD,$CZ984+13),"")</f>
      </c>
      <c r="CS984">
        <f>IF($DA984&gt;=14,INDEX($CD:$CD,$CZ984+14),"")</f>
      </c>
      <c r="CT984">
        <f>IF($DA984&gt;=15,INDEX($CD:$CD,$CZ984+15),"")</f>
      </c>
      <c r="CU984">
        <f>IF($DA984&gt;=16,INDEX($CD:$CD,$CZ984+16),"")</f>
      </c>
      <c r="CV984">
        <f>IF($DA984&gt;=17,INDEX($CD:$CD,$CZ984+17),"")</f>
      </c>
      <c r="CW984">
        <f>IF($DA984&gt;=18,INDEX($CD:$CD,$CZ984+18),"")</f>
      </c>
      <c r="CX984">
        <f>IF($DA984&gt;=19,INDEX($CD:$CD,$CZ984+19),"")</f>
      </c>
      <c r="CY984">
        <f>IF($DA984&gt;=20,INDEX($CD:$CD,$CZ984+20),"")</f>
      </c>
      <c r="CZ984">
        <f>IFERROR(MATCH($CC984,$CD$2:$CD$263,0)+1,0)</f>
      </c>
      <c r="DA984">
        <f>IFERROR(INDEX($CE$2:$CE$263,MATCH($CC984,$CD$2:$CD$263,0)),0)</f>
      </c>
      <c r="DB984">
        <f>IFERROR(INDEX($AI:$AI,MATCH($H984,$AH:$AH,0))&amp;"","")</f>
      </c>
      <c r="DF984">
        <f>IF($GI984&gt;=1,INDEX($DC:$DC,$GH984+1),"")</f>
      </c>
      <c r="DG984">
        <f>IF($GI984&gt;=2,INDEX($DC:$DC,$GH984+2),"")</f>
      </c>
      <c r="DH984">
        <f>IF($GI984&gt;=3,INDEX($DC:$DC,$GH984+3),"")</f>
      </c>
      <c r="DI984">
        <f>IF($GI984&gt;=4,INDEX($DC:$DC,$GH984+4),"")</f>
      </c>
      <c r="DJ984">
        <f>IF($GI984&gt;=5,INDEX($DC:$DC,$GH984+5),"")</f>
      </c>
      <c r="DK984">
        <f>IF($GI984&gt;=6,INDEX($DC:$DC,$GH984+6),"")</f>
      </c>
      <c r="DL984">
        <f>IF($GI984&gt;=7,INDEX($DC:$DC,$GH984+7),"")</f>
      </c>
      <c r="DM984">
        <f>IF($GI984&gt;=8,INDEX($DC:$DC,$GH984+8),"")</f>
      </c>
      <c r="DN984">
        <f>IF($GI984&gt;=9,INDEX($DC:$DC,$GH984+9),"")</f>
      </c>
      <c r="DO984">
        <f>IF($GI984&gt;=10,INDEX($DC:$DC,$GH984+10),"")</f>
      </c>
      <c r="DP984">
        <f>IF($GI984&gt;=11,INDEX($DC:$DC,$GH984+11),"")</f>
      </c>
      <c r="DQ984">
        <f>IF($GI984&gt;=12,INDEX($DC:$DC,$GH984+12),"")</f>
      </c>
      <c r="DR984">
        <f>IF($GI984&gt;=13,INDEX($DC:$DC,$GH984+13),"")</f>
      </c>
      <c r="DS984">
        <f>IF($GI984&gt;=14,INDEX($DC:$DC,$GH984+14),"")</f>
      </c>
      <c r="DT984">
        <f>IF($GI984&gt;=15,INDEX($DC:$DC,$GH984+15),"")</f>
      </c>
      <c r="DU984">
        <f>IF($GI984&gt;=16,INDEX($DC:$DC,$GH984+16),"")</f>
      </c>
      <c r="DV984">
        <f>IF($GI984&gt;=17,INDEX($DC:$DC,$GH984+17),"")</f>
      </c>
      <c r="DW984">
        <f>IF($GI984&gt;=18,INDEX($DC:$DC,$GH984+18),"")</f>
      </c>
      <c r="DX984">
        <f>IF($GI984&gt;=19,INDEX($DC:$DC,$GH984+19),"")</f>
      </c>
      <c r="DY984">
        <f>IF($GI984&gt;=20,INDEX($DC:$DC,$GH984+20),"")</f>
      </c>
      <c r="DZ984">
        <f>IF($GI984&gt;=21,INDEX($DC:$DC,$GH984+21),"")</f>
      </c>
      <c r="EA984">
        <f>IF($GI984&gt;=22,INDEX($DC:$DC,$GH984+22),"")</f>
      </c>
      <c r="EB984">
        <f>IF($GI984&gt;=23,INDEX($DC:$DC,$GH984+23),"")</f>
      </c>
      <c r="EC984">
        <f>IF($GI984&gt;=24,INDEX($DC:$DC,$GH984+24),"")</f>
      </c>
      <c r="ED984">
        <f>IF($GI984&gt;=25,INDEX($DC:$DC,$GH984+25),"")</f>
      </c>
      <c r="EE984">
        <f>IF($GI984&gt;=26,INDEX($DC:$DC,$GH984+26),"")</f>
      </c>
      <c r="EF984">
        <f>IF($GI984&gt;=27,INDEX($DC:$DC,$GH984+27),"")</f>
      </c>
      <c r="EG984">
        <f>IF($GI984&gt;=28,INDEX($DC:$DC,$GH984+28),"")</f>
      </c>
      <c r="EH984">
        <f>IF($GI984&gt;=29,INDEX($DC:$DC,$GH984+29),"")</f>
      </c>
      <c r="EI984">
        <f>IF($GI984&gt;=30,INDEX($DC:$DC,$GH984+30),"")</f>
      </c>
      <c r="EJ984">
        <f>IF($GI984&gt;=31,INDEX($DC:$DC,$GH984+31),"")</f>
      </c>
      <c r="EK984">
        <f>IF($GI984&gt;=32,INDEX($DC:$DC,$GH984+32),"")</f>
      </c>
      <c r="EL984">
        <f>IF($GI984&gt;=33,INDEX($DC:$DC,$GH984+33),"")</f>
      </c>
      <c r="EM984">
        <f>IF($GI984&gt;=34,INDEX($DC:$DC,$GH984+34),"")</f>
      </c>
      <c r="EN984">
        <f>IF($GI984&gt;=35,INDEX($DC:$DC,$GH984+35),"")</f>
      </c>
      <c r="EO984">
        <f>IF($GI984&gt;=36,INDEX($DC:$DC,$GH984+36),"")</f>
      </c>
      <c r="EP984">
        <f>IF($GI984&gt;=37,INDEX($DC:$DC,$GH984+37),"")</f>
      </c>
      <c r="EQ984">
        <f>IF($GI984&gt;=38,INDEX($DC:$DC,$GH984+38),"")</f>
      </c>
      <c r="ER984">
        <f>IF($GI984&gt;=39,INDEX($DC:$DC,$GH984+39),"")</f>
      </c>
      <c r="ES984">
        <f>IF($GI984&gt;=40,INDEX($DC:$DC,$GH984+40),"")</f>
      </c>
      <c r="ET984">
        <f>IF($GI984&gt;=1,INDEX($DD:$DD,$GH984+1),"")</f>
      </c>
      <c r="EU984">
        <f>IF($GI984&gt;=2,INDEX($DD:$DD,$GH984+2),"")</f>
      </c>
      <c r="EV984">
        <f>IF($GI984&gt;=3,INDEX($DD:$DD,$GH984+3),"")</f>
      </c>
      <c r="EW984">
        <f>IF($GI984&gt;=4,INDEX($DD:$DD,$GH984+4),"")</f>
      </c>
      <c r="EX984">
        <f>IF($GI984&gt;=5,INDEX($DD:$DD,$GH984+5),"")</f>
      </c>
      <c r="EY984">
        <f>IF($GI984&gt;=6,INDEX($DD:$DD,$GH984+6),"")</f>
      </c>
      <c r="EZ984">
        <f>IF($GI984&gt;=7,INDEX($DD:$DD,$GH984+7),"")</f>
      </c>
      <c r="FA984">
        <f>IF($GI984&gt;=8,INDEX($DD:$DD,$GH984+8),"")</f>
      </c>
      <c r="FB984">
        <f>IF($GI984&gt;=9,INDEX($DD:$DD,$GH984+9),"")</f>
      </c>
      <c r="FC984">
        <f>IF($GI984&gt;=10,INDEX($DD:$DD,$GH984+10),"")</f>
      </c>
      <c r="FD984">
        <f>IF($GI984&gt;=11,INDEX($DD:$DD,$GH984+11),"")</f>
      </c>
      <c r="FE984">
        <f>IF($GI984&gt;=12,INDEX($DD:$DD,$GH984+12),"")</f>
      </c>
      <c r="FF984">
        <f>IF($GI984&gt;=13,INDEX($DD:$DD,$GH984+13),"")</f>
      </c>
      <c r="FG984">
        <f>IF($GI984&gt;=14,INDEX($DD:$DD,$GH984+14),"")</f>
      </c>
      <c r="FH984">
        <f>IF($GI984&gt;=15,INDEX($DD:$DD,$GH984+15),"")</f>
      </c>
      <c r="FI984">
        <f>IF($GI984&gt;=16,INDEX($DD:$DD,$GH984+16),"")</f>
      </c>
      <c r="FJ984">
        <f>IF($GI984&gt;=17,INDEX($DD:$DD,$GH984+17),"")</f>
      </c>
      <c r="FK984">
        <f>IF($GI984&gt;=18,INDEX($DD:$DD,$GH984+18),"")</f>
      </c>
      <c r="FL984">
        <f>IF($GI984&gt;=19,INDEX($DD:$DD,$GH984+19),"")</f>
      </c>
      <c r="FM984">
        <f>IF($GI984&gt;=20,INDEX($DD:$DD,$GH984+20),"")</f>
      </c>
      <c r="FN984">
        <f>IF($GI984&gt;=21,INDEX($DD:$DD,$GH984+21),"")</f>
      </c>
      <c r="FO984">
        <f>IF($GI984&gt;=22,INDEX($DD:$DD,$GH984+22),"")</f>
      </c>
      <c r="FP984">
        <f>IF($GI984&gt;=23,INDEX($DD:$DD,$GH984+23),"")</f>
      </c>
      <c r="FQ984">
        <f>IF($GI984&gt;=24,INDEX($DD:$DD,$GH984+24),"")</f>
      </c>
      <c r="FR984">
        <f>IF($GI984&gt;=25,INDEX($DD:$DD,$GH984+25),"")</f>
      </c>
      <c r="FS984">
        <f>IF($GI984&gt;=26,INDEX($DD:$DD,$GH984+26),"")</f>
      </c>
      <c r="FT984">
        <f>IF($GI984&gt;=27,INDEX($DD:$DD,$GH984+27),"")</f>
      </c>
      <c r="FU984">
        <f>IF($GI984&gt;=28,INDEX($DD:$DD,$GH984+28),"")</f>
      </c>
      <c r="FV984">
        <f>IF($GI984&gt;=29,INDEX($DD:$DD,$GH984+29),"")</f>
      </c>
      <c r="FW984">
        <f>IF($GI984&gt;=30,INDEX($DD:$DD,$GH984+30),"")</f>
      </c>
      <c r="FX984">
        <f>IF($GI984&gt;=31,INDEX($DD:$DD,$GH984+31),"")</f>
      </c>
      <c r="FY984">
        <f>IF($GI984&gt;=32,INDEX($DD:$DD,$GH984+32),"")</f>
      </c>
      <c r="FZ984">
        <f>IF($GI984&gt;=33,INDEX($DD:$DD,$GH984+33),"")</f>
      </c>
      <c r="GA984">
        <f>IF($GI984&gt;=34,INDEX($DD:$DD,$GH984+34),"")</f>
      </c>
      <c r="GB984">
        <f>IF($GI984&gt;=35,INDEX($DD:$DD,$GH984+35),"")</f>
      </c>
      <c r="GC984">
        <f>IF($GI984&gt;=36,INDEX($DD:$DD,$GH984+36),"")</f>
      </c>
      <c r="GD984">
        <f>IF($GI984&gt;=37,INDEX($DD:$DD,$GH984+37),"")</f>
      </c>
      <c r="GE984">
        <f>IF($GI984&gt;=38,INDEX($DD:$DD,$GH984+38),"")</f>
      </c>
      <c r="GF984">
        <f>IF($GI984&gt;=39,INDEX($DD:$DD,$GH984+39),"")</f>
      </c>
      <c r="GG984">
        <f>IF($GI984&gt;=40,INDEX($DD:$DD,$GH984+40),"")</f>
      </c>
      <c r="GH984">
        <f>IFERROR(MATCH($DB984,$DC$2:$DC$148,0)+1,0)</f>
      </c>
      <c r="GI984">
        <f>IFERROR(INDEX($DE$2:$DE$148,MATCH($DB984,$DC$2:$DC$148,0)),0)</f>
      </c>
      <c r="GJ984">
        <f>IFERROR(MATCH($S984,$DF$984:$ES$984,0),0)</f>
      </c>
      <c r="GK984">
        <f>IF($GJ984&gt;0,INDEX($ET$984:$GG$984,$GJ984),"")</f>
      </c>
      <c r="GN984">
        <f>IF($IW984&gt;=1,INDEX($GL:$GL,$IV984+1),"")</f>
      </c>
      <c r="GO984">
        <f>IF($IW984&gt;=2,INDEX($GL:$GL,$IV984+2),"")</f>
      </c>
      <c r="GP984">
        <f>IF($IW984&gt;=3,INDEX($GL:$GL,$IV984+3),"")</f>
      </c>
      <c r="GQ984">
        <f>IF($IW984&gt;=4,INDEX($GL:$GL,$IV984+4),"")</f>
      </c>
      <c r="GR984">
        <f>IF($IW984&gt;=5,INDEX($GL:$GL,$IV984+5),"")</f>
      </c>
      <c r="GS984">
        <f>IF($IW984&gt;=6,INDEX($GL:$GL,$IV984+6),"")</f>
      </c>
      <c r="GT984">
        <f>IF($IW984&gt;=7,INDEX($GL:$GL,$IV984+7),"")</f>
      </c>
      <c r="GU984">
        <f>IF($IW984&gt;=8,INDEX($GL:$GL,$IV984+8),"")</f>
      </c>
      <c r="GV984">
        <f>IF($IW984&gt;=9,INDEX($GL:$GL,$IV984+9),"")</f>
      </c>
      <c r="GW984">
        <f>IF($IW984&gt;=10,INDEX($GL:$GL,$IV984+10),"")</f>
      </c>
      <c r="GX984">
        <f>IF($IW984&gt;=11,INDEX($GL:$GL,$IV984+11),"")</f>
      </c>
      <c r="GY984">
        <f>IF($IW984&gt;=12,INDEX($GL:$GL,$IV984+12),"")</f>
      </c>
      <c r="GZ984">
        <f>IF($IW984&gt;=13,INDEX($GL:$GL,$IV984+13),"")</f>
      </c>
      <c r="HA984">
        <f>IF($IW984&gt;=14,INDEX($GL:$GL,$IV984+14),"")</f>
      </c>
      <c r="HB984">
        <f>IF($IW984&gt;=15,INDEX($GL:$GL,$IV984+15),"")</f>
      </c>
      <c r="HC984">
        <f>IF($IW984&gt;=16,INDEX($GL:$GL,$IV984+16),"")</f>
      </c>
      <c r="HD984">
        <f>IF($IW984&gt;=17,INDEX($GL:$GL,$IV984+17),"")</f>
      </c>
      <c r="HE984">
        <f>IF($IW984&gt;=18,INDEX($GL:$GL,$IV984+18),"")</f>
      </c>
      <c r="HF984">
        <f>IF($IW984&gt;=19,INDEX($GL:$GL,$IV984+19),"")</f>
      </c>
      <c r="HG984">
        <f>IF($IW984&gt;=20,INDEX($GL:$GL,$IV984+20),"")</f>
      </c>
      <c r="HH984">
        <f>IF($IW984&gt;=21,INDEX($GL:$GL,$IV984+21),"")</f>
      </c>
      <c r="HI984">
        <f>IF($IW984&gt;=22,INDEX($GL:$GL,$IV984+22),"")</f>
      </c>
      <c r="HJ984">
        <f>IF($IW984&gt;=23,INDEX($GL:$GL,$IV984+23),"")</f>
      </c>
      <c r="HK984">
        <f>IF($IW984&gt;=24,INDEX($GL:$GL,$IV984+24),"")</f>
      </c>
      <c r="HL984">
        <f>IF($IW984&gt;=25,INDEX($GL:$GL,$IV984+25),"")</f>
      </c>
      <c r="HM984">
        <f>IF($IW984&gt;=26,INDEX($GL:$GL,$IV984+26),"")</f>
      </c>
      <c r="HN984">
        <f>IF($IW984&gt;=27,INDEX($GL:$GL,$IV984+27),"")</f>
      </c>
      <c r="HO984">
        <f>IF($IW984&gt;=28,INDEX($GL:$GL,$IV984+28),"")</f>
      </c>
      <c r="HP984">
        <f>IF($IW984&gt;=29,INDEX($GL:$GL,$IV984+29),"")</f>
      </c>
      <c r="HQ984">
        <f>IF($IW984&gt;=30,INDEX($GL:$GL,$IV984+30),"")</f>
      </c>
      <c r="HR984">
        <f>IF($IW984&gt;=31,INDEX($GL:$GL,$IV984+31),"")</f>
      </c>
      <c r="HS984">
        <f>IF($IW984&gt;=32,INDEX($GL:$GL,$IV984+32),"")</f>
      </c>
      <c r="HT984">
        <f>IF($IW984&gt;=33,INDEX($GL:$GL,$IV984+33),"")</f>
      </c>
      <c r="HU984">
        <f>IF($IW984&gt;=34,INDEX($GL:$GL,$IV984+34),"")</f>
      </c>
      <c r="HV984">
        <f>IF($IW984&gt;=35,INDEX($GL:$GL,$IV984+35),"")</f>
      </c>
      <c r="HW984">
        <f>IF($IW984&gt;=36,INDEX($GL:$GL,$IV984+36),"")</f>
      </c>
      <c r="HX984">
        <f>IF($IW984&gt;=37,INDEX($GL:$GL,$IV984+37),"")</f>
      </c>
      <c r="HY984">
        <f>IF($IW984&gt;=38,INDEX($GL:$GL,$IV984+38),"")</f>
      </c>
      <c r="HZ984">
        <f>IF($IW984&gt;=39,INDEX($GL:$GL,$IV984+39),"")</f>
      </c>
      <c r="IA984">
        <f>IF($IW984&gt;=40,INDEX($GL:$GL,$IV984+40),"")</f>
      </c>
      <c r="IB984">
        <f>IF($IW984&gt;=41,INDEX($GL:$GL,$IV984+41),"")</f>
      </c>
      <c r="IC984">
        <f>IF($IW984&gt;=42,INDEX($GL:$GL,$IV984+42),"")</f>
      </c>
      <c r="ID984">
        <f>IF($IW984&gt;=43,INDEX($GL:$GL,$IV984+43),"")</f>
      </c>
      <c r="IE984">
        <f>IF($IW984&gt;=44,INDEX($GL:$GL,$IV984+44),"")</f>
      </c>
      <c r="IF984">
        <f>IF($IW984&gt;=45,INDEX($GL:$GL,$IV984+45),"")</f>
      </c>
      <c r="IG984">
        <f>IF($IW984&gt;=46,INDEX($GL:$GL,$IV984+46),"")</f>
      </c>
      <c r="IH984">
        <f>IF($IW984&gt;=47,INDEX($GL:$GL,$IV984+47),"")</f>
      </c>
      <c r="II984">
        <f>IF($IW984&gt;=48,INDEX($GL:$GL,$IV984+48),"")</f>
      </c>
      <c r="IJ984">
        <f>IF($IW984&gt;=49,INDEX($GL:$GL,$IV984+49),"")</f>
      </c>
      <c r="IK984">
        <f>IF($IW984&gt;=50,INDEX($GL:$GL,$IV984+50),"")</f>
      </c>
      <c r="IL984">
        <f>IF($IW984&gt;=51,INDEX($GL:$GL,$IV984+51),"")</f>
      </c>
      <c r="IM984">
        <f>IF($IW984&gt;=52,INDEX($GL:$GL,$IV984+52),"")</f>
      </c>
      <c r="IN984">
        <f>IF($IW984&gt;=53,INDEX($GL:$GL,$IV984+53),"")</f>
      </c>
      <c r="IO984">
        <f>IF($IW984&gt;=54,INDEX($GL:$GL,$IV984+54),"")</f>
      </c>
      <c r="IP984">
        <f>IF($IW984&gt;=55,INDEX($GL:$GL,$IV984+55),"")</f>
      </c>
      <c r="IQ984">
        <f>IF($IW984&gt;=56,INDEX($GL:$GL,$IV984+56),"")</f>
      </c>
      <c r="IR984">
        <f>IF($IW984&gt;=57,INDEX($GL:$GL,$IV984+57),"")</f>
      </c>
      <c r="IS984">
        <f>IF($IW984&gt;=58,INDEX($GL:$GL,$IV984+58),"")</f>
      </c>
      <c r="IT984">
        <f>IF($IW984&gt;=59,INDEX($GL:$GL,$IV984+59),"")</f>
      </c>
      <c r="IU984">
        <f>IF($IW984&gt;=60,INDEX($GL:$GL,$IV984+60),"")</f>
      </c>
      <c r="IV984">
        <f>IFERROR(MATCH($GK984,$GL$2:$GL$324,0)+1,0)</f>
      </c>
      <c r="IW984">
        <f>IFERROR(INDEX($GM$2:$GM$324,MATCH($GK984,$GL$2:$GL$324,0)),0)</f>
      </c>
      <c r="IX984" t="s">
        <v>34</v>
      </c>
      <c r="IY984" t="s">
        <v>34</v>
      </c>
    </row>
    <row r="985" spans="1:259" x14ac:dyDescent="0.25">
      <c r="K985">
        <f>IF(OR($N985="",$J985=""),"",IFERROR($N985/$J985,0))</f>
      </c>
      <c r="L985">
        <f>IF($N985="","",
SUM($M985,$O985,$T985,$P985,$R985)*
(1-IF($U985="",0,VALUE($U985)/100)))</f>
      </c>
      <c r="M985">
        <f>IF($N985="","",$N985)</f>
      </c>
      <c r="O985">
        <f>IF($N985="","",
IF($H985="","",
IF(ISNUMBER(SEARCH("exempt",LOWER($H985))),0,
$N985*(VALUE(SUBSTITUTE($H985,"%",""))/100))))</f>
      </c>
      <c r="V985">
        <f>IFERROR(IF(FIND(" - ",$E985)&gt;0,MID($E985,FIND(" - ",$E985)+3,LEN($E985)),""),"")</f>
      </c>
      <c r="AE985" t="s">
        <v>1566</v>
      </c>
      <c r="AJ985">
        <f>IFERROR(LEFT($E985,FIND(" - ",$E985)-1),$E985)</f>
      </c>
      <c r="AM985">
        <f>IF($CB985&gt;=1,INDEX($AK:$AK,$CA985+1),"")</f>
      </c>
      <c r="AN985">
        <f>IF($CB985&gt;=2,INDEX($AK:$AK,$CA985+2),"")</f>
      </c>
      <c r="AO985">
        <f>IF($CB985&gt;=3,INDEX($AK:$AK,$CA985+3),"")</f>
      </c>
      <c r="AP985">
        <f>IF($CB985&gt;=4,INDEX($AK:$AK,$CA985+4),"")</f>
      </c>
      <c r="AQ985">
        <f>IF($CB985&gt;=5,INDEX($AK:$AK,$CA985+5),"")</f>
      </c>
      <c r="AR985">
        <f>IF($CB985&gt;=6,INDEX($AK:$AK,$CA985+6),"")</f>
      </c>
      <c r="AS985">
        <f>IF($CB985&gt;=7,INDEX($AK:$AK,$CA985+7),"")</f>
      </c>
      <c r="AT985">
        <f>IF($CB985&gt;=8,INDEX($AK:$AK,$CA985+8),"")</f>
      </c>
      <c r="AU985">
        <f>IF($CB985&gt;=9,INDEX($AK:$AK,$CA985+9),"")</f>
      </c>
      <c r="AV985">
        <f>IF($CB985&gt;=10,INDEX($AK:$AK,$CA985+10),"")</f>
      </c>
      <c r="AW985">
        <f>IF($CB985&gt;=11,INDEX($AK:$AK,$CA985+11),"")</f>
      </c>
      <c r="AX985">
        <f>IF($CB985&gt;=12,INDEX($AK:$AK,$CA985+12),"")</f>
      </c>
      <c r="AY985">
        <f>IF($CB985&gt;=13,INDEX($AK:$AK,$CA985+13),"")</f>
      </c>
      <c r="AZ985">
        <f>IF($CB985&gt;=14,INDEX($AK:$AK,$CA985+14),"")</f>
      </c>
      <c r="BA985">
        <f>IF($CB985&gt;=15,INDEX($AK:$AK,$CA985+15),"")</f>
      </c>
      <c r="BB985">
        <f>IF($CB985&gt;=16,INDEX($AK:$AK,$CA985+16),"")</f>
      </c>
      <c r="BC985">
        <f>IF($CB985&gt;=17,INDEX($AK:$AK,$CA985+17),"")</f>
      </c>
      <c r="BD985">
        <f>IF($CB985&gt;=18,INDEX($AK:$AK,$CA985+18),"")</f>
      </c>
      <c r="BE985">
        <f>IF($CB985&gt;=19,INDEX($AK:$AK,$CA985+19),"")</f>
      </c>
      <c r="BF985">
        <f>IF($CB985&gt;=20,INDEX($AK:$AK,$CA985+20),"")</f>
      </c>
      <c r="BG985">
        <f>IF($CB985&gt;=21,INDEX($AK:$AK,$CA985+21),"")</f>
      </c>
      <c r="BH985">
        <f>IF($CB985&gt;=22,INDEX($AK:$AK,$CA985+22),"")</f>
      </c>
      <c r="BI985">
        <f>IF($CB985&gt;=23,INDEX($AK:$AK,$CA985+23),"")</f>
      </c>
      <c r="BJ985">
        <f>IF($CB985&gt;=24,INDEX($AK:$AK,$CA985+24),"")</f>
      </c>
      <c r="BK985">
        <f>IF($CB985&gt;=25,INDEX($AK:$AK,$CA985+25),"")</f>
      </c>
      <c r="BL985">
        <f>IF($CB985&gt;=26,INDEX($AK:$AK,$CA985+26),"")</f>
      </c>
      <c r="BM985">
        <f>IF($CB985&gt;=27,INDEX($AK:$AK,$CA985+27),"")</f>
      </c>
      <c r="BN985">
        <f>IF($CB985&gt;=28,INDEX($AK:$AK,$CA985+28),"")</f>
      </c>
      <c r="BO985">
        <f>IF($CB985&gt;=29,INDEX($AK:$AK,$CA985+29),"")</f>
      </c>
      <c r="BP985">
        <f>IF($CB985&gt;=30,INDEX($AK:$AK,$CA985+30),"")</f>
      </c>
      <c r="BQ985">
        <f>IF($CB985&gt;=31,INDEX($AK:$AK,$CA985+31),"")</f>
      </c>
      <c r="BR985">
        <f>IF($CB985&gt;=32,INDEX($AK:$AK,$CA985+32),"")</f>
      </c>
      <c r="BS985">
        <f>IF($CB985&gt;=33,INDEX($AK:$AK,$CA985+33),"")</f>
      </c>
      <c r="BT985">
        <f>IF($CB985&gt;=34,INDEX($AK:$AK,$CA985+34),"")</f>
      </c>
      <c r="BU985">
        <f>IF($CB985&gt;=35,INDEX($AK:$AK,$CA985+35),"")</f>
      </c>
      <c r="BV985">
        <f>IF($CB985&gt;=36,INDEX($AK:$AK,$CA985+36),"")</f>
      </c>
      <c r="BW985">
        <f>IF($CB985&gt;=37,INDEX($AK:$AK,$CA985+37),"")</f>
      </c>
      <c r="BX985">
        <f>IF($CB985&gt;=38,INDEX($AK:$AK,$CA985+38),"")</f>
      </c>
      <c r="BY985">
        <f>IF($CB985&gt;=39,INDEX($AK:$AK,$CA985+39),"")</f>
      </c>
      <c r="BZ985">
        <f>IF($CB985&gt;=40,INDEX($AK:$AK,$CA985+40),"")</f>
      </c>
      <c r="CA985">
        <f>IFERROR(MATCH($AJ985,$AK$2:$AK$134,0)+1,0)</f>
      </c>
      <c r="CB985">
        <f>IFERROR(INDEX($AL$2:$AL$134,MATCH($AJ985,$AK$2:$AK$134,0)),0)</f>
      </c>
      <c r="CC985">
        <f>IFERROR(LEFT($F985,FIND(" - ",$F985)-1),$F985)</f>
      </c>
      <c r="CF985">
        <f>IF($DA985&gt;=1,INDEX($CD:$CD,$CZ985+1),"")</f>
      </c>
      <c r="CG985">
        <f>IF($DA985&gt;=2,INDEX($CD:$CD,$CZ985+2),"")</f>
      </c>
      <c r="CH985">
        <f>IF($DA985&gt;=3,INDEX($CD:$CD,$CZ985+3),"")</f>
      </c>
      <c r="CI985">
        <f>IF($DA985&gt;=4,INDEX($CD:$CD,$CZ985+4),"")</f>
      </c>
      <c r="CJ985">
        <f>IF($DA985&gt;=5,INDEX($CD:$CD,$CZ985+5),"")</f>
      </c>
      <c r="CK985">
        <f>IF($DA985&gt;=6,INDEX($CD:$CD,$CZ985+6),"")</f>
      </c>
      <c r="CL985">
        <f>IF($DA985&gt;=7,INDEX($CD:$CD,$CZ985+7),"")</f>
      </c>
      <c r="CM985">
        <f>IF($DA985&gt;=8,INDEX($CD:$CD,$CZ985+8),"")</f>
      </c>
      <c r="CN985">
        <f>IF($DA985&gt;=9,INDEX($CD:$CD,$CZ985+9),"")</f>
      </c>
      <c r="CO985">
        <f>IF($DA985&gt;=10,INDEX($CD:$CD,$CZ985+10),"")</f>
      </c>
      <c r="CP985">
        <f>IF($DA985&gt;=11,INDEX($CD:$CD,$CZ985+11),"")</f>
      </c>
      <c r="CQ985">
        <f>IF($DA985&gt;=12,INDEX($CD:$CD,$CZ985+12),"")</f>
      </c>
      <c r="CR985">
        <f>IF($DA985&gt;=13,INDEX($CD:$CD,$CZ985+13),"")</f>
      </c>
      <c r="CS985">
        <f>IF($DA985&gt;=14,INDEX($CD:$CD,$CZ985+14),"")</f>
      </c>
      <c r="CT985">
        <f>IF($DA985&gt;=15,INDEX($CD:$CD,$CZ985+15),"")</f>
      </c>
      <c r="CU985">
        <f>IF($DA985&gt;=16,INDEX($CD:$CD,$CZ985+16),"")</f>
      </c>
      <c r="CV985">
        <f>IF($DA985&gt;=17,INDEX($CD:$CD,$CZ985+17),"")</f>
      </c>
      <c r="CW985">
        <f>IF($DA985&gt;=18,INDEX($CD:$CD,$CZ985+18),"")</f>
      </c>
      <c r="CX985">
        <f>IF($DA985&gt;=19,INDEX($CD:$CD,$CZ985+19),"")</f>
      </c>
      <c r="CY985">
        <f>IF($DA985&gt;=20,INDEX($CD:$CD,$CZ985+20),"")</f>
      </c>
      <c r="CZ985">
        <f>IFERROR(MATCH($CC985,$CD$2:$CD$263,0)+1,0)</f>
      </c>
      <c r="DA985">
        <f>IFERROR(INDEX($CE$2:$CE$263,MATCH($CC985,$CD$2:$CD$263,0)),0)</f>
      </c>
      <c r="DB985">
        <f>IFERROR(INDEX($AI:$AI,MATCH($H985,$AH:$AH,0))&amp;"","")</f>
      </c>
      <c r="DF985">
        <f>IF($GI985&gt;=1,INDEX($DC:$DC,$GH985+1),"")</f>
      </c>
      <c r="DG985">
        <f>IF($GI985&gt;=2,INDEX($DC:$DC,$GH985+2),"")</f>
      </c>
      <c r="DH985">
        <f>IF($GI985&gt;=3,INDEX($DC:$DC,$GH985+3),"")</f>
      </c>
      <c r="DI985">
        <f>IF($GI985&gt;=4,INDEX($DC:$DC,$GH985+4),"")</f>
      </c>
      <c r="DJ985">
        <f>IF($GI985&gt;=5,INDEX($DC:$DC,$GH985+5),"")</f>
      </c>
      <c r="DK985">
        <f>IF($GI985&gt;=6,INDEX($DC:$DC,$GH985+6),"")</f>
      </c>
      <c r="DL985">
        <f>IF($GI985&gt;=7,INDEX($DC:$DC,$GH985+7),"")</f>
      </c>
      <c r="DM985">
        <f>IF($GI985&gt;=8,INDEX($DC:$DC,$GH985+8),"")</f>
      </c>
      <c r="DN985">
        <f>IF($GI985&gt;=9,INDEX($DC:$DC,$GH985+9),"")</f>
      </c>
      <c r="DO985">
        <f>IF($GI985&gt;=10,INDEX($DC:$DC,$GH985+10),"")</f>
      </c>
      <c r="DP985">
        <f>IF($GI985&gt;=11,INDEX($DC:$DC,$GH985+11),"")</f>
      </c>
      <c r="DQ985">
        <f>IF($GI985&gt;=12,INDEX($DC:$DC,$GH985+12),"")</f>
      </c>
      <c r="DR985">
        <f>IF($GI985&gt;=13,INDEX($DC:$DC,$GH985+13),"")</f>
      </c>
      <c r="DS985">
        <f>IF($GI985&gt;=14,INDEX($DC:$DC,$GH985+14),"")</f>
      </c>
      <c r="DT985">
        <f>IF($GI985&gt;=15,INDEX($DC:$DC,$GH985+15),"")</f>
      </c>
      <c r="DU985">
        <f>IF($GI985&gt;=16,INDEX($DC:$DC,$GH985+16),"")</f>
      </c>
      <c r="DV985">
        <f>IF($GI985&gt;=17,INDEX($DC:$DC,$GH985+17),"")</f>
      </c>
      <c r="DW985">
        <f>IF($GI985&gt;=18,INDEX($DC:$DC,$GH985+18),"")</f>
      </c>
      <c r="DX985">
        <f>IF($GI985&gt;=19,INDEX($DC:$DC,$GH985+19),"")</f>
      </c>
      <c r="DY985">
        <f>IF($GI985&gt;=20,INDEX($DC:$DC,$GH985+20),"")</f>
      </c>
      <c r="DZ985">
        <f>IF($GI985&gt;=21,INDEX($DC:$DC,$GH985+21),"")</f>
      </c>
      <c r="EA985">
        <f>IF($GI985&gt;=22,INDEX($DC:$DC,$GH985+22),"")</f>
      </c>
      <c r="EB985">
        <f>IF($GI985&gt;=23,INDEX($DC:$DC,$GH985+23),"")</f>
      </c>
      <c r="EC985">
        <f>IF($GI985&gt;=24,INDEX($DC:$DC,$GH985+24),"")</f>
      </c>
      <c r="ED985">
        <f>IF($GI985&gt;=25,INDEX($DC:$DC,$GH985+25),"")</f>
      </c>
      <c r="EE985">
        <f>IF($GI985&gt;=26,INDEX($DC:$DC,$GH985+26),"")</f>
      </c>
      <c r="EF985">
        <f>IF($GI985&gt;=27,INDEX($DC:$DC,$GH985+27),"")</f>
      </c>
      <c r="EG985">
        <f>IF($GI985&gt;=28,INDEX($DC:$DC,$GH985+28),"")</f>
      </c>
      <c r="EH985">
        <f>IF($GI985&gt;=29,INDEX($DC:$DC,$GH985+29),"")</f>
      </c>
      <c r="EI985">
        <f>IF($GI985&gt;=30,INDEX($DC:$DC,$GH985+30),"")</f>
      </c>
      <c r="EJ985">
        <f>IF($GI985&gt;=31,INDEX($DC:$DC,$GH985+31),"")</f>
      </c>
      <c r="EK985">
        <f>IF($GI985&gt;=32,INDEX($DC:$DC,$GH985+32),"")</f>
      </c>
      <c r="EL985">
        <f>IF($GI985&gt;=33,INDEX($DC:$DC,$GH985+33),"")</f>
      </c>
      <c r="EM985">
        <f>IF($GI985&gt;=34,INDEX($DC:$DC,$GH985+34),"")</f>
      </c>
      <c r="EN985">
        <f>IF($GI985&gt;=35,INDEX($DC:$DC,$GH985+35),"")</f>
      </c>
      <c r="EO985">
        <f>IF($GI985&gt;=36,INDEX($DC:$DC,$GH985+36),"")</f>
      </c>
      <c r="EP985">
        <f>IF($GI985&gt;=37,INDEX($DC:$DC,$GH985+37),"")</f>
      </c>
      <c r="EQ985">
        <f>IF($GI985&gt;=38,INDEX($DC:$DC,$GH985+38),"")</f>
      </c>
      <c r="ER985">
        <f>IF($GI985&gt;=39,INDEX($DC:$DC,$GH985+39),"")</f>
      </c>
      <c r="ES985">
        <f>IF($GI985&gt;=40,INDEX($DC:$DC,$GH985+40),"")</f>
      </c>
      <c r="ET985">
        <f>IF($GI985&gt;=1,INDEX($DD:$DD,$GH985+1),"")</f>
      </c>
      <c r="EU985">
        <f>IF($GI985&gt;=2,INDEX($DD:$DD,$GH985+2),"")</f>
      </c>
      <c r="EV985">
        <f>IF($GI985&gt;=3,INDEX($DD:$DD,$GH985+3),"")</f>
      </c>
      <c r="EW985">
        <f>IF($GI985&gt;=4,INDEX($DD:$DD,$GH985+4),"")</f>
      </c>
      <c r="EX985">
        <f>IF($GI985&gt;=5,INDEX($DD:$DD,$GH985+5),"")</f>
      </c>
      <c r="EY985">
        <f>IF($GI985&gt;=6,INDEX($DD:$DD,$GH985+6),"")</f>
      </c>
      <c r="EZ985">
        <f>IF($GI985&gt;=7,INDEX($DD:$DD,$GH985+7),"")</f>
      </c>
      <c r="FA985">
        <f>IF($GI985&gt;=8,INDEX($DD:$DD,$GH985+8),"")</f>
      </c>
      <c r="FB985">
        <f>IF($GI985&gt;=9,INDEX($DD:$DD,$GH985+9),"")</f>
      </c>
      <c r="FC985">
        <f>IF($GI985&gt;=10,INDEX($DD:$DD,$GH985+10),"")</f>
      </c>
      <c r="FD985">
        <f>IF($GI985&gt;=11,INDEX($DD:$DD,$GH985+11),"")</f>
      </c>
      <c r="FE985">
        <f>IF($GI985&gt;=12,INDEX($DD:$DD,$GH985+12),"")</f>
      </c>
      <c r="FF985">
        <f>IF($GI985&gt;=13,INDEX($DD:$DD,$GH985+13),"")</f>
      </c>
      <c r="FG985">
        <f>IF($GI985&gt;=14,INDEX($DD:$DD,$GH985+14),"")</f>
      </c>
      <c r="FH985">
        <f>IF($GI985&gt;=15,INDEX($DD:$DD,$GH985+15),"")</f>
      </c>
      <c r="FI985">
        <f>IF($GI985&gt;=16,INDEX($DD:$DD,$GH985+16),"")</f>
      </c>
      <c r="FJ985">
        <f>IF($GI985&gt;=17,INDEX($DD:$DD,$GH985+17),"")</f>
      </c>
      <c r="FK985">
        <f>IF($GI985&gt;=18,INDEX($DD:$DD,$GH985+18),"")</f>
      </c>
      <c r="FL985">
        <f>IF($GI985&gt;=19,INDEX($DD:$DD,$GH985+19),"")</f>
      </c>
      <c r="FM985">
        <f>IF($GI985&gt;=20,INDEX($DD:$DD,$GH985+20),"")</f>
      </c>
      <c r="FN985">
        <f>IF($GI985&gt;=21,INDEX($DD:$DD,$GH985+21),"")</f>
      </c>
      <c r="FO985">
        <f>IF($GI985&gt;=22,INDEX($DD:$DD,$GH985+22),"")</f>
      </c>
      <c r="FP985">
        <f>IF($GI985&gt;=23,INDEX($DD:$DD,$GH985+23),"")</f>
      </c>
      <c r="FQ985">
        <f>IF($GI985&gt;=24,INDEX($DD:$DD,$GH985+24),"")</f>
      </c>
      <c r="FR985">
        <f>IF($GI985&gt;=25,INDEX($DD:$DD,$GH985+25),"")</f>
      </c>
      <c r="FS985">
        <f>IF($GI985&gt;=26,INDEX($DD:$DD,$GH985+26),"")</f>
      </c>
      <c r="FT985">
        <f>IF($GI985&gt;=27,INDEX($DD:$DD,$GH985+27),"")</f>
      </c>
      <c r="FU985">
        <f>IF($GI985&gt;=28,INDEX($DD:$DD,$GH985+28),"")</f>
      </c>
      <c r="FV985">
        <f>IF($GI985&gt;=29,INDEX($DD:$DD,$GH985+29),"")</f>
      </c>
      <c r="FW985">
        <f>IF($GI985&gt;=30,INDEX($DD:$DD,$GH985+30),"")</f>
      </c>
      <c r="FX985">
        <f>IF($GI985&gt;=31,INDEX($DD:$DD,$GH985+31),"")</f>
      </c>
      <c r="FY985">
        <f>IF($GI985&gt;=32,INDEX($DD:$DD,$GH985+32),"")</f>
      </c>
      <c r="FZ985">
        <f>IF($GI985&gt;=33,INDEX($DD:$DD,$GH985+33),"")</f>
      </c>
      <c r="GA985">
        <f>IF($GI985&gt;=34,INDEX($DD:$DD,$GH985+34),"")</f>
      </c>
      <c r="GB985">
        <f>IF($GI985&gt;=35,INDEX($DD:$DD,$GH985+35),"")</f>
      </c>
      <c r="GC985">
        <f>IF($GI985&gt;=36,INDEX($DD:$DD,$GH985+36),"")</f>
      </c>
      <c r="GD985">
        <f>IF($GI985&gt;=37,INDEX($DD:$DD,$GH985+37),"")</f>
      </c>
      <c r="GE985">
        <f>IF($GI985&gt;=38,INDEX($DD:$DD,$GH985+38),"")</f>
      </c>
      <c r="GF985">
        <f>IF($GI985&gt;=39,INDEX($DD:$DD,$GH985+39),"")</f>
      </c>
      <c r="GG985">
        <f>IF($GI985&gt;=40,INDEX($DD:$DD,$GH985+40),"")</f>
      </c>
      <c r="GH985">
        <f>IFERROR(MATCH($DB985,$DC$2:$DC$148,0)+1,0)</f>
      </c>
      <c r="GI985">
        <f>IFERROR(INDEX($DE$2:$DE$148,MATCH($DB985,$DC$2:$DC$148,0)),0)</f>
      </c>
      <c r="GJ985">
        <f>IFERROR(MATCH($S985,$DF$985:$ES$985,0),0)</f>
      </c>
      <c r="GK985">
        <f>IF($GJ985&gt;0,INDEX($ET$985:$GG$985,$GJ985),"")</f>
      </c>
      <c r="GN985">
        <f>IF($IW985&gt;=1,INDEX($GL:$GL,$IV985+1),"")</f>
      </c>
      <c r="GO985">
        <f>IF($IW985&gt;=2,INDEX($GL:$GL,$IV985+2),"")</f>
      </c>
      <c r="GP985">
        <f>IF($IW985&gt;=3,INDEX($GL:$GL,$IV985+3),"")</f>
      </c>
      <c r="GQ985">
        <f>IF($IW985&gt;=4,INDEX($GL:$GL,$IV985+4),"")</f>
      </c>
      <c r="GR985">
        <f>IF($IW985&gt;=5,INDEX($GL:$GL,$IV985+5),"")</f>
      </c>
      <c r="GS985">
        <f>IF($IW985&gt;=6,INDEX($GL:$GL,$IV985+6),"")</f>
      </c>
      <c r="GT985">
        <f>IF($IW985&gt;=7,INDEX($GL:$GL,$IV985+7),"")</f>
      </c>
      <c r="GU985">
        <f>IF($IW985&gt;=8,INDEX($GL:$GL,$IV985+8),"")</f>
      </c>
      <c r="GV985">
        <f>IF($IW985&gt;=9,INDEX($GL:$GL,$IV985+9),"")</f>
      </c>
      <c r="GW985">
        <f>IF($IW985&gt;=10,INDEX($GL:$GL,$IV985+10),"")</f>
      </c>
      <c r="GX985">
        <f>IF($IW985&gt;=11,INDEX($GL:$GL,$IV985+11),"")</f>
      </c>
      <c r="GY985">
        <f>IF($IW985&gt;=12,INDEX($GL:$GL,$IV985+12),"")</f>
      </c>
      <c r="GZ985">
        <f>IF($IW985&gt;=13,INDEX($GL:$GL,$IV985+13),"")</f>
      </c>
      <c r="HA985">
        <f>IF($IW985&gt;=14,INDEX($GL:$GL,$IV985+14),"")</f>
      </c>
      <c r="HB985">
        <f>IF($IW985&gt;=15,INDEX($GL:$GL,$IV985+15),"")</f>
      </c>
      <c r="HC985">
        <f>IF($IW985&gt;=16,INDEX($GL:$GL,$IV985+16),"")</f>
      </c>
      <c r="HD985">
        <f>IF($IW985&gt;=17,INDEX($GL:$GL,$IV985+17),"")</f>
      </c>
      <c r="HE985">
        <f>IF($IW985&gt;=18,INDEX($GL:$GL,$IV985+18),"")</f>
      </c>
      <c r="HF985">
        <f>IF($IW985&gt;=19,INDEX($GL:$GL,$IV985+19),"")</f>
      </c>
      <c r="HG985">
        <f>IF($IW985&gt;=20,INDEX($GL:$GL,$IV985+20),"")</f>
      </c>
      <c r="HH985">
        <f>IF($IW985&gt;=21,INDEX($GL:$GL,$IV985+21),"")</f>
      </c>
      <c r="HI985">
        <f>IF($IW985&gt;=22,INDEX($GL:$GL,$IV985+22),"")</f>
      </c>
      <c r="HJ985">
        <f>IF($IW985&gt;=23,INDEX($GL:$GL,$IV985+23),"")</f>
      </c>
      <c r="HK985">
        <f>IF($IW985&gt;=24,INDEX($GL:$GL,$IV985+24),"")</f>
      </c>
      <c r="HL985">
        <f>IF($IW985&gt;=25,INDEX($GL:$GL,$IV985+25),"")</f>
      </c>
      <c r="HM985">
        <f>IF($IW985&gt;=26,INDEX($GL:$GL,$IV985+26),"")</f>
      </c>
      <c r="HN985">
        <f>IF($IW985&gt;=27,INDEX($GL:$GL,$IV985+27),"")</f>
      </c>
      <c r="HO985">
        <f>IF($IW985&gt;=28,INDEX($GL:$GL,$IV985+28),"")</f>
      </c>
      <c r="HP985">
        <f>IF($IW985&gt;=29,INDEX($GL:$GL,$IV985+29),"")</f>
      </c>
      <c r="HQ985">
        <f>IF($IW985&gt;=30,INDEX($GL:$GL,$IV985+30),"")</f>
      </c>
      <c r="HR985">
        <f>IF($IW985&gt;=31,INDEX($GL:$GL,$IV985+31),"")</f>
      </c>
      <c r="HS985">
        <f>IF($IW985&gt;=32,INDEX($GL:$GL,$IV985+32),"")</f>
      </c>
      <c r="HT985">
        <f>IF($IW985&gt;=33,INDEX($GL:$GL,$IV985+33),"")</f>
      </c>
      <c r="HU985">
        <f>IF($IW985&gt;=34,INDEX($GL:$GL,$IV985+34),"")</f>
      </c>
      <c r="HV985">
        <f>IF($IW985&gt;=35,INDEX($GL:$GL,$IV985+35),"")</f>
      </c>
      <c r="HW985">
        <f>IF($IW985&gt;=36,INDEX($GL:$GL,$IV985+36),"")</f>
      </c>
      <c r="HX985">
        <f>IF($IW985&gt;=37,INDEX($GL:$GL,$IV985+37),"")</f>
      </c>
      <c r="HY985">
        <f>IF($IW985&gt;=38,INDEX($GL:$GL,$IV985+38),"")</f>
      </c>
      <c r="HZ985">
        <f>IF($IW985&gt;=39,INDEX($GL:$GL,$IV985+39),"")</f>
      </c>
      <c r="IA985">
        <f>IF($IW985&gt;=40,INDEX($GL:$GL,$IV985+40),"")</f>
      </c>
      <c r="IB985">
        <f>IF($IW985&gt;=41,INDEX($GL:$GL,$IV985+41),"")</f>
      </c>
      <c r="IC985">
        <f>IF($IW985&gt;=42,INDEX($GL:$GL,$IV985+42),"")</f>
      </c>
      <c r="ID985">
        <f>IF($IW985&gt;=43,INDEX($GL:$GL,$IV985+43),"")</f>
      </c>
      <c r="IE985">
        <f>IF($IW985&gt;=44,INDEX($GL:$GL,$IV985+44),"")</f>
      </c>
      <c r="IF985">
        <f>IF($IW985&gt;=45,INDEX($GL:$GL,$IV985+45),"")</f>
      </c>
      <c r="IG985">
        <f>IF($IW985&gt;=46,INDEX($GL:$GL,$IV985+46),"")</f>
      </c>
      <c r="IH985">
        <f>IF($IW985&gt;=47,INDEX($GL:$GL,$IV985+47),"")</f>
      </c>
      <c r="II985">
        <f>IF($IW985&gt;=48,INDEX($GL:$GL,$IV985+48),"")</f>
      </c>
      <c r="IJ985">
        <f>IF($IW985&gt;=49,INDEX($GL:$GL,$IV985+49),"")</f>
      </c>
      <c r="IK985">
        <f>IF($IW985&gt;=50,INDEX($GL:$GL,$IV985+50),"")</f>
      </c>
      <c r="IL985">
        <f>IF($IW985&gt;=51,INDEX($GL:$GL,$IV985+51),"")</f>
      </c>
      <c r="IM985">
        <f>IF($IW985&gt;=52,INDEX($GL:$GL,$IV985+52),"")</f>
      </c>
      <c r="IN985">
        <f>IF($IW985&gt;=53,INDEX($GL:$GL,$IV985+53),"")</f>
      </c>
      <c r="IO985">
        <f>IF($IW985&gt;=54,INDEX($GL:$GL,$IV985+54),"")</f>
      </c>
      <c r="IP985">
        <f>IF($IW985&gt;=55,INDEX($GL:$GL,$IV985+55),"")</f>
      </c>
      <c r="IQ985">
        <f>IF($IW985&gt;=56,INDEX($GL:$GL,$IV985+56),"")</f>
      </c>
      <c r="IR985">
        <f>IF($IW985&gt;=57,INDEX($GL:$GL,$IV985+57),"")</f>
      </c>
      <c r="IS985">
        <f>IF($IW985&gt;=58,INDEX($GL:$GL,$IV985+58),"")</f>
      </c>
      <c r="IT985">
        <f>IF($IW985&gt;=59,INDEX($GL:$GL,$IV985+59),"")</f>
      </c>
      <c r="IU985">
        <f>IF($IW985&gt;=60,INDEX($GL:$GL,$IV985+60),"")</f>
      </c>
      <c r="IV985">
        <f>IFERROR(MATCH($GK985,$GL$2:$GL$324,0)+1,0)</f>
      </c>
      <c r="IW985">
        <f>IFERROR(INDEX($GM$2:$GM$324,MATCH($GK985,$GL$2:$GL$324,0)),0)</f>
      </c>
      <c r="IX985" t="s">
        <v>34</v>
      </c>
      <c r="IY985" t="s">
        <v>34</v>
      </c>
    </row>
    <row r="986" spans="1:259" x14ac:dyDescent="0.25">
      <c r="K986">
        <f>IF(OR($N986="",$J986=""),"",IFERROR($N986/$J986,0))</f>
      </c>
      <c r="L986">
        <f>IF($N986="","",
SUM($M986,$O986,$T986,$P986,$R986)*
(1-IF($U986="",0,VALUE($U986)/100)))</f>
      </c>
      <c r="M986">
        <f>IF($N986="","",$N986)</f>
      </c>
      <c r="O986">
        <f>IF($N986="","",
IF($H986="","",
IF(ISNUMBER(SEARCH("exempt",LOWER($H986))),0,
$N986*(VALUE(SUBSTITUTE($H986,"%",""))/100))))</f>
      </c>
      <c r="V986">
        <f>IFERROR(IF(FIND(" - ",$E986)&gt;0,MID($E986,FIND(" - ",$E986)+3,LEN($E986)),""),"")</f>
      </c>
      <c r="AE986" t="s">
        <v>1567</v>
      </c>
      <c r="AJ986">
        <f>IFERROR(LEFT($E986,FIND(" - ",$E986)-1),$E986)</f>
      </c>
      <c r="AM986">
        <f>IF($CB986&gt;=1,INDEX($AK:$AK,$CA986+1),"")</f>
      </c>
      <c r="AN986">
        <f>IF($CB986&gt;=2,INDEX($AK:$AK,$CA986+2),"")</f>
      </c>
      <c r="AO986">
        <f>IF($CB986&gt;=3,INDEX($AK:$AK,$CA986+3),"")</f>
      </c>
      <c r="AP986">
        <f>IF($CB986&gt;=4,INDEX($AK:$AK,$CA986+4),"")</f>
      </c>
      <c r="AQ986">
        <f>IF($CB986&gt;=5,INDEX($AK:$AK,$CA986+5),"")</f>
      </c>
      <c r="AR986">
        <f>IF($CB986&gt;=6,INDEX($AK:$AK,$CA986+6),"")</f>
      </c>
      <c r="AS986">
        <f>IF($CB986&gt;=7,INDEX($AK:$AK,$CA986+7),"")</f>
      </c>
      <c r="AT986">
        <f>IF($CB986&gt;=8,INDEX($AK:$AK,$CA986+8),"")</f>
      </c>
      <c r="AU986">
        <f>IF($CB986&gt;=9,INDEX($AK:$AK,$CA986+9),"")</f>
      </c>
      <c r="AV986">
        <f>IF($CB986&gt;=10,INDEX($AK:$AK,$CA986+10),"")</f>
      </c>
      <c r="AW986">
        <f>IF($CB986&gt;=11,INDEX($AK:$AK,$CA986+11),"")</f>
      </c>
      <c r="AX986">
        <f>IF($CB986&gt;=12,INDEX($AK:$AK,$CA986+12),"")</f>
      </c>
      <c r="AY986">
        <f>IF($CB986&gt;=13,INDEX($AK:$AK,$CA986+13),"")</f>
      </c>
      <c r="AZ986">
        <f>IF($CB986&gt;=14,INDEX($AK:$AK,$CA986+14),"")</f>
      </c>
      <c r="BA986">
        <f>IF($CB986&gt;=15,INDEX($AK:$AK,$CA986+15),"")</f>
      </c>
      <c r="BB986">
        <f>IF($CB986&gt;=16,INDEX($AK:$AK,$CA986+16),"")</f>
      </c>
      <c r="BC986">
        <f>IF($CB986&gt;=17,INDEX($AK:$AK,$CA986+17),"")</f>
      </c>
      <c r="BD986">
        <f>IF($CB986&gt;=18,INDEX($AK:$AK,$CA986+18),"")</f>
      </c>
      <c r="BE986">
        <f>IF($CB986&gt;=19,INDEX($AK:$AK,$CA986+19),"")</f>
      </c>
      <c r="BF986">
        <f>IF($CB986&gt;=20,INDEX($AK:$AK,$CA986+20),"")</f>
      </c>
      <c r="BG986">
        <f>IF($CB986&gt;=21,INDEX($AK:$AK,$CA986+21),"")</f>
      </c>
      <c r="BH986">
        <f>IF($CB986&gt;=22,INDEX($AK:$AK,$CA986+22),"")</f>
      </c>
      <c r="BI986">
        <f>IF($CB986&gt;=23,INDEX($AK:$AK,$CA986+23),"")</f>
      </c>
      <c r="BJ986">
        <f>IF($CB986&gt;=24,INDEX($AK:$AK,$CA986+24),"")</f>
      </c>
      <c r="BK986">
        <f>IF($CB986&gt;=25,INDEX($AK:$AK,$CA986+25),"")</f>
      </c>
      <c r="BL986">
        <f>IF($CB986&gt;=26,INDEX($AK:$AK,$CA986+26),"")</f>
      </c>
      <c r="BM986">
        <f>IF($CB986&gt;=27,INDEX($AK:$AK,$CA986+27),"")</f>
      </c>
      <c r="BN986">
        <f>IF($CB986&gt;=28,INDEX($AK:$AK,$CA986+28),"")</f>
      </c>
      <c r="BO986">
        <f>IF($CB986&gt;=29,INDEX($AK:$AK,$CA986+29),"")</f>
      </c>
      <c r="BP986">
        <f>IF($CB986&gt;=30,INDEX($AK:$AK,$CA986+30),"")</f>
      </c>
      <c r="BQ986">
        <f>IF($CB986&gt;=31,INDEX($AK:$AK,$CA986+31),"")</f>
      </c>
      <c r="BR986">
        <f>IF($CB986&gt;=32,INDEX($AK:$AK,$CA986+32),"")</f>
      </c>
      <c r="BS986">
        <f>IF($CB986&gt;=33,INDEX($AK:$AK,$CA986+33),"")</f>
      </c>
      <c r="BT986">
        <f>IF($CB986&gt;=34,INDEX($AK:$AK,$CA986+34),"")</f>
      </c>
      <c r="BU986">
        <f>IF($CB986&gt;=35,INDEX($AK:$AK,$CA986+35),"")</f>
      </c>
      <c r="BV986">
        <f>IF($CB986&gt;=36,INDEX($AK:$AK,$CA986+36),"")</f>
      </c>
      <c r="BW986">
        <f>IF($CB986&gt;=37,INDEX($AK:$AK,$CA986+37),"")</f>
      </c>
      <c r="BX986">
        <f>IF($CB986&gt;=38,INDEX($AK:$AK,$CA986+38),"")</f>
      </c>
      <c r="BY986">
        <f>IF($CB986&gt;=39,INDEX($AK:$AK,$CA986+39),"")</f>
      </c>
      <c r="BZ986">
        <f>IF($CB986&gt;=40,INDEX($AK:$AK,$CA986+40),"")</f>
      </c>
      <c r="CA986">
        <f>IFERROR(MATCH($AJ986,$AK$2:$AK$134,0)+1,0)</f>
      </c>
      <c r="CB986">
        <f>IFERROR(INDEX($AL$2:$AL$134,MATCH($AJ986,$AK$2:$AK$134,0)),0)</f>
      </c>
      <c r="CC986">
        <f>IFERROR(LEFT($F986,FIND(" - ",$F986)-1),$F986)</f>
      </c>
      <c r="CF986">
        <f>IF($DA986&gt;=1,INDEX($CD:$CD,$CZ986+1),"")</f>
      </c>
      <c r="CG986">
        <f>IF($DA986&gt;=2,INDEX($CD:$CD,$CZ986+2),"")</f>
      </c>
      <c r="CH986">
        <f>IF($DA986&gt;=3,INDEX($CD:$CD,$CZ986+3),"")</f>
      </c>
      <c r="CI986">
        <f>IF($DA986&gt;=4,INDEX($CD:$CD,$CZ986+4),"")</f>
      </c>
      <c r="CJ986">
        <f>IF($DA986&gt;=5,INDEX($CD:$CD,$CZ986+5),"")</f>
      </c>
      <c r="CK986">
        <f>IF($DA986&gt;=6,INDEX($CD:$CD,$CZ986+6),"")</f>
      </c>
      <c r="CL986">
        <f>IF($DA986&gt;=7,INDEX($CD:$CD,$CZ986+7),"")</f>
      </c>
      <c r="CM986">
        <f>IF($DA986&gt;=8,INDEX($CD:$CD,$CZ986+8),"")</f>
      </c>
      <c r="CN986">
        <f>IF($DA986&gt;=9,INDEX($CD:$CD,$CZ986+9),"")</f>
      </c>
      <c r="CO986">
        <f>IF($DA986&gt;=10,INDEX($CD:$CD,$CZ986+10),"")</f>
      </c>
      <c r="CP986">
        <f>IF($DA986&gt;=11,INDEX($CD:$CD,$CZ986+11),"")</f>
      </c>
      <c r="CQ986">
        <f>IF($DA986&gt;=12,INDEX($CD:$CD,$CZ986+12),"")</f>
      </c>
      <c r="CR986">
        <f>IF($DA986&gt;=13,INDEX($CD:$CD,$CZ986+13),"")</f>
      </c>
      <c r="CS986">
        <f>IF($DA986&gt;=14,INDEX($CD:$CD,$CZ986+14),"")</f>
      </c>
      <c r="CT986">
        <f>IF($DA986&gt;=15,INDEX($CD:$CD,$CZ986+15),"")</f>
      </c>
      <c r="CU986">
        <f>IF($DA986&gt;=16,INDEX($CD:$CD,$CZ986+16),"")</f>
      </c>
      <c r="CV986">
        <f>IF($DA986&gt;=17,INDEX($CD:$CD,$CZ986+17),"")</f>
      </c>
      <c r="CW986">
        <f>IF($DA986&gt;=18,INDEX($CD:$CD,$CZ986+18),"")</f>
      </c>
      <c r="CX986">
        <f>IF($DA986&gt;=19,INDEX($CD:$CD,$CZ986+19),"")</f>
      </c>
      <c r="CY986">
        <f>IF($DA986&gt;=20,INDEX($CD:$CD,$CZ986+20),"")</f>
      </c>
      <c r="CZ986">
        <f>IFERROR(MATCH($CC986,$CD$2:$CD$263,0)+1,0)</f>
      </c>
      <c r="DA986">
        <f>IFERROR(INDEX($CE$2:$CE$263,MATCH($CC986,$CD$2:$CD$263,0)),0)</f>
      </c>
      <c r="DB986">
        <f>IFERROR(INDEX($AI:$AI,MATCH($H986,$AH:$AH,0))&amp;"","")</f>
      </c>
      <c r="DF986">
        <f>IF($GI986&gt;=1,INDEX($DC:$DC,$GH986+1),"")</f>
      </c>
      <c r="DG986">
        <f>IF($GI986&gt;=2,INDEX($DC:$DC,$GH986+2),"")</f>
      </c>
      <c r="DH986">
        <f>IF($GI986&gt;=3,INDEX($DC:$DC,$GH986+3),"")</f>
      </c>
      <c r="DI986">
        <f>IF($GI986&gt;=4,INDEX($DC:$DC,$GH986+4),"")</f>
      </c>
      <c r="DJ986">
        <f>IF($GI986&gt;=5,INDEX($DC:$DC,$GH986+5),"")</f>
      </c>
      <c r="DK986">
        <f>IF($GI986&gt;=6,INDEX($DC:$DC,$GH986+6),"")</f>
      </c>
      <c r="DL986">
        <f>IF($GI986&gt;=7,INDEX($DC:$DC,$GH986+7),"")</f>
      </c>
      <c r="DM986">
        <f>IF($GI986&gt;=8,INDEX($DC:$DC,$GH986+8),"")</f>
      </c>
      <c r="DN986">
        <f>IF($GI986&gt;=9,INDEX($DC:$DC,$GH986+9),"")</f>
      </c>
      <c r="DO986">
        <f>IF($GI986&gt;=10,INDEX($DC:$DC,$GH986+10),"")</f>
      </c>
      <c r="DP986">
        <f>IF($GI986&gt;=11,INDEX($DC:$DC,$GH986+11),"")</f>
      </c>
      <c r="DQ986">
        <f>IF($GI986&gt;=12,INDEX($DC:$DC,$GH986+12),"")</f>
      </c>
      <c r="DR986">
        <f>IF($GI986&gt;=13,INDEX($DC:$DC,$GH986+13),"")</f>
      </c>
      <c r="DS986">
        <f>IF($GI986&gt;=14,INDEX($DC:$DC,$GH986+14),"")</f>
      </c>
      <c r="DT986">
        <f>IF($GI986&gt;=15,INDEX($DC:$DC,$GH986+15),"")</f>
      </c>
      <c r="DU986">
        <f>IF($GI986&gt;=16,INDEX($DC:$DC,$GH986+16),"")</f>
      </c>
      <c r="DV986">
        <f>IF($GI986&gt;=17,INDEX($DC:$DC,$GH986+17),"")</f>
      </c>
      <c r="DW986">
        <f>IF($GI986&gt;=18,INDEX($DC:$DC,$GH986+18),"")</f>
      </c>
      <c r="DX986">
        <f>IF($GI986&gt;=19,INDEX($DC:$DC,$GH986+19),"")</f>
      </c>
      <c r="DY986">
        <f>IF($GI986&gt;=20,INDEX($DC:$DC,$GH986+20),"")</f>
      </c>
      <c r="DZ986">
        <f>IF($GI986&gt;=21,INDEX($DC:$DC,$GH986+21),"")</f>
      </c>
      <c r="EA986">
        <f>IF($GI986&gt;=22,INDEX($DC:$DC,$GH986+22),"")</f>
      </c>
      <c r="EB986">
        <f>IF($GI986&gt;=23,INDEX($DC:$DC,$GH986+23),"")</f>
      </c>
      <c r="EC986">
        <f>IF($GI986&gt;=24,INDEX($DC:$DC,$GH986+24),"")</f>
      </c>
      <c r="ED986">
        <f>IF($GI986&gt;=25,INDEX($DC:$DC,$GH986+25),"")</f>
      </c>
      <c r="EE986">
        <f>IF($GI986&gt;=26,INDEX($DC:$DC,$GH986+26),"")</f>
      </c>
      <c r="EF986">
        <f>IF($GI986&gt;=27,INDEX($DC:$DC,$GH986+27),"")</f>
      </c>
      <c r="EG986">
        <f>IF($GI986&gt;=28,INDEX($DC:$DC,$GH986+28),"")</f>
      </c>
      <c r="EH986">
        <f>IF($GI986&gt;=29,INDEX($DC:$DC,$GH986+29),"")</f>
      </c>
      <c r="EI986">
        <f>IF($GI986&gt;=30,INDEX($DC:$DC,$GH986+30),"")</f>
      </c>
      <c r="EJ986">
        <f>IF($GI986&gt;=31,INDEX($DC:$DC,$GH986+31),"")</f>
      </c>
      <c r="EK986">
        <f>IF($GI986&gt;=32,INDEX($DC:$DC,$GH986+32),"")</f>
      </c>
      <c r="EL986">
        <f>IF($GI986&gt;=33,INDEX($DC:$DC,$GH986+33),"")</f>
      </c>
      <c r="EM986">
        <f>IF($GI986&gt;=34,INDEX($DC:$DC,$GH986+34),"")</f>
      </c>
      <c r="EN986">
        <f>IF($GI986&gt;=35,INDEX($DC:$DC,$GH986+35),"")</f>
      </c>
      <c r="EO986">
        <f>IF($GI986&gt;=36,INDEX($DC:$DC,$GH986+36),"")</f>
      </c>
      <c r="EP986">
        <f>IF($GI986&gt;=37,INDEX($DC:$DC,$GH986+37),"")</f>
      </c>
      <c r="EQ986">
        <f>IF($GI986&gt;=38,INDEX($DC:$DC,$GH986+38),"")</f>
      </c>
      <c r="ER986">
        <f>IF($GI986&gt;=39,INDEX($DC:$DC,$GH986+39),"")</f>
      </c>
      <c r="ES986">
        <f>IF($GI986&gt;=40,INDEX($DC:$DC,$GH986+40),"")</f>
      </c>
      <c r="ET986">
        <f>IF($GI986&gt;=1,INDEX($DD:$DD,$GH986+1),"")</f>
      </c>
      <c r="EU986">
        <f>IF($GI986&gt;=2,INDEX($DD:$DD,$GH986+2),"")</f>
      </c>
      <c r="EV986">
        <f>IF($GI986&gt;=3,INDEX($DD:$DD,$GH986+3),"")</f>
      </c>
      <c r="EW986">
        <f>IF($GI986&gt;=4,INDEX($DD:$DD,$GH986+4),"")</f>
      </c>
      <c r="EX986">
        <f>IF($GI986&gt;=5,INDEX($DD:$DD,$GH986+5),"")</f>
      </c>
      <c r="EY986">
        <f>IF($GI986&gt;=6,INDEX($DD:$DD,$GH986+6),"")</f>
      </c>
      <c r="EZ986">
        <f>IF($GI986&gt;=7,INDEX($DD:$DD,$GH986+7),"")</f>
      </c>
      <c r="FA986">
        <f>IF($GI986&gt;=8,INDEX($DD:$DD,$GH986+8),"")</f>
      </c>
      <c r="FB986">
        <f>IF($GI986&gt;=9,INDEX($DD:$DD,$GH986+9),"")</f>
      </c>
      <c r="FC986">
        <f>IF($GI986&gt;=10,INDEX($DD:$DD,$GH986+10),"")</f>
      </c>
      <c r="FD986">
        <f>IF($GI986&gt;=11,INDEX($DD:$DD,$GH986+11),"")</f>
      </c>
      <c r="FE986">
        <f>IF($GI986&gt;=12,INDEX($DD:$DD,$GH986+12),"")</f>
      </c>
      <c r="FF986">
        <f>IF($GI986&gt;=13,INDEX($DD:$DD,$GH986+13),"")</f>
      </c>
      <c r="FG986">
        <f>IF($GI986&gt;=14,INDEX($DD:$DD,$GH986+14),"")</f>
      </c>
      <c r="FH986">
        <f>IF($GI986&gt;=15,INDEX($DD:$DD,$GH986+15),"")</f>
      </c>
      <c r="FI986">
        <f>IF($GI986&gt;=16,INDEX($DD:$DD,$GH986+16),"")</f>
      </c>
      <c r="FJ986">
        <f>IF($GI986&gt;=17,INDEX($DD:$DD,$GH986+17),"")</f>
      </c>
      <c r="FK986">
        <f>IF($GI986&gt;=18,INDEX($DD:$DD,$GH986+18),"")</f>
      </c>
      <c r="FL986">
        <f>IF($GI986&gt;=19,INDEX($DD:$DD,$GH986+19),"")</f>
      </c>
      <c r="FM986">
        <f>IF($GI986&gt;=20,INDEX($DD:$DD,$GH986+20),"")</f>
      </c>
      <c r="FN986">
        <f>IF($GI986&gt;=21,INDEX($DD:$DD,$GH986+21),"")</f>
      </c>
      <c r="FO986">
        <f>IF($GI986&gt;=22,INDEX($DD:$DD,$GH986+22),"")</f>
      </c>
      <c r="FP986">
        <f>IF($GI986&gt;=23,INDEX($DD:$DD,$GH986+23),"")</f>
      </c>
      <c r="FQ986">
        <f>IF($GI986&gt;=24,INDEX($DD:$DD,$GH986+24),"")</f>
      </c>
      <c r="FR986">
        <f>IF($GI986&gt;=25,INDEX($DD:$DD,$GH986+25),"")</f>
      </c>
      <c r="FS986">
        <f>IF($GI986&gt;=26,INDEX($DD:$DD,$GH986+26),"")</f>
      </c>
      <c r="FT986">
        <f>IF($GI986&gt;=27,INDEX($DD:$DD,$GH986+27),"")</f>
      </c>
      <c r="FU986">
        <f>IF($GI986&gt;=28,INDEX($DD:$DD,$GH986+28),"")</f>
      </c>
      <c r="FV986">
        <f>IF($GI986&gt;=29,INDEX($DD:$DD,$GH986+29),"")</f>
      </c>
      <c r="FW986">
        <f>IF($GI986&gt;=30,INDEX($DD:$DD,$GH986+30),"")</f>
      </c>
      <c r="FX986">
        <f>IF($GI986&gt;=31,INDEX($DD:$DD,$GH986+31),"")</f>
      </c>
      <c r="FY986">
        <f>IF($GI986&gt;=32,INDEX($DD:$DD,$GH986+32),"")</f>
      </c>
      <c r="FZ986">
        <f>IF($GI986&gt;=33,INDEX($DD:$DD,$GH986+33),"")</f>
      </c>
      <c r="GA986">
        <f>IF($GI986&gt;=34,INDEX($DD:$DD,$GH986+34),"")</f>
      </c>
      <c r="GB986">
        <f>IF($GI986&gt;=35,INDEX($DD:$DD,$GH986+35),"")</f>
      </c>
      <c r="GC986">
        <f>IF($GI986&gt;=36,INDEX($DD:$DD,$GH986+36),"")</f>
      </c>
      <c r="GD986">
        <f>IF($GI986&gt;=37,INDEX($DD:$DD,$GH986+37),"")</f>
      </c>
      <c r="GE986">
        <f>IF($GI986&gt;=38,INDEX($DD:$DD,$GH986+38),"")</f>
      </c>
      <c r="GF986">
        <f>IF($GI986&gt;=39,INDEX($DD:$DD,$GH986+39),"")</f>
      </c>
      <c r="GG986">
        <f>IF($GI986&gt;=40,INDEX($DD:$DD,$GH986+40),"")</f>
      </c>
      <c r="GH986">
        <f>IFERROR(MATCH($DB986,$DC$2:$DC$148,0)+1,0)</f>
      </c>
      <c r="GI986">
        <f>IFERROR(INDEX($DE$2:$DE$148,MATCH($DB986,$DC$2:$DC$148,0)),0)</f>
      </c>
      <c r="GJ986">
        <f>IFERROR(MATCH($S986,$DF$986:$ES$986,0),0)</f>
      </c>
      <c r="GK986">
        <f>IF($GJ986&gt;0,INDEX($ET$986:$GG$986,$GJ986),"")</f>
      </c>
      <c r="GN986">
        <f>IF($IW986&gt;=1,INDEX($GL:$GL,$IV986+1),"")</f>
      </c>
      <c r="GO986">
        <f>IF($IW986&gt;=2,INDEX($GL:$GL,$IV986+2),"")</f>
      </c>
      <c r="GP986">
        <f>IF($IW986&gt;=3,INDEX($GL:$GL,$IV986+3),"")</f>
      </c>
      <c r="GQ986">
        <f>IF($IW986&gt;=4,INDEX($GL:$GL,$IV986+4),"")</f>
      </c>
      <c r="GR986">
        <f>IF($IW986&gt;=5,INDEX($GL:$GL,$IV986+5),"")</f>
      </c>
      <c r="GS986">
        <f>IF($IW986&gt;=6,INDEX($GL:$GL,$IV986+6),"")</f>
      </c>
      <c r="GT986">
        <f>IF($IW986&gt;=7,INDEX($GL:$GL,$IV986+7),"")</f>
      </c>
      <c r="GU986">
        <f>IF($IW986&gt;=8,INDEX($GL:$GL,$IV986+8),"")</f>
      </c>
      <c r="GV986">
        <f>IF($IW986&gt;=9,INDEX($GL:$GL,$IV986+9),"")</f>
      </c>
      <c r="GW986">
        <f>IF($IW986&gt;=10,INDEX($GL:$GL,$IV986+10),"")</f>
      </c>
      <c r="GX986">
        <f>IF($IW986&gt;=11,INDEX($GL:$GL,$IV986+11),"")</f>
      </c>
      <c r="GY986">
        <f>IF($IW986&gt;=12,INDEX($GL:$GL,$IV986+12),"")</f>
      </c>
      <c r="GZ986">
        <f>IF($IW986&gt;=13,INDEX($GL:$GL,$IV986+13),"")</f>
      </c>
      <c r="HA986">
        <f>IF($IW986&gt;=14,INDEX($GL:$GL,$IV986+14),"")</f>
      </c>
      <c r="HB986">
        <f>IF($IW986&gt;=15,INDEX($GL:$GL,$IV986+15),"")</f>
      </c>
      <c r="HC986">
        <f>IF($IW986&gt;=16,INDEX($GL:$GL,$IV986+16),"")</f>
      </c>
      <c r="HD986">
        <f>IF($IW986&gt;=17,INDEX($GL:$GL,$IV986+17),"")</f>
      </c>
      <c r="HE986">
        <f>IF($IW986&gt;=18,INDEX($GL:$GL,$IV986+18),"")</f>
      </c>
      <c r="HF986">
        <f>IF($IW986&gt;=19,INDEX($GL:$GL,$IV986+19),"")</f>
      </c>
      <c r="HG986">
        <f>IF($IW986&gt;=20,INDEX($GL:$GL,$IV986+20),"")</f>
      </c>
      <c r="HH986">
        <f>IF($IW986&gt;=21,INDEX($GL:$GL,$IV986+21),"")</f>
      </c>
      <c r="HI986">
        <f>IF($IW986&gt;=22,INDEX($GL:$GL,$IV986+22),"")</f>
      </c>
      <c r="HJ986">
        <f>IF($IW986&gt;=23,INDEX($GL:$GL,$IV986+23),"")</f>
      </c>
      <c r="HK986">
        <f>IF($IW986&gt;=24,INDEX($GL:$GL,$IV986+24),"")</f>
      </c>
      <c r="HL986">
        <f>IF($IW986&gt;=25,INDEX($GL:$GL,$IV986+25),"")</f>
      </c>
      <c r="HM986">
        <f>IF($IW986&gt;=26,INDEX($GL:$GL,$IV986+26),"")</f>
      </c>
      <c r="HN986">
        <f>IF($IW986&gt;=27,INDEX($GL:$GL,$IV986+27),"")</f>
      </c>
      <c r="HO986">
        <f>IF($IW986&gt;=28,INDEX($GL:$GL,$IV986+28),"")</f>
      </c>
      <c r="HP986">
        <f>IF($IW986&gt;=29,INDEX($GL:$GL,$IV986+29),"")</f>
      </c>
      <c r="HQ986">
        <f>IF($IW986&gt;=30,INDEX($GL:$GL,$IV986+30),"")</f>
      </c>
      <c r="HR986">
        <f>IF($IW986&gt;=31,INDEX($GL:$GL,$IV986+31),"")</f>
      </c>
      <c r="HS986">
        <f>IF($IW986&gt;=32,INDEX($GL:$GL,$IV986+32),"")</f>
      </c>
      <c r="HT986">
        <f>IF($IW986&gt;=33,INDEX($GL:$GL,$IV986+33),"")</f>
      </c>
      <c r="HU986">
        <f>IF($IW986&gt;=34,INDEX($GL:$GL,$IV986+34),"")</f>
      </c>
      <c r="HV986">
        <f>IF($IW986&gt;=35,INDEX($GL:$GL,$IV986+35),"")</f>
      </c>
      <c r="HW986">
        <f>IF($IW986&gt;=36,INDEX($GL:$GL,$IV986+36),"")</f>
      </c>
      <c r="HX986">
        <f>IF($IW986&gt;=37,INDEX($GL:$GL,$IV986+37),"")</f>
      </c>
      <c r="HY986">
        <f>IF($IW986&gt;=38,INDEX($GL:$GL,$IV986+38),"")</f>
      </c>
      <c r="HZ986">
        <f>IF($IW986&gt;=39,INDEX($GL:$GL,$IV986+39),"")</f>
      </c>
      <c r="IA986">
        <f>IF($IW986&gt;=40,INDEX($GL:$GL,$IV986+40),"")</f>
      </c>
      <c r="IB986">
        <f>IF($IW986&gt;=41,INDEX($GL:$GL,$IV986+41),"")</f>
      </c>
      <c r="IC986">
        <f>IF($IW986&gt;=42,INDEX($GL:$GL,$IV986+42),"")</f>
      </c>
      <c r="ID986">
        <f>IF($IW986&gt;=43,INDEX($GL:$GL,$IV986+43),"")</f>
      </c>
      <c r="IE986">
        <f>IF($IW986&gt;=44,INDEX($GL:$GL,$IV986+44),"")</f>
      </c>
      <c r="IF986">
        <f>IF($IW986&gt;=45,INDEX($GL:$GL,$IV986+45),"")</f>
      </c>
      <c r="IG986">
        <f>IF($IW986&gt;=46,INDEX($GL:$GL,$IV986+46),"")</f>
      </c>
      <c r="IH986">
        <f>IF($IW986&gt;=47,INDEX($GL:$GL,$IV986+47),"")</f>
      </c>
      <c r="II986">
        <f>IF($IW986&gt;=48,INDEX($GL:$GL,$IV986+48),"")</f>
      </c>
      <c r="IJ986">
        <f>IF($IW986&gt;=49,INDEX($GL:$GL,$IV986+49),"")</f>
      </c>
      <c r="IK986">
        <f>IF($IW986&gt;=50,INDEX($GL:$GL,$IV986+50),"")</f>
      </c>
      <c r="IL986">
        <f>IF($IW986&gt;=51,INDEX($GL:$GL,$IV986+51),"")</f>
      </c>
      <c r="IM986">
        <f>IF($IW986&gt;=52,INDEX($GL:$GL,$IV986+52),"")</f>
      </c>
      <c r="IN986">
        <f>IF($IW986&gt;=53,INDEX($GL:$GL,$IV986+53),"")</f>
      </c>
      <c r="IO986">
        <f>IF($IW986&gt;=54,INDEX($GL:$GL,$IV986+54),"")</f>
      </c>
      <c r="IP986">
        <f>IF($IW986&gt;=55,INDEX($GL:$GL,$IV986+55),"")</f>
      </c>
      <c r="IQ986">
        <f>IF($IW986&gt;=56,INDEX($GL:$GL,$IV986+56),"")</f>
      </c>
      <c r="IR986">
        <f>IF($IW986&gt;=57,INDEX($GL:$GL,$IV986+57),"")</f>
      </c>
      <c r="IS986">
        <f>IF($IW986&gt;=58,INDEX($GL:$GL,$IV986+58),"")</f>
      </c>
      <c r="IT986">
        <f>IF($IW986&gt;=59,INDEX($GL:$GL,$IV986+59),"")</f>
      </c>
      <c r="IU986">
        <f>IF($IW986&gt;=60,INDEX($GL:$GL,$IV986+60),"")</f>
      </c>
      <c r="IV986">
        <f>IFERROR(MATCH($GK986,$GL$2:$GL$324,0)+1,0)</f>
      </c>
      <c r="IW986">
        <f>IFERROR(INDEX($GM$2:$GM$324,MATCH($GK986,$GL$2:$GL$324,0)),0)</f>
      </c>
      <c r="IX986" t="s">
        <v>34</v>
      </c>
      <c r="IY986" t="s">
        <v>34</v>
      </c>
    </row>
    <row r="987" spans="1:259" x14ac:dyDescent="0.25">
      <c r="K987">
        <f>IF(OR($N987="",$J987=""),"",IFERROR($N987/$J987,0))</f>
      </c>
      <c r="L987">
        <f>IF($N987="","",
SUM($M987,$O987,$T987,$P987,$R987)*
(1-IF($U987="",0,VALUE($U987)/100)))</f>
      </c>
      <c r="M987">
        <f>IF($N987="","",$N987)</f>
      </c>
      <c r="O987">
        <f>IF($N987="","",
IF($H987="","",
IF(ISNUMBER(SEARCH("exempt",LOWER($H987))),0,
$N987*(VALUE(SUBSTITUTE($H987,"%",""))/100))))</f>
      </c>
      <c r="V987">
        <f>IFERROR(IF(FIND(" - ",$E987)&gt;0,MID($E987,FIND(" - ",$E987)+3,LEN($E987)),""),"")</f>
      </c>
      <c r="AE987" t="s">
        <v>1568</v>
      </c>
      <c r="AJ987">
        <f>IFERROR(LEFT($E987,FIND(" - ",$E987)-1),$E987)</f>
      </c>
      <c r="AM987">
        <f>IF($CB987&gt;=1,INDEX($AK:$AK,$CA987+1),"")</f>
      </c>
      <c r="AN987">
        <f>IF($CB987&gt;=2,INDEX($AK:$AK,$CA987+2),"")</f>
      </c>
      <c r="AO987">
        <f>IF($CB987&gt;=3,INDEX($AK:$AK,$CA987+3),"")</f>
      </c>
      <c r="AP987">
        <f>IF($CB987&gt;=4,INDEX($AK:$AK,$CA987+4),"")</f>
      </c>
      <c r="AQ987">
        <f>IF($CB987&gt;=5,INDEX($AK:$AK,$CA987+5),"")</f>
      </c>
      <c r="AR987">
        <f>IF($CB987&gt;=6,INDEX($AK:$AK,$CA987+6),"")</f>
      </c>
      <c r="AS987">
        <f>IF($CB987&gt;=7,INDEX($AK:$AK,$CA987+7),"")</f>
      </c>
      <c r="AT987">
        <f>IF($CB987&gt;=8,INDEX($AK:$AK,$CA987+8),"")</f>
      </c>
      <c r="AU987">
        <f>IF($CB987&gt;=9,INDEX($AK:$AK,$CA987+9),"")</f>
      </c>
      <c r="AV987">
        <f>IF($CB987&gt;=10,INDEX($AK:$AK,$CA987+10),"")</f>
      </c>
      <c r="AW987">
        <f>IF($CB987&gt;=11,INDEX($AK:$AK,$CA987+11),"")</f>
      </c>
      <c r="AX987">
        <f>IF($CB987&gt;=12,INDEX($AK:$AK,$CA987+12),"")</f>
      </c>
      <c r="AY987">
        <f>IF($CB987&gt;=13,INDEX($AK:$AK,$CA987+13),"")</f>
      </c>
      <c r="AZ987">
        <f>IF($CB987&gt;=14,INDEX($AK:$AK,$CA987+14),"")</f>
      </c>
      <c r="BA987">
        <f>IF($CB987&gt;=15,INDEX($AK:$AK,$CA987+15),"")</f>
      </c>
      <c r="BB987">
        <f>IF($CB987&gt;=16,INDEX($AK:$AK,$CA987+16),"")</f>
      </c>
      <c r="BC987">
        <f>IF($CB987&gt;=17,INDEX($AK:$AK,$CA987+17),"")</f>
      </c>
      <c r="BD987">
        <f>IF($CB987&gt;=18,INDEX($AK:$AK,$CA987+18),"")</f>
      </c>
      <c r="BE987">
        <f>IF($CB987&gt;=19,INDEX($AK:$AK,$CA987+19),"")</f>
      </c>
      <c r="BF987">
        <f>IF($CB987&gt;=20,INDEX($AK:$AK,$CA987+20),"")</f>
      </c>
      <c r="BG987">
        <f>IF($CB987&gt;=21,INDEX($AK:$AK,$CA987+21),"")</f>
      </c>
      <c r="BH987">
        <f>IF($CB987&gt;=22,INDEX($AK:$AK,$CA987+22),"")</f>
      </c>
      <c r="BI987">
        <f>IF($CB987&gt;=23,INDEX($AK:$AK,$CA987+23),"")</f>
      </c>
      <c r="BJ987">
        <f>IF($CB987&gt;=24,INDEX($AK:$AK,$CA987+24),"")</f>
      </c>
      <c r="BK987">
        <f>IF($CB987&gt;=25,INDEX($AK:$AK,$CA987+25),"")</f>
      </c>
      <c r="BL987">
        <f>IF($CB987&gt;=26,INDEX($AK:$AK,$CA987+26),"")</f>
      </c>
      <c r="BM987">
        <f>IF($CB987&gt;=27,INDEX($AK:$AK,$CA987+27),"")</f>
      </c>
      <c r="BN987">
        <f>IF($CB987&gt;=28,INDEX($AK:$AK,$CA987+28),"")</f>
      </c>
      <c r="BO987">
        <f>IF($CB987&gt;=29,INDEX($AK:$AK,$CA987+29),"")</f>
      </c>
      <c r="BP987">
        <f>IF($CB987&gt;=30,INDEX($AK:$AK,$CA987+30),"")</f>
      </c>
      <c r="BQ987">
        <f>IF($CB987&gt;=31,INDEX($AK:$AK,$CA987+31),"")</f>
      </c>
      <c r="BR987">
        <f>IF($CB987&gt;=32,INDEX($AK:$AK,$CA987+32),"")</f>
      </c>
      <c r="BS987">
        <f>IF($CB987&gt;=33,INDEX($AK:$AK,$CA987+33),"")</f>
      </c>
      <c r="BT987">
        <f>IF($CB987&gt;=34,INDEX($AK:$AK,$CA987+34),"")</f>
      </c>
      <c r="BU987">
        <f>IF($CB987&gt;=35,INDEX($AK:$AK,$CA987+35),"")</f>
      </c>
      <c r="BV987">
        <f>IF($CB987&gt;=36,INDEX($AK:$AK,$CA987+36),"")</f>
      </c>
      <c r="BW987">
        <f>IF($CB987&gt;=37,INDEX($AK:$AK,$CA987+37),"")</f>
      </c>
      <c r="BX987">
        <f>IF($CB987&gt;=38,INDEX($AK:$AK,$CA987+38),"")</f>
      </c>
      <c r="BY987">
        <f>IF($CB987&gt;=39,INDEX($AK:$AK,$CA987+39),"")</f>
      </c>
      <c r="BZ987">
        <f>IF($CB987&gt;=40,INDEX($AK:$AK,$CA987+40),"")</f>
      </c>
      <c r="CA987">
        <f>IFERROR(MATCH($AJ987,$AK$2:$AK$134,0)+1,0)</f>
      </c>
      <c r="CB987">
        <f>IFERROR(INDEX($AL$2:$AL$134,MATCH($AJ987,$AK$2:$AK$134,0)),0)</f>
      </c>
      <c r="CC987">
        <f>IFERROR(LEFT($F987,FIND(" - ",$F987)-1),$F987)</f>
      </c>
      <c r="CF987">
        <f>IF($DA987&gt;=1,INDEX($CD:$CD,$CZ987+1),"")</f>
      </c>
      <c r="CG987">
        <f>IF($DA987&gt;=2,INDEX($CD:$CD,$CZ987+2),"")</f>
      </c>
      <c r="CH987">
        <f>IF($DA987&gt;=3,INDEX($CD:$CD,$CZ987+3),"")</f>
      </c>
      <c r="CI987">
        <f>IF($DA987&gt;=4,INDEX($CD:$CD,$CZ987+4),"")</f>
      </c>
      <c r="CJ987">
        <f>IF($DA987&gt;=5,INDEX($CD:$CD,$CZ987+5),"")</f>
      </c>
      <c r="CK987">
        <f>IF($DA987&gt;=6,INDEX($CD:$CD,$CZ987+6),"")</f>
      </c>
      <c r="CL987">
        <f>IF($DA987&gt;=7,INDEX($CD:$CD,$CZ987+7),"")</f>
      </c>
      <c r="CM987">
        <f>IF($DA987&gt;=8,INDEX($CD:$CD,$CZ987+8),"")</f>
      </c>
      <c r="CN987">
        <f>IF($DA987&gt;=9,INDEX($CD:$CD,$CZ987+9),"")</f>
      </c>
      <c r="CO987">
        <f>IF($DA987&gt;=10,INDEX($CD:$CD,$CZ987+10),"")</f>
      </c>
      <c r="CP987">
        <f>IF($DA987&gt;=11,INDEX($CD:$CD,$CZ987+11),"")</f>
      </c>
      <c r="CQ987">
        <f>IF($DA987&gt;=12,INDEX($CD:$CD,$CZ987+12),"")</f>
      </c>
      <c r="CR987">
        <f>IF($DA987&gt;=13,INDEX($CD:$CD,$CZ987+13),"")</f>
      </c>
      <c r="CS987">
        <f>IF($DA987&gt;=14,INDEX($CD:$CD,$CZ987+14),"")</f>
      </c>
      <c r="CT987">
        <f>IF($DA987&gt;=15,INDEX($CD:$CD,$CZ987+15),"")</f>
      </c>
      <c r="CU987">
        <f>IF($DA987&gt;=16,INDEX($CD:$CD,$CZ987+16),"")</f>
      </c>
      <c r="CV987">
        <f>IF($DA987&gt;=17,INDEX($CD:$CD,$CZ987+17),"")</f>
      </c>
      <c r="CW987">
        <f>IF($DA987&gt;=18,INDEX($CD:$CD,$CZ987+18),"")</f>
      </c>
      <c r="CX987">
        <f>IF($DA987&gt;=19,INDEX($CD:$CD,$CZ987+19),"")</f>
      </c>
      <c r="CY987">
        <f>IF($DA987&gt;=20,INDEX($CD:$CD,$CZ987+20),"")</f>
      </c>
      <c r="CZ987">
        <f>IFERROR(MATCH($CC987,$CD$2:$CD$263,0)+1,0)</f>
      </c>
      <c r="DA987">
        <f>IFERROR(INDEX($CE$2:$CE$263,MATCH($CC987,$CD$2:$CD$263,0)),0)</f>
      </c>
      <c r="DB987">
        <f>IFERROR(INDEX($AI:$AI,MATCH($H987,$AH:$AH,0))&amp;"","")</f>
      </c>
      <c r="DF987">
        <f>IF($GI987&gt;=1,INDEX($DC:$DC,$GH987+1),"")</f>
      </c>
      <c r="DG987">
        <f>IF($GI987&gt;=2,INDEX($DC:$DC,$GH987+2),"")</f>
      </c>
      <c r="DH987">
        <f>IF($GI987&gt;=3,INDEX($DC:$DC,$GH987+3),"")</f>
      </c>
      <c r="DI987">
        <f>IF($GI987&gt;=4,INDEX($DC:$DC,$GH987+4),"")</f>
      </c>
      <c r="DJ987">
        <f>IF($GI987&gt;=5,INDEX($DC:$DC,$GH987+5),"")</f>
      </c>
      <c r="DK987">
        <f>IF($GI987&gt;=6,INDEX($DC:$DC,$GH987+6),"")</f>
      </c>
      <c r="DL987">
        <f>IF($GI987&gt;=7,INDEX($DC:$DC,$GH987+7),"")</f>
      </c>
      <c r="DM987">
        <f>IF($GI987&gt;=8,INDEX($DC:$DC,$GH987+8),"")</f>
      </c>
      <c r="DN987">
        <f>IF($GI987&gt;=9,INDEX($DC:$DC,$GH987+9),"")</f>
      </c>
      <c r="DO987">
        <f>IF($GI987&gt;=10,INDEX($DC:$DC,$GH987+10),"")</f>
      </c>
      <c r="DP987">
        <f>IF($GI987&gt;=11,INDEX($DC:$DC,$GH987+11),"")</f>
      </c>
      <c r="DQ987">
        <f>IF($GI987&gt;=12,INDEX($DC:$DC,$GH987+12),"")</f>
      </c>
      <c r="DR987">
        <f>IF($GI987&gt;=13,INDEX($DC:$DC,$GH987+13),"")</f>
      </c>
      <c r="DS987">
        <f>IF($GI987&gt;=14,INDEX($DC:$DC,$GH987+14),"")</f>
      </c>
      <c r="DT987">
        <f>IF($GI987&gt;=15,INDEX($DC:$DC,$GH987+15),"")</f>
      </c>
      <c r="DU987">
        <f>IF($GI987&gt;=16,INDEX($DC:$DC,$GH987+16),"")</f>
      </c>
      <c r="DV987">
        <f>IF($GI987&gt;=17,INDEX($DC:$DC,$GH987+17),"")</f>
      </c>
      <c r="DW987">
        <f>IF($GI987&gt;=18,INDEX($DC:$DC,$GH987+18),"")</f>
      </c>
      <c r="DX987">
        <f>IF($GI987&gt;=19,INDEX($DC:$DC,$GH987+19),"")</f>
      </c>
      <c r="DY987">
        <f>IF($GI987&gt;=20,INDEX($DC:$DC,$GH987+20),"")</f>
      </c>
      <c r="DZ987">
        <f>IF($GI987&gt;=21,INDEX($DC:$DC,$GH987+21),"")</f>
      </c>
      <c r="EA987">
        <f>IF($GI987&gt;=22,INDEX($DC:$DC,$GH987+22),"")</f>
      </c>
      <c r="EB987">
        <f>IF($GI987&gt;=23,INDEX($DC:$DC,$GH987+23),"")</f>
      </c>
      <c r="EC987">
        <f>IF($GI987&gt;=24,INDEX($DC:$DC,$GH987+24),"")</f>
      </c>
      <c r="ED987">
        <f>IF($GI987&gt;=25,INDEX($DC:$DC,$GH987+25),"")</f>
      </c>
      <c r="EE987">
        <f>IF($GI987&gt;=26,INDEX($DC:$DC,$GH987+26),"")</f>
      </c>
      <c r="EF987">
        <f>IF($GI987&gt;=27,INDEX($DC:$DC,$GH987+27),"")</f>
      </c>
      <c r="EG987">
        <f>IF($GI987&gt;=28,INDEX($DC:$DC,$GH987+28),"")</f>
      </c>
      <c r="EH987">
        <f>IF($GI987&gt;=29,INDEX($DC:$DC,$GH987+29),"")</f>
      </c>
      <c r="EI987">
        <f>IF($GI987&gt;=30,INDEX($DC:$DC,$GH987+30),"")</f>
      </c>
      <c r="EJ987">
        <f>IF($GI987&gt;=31,INDEX($DC:$DC,$GH987+31),"")</f>
      </c>
      <c r="EK987">
        <f>IF($GI987&gt;=32,INDEX($DC:$DC,$GH987+32),"")</f>
      </c>
      <c r="EL987">
        <f>IF($GI987&gt;=33,INDEX($DC:$DC,$GH987+33),"")</f>
      </c>
      <c r="EM987">
        <f>IF($GI987&gt;=34,INDEX($DC:$DC,$GH987+34),"")</f>
      </c>
      <c r="EN987">
        <f>IF($GI987&gt;=35,INDEX($DC:$DC,$GH987+35),"")</f>
      </c>
      <c r="EO987">
        <f>IF($GI987&gt;=36,INDEX($DC:$DC,$GH987+36),"")</f>
      </c>
      <c r="EP987">
        <f>IF($GI987&gt;=37,INDEX($DC:$DC,$GH987+37),"")</f>
      </c>
      <c r="EQ987">
        <f>IF($GI987&gt;=38,INDEX($DC:$DC,$GH987+38),"")</f>
      </c>
      <c r="ER987">
        <f>IF($GI987&gt;=39,INDEX($DC:$DC,$GH987+39),"")</f>
      </c>
      <c r="ES987">
        <f>IF($GI987&gt;=40,INDEX($DC:$DC,$GH987+40),"")</f>
      </c>
      <c r="ET987">
        <f>IF($GI987&gt;=1,INDEX($DD:$DD,$GH987+1),"")</f>
      </c>
      <c r="EU987">
        <f>IF($GI987&gt;=2,INDEX($DD:$DD,$GH987+2),"")</f>
      </c>
      <c r="EV987">
        <f>IF($GI987&gt;=3,INDEX($DD:$DD,$GH987+3),"")</f>
      </c>
      <c r="EW987">
        <f>IF($GI987&gt;=4,INDEX($DD:$DD,$GH987+4),"")</f>
      </c>
      <c r="EX987">
        <f>IF($GI987&gt;=5,INDEX($DD:$DD,$GH987+5),"")</f>
      </c>
      <c r="EY987">
        <f>IF($GI987&gt;=6,INDEX($DD:$DD,$GH987+6),"")</f>
      </c>
      <c r="EZ987">
        <f>IF($GI987&gt;=7,INDEX($DD:$DD,$GH987+7),"")</f>
      </c>
      <c r="FA987">
        <f>IF($GI987&gt;=8,INDEX($DD:$DD,$GH987+8),"")</f>
      </c>
      <c r="FB987">
        <f>IF($GI987&gt;=9,INDEX($DD:$DD,$GH987+9),"")</f>
      </c>
      <c r="FC987">
        <f>IF($GI987&gt;=10,INDEX($DD:$DD,$GH987+10),"")</f>
      </c>
      <c r="FD987">
        <f>IF($GI987&gt;=11,INDEX($DD:$DD,$GH987+11),"")</f>
      </c>
      <c r="FE987">
        <f>IF($GI987&gt;=12,INDEX($DD:$DD,$GH987+12),"")</f>
      </c>
      <c r="FF987">
        <f>IF($GI987&gt;=13,INDEX($DD:$DD,$GH987+13),"")</f>
      </c>
      <c r="FG987">
        <f>IF($GI987&gt;=14,INDEX($DD:$DD,$GH987+14),"")</f>
      </c>
      <c r="FH987">
        <f>IF($GI987&gt;=15,INDEX($DD:$DD,$GH987+15),"")</f>
      </c>
      <c r="FI987">
        <f>IF($GI987&gt;=16,INDEX($DD:$DD,$GH987+16),"")</f>
      </c>
      <c r="FJ987">
        <f>IF($GI987&gt;=17,INDEX($DD:$DD,$GH987+17),"")</f>
      </c>
      <c r="FK987">
        <f>IF($GI987&gt;=18,INDEX($DD:$DD,$GH987+18),"")</f>
      </c>
      <c r="FL987">
        <f>IF($GI987&gt;=19,INDEX($DD:$DD,$GH987+19),"")</f>
      </c>
      <c r="FM987">
        <f>IF($GI987&gt;=20,INDEX($DD:$DD,$GH987+20),"")</f>
      </c>
      <c r="FN987">
        <f>IF($GI987&gt;=21,INDEX($DD:$DD,$GH987+21),"")</f>
      </c>
      <c r="FO987">
        <f>IF($GI987&gt;=22,INDEX($DD:$DD,$GH987+22),"")</f>
      </c>
      <c r="FP987">
        <f>IF($GI987&gt;=23,INDEX($DD:$DD,$GH987+23),"")</f>
      </c>
      <c r="FQ987">
        <f>IF($GI987&gt;=24,INDEX($DD:$DD,$GH987+24),"")</f>
      </c>
      <c r="FR987">
        <f>IF($GI987&gt;=25,INDEX($DD:$DD,$GH987+25),"")</f>
      </c>
      <c r="FS987">
        <f>IF($GI987&gt;=26,INDEX($DD:$DD,$GH987+26),"")</f>
      </c>
      <c r="FT987">
        <f>IF($GI987&gt;=27,INDEX($DD:$DD,$GH987+27),"")</f>
      </c>
      <c r="FU987">
        <f>IF($GI987&gt;=28,INDEX($DD:$DD,$GH987+28),"")</f>
      </c>
      <c r="FV987">
        <f>IF($GI987&gt;=29,INDEX($DD:$DD,$GH987+29),"")</f>
      </c>
      <c r="FW987">
        <f>IF($GI987&gt;=30,INDEX($DD:$DD,$GH987+30),"")</f>
      </c>
      <c r="FX987">
        <f>IF($GI987&gt;=31,INDEX($DD:$DD,$GH987+31),"")</f>
      </c>
      <c r="FY987">
        <f>IF($GI987&gt;=32,INDEX($DD:$DD,$GH987+32),"")</f>
      </c>
      <c r="FZ987">
        <f>IF($GI987&gt;=33,INDEX($DD:$DD,$GH987+33),"")</f>
      </c>
      <c r="GA987">
        <f>IF($GI987&gt;=34,INDEX($DD:$DD,$GH987+34),"")</f>
      </c>
      <c r="GB987">
        <f>IF($GI987&gt;=35,INDEX($DD:$DD,$GH987+35),"")</f>
      </c>
      <c r="GC987">
        <f>IF($GI987&gt;=36,INDEX($DD:$DD,$GH987+36),"")</f>
      </c>
      <c r="GD987">
        <f>IF($GI987&gt;=37,INDEX($DD:$DD,$GH987+37),"")</f>
      </c>
      <c r="GE987">
        <f>IF($GI987&gt;=38,INDEX($DD:$DD,$GH987+38),"")</f>
      </c>
      <c r="GF987">
        <f>IF($GI987&gt;=39,INDEX($DD:$DD,$GH987+39),"")</f>
      </c>
      <c r="GG987">
        <f>IF($GI987&gt;=40,INDEX($DD:$DD,$GH987+40),"")</f>
      </c>
      <c r="GH987">
        <f>IFERROR(MATCH($DB987,$DC$2:$DC$148,0)+1,0)</f>
      </c>
      <c r="GI987">
        <f>IFERROR(INDEX($DE$2:$DE$148,MATCH($DB987,$DC$2:$DC$148,0)),0)</f>
      </c>
      <c r="GJ987">
        <f>IFERROR(MATCH($S987,$DF$987:$ES$987,0),0)</f>
      </c>
      <c r="GK987">
        <f>IF($GJ987&gt;0,INDEX($ET$987:$GG$987,$GJ987),"")</f>
      </c>
      <c r="GN987">
        <f>IF($IW987&gt;=1,INDEX($GL:$GL,$IV987+1),"")</f>
      </c>
      <c r="GO987">
        <f>IF($IW987&gt;=2,INDEX($GL:$GL,$IV987+2),"")</f>
      </c>
      <c r="GP987">
        <f>IF($IW987&gt;=3,INDEX($GL:$GL,$IV987+3),"")</f>
      </c>
      <c r="GQ987">
        <f>IF($IW987&gt;=4,INDEX($GL:$GL,$IV987+4),"")</f>
      </c>
      <c r="GR987">
        <f>IF($IW987&gt;=5,INDEX($GL:$GL,$IV987+5),"")</f>
      </c>
      <c r="GS987">
        <f>IF($IW987&gt;=6,INDEX($GL:$GL,$IV987+6),"")</f>
      </c>
      <c r="GT987">
        <f>IF($IW987&gt;=7,INDEX($GL:$GL,$IV987+7),"")</f>
      </c>
      <c r="GU987">
        <f>IF($IW987&gt;=8,INDEX($GL:$GL,$IV987+8),"")</f>
      </c>
      <c r="GV987">
        <f>IF($IW987&gt;=9,INDEX($GL:$GL,$IV987+9),"")</f>
      </c>
      <c r="GW987">
        <f>IF($IW987&gt;=10,INDEX($GL:$GL,$IV987+10),"")</f>
      </c>
      <c r="GX987">
        <f>IF($IW987&gt;=11,INDEX($GL:$GL,$IV987+11),"")</f>
      </c>
      <c r="GY987">
        <f>IF($IW987&gt;=12,INDEX($GL:$GL,$IV987+12),"")</f>
      </c>
      <c r="GZ987">
        <f>IF($IW987&gt;=13,INDEX($GL:$GL,$IV987+13),"")</f>
      </c>
      <c r="HA987">
        <f>IF($IW987&gt;=14,INDEX($GL:$GL,$IV987+14),"")</f>
      </c>
      <c r="HB987">
        <f>IF($IW987&gt;=15,INDEX($GL:$GL,$IV987+15),"")</f>
      </c>
      <c r="HC987">
        <f>IF($IW987&gt;=16,INDEX($GL:$GL,$IV987+16),"")</f>
      </c>
      <c r="HD987">
        <f>IF($IW987&gt;=17,INDEX($GL:$GL,$IV987+17),"")</f>
      </c>
      <c r="HE987">
        <f>IF($IW987&gt;=18,INDEX($GL:$GL,$IV987+18),"")</f>
      </c>
      <c r="HF987">
        <f>IF($IW987&gt;=19,INDEX($GL:$GL,$IV987+19),"")</f>
      </c>
      <c r="HG987">
        <f>IF($IW987&gt;=20,INDEX($GL:$GL,$IV987+20),"")</f>
      </c>
      <c r="HH987">
        <f>IF($IW987&gt;=21,INDEX($GL:$GL,$IV987+21),"")</f>
      </c>
      <c r="HI987">
        <f>IF($IW987&gt;=22,INDEX($GL:$GL,$IV987+22),"")</f>
      </c>
      <c r="HJ987">
        <f>IF($IW987&gt;=23,INDEX($GL:$GL,$IV987+23),"")</f>
      </c>
      <c r="HK987">
        <f>IF($IW987&gt;=24,INDEX($GL:$GL,$IV987+24),"")</f>
      </c>
      <c r="HL987">
        <f>IF($IW987&gt;=25,INDEX($GL:$GL,$IV987+25),"")</f>
      </c>
      <c r="HM987">
        <f>IF($IW987&gt;=26,INDEX($GL:$GL,$IV987+26),"")</f>
      </c>
      <c r="HN987">
        <f>IF($IW987&gt;=27,INDEX($GL:$GL,$IV987+27),"")</f>
      </c>
      <c r="HO987">
        <f>IF($IW987&gt;=28,INDEX($GL:$GL,$IV987+28),"")</f>
      </c>
      <c r="HP987">
        <f>IF($IW987&gt;=29,INDEX($GL:$GL,$IV987+29),"")</f>
      </c>
      <c r="HQ987">
        <f>IF($IW987&gt;=30,INDEX($GL:$GL,$IV987+30),"")</f>
      </c>
      <c r="HR987">
        <f>IF($IW987&gt;=31,INDEX($GL:$GL,$IV987+31),"")</f>
      </c>
      <c r="HS987">
        <f>IF($IW987&gt;=32,INDEX($GL:$GL,$IV987+32),"")</f>
      </c>
      <c r="HT987">
        <f>IF($IW987&gt;=33,INDEX($GL:$GL,$IV987+33),"")</f>
      </c>
      <c r="HU987">
        <f>IF($IW987&gt;=34,INDEX($GL:$GL,$IV987+34),"")</f>
      </c>
      <c r="HV987">
        <f>IF($IW987&gt;=35,INDEX($GL:$GL,$IV987+35),"")</f>
      </c>
      <c r="HW987">
        <f>IF($IW987&gt;=36,INDEX($GL:$GL,$IV987+36),"")</f>
      </c>
      <c r="HX987">
        <f>IF($IW987&gt;=37,INDEX($GL:$GL,$IV987+37),"")</f>
      </c>
      <c r="HY987">
        <f>IF($IW987&gt;=38,INDEX($GL:$GL,$IV987+38),"")</f>
      </c>
      <c r="HZ987">
        <f>IF($IW987&gt;=39,INDEX($GL:$GL,$IV987+39),"")</f>
      </c>
      <c r="IA987">
        <f>IF($IW987&gt;=40,INDEX($GL:$GL,$IV987+40),"")</f>
      </c>
      <c r="IB987">
        <f>IF($IW987&gt;=41,INDEX($GL:$GL,$IV987+41),"")</f>
      </c>
      <c r="IC987">
        <f>IF($IW987&gt;=42,INDEX($GL:$GL,$IV987+42),"")</f>
      </c>
      <c r="ID987">
        <f>IF($IW987&gt;=43,INDEX($GL:$GL,$IV987+43),"")</f>
      </c>
      <c r="IE987">
        <f>IF($IW987&gt;=44,INDEX($GL:$GL,$IV987+44),"")</f>
      </c>
      <c r="IF987">
        <f>IF($IW987&gt;=45,INDEX($GL:$GL,$IV987+45),"")</f>
      </c>
      <c r="IG987">
        <f>IF($IW987&gt;=46,INDEX($GL:$GL,$IV987+46),"")</f>
      </c>
      <c r="IH987">
        <f>IF($IW987&gt;=47,INDEX($GL:$GL,$IV987+47),"")</f>
      </c>
      <c r="II987">
        <f>IF($IW987&gt;=48,INDEX($GL:$GL,$IV987+48),"")</f>
      </c>
      <c r="IJ987">
        <f>IF($IW987&gt;=49,INDEX($GL:$GL,$IV987+49),"")</f>
      </c>
      <c r="IK987">
        <f>IF($IW987&gt;=50,INDEX($GL:$GL,$IV987+50),"")</f>
      </c>
      <c r="IL987">
        <f>IF($IW987&gt;=51,INDEX($GL:$GL,$IV987+51),"")</f>
      </c>
      <c r="IM987">
        <f>IF($IW987&gt;=52,INDEX($GL:$GL,$IV987+52),"")</f>
      </c>
      <c r="IN987">
        <f>IF($IW987&gt;=53,INDEX($GL:$GL,$IV987+53),"")</f>
      </c>
      <c r="IO987">
        <f>IF($IW987&gt;=54,INDEX($GL:$GL,$IV987+54),"")</f>
      </c>
      <c r="IP987">
        <f>IF($IW987&gt;=55,INDEX($GL:$GL,$IV987+55),"")</f>
      </c>
      <c r="IQ987">
        <f>IF($IW987&gt;=56,INDEX($GL:$GL,$IV987+56),"")</f>
      </c>
      <c r="IR987">
        <f>IF($IW987&gt;=57,INDEX($GL:$GL,$IV987+57),"")</f>
      </c>
      <c r="IS987">
        <f>IF($IW987&gt;=58,INDEX($GL:$GL,$IV987+58),"")</f>
      </c>
      <c r="IT987">
        <f>IF($IW987&gt;=59,INDEX($GL:$GL,$IV987+59),"")</f>
      </c>
      <c r="IU987">
        <f>IF($IW987&gt;=60,INDEX($GL:$GL,$IV987+60),"")</f>
      </c>
      <c r="IV987">
        <f>IFERROR(MATCH($GK987,$GL$2:$GL$324,0)+1,0)</f>
      </c>
      <c r="IW987">
        <f>IFERROR(INDEX($GM$2:$GM$324,MATCH($GK987,$GL$2:$GL$324,0)),0)</f>
      </c>
      <c r="IX987" t="s">
        <v>34</v>
      </c>
      <c r="IY987" t="s">
        <v>34</v>
      </c>
    </row>
    <row r="988" spans="1:259" x14ac:dyDescent="0.25">
      <c r="K988">
        <f>IF(OR($N988="",$J988=""),"",IFERROR($N988/$J988,0))</f>
      </c>
      <c r="L988">
        <f>IF($N988="","",
SUM($M988,$O988,$T988,$P988,$R988)*
(1-IF($U988="",0,VALUE($U988)/100)))</f>
      </c>
      <c r="M988">
        <f>IF($N988="","",$N988)</f>
      </c>
      <c r="O988">
        <f>IF($N988="","",
IF($H988="","",
IF(ISNUMBER(SEARCH("exempt",LOWER($H988))),0,
$N988*(VALUE(SUBSTITUTE($H988,"%",""))/100))))</f>
      </c>
      <c r="V988">
        <f>IFERROR(IF(FIND(" - ",$E988)&gt;0,MID($E988,FIND(" - ",$E988)+3,LEN($E988)),""),"")</f>
      </c>
      <c r="AE988" t="s">
        <v>1569</v>
      </c>
      <c r="AJ988">
        <f>IFERROR(LEFT($E988,FIND(" - ",$E988)-1),$E988)</f>
      </c>
      <c r="AM988">
        <f>IF($CB988&gt;=1,INDEX($AK:$AK,$CA988+1),"")</f>
      </c>
      <c r="AN988">
        <f>IF($CB988&gt;=2,INDEX($AK:$AK,$CA988+2),"")</f>
      </c>
      <c r="AO988">
        <f>IF($CB988&gt;=3,INDEX($AK:$AK,$CA988+3),"")</f>
      </c>
      <c r="AP988">
        <f>IF($CB988&gt;=4,INDEX($AK:$AK,$CA988+4),"")</f>
      </c>
      <c r="AQ988">
        <f>IF($CB988&gt;=5,INDEX($AK:$AK,$CA988+5),"")</f>
      </c>
      <c r="AR988">
        <f>IF($CB988&gt;=6,INDEX($AK:$AK,$CA988+6),"")</f>
      </c>
      <c r="AS988">
        <f>IF($CB988&gt;=7,INDEX($AK:$AK,$CA988+7),"")</f>
      </c>
      <c r="AT988">
        <f>IF($CB988&gt;=8,INDEX($AK:$AK,$CA988+8),"")</f>
      </c>
      <c r="AU988">
        <f>IF($CB988&gt;=9,INDEX($AK:$AK,$CA988+9),"")</f>
      </c>
      <c r="AV988">
        <f>IF($CB988&gt;=10,INDEX($AK:$AK,$CA988+10),"")</f>
      </c>
      <c r="AW988">
        <f>IF($CB988&gt;=11,INDEX($AK:$AK,$CA988+11),"")</f>
      </c>
      <c r="AX988">
        <f>IF($CB988&gt;=12,INDEX($AK:$AK,$CA988+12),"")</f>
      </c>
      <c r="AY988">
        <f>IF($CB988&gt;=13,INDEX($AK:$AK,$CA988+13),"")</f>
      </c>
      <c r="AZ988">
        <f>IF($CB988&gt;=14,INDEX($AK:$AK,$CA988+14),"")</f>
      </c>
      <c r="BA988">
        <f>IF($CB988&gt;=15,INDEX($AK:$AK,$CA988+15),"")</f>
      </c>
      <c r="BB988">
        <f>IF($CB988&gt;=16,INDEX($AK:$AK,$CA988+16),"")</f>
      </c>
      <c r="BC988">
        <f>IF($CB988&gt;=17,INDEX($AK:$AK,$CA988+17),"")</f>
      </c>
      <c r="BD988">
        <f>IF($CB988&gt;=18,INDEX($AK:$AK,$CA988+18),"")</f>
      </c>
      <c r="BE988">
        <f>IF($CB988&gt;=19,INDEX($AK:$AK,$CA988+19),"")</f>
      </c>
      <c r="BF988">
        <f>IF($CB988&gt;=20,INDEX($AK:$AK,$CA988+20),"")</f>
      </c>
      <c r="BG988">
        <f>IF($CB988&gt;=21,INDEX($AK:$AK,$CA988+21),"")</f>
      </c>
      <c r="BH988">
        <f>IF($CB988&gt;=22,INDEX($AK:$AK,$CA988+22),"")</f>
      </c>
      <c r="BI988">
        <f>IF($CB988&gt;=23,INDEX($AK:$AK,$CA988+23),"")</f>
      </c>
      <c r="BJ988">
        <f>IF($CB988&gt;=24,INDEX($AK:$AK,$CA988+24),"")</f>
      </c>
      <c r="BK988">
        <f>IF($CB988&gt;=25,INDEX($AK:$AK,$CA988+25),"")</f>
      </c>
      <c r="BL988">
        <f>IF($CB988&gt;=26,INDEX($AK:$AK,$CA988+26),"")</f>
      </c>
      <c r="BM988">
        <f>IF($CB988&gt;=27,INDEX($AK:$AK,$CA988+27),"")</f>
      </c>
      <c r="BN988">
        <f>IF($CB988&gt;=28,INDEX($AK:$AK,$CA988+28),"")</f>
      </c>
      <c r="BO988">
        <f>IF($CB988&gt;=29,INDEX($AK:$AK,$CA988+29),"")</f>
      </c>
      <c r="BP988">
        <f>IF($CB988&gt;=30,INDEX($AK:$AK,$CA988+30),"")</f>
      </c>
      <c r="BQ988">
        <f>IF($CB988&gt;=31,INDEX($AK:$AK,$CA988+31),"")</f>
      </c>
      <c r="BR988">
        <f>IF($CB988&gt;=32,INDEX($AK:$AK,$CA988+32),"")</f>
      </c>
      <c r="BS988">
        <f>IF($CB988&gt;=33,INDEX($AK:$AK,$CA988+33),"")</f>
      </c>
      <c r="BT988">
        <f>IF($CB988&gt;=34,INDEX($AK:$AK,$CA988+34),"")</f>
      </c>
      <c r="BU988">
        <f>IF($CB988&gt;=35,INDEX($AK:$AK,$CA988+35),"")</f>
      </c>
      <c r="BV988">
        <f>IF($CB988&gt;=36,INDEX($AK:$AK,$CA988+36),"")</f>
      </c>
      <c r="BW988">
        <f>IF($CB988&gt;=37,INDEX($AK:$AK,$CA988+37),"")</f>
      </c>
      <c r="BX988">
        <f>IF($CB988&gt;=38,INDEX($AK:$AK,$CA988+38),"")</f>
      </c>
      <c r="BY988">
        <f>IF($CB988&gt;=39,INDEX($AK:$AK,$CA988+39),"")</f>
      </c>
      <c r="BZ988">
        <f>IF($CB988&gt;=40,INDEX($AK:$AK,$CA988+40),"")</f>
      </c>
      <c r="CA988">
        <f>IFERROR(MATCH($AJ988,$AK$2:$AK$134,0)+1,0)</f>
      </c>
      <c r="CB988">
        <f>IFERROR(INDEX($AL$2:$AL$134,MATCH($AJ988,$AK$2:$AK$134,0)),0)</f>
      </c>
      <c r="CC988">
        <f>IFERROR(LEFT($F988,FIND(" - ",$F988)-1),$F988)</f>
      </c>
      <c r="CF988">
        <f>IF($DA988&gt;=1,INDEX($CD:$CD,$CZ988+1),"")</f>
      </c>
      <c r="CG988">
        <f>IF($DA988&gt;=2,INDEX($CD:$CD,$CZ988+2),"")</f>
      </c>
      <c r="CH988">
        <f>IF($DA988&gt;=3,INDEX($CD:$CD,$CZ988+3),"")</f>
      </c>
      <c r="CI988">
        <f>IF($DA988&gt;=4,INDEX($CD:$CD,$CZ988+4),"")</f>
      </c>
      <c r="CJ988">
        <f>IF($DA988&gt;=5,INDEX($CD:$CD,$CZ988+5),"")</f>
      </c>
      <c r="CK988">
        <f>IF($DA988&gt;=6,INDEX($CD:$CD,$CZ988+6),"")</f>
      </c>
      <c r="CL988">
        <f>IF($DA988&gt;=7,INDEX($CD:$CD,$CZ988+7),"")</f>
      </c>
      <c r="CM988">
        <f>IF($DA988&gt;=8,INDEX($CD:$CD,$CZ988+8),"")</f>
      </c>
      <c r="CN988">
        <f>IF($DA988&gt;=9,INDEX($CD:$CD,$CZ988+9),"")</f>
      </c>
      <c r="CO988">
        <f>IF($DA988&gt;=10,INDEX($CD:$CD,$CZ988+10),"")</f>
      </c>
      <c r="CP988">
        <f>IF($DA988&gt;=11,INDEX($CD:$CD,$CZ988+11),"")</f>
      </c>
      <c r="CQ988">
        <f>IF($DA988&gt;=12,INDEX($CD:$CD,$CZ988+12),"")</f>
      </c>
      <c r="CR988">
        <f>IF($DA988&gt;=13,INDEX($CD:$CD,$CZ988+13),"")</f>
      </c>
      <c r="CS988">
        <f>IF($DA988&gt;=14,INDEX($CD:$CD,$CZ988+14),"")</f>
      </c>
      <c r="CT988">
        <f>IF($DA988&gt;=15,INDEX($CD:$CD,$CZ988+15),"")</f>
      </c>
      <c r="CU988">
        <f>IF($DA988&gt;=16,INDEX($CD:$CD,$CZ988+16),"")</f>
      </c>
      <c r="CV988">
        <f>IF($DA988&gt;=17,INDEX($CD:$CD,$CZ988+17),"")</f>
      </c>
      <c r="CW988">
        <f>IF($DA988&gt;=18,INDEX($CD:$CD,$CZ988+18),"")</f>
      </c>
      <c r="CX988">
        <f>IF($DA988&gt;=19,INDEX($CD:$CD,$CZ988+19),"")</f>
      </c>
      <c r="CY988">
        <f>IF($DA988&gt;=20,INDEX($CD:$CD,$CZ988+20),"")</f>
      </c>
      <c r="CZ988">
        <f>IFERROR(MATCH($CC988,$CD$2:$CD$263,0)+1,0)</f>
      </c>
      <c r="DA988">
        <f>IFERROR(INDEX($CE$2:$CE$263,MATCH($CC988,$CD$2:$CD$263,0)),0)</f>
      </c>
      <c r="DB988">
        <f>IFERROR(INDEX($AI:$AI,MATCH($H988,$AH:$AH,0))&amp;"","")</f>
      </c>
      <c r="DF988">
        <f>IF($GI988&gt;=1,INDEX($DC:$DC,$GH988+1),"")</f>
      </c>
      <c r="DG988">
        <f>IF($GI988&gt;=2,INDEX($DC:$DC,$GH988+2),"")</f>
      </c>
      <c r="DH988">
        <f>IF($GI988&gt;=3,INDEX($DC:$DC,$GH988+3),"")</f>
      </c>
      <c r="DI988">
        <f>IF($GI988&gt;=4,INDEX($DC:$DC,$GH988+4),"")</f>
      </c>
      <c r="DJ988">
        <f>IF($GI988&gt;=5,INDEX($DC:$DC,$GH988+5),"")</f>
      </c>
      <c r="DK988">
        <f>IF($GI988&gt;=6,INDEX($DC:$DC,$GH988+6),"")</f>
      </c>
      <c r="DL988">
        <f>IF($GI988&gt;=7,INDEX($DC:$DC,$GH988+7),"")</f>
      </c>
      <c r="DM988">
        <f>IF($GI988&gt;=8,INDEX($DC:$DC,$GH988+8),"")</f>
      </c>
      <c r="DN988">
        <f>IF($GI988&gt;=9,INDEX($DC:$DC,$GH988+9),"")</f>
      </c>
      <c r="DO988">
        <f>IF($GI988&gt;=10,INDEX($DC:$DC,$GH988+10),"")</f>
      </c>
      <c r="DP988">
        <f>IF($GI988&gt;=11,INDEX($DC:$DC,$GH988+11),"")</f>
      </c>
      <c r="DQ988">
        <f>IF($GI988&gt;=12,INDEX($DC:$DC,$GH988+12),"")</f>
      </c>
      <c r="DR988">
        <f>IF($GI988&gt;=13,INDEX($DC:$DC,$GH988+13),"")</f>
      </c>
      <c r="DS988">
        <f>IF($GI988&gt;=14,INDEX($DC:$DC,$GH988+14),"")</f>
      </c>
      <c r="DT988">
        <f>IF($GI988&gt;=15,INDEX($DC:$DC,$GH988+15),"")</f>
      </c>
      <c r="DU988">
        <f>IF($GI988&gt;=16,INDEX($DC:$DC,$GH988+16),"")</f>
      </c>
      <c r="DV988">
        <f>IF($GI988&gt;=17,INDEX($DC:$DC,$GH988+17),"")</f>
      </c>
      <c r="DW988">
        <f>IF($GI988&gt;=18,INDEX($DC:$DC,$GH988+18),"")</f>
      </c>
      <c r="DX988">
        <f>IF($GI988&gt;=19,INDEX($DC:$DC,$GH988+19),"")</f>
      </c>
      <c r="DY988">
        <f>IF($GI988&gt;=20,INDEX($DC:$DC,$GH988+20),"")</f>
      </c>
      <c r="DZ988">
        <f>IF($GI988&gt;=21,INDEX($DC:$DC,$GH988+21),"")</f>
      </c>
      <c r="EA988">
        <f>IF($GI988&gt;=22,INDEX($DC:$DC,$GH988+22),"")</f>
      </c>
      <c r="EB988">
        <f>IF($GI988&gt;=23,INDEX($DC:$DC,$GH988+23),"")</f>
      </c>
      <c r="EC988">
        <f>IF($GI988&gt;=24,INDEX($DC:$DC,$GH988+24),"")</f>
      </c>
      <c r="ED988">
        <f>IF($GI988&gt;=25,INDEX($DC:$DC,$GH988+25),"")</f>
      </c>
      <c r="EE988">
        <f>IF($GI988&gt;=26,INDEX($DC:$DC,$GH988+26),"")</f>
      </c>
      <c r="EF988">
        <f>IF($GI988&gt;=27,INDEX($DC:$DC,$GH988+27),"")</f>
      </c>
      <c r="EG988">
        <f>IF($GI988&gt;=28,INDEX($DC:$DC,$GH988+28),"")</f>
      </c>
      <c r="EH988">
        <f>IF($GI988&gt;=29,INDEX($DC:$DC,$GH988+29),"")</f>
      </c>
      <c r="EI988">
        <f>IF($GI988&gt;=30,INDEX($DC:$DC,$GH988+30),"")</f>
      </c>
      <c r="EJ988">
        <f>IF($GI988&gt;=31,INDEX($DC:$DC,$GH988+31),"")</f>
      </c>
      <c r="EK988">
        <f>IF($GI988&gt;=32,INDEX($DC:$DC,$GH988+32),"")</f>
      </c>
      <c r="EL988">
        <f>IF($GI988&gt;=33,INDEX($DC:$DC,$GH988+33),"")</f>
      </c>
      <c r="EM988">
        <f>IF($GI988&gt;=34,INDEX($DC:$DC,$GH988+34),"")</f>
      </c>
      <c r="EN988">
        <f>IF($GI988&gt;=35,INDEX($DC:$DC,$GH988+35),"")</f>
      </c>
      <c r="EO988">
        <f>IF($GI988&gt;=36,INDEX($DC:$DC,$GH988+36),"")</f>
      </c>
      <c r="EP988">
        <f>IF($GI988&gt;=37,INDEX($DC:$DC,$GH988+37),"")</f>
      </c>
      <c r="EQ988">
        <f>IF($GI988&gt;=38,INDEX($DC:$DC,$GH988+38),"")</f>
      </c>
      <c r="ER988">
        <f>IF($GI988&gt;=39,INDEX($DC:$DC,$GH988+39),"")</f>
      </c>
      <c r="ES988">
        <f>IF($GI988&gt;=40,INDEX($DC:$DC,$GH988+40),"")</f>
      </c>
      <c r="ET988">
        <f>IF($GI988&gt;=1,INDEX($DD:$DD,$GH988+1),"")</f>
      </c>
      <c r="EU988">
        <f>IF($GI988&gt;=2,INDEX($DD:$DD,$GH988+2),"")</f>
      </c>
      <c r="EV988">
        <f>IF($GI988&gt;=3,INDEX($DD:$DD,$GH988+3),"")</f>
      </c>
      <c r="EW988">
        <f>IF($GI988&gt;=4,INDEX($DD:$DD,$GH988+4),"")</f>
      </c>
      <c r="EX988">
        <f>IF($GI988&gt;=5,INDEX($DD:$DD,$GH988+5),"")</f>
      </c>
      <c r="EY988">
        <f>IF($GI988&gt;=6,INDEX($DD:$DD,$GH988+6),"")</f>
      </c>
      <c r="EZ988">
        <f>IF($GI988&gt;=7,INDEX($DD:$DD,$GH988+7),"")</f>
      </c>
      <c r="FA988">
        <f>IF($GI988&gt;=8,INDEX($DD:$DD,$GH988+8),"")</f>
      </c>
      <c r="FB988">
        <f>IF($GI988&gt;=9,INDEX($DD:$DD,$GH988+9),"")</f>
      </c>
      <c r="FC988">
        <f>IF($GI988&gt;=10,INDEX($DD:$DD,$GH988+10),"")</f>
      </c>
      <c r="FD988">
        <f>IF($GI988&gt;=11,INDEX($DD:$DD,$GH988+11),"")</f>
      </c>
      <c r="FE988">
        <f>IF($GI988&gt;=12,INDEX($DD:$DD,$GH988+12),"")</f>
      </c>
      <c r="FF988">
        <f>IF($GI988&gt;=13,INDEX($DD:$DD,$GH988+13),"")</f>
      </c>
      <c r="FG988">
        <f>IF($GI988&gt;=14,INDEX($DD:$DD,$GH988+14),"")</f>
      </c>
      <c r="FH988">
        <f>IF($GI988&gt;=15,INDEX($DD:$DD,$GH988+15),"")</f>
      </c>
      <c r="FI988">
        <f>IF($GI988&gt;=16,INDEX($DD:$DD,$GH988+16),"")</f>
      </c>
      <c r="FJ988">
        <f>IF($GI988&gt;=17,INDEX($DD:$DD,$GH988+17),"")</f>
      </c>
      <c r="FK988">
        <f>IF($GI988&gt;=18,INDEX($DD:$DD,$GH988+18),"")</f>
      </c>
      <c r="FL988">
        <f>IF($GI988&gt;=19,INDEX($DD:$DD,$GH988+19),"")</f>
      </c>
      <c r="FM988">
        <f>IF($GI988&gt;=20,INDEX($DD:$DD,$GH988+20),"")</f>
      </c>
      <c r="FN988">
        <f>IF($GI988&gt;=21,INDEX($DD:$DD,$GH988+21),"")</f>
      </c>
      <c r="FO988">
        <f>IF($GI988&gt;=22,INDEX($DD:$DD,$GH988+22),"")</f>
      </c>
      <c r="FP988">
        <f>IF($GI988&gt;=23,INDEX($DD:$DD,$GH988+23),"")</f>
      </c>
      <c r="FQ988">
        <f>IF($GI988&gt;=24,INDEX($DD:$DD,$GH988+24),"")</f>
      </c>
      <c r="FR988">
        <f>IF($GI988&gt;=25,INDEX($DD:$DD,$GH988+25),"")</f>
      </c>
      <c r="FS988">
        <f>IF($GI988&gt;=26,INDEX($DD:$DD,$GH988+26),"")</f>
      </c>
      <c r="FT988">
        <f>IF($GI988&gt;=27,INDEX($DD:$DD,$GH988+27),"")</f>
      </c>
      <c r="FU988">
        <f>IF($GI988&gt;=28,INDEX($DD:$DD,$GH988+28),"")</f>
      </c>
      <c r="FV988">
        <f>IF($GI988&gt;=29,INDEX($DD:$DD,$GH988+29),"")</f>
      </c>
      <c r="FW988">
        <f>IF($GI988&gt;=30,INDEX($DD:$DD,$GH988+30),"")</f>
      </c>
      <c r="FX988">
        <f>IF($GI988&gt;=31,INDEX($DD:$DD,$GH988+31),"")</f>
      </c>
      <c r="FY988">
        <f>IF($GI988&gt;=32,INDEX($DD:$DD,$GH988+32),"")</f>
      </c>
      <c r="FZ988">
        <f>IF($GI988&gt;=33,INDEX($DD:$DD,$GH988+33),"")</f>
      </c>
      <c r="GA988">
        <f>IF($GI988&gt;=34,INDEX($DD:$DD,$GH988+34),"")</f>
      </c>
      <c r="GB988">
        <f>IF($GI988&gt;=35,INDEX($DD:$DD,$GH988+35),"")</f>
      </c>
      <c r="GC988">
        <f>IF($GI988&gt;=36,INDEX($DD:$DD,$GH988+36),"")</f>
      </c>
      <c r="GD988">
        <f>IF($GI988&gt;=37,INDEX($DD:$DD,$GH988+37),"")</f>
      </c>
      <c r="GE988">
        <f>IF($GI988&gt;=38,INDEX($DD:$DD,$GH988+38),"")</f>
      </c>
      <c r="GF988">
        <f>IF($GI988&gt;=39,INDEX($DD:$DD,$GH988+39),"")</f>
      </c>
      <c r="GG988">
        <f>IF($GI988&gt;=40,INDEX($DD:$DD,$GH988+40),"")</f>
      </c>
      <c r="GH988">
        <f>IFERROR(MATCH($DB988,$DC$2:$DC$148,0)+1,0)</f>
      </c>
      <c r="GI988">
        <f>IFERROR(INDEX($DE$2:$DE$148,MATCH($DB988,$DC$2:$DC$148,0)),0)</f>
      </c>
      <c r="GJ988">
        <f>IFERROR(MATCH($S988,$DF$988:$ES$988,0),0)</f>
      </c>
      <c r="GK988">
        <f>IF($GJ988&gt;0,INDEX($ET$988:$GG$988,$GJ988),"")</f>
      </c>
      <c r="GN988">
        <f>IF($IW988&gt;=1,INDEX($GL:$GL,$IV988+1),"")</f>
      </c>
      <c r="GO988">
        <f>IF($IW988&gt;=2,INDEX($GL:$GL,$IV988+2),"")</f>
      </c>
      <c r="GP988">
        <f>IF($IW988&gt;=3,INDEX($GL:$GL,$IV988+3),"")</f>
      </c>
      <c r="GQ988">
        <f>IF($IW988&gt;=4,INDEX($GL:$GL,$IV988+4),"")</f>
      </c>
      <c r="GR988">
        <f>IF($IW988&gt;=5,INDEX($GL:$GL,$IV988+5),"")</f>
      </c>
      <c r="GS988">
        <f>IF($IW988&gt;=6,INDEX($GL:$GL,$IV988+6),"")</f>
      </c>
      <c r="GT988">
        <f>IF($IW988&gt;=7,INDEX($GL:$GL,$IV988+7),"")</f>
      </c>
      <c r="GU988">
        <f>IF($IW988&gt;=8,INDEX($GL:$GL,$IV988+8),"")</f>
      </c>
      <c r="GV988">
        <f>IF($IW988&gt;=9,INDEX($GL:$GL,$IV988+9),"")</f>
      </c>
      <c r="GW988">
        <f>IF($IW988&gt;=10,INDEX($GL:$GL,$IV988+10),"")</f>
      </c>
      <c r="GX988">
        <f>IF($IW988&gt;=11,INDEX($GL:$GL,$IV988+11),"")</f>
      </c>
      <c r="GY988">
        <f>IF($IW988&gt;=12,INDEX($GL:$GL,$IV988+12),"")</f>
      </c>
      <c r="GZ988">
        <f>IF($IW988&gt;=13,INDEX($GL:$GL,$IV988+13),"")</f>
      </c>
      <c r="HA988">
        <f>IF($IW988&gt;=14,INDEX($GL:$GL,$IV988+14),"")</f>
      </c>
      <c r="HB988">
        <f>IF($IW988&gt;=15,INDEX($GL:$GL,$IV988+15),"")</f>
      </c>
      <c r="HC988">
        <f>IF($IW988&gt;=16,INDEX($GL:$GL,$IV988+16),"")</f>
      </c>
      <c r="HD988">
        <f>IF($IW988&gt;=17,INDEX($GL:$GL,$IV988+17),"")</f>
      </c>
      <c r="HE988">
        <f>IF($IW988&gt;=18,INDEX($GL:$GL,$IV988+18),"")</f>
      </c>
      <c r="HF988">
        <f>IF($IW988&gt;=19,INDEX($GL:$GL,$IV988+19),"")</f>
      </c>
      <c r="HG988">
        <f>IF($IW988&gt;=20,INDEX($GL:$GL,$IV988+20),"")</f>
      </c>
      <c r="HH988">
        <f>IF($IW988&gt;=21,INDEX($GL:$GL,$IV988+21),"")</f>
      </c>
      <c r="HI988">
        <f>IF($IW988&gt;=22,INDEX($GL:$GL,$IV988+22),"")</f>
      </c>
      <c r="HJ988">
        <f>IF($IW988&gt;=23,INDEX($GL:$GL,$IV988+23),"")</f>
      </c>
      <c r="HK988">
        <f>IF($IW988&gt;=24,INDEX($GL:$GL,$IV988+24),"")</f>
      </c>
      <c r="HL988">
        <f>IF($IW988&gt;=25,INDEX($GL:$GL,$IV988+25),"")</f>
      </c>
      <c r="HM988">
        <f>IF($IW988&gt;=26,INDEX($GL:$GL,$IV988+26),"")</f>
      </c>
      <c r="HN988">
        <f>IF($IW988&gt;=27,INDEX($GL:$GL,$IV988+27),"")</f>
      </c>
      <c r="HO988">
        <f>IF($IW988&gt;=28,INDEX($GL:$GL,$IV988+28),"")</f>
      </c>
      <c r="HP988">
        <f>IF($IW988&gt;=29,INDEX($GL:$GL,$IV988+29),"")</f>
      </c>
      <c r="HQ988">
        <f>IF($IW988&gt;=30,INDEX($GL:$GL,$IV988+30),"")</f>
      </c>
      <c r="HR988">
        <f>IF($IW988&gt;=31,INDEX($GL:$GL,$IV988+31),"")</f>
      </c>
      <c r="HS988">
        <f>IF($IW988&gt;=32,INDEX($GL:$GL,$IV988+32),"")</f>
      </c>
      <c r="HT988">
        <f>IF($IW988&gt;=33,INDEX($GL:$GL,$IV988+33),"")</f>
      </c>
      <c r="HU988">
        <f>IF($IW988&gt;=34,INDEX($GL:$GL,$IV988+34),"")</f>
      </c>
      <c r="HV988">
        <f>IF($IW988&gt;=35,INDEX($GL:$GL,$IV988+35),"")</f>
      </c>
      <c r="HW988">
        <f>IF($IW988&gt;=36,INDEX($GL:$GL,$IV988+36),"")</f>
      </c>
      <c r="HX988">
        <f>IF($IW988&gt;=37,INDEX($GL:$GL,$IV988+37),"")</f>
      </c>
      <c r="HY988">
        <f>IF($IW988&gt;=38,INDEX($GL:$GL,$IV988+38),"")</f>
      </c>
      <c r="HZ988">
        <f>IF($IW988&gt;=39,INDEX($GL:$GL,$IV988+39),"")</f>
      </c>
      <c r="IA988">
        <f>IF($IW988&gt;=40,INDEX($GL:$GL,$IV988+40),"")</f>
      </c>
      <c r="IB988">
        <f>IF($IW988&gt;=41,INDEX($GL:$GL,$IV988+41),"")</f>
      </c>
      <c r="IC988">
        <f>IF($IW988&gt;=42,INDEX($GL:$GL,$IV988+42),"")</f>
      </c>
      <c r="ID988">
        <f>IF($IW988&gt;=43,INDEX($GL:$GL,$IV988+43),"")</f>
      </c>
      <c r="IE988">
        <f>IF($IW988&gt;=44,INDEX($GL:$GL,$IV988+44),"")</f>
      </c>
      <c r="IF988">
        <f>IF($IW988&gt;=45,INDEX($GL:$GL,$IV988+45),"")</f>
      </c>
      <c r="IG988">
        <f>IF($IW988&gt;=46,INDEX($GL:$GL,$IV988+46),"")</f>
      </c>
      <c r="IH988">
        <f>IF($IW988&gt;=47,INDEX($GL:$GL,$IV988+47),"")</f>
      </c>
      <c r="II988">
        <f>IF($IW988&gt;=48,INDEX($GL:$GL,$IV988+48),"")</f>
      </c>
      <c r="IJ988">
        <f>IF($IW988&gt;=49,INDEX($GL:$GL,$IV988+49),"")</f>
      </c>
      <c r="IK988">
        <f>IF($IW988&gt;=50,INDEX($GL:$GL,$IV988+50),"")</f>
      </c>
      <c r="IL988">
        <f>IF($IW988&gt;=51,INDEX($GL:$GL,$IV988+51),"")</f>
      </c>
      <c r="IM988">
        <f>IF($IW988&gt;=52,INDEX($GL:$GL,$IV988+52),"")</f>
      </c>
      <c r="IN988">
        <f>IF($IW988&gt;=53,INDEX($GL:$GL,$IV988+53),"")</f>
      </c>
      <c r="IO988">
        <f>IF($IW988&gt;=54,INDEX($GL:$GL,$IV988+54),"")</f>
      </c>
      <c r="IP988">
        <f>IF($IW988&gt;=55,INDEX($GL:$GL,$IV988+55),"")</f>
      </c>
      <c r="IQ988">
        <f>IF($IW988&gt;=56,INDEX($GL:$GL,$IV988+56),"")</f>
      </c>
      <c r="IR988">
        <f>IF($IW988&gt;=57,INDEX($GL:$GL,$IV988+57),"")</f>
      </c>
      <c r="IS988">
        <f>IF($IW988&gt;=58,INDEX($GL:$GL,$IV988+58),"")</f>
      </c>
      <c r="IT988">
        <f>IF($IW988&gt;=59,INDEX($GL:$GL,$IV988+59),"")</f>
      </c>
      <c r="IU988">
        <f>IF($IW988&gt;=60,INDEX($GL:$GL,$IV988+60),"")</f>
      </c>
      <c r="IV988">
        <f>IFERROR(MATCH($GK988,$GL$2:$GL$324,0)+1,0)</f>
      </c>
      <c r="IW988">
        <f>IFERROR(INDEX($GM$2:$GM$324,MATCH($GK988,$GL$2:$GL$324,0)),0)</f>
      </c>
      <c r="IX988" t="s">
        <v>34</v>
      </c>
      <c r="IY988" t="s">
        <v>34</v>
      </c>
    </row>
    <row r="989" spans="1:259" x14ac:dyDescent="0.25">
      <c r="K989">
        <f>IF(OR($N989="",$J989=""),"",IFERROR($N989/$J989,0))</f>
      </c>
      <c r="L989">
        <f>IF($N989="","",
SUM($M989,$O989,$T989,$P989,$R989)*
(1-IF($U989="",0,VALUE($U989)/100)))</f>
      </c>
      <c r="M989">
        <f>IF($N989="","",$N989)</f>
      </c>
      <c r="O989">
        <f>IF($N989="","",
IF($H989="","",
IF(ISNUMBER(SEARCH("exempt",LOWER($H989))),0,
$N989*(VALUE(SUBSTITUTE($H989,"%",""))/100))))</f>
      </c>
      <c r="V989">
        <f>IFERROR(IF(FIND(" - ",$E989)&gt;0,MID($E989,FIND(" - ",$E989)+3,LEN($E989)),""),"")</f>
      </c>
      <c r="AE989" t="s">
        <v>1570</v>
      </c>
      <c r="AJ989">
        <f>IFERROR(LEFT($E989,FIND(" - ",$E989)-1),$E989)</f>
      </c>
      <c r="AM989">
        <f>IF($CB989&gt;=1,INDEX($AK:$AK,$CA989+1),"")</f>
      </c>
      <c r="AN989">
        <f>IF($CB989&gt;=2,INDEX($AK:$AK,$CA989+2),"")</f>
      </c>
      <c r="AO989">
        <f>IF($CB989&gt;=3,INDEX($AK:$AK,$CA989+3),"")</f>
      </c>
      <c r="AP989">
        <f>IF($CB989&gt;=4,INDEX($AK:$AK,$CA989+4),"")</f>
      </c>
      <c r="AQ989">
        <f>IF($CB989&gt;=5,INDEX($AK:$AK,$CA989+5),"")</f>
      </c>
      <c r="AR989">
        <f>IF($CB989&gt;=6,INDEX($AK:$AK,$CA989+6),"")</f>
      </c>
      <c r="AS989">
        <f>IF($CB989&gt;=7,INDEX($AK:$AK,$CA989+7),"")</f>
      </c>
      <c r="AT989">
        <f>IF($CB989&gt;=8,INDEX($AK:$AK,$CA989+8),"")</f>
      </c>
      <c r="AU989">
        <f>IF($CB989&gt;=9,INDEX($AK:$AK,$CA989+9),"")</f>
      </c>
      <c r="AV989">
        <f>IF($CB989&gt;=10,INDEX($AK:$AK,$CA989+10),"")</f>
      </c>
      <c r="AW989">
        <f>IF($CB989&gt;=11,INDEX($AK:$AK,$CA989+11),"")</f>
      </c>
      <c r="AX989">
        <f>IF($CB989&gt;=12,INDEX($AK:$AK,$CA989+12),"")</f>
      </c>
      <c r="AY989">
        <f>IF($CB989&gt;=13,INDEX($AK:$AK,$CA989+13),"")</f>
      </c>
      <c r="AZ989">
        <f>IF($CB989&gt;=14,INDEX($AK:$AK,$CA989+14),"")</f>
      </c>
      <c r="BA989">
        <f>IF($CB989&gt;=15,INDEX($AK:$AK,$CA989+15),"")</f>
      </c>
      <c r="BB989">
        <f>IF($CB989&gt;=16,INDEX($AK:$AK,$CA989+16),"")</f>
      </c>
      <c r="BC989">
        <f>IF($CB989&gt;=17,INDEX($AK:$AK,$CA989+17),"")</f>
      </c>
      <c r="BD989">
        <f>IF($CB989&gt;=18,INDEX($AK:$AK,$CA989+18),"")</f>
      </c>
      <c r="BE989">
        <f>IF($CB989&gt;=19,INDEX($AK:$AK,$CA989+19),"")</f>
      </c>
      <c r="BF989">
        <f>IF($CB989&gt;=20,INDEX($AK:$AK,$CA989+20),"")</f>
      </c>
      <c r="BG989">
        <f>IF($CB989&gt;=21,INDEX($AK:$AK,$CA989+21),"")</f>
      </c>
      <c r="BH989">
        <f>IF($CB989&gt;=22,INDEX($AK:$AK,$CA989+22),"")</f>
      </c>
      <c r="BI989">
        <f>IF($CB989&gt;=23,INDEX($AK:$AK,$CA989+23),"")</f>
      </c>
      <c r="BJ989">
        <f>IF($CB989&gt;=24,INDEX($AK:$AK,$CA989+24),"")</f>
      </c>
      <c r="BK989">
        <f>IF($CB989&gt;=25,INDEX($AK:$AK,$CA989+25),"")</f>
      </c>
      <c r="BL989">
        <f>IF($CB989&gt;=26,INDEX($AK:$AK,$CA989+26),"")</f>
      </c>
      <c r="BM989">
        <f>IF($CB989&gt;=27,INDEX($AK:$AK,$CA989+27),"")</f>
      </c>
      <c r="BN989">
        <f>IF($CB989&gt;=28,INDEX($AK:$AK,$CA989+28),"")</f>
      </c>
      <c r="BO989">
        <f>IF($CB989&gt;=29,INDEX($AK:$AK,$CA989+29),"")</f>
      </c>
      <c r="BP989">
        <f>IF($CB989&gt;=30,INDEX($AK:$AK,$CA989+30),"")</f>
      </c>
      <c r="BQ989">
        <f>IF($CB989&gt;=31,INDEX($AK:$AK,$CA989+31),"")</f>
      </c>
      <c r="BR989">
        <f>IF($CB989&gt;=32,INDEX($AK:$AK,$CA989+32),"")</f>
      </c>
      <c r="BS989">
        <f>IF($CB989&gt;=33,INDEX($AK:$AK,$CA989+33),"")</f>
      </c>
      <c r="BT989">
        <f>IF($CB989&gt;=34,INDEX($AK:$AK,$CA989+34),"")</f>
      </c>
      <c r="BU989">
        <f>IF($CB989&gt;=35,INDEX($AK:$AK,$CA989+35),"")</f>
      </c>
      <c r="BV989">
        <f>IF($CB989&gt;=36,INDEX($AK:$AK,$CA989+36),"")</f>
      </c>
      <c r="BW989">
        <f>IF($CB989&gt;=37,INDEX($AK:$AK,$CA989+37),"")</f>
      </c>
      <c r="BX989">
        <f>IF($CB989&gt;=38,INDEX($AK:$AK,$CA989+38),"")</f>
      </c>
      <c r="BY989">
        <f>IF($CB989&gt;=39,INDEX($AK:$AK,$CA989+39),"")</f>
      </c>
      <c r="BZ989">
        <f>IF($CB989&gt;=40,INDEX($AK:$AK,$CA989+40),"")</f>
      </c>
      <c r="CA989">
        <f>IFERROR(MATCH($AJ989,$AK$2:$AK$134,0)+1,0)</f>
      </c>
      <c r="CB989">
        <f>IFERROR(INDEX($AL$2:$AL$134,MATCH($AJ989,$AK$2:$AK$134,0)),0)</f>
      </c>
      <c r="CC989">
        <f>IFERROR(LEFT($F989,FIND(" - ",$F989)-1),$F989)</f>
      </c>
      <c r="CF989">
        <f>IF($DA989&gt;=1,INDEX($CD:$CD,$CZ989+1),"")</f>
      </c>
      <c r="CG989">
        <f>IF($DA989&gt;=2,INDEX($CD:$CD,$CZ989+2),"")</f>
      </c>
      <c r="CH989">
        <f>IF($DA989&gt;=3,INDEX($CD:$CD,$CZ989+3),"")</f>
      </c>
      <c r="CI989">
        <f>IF($DA989&gt;=4,INDEX($CD:$CD,$CZ989+4),"")</f>
      </c>
      <c r="CJ989">
        <f>IF($DA989&gt;=5,INDEX($CD:$CD,$CZ989+5),"")</f>
      </c>
      <c r="CK989">
        <f>IF($DA989&gt;=6,INDEX($CD:$CD,$CZ989+6),"")</f>
      </c>
      <c r="CL989">
        <f>IF($DA989&gt;=7,INDEX($CD:$CD,$CZ989+7),"")</f>
      </c>
      <c r="CM989">
        <f>IF($DA989&gt;=8,INDEX($CD:$CD,$CZ989+8),"")</f>
      </c>
      <c r="CN989">
        <f>IF($DA989&gt;=9,INDEX($CD:$CD,$CZ989+9),"")</f>
      </c>
      <c r="CO989">
        <f>IF($DA989&gt;=10,INDEX($CD:$CD,$CZ989+10),"")</f>
      </c>
      <c r="CP989">
        <f>IF($DA989&gt;=11,INDEX($CD:$CD,$CZ989+11),"")</f>
      </c>
      <c r="CQ989">
        <f>IF($DA989&gt;=12,INDEX($CD:$CD,$CZ989+12),"")</f>
      </c>
      <c r="CR989">
        <f>IF($DA989&gt;=13,INDEX($CD:$CD,$CZ989+13),"")</f>
      </c>
      <c r="CS989">
        <f>IF($DA989&gt;=14,INDEX($CD:$CD,$CZ989+14),"")</f>
      </c>
      <c r="CT989">
        <f>IF($DA989&gt;=15,INDEX($CD:$CD,$CZ989+15),"")</f>
      </c>
      <c r="CU989">
        <f>IF($DA989&gt;=16,INDEX($CD:$CD,$CZ989+16),"")</f>
      </c>
      <c r="CV989">
        <f>IF($DA989&gt;=17,INDEX($CD:$CD,$CZ989+17),"")</f>
      </c>
      <c r="CW989">
        <f>IF($DA989&gt;=18,INDEX($CD:$CD,$CZ989+18),"")</f>
      </c>
      <c r="CX989">
        <f>IF($DA989&gt;=19,INDEX($CD:$CD,$CZ989+19),"")</f>
      </c>
      <c r="CY989">
        <f>IF($DA989&gt;=20,INDEX($CD:$CD,$CZ989+20),"")</f>
      </c>
      <c r="CZ989">
        <f>IFERROR(MATCH($CC989,$CD$2:$CD$263,0)+1,0)</f>
      </c>
      <c r="DA989">
        <f>IFERROR(INDEX($CE$2:$CE$263,MATCH($CC989,$CD$2:$CD$263,0)),0)</f>
      </c>
      <c r="DB989">
        <f>IFERROR(INDEX($AI:$AI,MATCH($H989,$AH:$AH,0))&amp;"","")</f>
      </c>
      <c r="DF989">
        <f>IF($GI989&gt;=1,INDEX($DC:$DC,$GH989+1),"")</f>
      </c>
      <c r="DG989">
        <f>IF($GI989&gt;=2,INDEX($DC:$DC,$GH989+2),"")</f>
      </c>
      <c r="DH989">
        <f>IF($GI989&gt;=3,INDEX($DC:$DC,$GH989+3),"")</f>
      </c>
      <c r="DI989">
        <f>IF($GI989&gt;=4,INDEX($DC:$DC,$GH989+4),"")</f>
      </c>
      <c r="DJ989">
        <f>IF($GI989&gt;=5,INDEX($DC:$DC,$GH989+5),"")</f>
      </c>
      <c r="DK989">
        <f>IF($GI989&gt;=6,INDEX($DC:$DC,$GH989+6),"")</f>
      </c>
      <c r="DL989">
        <f>IF($GI989&gt;=7,INDEX($DC:$DC,$GH989+7),"")</f>
      </c>
      <c r="DM989">
        <f>IF($GI989&gt;=8,INDEX($DC:$DC,$GH989+8),"")</f>
      </c>
      <c r="DN989">
        <f>IF($GI989&gt;=9,INDEX($DC:$DC,$GH989+9),"")</f>
      </c>
      <c r="DO989">
        <f>IF($GI989&gt;=10,INDEX($DC:$DC,$GH989+10),"")</f>
      </c>
      <c r="DP989">
        <f>IF($GI989&gt;=11,INDEX($DC:$DC,$GH989+11),"")</f>
      </c>
      <c r="DQ989">
        <f>IF($GI989&gt;=12,INDEX($DC:$DC,$GH989+12),"")</f>
      </c>
      <c r="DR989">
        <f>IF($GI989&gt;=13,INDEX($DC:$DC,$GH989+13),"")</f>
      </c>
      <c r="DS989">
        <f>IF($GI989&gt;=14,INDEX($DC:$DC,$GH989+14),"")</f>
      </c>
      <c r="DT989">
        <f>IF($GI989&gt;=15,INDEX($DC:$DC,$GH989+15),"")</f>
      </c>
      <c r="DU989">
        <f>IF($GI989&gt;=16,INDEX($DC:$DC,$GH989+16),"")</f>
      </c>
      <c r="DV989">
        <f>IF($GI989&gt;=17,INDEX($DC:$DC,$GH989+17),"")</f>
      </c>
      <c r="DW989">
        <f>IF($GI989&gt;=18,INDEX($DC:$DC,$GH989+18),"")</f>
      </c>
      <c r="DX989">
        <f>IF($GI989&gt;=19,INDEX($DC:$DC,$GH989+19),"")</f>
      </c>
      <c r="DY989">
        <f>IF($GI989&gt;=20,INDEX($DC:$DC,$GH989+20),"")</f>
      </c>
      <c r="DZ989">
        <f>IF($GI989&gt;=21,INDEX($DC:$DC,$GH989+21),"")</f>
      </c>
      <c r="EA989">
        <f>IF($GI989&gt;=22,INDEX($DC:$DC,$GH989+22),"")</f>
      </c>
      <c r="EB989">
        <f>IF($GI989&gt;=23,INDEX($DC:$DC,$GH989+23),"")</f>
      </c>
      <c r="EC989">
        <f>IF($GI989&gt;=24,INDEX($DC:$DC,$GH989+24),"")</f>
      </c>
      <c r="ED989">
        <f>IF($GI989&gt;=25,INDEX($DC:$DC,$GH989+25),"")</f>
      </c>
      <c r="EE989">
        <f>IF($GI989&gt;=26,INDEX($DC:$DC,$GH989+26),"")</f>
      </c>
      <c r="EF989">
        <f>IF($GI989&gt;=27,INDEX($DC:$DC,$GH989+27),"")</f>
      </c>
      <c r="EG989">
        <f>IF($GI989&gt;=28,INDEX($DC:$DC,$GH989+28),"")</f>
      </c>
      <c r="EH989">
        <f>IF($GI989&gt;=29,INDEX($DC:$DC,$GH989+29),"")</f>
      </c>
      <c r="EI989">
        <f>IF($GI989&gt;=30,INDEX($DC:$DC,$GH989+30),"")</f>
      </c>
      <c r="EJ989">
        <f>IF($GI989&gt;=31,INDEX($DC:$DC,$GH989+31),"")</f>
      </c>
      <c r="EK989">
        <f>IF($GI989&gt;=32,INDEX($DC:$DC,$GH989+32),"")</f>
      </c>
      <c r="EL989">
        <f>IF($GI989&gt;=33,INDEX($DC:$DC,$GH989+33),"")</f>
      </c>
      <c r="EM989">
        <f>IF($GI989&gt;=34,INDEX($DC:$DC,$GH989+34),"")</f>
      </c>
      <c r="EN989">
        <f>IF($GI989&gt;=35,INDEX($DC:$DC,$GH989+35),"")</f>
      </c>
      <c r="EO989">
        <f>IF($GI989&gt;=36,INDEX($DC:$DC,$GH989+36),"")</f>
      </c>
      <c r="EP989">
        <f>IF($GI989&gt;=37,INDEX($DC:$DC,$GH989+37),"")</f>
      </c>
      <c r="EQ989">
        <f>IF($GI989&gt;=38,INDEX($DC:$DC,$GH989+38),"")</f>
      </c>
      <c r="ER989">
        <f>IF($GI989&gt;=39,INDEX($DC:$DC,$GH989+39),"")</f>
      </c>
      <c r="ES989">
        <f>IF($GI989&gt;=40,INDEX($DC:$DC,$GH989+40),"")</f>
      </c>
      <c r="ET989">
        <f>IF($GI989&gt;=1,INDEX($DD:$DD,$GH989+1),"")</f>
      </c>
      <c r="EU989">
        <f>IF($GI989&gt;=2,INDEX($DD:$DD,$GH989+2),"")</f>
      </c>
      <c r="EV989">
        <f>IF($GI989&gt;=3,INDEX($DD:$DD,$GH989+3),"")</f>
      </c>
      <c r="EW989">
        <f>IF($GI989&gt;=4,INDEX($DD:$DD,$GH989+4),"")</f>
      </c>
      <c r="EX989">
        <f>IF($GI989&gt;=5,INDEX($DD:$DD,$GH989+5),"")</f>
      </c>
      <c r="EY989">
        <f>IF($GI989&gt;=6,INDEX($DD:$DD,$GH989+6),"")</f>
      </c>
      <c r="EZ989">
        <f>IF($GI989&gt;=7,INDEX($DD:$DD,$GH989+7),"")</f>
      </c>
      <c r="FA989">
        <f>IF($GI989&gt;=8,INDEX($DD:$DD,$GH989+8),"")</f>
      </c>
      <c r="FB989">
        <f>IF($GI989&gt;=9,INDEX($DD:$DD,$GH989+9),"")</f>
      </c>
      <c r="FC989">
        <f>IF($GI989&gt;=10,INDEX($DD:$DD,$GH989+10),"")</f>
      </c>
      <c r="FD989">
        <f>IF($GI989&gt;=11,INDEX($DD:$DD,$GH989+11),"")</f>
      </c>
      <c r="FE989">
        <f>IF($GI989&gt;=12,INDEX($DD:$DD,$GH989+12),"")</f>
      </c>
      <c r="FF989">
        <f>IF($GI989&gt;=13,INDEX($DD:$DD,$GH989+13),"")</f>
      </c>
      <c r="FG989">
        <f>IF($GI989&gt;=14,INDEX($DD:$DD,$GH989+14),"")</f>
      </c>
      <c r="FH989">
        <f>IF($GI989&gt;=15,INDEX($DD:$DD,$GH989+15),"")</f>
      </c>
      <c r="FI989">
        <f>IF($GI989&gt;=16,INDEX($DD:$DD,$GH989+16),"")</f>
      </c>
      <c r="FJ989">
        <f>IF($GI989&gt;=17,INDEX($DD:$DD,$GH989+17),"")</f>
      </c>
      <c r="FK989">
        <f>IF($GI989&gt;=18,INDEX($DD:$DD,$GH989+18),"")</f>
      </c>
      <c r="FL989">
        <f>IF($GI989&gt;=19,INDEX($DD:$DD,$GH989+19),"")</f>
      </c>
      <c r="FM989">
        <f>IF($GI989&gt;=20,INDEX($DD:$DD,$GH989+20),"")</f>
      </c>
      <c r="FN989">
        <f>IF($GI989&gt;=21,INDEX($DD:$DD,$GH989+21),"")</f>
      </c>
      <c r="FO989">
        <f>IF($GI989&gt;=22,INDEX($DD:$DD,$GH989+22),"")</f>
      </c>
      <c r="FP989">
        <f>IF($GI989&gt;=23,INDEX($DD:$DD,$GH989+23),"")</f>
      </c>
      <c r="FQ989">
        <f>IF($GI989&gt;=24,INDEX($DD:$DD,$GH989+24),"")</f>
      </c>
      <c r="FR989">
        <f>IF($GI989&gt;=25,INDEX($DD:$DD,$GH989+25),"")</f>
      </c>
      <c r="FS989">
        <f>IF($GI989&gt;=26,INDEX($DD:$DD,$GH989+26),"")</f>
      </c>
      <c r="FT989">
        <f>IF($GI989&gt;=27,INDEX($DD:$DD,$GH989+27),"")</f>
      </c>
      <c r="FU989">
        <f>IF($GI989&gt;=28,INDEX($DD:$DD,$GH989+28),"")</f>
      </c>
      <c r="FV989">
        <f>IF($GI989&gt;=29,INDEX($DD:$DD,$GH989+29),"")</f>
      </c>
      <c r="FW989">
        <f>IF($GI989&gt;=30,INDEX($DD:$DD,$GH989+30),"")</f>
      </c>
      <c r="FX989">
        <f>IF($GI989&gt;=31,INDEX($DD:$DD,$GH989+31),"")</f>
      </c>
      <c r="FY989">
        <f>IF($GI989&gt;=32,INDEX($DD:$DD,$GH989+32),"")</f>
      </c>
      <c r="FZ989">
        <f>IF($GI989&gt;=33,INDEX($DD:$DD,$GH989+33),"")</f>
      </c>
      <c r="GA989">
        <f>IF($GI989&gt;=34,INDEX($DD:$DD,$GH989+34),"")</f>
      </c>
      <c r="GB989">
        <f>IF($GI989&gt;=35,INDEX($DD:$DD,$GH989+35),"")</f>
      </c>
      <c r="GC989">
        <f>IF($GI989&gt;=36,INDEX($DD:$DD,$GH989+36),"")</f>
      </c>
      <c r="GD989">
        <f>IF($GI989&gt;=37,INDEX($DD:$DD,$GH989+37),"")</f>
      </c>
      <c r="GE989">
        <f>IF($GI989&gt;=38,INDEX($DD:$DD,$GH989+38),"")</f>
      </c>
      <c r="GF989">
        <f>IF($GI989&gt;=39,INDEX($DD:$DD,$GH989+39),"")</f>
      </c>
      <c r="GG989">
        <f>IF($GI989&gt;=40,INDEX($DD:$DD,$GH989+40),"")</f>
      </c>
      <c r="GH989">
        <f>IFERROR(MATCH($DB989,$DC$2:$DC$148,0)+1,0)</f>
      </c>
      <c r="GI989">
        <f>IFERROR(INDEX($DE$2:$DE$148,MATCH($DB989,$DC$2:$DC$148,0)),0)</f>
      </c>
      <c r="GJ989">
        <f>IFERROR(MATCH($S989,$DF$989:$ES$989,0),0)</f>
      </c>
      <c r="GK989">
        <f>IF($GJ989&gt;0,INDEX($ET$989:$GG$989,$GJ989),"")</f>
      </c>
      <c r="GN989">
        <f>IF($IW989&gt;=1,INDEX($GL:$GL,$IV989+1),"")</f>
      </c>
      <c r="GO989">
        <f>IF($IW989&gt;=2,INDEX($GL:$GL,$IV989+2),"")</f>
      </c>
      <c r="GP989">
        <f>IF($IW989&gt;=3,INDEX($GL:$GL,$IV989+3),"")</f>
      </c>
      <c r="GQ989">
        <f>IF($IW989&gt;=4,INDEX($GL:$GL,$IV989+4),"")</f>
      </c>
      <c r="GR989">
        <f>IF($IW989&gt;=5,INDEX($GL:$GL,$IV989+5),"")</f>
      </c>
      <c r="GS989">
        <f>IF($IW989&gt;=6,INDEX($GL:$GL,$IV989+6),"")</f>
      </c>
      <c r="GT989">
        <f>IF($IW989&gt;=7,INDEX($GL:$GL,$IV989+7),"")</f>
      </c>
      <c r="GU989">
        <f>IF($IW989&gt;=8,INDEX($GL:$GL,$IV989+8),"")</f>
      </c>
      <c r="GV989">
        <f>IF($IW989&gt;=9,INDEX($GL:$GL,$IV989+9),"")</f>
      </c>
      <c r="GW989">
        <f>IF($IW989&gt;=10,INDEX($GL:$GL,$IV989+10),"")</f>
      </c>
      <c r="GX989">
        <f>IF($IW989&gt;=11,INDEX($GL:$GL,$IV989+11),"")</f>
      </c>
      <c r="GY989">
        <f>IF($IW989&gt;=12,INDEX($GL:$GL,$IV989+12),"")</f>
      </c>
      <c r="GZ989">
        <f>IF($IW989&gt;=13,INDEX($GL:$GL,$IV989+13),"")</f>
      </c>
      <c r="HA989">
        <f>IF($IW989&gt;=14,INDEX($GL:$GL,$IV989+14),"")</f>
      </c>
      <c r="HB989">
        <f>IF($IW989&gt;=15,INDEX($GL:$GL,$IV989+15),"")</f>
      </c>
      <c r="HC989">
        <f>IF($IW989&gt;=16,INDEX($GL:$GL,$IV989+16),"")</f>
      </c>
      <c r="HD989">
        <f>IF($IW989&gt;=17,INDEX($GL:$GL,$IV989+17),"")</f>
      </c>
      <c r="HE989">
        <f>IF($IW989&gt;=18,INDEX($GL:$GL,$IV989+18),"")</f>
      </c>
      <c r="HF989">
        <f>IF($IW989&gt;=19,INDEX($GL:$GL,$IV989+19),"")</f>
      </c>
      <c r="HG989">
        <f>IF($IW989&gt;=20,INDEX($GL:$GL,$IV989+20),"")</f>
      </c>
      <c r="HH989">
        <f>IF($IW989&gt;=21,INDEX($GL:$GL,$IV989+21),"")</f>
      </c>
      <c r="HI989">
        <f>IF($IW989&gt;=22,INDEX($GL:$GL,$IV989+22),"")</f>
      </c>
      <c r="HJ989">
        <f>IF($IW989&gt;=23,INDEX($GL:$GL,$IV989+23),"")</f>
      </c>
      <c r="HK989">
        <f>IF($IW989&gt;=24,INDEX($GL:$GL,$IV989+24),"")</f>
      </c>
      <c r="HL989">
        <f>IF($IW989&gt;=25,INDEX($GL:$GL,$IV989+25),"")</f>
      </c>
      <c r="HM989">
        <f>IF($IW989&gt;=26,INDEX($GL:$GL,$IV989+26),"")</f>
      </c>
      <c r="HN989">
        <f>IF($IW989&gt;=27,INDEX($GL:$GL,$IV989+27),"")</f>
      </c>
      <c r="HO989">
        <f>IF($IW989&gt;=28,INDEX($GL:$GL,$IV989+28),"")</f>
      </c>
      <c r="HP989">
        <f>IF($IW989&gt;=29,INDEX($GL:$GL,$IV989+29),"")</f>
      </c>
      <c r="HQ989">
        <f>IF($IW989&gt;=30,INDEX($GL:$GL,$IV989+30),"")</f>
      </c>
      <c r="HR989">
        <f>IF($IW989&gt;=31,INDEX($GL:$GL,$IV989+31),"")</f>
      </c>
      <c r="HS989">
        <f>IF($IW989&gt;=32,INDEX($GL:$GL,$IV989+32),"")</f>
      </c>
      <c r="HT989">
        <f>IF($IW989&gt;=33,INDEX($GL:$GL,$IV989+33),"")</f>
      </c>
      <c r="HU989">
        <f>IF($IW989&gt;=34,INDEX($GL:$GL,$IV989+34),"")</f>
      </c>
      <c r="HV989">
        <f>IF($IW989&gt;=35,INDEX($GL:$GL,$IV989+35),"")</f>
      </c>
      <c r="HW989">
        <f>IF($IW989&gt;=36,INDEX($GL:$GL,$IV989+36),"")</f>
      </c>
      <c r="HX989">
        <f>IF($IW989&gt;=37,INDEX($GL:$GL,$IV989+37),"")</f>
      </c>
      <c r="HY989">
        <f>IF($IW989&gt;=38,INDEX($GL:$GL,$IV989+38),"")</f>
      </c>
      <c r="HZ989">
        <f>IF($IW989&gt;=39,INDEX($GL:$GL,$IV989+39),"")</f>
      </c>
      <c r="IA989">
        <f>IF($IW989&gt;=40,INDEX($GL:$GL,$IV989+40),"")</f>
      </c>
      <c r="IB989">
        <f>IF($IW989&gt;=41,INDEX($GL:$GL,$IV989+41),"")</f>
      </c>
      <c r="IC989">
        <f>IF($IW989&gt;=42,INDEX($GL:$GL,$IV989+42),"")</f>
      </c>
      <c r="ID989">
        <f>IF($IW989&gt;=43,INDEX($GL:$GL,$IV989+43),"")</f>
      </c>
      <c r="IE989">
        <f>IF($IW989&gt;=44,INDEX($GL:$GL,$IV989+44),"")</f>
      </c>
      <c r="IF989">
        <f>IF($IW989&gt;=45,INDEX($GL:$GL,$IV989+45),"")</f>
      </c>
      <c r="IG989">
        <f>IF($IW989&gt;=46,INDEX($GL:$GL,$IV989+46),"")</f>
      </c>
      <c r="IH989">
        <f>IF($IW989&gt;=47,INDEX($GL:$GL,$IV989+47),"")</f>
      </c>
      <c r="II989">
        <f>IF($IW989&gt;=48,INDEX($GL:$GL,$IV989+48),"")</f>
      </c>
      <c r="IJ989">
        <f>IF($IW989&gt;=49,INDEX($GL:$GL,$IV989+49),"")</f>
      </c>
      <c r="IK989">
        <f>IF($IW989&gt;=50,INDEX($GL:$GL,$IV989+50),"")</f>
      </c>
      <c r="IL989">
        <f>IF($IW989&gt;=51,INDEX($GL:$GL,$IV989+51),"")</f>
      </c>
      <c r="IM989">
        <f>IF($IW989&gt;=52,INDEX($GL:$GL,$IV989+52),"")</f>
      </c>
      <c r="IN989">
        <f>IF($IW989&gt;=53,INDEX($GL:$GL,$IV989+53),"")</f>
      </c>
      <c r="IO989">
        <f>IF($IW989&gt;=54,INDEX($GL:$GL,$IV989+54),"")</f>
      </c>
      <c r="IP989">
        <f>IF($IW989&gt;=55,INDEX($GL:$GL,$IV989+55),"")</f>
      </c>
      <c r="IQ989">
        <f>IF($IW989&gt;=56,INDEX($GL:$GL,$IV989+56),"")</f>
      </c>
      <c r="IR989">
        <f>IF($IW989&gt;=57,INDEX($GL:$GL,$IV989+57),"")</f>
      </c>
      <c r="IS989">
        <f>IF($IW989&gt;=58,INDEX($GL:$GL,$IV989+58),"")</f>
      </c>
      <c r="IT989">
        <f>IF($IW989&gt;=59,INDEX($GL:$GL,$IV989+59),"")</f>
      </c>
      <c r="IU989">
        <f>IF($IW989&gt;=60,INDEX($GL:$GL,$IV989+60),"")</f>
      </c>
      <c r="IV989">
        <f>IFERROR(MATCH($GK989,$GL$2:$GL$324,0)+1,0)</f>
      </c>
      <c r="IW989">
        <f>IFERROR(INDEX($GM$2:$GM$324,MATCH($GK989,$GL$2:$GL$324,0)),0)</f>
      </c>
      <c r="IX989" t="s">
        <v>34</v>
      </c>
      <c r="IY989" t="s">
        <v>34</v>
      </c>
    </row>
    <row r="990" spans="1:259" x14ac:dyDescent="0.25">
      <c r="K990">
        <f>IF(OR($N990="",$J990=""),"",IFERROR($N990/$J990,0))</f>
      </c>
      <c r="L990">
        <f>IF($N990="","",
SUM($M990,$O990,$T990,$P990,$R990)*
(1-IF($U990="",0,VALUE($U990)/100)))</f>
      </c>
      <c r="M990">
        <f>IF($N990="","",$N990)</f>
      </c>
      <c r="O990">
        <f>IF($N990="","",
IF($H990="","",
IF(ISNUMBER(SEARCH("exempt",LOWER($H990))),0,
$N990*(VALUE(SUBSTITUTE($H990,"%",""))/100))))</f>
      </c>
      <c r="V990">
        <f>IFERROR(IF(FIND(" - ",$E990)&gt;0,MID($E990,FIND(" - ",$E990)+3,LEN($E990)),""),"")</f>
      </c>
      <c r="AE990" t="s">
        <v>1571</v>
      </c>
      <c r="AJ990">
        <f>IFERROR(LEFT($E990,FIND(" - ",$E990)-1),$E990)</f>
      </c>
      <c r="AM990">
        <f>IF($CB990&gt;=1,INDEX($AK:$AK,$CA990+1),"")</f>
      </c>
      <c r="AN990">
        <f>IF($CB990&gt;=2,INDEX($AK:$AK,$CA990+2),"")</f>
      </c>
      <c r="AO990">
        <f>IF($CB990&gt;=3,INDEX($AK:$AK,$CA990+3),"")</f>
      </c>
      <c r="AP990">
        <f>IF($CB990&gt;=4,INDEX($AK:$AK,$CA990+4),"")</f>
      </c>
      <c r="AQ990">
        <f>IF($CB990&gt;=5,INDEX($AK:$AK,$CA990+5),"")</f>
      </c>
      <c r="AR990">
        <f>IF($CB990&gt;=6,INDEX($AK:$AK,$CA990+6),"")</f>
      </c>
      <c r="AS990">
        <f>IF($CB990&gt;=7,INDEX($AK:$AK,$CA990+7),"")</f>
      </c>
      <c r="AT990">
        <f>IF($CB990&gt;=8,INDEX($AK:$AK,$CA990+8),"")</f>
      </c>
      <c r="AU990">
        <f>IF($CB990&gt;=9,INDEX($AK:$AK,$CA990+9),"")</f>
      </c>
      <c r="AV990">
        <f>IF($CB990&gt;=10,INDEX($AK:$AK,$CA990+10),"")</f>
      </c>
      <c r="AW990">
        <f>IF($CB990&gt;=11,INDEX($AK:$AK,$CA990+11),"")</f>
      </c>
      <c r="AX990">
        <f>IF($CB990&gt;=12,INDEX($AK:$AK,$CA990+12),"")</f>
      </c>
      <c r="AY990">
        <f>IF($CB990&gt;=13,INDEX($AK:$AK,$CA990+13),"")</f>
      </c>
      <c r="AZ990">
        <f>IF($CB990&gt;=14,INDEX($AK:$AK,$CA990+14),"")</f>
      </c>
      <c r="BA990">
        <f>IF($CB990&gt;=15,INDEX($AK:$AK,$CA990+15),"")</f>
      </c>
      <c r="BB990">
        <f>IF($CB990&gt;=16,INDEX($AK:$AK,$CA990+16),"")</f>
      </c>
      <c r="BC990">
        <f>IF($CB990&gt;=17,INDEX($AK:$AK,$CA990+17),"")</f>
      </c>
      <c r="BD990">
        <f>IF($CB990&gt;=18,INDEX($AK:$AK,$CA990+18),"")</f>
      </c>
      <c r="BE990">
        <f>IF($CB990&gt;=19,INDEX($AK:$AK,$CA990+19),"")</f>
      </c>
      <c r="BF990">
        <f>IF($CB990&gt;=20,INDEX($AK:$AK,$CA990+20),"")</f>
      </c>
      <c r="BG990">
        <f>IF($CB990&gt;=21,INDEX($AK:$AK,$CA990+21),"")</f>
      </c>
      <c r="BH990">
        <f>IF($CB990&gt;=22,INDEX($AK:$AK,$CA990+22),"")</f>
      </c>
      <c r="BI990">
        <f>IF($CB990&gt;=23,INDEX($AK:$AK,$CA990+23),"")</f>
      </c>
      <c r="BJ990">
        <f>IF($CB990&gt;=24,INDEX($AK:$AK,$CA990+24),"")</f>
      </c>
      <c r="BK990">
        <f>IF($CB990&gt;=25,INDEX($AK:$AK,$CA990+25),"")</f>
      </c>
      <c r="BL990">
        <f>IF($CB990&gt;=26,INDEX($AK:$AK,$CA990+26),"")</f>
      </c>
      <c r="BM990">
        <f>IF($CB990&gt;=27,INDEX($AK:$AK,$CA990+27),"")</f>
      </c>
      <c r="BN990">
        <f>IF($CB990&gt;=28,INDEX($AK:$AK,$CA990+28),"")</f>
      </c>
      <c r="BO990">
        <f>IF($CB990&gt;=29,INDEX($AK:$AK,$CA990+29),"")</f>
      </c>
      <c r="BP990">
        <f>IF($CB990&gt;=30,INDEX($AK:$AK,$CA990+30),"")</f>
      </c>
      <c r="BQ990">
        <f>IF($CB990&gt;=31,INDEX($AK:$AK,$CA990+31),"")</f>
      </c>
      <c r="BR990">
        <f>IF($CB990&gt;=32,INDEX($AK:$AK,$CA990+32),"")</f>
      </c>
      <c r="BS990">
        <f>IF($CB990&gt;=33,INDEX($AK:$AK,$CA990+33),"")</f>
      </c>
      <c r="BT990">
        <f>IF($CB990&gt;=34,INDEX($AK:$AK,$CA990+34),"")</f>
      </c>
      <c r="BU990">
        <f>IF($CB990&gt;=35,INDEX($AK:$AK,$CA990+35),"")</f>
      </c>
      <c r="BV990">
        <f>IF($CB990&gt;=36,INDEX($AK:$AK,$CA990+36),"")</f>
      </c>
      <c r="BW990">
        <f>IF($CB990&gt;=37,INDEX($AK:$AK,$CA990+37),"")</f>
      </c>
      <c r="BX990">
        <f>IF($CB990&gt;=38,INDEX($AK:$AK,$CA990+38),"")</f>
      </c>
      <c r="BY990">
        <f>IF($CB990&gt;=39,INDEX($AK:$AK,$CA990+39),"")</f>
      </c>
      <c r="BZ990">
        <f>IF($CB990&gt;=40,INDEX($AK:$AK,$CA990+40),"")</f>
      </c>
      <c r="CA990">
        <f>IFERROR(MATCH($AJ990,$AK$2:$AK$134,0)+1,0)</f>
      </c>
      <c r="CB990">
        <f>IFERROR(INDEX($AL$2:$AL$134,MATCH($AJ990,$AK$2:$AK$134,0)),0)</f>
      </c>
      <c r="CC990">
        <f>IFERROR(LEFT($F990,FIND(" - ",$F990)-1),$F990)</f>
      </c>
      <c r="CF990">
        <f>IF($DA990&gt;=1,INDEX($CD:$CD,$CZ990+1),"")</f>
      </c>
      <c r="CG990">
        <f>IF($DA990&gt;=2,INDEX($CD:$CD,$CZ990+2),"")</f>
      </c>
      <c r="CH990">
        <f>IF($DA990&gt;=3,INDEX($CD:$CD,$CZ990+3),"")</f>
      </c>
      <c r="CI990">
        <f>IF($DA990&gt;=4,INDEX($CD:$CD,$CZ990+4),"")</f>
      </c>
      <c r="CJ990">
        <f>IF($DA990&gt;=5,INDEX($CD:$CD,$CZ990+5),"")</f>
      </c>
      <c r="CK990">
        <f>IF($DA990&gt;=6,INDEX($CD:$CD,$CZ990+6),"")</f>
      </c>
      <c r="CL990">
        <f>IF($DA990&gt;=7,INDEX($CD:$CD,$CZ990+7),"")</f>
      </c>
      <c r="CM990">
        <f>IF($DA990&gt;=8,INDEX($CD:$CD,$CZ990+8),"")</f>
      </c>
      <c r="CN990">
        <f>IF($DA990&gt;=9,INDEX($CD:$CD,$CZ990+9),"")</f>
      </c>
      <c r="CO990">
        <f>IF($DA990&gt;=10,INDEX($CD:$CD,$CZ990+10),"")</f>
      </c>
      <c r="CP990">
        <f>IF($DA990&gt;=11,INDEX($CD:$CD,$CZ990+11),"")</f>
      </c>
      <c r="CQ990">
        <f>IF($DA990&gt;=12,INDEX($CD:$CD,$CZ990+12),"")</f>
      </c>
      <c r="CR990">
        <f>IF($DA990&gt;=13,INDEX($CD:$CD,$CZ990+13),"")</f>
      </c>
      <c r="CS990">
        <f>IF($DA990&gt;=14,INDEX($CD:$CD,$CZ990+14),"")</f>
      </c>
      <c r="CT990">
        <f>IF($DA990&gt;=15,INDEX($CD:$CD,$CZ990+15),"")</f>
      </c>
      <c r="CU990">
        <f>IF($DA990&gt;=16,INDEX($CD:$CD,$CZ990+16),"")</f>
      </c>
      <c r="CV990">
        <f>IF($DA990&gt;=17,INDEX($CD:$CD,$CZ990+17),"")</f>
      </c>
      <c r="CW990">
        <f>IF($DA990&gt;=18,INDEX($CD:$CD,$CZ990+18),"")</f>
      </c>
      <c r="CX990">
        <f>IF($DA990&gt;=19,INDEX($CD:$CD,$CZ990+19),"")</f>
      </c>
      <c r="CY990">
        <f>IF($DA990&gt;=20,INDEX($CD:$CD,$CZ990+20),"")</f>
      </c>
      <c r="CZ990">
        <f>IFERROR(MATCH($CC990,$CD$2:$CD$263,0)+1,0)</f>
      </c>
      <c r="DA990">
        <f>IFERROR(INDEX($CE$2:$CE$263,MATCH($CC990,$CD$2:$CD$263,0)),0)</f>
      </c>
      <c r="DB990">
        <f>IFERROR(INDEX($AI:$AI,MATCH($H990,$AH:$AH,0))&amp;"","")</f>
      </c>
      <c r="DF990">
        <f>IF($GI990&gt;=1,INDEX($DC:$DC,$GH990+1),"")</f>
      </c>
      <c r="DG990">
        <f>IF($GI990&gt;=2,INDEX($DC:$DC,$GH990+2),"")</f>
      </c>
      <c r="DH990">
        <f>IF($GI990&gt;=3,INDEX($DC:$DC,$GH990+3),"")</f>
      </c>
      <c r="DI990">
        <f>IF($GI990&gt;=4,INDEX($DC:$DC,$GH990+4),"")</f>
      </c>
      <c r="DJ990">
        <f>IF($GI990&gt;=5,INDEX($DC:$DC,$GH990+5),"")</f>
      </c>
      <c r="DK990">
        <f>IF($GI990&gt;=6,INDEX($DC:$DC,$GH990+6),"")</f>
      </c>
      <c r="DL990">
        <f>IF($GI990&gt;=7,INDEX($DC:$DC,$GH990+7),"")</f>
      </c>
      <c r="DM990">
        <f>IF($GI990&gt;=8,INDEX($DC:$DC,$GH990+8),"")</f>
      </c>
      <c r="DN990">
        <f>IF($GI990&gt;=9,INDEX($DC:$DC,$GH990+9),"")</f>
      </c>
      <c r="DO990">
        <f>IF($GI990&gt;=10,INDEX($DC:$DC,$GH990+10),"")</f>
      </c>
      <c r="DP990">
        <f>IF($GI990&gt;=11,INDEX($DC:$DC,$GH990+11),"")</f>
      </c>
      <c r="DQ990">
        <f>IF($GI990&gt;=12,INDEX($DC:$DC,$GH990+12),"")</f>
      </c>
      <c r="DR990">
        <f>IF($GI990&gt;=13,INDEX($DC:$DC,$GH990+13),"")</f>
      </c>
      <c r="DS990">
        <f>IF($GI990&gt;=14,INDEX($DC:$DC,$GH990+14),"")</f>
      </c>
      <c r="DT990">
        <f>IF($GI990&gt;=15,INDEX($DC:$DC,$GH990+15),"")</f>
      </c>
      <c r="DU990">
        <f>IF($GI990&gt;=16,INDEX($DC:$DC,$GH990+16),"")</f>
      </c>
      <c r="DV990">
        <f>IF($GI990&gt;=17,INDEX($DC:$DC,$GH990+17),"")</f>
      </c>
      <c r="DW990">
        <f>IF($GI990&gt;=18,INDEX($DC:$DC,$GH990+18),"")</f>
      </c>
      <c r="DX990">
        <f>IF($GI990&gt;=19,INDEX($DC:$DC,$GH990+19),"")</f>
      </c>
      <c r="DY990">
        <f>IF($GI990&gt;=20,INDEX($DC:$DC,$GH990+20),"")</f>
      </c>
      <c r="DZ990">
        <f>IF($GI990&gt;=21,INDEX($DC:$DC,$GH990+21),"")</f>
      </c>
      <c r="EA990">
        <f>IF($GI990&gt;=22,INDEX($DC:$DC,$GH990+22),"")</f>
      </c>
      <c r="EB990">
        <f>IF($GI990&gt;=23,INDEX($DC:$DC,$GH990+23),"")</f>
      </c>
      <c r="EC990">
        <f>IF($GI990&gt;=24,INDEX($DC:$DC,$GH990+24),"")</f>
      </c>
      <c r="ED990">
        <f>IF($GI990&gt;=25,INDEX($DC:$DC,$GH990+25),"")</f>
      </c>
      <c r="EE990">
        <f>IF($GI990&gt;=26,INDEX($DC:$DC,$GH990+26),"")</f>
      </c>
      <c r="EF990">
        <f>IF($GI990&gt;=27,INDEX($DC:$DC,$GH990+27),"")</f>
      </c>
      <c r="EG990">
        <f>IF($GI990&gt;=28,INDEX($DC:$DC,$GH990+28),"")</f>
      </c>
      <c r="EH990">
        <f>IF($GI990&gt;=29,INDEX($DC:$DC,$GH990+29),"")</f>
      </c>
      <c r="EI990">
        <f>IF($GI990&gt;=30,INDEX($DC:$DC,$GH990+30),"")</f>
      </c>
      <c r="EJ990">
        <f>IF($GI990&gt;=31,INDEX($DC:$DC,$GH990+31),"")</f>
      </c>
      <c r="EK990">
        <f>IF($GI990&gt;=32,INDEX($DC:$DC,$GH990+32),"")</f>
      </c>
      <c r="EL990">
        <f>IF($GI990&gt;=33,INDEX($DC:$DC,$GH990+33),"")</f>
      </c>
      <c r="EM990">
        <f>IF($GI990&gt;=34,INDEX($DC:$DC,$GH990+34),"")</f>
      </c>
      <c r="EN990">
        <f>IF($GI990&gt;=35,INDEX($DC:$DC,$GH990+35),"")</f>
      </c>
      <c r="EO990">
        <f>IF($GI990&gt;=36,INDEX($DC:$DC,$GH990+36),"")</f>
      </c>
      <c r="EP990">
        <f>IF($GI990&gt;=37,INDEX($DC:$DC,$GH990+37),"")</f>
      </c>
      <c r="EQ990">
        <f>IF($GI990&gt;=38,INDEX($DC:$DC,$GH990+38),"")</f>
      </c>
      <c r="ER990">
        <f>IF($GI990&gt;=39,INDEX($DC:$DC,$GH990+39),"")</f>
      </c>
      <c r="ES990">
        <f>IF($GI990&gt;=40,INDEX($DC:$DC,$GH990+40),"")</f>
      </c>
      <c r="ET990">
        <f>IF($GI990&gt;=1,INDEX($DD:$DD,$GH990+1),"")</f>
      </c>
      <c r="EU990">
        <f>IF($GI990&gt;=2,INDEX($DD:$DD,$GH990+2),"")</f>
      </c>
      <c r="EV990">
        <f>IF($GI990&gt;=3,INDEX($DD:$DD,$GH990+3),"")</f>
      </c>
      <c r="EW990">
        <f>IF($GI990&gt;=4,INDEX($DD:$DD,$GH990+4),"")</f>
      </c>
      <c r="EX990">
        <f>IF($GI990&gt;=5,INDEX($DD:$DD,$GH990+5),"")</f>
      </c>
      <c r="EY990">
        <f>IF($GI990&gt;=6,INDEX($DD:$DD,$GH990+6),"")</f>
      </c>
      <c r="EZ990">
        <f>IF($GI990&gt;=7,INDEX($DD:$DD,$GH990+7),"")</f>
      </c>
      <c r="FA990">
        <f>IF($GI990&gt;=8,INDEX($DD:$DD,$GH990+8),"")</f>
      </c>
      <c r="FB990">
        <f>IF($GI990&gt;=9,INDEX($DD:$DD,$GH990+9),"")</f>
      </c>
      <c r="FC990">
        <f>IF($GI990&gt;=10,INDEX($DD:$DD,$GH990+10),"")</f>
      </c>
      <c r="FD990">
        <f>IF($GI990&gt;=11,INDEX($DD:$DD,$GH990+11),"")</f>
      </c>
      <c r="FE990">
        <f>IF($GI990&gt;=12,INDEX($DD:$DD,$GH990+12),"")</f>
      </c>
      <c r="FF990">
        <f>IF($GI990&gt;=13,INDEX($DD:$DD,$GH990+13),"")</f>
      </c>
      <c r="FG990">
        <f>IF($GI990&gt;=14,INDEX($DD:$DD,$GH990+14),"")</f>
      </c>
      <c r="FH990">
        <f>IF($GI990&gt;=15,INDEX($DD:$DD,$GH990+15),"")</f>
      </c>
      <c r="FI990">
        <f>IF($GI990&gt;=16,INDEX($DD:$DD,$GH990+16),"")</f>
      </c>
      <c r="FJ990">
        <f>IF($GI990&gt;=17,INDEX($DD:$DD,$GH990+17),"")</f>
      </c>
      <c r="FK990">
        <f>IF($GI990&gt;=18,INDEX($DD:$DD,$GH990+18),"")</f>
      </c>
      <c r="FL990">
        <f>IF($GI990&gt;=19,INDEX($DD:$DD,$GH990+19),"")</f>
      </c>
      <c r="FM990">
        <f>IF($GI990&gt;=20,INDEX($DD:$DD,$GH990+20),"")</f>
      </c>
      <c r="FN990">
        <f>IF($GI990&gt;=21,INDEX($DD:$DD,$GH990+21),"")</f>
      </c>
      <c r="FO990">
        <f>IF($GI990&gt;=22,INDEX($DD:$DD,$GH990+22),"")</f>
      </c>
      <c r="FP990">
        <f>IF($GI990&gt;=23,INDEX($DD:$DD,$GH990+23),"")</f>
      </c>
      <c r="FQ990">
        <f>IF($GI990&gt;=24,INDEX($DD:$DD,$GH990+24),"")</f>
      </c>
      <c r="FR990">
        <f>IF($GI990&gt;=25,INDEX($DD:$DD,$GH990+25),"")</f>
      </c>
      <c r="FS990">
        <f>IF($GI990&gt;=26,INDEX($DD:$DD,$GH990+26),"")</f>
      </c>
      <c r="FT990">
        <f>IF($GI990&gt;=27,INDEX($DD:$DD,$GH990+27),"")</f>
      </c>
      <c r="FU990">
        <f>IF($GI990&gt;=28,INDEX($DD:$DD,$GH990+28),"")</f>
      </c>
      <c r="FV990">
        <f>IF($GI990&gt;=29,INDEX($DD:$DD,$GH990+29),"")</f>
      </c>
      <c r="FW990">
        <f>IF($GI990&gt;=30,INDEX($DD:$DD,$GH990+30),"")</f>
      </c>
      <c r="FX990">
        <f>IF($GI990&gt;=31,INDEX($DD:$DD,$GH990+31),"")</f>
      </c>
      <c r="FY990">
        <f>IF($GI990&gt;=32,INDEX($DD:$DD,$GH990+32),"")</f>
      </c>
      <c r="FZ990">
        <f>IF($GI990&gt;=33,INDEX($DD:$DD,$GH990+33),"")</f>
      </c>
      <c r="GA990">
        <f>IF($GI990&gt;=34,INDEX($DD:$DD,$GH990+34),"")</f>
      </c>
      <c r="GB990">
        <f>IF($GI990&gt;=35,INDEX($DD:$DD,$GH990+35),"")</f>
      </c>
      <c r="GC990">
        <f>IF($GI990&gt;=36,INDEX($DD:$DD,$GH990+36),"")</f>
      </c>
      <c r="GD990">
        <f>IF($GI990&gt;=37,INDEX($DD:$DD,$GH990+37),"")</f>
      </c>
      <c r="GE990">
        <f>IF($GI990&gt;=38,INDEX($DD:$DD,$GH990+38),"")</f>
      </c>
      <c r="GF990">
        <f>IF($GI990&gt;=39,INDEX($DD:$DD,$GH990+39),"")</f>
      </c>
      <c r="GG990">
        <f>IF($GI990&gt;=40,INDEX($DD:$DD,$GH990+40),"")</f>
      </c>
      <c r="GH990">
        <f>IFERROR(MATCH($DB990,$DC$2:$DC$148,0)+1,0)</f>
      </c>
      <c r="GI990">
        <f>IFERROR(INDEX($DE$2:$DE$148,MATCH($DB990,$DC$2:$DC$148,0)),0)</f>
      </c>
      <c r="GJ990">
        <f>IFERROR(MATCH($S990,$DF$990:$ES$990,0),0)</f>
      </c>
      <c r="GK990">
        <f>IF($GJ990&gt;0,INDEX($ET$990:$GG$990,$GJ990),"")</f>
      </c>
      <c r="GN990">
        <f>IF($IW990&gt;=1,INDEX($GL:$GL,$IV990+1),"")</f>
      </c>
      <c r="GO990">
        <f>IF($IW990&gt;=2,INDEX($GL:$GL,$IV990+2),"")</f>
      </c>
      <c r="GP990">
        <f>IF($IW990&gt;=3,INDEX($GL:$GL,$IV990+3),"")</f>
      </c>
      <c r="GQ990">
        <f>IF($IW990&gt;=4,INDEX($GL:$GL,$IV990+4),"")</f>
      </c>
      <c r="GR990">
        <f>IF($IW990&gt;=5,INDEX($GL:$GL,$IV990+5),"")</f>
      </c>
      <c r="GS990">
        <f>IF($IW990&gt;=6,INDEX($GL:$GL,$IV990+6),"")</f>
      </c>
      <c r="GT990">
        <f>IF($IW990&gt;=7,INDEX($GL:$GL,$IV990+7),"")</f>
      </c>
      <c r="GU990">
        <f>IF($IW990&gt;=8,INDEX($GL:$GL,$IV990+8),"")</f>
      </c>
      <c r="GV990">
        <f>IF($IW990&gt;=9,INDEX($GL:$GL,$IV990+9),"")</f>
      </c>
      <c r="GW990">
        <f>IF($IW990&gt;=10,INDEX($GL:$GL,$IV990+10),"")</f>
      </c>
      <c r="GX990">
        <f>IF($IW990&gt;=11,INDEX($GL:$GL,$IV990+11),"")</f>
      </c>
      <c r="GY990">
        <f>IF($IW990&gt;=12,INDEX($GL:$GL,$IV990+12),"")</f>
      </c>
      <c r="GZ990">
        <f>IF($IW990&gt;=13,INDEX($GL:$GL,$IV990+13),"")</f>
      </c>
      <c r="HA990">
        <f>IF($IW990&gt;=14,INDEX($GL:$GL,$IV990+14),"")</f>
      </c>
      <c r="HB990">
        <f>IF($IW990&gt;=15,INDEX($GL:$GL,$IV990+15),"")</f>
      </c>
      <c r="HC990">
        <f>IF($IW990&gt;=16,INDEX($GL:$GL,$IV990+16),"")</f>
      </c>
      <c r="HD990">
        <f>IF($IW990&gt;=17,INDEX($GL:$GL,$IV990+17),"")</f>
      </c>
      <c r="HE990">
        <f>IF($IW990&gt;=18,INDEX($GL:$GL,$IV990+18),"")</f>
      </c>
      <c r="HF990">
        <f>IF($IW990&gt;=19,INDEX($GL:$GL,$IV990+19),"")</f>
      </c>
      <c r="HG990">
        <f>IF($IW990&gt;=20,INDEX($GL:$GL,$IV990+20),"")</f>
      </c>
      <c r="HH990">
        <f>IF($IW990&gt;=21,INDEX($GL:$GL,$IV990+21),"")</f>
      </c>
      <c r="HI990">
        <f>IF($IW990&gt;=22,INDEX($GL:$GL,$IV990+22),"")</f>
      </c>
      <c r="HJ990">
        <f>IF($IW990&gt;=23,INDEX($GL:$GL,$IV990+23),"")</f>
      </c>
      <c r="HK990">
        <f>IF($IW990&gt;=24,INDEX($GL:$GL,$IV990+24),"")</f>
      </c>
      <c r="HL990">
        <f>IF($IW990&gt;=25,INDEX($GL:$GL,$IV990+25),"")</f>
      </c>
      <c r="HM990">
        <f>IF($IW990&gt;=26,INDEX($GL:$GL,$IV990+26),"")</f>
      </c>
      <c r="HN990">
        <f>IF($IW990&gt;=27,INDEX($GL:$GL,$IV990+27),"")</f>
      </c>
      <c r="HO990">
        <f>IF($IW990&gt;=28,INDEX($GL:$GL,$IV990+28),"")</f>
      </c>
      <c r="HP990">
        <f>IF($IW990&gt;=29,INDEX($GL:$GL,$IV990+29),"")</f>
      </c>
      <c r="HQ990">
        <f>IF($IW990&gt;=30,INDEX($GL:$GL,$IV990+30),"")</f>
      </c>
      <c r="HR990">
        <f>IF($IW990&gt;=31,INDEX($GL:$GL,$IV990+31),"")</f>
      </c>
      <c r="HS990">
        <f>IF($IW990&gt;=32,INDEX($GL:$GL,$IV990+32),"")</f>
      </c>
      <c r="HT990">
        <f>IF($IW990&gt;=33,INDEX($GL:$GL,$IV990+33),"")</f>
      </c>
      <c r="HU990">
        <f>IF($IW990&gt;=34,INDEX($GL:$GL,$IV990+34),"")</f>
      </c>
      <c r="HV990">
        <f>IF($IW990&gt;=35,INDEX($GL:$GL,$IV990+35),"")</f>
      </c>
      <c r="HW990">
        <f>IF($IW990&gt;=36,INDEX($GL:$GL,$IV990+36),"")</f>
      </c>
      <c r="HX990">
        <f>IF($IW990&gt;=37,INDEX($GL:$GL,$IV990+37),"")</f>
      </c>
      <c r="HY990">
        <f>IF($IW990&gt;=38,INDEX($GL:$GL,$IV990+38),"")</f>
      </c>
      <c r="HZ990">
        <f>IF($IW990&gt;=39,INDEX($GL:$GL,$IV990+39),"")</f>
      </c>
      <c r="IA990">
        <f>IF($IW990&gt;=40,INDEX($GL:$GL,$IV990+40),"")</f>
      </c>
      <c r="IB990">
        <f>IF($IW990&gt;=41,INDEX($GL:$GL,$IV990+41),"")</f>
      </c>
      <c r="IC990">
        <f>IF($IW990&gt;=42,INDEX($GL:$GL,$IV990+42),"")</f>
      </c>
      <c r="ID990">
        <f>IF($IW990&gt;=43,INDEX($GL:$GL,$IV990+43),"")</f>
      </c>
      <c r="IE990">
        <f>IF($IW990&gt;=44,INDEX($GL:$GL,$IV990+44),"")</f>
      </c>
      <c r="IF990">
        <f>IF($IW990&gt;=45,INDEX($GL:$GL,$IV990+45),"")</f>
      </c>
      <c r="IG990">
        <f>IF($IW990&gt;=46,INDEX($GL:$GL,$IV990+46),"")</f>
      </c>
      <c r="IH990">
        <f>IF($IW990&gt;=47,INDEX($GL:$GL,$IV990+47),"")</f>
      </c>
      <c r="II990">
        <f>IF($IW990&gt;=48,INDEX($GL:$GL,$IV990+48),"")</f>
      </c>
      <c r="IJ990">
        <f>IF($IW990&gt;=49,INDEX($GL:$GL,$IV990+49),"")</f>
      </c>
      <c r="IK990">
        <f>IF($IW990&gt;=50,INDEX($GL:$GL,$IV990+50),"")</f>
      </c>
      <c r="IL990">
        <f>IF($IW990&gt;=51,INDEX($GL:$GL,$IV990+51),"")</f>
      </c>
      <c r="IM990">
        <f>IF($IW990&gt;=52,INDEX($GL:$GL,$IV990+52),"")</f>
      </c>
      <c r="IN990">
        <f>IF($IW990&gt;=53,INDEX($GL:$GL,$IV990+53),"")</f>
      </c>
      <c r="IO990">
        <f>IF($IW990&gt;=54,INDEX($GL:$GL,$IV990+54),"")</f>
      </c>
      <c r="IP990">
        <f>IF($IW990&gt;=55,INDEX($GL:$GL,$IV990+55),"")</f>
      </c>
      <c r="IQ990">
        <f>IF($IW990&gt;=56,INDEX($GL:$GL,$IV990+56),"")</f>
      </c>
      <c r="IR990">
        <f>IF($IW990&gt;=57,INDEX($GL:$GL,$IV990+57),"")</f>
      </c>
      <c r="IS990">
        <f>IF($IW990&gt;=58,INDEX($GL:$GL,$IV990+58),"")</f>
      </c>
      <c r="IT990">
        <f>IF($IW990&gt;=59,INDEX($GL:$GL,$IV990+59),"")</f>
      </c>
      <c r="IU990">
        <f>IF($IW990&gt;=60,INDEX($GL:$GL,$IV990+60),"")</f>
      </c>
      <c r="IV990">
        <f>IFERROR(MATCH($GK990,$GL$2:$GL$324,0)+1,0)</f>
      </c>
      <c r="IW990">
        <f>IFERROR(INDEX($GM$2:$GM$324,MATCH($GK990,$GL$2:$GL$324,0)),0)</f>
      </c>
      <c r="IX990" t="s">
        <v>34</v>
      </c>
      <c r="IY990" t="s">
        <v>34</v>
      </c>
    </row>
    <row r="991" spans="1:259" x14ac:dyDescent="0.25">
      <c r="K991">
        <f>IF(OR($N991="",$J991=""),"",IFERROR($N991/$J991,0))</f>
      </c>
      <c r="L991">
        <f>IF($N991="","",
SUM($M991,$O991,$T991,$P991,$R991)*
(1-IF($U991="",0,VALUE($U991)/100)))</f>
      </c>
      <c r="M991">
        <f>IF($N991="","",$N991)</f>
      </c>
      <c r="O991">
        <f>IF($N991="","",
IF($H991="","",
IF(ISNUMBER(SEARCH("exempt",LOWER($H991))),0,
$N991*(VALUE(SUBSTITUTE($H991,"%",""))/100))))</f>
      </c>
      <c r="V991">
        <f>IFERROR(IF(FIND(" - ",$E991)&gt;0,MID($E991,FIND(" - ",$E991)+3,LEN($E991)),""),"")</f>
      </c>
      <c r="AE991" t="s">
        <v>1572</v>
      </c>
      <c r="AJ991">
        <f>IFERROR(LEFT($E991,FIND(" - ",$E991)-1),$E991)</f>
      </c>
      <c r="AM991">
        <f>IF($CB991&gt;=1,INDEX($AK:$AK,$CA991+1),"")</f>
      </c>
      <c r="AN991">
        <f>IF($CB991&gt;=2,INDEX($AK:$AK,$CA991+2),"")</f>
      </c>
      <c r="AO991">
        <f>IF($CB991&gt;=3,INDEX($AK:$AK,$CA991+3),"")</f>
      </c>
      <c r="AP991">
        <f>IF($CB991&gt;=4,INDEX($AK:$AK,$CA991+4),"")</f>
      </c>
      <c r="AQ991">
        <f>IF($CB991&gt;=5,INDEX($AK:$AK,$CA991+5),"")</f>
      </c>
      <c r="AR991">
        <f>IF($CB991&gt;=6,INDEX($AK:$AK,$CA991+6),"")</f>
      </c>
      <c r="AS991">
        <f>IF($CB991&gt;=7,INDEX($AK:$AK,$CA991+7),"")</f>
      </c>
      <c r="AT991">
        <f>IF($CB991&gt;=8,INDEX($AK:$AK,$CA991+8),"")</f>
      </c>
      <c r="AU991">
        <f>IF($CB991&gt;=9,INDEX($AK:$AK,$CA991+9),"")</f>
      </c>
      <c r="AV991">
        <f>IF($CB991&gt;=10,INDEX($AK:$AK,$CA991+10),"")</f>
      </c>
      <c r="AW991">
        <f>IF($CB991&gt;=11,INDEX($AK:$AK,$CA991+11),"")</f>
      </c>
      <c r="AX991">
        <f>IF($CB991&gt;=12,INDEX($AK:$AK,$CA991+12),"")</f>
      </c>
      <c r="AY991">
        <f>IF($CB991&gt;=13,INDEX($AK:$AK,$CA991+13),"")</f>
      </c>
      <c r="AZ991">
        <f>IF($CB991&gt;=14,INDEX($AK:$AK,$CA991+14),"")</f>
      </c>
      <c r="BA991">
        <f>IF($CB991&gt;=15,INDEX($AK:$AK,$CA991+15),"")</f>
      </c>
      <c r="BB991">
        <f>IF($CB991&gt;=16,INDEX($AK:$AK,$CA991+16),"")</f>
      </c>
      <c r="BC991">
        <f>IF($CB991&gt;=17,INDEX($AK:$AK,$CA991+17),"")</f>
      </c>
      <c r="BD991">
        <f>IF($CB991&gt;=18,INDEX($AK:$AK,$CA991+18),"")</f>
      </c>
      <c r="BE991">
        <f>IF($CB991&gt;=19,INDEX($AK:$AK,$CA991+19),"")</f>
      </c>
      <c r="BF991">
        <f>IF($CB991&gt;=20,INDEX($AK:$AK,$CA991+20),"")</f>
      </c>
      <c r="BG991">
        <f>IF($CB991&gt;=21,INDEX($AK:$AK,$CA991+21),"")</f>
      </c>
      <c r="BH991">
        <f>IF($CB991&gt;=22,INDEX($AK:$AK,$CA991+22),"")</f>
      </c>
      <c r="BI991">
        <f>IF($CB991&gt;=23,INDEX($AK:$AK,$CA991+23),"")</f>
      </c>
      <c r="BJ991">
        <f>IF($CB991&gt;=24,INDEX($AK:$AK,$CA991+24),"")</f>
      </c>
      <c r="BK991">
        <f>IF($CB991&gt;=25,INDEX($AK:$AK,$CA991+25),"")</f>
      </c>
      <c r="BL991">
        <f>IF($CB991&gt;=26,INDEX($AK:$AK,$CA991+26),"")</f>
      </c>
      <c r="BM991">
        <f>IF($CB991&gt;=27,INDEX($AK:$AK,$CA991+27),"")</f>
      </c>
      <c r="BN991">
        <f>IF($CB991&gt;=28,INDEX($AK:$AK,$CA991+28),"")</f>
      </c>
      <c r="BO991">
        <f>IF($CB991&gt;=29,INDEX($AK:$AK,$CA991+29),"")</f>
      </c>
      <c r="BP991">
        <f>IF($CB991&gt;=30,INDEX($AK:$AK,$CA991+30),"")</f>
      </c>
      <c r="BQ991">
        <f>IF($CB991&gt;=31,INDEX($AK:$AK,$CA991+31),"")</f>
      </c>
      <c r="BR991">
        <f>IF($CB991&gt;=32,INDEX($AK:$AK,$CA991+32),"")</f>
      </c>
      <c r="BS991">
        <f>IF($CB991&gt;=33,INDEX($AK:$AK,$CA991+33),"")</f>
      </c>
      <c r="BT991">
        <f>IF($CB991&gt;=34,INDEX($AK:$AK,$CA991+34),"")</f>
      </c>
      <c r="BU991">
        <f>IF($CB991&gt;=35,INDEX($AK:$AK,$CA991+35),"")</f>
      </c>
      <c r="BV991">
        <f>IF($CB991&gt;=36,INDEX($AK:$AK,$CA991+36),"")</f>
      </c>
      <c r="BW991">
        <f>IF($CB991&gt;=37,INDEX($AK:$AK,$CA991+37),"")</f>
      </c>
      <c r="BX991">
        <f>IF($CB991&gt;=38,INDEX($AK:$AK,$CA991+38),"")</f>
      </c>
      <c r="BY991">
        <f>IF($CB991&gt;=39,INDEX($AK:$AK,$CA991+39),"")</f>
      </c>
      <c r="BZ991">
        <f>IF($CB991&gt;=40,INDEX($AK:$AK,$CA991+40),"")</f>
      </c>
      <c r="CA991">
        <f>IFERROR(MATCH($AJ991,$AK$2:$AK$134,0)+1,0)</f>
      </c>
      <c r="CB991">
        <f>IFERROR(INDEX($AL$2:$AL$134,MATCH($AJ991,$AK$2:$AK$134,0)),0)</f>
      </c>
      <c r="CC991">
        <f>IFERROR(LEFT($F991,FIND(" - ",$F991)-1),$F991)</f>
      </c>
      <c r="CF991">
        <f>IF($DA991&gt;=1,INDEX($CD:$CD,$CZ991+1),"")</f>
      </c>
      <c r="CG991">
        <f>IF($DA991&gt;=2,INDEX($CD:$CD,$CZ991+2),"")</f>
      </c>
      <c r="CH991">
        <f>IF($DA991&gt;=3,INDEX($CD:$CD,$CZ991+3),"")</f>
      </c>
      <c r="CI991">
        <f>IF($DA991&gt;=4,INDEX($CD:$CD,$CZ991+4),"")</f>
      </c>
      <c r="CJ991">
        <f>IF($DA991&gt;=5,INDEX($CD:$CD,$CZ991+5),"")</f>
      </c>
      <c r="CK991">
        <f>IF($DA991&gt;=6,INDEX($CD:$CD,$CZ991+6),"")</f>
      </c>
      <c r="CL991">
        <f>IF($DA991&gt;=7,INDEX($CD:$CD,$CZ991+7),"")</f>
      </c>
      <c r="CM991">
        <f>IF($DA991&gt;=8,INDEX($CD:$CD,$CZ991+8),"")</f>
      </c>
      <c r="CN991">
        <f>IF($DA991&gt;=9,INDEX($CD:$CD,$CZ991+9),"")</f>
      </c>
      <c r="CO991">
        <f>IF($DA991&gt;=10,INDEX($CD:$CD,$CZ991+10),"")</f>
      </c>
      <c r="CP991">
        <f>IF($DA991&gt;=11,INDEX($CD:$CD,$CZ991+11),"")</f>
      </c>
      <c r="CQ991">
        <f>IF($DA991&gt;=12,INDEX($CD:$CD,$CZ991+12),"")</f>
      </c>
      <c r="CR991">
        <f>IF($DA991&gt;=13,INDEX($CD:$CD,$CZ991+13),"")</f>
      </c>
      <c r="CS991">
        <f>IF($DA991&gt;=14,INDEX($CD:$CD,$CZ991+14),"")</f>
      </c>
      <c r="CT991">
        <f>IF($DA991&gt;=15,INDEX($CD:$CD,$CZ991+15),"")</f>
      </c>
      <c r="CU991">
        <f>IF($DA991&gt;=16,INDEX($CD:$CD,$CZ991+16),"")</f>
      </c>
      <c r="CV991">
        <f>IF($DA991&gt;=17,INDEX($CD:$CD,$CZ991+17),"")</f>
      </c>
      <c r="CW991">
        <f>IF($DA991&gt;=18,INDEX($CD:$CD,$CZ991+18),"")</f>
      </c>
      <c r="CX991">
        <f>IF($DA991&gt;=19,INDEX($CD:$CD,$CZ991+19),"")</f>
      </c>
      <c r="CY991">
        <f>IF($DA991&gt;=20,INDEX($CD:$CD,$CZ991+20),"")</f>
      </c>
      <c r="CZ991">
        <f>IFERROR(MATCH($CC991,$CD$2:$CD$263,0)+1,0)</f>
      </c>
      <c r="DA991">
        <f>IFERROR(INDEX($CE$2:$CE$263,MATCH($CC991,$CD$2:$CD$263,0)),0)</f>
      </c>
      <c r="DB991">
        <f>IFERROR(INDEX($AI:$AI,MATCH($H991,$AH:$AH,0))&amp;"","")</f>
      </c>
      <c r="DF991">
        <f>IF($GI991&gt;=1,INDEX($DC:$DC,$GH991+1),"")</f>
      </c>
      <c r="DG991">
        <f>IF($GI991&gt;=2,INDEX($DC:$DC,$GH991+2),"")</f>
      </c>
      <c r="DH991">
        <f>IF($GI991&gt;=3,INDEX($DC:$DC,$GH991+3),"")</f>
      </c>
      <c r="DI991">
        <f>IF($GI991&gt;=4,INDEX($DC:$DC,$GH991+4),"")</f>
      </c>
      <c r="DJ991">
        <f>IF($GI991&gt;=5,INDEX($DC:$DC,$GH991+5),"")</f>
      </c>
      <c r="DK991">
        <f>IF($GI991&gt;=6,INDEX($DC:$DC,$GH991+6),"")</f>
      </c>
      <c r="DL991">
        <f>IF($GI991&gt;=7,INDEX($DC:$DC,$GH991+7),"")</f>
      </c>
      <c r="DM991">
        <f>IF($GI991&gt;=8,INDEX($DC:$DC,$GH991+8),"")</f>
      </c>
      <c r="DN991">
        <f>IF($GI991&gt;=9,INDEX($DC:$DC,$GH991+9),"")</f>
      </c>
      <c r="DO991">
        <f>IF($GI991&gt;=10,INDEX($DC:$DC,$GH991+10),"")</f>
      </c>
      <c r="DP991">
        <f>IF($GI991&gt;=11,INDEX($DC:$DC,$GH991+11),"")</f>
      </c>
      <c r="DQ991">
        <f>IF($GI991&gt;=12,INDEX($DC:$DC,$GH991+12),"")</f>
      </c>
      <c r="DR991">
        <f>IF($GI991&gt;=13,INDEX($DC:$DC,$GH991+13),"")</f>
      </c>
      <c r="DS991">
        <f>IF($GI991&gt;=14,INDEX($DC:$DC,$GH991+14),"")</f>
      </c>
      <c r="DT991">
        <f>IF($GI991&gt;=15,INDEX($DC:$DC,$GH991+15),"")</f>
      </c>
      <c r="DU991">
        <f>IF($GI991&gt;=16,INDEX($DC:$DC,$GH991+16),"")</f>
      </c>
      <c r="DV991">
        <f>IF($GI991&gt;=17,INDEX($DC:$DC,$GH991+17),"")</f>
      </c>
      <c r="DW991">
        <f>IF($GI991&gt;=18,INDEX($DC:$DC,$GH991+18),"")</f>
      </c>
      <c r="DX991">
        <f>IF($GI991&gt;=19,INDEX($DC:$DC,$GH991+19),"")</f>
      </c>
      <c r="DY991">
        <f>IF($GI991&gt;=20,INDEX($DC:$DC,$GH991+20),"")</f>
      </c>
      <c r="DZ991">
        <f>IF($GI991&gt;=21,INDEX($DC:$DC,$GH991+21),"")</f>
      </c>
      <c r="EA991">
        <f>IF($GI991&gt;=22,INDEX($DC:$DC,$GH991+22),"")</f>
      </c>
      <c r="EB991">
        <f>IF($GI991&gt;=23,INDEX($DC:$DC,$GH991+23),"")</f>
      </c>
      <c r="EC991">
        <f>IF($GI991&gt;=24,INDEX($DC:$DC,$GH991+24),"")</f>
      </c>
      <c r="ED991">
        <f>IF($GI991&gt;=25,INDEX($DC:$DC,$GH991+25),"")</f>
      </c>
      <c r="EE991">
        <f>IF($GI991&gt;=26,INDEX($DC:$DC,$GH991+26),"")</f>
      </c>
      <c r="EF991">
        <f>IF($GI991&gt;=27,INDEX($DC:$DC,$GH991+27),"")</f>
      </c>
      <c r="EG991">
        <f>IF($GI991&gt;=28,INDEX($DC:$DC,$GH991+28),"")</f>
      </c>
      <c r="EH991">
        <f>IF($GI991&gt;=29,INDEX($DC:$DC,$GH991+29),"")</f>
      </c>
      <c r="EI991">
        <f>IF($GI991&gt;=30,INDEX($DC:$DC,$GH991+30),"")</f>
      </c>
      <c r="EJ991">
        <f>IF($GI991&gt;=31,INDEX($DC:$DC,$GH991+31),"")</f>
      </c>
      <c r="EK991">
        <f>IF($GI991&gt;=32,INDEX($DC:$DC,$GH991+32),"")</f>
      </c>
      <c r="EL991">
        <f>IF($GI991&gt;=33,INDEX($DC:$DC,$GH991+33),"")</f>
      </c>
      <c r="EM991">
        <f>IF($GI991&gt;=34,INDEX($DC:$DC,$GH991+34),"")</f>
      </c>
      <c r="EN991">
        <f>IF($GI991&gt;=35,INDEX($DC:$DC,$GH991+35),"")</f>
      </c>
      <c r="EO991">
        <f>IF($GI991&gt;=36,INDEX($DC:$DC,$GH991+36),"")</f>
      </c>
      <c r="EP991">
        <f>IF($GI991&gt;=37,INDEX($DC:$DC,$GH991+37),"")</f>
      </c>
      <c r="EQ991">
        <f>IF($GI991&gt;=38,INDEX($DC:$DC,$GH991+38),"")</f>
      </c>
      <c r="ER991">
        <f>IF($GI991&gt;=39,INDEX($DC:$DC,$GH991+39),"")</f>
      </c>
      <c r="ES991">
        <f>IF($GI991&gt;=40,INDEX($DC:$DC,$GH991+40),"")</f>
      </c>
      <c r="ET991">
        <f>IF($GI991&gt;=1,INDEX($DD:$DD,$GH991+1),"")</f>
      </c>
      <c r="EU991">
        <f>IF($GI991&gt;=2,INDEX($DD:$DD,$GH991+2),"")</f>
      </c>
      <c r="EV991">
        <f>IF($GI991&gt;=3,INDEX($DD:$DD,$GH991+3),"")</f>
      </c>
      <c r="EW991">
        <f>IF($GI991&gt;=4,INDEX($DD:$DD,$GH991+4),"")</f>
      </c>
      <c r="EX991">
        <f>IF($GI991&gt;=5,INDEX($DD:$DD,$GH991+5),"")</f>
      </c>
      <c r="EY991">
        <f>IF($GI991&gt;=6,INDEX($DD:$DD,$GH991+6),"")</f>
      </c>
      <c r="EZ991">
        <f>IF($GI991&gt;=7,INDEX($DD:$DD,$GH991+7),"")</f>
      </c>
      <c r="FA991">
        <f>IF($GI991&gt;=8,INDEX($DD:$DD,$GH991+8),"")</f>
      </c>
      <c r="FB991">
        <f>IF($GI991&gt;=9,INDEX($DD:$DD,$GH991+9),"")</f>
      </c>
      <c r="FC991">
        <f>IF($GI991&gt;=10,INDEX($DD:$DD,$GH991+10),"")</f>
      </c>
      <c r="FD991">
        <f>IF($GI991&gt;=11,INDEX($DD:$DD,$GH991+11),"")</f>
      </c>
      <c r="FE991">
        <f>IF($GI991&gt;=12,INDEX($DD:$DD,$GH991+12),"")</f>
      </c>
      <c r="FF991">
        <f>IF($GI991&gt;=13,INDEX($DD:$DD,$GH991+13),"")</f>
      </c>
      <c r="FG991">
        <f>IF($GI991&gt;=14,INDEX($DD:$DD,$GH991+14),"")</f>
      </c>
      <c r="FH991">
        <f>IF($GI991&gt;=15,INDEX($DD:$DD,$GH991+15),"")</f>
      </c>
      <c r="FI991">
        <f>IF($GI991&gt;=16,INDEX($DD:$DD,$GH991+16),"")</f>
      </c>
      <c r="FJ991">
        <f>IF($GI991&gt;=17,INDEX($DD:$DD,$GH991+17),"")</f>
      </c>
      <c r="FK991">
        <f>IF($GI991&gt;=18,INDEX($DD:$DD,$GH991+18),"")</f>
      </c>
      <c r="FL991">
        <f>IF($GI991&gt;=19,INDEX($DD:$DD,$GH991+19),"")</f>
      </c>
      <c r="FM991">
        <f>IF($GI991&gt;=20,INDEX($DD:$DD,$GH991+20),"")</f>
      </c>
      <c r="FN991">
        <f>IF($GI991&gt;=21,INDEX($DD:$DD,$GH991+21),"")</f>
      </c>
      <c r="FO991">
        <f>IF($GI991&gt;=22,INDEX($DD:$DD,$GH991+22),"")</f>
      </c>
      <c r="FP991">
        <f>IF($GI991&gt;=23,INDEX($DD:$DD,$GH991+23),"")</f>
      </c>
      <c r="FQ991">
        <f>IF($GI991&gt;=24,INDEX($DD:$DD,$GH991+24),"")</f>
      </c>
      <c r="FR991">
        <f>IF($GI991&gt;=25,INDEX($DD:$DD,$GH991+25),"")</f>
      </c>
      <c r="FS991">
        <f>IF($GI991&gt;=26,INDEX($DD:$DD,$GH991+26),"")</f>
      </c>
      <c r="FT991">
        <f>IF($GI991&gt;=27,INDEX($DD:$DD,$GH991+27),"")</f>
      </c>
      <c r="FU991">
        <f>IF($GI991&gt;=28,INDEX($DD:$DD,$GH991+28),"")</f>
      </c>
      <c r="FV991">
        <f>IF($GI991&gt;=29,INDEX($DD:$DD,$GH991+29),"")</f>
      </c>
      <c r="FW991">
        <f>IF($GI991&gt;=30,INDEX($DD:$DD,$GH991+30),"")</f>
      </c>
      <c r="FX991">
        <f>IF($GI991&gt;=31,INDEX($DD:$DD,$GH991+31),"")</f>
      </c>
      <c r="FY991">
        <f>IF($GI991&gt;=32,INDEX($DD:$DD,$GH991+32),"")</f>
      </c>
      <c r="FZ991">
        <f>IF($GI991&gt;=33,INDEX($DD:$DD,$GH991+33),"")</f>
      </c>
      <c r="GA991">
        <f>IF($GI991&gt;=34,INDEX($DD:$DD,$GH991+34),"")</f>
      </c>
      <c r="GB991">
        <f>IF($GI991&gt;=35,INDEX($DD:$DD,$GH991+35),"")</f>
      </c>
      <c r="GC991">
        <f>IF($GI991&gt;=36,INDEX($DD:$DD,$GH991+36),"")</f>
      </c>
      <c r="GD991">
        <f>IF($GI991&gt;=37,INDEX($DD:$DD,$GH991+37),"")</f>
      </c>
      <c r="GE991">
        <f>IF($GI991&gt;=38,INDEX($DD:$DD,$GH991+38),"")</f>
      </c>
      <c r="GF991">
        <f>IF($GI991&gt;=39,INDEX($DD:$DD,$GH991+39),"")</f>
      </c>
      <c r="GG991">
        <f>IF($GI991&gt;=40,INDEX($DD:$DD,$GH991+40),"")</f>
      </c>
      <c r="GH991">
        <f>IFERROR(MATCH($DB991,$DC$2:$DC$148,0)+1,0)</f>
      </c>
      <c r="GI991">
        <f>IFERROR(INDEX($DE$2:$DE$148,MATCH($DB991,$DC$2:$DC$148,0)),0)</f>
      </c>
      <c r="GJ991">
        <f>IFERROR(MATCH($S991,$DF$991:$ES$991,0),0)</f>
      </c>
      <c r="GK991">
        <f>IF($GJ991&gt;0,INDEX($ET$991:$GG$991,$GJ991),"")</f>
      </c>
      <c r="GN991">
        <f>IF($IW991&gt;=1,INDEX($GL:$GL,$IV991+1),"")</f>
      </c>
      <c r="GO991">
        <f>IF($IW991&gt;=2,INDEX($GL:$GL,$IV991+2),"")</f>
      </c>
      <c r="GP991">
        <f>IF($IW991&gt;=3,INDEX($GL:$GL,$IV991+3),"")</f>
      </c>
      <c r="GQ991">
        <f>IF($IW991&gt;=4,INDEX($GL:$GL,$IV991+4),"")</f>
      </c>
      <c r="GR991">
        <f>IF($IW991&gt;=5,INDEX($GL:$GL,$IV991+5),"")</f>
      </c>
      <c r="GS991">
        <f>IF($IW991&gt;=6,INDEX($GL:$GL,$IV991+6),"")</f>
      </c>
      <c r="GT991">
        <f>IF($IW991&gt;=7,INDEX($GL:$GL,$IV991+7),"")</f>
      </c>
      <c r="GU991">
        <f>IF($IW991&gt;=8,INDEX($GL:$GL,$IV991+8),"")</f>
      </c>
      <c r="GV991">
        <f>IF($IW991&gt;=9,INDEX($GL:$GL,$IV991+9),"")</f>
      </c>
      <c r="GW991">
        <f>IF($IW991&gt;=10,INDEX($GL:$GL,$IV991+10),"")</f>
      </c>
      <c r="GX991">
        <f>IF($IW991&gt;=11,INDEX($GL:$GL,$IV991+11),"")</f>
      </c>
      <c r="GY991">
        <f>IF($IW991&gt;=12,INDEX($GL:$GL,$IV991+12),"")</f>
      </c>
      <c r="GZ991">
        <f>IF($IW991&gt;=13,INDEX($GL:$GL,$IV991+13),"")</f>
      </c>
      <c r="HA991">
        <f>IF($IW991&gt;=14,INDEX($GL:$GL,$IV991+14),"")</f>
      </c>
      <c r="HB991">
        <f>IF($IW991&gt;=15,INDEX($GL:$GL,$IV991+15),"")</f>
      </c>
      <c r="HC991">
        <f>IF($IW991&gt;=16,INDEX($GL:$GL,$IV991+16),"")</f>
      </c>
      <c r="HD991">
        <f>IF($IW991&gt;=17,INDEX($GL:$GL,$IV991+17),"")</f>
      </c>
      <c r="HE991">
        <f>IF($IW991&gt;=18,INDEX($GL:$GL,$IV991+18),"")</f>
      </c>
      <c r="HF991">
        <f>IF($IW991&gt;=19,INDEX($GL:$GL,$IV991+19),"")</f>
      </c>
      <c r="HG991">
        <f>IF($IW991&gt;=20,INDEX($GL:$GL,$IV991+20),"")</f>
      </c>
      <c r="HH991">
        <f>IF($IW991&gt;=21,INDEX($GL:$GL,$IV991+21),"")</f>
      </c>
      <c r="HI991">
        <f>IF($IW991&gt;=22,INDEX($GL:$GL,$IV991+22),"")</f>
      </c>
      <c r="HJ991">
        <f>IF($IW991&gt;=23,INDEX($GL:$GL,$IV991+23),"")</f>
      </c>
      <c r="HK991">
        <f>IF($IW991&gt;=24,INDEX($GL:$GL,$IV991+24),"")</f>
      </c>
      <c r="HL991">
        <f>IF($IW991&gt;=25,INDEX($GL:$GL,$IV991+25),"")</f>
      </c>
      <c r="HM991">
        <f>IF($IW991&gt;=26,INDEX($GL:$GL,$IV991+26),"")</f>
      </c>
      <c r="HN991">
        <f>IF($IW991&gt;=27,INDEX($GL:$GL,$IV991+27),"")</f>
      </c>
      <c r="HO991">
        <f>IF($IW991&gt;=28,INDEX($GL:$GL,$IV991+28),"")</f>
      </c>
      <c r="HP991">
        <f>IF($IW991&gt;=29,INDEX($GL:$GL,$IV991+29),"")</f>
      </c>
      <c r="HQ991">
        <f>IF($IW991&gt;=30,INDEX($GL:$GL,$IV991+30),"")</f>
      </c>
      <c r="HR991">
        <f>IF($IW991&gt;=31,INDEX($GL:$GL,$IV991+31),"")</f>
      </c>
      <c r="HS991">
        <f>IF($IW991&gt;=32,INDEX($GL:$GL,$IV991+32),"")</f>
      </c>
      <c r="HT991">
        <f>IF($IW991&gt;=33,INDEX($GL:$GL,$IV991+33),"")</f>
      </c>
      <c r="HU991">
        <f>IF($IW991&gt;=34,INDEX($GL:$GL,$IV991+34),"")</f>
      </c>
      <c r="HV991">
        <f>IF($IW991&gt;=35,INDEX($GL:$GL,$IV991+35),"")</f>
      </c>
      <c r="HW991">
        <f>IF($IW991&gt;=36,INDEX($GL:$GL,$IV991+36),"")</f>
      </c>
      <c r="HX991">
        <f>IF($IW991&gt;=37,INDEX($GL:$GL,$IV991+37),"")</f>
      </c>
      <c r="HY991">
        <f>IF($IW991&gt;=38,INDEX($GL:$GL,$IV991+38),"")</f>
      </c>
      <c r="HZ991">
        <f>IF($IW991&gt;=39,INDEX($GL:$GL,$IV991+39),"")</f>
      </c>
      <c r="IA991">
        <f>IF($IW991&gt;=40,INDEX($GL:$GL,$IV991+40),"")</f>
      </c>
      <c r="IB991">
        <f>IF($IW991&gt;=41,INDEX($GL:$GL,$IV991+41),"")</f>
      </c>
      <c r="IC991">
        <f>IF($IW991&gt;=42,INDEX($GL:$GL,$IV991+42),"")</f>
      </c>
      <c r="ID991">
        <f>IF($IW991&gt;=43,INDEX($GL:$GL,$IV991+43),"")</f>
      </c>
      <c r="IE991">
        <f>IF($IW991&gt;=44,INDEX($GL:$GL,$IV991+44),"")</f>
      </c>
      <c r="IF991">
        <f>IF($IW991&gt;=45,INDEX($GL:$GL,$IV991+45),"")</f>
      </c>
      <c r="IG991">
        <f>IF($IW991&gt;=46,INDEX($GL:$GL,$IV991+46),"")</f>
      </c>
      <c r="IH991">
        <f>IF($IW991&gt;=47,INDEX($GL:$GL,$IV991+47),"")</f>
      </c>
      <c r="II991">
        <f>IF($IW991&gt;=48,INDEX($GL:$GL,$IV991+48),"")</f>
      </c>
      <c r="IJ991">
        <f>IF($IW991&gt;=49,INDEX($GL:$GL,$IV991+49),"")</f>
      </c>
      <c r="IK991">
        <f>IF($IW991&gt;=50,INDEX($GL:$GL,$IV991+50),"")</f>
      </c>
      <c r="IL991">
        <f>IF($IW991&gt;=51,INDEX($GL:$GL,$IV991+51),"")</f>
      </c>
      <c r="IM991">
        <f>IF($IW991&gt;=52,INDEX($GL:$GL,$IV991+52),"")</f>
      </c>
      <c r="IN991">
        <f>IF($IW991&gt;=53,INDEX($GL:$GL,$IV991+53),"")</f>
      </c>
      <c r="IO991">
        <f>IF($IW991&gt;=54,INDEX($GL:$GL,$IV991+54),"")</f>
      </c>
      <c r="IP991">
        <f>IF($IW991&gt;=55,INDEX($GL:$GL,$IV991+55),"")</f>
      </c>
      <c r="IQ991">
        <f>IF($IW991&gt;=56,INDEX($GL:$GL,$IV991+56),"")</f>
      </c>
      <c r="IR991">
        <f>IF($IW991&gt;=57,INDEX($GL:$GL,$IV991+57),"")</f>
      </c>
      <c r="IS991">
        <f>IF($IW991&gt;=58,INDEX($GL:$GL,$IV991+58),"")</f>
      </c>
      <c r="IT991">
        <f>IF($IW991&gt;=59,INDEX($GL:$GL,$IV991+59),"")</f>
      </c>
      <c r="IU991">
        <f>IF($IW991&gt;=60,INDEX($GL:$GL,$IV991+60),"")</f>
      </c>
      <c r="IV991">
        <f>IFERROR(MATCH($GK991,$GL$2:$GL$324,0)+1,0)</f>
      </c>
      <c r="IW991">
        <f>IFERROR(INDEX($GM$2:$GM$324,MATCH($GK991,$GL$2:$GL$324,0)),0)</f>
      </c>
      <c r="IX991" t="s">
        <v>34</v>
      </c>
      <c r="IY991" t="s">
        <v>34</v>
      </c>
    </row>
    <row r="992" spans="1:259" x14ac:dyDescent="0.25">
      <c r="K992">
        <f>IF(OR($N992="",$J992=""),"",IFERROR($N992/$J992,0))</f>
      </c>
      <c r="L992">
        <f>IF($N992="","",
SUM($M992,$O992,$T992,$P992,$R992)*
(1-IF($U992="",0,VALUE($U992)/100)))</f>
      </c>
      <c r="M992">
        <f>IF($N992="","",$N992)</f>
      </c>
      <c r="O992">
        <f>IF($N992="","",
IF($H992="","",
IF(ISNUMBER(SEARCH("exempt",LOWER($H992))),0,
$N992*(VALUE(SUBSTITUTE($H992,"%",""))/100))))</f>
      </c>
      <c r="V992">
        <f>IFERROR(IF(FIND(" - ",$E992)&gt;0,MID($E992,FIND(" - ",$E992)+3,LEN($E992)),""),"")</f>
      </c>
      <c r="AE992" t="s">
        <v>1573</v>
      </c>
      <c r="AJ992">
        <f>IFERROR(LEFT($E992,FIND(" - ",$E992)-1),$E992)</f>
      </c>
      <c r="AM992">
        <f>IF($CB992&gt;=1,INDEX($AK:$AK,$CA992+1),"")</f>
      </c>
      <c r="AN992">
        <f>IF($CB992&gt;=2,INDEX($AK:$AK,$CA992+2),"")</f>
      </c>
      <c r="AO992">
        <f>IF($CB992&gt;=3,INDEX($AK:$AK,$CA992+3),"")</f>
      </c>
      <c r="AP992">
        <f>IF($CB992&gt;=4,INDEX($AK:$AK,$CA992+4),"")</f>
      </c>
      <c r="AQ992">
        <f>IF($CB992&gt;=5,INDEX($AK:$AK,$CA992+5),"")</f>
      </c>
      <c r="AR992">
        <f>IF($CB992&gt;=6,INDEX($AK:$AK,$CA992+6),"")</f>
      </c>
      <c r="AS992">
        <f>IF($CB992&gt;=7,INDEX($AK:$AK,$CA992+7),"")</f>
      </c>
      <c r="AT992">
        <f>IF($CB992&gt;=8,INDEX($AK:$AK,$CA992+8),"")</f>
      </c>
      <c r="AU992">
        <f>IF($CB992&gt;=9,INDEX($AK:$AK,$CA992+9),"")</f>
      </c>
      <c r="AV992">
        <f>IF($CB992&gt;=10,INDEX($AK:$AK,$CA992+10),"")</f>
      </c>
      <c r="AW992">
        <f>IF($CB992&gt;=11,INDEX($AK:$AK,$CA992+11),"")</f>
      </c>
      <c r="AX992">
        <f>IF($CB992&gt;=12,INDEX($AK:$AK,$CA992+12),"")</f>
      </c>
      <c r="AY992">
        <f>IF($CB992&gt;=13,INDEX($AK:$AK,$CA992+13),"")</f>
      </c>
      <c r="AZ992">
        <f>IF($CB992&gt;=14,INDEX($AK:$AK,$CA992+14),"")</f>
      </c>
      <c r="BA992">
        <f>IF($CB992&gt;=15,INDEX($AK:$AK,$CA992+15),"")</f>
      </c>
      <c r="BB992">
        <f>IF($CB992&gt;=16,INDEX($AK:$AK,$CA992+16),"")</f>
      </c>
      <c r="BC992">
        <f>IF($CB992&gt;=17,INDEX($AK:$AK,$CA992+17),"")</f>
      </c>
      <c r="BD992">
        <f>IF($CB992&gt;=18,INDEX($AK:$AK,$CA992+18),"")</f>
      </c>
      <c r="BE992">
        <f>IF($CB992&gt;=19,INDEX($AK:$AK,$CA992+19),"")</f>
      </c>
      <c r="BF992">
        <f>IF($CB992&gt;=20,INDEX($AK:$AK,$CA992+20),"")</f>
      </c>
      <c r="BG992">
        <f>IF($CB992&gt;=21,INDEX($AK:$AK,$CA992+21),"")</f>
      </c>
      <c r="BH992">
        <f>IF($CB992&gt;=22,INDEX($AK:$AK,$CA992+22),"")</f>
      </c>
      <c r="BI992">
        <f>IF($CB992&gt;=23,INDEX($AK:$AK,$CA992+23),"")</f>
      </c>
      <c r="BJ992">
        <f>IF($CB992&gt;=24,INDEX($AK:$AK,$CA992+24),"")</f>
      </c>
      <c r="BK992">
        <f>IF($CB992&gt;=25,INDEX($AK:$AK,$CA992+25),"")</f>
      </c>
      <c r="BL992">
        <f>IF($CB992&gt;=26,INDEX($AK:$AK,$CA992+26),"")</f>
      </c>
      <c r="BM992">
        <f>IF($CB992&gt;=27,INDEX($AK:$AK,$CA992+27),"")</f>
      </c>
      <c r="BN992">
        <f>IF($CB992&gt;=28,INDEX($AK:$AK,$CA992+28),"")</f>
      </c>
      <c r="BO992">
        <f>IF($CB992&gt;=29,INDEX($AK:$AK,$CA992+29),"")</f>
      </c>
      <c r="BP992">
        <f>IF($CB992&gt;=30,INDEX($AK:$AK,$CA992+30),"")</f>
      </c>
      <c r="BQ992">
        <f>IF($CB992&gt;=31,INDEX($AK:$AK,$CA992+31),"")</f>
      </c>
      <c r="BR992">
        <f>IF($CB992&gt;=32,INDEX($AK:$AK,$CA992+32),"")</f>
      </c>
      <c r="BS992">
        <f>IF($CB992&gt;=33,INDEX($AK:$AK,$CA992+33),"")</f>
      </c>
      <c r="BT992">
        <f>IF($CB992&gt;=34,INDEX($AK:$AK,$CA992+34),"")</f>
      </c>
      <c r="BU992">
        <f>IF($CB992&gt;=35,INDEX($AK:$AK,$CA992+35),"")</f>
      </c>
      <c r="BV992">
        <f>IF($CB992&gt;=36,INDEX($AK:$AK,$CA992+36),"")</f>
      </c>
      <c r="BW992">
        <f>IF($CB992&gt;=37,INDEX($AK:$AK,$CA992+37),"")</f>
      </c>
      <c r="BX992">
        <f>IF($CB992&gt;=38,INDEX($AK:$AK,$CA992+38),"")</f>
      </c>
      <c r="BY992">
        <f>IF($CB992&gt;=39,INDEX($AK:$AK,$CA992+39),"")</f>
      </c>
      <c r="BZ992">
        <f>IF($CB992&gt;=40,INDEX($AK:$AK,$CA992+40),"")</f>
      </c>
      <c r="CA992">
        <f>IFERROR(MATCH($AJ992,$AK$2:$AK$134,0)+1,0)</f>
      </c>
      <c r="CB992">
        <f>IFERROR(INDEX($AL$2:$AL$134,MATCH($AJ992,$AK$2:$AK$134,0)),0)</f>
      </c>
      <c r="CC992">
        <f>IFERROR(LEFT($F992,FIND(" - ",$F992)-1),$F992)</f>
      </c>
      <c r="CF992">
        <f>IF($DA992&gt;=1,INDEX($CD:$CD,$CZ992+1),"")</f>
      </c>
      <c r="CG992">
        <f>IF($DA992&gt;=2,INDEX($CD:$CD,$CZ992+2),"")</f>
      </c>
      <c r="CH992">
        <f>IF($DA992&gt;=3,INDEX($CD:$CD,$CZ992+3),"")</f>
      </c>
      <c r="CI992">
        <f>IF($DA992&gt;=4,INDEX($CD:$CD,$CZ992+4),"")</f>
      </c>
      <c r="CJ992">
        <f>IF($DA992&gt;=5,INDEX($CD:$CD,$CZ992+5),"")</f>
      </c>
      <c r="CK992">
        <f>IF($DA992&gt;=6,INDEX($CD:$CD,$CZ992+6),"")</f>
      </c>
      <c r="CL992">
        <f>IF($DA992&gt;=7,INDEX($CD:$CD,$CZ992+7),"")</f>
      </c>
      <c r="CM992">
        <f>IF($DA992&gt;=8,INDEX($CD:$CD,$CZ992+8),"")</f>
      </c>
      <c r="CN992">
        <f>IF($DA992&gt;=9,INDEX($CD:$CD,$CZ992+9),"")</f>
      </c>
      <c r="CO992">
        <f>IF($DA992&gt;=10,INDEX($CD:$CD,$CZ992+10),"")</f>
      </c>
      <c r="CP992">
        <f>IF($DA992&gt;=11,INDEX($CD:$CD,$CZ992+11),"")</f>
      </c>
      <c r="CQ992">
        <f>IF($DA992&gt;=12,INDEX($CD:$CD,$CZ992+12),"")</f>
      </c>
      <c r="CR992">
        <f>IF($DA992&gt;=13,INDEX($CD:$CD,$CZ992+13),"")</f>
      </c>
      <c r="CS992">
        <f>IF($DA992&gt;=14,INDEX($CD:$CD,$CZ992+14),"")</f>
      </c>
      <c r="CT992">
        <f>IF($DA992&gt;=15,INDEX($CD:$CD,$CZ992+15),"")</f>
      </c>
      <c r="CU992">
        <f>IF($DA992&gt;=16,INDEX($CD:$CD,$CZ992+16),"")</f>
      </c>
      <c r="CV992">
        <f>IF($DA992&gt;=17,INDEX($CD:$CD,$CZ992+17),"")</f>
      </c>
      <c r="CW992">
        <f>IF($DA992&gt;=18,INDEX($CD:$CD,$CZ992+18),"")</f>
      </c>
      <c r="CX992">
        <f>IF($DA992&gt;=19,INDEX($CD:$CD,$CZ992+19),"")</f>
      </c>
      <c r="CY992">
        <f>IF($DA992&gt;=20,INDEX($CD:$CD,$CZ992+20),"")</f>
      </c>
      <c r="CZ992">
        <f>IFERROR(MATCH($CC992,$CD$2:$CD$263,0)+1,0)</f>
      </c>
      <c r="DA992">
        <f>IFERROR(INDEX($CE$2:$CE$263,MATCH($CC992,$CD$2:$CD$263,0)),0)</f>
      </c>
      <c r="DB992">
        <f>IFERROR(INDEX($AI:$AI,MATCH($H992,$AH:$AH,0))&amp;"","")</f>
      </c>
      <c r="DF992">
        <f>IF($GI992&gt;=1,INDEX($DC:$DC,$GH992+1),"")</f>
      </c>
      <c r="DG992">
        <f>IF($GI992&gt;=2,INDEX($DC:$DC,$GH992+2),"")</f>
      </c>
      <c r="DH992">
        <f>IF($GI992&gt;=3,INDEX($DC:$DC,$GH992+3),"")</f>
      </c>
      <c r="DI992">
        <f>IF($GI992&gt;=4,INDEX($DC:$DC,$GH992+4),"")</f>
      </c>
      <c r="DJ992">
        <f>IF($GI992&gt;=5,INDEX($DC:$DC,$GH992+5),"")</f>
      </c>
      <c r="DK992">
        <f>IF($GI992&gt;=6,INDEX($DC:$DC,$GH992+6),"")</f>
      </c>
      <c r="DL992">
        <f>IF($GI992&gt;=7,INDEX($DC:$DC,$GH992+7),"")</f>
      </c>
      <c r="DM992">
        <f>IF($GI992&gt;=8,INDEX($DC:$DC,$GH992+8),"")</f>
      </c>
      <c r="DN992">
        <f>IF($GI992&gt;=9,INDEX($DC:$DC,$GH992+9),"")</f>
      </c>
      <c r="DO992">
        <f>IF($GI992&gt;=10,INDEX($DC:$DC,$GH992+10),"")</f>
      </c>
      <c r="DP992">
        <f>IF($GI992&gt;=11,INDEX($DC:$DC,$GH992+11),"")</f>
      </c>
      <c r="DQ992">
        <f>IF($GI992&gt;=12,INDEX($DC:$DC,$GH992+12),"")</f>
      </c>
      <c r="DR992">
        <f>IF($GI992&gt;=13,INDEX($DC:$DC,$GH992+13),"")</f>
      </c>
      <c r="DS992">
        <f>IF($GI992&gt;=14,INDEX($DC:$DC,$GH992+14),"")</f>
      </c>
      <c r="DT992">
        <f>IF($GI992&gt;=15,INDEX($DC:$DC,$GH992+15),"")</f>
      </c>
      <c r="DU992">
        <f>IF($GI992&gt;=16,INDEX($DC:$DC,$GH992+16),"")</f>
      </c>
      <c r="DV992">
        <f>IF($GI992&gt;=17,INDEX($DC:$DC,$GH992+17),"")</f>
      </c>
      <c r="DW992">
        <f>IF($GI992&gt;=18,INDEX($DC:$DC,$GH992+18),"")</f>
      </c>
      <c r="DX992">
        <f>IF($GI992&gt;=19,INDEX($DC:$DC,$GH992+19),"")</f>
      </c>
      <c r="DY992">
        <f>IF($GI992&gt;=20,INDEX($DC:$DC,$GH992+20),"")</f>
      </c>
      <c r="DZ992">
        <f>IF($GI992&gt;=21,INDEX($DC:$DC,$GH992+21),"")</f>
      </c>
      <c r="EA992">
        <f>IF($GI992&gt;=22,INDEX($DC:$DC,$GH992+22),"")</f>
      </c>
      <c r="EB992">
        <f>IF($GI992&gt;=23,INDEX($DC:$DC,$GH992+23),"")</f>
      </c>
      <c r="EC992">
        <f>IF($GI992&gt;=24,INDEX($DC:$DC,$GH992+24),"")</f>
      </c>
      <c r="ED992">
        <f>IF($GI992&gt;=25,INDEX($DC:$DC,$GH992+25),"")</f>
      </c>
      <c r="EE992">
        <f>IF($GI992&gt;=26,INDEX($DC:$DC,$GH992+26),"")</f>
      </c>
      <c r="EF992">
        <f>IF($GI992&gt;=27,INDEX($DC:$DC,$GH992+27),"")</f>
      </c>
      <c r="EG992">
        <f>IF($GI992&gt;=28,INDEX($DC:$DC,$GH992+28),"")</f>
      </c>
      <c r="EH992">
        <f>IF($GI992&gt;=29,INDEX($DC:$DC,$GH992+29),"")</f>
      </c>
      <c r="EI992">
        <f>IF($GI992&gt;=30,INDEX($DC:$DC,$GH992+30),"")</f>
      </c>
      <c r="EJ992">
        <f>IF($GI992&gt;=31,INDEX($DC:$DC,$GH992+31),"")</f>
      </c>
      <c r="EK992">
        <f>IF($GI992&gt;=32,INDEX($DC:$DC,$GH992+32),"")</f>
      </c>
      <c r="EL992">
        <f>IF($GI992&gt;=33,INDEX($DC:$DC,$GH992+33),"")</f>
      </c>
      <c r="EM992">
        <f>IF($GI992&gt;=34,INDEX($DC:$DC,$GH992+34),"")</f>
      </c>
      <c r="EN992">
        <f>IF($GI992&gt;=35,INDEX($DC:$DC,$GH992+35),"")</f>
      </c>
      <c r="EO992">
        <f>IF($GI992&gt;=36,INDEX($DC:$DC,$GH992+36),"")</f>
      </c>
      <c r="EP992">
        <f>IF($GI992&gt;=37,INDEX($DC:$DC,$GH992+37),"")</f>
      </c>
      <c r="EQ992">
        <f>IF($GI992&gt;=38,INDEX($DC:$DC,$GH992+38),"")</f>
      </c>
      <c r="ER992">
        <f>IF($GI992&gt;=39,INDEX($DC:$DC,$GH992+39),"")</f>
      </c>
      <c r="ES992">
        <f>IF($GI992&gt;=40,INDEX($DC:$DC,$GH992+40),"")</f>
      </c>
      <c r="ET992">
        <f>IF($GI992&gt;=1,INDEX($DD:$DD,$GH992+1),"")</f>
      </c>
      <c r="EU992">
        <f>IF($GI992&gt;=2,INDEX($DD:$DD,$GH992+2),"")</f>
      </c>
      <c r="EV992">
        <f>IF($GI992&gt;=3,INDEX($DD:$DD,$GH992+3),"")</f>
      </c>
      <c r="EW992">
        <f>IF($GI992&gt;=4,INDEX($DD:$DD,$GH992+4),"")</f>
      </c>
      <c r="EX992">
        <f>IF($GI992&gt;=5,INDEX($DD:$DD,$GH992+5),"")</f>
      </c>
      <c r="EY992">
        <f>IF($GI992&gt;=6,INDEX($DD:$DD,$GH992+6),"")</f>
      </c>
      <c r="EZ992">
        <f>IF($GI992&gt;=7,INDEX($DD:$DD,$GH992+7),"")</f>
      </c>
      <c r="FA992">
        <f>IF($GI992&gt;=8,INDEX($DD:$DD,$GH992+8),"")</f>
      </c>
      <c r="FB992">
        <f>IF($GI992&gt;=9,INDEX($DD:$DD,$GH992+9),"")</f>
      </c>
      <c r="FC992">
        <f>IF($GI992&gt;=10,INDEX($DD:$DD,$GH992+10),"")</f>
      </c>
      <c r="FD992">
        <f>IF($GI992&gt;=11,INDEX($DD:$DD,$GH992+11),"")</f>
      </c>
      <c r="FE992">
        <f>IF($GI992&gt;=12,INDEX($DD:$DD,$GH992+12),"")</f>
      </c>
      <c r="FF992">
        <f>IF($GI992&gt;=13,INDEX($DD:$DD,$GH992+13),"")</f>
      </c>
      <c r="FG992">
        <f>IF($GI992&gt;=14,INDEX($DD:$DD,$GH992+14),"")</f>
      </c>
      <c r="FH992">
        <f>IF($GI992&gt;=15,INDEX($DD:$DD,$GH992+15),"")</f>
      </c>
      <c r="FI992">
        <f>IF($GI992&gt;=16,INDEX($DD:$DD,$GH992+16),"")</f>
      </c>
      <c r="FJ992">
        <f>IF($GI992&gt;=17,INDEX($DD:$DD,$GH992+17),"")</f>
      </c>
      <c r="FK992">
        <f>IF($GI992&gt;=18,INDEX($DD:$DD,$GH992+18),"")</f>
      </c>
      <c r="FL992">
        <f>IF($GI992&gt;=19,INDEX($DD:$DD,$GH992+19),"")</f>
      </c>
      <c r="FM992">
        <f>IF($GI992&gt;=20,INDEX($DD:$DD,$GH992+20),"")</f>
      </c>
      <c r="FN992">
        <f>IF($GI992&gt;=21,INDEX($DD:$DD,$GH992+21),"")</f>
      </c>
      <c r="FO992">
        <f>IF($GI992&gt;=22,INDEX($DD:$DD,$GH992+22),"")</f>
      </c>
      <c r="FP992">
        <f>IF($GI992&gt;=23,INDEX($DD:$DD,$GH992+23),"")</f>
      </c>
      <c r="FQ992">
        <f>IF($GI992&gt;=24,INDEX($DD:$DD,$GH992+24),"")</f>
      </c>
      <c r="FR992">
        <f>IF($GI992&gt;=25,INDEX($DD:$DD,$GH992+25),"")</f>
      </c>
      <c r="FS992">
        <f>IF($GI992&gt;=26,INDEX($DD:$DD,$GH992+26),"")</f>
      </c>
      <c r="FT992">
        <f>IF($GI992&gt;=27,INDEX($DD:$DD,$GH992+27),"")</f>
      </c>
      <c r="FU992">
        <f>IF($GI992&gt;=28,INDEX($DD:$DD,$GH992+28),"")</f>
      </c>
      <c r="FV992">
        <f>IF($GI992&gt;=29,INDEX($DD:$DD,$GH992+29),"")</f>
      </c>
      <c r="FW992">
        <f>IF($GI992&gt;=30,INDEX($DD:$DD,$GH992+30),"")</f>
      </c>
      <c r="FX992">
        <f>IF($GI992&gt;=31,INDEX($DD:$DD,$GH992+31),"")</f>
      </c>
      <c r="FY992">
        <f>IF($GI992&gt;=32,INDEX($DD:$DD,$GH992+32),"")</f>
      </c>
      <c r="FZ992">
        <f>IF($GI992&gt;=33,INDEX($DD:$DD,$GH992+33),"")</f>
      </c>
      <c r="GA992">
        <f>IF($GI992&gt;=34,INDEX($DD:$DD,$GH992+34),"")</f>
      </c>
      <c r="GB992">
        <f>IF($GI992&gt;=35,INDEX($DD:$DD,$GH992+35),"")</f>
      </c>
      <c r="GC992">
        <f>IF($GI992&gt;=36,INDEX($DD:$DD,$GH992+36),"")</f>
      </c>
      <c r="GD992">
        <f>IF($GI992&gt;=37,INDEX($DD:$DD,$GH992+37),"")</f>
      </c>
      <c r="GE992">
        <f>IF($GI992&gt;=38,INDEX($DD:$DD,$GH992+38),"")</f>
      </c>
      <c r="GF992">
        <f>IF($GI992&gt;=39,INDEX($DD:$DD,$GH992+39),"")</f>
      </c>
      <c r="GG992">
        <f>IF($GI992&gt;=40,INDEX($DD:$DD,$GH992+40),"")</f>
      </c>
      <c r="GH992">
        <f>IFERROR(MATCH($DB992,$DC$2:$DC$148,0)+1,0)</f>
      </c>
      <c r="GI992">
        <f>IFERROR(INDEX($DE$2:$DE$148,MATCH($DB992,$DC$2:$DC$148,0)),0)</f>
      </c>
      <c r="GJ992">
        <f>IFERROR(MATCH($S992,$DF$992:$ES$992,0),0)</f>
      </c>
      <c r="GK992">
        <f>IF($GJ992&gt;0,INDEX($ET$992:$GG$992,$GJ992),"")</f>
      </c>
      <c r="GN992">
        <f>IF($IW992&gt;=1,INDEX($GL:$GL,$IV992+1),"")</f>
      </c>
      <c r="GO992">
        <f>IF($IW992&gt;=2,INDEX($GL:$GL,$IV992+2),"")</f>
      </c>
      <c r="GP992">
        <f>IF($IW992&gt;=3,INDEX($GL:$GL,$IV992+3),"")</f>
      </c>
      <c r="GQ992">
        <f>IF($IW992&gt;=4,INDEX($GL:$GL,$IV992+4),"")</f>
      </c>
      <c r="GR992">
        <f>IF($IW992&gt;=5,INDEX($GL:$GL,$IV992+5),"")</f>
      </c>
      <c r="GS992">
        <f>IF($IW992&gt;=6,INDEX($GL:$GL,$IV992+6),"")</f>
      </c>
      <c r="GT992">
        <f>IF($IW992&gt;=7,INDEX($GL:$GL,$IV992+7),"")</f>
      </c>
      <c r="GU992">
        <f>IF($IW992&gt;=8,INDEX($GL:$GL,$IV992+8),"")</f>
      </c>
      <c r="GV992">
        <f>IF($IW992&gt;=9,INDEX($GL:$GL,$IV992+9),"")</f>
      </c>
      <c r="GW992">
        <f>IF($IW992&gt;=10,INDEX($GL:$GL,$IV992+10),"")</f>
      </c>
      <c r="GX992">
        <f>IF($IW992&gt;=11,INDEX($GL:$GL,$IV992+11),"")</f>
      </c>
      <c r="GY992">
        <f>IF($IW992&gt;=12,INDEX($GL:$GL,$IV992+12),"")</f>
      </c>
      <c r="GZ992">
        <f>IF($IW992&gt;=13,INDEX($GL:$GL,$IV992+13),"")</f>
      </c>
      <c r="HA992">
        <f>IF($IW992&gt;=14,INDEX($GL:$GL,$IV992+14),"")</f>
      </c>
      <c r="HB992">
        <f>IF($IW992&gt;=15,INDEX($GL:$GL,$IV992+15),"")</f>
      </c>
      <c r="HC992">
        <f>IF($IW992&gt;=16,INDEX($GL:$GL,$IV992+16),"")</f>
      </c>
      <c r="HD992">
        <f>IF($IW992&gt;=17,INDEX($GL:$GL,$IV992+17),"")</f>
      </c>
      <c r="HE992">
        <f>IF($IW992&gt;=18,INDEX($GL:$GL,$IV992+18),"")</f>
      </c>
      <c r="HF992">
        <f>IF($IW992&gt;=19,INDEX($GL:$GL,$IV992+19),"")</f>
      </c>
      <c r="HG992">
        <f>IF($IW992&gt;=20,INDEX($GL:$GL,$IV992+20),"")</f>
      </c>
      <c r="HH992">
        <f>IF($IW992&gt;=21,INDEX($GL:$GL,$IV992+21),"")</f>
      </c>
      <c r="HI992">
        <f>IF($IW992&gt;=22,INDEX($GL:$GL,$IV992+22),"")</f>
      </c>
      <c r="HJ992">
        <f>IF($IW992&gt;=23,INDEX($GL:$GL,$IV992+23),"")</f>
      </c>
      <c r="HK992">
        <f>IF($IW992&gt;=24,INDEX($GL:$GL,$IV992+24),"")</f>
      </c>
      <c r="HL992">
        <f>IF($IW992&gt;=25,INDEX($GL:$GL,$IV992+25),"")</f>
      </c>
      <c r="HM992">
        <f>IF($IW992&gt;=26,INDEX($GL:$GL,$IV992+26),"")</f>
      </c>
      <c r="HN992">
        <f>IF($IW992&gt;=27,INDEX($GL:$GL,$IV992+27),"")</f>
      </c>
      <c r="HO992">
        <f>IF($IW992&gt;=28,INDEX($GL:$GL,$IV992+28),"")</f>
      </c>
      <c r="HP992">
        <f>IF($IW992&gt;=29,INDEX($GL:$GL,$IV992+29),"")</f>
      </c>
      <c r="HQ992">
        <f>IF($IW992&gt;=30,INDEX($GL:$GL,$IV992+30),"")</f>
      </c>
      <c r="HR992">
        <f>IF($IW992&gt;=31,INDEX($GL:$GL,$IV992+31),"")</f>
      </c>
      <c r="HS992">
        <f>IF($IW992&gt;=32,INDEX($GL:$GL,$IV992+32),"")</f>
      </c>
      <c r="HT992">
        <f>IF($IW992&gt;=33,INDEX($GL:$GL,$IV992+33),"")</f>
      </c>
      <c r="HU992">
        <f>IF($IW992&gt;=34,INDEX($GL:$GL,$IV992+34),"")</f>
      </c>
      <c r="HV992">
        <f>IF($IW992&gt;=35,INDEX($GL:$GL,$IV992+35),"")</f>
      </c>
      <c r="HW992">
        <f>IF($IW992&gt;=36,INDEX($GL:$GL,$IV992+36),"")</f>
      </c>
      <c r="HX992">
        <f>IF($IW992&gt;=37,INDEX($GL:$GL,$IV992+37),"")</f>
      </c>
      <c r="HY992">
        <f>IF($IW992&gt;=38,INDEX($GL:$GL,$IV992+38),"")</f>
      </c>
      <c r="HZ992">
        <f>IF($IW992&gt;=39,INDEX($GL:$GL,$IV992+39),"")</f>
      </c>
      <c r="IA992">
        <f>IF($IW992&gt;=40,INDEX($GL:$GL,$IV992+40),"")</f>
      </c>
      <c r="IB992">
        <f>IF($IW992&gt;=41,INDEX($GL:$GL,$IV992+41),"")</f>
      </c>
      <c r="IC992">
        <f>IF($IW992&gt;=42,INDEX($GL:$GL,$IV992+42),"")</f>
      </c>
      <c r="ID992">
        <f>IF($IW992&gt;=43,INDEX($GL:$GL,$IV992+43),"")</f>
      </c>
      <c r="IE992">
        <f>IF($IW992&gt;=44,INDEX($GL:$GL,$IV992+44),"")</f>
      </c>
      <c r="IF992">
        <f>IF($IW992&gt;=45,INDEX($GL:$GL,$IV992+45),"")</f>
      </c>
      <c r="IG992">
        <f>IF($IW992&gt;=46,INDEX($GL:$GL,$IV992+46),"")</f>
      </c>
      <c r="IH992">
        <f>IF($IW992&gt;=47,INDEX($GL:$GL,$IV992+47),"")</f>
      </c>
      <c r="II992">
        <f>IF($IW992&gt;=48,INDEX($GL:$GL,$IV992+48),"")</f>
      </c>
      <c r="IJ992">
        <f>IF($IW992&gt;=49,INDEX($GL:$GL,$IV992+49),"")</f>
      </c>
      <c r="IK992">
        <f>IF($IW992&gt;=50,INDEX($GL:$GL,$IV992+50),"")</f>
      </c>
      <c r="IL992">
        <f>IF($IW992&gt;=51,INDEX($GL:$GL,$IV992+51),"")</f>
      </c>
      <c r="IM992">
        <f>IF($IW992&gt;=52,INDEX($GL:$GL,$IV992+52),"")</f>
      </c>
      <c r="IN992">
        <f>IF($IW992&gt;=53,INDEX($GL:$GL,$IV992+53),"")</f>
      </c>
      <c r="IO992">
        <f>IF($IW992&gt;=54,INDEX($GL:$GL,$IV992+54),"")</f>
      </c>
      <c r="IP992">
        <f>IF($IW992&gt;=55,INDEX($GL:$GL,$IV992+55),"")</f>
      </c>
      <c r="IQ992">
        <f>IF($IW992&gt;=56,INDEX($GL:$GL,$IV992+56),"")</f>
      </c>
      <c r="IR992">
        <f>IF($IW992&gt;=57,INDEX($GL:$GL,$IV992+57),"")</f>
      </c>
      <c r="IS992">
        <f>IF($IW992&gt;=58,INDEX($GL:$GL,$IV992+58),"")</f>
      </c>
      <c r="IT992">
        <f>IF($IW992&gt;=59,INDEX($GL:$GL,$IV992+59),"")</f>
      </c>
      <c r="IU992">
        <f>IF($IW992&gt;=60,INDEX($GL:$GL,$IV992+60),"")</f>
      </c>
      <c r="IV992">
        <f>IFERROR(MATCH($GK992,$GL$2:$GL$324,0)+1,0)</f>
      </c>
      <c r="IW992">
        <f>IFERROR(INDEX($GM$2:$GM$324,MATCH($GK992,$GL$2:$GL$324,0)),0)</f>
      </c>
      <c r="IX992" t="s">
        <v>34</v>
      </c>
      <c r="IY992" t="s">
        <v>34</v>
      </c>
    </row>
    <row r="993" spans="1:259" x14ac:dyDescent="0.25">
      <c r="K993">
        <f>IF(OR($N993="",$J993=""),"",IFERROR($N993/$J993,0))</f>
      </c>
      <c r="L993">
        <f>IF($N993="","",
SUM($M993,$O993,$T993,$P993,$R993)*
(1-IF($U993="",0,VALUE($U993)/100)))</f>
      </c>
      <c r="M993">
        <f>IF($N993="","",$N993)</f>
      </c>
      <c r="O993">
        <f>IF($N993="","",
IF($H993="","",
IF(ISNUMBER(SEARCH("exempt",LOWER($H993))),0,
$N993*(VALUE(SUBSTITUTE($H993,"%",""))/100))))</f>
      </c>
      <c r="V993">
        <f>IFERROR(IF(FIND(" - ",$E993)&gt;0,MID($E993,FIND(" - ",$E993)+3,LEN($E993)),""),"")</f>
      </c>
      <c r="AE993" t="s">
        <v>1574</v>
      </c>
      <c r="AJ993">
        <f>IFERROR(LEFT($E993,FIND(" - ",$E993)-1),$E993)</f>
      </c>
      <c r="AM993">
        <f>IF($CB993&gt;=1,INDEX($AK:$AK,$CA993+1),"")</f>
      </c>
      <c r="AN993">
        <f>IF($CB993&gt;=2,INDEX($AK:$AK,$CA993+2),"")</f>
      </c>
      <c r="AO993">
        <f>IF($CB993&gt;=3,INDEX($AK:$AK,$CA993+3),"")</f>
      </c>
      <c r="AP993">
        <f>IF($CB993&gt;=4,INDEX($AK:$AK,$CA993+4),"")</f>
      </c>
      <c r="AQ993">
        <f>IF($CB993&gt;=5,INDEX($AK:$AK,$CA993+5),"")</f>
      </c>
      <c r="AR993">
        <f>IF($CB993&gt;=6,INDEX($AK:$AK,$CA993+6),"")</f>
      </c>
      <c r="AS993">
        <f>IF($CB993&gt;=7,INDEX($AK:$AK,$CA993+7),"")</f>
      </c>
      <c r="AT993">
        <f>IF($CB993&gt;=8,INDEX($AK:$AK,$CA993+8),"")</f>
      </c>
      <c r="AU993">
        <f>IF($CB993&gt;=9,INDEX($AK:$AK,$CA993+9),"")</f>
      </c>
      <c r="AV993">
        <f>IF($CB993&gt;=10,INDEX($AK:$AK,$CA993+10),"")</f>
      </c>
      <c r="AW993">
        <f>IF($CB993&gt;=11,INDEX($AK:$AK,$CA993+11),"")</f>
      </c>
      <c r="AX993">
        <f>IF($CB993&gt;=12,INDEX($AK:$AK,$CA993+12),"")</f>
      </c>
      <c r="AY993">
        <f>IF($CB993&gt;=13,INDEX($AK:$AK,$CA993+13),"")</f>
      </c>
      <c r="AZ993">
        <f>IF($CB993&gt;=14,INDEX($AK:$AK,$CA993+14),"")</f>
      </c>
      <c r="BA993">
        <f>IF($CB993&gt;=15,INDEX($AK:$AK,$CA993+15),"")</f>
      </c>
      <c r="BB993">
        <f>IF($CB993&gt;=16,INDEX($AK:$AK,$CA993+16),"")</f>
      </c>
      <c r="BC993">
        <f>IF($CB993&gt;=17,INDEX($AK:$AK,$CA993+17),"")</f>
      </c>
      <c r="BD993">
        <f>IF($CB993&gt;=18,INDEX($AK:$AK,$CA993+18),"")</f>
      </c>
      <c r="BE993">
        <f>IF($CB993&gt;=19,INDEX($AK:$AK,$CA993+19),"")</f>
      </c>
      <c r="BF993">
        <f>IF($CB993&gt;=20,INDEX($AK:$AK,$CA993+20),"")</f>
      </c>
      <c r="BG993">
        <f>IF($CB993&gt;=21,INDEX($AK:$AK,$CA993+21),"")</f>
      </c>
      <c r="BH993">
        <f>IF($CB993&gt;=22,INDEX($AK:$AK,$CA993+22),"")</f>
      </c>
      <c r="BI993">
        <f>IF($CB993&gt;=23,INDEX($AK:$AK,$CA993+23),"")</f>
      </c>
      <c r="BJ993">
        <f>IF($CB993&gt;=24,INDEX($AK:$AK,$CA993+24),"")</f>
      </c>
      <c r="BK993">
        <f>IF($CB993&gt;=25,INDEX($AK:$AK,$CA993+25),"")</f>
      </c>
      <c r="BL993">
        <f>IF($CB993&gt;=26,INDEX($AK:$AK,$CA993+26),"")</f>
      </c>
      <c r="BM993">
        <f>IF($CB993&gt;=27,INDEX($AK:$AK,$CA993+27),"")</f>
      </c>
      <c r="BN993">
        <f>IF($CB993&gt;=28,INDEX($AK:$AK,$CA993+28),"")</f>
      </c>
      <c r="BO993">
        <f>IF($CB993&gt;=29,INDEX($AK:$AK,$CA993+29),"")</f>
      </c>
      <c r="BP993">
        <f>IF($CB993&gt;=30,INDEX($AK:$AK,$CA993+30),"")</f>
      </c>
      <c r="BQ993">
        <f>IF($CB993&gt;=31,INDEX($AK:$AK,$CA993+31),"")</f>
      </c>
      <c r="BR993">
        <f>IF($CB993&gt;=32,INDEX($AK:$AK,$CA993+32),"")</f>
      </c>
      <c r="BS993">
        <f>IF($CB993&gt;=33,INDEX($AK:$AK,$CA993+33),"")</f>
      </c>
      <c r="BT993">
        <f>IF($CB993&gt;=34,INDEX($AK:$AK,$CA993+34),"")</f>
      </c>
      <c r="BU993">
        <f>IF($CB993&gt;=35,INDEX($AK:$AK,$CA993+35),"")</f>
      </c>
      <c r="BV993">
        <f>IF($CB993&gt;=36,INDEX($AK:$AK,$CA993+36),"")</f>
      </c>
      <c r="BW993">
        <f>IF($CB993&gt;=37,INDEX($AK:$AK,$CA993+37),"")</f>
      </c>
      <c r="BX993">
        <f>IF($CB993&gt;=38,INDEX($AK:$AK,$CA993+38),"")</f>
      </c>
      <c r="BY993">
        <f>IF($CB993&gt;=39,INDEX($AK:$AK,$CA993+39),"")</f>
      </c>
      <c r="BZ993">
        <f>IF($CB993&gt;=40,INDEX($AK:$AK,$CA993+40),"")</f>
      </c>
      <c r="CA993">
        <f>IFERROR(MATCH($AJ993,$AK$2:$AK$134,0)+1,0)</f>
      </c>
      <c r="CB993">
        <f>IFERROR(INDEX($AL$2:$AL$134,MATCH($AJ993,$AK$2:$AK$134,0)),0)</f>
      </c>
      <c r="CC993">
        <f>IFERROR(LEFT($F993,FIND(" - ",$F993)-1),$F993)</f>
      </c>
      <c r="CF993">
        <f>IF($DA993&gt;=1,INDEX($CD:$CD,$CZ993+1),"")</f>
      </c>
      <c r="CG993">
        <f>IF($DA993&gt;=2,INDEX($CD:$CD,$CZ993+2),"")</f>
      </c>
      <c r="CH993">
        <f>IF($DA993&gt;=3,INDEX($CD:$CD,$CZ993+3),"")</f>
      </c>
      <c r="CI993">
        <f>IF($DA993&gt;=4,INDEX($CD:$CD,$CZ993+4),"")</f>
      </c>
      <c r="CJ993">
        <f>IF($DA993&gt;=5,INDEX($CD:$CD,$CZ993+5),"")</f>
      </c>
      <c r="CK993">
        <f>IF($DA993&gt;=6,INDEX($CD:$CD,$CZ993+6),"")</f>
      </c>
      <c r="CL993">
        <f>IF($DA993&gt;=7,INDEX($CD:$CD,$CZ993+7),"")</f>
      </c>
      <c r="CM993">
        <f>IF($DA993&gt;=8,INDEX($CD:$CD,$CZ993+8),"")</f>
      </c>
      <c r="CN993">
        <f>IF($DA993&gt;=9,INDEX($CD:$CD,$CZ993+9),"")</f>
      </c>
      <c r="CO993">
        <f>IF($DA993&gt;=10,INDEX($CD:$CD,$CZ993+10),"")</f>
      </c>
      <c r="CP993">
        <f>IF($DA993&gt;=11,INDEX($CD:$CD,$CZ993+11),"")</f>
      </c>
      <c r="CQ993">
        <f>IF($DA993&gt;=12,INDEX($CD:$CD,$CZ993+12),"")</f>
      </c>
      <c r="CR993">
        <f>IF($DA993&gt;=13,INDEX($CD:$CD,$CZ993+13),"")</f>
      </c>
      <c r="CS993">
        <f>IF($DA993&gt;=14,INDEX($CD:$CD,$CZ993+14),"")</f>
      </c>
      <c r="CT993">
        <f>IF($DA993&gt;=15,INDEX($CD:$CD,$CZ993+15),"")</f>
      </c>
      <c r="CU993">
        <f>IF($DA993&gt;=16,INDEX($CD:$CD,$CZ993+16),"")</f>
      </c>
      <c r="CV993">
        <f>IF($DA993&gt;=17,INDEX($CD:$CD,$CZ993+17),"")</f>
      </c>
      <c r="CW993">
        <f>IF($DA993&gt;=18,INDEX($CD:$CD,$CZ993+18),"")</f>
      </c>
      <c r="CX993">
        <f>IF($DA993&gt;=19,INDEX($CD:$CD,$CZ993+19),"")</f>
      </c>
      <c r="CY993">
        <f>IF($DA993&gt;=20,INDEX($CD:$CD,$CZ993+20),"")</f>
      </c>
      <c r="CZ993">
        <f>IFERROR(MATCH($CC993,$CD$2:$CD$263,0)+1,0)</f>
      </c>
      <c r="DA993">
        <f>IFERROR(INDEX($CE$2:$CE$263,MATCH($CC993,$CD$2:$CD$263,0)),0)</f>
      </c>
      <c r="DB993">
        <f>IFERROR(INDEX($AI:$AI,MATCH($H993,$AH:$AH,0))&amp;"","")</f>
      </c>
      <c r="DF993">
        <f>IF($GI993&gt;=1,INDEX($DC:$DC,$GH993+1),"")</f>
      </c>
      <c r="DG993">
        <f>IF($GI993&gt;=2,INDEX($DC:$DC,$GH993+2),"")</f>
      </c>
      <c r="DH993">
        <f>IF($GI993&gt;=3,INDEX($DC:$DC,$GH993+3),"")</f>
      </c>
      <c r="DI993">
        <f>IF($GI993&gt;=4,INDEX($DC:$DC,$GH993+4),"")</f>
      </c>
      <c r="DJ993">
        <f>IF($GI993&gt;=5,INDEX($DC:$DC,$GH993+5),"")</f>
      </c>
      <c r="DK993">
        <f>IF($GI993&gt;=6,INDEX($DC:$DC,$GH993+6),"")</f>
      </c>
      <c r="DL993">
        <f>IF($GI993&gt;=7,INDEX($DC:$DC,$GH993+7),"")</f>
      </c>
      <c r="DM993">
        <f>IF($GI993&gt;=8,INDEX($DC:$DC,$GH993+8),"")</f>
      </c>
      <c r="DN993">
        <f>IF($GI993&gt;=9,INDEX($DC:$DC,$GH993+9),"")</f>
      </c>
      <c r="DO993">
        <f>IF($GI993&gt;=10,INDEX($DC:$DC,$GH993+10),"")</f>
      </c>
      <c r="DP993">
        <f>IF($GI993&gt;=11,INDEX($DC:$DC,$GH993+11),"")</f>
      </c>
      <c r="DQ993">
        <f>IF($GI993&gt;=12,INDEX($DC:$DC,$GH993+12),"")</f>
      </c>
      <c r="DR993">
        <f>IF($GI993&gt;=13,INDEX($DC:$DC,$GH993+13),"")</f>
      </c>
      <c r="DS993">
        <f>IF($GI993&gt;=14,INDEX($DC:$DC,$GH993+14),"")</f>
      </c>
      <c r="DT993">
        <f>IF($GI993&gt;=15,INDEX($DC:$DC,$GH993+15),"")</f>
      </c>
      <c r="DU993">
        <f>IF($GI993&gt;=16,INDEX($DC:$DC,$GH993+16),"")</f>
      </c>
      <c r="DV993">
        <f>IF($GI993&gt;=17,INDEX($DC:$DC,$GH993+17),"")</f>
      </c>
      <c r="DW993">
        <f>IF($GI993&gt;=18,INDEX($DC:$DC,$GH993+18),"")</f>
      </c>
      <c r="DX993">
        <f>IF($GI993&gt;=19,INDEX($DC:$DC,$GH993+19),"")</f>
      </c>
      <c r="DY993">
        <f>IF($GI993&gt;=20,INDEX($DC:$DC,$GH993+20),"")</f>
      </c>
      <c r="DZ993">
        <f>IF($GI993&gt;=21,INDEX($DC:$DC,$GH993+21),"")</f>
      </c>
      <c r="EA993">
        <f>IF($GI993&gt;=22,INDEX($DC:$DC,$GH993+22),"")</f>
      </c>
      <c r="EB993">
        <f>IF($GI993&gt;=23,INDEX($DC:$DC,$GH993+23),"")</f>
      </c>
      <c r="EC993">
        <f>IF($GI993&gt;=24,INDEX($DC:$DC,$GH993+24),"")</f>
      </c>
      <c r="ED993">
        <f>IF($GI993&gt;=25,INDEX($DC:$DC,$GH993+25),"")</f>
      </c>
      <c r="EE993">
        <f>IF($GI993&gt;=26,INDEX($DC:$DC,$GH993+26),"")</f>
      </c>
      <c r="EF993">
        <f>IF($GI993&gt;=27,INDEX($DC:$DC,$GH993+27),"")</f>
      </c>
      <c r="EG993">
        <f>IF($GI993&gt;=28,INDEX($DC:$DC,$GH993+28),"")</f>
      </c>
      <c r="EH993">
        <f>IF($GI993&gt;=29,INDEX($DC:$DC,$GH993+29),"")</f>
      </c>
      <c r="EI993">
        <f>IF($GI993&gt;=30,INDEX($DC:$DC,$GH993+30),"")</f>
      </c>
      <c r="EJ993">
        <f>IF($GI993&gt;=31,INDEX($DC:$DC,$GH993+31),"")</f>
      </c>
      <c r="EK993">
        <f>IF($GI993&gt;=32,INDEX($DC:$DC,$GH993+32),"")</f>
      </c>
      <c r="EL993">
        <f>IF($GI993&gt;=33,INDEX($DC:$DC,$GH993+33),"")</f>
      </c>
      <c r="EM993">
        <f>IF($GI993&gt;=34,INDEX($DC:$DC,$GH993+34),"")</f>
      </c>
      <c r="EN993">
        <f>IF($GI993&gt;=35,INDEX($DC:$DC,$GH993+35),"")</f>
      </c>
      <c r="EO993">
        <f>IF($GI993&gt;=36,INDEX($DC:$DC,$GH993+36),"")</f>
      </c>
      <c r="EP993">
        <f>IF($GI993&gt;=37,INDEX($DC:$DC,$GH993+37),"")</f>
      </c>
      <c r="EQ993">
        <f>IF($GI993&gt;=38,INDEX($DC:$DC,$GH993+38),"")</f>
      </c>
      <c r="ER993">
        <f>IF($GI993&gt;=39,INDEX($DC:$DC,$GH993+39),"")</f>
      </c>
      <c r="ES993">
        <f>IF($GI993&gt;=40,INDEX($DC:$DC,$GH993+40),"")</f>
      </c>
      <c r="ET993">
        <f>IF($GI993&gt;=1,INDEX($DD:$DD,$GH993+1),"")</f>
      </c>
      <c r="EU993">
        <f>IF($GI993&gt;=2,INDEX($DD:$DD,$GH993+2),"")</f>
      </c>
      <c r="EV993">
        <f>IF($GI993&gt;=3,INDEX($DD:$DD,$GH993+3),"")</f>
      </c>
      <c r="EW993">
        <f>IF($GI993&gt;=4,INDEX($DD:$DD,$GH993+4),"")</f>
      </c>
      <c r="EX993">
        <f>IF($GI993&gt;=5,INDEX($DD:$DD,$GH993+5),"")</f>
      </c>
      <c r="EY993">
        <f>IF($GI993&gt;=6,INDEX($DD:$DD,$GH993+6),"")</f>
      </c>
      <c r="EZ993">
        <f>IF($GI993&gt;=7,INDEX($DD:$DD,$GH993+7),"")</f>
      </c>
      <c r="FA993">
        <f>IF($GI993&gt;=8,INDEX($DD:$DD,$GH993+8),"")</f>
      </c>
      <c r="FB993">
        <f>IF($GI993&gt;=9,INDEX($DD:$DD,$GH993+9),"")</f>
      </c>
      <c r="FC993">
        <f>IF($GI993&gt;=10,INDEX($DD:$DD,$GH993+10),"")</f>
      </c>
      <c r="FD993">
        <f>IF($GI993&gt;=11,INDEX($DD:$DD,$GH993+11),"")</f>
      </c>
      <c r="FE993">
        <f>IF($GI993&gt;=12,INDEX($DD:$DD,$GH993+12),"")</f>
      </c>
      <c r="FF993">
        <f>IF($GI993&gt;=13,INDEX($DD:$DD,$GH993+13),"")</f>
      </c>
      <c r="FG993">
        <f>IF($GI993&gt;=14,INDEX($DD:$DD,$GH993+14),"")</f>
      </c>
      <c r="FH993">
        <f>IF($GI993&gt;=15,INDEX($DD:$DD,$GH993+15),"")</f>
      </c>
      <c r="FI993">
        <f>IF($GI993&gt;=16,INDEX($DD:$DD,$GH993+16),"")</f>
      </c>
      <c r="FJ993">
        <f>IF($GI993&gt;=17,INDEX($DD:$DD,$GH993+17),"")</f>
      </c>
      <c r="FK993">
        <f>IF($GI993&gt;=18,INDEX($DD:$DD,$GH993+18),"")</f>
      </c>
      <c r="FL993">
        <f>IF($GI993&gt;=19,INDEX($DD:$DD,$GH993+19),"")</f>
      </c>
      <c r="FM993">
        <f>IF($GI993&gt;=20,INDEX($DD:$DD,$GH993+20),"")</f>
      </c>
      <c r="FN993">
        <f>IF($GI993&gt;=21,INDEX($DD:$DD,$GH993+21),"")</f>
      </c>
      <c r="FO993">
        <f>IF($GI993&gt;=22,INDEX($DD:$DD,$GH993+22),"")</f>
      </c>
      <c r="FP993">
        <f>IF($GI993&gt;=23,INDEX($DD:$DD,$GH993+23),"")</f>
      </c>
      <c r="FQ993">
        <f>IF($GI993&gt;=24,INDEX($DD:$DD,$GH993+24),"")</f>
      </c>
      <c r="FR993">
        <f>IF($GI993&gt;=25,INDEX($DD:$DD,$GH993+25),"")</f>
      </c>
      <c r="FS993">
        <f>IF($GI993&gt;=26,INDEX($DD:$DD,$GH993+26),"")</f>
      </c>
      <c r="FT993">
        <f>IF($GI993&gt;=27,INDEX($DD:$DD,$GH993+27),"")</f>
      </c>
      <c r="FU993">
        <f>IF($GI993&gt;=28,INDEX($DD:$DD,$GH993+28),"")</f>
      </c>
      <c r="FV993">
        <f>IF($GI993&gt;=29,INDEX($DD:$DD,$GH993+29),"")</f>
      </c>
      <c r="FW993">
        <f>IF($GI993&gt;=30,INDEX($DD:$DD,$GH993+30),"")</f>
      </c>
      <c r="FX993">
        <f>IF($GI993&gt;=31,INDEX($DD:$DD,$GH993+31),"")</f>
      </c>
      <c r="FY993">
        <f>IF($GI993&gt;=32,INDEX($DD:$DD,$GH993+32),"")</f>
      </c>
      <c r="FZ993">
        <f>IF($GI993&gt;=33,INDEX($DD:$DD,$GH993+33),"")</f>
      </c>
      <c r="GA993">
        <f>IF($GI993&gt;=34,INDEX($DD:$DD,$GH993+34),"")</f>
      </c>
      <c r="GB993">
        <f>IF($GI993&gt;=35,INDEX($DD:$DD,$GH993+35),"")</f>
      </c>
      <c r="GC993">
        <f>IF($GI993&gt;=36,INDEX($DD:$DD,$GH993+36),"")</f>
      </c>
      <c r="GD993">
        <f>IF($GI993&gt;=37,INDEX($DD:$DD,$GH993+37),"")</f>
      </c>
      <c r="GE993">
        <f>IF($GI993&gt;=38,INDEX($DD:$DD,$GH993+38),"")</f>
      </c>
      <c r="GF993">
        <f>IF($GI993&gt;=39,INDEX($DD:$DD,$GH993+39),"")</f>
      </c>
      <c r="GG993">
        <f>IF($GI993&gt;=40,INDEX($DD:$DD,$GH993+40),"")</f>
      </c>
      <c r="GH993">
        <f>IFERROR(MATCH($DB993,$DC$2:$DC$148,0)+1,0)</f>
      </c>
      <c r="GI993">
        <f>IFERROR(INDEX($DE$2:$DE$148,MATCH($DB993,$DC$2:$DC$148,0)),0)</f>
      </c>
      <c r="GJ993">
        <f>IFERROR(MATCH($S993,$DF$993:$ES$993,0),0)</f>
      </c>
      <c r="GK993">
        <f>IF($GJ993&gt;0,INDEX($ET$993:$GG$993,$GJ993),"")</f>
      </c>
      <c r="GN993">
        <f>IF($IW993&gt;=1,INDEX($GL:$GL,$IV993+1),"")</f>
      </c>
      <c r="GO993">
        <f>IF($IW993&gt;=2,INDEX($GL:$GL,$IV993+2),"")</f>
      </c>
      <c r="GP993">
        <f>IF($IW993&gt;=3,INDEX($GL:$GL,$IV993+3),"")</f>
      </c>
      <c r="GQ993">
        <f>IF($IW993&gt;=4,INDEX($GL:$GL,$IV993+4),"")</f>
      </c>
      <c r="GR993">
        <f>IF($IW993&gt;=5,INDEX($GL:$GL,$IV993+5),"")</f>
      </c>
      <c r="GS993">
        <f>IF($IW993&gt;=6,INDEX($GL:$GL,$IV993+6),"")</f>
      </c>
      <c r="GT993">
        <f>IF($IW993&gt;=7,INDEX($GL:$GL,$IV993+7),"")</f>
      </c>
      <c r="GU993">
        <f>IF($IW993&gt;=8,INDEX($GL:$GL,$IV993+8),"")</f>
      </c>
      <c r="GV993">
        <f>IF($IW993&gt;=9,INDEX($GL:$GL,$IV993+9),"")</f>
      </c>
      <c r="GW993">
        <f>IF($IW993&gt;=10,INDEX($GL:$GL,$IV993+10),"")</f>
      </c>
      <c r="GX993">
        <f>IF($IW993&gt;=11,INDEX($GL:$GL,$IV993+11),"")</f>
      </c>
      <c r="GY993">
        <f>IF($IW993&gt;=12,INDEX($GL:$GL,$IV993+12),"")</f>
      </c>
      <c r="GZ993">
        <f>IF($IW993&gt;=13,INDEX($GL:$GL,$IV993+13),"")</f>
      </c>
      <c r="HA993">
        <f>IF($IW993&gt;=14,INDEX($GL:$GL,$IV993+14),"")</f>
      </c>
      <c r="HB993">
        <f>IF($IW993&gt;=15,INDEX($GL:$GL,$IV993+15),"")</f>
      </c>
      <c r="HC993">
        <f>IF($IW993&gt;=16,INDEX($GL:$GL,$IV993+16),"")</f>
      </c>
      <c r="HD993">
        <f>IF($IW993&gt;=17,INDEX($GL:$GL,$IV993+17),"")</f>
      </c>
      <c r="HE993">
        <f>IF($IW993&gt;=18,INDEX($GL:$GL,$IV993+18),"")</f>
      </c>
      <c r="HF993">
        <f>IF($IW993&gt;=19,INDEX($GL:$GL,$IV993+19),"")</f>
      </c>
      <c r="HG993">
        <f>IF($IW993&gt;=20,INDEX($GL:$GL,$IV993+20),"")</f>
      </c>
      <c r="HH993">
        <f>IF($IW993&gt;=21,INDEX($GL:$GL,$IV993+21),"")</f>
      </c>
      <c r="HI993">
        <f>IF($IW993&gt;=22,INDEX($GL:$GL,$IV993+22),"")</f>
      </c>
      <c r="HJ993">
        <f>IF($IW993&gt;=23,INDEX($GL:$GL,$IV993+23),"")</f>
      </c>
      <c r="HK993">
        <f>IF($IW993&gt;=24,INDEX($GL:$GL,$IV993+24),"")</f>
      </c>
      <c r="HL993">
        <f>IF($IW993&gt;=25,INDEX($GL:$GL,$IV993+25),"")</f>
      </c>
      <c r="HM993">
        <f>IF($IW993&gt;=26,INDEX($GL:$GL,$IV993+26),"")</f>
      </c>
      <c r="HN993">
        <f>IF($IW993&gt;=27,INDEX($GL:$GL,$IV993+27),"")</f>
      </c>
      <c r="HO993">
        <f>IF($IW993&gt;=28,INDEX($GL:$GL,$IV993+28),"")</f>
      </c>
      <c r="HP993">
        <f>IF($IW993&gt;=29,INDEX($GL:$GL,$IV993+29),"")</f>
      </c>
      <c r="HQ993">
        <f>IF($IW993&gt;=30,INDEX($GL:$GL,$IV993+30),"")</f>
      </c>
      <c r="HR993">
        <f>IF($IW993&gt;=31,INDEX($GL:$GL,$IV993+31),"")</f>
      </c>
      <c r="HS993">
        <f>IF($IW993&gt;=32,INDEX($GL:$GL,$IV993+32),"")</f>
      </c>
      <c r="HT993">
        <f>IF($IW993&gt;=33,INDEX($GL:$GL,$IV993+33),"")</f>
      </c>
      <c r="HU993">
        <f>IF($IW993&gt;=34,INDEX($GL:$GL,$IV993+34),"")</f>
      </c>
      <c r="HV993">
        <f>IF($IW993&gt;=35,INDEX($GL:$GL,$IV993+35),"")</f>
      </c>
      <c r="HW993">
        <f>IF($IW993&gt;=36,INDEX($GL:$GL,$IV993+36),"")</f>
      </c>
      <c r="HX993">
        <f>IF($IW993&gt;=37,INDEX($GL:$GL,$IV993+37),"")</f>
      </c>
      <c r="HY993">
        <f>IF($IW993&gt;=38,INDEX($GL:$GL,$IV993+38),"")</f>
      </c>
      <c r="HZ993">
        <f>IF($IW993&gt;=39,INDEX($GL:$GL,$IV993+39),"")</f>
      </c>
      <c r="IA993">
        <f>IF($IW993&gt;=40,INDEX($GL:$GL,$IV993+40),"")</f>
      </c>
      <c r="IB993">
        <f>IF($IW993&gt;=41,INDEX($GL:$GL,$IV993+41),"")</f>
      </c>
      <c r="IC993">
        <f>IF($IW993&gt;=42,INDEX($GL:$GL,$IV993+42),"")</f>
      </c>
      <c r="ID993">
        <f>IF($IW993&gt;=43,INDEX($GL:$GL,$IV993+43),"")</f>
      </c>
      <c r="IE993">
        <f>IF($IW993&gt;=44,INDEX($GL:$GL,$IV993+44),"")</f>
      </c>
      <c r="IF993">
        <f>IF($IW993&gt;=45,INDEX($GL:$GL,$IV993+45),"")</f>
      </c>
      <c r="IG993">
        <f>IF($IW993&gt;=46,INDEX($GL:$GL,$IV993+46),"")</f>
      </c>
      <c r="IH993">
        <f>IF($IW993&gt;=47,INDEX($GL:$GL,$IV993+47),"")</f>
      </c>
      <c r="II993">
        <f>IF($IW993&gt;=48,INDEX($GL:$GL,$IV993+48),"")</f>
      </c>
      <c r="IJ993">
        <f>IF($IW993&gt;=49,INDEX($GL:$GL,$IV993+49),"")</f>
      </c>
      <c r="IK993">
        <f>IF($IW993&gt;=50,INDEX($GL:$GL,$IV993+50),"")</f>
      </c>
      <c r="IL993">
        <f>IF($IW993&gt;=51,INDEX($GL:$GL,$IV993+51),"")</f>
      </c>
      <c r="IM993">
        <f>IF($IW993&gt;=52,INDEX($GL:$GL,$IV993+52),"")</f>
      </c>
      <c r="IN993">
        <f>IF($IW993&gt;=53,INDEX($GL:$GL,$IV993+53),"")</f>
      </c>
      <c r="IO993">
        <f>IF($IW993&gt;=54,INDEX($GL:$GL,$IV993+54),"")</f>
      </c>
      <c r="IP993">
        <f>IF($IW993&gt;=55,INDEX($GL:$GL,$IV993+55),"")</f>
      </c>
      <c r="IQ993">
        <f>IF($IW993&gt;=56,INDEX($GL:$GL,$IV993+56),"")</f>
      </c>
      <c r="IR993">
        <f>IF($IW993&gt;=57,INDEX($GL:$GL,$IV993+57),"")</f>
      </c>
      <c r="IS993">
        <f>IF($IW993&gt;=58,INDEX($GL:$GL,$IV993+58),"")</f>
      </c>
      <c r="IT993">
        <f>IF($IW993&gt;=59,INDEX($GL:$GL,$IV993+59),"")</f>
      </c>
      <c r="IU993">
        <f>IF($IW993&gt;=60,INDEX($GL:$GL,$IV993+60),"")</f>
      </c>
      <c r="IV993">
        <f>IFERROR(MATCH($GK993,$GL$2:$GL$324,0)+1,0)</f>
      </c>
      <c r="IW993">
        <f>IFERROR(INDEX($GM$2:$GM$324,MATCH($GK993,$GL$2:$GL$324,0)),0)</f>
      </c>
      <c r="IX993" t="s">
        <v>34</v>
      </c>
      <c r="IY993" t="s">
        <v>34</v>
      </c>
    </row>
    <row r="994" spans="1:259" x14ac:dyDescent="0.25">
      <c r="K994">
        <f>IF(OR($N994="",$J994=""),"",IFERROR($N994/$J994,0))</f>
      </c>
      <c r="L994">
        <f>IF($N994="","",
SUM($M994,$O994,$T994,$P994,$R994)*
(1-IF($U994="",0,VALUE($U994)/100)))</f>
      </c>
      <c r="M994">
        <f>IF($N994="","",$N994)</f>
      </c>
      <c r="O994">
        <f>IF($N994="","",
IF($H994="","",
IF(ISNUMBER(SEARCH("exempt",LOWER($H994))),0,
$N994*(VALUE(SUBSTITUTE($H994,"%",""))/100))))</f>
      </c>
      <c r="V994">
        <f>IFERROR(IF(FIND(" - ",$E994)&gt;0,MID($E994,FIND(" - ",$E994)+3,LEN($E994)),""),"")</f>
      </c>
      <c r="AE994" t="s">
        <v>1575</v>
      </c>
      <c r="AJ994">
        <f>IFERROR(LEFT($E994,FIND(" - ",$E994)-1),$E994)</f>
      </c>
      <c r="AM994">
        <f>IF($CB994&gt;=1,INDEX($AK:$AK,$CA994+1),"")</f>
      </c>
      <c r="AN994">
        <f>IF($CB994&gt;=2,INDEX($AK:$AK,$CA994+2),"")</f>
      </c>
      <c r="AO994">
        <f>IF($CB994&gt;=3,INDEX($AK:$AK,$CA994+3),"")</f>
      </c>
      <c r="AP994">
        <f>IF($CB994&gt;=4,INDEX($AK:$AK,$CA994+4),"")</f>
      </c>
      <c r="AQ994">
        <f>IF($CB994&gt;=5,INDEX($AK:$AK,$CA994+5),"")</f>
      </c>
      <c r="AR994">
        <f>IF($CB994&gt;=6,INDEX($AK:$AK,$CA994+6),"")</f>
      </c>
      <c r="AS994">
        <f>IF($CB994&gt;=7,INDEX($AK:$AK,$CA994+7),"")</f>
      </c>
      <c r="AT994">
        <f>IF($CB994&gt;=8,INDEX($AK:$AK,$CA994+8),"")</f>
      </c>
      <c r="AU994">
        <f>IF($CB994&gt;=9,INDEX($AK:$AK,$CA994+9),"")</f>
      </c>
      <c r="AV994">
        <f>IF($CB994&gt;=10,INDEX($AK:$AK,$CA994+10),"")</f>
      </c>
      <c r="AW994">
        <f>IF($CB994&gt;=11,INDEX($AK:$AK,$CA994+11),"")</f>
      </c>
      <c r="AX994">
        <f>IF($CB994&gt;=12,INDEX($AK:$AK,$CA994+12),"")</f>
      </c>
      <c r="AY994">
        <f>IF($CB994&gt;=13,INDEX($AK:$AK,$CA994+13),"")</f>
      </c>
      <c r="AZ994">
        <f>IF($CB994&gt;=14,INDEX($AK:$AK,$CA994+14),"")</f>
      </c>
      <c r="BA994">
        <f>IF($CB994&gt;=15,INDEX($AK:$AK,$CA994+15),"")</f>
      </c>
      <c r="BB994">
        <f>IF($CB994&gt;=16,INDEX($AK:$AK,$CA994+16),"")</f>
      </c>
      <c r="BC994">
        <f>IF($CB994&gt;=17,INDEX($AK:$AK,$CA994+17),"")</f>
      </c>
      <c r="BD994">
        <f>IF($CB994&gt;=18,INDEX($AK:$AK,$CA994+18),"")</f>
      </c>
      <c r="BE994">
        <f>IF($CB994&gt;=19,INDEX($AK:$AK,$CA994+19),"")</f>
      </c>
      <c r="BF994">
        <f>IF($CB994&gt;=20,INDEX($AK:$AK,$CA994+20),"")</f>
      </c>
      <c r="BG994">
        <f>IF($CB994&gt;=21,INDEX($AK:$AK,$CA994+21),"")</f>
      </c>
      <c r="BH994">
        <f>IF($CB994&gt;=22,INDEX($AK:$AK,$CA994+22),"")</f>
      </c>
      <c r="BI994">
        <f>IF($CB994&gt;=23,INDEX($AK:$AK,$CA994+23),"")</f>
      </c>
      <c r="BJ994">
        <f>IF($CB994&gt;=24,INDEX($AK:$AK,$CA994+24),"")</f>
      </c>
      <c r="BK994">
        <f>IF($CB994&gt;=25,INDEX($AK:$AK,$CA994+25),"")</f>
      </c>
      <c r="BL994">
        <f>IF($CB994&gt;=26,INDEX($AK:$AK,$CA994+26),"")</f>
      </c>
      <c r="BM994">
        <f>IF($CB994&gt;=27,INDEX($AK:$AK,$CA994+27),"")</f>
      </c>
      <c r="BN994">
        <f>IF($CB994&gt;=28,INDEX($AK:$AK,$CA994+28),"")</f>
      </c>
      <c r="BO994">
        <f>IF($CB994&gt;=29,INDEX($AK:$AK,$CA994+29),"")</f>
      </c>
      <c r="BP994">
        <f>IF($CB994&gt;=30,INDEX($AK:$AK,$CA994+30),"")</f>
      </c>
      <c r="BQ994">
        <f>IF($CB994&gt;=31,INDEX($AK:$AK,$CA994+31),"")</f>
      </c>
      <c r="BR994">
        <f>IF($CB994&gt;=32,INDEX($AK:$AK,$CA994+32),"")</f>
      </c>
      <c r="BS994">
        <f>IF($CB994&gt;=33,INDEX($AK:$AK,$CA994+33),"")</f>
      </c>
      <c r="BT994">
        <f>IF($CB994&gt;=34,INDEX($AK:$AK,$CA994+34),"")</f>
      </c>
      <c r="BU994">
        <f>IF($CB994&gt;=35,INDEX($AK:$AK,$CA994+35),"")</f>
      </c>
      <c r="BV994">
        <f>IF($CB994&gt;=36,INDEX($AK:$AK,$CA994+36),"")</f>
      </c>
      <c r="BW994">
        <f>IF($CB994&gt;=37,INDEX($AK:$AK,$CA994+37),"")</f>
      </c>
      <c r="BX994">
        <f>IF($CB994&gt;=38,INDEX($AK:$AK,$CA994+38),"")</f>
      </c>
      <c r="BY994">
        <f>IF($CB994&gt;=39,INDEX($AK:$AK,$CA994+39),"")</f>
      </c>
      <c r="BZ994">
        <f>IF($CB994&gt;=40,INDEX($AK:$AK,$CA994+40),"")</f>
      </c>
      <c r="CA994">
        <f>IFERROR(MATCH($AJ994,$AK$2:$AK$134,0)+1,0)</f>
      </c>
      <c r="CB994">
        <f>IFERROR(INDEX($AL$2:$AL$134,MATCH($AJ994,$AK$2:$AK$134,0)),0)</f>
      </c>
      <c r="CC994">
        <f>IFERROR(LEFT($F994,FIND(" - ",$F994)-1),$F994)</f>
      </c>
      <c r="CF994">
        <f>IF($DA994&gt;=1,INDEX($CD:$CD,$CZ994+1),"")</f>
      </c>
      <c r="CG994">
        <f>IF($DA994&gt;=2,INDEX($CD:$CD,$CZ994+2),"")</f>
      </c>
      <c r="CH994">
        <f>IF($DA994&gt;=3,INDEX($CD:$CD,$CZ994+3),"")</f>
      </c>
      <c r="CI994">
        <f>IF($DA994&gt;=4,INDEX($CD:$CD,$CZ994+4),"")</f>
      </c>
      <c r="CJ994">
        <f>IF($DA994&gt;=5,INDEX($CD:$CD,$CZ994+5),"")</f>
      </c>
      <c r="CK994">
        <f>IF($DA994&gt;=6,INDEX($CD:$CD,$CZ994+6),"")</f>
      </c>
      <c r="CL994">
        <f>IF($DA994&gt;=7,INDEX($CD:$CD,$CZ994+7),"")</f>
      </c>
      <c r="CM994">
        <f>IF($DA994&gt;=8,INDEX($CD:$CD,$CZ994+8),"")</f>
      </c>
      <c r="CN994">
        <f>IF($DA994&gt;=9,INDEX($CD:$CD,$CZ994+9),"")</f>
      </c>
      <c r="CO994">
        <f>IF($DA994&gt;=10,INDEX($CD:$CD,$CZ994+10),"")</f>
      </c>
      <c r="CP994">
        <f>IF($DA994&gt;=11,INDEX($CD:$CD,$CZ994+11),"")</f>
      </c>
      <c r="CQ994">
        <f>IF($DA994&gt;=12,INDEX($CD:$CD,$CZ994+12),"")</f>
      </c>
      <c r="CR994">
        <f>IF($DA994&gt;=13,INDEX($CD:$CD,$CZ994+13),"")</f>
      </c>
      <c r="CS994">
        <f>IF($DA994&gt;=14,INDEX($CD:$CD,$CZ994+14),"")</f>
      </c>
      <c r="CT994">
        <f>IF($DA994&gt;=15,INDEX($CD:$CD,$CZ994+15),"")</f>
      </c>
      <c r="CU994">
        <f>IF($DA994&gt;=16,INDEX($CD:$CD,$CZ994+16),"")</f>
      </c>
      <c r="CV994">
        <f>IF($DA994&gt;=17,INDEX($CD:$CD,$CZ994+17),"")</f>
      </c>
      <c r="CW994">
        <f>IF($DA994&gt;=18,INDEX($CD:$CD,$CZ994+18),"")</f>
      </c>
      <c r="CX994">
        <f>IF($DA994&gt;=19,INDEX($CD:$CD,$CZ994+19),"")</f>
      </c>
      <c r="CY994">
        <f>IF($DA994&gt;=20,INDEX($CD:$CD,$CZ994+20),"")</f>
      </c>
      <c r="CZ994">
        <f>IFERROR(MATCH($CC994,$CD$2:$CD$263,0)+1,0)</f>
      </c>
      <c r="DA994">
        <f>IFERROR(INDEX($CE$2:$CE$263,MATCH($CC994,$CD$2:$CD$263,0)),0)</f>
      </c>
      <c r="DB994">
        <f>IFERROR(INDEX($AI:$AI,MATCH($H994,$AH:$AH,0))&amp;"","")</f>
      </c>
      <c r="DF994">
        <f>IF($GI994&gt;=1,INDEX($DC:$DC,$GH994+1),"")</f>
      </c>
      <c r="DG994">
        <f>IF($GI994&gt;=2,INDEX($DC:$DC,$GH994+2),"")</f>
      </c>
      <c r="DH994">
        <f>IF($GI994&gt;=3,INDEX($DC:$DC,$GH994+3),"")</f>
      </c>
      <c r="DI994">
        <f>IF($GI994&gt;=4,INDEX($DC:$DC,$GH994+4),"")</f>
      </c>
      <c r="DJ994">
        <f>IF($GI994&gt;=5,INDEX($DC:$DC,$GH994+5),"")</f>
      </c>
      <c r="DK994">
        <f>IF($GI994&gt;=6,INDEX($DC:$DC,$GH994+6),"")</f>
      </c>
      <c r="DL994">
        <f>IF($GI994&gt;=7,INDEX($DC:$DC,$GH994+7),"")</f>
      </c>
      <c r="DM994">
        <f>IF($GI994&gt;=8,INDEX($DC:$DC,$GH994+8),"")</f>
      </c>
      <c r="DN994">
        <f>IF($GI994&gt;=9,INDEX($DC:$DC,$GH994+9),"")</f>
      </c>
      <c r="DO994">
        <f>IF($GI994&gt;=10,INDEX($DC:$DC,$GH994+10),"")</f>
      </c>
      <c r="DP994">
        <f>IF($GI994&gt;=11,INDEX($DC:$DC,$GH994+11),"")</f>
      </c>
      <c r="DQ994">
        <f>IF($GI994&gt;=12,INDEX($DC:$DC,$GH994+12),"")</f>
      </c>
      <c r="DR994">
        <f>IF($GI994&gt;=13,INDEX($DC:$DC,$GH994+13),"")</f>
      </c>
      <c r="DS994">
        <f>IF($GI994&gt;=14,INDEX($DC:$DC,$GH994+14),"")</f>
      </c>
      <c r="DT994">
        <f>IF($GI994&gt;=15,INDEX($DC:$DC,$GH994+15),"")</f>
      </c>
      <c r="DU994">
        <f>IF($GI994&gt;=16,INDEX($DC:$DC,$GH994+16),"")</f>
      </c>
      <c r="DV994">
        <f>IF($GI994&gt;=17,INDEX($DC:$DC,$GH994+17),"")</f>
      </c>
      <c r="DW994">
        <f>IF($GI994&gt;=18,INDEX($DC:$DC,$GH994+18),"")</f>
      </c>
      <c r="DX994">
        <f>IF($GI994&gt;=19,INDEX($DC:$DC,$GH994+19),"")</f>
      </c>
      <c r="DY994">
        <f>IF($GI994&gt;=20,INDEX($DC:$DC,$GH994+20),"")</f>
      </c>
      <c r="DZ994">
        <f>IF($GI994&gt;=21,INDEX($DC:$DC,$GH994+21),"")</f>
      </c>
      <c r="EA994">
        <f>IF($GI994&gt;=22,INDEX($DC:$DC,$GH994+22),"")</f>
      </c>
      <c r="EB994">
        <f>IF($GI994&gt;=23,INDEX($DC:$DC,$GH994+23),"")</f>
      </c>
      <c r="EC994">
        <f>IF($GI994&gt;=24,INDEX($DC:$DC,$GH994+24),"")</f>
      </c>
      <c r="ED994">
        <f>IF($GI994&gt;=25,INDEX($DC:$DC,$GH994+25),"")</f>
      </c>
      <c r="EE994">
        <f>IF($GI994&gt;=26,INDEX($DC:$DC,$GH994+26),"")</f>
      </c>
      <c r="EF994">
        <f>IF($GI994&gt;=27,INDEX($DC:$DC,$GH994+27),"")</f>
      </c>
      <c r="EG994">
        <f>IF($GI994&gt;=28,INDEX($DC:$DC,$GH994+28),"")</f>
      </c>
      <c r="EH994">
        <f>IF($GI994&gt;=29,INDEX($DC:$DC,$GH994+29),"")</f>
      </c>
      <c r="EI994">
        <f>IF($GI994&gt;=30,INDEX($DC:$DC,$GH994+30),"")</f>
      </c>
      <c r="EJ994">
        <f>IF($GI994&gt;=31,INDEX($DC:$DC,$GH994+31),"")</f>
      </c>
      <c r="EK994">
        <f>IF($GI994&gt;=32,INDEX($DC:$DC,$GH994+32),"")</f>
      </c>
      <c r="EL994">
        <f>IF($GI994&gt;=33,INDEX($DC:$DC,$GH994+33),"")</f>
      </c>
      <c r="EM994">
        <f>IF($GI994&gt;=34,INDEX($DC:$DC,$GH994+34),"")</f>
      </c>
      <c r="EN994">
        <f>IF($GI994&gt;=35,INDEX($DC:$DC,$GH994+35),"")</f>
      </c>
      <c r="EO994">
        <f>IF($GI994&gt;=36,INDEX($DC:$DC,$GH994+36),"")</f>
      </c>
      <c r="EP994">
        <f>IF($GI994&gt;=37,INDEX($DC:$DC,$GH994+37),"")</f>
      </c>
      <c r="EQ994">
        <f>IF($GI994&gt;=38,INDEX($DC:$DC,$GH994+38),"")</f>
      </c>
      <c r="ER994">
        <f>IF($GI994&gt;=39,INDEX($DC:$DC,$GH994+39),"")</f>
      </c>
      <c r="ES994">
        <f>IF($GI994&gt;=40,INDEX($DC:$DC,$GH994+40),"")</f>
      </c>
      <c r="ET994">
        <f>IF($GI994&gt;=1,INDEX($DD:$DD,$GH994+1),"")</f>
      </c>
      <c r="EU994">
        <f>IF($GI994&gt;=2,INDEX($DD:$DD,$GH994+2),"")</f>
      </c>
      <c r="EV994">
        <f>IF($GI994&gt;=3,INDEX($DD:$DD,$GH994+3),"")</f>
      </c>
      <c r="EW994">
        <f>IF($GI994&gt;=4,INDEX($DD:$DD,$GH994+4),"")</f>
      </c>
      <c r="EX994">
        <f>IF($GI994&gt;=5,INDEX($DD:$DD,$GH994+5),"")</f>
      </c>
      <c r="EY994">
        <f>IF($GI994&gt;=6,INDEX($DD:$DD,$GH994+6),"")</f>
      </c>
      <c r="EZ994">
        <f>IF($GI994&gt;=7,INDEX($DD:$DD,$GH994+7),"")</f>
      </c>
      <c r="FA994">
        <f>IF($GI994&gt;=8,INDEX($DD:$DD,$GH994+8),"")</f>
      </c>
      <c r="FB994">
        <f>IF($GI994&gt;=9,INDEX($DD:$DD,$GH994+9),"")</f>
      </c>
      <c r="FC994">
        <f>IF($GI994&gt;=10,INDEX($DD:$DD,$GH994+10),"")</f>
      </c>
      <c r="FD994">
        <f>IF($GI994&gt;=11,INDEX($DD:$DD,$GH994+11),"")</f>
      </c>
      <c r="FE994">
        <f>IF($GI994&gt;=12,INDEX($DD:$DD,$GH994+12),"")</f>
      </c>
      <c r="FF994">
        <f>IF($GI994&gt;=13,INDEX($DD:$DD,$GH994+13),"")</f>
      </c>
      <c r="FG994">
        <f>IF($GI994&gt;=14,INDEX($DD:$DD,$GH994+14),"")</f>
      </c>
      <c r="FH994">
        <f>IF($GI994&gt;=15,INDEX($DD:$DD,$GH994+15),"")</f>
      </c>
      <c r="FI994">
        <f>IF($GI994&gt;=16,INDEX($DD:$DD,$GH994+16),"")</f>
      </c>
      <c r="FJ994">
        <f>IF($GI994&gt;=17,INDEX($DD:$DD,$GH994+17),"")</f>
      </c>
      <c r="FK994">
        <f>IF($GI994&gt;=18,INDEX($DD:$DD,$GH994+18),"")</f>
      </c>
      <c r="FL994">
        <f>IF($GI994&gt;=19,INDEX($DD:$DD,$GH994+19),"")</f>
      </c>
      <c r="FM994">
        <f>IF($GI994&gt;=20,INDEX($DD:$DD,$GH994+20),"")</f>
      </c>
      <c r="FN994">
        <f>IF($GI994&gt;=21,INDEX($DD:$DD,$GH994+21),"")</f>
      </c>
      <c r="FO994">
        <f>IF($GI994&gt;=22,INDEX($DD:$DD,$GH994+22),"")</f>
      </c>
      <c r="FP994">
        <f>IF($GI994&gt;=23,INDEX($DD:$DD,$GH994+23),"")</f>
      </c>
      <c r="FQ994">
        <f>IF($GI994&gt;=24,INDEX($DD:$DD,$GH994+24),"")</f>
      </c>
      <c r="FR994">
        <f>IF($GI994&gt;=25,INDEX($DD:$DD,$GH994+25),"")</f>
      </c>
      <c r="FS994">
        <f>IF($GI994&gt;=26,INDEX($DD:$DD,$GH994+26),"")</f>
      </c>
      <c r="FT994">
        <f>IF($GI994&gt;=27,INDEX($DD:$DD,$GH994+27),"")</f>
      </c>
      <c r="FU994">
        <f>IF($GI994&gt;=28,INDEX($DD:$DD,$GH994+28),"")</f>
      </c>
      <c r="FV994">
        <f>IF($GI994&gt;=29,INDEX($DD:$DD,$GH994+29),"")</f>
      </c>
      <c r="FW994">
        <f>IF($GI994&gt;=30,INDEX($DD:$DD,$GH994+30),"")</f>
      </c>
      <c r="FX994">
        <f>IF($GI994&gt;=31,INDEX($DD:$DD,$GH994+31),"")</f>
      </c>
      <c r="FY994">
        <f>IF($GI994&gt;=32,INDEX($DD:$DD,$GH994+32),"")</f>
      </c>
      <c r="FZ994">
        <f>IF($GI994&gt;=33,INDEX($DD:$DD,$GH994+33),"")</f>
      </c>
      <c r="GA994">
        <f>IF($GI994&gt;=34,INDEX($DD:$DD,$GH994+34),"")</f>
      </c>
      <c r="GB994">
        <f>IF($GI994&gt;=35,INDEX($DD:$DD,$GH994+35),"")</f>
      </c>
      <c r="GC994">
        <f>IF($GI994&gt;=36,INDEX($DD:$DD,$GH994+36),"")</f>
      </c>
      <c r="GD994">
        <f>IF($GI994&gt;=37,INDEX($DD:$DD,$GH994+37),"")</f>
      </c>
      <c r="GE994">
        <f>IF($GI994&gt;=38,INDEX($DD:$DD,$GH994+38),"")</f>
      </c>
      <c r="GF994">
        <f>IF($GI994&gt;=39,INDEX($DD:$DD,$GH994+39),"")</f>
      </c>
      <c r="GG994">
        <f>IF($GI994&gt;=40,INDEX($DD:$DD,$GH994+40),"")</f>
      </c>
      <c r="GH994">
        <f>IFERROR(MATCH($DB994,$DC$2:$DC$148,0)+1,0)</f>
      </c>
      <c r="GI994">
        <f>IFERROR(INDEX($DE$2:$DE$148,MATCH($DB994,$DC$2:$DC$148,0)),0)</f>
      </c>
      <c r="GJ994">
        <f>IFERROR(MATCH($S994,$DF$994:$ES$994,0),0)</f>
      </c>
      <c r="GK994">
        <f>IF($GJ994&gt;0,INDEX($ET$994:$GG$994,$GJ994),"")</f>
      </c>
      <c r="GN994">
        <f>IF($IW994&gt;=1,INDEX($GL:$GL,$IV994+1),"")</f>
      </c>
      <c r="GO994">
        <f>IF($IW994&gt;=2,INDEX($GL:$GL,$IV994+2),"")</f>
      </c>
      <c r="GP994">
        <f>IF($IW994&gt;=3,INDEX($GL:$GL,$IV994+3),"")</f>
      </c>
      <c r="GQ994">
        <f>IF($IW994&gt;=4,INDEX($GL:$GL,$IV994+4),"")</f>
      </c>
      <c r="GR994">
        <f>IF($IW994&gt;=5,INDEX($GL:$GL,$IV994+5),"")</f>
      </c>
      <c r="GS994">
        <f>IF($IW994&gt;=6,INDEX($GL:$GL,$IV994+6),"")</f>
      </c>
      <c r="GT994">
        <f>IF($IW994&gt;=7,INDEX($GL:$GL,$IV994+7),"")</f>
      </c>
      <c r="GU994">
        <f>IF($IW994&gt;=8,INDEX($GL:$GL,$IV994+8),"")</f>
      </c>
      <c r="GV994">
        <f>IF($IW994&gt;=9,INDEX($GL:$GL,$IV994+9),"")</f>
      </c>
      <c r="GW994">
        <f>IF($IW994&gt;=10,INDEX($GL:$GL,$IV994+10),"")</f>
      </c>
      <c r="GX994">
        <f>IF($IW994&gt;=11,INDEX($GL:$GL,$IV994+11),"")</f>
      </c>
      <c r="GY994">
        <f>IF($IW994&gt;=12,INDEX($GL:$GL,$IV994+12),"")</f>
      </c>
      <c r="GZ994">
        <f>IF($IW994&gt;=13,INDEX($GL:$GL,$IV994+13),"")</f>
      </c>
      <c r="HA994">
        <f>IF($IW994&gt;=14,INDEX($GL:$GL,$IV994+14),"")</f>
      </c>
      <c r="HB994">
        <f>IF($IW994&gt;=15,INDEX($GL:$GL,$IV994+15),"")</f>
      </c>
      <c r="HC994">
        <f>IF($IW994&gt;=16,INDEX($GL:$GL,$IV994+16),"")</f>
      </c>
      <c r="HD994">
        <f>IF($IW994&gt;=17,INDEX($GL:$GL,$IV994+17),"")</f>
      </c>
      <c r="HE994">
        <f>IF($IW994&gt;=18,INDEX($GL:$GL,$IV994+18),"")</f>
      </c>
      <c r="HF994">
        <f>IF($IW994&gt;=19,INDEX($GL:$GL,$IV994+19),"")</f>
      </c>
      <c r="HG994">
        <f>IF($IW994&gt;=20,INDEX($GL:$GL,$IV994+20),"")</f>
      </c>
      <c r="HH994">
        <f>IF($IW994&gt;=21,INDEX($GL:$GL,$IV994+21),"")</f>
      </c>
      <c r="HI994">
        <f>IF($IW994&gt;=22,INDEX($GL:$GL,$IV994+22),"")</f>
      </c>
      <c r="HJ994">
        <f>IF($IW994&gt;=23,INDEX($GL:$GL,$IV994+23),"")</f>
      </c>
      <c r="HK994">
        <f>IF($IW994&gt;=24,INDEX($GL:$GL,$IV994+24),"")</f>
      </c>
      <c r="HL994">
        <f>IF($IW994&gt;=25,INDEX($GL:$GL,$IV994+25),"")</f>
      </c>
      <c r="HM994">
        <f>IF($IW994&gt;=26,INDEX($GL:$GL,$IV994+26),"")</f>
      </c>
      <c r="HN994">
        <f>IF($IW994&gt;=27,INDEX($GL:$GL,$IV994+27),"")</f>
      </c>
      <c r="HO994">
        <f>IF($IW994&gt;=28,INDEX($GL:$GL,$IV994+28),"")</f>
      </c>
      <c r="HP994">
        <f>IF($IW994&gt;=29,INDEX($GL:$GL,$IV994+29),"")</f>
      </c>
      <c r="HQ994">
        <f>IF($IW994&gt;=30,INDEX($GL:$GL,$IV994+30),"")</f>
      </c>
      <c r="HR994">
        <f>IF($IW994&gt;=31,INDEX($GL:$GL,$IV994+31),"")</f>
      </c>
      <c r="HS994">
        <f>IF($IW994&gt;=32,INDEX($GL:$GL,$IV994+32),"")</f>
      </c>
      <c r="HT994">
        <f>IF($IW994&gt;=33,INDEX($GL:$GL,$IV994+33),"")</f>
      </c>
      <c r="HU994">
        <f>IF($IW994&gt;=34,INDEX($GL:$GL,$IV994+34),"")</f>
      </c>
      <c r="HV994">
        <f>IF($IW994&gt;=35,INDEX($GL:$GL,$IV994+35),"")</f>
      </c>
      <c r="HW994">
        <f>IF($IW994&gt;=36,INDEX($GL:$GL,$IV994+36),"")</f>
      </c>
      <c r="HX994">
        <f>IF($IW994&gt;=37,INDEX($GL:$GL,$IV994+37),"")</f>
      </c>
      <c r="HY994">
        <f>IF($IW994&gt;=38,INDEX($GL:$GL,$IV994+38),"")</f>
      </c>
      <c r="HZ994">
        <f>IF($IW994&gt;=39,INDEX($GL:$GL,$IV994+39),"")</f>
      </c>
      <c r="IA994">
        <f>IF($IW994&gt;=40,INDEX($GL:$GL,$IV994+40),"")</f>
      </c>
      <c r="IB994">
        <f>IF($IW994&gt;=41,INDEX($GL:$GL,$IV994+41),"")</f>
      </c>
      <c r="IC994">
        <f>IF($IW994&gt;=42,INDEX($GL:$GL,$IV994+42),"")</f>
      </c>
      <c r="ID994">
        <f>IF($IW994&gt;=43,INDEX($GL:$GL,$IV994+43),"")</f>
      </c>
      <c r="IE994">
        <f>IF($IW994&gt;=44,INDEX($GL:$GL,$IV994+44),"")</f>
      </c>
      <c r="IF994">
        <f>IF($IW994&gt;=45,INDEX($GL:$GL,$IV994+45),"")</f>
      </c>
      <c r="IG994">
        <f>IF($IW994&gt;=46,INDEX($GL:$GL,$IV994+46),"")</f>
      </c>
      <c r="IH994">
        <f>IF($IW994&gt;=47,INDEX($GL:$GL,$IV994+47),"")</f>
      </c>
      <c r="II994">
        <f>IF($IW994&gt;=48,INDEX($GL:$GL,$IV994+48),"")</f>
      </c>
      <c r="IJ994">
        <f>IF($IW994&gt;=49,INDEX($GL:$GL,$IV994+49),"")</f>
      </c>
      <c r="IK994">
        <f>IF($IW994&gt;=50,INDEX($GL:$GL,$IV994+50),"")</f>
      </c>
      <c r="IL994">
        <f>IF($IW994&gt;=51,INDEX($GL:$GL,$IV994+51),"")</f>
      </c>
      <c r="IM994">
        <f>IF($IW994&gt;=52,INDEX($GL:$GL,$IV994+52),"")</f>
      </c>
      <c r="IN994">
        <f>IF($IW994&gt;=53,INDEX($GL:$GL,$IV994+53),"")</f>
      </c>
      <c r="IO994">
        <f>IF($IW994&gt;=54,INDEX($GL:$GL,$IV994+54),"")</f>
      </c>
      <c r="IP994">
        <f>IF($IW994&gt;=55,INDEX($GL:$GL,$IV994+55),"")</f>
      </c>
      <c r="IQ994">
        <f>IF($IW994&gt;=56,INDEX($GL:$GL,$IV994+56),"")</f>
      </c>
      <c r="IR994">
        <f>IF($IW994&gt;=57,INDEX($GL:$GL,$IV994+57),"")</f>
      </c>
      <c r="IS994">
        <f>IF($IW994&gt;=58,INDEX($GL:$GL,$IV994+58),"")</f>
      </c>
      <c r="IT994">
        <f>IF($IW994&gt;=59,INDEX($GL:$GL,$IV994+59),"")</f>
      </c>
      <c r="IU994">
        <f>IF($IW994&gt;=60,INDEX($GL:$GL,$IV994+60),"")</f>
      </c>
      <c r="IV994">
        <f>IFERROR(MATCH($GK994,$GL$2:$GL$324,0)+1,0)</f>
      </c>
      <c r="IW994">
        <f>IFERROR(INDEX($GM$2:$GM$324,MATCH($GK994,$GL$2:$GL$324,0)),0)</f>
      </c>
      <c r="IX994" t="s">
        <v>34</v>
      </c>
      <c r="IY994" t="s">
        <v>34</v>
      </c>
    </row>
    <row r="995" spans="1:259" x14ac:dyDescent="0.25">
      <c r="K995">
        <f>IF(OR($N995="",$J995=""),"",IFERROR($N995/$J995,0))</f>
      </c>
      <c r="L995">
        <f>IF($N995="","",
SUM($M995,$O995,$T995,$P995,$R995)*
(1-IF($U995="",0,VALUE($U995)/100)))</f>
      </c>
      <c r="M995">
        <f>IF($N995="","",$N995)</f>
      </c>
      <c r="O995">
        <f>IF($N995="","",
IF($H995="","",
IF(ISNUMBER(SEARCH("exempt",LOWER($H995))),0,
$N995*(VALUE(SUBSTITUTE($H995,"%",""))/100))))</f>
      </c>
      <c r="V995">
        <f>IFERROR(IF(FIND(" - ",$E995)&gt;0,MID($E995,FIND(" - ",$E995)+3,LEN($E995)),""),"")</f>
      </c>
      <c r="AE995" t="s">
        <v>1576</v>
      </c>
      <c r="AJ995">
        <f>IFERROR(LEFT($E995,FIND(" - ",$E995)-1),$E995)</f>
      </c>
      <c r="AM995">
        <f>IF($CB995&gt;=1,INDEX($AK:$AK,$CA995+1),"")</f>
      </c>
      <c r="AN995">
        <f>IF($CB995&gt;=2,INDEX($AK:$AK,$CA995+2),"")</f>
      </c>
      <c r="AO995">
        <f>IF($CB995&gt;=3,INDEX($AK:$AK,$CA995+3),"")</f>
      </c>
      <c r="AP995">
        <f>IF($CB995&gt;=4,INDEX($AK:$AK,$CA995+4),"")</f>
      </c>
      <c r="AQ995">
        <f>IF($CB995&gt;=5,INDEX($AK:$AK,$CA995+5),"")</f>
      </c>
      <c r="AR995">
        <f>IF($CB995&gt;=6,INDEX($AK:$AK,$CA995+6),"")</f>
      </c>
      <c r="AS995">
        <f>IF($CB995&gt;=7,INDEX($AK:$AK,$CA995+7),"")</f>
      </c>
      <c r="AT995">
        <f>IF($CB995&gt;=8,INDEX($AK:$AK,$CA995+8),"")</f>
      </c>
      <c r="AU995">
        <f>IF($CB995&gt;=9,INDEX($AK:$AK,$CA995+9),"")</f>
      </c>
      <c r="AV995">
        <f>IF($CB995&gt;=10,INDEX($AK:$AK,$CA995+10),"")</f>
      </c>
      <c r="AW995">
        <f>IF($CB995&gt;=11,INDEX($AK:$AK,$CA995+11),"")</f>
      </c>
      <c r="AX995">
        <f>IF($CB995&gt;=12,INDEX($AK:$AK,$CA995+12),"")</f>
      </c>
      <c r="AY995">
        <f>IF($CB995&gt;=13,INDEX($AK:$AK,$CA995+13),"")</f>
      </c>
      <c r="AZ995">
        <f>IF($CB995&gt;=14,INDEX($AK:$AK,$CA995+14),"")</f>
      </c>
      <c r="BA995">
        <f>IF($CB995&gt;=15,INDEX($AK:$AK,$CA995+15),"")</f>
      </c>
      <c r="BB995">
        <f>IF($CB995&gt;=16,INDEX($AK:$AK,$CA995+16),"")</f>
      </c>
      <c r="BC995">
        <f>IF($CB995&gt;=17,INDEX($AK:$AK,$CA995+17),"")</f>
      </c>
      <c r="BD995">
        <f>IF($CB995&gt;=18,INDEX($AK:$AK,$CA995+18),"")</f>
      </c>
      <c r="BE995">
        <f>IF($CB995&gt;=19,INDEX($AK:$AK,$CA995+19),"")</f>
      </c>
      <c r="BF995">
        <f>IF($CB995&gt;=20,INDEX($AK:$AK,$CA995+20),"")</f>
      </c>
      <c r="BG995">
        <f>IF($CB995&gt;=21,INDEX($AK:$AK,$CA995+21),"")</f>
      </c>
      <c r="BH995">
        <f>IF($CB995&gt;=22,INDEX($AK:$AK,$CA995+22),"")</f>
      </c>
      <c r="BI995">
        <f>IF($CB995&gt;=23,INDEX($AK:$AK,$CA995+23),"")</f>
      </c>
      <c r="BJ995">
        <f>IF($CB995&gt;=24,INDEX($AK:$AK,$CA995+24),"")</f>
      </c>
      <c r="BK995">
        <f>IF($CB995&gt;=25,INDEX($AK:$AK,$CA995+25),"")</f>
      </c>
      <c r="BL995">
        <f>IF($CB995&gt;=26,INDEX($AK:$AK,$CA995+26),"")</f>
      </c>
      <c r="BM995">
        <f>IF($CB995&gt;=27,INDEX($AK:$AK,$CA995+27),"")</f>
      </c>
      <c r="BN995">
        <f>IF($CB995&gt;=28,INDEX($AK:$AK,$CA995+28),"")</f>
      </c>
      <c r="BO995">
        <f>IF($CB995&gt;=29,INDEX($AK:$AK,$CA995+29),"")</f>
      </c>
      <c r="BP995">
        <f>IF($CB995&gt;=30,INDEX($AK:$AK,$CA995+30),"")</f>
      </c>
      <c r="BQ995">
        <f>IF($CB995&gt;=31,INDEX($AK:$AK,$CA995+31),"")</f>
      </c>
      <c r="BR995">
        <f>IF($CB995&gt;=32,INDEX($AK:$AK,$CA995+32),"")</f>
      </c>
      <c r="BS995">
        <f>IF($CB995&gt;=33,INDEX($AK:$AK,$CA995+33),"")</f>
      </c>
      <c r="BT995">
        <f>IF($CB995&gt;=34,INDEX($AK:$AK,$CA995+34),"")</f>
      </c>
      <c r="BU995">
        <f>IF($CB995&gt;=35,INDEX($AK:$AK,$CA995+35),"")</f>
      </c>
      <c r="BV995">
        <f>IF($CB995&gt;=36,INDEX($AK:$AK,$CA995+36),"")</f>
      </c>
      <c r="BW995">
        <f>IF($CB995&gt;=37,INDEX($AK:$AK,$CA995+37),"")</f>
      </c>
      <c r="BX995">
        <f>IF($CB995&gt;=38,INDEX($AK:$AK,$CA995+38),"")</f>
      </c>
      <c r="BY995">
        <f>IF($CB995&gt;=39,INDEX($AK:$AK,$CA995+39),"")</f>
      </c>
      <c r="BZ995">
        <f>IF($CB995&gt;=40,INDEX($AK:$AK,$CA995+40),"")</f>
      </c>
      <c r="CA995">
        <f>IFERROR(MATCH($AJ995,$AK$2:$AK$134,0)+1,0)</f>
      </c>
      <c r="CB995">
        <f>IFERROR(INDEX($AL$2:$AL$134,MATCH($AJ995,$AK$2:$AK$134,0)),0)</f>
      </c>
      <c r="CC995">
        <f>IFERROR(LEFT($F995,FIND(" - ",$F995)-1),$F995)</f>
      </c>
      <c r="CF995">
        <f>IF($DA995&gt;=1,INDEX($CD:$CD,$CZ995+1),"")</f>
      </c>
      <c r="CG995">
        <f>IF($DA995&gt;=2,INDEX($CD:$CD,$CZ995+2),"")</f>
      </c>
      <c r="CH995">
        <f>IF($DA995&gt;=3,INDEX($CD:$CD,$CZ995+3),"")</f>
      </c>
      <c r="CI995">
        <f>IF($DA995&gt;=4,INDEX($CD:$CD,$CZ995+4),"")</f>
      </c>
      <c r="CJ995">
        <f>IF($DA995&gt;=5,INDEX($CD:$CD,$CZ995+5),"")</f>
      </c>
      <c r="CK995">
        <f>IF($DA995&gt;=6,INDEX($CD:$CD,$CZ995+6),"")</f>
      </c>
      <c r="CL995">
        <f>IF($DA995&gt;=7,INDEX($CD:$CD,$CZ995+7),"")</f>
      </c>
      <c r="CM995">
        <f>IF($DA995&gt;=8,INDEX($CD:$CD,$CZ995+8),"")</f>
      </c>
      <c r="CN995">
        <f>IF($DA995&gt;=9,INDEX($CD:$CD,$CZ995+9),"")</f>
      </c>
      <c r="CO995">
        <f>IF($DA995&gt;=10,INDEX($CD:$CD,$CZ995+10),"")</f>
      </c>
      <c r="CP995">
        <f>IF($DA995&gt;=11,INDEX($CD:$CD,$CZ995+11),"")</f>
      </c>
      <c r="CQ995">
        <f>IF($DA995&gt;=12,INDEX($CD:$CD,$CZ995+12),"")</f>
      </c>
      <c r="CR995">
        <f>IF($DA995&gt;=13,INDEX($CD:$CD,$CZ995+13),"")</f>
      </c>
      <c r="CS995">
        <f>IF($DA995&gt;=14,INDEX($CD:$CD,$CZ995+14),"")</f>
      </c>
      <c r="CT995">
        <f>IF($DA995&gt;=15,INDEX($CD:$CD,$CZ995+15),"")</f>
      </c>
      <c r="CU995">
        <f>IF($DA995&gt;=16,INDEX($CD:$CD,$CZ995+16),"")</f>
      </c>
      <c r="CV995">
        <f>IF($DA995&gt;=17,INDEX($CD:$CD,$CZ995+17),"")</f>
      </c>
      <c r="CW995">
        <f>IF($DA995&gt;=18,INDEX($CD:$CD,$CZ995+18),"")</f>
      </c>
      <c r="CX995">
        <f>IF($DA995&gt;=19,INDEX($CD:$CD,$CZ995+19),"")</f>
      </c>
      <c r="CY995">
        <f>IF($DA995&gt;=20,INDEX($CD:$CD,$CZ995+20),"")</f>
      </c>
      <c r="CZ995">
        <f>IFERROR(MATCH($CC995,$CD$2:$CD$263,0)+1,0)</f>
      </c>
      <c r="DA995">
        <f>IFERROR(INDEX($CE$2:$CE$263,MATCH($CC995,$CD$2:$CD$263,0)),0)</f>
      </c>
      <c r="DB995">
        <f>IFERROR(INDEX($AI:$AI,MATCH($H995,$AH:$AH,0))&amp;"","")</f>
      </c>
      <c r="DF995">
        <f>IF($GI995&gt;=1,INDEX($DC:$DC,$GH995+1),"")</f>
      </c>
      <c r="DG995">
        <f>IF($GI995&gt;=2,INDEX($DC:$DC,$GH995+2),"")</f>
      </c>
      <c r="DH995">
        <f>IF($GI995&gt;=3,INDEX($DC:$DC,$GH995+3),"")</f>
      </c>
      <c r="DI995">
        <f>IF($GI995&gt;=4,INDEX($DC:$DC,$GH995+4),"")</f>
      </c>
      <c r="DJ995">
        <f>IF($GI995&gt;=5,INDEX($DC:$DC,$GH995+5),"")</f>
      </c>
      <c r="DK995">
        <f>IF($GI995&gt;=6,INDEX($DC:$DC,$GH995+6),"")</f>
      </c>
      <c r="DL995">
        <f>IF($GI995&gt;=7,INDEX($DC:$DC,$GH995+7),"")</f>
      </c>
      <c r="DM995">
        <f>IF($GI995&gt;=8,INDEX($DC:$DC,$GH995+8),"")</f>
      </c>
      <c r="DN995">
        <f>IF($GI995&gt;=9,INDEX($DC:$DC,$GH995+9),"")</f>
      </c>
      <c r="DO995">
        <f>IF($GI995&gt;=10,INDEX($DC:$DC,$GH995+10),"")</f>
      </c>
      <c r="DP995">
        <f>IF($GI995&gt;=11,INDEX($DC:$DC,$GH995+11),"")</f>
      </c>
      <c r="DQ995">
        <f>IF($GI995&gt;=12,INDEX($DC:$DC,$GH995+12),"")</f>
      </c>
      <c r="DR995">
        <f>IF($GI995&gt;=13,INDEX($DC:$DC,$GH995+13),"")</f>
      </c>
      <c r="DS995">
        <f>IF($GI995&gt;=14,INDEX($DC:$DC,$GH995+14),"")</f>
      </c>
      <c r="DT995">
        <f>IF($GI995&gt;=15,INDEX($DC:$DC,$GH995+15),"")</f>
      </c>
      <c r="DU995">
        <f>IF($GI995&gt;=16,INDEX($DC:$DC,$GH995+16),"")</f>
      </c>
      <c r="DV995">
        <f>IF($GI995&gt;=17,INDEX($DC:$DC,$GH995+17),"")</f>
      </c>
      <c r="DW995">
        <f>IF($GI995&gt;=18,INDEX($DC:$DC,$GH995+18),"")</f>
      </c>
      <c r="DX995">
        <f>IF($GI995&gt;=19,INDEX($DC:$DC,$GH995+19),"")</f>
      </c>
      <c r="DY995">
        <f>IF($GI995&gt;=20,INDEX($DC:$DC,$GH995+20),"")</f>
      </c>
      <c r="DZ995">
        <f>IF($GI995&gt;=21,INDEX($DC:$DC,$GH995+21),"")</f>
      </c>
      <c r="EA995">
        <f>IF($GI995&gt;=22,INDEX($DC:$DC,$GH995+22),"")</f>
      </c>
      <c r="EB995">
        <f>IF($GI995&gt;=23,INDEX($DC:$DC,$GH995+23),"")</f>
      </c>
      <c r="EC995">
        <f>IF($GI995&gt;=24,INDEX($DC:$DC,$GH995+24),"")</f>
      </c>
      <c r="ED995">
        <f>IF($GI995&gt;=25,INDEX($DC:$DC,$GH995+25),"")</f>
      </c>
      <c r="EE995">
        <f>IF($GI995&gt;=26,INDEX($DC:$DC,$GH995+26),"")</f>
      </c>
      <c r="EF995">
        <f>IF($GI995&gt;=27,INDEX($DC:$DC,$GH995+27),"")</f>
      </c>
      <c r="EG995">
        <f>IF($GI995&gt;=28,INDEX($DC:$DC,$GH995+28),"")</f>
      </c>
      <c r="EH995">
        <f>IF($GI995&gt;=29,INDEX($DC:$DC,$GH995+29),"")</f>
      </c>
      <c r="EI995">
        <f>IF($GI995&gt;=30,INDEX($DC:$DC,$GH995+30),"")</f>
      </c>
      <c r="EJ995">
        <f>IF($GI995&gt;=31,INDEX($DC:$DC,$GH995+31),"")</f>
      </c>
      <c r="EK995">
        <f>IF($GI995&gt;=32,INDEX($DC:$DC,$GH995+32),"")</f>
      </c>
      <c r="EL995">
        <f>IF($GI995&gt;=33,INDEX($DC:$DC,$GH995+33),"")</f>
      </c>
      <c r="EM995">
        <f>IF($GI995&gt;=34,INDEX($DC:$DC,$GH995+34),"")</f>
      </c>
      <c r="EN995">
        <f>IF($GI995&gt;=35,INDEX($DC:$DC,$GH995+35),"")</f>
      </c>
      <c r="EO995">
        <f>IF($GI995&gt;=36,INDEX($DC:$DC,$GH995+36),"")</f>
      </c>
      <c r="EP995">
        <f>IF($GI995&gt;=37,INDEX($DC:$DC,$GH995+37),"")</f>
      </c>
      <c r="EQ995">
        <f>IF($GI995&gt;=38,INDEX($DC:$DC,$GH995+38),"")</f>
      </c>
      <c r="ER995">
        <f>IF($GI995&gt;=39,INDEX($DC:$DC,$GH995+39),"")</f>
      </c>
      <c r="ES995">
        <f>IF($GI995&gt;=40,INDEX($DC:$DC,$GH995+40),"")</f>
      </c>
      <c r="ET995">
        <f>IF($GI995&gt;=1,INDEX($DD:$DD,$GH995+1),"")</f>
      </c>
      <c r="EU995">
        <f>IF($GI995&gt;=2,INDEX($DD:$DD,$GH995+2),"")</f>
      </c>
      <c r="EV995">
        <f>IF($GI995&gt;=3,INDEX($DD:$DD,$GH995+3),"")</f>
      </c>
      <c r="EW995">
        <f>IF($GI995&gt;=4,INDEX($DD:$DD,$GH995+4),"")</f>
      </c>
      <c r="EX995">
        <f>IF($GI995&gt;=5,INDEX($DD:$DD,$GH995+5),"")</f>
      </c>
      <c r="EY995">
        <f>IF($GI995&gt;=6,INDEX($DD:$DD,$GH995+6),"")</f>
      </c>
      <c r="EZ995">
        <f>IF($GI995&gt;=7,INDEX($DD:$DD,$GH995+7),"")</f>
      </c>
      <c r="FA995">
        <f>IF($GI995&gt;=8,INDEX($DD:$DD,$GH995+8),"")</f>
      </c>
      <c r="FB995">
        <f>IF($GI995&gt;=9,INDEX($DD:$DD,$GH995+9),"")</f>
      </c>
      <c r="FC995">
        <f>IF($GI995&gt;=10,INDEX($DD:$DD,$GH995+10),"")</f>
      </c>
      <c r="FD995">
        <f>IF($GI995&gt;=11,INDEX($DD:$DD,$GH995+11),"")</f>
      </c>
      <c r="FE995">
        <f>IF($GI995&gt;=12,INDEX($DD:$DD,$GH995+12),"")</f>
      </c>
      <c r="FF995">
        <f>IF($GI995&gt;=13,INDEX($DD:$DD,$GH995+13),"")</f>
      </c>
      <c r="FG995">
        <f>IF($GI995&gt;=14,INDEX($DD:$DD,$GH995+14),"")</f>
      </c>
      <c r="FH995">
        <f>IF($GI995&gt;=15,INDEX($DD:$DD,$GH995+15),"")</f>
      </c>
      <c r="FI995">
        <f>IF($GI995&gt;=16,INDEX($DD:$DD,$GH995+16),"")</f>
      </c>
      <c r="FJ995">
        <f>IF($GI995&gt;=17,INDEX($DD:$DD,$GH995+17),"")</f>
      </c>
      <c r="FK995">
        <f>IF($GI995&gt;=18,INDEX($DD:$DD,$GH995+18),"")</f>
      </c>
      <c r="FL995">
        <f>IF($GI995&gt;=19,INDEX($DD:$DD,$GH995+19),"")</f>
      </c>
      <c r="FM995">
        <f>IF($GI995&gt;=20,INDEX($DD:$DD,$GH995+20),"")</f>
      </c>
      <c r="FN995">
        <f>IF($GI995&gt;=21,INDEX($DD:$DD,$GH995+21),"")</f>
      </c>
      <c r="FO995">
        <f>IF($GI995&gt;=22,INDEX($DD:$DD,$GH995+22),"")</f>
      </c>
      <c r="FP995">
        <f>IF($GI995&gt;=23,INDEX($DD:$DD,$GH995+23),"")</f>
      </c>
      <c r="FQ995">
        <f>IF($GI995&gt;=24,INDEX($DD:$DD,$GH995+24),"")</f>
      </c>
      <c r="FR995">
        <f>IF($GI995&gt;=25,INDEX($DD:$DD,$GH995+25),"")</f>
      </c>
      <c r="FS995">
        <f>IF($GI995&gt;=26,INDEX($DD:$DD,$GH995+26),"")</f>
      </c>
      <c r="FT995">
        <f>IF($GI995&gt;=27,INDEX($DD:$DD,$GH995+27),"")</f>
      </c>
      <c r="FU995">
        <f>IF($GI995&gt;=28,INDEX($DD:$DD,$GH995+28),"")</f>
      </c>
      <c r="FV995">
        <f>IF($GI995&gt;=29,INDEX($DD:$DD,$GH995+29),"")</f>
      </c>
      <c r="FW995">
        <f>IF($GI995&gt;=30,INDEX($DD:$DD,$GH995+30),"")</f>
      </c>
      <c r="FX995">
        <f>IF($GI995&gt;=31,INDEX($DD:$DD,$GH995+31),"")</f>
      </c>
      <c r="FY995">
        <f>IF($GI995&gt;=32,INDEX($DD:$DD,$GH995+32),"")</f>
      </c>
      <c r="FZ995">
        <f>IF($GI995&gt;=33,INDEX($DD:$DD,$GH995+33),"")</f>
      </c>
      <c r="GA995">
        <f>IF($GI995&gt;=34,INDEX($DD:$DD,$GH995+34),"")</f>
      </c>
      <c r="GB995">
        <f>IF($GI995&gt;=35,INDEX($DD:$DD,$GH995+35),"")</f>
      </c>
      <c r="GC995">
        <f>IF($GI995&gt;=36,INDEX($DD:$DD,$GH995+36),"")</f>
      </c>
      <c r="GD995">
        <f>IF($GI995&gt;=37,INDEX($DD:$DD,$GH995+37),"")</f>
      </c>
      <c r="GE995">
        <f>IF($GI995&gt;=38,INDEX($DD:$DD,$GH995+38),"")</f>
      </c>
      <c r="GF995">
        <f>IF($GI995&gt;=39,INDEX($DD:$DD,$GH995+39),"")</f>
      </c>
      <c r="GG995">
        <f>IF($GI995&gt;=40,INDEX($DD:$DD,$GH995+40),"")</f>
      </c>
      <c r="GH995">
        <f>IFERROR(MATCH($DB995,$DC$2:$DC$148,0)+1,0)</f>
      </c>
      <c r="GI995">
        <f>IFERROR(INDEX($DE$2:$DE$148,MATCH($DB995,$DC$2:$DC$148,0)),0)</f>
      </c>
      <c r="GJ995">
        <f>IFERROR(MATCH($S995,$DF$995:$ES$995,0),0)</f>
      </c>
      <c r="GK995">
        <f>IF($GJ995&gt;0,INDEX($ET$995:$GG$995,$GJ995),"")</f>
      </c>
      <c r="GN995">
        <f>IF($IW995&gt;=1,INDEX($GL:$GL,$IV995+1),"")</f>
      </c>
      <c r="GO995">
        <f>IF($IW995&gt;=2,INDEX($GL:$GL,$IV995+2),"")</f>
      </c>
      <c r="GP995">
        <f>IF($IW995&gt;=3,INDEX($GL:$GL,$IV995+3),"")</f>
      </c>
      <c r="GQ995">
        <f>IF($IW995&gt;=4,INDEX($GL:$GL,$IV995+4),"")</f>
      </c>
      <c r="GR995">
        <f>IF($IW995&gt;=5,INDEX($GL:$GL,$IV995+5),"")</f>
      </c>
      <c r="GS995">
        <f>IF($IW995&gt;=6,INDEX($GL:$GL,$IV995+6),"")</f>
      </c>
      <c r="GT995">
        <f>IF($IW995&gt;=7,INDEX($GL:$GL,$IV995+7),"")</f>
      </c>
      <c r="GU995">
        <f>IF($IW995&gt;=8,INDEX($GL:$GL,$IV995+8),"")</f>
      </c>
      <c r="GV995">
        <f>IF($IW995&gt;=9,INDEX($GL:$GL,$IV995+9),"")</f>
      </c>
      <c r="GW995">
        <f>IF($IW995&gt;=10,INDEX($GL:$GL,$IV995+10),"")</f>
      </c>
      <c r="GX995">
        <f>IF($IW995&gt;=11,INDEX($GL:$GL,$IV995+11),"")</f>
      </c>
      <c r="GY995">
        <f>IF($IW995&gt;=12,INDEX($GL:$GL,$IV995+12),"")</f>
      </c>
      <c r="GZ995">
        <f>IF($IW995&gt;=13,INDEX($GL:$GL,$IV995+13),"")</f>
      </c>
      <c r="HA995">
        <f>IF($IW995&gt;=14,INDEX($GL:$GL,$IV995+14),"")</f>
      </c>
      <c r="HB995">
        <f>IF($IW995&gt;=15,INDEX($GL:$GL,$IV995+15),"")</f>
      </c>
      <c r="HC995">
        <f>IF($IW995&gt;=16,INDEX($GL:$GL,$IV995+16),"")</f>
      </c>
      <c r="HD995">
        <f>IF($IW995&gt;=17,INDEX($GL:$GL,$IV995+17),"")</f>
      </c>
      <c r="HE995">
        <f>IF($IW995&gt;=18,INDEX($GL:$GL,$IV995+18),"")</f>
      </c>
      <c r="HF995">
        <f>IF($IW995&gt;=19,INDEX($GL:$GL,$IV995+19),"")</f>
      </c>
      <c r="HG995">
        <f>IF($IW995&gt;=20,INDEX($GL:$GL,$IV995+20),"")</f>
      </c>
      <c r="HH995">
        <f>IF($IW995&gt;=21,INDEX($GL:$GL,$IV995+21),"")</f>
      </c>
      <c r="HI995">
        <f>IF($IW995&gt;=22,INDEX($GL:$GL,$IV995+22),"")</f>
      </c>
      <c r="HJ995">
        <f>IF($IW995&gt;=23,INDEX($GL:$GL,$IV995+23),"")</f>
      </c>
      <c r="HK995">
        <f>IF($IW995&gt;=24,INDEX($GL:$GL,$IV995+24),"")</f>
      </c>
      <c r="HL995">
        <f>IF($IW995&gt;=25,INDEX($GL:$GL,$IV995+25),"")</f>
      </c>
      <c r="HM995">
        <f>IF($IW995&gt;=26,INDEX($GL:$GL,$IV995+26),"")</f>
      </c>
      <c r="HN995">
        <f>IF($IW995&gt;=27,INDEX($GL:$GL,$IV995+27),"")</f>
      </c>
      <c r="HO995">
        <f>IF($IW995&gt;=28,INDEX($GL:$GL,$IV995+28),"")</f>
      </c>
      <c r="HP995">
        <f>IF($IW995&gt;=29,INDEX($GL:$GL,$IV995+29),"")</f>
      </c>
      <c r="HQ995">
        <f>IF($IW995&gt;=30,INDEX($GL:$GL,$IV995+30),"")</f>
      </c>
      <c r="HR995">
        <f>IF($IW995&gt;=31,INDEX($GL:$GL,$IV995+31),"")</f>
      </c>
      <c r="HS995">
        <f>IF($IW995&gt;=32,INDEX($GL:$GL,$IV995+32),"")</f>
      </c>
      <c r="HT995">
        <f>IF($IW995&gt;=33,INDEX($GL:$GL,$IV995+33),"")</f>
      </c>
      <c r="HU995">
        <f>IF($IW995&gt;=34,INDEX($GL:$GL,$IV995+34),"")</f>
      </c>
      <c r="HV995">
        <f>IF($IW995&gt;=35,INDEX($GL:$GL,$IV995+35),"")</f>
      </c>
      <c r="HW995">
        <f>IF($IW995&gt;=36,INDEX($GL:$GL,$IV995+36),"")</f>
      </c>
      <c r="HX995">
        <f>IF($IW995&gt;=37,INDEX($GL:$GL,$IV995+37),"")</f>
      </c>
      <c r="HY995">
        <f>IF($IW995&gt;=38,INDEX($GL:$GL,$IV995+38),"")</f>
      </c>
      <c r="HZ995">
        <f>IF($IW995&gt;=39,INDEX($GL:$GL,$IV995+39),"")</f>
      </c>
      <c r="IA995">
        <f>IF($IW995&gt;=40,INDEX($GL:$GL,$IV995+40),"")</f>
      </c>
      <c r="IB995">
        <f>IF($IW995&gt;=41,INDEX($GL:$GL,$IV995+41),"")</f>
      </c>
      <c r="IC995">
        <f>IF($IW995&gt;=42,INDEX($GL:$GL,$IV995+42),"")</f>
      </c>
      <c r="ID995">
        <f>IF($IW995&gt;=43,INDEX($GL:$GL,$IV995+43),"")</f>
      </c>
      <c r="IE995">
        <f>IF($IW995&gt;=44,INDEX($GL:$GL,$IV995+44),"")</f>
      </c>
      <c r="IF995">
        <f>IF($IW995&gt;=45,INDEX($GL:$GL,$IV995+45),"")</f>
      </c>
      <c r="IG995">
        <f>IF($IW995&gt;=46,INDEX($GL:$GL,$IV995+46),"")</f>
      </c>
      <c r="IH995">
        <f>IF($IW995&gt;=47,INDEX($GL:$GL,$IV995+47),"")</f>
      </c>
      <c r="II995">
        <f>IF($IW995&gt;=48,INDEX($GL:$GL,$IV995+48),"")</f>
      </c>
      <c r="IJ995">
        <f>IF($IW995&gt;=49,INDEX($GL:$GL,$IV995+49),"")</f>
      </c>
      <c r="IK995">
        <f>IF($IW995&gt;=50,INDEX($GL:$GL,$IV995+50),"")</f>
      </c>
      <c r="IL995">
        <f>IF($IW995&gt;=51,INDEX($GL:$GL,$IV995+51),"")</f>
      </c>
      <c r="IM995">
        <f>IF($IW995&gt;=52,INDEX($GL:$GL,$IV995+52),"")</f>
      </c>
      <c r="IN995">
        <f>IF($IW995&gt;=53,INDEX($GL:$GL,$IV995+53),"")</f>
      </c>
      <c r="IO995">
        <f>IF($IW995&gt;=54,INDEX($GL:$GL,$IV995+54),"")</f>
      </c>
      <c r="IP995">
        <f>IF($IW995&gt;=55,INDEX($GL:$GL,$IV995+55),"")</f>
      </c>
      <c r="IQ995">
        <f>IF($IW995&gt;=56,INDEX($GL:$GL,$IV995+56),"")</f>
      </c>
      <c r="IR995">
        <f>IF($IW995&gt;=57,INDEX($GL:$GL,$IV995+57),"")</f>
      </c>
      <c r="IS995">
        <f>IF($IW995&gt;=58,INDEX($GL:$GL,$IV995+58),"")</f>
      </c>
      <c r="IT995">
        <f>IF($IW995&gt;=59,INDEX($GL:$GL,$IV995+59),"")</f>
      </c>
      <c r="IU995">
        <f>IF($IW995&gt;=60,INDEX($GL:$GL,$IV995+60),"")</f>
      </c>
      <c r="IV995">
        <f>IFERROR(MATCH($GK995,$GL$2:$GL$324,0)+1,0)</f>
      </c>
      <c r="IW995">
        <f>IFERROR(INDEX($GM$2:$GM$324,MATCH($GK995,$GL$2:$GL$324,0)),0)</f>
      </c>
      <c r="IX995" t="s">
        <v>34</v>
      </c>
      <c r="IY995" t="s">
        <v>34</v>
      </c>
    </row>
    <row r="996" spans="1:259" x14ac:dyDescent="0.25">
      <c r="K996">
        <f>IF(OR($N996="",$J996=""),"",IFERROR($N996/$J996,0))</f>
      </c>
      <c r="L996">
        <f>IF($N996="","",
SUM($M996,$O996,$T996,$P996,$R996)*
(1-IF($U996="",0,VALUE($U996)/100)))</f>
      </c>
      <c r="M996">
        <f>IF($N996="","",$N996)</f>
      </c>
      <c r="O996">
        <f>IF($N996="","",
IF($H996="","",
IF(ISNUMBER(SEARCH("exempt",LOWER($H996))),0,
$N996*(VALUE(SUBSTITUTE($H996,"%",""))/100))))</f>
      </c>
      <c r="V996">
        <f>IFERROR(IF(FIND(" - ",$E996)&gt;0,MID($E996,FIND(" - ",$E996)+3,LEN($E996)),""),"")</f>
      </c>
      <c r="AE996" t="s">
        <v>1577</v>
      </c>
      <c r="AJ996">
        <f>IFERROR(LEFT($E996,FIND(" - ",$E996)-1),$E996)</f>
      </c>
      <c r="AM996">
        <f>IF($CB996&gt;=1,INDEX($AK:$AK,$CA996+1),"")</f>
      </c>
      <c r="AN996">
        <f>IF($CB996&gt;=2,INDEX($AK:$AK,$CA996+2),"")</f>
      </c>
      <c r="AO996">
        <f>IF($CB996&gt;=3,INDEX($AK:$AK,$CA996+3),"")</f>
      </c>
      <c r="AP996">
        <f>IF($CB996&gt;=4,INDEX($AK:$AK,$CA996+4),"")</f>
      </c>
      <c r="AQ996">
        <f>IF($CB996&gt;=5,INDEX($AK:$AK,$CA996+5),"")</f>
      </c>
      <c r="AR996">
        <f>IF($CB996&gt;=6,INDEX($AK:$AK,$CA996+6),"")</f>
      </c>
      <c r="AS996">
        <f>IF($CB996&gt;=7,INDEX($AK:$AK,$CA996+7),"")</f>
      </c>
      <c r="AT996">
        <f>IF($CB996&gt;=8,INDEX($AK:$AK,$CA996+8),"")</f>
      </c>
      <c r="AU996">
        <f>IF($CB996&gt;=9,INDEX($AK:$AK,$CA996+9),"")</f>
      </c>
      <c r="AV996">
        <f>IF($CB996&gt;=10,INDEX($AK:$AK,$CA996+10),"")</f>
      </c>
      <c r="AW996">
        <f>IF($CB996&gt;=11,INDEX($AK:$AK,$CA996+11),"")</f>
      </c>
      <c r="AX996">
        <f>IF($CB996&gt;=12,INDEX($AK:$AK,$CA996+12),"")</f>
      </c>
      <c r="AY996">
        <f>IF($CB996&gt;=13,INDEX($AK:$AK,$CA996+13),"")</f>
      </c>
      <c r="AZ996">
        <f>IF($CB996&gt;=14,INDEX($AK:$AK,$CA996+14),"")</f>
      </c>
      <c r="BA996">
        <f>IF($CB996&gt;=15,INDEX($AK:$AK,$CA996+15),"")</f>
      </c>
      <c r="BB996">
        <f>IF($CB996&gt;=16,INDEX($AK:$AK,$CA996+16),"")</f>
      </c>
      <c r="BC996">
        <f>IF($CB996&gt;=17,INDEX($AK:$AK,$CA996+17),"")</f>
      </c>
      <c r="BD996">
        <f>IF($CB996&gt;=18,INDEX($AK:$AK,$CA996+18),"")</f>
      </c>
      <c r="BE996">
        <f>IF($CB996&gt;=19,INDEX($AK:$AK,$CA996+19),"")</f>
      </c>
      <c r="BF996">
        <f>IF($CB996&gt;=20,INDEX($AK:$AK,$CA996+20),"")</f>
      </c>
      <c r="BG996">
        <f>IF($CB996&gt;=21,INDEX($AK:$AK,$CA996+21),"")</f>
      </c>
      <c r="BH996">
        <f>IF($CB996&gt;=22,INDEX($AK:$AK,$CA996+22),"")</f>
      </c>
      <c r="BI996">
        <f>IF($CB996&gt;=23,INDEX($AK:$AK,$CA996+23),"")</f>
      </c>
      <c r="BJ996">
        <f>IF($CB996&gt;=24,INDEX($AK:$AK,$CA996+24),"")</f>
      </c>
      <c r="BK996">
        <f>IF($CB996&gt;=25,INDEX($AK:$AK,$CA996+25),"")</f>
      </c>
      <c r="BL996">
        <f>IF($CB996&gt;=26,INDEX($AK:$AK,$CA996+26),"")</f>
      </c>
      <c r="BM996">
        <f>IF($CB996&gt;=27,INDEX($AK:$AK,$CA996+27),"")</f>
      </c>
      <c r="BN996">
        <f>IF($CB996&gt;=28,INDEX($AK:$AK,$CA996+28),"")</f>
      </c>
      <c r="BO996">
        <f>IF($CB996&gt;=29,INDEX($AK:$AK,$CA996+29),"")</f>
      </c>
      <c r="BP996">
        <f>IF($CB996&gt;=30,INDEX($AK:$AK,$CA996+30),"")</f>
      </c>
      <c r="BQ996">
        <f>IF($CB996&gt;=31,INDEX($AK:$AK,$CA996+31),"")</f>
      </c>
      <c r="BR996">
        <f>IF($CB996&gt;=32,INDEX($AK:$AK,$CA996+32),"")</f>
      </c>
      <c r="BS996">
        <f>IF($CB996&gt;=33,INDEX($AK:$AK,$CA996+33),"")</f>
      </c>
      <c r="BT996">
        <f>IF($CB996&gt;=34,INDEX($AK:$AK,$CA996+34),"")</f>
      </c>
      <c r="BU996">
        <f>IF($CB996&gt;=35,INDEX($AK:$AK,$CA996+35),"")</f>
      </c>
      <c r="BV996">
        <f>IF($CB996&gt;=36,INDEX($AK:$AK,$CA996+36),"")</f>
      </c>
      <c r="BW996">
        <f>IF($CB996&gt;=37,INDEX($AK:$AK,$CA996+37),"")</f>
      </c>
      <c r="BX996">
        <f>IF($CB996&gt;=38,INDEX($AK:$AK,$CA996+38),"")</f>
      </c>
      <c r="BY996">
        <f>IF($CB996&gt;=39,INDEX($AK:$AK,$CA996+39),"")</f>
      </c>
      <c r="BZ996">
        <f>IF($CB996&gt;=40,INDEX($AK:$AK,$CA996+40),"")</f>
      </c>
      <c r="CA996">
        <f>IFERROR(MATCH($AJ996,$AK$2:$AK$134,0)+1,0)</f>
      </c>
      <c r="CB996">
        <f>IFERROR(INDEX($AL$2:$AL$134,MATCH($AJ996,$AK$2:$AK$134,0)),0)</f>
      </c>
      <c r="CC996">
        <f>IFERROR(LEFT($F996,FIND(" - ",$F996)-1),$F996)</f>
      </c>
      <c r="CF996">
        <f>IF($DA996&gt;=1,INDEX($CD:$CD,$CZ996+1),"")</f>
      </c>
      <c r="CG996">
        <f>IF($DA996&gt;=2,INDEX($CD:$CD,$CZ996+2),"")</f>
      </c>
      <c r="CH996">
        <f>IF($DA996&gt;=3,INDEX($CD:$CD,$CZ996+3),"")</f>
      </c>
      <c r="CI996">
        <f>IF($DA996&gt;=4,INDEX($CD:$CD,$CZ996+4),"")</f>
      </c>
      <c r="CJ996">
        <f>IF($DA996&gt;=5,INDEX($CD:$CD,$CZ996+5),"")</f>
      </c>
      <c r="CK996">
        <f>IF($DA996&gt;=6,INDEX($CD:$CD,$CZ996+6),"")</f>
      </c>
      <c r="CL996">
        <f>IF($DA996&gt;=7,INDEX($CD:$CD,$CZ996+7),"")</f>
      </c>
      <c r="CM996">
        <f>IF($DA996&gt;=8,INDEX($CD:$CD,$CZ996+8),"")</f>
      </c>
      <c r="CN996">
        <f>IF($DA996&gt;=9,INDEX($CD:$CD,$CZ996+9),"")</f>
      </c>
      <c r="CO996">
        <f>IF($DA996&gt;=10,INDEX($CD:$CD,$CZ996+10),"")</f>
      </c>
      <c r="CP996">
        <f>IF($DA996&gt;=11,INDEX($CD:$CD,$CZ996+11),"")</f>
      </c>
      <c r="CQ996">
        <f>IF($DA996&gt;=12,INDEX($CD:$CD,$CZ996+12),"")</f>
      </c>
      <c r="CR996">
        <f>IF($DA996&gt;=13,INDEX($CD:$CD,$CZ996+13),"")</f>
      </c>
      <c r="CS996">
        <f>IF($DA996&gt;=14,INDEX($CD:$CD,$CZ996+14),"")</f>
      </c>
      <c r="CT996">
        <f>IF($DA996&gt;=15,INDEX($CD:$CD,$CZ996+15),"")</f>
      </c>
      <c r="CU996">
        <f>IF($DA996&gt;=16,INDEX($CD:$CD,$CZ996+16),"")</f>
      </c>
      <c r="CV996">
        <f>IF($DA996&gt;=17,INDEX($CD:$CD,$CZ996+17),"")</f>
      </c>
      <c r="CW996">
        <f>IF($DA996&gt;=18,INDEX($CD:$CD,$CZ996+18),"")</f>
      </c>
      <c r="CX996">
        <f>IF($DA996&gt;=19,INDEX($CD:$CD,$CZ996+19),"")</f>
      </c>
      <c r="CY996">
        <f>IF($DA996&gt;=20,INDEX($CD:$CD,$CZ996+20),"")</f>
      </c>
      <c r="CZ996">
        <f>IFERROR(MATCH($CC996,$CD$2:$CD$263,0)+1,0)</f>
      </c>
      <c r="DA996">
        <f>IFERROR(INDEX($CE$2:$CE$263,MATCH($CC996,$CD$2:$CD$263,0)),0)</f>
      </c>
      <c r="DB996">
        <f>IFERROR(INDEX($AI:$AI,MATCH($H996,$AH:$AH,0))&amp;"","")</f>
      </c>
      <c r="DF996">
        <f>IF($GI996&gt;=1,INDEX($DC:$DC,$GH996+1),"")</f>
      </c>
      <c r="DG996">
        <f>IF($GI996&gt;=2,INDEX($DC:$DC,$GH996+2),"")</f>
      </c>
      <c r="DH996">
        <f>IF($GI996&gt;=3,INDEX($DC:$DC,$GH996+3),"")</f>
      </c>
      <c r="DI996">
        <f>IF($GI996&gt;=4,INDEX($DC:$DC,$GH996+4),"")</f>
      </c>
      <c r="DJ996">
        <f>IF($GI996&gt;=5,INDEX($DC:$DC,$GH996+5),"")</f>
      </c>
      <c r="DK996">
        <f>IF($GI996&gt;=6,INDEX($DC:$DC,$GH996+6),"")</f>
      </c>
      <c r="DL996">
        <f>IF($GI996&gt;=7,INDEX($DC:$DC,$GH996+7),"")</f>
      </c>
      <c r="DM996">
        <f>IF($GI996&gt;=8,INDEX($DC:$DC,$GH996+8),"")</f>
      </c>
      <c r="DN996">
        <f>IF($GI996&gt;=9,INDEX($DC:$DC,$GH996+9),"")</f>
      </c>
      <c r="DO996">
        <f>IF($GI996&gt;=10,INDEX($DC:$DC,$GH996+10),"")</f>
      </c>
      <c r="DP996">
        <f>IF($GI996&gt;=11,INDEX($DC:$DC,$GH996+11),"")</f>
      </c>
      <c r="DQ996">
        <f>IF($GI996&gt;=12,INDEX($DC:$DC,$GH996+12),"")</f>
      </c>
      <c r="DR996">
        <f>IF($GI996&gt;=13,INDEX($DC:$DC,$GH996+13),"")</f>
      </c>
      <c r="DS996">
        <f>IF($GI996&gt;=14,INDEX($DC:$DC,$GH996+14),"")</f>
      </c>
      <c r="DT996">
        <f>IF($GI996&gt;=15,INDEX($DC:$DC,$GH996+15),"")</f>
      </c>
      <c r="DU996">
        <f>IF($GI996&gt;=16,INDEX($DC:$DC,$GH996+16),"")</f>
      </c>
      <c r="DV996">
        <f>IF($GI996&gt;=17,INDEX($DC:$DC,$GH996+17),"")</f>
      </c>
      <c r="DW996">
        <f>IF($GI996&gt;=18,INDEX($DC:$DC,$GH996+18),"")</f>
      </c>
      <c r="DX996">
        <f>IF($GI996&gt;=19,INDEX($DC:$DC,$GH996+19),"")</f>
      </c>
      <c r="DY996">
        <f>IF($GI996&gt;=20,INDEX($DC:$DC,$GH996+20),"")</f>
      </c>
      <c r="DZ996">
        <f>IF($GI996&gt;=21,INDEX($DC:$DC,$GH996+21),"")</f>
      </c>
      <c r="EA996">
        <f>IF($GI996&gt;=22,INDEX($DC:$DC,$GH996+22),"")</f>
      </c>
      <c r="EB996">
        <f>IF($GI996&gt;=23,INDEX($DC:$DC,$GH996+23),"")</f>
      </c>
      <c r="EC996">
        <f>IF($GI996&gt;=24,INDEX($DC:$DC,$GH996+24),"")</f>
      </c>
      <c r="ED996">
        <f>IF($GI996&gt;=25,INDEX($DC:$DC,$GH996+25),"")</f>
      </c>
      <c r="EE996">
        <f>IF($GI996&gt;=26,INDEX($DC:$DC,$GH996+26),"")</f>
      </c>
      <c r="EF996">
        <f>IF($GI996&gt;=27,INDEX($DC:$DC,$GH996+27),"")</f>
      </c>
      <c r="EG996">
        <f>IF($GI996&gt;=28,INDEX($DC:$DC,$GH996+28),"")</f>
      </c>
      <c r="EH996">
        <f>IF($GI996&gt;=29,INDEX($DC:$DC,$GH996+29),"")</f>
      </c>
      <c r="EI996">
        <f>IF($GI996&gt;=30,INDEX($DC:$DC,$GH996+30),"")</f>
      </c>
      <c r="EJ996">
        <f>IF($GI996&gt;=31,INDEX($DC:$DC,$GH996+31),"")</f>
      </c>
      <c r="EK996">
        <f>IF($GI996&gt;=32,INDEX($DC:$DC,$GH996+32),"")</f>
      </c>
      <c r="EL996">
        <f>IF($GI996&gt;=33,INDEX($DC:$DC,$GH996+33),"")</f>
      </c>
      <c r="EM996">
        <f>IF($GI996&gt;=34,INDEX($DC:$DC,$GH996+34),"")</f>
      </c>
      <c r="EN996">
        <f>IF($GI996&gt;=35,INDEX($DC:$DC,$GH996+35),"")</f>
      </c>
      <c r="EO996">
        <f>IF($GI996&gt;=36,INDEX($DC:$DC,$GH996+36),"")</f>
      </c>
      <c r="EP996">
        <f>IF($GI996&gt;=37,INDEX($DC:$DC,$GH996+37),"")</f>
      </c>
      <c r="EQ996">
        <f>IF($GI996&gt;=38,INDEX($DC:$DC,$GH996+38),"")</f>
      </c>
      <c r="ER996">
        <f>IF($GI996&gt;=39,INDEX($DC:$DC,$GH996+39),"")</f>
      </c>
      <c r="ES996">
        <f>IF($GI996&gt;=40,INDEX($DC:$DC,$GH996+40),"")</f>
      </c>
      <c r="ET996">
        <f>IF($GI996&gt;=1,INDEX($DD:$DD,$GH996+1),"")</f>
      </c>
      <c r="EU996">
        <f>IF($GI996&gt;=2,INDEX($DD:$DD,$GH996+2),"")</f>
      </c>
      <c r="EV996">
        <f>IF($GI996&gt;=3,INDEX($DD:$DD,$GH996+3),"")</f>
      </c>
      <c r="EW996">
        <f>IF($GI996&gt;=4,INDEX($DD:$DD,$GH996+4),"")</f>
      </c>
      <c r="EX996">
        <f>IF($GI996&gt;=5,INDEX($DD:$DD,$GH996+5),"")</f>
      </c>
      <c r="EY996">
        <f>IF($GI996&gt;=6,INDEX($DD:$DD,$GH996+6),"")</f>
      </c>
      <c r="EZ996">
        <f>IF($GI996&gt;=7,INDEX($DD:$DD,$GH996+7),"")</f>
      </c>
      <c r="FA996">
        <f>IF($GI996&gt;=8,INDEX($DD:$DD,$GH996+8),"")</f>
      </c>
      <c r="FB996">
        <f>IF($GI996&gt;=9,INDEX($DD:$DD,$GH996+9),"")</f>
      </c>
      <c r="FC996">
        <f>IF($GI996&gt;=10,INDEX($DD:$DD,$GH996+10),"")</f>
      </c>
      <c r="FD996">
        <f>IF($GI996&gt;=11,INDEX($DD:$DD,$GH996+11),"")</f>
      </c>
      <c r="FE996">
        <f>IF($GI996&gt;=12,INDEX($DD:$DD,$GH996+12),"")</f>
      </c>
      <c r="FF996">
        <f>IF($GI996&gt;=13,INDEX($DD:$DD,$GH996+13),"")</f>
      </c>
      <c r="FG996">
        <f>IF($GI996&gt;=14,INDEX($DD:$DD,$GH996+14),"")</f>
      </c>
      <c r="FH996">
        <f>IF($GI996&gt;=15,INDEX($DD:$DD,$GH996+15),"")</f>
      </c>
      <c r="FI996">
        <f>IF($GI996&gt;=16,INDEX($DD:$DD,$GH996+16),"")</f>
      </c>
      <c r="FJ996">
        <f>IF($GI996&gt;=17,INDEX($DD:$DD,$GH996+17),"")</f>
      </c>
      <c r="FK996">
        <f>IF($GI996&gt;=18,INDEX($DD:$DD,$GH996+18),"")</f>
      </c>
      <c r="FL996">
        <f>IF($GI996&gt;=19,INDEX($DD:$DD,$GH996+19),"")</f>
      </c>
      <c r="FM996">
        <f>IF($GI996&gt;=20,INDEX($DD:$DD,$GH996+20),"")</f>
      </c>
      <c r="FN996">
        <f>IF($GI996&gt;=21,INDEX($DD:$DD,$GH996+21),"")</f>
      </c>
      <c r="FO996">
        <f>IF($GI996&gt;=22,INDEX($DD:$DD,$GH996+22),"")</f>
      </c>
      <c r="FP996">
        <f>IF($GI996&gt;=23,INDEX($DD:$DD,$GH996+23),"")</f>
      </c>
      <c r="FQ996">
        <f>IF($GI996&gt;=24,INDEX($DD:$DD,$GH996+24),"")</f>
      </c>
      <c r="FR996">
        <f>IF($GI996&gt;=25,INDEX($DD:$DD,$GH996+25),"")</f>
      </c>
      <c r="FS996">
        <f>IF($GI996&gt;=26,INDEX($DD:$DD,$GH996+26),"")</f>
      </c>
      <c r="FT996">
        <f>IF($GI996&gt;=27,INDEX($DD:$DD,$GH996+27),"")</f>
      </c>
      <c r="FU996">
        <f>IF($GI996&gt;=28,INDEX($DD:$DD,$GH996+28),"")</f>
      </c>
      <c r="FV996">
        <f>IF($GI996&gt;=29,INDEX($DD:$DD,$GH996+29),"")</f>
      </c>
      <c r="FW996">
        <f>IF($GI996&gt;=30,INDEX($DD:$DD,$GH996+30),"")</f>
      </c>
      <c r="FX996">
        <f>IF($GI996&gt;=31,INDEX($DD:$DD,$GH996+31),"")</f>
      </c>
      <c r="FY996">
        <f>IF($GI996&gt;=32,INDEX($DD:$DD,$GH996+32),"")</f>
      </c>
      <c r="FZ996">
        <f>IF($GI996&gt;=33,INDEX($DD:$DD,$GH996+33),"")</f>
      </c>
      <c r="GA996">
        <f>IF($GI996&gt;=34,INDEX($DD:$DD,$GH996+34),"")</f>
      </c>
      <c r="GB996">
        <f>IF($GI996&gt;=35,INDEX($DD:$DD,$GH996+35),"")</f>
      </c>
      <c r="GC996">
        <f>IF($GI996&gt;=36,INDEX($DD:$DD,$GH996+36),"")</f>
      </c>
      <c r="GD996">
        <f>IF($GI996&gt;=37,INDEX($DD:$DD,$GH996+37),"")</f>
      </c>
      <c r="GE996">
        <f>IF($GI996&gt;=38,INDEX($DD:$DD,$GH996+38),"")</f>
      </c>
      <c r="GF996">
        <f>IF($GI996&gt;=39,INDEX($DD:$DD,$GH996+39),"")</f>
      </c>
      <c r="GG996">
        <f>IF($GI996&gt;=40,INDEX($DD:$DD,$GH996+40),"")</f>
      </c>
      <c r="GH996">
        <f>IFERROR(MATCH($DB996,$DC$2:$DC$148,0)+1,0)</f>
      </c>
      <c r="GI996">
        <f>IFERROR(INDEX($DE$2:$DE$148,MATCH($DB996,$DC$2:$DC$148,0)),0)</f>
      </c>
      <c r="GJ996">
        <f>IFERROR(MATCH($S996,$DF$996:$ES$996,0),0)</f>
      </c>
      <c r="GK996">
        <f>IF($GJ996&gt;0,INDEX($ET$996:$GG$996,$GJ996),"")</f>
      </c>
      <c r="GN996">
        <f>IF($IW996&gt;=1,INDEX($GL:$GL,$IV996+1),"")</f>
      </c>
      <c r="GO996">
        <f>IF($IW996&gt;=2,INDEX($GL:$GL,$IV996+2),"")</f>
      </c>
      <c r="GP996">
        <f>IF($IW996&gt;=3,INDEX($GL:$GL,$IV996+3),"")</f>
      </c>
      <c r="GQ996">
        <f>IF($IW996&gt;=4,INDEX($GL:$GL,$IV996+4),"")</f>
      </c>
      <c r="GR996">
        <f>IF($IW996&gt;=5,INDEX($GL:$GL,$IV996+5),"")</f>
      </c>
      <c r="GS996">
        <f>IF($IW996&gt;=6,INDEX($GL:$GL,$IV996+6),"")</f>
      </c>
      <c r="GT996">
        <f>IF($IW996&gt;=7,INDEX($GL:$GL,$IV996+7),"")</f>
      </c>
      <c r="GU996">
        <f>IF($IW996&gt;=8,INDEX($GL:$GL,$IV996+8),"")</f>
      </c>
      <c r="GV996">
        <f>IF($IW996&gt;=9,INDEX($GL:$GL,$IV996+9),"")</f>
      </c>
      <c r="GW996">
        <f>IF($IW996&gt;=10,INDEX($GL:$GL,$IV996+10),"")</f>
      </c>
      <c r="GX996">
        <f>IF($IW996&gt;=11,INDEX($GL:$GL,$IV996+11),"")</f>
      </c>
      <c r="GY996">
        <f>IF($IW996&gt;=12,INDEX($GL:$GL,$IV996+12),"")</f>
      </c>
      <c r="GZ996">
        <f>IF($IW996&gt;=13,INDEX($GL:$GL,$IV996+13),"")</f>
      </c>
      <c r="HA996">
        <f>IF($IW996&gt;=14,INDEX($GL:$GL,$IV996+14),"")</f>
      </c>
      <c r="HB996">
        <f>IF($IW996&gt;=15,INDEX($GL:$GL,$IV996+15),"")</f>
      </c>
      <c r="HC996">
        <f>IF($IW996&gt;=16,INDEX($GL:$GL,$IV996+16),"")</f>
      </c>
      <c r="HD996">
        <f>IF($IW996&gt;=17,INDEX($GL:$GL,$IV996+17),"")</f>
      </c>
      <c r="HE996">
        <f>IF($IW996&gt;=18,INDEX($GL:$GL,$IV996+18),"")</f>
      </c>
      <c r="HF996">
        <f>IF($IW996&gt;=19,INDEX($GL:$GL,$IV996+19),"")</f>
      </c>
      <c r="HG996">
        <f>IF($IW996&gt;=20,INDEX($GL:$GL,$IV996+20),"")</f>
      </c>
      <c r="HH996">
        <f>IF($IW996&gt;=21,INDEX($GL:$GL,$IV996+21),"")</f>
      </c>
      <c r="HI996">
        <f>IF($IW996&gt;=22,INDEX($GL:$GL,$IV996+22),"")</f>
      </c>
      <c r="HJ996">
        <f>IF($IW996&gt;=23,INDEX($GL:$GL,$IV996+23),"")</f>
      </c>
      <c r="HK996">
        <f>IF($IW996&gt;=24,INDEX($GL:$GL,$IV996+24),"")</f>
      </c>
      <c r="HL996">
        <f>IF($IW996&gt;=25,INDEX($GL:$GL,$IV996+25),"")</f>
      </c>
      <c r="HM996">
        <f>IF($IW996&gt;=26,INDEX($GL:$GL,$IV996+26),"")</f>
      </c>
      <c r="HN996">
        <f>IF($IW996&gt;=27,INDEX($GL:$GL,$IV996+27),"")</f>
      </c>
      <c r="HO996">
        <f>IF($IW996&gt;=28,INDEX($GL:$GL,$IV996+28),"")</f>
      </c>
      <c r="HP996">
        <f>IF($IW996&gt;=29,INDEX($GL:$GL,$IV996+29),"")</f>
      </c>
      <c r="HQ996">
        <f>IF($IW996&gt;=30,INDEX($GL:$GL,$IV996+30),"")</f>
      </c>
      <c r="HR996">
        <f>IF($IW996&gt;=31,INDEX($GL:$GL,$IV996+31),"")</f>
      </c>
      <c r="HS996">
        <f>IF($IW996&gt;=32,INDEX($GL:$GL,$IV996+32),"")</f>
      </c>
      <c r="HT996">
        <f>IF($IW996&gt;=33,INDEX($GL:$GL,$IV996+33),"")</f>
      </c>
      <c r="HU996">
        <f>IF($IW996&gt;=34,INDEX($GL:$GL,$IV996+34),"")</f>
      </c>
      <c r="HV996">
        <f>IF($IW996&gt;=35,INDEX($GL:$GL,$IV996+35),"")</f>
      </c>
      <c r="HW996">
        <f>IF($IW996&gt;=36,INDEX($GL:$GL,$IV996+36),"")</f>
      </c>
      <c r="HX996">
        <f>IF($IW996&gt;=37,INDEX($GL:$GL,$IV996+37),"")</f>
      </c>
      <c r="HY996">
        <f>IF($IW996&gt;=38,INDEX($GL:$GL,$IV996+38),"")</f>
      </c>
      <c r="HZ996">
        <f>IF($IW996&gt;=39,INDEX($GL:$GL,$IV996+39),"")</f>
      </c>
      <c r="IA996">
        <f>IF($IW996&gt;=40,INDEX($GL:$GL,$IV996+40),"")</f>
      </c>
      <c r="IB996">
        <f>IF($IW996&gt;=41,INDEX($GL:$GL,$IV996+41),"")</f>
      </c>
      <c r="IC996">
        <f>IF($IW996&gt;=42,INDEX($GL:$GL,$IV996+42),"")</f>
      </c>
      <c r="ID996">
        <f>IF($IW996&gt;=43,INDEX($GL:$GL,$IV996+43),"")</f>
      </c>
      <c r="IE996">
        <f>IF($IW996&gt;=44,INDEX($GL:$GL,$IV996+44),"")</f>
      </c>
      <c r="IF996">
        <f>IF($IW996&gt;=45,INDEX($GL:$GL,$IV996+45),"")</f>
      </c>
      <c r="IG996">
        <f>IF($IW996&gt;=46,INDEX($GL:$GL,$IV996+46),"")</f>
      </c>
      <c r="IH996">
        <f>IF($IW996&gt;=47,INDEX($GL:$GL,$IV996+47),"")</f>
      </c>
      <c r="II996">
        <f>IF($IW996&gt;=48,INDEX($GL:$GL,$IV996+48),"")</f>
      </c>
      <c r="IJ996">
        <f>IF($IW996&gt;=49,INDEX($GL:$GL,$IV996+49),"")</f>
      </c>
      <c r="IK996">
        <f>IF($IW996&gt;=50,INDEX($GL:$GL,$IV996+50),"")</f>
      </c>
      <c r="IL996">
        <f>IF($IW996&gt;=51,INDEX($GL:$GL,$IV996+51),"")</f>
      </c>
      <c r="IM996">
        <f>IF($IW996&gt;=52,INDEX($GL:$GL,$IV996+52),"")</f>
      </c>
      <c r="IN996">
        <f>IF($IW996&gt;=53,INDEX($GL:$GL,$IV996+53),"")</f>
      </c>
      <c r="IO996">
        <f>IF($IW996&gt;=54,INDEX($GL:$GL,$IV996+54),"")</f>
      </c>
      <c r="IP996">
        <f>IF($IW996&gt;=55,INDEX($GL:$GL,$IV996+55),"")</f>
      </c>
      <c r="IQ996">
        <f>IF($IW996&gt;=56,INDEX($GL:$GL,$IV996+56),"")</f>
      </c>
      <c r="IR996">
        <f>IF($IW996&gt;=57,INDEX($GL:$GL,$IV996+57),"")</f>
      </c>
      <c r="IS996">
        <f>IF($IW996&gt;=58,INDEX($GL:$GL,$IV996+58),"")</f>
      </c>
      <c r="IT996">
        <f>IF($IW996&gt;=59,INDEX($GL:$GL,$IV996+59),"")</f>
      </c>
      <c r="IU996">
        <f>IF($IW996&gt;=60,INDEX($GL:$GL,$IV996+60),"")</f>
      </c>
      <c r="IV996">
        <f>IFERROR(MATCH($GK996,$GL$2:$GL$324,0)+1,0)</f>
      </c>
      <c r="IW996">
        <f>IFERROR(INDEX($GM$2:$GM$324,MATCH($GK996,$GL$2:$GL$324,0)),0)</f>
      </c>
      <c r="IX996" t="s">
        <v>34</v>
      </c>
      <c r="IY996" t="s">
        <v>34</v>
      </c>
    </row>
    <row r="997" spans="1:259" x14ac:dyDescent="0.25">
      <c r="K997">
        <f>IF(OR($N997="",$J997=""),"",IFERROR($N997/$J997,0))</f>
      </c>
      <c r="L997">
        <f>IF($N997="","",
SUM($M997,$O997,$T997,$P997,$R997)*
(1-IF($U997="",0,VALUE($U997)/100)))</f>
      </c>
      <c r="M997">
        <f>IF($N997="","",$N997)</f>
      </c>
      <c r="O997">
        <f>IF($N997="","",
IF($H997="","",
IF(ISNUMBER(SEARCH("exempt",LOWER($H997))),0,
$N997*(VALUE(SUBSTITUTE($H997,"%",""))/100))))</f>
      </c>
      <c r="V997">
        <f>IFERROR(IF(FIND(" - ",$E997)&gt;0,MID($E997,FIND(" - ",$E997)+3,LEN($E997)),""),"")</f>
      </c>
      <c r="AE997" t="s">
        <v>1578</v>
      </c>
      <c r="AJ997">
        <f>IFERROR(LEFT($E997,FIND(" - ",$E997)-1),$E997)</f>
      </c>
      <c r="AM997">
        <f>IF($CB997&gt;=1,INDEX($AK:$AK,$CA997+1),"")</f>
      </c>
      <c r="AN997">
        <f>IF($CB997&gt;=2,INDEX($AK:$AK,$CA997+2),"")</f>
      </c>
      <c r="AO997">
        <f>IF($CB997&gt;=3,INDEX($AK:$AK,$CA997+3),"")</f>
      </c>
      <c r="AP997">
        <f>IF($CB997&gt;=4,INDEX($AK:$AK,$CA997+4),"")</f>
      </c>
      <c r="AQ997">
        <f>IF($CB997&gt;=5,INDEX($AK:$AK,$CA997+5),"")</f>
      </c>
      <c r="AR997">
        <f>IF($CB997&gt;=6,INDEX($AK:$AK,$CA997+6),"")</f>
      </c>
      <c r="AS997">
        <f>IF($CB997&gt;=7,INDEX($AK:$AK,$CA997+7),"")</f>
      </c>
      <c r="AT997">
        <f>IF($CB997&gt;=8,INDEX($AK:$AK,$CA997+8),"")</f>
      </c>
      <c r="AU997">
        <f>IF($CB997&gt;=9,INDEX($AK:$AK,$CA997+9),"")</f>
      </c>
      <c r="AV997">
        <f>IF($CB997&gt;=10,INDEX($AK:$AK,$CA997+10),"")</f>
      </c>
      <c r="AW997">
        <f>IF($CB997&gt;=11,INDEX($AK:$AK,$CA997+11),"")</f>
      </c>
      <c r="AX997">
        <f>IF($CB997&gt;=12,INDEX($AK:$AK,$CA997+12),"")</f>
      </c>
      <c r="AY997">
        <f>IF($CB997&gt;=13,INDEX($AK:$AK,$CA997+13),"")</f>
      </c>
      <c r="AZ997">
        <f>IF($CB997&gt;=14,INDEX($AK:$AK,$CA997+14),"")</f>
      </c>
      <c r="BA997">
        <f>IF($CB997&gt;=15,INDEX($AK:$AK,$CA997+15),"")</f>
      </c>
      <c r="BB997">
        <f>IF($CB997&gt;=16,INDEX($AK:$AK,$CA997+16),"")</f>
      </c>
      <c r="BC997">
        <f>IF($CB997&gt;=17,INDEX($AK:$AK,$CA997+17),"")</f>
      </c>
      <c r="BD997">
        <f>IF($CB997&gt;=18,INDEX($AK:$AK,$CA997+18),"")</f>
      </c>
      <c r="BE997">
        <f>IF($CB997&gt;=19,INDEX($AK:$AK,$CA997+19),"")</f>
      </c>
      <c r="BF997">
        <f>IF($CB997&gt;=20,INDEX($AK:$AK,$CA997+20),"")</f>
      </c>
      <c r="BG997">
        <f>IF($CB997&gt;=21,INDEX($AK:$AK,$CA997+21),"")</f>
      </c>
      <c r="BH997">
        <f>IF($CB997&gt;=22,INDEX($AK:$AK,$CA997+22),"")</f>
      </c>
      <c r="BI997">
        <f>IF($CB997&gt;=23,INDEX($AK:$AK,$CA997+23),"")</f>
      </c>
      <c r="BJ997">
        <f>IF($CB997&gt;=24,INDEX($AK:$AK,$CA997+24),"")</f>
      </c>
      <c r="BK997">
        <f>IF($CB997&gt;=25,INDEX($AK:$AK,$CA997+25),"")</f>
      </c>
      <c r="BL997">
        <f>IF($CB997&gt;=26,INDEX($AK:$AK,$CA997+26),"")</f>
      </c>
      <c r="BM997">
        <f>IF($CB997&gt;=27,INDEX($AK:$AK,$CA997+27),"")</f>
      </c>
      <c r="BN997">
        <f>IF($CB997&gt;=28,INDEX($AK:$AK,$CA997+28),"")</f>
      </c>
      <c r="BO997">
        <f>IF($CB997&gt;=29,INDEX($AK:$AK,$CA997+29),"")</f>
      </c>
      <c r="BP997">
        <f>IF($CB997&gt;=30,INDEX($AK:$AK,$CA997+30),"")</f>
      </c>
      <c r="BQ997">
        <f>IF($CB997&gt;=31,INDEX($AK:$AK,$CA997+31),"")</f>
      </c>
      <c r="BR997">
        <f>IF($CB997&gt;=32,INDEX($AK:$AK,$CA997+32),"")</f>
      </c>
      <c r="BS997">
        <f>IF($CB997&gt;=33,INDEX($AK:$AK,$CA997+33),"")</f>
      </c>
      <c r="BT997">
        <f>IF($CB997&gt;=34,INDEX($AK:$AK,$CA997+34),"")</f>
      </c>
      <c r="BU997">
        <f>IF($CB997&gt;=35,INDEX($AK:$AK,$CA997+35),"")</f>
      </c>
      <c r="BV997">
        <f>IF($CB997&gt;=36,INDEX($AK:$AK,$CA997+36),"")</f>
      </c>
      <c r="BW997">
        <f>IF($CB997&gt;=37,INDEX($AK:$AK,$CA997+37),"")</f>
      </c>
      <c r="BX997">
        <f>IF($CB997&gt;=38,INDEX($AK:$AK,$CA997+38),"")</f>
      </c>
      <c r="BY997">
        <f>IF($CB997&gt;=39,INDEX($AK:$AK,$CA997+39),"")</f>
      </c>
      <c r="BZ997">
        <f>IF($CB997&gt;=40,INDEX($AK:$AK,$CA997+40),"")</f>
      </c>
      <c r="CA997">
        <f>IFERROR(MATCH($AJ997,$AK$2:$AK$134,0)+1,0)</f>
      </c>
      <c r="CB997">
        <f>IFERROR(INDEX($AL$2:$AL$134,MATCH($AJ997,$AK$2:$AK$134,0)),0)</f>
      </c>
      <c r="CC997">
        <f>IFERROR(LEFT($F997,FIND(" - ",$F997)-1),$F997)</f>
      </c>
      <c r="CF997">
        <f>IF($DA997&gt;=1,INDEX($CD:$CD,$CZ997+1),"")</f>
      </c>
      <c r="CG997">
        <f>IF($DA997&gt;=2,INDEX($CD:$CD,$CZ997+2),"")</f>
      </c>
      <c r="CH997">
        <f>IF($DA997&gt;=3,INDEX($CD:$CD,$CZ997+3),"")</f>
      </c>
      <c r="CI997">
        <f>IF($DA997&gt;=4,INDEX($CD:$CD,$CZ997+4),"")</f>
      </c>
      <c r="CJ997">
        <f>IF($DA997&gt;=5,INDEX($CD:$CD,$CZ997+5),"")</f>
      </c>
      <c r="CK997">
        <f>IF($DA997&gt;=6,INDEX($CD:$CD,$CZ997+6),"")</f>
      </c>
      <c r="CL997">
        <f>IF($DA997&gt;=7,INDEX($CD:$CD,$CZ997+7),"")</f>
      </c>
      <c r="CM997">
        <f>IF($DA997&gt;=8,INDEX($CD:$CD,$CZ997+8),"")</f>
      </c>
      <c r="CN997">
        <f>IF($DA997&gt;=9,INDEX($CD:$CD,$CZ997+9),"")</f>
      </c>
      <c r="CO997">
        <f>IF($DA997&gt;=10,INDEX($CD:$CD,$CZ997+10),"")</f>
      </c>
      <c r="CP997">
        <f>IF($DA997&gt;=11,INDEX($CD:$CD,$CZ997+11),"")</f>
      </c>
      <c r="CQ997">
        <f>IF($DA997&gt;=12,INDEX($CD:$CD,$CZ997+12),"")</f>
      </c>
      <c r="CR997">
        <f>IF($DA997&gt;=13,INDEX($CD:$CD,$CZ997+13),"")</f>
      </c>
      <c r="CS997">
        <f>IF($DA997&gt;=14,INDEX($CD:$CD,$CZ997+14),"")</f>
      </c>
      <c r="CT997">
        <f>IF($DA997&gt;=15,INDEX($CD:$CD,$CZ997+15),"")</f>
      </c>
      <c r="CU997">
        <f>IF($DA997&gt;=16,INDEX($CD:$CD,$CZ997+16),"")</f>
      </c>
      <c r="CV997">
        <f>IF($DA997&gt;=17,INDEX($CD:$CD,$CZ997+17),"")</f>
      </c>
      <c r="CW997">
        <f>IF($DA997&gt;=18,INDEX($CD:$CD,$CZ997+18),"")</f>
      </c>
      <c r="CX997">
        <f>IF($DA997&gt;=19,INDEX($CD:$CD,$CZ997+19),"")</f>
      </c>
      <c r="CY997">
        <f>IF($DA997&gt;=20,INDEX($CD:$CD,$CZ997+20),"")</f>
      </c>
      <c r="CZ997">
        <f>IFERROR(MATCH($CC997,$CD$2:$CD$263,0)+1,0)</f>
      </c>
      <c r="DA997">
        <f>IFERROR(INDEX($CE$2:$CE$263,MATCH($CC997,$CD$2:$CD$263,0)),0)</f>
      </c>
      <c r="DB997">
        <f>IFERROR(INDEX($AI:$AI,MATCH($H997,$AH:$AH,0))&amp;"","")</f>
      </c>
      <c r="DF997">
        <f>IF($GI997&gt;=1,INDEX($DC:$DC,$GH997+1),"")</f>
      </c>
      <c r="DG997">
        <f>IF($GI997&gt;=2,INDEX($DC:$DC,$GH997+2),"")</f>
      </c>
      <c r="DH997">
        <f>IF($GI997&gt;=3,INDEX($DC:$DC,$GH997+3),"")</f>
      </c>
      <c r="DI997">
        <f>IF($GI997&gt;=4,INDEX($DC:$DC,$GH997+4),"")</f>
      </c>
      <c r="DJ997">
        <f>IF($GI997&gt;=5,INDEX($DC:$DC,$GH997+5),"")</f>
      </c>
      <c r="DK997">
        <f>IF($GI997&gt;=6,INDEX($DC:$DC,$GH997+6),"")</f>
      </c>
      <c r="DL997">
        <f>IF($GI997&gt;=7,INDEX($DC:$DC,$GH997+7),"")</f>
      </c>
      <c r="DM997">
        <f>IF($GI997&gt;=8,INDEX($DC:$DC,$GH997+8),"")</f>
      </c>
      <c r="DN997">
        <f>IF($GI997&gt;=9,INDEX($DC:$DC,$GH997+9),"")</f>
      </c>
      <c r="DO997">
        <f>IF($GI997&gt;=10,INDEX($DC:$DC,$GH997+10),"")</f>
      </c>
      <c r="DP997">
        <f>IF($GI997&gt;=11,INDEX($DC:$DC,$GH997+11),"")</f>
      </c>
      <c r="DQ997">
        <f>IF($GI997&gt;=12,INDEX($DC:$DC,$GH997+12),"")</f>
      </c>
      <c r="DR997">
        <f>IF($GI997&gt;=13,INDEX($DC:$DC,$GH997+13),"")</f>
      </c>
      <c r="DS997">
        <f>IF($GI997&gt;=14,INDEX($DC:$DC,$GH997+14),"")</f>
      </c>
      <c r="DT997">
        <f>IF($GI997&gt;=15,INDEX($DC:$DC,$GH997+15),"")</f>
      </c>
      <c r="DU997">
        <f>IF($GI997&gt;=16,INDEX($DC:$DC,$GH997+16),"")</f>
      </c>
      <c r="DV997">
        <f>IF($GI997&gt;=17,INDEX($DC:$DC,$GH997+17),"")</f>
      </c>
      <c r="DW997">
        <f>IF($GI997&gt;=18,INDEX($DC:$DC,$GH997+18),"")</f>
      </c>
      <c r="DX997">
        <f>IF($GI997&gt;=19,INDEX($DC:$DC,$GH997+19),"")</f>
      </c>
      <c r="DY997">
        <f>IF($GI997&gt;=20,INDEX($DC:$DC,$GH997+20),"")</f>
      </c>
      <c r="DZ997">
        <f>IF($GI997&gt;=21,INDEX($DC:$DC,$GH997+21),"")</f>
      </c>
      <c r="EA997">
        <f>IF($GI997&gt;=22,INDEX($DC:$DC,$GH997+22),"")</f>
      </c>
      <c r="EB997">
        <f>IF($GI997&gt;=23,INDEX($DC:$DC,$GH997+23),"")</f>
      </c>
      <c r="EC997">
        <f>IF($GI997&gt;=24,INDEX($DC:$DC,$GH997+24),"")</f>
      </c>
      <c r="ED997">
        <f>IF($GI997&gt;=25,INDEX($DC:$DC,$GH997+25),"")</f>
      </c>
      <c r="EE997">
        <f>IF($GI997&gt;=26,INDEX($DC:$DC,$GH997+26),"")</f>
      </c>
      <c r="EF997">
        <f>IF($GI997&gt;=27,INDEX($DC:$DC,$GH997+27),"")</f>
      </c>
      <c r="EG997">
        <f>IF($GI997&gt;=28,INDEX($DC:$DC,$GH997+28),"")</f>
      </c>
      <c r="EH997">
        <f>IF($GI997&gt;=29,INDEX($DC:$DC,$GH997+29),"")</f>
      </c>
      <c r="EI997">
        <f>IF($GI997&gt;=30,INDEX($DC:$DC,$GH997+30),"")</f>
      </c>
      <c r="EJ997">
        <f>IF($GI997&gt;=31,INDEX($DC:$DC,$GH997+31),"")</f>
      </c>
      <c r="EK997">
        <f>IF($GI997&gt;=32,INDEX($DC:$DC,$GH997+32),"")</f>
      </c>
      <c r="EL997">
        <f>IF($GI997&gt;=33,INDEX($DC:$DC,$GH997+33),"")</f>
      </c>
      <c r="EM997">
        <f>IF($GI997&gt;=34,INDEX($DC:$DC,$GH997+34),"")</f>
      </c>
      <c r="EN997">
        <f>IF($GI997&gt;=35,INDEX($DC:$DC,$GH997+35),"")</f>
      </c>
      <c r="EO997">
        <f>IF($GI997&gt;=36,INDEX($DC:$DC,$GH997+36),"")</f>
      </c>
      <c r="EP997">
        <f>IF($GI997&gt;=37,INDEX($DC:$DC,$GH997+37),"")</f>
      </c>
      <c r="EQ997">
        <f>IF($GI997&gt;=38,INDEX($DC:$DC,$GH997+38),"")</f>
      </c>
      <c r="ER997">
        <f>IF($GI997&gt;=39,INDEX($DC:$DC,$GH997+39),"")</f>
      </c>
      <c r="ES997">
        <f>IF($GI997&gt;=40,INDEX($DC:$DC,$GH997+40),"")</f>
      </c>
      <c r="ET997">
        <f>IF($GI997&gt;=1,INDEX($DD:$DD,$GH997+1),"")</f>
      </c>
      <c r="EU997">
        <f>IF($GI997&gt;=2,INDEX($DD:$DD,$GH997+2),"")</f>
      </c>
      <c r="EV997">
        <f>IF($GI997&gt;=3,INDEX($DD:$DD,$GH997+3),"")</f>
      </c>
      <c r="EW997">
        <f>IF($GI997&gt;=4,INDEX($DD:$DD,$GH997+4),"")</f>
      </c>
      <c r="EX997">
        <f>IF($GI997&gt;=5,INDEX($DD:$DD,$GH997+5),"")</f>
      </c>
      <c r="EY997">
        <f>IF($GI997&gt;=6,INDEX($DD:$DD,$GH997+6),"")</f>
      </c>
      <c r="EZ997">
        <f>IF($GI997&gt;=7,INDEX($DD:$DD,$GH997+7),"")</f>
      </c>
      <c r="FA997">
        <f>IF($GI997&gt;=8,INDEX($DD:$DD,$GH997+8),"")</f>
      </c>
      <c r="FB997">
        <f>IF($GI997&gt;=9,INDEX($DD:$DD,$GH997+9),"")</f>
      </c>
      <c r="FC997">
        <f>IF($GI997&gt;=10,INDEX($DD:$DD,$GH997+10),"")</f>
      </c>
      <c r="FD997">
        <f>IF($GI997&gt;=11,INDEX($DD:$DD,$GH997+11),"")</f>
      </c>
      <c r="FE997">
        <f>IF($GI997&gt;=12,INDEX($DD:$DD,$GH997+12),"")</f>
      </c>
      <c r="FF997">
        <f>IF($GI997&gt;=13,INDEX($DD:$DD,$GH997+13),"")</f>
      </c>
      <c r="FG997">
        <f>IF($GI997&gt;=14,INDEX($DD:$DD,$GH997+14),"")</f>
      </c>
      <c r="FH997">
        <f>IF($GI997&gt;=15,INDEX($DD:$DD,$GH997+15),"")</f>
      </c>
      <c r="FI997">
        <f>IF($GI997&gt;=16,INDEX($DD:$DD,$GH997+16),"")</f>
      </c>
      <c r="FJ997">
        <f>IF($GI997&gt;=17,INDEX($DD:$DD,$GH997+17),"")</f>
      </c>
      <c r="FK997">
        <f>IF($GI997&gt;=18,INDEX($DD:$DD,$GH997+18),"")</f>
      </c>
      <c r="FL997">
        <f>IF($GI997&gt;=19,INDEX($DD:$DD,$GH997+19),"")</f>
      </c>
      <c r="FM997">
        <f>IF($GI997&gt;=20,INDEX($DD:$DD,$GH997+20),"")</f>
      </c>
      <c r="FN997">
        <f>IF($GI997&gt;=21,INDEX($DD:$DD,$GH997+21),"")</f>
      </c>
      <c r="FO997">
        <f>IF($GI997&gt;=22,INDEX($DD:$DD,$GH997+22),"")</f>
      </c>
      <c r="FP997">
        <f>IF($GI997&gt;=23,INDEX($DD:$DD,$GH997+23),"")</f>
      </c>
      <c r="FQ997">
        <f>IF($GI997&gt;=24,INDEX($DD:$DD,$GH997+24),"")</f>
      </c>
      <c r="FR997">
        <f>IF($GI997&gt;=25,INDEX($DD:$DD,$GH997+25),"")</f>
      </c>
      <c r="FS997">
        <f>IF($GI997&gt;=26,INDEX($DD:$DD,$GH997+26),"")</f>
      </c>
      <c r="FT997">
        <f>IF($GI997&gt;=27,INDEX($DD:$DD,$GH997+27),"")</f>
      </c>
      <c r="FU997">
        <f>IF($GI997&gt;=28,INDEX($DD:$DD,$GH997+28),"")</f>
      </c>
      <c r="FV997">
        <f>IF($GI997&gt;=29,INDEX($DD:$DD,$GH997+29),"")</f>
      </c>
      <c r="FW997">
        <f>IF($GI997&gt;=30,INDEX($DD:$DD,$GH997+30),"")</f>
      </c>
      <c r="FX997">
        <f>IF($GI997&gt;=31,INDEX($DD:$DD,$GH997+31),"")</f>
      </c>
      <c r="FY997">
        <f>IF($GI997&gt;=32,INDEX($DD:$DD,$GH997+32),"")</f>
      </c>
      <c r="FZ997">
        <f>IF($GI997&gt;=33,INDEX($DD:$DD,$GH997+33),"")</f>
      </c>
      <c r="GA997">
        <f>IF($GI997&gt;=34,INDEX($DD:$DD,$GH997+34),"")</f>
      </c>
      <c r="GB997">
        <f>IF($GI997&gt;=35,INDEX($DD:$DD,$GH997+35),"")</f>
      </c>
      <c r="GC997">
        <f>IF($GI997&gt;=36,INDEX($DD:$DD,$GH997+36),"")</f>
      </c>
      <c r="GD997">
        <f>IF($GI997&gt;=37,INDEX($DD:$DD,$GH997+37),"")</f>
      </c>
      <c r="GE997">
        <f>IF($GI997&gt;=38,INDEX($DD:$DD,$GH997+38),"")</f>
      </c>
      <c r="GF997">
        <f>IF($GI997&gt;=39,INDEX($DD:$DD,$GH997+39),"")</f>
      </c>
      <c r="GG997">
        <f>IF($GI997&gt;=40,INDEX($DD:$DD,$GH997+40),"")</f>
      </c>
      <c r="GH997">
        <f>IFERROR(MATCH($DB997,$DC$2:$DC$148,0)+1,0)</f>
      </c>
      <c r="GI997">
        <f>IFERROR(INDEX($DE$2:$DE$148,MATCH($DB997,$DC$2:$DC$148,0)),0)</f>
      </c>
      <c r="GJ997">
        <f>IFERROR(MATCH($S997,$DF$997:$ES$997,0),0)</f>
      </c>
      <c r="GK997">
        <f>IF($GJ997&gt;0,INDEX($ET$997:$GG$997,$GJ997),"")</f>
      </c>
      <c r="GN997">
        <f>IF($IW997&gt;=1,INDEX($GL:$GL,$IV997+1),"")</f>
      </c>
      <c r="GO997">
        <f>IF($IW997&gt;=2,INDEX($GL:$GL,$IV997+2),"")</f>
      </c>
      <c r="GP997">
        <f>IF($IW997&gt;=3,INDEX($GL:$GL,$IV997+3),"")</f>
      </c>
      <c r="GQ997">
        <f>IF($IW997&gt;=4,INDEX($GL:$GL,$IV997+4),"")</f>
      </c>
      <c r="GR997">
        <f>IF($IW997&gt;=5,INDEX($GL:$GL,$IV997+5),"")</f>
      </c>
      <c r="GS997">
        <f>IF($IW997&gt;=6,INDEX($GL:$GL,$IV997+6),"")</f>
      </c>
      <c r="GT997">
        <f>IF($IW997&gt;=7,INDEX($GL:$GL,$IV997+7),"")</f>
      </c>
      <c r="GU997">
        <f>IF($IW997&gt;=8,INDEX($GL:$GL,$IV997+8),"")</f>
      </c>
      <c r="GV997">
        <f>IF($IW997&gt;=9,INDEX($GL:$GL,$IV997+9),"")</f>
      </c>
      <c r="GW997">
        <f>IF($IW997&gt;=10,INDEX($GL:$GL,$IV997+10),"")</f>
      </c>
      <c r="GX997">
        <f>IF($IW997&gt;=11,INDEX($GL:$GL,$IV997+11),"")</f>
      </c>
      <c r="GY997">
        <f>IF($IW997&gt;=12,INDEX($GL:$GL,$IV997+12),"")</f>
      </c>
      <c r="GZ997">
        <f>IF($IW997&gt;=13,INDEX($GL:$GL,$IV997+13),"")</f>
      </c>
      <c r="HA997">
        <f>IF($IW997&gt;=14,INDEX($GL:$GL,$IV997+14),"")</f>
      </c>
      <c r="HB997">
        <f>IF($IW997&gt;=15,INDEX($GL:$GL,$IV997+15),"")</f>
      </c>
      <c r="HC997">
        <f>IF($IW997&gt;=16,INDEX($GL:$GL,$IV997+16),"")</f>
      </c>
      <c r="HD997">
        <f>IF($IW997&gt;=17,INDEX($GL:$GL,$IV997+17),"")</f>
      </c>
      <c r="HE997">
        <f>IF($IW997&gt;=18,INDEX($GL:$GL,$IV997+18),"")</f>
      </c>
      <c r="HF997">
        <f>IF($IW997&gt;=19,INDEX($GL:$GL,$IV997+19),"")</f>
      </c>
      <c r="HG997">
        <f>IF($IW997&gt;=20,INDEX($GL:$GL,$IV997+20),"")</f>
      </c>
      <c r="HH997">
        <f>IF($IW997&gt;=21,INDEX($GL:$GL,$IV997+21),"")</f>
      </c>
      <c r="HI997">
        <f>IF($IW997&gt;=22,INDEX($GL:$GL,$IV997+22),"")</f>
      </c>
      <c r="HJ997">
        <f>IF($IW997&gt;=23,INDEX($GL:$GL,$IV997+23),"")</f>
      </c>
      <c r="HK997">
        <f>IF($IW997&gt;=24,INDEX($GL:$GL,$IV997+24),"")</f>
      </c>
      <c r="HL997">
        <f>IF($IW997&gt;=25,INDEX($GL:$GL,$IV997+25),"")</f>
      </c>
      <c r="HM997">
        <f>IF($IW997&gt;=26,INDEX($GL:$GL,$IV997+26),"")</f>
      </c>
      <c r="HN997">
        <f>IF($IW997&gt;=27,INDEX($GL:$GL,$IV997+27),"")</f>
      </c>
      <c r="HO997">
        <f>IF($IW997&gt;=28,INDEX($GL:$GL,$IV997+28),"")</f>
      </c>
      <c r="HP997">
        <f>IF($IW997&gt;=29,INDEX($GL:$GL,$IV997+29),"")</f>
      </c>
      <c r="HQ997">
        <f>IF($IW997&gt;=30,INDEX($GL:$GL,$IV997+30),"")</f>
      </c>
      <c r="HR997">
        <f>IF($IW997&gt;=31,INDEX($GL:$GL,$IV997+31),"")</f>
      </c>
      <c r="HS997">
        <f>IF($IW997&gt;=32,INDEX($GL:$GL,$IV997+32),"")</f>
      </c>
      <c r="HT997">
        <f>IF($IW997&gt;=33,INDEX($GL:$GL,$IV997+33),"")</f>
      </c>
      <c r="HU997">
        <f>IF($IW997&gt;=34,INDEX($GL:$GL,$IV997+34),"")</f>
      </c>
      <c r="HV997">
        <f>IF($IW997&gt;=35,INDEX($GL:$GL,$IV997+35),"")</f>
      </c>
      <c r="HW997">
        <f>IF($IW997&gt;=36,INDEX($GL:$GL,$IV997+36),"")</f>
      </c>
      <c r="HX997">
        <f>IF($IW997&gt;=37,INDEX($GL:$GL,$IV997+37),"")</f>
      </c>
      <c r="HY997">
        <f>IF($IW997&gt;=38,INDEX($GL:$GL,$IV997+38),"")</f>
      </c>
      <c r="HZ997">
        <f>IF($IW997&gt;=39,INDEX($GL:$GL,$IV997+39),"")</f>
      </c>
      <c r="IA997">
        <f>IF($IW997&gt;=40,INDEX($GL:$GL,$IV997+40),"")</f>
      </c>
      <c r="IB997">
        <f>IF($IW997&gt;=41,INDEX($GL:$GL,$IV997+41),"")</f>
      </c>
      <c r="IC997">
        <f>IF($IW997&gt;=42,INDEX($GL:$GL,$IV997+42),"")</f>
      </c>
      <c r="ID997">
        <f>IF($IW997&gt;=43,INDEX($GL:$GL,$IV997+43),"")</f>
      </c>
      <c r="IE997">
        <f>IF($IW997&gt;=44,INDEX($GL:$GL,$IV997+44),"")</f>
      </c>
      <c r="IF997">
        <f>IF($IW997&gt;=45,INDEX($GL:$GL,$IV997+45),"")</f>
      </c>
      <c r="IG997">
        <f>IF($IW997&gt;=46,INDEX($GL:$GL,$IV997+46),"")</f>
      </c>
      <c r="IH997">
        <f>IF($IW997&gt;=47,INDEX($GL:$GL,$IV997+47),"")</f>
      </c>
      <c r="II997">
        <f>IF($IW997&gt;=48,INDEX($GL:$GL,$IV997+48),"")</f>
      </c>
      <c r="IJ997">
        <f>IF($IW997&gt;=49,INDEX($GL:$GL,$IV997+49),"")</f>
      </c>
      <c r="IK997">
        <f>IF($IW997&gt;=50,INDEX($GL:$GL,$IV997+50),"")</f>
      </c>
      <c r="IL997">
        <f>IF($IW997&gt;=51,INDEX($GL:$GL,$IV997+51),"")</f>
      </c>
      <c r="IM997">
        <f>IF($IW997&gt;=52,INDEX($GL:$GL,$IV997+52),"")</f>
      </c>
      <c r="IN997">
        <f>IF($IW997&gt;=53,INDEX($GL:$GL,$IV997+53),"")</f>
      </c>
      <c r="IO997">
        <f>IF($IW997&gt;=54,INDEX($GL:$GL,$IV997+54),"")</f>
      </c>
      <c r="IP997">
        <f>IF($IW997&gt;=55,INDEX($GL:$GL,$IV997+55),"")</f>
      </c>
      <c r="IQ997">
        <f>IF($IW997&gt;=56,INDEX($GL:$GL,$IV997+56),"")</f>
      </c>
      <c r="IR997">
        <f>IF($IW997&gt;=57,INDEX($GL:$GL,$IV997+57),"")</f>
      </c>
      <c r="IS997">
        <f>IF($IW997&gt;=58,INDEX($GL:$GL,$IV997+58),"")</f>
      </c>
      <c r="IT997">
        <f>IF($IW997&gt;=59,INDEX($GL:$GL,$IV997+59),"")</f>
      </c>
      <c r="IU997">
        <f>IF($IW997&gt;=60,INDEX($GL:$GL,$IV997+60),"")</f>
      </c>
      <c r="IV997">
        <f>IFERROR(MATCH($GK997,$GL$2:$GL$324,0)+1,0)</f>
      </c>
      <c r="IW997">
        <f>IFERROR(INDEX($GM$2:$GM$324,MATCH($GK997,$GL$2:$GL$324,0)),0)</f>
      </c>
      <c r="IX997" t="s">
        <v>34</v>
      </c>
      <c r="IY997" t="s">
        <v>34</v>
      </c>
    </row>
    <row r="998" spans="1:259" x14ac:dyDescent="0.25">
      <c r="K998">
        <f>IF(OR($N998="",$J998=""),"",IFERROR($N998/$J998,0))</f>
      </c>
      <c r="L998">
        <f>IF($N998="","",
SUM($M998,$O998,$T998,$P998,$R998)*
(1-IF($U998="",0,VALUE($U998)/100)))</f>
      </c>
      <c r="M998">
        <f>IF($N998="","",$N998)</f>
      </c>
      <c r="O998">
        <f>IF($N998="","",
IF($H998="","",
IF(ISNUMBER(SEARCH("exempt",LOWER($H998))),0,
$N998*(VALUE(SUBSTITUTE($H998,"%",""))/100))))</f>
      </c>
      <c r="V998">
        <f>IFERROR(IF(FIND(" - ",$E998)&gt;0,MID($E998,FIND(" - ",$E998)+3,LEN($E998)),""),"")</f>
      </c>
      <c r="AE998" t="s">
        <v>1579</v>
      </c>
      <c r="AJ998">
        <f>IFERROR(LEFT($E998,FIND(" - ",$E998)-1),$E998)</f>
      </c>
      <c r="AM998">
        <f>IF($CB998&gt;=1,INDEX($AK:$AK,$CA998+1),"")</f>
      </c>
      <c r="AN998">
        <f>IF($CB998&gt;=2,INDEX($AK:$AK,$CA998+2),"")</f>
      </c>
      <c r="AO998">
        <f>IF($CB998&gt;=3,INDEX($AK:$AK,$CA998+3),"")</f>
      </c>
      <c r="AP998">
        <f>IF($CB998&gt;=4,INDEX($AK:$AK,$CA998+4),"")</f>
      </c>
      <c r="AQ998">
        <f>IF($CB998&gt;=5,INDEX($AK:$AK,$CA998+5),"")</f>
      </c>
      <c r="AR998">
        <f>IF($CB998&gt;=6,INDEX($AK:$AK,$CA998+6),"")</f>
      </c>
      <c r="AS998">
        <f>IF($CB998&gt;=7,INDEX($AK:$AK,$CA998+7),"")</f>
      </c>
      <c r="AT998">
        <f>IF($CB998&gt;=8,INDEX($AK:$AK,$CA998+8),"")</f>
      </c>
      <c r="AU998">
        <f>IF($CB998&gt;=9,INDEX($AK:$AK,$CA998+9),"")</f>
      </c>
      <c r="AV998">
        <f>IF($CB998&gt;=10,INDEX($AK:$AK,$CA998+10),"")</f>
      </c>
      <c r="AW998">
        <f>IF($CB998&gt;=11,INDEX($AK:$AK,$CA998+11),"")</f>
      </c>
      <c r="AX998">
        <f>IF($CB998&gt;=12,INDEX($AK:$AK,$CA998+12),"")</f>
      </c>
      <c r="AY998">
        <f>IF($CB998&gt;=13,INDEX($AK:$AK,$CA998+13),"")</f>
      </c>
      <c r="AZ998">
        <f>IF($CB998&gt;=14,INDEX($AK:$AK,$CA998+14),"")</f>
      </c>
      <c r="BA998">
        <f>IF($CB998&gt;=15,INDEX($AK:$AK,$CA998+15),"")</f>
      </c>
      <c r="BB998">
        <f>IF($CB998&gt;=16,INDEX($AK:$AK,$CA998+16),"")</f>
      </c>
      <c r="BC998">
        <f>IF($CB998&gt;=17,INDEX($AK:$AK,$CA998+17),"")</f>
      </c>
      <c r="BD998">
        <f>IF($CB998&gt;=18,INDEX($AK:$AK,$CA998+18),"")</f>
      </c>
      <c r="BE998">
        <f>IF($CB998&gt;=19,INDEX($AK:$AK,$CA998+19),"")</f>
      </c>
      <c r="BF998">
        <f>IF($CB998&gt;=20,INDEX($AK:$AK,$CA998+20),"")</f>
      </c>
      <c r="BG998">
        <f>IF($CB998&gt;=21,INDEX($AK:$AK,$CA998+21),"")</f>
      </c>
      <c r="BH998">
        <f>IF($CB998&gt;=22,INDEX($AK:$AK,$CA998+22),"")</f>
      </c>
      <c r="BI998">
        <f>IF($CB998&gt;=23,INDEX($AK:$AK,$CA998+23),"")</f>
      </c>
      <c r="BJ998">
        <f>IF($CB998&gt;=24,INDEX($AK:$AK,$CA998+24),"")</f>
      </c>
      <c r="BK998">
        <f>IF($CB998&gt;=25,INDEX($AK:$AK,$CA998+25),"")</f>
      </c>
      <c r="BL998">
        <f>IF($CB998&gt;=26,INDEX($AK:$AK,$CA998+26),"")</f>
      </c>
      <c r="BM998">
        <f>IF($CB998&gt;=27,INDEX($AK:$AK,$CA998+27),"")</f>
      </c>
      <c r="BN998">
        <f>IF($CB998&gt;=28,INDEX($AK:$AK,$CA998+28),"")</f>
      </c>
      <c r="BO998">
        <f>IF($CB998&gt;=29,INDEX($AK:$AK,$CA998+29),"")</f>
      </c>
      <c r="BP998">
        <f>IF($CB998&gt;=30,INDEX($AK:$AK,$CA998+30),"")</f>
      </c>
      <c r="BQ998">
        <f>IF($CB998&gt;=31,INDEX($AK:$AK,$CA998+31),"")</f>
      </c>
      <c r="BR998">
        <f>IF($CB998&gt;=32,INDEX($AK:$AK,$CA998+32),"")</f>
      </c>
      <c r="BS998">
        <f>IF($CB998&gt;=33,INDEX($AK:$AK,$CA998+33),"")</f>
      </c>
      <c r="BT998">
        <f>IF($CB998&gt;=34,INDEX($AK:$AK,$CA998+34),"")</f>
      </c>
      <c r="BU998">
        <f>IF($CB998&gt;=35,INDEX($AK:$AK,$CA998+35),"")</f>
      </c>
      <c r="BV998">
        <f>IF($CB998&gt;=36,INDEX($AK:$AK,$CA998+36),"")</f>
      </c>
      <c r="BW998">
        <f>IF($CB998&gt;=37,INDEX($AK:$AK,$CA998+37),"")</f>
      </c>
      <c r="BX998">
        <f>IF($CB998&gt;=38,INDEX($AK:$AK,$CA998+38),"")</f>
      </c>
      <c r="BY998">
        <f>IF($CB998&gt;=39,INDEX($AK:$AK,$CA998+39),"")</f>
      </c>
      <c r="BZ998">
        <f>IF($CB998&gt;=40,INDEX($AK:$AK,$CA998+40),"")</f>
      </c>
      <c r="CA998">
        <f>IFERROR(MATCH($AJ998,$AK$2:$AK$134,0)+1,0)</f>
      </c>
      <c r="CB998">
        <f>IFERROR(INDEX($AL$2:$AL$134,MATCH($AJ998,$AK$2:$AK$134,0)),0)</f>
      </c>
      <c r="CC998">
        <f>IFERROR(LEFT($F998,FIND(" - ",$F998)-1),$F998)</f>
      </c>
      <c r="CF998">
        <f>IF($DA998&gt;=1,INDEX($CD:$CD,$CZ998+1),"")</f>
      </c>
      <c r="CG998">
        <f>IF($DA998&gt;=2,INDEX($CD:$CD,$CZ998+2),"")</f>
      </c>
      <c r="CH998">
        <f>IF($DA998&gt;=3,INDEX($CD:$CD,$CZ998+3),"")</f>
      </c>
      <c r="CI998">
        <f>IF($DA998&gt;=4,INDEX($CD:$CD,$CZ998+4),"")</f>
      </c>
      <c r="CJ998">
        <f>IF($DA998&gt;=5,INDEX($CD:$CD,$CZ998+5),"")</f>
      </c>
      <c r="CK998">
        <f>IF($DA998&gt;=6,INDEX($CD:$CD,$CZ998+6),"")</f>
      </c>
      <c r="CL998">
        <f>IF($DA998&gt;=7,INDEX($CD:$CD,$CZ998+7),"")</f>
      </c>
      <c r="CM998">
        <f>IF($DA998&gt;=8,INDEX($CD:$CD,$CZ998+8),"")</f>
      </c>
      <c r="CN998">
        <f>IF($DA998&gt;=9,INDEX($CD:$CD,$CZ998+9),"")</f>
      </c>
      <c r="CO998">
        <f>IF($DA998&gt;=10,INDEX($CD:$CD,$CZ998+10),"")</f>
      </c>
      <c r="CP998">
        <f>IF($DA998&gt;=11,INDEX($CD:$CD,$CZ998+11),"")</f>
      </c>
      <c r="CQ998">
        <f>IF($DA998&gt;=12,INDEX($CD:$CD,$CZ998+12),"")</f>
      </c>
      <c r="CR998">
        <f>IF($DA998&gt;=13,INDEX($CD:$CD,$CZ998+13),"")</f>
      </c>
      <c r="CS998">
        <f>IF($DA998&gt;=14,INDEX($CD:$CD,$CZ998+14),"")</f>
      </c>
      <c r="CT998">
        <f>IF($DA998&gt;=15,INDEX($CD:$CD,$CZ998+15),"")</f>
      </c>
      <c r="CU998">
        <f>IF($DA998&gt;=16,INDEX($CD:$CD,$CZ998+16),"")</f>
      </c>
      <c r="CV998">
        <f>IF($DA998&gt;=17,INDEX($CD:$CD,$CZ998+17),"")</f>
      </c>
      <c r="CW998">
        <f>IF($DA998&gt;=18,INDEX($CD:$CD,$CZ998+18),"")</f>
      </c>
      <c r="CX998">
        <f>IF($DA998&gt;=19,INDEX($CD:$CD,$CZ998+19),"")</f>
      </c>
      <c r="CY998">
        <f>IF($DA998&gt;=20,INDEX($CD:$CD,$CZ998+20),"")</f>
      </c>
      <c r="CZ998">
        <f>IFERROR(MATCH($CC998,$CD$2:$CD$263,0)+1,0)</f>
      </c>
      <c r="DA998">
        <f>IFERROR(INDEX($CE$2:$CE$263,MATCH($CC998,$CD$2:$CD$263,0)),0)</f>
      </c>
      <c r="DB998">
        <f>IFERROR(INDEX($AI:$AI,MATCH($H998,$AH:$AH,0))&amp;"","")</f>
      </c>
      <c r="DF998">
        <f>IF($GI998&gt;=1,INDEX($DC:$DC,$GH998+1),"")</f>
      </c>
      <c r="DG998">
        <f>IF($GI998&gt;=2,INDEX($DC:$DC,$GH998+2),"")</f>
      </c>
      <c r="DH998">
        <f>IF($GI998&gt;=3,INDEX($DC:$DC,$GH998+3),"")</f>
      </c>
      <c r="DI998">
        <f>IF($GI998&gt;=4,INDEX($DC:$DC,$GH998+4),"")</f>
      </c>
      <c r="DJ998">
        <f>IF($GI998&gt;=5,INDEX($DC:$DC,$GH998+5),"")</f>
      </c>
      <c r="DK998">
        <f>IF($GI998&gt;=6,INDEX($DC:$DC,$GH998+6),"")</f>
      </c>
      <c r="DL998">
        <f>IF($GI998&gt;=7,INDEX($DC:$DC,$GH998+7),"")</f>
      </c>
      <c r="DM998">
        <f>IF($GI998&gt;=8,INDEX($DC:$DC,$GH998+8),"")</f>
      </c>
      <c r="DN998">
        <f>IF($GI998&gt;=9,INDEX($DC:$DC,$GH998+9),"")</f>
      </c>
      <c r="DO998">
        <f>IF($GI998&gt;=10,INDEX($DC:$DC,$GH998+10),"")</f>
      </c>
      <c r="DP998">
        <f>IF($GI998&gt;=11,INDEX($DC:$DC,$GH998+11),"")</f>
      </c>
      <c r="DQ998">
        <f>IF($GI998&gt;=12,INDEX($DC:$DC,$GH998+12),"")</f>
      </c>
      <c r="DR998">
        <f>IF($GI998&gt;=13,INDEX($DC:$DC,$GH998+13),"")</f>
      </c>
      <c r="DS998">
        <f>IF($GI998&gt;=14,INDEX($DC:$DC,$GH998+14),"")</f>
      </c>
      <c r="DT998">
        <f>IF($GI998&gt;=15,INDEX($DC:$DC,$GH998+15),"")</f>
      </c>
      <c r="DU998">
        <f>IF($GI998&gt;=16,INDEX($DC:$DC,$GH998+16),"")</f>
      </c>
      <c r="DV998">
        <f>IF($GI998&gt;=17,INDEX($DC:$DC,$GH998+17),"")</f>
      </c>
      <c r="DW998">
        <f>IF($GI998&gt;=18,INDEX($DC:$DC,$GH998+18),"")</f>
      </c>
      <c r="DX998">
        <f>IF($GI998&gt;=19,INDEX($DC:$DC,$GH998+19),"")</f>
      </c>
      <c r="DY998">
        <f>IF($GI998&gt;=20,INDEX($DC:$DC,$GH998+20),"")</f>
      </c>
      <c r="DZ998">
        <f>IF($GI998&gt;=21,INDEX($DC:$DC,$GH998+21),"")</f>
      </c>
      <c r="EA998">
        <f>IF($GI998&gt;=22,INDEX($DC:$DC,$GH998+22),"")</f>
      </c>
      <c r="EB998">
        <f>IF($GI998&gt;=23,INDEX($DC:$DC,$GH998+23),"")</f>
      </c>
      <c r="EC998">
        <f>IF($GI998&gt;=24,INDEX($DC:$DC,$GH998+24),"")</f>
      </c>
      <c r="ED998">
        <f>IF($GI998&gt;=25,INDEX($DC:$DC,$GH998+25),"")</f>
      </c>
      <c r="EE998">
        <f>IF($GI998&gt;=26,INDEX($DC:$DC,$GH998+26),"")</f>
      </c>
      <c r="EF998">
        <f>IF($GI998&gt;=27,INDEX($DC:$DC,$GH998+27),"")</f>
      </c>
      <c r="EG998">
        <f>IF($GI998&gt;=28,INDEX($DC:$DC,$GH998+28),"")</f>
      </c>
      <c r="EH998">
        <f>IF($GI998&gt;=29,INDEX($DC:$DC,$GH998+29),"")</f>
      </c>
      <c r="EI998">
        <f>IF($GI998&gt;=30,INDEX($DC:$DC,$GH998+30),"")</f>
      </c>
      <c r="EJ998">
        <f>IF($GI998&gt;=31,INDEX($DC:$DC,$GH998+31),"")</f>
      </c>
      <c r="EK998">
        <f>IF($GI998&gt;=32,INDEX($DC:$DC,$GH998+32),"")</f>
      </c>
      <c r="EL998">
        <f>IF($GI998&gt;=33,INDEX($DC:$DC,$GH998+33),"")</f>
      </c>
      <c r="EM998">
        <f>IF($GI998&gt;=34,INDEX($DC:$DC,$GH998+34),"")</f>
      </c>
      <c r="EN998">
        <f>IF($GI998&gt;=35,INDEX($DC:$DC,$GH998+35),"")</f>
      </c>
      <c r="EO998">
        <f>IF($GI998&gt;=36,INDEX($DC:$DC,$GH998+36),"")</f>
      </c>
      <c r="EP998">
        <f>IF($GI998&gt;=37,INDEX($DC:$DC,$GH998+37),"")</f>
      </c>
      <c r="EQ998">
        <f>IF($GI998&gt;=38,INDEX($DC:$DC,$GH998+38),"")</f>
      </c>
      <c r="ER998">
        <f>IF($GI998&gt;=39,INDEX($DC:$DC,$GH998+39),"")</f>
      </c>
      <c r="ES998">
        <f>IF($GI998&gt;=40,INDEX($DC:$DC,$GH998+40),"")</f>
      </c>
      <c r="ET998">
        <f>IF($GI998&gt;=1,INDEX($DD:$DD,$GH998+1),"")</f>
      </c>
      <c r="EU998">
        <f>IF($GI998&gt;=2,INDEX($DD:$DD,$GH998+2),"")</f>
      </c>
      <c r="EV998">
        <f>IF($GI998&gt;=3,INDEX($DD:$DD,$GH998+3),"")</f>
      </c>
      <c r="EW998">
        <f>IF($GI998&gt;=4,INDEX($DD:$DD,$GH998+4),"")</f>
      </c>
      <c r="EX998">
        <f>IF($GI998&gt;=5,INDEX($DD:$DD,$GH998+5),"")</f>
      </c>
      <c r="EY998">
        <f>IF($GI998&gt;=6,INDEX($DD:$DD,$GH998+6),"")</f>
      </c>
      <c r="EZ998">
        <f>IF($GI998&gt;=7,INDEX($DD:$DD,$GH998+7),"")</f>
      </c>
      <c r="FA998">
        <f>IF($GI998&gt;=8,INDEX($DD:$DD,$GH998+8),"")</f>
      </c>
      <c r="FB998">
        <f>IF($GI998&gt;=9,INDEX($DD:$DD,$GH998+9),"")</f>
      </c>
      <c r="FC998">
        <f>IF($GI998&gt;=10,INDEX($DD:$DD,$GH998+10),"")</f>
      </c>
      <c r="FD998">
        <f>IF($GI998&gt;=11,INDEX($DD:$DD,$GH998+11),"")</f>
      </c>
      <c r="FE998">
        <f>IF($GI998&gt;=12,INDEX($DD:$DD,$GH998+12),"")</f>
      </c>
      <c r="FF998">
        <f>IF($GI998&gt;=13,INDEX($DD:$DD,$GH998+13),"")</f>
      </c>
      <c r="FG998">
        <f>IF($GI998&gt;=14,INDEX($DD:$DD,$GH998+14),"")</f>
      </c>
      <c r="FH998">
        <f>IF($GI998&gt;=15,INDEX($DD:$DD,$GH998+15),"")</f>
      </c>
      <c r="FI998">
        <f>IF($GI998&gt;=16,INDEX($DD:$DD,$GH998+16),"")</f>
      </c>
      <c r="FJ998">
        <f>IF($GI998&gt;=17,INDEX($DD:$DD,$GH998+17),"")</f>
      </c>
      <c r="FK998">
        <f>IF($GI998&gt;=18,INDEX($DD:$DD,$GH998+18),"")</f>
      </c>
      <c r="FL998">
        <f>IF($GI998&gt;=19,INDEX($DD:$DD,$GH998+19),"")</f>
      </c>
      <c r="FM998">
        <f>IF($GI998&gt;=20,INDEX($DD:$DD,$GH998+20),"")</f>
      </c>
      <c r="FN998">
        <f>IF($GI998&gt;=21,INDEX($DD:$DD,$GH998+21),"")</f>
      </c>
      <c r="FO998">
        <f>IF($GI998&gt;=22,INDEX($DD:$DD,$GH998+22),"")</f>
      </c>
      <c r="FP998">
        <f>IF($GI998&gt;=23,INDEX($DD:$DD,$GH998+23),"")</f>
      </c>
      <c r="FQ998">
        <f>IF($GI998&gt;=24,INDEX($DD:$DD,$GH998+24),"")</f>
      </c>
      <c r="FR998">
        <f>IF($GI998&gt;=25,INDEX($DD:$DD,$GH998+25),"")</f>
      </c>
      <c r="FS998">
        <f>IF($GI998&gt;=26,INDEX($DD:$DD,$GH998+26),"")</f>
      </c>
      <c r="FT998">
        <f>IF($GI998&gt;=27,INDEX($DD:$DD,$GH998+27),"")</f>
      </c>
      <c r="FU998">
        <f>IF($GI998&gt;=28,INDEX($DD:$DD,$GH998+28),"")</f>
      </c>
      <c r="FV998">
        <f>IF($GI998&gt;=29,INDEX($DD:$DD,$GH998+29),"")</f>
      </c>
      <c r="FW998">
        <f>IF($GI998&gt;=30,INDEX($DD:$DD,$GH998+30),"")</f>
      </c>
      <c r="FX998">
        <f>IF($GI998&gt;=31,INDEX($DD:$DD,$GH998+31),"")</f>
      </c>
      <c r="FY998">
        <f>IF($GI998&gt;=32,INDEX($DD:$DD,$GH998+32),"")</f>
      </c>
      <c r="FZ998">
        <f>IF($GI998&gt;=33,INDEX($DD:$DD,$GH998+33),"")</f>
      </c>
      <c r="GA998">
        <f>IF($GI998&gt;=34,INDEX($DD:$DD,$GH998+34),"")</f>
      </c>
      <c r="GB998">
        <f>IF($GI998&gt;=35,INDEX($DD:$DD,$GH998+35),"")</f>
      </c>
      <c r="GC998">
        <f>IF($GI998&gt;=36,INDEX($DD:$DD,$GH998+36),"")</f>
      </c>
      <c r="GD998">
        <f>IF($GI998&gt;=37,INDEX($DD:$DD,$GH998+37),"")</f>
      </c>
      <c r="GE998">
        <f>IF($GI998&gt;=38,INDEX($DD:$DD,$GH998+38),"")</f>
      </c>
      <c r="GF998">
        <f>IF($GI998&gt;=39,INDEX($DD:$DD,$GH998+39),"")</f>
      </c>
      <c r="GG998">
        <f>IF($GI998&gt;=40,INDEX($DD:$DD,$GH998+40),"")</f>
      </c>
      <c r="GH998">
        <f>IFERROR(MATCH($DB998,$DC$2:$DC$148,0)+1,0)</f>
      </c>
      <c r="GI998">
        <f>IFERROR(INDEX($DE$2:$DE$148,MATCH($DB998,$DC$2:$DC$148,0)),0)</f>
      </c>
      <c r="GJ998">
        <f>IFERROR(MATCH($S998,$DF$998:$ES$998,0),0)</f>
      </c>
      <c r="GK998">
        <f>IF($GJ998&gt;0,INDEX($ET$998:$GG$998,$GJ998),"")</f>
      </c>
      <c r="GN998">
        <f>IF($IW998&gt;=1,INDEX($GL:$GL,$IV998+1),"")</f>
      </c>
      <c r="GO998">
        <f>IF($IW998&gt;=2,INDEX($GL:$GL,$IV998+2),"")</f>
      </c>
      <c r="GP998">
        <f>IF($IW998&gt;=3,INDEX($GL:$GL,$IV998+3),"")</f>
      </c>
      <c r="GQ998">
        <f>IF($IW998&gt;=4,INDEX($GL:$GL,$IV998+4),"")</f>
      </c>
      <c r="GR998">
        <f>IF($IW998&gt;=5,INDEX($GL:$GL,$IV998+5),"")</f>
      </c>
      <c r="GS998">
        <f>IF($IW998&gt;=6,INDEX($GL:$GL,$IV998+6),"")</f>
      </c>
      <c r="GT998">
        <f>IF($IW998&gt;=7,INDEX($GL:$GL,$IV998+7),"")</f>
      </c>
      <c r="GU998">
        <f>IF($IW998&gt;=8,INDEX($GL:$GL,$IV998+8),"")</f>
      </c>
      <c r="GV998">
        <f>IF($IW998&gt;=9,INDEX($GL:$GL,$IV998+9),"")</f>
      </c>
      <c r="GW998">
        <f>IF($IW998&gt;=10,INDEX($GL:$GL,$IV998+10),"")</f>
      </c>
      <c r="GX998">
        <f>IF($IW998&gt;=11,INDEX($GL:$GL,$IV998+11),"")</f>
      </c>
      <c r="GY998">
        <f>IF($IW998&gt;=12,INDEX($GL:$GL,$IV998+12),"")</f>
      </c>
      <c r="GZ998">
        <f>IF($IW998&gt;=13,INDEX($GL:$GL,$IV998+13),"")</f>
      </c>
      <c r="HA998">
        <f>IF($IW998&gt;=14,INDEX($GL:$GL,$IV998+14),"")</f>
      </c>
      <c r="HB998">
        <f>IF($IW998&gt;=15,INDEX($GL:$GL,$IV998+15),"")</f>
      </c>
      <c r="HC998">
        <f>IF($IW998&gt;=16,INDEX($GL:$GL,$IV998+16),"")</f>
      </c>
      <c r="HD998">
        <f>IF($IW998&gt;=17,INDEX($GL:$GL,$IV998+17),"")</f>
      </c>
      <c r="HE998">
        <f>IF($IW998&gt;=18,INDEX($GL:$GL,$IV998+18),"")</f>
      </c>
      <c r="HF998">
        <f>IF($IW998&gt;=19,INDEX($GL:$GL,$IV998+19),"")</f>
      </c>
      <c r="HG998">
        <f>IF($IW998&gt;=20,INDEX($GL:$GL,$IV998+20),"")</f>
      </c>
      <c r="HH998">
        <f>IF($IW998&gt;=21,INDEX($GL:$GL,$IV998+21),"")</f>
      </c>
      <c r="HI998">
        <f>IF($IW998&gt;=22,INDEX($GL:$GL,$IV998+22),"")</f>
      </c>
      <c r="HJ998">
        <f>IF($IW998&gt;=23,INDEX($GL:$GL,$IV998+23),"")</f>
      </c>
      <c r="HK998">
        <f>IF($IW998&gt;=24,INDEX($GL:$GL,$IV998+24),"")</f>
      </c>
      <c r="HL998">
        <f>IF($IW998&gt;=25,INDEX($GL:$GL,$IV998+25),"")</f>
      </c>
      <c r="HM998">
        <f>IF($IW998&gt;=26,INDEX($GL:$GL,$IV998+26),"")</f>
      </c>
      <c r="HN998">
        <f>IF($IW998&gt;=27,INDEX($GL:$GL,$IV998+27),"")</f>
      </c>
      <c r="HO998">
        <f>IF($IW998&gt;=28,INDEX($GL:$GL,$IV998+28),"")</f>
      </c>
      <c r="HP998">
        <f>IF($IW998&gt;=29,INDEX($GL:$GL,$IV998+29),"")</f>
      </c>
      <c r="HQ998">
        <f>IF($IW998&gt;=30,INDEX($GL:$GL,$IV998+30),"")</f>
      </c>
      <c r="HR998">
        <f>IF($IW998&gt;=31,INDEX($GL:$GL,$IV998+31),"")</f>
      </c>
      <c r="HS998">
        <f>IF($IW998&gt;=32,INDEX($GL:$GL,$IV998+32),"")</f>
      </c>
      <c r="HT998">
        <f>IF($IW998&gt;=33,INDEX($GL:$GL,$IV998+33),"")</f>
      </c>
      <c r="HU998">
        <f>IF($IW998&gt;=34,INDEX($GL:$GL,$IV998+34),"")</f>
      </c>
      <c r="HV998">
        <f>IF($IW998&gt;=35,INDEX($GL:$GL,$IV998+35),"")</f>
      </c>
      <c r="HW998">
        <f>IF($IW998&gt;=36,INDEX($GL:$GL,$IV998+36),"")</f>
      </c>
      <c r="HX998">
        <f>IF($IW998&gt;=37,INDEX($GL:$GL,$IV998+37),"")</f>
      </c>
      <c r="HY998">
        <f>IF($IW998&gt;=38,INDEX($GL:$GL,$IV998+38),"")</f>
      </c>
      <c r="HZ998">
        <f>IF($IW998&gt;=39,INDEX($GL:$GL,$IV998+39),"")</f>
      </c>
      <c r="IA998">
        <f>IF($IW998&gt;=40,INDEX($GL:$GL,$IV998+40),"")</f>
      </c>
      <c r="IB998">
        <f>IF($IW998&gt;=41,INDEX($GL:$GL,$IV998+41),"")</f>
      </c>
      <c r="IC998">
        <f>IF($IW998&gt;=42,INDEX($GL:$GL,$IV998+42),"")</f>
      </c>
      <c r="ID998">
        <f>IF($IW998&gt;=43,INDEX($GL:$GL,$IV998+43),"")</f>
      </c>
      <c r="IE998">
        <f>IF($IW998&gt;=44,INDEX($GL:$GL,$IV998+44),"")</f>
      </c>
      <c r="IF998">
        <f>IF($IW998&gt;=45,INDEX($GL:$GL,$IV998+45),"")</f>
      </c>
      <c r="IG998">
        <f>IF($IW998&gt;=46,INDEX($GL:$GL,$IV998+46),"")</f>
      </c>
      <c r="IH998">
        <f>IF($IW998&gt;=47,INDEX($GL:$GL,$IV998+47),"")</f>
      </c>
      <c r="II998">
        <f>IF($IW998&gt;=48,INDEX($GL:$GL,$IV998+48),"")</f>
      </c>
      <c r="IJ998">
        <f>IF($IW998&gt;=49,INDEX($GL:$GL,$IV998+49),"")</f>
      </c>
      <c r="IK998">
        <f>IF($IW998&gt;=50,INDEX($GL:$GL,$IV998+50),"")</f>
      </c>
      <c r="IL998">
        <f>IF($IW998&gt;=51,INDEX($GL:$GL,$IV998+51),"")</f>
      </c>
      <c r="IM998">
        <f>IF($IW998&gt;=52,INDEX($GL:$GL,$IV998+52),"")</f>
      </c>
      <c r="IN998">
        <f>IF($IW998&gt;=53,INDEX($GL:$GL,$IV998+53),"")</f>
      </c>
      <c r="IO998">
        <f>IF($IW998&gt;=54,INDEX($GL:$GL,$IV998+54),"")</f>
      </c>
      <c r="IP998">
        <f>IF($IW998&gt;=55,INDEX($GL:$GL,$IV998+55),"")</f>
      </c>
      <c r="IQ998">
        <f>IF($IW998&gt;=56,INDEX($GL:$GL,$IV998+56),"")</f>
      </c>
      <c r="IR998">
        <f>IF($IW998&gt;=57,INDEX($GL:$GL,$IV998+57),"")</f>
      </c>
      <c r="IS998">
        <f>IF($IW998&gt;=58,INDEX($GL:$GL,$IV998+58),"")</f>
      </c>
      <c r="IT998">
        <f>IF($IW998&gt;=59,INDEX($GL:$GL,$IV998+59),"")</f>
      </c>
      <c r="IU998">
        <f>IF($IW998&gt;=60,INDEX($GL:$GL,$IV998+60),"")</f>
      </c>
      <c r="IV998">
        <f>IFERROR(MATCH($GK998,$GL$2:$GL$324,0)+1,0)</f>
      </c>
      <c r="IW998">
        <f>IFERROR(INDEX($GM$2:$GM$324,MATCH($GK998,$GL$2:$GL$324,0)),0)</f>
      </c>
      <c r="IX998" t="s">
        <v>34</v>
      </c>
      <c r="IY998" t="s">
        <v>34</v>
      </c>
    </row>
    <row r="999" spans="1:259" x14ac:dyDescent="0.25">
      <c r="K999">
        <f>IF(OR($N999="",$J999=""),"",IFERROR($N999/$J999,0))</f>
      </c>
      <c r="L999">
        <f>IF($N999="","",
SUM($M999,$O999,$T999,$P999,$R999)*
(1-IF($U999="",0,VALUE($U999)/100)))</f>
      </c>
      <c r="M999">
        <f>IF($N999="","",$N999)</f>
      </c>
      <c r="O999">
        <f>IF($N999="","",
IF($H999="","",
IF(ISNUMBER(SEARCH("exempt",LOWER($H999))),0,
$N999*(VALUE(SUBSTITUTE($H999,"%",""))/100))))</f>
      </c>
      <c r="V999">
        <f>IFERROR(IF(FIND(" - ",$E999)&gt;0,MID($E999,FIND(" - ",$E999)+3,LEN($E999)),""),"")</f>
      </c>
      <c r="AE999" t="s">
        <v>1580</v>
      </c>
      <c r="AJ999">
        <f>IFERROR(LEFT($E999,FIND(" - ",$E999)-1),$E999)</f>
      </c>
      <c r="AM999">
        <f>IF($CB999&gt;=1,INDEX($AK:$AK,$CA999+1),"")</f>
      </c>
      <c r="AN999">
        <f>IF($CB999&gt;=2,INDEX($AK:$AK,$CA999+2),"")</f>
      </c>
      <c r="AO999">
        <f>IF($CB999&gt;=3,INDEX($AK:$AK,$CA999+3),"")</f>
      </c>
      <c r="AP999">
        <f>IF($CB999&gt;=4,INDEX($AK:$AK,$CA999+4),"")</f>
      </c>
      <c r="AQ999">
        <f>IF($CB999&gt;=5,INDEX($AK:$AK,$CA999+5),"")</f>
      </c>
      <c r="AR999">
        <f>IF($CB999&gt;=6,INDEX($AK:$AK,$CA999+6),"")</f>
      </c>
      <c r="AS999">
        <f>IF($CB999&gt;=7,INDEX($AK:$AK,$CA999+7),"")</f>
      </c>
      <c r="AT999">
        <f>IF($CB999&gt;=8,INDEX($AK:$AK,$CA999+8),"")</f>
      </c>
      <c r="AU999">
        <f>IF($CB999&gt;=9,INDEX($AK:$AK,$CA999+9),"")</f>
      </c>
      <c r="AV999">
        <f>IF($CB999&gt;=10,INDEX($AK:$AK,$CA999+10),"")</f>
      </c>
      <c r="AW999">
        <f>IF($CB999&gt;=11,INDEX($AK:$AK,$CA999+11),"")</f>
      </c>
      <c r="AX999">
        <f>IF($CB999&gt;=12,INDEX($AK:$AK,$CA999+12),"")</f>
      </c>
      <c r="AY999">
        <f>IF($CB999&gt;=13,INDEX($AK:$AK,$CA999+13),"")</f>
      </c>
      <c r="AZ999">
        <f>IF($CB999&gt;=14,INDEX($AK:$AK,$CA999+14),"")</f>
      </c>
      <c r="BA999">
        <f>IF($CB999&gt;=15,INDEX($AK:$AK,$CA999+15),"")</f>
      </c>
      <c r="BB999">
        <f>IF($CB999&gt;=16,INDEX($AK:$AK,$CA999+16),"")</f>
      </c>
      <c r="BC999">
        <f>IF($CB999&gt;=17,INDEX($AK:$AK,$CA999+17),"")</f>
      </c>
      <c r="BD999">
        <f>IF($CB999&gt;=18,INDEX($AK:$AK,$CA999+18),"")</f>
      </c>
      <c r="BE999">
        <f>IF($CB999&gt;=19,INDEX($AK:$AK,$CA999+19),"")</f>
      </c>
      <c r="BF999">
        <f>IF($CB999&gt;=20,INDEX($AK:$AK,$CA999+20),"")</f>
      </c>
      <c r="BG999">
        <f>IF($CB999&gt;=21,INDEX($AK:$AK,$CA999+21),"")</f>
      </c>
      <c r="BH999">
        <f>IF($CB999&gt;=22,INDEX($AK:$AK,$CA999+22),"")</f>
      </c>
      <c r="BI999">
        <f>IF($CB999&gt;=23,INDEX($AK:$AK,$CA999+23),"")</f>
      </c>
      <c r="BJ999">
        <f>IF($CB999&gt;=24,INDEX($AK:$AK,$CA999+24),"")</f>
      </c>
      <c r="BK999">
        <f>IF($CB999&gt;=25,INDEX($AK:$AK,$CA999+25),"")</f>
      </c>
      <c r="BL999">
        <f>IF($CB999&gt;=26,INDEX($AK:$AK,$CA999+26),"")</f>
      </c>
      <c r="BM999">
        <f>IF($CB999&gt;=27,INDEX($AK:$AK,$CA999+27),"")</f>
      </c>
      <c r="BN999">
        <f>IF($CB999&gt;=28,INDEX($AK:$AK,$CA999+28),"")</f>
      </c>
      <c r="BO999">
        <f>IF($CB999&gt;=29,INDEX($AK:$AK,$CA999+29),"")</f>
      </c>
      <c r="BP999">
        <f>IF($CB999&gt;=30,INDEX($AK:$AK,$CA999+30),"")</f>
      </c>
      <c r="BQ999">
        <f>IF($CB999&gt;=31,INDEX($AK:$AK,$CA999+31),"")</f>
      </c>
      <c r="BR999">
        <f>IF($CB999&gt;=32,INDEX($AK:$AK,$CA999+32),"")</f>
      </c>
      <c r="BS999">
        <f>IF($CB999&gt;=33,INDEX($AK:$AK,$CA999+33),"")</f>
      </c>
      <c r="BT999">
        <f>IF($CB999&gt;=34,INDEX($AK:$AK,$CA999+34),"")</f>
      </c>
      <c r="BU999">
        <f>IF($CB999&gt;=35,INDEX($AK:$AK,$CA999+35),"")</f>
      </c>
      <c r="BV999">
        <f>IF($CB999&gt;=36,INDEX($AK:$AK,$CA999+36),"")</f>
      </c>
      <c r="BW999">
        <f>IF($CB999&gt;=37,INDEX($AK:$AK,$CA999+37),"")</f>
      </c>
      <c r="BX999">
        <f>IF($CB999&gt;=38,INDEX($AK:$AK,$CA999+38),"")</f>
      </c>
      <c r="BY999">
        <f>IF($CB999&gt;=39,INDEX($AK:$AK,$CA999+39),"")</f>
      </c>
      <c r="BZ999">
        <f>IF($CB999&gt;=40,INDEX($AK:$AK,$CA999+40),"")</f>
      </c>
      <c r="CA999">
        <f>IFERROR(MATCH($AJ999,$AK$2:$AK$134,0)+1,0)</f>
      </c>
      <c r="CB999">
        <f>IFERROR(INDEX($AL$2:$AL$134,MATCH($AJ999,$AK$2:$AK$134,0)),0)</f>
      </c>
      <c r="CC999">
        <f>IFERROR(LEFT($F999,FIND(" - ",$F999)-1),$F999)</f>
      </c>
      <c r="CF999">
        <f>IF($DA999&gt;=1,INDEX($CD:$CD,$CZ999+1),"")</f>
      </c>
      <c r="CG999">
        <f>IF($DA999&gt;=2,INDEX($CD:$CD,$CZ999+2),"")</f>
      </c>
      <c r="CH999">
        <f>IF($DA999&gt;=3,INDEX($CD:$CD,$CZ999+3),"")</f>
      </c>
      <c r="CI999">
        <f>IF($DA999&gt;=4,INDEX($CD:$CD,$CZ999+4),"")</f>
      </c>
      <c r="CJ999">
        <f>IF($DA999&gt;=5,INDEX($CD:$CD,$CZ999+5),"")</f>
      </c>
      <c r="CK999">
        <f>IF($DA999&gt;=6,INDEX($CD:$CD,$CZ999+6),"")</f>
      </c>
      <c r="CL999">
        <f>IF($DA999&gt;=7,INDEX($CD:$CD,$CZ999+7),"")</f>
      </c>
      <c r="CM999">
        <f>IF($DA999&gt;=8,INDEX($CD:$CD,$CZ999+8),"")</f>
      </c>
      <c r="CN999">
        <f>IF($DA999&gt;=9,INDEX($CD:$CD,$CZ999+9),"")</f>
      </c>
      <c r="CO999">
        <f>IF($DA999&gt;=10,INDEX($CD:$CD,$CZ999+10),"")</f>
      </c>
      <c r="CP999">
        <f>IF($DA999&gt;=11,INDEX($CD:$CD,$CZ999+11),"")</f>
      </c>
      <c r="CQ999">
        <f>IF($DA999&gt;=12,INDEX($CD:$CD,$CZ999+12),"")</f>
      </c>
      <c r="CR999">
        <f>IF($DA999&gt;=13,INDEX($CD:$CD,$CZ999+13),"")</f>
      </c>
      <c r="CS999">
        <f>IF($DA999&gt;=14,INDEX($CD:$CD,$CZ999+14),"")</f>
      </c>
      <c r="CT999">
        <f>IF($DA999&gt;=15,INDEX($CD:$CD,$CZ999+15),"")</f>
      </c>
      <c r="CU999">
        <f>IF($DA999&gt;=16,INDEX($CD:$CD,$CZ999+16),"")</f>
      </c>
      <c r="CV999">
        <f>IF($DA999&gt;=17,INDEX($CD:$CD,$CZ999+17),"")</f>
      </c>
      <c r="CW999">
        <f>IF($DA999&gt;=18,INDEX($CD:$CD,$CZ999+18),"")</f>
      </c>
      <c r="CX999">
        <f>IF($DA999&gt;=19,INDEX($CD:$CD,$CZ999+19),"")</f>
      </c>
      <c r="CY999">
        <f>IF($DA999&gt;=20,INDEX($CD:$CD,$CZ999+20),"")</f>
      </c>
      <c r="CZ999">
        <f>IFERROR(MATCH($CC999,$CD$2:$CD$263,0)+1,0)</f>
      </c>
      <c r="DA999">
        <f>IFERROR(INDEX($CE$2:$CE$263,MATCH($CC999,$CD$2:$CD$263,0)),0)</f>
      </c>
      <c r="DB999">
        <f>IFERROR(INDEX($AI:$AI,MATCH($H999,$AH:$AH,0))&amp;"","")</f>
      </c>
      <c r="DF999">
        <f>IF($GI999&gt;=1,INDEX($DC:$DC,$GH999+1),"")</f>
      </c>
      <c r="DG999">
        <f>IF($GI999&gt;=2,INDEX($DC:$DC,$GH999+2),"")</f>
      </c>
      <c r="DH999">
        <f>IF($GI999&gt;=3,INDEX($DC:$DC,$GH999+3),"")</f>
      </c>
      <c r="DI999">
        <f>IF($GI999&gt;=4,INDEX($DC:$DC,$GH999+4),"")</f>
      </c>
      <c r="DJ999">
        <f>IF($GI999&gt;=5,INDEX($DC:$DC,$GH999+5),"")</f>
      </c>
      <c r="DK999">
        <f>IF($GI999&gt;=6,INDEX($DC:$DC,$GH999+6),"")</f>
      </c>
      <c r="DL999">
        <f>IF($GI999&gt;=7,INDEX($DC:$DC,$GH999+7),"")</f>
      </c>
      <c r="DM999">
        <f>IF($GI999&gt;=8,INDEX($DC:$DC,$GH999+8),"")</f>
      </c>
      <c r="DN999">
        <f>IF($GI999&gt;=9,INDEX($DC:$DC,$GH999+9),"")</f>
      </c>
      <c r="DO999">
        <f>IF($GI999&gt;=10,INDEX($DC:$DC,$GH999+10),"")</f>
      </c>
      <c r="DP999">
        <f>IF($GI999&gt;=11,INDEX($DC:$DC,$GH999+11),"")</f>
      </c>
      <c r="DQ999">
        <f>IF($GI999&gt;=12,INDEX($DC:$DC,$GH999+12),"")</f>
      </c>
      <c r="DR999">
        <f>IF($GI999&gt;=13,INDEX($DC:$DC,$GH999+13),"")</f>
      </c>
      <c r="DS999">
        <f>IF($GI999&gt;=14,INDEX($DC:$DC,$GH999+14),"")</f>
      </c>
      <c r="DT999">
        <f>IF($GI999&gt;=15,INDEX($DC:$DC,$GH999+15),"")</f>
      </c>
      <c r="DU999">
        <f>IF($GI999&gt;=16,INDEX($DC:$DC,$GH999+16),"")</f>
      </c>
      <c r="DV999">
        <f>IF($GI999&gt;=17,INDEX($DC:$DC,$GH999+17),"")</f>
      </c>
      <c r="DW999">
        <f>IF($GI999&gt;=18,INDEX($DC:$DC,$GH999+18),"")</f>
      </c>
      <c r="DX999">
        <f>IF($GI999&gt;=19,INDEX($DC:$DC,$GH999+19),"")</f>
      </c>
      <c r="DY999">
        <f>IF($GI999&gt;=20,INDEX($DC:$DC,$GH999+20),"")</f>
      </c>
      <c r="DZ999">
        <f>IF($GI999&gt;=21,INDEX($DC:$DC,$GH999+21),"")</f>
      </c>
      <c r="EA999">
        <f>IF($GI999&gt;=22,INDEX($DC:$DC,$GH999+22),"")</f>
      </c>
      <c r="EB999">
        <f>IF($GI999&gt;=23,INDEX($DC:$DC,$GH999+23),"")</f>
      </c>
      <c r="EC999">
        <f>IF($GI999&gt;=24,INDEX($DC:$DC,$GH999+24),"")</f>
      </c>
      <c r="ED999">
        <f>IF($GI999&gt;=25,INDEX($DC:$DC,$GH999+25),"")</f>
      </c>
      <c r="EE999">
        <f>IF($GI999&gt;=26,INDEX($DC:$DC,$GH999+26),"")</f>
      </c>
      <c r="EF999">
        <f>IF($GI999&gt;=27,INDEX($DC:$DC,$GH999+27),"")</f>
      </c>
      <c r="EG999">
        <f>IF($GI999&gt;=28,INDEX($DC:$DC,$GH999+28),"")</f>
      </c>
      <c r="EH999">
        <f>IF($GI999&gt;=29,INDEX($DC:$DC,$GH999+29),"")</f>
      </c>
      <c r="EI999">
        <f>IF($GI999&gt;=30,INDEX($DC:$DC,$GH999+30),"")</f>
      </c>
      <c r="EJ999">
        <f>IF($GI999&gt;=31,INDEX($DC:$DC,$GH999+31),"")</f>
      </c>
      <c r="EK999">
        <f>IF($GI999&gt;=32,INDEX($DC:$DC,$GH999+32),"")</f>
      </c>
      <c r="EL999">
        <f>IF($GI999&gt;=33,INDEX($DC:$DC,$GH999+33),"")</f>
      </c>
      <c r="EM999">
        <f>IF($GI999&gt;=34,INDEX($DC:$DC,$GH999+34),"")</f>
      </c>
      <c r="EN999">
        <f>IF($GI999&gt;=35,INDEX($DC:$DC,$GH999+35),"")</f>
      </c>
      <c r="EO999">
        <f>IF($GI999&gt;=36,INDEX($DC:$DC,$GH999+36),"")</f>
      </c>
      <c r="EP999">
        <f>IF($GI999&gt;=37,INDEX($DC:$DC,$GH999+37),"")</f>
      </c>
      <c r="EQ999">
        <f>IF($GI999&gt;=38,INDEX($DC:$DC,$GH999+38),"")</f>
      </c>
      <c r="ER999">
        <f>IF($GI999&gt;=39,INDEX($DC:$DC,$GH999+39),"")</f>
      </c>
      <c r="ES999">
        <f>IF($GI999&gt;=40,INDEX($DC:$DC,$GH999+40),"")</f>
      </c>
      <c r="ET999">
        <f>IF($GI999&gt;=1,INDEX($DD:$DD,$GH999+1),"")</f>
      </c>
      <c r="EU999">
        <f>IF($GI999&gt;=2,INDEX($DD:$DD,$GH999+2),"")</f>
      </c>
      <c r="EV999">
        <f>IF($GI999&gt;=3,INDEX($DD:$DD,$GH999+3),"")</f>
      </c>
      <c r="EW999">
        <f>IF($GI999&gt;=4,INDEX($DD:$DD,$GH999+4),"")</f>
      </c>
      <c r="EX999">
        <f>IF($GI999&gt;=5,INDEX($DD:$DD,$GH999+5),"")</f>
      </c>
      <c r="EY999">
        <f>IF($GI999&gt;=6,INDEX($DD:$DD,$GH999+6),"")</f>
      </c>
      <c r="EZ999">
        <f>IF($GI999&gt;=7,INDEX($DD:$DD,$GH999+7),"")</f>
      </c>
      <c r="FA999">
        <f>IF($GI999&gt;=8,INDEX($DD:$DD,$GH999+8),"")</f>
      </c>
      <c r="FB999">
        <f>IF($GI999&gt;=9,INDEX($DD:$DD,$GH999+9),"")</f>
      </c>
      <c r="FC999">
        <f>IF($GI999&gt;=10,INDEX($DD:$DD,$GH999+10),"")</f>
      </c>
      <c r="FD999">
        <f>IF($GI999&gt;=11,INDEX($DD:$DD,$GH999+11),"")</f>
      </c>
      <c r="FE999">
        <f>IF($GI999&gt;=12,INDEX($DD:$DD,$GH999+12),"")</f>
      </c>
      <c r="FF999">
        <f>IF($GI999&gt;=13,INDEX($DD:$DD,$GH999+13),"")</f>
      </c>
      <c r="FG999">
        <f>IF($GI999&gt;=14,INDEX($DD:$DD,$GH999+14),"")</f>
      </c>
      <c r="FH999">
        <f>IF($GI999&gt;=15,INDEX($DD:$DD,$GH999+15),"")</f>
      </c>
      <c r="FI999">
        <f>IF($GI999&gt;=16,INDEX($DD:$DD,$GH999+16),"")</f>
      </c>
      <c r="FJ999">
        <f>IF($GI999&gt;=17,INDEX($DD:$DD,$GH999+17),"")</f>
      </c>
      <c r="FK999">
        <f>IF($GI999&gt;=18,INDEX($DD:$DD,$GH999+18),"")</f>
      </c>
      <c r="FL999">
        <f>IF($GI999&gt;=19,INDEX($DD:$DD,$GH999+19),"")</f>
      </c>
      <c r="FM999">
        <f>IF($GI999&gt;=20,INDEX($DD:$DD,$GH999+20),"")</f>
      </c>
      <c r="FN999">
        <f>IF($GI999&gt;=21,INDEX($DD:$DD,$GH999+21),"")</f>
      </c>
      <c r="FO999">
        <f>IF($GI999&gt;=22,INDEX($DD:$DD,$GH999+22),"")</f>
      </c>
      <c r="FP999">
        <f>IF($GI999&gt;=23,INDEX($DD:$DD,$GH999+23),"")</f>
      </c>
      <c r="FQ999">
        <f>IF($GI999&gt;=24,INDEX($DD:$DD,$GH999+24),"")</f>
      </c>
      <c r="FR999">
        <f>IF($GI999&gt;=25,INDEX($DD:$DD,$GH999+25),"")</f>
      </c>
      <c r="FS999">
        <f>IF($GI999&gt;=26,INDEX($DD:$DD,$GH999+26),"")</f>
      </c>
      <c r="FT999">
        <f>IF($GI999&gt;=27,INDEX($DD:$DD,$GH999+27),"")</f>
      </c>
      <c r="FU999">
        <f>IF($GI999&gt;=28,INDEX($DD:$DD,$GH999+28),"")</f>
      </c>
      <c r="FV999">
        <f>IF($GI999&gt;=29,INDEX($DD:$DD,$GH999+29),"")</f>
      </c>
      <c r="FW999">
        <f>IF($GI999&gt;=30,INDEX($DD:$DD,$GH999+30),"")</f>
      </c>
      <c r="FX999">
        <f>IF($GI999&gt;=31,INDEX($DD:$DD,$GH999+31),"")</f>
      </c>
      <c r="FY999">
        <f>IF($GI999&gt;=32,INDEX($DD:$DD,$GH999+32),"")</f>
      </c>
      <c r="FZ999">
        <f>IF($GI999&gt;=33,INDEX($DD:$DD,$GH999+33),"")</f>
      </c>
      <c r="GA999">
        <f>IF($GI999&gt;=34,INDEX($DD:$DD,$GH999+34),"")</f>
      </c>
      <c r="GB999">
        <f>IF($GI999&gt;=35,INDEX($DD:$DD,$GH999+35),"")</f>
      </c>
      <c r="GC999">
        <f>IF($GI999&gt;=36,INDEX($DD:$DD,$GH999+36),"")</f>
      </c>
      <c r="GD999">
        <f>IF($GI999&gt;=37,INDEX($DD:$DD,$GH999+37),"")</f>
      </c>
      <c r="GE999">
        <f>IF($GI999&gt;=38,INDEX($DD:$DD,$GH999+38),"")</f>
      </c>
      <c r="GF999">
        <f>IF($GI999&gt;=39,INDEX($DD:$DD,$GH999+39),"")</f>
      </c>
      <c r="GG999">
        <f>IF($GI999&gt;=40,INDEX($DD:$DD,$GH999+40),"")</f>
      </c>
      <c r="GH999">
        <f>IFERROR(MATCH($DB999,$DC$2:$DC$148,0)+1,0)</f>
      </c>
      <c r="GI999">
        <f>IFERROR(INDEX($DE$2:$DE$148,MATCH($DB999,$DC$2:$DC$148,0)),0)</f>
      </c>
      <c r="GJ999">
        <f>IFERROR(MATCH($S999,$DF$999:$ES$999,0),0)</f>
      </c>
      <c r="GK999">
        <f>IF($GJ999&gt;0,INDEX($ET$999:$GG$999,$GJ999),"")</f>
      </c>
      <c r="GN999">
        <f>IF($IW999&gt;=1,INDEX($GL:$GL,$IV999+1),"")</f>
      </c>
      <c r="GO999">
        <f>IF($IW999&gt;=2,INDEX($GL:$GL,$IV999+2),"")</f>
      </c>
      <c r="GP999">
        <f>IF($IW999&gt;=3,INDEX($GL:$GL,$IV999+3),"")</f>
      </c>
      <c r="GQ999">
        <f>IF($IW999&gt;=4,INDEX($GL:$GL,$IV999+4),"")</f>
      </c>
      <c r="GR999">
        <f>IF($IW999&gt;=5,INDEX($GL:$GL,$IV999+5),"")</f>
      </c>
      <c r="GS999">
        <f>IF($IW999&gt;=6,INDEX($GL:$GL,$IV999+6),"")</f>
      </c>
      <c r="GT999">
        <f>IF($IW999&gt;=7,INDEX($GL:$GL,$IV999+7),"")</f>
      </c>
      <c r="GU999">
        <f>IF($IW999&gt;=8,INDEX($GL:$GL,$IV999+8),"")</f>
      </c>
      <c r="GV999">
        <f>IF($IW999&gt;=9,INDEX($GL:$GL,$IV999+9),"")</f>
      </c>
      <c r="GW999">
        <f>IF($IW999&gt;=10,INDEX($GL:$GL,$IV999+10),"")</f>
      </c>
      <c r="GX999">
        <f>IF($IW999&gt;=11,INDEX($GL:$GL,$IV999+11),"")</f>
      </c>
      <c r="GY999">
        <f>IF($IW999&gt;=12,INDEX($GL:$GL,$IV999+12),"")</f>
      </c>
      <c r="GZ999">
        <f>IF($IW999&gt;=13,INDEX($GL:$GL,$IV999+13),"")</f>
      </c>
      <c r="HA999">
        <f>IF($IW999&gt;=14,INDEX($GL:$GL,$IV999+14),"")</f>
      </c>
      <c r="HB999">
        <f>IF($IW999&gt;=15,INDEX($GL:$GL,$IV999+15),"")</f>
      </c>
      <c r="HC999">
        <f>IF($IW999&gt;=16,INDEX($GL:$GL,$IV999+16),"")</f>
      </c>
      <c r="HD999">
        <f>IF($IW999&gt;=17,INDEX($GL:$GL,$IV999+17),"")</f>
      </c>
      <c r="HE999">
        <f>IF($IW999&gt;=18,INDEX($GL:$GL,$IV999+18),"")</f>
      </c>
      <c r="HF999">
        <f>IF($IW999&gt;=19,INDEX($GL:$GL,$IV999+19),"")</f>
      </c>
      <c r="HG999">
        <f>IF($IW999&gt;=20,INDEX($GL:$GL,$IV999+20),"")</f>
      </c>
      <c r="HH999">
        <f>IF($IW999&gt;=21,INDEX($GL:$GL,$IV999+21),"")</f>
      </c>
      <c r="HI999">
        <f>IF($IW999&gt;=22,INDEX($GL:$GL,$IV999+22),"")</f>
      </c>
      <c r="HJ999">
        <f>IF($IW999&gt;=23,INDEX($GL:$GL,$IV999+23),"")</f>
      </c>
      <c r="HK999">
        <f>IF($IW999&gt;=24,INDEX($GL:$GL,$IV999+24),"")</f>
      </c>
      <c r="HL999">
        <f>IF($IW999&gt;=25,INDEX($GL:$GL,$IV999+25),"")</f>
      </c>
      <c r="HM999">
        <f>IF($IW999&gt;=26,INDEX($GL:$GL,$IV999+26),"")</f>
      </c>
      <c r="HN999">
        <f>IF($IW999&gt;=27,INDEX($GL:$GL,$IV999+27),"")</f>
      </c>
      <c r="HO999">
        <f>IF($IW999&gt;=28,INDEX($GL:$GL,$IV999+28),"")</f>
      </c>
      <c r="HP999">
        <f>IF($IW999&gt;=29,INDEX($GL:$GL,$IV999+29),"")</f>
      </c>
      <c r="HQ999">
        <f>IF($IW999&gt;=30,INDEX($GL:$GL,$IV999+30),"")</f>
      </c>
      <c r="HR999">
        <f>IF($IW999&gt;=31,INDEX($GL:$GL,$IV999+31),"")</f>
      </c>
      <c r="HS999">
        <f>IF($IW999&gt;=32,INDEX($GL:$GL,$IV999+32),"")</f>
      </c>
      <c r="HT999">
        <f>IF($IW999&gt;=33,INDEX($GL:$GL,$IV999+33),"")</f>
      </c>
      <c r="HU999">
        <f>IF($IW999&gt;=34,INDEX($GL:$GL,$IV999+34),"")</f>
      </c>
      <c r="HV999">
        <f>IF($IW999&gt;=35,INDEX($GL:$GL,$IV999+35),"")</f>
      </c>
      <c r="HW999">
        <f>IF($IW999&gt;=36,INDEX($GL:$GL,$IV999+36),"")</f>
      </c>
      <c r="HX999">
        <f>IF($IW999&gt;=37,INDEX($GL:$GL,$IV999+37),"")</f>
      </c>
      <c r="HY999">
        <f>IF($IW999&gt;=38,INDEX($GL:$GL,$IV999+38),"")</f>
      </c>
      <c r="HZ999">
        <f>IF($IW999&gt;=39,INDEX($GL:$GL,$IV999+39),"")</f>
      </c>
      <c r="IA999">
        <f>IF($IW999&gt;=40,INDEX($GL:$GL,$IV999+40),"")</f>
      </c>
      <c r="IB999">
        <f>IF($IW999&gt;=41,INDEX($GL:$GL,$IV999+41),"")</f>
      </c>
      <c r="IC999">
        <f>IF($IW999&gt;=42,INDEX($GL:$GL,$IV999+42),"")</f>
      </c>
      <c r="ID999">
        <f>IF($IW999&gt;=43,INDEX($GL:$GL,$IV999+43),"")</f>
      </c>
      <c r="IE999">
        <f>IF($IW999&gt;=44,INDEX($GL:$GL,$IV999+44),"")</f>
      </c>
      <c r="IF999">
        <f>IF($IW999&gt;=45,INDEX($GL:$GL,$IV999+45),"")</f>
      </c>
      <c r="IG999">
        <f>IF($IW999&gt;=46,INDEX($GL:$GL,$IV999+46),"")</f>
      </c>
      <c r="IH999">
        <f>IF($IW999&gt;=47,INDEX($GL:$GL,$IV999+47),"")</f>
      </c>
      <c r="II999">
        <f>IF($IW999&gt;=48,INDEX($GL:$GL,$IV999+48),"")</f>
      </c>
      <c r="IJ999">
        <f>IF($IW999&gt;=49,INDEX($GL:$GL,$IV999+49),"")</f>
      </c>
      <c r="IK999">
        <f>IF($IW999&gt;=50,INDEX($GL:$GL,$IV999+50),"")</f>
      </c>
      <c r="IL999">
        <f>IF($IW999&gt;=51,INDEX($GL:$GL,$IV999+51),"")</f>
      </c>
      <c r="IM999">
        <f>IF($IW999&gt;=52,INDEX($GL:$GL,$IV999+52),"")</f>
      </c>
      <c r="IN999">
        <f>IF($IW999&gt;=53,INDEX($GL:$GL,$IV999+53),"")</f>
      </c>
      <c r="IO999">
        <f>IF($IW999&gt;=54,INDEX($GL:$GL,$IV999+54),"")</f>
      </c>
      <c r="IP999">
        <f>IF($IW999&gt;=55,INDEX($GL:$GL,$IV999+55),"")</f>
      </c>
      <c r="IQ999">
        <f>IF($IW999&gt;=56,INDEX($GL:$GL,$IV999+56),"")</f>
      </c>
      <c r="IR999">
        <f>IF($IW999&gt;=57,INDEX($GL:$GL,$IV999+57),"")</f>
      </c>
      <c r="IS999">
        <f>IF($IW999&gt;=58,INDEX($GL:$GL,$IV999+58),"")</f>
      </c>
      <c r="IT999">
        <f>IF($IW999&gt;=59,INDEX($GL:$GL,$IV999+59),"")</f>
      </c>
      <c r="IU999">
        <f>IF($IW999&gt;=60,INDEX($GL:$GL,$IV999+60),"")</f>
      </c>
      <c r="IV999">
        <f>IFERROR(MATCH($GK999,$GL$2:$GL$324,0)+1,0)</f>
      </c>
      <c r="IW999">
        <f>IFERROR(INDEX($GM$2:$GM$324,MATCH($GK999,$GL$2:$GL$324,0)),0)</f>
      </c>
      <c r="IX999" t="s">
        <v>34</v>
      </c>
      <c r="IY999" t="s">
        <v>34</v>
      </c>
    </row>
    <row r="1000" spans="1:259" x14ac:dyDescent="0.25">
      <c r="K1000">
        <f>IF(OR($N1000="",$J1000=""),"",IFERROR($N1000/$J1000,0))</f>
      </c>
      <c r="L1000">
        <f>IF($N1000="","",
SUM($M1000,$O1000,$T1000,$P1000,$R1000)*
(1-IF($U1000="",0,VALUE($U1000)/100)))</f>
      </c>
      <c r="M1000">
        <f>IF($N1000="","",$N1000)</f>
      </c>
      <c r="O1000">
        <f>IF($N1000="","",
IF($H1000="","",
IF(ISNUMBER(SEARCH("exempt",LOWER($H1000))),0,
$N1000*(VALUE(SUBSTITUTE($H1000,"%",""))/100))))</f>
      </c>
      <c r="V1000">
        <f>IFERROR(IF(FIND(" - ",$E1000)&gt;0,MID($E1000,FIND(" - ",$E1000)+3,LEN($E1000)),""),"")</f>
      </c>
      <c r="AE1000" t="s">
        <v>1581</v>
      </c>
      <c r="AJ1000">
        <f>IFERROR(LEFT($E1000,FIND(" - ",$E1000)-1),$E1000)</f>
      </c>
      <c r="AM1000">
        <f>IF($CB1000&gt;=1,INDEX($AK:$AK,$CA1000+1),"")</f>
      </c>
      <c r="AN1000">
        <f>IF($CB1000&gt;=2,INDEX($AK:$AK,$CA1000+2),"")</f>
      </c>
      <c r="AO1000">
        <f>IF($CB1000&gt;=3,INDEX($AK:$AK,$CA1000+3),"")</f>
      </c>
      <c r="AP1000">
        <f>IF($CB1000&gt;=4,INDEX($AK:$AK,$CA1000+4),"")</f>
      </c>
      <c r="AQ1000">
        <f>IF($CB1000&gt;=5,INDEX($AK:$AK,$CA1000+5),"")</f>
      </c>
      <c r="AR1000">
        <f>IF($CB1000&gt;=6,INDEX($AK:$AK,$CA1000+6),"")</f>
      </c>
      <c r="AS1000">
        <f>IF($CB1000&gt;=7,INDEX($AK:$AK,$CA1000+7),"")</f>
      </c>
      <c r="AT1000">
        <f>IF($CB1000&gt;=8,INDEX($AK:$AK,$CA1000+8),"")</f>
      </c>
      <c r="AU1000">
        <f>IF($CB1000&gt;=9,INDEX($AK:$AK,$CA1000+9),"")</f>
      </c>
      <c r="AV1000">
        <f>IF($CB1000&gt;=10,INDEX($AK:$AK,$CA1000+10),"")</f>
      </c>
      <c r="AW1000">
        <f>IF($CB1000&gt;=11,INDEX($AK:$AK,$CA1000+11),"")</f>
      </c>
      <c r="AX1000">
        <f>IF($CB1000&gt;=12,INDEX($AK:$AK,$CA1000+12),"")</f>
      </c>
      <c r="AY1000">
        <f>IF($CB1000&gt;=13,INDEX($AK:$AK,$CA1000+13),"")</f>
      </c>
      <c r="AZ1000">
        <f>IF($CB1000&gt;=14,INDEX($AK:$AK,$CA1000+14),"")</f>
      </c>
      <c r="BA1000">
        <f>IF($CB1000&gt;=15,INDEX($AK:$AK,$CA1000+15),"")</f>
      </c>
      <c r="BB1000">
        <f>IF($CB1000&gt;=16,INDEX($AK:$AK,$CA1000+16),"")</f>
      </c>
      <c r="BC1000">
        <f>IF($CB1000&gt;=17,INDEX($AK:$AK,$CA1000+17),"")</f>
      </c>
      <c r="BD1000">
        <f>IF($CB1000&gt;=18,INDEX($AK:$AK,$CA1000+18),"")</f>
      </c>
      <c r="BE1000">
        <f>IF($CB1000&gt;=19,INDEX($AK:$AK,$CA1000+19),"")</f>
      </c>
      <c r="BF1000">
        <f>IF($CB1000&gt;=20,INDEX($AK:$AK,$CA1000+20),"")</f>
      </c>
      <c r="BG1000">
        <f>IF($CB1000&gt;=21,INDEX($AK:$AK,$CA1000+21),"")</f>
      </c>
      <c r="BH1000">
        <f>IF($CB1000&gt;=22,INDEX($AK:$AK,$CA1000+22),"")</f>
      </c>
      <c r="BI1000">
        <f>IF($CB1000&gt;=23,INDEX($AK:$AK,$CA1000+23),"")</f>
      </c>
      <c r="BJ1000">
        <f>IF($CB1000&gt;=24,INDEX($AK:$AK,$CA1000+24),"")</f>
      </c>
      <c r="BK1000">
        <f>IF($CB1000&gt;=25,INDEX($AK:$AK,$CA1000+25),"")</f>
      </c>
      <c r="BL1000">
        <f>IF($CB1000&gt;=26,INDEX($AK:$AK,$CA1000+26),"")</f>
      </c>
      <c r="BM1000">
        <f>IF($CB1000&gt;=27,INDEX($AK:$AK,$CA1000+27),"")</f>
      </c>
      <c r="BN1000">
        <f>IF($CB1000&gt;=28,INDEX($AK:$AK,$CA1000+28),"")</f>
      </c>
      <c r="BO1000">
        <f>IF($CB1000&gt;=29,INDEX($AK:$AK,$CA1000+29),"")</f>
      </c>
      <c r="BP1000">
        <f>IF($CB1000&gt;=30,INDEX($AK:$AK,$CA1000+30),"")</f>
      </c>
      <c r="BQ1000">
        <f>IF($CB1000&gt;=31,INDEX($AK:$AK,$CA1000+31),"")</f>
      </c>
      <c r="BR1000">
        <f>IF($CB1000&gt;=32,INDEX($AK:$AK,$CA1000+32),"")</f>
      </c>
      <c r="BS1000">
        <f>IF($CB1000&gt;=33,INDEX($AK:$AK,$CA1000+33),"")</f>
      </c>
      <c r="BT1000">
        <f>IF($CB1000&gt;=34,INDEX($AK:$AK,$CA1000+34),"")</f>
      </c>
      <c r="BU1000">
        <f>IF($CB1000&gt;=35,INDEX($AK:$AK,$CA1000+35),"")</f>
      </c>
      <c r="BV1000">
        <f>IF($CB1000&gt;=36,INDEX($AK:$AK,$CA1000+36),"")</f>
      </c>
      <c r="BW1000">
        <f>IF($CB1000&gt;=37,INDEX($AK:$AK,$CA1000+37),"")</f>
      </c>
      <c r="BX1000">
        <f>IF($CB1000&gt;=38,INDEX($AK:$AK,$CA1000+38),"")</f>
      </c>
      <c r="BY1000">
        <f>IF($CB1000&gt;=39,INDEX($AK:$AK,$CA1000+39),"")</f>
      </c>
      <c r="BZ1000">
        <f>IF($CB1000&gt;=40,INDEX($AK:$AK,$CA1000+40),"")</f>
      </c>
      <c r="CA1000">
        <f>IFERROR(MATCH($AJ1000,$AK$2:$AK$134,0)+1,0)</f>
      </c>
      <c r="CB1000">
        <f>IFERROR(INDEX($AL$2:$AL$134,MATCH($AJ1000,$AK$2:$AK$134,0)),0)</f>
      </c>
      <c r="CC1000">
        <f>IFERROR(LEFT($F1000,FIND(" - ",$F1000)-1),$F1000)</f>
      </c>
      <c r="CF1000">
        <f>IF($DA1000&gt;=1,INDEX($CD:$CD,$CZ1000+1),"")</f>
      </c>
      <c r="CG1000">
        <f>IF($DA1000&gt;=2,INDEX($CD:$CD,$CZ1000+2),"")</f>
      </c>
      <c r="CH1000">
        <f>IF($DA1000&gt;=3,INDEX($CD:$CD,$CZ1000+3),"")</f>
      </c>
      <c r="CI1000">
        <f>IF($DA1000&gt;=4,INDEX($CD:$CD,$CZ1000+4),"")</f>
      </c>
      <c r="CJ1000">
        <f>IF($DA1000&gt;=5,INDEX($CD:$CD,$CZ1000+5),"")</f>
      </c>
      <c r="CK1000">
        <f>IF($DA1000&gt;=6,INDEX($CD:$CD,$CZ1000+6),"")</f>
      </c>
      <c r="CL1000">
        <f>IF($DA1000&gt;=7,INDEX($CD:$CD,$CZ1000+7),"")</f>
      </c>
      <c r="CM1000">
        <f>IF($DA1000&gt;=8,INDEX($CD:$CD,$CZ1000+8),"")</f>
      </c>
      <c r="CN1000">
        <f>IF($DA1000&gt;=9,INDEX($CD:$CD,$CZ1000+9),"")</f>
      </c>
      <c r="CO1000">
        <f>IF($DA1000&gt;=10,INDEX($CD:$CD,$CZ1000+10),"")</f>
      </c>
      <c r="CP1000">
        <f>IF($DA1000&gt;=11,INDEX($CD:$CD,$CZ1000+11),"")</f>
      </c>
      <c r="CQ1000">
        <f>IF($DA1000&gt;=12,INDEX($CD:$CD,$CZ1000+12),"")</f>
      </c>
      <c r="CR1000">
        <f>IF($DA1000&gt;=13,INDEX($CD:$CD,$CZ1000+13),"")</f>
      </c>
      <c r="CS1000">
        <f>IF($DA1000&gt;=14,INDEX($CD:$CD,$CZ1000+14),"")</f>
      </c>
      <c r="CT1000">
        <f>IF($DA1000&gt;=15,INDEX($CD:$CD,$CZ1000+15),"")</f>
      </c>
      <c r="CU1000">
        <f>IF($DA1000&gt;=16,INDEX($CD:$CD,$CZ1000+16),"")</f>
      </c>
      <c r="CV1000">
        <f>IF($DA1000&gt;=17,INDEX($CD:$CD,$CZ1000+17),"")</f>
      </c>
      <c r="CW1000">
        <f>IF($DA1000&gt;=18,INDEX($CD:$CD,$CZ1000+18),"")</f>
      </c>
      <c r="CX1000">
        <f>IF($DA1000&gt;=19,INDEX($CD:$CD,$CZ1000+19),"")</f>
      </c>
      <c r="CY1000">
        <f>IF($DA1000&gt;=20,INDEX($CD:$CD,$CZ1000+20),"")</f>
      </c>
      <c r="CZ1000">
        <f>IFERROR(MATCH($CC1000,$CD$2:$CD$263,0)+1,0)</f>
      </c>
      <c r="DA1000">
        <f>IFERROR(INDEX($CE$2:$CE$263,MATCH($CC1000,$CD$2:$CD$263,0)),0)</f>
      </c>
      <c r="DB1000">
        <f>IFERROR(INDEX($AI:$AI,MATCH($H1000,$AH:$AH,0))&amp;"","")</f>
      </c>
      <c r="DF1000">
        <f>IF($GI1000&gt;=1,INDEX($DC:$DC,$GH1000+1),"")</f>
      </c>
      <c r="DG1000">
        <f>IF($GI1000&gt;=2,INDEX($DC:$DC,$GH1000+2),"")</f>
      </c>
      <c r="DH1000">
        <f>IF($GI1000&gt;=3,INDEX($DC:$DC,$GH1000+3),"")</f>
      </c>
      <c r="DI1000">
        <f>IF($GI1000&gt;=4,INDEX($DC:$DC,$GH1000+4),"")</f>
      </c>
      <c r="DJ1000">
        <f>IF($GI1000&gt;=5,INDEX($DC:$DC,$GH1000+5),"")</f>
      </c>
      <c r="DK1000">
        <f>IF($GI1000&gt;=6,INDEX($DC:$DC,$GH1000+6),"")</f>
      </c>
      <c r="DL1000">
        <f>IF($GI1000&gt;=7,INDEX($DC:$DC,$GH1000+7),"")</f>
      </c>
      <c r="DM1000">
        <f>IF($GI1000&gt;=8,INDEX($DC:$DC,$GH1000+8),"")</f>
      </c>
      <c r="DN1000">
        <f>IF($GI1000&gt;=9,INDEX($DC:$DC,$GH1000+9),"")</f>
      </c>
      <c r="DO1000">
        <f>IF($GI1000&gt;=10,INDEX($DC:$DC,$GH1000+10),"")</f>
      </c>
      <c r="DP1000">
        <f>IF($GI1000&gt;=11,INDEX($DC:$DC,$GH1000+11),"")</f>
      </c>
      <c r="DQ1000">
        <f>IF($GI1000&gt;=12,INDEX($DC:$DC,$GH1000+12),"")</f>
      </c>
      <c r="DR1000">
        <f>IF($GI1000&gt;=13,INDEX($DC:$DC,$GH1000+13),"")</f>
      </c>
      <c r="DS1000">
        <f>IF($GI1000&gt;=14,INDEX($DC:$DC,$GH1000+14),"")</f>
      </c>
      <c r="DT1000">
        <f>IF($GI1000&gt;=15,INDEX($DC:$DC,$GH1000+15),"")</f>
      </c>
      <c r="DU1000">
        <f>IF($GI1000&gt;=16,INDEX($DC:$DC,$GH1000+16),"")</f>
      </c>
      <c r="DV1000">
        <f>IF($GI1000&gt;=17,INDEX($DC:$DC,$GH1000+17),"")</f>
      </c>
      <c r="DW1000">
        <f>IF($GI1000&gt;=18,INDEX($DC:$DC,$GH1000+18),"")</f>
      </c>
      <c r="DX1000">
        <f>IF($GI1000&gt;=19,INDEX($DC:$DC,$GH1000+19),"")</f>
      </c>
      <c r="DY1000">
        <f>IF($GI1000&gt;=20,INDEX($DC:$DC,$GH1000+20),"")</f>
      </c>
      <c r="DZ1000">
        <f>IF($GI1000&gt;=21,INDEX($DC:$DC,$GH1000+21),"")</f>
      </c>
      <c r="EA1000">
        <f>IF($GI1000&gt;=22,INDEX($DC:$DC,$GH1000+22),"")</f>
      </c>
      <c r="EB1000">
        <f>IF($GI1000&gt;=23,INDEX($DC:$DC,$GH1000+23),"")</f>
      </c>
      <c r="EC1000">
        <f>IF($GI1000&gt;=24,INDEX($DC:$DC,$GH1000+24),"")</f>
      </c>
      <c r="ED1000">
        <f>IF($GI1000&gt;=25,INDEX($DC:$DC,$GH1000+25),"")</f>
      </c>
      <c r="EE1000">
        <f>IF($GI1000&gt;=26,INDEX($DC:$DC,$GH1000+26),"")</f>
      </c>
      <c r="EF1000">
        <f>IF($GI1000&gt;=27,INDEX($DC:$DC,$GH1000+27),"")</f>
      </c>
      <c r="EG1000">
        <f>IF($GI1000&gt;=28,INDEX($DC:$DC,$GH1000+28),"")</f>
      </c>
      <c r="EH1000">
        <f>IF($GI1000&gt;=29,INDEX($DC:$DC,$GH1000+29),"")</f>
      </c>
      <c r="EI1000">
        <f>IF($GI1000&gt;=30,INDEX($DC:$DC,$GH1000+30),"")</f>
      </c>
      <c r="EJ1000">
        <f>IF($GI1000&gt;=31,INDEX($DC:$DC,$GH1000+31),"")</f>
      </c>
      <c r="EK1000">
        <f>IF($GI1000&gt;=32,INDEX($DC:$DC,$GH1000+32),"")</f>
      </c>
      <c r="EL1000">
        <f>IF($GI1000&gt;=33,INDEX($DC:$DC,$GH1000+33),"")</f>
      </c>
      <c r="EM1000">
        <f>IF($GI1000&gt;=34,INDEX($DC:$DC,$GH1000+34),"")</f>
      </c>
      <c r="EN1000">
        <f>IF($GI1000&gt;=35,INDEX($DC:$DC,$GH1000+35),"")</f>
      </c>
      <c r="EO1000">
        <f>IF($GI1000&gt;=36,INDEX($DC:$DC,$GH1000+36),"")</f>
      </c>
      <c r="EP1000">
        <f>IF($GI1000&gt;=37,INDEX($DC:$DC,$GH1000+37),"")</f>
      </c>
      <c r="EQ1000">
        <f>IF($GI1000&gt;=38,INDEX($DC:$DC,$GH1000+38),"")</f>
      </c>
      <c r="ER1000">
        <f>IF($GI1000&gt;=39,INDEX($DC:$DC,$GH1000+39),"")</f>
      </c>
      <c r="ES1000">
        <f>IF($GI1000&gt;=40,INDEX($DC:$DC,$GH1000+40),"")</f>
      </c>
      <c r="ET1000">
        <f>IF($GI1000&gt;=1,INDEX($DD:$DD,$GH1000+1),"")</f>
      </c>
      <c r="EU1000">
        <f>IF($GI1000&gt;=2,INDEX($DD:$DD,$GH1000+2),"")</f>
      </c>
      <c r="EV1000">
        <f>IF($GI1000&gt;=3,INDEX($DD:$DD,$GH1000+3),"")</f>
      </c>
      <c r="EW1000">
        <f>IF($GI1000&gt;=4,INDEX($DD:$DD,$GH1000+4),"")</f>
      </c>
      <c r="EX1000">
        <f>IF($GI1000&gt;=5,INDEX($DD:$DD,$GH1000+5),"")</f>
      </c>
      <c r="EY1000">
        <f>IF($GI1000&gt;=6,INDEX($DD:$DD,$GH1000+6),"")</f>
      </c>
      <c r="EZ1000">
        <f>IF($GI1000&gt;=7,INDEX($DD:$DD,$GH1000+7),"")</f>
      </c>
      <c r="FA1000">
        <f>IF($GI1000&gt;=8,INDEX($DD:$DD,$GH1000+8),"")</f>
      </c>
      <c r="FB1000">
        <f>IF($GI1000&gt;=9,INDEX($DD:$DD,$GH1000+9),"")</f>
      </c>
      <c r="FC1000">
        <f>IF($GI1000&gt;=10,INDEX($DD:$DD,$GH1000+10),"")</f>
      </c>
      <c r="FD1000">
        <f>IF($GI1000&gt;=11,INDEX($DD:$DD,$GH1000+11),"")</f>
      </c>
      <c r="FE1000">
        <f>IF($GI1000&gt;=12,INDEX($DD:$DD,$GH1000+12),"")</f>
      </c>
      <c r="FF1000">
        <f>IF($GI1000&gt;=13,INDEX($DD:$DD,$GH1000+13),"")</f>
      </c>
      <c r="FG1000">
        <f>IF($GI1000&gt;=14,INDEX($DD:$DD,$GH1000+14),"")</f>
      </c>
      <c r="FH1000">
        <f>IF($GI1000&gt;=15,INDEX($DD:$DD,$GH1000+15),"")</f>
      </c>
      <c r="FI1000">
        <f>IF($GI1000&gt;=16,INDEX($DD:$DD,$GH1000+16),"")</f>
      </c>
      <c r="FJ1000">
        <f>IF($GI1000&gt;=17,INDEX($DD:$DD,$GH1000+17),"")</f>
      </c>
      <c r="FK1000">
        <f>IF($GI1000&gt;=18,INDEX($DD:$DD,$GH1000+18),"")</f>
      </c>
      <c r="FL1000">
        <f>IF($GI1000&gt;=19,INDEX($DD:$DD,$GH1000+19),"")</f>
      </c>
      <c r="FM1000">
        <f>IF($GI1000&gt;=20,INDEX($DD:$DD,$GH1000+20),"")</f>
      </c>
      <c r="FN1000">
        <f>IF($GI1000&gt;=21,INDEX($DD:$DD,$GH1000+21),"")</f>
      </c>
      <c r="FO1000">
        <f>IF($GI1000&gt;=22,INDEX($DD:$DD,$GH1000+22),"")</f>
      </c>
      <c r="FP1000">
        <f>IF($GI1000&gt;=23,INDEX($DD:$DD,$GH1000+23),"")</f>
      </c>
      <c r="FQ1000">
        <f>IF($GI1000&gt;=24,INDEX($DD:$DD,$GH1000+24),"")</f>
      </c>
      <c r="FR1000">
        <f>IF($GI1000&gt;=25,INDEX($DD:$DD,$GH1000+25),"")</f>
      </c>
      <c r="FS1000">
        <f>IF($GI1000&gt;=26,INDEX($DD:$DD,$GH1000+26),"")</f>
      </c>
      <c r="FT1000">
        <f>IF($GI1000&gt;=27,INDEX($DD:$DD,$GH1000+27),"")</f>
      </c>
      <c r="FU1000">
        <f>IF($GI1000&gt;=28,INDEX($DD:$DD,$GH1000+28),"")</f>
      </c>
      <c r="FV1000">
        <f>IF($GI1000&gt;=29,INDEX($DD:$DD,$GH1000+29),"")</f>
      </c>
      <c r="FW1000">
        <f>IF($GI1000&gt;=30,INDEX($DD:$DD,$GH1000+30),"")</f>
      </c>
      <c r="FX1000">
        <f>IF($GI1000&gt;=31,INDEX($DD:$DD,$GH1000+31),"")</f>
      </c>
      <c r="FY1000">
        <f>IF($GI1000&gt;=32,INDEX($DD:$DD,$GH1000+32),"")</f>
      </c>
      <c r="FZ1000">
        <f>IF($GI1000&gt;=33,INDEX($DD:$DD,$GH1000+33),"")</f>
      </c>
      <c r="GA1000">
        <f>IF($GI1000&gt;=34,INDEX($DD:$DD,$GH1000+34),"")</f>
      </c>
      <c r="GB1000">
        <f>IF($GI1000&gt;=35,INDEX($DD:$DD,$GH1000+35),"")</f>
      </c>
      <c r="GC1000">
        <f>IF($GI1000&gt;=36,INDEX($DD:$DD,$GH1000+36),"")</f>
      </c>
      <c r="GD1000">
        <f>IF($GI1000&gt;=37,INDEX($DD:$DD,$GH1000+37),"")</f>
      </c>
      <c r="GE1000">
        <f>IF($GI1000&gt;=38,INDEX($DD:$DD,$GH1000+38),"")</f>
      </c>
      <c r="GF1000">
        <f>IF($GI1000&gt;=39,INDEX($DD:$DD,$GH1000+39),"")</f>
      </c>
      <c r="GG1000">
        <f>IF($GI1000&gt;=40,INDEX($DD:$DD,$GH1000+40),"")</f>
      </c>
      <c r="GH1000">
        <f>IFERROR(MATCH($DB1000,$DC$2:$DC$148,0)+1,0)</f>
      </c>
      <c r="GI1000">
        <f>IFERROR(INDEX($DE$2:$DE$148,MATCH($DB1000,$DC$2:$DC$148,0)),0)</f>
      </c>
      <c r="GJ1000">
        <f>IFERROR(MATCH($S1000,$DF$1000:$ES$1000,0),0)</f>
      </c>
      <c r="GK1000">
        <f>IF($GJ1000&gt;0,INDEX($ET$1000:$GG$1000,$GJ1000),"")</f>
      </c>
      <c r="GN1000">
        <f>IF($IW1000&gt;=1,INDEX($GL:$GL,$IV1000+1),"")</f>
      </c>
      <c r="GO1000">
        <f>IF($IW1000&gt;=2,INDEX($GL:$GL,$IV1000+2),"")</f>
      </c>
      <c r="GP1000">
        <f>IF($IW1000&gt;=3,INDEX($GL:$GL,$IV1000+3),"")</f>
      </c>
      <c r="GQ1000">
        <f>IF($IW1000&gt;=4,INDEX($GL:$GL,$IV1000+4),"")</f>
      </c>
      <c r="GR1000">
        <f>IF($IW1000&gt;=5,INDEX($GL:$GL,$IV1000+5),"")</f>
      </c>
      <c r="GS1000">
        <f>IF($IW1000&gt;=6,INDEX($GL:$GL,$IV1000+6),"")</f>
      </c>
      <c r="GT1000">
        <f>IF($IW1000&gt;=7,INDEX($GL:$GL,$IV1000+7),"")</f>
      </c>
      <c r="GU1000">
        <f>IF($IW1000&gt;=8,INDEX($GL:$GL,$IV1000+8),"")</f>
      </c>
      <c r="GV1000">
        <f>IF($IW1000&gt;=9,INDEX($GL:$GL,$IV1000+9),"")</f>
      </c>
      <c r="GW1000">
        <f>IF($IW1000&gt;=10,INDEX($GL:$GL,$IV1000+10),"")</f>
      </c>
      <c r="GX1000">
        <f>IF($IW1000&gt;=11,INDEX($GL:$GL,$IV1000+11),"")</f>
      </c>
      <c r="GY1000">
        <f>IF($IW1000&gt;=12,INDEX($GL:$GL,$IV1000+12),"")</f>
      </c>
      <c r="GZ1000">
        <f>IF($IW1000&gt;=13,INDEX($GL:$GL,$IV1000+13),"")</f>
      </c>
      <c r="HA1000">
        <f>IF($IW1000&gt;=14,INDEX($GL:$GL,$IV1000+14),"")</f>
      </c>
      <c r="HB1000">
        <f>IF($IW1000&gt;=15,INDEX($GL:$GL,$IV1000+15),"")</f>
      </c>
      <c r="HC1000">
        <f>IF($IW1000&gt;=16,INDEX($GL:$GL,$IV1000+16),"")</f>
      </c>
      <c r="HD1000">
        <f>IF($IW1000&gt;=17,INDEX($GL:$GL,$IV1000+17),"")</f>
      </c>
      <c r="HE1000">
        <f>IF($IW1000&gt;=18,INDEX($GL:$GL,$IV1000+18),"")</f>
      </c>
      <c r="HF1000">
        <f>IF($IW1000&gt;=19,INDEX($GL:$GL,$IV1000+19),"")</f>
      </c>
      <c r="HG1000">
        <f>IF($IW1000&gt;=20,INDEX($GL:$GL,$IV1000+20),"")</f>
      </c>
      <c r="HH1000">
        <f>IF($IW1000&gt;=21,INDEX($GL:$GL,$IV1000+21),"")</f>
      </c>
      <c r="HI1000">
        <f>IF($IW1000&gt;=22,INDEX($GL:$GL,$IV1000+22),"")</f>
      </c>
      <c r="HJ1000">
        <f>IF($IW1000&gt;=23,INDEX($GL:$GL,$IV1000+23),"")</f>
      </c>
      <c r="HK1000">
        <f>IF($IW1000&gt;=24,INDEX($GL:$GL,$IV1000+24),"")</f>
      </c>
      <c r="HL1000">
        <f>IF($IW1000&gt;=25,INDEX($GL:$GL,$IV1000+25),"")</f>
      </c>
      <c r="HM1000">
        <f>IF($IW1000&gt;=26,INDEX($GL:$GL,$IV1000+26),"")</f>
      </c>
      <c r="HN1000">
        <f>IF($IW1000&gt;=27,INDEX($GL:$GL,$IV1000+27),"")</f>
      </c>
      <c r="HO1000">
        <f>IF($IW1000&gt;=28,INDEX($GL:$GL,$IV1000+28),"")</f>
      </c>
      <c r="HP1000">
        <f>IF($IW1000&gt;=29,INDEX($GL:$GL,$IV1000+29),"")</f>
      </c>
      <c r="HQ1000">
        <f>IF($IW1000&gt;=30,INDEX($GL:$GL,$IV1000+30),"")</f>
      </c>
      <c r="HR1000">
        <f>IF($IW1000&gt;=31,INDEX($GL:$GL,$IV1000+31),"")</f>
      </c>
      <c r="HS1000">
        <f>IF($IW1000&gt;=32,INDEX($GL:$GL,$IV1000+32),"")</f>
      </c>
      <c r="HT1000">
        <f>IF($IW1000&gt;=33,INDEX($GL:$GL,$IV1000+33),"")</f>
      </c>
      <c r="HU1000">
        <f>IF($IW1000&gt;=34,INDEX($GL:$GL,$IV1000+34),"")</f>
      </c>
      <c r="HV1000">
        <f>IF($IW1000&gt;=35,INDEX($GL:$GL,$IV1000+35),"")</f>
      </c>
      <c r="HW1000">
        <f>IF($IW1000&gt;=36,INDEX($GL:$GL,$IV1000+36),"")</f>
      </c>
      <c r="HX1000">
        <f>IF($IW1000&gt;=37,INDEX($GL:$GL,$IV1000+37),"")</f>
      </c>
      <c r="HY1000">
        <f>IF($IW1000&gt;=38,INDEX($GL:$GL,$IV1000+38),"")</f>
      </c>
      <c r="HZ1000">
        <f>IF($IW1000&gt;=39,INDEX($GL:$GL,$IV1000+39),"")</f>
      </c>
      <c r="IA1000">
        <f>IF($IW1000&gt;=40,INDEX($GL:$GL,$IV1000+40),"")</f>
      </c>
      <c r="IB1000">
        <f>IF($IW1000&gt;=41,INDEX($GL:$GL,$IV1000+41),"")</f>
      </c>
      <c r="IC1000">
        <f>IF($IW1000&gt;=42,INDEX($GL:$GL,$IV1000+42),"")</f>
      </c>
      <c r="ID1000">
        <f>IF($IW1000&gt;=43,INDEX($GL:$GL,$IV1000+43),"")</f>
      </c>
      <c r="IE1000">
        <f>IF($IW1000&gt;=44,INDEX($GL:$GL,$IV1000+44),"")</f>
      </c>
      <c r="IF1000">
        <f>IF($IW1000&gt;=45,INDEX($GL:$GL,$IV1000+45),"")</f>
      </c>
      <c r="IG1000">
        <f>IF($IW1000&gt;=46,INDEX($GL:$GL,$IV1000+46),"")</f>
      </c>
      <c r="IH1000">
        <f>IF($IW1000&gt;=47,INDEX($GL:$GL,$IV1000+47),"")</f>
      </c>
      <c r="II1000">
        <f>IF($IW1000&gt;=48,INDEX($GL:$GL,$IV1000+48),"")</f>
      </c>
      <c r="IJ1000">
        <f>IF($IW1000&gt;=49,INDEX($GL:$GL,$IV1000+49),"")</f>
      </c>
      <c r="IK1000">
        <f>IF($IW1000&gt;=50,INDEX($GL:$GL,$IV1000+50),"")</f>
      </c>
      <c r="IL1000">
        <f>IF($IW1000&gt;=51,INDEX($GL:$GL,$IV1000+51),"")</f>
      </c>
      <c r="IM1000">
        <f>IF($IW1000&gt;=52,INDEX($GL:$GL,$IV1000+52),"")</f>
      </c>
      <c r="IN1000">
        <f>IF($IW1000&gt;=53,INDEX($GL:$GL,$IV1000+53),"")</f>
      </c>
      <c r="IO1000">
        <f>IF($IW1000&gt;=54,INDEX($GL:$GL,$IV1000+54),"")</f>
      </c>
      <c r="IP1000">
        <f>IF($IW1000&gt;=55,INDEX($GL:$GL,$IV1000+55),"")</f>
      </c>
      <c r="IQ1000">
        <f>IF($IW1000&gt;=56,INDEX($GL:$GL,$IV1000+56),"")</f>
      </c>
      <c r="IR1000">
        <f>IF($IW1000&gt;=57,INDEX($GL:$GL,$IV1000+57),"")</f>
      </c>
      <c r="IS1000">
        <f>IF($IW1000&gt;=58,INDEX($GL:$GL,$IV1000+58),"")</f>
      </c>
      <c r="IT1000">
        <f>IF($IW1000&gt;=59,INDEX($GL:$GL,$IV1000+59),"")</f>
      </c>
      <c r="IU1000">
        <f>IF($IW1000&gt;=60,INDEX($GL:$GL,$IV1000+60),"")</f>
      </c>
      <c r="IV1000">
        <f>IFERROR(MATCH($GK1000,$GL$2:$GL$324,0)+1,0)</f>
      </c>
      <c r="IW1000">
        <f>IFERROR(INDEX($GM$2:$GM$324,MATCH($GK1000,$GL$2:$GL$324,0)),0)</f>
      </c>
      <c r="IX1000" t="s">
        <v>34</v>
      </c>
      <c r="IY1000" t="s">
        <v>34</v>
      </c>
    </row>
    <row r="1001" spans="1:259" x14ac:dyDescent="0.25">
      <c r="K1001">
        <f>IF(OR($N1001="",$J1001=""),"",IFERROR($N1001/$J1001,0))</f>
      </c>
      <c r="L1001">
        <f>IF($N1001="","",
SUM($M1001,$O1001,$T1001,$P1001,$R1001)*
(1-IF($U1001="",0,VALUE($U1001)/100)))</f>
      </c>
      <c r="M1001">
        <f>IF($N1001="","",$N1001)</f>
      </c>
      <c r="O1001">
        <f>IF($N1001="","",
IF($H1001="","",
IF(ISNUMBER(SEARCH("exempt",LOWER($H1001))),0,
$N1001*(VALUE(SUBSTITUTE($H1001,"%",""))/100))))</f>
      </c>
      <c r="V1001">
        <f>IFERROR(IF(FIND(" - ",$E1001)&gt;0,MID($E1001,FIND(" - ",$E1001)+3,LEN($E1001)),""),"")</f>
      </c>
      <c r="AE1001" t="s">
        <v>1582</v>
      </c>
      <c r="AJ1001">
        <f>IFERROR(LEFT($E1001,FIND(" - ",$E1001)-1),$E1001)</f>
      </c>
      <c r="AM1001">
        <f>IF($CB1001&gt;=1,INDEX($AK:$AK,$CA1001+1),"")</f>
      </c>
      <c r="AN1001">
        <f>IF($CB1001&gt;=2,INDEX($AK:$AK,$CA1001+2),"")</f>
      </c>
      <c r="AO1001">
        <f>IF($CB1001&gt;=3,INDEX($AK:$AK,$CA1001+3),"")</f>
      </c>
      <c r="AP1001">
        <f>IF($CB1001&gt;=4,INDEX($AK:$AK,$CA1001+4),"")</f>
      </c>
      <c r="AQ1001">
        <f>IF($CB1001&gt;=5,INDEX($AK:$AK,$CA1001+5),"")</f>
      </c>
      <c r="AR1001">
        <f>IF($CB1001&gt;=6,INDEX($AK:$AK,$CA1001+6),"")</f>
      </c>
      <c r="AS1001">
        <f>IF($CB1001&gt;=7,INDEX($AK:$AK,$CA1001+7),"")</f>
      </c>
      <c r="AT1001">
        <f>IF($CB1001&gt;=8,INDEX($AK:$AK,$CA1001+8),"")</f>
      </c>
      <c r="AU1001">
        <f>IF($CB1001&gt;=9,INDEX($AK:$AK,$CA1001+9),"")</f>
      </c>
      <c r="AV1001">
        <f>IF($CB1001&gt;=10,INDEX($AK:$AK,$CA1001+10),"")</f>
      </c>
      <c r="AW1001">
        <f>IF($CB1001&gt;=11,INDEX($AK:$AK,$CA1001+11),"")</f>
      </c>
      <c r="AX1001">
        <f>IF($CB1001&gt;=12,INDEX($AK:$AK,$CA1001+12),"")</f>
      </c>
      <c r="AY1001">
        <f>IF($CB1001&gt;=13,INDEX($AK:$AK,$CA1001+13),"")</f>
      </c>
      <c r="AZ1001">
        <f>IF($CB1001&gt;=14,INDEX($AK:$AK,$CA1001+14),"")</f>
      </c>
      <c r="BA1001">
        <f>IF($CB1001&gt;=15,INDEX($AK:$AK,$CA1001+15),"")</f>
      </c>
      <c r="BB1001">
        <f>IF($CB1001&gt;=16,INDEX($AK:$AK,$CA1001+16),"")</f>
      </c>
      <c r="BC1001">
        <f>IF($CB1001&gt;=17,INDEX($AK:$AK,$CA1001+17),"")</f>
      </c>
      <c r="BD1001">
        <f>IF($CB1001&gt;=18,INDEX($AK:$AK,$CA1001+18),"")</f>
      </c>
      <c r="BE1001">
        <f>IF($CB1001&gt;=19,INDEX($AK:$AK,$CA1001+19),"")</f>
      </c>
      <c r="BF1001">
        <f>IF($CB1001&gt;=20,INDEX($AK:$AK,$CA1001+20),"")</f>
      </c>
      <c r="BG1001">
        <f>IF($CB1001&gt;=21,INDEX($AK:$AK,$CA1001+21),"")</f>
      </c>
      <c r="BH1001">
        <f>IF($CB1001&gt;=22,INDEX($AK:$AK,$CA1001+22),"")</f>
      </c>
      <c r="BI1001">
        <f>IF($CB1001&gt;=23,INDEX($AK:$AK,$CA1001+23),"")</f>
      </c>
      <c r="BJ1001">
        <f>IF($CB1001&gt;=24,INDEX($AK:$AK,$CA1001+24),"")</f>
      </c>
      <c r="BK1001">
        <f>IF($CB1001&gt;=25,INDEX($AK:$AK,$CA1001+25),"")</f>
      </c>
      <c r="BL1001">
        <f>IF($CB1001&gt;=26,INDEX($AK:$AK,$CA1001+26),"")</f>
      </c>
      <c r="BM1001">
        <f>IF($CB1001&gt;=27,INDEX($AK:$AK,$CA1001+27),"")</f>
      </c>
      <c r="BN1001">
        <f>IF($CB1001&gt;=28,INDEX($AK:$AK,$CA1001+28),"")</f>
      </c>
      <c r="BO1001">
        <f>IF($CB1001&gt;=29,INDEX($AK:$AK,$CA1001+29),"")</f>
      </c>
      <c r="BP1001">
        <f>IF($CB1001&gt;=30,INDEX($AK:$AK,$CA1001+30),"")</f>
      </c>
      <c r="BQ1001">
        <f>IF($CB1001&gt;=31,INDEX($AK:$AK,$CA1001+31),"")</f>
      </c>
      <c r="BR1001">
        <f>IF($CB1001&gt;=32,INDEX($AK:$AK,$CA1001+32),"")</f>
      </c>
      <c r="BS1001">
        <f>IF($CB1001&gt;=33,INDEX($AK:$AK,$CA1001+33),"")</f>
      </c>
      <c r="BT1001">
        <f>IF($CB1001&gt;=34,INDEX($AK:$AK,$CA1001+34),"")</f>
      </c>
      <c r="BU1001">
        <f>IF($CB1001&gt;=35,INDEX($AK:$AK,$CA1001+35),"")</f>
      </c>
      <c r="BV1001">
        <f>IF($CB1001&gt;=36,INDEX($AK:$AK,$CA1001+36),"")</f>
      </c>
      <c r="BW1001">
        <f>IF($CB1001&gt;=37,INDEX($AK:$AK,$CA1001+37),"")</f>
      </c>
      <c r="BX1001">
        <f>IF($CB1001&gt;=38,INDEX($AK:$AK,$CA1001+38),"")</f>
      </c>
      <c r="BY1001">
        <f>IF($CB1001&gt;=39,INDEX($AK:$AK,$CA1001+39),"")</f>
      </c>
      <c r="BZ1001">
        <f>IF($CB1001&gt;=40,INDEX($AK:$AK,$CA1001+40),"")</f>
      </c>
      <c r="CA1001">
        <f>IFERROR(MATCH($AJ1001,$AK$2:$AK$134,0)+1,0)</f>
      </c>
      <c r="CB1001">
        <f>IFERROR(INDEX($AL$2:$AL$134,MATCH($AJ1001,$AK$2:$AK$134,0)),0)</f>
      </c>
      <c r="CC1001">
        <f>IFERROR(LEFT($F1001,FIND(" - ",$F1001)-1),$F1001)</f>
      </c>
      <c r="CF1001">
        <f>IF($DA1001&gt;=1,INDEX($CD:$CD,$CZ1001+1),"")</f>
      </c>
      <c r="CG1001">
        <f>IF($DA1001&gt;=2,INDEX($CD:$CD,$CZ1001+2),"")</f>
      </c>
      <c r="CH1001">
        <f>IF($DA1001&gt;=3,INDEX($CD:$CD,$CZ1001+3),"")</f>
      </c>
      <c r="CI1001">
        <f>IF($DA1001&gt;=4,INDEX($CD:$CD,$CZ1001+4),"")</f>
      </c>
      <c r="CJ1001">
        <f>IF($DA1001&gt;=5,INDEX($CD:$CD,$CZ1001+5),"")</f>
      </c>
      <c r="CK1001">
        <f>IF($DA1001&gt;=6,INDEX($CD:$CD,$CZ1001+6),"")</f>
      </c>
      <c r="CL1001">
        <f>IF($DA1001&gt;=7,INDEX($CD:$CD,$CZ1001+7),"")</f>
      </c>
      <c r="CM1001">
        <f>IF($DA1001&gt;=8,INDEX($CD:$CD,$CZ1001+8),"")</f>
      </c>
      <c r="CN1001">
        <f>IF($DA1001&gt;=9,INDEX($CD:$CD,$CZ1001+9),"")</f>
      </c>
      <c r="CO1001">
        <f>IF($DA1001&gt;=10,INDEX($CD:$CD,$CZ1001+10),"")</f>
      </c>
      <c r="CP1001">
        <f>IF($DA1001&gt;=11,INDEX($CD:$CD,$CZ1001+11),"")</f>
      </c>
      <c r="CQ1001">
        <f>IF($DA1001&gt;=12,INDEX($CD:$CD,$CZ1001+12),"")</f>
      </c>
      <c r="CR1001">
        <f>IF($DA1001&gt;=13,INDEX($CD:$CD,$CZ1001+13),"")</f>
      </c>
      <c r="CS1001">
        <f>IF($DA1001&gt;=14,INDEX($CD:$CD,$CZ1001+14),"")</f>
      </c>
      <c r="CT1001">
        <f>IF($DA1001&gt;=15,INDEX($CD:$CD,$CZ1001+15),"")</f>
      </c>
      <c r="CU1001">
        <f>IF($DA1001&gt;=16,INDEX($CD:$CD,$CZ1001+16),"")</f>
      </c>
      <c r="CV1001">
        <f>IF($DA1001&gt;=17,INDEX($CD:$CD,$CZ1001+17),"")</f>
      </c>
      <c r="CW1001">
        <f>IF($DA1001&gt;=18,INDEX($CD:$CD,$CZ1001+18),"")</f>
      </c>
      <c r="CX1001">
        <f>IF($DA1001&gt;=19,INDEX($CD:$CD,$CZ1001+19),"")</f>
      </c>
      <c r="CY1001">
        <f>IF($DA1001&gt;=20,INDEX($CD:$CD,$CZ1001+20),"")</f>
      </c>
      <c r="CZ1001">
        <f>IFERROR(MATCH($CC1001,$CD$2:$CD$263,0)+1,0)</f>
      </c>
      <c r="DA1001">
        <f>IFERROR(INDEX($CE$2:$CE$263,MATCH($CC1001,$CD$2:$CD$263,0)),0)</f>
      </c>
      <c r="DB1001">
        <f>IFERROR(INDEX($AI:$AI,MATCH($H1001,$AH:$AH,0))&amp;"","")</f>
      </c>
      <c r="DF1001">
        <f>IF($GI1001&gt;=1,INDEX($DC:$DC,$GH1001+1),"")</f>
      </c>
      <c r="DG1001">
        <f>IF($GI1001&gt;=2,INDEX($DC:$DC,$GH1001+2),"")</f>
      </c>
      <c r="DH1001">
        <f>IF($GI1001&gt;=3,INDEX($DC:$DC,$GH1001+3),"")</f>
      </c>
      <c r="DI1001">
        <f>IF($GI1001&gt;=4,INDEX($DC:$DC,$GH1001+4),"")</f>
      </c>
      <c r="DJ1001">
        <f>IF($GI1001&gt;=5,INDEX($DC:$DC,$GH1001+5),"")</f>
      </c>
      <c r="DK1001">
        <f>IF($GI1001&gt;=6,INDEX($DC:$DC,$GH1001+6),"")</f>
      </c>
      <c r="DL1001">
        <f>IF($GI1001&gt;=7,INDEX($DC:$DC,$GH1001+7),"")</f>
      </c>
      <c r="DM1001">
        <f>IF($GI1001&gt;=8,INDEX($DC:$DC,$GH1001+8),"")</f>
      </c>
      <c r="DN1001">
        <f>IF($GI1001&gt;=9,INDEX($DC:$DC,$GH1001+9),"")</f>
      </c>
      <c r="DO1001">
        <f>IF($GI1001&gt;=10,INDEX($DC:$DC,$GH1001+10),"")</f>
      </c>
      <c r="DP1001">
        <f>IF($GI1001&gt;=11,INDEX($DC:$DC,$GH1001+11),"")</f>
      </c>
      <c r="DQ1001">
        <f>IF($GI1001&gt;=12,INDEX($DC:$DC,$GH1001+12),"")</f>
      </c>
      <c r="DR1001">
        <f>IF($GI1001&gt;=13,INDEX($DC:$DC,$GH1001+13),"")</f>
      </c>
      <c r="DS1001">
        <f>IF($GI1001&gt;=14,INDEX($DC:$DC,$GH1001+14),"")</f>
      </c>
      <c r="DT1001">
        <f>IF($GI1001&gt;=15,INDEX($DC:$DC,$GH1001+15),"")</f>
      </c>
      <c r="DU1001">
        <f>IF($GI1001&gt;=16,INDEX($DC:$DC,$GH1001+16),"")</f>
      </c>
      <c r="DV1001">
        <f>IF($GI1001&gt;=17,INDEX($DC:$DC,$GH1001+17),"")</f>
      </c>
      <c r="DW1001">
        <f>IF($GI1001&gt;=18,INDEX($DC:$DC,$GH1001+18),"")</f>
      </c>
      <c r="DX1001">
        <f>IF($GI1001&gt;=19,INDEX($DC:$DC,$GH1001+19),"")</f>
      </c>
      <c r="DY1001">
        <f>IF($GI1001&gt;=20,INDEX($DC:$DC,$GH1001+20),"")</f>
      </c>
      <c r="DZ1001">
        <f>IF($GI1001&gt;=21,INDEX($DC:$DC,$GH1001+21),"")</f>
      </c>
      <c r="EA1001">
        <f>IF($GI1001&gt;=22,INDEX($DC:$DC,$GH1001+22),"")</f>
      </c>
      <c r="EB1001">
        <f>IF($GI1001&gt;=23,INDEX($DC:$DC,$GH1001+23),"")</f>
      </c>
      <c r="EC1001">
        <f>IF($GI1001&gt;=24,INDEX($DC:$DC,$GH1001+24),"")</f>
      </c>
      <c r="ED1001">
        <f>IF($GI1001&gt;=25,INDEX($DC:$DC,$GH1001+25),"")</f>
      </c>
      <c r="EE1001">
        <f>IF($GI1001&gt;=26,INDEX($DC:$DC,$GH1001+26),"")</f>
      </c>
      <c r="EF1001">
        <f>IF($GI1001&gt;=27,INDEX($DC:$DC,$GH1001+27),"")</f>
      </c>
      <c r="EG1001">
        <f>IF($GI1001&gt;=28,INDEX($DC:$DC,$GH1001+28),"")</f>
      </c>
      <c r="EH1001">
        <f>IF($GI1001&gt;=29,INDEX($DC:$DC,$GH1001+29),"")</f>
      </c>
      <c r="EI1001">
        <f>IF($GI1001&gt;=30,INDEX($DC:$DC,$GH1001+30),"")</f>
      </c>
      <c r="EJ1001">
        <f>IF($GI1001&gt;=31,INDEX($DC:$DC,$GH1001+31),"")</f>
      </c>
      <c r="EK1001">
        <f>IF($GI1001&gt;=32,INDEX($DC:$DC,$GH1001+32),"")</f>
      </c>
      <c r="EL1001">
        <f>IF($GI1001&gt;=33,INDEX($DC:$DC,$GH1001+33),"")</f>
      </c>
      <c r="EM1001">
        <f>IF($GI1001&gt;=34,INDEX($DC:$DC,$GH1001+34),"")</f>
      </c>
      <c r="EN1001">
        <f>IF($GI1001&gt;=35,INDEX($DC:$DC,$GH1001+35),"")</f>
      </c>
      <c r="EO1001">
        <f>IF($GI1001&gt;=36,INDEX($DC:$DC,$GH1001+36),"")</f>
      </c>
      <c r="EP1001">
        <f>IF($GI1001&gt;=37,INDEX($DC:$DC,$GH1001+37),"")</f>
      </c>
      <c r="EQ1001">
        <f>IF($GI1001&gt;=38,INDEX($DC:$DC,$GH1001+38),"")</f>
      </c>
      <c r="ER1001">
        <f>IF($GI1001&gt;=39,INDEX($DC:$DC,$GH1001+39),"")</f>
      </c>
      <c r="ES1001">
        <f>IF($GI1001&gt;=40,INDEX($DC:$DC,$GH1001+40),"")</f>
      </c>
      <c r="ET1001">
        <f>IF($GI1001&gt;=1,INDEX($DD:$DD,$GH1001+1),"")</f>
      </c>
      <c r="EU1001">
        <f>IF($GI1001&gt;=2,INDEX($DD:$DD,$GH1001+2),"")</f>
      </c>
      <c r="EV1001">
        <f>IF($GI1001&gt;=3,INDEX($DD:$DD,$GH1001+3),"")</f>
      </c>
      <c r="EW1001">
        <f>IF($GI1001&gt;=4,INDEX($DD:$DD,$GH1001+4),"")</f>
      </c>
      <c r="EX1001">
        <f>IF($GI1001&gt;=5,INDEX($DD:$DD,$GH1001+5),"")</f>
      </c>
      <c r="EY1001">
        <f>IF($GI1001&gt;=6,INDEX($DD:$DD,$GH1001+6),"")</f>
      </c>
      <c r="EZ1001">
        <f>IF($GI1001&gt;=7,INDEX($DD:$DD,$GH1001+7),"")</f>
      </c>
      <c r="FA1001">
        <f>IF($GI1001&gt;=8,INDEX($DD:$DD,$GH1001+8),"")</f>
      </c>
      <c r="FB1001">
        <f>IF($GI1001&gt;=9,INDEX($DD:$DD,$GH1001+9),"")</f>
      </c>
      <c r="FC1001">
        <f>IF($GI1001&gt;=10,INDEX($DD:$DD,$GH1001+10),"")</f>
      </c>
      <c r="FD1001">
        <f>IF($GI1001&gt;=11,INDEX($DD:$DD,$GH1001+11),"")</f>
      </c>
      <c r="FE1001">
        <f>IF($GI1001&gt;=12,INDEX($DD:$DD,$GH1001+12),"")</f>
      </c>
      <c r="FF1001">
        <f>IF($GI1001&gt;=13,INDEX($DD:$DD,$GH1001+13),"")</f>
      </c>
      <c r="FG1001">
        <f>IF($GI1001&gt;=14,INDEX($DD:$DD,$GH1001+14),"")</f>
      </c>
      <c r="FH1001">
        <f>IF($GI1001&gt;=15,INDEX($DD:$DD,$GH1001+15),"")</f>
      </c>
      <c r="FI1001">
        <f>IF($GI1001&gt;=16,INDEX($DD:$DD,$GH1001+16),"")</f>
      </c>
      <c r="FJ1001">
        <f>IF($GI1001&gt;=17,INDEX($DD:$DD,$GH1001+17),"")</f>
      </c>
      <c r="FK1001">
        <f>IF($GI1001&gt;=18,INDEX($DD:$DD,$GH1001+18),"")</f>
      </c>
      <c r="FL1001">
        <f>IF($GI1001&gt;=19,INDEX($DD:$DD,$GH1001+19),"")</f>
      </c>
      <c r="FM1001">
        <f>IF($GI1001&gt;=20,INDEX($DD:$DD,$GH1001+20),"")</f>
      </c>
      <c r="FN1001">
        <f>IF($GI1001&gt;=21,INDEX($DD:$DD,$GH1001+21),"")</f>
      </c>
      <c r="FO1001">
        <f>IF($GI1001&gt;=22,INDEX($DD:$DD,$GH1001+22),"")</f>
      </c>
      <c r="FP1001">
        <f>IF($GI1001&gt;=23,INDEX($DD:$DD,$GH1001+23),"")</f>
      </c>
      <c r="FQ1001">
        <f>IF($GI1001&gt;=24,INDEX($DD:$DD,$GH1001+24),"")</f>
      </c>
      <c r="FR1001">
        <f>IF($GI1001&gt;=25,INDEX($DD:$DD,$GH1001+25),"")</f>
      </c>
      <c r="FS1001">
        <f>IF($GI1001&gt;=26,INDEX($DD:$DD,$GH1001+26),"")</f>
      </c>
      <c r="FT1001">
        <f>IF($GI1001&gt;=27,INDEX($DD:$DD,$GH1001+27),"")</f>
      </c>
      <c r="FU1001">
        <f>IF($GI1001&gt;=28,INDEX($DD:$DD,$GH1001+28),"")</f>
      </c>
      <c r="FV1001">
        <f>IF($GI1001&gt;=29,INDEX($DD:$DD,$GH1001+29),"")</f>
      </c>
      <c r="FW1001">
        <f>IF($GI1001&gt;=30,INDEX($DD:$DD,$GH1001+30),"")</f>
      </c>
      <c r="FX1001">
        <f>IF($GI1001&gt;=31,INDEX($DD:$DD,$GH1001+31),"")</f>
      </c>
      <c r="FY1001">
        <f>IF($GI1001&gt;=32,INDEX($DD:$DD,$GH1001+32),"")</f>
      </c>
      <c r="FZ1001">
        <f>IF($GI1001&gt;=33,INDEX($DD:$DD,$GH1001+33),"")</f>
      </c>
      <c r="GA1001">
        <f>IF($GI1001&gt;=34,INDEX($DD:$DD,$GH1001+34),"")</f>
      </c>
      <c r="GB1001">
        <f>IF($GI1001&gt;=35,INDEX($DD:$DD,$GH1001+35),"")</f>
      </c>
      <c r="GC1001">
        <f>IF($GI1001&gt;=36,INDEX($DD:$DD,$GH1001+36),"")</f>
      </c>
      <c r="GD1001">
        <f>IF($GI1001&gt;=37,INDEX($DD:$DD,$GH1001+37),"")</f>
      </c>
      <c r="GE1001">
        <f>IF($GI1001&gt;=38,INDEX($DD:$DD,$GH1001+38),"")</f>
      </c>
      <c r="GF1001">
        <f>IF($GI1001&gt;=39,INDEX($DD:$DD,$GH1001+39),"")</f>
      </c>
      <c r="GG1001">
        <f>IF($GI1001&gt;=40,INDEX($DD:$DD,$GH1001+40),"")</f>
      </c>
      <c r="GH1001">
        <f>IFERROR(MATCH($DB1001,$DC$2:$DC$148,0)+1,0)</f>
      </c>
      <c r="GI1001">
        <f>IFERROR(INDEX($DE$2:$DE$148,MATCH($DB1001,$DC$2:$DC$148,0)),0)</f>
      </c>
      <c r="GJ1001">
        <f>IFERROR(MATCH($S1001,$DF$1001:$ES$1001,0),0)</f>
      </c>
      <c r="GK1001">
        <f>IF($GJ1001&gt;0,INDEX($ET$1001:$GG$1001,$GJ1001),"")</f>
      </c>
      <c r="GN1001">
        <f>IF($IW1001&gt;=1,INDEX($GL:$GL,$IV1001+1),"")</f>
      </c>
      <c r="GO1001">
        <f>IF($IW1001&gt;=2,INDEX($GL:$GL,$IV1001+2),"")</f>
      </c>
      <c r="GP1001">
        <f>IF($IW1001&gt;=3,INDEX($GL:$GL,$IV1001+3),"")</f>
      </c>
      <c r="GQ1001">
        <f>IF($IW1001&gt;=4,INDEX($GL:$GL,$IV1001+4),"")</f>
      </c>
      <c r="GR1001">
        <f>IF($IW1001&gt;=5,INDEX($GL:$GL,$IV1001+5),"")</f>
      </c>
      <c r="GS1001">
        <f>IF($IW1001&gt;=6,INDEX($GL:$GL,$IV1001+6),"")</f>
      </c>
      <c r="GT1001">
        <f>IF($IW1001&gt;=7,INDEX($GL:$GL,$IV1001+7),"")</f>
      </c>
      <c r="GU1001">
        <f>IF($IW1001&gt;=8,INDEX($GL:$GL,$IV1001+8),"")</f>
      </c>
      <c r="GV1001">
        <f>IF($IW1001&gt;=9,INDEX($GL:$GL,$IV1001+9),"")</f>
      </c>
      <c r="GW1001">
        <f>IF($IW1001&gt;=10,INDEX($GL:$GL,$IV1001+10),"")</f>
      </c>
      <c r="GX1001">
        <f>IF($IW1001&gt;=11,INDEX($GL:$GL,$IV1001+11),"")</f>
      </c>
      <c r="GY1001">
        <f>IF($IW1001&gt;=12,INDEX($GL:$GL,$IV1001+12),"")</f>
      </c>
      <c r="GZ1001">
        <f>IF($IW1001&gt;=13,INDEX($GL:$GL,$IV1001+13),"")</f>
      </c>
      <c r="HA1001">
        <f>IF($IW1001&gt;=14,INDEX($GL:$GL,$IV1001+14),"")</f>
      </c>
      <c r="HB1001">
        <f>IF($IW1001&gt;=15,INDEX($GL:$GL,$IV1001+15),"")</f>
      </c>
      <c r="HC1001">
        <f>IF($IW1001&gt;=16,INDEX($GL:$GL,$IV1001+16),"")</f>
      </c>
      <c r="HD1001">
        <f>IF($IW1001&gt;=17,INDEX($GL:$GL,$IV1001+17),"")</f>
      </c>
      <c r="HE1001">
        <f>IF($IW1001&gt;=18,INDEX($GL:$GL,$IV1001+18),"")</f>
      </c>
      <c r="HF1001">
        <f>IF($IW1001&gt;=19,INDEX($GL:$GL,$IV1001+19),"")</f>
      </c>
      <c r="HG1001">
        <f>IF($IW1001&gt;=20,INDEX($GL:$GL,$IV1001+20),"")</f>
      </c>
      <c r="HH1001">
        <f>IF($IW1001&gt;=21,INDEX($GL:$GL,$IV1001+21),"")</f>
      </c>
      <c r="HI1001">
        <f>IF($IW1001&gt;=22,INDEX($GL:$GL,$IV1001+22),"")</f>
      </c>
      <c r="HJ1001">
        <f>IF($IW1001&gt;=23,INDEX($GL:$GL,$IV1001+23),"")</f>
      </c>
      <c r="HK1001">
        <f>IF($IW1001&gt;=24,INDEX($GL:$GL,$IV1001+24),"")</f>
      </c>
      <c r="HL1001">
        <f>IF($IW1001&gt;=25,INDEX($GL:$GL,$IV1001+25),"")</f>
      </c>
      <c r="HM1001">
        <f>IF($IW1001&gt;=26,INDEX($GL:$GL,$IV1001+26),"")</f>
      </c>
      <c r="HN1001">
        <f>IF($IW1001&gt;=27,INDEX($GL:$GL,$IV1001+27),"")</f>
      </c>
      <c r="HO1001">
        <f>IF($IW1001&gt;=28,INDEX($GL:$GL,$IV1001+28),"")</f>
      </c>
      <c r="HP1001">
        <f>IF($IW1001&gt;=29,INDEX($GL:$GL,$IV1001+29),"")</f>
      </c>
      <c r="HQ1001">
        <f>IF($IW1001&gt;=30,INDEX($GL:$GL,$IV1001+30),"")</f>
      </c>
      <c r="HR1001">
        <f>IF($IW1001&gt;=31,INDEX($GL:$GL,$IV1001+31),"")</f>
      </c>
      <c r="HS1001">
        <f>IF($IW1001&gt;=32,INDEX($GL:$GL,$IV1001+32),"")</f>
      </c>
      <c r="HT1001">
        <f>IF($IW1001&gt;=33,INDEX($GL:$GL,$IV1001+33),"")</f>
      </c>
      <c r="HU1001">
        <f>IF($IW1001&gt;=34,INDEX($GL:$GL,$IV1001+34),"")</f>
      </c>
      <c r="HV1001">
        <f>IF($IW1001&gt;=35,INDEX($GL:$GL,$IV1001+35),"")</f>
      </c>
      <c r="HW1001">
        <f>IF($IW1001&gt;=36,INDEX($GL:$GL,$IV1001+36),"")</f>
      </c>
      <c r="HX1001">
        <f>IF($IW1001&gt;=37,INDEX($GL:$GL,$IV1001+37),"")</f>
      </c>
      <c r="HY1001">
        <f>IF($IW1001&gt;=38,INDEX($GL:$GL,$IV1001+38),"")</f>
      </c>
      <c r="HZ1001">
        <f>IF($IW1001&gt;=39,INDEX($GL:$GL,$IV1001+39),"")</f>
      </c>
      <c r="IA1001">
        <f>IF($IW1001&gt;=40,INDEX($GL:$GL,$IV1001+40),"")</f>
      </c>
      <c r="IB1001">
        <f>IF($IW1001&gt;=41,INDEX($GL:$GL,$IV1001+41),"")</f>
      </c>
      <c r="IC1001">
        <f>IF($IW1001&gt;=42,INDEX($GL:$GL,$IV1001+42),"")</f>
      </c>
      <c r="ID1001">
        <f>IF($IW1001&gt;=43,INDEX($GL:$GL,$IV1001+43),"")</f>
      </c>
      <c r="IE1001">
        <f>IF($IW1001&gt;=44,INDEX($GL:$GL,$IV1001+44),"")</f>
      </c>
      <c r="IF1001">
        <f>IF($IW1001&gt;=45,INDEX($GL:$GL,$IV1001+45),"")</f>
      </c>
      <c r="IG1001">
        <f>IF($IW1001&gt;=46,INDEX($GL:$GL,$IV1001+46),"")</f>
      </c>
      <c r="IH1001">
        <f>IF($IW1001&gt;=47,INDEX($GL:$GL,$IV1001+47),"")</f>
      </c>
      <c r="II1001">
        <f>IF($IW1001&gt;=48,INDEX($GL:$GL,$IV1001+48),"")</f>
      </c>
      <c r="IJ1001">
        <f>IF($IW1001&gt;=49,INDEX($GL:$GL,$IV1001+49),"")</f>
      </c>
      <c r="IK1001">
        <f>IF($IW1001&gt;=50,INDEX($GL:$GL,$IV1001+50),"")</f>
      </c>
      <c r="IL1001">
        <f>IF($IW1001&gt;=51,INDEX($GL:$GL,$IV1001+51),"")</f>
      </c>
      <c r="IM1001">
        <f>IF($IW1001&gt;=52,INDEX($GL:$GL,$IV1001+52),"")</f>
      </c>
      <c r="IN1001">
        <f>IF($IW1001&gt;=53,INDEX($GL:$GL,$IV1001+53),"")</f>
      </c>
      <c r="IO1001">
        <f>IF($IW1001&gt;=54,INDEX($GL:$GL,$IV1001+54),"")</f>
      </c>
      <c r="IP1001">
        <f>IF($IW1001&gt;=55,INDEX($GL:$GL,$IV1001+55),"")</f>
      </c>
      <c r="IQ1001">
        <f>IF($IW1001&gt;=56,INDEX($GL:$GL,$IV1001+56),"")</f>
      </c>
      <c r="IR1001">
        <f>IF($IW1001&gt;=57,INDEX($GL:$GL,$IV1001+57),"")</f>
      </c>
      <c r="IS1001">
        <f>IF($IW1001&gt;=58,INDEX($GL:$GL,$IV1001+58),"")</f>
      </c>
      <c r="IT1001">
        <f>IF($IW1001&gt;=59,INDEX($GL:$GL,$IV1001+59),"")</f>
      </c>
      <c r="IU1001">
        <f>IF($IW1001&gt;=60,INDEX($GL:$GL,$IV1001+60),"")</f>
      </c>
      <c r="IV1001">
        <f>IFERROR(MATCH($GK1001,$GL$2:$GL$324,0)+1,0)</f>
      </c>
      <c r="IW1001">
        <f>IFERROR(INDEX($GM$2:$GM$324,MATCH($GK1001,$GL$2:$GL$324,0)),0)</f>
      </c>
      <c r="IX1001" t="s">
        <v>34</v>
      </c>
      <c r="IY1001" t="s">
        <v>34</v>
      </c>
    </row>
    <row r="1002" spans="1:1" x14ac:dyDescent="0.25">
      <c r="A1002" t="s">
        <v>34</v>
      </c>
    </row>
    <row r="1004" spans="1:1" x14ac:dyDescent="0.25">
      <c r="A1004" s="2" t="s">
        <v>1583</v>
      </c>
    </row>
    <row r="1005" spans="1:1" x14ac:dyDescent="0.25">
      <c r="A1005" s="3" t="s">
        <v>1584</v>
      </c>
    </row>
    <row r="1006" spans="1:1" x14ac:dyDescent="0.25">
      <c r="A1006" s="3" t="s">
        <v>1585</v>
      </c>
    </row>
    <row r="1007" spans="1:1" x14ac:dyDescent="0.25">
      <c r="A1007" s="3" t="s">
        <v>1586</v>
      </c>
    </row>
    <row r="1008" spans="1:1" x14ac:dyDescent="0.25">
      <c r="A1008" s="3" t="s">
        <v>1587</v>
      </c>
    </row>
    <row r="1009" spans="1:1" x14ac:dyDescent="0.25">
      <c r="A1009" s="3" t="s">
        <v>1588</v>
      </c>
    </row>
    <row r="1010" spans="1:1" x14ac:dyDescent="0.25">
      <c r="A1010" s="3" t="s">
        <v>1589</v>
      </c>
    </row>
  </sheetData>
  <dataValidations count="4012">
    <dataValidation type="list" allowBlank="1" showErrorMessage="1" errorStyle="warning" errorTitle="Invalid value" error="Select a value from the dropdown list." sqref="A10:A1001">
      <formula1>"Sale Invoice,Debit Note"</formula1>
    </dataValidation>
    <dataValidation type="list" allowBlank="1" showErrorMessage="1" errorStyle="warning" errorTitle="Invalid value" error="Select a value from the dropdown list." sqref="A2:A1001">
      <formula1>"Sale Invoice,Debit Note"</formula1>
    </dataValidation>
    <dataValidation type="list" allowBlank="1" showErrorMessage="1" sqref="E10:E1001">
      <formula1>$AD$2:$AD$27</formula1>
    </dataValidation>
    <dataValidation type="list" allowBlank="1" showErrorMessage="1" sqref="E2:E1001">
      <formula1>$AD$2:$AD$27</formula1>
    </dataValidation>
    <dataValidation type="list" allowBlank="1" showErrorMessage="1" errorStyle="warning" errorTitle="Invalid HS Code" error="Select a valid HS Code from the dropdown list." sqref="F10:F1001">
      <formula1>$AE$2:$AE$1001</formula1>
    </dataValidation>
    <dataValidation type="list" allowBlank="1" showErrorMessage="1" errorStyle="warning" errorTitle="Invalid HS Code" error="Select a valid HS Code from the dropdown list." sqref="F2:F1001">
      <formula1>$AE$2:$AE$1001</formula1>
    </dataValidation>
    <dataValidation type="list" allowBlank="1" showErrorMessage="1" sqref="H10">
      <formula1>$AM$10:$BZ$10</formula1>
    </dataValidation>
    <dataValidation type="list" allowBlank="1" showErrorMessage="1" sqref="H100">
      <formula1>$AM$100:$BZ$100</formula1>
    </dataValidation>
    <dataValidation type="list" allowBlank="1" showErrorMessage="1" sqref="H1000">
      <formula1>$AM$1000:$BZ$1000</formula1>
    </dataValidation>
    <dataValidation type="list" allowBlank="1" showErrorMessage="1" sqref="H1001">
      <formula1>$AM$1001:$BZ$1001</formula1>
    </dataValidation>
    <dataValidation type="list" allowBlank="1" showErrorMessage="1" sqref="H101">
      <formula1>$AM$101:$BZ$101</formula1>
    </dataValidation>
    <dataValidation type="list" allowBlank="1" showErrorMessage="1" sqref="H102">
      <formula1>$AM$102:$BZ$102</formula1>
    </dataValidation>
    <dataValidation type="list" allowBlank="1" showErrorMessage="1" sqref="H103">
      <formula1>$AM$103:$BZ$103</formula1>
    </dataValidation>
    <dataValidation type="list" allowBlank="1" showErrorMessage="1" sqref="H104">
      <formula1>$AM$104:$BZ$104</formula1>
    </dataValidation>
    <dataValidation type="list" allowBlank="1" showErrorMessage="1" sqref="H105">
      <formula1>$AM$105:$BZ$105</formula1>
    </dataValidation>
    <dataValidation type="list" allowBlank="1" showErrorMessage="1" sqref="H106">
      <formula1>$AM$106:$BZ$106</formula1>
    </dataValidation>
    <dataValidation type="list" allowBlank="1" showErrorMessage="1" sqref="H107">
      <formula1>$AM$107:$BZ$107</formula1>
    </dataValidation>
    <dataValidation type="list" allowBlank="1" showErrorMessage="1" sqref="H108">
      <formula1>$AM$108:$BZ$108</formula1>
    </dataValidation>
    <dataValidation type="list" allowBlank="1" showErrorMessage="1" sqref="H109">
      <formula1>$AM$109:$BZ$109</formula1>
    </dataValidation>
    <dataValidation type="list" allowBlank="1" showErrorMessage="1" sqref="H11">
      <formula1>$AM$11:$BZ$11</formula1>
    </dataValidation>
    <dataValidation type="list" allowBlank="1" showErrorMessage="1" sqref="H110">
      <formula1>$AM$110:$BZ$110</formula1>
    </dataValidation>
    <dataValidation type="list" allowBlank="1" showErrorMessage="1" sqref="H111">
      <formula1>$AM$111:$BZ$111</formula1>
    </dataValidation>
    <dataValidation type="list" allowBlank="1" showErrorMessage="1" sqref="H112">
      <formula1>$AM$112:$BZ$112</formula1>
    </dataValidation>
    <dataValidation type="list" allowBlank="1" showErrorMessage="1" sqref="H113">
      <formula1>$AM$113:$BZ$113</formula1>
    </dataValidation>
    <dataValidation type="list" allowBlank="1" showErrorMessage="1" sqref="H114">
      <formula1>$AM$114:$BZ$114</formula1>
    </dataValidation>
    <dataValidation type="list" allowBlank="1" showErrorMessage="1" sqref="H115">
      <formula1>$AM$115:$BZ$115</formula1>
    </dataValidation>
    <dataValidation type="list" allowBlank="1" showErrorMessage="1" sqref="H116">
      <formula1>$AM$116:$BZ$116</formula1>
    </dataValidation>
    <dataValidation type="list" allowBlank="1" showErrorMessage="1" sqref="H117">
      <formula1>$AM$117:$BZ$117</formula1>
    </dataValidation>
    <dataValidation type="list" allowBlank="1" showErrorMessage="1" sqref="H118">
      <formula1>$AM$118:$BZ$118</formula1>
    </dataValidation>
    <dataValidation type="list" allowBlank="1" showErrorMessage="1" sqref="H119">
      <formula1>$AM$119:$BZ$119</formula1>
    </dataValidation>
    <dataValidation type="list" allowBlank="1" showErrorMessage="1" sqref="H12">
      <formula1>$AM$12:$BZ$12</formula1>
    </dataValidation>
    <dataValidation type="list" allowBlank="1" showErrorMessage="1" sqref="H120">
      <formula1>$AM$120:$BZ$120</formula1>
    </dataValidation>
    <dataValidation type="list" allowBlank="1" showErrorMessage="1" sqref="H121">
      <formula1>$AM$121:$BZ$121</formula1>
    </dataValidation>
    <dataValidation type="list" allowBlank="1" showErrorMessage="1" sqref="H122">
      <formula1>$AM$122:$BZ$122</formula1>
    </dataValidation>
    <dataValidation type="list" allowBlank="1" showErrorMessage="1" sqref="H123">
      <formula1>$AM$123:$BZ$123</formula1>
    </dataValidation>
    <dataValidation type="list" allowBlank="1" showErrorMessage="1" sqref="H124">
      <formula1>$AM$124:$BZ$124</formula1>
    </dataValidation>
    <dataValidation type="list" allowBlank="1" showErrorMessage="1" sqref="H125">
      <formula1>$AM$125:$BZ$125</formula1>
    </dataValidation>
    <dataValidation type="list" allowBlank="1" showErrorMessage="1" sqref="H126">
      <formula1>$AM$126:$BZ$126</formula1>
    </dataValidation>
    <dataValidation type="list" allowBlank="1" showErrorMessage="1" sqref="H127">
      <formula1>$AM$127:$BZ$127</formula1>
    </dataValidation>
    <dataValidation type="list" allowBlank="1" showErrorMessage="1" sqref="H128">
      <formula1>$AM$128:$BZ$128</formula1>
    </dataValidation>
    <dataValidation type="list" allowBlank="1" showErrorMessage="1" sqref="H129">
      <formula1>$AM$129:$BZ$129</formula1>
    </dataValidation>
    <dataValidation type="list" allowBlank="1" showErrorMessage="1" sqref="H13">
      <formula1>$AM$13:$BZ$13</formula1>
    </dataValidation>
    <dataValidation type="list" allowBlank="1" showErrorMessage="1" sqref="H130">
      <formula1>$AM$130:$BZ$130</formula1>
    </dataValidation>
    <dataValidation type="list" allowBlank="1" showErrorMessage="1" sqref="H131">
      <formula1>$AM$131:$BZ$131</formula1>
    </dataValidation>
    <dataValidation type="list" allowBlank="1" showErrorMessage="1" sqref="H132">
      <formula1>$AM$132:$BZ$132</formula1>
    </dataValidation>
    <dataValidation type="list" allowBlank="1" showErrorMessage="1" sqref="H133">
      <formula1>$AM$133:$BZ$133</formula1>
    </dataValidation>
    <dataValidation type="list" allowBlank="1" showErrorMessage="1" sqref="H134">
      <formula1>$AM$134:$BZ$134</formula1>
    </dataValidation>
    <dataValidation type="list" allowBlank="1" showErrorMessage="1" sqref="H135">
      <formula1>$AM$135:$BZ$135</formula1>
    </dataValidation>
    <dataValidation type="list" allowBlank="1" showErrorMessage="1" sqref="H136">
      <formula1>$AM$136:$BZ$136</formula1>
    </dataValidation>
    <dataValidation type="list" allowBlank="1" showErrorMessage="1" sqref="H137">
      <formula1>$AM$137:$BZ$137</formula1>
    </dataValidation>
    <dataValidation type="list" allowBlank="1" showErrorMessage="1" sqref="H138">
      <formula1>$AM$138:$BZ$138</formula1>
    </dataValidation>
    <dataValidation type="list" allowBlank="1" showErrorMessage="1" sqref="H139">
      <formula1>$AM$139:$BZ$139</formula1>
    </dataValidation>
    <dataValidation type="list" allowBlank="1" showErrorMessage="1" sqref="H14">
      <formula1>$AM$14:$BZ$14</formula1>
    </dataValidation>
    <dataValidation type="list" allowBlank="1" showErrorMessage="1" sqref="H140">
      <formula1>$AM$140:$BZ$140</formula1>
    </dataValidation>
    <dataValidation type="list" allowBlank="1" showErrorMessage="1" sqref="H141">
      <formula1>$AM$141:$BZ$141</formula1>
    </dataValidation>
    <dataValidation type="list" allowBlank="1" showErrorMessage="1" sqref="H142">
      <formula1>$AM$142:$BZ$142</formula1>
    </dataValidation>
    <dataValidation type="list" allowBlank="1" showErrorMessage="1" sqref="H143">
      <formula1>$AM$143:$BZ$143</formula1>
    </dataValidation>
    <dataValidation type="list" allowBlank="1" showErrorMessage="1" sqref="H144">
      <formula1>$AM$144:$BZ$144</formula1>
    </dataValidation>
    <dataValidation type="list" allowBlank="1" showErrorMessage="1" sqref="H145">
      <formula1>$AM$145:$BZ$145</formula1>
    </dataValidation>
    <dataValidation type="list" allowBlank="1" showErrorMessage="1" sqref="H146">
      <formula1>$AM$146:$BZ$146</formula1>
    </dataValidation>
    <dataValidation type="list" allowBlank="1" showErrorMessage="1" sqref="H147">
      <formula1>$AM$147:$BZ$147</formula1>
    </dataValidation>
    <dataValidation type="list" allowBlank="1" showErrorMessage="1" sqref="H148">
      <formula1>$AM$148:$BZ$148</formula1>
    </dataValidation>
    <dataValidation type="list" allowBlank="1" showErrorMessage="1" sqref="H149">
      <formula1>$AM$149:$BZ$149</formula1>
    </dataValidation>
    <dataValidation type="list" allowBlank="1" showErrorMessage="1" sqref="H15">
      <formula1>$AM$15:$BZ$15</formula1>
    </dataValidation>
    <dataValidation type="list" allowBlank="1" showErrorMessage="1" sqref="H150">
      <formula1>$AM$150:$BZ$150</formula1>
    </dataValidation>
    <dataValidation type="list" allowBlank="1" showErrorMessage="1" sqref="H151">
      <formula1>$AM$151:$BZ$151</formula1>
    </dataValidation>
    <dataValidation type="list" allowBlank="1" showErrorMessage="1" sqref="H152">
      <formula1>$AM$152:$BZ$152</formula1>
    </dataValidation>
    <dataValidation type="list" allowBlank="1" showErrorMessage="1" sqref="H153">
      <formula1>$AM$153:$BZ$153</formula1>
    </dataValidation>
    <dataValidation type="list" allowBlank="1" showErrorMessage="1" sqref="H154">
      <formula1>$AM$154:$BZ$154</formula1>
    </dataValidation>
    <dataValidation type="list" allowBlank="1" showErrorMessage="1" sqref="H155">
      <formula1>$AM$155:$BZ$155</formula1>
    </dataValidation>
    <dataValidation type="list" allowBlank="1" showErrorMessage="1" sqref="H156">
      <formula1>$AM$156:$BZ$156</formula1>
    </dataValidation>
    <dataValidation type="list" allowBlank="1" showErrorMessage="1" sqref="H157">
      <formula1>$AM$157:$BZ$157</formula1>
    </dataValidation>
    <dataValidation type="list" allowBlank="1" showErrorMessage="1" sqref="H158">
      <formula1>$AM$158:$BZ$158</formula1>
    </dataValidation>
    <dataValidation type="list" allowBlank="1" showErrorMessage="1" sqref="H159">
      <formula1>$AM$159:$BZ$159</formula1>
    </dataValidation>
    <dataValidation type="list" allowBlank="1" showErrorMessage="1" sqref="H16">
      <formula1>$AM$16:$BZ$16</formula1>
    </dataValidation>
    <dataValidation type="list" allowBlank="1" showErrorMessage="1" sqref="H160">
      <formula1>$AM$160:$BZ$160</formula1>
    </dataValidation>
    <dataValidation type="list" allowBlank="1" showErrorMessage="1" sqref="H161">
      <formula1>$AM$161:$BZ$161</formula1>
    </dataValidation>
    <dataValidation type="list" allowBlank="1" showErrorMessage="1" sqref="H162">
      <formula1>$AM$162:$BZ$162</formula1>
    </dataValidation>
    <dataValidation type="list" allowBlank="1" showErrorMessage="1" sqref="H163">
      <formula1>$AM$163:$BZ$163</formula1>
    </dataValidation>
    <dataValidation type="list" allowBlank="1" showErrorMessage="1" sqref="H164">
      <formula1>$AM$164:$BZ$164</formula1>
    </dataValidation>
    <dataValidation type="list" allowBlank="1" showErrorMessage="1" sqref="H165">
      <formula1>$AM$165:$BZ$165</formula1>
    </dataValidation>
    <dataValidation type="list" allowBlank="1" showErrorMessage="1" sqref="H166">
      <formula1>$AM$166:$BZ$166</formula1>
    </dataValidation>
    <dataValidation type="list" allowBlank="1" showErrorMessage="1" sqref="H167">
      <formula1>$AM$167:$BZ$167</formula1>
    </dataValidation>
    <dataValidation type="list" allowBlank="1" showErrorMessage="1" sqref="H168">
      <formula1>$AM$168:$BZ$168</formula1>
    </dataValidation>
    <dataValidation type="list" allowBlank="1" showErrorMessage="1" sqref="H169">
      <formula1>$AM$169:$BZ$169</formula1>
    </dataValidation>
    <dataValidation type="list" allowBlank="1" showErrorMessage="1" sqref="H17">
      <formula1>$AM$17:$BZ$17</formula1>
    </dataValidation>
    <dataValidation type="list" allowBlank="1" showErrorMessage="1" sqref="H170">
      <formula1>$AM$170:$BZ$170</formula1>
    </dataValidation>
    <dataValidation type="list" allowBlank="1" showErrorMessage="1" sqref="H171">
      <formula1>$AM$171:$BZ$171</formula1>
    </dataValidation>
    <dataValidation type="list" allowBlank="1" showErrorMessage="1" sqref="H172">
      <formula1>$AM$172:$BZ$172</formula1>
    </dataValidation>
    <dataValidation type="list" allowBlank="1" showErrorMessage="1" sqref="H173">
      <formula1>$AM$173:$BZ$173</formula1>
    </dataValidation>
    <dataValidation type="list" allowBlank="1" showErrorMessage="1" sqref="H174">
      <formula1>$AM$174:$BZ$174</formula1>
    </dataValidation>
    <dataValidation type="list" allowBlank="1" showErrorMessage="1" sqref="H175">
      <formula1>$AM$175:$BZ$175</formula1>
    </dataValidation>
    <dataValidation type="list" allowBlank="1" showErrorMessage="1" sqref="H176">
      <formula1>$AM$176:$BZ$176</formula1>
    </dataValidation>
    <dataValidation type="list" allowBlank="1" showErrorMessage="1" sqref="H177">
      <formula1>$AM$177:$BZ$177</formula1>
    </dataValidation>
    <dataValidation type="list" allowBlank="1" showErrorMessage="1" sqref="H178">
      <formula1>$AM$178:$BZ$178</formula1>
    </dataValidation>
    <dataValidation type="list" allowBlank="1" showErrorMessage="1" sqref="H179">
      <formula1>$AM$179:$BZ$179</formula1>
    </dataValidation>
    <dataValidation type="list" allowBlank="1" showErrorMessage="1" sqref="H18">
      <formula1>$AM$18:$BZ$18</formula1>
    </dataValidation>
    <dataValidation type="list" allowBlank="1" showErrorMessage="1" sqref="H180">
      <formula1>$AM$180:$BZ$180</formula1>
    </dataValidation>
    <dataValidation type="list" allowBlank="1" showErrorMessage="1" sqref="H181">
      <formula1>$AM$181:$BZ$181</formula1>
    </dataValidation>
    <dataValidation type="list" allowBlank="1" showErrorMessage="1" sqref="H182">
      <formula1>$AM$182:$BZ$182</formula1>
    </dataValidation>
    <dataValidation type="list" allowBlank="1" showErrorMessage="1" sqref="H183">
      <formula1>$AM$183:$BZ$183</formula1>
    </dataValidation>
    <dataValidation type="list" allowBlank="1" showErrorMessage="1" sqref="H184">
      <formula1>$AM$184:$BZ$184</formula1>
    </dataValidation>
    <dataValidation type="list" allowBlank="1" showErrorMessage="1" sqref="H185">
      <formula1>$AM$185:$BZ$185</formula1>
    </dataValidation>
    <dataValidation type="list" allowBlank="1" showErrorMessage="1" sqref="H186">
      <formula1>$AM$186:$BZ$186</formula1>
    </dataValidation>
    <dataValidation type="list" allowBlank="1" showErrorMessage="1" sqref="H187">
      <formula1>$AM$187:$BZ$187</formula1>
    </dataValidation>
    <dataValidation type="list" allowBlank="1" showErrorMessage="1" sqref="H188">
      <formula1>$AM$188:$BZ$188</formula1>
    </dataValidation>
    <dataValidation type="list" allowBlank="1" showErrorMessage="1" sqref="H189">
      <formula1>$AM$189:$BZ$189</formula1>
    </dataValidation>
    <dataValidation type="list" allowBlank="1" showErrorMessage="1" sqref="H19">
      <formula1>$AM$19:$BZ$19</formula1>
    </dataValidation>
    <dataValidation type="list" allowBlank="1" showErrorMessage="1" sqref="H190">
      <formula1>$AM$190:$BZ$190</formula1>
    </dataValidation>
    <dataValidation type="list" allowBlank="1" showErrorMessage="1" sqref="H191">
      <formula1>$AM$191:$BZ$191</formula1>
    </dataValidation>
    <dataValidation type="list" allowBlank="1" showErrorMessage="1" sqref="H192">
      <formula1>$AM$192:$BZ$192</formula1>
    </dataValidation>
    <dataValidation type="list" allowBlank="1" showErrorMessage="1" sqref="H193">
      <formula1>$AM$193:$BZ$193</formula1>
    </dataValidation>
    <dataValidation type="list" allowBlank="1" showErrorMessage="1" sqref="H194">
      <formula1>$AM$194:$BZ$194</formula1>
    </dataValidation>
    <dataValidation type="list" allowBlank="1" showErrorMessage="1" sqref="H195">
      <formula1>$AM$195:$BZ$195</formula1>
    </dataValidation>
    <dataValidation type="list" allowBlank="1" showErrorMessage="1" sqref="H196">
      <formula1>$AM$196:$BZ$196</formula1>
    </dataValidation>
    <dataValidation type="list" allowBlank="1" showErrorMessage="1" sqref="H197">
      <formula1>$AM$197:$BZ$197</formula1>
    </dataValidation>
    <dataValidation type="list" allowBlank="1" showErrorMessage="1" sqref="H198">
      <formula1>$AM$198:$BZ$198</formula1>
    </dataValidation>
    <dataValidation type="list" allowBlank="1" showErrorMessage="1" sqref="H199">
      <formula1>$AM$199:$BZ$199</formula1>
    </dataValidation>
    <dataValidation type="list" allowBlank="1" showErrorMessage="1" sqref="H2">
      <formula1>$AM$2:$BZ$2</formula1>
    </dataValidation>
    <dataValidation type="list" allowBlank="1" showErrorMessage="1" sqref="H20">
      <formula1>$AM$20:$BZ$20</formula1>
    </dataValidation>
    <dataValidation type="list" allowBlank="1" showErrorMessage="1" sqref="H200">
      <formula1>$AM$200:$BZ$200</formula1>
    </dataValidation>
    <dataValidation type="list" allowBlank="1" showErrorMessage="1" sqref="H201">
      <formula1>$AM$201:$BZ$201</formula1>
    </dataValidation>
    <dataValidation type="list" allowBlank="1" showErrorMessage="1" sqref="H202">
      <formula1>$AM$202:$BZ$202</formula1>
    </dataValidation>
    <dataValidation type="list" allowBlank="1" showErrorMessage="1" sqref="H203">
      <formula1>$AM$203:$BZ$203</formula1>
    </dataValidation>
    <dataValidation type="list" allowBlank="1" showErrorMessage="1" sqref="H204">
      <formula1>$AM$204:$BZ$204</formula1>
    </dataValidation>
    <dataValidation type="list" allowBlank="1" showErrorMessage="1" sqref="H205">
      <formula1>$AM$205:$BZ$205</formula1>
    </dataValidation>
    <dataValidation type="list" allowBlank="1" showErrorMessage="1" sqref="H206">
      <formula1>$AM$206:$BZ$206</formula1>
    </dataValidation>
    <dataValidation type="list" allowBlank="1" showErrorMessage="1" sqref="H207">
      <formula1>$AM$207:$BZ$207</formula1>
    </dataValidation>
    <dataValidation type="list" allowBlank="1" showErrorMessage="1" sqref="H208">
      <formula1>$AM$208:$BZ$208</formula1>
    </dataValidation>
    <dataValidation type="list" allowBlank="1" showErrorMessage="1" sqref="H209">
      <formula1>$AM$209:$BZ$209</formula1>
    </dataValidation>
    <dataValidation type="list" allowBlank="1" showErrorMessage="1" sqref="H21">
      <formula1>$AM$21:$BZ$21</formula1>
    </dataValidation>
    <dataValidation type="list" allowBlank="1" showErrorMessage="1" sqref="H210">
      <formula1>$AM$210:$BZ$210</formula1>
    </dataValidation>
    <dataValidation type="list" allowBlank="1" showErrorMessage="1" sqref="H211">
      <formula1>$AM$211:$BZ$211</formula1>
    </dataValidation>
    <dataValidation type="list" allowBlank="1" showErrorMessage="1" sqref="H212">
      <formula1>$AM$212:$BZ$212</formula1>
    </dataValidation>
    <dataValidation type="list" allowBlank="1" showErrorMessage="1" sqref="H213">
      <formula1>$AM$213:$BZ$213</formula1>
    </dataValidation>
    <dataValidation type="list" allowBlank="1" showErrorMessage="1" sqref="H214">
      <formula1>$AM$214:$BZ$214</formula1>
    </dataValidation>
    <dataValidation type="list" allowBlank="1" showErrorMessage="1" sqref="H215">
      <formula1>$AM$215:$BZ$215</formula1>
    </dataValidation>
    <dataValidation type="list" allowBlank="1" showErrorMessage="1" sqref="H216">
      <formula1>$AM$216:$BZ$216</formula1>
    </dataValidation>
    <dataValidation type="list" allowBlank="1" showErrorMessage="1" sqref="H217">
      <formula1>$AM$217:$BZ$217</formula1>
    </dataValidation>
    <dataValidation type="list" allowBlank="1" showErrorMessage="1" sqref="H218">
      <formula1>$AM$218:$BZ$218</formula1>
    </dataValidation>
    <dataValidation type="list" allowBlank="1" showErrorMessage="1" sqref="H219">
      <formula1>$AM$219:$BZ$219</formula1>
    </dataValidation>
    <dataValidation type="list" allowBlank="1" showErrorMessage="1" sqref="H22">
      <formula1>$AM$22:$BZ$22</formula1>
    </dataValidation>
    <dataValidation type="list" allowBlank="1" showErrorMessage="1" sqref="H220">
      <formula1>$AM$220:$BZ$220</formula1>
    </dataValidation>
    <dataValidation type="list" allowBlank="1" showErrorMessage="1" sqref="H221">
      <formula1>$AM$221:$BZ$221</formula1>
    </dataValidation>
    <dataValidation type="list" allowBlank="1" showErrorMessage="1" sqref="H222">
      <formula1>$AM$222:$BZ$222</formula1>
    </dataValidation>
    <dataValidation type="list" allowBlank="1" showErrorMessage="1" sqref="H223">
      <formula1>$AM$223:$BZ$223</formula1>
    </dataValidation>
    <dataValidation type="list" allowBlank="1" showErrorMessage="1" sqref="H224">
      <formula1>$AM$224:$BZ$224</formula1>
    </dataValidation>
    <dataValidation type="list" allowBlank="1" showErrorMessage="1" sqref="H225">
      <formula1>$AM$225:$BZ$225</formula1>
    </dataValidation>
    <dataValidation type="list" allowBlank="1" showErrorMessage="1" sqref="H226">
      <formula1>$AM$226:$BZ$226</formula1>
    </dataValidation>
    <dataValidation type="list" allowBlank="1" showErrorMessage="1" sqref="H227">
      <formula1>$AM$227:$BZ$227</formula1>
    </dataValidation>
    <dataValidation type="list" allowBlank="1" showErrorMessage="1" sqref="H228">
      <formula1>$AM$228:$BZ$228</formula1>
    </dataValidation>
    <dataValidation type="list" allowBlank="1" showErrorMessage="1" sqref="H229">
      <formula1>$AM$229:$BZ$229</formula1>
    </dataValidation>
    <dataValidation type="list" allowBlank="1" showErrorMessage="1" sqref="H23">
      <formula1>$AM$23:$BZ$23</formula1>
    </dataValidation>
    <dataValidation type="list" allowBlank="1" showErrorMessage="1" sqref="H230">
      <formula1>$AM$230:$BZ$230</formula1>
    </dataValidation>
    <dataValidation type="list" allowBlank="1" showErrorMessage="1" sqref="H231">
      <formula1>$AM$231:$BZ$231</formula1>
    </dataValidation>
    <dataValidation type="list" allowBlank="1" showErrorMessage="1" sqref="H232">
      <formula1>$AM$232:$BZ$232</formula1>
    </dataValidation>
    <dataValidation type="list" allowBlank="1" showErrorMessage="1" sqref="H233">
      <formula1>$AM$233:$BZ$233</formula1>
    </dataValidation>
    <dataValidation type="list" allowBlank="1" showErrorMessage="1" sqref="H234">
      <formula1>$AM$234:$BZ$234</formula1>
    </dataValidation>
    <dataValidation type="list" allowBlank="1" showErrorMessage="1" sqref="H235">
      <formula1>$AM$235:$BZ$235</formula1>
    </dataValidation>
    <dataValidation type="list" allowBlank="1" showErrorMessage="1" sqref="H236">
      <formula1>$AM$236:$BZ$236</formula1>
    </dataValidation>
    <dataValidation type="list" allowBlank="1" showErrorMessage="1" sqref="H237">
      <formula1>$AM$237:$BZ$237</formula1>
    </dataValidation>
    <dataValidation type="list" allowBlank="1" showErrorMessage="1" sqref="H238">
      <formula1>$AM$238:$BZ$238</formula1>
    </dataValidation>
    <dataValidation type="list" allowBlank="1" showErrorMessage="1" sqref="H239">
      <formula1>$AM$239:$BZ$239</formula1>
    </dataValidation>
    <dataValidation type="list" allowBlank="1" showErrorMessage="1" sqref="H24">
      <formula1>$AM$24:$BZ$24</formula1>
    </dataValidation>
    <dataValidation type="list" allowBlank="1" showErrorMessage="1" sqref="H240">
      <formula1>$AM$240:$BZ$240</formula1>
    </dataValidation>
    <dataValidation type="list" allowBlank="1" showErrorMessage="1" sqref="H241">
      <formula1>$AM$241:$BZ$241</formula1>
    </dataValidation>
    <dataValidation type="list" allowBlank="1" showErrorMessage="1" sqref="H242">
      <formula1>$AM$242:$BZ$242</formula1>
    </dataValidation>
    <dataValidation type="list" allowBlank="1" showErrorMessage="1" sqref="H243">
      <formula1>$AM$243:$BZ$243</formula1>
    </dataValidation>
    <dataValidation type="list" allowBlank="1" showErrorMessage="1" sqref="H244">
      <formula1>$AM$244:$BZ$244</formula1>
    </dataValidation>
    <dataValidation type="list" allowBlank="1" showErrorMessage="1" sqref="H245">
      <formula1>$AM$245:$BZ$245</formula1>
    </dataValidation>
    <dataValidation type="list" allowBlank="1" showErrorMessage="1" sqref="H246">
      <formula1>$AM$246:$BZ$246</formula1>
    </dataValidation>
    <dataValidation type="list" allowBlank="1" showErrorMessage="1" sqref="H247">
      <formula1>$AM$247:$BZ$247</formula1>
    </dataValidation>
    <dataValidation type="list" allowBlank="1" showErrorMessage="1" sqref="H248">
      <formula1>$AM$248:$BZ$248</formula1>
    </dataValidation>
    <dataValidation type="list" allowBlank="1" showErrorMessage="1" sqref="H249">
      <formula1>$AM$249:$BZ$249</formula1>
    </dataValidation>
    <dataValidation type="list" allowBlank="1" showErrorMessage="1" sqref="H25">
      <formula1>$AM$25:$BZ$25</formula1>
    </dataValidation>
    <dataValidation type="list" allowBlank="1" showErrorMessage="1" sqref="H250">
      <formula1>$AM$250:$BZ$250</formula1>
    </dataValidation>
    <dataValidation type="list" allowBlank="1" showErrorMessage="1" sqref="H251">
      <formula1>$AM$251:$BZ$251</formula1>
    </dataValidation>
    <dataValidation type="list" allowBlank="1" showErrorMessage="1" sqref="H252">
      <formula1>$AM$252:$BZ$252</formula1>
    </dataValidation>
    <dataValidation type="list" allowBlank="1" showErrorMessage="1" sqref="H253">
      <formula1>$AM$253:$BZ$253</formula1>
    </dataValidation>
    <dataValidation type="list" allowBlank="1" showErrorMessage="1" sqref="H254">
      <formula1>$AM$254:$BZ$254</formula1>
    </dataValidation>
    <dataValidation type="list" allowBlank="1" showErrorMessage="1" sqref="H255">
      <formula1>$AM$255:$BZ$255</formula1>
    </dataValidation>
    <dataValidation type="list" allowBlank="1" showErrorMessage="1" sqref="H256">
      <formula1>$AM$256:$BZ$256</formula1>
    </dataValidation>
    <dataValidation type="list" allowBlank="1" showErrorMessage="1" sqref="H257">
      <formula1>$AM$257:$BZ$257</formula1>
    </dataValidation>
    <dataValidation type="list" allowBlank="1" showErrorMessage="1" sqref="H258">
      <formula1>$AM$258:$BZ$258</formula1>
    </dataValidation>
    <dataValidation type="list" allowBlank="1" showErrorMessage="1" sqref="H259">
      <formula1>$AM$259:$BZ$259</formula1>
    </dataValidation>
    <dataValidation type="list" allowBlank="1" showErrorMessage="1" sqref="H26">
      <formula1>$AM$26:$BZ$26</formula1>
    </dataValidation>
    <dataValidation type="list" allowBlank="1" showErrorMessage="1" sqref="H260">
      <formula1>$AM$260:$BZ$260</formula1>
    </dataValidation>
    <dataValidation type="list" allowBlank="1" showErrorMessage="1" sqref="H261">
      <formula1>$AM$261:$BZ$261</formula1>
    </dataValidation>
    <dataValidation type="list" allowBlank="1" showErrorMessage="1" sqref="H262">
      <formula1>$AM$262:$BZ$262</formula1>
    </dataValidation>
    <dataValidation type="list" allowBlank="1" showErrorMessage="1" sqref="H263">
      <formula1>$AM$263:$BZ$263</formula1>
    </dataValidation>
    <dataValidation type="list" allowBlank="1" showErrorMessage="1" sqref="H264">
      <formula1>$AM$264:$BZ$264</formula1>
    </dataValidation>
    <dataValidation type="list" allowBlank="1" showErrorMessage="1" sqref="H265">
      <formula1>$AM$265:$BZ$265</formula1>
    </dataValidation>
    <dataValidation type="list" allowBlank="1" showErrorMessage="1" sqref="H266">
      <formula1>$AM$266:$BZ$266</formula1>
    </dataValidation>
    <dataValidation type="list" allowBlank="1" showErrorMessage="1" sqref="H267">
      <formula1>$AM$267:$BZ$267</formula1>
    </dataValidation>
    <dataValidation type="list" allowBlank="1" showErrorMessage="1" sqref="H268">
      <formula1>$AM$268:$BZ$268</formula1>
    </dataValidation>
    <dataValidation type="list" allowBlank="1" showErrorMessage="1" sqref="H269">
      <formula1>$AM$269:$BZ$269</formula1>
    </dataValidation>
    <dataValidation type="list" allowBlank="1" showErrorMessage="1" sqref="H27">
      <formula1>$AM$27:$BZ$27</formula1>
    </dataValidation>
    <dataValidation type="list" allowBlank="1" showErrorMessage="1" sqref="H270">
      <formula1>$AM$270:$BZ$270</formula1>
    </dataValidation>
    <dataValidation type="list" allowBlank="1" showErrorMessage="1" sqref="H271">
      <formula1>$AM$271:$BZ$271</formula1>
    </dataValidation>
    <dataValidation type="list" allowBlank="1" showErrorMessage="1" sqref="H272">
      <formula1>$AM$272:$BZ$272</formula1>
    </dataValidation>
    <dataValidation type="list" allowBlank="1" showErrorMessage="1" sqref="H273">
      <formula1>$AM$273:$BZ$273</formula1>
    </dataValidation>
    <dataValidation type="list" allowBlank="1" showErrorMessage="1" sqref="H274">
      <formula1>$AM$274:$BZ$274</formula1>
    </dataValidation>
    <dataValidation type="list" allowBlank="1" showErrorMessage="1" sqref="H275">
      <formula1>$AM$275:$BZ$275</formula1>
    </dataValidation>
    <dataValidation type="list" allowBlank="1" showErrorMessage="1" sqref="H276">
      <formula1>$AM$276:$BZ$276</formula1>
    </dataValidation>
    <dataValidation type="list" allowBlank="1" showErrorMessage="1" sqref="H277">
      <formula1>$AM$277:$BZ$277</formula1>
    </dataValidation>
    <dataValidation type="list" allowBlank="1" showErrorMessage="1" sqref="H278">
      <formula1>$AM$278:$BZ$278</formula1>
    </dataValidation>
    <dataValidation type="list" allowBlank="1" showErrorMessage="1" sqref="H279">
      <formula1>$AM$279:$BZ$279</formula1>
    </dataValidation>
    <dataValidation type="list" allowBlank="1" showErrorMessage="1" sqref="H28">
      <formula1>$AM$28:$BZ$28</formula1>
    </dataValidation>
    <dataValidation type="list" allowBlank="1" showErrorMessage="1" sqref="H280">
      <formula1>$AM$280:$BZ$280</formula1>
    </dataValidation>
    <dataValidation type="list" allowBlank="1" showErrorMessage="1" sqref="H281">
      <formula1>$AM$281:$BZ$281</formula1>
    </dataValidation>
    <dataValidation type="list" allowBlank="1" showErrorMessage="1" sqref="H282">
      <formula1>$AM$282:$BZ$282</formula1>
    </dataValidation>
    <dataValidation type="list" allowBlank="1" showErrorMessage="1" sqref="H283">
      <formula1>$AM$283:$BZ$283</formula1>
    </dataValidation>
    <dataValidation type="list" allowBlank="1" showErrorMessage="1" sqref="H284">
      <formula1>$AM$284:$BZ$284</formula1>
    </dataValidation>
    <dataValidation type="list" allowBlank="1" showErrorMessage="1" sqref="H285">
      <formula1>$AM$285:$BZ$285</formula1>
    </dataValidation>
    <dataValidation type="list" allowBlank="1" showErrorMessage="1" sqref="H286">
      <formula1>$AM$286:$BZ$286</formula1>
    </dataValidation>
    <dataValidation type="list" allowBlank="1" showErrorMessage="1" sqref="H287">
      <formula1>$AM$287:$BZ$287</formula1>
    </dataValidation>
    <dataValidation type="list" allowBlank="1" showErrorMessage="1" sqref="H288">
      <formula1>$AM$288:$BZ$288</formula1>
    </dataValidation>
    <dataValidation type="list" allowBlank="1" showErrorMessage="1" sqref="H289">
      <formula1>$AM$289:$BZ$289</formula1>
    </dataValidation>
    <dataValidation type="list" allowBlank="1" showErrorMessage="1" sqref="H29">
      <formula1>$AM$29:$BZ$29</formula1>
    </dataValidation>
    <dataValidation type="list" allowBlank="1" showErrorMessage="1" sqref="H290">
      <formula1>$AM$290:$BZ$290</formula1>
    </dataValidation>
    <dataValidation type="list" allowBlank="1" showErrorMessage="1" sqref="H291">
      <formula1>$AM$291:$BZ$291</formula1>
    </dataValidation>
    <dataValidation type="list" allowBlank="1" showErrorMessage="1" sqref="H292">
      <formula1>$AM$292:$BZ$292</formula1>
    </dataValidation>
    <dataValidation type="list" allowBlank="1" showErrorMessage="1" sqref="H293">
      <formula1>$AM$293:$BZ$293</formula1>
    </dataValidation>
    <dataValidation type="list" allowBlank="1" showErrorMessage="1" sqref="H294">
      <formula1>$AM$294:$BZ$294</formula1>
    </dataValidation>
    <dataValidation type="list" allowBlank="1" showErrorMessage="1" sqref="H295">
      <formula1>$AM$295:$BZ$295</formula1>
    </dataValidation>
    <dataValidation type="list" allowBlank="1" showErrorMessage="1" sqref="H296">
      <formula1>$AM$296:$BZ$296</formula1>
    </dataValidation>
    <dataValidation type="list" allowBlank="1" showErrorMessage="1" sqref="H297">
      <formula1>$AM$297:$BZ$297</formula1>
    </dataValidation>
    <dataValidation type="list" allowBlank="1" showErrorMessage="1" sqref="H298">
      <formula1>$AM$298:$BZ$298</formula1>
    </dataValidation>
    <dataValidation type="list" allowBlank="1" showErrorMessage="1" sqref="H299">
      <formula1>$AM$299:$BZ$299</formula1>
    </dataValidation>
    <dataValidation type="list" allowBlank="1" showErrorMessage="1" sqref="H3">
      <formula1>$AM$3:$BZ$3</formula1>
    </dataValidation>
    <dataValidation type="list" allowBlank="1" showErrorMessage="1" sqref="H30">
      <formula1>$AM$30:$BZ$30</formula1>
    </dataValidation>
    <dataValidation type="list" allowBlank="1" showErrorMessage="1" sqref="H300">
      <formula1>$AM$300:$BZ$300</formula1>
    </dataValidation>
    <dataValidation type="list" allowBlank="1" showErrorMessage="1" sqref="H301">
      <formula1>$AM$301:$BZ$301</formula1>
    </dataValidation>
    <dataValidation type="list" allowBlank="1" showErrorMessage="1" sqref="H302">
      <formula1>$AM$302:$BZ$302</formula1>
    </dataValidation>
    <dataValidation type="list" allowBlank="1" showErrorMessage="1" sqref="H303">
      <formula1>$AM$303:$BZ$303</formula1>
    </dataValidation>
    <dataValidation type="list" allowBlank="1" showErrorMessage="1" sqref="H304">
      <formula1>$AM$304:$BZ$304</formula1>
    </dataValidation>
    <dataValidation type="list" allowBlank="1" showErrorMessage="1" sqref="H305">
      <formula1>$AM$305:$BZ$305</formula1>
    </dataValidation>
    <dataValidation type="list" allowBlank="1" showErrorMessage="1" sqref="H306">
      <formula1>$AM$306:$BZ$306</formula1>
    </dataValidation>
    <dataValidation type="list" allowBlank="1" showErrorMessage="1" sqref="H307">
      <formula1>$AM$307:$BZ$307</formula1>
    </dataValidation>
    <dataValidation type="list" allowBlank="1" showErrorMessage="1" sqref="H308">
      <formula1>$AM$308:$BZ$308</formula1>
    </dataValidation>
    <dataValidation type="list" allowBlank="1" showErrorMessage="1" sqref="H309">
      <formula1>$AM$309:$BZ$309</formula1>
    </dataValidation>
    <dataValidation type="list" allowBlank="1" showErrorMessage="1" sqref="H31">
      <formula1>$AM$31:$BZ$31</formula1>
    </dataValidation>
    <dataValidation type="list" allowBlank="1" showErrorMessage="1" sqref="H310">
      <formula1>$AM$310:$BZ$310</formula1>
    </dataValidation>
    <dataValidation type="list" allowBlank="1" showErrorMessage="1" sqref="H311">
      <formula1>$AM$311:$BZ$311</formula1>
    </dataValidation>
    <dataValidation type="list" allowBlank="1" showErrorMessage="1" sqref="H312">
      <formula1>$AM$312:$BZ$312</formula1>
    </dataValidation>
    <dataValidation type="list" allowBlank="1" showErrorMessage="1" sqref="H313">
      <formula1>$AM$313:$BZ$313</formula1>
    </dataValidation>
    <dataValidation type="list" allowBlank="1" showErrorMessage="1" sqref="H314">
      <formula1>$AM$314:$BZ$314</formula1>
    </dataValidation>
    <dataValidation type="list" allowBlank="1" showErrorMessage="1" sqref="H315">
      <formula1>$AM$315:$BZ$315</formula1>
    </dataValidation>
    <dataValidation type="list" allowBlank="1" showErrorMessage="1" sqref="H316">
      <formula1>$AM$316:$BZ$316</formula1>
    </dataValidation>
    <dataValidation type="list" allowBlank="1" showErrorMessage="1" sqref="H317">
      <formula1>$AM$317:$BZ$317</formula1>
    </dataValidation>
    <dataValidation type="list" allowBlank="1" showErrorMessage="1" sqref="H318">
      <formula1>$AM$318:$BZ$318</formula1>
    </dataValidation>
    <dataValidation type="list" allowBlank="1" showErrorMessage="1" sqref="H319">
      <formula1>$AM$319:$BZ$319</formula1>
    </dataValidation>
    <dataValidation type="list" allowBlank="1" showErrorMessage="1" sqref="H32">
      <formula1>$AM$32:$BZ$32</formula1>
    </dataValidation>
    <dataValidation type="list" allowBlank="1" showErrorMessage="1" sqref="H320">
      <formula1>$AM$320:$BZ$320</formula1>
    </dataValidation>
    <dataValidation type="list" allowBlank="1" showErrorMessage="1" sqref="H321">
      <formula1>$AM$321:$BZ$321</formula1>
    </dataValidation>
    <dataValidation type="list" allowBlank="1" showErrorMessage="1" sqref="H322">
      <formula1>$AM$322:$BZ$322</formula1>
    </dataValidation>
    <dataValidation type="list" allowBlank="1" showErrorMessage="1" sqref="H323">
      <formula1>$AM$323:$BZ$323</formula1>
    </dataValidation>
    <dataValidation type="list" allowBlank="1" showErrorMessage="1" sqref="H324">
      <formula1>$AM$324:$BZ$324</formula1>
    </dataValidation>
    <dataValidation type="list" allowBlank="1" showErrorMessage="1" sqref="H325">
      <formula1>$AM$325:$BZ$325</formula1>
    </dataValidation>
    <dataValidation type="list" allowBlank="1" showErrorMessage="1" sqref="H326">
      <formula1>$AM$326:$BZ$326</formula1>
    </dataValidation>
    <dataValidation type="list" allowBlank="1" showErrorMessage="1" sqref="H327">
      <formula1>$AM$327:$BZ$327</formula1>
    </dataValidation>
    <dataValidation type="list" allowBlank="1" showErrorMessage="1" sqref="H328">
      <formula1>$AM$328:$BZ$328</formula1>
    </dataValidation>
    <dataValidation type="list" allowBlank="1" showErrorMessage="1" sqref="H329">
      <formula1>$AM$329:$BZ$329</formula1>
    </dataValidation>
    <dataValidation type="list" allowBlank="1" showErrorMessage="1" sqref="H33">
      <formula1>$AM$33:$BZ$33</formula1>
    </dataValidation>
    <dataValidation type="list" allowBlank="1" showErrorMessage="1" sqref="H330">
      <formula1>$AM$330:$BZ$330</formula1>
    </dataValidation>
    <dataValidation type="list" allowBlank="1" showErrorMessage="1" sqref="H331">
      <formula1>$AM$331:$BZ$331</formula1>
    </dataValidation>
    <dataValidation type="list" allowBlank="1" showErrorMessage="1" sqref="H332">
      <formula1>$AM$332:$BZ$332</formula1>
    </dataValidation>
    <dataValidation type="list" allowBlank="1" showErrorMessage="1" sqref="H333">
      <formula1>$AM$333:$BZ$333</formula1>
    </dataValidation>
    <dataValidation type="list" allowBlank="1" showErrorMessage="1" sqref="H334">
      <formula1>$AM$334:$BZ$334</formula1>
    </dataValidation>
    <dataValidation type="list" allowBlank="1" showErrorMessage="1" sqref="H335">
      <formula1>$AM$335:$BZ$335</formula1>
    </dataValidation>
    <dataValidation type="list" allowBlank="1" showErrorMessage="1" sqref="H336">
      <formula1>$AM$336:$BZ$336</formula1>
    </dataValidation>
    <dataValidation type="list" allowBlank="1" showErrorMessage="1" sqref="H337">
      <formula1>$AM$337:$BZ$337</formula1>
    </dataValidation>
    <dataValidation type="list" allowBlank="1" showErrorMessage="1" sqref="H338">
      <formula1>$AM$338:$BZ$338</formula1>
    </dataValidation>
    <dataValidation type="list" allowBlank="1" showErrorMessage="1" sqref="H339">
      <formula1>$AM$339:$BZ$339</formula1>
    </dataValidation>
    <dataValidation type="list" allowBlank="1" showErrorMessage="1" sqref="H34">
      <formula1>$AM$34:$BZ$34</formula1>
    </dataValidation>
    <dataValidation type="list" allowBlank="1" showErrorMessage="1" sqref="H340">
      <formula1>$AM$340:$BZ$340</formula1>
    </dataValidation>
    <dataValidation type="list" allowBlank="1" showErrorMessage="1" sqref="H341">
      <formula1>$AM$341:$BZ$341</formula1>
    </dataValidation>
    <dataValidation type="list" allowBlank="1" showErrorMessage="1" sqref="H342">
      <formula1>$AM$342:$BZ$342</formula1>
    </dataValidation>
    <dataValidation type="list" allowBlank="1" showErrorMessage="1" sqref="H343">
      <formula1>$AM$343:$BZ$343</formula1>
    </dataValidation>
    <dataValidation type="list" allowBlank="1" showErrorMessage="1" sqref="H344">
      <formula1>$AM$344:$BZ$344</formula1>
    </dataValidation>
    <dataValidation type="list" allowBlank="1" showErrorMessage="1" sqref="H345">
      <formula1>$AM$345:$BZ$345</formula1>
    </dataValidation>
    <dataValidation type="list" allowBlank="1" showErrorMessage="1" sqref="H346">
      <formula1>$AM$346:$BZ$346</formula1>
    </dataValidation>
    <dataValidation type="list" allowBlank="1" showErrorMessage="1" sqref="H347">
      <formula1>$AM$347:$BZ$347</formula1>
    </dataValidation>
    <dataValidation type="list" allowBlank="1" showErrorMessage="1" sqref="H348">
      <formula1>$AM$348:$BZ$348</formula1>
    </dataValidation>
    <dataValidation type="list" allowBlank="1" showErrorMessage="1" sqref="H349">
      <formula1>$AM$349:$BZ$349</formula1>
    </dataValidation>
    <dataValidation type="list" allowBlank="1" showErrorMessage="1" sqref="H35">
      <formula1>$AM$35:$BZ$35</formula1>
    </dataValidation>
    <dataValidation type="list" allowBlank="1" showErrorMessage="1" sqref="H350">
      <formula1>$AM$350:$BZ$350</formula1>
    </dataValidation>
    <dataValidation type="list" allowBlank="1" showErrorMessage="1" sqref="H351">
      <formula1>$AM$351:$BZ$351</formula1>
    </dataValidation>
    <dataValidation type="list" allowBlank="1" showErrorMessage="1" sqref="H352">
      <formula1>$AM$352:$BZ$352</formula1>
    </dataValidation>
    <dataValidation type="list" allowBlank="1" showErrorMessage="1" sqref="H353">
      <formula1>$AM$353:$BZ$353</formula1>
    </dataValidation>
    <dataValidation type="list" allowBlank="1" showErrorMessage="1" sqref="H354">
      <formula1>$AM$354:$BZ$354</formula1>
    </dataValidation>
    <dataValidation type="list" allowBlank="1" showErrorMessage="1" sqref="H355">
      <formula1>$AM$355:$BZ$355</formula1>
    </dataValidation>
    <dataValidation type="list" allowBlank="1" showErrorMessage="1" sqref="H356">
      <formula1>$AM$356:$BZ$356</formula1>
    </dataValidation>
    <dataValidation type="list" allowBlank="1" showErrorMessage="1" sqref="H357">
      <formula1>$AM$357:$BZ$357</formula1>
    </dataValidation>
    <dataValidation type="list" allowBlank="1" showErrorMessage="1" sqref="H358">
      <formula1>$AM$358:$BZ$358</formula1>
    </dataValidation>
    <dataValidation type="list" allowBlank="1" showErrorMessage="1" sqref="H359">
      <formula1>$AM$359:$BZ$359</formula1>
    </dataValidation>
    <dataValidation type="list" allowBlank="1" showErrorMessage="1" sqref="H36">
      <formula1>$AM$36:$BZ$36</formula1>
    </dataValidation>
    <dataValidation type="list" allowBlank="1" showErrorMessage="1" sqref="H360">
      <formula1>$AM$360:$BZ$360</formula1>
    </dataValidation>
    <dataValidation type="list" allowBlank="1" showErrorMessage="1" sqref="H361">
      <formula1>$AM$361:$BZ$361</formula1>
    </dataValidation>
    <dataValidation type="list" allowBlank="1" showErrorMessage="1" sqref="H362">
      <formula1>$AM$362:$BZ$362</formula1>
    </dataValidation>
    <dataValidation type="list" allowBlank="1" showErrorMessage="1" sqref="H363">
      <formula1>$AM$363:$BZ$363</formula1>
    </dataValidation>
    <dataValidation type="list" allowBlank="1" showErrorMessage="1" sqref="H364">
      <formula1>$AM$364:$BZ$364</formula1>
    </dataValidation>
    <dataValidation type="list" allowBlank="1" showErrorMessage="1" sqref="H365">
      <formula1>$AM$365:$BZ$365</formula1>
    </dataValidation>
    <dataValidation type="list" allowBlank="1" showErrorMessage="1" sqref="H366">
      <formula1>$AM$366:$BZ$366</formula1>
    </dataValidation>
    <dataValidation type="list" allowBlank="1" showErrorMessage="1" sqref="H367">
      <formula1>$AM$367:$BZ$367</formula1>
    </dataValidation>
    <dataValidation type="list" allowBlank="1" showErrorMessage="1" sqref="H368">
      <formula1>$AM$368:$BZ$368</formula1>
    </dataValidation>
    <dataValidation type="list" allowBlank="1" showErrorMessage="1" sqref="H369">
      <formula1>$AM$369:$BZ$369</formula1>
    </dataValidation>
    <dataValidation type="list" allowBlank="1" showErrorMessage="1" sqref="H37">
      <formula1>$AM$37:$BZ$37</formula1>
    </dataValidation>
    <dataValidation type="list" allowBlank="1" showErrorMessage="1" sqref="H370">
      <formula1>$AM$370:$BZ$370</formula1>
    </dataValidation>
    <dataValidation type="list" allowBlank="1" showErrorMessage="1" sqref="H371">
      <formula1>$AM$371:$BZ$371</formula1>
    </dataValidation>
    <dataValidation type="list" allowBlank="1" showErrorMessage="1" sqref="H372">
      <formula1>$AM$372:$BZ$372</formula1>
    </dataValidation>
    <dataValidation type="list" allowBlank="1" showErrorMessage="1" sqref="H373">
      <formula1>$AM$373:$BZ$373</formula1>
    </dataValidation>
    <dataValidation type="list" allowBlank="1" showErrorMessage="1" sqref="H374">
      <formula1>$AM$374:$BZ$374</formula1>
    </dataValidation>
    <dataValidation type="list" allowBlank="1" showErrorMessage="1" sqref="H375">
      <formula1>$AM$375:$BZ$375</formula1>
    </dataValidation>
    <dataValidation type="list" allowBlank="1" showErrorMessage="1" sqref="H376">
      <formula1>$AM$376:$BZ$376</formula1>
    </dataValidation>
    <dataValidation type="list" allowBlank="1" showErrorMessage="1" sqref="H377">
      <formula1>$AM$377:$BZ$377</formula1>
    </dataValidation>
    <dataValidation type="list" allowBlank="1" showErrorMessage="1" sqref="H378">
      <formula1>$AM$378:$BZ$378</formula1>
    </dataValidation>
    <dataValidation type="list" allowBlank="1" showErrorMessage="1" sqref="H379">
      <formula1>$AM$379:$BZ$379</formula1>
    </dataValidation>
    <dataValidation type="list" allowBlank="1" showErrorMessage="1" sqref="H38">
      <formula1>$AM$38:$BZ$38</formula1>
    </dataValidation>
    <dataValidation type="list" allowBlank="1" showErrorMessage="1" sqref="H380">
      <formula1>$AM$380:$BZ$380</formula1>
    </dataValidation>
    <dataValidation type="list" allowBlank="1" showErrorMessage="1" sqref="H381">
      <formula1>$AM$381:$BZ$381</formula1>
    </dataValidation>
    <dataValidation type="list" allowBlank="1" showErrorMessage="1" sqref="H382">
      <formula1>$AM$382:$BZ$382</formula1>
    </dataValidation>
    <dataValidation type="list" allowBlank="1" showErrorMessage="1" sqref="H383">
      <formula1>$AM$383:$BZ$383</formula1>
    </dataValidation>
    <dataValidation type="list" allowBlank="1" showErrorMessage="1" sqref="H384">
      <formula1>$AM$384:$BZ$384</formula1>
    </dataValidation>
    <dataValidation type="list" allowBlank="1" showErrorMessage="1" sqref="H385">
      <formula1>$AM$385:$BZ$385</formula1>
    </dataValidation>
    <dataValidation type="list" allowBlank="1" showErrorMessage="1" sqref="H386">
      <formula1>$AM$386:$BZ$386</formula1>
    </dataValidation>
    <dataValidation type="list" allowBlank="1" showErrorMessage="1" sqref="H387">
      <formula1>$AM$387:$BZ$387</formula1>
    </dataValidation>
    <dataValidation type="list" allowBlank="1" showErrorMessage="1" sqref="H388">
      <formula1>$AM$388:$BZ$388</formula1>
    </dataValidation>
    <dataValidation type="list" allowBlank="1" showErrorMessage="1" sqref="H389">
      <formula1>$AM$389:$BZ$389</formula1>
    </dataValidation>
    <dataValidation type="list" allowBlank="1" showErrorMessage="1" sqref="H39">
      <formula1>$AM$39:$BZ$39</formula1>
    </dataValidation>
    <dataValidation type="list" allowBlank="1" showErrorMessage="1" sqref="H390">
      <formula1>$AM$390:$BZ$390</formula1>
    </dataValidation>
    <dataValidation type="list" allowBlank="1" showErrorMessage="1" sqref="H391">
      <formula1>$AM$391:$BZ$391</formula1>
    </dataValidation>
    <dataValidation type="list" allowBlank="1" showErrorMessage="1" sqref="H392">
      <formula1>$AM$392:$BZ$392</formula1>
    </dataValidation>
    <dataValidation type="list" allowBlank="1" showErrorMessage="1" sqref="H393">
      <formula1>$AM$393:$BZ$393</formula1>
    </dataValidation>
    <dataValidation type="list" allowBlank="1" showErrorMessage="1" sqref="H394">
      <formula1>$AM$394:$BZ$394</formula1>
    </dataValidation>
    <dataValidation type="list" allowBlank="1" showErrorMessage="1" sqref="H395">
      <formula1>$AM$395:$BZ$395</formula1>
    </dataValidation>
    <dataValidation type="list" allowBlank="1" showErrorMessage="1" sqref="H396">
      <formula1>$AM$396:$BZ$396</formula1>
    </dataValidation>
    <dataValidation type="list" allowBlank="1" showErrorMessage="1" sqref="H397">
      <formula1>$AM$397:$BZ$397</formula1>
    </dataValidation>
    <dataValidation type="list" allowBlank="1" showErrorMessage="1" sqref="H398">
      <formula1>$AM$398:$BZ$398</formula1>
    </dataValidation>
    <dataValidation type="list" allowBlank="1" showErrorMessage="1" sqref="H399">
      <formula1>$AM$399:$BZ$399</formula1>
    </dataValidation>
    <dataValidation type="list" allowBlank="1" showErrorMessage="1" sqref="H4">
      <formula1>$AM$4:$BZ$4</formula1>
    </dataValidation>
    <dataValidation type="list" allowBlank="1" showErrorMessage="1" sqref="H40">
      <formula1>$AM$40:$BZ$40</formula1>
    </dataValidation>
    <dataValidation type="list" allowBlank="1" showErrorMessage="1" sqref="H400">
      <formula1>$AM$400:$BZ$400</formula1>
    </dataValidation>
    <dataValidation type="list" allowBlank="1" showErrorMessage="1" sqref="H401">
      <formula1>$AM$401:$BZ$401</formula1>
    </dataValidation>
    <dataValidation type="list" allowBlank="1" showErrorMessage="1" sqref="H402">
      <formula1>$AM$402:$BZ$402</formula1>
    </dataValidation>
    <dataValidation type="list" allowBlank="1" showErrorMessage="1" sqref="H403">
      <formula1>$AM$403:$BZ$403</formula1>
    </dataValidation>
    <dataValidation type="list" allowBlank="1" showErrorMessage="1" sqref="H404">
      <formula1>$AM$404:$BZ$404</formula1>
    </dataValidation>
    <dataValidation type="list" allowBlank="1" showErrorMessage="1" sqref="H405">
      <formula1>$AM$405:$BZ$405</formula1>
    </dataValidation>
    <dataValidation type="list" allowBlank="1" showErrorMessage="1" sqref="H406">
      <formula1>$AM$406:$BZ$406</formula1>
    </dataValidation>
    <dataValidation type="list" allowBlank="1" showErrorMessage="1" sqref="H407">
      <formula1>$AM$407:$BZ$407</formula1>
    </dataValidation>
    <dataValidation type="list" allowBlank="1" showErrorMessage="1" sqref="H408">
      <formula1>$AM$408:$BZ$408</formula1>
    </dataValidation>
    <dataValidation type="list" allowBlank="1" showErrorMessage="1" sqref="H409">
      <formula1>$AM$409:$BZ$409</formula1>
    </dataValidation>
    <dataValidation type="list" allowBlank="1" showErrorMessage="1" sqref="H41">
      <formula1>$AM$41:$BZ$41</formula1>
    </dataValidation>
    <dataValidation type="list" allowBlank="1" showErrorMessage="1" sqref="H410">
      <formula1>$AM$410:$BZ$410</formula1>
    </dataValidation>
    <dataValidation type="list" allowBlank="1" showErrorMessage="1" sqref="H411">
      <formula1>$AM$411:$BZ$411</formula1>
    </dataValidation>
    <dataValidation type="list" allowBlank="1" showErrorMessage="1" sqref="H412">
      <formula1>$AM$412:$BZ$412</formula1>
    </dataValidation>
    <dataValidation type="list" allowBlank="1" showErrorMessage="1" sqref="H413">
      <formula1>$AM$413:$BZ$413</formula1>
    </dataValidation>
    <dataValidation type="list" allowBlank="1" showErrorMessage="1" sqref="H414">
      <formula1>$AM$414:$BZ$414</formula1>
    </dataValidation>
    <dataValidation type="list" allowBlank="1" showErrorMessage="1" sqref="H415">
      <formula1>$AM$415:$BZ$415</formula1>
    </dataValidation>
    <dataValidation type="list" allowBlank="1" showErrorMessage="1" sqref="H416">
      <formula1>$AM$416:$BZ$416</formula1>
    </dataValidation>
    <dataValidation type="list" allowBlank="1" showErrorMessage="1" sqref="H417">
      <formula1>$AM$417:$BZ$417</formula1>
    </dataValidation>
    <dataValidation type="list" allowBlank="1" showErrorMessage="1" sqref="H418">
      <formula1>$AM$418:$BZ$418</formula1>
    </dataValidation>
    <dataValidation type="list" allowBlank="1" showErrorMessage="1" sqref="H419">
      <formula1>$AM$419:$BZ$419</formula1>
    </dataValidation>
    <dataValidation type="list" allowBlank="1" showErrorMessage="1" sqref="H42">
      <formula1>$AM$42:$BZ$42</formula1>
    </dataValidation>
    <dataValidation type="list" allowBlank="1" showErrorMessage="1" sqref="H420">
      <formula1>$AM$420:$BZ$420</formula1>
    </dataValidation>
    <dataValidation type="list" allowBlank="1" showErrorMessage="1" sqref="H421">
      <formula1>$AM$421:$BZ$421</formula1>
    </dataValidation>
    <dataValidation type="list" allowBlank="1" showErrorMessage="1" sqref="H422">
      <formula1>$AM$422:$BZ$422</formula1>
    </dataValidation>
    <dataValidation type="list" allowBlank="1" showErrorMessage="1" sqref="H423">
      <formula1>$AM$423:$BZ$423</formula1>
    </dataValidation>
    <dataValidation type="list" allowBlank="1" showErrorMessage="1" sqref="H424">
      <formula1>$AM$424:$BZ$424</formula1>
    </dataValidation>
    <dataValidation type="list" allowBlank="1" showErrorMessage="1" sqref="H425">
      <formula1>$AM$425:$BZ$425</formula1>
    </dataValidation>
    <dataValidation type="list" allowBlank="1" showErrorMessage="1" sqref="H426">
      <formula1>$AM$426:$BZ$426</formula1>
    </dataValidation>
    <dataValidation type="list" allowBlank="1" showErrorMessage="1" sqref="H427">
      <formula1>$AM$427:$BZ$427</formula1>
    </dataValidation>
    <dataValidation type="list" allowBlank="1" showErrorMessage="1" sqref="H428">
      <formula1>$AM$428:$BZ$428</formula1>
    </dataValidation>
    <dataValidation type="list" allowBlank="1" showErrorMessage="1" sqref="H429">
      <formula1>$AM$429:$BZ$429</formula1>
    </dataValidation>
    <dataValidation type="list" allowBlank="1" showErrorMessage="1" sqref="H43">
      <formula1>$AM$43:$BZ$43</formula1>
    </dataValidation>
    <dataValidation type="list" allowBlank="1" showErrorMessage="1" sqref="H430">
      <formula1>$AM$430:$BZ$430</formula1>
    </dataValidation>
    <dataValidation type="list" allowBlank="1" showErrorMessage="1" sqref="H431">
      <formula1>$AM$431:$BZ$431</formula1>
    </dataValidation>
    <dataValidation type="list" allowBlank="1" showErrorMessage="1" sqref="H432">
      <formula1>$AM$432:$BZ$432</formula1>
    </dataValidation>
    <dataValidation type="list" allowBlank="1" showErrorMessage="1" sqref="H433">
      <formula1>$AM$433:$BZ$433</formula1>
    </dataValidation>
    <dataValidation type="list" allowBlank="1" showErrorMessage="1" sqref="H434">
      <formula1>$AM$434:$BZ$434</formula1>
    </dataValidation>
    <dataValidation type="list" allowBlank="1" showErrorMessage="1" sqref="H435">
      <formula1>$AM$435:$BZ$435</formula1>
    </dataValidation>
    <dataValidation type="list" allowBlank="1" showErrorMessage="1" sqref="H436">
      <formula1>$AM$436:$BZ$436</formula1>
    </dataValidation>
    <dataValidation type="list" allowBlank="1" showErrorMessage="1" sqref="H437">
      <formula1>$AM$437:$BZ$437</formula1>
    </dataValidation>
    <dataValidation type="list" allowBlank="1" showErrorMessage="1" sqref="H438">
      <formula1>$AM$438:$BZ$438</formula1>
    </dataValidation>
    <dataValidation type="list" allowBlank="1" showErrorMessage="1" sqref="H439">
      <formula1>$AM$439:$BZ$439</formula1>
    </dataValidation>
    <dataValidation type="list" allowBlank="1" showErrorMessage="1" sqref="H44">
      <formula1>$AM$44:$BZ$44</formula1>
    </dataValidation>
    <dataValidation type="list" allowBlank="1" showErrorMessage="1" sqref="H440">
      <formula1>$AM$440:$BZ$440</formula1>
    </dataValidation>
    <dataValidation type="list" allowBlank="1" showErrorMessage="1" sqref="H441">
      <formula1>$AM$441:$BZ$441</formula1>
    </dataValidation>
    <dataValidation type="list" allowBlank="1" showErrorMessage="1" sqref="H442">
      <formula1>$AM$442:$BZ$442</formula1>
    </dataValidation>
    <dataValidation type="list" allowBlank="1" showErrorMessage="1" sqref="H443">
      <formula1>$AM$443:$BZ$443</formula1>
    </dataValidation>
    <dataValidation type="list" allowBlank="1" showErrorMessage="1" sqref="H444">
      <formula1>$AM$444:$BZ$444</formula1>
    </dataValidation>
    <dataValidation type="list" allowBlank="1" showErrorMessage="1" sqref="H445">
      <formula1>$AM$445:$BZ$445</formula1>
    </dataValidation>
    <dataValidation type="list" allowBlank="1" showErrorMessage="1" sqref="H446">
      <formula1>$AM$446:$BZ$446</formula1>
    </dataValidation>
    <dataValidation type="list" allowBlank="1" showErrorMessage="1" sqref="H447">
      <formula1>$AM$447:$BZ$447</formula1>
    </dataValidation>
    <dataValidation type="list" allowBlank="1" showErrorMessage="1" sqref="H448">
      <formula1>$AM$448:$BZ$448</formula1>
    </dataValidation>
    <dataValidation type="list" allowBlank="1" showErrorMessage="1" sqref="H449">
      <formula1>$AM$449:$BZ$449</formula1>
    </dataValidation>
    <dataValidation type="list" allowBlank="1" showErrorMessage="1" sqref="H45">
      <formula1>$AM$45:$BZ$45</formula1>
    </dataValidation>
    <dataValidation type="list" allowBlank="1" showErrorMessage="1" sqref="H450">
      <formula1>$AM$450:$BZ$450</formula1>
    </dataValidation>
    <dataValidation type="list" allowBlank="1" showErrorMessage="1" sqref="H451">
      <formula1>$AM$451:$BZ$451</formula1>
    </dataValidation>
    <dataValidation type="list" allowBlank="1" showErrorMessage="1" sqref="H452">
      <formula1>$AM$452:$BZ$452</formula1>
    </dataValidation>
    <dataValidation type="list" allowBlank="1" showErrorMessage="1" sqref="H453">
      <formula1>$AM$453:$BZ$453</formula1>
    </dataValidation>
    <dataValidation type="list" allowBlank="1" showErrorMessage="1" sqref="H454">
      <formula1>$AM$454:$BZ$454</formula1>
    </dataValidation>
    <dataValidation type="list" allowBlank="1" showErrorMessage="1" sqref="H455">
      <formula1>$AM$455:$BZ$455</formula1>
    </dataValidation>
    <dataValidation type="list" allowBlank="1" showErrorMessage="1" sqref="H456">
      <formula1>$AM$456:$BZ$456</formula1>
    </dataValidation>
    <dataValidation type="list" allowBlank="1" showErrorMessage="1" sqref="H457">
      <formula1>$AM$457:$BZ$457</formula1>
    </dataValidation>
    <dataValidation type="list" allowBlank="1" showErrorMessage="1" sqref="H458">
      <formula1>$AM$458:$BZ$458</formula1>
    </dataValidation>
    <dataValidation type="list" allowBlank="1" showErrorMessage="1" sqref="H459">
      <formula1>$AM$459:$BZ$459</formula1>
    </dataValidation>
    <dataValidation type="list" allowBlank="1" showErrorMessage="1" sqref="H46">
      <formula1>$AM$46:$BZ$46</formula1>
    </dataValidation>
    <dataValidation type="list" allowBlank="1" showErrorMessage="1" sqref="H460">
      <formula1>$AM$460:$BZ$460</formula1>
    </dataValidation>
    <dataValidation type="list" allowBlank="1" showErrorMessage="1" sqref="H461">
      <formula1>$AM$461:$BZ$461</formula1>
    </dataValidation>
    <dataValidation type="list" allowBlank="1" showErrorMessage="1" sqref="H462">
      <formula1>$AM$462:$BZ$462</formula1>
    </dataValidation>
    <dataValidation type="list" allowBlank="1" showErrorMessage="1" sqref="H463">
      <formula1>$AM$463:$BZ$463</formula1>
    </dataValidation>
    <dataValidation type="list" allowBlank="1" showErrorMessage="1" sqref="H464">
      <formula1>$AM$464:$BZ$464</formula1>
    </dataValidation>
    <dataValidation type="list" allowBlank="1" showErrorMessage="1" sqref="H465">
      <formula1>$AM$465:$BZ$465</formula1>
    </dataValidation>
    <dataValidation type="list" allowBlank="1" showErrorMessage="1" sqref="H466">
      <formula1>$AM$466:$BZ$466</formula1>
    </dataValidation>
    <dataValidation type="list" allowBlank="1" showErrorMessage="1" sqref="H467">
      <formula1>$AM$467:$BZ$467</formula1>
    </dataValidation>
    <dataValidation type="list" allowBlank="1" showErrorMessage="1" sqref="H468">
      <formula1>$AM$468:$BZ$468</formula1>
    </dataValidation>
    <dataValidation type="list" allowBlank="1" showErrorMessage="1" sqref="H469">
      <formula1>$AM$469:$BZ$469</formula1>
    </dataValidation>
    <dataValidation type="list" allowBlank="1" showErrorMessage="1" sqref="H47">
      <formula1>$AM$47:$BZ$47</formula1>
    </dataValidation>
    <dataValidation type="list" allowBlank="1" showErrorMessage="1" sqref="H470">
      <formula1>$AM$470:$BZ$470</formula1>
    </dataValidation>
    <dataValidation type="list" allowBlank="1" showErrorMessage="1" sqref="H471">
      <formula1>$AM$471:$BZ$471</formula1>
    </dataValidation>
    <dataValidation type="list" allowBlank="1" showErrorMessage="1" sqref="H472">
      <formula1>$AM$472:$BZ$472</formula1>
    </dataValidation>
    <dataValidation type="list" allowBlank="1" showErrorMessage="1" sqref="H473">
      <formula1>$AM$473:$BZ$473</formula1>
    </dataValidation>
    <dataValidation type="list" allowBlank="1" showErrorMessage="1" sqref="H474">
      <formula1>$AM$474:$BZ$474</formula1>
    </dataValidation>
    <dataValidation type="list" allowBlank="1" showErrorMessage="1" sqref="H475">
      <formula1>$AM$475:$BZ$475</formula1>
    </dataValidation>
    <dataValidation type="list" allowBlank="1" showErrorMessage="1" sqref="H476">
      <formula1>$AM$476:$BZ$476</formula1>
    </dataValidation>
    <dataValidation type="list" allowBlank="1" showErrorMessage="1" sqref="H477">
      <formula1>$AM$477:$BZ$477</formula1>
    </dataValidation>
    <dataValidation type="list" allowBlank="1" showErrorMessage="1" sqref="H478">
      <formula1>$AM$478:$BZ$478</formula1>
    </dataValidation>
    <dataValidation type="list" allowBlank="1" showErrorMessage="1" sqref="H479">
      <formula1>$AM$479:$BZ$479</formula1>
    </dataValidation>
    <dataValidation type="list" allowBlank="1" showErrorMessage="1" sqref="H48">
      <formula1>$AM$48:$BZ$48</formula1>
    </dataValidation>
    <dataValidation type="list" allowBlank="1" showErrorMessage="1" sqref="H480">
      <formula1>$AM$480:$BZ$480</formula1>
    </dataValidation>
    <dataValidation type="list" allowBlank="1" showErrorMessage="1" sqref="H481">
      <formula1>$AM$481:$BZ$481</formula1>
    </dataValidation>
    <dataValidation type="list" allowBlank="1" showErrorMessage="1" sqref="H482">
      <formula1>$AM$482:$BZ$482</formula1>
    </dataValidation>
    <dataValidation type="list" allowBlank="1" showErrorMessage="1" sqref="H483">
      <formula1>$AM$483:$BZ$483</formula1>
    </dataValidation>
    <dataValidation type="list" allowBlank="1" showErrorMessage="1" sqref="H484">
      <formula1>$AM$484:$BZ$484</formula1>
    </dataValidation>
    <dataValidation type="list" allowBlank="1" showErrorMessage="1" sqref="H485">
      <formula1>$AM$485:$BZ$485</formula1>
    </dataValidation>
    <dataValidation type="list" allowBlank="1" showErrorMessage="1" sqref="H486">
      <formula1>$AM$486:$BZ$486</formula1>
    </dataValidation>
    <dataValidation type="list" allowBlank="1" showErrorMessage="1" sqref="H487">
      <formula1>$AM$487:$BZ$487</formula1>
    </dataValidation>
    <dataValidation type="list" allowBlank="1" showErrorMessage="1" sqref="H488">
      <formula1>$AM$488:$BZ$488</formula1>
    </dataValidation>
    <dataValidation type="list" allowBlank="1" showErrorMessage="1" sqref="H489">
      <formula1>$AM$489:$BZ$489</formula1>
    </dataValidation>
    <dataValidation type="list" allowBlank="1" showErrorMessage="1" sqref="H49">
      <formula1>$AM$49:$BZ$49</formula1>
    </dataValidation>
    <dataValidation type="list" allowBlank="1" showErrorMessage="1" sqref="H490">
      <formula1>$AM$490:$BZ$490</formula1>
    </dataValidation>
    <dataValidation type="list" allowBlank="1" showErrorMessage="1" sqref="H491">
      <formula1>$AM$491:$BZ$491</formula1>
    </dataValidation>
    <dataValidation type="list" allowBlank="1" showErrorMessage="1" sqref="H492">
      <formula1>$AM$492:$BZ$492</formula1>
    </dataValidation>
    <dataValidation type="list" allowBlank="1" showErrorMessage="1" sqref="H493">
      <formula1>$AM$493:$BZ$493</formula1>
    </dataValidation>
    <dataValidation type="list" allowBlank="1" showErrorMessage="1" sqref="H494">
      <formula1>$AM$494:$BZ$494</formula1>
    </dataValidation>
    <dataValidation type="list" allowBlank="1" showErrorMessage="1" sqref="H495">
      <formula1>$AM$495:$BZ$495</formula1>
    </dataValidation>
    <dataValidation type="list" allowBlank="1" showErrorMessage="1" sqref="H496">
      <formula1>$AM$496:$BZ$496</formula1>
    </dataValidation>
    <dataValidation type="list" allowBlank="1" showErrorMessage="1" sqref="H497">
      <formula1>$AM$497:$BZ$497</formula1>
    </dataValidation>
    <dataValidation type="list" allowBlank="1" showErrorMessage="1" sqref="H498">
      <formula1>$AM$498:$BZ$498</formula1>
    </dataValidation>
    <dataValidation type="list" allowBlank="1" showErrorMessage="1" sqref="H499">
      <formula1>$AM$499:$BZ$499</formula1>
    </dataValidation>
    <dataValidation type="list" allowBlank="1" showErrorMessage="1" sqref="H5">
      <formula1>$AM$5:$BZ$5</formula1>
    </dataValidation>
    <dataValidation type="list" allowBlank="1" showErrorMessage="1" sqref="H50">
      <formula1>$AM$50:$BZ$50</formula1>
    </dataValidation>
    <dataValidation type="list" allowBlank="1" showErrorMessage="1" sqref="H500">
      <formula1>$AM$500:$BZ$500</formula1>
    </dataValidation>
    <dataValidation type="list" allowBlank="1" showErrorMessage="1" sqref="H501">
      <formula1>$AM$501:$BZ$501</formula1>
    </dataValidation>
    <dataValidation type="list" allowBlank="1" showErrorMessage="1" sqref="H502">
      <formula1>$AM$502:$BZ$502</formula1>
    </dataValidation>
    <dataValidation type="list" allowBlank="1" showErrorMessage="1" sqref="H503">
      <formula1>$AM$503:$BZ$503</formula1>
    </dataValidation>
    <dataValidation type="list" allowBlank="1" showErrorMessage="1" sqref="H504">
      <formula1>$AM$504:$BZ$504</formula1>
    </dataValidation>
    <dataValidation type="list" allowBlank="1" showErrorMessage="1" sqref="H505">
      <formula1>$AM$505:$BZ$505</formula1>
    </dataValidation>
    <dataValidation type="list" allowBlank="1" showErrorMessage="1" sqref="H506">
      <formula1>$AM$506:$BZ$506</formula1>
    </dataValidation>
    <dataValidation type="list" allowBlank="1" showErrorMessage="1" sqref="H507">
      <formula1>$AM$507:$BZ$507</formula1>
    </dataValidation>
    <dataValidation type="list" allowBlank="1" showErrorMessage="1" sqref="H508">
      <formula1>$AM$508:$BZ$508</formula1>
    </dataValidation>
    <dataValidation type="list" allowBlank="1" showErrorMessage="1" sqref="H509">
      <formula1>$AM$509:$BZ$509</formula1>
    </dataValidation>
    <dataValidation type="list" allowBlank="1" showErrorMessage="1" sqref="H51">
      <formula1>$AM$51:$BZ$51</formula1>
    </dataValidation>
    <dataValidation type="list" allowBlank="1" showErrorMessage="1" sqref="H510">
      <formula1>$AM$510:$BZ$510</formula1>
    </dataValidation>
    <dataValidation type="list" allowBlank="1" showErrorMessage="1" sqref="H511">
      <formula1>$AM$511:$BZ$511</formula1>
    </dataValidation>
    <dataValidation type="list" allowBlank="1" showErrorMessage="1" sqref="H512">
      <formula1>$AM$512:$BZ$512</formula1>
    </dataValidation>
    <dataValidation type="list" allowBlank="1" showErrorMessage="1" sqref="H513">
      <formula1>$AM$513:$BZ$513</formula1>
    </dataValidation>
    <dataValidation type="list" allowBlank="1" showErrorMessage="1" sqref="H514">
      <formula1>$AM$514:$BZ$514</formula1>
    </dataValidation>
    <dataValidation type="list" allowBlank="1" showErrorMessage="1" sqref="H515">
      <formula1>$AM$515:$BZ$515</formula1>
    </dataValidation>
    <dataValidation type="list" allowBlank="1" showErrorMessage="1" sqref="H516">
      <formula1>$AM$516:$BZ$516</formula1>
    </dataValidation>
    <dataValidation type="list" allowBlank="1" showErrorMessage="1" sqref="H517">
      <formula1>$AM$517:$BZ$517</formula1>
    </dataValidation>
    <dataValidation type="list" allowBlank="1" showErrorMessage="1" sqref="H518">
      <formula1>$AM$518:$BZ$518</formula1>
    </dataValidation>
    <dataValidation type="list" allowBlank="1" showErrorMessage="1" sqref="H519">
      <formula1>$AM$519:$BZ$519</formula1>
    </dataValidation>
    <dataValidation type="list" allowBlank="1" showErrorMessage="1" sqref="H52">
      <formula1>$AM$52:$BZ$52</formula1>
    </dataValidation>
    <dataValidation type="list" allowBlank="1" showErrorMessage="1" sqref="H520">
      <formula1>$AM$520:$BZ$520</formula1>
    </dataValidation>
    <dataValidation type="list" allowBlank="1" showErrorMessage="1" sqref="H521">
      <formula1>$AM$521:$BZ$521</formula1>
    </dataValidation>
    <dataValidation type="list" allowBlank="1" showErrorMessage="1" sqref="H522">
      <formula1>$AM$522:$BZ$522</formula1>
    </dataValidation>
    <dataValidation type="list" allowBlank="1" showErrorMessage="1" sqref="H523">
      <formula1>$AM$523:$BZ$523</formula1>
    </dataValidation>
    <dataValidation type="list" allowBlank="1" showErrorMessage="1" sqref="H524">
      <formula1>$AM$524:$BZ$524</formula1>
    </dataValidation>
    <dataValidation type="list" allowBlank="1" showErrorMessage="1" sqref="H525">
      <formula1>$AM$525:$BZ$525</formula1>
    </dataValidation>
    <dataValidation type="list" allowBlank="1" showErrorMessage="1" sqref="H526">
      <formula1>$AM$526:$BZ$526</formula1>
    </dataValidation>
    <dataValidation type="list" allowBlank="1" showErrorMessage="1" sqref="H527">
      <formula1>$AM$527:$BZ$527</formula1>
    </dataValidation>
    <dataValidation type="list" allowBlank="1" showErrorMessage="1" sqref="H528">
      <formula1>$AM$528:$BZ$528</formula1>
    </dataValidation>
    <dataValidation type="list" allowBlank="1" showErrorMessage="1" sqref="H529">
      <formula1>$AM$529:$BZ$529</formula1>
    </dataValidation>
    <dataValidation type="list" allowBlank="1" showErrorMessage="1" sqref="H53">
      <formula1>$AM$53:$BZ$53</formula1>
    </dataValidation>
    <dataValidation type="list" allowBlank="1" showErrorMessage="1" sqref="H530">
      <formula1>$AM$530:$BZ$530</formula1>
    </dataValidation>
    <dataValidation type="list" allowBlank="1" showErrorMessage="1" sqref="H531">
      <formula1>$AM$531:$BZ$531</formula1>
    </dataValidation>
    <dataValidation type="list" allowBlank="1" showErrorMessage="1" sqref="H532">
      <formula1>$AM$532:$BZ$532</formula1>
    </dataValidation>
    <dataValidation type="list" allowBlank="1" showErrorMessage="1" sqref="H533">
      <formula1>$AM$533:$BZ$533</formula1>
    </dataValidation>
    <dataValidation type="list" allowBlank="1" showErrorMessage="1" sqref="H534">
      <formula1>$AM$534:$BZ$534</formula1>
    </dataValidation>
    <dataValidation type="list" allowBlank="1" showErrorMessage="1" sqref="H535">
      <formula1>$AM$535:$BZ$535</formula1>
    </dataValidation>
    <dataValidation type="list" allowBlank="1" showErrorMessage="1" sqref="H536">
      <formula1>$AM$536:$BZ$536</formula1>
    </dataValidation>
    <dataValidation type="list" allowBlank="1" showErrorMessage="1" sqref="H537">
      <formula1>$AM$537:$BZ$537</formula1>
    </dataValidation>
    <dataValidation type="list" allowBlank="1" showErrorMessage="1" sqref="H538">
      <formula1>$AM$538:$BZ$538</formula1>
    </dataValidation>
    <dataValidation type="list" allowBlank="1" showErrorMessage="1" sqref="H539">
      <formula1>$AM$539:$BZ$539</formula1>
    </dataValidation>
    <dataValidation type="list" allowBlank="1" showErrorMessage="1" sqref="H54">
      <formula1>$AM$54:$BZ$54</formula1>
    </dataValidation>
    <dataValidation type="list" allowBlank="1" showErrorMessage="1" sqref="H540">
      <formula1>$AM$540:$BZ$540</formula1>
    </dataValidation>
    <dataValidation type="list" allowBlank="1" showErrorMessage="1" sqref="H541">
      <formula1>$AM$541:$BZ$541</formula1>
    </dataValidation>
    <dataValidation type="list" allowBlank="1" showErrorMessage="1" sqref="H542">
      <formula1>$AM$542:$BZ$542</formula1>
    </dataValidation>
    <dataValidation type="list" allowBlank="1" showErrorMessage="1" sqref="H543">
      <formula1>$AM$543:$BZ$543</formula1>
    </dataValidation>
    <dataValidation type="list" allowBlank="1" showErrorMessage="1" sqref="H544">
      <formula1>$AM$544:$BZ$544</formula1>
    </dataValidation>
    <dataValidation type="list" allowBlank="1" showErrorMessage="1" sqref="H545">
      <formula1>$AM$545:$BZ$545</formula1>
    </dataValidation>
    <dataValidation type="list" allowBlank="1" showErrorMessage="1" sqref="H546">
      <formula1>$AM$546:$BZ$546</formula1>
    </dataValidation>
    <dataValidation type="list" allowBlank="1" showErrorMessage="1" sqref="H547">
      <formula1>$AM$547:$BZ$547</formula1>
    </dataValidation>
    <dataValidation type="list" allowBlank="1" showErrorMessage="1" sqref="H548">
      <formula1>$AM$548:$BZ$548</formula1>
    </dataValidation>
    <dataValidation type="list" allowBlank="1" showErrorMessage="1" sqref="H549">
      <formula1>$AM$549:$BZ$549</formula1>
    </dataValidation>
    <dataValidation type="list" allowBlank="1" showErrorMessage="1" sqref="H55">
      <formula1>$AM$55:$BZ$55</formula1>
    </dataValidation>
    <dataValidation type="list" allowBlank="1" showErrorMessage="1" sqref="H550">
      <formula1>$AM$550:$BZ$550</formula1>
    </dataValidation>
    <dataValidation type="list" allowBlank="1" showErrorMessage="1" sqref="H551">
      <formula1>$AM$551:$BZ$551</formula1>
    </dataValidation>
    <dataValidation type="list" allowBlank="1" showErrorMessage="1" sqref="H552">
      <formula1>$AM$552:$BZ$552</formula1>
    </dataValidation>
    <dataValidation type="list" allowBlank="1" showErrorMessage="1" sqref="H553">
      <formula1>$AM$553:$BZ$553</formula1>
    </dataValidation>
    <dataValidation type="list" allowBlank="1" showErrorMessage="1" sqref="H554">
      <formula1>$AM$554:$BZ$554</formula1>
    </dataValidation>
    <dataValidation type="list" allowBlank="1" showErrorMessage="1" sqref="H555">
      <formula1>$AM$555:$BZ$555</formula1>
    </dataValidation>
    <dataValidation type="list" allowBlank="1" showErrorMessage="1" sqref="H556">
      <formula1>$AM$556:$BZ$556</formula1>
    </dataValidation>
    <dataValidation type="list" allowBlank="1" showErrorMessage="1" sqref="H557">
      <formula1>$AM$557:$BZ$557</formula1>
    </dataValidation>
    <dataValidation type="list" allowBlank="1" showErrorMessage="1" sqref="H558">
      <formula1>$AM$558:$BZ$558</formula1>
    </dataValidation>
    <dataValidation type="list" allowBlank="1" showErrorMessage="1" sqref="H559">
      <formula1>$AM$559:$BZ$559</formula1>
    </dataValidation>
    <dataValidation type="list" allowBlank="1" showErrorMessage="1" sqref="H56">
      <formula1>$AM$56:$BZ$56</formula1>
    </dataValidation>
    <dataValidation type="list" allowBlank="1" showErrorMessage="1" sqref="H560">
      <formula1>$AM$560:$BZ$560</formula1>
    </dataValidation>
    <dataValidation type="list" allowBlank="1" showErrorMessage="1" sqref="H561">
      <formula1>$AM$561:$BZ$561</formula1>
    </dataValidation>
    <dataValidation type="list" allowBlank="1" showErrorMessage="1" sqref="H562">
      <formula1>$AM$562:$BZ$562</formula1>
    </dataValidation>
    <dataValidation type="list" allowBlank="1" showErrorMessage="1" sqref="H563">
      <formula1>$AM$563:$BZ$563</formula1>
    </dataValidation>
    <dataValidation type="list" allowBlank="1" showErrorMessage="1" sqref="H564">
      <formula1>$AM$564:$BZ$564</formula1>
    </dataValidation>
    <dataValidation type="list" allowBlank="1" showErrorMessage="1" sqref="H565">
      <formula1>$AM$565:$BZ$565</formula1>
    </dataValidation>
    <dataValidation type="list" allowBlank="1" showErrorMessage="1" sqref="H566">
      <formula1>$AM$566:$BZ$566</formula1>
    </dataValidation>
    <dataValidation type="list" allowBlank="1" showErrorMessage="1" sqref="H567">
      <formula1>$AM$567:$BZ$567</formula1>
    </dataValidation>
    <dataValidation type="list" allowBlank="1" showErrorMessage="1" sqref="H568">
      <formula1>$AM$568:$BZ$568</formula1>
    </dataValidation>
    <dataValidation type="list" allowBlank="1" showErrorMessage="1" sqref="H569">
      <formula1>$AM$569:$BZ$569</formula1>
    </dataValidation>
    <dataValidation type="list" allowBlank="1" showErrorMessage="1" sqref="H57">
      <formula1>$AM$57:$BZ$57</formula1>
    </dataValidation>
    <dataValidation type="list" allowBlank="1" showErrorMessage="1" sqref="H570">
      <formula1>$AM$570:$BZ$570</formula1>
    </dataValidation>
    <dataValidation type="list" allowBlank="1" showErrorMessage="1" sqref="H571">
      <formula1>$AM$571:$BZ$571</formula1>
    </dataValidation>
    <dataValidation type="list" allowBlank="1" showErrorMessage="1" sqref="H572">
      <formula1>$AM$572:$BZ$572</formula1>
    </dataValidation>
    <dataValidation type="list" allowBlank="1" showErrorMessage="1" sqref="H573">
      <formula1>$AM$573:$BZ$573</formula1>
    </dataValidation>
    <dataValidation type="list" allowBlank="1" showErrorMessage="1" sqref="H574">
      <formula1>$AM$574:$BZ$574</formula1>
    </dataValidation>
    <dataValidation type="list" allowBlank="1" showErrorMessage="1" sqref="H575">
      <formula1>$AM$575:$BZ$575</formula1>
    </dataValidation>
    <dataValidation type="list" allowBlank="1" showErrorMessage="1" sqref="H576">
      <formula1>$AM$576:$BZ$576</formula1>
    </dataValidation>
    <dataValidation type="list" allowBlank="1" showErrorMessage="1" sqref="H577">
      <formula1>$AM$577:$BZ$577</formula1>
    </dataValidation>
    <dataValidation type="list" allowBlank="1" showErrorMessage="1" sqref="H578">
      <formula1>$AM$578:$BZ$578</formula1>
    </dataValidation>
    <dataValidation type="list" allowBlank="1" showErrorMessage="1" sqref="H579">
      <formula1>$AM$579:$BZ$579</formula1>
    </dataValidation>
    <dataValidation type="list" allowBlank="1" showErrorMessage="1" sqref="H58">
      <formula1>$AM$58:$BZ$58</formula1>
    </dataValidation>
    <dataValidation type="list" allowBlank="1" showErrorMessage="1" sqref="H580">
      <formula1>$AM$580:$BZ$580</formula1>
    </dataValidation>
    <dataValidation type="list" allowBlank="1" showErrorMessage="1" sqref="H581">
      <formula1>$AM$581:$BZ$581</formula1>
    </dataValidation>
    <dataValidation type="list" allowBlank="1" showErrorMessage="1" sqref="H582">
      <formula1>$AM$582:$BZ$582</formula1>
    </dataValidation>
    <dataValidation type="list" allowBlank="1" showErrorMessage="1" sqref="H583">
      <formula1>$AM$583:$BZ$583</formula1>
    </dataValidation>
    <dataValidation type="list" allowBlank="1" showErrorMessage="1" sqref="H584">
      <formula1>$AM$584:$BZ$584</formula1>
    </dataValidation>
    <dataValidation type="list" allowBlank="1" showErrorMessage="1" sqref="H585">
      <formula1>$AM$585:$BZ$585</formula1>
    </dataValidation>
    <dataValidation type="list" allowBlank="1" showErrorMessage="1" sqref="H586">
      <formula1>$AM$586:$BZ$586</formula1>
    </dataValidation>
    <dataValidation type="list" allowBlank="1" showErrorMessage="1" sqref="H587">
      <formula1>$AM$587:$BZ$587</formula1>
    </dataValidation>
    <dataValidation type="list" allowBlank="1" showErrorMessage="1" sqref="H588">
      <formula1>$AM$588:$BZ$588</formula1>
    </dataValidation>
    <dataValidation type="list" allowBlank="1" showErrorMessage="1" sqref="H589">
      <formula1>$AM$589:$BZ$589</formula1>
    </dataValidation>
    <dataValidation type="list" allowBlank="1" showErrorMessage="1" sqref="H59">
      <formula1>$AM$59:$BZ$59</formula1>
    </dataValidation>
    <dataValidation type="list" allowBlank="1" showErrorMessage="1" sqref="H590">
      <formula1>$AM$590:$BZ$590</formula1>
    </dataValidation>
    <dataValidation type="list" allowBlank="1" showErrorMessage="1" sqref="H591">
      <formula1>$AM$591:$BZ$591</formula1>
    </dataValidation>
    <dataValidation type="list" allowBlank="1" showErrorMessage="1" sqref="H592">
      <formula1>$AM$592:$BZ$592</formula1>
    </dataValidation>
    <dataValidation type="list" allowBlank="1" showErrorMessage="1" sqref="H593">
      <formula1>$AM$593:$BZ$593</formula1>
    </dataValidation>
    <dataValidation type="list" allowBlank="1" showErrorMessage="1" sqref="H594">
      <formula1>$AM$594:$BZ$594</formula1>
    </dataValidation>
    <dataValidation type="list" allowBlank="1" showErrorMessage="1" sqref="H595">
      <formula1>$AM$595:$BZ$595</formula1>
    </dataValidation>
    <dataValidation type="list" allowBlank="1" showErrorMessage="1" sqref="H596">
      <formula1>$AM$596:$BZ$596</formula1>
    </dataValidation>
    <dataValidation type="list" allowBlank="1" showErrorMessage="1" sqref="H597">
      <formula1>$AM$597:$BZ$597</formula1>
    </dataValidation>
    <dataValidation type="list" allowBlank="1" showErrorMessage="1" sqref="H598">
      <formula1>$AM$598:$BZ$598</formula1>
    </dataValidation>
    <dataValidation type="list" allowBlank="1" showErrorMessage="1" sqref="H599">
      <formula1>$AM$599:$BZ$599</formula1>
    </dataValidation>
    <dataValidation type="list" allowBlank="1" showErrorMessage="1" sqref="H6">
      <formula1>$AM$6:$BZ$6</formula1>
    </dataValidation>
    <dataValidation type="list" allowBlank="1" showErrorMessage="1" sqref="H60">
      <formula1>$AM$60:$BZ$60</formula1>
    </dataValidation>
    <dataValidation type="list" allowBlank="1" showErrorMessage="1" sqref="H600">
      <formula1>$AM$600:$BZ$600</formula1>
    </dataValidation>
    <dataValidation type="list" allowBlank="1" showErrorMessage="1" sqref="H601">
      <formula1>$AM$601:$BZ$601</formula1>
    </dataValidation>
    <dataValidation type="list" allowBlank="1" showErrorMessage="1" sqref="H602">
      <formula1>$AM$602:$BZ$602</formula1>
    </dataValidation>
    <dataValidation type="list" allowBlank="1" showErrorMessage="1" sqref="H603">
      <formula1>$AM$603:$BZ$603</formula1>
    </dataValidation>
    <dataValidation type="list" allowBlank="1" showErrorMessage="1" sqref="H604">
      <formula1>$AM$604:$BZ$604</formula1>
    </dataValidation>
    <dataValidation type="list" allowBlank="1" showErrorMessage="1" sqref="H605">
      <formula1>$AM$605:$BZ$605</formula1>
    </dataValidation>
    <dataValidation type="list" allowBlank="1" showErrorMessage="1" sqref="H606">
      <formula1>$AM$606:$BZ$606</formula1>
    </dataValidation>
    <dataValidation type="list" allowBlank="1" showErrorMessage="1" sqref="H607">
      <formula1>$AM$607:$BZ$607</formula1>
    </dataValidation>
    <dataValidation type="list" allowBlank="1" showErrorMessage="1" sqref="H608">
      <formula1>$AM$608:$BZ$608</formula1>
    </dataValidation>
    <dataValidation type="list" allowBlank="1" showErrorMessage="1" sqref="H609">
      <formula1>$AM$609:$BZ$609</formula1>
    </dataValidation>
    <dataValidation type="list" allowBlank="1" showErrorMessage="1" sqref="H61">
      <formula1>$AM$61:$BZ$61</formula1>
    </dataValidation>
    <dataValidation type="list" allowBlank="1" showErrorMessage="1" sqref="H610">
      <formula1>$AM$610:$BZ$610</formula1>
    </dataValidation>
    <dataValidation type="list" allowBlank="1" showErrorMessage="1" sqref="H611">
      <formula1>$AM$611:$BZ$611</formula1>
    </dataValidation>
    <dataValidation type="list" allowBlank="1" showErrorMessage="1" sqref="H612">
      <formula1>$AM$612:$BZ$612</formula1>
    </dataValidation>
    <dataValidation type="list" allowBlank="1" showErrorMessage="1" sqref="H613">
      <formula1>$AM$613:$BZ$613</formula1>
    </dataValidation>
    <dataValidation type="list" allowBlank="1" showErrorMessage="1" sqref="H614">
      <formula1>$AM$614:$BZ$614</formula1>
    </dataValidation>
    <dataValidation type="list" allowBlank="1" showErrorMessage="1" sqref="H615">
      <formula1>$AM$615:$BZ$615</formula1>
    </dataValidation>
    <dataValidation type="list" allowBlank="1" showErrorMessage="1" sqref="H616">
      <formula1>$AM$616:$BZ$616</formula1>
    </dataValidation>
    <dataValidation type="list" allowBlank="1" showErrorMessage="1" sqref="H617">
      <formula1>$AM$617:$BZ$617</formula1>
    </dataValidation>
    <dataValidation type="list" allowBlank="1" showErrorMessage="1" sqref="H618">
      <formula1>$AM$618:$BZ$618</formula1>
    </dataValidation>
    <dataValidation type="list" allowBlank="1" showErrorMessage="1" sqref="H619">
      <formula1>$AM$619:$BZ$619</formula1>
    </dataValidation>
    <dataValidation type="list" allowBlank="1" showErrorMessage="1" sqref="H62">
      <formula1>$AM$62:$BZ$62</formula1>
    </dataValidation>
    <dataValidation type="list" allowBlank="1" showErrorMessage="1" sqref="H620">
      <formula1>$AM$620:$BZ$620</formula1>
    </dataValidation>
    <dataValidation type="list" allowBlank="1" showErrorMessage="1" sqref="H621">
      <formula1>$AM$621:$BZ$621</formula1>
    </dataValidation>
    <dataValidation type="list" allowBlank="1" showErrorMessage="1" sqref="H622">
      <formula1>$AM$622:$BZ$622</formula1>
    </dataValidation>
    <dataValidation type="list" allowBlank="1" showErrorMessage="1" sqref="H623">
      <formula1>$AM$623:$BZ$623</formula1>
    </dataValidation>
    <dataValidation type="list" allowBlank="1" showErrorMessage="1" sqref="H624">
      <formula1>$AM$624:$BZ$624</formula1>
    </dataValidation>
    <dataValidation type="list" allowBlank="1" showErrorMessage="1" sqref="H625">
      <formula1>$AM$625:$BZ$625</formula1>
    </dataValidation>
    <dataValidation type="list" allowBlank="1" showErrorMessage="1" sqref="H626">
      <formula1>$AM$626:$BZ$626</formula1>
    </dataValidation>
    <dataValidation type="list" allowBlank="1" showErrorMessage="1" sqref="H627">
      <formula1>$AM$627:$BZ$627</formula1>
    </dataValidation>
    <dataValidation type="list" allowBlank="1" showErrorMessage="1" sqref="H628">
      <formula1>$AM$628:$BZ$628</formula1>
    </dataValidation>
    <dataValidation type="list" allowBlank="1" showErrorMessage="1" sqref="H629">
      <formula1>$AM$629:$BZ$629</formula1>
    </dataValidation>
    <dataValidation type="list" allowBlank="1" showErrorMessage="1" sqref="H63">
      <formula1>$AM$63:$BZ$63</formula1>
    </dataValidation>
    <dataValidation type="list" allowBlank="1" showErrorMessage="1" sqref="H630">
      <formula1>$AM$630:$BZ$630</formula1>
    </dataValidation>
    <dataValidation type="list" allowBlank="1" showErrorMessage="1" sqref="H631">
      <formula1>$AM$631:$BZ$631</formula1>
    </dataValidation>
    <dataValidation type="list" allowBlank="1" showErrorMessage="1" sqref="H632">
      <formula1>$AM$632:$BZ$632</formula1>
    </dataValidation>
    <dataValidation type="list" allowBlank="1" showErrorMessage="1" sqref="H633">
      <formula1>$AM$633:$BZ$633</formula1>
    </dataValidation>
    <dataValidation type="list" allowBlank="1" showErrorMessage="1" sqref="H634">
      <formula1>$AM$634:$BZ$634</formula1>
    </dataValidation>
    <dataValidation type="list" allowBlank="1" showErrorMessage="1" sqref="H635">
      <formula1>$AM$635:$BZ$635</formula1>
    </dataValidation>
    <dataValidation type="list" allowBlank="1" showErrorMessage="1" sqref="H636">
      <formula1>$AM$636:$BZ$636</formula1>
    </dataValidation>
    <dataValidation type="list" allowBlank="1" showErrorMessage="1" sqref="H637">
      <formula1>$AM$637:$BZ$637</formula1>
    </dataValidation>
    <dataValidation type="list" allowBlank="1" showErrorMessage="1" sqref="H638">
      <formula1>$AM$638:$BZ$638</formula1>
    </dataValidation>
    <dataValidation type="list" allowBlank="1" showErrorMessage="1" sqref="H639">
      <formula1>$AM$639:$BZ$639</formula1>
    </dataValidation>
    <dataValidation type="list" allowBlank="1" showErrorMessage="1" sqref="H64">
      <formula1>$AM$64:$BZ$64</formula1>
    </dataValidation>
    <dataValidation type="list" allowBlank="1" showErrorMessage="1" sqref="H640">
      <formula1>$AM$640:$BZ$640</formula1>
    </dataValidation>
    <dataValidation type="list" allowBlank="1" showErrorMessage="1" sqref="H641">
      <formula1>$AM$641:$BZ$641</formula1>
    </dataValidation>
    <dataValidation type="list" allowBlank="1" showErrorMessage="1" sqref="H642">
      <formula1>$AM$642:$BZ$642</formula1>
    </dataValidation>
    <dataValidation type="list" allowBlank="1" showErrorMessage="1" sqref="H643">
      <formula1>$AM$643:$BZ$643</formula1>
    </dataValidation>
    <dataValidation type="list" allowBlank="1" showErrorMessage="1" sqref="H644">
      <formula1>$AM$644:$BZ$644</formula1>
    </dataValidation>
    <dataValidation type="list" allowBlank="1" showErrorMessage="1" sqref="H645">
      <formula1>$AM$645:$BZ$645</formula1>
    </dataValidation>
    <dataValidation type="list" allowBlank="1" showErrorMessage="1" sqref="H646">
      <formula1>$AM$646:$BZ$646</formula1>
    </dataValidation>
    <dataValidation type="list" allowBlank="1" showErrorMessage="1" sqref="H647">
      <formula1>$AM$647:$BZ$647</formula1>
    </dataValidation>
    <dataValidation type="list" allowBlank="1" showErrorMessage="1" sqref="H648">
      <formula1>$AM$648:$BZ$648</formula1>
    </dataValidation>
    <dataValidation type="list" allowBlank="1" showErrorMessage="1" sqref="H649">
      <formula1>$AM$649:$BZ$649</formula1>
    </dataValidation>
    <dataValidation type="list" allowBlank="1" showErrorMessage="1" sqref="H65">
      <formula1>$AM$65:$BZ$65</formula1>
    </dataValidation>
    <dataValidation type="list" allowBlank="1" showErrorMessage="1" sqref="H650">
      <formula1>$AM$650:$BZ$650</formula1>
    </dataValidation>
    <dataValidation type="list" allowBlank="1" showErrorMessage="1" sqref="H651">
      <formula1>$AM$651:$BZ$651</formula1>
    </dataValidation>
    <dataValidation type="list" allowBlank="1" showErrorMessage="1" sqref="H652">
      <formula1>$AM$652:$BZ$652</formula1>
    </dataValidation>
    <dataValidation type="list" allowBlank="1" showErrorMessage="1" sqref="H653">
      <formula1>$AM$653:$BZ$653</formula1>
    </dataValidation>
    <dataValidation type="list" allowBlank="1" showErrorMessage="1" sqref="H654">
      <formula1>$AM$654:$BZ$654</formula1>
    </dataValidation>
    <dataValidation type="list" allowBlank="1" showErrorMessage="1" sqref="H655">
      <formula1>$AM$655:$BZ$655</formula1>
    </dataValidation>
    <dataValidation type="list" allowBlank="1" showErrorMessage="1" sqref="H656">
      <formula1>$AM$656:$BZ$656</formula1>
    </dataValidation>
    <dataValidation type="list" allowBlank="1" showErrorMessage="1" sqref="H657">
      <formula1>$AM$657:$BZ$657</formula1>
    </dataValidation>
    <dataValidation type="list" allowBlank="1" showErrorMessage="1" sqref="H658">
      <formula1>$AM$658:$BZ$658</formula1>
    </dataValidation>
    <dataValidation type="list" allowBlank="1" showErrorMessage="1" sqref="H659">
      <formula1>$AM$659:$BZ$659</formula1>
    </dataValidation>
    <dataValidation type="list" allowBlank="1" showErrorMessage="1" sqref="H66">
      <formula1>$AM$66:$BZ$66</formula1>
    </dataValidation>
    <dataValidation type="list" allowBlank="1" showErrorMessage="1" sqref="H660">
      <formula1>$AM$660:$BZ$660</formula1>
    </dataValidation>
    <dataValidation type="list" allowBlank="1" showErrorMessage="1" sqref="H661">
      <formula1>$AM$661:$BZ$661</formula1>
    </dataValidation>
    <dataValidation type="list" allowBlank="1" showErrorMessage="1" sqref="H662">
      <formula1>$AM$662:$BZ$662</formula1>
    </dataValidation>
    <dataValidation type="list" allowBlank="1" showErrorMessage="1" sqref="H663">
      <formula1>$AM$663:$BZ$663</formula1>
    </dataValidation>
    <dataValidation type="list" allowBlank="1" showErrorMessage="1" sqref="H664">
      <formula1>$AM$664:$BZ$664</formula1>
    </dataValidation>
    <dataValidation type="list" allowBlank="1" showErrorMessage="1" sqref="H665">
      <formula1>$AM$665:$BZ$665</formula1>
    </dataValidation>
    <dataValidation type="list" allowBlank="1" showErrorMessage="1" sqref="H666">
      <formula1>$AM$666:$BZ$666</formula1>
    </dataValidation>
    <dataValidation type="list" allowBlank="1" showErrorMessage="1" sqref="H667">
      <formula1>$AM$667:$BZ$667</formula1>
    </dataValidation>
    <dataValidation type="list" allowBlank="1" showErrorMessage="1" sqref="H668">
      <formula1>$AM$668:$BZ$668</formula1>
    </dataValidation>
    <dataValidation type="list" allowBlank="1" showErrorMessage="1" sqref="H669">
      <formula1>$AM$669:$BZ$669</formula1>
    </dataValidation>
    <dataValidation type="list" allowBlank="1" showErrorMessage="1" sqref="H67">
      <formula1>$AM$67:$BZ$67</formula1>
    </dataValidation>
    <dataValidation type="list" allowBlank="1" showErrorMessage="1" sqref="H670">
      <formula1>$AM$670:$BZ$670</formula1>
    </dataValidation>
    <dataValidation type="list" allowBlank="1" showErrorMessage="1" sqref="H671">
      <formula1>$AM$671:$BZ$671</formula1>
    </dataValidation>
    <dataValidation type="list" allowBlank="1" showErrorMessage="1" sqref="H672">
      <formula1>$AM$672:$BZ$672</formula1>
    </dataValidation>
    <dataValidation type="list" allowBlank="1" showErrorMessage="1" sqref="H673">
      <formula1>$AM$673:$BZ$673</formula1>
    </dataValidation>
    <dataValidation type="list" allowBlank="1" showErrorMessage="1" sqref="H674">
      <formula1>$AM$674:$BZ$674</formula1>
    </dataValidation>
    <dataValidation type="list" allowBlank="1" showErrorMessage="1" sqref="H675">
      <formula1>$AM$675:$BZ$675</formula1>
    </dataValidation>
    <dataValidation type="list" allowBlank="1" showErrorMessage="1" sqref="H676">
      <formula1>$AM$676:$BZ$676</formula1>
    </dataValidation>
    <dataValidation type="list" allowBlank="1" showErrorMessage="1" sqref="H677">
      <formula1>$AM$677:$BZ$677</formula1>
    </dataValidation>
    <dataValidation type="list" allowBlank="1" showErrorMessage="1" sqref="H678">
      <formula1>$AM$678:$BZ$678</formula1>
    </dataValidation>
    <dataValidation type="list" allowBlank="1" showErrorMessage="1" sqref="H679">
      <formula1>$AM$679:$BZ$679</formula1>
    </dataValidation>
    <dataValidation type="list" allowBlank="1" showErrorMessage="1" sqref="H68">
      <formula1>$AM$68:$BZ$68</formula1>
    </dataValidation>
    <dataValidation type="list" allowBlank="1" showErrorMessage="1" sqref="H680">
      <formula1>$AM$680:$BZ$680</formula1>
    </dataValidation>
    <dataValidation type="list" allowBlank="1" showErrorMessage="1" sqref="H681">
      <formula1>$AM$681:$BZ$681</formula1>
    </dataValidation>
    <dataValidation type="list" allowBlank="1" showErrorMessage="1" sqref="H682">
      <formula1>$AM$682:$BZ$682</formula1>
    </dataValidation>
    <dataValidation type="list" allowBlank="1" showErrorMessage="1" sqref="H683">
      <formula1>$AM$683:$BZ$683</formula1>
    </dataValidation>
    <dataValidation type="list" allowBlank="1" showErrorMessage="1" sqref="H684">
      <formula1>$AM$684:$BZ$684</formula1>
    </dataValidation>
    <dataValidation type="list" allowBlank="1" showErrorMessage="1" sqref="H685">
      <formula1>$AM$685:$BZ$685</formula1>
    </dataValidation>
    <dataValidation type="list" allowBlank="1" showErrorMessage="1" sqref="H686">
      <formula1>$AM$686:$BZ$686</formula1>
    </dataValidation>
    <dataValidation type="list" allowBlank="1" showErrorMessage="1" sqref="H687">
      <formula1>$AM$687:$BZ$687</formula1>
    </dataValidation>
    <dataValidation type="list" allowBlank="1" showErrorMessage="1" sqref="H688">
      <formula1>$AM$688:$BZ$688</formula1>
    </dataValidation>
    <dataValidation type="list" allowBlank="1" showErrorMessage="1" sqref="H689">
      <formula1>$AM$689:$BZ$689</formula1>
    </dataValidation>
    <dataValidation type="list" allowBlank="1" showErrorMessage="1" sqref="H69">
      <formula1>$AM$69:$BZ$69</formula1>
    </dataValidation>
    <dataValidation type="list" allowBlank="1" showErrorMessage="1" sqref="H690">
      <formula1>$AM$690:$BZ$690</formula1>
    </dataValidation>
    <dataValidation type="list" allowBlank="1" showErrorMessage="1" sqref="H691">
      <formula1>$AM$691:$BZ$691</formula1>
    </dataValidation>
    <dataValidation type="list" allowBlank="1" showErrorMessage="1" sqref="H692">
      <formula1>$AM$692:$BZ$692</formula1>
    </dataValidation>
    <dataValidation type="list" allowBlank="1" showErrorMessage="1" sqref="H693">
      <formula1>$AM$693:$BZ$693</formula1>
    </dataValidation>
    <dataValidation type="list" allowBlank="1" showErrorMessage="1" sqref="H694">
      <formula1>$AM$694:$BZ$694</formula1>
    </dataValidation>
    <dataValidation type="list" allowBlank="1" showErrorMessage="1" sqref="H695">
      <formula1>$AM$695:$BZ$695</formula1>
    </dataValidation>
    <dataValidation type="list" allowBlank="1" showErrorMessage="1" sqref="H696">
      <formula1>$AM$696:$BZ$696</formula1>
    </dataValidation>
    <dataValidation type="list" allowBlank="1" showErrorMessage="1" sqref="H697">
      <formula1>$AM$697:$BZ$697</formula1>
    </dataValidation>
    <dataValidation type="list" allowBlank="1" showErrorMessage="1" sqref="H698">
      <formula1>$AM$698:$BZ$698</formula1>
    </dataValidation>
    <dataValidation type="list" allowBlank="1" showErrorMessage="1" sqref="H699">
      <formula1>$AM$699:$BZ$699</formula1>
    </dataValidation>
    <dataValidation type="list" allowBlank="1" showErrorMessage="1" sqref="H7">
      <formula1>$AM$7:$BZ$7</formula1>
    </dataValidation>
    <dataValidation type="list" allowBlank="1" showErrorMessage="1" sqref="H70">
      <formula1>$AM$70:$BZ$70</formula1>
    </dataValidation>
    <dataValidation type="list" allowBlank="1" showErrorMessage="1" sqref="H700">
      <formula1>$AM$700:$BZ$700</formula1>
    </dataValidation>
    <dataValidation type="list" allowBlank="1" showErrorMessage="1" sqref="H701">
      <formula1>$AM$701:$BZ$701</formula1>
    </dataValidation>
    <dataValidation type="list" allowBlank="1" showErrorMessage="1" sqref="H702">
      <formula1>$AM$702:$BZ$702</formula1>
    </dataValidation>
    <dataValidation type="list" allowBlank="1" showErrorMessage="1" sqref="H703">
      <formula1>$AM$703:$BZ$703</formula1>
    </dataValidation>
    <dataValidation type="list" allowBlank="1" showErrorMessage="1" sqref="H704">
      <formula1>$AM$704:$BZ$704</formula1>
    </dataValidation>
    <dataValidation type="list" allowBlank="1" showErrorMessage="1" sqref="H705">
      <formula1>$AM$705:$BZ$705</formula1>
    </dataValidation>
    <dataValidation type="list" allowBlank="1" showErrorMessage="1" sqref="H706">
      <formula1>$AM$706:$BZ$706</formula1>
    </dataValidation>
    <dataValidation type="list" allowBlank="1" showErrorMessage="1" sqref="H707">
      <formula1>$AM$707:$BZ$707</formula1>
    </dataValidation>
    <dataValidation type="list" allowBlank="1" showErrorMessage="1" sqref="H708">
      <formula1>$AM$708:$BZ$708</formula1>
    </dataValidation>
    <dataValidation type="list" allowBlank="1" showErrorMessage="1" sqref="H709">
      <formula1>$AM$709:$BZ$709</formula1>
    </dataValidation>
    <dataValidation type="list" allowBlank="1" showErrorMessage="1" sqref="H71">
      <formula1>$AM$71:$BZ$71</formula1>
    </dataValidation>
    <dataValidation type="list" allowBlank="1" showErrorMessage="1" sqref="H710">
      <formula1>$AM$710:$BZ$710</formula1>
    </dataValidation>
    <dataValidation type="list" allowBlank="1" showErrorMessage="1" sqref="H711">
      <formula1>$AM$711:$BZ$711</formula1>
    </dataValidation>
    <dataValidation type="list" allowBlank="1" showErrorMessage="1" sqref="H712">
      <formula1>$AM$712:$BZ$712</formula1>
    </dataValidation>
    <dataValidation type="list" allowBlank="1" showErrorMessage="1" sqref="H713">
      <formula1>$AM$713:$BZ$713</formula1>
    </dataValidation>
    <dataValidation type="list" allowBlank="1" showErrorMessage="1" sqref="H714">
      <formula1>$AM$714:$BZ$714</formula1>
    </dataValidation>
    <dataValidation type="list" allowBlank="1" showErrorMessage="1" sqref="H715">
      <formula1>$AM$715:$BZ$715</formula1>
    </dataValidation>
    <dataValidation type="list" allowBlank="1" showErrorMessage="1" sqref="H716">
      <formula1>$AM$716:$BZ$716</formula1>
    </dataValidation>
    <dataValidation type="list" allowBlank="1" showErrorMessage="1" sqref="H717">
      <formula1>$AM$717:$BZ$717</formula1>
    </dataValidation>
    <dataValidation type="list" allowBlank="1" showErrorMessage="1" sqref="H718">
      <formula1>$AM$718:$BZ$718</formula1>
    </dataValidation>
    <dataValidation type="list" allowBlank="1" showErrorMessage="1" sqref="H719">
      <formula1>$AM$719:$BZ$719</formula1>
    </dataValidation>
    <dataValidation type="list" allowBlank="1" showErrorMessage="1" sqref="H72">
      <formula1>$AM$72:$BZ$72</formula1>
    </dataValidation>
    <dataValidation type="list" allowBlank="1" showErrorMessage="1" sqref="H720">
      <formula1>$AM$720:$BZ$720</formula1>
    </dataValidation>
    <dataValidation type="list" allowBlank="1" showErrorMessage="1" sqref="H721">
      <formula1>$AM$721:$BZ$721</formula1>
    </dataValidation>
    <dataValidation type="list" allowBlank="1" showErrorMessage="1" sqref="H722">
      <formula1>$AM$722:$BZ$722</formula1>
    </dataValidation>
    <dataValidation type="list" allowBlank="1" showErrorMessage="1" sqref="H723">
      <formula1>$AM$723:$BZ$723</formula1>
    </dataValidation>
    <dataValidation type="list" allowBlank="1" showErrorMessage="1" sqref="H724">
      <formula1>$AM$724:$BZ$724</formula1>
    </dataValidation>
    <dataValidation type="list" allowBlank="1" showErrorMessage="1" sqref="H725">
      <formula1>$AM$725:$BZ$725</formula1>
    </dataValidation>
    <dataValidation type="list" allowBlank="1" showErrorMessage="1" sqref="H726">
      <formula1>$AM$726:$BZ$726</formula1>
    </dataValidation>
    <dataValidation type="list" allowBlank="1" showErrorMessage="1" sqref="H727">
      <formula1>$AM$727:$BZ$727</formula1>
    </dataValidation>
    <dataValidation type="list" allowBlank="1" showErrorMessage="1" sqref="H728">
      <formula1>$AM$728:$BZ$728</formula1>
    </dataValidation>
    <dataValidation type="list" allowBlank="1" showErrorMessage="1" sqref="H729">
      <formula1>$AM$729:$BZ$729</formula1>
    </dataValidation>
    <dataValidation type="list" allowBlank="1" showErrorMessage="1" sqref="H73">
      <formula1>$AM$73:$BZ$73</formula1>
    </dataValidation>
    <dataValidation type="list" allowBlank="1" showErrorMessage="1" sqref="H730">
      <formula1>$AM$730:$BZ$730</formula1>
    </dataValidation>
    <dataValidation type="list" allowBlank="1" showErrorMessage="1" sqref="H731">
      <formula1>$AM$731:$BZ$731</formula1>
    </dataValidation>
    <dataValidation type="list" allowBlank="1" showErrorMessage="1" sqref="H732">
      <formula1>$AM$732:$BZ$732</formula1>
    </dataValidation>
    <dataValidation type="list" allowBlank="1" showErrorMessage="1" sqref="H733">
      <formula1>$AM$733:$BZ$733</formula1>
    </dataValidation>
    <dataValidation type="list" allowBlank="1" showErrorMessage="1" sqref="H734">
      <formula1>$AM$734:$BZ$734</formula1>
    </dataValidation>
    <dataValidation type="list" allowBlank="1" showErrorMessage="1" sqref="H735">
      <formula1>$AM$735:$BZ$735</formula1>
    </dataValidation>
    <dataValidation type="list" allowBlank="1" showErrorMessage="1" sqref="H736">
      <formula1>$AM$736:$BZ$736</formula1>
    </dataValidation>
    <dataValidation type="list" allowBlank="1" showErrorMessage="1" sqref="H737">
      <formula1>$AM$737:$BZ$737</formula1>
    </dataValidation>
    <dataValidation type="list" allowBlank="1" showErrorMessage="1" sqref="H738">
      <formula1>$AM$738:$BZ$738</formula1>
    </dataValidation>
    <dataValidation type="list" allowBlank="1" showErrorMessage="1" sqref="H739">
      <formula1>$AM$739:$BZ$739</formula1>
    </dataValidation>
    <dataValidation type="list" allowBlank="1" showErrorMessage="1" sqref="H74">
      <formula1>$AM$74:$BZ$74</formula1>
    </dataValidation>
    <dataValidation type="list" allowBlank="1" showErrorMessage="1" sqref="H740">
      <formula1>$AM$740:$BZ$740</formula1>
    </dataValidation>
    <dataValidation type="list" allowBlank="1" showErrorMessage="1" sqref="H741">
      <formula1>$AM$741:$BZ$741</formula1>
    </dataValidation>
    <dataValidation type="list" allowBlank="1" showErrorMessage="1" sqref="H742">
      <formula1>$AM$742:$BZ$742</formula1>
    </dataValidation>
    <dataValidation type="list" allowBlank="1" showErrorMessage="1" sqref="H743">
      <formula1>$AM$743:$BZ$743</formula1>
    </dataValidation>
    <dataValidation type="list" allowBlank="1" showErrorMessage="1" sqref="H744">
      <formula1>$AM$744:$BZ$744</formula1>
    </dataValidation>
    <dataValidation type="list" allowBlank="1" showErrorMessage="1" sqref="H745">
      <formula1>$AM$745:$BZ$745</formula1>
    </dataValidation>
    <dataValidation type="list" allowBlank="1" showErrorMessage="1" sqref="H746">
      <formula1>$AM$746:$BZ$746</formula1>
    </dataValidation>
    <dataValidation type="list" allowBlank="1" showErrorMessage="1" sqref="H747">
      <formula1>$AM$747:$BZ$747</formula1>
    </dataValidation>
    <dataValidation type="list" allowBlank="1" showErrorMessage="1" sqref="H748">
      <formula1>$AM$748:$BZ$748</formula1>
    </dataValidation>
    <dataValidation type="list" allowBlank="1" showErrorMessage="1" sqref="H749">
      <formula1>$AM$749:$BZ$749</formula1>
    </dataValidation>
    <dataValidation type="list" allowBlank="1" showErrorMessage="1" sqref="H75">
      <formula1>$AM$75:$BZ$75</formula1>
    </dataValidation>
    <dataValidation type="list" allowBlank="1" showErrorMessage="1" sqref="H750">
      <formula1>$AM$750:$BZ$750</formula1>
    </dataValidation>
    <dataValidation type="list" allowBlank="1" showErrorMessage="1" sqref="H751">
      <formula1>$AM$751:$BZ$751</formula1>
    </dataValidation>
    <dataValidation type="list" allowBlank="1" showErrorMessage="1" sqref="H752">
      <formula1>$AM$752:$BZ$752</formula1>
    </dataValidation>
    <dataValidation type="list" allowBlank="1" showErrorMessage="1" sqref="H753">
      <formula1>$AM$753:$BZ$753</formula1>
    </dataValidation>
    <dataValidation type="list" allowBlank="1" showErrorMessage="1" sqref="H754">
      <formula1>$AM$754:$BZ$754</formula1>
    </dataValidation>
    <dataValidation type="list" allowBlank="1" showErrorMessage="1" sqref="H755">
      <formula1>$AM$755:$BZ$755</formula1>
    </dataValidation>
    <dataValidation type="list" allowBlank="1" showErrorMessage="1" sqref="H756">
      <formula1>$AM$756:$BZ$756</formula1>
    </dataValidation>
    <dataValidation type="list" allowBlank="1" showErrorMessage="1" sqref="H757">
      <formula1>$AM$757:$BZ$757</formula1>
    </dataValidation>
    <dataValidation type="list" allowBlank="1" showErrorMessage="1" sqref="H758">
      <formula1>$AM$758:$BZ$758</formula1>
    </dataValidation>
    <dataValidation type="list" allowBlank="1" showErrorMessage="1" sqref="H759">
      <formula1>$AM$759:$BZ$759</formula1>
    </dataValidation>
    <dataValidation type="list" allowBlank="1" showErrorMessage="1" sqref="H76">
      <formula1>$AM$76:$BZ$76</formula1>
    </dataValidation>
    <dataValidation type="list" allowBlank="1" showErrorMessage="1" sqref="H760">
      <formula1>$AM$760:$BZ$760</formula1>
    </dataValidation>
    <dataValidation type="list" allowBlank="1" showErrorMessage="1" sqref="H761">
      <formula1>$AM$761:$BZ$761</formula1>
    </dataValidation>
    <dataValidation type="list" allowBlank="1" showErrorMessage="1" sqref="H762">
      <formula1>$AM$762:$BZ$762</formula1>
    </dataValidation>
    <dataValidation type="list" allowBlank="1" showErrorMessage="1" sqref="H763">
      <formula1>$AM$763:$BZ$763</formula1>
    </dataValidation>
    <dataValidation type="list" allowBlank="1" showErrorMessage="1" sqref="H764">
      <formula1>$AM$764:$BZ$764</formula1>
    </dataValidation>
    <dataValidation type="list" allowBlank="1" showErrorMessage="1" sqref="H765">
      <formula1>$AM$765:$BZ$765</formula1>
    </dataValidation>
    <dataValidation type="list" allowBlank="1" showErrorMessage="1" sqref="H766">
      <formula1>$AM$766:$BZ$766</formula1>
    </dataValidation>
    <dataValidation type="list" allowBlank="1" showErrorMessage="1" sqref="H767">
      <formula1>$AM$767:$BZ$767</formula1>
    </dataValidation>
    <dataValidation type="list" allowBlank="1" showErrorMessage="1" sqref="H768">
      <formula1>$AM$768:$BZ$768</formula1>
    </dataValidation>
    <dataValidation type="list" allowBlank="1" showErrorMessage="1" sqref="H769">
      <formula1>$AM$769:$BZ$769</formula1>
    </dataValidation>
    <dataValidation type="list" allowBlank="1" showErrorMessage="1" sqref="H77">
      <formula1>$AM$77:$BZ$77</formula1>
    </dataValidation>
    <dataValidation type="list" allowBlank="1" showErrorMessage="1" sqref="H770">
      <formula1>$AM$770:$BZ$770</formula1>
    </dataValidation>
    <dataValidation type="list" allowBlank="1" showErrorMessage="1" sqref="H771">
      <formula1>$AM$771:$BZ$771</formula1>
    </dataValidation>
    <dataValidation type="list" allowBlank="1" showErrorMessage="1" sqref="H772">
      <formula1>$AM$772:$BZ$772</formula1>
    </dataValidation>
    <dataValidation type="list" allowBlank="1" showErrorMessage="1" sqref="H773">
      <formula1>$AM$773:$BZ$773</formula1>
    </dataValidation>
    <dataValidation type="list" allowBlank="1" showErrorMessage="1" sqref="H774">
      <formula1>$AM$774:$BZ$774</formula1>
    </dataValidation>
    <dataValidation type="list" allowBlank="1" showErrorMessage="1" sqref="H775">
      <formula1>$AM$775:$BZ$775</formula1>
    </dataValidation>
    <dataValidation type="list" allowBlank="1" showErrorMessage="1" sqref="H776">
      <formula1>$AM$776:$BZ$776</formula1>
    </dataValidation>
    <dataValidation type="list" allowBlank="1" showErrorMessage="1" sqref="H777">
      <formula1>$AM$777:$BZ$777</formula1>
    </dataValidation>
    <dataValidation type="list" allowBlank="1" showErrorMessage="1" sqref="H778">
      <formula1>$AM$778:$BZ$778</formula1>
    </dataValidation>
    <dataValidation type="list" allowBlank="1" showErrorMessage="1" sqref="H779">
      <formula1>$AM$779:$BZ$779</formula1>
    </dataValidation>
    <dataValidation type="list" allowBlank="1" showErrorMessage="1" sqref="H78">
      <formula1>$AM$78:$BZ$78</formula1>
    </dataValidation>
    <dataValidation type="list" allowBlank="1" showErrorMessage="1" sqref="H780">
      <formula1>$AM$780:$BZ$780</formula1>
    </dataValidation>
    <dataValidation type="list" allowBlank="1" showErrorMessage="1" sqref="H781">
      <formula1>$AM$781:$BZ$781</formula1>
    </dataValidation>
    <dataValidation type="list" allowBlank="1" showErrorMessage="1" sqref="H782">
      <formula1>$AM$782:$BZ$782</formula1>
    </dataValidation>
    <dataValidation type="list" allowBlank="1" showErrorMessage="1" sqref="H783">
      <formula1>$AM$783:$BZ$783</formula1>
    </dataValidation>
    <dataValidation type="list" allowBlank="1" showErrorMessage="1" sqref="H784">
      <formula1>$AM$784:$BZ$784</formula1>
    </dataValidation>
    <dataValidation type="list" allowBlank="1" showErrorMessage="1" sqref="H785">
      <formula1>$AM$785:$BZ$785</formula1>
    </dataValidation>
    <dataValidation type="list" allowBlank="1" showErrorMessage="1" sqref="H786">
      <formula1>$AM$786:$BZ$786</formula1>
    </dataValidation>
    <dataValidation type="list" allowBlank="1" showErrorMessage="1" sqref="H787">
      <formula1>$AM$787:$BZ$787</formula1>
    </dataValidation>
    <dataValidation type="list" allowBlank="1" showErrorMessage="1" sqref="H788">
      <formula1>$AM$788:$BZ$788</formula1>
    </dataValidation>
    <dataValidation type="list" allowBlank="1" showErrorMessage="1" sqref="H789">
      <formula1>$AM$789:$BZ$789</formula1>
    </dataValidation>
    <dataValidation type="list" allowBlank="1" showErrorMessage="1" sqref="H79">
      <formula1>$AM$79:$BZ$79</formula1>
    </dataValidation>
    <dataValidation type="list" allowBlank="1" showErrorMessage="1" sqref="H790">
      <formula1>$AM$790:$BZ$790</formula1>
    </dataValidation>
    <dataValidation type="list" allowBlank="1" showErrorMessage="1" sqref="H791">
      <formula1>$AM$791:$BZ$791</formula1>
    </dataValidation>
    <dataValidation type="list" allowBlank="1" showErrorMessage="1" sqref="H792">
      <formula1>$AM$792:$BZ$792</formula1>
    </dataValidation>
    <dataValidation type="list" allowBlank="1" showErrorMessage="1" sqref="H793">
      <formula1>$AM$793:$BZ$793</formula1>
    </dataValidation>
    <dataValidation type="list" allowBlank="1" showErrorMessage="1" sqref="H794">
      <formula1>$AM$794:$BZ$794</formula1>
    </dataValidation>
    <dataValidation type="list" allowBlank="1" showErrorMessage="1" sqref="H795">
      <formula1>$AM$795:$BZ$795</formula1>
    </dataValidation>
    <dataValidation type="list" allowBlank="1" showErrorMessage="1" sqref="H796">
      <formula1>$AM$796:$BZ$796</formula1>
    </dataValidation>
    <dataValidation type="list" allowBlank="1" showErrorMessage="1" sqref="H797">
      <formula1>$AM$797:$BZ$797</formula1>
    </dataValidation>
    <dataValidation type="list" allowBlank="1" showErrorMessage="1" sqref="H798">
      <formula1>$AM$798:$BZ$798</formula1>
    </dataValidation>
    <dataValidation type="list" allowBlank="1" showErrorMessage="1" sqref="H799">
      <formula1>$AM$799:$BZ$799</formula1>
    </dataValidation>
    <dataValidation type="list" allowBlank="1" showErrorMessage="1" sqref="H8">
      <formula1>$AM$8:$BZ$8</formula1>
    </dataValidation>
    <dataValidation type="list" allowBlank="1" showErrorMessage="1" sqref="H80">
      <formula1>$AM$80:$BZ$80</formula1>
    </dataValidation>
    <dataValidation type="list" allowBlank="1" showErrorMessage="1" sqref="H800">
      <formula1>$AM$800:$BZ$800</formula1>
    </dataValidation>
    <dataValidation type="list" allowBlank="1" showErrorMessage="1" sqref="H801">
      <formula1>$AM$801:$BZ$801</formula1>
    </dataValidation>
    <dataValidation type="list" allowBlank="1" showErrorMessage="1" sqref="H802">
      <formula1>$AM$802:$BZ$802</formula1>
    </dataValidation>
    <dataValidation type="list" allowBlank="1" showErrorMessage="1" sqref="H803">
      <formula1>$AM$803:$BZ$803</formula1>
    </dataValidation>
    <dataValidation type="list" allowBlank="1" showErrorMessage="1" sqref="H804">
      <formula1>$AM$804:$BZ$804</formula1>
    </dataValidation>
    <dataValidation type="list" allowBlank="1" showErrorMessage="1" sqref="H805">
      <formula1>$AM$805:$BZ$805</formula1>
    </dataValidation>
    <dataValidation type="list" allowBlank="1" showErrorMessage="1" sqref="H806">
      <formula1>$AM$806:$BZ$806</formula1>
    </dataValidation>
    <dataValidation type="list" allowBlank="1" showErrorMessage="1" sqref="H807">
      <formula1>$AM$807:$BZ$807</formula1>
    </dataValidation>
    <dataValidation type="list" allowBlank="1" showErrorMessage="1" sqref="H808">
      <formula1>$AM$808:$BZ$808</formula1>
    </dataValidation>
    <dataValidation type="list" allowBlank="1" showErrorMessage="1" sqref="H809">
      <formula1>$AM$809:$BZ$809</formula1>
    </dataValidation>
    <dataValidation type="list" allowBlank="1" showErrorMessage="1" sqref="H81">
      <formula1>$AM$81:$BZ$81</formula1>
    </dataValidation>
    <dataValidation type="list" allowBlank="1" showErrorMessage="1" sqref="H810">
      <formula1>$AM$810:$BZ$810</formula1>
    </dataValidation>
    <dataValidation type="list" allowBlank="1" showErrorMessage="1" sqref="H811">
      <formula1>$AM$811:$BZ$811</formula1>
    </dataValidation>
    <dataValidation type="list" allowBlank="1" showErrorMessage="1" sqref="H812">
      <formula1>$AM$812:$BZ$812</formula1>
    </dataValidation>
    <dataValidation type="list" allowBlank="1" showErrorMessage="1" sqref="H813">
      <formula1>$AM$813:$BZ$813</formula1>
    </dataValidation>
    <dataValidation type="list" allowBlank="1" showErrorMessage="1" sqref="H814">
      <formula1>$AM$814:$BZ$814</formula1>
    </dataValidation>
    <dataValidation type="list" allowBlank="1" showErrorMessage="1" sqref="H815">
      <formula1>$AM$815:$BZ$815</formula1>
    </dataValidation>
    <dataValidation type="list" allowBlank="1" showErrorMessage="1" sqref="H816">
      <formula1>$AM$816:$BZ$816</formula1>
    </dataValidation>
    <dataValidation type="list" allowBlank="1" showErrorMessage="1" sqref="H817">
      <formula1>$AM$817:$BZ$817</formula1>
    </dataValidation>
    <dataValidation type="list" allowBlank="1" showErrorMessage="1" sqref="H818">
      <formula1>$AM$818:$BZ$818</formula1>
    </dataValidation>
    <dataValidation type="list" allowBlank="1" showErrorMessage="1" sqref="H819">
      <formula1>$AM$819:$BZ$819</formula1>
    </dataValidation>
    <dataValidation type="list" allowBlank="1" showErrorMessage="1" sqref="H82">
      <formula1>$AM$82:$BZ$82</formula1>
    </dataValidation>
    <dataValidation type="list" allowBlank="1" showErrorMessage="1" sqref="H820">
      <formula1>$AM$820:$BZ$820</formula1>
    </dataValidation>
    <dataValidation type="list" allowBlank="1" showErrorMessage="1" sqref="H821">
      <formula1>$AM$821:$BZ$821</formula1>
    </dataValidation>
    <dataValidation type="list" allowBlank="1" showErrorMessage="1" sqref="H822">
      <formula1>$AM$822:$BZ$822</formula1>
    </dataValidation>
    <dataValidation type="list" allowBlank="1" showErrorMessage="1" sqref="H823">
      <formula1>$AM$823:$BZ$823</formula1>
    </dataValidation>
    <dataValidation type="list" allowBlank="1" showErrorMessage="1" sqref="H824">
      <formula1>$AM$824:$BZ$824</formula1>
    </dataValidation>
    <dataValidation type="list" allowBlank="1" showErrorMessage="1" sqref="H825">
      <formula1>$AM$825:$BZ$825</formula1>
    </dataValidation>
    <dataValidation type="list" allowBlank="1" showErrorMessage="1" sqref="H826">
      <formula1>$AM$826:$BZ$826</formula1>
    </dataValidation>
    <dataValidation type="list" allowBlank="1" showErrorMessage="1" sqref="H827">
      <formula1>$AM$827:$BZ$827</formula1>
    </dataValidation>
    <dataValidation type="list" allowBlank="1" showErrorMessage="1" sqref="H828">
      <formula1>$AM$828:$BZ$828</formula1>
    </dataValidation>
    <dataValidation type="list" allowBlank="1" showErrorMessage="1" sqref="H829">
      <formula1>$AM$829:$BZ$829</formula1>
    </dataValidation>
    <dataValidation type="list" allowBlank="1" showErrorMessage="1" sqref="H83">
      <formula1>$AM$83:$BZ$83</formula1>
    </dataValidation>
    <dataValidation type="list" allowBlank="1" showErrorMessage="1" sqref="H830">
      <formula1>$AM$830:$BZ$830</formula1>
    </dataValidation>
    <dataValidation type="list" allowBlank="1" showErrorMessage="1" sqref="H831">
      <formula1>$AM$831:$BZ$831</formula1>
    </dataValidation>
    <dataValidation type="list" allowBlank="1" showErrorMessage="1" sqref="H832">
      <formula1>$AM$832:$BZ$832</formula1>
    </dataValidation>
    <dataValidation type="list" allowBlank="1" showErrorMessage="1" sqref="H833">
      <formula1>$AM$833:$BZ$833</formula1>
    </dataValidation>
    <dataValidation type="list" allowBlank="1" showErrorMessage="1" sqref="H834">
      <formula1>$AM$834:$BZ$834</formula1>
    </dataValidation>
    <dataValidation type="list" allowBlank="1" showErrorMessage="1" sqref="H835">
      <formula1>$AM$835:$BZ$835</formula1>
    </dataValidation>
    <dataValidation type="list" allowBlank="1" showErrorMessage="1" sqref="H836">
      <formula1>$AM$836:$BZ$836</formula1>
    </dataValidation>
    <dataValidation type="list" allowBlank="1" showErrorMessage="1" sqref="H837">
      <formula1>$AM$837:$BZ$837</formula1>
    </dataValidation>
    <dataValidation type="list" allowBlank="1" showErrorMessage="1" sqref="H838">
      <formula1>$AM$838:$BZ$838</formula1>
    </dataValidation>
    <dataValidation type="list" allowBlank="1" showErrorMessage="1" sqref="H839">
      <formula1>$AM$839:$BZ$839</formula1>
    </dataValidation>
    <dataValidation type="list" allowBlank="1" showErrorMessage="1" sqref="H84">
      <formula1>$AM$84:$BZ$84</formula1>
    </dataValidation>
    <dataValidation type="list" allowBlank="1" showErrorMessage="1" sqref="H840">
      <formula1>$AM$840:$BZ$840</formula1>
    </dataValidation>
    <dataValidation type="list" allowBlank="1" showErrorMessage="1" sqref="H841">
      <formula1>$AM$841:$BZ$841</formula1>
    </dataValidation>
    <dataValidation type="list" allowBlank="1" showErrorMessage="1" sqref="H842">
      <formula1>$AM$842:$BZ$842</formula1>
    </dataValidation>
    <dataValidation type="list" allowBlank="1" showErrorMessage="1" sqref="H843">
      <formula1>$AM$843:$BZ$843</formula1>
    </dataValidation>
    <dataValidation type="list" allowBlank="1" showErrorMessage="1" sqref="H844">
      <formula1>$AM$844:$BZ$844</formula1>
    </dataValidation>
    <dataValidation type="list" allowBlank="1" showErrorMessage="1" sqref="H845">
      <formula1>$AM$845:$BZ$845</formula1>
    </dataValidation>
    <dataValidation type="list" allowBlank="1" showErrorMessage="1" sqref="H846">
      <formula1>$AM$846:$BZ$846</formula1>
    </dataValidation>
    <dataValidation type="list" allowBlank="1" showErrorMessage="1" sqref="H847">
      <formula1>$AM$847:$BZ$847</formula1>
    </dataValidation>
    <dataValidation type="list" allowBlank="1" showErrorMessage="1" sqref="H848">
      <formula1>$AM$848:$BZ$848</formula1>
    </dataValidation>
    <dataValidation type="list" allowBlank="1" showErrorMessage="1" sqref="H849">
      <formula1>$AM$849:$BZ$849</formula1>
    </dataValidation>
    <dataValidation type="list" allowBlank="1" showErrorMessage="1" sqref="H85">
      <formula1>$AM$85:$BZ$85</formula1>
    </dataValidation>
    <dataValidation type="list" allowBlank="1" showErrorMessage="1" sqref="H850">
      <formula1>$AM$850:$BZ$850</formula1>
    </dataValidation>
    <dataValidation type="list" allowBlank="1" showErrorMessage="1" sqref="H851">
      <formula1>$AM$851:$BZ$851</formula1>
    </dataValidation>
    <dataValidation type="list" allowBlank="1" showErrorMessage="1" sqref="H852">
      <formula1>$AM$852:$BZ$852</formula1>
    </dataValidation>
    <dataValidation type="list" allowBlank="1" showErrorMessage="1" sqref="H853">
      <formula1>$AM$853:$BZ$853</formula1>
    </dataValidation>
    <dataValidation type="list" allowBlank="1" showErrorMessage="1" sqref="H854">
      <formula1>$AM$854:$BZ$854</formula1>
    </dataValidation>
    <dataValidation type="list" allowBlank="1" showErrorMessage="1" sqref="H855">
      <formula1>$AM$855:$BZ$855</formula1>
    </dataValidation>
    <dataValidation type="list" allowBlank="1" showErrorMessage="1" sqref="H856">
      <formula1>$AM$856:$BZ$856</formula1>
    </dataValidation>
    <dataValidation type="list" allowBlank="1" showErrorMessage="1" sqref="H857">
      <formula1>$AM$857:$BZ$857</formula1>
    </dataValidation>
    <dataValidation type="list" allowBlank="1" showErrorMessage="1" sqref="H858">
      <formula1>$AM$858:$BZ$858</formula1>
    </dataValidation>
    <dataValidation type="list" allowBlank="1" showErrorMessage="1" sqref="H859">
      <formula1>$AM$859:$BZ$859</formula1>
    </dataValidation>
    <dataValidation type="list" allowBlank="1" showErrorMessage="1" sqref="H86">
      <formula1>$AM$86:$BZ$86</formula1>
    </dataValidation>
    <dataValidation type="list" allowBlank="1" showErrorMessage="1" sqref="H860">
      <formula1>$AM$860:$BZ$860</formula1>
    </dataValidation>
    <dataValidation type="list" allowBlank="1" showErrorMessage="1" sqref="H861">
      <formula1>$AM$861:$BZ$861</formula1>
    </dataValidation>
    <dataValidation type="list" allowBlank="1" showErrorMessage="1" sqref="H862">
      <formula1>$AM$862:$BZ$862</formula1>
    </dataValidation>
    <dataValidation type="list" allowBlank="1" showErrorMessage="1" sqref="H863">
      <formula1>$AM$863:$BZ$863</formula1>
    </dataValidation>
    <dataValidation type="list" allowBlank="1" showErrorMessage="1" sqref="H864">
      <formula1>$AM$864:$BZ$864</formula1>
    </dataValidation>
    <dataValidation type="list" allowBlank="1" showErrorMessage="1" sqref="H865">
      <formula1>$AM$865:$BZ$865</formula1>
    </dataValidation>
    <dataValidation type="list" allowBlank="1" showErrorMessage="1" sqref="H866">
      <formula1>$AM$866:$BZ$866</formula1>
    </dataValidation>
    <dataValidation type="list" allowBlank="1" showErrorMessage="1" sqref="H867">
      <formula1>$AM$867:$BZ$867</formula1>
    </dataValidation>
    <dataValidation type="list" allowBlank="1" showErrorMessage="1" sqref="H868">
      <formula1>$AM$868:$BZ$868</formula1>
    </dataValidation>
    <dataValidation type="list" allowBlank="1" showErrorMessage="1" sqref="H869">
      <formula1>$AM$869:$BZ$869</formula1>
    </dataValidation>
    <dataValidation type="list" allowBlank="1" showErrorMessage="1" sqref="H87">
      <formula1>$AM$87:$BZ$87</formula1>
    </dataValidation>
    <dataValidation type="list" allowBlank="1" showErrorMessage="1" sqref="H870">
      <formula1>$AM$870:$BZ$870</formula1>
    </dataValidation>
    <dataValidation type="list" allowBlank="1" showErrorMessage="1" sqref="H871">
      <formula1>$AM$871:$BZ$871</formula1>
    </dataValidation>
    <dataValidation type="list" allowBlank="1" showErrorMessage="1" sqref="H872">
      <formula1>$AM$872:$BZ$872</formula1>
    </dataValidation>
    <dataValidation type="list" allowBlank="1" showErrorMessage="1" sqref="H873">
      <formula1>$AM$873:$BZ$873</formula1>
    </dataValidation>
    <dataValidation type="list" allowBlank="1" showErrorMessage="1" sqref="H874">
      <formula1>$AM$874:$BZ$874</formula1>
    </dataValidation>
    <dataValidation type="list" allowBlank="1" showErrorMessage="1" sqref="H875">
      <formula1>$AM$875:$BZ$875</formula1>
    </dataValidation>
    <dataValidation type="list" allowBlank="1" showErrorMessage="1" sqref="H876">
      <formula1>$AM$876:$BZ$876</formula1>
    </dataValidation>
    <dataValidation type="list" allowBlank="1" showErrorMessage="1" sqref="H877">
      <formula1>$AM$877:$BZ$877</formula1>
    </dataValidation>
    <dataValidation type="list" allowBlank="1" showErrorMessage="1" sqref="H878">
      <formula1>$AM$878:$BZ$878</formula1>
    </dataValidation>
    <dataValidation type="list" allowBlank="1" showErrorMessage="1" sqref="H879">
      <formula1>$AM$879:$BZ$879</formula1>
    </dataValidation>
    <dataValidation type="list" allowBlank="1" showErrorMessage="1" sqref="H88">
      <formula1>$AM$88:$BZ$88</formula1>
    </dataValidation>
    <dataValidation type="list" allowBlank="1" showErrorMessage="1" sqref="H880">
      <formula1>$AM$880:$BZ$880</formula1>
    </dataValidation>
    <dataValidation type="list" allowBlank="1" showErrorMessage="1" sqref="H881">
      <formula1>$AM$881:$BZ$881</formula1>
    </dataValidation>
    <dataValidation type="list" allowBlank="1" showErrorMessage="1" sqref="H882">
      <formula1>$AM$882:$BZ$882</formula1>
    </dataValidation>
    <dataValidation type="list" allowBlank="1" showErrorMessage="1" sqref="H883">
      <formula1>$AM$883:$BZ$883</formula1>
    </dataValidation>
    <dataValidation type="list" allowBlank="1" showErrorMessage="1" sqref="H884">
      <formula1>$AM$884:$BZ$884</formula1>
    </dataValidation>
    <dataValidation type="list" allowBlank="1" showErrorMessage="1" sqref="H885">
      <formula1>$AM$885:$BZ$885</formula1>
    </dataValidation>
    <dataValidation type="list" allowBlank="1" showErrorMessage="1" sqref="H886">
      <formula1>$AM$886:$BZ$886</formula1>
    </dataValidation>
    <dataValidation type="list" allowBlank="1" showErrorMessage="1" sqref="H887">
      <formula1>$AM$887:$BZ$887</formula1>
    </dataValidation>
    <dataValidation type="list" allowBlank="1" showErrorMessage="1" sqref="H888">
      <formula1>$AM$888:$BZ$888</formula1>
    </dataValidation>
    <dataValidation type="list" allowBlank="1" showErrorMessage="1" sqref="H889">
      <formula1>$AM$889:$BZ$889</formula1>
    </dataValidation>
    <dataValidation type="list" allowBlank="1" showErrorMessage="1" sqref="H89">
      <formula1>$AM$89:$BZ$89</formula1>
    </dataValidation>
    <dataValidation type="list" allowBlank="1" showErrorMessage="1" sqref="H890">
      <formula1>$AM$890:$BZ$890</formula1>
    </dataValidation>
    <dataValidation type="list" allowBlank="1" showErrorMessage="1" sqref="H891">
      <formula1>$AM$891:$BZ$891</formula1>
    </dataValidation>
    <dataValidation type="list" allowBlank="1" showErrorMessage="1" sqref="H892">
      <formula1>$AM$892:$BZ$892</formula1>
    </dataValidation>
    <dataValidation type="list" allowBlank="1" showErrorMessage="1" sqref="H893">
      <formula1>$AM$893:$BZ$893</formula1>
    </dataValidation>
    <dataValidation type="list" allowBlank="1" showErrorMessage="1" sqref="H894">
      <formula1>$AM$894:$BZ$894</formula1>
    </dataValidation>
    <dataValidation type="list" allowBlank="1" showErrorMessage="1" sqref="H895">
      <formula1>$AM$895:$BZ$895</formula1>
    </dataValidation>
    <dataValidation type="list" allowBlank="1" showErrorMessage="1" sqref="H896">
      <formula1>$AM$896:$BZ$896</formula1>
    </dataValidation>
    <dataValidation type="list" allowBlank="1" showErrorMessage="1" sqref="H897">
      <formula1>$AM$897:$BZ$897</formula1>
    </dataValidation>
    <dataValidation type="list" allowBlank="1" showErrorMessage="1" sqref="H898">
      <formula1>$AM$898:$BZ$898</formula1>
    </dataValidation>
    <dataValidation type="list" allowBlank="1" showErrorMessage="1" sqref="H899">
      <formula1>$AM$899:$BZ$899</formula1>
    </dataValidation>
    <dataValidation type="list" allowBlank="1" showErrorMessage="1" sqref="H9">
      <formula1>$AM$9:$BZ$9</formula1>
    </dataValidation>
    <dataValidation type="list" allowBlank="1" showErrorMessage="1" sqref="H90">
      <formula1>$AM$90:$BZ$90</formula1>
    </dataValidation>
    <dataValidation type="list" allowBlank="1" showErrorMessage="1" sqref="H900">
      <formula1>$AM$900:$BZ$900</formula1>
    </dataValidation>
    <dataValidation type="list" allowBlank="1" showErrorMessage="1" sqref="H901">
      <formula1>$AM$901:$BZ$901</formula1>
    </dataValidation>
    <dataValidation type="list" allowBlank="1" showErrorMessage="1" sqref="H902">
      <formula1>$AM$902:$BZ$902</formula1>
    </dataValidation>
    <dataValidation type="list" allowBlank="1" showErrorMessage="1" sqref="H903">
      <formula1>$AM$903:$BZ$903</formula1>
    </dataValidation>
    <dataValidation type="list" allowBlank="1" showErrorMessage="1" sqref="H904">
      <formula1>$AM$904:$BZ$904</formula1>
    </dataValidation>
    <dataValidation type="list" allowBlank="1" showErrorMessage="1" sqref="H905">
      <formula1>$AM$905:$BZ$905</formula1>
    </dataValidation>
    <dataValidation type="list" allowBlank="1" showErrorMessage="1" sqref="H906">
      <formula1>$AM$906:$BZ$906</formula1>
    </dataValidation>
    <dataValidation type="list" allowBlank="1" showErrorMessage="1" sqref="H907">
      <formula1>$AM$907:$BZ$907</formula1>
    </dataValidation>
    <dataValidation type="list" allowBlank="1" showErrorMessage="1" sqref="H908">
      <formula1>$AM$908:$BZ$908</formula1>
    </dataValidation>
    <dataValidation type="list" allowBlank="1" showErrorMessage="1" sqref="H909">
      <formula1>$AM$909:$BZ$909</formula1>
    </dataValidation>
    <dataValidation type="list" allowBlank="1" showErrorMessage="1" sqref="H91">
      <formula1>$AM$91:$BZ$91</formula1>
    </dataValidation>
    <dataValidation type="list" allowBlank="1" showErrorMessage="1" sqref="H910">
      <formula1>$AM$910:$BZ$910</formula1>
    </dataValidation>
    <dataValidation type="list" allowBlank="1" showErrorMessage="1" sqref="H911">
      <formula1>$AM$911:$BZ$911</formula1>
    </dataValidation>
    <dataValidation type="list" allowBlank="1" showErrorMessage="1" sqref="H912">
      <formula1>$AM$912:$BZ$912</formula1>
    </dataValidation>
    <dataValidation type="list" allowBlank="1" showErrorMessage="1" sqref="H913">
      <formula1>$AM$913:$BZ$913</formula1>
    </dataValidation>
    <dataValidation type="list" allowBlank="1" showErrorMessage="1" sqref="H914">
      <formula1>$AM$914:$BZ$914</formula1>
    </dataValidation>
    <dataValidation type="list" allowBlank="1" showErrorMessage="1" sqref="H915">
      <formula1>$AM$915:$BZ$915</formula1>
    </dataValidation>
    <dataValidation type="list" allowBlank="1" showErrorMessage="1" sqref="H916">
      <formula1>$AM$916:$BZ$916</formula1>
    </dataValidation>
    <dataValidation type="list" allowBlank="1" showErrorMessage="1" sqref="H917">
      <formula1>$AM$917:$BZ$917</formula1>
    </dataValidation>
    <dataValidation type="list" allowBlank="1" showErrorMessage="1" sqref="H918">
      <formula1>$AM$918:$BZ$918</formula1>
    </dataValidation>
    <dataValidation type="list" allowBlank="1" showErrorMessage="1" sqref="H919">
      <formula1>$AM$919:$BZ$919</formula1>
    </dataValidation>
    <dataValidation type="list" allowBlank="1" showErrorMessage="1" sqref="H92">
      <formula1>$AM$92:$BZ$92</formula1>
    </dataValidation>
    <dataValidation type="list" allowBlank="1" showErrorMessage="1" sqref="H920">
      <formula1>$AM$920:$BZ$920</formula1>
    </dataValidation>
    <dataValidation type="list" allowBlank="1" showErrorMessage="1" sqref="H921">
      <formula1>$AM$921:$BZ$921</formula1>
    </dataValidation>
    <dataValidation type="list" allowBlank="1" showErrorMessage="1" sqref="H922">
      <formula1>$AM$922:$BZ$922</formula1>
    </dataValidation>
    <dataValidation type="list" allowBlank="1" showErrorMessage="1" sqref="H923">
      <formula1>$AM$923:$BZ$923</formula1>
    </dataValidation>
    <dataValidation type="list" allowBlank="1" showErrorMessage="1" sqref="H924">
      <formula1>$AM$924:$BZ$924</formula1>
    </dataValidation>
    <dataValidation type="list" allowBlank="1" showErrorMessage="1" sqref="H925">
      <formula1>$AM$925:$BZ$925</formula1>
    </dataValidation>
    <dataValidation type="list" allowBlank="1" showErrorMessage="1" sqref="H926">
      <formula1>$AM$926:$BZ$926</formula1>
    </dataValidation>
    <dataValidation type="list" allowBlank="1" showErrorMessage="1" sqref="H927">
      <formula1>$AM$927:$BZ$927</formula1>
    </dataValidation>
    <dataValidation type="list" allowBlank="1" showErrorMessage="1" sqref="H928">
      <formula1>$AM$928:$BZ$928</formula1>
    </dataValidation>
    <dataValidation type="list" allowBlank="1" showErrorMessage="1" sqref="H929">
      <formula1>$AM$929:$BZ$929</formula1>
    </dataValidation>
    <dataValidation type="list" allowBlank="1" showErrorMessage="1" sqref="H93">
      <formula1>$AM$93:$BZ$93</formula1>
    </dataValidation>
    <dataValidation type="list" allowBlank="1" showErrorMessage="1" sqref="H930">
      <formula1>$AM$930:$BZ$930</formula1>
    </dataValidation>
    <dataValidation type="list" allowBlank="1" showErrorMessage="1" sqref="H931">
      <formula1>$AM$931:$BZ$931</formula1>
    </dataValidation>
    <dataValidation type="list" allowBlank="1" showErrorMessage="1" sqref="H932">
      <formula1>$AM$932:$BZ$932</formula1>
    </dataValidation>
    <dataValidation type="list" allowBlank="1" showErrorMessage="1" sqref="H933">
      <formula1>$AM$933:$BZ$933</formula1>
    </dataValidation>
    <dataValidation type="list" allowBlank="1" showErrorMessage="1" sqref="H934">
      <formula1>$AM$934:$BZ$934</formula1>
    </dataValidation>
    <dataValidation type="list" allowBlank="1" showErrorMessage="1" sqref="H935">
      <formula1>$AM$935:$BZ$935</formula1>
    </dataValidation>
    <dataValidation type="list" allowBlank="1" showErrorMessage="1" sqref="H936">
      <formula1>$AM$936:$BZ$936</formula1>
    </dataValidation>
    <dataValidation type="list" allowBlank="1" showErrorMessage="1" sqref="H937">
      <formula1>$AM$937:$BZ$937</formula1>
    </dataValidation>
    <dataValidation type="list" allowBlank="1" showErrorMessage="1" sqref="H938">
      <formula1>$AM$938:$BZ$938</formula1>
    </dataValidation>
    <dataValidation type="list" allowBlank="1" showErrorMessage="1" sqref="H939">
      <formula1>$AM$939:$BZ$939</formula1>
    </dataValidation>
    <dataValidation type="list" allowBlank="1" showErrorMessage="1" sqref="H94">
      <formula1>$AM$94:$BZ$94</formula1>
    </dataValidation>
    <dataValidation type="list" allowBlank="1" showErrorMessage="1" sqref="H940">
      <formula1>$AM$940:$BZ$940</formula1>
    </dataValidation>
    <dataValidation type="list" allowBlank="1" showErrorMessage="1" sqref="H941">
      <formula1>$AM$941:$BZ$941</formula1>
    </dataValidation>
    <dataValidation type="list" allowBlank="1" showErrorMessage="1" sqref="H942">
      <formula1>$AM$942:$BZ$942</formula1>
    </dataValidation>
    <dataValidation type="list" allowBlank="1" showErrorMessage="1" sqref="H943">
      <formula1>$AM$943:$BZ$943</formula1>
    </dataValidation>
    <dataValidation type="list" allowBlank="1" showErrorMessage="1" sqref="H944">
      <formula1>$AM$944:$BZ$944</formula1>
    </dataValidation>
    <dataValidation type="list" allowBlank="1" showErrorMessage="1" sqref="H945">
      <formula1>$AM$945:$BZ$945</formula1>
    </dataValidation>
    <dataValidation type="list" allowBlank="1" showErrorMessage="1" sqref="H946">
      <formula1>$AM$946:$BZ$946</formula1>
    </dataValidation>
    <dataValidation type="list" allowBlank="1" showErrorMessage="1" sqref="H947">
      <formula1>$AM$947:$BZ$947</formula1>
    </dataValidation>
    <dataValidation type="list" allowBlank="1" showErrorMessage="1" sqref="H948">
      <formula1>$AM$948:$BZ$948</formula1>
    </dataValidation>
    <dataValidation type="list" allowBlank="1" showErrorMessage="1" sqref="H949">
      <formula1>$AM$949:$BZ$949</formula1>
    </dataValidation>
    <dataValidation type="list" allowBlank="1" showErrorMessage="1" sqref="H95">
      <formula1>$AM$95:$BZ$95</formula1>
    </dataValidation>
    <dataValidation type="list" allowBlank="1" showErrorMessage="1" sqref="H950">
      <formula1>$AM$950:$BZ$950</formula1>
    </dataValidation>
    <dataValidation type="list" allowBlank="1" showErrorMessage="1" sqref="H951">
      <formula1>$AM$951:$BZ$951</formula1>
    </dataValidation>
    <dataValidation type="list" allowBlank="1" showErrorMessage="1" sqref="H952">
      <formula1>$AM$952:$BZ$952</formula1>
    </dataValidation>
    <dataValidation type="list" allowBlank="1" showErrorMessage="1" sqref="H953">
      <formula1>$AM$953:$BZ$953</formula1>
    </dataValidation>
    <dataValidation type="list" allowBlank="1" showErrorMessage="1" sqref="H954">
      <formula1>$AM$954:$BZ$954</formula1>
    </dataValidation>
    <dataValidation type="list" allowBlank="1" showErrorMessage="1" sqref="H955">
      <formula1>$AM$955:$BZ$955</formula1>
    </dataValidation>
    <dataValidation type="list" allowBlank="1" showErrorMessage="1" sqref="H956">
      <formula1>$AM$956:$BZ$956</formula1>
    </dataValidation>
    <dataValidation type="list" allowBlank="1" showErrorMessage="1" sqref="H957">
      <formula1>$AM$957:$BZ$957</formula1>
    </dataValidation>
    <dataValidation type="list" allowBlank="1" showErrorMessage="1" sqref="H958">
      <formula1>$AM$958:$BZ$958</formula1>
    </dataValidation>
    <dataValidation type="list" allowBlank="1" showErrorMessage="1" sqref="H959">
      <formula1>$AM$959:$BZ$959</formula1>
    </dataValidation>
    <dataValidation type="list" allowBlank="1" showErrorMessage="1" sqref="H96">
      <formula1>$AM$96:$BZ$96</formula1>
    </dataValidation>
    <dataValidation type="list" allowBlank="1" showErrorMessage="1" sqref="H960">
      <formula1>$AM$960:$BZ$960</formula1>
    </dataValidation>
    <dataValidation type="list" allowBlank="1" showErrorMessage="1" sqref="H961">
      <formula1>$AM$961:$BZ$961</formula1>
    </dataValidation>
    <dataValidation type="list" allowBlank="1" showErrorMessage="1" sqref="H962">
      <formula1>$AM$962:$BZ$962</formula1>
    </dataValidation>
    <dataValidation type="list" allowBlank="1" showErrorMessage="1" sqref="H963">
      <formula1>$AM$963:$BZ$963</formula1>
    </dataValidation>
    <dataValidation type="list" allowBlank="1" showErrorMessage="1" sqref="H964">
      <formula1>$AM$964:$BZ$964</formula1>
    </dataValidation>
    <dataValidation type="list" allowBlank="1" showErrorMessage="1" sqref="H965">
      <formula1>$AM$965:$BZ$965</formula1>
    </dataValidation>
    <dataValidation type="list" allowBlank="1" showErrorMessage="1" sqref="H966">
      <formula1>$AM$966:$BZ$966</formula1>
    </dataValidation>
    <dataValidation type="list" allowBlank="1" showErrorMessage="1" sqref="H967">
      <formula1>$AM$967:$BZ$967</formula1>
    </dataValidation>
    <dataValidation type="list" allowBlank="1" showErrorMessage="1" sqref="H968">
      <formula1>$AM$968:$BZ$968</formula1>
    </dataValidation>
    <dataValidation type="list" allowBlank="1" showErrorMessage="1" sqref="H969">
      <formula1>$AM$969:$BZ$969</formula1>
    </dataValidation>
    <dataValidation type="list" allowBlank="1" showErrorMessage="1" sqref="H97">
      <formula1>$AM$97:$BZ$97</formula1>
    </dataValidation>
    <dataValidation type="list" allowBlank="1" showErrorMessage="1" sqref="H970">
      <formula1>$AM$970:$BZ$970</formula1>
    </dataValidation>
    <dataValidation type="list" allowBlank="1" showErrorMessage="1" sqref="H971">
      <formula1>$AM$971:$BZ$971</formula1>
    </dataValidation>
    <dataValidation type="list" allowBlank="1" showErrorMessage="1" sqref="H972">
      <formula1>$AM$972:$BZ$972</formula1>
    </dataValidation>
    <dataValidation type="list" allowBlank="1" showErrorMessage="1" sqref="H973">
      <formula1>$AM$973:$BZ$973</formula1>
    </dataValidation>
    <dataValidation type="list" allowBlank="1" showErrorMessage="1" sqref="H974">
      <formula1>$AM$974:$BZ$974</formula1>
    </dataValidation>
    <dataValidation type="list" allowBlank="1" showErrorMessage="1" sqref="H975">
      <formula1>$AM$975:$BZ$975</formula1>
    </dataValidation>
    <dataValidation type="list" allowBlank="1" showErrorMessage="1" sqref="H976">
      <formula1>$AM$976:$BZ$976</formula1>
    </dataValidation>
    <dataValidation type="list" allowBlank="1" showErrorMessage="1" sqref="H977">
      <formula1>$AM$977:$BZ$977</formula1>
    </dataValidation>
    <dataValidation type="list" allowBlank="1" showErrorMessage="1" sqref="H978">
      <formula1>$AM$978:$BZ$978</formula1>
    </dataValidation>
    <dataValidation type="list" allowBlank="1" showErrorMessage="1" sqref="H979">
      <formula1>$AM$979:$BZ$979</formula1>
    </dataValidation>
    <dataValidation type="list" allowBlank="1" showErrorMessage="1" sqref="H98">
      <formula1>$AM$98:$BZ$98</formula1>
    </dataValidation>
    <dataValidation type="list" allowBlank="1" showErrorMessage="1" sqref="H980">
      <formula1>$AM$980:$BZ$980</formula1>
    </dataValidation>
    <dataValidation type="list" allowBlank="1" showErrorMessage="1" sqref="H981">
      <formula1>$AM$981:$BZ$981</formula1>
    </dataValidation>
    <dataValidation type="list" allowBlank="1" showErrorMessage="1" sqref="H982">
      <formula1>$AM$982:$BZ$982</formula1>
    </dataValidation>
    <dataValidation type="list" allowBlank="1" showErrorMessage="1" sqref="H983">
      <formula1>$AM$983:$BZ$983</formula1>
    </dataValidation>
    <dataValidation type="list" allowBlank="1" showErrorMessage="1" sqref="H984">
      <formula1>$AM$984:$BZ$984</formula1>
    </dataValidation>
    <dataValidation type="list" allowBlank="1" showErrorMessage="1" sqref="H985">
      <formula1>$AM$985:$BZ$985</formula1>
    </dataValidation>
    <dataValidation type="list" allowBlank="1" showErrorMessage="1" sqref="H986">
      <formula1>$AM$986:$BZ$986</formula1>
    </dataValidation>
    <dataValidation type="list" allowBlank="1" showErrorMessage="1" sqref="H987">
      <formula1>$AM$987:$BZ$987</formula1>
    </dataValidation>
    <dataValidation type="list" allowBlank="1" showErrorMessage="1" sqref="H988">
      <formula1>$AM$988:$BZ$988</formula1>
    </dataValidation>
    <dataValidation type="list" allowBlank="1" showErrorMessage="1" sqref="H989">
      <formula1>$AM$989:$BZ$989</formula1>
    </dataValidation>
    <dataValidation type="list" allowBlank="1" showErrorMessage="1" sqref="H99">
      <formula1>$AM$99:$BZ$99</formula1>
    </dataValidation>
    <dataValidation type="list" allowBlank="1" showErrorMessage="1" sqref="H990">
      <formula1>$AM$990:$BZ$990</formula1>
    </dataValidation>
    <dataValidation type="list" allowBlank="1" showErrorMessage="1" sqref="H991">
      <formula1>$AM$991:$BZ$991</formula1>
    </dataValidation>
    <dataValidation type="list" allowBlank="1" showErrorMessage="1" sqref="H992">
      <formula1>$AM$992:$BZ$992</formula1>
    </dataValidation>
    <dataValidation type="list" allowBlank="1" showErrorMessage="1" sqref="H993">
      <formula1>$AM$993:$BZ$993</formula1>
    </dataValidation>
    <dataValidation type="list" allowBlank="1" showErrorMessage="1" sqref="H994">
      <formula1>$AM$994:$BZ$994</formula1>
    </dataValidation>
    <dataValidation type="list" allowBlank="1" showErrorMessage="1" sqref="H995">
      <formula1>$AM$995:$BZ$995</formula1>
    </dataValidation>
    <dataValidation type="list" allowBlank="1" showErrorMessage="1" sqref="H996">
      <formula1>$AM$996:$BZ$996</formula1>
    </dataValidation>
    <dataValidation type="list" allowBlank="1" showErrorMessage="1" sqref="H997">
      <formula1>$AM$997:$BZ$997</formula1>
    </dataValidation>
    <dataValidation type="list" allowBlank="1" showErrorMessage="1" sqref="H998">
      <formula1>$AM$998:$BZ$998</formula1>
    </dataValidation>
    <dataValidation type="list" allowBlank="1" showErrorMessage="1" sqref="H999">
      <formula1>$AM$999:$BZ$999</formula1>
    </dataValidation>
    <dataValidation type="list" allowBlank="1" showErrorMessage="1" errorStyle="warning" errorTitle="Invalid UoM" error="Select a valid Unit of Measurement from the dropdown list." sqref="I10">
      <formula1>$CF$10:$CY$10</formula1>
    </dataValidation>
    <dataValidation type="list" allowBlank="1" showErrorMessage="1" errorStyle="warning" errorTitle="Invalid UoM" error="Select a valid Unit of Measurement from the dropdown list." sqref="I100">
      <formula1>$CF$100:$CY$100</formula1>
    </dataValidation>
    <dataValidation type="list" allowBlank="1" showErrorMessage="1" errorStyle="warning" errorTitle="Invalid UoM" error="Select a valid Unit of Measurement from the dropdown list." sqref="I1000">
      <formula1>$CF$1000:$CY$1000</formula1>
    </dataValidation>
    <dataValidation type="list" allowBlank="1" showErrorMessage="1" errorStyle="warning" errorTitle="Invalid UoM" error="Select a valid Unit of Measurement from the dropdown list." sqref="I1001">
      <formula1>$CF$1001:$CY$1001</formula1>
    </dataValidation>
    <dataValidation type="list" allowBlank="1" showErrorMessage="1" errorStyle="warning" errorTitle="Invalid UoM" error="Select a valid Unit of Measurement from the dropdown list." sqref="I101">
      <formula1>$CF$101:$CY$101</formula1>
    </dataValidation>
    <dataValidation type="list" allowBlank="1" showErrorMessage="1" errorStyle="warning" errorTitle="Invalid UoM" error="Select a valid Unit of Measurement from the dropdown list." sqref="I102">
      <formula1>$CF$102:$CY$102</formula1>
    </dataValidation>
    <dataValidation type="list" allowBlank="1" showErrorMessage="1" errorStyle="warning" errorTitle="Invalid UoM" error="Select a valid Unit of Measurement from the dropdown list." sqref="I103">
      <formula1>$CF$103:$CY$103</formula1>
    </dataValidation>
    <dataValidation type="list" allowBlank="1" showErrorMessage="1" errorStyle="warning" errorTitle="Invalid UoM" error="Select a valid Unit of Measurement from the dropdown list." sqref="I104">
      <formula1>$CF$104:$CY$104</formula1>
    </dataValidation>
    <dataValidation type="list" allowBlank="1" showErrorMessage="1" errorStyle="warning" errorTitle="Invalid UoM" error="Select a valid Unit of Measurement from the dropdown list." sqref="I105">
      <formula1>$CF$105:$CY$105</formula1>
    </dataValidation>
    <dataValidation type="list" allowBlank="1" showErrorMessage="1" errorStyle="warning" errorTitle="Invalid UoM" error="Select a valid Unit of Measurement from the dropdown list." sqref="I106">
      <formula1>$CF$106:$CY$106</formula1>
    </dataValidation>
    <dataValidation type="list" allowBlank="1" showErrorMessage="1" errorStyle="warning" errorTitle="Invalid UoM" error="Select a valid Unit of Measurement from the dropdown list." sqref="I107">
      <formula1>$CF$107:$CY$107</formula1>
    </dataValidation>
    <dataValidation type="list" allowBlank="1" showErrorMessage="1" errorStyle="warning" errorTitle="Invalid UoM" error="Select a valid Unit of Measurement from the dropdown list." sqref="I108">
      <formula1>$CF$108:$CY$108</formula1>
    </dataValidation>
    <dataValidation type="list" allowBlank="1" showErrorMessage="1" errorStyle="warning" errorTitle="Invalid UoM" error="Select a valid Unit of Measurement from the dropdown list." sqref="I109">
      <formula1>$CF$109:$CY$109</formula1>
    </dataValidation>
    <dataValidation type="list" allowBlank="1" showErrorMessage="1" errorStyle="warning" errorTitle="Invalid UoM" error="Select a valid Unit of Measurement from the dropdown list." sqref="I11">
      <formula1>$CF$11:$CY$11</formula1>
    </dataValidation>
    <dataValidation type="list" allowBlank="1" showErrorMessage="1" errorStyle="warning" errorTitle="Invalid UoM" error="Select a valid Unit of Measurement from the dropdown list." sqref="I110">
      <formula1>$CF$110:$CY$110</formula1>
    </dataValidation>
    <dataValidation type="list" allowBlank="1" showErrorMessage="1" errorStyle="warning" errorTitle="Invalid UoM" error="Select a valid Unit of Measurement from the dropdown list." sqref="I111">
      <formula1>$CF$111:$CY$111</formula1>
    </dataValidation>
    <dataValidation type="list" allowBlank="1" showErrorMessage="1" errorStyle="warning" errorTitle="Invalid UoM" error="Select a valid Unit of Measurement from the dropdown list." sqref="I112">
      <formula1>$CF$112:$CY$112</formula1>
    </dataValidation>
    <dataValidation type="list" allowBlank="1" showErrorMessage="1" errorStyle="warning" errorTitle="Invalid UoM" error="Select a valid Unit of Measurement from the dropdown list." sqref="I113">
      <formula1>$CF$113:$CY$113</formula1>
    </dataValidation>
    <dataValidation type="list" allowBlank="1" showErrorMessage="1" errorStyle="warning" errorTitle="Invalid UoM" error="Select a valid Unit of Measurement from the dropdown list." sqref="I114">
      <formula1>$CF$114:$CY$114</formula1>
    </dataValidation>
    <dataValidation type="list" allowBlank="1" showErrorMessage="1" errorStyle="warning" errorTitle="Invalid UoM" error="Select a valid Unit of Measurement from the dropdown list." sqref="I115">
      <formula1>$CF$115:$CY$115</formula1>
    </dataValidation>
    <dataValidation type="list" allowBlank="1" showErrorMessage="1" errorStyle="warning" errorTitle="Invalid UoM" error="Select a valid Unit of Measurement from the dropdown list." sqref="I116">
      <formula1>$CF$116:$CY$116</formula1>
    </dataValidation>
    <dataValidation type="list" allowBlank="1" showErrorMessage="1" errorStyle="warning" errorTitle="Invalid UoM" error="Select a valid Unit of Measurement from the dropdown list." sqref="I117">
      <formula1>$CF$117:$CY$117</formula1>
    </dataValidation>
    <dataValidation type="list" allowBlank="1" showErrorMessage="1" errorStyle="warning" errorTitle="Invalid UoM" error="Select a valid Unit of Measurement from the dropdown list." sqref="I118">
      <formula1>$CF$118:$CY$118</formula1>
    </dataValidation>
    <dataValidation type="list" allowBlank="1" showErrorMessage="1" errorStyle="warning" errorTitle="Invalid UoM" error="Select a valid Unit of Measurement from the dropdown list." sqref="I119">
      <formula1>$CF$119:$CY$119</formula1>
    </dataValidation>
    <dataValidation type="list" allowBlank="1" showErrorMessage="1" errorStyle="warning" errorTitle="Invalid UoM" error="Select a valid Unit of Measurement from the dropdown list." sqref="I12">
      <formula1>$CF$12:$CY$12</formula1>
    </dataValidation>
    <dataValidation type="list" allowBlank="1" showErrorMessage="1" errorStyle="warning" errorTitle="Invalid UoM" error="Select a valid Unit of Measurement from the dropdown list." sqref="I120">
      <formula1>$CF$120:$CY$120</formula1>
    </dataValidation>
    <dataValidation type="list" allowBlank="1" showErrorMessage="1" errorStyle="warning" errorTitle="Invalid UoM" error="Select a valid Unit of Measurement from the dropdown list." sqref="I121">
      <formula1>$CF$121:$CY$121</formula1>
    </dataValidation>
    <dataValidation type="list" allowBlank="1" showErrorMessage="1" errorStyle="warning" errorTitle="Invalid UoM" error="Select a valid Unit of Measurement from the dropdown list." sqref="I122">
      <formula1>$CF$122:$CY$122</formula1>
    </dataValidation>
    <dataValidation type="list" allowBlank="1" showErrorMessage="1" errorStyle="warning" errorTitle="Invalid UoM" error="Select a valid Unit of Measurement from the dropdown list." sqref="I123">
      <formula1>$CF$123:$CY$123</formula1>
    </dataValidation>
    <dataValidation type="list" allowBlank="1" showErrorMessage="1" errorStyle="warning" errorTitle="Invalid UoM" error="Select a valid Unit of Measurement from the dropdown list." sqref="I124">
      <formula1>$CF$124:$CY$124</formula1>
    </dataValidation>
    <dataValidation type="list" allowBlank="1" showErrorMessage="1" errorStyle="warning" errorTitle="Invalid UoM" error="Select a valid Unit of Measurement from the dropdown list." sqref="I125">
      <formula1>$CF$125:$CY$125</formula1>
    </dataValidation>
    <dataValidation type="list" allowBlank="1" showErrorMessage="1" errorStyle="warning" errorTitle="Invalid UoM" error="Select a valid Unit of Measurement from the dropdown list." sqref="I126">
      <formula1>$CF$126:$CY$126</formula1>
    </dataValidation>
    <dataValidation type="list" allowBlank="1" showErrorMessage="1" errorStyle="warning" errorTitle="Invalid UoM" error="Select a valid Unit of Measurement from the dropdown list." sqref="I127">
      <formula1>$CF$127:$CY$127</formula1>
    </dataValidation>
    <dataValidation type="list" allowBlank="1" showErrorMessage="1" errorStyle="warning" errorTitle="Invalid UoM" error="Select a valid Unit of Measurement from the dropdown list." sqref="I128">
      <formula1>$CF$128:$CY$128</formula1>
    </dataValidation>
    <dataValidation type="list" allowBlank="1" showErrorMessage="1" errorStyle="warning" errorTitle="Invalid UoM" error="Select a valid Unit of Measurement from the dropdown list." sqref="I129">
      <formula1>$CF$129:$CY$129</formula1>
    </dataValidation>
    <dataValidation type="list" allowBlank="1" showErrorMessage="1" errorStyle="warning" errorTitle="Invalid UoM" error="Select a valid Unit of Measurement from the dropdown list." sqref="I13">
      <formula1>$CF$13:$CY$13</formula1>
    </dataValidation>
    <dataValidation type="list" allowBlank="1" showErrorMessage="1" errorStyle="warning" errorTitle="Invalid UoM" error="Select a valid Unit of Measurement from the dropdown list." sqref="I130">
      <formula1>$CF$130:$CY$130</formula1>
    </dataValidation>
    <dataValidation type="list" allowBlank="1" showErrorMessage="1" errorStyle="warning" errorTitle="Invalid UoM" error="Select a valid Unit of Measurement from the dropdown list." sqref="I131">
      <formula1>$CF$131:$CY$131</formula1>
    </dataValidation>
    <dataValidation type="list" allowBlank="1" showErrorMessage="1" errorStyle="warning" errorTitle="Invalid UoM" error="Select a valid Unit of Measurement from the dropdown list." sqref="I132">
      <formula1>$CF$132:$CY$132</formula1>
    </dataValidation>
    <dataValidation type="list" allowBlank="1" showErrorMessage="1" errorStyle="warning" errorTitle="Invalid UoM" error="Select a valid Unit of Measurement from the dropdown list." sqref="I133">
      <formula1>$CF$133:$CY$133</formula1>
    </dataValidation>
    <dataValidation type="list" allowBlank="1" showErrorMessage="1" errorStyle="warning" errorTitle="Invalid UoM" error="Select a valid Unit of Measurement from the dropdown list." sqref="I134">
      <formula1>$CF$134:$CY$134</formula1>
    </dataValidation>
    <dataValidation type="list" allowBlank="1" showErrorMessage="1" errorStyle="warning" errorTitle="Invalid UoM" error="Select a valid Unit of Measurement from the dropdown list." sqref="I135">
      <formula1>$CF$135:$CY$135</formula1>
    </dataValidation>
    <dataValidation type="list" allowBlank="1" showErrorMessage="1" errorStyle="warning" errorTitle="Invalid UoM" error="Select a valid Unit of Measurement from the dropdown list." sqref="I136">
      <formula1>$CF$136:$CY$136</formula1>
    </dataValidation>
    <dataValidation type="list" allowBlank="1" showErrorMessage="1" errorStyle="warning" errorTitle="Invalid UoM" error="Select a valid Unit of Measurement from the dropdown list." sqref="I137">
      <formula1>$CF$137:$CY$137</formula1>
    </dataValidation>
    <dataValidation type="list" allowBlank="1" showErrorMessage="1" errorStyle="warning" errorTitle="Invalid UoM" error="Select a valid Unit of Measurement from the dropdown list." sqref="I138">
      <formula1>$CF$138:$CY$138</formula1>
    </dataValidation>
    <dataValidation type="list" allowBlank="1" showErrorMessage="1" errorStyle="warning" errorTitle="Invalid UoM" error="Select a valid Unit of Measurement from the dropdown list." sqref="I139">
      <formula1>$CF$139:$CY$139</formula1>
    </dataValidation>
    <dataValidation type="list" allowBlank="1" showErrorMessage="1" errorStyle="warning" errorTitle="Invalid UoM" error="Select a valid Unit of Measurement from the dropdown list." sqref="I14">
      <formula1>$CF$14:$CY$14</formula1>
    </dataValidation>
    <dataValidation type="list" allowBlank="1" showErrorMessage="1" errorStyle="warning" errorTitle="Invalid UoM" error="Select a valid Unit of Measurement from the dropdown list." sqref="I140">
      <formula1>$CF$140:$CY$140</formula1>
    </dataValidation>
    <dataValidation type="list" allowBlank="1" showErrorMessage="1" errorStyle="warning" errorTitle="Invalid UoM" error="Select a valid Unit of Measurement from the dropdown list." sqref="I141">
      <formula1>$CF$141:$CY$141</formula1>
    </dataValidation>
    <dataValidation type="list" allowBlank="1" showErrorMessage="1" errorStyle="warning" errorTitle="Invalid UoM" error="Select a valid Unit of Measurement from the dropdown list." sqref="I142">
      <formula1>$CF$142:$CY$142</formula1>
    </dataValidation>
    <dataValidation type="list" allowBlank="1" showErrorMessage="1" errorStyle="warning" errorTitle="Invalid UoM" error="Select a valid Unit of Measurement from the dropdown list." sqref="I143">
      <formula1>$CF$143:$CY$143</formula1>
    </dataValidation>
    <dataValidation type="list" allowBlank="1" showErrorMessage="1" errorStyle="warning" errorTitle="Invalid UoM" error="Select a valid Unit of Measurement from the dropdown list." sqref="I144">
      <formula1>$CF$144:$CY$144</formula1>
    </dataValidation>
    <dataValidation type="list" allowBlank="1" showErrorMessage="1" errorStyle="warning" errorTitle="Invalid UoM" error="Select a valid Unit of Measurement from the dropdown list." sqref="I145">
      <formula1>$CF$145:$CY$145</formula1>
    </dataValidation>
    <dataValidation type="list" allowBlank="1" showErrorMessage="1" errorStyle="warning" errorTitle="Invalid UoM" error="Select a valid Unit of Measurement from the dropdown list." sqref="I146">
      <formula1>$CF$146:$CY$146</formula1>
    </dataValidation>
    <dataValidation type="list" allowBlank="1" showErrorMessage="1" errorStyle="warning" errorTitle="Invalid UoM" error="Select a valid Unit of Measurement from the dropdown list." sqref="I147">
      <formula1>$CF$147:$CY$147</formula1>
    </dataValidation>
    <dataValidation type="list" allowBlank="1" showErrorMessage="1" errorStyle="warning" errorTitle="Invalid UoM" error="Select a valid Unit of Measurement from the dropdown list." sqref="I148">
      <formula1>$CF$148:$CY$148</formula1>
    </dataValidation>
    <dataValidation type="list" allowBlank="1" showErrorMessage="1" errorStyle="warning" errorTitle="Invalid UoM" error="Select a valid Unit of Measurement from the dropdown list." sqref="I149">
      <formula1>$CF$149:$CY$149</formula1>
    </dataValidation>
    <dataValidation type="list" allowBlank="1" showErrorMessage="1" errorStyle="warning" errorTitle="Invalid UoM" error="Select a valid Unit of Measurement from the dropdown list." sqref="I15">
      <formula1>$CF$15:$CY$15</formula1>
    </dataValidation>
    <dataValidation type="list" allowBlank="1" showErrorMessage="1" errorStyle="warning" errorTitle="Invalid UoM" error="Select a valid Unit of Measurement from the dropdown list." sqref="I150">
      <formula1>$CF$150:$CY$150</formula1>
    </dataValidation>
    <dataValidation type="list" allowBlank="1" showErrorMessage="1" errorStyle="warning" errorTitle="Invalid UoM" error="Select a valid Unit of Measurement from the dropdown list." sqref="I151">
      <formula1>$CF$151:$CY$151</formula1>
    </dataValidation>
    <dataValidation type="list" allowBlank="1" showErrorMessage="1" errorStyle="warning" errorTitle="Invalid UoM" error="Select a valid Unit of Measurement from the dropdown list." sqref="I152">
      <formula1>$CF$152:$CY$152</formula1>
    </dataValidation>
    <dataValidation type="list" allowBlank="1" showErrorMessage="1" errorStyle="warning" errorTitle="Invalid UoM" error="Select a valid Unit of Measurement from the dropdown list." sqref="I153">
      <formula1>$CF$153:$CY$153</formula1>
    </dataValidation>
    <dataValidation type="list" allowBlank="1" showErrorMessage="1" errorStyle="warning" errorTitle="Invalid UoM" error="Select a valid Unit of Measurement from the dropdown list." sqref="I154">
      <formula1>$CF$154:$CY$154</formula1>
    </dataValidation>
    <dataValidation type="list" allowBlank="1" showErrorMessage="1" errorStyle="warning" errorTitle="Invalid UoM" error="Select a valid Unit of Measurement from the dropdown list." sqref="I155">
      <formula1>$CF$155:$CY$155</formula1>
    </dataValidation>
    <dataValidation type="list" allowBlank="1" showErrorMessage="1" errorStyle="warning" errorTitle="Invalid UoM" error="Select a valid Unit of Measurement from the dropdown list." sqref="I156">
      <formula1>$CF$156:$CY$156</formula1>
    </dataValidation>
    <dataValidation type="list" allowBlank="1" showErrorMessage="1" errorStyle="warning" errorTitle="Invalid UoM" error="Select a valid Unit of Measurement from the dropdown list." sqref="I157">
      <formula1>$CF$157:$CY$157</formula1>
    </dataValidation>
    <dataValidation type="list" allowBlank="1" showErrorMessage="1" errorStyle="warning" errorTitle="Invalid UoM" error="Select a valid Unit of Measurement from the dropdown list." sqref="I158">
      <formula1>$CF$158:$CY$158</formula1>
    </dataValidation>
    <dataValidation type="list" allowBlank="1" showErrorMessage="1" errorStyle="warning" errorTitle="Invalid UoM" error="Select a valid Unit of Measurement from the dropdown list." sqref="I159">
      <formula1>$CF$159:$CY$159</formula1>
    </dataValidation>
    <dataValidation type="list" allowBlank="1" showErrorMessage="1" errorStyle="warning" errorTitle="Invalid UoM" error="Select a valid Unit of Measurement from the dropdown list." sqref="I16">
      <formula1>$CF$16:$CY$16</formula1>
    </dataValidation>
    <dataValidation type="list" allowBlank="1" showErrorMessage="1" errorStyle="warning" errorTitle="Invalid UoM" error="Select a valid Unit of Measurement from the dropdown list." sqref="I160">
      <formula1>$CF$160:$CY$160</formula1>
    </dataValidation>
    <dataValidation type="list" allowBlank="1" showErrorMessage="1" errorStyle="warning" errorTitle="Invalid UoM" error="Select a valid Unit of Measurement from the dropdown list." sqref="I161">
      <formula1>$CF$161:$CY$161</formula1>
    </dataValidation>
    <dataValidation type="list" allowBlank="1" showErrorMessage="1" errorStyle="warning" errorTitle="Invalid UoM" error="Select a valid Unit of Measurement from the dropdown list." sqref="I162">
      <formula1>$CF$162:$CY$162</formula1>
    </dataValidation>
    <dataValidation type="list" allowBlank="1" showErrorMessage="1" errorStyle="warning" errorTitle="Invalid UoM" error="Select a valid Unit of Measurement from the dropdown list." sqref="I163">
      <formula1>$CF$163:$CY$163</formula1>
    </dataValidation>
    <dataValidation type="list" allowBlank="1" showErrorMessage="1" errorStyle="warning" errorTitle="Invalid UoM" error="Select a valid Unit of Measurement from the dropdown list." sqref="I164">
      <formula1>$CF$164:$CY$164</formula1>
    </dataValidation>
    <dataValidation type="list" allowBlank="1" showErrorMessage="1" errorStyle="warning" errorTitle="Invalid UoM" error="Select a valid Unit of Measurement from the dropdown list." sqref="I165">
      <formula1>$CF$165:$CY$165</formula1>
    </dataValidation>
    <dataValidation type="list" allowBlank="1" showErrorMessage="1" errorStyle="warning" errorTitle="Invalid UoM" error="Select a valid Unit of Measurement from the dropdown list." sqref="I166">
      <formula1>$CF$166:$CY$166</formula1>
    </dataValidation>
    <dataValidation type="list" allowBlank="1" showErrorMessage="1" errorStyle="warning" errorTitle="Invalid UoM" error="Select a valid Unit of Measurement from the dropdown list." sqref="I167">
      <formula1>$CF$167:$CY$167</formula1>
    </dataValidation>
    <dataValidation type="list" allowBlank="1" showErrorMessage="1" errorStyle="warning" errorTitle="Invalid UoM" error="Select a valid Unit of Measurement from the dropdown list." sqref="I168">
      <formula1>$CF$168:$CY$168</formula1>
    </dataValidation>
    <dataValidation type="list" allowBlank="1" showErrorMessage="1" errorStyle="warning" errorTitle="Invalid UoM" error="Select a valid Unit of Measurement from the dropdown list." sqref="I169">
      <formula1>$CF$169:$CY$169</formula1>
    </dataValidation>
    <dataValidation type="list" allowBlank="1" showErrorMessage="1" errorStyle="warning" errorTitle="Invalid UoM" error="Select a valid Unit of Measurement from the dropdown list." sqref="I17">
      <formula1>$CF$17:$CY$17</formula1>
    </dataValidation>
    <dataValidation type="list" allowBlank="1" showErrorMessage="1" errorStyle="warning" errorTitle="Invalid UoM" error="Select a valid Unit of Measurement from the dropdown list." sqref="I170">
      <formula1>$CF$170:$CY$170</formula1>
    </dataValidation>
    <dataValidation type="list" allowBlank="1" showErrorMessage="1" errorStyle="warning" errorTitle="Invalid UoM" error="Select a valid Unit of Measurement from the dropdown list." sqref="I171">
      <formula1>$CF$171:$CY$171</formula1>
    </dataValidation>
    <dataValidation type="list" allowBlank="1" showErrorMessage="1" errorStyle="warning" errorTitle="Invalid UoM" error="Select a valid Unit of Measurement from the dropdown list." sqref="I172">
      <formula1>$CF$172:$CY$172</formula1>
    </dataValidation>
    <dataValidation type="list" allowBlank="1" showErrorMessage="1" errorStyle="warning" errorTitle="Invalid UoM" error="Select a valid Unit of Measurement from the dropdown list." sqref="I173">
      <formula1>$CF$173:$CY$173</formula1>
    </dataValidation>
    <dataValidation type="list" allowBlank="1" showErrorMessage="1" errorStyle="warning" errorTitle="Invalid UoM" error="Select a valid Unit of Measurement from the dropdown list." sqref="I174">
      <formula1>$CF$174:$CY$174</formula1>
    </dataValidation>
    <dataValidation type="list" allowBlank="1" showErrorMessage="1" errorStyle="warning" errorTitle="Invalid UoM" error="Select a valid Unit of Measurement from the dropdown list." sqref="I175">
      <formula1>$CF$175:$CY$175</formula1>
    </dataValidation>
    <dataValidation type="list" allowBlank="1" showErrorMessage="1" errorStyle="warning" errorTitle="Invalid UoM" error="Select a valid Unit of Measurement from the dropdown list." sqref="I176">
      <formula1>$CF$176:$CY$176</formula1>
    </dataValidation>
    <dataValidation type="list" allowBlank="1" showErrorMessage="1" errorStyle="warning" errorTitle="Invalid UoM" error="Select a valid Unit of Measurement from the dropdown list." sqref="I177">
      <formula1>$CF$177:$CY$177</formula1>
    </dataValidation>
    <dataValidation type="list" allowBlank="1" showErrorMessage="1" errorStyle="warning" errorTitle="Invalid UoM" error="Select a valid Unit of Measurement from the dropdown list." sqref="I178">
      <formula1>$CF$178:$CY$178</formula1>
    </dataValidation>
    <dataValidation type="list" allowBlank="1" showErrorMessage="1" errorStyle="warning" errorTitle="Invalid UoM" error="Select a valid Unit of Measurement from the dropdown list." sqref="I179">
      <formula1>$CF$179:$CY$179</formula1>
    </dataValidation>
    <dataValidation type="list" allowBlank="1" showErrorMessage="1" errorStyle="warning" errorTitle="Invalid UoM" error="Select a valid Unit of Measurement from the dropdown list." sqref="I18">
      <formula1>$CF$18:$CY$18</formula1>
    </dataValidation>
    <dataValidation type="list" allowBlank="1" showErrorMessage="1" errorStyle="warning" errorTitle="Invalid UoM" error="Select a valid Unit of Measurement from the dropdown list." sqref="I180">
      <formula1>$CF$180:$CY$180</formula1>
    </dataValidation>
    <dataValidation type="list" allowBlank="1" showErrorMessage="1" errorStyle="warning" errorTitle="Invalid UoM" error="Select a valid Unit of Measurement from the dropdown list." sqref="I181">
      <formula1>$CF$181:$CY$181</formula1>
    </dataValidation>
    <dataValidation type="list" allowBlank="1" showErrorMessage="1" errorStyle="warning" errorTitle="Invalid UoM" error="Select a valid Unit of Measurement from the dropdown list." sqref="I182">
      <formula1>$CF$182:$CY$182</formula1>
    </dataValidation>
    <dataValidation type="list" allowBlank="1" showErrorMessage="1" errorStyle="warning" errorTitle="Invalid UoM" error="Select a valid Unit of Measurement from the dropdown list." sqref="I183">
      <formula1>$CF$183:$CY$183</formula1>
    </dataValidation>
    <dataValidation type="list" allowBlank="1" showErrorMessage="1" errorStyle="warning" errorTitle="Invalid UoM" error="Select a valid Unit of Measurement from the dropdown list." sqref="I184">
      <formula1>$CF$184:$CY$184</formula1>
    </dataValidation>
    <dataValidation type="list" allowBlank="1" showErrorMessage="1" errorStyle="warning" errorTitle="Invalid UoM" error="Select a valid Unit of Measurement from the dropdown list." sqref="I185">
      <formula1>$CF$185:$CY$185</formula1>
    </dataValidation>
    <dataValidation type="list" allowBlank="1" showErrorMessage="1" errorStyle="warning" errorTitle="Invalid UoM" error="Select a valid Unit of Measurement from the dropdown list." sqref="I186">
      <formula1>$CF$186:$CY$186</formula1>
    </dataValidation>
    <dataValidation type="list" allowBlank="1" showErrorMessage="1" errorStyle="warning" errorTitle="Invalid UoM" error="Select a valid Unit of Measurement from the dropdown list." sqref="I187">
      <formula1>$CF$187:$CY$187</formula1>
    </dataValidation>
    <dataValidation type="list" allowBlank="1" showErrorMessage="1" errorStyle="warning" errorTitle="Invalid UoM" error="Select a valid Unit of Measurement from the dropdown list." sqref="I188">
      <formula1>$CF$188:$CY$188</formula1>
    </dataValidation>
    <dataValidation type="list" allowBlank="1" showErrorMessage="1" errorStyle="warning" errorTitle="Invalid UoM" error="Select a valid Unit of Measurement from the dropdown list." sqref="I189">
      <formula1>$CF$189:$CY$189</formula1>
    </dataValidation>
    <dataValidation type="list" allowBlank="1" showErrorMessage="1" errorStyle="warning" errorTitle="Invalid UoM" error="Select a valid Unit of Measurement from the dropdown list." sqref="I19">
      <formula1>$CF$19:$CY$19</formula1>
    </dataValidation>
    <dataValidation type="list" allowBlank="1" showErrorMessage="1" errorStyle="warning" errorTitle="Invalid UoM" error="Select a valid Unit of Measurement from the dropdown list." sqref="I190">
      <formula1>$CF$190:$CY$190</formula1>
    </dataValidation>
    <dataValidation type="list" allowBlank="1" showErrorMessage="1" errorStyle="warning" errorTitle="Invalid UoM" error="Select a valid Unit of Measurement from the dropdown list." sqref="I191">
      <formula1>$CF$191:$CY$191</formula1>
    </dataValidation>
    <dataValidation type="list" allowBlank="1" showErrorMessage="1" errorStyle="warning" errorTitle="Invalid UoM" error="Select a valid Unit of Measurement from the dropdown list." sqref="I192">
      <formula1>$CF$192:$CY$192</formula1>
    </dataValidation>
    <dataValidation type="list" allowBlank="1" showErrorMessage="1" errorStyle="warning" errorTitle="Invalid UoM" error="Select a valid Unit of Measurement from the dropdown list." sqref="I193">
      <formula1>$CF$193:$CY$193</formula1>
    </dataValidation>
    <dataValidation type="list" allowBlank="1" showErrorMessage="1" errorStyle="warning" errorTitle="Invalid UoM" error="Select a valid Unit of Measurement from the dropdown list." sqref="I194">
      <formula1>$CF$194:$CY$194</formula1>
    </dataValidation>
    <dataValidation type="list" allowBlank="1" showErrorMessage="1" errorStyle="warning" errorTitle="Invalid UoM" error="Select a valid Unit of Measurement from the dropdown list." sqref="I195">
      <formula1>$CF$195:$CY$195</formula1>
    </dataValidation>
    <dataValidation type="list" allowBlank="1" showErrorMessage="1" errorStyle="warning" errorTitle="Invalid UoM" error="Select a valid Unit of Measurement from the dropdown list." sqref="I196">
      <formula1>$CF$196:$CY$196</formula1>
    </dataValidation>
    <dataValidation type="list" allowBlank="1" showErrorMessage="1" errorStyle="warning" errorTitle="Invalid UoM" error="Select a valid Unit of Measurement from the dropdown list." sqref="I197">
      <formula1>$CF$197:$CY$197</formula1>
    </dataValidation>
    <dataValidation type="list" allowBlank="1" showErrorMessage="1" errorStyle="warning" errorTitle="Invalid UoM" error="Select a valid Unit of Measurement from the dropdown list." sqref="I198">
      <formula1>$CF$198:$CY$198</formula1>
    </dataValidation>
    <dataValidation type="list" allowBlank="1" showErrorMessage="1" errorStyle="warning" errorTitle="Invalid UoM" error="Select a valid Unit of Measurement from the dropdown list." sqref="I199">
      <formula1>$CF$199:$CY$199</formula1>
    </dataValidation>
    <dataValidation type="list" allowBlank="1" showErrorMessage="1" errorStyle="warning" errorTitle="Invalid UoM" error="Select a valid Unit of Measurement from the dropdown list." sqref="I2">
      <formula1>$CF$2:$CY$2</formula1>
    </dataValidation>
    <dataValidation type="list" allowBlank="1" showErrorMessage="1" errorStyle="warning" errorTitle="Invalid UoM" error="Select a valid Unit of Measurement from the dropdown list." sqref="I20">
      <formula1>$CF$20:$CY$20</formula1>
    </dataValidation>
    <dataValidation type="list" allowBlank="1" showErrorMessage="1" errorStyle="warning" errorTitle="Invalid UoM" error="Select a valid Unit of Measurement from the dropdown list." sqref="I200">
      <formula1>$CF$200:$CY$200</formula1>
    </dataValidation>
    <dataValidation type="list" allowBlank="1" showErrorMessage="1" errorStyle="warning" errorTitle="Invalid UoM" error="Select a valid Unit of Measurement from the dropdown list." sqref="I201">
      <formula1>$CF$201:$CY$201</formula1>
    </dataValidation>
    <dataValidation type="list" allowBlank="1" showErrorMessage="1" errorStyle="warning" errorTitle="Invalid UoM" error="Select a valid Unit of Measurement from the dropdown list." sqref="I202">
      <formula1>$CF$202:$CY$202</formula1>
    </dataValidation>
    <dataValidation type="list" allowBlank="1" showErrorMessage="1" errorStyle="warning" errorTitle="Invalid UoM" error="Select a valid Unit of Measurement from the dropdown list." sqref="I203">
      <formula1>$CF$203:$CY$203</formula1>
    </dataValidation>
    <dataValidation type="list" allowBlank="1" showErrorMessage="1" errorStyle="warning" errorTitle="Invalid UoM" error="Select a valid Unit of Measurement from the dropdown list." sqref="I204">
      <formula1>$CF$204:$CY$204</formula1>
    </dataValidation>
    <dataValidation type="list" allowBlank="1" showErrorMessage="1" errorStyle="warning" errorTitle="Invalid UoM" error="Select a valid Unit of Measurement from the dropdown list." sqref="I205">
      <formula1>$CF$205:$CY$205</formula1>
    </dataValidation>
    <dataValidation type="list" allowBlank="1" showErrorMessage="1" errorStyle="warning" errorTitle="Invalid UoM" error="Select a valid Unit of Measurement from the dropdown list." sqref="I206">
      <formula1>$CF$206:$CY$206</formula1>
    </dataValidation>
    <dataValidation type="list" allowBlank="1" showErrorMessage="1" errorStyle="warning" errorTitle="Invalid UoM" error="Select a valid Unit of Measurement from the dropdown list." sqref="I207">
      <formula1>$CF$207:$CY$207</formula1>
    </dataValidation>
    <dataValidation type="list" allowBlank="1" showErrorMessage="1" errorStyle="warning" errorTitle="Invalid UoM" error="Select a valid Unit of Measurement from the dropdown list." sqref="I208">
      <formula1>$CF$208:$CY$208</formula1>
    </dataValidation>
    <dataValidation type="list" allowBlank="1" showErrorMessage="1" errorStyle="warning" errorTitle="Invalid UoM" error="Select a valid Unit of Measurement from the dropdown list." sqref="I209">
      <formula1>$CF$209:$CY$209</formula1>
    </dataValidation>
    <dataValidation type="list" allowBlank="1" showErrorMessage="1" errorStyle="warning" errorTitle="Invalid UoM" error="Select a valid Unit of Measurement from the dropdown list." sqref="I21">
      <formula1>$CF$21:$CY$21</formula1>
    </dataValidation>
    <dataValidation type="list" allowBlank="1" showErrorMessage="1" errorStyle="warning" errorTitle="Invalid UoM" error="Select a valid Unit of Measurement from the dropdown list." sqref="I210">
      <formula1>$CF$210:$CY$210</formula1>
    </dataValidation>
    <dataValidation type="list" allowBlank="1" showErrorMessage="1" errorStyle="warning" errorTitle="Invalid UoM" error="Select a valid Unit of Measurement from the dropdown list." sqref="I211">
      <formula1>$CF$211:$CY$211</formula1>
    </dataValidation>
    <dataValidation type="list" allowBlank="1" showErrorMessage="1" errorStyle="warning" errorTitle="Invalid UoM" error="Select a valid Unit of Measurement from the dropdown list." sqref="I212">
      <formula1>$CF$212:$CY$212</formula1>
    </dataValidation>
    <dataValidation type="list" allowBlank="1" showErrorMessage="1" errorStyle="warning" errorTitle="Invalid UoM" error="Select a valid Unit of Measurement from the dropdown list." sqref="I213">
      <formula1>$CF$213:$CY$213</formula1>
    </dataValidation>
    <dataValidation type="list" allowBlank="1" showErrorMessage="1" errorStyle="warning" errorTitle="Invalid UoM" error="Select a valid Unit of Measurement from the dropdown list." sqref="I214">
      <formula1>$CF$214:$CY$214</formula1>
    </dataValidation>
    <dataValidation type="list" allowBlank="1" showErrorMessage="1" errorStyle="warning" errorTitle="Invalid UoM" error="Select a valid Unit of Measurement from the dropdown list." sqref="I215">
      <formula1>$CF$215:$CY$215</formula1>
    </dataValidation>
    <dataValidation type="list" allowBlank="1" showErrorMessage="1" errorStyle="warning" errorTitle="Invalid UoM" error="Select a valid Unit of Measurement from the dropdown list." sqref="I216">
      <formula1>$CF$216:$CY$216</formula1>
    </dataValidation>
    <dataValidation type="list" allowBlank="1" showErrorMessage="1" errorStyle="warning" errorTitle="Invalid UoM" error="Select a valid Unit of Measurement from the dropdown list." sqref="I217">
      <formula1>$CF$217:$CY$217</formula1>
    </dataValidation>
    <dataValidation type="list" allowBlank="1" showErrorMessage="1" errorStyle="warning" errorTitle="Invalid UoM" error="Select a valid Unit of Measurement from the dropdown list." sqref="I218">
      <formula1>$CF$218:$CY$218</formula1>
    </dataValidation>
    <dataValidation type="list" allowBlank="1" showErrorMessage="1" errorStyle="warning" errorTitle="Invalid UoM" error="Select a valid Unit of Measurement from the dropdown list." sqref="I219">
      <formula1>$CF$219:$CY$219</formula1>
    </dataValidation>
    <dataValidation type="list" allowBlank="1" showErrorMessage="1" errorStyle="warning" errorTitle="Invalid UoM" error="Select a valid Unit of Measurement from the dropdown list." sqref="I22">
      <formula1>$CF$22:$CY$22</formula1>
    </dataValidation>
    <dataValidation type="list" allowBlank="1" showErrorMessage="1" errorStyle="warning" errorTitle="Invalid UoM" error="Select a valid Unit of Measurement from the dropdown list." sqref="I220">
      <formula1>$CF$220:$CY$220</formula1>
    </dataValidation>
    <dataValidation type="list" allowBlank="1" showErrorMessage="1" errorStyle="warning" errorTitle="Invalid UoM" error="Select a valid Unit of Measurement from the dropdown list." sqref="I221">
      <formula1>$CF$221:$CY$221</formula1>
    </dataValidation>
    <dataValidation type="list" allowBlank="1" showErrorMessage="1" errorStyle="warning" errorTitle="Invalid UoM" error="Select a valid Unit of Measurement from the dropdown list." sqref="I222">
      <formula1>$CF$222:$CY$222</formula1>
    </dataValidation>
    <dataValidation type="list" allowBlank="1" showErrorMessage="1" errorStyle="warning" errorTitle="Invalid UoM" error="Select a valid Unit of Measurement from the dropdown list." sqref="I223">
      <formula1>$CF$223:$CY$223</formula1>
    </dataValidation>
    <dataValidation type="list" allowBlank="1" showErrorMessage="1" errorStyle="warning" errorTitle="Invalid UoM" error="Select a valid Unit of Measurement from the dropdown list." sqref="I224">
      <formula1>$CF$224:$CY$224</formula1>
    </dataValidation>
    <dataValidation type="list" allowBlank="1" showErrorMessage="1" errorStyle="warning" errorTitle="Invalid UoM" error="Select a valid Unit of Measurement from the dropdown list." sqref="I225">
      <formula1>$CF$225:$CY$225</formula1>
    </dataValidation>
    <dataValidation type="list" allowBlank="1" showErrorMessage="1" errorStyle="warning" errorTitle="Invalid UoM" error="Select a valid Unit of Measurement from the dropdown list." sqref="I226">
      <formula1>$CF$226:$CY$226</formula1>
    </dataValidation>
    <dataValidation type="list" allowBlank="1" showErrorMessage="1" errorStyle="warning" errorTitle="Invalid UoM" error="Select a valid Unit of Measurement from the dropdown list." sqref="I227">
      <formula1>$CF$227:$CY$227</formula1>
    </dataValidation>
    <dataValidation type="list" allowBlank="1" showErrorMessage="1" errorStyle="warning" errorTitle="Invalid UoM" error="Select a valid Unit of Measurement from the dropdown list." sqref="I228">
      <formula1>$CF$228:$CY$228</formula1>
    </dataValidation>
    <dataValidation type="list" allowBlank="1" showErrorMessage="1" errorStyle="warning" errorTitle="Invalid UoM" error="Select a valid Unit of Measurement from the dropdown list." sqref="I229">
      <formula1>$CF$229:$CY$229</formula1>
    </dataValidation>
    <dataValidation type="list" allowBlank="1" showErrorMessage="1" errorStyle="warning" errorTitle="Invalid UoM" error="Select a valid Unit of Measurement from the dropdown list." sqref="I23">
      <formula1>$CF$23:$CY$23</formula1>
    </dataValidation>
    <dataValidation type="list" allowBlank="1" showErrorMessage="1" errorStyle="warning" errorTitle="Invalid UoM" error="Select a valid Unit of Measurement from the dropdown list." sqref="I230">
      <formula1>$CF$230:$CY$230</formula1>
    </dataValidation>
    <dataValidation type="list" allowBlank="1" showErrorMessage="1" errorStyle="warning" errorTitle="Invalid UoM" error="Select a valid Unit of Measurement from the dropdown list." sqref="I231">
      <formula1>$CF$231:$CY$231</formula1>
    </dataValidation>
    <dataValidation type="list" allowBlank="1" showErrorMessage="1" errorStyle="warning" errorTitle="Invalid UoM" error="Select a valid Unit of Measurement from the dropdown list." sqref="I232">
      <formula1>$CF$232:$CY$232</formula1>
    </dataValidation>
    <dataValidation type="list" allowBlank="1" showErrorMessage="1" errorStyle="warning" errorTitle="Invalid UoM" error="Select a valid Unit of Measurement from the dropdown list." sqref="I233">
      <formula1>$CF$233:$CY$233</formula1>
    </dataValidation>
    <dataValidation type="list" allowBlank="1" showErrorMessage="1" errorStyle="warning" errorTitle="Invalid UoM" error="Select a valid Unit of Measurement from the dropdown list." sqref="I234">
      <formula1>$CF$234:$CY$234</formula1>
    </dataValidation>
    <dataValidation type="list" allowBlank="1" showErrorMessage="1" errorStyle="warning" errorTitle="Invalid UoM" error="Select a valid Unit of Measurement from the dropdown list." sqref="I235">
      <formula1>$CF$235:$CY$235</formula1>
    </dataValidation>
    <dataValidation type="list" allowBlank="1" showErrorMessage="1" errorStyle="warning" errorTitle="Invalid UoM" error="Select a valid Unit of Measurement from the dropdown list." sqref="I236">
      <formula1>$CF$236:$CY$236</formula1>
    </dataValidation>
    <dataValidation type="list" allowBlank="1" showErrorMessage="1" errorStyle="warning" errorTitle="Invalid UoM" error="Select a valid Unit of Measurement from the dropdown list." sqref="I237">
      <formula1>$CF$237:$CY$237</formula1>
    </dataValidation>
    <dataValidation type="list" allowBlank="1" showErrorMessage="1" errorStyle="warning" errorTitle="Invalid UoM" error="Select a valid Unit of Measurement from the dropdown list." sqref="I238">
      <formula1>$CF$238:$CY$238</formula1>
    </dataValidation>
    <dataValidation type="list" allowBlank="1" showErrorMessage="1" errorStyle="warning" errorTitle="Invalid UoM" error="Select a valid Unit of Measurement from the dropdown list." sqref="I239">
      <formula1>$CF$239:$CY$239</formula1>
    </dataValidation>
    <dataValidation type="list" allowBlank="1" showErrorMessage="1" errorStyle="warning" errorTitle="Invalid UoM" error="Select a valid Unit of Measurement from the dropdown list." sqref="I24">
      <formula1>$CF$24:$CY$24</formula1>
    </dataValidation>
    <dataValidation type="list" allowBlank="1" showErrorMessage="1" errorStyle="warning" errorTitle="Invalid UoM" error="Select a valid Unit of Measurement from the dropdown list." sqref="I240">
      <formula1>$CF$240:$CY$240</formula1>
    </dataValidation>
    <dataValidation type="list" allowBlank="1" showErrorMessage="1" errorStyle="warning" errorTitle="Invalid UoM" error="Select a valid Unit of Measurement from the dropdown list." sqref="I241">
      <formula1>$CF$241:$CY$241</formula1>
    </dataValidation>
    <dataValidation type="list" allowBlank="1" showErrorMessage="1" errorStyle="warning" errorTitle="Invalid UoM" error="Select a valid Unit of Measurement from the dropdown list." sqref="I242">
      <formula1>$CF$242:$CY$242</formula1>
    </dataValidation>
    <dataValidation type="list" allowBlank="1" showErrorMessage="1" errorStyle="warning" errorTitle="Invalid UoM" error="Select a valid Unit of Measurement from the dropdown list." sqref="I243">
      <formula1>$CF$243:$CY$243</formula1>
    </dataValidation>
    <dataValidation type="list" allowBlank="1" showErrorMessage="1" errorStyle="warning" errorTitle="Invalid UoM" error="Select a valid Unit of Measurement from the dropdown list." sqref="I244">
      <formula1>$CF$244:$CY$244</formula1>
    </dataValidation>
    <dataValidation type="list" allowBlank="1" showErrorMessage="1" errorStyle="warning" errorTitle="Invalid UoM" error="Select a valid Unit of Measurement from the dropdown list." sqref="I245">
      <formula1>$CF$245:$CY$245</formula1>
    </dataValidation>
    <dataValidation type="list" allowBlank="1" showErrorMessage="1" errorStyle="warning" errorTitle="Invalid UoM" error="Select a valid Unit of Measurement from the dropdown list." sqref="I246">
      <formula1>$CF$246:$CY$246</formula1>
    </dataValidation>
    <dataValidation type="list" allowBlank="1" showErrorMessage="1" errorStyle="warning" errorTitle="Invalid UoM" error="Select a valid Unit of Measurement from the dropdown list." sqref="I247">
      <formula1>$CF$247:$CY$247</formula1>
    </dataValidation>
    <dataValidation type="list" allowBlank="1" showErrorMessage="1" errorStyle="warning" errorTitle="Invalid UoM" error="Select a valid Unit of Measurement from the dropdown list." sqref="I248">
      <formula1>$CF$248:$CY$248</formula1>
    </dataValidation>
    <dataValidation type="list" allowBlank="1" showErrorMessage="1" errorStyle="warning" errorTitle="Invalid UoM" error="Select a valid Unit of Measurement from the dropdown list." sqref="I249">
      <formula1>$CF$249:$CY$249</formula1>
    </dataValidation>
    <dataValidation type="list" allowBlank="1" showErrorMessage="1" errorStyle="warning" errorTitle="Invalid UoM" error="Select a valid Unit of Measurement from the dropdown list." sqref="I25">
      <formula1>$CF$25:$CY$25</formula1>
    </dataValidation>
    <dataValidation type="list" allowBlank="1" showErrorMessage="1" errorStyle="warning" errorTitle="Invalid UoM" error="Select a valid Unit of Measurement from the dropdown list." sqref="I250">
      <formula1>$CF$250:$CY$250</formula1>
    </dataValidation>
    <dataValidation type="list" allowBlank="1" showErrorMessage="1" errorStyle="warning" errorTitle="Invalid UoM" error="Select a valid Unit of Measurement from the dropdown list." sqref="I251">
      <formula1>$CF$251:$CY$251</formula1>
    </dataValidation>
    <dataValidation type="list" allowBlank="1" showErrorMessage="1" errorStyle="warning" errorTitle="Invalid UoM" error="Select a valid Unit of Measurement from the dropdown list." sqref="I252">
      <formula1>$CF$252:$CY$252</formula1>
    </dataValidation>
    <dataValidation type="list" allowBlank="1" showErrorMessage="1" errorStyle="warning" errorTitle="Invalid UoM" error="Select a valid Unit of Measurement from the dropdown list." sqref="I253">
      <formula1>$CF$253:$CY$253</formula1>
    </dataValidation>
    <dataValidation type="list" allowBlank="1" showErrorMessage="1" errorStyle="warning" errorTitle="Invalid UoM" error="Select a valid Unit of Measurement from the dropdown list." sqref="I254">
      <formula1>$CF$254:$CY$254</formula1>
    </dataValidation>
    <dataValidation type="list" allowBlank="1" showErrorMessage="1" errorStyle="warning" errorTitle="Invalid UoM" error="Select a valid Unit of Measurement from the dropdown list." sqref="I255">
      <formula1>$CF$255:$CY$255</formula1>
    </dataValidation>
    <dataValidation type="list" allowBlank="1" showErrorMessage="1" errorStyle="warning" errorTitle="Invalid UoM" error="Select a valid Unit of Measurement from the dropdown list." sqref="I256">
      <formula1>$CF$256:$CY$256</formula1>
    </dataValidation>
    <dataValidation type="list" allowBlank="1" showErrorMessage="1" errorStyle="warning" errorTitle="Invalid UoM" error="Select a valid Unit of Measurement from the dropdown list." sqref="I257">
      <formula1>$CF$257:$CY$257</formula1>
    </dataValidation>
    <dataValidation type="list" allowBlank="1" showErrorMessage="1" errorStyle="warning" errorTitle="Invalid UoM" error="Select a valid Unit of Measurement from the dropdown list." sqref="I258">
      <formula1>$CF$258:$CY$258</formula1>
    </dataValidation>
    <dataValidation type="list" allowBlank="1" showErrorMessage="1" errorStyle="warning" errorTitle="Invalid UoM" error="Select a valid Unit of Measurement from the dropdown list." sqref="I259">
      <formula1>$CF$259:$CY$259</formula1>
    </dataValidation>
    <dataValidation type="list" allowBlank="1" showErrorMessage="1" errorStyle="warning" errorTitle="Invalid UoM" error="Select a valid Unit of Measurement from the dropdown list." sqref="I26">
      <formula1>$CF$26:$CY$26</formula1>
    </dataValidation>
    <dataValidation type="list" allowBlank="1" showErrorMessage="1" errorStyle="warning" errorTitle="Invalid UoM" error="Select a valid Unit of Measurement from the dropdown list." sqref="I260">
      <formula1>$CF$260:$CY$260</formula1>
    </dataValidation>
    <dataValidation type="list" allowBlank="1" showErrorMessage="1" errorStyle="warning" errorTitle="Invalid UoM" error="Select a valid Unit of Measurement from the dropdown list." sqref="I261">
      <formula1>$CF$261:$CY$261</formula1>
    </dataValidation>
    <dataValidation type="list" allowBlank="1" showErrorMessage="1" errorStyle="warning" errorTitle="Invalid UoM" error="Select a valid Unit of Measurement from the dropdown list." sqref="I262">
      <formula1>$CF$262:$CY$262</formula1>
    </dataValidation>
    <dataValidation type="list" allowBlank="1" showErrorMessage="1" errorStyle="warning" errorTitle="Invalid UoM" error="Select a valid Unit of Measurement from the dropdown list." sqref="I263">
      <formula1>$CF$263:$CY$263</formula1>
    </dataValidation>
    <dataValidation type="list" allowBlank="1" showErrorMessage="1" errorStyle="warning" errorTitle="Invalid UoM" error="Select a valid Unit of Measurement from the dropdown list." sqref="I264">
      <formula1>$CF$264:$CY$264</formula1>
    </dataValidation>
    <dataValidation type="list" allowBlank="1" showErrorMessage="1" errorStyle="warning" errorTitle="Invalid UoM" error="Select a valid Unit of Measurement from the dropdown list." sqref="I265">
      <formula1>$CF$265:$CY$265</formula1>
    </dataValidation>
    <dataValidation type="list" allowBlank="1" showErrorMessage="1" errorStyle="warning" errorTitle="Invalid UoM" error="Select a valid Unit of Measurement from the dropdown list." sqref="I266">
      <formula1>$CF$266:$CY$266</formula1>
    </dataValidation>
    <dataValidation type="list" allowBlank="1" showErrorMessage="1" errorStyle="warning" errorTitle="Invalid UoM" error="Select a valid Unit of Measurement from the dropdown list." sqref="I267">
      <formula1>$CF$267:$CY$267</formula1>
    </dataValidation>
    <dataValidation type="list" allowBlank="1" showErrorMessage="1" errorStyle="warning" errorTitle="Invalid UoM" error="Select a valid Unit of Measurement from the dropdown list." sqref="I268">
      <formula1>$CF$268:$CY$268</formula1>
    </dataValidation>
    <dataValidation type="list" allowBlank="1" showErrorMessage="1" errorStyle="warning" errorTitle="Invalid UoM" error="Select a valid Unit of Measurement from the dropdown list." sqref="I269">
      <formula1>$CF$269:$CY$269</formula1>
    </dataValidation>
    <dataValidation type="list" allowBlank="1" showErrorMessage="1" errorStyle="warning" errorTitle="Invalid UoM" error="Select a valid Unit of Measurement from the dropdown list." sqref="I27">
      <formula1>$CF$27:$CY$27</formula1>
    </dataValidation>
    <dataValidation type="list" allowBlank="1" showErrorMessage="1" errorStyle="warning" errorTitle="Invalid UoM" error="Select a valid Unit of Measurement from the dropdown list." sqref="I270">
      <formula1>$CF$270:$CY$270</formula1>
    </dataValidation>
    <dataValidation type="list" allowBlank="1" showErrorMessage="1" errorStyle="warning" errorTitle="Invalid UoM" error="Select a valid Unit of Measurement from the dropdown list." sqref="I271">
      <formula1>$CF$271:$CY$271</formula1>
    </dataValidation>
    <dataValidation type="list" allowBlank="1" showErrorMessage="1" errorStyle="warning" errorTitle="Invalid UoM" error="Select a valid Unit of Measurement from the dropdown list." sqref="I272">
      <formula1>$CF$272:$CY$272</formula1>
    </dataValidation>
    <dataValidation type="list" allowBlank="1" showErrorMessage="1" errorStyle="warning" errorTitle="Invalid UoM" error="Select a valid Unit of Measurement from the dropdown list." sqref="I273">
      <formula1>$CF$273:$CY$273</formula1>
    </dataValidation>
    <dataValidation type="list" allowBlank="1" showErrorMessage="1" errorStyle="warning" errorTitle="Invalid UoM" error="Select a valid Unit of Measurement from the dropdown list." sqref="I274">
      <formula1>$CF$274:$CY$274</formula1>
    </dataValidation>
    <dataValidation type="list" allowBlank="1" showErrorMessage="1" errorStyle="warning" errorTitle="Invalid UoM" error="Select a valid Unit of Measurement from the dropdown list." sqref="I275">
      <formula1>$CF$275:$CY$275</formula1>
    </dataValidation>
    <dataValidation type="list" allowBlank="1" showErrorMessage="1" errorStyle="warning" errorTitle="Invalid UoM" error="Select a valid Unit of Measurement from the dropdown list." sqref="I276">
      <formula1>$CF$276:$CY$276</formula1>
    </dataValidation>
    <dataValidation type="list" allowBlank="1" showErrorMessage="1" errorStyle="warning" errorTitle="Invalid UoM" error="Select a valid Unit of Measurement from the dropdown list." sqref="I277">
      <formula1>$CF$277:$CY$277</formula1>
    </dataValidation>
    <dataValidation type="list" allowBlank="1" showErrorMessage="1" errorStyle="warning" errorTitle="Invalid UoM" error="Select a valid Unit of Measurement from the dropdown list." sqref="I278">
      <formula1>$CF$278:$CY$278</formula1>
    </dataValidation>
    <dataValidation type="list" allowBlank="1" showErrorMessage="1" errorStyle="warning" errorTitle="Invalid UoM" error="Select a valid Unit of Measurement from the dropdown list." sqref="I279">
      <formula1>$CF$279:$CY$279</formula1>
    </dataValidation>
    <dataValidation type="list" allowBlank="1" showErrorMessage="1" errorStyle="warning" errorTitle="Invalid UoM" error="Select a valid Unit of Measurement from the dropdown list." sqref="I28">
      <formula1>$CF$28:$CY$28</formula1>
    </dataValidation>
    <dataValidation type="list" allowBlank="1" showErrorMessage="1" errorStyle="warning" errorTitle="Invalid UoM" error="Select a valid Unit of Measurement from the dropdown list." sqref="I280">
      <formula1>$CF$280:$CY$280</formula1>
    </dataValidation>
    <dataValidation type="list" allowBlank="1" showErrorMessage="1" errorStyle="warning" errorTitle="Invalid UoM" error="Select a valid Unit of Measurement from the dropdown list." sqref="I281">
      <formula1>$CF$281:$CY$281</formula1>
    </dataValidation>
    <dataValidation type="list" allowBlank="1" showErrorMessage="1" errorStyle="warning" errorTitle="Invalid UoM" error="Select a valid Unit of Measurement from the dropdown list." sqref="I282">
      <formula1>$CF$282:$CY$282</formula1>
    </dataValidation>
    <dataValidation type="list" allowBlank="1" showErrorMessage="1" errorStyle="warning" errorTitle="Invalid UoM" error="Select a valid Unit of Measurement from the dropdown list." sqref="I283">
      <formula1>$CF$283:$CY$283</formula1>
    </dataValidation>
    <dataValidation type="list" allowBlank="1" showErrorMessage="1" errorStyle="warning" errorTitle="Invalid UoM" error="Select a valid Unit of Measurement from the dropdown list." sqref="I284">
      <formula1>$CF$284:$CY$284</formula1>
    </dataValidation>
    <dataValidation type="list" allowBlank="1" showErrorMessage="1" errorStyle="warning" errorTitle="Invalid UoM" error="Select a valid Unit of Measurement from the dropdown list." sqref="I285">
      <formula1>$CF$285:$CY$285</formula1>
    </dataValidation>
    <dataValidation type="list" allowBlank="1" showErrorMessage="1" errorStyle="warning" errorTitle="Invalid UoM" error="Select a valid Unit of Measurement from the dropdown list." sqref="I286">
      <formula1>$CF$286:$CY$286</formula1>
    </dataValidation>
    <dataValidation type="list" allowBlank="1" showErrorMessage="1" errorStyle="warning" errorTitle="Invalid UoM" error="Select a valid Unit of Measurement from the dropdown list." sqref="I287">
      <formula1>$CF$287:$CY$287</formula1>
    </dataValidation>
    <dataValidation type="list" allowBlank="1" showErrorMessage="1" errorStyle="warning" errorTitle="Invalid UoM" error="Select a valid Unit of Measurement from the dropdown list." sqref="I288">
      <formula1>$CF$288:$CY$288</formula1>
    </dataValidation>
    <dataValidation type="list" allowBlank="1" showErrorMessage="1" errorStyle="warning" errorTitle="Invalid UoM" error="Select a valid Unit of Measurement from the dropdown list." sqref="I289">
      <formula1>$CF$289:$CY$289</formula1>
    </dataValidation>
    <dataValidation type="list" allowBlank="1" showErrorMessage="1" errorStyle="warning" errorTitle="Invalid UoM" error="Select a valid Unit of Measurement from the dropdown list." sqref="I29">
      <formula1>$CF$29:$CY$29</formula1>
    </dataValidation>
    <dataValidation type="list" allowBlank="1" showErrorMessage="1" errorStyle="warning" errorTitle="Invalid UoM" error="Select a valid Unit of Measurement from the dropdown list." sqref="I290">
      <formula1>$CF$290:$CY$290</formula1>
    </dataValidation>
    <dataValidation type="list" allowBlank="1" showErrorMessage="1" errorStyle="warning" errorTitle="Invalid UoM" error="Select a valid Unit of Measurement from the dropdown list." sqref="I291">
      <formula1>$CF$291:$CY$291</formula1>
    </dataValidation>
    <dataValidation type="list" allowBlank="1" showErrorMessage="1" errorStyle="warning" errorTitle="Invalid UoM" error="Select a valid Unit of Measurement from the dropdown list." sqref="I292">
      <formula1>$CF$292:$CY$292</formula1>
    </dataValidation>
    <dataValidation type="list" allowBlank="1" showErrorMessage="1" errorStyle="warning" errorTitle="Invalid UoM" error="Select a valid Unit of Measurement from the dropdown list." sqref="I293">
      <formula1>$CF$293:$CY$293</formula1>
    </dataValidation>
    <dataValidation type="list" allowBlank="1" showErrorMessage="1" errorStyle="warning" errorTitle="Invalid UoM" error="Select a valid Unit of Measurement from the dropdown list." sqref="I294">
      <formula1>$CF$294:$CY$294</formula1>
    </dataValidation>
    <dataValidation type="list" allowBlank="1" showErrorMessage="1" errorStyle="warning" errorTitle="Invalid UoM" error="Select a valid Unit of Measurement from the dropdown list." sqref="I295">
      <formula1>$CF$295:$CY$295</formula1>
    </dataValidation>
    <dataValidation type="list" allowBlank="1" showErrorMessage="1" errorStyle="warning" errorTitle="Invalid UoM" error="Select a valid Unit of Measurement from the dropdown list." sqref="I296">
      <formula1>$CF$296:$CY$296</formula1>
    </dataValidation>
    <dataValidation type="list" allowBlank="1" showErrorMessage="1" errorStyle="warning" errorTitle="Invalid UoM" error="Select a valid Unit of Measurement from the dropdown list." sqref="I297">
      <formula1>$CF$297:$CY$297</formula1>
    </dataValidation>
    <dataValidation type="list" allowBlank="1" showErrorMessage="1" errorStyle="warning" errorTitle="Invalid UoM" error="Select a valid Unit of Measurement from the dropdown list." sqref="I298">
      <formula1>$CF$298:$CY$298</formula1>
    </dataValidation>
    <dataValidation type="list" allowBlank="1" showErrorMessage="1" errorStyle="warning" errorTitle="Invalid UoM" error="Select a valid Unit of Measurement from the dropdown list." sqref="I299">
      <formula1>$CF$299:$CY$299</formula1>
    </dataValidation>
    <dataValidation type="list" allowBlank="1" showErrorMessage="1" errorStyle="warning" errorTitle="Invalid UoM" error="Select a valid Unit of Measurement from the dropdown list." sqref="I3">
      <formula1>$CF$3:$CY$3</formula1>
    </dataValidation>
    <dataValidation type="list" allowBlank="1" showErrorMessage="1" errorStyle="warning" errorTitle="Invalid UoM" error="Select a valid Unit of Measurement from the dropdown list." sqref="I30">
      <formula1>$CF$30:$CY$30</formula1>
    </dataValidation>
    <dataValidation type="list" allowBlank="1" showErrorMessage="1" errorStyle="warning" errorTitle="Invalid UoM" error="Select a valid Unit of Measurement from the dropdown list." sqref="I300">
      <formula1>$CF$300:$CY$300</formula1>
    </dataValidation>
    <dataValidation type="list" allowBlank="1" showErrorMessage="1" errorStyle="warning" errorTitle="Invalid UoM" error="Select a valid Unit of Measurement from the dropdown list." sqref="I301">
      <formula1>$CF$301:$CY$301</formula1>
    </dataValidation>
    <dataValidation type="list" allowBlank="1" showErrorMessage="1" errorStyle="warning" errorTitle="Invalid UoM" error="Select a valid Unit of Measurement from the dropdown list." sqref="I302">
      <formula1>$CF$302:$CY$302</formula1>
    </dataValidation>
    <dataValidation type="list" allowBlank="1" showErrorMessage="1" errorStyle="warning" errorTitle="Invalid UoM" error="Select a valid Unit of Measurement from the dropdown list." sqref="I303">
      <formula1>$CF$303:$CY$303</formula1>
    </dataValidation>
    <dataValidation type="list" allowBlank="1" showErrorMessage="1" errorStyle="warning" errorTitle="Invalid UoM" error="Select a valid Unit of Measurement from the dropdown list." sqref="I304">
      <formula1>$CF$304:$CY$304</formula1>
    </dataValidation>
    <dataValidation type="list" allowBlank="1" showErrorMessage="1" errorStyle="warning" errorTitle="Invalid UoM" error="Select a valid Unit of Measurement from the dropdown list." sqref="I305">
      <formula1>$CF$305:$CY$305</formula1>
    </dataValidation>
    <dataValidation type="list" allowBlank="1" showErrorMessage="1" errorStyle="warning" errorTitle="Invalid UoM" error="Select a valid Unit of Measurement from the dropdown list." sqref="I306">
      <formula1>$CF$306:$CY$306</formula1>
    </dataValidation>
    <dataValidation type="list" allowBlank="1" showErrorMessage="1" errorStyle="warning" errorTitle="Invalid UoM" error="Select a valid Unit of Measurement from the dropdown list." sqref="I307">
      <formula1>$CF$307:$CY$307</formula1>
    </dataValidation>
    <dataValidation type="list" allowBlank="1" showErrorMessage="1" errorStyle="warning" errorTitle="Invalid UoM" error="Select a valid Unit of Measurement from the dropdown list." sqref="I308">
      <formula1>$CF$308:$CY$308</formula1>
    </dataValidation>
    <dataValidation type="list" allowBlank="1" showErrorMessage="1" errorStyle="warning" errorTitle="Invalid UoM" error="Select a valid Unit of Measurement from the dropdown list." sqref="I309">
      <formula1>$CF$309:$CY$309</formula1>
    </dataValidation>
    <dataValidation type="list" allowBlank="1" showErrorMessage="1" errorStyle="warning" errorTitle="Invalid UoM" error="Select a valid Unit of Measurement from the dropdown list." sqref="I31">
      <formula1>$CF$31:$CY$31</formula1>
    </dataValidation>
    <dataValidation type="list" allowBlank="1" showErrorMessage="1" errorStyle="warning" errorTitle="Invalid UoM" error="Select a valid Unit of Measurement from the dropdown list." sqref="I310">
      <formula1>$CF$310:$CY$310</formula1>
    </dataValidation>
    <dataValidation type="list" allowBlank="1" showErrorMessage="1" errorStyle="warning" errorTitle="Invalid UoM" error="Select a valid Unit of Measurement from the dropdown list." sqref="I311">
      <formula1>$CF$311:$CY$311</formula1>
    </dataValidation>
    <dataValidation type="list" allowBlank="1" showErrorMessage="1" errorStyle="warning" errorTitle="Invalid UoM" error="Select a valid Unit of Measurement from the dropdown list." sqref="I312">
      <formula1>$CF$312:$CY$312</formula1>
    </dataValidation>
    <dataValidation type="list" allowBlank="1" showErrorMessage="1" errorStyle="warning" errorTitle="Invalid UoM" error="Select a valid Unit of Measurement from the dropdown list." sqref="I313">
      <formula1>$CF$313:$CY$313</formula1>
    </dataValidation>
    <dataValidation type="list" allowBlank="1" showErrorMessage="1" errorStyle="warning" errorTitle="Invalid UoM" error="Select a valid Unit of Measurement from the dropdown list." sqref="I314">
      <formula1>$CF$314:$CY$314</formula1>
    </dataValidation>
    <dataValidation type="list" allowBlank="1" showErrorMessage="1" errorStyle="warning" errorTitle="Invalid UoM" error="Select a valid Unit of Measurement from the dropdown list." sqref="I315">
      <formula1>$CF$315:$CY$315</formula1>
    </dataValidation>
    <dataValidation type="list" allowBlank="1" showErrorMessage="1" errorStyle="warning" errorTitle="Invalid UoM" error="Select a valid Unit of Measurement from the dropdown list." sqref="I316">
      <formula1>$CF$316:$CY$316</formula1>
    </dataValidation>
    <dataValidation type="list" allowBlank="1" showErrorMessage="1" errorStyle="warning" errorTitle="Invalid UoM" error="Select a valid Unit of Measurement from the dropdown list." sqref="I317">
      <formula1>$CF$317:$CY$317</formula1>
    </dataValidation>
    <dataValidation type="list" allowBlank="1" showErrorMessage="1" errorStyle="warning" errorTitle="Invalid UoM" error="Select a valid Unit of Measurement from the dropdown list." sqref="I318">
      <formula1>$CF$318:$CY$318</formula1>
    </dataValidation>
    <dataValidation type="list" allowBlank="1" showErrorMessage="1" errorStyle="warning" errorTitle="Invalid UoM" error="Select a valid Unit of Measurement from the dropdown list." sqref="I319">
      <formula1>$CF$319:$CY$319</formula1>
    </dataValidation>
    <dataValidation type="list" allowBlank="1" showErrorMessage="1" errorStyle="warning" errorTitle="Invalid UoM" error="Select a valid Unit of Measurement from the dropdown list." sqref="I32">
      <formula1>$CF$32:$CY$32</formula1>
    </dataValidation>
    <dataValidation type="list" allowBlank="1" showErrorMessage="1" errorStyle="warning" errorTitle="Invalid UoM" error="Select a valid Unit of Measurement from the dropdown list." sqref="I320">
      <formula1>$CF$320:$CY$320</formula1>
    </dataValidation>
    <dataValidation type="list" allowBlank="1" showErrorMessage="1" errorStyle="warning" errorTitle="Invalid UoM" error="Select a valid Unit of Measurement from the dropdown list." sqref="I321">
      <formula1>$CF$321:$CY$321</formula1>
    </dataValidation>
    <dataValidation type="list" allowBlank="1" showErrorMessage="1" errorStyle="warning" errorTitle="Invalid UoM" error="Select a valid Unit of Measurement from the dropdown list." sqref="I322">
      <formula1>$CF$322:$CY$322</formula1>
    </dataValidation>
    <dataValidation type="list" allowBlank="1" showErrorMessage="1" errorStyle="warning" errorTitle="Invalid UoM" error="Select a valid Unit of Measurement from the dropdown list." sqref="I323">
      <formula1>$CF$323:$CY$323</formula1>
    </dataValidation>
    <dataValidation type="list" allowBlank="1" showErrorMessage="1" errorStyle="warning" errorTitle="Invalid UoM" error="Select a valid Unit of Measurement from the dropdown list." sqref="I324">
      <formula1>$CF$324:$CY$324</formula1>
    </dataValidation>
    <dataValidation type="list" allowBlank="1" showErrorMessage="1" errorStyle="warning" errorTitle="Invalid UoM" error="Select a valid Unit of Measurement from the dropdown list." sqref="I325">
      <formula1>$CF$325:$CY$325</formula1>
    </dataValidation>
    <dataValidation type="list" allowBlank="1" showErrorMessage="1" errorStyle="warning" errorTitle="Invalid UoM" error="Select a valid Unit of Measurement from the dropdown list." sqref="I326">
      <formula1>$CF$326:$CY$326</formula1>
    </dataValidation>
    <dataValidation type="list" allowBlank="1" showErrorMessage="1" errorStyle="warning" errorTitle="Invalid UoM" error="Select a valid Unit of Measurement from the dropdown list." sqref="I327">
      <formula1>$CF$327:$CY$327</formula1>
    </dataValidation>
    <dataValidation type="list" allowBlank="1" showErrorMessage="1" errorStyle="warning" errorTitle="Invalid UoM" error="Select a valid Unit of Measurement from the dropdown list." sqref="I328">
      <formula1>$CF$328:$CY$328</formula1>
    </dataValidation>
    <dataValidation type="list" allowBlank="1" showErrorMessage="1" errorStyle="warning" errorTitle="Invalid UoM" error="Select a valid Unit of Measurement from the dropdown list." sqref="I329">
      <formula1>$CF$329:$CY$329</formula1>
    </dataValidation>
    <dataValidation type="list" allowBlank="1" showErrorMessage="1" errorStyle="warning" errorTitle="Invalid UoM" error="Select a valid Unit of Measurement from the dropdown list." sqref="I33">
      <formula1>$CF$33:$CY$33</formula1>
    </dataValidation>
    <dataValidation type="list" allowBlank="1" showErrorMessage="1" errorStyle="warning" errorTitle="Invalid UoM" error="Select a valid Unit of Measurement from the dropdown list." sqref="I330">
      <formula1>$CF$330:$CY$330</formula1>
    </dataValidation>
    <dataValidation type="list" allowBlank="1" showErrorMessage="1" errorStyle="warning" errorTitle="Invalid UoM" error="Select a valid Unit of Measurement from the dropdown list." sqref="I331">
      <formula1>$CF$331:$CY$331</formula1>
    </dataValidation>
    <dataValidation type="list" allowBlank="1" showErrorMessage="1" errorStyle="warning" errorTitle="Invalid UoM" error="Select a valid Unit of Measurement from the dropdown list." sqref="I332">
      <formula1>$CF$332:$CY$332</formula1>
    </dataValidation>
    <dataValidation type="list" allowBlank="1" showErrorMessage="1" errorStyle="warning" errorTitle="Invalid UoM" error="Select a valid Unit of Measurement from the dropdown list." sqref="I333">
      <formula1>$CF$333:$CY$333</formula1>
    </dataValidation>
    <dataValidation type="list" allowBlank="1" showErrorMessage="1" errorStyle="warning" errorTitle="Invalid UoM" error="Select a valid Unit of Measurement from the dropdown list." sqref="I334">
      <formula1>$CF$334:$CY$334</formula1>
    </dataValidation>
    <dataValidation type="list" allowBlank="1" showErrorMessage="1" errorStyle="warning" errorTitle="Invalid UoM" error="Select a valid Unit of Measurement from the dropdown list." sqref="I335">
      <formula1>$CF$335:$CY$335</formula1>
    </dataValidation>
    <dataValidation type="list" allowBlank="1" showErrorMessage="1" errorStyle="warning" errorTitle="Invalid UoM" error="Select a valid Unit of Measurement from the dropdown list." sqref="I336">
      <formula1>$CF$336:$CY$336</formula1>
    </dataValidation>
    <dataValidation type="list" allowBlank="1" showErrorMessage="1" errorStyle="warning" errorTitle="Invalid UoM" error="Select a valid Unit of Measurement from the dropdown list." sqref="I337">
      <formula1>$CF$337:$CY$337</formula1>
    </dataValidation>
    <dataValidation type="list" allowBlank="1" showErrorMessage="1" errorStyle="warning" errorTitle="Invalid UoM" error="Select a valid Unit of Measurement from the dropdown list." sqref="I338">
      <formula1>$CF$338:$CY$338</formula1>
    </dataValidation>
    <dataValidation type="list" allowBlank="1" showErrorMessage="1" errorStyle="warning" errorTitle="Invalid UoM" error="Select a valid Unit of Measurement from the dropdown list." sqref="I339">
      <formula1>$CF$339:$CY$339</formula1>
    </dataValidation>
    <dataValidation type="list" allowBlank="1" showErrorMessage="1" errorStyle="warning" errorTitle="Invalid UoM" error="Select a valid Unit of Measurement from the dropdown list." sqref="I34">
      <formula1>$CF$34:$CY$34</formula1>
    </dataValidation>
    <dataValidation type="list" allowBlank="1" showErrorMessage="1" errorStyle="warning" errorTitle="Invalid UoM" error="Select a valid Unit of Measurement from the dropdown list." sqref="I340">
      <formula1>$CF$340:$CY$340</formula1>
    </dataValidation>
    <dataValidation type="list" allowBlank="1" showErrorMessage="1" errorStyle="warning" errorTitle="Invalid UoM" error="Select a valid Unit of Measurement from the dropdown list." sqref="I341">
      <formula1>$CF$341:$CY$341</formula1>
    </dataValidation>
    <dataValidation type="list" allowBlank="1" showErrorMessage="1" errorStyle="warning" errorTitle="Invalid UoM" error="Select a valid Unit of Measurement from the dropdown list." sqref="I342">
      <formula1>$CF$342:$CY$342</formula1>
    </dataValidation>
    <dataValidation type="list" allowBlank="1" showErrorMessage="1" errorStyle="warning" errorTitle="Invalid UoM" error="Select a valid Unit of Measurement from the dropdown list." sqref="I343">
      <formula1>$CF$343:$CY$343</formula1>
    </dataValidation>
    <dataValidation type="list" allowBlank="1" showErrorMessage="1" errorStyle="warning" errorTitle="Invalid UoM" error="Select a valid Unit of Measurement from the dropdown list." sqref="I344">
      <formula1>$CF$344:$CY$344</formula1>
    </dataValidation>
    <dataValidation type="list" allowBlank="1" showErrorMessage="1" errorStyle="warning" errorTitle="Invalid UoM" error="Select a valid Unit of Measurement from the dropdown list." sqref="I345">
      <formula1>$CF$345:$CY$345</formula1>
    </dataValidation>
    <dataValidation type="list" allowBlank="1" showErrorMessage="1" errorStyle="warning" errorTitle="Invalid UoM" error="Select a valid Unit of Measurement from the dropdown list." sqref="I346">
      <formula1>$CF$346:$CY$346</formula1>
    </dataValidation>
    <dataValidation type="list" allowBlank="1" showErrorMessage="1" errorStyle="warning" errorTitle="Invalid UoM" error="Select a valid Unit of Measurement from the dropdown list." sqref="I347">
      <formula1>$CF$347:$CY$347</formula1>
    </dataValidation>
    <dataValidation type="list" allowBlank="1" showErrorMessage="1" errorStyle="warning" errorTitle="Invalid UoM" error="Select a valid Unit of Measurement from the dropdown list." sqref="I348">
      <formula1>$CF$348:$CY$348</formula1>
    </dataValidation>
    <dataValidation type="list" allowBlank="1" showErrorMessage="1" errorStyle="warning" errorTitle="Invalid UoM" error="Select a valid Unit of Measurement from the dropdown list." sqref="I349">
      <formula1>$CF$349:$CY$349</formula1>
    </dataValidation>
    <dataValidation type="list" allowBlank="1" showErrorMessage="1" errorStyle="warning" errorTitle="Invalid UoM" error="Select a valid Unit of Measurement from the dropdown list." sqref="I35">
      <formula1>$CF$35:$CY$35</formula1>
    </dataValidation>
    <dataValidation type="list" allowBlank="1" showErrorMessage="1" errorStyle="warning" errorTitle="Invalid UoM" error="Select a valid Unit of Measurement from the dropdown list." sqref="I350">
      <formula1>$CF$350:$CY$350</formula1>
    </dataValidation>
    <dataValidation type="list" allowBlank="1" showErrorMessage="1" errorStyle="warning" errorTitle="Invalid UoM" error="Select a valid Unit of Measurement from the dropdown list." sqref="I351">
      <formula1>$CF$351:$CY$351</formula1>
    </dataValidation>
    <dataValidation type="list" allowBlank="1" showErrorMessage="1" errorStyle="warning" errorTitle="Invalid UoM" error="Select a valid Unit of Measurement from the dropdown list." sqref="I352">
      <formula1>$CF$352:$CY$352</formula1>
    </dataValidation>
    <dataValidation type="list" allowBlank="1" showErrorMessage="1" errorStyle="warning" errorTitle="Invalid UoM" error="Select a valid Unit of Measurement from the dropdown list." sqref="I353">
      <formula1>$CF$353:$CY$353</formula1>
    </dataValidation>
    <dataValidation type="list" allowBlank="1" showErrorMessage="1" errorStyle="warning" errorTitle="Invalid UoM" error="Select a valid Unit of Measurement from the dropdown list." sqref="I354">
      <formula1>$CF$354:$CY$354</formula1>
    </dataValidation>
    <dataValidation type="list" allowBlank="1" showErrorMessage="1" errorStyle="warning" errorTitle="Invalid UoM" error="Select a valid Unit of Measurement from the dropdown list." sqref="I355">
      <formula1>$CF$355:$CY$355</formula1>
    </dataValidation>
    <dataValidation type="list" allowBlank="1" showErrorMessage="1" errorStyle="warning" errorTitle="Invalid UoM" error="Select a valid Unit of Measurement from the dropdown list." sqref="I356">
      <formula1>$CF$356:$CY$356</formula1>
    </dataValidation>
    <dataValidation type="list" allowBlank="1" showErrorMessage="1" errorStyle="warning" errorTitle="Invalid UoM" error="Select a valid Unit of Measurement from the dropdown list." sqref="I357">
      <formula1>$CF$357:$CY$357</formula1>
    </dataValidation>
    <dataValidation type="list" allowBlank="1" showErrorMessage="1" errorStyle="warning" errorTitle="Invalid UoM" error="Select a valid Unit of Measurement from the dropdown list." sqref="I358">
      <formula1>$CF$358:$CY$358</formula1>
    </dataValidation>
    <dataValidation type="list" allowBlank="1" showErrorMessage="1" errorStyle="warning" errorTitle="Invalid UoM" error="Select a valid Unit of Measurement from the dropdown list." sqref="I359">
      <formula1>$CF$359:$CY$359</formula1>
    </dataValidation>
    <dataValidation type="list" allowBlank="1" showErrorMessage="1" errorStyle="warning" errorTitle="Invalid UoM" error="Select a valid Unit of Measurement from the dropdown list." sqref="I36">
      <formula1>$CF$36:$CY$36</formula1>
    </dataValidation>
    <dataValidation type="list" allowBlank="1" showErrorMessage="1" errorStyle="warning" errorTitle="Invalid UoM" error="Select a valid Unit of Measurement from the dropdown list." sqref="I360">
      <formula1>$CF$360:$CY$360</formula1>
    </dataValidation>
    <dataValidation type="list" allowBlank="1" showErrorMessage="1" errorStyle="warning" errorTitle="Invalid UoM" error="Select a valid Unit of Measurement from the dropdown list." sqref="I361">
      <formula1>$CF$361:$CY$361</formula1>
    </dataValidation>
    <dataValidation type="list" allowBlank="1" showErrorMessage="1" errorStyle="warning" errorTitle="Invalid UoM" error="Select a valid Unit of Measurement from the dropdown list." sqref="I362">
      <formula1>$CF$362:$CY$362</formula1>
    </dataValidation>
    <dataValidation type="list" allowBlank="1" showErrorMessage="1" errorStyle="warning" errorTitle="Invalid UoM" error="Select a valid Unit of Measurement from the dropdown list." sqref="I363">
      <formula1>$CF$363:$CY$363</formula1>
    </dataValidation>
    <dataValidation type="list" allowBlank="1" showErrorMessage="1" errorStyle="warning" errorTitle="Invalid UoM" error="Select a valid Unit of Measurement from the dropdown list." sqref="I364">
      <formula1>$CF$364:$CY$364</formula1>
    </dataValidation>
    <dataValidation type="list" allowBlank="1" showErrorMessage="1" errorStyle="warning" errorTitle="Invalid UoM" error="Select a valid Unit of Measurement from the dropdown list." sqref="I365">
      <formula1>$CF$365:$CY$365</formula1>
    </dataValidation>
    <dataValidation type="list" allowBlank="1" showErrorMessage="1" errorStyle="warning" errorTitle="Invalid UoM" error="Select a valid Unit of Measurement from the dropdown list." sqref="I366">
      <formula1>$CF$366:$CY$366</formula1>
    </dataValidation>
    <dataValidation type="list" allowBlank="1" showErrorMessage="1" errorStyle="warning" errorTitle="Invalid UoM" error="Select a valid Unit of Measurement from the dropdown list." sqref="I367">
      <formula1>$CF$367:$CY$367</formula1>
    </dataValidation>
    <dataValidation type="list" allowBlank="1" showErrorMessage="1" errorStyle="warning" errorTitle="Invalid UoM" error="Select a valid Unit of Measurement from the dropdown list." sqref="I368">
      <formula1>$CF$368:$CY$368</formula1>
    </dataValidation>
    <dataValidation type="list" allowBlank="1" showErrorMessage="1" errorStyle="warning" errorTitle="Invalid UoM" error="Select a valid Unit of Measurement from the dropdown list." sqref="I369">
      <formula1>$CF$369:$CY$369</formula1>
    </dataValidation>
    <dataValidation type="list" allowBlank="1" showErrorMessage="1" errorStyle="warning" errorTitle="Invalid UoM" error="Select a valid Unit of Measurement from the dropdown list." sqref="I37">
      <formula1>$CF$37:$CY$37</formula1>
    </dataValidation>
    <dataValidation type="list" allowBlank="1" showErrorMessage="1" errorStyle="warning" errorTitle="Invalid UoM" error="Select a valid Unit of Measurement from the dropdown list." sqref="I370">
      <formula1>$CF$370:$CY$370</formula1>
    </dataValidation>
    <dataValidation type="list" allowBlank="1" showErrorMessage="1" errorStyle="warning" errorTitle="Invalid UoM" error="Select a valid Unit of Measurement from the dropdown list." sqref="I371">
      <formula1>$CF$371:$CY$371</formula1>
    </dataValidation>
    <dataValidation type="list" allowBlank="1" showErrorMessage="1" errorStyle="warning" errorTitle="Invalid UoM" error="Select a valid Unit of Measurement from the dropdown list." sqref="I372">
      <formula1>$CF$372:$CY$372</formula1>
    </dataValidation>
    <dataValidation type="list" allowBlank="1" showErrorMessage="1" errorStyle="warning" errorTitle="Invalid UoM" error="Select a valid Unit of Measurement from the dropdown list." sqref="I373">
      <formula1>$CF$373:$CY$373</formula1>
    </dataValidation>
    <dataValidation type="list" allowBlank="1" showErrorMessage="1" errorStyle="warning" errorTitle="Invalid UoM" error="Select a valid Unit of Measurement from the dropdown list." sqref="I374">
      <formula1>$CF$374:$CY$374</formula1>
    </dataValidation>
    <dataValidation type="list" allowBlank="1" showErrorMessage="1" errorStyle="warning" errorTitle="Invalid UoM" error="Select a valid Unit of Measurement from the dropdown list." sqref="I375">
      <formula1>$CF$375:$CY$375</formula1>
    </dataValidation>
    <dataValidation type="list" allowBlank="1" showErrorMessage="1" errorStyle="warning" errorTitle="Invalid UoM" error="Select a valid Unit of Measurement from the dropdown list." sqref="I376">
      <formula1>$CF$376:$CY$376</formula1>
    </dataValidation>
    <dataValidation type="list" allowBlank="1" showErrorMessage="1" errorStyle="warning" errorTitle="Invalid UoM" error="Select a valid Unit of Measurement from the dropdown list." sqref="I377">
      <formula1>$CF$377:$CY$377</formula1>
    </dataValidation>
    <dataValidation type="list" allowBlank="1" showErrorMessage="1" errorStyle="warning" errorTitle="Invalid UoM" error="Select a valid Unit of Measurement from the dropdown list." sqref="I378">
      <formula1>$CF$378:$CY$378</formula1>
    </dataValidation>
    <dataValidation type="list" allowBlank="1" showErrorMessage="1" errorStyle="warning" errorTitle="Invalid UoM" error="Select a valid Unit of Measurement from the dropdown list." sqref="I379">
      <formula1>$CF$379:$CY$379</formula1>
    </dataValidation>
    <dataValidation type="list" allowBlank="1" showErrorMessage="1" errorStyle="warning" errorTitle="Invalid UoM" error="Select a valid Unit of Measurement from the dropdown list." sqref="I38">
      <formula1>$CF$38:$CY$38</formula1>
    </dataValidation>
    <dataValidation type="list" allowBlank="1" showErrorMessage="1" errorStyle="warning" errorTitle="Invalid UoM" error="Select a valid Unit of Measurement from the dropdown list." sqref="I380">
      <formula1>$CF$380:$CY$380</formula1>
    </dataValidation>
    <dataValidation type="list" allowBlank="1" showErrorMessage="1" errorStyle="warning" errorTitle="Invalid UoM" error="Select a valid Unit of Measurement from the dropdown list." sqref="I381">
      <formula1>$CF$381:$CY$381</formula1>
    </dataValidation>
    <dataValidation type="list" allowBlank="1" showErrorMessage="1" errorStyle="warning" errorTitle="Invalid UoM" error="Select a valid Unit of Measurement from the dropdown list." sqref="I382">
      <formula1>$CF$382:$CY$382</formula1>
    </dataValidation>
    <dataValidation type="list" allowBlank="1" showErrorMessage="1" errorStyle="warning" errorTitle="Invalid UoM" error="Select a valid Unit of Measurement from the dropdown list." sqref="I383">
      <formula1>$CF$383:$CY$383</formula1>
    </dataValidation>
    <dataValidation type="list" allowBlank="1" showErrorMessage="1" errorStyle="warning" errorTitle="Invalid UoM" error="Select a valid Unit of Measurement from the dropdown list." sqref="I384">
      <formula1>$CF$384:$CY$384</formula1>
    </dataValidation>
    <dataValidation type="list" allowBlank="1" showErrorMessage="1" errorStyle="warning" errorTitle="Invalid UoM" error="Select a valid Unit of Measurement from the dropdown list." sqref="I385">
      <formula1>$CF$385:$CY$385</formula1>
    </dataValidation>
    <dataValidation type="list" allowBlank="1" showErrorMessage="1" errorStyle="warning" errorTitle="Invalid UoM" error="Select a valid Unit of Measurement from the dropdown list." sqref="I386">
      <formula1>$CF$386:$CY$386</formula1>
    </dataValidation>
    <dataValidation type="list" allowBlank="1" showErrorMessage="1" errorStyle="warning" errorTitle="Invalid UoM" error="Select a valid Unit of Measurement from the dropdown list." sqref="I387">
      <formula1>$CF$387:$CY$387</formula1>
    </dataValidation>
    <dataValidation type="list" allowBlank="1" showErrorMessage="1" errorStyle="warning" errorTitle="Invalid UoM" error="Select a valid Unit of Measurement from the dropdown list." sqref="I388">
      <formula1>$CF$388:$CY$388</formula1>
    </dataValidation>
    <dataValidation type="list" allowBlank="1" showErrorMessage="1" errorStyle="warning" errorTitle="Invalid UoM" error="Select a valid Unit of Measurement from the dropdown list." sqref="I389">
      <formula1>$CF$389:$CY$389</formula1>
    </dataValidation>
    <dataValidation type="list" allowBlank="1" showErrorMessage="1" errorStyle="warning" errorTitle="Invalid UoM" error="Select a valid Unit of Measurement from the dropdown list." sqref="I39">
      <formula1>$CF$39:$CY$39</formula1>
    </dataValidation>
    <dataValidation type="list" allowBlank="1" showErrorMessage="1" errorStyle="warning" errorTitle="Invalid UoM" error="Select a valid Unit of Measurement from the dropdown list." sqref="I390">
      <formula1>$CF$390:$CY$390</formula1>
    </dataValidation>
    <dataValidation type="list" allowBlank="1" showErrorMessage="1" errorStyle="warning" errorTitle="Invalid UoM" error="Select a valid Unit of Measurement from the dropdown list." sqref="I391">
      <formula1>$CF$391:$CY$391</formula1>
    </dataValidation>
    <dataValidation type="list" allowBlank="1" showErrorMessage="1" errorStyle="warning" errorTitle="Invalid UoM" error="Select a valid Unit of Measurement from the dropdown list." sqref="I392">
      <formula1>$CF$392:$CY$392</formula1>
    </dataValidation>
    <dataValidation type="list" allowBlank="1" showErrorMessage="1" errorStyle="warning" errorTitle="Invalid UoM" error="Select a valid Unit of Measurement from the dropdown list." sqref="I393">
      <formula1>$CF$393:$CY$393</formula1>
    </dataValidation>
    <dataValidation type="list" allowBlank="1" showErrorMessage="1" errorStyle="warning" errorTitle="Invalid UoM" error="Select a valid Unit of Measurement from the dropdown list." sqref="I394">
      <formula1>$CF$394:$CY$394</formula1>
    </dataValidation>
    <dataValidation type="list" allowBlank="1" showErrorMessage="1" errorStyle="warning" errorTitle="Invalid UoM" error="Select a valid Unit of Measurement from the dropdown list." sqref="I395">
      <formula1>$CF$395:$CY$395</formula1>
    </dataValidation>
    <dataValidation type="list" allowBlank="1" showErrorMessage="1" errorStyle="warning" errorTitle="Invalid UoM" error="Select a valid Unit of Measurement from the dropdown list." sqref="I396">
      <formula1>$CF$396:$CY$396</formula1>
    </dataValidation>
    <dataValidation type="list" allowBlank="1" showErrorMessage="1" errorStyle="warning" errorTitle="Invalid UoM" error="Select a valid Unit of Measurement from the dropdown list." sqref="I397">
      <formula1>$CF$397:$CY$397</formula1>
    </dataValidation>
    <dataValidation type="list" allowBlank="1" showErrorMessage="1" errorStyle="warning" errorTitle="Invalid UoM" error="Select a valid Unit of Measurement from the dropdown list." sqref="I398">
      <formula1>$CF$398:$CY$398</formula1>
    </dataValidation>
    <dataValidation type="list" allowBlank="1" showErrorMessage="1" errorStyle="warning" errorTitle="Invalid UoM" error="Select a valid Unit of Measurement from the dropdown list." sqref="I399">
      <formula1>$CF$399:$CY$399</formula1>
    </dataValidation>
    <dataValidation type="list" allowBlank="1" showErrorMessage="1" errorStyle="warning" errorTitle="Invalid UoM" error="Select a valid Unit of Measurement from the dropdown list." sqref="I4">
      <formula1>$CF$4:$CY$4</formula1>
    </dataValidation>
    <dataValidation type="list" allowBlank="1" showErrorMessage="1" errorStyle="warning" errorTitle="Invalid UoM" error="Select a valid Unit of Measurement from the dropdown list." sqref="I40">
      <formula1>$CF$40:$CY$40</formula1>
    </dataValidation>
    <dataValidation type="list" allowBlank="1" showErrorMessage="1" errorStyle="warning" errorTitle="Invalid UoM" error="Select a valid Unit of Measurement from the dropdown list." sqref="I400">
      <formula1>$CF$400:$CY$400</formula1>
    </dataValidation>
    <dataValidation type="list" allowBlank="1" showErrorMessage="1" errorStyle="warning" errorTitle="Invalid UoM" error="Select a valid Unit of Measurement from the dropdown list." sqref="I401">
      <formula1>$CF$401:$CY$401</formula1>
    </dataValidation>
    <dataValidation type="list" allowBlank="1" showErrorMessage="1" errorStyle="warning" errorTitle="Invalid UoM" error="Select a valid Unit of Measurement from the dropdown list." sqref="I402">
      <formula1>$CF$402:$CY$402</formula1>
    </dataValidation>
    <dataValidation type="list" allowBlank="1" showErrorMessage="1" errorStyle="warning" errorTitle="Invalid UoM" error="Select a valid Unit of Measurement from the dropdown list." sqref="I403">
      <formula1>$CF$403:$CY$403</formula1>
    </dataValidation>
    <dataValidation type="list" allowBlank="1" showErrorMessage="1" errorStyle="warning" errorTitle="Invalid UoM" error="Select a valid Unit of Measurement from the dropdown list." sqref="I404">
      <formula1>$CF$404:$CY$404</formula1>
    </dataValidation>
    <dataValidation type="list" allowBlank="1" showErrorMessage="1" errorStyle="warning" errorTitle="Invalid UoM" error="Select a valid Unit of Measurement from the dropdown list." sqref="I405">
      <formula1>$CF$405:$CY$405</formula1>
    </dataValidation>
    <dataValidation type="list" allowBlank="1" showErrorMessage="1" errorStyle="warning" errorTitle="Invalid UoM" error="Select a valid Unit of Measurement from the dropdown list." sqref="I406">
      <formula1>$CF$406:$CY$406</formula1>
    </dataValidation>
    <dataValidation type="list" allowBlank="1" showErrorMessage="1" errorStyle="warning" errorTitle="Invalid UoM" error="Select a valid Unit of Measurement from the dropdown list." sqref="I407">
      <formula1>$CF$407:$CY$407</formula1>
    </dataValidation>
    <dataValidation type="list" allowBlank="1" showErrorMessage="1" errorStyle="warning" errorTitle="Invalid UoM" error="Select a valid Unit of Measurement from the dropdown list." sqref="I408">
      <formula1>$CF$408:$CY$408</formula1>
    </dataValidation>
    <dataValidation type="list" allowBlank="1" showErrorMessage="1" errorStyle="warning" errorTitle="Invalid UoM" error="Select a valid Unit of Measurement from the dropdown list." sqref="I409">
      <formula1>$CF$409:$CY$409</formula1>
    </dataValidation>
    <dataValidation type="list" allowBlank="1" showErrorMessage="1" errorStyle="warning" errorTitle="Invalid UoM" error="Select a valid Unit of Measurement from the dropdown list." sqref="I41">
      <formula1>$CF$41:$CY$41</formula1>
    </dataValidation>
    <dataValidation type="list" allowBlank="1" showErrorMessage="1" errorStyle="warning" errorTitle="Invalid UoM" error="Select a valid Unit of Measurement from the dropdown list." sqref="I410">
      <formula1>$CF$410:$CY$410</formula1>
    </dataValidation>
    <dataValidation type="list" allowBlank="1" showErrorMessage="1" errorStyle="warning" errorTitle="Invalid UoM" error="Select a valid Unit of Measurement from the dropdown list." sqref="I411">
      <formula1>$CF$411:$CY$411</formula1>
    </dataValidation>
    <dataValidation type="list" allowBlank="1" showErrorMessage="1" errorStyle="warning" errorTitle="Invalid UoM" error="Select a valid Unit of Measurement from the dropdown list." sqref="I412">
      <formula1>$CF$412:$CY$412</formula1>
    </dataValidation>
    <dataValidation type="list" allowBlank="1" showErrorMessage="1" errorStyle="warning" errorTitle="Invalid UoM" error="Select a valid Unit of Measurement from the dropdown list." sqref="I413">
      <formula1>$CF$413:$CY$413</formula1>
    </dataValidation>
    <dataValidation type="list" allowBlank="1" showErrorMessage="1" errorStyle="warning" errorTitle="Invalid UoM" error="Select a valid Unit of Measurement from the dropdown list." sqref="I414">
      <formula1>$CF$414:$CY$414</formula1>
    </dataValidation>
    <dataValidation type="list" allowBlank="1" showErrorMessage="1" errorStyle="warning" errorTitle="Invalid UoM" error="Select a valid Unit of Measurement from the dropdown list." sqref="I415">
      <formula1>$CF$415:$CY$415</formula1>
    </dataValidation>
    <dataValidation type="list" allowBlank="1" showErrorMessage="1" errorStyle="warning" errorTitle="Invalid UoM" error="Select a valid Unit of Measurement from the dropdown list." sqref="I416">
      <formula1>$CF$416:$CY$416</formula1>
    </dataValidation>
    <dataValidation type="list" allowBlank="1" showErrorMessage="1" errorStyle="warning" errorTitle="Invalid UoM" error="Select a valid Unit of Measurement from the dropdown list." sqref="I417">
      <formula1>$CF$417:$CY$417</formula1>
    </dataValidation>
    <dataValidation type="list" allowBlank="1" showErrorMessage="1" errorStyle="warning" errorTitle="Invalid UoM" error="Select a valid Unit of Measurement from the dropdown list." sqref="I418">
      <formula1>$CF$418:$CY$418</formula1>
    </dataValidation>
    <dataValidation type="list" allowBlank="1" showErrorMessage="1" errorStyle="warning" errorTitle="Invalid UoM" error="Select a valid Unit of Measurement from the dropdown list." sqref="I419">
      <formula1>$CF$419:$CY$419</formula1>
    </dataValidation>
    <dataValidation type="list" allowBlank="1" showErrorMessage="1" errorStyle="warning" errorTitle="Invalid UoM" error="Select a valid Unit of Measurement from the dropdown list." sqref="I42">
      <formula1>$CF$42:$CY$42</formula1>
    </dataValidation>
    <dataValidation type="list" allowBlank="1" showErrorMessage="1" errorStyle="warning" errorTitle="Invalid UoM" error="Select a valid Unit of Measurement from the dropdown list." sqref="I420">
      <formula1>$CF$420:$CY$420</formula1>
    </dataValidation>
    <dataValidation type="list" allowBlank="1" showErrorMessage="1" errorStyle="warning" errorTitle="Invalid UoM" error="Select a valid Unit of Measurement from the dropdown list." sqref="I421">
      <formula1>$CF$421:$CY$421</formula1>
    </dataValidation>
    <dataValidation type="list" allowBlank="1" showErrorMessage="1" errorStyle="warning" errorTitle="Invalid UoM" error="Select a valid Unit of Measurement from the dropdown list." sqref="I422">
      <formula1>$CF$422:$CY$422</formula1>
    </dataValidation>
    <dataValidation type="list" allowBlank="1" showErrorMessage="1" errorStyle="warning" errorTitle="Invalid UoM" error="Select a valid Unit of Measurement from the dropdown list." sqref="I423">
      <formula1>$CF$423:$CY$423</formula1>
    </dataValidation>
    <dataValidation type="list" allowBlank="1" showErrorMessage="1" errorStyle="warning" errorTitle="Invalid UoM" error="Select a valid Unit of Measurement from the dropdown list." sqref="I424">
      <formula1>$CF$424:$CY$424</formula1>
    </dataValidation>
    <dataValidation type="list" allowBlank="1" showErrorMessage="1" errorStyle="warning" errorTitle="Invalid UoM" error="Select a valid Unit of Measurement from the dropdown list." sqref="I425">
      <formula1>$CF$425:$CY$425</formula1>
    </dataValidation>
    <dataValidation type="list" allowBlank="1" showErrorMessage="1" errorStyle="warning" errorTitle="Invalid UoM" error="Select a valid Unit of Measurement from the dropdown list." sqref="I426">
      <formula1>$CF$426:$CY$426</formula1>
    </dataValidation>
    <dataValidation type="list" allowBlank="1" showErrorMessage="1" errorStyle="warning" errorTitle="Invalid UoM" error="Select a valid Unit of Measurement from the dropdown list." sqref="I427">
      <formula1>$CF$427:$CY$427</formula1>
    </dataValidation>
    <dataValidation type="list" allowBlank="1" showErrorMessage="1" errorStyle="warning" errorTitle="Invalid UoM" error="Select a valid Unit of Measurement from the dropdown list." sqref="I428">
      <formula1>$CF$428:$CY$428</formula1>
    </dataValidation>
    <dataValidation type="list" allowBlank="1" showErrorMessage="1" errorStyle="warning" errorTitle="Invalid UoM" error="Select a valid Unit of Measurement from the dropdown list." sqref="I429">
      <formula1>$CF$429:$CY$429</formula1>
    </dataValidation>
    <dataValidation type="list" allowBlank="1" showErrorMessage="1" errorStyle="warning" errorTitle="Invalid UoM" error="Select a valid Unit of Measurement from the dropdown list." sqref="I43">
      <formula1>$CF$43:$CY$43</formula1>
    </dataValidation>
    <dataValidation type="list" allowBlank="1" showErrorMessage="1" errorStyle="warning" errorTitle="Invalid UoM" error="Select a valid Unit of Measurement from the dropdown list." sqref="I430">
      <formula1>$CF$430:$CY$430</formula1>
    </dataValidation>
    <dataValidation type="list" allowBlank="1" showErrorMessage="1" errorStyle="warning" errorTitle="Invalid UoM" error="Select a valid Unit of Measurement from the dropdown list." sqref="I431">
      <formula1>$CF$431:$CY$431</formula1>
    </dataValidation>
    <dataValidation type="list" allowBlank="1" showErrorMessage="1" errorStyle="warning" errorTitle="Invalid UoM" error="Select a valid Unit of Measurement from the dropdown list." sqref="I432">
      <formula1>$CF$432:$CY$432</formula1>
    </dataValidation>
    <dataValidation type="list" allowBlank="1" showErrorMessage="1" errorStyle="warning" errorTitle="Invalid UoM" error="Select a valid Unit of Measurement from the dropdown list." sqref="I433">
      <formula1>$CF$433:$CY$433</formula1>
    </dataValidation>
    <dataValidation type="list" allowBlank="1" showErrorMessage="1" errorStyle="warning" errorTitle="Invalid UoM" error="Select a valid Unit of Measurement from the dropdown list." sqref="I434">
      <formula1>$CF$434:$CY$434</formula1>
    </dataValidation>
    <dataValidation type="list" allowBlank="1" showErrorMessage="1" errorStyle="warning" errorTitle="Invalid UoM" error="Select a valid Unit of Measurement from the dropdown list." sqref="I435">
      <formula1>$CF$435:$CY$435</formula1>
    </dataValidation>
    <dataValidation type="list" allowBlank="1" showErrorMessage="1" errorStyle="warning" errorTitle="Invalid UoM" error="Select a valid Unit of Measurement from the dropdown list." sqref="I436">
      <formula1>$CF$436:$CY$436</formula1>
    </dataValidation>
    <dataValidation type="list" allowBlank="1" showErrorMessage="1" errorStyle="warning" errorTitle="Invalid UoM" error="Select a valid Unit of Measurement from the dropdown list." sqref="I437">
      <formula1>$CF$437:$CY$437</formula1>
    </dataValidation>
    <dataValidation type="list" allowBlank="1" showErrorMessage="1" errorStyle="warning" errorTitle="Invalid UoM" error="Select a valid Unit of Measurement from the dropdown list." sqref="I438">
      <formula1>$CF$438:$CY$438</formula1>
    </dataValidation>
    <dataValidation type="list" allowBlank="1" showErrorMessage="1" errorStyle="warning" errorTitle="Invalid UoM" error="Select a valid Unit of Measurement from the dropdown list." sqref="I439">
      <formula1>$CF$439:$CY$439</formula1>
    </dataValidation>
    <dataValidation type="list" allowBlank="1" showErrorMessage="1" errorStyle="warning" errorTitle="Invalid UoM" error="Select a valid Unit of Measurement from the dropdown list." sqref="I44">
      <formula1>$CF$44:$CY$44</formula1>
    </dataValidation>
    <dataValidation type="list" allowBlank="1" showErrorMessage="1" errorStyle="warning" errorTitle="Invalid UoM" error="Select a valid Unit of Measurement from the dropdown list." sqref="I440">
      <formula1>$CF$440:$CY$440</formula1>
    </dataValidation>
    <dataValidation type="list" allowBlank="1" showErrorMessage="1" errorStyle="warning" errorTitle="Invalid UoM" error="Select a valid Unit of Measurement from the dropdown list." sqref="I441">
      <formula1>$CF$441:$CY$441</formula1>
    </dataValidation>
    <dataValidation type="list" allowBlank="1" showErrorMessage="1" errorStyle="warning" errorTitle="Invalid UoM" error="Select a valid Unit of Measurement from the dropdown list." sqref="I442">
      <formula1>$CF$442:$CY$442</formula1>
    </dataValidation>
    <dataValidation type="list" allowBlank="1" showErrorMessage="1" errorStyle="warning" errorTitle="Invalid UoM" error="Select a valid Unit of Measurement from the dropdown list." sqref="I443">
      <formula1>$CF$443:$CY$443</formula1>
    </dataValidation>
    <dataValidation type="list" allowBlank="1" showErrorMessage="1" errorStyle="warning" errorTitle="Invalid UoM" error="Select a valid Unit of Measurement from the dropdown list." sqref="I444">
      <formula1>$CF$444:$CY$444</formula1>
    </dataValidation>
    <dataValidation type="list" allowBlank="1" showErrorMessage="1" errorStyle="warning" errorTitle="Invalid UoM" error="Select a valid Unit of Measurement from the dropdown list." sqref="I445">
      <formula1>$CF$445:$CY$445</formula1>
    </dataValidation>
    <dataValidation type="list" allowBlank="1" showErrorMessage="1" errorStyle="warning" errorTitle="Invalid UoM" error="Select a valid Unit of Measurement from the dropdown list." sqref="I446">
      <formula1>$CF$446:$CY$446</formula1>
    </dataValidation>
    <dataValidation type="list" allowBlank="1" showErrorMessage="1" errorStyle="warning" errorTitle="Invalid UoM" error="Select a valid Unit of Measurement from the dropdown list." sqref="I447">
      <formula1>$CF$447:$CY$447</formula1>
    </dataValidation>
    <dataValidation type="list" allowBlank="1" showErrorMessage="1" errorStyle="warning" errorTitle="Invalid UoM" error="Select a valid Unit of Measurement from the dropdown list." sqref="I448">
      <formula1>$CF$448:$CY$448</formula1>
    </dataValidation>
    <dataValidation type="list" allowBlank="1" showErrorMessage="1" errorStyle="warning" errorTitle="Invalid UoM" error="Select a valid Unit of Measurement from the dropdown list." sqref="I449">
      <formula1>$CF$449:$CY$449</formula1>
    </dataValidation>
    <dataValidation type="list" allowBlank="1" showErrorMessage="1" errorStyle="warning" errorTitle="Invalid UoM" error="Select a valid Unit of Measurement from the dropdown list." sqref="I45">
      <formula1>$CF$45:$CY$45</formula1>
    </dataValidation>
    <dataValidation type="list" allowBlank="1" showErrorMessage="1" errorStyle="warning" errorTitle="Invalid UoM" error="Select a valid Unit of Measurement from the dropdown list." sqref="I450">
      <formula1>$CF$450:$CY$450</formula1>
    </dataValidation>
    <dataValidation type="list" allowBlank="1" showErrorMessage="1" errorStyle="warning" errorTitle="Invalid UoM" error="Select a valid Unit of Measurement from the dropdown list." sqref="I451">
      <formula1>$CF$451:$CY$451</formula1>
    </dataValidation>
    <dataValidation type="list" allowBlank="1" showErrorMessage="1" errorStyle="warning" errorTitle="Invalid UoM" error="Select a valid Unit of Measurement from the dropdown list." sqref="I452">
      <formula1>$CF$452:$CY$452</formula1>
    </dataValidation>
    <dataValidation type="list" allowBlank="1" showErrorMessage="1" errorStyle="warning" errorTitle="Invalid UoM" error="Select a valid Unit of Measurement from the dropdown list." sqref="I453">
      <formula1>$CF$453:$CY$453</formula1>
    </dataValidation>
    <dataValidation type="list" allowBlank="1" showErrorMessage="1" errorStyle="warning" errorTitle="Invalid UoM" error="Select a valid Unit of Measurement from the dropdown list." sqref="I454">
      <formula1>$CF$454:$CY$454</formula1>
    </dataValidation>
    <dataValidation type="list" allowBlank="1" showErrorMessage="1" errorStyle="warning" errorTitle="Invalid UoM" error="Select a valid Unit of Measurement from the dropdown list." sqref="I455">
      <formula1>$CF$455:$CY$455</formula1>
    </dataValidation>
    <dataValidation type="list" allowBlank="1" showErrorMessage="1" errorStyle="warning" errorTitle="Invalid UoM" error="Select a valid Unit of Measurement from the dropdown list." sqref="I456">
      <formula1>$CF$456:$CY$456</formula1>
    </dataValidation>
    <dataValidation type="list" allowBlank="1" showErrorMessage="1" errorStyle="warning" errorTitle="Invalid UoM" error="Select a valid Unit of Measurement from the dropdown list." sqref="I457">
      <formula1>$CF$457:$CY$457</formula1>
    </dataValidation>
    <dataValidation type="list" allowBlank="1" showErrorMessage="1" errorStyle="warning" errorTitle="Invalid UoM" error="Select a valid Unit of Measurement from the dropdown list." sqref="I458">
      <formula1>$CF$458:$CY$458</formula1>
    </dataValidation>
    <dataValidation type="list" allowBlank="1" showErrorMessage="1" errorStyle="warning" errorTitle="Invalid UoM" error="Select a valid Unit of Measurement from the dropdown list." sqref="I459">
      <formula1>$CF$459:$CY$459</formula1>
    </dataValidation>
    <dataValidation type="list" allowBlank="1" showErrorMessage="1" errorStyle="warning" errorTitle="Invalid UoM" error="Select a valid Unit of Measurement from the dropdown list." sqref="I46">
      <formula1>$CF$46:$CY$46</formula1>
    </dataValidation>
    <dataValidation type="list" allowBlank="1" showErrorMessage="1" errorStyle="warning" errorTitle="Invalid UoM" error="Select a valid Unit of Measurement from the dropdown list." sqref="I460">
      <formula1>$CF$460:$CY$460</formula1>
    </dataValidation>
    <dataValidation type="list" allowBlank="1" showErrorMessage="1" errorStyle="warning" errorTitle="Invalid UoM" error="Select a valid Unit of Measurement from the dropdown list." sqref="I461">
      <formula1>$CF$461:$CY$461</formula1>
    </dataValidation>
    <dataValidation type="list" allowBlank="1" showErrorMessage="1" errorStyle="warning" errorTitle="Invalid UoM" error="Select a valid Unit of Measurement from the dropdown list." sqref="I462">
      <formula1>$CF$462:$CY$462</formula1>
    </dataValidation>
    <dataValidation type="list" allowBlank="1" showErrorMessage="1" errorStyle="warning" errorTitle="Invalid UoM" error="Select a valid Unit of Measurement from the dropdown list." sqref="I463">
      <formula1>$CF$463:$CY$463</formula1>
    </dataValidation>
    <dataValidation type="list" allowBlank="1" showErrorMessage="1" errorStyle="warning" errorTitle="Invalid UoM" error="Select a valid Unit of Measurement from the dropdown list." sqref="I464">
      <formula1>$CF$464:$CY$464</formula1>
    </dataValidation>
    <dataValidation type="list" allowBlank="1" showErrorMessage="1" errorStyle="warning" errorTitle="Invalid UoM" error="Select a valid Unit of Measurement from the dropdown list." sqref="I465">
      <formula1>$CF$465:$CY$465</formula1>
    </dataValidation>
    <dataValidation type="list" allowBlank="1" showErrorMessage="1" errorStyle="warning" errorTitle="Invalid UoM" error="Select a valid Unit of Measurement from the dropdown list." sqref="I466">
      <formula1>$CF$466:$CY$466</formula1>
    </dataValidation>
    <dataValidation type="list" allowBlank="1" showErrorMessage="1" errorStyle="warning" errorTitle="Invalid UoM" error="Select a valid Unit of Measurement from the dropdown list." sqref="I467">
      <formula1>$CF$467:$CY$467</formula1>
    </dataValidation>
    <dataValidation type="list" allowBlank="1" showErrorMessage="1" errorStyle="warning" errorTitle="Invalid UoM" error="Select a valid Unit of Measurement from the dropdown list." sqref="I468">
      <formula1>$CF$468:$CY$468</formula1>
    </dataValidation>
    <dataValidation type="list" allowBlank="1" showErrorMessage="1" errorStyle="warning" errorTitle="Invalid UoM" error="Select a valid Unit of Measurement from the dropdown list." sqref="I469">
      <formula1>$CF$469:$CY$469</formula1>
    </dataValidation>
    <dataValidation type="list" allowBlank="1" showErrorMessage="1" errorStyle="warning" errorTitle="Invalid UoM" error="Select a valid Unit of Measurement from the dropdown list." sqref="I47">
      <formula1>$CF$47:$CY$47</formula1>
    </dataValidation>
    <dataValidation type="list" allowBlank="1" showErrorMessage="1" errorStyle="warning" errorTitle="Invalid UoM" error="Select a valid Unit of Measurement from the dropdown list." sqref="I470">
      <formula1>$CF$470:$CY$470</formula1>
    </dataValidation>
    <dataValidation type="list" allowBlank="1" showErrorMessage="1" errorStyle="warning" errorTitle="Invalid UoM" error="Select a valid Unit of Measurement from the dropdown list." sqref="I471">
      <formula1>$CF$471:$CY$471</formula1>
    </dataValidation>
    <dataValidation type="list" allowBlank="1" showErrorMessage="1" errorStyle="warning" errorTitle="Invalid UoM" error="Select a valid Unit of Measurement from the dropdown list." sqref="I472">
      <formula1>$CF$472:$CY$472</formula1>
    </dataValidation>
    <dataValidation type="list" allowBlank="1" showErrorMessage="1" errorStyle="warning" errorTitle="Invalid UoM" error="Select a valid Unit of Measurement from the dropdown list." sqref="I473">
      <formula1>$CF$473:$CY$473</formula1>
    </dataValidation>
    <dataValidation type="list" allowBlank="1" showErrorMessage="1" errorStyle="warning" errorTitle="Invalid UoM" error="Select a valid Unit of Measurement from the dropdown list." sqref="I474">
      <formula1>$CF$474:$CY$474</formula1>
    </dataValidation>
    <dataValidation type="list" allowBlank="1" showErrorMessage="1" errorStyle="warning" errorTitle="Invalid UoM" error="Select a valid Unit of Measurement from the dropdown list." sqref="I475">
      <formula1>$CF$475:$CY$475</formula1>
    </dataValidation>
    <dataValidation type="list" allowBlank="1" showErrorMessage="1" errorStyle="warning" errorTitle="Invalid UoM" error="Select a valid Unit of Measurement from the dropdown list." sqref="I476">
      <formula1>$CF$476:$CY$476</formula1>
    </dataValidation>
    <dataValidation type="list" allowBlank="1" showErrorMessage="1" errorStyle="warning" errorTitle="Invalid UoM" error="Select a valid Unit of Measurement from the dropdown list." sqref="I477">
      <formula1>$CF$477:$CY$477</formula1>
    </dataValidation>
    <dataValidation type="list" allowBlank="1" showErrorMessage="1" errorStyle="warning" errorTitle="Invalid UoM" error="Select a valid Unit of Measurement from the dropdown list." sqref="I478">
      <formula1>$CF$478:$CY$478</formula1>
    </dataValidation>
    <dataValidation type="list" allowBlank="1" showErrorMessage="1" errorStyle="warning" errorTitle="Invalid UoM" error="Select a valid Unit of Measurement from the dropdown list." sqref="I479">
      <formula1>$CF$479:$CY$479</formula1>
    </dataValidation>
    <dataValidation type="list" allowBlank="1" showErrorMessage="1" errorStyle="warning" errorTitle="Invalid UoM" error="Select a valid Unit of Measurement from the dropdown list." sqref="I48">
      <formula1>$CF$48:$CY$48</formula1>
    </dataValidation>
    <dataValidation type="list" allowBlank="1" showErrorMessage="1" errorStyle="warning" errorTitle="Invalid UoM" error="Select a valid Unit of Measurement from the dropdown list." sqref="I480">
      <formula1>$CF$480:$CY$480</formula1>
    </dataValidation>
    <dataValidation type="list" allowBlank="1" showErrorMessage="1" errorStyle="warning" errorTitle="Invalid UoM" error="Select a valid Unit of Measurement from the dropdown list." sqref="I481">
      <formula1>$CF$481:$CY$481</formula1>
    </dataValidation>
    <dataValidation type="list" allowBlank="1" showErrorMessage="1" errorStyle="warning" errorTitle="Invalid UoM" error="Select a valid Unit of Measurement from the dropdown list." sqref="I482">
      <formula1>$CF$482:$CY$482</formula1>
    </dataValidation>
    <dataValidation type="list" allowBlank="1" showErrorMessage="1" errorStyle="warning" errorTitle="Invalid UoM" error="Select a valid Unit of Measurement from the dropdown list." sqref="I483">
      <formula1>$CF$483:$CY$483</formula1>
    </dataValidation>
    <dataValidation type="list" allowBlank="1" showErrorMessage="1" errorStyle="warning" errorTitle="Invalid UoM" error="Select a valid Unit of Measurement from the dropdown list." sqref="I484">
      <formula1>$CF$484:$CY$484</formula1>
    </dataValidation>
    <dataValidation type="list" allowBlank="1" showErrorMessage="1" errorStyle="warning" errorTitle="Invalid UoM" error="Select a valid Unit of Measurement from the dropdown list." sqref="I485">
      <formula1>$CF$485:$CY$485</formula1>
    </dataValidation>
    <dataValidation type="list" allowBlank="1" showErrorMessage="1" errorStyle="warning" errorTitle="Invalid UoM" error="Select a valid Unit of Measurement from the dropdown list." sqref="I486">
      <formula1>$CF$486:$CY$486</formula1>
    </dataValidation>
    <dataValidation type="list" allowBlank="1" showErrorMessage="1" errorStyle="warning" errorTitle="Invalid UoM" error="Select a valid Unit of Measurement from the dropdown list." sqref="I487">
      <formula1>$CF$487:$CY$487</formula1>
    </dataValidation>
    <dataValidation type="list" allowBlank="1" showErrorMessage="1" errorStyle="warning" errorTitle="Invalid UoM" error="Select a valid Unit of Measurement from the dropdown list." sqref="I488">
      <formula1>$CF$488:$CY$488</formula1>
    </dataValidation>
    <dataValidation type="list" allowBlank="1" showErrorMessage="1" errorStyle="warning" errorTitle="Invalid UoM" error="Select a valid Unit of Measurement from the dropdown list." sqref="I489">
      <formula1>$CF$489:$CY$489</formula1>
    </dataValidation>
    <dataValidation type="list" allowBlank="1" showErrorMessage="1" errorStyle="warning" errorTitle="Invalid UoM" error="Select a valid Unit of Measurement from the dropdown list." sqref="I49">
      <formula1>$CF$49:$CY$49</formula1>
    </dataValidation>
    <dataValidation type="list" allowBlank="1" showErrorMessage="1" errorStyle="warning" errorTitle="Invalid UoM" error="Select a valid Unit of Measurement from the dropdown list." sqref="I490">
      <formula1>$CF$490:$CY$490</formula1>
    </dataValidation>
    <dataValidation type="list" allowBlank="1" showErrorMessage="1" errorStyle="warning" errorTitle="Invalid UoM" error="Select a valid Unit of Measurement from the dropdown list." sqref="I491">
      <formula1>$CF$491:$CY$491</formula1>
    </dataValidation>
    <dataValidation type="list" allowBlank="1" showErrorMessage="1" errorStyle="warning" errorTitle="Invalid UoM" error="Select a valid Unit of Measurement from the dropdown list." sqref="I492">
      <formula1>$CF$492:$CY$492</formula1>
    </dataValidation>
    <dataValidation type="list" allowBlank="1" showErrorMessage="1" errorStyle="warning" errorTitle="Invalid UoM" error="Select a valid Unit of Measurement from the dropdown list." sqref="I493">
      <formula1>$CF$493:$CY$493</formula1>
    </dataValidation>
    <dataValidation type="list" allowBlank="1" showErrorMessage="1" errorStyle="warning" errorTitle="Invalid UoM" error="Select a valid Unit of Measurement from the dropdown list." sqref="I494">
      <formula1>$CF$494:$CY$494</formula1>
    </dataValidation>
    <dataValidation type="list" allowBlank="1" showErrorMessage="1" errorStyle="warning" errorTitle="Invalid UoM" error="Select a valid Unit of Measurement from the dropdown list." sqref="I495">
      <formula1>$CF$495:$CY$495</formula1>
    </dataValidation>
    <dataValidation type="list" allowBlank="1" showErrorMessage="1" errorStyle="warning" errorTitle="Invalid UoM" error="Select a valid Unit of Measurement from the dropdown list." sqref="I496">
      <formula1>$CF$496:$CY$496</formula1>
    </dataValidation>
    <dataValidation type="list" allowBlank="1" showErrorMessage="1" errorStyle="warning" errorTitle="Invalid UoM" error="Select a valid Unit of Measurement from the dropdown list." sqref="I497">
      <formula1>$CF$497:$CY$497</formula1>
    </dataValidation>
    <dataValidation type="list" allowBlank="1" showErrorMessage="1" errorStyle="warning" errorTitle="Invalid UoM" error="Select a valid Unit of Measurement from the dropdown list." sqref="I498">
      <formula1>$CF$498:$CY$498</formula1>
    </dataValidation>
    <dataValidation type="list" allowBlank="1" showErrorMessage="1" errorStyle="warning" errorTitle="Invalid UoM" error="Select a valid Unit of Measurement from the dropdown list." sqref="I499">
      <formula1>$CF$499:$CY$499</formula1>
    </dataValidation>
    <dataValidation type="list" allowBlank="1" showErrorMessage="1" errorStyle="warning" errorTitle="Invalid UoM" error="Select a valid Unit of Measurement from the dropdown list." sqref="I5">
      <formula1>$CF$5:$CY$5</formula1>
    </dataValidation>
    <dataValidation type="list" allowBlank="1" showErrorMessage="1" errorStyle="warning" errorTitle="Invalid UoM" error="Select a valid Unit of Measurement from the dropdown list." sqref="I50">
      <formula1>$CF$50:$CY$50</formula1>
    </dataValidation>
    <dataValidation type="list" allowBlank="1" showErrorMessage="1" errorStyle="warning" errorTitle="Invalid UoM" error="Select a valid Unit of Measurement from the dropdown list." sqref="I500">
      <formula1>$CF$500:$CY$500</formula1>
    </dataValidation>
    <dataValidation type="list" allowBlank="1" showErrorMessage="1" errorStyle="warning" errorTitle="Invalid UoM" error="Select a valid Unit of Measurement from the dropdown list." sqref="I501">
      <formula1>$CF$501:$CY$501</formula1>
    </dataValidation>
    <dataValidation type="list" allowBlank="1" showErrorMessage="1" errorStyle="warning" errorTitle="Invalid UoM" error="Select a valid Unit of Measurement from the dropdown list." sqref="I502">
      <formula1>$CF$502:$CY$502</formula1>
    </dataValidation>
    <dataValidation type="list" allowBlank="1" showErrorMessage="1" errorStyle="warning" errorTitle="Invalid UoM" error="Select a valid Unit of Measurement from the dropdown list." sqref="I503">
      <formula1>$CF$503:$CY$503</formula1>
    </dataValidation>
    <dataValidation type="list" allowBlank="1" showErrorMessage="1" errorStyle="warning" errorTitle="Invalid UoM" error="Select a valid Unit of Measurement from the dropdown list." sqref="I504">
      <formula1>$CF$504:$CY$504</formula1>
    </dataValidation>
    <dataValidation type="list" allowBlank="1" showErrorMessage="1" errorStyle="warning" errorTitle="Invalid UoM" error="Select a valid Unit of Measurement from the dropdown list." sqref="I505">
      <formula1>$CF$505:$CY$505</formula1>
    </dataValidation>
    <dataValidation type="list" allowBlank="1" showErrorMessage="1" errorStyle="warning" errorTitle="Invalid UoM" error="Select a valid Unit of Measurement from the dropdown list." sqref="I506">
      <formula1>$CF$506:$CY$506</formula1>
    </dataValidation>
    <dataValidation type="list" allowBlank="1" showErrorMessage="1" errorStyle="warning" errorTitle="Invalid UoM" error="Select a valid Unit of Measurement from the dropdown list." sqref="I507">
      <formula1>$CF$507:$CY$507</formula1>
    </dataValidation>
    <dataValidation type="list" allowBlank="1" showErrorMessage="1" errorStyle="warning" errorTitle="Invalid UoM" error="Select a valid Unit of Measurement from the dropdown list." sqref="I508">
      <formula1>$CF$508:$CY$508</formula1>
    </dataValidation>
    <dataValidation type="list" allowBlank="1" showErrorMessage="1" errorStyle="warning" errorTitle="Invalid UoM" error="Select a valid Unit of Measurement from the dropdown list." sqref="I509">
      <formula1>$CF$509:$CY$509</formula1>
    </dataValidation>
    <dataValidation type="list" allowBlank="1" showErrorMessage="1" errorStyle="warning" errorTitle="Invalid UoM" error="Select a valid Unit of Measurement from the dropdown list." sqref="I51">
      <formula1>$CF$51:$CY$51</formula1>
    </dataValidation>
    <dataValidation type="list" allowBlank="1" showErrorMessage="1" errorStyle="warning" errorTitle="Invalid UoM" error="Select a valid Unit of Measurement from the dropdown list." sqref="I510">
      <formula1>$CF$510:$CY$510</formula1>
    </dataValidation>
    <dataValidation type="list" allowBlank="1" showErrorMessage="1" errorStyle="warning" errorTitle="Invalid UoM" error="Select a valid Unit of Measurement from the dropdown list." sqref="I511">
      <formula1>$CF$511:$CY$511</formula1>
    </dataValidation>
    <dataValidation type="list" allowBlank="1" showErrorMessage="1" errorStyle="warning" errorTitle="Invalid UoM" error="Select a valid Unit of Measurement from the dropdown list." sqref="I512">
      <formula1>$CF$512:$CY$512</formula1>
    </dataValidation>
    <dataValidation type="list" allowBlank="1" showErrorMessage="1" errorStyle="warning" errorTitle="Invalid UoM" error="Select a valid Unit of Measurement from the dropdown list." sqref="I513">
      <formula1>$CF$513:$CY$513</formula1>
    </dataValidation>
    <dataValidation type="list" allowBlank="1" showErrorMessage="1" errorStyle="warning" errorTitle="Invalid UoM" error="Select a valid Unit of Measurement from the dropdown list." sqref="I514">
      <formula1>$CF$514:$CY$514</formula1>
    </dataValidation>
    <dataValidation type="list" allowBlank="1" showErrorMessage="1" errorStyle="warning" errorTitle="Invalid UoM" error="Select a valid Unit of Measurement from the dropdown list." sqref="I515">
      <formula1>$CF$515:$CY$515</formula1>
    </dataValidation>
    <dataValidation type="list" allowBlank="1" showErrorMessage="1" errorStyle="warning" errorTitle="Invalid UoM" error="Select a valid Unit of Measurement from the dropdown list." sqref="I516">
      <formula1>$CF$516:$CY$516</formula1>
    </dataValidation>
    <dataValidation type="list" allowBlank="1" showErrorMessage="1" errorStyle="warning" errorTitle="Invalid UoM" error="Select a valid Unit of Measurement from the dropdown list." sqref="I517">
      <formula1>$CF$517:$CY$517</formula1>
    </dataValidation>
    <dataValidation type="list" allowBlank="1" showErrorMessage="1" errorStyle="warning" errorTitle="Invalid UoM" error="Select a valid Unit of Measurement from the dropdown list." sqref="I518">
      <formula1>$CF$518:$CY$518</formula1>
    </dataValidation>
    <dataValidation type="list" allowBlank="1" showErrorMessage="1" errorStyle="warning" errorTitle="Invalid UoM" error="Select a valid Unit of Measurement from the dropdown list." sqref="I519">
      <formula1>$CF$519:$CY$519</formula1>
    </dataValidation>
    <dataValidation type="list" allowBlank="1" showErrorMessage="1" errorStyle="warning" errorTitle="Invalid UoM" error="Select a valid Unit of Measurement from the dropdown list." sqref="I52">
      <formula1>$CF$52:$CY$52</formula1>
    </dataValidation>
    <dataValidation type="list" allowBlank="1" showErrorMessage="1" errorStyle="warning" errorTitle="Invalid UoM" error="Select a valid Unit of Measurement from the dropdown list." sqref="I520">
      <formula1>$CF$520:$CY$520</formula1>
    </dataValidation>
    <dataValidation type="list" allowBlank="1" showErrorMessage="1" errorStyle="warning" errorTitle="Invalid UoM" error="Select a valid Unit of Measurement from the dropdown list." sqref="I521">
      <formula1>$CF$521:$CY$521</formula1>
    </dataValidation>
    <dataValidation type="list" allowBlank="1" showErrorMessage="1" errorStyle="warning" errorTitle="Invalid UoM" error="Select a valid Unit of Measurement from the dropdown list." sqref="I522">
      <formula1>$CF$522:$CY$522</formula1>
    </dataValidation>
    <dataValidation type="list" allowBlank="1" showErrorMessage="1" errorStyle="warning" errorTitle="Invalid UoM" error="Select a valid Unit of Measurement from the dropdown list." sqref="I523">
      <formula1>$CF$523:$CY$523</formula1>
    </dataValidation>
    <dataValidation type="list" allowBlank="1" showErrorMessage="1" errorStyle="warning" errorTitle="Invalid UoM" error="Select a valid Unit of Measurement from the dropdown list." sqref="I524">
      <formula1>$CF$524:$CY$524</formula1>
    </dataValidation>
    <dataValidation type="list" allowBlank="1" showErrorMessage="1" errorStyle="warning" errorTitle="Invalid UoM" error="Select a valid Unit of Measurement from the dropdown list." sqref="I525">
      <formula1>$CF$525:$CY$525</formula1>
    </dataValidation>
    <dataValidation type="list" allowBlank="1" showErrorMessage="1" errorStyle="warning" errorTitle="Invalid UoM" error="Select a valid Unit of Measurement from the dropdown list." sqref="I526">
      <formula1>$CF$526:$CY$526</formula1>
    </dataValidation>
    <dataValidation type="list" allowBlank="1" showErrorMessage="1" errorStyle="warning" errorTitle="Invalid UoM" error="Select a valid Unit of Measurement from the dropdown list." sqref="I527">
      <formula1>$CF$527:$CY$527</formula1>
    </dataValidation>
    <dataValidation type="list" allowBlank="1" showErrorMessage="1" errorStyle="warning" errorTitle="Invalid UoM" error="Select a valid Unit of Measurement from the dropdown list." sqref="I528">
      <formula1>$CF$528:$CY$528</formula1>
    </dataValidation>
    <dataValidation type="list" allowBlank="1" showErrorMessage="1" errorStyle="warning" errorTitle="Invalid UoM" error="Select a valid Unit of Measurement from the dropdown list." sqref="I529">
      <formula1>$CF$529:$CY$529</formula1>
    </dataValidation>
    <dataValidation type="list" allowBlank="1" showErrorMessage="1" errorStyle="warning" errorTitle="Invalid UoM" error="Select a valid Unit of Measurement from the dropdown list." sqref="I53">
      <formula1>$CF$53:$CY$53</formula1>
    </dataValidation>
    <dataValidation type="list" allowBlank="1" showErrorMessage="1" errorStyle="warning" errorTitle="Invalid UoM" error="Select a valid Unit of Measurement from the dropdown list." sqref="I530">
      <formula1>$CF$530:$CY$530</formula1>
    </dataValidation>
    <dataValidation type="list" allowBlank="1" showErrorMessage="1" errorStyle="warning" errorTitle="Invalid UoM" error="Select a valid Unit of Measurement from the dropdown list." sqref="I531">
      <formula1>$CF$531:$CY$531</formula1>
    </dataValidation>
    <dataValidation type="list" allowBlank="1" showErrorMessage="1" errorStyle="warning" errorTitle="Invalid UoM" error="Select a valid Unit of Measurement from the dropdown list." sqref="I532">
      <formula1>$CF$532:$CY$532</formula1>
    </dataValidation>
    <dataValidation type="list" allowBlank="1" showErrorMessage="1" errorStyle="warning" errorTitle="Invalid UoM" error="Select a valid Unit of Measurement from the dropdown list." sqref="I533">
      <formula1>$CF$533:$CY$533</formula1>
    </dataValidation>
    <dataValidation type="list" allowBlank="1" showErrorMessage="1" errorStyle="warning" errorTitle="Invalid UoM" error="Select a valid Unit of Measurement from the dropdown list." sqref="I534">
      <formula1>$CF$534:$CY$534</formula1>
    </dataValidation>
    <dataValidation type="list" allowBlank="1" showErrorMessage="1" errorStyle="warning" errorTitle="Invalid UoM" error="Select a valid Unit of Measurement from the dropdown list." sqref="I535">
      <formula1>$CF$535:$CY$535</formula1>
    </dataValidation>
    <dataValidation type="list" allowBlank="1" showErrorMessage="1" errorStyle="warning" errorTitle="Invalid UoM" error="Select a valid Unit of Measurement from the dropdown list." sqref="I536">
      <formula1>$CF$536:$CY$536</formula1>
    </dataValidation>
    <dataValidation type="list" allowBlank="1" showErrorMessage="1" errorStyle="warning" errorTitle="Invalid UoM" error="Select a valid Unit of Measurement from the dropdown list." sqref="I537">
      <formula1>$CF$537:$CY$537</formula1>
    </dataValidation>
    <dataValidation type="list" allowBlank="1" showErrorMessage="1" errorStyle="warning" errorTitle="Invalid UoM" error="Select a valid Unit of Measurement from the dropdown list." sqref="I538">
      <formula1>$CF$538:$CY$538</formula1>
    </dataValidation>
    <dataValidation type="list" allowBlank="1" showErrorMessage="1" errorStyle="warning" errorTitle="Invalid UoM" error="Select a valid Unit of Measurement from the dropdown list." sqref="I539">
      <formula1>$CF$539:$CY$539</formula1>
    </dataValidation>
    <dataValidation type="list" allowBlank="1" showErrorMessage="1" errorStyle="warning" errorTitle="Invalid UoM" error="Select a valid Unit of Measurement from the dropdown list." sqref="I54">
      <formula1>$CF$54:$CY$54</formula1>
    </dataValidation>
    <dataValidation type="list" allowBlank="1" showErrorMessage="1" errorStyle="warning" errorTitle="Invalid UoM" error="Select a valid Unit of Measurement from the dropdown list." sqref="I540">
      <formula1>$CF$540:$CY$540</formula1>
    </dataValidation>
    <dataValidation type="list" allowBlank="1" showErrorMessage="1" errorStyle="warning" errorTitle="Invalid UoM" error="Select a valid Unit of Measurement from the dropdown list." sqref="I541">
      <formula1>$CF$541:$CY$541</formula1>
    </dataValidation>
    <dataValidation type="list" allowBlank="1" showErrorMessage="1" errorStyle="warning" errorTitle="Invalid UoM" error="Select a valid Unit of Measurement from the dropdown list." sqref="I542">
      <formula1>$CF$542:$CY$542</formula1>
    </dataValidation>
    <dataValidation type="list" allowBlank="1" showErrorMessage="1" errorStyle="warning" errorTitle="Invalid UoM" error="Select a valid Unit of Measurement from the dropdown list." sqref="I543">
      <formula1>$CF$543:$CY$543</formula1>
    </dataValidation>
    <dataValidation type="list" allowBlank="1" showErrorMessage="1" errorStyle="warning" errorTitle="Invalid UoM" error="Select a valid Unit of Measurement from the dropdown list." sqref="I544">
      <formula1>$CF$544:$CY$544</formula1>
    </dataValidation>
    <dataValidation type="list" allowBlank="1" showErrorMessage="1" errorStyle="warning" errorTitle="Invalid UoM" error="Select a valid Unit of Measurement from the dropdown list." sqref="I545">
      <formula1>$CF$545:$CY$545</formula1>
    </dataValidation>
    <dataValidation type="list" allowBlank="1" showErrorMessage="1" errorStyle="warning" errorTitle="Invalid UoM" error="Select a valid Unit of Measurement from the dropdown list." sqref="I546">
      <formula1>$CF$546:$CY$546</formula1>
    </dataValidation>
    <dataValidation type="list" allowBlank="1" showErrorMessage="1" errorStyle="warning" errorTitle="Invalid UoM" error="Select a valid Unit of Measurement from the dropdown list." sqref="I547">
      <formula1>$CF$547:$CY$547</formula1>
    </dataValidation>
    <dataValidation type="list" allowBlank="1" showErrorMessage="1" errorStyle="warning" errorTitle="Invalid UoM" error="Select a valid Unit of Measurement from the dropdown list." sqref="I548">
      <formula1>$CF$548:$CY$548</formula1>
    </dataValidation>
    <dataValidation type="list" allowBlank="1" showErrorMessage="1" errorStyle="warning" errorTitle="Invalid UoM" error="Select a valid Unit of Measurement from the dropdown list." sqref="I549">
      <formula1>$CF$549:$CY$549</formula1>
    </dataValidation>
    <dataValidation type="list" allowBlank="1" showErrorMessage="1" errorStyle="warning" errorTitle="Invalid UoM" error="Select a valid Unit of Measurement from the dropdown list." sqref="I55">
      <formula1>$CF$55:$CY$55</formula1>
    </dataValidation>
    <dataValidation type="list" allowBlank="1" showErrorMessage="1" errorStyle="warning" errorTitle="Invalid UoM" error="Select a valid Unit of Measurement from the dropdown list." sqref="I550">
      <formula1>$CF$550:$CY$550</formula1>
    </dataValidation>
    <dataValidation type="list" allowBlank="1" showErrorMessage="1" errorStyle="warning" errorTitle="Invalid UoM" error="Select a valid Unit of Measurement from the dropdown list." sqref="I551">
      <formula1>$CF$551:$CY$551</formula1>
    </dataValidation>
    <dataValidation type="list" allowBlank="1" showErrorMessage="1" errorStyle="warning" errorTitle="Invalid UoM" error="Select a valid Unit of Measurement from the dropdown list." sqref="I552">
      <formula1>$CF$552:$CY$552</formula1>
    </dataValidation>
    <dataValidation type="list" allowBlank="1" showErrorMessage="1" errorStyle="warning" errorTitle="Invalid UoM" error="Select a valid Unit of Measurement from the dropdown list." sqref="I553">
      <formula1>$CF$553:$CY$553</formula1>
    </dataValidation>
    <dataValidation type="list" allowBlank="1" showErrorMessage="1" errorStyle="warning" errorTitle="Invalid UoM" error="Select a valid Unit of Measurement from the dropdown list." sqref="I554">
      <formula1>$CF$554:$CY$554</formula1>
    </dataValidation>
    <dataValidation type="list" allowBlank="1" showErrorMessage="1" errorStyle="warning" errorTitle="Invalid UoM" error="Select a valid Unit of Measurement from the dropdown list." sqref="I555">
      <formula1>$CF$555:$CY$555</formula1>
    </dataValidation>
    <dataValidation type="list" allowBlank="1" showErrorMessage="1" errorStyle="warning" errorTitle="Invalid UoM" error="Select a valid Unit of Measurement from the dropdown list." sqref="I556">
      <formula1>$CF$556:$CY$556</formula1>
    </dataValidation>
    <dataValidation type="list" allowBlank="1" showErrorMessage="1" errorStyle="warning" errorTitle="Invalid UoM" error="Select a valid Unit of Measurement from the dropdown list." sqref="I557">
      <formula1>$CF$557:$CY$557</formula1>
    </dataValidation>
    <dataValidation type="list" allowBlank="1" showErrorMessage="1" errorStyle="warning" errorTitle="Invalid UoM" error="Select a valid Unit of Measurement from the dropdown list." sqref="I558">
      <formula1>$CF$558:$CY$558</formula1>
    </dataValidation>
    <dataValidation type="list" allowBlank="1" showErrorMessage="1" errorStyle="warning" errorTitle="Invalid UoM" error="Select a valid Unit of Measurement from the dropdown list." sqref="I559">
      <formula1>$CF$559:$CY$559</formula1>
    </dataValidation>
    <dataValidation type="list" allowBlank="1" showErrorMessage="1" errorStyle="warning" errorTitle="Invalid UoM" error="Select a valid Unit of Measurement from the dropdown list." sqref="I56">
      <formula1>$CF$56:$CY$56</formula1>
    </dataValidation>
    <dataValidation type="list" allowBlank="1" showErrorMessage="1" errorStyle="warning" errorTitle="Invalid UoM" error="Select a valid Unit of Measurement from the dropdown list." sqref="I560">
      <formula1>$CF$560:$CY$560</formula1>
    </dataValidation>
    <dataValidation type="list" allowBlank="1" showErrorMessage="1" errorStyle="warning" errorTitle="Invalid UoM" error="Select a valid Unit of Measurement from the dropdown list." sqref="I561">
      <formula1>$CF$561:$CY$561</formula1>
    </dataValidation>
    <dataValidation type="list" allowBlank="1" showErrorMessage="1" errorStyle="warning" errorTitle="Invalid UoM" error="Select a valid Unit of Measurement from the dropdown list." sqref="I562">
      <formula1>$CF$562:$CY$562</formula1>
    </dataValidation>
    <dataValidation type="list" allowBlank="1" showErrorMessage="1" errorStyle="warning" errorTitle="Invalid UoM" error="Select a valid Unit of Measurement from the dropdown list." sqref="I563">
      <formula1>$CF$563:$CY$563</formula1>
    </dataValidation>
    <dataValidation type="list" allowBlank="1" showErrorMessage="1" errorStyle="warning" errorTitle="Invalid UoM" error="Select a valid Unit of Measurement from the dropdown list." sqref="I564">
      <formula1>$CF$564:$CY$564</formula1>
    </dataValidation>
    <dataValidation type="list" allowBlank="1" showErrorMessage="1" errorStyle="warning" errorTitle="Invalid UoM" error="Select a valid Unit of Measurement from the dropdown list." sqref="I565">
      <formula1>$CF$565:$CY$565</formula1>
    </dataValidation>
    <dataValidation type="list" allowBlank="1" showErrorMessage="1" errorStyle="warning" errorTitle="Invalid UoM" error="Select a valid Unit of Measurement from the dropdown list." sqref="I566">
      <formula1>$CF$566:$CY$566</formula1>
    </dataValidation>
    <dataValidation type="list" allowBlank="1" showErrorMessage="1" errorStyle="warning" errorTitle="Invalid UoM" error="Select a valid Unit of Measurement from the dropdown list." sqref="I567">
      <formula1>$CF$567:$CY$567</formula1>
    </dataValidation>
    <dataValidation type="list" allowBlank="1" showErrorMessage="1" errorStyle="warning" errorTitle="Invalid UoM" error="Select a valid Unit of Measurement from the dropdown list." sqref="I568">
      <formula1>$CF$568:$CY$568</formula1>
    </dataValidation>
    <dataValidation type="list" allowBlank="1" showErrorMessage="1" errorStyle="warning" errorTitle="Invalid UoM" error="Select a valid Unit of Measurement from the dropdown list." sqref="I569">
      <formula1>$CF$569:$CY$569</formula1>
    </dataValidation>
    <dataValidation type="list" allowBlank="1" showErrorMessage="1" errorStyle="warning" errorTitle="Invalid UoM" error="Select a valid Unit of Measurement from the dropdown list." sqref="I57">
      <formula1>$CF$57:$CY$57</formula1>
    </dataValidation>
    <dataValidation type="list" allowBlank="1" showErrorMessage="1" errorStyle="warning" errorTitle="Invalid UoM" error="Select a valid Unit of Measurement from the dropdown list." sqref="I570">
      <formula1>$CF$570:$CY$570</formula1>
    </dataValidation>
    <dataValidation type="list" allowBlank="1" showErrorMessage="1" errorStyle="warning" errorTitle="Invalid UoM" error="Select a valid Unit of Measurement from the dropdown list." sqref="I571">
      <formula1>$CF$571:$CY$571</formula1>
    </dataValidation>
    <dataValidation type="list" allowBlank="1" showErrorMessage="1" errorStyle="warning" errorTitle="Invalid UoM" error="Select a valid Unit of Measurement from the dropdown list." sqref="I572">
      <formula1>$CF$572:$CY$572</formula1>
    </dataValidation>
    <dataValidation type="list" allowBlank="1" showErrorMessage="1" errorStyle="warning" errorTitle="Invalid UoM" error="Select a valid Unit of Measurement from the dropdown list." sqref="I573">
      <formula1>$CF$573:$CY$573</formula1>
    </dataValidation>
    <dataValidation type="list" allowBlank="1" showErrorMessage="1" errorStyle="warning" errorTitle="Invalid UoM" error="Select a valid Unit of Measurement from the dropdown list." sqref="I574">
      <formula1>$CF$574:$CY$574</formula1>
    </dataValidation>
    <dataValidation type="list" allowBlank="1" showErrorMessage="1" errorStyle="warning" errorTitle="Invalid UoM" error="Select a valid Unit of Measurement from the dropdown list." sqref="I575">
      <formula1>$CF$575:$CY$575</formula1>
    </dataValidation>
    <dataValidation type="list" allowBlank="1" showErrorMessage="1" errorStyle="warning" errorTitle="Invalid UoM" error="Select a valid Unit of Measurement from the dropdown list." sqref="I576">
      <formula1>$CF$576:$CY$576</formula1>
    </dataValidation>
    <dataValidation type="list" allowBlank="1" showErrorMessage="1" errorStyle="warning" errorTitle="Invalid UoM" error="Select a valid Unit of Measurement from the dropdown list." sqref="I577">
      <formula1>$CF$577:$CY$577</formula1>
    </dataValidation>
    <dataValidation type="list" allowBlank="1" showErrorMessage="1" errorStyle="warning" errorTitle="Invalid UoM" error="Select a valid Unit of Measurement from the dropdown list." sqref="I578">
      <formula1>$CF$578:$CY$578</formula1>
    </dataValidation>
    <dataValidation type="list" allowBlank="1" showErrorMessage="1" errorStyle="warning" errorTitle="Invalid UoM" error="Select a valid Unit of Measurement from the dropdown list." sqref="I579">
      <formula1>$CF$579:$CY$579</formula1>
    </dataValidation>
    <dataValidation type="list" allowBlank="1" showErrorMessage="1" errorStyle="warning" errorTitle="Invalid UoM" error="Select a valid Unit of Measurement from the dropdown list." sqref="I58">
      <formula1>$CF$58:$CY$58</formula1>
    </dataValidation>
    <dataValidation type="list" allowBlank="1" showErrorMessage="1" errorStyle="warning" errorTitle="Invalid UoM" error="Select a valid Unit of Measurement from the dropdown list." sqref="I580">
      <formula1>$CF$580:$CY$580</formula1>
    </dataValidation>
    <dataValidation type="list" allowBlank="1" showErrorMessage="1" errorStyle="warning" errorTitle="Invalid UoM" error="Select a valid Unit of Measurement from the dropdown list." sqref="I581">
      <formula1>$CF$581:$CY$581</formula1>
    </dataValidation>
    <dataValidation type="list" allowBlank="1" showErrorMessage="1" errorStyle="warning" errorTitle="Invalid UoM" error="Select a valid Unit of Measurement from the dropdown list." sqref="I582">
      <formula1>$CF$582:$CY$582</formula1>
    </dataValidation>
    <dataValidation type="list" allowBlank="1" showErrorMessage="1" errorStyle="warning" errorTitle="Invalid UoM" error="Select a valid Unit of Measurement from the dropdown list." sqref="I583">
      <formula1>$CF$583:$CY$583</formula1>
    </dataValidation>
    <dataValidation type="list" allowBlank="1" showErrorMessage="1" errorStyle="warning" errorTitle="Invalid UoM" error="Select a valid Unit of Measurement from the dropdown list." sqref="I584">
      <formula1>$CF$584:$CY$584</formula1>
    </dataValidation>
    <dataValidation type="list" allowBlank="1" showErrorMessage="1" errorStyle="warning" errorTitle="Invalid UoM" error="Select a valid Unit of Measurement from the dropdown list." sqref="I585">
      <formula1>$CF$585:$CY$585</formula1>
    </dataValidation>
    <dataValidation type="list" allowBlank="1" showErrorMessage="1" errorStyle="warning" errorTitle="Invalid UoM" error="Select a valid Unit of Measurement from the dropdown list." sqref="I586">
      <formula1>$CF$586:$CY$586</formula1>
    </dataValidation>
    <dataValidation type="list" allowBlank="1" showErrorMessage="1" errorStyle="warning" errorTitle="Invalid UoM" error="Select a valid Unit of Measurement from the dropdown list." sqref="I587">
      <formula1>$CF$587:$CY$587</formula1>
    </dataValidation>
    <dataValidation type="list" allowBlank="1" showErrorMessage="1" errorStyle="warning" errorTitle="Invalid UoM" error="Select a valid Unit of Measurement from the dropdown list." sqref="I588">
      <formula1>$CF$588:$CY$588</formula1>
    </dataValidation>
    <dataValidation type="list" allowBlank="1" showErrorMessage="1" errorStyle="warning" errorTitle="Invalid UoM" error="Select a valid Unit of Measurement from the dropdown list." sqref="I589">
      <formula1>$CF$589:$CY$589</formula1>
    </dataValidation>
    <dataValidation type="list" allowBlank="1" showErrorMessage="1" errorStyle="warning" errorTitle="Invalid UoM" error="Select a valid Unit of Measurement from the dropdown list." sqref="I59">
      <formula1>$CF$59:$CY$59</formula1>
    </dataValidation>
    <dataValidation type="list" allowBlank="1" showErrorMessage="1" errorStyle="warning" errorTitle="Invalid UoM" error="Select a valid Unit of Measurement from the dropdown list." sqref="I590">
      <formula1>$CF$590:$CY$590</formula1>
    </dataValidation>
    <dataValidation type="list" allowBlank="1" showErrorMessage="1" errorStyle="warning" errorTitle="Invalid UoM" error="Select a valid Unit of Measurement from the dropdown list." sqref="I591">
      <formula1>$CF$591:$CY$591</formula1>
    </dataValidation>
    <dataValidation type="list" allowBlank="1" showErrorMessage="1" errorStyle="warning" errorTitle="Invalid UoM" error="Select a valid Unit of Measurement from the dropdown list." sqref="I592">
      <formula1>$CF$592:$CY$592</formula1>
    </dataValidation>
    <dataValidation type="list" allowBlank="1" showErrorMessage="1" errorStyle="warning" errorTitle="Invalid UoM" error="Select a valid Unit of Measurement from the dropdown list." sqref="I593">
      <formula1>$CF$593:$CY$593</formula1>
    </dataValidation>
    <dataValidation type="list" allowBlank="1" showErrorMessage="1" errorStyle="warning" errorTitle="Invalid UoM" error="Select a valid Unit of Measurement from the dropdown list." sqref="I594">
      <formula1>$CF$594:$CY$594</formula1>
    </dataValidation>
    <dataValidation type="list" allowBlank="1" showErrorMessage="1" errorStyle="warning" errorTitle="Invalid UoM" error="Select a valid Unit of Measurement from the dropdown list." sqref="I595">
      <formula1>$CF$595:$CY$595</formula1>
    </dataValidation>
    <dataValidation type="list" allowBlank="1" showErrorMessage="1" errorStyle="warning" errorTitle="Invalid UoM" error="Select a valid Unit of Measurement from the dropdown list." sqref="I596">
      <formula1>$CF$596:$CY$596</formula1>
    </dataValidation>
    <dataValidation type="list" allowBlank="1" showErrorMessage="1" errorStyle="warning" errorTitle="Invalid UoM" error="Select a valid Unit of Measurement from the dropdown list." sqref="I597">
      <formula1>$CF$597:$CY$597</formula1>
    </dataValidation>
    <dataValidation type="list" allowBlank="1" showErrorMessage="1" errorStyle="warning" errorTitle="Invalid UoM" error="Select a valid Unit of Measurement from the dropdown list." sqref="I598">
      <formula1>$CF$598:$CY$598</formula1>
    </dataValidation>
    <dataValidation type="list" allowBlank="1" showErrorMessage="1" errorStyle="warning" errorTitle="Invalid UoM" error="Select a valid Unit of Measurement from the dropdown list." sqref="I599">
      <formula1>$CF$599:$CY$599</formula1>
    </dataValidation>
    <dataValidation type="list" allowBlank="1" showErrorMessage="1" errorStyle="warning" errorTitle="Invalid UoM" error="Select a valid Unit of Measurement from the dropdown list." sqref="I6">
      <formula1>$CF$6:$CY$6</formula1>
    </dataValidation>
    <dataValidation type="list" allowBlank="1" showErrorMessage="1" errorStyle="warning" errorTitle="Invalid UoM" error="Select a valid Unit of Measurement from the dropdown list." sqref="I60">
      <formula1>$CF$60:$CY$60</formula1>
    </dataValidation>
    <dataValidation type="list" allowBlank="1" showErrorMessage="1" errorStyle="warning" errorTitle="Invalid UoM" error="Select a valid Unit of Measurement from the dropdown list." sqref="I600">
      <formula1>$CF$600:$CY$600</formula1>
    </dataValidation>
    <dataValidation type="list" allowBlank="1" showErrorMessage="1" errorStyle="warning" errorTitle="Invalid UoM" error="Select a valid Unit of Measurement from the dropdown list." sqref="I601">
      <formula1>$CF$601:$CY$601</formula1>
    </dataValidation>
    <dataValidation type="list" allowBlank="1" showErrorMessage="1" errorStyle="warning" errorTitle="Invalid UoM" error="Select a valid Unit of Measurement from the dropdown list." sqref="I602">
      <formula1>$CF$602:$CY$602</formula1>
    </dataValidation>
    <dataValidation type="list" allowBlank="1" showErrorMessage="1" errorStyle="warning" errorTitle="Invalid UoM" error="Select a valid Unit of Measurement from the dropdown list." sqref="I603">
      <formula1>$CF$603:$CY$603</formula1>
    </dataValidation>
    <dataValidation type="list" allowBlank="1" showErrorMessage="1" errorStyle="warning" errorTitle="Invalid UoM" error="Select a valid Unit of Measurement from the dropdown list." sqref="I604">
      <formula1>$CF$604:$CY$604</formula1>
    </dataValidation>
    <dataValidation type="list" allowBlank="1" showErrorMessage="1" errorStyle="warning" errorTitle="Invalid UoM" error="Select a valid Unit of Measurement from the dropdown list." sqref="I605">
      <formula1>$CF$605:$CY$605</formula1>
    </dataValidation>
    <dataValidation type="list" allowBlank="1" showErrorMessage="1" errorStyle="warning" errorTitle="Invalid UoM" error="Select a valid Unit of Measurement from the dropdown list." sqref="I606">
      <formula1>$CF$606:$CY$606</formula1>
    </dataValidation>
    <dataValidation type="list" allowBlank="1" showErrorMessage="1" errorStyle="warning" errorTitle="Invalid UoM" error="Select a valid Unit of Measurement from the dropdown list." sqref="I607">
      <formula1>$CF$607:$CY$607</formula1>
    </dataValidation>
    <dataValidation type="list" allowBlank="1" showErrorMessage="1" errorStyle="warning" errorTitle="Invalid UoM" error="Select a valid Unit of Measurement from the dropdown list." sqref="I608">
      <formula1>$CF$608:$CY$608</formula1>
    </dataValidation>
    <dataValidation type="list" allowBlank="1" showErrorMessage="1" errorStyle="warning" errorTitle="Invalid UoM" error="Select a valid Unit of Measurement from the dropdown list." sqref="I609">
      <formula1>$CF$609:$CY$609</formula1>
    </dataValidation>
    <dataValidation type="list" allowBlank="1" showErrorMessage="1" errorStyle="warning" errorTitle="Invalid UoM" error="Select a valid Unit of Measurement from the dropdown list." sqref="I61">
      <formula1>$CF$61:$CY$61</formula1>
    </dataValidation>
    <dataValidation type="list" allowBlank="1" showErrorMessage="1" errorStyle="warning" errorTitle="Invalid UoM" error="Select a valid Unit of Measurement from the dropdown list." sqref="I610">
      <formula1>$CF$610:$CY$610</formula1>
    </dataValidation>
    <dataValidation type="list" allowBlank="1" showErrorMessage="1" errorStyle="warning" errorTitle="Invalid UoM" error="Select a valid Unit of Measurement from the dropdown list." sqref="I611">
      <formula1>$CF$611:$CY$611</formula1>
    </dataValidation>
    <dataValidation type="list" allowBlank="1" showErrorMessage="1" errorStyle="warning" errorTitle="Invalid UoM" error="Select a valid Unit of Measurement from the dropdown list." sqref="I612">
      <formula1>$CF$612:$CY$612</formula1>
    </dataValidation>
    <dataValidation type="list" allowBlank="1" showErrorMessage="1" errorStyle="warning" errorTitle="Invalid UoM" error="Select a valid Unit of Measurement from the dropdown list." sqref="I613">
      <formula1>$CF$613:$CY$613</formula1>
    </dataValidation>
    <dataValidation type="list" allowBlank="1" showErrorMessage="1" errorStyle="warning" errorTitle="Invalid UoM" error="Select a valid Unit of Measurement from the dropdown list." sqref="I614">
      <formula1>$CF$614:$CY$614</formula1>
    </dataValidation>
    <dataValidation type="list" allowBlank="1" showErrorMessage="1" errorStyle="warning" errorTitle="Invalid UoM" error="Select a valid Unit of Measurement from the dropdown list." sqref="I615">
      <formula1>$CF$615:$CY$615</formula1>
    </dataValidation>
    <dataValidation type="list" allowBlank="1" showErrorMessage="1" errorStyle="warning" errorTitle="Invalid UoM" error="Select a valid Unit of Measurement from the dropdown list." sqref="I616">
      <formula1>$CF$616:$CY$616</formula1>
    </dataValidation>
    <dataValidation type="list" allowBlank="1" showErrorMessage="1" errorStyle="warning" errorTitle="Invalid UoM" error="Select a valid Unit of Measurement from the dropdown list." sqref="I617">
      <formula1>$CF$617:$CY$617</formula1>
    </dataValidation>
    <dataValidation type="list" allowBlank="1" showErrorMessage="1" errorStyle="warning" errorTitle="Invalid UoM" error="Select a valid Unit of Measurement from the dropdown list." sqref="I618">
      <formula1>$CF$618:$CY$618</formula1>
    </dataValidation>
    <dataValidation type="list" allowBlank="1" showErrorMessage="1" errorStyle="warning" errorTitle="Invalid UoM" error="Select a valid Unit of Measurement from the dropdown list." sqref="I619">
      <formula1>$CF$619:$CY$619</formula1>
    </dataValidation>
    <dataValidation type="list" allowBlank="1" showErrorMessage="1" errorStyle="warning" errorTitle="Invalid UoM" error="Select a valid Unit of Measurement from the dropdown list." sqref="I62">
      <formula1>$CF$62:$CY$62</formula1>
    </dataValidation>
    <dataValidation type="list" allowBlank="1" showErrorMessage="1" errorStyle="warning" errorTitle="Invalid UoM" error="Select a valid Unit of Measurement from the dropdown list." sqref="I620">
      <formula1>$CF$620:$CY$620</formula1>
    </dataValidation>
    <dataValidation type="list" allowBlank="1" showErrorMessage="1" errorStyle="warning" errorTitle="Invalid UoM" error="Select a valid Unit of Measurement from the dropdown list." sqref="I621">
      <formula1>$CF$621:$CY$621</formula1>
    </dataValidation>
    <dataValidation type="list" allowBlank="1" showErrorMessage="1" errorStyle="warning" errorTitle="Invalid UoM" error="Select a valid Unit of Measurement from the dropdown list." sqref="I622">
      <formula1>$CF$622:$CY$622</formula1>
    </dataValidation>
    <dataValidation type="list" allowBlank="1" showErrorMessage="1" errorStyle="warning" errorTitle="Invalid UoM" error="Select a valid Unit of Measurement from the dropdown list." sqref="I623">
      <formula1>$CF$623:$CY$623</formula1>
    </dataValidation>
    <dataValidation type="list" allowBlank="1" showErrorMessage="1" errorStyle="warning" errorTitle="Invalid UoM" error="Select a valid Unit of Measurement from the dropdown list." sqref="I624">
      <formula1>$CF$624:$CY$624</formula1>
    </dataValidation>
    <dataValidation type="list" allowBlank="1" showErrorMessage="1" errorStyle="warning" errorTitle="Invalid UoM" error="Select a valid Unit of Measurement from the dropdown list." sqref="I625">
      <formula1>$CF$625:$CY$625</formula1>
    </dataValidation>
    <dataValidation type="list" allowBlank="1" showErrorMessage="1" errorStyle="warning" errorTitle="Invalid UoM" error="Select a valid Unit of Measurement from the dropdown list." sqref="I626">
      <formula1>$CF$626:$CY$626</formula1>
    </dataValidation>
    <dataValidation type="list" allowBlank="1" showErrorMessage="1" errorStyle="warning" errorTitle="Invalid UoM" error="Select a valid Unit of Measurement from the dropdown list." sqref="I627">
      <formula1>$CF$627:$CY$627</formula1>
    </dataValidation>
    <dataValidation type="list" allowBlank="1" showErrorMessage="1" errorStyle="warning" errorTitle="Invalid UoM" error="Select a valid Unit of Measurement from the dropdown list." sqref="I628">
      <formula1>$CF$628:$CY$628</formula1>
    </dataValidation>
    <dataValidation type="list" allowBlank="1" showErrorMessage="1" errorStyle="warning" errorTitle="Invalid UoM" error="Select a valid Unit of Measurement from the dropdown list." sqref="I629">
      <formula1>$CF$629:$CY$629</formula1>
    </dataValidation>
    <dataValidation type="list" allowBlank="1" showErrorMessage="1" errorStyle="warning" errorTitle="Invalid UoM" error="Select a valid Unit of Measurement from the dropdown list." sqref="I63">
      <formula1>$CF$63:$CY$63</formula1>
    </dataValidation>
    <dataValidation type="list" allowBlank="1" showErrorMessage="1" errorStyle="warning" errorTitle="Invalid UoM" error="Select a valid Unit of Measurement from the dropdown list." sqref="I630">
      <formula1>$CF$630:$CY$630</formula1>
    </dataValidation>
    <dataValidation type="list" allowBlank="1" showErrorMessage="1" errorStyle="warning" errorTitle="Invalid UoM" error="Select a valid Unit of Measurement from the dropdown list." sqref="I631">
      <formula1>$CF$631:$CY$631</formula1>
    </dataValidation>
    <dataValidation type="list" allowBlank="1" showErrorMessage="1" errorStyle="warning" errorTitle="Invalid UoM" error="Select a valid Unit of Measurement from the dropdown list." sqref="I632">
      <formula1>$CF$632:$CY$632</formula1>
    </dataValidation>
    <dataValidation type="list" allowBlank="1" showErrorMessage="1" errorStyle="warning" errorTitle="Invalid UoM" error="Select a valid Unit of Measurement from the dropdown list." sqref="I633">
      <formula1>$CF$633:$CY$633</formula1>
    </dataValidation>
    <dataValidation type="list" allowBlank="1" showErrorMessage="1" errorStyle="warning" errorTitle="Invalid UoM" error="Select a valid Unit of Measurement from the dropdown list." sqref="I634">
      <formula1>$CF$634:$CY$634</formula1>
    </dataValidation>
    <dataValidation type="list" allowBlank="1" showErrorMessage="1" errorStyle="warning" errorTitle="Invalid UoM" error="Select a valid Unit of Measurement from the dropdown list." sqref="I635">
      <formula1>$CF$635:$CY$635</formula1>
    </dataValidation>
    <dataValidation type="list" allowBlank="1" showErrorMessage="1" errorStyle="warning" errorTitle="Invalid UoM" error="Select a valid Unit of Measurement from the dropdown list." sqref="I636">
      <formula1>$CF$636:$CY$636</formula1>
    </dataValidation>
    <dataValidation type="list" allowBlank="1" showErrorMessage="1" errorStyle="warning" errorTitle="Invalid UoM" error="Select a valid Unit of Measurement from the dropdown list." sqref="I637">
      <formula1>$CF$637:$CY$637</formula1>
    </dataValidation>
    <dataValidation type="list" allowBlank="1" showErrorMessage="1" errorStyle="warning" errorTitle="Invalid UoM" error="Select a valid Unit of Measurement from the dropdown list." sqref="I638">
      <formula1>$CF$638:$CY$638</formula1>
    </dataValidation>
    <dataValidation type="list" allowBlank="1" showErrorMessage="1" errorStyle="warning" errorTitle="Invalid UoM" error="Select a valid Unit of Measurement from the dropdown list." sqref="I639">
      <formula1>$CF$639:$CY$639</formula1>
    </dataValidation>
    <dataValidation type="list" allowBlank="1" showErrorMessage="1" errorStyle="warning" errorTitle="Invalid UoM" error="Select a valid Unit of Measurement from the dropdown list." sqref="I64">
      <formula1>$CF$64:$CY$64</formula1>
    </dataValidation>
    <dataValidation type="list" allowBlank="1" showErrorMessage="1" errorStyle="warning" errorTitle="Invalid UoM" error="Select a valid Unit of Measurement from the dropdown list." sqref="I640">
      <formula1>$CF$640:$CY$640</formula1>
    </dataValidation>
    <dataValidation type="list" allowBlank="1" showErrorMessage="1" errorStyle="warning" errorTitle="Invalid UoM" error="Select a valid Unit of Measurement from the dropdown list." sqref="I641">
      <formula1>$CF$641:$CY$641</formula1>
    </dataValidation>
    <dataValidation type="list" allowBlank="1" showErrorMessage="1" errorStyle="warning" errorTitle="Invalid UoM" error="Select a valid Unit of Measurement from the dropdown list." sqref="I642">
      <formula1>$CF$642:$CY$642</formula1>
    </dataValidation>
    <dataValidation type="list" allowBlank="1" showErrorMessage="1" errorStyle="warning" errorTitle="Invalid UoM" error="Select a valid Unit of Measurement from the dropdown list." sqref="I643">
      <formula1>$CF$643:$CY$643</formula1>
    </dataValidation>
    <dataValidation type="list" allowBlank="1" showErrorMessage="1" errorStyle="warning" errorTitle="Invalid UoM" error="Select a valid Unit of Measurement from the dropdown list." sqref="I644">
      <formula1>$CF$644:$CY$644</formula1>
    </dataValidation>
    <dataValidation type="list" allowBlank="1" showErrorMessage="1" errorStyle="warning" errorTitle="Invalid UoM" error="Select a valid Unit of Measurement from the dropdown list." sqref="I645">
      <formula1>$CF$645:$CY$645</formula1>
    </dataValidation>
    <dataValidation type="list" allowBlank="1" showErrorMessage="1" errorStyle="warning" errorTitle="Invalid UoM" error="Select a valid Unit of Measurement from the dropdown list." sqref="I646">
      <formula1>$CF$646:$CY$646</formula1>
    </dataValidation>
    <dataValidation type="list" allowBlank="1" showErrorMessage="1" errorStyle="warning" errorTitle="Invalid UoM" error="Select a valid Unit of Measurement from the dropdown list." sqref="I647">
      <formula1>$CF$647:$CY$647</formula1>
    </dataValidation>
    <dataValidation type="list" allowBlank="1" showErrorMessage="1" errorStyle="warning" errorTitle="Invalid UoM" error="Select a valid Unit of Measurement from the dropdown list." sqref="I648">
      <formula1>$CF$648:$CY$648</formula1>
    </dataValidation>
    <dataValidation type="list" allowBlank="1" showErrorMessage="1" errorStyle="warning" errorTitle="Invalid UoM" error="Select a valid Unit of Measurement from the dropdown list." sqref="I649">
      <formula1>$CF$649:$CY$649</formula1>
    </dataValidation>
    <dataValidation type="list" allowBlank="1" showErrorMessage="1" errorStyle="warning" errorTitle="Invalid UoM" error="Select a valid Unit of Measurement from the dropdown list." sqref="I65">
      <formula1>$CF$65:$CY$65</formula1>
    </dataValidation>
    <dataValidation type="list" allowBlank="1" showErrorMessage="1" errorStyle="warning" errorTitle="Invalid UoM" error="Select a valid Unit of Measurement from the dropdown list." sqref="I650">
      <formula1>$CF$650:$CY$650</formula1>
    </dataValidation>
    <dataValidation type="list" allowBlank="1" showErrorMessage="1" errorStyle="warning" errorTitle="Invalid UoM" error="Select a valid Unit of Measurement from the dropdown list." sqref="I651">
      <formula1>$CF$651:$CY$651</formula1>
    </dataValidation>
    <dataValidation type="list" allowBlank="1" showErrorMessage="1" errorStyle="warning" errorTitle="Invalid UoM" error="Select a valid Unit of Measurement from the dropdown list." sqref="I652">
      <formula1>$CF$652:$CY$652</formula1>
    </dataValidation>
    <dataValidation type="list" allowBlank="1" showErrorMessage="1" errorStyle="warning" errorTitle="Invalid UoM" error="Select a valid Unit of Measurement from the dropdown list." sqref="I653">
      <formula1>$CF$653:$CY$653</formula1>
    </dataValidation>
    <dataValidation type="list" allowBlank="1" showErrorMessage="1" errorStyle="warning" errorTitle="Invalid UoM" error="Select a valid Unit of Measurement from the dropdown list." sqref="I654">
      <formula1>$CF$654:$CY$654</formula1>
    </dataValidation>
    <dataValidation type="list" allowBlank="1" showErrorMessage="1" errorStyle="warning" errorTitle="Invalid UoM" error="Select a valid Unit of Measurement from the dropdown list." sqref="I655">
      <formula1>$CF$655:$CY$655</formula1>
    </dataValidation>
    <dataValidation type="list" allowBlank="1" showErrorMessage="1" errorStyle="warning" errorTitle="Invalid UoM" error="Select a valid Unit of Measurement from the dropdown list." sqref="I656">
      <formula1>$CF$656:$CY$656</formula1>
    </dataValidation>
    <dataValidation type="list" allowBlank="1" showErrorMessage="1" errorStyle="warning" errorTitle="Invalid UoM" error="Select a valid Unit of Measurement from the dropdown list." sqref="I657">
      <formula1>$CF$657:$CY$657</formula1>
    </dataValidation>
    <dataValidation type="list" allowBlank="1" showErrorMessage="1" errorStyle="warning" errorTitle="Invalid UoM" error="Select a valid Unit of Measurement from the dropdown list." sqref="I658">
      <formula1>$CF$658:$CY$658</formula1>
    </dataValidation>
    <dataValidation type="list" allowBlank="1" showErrorMessage="1" errorStyle="warning" errorTitle="Invalid UoM" error="Select a valid Unit of Measurement from the dropdown list." sqref="I659">
      <formula1>$CF$659:$CY$659</formula1>
    </dataValidation>
    <dataValidation type="list" allowBlank="1" showErrorMessage="1" errorStyle="warning" errorTitle="Invalid UoM" error="Select a valid Unit of Measurement from the dropdown list." sqref="I66">
      <formula1>$CF$66:$CY$66</formula1>
    </dataValidation>
    <dataValidation type="list" allowBlank="1" showErrorMessage="1" errorStyle="warning" errorTitle="Invalid UoM" error="Select a valid Unit of Measurement from the dropdown list." sqref="I660">
      <formula1>$CF$660:$CY$660</formula1>
    </dataValidation>
    <dataValidation type="list" allowBlank="1" showErrorMessage="1" errorStyle="warning" errorTitle="Invalid UoM" error="Select a valid Unit of Measurement from the dropdown list." sqref="I661">
      <formula1>$CF$661:$CY$661</formula1>
    </dataValidation>
    <dataValidation type="list" allowBlank="1" showErrorMessage="1" errorStyle="warning" errorTitle="Invalid UoM" error="Select a valid Unit of Measurement from the dropdown list." sqref="I662">
      <formula1>$CF$662:$CY$662</formula1>
    </dataValidation>
    <dataValidation type="list" allowBlank="1" showErrorMessage="1" errorStyle="warning" errorTitle="Invalid UoM" error="Select a valid Unit of Measurement from the dropdown list." sqref="I663">
      <formula1>$CF$663:$CY$663</formula1>
    </dataValidation>
    <dataValidation type="list" allowBlank="1" showErrorMessage="1" errorStyle="warning" errorTitle="Invalid UoM" error="Select a valid Unit of Measurement from the dropdown list." sqref="I664">
      <formula1>$CF$664:$CY$664</formula1>
    </dataValidation>
    <dataValidation type="list" allowBlank="1" showErrorMessage="1" errorStyle="warning" errorTitle="Invalid UoM" error="Select a valid Unit of Measurement from the dropdown list." sqref="I665">
      <formula1>$CF$665:$CY$665</formula1>
    </dataValidation>
    <dataValidation type="list" allowBlank="1" showErrorMessage="1" errorStyle="warning" errorTitle="Invalid UoM" error="Select a valid Unit of Measurement from the dropdown list." sqref="I666">
      <formula1>$CF$666:$CY$666</formula1>
    </dataValidation>
    <dataValidation type="list" allowBlank="1" showErrorMessage="1" errorStyle="warning" errorTitle="Invalid UoM" error="Select a valid Unit of Measurement from the dropdown list." sqref="I667">
      <formula1>$CF$667:$CY$667</formula1>
    </dataValidation>
    <dataValidation type="list" allowBlank="1" showErrorMessage="1" errorStyle="warning" errorTitle="Invalid UoM" error="Select a valid Unit of Measurement from the dropdown list." sqref="I668">
      <formula1>$CF$668:$CY$668</formula1>
    </dataValidation>
    <dataValidation type="list" allowBlank="1" showErrorMessage="1" errorStyle="warning" errorTitle="Invalid UoM" error="Select a valid Unit of Measurement from the dropdown list." sqref="I669">
      <formula1>$CF$669:$CY$669</formula1>
    </dataValidation>
    <dataValidation type="list" allowBlank="1" showErrorMessage="1" errorStyle="warning" errorTitle="Invalid UoM" error="Select a valid Unit of Measurement from the dropdown list." sqref="I67">
      <formula1>$CF$67:$CY$67</formula1>
    </dataValidation>
    <dataValidation type="list" allowBlank="1" showErrorMessage="1" errorStyle="warning" errorTitle="Invalid UoM" error="Select a valid Unit of Measurement from the dropdown list." sqref="I670">
      <formula1>$CF$670:$CY$670</formula1>
    </dataValidation>
    <dataValidation type="list" allowBlank="1" showErrorMessage="1" errorStyle="warning" errorTitle="Invalid UoM" error="Select a valid Unit of Measurement from the dropdown list." sqref="I671">
      <formula1>$CF$671:$CY$671</formula1>
    </dataValidation>
    <dataValidation type="list" allowBlank="1" showErrorMessage="1" errorStyle="warning" errorTitle="Invalid UoM" error="Select a valid Unit of Measurement from the dropdown list." sqref="I672">
      <formula1>$CF$672:$CY$672</formula1>
    </dataValidation>
    <dataValidation type="list" allowBlank="1" showErrorMessage="1" errorStyle="warning" errorTitle="Invalid UoM" error="Select a valid Unit of Measurement from the dropdown list." sqref="I673">
      <formula1>$CF$673:$CY$673</formula1>
    </dataValidation>
    <dataValidation type="list" allowBlank="1" showErrorMessage="1" errorStyle="warning" errorTitle="Invalid UoM" error="Select a valid Unit of Measurement from the dropdown list." sqref="I674">
      <formula1>$CF$674:$CY$674</formula1>
    </dataValidation>
    <dataValidation type="list" allowBlank="1" showErrorMessage="1" errorStyle="warning" errorTitle="Invalid UoM" error="Select a valid Unit of Measurement from the dropdown list." sqref="I675">
      <formula1>$CF$675:$CY$675</formula1>
    </dataValidation>
    <dataValidation type="list" allowBlank="1" showErrorMessage="1" errorStyle="warning" errorTitle="Invalid UoM" error="Select a valid Unit of Measurement from the dropdown list." sqref="I676">
      <formula1>$CF$676:$CY$676</formula1>
    </dataValidation>
    <dataValidation type="list" allowBlank="1" showErrorMessage="1" errorStyle="warning" errorTitle="Invalid UoM" error="Select a valid Unit of Measurement from the dropdown list." sqref="I677">
      <formula1>$CF$677:$CY$677</formula1>
    </dataValidation>
    <dataValidation type="list" allowBlank="1" showErrorMessage="1" errorStyle="warning" errorTitle="Invalid UoM" error="Select a valid Unit of Measurement from the dropdown list." sqref="I678">
      <formula1>$CF$678:$CY$678</formula1>
    </dataValidation>
    <dataValidation type="list" allowBlank="1" showErrorMessage="1" errorStyle="warning" errorTitle="Invalid UoM" error="Select a valid Unit of Measurement from the dropdown list." sqref="I679">
      <formula1>$CF$679:$CY$679</formula1>
    </dataValidation>
    <dataValidation type="list" allowBlank="1" showErrorMessage="1" errorStyle="warning" errorTitle="Invalid UoM" error="Select a valid Unit of Measurement from the dropdown list." sqref="I68">
      <formula1>$CF$68:$CY$68</formula1>
    </dataValidation>
    <dataValidation type="list" allowBlank="1" showErrorMessage="1" errorStyle="warning" errorTitle="Invalid UoM" error="Select a valid Unit of Measurement from the dropdown list." sqref="I680">
      <formula1>$CF$680:$CY$680</formula1>
    </dataValidation>
    <dataValidation type="list" allowBlank="1" showErrorMessage="1" errorStyle="warning" errorTitle="Invalid UoM" error="Select a valid Unit of Measurement from the dropdown list." sqref="I681">
      <formula1>$CF$681:$CY$681</formula1>
    </dataValidation>
    <dataValidation type="list" allowBlank="1" showErrorMessage="1" errorStyle="warning" errorTitle="Invalid UoM" error="Select a valid Unit of Measurement from the dropdown list." sqref="I682">
      <formula1>$CF$682:$CY$682</formula1>
    </dataValidation>
    <dataValidation type="list" allowBlank="1" showErrorMessage="1" errorStyle="warning" errorTitle="Invalid UoM" error="Select a valid Unit of Measurement from the dropdown list." sqref="I683">
      <formula1>$CF$683:$CY$683</formula1>
    </dataValidation>
    <dataValidation type="list" allowBlank="1" showErrorMessage="1" errorStyle="warning" errorTitle="Invalid UoM" error="Select a valid Unit of Measurement from the dropdown list." sqref="I684">
      <formula1>$CF$684:$CY$684</formula1>
    </dataValidation>
    <dataValidation type="list" allowBlank="1" showErrorMessage="1" errorStyle="warning" errorTitle="Invalid UoM" error="Select a valid Unit of Measurement from the dropdown list." sqref="I685">
      <formula1>$CF$685:$CY$685</formula1>
    </dataValidation>
    <dataValidation type="list" allowBlank="1" showErrorMessage="1" errorStyle="warning" errorTitle="Invalid UoM" error="Select a valid Unit of Measurement from the dropdown list." sqref="I686">
      <formula1>$CF$686:$CY$686</formula1>
    </dataValidation>
    <dataValidation type="list" allowBlank="1" showErrorMessage="1" errorStyle="warning" errorTitle="Invalid UoM" error="Select a valid Unit of Measurement from the dropdown list." sqref="I687">
      <formula1>$CF$687:$CY$687</formula1>
    </dataValidation>
    <dataValidation type="list" allowBlank="1" showErrorMessage="1" errorStyle="warning" errorTitle="Invalid UoM" error="Select a valid Unit of Measurement from the dropdown list." sqref="I688">
      <formula1>$CF$688:$CY$688</formula1>
    </dataValidation>
    <dataValidation type="list" allowBlank="1" showErrorMessage="1" errorStyle="warning" errorTitle="Invalid UoM" error="Select a valid Unit of Measurement from the dropdown list." sqref="I689">
      <formula1>$CF$689:$CY$689</formula1>
    </dataValidation>
    <dataValidation type="list" allowBlank="1" showErrorMessage="1" errorStyle="warning" errorTitle="Invalid UoM" error="Select a valid Unit of Measurement from the dropdown list." sqref="I69">
      <formula1>$CF$69:$CY$69</formula1>
    </dataValidation>
    <dataValidation type="list" allowBlank="1" showErrorMessage="1" errorStyle="warning" errorTitle="Invalid UoM" error="Select a valid Unit of Measurement from the dropdown list." sqref="I690">
      <formula1>$CF$690:$CY$690</formula1>
    </dataValidation>
    <dataValidation type="list" allowBlank="1" showErrorMessage="1" errorStyle="warning" errorTitle="Invalid UoM" error="Select a valid Unit of Measurement from the dropdown list." sqref="I691">
      <formula1>$CF$691:$CY$691</formula1>
    </dataValidation>
    <dataValidation type="list" allowBlank="1" showErrorMessage="1" errorStyle="warning" errorTitle="Invalid UoM" error="Select a valid Unit of Measurement from the dropdown list." sqref="I692">
      <formula1>$CF$692:$CY$692</formula1>
    </dataValidation>
    <dataValidation type="list" allowBlank="1" showErrorMessage="1" errorStyle="warning" errorTitle="Invalid UoM" error="Select a valid Unit of Measurement from the dropdown list." sqref="I693">
      <formula1>$CF$693:$CY$693</formula1>
    </dataValidation>
    <dataValidation type="list" allowBlank="1" showErrorMessage="1" errorStyle="warning" errorTitle="Invalid UoM" error="Select a valid Unit of Measurement from the dropdown list." sqref="I694">
      <formula1>$CF$694:$CY$694</formula1>
    </dataValidation>
    <dataValidation type="list" allowBlank="1" showErrorMessage="1" errorStyle="warning" errorTitle="Invalid UoM" error="Select a valid Unit of Measurement from the dropdown list." sqref="I695">
      <formula1>$CF$695:$CY$695</formula1>
    </dataValidation>
    <dataValidation type="list" allowBlank="1" showErrorMessage="1" errorStyle="warning" errorTitle="Invalid UoM" error="Select a valid Unit of Measurement from the dropdown list." sqref="I696">
      <formula1>$CF$696:$CY$696</formula1>
    </dataValidation>
    <dataValidation type="list" allowBlank="1" showErrorMessage="1" errorStyle="warning" errorTitle="Invalid UoM" error="Select a valid Unit of Measurement from the dropdown list." sqref="I697">
      <formula1>$CF$697:$CY$697</formula1>
    </dataValidation>
    <dataValidation type="list" allowBlank="1" showErrorMessage="1" errorStyle="warning" errorTitle="Invalid UoM" error="Select a valid Unit of Measurement from the dropdown list." sqref="I698">
      <formula1>$CF$698:$CY$698</formula1>
    </dataValidation>
    <dataValidation type="list" allowBlank="1" showErrorMessage="1" errorStyle="warning" errorTitle="Invalid UoM" error="Select a valid Unit of Measurement from the dropdown list." sqref="I699">
      <formula1>$CF$699:$CY$699</formula1>
    </dataValidation>
    <dataValidation type="list" allowBlank="1" showErrorMessage="1" errorStyle="warning" errorTitle="Invalid UoM" error="Select a valid Unit of Measurement from the dropdown list." sqref="I7">
      <formula1>$CF$7:$CY$7</formula1>
    </dataValidation>
    <dataValidation type="list" allowBlank="1" showErrorMessage="1" errorStyle="warning" errorTitle="Invalid UoM" error="Select a valid Unit of Measurement from the dropdown list." sqref="I70">
      <formula1>$CF$70:$CY$70</formula1>
    </dataValidation>
    <dataValidation type="list" allowBlank="1" showErrorMessage="1" errorStyle="warning" errorTitle="Invalid UoM" error="Select a valid Unit of Measurement from the dropdown list." sqref="I700">
      <formula1>$CF$700:$CY$700</formula1>
    </dataValidation>
    <dataValidation type="list" allowBlank="1" showErrorMessage="1" errorStyle="warning" errorTitle="Invalid UoM" error="Select a valid Unit of Measurement from the dropdown list." sqref="I701">
      <formula1>$CF$701:$CY$701</formula1>
    </dataValidation>
    <dataValidation type="list" allowBlank="1" showErrorMessage="1" errorStyle="warning" errorTitle="Invalid UoM" error="Select a valid Unit of Measurement from the dropdown list." sqref="I702">
      <formula1>$CF$702:$CY$702</formula1>
    </dataValidation>
    <dataValidation type="list" allowBlank="1" showErrorMessage="1" errorStyle="warning" errorTitle="Invalid UoM" error="Select a valid Unit of Measurement from the dropdown list." sqref="I703">
      <formula1>$CF$703:$CY$703</formula1>
    </dataValidation>
    <dataValidation type="list" allowBlank="1" showErrorMessage="1" errorStyle="warning" errorTitle="Invalid UoM" error="Select a valid Unit of Measurement from the dropdown list." sqref="I704">
      <formula1>$CF$704:$CY$704</formula1>
    </dataValidation>
    <dataValidation type="list" allowBlank="1" showErrorMessage="1" errorStyle="warning" errorTitle="Invalid UoM" error="Select a valid Unit of Measurement from the dropdown list." sqref="I705">
      <formula1>$CF$705:$CY$705</formula1>
    </dataValidation>
    <dataValidation type="list" allowBlank="1" showErrorMessage="1" errorStyle="warning" errorTitle="Invalid UoM" error="Select a valid Unit of Measurement from the dropdown list." sqref="I706">
      <formula1>$CF$706:$CY$706</formula1>
    </dataValidation>
    <dataValidation type="list" allowBlank="1" showErrorMessage="1" errorStyle="warning" errorTitle="Invalid UoM" error="Select a valid Unit of Measurement from the dropdown list." sqref="I707">
      <formula1>$CF$707:$CY$707</formula1>
    </dataValidation>
    <dataValidation type="list" allowBlank="1" showErrorMessage="1" errorStyle="warning" errorTitle="Invalid UoM" error="Select a valid Unit of Measurement from the dropdown list." sqref="I708">
      <formula1>$CF$708:$CY$708</formula1>
    </dataValidation>
    <dataValidation type="list" allowBlank="1" showErrorMessage="1" errorStyle="warning" errorTitle="Invalid UoM" error="Select a valid Unit of Measurement from the dropdown list." sqref="I709">
      <formula1>$CF$709:$CY$709</formula1>
    </dataValidation>
    <dataValidation type="list" allowBlank="1" showErrorMessage="1" errorStyle="warning" errorTitle="Invalid UoM" error="Select a valid Unit of Measurement from the dropdown list." sqref="I71">
      <formula1>$CF$71:$CY$71</formula1>
    </dataValidation>
    <dataValidation type="list" allowBlank="1" showErrorMessage="1" errorStyle="warning" errorTitle="Invalid UoM" error="Select a valid Unit of Measurement from the dropdown list." sqref="I710">
      <formula1>$CF$710:$CY$710</formula1>
    </dataValidation>
    <dataValidation type="list" allowBlank="1" showErrorMessage="1" errorStyle="warning" errorTitle="Invalid UoM" error="Select a valid Unit of Measurement from the dropdown list." sqref="I711">
      <formula1>$CF$711:$CY$711</formula1>
    </dataValidation>
    <dataValidation type="list" allowBlank="1" showErrorMessage="1" errorStyle="warning" errorTitle="Invalid UoM" error="Select a valid Unit of Measurement from the dropdown list." sqref="I712">
      <formula1>$CF$712:$CY$712</formula1>
    </dataValidation>
    <dataValidation type="list" allowBlank="1" showErrorMessage="1" errorStyle="warning" errorTitle="Invalid UoM" error="Select a valid Unit of Measurement from the dropdown list." sqref="I713">
      <formula1>$CF$713:$CY$713</formula1>
    </dataValidation>
    <dataValidation type="list" allowBlank="1" showErrorMessage="1" errorStyle="warning" errorTitle="Invalid UoM" error="Select a valid Unit of Measurement from the dropdown list." sqref="I714">
      <formula1>$CF$714:$CY$714</formula1>
    </dataValidation>
    <dataValidation type="list" allowBlank="1" showErrorMessage="1" errorStyle="warning" errorTitle="Invalid UoM" error="Select a valid Unit of Measurement from the dropdown list." sqref="I715">
      <formula1>$CF$715:$CY$715</formula1>
    </dataValidation>
    <dataValidation type="list" allowBlank="1" showErrorMessage="1" errorStyle="warning" errorTitle="Invalid UoM" error="Select a valid Unit of Measurement from the dropdown list." sqref="I716">
      <formula1>$CF$716:$CY$716</formula1>
    </dataValidation>
    <dataValidation type="list" allowBlank="1" showErrorMessage="1" errorStyle="warning" errorTitle="Invalid UoM" error="Select a valid Unit of Measurement from the dropdown list." sqref="I717">
      <formula1>$CF$717:$CY$717</formula1>
    </dataValidation>
    <dataValidation type="list" allowBlank="1" showErrorMessage="1" errorStyle="warning" errorTitle="Invalid UoM" error="Select a valid Unit of Measurement from the dropdown list." sqref="I718">
      <formula1>$CF$718:$CY$718</formula1>
    </dataValidation>
    <dataValidation type="list" allowBlank="1" showErrorMessage="1" errorStyle="warning" errorTitle="Invalid UoM" error="Select a valid Unit of Measurement from the dropdown list." sqref="I719">
      <formula1>$CF$719:$CY$719</formula1>
    </dataValidation>
    <dataValidation type="list" allowBlank="1" showErrorMessage="1" errorStyle="warning" errorTitle="Invalid UoM" error="Select a valid Unit of Measurement from the dropdown list." sqref="I72">
      <formula1>$CF$72:$CY$72</formula1>
    </dataValidation>
    <dataValidation type="list" allowBlank="1" showErrorMessage="1" errorStyle="warning" errorTitle="Invalid UoM" error="Select a valid Unit of Measurement from the dropdown list." sqref="I720">
      <formula1>$CF$720:$CY$720</formula1>
    </dataValidation>
    <dataValidation type="list" allowBlank="1" showErrorMessage="1" errorStyle="warning" errorTitle="Invalid UoM" error="Select a valid Unit of Measurement from the dropdown list." sqref="I721">
      <formula1>$CF$721:$CY$721</formula1>
    </dataValidation>
    <dataValidation type="list" allowBlank="1" showErrorMessage="1" errorStyle="warning" errorTitle="Invalid UoM" error="Select a valid Unit of Measurement from the dropdown list." sqref="I722">
      <formula1>$CF$722:$CY$722</formula1>
    </dataValidation>
    <dataValidation type="list" allowBlank="1" showErrorMessage="1" errorStyle="warning" errorTitle="Invalid UoM" error="Select a valid Unit of Measurement from the dropdown list." sqref="I723">
      <formula1>$CF$723:$CY$723</formula1>
    </dataValidation>
    <dataValidation type="list" allowBlank="1" showErrorMessage="1" errorStyle="warning" errorTitle="Invalid UoM" error="Select a valid Unit of Measurement from the dropdown list." sqref="I724">
      <formula1>$CF$724:$CY$724</formula1>
    </dataValidation>
    <dataValidation type="list" allowBlank="1" showErrorMessage="1" errorStyle="warning" errorTitle="Invalid UoM" error="Select a valid Unit of Measurement from the dropdown list." sqref="I725">
      <formula1>$CF$725:$CY$725</formula1>
    </dataValidation>
    <dataValidation type="list" allowBlank="1" showErrorMessage="1" errorStyle="warning" errorTitle="Invalid UoM" error="Select a valid Unit of Measurement from the dropdown list." sqref="I726">
      <formula1>$CF$726:$CY$726</formula1>
    </dataValidation>
    <dataValidation type="list" allowBlank="1" showErrorMessage="1" errorStyle="warning" errorTitle="Invalid UoM" error="Select a valid Unit of Measurement from the dropdown list." sqref="I727">
      <formula1>$CF$727:$CY$727</formula1>
    </dataValidation>
    <dataValidation type="list" allowBlank="1" showErrorMessage="1" errorStyle="warning" errorTitle="Invalid UoM" error="Select a valid Unit of Measurement from the dropdown list." sqref="I728">
      <formula1>$CF$728:$CY$728</formula1>
    </dataValidation>
    <dataValidation type="list" allowBlank="1" showErrorMessage="1" errorStyle="warning" errorTitle="Invalid UoM" error="Select a valid Unit of Measurement from the dropdown list." sqref="I729">
      <formula1>$CF$729:$CY$729</formula1>
    </dataValidation>
    <dataValidation type="list" allowBlank="1" showErrorMessage="1" errorStyle="warning" errorTitle="Invalid UoM" error="Select a valid Unit of Measurement from the dropdown list." sqref="I73">
      <formula1>$CF$73:$CY$73</formula1>
    </dataValidation>
    <dataValidation type="list" allowBlank="1" showErrorMessage="1" errorStyle="warning" errorTitle="Invalid UoM" error="Select a valid Unit of Measurement from the dropdown list." sqref="I730">
      <formula1>$CF$730:$CY$730</formula1>
    </dataValidation>
    <dataValidation type="list" allowBlank="1" showErrorMessage="1" errorStyle="warning" errorTitle="Invalid UoM" error="Select a valid Unit of Measurement from the dropdown list." sqref="I731">
      <formula1>$CF$731:$CY$731</formula1>
    </dataValidation>
    <dataValidation type="list" allowBlank="1" showErrorMessage="1" errorStyle="warning" errorTitle="Invalid UoM" error="Select a valid Unit of Measurement from the dropdown list." sqref="I732">
      <formula1>$CF$732:$CY$732</formula1>
    </dataValidation>
    <dataValidation type="list" allowBlank="1" showErrorMessage="1" errorStyle="warning" errorTitle="Invalid UoM" error="Select a valid Unit of Measurement from the dropdown list." sqref="I733">
      <formula1>$CF$733:$CY$733</formula1>
    </dataValidation>
    <dataValidation type="list" allowBlank="1" showErrorMessage="1" errorStyle="warning" errorTitle="Invalid UoM" error="Select a valid Unit of Measurement from the dropdown list." sqref="I734">
      <formula1>$CF$734:$CY$734</formula1>
    </dataValidation>
    <dataValidation type="list" allowBlank="1" showErrorMessage="1" errorStyle="warning" errorTitle="Invalid UoM" error="Select a valid Unit of Measurement from the dropdown list." sqref="I735">
      <formula1>$CF$735:$CY$735</formula1>
    </dataValidation>
    <dataValidation type="list" allowBlank="1" showErrorMessage="1" errorStyle="warning" errorTitle="Invalid UoM" error="Select a valid Unit of Measurement from the dropdown list." sqref="I736">
      <formula1>$CF$736:$CY$736</formula1>
    </dataValidation>
    <dataValidation type="list" allowBlank="1" showErrorMessage="1" errorStyle="warning" errorTitle="Invalid UoM" error="Select a valid Unit of Measurement from the dropdown list." sqref="I737">
      <formula1>$CF$737:$CY$737</formula1>
    </dataValidation>
    <dataValidation type="list" allowBlank="1" showErrorMessage="1" errorStyle="warning" errorTitle="Invalid UoM" error="Select a valid Unit of Measurement from the dropdown list." sqref="I738">
      <formula1>$CF$738:$CY$738</formula1>
    </dataValidation>
    <dataValidation type="list" allowBlank="1" showErrorMessage="1" errorStyle="warning" errorTitle="Invalid UoM" error="Select a valid Unit of Measurement from the dropdown list." sqref="I739">
      <formula1>$CF$739:$CY$739</formula1>
    </dataValidation>
    <dataValidation type="list" allowBlank="1" showErrorMessage="1" errorStyle="warning" errorTitle="Invalid UoM" error="Select a valid Unit of Measurement from the dropdown list." sqref="I74">
      <formula1>$CF$74:$CY$74</formula1>
    </dataValidation>
    <dataValidation type="list" allowBlank="1" showErrorMessage="1" errorStyle="warning" errorTitle="Invalid UoM" error="Select a valid Unit of Measurement from the dropdown list." sqref="I740">
      <formula1>$CF$740:$CY$740</formula1>
    </dataValidation>
    <dataValidation type="list" allowBlank="1" showErrorMessage="1" errorStyle="warning" errorTitle="Invalid UoM" error="Select a valid Unit of Measurement from the dropdown list." sqref="I741">
      <formula1>$CF$741:$CY$741</formula1>
    </dataValidation>
    <dataValidation type="list" allowBlank="1" showErrorMessage="1" errorStyle="warning" errorTitle="Invalid UoM" error="Select a valid Unit of Measurement from the dropdown list." sqref="I742">
      <formula1>$CF$742:$CY$742</formula1>
    </dataValidation>
    <dataValidation type="list" allowBlank="1" showErrorMessage="1" errorStyle="warning" errorTitle="Invalid UoM" error="Select a valid Unit of Measurement from the dropdown list." sqref="I743">
      <formula1>$CF$743:$CY$743</formula1>
    </dataValidation>
    <dataValidation type="list" allowBlank="1" showErrorMessage="1" errorStyle="warning" errorTitle="Invalid UoM" error="Select a valid Unit of Measurement from the dropdown list." sqref="I744">
      <formula1>$CF$744:$CY$744</formula1>
    </dataValidation>
    <dataValidation type="list" allowBlank="1" showErrorMessage="1" errorStyle="warning" errorTitle="Invalid UoM" error="Select a valid Unit of Measurement from the dropdown list." sqref="I745">
      <formula1>$CF$745:$CY$745</formula1>
    </dataValidation>
    <dataValidation type="list" allowBlank="1" showErrorMessage="1" errorStyle="warning" errorTitle="Invalid UoM" error="Select a valid Unit of Measurement from the dropdown list." sqref="I746">
      <formula1>$CF$746:$CY$746</formula1>
    </dataValidation>
    <dataValidation type="list" allowBlank="1" showErrorMessage="1" errorStyle="warning" errorTitle="Invalid UoM" error="Select a valid Unit of Measurement from the dropdown list." sqref="I747">
      <formula1>$CF$747:$CY$747</formula1>
    </dataValidation>
    <dataValidation type="list" allowBlank="1" showErrorMessage="1" errorStyle="warning" errorTitle="Invalid UoM" error="Select a valid Unit of Measurement from the dropdown list." sqref="I748">
      <formula1>$CF$748:$CY$748</formula1>
    </dataValidation>
    <dataValidation type="list" allowBlank="1" showErrorMessage="1" errorStyle="warning" errorTitle="Invalid UoM" error="Select a valid Unit of Measurement from the dropdown list." sqref="I749">
      <formula1>$CF$749:$CY$749</formula1>
    </dataValidation>
    <dataValidation type="list" allowBlank="1" showErrorMessage="1" errorStyle="warning" errorTitle="Invalid UoM" error="Select a valid Unit of Measurement from the dropdown list." sqref="I75">
      <formula1>$CF$75:$CY$75</formula1>
    </dataValidation>
    <dataValidation type="list" allowBlank="1" showErrorMessage="1" errorStyle="warning" errorTitle="Invalid UoM" error="Select a valid Unit of Measurement from the dropdown list." sqref="I750">
      <formula1>$CF$750:$CY$750</formula1>
    </dataValidation>
    <dataValidation type="list" allowBlank="1" showErrorMessage="1" errorStyle="warning" errorTitle="Invalid UoM" error="Select a valid Unit of Measurement from the dropdown list." sqref="I751">
      <formula1>$CF$751:$CY$751</formula1>
    </dataValidation>
    <dataValidation type="list" allowBlank="1" showErrorMessage="1" errorStyle="warning" errorTitle="Invalid UoM" error="Select a valid Unit of Measurement from the dropdown list." sqref="I752">
      <formula1>$CF$752:$CY$752</formula1>
    </dataValidation>
    <dataValidation type="list" allowBlank="1" showErrorMessage="1" errorStyle="warning" errorTitle="Invalid UoM" error="Select a valid Unit of Measurement from the dropdown list." sqref="I753">
      <formula1>$CF$753:$CY$753</formula1>
    </dataValidation>
    <dataValidation type="list" allowBlank="1" showErrorMessage="1" errorStyle="warning" errorTitle="Invalid UoM" error="Select a valid Unit of Measurement from the dropdown list." sqref="I754">
      <formula1>$CF$754:$CY$754</formula1>
    </dataValidation>
    <dataValidation type="list" allowBlank="1" showErrorMessage="1" errorStyle="warning" errorTitle="Invalid UoM" error="Select a valid Unit of Measurement from the dropdown list." sqref="I755">
      <formula1>$CF$755:$CY$755</formula1>
    </dataValidation>
    <dataValidation type="list" allowBlank="1" showErrorMessage="1" errorStyle="warning" errorTitle="Invalid UoM" error="Select a valid Unit of Measurement from the dropdown list." sqref="I756">
      <formula1>$CF$756:$CY$756</formula1>
    </dataValidation>
    <dataValidation type="list" allowBlank="1" showErrorMessage="1" errorStyle="warning" errorTitle="Invalid UoM" error="Select a valid Unit of Measurement from the dropdown list." sqref="I757">
      <formula1>$CF$757:$CY$757</formula1>
    </dataValidation>
    <dataValidation type="list" allowBlank="1" showErrorMessage="1" errorStyle="warning" errorTitle="Invalid UoM" error="Select a valid Unit of Measurement from the dropdown list." sqref="I758">
      <formula1>$CF$758:$CY$758</formula1>
    </dataValidation>
    <dataValidation type="list" allowBlank="1" showErrorMessage="1" errorStyle="warning" errorTitle="Invalid UoM" error="Select a valid Unit of Measurement from the dropdown list." sqref="I759">
      <formula1>$CF$759:$CY$759</formula1>
    </dataValidation>
    <dataValidation type="list" allowBlank="1" showErrorMessage="1" errorStyle="warning" errorTitle="Invalid UoM" error="Select a valid Unit of Measurement from the dropdown list." sqref="I76">
      <formula1>$CF$76:$CY$76</formula1>
    </dataValidation>
    <dataValidation type="list" allowBlank="1" showErrorMessage="1" errorStyle="warning" errorTitle="Invalid UoM" error="Select a valid Unit of Measurement from the dropdown list." sqref="I760">
      <formula1>$CF$760:$CY$760</formula1>
    </dataValidation>
    <dataValidation type="list" allowBlank="1" showErrorMessage="1" errorStyle="warning" errorTitle="Invalid UoM" error="Select a valid Unit of Measurement from the dropdown list." sqref="I761">
      <formula1>$CF$761:$CY$761</formula1>
    </dataValidation>
    <dataValidation type="list" allowBlank="1" showErrorMessage="1" errorStyle="warning" errorTitle="Invalid UoM" error="Select a valid Unit of Measurement from the dropdown list." sqref="I762">
      <formula1>$CF$762:$CY$762</formula1>
    </dataValidation>
    <dataValidation type="list" allowBlank="1" showErrorMessage="1" errorStyle="warning" errorTitle="Invalid UoM" error="Select a valid Unit of Measurement from the dropdown list." sqref="I763">
      <formula1>$CF$763:$CY$763</formula1>
    </dataValidation>
    <dataValidation type="list" allowBlank="1" showErrorMessage="1" errorStyle="warning" errorTitle="Invalid UoM" error="Select a valid Unit of Measurement from the dropdown list." sqref="I764">
      <formula1>$CF$764:$CY$764</formula1>
    </dataValidation>
    <dataValidation type="list" allowBlank="1" showErrorMessage="1" errorStyle="warning" errorTitle="Invalid UoM" error="Select a valid Unit of Measurement from the dropdown list." sqref="I765">
      <formula1>$CF$765:$CY$765</formula1>
    </dataValidation>
    <dataValidation type="list" allowBlank="1" showErrorMessage="1" errorStyle="warning" errorTitle="Invalid UoM" error="Select a valid Unit of Measurement from the dropdown list." sqref="I766">
      <formula1>$CF$766:$CY$766</formula1>
    </dataValidation>
    <dataValidation type="list" allowBlank="1" showErrorMessage="1" errorStyle="warning" errorTitle="Invalid UoM" error="Select a valid Unit of Measurement from the dropdown list." sqref="I767">
      <formula1>$CF$767:$CY$767</formula1>
    </dataValidation>
    <dataValidation type="list" allowBlank="1" showErrorMessage="1" errorStyle="warning" errorTitle="Invalid UoM" error="Select a valid Unit of Measurement from the dropdown list." sqref="I768">
      <formula1>$CF$768:$CY$768</formula1>
    </dataValidation>
    <dataValidation type="list" allowBlank="1" showErrorMessage="1" errorStyle="warning" errorTitle="Invalid UoM" error="Select a valid Unit of Measurement from the dropdown list." sqref="I769">
      <formula1>$CF$769:$CY$769</formula1>
    </dataValidation>
    <dataValidation type="list" allowBlank="1" showErrorMessage="1" errorStyle="warning" errorTitle="Invalid UoM" error="Select a valid Unit of Measurement from the dropdown list." sqref="I77">
      <formula1>$CF$77:$CY$77</formula1>
    </dataValidation>
    <dataValidation type="list" allowBlank="1" showErrorMessage="1" errorStyle="warning" errorTitle="Invalid UoM" error="Select a valid Unit of Measurement from the dropdown list." sqref="I770">
      <formula1>$CF$770:$CY$770</formula1>
    </dataValidation>
    <dataValidation type="list" allowBlank="1" showErrorMessage="1" errorStyle="warning" errorTitle="Invalid UoM" error="Select a valid Unit of Measurement from the dropdown list." sqref="I771">
      <formula1>$CF$771:$CY$771</formula1>
    </dataValidation>
    <dataValidation type="list" allowBlank="1" showErrorMessage="1" errorStyle="warning" errorTitle="Invalid UoM" error="Select a valid Unit of Measurement from the dropdown list." sqref="I772">
      <formula1>$CF$772:$CY$772</formula1>
    </dataValidation>
    <dataValidation type="list" allowBlank="1" showErrorMessage="1" errorStyle="warning" errorTitle="Invalid UoM" error="Select a valid Unit of Measurement from the dropdown list." sqref="I773">
      <formula1>$CF$773:$CY$773</formula1>
    </dataValidation>
    <dataValidation type="list" allowBlank="1" showErrorMessage="1" errorStyle="warning" errorTitle="Invalid UoM" error="Select a valid Unit of Measurement from the dropdown list." sqref="I774">
      <formula1>$CF$774:$CY$774</formula1>
    </dataValidation>
    <dataValidation type="list" allowBlank="1" showErrorMessage="1" errorStyle="warning" errorTitle="Invalid UoM" error="Select a valid Unit of Measurement from the dropdown list." sqref="I775">
      <formula1>$CF$775:$CY$775</formula1>
    </dataValidation>
    <dataValidation type="list" allowBlank="1" showErrorMessage="1" errorStyle="warning" errorTitle="Invalid UoM" error="Select a valid Unit of Measurement from the dropdown list." sqref="I776">
      <formula1>$CF$776:$CY$776</formula1>
    </dataValidation>
    <dataValidation type="list" allowBlank="1" showErrorMessage="1" errorStyle="warning" errorTitle="Invalid UoM" error="Select a valid Unit of Measurement from the dropdown list." sqref="I777">
      <formula1>$CF$777:$CY$777</formula1>
    </dataValidation>
    <dataValidation type="list" allowBlank="1" showErrorMessage="1" errorStyle="warning" errorTitle="Invalid UoM" error="Select a valid Unit of Measurement from the dropdown list." sqref="I778">
      <formula1>$CF$778:$CY$778</formula1>
    </dataValidation>
    <dataValidation type="list" allowBlank="1" showErrorMessage="1" errorStyle="warning" errorTitle="Invalid UoM" error="Select a valid Unit of Measurement from the dropdown list." sqref="I779">
      <formula1>$CF$779:$CY$779</formula1>
    </dataValidation>
    <dataValidation type="list" allowBlank="1" showErrorMessage="1" errorStyle="warning" errorTitle="Invalid UoM" error="Select a valid Unit of Measurement from the dropdown list." sqref="I78">
      <formula1>$CF$78:$CY$78</formula1>
    </dataValidation>
    <dataValidation type="list" allowBlank="1" showErrorMessage="1" errorStyle="warning" errorTitle="Invalid UoM" error="Select a valid Unit of Measurement from the dropdown list." sqref="I780">
      <formula1>$CF$780:$CY$780</formula1>
    </dataValidation>
    <dataValidation type="list" allowBlank="1" showErrorMessage="1" errorStyle="warning" errorTitle="Invalid UoM" error="Select a valid Unit of Measurement from the dropdown list." sqref="I781">
      <formula1>$CF$781:$CY$781</formula1>
    </dataValidation>
    <dataValidation type="list" allowBlank="1" showErrorMessage="1" errorStyle="warning" errorTitle="Invalid UoM" error="Select a valid Unit of Measurement from the dropdown list." sqref="I782">
      <formula1>$CF$782:$CY$782</formula1>
    </dataValidation>
    <dataValidation type="list" allowBlank="1" showErrorMessage="1" errorStyle="warning" errorTitle="Invalid UoM" error="Select a valid Unit of Measurement from the dropdown list." sqref="I783">
      <formula1>$CF$783:$CY$783</formula1>
    </dataValidation>
    <dataValidation type="list" allowBlank="1" showErrorMessage="1" errorStyle="warning" errorTitle="Invalid UoM" error="Select a valid Unit of Measurement from the dropdown list." sqref="I784">
      <formula1>$CF$784:$CY$784</formula1>
    </dataValidation>
    <dataValidation type="list" allowBlank="1" showErrorMessage="1" errorStyle="warning" errorTitle="Invalid UoM" error="Select a valid Unit of Measurement from the dropdown list." sqref="I785">
      <formula1>$CF$785:$CY$785</formula1>
    </dataValidation>
    <dataValidation type="list" allowBlank="1" showErrorMessage="1" errorStyle="warning" errorTitle="Invalid UoM" error="Select a valid Unit of Measurement from the dropdown list." sqref="I786">
      <formula1>$CF$786:$CY$786</formula1>
    </dataValidation>
    <dataValidation type="list" allowBlank="1" showErrorMessage="1" errorStyle="warning" errorTitle="Invalid UoM" error="Select a valid Unit of Measurement from the dropdown list." sqref="I787">
      <formula1>$CF$787:$CY$787</formula1>
    </dataValidation>
    <dataValidation type="list" allowBlank="1" showErrorMessage="1" errorStyle="warning" errorTitle="Invalid UoM" error="Select a valid Unit of Measurement from the dropdown list." sqref="I788">
      <formula1>$CF$788:$CY$788</formula1>
    </dataValidation>
    <dataValidation type="list" allowBlank="1" showErrorMessage="1" errorStyle="warning" errorTitle="Invalid UoM" error="Select a valid Unit of Measurement from the dropdown list." sqref="I789">
      <formula1>$CF$789:$CY$789</formula1>
    </dataValidation>
    <dataValidation type="list" allowBlank="1" showErrorMessage="1" errorStyle="warning" errorTitle="Invalid UoM" error="Select a valid Unit of Measurement from the dropdown list." sqref="I79">
      <formula1>$CF$79:$CY$79</formula1>
    </dataValidation>
    <dataValidation type="list" allowBlank="1" showErrorMessage="1" errorStyle="warning" errorTitle="Invalid UoM" error="Select a valid Unit of Measurement from the dropdown list." sqref="I790">
      <formula1>$CF$790:$CY$790</formula1>
    </dataValidation>
    <dataValidation type="list" allowBlank="1" showErrorMessage="1" errorStyle="warning" errorTitle="Invalid UoM" error="Select a valid Unit of Measurement from the dropdown list." sqref="I791">
      <formula1>$CF$791:$CY$791</formula1>
    </dataValidation>
    <dataValidation type="list" allowBlank="1" showErrorMessage="1" errorStyle="warning" errorTitle="Invalid UoM" error="Select a valid Unit of Measurement from the dropdown list." sqref="I792">
      <formula1>$CF$792:$CY$792</formula1>
    </dataValidation>
    <dataValidation type="list" allowBlank="1" showErrorMessage="1" errorStyle="warning" errorTitle="Invalid UoM" error="Select a valid Unit of Measurement from the dropdown list." sqref="I793">
      <formula1>$CF$793:$CY$793</formula1>
    </dataValidation>
    <dataValidation type="list" allowBlank="1" showErrorMessage="1" errorStyle="warning" errorTitle="Invalid UoM" error="Select a valid Unit of Measurement from the dropdown list." sqref="I794">
      <formula1>$CF$794:$CY$794</formula1>
    </dataValidation>
    <dataValidation type="list" allowBlank="1" showErrorMessage="1" errorStyle="warning" errorTitle="Invalid UoM" error="Select a valid Unit of Measurement from the dropdown list." sqref="I795">
      <formula1>$CF$795:$CY$795</formula1>
    </dataValidation>
    <dataValidation type="list" allowBlank="1" showErrorMessage="1" errorStyle="warning" errorTitle="Invalid UoM" error="Select a valid Unit of Measurement from the dropdown list." sqref="I796">
      <formula1>$CF$796:$CY$796</formula1>
    </dataValidation>
    <dataValidation type="list" allowBlank="1" showErrorMessage="1" errorStyle="warning" errorTitle="Invalid UoM" error="Select a valid Unit of Measurement from the dropdown list." sqref="I797">
      <formula1>$CF$797:$CY$797</formula1>
    </dataValidation>
    <dataValidation type="list" allowBlank="1" showErrorMessage="1" errorStyle="warning" errorTitle="Invalid UoM" error="Select a valid Unit of Measurement from the dropdown list." sqref="I798">
      <formula1>$CF$798:$CY$798</formula1>
    </dataValidation>
    <dataValidation type="list" allowBlank="1" showErrorMessage="1" errorStyle="warning" errorTitle="Invalid UoM" error="Select a valid Unit of Measurement from the dropdown list." sqref="I799">
      <formula1>$CF$799:$CY$799</formula1>
    </dataValidation>
    <dataValidation type="list" allowBlank="1" showErrorMessage="1" errorStyle="warning" errorTitle="Invalid UoM" error="Select a valid Unit of Measurement from the dropdown list." sqref="I8">
      <formula1>$CF$8:$CY$8</formula1>
    </dataValidation>
    <dataValidation type="list" allowBlank="1" showErrorMessage="1" errorStyle="warning" errorTitle="Invalid UoM" error="Select a valid Unit of Measurement from the dropdown list." sqref="I80">
      <formula1>$CF$80:$CY$80</formula1>
    </dataValidation>
    <dataValidation type="list" allowBlank="1" showErrorMessage="1" errorStyle="warning" errorTitle="Invalid UoM" error="Select a valid Unit of Measurement from the dropdown list." sqref="I800">
      <formula1>$CF$800:$CY$800</formula1>
    </dataValidation>
    <dataValidation type="list" allowBlank="1" showErrorMessage="1" errorStyle="warning" errorTitle="Invalid UoM" error="Select a valid Unit of Measurement from the dropdown list." sqref="I801">
      <formula1>$CF$801:$CY$801</formula1>
    </dataValidation>
    <dataValidation type="list" allowBlank="1" showErrorMessage="1" errorStyle="warning" errorTitle="Invalid UoM" error="Select a valid Unit of Measurement from the dropdown list." sqref="I802">
      <formula1>$CF$802:$CY$802</formula1>
    </dataValidation>
    <dataValidation type="list" allowBlank="1" showErrorMessage="1" errorStyle="warning" errorTitle="Invalid UoM" error="Select a valid Unit of Measurement from the dropdown list." sqref="I803">
      <formula1>$CF$803:$CY$803</formula1>
    </dataValidation>
    <dataValidation type="list" allowBlank="1" showErrorMessage="1" errorStyle="warning" errorTitle="Invalid UoM" error="Select a valid Unit of Measurement from the dropdown list." sqref="I804">
      <formula1>$CF$804:$CY$804</formula1>
    </dataValidation>
    <dataValidation type="list" allowBlank="1" showErrorMessage="1" errorStyle="warning" errorTitle="Invalid UoM" error="Select a valid Unit of Measurement from the dropdown list." sqref="I805">
      <formula1>$CF$805:$CY$805</formula1>
    </dataValidation>
    <dataValidation type="list" allowBlank="1" showErrorMessage="1" errorStyle="warning" errorTitle="Invalid UoM" error="Select a valid Unit of Measurement from the dropdown list." sqref="I806">
      <formula1>$CF$806:$CY$806</formula1>
    </dataValidation>
    <dataValidation type="list" allowBlank="1" showErrorMessage="1" errorStyle="warning" errorTitle="Invalid UoM" error="Select a valid Unit of Measurement from the dropdown list." sqref="I807">
      <formula1>$CF$807:$CY$807</formula1>
    </dataValidation>
    <dataValidation type="list" allowBlank="1" showErrorMessage="1" errorStyle="warning" errorTitle="Invalid UoM" error="Select a valid Unit of Measurement from the dropdown list." sqref="I808">
      <formula1>$CF$808:$CY$808</formula1>
    </dataValidation>
    <dataValidation type="list" allowBlank="1" showErrorMessage="1" errorStyle="warning" errorTitle="Invalid UoM" error="Select a valid Unit of Measurement from the dropdown list." sqref="I809">
      <formula1>$CF$809:$CY$809</formula1>
    </dataValidation>
    <dataValidation type="list" allowBlank="1" showErrorMessage="1" errorStyle="warning" errorTitle="Invalid UoM" error="Select a valid Unit of Measurement from the dropdown list." sqref="I81">
      <formula1>$CF$81:$CY$81</formula1>
    </dataValidation>
    <dataValidation type="list" allowBlank="1" showErrorMessage="1" errorStyle="warning" errorTitle="Invalid UoM" error="Select a valid Unit of Measurement from the dropdown list." sqref="I810">
      <formula1>$CF$810:$CY$810</formula1>
    </dataValidation>
    <dataValidation type="list" allowBlank="1" showErrorMessage="1" errorStyle="warning" errorTitle="Invalid UoM" error="Select a valid Unit of Measurement from the dropdown list." sqref="I811">
      <formula1>$CF$811:$CY$811</formula1>
    </dataValidation>
    <dataValidation type="list" allowBlank="1" showErrorMessage="1" errorStyle="warning" errorTitle="Invalid UoM" error="Select a valid Unit of Measurement from the dropdown list." sqref="I812">
      <formula1>$CF$812:$CY$812</formula1>
    </dataValidation>
    <dataValidation type="list" allowBlank="1" showErrorMessage="1" errorStyle="warning" errorTitle="Invalid UoM" error="Select a valid Unit of Measurement from the dropdown list." sqref="I813">
      <formula1>$CF$813:$CY$813</formula1>
    </dataValidation>
    <dataValidation type="list" allowBlank="1" showErrorMessage="1" errorStyle="warning" errorTitle="Invalid UoM" error="Select a valid Unit of Measurement from the dropdown list." sqref="I814">
      <formula1>$CF$814:$CY$814</formula1>
    </dataValidation>
    <dataValidation type="list" allowBlank="1" showErrorMessage="1" errorStyle="warning" errorTitle="Invalid UoM" error="Select a valid Unit of Measurement from the dropdown list." sqref="I815">
      <formula1>$CF$815:$CY$815</formula1>
    </dataValidation>
    <dataValidation type="list" allowBlank="1" showErrorMessage="1" errorStyle="warning" errorTitle="Invalid UoM" error="Select a valid Unit of Measurement from the dropdown list." sqref="I816">
      <formula1>$CF$816:$CY$816</formula1>
    </dataValidation>
    <dataValidation type="list" allowBlank="1" showErrorMessage="1" errorStyle="warning" errorTitle="Invalid UoM" error="Select a valid Unit of Measurement from the dropdown list." sqref="I817">
      <formula1>$CF$817:$CY$817</formula1>
    </dataValidation>
    <dataValidation type="list" allowBlank="1" showErrorMessage="1" errorStyle="warning" errorTitle="Invalid UoM" error="Select a valid Unit of Measurement from the dropdown list." sqref="I818">
      <formula1>$CF$818:$CY$818</formula1>
    </dataValidation>
    <dataValidation type="list" allowBlank="1" showErrorMessage="1" errorStyle="warning" errorTitle="Invalid UoM" error="Select a valid Unit of Measurement from the dropdown list." sqref="I819">
      <formula1>$CF$819:$CY$819</formula1>
    </dataValidation>
    <dataValidation type="list" allowBlank="1" showErrorMessage="1" errorStyle="warning" errorTitle="Invalid UoM" error="Select a valid Unit of Measurement from the dropdown list." sqref="I82">
      <formula1>$CF$82:$CY$82</formula1>
    </dataValidation>
    <dataValidation type="list" allowBlank="1" showErrorMessage="1" errorStyle="warning" errorTitle="Invalid UoM" error="Select a valid Unit of Measurement from the dropdown list." sqref="I820">
      <formula1>$CF$820:$CY$820</formula1>
    </dataValidation>
    <dataValidation type="list" allowBlank="1" showErrorMessage="1" errorStyle="warning" errorTitle="Invalid UoM" error="Select a valid Unit of Measurement from the dropdown list." sqref="I821">
      <formula1>$CF$821:$CY$821</formula1>
    </dataValidation>
    <dataValidation type="list" allowBlank="1" showErrorMessage="1" errorStyle="warning" errorTitle="Invalid UoM" error="Select a valid Unit of Measurement from the dropdown list." sqref="I822">
      <formula1>$CF$822:$CY$822</formula1>
    </dataValidation>
    <dataValidation type="list" allowBlank="1" showErrorMessage="1" errorStyle="warning" errorTitle="Invalid UoM" error="Select a valid Unit of Measurement from the dropdown list." sqref="I823">
      <formula1>$CF$823:$CY$823</formula1>
    </dataValidation>
    <dataValidation type="list" allowBlank="1" showErrorMessage="1" errorStyle="warning" errorTitle="Invalid UoM" error="Select a valid Unit of Measurement from the dropdown list." sqref="I824">
      <formula1>$CF$824:$CY$824</formula1>
    </dataValidation>
    <dataValidation type="list" allowBlank="1" showErrorMessage="1" errorStyle="warning" errorTitle="Invalid UoM" error="Select a valid Unit of Measurement from the dropdown list." sqref="I825">
      <formula1>$CF$825:$CY$825</formula1>
    </dataValidation>
    <dataValidation type="list" allowBlank="1" showErrorMessage="1" errorStyle="warning" errorTitle="Invalid UoM" error="Select a valid Unit of Measurement from the dropdown list." sqref="I826">
      <formula1>$CF$826:$CY$826</formula1>
    </dataValidation>
    <dataValidation type="list" allowBlank="1" showErrorMessage="1" errorStyle="warning" errorTitle="Invalid UoM" error="Select a valid Unit of Measurement from the dropdown list." sqref="I827">
      <formula1>$CF$827:$CY$827</formula1>
    </dataValidation>
    <dataValidation type="list" allowBlank="1" showErrorMessage="1" errorStyle="warning" errorTitle="Invalid UoM" error="Select a valid Unit of Measurement from the dropdown list." sqref="I828">
      <formula1>$CF$828:$CY$828</formula1>
    </dataValidation>
    <dataValidation type="list" allowBlank="1" showErrorMessage="1" errorStyle="warning" errorTitle="Invalid UoM" error="Select a valid Unit of Measurement from the dropdown list." sqref="I829">
      <formula1>$CF$829:$CY$829</formula1>
    </dataValidation>
    <dataValidation type="list" allowBlank="1" showErrorMessage="1" errorStyle="warning" errorTitle="Invalid UoM" error="Select a valid Unit of Measurement from the dropdown list." sqref="I83">
      <formula1>$CF$83:$CY$83</formula1>
    </dataValidation>
    <dataValidation type="list" allowBlank="1" showErrorMessage="1" errorStyle="warning" errorTitle="Invalid UoM" error="Select a valid Unit of Measurement from the dropdown list." sqref="I830">
      <formula1>$CF$830:$CY$830</formula1>
    </dataValidation>
    <dataValidation type="list" allowBlank="1" showErrorMessage="1" errorStyle="warning" errorTitle="Invalid UoM" error="Select a valid Unit of Measurement from the dropdown list." sqref="I831">
      <formula1>$CF$831:$CY$831</formula1>
    </dataValidation>
    <dataValidation type="list" allowBlank="1" showErrorMessage="1" errorStyle="warning" errorTitle="Invalid UoM" error="Select a valid Unit of Measurement from the dropdown list." sqref="I832">
      <formula1>$CF$832:$CY$832</formula1>
    </dataValidation>
    <dataValidation type="list" allowBlank="1" showErrorMessage="1" errorStyle="warning" errorTitle="Invalid UoM" error="Select a valid Unit of Measurement from the dropdown list." sqref="I833">
      <formula1>$CF$833:$CY$833</formula1>
    </dataValidation>
    <dataValidation type="list" allowBlank="1" showErrorMessage="1" errorStyle="warning" errorTitle="Invalid UoM" error="Select a valid Unit of Measurement from the dropdown list." sqref="I834">
      <formula1>$CF$834:$CY$834</formula1>
    </dataValidation>
    <dataValidation type="list" allowBlank="1" showErrorMessage="1" errorStyle="warning" errorTitle="Invalid UoM" error="Select a valid Unit of Measurement from the dropdown list." sqref="I835">
      <formula1>$CF$835:$CY$835</formula1>
    </dataValidation>
    <dataValidation type="list" allowBlank="1" showErrorMessage="1" errorStyle="warning" errorTitle="Invalid UoM" error="Select a valid Unit of Measurement from the dropdown list." sqref="I836">
      <formula1>$CF$836:$CY$836</formula1>
    </dataValidation>
    <dataValidation type="list" allowBlank="1" showErrorMessage="1" errorStyle="warning" errorTitle="Invalid UoM" error="Select a valid Unit of Measurement from the dropdown list." sqref="I837">
      <formula1>$CF$837:$CY$837</formula1>
    </dataValidation>
    <dataValidation type="list" allowBlank="1" showErrorMessage="1" errorStyle="warning" errorTitle="Invalid UoM" error="Select a valid Unit of Measurement from the dropdown list." sqref="I838">
      <formula1>$CF$838:$CY$838</formula1>
    </dataValidation>
    <dataValidation type="list" allowBlank="1" showErrorMessage="1" errorStyle="warning" errorTitle="Invalid UoM" error="Select a valid Unit of Measurement from the dropdown list." sqref="I839">
      <formula1>$CF$839:$CY$839</formula1>
    </dataValidation>
    <dataValidation type="list" allowBlank="1" showErrorMessage="1" errorStyle="warning" errorTitle="Invalid UoM" error="Select a valid Unit of Measurement from the dropdown list." sqref="I84">
      <formula1>$CF$84:$CY$84</formula1>
    </dataValidation>
    <dataValidation type="list" allowBlank="1" showErrorMessage="1" errorStyle="warning" errorTitle="Invalid UoM" error="Select a valid Unit of Measurement from the dropdown list." sqref="I840">
      <formula1>$CF$840:$CY$840</formula1>
    </dataValidation>
    <dataValidation type="list" allowBlank="1" showErrorMessage="1" errorStyle="warning" errorTitle="Invalid UoM" error="Select a valid Unit of Measurement from the dropdown list." sqref="I841">
      <formula1>$CF$841:$CY$841</formula1>
    </dataValidation>
    <dataValidation type="list" allowBlank="1" showErrorMessage="1" errorStyle="warning" errorTitle="Invalid UoM" error="Select a valid Unit of Measurement from the dropdown list." sqref="I842">
      <formula1>$CF$842:$CY$842</formula1>
    </dataValidation>
    <dataValidation type="list" allowBlank="1" showErrorMessage="1" errorStyle="warning" errorTitle="Invalid UoM" error="Select a valid Unit of Measurement from the dropdown list." sqref="I843">
      <formula1>$CF$843:$CY$843</formula1>
    </dataValidation>
    <dataValidation type="list" allowBlank="1" showErrorMessage="1" errorStyle="warning" errorTitle="Invalid UoM" error="Select a valid Unit of Measurement from the dropdown list." sqref="I844">
      <formula1>$CF$844:$CY$844</formula1>
    </dataValidation>
    <dataValidation type="list" allowBlank="1" showErrorMessage="1" errorStyle="warning" errorTitle="Invalid UoM" error="Select a valid Unit of Measurement from the dropdown list." sqref="I845">
      <formula1>$CF$845:$CY$845</formula1>
    </dataValidation>
    <dataValidation type="list" allowBlank="1" showErrorMessage="1" errorStyle="warning" errorTitle="Invalid UoM" error="Select a valid Unit of Measurement from the dropdown list." sqref="I846">
      <formula1>$CF$846:$CY$846</formula1>
    </dataValidation>
    <dataValidation type="list" allowBlank="1" showErrorMessage="1" errorStyle="warning" errorTitle="Invalid UoM" error="Select a valid Unit of Measurement from the dropdown list." sqref="I847">
      <formula1>$CF$847:$CY$847</formula1>
    </dataValidation>
    <dataValidation type="list" allowBlank="1" showErrorMessage="1" errorStyle="warning" errorTitle="Invalid UoM" error="Select a valid Unit of Measurement from the dropdown list." sqref="I848">
      <formula1>$CF$848:$CY$848</formula1>
    </dataValidation>
    <dataValidation type="list" allowBlank="1" showErrorMessage="1" errorStyle="warning" errorTitle="Invalid UoM" error="Select a valid Unit of Measurement from the dropdown list." sqref="I849">
      <formula1>$CF$849:$CY$849</formula1>
    </dataValidation>
    <dataValidation type="list" allowBlank="1" showErrorMessage="1" errorStyle="warning" errorTitle="Invalid UoM" error="Select a valid Unit of Measurement from the dropdown list." sqref="I85">
      <formula1>$CF$85:$CY$85</formula1>
    </dataValidation>
    <dataValidation type="list" allowBlank="1" showErrorMessage="1" errorStyle="warning" errorTitle="Invalid UoM" error="Select a valid Unit of Measurement from the dropdown list." sqref="I850">
      <formula1>$CF$850:$CY$850</formula1>
    </dataValidation>
    <dataValidation type="list" allowBlank="1" showErrorMessage="1" errorStyle="warning" errorTitle="Invalid UoM" error="Select a valid Unit of Measurement from the dropdown list." sqref="I851">
      <formula1>$CF$851:$CY$851</formula1>
    </dataValidation>
    <dataValidation type="list" allowBlank="1" showErrorMessage="1" errorStyle="warning" errorTitle="Invalid UoM" error="Select a valid Unit of Measurement from the dropdown list." sqref="I852">
      <formula1>$CF$852:$CY$852</formula1>
    </dataValidation>
    <dataValidation type="list" allowBlank="1" showErrorMessage="1" errorStyle="warning" errorTitle="Invalid UoM" error="Select a valid Unit of Measurement from the dropdown list." sqref="I853">
      <formula1>$CF$853:$CY$853</formula1>
    </dataValidation>
    <dataValidation type="list" allowBlank="1" showErrorMessage="1" errorStyle="warning" errorTitle="Invalid UoM" error="Select a valid Unit of Measurement from the dropdown list." sqref="I854">
      <formula1>$CF$854:$CY$854</formula1>
    </dataValidation>
    <dataValidation type="list" allowBlank="1" showErrorMessage="1" errorStyle="warning" errorTitle="Invalid UoM" error="Select a valid Unit of Measurement from the dropdown list." sqref="I855">
      <formula1>$CF$855:$CY$855</formula1>
    </dataValidation>
    <dataValidation type="list" allowBlank="1" showErrorMessage="1" errorStyle="warning" errorTitle="Invalid UoM" error="Select a valid Unit of Measurement from the dropdown list." sqref="I856">
      <formula1>$CF$856:$CY$856</formula1>
    </dataValidation>
    <dataValidation type="list" allowBlank="1" showErrorMessage="1" errorStyle="warning" errorTitle="Invalid UoM" error="Select a valid Unit of Measurement from the dropdown list." sqref="I857">
      <formula1>$CF$857:$CY$857</formula1>
    </dataValidation>
    <dataValidation type="list" allowBlank="1" showErrorMessage="1" errorStyle="warning" errorTitle="Invalid UoM" error="Select a valid Unit of Measurement from the dropdown list." sqref="I858">
      <formula1>$CF$858:$CY$858</formula1>
    </dataValidation>
    <dataValidation type="list" allowBlank="1" showErrorMessage="1" errorStyle="warning" errorTitle="Invalid UoM" error="Select a valid Unit of Measurement from the dropdown list." sqref="I859">
      <formula1>$CF$859:$CY$859</formula1>
    </dataValidation>
    <dataValidation type="list" allowBlank="1" showErrorMessage="1" errorStyle="warning" errorTitle="Invalid UoM" error="Select a valid Unit of Measurement from the dropdown list." sqref="I86">
      <formula1>$CF$86:$CY$86</formula1>
    </dataValidation>
    <dataValidation type="list" allowBlank="1" showErrorMessage="1" errorStyle="warning" errorTitle="Invalid UoM" error="Select a valid Unit of Measurement from the dropdown list." sqref="I860">
      <formula1>$CF$860:$CY$860</formula1>
    </dataValidation>
    <dataValidation type="list" allowBlank="1" showErrorMessage="1" errorStyle="warning" errorTitle="Invalid UoM" error="Select a valid Unit of Measurement from the dropdown list." sqref="I861">
      <formula1>$CF$861:$CY$861</formula1>
    </dataValidation>
    <dataValidation type="list" allowBlank="1" showErrorMessage="1" errorStyle="warning" errorTitle="Invalid UoM" error="Select a valid Unit of Measurement from the dropdown list." sqref="I862">
      <formula1>$CF$862:$CY$862</formula1>
    </dataValidation>
    <dataValidation type="list" allowBlank="1" showErrorMessage="1" errorStyle="warning" errorTitle="Invalid UoM" error="Select a valid Unit of Measurement from the dropdown list." sqref="I863">
      <formula1>$CF$863:$CY$863</formula1>
    </dataValidation>
    <dataValidation type="list" allowBlank="1" showErrorMessage="1" errorStyle="warning" errorTitle="Invalid UoM" error="Select a valid Unit of Measurement from the dropdown list." sqref="I864">
      <formula1>$CF$864:$CY$864</formula1>
    </dataValidation>
    <dataValidation type="list" allowBlank="1" showErrorMessage="1" errorStyle="warning" errorTitle="Invalid UoM" error="Select a valid Unit of Measurement from the dropdown list." sqref="I865">
      <formula1>$CF$865:$CY$865</formula1>
    </dataValidation>
    <dataValidation type="list" allowBlank="1" showErrorMessage="1" errorStyle="warning" errorTitle="Invalid UoM" error="Select a valid Unit of Measurement from the dropdown list." sqref="I866">
      <formula1>$CF$866:$CY$866</formula1>
    </dataValidation>
    <dataValidation type="list" allowBlank="1" showErrorMessage="1" errorStyle="warning" errorTitle="Invalid UoM" error="Select a valid Unit of Measurement from the dropdown list." sqref="I867">
      <formula1>$CF$867:$CY$867</formula1>
    </dataValidation>
    <dataValidation type="list" allowBlank="1" showErrorMessage="1" errorStyle="warning" errorTitle="Invalid UoM" error="Select a valid Unit of Measurement from the dropdown list." sqref="I868">
      <formula1>$CF$868:$CY$868</formula1>
    </dataValidation>
    <dataValidation type="list" allowBlank="1" showErrorMessage="1" errorStyle="warning" errorTitle="Invalid UoM" error="Select a valid Unit of Measurement from the dropdown list." sqref="I869">
      <formula1>$CF$869:$CY$869</formula1>
    </dataValidation>
    <dataValidation type="list" allowBlank="1" showErrorMessage="1" errorStyle="warning" errorTitle="Invalid UoM" error="Select a valid Unit of Measurement from the dropdown list." sqref="I87">
      <formula1>$CF$87:$CY$87</formula1>
    </dataValidation>
    <dataValidation type="list" allowBlank="1" showErrorMessage="1" errorStyle="warning" errorTitle="Invalid UoM" error="Select a valid Unit of Measurement from the dropdown list." sqref="I870">
      <formula1>$CF$870:$CY$870</formula1>
    </dataValidation>
    <dataValidation type="list" allowBlank="1" showErrorMessage="1" errorStyle="warning" errorTitle="Invalid UoM" error="Select a valid Unit of Measurement from the dropdown list." sqref="I871">
      <formula1>$CF$871:$CY$871</formula1>
    </dataValidation>
    <dataValidation type="list" allowBlank="1" showErrorMessage="1" errorStyle="warning" errorTitle="Invalid UoM" error="Select a valid Unit of Measurement from the dropdown list." sqref="I872">
      <formula1>$CF$872:$CY$872</formula1>
    </dataValidation>
    <dataValidation type="list" allowBlank="1" showErrorMessage="1" errorStyle="warning" errorTitle="Invalid UoM" error="Select a valid Unit of Measurement from the dropdown list." sqref="I873">
      <formula1>$CF$873:$CY$873</formula1>
    </dataValidation>
    <dataValidation type="list" allowBlank="1" showErrorMessage="1" errorStyle="warning" errorTitle="Invalid UoM" error="Select a valid Unit of Measurement from the dropdown list." sqref="I874">
      <formula1>$CF$874:$CY$874</formula1>
    </dataValidation>
    <dataValidation type="list" allowBlank="1" showErrorMessage="1" errorStyle="warning" errorTitle="Invalid UoM" error="Select a valid Unit of Measurement from the dropdown list." sqref="I875">
      <formula1>$CF$875:$CY$875</formula1>
    </dataValidation>
    <dataValidation type="list" allowBlank="1" showErrorMessage="1" errorStyle="warning" errorTitle="Invalid UoM" error="Select a valid Unit of Measurement from the dropdown list." sqref="I876">
      <formula1>$CF$876:$CY$876</formula1>
    </dataValidation>
    <dataValidation type="list" allowBlank="1" showErrorMessage="1" errorStyle="warning" errorTitle="Invalid UoM" error="Select a valid Unit of Measurement from the dropdown list." sqref="I877">
      <formula1>$CF$877:$CY$877</formula1>
    </dataValidation>
    <dataValidation type="list" allowBlank="1" showErrorMessage="1" errorStyle="warning" errorTitle="Invalid UoM" error="Select a valid Unit of Measurement from the dropdown list." sqref="I878">
      <formula1>$CF$878:$CY$878</formula1>
    </dataValidation>
    <dataValidation type="list" allowBlank="1" showErrorMessage="1" errorStyle="warning" errorTitle="Invalid UoM" error="Select a valid Unit of Measurement from the dropdown list." sqref="I879">
      <formula1>$CF$879:$CY$879</formula1>
    </dataValidation>
    <dataValidation type="list" allowBlank="1" showErrorMessage="1" errorStyle="warning" errorTitle="Invalid UoM" error="Select a valid Unit of Measurement from the dropdown list." sqref="I88">
      <formula1>$CF$88:$CY$88</formula1>
    </dataValidation>
    <dataValidation type="list" allowBlank="1" showErrorMessage="1" errorStyle="warning" errorTitle="Invalid UoM" error="Select a valid Unit of Measurement from the dropdown list." sqref="I880">
      <formula1>$CF$880:$CY$880</formula1>
    </dataValidation>
    <dataValidation type="list" allowBlank="1" showErrorMessage="1" errorStyle="warning" errorTitle="Invalid UoM" error="Select a valid Unit of Measurement from the dropdown list." sqref="I881">
      <formula1>$CF$881:$CY$881</formula1>
    </dataValidation>
    <dataValidation type="list" allowBlank="1" showErrorMessage="1" errorStyle="warning" errorTitle="Invalid UoM" error="Select a valid Unit of Measurement from the dropdown list." sqref="I882">
      <formula1>$CF$882:$CY$882</formula1>
    </dataValidation>
    <dataValidation type="list" allowBlank="1" showErrorMessage="1" errorStyle="warning" errorTitle="Invalid UoM" error="Select a valid Unit of Measurement from the dropdown list." sqref="I883">
      <formula1>$CF$883:$CY$883</formula1>
    </dataValidation>
    <dataValidation type="list" allowBlank="1" showErrorMessage="1" errorStyle="warning" errorTitle="Invalid UoM" error="Select a valid Unit of Measurement from the dropdown list." sqref="I884">
      <formula1>$CF$884:$CY$884</formula1>
    </dataValidation>
    <dataValidation type="list" allowBlank="1" showErrorMessage="1" errorStyle="warning" errorTitle="Invalid UoM" error="Select a valid Unit of Measurement from the dropdown list." sqref="I885">
      <formula1>$CF$885:$CY$885</formula1>
    </dataValidation>
    <dataValidation type="list" allowBlank="1" showErrorMessage="1" errorStyle="warning" errorTitle="Invalid UoM" error="Select a valid Unit of Measurement from the dropdown list." sqref="I886">
      <formula1>$CF$886:$CY$886</formula1>
    </dataValidation>
    <dataValidation type="list" allowBlank="1" showErrorMessage="1" errorStyle="warning" errorTitle="Invalid UoM" error="Select a valid Unit of Measurement from the dropdown list." sqref="I887">
      <formula1>$CF$887:$CY$887</formula1>
    </dataValidation>
    <dataValidation type="list" allowBlank="1" showErrorMessage="1" errorStyle="warning" errorTitle="Invalid UoM" error="Select a valid Unit of Measurement from the dropdown list." sqref="I888">
      <formula1>$CF$888:$CY$888</formula1>
    </dataValidation>
    <dataValidation type="list" allowBlank="1" showErrorMessage="1" errorStyle="warning" errorTitle="Invalid UoM" error="Select a valid Unit of Measurement from the dropdown list." sqref="I889">
      <formula1>$CF$889:$CY$889</formula1>
    </dataValidation>
    <dataValidation type="list" allowBlank="1" showErrorMessage="1" errorStyle="warning" errorTitle="Invalid UoM" error="Select a valid Unit of Measurement from the dropdown list." sqref="I89">
      <formula1>$CF$89:$CY$89</formula1>
    </dataValidation>
    <dataValidation type="list" allowBlank="1" showErrorMessage="1" errorStyle="warning" errorTitle="Invalid UoM" error="Select a valid Unit of Measurement from the dropdown list." sqref="I890">
      <formula1>$CF$890:$CY$890</formula1>
    </dataValidation>
    <dataValidation type="list" allowBlank="1" showErrorMessage="1" errorStyle="warning" errorTitle="Invalid UoM" error="Select a valid Unit of Measurement from the dropdown list." sqref="I891">
      <formula1>$CF$891:$CY$891</formula1>
    </dataValidation>
    <dataValidation type="list" allowBlank="1" showErrorMessage="1" errorStyle="warning" errorTitle="Invalid UoM" error="Select a valid Unit of Measurement from the dropdown list." sqref="I892">
      <formula1>$CF$892:$CY$892</formula1>
    </dataValidation>
    <dataValidation type="list" allowBlank="1" showErrorMessage="1" errorStyle="warning" errorTitle="Invalid UoM" error="Select a valid Unit of Measurement from the dropdown list." sqref="I893">
      <formula1>$CF$893:$CY$893</formula1>
    </dataValidation>
    <dataValidation type="list" allowBlank="1" showErrorMessage="1" errorStyle="warning" errorTitle="Invalid UoM" error="Select a valid Unit of Measurement from the dropdown list." sqref="I894">
      <formula1>$CF$894:$CY$894</formula1>
    </dataValidation>
    <dataValidation type="list" allowBlank="1" showErrorMessage="1" errorStyle="warning" errorTitle="Invalid UoM" error="Select a valid Unit of Measurement from the dropdown list." sqref="I895">
      <formula1>$CF$895:$CY$895</formula1>
    </dataValidation>
    <dataValidation type="list" allowBlank="1" showErrorMessage="1" errorStyle="warning" errorTitle="Invalid UoM" error="Select a valid Unit of Measurement from the dropdown list." sqref="I896">
      <formula1>$CF$896:$CY$896</formula1>
    </dataValidation>
    <dataValidation type="list" allowBlank="1" showErrorMessage="1" errorStyle="warning" errorTitle="Invalid UoM" error="Select a valid Unit of Measurement from the dropdown list." sqref="I897">
      <formula1>$CF$897:$CY$897</formula1>
    </dataValidation>
    <dataValidation type="list" allowBlank="1" showErrorMessage="1" errorStyle="warning" errorTitle="Invalid UoM" error="Select a valid Unit of Measurement from the dropdown list." sqref="I898">
      <formula1>$CF$898:$CY$898</formula1>
    </dataValidation>
    <dataValidation type="list" allowBlank="1" showErrorMessage="1" errorStyle="warning" errorTitle="Invalid UoM" error="Select a valid Unit of Measurement from the dropdown list." sqref="I899">
      <formula1>$CF$899:$CY$899</formula1>
    </dataValidation>
    <dataValidation type="list" allowBlank="1" showErrorMessage="1" errorStyle="warning" errorTitle="Invalid UoM" error="Select a valid Unit of Measurement from the dropdown list." sqref="I9">
      <formula1>$CF$9:$CY$9</formula1>
    </dataValidation>
    <dataValidation type="list" allowBlank="1" showErrorMessage="1" errorStyle="warning" errorTitle="Invalid UoM" error="Select a valid Unit of Measurement from the dropdown list." sqref="I90">
      <formula1>$CF$90:$CY$90</formula1>
    </dataValidation>
    <dataValidation type="list" allowBlank="1" showErrorMessage="1" errorStyle="warning" errorTitle="Invalid UoM" error="Select a valid Unit of Measurement from the dropdown list." sqref="I900">
      <formula1>$CF$900:$CY$900</formula1>
    </dataValidation>
    <dataValidation type="list" allowBlank="1" showErrorMessage="1" errorStyle="warning" errorTitle="Invalid UoM" error="Select a valid Unit of Measurement from the dropdown list." sqref="I901">
      <formula1>$CF$901:$CY$901</formula1>
    </dataValidation>
    <dataValidation type="list" allowBlank="1" showErrorMessage="1" errorStyle="warning" errorTitle="Invalid UoM" error="Select a valid Unit of Measurement from the dropdown list." sqref="I902">
      <formula1>$CF$902:$CY$902</formula1>
    </dataValidation>
    <dataValidation type="list" allowBlank="1" showErrorMessage="1" errorStyle="warning" errorTitle="Invalid UoM" error="Select a valid Unit of Measurement from the dropdown list." sqref="I903">
      <formula1>$CF$903:$CY$903</formula1>
    </dataValidation>
    <dataValidation type="list" allowBlank="1" showErrorMessage="1" errorStyle="warning" errorTitle="Invalid UoM" error="Select a valid Unit of Measurement from the dropdown list." sqref="I904">
      <formula1>$CF$904:$CY$904</formula1>
    </dataValidation>
    <dataValidation type="list" allowBlank="1" showErrorMessage="1" errorStyle="warning" errorTitle="Invalid UoM" error="Select a valid Unit of Measurement from the dropdown list." sqref="I905">
      <formula1>$CF$905:$CY$905</formula1>
    </dataValidation>
    <dataValidation type="list" allowBlank="1" showErrorMessage="1" errorStyle="warning" errorTitle="Invalid UoM" error="Select a valid Unit of Measurement from the dropdown list." sqref="I906">
      <formula1>$CF$906:$CY$906</formula1>
    </dataValidation>
    <dataValidation type="list" allowBlank="1" showErrorMessage="1" errorStyle="warning" errorTitle="Invalid UoM" error="Select a valid Unit of Measurement from the dropdown list." sqref="I907">
      <formula1>$CF$907:$CY$907</formula1>
    </dataValidation>
    <dataValidation type="list" allowBlank="1" showErrorMessage="1" errorStyle="warning" errorTitle="Invalid UoM" error="Select a valid Unit of Measurement from the dropdown list." sqref="I908">
      <formula1>$CF$908:$CY$908</formula1>
    </dataValidation>
    <dataValidation type="list" allowBlank="1" showErrorMessage="1" errorStyle="warning" errorTitle="Invalid UoM" error="Select a valid Unit of Measurement from the dropdown list." sqref="I909">
      <formula1>$CF$909:$CY$909</formula1>
    </dataValidation>
    <dataValidation type="list" allowBlank="1" showErrorMessage="1" errorStyle="warning" errorTitle="Invalid UoM" error="Select a valid Unit of Measurement from the dropdown list." sqref="I91">
      <formula1>$CF$91:$CY$91</formula1>
    </dataValidation>
    <dataValidation type="list" allowBlank="1" showErrorMessage="1" errorStyle="warning" errorTitle="Invalid UoM" error="Select a valid Unit of Measurement from the dropdown list." sqref="I910">
      <formula1>$CF$910:$CY$910</formula1>
    </dataValidation>
    <dataValidation type="list" allowBlank="1" showErrorMessage="1" errorStyle="warning" errorTitle="Invalid UoM" error="Select a valid Unit of Measurement from the dropdown list." sqref="I911">
      <formula1>$CF$911:$CY$911</formula1>
    </dataValidation>
    <dataValidation type="list" allowBlank="1" showErrorMessage="1" errorStyle="warning" errorTitle="Invalid UoM" error="Select a valid Unit of Measurement from the dropdown list." sqref="I912">
      <formula1>$CF$912:$CY$912</formula1>
    </dataValidation>
    <dataValidation type="list" allowBlank="1" showErrorMessage="1" errorStyle="warning" errorTitle="Invalid UoM" error="Select a valid Unit of Measurement from the dropdown list." sqref="I913">
      <formula1>$CF$913:$CY$913</formula1>
    </dataValidation>
    <dataValidation type="list" allowBlank="1" showErrorMessage="1" errorStyle="warning" errorTitle="Invalid UoM" error="Select a valid Unit of Measurement from the dropdown list." sqref="I914">
      <formula1>$CF$914:$CY$914</formula1>
    </dataValidation>
    <dataValidation type="list" allowBlank="1" showErrorMessage="1" errorStyle="warning" errorTitle="Invalid UoM" error="Select a valid Unit of Measurement from the dropdown list." sqref="I915">
      <formula1>$CF$915:$CY$915</formula1>
    </dataValidation>
    <dataValidation type="list" allowBlank="1" showErrorMessage="1" errorStyle="warning" errorTitle="Invalid UoM" error="Select a valid Unit of Measurement from the dropdown list." sqref="I916">
      <formula1>$CF$916:$CY$916</formula1>
    </dataValidation>
    <dataValidation type="list" allowBlank="1" showErrorMessage="1" errorStyle="warning" errorTitle="Invalid UoM" error="Select a valid Unit of Measurement from the dropdown list." sqref="I917">
      <formula1>$CF$917:$CY$917</formula1>
    </dataValidation>
    <dataValidation type="list" allowBlank="1" showErrorMessage="1" errorStyle="warning" errorTitle="Invalid UoM" error="Select a valid Unit of Measurement from the dropdown list." sqref="I918">
      <formula1>$CF$918:$CY$918</formula1>
    </dataValidation>
    <dataValidation type="list" allowBlank="1" showErrorMessage="1" errorStyle="warning" errorTitle="Invalid UoM" error="Select a valid Unit of Measurement from the dropdown list." sqref="I919">
      <formula1>$CF$919:$CY$919</formula1>
    </dataValidation>
    <dataValidation type="list" allowBlank="1" showErrorMessage="1" errorStyle="warning" errorTitle="Invalid UoM" error="Select a valid Unit of Measurement from the dropdown list." sqref="I92">
      <formula1>$CF$92:$CY$92</formula1>
    </dataValidation>
    <dataValidation type="list" allowBlank="1" showErrorMessage="1" errorStyle="warning" errorTitle="Invalid UoM" error="Select a valid Unit of Measurement from the dropdown list." sqref="I920">
      <formula1>$CF$920:$CY$920</formula1>
    </dataValidation>
    <dataValidation type="list" allowBlank="1" showErrorMessage="1" errorStyle="warning" errorTitle="Invalid UoM" error="Select a valid Unit of Measurement from the dropdown list." sqref="I921">
      <formula1>$CF$921:$CY$921</formula1>
    </dataValidation>
    <dataValidation type="list" allowBlank="1" showErrorMessage="1" errorStyle="warning" errorTitle="Invalid UoM" error="Select a valid Unit of Measurement from the dropdown list." sqref="I922">
      <formula1>$CF$922:$CY$922</formula1>
    </dataValidation>
    <dataValidation type="list" allowBlank="1" showErrorMessage="1" errorStyle="warning" errorTitle="Invalid UoM" error="Select a valid Unit of Measurement from the dropdown list." sqref="I923">
      <formula1>$CF$923:$CY$923</formula1>
    </dataValidation>
    <dataValidation type="list" allowBlank="1" showErrorMessage="1" errorStyle="warning" errorTitle="Invalid UoM" error="Select a valid Unit of Measurement from the dropdown list." sqref="I924">
      <formula1>$CF$924:$CY$924</formula1>
    </dataValidation>
    <dataValidation type="list" allowBlank="1" showErrorMessage="1" errorStyle="warning" errorTitle="Invalid UoM" error="Select a valid Unit of Measurement from the dropdown list." sqref="I925">
      <formula1>$CF$925:$CY$925</formula1>
    </dataValidation>
    <dataValidation type="list" allowBlank="1" showErrorMessage="1" errorStyle="warning" errorTitle="Invalid UoM" error="Select a valid Unit of Measurement from the dropdown list." sqref="I926">
      <formula1>$CF$926:$CY$926</formula1>
    </dataValidation>
    <dataValidation type="list" allowBlank="1" showErrorMessage="1" errorStyle="warning" errorTitle="Invalid UoM" error="Select a valid Unit of Measurement from the dropdown list." sqref="I927">
      <formula1>$CF$927:$CY$927</formula1>
    </dataValidation>
    <dataValidation type="list" allowBlank="1" showErrorMessage="1" errorStyle="warning" errorTitle="Invalid UoM" error="Select a valid Unit of Measurement from the dropdown list." sqref="I928">
      <formula1>$CF$928:$CY$928</formula1>
    </dataValidation>
    <dataValidation type="list" allowBlank="1" showErrorMessage="1" errorStyle="warning" errorTitle="Invalid UoM" error="Select a valid Unit of Measurement from the dropdown list." sqref="I929">
      <formula1>$CF$929:$CY$929</formula1>
    </dataValidation>
    <dataValidation type="list" allowBlank="1" showErrorMessage="1" errorStyle="warning" errorTitle="Invalid UoM" error="Select a valid Unit of Measurement from the dropdown list." sqref="I93">
      <formula1>$CF$93:$CY$93</formula1>
    </dataValidation>
    <dataValidation type="list" allowBlank="1" showErrorMessage="1" errorStyle="warning" errorTitle="Invalid UoM" error="Select a valid Unit of Measurement from the dropdown list." sqref="I930">
      <formula1>$CF$930:$CY$930</formula1>
    </dataValidation>
    <dataValidation type="list" allowBlank="1" showErrorMessage="1" errorStyle="warning" errorTitle="Invalid UoM" error="Select a valid Unit of Measurement from the dropdown list." sqref="I931">
      <formula1>$CF$931:$CY$931</formula1>
    </dataValidation>
    <dataValidation type="list" allowBlank="1" showErrorMessage="1" errorStyle="warning" errorTitle="Invalid UoM" error="Select a valid Unit of Measurement from the dropdown list." sqref="I932">
      <formula1>$CF$932:$CY$932</formula1>
    </dataValidation>
    <dataValidation type="list" allowBlank="1" showErrorMessage="1" errorStyle="warning" errorTitle="Invalid UoM" error="Select a valid Unit of Measurement from the dropdown list." sqref="I933">
      <formula1>$CF$933:$CY$933</formula1>
    </dataValidation>
    <dataValidation type="list" allowBlank="1" showErrorMessage="1" errorStyle="warning" errorTitle="Invalid UoM" error="Select a valid Unit of Measurement from the dropdown list." sqref="I934">
      <formula1>$CF$934:$CY$934</formula1>
    </dataValidation>
    <dataValidation type="list" allowBlank="1" showErrorMessage="1" errorStyle="warning" errorTitle="Invalid UoM" error="Select a valid Unit of Measurement from the dropdown list." sqref="I935">
      <formula1>$CF$935:$CY$935</formula1>
    </dataValidation>
    <dataValidation type="list" allowBlank="1" showErrorMessage="1" errorStyle="warning" errorTitle="Invalid UoM" error="Select a valid Unit of Measurement from the dropdown list." sqref="I936">
      <formula1>$CF$936:$CY$936</formula1>
    </dataValidation>
    <dataValidation type="list" allowBlank="1" showErrorMessage="1" errorStyle="warning" errorTitle="Invalid UoM" error="Select a valid Unit of Measurement from the dropdown list." sqref="I937">
      <formula1>$CF$937:$CY$937</formula1>
    </dataValidation>
    <dataValidation type="list" allowBlank="1" showErrorMessage="1" errorStyle="warning" errorTitle="Invalid UoM" error="Select a valid Unit of Measurement from the dropdown list." sqref="I938">
      <formula1>$CF$938:$CY$938</formula1>
    </dataValidation>
    <dataValidation type="list" allowBlank="1" showErrorMessage="1" errorStyle="warning" errorTitle="Invalid UoM" error="Select a valid Unit of Measurement from the dropdown list." sqref="I939">
      <formula1>$CF$939:$CY$939</formula1>
    </dataValidation>
    <dataValidation type="list" allowBlank="1" showErrorMessage="1" errorStyle="warning" errorTitle="Invalid UoM" error="Select a valid Unit of Measurement from the dropdown list." sqref="I94">
      <formula1>$CF$94:$CY$94</formula1>
    </dataValidation>
    <dataValidation type="list" allowBlank="1" showErrorMessage="1" errorStyle="warning" errorTitle="Invalid UoM" error="Select a valid Unit of Measurement from the dropdown list." sqref="I940">
      <formula1>$CF$940:$CY$940</formula1>
    </dataValidation>
    <dataValidation type="list" allowBlank="1" showErrorMessage="1" errorStyle="warning" errorTitle="Invalid UoM" error="Select a valid Unit of Measurement from the dropdown list." sqref="I941">
      <formula1>$CF$941:$CY$941</formula1>
    </dataValidation>
    <dataValidation type="list" allowBlank="1" showErrorMessage="1" errorStyle="warning" errorTitle="Invalid UoM" error="Select a valid Unit of Measurement from the dropdown list." sqref="I942">
      <formula1>$CF$942:$CY$942</formula1>
    </dataValidation>
    <dataValidation type="list" allowBlank="1" showErrorMessage="1" errorStyle="warning" errorTitle="Invalid UoM" error="Select a valid Unit of Measurement from the dropdown list." sqref="I943">
      <formula1>$CF$943:$CY$943</formula1>
    </dataValidation>
    <dataValidation type="list" allowBlank="1" showErrorMessage="1" errorStyle="warning" errorTitle="Invalid UoM" error="Select a valid Unit of Measurement from the dropdown list." sqref="I944">
      <formula1>$CF$944:$CY$944</formula1>
    </dataValidation>
    <dataValidation type="list" allowBlank="1" showErrorMessage="1" errorStyle="warning" errorTitle="Invalid UoM" error="Select a valid Unit of Measurement from the dropdown list." sqref="I945">
      <formula1>$CF$945:$CY$945</formula1>
    </dataValidation>
    <dataValidation type="list" allowBlank="1" showErrorMessage="1" errorStyle="warning" errorTitle="Invalid UoM" error="Select a valid Unit of Measurement from the dropdown list." sqref="I946">
      <formula1>$CF$946:$CY$946</formula1>
    </dataValidation>
    <dataValidation type="list" allowBlank="1" showErrorMessage="1" errorStyle="warning" errorTitle="Invalid UoM" error="Select a valid Unit of Measurement from the dropdown list." sqref="I947">
      <formula1>$CF$947:$CY$947</formula1>
    </dataValidation>
    <dataValidation type="list" allowBlank="1" showErrorMessage="1" errorStyle="warning" errorTitle="Invalid UoM" error="Select a valid Unit of Measurement from the dropdown list." sqref="I948">
      <formula1>$CF$948:$CY$948</formula1>
    </dataValidation>
    <dataValidation type="list" allowBlank="1" showErrorMessage="1" errorStyle="warning" errorTitle="Invalid UoM" error="Select a valid Unit of Measurement from the dropdown list." sqref="I949">
      <formula1>$CF$949:$CY$949</formula1>
    </dataValidation>
    <dataValidation type="list" allowBlank="1" showErrorMessage="1" errorStyle="warning" errorTitle="Invalid UoM" error="Select a valid Unit of Measurement from the dropdown list." sqref="I95">
      <formula1>$CF$95:$CY$95</formula1>
    </dataValidation>
    <dataValidation type="list" allowBlank="1" showErrorMessage="1" errorStyle="warning" errorTitle="Invalid UoM" error="Select a valid Unit of Measurement from the dropdown list." sqref="I950">
      <formula1>$CF$950:$CY$950</formula1>
    </dataValidation>
    <dataValidation type="list" allowBlank="1" showErrorMessage="1" errorStyle="warning" errorTitle="Invalid UoM" error="Select a valid Unit of Measurement from the dropdown list." sqref="I951">
      <formula1>$CF$951:$CY$951</formula1>
    </dataValidation>
    <dataValidation type="list" allowBlank="1" showErrorMessage="1" errorStyle="warning" errorTitle="Invalid UoM" error="Select a valid Unit of Measurement from the dropdown list." sqref="I952">
      <formula1>$CF$952:$CY$952</formula1>
    </dataValidation>
    <dataValidation type="list" allowBlank="1" showErrorMessage="1" errorStyle="warning" errorTitle="Invalid UoM" error="Select a valid Unit of Measurement from the dropdown list." sqref="I953">
      <formula1>$CF$953:$CY$953</formula1>
    </dataValidation>
    <dataValidation type="list" allowBlank="1" showErrorMessage="1" errorStyle="warning" errorTitle="Invalid UoM" error="Select a valid Unit of Measurement from the dropdown list." sqref="I954">
      <formula1>$CF$954:$CY$954</formula1>
    </dataValidation>
    <dataValidation type="list" allowBlank="1" showErrorMessage="1" errorStyle="warning" errorTitle="Invalid UoM" error="Select a valid Unit of Measurement from the dropdown list." sqref="I955">
      <formula1>$CF$955:$CY$955</formula1>
    </dataValidation>
    <dataValidation type="list" allowBlank="1" showErrorMessage="1" errorStyle="warning" errorTitle="Invalid UoM" error="Select a valid Unit of Measurement from the dropdown list." sqref="I956">
      <formula1>$CF$956:$CY$956</formula1>
    </dataValidation>
    <dataValidation type="list" allowBlank="1" showErrorMessage="1" errorStyle="warning" errorTitle="Invalid UoM" error="Select a valid Unit of Measurement from the dropdown list." sqref="I957">
      <formula1>$CF$957:$CY$957</formula1>
    </dataValidation>
    <dataValidation type="list" allowBlank="1" showErrorMessage="1" errorStyle="warning" errorTitle="Invalid UoM" error="Select a valid Unit of Measurement from the dropdown list." sqref="I958">
      <formula1>$CF$958:$CY$958</formula1>
    </dataValidation>
    <dataValidation type="list" allowBlank="1" showErrorMessage="1" errorStyle="warning" errorTitle="Invalid UoM" error="Select a valid Unit of Measurement from the dropdown list." sqref="I959">
      <formula1>$CF$959:$CY$959</formula1>
    </dataValidation>
    <dataValidation type="list" allowBlank="1" showErrorMessage="1" errorStyle="warning" errorTitle="Invalid UoM" error="Select a valid Unit of Measurement from the dropdown list." sqref="I96">
      <formula1>$CF$96:$CY$96</formula1>
    </dataValidation>
    <dataValidation type="list" allowBlank="1" showErrorMessage="1" errorStyle="warning" errorTitle="Invalid UoM" error="Select a valid Unit of Measurement from the dropdown list." sqref="I960">
      <formula1>$CF$960:$CY$960</formula1>
    </dataValidation>
    <dataValidation type="list" allowBlank="1" showErrorMessage="1" errorStyle="warning" errorTitle="Invalid UoM" error="Select a valid Unit of Measurement from the dropdown list." sqref="I961">
      <formula1>$CF$961:$CY$961</formula1>
    </dataValidation>
    <dataValidation type="list" allowBlank="1" showErrorMessage="1" errorStyle="warning" errorTitle="Invalid UoM" error="Select a valid Unit of Measurement from the dropdown list." sqref="I962">
      <formula1>$CF$962:$CY$962</formula1>
    </dataValidation>
    <dataValidation type="list" allowBlank="1" showErrorMessage="1" errorStyle="warning" errorTitle="Invalid UoM" error="Select a valid Unit of Measurement from the dropdown list." sqref="I963">
      <formula1>$CF$963:$CY$963</formula1>
    </dataValidation>
    <dataValidation type="list" allowBlank="1" showErrorMessage="1" errorStyle="warning" errorTitle="Invalid UoM" error="Select a valid Unit of Measurement from the dropdown list." sqref="I964">
      <formula1>$CF$964:$CY$964</formula1>
    </dataValidation>
    <dataValidation type="list" allowBlank="1" showErrorMessage="1" errorStyle="warning" errorTitle="Invalid UoM" error="Select a valid Unit of Measurement from the dropdown list." sqref="I965">
      <formula1>$CF$965:$CY$965</formula1>
    </dataValidation>
    <dataValidation type="list" allowBlank="1" showErrorMessage="1" errorStyle="warning" errorTitle="Invalid UoM" error="Select a valid Unit of Measurement from the dropdown list." sqref="I966">
      <formula1>$CF$966:$CY$966</formula1>
    </dataValidation>
    <dataValidation type="list" allowBlank="1" showErrorMessage="1" errorStyle="warning" errorTitle="Invalid UoM" error="Select a valid Unit of Measurement from the dropdown list." sqref="I967">
      <formula1>$CF$967:$CY$967</formula1>
    </dataValidation>
    <dataValidation type="list" allowBlank="1" showErrorMessage="1" errorStyle="warning" errorTitle="Invalid UoM" error="Select a valid Unit of Measurement from the dropdown list." sqref="I968">
      <formula1>$CF$968:$CY$968</formula1>
    </dataValidation>
    <dataValidation type="list" allowBlank="1" showErrorMessage="1" errorStyle="warning" errorTitle="Invalid UoM" error="Select a valid Unit of Measurement from the dropdown list." sqref="I969">
      <formula1>$CF$969:$CY$969</formula1>
    </dataValidation>
    <dataValidation type="list" allowBlank="1" showErrorMessage="1" errorStyle="warning" errorTitle="Invalid UoM" error="Select a valid Unit of Measurement from the dropdown list." sqref="I97">
      <formula1>$CF$97:$CY$97</formula1>
    </dataValidation>
    <dataValidation type="list" allowBlank="1" showErrorMessage="1" errorStyle="warning" errorTitle="Invalid UoM" error="Select a valid Unit of Measurement from the dropdown list." sqref="I970">
      <formula1>$CF$970:$CY$970</formula1>
    </dataValidation>
    <dataValidation type="list" allowBlank="1" showErrorMessage="1" errorStyle="warning" errorTitle="Invalid UoM" error="Select a valid Unit of Measurement from the dropdown list." sqref="I971">
      <formula1>$CF$971:$CY$971</formula1>
    </dataValidation>
    <dataValidation type="list" allowBlank="1" showErrorMessage="1" errorStyle="warning" errorTitle="Invalid UoM" error="Select a valid Unit of Measurement from the dropdown list." sqref="I972">
      <formula1>$CF$972:$CY$972</formula1>
    </dataValidation>
    <dataValidation type="list" allowBlank="1" showErrorMessage="1" errorStyle="warning" errorTitle="Invalid UoM" error="Select a valid Unit of Measurement from the dropdown list." sqref="I973">
      <formula1>$CF$973:$CY$973</formula1>
    </dataValidation>
    <dataValidation type="list" allowBlank="1" showErrorMessage="1" errorStyle="warning" errorTitle="Invalid UoM" error="Select a valid Unit of Measurement from the dropdown list." sqref="I974">
      <formula1>$CF$974:$CY$974</formula1>
    </dataValidation>
    <dataValidation type="list" allowBlank="1" showErrorMessage="1" errorStyle="warning" errorTitle="Invalid UoM" error="Select a valid Unit of Measurement from the dropdown list." sqref="I975">
      <formula1>$CF$975:$CY$975</formula1>
    </dataValidation>
    <dataValidation type="list" allowBlank="1" showErrorMessage="1" errorStyle="warning" errorTitle="Invalid UoM" error="Select a valid Unit of Measurement from the dropdown list." sqref="I976">
      <formula1>$CF$976:$CY$976</formula1>
    </dataValidation>
    <dataValidation type="list" allowBlank="1" showErrorMessage="1" errorStyle="warning" errorTitle="Invalid UoM" error="Select a valid Unit of Measurement from the dropdown list." sqref="I977">
      <formula1>$CF$977:$CY$977</formula1>
    </dataValidation>
    <dataValidation type="list" allowBlank="1" showErrorMessage="1" errorStyle="warning" errorTitle="Invalid UoM" error="Select a valid Unit of Measurement from the dropdown list." sqref="I978">
      <formula1>$CF$978:$CY$978</formula1>
    </dataValidation>
    <dataValidation type="list" allowBlank="1" showErrorMessage="1" errorStyle="warning" errorTitle="Invalid UoM" error="Select a valid Unit of Measurement from the dropdown list." sqref="I979">
      <formula1>$CF$979:$CY$979</formula1>
    </dataValidation>
    <dataValidation type="list" allowBlank="1" showErrorMessage="1" errorStyle="warning" errorTitle="Invalid UoM" error="Select a valid Unit of Measurement from the dropdown list." sqref="I98">
      <formula1>$CF$98:$CY$98</formula1>
    </dataValidation>
    <dataValidation type="list" allowBlank="1" showErrorMessage="1" errorStyle="warning" errorTitle="Invalid UoM" error="Select a valid Unit of Measurement from the dropdown list." sqref="I980">
      <formula1>$CF$980:$CY$980</formula1>
    </dataValidation>
    <dataValidation type="list" allowBlank="1" showErrorMessage="1" errorStyle="warning" errorTitle="Invalid UoM" error="Select a valid Unit of Measurement from the dropdown list." sqref="I981">
      <formula1>$CF$981:$CY$981</formula1>
    </dataValidation>
    <dataValidation type="list" allowBlank="1" showErrorMessage="1" errorStyle="warning" errorTitle="Invalid UoM" error="Select a valid Unit of Measurement from the dropdown list." sqref="I982">
      <formula1>$CF$982:$CY$982</formula1>
    </dataValidation>
    <dataValidation type="list" allowBlank="1" showErrorMessage="1" errorStyle="warning" errorTitle="Invalid UoM" error="Select a valid Unit of Measurement from the dropdown list." sqref="I983">
      <formula1>$CF$983:$CY$983</formula1>
    </dataValidation>
    <dataValidation type="list" allowBlank="1" showErrorMessage="1" errorStyle="warning" errorTitle="Invalid UoM" error="Select a valid Unit of Measurement from the dropdown list." sqref="I984">
      <formula1>$CF$984:$CY$984</formula1>
    </dataValidation>
    <dataValidation type="list" allowBlank="1" showErrorMessage="1" errorStyle="warning" errorTitle="Invalid UoM" error="Select a valid Unit of Measurement from the dropdown list." sqref="I985">
      <formula1>$CF$985:$CY$985</formula1>
    </dataValidation>
    <dataValidation type="list" allowBlank="1" showErrorMessage="1" errorStyle="warning" errorTitle="Invalid UoM" error="Select a valid Unit of Measurement from the dropdown list." sqref="I986">
      <formula1>$CF$986:$CY$986</formula1>
    </dataValidation>
    <dataValidation type="list" allowBlank="1" showErrorMessage="1" errorStyle="warning" errorTitle="Invalid UoM" error="Select a valid Unit of Measurement from the dropdown list." sqref="I987">
      <formula1>$CF$987:$CY$987</formula1>
    </dataValidation>
    <dataValidation type="list" allowBlank="1" showErrorMessage="1" errorStyle="warning" errorTitle="Invalid UoM" error="Select a valid Unit of Measurement from the dropdown list." sqref="I988">
      <formula1>$CF$988:$CY$988</formula1>
    </dataValidation>
    <dataValidation type="list" allowBlank="1" showErrorMessage="1" errorStyle="warning" errorTitle="Invalid UoM" error="Select a valid Unit of Measurement from the dropdown list." sqref="I989">
      <formula1>$CF$989:$CY$989</formula1>
    </dataValidation>
    <dataValidation type="list" allowBlank="1" showErrorMessage="1" errorStyle="warning" errorTitle="Invalid UoM" error="Select a valid Unit of Measurement from the dropdown list." sqref="I99">
      <formula1>$CF$99:$CY$99</formula1>
    </dataValidation>
    <dataValidation type="list" allowBlank="1" showErrorMessage="1" errorStyle="warning" errorTitle="Invalid UoM" error="Select a valid Unit of Measurement from the dropdown list." sqref="I990">
      <formula1>$CF$990:$CY$990</formula1>
    </dataValidation>
    <dataValidation type="list" allowBlank="1" showErrorMessage="1" errorStyle="warning" errorTitle="Invalid UoM" error="Select a valid Unit of Measurement from the dropdown list." sqref="I991">
      <formula1>$CF$991:$CY$991</formula1>
    </dataValidation>
    <dataValidation type="list" allowBlank="1" showErrorMessage="1" errorStyle="warning" errorTitle="Invalid UoM" error="Select a valid Unit of Measurement from the dropdown list." sqref="I992">
      <formula1>$CF$992:$CY$992</formula1>
    </dataValidation>
    <dataValidation type="list" allowBlank="1" showErrorMessage="1" errorStyle="warning" errorTitle="Invalid UoM" error="Select a valid Unit of Measurement from the dropdown list." sqref="I993">
      <formula1>$CF$993:$CY$993</formula1>
    </dataValidation>
    <dataValidation type="list" allowBlank="1" showErrorMessage="1" errorStyle="warning" errorTitle="Invalid UoM" error="Select a valid Unit of Measurement from the dropdown list." sqref="I994">
      <formula1>$CF$994:$CY$994</formula1>
    </dataValidation>
    <dataValidation type="list" allowBlank="1" showErrorMessage="1" errorStyle="warning" errorTitle="Invalid UoM" error="Select a valid Unit of Measurement from the dropdown list." sqref="I995">
      <formula1>$CF$995:$CY$995</formula1>
    </dataValidation>
    <dataValidation type="list" allowBlank="1" showErrorMessage="1" errorStyle="warning" errorTitle="Invalid UoM" error="Select a valid Unit of Measurement from the dropdown list." sqref="I996">
      <formula1>$CF$996:$CY$996</formula1>
    </dataValidation>
    <dataValidation type="list" allowBlank="1" showErrorMessage="1" errorStyle="warning" errorTitle="Invalid UoM" error="Select a valid Unit of Measurement from the dropdown list." sqref="I997">
      <formula1>$CF$997:$CY$997</formula1>
    </dataValidation>
    <dataValidation type="list" allowBlank="1" showErrorMessage="1" errorStyle="warning" errorTitle="Invalid UoM" error="Select a valid Unit of Measurement from the dropdown list." sqref="I998">
      <formula1>$CF$998:$CY$998</formula1>
    </dataValidation>
    <dataValidation type="list" allowBlank="1" showErrorMessage="1" errorStyle="warning" errorTitle="Invalid UoM" error="Select a valid Unit of Measurement from the dropdown list." sqref="I999">
      <formula1>$CF$999:$CY$999</formula1>
    </dataValidation>
    <dataValidation type="decimal" operator="greaterThan" allowBlank="1" showErrorMessage="1" errorStyle="warning" errorTitle="Invalid Quantity" error="Quantity must be a positive number." sqref="J10:J1001">
      <formula1>0</formula1>
    </dataValidation>
    <dataValidation type="decimal" operator="greaterThan" allowBlank="1" showErrorMessage="1" errorStyle="warning" errorTitle="Invalid Quantity" error="Quantity must be a positive number." sqref="J2:J1001">
      <formula1>0</formula1>
    </dataValidation>
    <dataValidation type="decimal" operator="greaterThan" allowBlank="1" showErrorMessage="1" errorStyle="warning" errorTitle="Invalid Retail Price" error="Retail price must be a positive number." sqref="N10:N1001">
      <formula1>0</formula1>
    </dataValidation>
    <dataValidation type="decimal" operator="greaterThan" allowBlank="1" showErrorMessage="1" errorStyle="warning" errorTitle="Invalid Retail Price" error="Retail price must be a positive number." sqref="N2:N1001">
      <formula1>0</formula1>
    </dataValidation>
    <dataValidation type="list" allowBlank="1" showErrorMessage="1" errorStyle="warning" errorTitle="Invalid SRO Schedule" error="Select a valid SRO Schedule from the dropdown list." sqref="S10">
      <formula1>$DF$10:$ES$10</formula1>
    </dataValidation>
    <dataValidation type="list" allowBlank="1" showErrorMessage="1" errorStyle="warning" errorTitle="Invalid SRO Schedule" error="Select a valid SRO Schedule from the dropdown list." sqref="S100">
      <formula1>$DF$100:$ES$100</formula1>
    </dataValidation>
    <dataValidation type="list" allowBlank="1" showErrorMessage="1" errorStyle="warning" errorTitle="Invalid SRO Schedule" error="Select a valid SRO Schedule from the dropdown list." sqref="S1000">
      <formula1>$DF$1000:$ES$1000</formula1>
    </dataValidation>
    <dataValidation type="list" allowBlank="1" showErrorMessage="1" errorStyle="warning" errorTitle="Invalid SRO Schedule" error="Select a valid SRO Schedule from the dropdown list." sqref="S1001">
      <formula1>$DF$1001:$ES$1001</formula1>
    </dataValidation>
    <dataValidation type="list" allowBlank="1" showErrorMessage="1" errorStyle="warning" errorTitle="Invalid SRO Schedule" error="Select a valid SRO Schedule from the dropdown list." sqref="S101">
      <formula1>$DF$101:$ES$101</formula1>
    </dataValidation>
    <dataValidation type="list" allowBlank="1" showErrorMessage="1" errorStyle="warning" errorTitle="Invalid SRO Schedule" error="Select a valid SRO Schedule from the dropdown list." sqref="S102">
      <formula1>$DF$102:$ES$102</formula1>
    </dataValidation>
    <dataValidation type="list" allowBlank="1" showErrorMessage="1" errorStyle="warning" errorTitle="Invalid SRO Schedule" error="Select a valid SRO Schedule from the dropdown list." sqref="S103">
      <formula1>$DF$103:$ES$103</formula1>
    </dataValidation>
    <dataValidation type="list" allowBlank="1" showErrorMessage="1" errorStyle="warning" errorTitle="Invalid SRO Schedule" error="Select a valid SRO Schedule from the dropdown list." sqref="S104">
      <formula1>$DF$104:$ES$104</formula1>
    </dataValidation>
    <dataValidation type="list" allowBlank="1" showErrorMessage="1" errorStyle="warning" errorTitle="Invalid SRO Schedule" error="Select a valid SRO Schedule from the dropdown list." sqref="S105">
      <formula1>$DF$105:$ES$105</formula1>
    </dataValidation>
    <dataValidation type="list" allowBlank="1" showErrorMessage="1" errorStyle="warning" errorTitle="Invalid SRO Schedule" error="Select a valid SRO Schedule from the dropdown list." sqref="S106">
      <formula1>$DF$106:$ES$106</formula1>
    </dataValidation>
    <dataValidation type="list" allowBlank="1" showErrorMessage="1" errorStyle="warning" errorTitle="Invalid SRO Schedule" error="Select a valid SRO Schedule from the dropdown list." sqref="S107">
      <formula1>$DF$107:$ES$107</formula1>
    </dataValidation>
    <dataValidation type="list" allowBlank="1" showErrorMessage="1" errorStyle="warning" errorTitle="Invalid SRO Schedule" error="Select a valid SRO Schedule from the dropdown list." sqref="S108">
      <formula1>$DF$108:$ES$108</formula1>
    </dataValidation>
    <dataValidation type="list" allowBlank="1" showErrorMessage="1" errorStyle="warning" errorTitle="Invalid SRO Schedule" error="Select a valid SRO Schedule from the dropdown list." sqref="S109">
      <formula1>$DF$109:$ES$109</formula1>
    </dataValidation>
    <dataValidation type="list" allowBlank="1" showErrorMessage="1" errorStyle="warning" errorTitle="Invalid SRO Schedule" error="Select a valid SRO Schedule from the dropdown list." sqref="S11">
      <formula1>$DF$11:$ES$11</formula1>
    </dataValidation>
    <dataValidation type="list" allowBlank="1" showErrorMessage="1" errorStyle="warning" errorTitle="Invalid SRO Schedule" error="Select a valid SRO Schedule from the dropdown list." sqref="S110">
      <formula1>$DF$110:$ES$110</formula1>
    </dataValidation>
    <dataValidation type="list" allowBlank="1" showErrorMessage="1" errorStyle="warning" errorTitle="Invalid SRO Schedule" error="Select a valid SRO Schedule from the dropdown list." sqref="S111">
      <formula1>$DF$111:$ES$111</formula1>
    </dataValidation>
    <dataValidation type="list" allowBlank="1" showErrorMessage="1" errorStyle="warning" errorTitle="Invalid SRO Schedule" error="Select a valid SRO Schedule from the dropdown list." sqref="S112">
      <formula1>$DF$112:$ES$112</formula1>
    </dataValidation>
    <dataValidation type="list" allowBlank="1" showErrorMessage="1" errorStyle="warning" errorTitle="Invalid SRO Schedule" error="Select a valid SRO Schedule from the dropdown list." sqref="S113">
      <formula1>$DF$113:$ES$113</formula1>
    </dataValidation>
    <dataValidation type="list" allowBlank="1" showErrorMessage="1" errorStyle="warning" errorTitle="Invalid SRO Schedule" error="Select a valid SRO Schedule from the dropdown list." sqref="S114">
      <formula1>$DF$114:$ES$114</formula1>
    </dataValidation>
    <dataValidation type="list" allowBlank="1" showErrorMessage="1" errorStyle="warning" errorTitle="Invalid SRO Schedule" error="Select a valid SRO Schedule from the dropdown list." sqref="S115">
      <formula1>$DF$115:$ES$115</formula1>
    </dataValidation>
    <dataValidation type="list" allowBlank="1" showErrorMessage="1" errorStyle="warning" errorTitle="Invalid SRO Schedule" error="Select a valid SRO Schedule from the dropdown list." sqref="S116">
      <formula1>$DF$116:$ES$116</formula1>
    </dataValidation>
    <dataValidation type="list" allowBlank="1" showErrorMessage="1" errorStyle="warning" errorTitle="Invalid SRO Schedule" error="Select a valid SRO Schedule from the dropdown list." sqref="S117">
      <formula1>$DF$117:$ES$117</formula1>
    </dataValidation>
    <dataValidation type="list" allowBlank="1" showErrorMessage="1" errorStyle="warning" errorTitle="Invalid SRO Schedule" error="Select a valid SRO Schedule from the dropdown list." sqref="S118">
      <formula1>$DF$118:$ES$118</formula1>
    </dataValidation>
    <dataValidation type="list" allowBlank="1" showErrorMessage="1" errorStyle="warning" errorTitle="Invalid SRO Schedule" error="Select a valid SRO Schedule from the dropdown list." sqref="S119">
      <formula1>$DF$119:$ES$119</formula1>
    </dataValidation>
    <dataValidation type="list" allowBlank="1" showErrorMessage="1" errorStyle="warning" errorTitle="Invalid SRO Schedule" error="Select a valid SRO Schedule from the dropdown list." sqref="S12">
      <formula1>$DF$12:$ES$12</formula1>
    </dataValidation>
    <dataValidation type="list" allowBlank="1" showErrorMessage="1" errorStyle="warning" errorTitle="Invalid SRO Schedule" error="Select a valid SRO Schedule from the dropdown list." sqref="S120">
      <formula1>$DF$120:$ES$120</formula1>
    </dataValidation>
    <dataValidation type="list" allowBlank="1" showErrorMessage="1" errorStyle="warning" errorTitle="Invalid SRO Schedule" error="Select a valid SRO Schedule from the dropdown list." sqref="S121">
      <formula1>$DF$121:$ES$121</formula1>
    </dataValidation>
    <dataValidation type="list" allowBlank="1" showErrorMessage="1" errorStyle="warning" errorTitle="Invalid SRO Schedule" error="Select a valid SRO Schedule from the dropdown list." sqref="S122">
      <formula1>$DF$122:$ES$122</formula1>
    </dataValidation>
    <dataValidation type="list" allowBlank="1" showErrorMessage="1" errorStyle="warning" errorTitle="Invalid SRO Schedule" error="Select a valid SRO Schedule from the dropdown list." sqref="S123">
      <formula1>$DF$123:$ES$123</formula1>
    </dataValidation>
    <dataValidation type="list" allowBlank="1" showErrorMessage="1" errorStyle="warning" errorTitle="Invalid SRO Schedule" error="Select a valid SRO Schedule from the dropdown list." sqref="S124">
      <formula1>$DF$124:$ES$124</formula1>
    </dataValidation>
    <dataValidation type="list" allowBlank="1" showErrorMessage="1" errorStyle="warning" errorTitle="Invalid SRO Schedule" error="Select a valid SRO Schedule from the dropdown list." sqref="S125">
      <formula1>$DF$125:$ES$125</formula1>
    </dataValidation>
    <dataValidation type="list" allowBlank="1" showErrorMessage="1" errorStyle="warning" errorTitle="Invalid SRO Schedule" error="Select a valid SRO Schedule from the dropdown list." sqref="S126">
      <formula1>$DF$126:$ES$126</formula1>
    </dataValidation>
    <dataValidation type="list" allowBlank="1" showErrorMessage="1" errorStyle="warning" errorTitle="Invalid SRO Schedule" error="Select a valid SRO Schedule from the dropdown list." sqref="S127">
      <formula1>$DF$127:$ES$127</formula1>
    </dataValidation>
    <dataValidation type="list" allowBlank="1" showErrorMessage="1" errorStyle="warning" errorTitle="Invalid SRO Schedule" error="Select a valid SRO Schedule from the dropdown list." sqref="S128">
      <formula1>$DF$128:$ES$128</formula1>
    </dataValidation>
    <dataValidation type="list" allowBlank="1" showErrorMessage="1" errorStyle="warning" errorTitle="Invalid SRO Schedule" error="Select a valid SRO Schedule from the dropdown list." sqref="S129">
      <formula1>$DF$129:$ES$129</formula1>
    </dataValidation>
    <dataValidation type="list" allowBlank="1" showErrorMessage="1" errorStyle="warning" errorTitle="Invalid SRO Schedule" error="Select a valid SRO Schedule from the dropdown list." sqref="S13">
      <formula1>$DF$13:$ES$13</formula1>
    </dataValidation>
    <dataValidation type="list" allowBlank="1" showErrorMessage="1" errorStyle="warning" errorTitle="Invalid SRO Schedule" error="Select a valid SRO Schedule from the dropdown list." sqref="S130">
      <formula1>$DF$130:$ES$130</formula1>
    </dataValidation>
    <dataValidation type="list" allowBlank="1" showErrorMessage="1" errorStyle="warning" errorTitle="Invalid SRO Schedule" error="Select a valid SRO Schedule from the dropdown list." sqref="S131">
      <formula1>$DF$131:$ES$131</formula1>
    </dataValidation>
    <dataValidation type="list" allowBlank="1" showErrorMessage="1" errorStyle="warning" errorTitle="Invalid SRO Schedule" error="Select a valid SRO Schedule from the dropdown list." sqref="S132">
      <formula1>$DF$132:$ES$132</formula1>
    </dataValidation>
    <dataValidation type="list" allowBlank="1" showErrorMessage="1" errorStyle="warning" errorTitle="Invalid SRO Schedule" error="Select a valid SRO Schedule from the dropdown list." sqref="S133">
      <formula1>$DF$133:$ES$133</formula1>
    </dataValidation>
    <dataValidation type="list" allowBlank="1" showErrorMessage="1" errorStyle="warning" errorTitle="Invalid SRO Schedule" error="Select a valid SRO Schedule from the dropdown list." sqref="S134">
      <formula1>$DF$134:$ES$134</formula1>
    </dataValidation>
    <dataValidation type="list" allowBlank="1" showErrorMessage="1" errorStyle="warning" errorTitle="Invalid SRO Schedule" error="Select a valid SRO Schedule from the dropdown list." sqref="S135">
      <formula1>$DF$135:$ES$135</formula1>
    </dataValidation>
    <dataValidation type="list" allowBlank="1" showErrorMessage="1" errorStyle="warning" errorTitle="Invalid SRO Schedule" error="Select a valid SRO Schedule from the dropdown list." sqref="S136">
      <formula1>$DF$136:$ES$136</formula1>
    </dataValidation>
    <dataValidation type="list" allowBlank="1" showErrorMessage="1" errorStyle="warning" errorTitle="Invalid SRO Schedule" error="Select a valid SRO Schedule from the dropdown list." sqref="S137">
      <formula1>$DF$137:$ES$137</formula1>
    </dataValidation>
    <dataValidation type="list" allowBlank="1" showErrorMessage="1" errorStyle="warning" errorTitle="Invalid SRO Schedule" error="Select a valid SRO Schedule from the dropdown list." sqref="S138">
      <formula1>$DF$138:$ES$138</formula1>
    </dataValidation>
    <dataValidation type="list" allowBlank="1" showErrorMessage="1" errorStyle="warning" errorTitle="Invalid SRO Schedule" error="Select a valid SRO Schedule from the dropdown list." sqref="S139">
      <formula1>$DF$139:$ES$139</formula1>
    </dataValidation>
    <dataValidation type="list" allowBlank="1" showErrorMessage="1" errorStyle="warning" errorTitle="Invalid SRO Schedule" error="Select a valid SRO Schedule from the dropdown list." sqref="S14">
      <formula1>$DF$14:$ES$14</formula1>
    </dataValidation>
    <dataValidation type="list" allowBlank="1" showErrorMessage="1" errorStyle="warning" errorTitle="Invalid SRO Schedule" error="Select a valid SRO Schedule from the dropdown list." sqref="S140">
      <formula1>$DF$140:$ES$140</formula1>
    </dataValidation>
    <dataValidation type="list" allowBlank="1" showErrorMessage="1" errorStyle="warning" errorTitle="Invalid SRO Schedule" error="Select a valid SRO Schedule from the dropdown list." sqref="S141">
      <formula1>$DF$141:$ES$141</formula1>
    </dataValidation>
    <dataValidation type="list" allowBlank="1" showErrorMessage="1" errorStyle="warning" errorTitle="Invalid SRO Schedule" error="Select a valid SRO Schedule from the dropdown list." sqref="S142">
      <formula1>$DF$142:$ES$142</formula1>
    </dataValidation>
    <dataValidation type="list" allowBlank="1" showErrorMessage="1" errorStyle="warning" errorTitle="Invalid SRO Schedule" error="Select a valid SRO Schedule from the dropdown list." sqref="S143">
      <formula1>$DF$143:$ES$143</formula1>
    </dataValidation>
    <dataValidation type="list" allowBlank="1" showErrorMessage="1" errorStyle="warning" errorTitle="Invalid SRO Schedule" error="Select a valid SRO Schedule from the dropdown list." sqref="S144">
      <formula1>$DF$144:$ES$144</formula1>
    </dataValidation>
    <dataValidation type="list" allowBlank="1" showErrorMessage="1" errorStyle="warning" errorTitle="Invalid SRO Schedule" error="Select a valid SRO Schedule from the dropdown list." sqref="S145">
      <formula1>$DF$145:$ES$145</formula1>
    </dataValidation>
    <dataValidation type="list" allowBlank="1" showErrorMessage="1" errorStyle="warning" errorTitle="Invalid SRO Schedule" error="Select a valid SRO Schedule from the dropdown list." sqref="S146">
      <formula1>$DF$146:$ES$146</formula1>
    </dataValidation>
    <dataValidation type="list" allowBlank="1" showErrorMessage="1" errorStyle="warning" errorTitle="Invalid SRO Schedule" error="Select a valid SRO Schedule from the dropdown list." sqref="S147">
      <formula1>$DF$147:$ES$147</formula1>
    </dataValidation>
    <dataValidation type="list" allowBlank="1" showErrorMessage="1" errorStyle="warning" errorTitle="Invalid SRO Schedule" error="Select a valid SRO Schedule from the dropdown list." sqref="S148">
      <formula1>$DF$148:$ES$148</formula1>
    </dataValidation>
    <dataValidation type="list" allowBlank="1" showErrorMessage="1" errorStyle="warning" errorTitle="Invalid SRO Schedule" error="Select a valid SRO Schedule from the dropdown list." sqref="S149">
      <formula1>$DF$149:$ES$149</formula1>
    </dataValidation>
    <dataValidation type="list" allowBlank="1" showErrorMessage="1" errorStyle="warning" errorTitle="Invalid SRO Schedule" error="Select a valid SRO Schedule from the dropdown list." sqref="S15">
      <formula1>$DF$15:$ES$15</formula1>
    </dataValidation>
    <dataValidation type="list" allowBlank="1" showErrorMessage="1" errorStyle="warning" errorTitle="Invalid SRO Schedule" error="Select a valid SRO Schedule from the dropdown list." sqref="S150">
      <formula1>$DF$150:$ES$150</formula1>
    </dataValidation>
    <dataValidation type="list" allowBlank="1" showErrorMessage="1" errorStyle="warning" errorTitle="Invalid SRO Schedule" error="Select a valid SRO Schedule from the dropdown list." sqref="S151">
      <formula1>$DF$151:$ES$151</formula1>
    </dataValidation>
    <dataValidation type="list" allowBlank="1" showErrorMessage="1" errorStyle="warning" errorTitle="Invalid SRO Schedule" error="Select a valid SRO Schedule from the dropdown list." sqref="S152">
      <formula1>$DF$152:$ES$152</formula1>
    </dataValidation>
    <dataValidation type="list" allowBlank="1" showErrorMessage="1" errorStyle="warning" errorTitle="Invalid SRO Schedule" error="Select a valid SRO Schedule from the dropdown list." sqref="S153">
      <formula1>$DF$153:$ES$153</formula1>
    </dataValidation>
    <dataValidation type="list" allowBlank="1" showErrorMessage="1" errorStyle="warning" errorTitle="Invalid SRO Schedule" error="Select a valid SRO Schedule from the dropdown list." sqref="S154">
      <formula1>$DF$154:$ES$154</formula1>
    </dataValidation>
    <dataValidation type="list" allowBlank="1" showErrorMessage="1" errorStyle="warning" errorTitle="Invalid SRO Schedule" error="Select a valid SRO Schedule from the dropdown list." sqref="S155">
      <formula1>$DF$155:$ES$155</formula1>
    </dataValidation>
    <dataValidation type="list" allowBlank="1" showErrorMessage="1" errorStyle="warning" errorTitle="Invalid SRO Schedule" error="Select a valid SRO Schedule from the dropdown list." sqref="S156">
      <formula1>$DF$156:$ES$156</formula1>
    </dataValidation>
    <dataValidation type="list" allowBlank="1" showErrorMessage="1" errorStyle="warning" errorTitle="Invalid SRO Schedule" error="Select a valid SRO Schedule from the dropdown list." sqref="S157">
      <formula1>$DF$157:$ES$157</formula1>
    </dataValidation>
    <dataValidation type="list" allowBlank="1" showErrorMessage="1" errorStyle="warning" errorTitle="Invalid SRO Schedule" error="Select a valid SRO Schedule from the dropdown list." sqref="S158">
      <formula1>$DF$158:$ES$158</formula1>
    </dataValidation>
    <dataValidation type="list" allowBlank="1" showErrorMessage="1" errorStyle="warning" errorTitle="Invalid SRO Schedule" error="Select a valid SRO Schedule from the dropdown list." sqref="S159">
      <formula1>$DF$159:$ES$159</formula1>
    </dataValidation>
    <dataValidation type="list" allowBlank="1" showErrorMessage="1" errorStyle="warning" errorTitle="Invalid SRO Schedule" error="Select a valid SRO Schedule from the dropdown list." sqref="S16">
      <formula1>$DF$16:$ES$16</formula1>
    </dataValidation>
    <dataValidation type="list" allowBlank="1" showErrorMessage="1" errorStyle="warning" errorTitle="Invalid SRO Schedule" error="Select a valid SRO Schedule from the dropdown list." sqref="S160">
      <formula1>$DF$160:$ES$160</formula1>
    </dataValidation>
    <dataValidation type="list" allowBlank="1" showErrorMessage="1" errorStyle="warning" errorTitle="Invalid SRO Schedule" error="Select a valid SRO Schedule from the dropdown list." sqref="S161">
      <formula1>$DF$161:$ES$161</formula1>
    </dataValidation>
    <dataValidation type="list" allowBlank="1" showErrorMessage="1" errorStyle="warning" errorTitle="Invalid SRO Schedule" error="Select a valid SRO Schedule from the dropdown list." sqref="S162">
      <formula1>$DF$162:$ES$162</formula1>
    </dataValidation>
    <dataValidation type="list" allowBlank="1" showErrorMessage="1" errorStyle="warning" errorTitle="Invalid SRO Schedule" error="Select a valid SRO Schedule from the dropdown list." sqref="S163">
      <formula1>$DF$163:$ES$163</formula1>
    </dataValidation>
    <dataValidation type="list" allowBlank="1" showErrorMessage="1" errorStyle="warning" errorTitle="Invalid SRO Schedule" error="Select a valid SRO Schedule from the dropdown list." sqref="S164">
      <formula1>$DF$164:$ES$164</formula1>
    </dataValidation>
    <dataValidation type="list" allowBlank="1" showErrorMessage="1" errorStyle="warning" errorTitle="Invalid SRO Schedule" error="Select a valid SRO Schedule from the dropdown list." sqref="S165">
      <formula1>$DF$165:$ES$165</formula1>
    </dataValidation>
    <dataValidation type="list" allowBlank="1" showErrorMessage="1" errorStyle="warning" errorTitle="Invalid SRO Schedule" error="Select a valid SRO Schedule from the dropdown list." sqref="S166">
      <formula1>$DF$166:$ES$166</formula1>
    </dataValidation>
    <dataValidation type="list" allowBlank="1" showErrorMessage="1" errorStyle="warning" errorTitle="Invalid SRO Schedule" error="Select a valid SRO Schedule from the dropdown list." sqref="S167">
      <formula1>$DF$167:$ES$167</formula1>
    </dataValidation>
    <dataValidation type="list" allowBlank="1" showErrorMessage="1" errorStyle="warning" errorTitle="Invalid SRO Schedule" error="Select a valid SRO Schedule from the dropdown list." sqref="S168">
      <formula1>$DF$168:$ES$168</formula1>
    </dataValidation>
    <dataValidation type="list" allowBlank="1" showErrorMessage="1" errorStyle="warning" errorTitle="Invalid SRO Schedule" error="Select a valid SRO Schedule from the dropdown list." sqref="S169">
      <formula1>$DF$169:$ES$169</formula1>
    </dataValidation>
    <dataValidation type="list" allowBlank="1" showErrorMessage="1" errorStyle="warning" errorTitle="Invalid SRO Schedule" error="Select a valid SRO Schedule from the dropdown list." sqref="S17">
      <formula1>$DF$17:$ES$17</formula1>
    </dataValidation>
    <dataValidation type="list" allowBlank="1" showErrorMessage="1" errorStyle="warning" errorTitle="Invalid SRO Schedule" error="Select a valid SRO Schedule from the dropdown list." sqref="S170">
      <formula1>$DF$170:$ES$170</formula1>
    </dataValidation>
    <dataValidation type="list" allowBlank="1" showErrorMessage="1" errorStyle="warning" errorTitle="Invalid SRO Schedule" error="Select a valid SRO Schedule from the dropdown list." sqref="S171">
      <formula1>$DF$171:$ES$171</formula1>
    </dataValidation>
    <dataValidation type="list" allowBlank="1" showErrorMessage="1" errorStyle="warning" errorTitle="Invalid SRO Schedule" error="Select a valid SRO Schedule from the dropdown list." sqref="S172">
      <formula1>$DF$172:$ES$172</formula1>
    </dataValidation>
    <dataValidation type="list" allowBlank="1" showErrorMessage="1" errorStyle="warning" errorTitle="Invalid SRO Schedule" error="Select a valid SRO Schedule from the dropdown list." sqref="S173">
      <formula1>$DF$173:$ES$173</formula1>
    </dataValidation>
    <dataValidation type="list" allowBlank="1" showErrorMessage="1" errorStyle="warning" errorTitle="Invalid SRO Schedule" error="Select a valid SRO Schedule from the dropdown list." sqref="S174">
      <formula1>$DF$174:$ES$174</formula1>
    </dataValidation>
    <dataValidation type="list" allowBlank="1" showErrorMessage="1" errorStyle="warning" errorTitle="Invalid SRO Schedule" error="Select a valid SRO Schedule from the dropdown list." sqref="S175">
      <formula1>$DF$175:$ES$175</formula1>
    </dataValidation>
    <dataValidation type="list" allowBlank="1" showErrorMessage="1" errorStyle="warning" errorTitle="Invalid SRO Schedule" error="Select a valid SRO Schedule from the dropdown list." sqref="S176">
      <formula1>$DF$176:$ES$176</formula1>
    </dataValidation>
    <dataValidation type="list" allowBlank="1" showErrorMessage="1" errorStyle="warning" errorTitle="Invalid SRO Schedule" error="Select a valid SRO Schedule from the dropdown list." sqref="S177">
      <formula1>$DF$177:$ES$177</formula1>
    </dataValidation>
    <dataValidation type="list" allowBlank="1" showErrorMessage="1" errorStyle="warning" errorTitle="Invalid SRO Schedule" error="Select a valid SRO Schedule from the dropdown list." sqref="S178">
      <formula1>$DF$178:$ES$178</formula1>
    </dataValidation>
    <dataValidation type="list" allowBlank="1" showErrorMessage="1" errorStyle="warning" errorTitle="Invalid SRO Schedule" error="Select a valid SRO Schedule from the dropdown list." sqref="S179">
      <formula1>$DF$179:$ES$179</formula1>
    </dataValidation>
    <dataValidation type="list" allowBlank="1" showErrorMessage="1" errorStyle="warning" errorTitle="Invalid SRO Schedule" error="Select a valid SRO Schedule from the dropdown list." sqref="S18">
      <formula1>$DF$18:$ES$18</formula1>
    </dataValidation>
    <dataValidation type="list" allowBlank="1" showErrorMessage="1" errorStyle="warning" errorTitle="Invalid SRO Schedule" error="Select a valid SRO Schedule from the dropdown list." sqref="S180">
      <formula1>$DF$180:$ES$180</formula1>
    </dataValidation>
    <dataValidation type="list" allowBlank="1" showErrorMessage="1" errorStyle="warning" errorTitle="Invalid SRO Schedule" error="Select a valid SRO Schedule from the dropdown list." sqref="S181">
      <formula1>$DF$181:$ES$181</formula1>
    </dataValidation>
    <dataValidation type="list" allowBlank="1" showErrorMessage="1" errorStyle="warning" errorTitle="Invalid SRO Schedule" error="Select a valid SRO Schedule from the dropdown list." sqref="S182">
      <formula1>$DF$182:$ES$182</formula1>
    </dataValidation>
    <dataValidation type="list" allowBlank="1" showErrorMessage="1" errorStyle="warning" errorTitle="Invalid SRO Schedule" error="Select a valid SRO Schedule from the dropdown list." sqref="S183">
      <formula1>$DF$183:$ES$183</formula1>
    </dataValidation>
    <dataValidation type="list" allowBlank="1" showErrorMessage="1" errorStyle="warning" errorTitle="Invalid SRO Schedule" error="Select a valid SRO Schedule from the dropdown list." sqref="S184">
      <formula1>$DF$184:$ES$184</formula1>
    </dataValidation>
    <dataValidation type="list" allowBlank="1" showErrorMessage="1" errorStyle="warning" errorTitle="Invalid SRO Schedule" error="Select a valid SRO Schedule from the dropdown list." sqref="S185">
      <formula1>$DF$185:$ES$185</formula1>
    </dataValidation>
    <dataValidation type="list" allowBlank="1" showErrorMessage="1" errorStyle="warning" errorTitle="Invalid SRO Schedule" error="Select a valid SRO Schedule from the dropdown list." sqref="S186">
      <formula1>$DF$186:$ES$186</formula1>
    </dataValidation>
    <dataValidation type="list" allowBlank="1" showErrorMessage="1" errorStyle="warning" errorTitle="Invalid SRO Schedule" error="Select a valid SRO Schedule from the dropdown list." sqref="S187">
      <formula1>$DF$187:$ES$187</formula1>
    </dataValidation>
    <dataValidation type="list" allowBlank="1" showErrorMessage="1" errorStyle="warning" errorTitle="Invalid SRO Schedule" error="Select a valid SRO Schedule from the dropdown list." sqref="S188">
      <formula1>$DF$188:$ES$188</formula1>
    </dataValidation>
    <dataValidation type="list" allowBlank="1" showErrorMessage="1" errorStyle="warning" errorTitle="Invalid SRO Schedule" error="Select a valid SRO Schedule from the dropdown list." sqref="S189">
      <formula1>$DF$189:$ES$189</formula1>
    </dataValidation>
    <dataValidation type="list" allowBlank="1" showErrorMessage="1" errorStyle="warning" errorTitle="Invalid SRO Schedule" error="Select a valid SRO Schedule from the dropdown list." sqref="S19">
      <formula1>$DF$19:$ES$19</formula1>
    </dataValidation>
    <dataValidation type="list" allowBlank="1" showErrorMessage="1" errorStyle="warning" errorTitle="Invalid SRO Schedule" error="Select a valid SRO Schedule from the dropdown list." sqref="S190">
      <formula1>$DF$190:$ES$190</formula1>
    </dataValidation>
    <dataValidation type="list" allowBlank="1" showErrorMessage="1" errorStyle="warning" errorTitle="Invalid SRO Schedule" error="Select a valid SRO Schedule from the dropdown list." sqref="S191">
      <formula1>$DF$191:$ES$191</formula1>
    </dataValidation>
    <dataValidation type="list" allowBlank="1" showErrorMessage="1" errorStyle="warning" errorTitle="Invalid SRO Schedule" error="Select a valid SRO Schedule from the dropdown list." sqref="S192">
      <formula1>$DF$192:$ES$192</formula1>
    </dataValidation>
    <dataValidation type="list" allowBlank="1" showErrorMessage="1" errorStyle="warning" errorTitle="Invalid SRO Schedule" error="Select a valid SRO Schedule from the dropdown list." sqref="S193">
      <formula1>$DF$193:$ES$193</formula1>
    </dataValidation>
    <dataValidation type="list" allowBlank="1" showErrorMessage="1" errorStyle="warning" errorTitle="Invalid SRO Schedule" error="Select a valid SRO Schedule from the dropdown list." sqref="S194">
      <formula1>$DF$194:$ES$194</formula1>
    </dataValidation>
    <dataValidation type="list" allowBlank="1" showErrorMessage="1" errorStyle="warning" errorTitle="Invalid SRO Schedule" error="Select a valid SRO Schedule from the dropdown list." sqref="S195">
      <formula1>$DF$195:$ES$195</formula1>
    </dataValidation>
    <dataValidation type="list" allowBlank="1" showErrorMessage="1" errorStyle="warning" errorTitle="Invalid SRO Schedule" error="Select a valid SRO Schedule from the dropdown list." sqref="S196">
      <formula1>$DF$196:$ES$196</formula1>
    </dataValidation>
    <dataValidation type="list" allowBlank="1" showErrorMessage="1" errorStyle="warning" errorTitle="Invalid SRO Schedule" error="Select a valid SRO Schedule from the dropdown list." sqref="S197">
      <formula1>$DF$197:$ES$197</formula1>
    </dataValidation>
    <dataValidation type="list" allowBlank="1" showErrorMessage="1" errorStyle="warning" errorTitle="Invalid SRO Schedule" error="Select a valid SRO Schedule from the dropdown list." sqref="S198">
      <formula1>$DF$198:$ES$198</formula1>
    </dataValidation>
    <dataValidation type="list" allowBlank="1" showErrorMessage="1" errorStyle="warning" errorTitle="Invalid SRO Schedule" error="Select a valid SRO Schedule from the dropdown list." sqref="S199">
      <formula1>$DF$199:$ES$199</formula1>
    </dataValidation>
    <dataValidation type="list" allowBlank="1" showErrorMessage="1" errorStyle="warning" errorTitle="Invalid SRO Schedule" error="Select a valid SRO Schedule from the dropdown list." sqref="S2">
      <formula1>$DF$2:$ES$2</formula1>
    </dataValidation>
    <dataValidation type="list" allowBlank="1" showErrorMessage="1" errorStyle="warning" errorTitle="Invalid SRO Schedule" error="Select a valid SRO Schedule from the dropdown list." sqref="S20">
      <formula1>$DF$20:$ES$20</formula1>
    </dataValidation>
    <dataValidation type="list" allowBlank="1" showErrorMessage="1" errorStyle="warning" errorTitle="Invalid SRO Schedule" error="Select a valid SRO Schedule from the dropdown list." sqref="S200">
      <formula1>$DF$200:$ES$200</formula1>
    </dataValidation>
    <dataValidation type="list" allowBlank="1" showErrorMessage="1" errorStyle="warning" errorTitle="Invalid SRO Schedule" error="Select a valid SRO Schedule from the dropdown list." sqref="S201">
      <formula1>$DF$201:$ES$201</formula1>
    </dataValidation>
    <dataValidation type="list" allowBlank="1" showErrorMessage="1" errorStyle="warning" errorTitle="Invalid SRO Schedule" error="Select a valid SRO Schedule from the dropdown list." sqref="S202">
      <formula1>$DF$202:$ES$202</formula1>
    </dataValidation>
    <dataValidation type="list" allowBlank="1" showErrorMessage="1" errorStyle="warning" errorTitle="Invalid SRO Schedule" error="Select a valid SRO Schedule from the dropdown list." sqref="S203">
      <formula1>$DF$203:$ES$203</formula1>
    </dataValidation>
    <dataValidation type="list" allowBlank="1" showErrorMessage="1" errorStyle="warning" errorTitle="Invalid SRO Schedule" error="Select a valid SRO Schedule from the dropdown list." sqref="S204">
      <formula1>$DF$204:$ES$204</formula1>
    </dataValidation>
    <dataValidation type="list" allowBlank="1" showErrorMessage="1" errorStyle="warning" errorTitle="Invalid SRO Schedule" error="Select a valid SRO Schedule from the dropdown list." sqref="S205">
      <formula1>$DF$205:$ES$205</formula1>
    </dataValidation>
    <dataValidation type="list" allowBlank="1" showErrorMessage="1" errorStyle="warning" errorTitle="Invalid SRO Schedule" error="Select a valid SRO Schedule from the dropdown list." sqref="S206">
      <formula1>$DF$206:$ES$206</formula1>
    </dataValidation>
    <dataValidation type="list" allowBlank="1" showErrorMessage="1" errorStyle="warning" errorTitle="Invalid SRO Schedule" error="Select a valid SRO Schedule from the dropdown list." sqref="S207">
      <formula1>$DF$207:$ES$207</formula1>
    </dataValidation>
    <dataValidation type="list" allowBlank="1" showErrorMessage="1" errorStyle="warning" errorTitle="Invalid SRO Schedule" error="Select a valid SRO Schedule from the dropdown list." sqref="S208">
      <formula1>$DF$208:$ES$208</formula1>
    </dataValidation>
    <dataValidation type="list" allowBlank="1" showErrorMessage="1" errorStyle="warning" errorTitle="Invalid SRO Schedule" error="Select a valid SRO Schedule from the dropdown list." sqref="S209">
      <formula1>$DF$209:$ES$209</formula1>
    </dataValidation>
    <dataValidation type="list" allowBlank="1" showErrorMessage="1" errorStyle="warning" errorTitle="Invalid SRO Schedule" error="Select a valid SRO Schedule from the dropdown list." sqref="S21">
      <formula1>$DF$21:$ES$21</formula1>
    </dataValidation>
    <dataValidation type="list" allowBlank="1" showErrorMessage="1" errorStyle="warning" errorTitle="Invalid SRO Schedule" error="Select a valid SRO Schedule from the dropdown list." sqref="S210">
      <formula1>$DF$210:$ES$210</formula1>
    </dataValidation>
    <dataValidation type="list" allowBlank="1" showErrorMessage="1" errorStyle="warning" errorTitle="Invalid SRO Schedule" error="Select a valid SRO Schedule from the dropdown list." sqref="S211">
      <formula1>$DF$211:$ES$211</formula1>
    </dataValidation>
    <dataValidation type="list" allowBlank="1" showErrorMessage="1" errorStyle="warning" errorTitle="Invalid SRO Schedule" error="Select a valid SRO Schedule from the dropdown list." sqref="S212">
      <formula1>$DF$212:$ES$212</formula1>
    </dataValidation>
    <dataValidation type="list" allowBlank="1" showErrorMessage="1" errorStyle="warning" errorTitle="Invalid SRO Schedule" error="Select a valid SRO Schedule from the dropdown list." sqref="S213">
      <formula1>$DF$213:$ES$213</formula1>
    </dataValidation>
    <dataValidation type="list" allowBlank="1" showErrorMessage="1" errorStyle="warning" errorTitle="Invalid SRO Schedule" error="Select a valid SRO Schedule from the dropdown list." sqref="S214">
      <formula1>$DF$214:$ES$214</formula1>
    </dataValidation>
    <dataValidation type="list" allowBlank="1" showErrorMessage="1" errorStyle="warning" errorTitle="Invalid SRO Schedule" error="Select a valid SRO Schedule from the dropdown list." sqref="S215">
      <formula1>$DF$215:$ES$215</formula1>
    </dataValidation>
    <dataValidation type="list" allowBlank="1" showErrorMessage="1" errorStyle="warning" errorTitle="Invalid SRO Schedule" error="Select a valid SRO Schedule from the dropdown list." sqref="S216">
      <formula1>$DF$216:$ES$216</formula1>
    </dataValidation>
    <dataValidation type="list" allowBlank="1" showErrorMessage="1" errorStyle="warning" errorTitle="Invalid SRO Schedule" error="Select a valid SRO Schedule from the dropdown list." sqref="S217">
      <formula1>$DF$217:$ES$217</formula1>
    </dataValidation>
    <dataValidation type="list" allowBlank="1" showErrorMessage="1" errorStyle="warning" errorTitle="Invalid SRO Schedule" error="Select a valid SRO Schedule from the dropdown list." sqref="S218">
      <formula1>$DF$218:$ES$218</formula1>
    </dataValidation>
    <dataValidation type="list" allowBlank="1" showErrorMessage="1" errorStyle="warning" errorTitle="Invalid SRO Schedule" error="Select a valid SRO Schedule from the dropdown list." sqref="S219">
      <formula1>$DF$219:$ES$219</formula1>
    </dataValidation>
    <dataValidation type="list" allowBlank="1" showErrorMessage="1" errorStyle="warning" errorTitle="Invalid SRO Schedule" error="Select a valid SRO Schedule from the dropdown list." sqref="S22">
      <formula1>$DF$22:$ES$22</formula1>
    </dataValidation>
    <dataValidation type="list" allowBlank="1" showErrorMessage="1" errorStyle="warning" errorTitle="Invalid SRO Schedule" error="Select a valid SRO Schedule from the dropdown list." sqref="S220">
      <formula1>$DF$220:$ES$220</formula1>
    </dataValidation>
    <dataValidation type="list" allowBlank="1" showErrorMessage="1" errorStyle="warning" errorTitle="Invalid SRO Schedule" error="Select a valid SRO Schedule from the dropdown list." sqref="S221">
      <formula1>$DF$221:$ES$221</formula1>
    </dataValidation>
    <dataValidation type="list" allowBlank="1" showErrorMessage="1" errorStyle="warning" errorTitle="Invalid SRO Schedule" error="Select a valid SRO Schedule from the dropdown list." sqref="S222">
      <formula1>$DF$222:$ES$222</formula1>
    </dataValidation>
    <dataValidation type="list" allowBlank="1" showErrorMessage="1" errorStyle="warning" errorTitle="Invalid SRO Schedule" error="Select a valid SRO Schedule from the dropdown list." sqref="S223">
      <formula1>$DF$223:$ES$223</formula1>
    </dataValidation>
    <dataValidation type="list" allowBlank="1" showErrorMessage="1" errorStyle="warning" errorTitle="Invalid SRO Schedule" error="Select a valid SRO Schedule from the dropdown list." sqref="S224">
      <formula1>$DF$224:$ES$224</formula1>
    </dataValidation>
    <dataValidation type="list" allowBlank="1" showErrorMessage="1" errorStyle="warning" errorTitle="Invalid SRO Schedule" error="Select a valid SRO Schedule from the dropdown list." sqref="S225">
      <formula1>$DF$225:$ES$225</formula1>
    </dataValidation>
    <dataValidation type="list" allowBlank="1" showErrorMessage="1" errorStyle="warning" errorTitle="Invalid SRO Schedule" error="Select a valid SRO Schedule from the dropdown list." sqref="S226">
      <formula1>$DF$226:$ES$226</formula1>
    </dataValidation>
    <dataValidation type="list" allowBlank="1" showErrorMessage="1" errorStyle="warning" errorTitle="Invalid SRO Schedule" error="Select a valid SRO Schedule from the dropdown list." sqref="S227">
      <formula1>$DF$227:$ES$227</formula1>
    </dataValidation>
    <dataValidation type="list" allowBlank="1" showErrorMessage="1" errorStyle="warning" errorTitle="Invalid SRO Schedule" error="Select a valid SRO Schedule from the dropdown list." sqref="S228">
      <formula1>$DF$228:$ES$228</formula1>
    </dataValidation>
    <dataValidation type="list" allowBlank="1" showErrorMessage="1" errorStyle="warning" errorTitle="Invalid SRO Schedule" error="Select a valid SRO Schedule from the dropdown list." sqref="S229">
      <formula1>$DF$229:$ES$229</formula1>
    </dataValidation>
    <dataValidation type="list" allowBlank="1" showErrorMessage="1" errorStyle="warning" errorTitle="Invalid SRO Schedule" error="Select a valid SRO Schedule from the dropdown list." sqref="S23">
      <formula1>$DF$23:$ES$23</formula1>
    </dataValidation>
    <dataValidation type="list" allowBlank="1" showErrorMessage="1" errorStyle="warning" errorTitle="Invalid SRO Schedule" error="Select a valid SRO Schedule from the dropdown list." sqref="S230">
      <formula1>$DF$230:$ES$230</formula1>
    </dataValidation>
    <dataValidation type="list" allowBlank="1" showErrorMessage="1" errorStyle="warning" errorTitle="Invalid SRO Schedule" error="Select a valid SRO Schedule from the dropdown list." sqref="S231">
      <formula1>$DF$231:$ES$231</formula1>
    </dataValidation>
    <dataValidation type="list" allowBlank="1" showErrorMessage="1" errorStyle="warning" errorTitle="Invalid SRO Schedule" error="Select a valid SRO Schedule from the dropdown list." sqref="S232">
      <formula1>$DF$232:$ES$232</formula1>
    </dataValidation>
    <dataValidation type="list" allowBlank="1" showErrorMessage="1" errorStyle="warning" errorTitle="Invalid SRO Schedule" error="Select a valid SRO Schedule from the dropdown list." sqref="S233">
      <formula1>$DF$233:$ES$233</formula1>
    </dataValidation>
    <dataValidation type="list" allowBlank="1" showErrorMessage="1" errorStyle="warning" errorTitle="Invalid SRO Schedule" error="Select a valid SRO Schedule from the dropdown list." sqref="S234">
      <formula1>$DF$234:$ES$234</formula1>
    </dataValidation>
    <dataValidation type="list" allowBlank="1" showErrorMessage="1" errorStyle="warning" errorTitle="Invalid SRO Schedule" error="Select a valid SRO Schedule from the dropdown list." sqref="S235">
      <formula1>$DF$235:$ES$235</formula1>
    </dataValidation>
    <dataValidation type="list" allowBlank="1" showErrorMessage="1" errorStyle="warning" errorTitle="Invalid SRO Schedule" error="Select a valid SRO Schedule from the dropdown list." sqref="S236">
      <formula1>$DF$236:$ES$236</formula1>
    </dataValidation>
    <dataValidation type="list" allowBlank="1" showErrorMessage="1" errorStyle="warning" errorTitle="Invalid SRO Schedule" error="Select a valid SRO Schedule from the dropdown list." sqref="S237">
      <formula1>$DF$237:$ES$237</formula1>
    </dataValidation>
    <dataValidation type="list" allowBlank="1" showErrorMessage="1" errorStyle="warning" errorTitle="Invalid SRO Schedule" error="Select a valid SRO Schedule from the dropdown list." sqref="S238">
      <formula1>$DF$238:$ES$238</formula1>
    </dataValidation>
    <dataValidation type="list" allowBlank="1" showErrorMessage="1" errorStyle="warning" errorTitle="Invalid SRO Schedule" error="Select a valid SRO Schedule from the dropdown list." sqref="S239">
      <formula1>$DF$239:$ES$239</formula1>
    </dataValidation>
    <dataValidation type="list" allowBlank="1" showErrorMessage="1" errorStyle="warning" errorTitle="Invalid SRO Schedule" error="Select a valid SRO Schedule from the dropdown list." sqref="S24">
      <formula1>$DF$24:$ES$24</formula1>
    </dataValidation>
    <dataValidation type="list" allowBlank="1" showErrorMessage="1" errorStyle="warning" errorTitle="Invalid SRO Schedule" error="Select a valid SRO Schedule from the dropdown list." sqref="S240">
      <formula1>$DF$240:$ES$240</formula1>
    </dataValidation>
    <dataValidation type="list" allowBlank="1" showErrorMessage="1" errorStyle="warning" errorTitle="Invalid SRO Schedule" error="Select a valid SRO Schedule from the dropdown list." sqref="S241">
      <formula1>$DF$241:$ES$241</formula1>
    </dataValidation>
    <dataValidation type="list" allowBlank="1" showErrorMessage="1" errorStyle="warning" errorTitle="Invalid SRO Schedule" error="Select a valid SRO Schedule from the dropdown list." sqref="S242">
      <formula1>$DF$242:$ES$242</formula1>
    </dataValidation>
    <dataValidation type="list" allowBlank="1" showErrorMessage="1" errorStyle="warning" errorTitle="Invalid SRO Schedule" error="Select a valid SRO Schedule from the dropdown list." sqref="S243">
      <formula1>$DF$243:$ES$243</formula1>
    </dataValidation>
    <dataValidation type="list" allowBlank="1" showErrorMessage="1" errorStyle="warning" errorTitle="Invalid SRO Schedule" error="Select a valid SRO Schedule from the dropdown list." sqref="S244">
      <formula1>$DF$244:$ES$244</formula1>
    </dataValidation>
    <dataValidation type="list" allowBlank="1" showErrorMessage="1" errorStyle="warning" errorTitle="Invalid SRO Schedule" error="Select a valid SRO Schedule from the dropdown list." sqref="S245">
      <formula1>$DF$245:$ES$245</formula1>
    </dataValidation>
    <dataValidation type="list" allowBlank="1" showErrorMessage="1" errorStyle="warning" errorTitle="Invalid SRO Schedule" error="Select a valid SRO Schedule from the dropdown list." sqref="S246">
      <formula1>$DF$246:$ES$246</formula1>
    </dataValidation>
    <dataValidation type="list" allowBlank="1" showErrorMessage="1" errorStyle="warning" errorTitle="Invalid SRO Schedule" error="Select a valid SRO Schedule from the dropdown list." sqref="S247">
      <formula1>$DF$247:$ES$247</formula1>
    </dataValidation>
    <dataValidation type="list" allowBlank="1" showErrorMessage="1" errorStyle="warning" errorTitle="Invalid SRO Schedule" error="Select a valid SRO Schedule from the dropdown list." sqref="S248">
      <formula1>$DF$248:$ES$248</formula1>
    </dataValidation>
    <dataValidation type="list" allowBlank="1" showErrorMessage="1" errorStyle="warning" errorTitle="Invalid SRO Schedule" error="Select a valid SRO Schedule from the dropdown list." sqref="S249">
      <formula1>$DF$249:$ES$249</formula1>
    </dataValidation>
    <dataValidation type="list" allowBlank="1" showErrorMessage="1" errorStyle="warning" errorTitle="Invalid SRO Schedule" error="Select a valid SRO Schedule from the dropdown list." sqref="S25">
      <formula1>$DF$25:$ES$25</formula1>
    </dataValidation>
    <dataValidation type="list" allowBlank="1" showErrorMessage="1" errorStyle="warning" errorTitle="Invalid SRO Schedule" error="Select a valid SRO Schedule from the dropdown list." sqref="S250">
      <formula1>$DF$250:$ES$250</formula1>
    </dataValidation>
    <dataValidation type="list" allowBlank="1" showErrorMessage="1" errorStyle="warning" errorTitle="Invalid SRO Schedule" error="Select a valid SRO Schedule from the dropdown list." sqref="S251">
      <formula1>$DF$251:$ES$251</formula1>
    </dataValidation>
    <dataValidation type="list" allowBlank="1" showErrorMessage="1" errorStyle="warning" errorTitle="Invalid SRO Schedule" error="Select a valid SRO Schedule from the dropdown list." sqref="S252">
      <formula1>$DF$252:$ES$252</formula1>
    </dataValidation>
    <dataValidation type="list" allowBlank="1" showErrorMessage="1" errorStyle="warning" errorTitle="Invalid SRO Schedule" error="Select a valid SRO Schedule from the dropdown list." sqref="S253">
      <formula1>$DF$253:$ES$253</formula1>
    </dataValidation>
    <dataValidation type="list" allowBlank="1" showErrorMessage="1" errorStyle="warning" errorTitle="Invalid SRO Schedule" error="Select a valid SRO Schedule from the dropdown list." sqref="S254">
      <formula1>$DF$254:$ES$254</formula1>
    </dataValidation>
    <dataValidation type="list" allowBlank="1" showErrorMessage="1" errorStyle="warning" errorTitle="Invalid SRO Schedule" error="Select a valid SRO Schedule from the dropdown list." sqref="S255">
      <formula1>$DF$255:$ES$255</formula1>
    </dataValidation>
    <dataValidation type="list" allowBlank="1" showErrorMessage="1" errorStyle="warning" errorTitle="Invalid SRO Schedule" error="Select a valid SRO Schedule from the dropdown list." sqref="S256">
      <formula1>$DF$256:$ES$256</formula1>
    </dataValidation>
    <dataValidation type="list" allowBlank="1" showErrorMessage="1" errorStyle="warning" errorTitle="Invalid SRO Schedule" error="Select a valid SRO Schedule from the dropdown list." sqref="S257">
      <formula1>$DF$257:$ES$257</formula1>
    </dataValidation>
    <dataValidation type="list" allowBlank="1" showErrorMessage="1" errorStyle="warning" errorTitle="Invalid SRO Schedule" error="Select a valid SRO Schedule from the dropdown list." sqref="S258">
      <formula1>$DF$258:$ES$258</formula1>
    </dataValidation>
    <dataValidation type="list" allowBlank="1" showErrorMessage="1" errorStyle="warning" errorTitle="Invalid SRO Schedule" error="Select a valid SRO Schedule from the dropdown list." sqref="S259">
      <formula1>$DF$259:$ES$259</formula1>
    </dataValidation>
    <dataValidation type="list" allowBlank="1" showErrorMessage="1" errorStyle="warning" errorTitle="Invalid SRO Schedule" error="Select a valid SRO Schedule from the dropdown list." sqref="S26">
      <formula1>$DF$26:$ES$26</formula1>
    </dataValidation>
    <dataValidation type="list" allowBlank="1" showErrorMessage="1" errorStyle="warning" errorTitle="Invalid SRO Schedule" error="Select a valid SRO Schedule from the dropdown list." sqref="S260">
      <formula1>$DF$260:$ES$260</formula1>
    </dataValidation>
    <dataValidation type="list" allowBlank="1" showErrorMessage="1" errorStyle="warning" errorTitle="Invalid SRO Schedule" error="Select a valid SRO Schedule from the dropdown list." sqref="S261">
      <formula1>$DF$261:$ES$261</formula1>
    </dataValidation>
    <dataValidation type="list" allowBlank="1" showErrorMessage="1" errorStyle="warning" errorTitle="Invalid SRO Schedule" error="Select a valid SRO Schedule from the dropdown list." sqref="S262">
      <formula1>$DF$262:$ES$262</formula1>
    </dataValidation>
    <dataValidation type="list" allowBlank="1" showErrorMessage="1" errorStyle="warning" errorTitle="Invalid SRO Schedule" error="Select a valid SRO Schedule from the dropdown list." sqref="S263">
      <formula1>$DF$263:$ES$263</formula1>
    </dataValidation>
    <dataValidation type="list" allowBlank="1" showErrorMessage="1" errorStyle="warning" errorTitle="Invalid SRO Schedule" error="Select a valid SRO Schedule from the dropdown list." sqref="S264">
      <formula1>$DF$264:$ES$264</formula1>
    </dataValidation>
    <dataValidation type="list" allowBlank="1" showErrorMessage="1" errorStyle="warning" errorTitle="Invalid SRO Schedule" error="Select a valid SRO Schedule from the dropdown list." sqref="S265">
      <formula1>$DF$265:$ES$265</formula1>
    </dataValidation>
    <dataValidation type="list" allowBlank="1" showErrorMessage="1" errorStyle="warning" errorTitle="Invalid SRO Schedule" error="Select a valid SRO Schedule from the dropdown list." sqref="S266">
      <formula1>$DF$266:$ES$266</formula1>
    </dataValidation>
    <dataValidation type="list" allowBlank="1" showErrorMessage="1" errorStyle="warning" errorTitle="Invalid SRO Schedule" error="Select a valid SRO Schedule from the dropdown list." sqref="S267">
      <formula1>$DF$267:$ES$267</formula1>
    </dataValidation>
    <dataValidation type="list" allowBlank="1" showErrorMessage="1" errorStyle="warning" errorTitle="Invalid SRO Schedule" error="Select a valid SRO Schedule from the dropdown list." sqref="S268">
      <formula1>$DF$268:$ES$268</formula1>
    </dataValidation>
    <dataValidation type="list" allowBlank="1" showErrorMessage="1" errorStyle="warning" errorTitle="Invalid SRO Schedule" error="Select a valid SRO Schedule from the dropdown list." sqref="S269">
      <formula1>$DF$269:$ES$269</formula1>
    </dataValidation>
    <dataValidation type="list" allowBlank="1" showErrorMessage="1" errorStyle="warning" errorTitle="Invalid SRO Schedule" error="Select a valid SRO Schedule from the dropdown list." sqref="S27">
      <formula1>$DF$27:$ES$27</formula1>
    </dataValidation>
    <dataValidation type="list" allowBlank="1" showErrorMessage="1" errorStyle="warning" errorTitle="Invalid SRO Schedule" error="Select a valid SRO Schedule from the dropdown list." sqref="S270">
      <formula1>$DF$270:$ES$270</formula1>
    </dataValidation>
    <dataValidation type="list" allowBlank="1" showErrorMessage="1" errorStyle="warning" errorTitle="Invalid SRO Schedule" error="Select a valid SRO Schedule from the dropdown list." sqref="S271">
      <formula1>$DF$271:$ES$271</formula1>
    </dataValidation>
    <dataValidation type="list" allowBlank="1" showErrorMessage="1" errorStyle="warning" errorTitle="Invalid SRO Schedule" error="Select a valid SRO Schedule from the dropdown list." sqref="S272">
      <formula1>$DF$272:$ES$272</formula1>
    </dataValidation>
    <dataValidation type="list" allowBlank="1" showErrorMessage="1" errorStyle="warning" errorTitle="Invalid SRO Schedule" error="Select a valid SRO Schedule from the dropdown list." sqref="S273">
      <formula1>$DF$273:$ES$273</formula1>
    </dataValidation>
    <dataValidation type="list" allowBlank="1" showErrorMessage="1" errorStyle="warning" errorTitle="Invalid SRO Schedule" error="Select a valid SRO Schedule from the dropdown list." sqref="S274">
      <formula1>$DF$274:$ES$274</formula1>
    </dataValidation>
    <dataValidation type="list" allowBlank="1" showErrorMessage="1" errorStyle="warning" errorTitle="Invalid SRO Schedule" error="Select a valid SRO Schedule from the dropdown list." sqref="S275">
      <formula1>$DF$275:$ES$275</formula1>
    </dataValidation>
    <dataValidation type="list" allowBlank="1" showErrorMessage="1" errorStyle="warning" errorTitle="Invalid SRO Schedule" error="Select a valid SRO Schedule from the dropdown list." sqref="S276">
      <formula1>$DF$276:$ES$276</formula1>
    </dataValidation>
    <dataValidation type="list" allowBlank="1" showErrorMessage="1" errorStyle="warning" errorTitle="Invalid SRO Schedule" error="Select a valid SRO Schedule from the dropdown list." sqref="S277">
      <formula1>$DF$277:$ES$277</formula1>
    </dataValidation>
    <dataValidation type="list" allowBlank="1" showErrorMessage="1" errorStyle="warning" errorTitle="Invalid SRO Schedule" error="Select a valid SRO Schedule from the dropdown list." sqref="S278">
      <formula1>$DF$278:$ES$278</formula1>
    </dataValidation>
    <dataValidation type="list" allowBlank="1" showErrorMessage="1" errorStyle="warning" errorTitle="Invalid SRO Schedule" error="Select a valid SRO Schedule from the dropdown list." sqref="S279">
      <formula1>$DF$279:$ES$279</formula1>
    </dataValidation>
    <dataValidation type="list" allowBlank="1" showErrorMessage="1" errorStyle="warning" errorTitle="Invalid SRO Schedule" error="Select a valid SRO Schedule from the dropdown list." sqref="S28">
      <formula1>$DF$28:$ES$28</formula1>
    </dataValidation>
    <dataValidation type="list" allowBlank="1" showErrorMessage="1" errorStyle="warning" errorTitle="Invalid SRO Schedule" error="Select a valid SRO Schedule from the dropdown list." sqref="S280">
      <formula1>$DF$280:$ES$280</formula1>
    </dataValidation>
    <dataValidation type="list" allowBlank="1" showErrorMessage="1" errorStyle="warning" errorTitle="Invalid SRO Schedule" error="Select a valid SRO Schedule from the dropdown list." sqref="S281">
      <formula1>$DF$281:$ES$281</formula1>
    </dataValidation>
    <dataValidation type="list" allowBlank="1" showErrorMessage="1" errorStyle="warning" errorTitle="Invalid SRO Schedule" error="Select a valid SRO Schedule from the dropdown list." sqref="S282">
      <formula1>$DF$282:$ES$282</formula1>
    </dataValidation>
    <dataValidation type="list" allowBlank="1" showErrorMessage="1" errorStyle="warning" errorTitle="Invalid SRO Schedule" error="Select a valid SRO Schedule from the dropdown list." sqref="S283">
      <formula1>$DF$283:$ES$283</formula1>
    </dataValidation>
    <dataValidation type="list" allowBlank="1" showErrorMessage="1" errorStyle="warning" errorTitle="Invalid SRO Schedule" error="Select a valid SRO Schedule from the dropdown list." sqref="S284">
      <formula1>$DF$284:$ES$284</formula1>
    </dataValidation>
    <dataValidation type="list" allowBlank="1" showErrorMessage="1" errorStyle="warning" errorTitle="Invalid SRO Schedule" error="Select a valid SRO Schedule from the dropdown list." sqref="S285">
      <formula1>$DF$285:$ES$285</formula1>
    </dataValidation>
    <dataValidation type="list" allowBlank="1" showErrorMessage="1" errorStyle="warning" errorTitle="Invalid SRO Schedule" error="Select a valid SRO Schedule from the dropdown list." sqref="S286">
      <formula1>$DF$286:$ES$286</formula1>
    </dataValidation>
    <dataValidation type="list" allowBlank="1" showErrorMessage="1" errorStyle="warning" errorTitle="Invalid SRO Schedule" error="Select a valid SRO Schedule from the dropdown list." sqref="S287">
      <formula1>$DF$287:$ES$287</formula1>
    </dataValidation>
    <dataValidation type="list" allowBlank="1" showErrorMessage="1" errorStyle="warning" errorTitle="Invalid SRO Schedule" error="Select a valid SRO Schedule from the dropdown list." sqref="S288">
      <formula1>$DF$288:$ES$288</formula1>
    </dataValidation>
    <dataValidation type="list" allowBlank="1" showErrorMessage="1" errorStyle="warning" errorTitle="Invalid SRO Schedule" error="Select a valid SRO Schedule from the dropdown list." sqref="S289">
      <formula1>$DF$289:$ES$289</formula1>
    </dataValidation>
    <dataValidation type="list" allowBlank="1" showErrorMessage="1" errorStyle="warning" errorTitle="Invalid SRO Schedule" error="Select a valid SRO Schedule from the dropdown list." sqref="S29">
      <formula1>$DF$29:$ES$29</formula1>
    </dataValidation>
    <dataValidation type="list" allowBlank="1" showErrorMessage="1" errorStyle="warning" errorTitle="Invalid SRO Schedule" error="Select a valid SRO Schedule from the dropdown list." sqref="S290">
      <formula1>$DF$290:$ES$290</formula1>
    </dataValidation>
    <dataValidation type="list" allowBlank="1" showErrorMessage="1" errorStyle="warning" errorTitle="Invalid SRO Schedule" error="Select a valid SRO Schedule from the dropdown list." sqref="S291">
      <formula1>$DF$291:$ES$291</formula1>
    </dataValidation>
    <dataValidation type="list" allowBlank="1" showErrorMessage="1" errorStyle="warning" errorTitle="Invalid SRO Schedule" error="Select a valid SRO Schedule from the dropdown list." sqref="S292">
      <formula1>$DF$292:$ES$292</formula1>
    </dataValidation>
    <dataValidation type="list" allowBlank="1" showErrorMessage="1" errorStyle="warning" errorTitle="Invalid SRO Schedule" error="Select a valid SRO Schedule from the dropdown list." sqref="S293">
      <formula1>$DF$293:$ES$293</formula1>
    </dataValidation>
    <dataValidation type="list" allowBlank="1" showErrorMessage="1" errorStyle="warning" errorTitle="Invalid SRO Schedule" error="Select a valid SRO Schedule from the dropdown list." sqref="S294">
      <formula1>$DF$294:$ES$294</formula1>
    </dataValidation>
    <dataValidation type="list" allowBlank="1" showErrorMessage="1" errorStyle="warning" errorTitle="Invalid SRO Schedule" error="Select a valid SRO Schedule from the dropdown list." sqref="S295">
      <formula1>$DF$295:$ES$295</formula1>
    </dataValidation>
    <dataValidation type="list" allowBlank="1" showErrorMessage="1" errorStyle="warning" errorTitle="Invalid SRO Schedule" error="Select a valid SRO Schedule from the dropdown list." sqref="S296">
      <formula1>$DF$296:$ES$296</formula1>
    </dataValidation>
    <dataValidation type="list" allowBlank="1" showErrorMessage="1" errorStyle="warning" errorTitle="Invalid SRO Schedule" error="Select a valid SRO Schedule from the dropdown list." sqref="S297">
      <formula1>$DF$297:$ES$297</formula1>
    </dataValidation>
    <dataValidation type="list" allowBlank="1" showErrorMessage="1" errorStyle="warning" errorTitle="Invalid SRO Schedule" error="Select a valid SRO Schedule from the dropdown list." sqref="S298">
      <formula1>$DF$298:$ES$298</formula1>
    </dataValidation>
    <dataValidation type="list" allowBlank="1" showErrorMessage="1" errorStyle="warning" errorTitle="Invalid SRO Schedule" error="Select a valid SRO Schedule from the dropdown list." sqref="S299">
      <formula1>$DF$299:$ES$299</formula1>
    </dataValidation>
    <dataValidation type="list" allowBlank="1" showErrorMessage="1" errorStyle="warning" errorTitle="Invalid SRO Schedule" error="Select a valid SRO Schedule from the dropdown list." sqref="S3">
      <formula1>$DF$3:$ES$3</formula1>
    </dataValidation>
    <dataValidation type="list" allowBlank="1" showErrorMessage="1" errorStyle="warning" errorTitle="Invalid SRO Schedule" error="Select a valid SRO Schedule from the dropdown list." sqref="S30">
      <formula1>$DF$30:$ES$30</formula1>
    </dataValidation>
    <dataValidation type="list" allowBlank="1" showErrorMessage="1" errorStyle="warning" errorTitle="Invalid SRO Schedule" error="Select a valid SRO Schedule from the dropdown list." sqref="S300">
      <formula1>$DF$300:$ES$300</formula1>
    </dataValidation>
    <dataValidation type="list" allowBlank="1" showErrorMessage="1" errorStyle="warning" errorTitle="Invalid SRO Schedule" error="Select a valid SRO Schedule from the dropdown list." sqref="S301">
      <formula1>$DF$301:$ES$301</formula1>
    </dataValidation>
    <dataValidation type="list" allowBlank="1" showErrorMessage="1" errorStyle="warning" errorTitle="Invalid SRO Schedule" error="Select a valid SRO Schedule from the dropdown list." sqref="S302">
      <formula1>$DF$302:$ES$302</formula1>
    </dataValidation>
    <dataValidation type="list" allowBlank="1" showErrorMessage="1" errorStyle="warning" errorTitle="Invalid SRO Schedule" error="Select a valid SRO Schedule from the dropdown list." sqref="S303">
      <formula1>$DF$303:$ES$303</formula1>
    </dataValidation>
    <dataValidation type="list" allowBlank="1" showErrorMessage="1" errorStyle="warning" errorTitle="Invalid SRO Schedule" error="Select a valid SRO Schedule from the dropdown list." sqref="S304">
      <formula1>$DF$304:$ES$304</formula1>
    </dataValidation>
    <dataValidation type="list" allowBlank="1" showErrorMessage="1" errorStyle="warning" errorTitle="Invalid SRO Schedule" error="Select a valid SRO Schedule from the dropdown list." sqref="S305">
      <formula1>$DF$305:$ES$305</formula1>
    </dataValidation>
    <dataValidation type="list" allowBlank="1" showErrorMessage="1" errorStyle="warning" errorTitle="Invalid SRO Schedule" error="Select a valid SRO Schedule from the dropdown list." sqref="S306">
      <formula1>$DF$306:$ES$306</formula1>
    </dataValidation>
    <dataValidation type="list" allowBlank="1" showErrorMessage="1" errorStyle="warning" errorTitle="Invalid SRO Schedule" error="Select a valid SRO Schedule from the dropdown list." sqref="S307">
      <formula1>$DF$307:$ES$307</formula1>
    </dataValidation>
    <dataValidation type="list" allowBlank="1" showErrorMessage="1" errorStyle="warning" errorTitle="Invalid SRO Schedule" error="Select a valid SRO Schedule from the dropdown list." sqref="S308">
      <formula1>$DF$308:$ES$308</formula1>
    </dataValidation>
    <dataValidation type="list" allowBlank="1" showErrorMessage="1" errorStyle="warning" errorTitle="Invalid SRO Schedule" error="Select a valid SRO Schedule from the dropdown list." sqref="S309">
      <formula1>$DF$309:$ES$309</formula1>
    </dataValidation>
    <dataValidation type="list" allowBlank="1" showErrorMessage="1" errorStyle="warning" errorTitle="Invalid SRO Schedule" error="Select a valid SRO Schedule from the dropdown list." sqref="S31">
      <formula1>$DF$31:$ES$31</formula1>
    </dataValidation>
    <dataValidation type="list" allowBlank="1" showErrorMessage="1" errorStyle="warning" errorTitle="Invalid SRO Schedule" error="Select a valid SRO Schedule from the dropdown list." sqref="S310">
      <formula1>$DF$310:$ES$310</formula1>
    </dataValidation>
    <dataValidation type="list" allowBlank="1" showErrorMessage="1" errorStyle="warning" errorTitle="Invalid SRO Schedule" error="Select a valid SRO Schedule from the dropdown list." sqref="S311">
      <formula1>$DF$311:$ES$311</formula1>
    </dataValidation>
    <dataValidation type="list" allowBlank="1" showErrorMessage="1" errorStyle="warning" errorTitle="Invalid SRO Schedule" error="Select a valid SRO Schedule from the dropdown list." sqref="S312">
      <formula1>$DF$312:$ES$312</formula1>
    </dataValidation>
    <dataValidation type="list" allowBlank="1" showErrorMessage="1" errorStyle="warning" errorTitle="Invalid SRO Schedule" error="Select a valid SRO Schedule from the dropdown list." sqref="S313">
      <formula1>$DF$313:$ES$313</formula1>
    </dataValidation>
    <dataValidation type="list" allowBlank="1" showErrorMessage="1" errorStyle="warning" errorTitle="Invalid SRO Schedule" error="Select a valid SRO Schedule from the dropdown list." sqref="S314">
      <formula1>$DF$314:$ES$314</formula1>
    </dataValidation>
    <dataValidation type="list" allowBlank="1" showErrorMessage="1" errorStyle="warning" errorTitle="Invalid SRO Schedule" error="Select a valid SRO Schedule from the dropdown list." sqref="S315">
      <formula1>$DF$315:$ES$315</formula1>
    </dataValidation>
    <dataValidation type="list" allowBlank="1" showErrorMessage="1" errorStyle="warning" errorTitle="Invalid SRO Schedule" error="Select a valid SRO Schedule from the dropdown list." sqref="S316">
      <formula1>$DF$316:$ES$316</formula1>
    </dataValidation>
    <dataValidation type="list" allowBlank="1" showErrorMessage="1" errorStyle="warning" errorTitle="Invalid SRO Schedule" error="Select a valid SRO Schedule from the dropdown list." sqref="S317">
      <formula1>$DF$317:$ES$317</formula1>
    </dataValidation>
    <dataValidation type="list" allowBlank="1" showErrorMessage="1" errorStyle="warning" errorTitle="Invalid SRO Schedule" error="Select a valid SRO Schedule from the dropdown list." sqref="S318">
      <formula1>$DF$318:$ES$318</formula1>
    </dataValidation>
    <dataValidation type="list" allowBlank="1" showErrorMessage="1" errorStyle="warning" errorTitle="Invalid SRO Schedule" error="Select a valid SRO Schedule from the dropdown list." sqref="S319">
      <formula1>$DF$319:$ES$319</formula1>
    </dataValidation>
    <dataValidation type="list" allowBlank="1" showErrorMessage="1" errorStyle="warning" errorTitle="Invalid SRO Schedule" error="Select a valid SRO Schedule from the dropdown list." sqref="S32">
      <formula1>$DF$32:$ES$32</formula1>
    </dataValidation>
    <dataValidation type="list" allowBlank="1" showErrorMessage="1" errorStyle="warning" errorTitle="Invalid SRO Schedule" error="Select a valid SRO Schedule from the dropdown list." sqref="S320">
      <formula1>$DF$320:$ES$320</formula1>
    </dataValidation>
    <dataValidation type="list" allowBlank="1" showErrorMessage="1" errorStyle="warning" errorTitle="Invalid SRO Schedule" error="Select a valid SRO Schedule from the dropdown list." sqref="S321">
      <formula1>$DF$321:$ES$321</formula1>
    </dataValidation>
    <dataValidation type="list" allowBlank="1" showErrorMessage="1" errorStyle="warning" errorTitle="Invalid SRO Schedule" error="Select a valid SRO Schedule from the dropdown list." sqref="S322">
      <formula1>$DF$322:$ES$322</formula1>
    </dataValidation>
    <dataValidation type="list" allowBlank="1" showErrorMessage="1" errorStyle="warning" errorTitle="Invalid SRO Schedule" error="Select a valid SRO Schedule from the dropdown list." sqref="S323">
      <formula1>$DF$323:$ES$323</formula1>
    </dataValidation>
    <dataValidation type="list" allowBlank="1" showErrorMessage="1" errorStyle="warning" errorTitle="Invalid SRO Schedule" error="Select a valid SRO Schedule from the dropdown list." sqref="S324">
      <formula1>$DF$324:$ES$324</formula1>
    </dataValidation>
    <dataValidation type="list" allowBlank="1" showErrorMessage="1" errorStyle="warning" errorTitle="Invalid SRO Schedule" error="Select a valid SRO Schedule from the dropdown list." sqref="S325">
      <formula1>$DF$325:$ES$325</formula1>
    </dataValidation>
    <dataValidation type="list" allowBlank="1" showErrorMessage="1" errorStyle="warning" errorTitle="Invalid SRO Schedule" error="Select a valid SRO Schedule from the dropdown list." sqref="S326">
      <formula1>$DF$326:$ES$326</formula1>
    </dataValidation>
    <dataValidation type="list" allowBlank="1" showErrorMessage="1" errorStyle="warning" errorTitle="Invalid SRO Schedule" error="Select a valid SRO Schedule from the dropdown list." sqref="S327">
      <formula1>$DF$327:$ES$327</formula1>
    </dataValidation>
    <dataValidation type="list" allowBlank="1" showErrorMessage="1" errorStyle="warning" errorTitle="Invalid SRO Schedule" error="Select a valid SRO Schedule from the dropdown list." sqref="S328">
      <formula1>$DF$328:$ES$328</formula1>
    </dataValidation>
    <dataValidation type="list" allowBlank="1" showErrorMessage="1" errorStyle="warning" errorTitle="Invalid SRO Schedule" error="Select a valid SRO Schedule from the dropdown list." sqref="S329">
      <formula1>$DF$329:$ES$329</formula1>
    </dataValidation>
    <dataValidation type="list" allowBlank="1" showErrorMessage="1" errorStyle="warning" errorTitle="Invalid SRO Schedule" error="Select a valid SRO Schedule from the dropdown list." sqref="S33">
      <formula1>$DF$33:$ES$33</formula1>
    </dataValidation>
    <dataValidation type="list" allowBlank="1" showErrorMessage="1" errorStyle="warning" errorTitle="Invalid SRO Schedule" error="Select a valid SRO Schedule from the dropdown list." sqref="S330">
      <formula1>$DF$330:$ES$330</formula1>
    </dataValidation>
    <dataValidation type="list" allowBlank="1" showErrorMessage="1" errorStyle="warning" errorTitle="Invalid SRO Schedule" error="Select a valid SRO Schedule from the dropdown list." sqref="S331">
      <formula1>$DF$331:$ES$331</formula1>
    </dataValidation>
    <dataValidation type="list" allowBlank="1" showErrorMessage="1" errorStyle="warning" errorTitle="Invalid SRO Schedule" error="Select a valid SRO Schedule from the dropdown list." sqref="S332">
      <formula1>$DF$332:$ES$332</formula1>
    </dataValidation>
    <dataValidation type="list" allowBlank="1" showErrorMessage="1" errorStyle="warning" errorTitle="Invalid SRO Schedule" error="Select a valid SRO Schedule from the dropdown list." sqref="S333">
      <formula1>$DF$333:$ES$333</formula1>
    </dataValidation>
    <dataValidation type="list" allowBlank="1" showErrorMessage="1" errorStyle="warning" errorTitle="Invalid SRO Schedule" error="Select a valid SRO Schedule from the dropdown list." sqref="S334">
      <formula1>$DF$334:$ES$334</formula1>
    </dataValidation>
    <dataValidation type="list" allowBlank="1" showErrorMessage="1" errorStyle="warning" errorTitle="Invalid SRO Schedule" error="Select a valid SRO Schedule from the dropdown list." sqref="S335">
      <formula1>$DF$335:$ES$335</formula1>
    </dataValidation>
    <dataValidation type="list" allowBlank="1" showErrorMessage="1" errorStyle="warning" errorTitle="Invalid SRO Schedule" error="Select a valid SRO Schedule from the dropdown list." sqref="S336">
      <formula1>$DF$336:$ES$336</formula1>
    </dataValidation>
    <dataValidation type="list" allowBlank="1" showErrorMessage="1" errorStyle="warning" errorTitle="Invalid SRO Schedule" error="Select a valid SRO Schedule from the dropdown list." sqref="S337">
      <formula1>$DF$337:$ES$337</formula1>
    </dataValidation>
    <dataValidation type="list" allowBlank="1" showErrorMessage="1" errorStyle="warning" errorTitle="Invalid SRO Schedule" error="Select a valid SRO Schedule from the dropdown list." sqref="S338">
      <formula1>$DF$338:$ES$338</formula1>
    </dataValidation>
    <dataValidation type="list" allowBlank="1" showErrorMessage="1" errorStyle="warning" errorTitle="Invalid SRO Schedule" error="Select a valid SRO Schedule from the dropdown list." sqref="S339">
      <formula1>$DF$339:$ES$339</formula1>
    </dataValidation>
    <dataValidation type="list" allowBlank="1" showErrorMessage="1" errorStyle="warning" errorTitle="Invalid SRO Schedule" error="Select a valid SRO Schedule from the dropdown list." sqref="S34">
      <formula1>$DF$34:$ES$34</formula1>
    </dataValidation>
    <dataValidation type="list" allowBlank="1" showErrorMessage="1" errorStyle="warning" errorTitle="Invalid SRO Schedule" error="Select a valid SRO Schedule from the dropdown list." sqref="S340">
      <formula1>$DF$340:$ES$340</formula1>
    </dataValidation>
    <dataValidation type="list" allowBlank="1" showErrorMessage="1" errorStyle="warning" errorTitle="Invalid SRO Schedule" error="Select a valid SRO Schedule from the dropdown list." sqref="S341">
      <formula1>$DF$341:$ES$341</formula1>
    </dataValidation>
    <dataValidation type="list" allowBlank="1" showErrorMessage="1" errorStyle="warning" errorTitle="Invalid SRO Schedule" error="Select a valid SRO Schedule from the dropdown list." sqref="S342">
      <formula1>$DF$342:$ES$342</formula1>
    </dataValidation>
    <dataValidation type="list" allowBlank="1" showErrorMessage="1" errorStyle="warning" errorTitle="Invalid SRO Schedule" error="Select a valid SRO Schedule from the dropdown list." sqref="S343">
      <formula1>$DF$343:$ES$343</formula1>
    </dataValidation>
    <dataValidation type="list" allowBlank="1" showErrorMessage="1" errorStyle="warning" errorTitle="Invalid SRO Schedule" error="Select a valid SRO Schedule from the dropdown list." sqref="S344">
      <formula1>$DF$344:$ES$344</formula1>
    </dataValidation>
    <dataValidation type="list" allowBlank="1" showErrorMessage="1" errorStyle="warning" errorTitle="Invalid SRO Schedule" error="Select a valid SRO Schedule from the dropdown list." sqref="S345">
      <formula1>$DF$345:$ES$345</formula1>
    </dataValidation>
    <dataValidation type="list" allowBlank="1" showErrorMessage="1" errorStyle="warning" errorTitle="Invalid SRO Schedule" error="Select a valid SRO Schedule from the dropdown list." sqref="S346">
      <formula1>$DF$346:$ES$346</formula1>
    </dataValidation>
    <dataValidation type="list" allowBlank="1" showErrorMessage="1" errorStyle="warning" errorTitle="Invalid SRO Schedule" error="Select a valid SRO Schedule from the dropdown list." sqref="S347">
      <formula1>$DF$347:$ES$347</formula1>
    </dataValidation>
    <dataValidation type="list" allowBlank="1" showErrorMessage="1" errorStyle="warning" errorTitle="Invalid SRO Schedule" error="Select a valid SRO Schedule from the dropdown list." sqref="S348">
      <formula1>$DF$348:$ES$348</formula1>
    </dataValidation>
    <dataValidation type="list" allowBlank="1" showErrorMessage="1" errorStyle="warning" errorTitle="Invalid SRO Schedule" error="Select a valid SRO Schedule from the dropdown list." sqref="S349">
      <formula1>$DF$349:$ES$349</formula1>
    </dataValidation>
    <dataValidation type="list" allowBlank="1" showErrorMessage="1" errorStyle="warning" errorTitle="Invalid SRO Schedule" error="Select a valid SRO Schedule from the dropdown list." sqref="S35">
      <formula1>$DF$35:$ES$35</formula1>
    </dataValidation>
    <dataValidation type="list" allowBlank="1" showErrorMessage="1" errorStyle="warning" errorTitle="Invalid SRO Schedule" error="Select a valid SRO Schedule from the dropdown list." sqref="S350">
      <formula1>$DF$350:$ES$350</formula1>
    </dataValidation>
    <dataValidation type="list" allowBlank="1" showErrorMessage="1" errorStyle="warning" errorTitle="Invalid SRO Schedule" error="Select a valid SRO Schedule from the dropdown list." sqref="S351">
      <formula1>$DF$351:$ES$351</formula1>
    </dataValidation>
    <dataValidation type="list" allowBlank="1" showErrorMessage="1" errorStyle="warning" errorTitle="Invalid SRO Schedule" error="Select a valid SRO Schedule from the dropdown list." sqref="S352">
      <formula1>$DF$352:$ES$352</formula1>
    </dataValidation>
    <dataValidation type="list" allowBlank="1" showErrorMessage="1" errorStyle="warning" errorTitle="Invalid SRO Schedule" error="Select a valid SRO Schedule from the dropdown list." sqref="S353">
      <formula1>$DF$353:$ES$353</formula1>
    </dataValidation>
    <dataValidation type="list" allowBlank="1" showErrorMessage="1" errorStyle="warning" errorTitle="Invalid SRO Schedule" error="Select a valid SRO Schedule from the dropdown list." sqref="S354">
      <formula1>$DF$354:$ES$354</formula1>
    </dataValidation>
    <dataValidation type="list" allowBlank="1" showErrorMessage="1" errorStyle="warning" errorTitle="Invalid SRO Schedule" error="Select a valid SRO Schedule from the dropdown list." sqref="S355">
      <formula1>$DF$355:$ES$355</formula1>
    </dataValidation>
    <dataValidation type="list" allowBlank="1" showErrorMessage="1" errorStyle="warning" errorTitle="Invalid SRO Schedule" error="Select a valid SRO Schedule from the dropdown list." sqref="S356">
      <formula1>$DF$356:$ES$356</formula1>
    </dataValidation>
    <dataValidation type="list" allowBlank="1" showErrorMessage="1" errorStyle="warning" errorTitle="Invalid SRO Schedule" error="Select a valid SRO Schedule from the dropdown list." sqref="S357">
      <formula1>$DF$357:$ES$357</formula1>
    </dataValidation>
    <dataValidation type="list" allowBlank="1" showErrorMessage="1" errorStyle="warning" errorTitle="Invalid SRO Schedule" error="Select a valid SRO Schedule from the dropdown list." sqref="S358">
      <formula1>$DF$358:$ES$358</formula1>
    </dataValidation>
    <dataValidation type="list" allowBlank="1" showErrorMessage="1" errorStyle="warning" errorTitle="Invalid SRO Schedule" error="Select a valid SRO Schedule from the dropdown list." sqref="S359">
      <formula1>$DF$359:$ES$359</formula1>
    </dataValidation>
    <dataValidation type="list" allowBlank="1" showErrorMessage="1" errorStyle="warning" errorTitle="Invalid SRO Schedule" error="Select a valid SRO Schedule from the dropdown list." sqref="S36">
      <formula1>$DF$36:$ES$36</formula1>
    </dataValidation>
    <dataValidation type="list" allowBlank="1" showErrorMessage="1" errorStyle="warning" errorTitle="Invalid SRO Schedule" error="Select a valid SRO Schedule from the dropdown list." sqref="S360">
      <formula1>$DF$360:$ES$360</formula1>
    </dataValidation>
    <dataValidation type="list" allowBlank="1" showErrorMessage="1" errorStyle="warning" errorTitle="Invalid SRO Schedule" error="Select a valid SRO Schedule from the dropdown list." sqref="S361">
      <formula1>$DF$361:$ES$361</formula1>
    </dataValidation>
    <dataValidation type="list" allowBlank="1" showErrorMessage="1" errorStyle="warning" errorTitle="Invalid SRO Schedule" error="Select a valid SRO Schedule from the dropdown list." sqref="S362">
      <formula1>$DF$362:$ES$362</formula1>
    </dataValidation>
    <dataValidation type="list" allowBlank="1" showErrorMessage="1" errorStyle="warning" errorTitle="Invalid SRO Schedule" error="Select a valid SRO Schedule from the dropdown list." sqref="S363">
      <formula1>$DF$363:$ES$363</formula1>
    </dataValidation>
    <dataValidation type="list" allowBlank="1" showErrorMessage="1" errorStyle="warning" errorTitle="Invalid SRO Schedule" error="Select a valid SRO Schedule from the dropdown list." sqref="S364">
      <formula1>$DF$364:$ES$364</formula1>
    </dataValidation>
    <dataValidation type="list" allowBlank="1" showErrorMessage="1" errorStyle="warning" errorTitle="Invalid SRO Schedule" error="Select a valid SRO Schedule from the dropdown list." sqref="S365">
      <formula1>$DF$365:$ES$365</formula1>
    </dataValidation>
    <dataValidation type="list" allowBlank="1" showErrorMessage="1" errorStyle="warning" errorTitle="Invalid SRO Schedule" error="Select a valid SRO Schedule from the dropdown list." sqref="S366">
      <formula1>$DF$366:$ES$366</formula1>
    </dataValidation>
    <dataValidation type="list" allowBlank="1" showErrorMessage="1" errorStyle="warning" errorTitle="Invalid SRO Schedule" error="Select a valid SRO Schedule from the dropdown list." sqref="S367">
      <formula1>$DF$367:$ES$367</formula1>
    </dataValidation>
    <dataValidation type="list" allowBlank="1" showErrorMessage="1" errorStyle="warning" errorTitle="Invalid SRO Schedule" error="Select a valid SRO Schedule from the dropdown list." sqref="S368">
      <formula1>$DF$368:$ES$368</formula1>
    </dataValidation>
    <dataValidation type="list" allowBlank="1" showErrorMessage="1" errorStyle="warning" errorTitle="Invalid SRO Schedule" error="Select a valid SRO Schedule from the dropdown list." sqref="S369">
      <formula1>$DF$369:$ES$369</formula1>
    </dataValidation>
    <dataValidation type="list" allowBlank="1" showErrorMessage="1" errorStyle="warning" errorTitle="Invalid SRO Schedule" error="Select a valid SRO Schedule from the dropdown list." sqref="S37">
      <formula1>$DF$37:$ES$37</formula1>
    </dataValidation>
    <dataValidation type="list" allowBlank="1" showErrorMessage="1" errorStyle="warning" errorTitle="Invalid SRO Schedule" error="Select a valid SRO Schedule from the dropdown list." sqref="S370">
      <formula1>$DF$370:$ES$370</formula1>
    </dataValidation>
    <dataValidation type="list" allowBlank="1" showErrorMessage="1" errorStyle="warning" errorTitle="Invalid SRO Schedule" error="Select a valid SRO Schedule from the dropdown list." sqref="S371">
      <formula1>$DF$371:$ES$371</formula1>
    </dataValidation>
    <dataValidation type="list" allowBlank="1" showErrorMessage="1" errorStyle="warning" errorTitle="Invalid SRO Schedule" error="Select a valid SRO Schedule from the dropdown list." sqref="S372">
      <formula1>$DF$372:$ES$372</formula1>
    </dataValidation>
    <dataValidation type="list" allowBlank="1" showErrorMessage="1" errorStyle="warning" errorTitle="Invalid SRO Schedule" error="Select a valid SRO Schedule from the dropdown list." sqref="S373">
      <formula1>$DF$373:$ES$373</formula1>
    </dataValidation>
    <dataValidation type="list" allowBlank="1" showErrorMessage="1" errorStyle="warning" errorTitle="Invalid SRO Schedule" error="Select a valid SRO Schedule from the dropdown list." sqref="S374">
      <formula1>$DF$374:$ES$374</formula1>
    </dataValidation>
    <dataValidation type="list" allowBlank="1" showErrorMessage="1" errorStyle="warning" errorTitle="Invalid SRO Schedule" error="Select a valid SRO Schedule from the dropdown list." sqref="S375">
      <formula1>$DF$375:$ES$375</formula1>
    </dataValidation>
    <dataValidation type="list" allowBlank="1" showErrorMessage="1" errorStyle="warning" errorTitle="Invalid SRO Schedule" error="Select a valid SRO Schedule from the dropdown list." sqref="S376">
      <formula1>$DF$376:$ES$376</formula1>
    </dataValidation>
    <dataValidation type="list" allowBlank="1" showErrorMessage="1" errorStyle="warning" errorTitle="Invalid SRO Schedule" error="Select a valid SRO Schedule from the dropdown list." sqref="S377">
      <formula1>$DF$377:$ES$377</formula1>
    </dataValidation>
    <dataValidation type="list" allowBlank="1" showErrorMessage="1" errorStyle="warning" errorTitle="Invalid SRO Schedule" error="Select a valid SRO Schedule from the dropdown list." sqref="S378">
      <formula1>$DF$378:$ES$378</formula1>
    </dataValidation>
    <dataValidation type="list" allowBlank="1" showErrorMessage="1" errorStyle="warning" errorTitle="Invalid SRO Schedule" error="Select a valid SRO Schedule from the dropdown list." sqref="S379">
      <formula1>$DF$379:$ES$379</formula1>
    </dataValidation>
    <dataValidation type="list" allowBlank="1" showErrorMessage="1" errorStyle="warning" errorTitle="Invalid SRO Schedule" error="Select a valid SRO Schedule from the dropdown list." sqref="S38">
      <formula1>$DF$38:$ES$38</formula1>
    </dataValidation>
    <dataValidation type="list" allowBlank="1" showErrorMessage="1" errorStyle="warning" errorTitle="Invalid SRO Schedule" error="Select a valid SRO Schedule from the dropdown list." sqref="S380">
      <formula1>$DF$380:$ES$380</formula1>
    </dataValidation>
    <dataValidation type="list" allowBlank="1" showErrorMessage="1" errorStyle="warning" errorTitle="Invalid SRO Schedule" error="Select a valid SRO Schedule from the dropdown list." sqref="S381">
      <formula1>$DF$381:$ES$381</formula1>
    </dataValidation>
    <dataValidation type="list" allowBlank="1" showErrorMessage="1" errorStyle="warning" errorTitle="Invalid SRO Schedule" error="Select a valid SRO Schedule from the dropdown list." sqref="S382">
      <formula1>$DF$382:$ES$382</formula1>
    </dataValidation>
    <dataValidation type="list" allowBlank="1" showErrorMessage="1" errorStyle="warning" errorTitle="Invalid SRO Schedule" error="Select a valid SRO Schedule from the dropdown list." sqref="S383">
      <formula1>$DF$383:$ES$383</formula1>
    </dataValidation>
    <dataValidation type="list" allowBlank="1" showErrorMessage="1" errorStyle="warning" errorTitle="Invalid SRO Schedule" error="Select a valid SRO Schedule from the dropdown list." sqref="S384">
      <formula1>$DF$384:$ES$384</formula1>
    </dataValidation>
    <dataValidation type="list" allowBlank="1" showErrorMessage="1" errorStyle="warning" errorTitle="Invalid SRO Schedule" error="Select a valid SRO Schedule from the dropdown list." sqref="S385">
      <formula1>$DF$385:$ES$385</formula1>
    </dataValidation>
    <dataValidation type="list" allowBlank="1" showErrorMessage="1" errorStyle="warning" errorTitle="Invalid SRO Schedule" error="Select a valid SRO Schedule from the dropdown list." sqref="S386">
      <formula1>$DF$386:$ES$386</formula1>
    </dataValidation>
    <dataValidation type="list" allowBlank="1" showErrorMessage="1" errorStyle="warning" errorTitle="Invalid SRO Schedule" error="Select a valid SRO Schedule from the dropdown list." sqref="S387">
      <formula1>$DF$387:$ES$387</formula1>
    </dataValidation>
    <dataValidation type="list" allowBlank="1" showErrorMessage="1" errorStyle="warning" errorTitle="Invalid SRO Schedule" error="Select a valid SRO Schedule from the dropdown list." sqref="S388">
      <formula1>$DF$388:$ES$388</formula1>
    </dataValidation>
    <dataValidation type="list" allowBlank="1" showErrorMessage="1" errorStyle="warning" errorTitle="Invalid SRO Schedule" error="Select a valid SRO Schedule from the dropdown list." sqref="S389">
      <formula1>$DF$389:$ES$389</formula1>
    </dataValidation>
    <dataValidation type="list" allowBlank="1" showErrorMessage="1" errorStyle="warning" errorTitle="Invalid SRO Schedule" error="Select a valid SRO Schedule from the dropdown list." sqref="S39">
      <formula1>$DF$39:$ES$39</formula1>
    </dataValidation>
    <dataValidation type="list" allowBlank="1" showErrorMessage="1" errorStyle="warning" errorTitle="Invalid SRO Schedule" error="Select a valid SRO Schedule from the dropdown list." sqref="S390">
      <formula1>$DF$390:$ES$390</formula1>
    </dataValidation>
    <dataValidation type="list" allowBlank="1" showErrorMessage="1" errorStyle="warning" errorTitle="Invalid SRO Schedule" error="Select a valid SRO Schedule from the dropdown list." sqref="S391">
      <formula1>$DF$391:$ES$391</formula1>
    </dataValidation>
    <dataValidation type="list" allowBlank="1" showErrorMessage="1" errorStyle="warning" errorTitle="Invalid SRO Schedule" error="Select a valid SRO Schedule from the dropdown list." sqref="S392">
      <formula1>$DF$392:$ES$392</formula1>
    </dataValidation>
    <dataValidation type="list" allowBlank="1" showErrorMessage="1" errorStyle="warning" errorTitle="Invalid SRO Schedule" error="Select a valid SRO Schedule from the dropdown list." sqref="S393">
      <formula1>$DF$393:$ES$393</formula1>
    </dataValidation>
    <dataValidation type="list" allowBlank="1" showErrorMessage="1" errorStyle="warning" errorTitle="Invalid SRO Schedule" error="Select a valid SRO Schedule from the dropdown list." sqref="S394">
      <formula1>$DF$394:$ES$394</formula1>
    </dataValidation>
    <dataValidation type="list" allowBlank="1" showErrorMessage="1" errorStyle="warning" errorTitle="Invalid SRO Schedule" error="Select a valid SRO Schedule from the dropdown list." sqref="S395">
      <formula1>$DF$395:$ES$395</formula1>
    </dataValidation>
    <dataValidation type="list" allowBlank="1" showErrorMessage="1" errorStyle="warning" errorTitle="Invalid SRO Schedule" error="Select a valid SRO Schedule from the dropdown list." sqref="S396">
      <formula1>$DF$396:$ES$396</formula1>
    </dataValidation>
    <dataValidation type="list" allowBlank="1" showErrorMessage="1" errorStyle="warning" errorTitle="Invalid SRO Schedule" error="Select a valid SRO Schedule from the dropdown list." sqref="S397">
      <formula1>$DF$397:$ES$397</formula1>
    </dataValidation>
    <dataValidation type="list" allowBlank="1" showErrorMessage="1" errorStyle="warning" errorTitle="Invalid SRO Schedule" error="Select a valid SRO Schedule from the dropdown list." sqref="S398">
      <formula1>$DF$398:$ES$398</formula1>
    </dataValidation>
    <dataValidation type="list" allowBlank="1" showErrorMessage="1" errorStyle="warning" errorTitle="Invalid SRO Schedule" error="Select a valid SRO Schedule from the dropdown list." sqref="S399">
      <formula1>$DF$399:$ES$399</formula1>
    </dataValidation>
    <dataValidation type="list" allowBlank="1" showErrorMessage="1" errorStyle="warning" errorTitle="Invalid SRO Schedule" error="Select a valid SRO Schedule from the dropdown list." sqref="S4">
      <formula1>$DF$4:$ES$4</formula1>
    </dataValidation>
    <dataValidation type="list" allowBlank="1" showErrorMessage="1" errorStyle="warning" errorTitle="Invalid SRO Schedule" error="Select a valid SRO Schedule from the dropdown list." sqref="S40">
      <formula1>$DF$40:$ES$40</formula1>
    </dataValidation>
    <dataValidation type="list" allowBlank="1" showErrorMessage="1" errorStyle="warning" errorTitle="Invalid SRO Schedule" error="Select a valid SRO Schedule from the dropdown list." sqref="S400">
      <formula1>$DF$400:$ES$400</formula1>
    </dataValidation>
    <dataValidation type="list" allowBlank="1" showErrorMessage="1" errorStyle="warning" errorTitle="Invalid SRO Schedule" error="Select a valid SRO Schedule from the dropdown list." sqref="S401">
      <formula1>$DF$401:$ES$401</formula1>
    </dataValidation>
    <dataValidation type="list" allowBlank="1" showErrorMessage="1" errorStyle="warning" errorTitle="Invalid SRO Schedule" error="Select a valid SRO Schedule from the dropdown list." sqref="S402">
      <formula1>$DF$402:$ES$402</formula1>
    </dataValidation>
    <dataValidation type="list" allowBlank="1" showErrorMessage="1" errorStyle="warning" errorTitle="Invalid SRO Schedule" error="Select a valid SRO Schedule from the dropdown list." sqref="S403">
      <formula1>$DF$403:$ES$403</formula1>
    </dataValidation>
    <dataValidation type="list" allowBlank="1" showErrorMessage="1" errorStyle="warning" errorTitle="Invalid SRO Schedule" error="Select a valid SRO Schedule from the dropdown list." sqref="S404">
      <formula1>$DF$404:$ES$404</formula1>
    </dataValidation>
    <dataValidation type="list" allowBlank="1" showErrorMessage="1" errorStyle="warning" errorTitle="Invalid SRO Schedule" error="Select a valid SRO Schedule from the dropdown list." sqref="S405">
      <formula1>$DF$405:$ES$405</formula1>
    </dataValidation>
    <dataValidation type="list" allowBlank="1" showErrorMessage="1" errorStyle="warning" errorTitle="Invalid SRO Schedule" error="Select a valid SRO Schedule from the dropdown list." sqref="S406">
      <formula1>$DF$406:$ES$406</formula1>
    </dataValidation>
    <dataValidation type="list" allowBlank="1" showErrorMessage="1" errorStyle="warning" errorTitle="Invalid SRO Schedule" error="Select a valid SRO Schedule from the dropdown list." sqref="S407">
      <formula1>$DF$407:$ES$407</formula1>
    </dataValidation>
    <dataValidation type="list" allowBlank="1" showErrorMessage="1" errorStyle="warning" errorTitle="Invalid SRO Schedule" error="Select a valid SRO Schedule from the dropdown list." sqref="S408">
      <formula1>$DF$408:$ES$408</formula1>
    </dataValidation>
    <dataValidation type="list" allowBlank="1" showErrorMessage="1" errorStyle="warning" errorTitle="Invalid SRO Schedule" error="Select a valid SRO Schedule from the dropdown list." sqref="S409">
      <formula1>$DF$409:$ES$409</formula1>
    </dataValidation>
    <dataValidation type="list" allowBlank="1" showErrorMessage="1" errorStyle="warning" errorTitle="Invalid SRO Schedule" error="Select a valid SRO Schedule from the dropdown list." sqref="S41">
      <formula1>$DF$41:$ES$41</formula1>
    </dataValidation>
    <dataValidation type="list" allowBlank="1" showErrorMessage="1" errorStyle="warning" errorTitle="Invalid SRO Schedule" error="Select a valid SRO Schedule from the dropdown list." sqref="S410">
      <formula1>$DF$410:$ES$410</formula1>
    </dataValidation>
    <dataValidation type="list" allowBlank="1" showErrorMessage="1" errorStyle="warning" errorTitle="Invalid SRO Schedule" error="Select a valid SRO Schedule from the dropdown list." sqref="S411">
      <formula1>$DF$411:$ES$411</formula1>
    </dataValidation>
    <dataValidation type="list" allowBlank="1" showErrorMessage="1" errorStyle="warning" errorTitle="Invalid SRO Schedule" error="Select a valid SRO Schedule from the dropdown list." sqref="S412">
      <formula1>$DF$412:$ES$412</formula1>
    </dataValidation>
    <dataValidation type="list" allowBlank="1" showErrorMessage="1" errorStyle="warning" errorTitle="Invalid SRO Schedule" error="Select a valid SRO Schedule from the dropdown list." sqref="S413">
      <formula1>$DF$413:$ES$413</formula1>
    </dataValidation>
    <dataValidation type="list" allowBlank="1" showErrorMessage="1" errorStyle="warning" errorTitle="Invalid SRO Schedule" error="Select a valid SRO Schedule from the dropdown list." sqref="S414">
      <formula1>$DF$414:$ES$414</formula1>
    </dataValidation>
    <dataValidation type="list" allowBlank="1" showErrorMessage="1" errorStyle="warning" errorTitle="Invalid SRO Schedule" error="Select a valid SRO Schedule from the dropdown list." sqref="S415">
      <formula1>$DF$415:$ES$415</formula1>
    </dataValidation>
    <dataValidation type="list" allowBlank="1" showErrorMessage="1" errorStyle="warning" errorTitle="Invalid SRO Schedule" error="Select a valid SRO Schedule from the dropdown list." sqref="S416">
      <formula1>$DF$416:$ES$416</formula1>
    </dataValidation>
    <dataValidation type="list" allowBlank="1" showErrorMessage="1" errorStyle="warning" errorTitle="Invalid SRO Schedule" error="Select a valid SRO Schedule from the dropdown list." sqref="S417">
      <formula1>$DF$417:$ES$417</formula1>
    </dataValidation>
    <dataValidation type="list" allowBlank="1" showErrorMessage="1" errorStyle="warning" errorTitle="Invalid SRO Schedule" error="Select a valid SRO Schedule from the dropdown list." sqref="S418">
      <formula1>$DF$418:$ES$418</formula1>
    </dataValidation>
    <dataValidation type="list" allowBlank="1" showErrorMessage="1" errorStyle="warning" errorTitle="Invalid SRO Schedule" error="Select a valid SRO Schedule from the dropdown list." sqref="S419">
      <formula1>$DF$419:$ES$419</formula1>
    </dataValidation>
    <dataValidation type="list" allowBlank="1" showErrorMessage="1" errorStyle="warning" errorTitle="Invalid SRO Schedule" error="Select a valid SRO Schedule from the dropdown list." sqref="S42">
      <formula1>$DF$42:$ES$42</formula1>
    </dataValidation>
    <dataValidation type="list" allowBlank="1" showErrorMessage="1" errorStyle="warning" errorTitle="Invalid SRO Schedule" error="Select a valid SRO Schedule from the dropdown list." sqref="S420">
      <formula1>$DF$420:$ES$420</formula1>
    </dataValidation>
    <dataValidation type="list" allowBlank="1" showErrorMessage="1" errorStyle="warning" errorTitle="Invalid SRO Schedule" error="Select a valid SRO Schedule from the dropdown list." sqref="S421">
      <formula1>$DF$421:$ES$421</formula1>
    </dataValidation>
    <dataValidation type="list" allowBlank="1" showErrorMessage="1" errorStyle="warning" errorTitle="Invalid SRO Schedule" error="Select a valid SRO Schedule from the dropdown list." sqref="S422">
      <formula1>$DF$422:$ES$422</formula1>
    </dataValidation>
    <dataValidation type="list" allowBlank="1" showErrorMessage="1" errorStyle="warning" errorTitle="Invalid SRO Schedule" error="Select a valid SRO Schedule from the dropdown list." sqref="S423">
      <formula1>$DF$423:$ES$423</formula1>
    </dataValidation>
    <dataValidation type="list" allowBlank="1" showErrorMessage="1" errorStyle="warning" errorTitle="Invalid SRO Schedule" error="Select a valid SRO Schedule from the dropdown list." sqref="S424">
      <formula1>$DF$424:$ES$424</formula1>
    </dataValidation>
    <dataValidation type="list" allowBlank="1" showErrorMessage="1" errorStyle="warning" errorTitle="Invalid SRO Schedule" error="Select a valid SRO Schedule from the dropdown list." sqref="S425">
      <formula1>$DF$425:$ES$425</formula1>
    </dataValidation>
    <dataValidation type="list" allowBlank="1" showErrorMessage="1" errorStyle="warning" errorTitle="Invalid SRO Schedule" error="Select a valid SRO Schedule from the dropdown list." sqref="S426">
      <formula1>$DF$426:$ES$426</formula1>
    </dataValidation>
    <dataValidation type="list" allowBlank="1" showErrorMessage="1" errorStyle="warning" errorTitle="Invalid SRO Schedule" error="Select a valid SRO Schedule from the dropdown list." sqref="S427">
      <formula1>$DF$427:$ES$427</formula1>
    </dataValidation>
    <dataValidation type="list" allowBlank="1" showErrorMessage="1" errorStyle="warning" errorTitle="Invalid SRO Schedule" error="Select a valid SRO Schedule from the dropdown list." sqref="S428">
      <formula1>$DF$428:$ES$428</formula1>
    </dataValidation>
    <dataValidation type="list" allowBlank="1" showErrorMessage="1" errorStyle="warning" errorTitle="Invalid SRO Schedule" error="Select a valid SRO Schedule from the dropdown list." sqref="S429">
      <formula1>$DF$429:$ES$429</formula1>
    </dataValidation>
    <dataValidation type="list" allowBlank="1" showErrorMessage="1" errorStyle="warning" errorTitle="Invalid SRO Schedule" error="Select a valid SRO Schedule from the dropdown list." sqref="S43">
      <formula1>$DF$43:$ES$43</formula1>
    </dataValidation>
    <dataValidation type="list" allowBlank="1" showErrorMessage="1" errorStyle="warning" errorTitle="Invalid SRO Schedule" error="Select a valid SRO Schedule from the dropdown list." sqref="S430">
      <formula1>$DF$430:$ES$430</formula1>
    </dataValidation>
    <dataValidation type="list" allowBlank="1" showErrorMessage="1" errorStyle="warning" errorTitle="Invalid SRO Schedule" error="Select a valid SRO Schedule from the dropdown list." sqref="S431">
      <formula1>$DF$431:$ES$431</formula1>
    </dataValidation>
    <dataValidation type="list" allowBlank="1" showErrorMessage="1" errorStyle="warning" errorTitle="Invalid SRO Schedule" error="Select a valid SRO Schedule from the dropdown list." sqref="S432">
      <formula1>$DF$432:$ES$432</formula1>
    </dataValidation>
    <dataValidation type="list" allowBlank="1" showErrorMessage="1" errorStyle="warning" errorTitle="Invalid SRO Schedule" error="Select a valid SRO Schedule from the dropdown list." sqref="S433">
      <formula1>$DF$433:$ES$433</formula1>
    </dataValidation>
    <dataValidation type="list" allowBlank="1" showErrorMessage="1" errorStyle="warning" errorTitle="Invalid SRO Schedule" error="Select a valid SRO Schedule from the dropdown list." sqref="S434">
      <formula1>$DF$434:$ES$434</formula1>
    </dataValidation>
    <dataValidation type="list" allowBlank="1" showErrorMessage="1" errorStyle="warning" errorTitle="Invalid SRO Schedule" error="Select a valid SRO Schedule from the dropdown list." sqref="S435">
      <formula1>$DF$435:$ES$435</formula1>
    </dataValidation>
    <dataValidation type="list" allowBlank="1" showErrorMessage="1" errorStyle="warning" errorTitle="Invalid SRO Schedule" error="Select a valid SRO Schedule from the dropdown list." sqref="S436">
      <formula1>$DF$436:$ES$436</formula1>
    </dataValidation>
    <dataValidation type="list" allowBlank="1" showErrorMessage="1" errorStyle="warning" errorTitle="Invalid SRO Schedule" error="Select a valid SRO Schedule from the dropdown list." sqref="S437">
      <formula1>$DF$437:$ES$437</formula1>
    </dataValidation>
    <dataValidation type="list" allowBlank="1" showErrorMessage="1" errorStyle="warning" errorTitle="Invalid SRO Schedule" error="Select a valid SRO Schedule from the dropdown list." sqref="S438">
      <formula1>$DF$438:$ES$438</formula1>
    </dataValidation>
    <dataValidation type="list" allowBlank="1" showErrorMessage="1" errorStyle="warning" errorTitle="Invalid SRO Schedule" error="Select a valid SRO Schedule from the dropdown list." sqref="S439">
      <formula1>$DF$439:$ES$439</formula1>
    </dataValidation>
    <dataValidation type="list" allowBlank="1" showErrorMessage="1" errorStyle="warning" errorTitle="Invalid SRO Schedule" error="Select a valid SRO Schedule from the dropdown list." sqref="S44">
      <formula1>$DF$44:$ES$44</formula1>
    </dataValidation>
    <dataValidation type="list" allowBlank="1" showErrorMessage="1" errorStyle="warning" errorTitle="Invalid SRO Schedule" error="Select a valid SRO Schedule from the dropdown list." sqref="S440">
      <formula1>$DF$440:$ES$440</formula1>
    </dataValidation>
    <dataValidation type="list" allowBlank="1" showErrorMessage="1" errorStyle="warning" errorTitle="Invalid SRO Schedule" error="Select a valid SRO Schedule from the dropdown list." sqref="S441">
      <formula1>$DF$441:$ES$441</formula1>
    </dataValidation>
    <dataValidation type="list" allowBlank="1" showErrorMessage="1" errorStyle="warning" errorTitle="Invalid SRO Schedule" error="Select a valid SRO Schedule from the dropdown list." sqref="S442">
      <formula1>$DF$442:$ES$442</formula1>
    </dataValidation>
    <dataValidation type="list" allowBlank="1" showErrorMessage="1" errorStyle="warning" errorTitle="Invalid SRO Schedule" error="Select a valid SRO Schedule from the dropdown list." sqref="S443">
      <formula1>$DF$443:$ES$443</formula1>
    </dataValidation>
    <dataValidation type="list" allowBlank="1" showErrorMessage="1" errorStyle="warning" errorTitle="Invalid SRO Schedule" error="Select a valid SRO Schedule from the dropdown list." sqref="S444">
      <formula1>$DF$444:$ES$444</formula1>
    </dataValidation>
    <dataValidation type="list" allowBlank="1" showErrorMessage="1" errorStyle="warning" errorTitle="Invalid SRO Schedule" error="Select a valid SRO Schedule from the dropdown list." sqref="S445">
      <formula1>$DF$445:$ES$445</formula1>
    </dataValidation>
    <dataValidation type="list" allowBlank="1" showErrorMessage="1" errorStyle="warning" errorTitle="Invalid SRO Schedule" error="Select a valid SRO Schedule from the dropdown list." sqref="S446">
      <formula1>$DF$446:$ES$446</formula1>
    </dataValidation>
    <dataValidation type="list" allowBlank="1" showErrorMessage="1" errorStyle="warning" errorTitle="Invalid SRO Schedule" error="Select a valid SRO Schedule from the dropdown list." sqref="S447">
      <formula1>$DF$447:$ES$447</formula1>
    </dataValidation>
    <dataValidation type="list" allowBlank="1" showErrorMessage="1" errorStyle="warning" errorTitle="Invalid SRO Schedule" error="Select a valid SRO Schedule from the dropdown list." sqref="S448">
      <formula1>$DF$448:$ES$448</formula1>
    </dataValidation>
    <dataValidation type="list" allowBlank="1" showErrorMessage="1" errorStyle="warning" errorTitle="Invalid SRO Schedule" error="Select a valid SRO Schedule from the dropdown list." sqref="S449">
      <formula1>$DF$449:$ES$449</formula1>
    </dataValidation>
    <dataValidation type="list" allowBlank="1" showErrorMessage="1" errorStyle="warning" errorTitle="Invalid SRO Schedule" error="Select a valid SRO Schedule from the dropdown list." sqref="S45">
      <formula1>$DF$45:$ES$45</formula1>
    </dataValidation>
    <dataValidation type="list" allowBlank="1" showErrorMessage="1" errorStyle="warning" errorTitle="Invalid SRO Schedule" error="Select a valid SRO Schedule from the dropdown list." sqref="S450">
      <formula1>$DF$450:$ES$450</formula1>
    </dataValidation>
    <dataValidation type="list" allowBlank="1" showErrorMessage="1" errorStyle="warning" errorTitle="Invalid SRO Schedule" error="Select a valid SRO Schedule from the dropdown list." sqref="S451">
      <formula1>$DF$451:$ES$451</formula1>
    </dataValidation>
    <dataValidation type="list" allowBlank="1" showErrorMessage="1" errorStyle="warning" errorTitle="Invalid SRO Schedule" error="Select a valid SRO Schedule from the dropdown list." sqref="S452">
      <formula1>$DF$452:$ES$452</formula1>
    </dataValidation>
    <dataValidation type="list" allowBlank="1" showErrorMessage="1" errorStyle="warning" errorTitle="Invalid SRO Schedule" error="Select a valid SRO Schedule from the dropdown list." sqref="S453">
      <formula1>$DF$453:$ES$453</formula1>
    </dataValidation>
    <dataValidation type="list" allowBlank="1" showErrorMessage="1" errorStyle="warning" errorTitle="Invalid SRO Schedule" error="Select a valid SRO Schedule from the dropdown list." sqref="S454">
      <formula1>$DF$454:$ES$454</formula1>
    </dataValidation>
    <dataValidation type="list" allowBlank="1" showErrorMessage="1" errorStyle="warning" errorTitle="Invalid SRO Schedule" error="Select a valid SRO Schedule from the dropdown list." sqref="S455">
      <formula1>$DF$455:$ES$455</formula1>
    </dataValidation>
    <dataValidation type="list" allowBlank="1" showErrorMessage="1" errorStyle="warning" errorTitle="Invalid SRO Schedule" error="Select a valid SRO Schedule from the dropdown list." sqref="S456">
      <formula1>$DF$456:$ES$456</formula1>
    </dataValidation>
    <dataValidation type="list" allowBlank="1" showErrorMessage="1" errorStyle="warning" errorTitle="Invalid SRO Schedule" error="Select a valid SRO Schedule from the dropdown list." sqref="S457">
      <formula1>$DF$457:$ES$457</formula1>
    </dataValidation>
    <dataValidation type="list" allowBlank="1" showErrorMessage="1" errorStyle="warning" errorTitle="Invalid SRO Schedule" error="Select a valid SRO Schedule from the dropdown list." sqref="S458">
      <formula1>$DF$458:$ES$458</formula1>
    </dataValidation>
    <dataValidation type="list" allowBlank="1" showErrorMessage="1" errorStyle="warning" errorTitle="Invalid SRO Schedule" error="Select a valid SRO Schedule from the dropdown list." sqref="S459">
      <formula1>$DF$459:$ES$459</formula1>
    </dataValidation>
    <dataValidation type="list" allowBlank="1" showErrorMessage="1" errorStyle="warning" errorTitle="Invalid SRO Schedule" error="Select a valid SRO Schedule from the dropdown list." sqref="S46">
      <formula1>$DF$46:$ES$46</formula1>
    </dataValidation>
    <dataValidation type="list" allowBlank="1" showErrorMessage="1" errorStyle="warning" errorTitle="Invalid SRO Schedule" error="Select a valid SRO Schedule from the dropdown list." sqref="S460">
      <formula1>$DF$460:$ES$460</formula1>
    </dataValidation>
    <dataValidation type="list" allowBlank="1" showErrorMessage="1" errorStyle="warning" errorTitle="Invalid SRO Schedule" error="Select a valid SRO Schedule from the dropdown list." sqref="S461">
      <formula1>$DF$461:$ES$461</formula1>
    </dataValidation>
    <dataValidation type="list" allowBlank="1" showErrorMessage="1" errorStyle="warning" errorTitle="Invalid SRO Schedule" error="Select a valid SRO Schedule from the dropdown list." sqref="S462">
      <formula1>$DF$462:$ES$462</formula1>
    </dataValidation>
    <dataValidation type="list" allowBlank="1" showErrorMessage="1" errorStyle="warning" errorTitle="Invalid SRO Schedule" error="Select a valid SRO Schedule from the dropdown list." sqref="S463">
      <formula1>$DF$463:$ES$463</formula1>
    </dataValidation>
    <dataValidation type="list" allowBlank="1" showErrorMessage="1" errorStyle="warning" errorTitle="Invalid SRO Schedule" error="Select a valid SRO Schedule from the dropdown list." sqref="S464">
      <formula1>$DF$464:$ES$464</formula1>
    </dataValidation>
    <dataValidation type="list" allowBlank="1" showErrorMessage="1" errorStyle="warning" errorTitle="Invalid SRO Schedule" error="Select a valid SRO Schedule from the dropdown list." sqref="S465">
      <formula1>$DF$465:$ES$465</formula1>
    </dataValidation>
    <dataValidation type="list" allowBlank="1" showErrorMessage="1" errorStyle="warning" errorTitle="Invalid SRO Schedule" error="Select a valid SRO Schedule from the dropdown list." sqref="S466">
      <formula1>$DF$466:$ES$466</formula1>
    </dataValidation>
    <dataValidation type="list" allowBlank="1" showErrorMessage="1" errorStyle="warning" errorTitle="Invalid SRO Schedule" error="Select a valid SRO Schedule from the dropdown list." sqref="S467">
      <formula1>$DF$467:$ES$467</formula1>
    </dataValidation>
    <dataValidation type="list" allowBlank="1" showErrorMessage="1" errorStyle="warning" errorTitle="Invalid SRO Schedule" error="Select a valid SRO Schedule from the dropdown list." sqref="S468">
      <formula1>$DF$468:$ES$468</formula1>
    </dataValidation>
    <dataValidation type="list" allowBlank="1" showErrorMessage="1" errorStyle="warning" errorTitle="Invalid SRO Schedule" error="Select a valid SRO Schedule from the dropdown list." sqref="S469">
      <formula1>$DF$469:$ES$469</formula1>
    </dataValidation>
    <dataValidation type="list" allowBlank="1" showErrorMessage="1" errorStyle="warning" errorTitle="Invalid SRO Schedule" error="Select a valid SRO Schedule from the dropdown list." sqref="S47">
      <formula1>$DF$47:$ES$47</formula1>
    </dataValidation>
    <dataValidation type="list" allowBlank="1" showErrorMessage="1" errorStyle="warning" errorTitle="Invalid SRO Schedule" error="Select a valid SRO Schedule from the dropdown list." sqref="S470">
      <formula1>$DF$470:$ES$470</formula1>
    </dataValidation>
    <dataValidation type="list" allowBlank="1" showErrorMessage="1" errorStyle="warning" errorTitle="Invalid SRO Schedule" error="Select a valid SRO Schedule from the dropdown list." sqref="S471">
      <formula1>$DF$471:$ES$471</formula1>
    </dataValidation>
    <dataValidation type="list" allowBlank="1" showErrorMessage="1" errorStyle="warning" errorTitle="Invalid SRO Schedule" error="Select a valid SRO Schedule from the dropdown list." sqref="S472">
      <formula1>$DF$472:$ES$472</formula1>
    </dataValidation>
    <dataValidation type="list" allowBlank="1" showErrorMessage="1" errorStyle="warning" errorTitle="Invalid SRO Schedule" error="Select a valid SRO Schedule from the dropdown list." sqref="S473">
      <formula1>$DF$473:$ES$473</formula1>
    </dataValidation>
    <dataValidation type="list" allowBlank="1" showErrorMessage="1" errorStyle="warning" errorTitle="Invalid SRO Schedule" error="Select a valid SRO Schedule from the dropdown list." sqref="S474">
      <formula1>$DF$474:$ES$474</formula1>
    </dataValidation>
    <dataValidation type="list" allowBlank="1" showErrorMessage="1" errorStyle="warning" errorTitle="Invalid SRO Schedule" error="Select a valid SRO Schedule from the dropdown list." sqref="S475">
      <formula1>$DF$475:$ES$475</formula1>
    </dataValidation>
    <dataValidation type="list" allowBlank="1" showErrorMessage="1" errorStyle="warning" errorTitle="Invalid SRO Schedule" error="Select a valid SRO Schedule from the dropdown list." sqref="S476">
      <formula1>$DF$476:$ES$476</formula1>
    </dataValidation>
    <dataValidation type="list" allowBlank="1" showErrorMessage="1" errorStyle="warning" errorTitle="Invalid SRO Schedule" error="Select a valid SRO Schedule from the dropdown list." sqref="S477">
      <formula1>$DF$477:$ES$477</formula1>
    </dataValidation>
    <dataValidation type="list" allowBlank="1" showErrorMessage="1" errorStyle="warning" errorTitle="Invalid SRO Schedule" error="Select a valid SRO Schedule from the dropdown list." sqref="S478">
      <formula1>$DF$478:$ES$478</formula1>
    </dataValidation>
    <dataValidation type="list" allowBlank="1" showErrorMessage="1" errorStyle="warning" errorTitle="Invalid SRO Schedule" error="Select a valid SRO Schedule from the dropdown list." sqref="S479">
      <formula1>$DF$479:$ES$479</formula1>
    </dataValidation>
    <dataValidation type="list" allowBlank="1" showErrorMessage="1" errorStyle="warning" errorTitle="Invalid SRO Schedule" error="Select a valid SRO Schedule from the dropdown list." sqref="S48">
      <formula1>$DF$48:$ES$48</formula1>
    </dataValidation>
    <dataValidation type="list" allowBlank="1" showErrorMessage="1" errorStyle="warning" errorTitle="Invalid SRO Schedule" error="Select a valid SRO Schedule from the dropdown list." sqref="S480">
      <formula1>$DF$480:$ES$480</formula1>
    </dataValidation>
    <dataValidation type="list" allowBlank="1" showErrorMessage="1" errorStyle="warning" errorTitle="Invalid SRO Schedule" error="Select a valid SRO Schedule from the dropdown list." sqref="S481">
      <formula1>$DF$481:$ES$481</formula1>
    </dataValidation>
    <dataValidation type="list" allowBlank="1" showErrorMessage="1" errorStyle="warning" errorTitle="Invalid SRO Schedule" error="Select a valid SRO Schedule from the dropdown list." sqref="S482">
      <formula1>$DF$482:$ES$482</formula1>
    </dataValidation>
    <dataValidation type="list" allowBlank="1" showErrorMessage="1" errorStyle="warning" errorTitle="Invalid SRO Schedule" error="Select a valid SRO Schedule from the dropdown list." sqref="S483">
      <formula1>$DF$483:$ES$483</formula1>
    </dataValidation>
    <dataValidation type="list" allowBlank="1" showErrorMessage="1" errorStyle="warning" errorTitle="Invalid SRO Schedule" error="Select a valid SRO Schedule from the dropdown list." sqref="S484">
      <formula1>$DF$484:$ES$484</formula1>
    </dataValidation>
    <dataValidation type="list" allowBlank="1" showErrorMessage="1" errorStyle="warning" errorTitle="Invalid SRO Schedule" error="Select a valid SRO Schedule from the dropdown list." sqref="S485">
      <formula1>$DF$485:$ES$485</formula1>
    </dataValidation>
    <dataValidation type="list" allowBlank="1" showErrorMessage="1" errorStyle="warning" errorTitle="Invalid SRO Schedule" error="Select a valid SRO Schedule from the dropdown list." sqref="S486">
      <formula1>$DF$486:$ES$486</formula1>
    </dataValidation>
    <dataValidation type="list" allowBlank="1" showErrorMessage="1" errorStyle="warning" errorTitle="Invalid SRO Schedule" error="Select a valid SRO Schedule from the dropdown list." sqref="S487">
      <formula1>$DF$487:$ES$487</formula1>
    </dataValidation>
    <dataValidation type="list" allowBlank="1" showErrorMessage="1" errorStyle="warning" errorTitle="Invalid SRO Schedule" error="Select a valid SRO Schedule from the dropdown list." sqref="S488">
      <formula1>$DF$488:$ES$488</formula1>
    </dataValidation>
    <dataValidation type="list" allowBlank="1" showErrorMessage="1" errorStyle="warning" errorTitle="Invalid SRO Schedule" error="Select a valid SRO Schedule from the dropdown list." sqref="S489">
      <formula1>$DF$489:$ES$489</formula1>
    </dataValidation>
    <dataValidation type="list" allowBlank="1" showErrorMessage="1" errorStyle="warning" errorTitle="Invalid SRO Schedule" error="Select a valid SRO Schedule from the dropdown list." sqref="S49">
      <formula1>$DF$49:$ES$49</formula1>
    </dataValidation>
    <dataValidation type="list" allowBlank="1" showErrorMessage="1" errorStyle="warning" errorTitle="Invalid SRO Schedule" error="Select a valid SRO Schedule from the dropdown list." sqref="S490">
      <formula1>$DF$490:$ES$490</formula1>
    </dataValidation>
    <dataValidation type="list" allowBlank="1" showErrorMessage="1" errorStyle="warning" errorTitle="Invalid SRO Schedule" error="Select a valid SRO Schedule from the dropdown list." sqref="S491">
      <formula1>$DF$491:$ES$491</formula1>
    </dataValidation>
    <dataValidation type="list" allowBlank="1" showErrorMessage="1" errorStyle="warning" errorTitle="Invalid SRO Schedule" error="Select a valid SRO Schedule from the dropdown list." sqref="S492">
      <formula1>$DF$492:$ES$492</formula1>
    </dataValidation>
    <dataValidation type="list" allowBlank="1" showErrorMessage="1" errorStyle="warning" errorTitle="Invalid SRO Schedule" error="Select a valid SRO Schedule from the dropdown list." sqref="S493">
      <formula1>$DF$493:$ES$493</formula1>
    </dataValidation>
    <dataValidation type="list" allowBlank="1" showErrorMessage="1" errorStyle="warning" errorTitle="Invalid SRO Schedule" error="Select a valid SRO Schedule from the dropdown list." sqref="S494">
      <formula1>$DF$494:$ES$494</formula1>
    </dataValidation>
    <dataValidation type="list" allowBlank="1" showErrorMessage="1" errorStyle="warning" errorTitle="Invalid SRO Schedule" error="Select a valid SRO Schedule from the dropdown list." sqref="S495">
      <formula1>$DF$495:$ES$495</formula1>
    </dataValidation>
    <dataValidation type="list" allowBlank="1" showErrorMessage="1" errorStyle="warning" errorTitle="Invalid SRO Schedule" error="Select a valid SRO Schedule from the dropdown list." sqref="S496">
      <formula1>$DF$496:$ES$496</formula1>
    </dataValidation>
    <dataValidation type="list" allowBlank="1" showErrorMessage="1" errorStyle="warning" errorTitle="Invalid SRO Schedule" error="Select a valid SRO Schedule from the dropdown list." sqref="S497">
      <formula1>$DF$497:$ES$497</formula1>
    </dataValidation>
    <dataValidation type="list" allowBlank="1" showErrorMessage="1" errorStyle="warning" errorTitle="Invalid SRO Schedule" error="Select a valid SRO Schedule from the dropdown list." sqref="S498">
      <formula1>$DF$498:$ES$498</formula1>
    </dataValidation>
    <dataValidation type="list" allowBlank="1" showErrorMessage="1" errorStyle="warning" errorTitle="Invalid SRO Schedule" error="Select a valid SRO Schedule from the dropdown list." sqref="S499">
      <formula1>$DF$499:$ES$499</formula1>
    </dataValidation>
    <dataValidation type="list" allowBlank="1" showErrorMessage="1" errorStyle="warning" errorTitle="Invalid SRO Schedule" error="Select a valid SRO Schedule from the dropdown list." sqref="S5">
      <formula1>$DF$5:$ES$5</formula1>
    </dataValidation>
    <dataValidation type="list" allowBlank="1" showErrorMessage="1" errorStyle="warning" errorTitle="Invalid SRO Schedule" error="Select a valid SRO Schedule from the dropdown list." sqref="S50">
      <formula1>$DF$50:$ES$50</formula1>
    </dataValidation>
    <dataValidation type="list" allowBlank="1" showErrorMessage="1" errorStyle="warning" errorTitle="Invalid SRO Schedule" error="Select a valid SRO Schedule from the dropdown list." sqref="S500">
      <formula1>$DF$500:$ES$500</formula1>
    </dataValidation>
    <dataValidation type="list" allowBlank="1" showErrorMessage="1" errorStyle="warning" errorTitle="Invalid SRO Schedule" error="Select a valid SRO Schedule from the dropdown list." sqref="S501">
      <formula1>$DF$501:$ES$501</formula1>
    </dataValidation>
    <dataValidation type="list" allowBlank="1" showErrorMessage="1" errorStyle="warning" errorTitle="Invalid SRO Schedule" error="Select a valid SRO Schedule from the dropdown list." sqref="S502">
      <formula1>$DF$502:$ES$502</formula1>
    </dataValidation>
    <dataValidation type="list" allowBlank="1" showErrorMessage="1" errorStyle="warning" errorTitle="Invalid SRO Schedule" error="Select a valid SRO Schedule from the dropdown list." sqref="S503">
      <formula1>$DF$503:$ES$503</formula1>
    </dataValidation>
    <dataValidation type="list" allowBlank="1" showErrorMessage="1" errorStyle="warning" errorTitle="Invalid SRO Schedule" error="Select a valid SRO Schedule from the dropdown list." sqref="S504">
      <formula1>$DF$504:$ES$504</formula1>
    </dataValidation>
    <dataValidation type="list" allowBlank="1" showErrorMessage="1" errorStyle="warning" errorTitle="Invalid SRO Schedule" error="Select a valid SRO Schedule from the dropdown list." sqref="S505">
      <formula1>$DF$505:$ES$505</formula1>
    </dataValidation>
    <dataValidation type="list" allowBlank="1" showErrorMessage="1" errorStyle="warning" errorTitle="Invalid SRO Schedule" error="Select a valid SRO Schedule from the dropdown list." sqref="S506">
      <formula1>$DF$506:$ES$506</formula1>
    </dataValidation>
    <dataValidation type="list" allowBlank="1" showErrorMessage="1" errorStyle="warning" errorTitle="Invalid SRO Schedule" error="Select a valid SRO Schedule from the dropdown list." sqref="S507">
      <formula1>$DF$507:$ES$507</formula1>
    </dataValidation>
    <dataValidation type="list" allowBlank="1" showErrorMessage="1" errorStyle="warning" errorTitle="Invalid SRO Schedule" error="Select a valid SRO Schedule from the dropdown list." sqref="S508">
      <formula1>$DF$508:$ES$508</formula1>
    </dataValidation>
    <dataValidation type="list" allowBlank="1" showErrorMessage="1" errorStyle="warning" errorTitle="Invalid SRO Schedule" error="Select a valid SRO Schedule from the dropdown list." sqref="S509">
      <formula1>$DF$509:$ES$509</formula1>
    </dataValidation>
    <dataValidation type="list" allowBlank="1" showErrorMessage="1" errorStyle="warning" errorTitle="Invalid SRO Schedule" error="Select a valid SRO Schedule from the dropdown list." sqref="S51">
      <formula1>$DF$51:$ES$51</formula1>
    </dataValidation>
    <dataValidation type="list" allowBlank="1" showErrorMessage="1" errorStyle="warning" errorTitle="Invalid SRO Schedule" error="Select a valid SRO Schedule from the dropdown list." sqref="S510">
      <formula1>$DF$510:$ES$510</formula1>
    </dataValidation>
    <dataValidation type="list" allowBlank="1" showErrorMessage="1" errorStyle="warning" errorTitle="Invalid SRO Schedule" error="Select a valid SRO Schedule from the dropdown list." sqref="S511">
      <formula1>$DF$511:$ES$511</formula1>
    </dataValidation>
    <dataValidation type="list" allowBlank="1" showErrorMessage="1" errorStyle="warning" errorTitle="Invalid SRO Schedule" error="Select a valid SRO Schedule from the dropdown list." sqref="S512">
      <formula1>$DF$512:$ES$512</formula1>
    </dataValidation>
    <dataValidation type="list" allowBlank="1" showErrorMessage="1" errorStyle="warning" errorTitle="Invalid SRO Schedule" error="Select a valid SRO Schedule from the dropdown list." sqref="S513">
      <formula1>$DF$513:$ES$513</formula1>
    </dataValidation>
    <dataValidation type="list" allowBlank="1" showErrorMessage="1" errorStyle="warning" errorTitle="Invalid SRO Schedule" error="Select a valid SRO Schedule from the dropdown list." sqref="S514">
      <formula1>$DF$514:$ES$514</formula1>
    </dataValidation>
    <dataValidation type="list" allowBlank="1" showErrorMessage="1" errorStyle="warning" errorTitle="Invalid SRO Schedule" error="Select a valid SRO Schedule from the dropdown list." sqref="S515">
      <formula1>$DF$515:$ES$515</formula1>
    </dataValidation>
    <dataValidation type="list" allowBlank="1" showErrorMessage="1" errorStyle="warning" errorTitle="Invalid SRO Schedule" error="Select a valid SRO Schedule from the dropdown list." sqref="S516">
      <formula1>$DF$516:$ES$516</formula1>
    </dataValidation>
    <dataValidation type="list" allowBlank="1" showErrorMessage="1" errorStyle="warning" errorTitle="Invalid SRO Schedule" error="Select a valid SRO Schedule from the dropdown list." sqref="S517">
      <formula1>$DF$517:$ES$517</formula1>
    </dataValidation>
    <dataValidation type="list" allowBlank="1" showErrorMessage="1" errorStyle="warning" errorTitle="Invalid SRO Schedule" error="Select a valid SRO Schedule from the dropdown list." sqref="S518">
      <formula1>$DF$518:$ES$518</formula1>
    </dataValidation>
    <dataValidation type="list" allowBlank="1" showErrorMessage="1" errorStyle="warning" errorTitle="Invalid SRO Schedule" error="Select a valid SRO Schedule from the dropdown list." sqref="S519">
      <formula1>$DF$519:$ES$519</formula1>
    </dataValidation>
    <dataValidation type="list" allowBlank="1" showErrorMessage="1" errorStyle="warning" errorTitle="Invalid SRO Schedule" error="Select a valid SRO Schedule from the dropdown list." sqref="S52">
      <formula1>$DF$52:$ES$52</formula1>
    </dataValidation>
    <dataValidation type="list" allowBlank="1" showErrorMessage="1" errorStyle="warning" errorTitle="Invalid SRO Schedule" error="Select a valid SRO Schedule from the dropdown list." sqref="S520">
      <formula1>$DF$520:$ES$520</formula1>
    </dataValidation>
    <dataValidation type="list" allowBlank="1" showErrorMessage="1" errorStyle="warning" errorTitle="Invalid SRO Schedule" error="Select a valid SRO Schedule from the dropdown list." sqref="S521">
      <formula1>$DF$521:$ES$521</formula1>
    </dataValidation>
    <dataValidation type="list" allowBlank="1" showErrorMessage="1" errorStyle="warning" errorTitle="Invalid SRO Schedule" error="Select a valid SRO Schedule from the dropdown list." sqref="S522">
      <formula1>$DF$522:$ES$522</formula1>
    </dataValidation>
    <dataValidation type="list" allowBlank="1" showErrorMessage="1" errorStyle="warning" errorTitle="Invalid SRO Schedule" error="Select a valid SRO Schedule from the dropdown list." sqref="S523">
      <formula1>$DF$523:$ES$523</formula1>
    </dataValidation>
    <dataValidation type="list" allowBlank="1" showErrorMessage="1" errorStyle="warning" errorTitle="Invalid SRO Schedule" error="Select a valid SRO Schedule from the dropdown list." sqref="S524">
      <formula1>$DF$524:$ES$524</formula1>
    </dataValidation>
    <dataValidation type="list" allowBlank="1" showErrorMessage="1" errorStyle="warning" errorTitle="Invalid SRO Schedule" error="Select a valid SRO Schedule from the dropdown list." sqref="S525">
      <formula1>$DF$525:$ES$525</formula1>
    </dataValidation>
    <dataValidation type="list" allowBlank="1" showErrorMessage="1" errorStyle="warning" errorTitle="Invalid SRO Schedule" error="Select a valid SRO Schedule from the dropdown list." sqref="S526">
      <formula1>$DF$526:$ES$526</formula1>
    </dataValidation>
    <dataValidation type="list" allowBlank="1" showErrorMessage="1" errorStyle="warning" errorTitle="Invalid SRO Schedule" error="Select a valid SRO Schedule from the dropdown list." sqref="S527">
      <formula1>$DF$527:$ES$527</formula1>
    </dataValidation>
    <dataValidation type="list" allowBlank="1" showErrorMessage="1" errorStyle="warning" errorTitle="Invalid SRO Schedule" error="Select a valid SRO Schedule from the dropdown list." sqref="S528">
      <formula1>$DF$528:$ES$528</formula1>
    </dataValidation>
    <dataValidation type="list" allowBlank="1" showErrorMessage="1" errorStyle="warning" errorTitle="Invalid SRO Schedule" error="Select a valid SRO Schedule from the dropdown list." sqref="S529">
      <formula1>$DF$529:$ES$529</formula1>
    </dataValidation>
    <dataValidation type="list" allowBlank="1" showErrorMessage="1" errorStyle="warning" errorTitle="Invalid SRO Schedule" error="Select a valid SRO Schedule from the dropdown list." sqref="S53">
      <formula1>$DF$53:$ES$53</formula1>
    </dataValidation>
    <dataValidation type="list" allowBlank="1" showErrorMessage="1" errorStyle="warning" errorTitle="Invalid SRO Schedule" error="Select a valid SRO Schedule from the dropdown list." sqref="S530">
      <formula1>$DF$530:$ES$530</formula1>
    </dataValidation>
    <dataValidation type="list" allowBlank="1" showErrorMessage="1" errorStyle="warning" errorTitle="Invalid SRO Schedule" error="Select a valid SRO Schedule from the dropdown list." sqref="S531">
      <formula1>$DF$531:$ES$531</formula1>
    </dataValidation>
    <dataValidation type="list" allowBlank="1" showErrorMessage="1" errorStyle="warning" errorTitle="Invalid SRO Schedule" error="Select a valid SRO Schedule from the dropdown list." sqref="S532">
      <formula1>$DF$532:$ES$532</formula1>
    </dataValidation>
    <dataValidation type="list" allowBlank="1" showErrorMessage="1" errorStyle="warning" errorTitle="Invalid SRO Schedule" error="Select a valid SRO Schedule from the dropdown list." sqref="S533">
      <formula1>$DF$533:$ES$533</formula1>
    </dataValidation>
    <dataValidation type="list" allowBlank="1" showErrorMessage="1" errorStyle="warning" errorTitle="Invalid SRO Schedule" error="Select a valid SRO Schedule from the dropdown list." sqref="S534">
      <formula1>$DF$534:$ES$534</formula1>
    </dataValidation>
    <dataValidation type="list" allowBlank="1" showErrorMessage="1" errorStyle="warning" errorTitle="Invalid SRO Schedule" error="Select a valid SRO Schedule from the dropdown list." sqref="S535">
      <formula1>$DF$535:$ES$535</formula1>
    </dataValidation>
    <dataValidation type="list" allowBlank="1" showErrorMessage="1" errorStyle="warning" errorTitle="Invalid SRO Schedule" error="Select a valid SRO Schedule from the dropdown list." sqref="S536">
      <formula1>$DF$536:$ES$536</formula1>
    </dataValidation>
    <dataValidation type="list" allowBlank="1" showErrorMessage="1" errorStyle="warning" errorTitle="Invalid SRO Schedule" error="Select a valid SRO Schedule from the dropdown list." sqref="S537">
      <formula1>$DF$537:$ES$537</formula1>
    </dataValidation>
    <dataValidation type="list" allowBlank="1" showErrorMessage="1" errorStyle="warning" errorTitle="Invalid SRO Schedule" error="Select a valid SRO Schedule from the dropdown list." sqref="S538">
      <formula1>$DF$538:$ES$538</formula1>
    </dataValidation>
    <dataValidation type="list" allowBlank="1" showErrorMessage="1" errorStyle="warning" errorTitle="Invalid SRO Schedule" error="Select a valid SRO Schedule from the dropdown list." sqref="S539">
      <formula1>$DF$539:$ES$539</formula1>
    </dataValidation>
    <dataValidation type="list" allowBlank="1" showErrorMessage="1" errorStyle="warning" errorTitle="Invalid SRO Schedule" error="Select a valid SRO Schedule from the dropdown list." sqref="S54">
      <formula1>$DF$54:$ES$54</formula1>
    </dataValidation>
    <dataValidation type="list" allowBlank="1" showErrorMessage="1" errorStyle="warning" errorTitle="Invalid SRO Schedule" error="Select a valid SRO Schedule from the dropdown list." sqref="S540">
      <formula1>$DF$540:$ES$540</formula1>
    </dataValidation>
    <dataValidation type="list" allowBlank="1" showErrorMessage="1" errorStyle="warning" errorTitle="Invalid SRO Schedule" error="Select a valid SRO Schedule from the dropdown list." sqref="S541">
      <formula1>$DF$541:$ES$541</formula1>
    </dataValidation>
    <dataValidation type="list" allowBlank="1" showErrorMessage="1" errorStyle="warning" errorTitle="Invalid SRO Schedule" error="Select a valid SRO Schedule from the dropdown list." sqref="S542">
      <formula1>$DF$542:$ES$542</formula1>
    </dataValidation>
    <dataValidation type="list" allowBlank="1" showErrorMessage="1" errorStyle="warning" errorTitle="Invalid SRO Schedule" error="Select a valid SRO Schedule from the dropdown list." sqref="S543">
      <formula1>$DF$543:$ES$543</formula1>
    </dataValidation>
    <dataValidation type="list" allowBlank="1" showErrorMessage="1" errorStyle="warning" errorTitle="Invalid SRO Schedule" error="Select a valid SRO Schedule from the dropdown list." sqref="S544">
      <formula1>$DF$544:$ES$544</formula1>
    </dataValidation>
    <dataValidation type="list" allowBlank="1" showErrorMessage="1" errorStyle="warning" errorTitle="Invalid SRO Schedule" error="Select a valid SRO Schedule from the dropdown list." sqref="S545">
      <formula1>$DF$545:$ES$545</formula1>
    </dataValidation>
    <dataValidation type="list" allowBlank="1" showErrorMessage="1" errorStyle="warning" errorTitle="Invalid SRO Schedule" error="Select a valid SRO Schedule from the dropdown list." sqref="S546">
      <formula1>$DF$546:$ES$546</formula1>
    </dataValidation>
    <dataValidation type="list" allowBlank="1" showErrorMessage="1" errorStyle="warning" errorTitle="Invalid SRO Schedule" error="Select a valid SRO Schedule from the dropdown list." sqref="S547">
      <formula1>$DF$547:$ES$547</formula1>
    </dataValidation>
    <dataValidation type="list" allowBlank="1" showErrorMessage="1" errorStyle="warning" errorTitle="Invalid SRO Schedule" error="Select a valid SRO Schedule from the dropdown list." sqref="S548">
      <formula1>$DF$548:$ES$548</formula1>
    </dataValidation>
    <dataValidation type="list" allowBlank="1" showErrorMessage="1" errorStyle="warning" errorTitle="Invalid SRO Schedule" error="Select a valid SRO Schedule from the dropdown list." sqref="S549">
      <formula1>$DF$549:$ES$549</formula1>
    </dataValidation>
    <dataValidation type="list" allowBlank="1" showErrorMessage="1" errorStyle="warning" errorTitle="Invalid SRO Schedule" error="Select a valid SRO Schedule from the dropdown list." sqref="S55">
      <formula1>$DF$55:$ES$55</formula1>
    </dataValidation>
    <dataValidation type="list" allowBlank="1" showErrorMessage="1" errorStyle="warning" errorTitle="Invalid SRO Schedule" error="Select a valid SRO Schedule from the dropdown list." sqref="S550">
      <formula1>$DF$550:$ES$550</formula1>
    </dataValidation>
    <dataValidation type="list" allowBlank="1" showErrorMessage="1" errorStyle="warning" errorTitle="Invalid SRO Schedule" error="Select a valid SRO Schedule from the dropdown list." sqref="S551">
      <formula1>$DF$551:$ES$551</formula1>
    </dataValidation>
    <dataValidation type="list" allowBlank="1" showErrorMessage="1" errorStyle="warning" errorTitle="Invalid SRO Schedule" error="Select a valid SRO Schedule from the dropdown list." sqref="S552">
      <formula1>$DF$552:$ES$552</formula1>
    </dataValidation>
    <dataValidation type="list" allowBlank="1" showErrorMessage="1" errorStyle="warning" errorTitle="Invalid SRO Schedule" error="Select a valid SRO Schedule from the dropdown list." sqref="S553">
      <formula1>$DF$553:$ES$553</formula1>
    </dataValidation>
    <dataValidation type="list" allowBlank="1" showErrorMessage="1" errorStyle="warning" errorTitle="Invalid SRO Schedule" error="Select a valid SRO Schedule from the dropdown list." sqref="S554">
      <formula1>$DF$554:$ES$554</formula1>
    </dataValidation>
    <dataValidation type="list" allowBlank="1" showErrorMessage="1" errorStyle="warning" errorTitle="Invalid SRO Schedule" error="Select a valid SRO Schedule from the dropdown list." sqref="S555">
      <formula1>$DF$555:$ES$555</formula1>
    </dataValidation>
    <dataValidation type="list" allowBlank="1" showErrorMessage="1" errorStyle="warning" errorTitle="Invalid SRO Schedule" error="Select a valid SRO Schedule from the dropdown list." sqref="S556">
      <formula1>$DF$556:$ES$556</formula1>
    </dataValidation>
    <dataValidation type="list" allowBlank="1" showErrorMessage="1" errorStyle="warning" errorTitle="Invalid SRO Schedule" error="Select a valid SRO Schedule from the dropdown list." sqref="S557">
      <formula1>$DF$557:$ES$557</formula1>
    </dataValidation>
    <dataValidation type="list" allowBlank="1" showErrorMessage="1" errorStyle="warning" errorTitle="Invalid SRO Schedule" error="Select a valid SRO Schedule from the dropdown list." sqref="S558">
      <formula1>$DF$558:$ES$558</formula1>
    </dataValidation>
    <dataValidation type="list" allowBlank="1" showErrorMessage="1" errorStyle="warning" errorTitle="Invalid SRO Schedule" error="Select a valid SRO Schedule from the dropdown list." sqref="S559">
      <formula1>$DF$559:$ES$559</formula1>
    </dataValidation>
    <dataValidation type="list" allowBlank="1" showErrorMessage="1" errorStyle="warning" errorTitle="Invalid SRO Schedule" error="Select a valid SRO Schedule from the dropdown list." sqref="S56">
      <formula1>$DF$56:$ES$56</formula1>
    </dataValidation>
    <dataValidation type="list" allowBlank="1" showErrorMessage="1" errorStyle="warning" errorTitle="Invalid SRO Schedule" error="Select a valid SRO Schedule from the dropdown list." sqref="S560">
      <formula1>$DF$560:$ES$560</formula1>
    </dataValidation>
    <dataValidation type="list" allowBlank="1" showErrorMessage="1" errorStyle="warning" errorTitle="Invalid SRO Schedule" error="Select a valid SRO Schedule from the dropdown list." sqref="S561">
      <formula1>$DF$561:$ES$561</formula1>
    </dataValidation>
    <dataValidation type="list" allowBlank="1" showErrorMessage="1" errorStyle="warning" errorTitle="Invalid SRO Schedule" error="Select a valid SRO Schedule from the dropdown list." sqref="S562">
      <formula1>$DF$562:$ES$562</formula1>
    </dataValidation>
    <dataValidation type="list" allowBlank="1" showErrorMessage="1" errorStyle="warning" errorTitle="Invalid SRO Schedule" error="Select a valid SRO Schedule from the dropdown list." sqref="S563">
      <formula1>$DF$563:$ES$563</formula1>
    </dataValidation>
    <dataValidation type="list" allowBlank="1" showErrorMessage="1" errorStyle="warning" errorTitle="Invalid SRO Schedule" error="Select a valid SRO Schedule from the dropdown list." sqref="S564">
      <formula1>$DF$564:$ES$564</formula1>
    </dataValidation>
    <dataValidation type="list" allowBlank="1" showErrorMessage="1" errorStyle="warning" errorTitle="Invalid SRO Schedule" error="Select a valid SRO Schedule from the dropdown list." sqref="S565">
      <formula1>$DF$565:$ES$565</formula1>
    </dataValidation>
    <dataValidation type="list" allowBlank="1" showErrorMessage="1" errorStyle="warning" errorTitle="Invalid SRO Schedule" error="Select a valid SRO Schedule from the dropdown list." sqref="S566">
      <formula1>$DF$566:$ES$566</formula1>
    </dataValidation>
    <dataValidation type="list" allowBlank="1" showErrorMessage="1" errorStyle="warning" errorTitle="Invalid SRO Schedule" error="Select a valid SRO Schedule from the dropdown list." sqref="S567">
      <formula1>$DF$567:$ES$567</formula1>
    </dataValidation>
    <dataValidation type="list" allowBlank="1" showErrorMessage="1" errorStyle="warning" errorTitle="Invalid SRO Schedule" error="Select a valid SRO Schedule from the dropdown list." sqref="S568">
      <formula1>$DF$568:$ES$568</formula1>
    </dataValidation>
    <dataValidation type="list" allowBlank="1" showErrorMessage="1" errorStyle="warning" errorTitle="Invalid SRO Schedule" error="Select a valid SRO Schedule from the dropdown list." sqref="S569">
      <formula1>$DF$569:$ES$569</formula1>
    </dataValidation>
    <dataValidation type="list" allowBlank="1" showErrorMessage="1" errorStyle="warning" errorTitle="Invalid SRO Schedule" error="Select a valid SRO Schedule from the dropdown list." sqref="S57">
      <formula1>$DF$57:$ES$57</formula1>
    </dataValidation>
    <dataValidation type="list" allowBlank="1" showErrorMessage="1" errorStyle="warning" errorTitle="Invalid SRO Schedule" error="Select a valid SRO Schedule from the dropdown list." sqref="S570">
      <formula1>$DF$570:$ES$570</formula1>
    </dataValidation>
    <dataValidation type="list" allowBlank="1" showErrorMessage="1" errorStyle="warning" errorTitle="Invalid SRO Schedule" error="Select a valid SRO Schedule from the dropdown list." sqref="S571">
      <formula1>$DF$571:$ES$571</formula1>
    </dataValidation>
    <dataValidation type="list" allowBlank="1" showErrorMessage="1" errorStyle="warning" errorTitle="Invalid SRO Schedule" error="Select a valid SRO Schedule from the dropdown list." sqref="S572">
      <formula1>$DF$572:$ES$572</formula1>
    </dataValidation>
    <dataValidation type="list" allowBlank="1" showErrorMessage="1" errorStyle="warning" errorTitle="Invalid SRO Schedule" error="Select a valid SRO Schedule from the dropdown list." sqref="S573">
      <formula1>$DF$573:$ES$573</formula1>
    </dataValidation>
    <dataValidation type="list" allowBlank="1" showErrorMessage="1" errorStyle="warning" errorTitle="Invalid SRO Schedule" error="Select a valid SRO Schedule from the dropdown list." sqref="S574">
      <formula1>$DF$574:$ES$574</formula1>
    </dataValidation>
    <dataValidation type="list" allowBlank="1" showErrorMessage="1" errorStyle="warning" errorTitle="Invalid SRO Schedule" error="Select a valid SRO Schedule from the dropdown list." sqref="S575">
      <formula1>$DF$575:$ES$575</formula1>
    </dataValidation>
    <dataValidation type="list" allowBlank="1" showErrorMessage="1" errorStyle="warning" errorTitle="Invalid SRO Schedule" error="Select a valid SRO Schedule from the dropdown list." sqref="S576">
      <formula1>$DF$576:$ES$576</formula1>
    </dataValidation>
    <dataValidation type="list" allowBlank="1" showErrorMessage="1" errorStyle="warning" errorTitle="Invalid SRO Schedule" error="Select a valid SRO Schedule from the dropdown list." sqref="S577">
      <formula1>$DF$577:$ES$577</formula1>
    </dataValidation>
    <dataValidation type="list" allowBlank="1" showErrorMessage="1" errorStyle="warning" errorTitle="Invalid SRO Schedule" error="Select a valid SRO Schedule from the dropdown list." sqref="S578">
      <formula1>$DF$578:$ES$578</formula1>
    </dataValidation>
    <dataValidation type="list" allowBlank="1" showErrorMessage="1" errorStyle="warning" errorTitle="Invalid SRO Schedule" error="Select a valid SRO Schedule from the dropdown list." sqref="S579">
      <formula1>$DF$579:$ES$579</formula1>
    </dataValidation>
    <dataValidation type="list" allowBlank="1" showErrorMessage="1" errorStyle="warning" errorTitle="Invalid SRO Schedule" error="Select a valid SRO Schedule from the dropdown list." sqref="S58">
      <formula1>$DF$58:$ES$58</formula1>
    </dataValidation>
    <dataValidation type="list" allowBlank="1" showErrorMessage="1" errorStyle="warning" errorTitle="Invalid SRO Schedule" error="Select a valid SRO Schedule from the dropdown list." sqref="S580">
      <formula1>$DF$580:$ES$580</formula1>
    </dataValidation>
    <dataValidation type="list" allowBlank="1" showErrorMessage="1" errorStyle="warning" errorTitle="Invalid SRO Schedule" error="Select a valid SRO Schedule from the dropdown list." sqref="S581">
      <formula1>$DF$581:$ES$581</formula1>
    </dataValidation>
    <dataValidation type="list" allowBlank="1" showErrorMessage="1" errorStyle="warning" errorTitle="Invalid SRO Schedule" error="Select a valid SRO Schedule from the dropdown list." sqref="S582">
      <formula1>$DF$582:$ES$582</formula1>
    </dataValidation>
    <dataValidation type="list" allowBlank="1" showErrorMessage="1" errorStyle="warning" errorTitle="Invalid SRO Schedule" error="Select a valid SRO Schedule from the dropdown list." sqref="S583">
      <formula1>$DF$583:$ES$583</formula1>
    </dataValidation>
    <dataValidation type="list" allowBlank="1" showErrorMessage="1" errorStyle="warning" errorTitle="Invalid SRO Schedule" error="Select a valid SRO Schedule from the dropdown list." sqref="S584">
      <formula1>$DF$584:$ES$584</formula1>
    </dataValidation>
    <dataValidation type="list" allowBlank="1" showErrorMessage="1" errorStyle="warning" errorTitle="Invalid SRO Schedule" error="Select a valid SRO Schedule from the dropdown list." sqref="S585">
      <formula1>$DF$585:$ES$585</formula1>
    </dataValidation>
    <dataValidation type="list" allowBlank="1" showErrorMessage="1" errorStyle="warning" errorTitle="Invalid SRO Schedule" error="Select a valid SRO Schedule from the dropdown list." sqref="S586">
      <formula1>$DF$586:$ES$586</formula1>
    </dataValidation>
    <dataValidation type="list" allowBlank="1" showErrorMessage="1" errorStyle="warning" errorTitle="Invalid SRO Schedule" error="Select a valid SRO Schedule from the dropdown list." sqref="S587">
      <formula1>$DF$587:$ES$587</formula1>
    </dataValidation>
    <dataValidation type="list" allowBlank="1" showErrorMessage="1" errorStyle="warning" errorTitle="Invalid SRO Schedule" error="Select a valid SRO Schedule from the dropdown list." sqref="S588">
      <formula1>$DF$588:$ES$588</formula1>
    </dataValidation>
    <dataValidation type="list" allowBlank="1" showErrorMessage="1" errorStyle="warning" errorTitle="Invalid SRO Schedule" error="Select a valid SRO Schedule from the dropdown list." sqref="S589">
      <formula1>$DF$589:$ES$589</formula1>
    </dataValidation>
    <dataValidation type="list" allowBlank="1" showErrorMessage="1" errorStyle="warning" errorTitle="Invalid SRO Schedule" error="Select a valid SRO Schedule from the dropdown list." sqref="S59">
      <formula1>$DF$59:$ES$59</formula1>
    </dataValidation>
    <dataValidation type="list" allowBlank="1" showErrorMessage="1" errorStyle="warning" errorTitle="Invalid SRO Schedule" error="Select a valid SRO Schedule from the dropdown list." sqref="S590">
      <formula1>$DF$590:$ES$590</formula1>
    </dataValidation>
    <dataValidation type="list" allowBlank="1" showErrorMessage="1" errorStyle="warning" errorTitle="Invalid SRO Schedule" error="Select a valid SRO Schedule from the dropdown list." sqref="S591">
      <formula1>$DF$591:$ES$591</formula1>
    </dataValidation>
    <dataValidation type="list" allowBlank="1" showErrorMessage="1" errorStyle="warning" errorTitle="Invalid SRO Schedule" error="Select a valid SRO Schedule from the dropdown list." sqref="S592">
      <formula1>$DF$592:$ES$592</formula1>
    </dataValidation>
    <dataValidation type="list" allowBlank="1" showErrorMessage="1" errorStyle="warning" errorTitle="Invalid SRO Schedule" error="Select a valid SRO Schedule from the dropdown list." sqref="S593">
      <formula1>$DF$593:$ES$593</formula1>
    </dataValidation>
    <dataValidation type="list" allowBlank="1" showErrorMessage="1" errorStyle="warning" errorTitle="Invalid SRO Schedule" error="Select a valid SRO Schedule from the dropdown list." sqref="S594">
      <formula1>$DF$594:$ES$594</formula1>
    </dataValidation>
    <dataValidation type="list" allowBlank="1" showErrorMessage="1" errorStyle="warning" errorTitle="Invalid SRO Schedule" error="Select a valid SRO Schedule from the dropdown list." sqref="S595">
      <formula1>$DF$595:$ES$595</formula1>
    </dataValidation>
    <dataValidation type="list" allowBlank="1" showErrorMessage="1" errorStyle="warning" errorTitle="Invalid SRO Schedule" error="Select a valid SRO Schedule from the dropdown list." sqref="S596">
      <formula1>$DF$596:$ES$596</formula1>
    </dataValidation>
    <dataValidation type="list" allowBlank="1" showErrorMessage="1" errorStyle="warning" errorTitle="Invalid SRO Schedule" error="Select a valid SRO Schedule from the dropdown list." sqref="S597">
      <formula1>$DF$597:$ES$597</formula1>
    </dataValidation>
    <dataValidation type="list" allowBlank="1" showErrorMessage="1" errorStyle="warning" errorTitle="Invalid SRO Schedule" error="Select a valid SRO Schedule from the dropdown list." sqref="S598">
      <formula1>$DF$598:$ES$598</formula1>
    </dataValidation>
    <dataValidation type="list" allowBlank="1" showErrorMessage="1" errorStyle="warning" errorTitle="Invalid SRO Schedule" error="Select a valid SRO Schedule from the dropdown list." sqref="S599">
      <formula1>$DF$599:$ES$599</formula1>
    </dataValidation>
    <dataValidation type="list" allowBlank="1" showErrorMessage="1" errorStyle="warning" errorTitle="Invalid SRO Schedule" error="Select a valid SRO Schedule from the dropdown list." sqref="S6">
      <formula1>$DF$6:$ES$6</formula1>
    </dataValidation>
    <dataValidation type="list" allowBlank="1" showErrorMessage="1" errorStyle="warning" errorTitle="Invalid SRO Schedule" error="Select a valid SRO Schedule from the dropdown list." sqref="S60">
      <formula1>$DF$60:$ES$60</formula1>
    </dataValidation>
    <dataValidation type="list" allowBlank="1" showErrorMessage="1" errorStyle="warning" errorTitle="Invalid SRO Schedule" error="Select a valid SRO Schedule from the dropdown list." sqref="S600">
      <formula1>$DF$600:$ES$600</formula1>
    </dataValidation>
    <dataValidation type="list" allowBlank="1" showErrorMessage="1" errorStyle="warning" errorTitle="Invalid SRO Schedule" error="Select a valid SRO Schedule from the dropdown list." sqref="S601">
      <formula1>$DF$601:$ES$601</formula1>
    </dataValidation>
    <dataValidation type="list" allowBlank="1" showErrorMessage="1" errorStyle="warning" errorTitle="Invalid SRO Schedule" error="Select a valid SRO Schedule from the dropdown list." sqref="S602">
      <formula1>$DF$602:$ES$602</formula1>
    </dataValidation>
    <dataValidation type="list" allowBlank="1" showErrorMessage="1" errorStyle="warning" errorTitle="Invalid SRO Schedule" error="Select a valid SRO Schedule from the dropdown list." sqref="S603">
      <formula1>$DF$603:$ES$603</formula1>
    </dataValidation>
    <dataValidation type="list" allowBlank="1" showErrorMessage="1" errorStyle="warning" errorTitle="Invalid SRO Schedule" error="Select a valid SRO Schedule from the dropdown list." sqref="S604">
      <formula1>$DF$604:$ES$604</formula1>
    </dataValidation>
    <dataValidation type="list" allowBlank="1" showErrorMessage="1" errorStyle="warning" errorTitle="Invalid SRO Schedule" error="Select a valid SRO Schedule from the dropdown list." sqref="S605">
      <formula1>$DF$605:$ES$605</formula1>
    </dataValidation>
    <dataValidation type="list" allowBlank="1" showErrorMessage="1" errorStyle="warning" errorTitle="Invalid SRO Schedule" error="Select a valid SRO Schedule from the dropdown list." sqref="S606">
      <formula1>$DF$606:$ES$606</formula1>
    </dataValidation>
    <dataValidation type="list" allowBlank="1" showErrorMessage="1" errorStyle="warning" errorTitle="Invalid SRO Schedule" error="Select a valid SRO Schedule from the dropdown list." sqref="S607">
      <formula1>$DF$607:$ES$607</formula1>
    </dataValidation>
    <dataValidation type="list" allowBlank="1" showErrorMessage="1" errorStyle="warning" errorTitle="Invalid SRO Schedule" error="Select a valid SRO Schedule from the dropdown list." sqref="S608">
      <formula1>$DF$608:$ES$608</formula1>
    </dataValidation>
    <dataValidation type="list" allowBlank="1" showErrorMessage="1" errorStyle="warning" errorTitle="Invalid SRO Schedule" error="Select a valid SRO Schedule from the dropdown list." sqref="S609">
      <formula1>$DF$609:$ES$609</formula1>
    </dataValidation>
    <dataValidation type="list" allowBlank="1" showErrorMessage="1" errorStyle="warning" errorTitle="Invalid SRO Schedule" error="Select a valid SRO Schedule from the dropdown list." sqref="S61">
      <formula1>$DF$61:$ES$61</formula1>
    </dataValidation>
    <dataValidation type="list" allowBlank="1" showErrorMessage="1" errorStyle="warning" errorTitle="Invalid SRO Schedule" error="Select a valid SRO Schedule from the dropdown list." sqref="S610">
      <formula1>$DF$610:$ES$610</formula1>
    </dataValidation>
    <dataValidation type="list" allowBlank="1" showErrorMessage="1" errorStyle="warning" errorTitle="Invalid SRO Schedule" error="Select a valid SRO Schedule from the dropdown list." sqref="S611">
      <formula1>$DF$611:$ES$611</formula1>
    </dataValidation>
    <dataValidation type="list" allowBlank="1" showErrorMessage="1" errorStyle="warning" errorTitle="Invalid SRO Schedule" error="Select a valid SRO Schedule from the dropdown list." sqref="S612">
      <formula1>$DF$612:$ES$612</formula1>
    </dataValidation>
    <dataValidation type="list" allowBlank="1" showErrorMessage="1" errorStyle="warning" errorTitle="Invalid SRO Schedule" error="Select a valid SRO Schedule from the dropdown list." sqref="S613">
      <formula1>$DF$613:$ES$613</formula1>
    </dataValidation>
    <dataValidation type="list" allowBlank="1" showErrorMessage="1" errorStyle="warning" errorTitle="Invalid SRO Schedule" error="Select a valid SRO Schedule from the dropdown list." sqref="S614">
      <formula1>$DF$614:$ES$614</formula1>
    </dataValidation>
    <dataValidation type="list" allowBlank="1" showErrorMessage="1" errorStyle="warning" errorTitle="Invalid SRO Schedule" error="Select a valid SRO Schedule from the dropdown list." sqref="S615">
      <formula1>$DF$615:$ES$615</formula1>
    </dataValidation>
    <dataValidation type="list" allowBlank="1" showErrorMessage="1" errorStyle="warning" errorTitle="Invalid SRO Schedule" error="Select a valid SRO Schedule from the dropdown list." sqref="S616">
      <formula1>$DF$616:$ES$616</formula1>
    </dataValidation>
    <dataValidation type="list" allowBlank="1" showErrorMessage="1" errorStyle="warning" errorTitle="Invalid SRO Schedule" error="Select a valid SRO Schedule from the dropdown list." sqref="S617">
      <formula1>$DF$617:$ES$617</formula1>
    </dataValidation>
    <dataValidation type="list" allowBlank="1" showErrorMessage="1" errorStyle="warning" errorTitle="Invalid SRO Schedule" error="Select a valid SRO Schedule from the dropdown list." sqref="S618">
      <formula1>$DF$618:$ES$618</formula1>
    </dataValidation>
    <dataValidation type="list" allowBlank="1" showErrorMessage="1" errorStyle="warning" errorTitle="Invalid SRO Schedule" error="Select a valid SRO Schedule from the dropdown list." sqref="S619">
      <formula1>$DF$619:$ES$619</formula1>
    </dataValidation>
    <dataValidation type="list" allowBlank="1" showErrorMessage="1" errorStyle="warning" errorTitle="Invalid SRO Schedule" error="Select a valid SRO Schedule from the dropdown list." sqref="S62">
      <formula1>$DF$62:$ES$62</formula1>
    </dataValidation>
    <dataValidation type="list" allowBlank="1" showErrorMessage="1" errorStyle="warning" errorTitle="Invalid SRO Schedule" error="Select a valid SRO Schedule from the dropdown list." sqref="S620">
      <formula1>$DF$620:$ES$620</formula1>
    </dataValidation>
    <dataValidation type="list" allowBlank="1" showErrorMessage="1" errorStyle="warning" errorTitle="Invalid SRO Schedule" error="Select a valid SRO Schedule from the dropdown list." sqref="S621">
      <formula1>$DF$621:$ES$621</formula1>
    </dataValidation>
    <dataValidation type="list" allowBlank="1" showErrorMessage="1" errorStyle="warning" errorTitle="Invalid SRO Schedule" error="Select a valid SRO Schedule from the dropdown list." sqref="S622">
      <formula1>$DF$622:$ES$622</formula1>
    </dataValidation>
    <dataValidation type="list" allowBlank="1" showErrorMessage="1" errorStyle="warning" errorTitle="Invalid SRO Schedule" error="Select a valid SRO Schedule from the dropdown list." sqref="S623">
      <formula1>$DF$623:$ES$623</formula1>
    </dataValidation>
    <dataValidation type="list" allowBlank="1" showErrorMessage="1" errorStyle="warning" errorTitle="Invalid SRO Schedule" error="Select a valid SRO Schedule from the dropdown list." sqref="S624">
      <formula1>$DF$624:$ES$624</formula1>
    </dataValidation>
    <dataValidation type="list" allowBlank="1" showErrorMessage="1" errorStyle="warning" errorTitle="Invalid SRO Schedule" error="Select a valid SRO Schedule from the dropdown list." sqref="S625">
      <formula1>$DF$625:$ES$625</formula1>
    </dataValidation>
    <dataValidation type="list" allowBlank="1" showErrorMessage="1" errorStyle="warning" errorTitle="Invalid SRO Schedule" error="Select a valid SRO Schedule from the dropdown list." sqref="S626">
      <formula1>$DF$626:$ES$626</formula1>
    </dataValidation>
    <dataValidation type="list" allowBlank="1" showErrorMessage="1" errorStyle="warning" errorTitle="Invalid SRO Schedule" error="Select a valid SRO Schedule from the dropdown list." sqref="S627">
      <formula1>$DF$627:$ES$627</formula1>
    </dataValidation>
    <dataValidation type="list" allowBlank="1" showErrorMessage="1" errorStyle="warning" errorTitle="Invalid SRO Schedule" error="Select a valid SRO Schedule from the dropdown list." sqref="S628">
      <formula1>$DF$628:$ES$628</formula1>
    </dataValidation>
    <dataValidation type="list" allowBlank="1" showErrorMessage="1" errorStyle="warning" errorTitle="Invalid SRO Schedule" error="Select a valid SRO Schedule from the dropdown list." sqref="S629">
      <formula1>$DF$629:$ES$629</formula1>
    </dataValidation>
    <dataValidation type="list" allowBlank="1" showErrorMessage="1" errorStyle="warning" errorTitle="Invalid SRO Schedule" error="Select a valid SRO Schedule from the dropdown list." sqref="S63">
      <formula1>$DF$63:$ES$63</formula1>
    </dataValidation>
    <dataValidation type="list" allowBlank="1" showErrorMessage="1" errorStyle="warning" errorTitle="Invalid SRO Schedule" error="Select a valid SRO Schedule from the dropdown list." sqref="S630">
      <formula1>$DF$630:$ES$630</formula1>
    </dataValidation>
    <dataValidation type="list" allowBlank="1" showErrorMessage="1" errorStyle="warning" errorTitle="Invalid SRO Schedule" error="Select a valid SRO Schedule from the dropdown list." sqref="S631">
      <formula1>$DF$631:$ES$631</formula1>
    </dataValidation>
    <dataValidation type="list" allowBlank="1" showErrorMessage="1" errorStyle="warning" errorTitle="Invalid SRO Schedule" error="Select a valid SRO Schedule from the dropdown list." sqref="S632">
      <formula1>$DF$632:$ES$632</formula1>
    </dataValidation>
    <dataValidation type="list" allowBlank="1" showErrorMessage="1" errorStyle="warning" errorTitle="Invalid SRO Schedule" error="Select a valid SRO Schedule from the dropdown list." sqref="S633">
      <formula1>$DF$633:$ES$633</formula1>
    </dataValidation>
    <dataValidation type="list" allowBlank="1" showErrorMessage="1" errorStyle="warning" errorTitle="Invalid SRO Schedule" error="Select a valid SRO Schedule from the dropdown list." sqref="S634">
      <formula1>$DF$634:$ES$634</formula1>
    </dataValidation>
    <dataValidation type="list" allowBlank="1" showErrorMessage="1" errorStyle="warning" errorTitle="Invalid SRO Schedule" error="Select a valid SRO Schedule from the dropdown list." sqref="S635">
      <formula1>$DF$635:$ES$635</formula1>
    </dataValidation>
    <dataValidation type="list" allowBlank="1" showErrorMessage="1" errorStyle="warning" errorTitle="Invalid SRO Schedule" error="Select a valid SRO Schedule from the dropdown list." sqref="S636">
      <formula1>$DF$636:$ES$636</formula1>
    </dataValidation>
    <dataValidation type="list" allowBlank="1" showErrorMessage="1" errorStyle="warning" errorTitle="Invalid SRO Schedule" error="Select a valid SRO Schedule from the dropdown list." sqref="S637">
      <formula1>$DF$637:$ES$637</formula1>
    </dataValidation>
    <dataValidation type="list" allowBlank="1" showErrorMessage="1" errorStyle="warning" errorTitle="Invalid SRO Schedule" error="Select a valid SRO Schedule from the dropdown list." sqref="S638">
      <formula1>$DF$638:$ES$638</formula1>
    </dataValidation>
    <dataValidation type="list" allowBlank="1" showErrorMessage="1" errorStyle="warning" errorTitle="Invalid SRO Schedule" error="Select a valid SRO Schedule from the dropdown list." sqref="S639">
      <formula1>$DF$639:$ES$639</formula1>
    </dataValidation>
    <dataValidation type="list" allowBlank="1" showErrorMessage="1" errorStyle="warning" errorTitle="Invalid SRO Schedule" error="Select a valid SRO Schedule from the dropdown list." sqref="S64">
      <formula1>$DF$64:$ES$64</formula1>
    </dataValidation>
    <dataValidation type="list" allowBlank="1" showErrorMessage="1" errorStyle="warning" errorTitle="Invalid SRO Schedule" error="Select a valid SRO Schedule from the dropdown list." sqref="S640">
      <formula1>$DF$640:$ES$640</formula1>
    </dataValidation>
    <dataValidation type="list" allowBlank="1" showErrorMessage="1" errorStyle="warning" errorTitle="Invalid SRO Schedule" error="Select a valid SRO Schedule from the dropdown list." sqref="S641">
      <formula1>$DF$641:$ES$641</formula1>
    </dataValidation>
    <dataValidation type="list" allowBlank="1" showErrorMessage="1" errorStyle="warning" errorTitle="Invalid SRO Schedule" error="Select a valid SRO Schedule from the dropdown list." sqref="S642">
      <formula1>$DF$642:$ES$642</formula1>
    </dataValidation>
    <dataValidation type="list" allowBlank="1" showErrorMessage="1" errorStyle="warning" errorTitle="Invalid SRO Schedule" error="Select a valid SRO Schedule from the dropdown list." sqref="S643">
      <formula1>$DF$643:$ES$643</formula1>
    </dataValidation>
    <dataValidation type="list" allowBlank="1" showErrorMessage="1" errorStyle="warning" errorTitle="Invalid SRO Schedule" error="Select a valid SRO Schedule from the dropdown list." sqref="S644">
      <formula1>$DF$644:$ES$644</formula1>
    </dataValidation>
    <dataValidation type="list" allowBlank="1" showErrorMessage="1" errorStyle="warning" errorTitle="Invalid SRO Schedule" error="Select a valid SRO Schedule from the dropdown list." sqref="S645">
      <formula1>$DF$645:$ES$645</formula1>
    </dataValidation>
    <dataValidation type="list" allowBlank="1" showErrorMessage="1" errorStyle="warning" errorTitle="Invalid SRO Schedule" error="Select a valid SRO Schedule from the dropdown list." sqref="S646">
      <formula1>$DF$646:$ES$646</formula1>
    </dataValidation>
    <dataValidation type="list" allowBlank="1" showErrorMessage="1" errorStyle="warning" errorTitle="Invalid SRO Schedule" error="Select a valid SRO Schedule from the dropdown list." sqref="S647">
      <formula1>$DF$647:$ES$647</formula1>
    </dataValidation>
    <dataValidation type="list" allowBlank="1" showErrorMessage="1" errorStyle="warning" errorTitle="Invalid SRO Schedule" error="Select a valid SRO Schedule from the dropdown list." sqref="S648">
      <formula1>$DF$648:$ES$648</formula1>
    </dataValidation>
    <dataValidation type="list" allowBlank="1" showErrorMessage="1" errorStyle="warning" errorTitle="Invalid SRO Schedule" error="Select a valid SRO Schedule from the dropdown list." sqref="S649">
      <formula1>$DF$649:$ES$649</formula1>
    </dataValidation>
    <dataValidation type="list" allowBlank="1" showErrorMessage="1" errorStyle="warning" errorTitle="Invalid SRO Schedule" error="Select a valid SRO Schedule from the dropdown list." sqref="S65">
      <formula1>$DF$65:$ES$65</formula1>
    </dataValidation>
    <dataValidation type="list" allowBlank="1" showErrorMessage="1" errorStyle="warning" errorTitle="Invalid SRO Schedule" error="Select a valid SRO Schedule from the dropdown list." sqref="S650">
      <formula1>$DF$650:$ES$650</formula1>
    </dataValidation>
    <dataValidation type="list" allowBlank="1" showErrorMessage="1" errorStyle="warning" errorTitle="Invalid SRO Schedule" error="Select a valid SRO Schedule from the dropdown list." sqref="S651">
      <formula1>$DF$651:$ES$651</formula1>
    </dataValidation>
    <dataValidation type="list" allowBlank="1" showErrorMessage="1" errorStyle="warning" errorTitle="Invalid SRO Schedule" error="Select a valid SRO Schedule from the dropdown list." sqref="S652">
      <formula1>$DF$652:$ES$652</formula1>
    </dataValidation>
    <dataValidation type="list" allowBlank="1" showErrorMessage="1" errorStyle="warning" errorTitle="Invalid SRO Schedule" error="Select a valid SRO Schedule from the dropdown list." sqref="S653">
      <formula1>$DF$653:$ES$653</formula1>
    </dataValidation>
    <dataValidation type="list" allowBlank="1" showErrorMessage="1" errorStyle="warning" errorTitle="Invalid SRO Schedule" error="Select a valid SRO Schedule from the dropdown list." sqref="S654">
      <formula1>$DF$654:$ES$654</formula1>
    </dataValidation>
    <dataValidation type="list" allowBlank="1" showErrorMessage="1" errorStyle="warning" errorTitle="Invalid SRO Schedule" error="Select a valid SRO Schedule from the dropdown list." sqref="S655">
      <formula1>$DF$655:$ES$655</formula1>
    </dataValidation>
    <dataValidation type="list" allowBlank="1" showErrorMessage="1" errorStyle="warning" errorTitle="Invalid SRO Schedule" error="Select a valid SRO Schedule from the dropdown list." sqref="S656">
      <formula1>$DF$656:$ES$656</formula1>
    </dataValidation>
    <dataValidation type="list" allowBlank="1" showErrorMessage="1" errorStyle="warning" errorTitle="Invalid SRO Schedule" error="Select a valid SRO Schedule from the dropdown list." sqref="S657">
      <formula1>$DF$657:$ES$657</formula1>
    </dataValidation>
    <dataValidation type="list" allowBlank="1" showErrorMessage="1" errorStyle="warning" errorTitle="Invalid SRO Schedule" error="Select a valid SRO Schedule from the dropdown list." sqref="S658">
      <formula1>$DF$658:$ES$658</formula1>
    </dataValidation>
    <dataValidation type="list" allowBlank="1" showErrorMessage="1" errorStyle="warning" errorTitle="Invalid SRO Schedule" error="Select a valid SRO Schedule from the dropdown list." sqref="S659">
      <formula1>$DF$659:$ES$659</formula1>
    </dataValidation>
    <dataValidation type="list" allowBlank="1" showErrorMessage="1" errorStyle="warning" errorTitle="Invalid SRO Schedule" error="Select a valid SRO Schedule from the dropdown list." sqref="S66">
      <formula1>$DF$66:$ES$66</formula1>
    </dataValidation>
    <dataValidation type="list" allowBlank="1" showErrorMessage="1" errorStyle="warning" errorTitle="Invalid SRO Schedule" error="Select a valid SRO Schedule from the dropdown list." sqref="S660">
      <formula1>$DF$660:$ES$660</formula1>
    </dataValidation>
    <dataValidation type="list" allowBlank="1" showErrorMessage="1" errorStyle="warning" errorTitle="Invalid SRO Schedule" error="Select a valid SRO Schedule from the dropdown list." sqref="S661">
      <formula1>$DF$661:$ES$661</formula1>
    </dataValidation>
    <dataValidation type="list" allowBlank="1" showErrorMessage="1" errorStyle="warning" errorTitle="Invalid SRO Schedule" error="Select a valid SRO Schedule from the dropdown list." sqref="S662">
      <formula1>$DF$662:$ES$662</formula1>
    </dataValidation>
    <dataValidation type="list" allowBlank="1" showErrorMessage="1" errorStyle="warning" errorTitle="Invalid SRO Schedule" error="Select a valid SRO Schedule from the dropdown list." sqref="S663">
      <formula1>$DF$663:$ES$663</formula1>
    </dataValidation>
    <dataValidation type="list" allowBlank="1" showErrorMessage="1" errorStyle="warning" errorTitle="Invalid SRO Schedule" error="Select a valid SRO Schedule from the dropdown list." sqref="S664">
      <formula1>$DF$664:$ES$664</formula1>
    </dataValidation>
    <dataValidation type="list" allowBlank="1" showErrorMessage="1" errorStyle="warning" errorTitle="Invalid SRO Schedule" error="Select a valid SRO Schedule from the dropdown list." sqref="S665">
      <formula1>$DF$665:$ES$665</formula1>
    </dataValidation>
    <dataValidation type="list" allowBlank="1" showErrorMessage="1" errorStyle="warning" errorTitle="Invalid SRO Schedule" error="Select a valid SRO Schedule from the dropdown list." sqref="S666">
      <formula1>$DF$666:$ES$666</formula1>
    </dataValidation>
    <dataValidation type="list" allowBlank="1" showErrorMessage="1" errorStyle="warning" errorTitle="Invalid SRO Schedule" error="Select a valid SRO Schedule from the dropdown list." sqref="S667">
      <formula1>$DF$667:$ES$667</formula1>
    </dataValidation>
    <dataValidation type="list" allowBlank="1" showErrorMessage="1" errorStyle="warning" errorTitle="Invalid SRO Schedule" error="Select a valid SRO Schedule from the dropdown list." sqref="S668">
      <formula1>$DF$668:$ES$668</formula1>
    </dataValidation>
    <dataValidation type="list" allowBlank="1" showErrorMessage="1" errorStyle="warning" errorTitle="Invalid SRO Schedule" error="Select a valid SRO Schedule from the dropdown list." sqref="S669">
      <formula1>$DF$669:$ES$669</formula1>
    </dataValidation>
    <dataValidation type="list" allowBlank="1" showErrorMessage="1" errorStyle="warning" errorTitle="Invalid SRO Schedule" error="Select a valid SRO Schedule from the dropdown list." sqref="S67">
      <formula1>$DF$67:$ES$67</formula1>
    </dataValidation>
    <dataValidation type="list" allowBlank="1" showErrorMessage="1" errorStyle="warning" errorTitle="Invalid SRO Schedule" error="Select a valid SRO Schedule from the dropdown list." sqref="S670">
      <formula1>$DF$670:$ES$670</formula1>
    </dataValidation>
    <dataValidation type="list" allowBlank="1" showErrorMessage="1" errorStyle="warning" errorTitle="Invalid SRO Schedule" error="Select a valid SRO Schedule from the dropdown list." sqref="S671">
      <formula1>$DF$671:$ES$671</formula1>
    </dataValidation>
    <dataValidation type="list" allowBlank="1" showErrorMessage="1" errorStyle="warning" errorTitle="Invalid SRO Schedule" error="Select a valid SRO Schedule from the dropdown list." sqref="S672">
      <formula1>$DF$672:$ES$672</formula1>
    </dataValidation>
    <dataValidation type="list" allowBlank="1" showErrorMessage="1" errorStyle="warning" errorTitle="Invalid SRO Schedule" error="Select a valid SRO Schedule from the dropdown list." sqref="S673">
      <formula1>$DF$673:$ES$673</formula1>
    </dataValidation>
    <dataValidation type="list" allowBlank="1" showErrorMessage="1" errorStyle="warning" errorTitle="Invalid SRO Schedule" error="Select a valid SRO Schedule from the dropdown list." sqref="S674">
      <formula1>$DF$674:$ES$674</formula1>
    </dataValidation>
    <dataValidation type="list" allowBlank="1" showErrorMessage="1" errorStyle="warning" errorTitle="Invalid SRO Schedule" error="Select a valid SRO Schedule from the dropdown list." sqref="S675">
      <formula1>$DF$675:$ES$675</formula1>
    </dataValidation>
    <dataValidation type="list" allowBlank="1" showErrorMessage="1" errorStyle="warning" errorTitle="Invalid SRO Schedule" error="Select a valid SRO Schedule from the dropdown list." sqref="S676">
      <formula1>$DF$676:$ES$676</formula1>
    </dataValidation>
    <dataValidation type="list" allowBlank="1" showErrorMessage="1" errorStyle="warning" errorTitle="Invalid SRO Schedule" error="Select a valid SRO Schedule from the dropdown list." sqref="S677">
      <formula1>$DF$677:$ES$677</formula1>
    </dataValidation>
    <dataValidation type="list" allowBlank="1" showErrorMessage="1" errorStyle="warning" errorTitle="Invalid SRO Schedule" error="Select a valid SRO Schedule from the dropdown list." sqref="S678">
      <formula1>$DF$678:$ES$678</formula1>
    </dataValidation>
    <dataValidation type="list" allowBlank="1" showErrorMessage="1" errorStyle="warning" errorTitle="Invalid SRO Schedule" error="Select a valid SRO Schedule from the dropdown list." sqref="S679">
      <formula1>$DF$679:$ES$679</formula1>
    </dataValidation>
    <dataValidation type="list" allowBlank="1" showErrorMessage="1" errorStyle="warning" errorTitle="Invalid SRO Schedule" error="Select a valid SRO Schedule from the dropdown list." sqref="S68">
      <formula1>$DF$68:$ES$68</formula1>
    </dataValidation>
    <dataValidation type="list" allowBlank="1" showErrorMessage="1" errorStyle="warning" errorTitle="Invalid SRO Schedule" error="Select a valid SRO Schedule from the dropdown list." sqref="S680">
      <formula1>$DF$680:$ES$680</formula1>
    </dataValidation>
    <dataValidation type="list" allowBlank="1" showErrorMessage="1" errorStyle="warning" errorTitle="Invalid SRO Schedule" error="Select a valid SRO Schedule from the dropdown list." sqref="S681">
      <formula1>$DF$681:$ES$681</formula1>
    </dataValidation>
    <dataValidation type="list" allowBlank="1" showErrorMessage="1" errorStyle="warning" errorTitle="Invalid SRO Schedule" error="Select a valid SRO Schedule from the dropdown list." sqref="S682">
      <formula1>$DF$682:$ES$682</formula1>
    </dataValidation>
    <dataValidation type="list" allowBlank="1" showErrorMessage="1" errorStyle="warning" errorTitle="Invalid SRO Schedule" error="Select a valid SRO Schedule from the dropdown list." sqref="S683">
      <formula1>$DF$683:$ES$683</formula1>
    </dataValidation>
    <dataValidation type="list" allowBlank="1" showErrorMessage="1" errorStyle="warning" errorTitle="Invalid SRO Schedule" error="Select a valid SRO Schedule from the dropdown list." sqref="S684">
      <formula1>$DF$684:$ES$684</formula1>
    </dataValidation>
    <dataValidation type="list" allowBlank="1" showErrorMessage="1" errorStyle="warning" errorTitle="Invalid SRO Schedule" error="Select a valid SRO Schedule from the dropdown list." sqref="S685">
      <formula1>$DF$685:$ES$685</formula1>
    </dataValidation>
    <dataValidation type="list" allowBlank="1" showErrorMessage="1" errorStyle="warning" errorTitle="Invalid SRO Schedule" error="Select a valid SRO Schedule from the dropdown list." sqref="S686">
      <formula1>$DF$686:$ES$686</formula1>
    </dataValidation>
    <dataValidation type="list" allowBlank="1" showErrorMessage="1" errorStyle="warning" errorTitle="Invalid SRO Schedule" error="Select a valid SRO Schedule from the dropdown list." sqref="S687">
      <formula1>$DF$687:$ES$687</formula1>
    </dataValidation>
    <dataValidation type="list" allowBlank="1" showErrorMessage="1" errorStyle="warning" errorTitle="Invalid SRO Schedule" error="Select a valid SRO Schedule from the dropdown list." sqref="S688">
      <formula1>$DF$688:$ES$688</formula1>
    </dataValidation>
    <dataValidation type="list" allowBlank="1" showErrorMessage="1" errorStyle="warning" errorTitle="Invalid SRO Schedule" error="Select a valid SRO Schedule from the dropdown list." sqref="S689">
      <formula1>$DF$689:$ES$689</formula1>
    </dataValidation>
    <dataValidation type="list" allowBlank="1" showErrorMessage="1" errorStyle="warning" errorTitle="Invalid SRO Schedule" error="Select a valid SRO Schedule from the dropdown list." sqref="S69">
      <formula1>$DF$69:$ES$69</formula1>
    </dataValidation>
    <dataValidation type="list" allowBlank="1" showErrorMessage="1" errorStyle="warning" errorTitle="Invalid SRO Schedule" error="Select a valid SRO Schedule from the dropdown list." sqref="S690">
      <formula1>$DF$690:$ES$690</formula1>
    </dataValidation>
    <dataValidation type="list" allowBlank="1" showErrorMessage="1" errorStyle="warning" errorTitle="Invalid SRO Schedule" error="Select a valid SRO Schedule from the dropdown list." sqref="S691">
      <formula1>$DF$691:$ES$691</formula1>
    </dataValidation>
    <dataValidation type="list" allowBlank="1" showErrorMessage="1" errorStyle="warning" errorTitle="Invalid SRO Schedule" error="Select a valid SRO Schedule from the dropdown list." sqref="S692">
      <formula1>$DF$692:$ES$692</formula1>
    </dataValidation>
    <dataValidation type="list" allowBlank="1" showErrorMessage="1" errorStyle="warning" errorTitle="Invalid SRO Schedule" error="Select a valid SRO Schedule from the dropdown list." sqref="S693">
      <formula1>$DF$693:$ES$693</formula1>
    </dataValidation>
    <dataValidation type="list" allowBlank="1" showErrorMessage="1" errorStyle="warning" errorTitle="Invalid SRO Schedule" error="Select a valid SRO Schedule from the dropdown list." sqref="S694">
      <formula1>$DF$694:$ES$694</formula1>
    </dataValidation>
    <dataValidation type="list" allowBlank="1" showErrorMessage="1" errorStyle="warning" errorTitle="Invalid SRO Schedule" error="Select a valid SRO Schedule from the dropdown list." sqref="S695">
      <formula1>$DF$695:$ES$695</formula1>
    </dataValidation>
    <dataValidation type="list" allowBlank="1" showErrorMessage="1" errorStyle="warning" errorTitle="Invalid SRO Schedule" error="Select a valid SRO Schedule from the dropdown list." sqref="S696">
      <formula1>$DF$696:$ES$696</formula1>
    </dataValidation>
    <dataValidation type="list" allowBlank="1" showErrorMessage="1" errorStyle="warning" errorTitle="Invalid SRO Schedule" error="Select a valid SRO Schedule from the dropdown list." sqref="S697">
      <formula1>$DF$697:$ES$697</formula1>
    </dataValidation>
    <dataValidation type="list" allowBlank="1" showErrorMessage="1" errorStyle="warning" errorTitle="Invalid SRO Schedule" error="Select a valid SRO Schedule from the dropdown list." sqref="S698">
      <formula1>$DF$698:$ES$698</formula1>
    </dataValidation>
    <dataValidation type="list" allowBlank="1" showErrorMessage="1" errorStyle="warning" errorTitle="Invalid SRO Schedule" error="Select a valid SRO Schedule from the dropdown list." sqref="S699">
      <formula1>$DF$699:$ES$699</formula1>
    </dataValidation>
    <dataValidation type="list" allowBlank="1" showErrorMessage="1" errorStyle="warning" errorTitle="Invalid SRO Schedule" error="Select a valid SRO Schedule from the dropdown list." sqref="S7">
      <formula1>$DF$7:$ES$7</formula1>
    </dataValidation>
    <dataValidation type="list" allowBlank="1" showErrorMessage="1" errorStyle="warning" errorTitle="Invalid SRO Schedule" error="Select a valid SRO Schedule from the dropdown list." sqref="S70">
      <formula1>$DF$70:$ES$70</formula1>
    </dataValidation>
    <dataValidation type="list" allowBlank="1" showErrorMessage="1" errorStyle="warning" errorTitle="Invalid SRO Schedule" error="Select a valid SRO Schedule from the dropdown list." sqref="S700">
      <formula1>$DF$700:$ES$700</formula1>
    </dataValidation>
    <dataValidation type="list" allowBlank="1" showErrorMessage="1" errorStyle="warning" errorTitle="Invalid SRO Schedule" error="Select a valid SRO Schedule from the dropdown list." sqref="S701">
      <formula1>$DF$701:$ES$701</formula1>
    </dataValidation>
    <dataValidation type="list" allowBlank="1" showErrorMessage="1" errorStyle="warning" errorTitle="Invalid SRO Schedule" error="Select a valid SRO Schedule from the dropdown list." sqref="S702">
      <formula1>$DF$702:$ES$702</formula1>
    </dataValidation>
    <dataValidation type="list" allowBlank="1" showErrorMessage="1" errorStyle="warning" errorTitle="Invalid SRO Schedule" error="Select a valid SRO Schedule from the dropdown list." sqref="S703">
      <formula1>$DF$703:$ES$703</formula1>
    </dataValidation>
    <dataValidation type="list" allowBlank="1" showErrorMessage="1" errorStyle="warning" errorTitle="Invalid SRO Schedule" error="Select a valid SRO Schedule from the dropdown list." sqref="S704">
      <formula1>$DF$704:$ES$704</formula1>
    </dataValidation>
    <dataValidation type="list" allowBlank="1" showErrorMessage="1" errorStyle="warning" errorTitle="Invalid SRO Schedule" error="Select a valid SRO Schedule from the dropdown list." sqref="S705">
      <formula1>$DF$705:$ES$705</formula1>
    </dataValidation>
    <dataValidation type="list" allowBlank="1" showErrorMessage="1" errorStyle="warning" errorTitle="Invalid SRO Schedule" error="Select a valid SRO Schedule from the dropdown list." sqref="S706">
      <formula1>$DF$706:$ES$706</formula1>
    </dataValidation>
    <dataValidation type="list" allowBlank="1" showErrorMessage="1" errorStyle="warning" errorTitle="Invalid SRO Schedule" error="Select a valid SRO Schedule from the dropdown list." sqref="S707">
      <formula1>$DF$707:$ES$707</formula1>
    </dataValidation>
    <dataValidation type="list" allowBlank="1" showErrorMessage="1" errorStyle="warning" errorTitle="Invalid SRO Schedule" error="Select a valid SRO Schedule from the dropdown list." sqref="S708">
      <formula1>$DF$708:$ES$708</formula1>
    </dataValidation>
    <dataValidation type="list" allowBlank="1" showErrorMessage="1" errorStyle="warning" errorTitle="Invalid SRO Schedule" error="Select a valid SRO Schedule from the dropdown list." sqref="S709">
      <formula1>$DF$709:$ES$709</formula1>
    </dataValidation>
    <dataValidation type="list" allowBlank="1" showErrorMessage="1" errorStyle="warning" errorTitle="Invalid SRO Schedule" error="Select a valid SRO Schedule from the dropdown list." sqref="S71">
      <formula1>$DF$71:$ES$71</formula1>
    </dataValidation>
    <dataValidation type="list" allowBlank="1" showErrorMessage="1" errorStyle="warning" errorTitle="Invalid SRO Schedule" error="Select a valid SRO Schedule from the dropdown list." sqref="S710">
      <formula1>$DF$710:$ES$710</formula1>
    </dataValidation>
    <dataValidation type="list" allowBlank="1" showErrorMessage="1" errorStyle="warning" errorTitle="Invalid SRO Schedule" error="Select a valid SRO Schedule from the dropdown list." sqref="S711">
      <formula1>$DF$711:$ES$711</formula1>
    </dataValidation>
    <dataValidation type="list" allowBlank="1" showErrorMessage="1" errorStyle="warning" errorTitle="Invalid SRO Schedule" error="Select a valid SRO Schedule from the dropdown list." sqref="S712">
      <formula1>$DF$712:$ES$712</formula1>
    </dataValidation>
    <dataValidation type="list" allowBlank="1" showErrorMessage="1" errorStyle="warning" errorTitle="Invalid SRO Schedule" error="Select a valid SRO Schedule from the dropdown list." sqref="S713">
      <formula1>$DF$713:$ES$713</formula1>
    </dataValidation>
    <dataValidation type="list" allowBlank="1" showErrorMessage="1" errorStyle="warning" errorTitle="Invalid SRO Schedule" error="Select a valid SRO Schedule from the dropdown list." sqref="S714">
      <formula1>$DF$714:$ES$714</formula1>
    </dataValidation>
    <dataValidation type="list" allowBlank="1" showErrorMessage="1" errorStyle="warning" errorTitle="Invalid SRO Schedule" error="Select a valid SRO Schedule from the dropdown list." sqref="S715">
      <formula1>$DF$715:$ES$715</formula1>
    </dataValidation>
    <dataValidation type="list" allowBlank="1" showErrorMessage="1" errorStyle="warning" errorTitle="Invalid SRO Schedule" error="Select a valid SRO Schedule from the dropdown list." sqref="S716">
      <formula1>$DF$716:$ES$716</formula1>
    </dataValidation>
    <dataValidation type="list" allowBlank="1" showErrorMessage="1" errorStyle="warning" errorTitle="Invalid SRO Schedule" error="Select a valid SRO Schedule from the dropdown list." sqref="S717">
      <formula1>$DF$717:$ES$717</formula1>
    </dataValidation>
    <dataValidation type="list" allowBlank="1" showErrorMessage="1" errorStyle="warning" errorTitle="Invalid SRO Schedule" error="Select a valid SRO Schedule from the dropdown list." sqref="S718">
      <formula1>$DF$718:$ES$718</formula1>
    </dataValidation>
    <dataValidation type="list" allowBlank="1" showErrorMessage="1" errorStyle="warning" errorTitle="Invalid SRO Schedule" error="Select a valid SRO Schedule from the dropdown list." sqref="S719">
      <formula1>$DF$719:$ES$719</formula1>
    </dataValidation>
    <dataValidation type="list" allowBlank="1" showErrorMessage="1" errorStyle="warning" errorTitle="Invalid SRO Schedule" error="Select a valid SRO Schedule from the dropdown list." sqref="S72">
      <formula1>$DF$72:$ES$72</formula1>
    </dataValidation>
    <dataValidation type="list" allowBlank="1" showErrorMessage="1" errorStyle="warning" errorTitle="Invalid SRO Schedule" error="Select a valid SRO Schedule from the dropdown list." sqref="S720">
      <formula1>$DF$720:$ES$720</formula1>
    </dataValidation>
    <dataValidation type="list" allowBlank="1" showErrorMessage="1" errorStyle="warning" errorTitle="Invalid SRO Schedule" error="Select a valid SRO Schedule from the dropdown list." sqref="S721">
      <formula1>$DF$721:$ES$721</formula1>
    </dataValidation>
    <dataValidation type="list" allowBlank="1" showErrorMessage="1" errorStyle="warning" errorTitle="Invalid SRO Schedule" error="Select a valid SRO Schedule from the dropdown list." sqref="S722">
      <formula1>$DF$722:$ES$722</formula1>
    </dataValidation>
    <dataValidation type="list" allowBlank="1" showErrorMessage="1" errorStyle="warning" errorTitle="Invalid SRO Schedule" error="Select a valid SRO Schedule from the dropdown list." sqref="S723">
      <formula1>$DF$723:$ES$723</formula1>
    </dataValidation>
    <dataValidation type="list" allowBlank="1" showErrorMessage="1" errorStyle="warning" errorTitle="Invalid SRO Schedule" error="Select a valid SRO Schedule from the dropdown list." sqref="S724">
      <formula1>$DF$724:$ES$724</formula1>
    </dataValidation>
    <dataValidation type="list" allowBlank="1" showErrorMessage="1" errorStyle="warning" errorTitle="Invalid SRO Schedule" error="Select a valid SRO Schedule from the dropdown list." sqref="S725">
      <formula1>$DF$725:$ES$725</formula1>
    </dataValidation>
    <dataValidation type="list" allowBlank="1" showErrorMessage="1" errorStyle="warning" errorTitle="Invalid SRO Schedule" error="Select a valid SRO Schedule from the dropdown list." sqref="S726">
      <formula1>$DF$726:$ES$726</formula1>
    </dataValidation>
    <dataValidation type="list" allowBlank="1" showErrorMessage="1" errorStyle="warning" errorTitle="Invalid SRO Schedule" error="Select a valid SRO Schedule from the dropdown list." sqref="S727">
      <formula1>$DF$727:$ES$727</formula1>
    </dataValidation>
    <dataValidation type="list" allowBlank="1" showErrorMessage="1" errorStyle="warning" errorTitle="Invalid SRO Schedule" error="Select a valid SRO Schedule from the dropdown list." sqref="S728">
      <formula1>$DF$728:$ES$728</formula1>
    </dataValidation>
    <dataValidation type="list" allowBlank="1" showErrorMessage="1" errorStyle="warning" errorTitle="Invalid SRO Schedule" error="Select a valid SRO Schedule from the dropdown list." sqref="S729">
      <formula1>$DF$729:$ES$729</formula1>
    </dataValidation>
    <dataValidation type="list" allowBlank="1" showErrorMessage="1" errorStyle="warning" errorTitle="Invalid SRO Schedule" error="Select a valid SRO Schedule from the dropdown list." sqref="S73">
      <formula1>$DF$73:$ES$73</formula1>
    </dataValidation>
    <dataValidation type="list" allowBlank="1" showErrorMessage="1" errorStyle="warning" errorTitle="Invalid SRO Schedule" error="Select a valid SRO Schedule from the dropdown list." sqref="S730">
      <formula1>$DF$730:$ES$730</formula1>
    </dataValidation>
    <dataValidation type="list" allowBlank="1" showErrorMessage="1" errorStyle="warning" errorTitle="Invalid SRO Schedule" error="Select a valid SRO Schedule from the dropdown list." sqref="S731">
      <formula1>$DF$731:$ES$731</formula1>
    </dataValidation>
    <dataValidation type="list" allowBlank="1" showErrorMessage="1" errorStyle="warning" errorTitle="Invalid SRO Schedule" error="Select a valid SRO Schedule from the dropdown list." sqref="S732">
      <formula1>$DF$732:$ES$732</formula1>
    </dataValidation>
    <dataValidation type="list" allowBlank="1" showErrorMessage="1" errorStyle="warning" errorTitle="Invalid SRO Schedule" error="Select a valid SRO Schedule from the dropdown list." sqref="S733">
      <formula1>$DF$733:$ES$733</formula1>
    </dataValidation>
    <dataValidation type="list" allowBlank="1" showErrorMessage="1" errorStyle="warning" errorTitle="Invalid SRO Schedule" error="Select a valid SRO Schedule from the dropdown list." sqref="S734">
      <formula1>$DF$734:$ES$734</formula1>
    </dataValidation>
    <dataValidation type="list" allowBlank="1" showErrorMessage="1" errorStyle="warning" errorTitle="Invalid SRO Schedule" error="Select a valid SRO Schedule from the dropdown list." sqref="S735">
      <formula1>$DF$735:$ES$735</formula1>
    </dataValidation>
    <dataValidation type="list" allowBlank="1" showErrorMessage="1" errorStyle="warning" errorTitle="Invalid SRO Schedule" error="Select a valid SRO Schedule from the dropdown list." sqref="S736">
      <formula1>$DF$736:$ES$736</formula1>
    </dataValidation>
    <dataValidation type="list" allowBlank="1" showErrorMessage="1" errorStyle="warning" errorTitle="Invalid SRO Schedule" error="Select a valid SRO Schedule from the dropdown list." sqref="S737">
      <formula1>$DF$737:$ES$737</formula1>
    </dataValidation>
    <dataValidation type="list" allowBlank="1" showErrorMessage="1" errorStyle="warning" errorTitle="Invalid SRO Schedule" error="Select a valid SRO Schedule from the dropdown list." sqref="S738">
      <formula1>$DF$738:$ES$738</formula1>
    </dataValidation>
    <dataValidation type="list" allowBlank="1" showErrorMessage="1" errorStyle="warning" errorTitle="Invalid SRO Schedule" error="Select a valid SRO Schedule from the dropdown list." sqref="S739">
      <formula1>$DF$739:$ES$739</formula1>
    </dataValidation>
    <dataValidation type="list" allowBlank="1" showErrorMessage="1" errorStyle="warning" errorTitle="Invalid SRO Schedule" error="Select a valid SRO Schedule from the dropdown list." sqref="S74">
      <formula1>$DF$74:$ES$74</formula1>
    </dataValidation>
    <dataValidation type="list" allowBlank="1" showErrorMessage="1" errorStyle="warning" errorTitle="Invalid SRO Schedule" error="Select a valid SRO Schedule from the dropdown list." sqref="S740">
      <formula1>$DF$740:$ES$740</formula1>
    </dataValidation>
    <dataValidation type="list" allowBlank="1" showErrorMessage="1" errorStyle="warning" errorTitle="Invalid SRO Schedule" error="Select a valid SRO Schedule from the dropdown list." sqref="S741">
      <formula1>$DF$741:$ES$741</formula1>
    </dataValidation>
    <dataValidation type="list" allowBlank="1" showErrorMessage="1" errorStyle="warning" errorTitle="Invalid SRO Schedule" error="Select a valid SRO Schedule from the dropdown list." sqref="S742">
      <formula1>$DF$742:$ES$742</formula1>
    </dataValidation>
    <dataValidation type="list" allowBlank="1" showErrorMessage="1" errorStyle="warning" errorTitle="Invalid SRO Schedule" error="Select a valid SRO Schedule from the dropdown list." sqref="S743">
      <formula1>$DF$743:$ES$743</formula1>
    </dataValidation>
    <dataValidation type="list" allowBlank="1" showErrorMessage="1" errorStyle="warning" errorTitle="Invalid SRO Schedule" error="Select a valid SRO Schedule from the dropdown list." sqref="S744">
      <formula1>$DF$744:$ES$744</formula1>
    </dataValidation>
    <dataValidation type="list" allowBlank="1" showErrorMessage="1" errorStyle="warning" errorTitle="Invalid SRO Schedule" error="Select a valid SRO Schedule from the dropdown list." sqref="S745">
      <formula1>$DF$745:$ES$745</formula1>
    </dataValidation>
    <dataValidation type="list" allowBlank="1" showErrorMessage="1" errorStyle="warning" errorTitle="Invalid SRO Schedule" error="Select a valid SRO Schedule from the dropdown list." sqref="S746">
      <formula1>$DF$746:$ES$746</formula1>
    </dataValidation>
    <dataValidation type="list" allowBlank="1" showErrorMessage="1" errorStyle="warning" errorTitle="Invalid SRO Schedule" error="Select a valid SRO Schedule from the dropdown list." sqref="S747">
      <formula1>$DF$747:$ES$747</formula1>
    </dataValidation>
    <dataValidation type="list" allowBlank="1" showErrorMessage="1" errorStyle="warning" errorTitle="Invalid SRO Schedule" error="Select a valid SRO Schedule from the dropdown list." sqref="S748">
      <formula1>$DF$748:$ES$748</formula1>
    </dataValidation>
    <dataValidation type="list" allowBlank="1" showErrorMessage="1" errorStyle="warning" errorTitle="Invalid SRO Schedule" error="Select a valid SRO Schedule from the dropdown list." sqref="S749">
      <formula1>$DF$749:$ES$749</formula1>
    </dataValidation>
    <dataValidation type="list" allowBlank="1" showErrorMessage="1" errorStyle="warning" errorTitle="Invalid SRO Schedule" error="Select a valid SRO Schedule from the dropdown list." sqref="S75">
      <formula1>$DF$75:$ES$75</formula1>
    </dataValidation>
    <dataValidation type="list" allowBlank="1" showErrorMessage="1" errorStyle="warning" errorTitle="Invalid SRO Schedule" error="Select a valid SRO Schedule from the dropdown list." sqref="S750">
      <formula1>$DF$750:$ES$750</formula1>
    </dataValidation>
    <dataValidation type="list" allowBlank="1" showErrorMessage="1" errorStyle="warning" errorTitle="Invalid SRO Schedule" error="Select a valid SRO Schedule from the dropdown list." sqref="S751">
      <formula1>$DF$751:$ES$751</formula1>
    </dataValidation>
    <dataValidation type="list" allowBlank="1" showErrorMessage="1" errorStyle="warning" errorTitle="Invalid SRO Schedule" error="Select a valid SRO Schedule from the dropdown list." sqref="S752">
      <formula1>$DF$752:$ES$752</formula1>
    </dataValidation>
    <dataValidation type="list" allowBlank="1" showErrorMessage="1" errorStyle="warning" errorTitle="Invalid SRO Schedule" error="Select a valid SRO Schedule from the dropdown list." sqref="S753">
      <formula1>$DF$753:$ES$753</formula1>
    </dataValidation>
    <dataValidation type="list" allowBlank="1" showErrorMessage="1" errorStyle="warning" errorTitle="Invalid SRO Schedule" error="Select a valid SRO Schedule from the dropdown list." sqref="S754">
      <formula1>$DF$754:$ES$754</formula1>
    </dataValidation>
    <dataValidation type="list" allowBlank="1" showErrorMessage="1" errorStyle="warning" errorTitle="Invalid SRO Schedule" error="Select a valid SRO Schedule from the dropdown list." sqref="S755">
      <formula1>$DF$755:$ES$755</formula1>
    </dataValidation>
    <dataValidation type="list" allowBlank="1" showErrorMessage="1" errorStyle="warning" errorTitle="Invalid SRO Schedule" error="Select a valid SRO Schedule from the dropdown list." sqref="S756">
      <formula1>$DF$756:$ES$756</formula1>
    </dataValidation>
    <dataValidation type="list" allowBlank="1" showErrorMessage="1" errorStyle="warning" errorTitle="Invalid SRO Schedule" error="Select a valid SRO Schedule from the dropdown list." sqref="S757">
      <formula1>$DF$757:$ES$757</formula1>
    </dataValidation>
    <dataValidation type="list" allowBlank="1" showErrorMessage="1" errorStyle="warning" errorTitle="Invalid SRO Schedule" error="Select a valid SRO Schedule from the dropdown list." sqref="S758">
      <formula1>$DF$758:$ES$758</formula1>
    </dataValidation>
    <dataValidation type="list" allowBlank="1" showErrorMessage="1" errorStyle="warning" errorTitle="Invalid SRO Schedule" error="Select a valid SRO Schedule from the dropdown list." sqref="S759">
      <formula1>$DF$759:$ES$759</formula1>
    </dataValidation>
    <dataValidation type="list" allowBlank="1" showErrorMessage="1" errorStyle="warning" errorTitle="Invalid SRO Schedule" error="Select a valid SRO Schedule from the dropdown list." sqref="S76">
      <formula1>$DF$76:$ES$76</formula1>
    </dataValidation>
    <dataValidation type="list" allowBlank="1" showErrorMessage="1" errorStyle="warning" errorTitle="Invalid SRO Schedule" error="Select a valid SRO Schedule from the dropdown list." sqref="S760">
      <formula1>$DF$760:$ES$760</formula1>
    </dataValidation>
    <dataValidation type="list" allowBlank="1" showErrorMessage="1" errorStyle="warning" errorTitle="Invalid SRO Schedule" error="Select a valid SRO Schedule from the dropdown list." sqref="S761">
      <formula1>$DF$761:$ES$761</formula1>
    </dataValidation>
    <dataValidation type="list" allowBlank="1" showErrorMessage="1" errorStyle="warning" errorTitle="Invalid SRO Schedule" error="Select a valid SRO Schedule from the dropdown list." sqref="S762">
      <formula1>$DF$762:$ES$762</formula1>
    </dataValidation>
    <dataValidation type="list" allowBlank="1" showErrorMessage="1" errorStyle="warning" errorTitle="Invalid SRO Schedule" error="Select a valid SRO Schedule from the dropdown list." sqref="S763">
      <formula1>$DF$763:$ES$763</formula1>
    </dataValidation>
    <dataValidation type="list" allowBlank="1" showErrorMessage="1" errorStyle="warning" errorTitle="Invalid SRO Schedule" error="Select a valid SRO Schedule from the dropdown list." sqref="S764">
      <formula1>$DF$764:$ES$764</formula1>
    </dataValidation>
    <dataValidation type="list" allowBlank="1" showErrorMessage="1" errorStyle="warning" errorTitle="Invalid SRO Schedule" error="Select a valid SRO Schedule from the dropdown list." sqref="S765">
      <formula1>$DF$765:$ES$765</formula1>
    </dataValidation>
    <dataValidation type="list" allowBlank="1" showErrorMessage="1" errorStyle="warning" errorTitle="Invalid SRO Schedule" error="Select a valid SRO Schedule from the dropdown list." sqref="S766">
      <formula1>$DF$766:$ES$766</formula1>
    </dataValidation>
    <dataValidation type="list" allowBlank="1" showErrorMessage="1" errorStyle="warning" errorTitle="Invalid SRO Schedule" error="Select a valid SRO Schedule from the dropdown list." sqref="S767">
      <formula1>$DF$767:$ES$767</formula1>
    </dataValidation>
    <dataValidation type="list" allowBlank="1" showErrorMessage="1" errorStyle="warning" errorTitle="Invalid SRO Schedule" error="Select a valid SRO Schedule from the dropdown list." sqref="S768">
      <formula1>$DF$768:$ES$768</formula1>
    </dataValidation>
    <dataValidation type="list" allowBlank="1" showErrorMessage="1" errorStyle="warning" errorTitle="Invalid SRO Schedule" error="Select a valid SRO Schedule from the dropdown list." sqref="S769">
      <formula1>$DF$769:$ES$769</formula1>
    </dataValidation>
    <dataValidation type="list" allowBlank="1" showErrorMessage="1" errorStyle="warning" errorTitle="Invalid SRO Schedule" error="Select a valid SRO Schedule from the dropdown list." sqref="S77">
      <formula1>$DF$77:$ES$77</formula1>
    </dataValidation>
    <dataValidation type="list" allowBlank="1" showErrorMessage="1" errorStyle="warning" errorTitle="Invalid SRO Schedule" error="Select a valid SRO Schedule from the dropdown list." sqref="S770">
      <formula1>$DF$770:$ES$770</formula1>
    </dataValidation>
    <dataValidation type="list" allowBlank="1" showErrorMessage="1" errorStyle="warning" errorTitle="Invalid SRO Schedule" error="Select a valid SRO Schedule from the dropdown list." sqref="S771">
      <formula1>$DF$771:$ES$771</formula1>
    </dataValidation>
    <dataValidation type="list" allowBlank="1" showErrorMessage="1" errorStyle="warning" errorTitle="Invalid SRO Schedule" error="Select a valid SRO Schedule from the dropdown list." sqref="S772">
      <formula1>$DF$772:$ES$772</formula1>
    </dataValidation>
    <dataValidation type="list" allowBlank="1" showErrorMessage="1" errorStyle="warning" errorTitle="Invalid SRO Schedule" error="Select a valid SRO Schedule from the dropdown list." sqref="S773">
      <formula1>$DF$773:$ES$773</formula1>
    </dataValidation>
    <dataValidation type="list" allowBlank="1" showErrorMessage="1" errorStyle="warning" errorTitle="Invalid SRO Schedule" error="Select a valid SRO Schedule from the dropdown list." sqref="S774">
      <formula1>$DF$774:$ES$774</formula1>
    </dataValidation>
    <dataValidation type="list" allowBlank="1" showErrorMessage="1" errorStyle="warning" errorTitle="Invalid SRO Schedule" error="Select a valid SRO Schedule from the dropdown list." sqref="S775">
      <formula1>$DF$775:$ES$775</formula1>
    </dataValidation>
    <dataValidation type="list" allowBlank="1" showErrorMessage="1" errorStyle="warning" errorTitle="Invalid SRO Schedule" error="Select a valid SRO Schedule from the dropdown list." sqref="S776">
      <formula1>$DF$776:$ES$776</formula1>
    </dataValidation>
    <dataValidation type="list" allowBlank="1" showErrorMessage="1" errorStyle="warning" errorTitle="Invalid SRO Schedule" error="Select a valid SRO Schedule from the dropdown list." sqref="S777">
      <formula1>$DF$777:$ES$777</formula1>
    </dataValidation>
    <dataValidation type="list" allowBlank="1" showErrorMessage="1" errorStyle="warning" errorTitle="Invalid SRO Schedule" error="Select a valid SRO Schedule from the dropdown list." sqref="S778">
      <formula1>$DF$778:$ES$778</formula1>
    </dataValidation>
    <dataValidation type="list" allowBlank="1" showErrorMessage="1" errorStyle="warning" errorTitle="Invalid SRO Schedule" error="Select a valid SRO Schedule from the dropdown list." sqref="S779">
      <formula1>$DF$779:$ES$779</formula1>
    </dataValidation>
    <dataValidation type="list" allowBlank="1" showErrorMessage="1" errorStyle="warning" errorTitle="Invalid SRO Schedule" error="Select a valid SRO Schedule from the dropdown list." sqref="S78">
      <formula1>$DF$78:$ES$78</formula1>
    </dataValidation>
    <dataValidation type="list" allowBlank="1" showErrorMessage="1" errorStyle="warning" errorTitle="Invalid SRO Schedule" error="Select a valid SRO Schedule from the dropdown list." sqref="S780">
      <formula1>$DF$780:$ES$780</formula1>
    </dataValidation>
    <dataValidation type="list" allowBlank="1" showErrorMessage="1" errorStyle="warning" errorTitle="Invalid SRO Schedule" error="Select a valid SRO Schedule from the dropdown list." sqref="S781">
      <formula1>$DF$781:$ES$781</formula1>
    </dataValidation>
    <dataValidation type="list" allowBlank="1" showErrorMessage="1" errorStyle="warning" errorTitle="Invalid SRO Schedule" error="Select a valid SRO Schedule from the dropdown list." sqref="S782">
      <formula1>$DF$782:$ES$782</formula1>
    </dataValidation>
    <dataValidation type="list" allowBlank="1" showErrorMessage="1" errorStyle="warning" errorTitle="Invalid SRO Schedule" error="Select a valid SRO Schedule from the dropdown list." sqref="S783">
      <formula1>$DF$783:$ES$783</formula1>
    </dataValidation>
    <dataValidation type="list" allowBlank="1" showErrorMessage="1" errorStyle="warning" errorTitle="Invalid SRO Schedule" error="Select a valid SRO Schedule from the dropdown list." sqref="S784">
      <formula1>$DF$784:$ES$784</formula1>
    </dataValidation>
    <dataValidation type="list" allowBlank="1" showErrorMessage="1" errorStyle="warning" errorTitle="Invalid SRO Schedule" error="Select a valid SRO Schedule from the dropdown list." sqref="S785">
      <formula1>$DF$785:$ES$785</formula1>
    </dataValidation>
    <dataValidation type="list" allowBlank="1" showErrorMessage="1" errorStyle="warning" errorTitle="Invalid SRO Schedule" error="Select a valid SRO Schedule from the dropdown list." sqref="S786">
      <formula1>$DF$786:$ES$786</formula1>
    </dataValidation>
    <dataValidation type="list" allowBlank="1" showErrorMessage="1" errorStyle="warning" errorTitle="Invalid SRO Schedule" error="Select a valid SRO Schedule from the dropdown list." sqref="S787">
      <formula1>$DF$787:$ES$787</formula1>
    </dataValidation>
    <dataValidation type="list" allowBlank="1" showErrorMessage="1" errorStyle="warning" errorTitle="Invalid SRO Schedule" error="Select a valid SRO Schedule from the dropdown list." sqref="S788">
      <formula1>$DF$788:$ES$788</formula1>
    </dataValidation>
    <dataValidation type="list" allowBlank="1" showErrorMessage="1" errorStyle="warning" errorTitle="Invalid SRO Schedule" error="Select a valid SRO Schedule from the dropdown list." sqref="S789">
      <formula1>$DF$789:$ES$789</formula1>
    </dataValidation>
    <dataValidation type="list" allowBlank="1" showErrorMessage="1" errorStyle="warning" errorTitle="Invalid SRO Schedule" error="Select a valid SRO Schedule from the dropdown list." sqref="S79">
      <formula1>$DF$79:$ES$79</formula1>
    </dataValidation>
    <dataValidation type="list" allowBlank="1" showErrorMessage="1" errorStyle="warning" errorTitle="Invalid SRO Schedule" error="Select a valid SRO Schedule from the dropdown list." sqref="S790">
      <formula1>$DF$790:$ES$790</formula1>
    </dataValidation>
    <dataValidation type="list" allowBlank="1" showErrorMessage="1" errorStyle="warning" errorTitle="Invalid SRO Schedule" error="Select a valid SRO Schedule from the dropdown list." sqref="S791">
      <formula1>$DF$791:$ES$791</formula1>
    </dataValidation>
    <dataValidation type="list" allowBlank="1" showErrorMessage="1" errorStyle="warning" errorTitle="Invalid SRO Schedule" error="Select a valid SRO Schedule from the dropdown list." sqref="S792">
      <formula1>$DF$792:$ES$792</formula1>
    </dataValidation>
    <dataValidation type="list" allowBlank="1" showErrorMessage="1" errorStyle="warning" errorTitle="Invalid SRO Schedule" error="Select a valid SRO Schedule from the dropdown list." sqref="S793">
      <formula1>$DF$793:$ES$793</formula1>
    </dataValidation>
    <dataValidation type="list" allowBlank="1" showErrorMessage="1" errorStyle="warning" errorTitle="Invalid SRO Schedule" error="Select a valid SRO Schedule from the dropdown list." sqref="S794">
      <formula1>$DF$794:$ES$794</formula1>
    </dataValidation>
    <dataValidation type="list" allowBlank="1" showErrorMessage="1" errorStyle="warning" errorTitle="Invalid SRO Schedule" error="Select a valid SRO Schedule from the dropdown list." sqref="S795">
      <formula1>$DF$795:$ES$795</formula1>
    </dataValidation>
    <dataValidation type="list" allowBlank="1" showErrorMessage="1" errorStyle="warning" errorTitle="Invalid SRO Schedule" error="Select a valid SRO Schedule from the dropdown list." sqref="S796">
      <formula1>$DF$796:$ES$796</formula1>
    </dataValidation>
    <dataValidation type="list" allowBlank="1" showErrorMessage="1" errorStyle="warning" errorTitle="Invalid SRO Schedule" error="Select a valid SRO Schedule from the dropdown list." sqref="S797">
      <formula1>$DF$797:$ES$797</formula1>
    </dataValidation>
    <dataValidation type="list" allowBlank="1" showErrorMessage="1" errorStyle="warning" errorTitle="Invalid SRO Schedule" error="Select a valid SRO Schedule from the dropdown list." sqref="S798">
      <formula1>$DF$798:$ES$798</formula1>
    </dataValidation>
    <dataValidation type="list" allowBlank="1" showErrorMessage="1" errorStyle="warning" errorTitle="Invalid SRO Schedule" error="Select a valid SRO Schedule from the dropdown list." sqref="S799">
      <formula1>$DF$799:$ES$799</formula1>
    </dataValidation>
    <dataValidation type="list" allowBlank="1" showErrorMessage="1" errorStyle="warning" errorTitle="Invalid SRO Schedule" error="Select a valid SRO Schedule from the dropdown list." sqref="S8">
      <formula1>$DF$8:$ES$8</formula1>
    </dataValidation>
    <dataValidation type="list" allowBlank="1" showErrorMessage="1" errorStyle="warning" errorTitle="Invalid SRO Schedule" error="Select a valid SRO Schedule from the dropdown list." sqref="S80">
      <formula1>$DF$80:$ES$80</formula1>
    </dataValidation>
    <dataValidation type="list" allowBlank="1" showErrorMessage="1" errorStyle="warning" errorTitle="Invalid SRO Schedule" error="Select a valid SRO Schedule from the dropdown list." sqref="S800">
      <formula1>$DF$800:$ES$800</formula1>
    </dataValidation>
    <dataValidation type="list" allowBlank="1" showErrorMessage="1" errorStyle="warning" errorTitle="Invalid SRO Schedule" error="Select a valid SRO Schedule from the dropdown list." sqref="S801">
      <formula1>$DF$801:$ES$801</formula1>
    </dataValidation>
    <dataValidation type="list" allowBlank="1" showErrorMessage="1" errorStyle="warning" errorTitle="Invalid SRO Schedule" error="Select a valid SRO Schedule from the dropdown list." sqref="S802">
      <formula1>$DF$802:$ES$802</formula1>
    </dataValidation>
    <dataValidation type="list" allowBlank="1" showErrorMessage="1" errorStyle="warning" errorTitle="Invalid SRO Schedule" error="Select a valid SRO Schedule from the dropdown list." sqref="S803">
      <formula1>$DF$803:$ES$803</formula1>
    </dataValidation>
    <dataValidation type="list" allowBlank="1" showErrorMessage="1" errorStyle="warning" errorTitle="Invalid SRO Schedule" error="Select a valid SRO Schedule from the dropdown list." sqref="S804">
      <formula1>$DF$804:$ES$804</formula1>
    </dataValidation>
    <dataValidation type="list" allowBlank="1" showErrorMessage="1" errorStyle="warning" errorTitle="Invalid SRO Schedule" error="Select a valid SRO Schedule from the dropdown list." sqref="S805">
      <formula1>$DF$805:$ES$805</formula1>
    </dataValidation>
    <dataValidation type="list" allowBlank="1" showErrorMessage="1" errorStyle="warning" errorTitle="Invalid SRO Schedule" error="Select a valid SRO Schedule from the dropdown list." sqref="S806">
      <formula1>$DF$806:$ES$806</formula1>
    </dataValidation>
    <dataValidation type="list" allowBlank="1" showErrorMessage="1" errorStyle="warning" errorTitle="Invalid SRO Schedule" error="Select a valid SRO Schedule from the dropdown list." sqref="S807">
      <formula1>$DF$807:$ES$807</formula1>
    </dataValidation>
    <dataValidation type="list" allowBlank="1" showErrorMessage="1" errorStyle="warning" errorTitle="Invalid SRO Schedule" error="Select a valid SRO Schedule from the dropdown list." sqref="S808">
      <formula1>$DF$808:$ES$808</formula1>
    </dataValidation>
    <dataValidation type="list" allowBlank="1" showErrorMessage="1" errorStyle="warning" errorTitle="Invalid SRO Schedule" error="Select a valid SRO Schedule from the dropdown list." sqref="S809">
      <formula1>$DF$809:$ES$809</formula1>
    </dataValidation>
    <dataValidation type="list" allowBlank="1" showErrorMessage="1" errorStyle="warning" errorTitle="Invalid SRO Schedule" error="Select a valid SRO Schedule from the dropdown list." sqref="S81">
      <formula1>$DF$81:$ES$81</formula1>
    </dataValidation>
    <dataValidation type="list" allowBlank="1" showErrorMessage="1" errorStyle="warning" errorTitle="Invalid SRO Schedule" error="Select a valid SRO Schedule from the dropdown list." sqref="S810">
      <formula1>$DF$810:$ES$810</formula1>
    </dataValidation>
    <dataValidation type="list" allowBlank="1" showErrorMessage="1" errorStyle="warning" errorTitle="Invalid SRO Schedule" error="Select a valid SRO Schedule from the dropdown list." sqref="S811">
      <formula1>$DF$811:$ES$811</formula1>
    </dataValidation>
    <dataValidation type="list" allowBlank="1" showErrorMessage="1" errorStyle="warning" errorTitle="Invalid SRO Schedule" error="Select a valid SRO Schedule from the dropdown list." sqref="S812">
      <formula1>$DF$812:$ES$812</formula1>
    </dataValidation>
    <dataValidation type="list" allowBlank="1" showErrorMessage="1" errorStyle="warning" errorTitle="Invalid SRO Schedule" error="Select a valid SRO Schedule from the dropdown list." sqref="S813">
      <formula1>$DF$813:$ES$813</formula1>
    </dataValidation>
    <dataValidation type="list" allowBlank="1" showErrorMessage="1" errorStyle="warning" errorTitle="Invalid SRO Schedule" error="Select a valid SRO Schedule from the dropdown list." sqref="S814">
      <formula1>$DF$814:$ES$814</formula1>
    </dataValidation>
    <dataValidation type="list" allowBlank="1" showErrorMessage="1" errorStyle="warning" errorTitle="Invalid SRO Schedule" error="Select a valid SRO Schedule from the dropdown list." sqref="S815">
      <formula1>$DF$815:$ES$815</formula1>
    </dataValidation>
    <dataValidation type="list" allowBlank="1" showErrorMessage="1" errorStyle="warning" errorTitle="Invalid SRO Schedule" error="Select a valid SRO Schedule from the dropdown list." sqref="S816">
      <formula1>$DF$816:$ES$816</formula1>
    </dataValidation>
    <dataValidation type="list" allowBlank="1" showErrorMessage="1" errorStyle="warning" errorTitle="Invalid SRO Schedule" error="Select a valid SRO Schedule from the dropdown list." sqref="S817">
      <formula1>$DF$817:$ES$817</formula1>
    </dataValidation>
    <dataValidation type="list" allowBlank="1" showErrorMessage="1" errorStyle="warning" errorTitle="Invalid SRO Schedule" error="Select a valid SRO Schedule from the dropdown list." sqref="S818">
      <formula1>$DF$818:$ES$818</formula1>
    </dataValidation>
    <dataValidation type="list" allowBlank="1" showErrorMessage="1" errorStyle="warning" errorTitle="Invalid SRO Schedule" error="Select a valid SRO Schedule from the dropdown list." sqref="S819">
      <formula1>$DF$819:$ES$819</formula1>
    </dataValidation>
    <dataValidation type="list" allowBlank="1" showErrorMessage="1" errorStyle="warning" errorTitle="Invalid SRO Schedule" error="Select a valid SRO Schedule from the dropdown list." sqref="S82">
      <formula1>$DF$82:$ES$82</formula1>
    </dataValidation>
    <dataValidation type="list" allowBlank="1" showErrorMessage="1" errorStyle="warning" errorTitle="Invalid SRO Schedule" error="Select a valid SRO Schedule from the dropdown list." sqref="S820">
      <formula1>$DF$820:$ES$820</formula1>
    </dataValidation>
    <dataValidation type="list" allowBlank="1" showErrorMessage="1" errorStyle="warning" errorTitle="Invalid SRO Schedule" error="Select a valid SRO Schedule from the dropdown list." sqref="S821">
      <formula1>$DF$821:$ES$821</formula1>
    </dataValidation>
    <dataValidation type="list" allowBlank="1" showErrorMessage="1" errorStyle="warning" errorTitle="Invalid SRO Schedule" error="Select a valid SRO Schedule from the dropdown list." sqref="S822">
      <formula1>$DF$822:$ES$822</formula1>
    </dataValidation>
    <dataValidation type="list" allowBlank="1" showErrorMessage="1" errorStyle="warning" errorTitle="Invalid SRO Schedule" error="Select a valid SRO Schedule from the dropdown list." sqref="S823">
      <formula1>$DF$823:$ES$823</formula1>
    </dataValidation>
    <dataValidation type="list" allowBlank="1" showErrorMessage="1" errorStyle="warning" errorTitle="Invalid SRO Schedule" error="Select a valid SRO Schedule from the dropdown list." sqref="S824">
      <formula1>$DF$824:$ES$824</formula1>
    </dataValidation>
    <dataValidation type="list" allowBlank="1" showErrorMessage="1" errorStyle="warning" errorTitle="Invalid SRO Schedule" error="Select a valid SRO Schedule from the dropdown list." sqref="S825">
      <formula1>$DF$825:$ES$825</formula1>
    </dataValidation>
    <dataValidation type="list" allowBlank="1" showErrorMessage="1" errorStyle="warning" errorTitle="Invalid SRO Schedule" error="Select a valid SRO Schedule from the dropdown list." sqref="S826">
      <formula1>$DF$826:$ES$826</formula1>
    </dataValidation>
    <dataValidation type="list" allowBlank="1" showErrorMessage="1" errorStyle="warning" errorTitle="Invalid SRO Schedule" error="Select a valid SRO Schedule from the dropdown list." sqref="S827">
      <formula1>$DF$827:$ES$827</formula1>
    </dataValidation>
    <dataValidation type="list" allowBlank="1" showErrorMessage="1" errorStyle="warning" errorTitle="Invalid SRO Schedule" error="Select a valid SRO Schedule from the dropdown list." sqref="S828">
      <formula1>$DF$828:$ES$828</formula1>
    </dataValidation>
    <dataValidation type="list" allowBlank="1" showErrorMessage="1" errorStyle="warning" errorTitle="Invalid SRO Schedule" error="Select a valid SRO Schedule from the dropdown list." sqref="S829">
      <formula1>$DF$829:$ES$829</formula1>
    </dataValidation>
    <dataValidation type="list" allowBlank="1" showErrorMessage="1" errorStyle="warning" errorTitle="Invalid SRO Schedule" error="Select a valid SRO Schedule from the dropdown list." sqref="S83">
      <formula1>$DF$83:$ES$83</formula1>
    </dataValidation>
    <dataValidation type="list" allowBlank="1" showErrorMessage="1" errorStyle="warning" errorTitle="Invalid SRO Schedule" error="Select a valid SRO Schedule from the dropdown list." sqref="S830">
      <formula1>$DF$830:$ES$830</formula1>
    </dataValidation>
    <dataValidation type="list" allowBlank="1" showErrorMessage="1" errorStyle="warning" errorTitle="Invalid SRO Schedule" error="Select a valid SRO Schedule from the dropdown list." sqref="S831">
      <formula1>$DF$831:$ES$831</formula1>
    </dataValidation>
    <dataValidation type="list" allowBlank="1" showErrorMessage="1" errorStyle="warning" errorTitle="Invalid SRO Schedule" error="Select a valid SRO Schedule from the dropdown list." sqref="S832">
      <formula1>$DF$832:$ES$832</formula1>
    </dataValidation>
    <dataValidation type="list" allowBlank="1" showErrorMessage="1" errorStyle="warning" errorTitle="Invalid SRO Schedule" error="Select a valid SRO Schedule from the dropdown list." sqref="S833">
      <formula1>$DF$833:$ES$833</formula1>
    </dataValidation>
    <dataValidation type="list" allowBlank="1" showErrorMessage="1" errorStyle="warning" errorTitle="Invalid SRO Schedule" error="Select a valid SRO Schedule from the dropdown list." sqref="S834">
      <formula1>$DF$834:$ES$834</formula1>
    </dataValidation>
    <dataValidation type="list" allowBlank="1" showErrorMessage="1" errorStyle="warning" errorTitle="Invalid SRO Schedule" error="Select a valid SRO Schedule from the dropdown list." sqref="S835">
      <formula1>$DF$835:$ES$835</formula1>
    </dataValidation>
    <dataValidation type="list" allowBlank="1" showErrorMessage="1" errorStyle="warning" errorTitle="Invalid SRO Schedule" error="Select a valid SRO Schedule from the dropdown list." sqref="S836">
      <formula1>$DF$836:$ES$836</formula1>
    </dataValidation>
    <dataValidation type="list" allowBlank="1" showErrorMessage="1" errorStyle="warning" errorTitle="Invalid SRO Schedule" error="Select a valid SRO Schedule from the dropdown list." sqref="S837">
      <formula1>$DF$837:$ES$837</formula1>
    </dataValidation>
    <dataValidation type="list" allowBlank="1" showErrorMessage="1" errorStyle="warning" errorTitle="Invalid SRO Schedule" error="Select a valid SRO Schedule from the dropdown list." sqref="S838">
      <formula1>$DF$838:$ES$838</formula1>
    </dataValidation>
    <dataValidation type="list" allowBlank="1" showErrorMessage="1" errorStyle="warning" errorTitle="Invalid SRO Schedule" error="Select a valid SRO Schedule from the dropdown list." sqref="S839">
      <formula1>$DF$839:$ES$839</formula1>
    </dataValidation>
    <dataValidation type="list" allowBlank="1" showErrorMessage="1" errorStyle="warning" errorTitle="Invalid SRO Schedule" error="Select a valid SRO Schedule from the dropdown list." sqref="S84">
      <formula1>$DF$84:$ES$84</formula1>
    </dataValidation>
    <dataValidation type="list" allowBlank="1" showErrorMessage="1" errorStyle="warning" errorTitle="Invalid SRO Schedule" error="Select a valid SRO Schedule from the dropdown list." sqref="S840">
      <formula1>$DF$840:$ES$840</formula1>
    </dataValidation>
    <dataValidation type="list" allowBlank="1" showErrorMessage="1" errorStyle="warning" errorTitle="Invalid SRO Schedule" error="Select a valid SRO Schedule from the dropdown list." sqref="S841">
      <formula1>$DF$841:$ES$841</formula1>
    </dataValidation>
    <dataValidation type="list" allowBlank="1" showErrorMessage="1" errorStyle="warning" errorTitle="Invalid SRO Schedule" error="Select a valid SRO Schedule from the dropdown list." sqref="S842">
      <formula1>$DF$842:$ES$842</formula1>
    </dataValidation>
    <dataValidation type="list" allowBlank="1" showErrorMessage="1" errorStyle="warning" errorTitle="Invalid SRO Schedule" error="Select a valid SRO Schedule from the dropdown list." sqref="S843">
      <formula1>$DF$843:$ES$843</formula1>
    </dataValidation>
    <dataValidation type="list" allowBlank="1" showErrorMessage="1" errorStyle="warning" errorTitle="Invalid SRO Schedule" error="Select a valid SRO Schedule from the dropdown list." sqref="S844">
      <formula1>$DF$844:$ES$844</formula1>
    </dataValidation>
    <dataValidation type="list" allowBlank="1" showErrorMessage="1" errorStyle="warning" errorTitle="Invalid SRO Schedule" error="Select a valid SRO Schedule from the dropdown list." sqref="S845">
      <formula1>$DF$845:$ES$845</formula1>
    </dataValidation>
    <dataValidation type="list" allowBlank="1" showErrorMessage="1" errorStyle="warning" errorTitle="Invalid SRO Schedule" error="Select a valid SRO Schedule from the dropdown list." sqref="S846">
      <formula1>$DF$846:$ES$846</formula1>
    </dataValidation>
    <dataValidation type="list" allowBlank="1" showErrorMessage="1" errorStyle="warning" errorTitle="Invalid SRO Schedule" error="Select a valid SRO Schedule from the dropdown list." sqref="S847">
      <formula1>$DF$847:$ES$847</formula1>
    </dataValidation>
    <dataValidation type="list" allowBlank="1" showErrorMessage="1" errorStyle="warning" errorTitle="Invalid SRO Schedule" error="Select a valid SRO Schedule from the dropdown list." sqref="S848">
      <formula1>$DF$848:$ES$848</formula1>
    </dataValidation>
    <dataValidation type="list" allowBlank="1" showErrorMessage="1" errorStyle="warning" errorTitle="Invalid SRO Schedule" error="Select a valid SRO Schedule from the dropdown list." sqref="S849">
      <formula1>$DF$849:$ES$849</formula1>
    </dataValidation>
    <dataValidation type="list" allowBlank="1" showErrorMessage="1" errorStyle="warning" errorTitle="Invalid SRO Schedule" error="Select a valid SRO Schedule from the dropdown list." sqref="S85">
      <formula1>$DF$85:$ES$85</formula1>
    </dataValidation>
    <dataValidation type="list" allowBlank="1" showErrorMessage="1" errorStyle="warning" errorTitle="Invalid SRO Schedule" error="Select a valid SRO Schedule from the dropdown list." sqref="S850">
      <formula1>$DF$850:$ES$850</formula1>
    </dataValidation>
    <dataValidation type="list" allowBlank="1" showErrorMessage="1" errorStyle="warning" errorTitle="Invalid SRO Schedule" error="Select a valid SRO Schedule from the dropdown list." sqref="S851">
      <formula1>$DF$851:$ES$851</formula1>
    </dataValidation>
    <dataValidation type="list" allowBlank="1" showErrorMessage="1" errorStyle="warning" errorTitle="Invalid SRO Schedule" error="Select a valid SRO Schedule from the dropdown list." sqref="S852">
      <formula1>$DF$852:$ES$852</formula1>
    </dataValidation>
    <dataValidation type="list" allowBlank="1" showErrorMessage="1" errorStyle="warning" errorTitle="Invalid SRO Schedule" error="Select a valid SRO Schedule from the dropdown list." sqref="S853">
      <formula1>$DF$853:$ES$853</formula1>
    </dataValidation>
    <dataValidation type="list" allowBlank="1" showErrorMessage="1" errorStyle="warning" errorTitle="Invalid SRO Schedule" error="Select a valid SRO Schedule from the dropdown list." sqref="S854">
      <formula1>$DF$854:$ES$854</formula1>
    </dataValidation>
    <dataValidation type="list" allowBlank="1" showErrorMessage="1" errorStyle="warning" errorTitle="Invalid SRO Schedule" error="Select a valid SRO Schedule from the dropdown list." sqref="S855">
      <formula1>$DF$855:$ES$855</formula1>
    </dataValidation>
    <dataValidation type="list" allowBlank="1" showErrorMessage="1" errorStyle="warning" errorTitle="Invalid SRO Schedule" error="Select a valid SRO Schedule from the dropdown list." sqref="S856">
      <formula1>$DF$856:$ES$856</formula1>
    </dataValidation>
    <dataValidation type="list" allowBlank="1" showErrorMessage="1" errorStyle="warning" errorTitle="Invalid SRO Schedule" error="Select a valid SRO Schedule from the dropdown list." sqref="S857">
      <formula1>$DF$857:$ES$857</formula1>
    </dataValidation>
    <dataValidation type="list" allowBlank="1" showErrorMessage="1" errorStyle="warning" errorTitle="Invalid SRO Schedule" error="Select a valid SRO Schedule from the dropdown list." sqref="S858">
      <formula1>$DF$858:$ES$858</formula1>
    </dataValidation>
    <dataValidation type="list" allowBlank="1" showErrorMessage="1" errorStyle="warning" errorTitle="Invalid SRO Schedule" error="Select a valid SRO Schedule from the dropdown list." sqref="S859">
      <formula1>$DF$859:$ES$859</formula1>
    </dataValidation>
    <dataValidation type="list" allowBlank="1" showErrorMessage="1" errorStyle="warning" errorTitle="Invalid SRO Schedule" error="Select a valid SRO Schedule from the dropdown list." sqref="S86">
      <formula1>$DF$86:$ES$86</formula1>
    </dataValidation>
    <dataValidation type="list" allowBlank="1" showErrorMessage="1" errorStyle="warning" errorTitle="Invalid SRO Schedule" error="Select a valid SRO Schedule from the dropdown list." sqref="S860">
      <formula1>$DF$860:$ES$860</formula1>
    </dataValidation>
    <dataValidation type="list" allowBlank="1" showErrorMessage="1" errorStyle="warning" errorTitle="Invalid SRO Schedule" error="Select a valid SRO Schedule from the dropdown list." sqref="S861">
      <formula1>$DF$861:$ES$861</formula1>
    </dataValidation>
    <dataValidation type="list" allowBlank="1" showErrorMessage="1" errorStyle="warning" errorTitle="Invalid SRO Schedule" error="Select a valid SRO Schedule from the dropdown list." sqref="S862">
      <formula1>$DF$862:$ES$862</formula1>
    </dataValidation>
    <dataValidation type="list" allowBlank="1" showErrorMessage="1" errorStyle="warning" errorTitle="Invalid SRO Schedule" error="Select a valid SRO Schedule from the dropdown list." sqref="S863">
      <formula1>$DF$863:$ES$863</formula1>
    </dataValidation>
    <dataValidation type="list" allowBlank="1" showErrorMessage="1" errorStyle="warning" errorTitle="Invalid SRO Schedule" error="Select a valid SRO Schedule from the dropdown list." sqref="S864">
      <formula1>$DF$864:$ES$864</formula1>
    </dataValidation>
    <dataValidation type="list" allowBlank="1" showErrorMessage="1" errorStyle="warning" errorTitle="Invalid SRO Schedule" error="Select a valid SRO Schedule from the dropdown list." sqref="S865">
      <formula1>$DF$865:$ES$865</formula1>
    </dataValidation>
    <dataValidation type="list" allowBlank="1" showErrorMessage="1" errorStyle="warning" errorTitle="Invalid SRO Schedule" error="Select a valid SRO Schedule from the dropdown list." sqref="S866">
      <formula1>$DF$866:$ES$866</formula1>
    </dataValidation>
    <dataValidation type="list" allowBlank="1" showErrorMessage="1" errorStyle="warning" errorTitle="Invalid SRO Schedule" error="Select a valid SRO Schedule from the dropdown list." sqref="S867">
      <formula1>$DF$867:$ES$867</formula1>
    </dataValidation>
    <dataValidation type="list" allowBlank="1" showErrorMessage="1" errorStyle="warning" errorTitle="Invalid SRO Schedule" error="Select a valid SRO Schedule from the dropdown list." sqref="S868">
      <formula1>$DF$868:$ES$868</formula1>
    </dataValidation>
    <dataValidation type="list" allowBlank="1" showErrorMessage="1" errorStyle="warning" errorTitle="Invalid SRO Schedule" error="Select a valid SRO Schedule from the dropdown list." sqref="S869">
      <formula1>$DF$869:$ES$869</formula1>
    </dataValidation>
    <dataValidation type="list" allowBlank="1" showErrorMessage="1" errorStyle="warning" errorTitle="Invalid SRO Schedule" error="Select a valid SRO Schedule from the dropdown list." sqref="S87">
      <formula1>$DF$87:$ES$87</formula1>
    </dataValidation>
    <dataValidation type="list" allowBlank="1" showErrorMessage="1" errorStyle="warning" errorTitle="Invalid SRO Schedule" error="Select a valid SRO Schedule from the dropdown list." sqref="S870">
      <formula1>$DF$870:$ES$870</formula1>
    </dataValidation>
    <dataValidation type="list" allowBlank="1" showErrorMessage="1" errorStyle="warning" errorTitle="Invalid SRO Schedule" error="Select a valid SRO Schedule from the dropdown list." sqref="S871">
      <formula1>$DF$871:$ES$871</formula1>
    </dataValidation>
    <dataValidation type="list" allowBlank="1" showErrorMessage="1" errorStyle="warning" errorTitle="Invalid SRO Schedule" error="Select a valid SRO Schedule from the dropdown list." sqref="S872">
      <formula1>$DF$872:$ES$872</formula1>
    </dataValidation>
    <dataValidation type="list" allowBlank="1" showErrorMessage="1" errorStyle="warning" errorTitle="Invalid SRO Schedule" error="Select a valid SRO Schedule from the dropdown list." sqref="S873">
      <formula1>$DF$873:$ES$873</formula1>
    </dataValidation>
    <dataValidation type="list" allowBlank="1" showErrorMessage="1" errorStyle="warning" errorTitle="Invalid SRO Schedule" error="Select a valid SRO Schedule from the dropdown list." sqref="S874">
      <formula1>$DF$874:$ES$874</formula1>
    </dataValidation>
    <dataValidation type="list" allowBlank="1" showErrorMessage="1" errorStyle="warning" errorTitle="Invalid SRO Schedule" error="Select a valid SRO Schedule from the dropdown list." sqref="S875">
      <formula1>$DF$875:$ES$875</formula1>
    </dataValidation>
    <dataValidation type="list" allowBlank="1" showErrorMessage="1" errorStyle="warning" errorTitle="Invalid SRO Schedule" error="Select a valid SRO Schedule from the dropdown list." sqref="S876">
      <formula1>$DF$876:$ES$876</formula1>
    </dataValidation>
    <dataValidation type="list" allowBlank="1" showErrorMessage="1" errorStyle="warning" errorTitle="Invalid SRO Schedule" error="Select a valid SRO Schedule from the dropdown list." sqref="S877">
      <formula1>$DF$877:$ES$877</formula1>
    </dataValidation>
    <dataValidation type="list" allowBlank="1" showErrorMessage="1" errorStyle="warning" errorTitle="Invalid SRO Schedule" error="Select a valid SRO Schedule from the dropdown list." sqref="S878">
      <formula1>$DF$878:$ES$878</formula1>
    </dataValidation>
    <dataValidation type="list" allowBlank="1" showErrorMessage="1" errorStyle="warning" errorTitle="Invalid SRO Schedule" error="Select a valid SRO Schedule from the dropdown list." sqref="S879">
      <formula1>$DF$879:$ES$879</formula1>
    </dataValidation>
    <dataValidation type="list" allowBlank="1" showErrorMessage="1" errorStyle="warning" errorTitle="Invalid SRO Schedule" error="Select a valid SRO Schedule from the dropdown list." sqref="S88">
      <formula1>$DF$88:$ES$88</formula1>
    </dataValidation>
    <dataValidation type="list" allowBlank="1" showErrorMessage="1" errorStyle="warning" errorTitle="Invalid SRO Schedule" error="Select a valid SRO Schedule from the dropdown list." sqref="S880">
      <formula1>$DF$880:$ES$880</formula1>
    </dataValidation>
    <dataValidation type="list" allowBlank="1" showErrorMessage="1" errorStyle="warning" errorTitle="Invalid SRO Schedule" error="Select a valid SRO Schedule from the dropdown list." sqref="S881">
      <formula1>$DF$881:$ES$881</formula1>
    </dataValidation>
    <dataValidation type="list" allowBlank="1" showErrorMessage="1" errorStyle="warning" errorTitle="Invalid SRO Schedule" error="Select a valid SRO Schedule from the dropdown list." sqref="S882">
      <formula1>$DF$882:$ES$882</formula1>
    </dataValidation>
    <dataValidation type="list" allowBlank="1" showErrorMessage="1" errorStyle="warning" errorTitle="Invalid SRO Schedule" error="Select a valid SRO Schedule from the dropdown list." sqref="S883">
      <formula1>$DF$883:$ES$883</formula1>
    </dataValidation>
    <dataValidation type="list" allowBlank="1" showErrorMessage="1" errorStyle="warning" errorTitle="Invalid SRO Schedule" error="Select a valid SRO Schedule from the dropdown list." sqref="S884">
      <formula1>$DF$884:$ES$884</formula1>
    </dataValidation>
    <dataValidation type="list" allowBlank="1" showErrorMessage="1" errorStyle="warning" errorTitle="Invalid SRO Schedule" error="Select a valid SRO Schedule from the dropdown list." sqref="S885">
      <formula1>$DF$885:$ES$885</formula1>
    </dataValidation>
    <dataValidation type="list" allowBlank="1" showErrorMessage="1" errorStyle="warning" errorTitle="Invalid SRO Schedule" error="Select a valid SRO Schedule from the dropdown list." sqref="S886">
      <formula1>$DF$886:$ES$886</formula1>
    </dataValidation>
    <dataValidation type="list" allowBlank="1" showErrorMessage="1" errorStyle="warning" errorTitle="Invalid SRO Schedule" error="Select a valid SRO Schedule from the dropdown list." sqref="S887">
      <formula1>$DF$887:$ES$887</formula1>
    </dataValidation>
    <dataValidation type="list" allowBlank="1" showErrorMessage="1" errorStyle="warning" errorTitle="Invalid SRO Schedule" error="Select a valid SRO Schedule from the dropdown list." sqref="S888">
      <formula1>$DF$888:$ES$888</formula1>
    </dataValidation>
    <dataValidation type="list" allowBlank="1" showErrorMessage="1" errorStyle="warning" errorTitle="Invalid SRO Schedule" error="Select a valid SRO Schedule from the dropdown list." sqref="S889">
      <formula1>$DF$889:$ES$889</formula1>
    </dataValidation>
    <dataValidation type="list" allowBlank="1" showErrorMessage="1" errorStyle="warning" errorTitle="Invalid SRO Schedule" error="Select a valid SRO Schedule from the dropdown list." sqref="S89">
      <formula1>$DF$89:$ES$89</formula1>
    </dataValidation>
    <dataValidation type="list" allowBlank="1" showErrorMessage="1" errorStyle="warning" errorTitle="Invalid SRO Schedule" error="Select a valid SRO Schedule from the dropdown list." sqref="S890">
      <formula1>$DF$890:$ES$890</formula1>
    </dataValidation>
    <dataValidation type="list" allowBlank="1" showErrorMessage="1" errorStyle="warning" errorTitle="Invalid SRO Schedule" error="Select a valid SRO Schedule from the dropdown list." sqref="S891">
      <formula1>$DF$891:$ES$891</formula1>
    </dataValidation>
    <dataValidation type="list" allowBlank="1" showErrorMessage="1" errorStyle="warning" errorTitle="Invalid SRO Schedule" error="Select a valid SRO Schedule from the dropdown list." sqref="S892">
      <formula1>$DF$892:$ES$892</formula1>
    </dataValidation>
    <dataValidation type="list" allowBlank="1" showErrorMessage="1" errorStyle="warning" errorTitle="Invalid SRO Schedule" error="Select a valid SRO Schedule from the dropdown list." sqref="S893">
      <formula1>$DF$893:$ES$893</formula1>
    </dataValidation>
    <dataValidation type="list" allowBlank="1" showErrorMessage="1" errorStyle="warning" errorTitle="Invalid SRO Schedule" error="Select a valid SRO Schedule from the dropdown list." sqref="S894">
      <formula1>$DF$894:$ES$894</formula1>
    </dataValidation>
    <dataValidation type="list" allowBlank="1" showErrorMessage="1" errorStyle="warning" errorTitle="Invalid SRO Schedule" error="Select a valid SRO Schedule from the dropdown list." sqref="S895">
      <formula1>$DF$895:$ES$895</formula1>
    </dataValidation>
    <dataValidation type="list" allowBlank="1" showErrorMessage="1" errorStyle="warning" errorTitle="Invalid SRO Schedule" error="Select a valid SRO Schedule from the dropdown list." sqref="S896">
      <formula1>$DF$896:$ES$896</formula1>
    </dataValidation>
    <dataValidation type="list" allowBlank="1" showErrorMessage="1" errorStyle="warning" errorTitle="Invalid SRO Schedule" error="Select a valid SRO Schedule from the dropdown list." sqref="S897">
      <formula1>$DF$897:$ES$897</formula1>
    </dataValidation>
    <dataValidation type="list" allowBlank="1" showErrorMessage="1" errorStyle="warning" errorTitle="Invalid SRO Schedule" error="Select a valid SRO Schedule from the dropdown list." sqref="S898">
      <formula1>$DF$898:$ES$898</formula1>
    </dataValidation>
    <dataValidation type="list" allowBlank="1" showErrorMessage="1" errorStyle="warning" errorTitle="Invalid SRO Schedule" error="Select a valid SRO Schedule from the dropdown list." sqref="S899">
      <formula1>$DF$899:$ES$899</formula1>
    </dataValidation>
    <dataValidation type="list" allowBlank="1" showErrorMessage="1" errorStyle="warning" errorTitle="Invalid SRO Schedule" error="Select a valid SRO Schedule from the dropdown list." sqref="S9">
      <formula1>$DF$9:$ES$9</formula1>
    </dataValidation>
    <dataValidation type="list" allowBlank="1" showErrorMessage="1" errorStyle="warning" errorTitle="Invalid SRO Schedule" error="Select a valid SRO Schedule from the dropdown list." sqref="S90">
      <formula1>$DF$90:$ES$90</formula1>
    </dataValidation>
    <dataValidation type="list" allowBlank="1" showErrorMessage="1" errorStyle="warning" errorTitle="Invalid SRO Schedule" error="Select a valid SRO Schedule from the dropdown list." sqref="S900">
      <formula1>$DF$900:$ES$900</formula1>
    </dataValidation>
    <dataValidation type="list" allowBlank="1" showErrorMessage="1" errorStyle="warning" errorTitle="Invalid SRO Schedule" error="Select a valid SRO Schedule from the dropdown list." sqref="S901">
      <formula1>$DF$901:$ES$901</formula1>
    </dataValidation>
    <dataValidation type="list" allowBlank="1" showErrorMessage="1" errorStyle="warning" errorTitle="Invalid SRO Schedule" error="Select a valid SRO Schedule from the dropdown list." sqref="S902">
      <formula1>$DF$902:$ES$902</formula1>
    </dataValidation>
    <dataValidation type="list" allowBlank="1" showErrorMessage="1" errorStyle="warning" errorTitle="Invalid SRO Schedule" error="Select a valid SRO Schedule from the dropdown list." sqref="S903">
      <formula1>$DF$903:$ES$903</formula1>
    </dataValidation>
    <dataValidation type="list" allowBlank="1" showErrorMessage="1" errorStyle="warning" errorTitle="Invalid SRO Schedule" error="Select a valid SRO Schedule from the dropdown list." sqref="S904">
      <formula1>$DF$904:$ES$904</formula1>
    </dataValidation>
    <dataValidation type="list" allowBlank="1" showErrorMessage="1" errorStyle="warning" errorTitle="Invalid SRO Schedule" error="Select a valid SRO Schedule from the dropdown list." sqref="S905">
      <formula1>$DF$905:$ES$905</formula1>
    </dataValidation>
    <dataValidation type="list" allowBlank="1" showErrorMessage="1" errorStyle="warning" errorTitle="Invalid SRO Schedule" error="Select a valid SRO Schedule from the dropdown list." sqref="S906">
      <formula1>$DF$906:$ES$906</formula1>
    </dataValidation>
    <dataValidation type="list" allowBlank="1" showErrorMessage="1" errorStyle="warning" errorTitle="Invalid SRO Schedule" error="Select a valid SRO Schedule from the dropdown list." sqref="S907">
      <formula1>$DF$907:$ES$907</formula1>
    </dataValidation>
    <dataValidation type="list" allowBlank="1" showErrorMessage="1" errorStyle="warning" errorTitle="Invalid SRO Schedule" error="Select a valid SRO Schedule from the dropdown list." sqref="S908">
      <formula1>$DF$908:$ES$908</formula1>
    </dataValidation>
    <dataValidation type="list" allowBlank="1" showErrorMessage="1" errorStyle="warning" errorTitle="Invalid SRO Schedule" error="Select a valid SRO Schedule from the dropdown list." sqref="S909">
      <formula1>$DF$909:$ES$909</formula1>
    </dataValidation>
    <dataValidation type="list" allowBlank="1" showErrorMessage="1" errorStyle="warning" errorTitle="Invalid SRO Schedule" error="Select a valid SRO Schedule from the dropdown list." sqref="S91">
      <formula1>$DF$91:$ES$91</formula1>
    </dataValidation>
    <dataValidation type="list" allowBlank="1" showErrorMessage="1" errorStyle="warning" errorTitle="Invalid SRO Schedule" error="Select a valid SRO Schedule from the dropdown list." sqref="S910">
      <formula1>$DF$910:$ES$910</formula1>
    </dataValidation>
    <dataValidation type="list" allowBlank="1" showErrorMessage="1" errorStyle="warning" errorTitle="Invalid SRO Schedule" error="Select a valid SRO Schedule from the dropdown list." sqref="S911">
      <formula1>$DF$911:$ES$911</formula1>
    </dataValidation>
    <dataValidation type="list" allowBlank="1" showErrorMessage="1" errorStyle="warning" errorTitle="Invalid SRO Schedule" error="Select a valid SRO Schedule from the dropdown list." sqref="S912">
      <formula1>$DF$912:$ES$912</formula1>
    </dataValidation>
    <dataValidation type="list" allowBlank="1" showErrorMessage="1" errorStyle="warning" errorTitle="Invalid SRO Schedule" error="Select a valid SRO Schedule from the dropdown list." sqref="S913">
      <formula1>$DF$913:$ES$913</formula1>
    </dataValidation>
    <dataValidation type="list" allowBlank="1" showErrorMessage="1" errorStyle="warning" errorTitle="Invalid SRO Schedule" error="Select a valid SRO Schedule from the dropdown list." sqref="S914">
      <formula1>$DF$914:$ES$914</formula1>
    </dataValidation>
    <dataValidation type="list" allowBlank="1" showErrorMessage="1" errorStyle="warning" errorTitle="Invalid SRO Schedule" error="Select a valid SRO Schedule from the dropdown list." sqref="S915">
      <formula1>$DF$915:$ES$915</formula1>
    </dataValidation>
    <dataValidation type="list" allowBlank="1" showErrorMessage="1" errorStyle="warning" errorTitle="Invalid SRO Schedule" error="Select a valid SRO Schedule from the dropdown list." sqref="S916">
      <formula1>$DF$916:$ES$916</formula1>
    </dataValidation>
    <dataValidation type="list" allowBlank="1" showErrorMessage="1" errorStyle="warning" errorTitle="Invalid SRO Schedule" error="Select a valid SRO Schedule from the dropdown list." sqref="S917">
      <formula1>$DF$917:$ES$917</formula1>
    </dataValidation>
    <dataValidation type="list" allowBlank="1" showErrorMessage="1" errorStyle="warning" errorTitle="Invalid SRO Schedule" error="Select a valid SRO Schedule from the dropdown list." sqref="S918">
      <formula1>$DF$918:$ES$918</formula1>
    </dataValidation>
    <dataValidation type="list" allowBlank="1" showErrorMessage="1" errorStyle="warning" errorTitle="Invalid SRO Schedule" error="Select a valid SRO Schedule from the dropdown list." sqref="S919">
      <formula1>$DF$919:$ES$919</formula1>
    </dataValidation>
    <dataValidation type="list" allowBlank="1" showErrorMessage="1" errorStyle="warning" errorTitle="Invalid SRO Schedule" error="Select a valid SRO Schedule from the dropdown list." sqref="S92">
      <formula1>$DF$92:$ES$92</formula1>
    </dataValidation>
    <dataValidation type="list" allowBlank="1" showErrorMessage="1" errorStyle="warning" errorTitle="Invalid SRO Schedule" error="Select a valid SRO Schedule from the dropdown list." sqref="S920">
      <formula1>$DF$920:$ES$920</formula1>
    </dataValidation>
    <dataValidation type="list" allowBlank="1" showErrorMessage="1" errorStyle="warning" errorTitle="Invalid SRO Schedule" error="Select a valid SRO Schedule from the dropdown list." sqref="S921">
      <formula1>$DF$921:$ES$921</formula1>
    </dataValidation>
    <dataValidation type="list" allowBlank="1" showErrorMessage="1" errorStyle="warning" errorTitle="Invalid SRO Schedule" error="Select a valid SRO Schedule from the dropdown list." sqref="S922">
      <formula1>$DF$922:$ES$922</formula1>
    </dataValidation>
    <dataValidation type="list" allowBlank="1" showErrorMessage="1" errorStyle="warning" errorTitle="Invalid SRO Schedule" error="Select a valid SRO Schedule from the dropdown list." sqref="S923">
      <formula1>$DF$923:$ES$923</formula1>
    </dataValidation>
    <dataValidation type="list" allowBlank="1" showErrorMessage="1" errorStyle="warning" errorTitle="Invalid SRO Schedule" error="Select a valid SRO Schedule from the dropdown list." sqref="S924">
      <formula1>$DF$924:$ES$924</formula1>
    </dataValidation>
    <dataValidation type="list" allowBlank="1" showErrorMessage="1" errorStyle="warning" errorTitle="Invalid SRO Schedule" error="Select a valid SRO Schedule from the dropdown list." sqref="S925">
      <formula1>$DF$925:$ES$925</formula1>
    </dataValidation>
    <dataValidation type="list" allowBlank="1" showErrorMessage="1" errorStyle="warning" errorTitle="Invalid SRO Schedule" error="Select a valid SRO Schedule from the dropdown list." sqref="S926">
      <formula1>$DF$926:$ES$926</formula1>
    </dataValidation>
    <dataValidation type="list" allowBlank="1" showErrorMessage="1" errorStyle="warning" errorTitle="Invalid SRO Schedule" error="Select a valid SRO Schedule from the dropdown list." sqref="S927">
      <formula1>$DF$927:$ES$927</formula1>
    </dataValidation>
    <dataValidation type="list" allowBlank="1" showErrorMessage="1" errorStyle="warning" errorTitle="Invalid SRO Schedule" error="Select a valid SRO Schedule from the dropdown list." sqref="S928">
      <formula1>$DF$928:$ES$928</formula1>
    </dataValidation>
    <dataValidation type="list" allowBlank="1" showErrorMessage="1" errorStyle="warning" errorTitle="Invalid SRO Schedule" error="Select a valid SRO Schedule from the dropdown list." sqref="S929">
      <formula1>$DF$929:$ES$929</formula1>
    </dataValidation>
    <dataValidation type="list" allowBlank="1" showErrorMessage="1" errorStyle="warning" errorTitle="Invalid SRO Schedule" error="Select a valid SRO Schedule from the dropdown list." sqref="S93">
      <formula1>$DF$93:$ES$93</formula1>
    </dataValidation>
    <dataValidation type="list" allowBlank="1" showErrorMessage="1" errorStyle="warning" errorTitle="Invalid SRO Schedule" error="Select a valid SRO Schedule from the dropdown list." sqref="S930">
      <formula1>$DF$930:$ES$930</formula1>
    </dataValidation>
    <dataValidation type="list" allowBlank="1" showErrorMessage="1" errorStyle="warning" errorTitle="Invalid SRO Schedule" error="Select a valid SRO Schedule from the dropdown list." sqref="S931">
      <formula1>$DF$931:$ES$931</formula1>
    </dataValidation>
    <dataValidation type="list" allowBlank="1" showErrorMessage="1" errorStyle="warning" errorTitle="Invalid SRO Schedule" error="Select a valid SRO Schedule from the dropdown list." sqref="S932">
      <formula1>$DF$932:$ES$932</formula1>
    </dataValidation>
    <dataValidation type="list" allowBlank="1" showErrorMessage="1" errorStyle="warning" errorTitle="Invalid SRO Schedule" error="Select a valid SRO Schedule from the dropdown list." sqref="S933">
      <formula1>$DF$933:$ES$933</formula1>
    </dataValidation>
    <dataValidation type="list" allowBlank="1" showErrorMessage="1" errorStyle="warning" errorTitle="Invalid SRO Schedule" error="Select a valid SRO Schedule from the dropdown list." sqref="S934">
      <formula1>$DF$934:$ES$934</formula1>
    </dataValidation>
    <dataValidation type="list" allowBlank="1" showErrorMessage="1" errorStyle="warning" errorTitle="Invalid SRO Schedule" error="Select a valid SRO Schedule from the dropdown list." sqref="S935">
      <formula1>$DF$935:$ES$935</formula1>
    </dataValidation>
    <dataValidation type="list" allowBlank="1" showErrorMessage="1" errorStyle="warning" errorTitle="Invalid SRO Schedule" error="Select a valid SRO Schedule from the dropdown list." sqref="S936">
      <formula1>$DF$936:$ES$936</formula1>
    </dataValidation>
    <dataValidation type="list" allowBlank="1" showErrorMessage="1" errorStyle="warning" errorTitle="Invalid SRO Schedule" error="Select a valid SRO Schedule from the dropdown list." sqref="S937">
      <formula1>$DF$937:$ES$937</formula1>
    </dataValidation>
    <dataValidation type="list" allowBlank="1" showErrorMessage="1" errorStyle="warning" errorTitle="Invalid SRO Schedule" error="Select a valid SRO Schedule from the dropdown list." sqref="S938">
      <formula1>$DF$938:$ES$938</formula1>
    </dataValidation>
    <dataValidation type="list" allowBlank="1" showErrorMessage="1" errorStyle="warning" errorTitle="Invalid SRO Schedule" error="Select a valid SRO Schedule from the dropdown list." sqref="S939">
      <formula1>$DF$939:$ES$939</formula1>
    </dataValidation>
    <dataValidation type="list" allowBlank="1" showErrorMessage="1" errorStyle="warning" errorTitle="Invalid SRO Schedule" error="Select a valid SRO Schedule from the dropdown list." sqref="S94">
      <formula1>$DF$94:$ES$94</formula1>
    </dataValidation>
    <dataValidation type="list" allowBlank="1" showErrorMessage="1" errorStyle="warning" errorTitle="Invalid SRO Schedule" error="Select a valid SRO Schedule from the dropdown list." sqref="S940">
      <formula1>$DF$940:$ES$940</formula1>
    </dataValidation>
    <dataValidation type="list" allowBlank="1" showErrorMessage="1" errorStyle="warning" errorTitle="Invalid SRO Schedule" error="Select a valid SRO Schedule from the dropdown list." sqref="S941">
      <formula1>$DF$941:$ES$941</formula1>
    </dataValidation>
    <dataValidation type="list" allowBlank="1" showErrorMessage="1" errorStyle="warning" errorTitle="Invalid SRO Schedule" error="Select a valid SRO Schedule from the dropdown list." sqref="S942">
      <formula1>$DF$942:$ES$942</formula1>
    </dataValidation>
    <dataValidation type="list" allowBlank="1" showErrorMessage="1" errorStyle="warning" errorTitle="Invalid SRO Schedule" error="Select a valid SRO Schedule from the dropdown list." sqref="S943">
      <formula1>$DF$943:$ES$943</formula1>
    </dataValidation>
    <dataValidation type="list" allowBlank="1" showErrorMessage="1" errorStyle="warning" errorTitle="Invalid SRO Schedule" error="Select a valid SRO Schedule from the dropdown list." sqref="S944">
      <formula1>$DF$944:$ES$944</formula1>
    </dataValidation>
    <dataValidation type="list" allowBlank="1" showErrorMessage="1" errorStyle="warning" errorTitle="Invalid SRO Schedule" error="Select a valid SRO Schedule from the dropdown list." sqref="S945">
      <formula1>$DF$945:$ES$945</formula1>
    </dataValidation>
    <dataValidation type="list" allowBlank="1" showErrorMessage="1" errorStyle="warning" errorTitle="Invalid SRO Schedule" error="Select a valid SRO Schedule from the dropdown list." sqref="S946">
      <formula1>$DF$946:$ES$946</formula1>
    </dataValidation>
    <dataValidation type="list" allowBlank="1" showErrorMessage="1" errorStyle="warning" errorTitle="Invalid SRO Schedule" error="Select a valid SRO Schedule from the dropdown list." sqref="S947">
      <formula1>$DF$947:$ES$947</formula1>
    </dataValidation>
    <dataValidation type="list" allowBlank="1" showErrorMessage="1" errorStyle="warning" errorTitle="Invalid SRO Schedule" error="Select a valid SRO Schedule from the dropdown list." sqref="S948">
      <formula1>$DF$948:$ES$948</formula1>
    </dataValidation>
    <dataValidation type="list" allowBlank="1" showErrorMessage="1" errorStyle="warning" errorTitle="Invalid SRO Schedule" error="Select a valid SRO Schedule from the dropdown list." sqref="S949">
      <formula1>$DF$949:$ES$949</formula1>
    </dataValidation>
    <dataValidation type="list" allowBlank="1" showErrorMessage="1" errorStyle="warning" errorTitle="Invalid SRO Schedule" error="Select a valid SRO Schedule from the dropdown list." sqref="S95">
      <formula1>$DF$95:$ES$95</formula1>
    </dataValidation>
    <dataValidation type="list" allowBlank="1" showErrorMessage="1" errorStyle="warning" errorTitle="Invalid SRO Schedule" error="Select a valid SRO Schedule from the dropdown list." sqref="S950">
      <formula1>$DF$950:$ES$950</formula1>
    </dataValidation>
    <dataValidation type="list" allowBlank="1" showErrorMessage="1" errorStyle="warning" errorTitle="Invalid SRO Schedule" error="Select a valid SRO Schedule from the dropdown list." sqref="S951">
      <formula1>$DF$951:$ES$951</formula1>
    </dataValidation>
    <dataValidation type="list" allowBlank="1" showErrorMessage="1" errorStyle="warning" errorTitle="Invalid SRO Schedule" error="Select a valid SRO Schedule from the dropdown list." sqref="S952">
      <formula1>$DF$952:$ES$952</formula1>
    </dataValidation>
    <dataValidation type="list" allowBlank="1" showErrorMessage="1" errorStyle="warning" errorTitle="Invalid SRO Schedule" error="Select a valid SRO Schedule from the dropdown list." sqref="S953">
      <formula1>$DF$953:$ES$953</formula1>
    </dataValidation>
    <dataValidation type="list" allowBlank="1" showErrorMessage="1" errorStyle="warning" errorTitle="Invalid SRO Schedule" error="Select a valid SRO Schedule from the dropdown list." sqref="S954">
      <formula1>$DF$954:$ES$954</formula1>
    </dataValidation>
    <dataValidation type="list" allowBlank="1" showErrorMessage="1" errorStyle="warning" errorTitle="Invalid SRO Schedule" error="Select a valid SRO Schedule from the dropdown list." sqref="S955">
      <formula1>$DF$955:$ES$955</formula1>
    </dataValidation>
    <dataValidation type="list" allowBlank="1" showErrorMessage="1" errorStyle="warning" errorTitle="Invalid SRO Schedule" error="Select a valid SRO Schedule from the dropdown list." sqref="S956">
      <formula1>$DF$956:$ES$956</formula1>
    </dataValidation>
    <dataValidation type="list" allowBlank="1" showErrorMessage="1" errorStyle="warning" errorTitle="Invalid SRO Schedule" error="Select a valid SRO Schedule from the dropdown list." sqref="S957">
      <formula1>$DF$957:$ES$957</formula1>
    </dataValidation>
    <dataValidation type="list" allowBlank="1" showErrorMessage="1" errorStyle="warning" errorTitle="Invalid SRO Schedule" error="Select a valid SRO Schedule from the dropdown list." sqref="S958">
      <formula1>$DF$958:$ES$958</formula1>
    </dataValidation>
    <dataValidation type="list" allowBlank="1" showErrorMessage="1" errorStyle="warning" errorTitle="Invalid SRO Schedule" error="Select a valid SRO Schedule from the dropdown list." sqref="S959">
      <formula1>$DF$959:$ES$959</formula1>
    </dataValidation>
    <dataValidation type="list" allowBlank="1" showErrorMessage="1" errorStyle="warning" errorTitle="Invalid SRO Schedule" error="Select a valid SRO Schedule from the dropdown list." sqref="S96">
      <formula1>$DF$96:$ES$96</formula1>
    </dataValidation>
    <dataValidation type="list" allowBlank="1" showErrorMessage="1" errorStyle="warning" errorTitle="Invalid SRO Schedule" error="Select a valid SRO Schedule from the dropdown list." sqref="S960">
      <formula1>$DF$960:$ES$960</formula1>
    </dataValidation>
    <dataValidation type="list" allowBlank="1" showErrorMessage="1" errorStyle="warning" errorTitle="Invalid SRO Schedule" error="Select a valid SRO Schedule from the dropdown list." sqref="S961">
      <formula1>$DF$961:$ES$961</formula1>
    </dataValidation>
    <dataValidation type="list" allowBlank="1" showErrorMessage="1" errorStyle="warning" errorTitle="Invalid SRO Schedule" error="Select a valid SRO Schedule from the dropdown list." sqref="S962">
      <formula1>$DF$962:$ES$962</formula1>
    </dataValidation>
    <dataValidation type="list" allowBlank="1" showErrorMessage="1" errorStyle="warning" errorTitle="Invalid SRO Schedule" error="Select a valid SRO Schedule from the dropdown list." sqref="S963">
      <formula1>$DF$963:$ES$963</formula1>
    </dataValidation>
    <dataValidation type="list" allowBlank="1" showErrorMessage="1" errorStyle="warning" errorTitle="Invalid SRO Schedule" error="Select a valid SRO Schedule from the dropdown list." sqref="S964">
      <formula1>$DF$964:$ES$964</formula1>
    </dataValidation>
    <dataValidation type="list" allowBlank="1" showErrorMessage="1" errorStyle="warning" errorTitle="Invalid SRO Schedule" error="Select a valid SRO Schedule from the dropdown list." sqref="S965">
      <formula1>$DF$965:$ES$965</formula1>
    </dataValidation>
    <dataValidation type="list" allowBlank="1" showErrorMessage="1" errorStyle="warning" errorTitle="Invalid SRO Schedule" error="Select a valid SRO Schedule from the dropdown list." sqref="S966">
      <formula1>$DF$966:$ES$966</formula1>
    </dataValidation>
    <dataValidation type="list" allowBlank="1" showErrorMessage="1" errorStyle="warning" errorTitle="Invalid SRO Schedule" error="Select a valid SRO Schedule from the dropdown list." sqref="S967">
      <formula1>$DF$967:$ES$967</formula1>
    </dataValidation>
    <dataValidation type="list" allowBlank="1" showErrorMessage="1" errorStyle="warning" errorTitle="Invalid SRO Schedule" error="Select a valid SRO Schedule from the dropdown list." sqref="S968">
      <formula1>$DF$968:$ES$968</formula1>
    </dataValidation>
    <dataValidation type="list" allowBlank="1" showErrorMessage="1" errorStyle="warning" errorTitle="Invalid SRO Schedule" error="Select a valid SRO Schedule from the dropdown list." sqref="S969">
      <formula1>$DF$969:$ES$969</formula1>
    </dataValidation>
    <dataValidation type="list" allowBlank="1" showErrorMessage="1" errorStyle="warning" errorTitle="Invalid SRO Schedule" error="Select a valid SRO Schedule from the dropdown list." sqref="S97">
      <formula1>$DF$97:$ES$97</formula1>
    </dataValidation>
    <dataValidation type="list" allowBlank="1" showErrorMessage="1" errorStyle="warning" errorTitle="Invalid SRO Schedule" error="Select a valid SRO Schedule from the dropdown list." sqref="S970">
      <formula1>$DF$970:$ES$970</formula1>
    </dataValidation>
    <dataValidation type="list" allowBlank="1" showErrorMessage="1" errorStyle="warning" errorTitle="Invalid SRO Schedule" error="Select a valid SRO Schedule from the dropdown list." sqref="S971">
      <formula1>$DF$971:$ES$971</formula1>
    </dataValidation>
    <dataValidation type="list" allowBlank="1" showErrorMessage="1" errorStyle="warning" errorTitle="Invalid SRO Schedule" error="Select a valid SRO Schedule from the dropdown list." sqref="S972">
      <formula1>$DF$972:$ES$972</formula1>
    </dataValidation>
    <dataValidation type="list" allowBlank="1" showErrorMessage="1" errorStyle="warning" errorTitle="Invalid SRO Schedule" error="Select a valid SRO Schedule from the dropdown list." sqref="S973">
      <formula1>$DF$973:$ES$973</formula1>
    </dataValidation>
    <dataValidation type="list" allowBlank="1" showErrorMessage="1" errorStyle="warning" errorTitle="Invalid SRO Schedule" error="Select a valid SRO Schedule from the dropdown list." sqref="S974">
      <formula1>$DF$974:$ES$974</formula1>
    </dataValidation>
    <dataValidation type="list" allowBlank="1" showErrorMessage="1" errorStyle="warning" errorTitle="Invalid SRO Schedule" error="Select a valid SRO Schedule from the dropdown list." sqref="S975">
      <formula1>$DF$975:$ES$975</formula1>
    </dataValidation>
    <dataValidation type="list" allowBlank="1" showErrorMessage="1" errorStyle="warning" errorTitle="Invalid SRO Schedule" error="Select a valid SRO Schedule from the dropdown list." sqref="S976">
      <formula1>$DF$976:$ES$976</formula1>
    </dataValidation>
    <dataValidation type="list" allowBlank="1" showErrorMessage="1" errorStyle="warning" errorTitle="Invalid SRO Schedule" error="Select a valid SRO Schedule from the dropdown list." sqref="S977">
      <formula1>$DF$977:$ES$977</formula1>
    </dataValidation>
    <dataValidation type="list" allowBlank="1" showErrorMessage="1" errorStyle="warning" errorTitle="Invalid SRO Schedule" error="Select a valid SRO Schedule from the dropdown list." sqref="S978">
      <formula1>$DF$978:$ES$978</formula1>
    </dataValidation>
    <dataValidation type="list" allowBlank="1" showErrorMessage="1" errorStyle="warning" errorTitle="Invalid SRO Schedule" error="Select a valid SRO Schedule from the dropdown list." sqref="S979">
      <formula1>$DF$979:$ES$979</formula1>
    </dataValidation>
    <dataValidation type="list" allowBlank="1" showErrorMessage="1" errorStyle="warning" errorTitle="Invalid SRO Schedule" error="Select a valid SRO Schedule from the dropdown list." sqref="S98">
      <formula1>$DF$98:$ES$98</formula1>
    </dataValidation>
    <dataValidation type="list" allowBlank="1" showErrorMessage="1" errorStyle="warning" errorTitle="Invalid SRO Schedule" error="Select a valid SRO Schedule from the dropdown list." sqref="S980">
      <formula1>$DF$980:$ES$980</formula1>
    </dataValidation>
    <dataValidation type="list" allowBlank="1" showErrorMessage="1" errorStyle="warning" errorTitle="Invalid SRO Schedule" error="Select a valid SRO Schedule from the dropdown list." sqref="S981">
      <formula1>$DF$981:$ES$981</formula1>
    </dataValidation>
    <dataValidation type="list" allowBlank="1" showErrorMessage="1" errorStyle="warning" errorTitle="Invalid SRO Schedule" error="Select a valid SRO Schedule from the dropdown list." sqref="S982">
      <formula1>$DF$982:$ES$982</formula1>
    </dataValidation>
    <dataValidation type="list" allowBlank="1" showErrorMessage="1" errorStyle="warning" errorTitle="Invalid SRO Schedule" error="Select a valid SRO Schedule from the dropdown list." sqref="S983">
      <formula1>$DF$983:$ES$983</formula1>
    </dataValidation>
    <dataValidation type="list" allowBlank="1" showErrorMessage="1" errorStyle="warning" errorTitle="Invalid SRO Schedule" error="Select a valid SRO Schedule from the dropdown list." sqref="S984">
      <formula1>$DF$984:$ES$984</formula1>
    </dataValidation>
    <dataValidation type="list" allowBlank="1" showErrorMessage="1" errorStyle="warning" errorTitle="Invalid SRO Schedule" error="Select a valid SRO Schedule from the dropdown list." sqref="S985">
      <formula1>$DF$985:$ES$985</formula1>
    </dataValidation>
    <dataValidation type="list" allowBlank="1" showErrorMessage="1" errorStyle="warning" errorTitle="Invalid SRO Schedule" error="Select a valid SRO Schedule from the dropdown list." sqref="S986">
      <formula1>$DF$986:$ES$986</formula1>
    </dataValidation>
    <dataValidation type="list" allowBlank="1" showErrorMessage="1" errorStyle="warning" errorTitle="Invalid SRO Schedule" error="Select a valid SRO Schedule from the dropdown list." sqref="S987">
      <formula1>$DF$987:$ES$987</formula1>
    </dataValidation>
    <dataValidation type="list" allowBlank="1" showErrorMessage="1" errorStyle="warning" errorTitle="Invalid SRO Schedule" error="Select a valid SRO Schedule from the dropdown list." sqref="S988">
      <formula1>$DF$988:$ES$988</formula1>
    </dataValidation>
    <dataValidation type="list" allowBlank="1" showErrorMessage="1" errorStyle="warning" errorTitle="Invalid SRO Schedule" error="Select a valid SRO Schedule from the dropdown list." sqref="S989">
      <formula1>$DF$989:$ES$989</formula1>
    </dataValidation>
    <dataValidation type="list" allowBlank="1" showErrorMessage="1" errorStyle="warning" errorTitle="Invalid SRO Schedule" error="Select a valid SRO Schedule from the dropdown list." sqref="S99">
      <formula1>$DF$99:$ES$99</formula1>
    </dataValidation>
    <dataValidation type="list" allowBlank="1" showErrorMessage="1" errorStyle="warning" errorTitle="Invalid SRO Schedule" error="Select a valid SRO Schedule from the dropdown list." sqref="S990">
      <formula1>$DF$990:$ES$990</formula1>
    </dataValidation>
    <dataValidation type="list" allowBlank="1" showErrorMessage="1" errorStyle="warning" errorTitle="Invalid SRO Schedule" error="Select a valid SRO Schedule from the dropdown list." sqref="S991">
      <formula1>$DF$991:$ES$991</formula1>
    </dataValidation>
    <dataValidation type="list" allowBlank="1" showErrorMessage="1" errorStyle="warning" errorTitle="Invalid SRO Schedule" error="Select a valid SRO Schedule from the dropdown list." sqref="S992">
      <formula1>$DF$992:$ES$992</formula1>
    </dataValidation>
    <dataValidation type="list" allowBlank="1" showErrorMessage="1" errorStyle="warning" errorTitle="Invalid SRO Schedule" error="Select a valid SRO Schedule from the dropdown list." sqref="S993">
      <formula1>$DF$993:$ES$993</formula1>
    </dataValidation>
    <dataValidation type="list" allowBlank="1" showErrorMessage="1" errorStyle="warning" errorTitle="Invalid SRO Schedule" error="Select a valid SRO Schedule from the dropdown list." sqref="S994">
      <formula1>$DF$994:$ES$994</formula1>
    </dataValidation>
    <dataValidation type="list" allowBlank="1" showErrorMessage="1" errorStyle="warning" errorTitle="Invalid SRO Schedule" error="Select a valid SRO Schedule from the dropdown list." sqref="S995">
      <formula1>$DF$995:$ES$995</formula1>
    </dataValidation>
    <dataValidation type="list" allowBlank="1" showErrorMessage="1" errorStyle="warning" errorTitle="Invalid SRO Schedule" error="Select a valid SRO Schedule from the dropdown list." sqref="S996">
      <formula1>$DF$996:$ES$996</formula1>
    </dataValidation>
    <dataValidation type="list" allowBlank="1" showErrorMessage="1" errorStyle="warning" errorTitle="Invalid SRO Schedule" error="Select a valid SRO Schedule from the dropdown list." sqref="S997">
      <formula1>$DF$997:$ES$997</formula1>
    </dataValidation>
    <dataValidation type="list" allowBlank="1" showErrorMessage="1" errorStyle="warning" errorTitle="Invalid SRO Schedule" error="Select a valid SRO Schedule from the dropdown list." sqref="S998">
      <formula1>$DF$998:$ES$998</formula1>
    </dataValidation>
    <dataValidation type="list" allowBlank="1" showErrorMessage="1" errorStyle="warning" errorTitle="Invalid SRO Schedule" error="Select a valid SRO Schedule from the dropdown list." sqref="S999">
      <formula1>$DF$999:$ES$999</formula1>
    </dataValidation>
    <dataValidation type="decimal" allowBlank="1" showErrorMessage="1" errorStyle="warning" errorTitle="Invalid Discount" error="Discount must be between 0 and 100 percent." sqref="U10:U1001">
      <formula1>0</formula1>
      <formula2>100</formula2>
    </dataValidation>
    <dataValidation type="decimal" allowBlank="1" showErrorMessage="1" errorStyle="warning" errorTitle="Invalid Discount" error="Discount must be between 0 and 100 percent." sqref="U2:U1001">
      <formula1>0</formula1>
      <formula2>100</formula2>
    </dataValidation>
    <dataValidation type="list" allowBlank="1" showErrorMessage="1" errorStyle="warning" errorTitle="Invalid SRO Item" error="Select a valid SRO Item from the dropdown list." sqref="W10">
      <formula1>$GN$10:$IU$10</formula1>
    </dataValidation>
    <dataValidation type="list" allowBlank="1" showErrorMessage="1" errorStyle="warning" errorTitle="Invalid SRO Item" error="Select a valid SRO Item from the dropdown list." sqref="W100">
      <formula1>$GN$100:$IU$100</formula1>
    </dataValidation>
    <dataValidation type="list" allowBlank="1" showErrorMessage="1" errorStyle="warning" errorTitle="Invalid SRO Item" error="Select a valid SRO Item from the dropdown list." sqref="W1000">
      <formula1>$GN$1000:$IU$1000</formula1>
    </dataValidation>
    <dataValidation type="list" allowBlank="1" showErrorMessage="1" errorStyle="warning" errorTitle="Invalid SRO Item" error="Select a valid SRO Item from the dropdown list." sqref="W1001">
      <formula1>$GN$1001:$IU$1001</formula1>
    </dataValidation>
    <dataValidation type="list" allowBlank="1" showErrorMessage="1" errorStyle="warning" errorTitle="Invalid SRO Item" error="Select a valid SRO Item from the dropdown list." sqref="W101">
      <formula1>$GN$101:$IU$101</formula1>
    </dataValidation>
    <dataValidation type="list" allowBlank="1" showErrorMessage="1" errorStyle="warning" errorTitle="Invalid SRO Item" error="Select a valid SRO Item from the dropdown list." sqref="W102">
      <formula1>$GN$102:$IU$102</formula1>
    </dataValidation>
    <dataValidation type="list" allowBlank="1" showErrorMessage="1" errorStyle="warning" errorTitle="Invalid SRO Item" error="Select a valid SRO Item from the dropdown list." sqref="W103">
      <formula1>$GN$103:$IU$103</formula1>
    </dataValidation>
    <dataValidation type="list" allowBlank="1" showErrorMessage="1" errorStyle="warning" errorTitle="Invalid SRO Item" error="Select a valid SRO Item from the dropdown list." sqref="W104">
      <formula1>$GN$104:$IU$104</formula1>
    </dataValidation>
    <dataValidation type="list" allowBlank="1" showErrorMessage="1" errorStyle="warning" errorTitle="Invalid SRO Item" error="Select a valid SRO Item from the dropdown list." sqref="W105">
      <formula1>$GN$105:$IU$105</formula1>
    </dataValidation>
    <dataValidation type="list" allowBlank="1" showErrorMessage="1" errorStyle="warning" errorTitle="Invalid SRO Item" error="Select a valid SRO Item from the dropdown list." sqref="W106">
      <formula1>$GN$106:$IU$106</formula1>
    </dataValidation>
    <dataValidation type="list" allowBlank="1" showErrorMessage="1" errorStyle="warning" errorTitle="Invalid SRO Item" error="Select a valid SRO Item from the dropdown list." sqref="W107">
      <formula1>$GN$107:$IU$107</formula1>
    </dataValidation>
    <dataValidation type="list" allowBlank="1" showErrorMessage="1" errorStyle="warning" errorTitle="Invalid SRO Item" error="Select a valid SRO Item from the dropdown list." sqref="W108">
      <formula1>$GN$108:$IU$108</formula1>
    </dataValidation>
    <dataValidation type="list" allowBlank="1" showErrorMessage="1" errorStyle="warning" errorTitle="Invalid SRO Item" error="Select a valid SRO Item from the dropdown list." sqref="W109">
      <formula1>$GN$109:$IU$109</formula1>
    </dataValidation>
    <dataValidation type="list" allowBlank="1" showErrorMessage="1" errorStyle="warning" errorTitle="Invalid SRO Item" error="Select a valid SRO Item from the dropdown list." sqref="W11">
      <formula1>$GN$11:$IU$11</formula1>
    </dataValidation>
    <dataValidation type="list" allowBlank="1" showErrorMessage="1" errorStyle="warning" errorTitle="Invalid SRO Item" error="Select a valid SRO Item from the dropdown list." sqref="W110">
      <formula1>$GN$110:$IU$110</formula1>
    </dataValidation>
    <dataValidation type="list" allowBlank="1" showErrorMessage="1" errorStyle="warning" errorTitle="Invalid SRO Item" error="Select a valid SRO Item from the dropdown list." sqref="W111">
      <formula1>$GN$111:$IU$111</formula1>
    </dataValidation>
    <dataValidation type="list" allowBlank="1" showErrorMessage="1" errorStyle="warning" errorTitle="Invalid SRO Item" error="Select a valid SRO Item from the dropdown list." sqref="W112">
      <formula1>$GN$112:$IU$112</formula1>
    </dataValidation>
    <dataValidation type="list" allowBlank="1" showErrorMessage="1" errorStyle="warning" errorTitle="Invalid SRO Item" error="Select a valid SRO Item from the dropdown list." sqref="W113">
      <formula1>$GN$113:$IU$113</formula1>
    </dataValidation>
    <dataValidation type="list" allowBlank="1" showErrorMessage="1" errorStyle="warning" errorTitle="Invalid SRO Item" error="Select a valid SRO Item from the dropdown list." sqref="W114">
      <formula1>$GN$114:$IU$114</formula1>
    </dataValidation>
    <dataValidation type="list" allowBlank="1" showErrorMessage="1" errorStyle="warning" errorTitle="Invalid SRO Item" error="Select a valid SRO Item from the dropdown list." sqref="W115">
      <formula1>$GN$115:$IU$115</formula1>
    </dataValidation>
    <dataValidation type="list" allowBlank="1" showErrorMessage="1" errorStyle="warning" errorTitle="Invalid SRO Item" error="Select a valid SRO Item from the dropdown list." sqref="W116">
      <formula1>$GN$116:$IU$116</formula1>
    </dataValidation>
    <dataValidation type="list" allowBlank="1" showErrorMessage="1" errorStyle="warning" errorTitle="Invalid SRO Item" error="Select a valid SRO Item from the dropdown list." sqref="W117">
      <formula1>$GN$117:$IU$117</formula1>
    </dataValidation>
    <dataValidation type="list" allowBlank="1" showErrorMessage="1" errorStyle="warning" errorTitle="Invalid SRO Item" error="Select a valid SRO Item from the dropdown list." sqref="W118">
      <formula1>$GN$118:$IU$118</formula1>
    </dataValidation>
    <dataValidation type="list" allowBlank="1" showErrorMessage="1" errorStyle="warning" errorTitle="Invalid SRO Item" error="Select a valid SRO Item from the dropdown list." sqref="W119">
      <formula1>$GN$119:$IU$119</formula1>
    </dataValidation>
    <dataValidation type="list" allowBlank="1" showErrorMessage="1" errorStyle="warning" errorTitle="Invalid SRO Item" error="Select a valid SRO Item from the dropdown list." sqref="W12">
      <formula1>$GN$12:$IU$12</formula1>
    </dataValidation>
    <dataValidation type="list" allowBlank="1" showErrorMessage="1" errorStyle="warning" errorTitle="Invalid SRO Item" error="Select a valid SRO Item from the dropdown list." sqref="W120">
      <formula1>$GN$120:$IU$120</formula1>
    </dataValidation>
    <dataValidation type="list" allowBlank="1" showErrorMessage="1" errorStyle="warning" errorTitle="Invalid SRO Item" error="Select a valid SRO Item from the dropdown list." sqref="W121">
      <formula1>$GN$121:$IU$121</formula1>
    </dataValidation>
    <dataValidation type="list" allowBlank="1" showErrorMessage="1" errorStyle="warning" errorTitle="Invalid SRO Item" error="Select a valid SRO Item from the dropdown list." sqref="W122">
      <formula1>$GN$122:$IU$122</formula1>
    </dataValidation>
    <dataValidation type="list" allowBlank="1" showErrorMessage="1" errorStyle="warning" errorTitle="Invalid SRO Item" error="Select a valid SRO Item from the dropdown list." sqref="W123">
      <formula1>$GN$123:$IU$123</formula1>
    </dataValidation>
    <dataValidation type="list" allowBlank="1" showErrorMessage="1" errorStyle="warning" errorTitle="Invalid SRO Item" error="Select a valid SRO Item from the dropdown list." sqref="W124">
      <formula1>$GN$124:$IU$124</formula1>
    </dataValidation>
    <dataValidation type="list" allowBlank="1" showErrorMessage="1" errorStyle="warning" errorTitle="Invalid SRO Item" error="Select a valid SRO Item from the dropdown list." sqref="W125">
      <formula1>$GN$125:$IU$125</formula1>
    </dataValidation>
    <dataValidation type="list" allowBlank="1" showErrorMessage="1" errorStyle="warning" errorTitle="Invalid SRO Item" error="Select a valid SRO Item from the dropdown list." sqref="W126">
      <formula1>$GN$126:$IU$126</formula1>
    </dataValidation>
    <dataValidation type="list" allowBlank="1" showErrorMessage="1" errorStyle="warning" errorTitle="Invalid SRO Item" error="Select a valid SRO Item from the dropdown list." sqref="W127">
      <formula1>$GN$127:$IU$127</formula1>
    </dataValidation>
    <dataValidation type="list" allowBlank="1" showErrorMessage="1" errorStyle="warning" errorTitle="Invalid SRO Item" error="Select a valid SRO Item from the dropdown list." sqref="W128">
      <formula1>$GN$128:$IU$128</formula1>
    </dataValidation>
    <dataValidation type="list" allowBlank="1" showErrorMessage="1" errorStyle="warning" errorTitle="Invalid SRO Item" error="Select a valid SRO Item from the dropdown list." sqref="W129">
      <formula1>$GN$129:$IU$129</formula1>
    </dataValidation>
    <dataValidation type="list" allowBlank="1" showErrorMessage="1" errorStyle="warning" errorTitle="Invalid SRO Item" error="Select a valid SRO Item from the dropdown list." sqref="W13">
      <formula1>$GN$13:$IU$13</formula1>
    </dataValidation>
    <dataValidation type="list" allowBlank="1" showErrorMessage="1" errorStyle="warning" errorTitle="Invalid SRO Item" error="Select a valid SRO Item from the dropdown list." sqref="W130">
      <formula1>$GN$130:$IU$130</formula1>
    </dataValidation>
    <dataValidation type="list" allowBlank="1" showErrorMessage="1" errorStyle="warning" errorTitle="Invalid SRO Item" error="Select a valid SRO Item from the dropdown list." sqref="W131">
      <formula1>$GN$131:$IU$131</formula1>
    </dataValidation>
    <dataValidation type="list" allowBlank="1" showErrorMessage="1" errorStyle="warning" errorTitle="Invalid SRO Item" error="Select a valid SRO Item from the dropdown list." sqref="W132">
      <formula1>$GN$132:$IU$132</formula1>
    </dataValidation>
    <dataValidation type="list" allowBlank="1" showErrorMessage="1" errorStyle="warning" errorTitle="Invalid SRO Item" error="Select a valid SRO Item from the dropdown list." sqref="W133">
      <formula1>$GN$133:$IU$133</formula1>
    </dataValidation>
    <dataValidation type="list" allowBlank="1" showErrorMessage="1" errorStyle="warning" errorTitle="Invalid SRO Item" error="Select a valid SRO Item from the dropdown list." sqref="W134">
      <formula1>$GN$134:$IU$134</formula1>
    </dataValidation>
    <dataValidation type="list" allowBlank="1" showErrorMessage="1" errorStyle="warning" errorTitle="Invalid SRO Item" error="Select a valid SRO Item from the dropdown list." sqref="W135">
      <formula1>$GN$135:$IU$135</formula1>
    </dataValidation>
    <dataValidation type="list" allowBlank="1" showErrorMessage="1" errorStyle="warning" errorTitle="Invalid SRO Item" error="Select a valid SRO Item from the dropdown list." sqref="W136">
      <formula1>$GN$136:$IU$136</formula1>
    </dataValidation>
    <dataValidation type="list" allowBlank="1" showErrorMessage="1" errorStyle="warning" errorTitle="Invalid SRO Item" error="Select a valid SRO Item from the dropdown list." sqref="W137">
      <formula1>$GN$137:$IU$137</formula1>
    </dataValidation>
    <dataValidation type="list" allowBlank="1" showErrorMessage="1" errorStyle="warning" errorTitle="Invalid SRO Item" error="Select a valid SRO Item from the dropdown list." sqref="W138">
      <formula1>$GN$138:$IU$138</formula1>
    </dataValidation>
    <dataValidation type="list" allowBlank="1" showErrorMessage="1" errorStyle="warning" errorTitle="Invalid SRO Item" error="Select a valid SRO Item from the dropdown list." sqref="W139">
      <formula1>$GN$139:$IU$139</formula1>
    </dataValidation>
    <dataValidation type="list" allowBlank="1" showErrorMessage="1" errorStyle="warning" errorTitle="Invalid SRO Item" error="Select a valid SRO Item from the dropdown list." sqref="W14">
      <formula1>$GN$14:$IU$14</formula1>
    </dataValidation>
    <dataValidation type="list" allowBlank="1" showErrorMessage="1" errorStyle="warning" errorTitle="Invalid SRO Item" error="Select a valid SRO Item from the dropdown list." sqref="W140">
      <formula1>$GN$140:$IU$140</formula1>
    </dataValidation>
    <dataValidation type="list" allowBlank="1" showErrorMessage="1" errorStyle="warning" errorTitle="Invalid SRO Item" error="Select a valid SRO Item from the dropdown list." sqref="W141">
      <formula1>$GN$141:$IU$141</formula1>
    </dataValidation>
    <dataValidation type="list" allowBlank="1" showErrorMessage="1" errorStyle="warning" errorTitle="Invalid SRO Item" error="Select a valid SRO Item from the dropdown list." sqref="W142">
      <formula1>$GN$142:$IU$142</formula1>
    </dataValidation>
    <dataValidation type="list" allowBlank="1" showErrorMessage="1" errorStyle="warning" errorTitle="Invalid SRO Item" error="Select a valid SRO Item from the dropdown list." sqref="W143">
      <formula1>$GN$143:$IU$143</formula1>
    </dataValidation>
    <dataValidation type="list" allowBlank="1" showErrorMessage="1" errorStyle="warning" errorTitle="Invalid SRO Item" error="Select a valid SRO Item from the dropdown list." sqref="W144">
      <formula1>$GN$144:$IU$144</formula1>
    </dataValidation>
    <dataValidation type="list" allowBlank="1" showErrorMessage="1" errorStyle="warning" errorTitle="Invalid SRO Item" error="Select a valid SRO Item from the dropdown list." sqref="W145">
      <formula1>$GN$145:$IU$145</formula1>
    </dataValidation>
    <dataValidation type="list" allowBlank="1" showErrorMessage="1" errorStyle="warning" errorTitle="Invalid SRO Item" error="Select a valid SRO Item from the dropdown list." sqref="W146">
      <formula1>$GN$146:$IU$146</formula1>
    </dataValidation>
    <dataValidation type="list" allowBlank="1" showErrorMessage="1" errorStyle="warning" errorTitle="Invalid SRO Item" error="Select a valid SRO Item from the dropdown list." sqref="W147">
      <formula1>$GN$147:$IU$147</formula1>
    </dataValidation>
    <dataValidation type="list" allowBlank="1" showErrorMessage="1" errorStyle="warning" errorTitle="Invalid SRO Item" error="Select a valid SRO Item from the dropdown list." sqref="W148">
      <formula1>$GN$148:$IU$148</formula1>
    </dataValidation>
    <dataValidation type="list" allowBlank="1" showErrorMessage="1" errorStyle="warning" errorTitle="Invalid SRO Item" error="Select a valid SRO Item from the dropdown list." sqref="W149">
      <formula1>$GN$149:$IU$149</formula1>
    </dataValidation>
    <dataValidation type="list" allowBlank="1" showErrorMessage="1" errorStyle="warning" errorTitle="Invalid SRO Item" error="Select a valid SRO Item from the dropdown list." sqref="W15">
      <formula1>$GN$15:$IU$15</formula1>
    </dataValidation>
    <dataValidation type="list" allowBlank="1" showErrorMessage="1" errorStyle="warning" errorTitle="Invalid SRO Item" error="Select a valid SRO Item from the dropdown list." sqref="W150">
      <formula1>$GN$150:$IU$150</formula1>
    </dataValidation>
    <dataValidation type="list" allowBlank="1" showErrorMessage="1" errorStyle="warning" errorTitle="Invalid SRO Item" error="Select a valid SRO Item from the dropdown list." sqref="W151">
      <formula1>$GN$151:$IU$151</formula1>
    </dataValidation>
    <dataValidation type="list" allowBlank="1" showErrorMessage="1" errorStyle="warning" errorTitle="Invalid SRO Item" error="Select a valid SRO Item from the dropdown list." sqref="W152">
      <formula1>$GN$152:$IU$152</formula1>
    </dataValidation>
    <dataValidation type="list" allowBlank="1" showErrorMessage="1" errorStyle="warning" errorTitle="Invalid SRO Item" error="Select a valid SRO Item from the dropdown list." sqref="W153">
      <formula1>$GN$153:$IU$153</formula1>
    </dataValidation>
    <dataValidation type="list" allowBlank="1" showErrorMessage="1" errorStyle="warning" errorTitle="Invalid SRO Item" error="Select a valid SRO Item from the dropdown list." sqref="W154">
      <formula1>$GN$154:$IU$154</formula1>
    </dataValidation>
    <dataValidation type="list" allowBlank="1" showErrorMessage="1" errorStyle="warning" errorTitle="Invalid SRO Item" error="Select a valid SRO Item from the dropdown list." sqref="W155">
      <formula1>$GN$155:$IU$155</formula1>
    </dataValidation>
    <dataValidation type="list" allowBlank="1" showErrorMessage="1" errorStyle="warning" errorTitle="Invalid SRO Item" error="Select a valid SRO Item from the dropdown list." sqref="W156">
      <formula1>$GN$156:$IU$156</formula1>
    </dataValidation>
    <dataValidation type="list" allowBlank="1" showErrorMessage="1" errorStyle="warning" errorTitle="Invalid SRO Item" error="Select a valid SRO Item from the dropdown list." sqref="W157">
      <formula1>$GN$157:$IU$157</formula1>
    </dataValidation>
    <dataValidation type="list" allowBlank="1" showErrorMessage="1" errorStyle="warning" errorTitle="Invalid SRO Item" error="Select a valid SRO Item from the dropdown list." sqref="W158">
      <formula1>$GN$158:$IU$158</formula1>
    </dataValidation>
    <dataValidation type="list" allowBlank="1" showErrorMessage="1" errorStyle="warning" errorTitle="Invalid SRO Item" error="Select a valid SRO Item from the dropdown list." sqref="W159">
      <formula1>$GN$159:$IU$159</formula1>
    </dataValidation>
    <dataValidation type="list" allowBlank="1" showErrorMessage="1" errorStyle="warning" errorTitle="Invalid SRO Item" error="Select a valid SRO Item from the dropdown list." sqref="W16">
      <formula1>$GN$16:$IU$16</formula1>
    </dataValidation>
    <dataValidation type="list" allowBlank="1" showErrorMessage="1" errorStyle="warning" errorTitle="Invalid SRO Item" error="Select a valid SRO Item from the dropdown list." sqref="W160">
      <formula1>$GN$160:$IU$160</formula1>
    </dataValidation>
    <dataValidation type="list" allowBlank="1" showErrorMessage="1" errorStyle="warning" errorTitle="Invalid SRO Item" error="Select a valid SRO Item from the dropdown list." sqref="W161">
      <formula1>$GN$161:$IU$161</formula1>
    </dataValidation>
    <dataValidation type="list" allowBlank="1" showErrorMessage="1" errorStyle="warning" errorTitle="Invalid SRO Item" error="Select a valid SRO Item from the dropdown list." sqref="W162">
      <formula1>$GN$162:$IU$162</formula1>
    </dataValidation>
    <dataValidation type="list" allowBlank="1" showErrorMessage="1" errorStyle="warning" errorTitle="Invalid SRO Item" error="Select a valid SRO Item from the dropdown list." sqref="W163">
      <formula1>$GN$163:$IU$163</formula1>
    </dataValidation>
    <dataValidation type="list" allowBlank="1" showErrorMessage="1" errorStyle="warning" errorTitle="Invalid SRO Item" error="Select a valid SRO Item from the dropdown list." sqref="W164">
      <formula1>$GN$164:$IU$164</formula1>
    </dataValidation>
    <dataValidation type="list" allowBlank="1" showErrorMessage="1" errorStyle="warning" errorTitle="Invalid SRO Item" error="Select a valid SRO Item from the dropdown list." sqref="W165">
      <formula1>$GN$165:$IU$165</formula1>
    </dataValidation>
    <dataValidation type="list" allowBlank="1" showErrorMessage="1" errorStyle="warning" errorTitle="Invalid SRO Item" error="Select a valid SRO Item from the dropdown list." sqref="W166">
      <formula1>$GN$166:$IU$166</formula1>
    </dataValidation>
    <dataValidation type="list" allowBlank="1" showErrorMessage="1" errorStyle="warning" errorTitle="Invalid SRO Item" error="Select a valid SRO Item from the dropdown list." sqref="W167">
      <formula1>$GN$167:$IU$167</formula1>
    </dataValidation>
    <dataValidation type="list" allowBlank="1" showErrorMessage="1" errorStyle="warning" errorTitle="Invalid SRO Item" error="Select a valid SRO Item from the dropdown list." sqref="W168">
      <formula1>$GN$168:$IU$168</formula1>
    </dataValidation>
    <dataValidation type="list" allowBlank="1" showErrorMessage="1" errorStyle="warning" errorTitle="Invalid SRO Item" error="Select a valid SRO Item from the dropdown list." sqref="W169">
      <formula1>$GN$169:$IU$169</formula1>
    </dataValidation>
    <dataValidation type="list" allowBlank="1" showErrorMessage="1" errorStyle="warning" errorTitle="Invalid SRO Item" error="Select a valid SRO Item from the dropdown list." sqref="W17">
      <formula1>$GN$17:$IU$17</formula1>
    </dataValidation>
    <dataValidation type="list" allowBlank="1" showErrorMessage="1" errorStyle="warning" errorTitle="Invalid SRO Item" error="Select a valid SRO Item from the dropdown list." sqref="W170">
      <formula1>$GN$170:$IU$170</formula1>
    </dataValidation>
    <dataValidation type="list" allowBlank="1" showErrorMessage="1" errorStyle="warning" errorTitle="Invalid SRO Item" error="Select a valid SRO Item from the dropdown list." sqref="W171">
      <formula1>$GN$171:$IU$171</formula1>
    </dataValidation>
    <dataValidation type="list" allowBlank="1" showErrorMessage="1" errorStyle="warning" errorTitle="Invalid SRO Item" error="Select a valid SRO Item from the dropdown list." sqref="W172">
      <formula1>$GN$172:$IU$172</formula1>
    </dataValidation>
    <dataValidation type="list" allowBlank="1" showErrorMessage="1" errorStyle="warning" errorTitle="Invalid SRO Item" error="Select a valid SRO Item from the dropdown list." sqref="W173">
      <formula1>$GN$173:$IU$173</formula1>
    </dataValidation>
    <dataValidation type="list" allowBlank="1" showErrorMessage="1" errorStyle="warning" errorTitle="Invalid SRO Item" error="Select a valid SRO Item from the dropdown list." sqref="W174">
      <formula1>$GN$174:$IU$174</formula1>
    </dataValidation>
    <dataValidation type="list" allowBlank="1" showErrorMessage="1" errorStyle="warning" errorTitle="Invalid SRO Item" error="Select a valid SRO Item from the dropdown list." sqref="W175">
      <formula1>$GN$175:$IU$175</formula1>
    </dataValidation>
    <dataValidation type="list" allowBlank="1" showErrorMessage="1" errorStyle="warning" errorTitle="Invalid SRO Item" error="Select a valid SRO Item from the dropdown list." sqref="W176">
      <formula1>$GN$176:$IU$176</formula1>
    </dataValidation>
    <dataValidation type="list" allowBlank="1" showErrorMessage="1" errorStyle="warning" errorTitle="Invalid SRO Item" error="Select a valid SRO Item from the dropdown list." sqref="W177">
      <formula1>$GN$177:$IU$177</formula1>
    </dataValidation>
    <dataValidation type="list" allowBlank="1" showErrorMessage="1" errorStyle="warning" errorTitle="Invalid SRO Item" error="Select a valid SRO Item from the dropdown list." sqref="W178">
      <formula1>$GN$178:$IU$178</formula1>
    </dataValidation>
    <dataValidation type="list" allowBlank="1" showErrorMessage="1" errorStyle="warning" errorTitle="Invalid SRO Item" error="Select a valid SRO Item from the dropdown list." sqref="W179">
      <formula1>$GN$179:$IU$179</formula1>
    </dataValidation>
    <dataValidation type="list" allowBlank="1" showErrorMessage="1" errorStyle="warning" errorTitle="Invalid SRO Item" error="Select a valid SRO Item from the dropdown list." sqref="W18">
      <formula1>$GN$18:$IU$18</formula1>
    </dataValidation>
    <dataValidation type="list" allowBlank="1" showErrorMessage="1" errorStyle="warning" errorTitle="Invalid SRO Item" error="Select a valid SRO Item from the dropdown list." sqref="W180">
      <formula1>$GN$180:$IU$180</formula1>
    </dataValidation>
    <dataValidation type="list" allowBlank="1" showErrorMessage="1" errorStyle="warning" errorTitle="Invalid SRO Item" error="Select a valid SRO Item from the dropdown list." sqref="W181">
      <formula1>$GN$181:$IU$181</formula1>
    </dataValidation>
    <dataValidation type="list" allowBlank="1" showErrorMessage="1" errorStyle="warning" errorTitle="Invalid SRO Item" error="Select a valid SRO Item from the dropdown list." sqref="W182">
      <formula1>$GN$182:$IU$182</formula1>
    </dataValidation>
    <dataValidation type="list" allowBlank="1" showErrorMessage="1" errorStyle="warning" errorTitle="Invalid SRO Item" error="Select a valid SRO Item from the dropdown list." sqref="W183">
      <formula1>$GN$183:$IU$183</formula1>
    </dataValidation>
    <dataValidation type="list" allowBlank="1" showErrorMessage="1" errorStyle="warning" errorTitle="Invalid SRO Item" error="Select a valid SRO Item from the dropdown list." sqref="W184">
      <formula1>$GN$184:$IU$184</formula1>
    </dataValidation>
    <dataValidation type="list" allowBlank="1" showErrorMessage="1" errorStyle="warning" errorTitle="Invalid SRO Item" error="Select a valid SRO Item from the dropdown list." sqref="W185">
      <formula1>$GN$185:$IU$185</formula1>
    </dataValidation>
    <dataValidation type="list" allowBlank="1" showErrorMessage="1" errorStyle="warning" errorTitle="Invalid SRO Item" error="Select a valid SRO Item from the dropdown list." sqref="W186">
      <formula1>$GN$186:$IU$186</formula1>
    </dataValidation>
    <dataValidation type="list" allowBlank="1" showErrorMessage="1" errorStyle="warning" errorTitle="Invalid SRO Item" error="Select a valid SRO Item from the dropdown list." sqref="W187">
      <formula1>$GN$187:$IU$187</formula1>
    </dataValidation>
    <dataValidation type="list" allowBlank="1" showErrorMessage="1" errorStyle="warning" errorTitle="Invalid SRO Item" error="Select a valid SRO Item from the dropdown list." sqref="W188">
      <formula1>$GN$188:$IU$188</formula1>
    </dataValidation>
    <dataValidation type="list" allowBlank="1" showErrorMessage="1" errorStyle="warning" errorTitle="Invalid SRO Item" error="Select a valid SRO Item from the dropdown list." sqref="W189">
      <formula1>$GN$189:$IU$189</formula1>
    </dataValidation>
    <dataValidation type="list" allowBlank="1" showErrorMessage="1" errorStyle="warning" errorTitle="Invalid SRO Item" error="Select a valid SRO Item from the dropdown list." sqref="W19">
      <formula1>$GN$19:$IU$19</formula1>
    </dataValidation>
    <dataValidation type="list" allowBlank="1" showErrorMessage="1" errorStyle="warning" errorTitle="Invalid SRO Item" error="Select a valid SRO Item from the dropdown list." sqref="W190">
      <formula1>$GN$190:$IU$190</formula1>
    </dataValidation>
    <dataValidation type="list" allowBlank="1" showErrorMessage="1" errorStyle="warning" errorTitle="Invalid SRO Item" error="Select a valid SRO Item from the dropdown list." sqref="W191">
      <formula1>$GN$191:$IU$191</formula1>
    </dataValidation>
    <dataValidation type="list" allowBlank="1" showErrorMessage="1" errorStyle="warning" errorTitle="Invalid SRO Item" error="Select a valid SRO Item from the dropdown list." sqref="W192">
      <formula1>$GN$192:$IU$192</formula1>
    </dataValidation>
    <dataValidation type="list" allowBlank="1" showErrorMessage="1" errorStyle="warning" errorTitle="Invalid SRO Item" error="Select a valid SRO Item from the dropdown list." sqref="W193">
      <formula1>$GN$193:$IU$193</formula1>
    </dataValidation>
    <dataValidation type="list" allowBlank="1" showErrorMessage="1" errorStyle="warning" errorTitle="Invalid SRO Item" error="Select a valid SRO Item from the dropdown list." sqref="W194">
      <formula1>$GN$194:$IU$194</formula1>
    </dataValidation>
    <dataValidation type="list" allowBlank="1" showErrorMessage="1" errorStyle="warning" errorTitle="Invalid SRO Item" error="Select a valid SRO Item from the dropdown list." sqref="W195">
      <formula1>$GN$195:$IU$195</formula1>
    </dataValidation>
    <dataValidation type="list" allowBlank="1" showErrorMessage="1" errorStyle="warning" errorTitle="Invalid SRO Item" error="Select a valid SRO Item from the dropdown list." sqref="W196">
      <formula1>$GN$196:$IU$196</formula1>
    </dataValidation>
    <dataValidation type="list" allowBlank="1" showErrorMessage="1" errorStyle="warning" errorTitle="Invalid SRO Item" error="Select a valid SRO Item from the dropdown list." sqref="W197">
      <formula1>$GN$197:$IU$197</formula1>
    </dataValidation>
    <dataValidation type="list" allowBlank="1" showErrorMessage="1" errorStyle="warning" errorTitle="Invalid SRO Item" error="Select a valid SRO Item from the dropdown list." sqref="W198">
      <formula1>$GN$198:$IU$198</formula1>
    </dataValidation>
    <dataValidation type="list" allowBlank="1" showErrorMessage="1" errorStyle="warning" errorTitle="Invalid SRO Item" error="Select a valid SRO Item from the dropdown list." sqref="W199">
      <formula1>$GN$199:$IU$199</formula1>
    </dataValidation>
    <dataValidation type="list" allowBlank="1" showErrorMessage="1" errorStyle="warning" errorTitle="Invalid SRO Item" error="Select a valid SRO Item from the dropdown list." sqref="W2">
      <formula1>$GN$2:$IU$2</formula1>
    </dataValidation>
    <dataValidation type="list" allowBlank="1" showErrorMessage="1" errorStyle="warning" errorTitle="Invalid SRO Item" error="Select a valid SRO Item from the dropdown list." sqref="W20">
      <formula1>$GN$20:$IU$20</formula1>
    </dataValidation>
    <dataValidation type="list" allowBlank="1" showErrorMessage="1" errorStyle="warning" errorTitle="Invalid SRO Item" error="Select a valid SRO Item from the dropdown list." sqref="W200">
      <formula1>$GN$200:$IU$200</formula1>
    </dataValidation>
    <dataValidation type="list" allowBlank="1" showErrorMessage="1" errorStyle="warning" errorTitle="Invalid SRO Item" error="Select a valid SRO Item from the dropdown list." sqref="W201">
      <formula1>$GN$201:$IU$201</formula1>
    </dataValidation>
    <dataValidation type="list" allowBlank="1" showErrorMessage="1" errorStyle="warning" errorTitle="Invalid SRO Item" error="Select a valid SRO Item from the dropdown list." sqref="W202">
      <formula1>$GN$202:$IU$202</formula1>
    </dataValidation>
    <dataValidation type="list" allowBlank="1" showErrorMessage="1" errorStyle="warning" errorTitle="Invalid SRO Item" error="Select a valid SRO Item from the dropdown list." sqref="W203">
      <formula1>$GN$203:$IU$203</formula1>
    </dataValidation>
    <dataValidation type="list" allowBlank="1" showErrorMessage="1" errorStyle="warning" errorTitle="Invalid SRO Item" error="Select a valid SRO Item from the dropdown list." sqref="W204">
      <formula1>$GN$204:$IU$204</formula1>
    </dataValidation>
    <dataValidation type="list" allowBlank="1" showErrorMessage="1" errorStyle="warning" errorTitle="Invalid SRO Item" error="Select a valid SRO Item from the dropdown list." sqref="W205">
      <formula1>$GN$205:$IU$205</formula1>
    </dataValidation>
    <dataValidation type="list" allowBlank="1" showErrorMessage="1" errorStyle="warning" errorTitle="Invalid SRO Item" error="Select a valid SRO Item from the dropdown list." sqref="W206">
      <formula1>$GN$206:$IU$206</formula1>
    </dataValidation>
    <dataValidation type="list" allowBlank="1" showErrorMessage="1" errorStyle="warning" errorTitle="Invalid SRO Item" error="Select a valid SRO Item from the dropdown list." sqref="W207">
      <formula1>$GN$207:$IU$207</formula1>
    </dataValidation>
    <dataValidation type="list" allowBlank="1" showErrorMessage="1" errorStyle="warning" errorTitle="Invalid SRO Item" error="Select a valid SRO Item from the dropdown list." sqref="W208">
      <formula1>$GN$208:$IU$208</formula1>
    </dataValidation>
    <dataValidation type="list" allowBlank="1" showErrorMessage="1" errorStyle="warning" errorTitle="Invalid SRO Item" error="Select a valid SRO Item from the dropdown list." sqref="W209">
      <formula1>$GN$209:$IU$209</formula1>
    </dataValidation>
    <dataValidation type="list" allowBlank="1" showErrorMessage="1" errorStyle="warning" errorTitle="Invalid SRO Item" error="Select a valid SRO Item from the dropdown list." sqref="W21">
      <formula1>$GN$21:$IU$21</formula1>
    </dataValidation>
    <dataValidation type="list" allowBlank="1" showErrorMessage="1" errorStyle="warning" errorTitle="Invalid SRO Item" error="Select a valid SRO Item from the dropdown list." sqref="W210">
      <formula1>$GN$210:$IU$210</formula1>
    </dataValidation>
    <dataValidation type="list" allowBlank="1" showErrorMessage="1" errorStyle="warning" errorTitle="Invalid SRO Item" error="Select a valid SRO Item from the dropdown list." sqref="W211">
      <formula1>$GN$211:$IU$211</formula1>
    </dataValidation>
    <dataValidation type="list" allowBlank="1" showErrorMessage="1" errorStyle="warning" errorTitle="Invalid SRO Item" error="Select a valid SRO Item from the dropdown list." sqref="W212">
      <formula1>$GN$212:$IU$212</formula1>
    </dataValidation>
    <dataValidation type="list" allowBlank="1" showErrorMessage="1" errorStyle="warning" errorTitle="Invalid SRO Item" error="Select a valid SRO Item from the dropdown list." sqref="W213">
      <formula1>$GN$213:$IU$213</formula1>
    </dataValidation>
    <dataValidation type="list" allowBlank="1" showErrorMessage="1" errorStyle="warning" errorTitle="Invalid SRO Item" error="Select a valid SRO Item from the dropdown list." sqref="W214">
      <formula1>$GN$214:$IU$214</formula1>
    </dataValidation>
    <dataValidation type="list" allowBlank="1" showErrorMessage="1" errorStyle="warning" errorTitle="Invalid SRO Item" error="Select a valid SRO Item from the dropdown list." sqref="W215">
      <formula1>$GN$215:$IU$215</formula1>
    </dataValidation>
    <dataValidation type="list" allowBlank="1" showErrorMessage="1" errorStyle="warning" errorTitle="Invalid SRO Item" error="Select a valid SRO Item from the dropdown list." sqref="W216">
      <formula1>$GN$216:$IU$216</formula1>
    </dataValidation>
    <dataValidation type="list" allowBlank="1" showErrorMessage="1" errorStyle="warning" errorTitle="Invalid SRO Item" error="Select a valid SRO Item from the dropdown list." sqref="W217">
      <formula1>$GN$217:$IU$217</formula1>
    </dataValidation>
    <dataValidation type="list" allowBlank="1" showErrorMessage="1" errorStyle="warning" errorTitle="Invalid SRO Item" error="Select a valid SRO Item from the dropdown list." sqref="W218">
      <formula1>$GN$218:$IU$218</formula1>
    </dataValidation>
    <dataValidation type="list" allowBlank="1" showErrorMessage="1" errorStyle="warning" errorTitle="Invalid SRO Item" error="Select a valid SRO Item from the dropdown list." sqref="W219">
      <formula1>$GN$219:$IU$219</formula1>
    </dataValidation>
    <dataValidation type="list" allowBlank="1" showErrorMessage="1" errorStyle="warning" errorTitle="Invalid SRO Item" error="Select a valid SRO Item from the dropdown list." sqref="W22">
      <formula1>$GN$22:$IU$22</formula1>
    </dataValidation>
    <dataValidation type="list" allowBlank="1" showErrorMessage="1" errorStyle="warning" errorTitle="Invalid SRO Item" error="Select a valid SRO Item from the dropdown list." sqref="W220">
      <formula1>$GN$220:$IU$220</formula1>
    </dataValidation>
    <dataValidation type="list" allowBlank="1" showErrorMessage="1" errorStyle="warning" errorTitle="Invalid SRO Item" error="Select a valid SRO Item from the dropdown list." sqref="W221">
      <formula1>$GN$221:$IU$221</formula1>
    </dataValidation>
    <dataValidation type="list" allowBlank="1" showErrorMessage="1" errorStyle="warning" errorTitle="Invalid SRO Item" error="Select a valid SRO Item from the dropdown list." sqref="W222">
      <formula1>$GN$222:$IU$222</formula1>
    </dataValidation>
    <dataValidation type="list" allowBlank="1" showErrorMessage="1" errorStyle="warning" errorTitle="Invalid SRO Item" error="Select a valid SRO Item from the dropdown list." sqref="W223">
      <formula1>$GN$223:$IU$223</formula1>
    </dataValidation>
    <dataValidation type="list" allowBlank="1" showErrorMessage="1" errorStyle="warning" errorTitle="Invalid SRO Item" error="Select a valid SRO Item from the dropdown list." sqref="W224">
      <formula1>$GN$224:$IU$224</formula1>
    </dataValidation>
    <dataValidation type="list" allowBlank="1" showErrorMessage="1" errorStyle="warning" errorTitle="Invalid SRO Item" error="Select a valid SRO Item from the dropdown list." sqref="W225">
      <formula1>$GN$225:$IU$225</formula1>
    </dataValidation>
    <dataValidation type="list" allowBlank="1" showErrorMessage="1" errorStyle="warning" errorTitle="Invalid SRO Item" error="Select a valid SRO Item from the dropdown list." sqref="W226">
      <formula1>$GN$226:$IU$226</formula1>
    </dataValidation>
    <dataValidation type="list" allowBlank="1" showErrorMessage="1" errorStyle="warning" errorTitle="Invalid SRO Item" error="Select a valid SRO Item from the dropdown list." sqref="W227">
      <formula1>$GN$227:$IU$227</formula1>
    </dataValidation>
    <dataValidation type="list" allowBlank="1" showErrorMessage="1" errorStyle="warning" errorTitle="Invalid SRO Item" error="Select a valid SRO Item from the dropdown list." sqref="W228">
      <formula1>$GN$228:$IU$228</formula1>
    </dataValidation>
    <dataValidation type="list" allowBlank="1" showErrorMessage="1" errorStyle="warning" errorTitle="Invalid SRO Item" error="Select a valid SRO Item from the dropdown list." sqref="W229">
      <formula1>$GN$229:$IU$229</formula1>
    </dataValidation>
    <dataValidation type="list" allowBlank="1" showErrorMessage="1" errorStyle="warning" errorTitle="Invalid SRO Item" error="Select a valid SRO Item from the dropdown list." sqref="W23">
      <formula1>$GN$23:$IU$23</formula1>
    </dataValidation>
    <dataValidation type="list" allowBlank="1" showErrorMessage="1" errorStyle="warning" errorTitle="Invalid SRO Item" error="Select a valid SRO Item from the dropdown list." sqref="W230">
      <formula1>$GN$230:$IU$230</formula1>
    </dataValidation>
    <dataValidation type="list" allowBlank="1" showErrorMessage="1" errorStyle="warning" errorTitle="Invalid SRO Item" error="Select a valid SRO Item from the dropdown list." sqref="W231">
      <formula1>$GN$231:$IU$231</formula1>
    </dataValidation>
    <dataValidation type="list" allowBlank="1" showErrorMessage="1" errorStyle="warning" errorTitle="Invalid SRO Item" error="Select a valid SRO Item from the dropdown list." sqref="W232">
      <formula1>$GN$232:$IU$232</formula1>
    </dataValidation>
    <dataValidation type="list" allowBlank="1" showErrorMessage="1" errorStyle="warning" errorTitle="Invalid SRO Item" error="Select a valid SRO Item from the dropdown list." sqref="W233">
      <formula1>$GN$233:$IU$233</formula1>
    </dataValidation>
    <dataValidation type="list" allowBlank="1" showErrorMessage="1" errorStyle="warning" errorTitle="Invalid SRO Item" error="Select a valid SRO Item from the dropdown list." sqref="W234">
      <formula1>$GN$234:$IU$234</formula1>
    </dataValidation>
    <dataValidation type="list" allowBlank="1" showErrorMessage="1" errorStyle="warning" errorTitle="Invalid SRO Item" error="Select a valid SRO Item from the dropdown list." sqref="W235">
      <formula1>$GN$235:$IU$235</formula1>
    </dataValidation>
    <dataValidation type="list" allowBlank="1" showErrorMessage="1" errorStyle="warning" errorTitle="Invalid SRO Item" error="Select a valid SRO Item from the dropdown list." sqref="W236">
      <formula1>$GN$236:$IU$236</formula1>
    </dataValidation>
    <dataValidation type="list" allowBlank="1" showErrorMessage="1" errorStyle="warning" errorTitle="Invalid SRO Item" error="Select a valid SRO Item from the dropdown list." sqref="W237">
      <formula1>$GN$237:$IU$237</formula1>
    </dataValidation>
    <dataValidation type="list" allowBlank="1" showErrorMessage="1" errorStyle="warning" errorTitle="Invalid SRO Item" error="Select a valid SRO Item from the dropdown list." sqref="W238">
      <formula1>$GN$238:$IU$238</formula1>
    </dataValidation>
    <dataValidation type="list" allowBlank="1" showErrorMessage="1" errorStyle="warning" errorTitle="Invalid SRO Item" error="Select a valid SRO Item from the dropdown list." sqref="W239">
      <formula1>$GN$239:$IU$239</formula1>
    </dataValidation>
    <dataValidation type="list" allowBlank="1" showErrorMessage="1" errorStyle="warning" errorTitle="Invalid SRO Item" error="Select a valid SRO Item from the dropdown list." sqref="W24">
      <formula1>$GN$24:$IU$24</formula1>
    </dataValidation>
    <dataValidation type="list" allowBlank="1" showErrorMessage="1" errorStyle="warning" errorTitle="Invalid SRO Item" error="Select a valid SRO Item from the dropdown list." sqref="W240">
      <formula1>$GN$240:$IU$240</formula1>
    </dataValidation>
    <dataValidation type="list" allowBlank="1" showErrorMessage="1" errorStyle="warning" errorTitle="Invalid SRO Item" error="Select a valid SRO Item from the dropdown list." sqref="W241">
      <formula1>$GN$241:$IU$241</formula1>
    </dataValidation>
    <dataValidation type="list" allowBlank="1" showErrorMessage="1" errorStyle="warning" errorTitle="Invalid SRO Item" error="Select a valid SRO Item from the dropdown list." sqref="W242">
      <formula1>$GN$242:$IU$242</formula1>
    </dataValidation>
    <dataValidation type="list" allowBlank="1" showErrorMessage="1" errorStyle="warning" errorTitle="Invalid SRO Item" error="Select a valid SRO Item from the dropdown list." sqref="W243">
      <formula1>$GN$243:$IU$243</formula1>
    </dataValidation>
    <dataValidation type="list" allowBlank="1" showErrorMessage="1" errorStyle="warning" errorTitle="Invalid SRO Item" error="Select a valid SRO Item from the dropdown list." sqref="W244">
      <formula1>$GN$244:$IU$244</formula1>
    </dataValidation>
    <dataValidation type="list" allowBlank="1" showErrorMessage="1" errorStyle="warning" errorTitle="Invalid SRO Item" error="Select a valid SRO Item from the dropdown list." sqref="W245">
      <formula1>$GN$245:$IU$245</formula1>
    </dataValidation>
    <dataValidation type="list" allowBlank="1" showErrorMessage="1" errorStyle="warning" errorTitle="Invalid SRO Item" error="Select a valid SRO Item from the dropdown list." sqref="W246">
      <formula1>$GN$246:$IU$246</formula1>
    </dataValidation>
    <dataValidation type="list" allowBlank="1" showErrorMessage="1" errorStyle="warning" errorTitle="Invalid SRO Item" error="Select a valid SRO Item from the dropdown list." sqref="W247">
      <formula1>$GN$247:$IU$247</formula1>
    </dataValidation>
    <dataValidation type="list" allowBlank="1" showErrorMessage="1" errorStyle="warning" errorTitle="Invalid SRO Item" error="Select a valid SRO Item from the dropdown list." sqref="W248">
      <formula1>$GN$248:$IU$248</formula1>
    </dataValidation>
    <dataValidation type="list" allowBlank="1" showErrorMessage="1" errorStyle="warning" errorTitle="Invalid SRO Item" error="Select a valid SRO Item from the dropdown list." sqref="W249">
      <formula1>$GN$249:$IU$249</formula1>
    </dataValidation>
    <dataValidation type="list" allowBlank="1" showErrorMessage="1" errorStyle="warning" errorTitle="Invalid SRO Item" error="Select a valid SRO Item from the dropdown list." sqref="W25">
      <formula1>$GN$25:$IU$25</formula1>
    </dataValidation>
    <dataValidation type="list" allowBlank="1" showErrorMessage="1" errorStyle="warning" errorTitle="Invalid SRO Item" error="Select a valid SRO Item from the dropdown list." sqref="W250">
      <formula1>$GN$250:$IU$250</formula1>
    </dataValidation>
    <dataValidation type="list" allowBlank="1" showErrorMessage="1" errorStyle="warning" errorTitle="Invalid SRO Item" error="Select a valid SRO Item from the dropdown list." sqref="W251">
      <formula1>$GN$251:$IU$251</formula1>
    </dataValidation>
    <dataValidation type="list" allowBlank="1" showErrorMessage="1" errorStyle="warning" errorTitle="Invalid SRO Item" error="Select a valid SRO Item from the dropdown list." sqref="W252">
      <formula1>$GN$252:$IU$252</formula1>
    </dataValidation>
    <dataValidation type="list" allowBlank="1" showErrorMessage="1" errorStyle="warning" errorTitle="Invalid SRO Item" error="Select a valid SRO Item from the dropdown list." sqref="W253">
      <formula1>$GN$253:$IU$253</formula1>
    </dataValidation>
    <dataValidation type="list" allowBlank="1" showErrorMessage="1" errorStyle="warning" errorTitle="Invalid SRO Item" error="Select a valid SRO Item from the dropdown list." sqref="W254">
      <formula1>$GN$254:$IU$254</formula1>
    </dataValidation>
    <dataValidation type="list" allowBlank="1" showErrorMessage="1" errorStyle="warning" errorTitle="Invalid SRO Item" error="Select a valid SRO Item from the dropdown list." sqref="W255">
      <formula1>$GN$255:$IU$255</formula1>
    </dataValidation>
    <dataValidation type="list" allowBlank="1" showErrorMessage="1" errorStyle="warning" errorTitle="Invalid SRO Item" error="Select a valid SRO Item from the dropdown list." sqref="W256">
      <formula1>$GN$256:$IU$256</formula1>
    </dataValidation>
    <dataValidation type="list" allowBlank="1" showErrorMessage="1" errorStyle="warning" errorTitle="Invalid SRO Item" error="Select a valid SRO Item from the dropdown list." sqref="W257">
      <formula1>$GN$257:$IU$257</formula1>
    </dataValidation>
    <dataValidation type="list" allowBlank="1" showErrorMessage="1" errorStyle="warning" errorTitle="Invalid SRO Item" error="Select a valid SRO Item from the dropdown list." sqref="W258">
      <formula1>$GN$258:$IU$258</formula1>
    </dataValidation>
    <dataValidation type="list" allowBlank="1" showErrorMessage="1" errorStyle="warning" errorTitle="Invalid SRO Item" error="Select a valid SRO Item from the dropdown list." sqref="W259">
      <formula1>$GN$259:$IU$259</formula1>
    </dataValidation>
    <dataValidation type="list" allowBlank="1" showErrorMessage="1" errorStyle="warning" errorTitle="Invalid SRO Item" error="Select a valid SRO Item from the dropdown list." sqref="W26">
      <formula1>$GN$26:$IU$26</formula1>
    </dataValidation>
    <dataValidation type="list" allowBlank="1" showErrorMessage="1" errorStyle="warning" errorTitle="Invalid SRO Item" error="Select a valid SRO Item from the dropdown list." sqref="W260">
      <formula1>$GN$260:$IU$260</formula1>
    </dataValidation>
    <dataValidation type="list" allowBlank="1" showErrorMessage="1" errorStyle="warning" errorTitle="Invalid SRO Item" error="Select a valid SRO Item from the dropdown list." sqref="W261">
      <formula1>$GN$261:$IU$261</formula1>
    </dataValidation>
    <dataValidation type="list" allowBlank="1" showErrorMessage="1" errorStyle="warning" errorTitle="Invalid SRO Item" error="Select a valid SRO Item from the dropdown list." sqref="W262">
      <formula1>$GN$262:$IU$262</formula1>
    </dataValidation>
    <dataValidation type="list" allowBlank="1" showErrorMessage="1" errorStyle="warning" errorTitle="Invalid SRO Item" error="Select a valid SRO Item from the dropdown list." sqref="W263">
      <formula1>$GN$263:$IU$263</formula1>
    </dataValidation>
    <dataValidation type="list" allowBlank="1" showErrorMessage="1" errorStyle="warning" errorTitle="Invalid SRO Item" error="Select a valid SRO Item from the dropdown list." sqref="W264">
      <formula1>$GN$264:$IU$264</formula1>
    </dataValidation>
    <dataValidation type="list" allowBlank="1" showErrorMessage="1" errorStyle="warning" errorTitle="Invalid SRO Item" error="Select a valid SRO Item from the dropdown list." sqref="W265">
      <formula1>$GN$265:$IU$265</formula1>
    </dataValidation>
    <dataValidation type="list" allowBlank="1" showErrorMessage="1" errorStyle="warning" errorTitle="Invalid SRO Item" error="Select a valid SRO Item from the dropdown list." sqref="W266">
      <formula1>$GN$266:$IU$266</formula1>
    </dataValidation>
    <dataValidation type="list" allowBlank="1" showErrorMessage="1" errorStyle="warning" errorTitle="Invalid SRO Item" error="Select a valid SRO Item from the dropdown list." sqref="W267">
      <formula1>$GN$267:$IU$267</formula1>
    </dataValidation>
    <dataValidation type="list" allowBlank="1" showErrorMessage="1" errorStyle="warning" errorTitle="Invalid SRO Item" error="Select a valid SRO Item from the dropdown list." sqref="W268">
      <formula1>$GN$268:$IU$268</formula1>
    </dataValidation>
    <dataValidation type="list" allowBlank="1" showErrorMessage="1" errorStyle="warning" errorTitle="Invalid SRO Item" error="Select a valid SRO Item from the dropdown list." sqref="W269">
      <formula1>$GN$269:$IU$269</formula1>
    </dataValidation>
    <dataValidation type="list" allowBlank="1" showErrorMessage="1" errorStyle="warning" errorTitle="Invalid SRO Item" error="Select a valid SRO Item from the dropdown list." sqref="W27">
      <formula1>$GN$27:$IU$27</formula1>
    </dataValidation>
    <dataValidation type="list" allowBlank="1" showErrorMessage="1" errorStyle="warning" errorTitle="Invalid SRO Item" error="Select a valid SRO Item from the dropdown list." sqref="W270">
      <formula1>$GN$270:$IU$270</formula1>
    </dataValidation>
    <dataValidation type="list" allowBlank="1" showErrorMessage="1" errorStyle="warning" errorTitle="Invalid SRO Item" error="Select a valid SRO Item from the dropdown list." sqref="W271">
      <formula1>$GN$271:$IU$271</formula1>
    </dataValidation>
    <dataValidation type="list" allowBlank="1" showErrorMessage="1" errorStyle="warning" errorTitle="Invalid SRO Item" error="Select a valid SRO Item from the dropdown list." sqref="W272">
      <formula1>$GN$272:$IU$272</formula1>
    </dataValidation>
    <dataValidation type="list" allowBlank="1" showErrorMessage="1" errorStyle="warning" errorTitle="Invalid SRO Item" error="Select a valid SRO Item from the dropdown list." sqref="W273">
      <formula1>$GN$273:$IU$273</formula1>
    </dataValidation>
    <dataValidation type="list" allowBlank="1" showErrorMessage="1" errorStyle="warning" errorTitle="Invalid SRO Item" error="Select a valid SRO Item from the dropdown list." sqref="W274">
      <formula1>$GN$274:$IU$274</formula1>
    </dataValidation>
    <dataValidation type="list" allowBlank="1" showErrorMessage="1" errorStyle="warning" errorTitle="Invalid SRO Item" error="Select a valid SRO Item from the dropdown list." sqref="W275">
      <formula1>$GN$275:$IU$275</formula1>
    </dataValidation>
    <dataValidation type="list" allowBlank="1" showErrorMessage="1" errorStyle="warning" errorTitle="Invalid SRO Item" error="Select a valid SRO Item from the dropdown list." sqref="W276">
      <formula1>$GN$276:$IU$276</formula1>
    </dataValidation>
    <dataValidation type="list" allowBlank="1" showErrorMessage="1" errorStyle="warning" errorTitle="Invalid SRO Item" error="Select a valid SRO Item from the dropdown list." sqref="W277">
      <formula1>$GN$277:$IU$277</formula1>
    </dataValidation>
    <dataValidation type="list" allowBlank="1" showErrorMessage="1" errorStyle="warning" errorTitle="Invalid SRO Item" error="Select a valid SRO Item from the dropdown list." sqref="W278">
      <formula1>$GN$278:$IU$278</formula1>
    </dataValidation>
    <dataValidation type="list" allowBlank="1" showErrorMessage="1" errorStyle="warning" errorTitle="Invalid SRO Item" error="Select a valid SRO Item from the dropdown list." sqref="W279">
      <formula1>$GN$279:$IU$279</formula1>
    </dataValidation>
    <dataValidation type="list" allowBlank="1" showErrorMessage="1" errorStyle="warning" errorTitle="Invalid SRO Item" error="Select a valid SRO Item from the dropdown list." sqref="W28">
      <formula1>$GN$28:$IU$28</formula1>
    </dataValidation>
    <dataValidation type="list" allowBlank="1" showErrorMessage="1" errorStyle="warning" errorTitle="Invalid SRO Item" error="Select a valid SRO Item from the dropdown list." sqref="W280">
      <formula1>$GN$280:$IU$280</formula1>
    </dataValidation>
    <dataValidation type="list" allowBlank="1" showErrorMessage="1" errorStyle="warning" errorTitle="Invalid SRO Item" error="Select a valid SRO Item from the dropdown list." sqref="W281">
      <formula1>$GN$281:$IU$281</formula1>
    </dataValidation>
    <dataValidation type="list" allowBlank="1" showErrorMessage="1" errorStyle="warning" errorTitle="Invalid SRO Item" error="Select a valid SRO Item from the dropdown list." sqref="W282">
      <formula1>$GN$282:$IU$282</formula1>
    </dataValidation>
    <dataValidation type="list" allowBlank="1" showErrorMessage="1" errorStyle="warning" errorTitle="Invalid SRO Item" error="Select a valid SRO Item from the dropdown list." sqref="W283">
      <formula1>$GN$283:$IU$283</formula1>
    </dataValidation>
    <dataValidation type="list" allowBlank="1" showErrorMessage="1" errorStyle="warning" errorTitle="Invalid SRO Item" error="Select a valid SRO Item from the dropdown list." sqref="W284">
      <formula1>$GN$284:$IU$284</formula1>
    </dataValidation>
    <dataValidation type="list" allowBlank="1" showErrorMessage="1" errorStyle="warning" errorTitle="Invalid SRO Item" error="Select a valid SRO Item from the dropdown list." sqref="W285">
      <formula1>$GN$285:$IU$285</formula1>
    </dataValidation>
    <dataValidation type="list" allowBlank="1" showErrorMessage="1" errorStyle="warning" errorTitle="Invalid SRO Item" error="Select a valid SRO Item from the dropdown list." sqref="W286">
      <formula1>$GN$286:$IU$286</formula1>
    </dataValidation>
    <dataValidation type="list" allowBlank="1" showErrorMessage="1" errorStyle="warning" errorTitle="Invalid SRO Item" error="Select a valid SRO Item from the dropdown list." sqref="W287">
      <formula1>$GN$287:$IU$287</formula1>
    </dataValidation>
    <dataValidation type="list" allowBlank="1" showErrorMessage="1" errorStyle="warning" errorTitle="Invalid SRO Item" error="Select a valid SRO Item from the dropdown list." sqref="W288">
      <formula1>$GN$288:$IU$288</formula1>
    </dataValidation>
    <dataValidation type="list" allowBlank="1" showErrorMessage="1" errorStyle="warning" errorTitle="Invalid SRO Item" error="Select a valid SRO Item from the dropdown list." sqref="W289">
      <formula1>$GN$289:$IU$289</formula1>
    </dataValidation>
    <dataValidation type="list" allowBlank="1" showErrorMessage="1" errorStyle="warning" errorTitle="Invalid SRO Item" error="Select a valid SRO Item from the dropdown list." sqref="W29">
      <formula1>$GN$29:$IU$29</formula1>
    </dataValidation>
    <dataValidation type="list" allowBlank="1" showErrorMessage="1" errorStyle="warning" errorTitle="Invalid SRO Item" error="Select a valid SRO Item from the dropdown list." sqref="W290">
      <formula1>$GN$290:$IU$290</formula1>
    </dataValidation>
    <dataValidation type="list" allowBlank="1" showErrorMessage="1" errorStyle="warning" errorTitle="Invalid SRO Item" error="Select a valid SRO Item from the dropdown list." sqref="W291">
      <formula1>$GN$291:$IU$291</formula1>
    </dataValidation>
    <dataValidation type="list" allowBlank="1" showErrorMessage="1" errorStyle="warning" errorTitle="Invalid SRO Item" error="Select a valid SRO Item from the dropdown list." sqref="W292">
      <formula1>$GN$292:$IU$292</formula1>
    </dataValidation>
    <dataValidation type="list" allowBlank="1" showErrorMessage="1" errorStyle="warning" errorTitle="Invalid SRO Item" error="Select a valid SRO Item from the dropdown list." sqref="W293">
      <formula1>$GN$293:$IU$293</formula1>
    </dataValidation>
    <dataValidation type="list" allowBlank="1" showErrorMessage="1" errorStyle="warning" errorTitle="Invalid SRO Item" error="Select a valid SRO Item from the dropdown list." sqref="W294">
      <formula1>$GN$294:$IU$294</formula1>
    </dataValidation>
    <dataValidation type="list" allowBlank="1" showErrorMessage="1" errorStyle="warning" errorTitle="Invalid SRO Item" error="Select a valid SRO Item from the dropdown list." sqref="W295">
      <formula1>$GN$295:$IU$295</formula1>
    </dataValidation>
    <dataValidation type="list" allowBlank="1" showErrorMessage="1" errorStyle="warning" errorTitle="Invalid SRO Item" error="Select a valid SRO Item from the dropdown list." sqref="W296">
      <formula1>$GN$296:$IU$296</formula1>
    </dataValidation>
    <dataValidation type="list" allowBlank="1" showErrorMessage="1" errorStyle="warning" errorTitle="Invalid SRO Item" error="Select a valid SRO Item from the dropdown list." sqref="W297">
      <formula1>$GN$297:$IU$297</formula1>
    </dataValidation>
    <dataValidation type="list" allowBlank="1" showErrorMessage="1" errorStyle="warning" errorTitle="Invalid SRO Item" error="Select a valid SRO Item from the dropdown list." sqref="W298">
      <formula1>$GN$298:$IU$298</formula1>
    </dataValidation>
    <dataValidation type="list" allowBlank="1" showErrorMessage="1" errorStyle="warning" errorTitle="Invalid SRO Item" error="Select a valid SRO Item from the dropdown list." sqref="W299">
      <formula1>$GN$299:$IU$299</formula1>
    </dataValidation>
    <dataValidation type="list" allowBlank="1" showErrorMessage="1" errorStyle="warning" errorTitle="Invalid SRO Item" error="Select a valid SRO Item from the dropdown list." sqref="W3">
      <formula1>$GN$3:$IU$3</formula1>
    </dataValidation>
    <dataValidation type="list" allowBlank="1" showErrorMessage="1" errorStyle="warning" errorTitle="Invalid SRO Item" error="Select a valid SRO Item from the dropdown list." sqref="W30">
      <formula1>$GN$30:$IU$30</formula1>
    </dataValidation>
    <dataValidation type="list" allowBlank="1" showErrorMessage="1" errorStyle="warning" errorTitle="Invalid SRO Item" error="Select a valid SRO Item from the dropdown list." sqref="W300">
      <formula1>$GN$300:$IU$300</formula1>
    </dataValidation>
    <dataValidation type="list" allowBlank="1" showErrorMessage="1" errorStyle="warning" errorTitle="Invalid SRO Item" error="Select a valid SRO Item from the dropdown list." sqref="W301">
      <formula1>$GN$301:$IU$301</formula1>
    </dataValidation>
    <dataValidation type="list" allowBlank="1" showErrorMessage="1" errorStyle="warning" errorTitle="Invalid SRO Item" error="Select a valid SRO Item from the dropdown list." sqref="W302">
      <formula1>$GN$302:$IU$302</formula1>
    </dataValidation>
    <dataValidation type="list" allowBlank="1" showErrorMessage="1" errorStyle="warning" errorTitle="Invalid SRO Item" error="Select a valid SRO Item from the dropdown list." sqref="W303">
      <formula1>$GN$303:$IU$303</formula1>
    </dataValidation>
    <dataValidation type="list" allowBlank="1" showErrorMessage="1" errorStyle="warning" errorTitle="Invalid SRO Item" error="Select a valid SRO Item from the dropdown list." sqref="W304">
      <formula1>$GN$304:$IU$304</formula1>
    </dataValidation>
    <dataValidation type="list" allowBlank="1" showErrorMessage="1" errorStyle="warning" errorTitle="Invalid SRO Item" error="Select a valid SRO Item from the dropdown list." sqref="W305">
      <formula1>$GN$305:$IU$305</formula1>
    </dataValidation>
    <dataValidation type="list" allowBlank="1" showErrorMessage="1" errorStyle="warning" errorTitle="Invalid SRO Item" error="Select a valid SRO Item from the dropdown list." sqref="W306">
      <formula1>$GN$306:$IU$306</formula1>
    </dataValidation>
    <dataValidation type="list" allowBlank="1" showErrorMessage="1" errorStyle="warning" errorTitle="Invalid SRO Item" error="Select a valid SRO Item from the dropdown list." sqref="W307">
      <formula1>$GN$307:$IU$307</formula1>
    </dataValidation>
    <dataValidation type="list" allowBlank="1" showErrorMessage="1" errorStyle="warning" errorTitle="Invalid SRO Item" error="Select a valid SRO Item from the dropdown list." sqref="W308">
      <formula1>$GN$308:$IU$308</formula1>
    </dataValidation>
    <dataValidation type="list" allowBlank="1" showErrorMessage="1" errorStyle="warning" errorTitle="Invalid SRO Item" error="Select a valid SRO Item from the dropdown list." sqref="W309">
      <formula1>$GN$309:$IU$309</formula1>
    </dataValidation>
    <dataValidation type="list" allowBlank="1" showErrorMessage="1" errorStyle="warning" errorTitle="Invalid SRO Item" error="Select a valid SRO Item from the dropdown list." sqref="W31">
      <formula1>$GN$31:$IU$31</formula1>
    </dataValidation>
    <dataValidation type="list" allowBlank="1" showErrorMessage="1" errorStyle="warning" errorTitle="Invalid SRO Item" error="Select a valid SRO Item from the dropdown list." sqref="W310">
      <formula1>$GN$310:$IU$310</formula1>
    </dataValidation>
    <dataValidation type="list" allowBlank="1" showErrorMessage="1" errorStyle="warning" errorTitle="Invalid SRO Item" error="Select a valid SRO Item from the dropdown list." sqref="W311">
      <formula1>$GN$311:$IU$311</formula1>
    </dataValidation>
    <dataValidation type="list" allowBlank="1" showErrorMessage="1" errorStyle="warning" errorTitle="Invalid SRO Item" error="Select a valid SRO Item from the dropdown list." sqref="W312">
      <formula1>$GN$312:$IU$312</formula1>
    </dataValidation>
    <dataValidation type="list" allowBlank="1" showErrorMessage="1" errorStyle="warning" errorTitle="Invalid SRO Item" error="Select a valid SRO Item from the dropdown list." sqref="W313">
      <formula1>$GN$313:$IU$313</formula1>
    </dataValidation>
    <dataValidation type="list" allowBlank="1" showErrorMessage="1" errorStyle="warning" errorTitle="Invalid SRO Item" error="Select a valid SRO Item from the dropdown list." sqref="W314">
      <formula1>$GN$314:$IU$314</formula1>
    </dataValidation>
    <dataValidation type="list" allowBlank="1" showErrorMessage="1" errorStyle="warning" errorTitle="Invalid SRO Item" error="Select a valid SRO Item from the dropdown list." sqref="W315">
      <formula1>$GN$315:$IU$315</formula1>
    </dataValidation>
    <dataValidation type="list" allowBlank="1" showErrorMessage="1" errorStyle="warning" errorTitle="Invalid SRO Item" error="Select a valid SRO Item from the dropdown list." sqref="W316">
      <formula1>$GN$316:$IU$316</formula1>
    </dataValidation>
    <dataValidation type="list" allowBlank="1" showErrorMessage="1" errorStyle="warning" errorTitle="Invalid SRO Item" error="Select a valid SRO Item from the dropdown list." sqref="W317">
      <formula1>$GN$317:$IU$317</formula1>
    </dataValidation>
    <dataValidation type="list" allowBlank="1" showErrorMessage="1" errorStyle="warning" errorTitle="Invalid SRO Item" error="Select a valid SRO Item from the dropdown list." sqref="W318">
      <formula1>$GN$318:$IU$318</formula1>
    </dataValidation>
    <dataValidation type="list" allowBlank="1" showErrorMessage="1" errorStyle="warning" errorTitle="Invalid SRO Item" error="Select a valid SRO Item from the dropdown list." sqref="W319">
      <formula1>$GN$319:$IU$319</formula1>
    </dataValidation>
    <dataValidation type="list" allowBlank="1" showErrorMessage="1" errorStyle="warning" errorTitle="Invalid SRO Item" error="Select a valid SRO Item from the dropdown list." sqref="W32">
      <formula1>$GN$32:$IU$32</formula1>
    </dataValidation>
    <dataValidation type="list" allowBlank="1" showErrorMessage="1" errorStyle="warning" errorTitle="Invalid SRO Item" error="Select a valid SRO Item from the dropdown list." sqref="W320">
      <formula1>$GN$320:$IU$320</formula1>
    </dataValidation>
    <dataValidation type="list" allowBlank="1" showErrorMessage="1" errorStyle="warning" errorTitle="Invalid SRO Item" error="Select a valid SRO Item from the dropdown list." sqref="W321">
      <formula1>$GN$321:$IU$321</formula1>
    </dataValidation>
    <dataValidation type="list" allowBlank="1" showErrorMessage="1" errorStyle="warning" errorTitle="Invalid SRO Item" error="Select a valid SRO Item from the dropdown list." sqref="W322">
      <formula1>$GN$322:$IU$322</formula1>
    </dataValidation>
    <dataValidation type="list" allowBlank="1" showErrorMessage="1" errorStyle="warning" errorTitle="Invalid SRO Item" error="Select a valid SRO Item from the dropdown list." sqref="W323">
      <formula1>$GN$323:$IU$323</formula1>
    </dataValidation>
    <dataValidation type="list" allowBlank="1" showErrorMessage="1" errorStyle="warning" errorTitle="Invalid SRO Item" error="Select a valid SRO Item from the dropdown list." sqref="W324">
      <formula1>$GN$324:$IU$324</formula1>
    </dataValidation>
    <dataValidation type="list" allowBlank="1" showErrorMessage="1" errorStyle="warning" errorTitle="Invalid SRO Item" error="Select a valid SRO Item from the dropdown list." sqref="W325">
      <formula1>$GN$325:$IU$325</formula1>
    </dataValidation>
    <dataValidation type="list" allowBlank="1" showErrorMessage="1" errorStyle="warning" errorTitle="Invalid SRO Item" error="Select a valid SRO Item from the dropdown list." sqref="W326">
      <formula1>$GN$326:$IU$326</formula1>
    </dataValidation>
    <dataValidation type="list" allowBlank="1" showErrorMessage="1" errorStyle="warning" errorTitle="Invalid SRO Item" error="Select a valid SRO Item from the dropdown list." sqref="W327">
      <formula1>$GN$327:$IU$327</formula1>
    </dataValidation>
    <dataValidation type="list" allowBlank="1" showErrorMessage="1" errorStyle="warning" errorTitle="Invalid SRO Item" error="Select a valid SRO Item from the dropdown list." sqref="W328">
      <formula1>$GN$328:$IU$328</formula1>
    </dataValidation>
    <dataValidation type="list" allowBlank="1" showErrorMessage="1" errorStyle="warning" errorTitle="Invalid SRO Item" error="Select a valid SRO Item from the dropdown list." sqref="W329">
      <formula1>$GN$329:$IU$329</formula1>
    </dataValidation>
    <dataValidation type="list" allowBlank="1" showErrorMessage="1" errorStyle="warning" errorTitle="Invalid SRO Item" error="Select a valid SRO Item from the dropdown list." sqref="W33">
      <formula1>$GN$33:$IU$33</formula1>
    </dataValidation>
    <dataValidation type="list" allowBlank="1" showErrorMessage="1" errorStyle="warning" errorTitle="Invalid SRO Item" error="Select a valid SRO Item from the dropdown list." sqref="W330">
      <formula1>$GN$330:$IU$330</formula1>
    </dataValidation>
    <dataValidation type="list" allowBlank="1" showErrorMessage="1" errorStyle="warning" errorTitle="Invalid SRO Item" error="Select a valid SRO Item from the dropdown list." sqref="W331">
      <formula1>$GN$331:$IU$331</formula1>
    </dataValidation>
    <dataValidation type="list" allowBlank="1" showErrorMessage="1" errorStyle="warning" errorTitle="Invalid SRO Item" error="Select a valid SRO Item from the dropdown list." sqref="W332">
      <formula1>$GN$332:$IU$332</formula1>
    </dataValidation>
    <dataValidation type="list" allowBlank="1" showErrorMessage="1" errorStyle="warning" errorTitle="Invalid SRO Item" error="Select a valid SRO Item from the dropdown list." sqref="W333">
      <formula1>$GN$333:$IU$333</formula1>
    </dataValidation>
    <dataValidation type="list" allowBlank="1" showErrorMessage="1" errorStyle="warning" errorTitle="Invalid SRO Item" error="Select a valid SRO Item from the dropdown list." sqref="W334">
      <formula1>$GN$334:$IU$334</formula1>
    </dataValidation>
    <dataValidation type="list" allowBlank="1" showErrorMessage="1" errorStyle="warning" errorTitle="Invalid SRO Item" error="Select a valid SRO Item from the dropdown list." sqref="W335">
      <formula1>$GN$335:$IU$335</formula1>
    </dataValidation>
    <dataValidation type="list" allowBlank="1" showErrorMessage="1" errorStyle="warning" errorTitle="Invalid SRO Item" error="Select a valid SRO Item from the dropdown list." sqref="W336">
      <formula1>$GN$336:$IU$336</formula1>
    </dataValidation>
    <dataValidation type="list" allowBlank="1" showErrorMessage="1" errorStyle="warning" errorTitle="Invalid SRO Item" error="Select a valid SRO Item from the dropdown list." sqref="W337">
      <formula1>$GN$337:$IU$337</formula1>
    </dataValidation>
    <dataValidation type="list" allowBlank="1" showErrorMessage="1" errorStyle="warning" errorTitle="Invalid SRO Item" error="Select a valid SRO Item from the dropdown list." sqref="W338">
      <formula1>$GN$338:$IU$338</formula1>
    </dataValidation>
    <dataValidation type="list" allowBlank="1" showErrorMessage="1" errorStyle="warning" errorTitle="Invalid SRO Item" error="Select a valid SRO Item from the dropdown list." sqref="W339">
      <formula1>$GN$339:$IU$339</formula1>
    </dataValidation>
    <dataValidation type="list" allowBlank="1" showErrorMessage="1" errorStyle="warning" errorTitle="Invalid SRO Item" error="Select a valid SRO Item from the dropdown list." sqref="W34">
      <formula1>$GN$34:$IU$34</formula1>
    </dataValidation>
    <dataValidation type="list" allowBlank="1" showErrorMessage="1" errorStyle="warning" errorTitle="Invalid SRO Item" error="Select a valid SRO Item from the dropdown list." sqref="W340">
      <formula1>$GN$340:$IU$340</formula1>
    </dataValidation>
    <dataValidation type="list" allowBlank="1" showErrorMessage="1" errorStyle="warning" errorTitle="Invalid SRO Item" error="Select a valid SRO Item from the dropdown list." sqref="W341">
      <formula1>$GN$341:$IU$341</formula1>
    </dataValidation>
    <dataValidation type="list" allowBlank="1" showErrorMessage="1" errorStyle="warning" errorTitle="Invalid SRO Item" error="Select a valid SRO Item from the dropdown list." sqref="W342">
      <formula1>$GN$342:$IU$342</formula1>
    </dataValidation>
    <dataValidation type="list" allowBlank="1" showErrorMessage="1" errorStyle="warning" errorTitle="Invalid SRO Item" error="Select a valid SRO Item from the dropdown list." sqref="W343">
      <formula1>$GN$343:$IU$343</formula1>
    </dataValidation>
    <dataValidation type="list" allowBlank="1" showErrorMessage="1" errorStyle="warning" errorTitle="Invalid SRO Item" error="Select a valid SRO Item from the dropdown list." sqref="W344">
      <formula1>$GN$344:$IU$344</formula1>
    </dataValidation>
    <dataValidation type="list" allowBlank="1" showErrorMessage="1" errorStyle="warning" errorTitle="Invalid SRO Item" error="Select a valid SRO Item from the dropdown list." sqref="W345">
      <formula1>$GN$345:$IU$345</formula1>
    </dataValidation>
    <dataValidation type="list" allowBlank="1" showErrorMessage="1" errorStyle="warning" errorTitle="Invalid SRO Item" error="Select a valid SRO Item from the dropdown list." sqref="W346">
      <formula1>$GN$346:$IU$346</formula1>
    </dataValidation>
    <dataValidation type="list" allowBlank="1" showErrorMessage="1" errorStyle="warning" errorTitle="Invalid SRO Item" error="Select a valid SRO Item from the dropdown list." sqref="W347">
      <formula1>$GN$347:$IU$347</formula1>
    </dataValidation>
    <dataValidation type="list" allowBlank="1" showErrorMessage="1" errorStyle="warning" errorTitle="Invalid SRO Item" error="Select a valid SRO Item from the dropdown list." sqref="W348">
      <formula1>$GN$348:$IU$348</formula1>
    </dataValidation>
    <dataValidation type="list" allowBlank="1" showErrorMessage="1" errorStyle="warning" errorTitle="Invalid SRO Item" error="Select a valid SRO Item from the dropdown list." sqref="W349">
      <formula1>$GN$349:$IU$349</formula1>
    </dataValidation>
    <dataValidation type="list" allowBlank="1" showErrorMessage="1" errorStyle="warning" errorTitle="Invalid SRO Item" error="Select a valid SRO Item from the dropdown list." sqref="W35">
      <formula1>$GN$35:$IU$35</formula1>
    </dataValidation>
    <dataValidation type="list" allowBlank="1" showErrorMessage="1" errorStyle="warning" errorTitle="Invalid SRO Item" error="Select a valid SRO Item from the dropdown list." sqref="W350">
      <formula1>$GN$350:$IU$350</formula1>
    </dataValidation>
    <dataValidation type="list" allowBlank="1" showErrorMessage="1" errorStyle="warning" errorTitle="Invalid SRO Item" error="Select a valid SRO Item from the dropdown list." sqref="W351">
      <formula1>$GN$351:$IU$351</formula1>
    </dataValidation>
    <dataValidation type="list" allowBlank="1" showErrorMessage="1" errorStyle="warning" errorTitle="Invalid SRO Item" error="Select a valid SRO Item from the dropdown list." sqref="W352">
      <formula1>$GN$352:$IU$352</formula1>
    </dataValidation>
    <dataValidation type="list" allowBlank="1" showErrorMessage="1" errorStyle="warning" errorTitle="Invalid SRO Item" error="Select a valid SRO Item from the dropdown list." sqref="W353">
      <formula1>$GN$353:$IU$353</formula1>
    </dataValidation>
    <dataValidation type="list" allowBlank="1" showErrorMessage="1" errorStyle="warning" errorTitle="Invalid SRO Item" error="Select a valid SRO Item from the dropdown list." sqref="W354">
      <formula1>$GN$354:$IU$354</formula1>
    </dataValidation>
    <dataValidation type="list" allowBlank="1" showErrorMessage="1" errorStyle="warning" errorTitle="Invalid SRO Item" error="Select a valid SRO Item from the dropdown list." sqref="W355">
      <formula1>$GN$355:$IU$355</formula1>
    </dataValidation>
    <dataValidation type="list" allowBlank="1" showErrorMessage="1" errorStyle="warning" errorTitle="Invalid SRO Item" error="Select a valid SRO Item from the dropdown list." sqref="W356">
      <formula1>$GN$356:$IU$356</formula1>
    </dataValidation>
    <dataValidation type="list" allowBlank="1" showErrorMessage="1" errorStyle="warning" errorTitle="Invalid SRO Item" error="Select a valid SRO Item from the dropdown list." sqref="W357">
      <formula1>$GN$357:$IU$357</formula1>
    </dataValidation>
    <dataValidation type="list" allowBlank="1" showErrorMessage="1" errorStyle="warning" errorTitle="Invalid SRO Item" error="Select a valid SRO Item from the dropdown list." sqref="W358">
      <formula1>$GN$358:$IU$358</formula1>
    </dataValidation>
    <dataValidation type="list" allowBlank="1" showErrorMessage="1" errorStyle="warning" errorTitle="Invalid SRO Item" error="Select a valid SRO Item from the dropdown list." sqref="W359">
      <formula1>$GN$359:$IU$359</formula1>
    </dataValidation>
    <dataValidation type="list" allowBlank="1" showErrorMessage="1" errorStyle="warning" errorTitle="Invalid SRO Item" error="Select a valid SRO Item from the dropdown list." sqref="W36">
      <formula1>$GN$36:$IU$36</formula1>
    </dataValidation>
    <dataValidation type="list" allowBlank="1" showErrorMessage="1" errorStyle="warning" errorTitle="Invalid SRO Item" error="Select a valid SRO Item from the dropdown list." sqref="W360">
      <formula1>$GN$360:$IU$360</formula1>
    </dataValidation>
    <dataValidation type="list" allowBlank="1" showErrorMessage="1" errorStyle="warning" errorTitle="Invalid SRO Item" error="Select a valid SRO Item from the dropdown list." sqref="W361">
      <formula1>$GN$361:$IU$361</formula1>
    </dataValidation>
    <dataValidation type="list" allowBlank="1" showErrorMessage="1" errorStyle="warning" errorTitle="Invalid SRO Item" error="Select a valid SRO Item from the dropdown list." sqref="W362">
      <formula1>$GN$362:$IU$362</formula1>
    </dataValidation>
    <dataValidation type="list" allowBlank="1" showErrorMessage="1" errorStyle="warning" errorTitle="Invalid SRO Item" error="Select a valid SRO Item from the dropdown list." sqref="W363">
      <formula1>$GN$363:$IU$363</formula1>
    </dataValidation>
    <dataValidation type="list" allowBlank="1" showErrorMessage="1" errorStyle="warning" errorTitle="Invalid SRO Item" error="Select a valid SRO Item from the dropdown list." sqref="W364">
      <formula1>$GN$364:$IU$364</formula1>
    </dataValidation>
    <dataValidation type="list" allowBlank="1" showErrorMessage="1" errorStyle="warning" errorTitle="Invalid SRO Item" error="Select a valid SRO Item from the dropdown list." sqref="W365">
      <formula1>$GN$365:$IU$365</formula1>
    </dataValidation>
    <dataValidation type="list" allowBlank="1" showErrorMessage="1" errorStyle="warning" errorTitle="Invalid SRO Item" error="Select a valid SRO Item from the dropdown list." sqref="W366">
      <formula1>$GN$366:$IU$366</formula1>
    </dataValidation>
    <dataValidation type="list" allowBlank="1" showErrorMessage="1" errorStyle="warning" errorTitle="Invalid SRO Item" error="Select a valid SRO Item from the dropdown list." sqref="W367">
      <formula1>$GN$367:$IU$367</formula1>
    </dataValidation>
    <dataValidation type="list" allowBlank="1" showErrorMessage="1" errorStyle="warning" errorTitle="Invalid SRO Item" error="Select a valid SRO Item from the dropdown list." sqref="W368">
      <formula1>$GN$368:$IU$368</formula1>
    </dataValidation>
    <dataValidation type="list" allowBlank="1" showErrorMessage="1" errorStyle="warning" errorTitle="Invalid SRO Item" error="Select a valid SRO Item from the dropdown list." sqref="W369">
      <formula1>$GN$369:$IU$369</formula1>
    </dataValidation>
    <dataValidation type="list" allowBlank="1" showErrorMessage="1" errorStyle="warning" errorTitle="Invalid SRO Item" error="Select a valid SRO Item from the dropdown list." sqref="W37">
      <formula1>$GN$37:$IU$37</formula1>
    </dataValidation>
    <dataValidation type="list" allowBlank="1" showErrorMessage="1" errorStyle="warning" errorTitle="Invalid SRO Item" error="Select a valid SRO Item from the dropdown list." sqref="W370">
      <formula1>$GN$370:$IU$370</formula1>
    </dataValidation>
    <dataValidation type="list" allowBlank="1" showErrorMessage="1" errorStyle="warning" errorTitle="Invalid SRO Item" error="Select a valid SRO Item from the dropdown list." sqref="W371">
      <formula1>$GN$371:$IU$371</formula1>
    </dataValidation>
    <dataValidation type="list" allowBlank="1" showErrorMessage="1" errorStyle="warning" errorTitle="Invalid SRO Item" error="Select a valid SRO Item from the dropdown list." sqref="W372">
      <formula1>$GN$372:$IU$372</formula1>
    </dataValidation>
    <dataValidation type="list" allowBlank="1" showErrorMessage="1" errorStyle="warning" errorTitle="Invalid SRO Item" error="Select a valid SRO Item from the dropdown list." sqref="W373">
      <formula1>$GN$373:$IU$373</formula1>
    </dataValidation>
    <dataValidation type="list" allowBlank="1" showErrorMessage="1" errorStyle="warning" errorTitle="Invalid SRO Item" error="Select a valid SRO Item from the dropdown list." sqref="W374">
      <formula1>$GN$374:$IU$374</formula1>
    </dataValidation>
    <dataValidation type="list" allowBlank="1" showErrorMessage="1" errorStyle="warning" errorTitle="Invalid SRO Item" error="Select a valid SRO Item from the dropdown list." sqref="W375">
      <formula1>$GN$375:$IU$375</formula1>
    </dataValidation>
    <dataValidation type="list" allowBlank="1" showErrorMessage="1" errorStyle="warning" errorTitle="Invalid SRO Item" error="Select a valid SRO Item from the dropdown list." sqref="W376">
      <formula1>$GN$376:$IU$376</formula1>
    </dataValidation>
    <dataValidation type="list" allowBlank="1" showErrorMessage="1" errorStyle="warning" errorTitle="Invalid SRO Item" error="Select a valid SRO Item from the dropdown list." sqref="W377">
      <formula1>$GN$377:$IU$377</formula1>
    </dataValidation>
    <dataValidation type="list" allowBlank="1" showErrorMessage="1" errorStyle="warning" errorTitle="Invalid SRO Item" error="Select a valid SRO Item from the dropdown list." sqref="W378">
      <formula1>$GN$378:$IU$378</formula1>
    </dataValidation>
    <dataValidation type="list" allowBlank="1" showErrorMessage="1" errorStyle="warning" errorTitle="Invalid SRO Item" error="Select a valid SRO Item from the dropdown list." sqref="W379">
      <formula1>$GN$379:$IU$379</formula1>
    </dataValidation>
    <dataValidation type="list" allowBlank="1" showErrorMessage="1" errorStyle="warning" errorTitle="Invalid SRO Item" error="Select a valid SRO Item from the dropdown list." sqref="W38">
      <formula1>$GN$38:$IU$38</formula1>
    </dataValidation>
    <dataValidation type="list" allowBlank="1" showErrorMessage="1" errorStyle="warning" errorTitle="Invalid SRO Item" error="Select a valid SRO Item from the dropdown list." sqref="W380">
      <formula1>$GN$380:$IU$380</formula1>
    </dataValidation>
    <dataValidation type="list" allowBlank="1" showErrorMessage="1" errorStyle="warning" errorTitle="Invalid SRO Item" error="Select a valid SRO Item from the dropdown list." sqref="W381">
      <formula1>$GN$381:$IU$381</formula1>
    </dataValidation>
    <dataValidation type="list" allowBlank="1" showErrorMessage="1" errorStyle="warning" errorTitle="Invalid SRO Item" error="Select a valid SRO Item from the dropdown list." sqref="W382">
      <formula1>$GN$382:$IU$382</formula1>
    </dataValidation>
    <dataValidation type="list" allowBlank="1" showErrorMessage="1" errorStyle="warning" errorTitle="Invalid SRO Item" error="Select a valid SRO Item from the dropdown list." sqref="W383">
      <formula1>$GN$383:$IU$383</formula1>
    </dataValidation>
    <dataValidation type="list" allowBlank="1" showErrorMessage="1" errorStyle="warning" errorTitle="Invalid SRO Item" error="Select a valid SRO Item from the dropdown list." sqref="W384">
      <formula1>$GN$384:$IU$384</formula1>
    </dataValidation>
    <dataValidation type="list" allowBlank="1" showErrorMessage="1" errorStyle="warning" errorTitle="Invalid SRO Item" error="Select a valid SRO Item from the dropdown list." sqref="W385">
      <formula1>$GN$385:$IU$385</formula1>
    </dataValidation>
    <dataValidation type="list" allowBlank="1" showErrorMessage="1" errorStyle="warning" errorTitle="Invalid SRO Item" error="Select a valid SRO Item from the dropdown list." sqref="W386">
      <formula1>$GN$386:$IU$386</formula1>
    </dataValidation>
    <dataValidation type="list" allowBlank="1" showErrorMessage="1" errorStyle="warning" errorTitle="Invalid SRO Item" error="Select a valid SRO Item from the dropdown list." sqref="W387">
      <formula1>$GN$387:$IU$387</formula1>
    </dataValidation>
    <dataValidation type="list" allowBlank="1" showErrorMessage="1" errorStyle="warning" errorTitle="Invalid SRO Item" error="Select a valid SRO Item from the dropdown list." sqref="W388">
      <formula1>$GN$388:$IU$388</formula1>
    </dataValidation>
    <dataValidation type="list" allowBlank="1" showErrorMessage="1" errorStyle="warning" errorTitle="Invalid SRO Item" error="Select a valid SRO Item from the dropdown list." sqref="W389">
      <formula1>$GN$389:$IU$389</formula1>
    </dataValidation>
    <dataValidation type="list" allowBlank="1" showErrorMessage="1" errorStyle="warning" errorTitle="Invalid SRO Item" error="Select a valid SRO Item from the dropdown list." sqref="W39">
      <formula1>$GN$39:$IU$39</formula1>
    </dataValidation>
    <dataValidation type="list" allowBlank="1" showErrorMessage="1" errorStyle="warning" errorTitle="Invalid SRO Item" error="Select a valid SRO Item from the dropdown list." sqref="W390">
      <formula1>$GN$390:$IU$390</formula1>
    </dataValidation>
    <dataValidation type="list" allowBlank="1" showErrorMessage="1" errorStyle="warning" errorTitle="Invalid SRO Item" error="Select a valid SRO Item from the dropdown list." sqref="W391">
      <formula1>$GN$391:$IU$391</formula1>
    </dataValidation>
    <dataValidation type="list" allowBlank="1" showErrorMessage="1" errorStyle="warning" errorTitle="Invalid SRO Item" error="Select a valid SRO Item from the dropdown list." sqref="W392">
      <formula1>$GN$392:$IU$392</formula1>
    </dataValidation>
    <dataValidation type="list" allowBlank="1" showErrorMessage="1" errorStyle="warning" errorTitle="Invalid SRO Item" error="Select a valid SRO Item from the dropdown list." sqref="W393">
      <formula1>$GN$393:$IU$393</formula1>
    </dataValidation>
    <dataValidation type="list" allowBlank="1" showErrorMessage="1" errorStyle="warning" errorTitle="Invalid SRO Item" error="Select a valid SRO Item from the dropdown list." sqref="W394">
      <formula1>$GN$394:$IU$394</formula1>
    </dataValidation>
    <dataValidation type="list" allowBlank="1" showErrorMessage="1" errorStyle="warning" errorTitle="Invalid SRO Item" error="Select a valid SRO Item from the dropdown list." sqref="W395">
      <formula1>$GN$395:$IU$395</formula1>
    </dataValidation>
    <dataValidation type="list" allowBlank="1" showErrorMessage="1" errorStyle="warning" errorTitle="Invalid SRO Item" error="Select a valid SRO Item from the dropdown list." sqref="W396">
      <formula1>$GN$396:$IU$396</formula1>
    </dataValidation>
    <dataValidation type="list" allowBlank="1" showErrorMessage="1" errorStyle="warning" errorTitle="Invalid SRO Item" error="Select a valid SRO Item from the dropdown list." sqref="W397">
      <formula1>$GN$397:$IU$397</formula1>
    </dataValidation>
    <dataValidation type="list" allowBlank="1" showErrorMessage="1" errorStyle="warning" errorTitle="Invalid SRO Item" error="Select a valid SRO Item from the dropdown list." sqref="W398">
      <formula1>$GN$398:$IU$398</formula1>
    </dataValidation>
    <dataValidation type="list" allowBlank="1" showErrorMessage="1" errorStyle="warning" errorTitle="Invalid SRO Item" error="Select a valid SRO Item from the dropdown list." sqref="W399">
      <formula1>$GN$399:$IU$399</formula1>
    </dataValidation>
    <dataValidation type="list" allowBlank="1" showErrorMessage="1" errorStyle="warning" errorTitle="Invalid SRO Item" error="Select a valid SRO Item from the dropdown list." sqref="W4">
      <formula1>$GN$4:$IU$4</formula1>
    </dataValidation>
    <dataValidation type="list" allowBlank="1" showErrorMessage="1" errorStyle="warning" errorTitle="Invalid SRO Item" error="Select a valid SRO Item from the dropdown list." sqref="W40">
      <formula1>$GN$40:$IU$40</formula1>
    </dataValidation>
    <dataValidation type="list" allowBlank="1" showErrorMessage="1" errorStyle="warning" errorTitle="Invalid SRO Item" error="Select a valid SRO Item from the dropdown list." sqref="W400">
      <formula1>$GN$400:$IU$400</formula1>
    </dataValidation>
    <dataValidation type="list" allowBlank="1" showErrorMessage="1" errorStyle="warning" errorTitle="Invalid SRO Item" error="Select a valid SRO Item from the dropdown list." sqref="W401">
      <formula1>$GN$401:$IU$401</formula1>
    </dataValidation>
    <dataValidation type="list" allowBlank="1" showErrorMessage="1" errorStyle="warning" errorTitle="Invalid SRO Item" error="Select a valid SRO Item from the dropdown list." sqref="W402">
      <formula1>$GN$402:$IU$402</formula1>
    </dataValidation>
    <dataValidation type="list" allowBlank="1" showErrorMessage="1" errorStyle="warning" errorTitle="Invalid SRO Item" error="Select a valid SRO Item from the dropdown list." sqref="W403">
      <formula1>$GN$403:$IU$403</formula1>
    </dataValidation>
    <dataValidation type="list" allowBlank="1" showErrorMessage="1" errorStyle="warning" errorTitle="Invalid SRO Item" error="Select a valid SRO Item from the dropdown list." sqref="W404">
      <formula1>$GN$404:$IU$404</formula1>
    </dataValidation>
    <dataValidation type="list" allowBlank="1" showErrorMessage="1" errorStyle="warning" errorTitle="Invalid SRO Item" error="Select a valid SRO Item from the dropdown list." sqref="W405">
      <formula1>$GN$405:$IU$405</formula1>
    </dataValidation>
    <dataValidation type="list" allowBlank="1" showErrorMessage="1" errorStyle="warning" errorTitle="Invalid SRO Item" error="Select a valid SRO Item from the dropdown list." sqref="W406">
      <formula1>$GN$406:$IU$406</formula1>
    </dataValidation>
    <dataValidation type="list" allowBlank="1" showErrorMessage="1" errorStyle="warning" errorTitle="Invalid SRO Item" error="Select a valid SRO Item from the dropdown list." sqref="W407">
      <formula1>$GN$407:$IU$407</formula1>
    </dataValidation>
    <dataValidation type="list" allowBlank="1" showErrorMessage="1" errorStyle="warning" errorTitle="Invalid SRO Item" error="Select a valid SRO Item from the dropdown list." sqref="W408">
      <formula1>$GN$408:$IU$408</formula1>
    </dataValidation>
    <dataValidation type="list" allowBlank="1" showErrorMessage="1" errorStyle="warning" errorTitle="Invalid SRO Item" error="Select a valid SRO Item from the dropdown list." sqref="W409">
      <formula1>$GN$409:$IU$409</formula1>
    </dataValidation>
    <dataValidation type="list" allowBlank="1" showErrorMessage="1" errorStyle="warning" errorTitle="Invalid SRO Item" error="Select a valid SRO Item from the dropdown list." sqref="W41">
      <formula1>$GN$41:$IU$41</formula1>
    </dataValidation>
    <dataValidation type="list" allowBlank="1" showErrorMessage="1" errorStyle="warning" errorTitle="Invalid SRO Item" error="Select a valid SRO Item from the dropdown list." sqref="W410">
      <formula1>$GN$410:$IU$410</formula1>
    </dataValidation>
    <dataValidation type="list" allowBlank="1" showErrorMessage="1" errorStyle="warning" errorTitle="Invalid SRO Item" error="Select a valid SRO Item from the dropdown list." sqref="W411">
      <formula1>$GN$411:$IU$411</formula1>
    </dataValidation>
    <dataValidation type="list" allowBlank="1" showErrorMessage="1" errorStyle="warning" errorTitle="Invalid SRO Item" error="Select a valid SRO Item from the dropdown list." sqref="W412">
      <formula1>$GN$412:$IU$412</formula1>
    </dataValidation>
    <dataValidation type="list" allowBlank="1" showErrorMessage="1" errorStyle="warning" errorTitle="Invalid SRO Item" error="Select a valid SRO Item from the dropdown list." sqref="W413">
      <formula1>$GN$413:$IU$413</formula1>
    </dataValidation>
    <dataValidation type="list" allowBlank="1" showErrorMessage="1" errorStyle="warning" errorTitle="Invalid SRO Item" error="Select a valid SRO Item from the dropdown list." sqref="W414">
      <formula1>$GN$414:$IU$414</formula1>
    </dataValidation>
    <dataValidation type="list" allowBlank="1" showErrorMessage="1" errorStyle="warning" errorTitle="Invalid SRO Item" error="Select a valid SRO Item from the dropdown list." sqref="W415">
      <formula1>$GN$415:$IU$415</formula1>
    </dataValidation>
    <dataValidation type="list" allowBlank="1" showErrorMessage="1" errorStyle="warning" errorTitle="Invalid SRO Item" error="Select a valid SRO Item from the dropdown list." sqref="W416">
      <formula1>$GN$416:$IU$416</formula1>
    </dataValidation>
    <dataValidation type="list" allowBlank="1" showErrorMessage="1" errorStyle="warning" errorTitle="Invalid SRO Item" error="Select a valid SRO Item from the dropdown list." sqref="W417">
      <formula1>$GN$417:$IU$417</formula1>
    </dataValidation>
    <dataValidation type="list" allowBlank="1" showErrorMessage="1" errorStyle="warning" errorTitle="Invalid SRO Item" error="Select a valid SRO Item from the dropdown list." sqref="W418">
      <formula1>$GN$418:$IU$418</formula1>
    </dataValidation>
    <dataValidation type="list" allowBlank="1" showErrorMessage="1" errorStyle="warning" errorTitle="Invalid SRO Item" error="Select a valid SRO Item from the dropdown list." sqref="W419">
      <formula1>$GN$419:$IU$419</formula1>
    </dataValidation>
    <dataValidation type="list" allowBlank="1" showErrorMessage="1" errorStyle="warning" errorTitle="Invalid SRO Item" error="Select a valid SRO Item from the dropdown list." sqref="W42">
      <formula1>$GN$42:$IU$42</formula1>
    </dataValidation>
    <dataValidation type="list" allowBlank="1" showErrorMessage="1" errorStyle="warning" errorTitle="Invalid SRO Item" error="Select a valid SRO Item from the dropdown list." sqref="W420">
      <formula1>$GN$420:$IU$420</formula1>
    </dataValidation>
    <dataValidation type="list" allowBlank="1" showErrorMessage="1" errorStyle="warning" errorTitle="Invalid SRO Item" error="Select a valid SRO Item from the dropdown list." sqref="W421">
      <formula1>$GN$421:$IU$421</formula1>
    </dataValidation>
    <dataValidation type="list" allowBlank="1" showErrorMessage="1" errorStyle="warning" errorTitle="Invalid SRO Item" error="Select a valid SRO Item from the dropdown list." sqref="W422">
      <formula1>$GN$422:$IU$422</formula1>
    </dataValidation>
    <dataValidation type="list" allowBlank="1" showErrorMessage="1" errorStyle="warning" errorTitle="Invalid SRO Item" error="Select a valid SRO Item from the dropdown list." sqref="W423">
      <formula1>$GN$423:$IU$423</formula1>
    </dataValidation>
    <dataValidation type="list" allowBlank="1" showErrorMessage="1" errorStyle="warning" errorTitle="Invalid SRO Item" error="Select a valid SRO Item from the dropdown list." sqref="W424">
      <formula1>$GN$424:$IU$424</formula1>
    </dataValidation>
    <dataValidation type="list" allowBlank="1" showErrorMessage="1" errorStyle="warning" errorTitle="Invalid SRO Item" error="Select a valid SRO Item from the dropdown list." sqref="W425">
      <formula1>$GN$425:$IU$425</formula1>
    </dataValidation>
    <dataValidation type="list" allowBlank="1" showErrorMessage="1" errorStyle="warning" errorTitle="Invalid SRO Item" error="Select a valid SRO Item from the dropdown list." sqref="W426">
      <formula1>$GN$426:$IU$426</formula1>
    </dataValidation>
    <dataValidation type="list" allowBlank="1" showErrorMessage="1" errorStyle="warning" errorTitle="Invalid SRO Item" error="Select a valid SRO Item from the dropdown list." sqref="W427">
      <formula1>$GN$427:$IU$427</formula1>
    </dataValidation>
    <dataValidation type="list" allowBlank="1" showErrorMessage="1" errorStyle="warning" errorTitle="Invalid SRO Item" error="Select a valid SRO Item from the dropdown list." sqref="W428">
      <formula1>$GN$428:$IU$428</formula1>
    </dataValidation>
    <dataValidation type="list" allowBlank="1" showErrorMessage="1" errorStyle="warning" errorTitle="Invalid SRO Item" error="Select a valid SRO Item from the dropdown list." sqref="W429">
      <formula1>$GN$429:$IU$429</formula1>
    </dataValidation>
    <dataValidation type="list" allowBlank="1" showErrorMessage="1" errorStyle="warning" errorTitle="Invalid SRO Item" error="Select a valid SRO Item from the dropdown list." sqref="W43">
      <formula1>$GN$43:$IU$43</formula1>
    </dataValidation>
    <dataValidation type="list" allowBlank="1" showErrorMessage="1" errorStyle="warning" errorTitle="Invalid SRO Item" error="Select a valid SRO Item from the dropdown list." sqref="W430">
      <formula1>$GN$430:$IU$430</formula1>
    </dataValidation>
    <dataValidation type="list" allowBlank="1" showErrorMessage="1" errorStyle="warning" errorTitle="Invalid SRO Item" error="Select a valid SRO Item from the dropdown list." sqref="W431">
      <formula1>$GN$431:$IU$431</formula1>
    </dataValidation>
    <dataValidation type="list" allowBlank="1" showErrorMessage="1" errorStyle="warning" errorTitle="Invalid SRO Item" error="Select a valid SRO Item from the dropdown list." sqref="W432">
      <formula1>$GN$432:$IU$432</formula1>
    </dataValidation>
    <dataValidation type="list" allowBlank="1" showErrorMessage="1" errorStyle="warning" errorTitle="Invalid SRO Item" error="Select a valid SRO Item from the dropdown list." sqref="W433">
      <formula1>$GN$433:$IU$433</formula1>
    </dataValidation>
    <dataValidation type="list" allowBlank="1" showErrorMessage="1" errorStyle="warning" errorTitle="Invalid SRO Item" error="Select a valid SRO Item from the dropdown list." sqref="W434">
      <formula1>$GN$434:$IU$434</formula1>
    </dataValidation>
    <dataValidation type="list" allowBlank="1" showErrorMessage="1" errorStyle="warning" errorTitle="Invalid SRO Item" error="Select a valid SRO Item from the dropdown list." sqref="W435">
      <formula1>$GN$435:$IU$435</formula1>
    </dataValidation>
    <dataValidation type="list" allowBlank="1" showErrorMessage="1" errorStyle="warning" errorTitle="Invalid SRO Item" error="Select a valid SRO Item from the dropdown list." sqref="W436">
      <formula1>$GN$436:$IU$436</formula1>
    </dataValidation>
    <dataValidation type="list" allowBlank="1" showErrorMessage="1" errorStyle="warning" errorTitle="Invalid SRO Item" error="Select a valid SRO Item from the dropdown list." sqref="W437">
      <formula1>$GN$437:$IU$437</formula1>
    </dataValidation>
    <dataValidation type="list" allowBlank="1" showErrorMessage="1" errorStyle="warning" errorTitle="Invalid SRO Item" error="Select a valid SRO Item from the dropdown list." sqref="W438">
      <formula1>$GN$438:$IU$438</formula1>
    </dataValidation>
    <dataValidation type="list" allowBlank="1" showErrorMessage="1" errorStyle="warning" errorTitle="Invalid SRO Item" error="Select a valid SRO Item from the dropdown list." sqref="W439">
      <formula1>$GN$439:$IU$439</formula1>
    </dataValidation>
    <dataValidation type="list" allowBlank="1" showErrorMessage="1" errorStyle="warning" errorTitle="Invalid SRO Item" error="Select a valid SRO Item from the dropdown list." sqref="W44">
      <formula1>$GN$44:$IU$44</formula1>
    </dataValidation>
    <dataValidation type="list" allowBlank="1" showErrorMessage="1" errorStyle="warning" errorTitle="Invalid SRO Item" error="Select a valid SRO Item from the dropdown list." sqref="W440">
      <formula1>$GN$440:$IU$440</formula1>
    </dataValidation>
    <dataValidation type="list" allowBlank="1" showErrorMessage="1" errorStyle="warning" errorTitle="Invalid SRO Item" error="Select a valid SRO Item from the dropdown list." sqref="W441">
      <formula1>$GN$441:$IU$441</formula1>
    </dataValidation>
    <dataValidation type="list" allowBlank="1" showErrorMessage="1" errorStyle="warning" errorTitle="Invalid SRO Item" error="Select a valid SRO Item from the dropdown list." sqref="W442">
      <formula1>$GN$442:$IU$442</formula1>
    </dataValidation>
    <dataValidation type="list" allowBlank="1" showErrorMessage="1" errorStyle="warning" errorTitle="Invalid SRO Item" error="Select a valid SRO Item from the dropdown list." sqref="W443">
      <formula1>$GN$443:$IU$443</formula1>
    </dataValidation>
    <dataValidation type="list" allowBlank="1" showErrorMessage="1" errorStyle="warning" errorTitle="Invalid SRO Item" error="Select a valid SRO Item from the dropdown list." sqref="W444">
      <formula1>$GN$444:$IU$444</formula1>
    </dataValidation>
    <dataValidation type="list" allowBlank="1" showErrorMessage="1" errorStyle="warning" errorTitle="Invalid SRO Item" error="Select a valid SRO Item from the dropdown list." sqref="W445">
      <formula1>$GN$445:$IU$445</formula1>
    </dataValidation>
    <dataValidation type="list" allowBlank="1" showErrorMessage="1" errorStyle="warning" errorTitle="Invalid SRO Item" error="Select a valid SRO Item from the dropdown list." sqref="W446">
      <formula1>$GN$446:$IU$446</formula1>
    </dataValidation>
    <dataValidation type="list" allowBlank="1" showErrorMessage="1" errorStyle="warning" errorTitle="Invalid SRO Item" error="Select a valid SRO Item from the dropdown list." sqref="W447">
      <formula1>$GN$447:$IU$447</formula1>
    </dataValidation>
    <dataValidation type="list" allowBlank="1" showErrorMessage="1" errorStyle="warning" errorTitle="Invalid SRO Item" error="Select a valid SRO Item from the dropdown list." sqref="W448">
      <formula1>$GN$448:$IU$448</formula1>
    </dataValidation>
    <dataValidation type="list" allowBlank="1" showErrorMessage="1" errorStyle="warning" errorTitle="Invalid SRO Item" error="Select a valid SRO Item from the dropdown list." sqref="W449">
      <formula1>$GN$449:$IU$449</formula1>
    </dataValidation>
    <dataValidation type="list" allowBlank="1" showErrorMessage="1" errorStyle="warning" errorTitle="Invalid SRO Item" error="Select a valid SRO Item from the dropdown list." sqref="W45">
      <formula1>$GN$45:$IU$45</formula1>
    </dataValidation>
    <dataValidation type="list" allowBlank="1" showErrorMessage="1" errorStyle="warning" errorTitle="Invalid SRO Item" error="Select a valid SRO Item from the dropdown list." sqref="W450">
      <formula1>$GN$450:$IU$450</formula1>
    </dataValidation>
    <dataValidation type="list" allowBlank="1" showErrorMessage="1" errorStyle="warning" errorTitle="Invalid SRO Item" error="Select a valid SRO Item from the dropdown list." sqref="W451">
      <formula1>$GN$451:$IU$451</formula1>
    </dataValidation>
    <dataValidation type="list" allowBlank="1" showErrorMessage="1" errorStyle="warning" errorTitle="Invalid SRO Item" error="Select a valid SRO Item from the dropdown list." sqref="W452">
      <formula1>$GN$452:$IU$452</formula1>
    </dataValidation>
    <dataValidation type="list" allowBlank="1" showErrorMessage="1" errorStyle="warning" errorTitle="Invalid SRO Item" error="Select a valid SRO Item from the dropdown list." sqref="W453">
      <formula1>$GN$453:$IU$453</formula1>
    </dataValidation>
    <dataValidation type="list" allowBlank="1" showErrorMessage="1" errorStyle="warning" errorTitle="Invalid SRO Item" error="Select a valid SRO Item from the dropdown list." sqref="W454">
      <formula1>$GN$454:$IU$454</formula1>
    </dataValidation>
    <dataValidation type="list" allowBlank="1" showErrorMessage="1" errorStyle="warning" errorTitle="Invalid SRO Item" error="Select a valid SRO Item from the dropdown list." sqref="W455">
      <formula1>$GN$455:$IU$455</formula1>
    </dataValidation>
    <dataValidation type="list" allowBlank="1" showErrorMessage="1" errorStyle="warning" errorTitle="Invalid SRO Item" error="Select a valid SRO Item from the dropdown list." sqref="W456">
      <formula1>$GN$456:$IU$456</formula1>
    </dataValidation>
    <dataValidation type="list" allowBlank="1" showErrorMessage="1" errorStyle="warning" errorTitle="Invalid SRO Item" error="Select a valid SRO Item from the dropdown list." sqref="W457">
      <formula1>$GN$457:$IU$457</formula1>
    </dataValidation>
    <dataValidation type="list" allowBlank="1" showErrorMessage="1" errorStyle="warning" errorTitle="Invalid SRO Item" error="Select a valid SRO Item from the dropdown list." sqref="W458">
      <formula1>$GN$458:$IU$458</formula1>
    </dataValidation>
    <dataValidation type="list" allowBlank="1" showErrorMessage="1" errorStyle="warning" errorTitle="Invalid SRO Item" error="Select a valid SRO Item from the dropdown list." sqref="W459">
      <formula1>$GN$459:$IU$459</formula1>
    </dataValidation>
    <dataValidation type="list" allowBlank="1" showErrorMessage="1" errorStyle="warning" errorTitle="Invalid SRO Item" error="Select a valid SRO Item from the dropdown list." sqref="W46">
      <formula1>$GN$46:$IU$46</formula1>
    </dataValidation>
    <dataValidation type="list" allowBlank="1" showErrorMessage="1" errorStyle="warning" errorTitle="Invalid SRO Item" error="Select a valid SRO Item from the dropdown list." sqref="W460">
      <formula1>$GN$460:$IU$460</formula1>
    </dataValidation>
    <dataValidation type="list" allowBlank="1" showErrorMessage="1" errorStyle="warning" errorTitle="Invalid SRO Item" error="Select a valid SRO Item from the dropdown list." sqref="W461">
      <formula1>$GN$461:$IU$461</formula1>
    </dataValidation>
    <dataValidation type="list" allowBlank="1" showErrorMessage="1" errorStyle="warning" errorTitle="Invalid SRO Item" error="Select a valid SRO Item from the dropdown list." sqref="W462">
      <formula1>$GN$462:$IU$462</formula1>
    </dataValidation>
    <dataValidation type="list" allowBlank="1" showErrorMessage="1" errorStyle="warning" errorTitle="Invalid SRO Item" error="Select a valid SRO Item from the dropdown list." sqref="W463">
      <formula1>$GN$463:$IU$463</formula1>
    </dataValidation>
    <dataValidation type="list" allowBlank="1" showErrorMessage="1" errorStyle="warning" errorTitle="Invalid SRO Item" error="Select a valid SRO Item from the dropdown list." sqref="W464">
      <formula1>$GN$464:$IU$464</formula1>
    </dataValidation>
    <dataValidation type="list" allowBlank="1" showErrorMessage="1" errorStyle="warning" errorTitle="Invalid SRO Item" error="Select a valid SRO Item from the dropdown list." sqref="W465">
      <formula1>$GN$465:$IU$465</formula1>
    </dataValidation>
    <dataValidation type="list" allowBlank="1" showErrorMessage="1" errorStyle="warning" errorTitle="Invalid SRO Item" error="Select a valid SRO Item from the dropdown list." sqref="W466">
      <formula1>$GN$466:$IU$466</formula1>
    </dataValidation>
    <dataValidation type="list" allowBlank="1" showErrorMessage="1" errorStyle="warning" errorTitle="Invalid SRO Item" error="Select a valid SRO Item from the dropdown list." sqref="W467">
      <formula1>$GN$467:$IU$467</formula1>
    </dataValidation>
    <dataValidation type="list" allowBlank="1" showErrorMessage="1" errorStyle="warning" errorTitle="Invalid SRO Item" error="Select a valid SRO Item from the dropdown list." sqref="W468">
      <formula1>$GN$468:$IU$468</formula1>
    </dataValidation>
    <dataValidation type="list" allowBlank="1" showErrorMessage="1" errorStyle="warning" errorTitle="Invalid SRO Item" error="Select a valid SRO Item from the dropdown list." sqref="W469">
      <formula1>$GN$469:$IU$469</formula1>
    </dataValidation>
    <dataValidation type="list" allowBlank="1" showErrorMessage="1" errorStyle="warning" errorTitle="Invalid SRO Item" error="Select a valid SRO Item from the dropdown list." sqref="W47">
      <formula1>$GN$47:$IU$47</formula1>
    </dataValidation>
    <dataValidation type="list" allowBlank="1" showErrorMessage="1" errorStyle="warning" errorTitle="Invalid SRO Item" error="Select a valid SRO Item from the dropdown list." sqref="W470">
      <formula1>$GN$470:$IU$470</formula1>
    </dataValidation>
    <dataValidation type="list" allowBlank="1" showErrorMessage="1" errorStyle="warning" errorTitle="Invalid SRO Item" error="Select a valid SRO Item from the dropdown list." sqref="W471">
      <formula1>$GN$471:$IU$471</formula1>
    </dataValidation>
    <dataValidation type="list" allowBlank="1" showErrorMessage="1" errorStyle="warning" errorTitle="Invalid SRO Item" error="Select a valid SRO Item from the dropdown list." sqref="W472">
      <formula1>$GN$472:$IU$472</formula1>
    </dataValidation>
    <dataValidation type="list" allowBlank="1" showErrorMessage="1" errorStyle="warning" errorTitle="Invalid SRO Item" error="Select a valid SRO Item from the dropdown list." sqref="W473">
      <formula1>$GN$473:$IU$473</formula1>
    </dataValidation>
    <dataValidation type="list" allowBlank="1" showErrorMessage="1" errorStyle="warning" errorTitle="Invalid SRO Item" error="Select a valid SRO Item from the dropdown list." sqref="W474">
      <formula1>$GN$474:$IU$474</formula1>
    </dataValidation>
    <dataValidation type="list" allowBlank="1" showErrorMessage="1" errorStyle="warning" errorTitle="Invalid SRO Item" error="Select a valid SRO Item from the dropdown list." sqref="W475">
      <formula1>$GN$475:$IU$475</formula1>
    </dataValidation>
    <dataValidation type="list" allowBlank="1" showErrorMessage="1" errorStyle="warning" errorTitle="Invalid SRO Item" error="Select a valid SRO Item from the dropdown list." sqref="W476">
      <formula1>$GN$476:$IU$476</formula1>
    </dataValidation>
    <dataValidation type="list" allowBlank="1" showErrorMessage="1" errorStyle="warning" errorTitle="Invalid SRO Item" error="Select a valid SRO Item from the dropdown list." sqref="W477">
      <formula1>$GN$477:$IU$477</formula1>
    </dataValidation>
    <dataValidation type="list" allowBlank="1" showErrorMessage="1" errorStyle="warning" errorTitle="Invalid SRO Item" error="Select a valid SRO Item from the dropdown list." sqref="W478">
      <formula1>$GN$478:$IU$478</formula1>
    </dataValidation>
    <dataValidation type="list" allowBlank="1" showErrorMessage="1" errorStyle="warning" errorTitle="Invalid SRO Item" error="Select a valid SRO Item from the dropdown list." sqref="W479">
      <formula1>$GN$479:$IU$479</formula1>
    </dataValidation>
    <dataValidation type="list" allowBlank="1" showErrorMessage="1" errorStyle="warning" errorTitle="Invalid SRO Item" error="Select a valid SRO Item from the dropdown list." sqref="W48">
      <formula1>$GN$48:$IU$48</formula1>
    </dataValidation>
    <dataValidation type="list" allowBlank="1" showErrorMessage="1" errorStyle="warning" errorTitle="Invalid SRO Item" error="Select a valid SRO Item from the dropdown list." sqref="W480">
      <formula1>$GN$480:$IU$480</formula1>
    </dataValidation>
    <dataValidation type="list" allowBlank="1" showErrorMessage="1" errorStyle="warning" errorTitle="Invalid SRO Item" error="Select a valid SRO Item from the dropdown list." sqref="W481">
      <formula1>$GN$481:$IU$481</formula1>
    </dataValidation>
    <dataValidation type="list" allowBlank="1" showErrorMessage="1" errorStyle="warning" errorTitle="Invalid SRO Item" error="Select a valid SRO Item from the dropdown list." sqref="W482">
      <formula1>$GN$482:$IU$482</formula1>
    </dataValidation>
    <dataValidation type="list" allowBlank="1" showErrorMessage="1" errorStyle="warning" errorTitle="Invalid SRO Item" error="Select a valid SRO Item from the dropdown list." sqref="W483">
      <formula1>$GN$483:$IU$483</formula1>
    </dataValidation>
    <dataValidation type="list" allowBlank="1" showErrorMessage="1" errorStyle="warning" errorTitle="Invalid SRO Item" error="Select a valid SRO Item from the dropdown list." sqref="W484">
      <formula1>$GN$484:$IU$484</formula1>
    </dataValidation>
    <dataValidation type="list" allowBlank="1" showErrorMessage="1" errorStyle="warning" errorTitle="Invalid SRO Item" error="Select a valid SRO Item from the dropdown list." sqref="W485">
      <formula1>$GN$485:$IU$485</formula1>
    </dataValidation>
    <dataValidation type="list" allowBlank="1" showErrorMessage="1" errorStyle="warning" errorTitle="Invalid SRO Item" error="Select a valid SRO Item from the dropdown list." sqref="W486">
      <formula1>$GN$486:$IU$486</formula1>
    </dataValidation>
    <dataValidation type="list" allowBlank="1" showErrorMessage="1" errorStyle="warning" errorTitle="Invalid SRO Item" error="Select a valid SRO Item from the dropdown list." sqref="W487">
      <formula1>$GN$487:$IU$487</formula1>
    </dataValidation>
    <dataValidation type="list" allowBlank="1" showErrorMessage="1" errorStyle="warning" errorTitle="Invalid SRO Item" error="Select a valid SRO Item from the dropdown list." sqref="W488">
      <formula1>$GN$488:$IU$488</formula1>
    </dataValidation>
    <dataValidation type="list" allowBlank="1" showErrorMessage="1" errorStyle="warning" errorTitle="Invalid SRO Item" error="Select a valid SRO Item from the dropdown list." sqref="W489">
      <formula1>$GN$489:$IU$489</formula1>
    </dataValidation>
    <dataValidation type="list" allowBlank="1" showErrorMessage="1" errorStyle="warning" errorTitle="Invalid SRO Item" error="Select a valid SRO Item from the dropdown list." sqref="W49">
      <formula1>$GN$49:$IU$49</formula1>
    </dataValidation>
    <dataValidation type="list" allowBlank="1" showErrorMessage="1" errorStyle="warning" errorTitle="Invalid SRO Item" error="Select a valid SRO Item from the dropdown list." sqref="W490">
      <formula1>$GN$490:$IU$490</formula1>
    </dataValidation>
    <dataValidation type="list" allowBlank="1" showErrorMessage="1" errorStyle="warning" errorTitle="Invalid SRO Item" error="Select a valid SRO Item from the dropdown list." sqref="W491">
      <formula1>$GN$491:$IU$491</formula1>
    </dataValidation>
    <dataValidation type="list" allowBlank="1" showErrorMessage="1" errorStyle="warning" errorTitle="Invalid SRO Item" error="Select a valid SRO Item from the dropdown list." sqref="W492">
      <formula1>$GN$492:$IU$492</formula1>
    </dataValidation>
    <dataValidation type="list" allowBlank="1" showErrorMessage="1" errorStyle="warning" errorTitle="Invalid SRO Item" error="Select a valid SRO Item from the dropdown list." sqref="W493">
      <formula1>$GN$493:$IU$493</formula1>
    </dataValidation>
    <dataValidation type="list" allowBlank="1" showErrorMessage="1" errorStyle="warning" errorTitle="Invalid SRO Item" error="Select a valid SRO Item from the dropdown list." sqref="W494">
      <formula1>$GN$494:$IU$494</formula1>
    </dataValidation>
    <dataValidation type="list" allowBlank="1" showErrorMessage="1" errorStyle="warning" errorTitle="Invalid SRO Item" error="Select a valid SRO Item from the dropdown list." sqref="W495">
      <formula1>$GN$495:$IU$495</formula1>
    </dataValidation>
    <dataValidation type="list" allowBlank="1" showErrorMessage="1" errorStyle="warning" errorTitle="Invalid SRO Item" error="Select a valid SRO Item from the dropdown list." sqref="W496">
      <formula1>$GN$496:$IU$496</formula1>
    </dataValidation>
    <dataValidation type="list" allowBlank="1" showErrorMessage="1" errorStyle="warning" errorTitle="Invalid SRO Item" error="Select a valid SRO Item from the dropdown list." sqref="W497">
      <formula1>$GN$497:$IU$497</formula1>
    </dataValidation>
    <dataValidation type="list" allowBlank="1" showErrorMessage="1" errorStyle="warning" errorTitle="Invalid SRO Item" error="Select a valid SRO Item from the dropdown list." sqref="W498">
      <formula1>$GN$498:$IU$498</formula1>
    </dataValidation>
    <dataValidation type="list" allowBlank="1" showErrorMessage="1" errorStyle="warning" errorTitle="Invalid SRO Item" error="Select a valid SRO Item from the dropdown list." sqref="W499">
      <formula1>$GN$499:$IU$499</formula1>
    </dataValidation>
    <dataValidation type="list" allowBlank="1" showErrorMessage="1" errorStyle="warning" errorTitle="Invalid SRO Item" error="Select a valid SRO Item from the dropdown list." sqref="W5">
      <formula1>$GN$5:$IU$5</formula1>
    </dataValidation>
    <dataValidation type="list" allowBlank="1" showErrorMessage="1" errorStyle="warning" errorTitle="Invalid SRO Item" error="Select a valid SRO Item from the dropdown list." sqref="W50">
      <formula1>$GN$50:$IU$50</formula1>
    </dataValidation>
    <dataValidation type="list" allowBlank="1" showErrorMessage="1" errorStyle="warning" errorTitle="Invalid SRO Item" error="Select a valid SRO Item from the dropdown list." sqref="W500">
      <formula1>$GN$500:$IU$500</formula1>
    </dataValidation>
    <dataValidation type="list" allowBlank="1" showErrorMessage="1" errorStyle="warning" errorTitle="Invalid SRO Item" error="Select a valid SRO Item from the dropdown list." sqref="W501">
      <formula1>$GN$501:$IU$501</formula1>
    </dataValidation>
    <dataValidation type="list" allowBlank="1" showErrorMessage="1" errorStyle="warning" errorTitle="Invalid SRO Item" error="Select a valid SRO Item from the dropdown list." sqref="W502">
      <formula1>$GN$502:$IU$502</formula1>
    </dataValidation>
    <dataValidation type="list" allowBlank="1" showErrorMessage="1" errorStyle="warning" errorTitle="Invalid SRO Item" error="Select a valid SRO Item from the dropdown list." sqref="W503">
      <formula1>$GN$503:$IU$503</formula1>
    </dataValidation>
    <dataValidation type="list" allowBlank="1" showErrorMessage="1" errorStyle="warning" errorTitle="Invalid SRO Item" error="Select a valid SRO Item from the dropdown list." sqref="W504">
      <formula1>$GN$504:$IU$504</formula1>
    </dataValidation>
    <dataValidation type="list" allowBlank="1" showErrorMessage="1" errorStyle="warning" errorTitle="Invalid SRO Item" error="Select a valid SRO Item from the dropdown list." sqref="W505">
      <formula1>$GN$505:$IU$505</formula1>
    </dataValidation>
    <dataValidation type="list" allowBlank="1" showErrorMessage="1" errorStyle="warning" errorTitle="Invalid SRO Item" error="Select a valid SRO Item from the dropdown list." sqref="W506">
      <formula1>$GN$506:$IU$506</formula1>
    </dataValidation>
    <dataValidation type="list" allowBlank="1" showErrorMessage="1" errorStyle="warning" errorTitle="Invalid SRO Item" error="Select a valid SRO Item from the dropdown list." sqref="W507">
      <formula1>$GN$507:$IU$507</formula1>
    </dataValidation>
    <dataValidation type="list" allowBlank="1" showErrorMessage="1" errorStyle="warning" errorTitle="Invalid SRO Item" error="Select a valid SRO Item from the dropdown list." sqref="W508">
      <formula1>$GN$508:$IU$508</formula1>
    </dataValidation>
    <dataValidation type="list" allowBlank="1" showErrorMessage="1" errorStyle="warning" errorTitle="Invalid SRO Item" error="Select a valid SRO Item from the dropdown list." sqref="W509">
      <formula1>$GN$509:$IU$509</formula1>
    </dataValidation>
    <dataValidation type="list" allowBlank="1" showErrorMessage="1" errorStyle="warning" errorTitle="Invalid SRO Item" error="Select a valid SRO Item from the dropdown list." sqref="W51">
      <formula1>$GN$51:$IU$51</formula1>
    </dataValidation>
    <dataValidation type="list" allowBlank="1" showErrorMessage="1" errorStyle="warning" errorTitle="Invalid SRO Item" error="Select a valid SRO Item from the dropdown list." sqref="W510">
      <formula1>$GN$510:$IU$510</formula1>
    </dataValidation>
    <dataValidation type="list" allowBlank="1" showErrorMessage="1" errorStyle="warning" errorTitle="Invalid SRO Item" error="Select a valid SRO Item from the dropdown list." sqref="W511">
      <formula1>$GN$511:$IU$511</formula1>
    </dataValidation>
    <dataValidation type="list" allowBlank="1" showErrorMessage="1" errorStyle="warning" errorTitle="Invalid SRO Item" error="Select a valid SRO Item from the dropdown list." sqref="W512">
      <formula1>$GN$512:$IU$512</formula1>
    </dataValidation>
    <dataValidation type="list" allowBlank="1" showErrorMessage="1" errorStyle="warning" errorTitle="Invalid SRO Item" error="Select a valid SRO Item from the dropdown list." sqref="W513">
      <formula1>$GN$513:$IU$513</formula1>
    </dataValidation>
    <dataValidation type="list" allowBlank="1" showErrorMessage="1" errorStyle="warning" errorTitle="Invalid SRO Item" error="Select a valid SRO Item from the dropdown list." sqref="W514">
      <formula1>$GN$514:$IU$514</formula1>
    </dataValidation>
    <dataValidation type="list" allowBlank="1" showErrorMessage="1" errorStyle="warning" errorTitle="Invalid SRO Item" error="Select a valid SRO Item from the dropdown list." sqref="W515">
      <formula1>$GN$515:$IU$515</formula1>
    </dataValidation>
    <dataValidation type="list" allowBlank="1" showErrorMessage="1" errorStyle="warning" errorTitle="Invalid SRO Item" error="Select a valid SRO Item from the dropdown list." sqref="W516">
      <formula1>$GN$516:$IU$516</formula1>
    </dataValidation>
    <dataValidation type="list" allowBlank="1" showErrorMessage="1" errorStyle="warning" errorTitle="Invalid SRO Item" error="Select a valid SRO Item from the dropdown list." sqref="W517">
      <formula1>$GN$517:$IU$517</formula1>
    </dataValidation>
    <dataValidation type="list" allowBlank="1" showErrorMessage="1" errorStyle="warning" errorTitle="Invalid SRO Item" error="Select a valid SRO Item from the dropdown list." sqref="W518">
      <formula1>$GN$518:$IU$518</formula1>
    </dataValidation>
    <dataValidation type="list" allowBlank="1" showErrorMessage="1" errorStyle="warning" errorTitle="Invalid SRO Item" error="Select a valid SRO Item from the dropdown list." sqref="W519">
      <formula1>$GN$519:$IU$519</formula1>
    </dataValidation>
    <dataValidation type="list" allowBlank="1" showErrorMessage="1" errorStyle="warning" errorTitle="Invalid SRO Item" error="Select a valid SRO Item from the dropdown list." sqref="W52">
      <formula1>$GN$52:$IU$52</formula1>
    </dataValidation>
    <dataValidation type="list" allowBlank="1" showErrorMessage="1" errorStyle="warning" errorTitle="Invalid SRO Item" error="Select a valid SRO Item from the dropdown list." sqref="W520">
      <formula1>$GN$520:$IU$520</formula1>
    </dataValidation>
    <dataValidation type="list" allowBlank="1" showErrorMessage="1" errorStyle="warning" errorTitle="Invalid SRO Item" error="Select a valid SRO Item from the dropdown list." sqref="W521">
      <formula1>$GN$521:$IU$521</formula1>
    </dataValidation>
    <dataValidation type="list" allowBlank="1" showErrorMessage="1" errorStyle="warning" errorTitle="Invalid SRO Item" error="Select a valid SRO Item from the dropdown list." sqref="W522">
      <formula1>$GN$522:$IU$522</formula1>
    </dataValidation>
    <dataValidation type="list" allowBlank="1" showErrorMessage="1" errorStyle="warning" errorTitle="Invalid SRO Item" error="Select a valid SRO Item from the dropdown list." sqref="W523">
      <formula1>$GN$523:$IU$523</formula1>
    </dataValidation>
    <dataValidation type="list" allowBlank="1" showErrorMessage="1" errorStyle="warning" errorTitle="Invalid SRO Item" error="Select a valid SRO Item from the dropdown list." sqref="W524">
      <formula1>$GN$524:$IU$524</formula1>
    </dataValidation>
    <dataValidation type="list" allowBlank="1" showErrorMessage="1" errorStyle="warning" errorTitle="Invalid SRO Item" error="Select a valid SRO Item from the dropdown list." sqref="W525">
      <formula1>$GN$525:$IU$525</formula1>
    </dataValidation>
    <dataValidation type="list" allowBlank="1" showErrorMessage="1" errorStyle="warning" errorTitle="Invalid SRO Item" error="Select a valid SRO Item from the dropdown list." sqref="W526">
      <formula1>$GN$526:$IU$526</formula1>
    </dataValidation>
    <dataValidation type="list" allowBlank="1" showErrorMessage="1" errorStyle="warning" errorTitle="Invalid SRO Item" error="Select a valid SRO Item from the dropdown list." sqref="W527">
      <formula1>$GN$527:$IU$527</formula1>
    </dataValidation>
    <dataValidation type="list" allowBlank="1" showErrorMessage="1" errorStyle="warning" errorTitle="Invalid SRO Item" error="Select a valid SRO Item from the dropdown list." sqref="W528">
      <formula1>$GN$528:$IU$528</formula1>
    </dataValidation>
    <dataValidation type="list" allowBlank="1" showErrorMessage="1" errorStyle="warning" errorTitle="Invalid SRO Item" error="Select a valid SRO Item from the dropdown list." sqref="W529">
      <formula1>$GN$529:$IU$529</formula1>
    </dataValidation>
    <dataValidation type="list" allowBlank="1" showErrorMessage="1" errorStyle="warning" errorTitle="Invalid SRO Item" error="Select a valid SRO Item from the dropdown list." sqref="W53">
      <formula1>$GN$53:$IU$53</formula1>
    </dataValidation>
    <dataValidation type="list" allowBlank="1" showErrorMessage="1" errorStyle="warning" errorTitle="Invalid SRO Item" error="Select a valid SRO Item from the dropdown list." sqref="W530">
      <formula1>$GN$530:$IU$530</formula1>
    </dataValidation>
    <dataValidation type="list" allowBlank="1" showErrorMessage="1" errorStyle="warning" errorTitle="Invalid SRO Item" error="Select a valid SRO Item from the dropdown list." sqref="W531">
      <formula1>$GN$531:$IU$531</formula1>
    </dataValidation>
    <dataValidation type="list" allowBlank="1" showErrorMessage="1" errorStyle="warning" errorTitle="Invalid SRO Item" error="Select a valid SRO Item from the dropdown list." sqref="W532">
      <formula1>$GN$532:$IU$532</formula1>
    </dataValidation>
    <dataValidation type="list" allowBlank="1" showErrorMessage="1" errorStyle="warning" errorTitle="Invalid SRO Item" error="Select a valid SRO Item from the dropdown list." sqref="W533">
      <formula1>$GN$533:$IU$533</formula1>
    </dataValidation>
    <dataValidation type="list" allowBlank="1" showErrorMessage="1" errorStyle="warning" errorTitle="Invalid SRO Item" error="Select a valid SRO Item from the dropdown list." sqref="W534">
      <formula1>$GN$534:$IU$534</formula1>
    </dataValidation>
    <dataValidation type="list" allowBlank="1" showErrorMessage="1" errorStyle="warning" errorTitle="Invalid SRO Item" error="Select a valid SRO Item from the dropdown list." sqref="W535">
      <formula1>$GN$535:$IU$535</formula1>
    </dataValidation>
    <dataValidation type="list" allowBlank="1" showErrorMessage="1" errorStyle="warning" errorTitle="Invalid SRO Item" error="Select a valid SRO Item from the dropdown list." sqref="W536">
      <formula1>$GN$536:$IU$536</formula1>
    </dataValidation>
    <dataValidation type="list" allowBlank="1" showErrorMessage="1" errorStyle="warning" errorTitle="Invalid SRO Item" error="Select a valid SRO Item from the dropdown list." sqref="W537">
      <formula1>$GN$537:$IU$537</formula1>
    </dataValidation>
    <dataValidation type="list" allowBlank="1" showErrorMessage="1" errorStyle="warning" errorTitle="Invalid SRO Item" error="Select a valid SRO Item from the dropdown list." sqref="W538">
      <formula1>$GN$538:$IU$538</formula1>
    </dataValidation>
    <dataValidation type="list" allowBlank="1" showErrorMessage="1" errorStyle="warning" errorTitle="Invalid SRO Item" error="Select a valid SRO Item from the dropdown list." sqref="W539">
      <formula1>$GN$539:$IU$539</formula1>
    </dataValidation>
    <dataValidation type="list" allowBlank="1" showErrorMessage="1" errorStyle="warning" errorTitle="Invalid SRO Item" error="Select a valid SRO Item from the dropdown list." sqref="W54">
      <formula1>$GN$54:$IU$54</formula1>
    </dataValidation>
    <dataValidation type="list" allowBlank="1" showErrorMessage="1" errorStyle="warning" errorTitle="Invalid SRO Item" error="Select a valid SRO Item from the dropdown list." sqref="W540">
      <formula1>$GN$540:$IU$540</formula1>
    </dataValidation>
    <dataValidation type="list" allowBlank="1" showErrorMessage="1" errorStyle="warning" errorTitle="Invalid SRO Item" error="Select a valid SRO Item from the dropdown list." sqref="W541">
      <formula1>$GN$541:$IU$541</formula1>
    </dataValidation>
    <dataValidation type="list" allowBlank="1" showErrorMessage="1" errorStyle="warning" errorTitle="Invalid SRO Item" error="Select a valid SRO Item from the dropdown list." sqref="W542">
      <formula1>$GN$542:$IU$542</formula1>
    </dataValidation>
    <dataValidation type="list" allowBlank="1" showErrorMessage="1" errorStyle="warning" errorTitle="Invalid SRO Item" error="Select a valid SRO Item from the dropdown list." sqref="W543">
      <formula1>$GN$543:$IU$543</formula1>
    </dataValidation>
    <dataValidation type="list" allowBlank="1" showErrorMessage="1" errorStyle="warning" errorTitle="Invalid SRO Item" error="Select a valid SRO Item from the dropdown list." sqref="W544">
      <formula1>$GN$544:$IU$544</formula1>
    </dataValidation>
    <dataValidation type="list" allowBlank="1" showErrorMessage="1" errorStyle="warning" errorTitle="Invalid SRO Item" error="Select a valid SRO Item from the dropdown list." sqref="W545">
      <formula1>$GN$545:$IU$545</formula1>
    </dataValidation>
    <dataValidation type="list" allowBlank="1" showErrorMessage="1" errorStyle="warning" errorTitle="Invalid SRO Item" error="Select a valid SRO Item from the dropdown list." sqref="W546">
      <formula1>$GN$546:$IU$546</formula1>
    </dataValidation>
    <dataValidation type="list" allowBlank="1" showErrorMessage="1" errorStyle="warning" errorTitle="Invalid SRO Item" error="Select a valid SRO Item from the dropdown list." sqref="W547">
      <formula1>$GN$547:$IU$547</formula1>
    </dataValidation>
    <dataValidation type="list" allowBlank="1" showErrorMessage="1" errorStyle="warning" errorTitle="Invalid SRO Item" error="Select a valid SRO Item from the dropdown list." sqref="W548">
      <formula1>$GN$548:$IU$548</formula1>
    </dataValidation>
    <dataValidation type="list" allowBlank="1" showErrorMessage="1" errorStyle="warning" errorTitle="Invalid SRO Item" error="Select a valid SRO Item from the dropdown list." sqref="W549">
      <formula1>$GN$549:$IU$549</formula1>
    </dataValidation>
    <dataValidation type="list" allowBlank="1" showErrorMessage="1" errorStyle="warning" errorTitle="Invalid SRO Item" error="Select a valid SRO Item from the dropdown list." sqref="W55">
      <formula1>$GN$55:$IU$55</formula1>
    </dataValidation>
    <dataValidation type="list" allowBlank="1" showErrorMessage="1" errorStyle="warning" errorTitle="Invalid SRO Item" error="Select a valid SRO Item from the dropdown list." sqref="W550">
      <formula1>$GN$550:$IU$550</formula1>
    </dataValidation>
    <dataValidation type="list" allowBlank="1" showErrorMessage="1" errorStyle="warning" errorTitle="Invalid SRO Item" error="Select a valid SRO Item from the dropdown list." sqref="W551">
      <formula1>$GN$551:$IU$551</formula1>
    </dataValidation>
    <dataValidation type="list" allowBlank="1" showErrorMessage="1" errorStyle="warning" errorTitle="Invalid SRO Item" error="Select a valid SRO Item from the dropdown list." sqref="W552">
      <formula1>$GN$552:$IU$552</formula1>
    </dataValidation>
    <dataValidation type="list" allowBlank="1" showErrorMessage="1" errorStyle="warning" errorTitle="Invalid SRO Item" error="Select a valid SRO Item from the dropdown list." sqref="W553">
      <formula1>$GN$553:$IU$553</formula1>
    </dataValidation>
    <dataValidation type="list" allowBlank="1" showErrorMessage="1" errorStyle="warning" errorTitle="Invalid SRO Item" error="Select a valid SRO Item from the dropdown list." sqref="W554">
      <formula1>$GN$554:$IU$554</formula1>
    </dataValidation>
    <dataValidation type="list" allowBlank="1" showErrorMessage="1" errorStyle="warning" errorTitle="Invalid SRO Item" error="Select a valid SRO Item from the dropdown list." sqref="W555">
      <formula1>$GN$555:$IU$555</formula1>
    </dataValidation>
    <dataValidation type="list" allowBlank="1" showErrorMessage="1" errorStyle="warning" errorTitle="Invalid SRO Item" error="Select a valid SRO Item from the dropdown list." sqref="W556">
      <formula1>$GN$556:$IU$556</formula1>
    </dataValidation>
    <dataValidation type="list" allowBlank="1" showErrorMessage="1" errorStyle="warning" errorTitle="Invalid SRO Item" error="Select a valid SRO Item from the dropdown list." sqref="W557">
      <formula1>$GN$557:$IU$557</formula1>
    </dataValidation>
    <dataValidation type="list" allowBlank="1" showErrorMessage="1" errorStyle="warning" errorTitle="Invalid SRO Item" error="Select a valid SRO Item from the dropdown list." sqref="W558">
      <formula1>$GN$558:$IU$558</formula1>
    </dataValidation>
    <dataValidation type="list" allowBlank="1" showErrorMessage="1" errorStyle="warning" errorTitle="Invalid SRO Item" error="Select a valid SRO Item from the dropdown list." sqref="W559">
      <formula1>$GN$559:$IU$559</formula1>
    </dataValidation>
    <dataValidation type="list" allowBlank="1" showErrorMessage="1" errorStyle="warning" errorTitle="Invalid SRO Item" error="Select a valid SRO Item from the dropdown list." sqref="W56">
      <formula1>$GN$56:$IU$56</formula1>
    </dataValidation>
    <dataValidation type="list" allowBlank="1" showErrorMessage="1" errorStyle="warning" errorTitle="Invalid SRO Item" error="Select a valid SRO Item from the dropdown list." sqref="W560">
      <formula1>$GN$560:$IU$560</formula1>
    </dataValidation>
    <dataValidation type="list" allowBlank="1" showErrorMessage="1" errorStyle="warning" errorTitle="Invalid SRO Item" error="Select a valid SRO Item from the dropdown list." sqref="W561">
      <formula1>$GN$561:$IU$561</formula1>
    </dataValidation>
    <dataValidation type="list" allowBlank="1" showErrorMessage="1" errorStyle="warning" errorTitle="Invalid SRO Item" error="Select a valid SRO Item from the dropdown list." sqref="W562">
      <formula1>$GN$562:$IU$562</formula1>
    </dataValidation>
    <dataValidation type="list" allowBlank="1" showErrorMessage="1" errorStyle="warning" errorTitle="Invalid SRO Item" error="Select a valid SRO Item from the dropdown list." sqref="W563">
      <formula1>$GN$563:$IU$563</formula1>
    </dataValidation>
    <dataValidation type="list" allowBlank="1" showErrorMessage="1" errorStyle="warning" errorTitle="Invalid SRO Item" error="Select a valid SRO Item from the dropdown list." sqref="W564">
      <formula1>$GN$564:$IU$564</formula1>
    </dataValidation>
    <dataValidation type="list" allowBlank="1" showErrorMessage="1" errorStyle="warning" errorTitle="Invalid SRO Item" error="Select a valid SRO Item from the dropdown list." sqref="W565">
      <formula1>$GN$565:$IU$565</formula1>
    </dataValidation>
    <dataValidation type="list" allowBlank="1" showErrorMessage="1" errorStyle="warning" errorTitle="Invalid SRO Item" error="Select a valid SRO Item from the dropdown list." sqref="W566">
      <formula1>$GN$566:$IU$566</formula1>
    </dataValidation>
    <dataValidation type="list" allowBlank="1" showErrorMessage="1" errorStyle="warning" errorTitle="Invalid SRO Item" error="Select a valid SRO Item from the dropdown list." sqref="W567">
      <formula1>$GN$567:$IU$567</formula1>
    </dataValidation>
    <dataValidation type="list" allowBlank="1" showErrorMessage="1" errorStyle="warning" errorTitle="Invalid SRO Item" error="Select a valid SRO Item from the dropdown list." sqref="W568">
      <formula1>$GN$568:$IU$568</formula1>
    </dataValidation>
    <dataValidation type="list" allowBlank="1" showErrorMessage="1" errorStyle="warning" errorTitle="Invalid SRO Item" error="Select a valid SRO Item from the dropdown list." sqref="W569">
      <formula1>$GN$569:$IU$569</formula1>
    </dataValidation>
    <dataValidation type="list" allowBlank="1" showErrorMessage="1" errorStyle="warning" errorTitle="Invalid SRO Item" error="Select a valid SRO Item from the dropdown list." sqref="W57">
      <formula1>$GN$57:$IU$57</formula1>
    </dataValidation>
    <dataValidation type="list" allowBlank="1" showErrorMessage="1" errorStyle="warning" errorTitle="Invalid SRO Item" error="Select a valid SRO Item from the dropdown list." sqref="W570">
      <formula1>$GN$570:$IU$570</formula1>
    </dataValidation>
    <dataValidation type="list" allowBlank="1" showErrorMessage="1" errorStyle="warning" errorTitle="Invalid SRO Item" error="Select a valid SRO Item from the dropdown list." sqref="W571">
      <formula1>$GN$571:$IU$571</formula1>
    </dataValidation>
    <dataValidation type="list" allowBlank="1" showErrorMessage="1" errorStyle="warning" errorTitle="Invalid SRO Item" error="Select a valid SRO Item from the dropdown list." sqref="W572">
      <formula1>$GN$572:$IU$572</formula1>
    </dataValidation>
    <dataValidation type="list" allowBlank="1" showErrorMessage="1" errorStyle="warning" errorTitle="Invalid SRO Item" error="Select a valid SRO Item from the dropdown list." sqref="W573">
      <formula1>$GN$573:$IU$573</formula1>
    </dataValidation>
    <dataValidation type="list" allowBlank="1" showErrorMessage="1" errorStyle="warning" errorTitle="Invalid SRO Item" error="Select a valid SRO Item from the dropdown list." sqref="W574">
      <formula1>$GN$574:$IU$574</formula1>
    </dataValidation>
    <dataValidation type="list" allowBlank="1" showErrorMessage="1" errorStyle="warning" errorTitle="Invalid SRO Item" error="Select a valid SRO Item from the dropdown list." sqref="W575">
      <formula1>$GN$575:$IU$575</formula1>
    </dataValidation>
    <dataValidation type="list" allowBlank="1" showErrorMessage="1" errorStyle="warning" errorTitle="Invalid SRO Item" error="Select a valid SRO Item from the dropdown list." sqref="W576">
      <formula1>$GN$576:$IU$576</formula1>
    </dataValidation>
    <dataValidation type="list" allowBlank="1" showErrorMessage="1" errorStyle="warning" errorTitle="Invalid SRO Item" error="Select a valid SRO Item from the dropdown list." sqref="W577">
      <formula1>$GN$577:$IU$577</formula1>
    </dataValidation>
    <dataValidation type="list" allowBlank="1" showErrorMessage="1" errorStyle="warning" errorTitle="Invalid SRO Item" error="Select a valid SRO Item from the dropdown list." sqref="W578">
      <formula1>$GN$578:$IU$578</formula1>
    </dataValidation>
    <dataValidation type="list" allowBlank="1" showErrorMessage="1" errorStyle="warning" errorTitle="Invalid SRO Item" error="Select a valid SRO Item from the dropdown list." sqref="W579">
      <formula1>$GN$579:$IU$579</formula1>
    </dataValidation>
    <dataValidation type="list" allowBlank="1" showErrorMessage="1" errorStyle="warning" errorTitle="Invalid SRO Item" error="Select a valid SRO Item from the dropdown list." sqref="W58">
      <formula1>$GN$58:$IU$58</formula1>
    </dataValidation>
    <dataValidation type="list" allowBlank="1" showErrorMessage="1" errorStyle="warning" errorTitle="Invalid SRO Item" error="Select a valid SRO Item from the dropdown list." sqref="W580">
      <formula1>$GN$580:$IU$580</formula1>
    </dataValidation>
    <dataValidation type="list" allowBlank="1" showErrorMessage="1" errorStyle="warning" errorTitle="Invalid SRO Item" error="Select a valid SRO Item from the dropdown list." sqref="W581">
      <formula1>$GN$581:$IU$581</formula1>
    </dataValidation>
    <dataValidation type="list" allowBlank="1" showErrorMessage="1" errorStyle="warning" errorTitle="Invalid SRO Item" error="Select a valid SRO Item from the dropdown list." sqref="W582">
      <formula1>$GN$582:$IU$582</formula1>
    </dataValidation>
    <dataValidation type="list" allowBlank="1" showErrorMessage="1" errorStyle="warning" errorTitle="Invalid SRO Item" error="Select a valid SRO Item from the dropdown list." sqref="W583">
      <formula1>$GN$583:$IU$583</formula1>
    </dataValidation>
    <dataValidation type="list" allowBlank="1" showErrorMessage="1" errorStyle="warning" errorTitle="Invalid SRO Item" error="Select a valid SRO Item from the dropdown list." sqref="W584">
      <formula1>$GN$584:$IU$584</formula1>
    </dataValidation>
    <dataValidation type="list" allowBlank="1" showErrorMessage="1" errorStyle="warning" errorTitle="Invalid SRO Item" error="Select a valid SRO Item from the dropdown list." sqref="W585">
      <formula1>$GN$585:$IU$585</formula1>
    </dataValidation>
    <dataValidation type="list" allowBlank="1" showErrorMessage="1" errorStyle="warning" errorTitle="Invalid SRO Item" error="Select a valid SRO Item from the dropdown list." sqref="W586">
      <formula1>$GN$586:$IU$586</formula1>
    </dataValidation>
    <dataValidation type="list" allowBlank="1" showErrorMessage="1" errorStyle="warning" errorTitle="Invalid SRO Item" error="Select a valid SRO Item from the dropdown list." sqref="W587">
      <formula1>$GN$587:$IU$587</formula1>
    </dataValidation>
    <dataValidation type="list" allowBlank="1" showErrorMessage="1" errorStyle="warning" errorTitle="Invalid SRO Item" error="Select a valid SRO Item from the dropdown list." sqref="W588">
      <formula1>$GN$588:$IU$588</formula1>
    </dataValidation>
    <dataValidation type="list" allowBlank="1" showErrorMessage="1" errorStyle="warning" errorTitle="Invalid SRO Item" error="Select a valid SRO Item from the dropdown list." sqref="W589">
      <formula1>$GN$589:$IU$589</formula1>
    </dataValidation>
    <dataValidation type="list" allowBlank="1" showErrorMessage="1" errorStyle="warning" errorTitle="Invalid SRO Item" error="Select a valid SRO Item from the dropdown list." sqref="W59">
      <formula1>$GN$59:$IU$59</formula1>
    </dataValidation>
    <dataValidation type="list" allowBlank="1" showErrorMessage="1" errorStyle="warning" errorTitle="Invalid SRO Item" error="Select a valid SRO Item from the dropdown list." sqref="W590">
      <formula1>$GN$590:$IU$590</formula1>
    </dataValidation>
    <dataValidation type="list" allowBlank="1" showErrorMessage="1" errorStyle="warning" errorTitle="Invalid SRO Item" error="Select a valid SRO Item from the dropdown list." sqref="W591">
      <formula1>$GN$591:$IU$591</formula1>
    </dataValidation>
    <dataValidation type="list" allowBlank="1" showErrorMessage="1" errorStyle="warning" errorTitle="Invalid SRO Item" error="Select a valid SRO Item from the dropdown list." sqref="W592">
      <formula1>$GN$592:$IU$592</formula1>
    </dataValidation>
    <dataValidation type="list" allowBlank="1" showErrorMessage="1" errorStyle="warning" errorTitle="Invalid SRO Item" error="Select a valid SRO Item from the dropdown list." sqref="W593">
      <formula1>$GN$593:$IU$593</formula1>
    </dataValidation>
    <dataValidation type="list" allowBlank="1" showErrorMessage="1" errorStyle="warning" errorTitle="Invalid SRO Item" error="Select a valid SRO Item from the dropdown list." sqref="W594">
      <formula1>$GN$594:$IU$594</formula1>
    </dataValidation>
    <dataValidation type="list" allowBlank="1" showErrorMessage="1" errorStyle="warning" errorTitle="Invalid SRO Item" error="Select a valid SRO Item from the dropdown list." sqref="W595">
      <formula1>$GN$595:$IU$595</formula1>
    </dataValidation>
    <dataValidation type="list" allowBlank="1" showErrorMessage="1" errorStyle="warning" errorTitle="Invalid SRO Item" error="Select a valid SRO Item from the dropdown list." sqref="W596">
      <formula1>$GN$596:$IU$596</formula1>
    </dataValidation>
    <dataValidation type="list" allowBlank="1" showErrorMessage="1" errorStyle="warning" errorTitle="Invalid SRO Item" error="Select a valid SRO Item from the dropdown list." sqref="W597">
      <formula1>$GN$597:$IU$597</formula1>
    </dataValidation>
    <dataValidation type="list" allowBlank="1" showErrorMessage="1" errorStyle="warning" errorTitle="Invalid SRO Item" error="Select a valid SRO Item from the dropdown list." sqref="W598">
      <formula1>$GN$598:$IU$598</formula1>
    </dataValidation>
    <dataValidation type="list" allowBlank="1" showErrorMessage="1" errorStyle="warning" errorTitle="Invalid SRO Item" error="Select a valid SRO Item from the dropdown list." sqref="W599">
      <formula1>$GN$599:$IU$599</formula1>
    </dataValidation>
    <dataValidation type="list" allowBlank="1" showErrorMessage="1" errorStyle="warning" errorTitle="Invalid SRO Item" error="Select a valid SRO Item from the dropdown list." sqref="W6">
      <formula1>$GN$6:$IU$6</formula1>
    </dataValidation>
    <dataValidation type="list" allowBlank="1" showErrorMessage="1" errorStyle="warning" errorTitle="Invalid SRO Item" error="Select a valid SRO Item from the dropdown list." sqref="W60">
      <formula1>$GN$60:$IU$60</formula1>
    </dataValidation>
    <dataValidation type="list" allowBlank="1" showErrorMessage="1" errorStyle="warning" errorTitle="Invalid SRO Item" error="Select a valid SRO Item from the dropdown list." sqref="W600">
      <formula1>$GN$600:$IU$600</formula1>
    </dataValidation>
    <dataValidation type="list" allowBlank="1" showErrorMessage="1" errorStyle="warning" errorTitle="Invalid SRO Item" error="Select a valid SRO Item from the dropdown list." sqref="W601">
      <formula1>$GN$601:$IU$601</formula1>
    </dataValidation>
    <dataValidation type="list" allowBlank="1" showErrorMessage="1" errorStyle="warning" errorTitle="Invalid SRO Item" error="Select a valid SRO Item from the dropdown list." sqref="W602">
      <formula1>$GN$602:$IU$602</formula1>
    </dataValidation>
    <dataValidation type="list" allowBlank="1" showErrorMessage="1" errorStyle="warning" errorTitle="Invalid SRO Item" error="Select a valid SRO Item from the dropdown list." sqref="W603">
      <formula1>$GN$603:$IU$603</formula1>
    </dataValidation>
    <dataValidation type="list" allowBlank="1" showErrorMessage="1" errorStyle="warning" errorTitle="Invalid SRO Item" error="Select a valid SRO Item from the dropdown list." sqref="W604">
      <formula1>$GN$604:$IU$604</formula1>
    </dataValidation>
    <dataValidation type="list" allowBlank="1" showErrorMessage="1" errorStyle="warning" errorTitle="Invalid SRO Item" error="Select a valid SRO Item from the dropdown list." sqref="W605">
      <formula1>$GN$605:$IU$605</formula1>
    </dataValidation>
    <dataValidation type="list" allowBlank="1" showErrorMessage="1" errorStyle="warning" errorTitle="Invalid SRO Item" error="Select a valid SRO Item from the dropdown list." sqref="W606">
      <formula1>$GN$606:$IU$606</formula1>
    </dataValidation>
    <dataValidation type="list" allowBlank="1" showErrorMessage="1" errorStyle="warning" errorTitle="Invalid SRO Item" error="Select a valid SRO Item from the dropdown list." sqref="W607">
      <formula1>$GN$607:$IU$607</formula1>
    </dataValidation>
    <dataValidation type="list" allowBlank="1" showErrorMessage="1" errorStyle="warning" errorTitle="Invalid SRO Item" error="Select a valid SRO Item from the dropdown list." sqref="W608">
      <formula1>$GN$608:$IU$608</formula1>
    </dataValidation>
    <dataValidation type="list" allowBlank="1" showErrorMessage="1" errorStyle="warning" errorTitle="Invalid SRO Item" error="Select a valid SRO Item from the dropdown list." sqref="W609">
      <formula1>$GN$609:$IU$609</formula1>
    </dataValidation>
    <dataValidation type="list" allowBlank="1" showErrorMessage="1" errorStyle="warning" errorTitle="Invalid SRO Item" error="Select a valid SRO Item from the dropdown list." sqref="W61">
      <formula1>$GN$61:$IU$61</formula1>
    </dataValidation>
    <dataValidation type="list" allowBlank="1" showErrorMessage="1" errorStyle="warning" errorTitle="Invalid SRO Item" error="Select a valid SRO Item from the dropdown list." sqref="W610">
      <formula1>$GN$610:$IU$610</formula1>
    </dataValidation>
    <dataValidation type="list" allowBlank="1" showErrorMessage="1" errorStyle="warning" errorTitle="Invalid SRO Item" error="Select a valid SRO Item from the dropdown list." sqref="W611">
      <formula1>$GN$611:$IU$611</formula1>
    </dataValidation>
    <dataValidation type="list" allowBlank="1" showErrorMessage="1" errorStyle="warning" errorTitle="Invalid SRO Item" error="Select a valid SRO Item from the dropdown list." sqref="W612">
      <formula1>$GN$612:$IU$612</formula1>
    </dataValidation>
    <dataValidation type="list" allowBlank="1" showErrorMessage="1" errorStyle="warning" errorTitle="Invalid SRO Item" error="Select a valid SRO Item from the dropdown list." sqref="W613">
      <formula1>$GN$613:$IU$613</formula1>
    </dataValidation>
    <dataValidation type="list" allowBlank="1" showErrorMessage="1" errorStyle="warning" errorTitle="Invalid SRO Item" error="Select a valid SRO Item from the dropdown list." sqref="W614">
      <formula1>$GN$614:$IU$614</formula1>
    </dataValidation>
    <dataValidation type="list" allowBlank="1" showErrorMessage="1" errorStyle="warning" errorTitle="Invalid SRO Item" error="Select a valid SRO Item from the dropdown list." sqref="W615">
      <formula1>$GN$615:$IU$615</formula1>
    </dataValidation>
    <dataValidation type="list" allowBlank="1" showErrorMessage="1" errorStyle="warning" errorTitle="Invalid SRO Item" error="Select a valid SRO Item from the dropdown list." sqref="W616">
      <formula1>$GN$616:$IU$616</formula1>
    </dataValidation>
    <dataValidation type="list" allowBlank="1" showErrorMessage="1" errorStyle="warning" errorTitle="Invalid SRO Item" error="Select a valid SRO Item from the dropdown list." sqref="W617">
      <formula1>$GN$617:$IU$617</formula1>
    </dataValidation>
    <dataValidation type="list" allowBlank="1" showErrorMessage="1" errorStyle="warning" errorTitle="Invalid SRO Item" error="Select a valid SRO Item from the dropdown list." sqref="W618">
      <formula1>$GN$618:$IU$618</formula1>
    </dataValidation>
    <dataValidation type="list" allowBlank="1" showErrorMessage="1" errorStyle="warning" errorTitle="Invalid SRO Item" error="Select a valid SRO Item from the dropdown list." sqref="W619">
      <formula1>$GN$619:$IU$619</formula1>
    </dataValidation>
    <dataValidation type="list" allowBlank="1" showErrorMessage="1" errorStyle="warning" errorTitle="Invalid SRO Item" error="Select a valid SRO Item from the dropdown list." sqref="W62">
      <formula1>$GN$62:$IU$62</formula1>
    </dataValidation>
    <dataValidation type="list" allowBlank="1" showErrorMessage="1" errorStyle="warning" errorTitle="Invalid SRO Item" error="Select a valid SRO Item from the dropdown list." sqref="W620">
      <formula1>$GN$620:$IU$620</formula1>
    </dataValidation>
    <dataValidation type="list" allowBlank="1" showErrorMessage="1" errorStyle="warning" errorTitle="Invalid SRO Item" error="Select a valid SRO Item from the dropdown list." sqref="W621">
      <formula1>$GN$621:$IU$621</formula1>
    </dataValidation>
    <dataValidation type="list" allowBlank="1" showErrorMessage="1" errorStyle="warning" errorTitle="Invalid SRO Item" error="Select a valid SRO Item from the dropdown list." sqref="W622">
      <formula1>$GN$622:$IU$622</formula1>
    </dataValidation>
    <dataValidation type="list" allowBlank="1" showErrorMessage="1" errorStyle="warning" errorTitle="Invalid SRO Item" error="Select a valid SRO Item from the dropdown list." sqref="W623">
      <formula1>$GN$623:$IU$623</formula1>
    </dataValidation>
    <dataValidation type="list" allowBlank="1" showErrorMessage="1" errorStyle="warning" errorTitle="Invalid SRO Item" error="Select a valid SRO Item from the dropdown list." sqref="W624">
      <formula1>$GN$624:$IU$624</formula1>
    </dataValidation>
    <dataValidation type="list" allowBlank="1" showErrorMessage="1" errorStyle="warning" errorTitle="Invalid SRO Item" error="Select a valid SRO Item from the dropdown list." sqref="W625">
      <formula1>$GN$625:$IU$625</formula1>
    </dataValidation>
    <dataValidation type="list" allowBlank="1" showErrorMessage="1" errorStyle="warning" errorTitle="Invalid SRO Item" error="Select a valid SRO Item from the dropdown list." sqref="W626">
      <formula1>$GN$626:$IU$626</formula1>
    </dataValidation>
    <dataValidation type="list" allowBlank="1" showErrorMessage="1" errorStyle="warning" errorTitle="Invalid SRO Item" error="Select a valid SRO Item from the dropdown list." sqref="W627">
      <formula1>$GN$627:$IU$627</formula1>
    </dataValidation>
    <dataValidation type="list" allowBlank="1" showErrorMessage="1" errorStyle="warning" errorTitle="Invalid SRO Item" error="Select a valid SRO Item from the dropdown list." sqref="W628">
      <formula1>$GN$628:$IU$628</formula1>
    </dataValidation>
    <dataValidation type="list" allowBlank="1" showErrorMessage="1" errorStyle="warning" errorTitle="Invalid SRO Item" error="Select a valid SRO Item from the dropdown list." sqref="W629">
      <formula1>$GN$629:$IU$629</formula1>
    </dataValidation>
    <dataValidation type="list" allowBlank="1" showErrorMessage="1" errorStyle="warning" errorTitle="Invalid SRO Item" error="Select a valid SRO Item from the dropdown list." sqref="W63">
      <formula1>$GN$63:$IU$63</formula1>
    </dataValidation>
    <dataValidation type="list" allowBlank="1" showErrorMessage="1" errorStyle="warning" errorTitle="Invalid SRO Item" error="Select a valid SRO Item from the dropdown list." sqref="W630">
      <formula1>$GN$630:$IU$630</formula1>
    </dataValidation>
    <dataValidation type="list" allowBlank="1" showErrorMessage="1" errorStyle="warning" errorTitle="Invalid SRO Item" error="Select a valid SRO Item from the dropdown list." sqref="W631">
      <formula1>$GN$631:$IU$631</formula1>
    </dataValidation>
    <dataValidation type="list" allowBlank="1" showErrorMessage="1" errorStyle="warning" errorTitle="Invalid SRO Item" error="Select a valid SRO Item from the dropdown list." sqref="W632">
      <formula1>$GN$632:$IU$632</formula1>
    </dataValidation>
    <dataValidation type="list" allowBlank="1" showErrorMessage="1" errorStyle="warning" errorTitle="Invalid SRO Item" error="Select a valid SRO Item from the dropdown list." sqref="W633">
      <formula1>$GN$633:$IU$633</formula1>
    </dataValidation>
    <dataValidation type="list" allowBlank="1" showErrorMessage="1" errorStyle="warning" errorTitle="Invalid SRO Item" error="Select a valid SRO Item from the dropdown list." sqref="W634">
      <formula1>$GN$634:$IU$634</formula1>
    </dataValidation>
    <dataValidation type="list" allowBlank="1" showErrorMessage="1" errorStyle="warning" errorTitle="Invalid SRO Item" error="Select a valid SRO Item from the dropdown list." sqref="W635">
      <formula1>$GN$635:$IU$635</formula1>
    </dataValidation>
    <dataValidation type="list" allowBlank="1" showErrorMessage="1" errorStyle="warning" errorTitle="Invalid SRO Item" error="Select a valid SRO Item from the dropdown list." sqref="W636">
      <formula1>$GN$636:$IU$636</formula1>
    </dataValidation>
    <dataValidation type="list" allowBlank="1" showErrorMessage="1" errorStyle="warning" errorTitle="Invalid SRO Item" error="Select a valid SRO Item from the dropdown list." sqref="W637">
      <formula1>$GN$637:$IU$637</formula1>
    </dataValidation>
    <dataValidation type="list" allowBlank="1" showErrorMessage="1" errorStyle="warning" errorTitle="Invalid SRO Item" error="Select a valid SRO Item from the dropdown list." sqref="W638">
      <formula1>$GN$638:$IU$638</formula1>
    </dataValidation>
    <dataValidation type="list" allowBlank="1" showErrorMessage="1" errorStyle="warning" errorTitle="Invalid SRO Item" error="Select a valid SRO Item from the dropdown list." sqref="W639">
      <formula1>$GN$639:$IU$639</formula1>
    </dataValidation>
    <dataValidation type="list" allowBlank="1" showErrorMessage="1" errorStyle="warning" errorTitle="Invalid SRO Item" error="Select a valid SRO Item from the dropdown list." sqref="W64">
      <formula1>$GN$64:$IU$64</formula1>
    </dataValidation>
    <dataValidation type="list" allowBlank="1" showErrorMessage="1" errorStyle="warning" errorTitle="Invalid SRO Item" error="Select a valid SRO Item from the dropdown list." sqref="W640">
      <formula1>$GN$640:$IU$640</formula1>
    </dataValidation>
    <dataValidation type="list" allowBlank="1" showErrorMessage="1" errorStyle="warning" errorTitle="Invalid SRO Item" error="Select a valid SRO Item from the dropdown list." sqref="W641">
      <formula1>$GN$641:$IU$641</formula1>
    </dataValidation>
    <dataValidation type="list" allowBlank="1" showErrorMessage="1" errorStyle="warning" errorTitle="Invalid SRO Item" error="Select a valid SRO Item from the dropdown list." sqref="W642">
      <formula1>$GN$642:$IU$642</formula1>
    </dataValidation>
    <dataValidation type="list" allowBlank="1" showErrorMessage="1" errorStyle="warning" errorTitle="Invalid SRO Item" error="Select a valid SRO Item from the dropdown list." sqref="W643">
      <formula1>$GN$643:$IU$643</formula1>
    </dataValidation>
    <dataValidation type="list" allowBlank="1" showErrorMessage="1" errorStyle="warning" errorTitle="Invalid SRO Item" error="Select a valid SRO Item from the dropdown list." sqref="W644">
      <formula1>$GN$644:$IU$644</formula1>
    </dataValidation>
    <dataValidation type="list" allowBlank="1" showErrorMessage="1" errorStyle="warning" errorTitle="Invalid SRO Item" error="Select a valid SRO Item from the dropdown list." sqref="W645">
      <formula1>$GN$645:$IU$645</formula1>
    </dataValidation>
    <dataValidation type="list" allowBlank="1" showErrorMessage="1" errorStyle="warning" errorTitle="Invalid SRO Item" error="Select a valid SRO Item from the dropdown list." sqref="W646">
      <formula1>$GN$646:$IU$646</formula1>
    </dataValidation>
    <dataValidation type="list" allowBlank="1" showErrorMessage="1" errorStyle="warning" errorTitle="Invalid SRO Item" error="Select a valid SRO Item from the dropdown list." sqref="W647">
      <formula1>$GN$647:$IU$647</formula1>
    </dataValidation>
    <dataValidation type="list" allowBlank="1" showErrorMessage="1" errorStyle="warning" errorTitle="Invalid SRO Item" error="Select a valid SRO Item from the dropdown list." sqref="W648">
      <formula1>$GN$648:$IU$648</formula1>
    </dataValidation>
    <dataValidation type="list" allowBlank="1" showErrorMessage="1" errorStyle="warning" errorTitle="Invalid SRO Item" error="Select a valid SRO Item from the dropdown list." sqref="W649">
      <formula1>$GN$649:$IU$649</formula1>
    </dataValidation>
    <dataValidation type="list" allowBlank="1" showErrorMessage="1" errorStyle="warning" errorTitle="Invalid SRO Item" error="Select a valid SRO Item from the dropdown list." sqref="W65">
      <formula1>$GN$65:$IU$65</formula1>
    </dataValidation>
    <dataValidation type="list" allowBlank="1" showErrorMessage="1" errorStyle="warning" errorTitle="Invalid SRO Item" error="Select a valid SRO Item from the dropdown list." sqref="W650">
      <formula1>$GN$650:$IU$650</formula1>
    </dataValidation>
    <dataValidation type="list" allowBlank="1" showErrorMessage="1" errorStyle="warning" errorTitle="Invalid SRO Item" error="Select a valid SRO Item from the dropdown list." sqref="W651">
      <formula1>$GN$651:$IU$651</formula1>
    </dataValidation>
    <dataValidation type="list" allowBlank="1" showErrorMessage="1" errorStyle="warning" errorTitle="Invalid SRO Item" error="Select a valid SRO Item from the dropdown list." sqref="W652">
      <formula1>$GN$652:$IU$652</formula1>
    </dataValidation>
    <dataValidation type="list" allowBlank="1" showErrorMessage="1" errorStyle="warning" errorTitle="Invalid SRO Item" error="Select a valid SRO Item from the dropdown list." sqref="W653">
      <formula1>$GN$653:$IU$653</formula1>
    </dataValidation>
    <dataValidation type="list" allowBlank="1" showErrorMessage="1" errorStyle="warning" errorTitle="Invalid SRO Item" error="Select a valid SRO Item from the dropdown list." sqref="W654">
      <formula1>$GN$654:$IU$654</formula1>
    </dataValidation>
    <dataValidation type="list" allowBlank="1" showErrorMessage="1" errorStyle="warning" errorTitle="Invalid SRO Item" error="Select a valid SRO Item from the dropdown list." sqref="W655">
      <formula1>$GN$655:$IU$655</formula1>
    </dataValidation>
    <dataValidation type="list" allowBlank="1" showErrorMessage="1" errorStyle="warning" errorTitle="Invalid SRO Item" error="Select a valid SRO Item from the dropdown list." sqref="W656">
      <formula1>$GN$656:$IU$656</formula1>
    </dataValidation>
    <dataValidation type="list" allowBlank="1" showErrorMessage="1" errorStyle="warning" errorTitle="Invalid SRO Item" error="Select a valid SRO Item from the dropdown list." sqref="W657">
      <formula1>$GN$657:$IU$657</formula1>
    </dataValidation>
    <dataValidation type="list" allowBlank="1" showErrorMessage="1" errorStyle="warning" errorTitle="Invalid SRO Item" error="Select a valid SRO Item from the dropdown list." sqref="W658">
      <formula1>$GN$658:$IU$658</formula1>
    </dataValidation>
    <dataValidation type="list" allowBlank="1" showErrorMessage="1" errorStyle="warning" errorTitle="Invalid SRO Item" error="Select a valid SRO Item from the dropdown list." sqref="W659">
      <formula1>$GN$659:$IU$659</formula1>
    </dataValidation>
    <dataValidation type="list" allowBlank="1" showErrorMessage="1" errorStyle="warning" errorTitle="Invalid SRO Item" error="Select a valid SRO Item from the dropdown list." sqref="W66">
      <formula1>$GN$66:$IU$66</formula1>
    </dataValidation>
    <dataValidation type="list" allowBlank="1" showErrorMessage="1" errorStyle="warning" errorTitle="Invalid SRO Item" error="Select a valid SRO Item from the dropdown list." sqref="W660">
      <formula1>$GN$660:$IU$660</formula1>
    </dataValidation>
    <dataValidation type="list" allowBlank="1" showErrorMessage="1" errorStyle="warning" errorTitle="Invalid SRO Item" error="Select a valid SRO Item from the dropdown list." sqref="W661">
      <formula1>$GN$661:$IU$661</formula1>
    </dataValidation>
    <dataValidation type="list" allowBlank="1" showErrorMessage="1" errorStyle="warning" errorTitle="Invalid SRO Item" error="Select a valid SRO Item from the dropdown list." sqref="W662">
      <formula1>$GN$662:$IU$662</formula1>
    </dataValidation>
    <dataValidation type="list" allowBlank="1" showErrorMessage="1" errorStyle="warning" errorTitle="Invalid SRO Item" error="Select a valid SRO Item from the dropdown list." sqref="W663">
      <formula1>$GN$663:$IU$663</formula1>
    </dataValidation>
    <dataValidation type="list" allowBlank="1" showErrorMessage="1" errorStyle="warning" errorTitle="Invalid SRO Item" error="Select a valid SRO Item from the dropdown list." sqref="W664">
      <formula1>$GN$664:$IU$664</formula1>
    </dataValidation>
    <dataValidation type="list" allowBlank="1" showErrorMessage="1" errorStyle="warning" errorTitle="Invalid SRO Item" error="Select a valid SRO Item from the dropdown list." sqref="W665">
      <formula1>$GN$665:$IU$665</formula1>
    </dataValidation>
    <dataValidation type="list" allowBlank="1" showErrorMessage="1" errorStyle="warning" errorTitle="Invalid SRO Item" error="Select a valid SRO Item from the dropdown list." sqref="W666">
      <formula1>$GN$666:$IU$666</formula1>
    </dataValidation>
    <dataValidation type="list" allowBlank="1" showErrorMessage="1" errorStyle="warning" errorTitle="Invalid SRO Item" error="Select a valid SRO Item from the dropdown list." sqref="W667">
      <formula1>$GN$667:$IU$667</formula1>
    </dataValidation>
    <dataValidation type="list" allowBlank="1" showErrorMessage="1" errorStyle="warning" errorTitle="Invalid SRO Item" error="Select a valid SRO Item from the dropdown list." sqref="W668">
      <formula1>$GN$668:$IU$668</formula1>
    </dataValidation>
    <dataValidation type="list" allowBlank="1" showErrorMessage="1" errorStyle="warning" errorTitle="Invalid SRO Item" error="Select a valid SRO Item from the dropdown list." sqref="W669">
      <formula1>$GN$669:$IU$669</formula1>
    </dataValidation>
    <dataValidation type="list" allowBlank="1" showErrorMessage="1" errorStyle="warning" errorTitle="Invalid SRO Item" error="Select a valid SRO Item from the dropdown list." sqref="W67">
      <formula1>$GN$67:$IU$67</formula1>
    </dataValidation>
    <dataValidation type="list" allowBlank="1" showErrorMessage="1" errorStyle="warning" errorTitle="Invalid SRO Item" error="Select a valid SRO Item from the dropdown list." sqref="W670">
      <formula1>$GN$670:$IU$670</formula1>
    </dataValidation>
    <dataValidation type="list" allowBlank="1" showErrorMessage="1" errorStyle="warning" errorTitle="Invalid SRO Item" error="Select a valid SRO Item from the dropdown list." sqref="W671">
      <formula1>$GN$671:$IU$671</formula1>
    </dataValidation>
    <dataValidation type="list" allowBlank="1" showErrorMessage="1" errorStyle="warning" errorTitle="Invalid SRO Item" error="Select a valid SRO Item from the dropdown list." sqref="W672">
      <formula1>$GN$672:$IU$672</formula1>
    </dataValidation>
    <dataValidation type="list" allowBlank="1" showErrorMessage="1" errorStyle="warning" errorTitle="Invalid SRO Item" error="Select a valid SRO Item from the dropdown list." sqref="W673">
      <formula1>$GN$673:$IU$673</formula1>
    </dataValidation>
    <dataValidation type="list" allowBlank="1" showErrorMessage="1" errorStyle="warning" errorTitle="Invalid SRO Item" error="Select a valid SRO Item from the dropdown list." sqref="W674">
      <formula1>$GN$674:$IU$674</formula1>
    </dataValidation>
    <dataValidation type="list" allowBlank="1" showErrorMessage="1" errorStyle="warning" errorTitle="Invalid SRO Item" error="Select a valid SRO Item from the dropdown list." sqref="W675">
      <formula1>$GN$675:$IU$675</formula1>
    </dataValidation>
    <dataValidation type="list" allowBlank="1" showErrorMessage="1" errorStyle="warning" errorTitle="Invalid SRO Item" error="Select a valid SRO Item from the dropdown list." sqref="W676">
      <formula1>$GN$676:$IU$676</formula1>
    </dataValidation>
    <dataValidation type="list" allowBlank="1" showErrorMessage="1" errorStyle="warning" errorTitle="Invalid SRO Item" error="Select a valid SRO Item from the dropdown list." sqref="W677">
      <formula1>$GN$677:$IU$677</formula1>
    </dataValidation>
    <dataValidation type="list" allowBlank="1" showErrorMessage="1" errorStyle="warning" errorTitle="Invalid SRO Item" error="Select a valid SRO Item from the dropdown list." sqref="W678">
      <formula1>$GN$678:$IU$678</formula1>
    </dataValidation>
    <dataValidation type="list" allowBlank="1" showErrorMessage="1" errorStyle="warning" errorTitle="Invalid SRO Item" error="Select a valid SRO Item from the dropdown list." sqref="W679">
      <formula1>$GN$679:$IU$679</formula1>
    </dataValidation>
    <dataValidation type="list" allowBlank="1" showErrorMessage="1" errorStyle="warning" errorTitle="Invalid SRO Item" error="Select a valid SRO Item from the dropdown list." sqref="W68">
      <formula1>$GN$68:$IU$68</formula1>
    </dataValidation>
    <dataValidation type="list" allowBlank="1" showErrorMessage="1" errorStyle="warning" errorTitle="Invalid SRO Item" error="Select a valid SRO Item from the dropdown list." sqref="W680">
      <formula1>$GN$680:$IU$680</formula1>
    </dataValidation>
    <dataValidation type="list" allowBlank="1" showErrorMessage="1" errorStyle="warning" errorTitle="Invalid SRO Item" error="Select a valid SRO Item from the dropdown list." sqref="W681">
      <formula1>$GN$681:$IU$681</formula1>
    </dataValidation>
    <dataValidation type="list" allowBlank="1" showErrorMessage="1" errorStyle="warning" errorTitle="Invalid SRO Item" error="Select a valid SRO Item from the dropdown list." sqref="W682">
      <formula1>$GN$682:$IU$682</formula1>
    </dataValidation>
    <dataValidation type="list" allowBlank="1" showErrorMessage="1" errorStyle="warning" errorTitle="Invalid SRO Item" error="Select a valid SRO Item from the dropdown list." sqref="W683">
      <formula1>$GN$683:$IU$683</formula1>
    </dataValidation>
    <dataValidation type="list" allowBlank="1" showErrorMessage="1" errorStyle="warning" errorTitle="Invalid SRO Item" error="Select a valid SRO Item from the dropdown list." sqref="W684">
      <formula1>$GN$684:$IU$684</formula1>
    </dataValidation>
    <dataValidation type="list" allowBlank="1" showErrorMessage="1" errorStyle="warning" errorTitle="Invalid SRO Item" error="Select a valid SRO Item from the dropdown list." sqref="W685">
      <formula1>$GN$685:$IU$685</formula1>
    </dataValidation>
    <dataValidation type="list" allowBlank="1" showErrorMessage="1" errorStyle="warning" errorTitle="Invalid SRO Item" error="Select a valid SRO Item from the dropdown list." sqref="W686">
      <formula1>$GN$686:$IU$686</formula1>
    </dataValidation>
    <dataValidation type="list" allowBlank="1" showErrorMessage="1" errorStyle="warning" errorTitle="Invalid SRO Item" error="Select a valid SRO Item from the dropdown list." sqref="W687">
      <formula1>$GN$687:$IU$687</formula1>
    </dataValidation>
    <dataValidation type="list" allowBlank="1" showErrorMessage="1" errorStyle="warning" errorTitle="Invalid SRO Item" error="Select a valid SRO Item from the dropdown list." sqref="W688">
      <formula1>$GN$688:$IU$688</formula1>
    </dataValidation>
    <dataValidation type="list" allowBlank="1" showErrorMessage="1" errorStyle="warning" errorTitle="Invalid SRO Item" error="Select a valid SRO Item from the dropdown list." sqref="W689">
      <formula1>$GN$689:$IU$689</formula1>
    </dataValidation>
    <dataValidation type="list" allowBlank="1" showErrorMessage="1" errorStyle="warning" errorTitle="Invalid SRO Item" error="Select a valid SRO Item from the dropdown list." sqref="W69">
      <formula1>$GN$69:$IU$69</formula1>
    </dataValidation>
    <dataValidation type="list" allowBlank="1" showErrorMessage="1" errorStyle="warning" errorTitle="Invalid SRO Item" error="Select a valid SRO Item from the dropdown list." sqref="W690">
      <formula1>$GN$690:$IU$690</formula1>
    </dataValidation>
    <dataValidation type="list" allowBlank="1" showErrorMessage="1" errorStyle="warning" errorTitle="Invalid SRO Item" error="Select a valid SRO Item from the dropdown list." sqref="W691">
      <formula1>$GN$691:$IU$691</formula1>
    </dataValidation>
    <dataValidation type="list" allowBlank="1" showErrorMessage="1" errorStyle="warning" errorTitle="Invalid SRO Item" error="Select a valid SRO Item from the dropdown list." sqref="W692">
      <formula1>$GN$692:$IU$692</formula1>
    </dataValidation>
    <dataValidation type="list" allowBlank="1" showErrorMessage="1" errorStyle="warning" errorTitle="Invalid SRO Item" error="Select a valid SRO Item from the dropdown list." sqref="W693">
      <formula1>$GN$693:$IU$693</formula1>
    </dataValidation>
    <dataValidation type="list" allowBlank="1" showErrorMessage="1" errorStyle="warning" errorTitle="Invalid SRO Item" error="Select a valid SRO Item from the dropdown list." sqref="W694">
      <formula1>$GN$694:$IU$694</formula1>
    </dataValidation>
    <dataValidation type="list" allowBlank="1" showErrorMessage="1" errorStyle="warning" errorTitle="Invalid SRO Item" error="Select a valid SRO Item from the dropdown list." sqref="W695">
      <formula1>$GN$695:$IU$695</formula1>
    </dataValidation>
    <dataValidation type="list" allowBlank="1" showErrorMessage="1" errorStyle="warning" errorTitle="Invalid SRO Item" error="Select a valid SRO Item from the dropdown list." sqref="W696">
      <formula1>$GN$696:$IU$696</formula1>
    </dataValidation>
    <dataValidation type="list" allowBlank="1" showErrorMessage="1" errorStyle="warning" errorTitle="Invalid SRO Item" error="Select a valid SRO Item from the dropdown list." sqref="W697">
      <formula1>$GN$697:$IU$697</formula1>
    </dataValidation>
    <dataValidation type="list" allowBlank="1" showErrorMessage="1" errorStyle="warning" errorTitle="Invalid SRO Item" error="Select a valid SRO Item from the dropdown list." sqref="W698">
      <formula1>$GN$698:$IU$698</formula1>
    </dataValidation>
    <dataValidation type="list" allowBlank="1" showErrorMessage="1" errorStyle="warning" errorTitle="Invalid SRO Item" error="Select a valid SRO Item from the dropdown list." sqref="W699">
      <formula1>$GN$699:$IU$699</formula1>
    </dataValidation>
    <dataValidation type="list" allowBlank="1" showErrorMessage="1" errorStyle="warning" errorTitle="Invalid SRO Item" error="Select a valid SRO Item from the dropdown list." sqref="W7">
      <formula1>$GN$7:$IU$7</formula1>
    </dataValidation>
    <dataValidation type="list" allowBlank="1" showErrorMessage="1" errorStyle="warning" errorTitle="Invalid SRO Item" error="Select a valid SRO Item from the dropdown list." sqref="W70">
      <formula1>$GN$70:$IU$70</formula1>
    </dataValidation>
    <dataValidation type="list" allowBlank="1" showErrorMessage="1" errorStyle="warning" errorTitle="Invalid SRO Item" error="Select a valid SRO Item from the dropdown list." sqref="W700">
      <formula1>$GN$700:$IU$700</formula1>
    </dataValidation>
    <dataValidation type="list" allowBlank="1" showErrorMessage="1" errorStyle="warning" errorTitle="Invalid SRO Item" error="Select a valid SRO Item from the dropdown list." sqref="W701">
      <formula1>$GN$701:$IU$701</formula1>
    </dataValidation>
    <dataValidation type="list" allowBlank="1" showErrorMessage="1" errorStyle="warning" errorTitle="Invalid SRO Item" error="Select a valid SRO Item from the dropdown list." sqref="W702">
      <formula1>$GN$702:$IU$702</formula1>
    </dataValidation>
    <dataValidation type="list" allowBlank="1" showErrorMessage="1" errorStyle="warning" errorTitle="Invalid SRO Item" error="Select a valid SRO Item from the dropdown list." sqref="W703">
      <formula1>$GN$703:$IU$703</formula1>
    </dataValidation>
    <dataValidation type="list" allowBlank="1" showErrorMessage="1" errorStyle="warning" errorTitle="Invalid SRO Item" error="Select a valid SRO Item from the dropdown list." sqref="W704">
      <formula1>$GN$704:$IU$704</formula1>
    </dataValidation>
    <dataValidation type="list" allowBlank="1" showErrorMessage="1" errorStyle="warning" errorTitle="Invalid SRO Item" error="Select a valid SRO Item from the dropdown list." sqref="W705">
      <formula1>$GN$705:$IU$705</formula1>
    </dataValidation>
    <dataValidation type="list" allowBlank="1" showErrorMessage="1" errorStyle="warning" errorTitle="Invalid SRO Item" error="Select a valid SRO Item from the dropdown list." sqref="W706">
      <formula1>$GN$706:$IU$706</formula1>
    </dataValidation>
    <dataValidation type="list" allowBlank="1" showErrorMessage="1" errorStyle="warning" errorTitle="Invalid SRO Item" error="Select a valid SRO Item from the dropdown list." sqref="W707">
      <formula1>$GN$707:$IU$707</formula1>
    </dataValidation>
    <dataValidation type="list" allowBlank="1" showErrorMessage="1" errorStyle="warning" errorTitle="Invalid SRO Item" error="Select a valid SRO Item from the dropdown list." sqref="W708">
      <formula1>$GN$708:$IU$708</formula1>
    </dataValidation>
    <dataValidation type="list" allowBlank="1" showErrorMessage="1" errorStyle="warning" errorTitle="Invalid SRO Item" error="Select a valid SRO Item from the dropdown list." sqref="W709">
      <formula1>$GN$709:$IU$709</formula1>
    </dataValidation>
    <dataValidation type="list" allowBlank="1" showErrorMessage="1" errorStyle="warning" errorTitle="Invalid SRO Item" error="Select a valid SRO Item from the dropdown list." sqref="W71">
      <formula1>$GN$71:$IU$71</formula1>
    </dataValidation>
    <dataValidation type="list" allowBlank="1" showErrorMessage="1" errorStyle="warning" errorTitle="Invalid SRO Item" error="Select a valid SRO Item from the dropdown list." sqref="W710">
      <formula1>$GN$710:$IU$710</formula1>
    </dataValidation>
    <dataValidation type="list" allowBlank="1" showErrorMessage="1" errorStyle="warning" errorTitle="Invalid SRO Item" error="Select a valid SRO Item from the dropdown list." sqref="W711">
      <formula1>$GN$711:$IU$711</formula1>
    </dataValidation>
    <dataValidation type="list" allowBlank="1" showErrorMessage="1" errorStyle="warning" errorTitle="Invalid SRO Item" error="Select a valid SRO Item from the dropdown list." sqref="W712">
      <formula1>$GN$712:$IU$712</formula1>
    </dataValidation>
    <dataValidation type="list" allowBlank="1" showErrorMessage="1" errorStyle="warning" errorTitle="Invalid SRO Item" error="Select a valid SRO Item from the dropdown list." sqref="W713">
      <formula1>$GN$713:$IU$713</formula1>
    </dataValidation>
    <dataValidation type="list" allowBlank="1" showErrorMessage="1" errorStyle="warning" errorTitle="Invalid SRO Item" error="Select a valid SRO Item from the dropdown list." sqref="W714">
      <formula1>$GN$714:$IU$714</formula1>
    </dataValidation>
    <dataValidation type="list" allowBlank="1" showErrorMessage="1" errorStyle="warning" errorTitle="Invalid SRO Item" error="Select a valid SRO Item from the dropdown list." sqref="W715">
      <formula1>$GN$715:$IU$715</formula1>
    </dataValidation>
    <dataValidation type="list" allowBlank="1" showErrorMessage="1" errorStyle="warning" errorTitle="Invalid SRO Item" error="Select a valid SRO Item from the dropdown list." sqref="W716">
      <formula1>$GN$716:$IU$716</formula1>
    </dataValidation>
    <dataValidation type="list" allowBlank="1" showErrorMessage="1" errorStyle="warning" errorTitle="Invalid SRO Item" error="Select a valid SRO Item from the dropdown list." sqref="W717">
      <formula1>$GN$717:$IU$717</formula1>
    </dataValidation>
    <dataValidation type="list" allowBlank="1" showErrorMessage="1" errorStyle="warning" errorTitle="Invalid SRO Item" error="Select a valid SRO Item from the dropdown list." sqref="W718">
      <formula1>$GN$718:$IU$718</formula1>
    </dataValidation>
    <dataValidation type="list" allowBlank="1" showErrorMessage="1" errorStyle="warning" errorTitle="Invalid SRO Item" error="Select a valid SRO Item from the dropdown list." sqref="W719">
      <formula1>$GN$719:$IU$719</formula1>
    </dataValidation>
    <dataValidation type="list" allowBlank="1" showErrorMessage="1" errorStyle="warning" errorTitle="Invalid SRO Item" error="Select a valid SRO Item from the dropdown list." sqref="W72">
      <formula1>$GN$72:$IU$72</formula1>
    </dataValidation>
    <dataValidation type="list" allowBlank="1" showErrorMessage="1" errorStyle="warning" errorTitle="Invalid SRO Item" error="Select a valid SRO Item from the dropdown list." sqref="W720">
      <formula1>$GN$720:$IU$720</formula1>
    </dataValidation>
    <dataValidation type="list" allowBlank="1" showErrorMessage="1" errorStyle="warning" errorTitle="Invalid SRO Item" error="Select a valid SRO Item from the dropdown list." sqref="W721">
      <formula1>$GN$721:$IU$721</formula1>
    </dataValidation>
    <dataValidation type="list" allowBlank="1" showErrorMessage="1" errorStyle="warning" errorTitle="Invalid SRO Item" error="Select a valid SRO Item from the dropdown list." sqref="W722">
      <formula1>$GN$722:$IU$722</formula1>
    </dataValidation>
    <dataValidation type="list" allowBlank="1" showErrorMessage="1" errorStyle="warning" errorTitle="Invalid SRO Item" error="Select a valid SRO Item from the dropdown list." sqref="W723">
      <formula1>$GN$723:$IU$723</formula1>
    </dataValidation>
    <dataValidation type="list" allowBlank="1" showErrorMessage="1" errorStyle="warning" errorTitle="Invalid SRO Item" error="Select a valid SRO Item from the dropdown list." sqref="W724">
      <formula1>$GN$724:$IU$724</formula1>
    </dataValidation>
    <dataValidation type="list" allowBlank="1" showErrorMessage="1" errorStyle="warning" errorTitle="Invalid SRO Item" error="Select a valid SRO Item from the dropdown list." sqref="W725">
      <formula1>$GN$725:$IU$725</formula1>
    </dataValidation>
    <dataValidation type="list" allowBlank="1" showErrorMessage="1" errorStyle="warning" errorTitle="Invalid SRO Item" error="Select a valid SRO Item from the dropdown list." sqref="W726">
      <formula1>$GN$726:$IU$726</formula1>
    </dataValidation>
    <dataValidation type="list" allowBlank="1" showErrorMessage="1" errorStyle="warning" errorTitle="Invalid SRO Item" error="Select a valid SRO Item from the dropdown list." sqref="W727">
      <formula1>$GN$727:$IU$727</formula1>
    </dataValidation>
    <dataValidation type="list" allowBlank="1" showErrorMessage="1" errorStyle="warning" errorTitle="Invalid SRO Item" error="Select a valid SRO Item from the dropdown list." sqref="W728">
      <formula1>$GN$728:$IU$728</formula1>
    </dataValidation>
    <dataValidation type="list" allowBlank="1" showErrorMessage="1" errorStyle="warning" errorTitle="Invalid SRO Item" error="Select a valid SRO Item from the dropdown list." sqref="W729">
      <formula1>$GN$729:$IU$729</formula1>
    </dataValidation>
    <dataValidation type="list" allowBlank="1" showErrorMessage="1" errorStyle="warning" errorTitle="Invalid SRO Item" error="Select a valid SRO Item from the dropdown list." sqref="W73">
      <formula1>$GN$73:$IU$73</formula1>
    </dataValidation>
    <dataValidation type="list" allowBlank="1" showErrorMessage="1" errorStyle="warning" errorTitle="Invalid SRO Item" error="Select a valid SRO Item from the dropdown list." sqref="W730">
      <formula1>$GN$730:$IU$730</formula1>
    </dataValidation>
    <dataValidation type="list" allowBlank="1" showErrorMessage="1" errorStyle="warning" errorTitle="Invalid SRO Item" error="Select a valid SRO Item from the dropdown list." sqref="W731">
      <formula1>$GN$731:$IU$731</formula1>
    </dataValidation>
    <dataValidation type="list" allowBlank="1" showErrorMessage="1" errorStyle="warning" errorTitle="Invalid SRO Item" error="Select a valid SRO Item from the dropdown list." sqref="W732">
      <formula1>$GN$732:$IU$732</formula1>
    </dataValidation>
    <dataValidation type="list" allowBlank="1" showErrorMessage="1" errorStyle="warning" errorTitle="Invalid SRO Item" error="Select a valid SRO Item from the dropdown list." sqref="W733">
      <formula1>$GN$733:$IU$733</formula1>
    </dataValidation>
    <dataValidation type="list" allowBlank="1" showErrorMessage="1" errorStyle="warning" errorTitle="Invalid SRO Item" error="Select a valid SRO Item from the dropdown list." sqref="W734">
      <formula1>$GN$734:$IU$734</formula1>
    </dataValidation>
    <dataValidation type="list" allowBlank="1" showErrorMessage="1" errorStyle="warning" errorTitle="Invalid SRO Item" error="Select a valid SRO Item from the dropdown list." sqref="W735">
      <formula1>$GN$735:$IU$735</formula1>
    </dataValidation>
    <dataValidation type="list" allowBlank="1" showErrorMessage="1" errorStyle="warning" errorTitle="Invalid SRO Item" error="Select a valid SRO Item from the dropdown list." sqref="W736">
      <formula1>$GN$736:$IU$736</formula1>
    </dataValidation>
    <dataValidation type="list" allowBlank="1" showErrorMessage="1" errorStyle="warning" errorTitle="Invalid SRO Item" error="Select a valid SRO Item from the dropdown list." sqref="W737">
      <formula1>$GN$737:$IU$737</formula1>
    </dataValidation>
    <dataValidation type="list" allowBlank="1" showErrorMessage="1" errorStyle="warning" errorTitle="Invalid SRO Item" error="Select a valid SRO Item from the dropdown list." sqref="W738">
      <formula1>$GN$738:$IU$738</formula1>
    </dataValidation>
    <dataValidation type="list" allowBlank="1" showErrorMessage="1" errorStyle="warning" errorTitle="Invalid SRO Item" error="Select a valid SRO Item from the dropdown list." sqref="W739">
      <formula1>$GN$739:$IU$739</formula1>
    </dataValidation>
    <dataValidation type="list" allowBlank="1" showErrorMessage="1" errorStyle="warning" errorTitle="Invalid SRO Item" error="Select a valid SRO Item from the dropdown list." sqref="W74">
      <formula1>$GN$74:$IU$74</formula1>
    </dataValidation>
    <dataValidation type="list" allowBlank="1" showErrorMessage="1" errorStyle="warning" errorTitle="Invalid SRO Item" error="Select a valid SRO Item from the dropdown list." sqref="W740">
      <formula1>$GN$740:$IU$740</formula1>
    </dataValidation>
    <dataValidation type="list" allowBlank="1" showErrorMessage="1" errorStyle="warning" errorTitle="Invalid SRO Item" error="Select a valid SRO Item from the dropdown list." sqref="W741">
      <formula1>$GN$741:$IU$741</formula1>
    </dataValidation>
    <dataValidation type="list" allowBlank="1" showErrorMessage="1" errorStyle="warning" errorTitle="Invalid SRO Item" error="Select a valid SRO Item from the dropdown list." sqref="W742">
      <formula1>$GN$742:$IU$742</formula1>
    </dataValidation>
    <dataValidation type="list" allowBlank="1" showErrorMessage="1" errorStyle="warning" errorTitle="Invalid SRO Item" error="Select a valid SRO Item from the dropdown list." sqref="W743">
      <formula1>$GN$743:$IU$743</formula1>
    </dataValidation>
    <dataValidation type="list" allowBlank="1" showErrorMessage="1" errorStyle="warning" errorTitle="Invalid SRO Item" error="Select a valid SRO Item from the dropdown list." sqref="W744">
      <formula1>$GN$744:$IU$744</formula1>
    </dataValidation>
    <dataValidation type="list" allowBlank="1" showErrorMessage="1" errorStyle="warning" errorTitle="Invalid SRO Item" error="Select a valid SRO Item from the dropdown list." sqref="W745">
      <formula1>$GN$745:$IU$745</formula1>
    </dataValidation>
    <dataValidation type="list" allowBlank="1" showErrorMessage="1" errorStyle="warning" errorTitle="Invalid SRO Item" error="Select a valid SRO Item from the dropdown list." sqref="W746">
      <formula1>$GN$746:$IU$746</formula1>
    </dataValidation>
    <dataValidation type="list" allowBlank="1" showErrorMessage="1" errorStyle="warning" errorTitle="Invalid SRO Item" error="Select a valid SRO Item from the dropdown list." sqref="W747">
      <formula1>$GN$747:$IU$747</formula1>
    </dataValidation>
    <dataValidation type="list" allowBlank="1" showErrorMessage="1" errorStyle="warning" errorTitle="Invalid SRO Item" error="Select a valid SRO Item from the dropdown list." sqref="W748">
      <formula1>$GN$748:$IU$748</formula1>
    </dataValidation>
    <dataValidation type="list" allowBlank="1" showErrorMessage="1" errorStyle="warning" errorTitle="Invalid SRO Item" error="Select a valid SRO Item from the dropdown list." sqref="W749">
      <formula1>$GN$749:$IU$749</formula1>
    </dataValidation>
    <dataValidation type="list" allowBlank="1" showErrorMessage="1" errorStyle="warning" errorTitle="Invalid SRO Item" error="Select a valid SRO Item from the dropdown list." sqref="W75">
      <formula1>$GN$75:$IU$75</formula1>
    </dataValidation>
    <dataValidation type="list" allowBlank="1" showErrorMessage="1" errorStyle="warning" errorTitle="Invalid SRO Item" error="Select a valid SRO Item from the dropdown list." sqref="W750">
      <formula1>$GN$750:$IU$750</formula1>
    </dataValidation>
    <dataValidation type="list" allowBlank="1" showErrorMessage="1" errorStyle="warning" errorTitle="Invalid SRO Item" error="Select a valid SRO Item from the dropdown list." sqref="W751">
      <formula1>$GN$751:$IU$751</formula1>
    </dataValidation>
    <dataValidation type="list" allowBlank="1" showErrorMessage="1" errorStyle="warning" errorTitle="Invalid SRO Item" error="Select a valid SRO Item from the dropdown list." sqref="W752">
      <formula1>$GN$752:$IU$752</formula1>
    </dataValidation>
    <dataValidation type="list" allowBlank="1" showErrorMessage="1" errorStyle="warning" errorTitle="Invalid SRO Item" error="Select a valid SRO Item from the dropdown list." sqref="W753">
      <formula1>$GN$753:$IU$753</formula1>
    </dataValidation>
    <dataValidation type="list" allowBlank="1" showErrorMessage="1" errorStyle="warning" errorTitle="Invalid SRO Item" error="Select a valid SRO Item from the dropdown list." sqref="W754">
      <formula1>$GN$754:$IU$754</formula1>
    </dataValidation>
    <dataValidation type="list" allowBlank="1" showErrorMessage="1" errorStyle="warning" errorTitle="Invalid SRO Item" error="Select a valid SRO Item from the dropdown list." sqref="W755">
      <formula1>$GN$755:$IU$755</formula1>
    </dataValidation>
    <dataValidation type="list" allowBlank="1" showErrorMessage="1" errorStyle="warning" errorTitle="Invalid SRO Item" error="Select a valid SRO Item from the dropdown list." sqref="W756">
      <formula1>$GN$756:$IU$756</formula1>
    </dataValidation>
    <dataValidation type="list" allowBlank="1" showErrorMessage="1" errorStyle="warning" errorTitle="Invalid SRO Item" error="Select a valid SRO Item from the dropdown list." sqref="W757">
      <formula1>$GN$757:$IU$757</formula1>
    </dataValidation>
    <dataValidation type="list" allowBlank="1" showErrorMessage="1" errorStyle="warning" errorTitle="Invalid SRO Item" error="Select a valid SRO Item from the dropdown list." sqref="W758">
      <formula1>$GN$758:$IU$758</formula1>
    </dataValidation>
    <dataValidation type="list" allowBlank="1" showErrorMessage="1" errorStyle="warning" errorTitle="Invalid SRO Item" error="Select a valid SRO Item from the dropdown list." sqref="W759">
      <formula1>$GN$759:$IU$759</formula1>
    </dataValidation>
    <dataValidation type="list" allowBlank="1" showErrorMessage="1" errorStyle="warning" errorTitle="Invalid SRO Item" error="Select a valid SRO Item from the dropdown list." sqref="W76">
      <formula1>$GN$76:$IU$76</formula1>
    </dataValidation>
    <dataValidation type="list" allowBlank="1" showErrorMessage="1" errorStyle="warning" errorTitle="Invalid SRO Item" error="Select a valid SRO Item from the dropdown list." sqref="W760">
      <formula1>$GN$760:$IU$760</formula1>
    </dataValidation>
    <dataValidation type="list" allowBlank="1" showErrorMessage="1" errorStyle="warning" errorTitle="Invalid SRO Item" error="Select a valid SRO Item from the dropdown list." sqref="W761">
      <formula1>$GN$761:$IU$761</formula1>
    </dataValidation>
    <dataValidation type="list" allowBlank="1" showErrorMessage="1" errorStyle="warning" errorTitle="Invalid SRO Item" error="Select a valid SRO Item from the dropdown list." sqref="W762">
      <formula1>$GN$762:$IU$762</formula1>
    </dataValidation>
    <dataValidation type="list" allowBlank="1" showErrorMessage="1" errorStyle="warning" errorTitle="Invalid SRO Item" error="Select a valid SRO Item from the dropdown list." sqref="W763">
      <formula1>$GN$763:$IU$763</formula1>
    </dataValidation>
    <dataValidation type="list" allowBlank="1" showErrorMessage="1" errorStyle="warning" errorTitle="Invalid SRO Item" error="Select a valid SRO Item from the dropdown list." sqref="W764">
      <formula1>$GN$764:$IU$764</formula1>
    </dataValidation>
    <dataValidation type="list" allowBlank="1" showErrorMessage="1" errorStyle="warning" errorTitle="Invalid SRO Item" error="Select a valid SRO Item from the dropdown list." sqref="W765">
      <formula1>$GN$765:$IU$765</formula1>
    </dataValidation>
    <dataValidation type="list" allowBlank="1" showErrorMessage="1" errorStyle="warning" errorTitle="Invalid SRO Item" error="Select a valid SRO Item from the dropdown list." sqref="W766">
      <formula1>$GN$766:$IU$766</formula1>
    </dataValidation>
    <dataValidation type="list" allowBlank="1" showErrorMessage="1" errorStyle="warning" errorTitle="Invalid SRO Item" error="Select a valid SRO Item from the dropdown list." sqref="W767">
      <formula1>$GN$767:$IU$767</formula1>
    </dataValidation>
    <dataValidation type="list" allowBlank="1" showErrorMessage="1" errorStyle="warning" errorTitle="Invalid SRO Item" error="Select a valid SRO Item from the dropdown list." sqref="W768">
      <formula1>$GN$768:$IU$768</formula1>
    </dataValidation>
    <dataValidation type="list" allowBlank="1" showErrorMessage="1" errorStyle="warning" errorTitle="Invalid SRO Item" error="Select a valid SRO Item from the dropdown list." sqref="W769">
      <formula1>$GN$769:$IU$769</formula1>
    </dataValidation>
    <dataValidation type="list" allowBlank="1" showErrorMessage="1" errorStyle="warning" errorTitle="Invalid SRO Item" error="Select a valid SRO Item from the dropdown list." sqref="W77">
      <formula1>$GN$77:$IU$77</formula1>
    </dataValidation>
    <dataValidation type="list" allowBlank="1" showErrorMessage="1" errorStyle="warning" errorTitle="Invalid SRO Item" error="Select a valid SRO Item from the dropdown list." sqref="W770">
      <formula1>$GN$770:$IU$770</formula1>
    </dataValidation>
    <dataValidation type="list" allowBlank="1" showErrorMessage="1" errorStyle="warning" errorTitle="Invalid SRO Item" error="Select a valid SRO Item from the dropdown list." sqref="W771">
      <formula1>$GN$771:$IU$771</formula1>
    </dataValidation>
    <dataValidation type="list" allowBlank="1" showErrorMessage="1" errorStyle="warning" errorTitle="Invalid SRO Item" error="Select a valid SRO Item from the dropdown list." sqref="W772">
      <formula1>$GN$772:$IU$772</formula1>
    </dataValidation>
    <dataValidation type="list" allowBlank="1" showErrorMessage="1" errorStyle="warning" errorTitle="Invalid SRO Item" error="Select a valid SRO Item from the dropdown list." sqref="W773">
      <formula1>$GN$773:$IU$773</formula1>
    </dataValidation>
    <dataValidation type="list" allowBlank="1" showErrorMessage="1" errorStyle="warning" errorTitle="Invalid SRO Item" error="Select a valid SRO Item from the dropdown list." sqref="W774">
      <formula1>$GN$774:$IU$774</formula1>
    </dataValidation>
    <dataValidation type="list" allowBlank="1" showErrorMessage="1" errorStyle="warning" errorTitle="Invalid SRO Item" error="Select a valid SRO Item from the dropdown list." sqref="W775">
      <formula1>$GN$775:$IU$775</formula1>
    </dataValidation>
    <dataValidation type="list" allowBlank="1" showErrorMessage="1" errorStyle="warning" errorTitle="Invalid SRO Item" error="Select a valid SRO Item from the dropdown list." sqref="W776">
      <formula1>$GN$776:$IU$776</formula1>
    </dataValidation>
    <dataValidation type="list" allowBlank="1" showErrorMessage="1" errorStyle="warning" errorTitle="Invalid SRO Item" error="Select a valid SRO Item from the dropdown list." sqref="W777">
      <formula1>$GN$777:$IU$777</formula1>
    </dataValidation>
    <dataValidation type="list" allowBlank="1" showErrorMessage="1" errorStyle="warning" errorTitle="Invalid SRO Item" error="Select a valid SRO Item from the dropdown list." sqref="W778">
      <formula1>$GN$778:$IU$778</formula1>
    </dataValidation>
    <dataValidation type="list" allowBlank="1" showErrorMessage="1" errorStyle="warning" errorTitle="Invalid SRO Item" error="Select a valid SRO Item from the dropdown list." sqref="W779">
      <formula1>$GN$779:$IU$779</formula1>
    </dataValidation>
    <dataValidation type="list" allowBlank="1" showErrorMessage="1" errorStyle="warning" errorTitle="Invalid SRO Item" error="Select a valid SRO Item from the dropdown list." sqref="W78">
      <formula1>$GN$78:$IU$78</formula1>
    </dataValidation>
    <dataValidation type="list" allowBlank="1" showErrorMessage="1" errorStyle="warning" errorTitle="Invalid SRO Item" error="Select a valid SRO Item from the dropdown list." sqref="W780">
      <formula1>$GN$780:$IU$780</formula1>
    </dataValidation>
    <dataValidation type="list" allowBlank="1" showErrorMessage="1" errorStyle="warning" errorTitle="Invalid SRO Item" error="Select a valid SRO Item from the dropdown list." sqref="W781">
      <formula1>$GN$781:$IU$781</formula1>
    </dataValidation>
    <dataValidation type="list" allowBlank="1" showErrorMessage="1" errorStyle="warning" errorTitle="Invalid SRO Item" error="Select a valid SRO Item from the dropdown list." sqref="W782">
      <formula1>$GN$782:$IU$782</formula1>
    </dataValidation>
    <dataValidation type="list" allowBlank="1" showErrorMessage="1" errorStyle="warning" errorTitle="Invalid SRO Item" error="Select a valid SRO Item from the dropdown list." sqref="W783">
      <formula1>$GN$783:$IU$783</formula1>
    </dataValidation>
    <dataValidation type="list" allowBlank="1" showErrorMessage="1" errorStyle="warning" errorTitle="Invalid SRO Item" error="Select a valid SRO Item from the dropdown list." sqref="W784">
      <formula1>$GN$784:$IU$784</formula1>
    </dataValidation>
    <dataValidation type="list" allowBlank="1" showErrorMessage="1" errorStyle="warning" errorTitle="Invalid SRO Item" error="Select a valid SRO Item from the dropdown list." sqref="W785">
      <formula1>$GN$785:$IU$785</formula1>
    </dataValidation>
    <dataValidation type="list" allowBlank="1" showErrorMessage="1" errorStyle="warning" errorTitle="Invalid SRO Item" error="Select a valid SRO Item from the dropdown list." sqref="W786">
      <formula1>$GN$786:$IU$786</formula1>
    </dataValidation>
    <dataValidation type="list" allowBlank="1" showErrorMessage="1" errorStyle="warning" errorTitle="Invalid SRO Item" error="Select a valid SRO Item from the dropdown list." sqref="W787">
      <formula1>$GN$787:$IU$787</formula1>
    </dataValidation>
    <dataValidation type="list" allowBlank="1" showErrorMessage="1" errorStyle="warning" errorTitle="Invalid SRO Item" error="Select a valid SRO Item from the dropdown list." sqref="W788">
      <formula1>$GN$788:$IU$788</formula1>
    </dataValidation>
    <dataValidation type="list" allowBlank="1" showErrorMessage="1" errorStyle="warning" errorTitle="Invalid SRO Item" error="Select a valid SRO Item from the dropdown list." sqref="W789">
      <formula1>$GN$789:$IU$789</formula1>
    </dataValidation>
    <dataValidation type="list" allowBlank="1" showErrorMessage="1" errorStyle="warning" errorTitle="Invalid SRO Item" error="Select a valid SRO Item from the dropdown list." sqref="W79">
      <formula1>$GN$79:$IU$79</formula1>
    </dataValidation>
    <dataValidation type="list" allowBlank="1" showErrorMessage="1" errorStyle="warning" errorTitle="Invalid SRO Item" error="Select a valid SRO Item from the dropdown list." sqref="W790">
      <formula1>$GN$790:$IU$790</formula1>
    </dataValidation>
    <dataValidation type="list" allowBlank="1" showErrorMessage="1" errorStyle="warning" errorTitle="Invalid SRO Item" error="Select a valid SRO Item from the dropdown list." sqref="W791">
      <formula1>$GN$791:$IU$791</formula1>
    </dataValidation>
    <dataValidation type="list" allowBlank="1" showErrorMessage="1" errorStyle="warning" errorTitle="Invalid SRO Item" error="Select a valid SRO Item from the dropdown list." sqref="W792">
      <formula1>$GN$792:$IU$792</formula1>
    </dataValidation>
    <dataValidation type="list" allowBlank="1" showErrorMessage="1" errorStyle="warning" errorTitle="Invalid SRO Item" error="Select a valid SRO Item from the dropdown list." sqref="W793">
      <formula1>$GN$793:$IU$793</formula1>
    </dataValidation>
    <dataValidation type="list" allowBlank="1" showErrorMessage="1" errorStyle="warning" errorTitle="Invalid SRO Item" error="Select a valid SRO Item from the dropdown list." sqref="W794">
      <formula1>$GN$794:$IU$794</formula1>
    </dataValidation>
    <dataValidation type="list" allowBlank="1" showErrorMessage="1" errorStyle="warning" errorTitle="Invalid SRO Item" error="Select a valid SRO Item from the dropdown list." sqref="W795">
      <formula1>$GN$795:$IU$795</formula1>
    </dataValidation>
    <dataValidation type="list" allowBlank="1" showErrorMessage="1" errorStyle="warning" errorTitle="Invalid SRO Item" error="Select a valid SRO Item from the dropdown list." sqref="W796">
      <formula1>$GN$796:$IU$796</formula1>
    </dataValidation>
    <dataValidation type="list" allowBlank="1" showErrorMessage="1" errorStyle="warning" errorTitle="Invalid SRO Item" error="Select a valid SRO Item from the dropdown list." sqref="W797">
      <formula1>$GN$797:$IU$797</formula1>
    </dataValidation>
    <dataValidation type="list" allowBlank="1" showErrorMessage="1" errorStyle="warning" errorTitle="Invalid SRO Item" error="Select a valid SRO Item from the dropdown list." sqref="W798">
      <formula1>$GN$798:$IU$798</formula1>
    </dataValidation>
    <dataValidation type="list" allowBlank="1" showErrorMessage="1" errorStyle="warning" errorTitle="Invalid SRO Item" error="Select a valid SRO Item from the dropdown list." sqref="W799">
      <formula1>$GN$799:$IU$799</formula1>
    </dataValidation>
    <dataValidation type="list" allowBlank="1" showErrorMessage="1" errorStyle="warning" errorTitle="Invalid SRO Item" error="Select a valid SRO Item from the dropdown list." sqref="W8">
      <formula1>$GN$8:$IU$8</formula1>
    </dataValidation>
    <dataValidation type="list" allowBlank="1" showErrorMessage="1" errorStyle="warning" errorTitle="Invalid SRO Item" error="Select a valid SRO Item from the dropdown list." sqref="W80">
      <formula1>$GN$80:$IU$80</formula1>
    </dataValidation>
    <dataValidation type="list" allowBlank="1" showErrorMessage="1" errorStyle="warning" errorTitle="Invalid SRO Item" error="Select a valid SRO Item from the dropdown list." sqref="W800">
      <formula1>$GN$800:$IU$800</formula1>
    </dataValidation>
    <dataValidation type="list" allowBlank="1" showErrorMessage="1" errorStyle="warning" errorTitle="Invalid SRO Item" error="Select a valid SRO Item from the dropdown list." sqref="W801">
      <formula1>$GN$801:$IU$801</formula1>
    </dataValidation>
    <dataValidation type="list" allowBlank="1" showErrorMessage="1" errorStyle="warning" errorTitle="Invalid SRO Item" error="Select a valid SRO Item from the dropdown list." sqref="W802">
      <formula1>$GN$802:$IU$802</formula1>
    </dataValidation>
    <dataValidation type="list" allowBlank="1" showErrorMessage="1" errorStyle="warning" errorTitle="Invalid SRO Item" error="Select a valid SRO Item from the dropdown list." sqref="W803">
      <formula1>$GN$803:$IU$803</formula1>
    </dataValidation>
    <dataValidation type="list" allowBlank="1" showErrorMessage="1" errorStyle="warning" errorTitle="Invalid SRO Item" error="Select a valid SRO Item from the dropdown list." sqref="W804">
      <formula1>$GN$804:$IU$804</formula1>
    </dataValidation>
    <dataValidation type="list" allowBlank="1" showErrorMessage="1" errorStyle="warning" errorTitle="Invalid SRO Item" error="Select a valid SRO Item from the dropdown list." sqref="W805">
      <formula1>$GN$805:$IU$805</formula1>
    </dataValidation>
    <dataValidation type="list" allowBlank="1" showErrorMessage="1" errorStyle="warning" errorTitle="Invalid SRO Item" error="Select a valid SRO Item from the dropdown list." sqref="W806">
      <formula1>$GN$806:$IU$806</formula1>
    </dataValidation>
    <dataValidation type="list" allowBlank="1" showErrorMessage="1" errorStyle="warning" errorTitle="Invalid SRO Item" error="Select a valid SRO Item from the dropdown list." sqref="W807">
      <formula1>$GN$807:$IU$807</formula1>
    </dataValidation>
    <dataValidation type="list" allowBlank="1" showErrorMessage="1" errorStyle="warning" errorTitle="Invalid SRO Item" error="Select a valid SRO Item from the dropdown list." sqref="W808">
      <formula1>$GN$808:$IU$808</formula1>
    </dataValidation>
    <dataValidation type="list" allowBlank="1" showErrorMessage="1" errorStyle="warning" errorTitle="Invalid SRO Item" error="Select a valid SRO Item from the dropdown list." sqref="W809">
      <formula1>$GN$809:$IU$809</formula1>
    </dataValidation>
    <dataValidation type="list" allowBlank="1" showErrorMessage="1" errorStyle="warning" errorTitle="Invalid SRO Item" error="Select a valid SRO Item from the dropdown list." sqref="W81">
      <formula1>$GN$81:$IU$81</formula1>
    </dataValidation>
    <dataValidation type="list" allowBlank="1" showErrorMessage="1" errorStyle="warning" errorTitle="Invalid SRO Item" error="Select a valid SRO Item from the dropdown list." sqref="W810">
      <formula1>$GN$810:$IU$810</formula1>
    </dataValidation>
    <dataValidation type="list" allowBlank="1" showErrorMessage="1" errorStyle="warning" errorTitle="Invalid SRO Item" error="Select a valid SRO Item from the dropdown list." sqref="W811">
      <formula1>$GN$811:$IU$811</formula1>
    </dataValidation>
    <dataValidation type="list" allowBlank="1" showErrorMessage="1" errorStyle="warning" errorTitle="Invalid SRO Item" error="Select a valid SRO Item from the dropdown list." sqref="W812">
      <formula1>$GN$812:$IU$812</formula1>
    </dataValidation>
    <dataValidation type="list" allowBlank="1" showErrorMessage="1" errorStyle="warning" errorTitle="Invalid SRO Item" error="Select a valid SRO Item from the dropdown list." sqref="W813">
      <formula1>$GN$813:$IU$813</formula1>
    </dataValidation>
    <dataValidation type="list" allowBlank="1" showErrorMessage="1" errorStyle="warning" errorTitle="Invalid SRO Item" error="Select a valid SRO Item from the dropdown list." sqref="W814">
      <formula1>$GN$814:$IU$814</formula1>
    </dataValidation>
    <dataValidation type="list" allowBlank="1" showErrorMessage="1" errorStyle="warning" errorTitle="Invalid SRO Item" error="Select a valid SRO Item from the dropdown list." sqref="W815">
      <formula1>$GN$815:$IU$815</formula1>
    </dataValidation>
    <dataValidation type="list" allowBlank="1" showErrorMessage="1" errorStyle="warning" errorTitle="Invalid SRO Item" error="Select a valid SRO Item from the dropdown list." sqref="W816">
      <formula1>$GN$816:$IU$816</formula1>
    </dataValidation>
    <dataValidation type="list" allowBlank="1" showErrorMessage="1" errorStyle="warning" errorTitle="Invalid SRO Item" error="Select a valid SRO Item from the dropdown list." sqref="W817">
      <formula1>$GN$817:$IU$817</formula1>
    </dataValidation>
    <dataValidation type="list" allowBlank="1" showErrorMessage="1" errorStyle="warning" errorTitle="Invalid SRO Item" error="Select a valid SRO Item from the dropdown list." sqref="W818">
      <formula1>$GN$818:$IU$818</formula1>
    </dataValidation>
    <dataValidation type="list" allowBlank="1" showErrorMessage="1" errorStyle="warning" errorTitle="Invalid SRO Item" error="Select a valid SRO Item from the dropdown list." sqref="W819">
      <formula1>$GN$819:$IU$819</formula1>
    </dataValidation>
    <dataValidation type="list" allowBlank="1" showErrorMessage="1" errorStyle="warning" errorTitle="Invalid SRO Item" error="Select a valid SRO Item from the dropdown list." sqref="W82">
      <formula1>$GN$82:$IU$82</formula1>
    </dataValidation>
    <dataValidation type="list" allowBlank="1" showErrorMessage="1" errorStyle="warning" errorTitle="Invalid SRO Item" error="Select a valid SRO Item from the dropdown list." sqref="W820">
      <formula1>$GN$820:$IU$820</formula1>
    </dataValidation>
    <dataValidation type="list" allowBlank="1" showErrorMessage="1" errorStyle="warning" errorTitle="Invalid SRO Item" error="Select a valid SRO Item from the dropdown list." sqref="W821">
      <formula1>$GN$821:$IU$821</formula1>
    </dataValidation>
    <dataValidation type="list" allowBlank="1" showErrorMessage="1" errorStyle="warning" errorTitle="Invalid SRO Item" error="Select a valid SRO Item from the dropdown list." sqref="W822">
      <formula1>$GN$822:$IU$822</formula1>
    </dataValidation>
    <dataValidation type="list" allowBlank="1" showErrorMessage="1" errorStyle="warning" errorTitle="Invalid SRO Item" error="Select a valid SRO Item from the dropdown list." sqref="W823">
      <formula1>$GN$823:$IU$823</formula1>
    </dataValidation>
    <dataValidation type="list" allowBlank="1" showErrorMessage="1" errorStyle="warning" errorTitle="Invalid SRO Item" error="Select a valid SRO Item from the dropdown list." sqref="W824">
      <formula1>$GN$824:$IU$824</formula1>
    </dataValidation>
    <dataValidation type="list" allowBlank="1" showErrorMessage="1" errorStyle="warning" errorTitle="Invalid SRO Item" error="Select a valid SRO Item from the dropdown list." sqref="W825">
      <formula1>$GN$825:$IU$825</formula1>
    </dataValidation>
    <dataValidation type="list" allowBlank="1" showErrorMessage="1" errorStyle="warning" errorTitle="Invalid SRO Item" error="Select a valid SRO Item from the dropdown list." sqref="W826">
      <formula1>$GN$826:$IU$826</formula1>
    </dataValidation>
    <dataValidation type="list" allowBlank="1" showErrorMessage="1" errorStyle="warning" errorTitle="Invalid SRO Item" error="Select a valid SRO Item from the dropdown list." sqref="W827">
      <formula1>$GN$827:$IU$827</formula1>
    </dataValidation>
    <dataValidation type="list" allowBlank="1" showErrorMessage="1" errorStyle="warning" errorTitle="Invalid SRO Item" error="Select a valid SRO Item from the dropdown list." sqref="W828">
      <formula1>$GN$828:$IU$828</formula1>
    </dataValidation>
    <dataValidation type="list" allowBlank="1" showErrorMessage="1" errorStyle="warning" errorTitle="Invalid SRO Item" error="Select a valid SRO Item from the dropdown list." sqref="W829">
      <formula1>$GN$829:$IU$829</formula1>
    </dataValidation>
    <dataValidation type="list" allowBlank="1" showErrorMessage="1" errorStyle="warning" errorTitle="Invalid SRO Item" error="Select a valid SRO Item from the dropdown list." sqref="W83">
      <formula1>$GN$83:$IU$83</formula1>
    </dataValidation>
    <dataValidation type="list" allowBlank="1" showErrorMessage="1" errorStyle="warning" errorTitle="Invalid SRO Item" error="Select a valid SRO Item from the dropdown list." sqref="W830">
      <formula1>$GN$830:$IU$830</formula1>
    </dataValidation>
    <dataValidation type="list" allowBlank="1" showErrorMessage="1" errorStyle="warning" errorTitle="Invalid SRO Item" error="Select a valid SRO Item from the dropdown list." sqref="W831">
      <formula1>$GN$831:$IU$831</formula1>
    </dataValidation>
    <dataValidation type="list" allowBlank="1" showErrorMessage="1" errorStyle="warning" errorTitle="Invalid SRO Item" error="Select a valid SRO Item from the dropdown list." sqref="W832">
      <formula1>$GN$832:$IU$832</formula1>
    </dataValidation>
    <dataValidation type="list" allowBlank="1" showErrorMessage="1" errorStyle="warning" errorTitle="Invalid SRO Item" error="Select a valid SRO Item from the dropdown list." sqref="W833">
      <formula1>$GN$833:$IU$833</formula1>
    </dataValidation>
    <dataValidation type="list" allowBlank="1" showErrorMessage="1" errorStyle="warning" errorTitle="Invalid SRO Item" error="Select a valid SRO Item from the dropdown list." sqref="W834">
      <formula1>$GN$834:$IU$834</formula1>
    </dataValidation>
    <dataValidation type="list" allowBlank="1" showErrorMessage="1" errorStyle="warning" errorTitle="Invalid SRO Item" error="Select a valid SRO Item from the dropdown list." sqref="W835">
      <formula1>$GN$835:$IU$835</formula1>
    </dataValidation>
    <dataValidation type="list" allowBlank="1" showErrorMessage="1" errorStyle="warning" errorTitle="Invalid SRO Item" error="Select a valid SRO Item from the dropdown list." sqref="W836">
      <formula1>$GN$836:$IU$836</formula1>
    </dataValidation>
    <dataValidation type="list" allowBlank="1" showErrorMessage="1" errorStyle="warning" errorTitle="Invalid SRO Item" error="Select a valid SRO Item from the dropdown list." sqref="W837">
      <formula1>$GN$837:$IU$837</formula1>
    </dataValidation>
    <dataValidation type="list" allowBlank="1" showErrorMessage="1" errorStyle="warning" errorTitle="Invalid SRO Item" error="Select a valid SRO Item from the dropdown list." sqref="W838">
      <formula1>$GN$838:$IU$838</formula1>
    </dataValidation>
    <dataValidation type="list" allowBlank="1" showErrorMessage="1" errorStyle="warning" errorTitle="Invalid SRO Item" error="Select a valid SRO Item from the dropdown list." sqref="W839">
      <formula1>$GN$839:$IU$839</formula1>
    </dataValidation>
    <dataValidation type="list" allowBlank="1" showErrorMessage="1" errorStyle="warning" errorTitle="Invalid SRO Item" error="Select a valid SRO Item from the dropdown list." sqref="W84">
      <formula1>$GN$84:$IU$84</formula1>
    </dataValidation>
    <dataValidation type="list" allowBlank="1" showErrorMessage="1" errorStyle="warning" errorTitle="Invalid SRO Item" error="Select a valid SRO Item from the dropdown list." sqref="W840">
      <formula1>$GN$840:$IU$840</formula1>
    </dataValidation>
    <dataValidation type="list" allowBlank="1" showErrorMessage="1" errorStyle="warning" errorTitle="Invalid SRO Item" error="Select a valid SRO Item from the dropdown list." sqref="W841">
      <formula1>$GN$841:$IU$841</formula1>
    </dataValidation>
    <dataValidation type="list" allowBlank="1" showErrorMessage="1" errorStyle="warning" errorTitle="Invalid SRO Item" error="Select a valid SRO Item from the dropdown list." sqref="W842">
      <formula1>$GN$842:$IU$842</formula1>
    </dataValidation>
    <dataValidation type="list" allowBlank="1" showErrorMessage="1" errorStyle="warning" errorTitle="Invalid SRO Item" error="Select a valid SRO Item from the dropdown list." sqref="W843">
      <formula1>$GN$843:$IU$843</formula1>
    </dataValidation>
    <dataValidation type="list" allowBlank="1" showErrorMessage="1" errorStyle="warning" errorTitle="Invalid SRO Item" error="Select a valid SRO Item from the dropdown list." sqref="W844">
      <formula1>$GN$844:$IU$844</formula1>
    </dataValidation>
    <dataValidation type="list" allowBlank="1" showErrorMessage="1" errorStyle="warning" errorTitle="Invalid SRO Item" error="Select a valid SRO Item from the dropdown list." sqref="W845">
      <formula1>$GN$845:$IU$845</formula1>
    </dataValidation>
    <dataValidation type="list" allowBlank="1" showErrorMessage="1" errorStyle="warning" errorTitle="Invalid SRO Item" error="Select a valid SRO Item from the dropdown list." sqref="W846">
      <formula1>$GN$846:$IU$846</formula1>
    </dataValidation>
    <dataValidation type="list" allowBlank="1" showErrorMessage="1" errorStyle="warning" errorTitle="Invalid SRO Item" error="Select a valid SRO Item from the dropdown list." sqref="W847">
      <formula1>$GN$847:$IU$847</formula1>
    </dataValidation>
    <dataValidation type="list" allowBlank="1" showErrorMessage="1" errorStyle="warning" errorTitle="Invalid SRO Item" error="Select a valid SRO Item from the dropdown list." sqref="W848">
      <formula1>$GN$848:$IU$848</formula1>
    </dataValidation>
    <dataValidation type="list" allowBlank="1" showErrorMessage="1" errorStyle="warning" errorTitle="Invalid SRO Item" error="Select a valid SRO Item from the dropdown list." sqref="W849">
      <formula1>$GN$849:$IU$849</formula1>
    </dataValidation>
    <dataValidation type="list" allowBlank="1" showErrorMessage="1" errorStyle="warning" errorTitle="Invalid SRO Item" error="Select a valid SRO Item from the dropdown list." sqref="W85">
      <formula1>$GN$85:$IU$85</formula1>
    </dataValidation>
    <dataValidation type="list" allowBlank="1" showErrorMessage="1" errorStyle="warning" errorTitle="Invalid SRO Item" error="Select a valid SRO Item from the dropdown list." sqref="W850">
      <formula1>$GN$850:$IU$850</formula1>
    </dataValidation>
    <dataValidation type="list" allowBlank="1" showErrorMessage="1" errorStyle="warning" errorTitle="Invalid SRO Item" error="Select a valid SRO Item from the dropdown list." sqref="W851">
      <formula1>$GN$851:$IU$851</formula1>
    </dataValidation>
    <dataValidation type="list" allowBlank="1" showErrorMessage="1" errorStyle="warning" errorTitle="Invalid SRO Item" error="Select a valid SRO Item from the dropdown list." sqref="W852">
      <formula1>$GN$852:$IU$852</formula1>
    </dataValidation>
    <dataValidation type="list" allowBlank="1" showErrorMessage="1" errorStyle="warning" errorTitle="Invalid SRO Item" error="Select a valid SRO Item from the dropdown list." sqref="W853">
      <formula1>$GN$853:$IU$853</formula1>
    </dataValidation>
    <dataValidation type="list" allowBlank="1" showErrorMessage="1" errorStyle="warning" errorTitle="Invalid SRO Item" error="Select a valid SRO Item from the dropdown list." sqref="W854">
      <formula1>$GN$854:$IU$854</formula1>
    </dataValidation>
    <dataValidation type="list" allowBlank="1" showErrorMessage="1" errorStyle="warning" errorTitle="Invalid SRO Item" error="Select a valid SRO Item from the dropdown list." sqref="W855">
      <formula1>$GN$855:$IU$855</formula1>
    </dataValidation>
    <dataValidation type="list" allowBlank="1" showErrorMessage="1" errorStyle="warning" errorTitle="Invalid SRO Item" error="Select a valid SRO Item from the dropdown list." sqref="W856">
      <formula1>$GN$856:$IU$856</formula1>
    </dataValidation>
    <dataValidation type="list" allowBlank="1" showErrorMessage="1" errorStyle="warning" errorTitle="Invalid SRO Item" error="Select a valid SRO Item from the dropdown list." sqref="W857">
      <formula1>$GN$857:$IU$857</formula1>
    </dataValidation>
    <dataValidation type="list" allowBlank="1" showErrorMessage="1" errorStyle="warning" errorTitle="Invalid SRO Item" error="Select a valid SRO Item from the dropdown list." sqref="W858">
      <formula1>$GN$858:$IU$858</formula1>
    </dataValidation>
    <dataValidation type="list" allowBlank="1" showErrorMessage="1" errorStyle="warning" errorTitle="Invalid SRO Item" error="Select a valid SRO Item from the dropdown list." sqref="W859">
      <formula1>$GN$859:$IU$859</formula1>
    </dataValidation>
    <dataValidation type="list" allowBlank="1" showErrorMessage="1" errorStyle="warning" errorTitle="Invalid SRO Item" error="Select a valid SRO Item from the dropdown list." sqref="W86">
      <formula1>$GN$86:$IU$86</formula1>
    </dataValidation>
    <dataValidation type="list" allowBlank="1" showErrorMessage="1" errorStyle="warning" errorTitle="Invalid SRO Item" error="Select a valid SRO Item from the dropdown list." sqref="W860">
      <formula1>$GN$860:$IU$860</formula1>
    </dataValidation>
    <dataValidation type="list" allowBlank="1" showErrorMessage="1" errorStyle="warning" errorTitle="Invalid SRO Item" error="Select a valid SRO Item from the dropdown list." sqref="W861">
      <formula1>$GN$861:$IU$861</formula1>
    </dataValidation>
    <dataValidation type="list" allowBlank="1" showErrorMessage="1" errorStyle="warning" errorTitle="Invalid SRO Item" error="Select a valid SRO Item from the dropdown list." sqref="W862">
      <formula1>$GN$862:$IU$862</formula1>
    </dataValidation>
    <dataValidation type="list" allowBlank="1" showErrorMessage="1" errorStyle="warning" errorTitle="Invalid SRO Item" error="Select a valid SRO Item from the dropdown list." sqref="W863">
      <formula1>$GN$863:$IU$863</formula1>
    </dataValidation>
    <dataValidation type="list" allowBlank="1" showErrorMessage="1" errorStyle="warning" errorTitle="Invalid SRO Item" error="Select a valid SRO Item from the dropdown list." sqref="W864">
      <formula1>$GN$864:$IU$864</formula1>
    </dataValidation>
    <dataValidation type="list" allowBlank="1" showErrorMessage="1" errorStyle="warning" errorTitle="Invalid SRO Item" error="Select a valid SRO Item from the dropdown list." sqref="W865">
      <formula1>$GN$865:$IU$865</formula1>
    </dataValidation>
    <dataValidation type="list" allowBlank="1" showErrorMessage="1" errorStyle="warning" errorTitle="Invalid SRO Item" error="Select a valid SRO Item from the dropdown list." sqref="W866">
      <formula1>$GN$866:$IU$866</formula1>
    </dataValidation>
    <dataValidation type="list" allowBlank="1" showErrorMessage="1" errorStyle="warning" errorTitle="Invalid SRO Item" error="Select a valid SRO Item from the dropdown list." sqref="W867">
      <formula1>$GN$867:$IU$867</formula1>
    </dataValidation>
    <dataValidation type="list" allowBlank="1" showErrorMessage="1" errorStyle="warning" errorTitle="Invalid SRO Item" error="Select a valid SRO Item from the dropdown list." sqref="W868">
      <formula1>$GN$868:$IU$868</formula1>
    </dataValidation>
    <dataValidation type="list" allowBlank="1" showErrorMessage="1" errorStyle="warning" errorTitle="Invalid SRO Item" error="Select a valid SRO Item from the dropdown list." sqref="W869">
      <formula1>$GN$869:$IU$869</formula1>
    </dataValidation>
    <dataValidation type="list" allowBlank="1" showErrorMessage="1" errorStyle="warning" errorTitle="Invalid SRO Item" error="Select a valid SRO Item from the dropdown list." sqref="W87">
      <formula1>$GN$87:$IU$87</formula1>
    </dataValidation>
    <dataValidation type="list" allowBlank="1" showErrorMessage="1" errorStyle="warning" errorTitle="Invalid SRO Item" error="Select a valid SRO Item from the dropdown list." sqref="W870">
      <formula1>$GN$870:$IU$870</formula1>
    </dataValidation>
    <dataValidation type="list" allowBlank="1" showErrorMessage="1" errorStyle="warning" errorTitle="Invalid SRO Item" error="Select a valid SRO Item from the dropdown list." sqref="W871">
      <formula1>$GN$871:$IU$871</formula1>
    </dataValidation>
    <dataValidation type="list" allowBlank="1" showErrorMessage="1" errorStyle="warning" errorTitle="Invalid SRO Item" error="Select a valid SRO Item from the dropdown list." sqref="W872">
      <formula1>$GN$872:$IU$872</formula1>
    </dataValidation>
    <dataValidation type="list" allowBlank="1" showErrorMessage="1" errorStyle="warning" errorTitle="Invalid SRO Item" error="Select a valid SRO Item from the dropdown list." sqref="W873">
      <formula1>$GN$873:$IU$873</formula1>
    </dataValidation>
    <dataValidation type="list" allowBlank="1" showErrorMessage="1" errorStyle="warning" errorTitle="Invalid SRO Item" error="Select a valid SRO Item from the dropdown list." sqref="W874">
      <formula1>$GN$874:$IU$874</formula1>
    </dataValidation>
    <dataValidation type="list" allowBlank="1" showErrorMessage="1" errorStyle="warning" errorTitle="Invalid SRO Item" error="Select a valid SRO Item from the dropdown list." sqref="W875">
      <formula1>$GN$875:$IU$875</formula1>
    </dataValidation>
    <dataValidation type="list" allowBlank="1" showErrorMessage="1" errorStyle="warning" errorTitle="Invalid SRO Item" error="Select a valid SRO Item from the dropdown list." sqref="W876">
      <formula1>$GN$876:$IU$876</formula1>
    </dataValidation>
    <dataValidation type="list" allowBlank="1" showErrorMessage="1" errorStyle="warning" errorTitle="Invalid SRO Item" error="Select a valid SRO Item from the dropdown list." sqref="W877">
      <formula1>$GN$877:$IU$877</formula1>
    </dataValidation>
    <dataValidation type="list" allowBlank="1" showErrorMessage="1" errorStyle="warning" errorTitle="Invalid SRO Item" error="Select a valid SRO Item from the dropdown list." sqref="W878">
      <formula1>$GN$878:$IU$878</formula1>
    </dataValidation>
    <dataValidation type="list" allowBlank="1" showErrorMessage="1" errorStyle="warning" errorTitle="Invalid SRO Item" error="Select a valid SRO Item from the dropdown list." sqref="W879">
      <formula1>$GN$879:$IU$879</formula1>
    </dataValidation>
    <dataValidation type="list" allowBlank="1" showErrorMessage="1" errorStyle="warning" errorTitle="Invalid SRO Item" error="Select a valid SRO Item from the dropdown list." sqref="W88">
      <formula1>$GN$88:$IU$88</formula1>
    </dataValidation>
    <dataValidation type="list" allowBlank="1" showErrorMessage="1" errorStyle="warning" errorTitle="Invalid SRO Item" error="Select a valid SRO Item from the dropdown list." sqref="W880">
      <formula1>$GN$880:$IU$880</formula1>
    </dataValidation>
    <dataValidation type="list" allowBlank="1" showErrorMessage="1" errorStyle="warning" errorTitle="Invalid SRO Item" error="Select a valid SRO Item from the dropdown list." sqref="W881">
      <formula1>$GN$881:$IU$881</formula1>
    </dataValidation>
    <dataValidation type="list" allowBlank="1" showErrorMessage="1" errorStyle="warning" errorTitle="Invalid SRO Item" error="Select a valid SRO Item from the dropdown list." sqref="W882">
      <formula1>$GN$882:$IU$882</formula1>
    </dataValidation>
    <dataValidation type="list" allowBlank="1" showErrorMessage="1" errorStyle="warning" errorTitle="Invalid SRO Item" error="Select a valid SRO Item from the dropdown list." sqref="W883">
      <formula1>$GN$883:$IU$883</formula1>
    </dataValidation>
    <dataValidation type="list" allowBlank="1" showErrorMessage="1" errorStyle="warning" errorTitle="Invalid SRO Item" error="Select a valid SRO Item from the dropdown list." sqref="W884">
      <formula1>$GN$884:$IU$884</formula1>
    </dataValidation>
    <dataValidation type="list" allowBlank="1" showErrorMessage="1" errorStyle="warning" errorTitle="Invalid SRO Item" error="Select a valid SRO Item from the dropdown list." sqref="W885">
      <formula1>$GN$885:$IU$885</formula1>
    </dataValidation>
    <dataValidation type="list" allowBlank="1" showErrorMessage="1" errorStyle="warning" errorTitle="Invalid SRO Item" error="Select a valid SRO Item from the dropdown list." sqref="W886">
      <formula1>$GN$886:$IU$886</formula1>
    </dataValidation>
    <dataValidation type="list" allowBlank="1" showErrorMessage="1" errorStyle="warning" errorTitle="Invalid SRO Item" error="Select a valid SRO Item from the dropdown list." sqref="W887">
      <formula1>$GN$887:$IU$887</formula1>
    </dataValidation>
    <dataValidation type="list" allowBlank="1" showErrorMessage="1" errorStyle="warning" errorTitle="Invalid SRO Item" error="Select a valid SRO Item from the dropdown list." sqref="W888">
      <formula1>$GN$888:$IU$888</formula1>
    </dataValidation>
    <dataValidation type="list" allowBlank="1" showErrorMessage="1" errorStyle="warning" errorTitle="Invalid SRO Item" error="Select a valid SRO Item from the dropdown list." sqref="W889">
      <formula1>$GN$889:$IU$889</formula1>
    </dataValidation>
    <dataValidation type="list" allowBlank="1" showErrorMessage="1" errorStyle="warning" errorTitle="Invalid SRO Item" error="Select a valid SRO Item from the dropdown list." sqref="W89">
      <formula1>$GN$89:$IU$89</formula1>
    </dataValidation>
    <dataValidation type="list" allowBlank="1" showErrorMessage="1" errorStyle="warning" errorTitle="Invalid SRO Item" error="Select a valid SRO Item from the dropdown list." sqref="W890">
      <formula1>$GN$890:$IU$890</formula1>
    </dataValidation>
    <dataValidation type="list" allowBlank="1" showErrorMessage="1" errorStyle="warning" errorTitle="Invalid SRO Item" error="Select a valid SRO Item from the dropdown list." sqref="W891">
      <formula1>$GN$891:$IU$891</formula1>
    </dataValidation>
    <dataValidation type="list" allowBlank="1" showErrorMessage="1" errorStyle="warning" errorTitle="Invalid SRO Item" error="Select a valid SRO Item from the dropdown list." sqref="W892">
      <formula1>$GN$892:$IU$892</formula1>
    </dataValidation>
    <dataValidation type="list" allowBlank="1" showErrorMessage="1" errorStyle="warning" errorTitle="Invalid SRO Item" error="Select a valid SRO Item from the dropdown list." sqref="W893">
      <formula1>$GN$893:$IU$893</formula1>
    </dataValidation>
    <dataValidation type="list" allowBlank="1" showErrorMessage="1" errorStyle="warning" errorTitle="Invalid SRO Item" error="Select a valid SRO Item from the dropdown list." sqref="W894">
      <formula1>$GN$894:$IU$894</formula1>
    </dataValidation>
    <dataValidation type="list" allowBlank="1" showErrorMessage="1" errorStyle="warning" errorTitle="Invalid SRO Item" error="Select a valid SRO Item from the dropdown list." sqref="W895">
      <formula1>$GN$895:$IU$895</formula1>
    </dataValidation>
    <dataValidation type="list" allowBlank="1" showErrorMessage="1" errorStyle="warning" errorTitle="Invalid SRO Item" error="Select a valid SRO Item from the dropdown list." sqref="W896">
      <formula1>$GN$896:$IU$896</formula1>
    </dataValidation>
    <dataValidation type="list" allowBlank="1" showErrorMessage="1" errorStyle="warning" errorTitle="Invalid SRO Item" error="Select a valid SRO Item from the dropdown list." sqref="W897">
      <formula1>$GN$897:$IU$897</formula1>
    </dataValidation>
    <dataValidation type="list" allowBlank="1" showErrorMessage="1" errorStyle="warning" errorTitle="Invalid SRO Item" error="Select a valid SRO Item from the dropdown list." sqref="W898">
      <formula1>$GN$898:$IU$898</formula1>
    </dataValidation>
    <dataValidation type="list" allowBlank="1" showErrorMessage="1" errorStyle="warning" errorTitle="Invalid SRO Item" error="Select a valid SRO Item from the dropdown list." sqref="W899">
      <formula1>$GN$899:$IU$899</formula1>
    </dataValidation>
    <dataValidation type="list" allowBlank="1" showErrorMessage="1" errorStyle="warning" errorTitle="Invalid SRO Item" error="Select a valid SRO Item from the dropdown list." sqref="W9">
      <formula1>$GN$9:$IU$9</formula1>
    </dataValidation>
    <dataValidation type="list" allowBlank="1" showErrorMessage="1" errorStyle="warning" errorTitle="Invalid SRO Item" error="Select a valid SRO Item from the dropdown list." sqref="W90">
      <formula1>$GN$90:$IU$90</formula1>
    </dataValidation>
    <dataValidation type="list" allowBlank="1" showErrorMessage="1" errorStyle="warning" errorTitle="Invalid SRO Item" error="Select a valid SRO Item from the dropdown list." sqref="W900">
      <formula1>$GN$900:$IU$900</formula1>
    </dataValidation>
    <dataValidation type="list" allowBlank="1" showErrorMessage="1" errorStyle="warning" errorTitle="Invalid SRO Item" error="Select a valid SRO Item from the dropdown list." sqref="W901">
      <formula1>$GN$901:$IU$901</formula1>
    </dataValidation>
    <dataValidation type="list" allowBlank="1" showErrorMessage="1" errorStyle="warning" errorTitle="Invalid SRO Item" error="Select a valid SRO Item from the dropdown list." sqref="W902">
      <formula1>$GN$902:$IU$902</formula1>
    </dataValidation>
    <dataValidation type="list" allowBlank="1" showErrorMessage="1" errorStyle="warning" errorTitle="Invalid SRO Item" error="Select a valid SRO Item from the dropdown list." sqref="W903">
      <formula1>$GN$903:$IU$903</formula1>
    </dataValidation>
    <dataValidation type="list" allowBlank="1" showErrorMessage="1" errorStyle="warning" errorTitle="Invalid SRO Item" error="Select a valid SRO Item from the dropdown list." sqref="W904">
      <formula1>$GN$904:$IU$904</formula1>
    </dataValidation>
    <dataValidation type="list" allowBlank="1" showErrorMessage="1" errorStyle="warning" errorTitle="Invalid SRO Item" error="Select a valid SRO Item from the dropdown list." sqref="W905">
      <formula1>$GN$905:$IU$905</formula1>
    </dataValidation>
    <dataValidation type="list" allowBlank="1" showErrorMessage="1" errorStyle="warning" errorTitle="Invalid SRO Item" error="Select a valid SRO Item from the dropdown list." sqref="W906">
      <formula1>$GN$906:$IU$906</formula1>
    </dataValidation>
    <dataValidation type="list" allowBlank="1" showErrorMessage="1" errorStyle="warning" errorTitle="Invalid SRO Item" error="Select a valid SRO Item from the dropdown list." sqref="W907">
      <formula1>$GN$907:$IU$907</formula1>
    </dataValidation>
    <dataValidation type="list" allowBlank="1" showErrorMessage="1" errorStyle="warning" errorTitle="Invalid SRO Item" error="Select a valid SRO Item from the dropdown list." sqref="W908">
      <formula1>$GN$908:$IU$908</formula1>
    </dataValidation>
    <dataValidation type="list" allowBlank="1" showErrorMessage="1" errorStyle="warning" errorTitle="Invalid SRO Item" error="Select a valid SRO Item from the dropdown list." sqref="W909">
      <formula1>$GN$909:$IU$909</formula1>
    </dataValidation>
    <dataValidation type="list" allowBlank="1" showErrorMessage="1" errorStyle="warning" errorTitle="Invalid SRO Item" error="Select a valid SRO Item from the dropdown list." sqref="W91">
      <formula1>$GN$91:$IU$91</formula1>
    </dataValidation>
    <dataValidation type="list" allowBlank="1" showErrorMessage="1" errorStyle="warning" errorTitle="Invalid SRO Item" error="Select a valid SRO Item from the dropdown list." sqref="W910">
      <formula1>$GN$910:$IU$910</formula1>
    </dataValidation>
    <dataValidation type="list" allowBlank="1" showErrorMessage="1" errorStyle="warning" errorTitle="Invalid SRO Item" error="Select a valid SRO Item from the dropdown list." sqref="W911">
      <formula1>$GN$911:$IU$911</formula1>
    </dataValidation>
    <dataValidation type="list" allowBlank="1" showErrorMessage="1" errorStyle="warning" errorTitle="Invalid SRO Item" error="Select a valid SRO Item from the dropdown list." sqref="W912">
      <formula1>$GN$912:$IU$912</formula1>
    </dataValidation>
    <dataValidation type="list" allowBlank="1" showErrorMessage="1" errorStyle="warning" errorTitle="Invalid SRO Item" error="Select a valid SRO Item from the dropdown list." sqref="W913">
      <formula1>$GN$913:$IU$913</formula1>
    </dataValidation>
    <dataValidation type="list" allowBlank="1" showErrorMessage="1" errorStyle="warning" errorTitle="Invalid SRO Item" error="Select a valid SRO Item from the dropdown list." sqref="W914">
      <formula1>$GN$914:$IU$914</formula1>
    </dataValidation>
    <dataValidation type="list" allowBlank="1" showErrorMessage="1" errorStyle="warning" errorTitle="Invalid SRO Item" error="Select a valid SRO Item from the dropdown list." sqref="W915">
      <formula1>$GN$915:$IU$915</formula1>
    </dataValidation>
    <dataValidation type="list" allowBlank="1" showErrorMessage="1" errorStyle="warning" errorTitle="Invalid SRO Item" error="Select a valid SRO Item from the dropdown list." sqref="W916">
      <formula1>$GN$916:$IU$916</formula1>
    </dataValidation>
    <dataValidation type="list" allowBlank="1" showErrorMessage="1" errorStyle="warning" errorTitle="Invalid SRO Item" error="Select a valid SRO Item from the dropdown list." sqref="W917">
      <formula1>$GN$917:$IU$917</formula1>
    </dataValidation>
    <dataValidation type="list" allowBlank="1" showErrorMessage="1" errorStyle="warning" errorTitle="Invalid SRO Item" error="Select a valid SRO Item from the dropdown list." sqref="W918">
      <formula1>$GN$918:$IU$918</formula1>
    </dataValidation>
    <dataValidation type="list" allowBlank="1" showErrorMessage="1" errorStyle="warning" errorTitle="Invalid SRO Item" error="Select a valid SRO Item from the dropdown list." sqref="W919">
      <formula1>$GN$919:$IU$919</formula1>
    </dataValidation>
    <dataValidation type="list" allowBlank="1" showErrorMessage="1" errorStyle="warning" errorTitle="Invalid SRO Item" error="Select a valid SRO Item from the dropdown list." sqref="W92">
      <formula1>$GN$92:$IU$92</formula1>
    </dataValidation>
    <dataValidation type="list" allowBlank="1" showErrorMessage="1" errorStyle="warning" errorTitle="Invalid SRO Item" error="Select a valid SRO Item from the dropdown list." sqref="W920">
      <formula1>$GN$920:$IU$920</formula1>
    </dataValidation>
    <dataValidation type="list" allowBlank="1" showErrorMessage="1" errorStyle="warning" errorTitle="Invalid SRO Item" error="Select a valid SRO Item from the dropdown list." sqref="W921">
      <formula1>$GN$921:$IU$921</formula1>
    </dataValidation>
    <dataValidation type="list" allowBlank="1" showErrorMessage="1" errorStyle="warning" errorTitle="Invalid SRO Item" error="Select a valid SRO Item from the dropdown list." sqref="W922">
      <formula1>$GN$922:$IU$922</formula1>
    </dataValidation>
    <dataValidation type="list" allowBlank="1" showErrorMessage="1" errorStyle="warning" errorTitle="Invalid SRO Item" error="Select a valid SRO Item from the dropdown list." sqref="W923">
      <formula1>$GN$923:$IU$923</formula1>
    </dataValidation>
    <dataValidation type="list" allowBlank="1" showErrorMessage="1" errorStyle="warning" errorTitle="Invalid SRO Item" error="Select a valid SRO Item from the dropdown list." sqref="W924">
      <formula1>$GN$924:$IU$924</formula1>
    </dataValidation>
    <dataValidation type="list" allowBlank="1" showErrorMessage="1" errorStyle="warning" errorTitle="Invalid SRO Item" error="Select a valid SRO Item from the dropdown list." sqref="W925">
      <formula1>$GN$925:$IU$925</formula1>
    </dataValidation>
    <dataValidation type="list" allowBlank="1" showErrorMessage="1" errorStyle="warning" errorTitle="Invalid SRO Item" error="Select a valid SRO Item from the dropdown list." sqref="W926">
      <formula1>$GN$926:$IU$926</formula1>
    </dataValidation>
    <dataValidation type="list" allowBlank="1" showErrorMessage="1" errorStyle="warning" errorTitle="Invalid SRO Item" error="Select a valid SRO Item from the dropdown list." sqref="W927">
      <formula1>$GN$927:$IU$927</formula1>
    </dataValidation>
    <dataValidation type="list" allowBlank="1" showErrorMessage="1" errorStyle="warning" errorTitle="Invalid SRO Item" error="Select a valid SRO Item from the dropdown list." sqref="W928">
      <formula1>$GN$928:$IU$928</formula1>
    </dataValidation>
    <dataValidation type="list" allowBlank="1" showErrorMessage="1" errorStyle="warning" errorTitle="Invalid SRO Item" error="Select a valid SRO Item from the dropdown list." sqref="W929">
      <formula1>$GN$929:$IU$929</formula1>
    </dataValidation>
    <dataValidation type="list" allowBlank="1" showErrorMessage="1" errorStyle="warning" errorTitle="Invalid SRO Item" error="Select a valid SRO Item from the dropdown list." sqref="W93">
      <formula1>$GN$93:$IU$93</formula1>
    </dataValidation>
    <dataValidation type="list" allowBlank="1" showErrorMessage="1" errorStyle="warning" errorTitle="Invalid SRO Item" error="Select a valid SRO Item from the dropdown list." sqref="W930">
      <formula1>$GN$930:$IU$930</formula1>
    </dataValidation>
    <dataValidation type="list" allowBlank="1" showErrorMessage="1" errorStyle="warning" errorTitle="Invalid SRO Item" error="Select a valid SRO Item from the dropdown list." sqref="W931">
      <formula1>$GN$931:$IU$931</formula1>
    </dataValidation>
    <dataValidation type="list" allowBlank="1" showErrorMessage="1" errorStyle="warning" errorTitle="Invalid SRO Item" error="Select a valid SRO Item from the dropdown list." sqref="W932">
      <formula1>$GN$932:$IU$932</formula1>
    </dataValidation>
    <dataValidation type="list" allowBlank="1" showErrorMessage="1" errorStyle="warning" errorTitle="Invalid SRO Item" error="Select a valid SRO Item from the dropdown list." sqref="W933">
      <formula1>$GN$933:$IU$933</formula1>
    </dataValidation>
    <dataValidation type="list" allowBlank="1" showErrorMessage="1" errorStyle="warning" errorTitle="Invalid SRO Item" error="Select a valid SRO Item from the dropdown list." sqref="W934">
      <formula1>$GN$934:$IU$934</formula1>
    </dataValidation>
    <dataValidation type="list" allowBlank="1" showErrorMessage="1" errorStyle="warning" errorTitle="Invalid SRO Item" error="Select a valid SRO Item from the dropdown list." sqref="W935">
      <formula1>$GN$935:$IU$935</formula1>
    </dataValidation>
    <dataValidation type="list" allowBlank="1" showErrorMessage="1" errorStyle="warning" errorTitle="Invalid SRO Item" error="Select a valid SRO Item from the dropdown list." sqref="W936">
      <formula1>$GN$936:$IU$936</formula1>
    </dataValidation>
    <dataValidation type="list" allowBlank="1" showErrorMessage="1" errorStyle="warning" errorTitle="Invalid SRO Item" error="Select a valid SRO Item from the dropdown list." sqref="W937">
      <formula1>$GN$937:$IU$937</formula1>
    </dataValidation>
    <dataValidation type="list" allowBlank="1" showErrorMessage="1" errorStyle="warning" errorTitle="Invalid SRO Item" error="Select a valid SRO Item from the dropdown list." sqref="W938">
      <formula1>$GN$938:$IU$938</formula1>
    </dataValidation>
    <dataValidation type="list" allowBlank="1" showErrorMessage="1" errorStyle="warning" errorTitle="Invalid SRO Item" error="Select a valid SRO Item from the dropdown list." sqref="W939">
      <formula1>$GN$939:$IU$939</formula1>
    </dataValidation>
    <dataValidation type="list" allowBlank="1" showErrorMessage="1" errorStyle="warning" errorTitle="Invalid SRO Item" error="Select a valid SRO Item from the dropdown list." sqref="W94">
      <formula1>$GN$94:$IU$94</formula1>
    </dataValidation>
    <dataValidation type="list" allowBlank="1" showErrorMessage="1" errorStyle="warning" errorTitle="Invalid SRO Item" error="Select a valid SRO Item from the dropdown list." sqref="W940">
      <formula1>$GN$940:$IU$940</formula1>
    </dataValidation>
    <dataValidation type="list" allowBlank="1" showErrorMessage="1" errorStyle="warning" errorTitle="Invalid SRO Item" error="Select a valid SRO Item from the dropdown list." sqref="W941">
      <formula1>$GN$941:$IU$941</formula1>
    </dataValidation>
    <dataValidation type="list" allowBlank="1" showErrorMessage="1" errorStyle="warning" errorTitle="Invalid SRO Item" error="Select a valid SRO Item from the dropdown list." sqref="W942">
      <formula1>$GN$942:$IU$942</formula1>
    </dataValidation>
    <dataValidation type="list" allowBlank="1" showErrorMessage="1" errorStyle="warning" errorTitle="Invalid SRO Item" error="Select a valid SRO Item from the dropdown list." sqref="W943">
      <formula1>$GN$943:$IU$943</formula1>
    </dataValidation>
    <dataValidation type="list" allowBlank="1" showErrorMessage="1" errorStyle="warning" errorTitle="Invalid SRO Item" error="Select a valid SRO Item from the dropdown list." sqref="W944">
      <formula1>$GN$944:$IU$944</formula1>
    </dataValidation>
    <dataValidation type="list" allowBlank="1" showErrorMessage="1" errorStyle="warning" errorTitle="Invalid SRO Item" error="Select a valid SRO Item from the dropdown list." sqref="W945">
      <formula1>$GN$945:$IU$945</formula1>
    </dataValidation>
    <dataValidation type="list" allowBlank="1" showErrorMessage="1" errorStyle="warning" errorTitle="Invalid SRO Item" error="Select a valid SRO Item from the dropdown list." sqref="W946">
      <formula1>$GN$946:$IU$946</formula1>
    </dataValidation>
    <dataValidation type="list" allowBlank="1" showErrorMessage="1" errorStyle="warning" errorTitle="Invalid SRO Item" error="Select a valid SRO Item from the dropdown list." sqref="W947">
      <formula1>$GN$947:$IU$947</formula1>
    </dataValidation>
    <dataValidation type="list" allowBlank="1" showErrorMessage="1" errorStyle="warning" errorTitle="Invalid SRO Item" error="Select a valid SRO Item from the dropdown list." sqref="W948">
      <formula1>$GN$948:$IU$948</formula1>
    </dataValidation>
    <dataValidation type="list" allowBlank="1" showErrorMessage="1" errorStyle="warning" errorTitle="Invalid SRO Item" error="Select a valid SRO Item from the dropdown list." sqref="W949">
      <formula1>$GN$949:$IU$949</formula1>
    </dataValidation>
    <dataValidation type="list" allowBlank="1" showErrorMessage="1" errorStyle="warning" errorTitle="Invalid SRO Item" error="Select a valid SRO Item from the dropdown list." sqref="W95">
      <formula1>$GN$95:$IU$95</formula1>
    </dataValidation>
    <dataValidation type="list" allowBlank="1" showErrorMessage="1" errorStyle="warning" errorTitle="Invalid SRO Item" error="Select a valid SRO Item from the dropdown list." sqref="W950">
      <formula1>$GN$950:$IU$950</formula1>
    </dataValidation>
    <dataValidation type="list" allowBlank="1" showErrorMessage="1" errorStyle="warning" errorTitle="Invalid SRO Item" error="Select a valid SRO Item from the dropdown list." sqref="W951">
      <formula1>$GN$951:$IU$951</formula1>
    </dataValidation>
    <dataValidation type="list" allowBlank="1" showErrorMessage="1" errorStyle="warning" errorTitle="Invalid SRO Item" error="Select a valid SRO Item from the dropdown list." sqref="W952">
      <formula1>$GN$952:$IU$952</formula1>
    </dataValidation>
    <dataValidation type="list" allowBlank="1" showErrorMessage="1" errorStyle="warning" errorTitle="Invalid SRO Item" error="Select a valid SRO Item from the dropdown list." sqref="W953">
      <formula1>$GN$953:$IU$953</formula1>
    </dataValidation>
    <dataValidation type="list" allowBlank="1" showErrorMessage="1" errorStyle="warning" errorTitle="Invalid SRO Item" error="Select a valid SRO Item from the dropdown list." sqref="W954">
      <formula1>$GN$954:$IU$954</formula1>
    </dataValidation>
    <dataValidation type="list" allowBlank="1" showErrorMessage="1" errorStyle="warning" errorTitle="Invalid SRO Item" error="Select a valid SRO Item from the dropdown list." sqref="W955">
      <formula1>$GN$955:$IU$955</formula1>
    </dataValidation>
    <dataValidation type="list" allowBlank="1" showErrorMessage="1" errorStyle="warning" errorTitle="Invalid SRO Item" error="Select a valid SRO Item from the dropdown list." sqref="W956">
      <formula1>$GN$956:$IU$956</formula1>
    </dataValidation>
    <dataValidation type="list" allowBlank="1" showErrorMessage="1" errorStyle="warning" errorTitle="Invalid SRO Item" error="Select a valid SRO Item from the dropdown list." sqref="W957">
      <formula1>$GN$957:$IU$957</formula1>
    </dataValidation>
    <dataValidation type="list" allowBlank="1" showErrorMessage="1" errorStyle="warning" errorTitle="Invalid SRO Item" error="Select a valid SRO Item from the dropdown list." sqref="W958">
      <formula1>$GN$958:$IU$958</formula1>
    </dataValidation>
    <dataValidation type="list" allowBlank="1" showErrorMessage="1" errorStyle="warning" errorTitle="Invalid SRO Item" error="Select a valid SRO Item from the dropdown list." sqref="W959">
      <formula1>$GN$959:$IU$959</formula1>
    </dataValidation>
    <dataValidation type="list" allowBlank="1" showErrorMessage="1" errorStyle="warning" errorTitle="Invalid SRO Item" error="Select a valid SRO Item from the dropdown list." sqref="W96">
      <formula1>$GN$96:$IU$96</formula1>
    </dataValidation>
    <dataValidation type="list" allowBlank="1" showErrorMessage="1" errorStyle="warning" errorTitle="Invalid SRO Item" error="Select a valid SRO Item from the dropdown list." sqref="W960">
      <formula1>$GN$960:$IU$960</formula1>
    </dataValidation>
    <dataValidation type="list" allowBlank="1" showErrorMessage="1" errorStyle="warning" errorTitle="Invalid SRO Item" error="Select a valid SRO Item from the dropdown list." sqref="W961">
      <formula1>$GN$961:$IU$961</formula1>
    </dataValidation>
    <dataValidation type="list" allowBlank="1" showErrorMessage="1" errorStyle="warning" errorTitle="Invalid SRO Item" error="Select a valid SRO Item from the dropdown list." sqref="W962">
      <formula1>$GN$962:$IU$962</formula1>
    </dataValidation>
    <dataValidation type="list" allowBlank="1" showErrorMessage="1" errorStyle="warning" errorTitle="Invalid SRO Item" error="Select a valid SRO Item from the dropdown list." sqref="W963">
      <formula1>$GN$963:$IU$963</formula1>
    </dataValidation>
    <dataValidation type="list" allowBlank="1" showErrorMessage="1" errorStyle="warning" errorTitle="Invalid SRO Item" error="Select a valid SRO Item from the dropdown list." sqref="W964">
      <formula1>$GN$964:$IU$964</formula1>
    </dataValidation>
    <dataValidation type="list" allowBlank="1" showErrorMessage="1" errorStyle="warning" errorTitle="Invalid SRO Item" error="Select a valid SRO Item from the dropdown list." sqref="W965">
      <formula1>$GN$965:$IU$965</formula1>
    </dataValidation>
    <dataValidation type="list" allowBlank="1" showErrorMessage="1" errorStyle="warning" errorTitle="Invalid SRO Item" error="Select a valid SRO Item from the dropdown list." sqref="W966">
      <formula1>$GN$966:$IU$966</formula1>
    </dataValidation>
    <dataValidation type="list" allowBlank="1" showErrorMessage="1" errorStyle="warning" errorTitle="Invalid SRO Item" error="Select a valid SRO Item from the dropdown list." sqref="W967">
      <formula1>$GN$967:$IU$967</formula1>
    </dataValidation>
    <dataValidation type="list" allowBlank="1" showErrorMessage="1" errorStyle="warning" errorTitle="Invalid SRO Item" error="Select a valid SRO Item from the dropdown list." sqref="W968">
      <formula1>$GN$968:$IU$968</formula1>
    </dataValidation>
    <dataValidation type="list" allowBlank="1" showErrorMessage="1" errorStyle="warning" errorTitle="Invalid SRO Item" error="Select a valid SRO Item from the dropdown list." sqref="W969">
      <formula1>$GN$969:$IU$969</formula1>
    </dataValidation>
    <dataValidation type="list" allowBlank="1" showErrorMessage="1" errorStyle="warning" errorTitle="Invalid SRO Item" error="Select a valid SRO Item from the dropdown list." sqref="W97">
      <formula1>$GN$97:$IU$97</formula1>
    </dataValidation>
    <dataValidation type="list" allowBlank="1" showErrorMessage="1" errorStyle="warning" errorTitle="Invalid SRO Item" error="Select a valid SRO Item from the dropdown list." sqref="W970">
      <formula1>$GN$970:$IU$970</formula1>
    </dataValidation>
    <dataValidation type="list" allowBlank="1" showErrorMessage="1" errorStyle="warning" errorTitle="Invalid SRO Item" error="Select a valid SRO Item from the dropdown list." sqref="W971">
      <formula1>$GN$971:$IU$971</formula1>
    </dataValidation>
    <dataValidation type="list" allowBlank="1" showErrorMessage="1" errorStyle="warning" errorTitle="Invalid SRO Item" error="Select a valid SRO Item from the dropdown list." sqref="W972">
      <formula1>$GN$972:$IU$972</formula1>
    </dataValidation>
    <dataValidation type="list" allowBlank="1" showErrorMessage="1" errorStyle="warning" errorTitle="Invalid SRO Item" error="Select a valid SRO Item from the dropdown list." sqref="W973">
      <formula1>$GN$973:$IU$973</formula1>
    </dataValidation>
    <dataValidation type="list" allowBlank="1" showErrorMessage="1" errorStyle="warning" errorTitle="Invalid SRO Item" error="Select a valid SRO Item from the dropdown list." sqref="W974">
      <formula1>$GN$974:$IU$974</formula1>
    </dataValidation>
    <dataValidation type="list" allowBlank="1" showErrorMessage="1" errorStyle="warning" errorTitle="Invalid SRO Item" error="Select a valid SRO Item from the dropdown list." sqref="W975">
      <formula1>$GN$975:$IU$975</formula1>
    </dataValidation>
    <dataValidation type="list" allowBlank="1" showErrorMessage="1" errorStyle="warning" errorTitle="Invalid SRO Item" error="Select a valid SRO Item from the dropdown list." sqref="W976">
      <formula1>$GN$976:$IU$976</formula1>
    </dataValidation>
    <dataValidation type="list" allowBlank="1" showErrorMessage="1" errorStyle="warning" errorTitle="Invalid SRO Item" error="Select a valid SRO Item from the dropdown list." sqref="W977">
      <formula1>$GN$977:$IU$977</formula1>
    </dataValidation>
    <dataValidation type="list" allowBlank="1" showErrorMessage="1" errorStyle="warning" errorTitle="Invalid SRO Item" error="Select a valid SRO Item from the dropdown list." sqref="W978">
      <formula1>$GN$978:$IU$978</formula1>
    </dataValidation>
    <dataValidation type="list" allowBlank="1" showErrorMessage="1" errorStyle="warning" errorTitle="Invalid SRO Item" error="Select a valid SRO Item from the dropdown list." sqref="W979">
      <formula1>$GN$979:$IU$979</formula1>
    </dataValidation>
    <dataValidation type="list" allowBlank="1" showErrorMessage="1" errorStyle="warning" errorTitle="Invalid SRO Item" error="Select a valid SRO Item from the dropdown list." sqref="W98">
      <formula1>$GN$98:$IU$98</formula1>
    </dataValidation>
    <dataValidation type="list" allowBlank="1" showErrorMessage="1" errorStyle="warning" errorTitle="Invalid SRO Item" error="Select a valid SRO Item from the dropdown list." sqref="W980">
      <formula1>$GN$980:$IU$980</formula1>
    </dataValidation>
    <dataValidation type="list" allowBlank="1" showErrorMessage="1" errorStyle="warning" errorTitle="Invalid SRO Item" error="Select a valid SRO Item from the dropdown list." sqref="W981">
      <formula1>$GN$981:$IU$981</formula1>
    </dataValidation>
    <dataValidation type="list" allowBlank="1" showErrorMessage="1" errorStyle="warning" errorTitle="Invalid SRO Item" error="Select a valid SRO Item from the dropdown list." sqref="W982">
      <formula1>$GN$982:$IU$982</formula1>
    </dataValidation>
    <dataValidation type="list" allowBlank="1" showErrorMessage="1" errorStyle="warning" errorTitle="Invalid SRO Item" error="Select a valid SRO Item from the dropdown list." sqref="W983">
      <formula1>$GN$983:$IU$983</formula1>
    </dataValidation>
    <dataValidation type="list" allowBlank="1" showErrorMessage="1" errorStyle="warning" errorTitle="Invalid SRO Item" error="Select a valid SRO Item from the dropdown list." sqref="W984">
      <formula1>$GN$984:$IU$984</formula1>
    </dataValidation>
    <dataValidation type="list" allowBlank="1" showErrorMessage="1" errorStyle="warning" errorTitle="Invalid SRO Item" error="Select a valid SRO Item from the dropdown list." sqref="W985">
      <formula1>$GN$985:$IU$985</formula1>
    </dataValidation>
    <dataValidation type="list" allowBlank="1" showErrorMessage="1" errorStyle="warning" errorTitle="Invalid SRO Item" error="Select a valid SRO Item from the dropdown list." sqref="W986">
      <formula1>$GN$986:$IU$986</formula1>
    </dataValidation>
    <dataValidation type="list" allowBlank="1" showErrorMessage="1" errorStyle="warning" errorTitle="Invalid SRO Item" error="Select a valid SRO Item from the dropdown list." sqref="W987">
      <formula1>$GN$987:$IU$987</formula1>
    </dataValidation>
    <dataValidation type="list" allowBlank="1" showErrorMessage="1" errorStyle="warning" errorTitle="Invalid SRO Item" error="Select a valid SRO Item from the dropdown list." sqref="W988">
      <formula1>$GN$988:$IU$988</formula1>
    </dataValidation>
    <dataValidation type="list" allowBlank="1" showErrorMessage="1" errorStyle="warning" errorTitle="Invalid SRO Item" error="Select a valid SRO Item from the dropdown list." sqref="W989">
      <formula1>$GN$989:$IU$989</formula1>
    </dataValidation>
    <dataValidation type="list" allowBlank="1" showErrorMessage="1" errorStyle="warning" errorTitle="Invalid SRO Item" error="Select a valid SRO Item from the dropdown list." sqref="W99">
      <formula1>$GN$99:$IU$99</formula1>
    </dataValidation>
    <dataValidation type="list" allowBlank="1" showErrorMessage="1" errorStyle="warning" errorTitle="Invalid SRO Item" error="Select a valid SRO Item from the dropdown list." sqref="W990">
      <formula1>$GN$990:$IU$990</formula1>
    </dataValidation>
    <dataValidation type="list" allowBlank="1" showErrorMessage="1" errorStyle="warning" errorTitle="Invalid SRO Item" error="Select a valid SRO Item from the dropdown list." sqref="W991">
      <formula1>$GN$991:$IU$991</formula1>
    </dataValidation>
    <dataValidation type="list" allowBlank="1" showErrorMessage="1" errorStyle="warning" errorTitle="Invalid SRO Item" error="Select a valid SRO Item from the dropdown list." sqref="W992">
      <formula1>$GN$992:$IU$992</formula1>
    </dataValidation>
    <dataValidation type="list" allowBlank="1" showErrorMessage="1" errorStyle="warning" errorTitle="Invalid SRO Item" error="Select a valid SRO Item from the dropdown list." sqref="W993">
      <formula1>$GN$993:$IU$993</formula1>
    </dataValidation>
    <dataValidation type="list" allowBlank="1" showErrorMessage="1" errorStyle="warning" errorTitle="Invalid SRO Item" error="Select a valid SRO Item from the dropdown list." sqref="W994">
      <formula1>$GN$994:$IU$994</formula1>
    </dataValidation>
    <dataValidation type="list" allowBlank="1" showErrorMessage="1" errorStyle="warning" errorTitle="Invalid SRO Item" error="Select a valid SRO Item from the dropdown list." sqref="W995">
      <formula1>$GN$995:$IU$995</formula1>
    </dataValidation>
    <dataValidation type="list" allowBlank="1" showErrorMessage="1" errorStyle="warning" errorTitle="Invalid SRO Item" error="Select a valid SRO Item from the dropdown list." sqref="W996">
      <formula1>$GN$996:$IU$996</formula1>
    </dataValidation>
    <dataValidation type="list" allowBlank="1" showErrorMessage="1" errorStyle="warning" errorTitle="Invalid SRO Item" error="Select a valid SRO Item from the dropdown list." sqref="W997">
      <formula1>$GN$997:$IU$997</formula1>
    </dataValidation>
    <dataValidation type="list" allowBlank="1" showErrorMessage="1" errorStyle="warning" errorTitle="Invalid SRO Item" error="Select a valid SRO Item from the dropdown list." sqref="W998">
      <formula1>$GN$998:$IU$998</formula1>
    </dataValidation>
    <dataValidation type="list" allowBlank="1" showErrorMessage="1" errorStyle="warning" errorTitle="Invalid SRO Item" error="Select a valid SRO Item from the dropdown list." sqref="W999">
      <formula1>$GN$999:$IU$999</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FBR Sandbox System</dc:creator>
  <dc:title/>
  <dc:subject/>
  <dc:description/>
  <cp:keywords/>
  <cp:category/>
  <cp:lastModifiedBy>Unknown</cp:lastModifiedBy>
  <dcterms:created xsi:type="dcterms:W3CDTF">2025-08-29T01:09:41Z</dcterms:created>
  <dcterms:modified xsi:type="dcterms:W3CDTF">2025-08-29T01:09:41Z</dcterms:modified>
</cp:coreProperties>
</file>